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drawings/drawing6.xml" ContentType="application/vnd.openxmlformats-officedocument.drawing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neg\Downloads\"/>
    </mc:Choice>
  </mc:AlternateContent>
  <xr:revisionPtr revIDLastSave="0" documentId="13_ncr:1_{7C4731EB-DAF1-4C55-951C-AAC393CFA2CF}" xr6:coauthVersionLast="47" xr6:coauthVersionMax="47" xr10:uidLastSave="{00000000-0000-0000-0000-000000000000}"/>
  <bookViews>
    <workbookView xWindow="-108" yWindow="-108" windowWidth="23256" windowHeight="13896" firstSheet="5" activeTab="12" xr2:uid="{51AB2E0E-C159-4576-9FE3-2B600C605BC8}"/>
  </bookViews>
  <sheets>
    <sheet name="Sheet2" sheetId="4" r:id="rId1"/>
    <sheet name="Sheet3" sheetId="5" r:id="rId2"/>
    <sheet name="Sheet1" sheetId="8" r:id="rId3"/>
    <sheet name="HaH Data Processing CSV Actual" sheetId="1" r:id="rId4"/>
    <sheet name="Sheet6" sheetId="11" r:id="rId5"/>
    <sheet name="Sheet7" sheetId="12" r:id="rId6"/>
    <sheet name="Sheet15" sheetId="26" r:id="rId7"/>
    <sheet name="Sheet8" sheetId="13" r:id="rId8"/>
    <sheet name="Sheet16" sheetId="21" r:id="rId9"/>
    <sheet name="Sheet11" sheetId="22" r:id="rId10"/>
    <sheet name="Sheet12" sheetId="23" r:id="rId11"/>
    <sheet name="Sheet13" sheetId="24" r:id="rId12"/>
    <sheet name="Sheet14" sheetId="25" r:id="rId13"/>
    <sheet name="Analysis Vars" sheetId="10" r:id="rId14"/>
    <sheet name="Sheet10" sheetId="15" r:id="rId15"/>
    <sheet name="CCR" sheetId="16" r:id="rId16"/>
    <sheet name="Regression" sheetId="19" r:id="rId17"/>
    <sheet name="Sheet9" sheetId="14" r:id="rId18"/>
    <sheet name="Descriptive Statistics" sheetId="3" r:id="rId19"/>
    <sheet name="Descriptive Statistics Sheet" sheetId="2" r:id="rId20"/>
    <sheet name="Sheet5" sheetId="7" r:id="rId21"/>
    <sheet name="Sheet4" sheetId="6" r:id="rId22"/>
  </sheets>
  <definedNames>
    <definedName name="_xlchart.v1.0" hidden="1">'HaH Data Processing CSV Actual'!$M$6:$M$3146</definedName>
    <definedName name="_xlchart.v1.1" hidden="1">'HaH Data Processing CSV Actual'!$U$6:$U$3146</definedName>
    <definedName name="_xlchart.v1.2" hidden="1">'HaH Data Processing CSV Actual'!$V$1</definedName>
    <definedName name="_xlchart.v1.3" hidden="1">'HaH Data Processing CSV Actual'!$M$6:$M$3146</definedName>
  </definedNames>
  <calcPr calcId="191029"/>
  <pivotCaches>
    <pivotCache cacheId="0" r:id="rId23"/>
    <pivotCache cacheId="1" r:id="rId24"/>
    <pivotCache cacheId="2" r:id="rId25"/>
    <pivotCache cacheId="3" r:id="rId2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115" i="10" l="1" a="1"/>
  <c r="O3115" i="10" s="1"/>
  <c r="O3096" i="10" a="1"/>
  <c r="O3096" i="10" s="1"/>
  <c r="O3094" i="10" a="1"/>
  <c r="O3094" i="10" s="1"/>
  <c r="O3081" i="10" a="1"/>
  <c r="O3081" i="10" s="1"/>
  <c r="O3075" i="10" a="1"/>
  <c r="O3075" i="10" s="1"/>
  <c r="O3060" i="10" a="1"/>
  <c r="O3060" i="10" s="1"/>
  <c r="O3055" i="10" a="1"/>
  <c r="O3055" i="10" s="1"/>
  <c r="O3052" i="10" a="1"/>
  <c r="O3052" i="10" s="1"/>
  <c r="O3050" i="10" a="1"/>
  <c r="O3050" i="10" s="1"/>
  <c r="O3046" i="10" a="1"/>
  <c r="O3046" i="10" s="1"/>
  <c r="O3021" i="10" a="1"/>
  <c r="O3021" i="10" s="1"/>
  <c r="O3018" i="10" a="1"/>
  <c r="O3018" i="10" s="1"/>
  <c r="O3017" i="10" a="1"/>
  <c r="O3017" i="10" s="1"/>
  <c r="O3013" i="10" a="1"/>
  <c r="O3013" i="10" s="1"/>
  <c r="O2995" i="10"/>
  <c r="O2981" i="10" a="1"/>
  <c r="O2981" i="10" s="1"/>
  <c r="O2980" i="10" a="1"/>
  <c r="O2980" i="10" s="1"/>
  <c r="O2974" i="10" a="1"/>
  <c r="O2974" i="10" s="1"/>
  <c r="O2940" i="10" a="1"/>
  <c r="O2940" i="10" s="1"/>
  <c r="O2936" i="10" a="1"/>
  <c r="O2936" i="10" s="1"/>
  <c r="O2931" i="10" a="1"/>
  <c r="O2931" i="10" s="1"/>
  <c r="O2930" i="10" a="1"/>
  <c r="O2930" i="10" s="1"/>
  <c r="O2928" i="10" a="1"/>
  <c r="O2928" i="10" s="1"/>
  <c r="O2916" i="10" a="1"/>
  <c r="O2916" i="10" s="1"/>
  <c r="O2880" i="10" a="1"/>
  <c r="O2880" i="10" s="1"/>
  <c r="O2870" i="10" a="1"/>
  <c r="O2870" i="10" s="1"/>
  <c r="O2867" i="10" a="1"/>
  <c r="O2867" i="10" s="1"/>
  <c r="O2866" i="10" a="1"/>
  <c r="O2866" i="10" s="1"/>
  <c r="O2865" i="10" a="1"/>
  <c r="O2865" i="10" s="1"/>
  <c r="O2861" i="10" a="1"/>
  <c r="O2861" i="10" s="1"/>
  <c r="O2855" i="10" a="1"/>
  <c r="O2855" i="10" s="1"/>
  <c r="O2854" i="10" a="1"/>
  <c r="O2854" i="10" s="1"/>
  <c r="O2814" i="10" a="1"/>
  <c r="O2814" i="10" s="1"/>
  <c r="O2810" i="10"/>
  <c r="O2780" i="10" a="1"/>
  <c r="O2780" i="10" s="1"/>
  <c r="O2779" i="10" a="1"/>
  <c r="O2779" i="10" s="1"/>
  <c r="O2774" i="10" a="1"/>
  <c r="O2774" i="10" s="1"/>
  <c r="O2770" i="10" a="1"/>
  <c r="O2770" i="10" s="1"/>
  <c r="O2769" i="10" a="1"/>
  <c r="O2769" i="10" s="1"/>
  <c r="O2765" i="10"/>
  <c r="O2762" i="10" a="1"/>
  <c r="O2762" i="10" s="1"/>
  <c r="O2754" i="10" a="1"/>
  <c r="O2754" i="10" s="1"/>
  <c r="O2736" i="10" a="1"/>
  <c r="O2736" i="10" s="1"/>
  <c r="O2720" i="10" a="1"/>
  <c r="O2720" i="10" s="1"/>
  <c r="O2716" i="10" a="1"/>
  <c r="O2716" i="10" s="1"/>
  <c r="O2701" i="10" a="1"/>
  <c r="O2701" i="10" s="1"/>
  <c r="O2700" i="10" a="1"/>
  <c r="O2700" i="10" s="1"/>
  <c r="O2674" i="10" a="1"/>
  <c r="O2674" i="10" s="1"/>
  <c r="O2667" i="10" a="1"/>
  <c r="O2667" i="10" s="1"/>
  <c r="O2661" i="10" a="1"/>
  <c r="O2661" i="10" s="1"/>
  <c r="O2655" i="10" a="1"/>
  <c r="O2655" i="10" s="1"/>
  <c r="O2654" i="10" a="1"/>
  <c r="O2654" i="10" s="1"/>
  <c r="O2651" i="10" a="1"/>
  <c r="O2651" i="10" s="1"/>
  <c r="O2645" i="10" a="1"/>
  <c r="O2645" i="10" s="1"/>
  <c r="O2615" i="10" a="1"/>
  <c r="O2615" i="10" s="1"/>
  <c r="O2614" i="10" a="1"/>
  <c r="O2614" i="10" s="1"/>
  <c r="O2595" i="10" a="1"/>
  <c r="O2595" i="10" s="1"/>
  <c r="O2588" i="10" a="1"/>
  <c r="O2588" i="10" s="1"/>
  <c r="O2576" i="10" a="1"/>
  <c r="O2576" i="10" s="1"/>
  <c r="O2575" i="10" a="1"/>
  <c r="O2575" i="10" s="1"/>
  <c r="O2567" i="10" a="1"/>
  <c r="O2567" i="10" s="1"/>
  <c r="O2557" i="10"/>
  <c r="O2554" i="10" a="1"/>
  <c r="O2554" i="10" s="1"/>
  <c r="O2553" i="10" a="1"/>
  <c r="O2553" i="10" s="1"/>
  <c r="O2552" i="10" a="1"/>
  <c r="O2552" i="10" s="1"/>
  <c r="O2528" i="10" a="1"/>
  <c r="O2528" i="10" s="1"/>
  <c r="O2514" i="10" a="1"/>
  <c r="O2514" i="10" s="1"/>
  <c r="O2500" i="10" a="1"/>
  <c r="O2500" i="10" s="1"/>
  <c r="O2490" i="10" a="1"/>
  <c r="O2490" i="10" s="1"/>
  <c r="O2476" i="10" a="1"/>
  <c r="O2476" i="10" s="1"/>
  <c r="O2475" i="10" a="1"/>
  <c r="O2475" i="10" s="1"/>
  <c r="O2460" i="10" a="1"/>
  <c r="O2460" i="10" s="1"/>
  <c r="O2455" i="10"/>
  <c r="O2454" i="10" a="1"/>
  <c r="O2454" i="10" s="1"/>
  <c r="O2451" i="10" a="1"/>
  <c r="O2451" i="10" s="1"/>
  <c r="O2421" i="10" a="1"/>
  <c r="O2421" i="10" s="1"/>
  <c r="O2419" i="10" a="1"/>
  <c r="O2419" i="10" s="1"/>
  <c r="O2418" i="10" a="1"/>
  <c r="O2418" i="10" s="1"/>
  <c r="O2415" i="10" a="1"/>
  <c r="O2415" i="10" s="1"/>
  <c r="O2394" i="10" a="1"/>
  <c r="O2394" i="10" s="1"/>
  <c r="O2374" i="10"/>
  <c r="O2368" i="10" a="1"/>
  <c r="O2368" i="10" s="1"/>
  <c r="O2365" i="10"/>
  <c r="O2355" i="10" a="1"/>
  <c r="O2355" i="10" s="1"/>
  <c r="O2354" i="10"/>
  <c r="O2329" i="10" a="1"/>
  <c r="O2329" i="10" s="1"/>
  <c r="O2328" i="10" a="1"/>
  <c r="O2328" i="10" s="1"/>
  <c r="O2327" i="10" a="1"/>
  <c r="O2327" i="10" s="1"/>
  <c r="O2326" i="10" a="1"/>
  <c r="O2326" i="10" s="1"/>
  <c r="O2319" i="10" a="1"/>
  <c r="O2319" i="10" s="1"/>
  <c r="O2317" i="10" a="1"/>
  <c r="O2317" i="10" s="1"/>
  <c r="O2269" i="10"/>
  <c r="O2256" i="10" a="1"/>
  <c r="O2256" i="10" s="1"/>
  <c r="O2254" i="10"/>
  <c r="O2241" i="10" a="1"/>
  <c r="O2241" i="10" s="1"/>
  <c r="O2236" i="10" a="1"/>
  <c r="O2236" i="10" s="1"/>
  <c r="O2229" i="10" a="1"/>
  <c r="O2229" i="10" s="1"/>
  <c r="O2216" i="10" a="1"/>
  <c r="O2216" i="10" s="1"/>
  <c r="O2215" i="10" a="1"/>
  <c r="O2215" i="10" s="1"/>
  <c r="O2207" i="10" a="1"/>
  <c r="O2207" i="10" s="1"/>
  <c r="O2206" i="10" a="1"/>
  <c r="O2206" i="10" s="1"/>
  <c r="O2195" i="10"/>
  <c r="O2194" i="10" a="1"/>
  <c r="O2194" i="10" s="1"/>
  <c r="O2180" i="10" a="1"/>
  <c r="O2180" i="10" s="1"/>
  <c r="O2175" i="10"/>
  <c r="O2175" i="10" a="1"/>
  <c r="O2174" i="10" a="1"/>
  <c r="O2174" i="10" s="1"/>
  <c r="O2155" i="10" a="1"/>
  <c r="O2155" i="10" s="1"/>
  <c r="O2152" i="10" a="1"/>
  <c r="O2152" i="10" s="1"/>
  <c r="O2147" i="10" a="1"/>
  <c r="O2147" i="10" s="1"/>
  <c r="O2137" i="10" a="1"/>
  <c r="O2137" i="10" s="1"/>
  <c r="O2134" i="10"/>
  <c r="O2130" i="10" a="1"/>
  <c r="O2130" i="10" s="1"/>
  <c r="O2127" i="10"/>
  <c r="O2095" i="10" a="1"/>
  <c r="O2095" i="10" s="1"/>
  <c r="O2093" i="10" a="1"/>
  <c r="O2093" i="10" s="1"/>
  <c r="O2080" i="10" a="1"/>
  <c r="O2080" i="10" s="1"/>
  <c r="O2061" i="10" a="1"/>
  <c r="O2061" i="10" s="1"/>
  <c r="O2041" i="10" a="1"/>
  <c r="O2041" i="10" s="1"/>
  <c r="O2016" i="10" a="1"/>
  <c r="O2016" i="10" s="1"/>
  <c r="O2014" i="10" a="1"/>
  <c r="O2014" i="10" s="1"/>
  <c r="O2013" i="10" a="1"/>
  <c r="O2013" i="10" s="1"/>
  <c r="O2010" i="10"/>
  <c r="O2001" i="10" a="1"/>
  <c r="O2001" i="10" s="1"/>
  <c r="O1997" i="10"/>
  <c r="O1995" i="10" a="1"/>
  <c r="O1995" i="10" s="1"/>
  <c r="O1974" i="10" a="1"/>
  <c r="O1974" i="10" s="1"/>
  <c r="O1960" i="10"/>
  <c r="O1956" i="10" a="1"/>
  <c r="O1956" i="10" s="1"/>
  <c r="O1955" i="10" a="1"/>
  <c r="O1955" i="10" s="1"/>
  <c r="O1954" i="10"/>
  <c r="O1951" i="10" a="1"/>
  <c r="O1951" i="10" s="1"/>
  <c r="O1919" i="10" a="1"/>
  <c r="O1919" i="10" s="1"/>
  <c r="O1915" i="10" a="1"/>
  <c r="O1915" i="10" s="1"/>
  <c r="O1911" i="10" a="1"/>
  <c r="O1911" i="10" s="1"/>
  <c r="O1910" i="10" a="1"/>
  <c r="O1910" i="10" s="1"/>
  <c r="O1900" i="10"/>
  <c r="O1896" i="10" a="1"/>
  <c r="O1896" i="10" s="1"/>
  <c r="O1887" i="10" a="1"/>
  <c r="O1887" i="10" s="1"/>
  <c r="O1881" i="10" a="1"/>
  <c r="O1881" i="10" s="1"/>
  <c r="O1856" i="10" a="1"/>
  <c r="O1856" i="10" s="1"/>
  <c r="O1854" i="10" a="1"/>
  <c r="O1854" i="10" s="1"/>
  <c r="O1836" i="10" a="1"/>
  <c r="O1836" i="10" s="1"/>
  <c r="O1833" i="10" a="1"/>
  <c r="O1833" i="10" s="1"/>
  <c r="O1830" i="10" a="1"/>
  <c r="O1830" i="10" s="1"/>
  <c r="O1826" i="10" a="1"/>
  <c r="O1826" i="10" s="1"/>
  <c r="O1819" i="10" a="1"/>
  <c r="O1819" i="10" s="1"/>
  <c r="O1815" i="10" a="1"/>
  <c r="O1815" i="10" s="1"/>
  <c r="O1814" i="10"/>
  <c r="O1807" i="10" a="1"/>
  <c r="O1807" i="10" s="1"/>
  <c r="O1776" i="10" a="1"/>
  <c r="O1776" i="10" s="1"/>
  <c r="O1775" i="10" a="1"/>
  <c r="O1775" i="10" s="1"/>
  <c r="O1767" i="10" a="1"/>
  <c r="O1767" i="10" s="1"/>
  <c r="O1746" i="10" a="1"/>
  <c r="O1746" i="10" s="1"/>
  <c r="O1735" i="10" a="1"/>
  <c r="O1735" i="10" s="1"/>
  <c r="O1732" i="10" a="1"/>
  <c r="O1732" i="10" s="1"/>
  <c r="O1731" i="10" a="1"/>
  <c r="O1731" i="10" s="1"/>
  <c r="O1730" i="10"/>
  <c r="O1729" i="10" a="1"/>
  <c r="O1729" i="10" s="1"/>
  <c r="O1728" i="10" a="1"/>
  <c r="O1728" i="10" s="1"/>
  <c r="O1726" i="10" a="1"/>
  <c r="O1726" i="10" s="1"/>
  <c r="O1694" i="10"/>
  <c r="O1689" i="10" a="1"/>
  <c r="O1689" i="10" s="1"/>
  <c r="O1666" i="10" a="1"/>
  <c r="O1666" i="10" s="1"/>
  <c r="O1655" i="10" a="1"/>
  <c r="O1655" i="10" s="1"/>
  <c r="O1653" i="10" a="1"/>
  <c r="O1653" i="10" s="1"/>
  <c r="O1651" i="10" a="1"/>
  <c r="O1651" i="10" s="1"/>
  <c r="O1632" i="10" a="1"/>
  <c r="O1632" i="10" s="1"/>
  <c r="O1614" i="10"/>
  <c r="O1613" i="10" a="1"/>
  <c r="O1613" i="10" s="1"/>
  <c r="O1612" i="10" a="1"/>
  <c r="O1612" i="10" s="1"/>
  <c r="O1600" i="10" a="1"/>
  <c r="O1600" i="10" s="1"/>
  <c r="O1598" i="10" a="1"/>
  <c r="O1598" i="10" s="1"/>
  <c r="O1596" i="10" a="1"/>
  <c r="O1596" i="10" s="1"/>
  <c r="O1595" i="10"/>
  <c r="O1595" i="10" a="1"/>
  <c r="O1594" i="10" a="1"/>
  <c r="O1594" i="10" s="1"/>
  <c r="O1574" i="10" a="1"/>
  <c r="O1574" i="10" s="1"/>
  <c r="O1570" i="10" a="1"/>
  <c r="O1570" i="10" s="1"/>
  <c r="O1569" i="10"/>
  <c r="O1553" i="10" a="1"/>
  <c r="O1553" i="10" s="1"/>
  <c r="O1552" i="10" a="1"/>
  <c r="O1552" i="10" s="1"/>
  <c r="O1541" i="10" a="1"/>
  <c r="O1541" i="10" s="1"/>
  <c r="O1537" i="10"/>
  <c r="O1536" i="10" a="1"/>
  <c r="O1536" i="10" s="1"/>
  <c r="O1521" i="10" a="1"/>
  <c r="O1521" i="10" s="1"/>
  <c r="O1520" i="10" a="1"/>
  <c r="O1520" i="10" s="1"/>
  <c r="O1518" i="10" a="1"/>
  <c r="O1518" i="10" s="1"/>
  <c r="O1514" i="10" a="1"/>
  <c r="O1514" i="10" s="1"/>
  <c r="O1501" i="10" a="1"/>
  <c r="O1501" i="10" s="1"/>
  <c r="O1500" i="10" a="1"/>
  <c r="O1500" i="10" s="1"/>
  <c r="O1495" i="10" a="1"/>
  <c r="O1495" i="10" s="1"/>
  <c r="O1474" i="10" a="1"/>
  <c r="O1474" i="10" s="1"/>
  <c r="O1465" i="10" a="1"/>
  <c r="O1465" i="10" s="1"/>
  <c r="O1456" i="10" a="1"/>
  <c r="O1456" i="10" s="1"/>
  <c r="O1453" i="10" a="1"/>
  <c r="O1453" i="10" s="1"/>
  <c r="O1451" i="10" a="1"/>
  <c r="O1451" i="10" s="1"/>
  <c r="O1449" i="10" a="1"/>
  <c r="O1449" i="10" s="1"/>
  <c r="O1448" i="10" a="1"/>
  <c r="O1448" i="10" s="1"/>
  <c r="O1447" i="10" a="1"/>
  <c r="O1447" i="10" s="1"/>
  <c r="O1446" i="10" a="1"/>
  <c r="O1446" i="10" s="1"/>
  <c r="O1445" i="10" a="1"/>
  <c r="O1445" i="10" s="1"/>
  <c r="O1436" i="10" a="1"/>
  <c r="O1436" i="10" s="1"/>
  <c r="O1416" i="10"/>
  <c r="O1416" i="10" a="1"/>
  <c r="O1414" i="10"/>
  <c r="O1405" i="10" a="1"/>
  <c r="O1405" i="10" s="1"/>
  <c r="O1401" i="10" a="1"/>
  <c r="O1401" i="10" s="1"/>
  <c r="O1391" i="10" a="1"/>
  <c r="O1391" i="10" s="1"/>
  <c r="O1388" i="10" a="1"/>
  <c r="O1388" i="10" s="1"/>
  <c r="O1387" i="10" a="1"/>
  <c r="O1387" i="10" s="1"/>
  <c r="O1374" i="10" a="1"/>
  <c r="O1374" i="10" s="1"/>
  <c r="O1368" i="10" a="1"/>
  <c r="O1368" i="10" s="1"/>
  <c r="O1366" i="10" a="1"/>
  <c r="O1366" i="10" s="1"/>
  <c r="O1365" i="10" a="1"/>
  <c r="O1365" i="10" s="1"/>
  <c r="O1340" i="10" a="1"/>
  <c r="O1340" i="10" s="1"/>
  <c r="O1334" i="10" a="1"/>
  <c r="O1334" i="10" s="1"/>
  <c r="O1326" i="10" a="1"/>
  <c r="O1326" i="10" s="1"/>
  <c r="O1314" i="10" a="1"/>
  <c r="O1314" i="10" s="1"/>
  <c r="O1312" i="10" a="1"/>
  <c r="O1312" i="10" s="1"/>
  <c r="O1310" i="10" a="1"/>
  <c r="O1310" i="10" s="1"/>
  <c r="O1309" i="10" a="1"/>
  <c r="O1309" i="10" s="1"/>
  <c r="O1308" i="10" a="1"/>
  <c r="O1308" i="10" s="1"/>
  <c r="O1307" i="10" a="1"/>
  <c r="O1307" i="10" s="1"/>
  <c r="O1305" i="10" a="1"/>
  <c r="O1305" i="10" s="1"/>
  <c r="O1296" i="10" a="1"/>
  <c r="O1296" i="10" s="1"/>
  <c r="O1277" i="10"/>
  <c r="O1274" i="10" a="1"/>
  <c r="O1274" i="10" s="1"/>
  <c r="O1272" i="10" a="1"/>
  <c r="O1272" i="10" s="1"/>
  <c r="O1260" i="10" a="1"/>
  <c r="O1260" i="10" s="1"/>
  <c r="O1256" i="10" a="1"/>
  <c r="O1256" i="10" s="1"/>
  <c r="O1246" i="10" a="1"/>
  <c r="O1246" i="10" s="1"/>
  <c r="O1245" i="10" a="1"/>
  <c r="O1245" i="10" s="1"/>
  <c r="O1236" i="10" a="1"/>
  <c r="O1236" i="10" s="1"/>
  <c r="O1235" i="10" a="1"/>
  <c r="O1235" i="10" s="1"/>
  <c r="O1234" i="10" a="1"/>
  <c r="O1234" i="10" s="1"/>
  <c r="O1229" i="10" a="1"/>
  <c r="O1229" i="10" s="1"/>
  <c r="O1227" i="10" a="1"/>
  <c r="O1227" i="10" s="1"/>
  <c r="O1226" i="10" a="1"/>
  <c r="O1226" i="10" s="1"/>
  <c r="O1221" i="10" a="1"/>
  <c r="O1221" i="10" s="1"/>
  <c r="O1219" i="10" a="1"/>
  <c r="O1219" i="10" s="1"/>
  <c r="O1212" i="10" a="1"/>
  <c r="O1212" i="10" s="1"/>
  <c r="O1201" i="10" a="1"/>
  <c r="O1201" i="10" s="1"/>
  <c r="O1196" i="10" a="1"/>
  <c r="O1196" i="10" s="1"/>
  <c r="O1195" i="10" a="1"/>
  <c r="O1195" i="10" s="1"/>
  <c r="O1194" i="10" a="1"/>
  <c r="O1194" i="10" s="1"/>
  <c r="O1188" i="10" a="1"/>
  <c r="O1188" i="10" s="1"/>
  <c r="O1174" i="10" a="1"/>
  <c r="O1174" i="10" s="1"/>
  <c r="O1172" i="10" a="1"/>
  <c r="O1172" i="10" s="1"/>
  <c r="O1170" i="10" a="1"/>
  <c r="O1170" i="10" s="1"/>
  <c r="O1166" i="10" a="1"/>
  <c r="O1166" i="10" s="1"/>
  <c r="O1161" i="10" a="1"/>
  <c r="O1161" i="10" s="1"/>
  <c r="O1160" i="10" a="1"/>
  <c r="O1160" i="10" s="1"/>
  <c r="O1156" i="10" a="1"/>
  <c r="O1156" i="10" s="1"/>
  <c r="O1140" i="10" a="1"/>
  <c r="O1140" i="10" s="1"/>
  <c r="O1136" i="10" a="1"/>
  <c r="O1136" i="10" s="1"/>
  <c r="O1135" i="10" a="1"/>
  <c r="O1135" i="10" s="1"/>
  <c r="O1128" i="10" a="1"/>
  <c r="O1128" i="10" s="1"/>
  <c r="O1127" i="10" a="1"/>
  <c r="O1127" i="10" s="1"/>
  <c r="O1116" i="10" a="1"/>
  <c r="O1116" i="10" s="1"/>
  <c r="O1115" i="10"/>
  <c r="O1115" i="10" a="1"/>
  <c r="O1114" i="10" a="1"/>
  <c r="O1114" i="10" s="1"/>
  <c r="O1109" i="10" a="1"/>
  <c r="O1109" i="10" s="1"/>
  <c r="O1107" i="10" a="1"/>
  <c r="O1107" i="10" s="1"/>
  <c r="O1101" i="10" a="1"/>
  <c r="O1101" i="10" s="1"/>
  <c r="O1100" i="10" a="1"/>
  <c r="O1100" i="10" s="1"/>
  <c r="O1099" i="10" a="1"/>
  <c r="O1099" i="10" s="1"/>
  <c r="O1097" i="10" a="1"/>
  <c r="O1097" i="10" s="1"/>
  <c r="O1095" i="10" a="1"/>
  <c r="O1095" i="10" s="1"/>
  <c r="O1094" i="10"/>
  <c r="O1075" i="10"/>
  <c r="O1066" i="10" a="1"/>
  <c r="O1066" i="10" s="1"/>
  <c r="O1065" i="10" a="1"/>
  <c r="O1065" i="10" s="1"/>
  <c r="O1056" i="10" a="1"/>
  <c r="O1056" i="10" s="1"/>
  <c r="O1051" i="10"/>
  <c r="O1050" i="10" a="1"/>
  <c r="O1050" i="10" s="1"/>
  <c r="O1047" i="10" a="1"/>
  <c r="O1047" i="10" s="1"/>
  <c r="O1045" i="10" a="1"/>
  <c r="O1045" i="10" s="1"/>
  <c r="O1035" i="10" a="1"/>
  <c r="O1035" i="10" s="1"/>
  <c r="O1021" i="10" a="1"/>
  <c r="O1021" i="10" s="1"/>
  <c r="O1016" i="10" a="1"/>
  <c r="O1016" i="10" s="1"/>
  <c r="O1015" i="10" a="1"/>
  <c r="O1015" i="10" s="1"/>
  <c r="O1009" i="10" a="1"/>
  <c r="O1009" i="10" s="1"/>
  <c r="O1005" i="10" a="1"/>
  <c r="O1005" i="10" s="1"/>
  <c r="O1001" i="10" a="1"/>
  <c r="O1001" i="10" s="1"/>
  <c r="O996" i="10" a="1"/>
  <c r="O996" i="10" s="1"/>
  <c r="O994" i="10" a="1"/>
  <c r="O994" i="10" s="1"/>
  <c r="O975" i="10" a="1"/>
  <c r="O975" i="10" s="1"/>
  <c r="O974" i="10" a="1"/>
  <c r="O974" i="10" s="1"/>
  <c r="O973" i="10" a="1"/>
  <c r="O973" i="10" s="1"/>
  <c r="O963" i="10" a="1"/>
  <c r="O963" i="10" s="1"/>
  <c r="O960" i="10" a="1"/>
  <c r="O960" i="10" s="1"/>
  <c r="O955" i="10"/>
  <c r="O954" i="10" a="1"/>
  <c r="O954" i="10" s="1"/>
  <c r="O947" i="10" a="1"/>
  <c r="O947" i="10" s="1"/>
  <c r="O946" i="10" a="1"/>
  <c r="O946" i="10" s="1"/>
  <c r="O934" i="10" a="1"/>
  <c r="O934" i="10" s="1"/>
  <c r="O933" i="10"/>
  <c r="O926" i="10" a="1"/>
  <c r="O926" i="10" s="1"/>
  <c r="O925" i="10" a="1"/>
  <c r="O925" i="10" s="1"/>
  <c r="O921" i="10" a="1"/>
  <c r="O921" i="10" s="1"/>
  <c r="O920" i="10" a="1"/>
  <c r="O920" i="10" s="1"/>
  <c r="O916" i="10" a="1"/>
  <c r="O916" i="10" s="1"/>
  <c r="O914" i="10" a="1"/>
  <c r="O914" i="10" s="1"/>
  <c r="O902" i="10" a="1"/>
  <c r="O902" i="10" s="1"/>
  <c r="O900" i="10" a="1"/>
  <c r="O900" i="10" s="1"/>
  <c r="O895" i="10" a="1"/>
  <c r="O895" i="10" s="1"/>
  <c r="O894" i="10" a="1"/>
  <c r="O894" i="10" s="1"/>
  <c r="O886" i="10" a="1"/>
  <c r="O886" i="10" s="1"/>
  <c r="O880" i="10" a="1"/>
  <c r="O880" i="10" s="1"/>
  <c r="O874" i="10" a="1"/>
  <c r="O874" i="10" s="1"/>
  <c r="O860" i="10" a="1"/>
  <c r="O860" i="10" s="1"/>
  <c r="O857" i="10"/>
  <c r="O856" i="10" a="1"/>
  <c r="O856" i="10" s="1"/>
  <c r="O855" i="10" a="1"/>
  <c r="O855" i="10" s="1"/>
  <c r="O854" i="10" a="1"/>
  <c r="O854" i="10" s="1"/>
  <c r="O848" i="10" a="1"/>
  <c r="O848" i="10" s="1"/>
  <c r="O836" i="10" a="1"/>
  <c r="O836" i="10" s="1"/>
  <c r="O835" i="10" a="1"/>
  <c r="O835" i="10" s="1"/>
  <c r="O834" i="10" a="1"/>
  <c r="O834" i="10" s="1"/>
  <c r="O820" i="10" a="1"/>
  <c r="O820" i="10" s="1"/>
  <c r="O816" i="10" a="1"/>
  <c r="O816" i="10" s="1"/>
  <c r="O815" i="10" a="1"/>
  <c r="O815" i="10" s="1"/>
  <c r="O811" i="10" a="1"/>
  <c r="O811" i="10" s="1"/>
  <c r="O809" i="10" a="1"/>
  <c r="O809" i="10" s="1"/>
  <c r="O807" i="10" a="1"/>
  <c r="O807" i="10" s="1"/>
  <c r="O806" i="10" a="1"/>
  <c r="O806" i="10" s="1"/>
  <c r="O800" i="10"/>
  <c r="O799" i="10" a="1"/>
  <c r="O799" i="10" s="1"/>
  <c r="O795" i="10"/>
  <c r="O794" i="10" a="1"/>
  <c r="O794" i="10" s="1"/>
  <c r="O776" i="10" a="1"/>
  <c r="O776" i="10" s="1"/>
  <c r="O765" i="10" a="1"/>
  <c r="O765" i="10" s="1"/>
  <c r="O761" i="10" a="1"/>
  <c r="O761" i="10" s="1"/>
  <c r="O760" i="10" a="1"/>
  <c r="O760" i="10" s="1"/>
  <c r="O756" i="10" a="1"/>
  <c r="O756" i="10" s="1"/>
  <c r="O740" i="10" a="1"/>
  <c r="O740" i="10" s="1"/>
  <c r="O738" i="10" a="1"/>
  <c r="O738" i="10" s="1"/>
  <c r="O737" i="10"/>
  <c r="O734" i="10"/>
  <c r="O732" i="10" a="1"/>
  <c r="O732" i="10" s="1"/>
  <c r="O724" i="10" a="1"/>
  <c r="O724" i="10" s="1"/>
  <c r="O716" i="10" a="1"/>
  <c r="O716" i="10" s="1"/>
  <c r="O715" i="10" a="1"/>
  <c r="O715" i="10" s="1"/>
  <c r="O696" i="10" a="1"/>
  <c r="O696" i="10" s="1"/>
  <c r="O688" i="10" a="1"/>
  <c r="O688" i="10" s="1"/>
  <c r="O686" i="10" a="1"/>
  <c r="O686" i="10" s="1"/>
  <c r="O685" i="10" a="1"/>
  <c r="O685" i="10" s="1"/>
  <c r="O681" i="10" a="1"/>
  <c r="O681" i="10" s="1"/>
  <c r="O678" i="10" a="1"/>
  <c r="O678" i="10" s="1"/>
  <c r="O676" i="10" a="1"/>
  <c r="O676" i="10" s="1"/>
  <c r="O674" i="10" a="1"/>
  <c r="O674" i="10" s="1"/>
  <c r="O655" i="10" a="1"/>
  <c r="O655" i="10" s="1"/>
  <c r="O654" i="10" a="1"/>
  <c r="O654" i="10" s="1"/>
  <c r="O645" i="10" a="1"/>
  <c r="O645" i="10" s="1"/>
  <c r="O640" i="10" a="1"/>
  <c r="O640" i="10" s="1"/>
  <c r="O634" i="10" a="1"/>
  <c r="O634" i="10" s="1"/>
  <c r="O630" i="10" a="1"/>
  <c r="O630" i="10" s="1"/>
  <c r="O614" i="10"/>
  <c r="O607" i="10" a="1"/>
  <c r="O607" i="10" s="1"/>
  <c r="O606" i="10" a="1"/>
  <c r="O606" i="10" s="1"/>
  <c r="O605" i="10" a="1"/>
  <c r="O605" i="10" s="1"/>
  <c r="O602" i="10" a="1"/>
  <c r="O602" i="10" s="1"/>
  <c r="O575" i="10"/>
  <c r="O572" i="10" a="1"/>
  <c r="O572" i="10" s="1"/>
  <c r="O555" i="10" a="1"/>
  <c r="O555" i="10" s="1"/>
  <c r="O553" i="10" a="1"/>
  <c r="O553" i="10" s="1"/>
  <c r="O551" i="10"/>
  <c r="O548" i="10" a="1"/>
  <c r="O548" i="10" s="1"/>
  <c r="O538" i="10" a="1"/>
  <c r="O538" i="10" s="1"/>
  <c r="O530" i="10" a="1"/>
  <c r="O530" i="10" s="1"/>
  <c r="O529" i="10" a="1"/>
  <c r="O529" i="10" s="1"/>
  <c r="O528" i="10" a="1"/>
  <c r="O528" i="10" s="1"/>
  <c r="O520" i="10" a="1"/>
  <c r="O520" i="10" s="1"/>
  <c r="O515" i="10" a="1"/>
  <c r="O515" i="10" s="1"/>
  <c r="O514" i="10"/>
  <c r="O495" i="10" a="1"/>
  <c r="O495" i="10" s="1"/>
  <c r="O491" i="10" a="1"/>
  <c r="O491" i="10" s="1"/>
  <c r="O489" i="10" a="1"/>
  <c r="O489" i="10" s="1"/>
  <c r="O488" i="10" a="1"/>
  <c r="O488" i="10" s="1"/>
  <c r="O487" i="10" a="1"/>
  <c r="O487" i="10" s="1"/>
  <c r="O486" i="10" a="1"/>
  <c r="O486" i="10" s="1"/>
  <c r="O485" i="10" a="1"/>
  <c r="O485" i="10" s="1"/>
  <c r="O480" i="10"/>
  <c r="O478" i="10" a="1"/>
  <c r="O478" i="10" s="1"/>
  <c r="O477" i="10"/>
  <c r="O468" i="10" a="1"/>
  <c r="O468" i="10" s="1"/>
  <c r="O466" i="10" a="1"/>
  <c r="O466" i="10" s="1"/>
  <c r="O455" i="10" a="1"/>
  <c r="O455" i="10" s="1"/>
  <c r="O445" i="10" a="1"/>
  <c r="O445" i="10" s="1"/>
  <c r="O440" i="10"/>
  <c r="O436" i="10" a="1"/>
  <c r="O436" i="10" s="1"/>
  <c r="O432" i="10" a="1"/>
  <c r="O432" i="10" s="1"/>
  <c r="O430" i="10" a="1"/>
  <c r="O430" i="10" s="1"/>
  <c r="O427" i="10" a="1"/>
  <c r="O427" i="10" s="1"/>
  <c r="O416" i="10" a="1"/>
  <c r="O416" i="10" s="1"/>
  <c r="O408" i="10" a="1"/>
  <c r="O408" i="10" s="1"/>
  <c r="O407" i="10" a="1"/>
  <c r="O407" i="10" s="1"/>
  <c r="O406" i="10" a="1"/>
  <c r="O406" i="10" s="1"/>
  <c r="O396" i="10" a="1"/>
  <c r="O396" i="10" s="1"/>
  <c r="O395" i="10"/>
  <c r="O394" i="10" a="1"/>
  <c r="O394" i="10" s="1"/>
  <c r="O388" i="10" a="1"/>
  <c r="O388" i="10" s="1"/>
  <c r="O376" i="10" a="1"/>
  <c r="O376" i="10" s="1"/>
  <c r="O375" i="10" a="1"/>
  <c r="O375" i="10" s="1"/>
  <c r="O374" i="10"/>
  <c r="O371" i="10" a="1"/>
  <c r="O371" i="10" s="1"/>
  <c r="O370" i="10" a="1"/>
  <c r="O370" i="10" s="1"/>
  <c r="O368" i="10" a="1"/>
  <c r="O368" i="10" s="1"/>
  <c r="O355" i="10" a="1"/>
  <c r="O355" i="10" s="1"/>
  <c r="O354" i="10" a="1"/>
  <c r="O354" i="10" s="1"/>
  <c r="O347" i="10" a="1"/>
  <c r="O347" i="10" s="1"/>
  <c r="O334" i="10" a="1"/>
  <c r="O334" i="10" s="1"/>
  <c r="O328" i="10" a="1"/>
  <c r="O328" i="10" s="1"/>
  <c r="O326" i="10" a="1"/>
  <c r="O326" i="10" s="1"/>
  <c r="O325" i="10" a="1"/>
  <c r="O325" i="10" s="1"/>
  <c r="O315" i="10" a="1"/>
  <c r="O315" i="10" s="1"/>
  <c r="O314" i="10" a="1"/>
  <c r="O314" i="10" s="1"/>
  <c r="O311" i="10" a="1"/>
  <c r="O311" i="10" s="1"/>
  <c r="O295" i="10"/>
  <c r="O292" i="10" a="1"/>
  <c r="O292" i="10" s="1"/>
  <c r="O281" i="10" a="1"/>
  <c r="O281" i="10" s="1"/>
  <c r="O275" i="10"/>
  <c r="O275" i="10" a="1"/>
  <c r="O274" i="10"/>
  <c r="O269" i="10" a="1"/>
  <c r="O269" i="10" s="1"/>
  <c r="O268" i="10" a="1"/>
  <c r="O268" i="10" s="1"/>
  <c r="O254" i="10" a="1"/>
  <c r="O254" i="10" s="1"/>
  <c r="O245" i="10" a="1"/>
  <c r="O245" i="10" s="1"/>
  <c r="O241" i="10" a="1"/>
  <c r="O241" i="10" s="1"/>
  <c r="O238" i="10" a="1"/>
  <c r="O238" i="10" s="1"/>
  <c r="O237" i="10" a="1"/>
  <c r="O237" i="10" s="1"/>
  <c r="O236" i="10" a="1"/>
  <c r="O236" i="10" s="1"/>
  <c r="O234" i="10" a="1"/>
  <c r="O234" i="10" s="1"/>
  <c r="O215" i="10" a="1"/>
  <c r="O215" i="10" s="1"/>
  <c r="O214" i="10" a="1"/>
  <c r="O214" i="10" s="1"/>
  <c r="O194" i="10" a="1"/>
  <c r="O194" i="10" s="1"/>
  <c r="O193" i="10" a="1"/>
  <c r="O193" i="10" s="1"/>
  <c r="O192" i="10" a="1"/>
  <c r="O192" i="10" s="1"/>
  <c r="O189" i="10" a="1"/>
  <c r="O189" i="10" s="1"/>
  <c r="O188" i="10" a="1"/>
  <c r="O188" i="10" s="1"/>
  <c r="O186" i="10" a="1"/>
  <c r="O186" i="10" s="1"/>
  <c r="O171" i="10" a="1"/>
  <c r="O171" i="10" s="1"/>
  <c r="O170" i="10" a="1"/>
  <c r="O170" i="10" s="1"/>
  <c r="O162" i="10" a="1"/>
  <c r="O162" i="10" s="1"/>
  <c r="O161" i="10" a="1"/>
  <c r="O161" i="10" s="1"/>
  <c r="O156" i="10" a="1"/>
  <c r="O156" i="10" s="1"/>
  <c r="O154" i="10" a="1"/>
  <c r="O154" i="10" s="1"/>
  <c r="O145" i="10" a="1"/>
  <c r="O145" i="10" s="1"/>
  <c r="O134" i="10" a="1"/>
  <c r="O134" i="10" s="1"/>
  <c r="O130" i="10" a="1"/>
  <c r="O130" i="10" s="1"/>
  <c r="O127" i="10" a="1"/>
  <c r="O127" i="10" s="1"/>
  <c r="O121" i="10" a="1"/>
  <c r="O121" i="10" s="1"/>
  <c r="O120" i="10" a="1"/>
  <c r="O120" i="10" s="1"/>
  <c r="O118" i="10" a="1"/>
  <c r="O118" i="10" s="1"/>
  <c r="O117" i="10" a="1"/>
  <c r="O117" i="10" s="1"/>
  <c r="O116" i="10" a="1"/>
  <c r="O116" i="10" s="1"/>
  <c r="O115" i="10" a="1"/>
  <c r="O115" i="10" s="1"/>
  <c r="O114" i="10" a="1"/>
  <c r="O114" i="10" s="1"/>
  <c r="O96" i="10" a="1"/>
  <c r="O96" i="10" s="1"/>
  <c r="O94" i="10" a="1"/>
  <c r="O94" i="10" s="1"/>
  <c r="O87" i="10" a="1"/>
  <c r="O87" i="10" s="1"/>
  <c r="O86" i="10" a="1"/>
  <c r="O86" i="10" s="1"/>
  <c r="O76" i="10" a="1"/>
  <c r="O76" i="10" s="1"/>
  <c r="O75" i="10"/>
  <c r="O72" i="10" a="1"/>
  <c r="O72" i="10" s="1"/>
  <c r="O70" i="10" a="1"/>
  <c r="O70" i="10" s="1"/>
  <c r="O69" i="10" a="1"/>
  <c r="O69" i="10" s="1"/>
  <c r="O68" i="10" a="1"/>
  <c r="O68" i="10" s="1"/>
  <c r="O67" i="10" a="1"/>
  <c r="O67" i="10" s="1"/>
  <c r="O56" i="10" a="1"/>
  <c r="O56" i="10" s="1"/>
  <c r="O49" i="10" a="1"/>
  <c r="O49" i="10" s="1"/>
  <c r="O36" i="10" a="1"/>
  <c r="O36" i="10" s="1"/>
  <c r="O35" i="10" a="1"/>
  <c r="O35" i="10" s="1"/>
  <c r="O28" i="10" a="1"/>
  <c r="O28" i="10" s="1"/>
  <c r="O26" i="10" a="1"/>
  <c r="O26" i="10" s="1"/>
  <c r="O25" i="10" a="1"/>
  <c r="O25" i="10" s="1"/>
  <c r="O14" i="10" a="1"/>
  <c r="O14" i="10" s="1"/>
  <c r="O5" i="10" a="1"/>
  <c r="O5" i="10" s="1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2923" i="10"/>
  <c r="N2924" i="10"/>
  <c r="N2925" i="10"/>
  <c r="N2926" i="10"/>
  <c r="N2927" i="10"/>
  <c r="N2928" i="10"/>
  <c r="N2929" i="10"/>
  <c r="N2930" i="10"/>
  <c r="N2931" i="10"/>
  <c r="N2932" i="10"/>
  <c r="N2933" i="10"/>
  <c r="N2934" i="10"/>
  <c r="N2935" i="10"/>
  <c r="N2936" i="10"/>
  <c r="N2937" i="10"/>
  <c r="N2938" i="10"/>
  <c r="N2939" i="10"/>
  <c r="N2940" i="10"/>
  <c r="N2941" i="10"/>
  <c r="N2942" i="10"/>
  <c r="N2943" i="10"/>
  <c r="N2944" i="10"/>
  <c r="N2945" i="10"/>
  <c r="N2946" i="10"/>
  <c r="N2947" i="10"/>
  <c r="N2948" i="10"/>
  <c r="N2949" i="10"/>
  <c r="N2950" i="10"/>
  <c r="N2951" i="10"/>
  <c r="N2952" i="10"/>
  <c r="N2953" i="10"/>
  <c r="N2954" i="10"/>
  <c r="N2955" i="10"/>
  <c r="N2956" i="10"/>
  <c r="N2957" i="10"/>
  <c r="N2958" i="10"/>
  <c r="N2959" i="10"/>
  <c r="N2960" i="10"/>
  <c r="N2961" i="10"/>
  <c r="N2962" i="10"/>
  <c r="N2963" i="10"/>
  <c r="N2964" i="10"/>
  <c r="N2965" i="10"/>
  <c r="N2966" i="10"/>
  <c r="N2967" i="10"/>
  <c r="N2968" i="10"/>
  <c r="N2969" i="10"/>
  <c r="N2970" i="10"/>
  <c r="N2971" i="10"/>
  <c r="N2972" i="10"/>
  <c r="N2973" i="10"/>
  <c r="N2974" i="10"/>
  <c r="N2975" i="10"/>
  <c r="N2976" i="10"/>
  <c r="N2977" i="10"/>
  <c r="N2978" i="10"/>
  <c r="N2979" i="10"/>
  <c r="N2980" i="10"/>
  <c r="N2981" i="10"/>
  <c r="N2982" i="10"/>
  <c r="N2983" i="10"/>
  <c r="N2984" i="10"/>
  <c r="N2985" i="10"/>
  <c r="N2986" i="10"/>
  <c r="N2987" i="10"/>
  <c r="N2988" i="10"/>
  <c r="N2989" i="10"/>
  <c r="N2990" i="10"/>
  <c r="N2991" i="10"/>
  <c r="N2992" i="10"/>
  <c r="N2993" i="10"/>
  <c r="N2994" i="10"/>
  <c r="N2995" i="10"/>
  <c r="N2996" i="10"/>
  <c r="N2997" i="10"/>
  <c r="N2998" i="10"/>
  <c r="N2999" i="10"/>
  <c r="N3000" i="10"/>
  <c r="N3001" i="10"/>
  <c r="N3002" i="10"/>
  <c r="N3003" i="10"/>
  <c r="N3004" i="10"/>
  <c r="N3005" i="10"/>
  <c r="N3006" i="10"/>
  <c r="N3007" i="10"/>
  <c r="N3008" i="10"/>
  <c r="N3009" i="10"/>
  <c r="N3010" i="10"/>
  <c r="N3011" i="10"/>
  <c r="N3012" i="10"/>
  <c r="N3013" i="10"/>
  <c r="N3014" i="10"/>
  <c r="N3015" i="10"/>
  <c r="N3016" i="10"/>
  <c r="N3017" i="10"/>
  <c r="N3018" i="10"/>
  <c r="N3019" i="10"/>
  <c r="N3020" i="10"/>
  <c r="N3021" i="10"/>
  <c r="N3022" i="10"/>
  <c r="N3023" i="10"/>
  <c r="N3024" i="10"/>
  <c r="N3025" i="10"/>
  <c r="N3026" i="10"/>
  <c r="N3027" i="10"/>
  <c r="N3028" i="10"/>
  <c r="N3029" i="10"/>
  <c r="N3030" i="10"/>
  <c r="N3031" i="10"/>
  <c r="N3032" i="10"/>
  <c r="N3033" i="10"/>
  <c r="N3034" i="10"/>
  <c r="N3035" i="10"/>
  <c r="N3036" i="10"/>
  <c r="N3037" i="10"/>
  <c r="N3038" i="10"/>
  <c r="N3039" i="10"/>
  <c r="N3040" i="10"/>
  <c r="N3041" i="10"/>
  <c r="N3042" i="10"/>
  <c r="N3043" i="10"/>
  <c r="N3044" i="10"/>
  <c r="N3045" i="10"/>
  <c r="N3046" i="10"/>
  <c r="N3047" i="10"/>
  <c r="N3048" i="10"/>
  <c r="N3049" i="10"/>
  <c r="N3050" i="10"/>
  <c r="N3051" i="10"/>
  <c r="N3052" i="10"/>
  <c r="N3053" i="10"/>
  <c r="N3054" i="10"/>
  <c r="N3055" i="10"/>
  <c r="N3056" i="10"/>
  <c r="N3057" i="10"/>
  <c r="N3058" i="10"/>
  <c r="N3059" i="10"/>
  <c r="N3060" i="10"/>
  <c r="N3061" i="10"/>
  <c r="N3062" i="10"/>
  <c r="N3063" i="10"/>
  <c r="N3064" i="10"/>
  <c r="N3065" i="10"/>
  <c r="N3066" i="10"/>
  <c r="N3067" i="10"/>
  <c r="N3068" i="10"/>
  <c r="N3069" i="10"/>
  <c r="N3070" i="10"/>
  <c r="N3071" i="10"/>
  <c r="N3072" i="10"/>
  <c r="N3073" i="10"/>
  <c r="N3074" i="10"/>
  <c r="N3075" i="10"/>
  <c r="N3076" i="10"/>
  <c r="N3077" i="10"/>
  <c r="N3078" i="10"/>
  <c r="N3079" i="10"/>
  <c r="N3080" i="10"/>
  <c r="N3081" i="10"/>
  <c r="N3082" i="10"/>
  <c r="N3083" i="10"/>
  <c r="N3084" i="10"/>
  <c r="N3085" i="10"/>
  <c r="N3086" i="10"/>
  <c r="N3087" i="10"/>
  <c r="N3088" i="10"/>
  <c r="N3089" i="10"/>
  <c r="N3090" i="10"/>
  <c r="N3091" i="10"/>
  <c r="N3092" i="10"/>
  <c r="N3093" i="10"/>
  <c r="N3094" i="10"/>
  <c r="N3095" i="10"/>
  <c r="N3096" i="10"/>
  <c r="N3097" i="10"/>
  <c r="N3098" i="10"/>
  <c r="N3099" i="10"/>
  <c r="N3100" i="10"/>
  <c r="N3101" i="10"/>
  <c r="N3102" i="10"/>
  <c r="N3103" i="10"/>
  <c r="N3104" i="10"/>
  <c r="N3105" i="10"/>
  <c r="N3106" i="10"/>
  <c r="N3107" i="10"/>
  <c r="N3108" i="10"/>
  <c r="N3109" i="10"/>
  <c r="N3110" i="10"/>
  <c r="N3111" i="10"/>
  <c r="N3112" i="10"/>
  <c r="N3113" i="10"/>
  <c r="N3114" i="10"/>
  <c r="N3115" i="10"/>
  <c r="N3116" i="10"/>
  <c r="N3117" i="10"/>
  <c r="N3118" i="10"/>
  <c r="N3119" i="10"/>
  <c r="N3120" i="10"/>
  <c r="N3121" i="10"/>
  <c r="N3122" i="10"/>
  <c r="N3123" i="10"/>
  <c r="N3124" i="10"/>
  <c r="N3125" i="10"/>
  <c r="N3126" i="10"/>
  <c r="N3127" i="10"/>
  <c r="N3128" i="10"/>
  <c r="N3129" i="10"/>
  <c r="N3130" i="10"/>
  <c r="N3131" i="10"/>
  <c r="N3132" i="10"/>
  <c r="N3133" i="10"/>
  <c r="N3134" i="10"/>
  <c r="N3135" i="10"/>
  <c r="N3136" i="10"/>
  <c r="N3137" i="10"/>
  <c r="N3138" i="10"/>
  <c r="N3139" i="10"/>
  <c r="N3140" i="10"/>
  <c r="N3141" i="10"/>
  <c r="N3142" i="10"/>
  <c r="N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0" i="10"/>
  <c r="K971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K1026" i="10"/>
  <c r="K1027" i="10"/>
  <c r="K1028" i="10"/>
  <c r="K1029" i="10"/>
  <c r="K1030" i="10"/>
  <c r="K1031" i="10"/>
  <c r="K1032" i="10"/>
  <c r="K1033" i="10"/>
  <c r="K1034" i="10"/>
  <c r="K1035" i="10"/>
  <c r="K1036" i="10"/>
  <c r="K1037" i="10"/>
  <c r="K1038" i="10"/>
  <c r="K1039" i="10"/>
  <c r="K1040" i="10"/>
  <c r="K1041" i="10"/>
  <c r="K1042" i="10"/>
  <c r="K1043" i="10"/>
  <c r="K1044" i="10"/>
  <c r="K1045" i="10"/>
  <c r="K1046" i="10"/>
  <c r="K1047" i="10"/>
  <c r="K1048" i="10"/>
  <c r="K1049" i="10"/>
  <c r="K1050" i="10"/>
  <c r="K1051" i="10"/>
  <c r="K1052" i="10"/>
  <c r="K1053" i="10"/>
  <c r="K1054" i="10"/>
  <c r="K1055" i="10"/>
  <c r="K1056" i="10"/>
  <c r="K1057" i="10"/>
  <c r="K1058" i="10"/>
  <c r="K1059" i="10"/>
  <c r="K1060" i="10"/>
  <c r="K1061" i="10"/>
  <c r="K1062" i="10"/>
  <c r="K1063" i="10"/>
  <c r="K1064" i="10"/>
  <c r="K1065" i="10"/>
  <c r="K1066" i="10"/>
  <c r="K1067" i="10"/>
  <c r="K1068" i="10"/>
  <c r="K1069" i="10"/>
  <c r="K1070" i="10"/>
  <c r="K1071" i="10"/>
  <c r="K1072" i="10"/>
  <c r="K1073" i="10"/>
  <c r="K1074" i="10"/>
  <c r="K1075" i="10"/>
  <c r="K1076" i="10"/>
  <c r="K1077" i="10"/>
  <c r="K1078" i="10"/>
  <c r="K1079" i="10"/>
  <c r="K1080" i="10"/>
  <c r="K1081" i="10"/>
  <c r="K1082" i="10"/>
  <c r="K1083" i="10"/>
  <c r="K1084" i="10"/>
  <c r="K1085" i="10"/>
  <c r="K1086" i="10"/>
  <c r="K1087" i="10"/>
  <c r="K1088" i="10"/>
  <c r="K1089" i="10"/>
  <c r="K1090" i="10"/>
  <c r="K1091" i="10"/>
  <c r="K1092" i="10"/>
  <c r="K1093" i="10"/>
  <c r="K1094" i="10"/>
  <c r="K1095" i="10"/>
  <c r="K1096" i="10"/>
  <c r="K1097" i="10"/>
  <c r="K1098" i="10"/>
  <c r="K1099" i="10"/>
  <c r="K1100" i="10"/>
  <c r="K1101" i="10"/>
  <c r="K1102" i="10"/>
  <c r="K1103" i="10"/>
  <c r="K1104" i="10"/>
  <c r="K1105" i="10"/>
  <c r="K1106" i="10"/>
  <c r="K1107" i="10"/>
  <c r="K1108" i="10"/>
  <c r="K1109" i="10"/>
  <c r="K1110" i="10"/>
  <c r="K1111" i="10"/>
  <c r="K1112" i="10"/>
  <c r="K1113" i="10"/>
  <c r="K1114" i="10"/>
  <c r="K1115" i="10"/>
  <c r="K1116" i="10"/>
  <c r="K1117" i="10"/>
  <c r="K1118" i="10"/>
  <c r="K1119" i="10"/>
  <c r="K1120" i="10"/>
  <c r="K1121" i="10"/>
  <c r="K1122" i="10"/>
  <c r="K1123" i="10"/>
  <c r="K1124" i="10"/>
  <c r="K1125" i="10"/>
  <c r="K1126" i="10"/>
  <c r="K1127" i="10"/>
  <c r="K1128" i="10"/>
  <c r="K1129" i="10"/>
  <c r="K1130" i="10"/>
  <c r="K1131" i="10"/>
  <c r="K1132" i="10"/>
  <c r="K1133" i="10"/>
  <c r="K1134" i="10"/>
  <c r="K1135" i="10"/>
  <c r="K1136" i="10"/>
  <c r="K1137" i="10"/>
  <c r="K1138" i="10"/>
  <c r="K1139" i="10"/>
  <c r="K1140" i="10"/>
  <c r="K1141" i="10"/>
  <c r="K1142" i="10"/>
  <c r="K1143" i="10"/>
  <c r="K1144" i="10"/>
  <c r="K1145" i="10"/>
  <c r="K1146" i="10"/>
  <c r="K1147" i="10"/>
  <c r="K1148" i="10"/>
  <c r="K1149" i="10"/>
  <c r="K1150" i="10"/>
  <c r="K1151" i="10"/>
  <c r="K1152" i="10"/>
  <c r="K1153" i="10"/>
  <c r="K1154" i="10"/>
  <c r="K1155" i="10"/>
  <c r="K1156" i="10"/>
  <c r="K1157" i="10"/>
  <c r="K1158" i="10"/>
  <c r="K1159" i="10"/>
  <c r="K1160" i="10"/>
  <c r="K1161" i="10"/>
  <c r="K1162" i="10"/>
  <c r="K1163" i="10"/>
  <c r="K1164" i="10"/>
  <c r="K1165" i="10"/>
  <c r="K1166" i="10"/>
  <c r="K1167" i="10"/>
  <c r="K1168" i="10"/>
  <c r="K1169" i="10"/>
  <c r="K1170" i="10"/>
  <c r="K1171" i="10"/>
  <c r="K1172" i="10"/>
  <c r="K1173" i="10"/>
  <c r="K1174" i="10"/>
  <c r="K1175" i="10"/>
  <c r="K1176" i="10"/>
  <c r="K1177" i="10"/>
  <c r="K1178" i="10"/>
  <c r="K1179" i="10"/>
  <c r="K1180" i="10"/>
  <c r="K1181" i="10"/>
  <c r="K1182" i="10"/>
  <c r="K1183" i="10"/>
  <c r="K1184" i="10"/>
  <c r="K1185" i="10"/>
  <c r="K1186" i="10"/>
  <c r="K1187" i="10"/>
  <c r="K1188" i="10"/>
  <c r="K1189" i="10"/>
  <c r="K1190" i="10"/>
  <c r="K1191" i="10"/>
  <c r="K1192" i="10"/>
  <c r="K1193" i="10"/>
  <c r="K1194" i="10"/>
  <c r="K1195" i="10"/>
  <c r="K1196" i="10"/>
  <c r="K1197" i="10"/>
  <c r="K1198" i="10"/>
  <c r="K1199" i="10"/>
  <c r="K1200" i="10"/>
  <c r="K1201" i="10"/>
  <c r="K1202" i="10"/>
  <c r="K1203" i="10"/>
  <c r="K1204" i="10"/>
  <c r="K1205" i="10"/>
  <c r="K1206" i="10"/>
  <c r="K1207" i="10"/>
  <c r="K1208" i="10"/>
  <c r="K1209" i="10"/>
  <c r="K1210" i="10"/>
  <c r="K1211" i="10"/>
  <c r="K1212" i="10"/>
  <c r="K1213" i="10"/>
  <c r="K1214" i="10"/>
  <c r="K1215" i="10"/>
  <c r="K1216" i="10"/>
  <c r="K1217" i="10"/>
  <c r="K1218" i="10"/>
  <c r="K1219" i="10"/>
  <c r="K1220" i="10"/>
  <c r="K1221" i="10"/>
  <c r="K1222" i="10"/>
  <c r="K1223" i="10"/>
  <c r="K1224" i="10"/>
  <c r="K1225" i="10"/>
  <c r="K1226" i="10"/>
  <c r="K1227" i="10"/>
  <c r="K1228" i="10"/>
  <c r="K1229" i="10"/>
  <c r="K1230" i="10"/>
  <c r="K1231" i="10"/>
  <c r="K1232" i="10"/>
  <c r="K1233" i="10"/>
  <c r="K1234" i="10"/>
  <c r="K1235" i="10"/>
  <c r="K1236" i="10"/>
  <c r="K1237" i="10"/>
  <c r="K1238" i="10"/>
  <c r="K1239" i="10"/>
  <c r="K1240" i="10"/>
  <c r="K1241" i="10"/>
  <c r="K1242" i="10"/>
  <c r="K1243" i="10"/>
  <c r="K1244" i="10"/>
  <c r="K1245" i="10"/>
  <c r="K1246" i="10"/>
  <c r="K1247" i="10"/>
  <c r="K1248" i="10"/>
  <c r="K1249" i="10"/>
  <c r="K1250" i="10"/>
  <c r="K1251" i="10"/>
  <c r="K1252" i="10"/>
  <c r="K1253" i="10"/>
  <c r="K1254" i="10"/>
  <c r="K1255" i="10"/>
  <c r="K1256" i="10"/>
  <c r="K1257" i="10"/>
  <c r="K1258" i="10"/>
  <c r="K1259" i="10"/>
  <c r="K1260" i="10"/>
  <c r="K1261" i="10"/>
  <c r="K1262" i="10"/>
  <c r="K1263" i="10"/>
  <c r="K1264" i="10"/>
  <c r="K1265" i="10"/>
  <c r="K1266" i="10"/>
  <c r="K1267" i="10"/>
  <c r="K1268" i="10"/>
  <c r="K1269" i="10"/>
  <c r="K1270" i="10"/>
  <c r="K1271" i="10"/>
  <c r="K1272" i="10"/>
  <c r="K1273" i="10"/>
  <c r="K1274" i="10"/>
  <c r="K1275" i="10"/>
  <c r="K1276" i="10"/>
  <c r="K1277" i="10"/>
  <c r="K1278" i="10"/>
  <c r="K1279" i="10"/>
  <c r="K1280" i="10"/>
  <c r="K1281" i="10"/>
  <c r="K1282" i="10"/>
  <c r="K1283" i="10"/>
  <c r="K1284" i="10"/>
  <c r="K1285" i="10"/>
  <c r="K1286" i="10"/>
  <c r="K1287" i="10"/>
  <c r="K1288" i="10"/>
  <c r="K1289" i="10"/>
  <c r="K1290" i="10"/>
  <c r="K1291" i="10"/>
  <c r="K1292" i="10"/>
  <c r="K1293" i="10"/>
  <c r="K1294" i="10"/>
  <c r="K1295" i="10"/>
  <c r="K1296" i="10"/>
  <c r="K1297" i="10"/>
  <c r="K1298" i="10"/>
  <c r="K1299" i="10"/>
  <c r="K1300" i="10"/>
  <c r="K1301" i="10"/>
  <c r="K1302" i="10"/>
  <c r="K1303" i="10"/>
  <c r="K1304" i="10"/>
  <c r="K1305" i="10"/>
  <c r="K1306" i="10"/>
  <c r="K1307" i="10"/>
  <c r="K1308" i="10"/>
  <c r="K1309" i="10"/>
  <c r="K1310" i="10"/>
  <c r="K1311" i="10"/>
  <c r="K1312" i="10"/>
  <c r="K1313" i="10"/>
  <c r="K1314" i="10"/>
  <c r="K1315" i="10"/>
  <c r="K1316" i="10"/>
  <c r="K1317" i="10"/>
  <c r="K1318" i="10"/>
  <c r="K1319" i="10"/>
  <c r="K1320" i="10"/>
  <c r="K1321" i="10"/>
  <c r="K1322" i="10"/>
  <c r="K1323" i="10"/>
  <c r="K1324" i="10"/>
  <c r="K1325" i="10"/>
  <c r="K1326" i="10"/>
  <c r="K1327" i="10"/>
  <c r="K1328" i="10"/>
  <c r="K1329" i="10"/>
  <c r="K1330" i="10"/>
  <c r="K1331" i="10"/>
  <c r="K1332" i="10"/>
  <c r="K1333" i="10"/>
  <c r="K1334" i="10"/>
  <c r="K1335" i="10"/>
  <c r="K1336" i="10"/>
  <c r="K1337" i="10"/>
  <c r="K1338" i="10"/>
  <c r="K1339" i="10"/>
  <c r="K1340" i="10"/>
  <c r="K1341" i="10"/>
  <c r="K1342" i="10"/>
  <c r="K1343" i="10"/>
  <c r="K1344" i="10"/>
  <c r="K1345" i="10"/>
  <c r="K1346" i="10"/>
  <c r="K1347" i="10"/>
  <c r="K1348" i="10"/>
  <c r="K1349" i="10"/>
  <c r="K1350" i="10"/>
  <c r="K1351" i="10"/>
  <c r="K1352" i="10"/>
  <c r="K1353" i="10"/>
  <c r="K1354" i="10"/>
  <c r="K1355" i="10"/>
  <c r="K1356" i="10"/>
  <c r="K1357" i="10"/>
  <c r="K1358" i="10"/>
  <c r="K1359" i="10"/>
  <c r="K1360" i="10"/>
  <c r="K1361" i="10"/>
  <c r="K1362" i="10"/>
  <c r="K1363" i="10"/>
  <c r="K1364" i="10"/>
  <c r="K1365" i="10"/>
  <c r="K1366" i="10"/>
  <c r="K1367" i="10"/>
  <c r="K1368" i="10"/>
  <c r="K1369" i="10"/>
  <c r="K1370" i="10"/>
  <c r="K1371" i="10"/>
  <c r="K1372" i="10"/>
  <c r="K1373" i="10"/>
  <c r="K1374" i="10"/>
  <c r="K1375" i="10"/>
  <c r="K1376" i="10"/>
  <c r="K1377" i="10"/>
  <c r="K1378" i="10"/>
  <c r="K1379" i="10"/>
  <c r="K1380" i="10"/>
  <c r="K1381" i="10"/>
  <c r="K1382" i="10"/>
  <c r="K1383" i="10"/>
  <c r="K1384" i="10"/>
  <c r="K1385" i="10"/>
  <c r="K1386" i="10"/>
  <c r="K1387" i="10"/>
  <c r="K1388" i="10"/>
  <c r="K1389" i="10"/>
  <c r="K1390" i="10"/>
  <c r="K1391" i="10"/>
  <c r="K1392" i="10"/>
  <c r="K1393" i="10"/>
  <c r="K1394" i="10"/>
  <c r="K1395" i="10"/>
  <c r="K1396" i="10"/>
  <c r="K1397" i="10"/>
  <c r="K1398" i="10"/>
  <c r="K1399" i="10"/>
  <c r="K1400" i="10"/>
  <c r="K1401" i="10"/>
  <c r="K1402" i="10"/>
  <c r="K1403" i="10"/>
  <c r="K1404" i="10"/>
  <c r="K1405" i="10"/>
  <c r="K1406" i="10"/>
  <c r="K1407" i="10"/>
  <c r="K1408" i="10"/>
  <c r="K1409" i="10"/>
  <c r="K1410" i="10"/>
  <c r="K1411" i="10"/>
  <c r="K1412" i="10"/>
  <c r="K1413" i="10"/>
  <c r="K1414" i="10"/>
  <c r="K1415" i="10"/>
  <c r="K1416" i="10"/>
  <c r="K1417" i="10"/>
  <c r="K1418" i="10"/>
  <c r="K1419" i="10"/>
  <c r="K1420" i="10"/>
  <c r="K1421" i="10"/>
  <c r="K1422" i="10"/>
  <c r="K1423" i="10"/>
  <c r="K1424" i="10"/>
  <c r="K1425" i="10"/>
  <c r="K1426" i="10"/>
  <c r="K1427" i="10"/>
  <c r="K1428" i="10"/>
  <c r="K1429" i="10"/>
  <c r="K1430" i="10"/>
  <c r="K1431" i="10"/>
  <c r="K1432" i="10"/>
  <c r="K1433" i="10"/>
  <c r="K1434" i="10"/>
  <c r="K1435" i="10"/>
  <c r="K1436" i="10"/>
  <c r="K1437" i="10"/>
  <c r="K1438" i="10"/>
  <c r="K1439" i="10"/>
  <c r="K1440" i="10"/>
  <c r="K1441" i="10"/>
  <c r="K1442" i="10"/>
  <c r="K1443" i="10"/>
  <c r="K1444" i="10"/>
  <c r="K1445" i="10"/>
  <c r="K1446" i="10"/>
  <c r="K1447" i="10"/>
  <c r="K1448" i="10"/>
  <c r="K1449" i="10"/>
  <c r="K1450" i="10"/>
  <c r="K1451" i="10"/>
  <c r="K1452" i="10"/>
  <c r="K1453" i="10"/>
  <c r="K1454" i="10"/>
  <c r="K1455" i="10"/>
  <c r="K1456" i="10"/>
  <c r="K1457" i="10"/>
  <c r="K1458" i="10"/>
  <c r="K1459" i="10"/>
  <c r="K1460" i="10"/>
  <c r="K1461" i="10"/>
  <c r="K1462" i="10"/>
  <c r="K1463" i="10"/>
  <c r="K1464" i="10"/>
  <c r="K1465" i="10"/>
  <c r="K1466" i="10"/>
  <c r="K1467" i="10"/>
  <c r="K1468" i="10"/>
  <c r="K1469" i="10"/>
  <c r="K1470" i="10"/>
  <c r="K1471" i="10"/>
  <c r="K1472" i="10"/>
  <c r="K1473" i="10"/>
  <c r="K1474" i="10"/>
  <c r="K1475" i="10"/>
  <c r="K1476" i="10"/>
  <c r="K1477" i="10"/>
  <c r="K1478" i="10"/>
  <c r="K1479" i="10"/>
  <c r="K1480" i="10"/>
  <c r="K1481" i="10"/>
  <c r="K1482" i="10"/>
  <c r="K1483" i="10"/>
  <c r="K1484" i="10"/>
  <c r="K1485" i="10"/>
  <c r="K1486" i="10"/>
  <c r="K1487" i="10"/>
  <c r="K1488" i="10"/>
  <c r="K1489" i="10"/>
  <c r="K1490" i="10"/>
  <c r="K1491" i="10"/>
  <c r="K1492" i="10"/>
  <c r="K1493" i="10"/>
  <c r="K1494" i="10"/>
  <c r="K1495" i="10"/>
  <c r="K1496" i="10"/>
  <c r="K1497" i="10"/>
  <c r="K1498" i="10"/>
  <c r="K1499" i="10"/>
  <c r="K1500" i="10"/>
  <c r="K1501" i="10"/>
  <c r="K1502" i="10"/>
  <c r="K1503" i="10"/>
  <c r="K1504" i="10"/>
  <c r="K1505" i="10"/>
  <c r="K1506" i="10"/>
  <c r="K1507" i="10"/>
  <c r="K1508" i="10"/>
  <c r="K1509" i="10"/>
  <c r="K1510" i="10"/>
  <c r="K1511" i="10"/>
  <c r="K1512" i="10"/>
  <c r="K1513" i="10"/>
  <c r="K1514" i="10"/>
  <c r="K1515" i="10"/>
  <c r="K1516" i="10"/>
  <c r="K1517" i="10"/>
  <c r="K1518" i="10"/>
  <c r="K1519" i="10"/>
  <c r="K1520" i="10"/>
  <c r="K1521" i="10"/>
  <c r="K1522" i="10"/>
  <c r="K1523" i="10"/>
  <c r="K1524" i="10"/>
  <c r="K1525" i="10"/>
  <c r="K1526" i="10"/>
  <c r="K1527" i="10"/>
  <c r="K1528" i="10"/>
  <c r="K1529" i="10"/>
  <c r="K1530" i="10"/>
  <c r="K1531" i="10"/>
  <c r="K1532" i="10"/>
  <c r="K1533" i="10"/>
  <c r="K1534" i="10"/>
  <c r="K1535" i="10"/>
  <c r="K1536" i="10"/>
  <c r="K1537" i="10"/>
  <c r="K1538" i="10"/>
  <c r="K1539" i="10"/>
  <c r="K1540" i="10"/>
  <c r="K1541" i="10"/>
  <c r="K1542" i="10"/>
  <c r="K1543" i="10"/>
  <c r="K1544" i="10"/>
  <c r="K1545" i="10"/>
  <c r="K1546" i="10"/>
  <c r="K1547" i="10"/>
  <c r="K1548" i="10"/>
  <c r="K1549" i="10"/>
  <c r="K1550" i="10"/>
  <c r="K1551" i="10"/>
  <c r="K1552" i="10"/>
  <c r="K1553" i="10"/>
  <c r="K1554" i="10"/>
  <c r="K1555" i="10"/>
  <c r="K1556" i="10"/>
  <c r="K1557" i="10"/>
  <c r="K1558" i="10"/>
  <c r="K1559" i="10"/>
  <c r="K1560" i="10"/>
  <c r="K1561" i="10"/>
  <c r="K1562" i="10"/>
  <c r="K1563" i="10"/>
  <c r="K1564" i="10"/>
  <c r="K1565" i="10"/>
  <c r="K1566" i="10"/>
  <c r="K1567" i="10"/>
  <c r="K1568" i="10"/>
  <c r="K1569" i="10"/>
  <c r="K1570" i="10"/>
  <c r="K1571" i="10"/>
  <c r="K1572" i="10"/>
  <c r="K1573" i="10"/>
  <c r="K1574" i="10"/>
  <c r="K1575" i="10"/>
  <c r="K1576" i="10"/>
  <c r="K1577" i="10"/>
  <c r="K1578" i="10"/>
  <c r="K1579" i="10"/>
  <c r="K1580" i="10"/>
  <c r="K1581" i="10"/>
  <c r="K1582" i="10"/>
  <c r="K1583" i="10"/>
  <c r="K1584" i="10"/>
  <c r="K1585" i="10"/>
  <c r="K1586" i="10"/>
  <c r="K1587" i="10"/>
  <c r="K1588" i="10"/>
  <c r="K1589" i="10"/>
  <c r="K1590" i="10"/>
  <c r="K1591" i="10"/>
  <c r="K1592" i="10"/>
  <c r="K1593" i="10"/>
  <c r="K1594" i="10"/>
  <c r="K1595" i="10"/>
  <c r="K1596" i="10"/>
  <c r="K1597" i="10"/>
  <c r="K1598" i="10"/>
  <c r="K1599" i="10"/>
  <c r="K1600" i="10"/>
  <c r="K1601" i="10"/>
  <c r="K1602" i="10"/>
  <c r="K1603" i="10"/>
  <c r="K1604" i="10"/>
  <c r="K1605" i="10"/>
  <c r="K1606" i="10"/>
  <c r="K1607" i="10"/>
  <c r="K1608" i="10"/>
  <c r="K1609" i="10"/>
  <c r="K1610" i="10"/>
  <c r="K1611" i="10"/>
  <c r="K1612" i="10"/>
  <c r="K1613" i="10"/>
  <c r="K1614" i="10"/>
  <c r="K1615" i="10"/>
  <c r="K1616" i="10"/>
  <c r="K1617" i="10"/>
  <c r="K1618" i="10"/>
  <c r="K1619" i="10"/>
  <c r="K1620" i="10"/>
  <c r="K1621" i="10"/>
  <c r="K1622" i="10"/>
  <c r="K1623" i="10"/>
  <c r="K1624" i="10"/>
  <c r="K1625" i="10"/>
  <c r="K1626" i="10"/>
  <c r="K1627" i="10"/>
  <c r="K1628" i="10"/>
  <c r="K1629" i="10"/>
  <c r="K1630" i="10"/>
  <c r="K1631" i="10"/>
  <c r="K1632" i="10"/>
  <c r="K1633" i="10"/>
  <c r="K1634" i="10"/>
  <c r="K1635" i="10"/>
  <c r="K1636" i="10"/>
  <c r="K1637" i="10"/>
  <c r="K1638" i="10"/>
  <c r="K1639" i="10"/>
  <c r="K1640" i="10"/>
  <c r="K1641" i="10"/>
  <c r="K1642" i="10"/>
  <c r="K1643" i="10"/>
  <c r="K1644" i="10"/>
  <c r="K1645" i="10"/>
  <c r="K1646" i="10"/>
  <c r="K1647" i="10"/>
  <c r="K1648" i="10"/>
  <c r="K1649" i="10"/>
  <c r="K1650" i="10"/>
  <c r="K1651" i="10"/>
  <c r="K1652" i="10"/>
  <c r="K1653" i="10"/>
  <c r="K1654" i="10"/>
  <c r="K1655" i="10"/>
  <c r="K1656" i="10"/>
  <c r="K1657" i="10"/>
  <c r="K1658" i="10"/>
  <c r="K1659" i="10"/>
  <c r="K1660" i="10"/>
  <c r="K1661" i="10"/>
  <c r="K1662" i="10"/>
  <c r="K1663" i="10"/>
  <c r="K1664" i="10"/>
  <c r="K1665" i="10"/>
  <c r="K1666" i="10"/>
  <c r="K1667" i="10"/>
  <c r="K1668" i="10"/>
  <c r="K1669" i="10"/>
  <c r="K1670" i="10"/>
  <c r="K1671" i="10"/>
  <c r="K1672" i="10"/>
  <c r="K1673" i="10"/>
  <c r="K1674" i="10"/>
  <c r="K1675" i="10"/>
  <c r="K1676" i="10"/>
  <c r="K1677" i="10"/>
  <c r="K1678" i="10"/>
  <c r="K1679" i="10"/>
  <c r="K1680" i="10"/>
  <c r="K1681" i="10"/>
  <c r="K1682" i="10"/>
  <c r="K1683" i="10"/>
  <c r="K1684" i="10"/>
  <c r="K1685" i="10"/>
  <c r="K1686" i="10"/>
  <c r="K1687" i="10"/>
  <c r="K1688" i="10"/>
  <c r="K1689" i="10"/>
  <c r="K1690" i="10"/>
  <c r="K1691" i="10"/>
  <c r="K1692" i="10"/>
  <c r="K1693" i="10"/>
  <c r="K1694" i="10"/>
  <c r="K1695" i="10"/>
  <c r="K1696" i="10"/>
  <c r="K1697" i="10"/>
  <c r="K1698" i="10"/>
  <c r="K1699" i="10"/>
  <c r="K1700" i="10"/>
  <c r="K1701" i="10"/>
  <c r="K1702" i="10"/>
  <c r="K1703" i="10"/>
  <c r="K1704" i="10"/>
  <c r="K1705" i="10"/>
  <c r="K1706" i="10"/>
  <c r="K1707" i="10"/>
  <c r="K1708" i="10"/>
  <c r="K1709" i="10"/>
  <c r="K1710" i="10"/>
  <c r="K1711" i="10"/>
  <c r="K1712" i="10"/>
  <c r="K1713" i="10"/>
  <c r="K1714" i="10"/>
  <c r="K1715" i="10"/>
  <c r="K1716" i="10"/>
  <c r="K1717" i="10"/>
  <c r="K1718" i="10"/>
  <c r="K1719" i="10"/>
  <c r="K1720" i="10"/>
  <c r="K1721" i="10"/>
  <c r="K1722" i="10"/>
  <c r="K1723" i="10"/>
  <c r="K1724" i="10"/>
  <c r="K1725" i="10"/>
  <c r="K1726" i="10"/>
  <c r="K1727" i="10"/>
  <c r="K1728" i="10"/>
  <c r="K1729" i="10"/>
  <c r="K1730" i="10"/>
  <c r="K1731" i="10"/>
  <c r="K1732" i="10"/>
  <c r="K1733" i="10"/>
  <c r="K1734" i="10"/>
  <c r="K1735" i="10"/>
  <c r="K1736" i="10"/>
  <c r="K1737" i="10"/>
  <c r="K1738" i="10"/>
  <c r="K1739" i="10"/>
  <c r="K1740" i="10"/>
  <c r="K1741" i="10"/>
  <c r="K1742" i="10"/>
  <c r="K1743" i="10"/>
  <c r="K1744" i="10"/>
  <c r="K1745" i="10"/>
  <c r="K1746" i="10"/>
  <c r="K1747" i="10"/>
  <c r="K1748" i="10"/>
  <c r="K1749" i="10"/>
  <c r="K1750" i="10"/>
  <c r="K1751" i="10"/>
  <c r="K1752" i="10"/>
  <c r="K1753" i="10"/>
  <c r="K1754" i="10"/>
  <c r="K1755" i="10"/>
  <c r="K1756" i="10"/>
  <c r="K1757" i="10"/>
  <c r="K1758" i="10"/>
  <c r="K1759" i="10"/>
  <c r="K1760" i="10"/>
  <c r="K1761" i="10"/>
  <c r="K1762" i="10"/>
  <c r="K1763" i="10"/>
  <c r="K1764" i="10"/>
  <c r="K1765" i="10"/>
  <c r="K1766" i="10"/>
  <c r="K1767" i="10"/>
  <c r="K1768" i="10"/>
  <c r="K1769" i="10"/>
  <c r="K1770" i="10"/>
  <c r="K1771" i="10"/>
  <c r="K1772" i="10"/>
  <c r="K1773" i="10"/>
  <c r="K1774" i="10"/>
  <c r="K1775" i="10"/>
  <c r="K1776" i="10"/>
  <c r="K1777" i="10"/>
  <c r="K1778" i="10"/>
  <c r="K1779" i="10"/>
  <c r="K1780" i="10"/>
  <c r="K1781" i="10"/>
  <c r="K1782" i="10"/>
  <c r="K1783" i="10"/>
  <c r="K1784" i="10"/>
  <c r="K1785" i="10"/>
  <c r="K1786" i="10"/>
  <c r="K1787" i="10"/>
  <c r="K1788" i="10"/>
  <c r="K1789" i="10"/>
  <c r="K1790" i="10"/>
  <c r="K1791" i="10"/>
  <c r="K1792" i="10"/>
  <c r="K1793" i="10"/>
  <c r="K1794" i="10"/>
  <c r="K1795" i="10"/>
  <c r="K1796" i="10"/>
  <c r="K1797" i="10"/>
  <c r="K1798" i="10"/>
  <c r="K1799" i="10"/>
  <c r="K1800" i="10"/>
  <c r="K1801" i="10"/>
  <c r="K1802" i="10"/>
  <c r="K1803" i="10"/>
  <c r="K1804" i="10"/>
  <c r="K1805" i="10"/>
  <c r="K1806" i="10"/>
  <c r="K1807" i="10"/>
  <c r="K1808" i="10"/>
  <c r="K1809" i="10"/>
  <c r="K1810" i="10"/>
  <c r="K1811" i="10"/>
  <c r="K1812" i="10"/>
  <c r="K1813" i="10"/>
  <c r="K1814" i="10"/>
  <c r="K1815" i="10"/>
  <c r="K1816" i="10"/>
  <c r="K1817" i="10"/>
  <c r="K1818" i="10"/>
  <c r="K1819" i="10"/>
  <c r="K1820" i="10"/>
  <c r="K1821" i="10"/>
  <c r="K1822" i="10"/>
  <c r="K1823" i="10"/>
  <c r="K1824" i="10"/>
  <c r="K1825" i="10"/>
  <c r="K1826" i="10"/>
  <c r="K1827" i="10"/>
  <c r="K1828" i="10"/>
  <c r="K1829" i="10"/>
  <c r="K1830" i="10"/>
  <c r="K1831" i="10"/>
  <c r="K1832" i="10"/>
  <c r="K1833" i="10"/>
  <c r="K1834" i="10"/>
  <c r="K1835" i="10"/>
  <c r="K1836" i="10"/>
  <c r="K1837" i="10"/>
  <c r="K1838" i="10"/>
  <c r="K1839" i="10"/>
  <c r="K1840" i="10"/>
  <c r="K1841" i="10"/>
  <c r="K1842" i="10"/>
  <c r="K1843" i="10"/>
  <c r="K1844" i="10"/>
  <c r="K1845" i="10"/>
  <c r="K1846" i="10"/>
  <c r="K1847" i="10"/>
  <c r="K1848" i="10"/>
  <c r="K1849" i="10"/>
  <c r="K1850" i="10"/>
  <c r="K1851" i="10"/>
  <c r="K1852" i="10"/>
  <c r="K1853" i="10"/>
  <c r="K1854" i="10"/>
  <c r="K1855" i="10"/>
  <c r="K1856" i="10"/>
  <c r="K1857" i="10"/>
  <c r="K1858" i="10"/>
  <c r="K1859" i="10"/>
  <c r="K1860" i="10"/>
  <c r="K1861" i="10"/>
  <c r="K1862" i="10"/>
  <c r="K1863" i="10"/>
  <c r="K1864" i="10"/>
  <c r="K1865" i="10"/>
  <c r="K1866" i="10"/>
  <c r="K1867" i="10"/>
  <c r="K1868" i="10"/>
  <c r="K1869" i="10"/>
  <c r="K1870" i="10"/>
  <c r="K1871" i="10"/>
  <c r="K1872" i="10"/>
  <c r="K1873" i="10"/>
  <c r="K1874" i="10"/>
  <c r="K1875" i="10"/>
  <c r="K1876" i="10"/>
  <c r="K1877" i="10"/>
  <c r="K1878" i="10"/>
  <c r="K1879" i="10"/>
  <c r="K1880" i="10"/>
  <c r="K1881" i="10"/>
  <c r="K1882" i="10"/>
  <c r="K1883" i="10"/>
  <c r="K1884" i="10"/>
  <c r="K1885" i="10"/>
  <c r="K1886" i="10"/>
  <c r="K1887" i="10"/>
  <c r="K1888" i="10"/>
  <c r="K1889" i="10"/>
  <c r="K1890" i="10"/>
  <c r="K1891" i="10"/>
  <c r="K1892" i="10"/>
  <c r="K1893" i="10"/>
  <c r="K1894" i="10"/>
  <c r="K1895" i="10"/>
  <c r="K1896" i="10"/>
  <c r="K1897" i="10"/>
  <c r="K1898" i="10"/>
  <c r="K1899" i="10"/>
  <c r="K1900" i="10"/>
  <c r="K1901" i="10"/>
  <c r="K1902" i="10"/>
  <c r="K1903" i="10"/>
  <c r="K1904" i="10"/>
  <c r="K1905" i="10"/>
  <c r="K1906" i="10"/>
  <c r="K1907" i="10"/>
  <c r="K1908" i="10"/>
  <c r="K1909" i="10"/>
  <c r="K1910" i="10"/>
  <c r="K1911" i="10"/>
  <c r="K1912" i="10"/>
  <c r="K1913" i="10"/>
  <c r="K1914" i="10"/>
  <c r="K1915" i="10"/>
  <c r="K1916" i="10"/>
  <c r="K1917" i="10"/>
  <c r="K1918" i="10"/>
  <c r="K1919" i="10"/>
  <c r="K1920" i="10"/>
  <c r="K1921" i="10"/>
  <c r="K1922" i="10"/>
  <c r="K1923" i="10"/>
  <c r="K1924" i="10"/>
  <c r="K1925" i="10"/>
  <c r="K1926" i="10"/>
  <c r="K1927" i="10"/>
  <c r="K1928" i="10"/>
  <c r="K1929" i="10"/>
  <c r="K1930" i="10"/>
  <c r="K1931" i="10"/>
  <c r="K1932" i="10"/>
  <c r="K1933" i="10"/>
  <c r="K1934" i="10"/>
  <c r="K1935" i="10"/>
  <c r="K1936" i="10"/>
  <c r="K1937" i="10"/>
  <c r="K1938" i="10"/>
  <c r="K1939" i="10"/>
  <c r="K1940" i="10"/>
  <c r="K1941" i="10"/>
  <c r="K1942" i="10"/>
  <c r="K1943" i="10"/>
  <c r="K1944" i="10"/>
  <c r="K1945" i="10"/>
  <c r="K1946" i="10"/>
  <c r="K1947" i="10"/>
  <c r="K1948" i="10"/>
  <c r="K1949" i="10"/>
  <c r="K1950" i="10"/>
  <c r="K1951" i="10"/>
  <c r="K1952" i="10"/>
  <c r="K1953" i="10"/>
  <c r="K1954" i="10"/>
  <c r="K1955" i="10"/>
  <c r="K1956" i="10"/>
  <c r="K1957" i="10"/>
  <c r="K1958" i="10"/>
  <c r="K1959" i="10"/>
  <c r="K1960" i="10"/>
  <c r="K1961" i="10"/>
  <c r="K1962" i="10"/>
  <c r="K1963" i="10"/>
  <c r="K1964" i="10"/>
  <c r="K1965" i="10"/>
  <c r="K1966" i="10"/>
  <c r="K1967" i="10"/>
  <c r="K1968" i="10"/>
  <c r="K1969" i="10"/>
  <c r="K1970" i="10"/>
  <c r="K1971" i="10"/>
  <c r="K1972" i="10"/>
  <c r="K1973" i="10"/>
  <c r="K1974" i="10"/>
  <c r="K1975" i="10"/>
  <c r="K1976" i="10"/>
  <c r="K1977" i="10"/>
  <c r="K1978" i="10"/>
  <c r="K1979" i="10"/>
  <c r="K1980" i="10"/>
  <c r="K1981" i="10"/>
  <c r="K1982" i="10"/>
  <c r="K1983" i="10"/>
  <c r="K1984" i="10"/>
  <c r="K1985" i="10"/>
  <c r="K1986" i="10"/>
  <c r="K1987" i="10"/>
  <c r="K1988" i="10"/>
  <c r="K1989" i="10"/>
  <c r="K1990" i="10"/>
  <c r="K1991" i="10"/>
  <c r="K1992" i="10"/>
  <c r="K1993" i="10"/>
  <c r="K1994" i="10"/>
  <c r="K1995" i="10"/>
  <c r="K1996" i="10"/>
  <c r="K1997" i="10"/>
  <c r="K1998" i="10"/>
  <c r="K1999" i="10"/>
  <c r="K2000" i="10"/>
  <c r="K2001" i="10"/>
  <c r="K2002" i="10"/>
  <c r="K2003" i="10"/>
  <c r="K2004" i="10"/>
  <c r="K2005" i="10"/>
  <c r="K2006" i="10"/>
  <c r="K2007" i="10"/>
  <c r="K2008" i="10"/>
  <c r="K2009" i="10"/>
  <c r="K2010" i="10"/>
  <c r="K2011" i="10"/>
  <c r="K2012" i="10"/>
  <c r="K2013" i="10"/>
  <c r="K2014" i="10"/>
  <c r="K2015" i="10"/>
  <c r="K2016" i="10"/>
  <c r="K2017" i="10"/>
  <c r="K2018" i="10"/>
  <c r="K2019" i="10"/>
  <c r="K2020" i="10"/>
  <c r="K2021" i="10"/>
  <c r="K2022" i="10"/>
  <c r="K2023" i="10"/>
  <c r="K2024" i="10"/>
  <c r="K2025" i="10"/>
  <c r="K2026" i="10"/>
  <c r="K2027" i="10"/>
  <c r="K2028" i="10"/>
  <c r="K2029" i="10"/>
  <c r="K2030" i="10"/>
  <c r="K2031" i="10"/>
  <c r="K2032" i="10"/>
  <c r="K2033" i="10"/>
  <c r="K2034" i="10"/>
  <c r="K2035" i="10"/>
  <c r="K2036" i="10"/>
  <c r="K2037" i="10"/>
  <c r="K2038" i="10"/>
  <c r="K2039" i="10"/>
  <c r="K2040" i="10"/>
  <c r="K2041" i="10"/>
  <c r="K2042" i="10"/>
  <c r="K2043" i="10"/>
  <c r="K2044" i="10"/>
  <c r="K2045" i="10"/>
  <c r="K2046" i="10"/>
  <c r="K2047" i="10"/>
  <c r="K2048" i="10"/>
  <c r="K2049" i="10"/>
  <c r="K2050" i="10"/>
  <c r="K2051" i="10"/>
  <c r="K2052" i="10"/>
  <c r="K2053" i="10"/>
  <c r="K2054" i="10"/>
  <c r="K2055" i="10"/>
  <c r="K2056" i="10"/>
  <c r="K2057" i="10"/>
  <c r="K2058" i="10"/>
  <c r="K2059" i="10"/>
  <c r="K2060" i="10"/>
  <c r="K2061" i="10"/>
  <c r="K2062" i="10"/>
  <c r="K2063" i="10"/>
  <c r="K2064" i="10"/>
  <c r="K2065" i="10"/>
  <c r="K2066" i="10"/>
  <c r="K2067" i="10"/>
  <c r="K2068" i="10"/>
  <c r="K2069" i="10"/>
  <c r="K2070" i="10"/>
  <c r="K2071" i="10"/>
  <c r="K2072" i="10"/>
  <c r="K2073" i="10"/>
  <c r="K2074" i="10"/>
  <c r="K2075" i="10"/>
  <c r="K2076" i="10"/>
  <c r="K2077" i="10"/>
  <c r="K2078" i="10"/>
  <c r="K2079" i="10"/>
  <c r="K2080" i="10"/>
  <c r="K2081" i="10"/>
  <c r="K2082" i="10"/>
  <c r="K2083" i="10"/>
  <c r="K2084" i="10"/>
  <c r="K2085" i="10"/>
  <c r="K2086" i="10"/>
  <c r="K2087" i="10"/>
  <c r="K2088" i="10"/>
  <c r="K2089" i="10"/>
  <c r="K2090" i="10"/>
  <c r="K2091" i="10"/>
  <c r="K2092" i="10"/>
  <c r="K2093" i="10"/>
  <c r="K2094" i="10"/>
  <c r="K2095" i="10"/>
  <c r="K2096" i="10"/>
  <c r="K2097" i="10"/>
  <c r="K2098" i="10"/>
  <c r="K2099" i="10"/>
  <c r="K2100" i="10"/>
  <c r="K2101" i="10"/>
  <c r="K2102" i="10"/>
  <c r="K2103" i="10"/>
  <c r="K2104" i="10"/>
  <c r="K2105" i="10"/>
  <c r="K2106" i="10"/>
  <c r="K2107" i="10"/>
  <c r="K2108" i="10"/>
  <c r="K2109" i="10"/>
  <c r="K2110" i="10"/>
  <c r="K2111" i="10"/>
  <c r="K2112" i="10"/>
  <c r="K2113" i="10"/>
  <c r="K2114" i="10"/>
  <c r="K2115" i="10"/>
  <c r="K2116" i="10"/>
  <c r="K2117" i="10"/>
  <c r="K2118" i="10"/>
  <c r="K2119" i="10"/>
  <c r="K2120" i="10"/>
  <c r="K2121" i="10"/>
  <c r="K2122" i="10"/>
  <c r="K2123" i="10"/>
  <c r="K2124" i="10"/>
  <c r="K2125" i="10"/>
  <c r="K2126" i="10"/>
  <c r="K2127" i="10"/>
  <c r="K2128" i="10"/>
  <c r="K2129" i="10"/>
  <c r="K2130" i="10"/>
  <c r="K2131" i="10"/>
  <c r="K2132" i="10"/>
  <c r="K2133" i="10"/>
  <c r="K2134" i="10"/>
  <c r="K2135" i="10"/>
  <c r="K2136" i="10"/>
  <c r="K2137" i="10"/>
  <c r="K2138" i="10"/>
  <c r="K2139" i="10"/>
  <c r="K2140" i="10"/>
  <c r="K2141" i="10"/>
  <c r="K2142" i="10"/>
  <c r="K2143" i="10"/>
  <c r="K2144" i="10"/>
  <c r="K2145" i="10"/>
  <c r="K2146" i="10"/>
  <c r="K2147" i="10"/>
  <c r="K2148" i="10"/>
  <c r="K2149" i="10"/>
  <c r="K2150" i="10"/>
  <c r="K2151" i="10"/>
  <c r="K2152" i="10"/>
  <c r="K2153" i="10"/>
  <c r="K2154" i="10"/>
  <c r="K2155" i="10"/>
  <c r="K2156" i="10"/>
  <c r="K2157" i="10"/>
  <c r="K2158" i="10"/>
  <c r="K2159" i="10"/>
  <c r="K2160" i="10"/>
  <c r="K2161" i="10"/>
  <c r="K2162" i="10"/>
  <c r="K2163" i="10"/>
  <c r="K2164" i="10"/>
  <c r="K2165" i="10"/>
  <c r="K2166" i="10"/>
  <c r="K2167" i="10"/>
  <c r="K2168" i="10"/>
  <c r="K2169" i="10"/>
  <c r="K2170" i="10"/>
  <c r="K2171" i="10"/>
  <c r="K2172" i="10"/>
  <c r="K2173" i="10"/>
  <c r="K2174" i="10"/>
  <c r="K2175" i="10"/>
  <c r="K2176" i="10"/>
  <c r="K2177" i="10"/>
  <c r="K2178" i="10"/>
  <c r="K2179" i="10"/>
  <c r="K2180" i="10"/>
  <c r="K2181" i="10"/>
  <c r="K2182" i="10"/>
  <c r="K2183" i="10"/>
  <c r="K2184" i="10"/>
  <c r="K2185" i="10"/>
  <c r="K2186" i="10"/>
  <c r="K2187" i="10"/>
  <c r="K2188" i="10"/>
  <c r="K2189" i="10"/>
  <c r="K2190" i="10"/>
  <c r="K2191" i="10"/>
  <c r="K2192" i="10"/>
  <c r="K2193" i="10"/>
  <c r="K2194" i="10"/>
  <c r="K2195" i="10"/>
  <c r="K2196" i="10"/>
  <c r="K2197" i="10"/>
  <c r="K2198" i="10"/>
  <c r="K2199" i="10"/>
  <c r="K2200" i="10"/>
  <c r="K2201" i="10"/>
  <c r="K2202" i="10"/>
  <c r="K2203" i="10"/>
  <c r="K2204" i="10"/>
  <c r="K2205" i="10"/>
  <c r="K2206" i="10"/>
  <c r="K2207" i="10"/>
  <c r="K2208" i="10"/>
  <c r="K2209" i="10"/>
  <c r="K2210" i="10"/>
  <c r="K2211" i="10"/>
  <c r="K2212" i="10"/>
  <c r="K2213" i="10"/>
  <c r="K2214" i="10"/>
  <c r="K2215" i="10"/>
  <c r="K2216" i="10"/>
  <c r="K2217" i="10"/>
  <c r="K2218" i="10"/>
  <c r="K2219" i="10"/>
  <c r="K2220" i="10"/>
  <c r="K2221" i="10"/>
  <c r="K2222" i="10"/>
  <c r="K2223" i="10"/>
  <c r="K2224" i="10"/>
  <c r="K2225" i="10"/>
  <c r="K2226" i="10"/>
  <c r="K2227" i="10"/>
  <c r="K2228" i="10"/>
  <c r="K2229" i="10"/>
  <c r="K2230" i="10"/>
  <c r="K2231" i="10"/>
  <c r="K2232" i="10"/>
  <c r="K2233" i="10"/>
  <c r="K2234" i="10"/>
  <c r="K2235" i="10"/>
  <c r="K2236" i="10"/>
  <c r="K2237" i="10"/>
  <c r="K2238" i="10"/>
  <c r="K2239" i="10"/>
  <c r="K2240" i="10"/>
  <c r="K2241" i="10"/>
  <c r="K2242" i="10"/>
  <c r="K2243" i="10"/>
  <c r="K2244" i="10"/>
  <c r="K2245" i="10"/>
  <c r="K2246" i="10"/>
  <c r="K2247" i="10"/>
  <c r="K2248" i="10"/>
  <c r="K2249" i="10"/>
  <c r="K2250" i="10"/>
  <c r="K2251" i="10"/>
  <c r="K2252" i="10"/>
  <c r="K2253" i="10"/>
  <c r="K2254" i="10"/>
  <c r="K2255" i="10"/>
  <c r="K2256" i="10"/>
  <c r="K2257" i="10"/>
  <c r="K2258" i="10"/>
  <c r="K2259" i="10"/>
  <c r="K2260" i="10"/>
  <c r="K2261" i="10"/>
  <c r="K2262" i="10"/>
  <c r="K2263" i="10"/>
  <c r="K2264" i="10"/>
  <c r="K2265" i="10"/>
  <c r="K2266" i="10"/>
  <c r="K2267" i="10"/>
  <c r="K2268" i="10"/>
  <c r="K2269" i="10"/>
  <c r="K2270" i="10"/>
  <c r="K2271" i="10"/>
  <c r="K2272" i="10"/>
  <c r="K2273" i="10"/>
  <c r="K2274" i="10"/>
  <c r="K2275" i="10"/>
  <c r="K2276" i="10"/>
  <c r="K2277" i="10"/>
  <c r="K2278" i="10"/>
  <c r="K2279" i="10"/>
  <c r="K2280" i="10"/>
  <c r="K2281" i="10"/>
  <c r="K2282" i="10"/>
  <c r="K2283" i="10"/>
  <c r="K2284" i="10"/>
  <c r="K2285" i="10"/>
  <c r="K2286" i="10"/>
  <c r="K2287" i="10"/>
  <c r="K2288" i="10"/>
  <c r="K2289" i="10"/>
  <c r="K2290" i="10"/>
  <c r="K2291" i="10"/>
  <c r="K2292" i="10"/>
  <c r="K2293" i="10"/>
  <c r="K2294" i="10"/>
  <c r="K2295" i="10"/>
  <c r="K2296" i="10"/>
  <c r="K2297" i="10"/>
  <c r="K2298" i="10"/>
  <c r="K2299" i="10"/>
  <c r="K2300" i="10"/>
  <c r="K2301" i="10"/>
  <c r="K2302" i="10"/>
  <c r="K2303" i="10"/>
  <c r="K2304" i="10"/>
  <c r="K2305" i="10"/>
  <c r="K2306" i="10"/>
  <c r="K2307" i="10"/>
  <c r="K2308" i="10"/>
  <c r="K2309" i="10"/>
  <c r="K2310" i="10"/>
  <c r="K2311" i="10"/>
  <c r="K2312" i="10"/>
  <c r="K2313" i="10"/>
  <c r="K2314" i="10"/>
  <c r="K2315" i="10"/>
  <c r="K2316" i="10"/>
  <c r="K2317" i="10"/>
  <c r="K2318" i="10"/>
  <c r="K2319" i="10"/>
  <c r="K2320" i="10"/>
  <c r="K2321" i="10"/>
  <c r="K2322" i="10"/>
  <c r="K2323" i="10"/>
  <c r="K2324" i="10"/>
  <c r="K2325" i="10"/>
  <c r="K2326" i="10"/>
  <c r="K2327" i="10"/>
  <c r="K2328" i="10"/>
  <c r="K2329" i="10"/>
  <c r="K2330" i="10"/>
  <c r="K2331" i="10"/>
  <c r="K2332" i="10"/>
  <c r="K2333" i="10"/>
  <c r="K2334" i="10"/>
  <c r="K2335" i="10"/>
  <c r="K2336" i="10"/>
  <c r="K2337" i="10"/>
  <c r="K2338" i="10"/>
  <c r="K2339" i="10"/>
  <c r="K2340" i="10"/>
  <c r="K2341" i="10"/>
  <c r="K2342" i="10"/>
  <c r="K2343" i="10"/>
  <c r="K2344" i="10"/>
  <c r="K2345" i="10"/>
  <c r="K2346" i="10"/>
  <c r="K2347" i="10"/>
  <c r="K2348" i="10"/>
  <c r="K2349" i="10"/>
  <c r="K2350" i="10"/>
  <c r="K2351" i="10"/>
  <c r="K2352" i="10"/>
  <c r="K2353" i="10"/>
  <c r="K2354" i="10"/>
  <c r="K2355" i="10"/>
  <c r="K2356" i="10"/>
  <c r="K2357" i="10"/>
  <c r="K2358" i="10"/>
  <c r="K2359" i="10"/>
  <c r="K2360" i="10"/>
  <c r="K2361" i="10"/>
  <c r="K2362" i="10"/>
  <c r="K2363" i="10"/>
  <c r="K2364" i="10"/>
  <c r="K2365" i="10"/>
  <c r="K2366" i="10"/>
  <c r="K2367" i="10"/>
  <c r="K2368" i="10"/>
  <c r="K2369" i="10"/>
  <c r="K2370" i="10"/>
  <c r="K2371" i="10"/>
  <c r="K2372" i="10"/>
  <c r="K2373" i="10"/>
  <c r="K2374" i="10"/>
  <c r="K2375" i="10"/>
  <c r="K2376" i="10"/>
  <c r="K2377" i="10"/>
  <c r="K2378" i="10"/>
  <c r="K2379" i="10"/>
  <c r="K2380" i="10"/>
  <c r="K2381" i="10"/>
  <c r="K2382" i="10"/>
  <c r="K2383" i="10"/>
  <c r="K2384" i="10"/>
  <c r="K2385" i="10"/>
  <c r="K2386" i="10"/>
  <c r="K2387" i="10"/>
  <c r="K2388" i="10"/>
  <c r="K2389" i="10"/>
  <c r="K2390" i="10"/>
  <c r="K2391" i="10"/>
  <c r="K2392" i="10"/>
  <c r="K2393" i="10"/>
  <c r="K2394" i="10"/>
  <c r="K2395" i="10"/>
  <c r="K2396" i="10"/>
  <c r="K2397" i="10"/>
  <c r="K2398" i="10"/>
  <c r="K2399" i="10"/>
  <c r="K2400" i="10"/>
  <c r="K2401" i="10"/>
  <c r="K2402" i="10"/>
  <c r="K2403" i="10"/>
  <c r="K2404" i="10"/>
  <c r="K2405" i="10"/>
  <c r="K2406" i="10"/>
  <c r="K2407" i="10"/>
  <c r="K2408" i="10"/>
  <c r="K2409" i="10"/>
  <c r="K2410" i="10"/>
  <c r="K2411" i="10"/>
  <c r="K2412" i="10"/>
  <c r="K2413" i="10"/>
  <c r="K2414" i="10"/>
  <c r="K2415" i="10"/>
  <c r="K2416" i="10"/>
  <c r="K2417" i="10"/>
  <c r="K2418" i="10"/>
  <c r="K2419" i="10"/>
  <c r="K2420" i="10"/>
  <c r="K2421" i="10"/>
  <c r="K2422" i="10"/>
  <c r="K2423" i="10"/>
  <c r="K2424" i="10"/>
  <c r="K2425" i="10"/>
  <c r="K2426" i="10"/>
  <c r="K2427" i="10"/>
  <c r="K2428" i="10"/>
  <c r="K2429" i="10"/>
  <c r="K2430" i="10"/>
  <c r="K2431" i="10"/>
  <c r="K2432" i="10"/>
  <c r="K2433" i="10"/>
  <c r="K2434" i="10"/>
  <c r="K2435" i="10"/>
  <c r="K2436" i="10"/>
  <c r="K2437" i="10"/>
  <c r="K2438" i="10"/>
  <c r="K2439" i="10"/>
  <c r="K2440" i="10"/>
  <c r="K2441" i="10"/>
  <c r="K2442" i="10"/>
  <c r="K2443" i="10"/>
  <c r="K2444" i="10"/>
  <c r="K2445" i="10"/>
  <c r="K2446" i="10"/>
  <c r="K2447" i="10"/>
  <c r="K2448" i="10"/>
  <c r="K2449" i="10"/>
  <c r="K2450" i="10"/>
  <c r="K2451" i="10"/>
  <c r="K2452" i="10"/>
  <c r="K2453" i="10"/>
  <c r="K2454" i="10"/>
  <c r="K2455" i="10"/>
  <c r="K2456" i="10"/>
  <c r="K2457" i="10"/>
  <c r="K2458" i="10"/>
  <c r="K2459" i="10"/>
  <c r="K2460" i="10"/>
  <c r="K2461" i="10"/>
  <c r="K2462" i="10"/>
  <c r="K2463" i="10"/>
  <c r="K2464" i="10"/>
  <c r="K2465" i="10"/>
  <c r="K2466" i="10"/>
  <c r="K2467" i="10"/>
  <c r="K2468" i="10"/>
  <c r="K2469" i="10"/>
  <c r="K2470" i="10"/>
  <c r="K2471" i="10"/>
  <c r="K2472" i="10"/>
  <c r="K2473" i="10"/>
  <c r="K2474" i="10"/>
  <c r="K2475" i="10"/>
  <c r="K2476" i="10"/>
  <c r="K2477" i="10"/>
  <c r="K2478" i="10"/>
  <c r="K2479" i="10"/>
  <c r="K2480" i="10"/>
  <c r="K2481" i="10"/>
  <c r="K2482" i="10"/>
  <c r="K2483" i="10"/>
  <c r="K2484" i="10"/>
  <c r="K2485" i="10"/>
  <c r="K2486" i="10"/>
  <c r="K2487" i="10"/>
  <c r="K2488" i="10"/>
  <c r="K2489" i="10"/>
  <c r="K2490" i="10"/>
  <c r="K2491" i="10"/>
  <c r="K2492" i="10"/>
  <c r="K2493" i="10"/>
  <c r="K2494" i="10"/>
  <c r="K2495" i="10"/>
  <c r="K2496" i="10"/>
  <c r="K2497" i="10"/>
  <c r="K2498" i="10"/>
  <c r="K2499" i="10"/>
  <c r="K2500" i="10"/>
  <c r="K2501" i="10"/>
  <c r="K2502" i="10"/>
  <c r="K2503" i="10"/>
  <c r="K2504" i="10"/>
  <c r="K2505" i="10"/>
  <c r="K2506" i="10"/>
  <c r="K2507" i="10"/>
  <c r="K2508" i="10"/>
  <c r="K2509" i="10"/>
  <c r="K2510" i="10"/>
  <c r="K2511" i="10"/>
  <c r="K2512" i="10"/>
  <c r="K2513" i="10"/>
  <c r="K2514" i="10"/>
  <c r="K2515" i="10"/>
  <c r="K2516" i="10"/>
  <c r="K2517" i="10"/>
  <c r="K2518" i="10"/>
  <c r="K2519" i="10"/>
  <c r="K2520" i="10"/>
  <c r="K2521" i="10"/>
  <c r="K2522" i="10"/>
  <c r="K2523" i="10"/>
  <c r="K2524" i="10"/>
  <c r="K2525" i="10"/>
  <c r="K2526" i="10"/>
  <c r="K2527" i="10"/>
  <c r="K2528" i="10"/>
  <c r="K2529" i="10"/>
  <c r="K2530" i="10"/>
  <c r="K2531" i="10"/>
  <c r="K2532" i="10"/>
  <c r="K2533" i="10"/>
  <c r="K2534" i="10"/>
  <c r="K2535" i="10"/>
  <c r="K2536" i="10"/>
  <c r="K2537" i="10"/>
  <c r="K2538" i="10"/>
  <c r="K2539" i="10"/>
  <c r="K2540" i="10"/>
  <c r="K2541" i="10"/>
  <c r="K2542" i="10"/>
  <c r="K2543" i="10"/>
  <c r="K2544" i="10"/>
  <c r="K2545" i="10"/>
  <c r="K2546" i="10"/>
  <c r="K2547" i="10"/>
  <c r="K2548" i="10"/>
  <c r="K2549" i="10"/>
  <c r="K2550" i="10"/>
  <c r="K2551" i="10"/>
  <c r="K2552" i="10"/>
  <c r="K2553" i="10"/>
  <c r="K2554" i="10"/>
  <c r="K2555" i="10"/>
  <c r="K2556" i="10"/>
  <c r="K2557" i="10"/>
  <c r="K2558" i="10"/>
  <c r="K2559" i="10"/>
  <c r="K2560" i="10"/>
  <c r="K2561" i="10"/>
  <c r="K2562" i="10"/>
  <c r="K2563" i="10"/>
  <c r="K2564" i="10"/>
  <c r="K2565" i="10"/>
  <c r="K2566" i="10"/>
  <c r="K2567" i="10"/>
  <c r="K2568" i="10"/>
  <c r="K2569" i="10"/>
  <c r="K2570" i="10"/>
  <c r="K2571" i="10"/>
  <c r="K2572" i="10"/>
  <c r="K2573" i="10"/>
  <c r="K2574" i="10"/>
  <c r="K2575" i="10"/>
  <c r="K2576" i="10"/>
  <c r="K2577" i="10"/>
  <c r="K2578" i="10"/>
  <c r="K2579" i="10"/>
  <c r="K2580" i="10"/>
  <c r="K2581" i="10"/>
  <c r="K2582" i="10"/>
  <c r="K2583" i="10"/>
  <c r="K2584" i="10"/>
  <c r="K2585" i="10"/>
  <c r="K2586" i="10"/>
  <c r="K2587" i="10"/>
  <c r="K2588" i="10"/>
  <c r="K2589" i="10"/>
  <c r="K2590" i="10"/>
  <c r="K2591" i="10"/>
  <c r="K2592" i="10"/>
  <c r="K2593" i="10"/>
  <c r="K2594" i="10"/>
  <c r="K2595" i="10"/>
  <c r="K2596" i="10"/>
  <c r="K2597" i="10"/>
  <c r="K2598" i="10"/>
  <c r="K2599" i="10"/>
  <c r="K2600" i="10"/>
  <c r="K2601" i="10"/>
  <c r="K2602" i="10"/>
  <c r="K2603" i="10"/>
  <c r="K2604" i="10"/>
  <c r="K2605" i="10"/>
  <c r="K2606" i="10"/>
  <c r="K2607" i="10"/>
  <c r="K2608" i="10"/>
  <c r="K2609" i="10"/>
  <c r="K2610" i="10"/>
  <c r="K2611" i="10"/>
  <c r="K2612" i="10"/>
  <c r="K2613" i="10"/>
  <c r="K2614" i="10"/>
  <c r="K2615" i="10"/>
  <c r="K2616" i="10"/>
  <c r="K2617" i="10"/>
  <c r="K2618" i="10"/>
  <c r="K2619" i="10"/>
  <c r="K2620" i="10"/>
  <c r="K2621" i="10"/>
  <c r="K2622" i="10"/>
  <c r="K2623" i="10"/>
  <c r="K2624" i="10"/>
  <c r="K2625" i="10"/>
  <c r="K2626" i="10"/>
  <c r="K2627" i="10"/>
  <c r="K2628" i="10"/>
  <c r="K2629" i="10"/>
  <c r="K2630" i="10"/>
  <c r="K2631" i="10"/>
  <c r="K2632" i="10"/>
  <c r="K2633" i="10"/>
  <c r="K2634" i="10"/>
  <c r="K2635" i="10"/>
  <c r="K2636" i="10"/>
  <c r="K2637" i="10"/>
  <c r="K2638" i="10"/>
  <c r="K2639" i="10"/>
  <c r="K2640" i="10"/>
  <c r="K2641" i="10"/>
  <c r="K2642" i="10"/>
  <c r="K2643" i="10"/>
  <c r="K2644" i="10"/>
  <c r="K2645" i="10"/>
  <c r="K2646" i="10"/>
  <c r="K2647" i="10"/>
  <c r="K2648" i="10"/>
  <c r="K2649" i="10"/>
  <c r="K2650" i="10"/>
  <c r="K2651" i="10"/>
  <c r="K2652" i="10"/>
  <c r="K2653" i="10"/>
  <c r="K2654" i="10"/>
  <c r="K2655" i="10"/>
  <c r="K2656" i="10"/>
  <c r="K2657" i="10"/>
  <c r="K2658" i="10"/>
  <c r="K2659" i="10"/>
  <c r="K2660" i="10"/>
  <c r="K2661" i="10"/>
  <c r="K2662" i="10"/>
  <c r="K2663" i="10"/>
  <c r="K2664" i="10"/>
  <c r="K2665" i="10"/>
  <c r="K2666" i="10"/>
  <c r="K2667" i="10"/>
  <c r="K2668" i="10"/>
  <c r="K2669" i="10"/>
  <c r="K2670" i="10"/>
  <c r="K2671" i="10"/>
  <c r="K2672" i="10"/>
  <c r="K2673" i="10"/>
  <c r="K2674" i="10"/>
  <c r="K2675" i="10"/>
  <c r="K2676" i="10"/>
  <c r="K2677" i="10"/>
  <c r="K2678" i="10"/>
  <c r="K2679" i="10"/>
  <c r="K2680" i="10"/>
  <c r="K2681" i="10"/>
  <c r="K2682" i="10"/>
  <c r="K2683" i="10"/>
  <c r="K2684" i="10"/>
  <c r="K2685" i="10"/>
  <c r="K2686" i="10"/>
  <c r="K2687" i="10"/>
  <c r="K2688" i="10"/>
  <c r="K2689" i="10"/>
  <c r="K2690" i="10"/>
  <c r="K2691" i="10"/>
  <c r="K2692" i="10"/>
  <c r="K2693" i="10"/>
  <c r="K2694" i="10"/>
  <c r="K2695" i="10"/>
  <c r="K2696" i="10"/>
  <c r="K2697" i="10"/>
  <c r="K2698" i="10"/>
  <c r="K2699" i="10"/>
  <c r="K2700" i="10"/>
  <c r="K2701" i="10"/>
  <c r="K2702" i="10"/>
  <c r="K2703" i="10"/>
  <c r="K2704" i="10"/>
  <c r="K2705" i="10"/>
  <c r="K2706" i="10"/>
  <c r="K2707" i="10"/>
  <c r="K2708" i="10"/>
  <c r="K2709" i="10"/>
  <c r="K2710" i="10"/>
  <c r="K2711" i="10"/>
  <c r="K2712" i="10"/>
  <c r="K2713" i="10"/>
  <c r="K2714" i="10"/>
  <c r="K2715" i="10"/>
  <c r="K2716" i="10"/>
  <c r="K2717" i="10"/>
  <c r="K2718" i="10"/>
  <c r="K2719" i="10"/>
  <c r="K2720" i="10"/>
  <c r="K2721" i="10"/>
  <c r="K2722" i="10"/>
  <c r="K2723" i="10"/>
  <c r="K2724" i="10"/>
  <c r="K2725" i="10"/>
  <c r="K2726" i="10"/>
  <c r="K2727" i="10"/>
  <c r="K2728" i="10"/>
  <c r="K2729" i="10"/>
  <c r="K2730" i="10"/>
  <c r="K2731" i="10"/>
  <c r="K2732" i="10"/>
  <c r="K2733" i="10"/>
  <c r="K2734" i="10"/>
  <c r="K2735" i="10"/>
  <c r="K2736" i="10"/>
  <c r="K2737" i="10"/>
  <c r="K2738" i="10"/>
  <c r="K2739" i="10"/>
  <c r="K2740" i="10"/>
  <c r="K2741" i="10"/>
  <c r="K2742" i="10"/>
  <c r="K2743" i="10"/>
  <c r="K2744" i="10"/>
  <c r="K2745" i="10"/>
  <c r="K2746" i="10"/>
  <c r="K2747" i="10"/>
  <c r="K2748" i="10"/>
  <c r="K2749" i="10"/>
  <c r="K2750" i="10"/>
  <c r="K2751" i="10"/>
  <c r="K2752" i="10"/>
  <c r="K2753" i="10"/>
  <c r="K2754" i="10"/>
  <c r="K2755" i="10"/>
  <c r="K2756" i="10"/>
  <c r="K2757" i="10"/>
  <c r="K2758" i="10"/>
  <c r="K2759" i="10"/>
  <c r="K2760" i="10"/>
  <c r="K2761" i="10"/>
  <c r="K2762" i="10"/>
  <c r="K2763" i="10"/>
  <c r="K2764" i="10"/>
  <c r="K2765" i="10"/>
  <c r="K2766" i="10"/>
  <c r="K2767" i="10"/>
  <c r="K2768" i="10"/>
  <c r="K2769" i="10"/>
  <c r="K2770" i="10"/>
  <c r="K2771" i="10"/>
  <c r="K2772" i="10"/>
  <c r="K2773" i="10"/>
  <c r="K2774" i="10"/>
  <c r="K2775" i="10"/>
  <c r="K2776" i="10"/>
  <c r="K2777" i="10"/>
  <c r="K2778" i="10"/>
  <c r="K2779" i="10"/>
  <c r="K2780" i="10"/>
  <c r="K2781" i="10"/>
  <c r="K2782" i="10"/>
  <c r="K2783" i="10"/>
  <c r="K2784" i="10"/>
  <c r="K2785" i="10"/>
  <c r="K2786" i="10"/>
  <c r="K2787" i="10"/>
  <c r="K2788" i="10"/>
  <c r="K2789" i="10"/>
  <c r="K2790" i="10"/>
  <c r="K2791" i="10"/>
  <c r="K2792" i="10"/>
  <c r="K2793" i="10"/>
  <c r="K2794" i="10"/>
  <c r="K2795" i="10"/>
  <c r="K2796" i="10"/>
  <c r="K2797" i="10"/>
  <c r="K2798" i="10"/>
  <c r="K2799" i="10"/>
  <c r="K2800" i="10"/>
  <c r="K2801" i="10"/>
  <c r="K2802" i="10"/>
  <c r="K2803" i="10"/>
  <c r="K2804" i="10"/>
  <c r="K2805" i="10"/>
  <c r="K2806" i="10"/>
  <c r="K2807" i="10"/>
  <c r="K2808" i="10"/>
  <c r="K2809" i="10"/>
  <c r="K2810" i="10"/>
  <c r="K2811" i="10"/>
  <c r="K2812" i="10"/>
  <c r="K2813" i="10"/>
  <c r="K2814" i="10"/>
  <c r="K2815" i="10"/>
  <c r="K2816" i="10"/>
  <c r="K2817" i="10"/>
  <c r="K2818" i="10"/>
  <c r="K2819" i="10"/>
  <c r="K2820" i="10"/>
  <c r="K2821" i="10"/>
  <c r="K2822" i="10"/>
  <c r="K2823" i="10"/>
  <c r="K2824" i="10"/>
  <c r="K2825" i="10"/>
  <c r="K2826" i="10"/>
  <c r="K2827" i="10"/>
  <c r="K2828" i="10"/>
  <c r="K2829" i="10"/>
  <c r="K2830" i="10"/>
  <c r="K2831" i="10"/>
  <c r="K2832" i="10"/>
  <c r="K2833" i="10"/>
  <c r="K2834" i="10"/>
  <c r="K2835" i="10"/>
  <c r="K2836" i="10"/>
  <c r="K2837" i="10"/>
  <c r="K2838" i="10"/>
  <c r="K2839" i="10"/>
  <c r="K2840" i="10"/>
  <c r="K2841" i="10"/>
  <c r="K2842" i="10"/>
  <c r="K2843" i="10"/>
  <c r="K2844" i="10"/>
  <c r="K2845" i="10"/>
  <c r="K2846" i="10"/>
  <c r="K2847" i="10"/>
  <c r="K2848" i="10"/>
  <c r="K2849" i="10"/>
  <c r="K2850" i="10"/>
  <c r="K2851" i="10"/>
  <c r="K2852" i="10"/>
  <c r="K2853" i="10"/>
  <c r="K2854" i="10"/>
  <c r="K2855" i="10"/>
  <c r="K2856" i="10"/>
  <c r="K2857" i="10"/>
  <c r="K2858" i="10"/>
  <c r="K2859" i="10"/>
  <c r="K2860" i="10"/>
  <c r="K2861" i="10"/>
  <c r="K2862" i="10"/>
  <c r="K2863" i="10"/>
  <c r="K2864" i="10"/>
  <c r="K2865" i="10"/>
  <c r="K2866" i="10"/>
  <c r="K2867" i="10"/>
  <c r="K2868" i="10"/>
  <c r="K2869" i="10"/>
  <c r="K2870" i="10"/>
  <c r="K2871" i="10"/>
  <c r="K2872" i="10"/>
  <c r="K2873" i="10"/>
  <c r="K2874" i="10"/>
  <c r="K2875" i="10"/>
  <c r="K2876" i="10"/>
  <c r="K2877" i="10"/>
  <c r="K2878" i="10"/>
  <c r="K2879" i="10"/>
  <c r="K2880" i="10"/>
  <c r="K2881" i="10"/>
  <c r="K2882" i="10"/>
  <c r="K2883" i="10"/>
  <c r="K2884" i="10"/>
  <c r="K2885" i="10"/>
  <c r="K2886" i="10"/>
  <c r="K2887" i="10"/>
  <c r="K2888" i="10"/>
  <c r="K2889" i="10"/>
  <c r="K2890" i="10"/>
  <c r="K2891" i="10"/>
  <c r="K2892" i="10"/>
  <c r="K2893" i="10"/>
  <c r="K2894" i="10"/>
  <c r="K2895" i="10"/>
  <c r="K2896" i="10"/>
  <c r="K2897" i="10"/>
  <c r="K2898" i="10"/>
  <c r="K2899" i="10"/>
  <c r="K2900" i="10"/>
  <c r="K2901" i="10"/>
  <c r="K2902" i="10"/>
  <c r="K2903" i="10"/>
  <c r="K2904" i="10"/>
  <c r="K2905" i="10"/>
  <c r="K2906" i="10"/>
  <c r="K2907" i="10"/>
  <c r="K2908" i="10"/>
  <c r="K2909" i="10"/>
  <c r="K2910" i="10"/>
  <c r="K2911" i="10"/>
  <c r="K2912" i="10"/>
  <c r="K2913" i="10"/>
  <c r="K2914" i="10"/>
  <c r="K2915" i="10"/>
  <c r="K2916" i="10"/>
  <c r="K2917" i="10"/>
  <c r="K2918" i="10"/>
  <c r="K2919" i="10"/>
  <c r="K2920" i="10"/>
  <c r="K2921" i="10"/>
  <c r="K2922" i="10"/>
  <c r="K2923" i="10"/>
  <c r="K2924" i="10"/>
  <c r="K2925" i="10"/>
  <c r="K2926" i="10"/>
  <c r="K2927" i="10"/>
  <c r="K2928" i="10"/>
  <c r="K2929" i="10"/>
  <c r="K2930" i="10"/>
  <c r="K2931" i="10"/>
  <c r="K2932" i="10"/>
  <c r="K2933" i="10"/>
  <c r="K2934" i="10"/>
  <c r="K2935" i="10"/>
  <c r="K2936" i="10"/>
  <c r="K2937" i="10"/>
  <c r="K2938" i="10"/>
  <c r="K2939" i="10"/>
  <c r="K2940" i="10"/>
  <c r="K2941" i="10"/>
  <c r="K2942" i="10"/>
  <c r="K2943" i="10"/>
  <c r="K2944" i="10"/>
  <c r="K2945" i="10"/>
  <c r="K2946" i="10"/>
  <c r="K2947" i="10"/>
  <c r="K2948" i="10"/>
  <c r="K2949" i="10"/>
  <c r="K2950" i="10"/>
  <c r="K2951" i="10"/>
  <c r="K2952" i="10"/>
  <c r="K2953" i="10"/>
  <c r="K2954" i="10"/>
  <c r="K2955" i="10"/>
  <c r="K2956" i="10"/>
  <c r="K2957" i="10"/>
  <c r="K2958" i="10"/>
  <c r="K2959" i="10"/>
  <c r="K2960" i="10"/>
  <c r="K2961" i="10"/>
  <c r="K2962" i="10"/>
  <c r="K2963" i="10"/>
  <c r="K2964" i="10"/>
  <c r="K2965" i="10"/>
  <c r="K2966" i="10"/>
  <c r="K2967" i="10"/>
  <c r="K2968" i="10"/>
  <c r="K2969" i="10"/>
  <c r="K2970" i="10"/>
  <c r="K2971" i="10"/>
  <c r="K2972" i="10"/>
  <c r="K2973" i="10"/>
  <c r="K2974" i="10"/>
  <c r="K2975" i="10"/>
  <c r="K2976" i="10"/>
  <c r="K2977" i="10"/>
  <c r="K2978" i="10"/>
  <c r="K2979" i="10"/>
  <c r="K2980" i="10"/>
  <c r="K2981" i="10"/>
  <c r="K2982" i="10"/>
  <c r="K2983" i="10"/>
  <c r="K2984" i="10"/>
  <c r="K2985" i="10"/>
  <c r="K2986" i="10"/>
  <c r="K2987" i="10"/>
  <c r="K2988" i="10"/>
  <c r="K2989" i="10"/>
  <c r="K2990" i="10"/>
  <c r="K2991" i="10"/>
  <c r="K2992" i="10"/>
  <c r="K2993" i="10"/>
  <c r="K2994" i="10"/>
  <c r="K2995" i="10"/>
  <c r="K2996" i="10"/>
  <c r="K2997" i="10"/>
  <c r="K2998" i="10"/>
  <c r="K2999" i="10"/>
  <c r="K3000" i="10"/>
  <c r="K3001" i="10"/>
  <c r="K3002" i="10"/>
  <c r="K3003" i="10"/>
  <c r="K3004" i="10"/>
  <c r="K3005" i="10"/>
  <c r="K3006" i="10"/>
  <c r="K3007" i="10"/>
  <c r="K3008" i="10"/>
  <c r="K3009" i="10"/>
  <c r="K3010" i="10"/>
  <c r="K3011" i="10"/>
  <c r="K3012" i="10"/>
  <c r="K3013" i="10"/>
  <c r="K3014" i="10"/>
  <c r="K3015" i="10"/>
  <c r="K3016" i="10"/>
  <c r="K3017" i="10"/>
  <c r="K3018" i="10"/>
  <c r="K3019" i="10"/>
  <c r="K3020" i="10"/>
  <c r="K3021" i="10"/>
  <c r="K3022" i="10"/>
  <c r="K3023" i="10"/>
  <c r="K3024" i="10"/>
  <c r="K3025" i="10"/>
  <c r="K3026" i="10"/>
  <c r="K3027" i="10"/>
  <c r="K3028" i="10"/>
  <c r="K3029" i="10"/>
  <c r="K3030" i="10"/>
  <c r="K3031" i="10"/>
  <c r="K3032" i="10"/>
  <c r="K3033" i="10"/>
  <c r="K3034" i="10"/>
  <c r="K3035" i="10"/>
  <c r="K3036" i="10"/>
  <c r="K3037" i="10"/>
  <c r="K3038" i="10"/>
  <c r="K3039" i="10"/>
  <c r="K3040" i="10"/>
  <c r="K3041" i="10"/>
  <c r="K3042" i="10"/>
  <c r="K3043" i="10"/>
  <c r="K3044" i="10"/>
  <c r="K3045" i="10"/>
  <c r="K3046" i="10"/>
  <c r="K3047" i="10"/>
  <c r="K3048" i="10"/>
  <c r="K3049" i="10"/>
  <c r="K3050" i="10"/>
  <c r="K3051" i="10"/>
  <c r="K3052" i="10"/>
  <c r="K3053" i="10"/>
  <c r="K3054" i="10"/>
  <c r="K3055" i="10"/>
  <c r="K3056" i="10"/>
  <c r="K3057" i="10"/>
  <c r="K3058" i="10"/>
  <c r="K3059" i="10"/>
  <c r="K3060" i="10"/>
  <c r="K3061" i="10"/>
  <c r="K3062" i="10"/>
  <c r="K3063" i="10"/>
  <c r="K3064" i="10"/>
  <c r="K3065" i="10"/>
  <c r="K3066" i="10"/>
  <c r="K3067" i="10"/>
  <c r="K3068" i="10"/>
  <c r="K3069" i="10"/>
  <c r="K3070" i="10"/>
  <c r="K3071" i="10"/>
  <c r="K3072" i="10"/>
  <c r="K3073" i="10"/>
  <c r="K3074" i="10"/>
  <c r="K3075" i="10"/>
  <c r="K3076" i="10"/>
  <c r="K3077" i="10"/>
  <c r="K3078" i="10"/>
  <c r="K3079" i="10"/>
  <c r="K3080" i="10"/>
  <c r="K3081" i="10"/>
  <c r="K3082" i="10"/>
  <c r="K3083" i="10"/>
  <c r="K3084" i="10"/>
  <c r="K3085" i="10"/>
  <c r="K3086" i="10"/>
  <c r="K3087" i="10"/>
  <c r="K3088" i="10"/>
  <c r="K3089" i="10"/>
  <c r="K3090" i="10"/>
  <c r="K3091" i="10"/>
  <c r="K3092" i="10"/>
  <c r="K3093" i="10"/>
  <c r="K3094" i="10"/>
  <c r="K3095" i="10"/>
  <c r="K3096" i="10"/>
  <c r="K3097" i="10"/>
  <c r="K3098" i="10"/>
  <c r="K3099" i="10"/>
  <c r="K3100" i="10"/>
  <c r="K3101" i="10"/>
  <c r="K3102" i="10"/>
  <c r="K3103" i="10"/>
  <c r="K3104" i="10"/>
  <c r="K3105" i="10"/>
  <c r="K3106" i="10"/>
  <c r="K3107" i="10"/>
  <c r="K3108" i="10"/>
  <c r="K3109" i="10"/>
  <c r="K3110" i="10"/>
  <c r="K3111" i="10"/>
  <c r="K3112" i="10"/>
  <c r="K3113" i="10"/>
  <c r="K3114" i="10"/>
  <c r="K3115" i="10"/>
  <c r="K3116" i="10"/>
  <c r="K3117" i="10"/>
  <c r="K3118" i="10"/>
  <c r="K3119" i="10"/>
  <c r="K3120" i="10"/>
  <c r="K3121" i="10"/>
  <c r="K3122" i="10"/>
  <c r="K3123" i="10"/>
  <c r="K3124" i="10"/>
  <c r="K3125" i="10"/>
  <c r="K3126" i="10"/>
  <c r="K3127" i="10"/>
  <c r="K3128" i="10"/>
  <c r="K3129" i="10"/>
  <c r="K3130" i="10"/>
  <c r="K3131" i="10"/>
  <c r="K3132" i="10"/>
  <c r="K3133" i="10"/>
  <c r="K3134" i="10"/>
  <c r="K3135" i="10"/>
  <c r="K3136" i="10"/>
  <c r="K3137" i="10"/>
  <c r="K3138" i="10"/>
  <c r="K3139" i="10"/>
  <c r="K3140" i="10"/>
  <c r="K3141" i="10"/>
  <c r="K3142" i="10"/>
  <c r="K2" i="10"/>
  <c r="H3" i="10"/>
  <c r="H4" i="10"/>
  <c r="O4" i="10" s="1" a="1"/>
  <c r="O4" i="10" s="1"/>
  <c r="H5" i="10"/>
  <c r="H6" i="10"/>
  <c r="H7" i="10"/>
  <c r="H8" i="10"/>
  <c r="H9" i="10"/>
  <c r="H10" i="10"/>
  <c r="H11" i="10"/>
  <c r="H12" i="10"/>
  <c r="H13" i="10"/>
  <c r="O13" i="10" s="1" a="1"/>
  <c r="O13" i="10" s="1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O33" i="10" s="1" a="1"/>
  <c r="O33" i="10" s="1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O53" i="10" s="1" a="1"/>
  <c r="O53" i="10" s="1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O93" i="10" s="1" a="1"/>
  <c r="O93" i="10" s="1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O124" i="10" s="1" a="1"/>
  <c r="O124" i="10" s="1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O144" i="10" s="1" a="1"/>
  <c r="O144" i="10" s="1"/>
  <c r="H145" i="10"/>
  <c r="H146" i="10"/>
  <c r="H147" i="10"/>
  <c r="H148" i="10"/>
  <c r="H149" i="10"/>
  <c r="H150" i="10"/>
  <c r="H151" i="10"/>
  <c r="H152" i="10"/>
  <c r="H153" i="10"/>
  <c r="O153" i="10" s="1" a="1"/>
  <c r="O153" i="10" s="1"/>
  <c r="H154" i="10"/>
  <c r="H155" i="10"/>
  <c r="H156" i="10"/>
  <c r="H157" i="10"/>
  <c r="H158" i="10"/>
  <c r="H159" i="10"/>
  <c r="O159" i="10" s="1" a="1"/>
  <c r="O159" i="10" s="1"/>
  <c r="H160" i="10"/>
  <c r="H161" i="10"/>
  <c r="H162" i="10"/>
  <c r="H163" i="10"/>
  <c r="H164" i="10"/>
  <c r="O164" i="10" s="1" a="1"/>
  <c r="O164" i="10" s="1"/>
  <c r="H165" i="10"/>
  <c r="H166" i="10"/>
  <c r="H167" i="10"/>
  <c r="H168" i="10"/>
  <c r="H169" i="10"/>
  <c r="H170" i="10"/>
  <c r="H171" i="10"/>
  <c r="H172" i="10"/>
  <c r="H173" i="10"/>
  <c r="O173" i="10" s="1" a="1"/>
  <c r="O173" i="10" s="1"/>
  <c r="H174" i="10"/>
  <c r="H175" i="10"/>
  <c r="H176" i="10"/>
  <c r="H177" i="10"/>
  <c r="H178" i="10"/>
  <c r="H179" i="10"/>
  <c r="H180" i="10"/>
  <c r="H181" i="10"/>
  <c r="H182" i="10"/>
  <c r="H183" i="10"/>
  <c r="H184" i="10"/>
  <c r="O184" i="10" s="1" a="1"/>
  <c r="O184" i="10" s="1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O204" i="10" s="1" a="1"/>
  <c r="O204" i="10" s="1"/>
  <c r="H205" i="10"/>
  <c r="H206" i="10"/>
  <c r="H207" i="10"/>
  <c r="H208" i="10"/>
  <c r="H209" i="10"/>
  <c r="H210" i="10"/>
  <c r="H211" i="10"/>
  <c r="H212" i="10"/>
  <c r="H213" i="10"/>
  <c r="O213" i="10" s="1" a="1"/>
  <c r="O213" i="10" s="1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O253" i="10" s="1" a="1"/>
  <c r="O253" i="10" s="1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O279" i="10" s="1" a="1"/>
  <c r="O279" i="10" s="1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O293" i="10" s="1" a="1"/>
  <c r="O293" i="10" s="1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O344" i="10" s="1" a="1"/>
  <c r="O344" i="10" s="1"/>
  <c r="H345" i="10"/>
  <c r="H346" i="10"/>
  <c r="H347" i="10"/>
  <c r="H348" i="10"/>
  <c r="H349" i="10"/>
  <c r="H350" i="10"/>
  <c r="H351" i="10"/>
  <c r="H352" i="10"/>
  <c r="H353" i="10"/>
  <c r="O353" i="10" s="1" a="1"/>
  <c r="O353" i="10" s="1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O373" i="10" s="1" a="1"/>
  <c r="O373" i="10" s="1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O393" i="10" s="1" a="1"/>
  <c r="O393" i="10" s="1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O413" i="10" s="1" a="1"/>
  <c r="O413" i="10" s="1"/>
  <c r="H414" i="10"/>
  <c r="H415" i="10"/>
  <c r="H416" i="10"/>
  <c r="H417" i="10"/>
  <c r="H418" i="10"/>
  <c r="H419" i="10"/>
  <c r="H420" i="10"/>
  <c r="H421" i="10"/>
  <c r="H422" i="10"/>
  <c r="H423" i="10"/>
  <c r="H424" i="10"/>
  <c r="O424" i="10" s="1" a="1"/>
  <c r="O424" i="10" s="1"/>
  <c r="H425" i="10"/>
  <c r="H426" i="10"/>
  <c r="H427" i="10"/>
  <c r="H428" i="10"/>
  <c r="H429" i="10"/>
  <c r="H430" i="10"/>
  <c r="H431" i="10"/>
  <c r="H432" i="10"/>
  <c r="H433" i="10"/>
  <c r="O433" i="10" s="1" a="1"/>
  <c r="O433" i="10" s="1"/>
  <c r="H434" i="10"/>
  <c r="H435" i="10"/>
  <c r="H436" i="10"/>
  <c r="H437" i="10"/>
  <c r="H438" i="10"/>
  <c r="H439" i="10"/>
  <c r="O439" i="10" s="1" a="1"/>
  <c r="O439" i="10" s="1"/>
  <c r="H440" i="10"/>
  <c r="H441" i="10"/>
  <c r="H442" i="10"/>
  <c r="H443" i="10"/>
  <c r="H444" i="10"/>
  <c r="O444" i="10" s="1" a="1"/>
  <c r="O444" i="10" s="1"/>
  <c r="H445" i="10"/>
  <c r="H446" i="10"/>
  <c r="H447" i="10"/>
  <c r="H448" i="10"/>
  <c r="H449" i="10"/>
  <c r="H450" i="10"/>
  <c r="H451" i="10"/>
  <c r="H452" i="10"/>
  <c r="H453" i="10"/>
  <c r="O453" i="10" s="1" a="1"/>
  <c r="O453" i="10" s="1"/>
  <c r="H454" i="10"/>
  <c r="H455" i="10"/>
  <c r="H456" i="10"/>
  <c r="H457" i="10"/>
  <c r="H458" i="10"/>
  <c r="H459" i="10"/>
  <c r="H460" i="10"/>
  <c r="H461" i="10"/>
  <c r="H462" i="10"/>
  <c r="H463" i="10"/>
  <c r="H464" i="10"/>
  <c r="O464" i="10" s="1" a="1"/>
  <c r="O464" i="10" s="1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O513" i="10" s="1" a="1"/>
  <c r="O513" i="10" s="1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O573" i="10" s="1" a="1"/>
  <c r="O573" i="10" s="1"/>
  <c r="H574" i="10"/>
  <c r="H575" i="10"/>
  <c r="H576" i="10"/>
  <c r="H577" i="10"/>
  <c r="H578" i="10"/>
  <c r="H579" i="10"/>
  <c r="O579" i="10" s="1" a="1"/>
  <c r="O579" i="10" s="1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O593" i="10" s="1" a="1"/>
  <c r="O593" i="10" s="1"/>
  <c r="H594" i="10"/>
  <c r="H595" i="10"/>
  <c r="H596" i="10"/>
  <c r="H597" i="10"/>
  <c r="H598" i="10"/>
  <c r="H599" i="10"/>
  <c r="H600" i="10"/>
  <c r="H601" i="10"/>
  <c r="H602" i="10"/>
  <c r="H603" i="10"/>
  <c r="H604" i="10"/>
  <c r="O604" i="10" s="1" a="1"/>
  <c r="O604" i="10" s="1"/>
  <c r="H605" i="10"/>
  <c r="H606" i="10"/>
  <c r="H607" i="10"/>
  <c r="H608" i="10"/>
  <c r="H609" i="10"/>
  <c r="H610" i="10"/>
  <c r="H611" i="10"/>
  <c r="H612" i="10"/>
  <c r="H613" i="10"/>
  <c r="O613" i="10" s="1" a="1"/>
  <c r="O613" i="10" s="1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O639" i="10" s="1" a="1"/>
  <c r="O639" i="10" s="1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O673" i="10" s="1" a="1"/>
  <c r="O673" i="10" s="1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O693" i="10" s="1" a="1"/>
  <c r="O693" i="10" s="1"/>
  <c r="H694" i="10"/>
  <c r="H695" i="10"/>
  <c r="H696" i="10"/>
  <c r="H697" i="10"/>
  <c r="H698" i="10"/>
  <c r="H699" i="10"/>
  <c r="O699" i="10" s="1" a="1"/>
  <c r="O699" i="10" s="1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O713" i="10" s="1" a="1"/>
  <c r="O713" i="10" s="1"/>
  <c r="H714" i="10"/>
  <c r="H715" i="10"/>
  <c r="H716" i="10"/>
  <c r="H717" i="10"/>
  <c r="H718" i="10"/>
  <c r="H719" i="10"/>
  <c r="O719" i="10" s="1" a="1"/>
  <c r="O719" i="10" s="1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O764" i="10" s="1" a="1"/>
  <c r="O764" i="10" s="1"/>
  <c r="H765" i="10"/>
  <c r="H766" i="10"/>
  <c r="H767" i="10"/>
  <c r="H768" i="10"/>
  <c r="H769" i="10"/>
  <c r="H770" i="10"/>
  <c r="H771" i="10"/>
  <c r="H772" i="10"/>
  <c r="H773" i="10"/>
  <c r="O773" i="10" s="1" a="1"/>
  <c r="O773" i="10" s="1"/>
  <c r="H774" i="10"/>
  <c r="H775" i="10"/>
  <c r="H776" i="10"/>
  <c r="H777" i="10"/>
  <c r="H778" i="10"/>
  <c r="H779" i="10"/>
  <c r="O779" i="10" s="1" a="1"/>
  <c r="O779" i="10" s="1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O813" i="10" s="1" a="1"/>
  <c r="O813" i="10" s="1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O833" i="10" s="1" a="1"/>
  <c r="O833" i="10" s="1"/>
  <c r="H834" i="10"/>
  <c r="H835" i="10"/>
  <c r="H836" i="10"/>
  <c r="H837" i="10"/>
  <c r="H838" i="10"/>
  <c r="H839" i="10"/>
  <c r="O839" i="10" s="1" a="1"/>
  <c r="O839" i="10" s="1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O859" i="10" s="1" a="1"/>
  <c r="O859" i="10" s="1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O873" i="10" s="1" a="1"/>
  <c r="O873" i="10" s="1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O924" i="10" s="1" a="1"/>
  <c r="O924" i="10" s="1"/>
  <c r="H925" i="10"/>
  <c r="H926" i="10"/>
  <c r="H927" i="10"/>
  <c r="H928" i="10"/>
  <c r="H929" i="10"/>
  <c r="H930" i="10"/>
  <c r="H931" i="10"/>
  <c r="H932" i="10"/>
  <c r="H933" i="10"/>
  <c r="O933" i="10" s="1" a="1"/>
  <c r="H934" i="10"/>
  <c r="H935" i="10"/>
  <c r="H936" i="10"/>
  <c r="H937" i="10"/>
  <c r="H938" i="10"/>
  <c r="H939" i="10"/>
  <c r="H940" i="10"/>
  <c r="H941" i="10"/>
  <c r="H942" i="10"/>
  <c r="H943" i="10"/>
  <c r="H944" i="10"/>
  <c r="O944" i="10" s="1" a="1"/>
  <c r="O944" i="10" s="1"/>
  <c r="H945" i="10"/>
  <c r="H946" i="10"/>
  <c r="H947" i="10"/>
  <c r="H948" i="10"/>
  <c r="H949" i="10"/>
  <c r="H950" i="10"/>
  <c r="H951" i="10"/>
  <c r="H952" i="10"/>
  <c r="H953" i="10"/>
  <c r="O953" i="10" s="1" a="1"/>
  <c r="O953" i="10" s="1"/>
  <c r="H954" i="10"/>
  <c r="H955" i="10"/>
  <c r="H956" i="10"/>
  <c r="H957" i="10"/>
  <c r="H958" i="10"/>
  <c r="H959" i="10"/>
  <c r="H960" i="10"/>
  <c r="H961" i="10"/>
  <c r="H962" i="10"/>
  <c r="H963" i="10"/>
  <c r="H964" i="10"/>
  <c r="O964" i="10" s="1" a="1"/>
  <c r="O964" i="10" s="1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O984" i="10" s="1" a="1"/>
  <c r="O984" i="10" s="1"/>
  <c r="H985" i="10"/>
  <c r="H986" i="10"/>
  <c r="H987" i="10"/>
  <c r="H988" i="10"/>
  <c r="H989" i="10"/>
  <c r="H990" i="10"/>
  <c r="H991" i="10"/>
  <c r="H992" i="10"/>
  <c r="H993" i="10"/>
  <c r="O993" i="10" s="1" a="1"/>
  <c r="O993" i="10" s="1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O1013" i="10" s="1" a="1"/>
  <c r="O1013" i="10" s="1"/>
  <c r="H1014" i="10"/>
  <c r="H1015" i="10"/>
  <c r="H1016" i="10"/>
  <c r="H1017" i="10"/>
  <c r="H1018" i="10"/>
  <c r="H1019" i="10"/>
  <c r="O1019" i="10" s="1" a="1"/>
  <c r="O1019" i="10" s="1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O1033" i="10" s="1" a="1"/>
  <c r="O1033" i="10" s="1"/>
  <c r="H1034" i="10"/>
  <c r="H1035" i="10"/>
  <c r="H1036" i="10"/>
  <c r="H1037" i="10"/>
  <c r="H1038" i="10"/>
  <c r="H1039" i="10"/>
  <c r="H1040" i="10"/>
  <c r="H1041" i="10"/>
  <c r="H1042" i="10"/>
  <c r="H1043" i="10"/>
  <c r="H1044" i="10"/>
  <c r="O1044" i="10" s="1" a="1"/>
  <c r="O1044" i="10" s="1"/>
  <c r="H1045" i="10"/>
  <c r="H1046" i="10"/>
  <c r="H1047" i="10"/>
  <c r="H1048" i="10"/>
  <c r="H1049" i="10"/>
  <c r="H1050" i="10"/>
  <c r="H1051" i="10"/>
  <c r="H1052" i="10"/>
  <c r="H1053" i="10"/>
  <c r="O1053" i="10" s="1" a="1"/>
  <c r="O1053" i="10" s="1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O1073" i="10" s="1" a="1"/>
  <c r="O1073" i="10" s="1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O1093" i="10" s="1" a="1"/>
  <c r="O1093" i="10" s="1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O1113" i="10" s="1" a="1"/>
  <c r="O1113" i="10" s="1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O1133" i="10" s="1" a="1"/>
  <c r="O1133" i="10" s="1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O1173" i="10" s="1" a="1"/>
  <c r="O1173" i="10" s="1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O1233" i="10" s="1" a="1"/>
  <c r="O1233" i="10" s="1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O1259" i="10" s="1" a="1"/>
  <c r="O1259" i="10" s="1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O1304" i="10" s="1" a="1"/>
  <c r="O1304" i="10" s="1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O1393" i="10" s="1" a="1"/>
  <c r="O1393" i="10" s="1"/>
  <c r="H1394" i="10"/>
  <c r="H1395" i="10"/>
  <c r="H1396" i="10"/>
  <c r="H1397" i="10"/>
  <c r="H1398" i="10"/>
  <c r="H1399" i="10"/>
  <c r="H1400" i="10"/>
  <c r="H1401" i="10"/>
  <c r="H1402" i="10"/>
  <c r="H1403" i="10"/>
  <c r="H1404" i="10"/>
  <c r="O1404" i="10" s="1" a="1"/>
  <c r="O1404" i="10" s="1"/>
  <c r="H1405" i="10"/>
  <c r="H1406" i="10"/>
  <c r="H1407" i="10"/>
  <c r="H1408" i="10"/>
  <c r="H1409" i="10"/>
  <c r="H1410" i="10"/>
  <c r="H1411" i="10"/>
  <c r="H1412" i="10"/>
  <c r="H1413" i="10"/>
  <c r="O1413" i="10" s="1" a="1"/>
  <c r="O1413" i="10" s="1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O1473" i="10" s="1" a="1"/>
  <c r="O1473" i="10" s="1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O1573" i="10" s="1" a="1"/>
  <c r="O1573" i="10" s="1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O1659" i="10" s="1" a="1"/>
  <c r="O1659" i="10" s="1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O1679" i="10" s="1" a="1"/>
  <c r="O1679" i="10" s="1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O1693" i="10" s="1" a="1"/>
  <c r="O1693" i="10" s="1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O1773" i="10" s="1" a="1"/>
  <c r="O1773" i="10" s="1"/>
  <c r="H1774" i="10"/>
  <c r="H1775" i="10"/>
  <c r="H1776" i="10"/>
  <c r="H1777" i="10"/>
  <c r="H1778" i="10"/>
  <c r="H1779" i="10"/>
  <c r="O1779" i="10" s="1" a="1"/>
  <c r="O1779" i="10" s="1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O1824" i="10" s="1" a="1"/>
  <c r="O1824" i="10" s="1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O1839" i="10" s="1" a="1"/>
  <c r="O1839" i="10" s="1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O2033" i="10" s="1" a="1"/>
  <c r="O2033" i="10" s="1"/>
  <c r="H2034" i="10"/>
  <c r="H2035" i="10"/>
  <c r="H2036" i="10"/>
  <c r="H2037" i="10"/>
  <c r="H2038" i="10"/>
  <c r="H2039" i="10"/>
  <c r="H2040" i="10"/>
  <c r="H2041" i="10"/>
  <c r="H2042" i="10"/>
  <c r="H2043" i="10"/>
  <c r="H2044" i="10"/>
  <c r="O2044" i="10" s="1" a="1"/>
  <c r="O2044" i="10" s="1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O2144" i="10" s="1" a="1"/>
  <c r="O2144" i="10" s="1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O2193" i="10" s="1" a="1"/>
  <c r="O2193" i="10" s="1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O2259" i="10" s="1" a="1"/>
  <c r="O2259" i="10" s="1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O2299" i="10" s="1" a="1"/>
  <c r="O2299" i="10" s="1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O2364" i="10" s="1" a="1"/>
  <c r="O2364" i="10" s="1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O2393" i="10" s="1" a="1"/>
  <c r="O2393" i="10" s="1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O2459" i="10" s="1" a="1"/>
  <c r="O2459" i="10" s="1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O2564" i="10" s="1" a="1"/>
  <c r="O2564" i="10" s="1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O2584" i="10" s="1" a="1"/>
  <c r="O2584" i="10" s="1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O2699" i="10" s="1" a="1"/>
  <c r="O2699" i="10" s="1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O2719" i="10" s="1" a="1"/>
  <c r="O2719" i="10" s="1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O2784" i="10" s="1" a="1"/>
  <c r="O2784" i="10" s="1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O2833" i="10" s="1" a="1"/>
  <c r="O2833" i="10" s="1"/>
  <c r="H2834" i="10"/>
  <c r="H2835" i="10"/>
  <c r="H2836" i="10"/>
  <c r="H2837" i="10"/>
  <c r="H2838" i="10"/>
  <c r="H2839" i="10"/>
  <c r="O2839" i="10" s="1" a="1"/>
  <c r="O2839" i="10" s="1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O2939" i="10" s="1" a="1"/>
  <c r="O2939" i="10" s="1"/>
  <c r="H2940" i="10"/>
  <c r="H2941" i="10"/>
  <c r="H2942" i="10"/>
  <c r="H2943" i="10"/>
  <c r="H2944" i="10"/>
  <c r="H2945" i="10"/>
  <c r="H2946" i="10"/>
  <c r="H2947" i="10"/>
  <c r="H2948" i="10"/>
  <c r="H2949" i="10"/>
  <c r="H2950" i="10"/>
  <c r="H2951" i="10"/>
  <c r="H2952" i="10"/>
  <c r="H2953" i="10"/>
  <c r="H2954" i="10"/>
  <c r="H2955" i="10"/>
  <c r="H2956" i="10"/>
  <c r="H2957" i="10"/>
  <c r="H2958" i="10"/>
  <c r="H2959" i="10"/>
  <c r="H2960" i="10"/>
  <c r="H2961" i="10"/>
  <c r="H2962" i="10"/>
  <c r="H2963" i="10"/>
  <c r="H2964" i="10"/>
  <c r="H2965" i="10"/>
  <c r="H2966" i="10"/>
  <c r="H2967" i="10"/>
  <c r="H2968" i="10"/>
  <c r="H2969" i="10"/>
  <c r="H2970" i="10"/>
  <c r="H2971" i="10"/>
  <c r="H2972" i="10"/>
  <c r="H2973" i="10"/>
  <c r="H2974" i="10"/>
  <c r="H2975" i="10"/>
  <c r="H2976" i="10"/>
  <c r="H2977" i="10"/>
  <c r="H2978" i="10"/>
  <c r="H2979" i="10"/>
  <c r="O2979" i="10" s="1" a="1"/>
  <c r="O2979" i="10" s="1"/>
  <c r="H2980" i="10"/>
  <c r="H2981" i="10"/>
  <c r="H2982" i="10"/>
  <c r="H2983" i="10"/>
  <c r="H2984" i="10"/>
  <c r="H2985" i="10"/>
  <c r="H2986" i="10"/>
  <c r="H2987" i="10"/>
  <c r="H2988" i="10"/>
  <c r="H2989" i="10"/>
  <c r="H2990" i="10"/>
  <c r="H2991" i="10"/>
  <c r="H2992" i="10"/>
  <c r="H2993" i="10"/>
  <c r="H2994" i="10"/>
  <c r="H2995" i="10"/>
  <c r="H2996" i="10"/>
  <c r="H2997" i="10"/>
  <c r="H2998" i="10"/>
  <c r="H2999" i="10"/>
  <c r="H3000" i="10"/>
  <c r="H3001" i="10"/>
  <c r="H3002" i="10"/>
  <c r="H3003" i="10"/>
  <c r="H3004" i="10"/>
  <c r="H3005" i="10"/>
  <c r="H3006" i="10"/>
  <c r="H3007" i="10"/>
  <c r="H3008" i="10"/>
  <c r="H3009" i="10"/>
  <c r="H3010" i="10"/>
  <c r="H3011" i="10"/>
  <c r="H3012" i="10"/>
  <c r="H3013" i="10"/>
  <c r="H3014" i="10"/>
  <c r="H3015" i="10"/>
  <c r="H3016" i="10"/>
  <c r="H3017" i="10"/>
  <c r="H3018" i="10"/>
  <c r="H3019" i="10"/>
  <c r="H3020" i="10"/>
  <c r="H3021" i="10"/>
  <c r="H3022" i="10"/>
  <c r="H3023" i="10"/>
  <c r="H3024" i="10"/>
  <c r="H3025" i="10"/>
  <c r="H3026" i="10"/>
  <c r="H3027" i="10"/>
  <c r="H3028" i="10"/>
  <c r="H3029" i="10"/>
  <c r="H3030" i="10"/>
  <c r="H3031" i="10"/>
  <c r="H3032" i="10"/>
  <c r="H3033" i="10"/>
  <c r="H3034" i="10"/>
  <c r="H3035" i="10"/>
  <c r="H3036" i="10"/>
  <c r="H3037" i="10"/>
  <c r="H3038" i="10"/>
  <c r="H3039" i="10"/>
  <c r="H3040" i="10"/>
  <c r="H3041" i="10"/>
  <c r="H3042" i="10"/>
  <c r="H3043" i="10"/>
  <c r="H3044" i="10"/>
  <c r="H3045" i="10"/>
  <c r="H3046" i="10"/>
  <c r="H3047" i="10"/>
  <c r="H3048" i="10"/>
  <c r="H3049" i="10"/>
  <c r="H3050" i="10"/>
  <c r="H3051" i="10"/>
  <c r="H3052" i="10"/>
  <c r="H3053" i="10"/>
  <c r="H3054" i="10"/>
  <c r="H3055" i="10"/>
  <c r="H3056" i="10"/>
  <c r="H3057" i="10"/>
  <c r="H3058" i="10"/>
  <c r="H3059" i="10"/>
  <c r="H3060" i="10"/>
  <c r="H3061" i="10"/>
  <c r="H3062" i="10"/>
  <c r="H3063" i="10"/>
  <c r="H3064" i="10"/>
  <c r="H3065" i="10"/>
  <c r="H3066" i="10"/>
  <c r="H3067" i="10"/>
  <c r="H3068" i="10"/>
  <c r="H3069" i="10"/>
  <c r="H3070" i="10"/>
  <c r="H3071" i="10"/>
  <c r="H3072" i="10"/>
  <c r="H3073" i="10"/>
  <c r="H3074" i="10"/>
  <c r="H3075" i="10"/>
  <c r="H3076" i="10"/>
  <c r="H3077" i="10"/>
  <c r="H3078" i="10"/>
  <c r="H3079" i="10"/>
  <c r="H3080" i="10"/>
  <c r="H3081" i="10"/>
  <c r="H3082" i="10"/>
  <c r="H3083" i="10"/>
  <c r="H3084" i="10"/>
  <c r="H3085" i="10"/>
  <c r="H3086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98" i="10"/>
  <c r="H3099" i="10"/>
  <c r="H3100" i="10"/>
  <c r="H3101" i="10"/>
  <c r="H3102" i="10"/>
  <c r="H3103" i="10"/>
  <c r="H3104" i="10"/>
  <c r="H3105" i="10"/>
  <c r="H3106" i="10"/>
  <c r="H3107" i="10"/>
  <c r="H3108" i="10"/>
  <c r="H3109" i="10"/>
  <c r="H3110" i="10"/>
  <c r="H3111" i="10"/>
  <c r="H3112" i="10"/>
  <c r="H3113" i="10"/>
  <c r="H3114" i="10"/>
  <c r="H3115" i="10"/>
  <c r="H3116" i="10"/>
  <c r="H3117" i="10"/>
  <c r="H3118" i="10"/>
  <c r="H3119" i="10"/>
  <c r="H3120" i="10"/>
  <c r="H3121" i="10"/>
  <c r="H3122" i="10"/>
  <c r="H3123" i="10"/>
  <c r="H3124" i="10"/>
  <c r="H3125" i="10"/>
  <c r="H3126" i="10"/>
  <c r="H3127" i="10"/>
  <c r="H3128" i="10"/>
  <c r="H3129" i="10"/>
  <c r="H3130" i="10"/>
  <c r="H3131" i="10"/>
  <c r="H3132" i="10"/>
  <c r="H3133" i="10"/>
  <c r="H3134" i="10"/>
  <c r="H3135" i="10"/>
  <c r="H3136" i="10"/>
  <c r="H3137" i="10"/>
  <c r="H3138" i="10"/>
  <c r="H3139" i="10"/>
  <c r="H3140" i="10"/>
  <c r="H3141" i="10"/>
  <c r="H3142" i="10"/>
  <c r="H2" i="10"/>
  <c r="G3" i="10"/>
  <c r="G4" i="10"/>
  <c r="G5" i="10"/>
  <c r="G6" i="10"/>
  <c r="G7" i="10"/>
  <c r="O7" i="10" s="1" a="1"/>
  <c r="O7" i="10" s="1"/>
  <c r="G8" i="10"/>
  <c r="G9" i="10"/>
  <c r="G10" i="10"/>
  <c r="G11" i="10"/>
  <c r="G12" i="10"/>
  <c r="G13" i="10"/>
  <c r="G14" i="10"/>
  <c r="G15" i="10"/>
  <c r="G16" i="10"/>
  <c r="G17" i="10"/>
  <c r="G18" i="10"/>
  <c r="O18" i="10" s="1" a="1"/>
  <c r="O18" i="10" s="1"/>
  <c r="G19" i="10"/>
  <c r="G20" i="10"/>
  <c r="G21" i="10"/>
  <c r="G22" i="10"/>
  <c r="G23" i="10"/>
  <c r="O23" i="10" s="1" a="1"/>
  <c r="O23" i="10" s="1"/>
  <c r="G24" i="10"/>
  <c r="G25" i="10"/>
  <c r="G26" i="10"/>
  <c r="G27" i="10"/>
  <c r="O27" i="10" s="1" a="1"/>
  <c r="O27" i="10" s="1"/>
  <c r="G28" i="10"/>
  <c r="G29" i="10"/>
  <c r="G30" i="10"/>
  <c r="G31" i="10"/>
  <c r="G32" i="10"/>
  <c r="O32" i="10" s="1" a="1"/>
  <c r="O32" i="10" s="1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O47" i="10" s="1" a="1"/>
  <c r="O47" i="10" s="1"/>
  <c r="G48" i="10"/>
  <c r="G49" i="10"/>
  <c r="G50" i="10"/>
  <c r="G51" i="10"/>
  <c r="G52" i="10"/>
  <c r="O52" i="10" s="1" a="1"/>
  <c r="O52" i="10" s="1"/>
  <c r="G53" i="10"/>
  <c r="G54" i="10"/>
  <c r="G55" i="10"/>
  <c r="G56" i="10"/>
  <c r="G57" i="10"/>
  <c r="G58" i="10"/>
  <c r="O58" i="10" s="1" a="1"/>
  <c r="O58" i="10" s="1"/>
  <c r="G59" i="10"/>
  <c r="G60" i="10"/>
  <c r="G61" i="10"/>
  <c r="G62" i="10"/>
  <c r="G63" i="10"/>
  <c r="O63" i="10" s="1" a="1"/>
  <c r="O63" i="10" s="1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O78" i="10" s="1" a="1"/>
  <c r="O78" i="10" s="1"/>
  <c r="G79" i="10"/>
  <c r="G80" i="10"/>
  <c r="G81" i="10"/>
  <c r="G82" i="10"/>
  <c r="G83" i="10"/>
  <c r="O83" i="10" s="1" a="1"/>
  <c r="O83" i="10" s="1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O98" i="10" s="1" a="1"/>
  <c r="O98" i="10" s="1"/>
  <c r="G99" i="10"/>
  <c r="G100" i="10"/>
  <c r="G101" i="10"/>
  <c r="G102" i="10"/>
  <c r="G103" i="10"/>
  <c r="G104" i="10"/>
  <c r="O104" i="10" s="1" a="1"/>
  <c r="O104" i="10" s="1"/>
  <c r="G105" i="10"/>
  <c r="G106" i="10"/>
  <c r="G107" i="10"/>
  <c r="O107" i="10" s="1" a="1"/>
  <c r="O107" i="10" s="1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O132" i="10" s="1" a="1"/>
  <c r="O132" i="10" s="1"/>
  <c r="G133" i="10"/>
  <c r="G134" i="10"/>
  <c r="G135" i="10"/>
  <c r="G136" i="10"/>
  <c r="O136" i="10" s="1" a="1"/>
  <c r="O136" i="10" s="1"/>
  <c r="G137" i="10"/>
  <c r="G138" i="10"/>
  <c r="O138" i="10" s="1" a="1"/>
  <c r="O138" i="10" s="1"/>
  <c r="G139" i="10"/>
  <c r="G140" i="10"/>
  <c r="G141" i="10"/>
  <c r="G142" i="10"/>
  <c r="G143" i="10"/>
  <c r="O143" i="10" s="1" a="1"/>
  <c r="O143" i="10" s="1"/>
  <c r="G144" i="10"/>
  <c r="G145" i="10"/>
  <c r="G146" i="10"/>
  <c r="G147" i="10"/>
  <c r="O147" i="10" s="1" a="1"/>
  <c r="O147" i="10" s="1"/>
  <c r="G148" i="10"/>
  <c r="G149" i="10"/>
  <c r="G150" i="10"/>
  <c r="G151" i="10"/>
  <c r="G152" i="10"/>
  <c r="G153" i="10"/>
  <c r="G154" i="10"/>
  <c r="G155" i="10"/>
  <c r="G156" i="10"/>
  <c r="G157" i="10"/>
  <c r="G158" i="10"/>
  <c r="O158" i="10" s="1" a="1"/>
  <c r="O158" i="10" s="1"/>
  <c r="G159" i="10"/>
  <c r="G160" i="10"/>
  <c r="G161" i="10"/>
  <c r="G162" i="10"/>
  <c r="G163" i="10"/>
  <c r="G164" i="10"/>
  <c r="G165" i="10"/>
  <c r="G166" i="10"/>
  <c r="G167" i="10"/>
  <c r="O167" i="10" s="1" a="1"/>
  <c r="O167" i="10" s="1"/>
  <c r="G168" i="10"/>
  <c r="G169" i="10"/>
  <c r="G170" i="10"/>
  <c r="G171" i="10"/>
  <c r="G172" i="10"/>
  <c r="G173" i="10"/>
  <c r="G174" i="10"/>
  <c r="G175" i="10"/>
  <c r="G176" i="10"/>
  <c r="G177" i="10"/>
  <c r="G178" i="10"/>
  <c r="O178" i="10" s="1" a="1"/>
  <c r="O178" i="10" s="1"/>
  <c r="G179" i="10"/>
  <c r="G180" i="10"/>
  <c r="G181" i="10"/>
  <c r="G182" i="10"/>
  <c r="G183" i="10"/>
  <c r="G184" i="10"/>
  <c r="G185" i="10"/>
  <c r="G186" i="10"/>
  <c r="G187" i="10"/>
  <c r="O187" i="10" s="1" a="1"/>
  <c r="O187" i="10" s="1"/>
  <c r="G188" i="10"/>
  <c r="G189" i="10"/>
  <c r="G190" i="10"/>
  <c r="G191" i="10"/>
  <c r="G192" i="10"/>
  <c r="G193" i="10"/>
  <c r="G194" i="10"/>
  <c r="G195" i="10"/>
  <c r="G196" i="10"/>
  <c r="O196" i="10" s="1" a="1"/>
  <c r="O196" i="10" s="1"/>
  <c r="G197" i="10"/>
  <c r="G198" i="10"/>
  <c r="O198" i="10" s="1" a="1"/>
  <c r="O198" i="10" s="1"/>
  <c r="G199" i="10"/>
  <c r="G200" i="10"/>
  <c r="G201" i="10"/>
  <c r="G202" i="10"/>
  <c r="G203" i="10"/>
  <c r="G204" i="10"/>
  <c r="G205" i="10"/>
  <c r="G206" i="10"/>
  <c r="G207" i="10"/>
  <c r="O207" i="10" s="1" a="1"/>
  <c r="O207" i="10" s="1"/>
  <c r="G208" i="10"/>
  <c r="G209" i="10"/>
  <c r="G210" i="10"/>
  <c r="G211" i="10"/>
  <c r="G212" i="10"/>
  <c r="G213" i="10"/>
  <c r="G214" i="10"/>
  <c r="G215" i="10"/>
  <c r="G216" i="10"/>
  <c r="O216" i="10" s="1" a="1"/>
  <c r="O216" i="10" s="1"/>
  <c r="G217" i="10"/>
  <c r="G218" i="10"/>
  <c r="O218" i="10" s="1" a="1"/>
  <c r="O218" i="10" s="1"/>
  <c r="G219" i="10"/>
  <c r="G220" i="10"/>
  <c r="G221" i="10"/>
  <c r="G222" i="10"/>
  <c r="G223" i="10"/>
  <c r="G224" i="10"/>
  <c r="G225" i="10"/>
  <c r="G226" i="10"/>
  <c r="G227" i="10"/>
  <c r="O227" i="10" s="1" a="1"/>
  <c r="O227" i="10" s="1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O247" i="10" s="1" a="1"/>
  <c r="O247" i="10" s="1"/>
  <c r="G248" i="10"/>
  <c r="G249" i="10"/>
  <c r="G250" i="10"/>
  <c r="G251" i="10"/>
  <c r="G252" i="10"/>
  <c r="O252" i="10" s="1" a="1"/>
  <c r="O252" i="10" s="1"/>
  <c r="G253" i="10"/>
  <c r="G254" i="10"/>
  <c r="G255" i="10"/>
  <c r="G256" i="10"/>
  <c r="O256" i="10" s="1" a="1"/>
  <c r="O256" i="10" s="1"/>
  <c r="G257" i="10"/>
  <c r="G258" i="10"/>
  <c r="O258" i="10" s="1" a="1"/>
  <c r="O258" i="10" s="1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O276" i="10" s="1" a="1"/>
  <c r="O276" i="10" s="1"/>
  <c r="G277" i="10"/>
  <c r="G278" i="10"/>
  <c r="O278" i="10" s="1" a="1"/>
  <c r="O278" i="10" s="1"/>
  <c r="G279" i="10"/>
  <c r="G280" i="10"/>
  <c r="G281" i="10"/>
  <c r="G282" i="10"/>
  <c r="G283" i="10"/>
  <c r="O283" i="10" s="1" a="1"/>
  <c r="O283" i="10" s="1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O303" i="10" s="1" a="1"/>
  <c r="O303" i="10" s="1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O338" i="10" s="1" a="1"/>
  <c r="O338" i="10" s="1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O358" i="10" s="1" a="1"/>
  <c r="O358" i="10" s="1"/>
  <c r="G359" i="10"/>
  <c r="G360" i="10"/>
  <c r="G361" i="10"/>
  <c r="G362" i="10"/>
  <c r="G363" i="10"/>
  <c r="O363" i="10" s="1" a="1"/>
  <c r="O363" i="10" s="1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O378" i="10" s="1" a="1"/>
  <c r="O378" i="10" s="1"/>
  <c r="G379" i="10"/>
  <c r="G380" i="10"/>
  <c r="G381" i="10"/>
  <c r="G382" i="10"/>
  <c r="G383" i="10"/>
  <c r="G384" i="10"/>
  <c r="G385" i="10"/>
  <c r="G386" i="10"/>
  <c r="G387" i="10"/>
  <c r="O387" i="10" s="1" a="1"/>
  <c r="O387" i="10" s="1"/>
  <c r="G388" i="10"/>
  <c r="G389" i="10"/>
  <c r="G390" i="10"/>
  <c r="G391" i="10"/>
  <c r="G392" i="10"/>
  <c r="O392" i="10" s="1" a="1"/>
  <c r="O392" i="10" s="1"/>
  <c r="G393" i="10"/>
  <c r="G394" i="10"/>
  <c r="G395" i="10"/>
  <c r="G396" i="10"/>
  <c r="G397" i="10"/>
  <c r="G398" i="10"/>
  <c r="O398" i="10" s="1" a="1"/>
  <c r="O398" i="10" s="1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O418" i="10" s="1" a="1"/>
  <c r="O418" i="10" s="1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O438" i="10" s="1" a="1"/>
  <c r="O438" i="10" s="1"/>
  <c r="G439" i="10"/>
  <c r="G440" i="10"/>
  <c r="G441" i="10"/>
  <c r="G442" i="10"/>
  <c r="G443" i="10"/>
  <c r="G444" i="10"/>
  <c r="G445" i="10"/>
  <c r="G446" i="10"/>
  <c r="G447" i="10"/>
  <c r="O447" i="10" s="1" a="1"/>
  <c r="O447" i="10" s="1"/>
  <c r="G448" i="10"/>
  <c r="G449" i="10"/>
  <c r="G450" i="10"/>
  <c r="G451" i="10"/>
  <c r="G452" i="10"/>
  <c r="O452" i="10" s="1" a="1"/>
  <c r="O452" i="10" s="1"/>
  <c r="G453" i="10"/>
  <c r="G454" i="10"/>
  <c r="G455" i="10"/>
  <c r="G456" i="10"/>
  <c r="G457" i="10"/>
  <c r="G458" i="10"/>
  <c r="O458" i="10" s="1" a="1"/>
  <c r="O458" i="10" s="1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O476" i="10" s="1" a="1"/>
  <c r="O476" i="10" s="1"/>
  <c r="G477" i="10"/>
  <c r="G478" i="10"/>
  <c r="G479" i="10"/>
  <c r="G480" i="10"/>
  <c r="G481" i="10"/>
  <c r="G482" i="10"/>
  <c r="G483" i="10"/>
  <c r="O483" i="10" s="1" a="1"/>
  <c r="O483" i="10" s="1"/>
  <c r="G484" i="10"/>
  <c r="G485" i="10"/>
  <c r="G486" i="10"/>
  <c r="G487" i="10"/>
  <c r="G488" i="10"/>
  <c r="G489" i="10"/>
  <c r="G490" i="10"/>
  <c r="G491" i="10"/>
  <c r="G492" i="10"/>
  <c r="O492" i="10" s="1" a="1"/>
  <c r="O492" i="10" s="1"/>
  <c r="G493" i="10"/>
  <c r="G494" i="10"/>
  <c r="G495" i="10"/>
  <c r="G496" i="10"/>
  <c r="O496" i="10" s="1" a="1"/>
  <c r="O496" i="10" s="1"/>
  <c r="G497" i="10"/>
  <c r="G498" i="10"/>
  <c r="O498" i="10" s="1" a="1"/>
  <c r="O498" i="10" s="1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O512" i="10" s="1" a="1"/>
  <c r="O512" i="10" s="1"/>
  <c r="G513" i="10"/>
  <c r="G514" i="10"/>
  <c r="G515" i="10"/>
  <c r="G516" i="10"/>
  <c r="G517" i="10"/>
  <c r="G518" i="10"/>
  <c r="O518" i="10" s="1" a="1"/>
  <c r="O518" i="10" s="1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O536" i="10" s="1" a="1"/>
  <c r="O536" i="10" s="1"/>
  <c r="G537" i="10"/>
  <c r="G538" i="10"/>
  <c r="G539" i="10"/>
  <c r="G540" i="10"/>
  <c r="G541" i="10"/>
  <c r="G542" i="10"/>
  <c r="G543" i="10"/>
  <c r="G544" i="10"/>
  <c r="G545" i="10"/>
  <c r="G546" i="10"/>
  <c r="G547" i="10"/>
  <c r="O547" i="10" s="1" a="1"/>
  <c r="O547" i="10" s="1"/>
  <c r="G548" i="10"/>
  <c r="G549" i="10"/>
  <c r="G550" i="10"/>
  <c r="G551" i="10"/>
  <c r="G552" i="10"/>
  <c r="G553" i="10"/>
  <c r="G554" i="10"/>
  <c r="G555" i="10"/>
  <c r="G556" i="10"/>
  <c r="O556" i="10" s="1" a="1"/>
  <c r="O556" i="10" s="1"/>
  <c r="G557" i="10"/>
  <c r="G558" i="10"/>
  <c r="G559" i="10"/>
  <c r="G560" i="10"/>
  <c r="G561" i="10"/>
  <c r="G562" i="10"/>
  <c r="G563" i="10"/>
  <c r="O563" i="10" s="1" a="1"/>
  <c r="O563" i="10" s="1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O578" i="10" s="1" a="1"/>
  <c r="O578" i="10" s="1"/>
  <c r="G579" i="10"/>
  <c r="G580" i="10"/>
  <c r="G581" i="10"/>
  <c r="G582" i="10"/>
  <c r="G583" i="10"/>
  <c r="O583" i="10" s="1" a="1"/>
  <c r="O583" i="10" s="1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O598" i="10" s="1" a="1"/>
  <c r="O598" i="10" s="1"/>
  <c r="G599" i="10"/>
  <c r="G600" i="10"/>
  <c r="G601" i="10"/>
  <c r="G602" i="10"/>
  <c r="G603" i="10"/>
  <c r="O603" i="10" s="1" a="1"/>
  <c r="O603" i="10" s="1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O616" i="10" s="1" a="1"/>
  <c r="O616" i="10" s="1"/>
  <c r="G617" i="10"/>
  <c r="G618" i="10"/>
  <c r="G619" i="10"/>
  <c r="G620" i="10"/>
  <c r="G621" i="10"/>
  <c r="G622" i="10"/>
  <c r="G623" i="10"/>
  <c r="G624" i="10"/>
  <c r="G625" i="10"/>
  <c r="G626" i="10"/>
  <c r="G627" i="10"/>
  <c r="O627" i="10" s="1" a="1"/>
  <c r="O627" i="10" s="1"/>
  <c r="G628" i="10"/>
  <c r="G629" i="10"/>
  <c r="G630" i="10"/>
  <c r="G631" i="10"/>
  <c r="G632" i="10"/>
  <c r="G633" i="10"/>
  <c r="G634" i="10"/>
  <c r="G635" i="10"/>
  <c r="G636" i="10"/>
  <c r="O636" i="10" s="1" a="1"/>
  <c r="O636" i="10" s="1"/>
  <c r="G637" i="10"/>
  <c r="G638" i="10"/>
  <c r="O638" i="10" s="1" a="1"/>
  <c r="O638" i="10" s="1"/>
  <c r="G639" i="10"/>
  <c r="G640" i="10"/>
  <c r="G641" i="10"/>
  <c r="G642" i="10"/>
  <c r="G643" i="10"/>
  <c r="G644" i="10"/>
  <c r="G645" i="10"/>
  <c r="G646" i="10"/>
  <c r="G647" i="10"/>
  <c r="O647" i="10" s="1" a="1"/>
  <c r="O647" i="10" s="1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O663" i="10" s="1" a="1"/>
  <c r="O663" i="10" s="1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O698" i="10" s="1" a="1"/>
  <c r="O698" i="10" s="1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O727" i="10" s="1" a="1"/>
  <c r="O727" i="10" s="1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O743" i="10" s="1" a="1"/>
  <c r="O743" i="10" s="1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O758" i="10" s="1" a="1"/>
  <c r="O758" i="10" s="1"/>
  <c r="G759" i="10"/>
  <c r="G760" i="10"/>
  <c r="G761" i="10"/>
  <c r="G762" i="10"/>
  <c r="G763" i="10"/>
  <c r="O763" i="10" s="1" a="1"/>
  <c r="O763" i="10" s="1"/>
  <c r="G764" i="10"/>
  <c r="G765" i="10"/>
  <c r="G766" i="10"/>
  <c r="G767" i="10"/>
  <c r="O767" i="10" s="1" a="1"/>
  <c r="O767" i="10" s="1"/>
  <c r="G768" i="10"/>
  <c r="G769" i="10"/>
  <c r="G770" i="10"/>
  <c r="G771" i="10"/>
  <c r="G772" i="10"/>
  <c r="G773" i="10"/>
  <c r="G774" i="10"/>
  <c r="G775" i="10"/>
  <c r="G776" i="10"/>
  <c r="G777" i="10"/>
  <c r="G778" i="10"/>
  <c r="O778" i="10" s="1" a="1"/>
  <c r="O778" i="10" s="1"/>
  <c r="G779" i="10"/>
  <c r="G780" i="10"/>
  <c r="G781" i="10"/>
  <c r="G782" i="10"/>
  <c r="G783" i="10"/>
  <c r="G784" i="10"/>
  <c r="G785" i="10"/>
  <c r="G786" i="10"/>
  <c r="G787" i="10"/>
  <c r="O787" i="10" s="1" a="1"/>
  <c r="O787" i="10" s="1"/>
  <c r="G788" i="10"/>
  <c r="G789" i="10"/>
  <c r="G790" i="10"/>
  <c r="G791" i="10"/>
  <c r="G792" i="10"/>
  <c r="G793" i="10"/>
  <c r="G794" i="10"/>
  <c r="G795" i="10"/>
  <c r="G796" i="10"/>
  <c r="O796" i="10" s="1" a="1"/>
  <c r="O796" i="10" s="1"/>
  <c r="G797" i="10"/>
  <c r="G798" i="10"/>
  <c r="O798" i="10" s="1" a="1"/>
  <c r="O798" i="10" s="1"/>
  <c r="G799" i="10"/>
  <c r="G800" i="10"/>
  <c r="G801" i="10"/>
  <c r="G802" i="10"/>
  <c r="G803" i="10"/>
  <c r="O803" i="10" s="1" a="1"/>
  <c r="O803" i="10" s="1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O818" i="10" s="1" a="1"/>
  <c r="O818" i="10" s="1"/>
  <c r="G819" i="10"/>
  <c r="G820" i="10"/>
  <c r="G821" i="10"/>
  <c r="G822" i="10"/>
  <c r="G823" i="10"/>
  <c r="O823" i="10" s="1" a="1"/>
  <c r="O823" i="10" s="1"/>
  <c r="G824" i="10"/>
  <c r="G825" i="10"/>
  <c r="G826" i="10"/>
  <c r="G827" i="10"/>
  <c r="O827" i="10" s="1" a="1"/>
  <c r="O827" i="10" s="1"/>
  <c r="G828" i="10"/>
  <c r="G829" i="10"/>
  <c r="G830" i="10"/>
  <c r="G831" i="10"/>
  <c r="G832" i="10"/>
  <c r="G833" i="10"/>
  <c r="G834" i="10"/>
  <c r="G835" i="10"/>
  <c r="G836" i="10"/>
  <c r="G837" i="10"/>
  <c r="G838" i="10"/>
  <c r="O838" i="10" s="1" a="1"/>
  <c r="O838" i="10" s="1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O858" i="10" s="1" a="1"/>
  <c r="O858" i="10" s="1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O878" i="10" s="1" a="1"/>
  <c r="O878" i="10" s="1"/>
  <c r="G879" i="10"/>
  <c r="G880" i="10"/>
  <c r="G881" i="10"/>
  <c r="G882" i="10"/>
  <c r="G883" i="10"/>
  <c r="O883" i="10" s="1" a="1"/>
  <c r="O883" i="10" s="1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O896" i="10" s="1" a="1"/>
  <c r="O896" i="10" s="1"/>
  <c r="G897" i="10"/>
  <c r="G898" i="10"/>
  <c r="O898" i="10" s="1" a="1"/>
  <c r="O898" i="10" s="1"/>
  <c r="G899" i="10"/>
  <c r="G900" i="10"/>
  <c r="G901" i="10"/>
  <c r="G902" i="10"/>
  <c r="G903" i="10"/>
  <c r="O903" i="10" s="1" a="1"/>
  <c r="O903" i="10" s="1"/>
  <c r="G904" i="10"/>
  <c r="G905" i="10"/>
  <c r="G906" i="10"/>
  <c r="G907" i="10"/>
  <c r="O907" i="10" s="1" a="1"/>
  <c r="O907" i="10" s="1"/>
  <c r="G908" i="10"/>
  <c r="G909" i="10"/>
  <c r="G910" i="10"/>
  <c r="G911" i="10"/>
  <c r="G912" i="10"/>
  <c r="G913" i="10"/>
  <c r="G914" i="10"/>
  <c r="G915" i="10"/>
  <c r="G916" i="10"/>
  <c r="G917" i="10"/>
  <c r="G918" i="10"/>
  <c r="O918" i="10" s="1" a="1"/>
  <c r="O918" i="10" s="1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O936" i="10" s="1" a="1"/>
  <c r="O936" i="10" s="1"/>
  <c r="G937" i="10"/>
  <c r="G938" i="10"/>
  <c r="O938" i="10" s="1" a="1"/>
  <c r="O938" i="10" s="1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O956" i="10" s="1" a="1"/>
  <c r="O956" i="10" s="1"/>
  <c r="G957" i="10"/>
  <c r="G958" i="10"/>
  <c r="O958" i="10" s="1" a="1"/>
  <c r="O958" i="10" s="1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O978" i="10" s="1" a="1"/>
  <c r="O978" i="10" s="1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O998" i="10" s="1" a="1"/>
  <c r="O998" i="10" s="1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O1012" i="10" s="1" a="1"/>
  <c r="O1012" i="10" s="1"/>
  <c r="G1013" i="10"/>
  <c r="G1014" i="10"/>
  <c r="G1015" i="10"/>
  <c r="G1016" i="10"/>
  <c r="G1017" i="10"/>
  <c r="G1018" i="10"/>
  <c r="G1019" i="10"/>
  <c r="G1020" i="10"/>
  <c r="G1021" i="10"/>
  <c r="G1022" i="10"/>
  <c r="G1023" i="10"/>
  <c r="O1023" i="10" s="1" a="1"/>
  <c r="O1023" i="10" s="1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O1038" i="10" s="1" a="1"/>
  <c r="O1038" i="10" s="1"/>
  <c r="G1039" i="10"/>
  <c r="G1040" i="10"/>
  <c r="G1041" i="10"/>
  <c r="G1042" i="10"/>
  <c r="G1043" i="10"/>
  <c r="O1043" i="10" s="1" a="1"/>
  <c r="O1043" i="10" s="1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O1058" i="10" s="1" a="1"/>
  <c r="O1058" i="10" s="1"/>
  <c r="G1059" i="10"/>
  <c r="G1060" i="10"/>
  <c r="G1061" i="10"/>
  <c r="G1062" i="10"/>
  <c r="G1063" i="10"/>
  <c r="O1063" i="10" s="1" a="1"/>
  <c r="O1063" i="10" s="1"/>
  <c r="G1064" i="10"/>
  <c r="G1065" i="10"/>
  <c r="G1066" i="10"/>
  <c r="G1067" i="10"/>
  <c r="G1068" i="10"/>
  <c r="G1069" i="10"/>
  <c r="G1070" i="10"/>
  <c r="G1071" i="10"/>
  <c r="G1072" i="10"/>
  <c r="O1072" i="10" s="1" a="1"/>
  <c r="O1072" i="10" s="1"/>
  <c r="G1073" i="10"/>
  <c r="G1074" i="10"/>
  <c r="G1075" i="10"/>
  <c r="G1076" i="10"/>
  <c r="G1077" i="10"/>
  <c r="G1078" i="10"/>
  <c r="O1078" i="10" s="1" a="1"/>
  <c r="O1078" i="10" s="1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O1098" i="10" s="1" a="1"/>
  <c r="O1098" i="10" s="1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O1112" i="10" s="1" a="1"/>
  <c r="O1112" i="10" s="1"/>
  <c r="G1113" i="10"/>
  <c r="G1114" i="10"/>
  <c r="G1115" i="10"/>
  <c r="G1116" i="10"/>
  <c r="G1117" i="10"/>
  <c r="G1118" i="10"/>
  <c r="O1118" i="10" s="1" a="1"/>
  <c r="O1118" i="10" s="1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O1132" i="10" s="1" a="1"/>
  <c r="O1132" i="10" s="1"/>
  <c r="G1133" i="10"/>
  <c r="G1134" i="10"/>
  <c r="G1135" i="10"/>
  <c r="G1136" i="10"/>
  <c r="G1137" i="10"/>
  <c r="G1138" i="10"/>
  <c r="O1138" i="10" s="1" a="1"/>
  <c r="O1138" i="10" s="1"/>
  <c r="G1139" i="10"/>
  <c r="G1140" i="10"/>
  <c r="G1141" i="10"/>
  <c r="G1142" i="10"/>
  <c r="G1143" i="10"/>
  <c r="O1143" i="10" s="1" a="1"/>
  <c r="O1143" i="10" s="1"/>
  <c r="G1144" i="10"/>
  <c r="G1145" i="10"/>
  <c r="G1146" i="10"/>
  <c r="G1147" i="10"/>
  <c r="O1147" i="10" s="1" a="1"/>
  <c r="O1147" i="10" s="1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O1167" i="10" s="1" a="1"/>
  <c r="O1167" i="10" s="1"/>
  <c r="G1168" i="10"/>
  <c r="G1169" i="10"/>
  <c r="G1170" i="10"/>
  <c r="G1171" i="10"/>
  <c r="G1172" i="10"/>
  <c r="G1173" i="10"/>
  <c r="G1174" i="10"/>
  <c r="G1175" i="10"/>
  <c r="G1176" i="10"/>
  <c r="G1177" i="10"/>
  <c r="G1178" i="10"/>
  <c r="O1178" i="10" s="1" a="1"/>
  <c r="O1178" i="10" s="1"/>
  <c r="G1179" i="10"/>
  <c r="G1180" i="10"/>
  <c r="G1181" i="10"/>
  <c r="G1182" i="10"/>
  <c r="G1183" i="10"/>
  <c r="G1184" i="10"/>
  <c r="G1185" i="10"/>
  <c r="G1186" i="10"/>
  <c r="G1187" i="10"/>
  <c r="O1187" i="10" s="1" a="1"/>
  <c r="O1187" i="10" s="1"/>
  <c r="G1188" i="10"/>
  <c r="G1189" i="10"/>
  <c r="G1190" i="10"/>
  <c r="G1191" i="10"/>
  <c r="G1192" i="10"/>
  <c r="G1193" i="10"/>
  <c r="G1194" i="10"/>
  <c r="G1195" i="10"/>
  <c r="G1196" i="10"/>
  <c r="G1197" i="10"/>
  <c r="G1198" i="10"/>
  <c r="O1198" i="10" s="1" a="1"/>
  <c r="O1198" i="10" s="1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O1216" i="10" s="1" a="1"/>
  <c r="O1216" i="10" s="1"/>
  <c r="G1217" i="10"/>
  <c r="G1218" i="10"/>
  <c r="O1218" i="10" s="1" a="1"/>
  <c r="O1218" i="10" s="1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O1238" i="10" s="1" a="1"/>
  <c r="O1238" i="10" s="1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O1263" i="10" s="1" a="1"/>
  <c r="O1263" i="10" s="1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O1278" i="10" s="1" a="1"/>
  <c r="O1278" i="10" s="1"/>
  <c r="G1279" i="10"/>
  <c r="G1280" i="10"/>
  <c r="G1281" i="10"/>
  <c r="G1282" i="10"/>
  <c r="G1283" i="10"/>
  <c r="O1283" i="10" s="1" a="1"/>
  <c r="O1283" i="10" s="1"/>
  <c r="G1284" i="10"/>
  <c r="G1285" i="10"/>
  <c r="G1286" i="10"/>
  <c r="G1287" i="10"/>
  <c r="O1287" i="10" s="1" a="1"/>
  <c r="O1287" i="10" s="1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O1318" i="10" s="1" a="1"/>
  <c r="O1318" i="10" s="1"/>
  <c r="G1319" i="10"/>
  <c r="G1320" i="10"/>
  <c r="G1321" i="10"/>
  <c r="G1322" i="10"/>
  <c r="G1323" i="10"/>
  <c r="G1324" i="10"/>
  <c r="G1325" i="10"/>
  <c r="G1326" i="10"/>
  <c r="G1327" i="10"/>
  <c r="O1327" i="10" s="1" a="1"/>
  <c r="O1327" i="10" s="1"/>
  <c r="G1328" i="10"/>
  <c r="G1329" i="10"/>
  <c r="G1330" i="10"/>
  <c r="G1331" i="10"/>
  <c r="G1332" i="10"/>
  <c r="G1333" i="10"/>
  <c r="G1334" i="10"/>
  <c r="G1335" i="10"/>
  <c r="G1336" i="10"/>
  <c r="G1337" i="10"/>
  <c r="G1338" i="10"/>
  <c r="O1338" i="10" s="1" a="1"/>
  <c r="O1338" i="10" s="1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O1358" i="10" s="1" a="1"/>
  <c r="O1358" i="10" s="1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O1376" i="10" s="1" a="1"/>
  <c r="O1376" i="10" s="1"/>
  <c r="G1377" i="10"/>
  <c r="G1378" i="10"/>
  <c r="O1378" i="10" s="1" a="1"/>
  <c r="O1378" i="10" s="1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O1396" i="10" s="1" a="1"/>
  <c r="O1396" i="10" s="1"/>
  <c r="G1397" i="10"/>
  <c r="G1398" i="10"/>
  <c r="O1398" i="10" s="1" a="1"/>
  <c r="O1398" i="10" s="1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O1427" i="10" s="1" a="1"/>
  <c r="O1427" i="10" s="1"/>
  <c r="G1428" i="10"/>
  <c r="G1429" i="10"/>
  <c r="G1430" i="10"/>
  <c r="G1431" i="10"/>
  <c r="G1432" i="10"/>
  <c r="G1433" i="10"/>
  <c r="G1434" i="10"/>
  <c r="G1435" i="10"/>
  <c r="G1436" i="10"/>
  <c r="G1437" i="10"/>
  <c r="G1438" i="10"/>
  <c r="O1438" i="10" s="1" a="1"/>
  <c r="O1438" i="10" s="1"/>
  <c r="G1439" i="10"/>
  <c r="G1440" i="10"/>
  <c r="G1441" i="10"/>
  <c r="G1442" i="10"/>
  <c r="G1443" i="10"/>
  <c r="O1443" i="10" s="1" a="1"/>
  <c r="O1443" i="10" s="1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O1463" i="10" s="1" a="1"/>
  <c r="O1463" i="10" s="1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O1478" i="10" s="1" a="1"/>
  <c r="O1478" i="10" s="1"/>
  <c r="G1479" i="10"/>
  <c r="G1480" i="10"/>
  <c r="G1481" i="10"/>
  <c r="G1482" i="10"/>
  <c r="G1483" i="10"/>
  <c r="G1484" i="10"/>
  <c r="G1485" i="10"/>
  <c r="G1486" i="10"/>
  <c r="G1487" i="10"/>
  <c r="O1487" i="10" s="1" a="1"/>
  <c r="O1487" i="10" s="1"/>
  <c r="G1488" i="10"/>
  <c r="G1489" i="10"/>
  <c r="G1490" i="10"/>
  <c r="G1491" i="10"/>
  <c r="G1492" i="10"/>
  <c r="O1492" i="10" s="1" a="1"/>
  <c r="O1492" i="10" s="1"/>
  <c r="G1493" i="10"/>
  <c r="G1494" i="10"/>
  <c r="G1495" i="10"/>
  <c r="G1496" i="10"/>
  <c r="O1496" i="10" s="1" a="1"/>
  <c r="O1496" i="10" s="1"/>
  <c r="G1497" i="10"/>
  <c r="G1498" i="10"/>
  <c r="O1498" i="10" s="1" a="1"/>
  <c r="O1498" i="10" s="1"/>
  <c r="G1499" i="10"/>
  <c r="G1500" i="10"/>
  <c r="G1501" i="10"/>
  <c r="G1502" i="10"/>
  <c r="G1503" i="10"/>
  <c r="O1503" i="10" s="1" a="1"/>
  <c r="O1503" i="10" s="1"/>
  <c r="G1504" i="10"/>
  <c r="G1505" i="10"/>
  <c r="G1506" i="10"/>
  <c r="G1507" i="10"/>
  <c r="O1507" i="10" s="1" a="1"/>
  <c r="O1507" i="10" s="1"/>
  <c r="G1508" i="10"/>
  <c r="G1509" i="10"/>
  <c r="G1510" i="10"/>
  <c r="G1511" i="10"/>
  <c r="G1512" i="10"/>
  <c r="G1513" i="10"/>
  <c r="G1514" i="10"/>
  <c r="G1515" i="10"/>
  <c r="G1516" i="10"/>
  <c r="O1516" i="10" s="1" a="1"/>
  <c r="O1516" i="10" s="1"/>
  <c r="G1517" i="10"/>
  <c r="G1518" i="10"/>
  <c r="G1519" i="10"/>
  <c r="G1520" i="10"/>
  <c r="G1521" i="10"/>
  <c r="G1522" i="10"/>
  <c r="G1523" i="10"/>
  <c r="G1524" i="10"/>
  <c r="G1525" i="10"/>
  <c r="G1526" i="10"/>
  <c r="G1527" i="10"/>
  <c r="O1527" i="10" s="1" a="1"/>
  <c r="O1527" i="10" s="1"/>
  <c r="G1528" i="10"/>
  <c r="G1529" i="10"/>
  <c r="G1530" i="10"/>
  <c r="G1531" i="10"/>
  <c r="G1532" i="10"/>
  <c r="G1533" i="10"/>
  <c r="G1534" i="10"/>
  <c r="G1535" i="10"/>
  <c r="G1536" i="10"/>
  <c r="G1537" i="10"/>
  <c r="G1538" i="10"/>
  <c r="O1538" i="10" s="1" a="1"/>
  <c r="O1538" i="10" s="1"/>
  <c r="G1539" i="10"/>
  <c r="G1540" i="10"/>
  <c r="G1541" i="10"/>
  <c r="G1542" i="10"/>
  <c r="G1543" i="10"/>
  <c r="G1544" i="10"/>
  <c r="G1545" i="10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O1558" i="10" s="1" a="1"/>
  <c r="O1558" i="10" s="1"/>
  <c r="G1559" i="10"/>
  <c r="G1560" i="10"/>
  <c r="G1561" i="10"/>
  <c r="G1562" i="10"/>
  <c r="G1563" i="10"/>
  <c r="O1563" i="10" s="1" a="1"/>
  <c r="O1563" i="10" s="1"/>
  <c r="G1564" i="10"/>
  <c r="G1565" i="10"/>
  <c r="G1566" i="10"/>
  <c r="G1567" i="10"/>
  <c r="G1568" i="10"/>
  <c r="G1569" i="10"/>
  <c r="G1570" i="10"/>
  <c r="G1571" i="10"/>
  <c r="G1572" i="10"/>
  <c r="G1573" i="10"/>
  <c r="G1574" i="10"/>
  <c r="G1575" i="10"/>
  <c r="G1576" i="10"/>
  <c r="O1576" i="10" s="1" a="1"/>
  <c r="O1576" i="10" s="1"/>
  <c r="G1577" i="10"/>
  <c r="G1578" i="10"/>
  <c r="O1578" i="10" s="1" a="1"/>
  <c r="O1578" i="10" s="1"/>
  <c r="G1579" i="10"/>
  <c r="G1580" i="10"/>
  <c r="G1581" i="10"/>
  <c r="G1582" i="10"/>
  <c r="G1583" i="10"/>
  <c r="G1584" i="10"/>
  <c r="G1585" i="10"/>
  <c r="G1586" i="10"/>
  <c r="G1587" i="10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O1607" i="10" s="1" a="1"/>
  <c r="O1607" i="10" s="1"/>
  <c r="G1608" i="10"/>
  <c r="G1609" i="10"/>
  <c r="G1610" i="10"/>
  <c r="G1611" i="10"/>
  <c r="G1612" i="10"/>
  <c r="G1613" i="10"/>
  <c r="G1614" i="10"/>
  <c r="G1615" i="10"/>
  <c r="G1616" i="10"/>
  <c r="G1617" i="10"/>
  <c r="G1618" i="10"/>
  <c r="O1618" i="10" s="1" a="1"/>
  <c r="O1618" i="10" s="1"/>
  <c r="G1619" i="10"/>
  <c r="G1620" i="10"/>
  <c r="G1621" i="10"/>
  <c r="G1622" i="10"/>
  <c r="G1623" i="10"/>
  <c r="G1624" i="10"/>
  <c r="G1625" i="10"/>
  <c r="G1626" i="10"/>
  <c r="G1627" i="10"/>
  <c r="O1627" i="10" s="1" a="1"/>
  <c r="O1627" i="10" s="1"/>
  <c r="G1628" i="10"/>
  <c r="G1629" i="10"/>
  <c r="G1630" i="10"/>
  <c r="G1631" i="10"/>
  <c r="G1632" i="10"/>
  <c r="G1633" i="10"/>
  <c r="G1634" i="10"/>
  <c r="G1635" i="10"/>
  <c r="G1636" i="10"/>
  <c r="G1637" i="10"/>
  <c r="G1638" i="10"/>
  <c r="O1638" i="10" s="1" a="1"/>
  <c r="O1638" i="10" s="1"/>
  <c r="G1639" i="10"/>
  <c r="G1640" i="10"/>
  <c r="G1641" i="10"/>
  <c r="G1642" i="10"/>
  <c r="G1643" i="10"/>
  <c r="G1644" i="10"/>
  <c r="G1645" i="10"/>
  <c r="G1646" i="10"/>
  <c r="G1647" i="10"/>
  <c r="O1647" i="10" s="1" a="1"/>
  <c r="O1647" i="10" s="1"/>
  <c r="G1648" i="10"/>
  <c r="G1649" i="10"/>
  <c r="G1650" i="10"/>
  <c r="G1651" i="10"/>
  <c r="G1652" i="10"/>
  <c r="G1653" i="10"/>
  <c r="G1654" i="10"/>
  <c r="G1655" i="10"/>
  <c r="G1656" i="10"/>
  <c r="O1656" i="10" s="1" a="1"/>
  <c r="O1656" i="10" s="1"/>
  <c r="G1657" i="10"/>
  <c r="G1658" i="10"/>
  <c r="O1658" i="10" s="1" a="1"/>
  <c r="O1658" i="10" s="1"/>
  <c r="G1659" i="10"/>
  <c r="G1660" i="10"/>
  <c r="G1661" i="10"/>
  <c r="G1662" i="10"/>
  <c r="G1663" i="10"/>
  <c r="G1664" i="10"/>
  <c r="G1665" i="10"/>
  <c r="G1666" i="10"/>
  <c r="G1667" i="10"/>
  <c r="G1668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O1692" i="10" s="1" a="1"/>
  <c r="O1692" i="10" s="1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O1712" i="10" s="1" a="1"/>
  <c r="O1712" i="10" s="1"/>
  <c r="G1713" i="10"/>
  <c r="G1714" i="10"/>
  <c r="G1715" i="10"/>
  <c r="G1716" i="10"/>
  <c r="O1716" i="10" s="1" a="1"/>
  <c r="O1716" i="10" s="1"/>
  <c r="G1717" i="10"/>
  <c r="G1718" i="10"/>
  <c r="O1718" i="10" s="1" a="1"/>
  <c r="O1718" i="10" s="1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O1738" i="10" s="1" a="1"/>
  <c r="O1738" i="10" s="1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O1753" i="10" s="1" a="1"/>
  <c r="O1753" i="10" s="1"/>
  <c r="G1754" i="10"/>
  <c r="G1755" i="10"/>
  <c r="G1756" i="10"/>
  <c r="G1757" i="10"/>
  <c r="G1758" i="10"/>
  <c r="O1758" i="10" s="1" a="1"/>
  <c r="O1758" i="10" s="1"/>
  <c r="G1759" i="10"/>
  <c r="G1760" i="10"/>
  <c r="G1761" i="10"/>
  <c r="G1762" i="10"/>
  <c r="G1763" i="10"/>
  <c r="G1764" i="10"/>
  <c r="G1765" i="10"/>
  <c r="G1766" i="10"/>
  <c r="G1767" i="10"/>
  <c r="G1768" i="10"/>
  <c r="G1769" i="10"/>
  <c r="G1770" i="10"/>
  <c r="G1771" i="10"/>
  <c r="G1772" i="10"/>
  <c r="G1773" i="10"/>
  <c r="G1774" i="10"/>
  <c r="G1775" i="10"/>
  <c r="G1776" i="10"/>
  <c r="G1777" i="10"/>
  <c r="G1778" i="10"/>
  <c r="O1778" i="10" s="1" a="1"/>
  <c r="O1778" i="10" s="1"/>
  <c r="G1779" i="10"/>
  <c r="G1780" i="10"/>
  <c r="G1781" i="10"/>
  <c r="G1782" i="10"/>
  <c r="G1783" i="10"/>
  <c r="O1783" i="10" s="1" a="1"/>
  <c r="O1783" i="10" s="1"/>
  <c r="G1784" i="10"/>
  <c r="G1785" i="10"/>
  <c r="G1786" i="10"/>
  <c r="G1787" i="10"/>
  <c r="O1787" i="10" s="1" a="1"/>
  <c r="O1787" i="10" s="1"/>
  <c r="G1788" i="10"/>
  <c r="G1789" i="10"/>
  <c r="G1790" i="10"/>
  <c r="G1791" i="10"/>
  <c r="G1792" i="10"/>
  <c r="G1793" i="10"/>
  <c r="G1794" i="10"/>
  <c r="G1795" i="10"/>
  <c r="G1796" i="10"/>
  <c r="O1796" i="10" s="1" a="1"/>
  <c r="O1796" i="10" s="1"/>
  <c r="G1797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G1811" i="10"/>
  <c r="G1812" i="10"/>
  <c r="O1812" i="10" s="1" a="1"/>
  <c r="O1812" i="10" s="1"/>
  <c r="G1813" i="10"/>
  <c r="G1814" i="10"/>
  <c r="G1815" i="10"/>
  <c r="G1816" i="10"/>
  <c r="G1817" i="10"/>
  <c r="G1818" i="10"/>
  <c r="O1818" i="10" s="1" a="1"/>
  <c r="O1818" i="10" s="1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G1836" i="10"/>
  <c r="G1837" i="10"/>
  <c r="G1838" i="10"/>
  <c r="O1838" i="10" s="1" a="1"/>
  <c r="O1838" i="10" s="1"/>
  <c r="G1839" i="10"/>
  <c r="G1840" i="10"/>
  <c r="G1841" i="10"/>
  <c r="G1842" i="10"/>
  <c r="G1843" i="10"/>
  <c r="G1844" i="10"/>
  <c r="G1845" i="10"/>
  <c r="G1846" i="10"/>
  <c r="G1847" i="10"/>
  <c r="O1847" i="10" s="1" a="1"/>
  <c r="O1847" i="10" s="1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G1870" i="10"/>
  <c r="G1871" i="10"/>
  <c r="G1872" i="10"/>
  <c r="O1872" i="10" s="1" a="1"/>
  <c r="O1872" i="10" s="1"/>
  <c r="G1873" i="10"/>
  <c r="O1873" i="10" s="1" a="1"/>
  <c r="O1873" i="10" s="1"/>
  <c r="G1874" i="10"/>
  <c r="G1875" i="10"/>
  <c r="G1876" i="10"/>
  <c r="O1876" i="10" s="1" a="1"/>
  <c r="O1876" i="10" s="1"/>
  <c r="G1877" i="10"/>
  <c r="G1878" i="10"/>
  <c r="O1878" i="10" s="1" a="1"/>
  <c r="O1878" i="10" s="1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O1952" i="10" s="1" a="1"/>
  <c r="O1952" i="10" s="1"/>
  <c r="G1953" i="10"/>
  <c r="G1954" i="10"/>
  <c r="G1955" i="10"/>
  <c r="G1956" i="10"/>
  <c r="G1957" i="10"/>
  <c r="G1958" i="10"/>
  <c r="O1958" i="10" s="1" a="1"/>
  <c r="O1958" i="10" s="1"/>
  <c r="G1959" i="10"/>
  <c r="G1960" i="10"/>
  <c r="G1961" i="10"/>
  <c r="G1962" i="10"/>
  <c r="G1963" i="10"/>
  <c r="G1964" i="10"/>
  <c r="G1965" i="10"/>
  <c r="G1966" i="10"/>
  <c r="G1967" i="10"/>
  <c r="G1968" i="10"/>
  <c r="G1969" i="10"/>
  <c r="G1970" i="10"/>
  <c r="G1971" i="10"/>
  <c r="G1972" i="10"/>
  <c r="O1972" i="10" s="1" a="1"/>
  <c r="O1972" i="10" s="1"/>
  <c r="G1973" i="10"/>
  <c r="G1974" i="10"/>
  <c r="G1975" i="10"/>
  <c r="G1976" i="10"/>
  <c r="G1977" i="10"/>
  <c r="G1978" i="10"/>
  <c r="O1978" i="10" s="1" a="1"/>
  <c r="O1978" i="10" s="1"/>
  <c r="G1979" i="10"/>
  <c r="G1980" i="10"/>
  <c r="G1981" i="10"/>
  <c r="G1982" i="10"/>
  <c r="G1983" i="10"/>
  <c r="G1984" i="10"/>
  <c r="G1985" i="10"/>
  <c r="G1986" i="10"/>
  <c r="G1987" i="10"/>
  <c r="O1987" i="10" s="1" a="1"/>
  <c r="O1987" i="10" s="1"/>
  <c r="G1988" i="10"/>
  <c r="G1989" i="10"/>
  <c r="G1990" i="10"/>
  <c r="G1991" i="10"/>
  <c r="G1992" i="10"/>
  <c r="G1993" i="10"/>
  <c r="O1993" i="10" s="1" a="1"/>
  <c r="O1993" i="10" s="1"/>
  <c r="G1994" i="10"/>
  <c r="G1995" i="10"/>
  <c r="G1996" i="10"/>
  <c r="G1997" i="10"/>
  <c r="G1998" i="10"/>
  <c r="O1998" i="10" s="1" a="1"/>
  <c r="O1998" i="10" s="1"/>
  <c r="G1999" i="10"/>
  <c r="G2000" i="10"/>
  <c r="G2001" i="10"/>
  <c r="G2002" i="10"/>
  <c r="G2003" i="10"/>
  <c r="G2004" i="10"/>
  <c r="G2005" i="10"/>
  <c r="G2006" i="10"/>
  <c r="G2007" i="10"/>
  <c r="G2008" i="10"/>
  <c r="G2009" i="10"/>
  <c r="G2010" i="10"/>
  <c r="G2011" i="10"/>
  <c r="G2012" i="10"/>
  <c r="G2013" i="10"/>
  <c r="G2014" i="10"/>
  <c r="G2015" i="10"/>
  <c r="G2016" i="10"/>
  <c r="G2017" i="10"/>
  <c r="G2018" i="10"/>
  <c r="O2018" i="10" s="1" a="1"/>
  <c r="O2018" i="10" s="1"/>
  <c r="G2019" i="10"/>
  <c r="G2020" i="10"/>
  <c r="G2021" i="10"/>
  <c r="G2022" i="10"/>
  <c r="G2023" i="10"/>
  <c r="G2024" i="10"/>
  <c r="G2025" i="10"/>
  <c r="G2026" i="10"/>
  <c r="G2027" i="10"/>
  <c r="G2028" i="10"/>
  <c r="G2029" i="10"/>
  <c r="G2030" i="10"/>
  <c r="G2031" i="10"/>
  <c r="G2032" i="10"/>
  <c r="G2033" i="10"/>
  <c r="G2034" i="10"/>
  <c r="G2035" i="10"/>
  <c r="G2036" i="10"/>
  <c r="G2037" i="10"/>
  <c r="G2038" i="10"/>
  <c r="O2038" i="10" s="1" a="1"/>
  <c r="O2038" i="10" s="1"/>
  <c r="G2039" i="10"/>
  <c r="G2040" i="10"/>
  <c r="G2041" i="10"/>
  <c r="G2042" i="10"/>
  <c r="G2043" i="10"/>
  <c r="O2043" i="10" s="1" a="1"/>
  <c r="O2043" i="10" s="1"/>
  <c r="G2044" i="10"/>
  <c r="G2045" i="10"/>
  <c r="G2046" i="10"/>
  <c r="G2047" i="10"/>
  <c r="G2048" i="10"/>
  <c r="G2049" i="10"/>
  <c r="G2050" i="10"/>
  <c r="G2051" i="10"/>
  <c r="G2052" i="10"/>
  <c r="G2053" i="10"/>
  <c r="G2054" i="10"/>
  <c r="G2055" i="10"/>
  <c r="G2056" i="10"/>
  <c r="G2057" i="10"/>
  <c r="G2058" i="10"/>
  <c r="G2059" i="10"/>
  <c r="G2060" i="10"/>
  <c r="G2061" i="10"/>
  <c r="G2062" i="10"/>
  <c r="G2063" i="10"/>
  <c r="O2063" i="10" s="1" a="1"/>
  <c r="O2063" i="10" s="1"/>
  <c r="G2064" i="10"/>
  <c r="G2065" i="10"/>
  <c r="G2066" i="10"/>
  <c r="G2067" i="10"/>
  <c r="G2068" i="10"/>
  <c r="G2069" i="10"/>
  <c r="G2070" i="10"/>
  <c r="G2071" i="10"/>
  <c r="G2072" i="10"/>
  <c r="G2073" i="10"/>
  <c r="G2074" i="10"/>
  <c r="G2075" i="10"/>
  <c r="G2076" i="10"/>
  <c r="O2076" i="10" s="1" a="1"/>
  <c r="O2076" i="10" s="1"/>
  <c r="G2077" i="10"/>
  <c r="G2078" i="10"/>
  <c r="O2078" i="10" s="1" a="1"/>
  <c r="O2078" i="10" s="1"/>
  <c r="G2079" i="10"/>
  <c r="G2080" i="10"/>
  <c r="G2081" i="10"/>
  <c r="G2082" i="10"/>
  <c r="G2083" i="10"/>
  <c r="O2083" i="10" s="1" a="1"/>
  <c r="O2083" i="10" s="1"/>
  <c r="G2084" i="10"/>
  <c r="G2085" i="10"/>
  <c r="G2086" i="10"/>
  <c r="G2087" i="10"/>
  <c r="G2088" i="10"/>
  <c r="G2089" i="10"/>
  <c r="G2090" i="10"/>
  <c r="G2091" i="10"/>
  <c r="G2092" i="10"/>
  <c r="G2093" i="10"/>
  <c r="G2094" i="10"/>
  <c r="G2095" i="10"/>
  <c r="G2096" i="10"/>
  <c r="G2097" i="10"/>
  <c r="G2098" i="10"/>
  <c r="O2098" i="10" s="1" a="1"/>
  <c r="O2098" i="10" s="1"/>
  <c r="G2099" i="10"/>
  <c r="G2100" i="10"/>
  <c r="G2101" i="10"/>
  <c r="G2102" i="10"/>
  <c r="G2103" i="10"/>
  <c r="G2104" i="10"/>
  <c r="G2105" i="10"/>
  <c r="G2106" i="10"/>
  <c r="G2107" i="10"/>
  <c r="O2107" i="10" s="1" a="1"/>
  <c r="O2107" i="10" s="1"/>
  <c r="G2108" i="10"/>
  <c r="G2109" i="10"/>
  <c r="G2110" i="10"/>
  <c r="G2111" i="10"/>
  <c r="G2112" i="10"/>
  <c r="G2113" i="10"/>
  <c r="G2114" i="10"/>
  <c r="G2115" i="10"/>
  <c r="G2116" i="10"/>
  <c r="G2117" i="10"/>
  <c r="G2118" i="10"/>
  <c r="O2118" i="10" s="1" a="1"/>
  <c r="O2118" i="10" s="1"/>
  <c r="G2119" i="10"/>
  <c r="G2120" i="10"/>
  <c r="G2121" i="10"/>
  <c r="G2122" i="10"/>
  <c r="G2123" i="10"/>
  <c r="G2124" i="10"/>
  <c r="G2125" i="10"/>
  <c r="G2126" i="10"/>
  <c r="G2127" i="10"/>
  <c r="O2127" i="10" s="1" a="1"/>
  <c r="G2128" i="10"/>
  <c r="G2129" i="10"/>
  <c r="G2130" i="10"/>
  <c r="G2131" i="10"/>
  <c r="G2132" i="10"/>
  <c r="G2133" i="10"/>
  <c r="G2134" i="10"/>
  <c r="G2135" i="10"/>
  <c r="G2136" i="10"/>
  <c r="G2137" i="10"/>
  <c r="G2138" i="10"/>
  <c r="O2138" i="10" s="1" a="1"/>
  <c r="O2138" i="10" s="1"/>
  <c r="G2139" i="10"/>
  <c r="G2140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G2154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G2167" i="10"/>
  <c r="G2168" i="10"/>
  <c r="G2169" i="10"/>
  <c r="G2170" i="10"/>
  <c r="G2171" i="10"/>
  <c r="G2172" i="10"/>
  <c r="G2173" i="10"/>
  <c r="O2173" i="10" s="1" a="1"/>
  <c r="O2173" i="10" s="1"/>
  <c r="G2174" i="10"/>
  <c r="G2175" i="10"/>
  <c r="G2176" i="10"/>
  <c r="G2177" i="10"/>
  <c r="G2178" i="10"/>
  <c r="G2179" i="10"/>
  <c r="G2180" i="10"/>
  <c r="G2181" i="10"/>
  <c r="G2182" i="10"/>
  <c r="G2183" i="10"/>
  <c r="G2184" i="10"/>
  <c r="G2185" i="10"/>
  <c r="G2186" i="10"/>
  <c r="G2187" i="10"/>
  <c r="G2188" i="10"/>
  <c r="G2189" i="10"/>
  <c r="G2190" i="10"/>
  <c r="G2191" i="10"/>
  <c r="G2192" i="10"/>
  <c r="G2193" i="10"/>
  <c r="G2194" i="10"/>
  <c r="G2195" i="10"/>
  <c r="G2196" i="10"/>
  <c r="G2197" i="10"/>
  <c r="G2198" i="10"/>
  <c r="G2199" i="10"/>
  <c r="G2200" i="10"/>
  <c r="G2201" i="10"/>
  <c r="G2202" i="10"/>
  <c r="G2203" i="10"/>
  <c r="G2204" i="10"/>
  <c r="G2205" i="10"/>
  <c r="G2206" i="10"/>
  <c r="G2207" i="10"/>
  <c r="G2208" i="10"/>
  <c r="G2209" i="10"/>
  <c r="G2210" i="10"/>
  <c r="G2211" i="10"/>
  <c r="G2212" i="10"/>
  <c r="G2213" i="10"/>
  <c r="G2214" i="10"/>
  <c r="G2215" i="10"/>
  <c r="G2216" i="10"/>
  <c r="G2217" i="10"/>
  <c r="G2218" i="10"/>
  <c r="O2218" i="10" s="1" a="1"/>
  <c r="O2218" i="10" s="1"/>
  <c r="G2219" i="10"/>
  <c r="G2220" i="10"/>
  <c r="G2221" i="10"/>
  <c r="G2222" i="10"/>
  <c r="G2223" i="10"/>
  <c r="G2224" i="10"/>
  <c r="G2225" i="10"/>
  <c r="G2226" i="10"/>
  <c r="G2227" i="10"/>
  <c r="G2228" i="10"/>
  <c r="G2229" i="10"/>
  <c r="G2230" i="10"/>
  <c r="G2231" i="10"/>
  <c r="G2232" i="10"/>
  <c r="G2233" i="10"/>
  <c r="G2234" i="10"/>
  <c r="G2235" i="10"/>
  <c r="G2236" i="10"/>
  <c r="G2237" i="10"/>
  <c r="G2238" i="10"/>
  <c r="O2238" i="10" s="1" a="1"/>
  <c r="O2238" i="10" s="1"/>
  <c r="G2239" i="10"/>
  <c r="G2240" i="10"/>
  <c r="G2241" i="10"/>
  <c r="G2242" i="10"/>
  <c r="G2243" i="10"/>
  <c r="G2244" i="10"/>
  <c r="G2245" i="10"/>
  <c r="G2246" i="10"/>
  <c r="G2247" i="10"/>
  <c r="O2247" i="10" s="1" a="1"/>
  <c r="O2247" i="10" s="1"/>
  <c r="G2248" i="10"/>
  <c r="G2249" i="10"/>
  <c r="G2250" i="10"/>
  <c r="G2251" i="10"/>
  <c r="G2252" i="10"/>
  <c r="G2253" i="10"/>
  <c r="G2254" i="10"/>
  <c r="G2255" i="10"/>
  <c r="G2256" i="10"/>
  <c r="G2257" i="10"/>
  <c r="G2258" i="10"/>
  <c r="O2258" i="10" s="1" a="1"/>
  <c r="O2258" i="10" s="1"/>
  <c r="G2259" i="10"/>
  <c r="G2260" i="10"/>
  <c r="G2261" i="10"/>
  <c r="G2262" i="10"/>
  <c r="G2263" i="10"/>
  <c r="G2264" i="10"/>
  <c r="G2265" i="10"/>
  <c r="G2266" i="10"/>
  <c r="G2267" i="10"/>
  <c r="G2268" i="10"/>
  <c r="G2269" i="10"/>
  <c r="G2270" i="10"/>
  <c r="G2271" i="10"/>
  <c r="G2272" i="10"/>
  <c r="G2273" i="10"/>
  <c r="G2274" i="10"/>
  <c r="G2275" i="10"/>
  <c r="G2276" i="10"/>
  <c r="G2277" i="10"/>
  <c r="G2278" i="10"/>
  <c r="G2279" i="10"/>
  <c r="G2280" i="10"/>
  <c r="G2281" i="10"/>
  <c r="G2282" i="10"/>
  <c r="G2283" i="10"/>
  <c r="G2284" i="10"/>
  <c r="G2285" i="10"/>
  <c r="G2286" i="10"/>
  <c r="G2287" i="10"/>
  <c r="O2287" i="10" s="1" a="1"/>
  <c r="O2287" i="10" s="1"/>
  <c r="G2288" i="10"/>
  <c r="G2289" i="10"/>
  <c r="G2290" i="10"/>
  <c r="G2291" i="10"/>
  <c r="G2292" i="10"/>
  <c r="G2293" i="10"/>
  <c r="G2294" i="10"/>
  <c r="G2295" i="10"/>
  <c r="G2296" i="10"/>
  <c r="G2297" i="10"/>
  <c r="G2298" i="10"/>
  <c r="G2299" i="10"/>
  <c r="G2300" i="10"/>
  <c r="G2301" i="10"/>
  <c r="G2302" i="10"/>
  <c r="G2303" i="10"/>
  <c r="G2304" i="10"/>
  <c r="G2305" i="10"/>
  <c r="G2306" i="10"/>
  <c r="G2307" i="10"/>
  <c r="O2307" i="10" s="1" a="1"/>
  <c r="O2307" i="10" s="1"/>
  <c r="G2308" i="10"/>
  <c r="G2309" i="10"/>
  <c r="G2310" i="10"/>
  <c r="G2311" i="10"/>
  <c r="G2312" i="10"/>
  <c r="G2313" i="10"/>
  <c r="G2314" i="10"/>
  <c r="G2315" i="10"/>
  <c r="G2316" i="10"/>
  <c r="G2317" i="10"/>
  <c r="G2318" i="10"/>
  <c r="G2319" i="10"/>
  <c r="G2320" i="10"/>
  <c r="G2321" i="10"/>
  <c r="G2322" i="10"/>
  <c r="G2323" i="10"/>
  <c r="G2324" i="10"/>
  <c r="G2325" i="10"/>
  <c r="G2326" i="10"/>
  <c r="G2327" i="10"/>
  <c r="G2328" i="10"/>
  <c r="G2329" i="10"/>
  <c r="G2330" i="10"/>
  <c r="G2331" i="10"/>
  <c r="G2332" i="10"/>
  <c r="G2333" i="10"/>
  <c r="G2334" i="10"/>
  <c r="G2335" i="10"/>
  <c r="G2336" i="10"/>
  <c r="G2337" i="10"/>
  <c r="G2338" i="10"/>
  <c r="G2339" i="10"/>
  <c r="G2340" i="10"/>
  <c r="G2341" i="10"/>
  <c r="G2342" i="10"/>
  <c r="G2343" i="10"/>
  <c r="G2344" i="10"/>
  <c r="G2345" i="10"/>
  <c r="G2346" i="10"/>
  <c r="G2347" i="10"/>
  <c r="O2347" i="10" s="1" a="1"/>
  <c r="O2347" i="10" s="1"/>
  <c r="G2348" i="10"/>
  <c r="G2349" i="10"/>
  <c r="G2350" i="10"/>
  <c r="G2351" i="10"/>
  <c r="G2352" i="10"/>
  <c r="G2353" i="10"/>
  <c r="G2354" i="10"/>
  <c r="G2355" i="10"/>
  <c r="G2356" i="10"/>
  <c r="G2357" i="10"/>
  <c r="G2358" i="10"/>
  <c r="G2359" i="10"/>
  <c r="G2360" i="10"/>
  <c r="G2361" i="10"/>
  <c r="G2362" i="10"/>
  <c r="G2363" i="10"/>
  <c r="O2363" i="10" s="1" a="1"/>
  <c r="O2363" i="10" s="1"/>
  <c r="G2364" i="10"/>
  <c r="G2365" i="10"/>
  <c r="G2366" i="10"/>
  <c r="G2367" i="10"/>
  <c r="G2368" i="10"/>
  <c r="G2369" i="10"/>
  <c r="G2370" i="10"/>
  <c r="G2371" i="10"/>
  <c r="G2372" i="10"/>
  <c r="G2373" i="10"/>
  <c r="G2374" i="10"/>
  <c r="G2375" i="10"/>
  <c r="G2376" i="10"/>
  <c r="G2377" i="10"/>
  <c r="G2378" i="10"/>
  <c r="O2378" i="10" s="1" a="1"/>
  <c r="O2378" i="10" s="1"/>
  <c r="G2379" i="10"/>
  <c r="G2380" i="10"/>
  <c r="G2381" i="10"/>
  <c r="G2382" i="10"/>
  <c r="G2383" i="10"/>
  <c r="G2384" i="10"/>
  <c r="G2385" i="10"/>
  <c r="G2386" i="10"/>
  <c r="G2387" i="10"/>
  <c r="G2388" i="10"/>
  <c r="G2389" i="10"/>
  <c r="G2390" i="10"/>
  <c r="G2391" i="10"/>
  <c r="G2392" i="10"/>
  <c r="G2393" i="10"/>
  <c r="G2394" i="10"/>
  <c r="G2395" i="10"/>
  <c r="G2396" i="10"/>
  <c r="G2397" i="10"/>
  <c r="G2398" i="10"/>
  <c r="G2399" i="10"/>
  <c r="G2400" i="10"/>
  <c r="G2401" i="10"/>
  <c r="G2402" i="10"/>
  <c r="G2403" i="10"/>
  <c r="G2404" i="10"/>
  <c r="G2405" i="10"/>
  <c r="G2406" i="10"/>
  <c r="G2407" i="10"/>
  <c r="O2407" i="10" s="1" a="1"/>
  <c r="O2407" i="10" s="1"/>
  <c r="G2408" i="10"/>
  <c r="G2409" i="10"/>
  <c r="G2410" i="10"/>
  <c r="G2411" i="10"/>
  <c r="G2412" i="10"/>
  <c r="G2413" i="10"/>
  <c r="O2413" i="10" s="1" a="1"/>
  <c r="O2413" i="10" s="1"/>
  <c r="G2414" i="10"/>
  <c r="G2415" i="10"/>
  <c r="G2416" i="10"/>
  <c r="G2417" i="10"/>
  <c r="G2418" i="10"/>
  <c r="G2419" i="10"/>
  <c r="G2420" i="10"/>
  <c r="G2421" i="10"/>
  <c r="G2422" i="10"/>
  <c r="G2423" i="10"/>
  <c r="G2424" i="10"/>
  <c r="G2425" i="10"/>
  <c r="G2426" i="10"/>
  <c r="G2427" i="10"/>
  <c r="O2427" i="10" s="1" a="1"/>
  <c r="O2427" i="10" s="1"/>
  <c r="G2428" i="10"/>
  <c r="G2429" i="10"/>
  <c r="G2430" i="10"/>
  <c r="G2431" i="10"/>
  <c r="G2432" i="10"/>
  <c r="G2433" i="10"/>
  <c r="G2434" i="10"/>
  <c r="G2435" i="10"/>
  <c r="G2436" i="10"/>
  <c r="G2437" i="10"/>
  <c r="G2438" i="10"/>
  <c r="G2439" i="10"/>
  <c r="G2440" i="10"/>
  <c r="G2441" i="10"/>
  <c r="G2442" i="10"/>
  <c r="G2443" i="10"/>
  <c r="G2444" i="10"/>
  <c r="G2445" i="10"/>
  <c r="G2446" i="10"/>
  <c r="G2447" i="10"/>
  <c r="G2448" i="10"/>
  <c r="G2449" i="10"/>
  <c r="G2450" i="10"/>
  <c r="G2451" i="10"/>
  <c r="G2452" i="10"/>
  <c r="G2453" i="10"/>
  <c r="G2454" i="10"/>
  <c r="G2455" i="10"/>
  <c r="G2456" i="10"/>
  <c r="O2456" i="10" s="1" a="1"/>
  <c r="O2456" i="10" s="1"/>
  <c r="G2457" i="10"/>
  <c r="G2458" i="10"/>
  <c r="O2458" i="10" s="1" a="1"/>
  <c r="O2458" i="10" s="1"/>
  <c r="G2459" i="10"/>
  <c r="G2460" i="10"/>
  <c r="G2461" i="10"/>
  <c r="G2462" i="10"/>
  <c r="G2463" i="10"/>
  <c r="G2464" i="10"/>
  <c r="G2465" i="10"/>
  <c r="G2466" i="10"/>
  <c r="G2467" i="10"/>
  <c r="O2467" i="10" s="1" a="1"/>
  <c r="O2467" i="10" s="1"/>
  <c r="G2468" i="10"/>
  <c r="G2469" i="10"/>
  <c r="G2470" i="10"/>
  <c r="G2471" i="10"/>
  <c r="G2472" i="10"/>
  <c r="G2473" i="10"/>
  <c r="G2474" i="10"/>
  <c r="G2475" i="10"/>
  <c r="G2476" i="10"/>
  <c r="G2477" i="10"/>
  <c r="G2478" i="10"/>
  <c r="O2478" i="10" s="1" a="1"/>
  <c r="O2478" i="10" s="1"/>
  <c r="G2479" i="10"/>
  <c r="G2480" i="10"/>
  <c r="G2481" i="10"/>
  <c r="G2482" i="10"/>
  <c r="G2483" i="10"/>
  <c r="G2484" i="10"/>
  <c r="G2485" i="10"/>
  <c r="G2486" i="10"/>
  <c r="G2487" i="10"/>
  <c r="G2488" i="10"/>
  <c r="G2489" i="10"/>
  <c r="G2490" i="10"/>
  <c r="G2491" i="10"/>
  <c r="G2492" i="10"/>
  <c r="G2493" i="10"/>
  <c r="G2494" i="10"/>
  <c r="G2495" i="10"/>
  <c r="G2496" i="10"/>
  <c r="G2497" i="10"/>
  <c r="G2498" i="10"/>
  <c r="G2499" i="10"/>
  <c r="G2500" i="10"/>
  <c r="G2501" i="10"/>
  <c r="G2502" i="10"/>
  <c r="G2503" i="10"/>
  <c r="G2504" i="10"/>
  <c r="G2505" i="10"/>
  <c r="G2506" i="10"/>
  <c r="G2507" i="10"/>
  <c r="O2507" i="10" s="1" a="1"/>
  <c r="O2507" i="10" s="1"/>
  <c r="G2508" i="10"/>
  <c r="G2509" i="10"/>
  <c r="G2510" i="10"/>
  <c r="G2511" i="10"/>
  <c r="G2512" i="10"/>
  <c r="G2513" i="10"/>
  <c r="G2514" i="10"/>
  <c r="G2515" i="10"/>
  <c r="G2516" i="10"/>
  <c r="G2517" i="10"/>
  <c r="G2518" i="10"/>
  <c r="G2519" i="10"/>
  <c r="G2520" i="10"/>
  <c r="G2521" i="10"/>
  <c r="G2522" i="10"/>
  <c r="G2523" i="10"/>
  <c r="G2524" i="10"/>
  <c r="G2525" i="10"/>
  <c r="G2526" i="10"/>
  <c r="G2527" i="10"/>
  <c r="G2528" i="10"/>
  <c r="G2529" i="10"/>
  <c r="G2530" i="10"/>
  <c r="G2531" i="10"/>
  <c r="G2532" i="10"/>
  <c r="G2533" i="10"/>
  <c r="G2534" i="10"/>
  <c r="G2535" i="10"/>
  <c r="G2536" i="10"/>
  <c r="G2537" i="10"/>
  <c r="G2538" i="10"/>
  <c r="O2538" i="10" s="1" a="1"/>
  <c r="O2538" i="10" s="1"/>
  <c r="G2539" i="10"/>
  <c r="G2540" i="10"/>
  <c r="G2541" i="10"/>
  <c r="G2542" i="10"/>
  <c r="G2543" i="10"/>
  <c r="G2544" i="10"/>
  <c r="G2545" i="10"/>
  <c r="G2546" i="10"/>
  <c r="G2547" i="10"/>
  <c r="G2548" i="10"/>
  <c r="G2549" i="10"/>
  <c r="G2550" i="10"/>
  <c r="G2551" i="10"/>
  <c r="G2552" i="10"/>
  <c r="G2553" i="10"/>
  <c r="G2554" i="10"/>
  <c r="G2555" i="10"/>
  <c r="G2556" i="10"/>
  <c r="G2557" i="10"/>
  <c r="G2558" i="10"/>
  <c r="G2559" i="10"/>
  <c r="G2560" i="10"/>
  <c r="G2561" i="10"/>
  <c r="G2562" i="10"/>
  <c r="G2563" i="10"/>
  <c r="G2564" i="10"/>
  <c r="G2565" i="10"/>
  <c r="G2566" i="10"/>
  <c r="G2567" i="10"/>
  <c r="G2568" i="10"/>
  <c r="G2569" i="10"/>
  <c r="G2570" i="10"/>
  <c r="G2571" i="10"/>
  <c r="G2572" i="10"/>
  <c r="G2573" i="10"/>
  <c r="G2574" i="10"/>
  <c r="G2575" i="10"/>
  <c r="G2576" i="10"/>
  <c r="G2577" i="10"/>
  <c r="G2578" i="10"/>
  <c r="O2578" i="10" s="1" a="1"/>
  <c r="O2578" i="10" s="1"/>
  <c r="G2579" i="10"/>
  <c r="G2580" i="10"/>
  <c r="G2581" i="10"/>
  <c r="G2582" i="10"/>
  <c r="G2583" i="10"/>
  <c r="G2584" i="10"/>
  <c r="G2585" i="10"/>
  <c r="G2586" i="10"/>
  <c r="G2587" i="10"/>
  <c r="G2588" i="10"/>
  <c r="G2589" i="10"/>
  <c r="G2590" i="10"/>
  <c r="G2591" i="10"/>
  <c r="G2592" i="10"/>
  <c r="G2593" i="10"/>
  <c r="G2594" i="10"/>
  <c r="G2595" i="10"/>
  <c r="G2596" i="10"/>
  <c r="G2597" i="10"/>
  <c r="G2598" i="10"/>
  <c r="O2598" i="10" s="1" a="1"/>
  <c r="O2598" i="10" s="1"/>
  <c r="G2599" i="10"/>
  <c r="G2600" i="10"/>
  <c r="G2601" i="10"/>
  <c r="G2602" i="10"/>
  <c r="G2603" i="10"/>
  <c r="O2603" i="10" s="1" a="1"/>
  <c r="O2603" i="10" s="1"/>
  <c r="G2604" i="10"/>
  <c r="G2605" i="10"/>
  <c r="G2606" i="10"/>
  <c r="G2607" i="10"/>
  <c r="G2608" i="10"/>
  <c r="G2609" i="10"/>
  <c r="G2610" i="10"/>
  <c r="G2611" i="10"/>
  <c r="G2612" i="10"/>
  <c r="G2613" i="10"/>
  <c r="G2614" i="10"/>
  <c r="G2615" i="10"/>
  <c r="G2616" i="10"/>
  <c r="G2617" i="10"/>
  <c r="G2618" i="10"/>
  <c r="O2618" i="10" s="1" a="1"/>
  <c r="O2618" i="10" s="1"/>
  <c r="G2619" i="10"/>
  <c r="G2620" i="10"/>
  <c r="G2621" i="10"/>
  <c r="G2622" i="10"/>
  <c r="G2623" i="10"/>
  <c r="G2624" i="10"/>
  <c r="G2625" i="10"/>
  <c r="G2626" i="10"/>
  <c r="G2627" i="10"/>
  <c r="G2628" i="10"/>
  <c r="G2629" i="10"/>
  <c r="G2630" i="10"/>
  <c r="G2631" i="10"/>
  <c r="G2632" i="10"/>
  <c r="G2633" i="10"/>
  <c r="G2634" i="10"/>
  <c r="G2635" i="10"/>
  <c r="G2636" i="10"/>
  <c r="G2637" i="10"/>
  <c r="G2638" i="10"/>
  <c r="O2638" i="10" s="1" a="1"/>
  <c r="O2638" i="10" s="1"/>
  <c r="G2639" i="10"/>
  <c r="G2640" i="10"/>
  <c r="G2641" i="10"/>
  <c r="G2642" i="10"/>
  <c r="G2643" i="10"/>
  <c r="G2644" i="10"/>
  <c r="G2645" i="10"/>
  <c r="G2646" i="10"/>
  <c r="G2647" i="10"/>
  <c r="G2648" i="10"/>
  <c r="G2649" i="10"/>
  <c r="G2650" i="10"/>
  <c r="G2651" i="10"/>
  <c r="G2652" i="10"/>
  <c r="G2653" i="10"/>
  <c r="G2654" i="10"/>
  <c r="G2655" i="10"/>
  <c r="G2656" i="10"/>
  <c r="G2657" i="10"/>
  <c r="G2658" i="10"/>
  <c r="G2659" i="10"/>
  <c r="G2660" i="10"/>
  <c r="G2661" i="10"/>
  <c r="G2662" i="10"/>
  <c r="G2663" i="10"/>
  <c r="G2664" i="10"/>
  <c r="G2665" i="10"/>
  <c r="G2666" i="10"/>
  <c r="G2667" i="10"/>
  <c r="G2668" i="10"/>
  <c r="G2669" i="10"/>
  <c r="G2670" i="10"/>
  <c r="G2671" i="10"/>
  <c r="G2672" i="10"/>
  <c r="G2673" i="10"/>
  <c r="G2674" i="10"/>
  <c r="G2675" i="10"/>
  <c r="G2676" i="10"/>
  <c r="O2676" i="10" s="1" a="1"/>
  <c r="O2676" i="10" s="1"/>
  <c r="G2677" i="10"/>
  <c r="G2678" i="10"/>
  <c r="G2679" i="10"/>
  <c r="G2680" i="10"/>
  <c r="G2681" i="10"/>
  <c r="G2682" i="10"/>
  <c r="G2683" i="10"/>
  <c r="G2684" i="10"/>
  <c r="G2685" i="10"/>
  <c r="G2686" i="10"/>
  <c r="G2687" i="10"/>
  <c r="O2687" i="10" s="1" a="1"/>
  <c r="O2687" i="10" s="1"/>
  <c r="G2688" i="10"/>
  <c r="G2689" i="10"/>
  <c r="G2690" i="10"/>
  <c r="G2691" i="10"/>
  <c r="G2692" i="10"/>
  <c r="G2693" i="10"/>
  <c r="G2694" i="10"/>
  <c r="G2695" i="10"/>
  <c r="G2696" i="10"/>
  <c r="O2696" i="10" s="1" a="1"/>
  <c r="O2696" i="10" s="1"/>
  <c r="G2697" i="10"/>
  <c r="G2698" i="10"/>
  <c r="G2699" i="10"/>
  <c r="G2700" i="10"/>
  <c r="G2701" i="10"/>
  <c r="G2702" i="10"/>
  <c r="G2703" i="10"/>
  <c r="G2704" i="10"/>
  <c r="G2705" i="10"/>
  <c r="G2706" i="10"/>
  <c r="G2707" i="10"/>
  <c r="G2708" i="10"/>
  <c r="G2709" i="10"/>
  <c r="G2710" i="10"/>
  <c r="G2711" i="10"/>
  <c r="G2712" i="10"/>
  <c r="O2712" i="10" s="1" a="1"/>
  <c r="O2712" i="10" s="1"/>
  <c r="G2713" i="10"/>
  <c r="G2714" i="10"/>
  <c r="G2715" i="10"/>
  <c r="G2716" i="10"/>
  <c r="G2717" i="10"/>
  <c r="G2718" i="10"/>
  <c r="G2719" i="10"/>
  <c r="G2720" i="10"/>
  <c r="G2721" i="10"/>
  <c r="G2722" i="10"/>
  <c r="G2723" i="10"/>
  <c r="G2724" i="10"/>
  <c r="G2725" i="10"/>
  <c r="G2726" i="10"/>
  <c r="G2727" i="10"/>
  <c r="G2728" i="10"/>
  <c r="G2729" i="10"/>
  <c r="G2730" i="10"/>
  <c r="G2731" i="10"/>
  <c r="G2732" i="10"/>
  <c r="G2733" i="10"/>
  <c r="G2734" i="10"/>
  <c r="G2735" i="10"/>
  <c r="G2736" i="10"/>
  <c r="G2737" i="10"/>
  <c r="G2738" i="10"/>
  <c r="G2739" i="10"/>
  <c r="G2740" i="10"/>
  <c r="G2741" i="10"/>
  <c r="G2742" i="10"/>
  <c r="G2743" i="10"/>
  <c r="G2744" i="10"/>
  <c r="G2745" i="10"/>
  <c r="G2746" i="10"/>
  <c r="G2747" i="10"/>
  <c r="G2748" i="10"/>
  <c r="G2749" i="10"/>
  <c r="G2750" i="10"/>
  <c r="G2751" i="10"/>
  <c r="G2752" i="10"/>
  <c r="G2753" i="10"/>
  <c r="G2754" i="10"/>
  <c r="G2755" i="10"/>
  <c r="G2756" i="10"/>
  <c r="G2757" i="10"/>
  <c r="G2758" i="10"/>
  <c r="G2759" i="10"/>
  <c r="G2760" i="10"/>
  <c r="G2761" i="10"/>
  <c r="G2762" i="10"/>
  <c r="G2763" i="10"/>
  <c r="G2764" i="10"/>
  <c r="G2765" i="10"/>
  <c r="G2766" i="10"/>
  <c r="G2767" i="10"/>
  <c r="O2767" i="10" s="1" a="1"/>
  <c r="O2767" i="10" s="1"/>
  <c r="G2768" i="10"/>
  <c r="G2769" i="10"/>
  <c r="G2770" i="10"/>
  <c r="G2771" i="10"/>
  <c r="G2772" i="10"/>
  <c r="G2773" i="10"/>
  <c r="G2774" i="10"/>
  <c r="G2775" i="10"/>
  <c r="G2776" i="10"/>
  <c r="G2777" i="10"/>
  <c r="G2778" i="10"/>
  <c r="O2778" i="10" s="1" a="1"/>
  <c r="O2778" i="10" s="1"/>
  <c r="G2779" i="10"/>
  <c r="G2780" i="10"/>
  <c r="G2781" i="10"/>
  <c r="G2782" i="10"/>
  <c r="G2783" i="10"/>
  <c r="G2784" i="10"/>
  <c r="G2785" i="10"/>
  <c r="G2786" i="10"/>
  <c r="G2787" i="10"/>
  <c r="G2788" i="10"/>
  <c r="G2789" i="10"/>
  <c r="G2790" i="10"/>
  <c r="G2791" i="10"/>
  <c r="G2792" i="10"/>
  <c r="G2793" i="10"/>
  <c r="G2794" i="10"/>
  <c r="G2795" i="10"/>
  <c r="G2796" i="10"/>
  <c r="G2797" i="10"/>
  <c r="G2798" i="10"/>
  <c r="G2799" i="10"/>
  <c r="G2800" i="10"/>
  <c r="G2801" i="10"/>
  <c r="G2802" i="10"/>
  <c r="G2803" i="10"/>
  <c r="G2804" i="10"/>
  <c r="G2805" i="10"/>
  <c r="G2806" i="10"/>
  <c r="G2807" i="10"/>
  <c r="G2808" i="10"/>
  <c r="G2809" i="10"/>
  <c r="G2810" i="10"/>
  <c r="G2811" i="10"/>
  <c r="G2812" i="10"/>
  <c r="G2813" i="10"/>
  <c r="G2814" i="10"/>
  <c r="G2815" i="10"/>
  <c r="G2816" i="10"/>
  <c r="G2817" i="10"/>
  <c r="G2818" i="10"/>
  <c r="O2818" i="10" s="1" a="1"/>
  <c r="O2818" i="10" s="1"/>
  <c r="G2819" i="10"/>
  <c r="G2820" i="10"/>
  <c r="G2821" i="10"/>
  <c r="G2822" i="10"/>
  <c r="G2823" i="10"/>
  <c r="G2824" i="10"/>
  <c r="G2825" i="10"/>
  <c r="G2826" i="10"/>
  <c r="G2827" i="10"/>
  <c r="G2828" i="10"/>
  <c r="G2829" i="10"/>
  <c r="G2830" i="10"/>
  <c r="G2831" i="10"/>
  <c r="G2832" i="10"/>
  <c r="G2833" i="10"/>
  <c r="G2834" i="10"/>
  <c r="G2835" i="10"/>
  <c r="G2836" i="10"/>
  <c r="G2837" i="10"/>
  <c r="G2838" i="10"/>
  <c r="G2839" i="10"/>
  <c r="G2840" i="10"/>
  <c r="G2841" i="10"/>
  <c r="G2842" i="10"/>
  <c r="G2843" i="10"/>
  <c r="G2844" i="10"/>
  <c r="G2845" i="10"/>
  <c r="G2846" i="10"/>
  <c r="G2847" i="10"/>
  <c r="G2848" i="10"/>
  <c r="G2849" i="10"/>
  <c r="G2850" i="10"/>
  <c r="G2851" i="10"/>
  <c r="G2852" i="10"/>
  <c r="G2853" i="10"/>
  <c r="G2854" i="10"/>
  <c r="G2855" i="10"/>
  <c r="G2856" i="10"/>
  <c r="G2857" i="10"/>
  <c r="G2858" i="10"/>
  <c r="G2859" i="10"/>
  <c r="G2860" i="10"/>
  <c r="G2861" i="10"/>
  <c r="G2862" i="10"/>
  <c r="G2863" i="10"/>
  <c r="G2864" i="10"/>
  <c r="G2865" i="10"/>
  <c r="G2866" i="10"/>
  <c r="G2867" i="10"/>
  <c r="G2868" i="10"/>
  <c r="G2869" i="10"/>
  <c r="G2870" i="10"/>
  <c r="G2871" i="10"/>
  <c r="G2872" i="10"/>
  <c r="G2873" i="10"/>
  <c r="G2874" i="10"/>
  <c r="G2875" i="10"/>
  <c r="G2876" i="10"/>
  <c r="G2877" i="10"/>
  <c r="G2878" i="10"/>
  <c r="G2879" i="10"/>
  <c r="G2880" i="10"/>
  <c r="G2881" i="10"/>
  <c r="G2882" i="10"/>
  <c r="G2883" i="10"/>
  <c r="G2884" i="10"/>
  <c r="G2885" i="10"/>
  <c r="G2886" i="10"/>
  <c r="G2887" i="10"/>
  <c r="G2888" i="10"/>
  <c r="G2889" i="10"/>
  <c r="G2890" i="10"/>
  <c r="G2891" i="10"/>
  <c r="G2892" i="10"/>
  <c r="G2893" i="10"/>
  <c r="O2893" i="10" s="1" a="1"/>
  <c r="O2893" i="10" s="1"/>
  <c r="G2894" i="10"/>
  <c r="G2895" i="10"/>
  <c r="G2896" i="10"/>
  <c r="G2897" i="10"/>
  <c r="G2898" i="10"/>
  <c r="G2899" i="10"/>
  <c r="G2900" i="10"/>
  <c r="G2901" i="10"/>
  <c r="G2902" i="10"/>
  <c r="G2903" i="10"/>
  <c r="G2904" i="10"/>
  <c r="G2905" i="10"/>
  <c r="G2906" i="10"/>
  <c r="G2907" i="10"/>
  <c r="G2908" i="10"/>
  <c r="G2909" i="10"/>
  <c r="G2910" i="10"/>
  <c r="G2911" i="10"/>
  <c r="G2912" i="10"/>
  <c r="G2913" i="10"/>
  <c r="G2914" i="10"/>
  <c r="G2915" i="10"/>
  <c r="G2916" i="10"/>
  <c r="G2917" i="10"/>
  <c r="G2918" i="10"/>
  <c r="O2918" i="10" s="1" a="1"/>
  <c r="O2918" i="10" s="1"/>
  <c r="G2919" i="10"/>
  <c r="G2920" i="10"/>
  <c r="G2921" i="10"/>
  <c r="G2922" i="10"/>
  <c r="G2923" i="10"/>
  <c r="G2924" i="10"/>
  <c r="G2925" i="10"/>
  <c r="G2926" i="10"/>
  <c r="G2927" i="10"/>
  <c r="G2928" i="10"/>
  <c r="G2929" i="10"/>
  <c r="G2930" i="10"/>
  <c r="G2931" i="10"/>
  <c r="G2932" i="10"/>
  <c r="G2933" i="10"/>
  <c r="G2934" i="10"/>
  <c r="G2935" i="10"/>
  <c r="G2936" i="10"/>
  <c r="G2937" i="10"/>
  <c r="G2938" i="10"/>
  <c r="G2939" i="10"/>
  <c r="G2940" i="10"/>
  <c r="G2941" i="10"/>
  <c r="G2942" i="10"/>
  <c r="G2943" i="10"/>
  <c r="G2944" i="10"/>
  <c r="G2945" i="10"/>
  <c r="G2946" i="10"/>
  <c r="G2947" i="10"/>
  <c r="O2947" i="10" s="1" a="1"/>
  <c r="O2947" i="10" s="1"/>
  <c r="G2948" i="10"/>
  <c r="G2949" i="10"/>
  <c r="G2950" i="10"/>
  <c r="G2951" i="10"/>
  <c r="G2952" i="10"/>
  <c r="G2953" i="10"/>
  <c r="G2954" i="10"/>
  <c r="G2955" i="10"/>
  <c r="G2956" i="10"/>
  <c r="G2957" i="10"/>
  <c r="G2958" i="10"/>
  <c r="O2958" i="10" s="1" a="1"/>
  <c r="O2958" i="10" s="1"/>
  <c r="G2959" i="10"/>
  <c r="G2960" i="10"/>
  <c r="G2961" i="10"/>
  <c r="G2962" i="10"/>
  <c r="G2963" i="10"/>
  <c r="G2964" i="10"/>
  <c r="G2965" i="10"/>
  <c r="G2966" i="10"/>
  <c r="G2967" i="10"/>
  <c r="G2968" i="10"/>
  <c r="G2969" i="10"/>
  <c r="G2970" i="10"/>
  <c r="G2971" i="10"/>
  <c r="G2972" i="10"/>
  <c r="G2973" i="10"/>
  <c r="O2973" i="10" s="1" a="1"/>
  <c r="O2973" i="10" s="1"/>
  <c r="G2974" i="10"/>
  <c r="G2975" i="10"/>
  <c r="G2976" i="10"/>
  <c r="G2977" i="10"/>
  <c r="G2978" i="10"/>
  <c r="O2978" i="10" s="1" a="1"/>
  <c r="O2978" i="10" s="1"/>
  <c r="G2979" i="10"/>
  <c r="G2980" i="10"/>
  <c r="G2981" i="10"/>
  <c r="G2982" i="10"/>
  <c r="G2983" i="10"/>
  <c r="G2984" i="10"/>
  <c r="G2985" i="10"/>
  <c r="G2986" i="10"/>
  <c r="G2987" i="10"/>
  <c r="G2988" i="10"/>
  <c r="G2989" i="10"/>
  <c r="G2990" i="10"/>
  <c r="G2991" i="10"/>
  <c r="G2992" i="10"/>
  <c r="G2993" i="10"/>
  <c r="G2994" i="10"/>
  <c r="G2995" i="10"/>
  <c r="G2996" i="10"/>
  <c r="G2997" i="10"/>
  <c r="G2998" i="10"/>
  <c r="O2998" i="10" s="1" a="1"/>
  <c r="O2998" i="10" s="1"/>
  <c r="G2999" i="10"/>
  <c r="G3000" i="10"/>
  <c r="G3001" i="10"/>
  <c r="G3002" i="10"/>
  <c r="G3003" i="10"/>
  <c r="G3004" i="10"/>
  <c r="G3005" i="10"/>
  <c r="G3006" i="10"/>
  <c r="G3007" i="10"/>
  <c r="G3008" i="10"/>
  <c r="G3009" i="10"/>
  <c r="G3010" i="10"/>
  <c r="G3011" i="10"/>
  <c r="G3012" i="10"/>
  <c r="G3013" i="10"/>
  <c r="G3014" i="10"/>
  <c r="G3015" i="10"/>
  <c r="G3016" i="10"/>
  <c r="G3017" i="10"/>
  <c r="G3018" i="10"/>
  <c r="G3019" i="10"/>
  <c r="G3020" i="10"/>
  <c r="G3021" i="10"/>
  <c r="G3022" i="10"/>
  <c r="G3023" i="10"/>
  <c r="G3024" i="10"/>
  <c r="G3025" i="10"/>
  <c r="G3026" i="10"/>
  <c r="G3027" i="10"/>
  <c r="G3028" i="10"/>
  <c r="G3029" i="10"/>
  <c r="G3030" i="10"/>
  <c r="G3031" i="10"/>
  <c r="G3032" i="10"/>
  <c r="G3033" i="10"/>
  <c r="G3034" i="10"/>
  <c r="G3035" i="10"/>
  <c r="G3036" i="10"/>
  <c r="G3037" i="10"/>
  <c r="G3038" i="10"/>
  <c r="G3039" i="10"/>
  <c r="G3040" i="10"/>
  <c r="G3041" i="10"/>
  <c r="G3042" i="10"/>
  <c r="G3043" i="10"/>
  <c r="G3044" i="10"/>
  <c r="G3045" i="10"/>
  <c r="G3046" i="10"/>
  <c r="G3047" i="10"/>
  <c r="O3047" i="10" s="1" a="1"/>
  <c r="O3047" i="10" s="1"/>
  <c r="G3048" i="10"/>
  <c r="G3049" i="10"/>
  <c r="G3050" i="10"/>
  <c r="G3051" i="10"/>
  <c r="G3052" i="10"/>
  <c r="G3053" i="10"/>
  <c r="G3054" i="10"/>
  <c r="G3055" i="10"/>
  <c r="G3056" i="10"/>
  <c r="G3057" i="10"/>
  <c r="G3058" i="10"/>
  <c r="G3059" i="10"/>
  <c r="G3060" i="10"/>
  <c r="G3061" i="10"/>
  <c r="G3062" i="10"/>
  <c r="G3063" i="10"/>
  <c r="G3064" i="10"/>
  <c r="G3065" i="10"/>
  <c r="G3066" i="10"/>
  <c r="G3067" i="10"/>
  <c r="G3068" i="10"/>
  <c r="G3069" i="10"/>
  <c r="G3070" i="10"/>
  <c r="G3071" i="10"/>
  <c r="G3072" i="10"/>
  <c r="G3073" i="10"/>
  <c r="G3074" i="10"/>
  <c r="G3075" i="10"/>
  <c r="G3076" i="10"/>
  <c r="O3076" i="10" s="1" a="1"/>
  <c r="O3076" i="10" s="1"/>
  <c r="G3077" i="10"/>
  <c r="G3078" i="10"/>
  <c r="O3078" i="10" s="1" a="1"/>
  <c r="O3078" i="10" s="1"/>
  <c r="G3079" i="10"/>
  <c r="G3080" i="10"/>
  <c r="G3081" i="10"/>
  <c r="G3082" i="10"/>
  <c r="G3083" i="10"/>
  <c r="G3084" i="10"/>
  <c r="G3085" i="10"/>
  <c r="G3086" i="10"/>
  <c r="G3087" i="10"/>
  <c r="G3088" i="10"/>
  <c r="G3089" i="10"/>
  <c r="G3090" i="10"/>
  <c r="G3091" i="10"/>
  <c r="G3092" i="10"/>
  <c r="G3093" i="10"/>
  <c r="G3094" i="10"/>
  <c r="G3095" i="10"/>
  <c r="G3096" i="10"/>
  <c r="G3097" i="10"/>
  <c r="G3098" i="10"/>
  <c r="G3099" i="10"/>
  <c r="G3100" i="10"/>
  <c r="G3101" i="10"/>
  <c r="G3102" i="10"/>
  <c r="G3103" i="10"/>
  <c r="G3104" i="10"/>
  <c r="G3105" i="10"/>
  <c r="G3106" i="10"/>
  <c r="G3107" i="10"/>
  <c r="G3108" i="10"/>
  <c r="G3109" i="10"/>
  <c r="G3110" i="10"/>
  <c r="G3111" i="10"/>
  <c r="G3112" i="10"/>
  <c r="G3113" i="10"/>
  <c r="G3114" i="10"/>
  <c r="G3115" i="10"/>
  <c r="G3116" i="10"/>
  <c r="G3117" i="10"/>
  <c r="G3118" i="10"/>
  <c r="G3119" i="10"/>
  <c r="G3120" i="10"/>
  <c r="G3121" i="10"/>
  <c r="G3122" i="10"/>
  <c r="G3123" i="10"/>
  <c r="G3124" i="10"/>
  <c r="G3125" i="10"/>
  <c r="G3126" i="10"/>
  <c r="G3127" i="10"/>
  <c r="G3128" i="10"/>
  <c r="G3129" i="10"/>
  <c r="G3130" i="10"/>
  <c r="G3131" i="10"/>
  <c r="G3132" i="10"/>
  <c r="G3133" i="10"/>
  <c r="G3134" i="10"/>
  <c r="G3135" i="10"/>
  <c r="G3136" i="10"/>
  <c r="G3137" i="10"/>
  <c r="G3138" i="10"/>
  <c r="G3139" i="10"/>
  <c r="G3140" i="10"/>
  <c r="G3141" i="10"/>
  <c r="G3142" i="10"/>
  <c r="G2" i="10"/>
  <c r="F3" i="10"/>
  <c r="F4" i="10"/>
  <c r="F5" i="10"/>
  <c r="F6" i="10"/>
  <c r="O6" i="10" s="1" a="1"/>
  <c r="O6" i="10" s="1"/>
  <c r="F7" i="10"/>
  <c r="F8" i="10"/>
  <c r="O8" i="10" s="1" a="1"/>
  <c r="O8" i="10" s="1"/>
  <c r="F9" i="10"/>
  <c r="O9" i="10" s="1" a="1"/>
  <c r="O9" i="10" s="1"/>
  <c r="F10" i="10"/>
  <c r="O10" i="10" s="1" a="1"/>
  <c r="O10" i="10" s="1"/>
  <c r="F11" i="10"/>
  <c r="O11" i="10" s="1" a="1"/>
  <c r="O11" i="10" s="1"/>
  <c r="F12" i="10"/>
  <c r="F13" i="10"/>
  <c r="F14" i="10"/>
  <c r="F15" i="10"/>
  <c r="O15" i="10" s="1" a="1"/>
  <c r="O15" i="10" s="1"/>
  <c r="F16" i="10"/>
  <c r="F17" i="10"/>
  <c r="O17" i="10" s="1" a="1"/>
  <c r="O17" i="10" s="1"/>
  <c r="F18" i="10"/>
  <c r="F19" i="10"/>
  <c r="F20" i="10"/>
  <c r="O20" i="10" s="1" a="1"/>
  <c r="O20" i="10" s="1"/>
  <c r="F21" i="10"/>
  <c r="F22" i="10"/>
  <c r="O22" i="10" s="1" a="1"/>
  <c r="O22" i="10" s="1"/>
  <c r="F23" i="10"/>
  <c r="F24" i="10"/>
  <c r="F25" i="10"/>
  <c r="F26" i="10"/>
  <c r="F27" i="10"/>
  <c r="F28" i="10"/>
  <c r="F29" i="10"/>
  <c r="O29" i="10" s="1" a="1"/>
  <c r="O29" i="10" s="1"/>
  <c r="F30" i="10"/>
  <c r="O30" i="10" s="1" a="1"/>
  <c r="O30" i="10" s="1"/>
  <c r="F31" i="10"/>
  <c r="O31" i="10" s="1" a="1"/>
  <c r="O31" i="10" s="1"/>
  <c r="F32" i="10"/>
  <c r="F33" i="10"/>
  <c r="F34" i="10"/>
  <c r="O34" i="10" s="1" a="1"/>
  <c r="O34" i="10" s="1"/>
  <c r="F35" i="10"/>
  <c r="F36" i="10"/>
  <c r="F37" i="10"/>
  <c r="O37" i="10" s="1" a="1"/>
  <c r="O37" i="10" s="1"/>
  <c r="F38" i="10"/>
  <c r="F39" i="10"/>
  <c r="F40" i="10"/>
  <c r="O40" i="10" s="1" a="1"/>
  <c r="O40" i="10" s="1"/>
  <c r="F41" i="10"/>
  <c r="F42" i="10"/>
  <c r="O42" i="10" s="1" a="1"/>
  <c r="O42" i="10" s="1"/>
  <c r="F43" i="10"/>
  <c r="O43" i="10" s="1" a="1"/>
  <c r="O43" i="10" s="1"/>
  <c r="F44" i="10"/>
  <c r="F45" i="10"/>
  <c r="O45" i="10" s="1" a="1"/>
  <c r="O45" i="10" s="1"/>
  <c r="F46" i="10"/>
  <c r="O46" i="10" s="1" a="1"/>
  <c r="O46" i="10" s="1"/>
  <c r="F47" i="10"/>
  <c r="F48" i="10"/>
  <c r="O48" i="10" s="1" a="1"/>
  <c r="O48" i="10" s="1"/>
  <c r="F49" i="10"/>
  <c r="F50" i="10"/>
  <c r="O50" i="10" s="1" a="1"/>
  <c r="O50" i="10" s="1"/>
  <c r="F51" i="10"/>
  <c r="O51" i="10" s="1" a="1"/>
  <c r="O51" i="10" s="1"/>
  <c r="F52" i="10"/>
  <c r="F53" i="10"/>
  <c r="F54" i="10"/>
  <c r="O54" i="10" s="1" a="1"/>
  <c r="O54" i="10" s="1"/>
  <c r="F55" i="10"/>
  <c r="O55" i="10" s="1" a="1"/>
  <c r="O55" i="10" s="1"/>
  <c r="F56" i="10"/>
  <c r="F57" i="10"/>
  <c r="O57" i="10" s="1" a="1"/>
  <c r="O57" i="10" s="1"/>
  <c r="F58" i="10"/>
  <c r="F59" i="10"/>
  <c r="F60" i="10"/>
  <c r="O60" i="10" s="1" a="1"/>
  <c r="O60" i="10" s="1"/>
  <c r="F61" i="10"/>
  <c r="F62" i="10"/>
  <c r="O62" i="10" s="1" a="1"/>
  <c r="O62" i="10" s="1"/>
  <c r="F63" i="10"/>
  <c r="F64" i="10"/>
  <c r="F65" i="10"/>
  <c r="O65" i="10" s="1" a="1"/>
  <c r="O65" i="10" s="1"/>
  <c r="F66" i="10"/>
  <c r="O66" i="10" s="1" a="1"/>
  <c r="O66" i="10" s="1"/>
  <c r="F67" i="10"/>
  <c r="F68" i="10"/>
  <c r="F69" i="10"/>
  <c r="F70" i="10"/>
  <c r="F71" i="10"/>
  <c r="O71" i="10" s="1" a="1"/>
  <c r="O71" i="10" s="1"/>
  <c r="F72" i="10"/>
  <c r="F73" i="10"/>
  <c r="F74" i="10"/>
  <c r="O74" i="10" s="1" a="1"/>
  <c r="O74" i="10" s="1"/>
  <c r="F75" i="10"/>
  <c r="O75" i="10" s="1" a="1"/>
  <c r="F76" i="10"/>
  <c r="F77" i="10"/>
  <c r="O77" i="10" s="1" a="1"/>
  <c r="O77" i="10" s="1"/>
  <c r="F78" i="10"/>
  <c r="F79" i="10"/>
  <c r="F80" i="10"/>
  <c r="O80" i="10" s="1" a="1"/>
  <c r="O80" i="10" s="1"/>
  <c r="F81" i="10"/>
  <c r="F82" i="10"/>
  <c r="O82" i="10" s="1" a="1"/>
  <c r="O82" i="10" s="1"/>
  <c r="F83" i="10"/>
  <c r="F84" i="10"/>
  <c r="F85" i="10"/>
  <c r="O85" i="10" s="1" a="1"/>
  <c r="O85" i="10" s="1"/>
  <c r="F86" i="10"/>
  <c r="F87" i="10"/>
  <c r="F88" i="10"/>
  <c r="O88" i="10" s="1" a="1"/>
  <c r="O88" i="10" s="1"/>
  <c r="F89" i="10"/>
  <c r="O89" i="10" s="1" a="1"/>
  <c r="O89" i="10" s="1"/>
  <c r="F90" i="10"/>
  <c r="O90" i="10" s="1" a="1"/>
  <c r="O90" i="10" s="1"/>
  <c r="F91" i="10"/>
  <c r="O91" i="10" s="1" a="1"/>
  <c r="O91" i="10" s="1"/>
  <c r="F92" i="10"/>
  <c r="F93" i="10"/>
  <c r="F94" i="10"/>
  <c r="F95" i="10"/>
  <c r="O95" i="10" s="1" a="1"/>
  <c r="O95" i="10" s="1"/>
  <c r="F96" i="10"/>
  <c r="F97" i="10"/>
  <c r="O97" i="10" s="1" a="1"/>
  <c r="O97" i="10" s="1"/>
  <c r="F98" i="10"/>
  <c r="F99" i="10"/>
  <c r="F100" i="10"/>
  <c r="O100" i="10" s="1" a="1"/>
  <c r="O100" i="10" s="1"/>
  <c r="F101" i="10"/>
  <c r="F102" i="10"/>
  <c r="O102" i="10" s="1" a="1"/>
  <c r="O102" i="10" s="1"/>
  <c r="F103" i="10"/>
  <c r="F104" i="10"/>
  <c r="F105" i="10"/>
  <c r="O105" i="10" s="1" a="1"/>
  <c r="O105" i="10" s="1"/>
  <c r="F106" i="10"/>
  <c r="O106" i="10" s="1" a="1"/>
  <c r="O106" i="10" s="1"/>
  <c r="F107" i="10"/>
  <c r="F108" i="10"/>
  <c r="O108" i="10" s="1" a="1"/>
  <c r="O108" i="10" s="1"/>
  <c r="F109" i="10"/>
  <c r="O109" i="10" s="1" a="1"/>
  <c r="O109" i="10" s="1"/>
  <c r="F110" i="10"/>
  <c r="O110" i="10" s="1" a="1"/>
  <c r="O110" i="10" s="1"/>
  <c r="F111" i="10"/>
  <c r="O111" i="10" s="1" a="1"/>
  <c r="O111" i="10" s="1"/>
  <c r="F112" i="10"/>
  <c r="F113" i="10"/>
  <c r="F114" i="10"/>
  <c r="F115" i="10"/>
  <c r="F116" i="10"/>
  <c r="F117" i="10"/>
  <c r="F118" i="10"/>
  <c r="F119" i="10"/>
  <c r="F120" i="10"/>
  <c r="F121" i="10"/>
  <c r="F122" i="10"/>
  <c r="O122" i="10" s="1" a="1"/>
  <c r="O122" i="10" s="1"/>
  <c r="F123" i="10"/>
  <c r="F124" i="10"/>
  <c r="F125" i="10"/>
  <c r="O125" i="10" s="1" a="1"/>
  <c r="O125" i="10" s="1"/>
  <c r="F126" i="10"/>
  <c r="O126" i="10" s="1" a="1"/>
  <c r="O126" i="10" s="1"/>
  <c r="F127" i="10"/>
  <c r="F128" i="10"/>
  <c r="O128" i="10" s="1" a="1"/>
  <c r="O128" i="10" s="1"/>
  <c r="F129" i="10"/>
  <c r="O129" i="10" s="1" a="1"/>
  <c r="O129" i="10" s="1"/>
  <c r="F130" i="10"/>
  <c r="F131" i="10"/>
  <c r="O131" i="10" s="1" a="1"/>
  <c r="O131" i="10" s="1"/>
  <c r="F132" i="10"/>
  <c r="F133" i="10"/>
  <c r="F134" i="10"/>
  <c r="F135" i="10"/>
  <c r="O135" i="10" s="1" a="1"/>
  <c r="O135" i="10" s="1"/>
  <c r="F136" i="10"/>
  <c r="F137" i="10"/>
  <c r="O137" i="10" s="1" a="1"/>
  <c r="O137" i="10" s="1"/>
  <c r="F138" i="10"/>
  <c r="F139" i="10"/>
  <c r="F140" i="10"/>
  <c r="O140" i="10" s="1" a="1"/>
  <c r="O140" i="10" s="1"/>
  <c r="F141" i="10"/>
  <c r="F142" i="10"/>
  <c r="O142" i="10" s="1" a="1"/>
  <c r="O142" i="10" s="1"/>
  <c r="F143" i="10"/>
  <c r="F144" i="10"/>
  <c r="F145" i="10"/>
  <c r="F146" i="10"/>
  <c r="O146" i="10" s="1" a="1"/>
  <c r="O146" i="10" s="1"/>
  <c r="F147" i="10"/>
  <c r="F148" i="10"/>
  <c r="O148" i="10" s="1" a="1"/>
  <c r="O148" i="10" s="1"/>
  <c r="F149" i="10"/>
  <c r="O149" i="10" s="1" a="1"/>
  <c r="O149" i="10" s="1"/>
  <c r="F150" i="10"/>
  <c r="O150" i="10" s="1" a="1"/>
  <c r="O150" i="10" s="1"/>
  <c r="F151" i="10"/>
  <c r="O151" i="10" s="1" a="1"/>
  <c r="O151" i="10" s="1"/>
  <c r="F152" i="10"/>
  <c r="F153" i="10"/>
  <c r="F154" i="10"/>
  <c r="F155" i="10"/>
  <c r="O155" i="10" s="1" a="1"/>
  <c r="O155" i="10" s="1"/>
  <c r="F156" i="10"/>
  <c r="F157" i="10"/>
  <c r="O157" i="10" s="1" a="1"/>
  <c r="O157" i="10" s="1"/>
  <c r="F158" i="10"/>
  <c r="F159" i="10"/>
  <c r="F160" i="10"/>
  <c r="O160" i="10" s="1" a="1"/>
  <c r="O160" i="10" s="1"/>
  <c r="F161" i="10"/>
  <c r="F162" i="10"/>
  <c r="F163" i="10"/>
  <c r="F164" i="10"/>
  <c r="F165" i="10"/>
  <c r="O165" i="10" s="1" a="1"/>
  <c r="O165" i="10" s="1"/>
  <c r="F166" i="10"/>
  <c r="O166" i="10" s="1" a="1"/>
  <c r="O166" i="10" s="1"/>
  <c r="F167" i="10"/>
  <c r="F168" i="10"/>
  <c r="O168" i="10" s="1" a="1"/>
  <c r="O168" i="10" s="1"/>
  <c r="F169" i="10"/>
  <c r="O169" i="10" s="1" a="1"/>
  <c r="O169" i="10" s="1"/>
  <c r="F170" i="10"/>
  <c r="F171" i="10"/>
  <c r="F172" i="10"/>
  <c r="F173" i="10"/>
  <c r="F174" i="10"/>
  <c r="O174" i="10" s="1" a="1"/>
  <c r="O174" i="10" s="1"/>
  <c r="F175" i="10"/>
  <c r="O175" i="10" s="1" a="1"/>
  <c r="O175" i="10" s="1"/>
  <c r="F176" i="10"/>
  <c r="F177" i="10"/>
  <c r="O177" i="10" s="1" a="1"/>
  <c r="O177" i="10" s="1"/>
  <c r="F178" i="10"/>
  <c r="F179" i="10"/>
  <c r="F180" i="10"/>
  <c r="O180" i="10" s="1" a="1"/>
  <c r="O180" i="10" s="1"/>
  <c r="F181" i="10"/>
  <c r="F182" i="10"/>
  <c r="O182" i="10" s="1" a="1"/>
  <c r="O182" i="10" s="1"/>
  <c r="F183" i="10"/>
  <c r="F184" i="10"/>
  <c r="F185" i="10"/>
  <c r="O185" i="10" s="1" a="1"/>
  <c r="O185" i="10" s="1"/>
  <c r="F186" i="10"/>
  <c r="F187" i="10"/>
  <c r="F188" i="10"/>
  <c r="F189" i="10"/>
  <c r="F190" i="10"/>
  <c r="O190" i="10" s="1" a="1"/>
  <c r="O190" i="10" s="1"/>
  <c r="F191" i="10"/>
  <c r="O191" i="10" s="1" a="1"/>
  <c r="O191" i="10" s="1"/>
  <c r="F192" i="10"/>
  <c r="F193" i="10"/>
  <c r="F194" i="10"/>
  <c r="F195" i="10"/>
  <c r="O195" i="10" s="1" a="1"/>
  <c r="O195" i="10" s="1"/>
  <c r="F196" i="10"/>
  <c r="F197" i="10"/>
  <c r="O197" i="10" s="1" a="1"/>
  <c r="O197" i="10" s="1"/>
  <c r="F198" i="10"/>
  <c r="F199" i="10"/>
  <c r="F200" i="10"/>
  <c r="O200" i="10" s="1" a="1"/>
  <c r="O200" i="10" s="1"/>
  <c r="F201" i="10"/>
  <c r="F202" i="10"/>
  <c r="O202" i="10" s="1" a="1"/>
  <c r="O202" i="10" s="1"/>
  <c r="F203" i="10"/>
  <c r="F204" i="10"/>
  <c r="F205" i="10"/>
  <c r="O205" i="10" s="1" a="1"/>
  <c r="O205" i="10" s="1"/>
  <c r="F206" i="10"/>
  <c r="O206" i="10" s="1" a="1"/>
  <c r="O206" i="10" s="1"/>
  <c r="F207" i="10"/>
  <c r="F208" i="10"/>
  <c r="O208" i="10" s="1" a="1"/>
  <c r="O208" i="10" s="1"/>
  <c r="F209" i="10"/>
  <c r="O209" i="10" s="1" a="1"/>
  <c r="O209" i="10" s="1"/>
  <c r="F210" i="10"/>
  <c r="O210" i="10" s="1" a="1"/>
  <c r="O210" i="10" s="1"/>
  <c r="F211" i="10"/>
  <c r="O211" i="10" s="1" a="1"/>
  <c r="O211" i="10" s="1"/>
  <c r="F212" i="10"/>
  <c r="F213" i="10"/>
  <c r="F214" i="10"/>
  <c r="F215" i="10"/>
  <c r="F216" i="10"/>
  <c r="F217" i="10"/>
  <c r="O217" i="10" s="1" a="1"/>
  <c r="O217" i="10" s="1"/>
  <c r="F218" i="10"/>
  <c r="F219" i="10"/>
  <c r="F220" i="10"/>
  <c r="O220" i="10" s="1" a="1"/>
  <c r="O220" i="10" s="1"/>
  <c r="F221" i="10"/>
  <c r="F222" i="10"/>
  <c r="O222" i="10" s="1" a="1"/>
  <c r="O222" i="10" s="1"/>
  <c r="F223" i="10"/>
  <c r="F224" i="10"/>
  <c r="F225" i="10"/>
  <c r="O225" i="10" s="1" a="1"/>
  <c r="O225" i="10" s="1"/>
  <c r="F226" i="10"/>
  <c r="O226" i="10" s="1" a="1"/>
  <c r="O226" i="10" s="1"/>
  <c r="F227" i="10"/>
  <c r="F228" i="10"/>
  <c r="O228" i="10" s="1" a="1"/>
  <c r="O228" i="10" s="1"/>
  <c r="F229" i="10"/>
  <c r="O229" i="10" s="1" a="1"/>
  <c r="O229" i="10" s="1"/>
  <c r="F230" i="10"/>
  <c r="O230" i="10" s="1" a="1"/>
  <c r="O230" i="10" s="1"/>
  <c r="F231" i="10"/>
  <c r="O231" i="10" s="1" a="1"/>
  <c r="O231" i="10" s="1"/>
  <c r="F232" i="10"/>
  <c r="F233" i="10"/>
  <c r="F234" i="10"/>
  <c r="F235" i="10"/>
  <c r="O235" i="10" s="1" a="1"/>
  <c r="O235" i="10" s="1"/>
  <c r="F236" i="10"/>
  <c r="F237" i="10"/>
  <c r="F238" i="10"/>
  <c r="F239" i="10"/>
  <c r="F240" i="10"/>
  <c r="O240" i="10" s="1" a="1"/>
  <c r="O240" i="10" s="1"/>
  <c r="F241" i="10"/>
  <c r="F242" i="10"/>
  <c r="O242" i="10" s="1" a="1"/>
  <c r="O242" i="10" s="1"/>
  <c r="F243" i="10"/>
  <c r="F244" i="10"/>
  <c r="F245" i="10"/>
  <c r="F246" i="10"/>
  <c r="O246" i="10" s="1" a="1"/>
  <c r="O246" i="10" s="1"/>
  <c r="F247" i="10"/>
  <c r="F248" i="10"/>
  <c r="O248" i="10" s="1" a="1"/>
  <c r="O248" i="10" s="1"/>
  <c r="F249" i="10"/>
  <c r="O249" i="10" s="1" a="1"/>
  <c r="O249" i="10" s="1"/>
  <c r="F250" i="10"/>
  <c r="O250" i="10" s="1" a="1"/>
  <c r="O250" i="10" s="1"/>
  <c r="F251" i="10"/>
  <c r="O251" i="10" s="1" a="1"/>
  <c r="O251" i="10" s="1"/>
  <c r="F252" i="10"/>
  <c r="F253" i="10"/>
  <c r="F254" i="10"/>
  <c r="F255" i="10"/>
  <c r="O255" i="10" s="1" a="1"/>
  <c r="O255" i="10" s="1"/>
  <c r="F256" i="10"/>
  <c r="F257" i="10"/>
  <c r="O257" i="10" s="1" a="1"/>
  <c r="O257" i="10" s="1"/>
  <c r="F258" i="10"/>
  <c r="F259" i="10"/>
  <c r="F260" i="10"/>
  <c r="O260" i="10" s="1" a="1"/>
  <c r="O260" i="10" s="1"/>
  <c r="F261" i="10"/>
  <c r="F262" i="10"/>
  <c r="O262" i="10" s="1" a="1"/>
  <c r="O262" i="10" s="1"/>
  <c r="F263" i="10"/>
  <c r="F264" i="10"/>
  <c r="F265" i="10"/>
  <c r="O265" i="10" s="1" a="1"/>
  <c r="O265" i="10" s="1"/>
  <c r="F266" i="10"/>
  <c r="O266" i="10" s="1" a="1"/>
  <c r="O266" i="10" s="1"/>
  <c r="F267" i="10"/>
  <c r="F268" i="10"/>
  <c r="F269" i="10"/>
  <c r="F270" i="10"/>
  <c r="O270" i="10" s="1" a="1"/>
  <c r="O270" i="10" s="1"/>
  <c r="F271" i="10"/>
  <c r="O271" i="10" s="1" a="1"/>
  <c r="O271" i="10" s="1"/>
  <c r="F272" i="10"/>
  <c r="F273" i="10"/>
  <c r="F274" i="10"/>
  <c r="O274" i="10" s="1" a="1"/>
  <c r="F275" i="10"/>
  <c r="F276" i="10"/>
  <c r="F277" i="10"/>
  <c r="O277" i="10" s="1" a="1"/>
  <c r="O277" i="10" s="1"/>
  <c r="F278" i="10"/>
  <c r="F279" i="10"/>
  <c r="F280" i="10"/>
  <c r="O280" i="10" s="1" a="1"/>
  <c r="O280" i="10" s="1"/>
  <c r="F281" i="10"/>
  <c r="F282" i="10"/>
  <c r="O282" i="10" s="1" a="1"/>
  <c r="O282" i="10" s="1"/>
  <c r="F283" i="10"/>
  <c r="F284" i="10"/>
  <c r="F285" i="10"/>
  <c r="O285" i="10" s="1" a="1"/>
  <c r="O285" i="10" s="1"/>
  <c r="F286" i="10"/>
  <c r="O286" i="10" s="1" a="1"/>
  <c r="O286" i="10" s="1"/>
  <c r="F287" i="10"/>
  <c r="F288" i="10"/>
  <c r="O288" i="10" s="1" a="1"/>
  <c r="O288" i="10" s="1"/>
  <c r="F289" i="10"/>
  <c r="O289" i="10" s="1" a="1"/>
  <c r="O289" i="10" s="1"/>
  <c r="F290" i="10"/>
  <c r="O290" i="10" s="1" a="1"/>
  <c r="O290" i="10" s="1"/>
  <c r="F291" i="10"/>
  <c r="O291" i="10" s="1" a="1"/>
  <c r="O291" i="10" s="1"/>
  <c r="F292" i="10"/>
  <c r="F293" i="10"/>
  <c r="F294" i="10"/>
  <c r="O294" i="10" s="1" a="1"/>
  <c r="O294" i="10" s="1"/>
  <c r="F295" i="10"/>
  <c r="O295" i="10" s="1" a="1"/>
  <c r="F296" i="10"/>
  <c r="F297" i="10"/>
  <c r="O297" i="10" s="1" a="1"/>
  <c r="O297" i="10" s="1"/>
  <c r="F298" i="10"/>
  <c r="F299" i="10"/>
  <c r="F300" i="10"/>
  <c r="O300" i="10" s="1" a="1"/>
  <c r="O300" i="10" s="1"/>
  <c r="F301" i="10"/>
  <c r="F302" i="10"/>
  <c r="O302" i="10" s="1" a="1"/>
  <c r="O302" i="10" s="1"/>
  <c r="F303" i="10"/>
  <c r="F304" i="10"/>
  <c r="F305" i="10"/>
  <c r="O305" i="10" s="1" a="1"/>
  <c r="O305" i="10" s="1"/>
  <c r="F306" i="10"/>
  <c r="O306" i="10" s="1" a="1"/>
  <c r="O306" i="10" s="1"/>
  <c r="F307" i="10"/>
  <c r="F308" i="10"/>
  <c r="O308" i="10" s="1" a="1"/>
  <c r="O308" i="10" s="1"/>
  <c r="F309" i="10"/>
  <c r="O309" i="10" s="1" a="1"/>
  <c r="O309" i="10" s="1"/>
  <c r="F310" i="10"/>
  <c r="O310" i="10" s="1" a="1"/>
  <c r="O310" i="10" s="1"/>
  <c r="F311" i="10"/>
  <c r="F312" i="10"/>
  <c r="F313" i="10"/>
  <c r="F314" i="10"/>
  <c r="F315" i="10"/>
  <c r="F316" i="10"/>
  <c r="F317" i="10"/>
  <c r="O317" i="10" s="1" a="1"/>
  <c r="O317" i="10" s="1"/>
  <c r="F318" i="10"/>
  <c r="F319" i="10"/>
  <c r="F320" i="10"/>
  <c r="O320" i="10" s="1" a="1"/>
  <c r="O320" i="10" s="1"/>
  <c r="F321" i="10"/>
  <c r="F322" i="10"/>
  <c r="O322" i="10" s="1" a="1"/>
  <c r="O322" i="10" s="1"/>
  <c r="F323" i="10"/>
  <c r="O323" i="10" s="1" a="1"/>
  <c r="O323" i="10" s="1"/>
  <c r="F324" i="10"/>
  <c r="F325" i="10"/>
  <c r="F326" i="10"/>
  <c r="F327" i="10"/>
  <c r="F328" i="10"/>
  <c r="F329" i="10"/>
  <c r="O329" i="10" s="1" a="1"/>
  <c r="O329" i="10" s="1"/>
  <c r="F330" i="10"/>
  <c r="O330" i="10" s="1" a="1"/>
  <c r="O330" i="10" s="1"/>
  <c r="F331" i="10"/>
  <c r="O331" i="10" s="1" a="1"/>
  <c r="O331" i="10" s="1"/>
  <c r="F332" i="10"/>
  <c r="F333" i="10"/>
  <c r="F334" i="10"/>
  <c r="F335" i="10"/>
  <c r="O335" i="10" s="1" a="1"/>
  <c r="O335" i="10" s="1"/>
  <c r="F336" i="10"/>
  <c r="F337" i="10"/>
  <c r="O337" i="10" s="1" a="1"/>
  <c r="O337" i="10" s="1"/>
  <c r="F338" i="10"/>
  <c r="F339" i="10"/>
  <c r="F340" i="10"/>
  <c r="O340" i="10" s="1" a="1"/>
  <c r="O340" i="10" s="1"/>
  <c r="F341" i="10"/>
  <c r="F342" i="10"/>
  <c r="O342" i="10" s="1" a="1"/>
  <c r="O342" i="10" s="1"/>
  <c r="F343" i="10"/>
  <c r="F344" i="10"/>
  <c r="F345" i="10"/>
  <c r="O345" i="10" s="1" a="1"/>
  <c r="O345" i="10" s="1"/>
  <c r="F346" i="10"/>
  <c r="O346" i="10" s="1" a="1"/>
  <c r="O346" i="10" s="1"/>
  <c r="F347" i="10"/>
  <c r="F348" i="10"/>
  <c r="O348" i="10" s="1" a="1"/>
  <c r="O348" i="10" s="1"/>
  <c r="F349" i="10"/>
  <c r="O349" i="10" s="1" a="1"/>
  <c r="O349" i="10" s="1"/>
  <c r="F350" i="10"/>
  <c r="O350" i="10" s="1" a="1"/>
  <c r="O350" i="10" s="1"/>
  <c r="F351" i="10"/>
  <c r="O351" i="10" s="1" a="1"/>
  <c r="O351" i="10" s="1"/>
  <c r="F352" i="10"/>
  <c r="F353" i="10"/>
  <c r="F354" i="10"/>
  <c r="F355" i="10"/>
  <c r="F356" i="10"/>
  <c r="F357" i="10"/>
  <c r="O357" i="10" s="1" a="1"/>
  <c r="O357" i="10" s="1"/>
  <c r="F358" i="10"/>
  <c r="F359" i="10"/>
  <c r="F360" i="10"/>
  <c r="O360" i="10" s="1" a="1"/>
  <c r="O360" i="10" s="1"/>
  <c r="F361" i="10"/>
  <c r="O361" i="10" s="1" a="1"/>
  <c r="O361" i="10" s="1"/>
  <c r="F362" i="10"/>
  <c r="O362" i="10" s="1" a="1"/>
  <c r="O362" i="10" s="1"/>
  <c r="F363" i="10"/>
  <c r="F364" i="10"/>
  <c r="F365" i="10"/>
  <c r="O365" i="10" s="1" a="1"/>
  <c r="O365" i="10" s="1"/>
  <c r="F366" i="10"/>
  <c r="O366" i="10" s="1" a="1"/>
  <c r="O366" i="10" s="1"/>
  <c r="F367" i="10"/>
  <c r="F368" i="10"/>
  <c r="F369" i="10"/>
  <c r="O369" i="10" s="1" a="1"/>
  <c r="O369" i="10" s="1"/>
  <c r="F370" i="10"/>
  <c r="F371" i="10"/>
  <c r="F372" i="10"/>
  <c r="F373" i="10"/>
  <c r="F374" i="10"/>
  <c r="O374" i="10" s="1" a="1"/>
  <c r="F375" i="10"/>
  <c r="F376" i="10"/>
  <c r="F377" i="10"/>
  <c r="O377" i="10" s="1" a="1"/>
  <c r="O377" i="10" s="1"/>
  <c r="F378" i="10"/>
  <c r="F379" i="10"/>
  <c r="F380" i="10"/>
  <c r="O380" i="10" s="1" a="1"/>
  <c r="O380" i="10" s="1"/>
  <c r="F381" i="10"/>
  <c r="F382" i="10"/>
  <c r="O382" i="10" s="1" a="1"/>
  <c r="O382" i="10" s="1"/>
  <c r="F383" i="10"/>
  <c r="O383" i="10" s="1" a="1"/>
  <c r="O383" i="10" s="1"/>
  <c r="F384" i="10"/>
  <c r="F385" i="10"/>
  <c r="O385" i="10" s="1" a="1"/>
  <c r="O385" i="10" s="1"/>
  <c r="F386" i="10"/>
  <c r="O386" i="10" s="1" a="1"/>
  <c r="O386" i="10" s="1"/>
  <c r="F387" i="10"/>
  <c r="F388" i="10"/>
  <c r="F389" i="10"/>
  <c r="O389" i="10" s="1" a="1"/>
  <c r="O389" i="10" s="1"/>
  <c r="F390" i="10"/>
  <c r="O390" i="10" s="1" a="1"/>
  <c r="O390" i="10" s="1"/>
  <c r="F391" i="10"/>
  <c r="O391" i="10" s="1" a="1"/>
  <c r="O391" i="10" s="1"/>
  <c r="F392" i="10"/>
  <c r="F393" i="10"/>
  <c r="F394" i="10"/>
  <c r="F395" i="10"/>
  <c r="O395" i="10" s="1" a="1"/>
  <c r="F396" i="10"/>
  <c r="F397" i="10"/>
  <c r="O397" i="10" s="1" a="1"/>
  <c r="O397" i="10" s="1"/>
  <c r="F398" i="10"/>
  <c r="F399" i="10"/>
  <c r="O399" i="10" s="1" a="1"/>
  <c r="O399" i="10" s="1"/>
  <c r="F400" i="10"/>
  <c r="O400" i="10" s="1" a="1"/>
  <c r="O400" i="10" s="1"/>
  <c r="F401" i="10"/>
  <c r="F402" i="10"/>
  <c r="O402" i="10" s="1" a="1"/>
  <c r="O402" i="10" s="1"/>
  <c r="F403" i="10"/>
  <c r="F404" i="10"/>
  <c r="F405" i="10"/>
  <c r="O405" i="10" s="1" a="1"/>
  <c r="O405" i="10" s="1"/>
  <c r="F406" i="10"/>
  <c r="F407" i="10"/>
  <c r="F408" i="10"/>
  <c r="F409" i="10"/>
  <c r="O409" i="10" s="1" a="1"/>
  <c r="O409" i="10" s="1"/>
  <c r="F410" i="10"/>
  <c r="O410" i="10" s="1" a="1"/>
  <c r="O410" i="10" s="1"/>
  <c r="F411" i="10"/>
  <c r="O411" i="10" s="1" a="1"/>
  <c r="O411" i="10" s="1"/>
  <c r="F412" i="10"/>
  <c r="F413" i="10"/>
  <c r="F414" i="10"/>
  <c r="O414" i="10" s="1" a="1"/>
  <c r="O414" i="10" s="1"/>
  <c r="F415" i="10"/>
  <c r="O415" i="10" s="1" a="1"/>
  <c r="O415" i="10" s="1"/>
  <c r="F416" i="10"/>
  <c r="F417" i="10"/>
  <c r="O417" i="10" s="1" a="1"/>
  <c r="O417" i="10" s="1"/>
  <c r="F418" i="10"/>
  <c r="F419" i="10"/>
  <c r="F420" i="10"/>
  <c r="O420" i="10" s="1" a="1"/>
  <c r="O420" i="10" s="1"/>
  <c r="F421" i="10"/>
  <c r="F422" i="10"/>
  <c r="O422" i="10" s="1" a="1"/>
  <c r="O422" i="10" s="1"/>
  <c r="F423" i="10"/>
  <c r="F424" i="10"/>
  <c r="F425" i="10"/>
  <c r="O425" i="10" s="1" a="1"/>
  <c r="O425" i="10" s="1"/>
  <c r="F426" i="10"/>
  <c r="O426" i="10" s="1" a="1"/>
  <c r="O426" i="10" s="1"/>
  <c r="F427" i="10"/>
  <c r="F428" i="10"/>
  <c r="O428" i="10" s="1" a="1"/>
  <c r="O428" i="10" s="1"/>
  <c r="F429" i="10"/>
  <c r="O429" i="10" s="1" a="1"/>
  <c r="O429" i="10" s="1"/>
  <c r="F430" i="10"/>
  <c r="F431" i="10"/>
  <c r="O431" i="10" s="1" a="1"/>
  <c r="O431" i="10" s="1"/>
  <c r="F432" i="10"/>
  <c r="F433" i="10"/>
  <c r="F434" i="10"/>
  <c r="O434" i="10" s="1" a="1"/>
  <c r="O434" i="10" s="1"/>
  <c r="F435" i="10"/>
  <c r="O435" i="10" s="1" a="1"/>
  <c r="O435" i="10" s="1"/>
  <c r="F436" i="10"/>
  <c r="F437" i="10"/>
  <c r="O437" i="10" s="1" a="1"/>
  <c r="O437" i="10" s="1"/>
  <c r="F438" i="10"/>
  <c r="F439" i="10"/>
  <c r="F440" i="10"/>
  <c r="O440" i="10" s="1" a="1"/>
  <c r="F441" i="10"/>
  <c r="F442" i="10"/>
  <c r="O442" i="10" s="1" a="1"/>
  <c r="O442" i="10" s="1"/>
  <c r="F443" i="10"/>
  <c r="F444" i="10"/>
  <c r="F445" i="10"/>
  <c r="F446" i="10"/>
  <c r="O446" i="10" s="1" a="1"/>
  <c r="O446" i="10" s="1"/>
  <c r="F447" i="10"/>
  <c r="F448" i="10"/>
  <c r="O448" i="10" s="1" a="1"/>
  <c r="O448" i="10" s="1"/>
  <c r="F449" i="10"/>
  <c r="O449" i="10" s="1" a="1"/>
  <c r="O449" i="10" s="1"/>
  <c r="F450" i="10"/>
  <c r="O450" i="10" s="1" a="1"/>
  <c r="O450" i="10" s="1"/>
  <c r="F451" i="10"/>
  <c r="O451" i="10" s="1" a="1"/>
  <c r="O451" i="10" s="1"/>
  <c r="F452" i="10"/>
  <c r="F453" i="10"/>
  <c r="F454" i="10"/>
  <c r="O454" i="10" s="1" a="1"/>
  <c r="O454" i="10" s="1"/>
  <c r="F455" i="10"/>
  <c r="F456" i="10"/>
  <c r="F457" i="10"/>
  <c r="O457" i="10" s="1" a="1"/>
  <c r="O457" i="10" s="1"/>
  <c r="F458" i="10"/>
  <c r="F459" i="10"/>
  <c r="F460" i="10"/>
  <c r="O460" i="10" s="1" a="1"/>
  <c r="O460" i="10" s="1"/>
  <c r="F461" i="10"/>
  <c r="F462" i="10"/>
  <c r="O462" i="10" s="1" a="1"/>
  <c r="O462" i="10" s="1"/>
  <c r="F463" i="10"/>
  <c r="F464" i="10"/>
  <c r="F465" i="10"/>
  <c r="O465" i="10" s="1" a="1"/>
  <c r="O465" i="10" s="1"/>
  <c r="F466" i="10"/>
  <c r="F467" i="10"/>
  <c r="F468" i="10"/>
  <c r="F469" i="10"/>
  <c r="O469" i="10" s="1" a="1"/>
  <c r="O469" i="10" s="1"/>
  <c r="F470" i="10"/>
  <c r="O470" i="10" s="1" a="1"/>
  <c r="O470" i="10" s="1"/>
  <c r="F471" i="10"/>
  <c r="O471" i="10" s="1" a="1"/>
  <c r="O471" i="10" s="1"/>
  <c r="F472" i="10"/>
  <c r="F473" i="10"/>
  <c r="F474" i="10"/>
  <c r="O474" i="10" s="1" a="1"/>
  <c r="O474" i="10" s="1"/>
  <c r="F475" i="10"/>
  <c r="O475" i="10" s="1" a="1"/>
  <c r="O475" i="10" s="1"/>
  <c r="F476" i="10"/>
  <c r="F477" i="10"/>
  <c r="O477" i="10" s="1" a="1"/>
  <c r="F478" i="10"/>
  <c r="F479" i="10"/>
  <c r="F480" i="10"/>
  <c r="O480" i="10" s="1" a="1"/>
  <c r="F481" i="10"/>
  <c r="F482" i="10"/>
  <c r="O482" i="10" s="1" a="1"/>
  <c r="O482" i="10" s="1"/>
  <c r="F483" i="10"/>
  <c r="F484" i="10"/>
  <c r="F485" i="10"/>
  <c r="F486" i="10"/>
  <c r="F487" i="10"/>
  <c r="F488" i="10"/>
  <c r="F489" i="10"/>
  <c r="F490" i="10"/>
  <c r="O490" i="10" s="1" a="1"/>
  <c r="O490" i="10" s="1"/>
  <c r="F491" i="10"/>
  <c r="F492" i="10"/>
  <c r="F493" i="10"/>
  <c r="F494" i="10"/>
  <c r="O494" i="10" s="1" a="1"/>
  <c r="O494" i="10" s="1"/>
  <c r="F495" i="10"/>
  <c r="F496" i="10"/>
  <c r="F497" i="10"/>
  <c r="O497" i="10" s="1" a="1"/>
  <c r="O497" i="10" s="1"/>
  <c r="F498" i="10"/>
  <c r="F499" i="10"/>
  <c r="F500" i="10"/>
  <c r="O500" i="10" s="1" a="1"/>
  <c r="O500" i="10" s="1"/>
  <c r="F501" i="10"/>
  <c r="F502" i="10"/>
  <c r="O502" i="10" s="1" a="1"/>
  <c r="O502" i="10" s="1"/>
  <c r="F503" i="10"/>
  <c r="F504" i="10"/>
  <c r="F505" i="10"/>
  <c r="O505" i="10" s="1" a="1"/>
  <c r="O505" i="10" s="1"/>
  <c r="F506" i="10"/>
  <c r="O506" i="10" s="1" a="1"/>
  <c r="O506" i="10" s="1"/>
  <c r="F507" i="10"/>
  <c r="F508" i="10"/>
  <c r="O508" i="10" s="1" a="1"/>
  <c r="O508" i="10" s="1"/>
  <c r="F509" i="10"/>
  <c r="O509" i="10" s="1" a="1"/>
  <c r="O509" i="10" s="1"/>
  <c r="F510" i="10"/>
  <c r="O510" i="10" s="1" a="1"/>
  <c r="O510" i="10" s="1"/>
  <c r="F511" i="10"/>
  <c r="O511" i="10" s="1" a="1"/>
  <c r="O511" i="10" s="1"/>
  <c r="F512" i="10"/>
  <c r="F513" i="10"/>
  <c r="F514" i="10"/>
  <c r="O514" i="10" s="1" a="1"/>
  <c r="F515" i="10"/>
  <c r="F516" i="10"/>
  <c r="F517" i="10"/>
  <c r="O517" i="10" s="1" a="1"/>
  <c r="O517" i="10" s="1"/>
  <c r="F518" i="10"/>
  <c r="F519" i="10"/>
  <c r="F520" i="10"/>
  <c r="F521" i="10"/>
  <c r="F522" i="10"/>
  <c r="O522" i="10" s="1" a="1"/>
  <c r="O522" i="10" s="1"/>
  <c r="F523" i="10"/>
  <c r="F524" i="10"/>
  <c r="F525" i="10"/>
  <c r="O525" i="10" s="1" a="1"/>
  <c r="O525" i="10" s="1"/>
  <c r="F526" i="10"/>
  <c r="O526" i="10" s="1" a="1"/>
  <c r="O526" i="10" s="1"/>
  <c r="F527" i="10"/>
  <c r="F528" i="10"/>
  <c r="F529" i="10"/>
  <c r="F530" i="10"/>
  <c r="F531" i="10"/>
  <c r="O531" i="10" s="1" a="1"/>
  <c r="O531" i="10" s="1"/>
  <c r="F532" i="10"/>
  <c r="F533" i="10"/>
  <c r="F534" i="10"/>
  <c r="O534" i="10" s="1" a="1"/>
  <c r="O534" i="10" s="1"/>
  <c r="F535" i="10"/>
  <c r="O535" i="10" s="1" a="1"/>
  <c r="O535" i="10" s="1"/>
  <c r="F536" i="10"/>
  <c r="F537" i="10"/>
  <c r="O537" i="10" s="1" a="1"/>
  <c r="O537" i="10" s="1"/>
  <c r="F538" i="10"/>
  <c r="F539" i="10"/>
  <c r="F540" i="10"/>
  <c r="O540" i="10" s="1" a="1"/>
  <c r="O540" i="10" s="1"/>
  <c r="F541" i="10"/>
  <c r="F542" i="10"/>
  <c r="O542" i="10" s="1" a="1"/>
  <c r="O542" i="10" s="1"/>
  <c r="F543" i="10"/>
  <c r="F544" i="10"/>
  <c r="F545" i="10"/>
  <c r="O545" i="10" s="1" a="1"/>
  <c r="O545" i="10" s="1"/>
  <c r="F546" i="10"/>
  <c r="O546" i="10" s="1" a="1"/>
  <c r="O546" i="10" s="1"/>
  <c r="F547" i="10"/>
  <c r="F548" i="10"/>
  <c r="F549" i="10"/>
  <c r="O549" i="10" s="1" a="1"/>
  <c r="O549" i="10" s="1"/>
  <c r="F550" i="10"/>
  <c r="O550" i="10" s="1" a="1"/>
  <c r="O550" i="10" s="1"/>
  <c r="F551" i="10"/>
  <c r="O551" i="10" s="1" a="1"/>
  <c r="F552" i="10"/>
  <c r="F553" i="10"/>
  <c r="F554" i="10"/>
  <c r="O554" i="10" s="1" a="1"/>
  <c r="O554" i="10" s="1"/>
  <c r="F555" i="10"/>
  <c r="F556" i="10"/>
  <c r="F557" i="10"/>
  <c r="O557" i="10" s="1" a="1"/>
  <c r="O557" i="10" s="1"/>
  <c r="F558" i="10"/>
  <c r="F559" i="10"/>
  <c r="O559" i="10" s="1" a="1"/>
  <c r="O559" i="10" s="1"/>
  <c r="F560" i="10"/>
  <c r="O560" i="10" s="1" a="1"/>
  <c r="O560" i="10" s="1"/>
  <c r="F561" i="10"/>
  <c r="O561" i="10" s="1" a="1"/>
  <c r="O561" i="10" s="1"/>
  <c r="F562" i="10"/>
  <c r="O562" i="10" s="1" a="1"/>
  <c r="O562" i="10" s="1"/>
  <c r="F563" i="10"/>
  <c r="F564" i="10"/>
  <c r="F565" i="10"/>
  <c r="O565" i="10" s="1" a="1"/>
  <c r="O565" i="10" s="1"/>
  <c r="F566" i="10"/>
  <c r="O566" i="10" s="1" a="1"/>
  <c r="O566" i="10" s="1"/>
  <c r="F567" i="10"/>
  <c r="F568" i="10"/>
  <c r="O568" i="10" s="1" a="1"/>
  <c r="O568" i="10" s="1"/>
  <c r="F569" i="10"/>
  <c r="O569" i="10" s="1" a="1"/>
  <c r="O569" i="10" s="1"/>
  <c r="F570" i="10"/>
  <c r="O570" i="10" s="1" a="1"/>
  <c r="O570" i="10" s="1"/>
  <c r="F571" i="10"/>
  <c r="O571" i="10" s="1" a="1"/>
  <c r="O571" i="10" s="1"/>
  <c r="F572" i="10"/>
  <c r="F573" i="10"/>
  <c r="F574" i="10"/>
  <c r="O574" i="10" s="1" a="1"/>
  <c r="O574" i="10" s="1"/>
  <c r="F575" i="10"/>
  <c r="O575" i="10" s="1" a="1"/>
  <c r="F576" i="10"/>
  <c r="F577" i="10"/>
  <c r="O577" i="10" s="1" a="1"/>
  <c r="O577" i="10" s="1"/>
  <c r="F578" i="10"/>
  <c r="F579" i="10"/>
  <c r="F580" i="10"/>
  <c r="O580" i="10" s="1" a="1"/>
  <c r="O580" i="10" s="1"/>
  <c r="F581" i="10"/>
  <c r="F582" i="10"/>
  <c r="O582" i="10" s="1" a="1"/>
  <c r="O582" i="10" s="1"/>
  <c r="F583" i="10"/>
  <c r="F584" i="10"/>
  <c r="F585" i="10"/>
  <c r="O585" i="10" s="1" a="1"/>
  <c r="O585" i="10" s="1"/>
  <c r="F586" i="10"/>
  <c r="O586" i="10" s="1" a="1"/>
  <c r="O586" i="10" s="1"/>
  <c r="F587" i="10"/>
  <c r="F588" i="10"/>
  <c r="O588" i="10" s="1" a="1"/>
  <c r="O588" i="10" s="1"/>
  <c r="F589" i="10"/>
  <c r="O589" i="10" s="1" a="1"/>
  <c r="O589" i="10" s="1"/>
  <c r="F590" i="10"/>
  <c r="O590" i="10" s="1" a="1"/>
  <c r="O590" i="10" s="1"/>
  <c r="F591" i="10"/>
  <c r="O591" i="10" s="1" a="1"/>
  <c r="O591" i="10" s="1"/>
  <c r="F592" i="10"/>
  <c r="F593" i="10"/>
  <c r="F594" i="10"/>
  <c r="O594" i="10" s="1" a="1"/>
  <c r="O594" i="10" s="1"/>
  <c r="F595" i="10"/>
  <c r="O595" i="10" s="1" a="1"/>
  <c r="O595" i="10" s="1"/>
  <c r="F596" i="10"/>
  <c r="F597" i="10"/>
  <c r="O597" i="10" s="1" a="1"/>
  <c r="O597" i="10" s="1"/>
  <c r="F598" i="10"/>
  <c r="F599" i="10"/>
  <c r="F600" i="10"/>
  <c r="O600" i="10" s="1" a="1"/>
  <c r="O600" i="10" s="1"/>
  <c r="F601" i="10"/>
  <c r="F602" i="10"/>
  <c r="F603" i="10"/>
  <c r="F604" i="10"/>
  <c r="F605" i="10"/>
  <c r="F606" i="10"/>
  <c r="F607" i="10"/>
  <c r="F608" i="10"/>
  <c r="O608" i="10" s="1" a="1"/>
  <c r="O608" i="10" s="1"/>
  <c r="F609" i="10"/>
  <c r="O609" i="10" s="1" a="1"/>
  <c r="O609" i="10" s="1"/>
  <c r="F610" i="10"/>
  <c r="O610" i="10" s="1" a="1"/>
  <c r="O610" i="10" s="1"/>
  <c r="F611" i="10"/>
  <c r="O611" i="10" s="1" a="1"/>
  <c r="O611" i="10" s="1"/>
  <c r="F612" i="10"/>
  <c r="F613" i="10"/>
  <c r="F614" i="10"/>
  <c r="O614" i="10" s="1" a="1"/>
  <c r="F615" i="10"/>
  <c r="O615" i="10" s="1" a="1"/>
  <c r="O615" i="10" s="1"/>
  <c r="F616" i="10"/>
  <c r="F617" i="10"/>
  <c r="O617" i="10" s="1" a="1"/>
  <c r="O617" i="10" s="1"/>
  <c r="F618" i="10"/>
  <c r="F619" i="10"/>
  <c r="F620" i="10"/>
  <c r="O620" i="10" s="1" a="1"/>
  <c r="O620" i="10" s="1"/>
  <c r="F621" i="10"/>
  <c r="F622" i="10"/>
  <c r="O622" i="10" s="1" a="1"/>
  <c r="O622" i="10" s="1"/>
  <c r="F623" i="10"/>
  <c r="F624" i="10"/>
  <c r="F625" i="10"/>
  <c r="O625" i="10" s="1" a="1"/>
  <c r="O625" i="10" s="1"/>
  <c r="F626" i="10"/>
  <c r="O626" i="10" s="1" a="1"/>
  <c r="O626" i="10" s="1"/>
  <c r="F627" i="10"/>
  <c r="F628" i="10"/>
  <c r="O628" i="10" s="1" a="1"/>
  <c r="O628" i="10" s="1"/>
  <c r="F629" i="10"/>
  <c r="O629" i="10" s="1" a="1"/>
  <c r="O629" i="10" s="1"/>
  <c r="F630" i="10"/>
  <c r="F631" i="10"/>
  <c r="O631" i="10" s="1" a="1"/>
  <c r="O631" i="10" s="1"/>
  <c r="F632" i="10"/>
  <c r="F633" i="10"/>
  <c r="F634" i="10"/>
  <c r="F635" i="10"/>
  <c r="O635" i="10" s="1" a="1"/>
  <c r="O635" i="10" s="1"/>
  <c r="F636" i="10"/>
  <c r="F637" i="10"/>
  <c r="O637" i="10" s="1" a="1"/>
  <c r="O637" i="10" s="1"/>
  <c r="F638" i="10"/>
  <c r="F639" i="10"/>
  <c r="F640" i="10"/>
  <c r="F641" i="10"/>
  <c r="F642" i="10"/>
  <c r="O642" i="10" s="1" a="1"/>
  <c r="O642" i="10" s="1"/>
  <c r="F643" i="10"/>
  <c r="F644" i="10"/>
  <c r="F645" i="10"/>
  <c r="F646" i="10"/>
  <c r="O646" i="10" s="1" a="1"/>
  <c r="O646" i="10" s="1"/>
  <c r="F647" i="10"/>
  <c r="F648" i="10"/>
  <c r="O648" i="10" s="1" a="1"/>
  <c r="O648" i="10" s="1"/>
  <c r="F649" i="10"/>
  <c r="O649" i="10" s="1" a="1"/>
  <c r="O649" i="10" s="1"/>
  <c r="F650" i="10"/>
  <c r="O650" i="10" s="1" a="1"/>
  <c r="O650" i="10" s="1"/>
  <c r="F651" i="10"/>
  <c r="O651" i="10" s="1" a="1"/>
  <c r="O651" i="10" s="1"/>
  <c r="F652" i="10"/>
  <c r="F653" i="10"/>
  <c r="F654" i="10"/>
  <c r="F655" i="10"/>
  <c r="F656" i="10"/>
  <c r="F657" i="10"/>
  <c r="O657" i="10" s="1" a="1"/>
  <c r="O657" i="10" s="1"/>
  <c r="F658" i="10"/>
  <c r="F659" i="10"/>
  <c r="F660" i="10"/>
  <c r="O660" i="10" s="1" a="1"/>
  <c r="O660" i="10" s="1"/>
  <c r="F661" i="10"/>
  <c r="F662" i="10"/>
  <c r="O662" i="10" s="1" a="1"/>
  <c r="O662" i="10" s="1"/>
  <c r="F663" i="10"/>
  <c r="F664" i="10"/>
  <c r="F665" i="10"/>
  <c r="O665" i="10" s="1" a="1"/>
  <c r="O665" i="10" s="1"/>
  <c r="F666" i="10"/>
  <c r="O666" i="10" s="1" a="1"/>
  <c r="O666" i="10" s="1"/>
  <c r="F667" i="10"/>
  <c r="F668" i="10"/>
  <c r="O668" i="10" s="1" a="1"/>
  <c r="O668" i="10" s="1"/>
  <c r="F669" i="10"/>
  <c r="O669" i="10" s="1" a="1"/>
  <c r="O669" i="10" s="1"/>
  <c r="F670" i="10"/>
  <c r="O670" i="10" s="1" a="1"/>
  <c r="O670" i="10" s="1"/>
  <c r="F671" i="10"/>
  <c r="O671" i="10" s="1" a="1"/>
  <c r="O671" i="10" s="1"/>
  <c r="F672" i="10"/>
  <c r="O672" i="10" s="1" a="1"/>
  <c r="O672" i="10" s="1"/>
  <c r="F673" i="10"/>
  <c r="F674" i="10"/>
  <c r="F675" i="10"/>
  <c r="O675" i="10" s="1" a="1"/>
  <c r="O675" i="10" s="1"/>
  <c r="F676" i="10"/>
  <c r="F677" i="10"/>
  <c r="O677" i="10" s="1" a="1"/>
  <c r="O677" i="10" s="1"/>
  <c r="F678" i="10"/>
  <c r="F679" i="10"/>
  <c r="F680" i="10"/>
  <c r="O680" i="10" s="1" a="1"/>
  <c r="O680" i="10" s="1"/>
  <c r="F681" i="10"/>
  <c r="F682" i="10"/>
  <c r="O682" i="10" s="1" a="1"/>
  <c r="O682" i="10" s="1"/>
  <c r="F683" i="10"/>
  <c r="F684" i="10"/>
  <c r="F685" i="10"/>
  <c r="F686" i="10"/>
  <c r="F687" i="10"/>
  <c r="F688" i="10"/>
  <c r="F689" i="10"/>
  <c r="O689" i="10" s="1" a="1"/>
  <c r="O689" i="10" s="1"/>
  <c r="F690" i="10"/>
  <c r="O690" i="10" s="1" a="1"/>
  <c r="O690" i="10" s="1"/>
  <c r="F691" i="10"/>
  <c r="O691" i="10" s="1" a="1"/>
  <c r="O691" i="10" s="1"/>
  <c r="F692" i="10"/>
  <c r="F693" i="10"/>
  <c r="F694" i="10"/>
  <c r="O694" i="10" s="1" a="1"/>
  <c r="O694" i="10" s="1"/>
  <c r="F695" i="10"/>
  <c r="O695" i="10" s="1" a="1"/>
  <c r="O695" i="10" s="1"/>
  <c r="F696" i="10"/>
  <c r="F697" i="10"/>
  <c r="O697" i="10" s="1" a="1"/>
  <c r="O697" i="10" s="1"/>
  <c r="F698" i="10"/>
  <c r="F699" i="10"/>
  <c r="F700" i="10"/>
  <c r="O700" i="10" s="1" a="1"/>
  <c r="O700" i="10" s="1"/>
  <c r="F701" i="10"/>
  <c r="F702" i="10"/>
  <c r="O702" i="10" s="1" a="1"/>
  <c r="O702" i="10" s="1"/>
  <c r="F703" i="10"/>
  <c r="F704" i="10"/>
  <c r="F705" i="10"/>
  <c r="O705" i="10" s="1" a="1"/>
  <c r="O705" i="10" s="1"/>
  <c r="F706" i="10"/>
  <c r="O706" i="10" s="1" a="1"/>
  <c r="O706" i="10" s="1"/>
  <c r="F707" i="10"/>
  <c r="F708" i="10"/>
  <c r="O708" i="10" s="1" a="1"/>
  <c r="O708" i="10" s="1"/>
  <c r="F709" i="10"/>
  <c r="O709" i="10" s="1" a="1"/>
  <c r="O709" i="10" s="1"/>
  <c r="F710" i="10"/>
  <c r="O710" i="10" s="1" a="1"/>
  <c r="O710" i="10" s="1"/>
  <c r="F711" i="10"/>
  <c r="O711" i="10" s="1" a="1"/>
  <c r="O711" i="10" s="1"/>
  <c r="F712" i="10"/>
  <c r="O712" i="10" s="1" a="1"/>
  <c r="O712" i="10" s="1"/>
  <c r="F713" i="10"/>
  <c r="F714" i="10"/>
  <c r="O714" i="10" s="1" a="1"/>
  <c r="O714" i="10" s="1"/>
  <c r="F715" i="10"/>
  <c r="F716" i="10"/>
  <c r="F717" i="10"/>
  <c r="O717" i="10" s="1" a="1"/>
  <c r="O717" i="10" s="1"/>
  <c r="F718" i="10"/>
  <c r="F719" i="10"/>
  <c r="F720" i="10"/>
  <c r="O720" i="10" s="1" a="1"/>
  <c r="O720" i="10" s="1"/>
  <c r="F721" i="10"/>
  <c r="F722" i="10"/>
  <c r="O722" i="10" s="1" a="1"/>
  <c r="O722" i="10" s="1"/>
  <c r="F723" i="10"/>
  <c r="O723" i="10" s="1" a="1"/>
  <c r="O723" i="10" s="1"/>
  <c r="F724" i="10"/>
  <c r="F725" i="10"/>
  <c r="O725" i="10" s="1" a="1"/>
  <c r="O725" i="10" s="1"/>
  <c r="F726" i="10"/>
  <c r="O726" i="10" s="1" a="1"/>
  <c r="O726" i="10" s="1"/>
  <c r="F727" i="10"/>
  <c r="F728" i="10"/>
  <c r="O728" i="10" s="1" a="1"/>
  <c r="O728" i="10" s="1"/>
  <c r="F729" i="10"/>
  <c r="O729" i="10" s="1" a="1"/>
  <c r="O729" i="10" s="1"/>
  <c r="F730" i="10"/>
  <c r="O730" i="10" s="1" a="1"/>
  <c r="O730" i="10" s="1"/>
  <c r="F731" i="10"/>
  <c r="O731" i="10" s="1" a="1"/>
  <c r="O731" i="10" s="1"/>
  <c r="F732" i="10"/>
  <c r="F733" i="10"/>
  <c r="F734" i="10"/>
  <c r="O734" i="10" s="1" a="1"/>
  <c r="F735" i="10"/>
  <c r="O735" i="10" s="1" a="1"/>
  <c r="O735" i="10" s="1"/>
  <c r="F736" i="10"/>
  <c r="F737" i="10"/>
  <c r="O737" i="10" s="1" a="1"/>
  <c r="F738" i="10"/>
  <c r="F739" i="10"/>
  <c r="F740" i="10"/>
  <c r="F741" i="10"/>
  <c r="F742" i="10"/>
  <c r="O742" i="10" s="1" a="1"/>
  <c r="O742" i="10" s="1"/>
  <c r="F743" i="10"/>
  <c r="F744" i="10"/>
  <c r="F745" i="10"/>
  <c r="O745" i="10" s="1" a="1"/>
  <c r="O745" i="10" s="1"/>
  <c r="F746" i="10"/>
  <c r="O746" i="10" s="1" a="1"/>
  <c r="O746" i="10" s="1"/>
  <c r="F747" i="10"/>
  <c r="F748" i="10"/>
  <c r="O748" i="10" s="1" a="1"/>
  <c r="O748" i="10" s="1"/>
  <c r="F749" i="10"/>
  <c r="O749" i="10" s="1" a="1"/>
  <c r="O749" i="10" s="1"/>
  <c r="F750" i="10"/>
  <c r="O750" i="10" s="1" a="1"/>
  <c r="O750" i="10" s="1"/>
  <c r="F751" i="10"/>
  <c r="O751" i="10" s="1" a="1"/>
  <c r="O751" i="10" s="1"/>
  <c r="F752" i="10"/>
  <c r="F753" i="10"/>
  <c r="F754" i="10"/>
  <c r="O754" i="10" s="1" a="1"/>
  <c r="O754" i="10" s="1"/>
  <c r="F755" i="10"/>
  <c r="O755" i="10" s="1" a="1"/>
  <c r="O755" i="10" s="1"/>
  <c r="F756" i="10"/>
  <c r="F757" i="10"/>
  <c r="O757" i="10" s="1" a="1"/>
  <c r="O757" i="10" s="1"/>
  <c r="F758" i="10"/>
  <c r="F759" i="10"/>
  <c r="F760" i="10"/>
  <c r="F761" i="10"/>
  <c r="F762" i="10"/>
  <c r="O762" i="10" s="1" a="1"/>
  <c r="O762" i="10" s="1"/>
  <c r="F763" i="10"/>
  <c r="F764" i="10"/>
  <c r="F765" i="10"/>
  <c r="F766" i="10"/>
  <c r="O766" i="10" s="1" a="1"/>
  <c r="O766" i="10" s="1"/>
  <c r="F767" i="10"/>
  <c r="F768" i="10"/>
  <c r="O768" i="10" s="1" a="1"/>
  <c r="O768" i="10" s="1"/>
  <c r="F769" i="10"/>
  <c r="O769" i="10" s="1" a="1"/>
  <c r="O769" i="10" s="1"/>
  <c r="F770" i="10"/>
  <c r="O770" i="10" s="1" a="1"/>
  <c r="O770" i="10" s="1"/>
  <c r="F771" i="10"/>
  <c r="O771" i="10" s="1" a="1"/>
  <c r="O771" i="10" s="1"/>
  <c r="F772" i="10"/>
  <c r="F773" i="10"/>
  <c r="F774" i="10"/>
  <c r="O774" i="10" s="1" a="1"/>
  <c r="O774" i="10" s="1"/>
  <c r="F775" i="10"/>
  <c r="O775" i="10" s="1" a="1"/>
  <c r="O775" i="10" s="1"/>
  <c r="F776" i="10"/>
  <c r="F777" i="10"/>
  <c r="O777" i="10" s="1" a="1"/>
  <c r="O777" i="10" s="1"/>
  <c r="F778" i="10"/>
  <c r="F779" i="10"/>
  <c r="F780" i="10"/>
  <c r="O780" i="10" s="1" a="1"/>
  <c r="O780" i="10" s="1"/>
  <c r="F781" i="10"/>
  <c r="F782" i="10"/>
  <c r="O782" i="10" s="1" a="1"/>
  <c r="O782" i="10" s="1"/>
  <c r="F783" i="10"/>
  <c r="O783" i="10" s="1" a="1"/>
  <c r="O783" i="10" s="1"/>
  <c r="F784" i="10"/>
  <c r="F785" i="10"/>
  <c r="O785" i="10" s="1" a="1"/>
  <c r="O785" i="10" s="1"/>
  <c r="F786" i="10"/>
  <c r="O786" i="10" s="1" a="1"/>
  <c r="O786" i="10" s="1"/>
  <c r="F787" i="10"/>
  <c r="F788" i="10"/>
  <c r="O788" i="10" s="1" a="1"/>
  <c r="O788" i="10" s="1"/>
  <c r="F789" i="10"/>
  <c r="O789" i="10" s="1" a="1"/>
  <c r="O789" i="10" s="1"/>
  <c r="F790" i="10"/>
  <c r="O790" i="10" s="1" a="1"/>
  <c r="O790" i="10" s="1"/>
  <c r="F791" i="10"/>
  <c r="O791" i="10" s="1" a="1"/>
  <c r="O791" i="10" s="1"/>
  <c r="F792" i="10"/>
  <c r="O792" i="10" s="1" a="1"/>
  <c r="O792" i="10" s="1"/>
  <c r="F793" i="10"/>
  <c r="F794" i="10"/>
  <c r="F795" i="10"/>
  <c r="O795" i="10" s="1" a="1"/>
  <c r="F796" i="10"/>
  <c r="F797" i="10"/>
  <c r="O797" i="10" s="1" a="1"/>
  <c r="O797" i="10" s="1"/>
  <c r="F798" i="10"/>
  <c r="F799" i="10"/>
  <c r="F800" i="10"/>
  <c r="O800" i="10" s="1" a="1"/>
  <c r="F801" i="10"/>
  <c r="F802" i="10"/>
  <c r="O802" i="10" s="1" a="1"/>
  <c r="O802" i="10" s="1"/>
  <c r="F803" i="10"/>
  <c r="F804" i="10"/>
  <c r="F805" i="10"/>
  <c r="O805" i="10" s="1" a="1"/>
  <c r="O805" i="10" s="1"/>
  <c r="F806" i="10"/>
  <c r="F807" i="10"/>
  <c r="F808" i="10"/>
  <c r="O808" i="10" s="1" a="1"/>
  <c r="O808" i="10" s="1"/>
  <c r="F809" i="10"/>
  <c r="F810" i="10"/>
  <c r="O810" i="10" s="1" a="1"/>
  <c r="O810" i="10" s="1"/>
  <c r="F811" i="10"/>
  <c r="F812" i="10"/>
  <c r="F813" i="10"/>
  <c r="F814" i="10"/>
  <c r="O814" i="10" s="1" a="1"/>
  <c r="O814" i="10" s="1"/>
  <c r="F815" i="10"/>
  <c r="F816" i="10"/>
  <c r="F817" i="10"/>
  <c r="O817" i="10" s="1" a="1"/>
  <c r="O817" i="10" s="1"/>
  <c r="F818" i="10"/>
  <c r="F819" i="10"/>
  <c r="F820" i="10"/>
  <c r="F821" i="10"/>
  <c r="F822" i="10"/>
  <c r="O822" i="10" s="1" a="1"/>
  <c r="O822" i="10" s="1"/>
  <c r="F823" i="10"/>
  <c r="F824" i="10"/>
  <c r="F825" i="10"/>
  <c r="O825" i="10" s="1" a="1"/>
  <c r="O825" i="10" s="1"/>
  <c r="F826" i="10"/>
  <c r="O826" i="10" s="1" a="1"/>
  <c r="O826" i="10" s="1"/>
  <c r="F827" i="10"/>
  <c r="F828" i="10"/>
  <c r="O828" i="10" s="1" a="1"/>
  <c r="O828" i="10" s="1"/>
  <c r="F829" i="10"/>
  <c r="O829" i="10" s="1" a="1"/>
  <c r="O829" i="10" s="1"/>
  <c r="F830" i="10"/>
  <c r="O830" i="10" s="1" a="1"/>
  <c r="O830" i="10" s="1"/>
  <c r="F831" i="10"/>
  <c r="O831" i="10" s="1" a="1"/>
  <c r="O831" i="10" s="1"/>
  <c r="F832" i="10"/>
  <c r="O832" i="10" s="1" a="1"/>
  <c r="O832" i="10" s="1"/>
  <c r="F833" i="10"/>
  <c r="F834" i="10"/>
  <c r="F835" i="10"/>
  <c r="F836" i="10"/>
  <c r="F837" i="10"/>
  <c r="O837" i="10" s="1" a="1"/>
  <c r="O837" i="10" s="1"/>
  <c r="F838" i="10"/>
  <c r="F839" i="10"/>
  <c r="F840" i="10"/>
  <c r="O840" i="10" s="1" a="1"/>
  <c r="O840" i="10" s="1"/>
  <c r="F841" i="10"/>
  <c r="F842" i="10"/>
  <c r="O842" i="10" s="1" a="1"/>
  <c r="O842" i="10" s="1"/>
  <c r="F843" i="10"/>
  <c r="F844" i="10"/>
  <c r="F845" i="10"/>
  <c r="O845" i="10" s="1" a="1"/>
  <c r="O845" i="10" s="1"/>
  <c r="F846" i="10"/>
  <c r="O846" i="10" s="1" a="1"/>
  <c r="O846" i="10" s="1"/>
  <c r="F847" i="10"/>
  <c r="F848" i="10"/>
  <c r="F849" i="10"/>
  <c r="O849" i="10" s="1" a="1"/>
  <c r="O849" i="10" s="1"/>
  <c r="F850" i="10"/>
  <c r="O850" i="10" s="1" a="1"/>
  <c r="O850" i="10" s="1"/>
  <c r="F851" i="10"/>
  <c r="O851" i="10" s="1" a="1"/>
  <c r="O851" i="10" s="1"/>
  <c r="F852" i="10"/>
  <c r="F853" i="10"/>
  <c r="F854" i="10"/>
  <c r="F855" i="10"/>
  <c r="F856" i="10"/>
  <c r="F857" i="10"/>
  <c r="O857" i="10" s="1" a="1"/>
  <c r="F858" i="10"/>
  <c r="F859" i="10"/>
  <c r="F860" i="10"/>
  <c r="F861" i="10"/>
  <c r="F862" i="10"/>
  <c r="O862" i="10" s="1" a="1"/>
  <c r="O862" i="10" s="1"/>
  <c r="F863" i="10"/>
  <c r="F864" i="10"/>
  <c r="F865" i="10"/>
  <c r="O865" i="10" s="1" a="1"/>
  <c r="O865" i="10" s="1"/>
  <c r="F866" i="10"/>
  <c r="O866" i="10" s="1" a="1"/>
  <c r="O866" i="10" s="1"/>
  <c r="F867" i="10"/>
  <c r="F868" i="10"/>
  <c r="O868" i="10" s="1" a="1"/>
  <c r="O868" i="10" s="1"/>
  <c r="F869" i="10"/>
  <c r="O869" i="10" s="1" a="1"/>
  <c r="O869" i="10" s="1"/>
  <c r="F870" i="10"/>
  <c r="O870" i="10" s="1" a="1"/>
  <c r="O870" i="10" s="1"/>
  <c r="F871" i="10"/>
  <c r="O871" i="10" s="1" a="1"/>
  <c r="O871" i="10" s="1"/>
  <c r="F872" i="10"/>
  <c r="F873" i="10"/>
  <c r="F874" i="10"/>
  <c r="F875" i="10"/>
  <c r="O875" i="10" s="1" a="1"/>
  <c r="O875" i="10" s="1"/>
  <c r="F876" i="10"/>
  <c r="F877" i="10"/>
  <c r="O877" i="10" s="1" a="1"/>
  <c r="O877" i="10" s="1"/>
  <c r="F878" i="10"/>
  <c r="F879" i="10"/>
  <c r="F880" i="10"/>
  <c r="F881" i="10"/>
  <c r="O881" i="10" s="1" a="1"/>
  <c r="O881" i="10" s="1"/>
  <c r="F882" i="10"/>
  <c r="O882" i="10" s="1" a="1"/>
  <c r="O882" i="10" s="1"/>
  <c r="F883" i="10"/>
  <c r="F884" i="10"/>
  <c r="F885" i="10"/>
  <c r="O885" i="10" s="1" a="1"/>
  <c r="O885" i="10" s="1"/>
  <c r="F886" i="10"/>
  <c r="F887" i="10"/>
  <c r="F888" i="10"/>
  <c r="O888" i="10" s="1" a="1"/>
  <c r="O888" i="10" s="1"/>
  <c r="F889" i="10"/>
  <c r="O889" i="10" s="1" a="1"/>
  <c r="O889" i="10" s="1"/>
  <c r="F890" i="10"/>
  <c r="O890" i="10" s="1" a="1"/>
  <c r="O890" i="10" s="1"/>
  <c r="F891" i="10"/>
  <c r="O891" i="10" s="1" a="1"/>
  <c r="O891" i="10" s="1"/>
  <c r="F892" i="10"/>
  <c r="F893" i="10"/>
  <c r="F894" i="10"/>
  <c r="F895" i="10"/>
  <c r="F896" i="10"/>
  <c r="F897" i="10"/>
  <c r="O897" i="10" s="1" a="1"/>
  <c r="O897" i="10" s="1"/>
  <c r="F898" i="10"/>
  <c r="F899" i="10"/>
  <c r="F900" i="10"/>
  <c r="F901" i="10"/>
  <c r="F902" i="10"/>
  <c r="F903" i="10"/>
  <c r="F904" i="10"/>
  <c r="F905" i="10"/>
  <c r="O905" i="10" s="1" a="1"/>
  <c r="O905" i="10" s="1"/>
  <c r="F906" i="10"/>
  <c r="O906" i="10" s="1" a="1"/>
  <c r="O906" i="10" s="1"/>
  <c r="F907" i="10"/>
  <c r="F908" i="10"/>
  <c r="O908" i="10" s="1" a="1"/>
  <c r="O908" i="10" s="1"/>
  <c r="F909" i="10"/>
  <c r="O909" i="10" s="1" a="1"/>
  <c r="O909" i="10" s="1"/>
  <c r="F910" i="10"/>
  <c r="O910" i="10" s="1" a="1"/>
  <c r="O910" i="10" s="1"/>
  <c r="F911" i="10"/>
  <c r="O911" i="10" s="1" a="1"/>
  <c r="O911" i="10" s="1"/>
  <c r="F912" i="10"/>
  <c r="F913" i="10"/>
  <c r="F914" i="10"/>
  <c r="F915" i="10"/>
  <c r="O915" i="10" s="1" a="1"/>
  <c r="O915" i="10" s="1"/>
  <c r="F916" i="10"/>
  <c r="F917" i="10"/>
  <c r="O917" i="10" s="1" a="1"/>
  <c r="O917" i="10" s="1"/>
  <c r="F918" i="10"/>
  <c r="F919" i="10"/>
  <c r="F920" i="10"/>
  <c r="F921" i="10"/>
  <c r="F922" i="10"/>
  <c r="O922" i="10" s="1" a="1"/>
  <c r="O922" i="10" s="1"/>
  <c r="F923" i="10"/>
  <c r="F924" i="10"/>
  <c r="F925" i="10"/>
  <c r="F926" i="10"/>
  <c r="F927" i="10"/>
  <c r="F928" i="10"/>
  <c r="O928" i="10" s="1" a="1"/>
  <c r="O928" i="10" s="1"/>
  <c r="F929" i="10"/>
  <c r="O929" i="10" s="1" a="1"/>
  <c r="O929" i="10" s="1"/>
  <c r="F930" i="10"/>
  <c r="O930" i="10" s="1" a="1"/>
  <c r="O930" i="10" s="1"/>
  <c r="F931" i="10"/>
  <c r="O931" i="10" s="1" a="1"/>
  <c r="O931" i="10" s="1"/>
  <c r="F932" i="10"/>
  <c r="F933" i="10"/>
  <c r="F934" i="10"/>
  <c r="F935" i="10"/>
  <c r="O935" i="10" s="1" a="1"/>
  <c r="O935" i="10" s="1"/>
  <c r="F936" i="10"/>
  <c r="F937" i="10"/>
  <c r="O937" i="10" s="1" a="1"/>
  <c r="O937" i="10" s="1"/>
  <c r="F938" i="10"/>
  <c r="F939" i="10"/>
  <c r="F940" i="10"/>
  <c r="O940" i="10" s="1" a="1"/>
  <c r="O940" i="10" s="1"/>
  <c r="F941" i="10"/>
  <c r="F942" i="10"/>
  <c r="O942" i="10" s="1" a="1"/>
  <c r="O942" i="10" s="1"/>
  <c r="F943" i="10"/>
  <c r="F944" i="10"/>
  <c r="F945" i="10"/>
  <c r="O945" i="10" s="1" a="1"/>
  <c r="O945" i="10" s="1"/>
  <c r="F946" i="10"/>
  <c r="F947" i="10"/>
  <c r="F948" i="10"/>
  <c r="O948" i="10" s="1" a="1"/>
  <c r="O948" i="10" s="1"/>
  <c r="F949" i="10"/>
  <c r="O949" i="10" s="1" a="1"/>
  <c r="O949" i="10" s="1"/>
  <c r="F950" i="10"/>
  <c r="O950" i="10" s="1" a="1"/>
  <c r="O950" i="10" s="1"/>
  <c r="F951" i="10"/>
  <c r="O951" i="10" s="1" a="1"/>
  <c r="O951" i="10" s="1"/>
  <c r="F952" i="10"/>
  <c r="F953" i="10"/>
  <c r="F954" i="10"/>
  <c r="F955" i="10"/>
  <c r="O955" i="10" s="1" a="1"/>
  <c r="F956" i="10"/>
  <c r="F957" i="10"/>
  <c r="O957" i="10" s="1" a="1"/>
  <c r="O957" i="10" s="1"/>
  <c r="F958" i="10"/>
  <c r="F959" i="10"/>
  <c r="F960" i="10"/>
  <c r="F961" i="10"/>
  <c r="F962" i="10"/>
  <c r="O962" i="10" s="1" a="1"/>
  <c r="O962" i="10" s="1"/>
  <c r="F963" i="10"/>
  <c r="F964" i="10"/>
  <c r="F965" i="10"/>
  <c r="O965" i="10" s="1" a="1"/>
  <c r="O965" i="10" s="1"/>
  <c r="F966" i="10"/>
  <c r="O966" i="10" s="1" a="1"/>
  <c r="O966" i="10" s="1"/>
  <c r="F967" i="10"/>
  <c r="F968" i="10"/>
  <c r="O968" i="10" s="1" a="1"/>
  <c r="O968" i="10" s="1"/>
  <c r="F969" i="10"/>
  <c r="O969" i="10" s="1" a="1"/>
  <c r="O969" i="10" s="1"/>
  <c r="F970" i="10"/>
  <c r="O970" i="10" s="1" a="1"/>
  <c r="O970" i="10" s="1"/>
  <c r="F971" i="10"/>
  <c r="O971" i="10" s="1" a="1"/>
  <c r="O971" i="10" s="1"/>
  <c r="F972" i="10"/>
  <c r="F973" i="10"/>
  <c r="F974" i="10"/>
  <c r="F975" i="10"/>
  <c r="F976" i="10"/>
  <c r="F977" i="10"/>
  <c r="O977" i="10" s="1" a="1"/>
  <c r="O977" i="10" s="1"/>
  <c r="F978" i="10"/>
  <c r="F979" i="10"/>
  <c r="O979" i="10" s="1" a="1"/>
  <c r="O979" i="10" s="1"/>
  <c r="F980" i="10"/>
  <c r="O980" i="10" s="1" a="1"/>
  <c r="O980" i="10" s="1"/>
  <c r="F981" i="10"/>
  <c r="F982" i="10"/>
  <c r="O982" i="10" s="1" a="1"/>
  <c r="O982" i="10" s="1"/>
  <c r="F983" i="10"/>
  <c r="F984" i="10"/>
  <c r="F985" i="10"/>
  <c r="O985" i="10" s="1" a="1"/>
  <c r="O985" i="10" s="1"/>
  <c r="F986" i="10"/>
  <c r="O986" i="10" s="1" a="1"/>
  <c r="O986" i="10" s="1"/>
  <c r="F987" i="10"/>
  <c r="F988" i="10"/>
  <c r="O988" i="10" s="1" a="1"/>
  <c r="O988" i="10" s="1"/>
  <c r="F989" i="10"/>
  <c r="O989" i="10" s="1" a="1"/>
  <c r="O989" i="10" s="1"/>
  <c r="F990" i="10"/>
  <c r="O990" i="10" s="1" a="1"/>
  <c r="O990" i="10" s="1"/>
  <c r="F991" i="10"/>
  <c r="O991" i="10" s="1" a="1"/>
  <c r="O991" i="10" s="1"/>
  <c r="F992" i="10"/>
  <c r="F993" i="10"/>
  <c r="F994" i="10"/>
  <c r="F995" i="10"/>
  <c r="O995" i="10" s="1" a="1"/>
  <c r="O995" i="10" s="1"/>
  <c r="F996" i="10"/>
  <c r="F997" i="10"/>
  <c r="O997" i="10" s="1" a="1"/>
  <c r="O997" i="10" s="1"/>
  <c r="F998" i="10"/>
  <c r="F999" i="10"/>
  <c r="F1000" i="10"/>
  <c r="O1000" i="10" s="1" a="1"/>
  <c r="O1000" i="10" s="1"/>
  <c r="F1001" i="10"/>
  <c r="F1002" i="10"/>
  <c r="O1002" i="10" s="1" a="1"/>
  <c r="O1002" i="10" s="1"/>
  <c r="F1003" i="10"/>
  <c r="F1004" i="10"/>
  <c r="F1005" i="10"/>
  <c r="F1006" i="10"/>
  <c r="O1006" i="10" s="1" a="1"/>
  <c r="O1006" i="10" s="1"/>
  <c r="F1007" i="10"/>
  <c r="F1008" i="10"/>
  <c r="O1008" i="10" s="1" a="1"/>
  <c r="O1008" i="10" s="1"/>
  <c r="F1009" i="10"/>
  <c r="F1010" i="10"/>
  <c r="O1010" i="10" s="1" a="1"/>
  <c r="O1010" i="10" s="1"/>
  <c r="F1011" i="10"/>
  <c r="O1011" i="10" s="1" a="1"/>
  <c r="O1011" i="10" s="1"/>
  <c r="F1012" i="10"/>
  <c r="F1013" i="10"/>
  <c r="F1014" i="10"/>
  <c r="O1014" i="10" s="1" a="1"/>
  <c r="O1014" i="10" s="1"/>
  <c r="F1015" i="10"/>
  <c r="F1016" i="10"/>
  <c r="F1017" i="10"/>
  <c r="O1017" i="10" s="1" a="1"/>
  <c r="O1017" i="10" s="1"/>
  <c r="F1018" i="10"/>
  <c r="F1019" i="10"/>
  <c r="F1020" i="10"/>
  <c r="O1020" i="10" s="1" a="1"/>
  <c r="O1020" i="10" s="1"/>
  <c r="F1021" i="10"/>
  <c r="F1022" i="10"/>
  <c r="O1022" i="10" s="1" a="1"/>
  <c r="O1022" i="10" s="1"/>
  <c r="F1023" i="10"/>
  <c r="F1024" i="10"/>
  <c r="F1025" i="10"/>
  <c r="O1025" i="10" s="1" a="1"/>
  <c r="O1025" i="10" s="1"/>
  <c r="F1026" i="10"/>
  <c r="O1026" i="10" s="1" a="1"/>
  <c r="O1026" i="10" s="1"/>
  <c r="F1027" i="10"/>
  <c r="F1028" i="10"/>
  <c r="O1028" i="10" s="1" a="1"/>
  <c r="O1028" i="10" s="1"/>
  <c r="F1029" i="10"/>
  <c r="O1029" i="10" s="1" a="1"/>
  <c r="O1029" i="10" s="1"/>
  <c r="F1030" i="10"/>
  <c r="O1030" i="10" s="1" a="1"/>
  <c r="O1030" i="10" s="1"/>
  <c r="F1031" i="10"/>
  <c r="O1031" i="10" s="1" a="1"/>
  <c r="O1031" i="10" s="1"/>
  <c r="F1032" i="10"/>
  <c r="F1033" i="10"/>
  <c r="F1034" i="10"/>
  <c r="O1034" i="10" s="1" a="1"/>
  <c r="O1034" i="10" s="1"/>
  <c r="F1035" i="10"/>
  <c r="F1036" i="10"/>
  <c r="F1037" i="10"/>
  <c r="O1037" i="10" s="1" a="1"/>
  <c r="O1037" i="10" s="1"/>
  <c r="F1038" i="10"/>
  <c r="F1039" i="10"/>
  <c r="F1040" i="10"/>
  <c r="O1040" i="10" s="1" a="1"/>
  <c r="O1040" i="10" s="1"/>
  <c r="F1041" i="10"/>
  <c r="O1041" i="10" s="1" a="1"/>
  <c r="O1041" i="10" s="1"/>
  <c r="F1042" i="10"/>
  <c r="O1042" i="10" s="1" a="1"/>
  <c r="O1042" i="10" s="1"/>
  <c r="F1043" i="10"/>
  <c r="F1044" i="10"/>
  <c r="F1045" i="10"/>
  <c r="F1046" i="10"/>
  <c r="O1046" i="10" s="1" a="1"/>
  <c r="O1046" i="10" s="1"/>
  <c r="F1047" i="10"/>
  <c r="F1048" i="10"/>
  <c r="O1048" i="10" s="1" a="1"/>
  <c r="O1048" i="10" s="1"/>
  <c r="F1049" i="10"/>
  <c r="O1049" i="10" s="1" a="1"/>
  <c r="O1049" i="10" s="1"/>
  <c r="F1050" i="10"/>
  <c r="F1051" i="10"/>
  <c r="O1051" i="10" s="1" a="1"/>
  <c r="F1052" i="10"/>
  <c r="F1053" i="10"/>
  <c r="F1054" i="10"/>
  <c r="O1054" i="10" s="1" a="1"/>
  <c r="O1054" i="10" s="1"/>
  <c r="F1055" i="10"/>
  <c r="O1055" i="10" s="1" a="1"/>
  <c r="O1055" i="10" s="1"/>
  <c r="F1056" i="10"/>
  <c r="F1057" i="10"/>
  <c r="O1057" i="10" s="1" a="1"/>
  <c r="O1057" i="10" s="1"/>
  <c r="F1058" i="10"/>
  <c r="F1059" i="10"/>
  <c r="F1060" i="10"/>
  <c r="O1060" i="10" s="1" a="1"/>
  <c r="O1060" i="10" s="1"/>
  <c r="F1061" i="10"/>
  <c r="F1062" i="10"/>
  <c r="O1062" i="10" s="1" a="1"/>
  <c r="O1062" i="10" s="1"/>
  <c r="F1063" i="10"/>
  <c r="F1064" i="10"/>
  <c r="F1065" i="10"/>
  <c r="F1066" i="10"/>
  <c r="F1067" i="10"/>
  <c r="F1068" i="10"/>
  <c r="O1068" i="10" s="1" a="1"/>
  <c r="O1068" i="10" s="1"/>
  <c r="F1069" i="10"/>
  <c r="O1069" i="10" s="1" a="1"/>
  <c r="O1069" i="10" s="1"/>
  <c r="F1070" i="10"/>
  <c r="O1070" i="10" s="1" a="1"/>
  <c r="O1070" i="10" s="1"/>
  <c r="F1071" i="10"/>
  <c r="O1071" i="10" s="1" a="1"/>
  <c r="O1071" i="10" s="1"/>
  <c r="F1072" i="10"/>
  <c r="F1073" i="10"/>
  <c r="F1074" i="10"/>
  <c r="O1074" i="10" s="1" a="1"/>
  <c r="O1074" i="10" s="1"/>
  <c r="F1075" i="10"/>
  <c r="O1075" i="10" s="1" a="1"/>
  <c r="F1076" i="10"/>
  <c r="F1077" i="10"/>
  <c r="O1077" i="10" s="1" a="1"/>
  <c r="O1077" i="10" s="1"/>
  <c r="F1078" i="10"/>
  <c r="F1079" i="10"/>
  <c r="F1080" i="10"/>
  <c r="O1080" i="10" s="1" a="1"/>
  <c r="O1080" i="10" s="1"/>
  <c r="F1081" i="10"/>
  <c r="F1082" i="10"/>
  <c r="O1082" i="10" s="1" a="1"/>
  <c r="O1082" i="10" s="1"/>
  <c r="F1083" i="10"/>
  <c r="F1084" i="10"/>
  <c r="F1085" i="10"/>
  <c r="O1085" i="10" s="1" a="1"/>
  <c r="O1085" i="10" s="1"/>
  <c r="F1086" i="10"/>
  <c r="O1086" i="10" s="1" a="1"/>
  <c r="O1086" i="10" s="1"/>
  <c r="F1087" i="10"/>
  <c r="F1088" i="10"/>
  <c r="O1088" i="10" s="1" a="1"/>
  <c r="O1088" i="10" s="1"/>
  <c r="F1089" i="10"/>
  <c r="O1089" i="10" s="1" a="1"/>
  <c r="O1089" i="10" s="1"/>
  <c r="F1090" i="10"/>
  <c r="O1090" i="10" s="1" a="1"/>
  <c r="O1090" i="10" s="1"/>
  <c r="F1091" i="10"/>
  <c r="O1091" i="10" s="1" a="1"/>
  <c r="O1091" i="10" s="1"/>
  <c r="F1092" i="10"/>
  <c r="F1093" i="10"/>
  <c r="F1094" i="10"/>
  <c r="O1094" i="10" s="1" a="1"/>
  <c r="F1095" i="10"/>
  <c r="F1096" i="10"/>
  <c r="F1097" i="10"/>
  <c r="F1098" i="10"/>
  <c r="F1099" i="10"/>
  <c r="F1100" i="10"/>
  <c r="F1101" i="10"/>
  <c r="F1102" i="10"/>
  <c r="O1102" i="10" s="1" a="1"/>
  <c r="O1102" i="10" s="1"/>
  <c r="F1103" i="10"/>
  <c r="F1104" i="10"/>
  <c r="F1105" i="10"/>
  <c r="O1105" i="10" s="1" a="1"/>
  <c r="O1105" i="10" s="1"/>
  <c r="F1106" i="10"/>
  <c r="O1106" i="10" s="1" a="1"/>
  <c r="O1106" i="10" s="1"/>
  <c r="F1107" i="10"/>
  <c r="F1108" i="10"/>
  <c r="O1108" i="10" s="1" a="1"/>
  <c r="O1108" i="10" s="1"/>
  <c r="F1109" i="10"/>
  <c r="F1110" i="10"/>
  <c r="O1110" i="10" s="1" a="1"/>
  <c r="O1110" i="10" s="1"/>
  <c r="F1111" i="10"/>
  <c r="O1111" i="10" s="1" a="1"/>
  <c r="O1111" i="10" s="1"/>
  <c r="F1112" i="10"/>
  <c r="F1113" i="10"/>
  <c r="F1114" i="10"/>
  <c r="F1115" i="10"/>
  <c r="F1116" i="10"/>
  <c r="F1117" i="10"/>
  <c r="O1117" i="10" s="1" a="1"/>
  <c r="O1117" i="10" s="1"/>
  <c r="F1118" i="10"/>
  <c r="F1119" i="10"/>
  <c r="F1120" i="10"/>
  <c r="O1120" i="10" s="1" a="1"/>
  <c r="O1120" i="10" s="1"/>
  <c r="F1121" i="10"/>
  <c r="F1122" i="10"/>
  <c r="O1122" i="10" s="1" a="1"/>
  <c r="O1122" i="10" s="1"/>
  <c r="F1123" i="10"/>
  <c r="O1123" i="10" s="1" a="1"/>
  <c r="O1123" i="10" s="1"/>
  <c r="F1124" i="10"/>
  <c r="F1125" i="10"/>
  <c r="O1125" i="10" s="1" a="1"/>
  <c r="O1125" i="10" s="1"/>
  <c r="F1126" i="10"/>
  <c r="O1126" i="10" s="1" a="1"/>
  <c r="O1126" i="10" s="1"/>
  <c r="F1127" i="10"/>
  <c r="F1128" i="10"/>
  <c r="F1129" i="10"/>
  <c r="O1129" i="10" s="1" a="1"/>
  <c r="O1129" i="10" s="1"/>
  <c r="F1130" i="10"/>
  <c r="O1130" i="10" s="1" a="1"/>
  <c r="O1130" i="10" s="1"/>
  <c r="F1131" i="10"/>
  <c r="O1131" i="10" s="1" a="1"/>
  <c r="O1131" i="10" s="1"/>
  <c r="F1132" i="10"/>
  <c r="F1133" i="10"/>
  <c r="F1134" i="10"/>
  <c r="O1134" i="10" s="1" a="1"/>
  <c r="O1134" i="10" s="1"/>
  <c r="F1135" i="10"/>
  <c r="F1136" i="10"/>
  <c r="F1137" i="10"/>
  <c r="O1137" i="10" s="1" a="1"/>
  <c r="O1137" i="10" s="1"/>
  <c r="F1138" i="10"/>
  <c r="F1139" i="10"/>
  <c r="F1140" i="10"/>
  <c r="F1141" i="10"/>
  <c r="F1142" i="10"/>
  <c r="O1142" i="10" s="1" a="1"/>
  <c r="O1142" i="10" s="1"/>
  <c r="F1143" i="10"/>
  <c r="F1144" i="10"/>
  <c r="F1145" i="10"/>
  <c r="O1145" i="10" s="1" a="1"/>
  <c r="O1145" i="10" s="1"/>
  <c r="F1146" i="10"/>
  <c r="O1146" i="10" s="1" a="1"/>
  <c r="O1146" i="10" s="1"/>
  <c r="F1147" i="10"/>
  <c r="F1148" i="10"/>
  <c r="O1148" i="10" s="1" a="1"/>
  <c r="O1148" i="10" s="1"/>
  <c r="F1149" i="10"/>
  <c r="O1149" i="10" s="1" a="1"/>
  <c r="O1149" i="10" s="1"/>
  <c r="F1150" i="10"/>
  <c r="O1150" i="10" s="1" a="1"/>
  <c r="O1150" i="10" s="1"/>
  <c r="F1151" i="10"/>
  <c r="O1151" i="10" s="1" a="1"/>
  <c r="O1151" i="10" s="1"/>
  <c r="F1152" i="10"/>
  <c r="F1153" i="10"/>
  <c r="F1154" i="10"/>
  <c r="O1154" i="10" s="1" a="1"/>
  <c r="O1154" i="10" s="1"/>
  <c r="F1155" i="10"/>
  <c r="O1155" i="10" s="1" a="1"/>
  <c r="O1155" i="10" s="1"/>
  <c r="F1156" i="10"/>
  <c r="F1157" i="10"/>
  <c r="O1157" i="10" s="1" a="1"/>
  <c r="O1157" i="10" s="1"/>
  <c r="F1158" i="10"/>
  <c r="F1159" i="10"/>
  <c r="F1160" i="10"/>
  <c r="F1161" i="10"/>
  <c r="F1162" i="10"/>
  <c r="O1162" i="10" s="1" a="1"/>
  <c r="O1162" i="10" s="1"/>
  <c r="F1163" i="10"/>
  <c r="F1164" i="10"/>
  <c r="F1165" i="10"/>
  <c r="O1165" i="10" s="1" a="1"/>
  <c r="O1165" i="10" s="1"/>
  <c r="F1166" i="10"/>
  <c r="F1167" i="10"/>
  <c r="F1168" i="10"/>
  <c r="O1168" i="10" s="1" a="1"/>
  <c r="O1168" i="10" s="1"/>
  <c r="F1169" i="10"/>
  <c r="O1169" i="10" s="1" a="1"/>
  <c r="O1169" i="10" s="1"/>
  <c r="F1170" i="10"/>
  <c r="F1171" i="10"/>
  <c r="O1171" i="10" s="1" a="1"/>
  <c r="O1171" i="10" s="1"/>
  <c r="F1172" i="10"/>
  <c r="F1173" i="10"/>
  <c r="F1174" i="10"/>
  <c r="F1175" i="10"/>
  <c r="O1175" i="10" s="1" a="1"/>
  <c r="O1175" i="10" s="1"/>
  <c r="F1176" i="10"/>
  <c r="F1177" i="10"/>
  <c r="O1177" i="10" s="1" a="1"/>
  <c r="O1177" i="10" s="1"/>
  <c r="F1178" i="10"/>
  <c r="F1179" i="10"/>
  <c r="O1179" i="10" s="1" a="1"/>
  <c r="O1179" i="10" s="1"/>
  <c r="F1180" i="10"/>
  <c r="O1180" i="10" s="1" a="1"/>
  <c r="O1180" i="10" s="1"/>
  <c r="F1181" i="10"/>
  <c r="F1182" i="10"/>
  <c r="O1182" i="10" s="1" a="1"/>
  <c r="O1182" i="10" s="1"/>
  <c r="F1183" i="10"/>
  <c r="O1183" i="10" s="1" a="1"/>
  <c r="O1183" i="10" s="1"/>
  <c r="F1184" i="10"/>
  <c r="F1185" i="10"/>
  <c r="O1185" i="10" s="1" a="1"/>
  <c r="O1185" i="10" s="1"/>
  <c r="F1186" i="10"/>
  <c r="O1186" i="10" s="1" a="1"/>
  <c r="O1186" i="10" s="1"/>
  <c r="F1187" i="10"/>
  <c r="F1188" i="10"/>
  <c r="F1189" i="10"/>
  <c r="O1189" i="10" s="1" a="1"/>
  <c r="O1189" i="10" s="1"/>
  <c r="F1190" i="10"/>
  <c r="O1190" i="10" s="1" a="1"/>
  <c r="O1190" i="10" s="1"/>
  <c r="F1191" i="10"/>
  <c r="O1191" i="10" s="1" a="1"/>
  <c r="O1191" i="10" s="1"/>
  <c r="F1192" i="10"/>
  <c r="F1193" i="10"/>
  <c r="F1194" i="10"/>
  <c r="F1195" i="10"/>
  <c r="F1196" i="10"/>
  <c r="F1197" i="10"/>
  <c r="O1197" i="10" s="1" a="1"/>
  <c r="O1197" i="10" s="1"/>
  <c r="F1198" i="10"/>
  <c r="F1199" i="10"/>
  <c r="F1200" i="10"/>
  <c r="O1200" i="10" s="1" a="1"/>
  <c r="O1200" i="10" s="1"/>
  <c r="F1201" i="10"/>
  <c r="F1202" i="10"/>
  <c r="O1202" i="10" s="1" a="1"/>
  <c r="O1202" i="10" s="1"/>
  <c r="F1203" i="10"/>
  <c r="F1204" i="10"/>
  <c r="F1205" i="10"/>
  <c r="O1205" i="10" s="1" a="1"/>
  <c r="O1205" i="10" s="1"/>
  <c r="F1206" i="10"/>
  <c r="O1206" i="10" s="1" a="1"/>
  <c r="O1206" i="10" s="1"/>
  <c r="F1207" i="10"/>
  <c r="F1208" i="10"/>
  <c r="O1208" i="10" s="1" a="1"/>
  <c r="O1208" i="10" s="1"/>
  <c r="F1209" i="10"/>
  <c r="O1209" i="10" s="1" a="1"/>
  <c r="O1209" i="10" s="1"/>
  <c r="F1210" i="10"/>
  <c r="O1210" i="10" s="1" a="1"/>
  <c r="O1210" i="10" s="1"/>
  <c r="F1211" i="10"/>
  <c r="O1211" i="10" s="1" a="1"/>
  <c r="O1211" i="10" s="1"/>
  <c r="F1212" i="10"/>
  <c r="F1213" i="10"/>
  <c r="F1214" i="10"/>
  <c r="O1214" i="10" s="1" a="1"/>
  <c r="O1214" i="10" s="1"/>
  <c r="F1215" i="10"/>
  <c r="O1215" i="10" s="1" a="1"/>
  <c r="O1215" i="10" s="1"/>
  <c r="F1216" i="10"/>
  <c r="F1217" i="10"/>
  <c r="O1217" i="10" s="1" a="1"/>
  <c r="O1217" i="10" s="1"/>
  <c r="F1218" i="10"/>
  <c r="F1219" i="10"/>
  <c r="F1220" i="10"/>
  <c r="O1220" i="10" s="1" a="1"/>
  <c r="O1220" i="10" s="1"/>
  <c r="F1221" i="10"/>
  <c r="F1222" i="10"/>
  <c r="O1222" i="10" s="1" a="1"/>
  <c r="O1222" i="10" s="1"/>
  <c r="F1223" i="10"/>
  <c r="F1224" i="10"/>
  <c r="F1225" i="10"/>
  <c r="O1225" i="10" s="1" a="1"/>
  <c r="O1225" i="10" s="1"/>
  <c r="F1226" i="10"/>
  <c r="F1227" i="10"/>
  <c r="F1228" i="10"/>
  <c r="O1228" i="10" s="1" a="1"/>
  <c r="O1228" i="10" s="1"/>
  <c r="F1229" i="10"/>
  <c r="F1230" i="10"/>
  <c r="O1230" i="10" s="1" a="1"/>
  <c r="O1230" i="10" s="1"/>
  <c r="F1231" i="10"/>
  <c r="O1231" i="10" s="1" a="1"/>
  <c r="O1231" i="10" s="1"/>
  <c r="F1232" i="10"/>
  <c r="F1233" i="10"/>
  <c r="F1234" i="10"/>
  <c r="F1235" i="10"/>
  <c r="F1236" i="10"/>
  <c r="F1237" i="10"/>
  <c r="O1237" i="10" s="1" a="1"/>
  <c r="O1237" i="10" s="1"/>
  <c r="F1238" i="10"/>
  <c r="F1239" i="10"/>
  <c r="F1240" i="10"/>
  <c r="O1240" i="10" s="1" a="1"/>
  <c r="O1240" i="10" s="1"/>
  <c r="F1241" i="10"/>
  <c r="F1242" i="10"/>
  <c r="O1242" i="10" s="1" a="1"/>
  <c r="O1242" i="10" s="1"/>
  <c r="F1243" i="10"/>
  <c r="F1244" i="10"/>
  <c r="F1245" i="10"/>
  <c r="F1246" i="10"/>
  <c r="F1247" i="10"/>
  <c r="F1248" i="10"/>
  <c r="O1248" i="10" s="1" a="1"/>
  <c r="O1248" i="10" s="1"/>
  <c r="F1249" i="10"/>
  <c r="O1249" i="10" s="1" a="1"/>
  <c r="O1249" i="10" s="1"/>
  <c r="F1250" i="10"/>
  <c r="O1250" i="10" s="1" a="1"/>
  <c r="O1250" i="10" s="1"/>
  <c r="F1251" i="10"/>
  <c r="O1251" i="10" s="1" a="1"/>
  <c r="O1251" i="10" s="1"/>
  <c r="F1252" i="10"/>
  <c r="F1253" i="10"/>
  <c r="F1254" i="10"/>
  <c r="O1254" i="10" s="1" a="1"/>
  <c r="O1254" i="10" s="1"/>
  <c r="F1255" i="10"/>
  <c r="O1255" i="10" s="1" a="1"/>
  <c r="O1255" i="10" s="1"/>
  <c r="F1256" i="10"/>
  <c r="F1257" i="10"/>
  <c r="O1257" i="10" s="1" a="1"/>
  <c r="O1257" i="10" s="1"/>
  <c r="F1258" i="10"/>
  <c r="F1259" i="10"/>
  <c r="F1260" i="10"/>
  <c r="F1261" i="10"/>
  <c r="F1262" i="10"/>
  <c r="O1262" i="10" s="1" a="1"/>
  <c r="O1262" i="10" s="1"/>
  <c r="F1263" i="10"/>
  <c r="F1264" i="10"/>
  <c r="O1264" i="10" s="1" a="1"/>
  <c r="O1264" i="10" s="1"/>
  <c r="F1265" i="10"/>
  <c r="O1265" i="10" s="1" a="1"/>
  <c r="O1265" i="10" s="1"/>
  <c r="F1266" i="10"/>
  <c r="O1266" i="10" s="1" a="1"/>
  <c r="O1266" i="10" s="1"/>
  <c r="F1267" i="10"/>
  <c r="F1268" i="10"/>
  <c r="O1268" i="10" s="1" a="1"/>
  <c r="O1268" i="10" s="1"/>
  <c r="F1269" i="10"/>
  <c r="O1269" i="10" s="1" a="1"/>
  <c r="O1269" i="10" s="1"/>
  <c r="F1270" i="10"/>
  <c r="O1270" i="10" s="1" a="1"/>
  <c r="O1270" i="10" s="1"/>
  <c r="F1271" i="10"/>
  <c r="O1271" i="10" s="1" a="1"/>
  <c r="O1271" i="10" s="1"/>
  <c r="F1272" i="10"/>
  <c r="F1273" i="10"/>
  <c r="F1274" i="10"/>
  <c r="F1275" i="10"/>
  <c r="O1275" i="10" s="1" a="1"/>
  <c r="O1275" i="10" s="1"/>
  <c r="F1276" i="10"/>
  <c r="F1277" i="10"/>
  <c r="O1277" i="10" s="1" a="1"/>
  <c r="F1278" i="10"/>
  <c r="F1279" i="10"/>
  <c r="F1280" i="10"/>
  <c r="O1280" i="10" s="1" a="1"/>
  <c r="O1280" i="10" s="1"/>
  <c r="F1281" i="10"/>
  <c r="F1282" i="10"/>
  <c r="O1282" i="10" s="1" a="1"/>
  <c r="O1282" i="10" s="1"/>
  <c r="F1283" i="10"/>
  <c r="F1284" i="10"/>
  <c r="F1285" i="10"/>
  <c r="O1285" i="10" s="1" a="1"/>
  <c r="O1285" i="10" s="1"/>
  <c r="F1286" i="10"/>
  <c r="O1286" i="10" s="1" a="1"/>
  <c r="O1286" i="10" s="1"/>
  <c r="F1287" i="10"/>
  <c r="F1288" i="10"/>
  <c r="O1288" i="10" s="1" a="1"/>
  <c r="O1288" i="10" s="1"/>
  <c r="F1289" i="10"/>
  <c r="O1289" i="10" s="1" a="1"/>
  <c r="O1289" i="10" s="1"/>
  <c r="F1290" i="10"/>
  <c r="O1290" i="10" s="1" a="1"/>
  <c r="O1290" i="10" s="1"/>
  <c r="F1291" i="10"/>
  <c r="O1291" i="10" s="1" a="1"/>
  <c r="O1291" i="10" s="1"/>
  <c r="F1292" i="10"/>
  <c r="F1293" i="10"/>
  <c r="F1294" i="10"/>
  <c r="O1294" i="10" s="1" a="1"/>
  <c r="O1294" i="10" s="1"/>
  <c r="F1295" i="10"/>
  <c r="O1295" i="10" s="1" a="1"/>
  <c r="O1295" i="10" s="1"/>
  <c r="F1296" i="10"/>
  <c r="F1297" i="10"/>
  <c r="O1297" i="10" s="1" a="1"/>
  <c r="O1297" i="10" s="1"/>
  <c r="F1298" i="10"/>
  <c r="F1299" i="10"/>
  <c r="F1300" i="10"/>
  <c r="O1300" i="10" s="1" a="1"/>
  <c r="O1300" i="10" s="1"/>
  <c r="F1301" i="10"/>
  <c r="F1302" i="10"/>
  <c r="O1302" i="10" s="1" a="1"/>
  <c r="O1302" i="10" s="1"/>
  <c r="F1303" i="10"/>
  <c r="F1304" i="10"/>
  <c r="F1305" i="10"/>
  <c r="F1306" i="10"/>
  <c r="O1306" i="10" s="1" a="1"/>
  <c r="O1306" i="10" s="1"/>
  <c r="F1307" i="10"/>
  <c r="F1308" i="10"/>
  <c r="F1309" i="10"/>
  <c r="F1310" i="10"/>
  <c r="F1311" i="10"/>
  <c r="O1311" i="10" s="1" a="1"/>
  <c r="O1311" i="10" s="1"/>
  <c r="F1312" i="10"/>
  <c r="F1313" i="10"/>
  <c r="F1314" i="10"/>
  <c r="F1315" i="10"/>
  <c r="O1315" i="10" s="1" a="1"/>
  <c r="O1315" i="10" s="1"/>
  <c r="F1316" i="10"/>
  <c r="F1317" i="10"/>
  <c r="O1317" i="10" s="1" a="1"/>
  <c r="O1317" i="10" s="1"/>
  <c r="F1318" i="10"/>
  <c r="F1319" i="10"/>
  <c r="F1320" i="10"/>
  <c r="O1320" i="10" s="1" a="1"/>
  <c r="O1320" i="10" s="1"/>
  <c r="F1321" i="10"/>
  <c r="F1322" i="10"/>
  <c r="O1322" i="10" s="1" a="1"/>
  <c r="O1322" i="10" s="1"/>
  <c r="F1323" i="10"/>
  <c r="F1324" i="10"/>
  <c r="F1325" i="10"/>
  <c r="O1325" i="10" s="1" a="1"/>
  <c r="O1325" i="10" s="1"/>
  <c r="F1326" i="10"/>
  <c r="F1327" i="10"/>
  <c r="F1328" i="10"/>
  <c r="O1328" i="10" s="1" a="1"/>
  <c r="O1328" i="10" s="1"/>
  <c r="F1329" i="10"/>
  <c r="O1329" i="10" s="1" a="1"/>
  <c r="O1329" i="10" s="1"/>
  <c r="F1330" i="10"/>
  <c r="O1330" i="10" s="1" a="1"/>
  <c r="O1330" i="10" s="1"/>
  <c r="F1331" i="10"/>
  <c r="O1331" i="10" s="1" a="1"/>
  <c r="O1331" i="10" s="1"/>
  <c r="F1332" i="10"/>
  <c r="O1332" i="10" s="1" a="1"/>
  <c r="O1332" i="10" s="1"/>
  <c r="F1333" i="10"/>
  <c r="F1334" i="10"/>
  <c r="F1335" i="10"/>
  <c r="O1335" i="10" s="1" a="1"/>
  <c r="O1335" i="10" s="1"/>
  <c r="F1336" i="10"/>
  <c r="F1337" i="10"/>
  <c r="O1337" i="10" s="1" a="1"/>
  <c r="O1337" i="10" s="1"/>
  <c r="F1338" i="10"/>
  <c r="F1339" i="10"/>
  <c r="F1340" i="10"/>
  <c r="F1341" i="10"/>
  <c r="F1342" i="10"/>
  <c r="O1342" i="10" s="1" a="1"/>
  <c r="O1342" i="10" s="1"/>
  <c r="F1343" i="10"/>
  <c r="F1344" i="10"/>
  <c r="O1344" i="10" s="1" a="1"/>
  <c r="O1344" i="10" s="1"/>
  <c r="F1345" i="10"/>
  <c r="O1345" i="10" s="1" a="1"/>
  <c r="O1345" i="10" s="1"/>
  <c r="F1346" i="10"/>
  <c r="O1346" i="10" s="1" a="1"/>
  <c r="O1346" i="10" s="1"/>
  <c r="F1347" i="10"/>
  <c r="F1348" i="10"/>
  <c r="O1348" i="10" s="1" a="1"/>
  <c r="O1348" i="10" s="1"/>
  <c r="F1349" i="10"/>
  <c r="O1349" i="10" s="1" a="1"/>
  <c r="O1349" i="10" s="1"/>
  <c r="F1350" i="10"/>
  <c r="O1350" i="10" s="1" a="1"/>
  <c r="O1350" i="10" s="1"/>
  <c r="F1351" i="10"/>
  <c r="O1351" i="10" s="1" a="1"/>
  <c r="O1351" i="10" s="1"/>
  <c r="F1352" i="10"/>
  <c r="F1353" i="10"/>
  <c r="F1354" i="10"/>
  <c r="O1354" i="10" s="1" a="1"/>
  <c r="O1354" i="10" s="1"/>
  <c r="F1355" i="10"/>
  <c r="O1355" i="10" s="1" a="1"/>
  <c r="O1355" i="10" s="1"/>
  <c r="F1356" i="10"/>
  <c r="F1357" i="10"/>
  <c r="O1357" i="10" s="1" a="1"/>
  <c r="O1357" i="10" s="1"/>
  <c r="F1358" i="10"/>
  <c r="F1359" i="10"/>
  <c r="F1360" i="10"/>
  <c r="O1360" i="10" s="1" a="1"/>
  <c r="O1360" i="10" s="1"/>
  <c r="F1361" i="10"/>
  <c r="F1362" i="10"/>
  <c r="O1362" i="10" s="1" a="1"/>
  <c r="O1362" i="10" s="1"/>
  <c r="F1363" i="10"/>
  <c r="F1364" i="10"/>
  <c r="F1365" i="10"/>
  <c r="F1366" i="10"/>
  <c r="F1367" i="10"/>
  <c r="F1368" i="10"/>
  <c r="F1369" i="10"/>
  <c r="O1369" i="10" s="1" a="1"/>
  <c r="O1369" i="10" s="1"/>
  <c r="F1370" i="10"/>
  <c r="O1370" i="10" s="1" a="1"/>
  <c r="O1370" i="10" s="1"/>
  <c r="F1371" i="10"/>
  <c r="O1371" i="10" s="1" a="1"/>
  <c r="O1371" i="10" s="1"/>
  <c r="F1372" i="10"/>
  <c r="F1373" i="10"/>
  <c r="F1374" i="10"/>
  <c r="F1375" i="10"/>
  <c r="O1375" i="10" s="1" a="1"/>
  <c r="O1375" i="10" s="1"/>
  <c r="F1376" i="10"/>
  <c r="F1377" i="10"/>
  <c r="O1377" i="10" s="1" a="1"/>
  <c r="O1377" i="10" s="1"/>
  <c r="F1378" i="10"/>
  <c r="F1379" i="10"/>
  <c r="F1380" i="10"/>
  <c r="O1380" i="10" s="1" a="1"/>
  <c r="O1380" i="10" s="1"/>
  <c r="F1381" i="10"/>
  <c r="F1382" i="10"/>
  <c r="O1382" i="10" s="1" a="1"/>
  <c r="O1382" i="10" s="1"/>
  <c r="F1383" i="10"/>
  <c r="F1384" i="10"/>
  <c r="F1385" i="10"/>
  <c r="O1385" i="10" s="1" a="1"/>
  <c r="O1385" i="10" s="1"/>
  <c r="F1386" i="10"/>
  <c r="O1386" i="10" s="1" a="1"/>
  <c r="O1386" i="10" s="1"/>
  <c r="F1387" i="10"/>
  <c r="F1388" i="10"/>
  <c r="F1389" i="10"/>
  <c r="O1389" i="10" s="1" a="1"/>
  <c r="O1389" i="10" s="1"/>
  <c r="F1390" i="10"/>
  <c r="O1390" i="10" s="1" a="1"/>
  <c r="O1390" i="10" s="1"/>
  <c r="F1391" i="10"/>
  <c r="F1392" i="10"/>
  <c r="F1393" i="10"/>
  <c r="F1394" i="10"/>
  <c r="O1394" i="10" s="1" a="1"/>
  <c r="O1394" i="10" s="1"/>
  <c r="F1395" i="10"/>
  <c r="O1395" i="10" s="1" a="1"/>
  <c r="O1395" i="10" s="1"/>
  <c r="F1396" i="10"/>
  <c r="F1397" i="10"/>
  <c r="O1397" i="10" s="1" a="1"/>
  <c r="O1397" i="10" s="1"/>
  <c r="F1398" i="10"/>
  <c r="F1399" i="10"/>
  <c r="F1400" i="10"/>
  <c r="O1400" i="10" s="1" a="1"/>
  <c r="O1400" i="10" s="1"/>
  <c r="F1401" i="10"/>
  <c r="F1402" i="10"/>
  <c r="O1402" i="10" s="1" a="1"/>
  <c r="O1402" i="10" s="1"/>
  <c r="F1403" i="10"/>
  <c r="F1404" i="10"/>
  <c r="F1405" i="10"/>
  <c r="F1406" i="10"/>
  <c r="O1406" i="10" s="1" a="1"/>
  <c r="O1406" i="10" s="1"/>
  <c r="F1407" i="10"/>
  <c r="F1408" i="10"/>
  <c r="O1408" i="10" s="1" a="1"/>
  <c r="O1408" i="10" s="1"/>
  <c r="F1409" i="10"/>
  <c r="O1409" i="10" s="1" a="1"/>
  <c r="O1409" i="10" s="1"/>
  <c r="F1410" i="10"/>
  <c r="O1410" i="10" s="1" a="1"/>
  <c r="O1410" i="10" s="1"/>
  <c r="F1411" i="10"/>
  <c r="O1411" i="10" s="1" a="1"/>
  <c r="O1411" i="10" s="1"/>
  <c r="F1412" i="10"/>
  <c r="F1413" i="10"/>
  <c r="F1414" i="10"/>
  <c r="O1414" i="10" s="1" a="1"/>
  <c r="F1415" i="10"/>
  <c r="O1415" i="10" s="1" a="1"/>
  <c r="O1415" i="10" s="1"/>
  <c r="F1416" i="10"/>
  <c r="F1417" i="10"/>
  <c r="O1417" i="10" s="1" a="1"/>
  <c r="O1417" i="10" s="1"/>
  <c r="F1418" i="10"/>
  <c r="F1419" i="10"/>
  <c r="F1420" i="10"/>
  <c r="O1420" i="10" s="1" a="1"/>
  <c r="O1420" i="10" s="1"/>
  <c r="F1421" i="10"/>
  <c r="F1422" i="10"/>
  <c r="O1422" i="10" s="1" a="1"/>
  <c r="O1422" i="10" s="1"/>
  <c r="F1423" i="10"/>
  <c r="F1424" i="10"/>
  <c r="F1425" i="10"/>
  <c r="O1425" i="10" s="1" a="1"/>
  <c r="O1425" i="10" s="1"/>
  <c r="F1426" i="10"/>
  <c r="O1426" i="10" s="1" a="1"/>
  <c r="O1426" i="10" s="1"/>
  <c r="F1427" i="10"/>
  <c r="F1428" i="10"/>
  <c r="O1428" i="10" s="1" a="1"/>
  <c r="O1428" i="10" s="1"/>
  <c r="F1429" i="10"/>
  <c r="O1429" i="10" s="1" a="1"/>
  <c r="O1429" i="10" s="1"/>
  <c r="F1430" i="10"/>
  <c r="O1430" i="10" s="1" a="1"/>
  <c r="O1430" i="10" s="1"/>
  <c r="F1431" i="10"/>
  <c r="O1431" i="10" s="1" a="1"/>
  <c r="O1431" i="10" s="1"/>
  <c r="F1432" i="10"/>
  <c r="F1433" i="10"/>
  <c r="F1434" i="10"/>
  <c r="O1434" i="10" s="1" a="1"/>
  <c r="O1434" i="10" s="1"/>
  <c r="F1435" i="10"/>
  <c r="O1435" i="10" s="1" a="1"/>
  <c r="O1435" i="10" s="1"/>
  <c r="F1436" i="10"/>
  <c r="F1437" i="10"/>
  <c r="O1437" i="10" s="1" a="1"/>
  <c r="O1437" i="10" s="1"/>
  <c r="F1438" i="10"/>
  <c r="F1439" i="10"/>
  <c r="F1440" i="10"/>
  <c r="O1440" i="10" s="1" a="1"/>
  <c r="O1440" i="10" s="1"/>
  <c r="F1441" i="10"/>
  <c r="F1442" i="10"/>
  <c r="O1442" i="10" s="1" a="1"/>
  <c r="O1442" i="10" s="1"/>
  <c r="F1443" i="10"/>
  <c r="F1444" i="10"/>
  <c r="F1445" i="10"/>
  <c r="F1446" i="10"/>
  <c r="F1447" i="10"/>
  <c r="F1448" i="10"/>
  <c r="F1449" i="10"/>
  <c r="F1450" i="10"/>
  <c r="O1450" i="10" s="1" a="1"/>
  <c r="O1450" i="10" s="1"/>
  <c r="F1451" i="10"/>
  <c r="F1452" i="10"/>
  <c r="F1453" i="10"/>
  <c r="F1454" i="10"/>
  <c r="O1454" i="10" s="1" a="1"/>
  <c r="O1454" i="10" s="1"/>
  <c r="F1455" i="10"/>
  <c r="O1455" i="10" s="1" a="1"/>
  <c r="O1455" i="10" s="1"/>
  <c r="F1456" i="10"/>
  <c r="F1457" i="10"/>
  <c r="O1457" i="10" s="1" a="1"/>
  <c r="O1457" i="10" s="1"/>
  <c r="F1458" i="10"/>
  <c r="F1459" i="10"/>
  <c r="F1460" i="10"/>
  <c r="O1460" i="10" s="1" a="1"/>
  <c r="O1460" i="10" s="1"/>
  <c r="F1461" i="10"/>
  <c r="F1462" i="10"/>
  <c r="O1462" i="10" s="1" a="1"/>
  <c r="O1462" i="10" s="1"/>
  <c r="F1463" i="10"/>
  <c r="F1464" i="10"/>
  <c r="F1465" i="10"/>
  <c r="F1466" i="10"/>
  <c r="O1466" i="10" s="1" a="1"/>
  <c r="O1466" i="10" s="1"/>
  <c r="F1467" i="10"/>
  <c r="F1468" i="10"/>
  <c r="O1468" i="10" s="1" a="1"/>
  <c r="O1468" i="10" s="1"/>
  <c r="F1469" i="10"/>
  <c r="O1469" i="10" s="1" a="1"/>
  <c r="O1469" i="10" s="1"/>
  <c r="F1470" i="10"/>
  <c r="O1470" i="10" s="1" a="1"/>
  <c r="O1470" i="10" s="1"/>
  <c r="F1471" i="10"/>
  <c r="O1471" i="10" s="1" a="1"/>
  <c r="O1471" i="10" s="1"/>
  <c r="F1472" i="10"/>
  <c r="F1473" i="10"/>
  <c r="F1474" i="10"/>
  <c r="F1475" i="10"/>
  <c r="O1475" i="10" s="1" a="1"/>
  <c r="O1475" i="10" s="1"/>
  <c r="F1476" i="10"/>
  <c r="F1477" i="10"/>
  <c r="O1477" i="10" s="1" a="1"/>
  <c r="O1477" i="10" s="1"/>
  <c r="F1478" i="10"/>
  <c r="F1479" i="10"/>
  <c r="F1480" i="10"/>
  <c r="O1480" i="10" s="1" a="1"/>
  <c r="O1480" i="10" s="1"/>
  <c r="F1481" i="10"/>
  <c r="F1482" i="10"/>
  <c r="O1482" i="10" s="1" a="1"/>
  <c r="O1482" i="10" s="1"/>
  <c r="F1483" i="10"/>
  <c r="F1484" i="10"/>
  <c r="F1485" i="10"/>
  <c r="O1485" i="10" s="1" a="1"/>
  <c r="O1485" i="10" s="1"/>
  <c r="F1486" i="10"/>
  <c r="O1486" i="10" s="1" a="1"/>
  <c r="O1486" i="10" s="1"/>
  <c r="F1487" i="10"/>
  <c r="F1488" i="10"/>
  <c r="O1488" i="10" s="1" a="1"/>
  <c r="O1488" i="10" s="1"/>
  <c r="F1489" i="10"/>
  <c r="O1489" i="10" s="1" a="1"/>
  <c r="O1489" i="10" s="1"/>
  <c r="F1490" i="10"/>
  <c r="O1490" i="10" s="1" a="1"/>
  <c r="O1490" i="10" s="1"/>
  <c r="F1491" i="10"/>
  <c r="O1491" i="10" s="1" a="1"/>
  <c r="O1491" i="10" s="1"/>
  <c r="F1492" i="10"/>
  <c r="F1493" i="10"/>
  <c r="F1494" i="10"/>
  <c r="O1494" i="10" s="1" a="1"/>
  <c r="O1494" i="10" s="1"/>
  <c r="F1495" i="10"/>
  <c r="F1496" i="10"/>
  <c r="F1497" i="10"/>
  <c r="O1497" i="10" s="1" a="1"/>
  <c r="O1497" i="10" s="1"/>
  <c r="F1498" i="10"/>
  <c r="F1499" i="10"/>
  <c r="F1500" i="10"/>
  <c r="F1501" i="10"/>
  <c r="F1502" i="10"/>
  <c r="O1502" i="10" s="1" a="1"/>
  <c r="O1502" i="10" s="1"/>
  <c r="F1503" i="10"/>
  <c r="F1504" i="10"/>
  <c r="F1505" i="10"/>
  <c r="O1505" i="10" s="1" a="1"/>
  <c r="O1505" i="10" s="1"/>
  <c r="F1506" i="10"/>
  <c r="O1506" i="10" s="1" a="1"/>
  <c r="O1506" i="10" s="1"/>
  <c r="F1507" i="10"/>
  <c r="F1508" i="10"/>
  <c r="O1508" i="10" s="1" a="1"/>
  <c r="O1508" i="10" s="1"/>
  <c r="F1509" i="10"/>
  <c r="O1509" i="10" s="1" a="1"/>
  <c r="O1509" i="10" s="1"/>
  <c r="F1510" i="10"/>
  <c r="O1510" i="10" s="1" a="1"/>
  <c r="O1510" i="10" s="1"/>
  <c r="F1511" i="10"/>
  <c r="O1511" i="10" s="1" a="1"/>
  <c r="O1511" i="10" s="1"/>
  <c r="F1512" i="10"/>
  <c r="F1513" i="10"/>
  <c r="F1514" i="10"/>
  <c r="F1515" i="10"/>
  <c r="O1515" i="10" s="1" a="1"/>
  <c r="O1515" i="10" s="1"/>
  <c r="F1516" i="10"/>
  <c r="F1517" i="10"/>
  <c r="O1517" i="10" s="1" a="1"/>
  <c r="O1517" i="10" s="1"/>
  <c r="F1518" i="10"/>
  <c r="F1519" i="10"/>
  <c r="F1520" i="10"/>
  <c r="F1521" i="10"/>
  <c r="F1522" i="10"/>
  <c r="O1522" i="10" s="1" a="1"/>
  <c r="O1522" i="10" s="1"/>
  <c r="F1523" i="10"/>
  <c r="F1524" i="10"/>
  <c r="F1525" i="10"/>
  <c r="O1525" i="10" s="1" a="1"/>
  <c r="O1525" i="10" s="1"/>
  <c r="F1526" i="10"/>
  <c r="O1526" i="10" s="1" a="1"/>
  <c r="O1526" i="10" s="1"/>
  <c r="F1527" i="10"/>
  <c r="F1528" i="10"/>
  <c r="O1528" i="10" s="1" a="1"/>
  <c r="O1528" i="10" s="1"/>
  <c r="F1529" i="10"/>
  <c r="O1529" i="10" s="1" a="1"/>
  <c r="O1529" i="10" s="1"/>
  <c r="F1530" i="10"/>
  <c r="O1530" i="10" s="1" a="1"/>
  <c r="O1530" i="10" s="1"/>
  <c r="F1531" i="10"/>
  <c r="O1531" i="10" s="1" a="1"/>
  <c r="O1531" i="10" s="1"/>
  <c r="F1532" i="10"/>
  <c r="O1532" i="10" s="1" a="1"/>
  <c r="O1532" i="10" s="1"/>
  <c r="F1533" i="10"/>
  <c r="F1534" i="10"/>
  <c r="O1534" i="10" s="1" a="1"/>
  <c r="O1534" i="10" s="1"/>
  <c r="F1535" i="10"/>
  <c r="O1535" i="10" s="1" a="1"/>
  <c r="O1535" i="10" s="1"/>
  <c r="F1536" i="10"/>
  <c r="F1537" i="10"/>
  <c r="O1537" i="10" s="1" a="1"/>
  <c r="F1538" i="10"/>
  <c r="F1539" i="10"/>
  <c r="F1540" i="10"/>
  <c r="O1540" i="10" s="1" a="1"/>
  <c r="O1540" i="10" s="1"/>
  <c r="F1541" i="10"/>
  <c r="F1542" i="10"/>
  <c r="O1542" i="10" s="1" a="1"/>
  <c r="O1542" i="10" s="1"/>
  <c r="F1543" i="10"/>
  <c r="F1544" i="10"/>
  <c r="F1545" i="10"/>
  <c r="O1545" i="10" s="1" a="1"/>
  <c r="O1545" i="10" s="1"/>
  <c r="F1546" i="10"/>
  <c r="O1546" i="10" s="1" a="1"/>
  <c r="O1546" i="10" s="1"/>
  <c r="F1547" i="10"/>
  <c r="F1548" i="10"/>
  <c r="O1548" i="10" s="1" a="1"/>
  <c r="O1548" i="10" s="1"/>
  <c r="F1549" i="10"/>
  <c r="O1549" i="10" s="1" a="1"/>
  <c r="O1549" i="10" s="1"/>
  <c r="F1550" i="10"/>
  <c r="O1550" i="10" s="1" a="1"/>
  <c r="O1550" i="10" s="1"/>
  <c r="F1551" i="10"/>
  <c r="O1551" i="10" s="1" a="1"/>
  <c r="O1551" i="10" s="1"/>
  <c r="F1552" i="10"/>
  <c r="F1553" i="10"/>
  <c r="F1554" i="10"/>
  <c r="O1554" i="10" s="1" a="1"/>
  <c r="O1554" i="10" s="1"/>
  <c r="F1555" i="10"/>
  <c r="O1555" i="10" s="1" a="1"/>
  <c r="O1555" i="10" s="1"/>
  <c r="F1556" i="10"/>
  <c r="F1557" i="10"/>
  <c r="O1557" i="10" s="1" a="1"/>
  <c r="O1557" i="10" s="1"/>
  <c r="F1558" i="10"/>
  <c r="F1559" i="10"/>
  <c r="F1560" i="10"/>
  <c r="O1560" i="10" s="1" a="1"/>
  <c r="O1560" i="10" s="1"/>
  <c r="F1561" i="10"/>
  <c r="F1562" i="10"/>
  <c r="O1562" i="10" s="1" a="1"/>
  <c r="O1562" i="10" s="1"/>
  <c r="F1563" i="10"/>
  <c r="F1564" i="10"/>
  <c r="F1565" i="10"/>
  <c r="O1565" i="10" s="1" a="1"/>
  <c r="O1565" i="10" s="1"/>
  <c r="F1566" i="10"/>
  <c r="O1566" i="10" s="1" a="1"/>
  <c r="O1566" i="10" s="1"/>
  <c r="F1567" i="10"/>
  <c r="F1568" i="10"/>
  <c r="O1568" i="10" s="1" a="1"/>
  <c r="O1568" i="10" s="1"/>
  <c r="F1569" i="10"/>
  <c r="O1569" i="10" s="1" a="1"/>
  <c r="F1570" i="10"/>
  <c r="F1571" i="10"/>
  <c r="O1571" i="10" s="1" a="1"/>
  <c r="O1571" i="10" s="1"/>
  <c r="F1572" i="10"/>
  <c r="F1573" i="10"/>
  <c r="F1574" i="10"/>
  <c r="F1575" i="10"/>
  <c r="O1575" i="10" s="1" a="1"/>
  <c r="O1575" i="10" s="1"/>
  <c r="F1576" i="10"/>
  <c r="F1577" i="10"/>
  <c r="O1577" i="10" s="1" a="1"/>
  <c r="O1577" i="10" s="1"/>
  <c r="F1578" i="10"/>
  <c r="F1579" i="10"/>
  <c r="F1580" i="10"/>
  <c r="O1580" i="10" s="1" a="1"/>
  <c r="O1580" i="10" s="1"/>
  <c r="F1581" i="10"/>
  <c r="F1582" i="10"/>
  <c r="O1582" i="10" s="1" a="1"/>
  <c r="O1582" i="10" s="1"/>
  <c r="F1583" i="10"/>
  <c r="F1584" i="10"/>
  <c r="F1585" i="10"/>
  <c r="O1585" i="10" s="1" a="1"/>
  <c r="O1585" i="10" s="1"/>
  <c r="F1586" i="10"/>
  <c r="O1586" i="10" s="1" a="1"/>
  <c r="O1586" i="10" s="1"/>
  <c r="F1587" i="10"/>
  <c r="F1588" i="10"/>
  <c r="O1588" i="10" s="1" a="1"/>
  <c r="O1588" i="10" s="1"/>
  <c r="F1589" i="10"/>
  <c r="O1589" i="10" s="1" a="1"/>
  <c r="O1589" i="10" s="1"/>
  <c r="F1590" i="10"/>
  <c r="O1590" i="10" s="1" a="1"/>
  <c r="O1590" i="10" s="1"/>
  <c r="F1591" i="10"/>
  <c r="O1591" i="10" s="1" a="1"/>
  <c r="O1591" i="10" s="1"/>
  <c r="F1592" i="10"/>
  <c r="F1593" i="10"/>
  <c r="F1594" i="10"/>
  <c r="F1595" i="10"/>
  <c r="F1596" i="10"/>
  <c r="F1597" i="10"/>
  <c r="O1597" i="10" s="1" a="1"/>
  <c r="O1597" i="10" s="1"/>
  <c r="F1598" i="10"/>
  <c r="F1599" i="10"/>
  <c r="F1600" i="10"/>
  <c r="F1601" i="10"/>
  <c r="F1602" i="10"/>
  <c r="O1602" i="10" s="1" a="1"/>
  <c r="O1602" i="10" s="1"/>
  <c r="F1603" i="10"/>
  <c r="F1604" i="10"/>
  <c r="F1605" i="10"/>
  <c r="O1605" i="10" s="1" a="1"/>
  <c r="O1605" i="10" s="1"/>
  <c r="F1606" i="10"/>
  <c r="O1606" i="10" s="1" a="1"/>
  <c r="O1606" i="10" s="1"/>
  <c r="F1607" i="10"/>
  <c r="F1608" i="10"/>
  <c r="O1608" i="10" s="1" a="1"/>
  <c r="O1608" i="10" s="1"/>
  <c r="F1609" i="10"/>
  <c r="O1609" i="10" s="1" a="1"/>
  <c r="O1609" i="10" s="1"/>
  <c r="F1610" i="10"/>
  <c r="O1610" i="10" s="1" a="1"/>
  <c r="O1610" i="10" s="1"/>
  <c r="F1611" i="10"/>
  <c r="O1611" i="10" s="1" a="1"/>
  <c r="O1611" i="10" s="1"/>
  <c r="F1612" i="10"/>
  <c r="F1613" i="10"/>
  <c r="F1614" i="10"/>
  <c r="O1614" i="10" s="1" a="1"/>
  <c r="F1615" i="10"/>
  <c r="O1615" i="10" s="1" a="1"/>
  <c r="O1615" i="10" s="1"/>
  <c r="F1616" i="10"/>
  <c r="F1617" i="10"/>
  <c r="O1617" i="10" s="1" a="1"/>
  <c r="O1617" i="10" s="1"/>
  <c r="F1618" i="10"/>
  <c r="F1619" i="10"/>
  <c r="O1619" i="10" s="1" a="1"/>
  <c r="O1619" i="10" s="1"/>
  <c r="F1620" i="10"/>
  <c r="O1620" i="10" s="1" a="1"/>
  <c r="O1620" i="10" s="1"/>
  <c r="F1621" i="10"/>
  <c r="O1621" i="10" s="1" a="1"/>
  <c r="O1621" i="10" s="1"/>
  <c r="F1622" i="10"/>
  <c r="O1622" i="10" s="1" a="1"/>
  <c r="O1622" i="10" s="1"/>
  <c r="F1623" i="10"/>
  <c r="F1624" i="10"/>
  <c r="F1625" i="10"/>
  <c r="O1625" i="10" s="1" a="1"/>
  <c r="O1625" i="10" s="1"/>
  <c r="F1626" i="10"/>
  <c r="O1626" i="10" s="1" a="1"/>
  <c r="O1626" i="10" s="1"/>
  <c r="F1627" i="10"/>
  <c r="F1628" i="10"/>
  <c r="O1628" i="10" s="1" a="1"/>
  <c r="O1628" i="10" s="1"/>
  <c r="F1629" i="10"/>
  <c r="O1629" i="10" s="1" a="1"/>
  <c r="O1629" i="10" s="1"/>
  <c r="F1630" i="10"/>
  <c r="O1630" i="10" s="1" a="1"/>
  <c r="O1630" i="10" s="1"/>
  <c r="F1631" i="10"/>
  <c r="O1631" i="10" s="1" a="1"/>
  <c r="O1631" i="10" s="1"/>
  <c r="F1632" i="10"/>
  <c r="F1633" i="10"/>
  <c r="F1634" i="10"/>
  <c r="O1634" i="10" s="1" a="1"/>
  <c r="O1634" i="10" s="1"/>
  <c r="F1635" i="10"/>
  <c r="O1635" i="10" s="1" a="1"/>
  <c r="O1635" i="10" s="1"/>
  <c r="F1636" i="10"/>
  <c r="F1637" i="10"/>
  <c r="O1637" i="10" s="1" a="1"/>
  <c r="O1637" i="10" s="1"/>
  <c r="F1638" i="10"/>
  <c r="F1639" i="10"/>
  <c r="F1640" i="10"/>
  <c r="O1640" i="10" s="1" a="1"/>
  <c r="O1640" i="10" s="1"/>
  <c r="F1641" i="10"/>
  <c r="F1642" i="10"/>
  <c r="O1642" i="10" s="1" a="1"/>
  <c r="O1642" i="10" s="1"/>
  <c r="F1643" i="10"/>
  <c r="F1644" i="10"/>
  <c r="F1645" i="10"/>
  <c r="O1645" i="10" s="1" a="1"/>
  <c r="O1645" i="10" s="1"/>
  <c r="F1646" i="10"/>
  <c r="O1646" i="10" s="1" a="1"/>
  <c r="O1646" i="10" s="1"/>
  <c r="F1647" i="10"/>
  <c r="F1648" i="10"/>
  <c r="O1648" i="10" s="1" a="1"/>
  <c r="O1648" i="10" s="1"/>
  <c r="F1649" i="10"/>
  <c r="O1649" i="10" s="1" a="1"/>
  <c r="O1649" i="10" s="1"/>
  <c r="F1650" i="10"/>
  <c r="O1650" i="10" s="1" a="1"/>
  <c r="O1650" i="10" s="1"/>
  <c r="F1651" i="10"/>
  <c r="F1652" i="10"/>
  <c r="F1653" i="10"/>
  <c r="F1654" i="10"/>
  <c r="O1654" i="10" s="1" a="1"/>
  <c r="O1654" i="10" s="1"/>
  <c r="F1655" i="10"/>
  <c r="F1656" i="10"/>
  <c r="F1657" i="10"/>
  <c r="O1657" i="10" s="1" a="1"/>
  <c r="O1657" i="10" s="1"/>
  <c r="F1658" i="10"/>
  <c r="F1659" i="10"/>
  <c r="F1660" i="10"/>
  <c r="O1660" i="10" s="1" a="1"/>
  <c r="O1660" i="10" s="1"/>
  <c r="F1661" i="10"/>
  <c r="F1662" i="10"/>
  <c r="O1662" i="10" s="1" a="1"/>
  <c r="O1662" i="10" s="1"/>
  <c r="F1663" i="10"/>
  <c r="F1664" i="10"/>
  <c r="F1665" i="10"/>
  <c r="O1665" i="10" s="1" a="1"/>
  <c r="O1665" i="10" s="1"/>
  <c r="F1666" i="10"/>
  <c r="F1667" i="10"/>
  <c r="F1668" i="10"/>
  <c r="O1668" i="10" s="1" a="1"/>
  <c r="O1668" i="10" s="1"/>
  <c r="F1669" i="10"/>
  <c r="O1669" i="10" s="1" a="1"/>
  <c r="O1669" i="10" s="1"/>
  <c r="F1670" i="10"/>
  <c r="O1670" i="10" s="1" a="1"/>
  <c r="O1670" i="10" s="1"/>
  <c r="F1671" i="10"/>
  <c r="O1671" i="10" s="1" a="1"/>
  <c r="O1671" i="10" s="1"/>
  <c r="F1672" i="10"/>
  <c r="F1673" i="10"/>
  <c r="F1674" i="10"/>
  <c r="O1674" i="10" s="1" a="1"/>
  <c r="O1674" i="10" s="1"/>
  <c r="F1675" i="10"/>
  <c r="O1675" i="10" s="1" a="1"/>
  <c r="O1675" i="10" s="1"/>
  <c r="F1676" i="10"/>
  <c r="F1677" i="10"/>
  <c r="O1677" i="10" s="1" a="1"/>
  <c r="O1677" i="10" s="1"/>
  <c r="F1678" i="10"/>
  <c r="F1679" i="10"/>
  <c r="F1680" i="10"/>
  <c r="O1680" i="10" s="1" a="1"/>
  <c r="O1680" i="10" s="1"/>
  <c r="F1681" i="10"/>
  <c r="F1682" i="10"/>
  <c r="O1682" i="10" s="1" a="1"/>
  <c r="O1682" i="10" s="1"/>
  <c r="F1683" i="10"/>
  <c r="F1684" i="10"/>
  <c r="F1685" i="10"/>
  <c r="O1685" i="10" s="1" a="1"/>
  <c r="O1685" i="10" s="1"/>
  <c r="F1686" i="10"/>
  <c r="O1686" i="10" s="1" a="1"/>
  <c r="O1686" i="10" s="1"/>
  <c r="F1687" i="10"/>
  <c r="F1688" i="10"/>
  <c r="O1688" i="10" s="1" a="1"/>
  <c r="O1688" i="10" s="1"/>
  <c r="F1689" i="10"/>
  <c r="F1690" i="10"/>
  <c r="O1690" i="10" s="1" a="1"/>
  <c r="O1690" i="10" s="1"/>
  <c r="F1691" i="10"/>
  <c r="O1691" i="10" s="1" a="1"/>
  <c r="O1691" i="10" s="1"/>
  <c r="F1692" i="10"/>
  <c r="F1693" i="10"/>
  <c r="F1694" i="10"/>
  <c r="O1694" i="10" s="1" a="1"/>
  <c r="F1695" i="10"/>
  <c r="O1695" i="10" s="1" a="1"/>
  <c r="O1695" i="10" s="1"/>
  <c r="F1696" i="10"/>
  <c r="F1697" i="10"/>
  <c r="O1697" i="10" s="1" a="1"/>
  <c r="O1697" i="10" s="1"/>
  <c r="F1698" i="10"/>
  <c r="F1699" i="10"/>
  <c r="F1700" i="10"/>
  <c r="O1700" i="10" s="1" a="1"/>
  <c r="O1700" i="10" s="1"/>
  <c r="F1701" i="10"/>
  <c r="F1702" i="10"/>
  <c r="O1702" i="10" s="1" a="1"/>
  <c r="O1702" i="10" s="1"/>
  <c r="F1703" i="10"/>
  <c r="F1704" i="10"/>
  <c r="F1705" i="10"/>
  <c r="O1705" i="10" s="1" a="1"/>
  <c r="O1705" i="10" s="1"/>
  <c r="F1706" i="10"/>
  <c r="O1706" i="10" s="1" a="1"/>
  <c r="O1706" i="10" s="1"/>
  <c r="F1707" i="10"/>
  <c r="F1708" i="10"/>
  <c r="O1708" i="10" s="1" a="1"/>
  <c r="O1708" i="10" s="1"/>
  <c r="F1709" i="10"/>
  <c r="O1709" i="10" s="1" a="1"/>
  <c r="O1709" i="10" s="1"/>
  <c r="F1710" i="10"/>
  <c r="O1710" i="10" s="1" a="1"/>
  <c r="O1710" i="10" s="1"/>
  <c r="F1711" i="10"/>
  <c r="O1711" i="10" s="1" a="1"/>
  <c r="O1711" i="10" s="1"/>
  <c r="F1712" i="10"/>
  <c r="F1713" i="10"/>
  <c r="F1714" i="10"/>
  <c r="O1714" i="10" s="1" a="1"/>
  <c r="O1714" i="10" s="1"/>
  <c r="F1715" i="10"/>
  <c r="O1715" i="10" s="1" a="1"/>
  <c r="O1715" i="10" s="1"/>
  <c r="F1716" i="10"/>
  <c r="F1717" i="10"/>
  <c r="O1717" i="10" s="1" a="1"/>
  <c r="O1717" i="10" s="1"/>
  <c r="F1718" i="10"/>
  <c r="F1719" i="10"/>
  <c r="F1720" i="10"/>
  <c r="O1720" i="10" s="1" a="1"/>
  <c r="O1720" i="10" s="1"/>
  <c r="F1721" i="10"/>
  <c r="O1721" i="10" s="1" a="1"/>
  <c r="O1721" i="10" s="1"/>
  <c r="F1722" i="10"/>
  <c r="O1722" i="10" s="1" a="1"/>
  <c r="O1722" i="10" s="1"/>
  <c r="F1723" i="10"/>
  <c r="F1724" i="10"/>
  <c r="F1725" i="10"/>
  <c r="O1725" i="10" s="1" a="1"/>
  <c r="O1725" i="10" s="1"/>
  <c r="F1726" i="10"/>
  <c r="F1727" i="10"/>
  <c r="F1728" i="10"/>
  <c r="F1729" i="10"/>
  <c r="F1730" i="10"/>
  <c r="O1730" i="10" s="1" a="1"/>
  <c r="F1731" i="10"/>
  <c r="F1732" i="10"/>
  <c r="F1733" i="10"/>
  <c r="F1734" i="10"/>
  <c r="O1734" i="10" s="1" a="1"/>
  <c r="O1734" i="10" s="1"/>
  <c r="F1735" i="10"/>
  <c r="F1736" i="10"/>
  <c r="F1737" i="10"/>
  <c r="O1737" i="10" s="1" a="1"/>
  <c r="O1737" i="10" s="1"/>
  <c r="F1738" i="10"/>
  <c r="F1739" i="10"/>
  <c r="F1740" i="10"/>
  <c r="O1740" i="10" s="1" a="1"/>
  <c r="O1740" i="10" s="1"/>
  <c r="F1741" i="10"/>
  <c r="F1742" i="10"/>
  <c r="O1742" i="10" s="1" a="1"/>
  <c r="O1742" i="10" s="1"/>
  <c r="F1743" i="10"/>
  <c r="F1744" i="10"/>
  <c r="F1745" i="10"/>
  <c r="O1745" i="10" s="1" a="1"/>
  <c r="O1745" i="10" s="1"/>
  <c r="F1746" i="10"/>
  <c r="F1747" i="10"/>
  <c r="F1748" i="10"/>
  <c r="O1748" i="10" s="1" a="1"/>
  <c r="O1748" i="10" s="1"/>
  <c r="F1749" i="10"/>
  <c r="O1749" i="10" s="1" a="1"/>
  <c r="O1749" i="10" s="1"/>
  <c r="F1750" i="10"/>
  <c r="O1750" i="10" s="1" a="1"/>
  <c r="O1750" i="10" s="1"/>
  <c r="F1751" i="10"/>
  <c r="O1751" i="10" s="1" a="1"/>
  <c r="O1751" i="10" s="1"/>
  <c r="F1752" i="10"/>
  <c r="F1753" i="10"/>
  <c r="F1754" i="10"/>
  <c r="O1754" i="10" s="1" a="1"/>
  <c r="O1754" i="10" s="1"/>
  <c r="F1755" i="10"/>
  <c r="O1755" i="10" s="1" a="1"/>
  <c r="O1755" i="10" s="1"/>
  <c r="F1756" i="10"/>
  <c r="F1757" i="10"/>
  <c r="O1757" i="10" s="1" a="1"/>
  <c r="O1757" i="10" s="1"/>
  <c r="F1758" i="10"/>
  <c r="F1759" i="10"/>
  <c r="F1760" i="10"/>
  <c r="O1760" i="10" s="1" a="1"/>
  <c r="O1760" i="10" s="1"/>
  <c r="F1761" i="10"/>
  <c r="F1762" i="10"/>
  <c r="O1762" i="10" s="1" a="1"/>
  <c r="O1762" i="10" s="1"/>
  <c r="F1763" i="10"/>
  <c r="F1764" i="10"/>
  <c r="F1765" i="10"/>
  <c r="O1765" i="10" s="1" a="1"/>
  <c r="O1765" i="10" s="1"/>
  <c r="F1766" i="10"/>
  <c r="O1766" i="10" s="1" a="1"/>
  <c r="O1766" i="10" s="1"/>
  <c r="F1767" i="10"/>
  <c r="F1768" i="10"/>
  <c r="O1768" i="10" s="1" a="1"/>
  <c r="O1768" i="10" s="1"/>
  <c r="F1769" i="10"/>
  <c r="O1769" i="10" s="1" a="1"/>
  <c r="O1769" i="10" s="1"/>
  <c r="F1770" i="10"/>
  <c r="O1770" i="10" s="1" a="1"/>
  <c r="O1770" i="10" s="1"/>
  <c r="F1771" i="10"/>
  <c r="O1771" i="10" s="1" a="1"/>
  <c r="O1771" i="10" s="1"/>
  <c r="F1772" i="10"/>
  <c r="F1773" i="10"/>
  <c r="F1774" i="10"/>
  <c r="O1774" i="10" s="1" a="1"/>
  <c r="O1774" i="10" s="1"/>
  <c r="F1775" i="10"/>
  <c r="F1776" i="10"/>
  <c r="F1777" i="10"/>
  <c r="O1777" i="10" s="1" a="1"/>
  <c r="O1777" i="10" s="1"/>
  <c r="F1778" i="10"/>
  <c r="F1779" i="10"/>
  <c r="F1780" i="10"/>
  <c r="O1780" i="10" s="1" a="1"/>
  <c r="O1780" i="10" s="1"/>
  <c r="F1781" i="10"/>
  <c r="F1782" i="10"/>
  <c r="O1782" i="10" s="1" a="1"/>
  <c r="O1782" i="10" s="1"/>
  <c r="F1783" i="10"/>
  <c r="F1784" i="10"/>
  <c r="F1785" i="10"/>
  <c r="O1785" i="10" s="1" a="1"/>
  <c r="O1785" i="10" s="1"/>
  <c r="F1786" i="10"/>
  <c r="O1786" i="10" s="1" a="1"/>
  <c r="O1786" i="10" s="1"/>
  <c r="F1787" i="10"/>
  <c r="F1788" i="10"/>
  <c r="O1788" i="10" s="1" a="1"/>
  <c r="O1788" i="10" s="1"/>
  <c r="F1789" i="10"/>
  <c r="O1789" i="10" s="1" a="1"/>
  <c r="O1789" i="10" s="1"/>
  <c r="F1790" i="10"/>
  <c r="O1790" i="10" s="1" a="1"/>
  <c r="O1790" i="10" s="1"/>
  <c r="F1791" i="10"/>
  <c r="O1791" i="10" s="1" a="1"/>
  <c r="O1791" i="10" s="1"/>
  <c r="F1792" i="10"/>
  <c r="F1793" i="10"/>
  <c r="F1794" i="10"/>
  <c r="O1794" i="10" s="1" a="1"/>
  <c r="O1794" i="10" s="1"/>
  <c r="F1795" i="10"/>
  <c r="O1795" i="10" s="1" a="1"/>
  <c r="O1795" i="10" s="1"/>
  <c r="F1796" i="10"/>
  <c r="F1797" i="10"/>
  <c r="O1797" i="10" s="1" a="1"/>
  <c r="O1797" i="10" s="1"/>
  <c r="F1798" i="10"/>
  <c r="F1799" i="10"/>
  <c r="F1800" i="10"/>
  <c r="O1800" i="10" s="1" a="1"/>
  <c r="O1800" i="10" s="1"/>
  <c r="F1801" i="10"/>
  <c r="F1802" i="10"/>
  <c r="O1802" i="10" s="1" a="1"/>
  <c r="O1802" i="10" s="1"/>
  <c r="F1803" i="10"/>
  <c r="F1804" i="10"/>
  <c r="F1805" i="10"/>
  <c r="O1805" i="10" s="1" a="1"/>
  <c r="O1805" i="10" s="1"/>
  <c r="F1806" i="10"/>
  <c r="O1806" i="10" s="1" a="1"/>
  <c r="O1806" i="10" s="1"/>
  <c r="F1807" i="10"/>
  <c r="F1808" i="10"/>
  <c r="O1808" i="10" s="1" a="1"/>
  <c r="O1808" i="10" s="1"/>
  <c r="F1809" i="10"/>
  <c r="O1809" i="10" s="1" a="1"/>
  <c r="O1809" i="10" s="1"/>
  <c r="F1810" i="10"/>
  <c r="O1810" i="10" s="1" a="1"/>
  <c r="O1810" i="10" s="1"/>
  <c r="F1811" i="10"/>
  <c r="O1811" i="10" s="1" a="1"/>
  <c r="O1811" i="10" s="1"/>
  <c r="F1812" i="10"/>
  <c r="F1813" i="10"/>
  <c r="F1814" i="10"/>
  <c r="O1814" i="10" s="1" a="1"/>
  <c r="F1815" i="10"/>
  <c r="F1816" i="10"/>
  <c r="F1817" i="10"/>
  <c r="O1817" i="10" s="1" a="1"/>
  <c r="O1817" i="10" s="1"/>
  <c r="F1818" i="10"/>
  <c r="F1819" i="10"/>
  <c r="F1820" i="10"/>
  <c r="O1820" i="10" s="1" a="1"/>
  <c r="O1820" i="10" s="1"/>
  <c r="F1821" i="10"/>
  <c r="F1822" i="10"/>
  <c r="O1822" i="10" s="1" a="1"/>
  <c r="O1822" i="10" s="1"/>
  <c r="F1823" i="10"/>
  <c r="F1824" i="10"/>
  <c r="F1825" i="10"/>
  <c r="O1825" i="10" s="1" a="1"/>
  <c r="O1825" i="10" s="1"/>
  <c r="F1826" i="10"/>
  <c r="F1827" i="10"/>
  <c r="F1828" i="10"/>
  <c r="O1828" i="10" s="1" a="1"/>
  <c r="O1828" i="10" s="1"/>
  <c r="F1829" i="10"/>
  <c r="O1829" i="10" s="1" a="1"/>
  <c r="O1829" i="10" s="1"/>
  <c r="F1830" i="10"/>
  <c r="F1831" i="10"/>
  <c r="O1831" i="10" s="1" a="1"/>
  <c r="O1831" i="10" s="1"/>
  <c r="F1832" i="10"/>
  <c r="F1833" i="10"/>
  <c r="F1834" i="10"/>
  <c r="O1834" i="10" s="1" a="1"/>
  <c r="O1834" i="10" s="1"/>
  <c r="F1835" i="10"/>
  <c r="O1835" i="10" s="1" a="1"/>
  <c r="O1835" i="10" s="1"/>
  <c r="F1836" i="10"/>
  <c r="F1837" i="10"/>
  <c r="O1837" i="10" s="1" a="1"/>
  <c r="O1837" i="10" s="1"/>
  <c r="F1838" i="10"/>
  <c r="F1839" i="10"/>
  <c r="F1840" i="10"/>
  <c r="O1840" i="10" s="1" a="1"/>
  <c r="O1840" i="10" s="1"/>
  <c r="F1841" i="10"/>
  <c r="F1842" i="10"/>
  <c r="O1842" i="10" s="1" a="1"/>
  <c r="O1842" i="10" s="1"/>
  <c r="F1843" i="10"/>
  <c r="F1844" i="10"/>
  <c r="F1845" i="10"/>
  <c r="O1845" i="10" s="1" a="1"/>
  <c r="O1845" i="10" s="1"/>
  <c r="F1846" i="10"/>
  <c r="O1846" i="10" s="1" a="1"/>
  <c r="O1846" i="10" s="1"/>
  <c r="F1847" i="10"/>
  <c r="F1848" i="10"/>
  <c r="O1848" i="10" s="1" a="1"/>
  <c r="O1848" i="10" s="1"/>
  <c r="F1849" i="10"/>
  <c r="O1849" i="10" s="1" a="1"/>
  <c r="O1849" i="10" s="1"/>
  <c r="F1850" i="10"/>
  <c r="O1850" i="10" s="1" a="1"/>
  <c r="O1850" i="10" s="1"/>
  <c r="F1851" i="10"/>
  <c r="O1851" i="10" s="1" a="1"/>
  <c r="O1851" i="10" s="1"/>
  <c r="F1852" i="10"/>
  <c r="F1853" i="10"/>
  <c r="F1854" i="10"/>
  <c r="F1855" i="10"/>
  <c r="O1855" i="10" s="1" a="1"/>
  <c r="O1855" i="10" s="1"/>
  <c r="F1856" i="10"/>
  <c r="F1857" i="10"/>
  <c r="O1857" i="10" s="1" a="1"/>
  <c r="O1857" i="10" s="1"/>
  <c r="F1858" i="10"/>
  <c r="F1859" i="10"/>
  <c r="O1859" i="10" s="1" a="1"/>
  <c r="O1859" i="10" s="1"/>
  <c r="F1860" i="10"/>
  <c r="O1860" i="10" s="1" a="1"/>
  <c r="O1860" i="10" s="1"/>
  <c r="F1861" i="10"/>
  <c r="F1862" i="10"/>
  <c r="O1862" i="10" s="1" a="1"/>
  <c r="O1862" i="10" s="1"/>
  <c r="F1863" i="10"/>
  <c r="F1864" i="10"/>
  <c r="F1865" i="10"/>
  <c r="O1865" i="10" s="1" a="1"/>
  <c r="O1865" i="10" s="1"/>
  <c r="F1866" i="10"/>
  <c r="O1866" i="10" s="1" a="1"/>
  <c r="O1866" i="10" s="1"/>
  <c r="F1867" i="10"/>
  <c r="F1868" i="10"/>
  <c r="O1868" i="10" s="1" a="1"/>
  <c r="O1868" i="10" s="1"/>
  <c r="F1869" i="10"/>
  <c r="O1869" i="10" s="1" a="1"/>
  <c r="O1869" i="10" s="1"/>
  <c r="F1870" i="10"/>
  <c r="O1870" i="10" s="1" a="1"/>
  <c r="O1870" i="10" s="1"/>
  <c r="F1871" i="10"/>
  <c r="O1871" i="10" s="1" a="1"/>
  <c r="O1871" i="10" s="1"/>
  <c r="F1872" i="10"/>
  <c r="F1873" i="10"/>
  <c r="F1874" i="10"/>
  <c r="O1874" i="10" s="1" a="1"/>
  <c r="O1874" i="10" s="1"/>
  <c r="F1875" i="10"/>
  <c r="O1875" i="10" s="1" a="1"/>
  <c r="O1875" i="10" s="1"/>
  <c r="F1876" i="10"/>
  <c r="F1877" i="10"/>
  <c r="O1877" i="10" s="1" a="1"/>
  <c r="O1877" i="10" s="1"/>
  <c r="F1878" i="10"/>
  <c r="F1879" i="10"/>
  <c r="F1880" i="10"/>
  <c r="O1880" i="10" s="1" a="1"/>
  <c r="O1880" i="10" s="1"/>
  <c r="F1881" i="10"/>
  <c r="F1882" i="10"/>
  <c r="O1882" i="10" s="1" a="1"/>
  <c r="O1882" i="10" s="1"/>
  <c r="F1883" i="10"/>
  <c r="F1884" i="10"/>
  <c r="F1885" i="10"/>
  <c r="O1885" i="10" s="1" a="1"/>
  <c r="O1885" i="10" s="1"/>
  <c r="F1886" i="10"/>
  <c r="O1886" i="10" s="1" a="1"/>
  <c r="O1886" i="10" s="1"/>
  <c r="F1887" i="10"/>
  <c r="F1888" i="10"/>
  <c r="O1888" i="10" s="1" a="1"/>
  <c r="O1888" i="10" s="1"/>
  <c r="F1889" i="10"/>
  <c r="O1889" i="10" s="1" a="1"/>
  <c r="O1889" i="10" s="1"/>
  <c r="F1890" i="10"/>
  <c r="O1890" i="10" s="1" a="1"/>
  <c r="O1890" i="10" s="1"/>
  <c r="F1891" i="10"/>
  <c r="O1891" i="10" s="1" a="1"/>
  <c r="O1891" i="10" s="1"/>
  <c r="F1892" i="10"/>
  <c r="F1893" i="10"/>
  <c r="F1894" i="10"/>
  <c r="O1894" i="10" s="1" a="1"/>
  <c r="O1894" i="10" s="1"/>
  <c r="F1895" i="10"/>
  <c r="O1895" i="10" s="1" a="1"/>
  <c r="O1895" i="10" s="1"/>
  <c r="F1896" i="10"/>
  <c r="F1897" i="10"/>
  <c r="O1897" i="10" s="1" a="1"/>
  <c r="O1897" i="10" s="1"/>
  <c r="F1898" i="10"/>
  <c r="F1899" i="10"/>
  <c r="F1900" i="10"/>
  <c r="O1900" i="10" s="1" a="1"/>
  <c r="F1901" i="10"/>
  <c r="F1902" i="10"/>
  <c r="O1902" i="10" s="1" a="1"/>
  <c r="O1902" i="10" s="1"/>
  <c r="F1903" i="10"/>
  <c r="F1904" i="10"/>
  <c r="O1904" i="10" s="1" a="1"/>
  <c r="O1904" i="10" s="1"/>
  <c r="F1905" i="10"/>
  <c r="O1905" i="10" s="1" a="1"/>
  <c r="O1905" i="10" s="1"/>
  <c r="F1906" i="10"/>
  <c r="O1906" i="10" s="1" a="1"/>
  <c r="O1906" i="10" s="1"/>
  <c r="F1907" i="10"/>
  <c r="F1908" i="10"/>
  <c r="O1908" i="10" s="1" a="1"/>
  <c r="O1908" i="10" s="1"/>
  <c r="F1909" i="10"/>
  <c r="O1909" i="10" s="1" a="1"/>
  <c r="O1909" i="10" s="1"/>
  <c r="F1910" i="10"/>
  <c r="F1911" i="10"/>
  <c r="F1912" i="10"/>
  <c r="F1913" i="10"/>
  <c r="F1914" i="10"/>
  <c r="O1914" i="10" s="1" a="1"/>
  <c r="O1914" i="10" s="1"/>
  <c r="F1915" i="10"/>
  <c r="F1916" i="10"/>
  <c r="F1917" i="10"/>
  <c r="O1917" i="10" s="1" a="1"/>
  <c r="O1917" i="10" s="1"/>
  <c r="F1918" i="10"/>
  <c r="F1919" i="10"/>
  <c r="F1920" i="10"/>
  <c r="O1920" i="10" s="1" a="1"/>
  <c r="O1920" i="10" s="1"/>
  <c r="F1921" i="10"/>
  <c r="F1922" i="10"/>
  <c r="O1922" i="10" s="1" a="1"/>
  <c r="O1922" i="10" s="1"/>
  <c r="F1923" i="10"/>
  <c r="F1924" i="10"/>
  <c r="F1925" i="10"/>
  <c r="O1925" i="10" s="1" a="1"/>
  <c r="O1925" i="10" s="1"/>
  <c r="F1926" i="10"/>
  <c r="O1926" i="10" s="1" a="1"/>
  <c r="O1926" i="10" s="1"/>
  <c r="F1927" i="10"/>
  <c r="F1928" i="10"/>
  <c r="O1928" i="10" s="1" a="1"/>
  <c r="O1928" i="10" s="1"/>
  <c r="F1929" i="10"/>
  <c r="O1929" i="10" s="1" a="1"/>
  <c r="O1929" i="10" s="1"/>
  <c r="F1930" i="10"/>
  <c r="O1930" i="10" s="1" a="1"/>
  <c r="O1930" i="10" s="1"/>
  <c r="F1931" i="10"/>
  <c r="O1931" i="10" s="1" a="1"/>
  <c r="O1931" i="10" s="1"/>
  <c r="F1932" i="10"/>
  <c r="F1933" i="10"/>
  <c r="F1934" i="10"/>
  <c r="O1934" i="10" s="1" a="1"/>
  <c r="O1934" i="10" s="1"/>
  <c r="F1935" i="10"/>
  <c r="O1935" i="10" s="1" a="1"/>
  <c r="O1935" i="10" s="1"/>
  <c r="F1936" i="10"/>
  <c r="F1937" i="10"/>
  <c r="O1937" i="10" s="1" a="1"/>
  <c r="O1937" i="10" s="1"/>
  <c r="F1938" i="10"/>
  <c r="F1939" i="10"/>
  <c r="F1940" i="10"/>
  <c r="O1940" i="10" s="1" a="1"/>
  <c r="O1940" i="10" s="1"/>
  <c r="F1941" i="10"/>
  <c r="F1942" i="10"/>
  <c r="O1942" i="10" s="1" a="1"/>
  <c r="O1942" i="10" s="1"/>
  <c r="F1943" i="10"/>
  <c r="F1944" i="10"/>
  <c r="F1945" i="10"/>
  <c r="O1945" i="10" s="1" a="1"/>
  <c r="O1945" i="10" s="1"/>
  <c r="F1946" i="10"/>
  <c r="O1946" i="10" s="1" a="1"/>
  <c r="O1946" i="10" s="1"/>
  <c r="F1947" i="10"/>
  <c r="F1948" i="10"/>
  <c r="O1948" i="10" s="1" a="1"/>
  <c r="O1948" i="10" s="1"/>
  <c r="F1949" i="10"/>
  <c r="O1949" i="10" s="1" a="1"/>
  <c r="O1949" i="10" s="1"/>
  <c r="F1950" i="10"/>
  <c r="O1950" i="10" s="1" a="1"/>
  <c r="O1950" i="10" s="1"/>
  <c r="F1951" i="10"/>
  <c r="F1952" i="10"/>
  <c r="F1953" i="10"/>
  <c r="F1954" i="10"/>
  <c r="O1954" i="10" s="1" a="1"/>
  <c r="F1955" i="10"/>
  <c r="F1956" i="10"/>
  <c r="F1957" i="10"/>
  <c r="O1957" i="10" s="1" a="1"/>
  <c r="O1957" i="10" s="1"/>
  <c r="F1958" i="10"/>
  <c r="F1959" i="10"/>
  <c r="F1960" i="10"/>
  <c r="O1960" i="10" s="1" a="1"/>
  <c r="F1961" i="10"/>
  <c r="F1962" i="10"/>
  <c r="O1962" i="10" s="1" a="1"/>
  <c r="O1962" i="10" s="1"/>
  <c r="F1963" i="10"/>
  <c r="F1964" i="10"/>
  <c r="F1965" i="10"/>
  <c r="O1965" i="10" s="1" a="1"/>
  <c r="O1965" i="10" s="1"/>
  <c r="F1966" i="10"/>
  <c r="O1966" i="10" s="1" a="1"/>
  <c r="O1966" i="10" s="1"/>
  <c r="F1967" i="10"/>
  <c r="F1968" i="10"/>
  <c r="O1968" i="10" s="1" a="1"/>
  <c r="O1968" i="10" s="1"/>
  <c r="F1969" i="10"/>
  <c r="O1969" i="10" s="1" a="1"/>
  <c r="O1969" i="10" s="1"/>
  <c r="F1970" i="10"/>
  <c r="O1970" i="10" s="1" a="1"/>
  <c r="O1970" i="10" s="1"/>
  <c r="F1971" i="10"/>
  <c r="O1971" i="10" s="1" a="1"/>
  <c r="O1971" i="10" s="1"/>
  <c r="F1972" i="10"/>
  <c r="F1973" i="10"/>
  <c r="F1974" i="10"/>
  <c r="F1975" i="10"/>
  <c r="O1975" i="10" s="1" a="1"/>
  <c r="O1975" i="10" s="1"/>
  <c r="F1976" i="10"/>
  <c r="F1977" i="10"/>
  <c r="O1977" i="10" s="1" a="1"/>
  <c r="O1977" i="10" s="1"/>
  <c r="F1978" i="10"/>
  <c r="F1979" i="10"/>
  <c r="F1980" i="10"/>
  <c r="O1980" i="10" s="1" a="1"/>
  <c r="O1980" i="10" s="1"/>
  <c r="F1981" i="10"/>
  <c r="F1982" i="10"/>
  <c r="O1982" i="10" s="1" a="1"/>
  <c r="O1982" i="10" s="1"/>
  <c r="F1983" i="10"/>
  <c r="F1984" i="10"/>
  <c r="F1985" i="10"/>
  <c r="O1985" i="10" s="1" a="1"/>
  <c r="O1985" i="10" s="1"/>
  <c r="F1986" i="10"/>
  <c r="O1986" i="10" s="1" a="1"/>
  <c r="O1986" i="10" s="1"/>
  <c r="F1987" i="10"/>
  <c r="F1988" i="10"/>
  <c r="O1988" i="10" s="1" a="1"/>
  <c r="O1988" i="10" s="1"/>
  <c r="F1989" i="10"/>
  <c r="O1989" i="10" s="1" a="1"/>
  <c r="O1989" i="10" s="1"/>
  <c r="F1990" i="10"/>
  <c r="O1990" i="10" s="1" a="1"/>
  <c r="O1990" i="10" s="1"/>
  <c r="F1991" i="10"/>
  <c r="O1991" i="10" s="1" a="1"/>
  <c r="O1991" i="10" s="1"/>
  <c r="F1992" i="10"/>
  <c r="F1993" i="10"/>
  <c r="F1994" i="10"/>
  <c r="O1994" i="10" s="1" a="1"/>
  <c r="O1994" i="10" s="1"/>
  <c r="F1995" i="10"/>
  <c r="F1996" i="10"/>
  <c r="F1997" i="10"/>
  <c r="O1997" i="10" s="1" a="1"/>
  <c r="F1998" i="10"/>
  <c r="F1999" i="10"/>
  <c r="F2000" i="10"/>
  <c r="O2000" i="10" s="1" a="1"/>
  <c r="O2000" i="10" s="1"/>
  <c r="F2001" i="10"/>
  <c r="F2002" i="10"/>
  <c r="O2002" i="10" s="1" a="1"/>
  <c r="O2002" i="10" s="1"/>
  <c r="F2003" i="10"/>
  <c r="O2003" i="10" s="1" a="1"/>
  <c r="O2003" i="10" s="1"/>
  <c r="F2004" i="10"/>
  <c r="F2005" i="10"/>
  <c r="O2005" i="10" s="1" a="1"/>
  <c r="O2005" i="10" s="1"/>
  <c r="F2006" i="10"/>
  <c r="O2006" i="10" s="1" a="1"/>
  <c r="O2006" i="10" s="1"/>
  <c r="F2007" i="10"/>
  <c r="F2008" i="10"/>
  <c r="O2008" i="10" s="1" a="1"/>
  <c r="O2008" i="10" s="1"/>
  <c r="F2009" i="10"/>
  <c r="O2009" i="10" s="1" a="1"/>
  <c r="O2009" i="10" s="1"/>
  <c r="F2010" i="10"/>
  <c r="O2010" i="10" s="1" a="1"/>
  <c r="F2011" i="10"/>
  <c r="O2011" i="10" s="1" a="1"/>
  <c r="O2011" i="10" s="1"/>
  <c r="F2012" i="10"/>
  <c r="F2013" i="10"/>
  <c r="F2014" i="10"/>
  <c r="F2015" i="10"/>
  <c r="O2015" i="10" s="1" a="1"/>
  <c r="O2015" i="10" s="1"/>
  <c r="F2016" i="10"/>
  <c r="F2017" i="10"/>
  <c r="O2017" i="10" s="1" a="1"/>
  <c r="O2017" i="10" s="1"/>
  <c r="F2018" i="10"/>
  <c r="F2019" i="10"/>
  <c r="F2020" i="10"/>
  <c r="O2020" i="10" s="1" a="1"/>
  <c r="O2020" i="10" s="1"/>
  <c r="F2021" i="10"/>
  <c r="F2022" i="10"/>
  <c r="O2022" i="10" s="1" a="1"/>
  <c r="O2022" i="10" s="1"/>
  <c r="F2023" i="10"/>
  <c r="F2024" i="10"/>
  <c r="F2025" i="10"/>
  <c r="O2025" i="10" s="1" a="1"/>
  <c r="O2025" i="10" s="1"/>
  <c r="F2026" i="10"/>
  <c r="O2026" i="10" s="1" a="1"/>
  <c r="O2026" i="10" s="1"/>
  <c r="F2027" i="10"/>
  <c r="F2028" i="10"/>
  <c r="O2028" i="10" s="1" a="1"/>
  <c r="O2028" i="10" s="1"/>
  <c r="F2029" i="10"/>
  <c r="O2029" i="10" s="1" a="1"/>
  <c r="O2029" i="10" s="1"/>
  <c r="F2030" i="10"/>
  <c r="O2030" i="10" s="1" a="1"/>
  <c r="O2030" i="10" s="1"/>
  <c r="F2031" i="10"/>
  <c r="O2031" i="10" s="1" a="1"/>
  <c r="O2031" i="10" s="1"/>
  <c r="F2032" i="10"/>
  <c r="F2033" i="10"/>
  <c r="F2034" i="10"/>
  <c r="O2034" i="10" s="1" a="1"/>
  <c r="O2034" i="10" s="1"/>
  <c r="F2035" i="10"/>
  <c r="O2035" i="10" s="1" a="1"/>
  <c r="O2035" i="10" s="1"/>
  <c r="F2036" i="10"/>
  <c r="F2037" i="10"/>
  <c r="O2037" i="10" s="1" a="1"/>
  <c r="O2037" i="10" s="1"/>
  <c r="F2038" i="10"/>
  <c r="F2039" i="10"/>
  <c r="F2040" i="10"/>
  <c r="O2040" i="10" s="1" a="1"/>
  <c r="O2040" i="10" s="1"/>
  <c r="F2041" i="10"/>
  <c r="F2042" i="10"/>
  <c r="O2042" i="10" s="1" a="1"/>
  <c r="O2042" i="10" s="1"/>
  <c r="F2043" i="10"/>
  <c r="F2044" i="10"/>
  <c r="F2045" i="10"/>
  <c r="O2045" i="10" s="1" a="1"/>
  <c r="O2045" i="10" s="1"/>
  <c r="F2046" i="10"/>
  <c r="O2046" i="10" s="1" a="1"/>
  <c r="O2046" i="10" s="1"/>
  <c r="F2047" i="10"/>
  <c r="F2048" i="10"/>
  <c r="O2048" i="10" s="1" a="1"/>
  <c r="O2048" i="10" s="1"/>
  <c r="F2049" i="10"/>
  <c r="O2049" i="10" s="1" a="1"/>
  <c r="O2049" i="10" s="1"/>
  <c r="F2050" i="10"/>
  <c r="O2050" i="10" s="1" a="1"/>
  <c r="O2050" i="10" s="1"/>
  <c r="F2051" i="10"/>
  <c r="O2051" i="10" s="1" a="1"/>
  <c r="O2051" i="10" s="1"/>
  <c r="F2052" i="10"/>
  <c r="O2052" i="10" s="1" a="1"/>
  <c r="O2052" i="10" s="1"/>
  <c r="F2053" i="10"/>
  <c r="F2054" i="10"/>
  <c r="O2054" i="10" s="1" a="1"/>
  <c r="O2054" i="10" s="1"/>
  <c r="F2055" i="10"/>
  <c r="O2055" i="10" s="1" a="1"/>
  <c r="O2055" i="10" s="1"/>
  <c r="F2056" i="10"/>
  <c r="F2057" i="10"/>
  <c r="O2057" i="10" s="1" a="1"/>
  <c r="O2057" i="10" s="1"/>
  <c r="F2058" i="10"/>
  <c r="F2059" i="10"/>
  <c r="F2060" i="10"/>
  <c r="O2060" i="10" s="1" a="1"/>
  <c r="O2060" i="10" s="1"/>
  <c r="F2061" i="10"/>
  <c r="F2062" i="10"/>
  <c r="O2062" i="10" s="1" a="1"/>
  <c r="O2062" i="10" s="1"/>
  <c r="F2063" i="10"/>
  <c r="F2064" i="10"/>
  <c r="F2065" i="10"/>
  <c r="O2065" i="10" s="1" a="1"/>
  <c r="O2065" i="10" s="1"/>
  <c r="F2066" i="10"/>
  <c r="O2066" i="10" s="1" a="1"/>
  <c r="O2066" i="10" s="1"/>
  <c r="F2067" i="10"/>
  <c r="F2068" i="10"/>
  <c r="O2068" i="10" s="1" a="1"/>
  <c r="O2068" i="10" s="1"/>
  <c r="F2069" i="10"/>
  <c r="O2069" i="10" s="1" a="1"/>
  <c r="O2069" i="10" s="1"/>
  <c r="F2070" i="10"/>
  <c r="O2070" i="10" s="1" a="1"/>
  <c r="O2070" i="10" s="1"/>
  <c r="F2071" i="10"/>
  <c r="O2071" i="10" s="1" a="1"/>
  <c r="O2071" i="10" s="1"/>
  <c r="F2072" i="10"/>
  <c r="F2073" i="10"/>
  <c r="F2074" i="10"/>
  <c r="O2074" i="10" s="1" a="1"/>
  <c r="O2074" i="10" s="1"/>
  <c r="F2075" i="10"/>
  <c r="O2075" i="10" s="1" a="1"/>
  <c r="O2075" i="10" s="1"/>
  <c r="F2076" i="10"/>
  <c r="F2077" i="10"/>
  <c r="O2077" i="10" s="1" a="1"/>
  <c r="O2077" i="10" s="1"/>
  <c r="F2078" i="10"/>
  <c r="F2079" i="10"/>
  <c r="F2080" i="10"/>
  <c r="F2081" i="10"/>
  <c r="F2082" i="10"/>
  <c r="O2082" i="10" s="1" a="1"/>
  <c r="O2082" i="10" s="1"/>
  <c r="F2083" i="10"/>
  <c r="F2084" i="10"/>
  <c r="F2085" i="10"/>
  <c r="O2085" i="10" s="1" a="1"/>
  <c r="O2085" i="10" s="1"/>
  <c r="F2086" i="10"/>
  <c r="O2086" i="10" s="1" a="1"/>
  <c r="O2086" i="10" s="1"/>
  <c r="F2087" i="10"/>
  <c r="F2088" i="10"/>
  <c r="O2088" i="10" s="1" a="1"/>
  <c r="O2088" i="10" s="1"/>
  <c r="F2089" i="10"/>
  <c r="O2089" i="10" s="1" a="1"/>
  <c r="O2089" i="10" s="1"/>
  <c r="F2090" i="10"/>
  <c r="O2090" i="10" s="1" a="1"/>
  <c r="O2090" i="10" s="1"/>
  <c r="F2091" i="10"/>
  <c r="O2091" i="10" s="1" a="1"/>
  <c r="O2091" i="10" s="1"/>
  <c r="F2092" i="10"/>
  <c r="F2093" i="10"/>
  <c r="F2094" i="10"/>
  <c r="O2094" i="10" s="1" a="1"/>
  <c r="O2094" i="10" s="1"/>
  <c r="F2095" i="10"/>
  <c r="F2096" i="10"/>
  <c r="F2097" i="10"/>
  <c r="O2097" i="10" s="1" a="1"/>
  <c r="O2097" i="10" s="1"/>
  <c r="F2098" i="10"/>
  <c r="F2099" i="10"/>
  <c r="F2100" i="10"/>
  <c r="O2100" i="10" s="1" a="1"/>
  <c r="O2100" i="10" s="1"/>
  <c r="F2101" i="10"/>
  <c r="F2102" i="10"/>
  <c r="O2102" i="10" s="1" a="1"/>
  <c r="O2102" i="10" s="1"/>
  <c r="F2103" i="10"/>
  <c r="F2104" i="10"/>
  <c r="F2105" i="10"/>
  <c r="O2105" i="10" s="1" a="1"/>
  <c r="O2105" i="10" s="1"/>
  <c r="F2106" i="10"/>
  <c r="O2106" i="10" s="1" a="1"/>
  <c r="O2106" i="10" s="1"/>
  <c r="F2107" i="10"/>
  <c r="F2108" i="10"/>
  <c r="O2108" i="10" s="1" a="1"/>
  <c r="O2108" i="10" s="1"/>
  <c r="F2109" i="10"/>
  <c r="O2109" i="10" s="1" a="1"/>
  <c r="O2109" i="10" s="1"/>
  <c r="F2110" i="10"/>
  <c r="O2110" i="10" s="1" a="1"/>
  <c r="O2110" i="10" s="1"/>
  <c r="F2111" i="10"/>
  <c r="O2111" i="10" s="1" a="1"/>
  <c r="O2111" i="10" s="1"/>
  <c r="F2112" i="10"/>
  <c r="F2113" i="10"/>
  <c r="F2114" i="10"/>
  <c r="O2114" i="10" s="1" a="1"/>
  <c r="O2114" i="10" s="1"/>
  <c r="F2115" i="10"/>
  <c r="O2115" i="10" s="1" a="1"/>
  <c r="O2115" i="10" s="1"/>
  <c r="F2116" i="10"/>
  <c r="F2117" i="10"/>
  <c r="O2117" i="10" s="1" a="1"/>
  <c r="O2117" i="10" s="1"/>
  <c r="F2118" i="10"/>
  <c r="F2119" i="10"/>
  <c r="F2120" i="10"/>
  <c r="O2120" i="10" s="1" a="1"/>
  <c r="O2120" i="10" s="1"/>
  <c r="F2121" i="10"/>
  <c r="F2122" i="10"/>
  <c r="O2122" i="10" s="1" a="1"/>
  <c r="O2122" i="10" s="1"/>
  <c r="F2123" i="10"/>
  <c r="F2124" i="10"/>
  <c r="F2125" i="10"/>
  <c r="O2125" i="10" s="1" a="1"/>
  <c r="O2125" i="10" s="1"/>
  <c r="F2126" i="10"/>
  <c r="O2126" i="10" s="1" a="1"/>
  <c r="O2126" i="10" s="1"/>
  <c r="F2127" i="10"/>
  <c r="F2128" i="10"/>
  <c r="O2128" i="10" s="1" a="1"/>
  <c r="O2128" i="10" s="1"/>
  <c r="F2129" i="10"/>
  <c r="O2129" i="10" s="1" a="1"/>
  <c r="O2129" i="10" s="1"/>
  <c r="F2130" i="10"/>
  <c r="F2131" i="10"/>
  <c r="O2131" i="10" s="1" a="1"/>
  <c r="O2131" i="10" s="1"/>
  <c r="F2132" i="10"/>
  <c r="F2133" i="10"/>
  <c r="F2134" i="10"/>
  <c r="O2134" i="10" s="1" a="1"/>
  <c r="F2135" i="10"/>
  <c r="O2135" i="10" s="1" a="1"/>
  <c r="O2135" i="10" s="1"/>
  <c r="F2136" i="10"/>
  <c r="F2137" i="10"/>
  <c r="F2138" i="10"/>
  <c r="F2139" i="10"/>
  <c r="F2140" i="10"/>
  <c r="O2140" i="10" s="1" a="1"/>
  <c r="O2140" i="10" s="1"/>
  <c r="F2141" i="10"/>
  <c r="F2142" i="10"/>
  <c r="O2142" i="10" s="1" a="1"/>
  <c r="O2142" i="10" s="1"/>
  <c r="F2143" i="10"/>
  <c r="F2144" i="10"/>
  <c r="F2145" i="10"/>
  <c r="O2145" i="10" s="1" a="1"/>
  <c r="O2145" i="10" s="1"/>
  <c r="F2146" i="10"/>
  <c r="O2146" i="10" s="1" a="1"/>
  <c r="O2146" i="10" s="1"/>
  <c r="F2147" i="10"/>
  <c r="F2148" i="10"/>
  <c r="O2148" i="10" s="1" a="1"/>
  <c r="O2148" i="10" s="1"/>
  <c r="F2149" i="10"/>
  <c r="O2149" i="10" s="1" a="1"/>
  <c r="O2149" i="10" s="1"/>
  <c r="F2150" i="10"/>
  <c r="O2150" i="10" s="1" a="1"/>
  <c r="O2150" i="10" s="1"/>
  <c r="F2151" i="10"/>
  <c r="O2151" i="10" s="1" a="1"/>
  <c r="O2151" i="10" s="1"/>
  <c r="F2152" i="10"/>
  <c r="F2153" i="10"/>
  <c r="F2154" i="10"/>
  <c r="O2154" i="10" s="1" a="1"/>
  <c r="O2154" i="10" s="1"/>
  <c r="F2155" i="10"/>
  <c r="F2156" i="10"/>
  <c r="F2157" i="10"/>
  <c r="O2157" i="10" s="1" a="1"/>
  <c r="O2157" i="10" s="1"/>
  <c r="F2158" i="10"/>
  <c r="F2159" i="10"/>
  <c r="F2160" i="10"/>
  <c r="O2160" i="10" s="1" a="1"/>
  <c r="O2160" i="10" s="1"/>
  <c r="F2161" i="10"/>
  <c r="F2162" i="10"/>
  <c r="O2162" i="10" s="1" a="1"/>
  <c r="O2162" i="10" s="1"/>
  <c r="F2163" i="10"/>
  <c r="F2164" i="10"/>
  <c r="F2165" i="10"/>
  <c r="O2165" i="10" s="1" a="1"/>
  <c r="O2165" i="10" s="1"/>
  <c r="F2166" i="10"/>
  <c r="O2166" i="10" s="1" a="1"/>
  <c r="O2166" i="10" s="1"/>
  <c r="F2167" i="10"/>
  <c r="F2168" i="10"/>
  <c r="O2168" i="10" s="1" a="1"/>
  <c r="O2168" i="10" s="1"/>
  <c r="F2169" i="10"/>
  <c r="O2169" i="10" s="1" a="1"/>
  <c r="O2169" i="10" s="1"/>
  <c r="F2170" i="10"/>
  <c r="O2170" i="10" s="1" a="1"/>
  <c r="O2170" i="10" s="1"/>
  <c r="F2171" i="10"/>
  <c r="O2171" i="10" s="1" a="1"/>
  <c r="O2171" i="10" s="1"/>
  <c r="F2172" i="10"/>
  <c r="F2173" i="10"/>
  <c r="F2174" i="10"/>
  <c r="F2175" i="10"/>
  <c r="F2176" i="10"/>
  <c r="F2177" i="10"/>
  <c r="O2177" i="10" s="1" a="1"/>
  <c r="O2177" i="10" s="1"/>
  <c r="F2178" i="10"/>
  <c r="F2179" i="10"/>
  <c r="F2180" i="10"/>
  <c r="F2181" i="10"/>
  <c r="F2182" i="10"/>
  <c r="O2182" i="10" s="1" a="1"/>
  <c r="O2182" i="10" s="1"/>
  <c r="F2183" i="10"/>
  <c r="F2184" i="10"/>
  <c r="F2185" i="10"/>
  <c r="O2185" i="10" s="1" a="1"/>
  <c r="O2185" i="10" s="1"/>
  <c r="F2186" i="10"/>
  <c r="O2186" i="10" s="1" a="1"/>
  <c r="O2186" i="10" s="1"/>
  <c r="F2187" i="10"/>
  <c r="F2188" i="10"/>
  <c r="O2188" i="10" s="1" a="1"/>
  <c r="O2188" i="10" s="1"/>
  <c r="F2189" i="10"/>
  <c r="O2189" i="10" s="1" a="1"/>
  <c r="O2189" i="10" s="1"/>
  <c r="F2190" i="10"/>
  <c r="O2190" i="10" s="1" a="1"/>
  <c r="O2190" i="10" s="1"/>
  <c r="F2191" i="10"/>
  <c r="O2191" i="10" s="1" a="1"/>
  <c r="O2191" i="10" s="1"/>
  <c r="F2192" i="10"/>
  <c r="F2193" i="10"/>
  <c r="F2194" i="10"/>
  <c r="F2195" i="10"/>
  <c r="O2195" i="10" s="1" a="1"/>
  <c r="F2196" i="10"/>
  <c r="F2197" i="10"/>
  <c r="O2197" i="10" s="1" a="1"/>
  <c r="O2197" i="10" s="1"/>
  <c r="F2198" i="10"/>
  <c r="F2199" i="10"/>
  <c r="F2200" i="10"/>
  <c r="O2200" i="10" s="1" a="1"/>
  <c r="O2200" i="10" s="1"/>
  <c r="F2201" i="10"/>
  <c r="F2202" i="10"/>
  <c r="O2202" i="10" s="1" a="1"/>
  <c r="O2202" i="10" s="1"/>
  <c r="F2203" i="10"/>
  <c r="F2204" i="10"/>
  <c r="F2205" i="10"/>
  <c r="O2205" i="10" s="1" a="1"/>
  <c r="O2205" i="10" s="1"/>
  <c r="F2206" i="10"/>
  <c r="F2207" i="10"/>
  <c r="F2208" i="10"/>
  <c r="O2208" i="10" s="1" a="1"/>
  <c r="O2208" i="10" s="1"/>
  <c r="F2209" i="10"/>
  <c r="O2209" i="10" s="1" a="1"/>
  <c r="O2209" i="10" s="1"/>
  <c r="F2210" i="10"/>
  <c r="O2210" i="10" s="1" a="1"/>
  <c r="O2210" i="10" s="1"/>
  <c r="F2211" i="10"/>
  <c r="O2211" i="10" s="1" a="1"/>
  <c r="O2211" i="10" s="1"/>
  <c r="F2212" i="10"/>
  <c r="F2213" i="10"/>
  <c r="F2214" i="10"/>
  <c r="O2214" i="10" s="1" a="1"/>
  <c r="O2214" i="10" s="1"/>
  <c r="F2215" i="10"/>
  <c r="F2216" i="10"/>
  <c r="F2217" i="10"/>
  <c r="O2217" i="10" s="1" a="1"/>
  <c r="O2217" i="10" s="1"/>
  <c r="F2218" i="10"/>
  <c r="F2219" i="10"/>
  <c r="F2220" i="10"/>
  <c r="O2220" i="10" s="1" a="1"/>
  <c r="O2220" i="10" s="1"/>
  <c r="F2221" i="10"/>
  <c r="F2222" i="10"/>
  <c r="O2222" i="10" s="1" a="1"/>
  <c r="O2222" i="10" s="1"/>
  <c r="F2223" i="10"/>
  <c r="F2224" i="10"/>
  <c r="F2225" i="10"/>
  <c r="O2225" i="10" s="1" a="1"/>
  <c r="O2225" i="10" s="1"/>
  <c r="F2226" i="10"/>
  <c r="O2226" i="10" s="1" a="1"/>
  <c r="O2226" i="10" s="1"/>
  <c r="F2227" i="10"/>
  <c r="F2228" i="10"/>
  <c r="O2228" i="10" s="1" a="1"/>
  <c r="O2228" i="10" s="1"/>
  <c r="F2229" i="10"/>
  <c r="F2230" i="10"/>
  <c r="O2230" i="10" s="1" a="1"/>
  <c r="O2230" i="10" s="1"/>
  <c r="F2231" i="10"/>
  <c r="O2231" i="10" s="1" a="1"/>
  <c r="O2231" i="10" s="1"/>
  <c r="F2232" i="10"/>
  <c r="F2233" i="10"/>
  <c r="F2234" i="10"/>
  <c r="O2234" i="10" s="1" a="1"/>
  <c r="O2234" i="10" s="1"/>
  <c r="F2235" i="10"/>
  <c r="O2235" i="10" s="1" a="1"/>
  <c r="O2235" i="10" s="1"/>
  <c r="F2236" i="10"/>
  <c r="F2237" i="10"/>
  <c r="O2237" i="10" s="1" a="1"/>
  <c r="O2237" i="10" s="1"/>
  <c r="F2238" i="10"/>
  <c r="F2239" i="10"/>
  <c r="F2240" i="10"/>
  <c r="O2240" i="10" s="1" a="1"/>
  <c r="O2240" i="10" s="1"/>
  <c r="F2241" i="10"/>
  <c r="F2242" i="10"/>
  <c r="O2242" i="10" s="1" a="1"/>
  <c r="O2242" i="10" s="1"/>
  <c r="F2243" i="10"/>
  <c r="O2243" i="10" s="1" a="1"/>
  <c r="O2243" i="10" s="1"/>
  <c r="F2244" i="10"/>
  <c r="F2245" i="10"/>
  <c r="O2245" i="10" s="1" a="1"/>
  <c r="O2245" i="10" s="1"/>
  <c r="F2246" i="10"/>
  <c r="O2246" i="10" s="1" a="1"/>
  <c r="O2246" i="10" s="1"/>
  <c r="F2247" i="10"/>
  <c r="F2248" i="10"/>
  <c r="O2248" i="10" s="1" a="1"/>
  <c r="O2248" i="10" s="1"/>
  <c r="F2249" i="10"/>
  <c r="O2249" i="10" s="1" a="1"/>
  <c r="O2249" i="10" s="1"/>
  <c r="F2250" i="10"/>
  <c r="O2250" i="10" s="1" a="1"/>
  <c r="O2250" i="10" s="1"/>
  <c r="F2251" i="10"/>
  <c r="O2251" i="10" s="1" a="1"/>
  <c r="O2251" i="10" s="1"/>
  <c r="F2252" i="10"/>
  <c r="F2253" i="10"/>
  <c r="F2254" i="10"/>
  <c r="O2254" i="10" s="1" a="1"/>
  <c r="F2255" i="10"/>
  <c r="O2255" i="10" s="1" a="1"/>
  <c r="O2255" i="10" s="1"/>
  <c r="F2256" i="10"/>
  <c r="F2257" i="10"/>
  <c r="O2257" i="10" s="1" a="1"/>
  <c r="O2257" i="10" s="1"/>
  <c r="F2258" i="10"/>
  <c r="F2259" i="10"/>
  <c r="F2260" i="10"/>
  <c r="O2260" i="10" s="1" a="1"/>
  <c r="O2260" i="10" s="1"/>
  <c r="F2261" i="10"/>
  <c r="O2261" i="10" s="1" a="1"/>
  <c r="O2261" i="10" s="1"/>
  <c r="F2262" i="10"/>
  <c r="O2262" i="10" s="1" a="1"/>
  <c r="O2262" i="10" s="1"/>
  <c r="F2263" i="10"/>
  <c r="F2264" i="10"/>
  <c r="F2265" i="10"/>
  <c r="O2265" i="10" s="1" a="1"/>
  <c r="O2265" i="10" s="1"/>
  <c r="F2266" i="10"/>
  <c r="O2266" i="10" s="1" a="1"/>
  <c r="O2266" i="10" s="1"/>
  <c r="F2267" i="10"/>
  <c r="F2268" i="10"/>
  <c r="O2268" i="10" s="1" a="1"/>
  <c r="O2268" i="10" s="1"/>
  <c r="F2269" i="10"/>
  <c r="O2269" i="10" s="1" a="1"/>
  <c r="F2270" i="10"/>
  <c r="O2270" i="10" s="1" a="1"/>
  <c r="O2270" i="10" s="1"/>
  <c r="F2271" i="10"/>
  <c r="O2271" i="10" s="1" a="1"/>
  <c r="O2271" i="10" s="1"/>
  <c r="F2272" i="10"/>
  <c r="F2273" i="10"/>
  <c r="F2274" i="10"/>
  <c r="O2274" i="10" s="1" a="1"/>
  <c r="O2274" i="10" s="1"/>
  <c r="F2275" i="10"/>
  <c r="O2275" i="10" s="1" a="1"/>
  <c r="O2275" i="10" s="1"/>
  <c r="F2276" i="10"/>
  <c r="F2277" i="10"/>
  <c r="O2277" i="10" s="1" a="1"/>
  <c r="O2277" i="10" s="1"/>
  <c r="F2278" i="10"/>
  <c r="F2279" i="10"/>
  <c r="F2280" i="10"/>
  <c r="O2280" i="10" s="1" a="1"/>
  <c r="O2280" i="10" s="1"/>
  <c r="F2281" i="10"/>
  <c r="F2282" i="10"/>
  <c r="O2282" i="10" s="1" a="1"/>
  <c r="O2282" i="10" s="1"/>
  <c r="F2283" i="10"/>
  <c r="F2284" i="10"/>
  <c r="F2285" i="10"/>
  <c r="O2285" i="10" s="1" a="1"/>
  <c r="O2285" i="10" s="1"/>
  <c r="F2286" i="10"/>
  <c r="O2286" i="10" s="1" a="1"/>
  <c r="O2286" i="10" s="1"/>
  <c r="F2287" i="10"/>
  <c r="F2288" i="10"/>
  <c r="O2288" i="10" s="1" a="1"/>
  <c r="O2288" i="10" s="1"/>
  <c r="F2289" i="10"/>
  <c r="O2289" i="10" s="1" a="1"/>
  <c r="O2289" i="10" s="1"/>
  <c r="F2290" i="10"/>
  <c r="O2290" i="10" s="1" a="1"/>
  <c r="O2290" i="10" s="1"/>
  <c r="F2291" i="10"/>
  <c r="O2291" i="10" s="1" a="1"/>
  <c r="O2291" i="10" s="1"/>
  <c r="F2292" i="10"/>
  <c r="F2293" i="10"/>
  <c r="F2294" i="10"/>
  <c r="O2294" i="10" s="1" a="1"/>
  <c r="O2294" i="10" s="1"/>
  <c r="F2295" i="10"/>
  <c r="O2295" i="10" s="1" a="1"/>
  <c r="O2295" i="10" s="1"/>
  <c r="F2296" i="10"/>
  <c r="F2297" i="10"/>
  <c r="O2297" i="10" s="1" a="1"/>
  <c r="O2297" i="10" s="1"/>
  <c r="F2298" i="10"/>
  <c r="F2299" i="10"/>
  <c r="F2300" i="10"/>
  <c r="O2300" i="10" s="1" a="1"/>
  <c r="O2300" i="10" s="1"/>
  <c r="F2301" i="10"/>
  <c r="F2302" i="10"/>
  <c r="O2302" i="10" s="1" a="1"/>
  <c r="O2302" i="10" s="1"/>
  <c r="F2303" i="10"/>
  <c r="F2304" i="10"/>
  <c r="F2305" i="10"/>
  <c r="O2305" i="10" s="1" a="1"/>
  <c r="O2305" i="10" s="1"/>
  <c r="F2306" i="10"/>
  <c r="O2306" i="10" s="1" a="1"/>
  <c r="O2306" i="10" s="1"/>
  <c r="F2307" i="10"/>
  <c r="F2308" i="10"/>
  <c r="O2308" i="10" s="1" a="1"/>
  <c r="O2308" i="10" s="1"/>
  <c r="F2309" i="10"/>
  <c r="O2309" i="10" s="1" a="1"/>
  <c r="O2309" i="10" s="1"/>
  <c r="F2310" i="10"/>
  <c r="O2310" i="10" s="1" a="1"/>
  <c r="O2310" i="10" s="1"/>
  <c r="F2311" i="10"/>
  <c r="O2311" i="10" s="1" a="1"/>
  <c r="O2311" i="10" s="1"/>
  <c r="F2312" i="10"/>
  <c r="F2313" i="10"/>
  <c r="F2314" i="10"/>
  <c r="O2314" i="10" s="1" a="1"/>
  <c r="O2314" i="10" s="1"/>
  <c r="F2315" i="10"/>
  <c r="O2315" i="10" s="1" a="1"/>
  <c r="O2315" i="10" s="1"/>
  <c r="F2316" i="10"/>
  <c r="F2317" i="10"/>
  <c r="F2318" i="10"/>
  <c r="F2319" i="10"/>
  <c r="F2320" i="10"/>
  <c r="O2320" i="10" s="1" a="1"/>
  <c r="O2320" i="10" s="1"/>
  <c r="F2321" i="10"/>
  <c r="F2322" i="10"/>
  <c r="O2322" i="10" s="1" a="1"/>
  <c r="O2322" i="10" s="1"/>
  <c r="F2323" i="10"/>
  <c r="F2324" i="10"/>
  <c r="F2325" i="10"/>
  <c r="O2325" i="10" s="1" a="1"/>
  <c r="O2325" i="10" s="1"/>
  <c r="F2326" i="10"/>
  <c r="F2327" i="10"/>
  <c r="F2328" i="10"/>
  <c r="F2329" i="10"/>
  <c r="F2330" i="10"/>
  <c r="O2330" i="10" s="1" a="1"/>
  <c r="O2330" i="10" s="1"/>
  <c r="F2331" i="10"/>
  <c r="O2331" i="10" s="1" a="1"/>
  <c r="O2331" i="10" s="1"/>
  <c r="F2332" i="10"/>
  <c r="F2333" i="10"/>
  <c r="F2334" i="10"/>
  <c r="O2334" i="10" s="1" a="1"/>
  <c r="O2334" i="10" s="1"/>
  <c r="F2335" i="10"/>
  <c r="O2335" i="10" s="1" a="1"/>
  <c r="O2335" i="10" s="1"/>
  <c r="F2336" i="10"/>
  <c r="F2337" i="10"/>
  <c r="O2337" i="10" s="1" a="1"/>
  <c r="O2337" i="10" s="1"/>
  <c r="F2338" i="10"/>
  <c r="F2339" i="10"/>
  <c r="F2340" i="10"/>
  <c r="O2340" i="10" s="1" a="1"/>
  <c r="O2340" i="10" s="1"/>
  <c r="F2341" i="10"/>
  <c r="F2342" i="10"/>
  <c r="O2342" i="10" s="1" a="1"/>
  <c r="O2342" i="10" s="1"/>
  <c r="F2343" i="10"/>
  <c r="O2343" i="10" s="1" a="1"/>
  <c r="O2343" i="10" s="1"/>
  <c r="F2344" i="10"/>
  <c r="F2345" i="10"/>
  <c r="O2345" i="10" s="1" a="1"/>
  <c r="O2345" i="10" s="1"/>
  <c r="F2346" i="10"/>
  <c r="O2346" i="10" s="1" a="1"/>
  <c r="O2346" i="10" s="1"/>
  <c r="F2347" i="10"/>
  <c r="F2348" i="10"/>
  <c r="O2348" i="10" s="1" a="1"/>
  <c r="O2348" i="10" s="1"/>
  <c r="F2349" i="10"/>
  <c r="O2349" i="10" s="1" a="1"/>
  <c r="O2349" i="10" s="1"/>
  <c r="F2350" i="10"/>
  <c r="O2350" i="10" s="1" a="1"/>
  <c r="O2350" i="10" s="1"/>
  <c r="F2351" i="10"/>
  <c r="O2351" i="10" s="1" a="1"/>
  <c r="O2351" i="10" s="1"/>
  <c r="F2352" i="10"/>
  <c r="F2353" i="10"/>
  <c r="F2354" i="10"/>
  <c r="O2354" i="10" s="1" a="1"/>
  <c r="F2355" i="10"/>
  <c r="F2356" i="10"/>
  <c r="F2357" i="10"/>
  <c r="O2357" i="10" s="1" a="1"/>
  <c r="O2357" i="10" s="1"/>
  <c r="F2358" i="10"/>
  <c r="F2359" i="10"/>
  <c r="F2360" i="10"/>
  <c r="O2360" i="10" s="1" a="1"/>
  <c r="O2360" i="10" s="1"/>
  <c r="F2361" i="10"/>
  <c r="O2361" i="10" s="1" a="1"/>
  <c r="O2361" i="10" s="1"/>
  <c r="F2362" i="10"/>
  <c r="O2362" i="10" s="1" a="1"/>
  <c r="O2362" i="10" s="1"/>
  <c r="F2363" i="10"/>
  <c r="F2364" i="10"/>
  <c r="F2365" i="10"/>
  <c r="O2365" i="10" s="1" a="1"/>
  <c r="F2366" i="10"/>
  <c r="O2366" i="10" s="1" a="1"/>
  <c r="O2366" i="10" s="1"/>
  <c r="F2367" i="10"/>
  <c r="F2368" i="10"/>
  <c r="F2369" i="10"/>
  <c r="O2369" i="10" s="1" a="1"/>
  <c r="O2369" i="10" s="1"/>
  <c r="F2370" i="10"/>
  <c r="O2370" i="10" s="1" a="1"/>
  <c r="O2370" i="10" s="1"/>
  <c r="F2371" i="10"/>
  <c r="O2371" i="10" s="1" a="1"/>
  <c r="O2371" i="10" s="1"/>
  <c r="F2372" i="10"/>
  <c r="F2373" i="10"/>
  <c r="F2374" i="10"/>
  <c r="O2374" i="10" s="1" a="1"/>
  <c r="F2375" i="10"/>
  <c r="O2375" i="10" s="1" a="1"/>
  <c r="O2375" i="10" s="1"/>
  <c r="F2376" i="10"/>
  <c r="F2377" i="10"/>
  <c r="O2377" i="10" s="1" a="1"/>
  <c r="O2377" i="10" s="1"/>
  <c r="F2378" i="10"/>
  <c r="F2379" i="10"/>
  <c r="F2380" i="10"/>
  <c r="O2380" i="10" s="1" a="1"/>
  <c r="O2380" i="10" s="1"/>
  <c r="F2381" i="10"/>
  <c r="F2382" i="10"/>
  <c r="O2382" i="10" s="1" a="1"/>
  <c r="O2382" i="10" s="1"/>
  <c r="F2383" i="10"/>
  <c r="F2384" i="10"/>
  <c r="F2385" i="10"/>
  <c r="O2385" i="10" s="1" a="1"/>
  <c r="O2385" i="10" s="1"/>
  <c r="F2386" i="10"/>
  <c r="O2386" i="10" s="1" a="1"/>
  <c r="O2386" i="10" s="1"/>
  <c r="F2387" i="10"/>
  <c r="F2388" i="10"/>
  <c r="O2388" i="10" s="1" a="1"/>
  <c r="O2388" i="10" s="1"/>
  <c r="F2389" i="10"/>
  <c r="O2389" i="10" s="1" a="1"/>
  <c r="O2389" i="10" s="1"/>
  <c r="F2390" i="10"/>
  <c r="O2390" i="10" s="1" a="1"/>
  <c r="O2390" i="10" s="1"/>
  <c r="F2391" i="10"/>
  <c r="O2391" i="10" s="1" a="1"/>
  <c r="O2391" i="10" s="1"/>
  <c r="F2392" i="10"/>
  <c r="F2393" i="10"/>
  <c r="F2394" i="10"/>
  <c r="F2395" i="10"/>
  <c r="O2395" i="10" s="1" a="1"/>
  <c r="O2395" i="10" s="1"/>
  <c r="F2396" i="10"/>
  <c r="F2397" i="10"/>
  <c r="O2397" i="10" s="1" a="1"/>
  <c r="O2397" i="10" s="1"/>
  <c r="F2398" i="10"/>
  <c r="F2399" i="10"/>
  <c r="F2400" i="10"/>
  <c r="O2400" i="10" s="1" a="1"/>
  <c r="O2400" i="10" s="1"/>
  <c r="F2401" i="10"/>
  <c r="F2402" i="10"/>
  <c r="O2402" i="10" s="1" a="1"/>
  <c r="O2402" i="10" s="1"/>
  <c r="F2403" i="10"/>
  <c r="F2404" i="10"/>
  <c r="F2405" i="10"/>
  <c r="O2405" i="10" s="1" a="1"/>
  <c r="O2405" i="10" s="1"/>
  <c r="F2406" i="10"/>
  <c r="O2406" i="10" s="1" a="1"/>
  <c r="O2406" i="10" s="1"/>
  <c r="F2407" i="10"/>
  <c r="F2408" i="10"/>
  <c r="O2408" i="10" s="1" a="1"/>
  <c r="O2408" i="10" s="1"/>
  <c r="F2409" i="10"/>
  <c r="O2409" i="10" s="1" a="1"/>
  <c r="O2409" i="10" s="1"/>
  <c r="F2410" i="10"/>
  <c r="O2410" i="10" s="1" a="1"/>
  <c r="O2410" i="10" s="1"/>
  <c r="F2411" i="10"/>
  <c r="O2411" i="10" s="1" a="1"/>
  <c r="O2411" i="10" s="1"/>
  <c r="F2412" i="10"/>
  <c r="F2413" i="10"/>
  <c r="F2414" i="10"/>
  <c r="O2414" i="10" s="1" a="1"/>
  <c r="O2414" i="10" s="1"/>
  <c r="F2415" i="10"/>
  <c r="F2416" i="10"/>
  <c r="F2417" i="10"/>
  <c r="O2417" i="10" s="1" a="1"/>
  <c r="O2417" i="10" s="1"/>
  <c r="F2418" i="10"/>
  <c r="F2419" i="10"/>
  <c r="F2420" i="10"/>
  <c r="O2420" i="10" s="1" a="1"/>
  <c r="O2420" i="10" s="1"/>
  <c r="F2421" i="10"/>
  <c r="F2422" i="10"/>
  <c r="O2422" i="10" s="1" a="1"/>
  <c r="O2422" i="10" s="1"/>
  <c r="F2423" i="10"/>
  <c r="F2424" i="10"/>
  <c r="F2425" i="10"/>
  <c r="O2425" i="10" s="1" a="1"/>
  <c r="O2425" i="10" s="1"/>
  <c r="F2426" i="10"/>
  <c r="O2426" i="10" s="1" a="1"/>
  <c r="O2426" i="10" s="1"/>
  <c r="F2427" i="10"/>
  <c r="F2428" i="10"/>
  <c r="O2428" i="10" s="1" a="1"/>
  <c r="O2428" i="10" s="1"/>
  <c r="F2429" i="10"/>
  <c r="O2429" i="10" s="1" a="1"/>
  <c r="O2429" i="10" s="1"/>
  <c r="F2430" i="10"/>
  <c r="O2430" i="10" s="1" a="1"/>
  <c r="O2430" i="10" s="1"/>
  <c r="F2431" i="10"/>
  <c r="O2431" i="10" s="1" a="1"/>
  <c r="O2431" i="10" s="1"/>
  <c r="F2432" i="10"/>
  <c r="F2433" i="10"/>
  <c r="F2434" i="10"/>
  <c r="O2434" i="10" s="1" a="1"/>
  <c r="O2434" i="10" s="1"/>
  <c r="F2435" i="10"/>
  <c r="O2435" i="10" s="1" a="1"/>
  <c r="O2435" i="10" s="1"/>
  <c r="F2436" i="10"/>
  <c r="F2437" i="10"/>
  <c r="O2437" i="10" s="1" a="1"/>
  <c r="O2437" i="10" s="1"/>
  <c r="F2438" i="10"/>
  <c r="F2439" i="10"/>
  <c r="O2439" i="10" s="1" a="1"/>
  <c r="O2439" i="10" s="1"/>
  <c r="F2440" i="10"/>
  <c r="O2440" i="10" s="1" a="1"/>
  <c r="O2440" i="10" s="1"/>
  <c r="F2441" i="10"/>
  <c r="F2442" i="10"/>
  <c r="O2442" i="10" s="1" a="1"/>
  <c r="O2442" i="10" s="1"/>
  <c r="F2443" i="10"/>
  <c r="F2444" i="10"/>
  <c r="F2445" i="10"/>
  <c r="O2445" i="10" s="1" a="1"/>
  <c r="O2445" i="10" s="1"/>
  <c r="F2446" i="10"/>
  <c r="O2446" i="10" s="1" a="1"/>
  <c r="O2446" i="10" s="1"/>
  <c r="F2447" i="10"/>
  <c r="F2448" i="10"/>
  <c r="O2448" i="10" s="1" a="1"/>
  <c r="O2448" i="10" s="1"/>
  <c r="F2449" i="10"/>
  <c r="O2449" i="10" s="1" a="1"/>
  <c r="O2449" i="10" s="1"/>
  <c r="F2450" i="10"/>
  <c r="O2450" i="10" s="1" a="1"/>
  <c r="O2450" i="10" s="1"/>
  <c r="F2451" i="10"/>
  <c r="F2452" i="10"/>
  <c r="F2453" i="10"/>
  <c r="F2454" i="10"/>
  <c r="F2455" i="10"/>
  <c r="O2455" i="10" s="1" a="1"/>
  <c r="F2456" i="10"/>
  <c r="F2457" i="10"/>
  <c r="O2457" i="10" s="1" a="1"/>
  <c r="O2457" i="10" s="1"/>
  <c r="F2458" i="10"/>
  <c r="F2459" i="10"/>
  <c r="F2460" i="10"/>
  <c r="F2461" i="10"/>
  <c r="F2462" i="10"/>
  <c r="O2462" i="10" s="1" a="1"/>
  <c r="O2462" i="10" s="1"/>
  <c r="F2463" i="10"/>
  <c r="F2464" i="10"/>
  <c r="F2465" i="10"/>
  <c r="O2465" i="10" s="1" a="1"/>
  <c r="O2465" i="10" s="1"/>
  <c r="F2466" i="10"/>
  <c r="O2466" i="10" s="1" a="1"/>
  <c r="O2466" i="10" s="1"/>
  <c r="F2467" i="10"/>
  <c r="F2468" i="10"/>
  <c r="O2468" i="10" s="1" a="1"/>
  <c r="O2468" i="10" s="1"/>
  <c r="F2469" i="10"/>
  <c r="O2469" i="10" s="1" a="1"/>
  <c r="O2469" i="10" s="1"/>
  <c r="F2470" i="10"/>
  <c r="O2470" i="10" s="1" a="1"/>
  <c r="O2470" i="10" s="1"/>
  <c r="F2471" i="10"/>
  <c r="O2471" i="10" s="1" a="1"/>
  <c r="O2471" i="10" s="1"/>
  <c r="F2472" i="10"/>
  <c r="F2473" i="10"/>
  <c r="F2474" i="10"/>
  <c r="O2474" i="10" s="1" a="1"/>
  <c r="O2474" i="10" s="1"/>
  <c r="F2475" i="10"/>
  <c r="F2476" i="10"/>
  <c r="F2477" i="10"/>
  <c r="O2477" i="10" s="1" a="1"/>
  <c r="O2477" i="10" s="1"/>
  <c r="F2478" i="10"/>
  <c r="F2479" i="10"/>
  <c r="F2480" i="10"/>
  <c r="O2480" i="10" s="1" a="1"/>
  <c r="O2480" i="10" s="1"/>
  <c r="F2481" i="10"/>
  <c r="F2482" i="10"/>
  <c r="O2482" i="10" s="1" a="1"/>
  <c r="O2482" i="10" s="1"/>
  <c r="F2483" i="10"/>
  <c r="F2484" i="10"/>
  <c r="F2485" i="10"/>
  <c r="O2485" i="10" s="1" a="1"/>
  <c r="O2485" i="10" s="1"/>
  <c r="F2486" i="10"/>
  <c r="O2486" i="10" s="1" a="1"/>
  <c r="O2486" i="10" s="1"/>
  <c r="F2487" i="10"/>
  <c r="F2488" i="10"/>
  <c r="O2488" i="10" s="1" a="1"/>
  <c r="O2488" i="10" s="1"/>
  <c r="F2489" i="10"/>
  <c r="O2489" i="10" s="1" a="1"/>
  <c r="O2489" i="10" s="1"/>
  <c r="F2490" i="10"/>
  <c r="F2491" i="10"/>
  <c r="O2491" i="10" s="1" a="1"/>
  <c r="O2491" i="10" s="1"/>
  <c r="F2492" i="10"/>
  <c r="F2493" i="10"/>
  <c r="F2494" i="10"/>
  <c r="O2494" i="10" s="1" a="1"/>
  <c r="O2494" i="10" s="1"/>
  <c r="F2495" i="10"/>
  <c r="O2495" i="10" s="1" a="1"/>
  <c r="O2495" i="10" s="1"/>
  <c r="F2496" i="10"/>
  <c r="F2497" i="10"/>
  <c r="O2497" i="10" s="1" a="1"/>
  <c r="O2497" i="10" s="1"/>
  <c r="F2498" i="10"/>
  <c r="F2499" i="10"/>
  <c r="F2500" i="10"/>
  <c r="F2501" i="10"/>
  <c r="F2502" i="10"/>
  <c r="O2502" i="10" s="1" a="1"/>
  <c r="O2502" i="10" s="1"/>
  <c r="F2503" i="10"/>
  <c r="F2504" i="10"/>
  <c r="F2505" i="10"/>
  <c r="O2505" i="10" s="1" a="1"/>
  <c r="O2505" i="10" s="1"/>
  <c r="F2506" i="10"/>
  <c r="O2506" i="10" s="1" a="1"/>
  <c r="O2506" i="10" s="1"/>
  <c r="F2507" i="10"/>
  <c r="F2508" i="10"/>
  <c r="O2508" i="10" s="1" a="1"/>
  <c r="O2508" i="10" s="1"/>
  <c r="F2509" i="10"/>
  <c r="O2509" i="10" s="1" a="1"/>
  <c r="O2509" i="10" s="1"/>
  <c r="F2510" i="10"/>
  <c r="O2510" i="10" s="1" a="1"/>
  <c r="O2510" i="10" s="1"/>
  <c r="F2511" i="10"/>
  <c r="O2511" i="10" s="1" a="1"/>
  <c r="O2511" i="10" s="1"/>
  <c r="F2512" i="10"/>
  <c r="F2513" i="10"/>
  <c r="F2514" i="10"/>
  <c r="F2515" i="10"/>
  <c r="O2515" i="10" s="1" a="1"/>
  <c r="O2515" i="10" s="1"/>
  <c r="F2516" i="10"/>
  <c r="F2517" i="10"/>
  <c r="O2517" i="10" s="1" a="1"/>
  <c r="O2517" i="10" s="1"/>
  <c r="F2518" i="10"/>
  <c r="F2519" i="10"/>
  <c r="F2520" i="10"/>
  <c r="O2520" i="10" s="1" a="1"/>
  <c r="O2520" i="10" s="1"/>
  <c r="F2521" i="10"/>
  <c r="F2522" i="10"/>
  <c r="O2522" i="10" s="1" a="1"/>
  <c r="O2522" i="10" s="1"/>
  <c r="F2523" i="10"/>
  <c r="F2524" i="10"/>
  <c r="F2525" i="10"/>
  <c r="O2525" i="10" s="1" a="1"/>
  <c r="O2525" i="10" s="1"/>
  <c r="F2526" i="10"/>
  <c r="O2526" i="10" s="1" a="1"/>
  <c r="O2526" i="10" s="1"/>
  <c r="F2527" i="10"/>
  <c r="F2528" i="10"/>
  <c r="F2529" i="10"/>
  <c r="O2529" i="10" s="1" a="1"/>
  <c r="O2529" i="10" s="1"/>
  <c r="F2530" i="10"/>
  <c r="O2530" i="10" s="1" a="1"/>
  <c r="O2530" i="10" s="1"/>
  <c r="F2531" i="10"/>
  <c r="O2531" i="10" s="1" a="1"/>
  <c r="O2531" i="10" s="1"/>
  <c r="F2532" i="10"/>
  <c r="F2533" i="10"/>
  <c r="F2534" i="10"/>
  <c r="O2534" i="10" s="1" a="1"/>
  <c r="O2534" i="10" s="1"/>
  <c r="F2535" i="10"/>
  <c r="O2535" i="10" s="1" a="1"/>
  <c r="O2535" i="10" s="1"/>
  <c r="F2536" i="10"/>
  <c r="F2537" i="10"/>
  <c r="O2537" i="10" s="1" a="1"/>
  <c r="O2537" i="10" s="1"/>
  <c r="F2538" i="10"/>
  <c r="F2539" i="10"/>
  <c r="F2540" i="10"/>
  <c r="O2540" i="10" s="1" a="1"/>
  <c r="O2540" i="10" s="1"/>
  <c r="F2541" i="10"/>
  <c r="F2542" i="10"/>
  <c r="O2542" i="10" s="1" a="1"/>
  <c r="O2542" i="10" s="1"/>
  <c r="F2543" i="10"/>
  <c r="F2544" i="10"/>
  <c r="F2545" i="10"/>
  <c r="O2545" i="10" s="1" a="1"/>
  <c r="O2545" i="10" s="1"/>
  <c r="F2546" i="10"/>
  <c r="O2546" i="10" s="1" a="1"/>
  <c r="O2546" i="10" s="1"/>
  <c r="F2547" i="10"/>
  <c r="F2548" i="10"/>
  <c r="O2548" i="10" s="1" a="1"/>
  <c r="O2548" i="10" s="1"/>
  <c r="F2549" i="10"/>
  <c r="O2549" i="10" s="1" a="1"/>
  <c r="O2549" i="10" s="1"/>
  <c r="F2550" i="10"/>
  <c r="O2550" i="10" s="1" a="1"/>
  <c r="O2550" i="10" s="1"/>
  <c r="F2551" i="10"/>
  <c r="O2551" i="10" s="1" a="1"/>
  <c r="O2551" i="10" s="1"/>
  <c r="F2552" i="10"/>
  <c r="F2553" i="10"/>
  <c r="F2554" i="10"/>
  <c r="F2555" i="10"/>
  <c r="O2555" i="10" s="1" a="1"/>
  <c r="O2555" i="10" s="1"/>
  <c r="F2556" i="10"/>
  <c r="F2557" i="10"/>
  <c r="O2557" i="10" s="1" a="1"/>
  <c r="F2558" i="10"/>
  <c r="F2559" i="10"/>
  <c r="F2560" i="10"/>
  <c r="O2560" i="10" s="1" a="1"/>
  <c r="O2560" i="10" s="1"/>
  <c r="F2561" i="10"/>
  <c r="F2562" i="10"/>
  <c r="O2562" i="10" s="1" a="1"/>
  <c r="O2562" i="10" s="1"/>
  <c r="F2563" i="10"/>
  <c r="F2564" i="10"/>
  <c r="F2565" i="10"/>
  <c r="O2565" i="10" s="1" a="1"/>
  <c r="O2565" i="10" s="1"/>
  <c r="F2566" i="10"/>
  <c r="O2566" i="10" s="1" a="1"/>
  <c r="O2566" i="10" s="1"/>
  <c r="F2567" i="10"/>
  <c r="F2568" i="10"/>
  <c r="O2568" i="10" s="1" a="1"/>
  <c r="O2568" i="10" s="1"/>
  <c r="F2569" i="10"/>
  <c r="O2569" i="10" s="1" a="1"/>
  <c r="O2569" i="10" s="1"/>
  <c r="F2570" i="10"/>
  <c r="O2570" i="10" s="1" a="1"/>
  <c r="O2570" i="10" s="1"/>
  <c r="F2571" i="10"/>
  <c r="O2571" i="10" s="1" a="1"/>
  <c r="O2571" i="10" s="1"/>
  <c r="F2572" i="10"/>
  <c r="F2573" i="10"/>
  <c r="F2574" i="10"/>
  <c r="O2574" i="10" s="1" a="1"/>
  <c r="O2574" i="10" s="1"/>
  <c r="F2575" i="10"/>
  <c r="F2576" i="10"/>
  <c r="F2577" i="10"/>
  <c r="O2577" i="10" s="1" a="1"/>
  <c r="O2577" i="10" s="1"/>
  <c r="F2578" i="10"/>
  <c r="F2579" i="10"/>
  <c r="F2580" i="10"/>
  <c r="O2580" i="10" s="1" a="1"/>
  <c r="O2580" i="10" s="1"/>
  <c r="F2581" i="10"/>
  <c r="F2582" i="10"/>
  <c r="O2582" i="10" s="1" a="1"/>
  <c r="O2582" i="10" s="1"/>
  <c r="F2583" i="10"/>
  <c r="O2583" i="10" s="1" a="1"/>
  <c r="O2583" i="10" s="1"/>
  <c r="F2584" i="10"/>
  <c r="F2585" i="10"/>
  <c r="O2585" i="10" s="1" a="1"/>
  <c r="O2585" i="10" s="1"/>
  <c r="F2586" i="10"/>
  <c r="O2586" i="10" s="1" a="1"/>
  <c r="O2586" i="10" s="1"/>
  <c r="F2587" i="10"/>
  <c r="F2588" i="10"/>
  <c r="F2589" i="10"/>
  <c r="O2589" i="10" s="1" a="1"/>
  <c r="O2589" i="10" s="1"/>
  <c r="F2590" i="10"/>
  <c r="O2590" i="10" s="1" a="1"/>
  <c r="O2590" i="10" s="1"/>
  <c r="F2591" i="10"/>
  <c r="O2591" i="10" s="1" a="1"/>
  <c r="O2591" i="10" s="1"/>
  <c r="F2592" i="10"/>
  <c r="F2593" i="10"/>
  <c r="F2594" i="10"/>
  <c r="O2594" i="10" s="1" a="1"/>
  <c r="O2594" i="10" s="1"/>
  <c r="F2595" i="10"/>
  <c r="F2596" i="10"/>
  <c r="F2597" i="10"/>
  <c r="O2597" i="10" s="1" a="1"/>
  <c r="O2597" i="10" s="1"/>
  <c r="F2598" i="10"/>
  <c r="F2599" i="10"/>
  <c r="F2600" i="10"/>
  <c r="O2600" i="10" s="1" a="1"/>
  <c r="O2600" i="10" s="1"/>
  <c r="F2601" i="10"/>
  <c r="F2602" i="10"/>
  <c r="O2602" i="10" s="1" a="1"/>
  <c r="O2602" i="10" s="1"/>
  <c r="F2603" i="10"/>
  <c r="F2604" i="10"/>
  <c r="F2605" i="10"/>
  <c r="O2605" i="10" s="1" a="1"/>
  <c r="O2605" i="10" s="1"/>
  <c r="F2606" i="10"/>
  <c r="O2606" i="10" s="1" a="1"/>
  <c r="O2606" i="10" s="1"/>
  <c r="F2607" i="10"/>
  <c r="F2608" i="10"/>
  <c r="O2608" i="10" s="1" a="1"/>
  <c r="O2608" i="10" s="1"/>
  <c r="F2609" i="10"/>
  <c r="O2609" i="10" s="1" a="1"/>
  <c r="O2609" i="10" s="1"/>
  <c r="F2610" i="10"/>
  <c r="O2610" i="10" s="1" a="1"/>
  <c r="O2610" i="10" s="1"/>
  <c r="F2611" i="10"/>
  <c r="O2611" i="10" s="1" a="1"/>
  <c r="O2611" i="10" s="1"/>
  <c r="F2612" i="10"/>
  <c r="F2613" i="10"/>
  <c r="F2614" i="10"/>
  <c r="F2615" i="10"/>
  <c r="F2616" i="10"/>
  <c r="F2617" i="10"/>
  <c r="O2617" i="10" s="1" a="1"/>
  <c r="O2617" i="10" s="1"/>
  <c r="F2618" i="10"/>
  <c r="F2619" i="10"/>
  <c r="F2620" i="10"/>
  <c r="O2620" i="10" s="1" a="1"/>
  <c r="O2620" i="10" s="1"/>
  <c r="F2621" i="10"/>
  <c r="F2622" i="10"/>
  <c r="O2622" i="10" s="1" a="1"/>
  <c r="O2622" i="10" s="1"/>
  <c r="F2623" i="10"/>
  <c r="F2624" i="10"/>
  <c r="O2624" i="10" s="1" a="1"/>
  <c r="O2624" i="10" s="1"/>
  <c r="F2625" i="10"/>
  <c r="O2625" i="10" s="1" a="1"/>
  <c r="O2625" i="10" s="1"/>
  <c r="F2626" i="10"/>
  <c r="O2626" i="10" s="1" a="1"/>
  <c r="O2626" i="10" s="1"/>
  <c r="F2627" i="10"/>
  <c r="F2628" i="10"/>
  <c r="O2628" i="10" s="1" a="1"/>
  <c r="O2628" i="10" s="1"/>
  <c r="F2629" i="10"/>
  <c r="O2629" i="10" s="1" a="1"/>
  <c r="O2629" i="10" s="1"/>
  <c r="F2630" i="10"/>
  <c r="O2630" i="10" s="1" a="1"/>
  <c r="O2630" i="10" s="1"/>
  <c r="F2631" i="10"/>
  <c r="O2631" i="10" s="1" a="1"/>
  <c r="O2631" i="10" s="1"/>
  <c r="F2632" i="10"/>
  <c r="F2633" i="10"/>
  <c r="F2634" i="10"/>
  <c r="O2634" i="10" s="1" a="1"/>
  <c r="O2634" i="10" s="1"/>
  <c r="F2635" i="10"/>
  <c r="O2635" i="10" s="1" a="1"/>
  <c r="O2635" i="10" s="1"/>
  <c r="F2636" i="10"/>
  <c r="F2637" i="10"/>
  <c r="O2637" i="10" s="1" a="1"/>
  <c r="O2637" i="10" s="1"/>
  <c r="F2638" i="10"/>
  <c r="F2639" i="10"/>
  <c r="F2640" i="10"/>
  <c r="O2640" i="10" s="1" a="1"/>
  <c r="O2640" i="10" s="1"/>
  <c r="F2641" i="10"/>
  <c r="F2642" i="10"/>
  <c r="O2642" i="10" s="1" a="1"/>
  <c r="O2642" i="10" s="1"/>
  <c r="F2643" i="10"/>
  <c r="F2644" i="10"/>
  <c r="O2644" i="10" s="1" a="1"/>
  <c r="O2644" i="10" s="1"/>
  <c r="F2645" i="10"/>
  <c r="F2646" i="10"/>
  <c r="O2646" i="10" s="1" a="1"/>
  <c r="O2646" i="10" s="1"/>
  <c r="F2647" i="10"/>
  <c r="F2648" i="10"/>
  <c r="O2648" i="10" s="1" a="1"/>
  <c r="O2648" i="10" s="1"/>
  <c r="F2649" i="10"/>
  <c r="O2649" i="10" s="1" a="1"/>
  <c r="O2649" i="10" s="1"/>
  <c r="F2650" i="10"/>
  <c r="O2650" i="10" s="1" a="1"/>
  <c r="O2650" i="10" s="1"/>
  <c r="F2651" i="10"/>
  <c r="F2652" i="10"/>
  <c r="F2653" i="10"/>
  <c r="F2654" i="10"/>
  <c r="F2655" i="10"/>
  <c r="F2656" i="10"/>
  <c r="F2657" i="10"/>
  <c r="O2657" i="10" s="1" a="1"/>
  <c r="O2657" i="10" s="1"/>
  <c r="F2658" i="10"/>
  <c r="F2659" i="10"/>
  <c r="F2660" i="10"/>
  <c r="O2660" i="10" s="1" a="1"/>
  <c r="O2660" i="10" s="1"/>
  <c r="F2661" i="10"/>
  <c r="F2662" i="10"/>
  <c r="O2662" i="10" s="1" a="1"/>
  <c r="O2662" i="10" s="1"/>
  <c r="F2663" i="10"/>
  <c r="F2664" i="10"/>
  <c r="F2665" i="10"/>
  <c r="O2665" i="10" s="1" a="1"/>
  <c r="O2665" i="10" s="1"/>
  <c r="F2666" i="10"/>
  <c r="O2666" i="10" s="1" a="1"/>
  <c r="O2666" i="10" s="1"/>
  <c r="F2667" i="10"/>
  <c r="F2668" i="10"/>
  <c r="O2668" i="10" s="1" a="1"/>
  <c r="O2668" i="10" s="1"/>
  <c r="F2669" i="10"/>
  <c r="O2669" i="10" s="1" a="1"/>
  <c r="O2669" i="10" s="1"/>
  <c r="F2670" i="10"/>
  <c r="O2670" i="10" s="1" a="1"/>
  <c r="O2670" i="10" s="1"/>
  <c r="F2671" i="10"/>
  <c r="O2671" i="10" s="1" a="1"/>
  <c r="O2671" i="10" s="1"/>
  <c r="F2672" i="10"/>
  <c r="F2673" i="10"/>
  <c r="F2674" i="10"/>
  <c r="F2675" i="10"/>
  <c r="O2675" i="10" s="1" a="1"/>
  <c r="O2675" i="10" s="1"/>
  <c r="F2676" i="10"/>
  <c r="F2677" i="10"/>
  <c r="O2677" i="10" s="1" a="1"/>
  <c r="O2677" i="10" s="1"/>
  <c r="F2678" i="10"/>
  <c r="F2679" i="10"/>
  <c r="F2680" i="10"/>
  <c r="O2680" i="10" s="1" a="1"/>
  <c r="O2680" i="10" s="1"/>
  <c r="F2681" i="10"/>
  <c r="F2682" i="10"/>
  <c r="O2682" i="10" s="1" a="1"/>
  <c r="O2682" i="10" s="1"/>
  <c r="F2683" i="10"/>
  <c r="F2684" i="10"/>
  <c r="F2685" i="10"/>
  <c r="O2685" i="10" s="1" a="1"/>
  <c r="O2685" i="10" s="1"/>
  <c r="F2686" i="10"/>
  <c r="O2686" i="10" s="1" a="1"/>
  <c r="O2686" i="10" s="1"/>
  <c r="F2687" i="10"/>
  <c r="F2688" i="10"/>
  <c r="O2688" i="10" s="1" a="1"/>
  <c r="O2688" i="10" s="1"/>
  <c r="F2689" i="10"/>
  <c r="O2689" i="10" s="1" a="1"/>
  <c r="O2689" i="10" s="1"/>
  <c r="F2690" i="10"/>
  <c r="O2690" i="10" s="1" a="1"/>
  <c r="O2690" i="10" s="1"/>
  <c r="F2691" i="10"/>
  <c r="O2691" i="10" s="1" a="1"/>
  <c r="O2691" i="10" s="1"/>
  <c r="F2692" i="10"/>
  <c r="F2693" i="10"/>
  <c r="F2694" i="10"/>
  <c r="O2694" i="10" s="1" a="1"/>
  <c r="O2694" i="10" s="1"/>
  <c r="F2695" i="10"/>
  <c r="O2695" i="10" s="1" a="1"/>
  <c r="O2695" i="10" s="1"/>
  <c r="F2696" i="10"/>
  <c r="F2697" i="10"/>
  <c r="O2697" i="10" s="1" a="1"/>
  <c r="O2697" i="10" s="1"/>
  <c r="F2698" i="10"/>
  <c r="F2699" i="10"/>
  <c r="F2700" i="10"/>
  <c r="F2701" i="10"/>
  <c r="F2702" i="10"/>
  <c r="O2702" i="10" s="1" a="1"/>
  <c r="O2702" i="10" s="1"/>
  <c r="F2703" i="10"/>
  <c r="F2704" i="10"/>
  <c r="F2705" i="10"/>
  <c r="O2705" i="10" s="1" a="1"/>
  <c r="O2705" i="10" s="1"/>
  <c r="F2706" i="10"/>
  <c r="O2706" i="10" s="1" a="1"/>
  <c r="O2706" i="10" s="1"/>
  <c r="F2707" i="10"/>
  <c r="F2708" i="10"/>
  <c r="O2708" i="10" s="1" a="1"/>
  <c r="O2708" i="10" s="1"/>
  <c r="F2709" i="10"/>
  <c r="O2709" i="10" s="1" a="1"/>
  <c r="O2709" i="10" s="1"/>
  <c r="F2710" i="10"/>
  <c r="O2710" i="10" s="1" a="1"/>
  <c r="O2710" i="10" s="1"/>
  <c r="F2711" i="10"/>
  <c r="O2711" i="10" s="1" a="1"/>
  <c r="O2711" i="10" s="1"/>
  <c r="F2712" i="10"/>
  <c r="F2713" i="10"/>
  <c r="F2714" i="10"/>
  <c r="O2714" i="10" s="1" a="1"/>
  <c r="O2714" i="10" s="1"/>
  <c r="F2715" i="10"/>
  <c r="O2715" i="10" s="1" a="1"/>
  <c r="O2715" i="10" s="1"/>
  <c r="F2716" i="10"/>
  <c r="F2717" i="10"/>
  <c r="O2717" i="10" s="1" a="1"/>
  <c r="O2717" i="10" s="1"/>
  <c r="F2718" i="10"/>
  <c r="F2719" i="10"/>
  <c r="F2720" i="10"/>
  <c r="F2721" i="10"/>
  <c r="F2722" i="10"/>
  <c r="O2722" i="10" s="1" a="1"/>
  <c r="O2722" i="10" s="1"/>
  <c r="F2723" i="10"/>
  <c r="F2724" i="10"/>
  <c r="F2725" i="10"/>
  <c r="O2725" i="10" s="1" a="1"/>
  <c r="O2725" i="10" s="1"/>
  <c r="F2726" i="10"/>
  <c r="O2726" i="10" s="1" a="1"/>
  <c r="O2726" i="10" s="1"/>
  <c r="F2727" i="10"/>
  <c r="F2728" i="10"/>
  <c r="O2728" i="10" s="1" a="1"/>
  <c r="O2728" i="10" s="1"/>
  <c r="F2729" i="10"/>
  <c r="O2729" i="10" s="1" a="1"/>
  <c r="O2729" i="10" s="1"/>
  <c r="F2730" i="10"/>
  <c r="O2730" i="10" s="1" a="1"/>
  <c r="O2730" i="10" s="1"/>
  <c r="F2731" i="10"/>
  <c r="O2731" i="10" s="1" a="1"/>
  <c r="O2731" i="10" s="1"/>
  <c r="F2732" i="10"/>
  <c r="F2733" i="10"/>
  <c r="F2734" i="10"/>
  <c r="O2734" i="10" s="1" a="1"/>
  <c r="O2734" i="10" s="1"/>
  <c r="F2735" i="10"/>
  <c r="O2735" i="10" s="1" a="1"/>
  <c r="O2735" i="10" s="1"/>
  <c r="F2736" i="10"/>
  <c r="F2737" i="10"/>
  <c r="O2737" i="10" s="1" a="1"/>
  <c r="O2737" i="10" s="1"/>
  <c r="F2738" i="10"/>
  <c r="F2739" i="10"/>
  <c r="F2740" i="10"/>
  <c r="O2740" i="10" s="1" a="1"/>
  <c r="O2740" i="10" s="1"/>
  <c r="F2741" i="10"/>
  <c r="F2742" i="10"/>
  <c r="O2742" i="10" s="1" a="1"/>
  <c r="O2742" i="10" s="1"/>
  <c r="F2743" i="10"/>
  <c r="O2743" i="10" s="1" a="1"/>
  <c r="O2743" i="10" s="1"/>
  <c r="F2744" i="10"/>
  <c r="F2745" i="10"/>
  <c r="O2745" i="10" s="1" a="1"/>
  <c r="O2745" i="10" s="1"/>
  <c r="F2746" i="10"/>
  <c r="O2746" i="10" s="1" a="1"/>
  <c r="O2746" i="10" s="1"/>
  <c r="F2747" i="10"/>
  <c r="F2748" i="10"/>
  <c r="O2748" i="10" s="1" a="1"/>
  <c r="O2748" i="10" s="1"/>
  <c r="F2749" i="10"/>
  <c r="O2749" i="10" s="1" a="1"/>
  <c r="O2749" i="10" s="1"/>
  <c r="F2750" i="10"/>
  <c r="O2750" i="10" s="1" a="1"/>
  <c r="O2750" i="10" s="1"/>
  <c r="F2751" i="10"/>
  <c r="O2751" i="10" s="1" a="1"/>
  <c r="O2751" i="10" s="1"/>
  <c r="F2752" i="10"/>
  <c r="F2753" i="10"/>
  <c r="F2754" i="10"/>
  <c r="F2755" i="10"/>
  <c r="O2755" i="10" s="1" a="1"/>
  <c r="O2755" i="10" s="1"/>
  <c r="F2756" i="10"/>
  <c r="F2757" i="10"/>
  <c r="O2757" i="10" s="1" a="1"/>
  <c r="O2757" i="10" s="1"/>
  <c r="F2758" i="10"/>
  <c r="F2759" i="10"/>
  <c r="F2760" i="10"/>
  <c r="O2760" i="10" s="1" a="1"/>
  <c r="O2760" i="10" s="1"/>
  <c r="F2761" i="10"/>
  <c r="F2762" i="10"/>
  <c r="F2763" i="10"/>
  <c r="F2764" i="10"/>
  <c r="F2765" i="10"/>
  <c r="O2765" i="10" s="1" a="1"/>
  <c r="F2766" i="10"/>
  <c r="O2766" i="10" s="1" a="1"/>
  <c r="O2766" i="10" s="1"/>
  <c r="F2767" i="10"/>
  <c r="F2768" i="10"/>
  <c r="O2768" i="10" s="1" a="1"/>
  <c r="O2768" i="10" s="1"/>
  <c r="F2769" i="10"/>
  <c r="F2770" i="10"/>
  <c r="F2771" i="10"/>
  <c r="O2771" i="10" s="1" a="1"/>
  <c r="O2771" i="10" s="1"/>
  <c r="F2772" i="10"/>
  <c r="F2773" i="10"/>
  <c r="F2774" i="10"/>
  <c r="F2775" i="10"/>
  <c r="O2775" i="10" s="1" a="1"/>
  <c r="O2775" i="10" s="1"/>
  <c r="F2776" i="10"/>
  <c r="F2777" i="10"/>
  <c r="O2777" i="10" s="1" a="1"/>
  <c r="O2777" i="10" s="1"/>
  <c r="F2778" i="10"/>
  <c r="F2779" i="10"/>
  <c r="F2780" i="10"/>
  <c r="F2781" i="10"/>
  <c r="F2782" i="10"/>
  <c r="O2782" i="10" s="1" a="1"/>
  <c r="O2782" i="10" s="1"/>
  <c r="F2783" i="10"/>
  <c r="F2784" i="10"/>
  <c r="F2785" i="10"/>
  <c r="O2785" i="10" s="1" a="1"/>
  <c r="O2785" i="10" s="1"/>
  <c r="F2786" i="10"/>
  <c r="O2786" i="10" s="1" a="1"/>
  <c r="O2786" i="10" s="1"/>
  <c r="F2787" i="10"/>
  <c r="F2788" i="10"/>
  <c r="O2788" i="10" s="1" a="1"/>
  <c r="O2788" i="10" s="1"/>
  <c r="F2789" i="10"/>
  <c r="O2789" i="10" s="1" a="1"/>
  <c r="O2789" i="10" s="1"/>
  <c r="F2790" i="10"/>
  <c r="O2790" i="10" s="1" a="1"/>
  <c r="O2790" i="10" s="1"/>
  <c r="F2791" i="10"/>
  <c r="O2791" i="10" s="1" a="1"/>
  <c r="O2791" i="10" s="1"/>
  <c r="F2792" i="10"/>
  <c r="F2793" i="10"/>
  <c r="F2794" i="10"/>
  <c r="O2794" i="10" s="1" a="1"/>
  <c r="O2794" i="10" s="1"/>
  <c r="F2795" i="10"/>
  <c r="O2795" i="10" s="1" a="1"/>
  <c r="O2795" i="10" s="1"/>
  <c r="F2796" i="10"/>
  <c r="F2797" i="10"/>
  <c r="O2797" i="10" s="1" a="1"/>
  <c r="O2797" i="10" s="1"/>
  <c r="F2798" i="10"/>
  <c r="F2799" i="10"/>
  <c r="F2800" i="10"/>
  <c r="O2800" i="10" s="1" a="1"/>
  <c r="O2800" i="10" s="1"/>
  <c r="F2801" i="10"/>
  <c r="O2801" i="10" s="1" a="1"/>
  <c r="O2801" i="10" s="1"/>
  <c r="F2802" i="10"/>
  <c r="O2802" i="10" s="1" a="1"/>
  <c r="O2802" i="10" s="1"/>
  <c r="F2803" i="10"/>
  <c r="F2804" i="10"/>
  <c r="F2805" i="10"/>
  <c r="O2805" i="10" s="1" a="1"/>
  <c r="O2805" i="10" s="1"/>
  <c r="F2806" i="10"/>
  <c r="O2806" i="10" s="1" a="1"/>
  <c r="O2806" i="10" s="1"/>
  <c r="F2807" i="10"/>
  <c r="F2808" i="10"/>
  <c r="O2808" i="10" s="1" a="1"/>
  <c r="O2808" i="10" s="1"/>
  <c r="F2809" i="10"/>
  <c r="O2809" i="10" s="1" a="1"/>
  <c r="O2809" i="10" s="1"/>
  <c r="F2810" i="10"/>
  <c r="O2810" i="10" s="1" a="1"/>
  <c r="F2811" i="10"/>
  <c r="O2811" i="10" s="1" a="1"/>
  <c r="O2811" i="10" s="1"/>
  <c r="F2812" i="10"/>
  <c r="F2813" i="10"/>
  <c r="F2814" i="10"/>
  <c r="F2815" i="10"/>
  <c r="O2815" i="10" s="1" a="1"/>
  <c r="O2815" i="10" s="1"/>
  <c r="F2816" i="10"/>
  <c r="F2817" i="10"/>
  <c r="O2817" i="10" s="1" a="1"/>
  <c r="O2817" i="10" s="1"/>
  <c r="F2818" i="10"/>
  <c r="F2819" i="10"/>
  <c r="F2820" i="10"/>
  <c r="O2820" i="10" s="1" a="1"/>
  <c r="O2820" i="10" s="1"/>
  <c r="F2821" i="10"/>
  <c r="F2822" i="10"/>
  <c r="O2822" i="10" s="1" a="1"/>
  <c r="O2822" i="10" s="1"/>
  <c r="F2823" i="10"/>
  <c r="F2824" i="10"/>
  <c r="F2825" i="10"/>
  <c r="O2825" i="10" s="1" a="1"/>
  <c r="O2825" i="10" s="1"/>
  <c r="F2826" i="10"/>
  <c r="O2826" i="10" s="1" a="1"/>
  <c r="O2826" i="10" s="1"/>
  <c r="F2827" i="10"/>
  <c r="F2828" i="10"/>
  <c r="O2828" i="10" s="1" a="1"/>
  <c r="O2828" i="10" s="1"/>
  <c r="F2829" i="10"/>
  <c r="O2829" i="10" s="1" a="1"/>
  <c r="O2829" i="10" s="1"/>
  <c r="F2830" i="10"/>
  <c r="O2830" i="10" s="1" a="1"/>
  <c r="O2830" i="10" s="1"/>
  <c r="F2831" i="10"/>
  <c r="O2831" i="10" s="1" a="1"/>
  <c r="O2831" i="10" s="1"/>
  <c r="F2832" i="10"/>
  <c r="F2833" i="10"/>
  <c r="F2834" i="10"/>
  <c r="O2834" i="10" s="1" a="1"/>
  <c r="O2834" i="10" s="1"/>
  <c r="F2835" i="10"/>
  <c r="O2835" i="10" s="1" a="1"/>
  <c r="O2835" i="10" s="1"/>
  <c r="F2836" i="10"/>
  <c r="F2837" i="10"/>
  <c r="O2837" i="10" s="1" a="1"/>
  <c r="O2837" i="10" s="1"/>
  <c r="F2838" i="10"/>
  <c r="F2839" i="10"/>
  <c r="F2840" i="10"/>
  <c r="O2840" i="10" s="1" a="1"/>
  <c r="O2840" i="10" s="1"/>
  <c r="F2841" i="10"/>
  <c r="F2842" i="10"/>
  <c r="O2842" i="10" s="1" a="1"/>
  <c r="O2842" i="10" s="1"/>
  <c r="F2843" i="10"/>
  <c r="O2843" i="10" s="1" a="1"/>
  <c r="O2843" i="10" s="1"/>
  <c r="F2844" i="10"/>
  <c r="F2845" i="10"/>
  <c r="O2845" i="10" s="1" a="1"/>
  <c r="O2845" i="10" s="1"/>
  <c r="F2846" i="10"/>
  <c r="O2846" i="10" s="1" a="1"/>
  <c r="O2846" i="10" s="1"/>
  <c r="F2847" i="10"/>
  <c r="F2848" i="10"/>
  <c r="O2848" i="10" s="1" a="1"/>
  <c r="O2848" i="10" s="1"/>
  <c r="F2849" i="10"/>
  <c r="O2849" i="10" s="1" a="1"/>
  <c r="O2849" i="10" s="1"/>
  <c r="F2850" i="10"/>
  <c r="O2850" i="10" s="1" a="1"/>
  <c r="O2850" i="10" s="1"/>
  <c r="F2851" i="10"/>
  <c r="O2851" i="10" s="1" a="1"/>
  <c r="O2851" i="10" s="1"/>
  <c r="F2852" i="10"/>
  <c r="F2853" i="10"/>
  <c r="F2854" i="10"/>
  <c r="F2855" i="10"/>
  <c r="F2856" i="10"/>
  <c r="F2857" i="10"/>
  <c r="O2857" i="10" s="1" a="1"/>
  <c r="O2857" i="10" s="1"/>
  <c r="F2858" i="10"/>
  <c r="F2859" i="10"/>
  <c r="F2860" i="10"/>
  <c r="O2860" i="10" s="1" a="1"/>
  <c r="O2860" i="10" s="1"/>
  <c r="F2861" i="10"/>
  <c r="F2862" i="10"/>
  <c r="O2862" i="10" s="1" a="1"/>
  <c r="O2862" i="10" s="1"/>
  <c r="F2863" i="10"/>
  <c r="O2863" i="10" s="1" a="1"/>
  <c r="O2863" i="10" s="1"/>
  <c r="F2864" i="10"/>
  <c r="F2865" i="10"/>
  <c r="F2866" i="10"/>
  <c r="F2867" i="10"/>
  <c r="F2868" i="10"/>
  <c r="O2868" i="10" s="1" a="1"/>
  <c r="O2868" i="10" s="1"/>
  <c r="F2869" i="10"/>
  <c r="O2869" i="10" s="1" a="1"/>
  <c r="O2869" i="10" s="1"/>
  <c r="F2870" i="10"/>
  <c r="F2871" i="10"/>
  <c r="O2871" i="10" s="1" a="1"/>
  <c r="O2871" i="10" s="1"/>
  <c r="F2872" i="10"/>
  <c r="F2873" i="10"/>
  <c r="F2874" i="10"/>
  <c r="O2874" i="10" s="1" a="1"/>
  <c r="O2874" i="10" s="1"/>
  <c r="F2875" i="10"/>
  <c r="O2875" i="10" s="1" a="1"/>
  <c r="O2875" i="10" s="1"/>
  <c r="F2876" i="10"/>
  <c r="F2877" i="10"/>
  <c r="O2877" i="10" s="1" a="1"/>
  <c r="O2877" i="10" s="1"/>
  <c r="F2878" i="10"/>
  <c r="F2879" i="10"/>
  <c r="F2880" i="10"/>
  <c r="F2881" i="10"/>
  <c r="F2882" i="10"/>
  <c r="O2882" i="10" s="1" a="1"/>
  <c r="O2882" i="10" s="1"/>
  <c r="F2883" i="10"/>
  <c r="O2883" i="10" s="1" a="1"/>
  <c r="O2883" i="10" s="1"/>
  <c r="F2884" i="10"/>
  <c r="F2885" i="10"/>
  <c r="O2885" i="10" s="1" a="1"/>
  <c r="O2885" i="10" s="1"/>
  <c r="F2886" i="10"/>
  <c r="O2886" i="10" s="1" a="1"/>
  <c r="O2886" i="10" s="1"/>
  <c r="F2887" i="10"/>
  <c r="F2888" i="10"/>
  <c r="O2888" i="10" s="1" a="1"/>
  <c r="O2888" i="10" s="1"/>
  <c r="F2889" i="10"/>
  <c r="O2889" i="10" s="1" a="1"/>
  <c r="O2889" i="10" s="1"/>
  <c r="F2890" i="10"/>
  <c r="O2890" i="10" s="1" a="1"/>
  <c r="O2890" i="10" s="1"/>
  <c r="F2891" i="10"/>
  <c r="O2891" i="10" s="1" a="1"/>
  <c r="O2891" i="10" s="1"/>
  <c r="F2892" i="10"/>
  <c r="F2893" i="10"/>
  <c r="F2894" i="10"/>
  <c r="O2894" i="10" s="1" a="1"/>
  <c r="O2894" i="10" s="1"/>
  <c r="F2895" i="10"/>
  <c r="O2895" i="10" s="1" a="1"/>
  <c r="O2895" i="10" s="1"/>
  <c r="F2896" i="10"/>
  <c r="F2897" i="10"/>
  <c r="O2897" i="10" s="1" a="1"/>
  <c r="O2897" i="10" s="1"/>
  <c r="F2898" i="10"/>
  <c r="F2899" i="10"/>
  <c r="F2900" i="10"/>
  <c r="O2900" i="10" s="1" a="1"/>
  <c r="O2900" i="10" s="1"/>
  <c r="F2901" i="10"/>
  <c r="F2902" i="10"/>
  <c r="O2902" i="10" s="1" a="1"/>
  <c r="O2902" i="10" s="1"/>
  <c r="F2903" i="10"/>
  <c r="O2903" i="10" s="1" a="1"/>
  <c r="O2903" i="10" s="1"/>
  <c r="F2904" i="10"/>
  <c r="F2905" i="10"/>
  <c r="O2905" i="10" s="1" a="1"/>
  <c r="O2905" i="10" s="1"/>
  <c r="F2906" i="10"/>
  <c r="O2906" i="10" s="1" a="1"/>
  <c r="O2906" i="10" s="1"/>
  <c r="F2907" i="10"/>
  <c r="F2908" i="10"/>
  <c r="O2908" i="10" s="1" a="1"/>
  <c r="O2908" i="10" s="1"/>
  <c r="F2909" i="10"/>
  <c r="O2909" i="10" s="1" a="1"/>
  <c r="O2909" i="10" s="1"/>
  <c r="F2910" i="10"/>
  <c r="O2910" i="10" s="1" a="1"/>
  <c r="O2910" i="10" s="1"/>
  <c r="F2911" i="10"/>
  <c r="O2911" i="10" s="1" a="1"/>
  <c r="O2911" i="10" s="1"/>
  <c r="F2912" i="10"/>
  <c r="F2913" i="10"/>
  <c r="F2914" i="10"/>
  <c r="O2914" i="10" s="1" a="1"/>
  <c r="O2914" i="10" s="1"/>
  <c r="F2915" i="10"/>
  <c r="O2915" i="10" s="1" a="1"/>
  <c r="O2915" i="10" s="1"/>
  <c r="F2916" i="10"/>
  <c r="F2917" i="10"/>
  <c r="O2917" i="10" s="1" a="1"/>
  <c r="O2917" i="10" s="1"/>
  <c r="F2918" i="10"/>
  <c r="F2919" i="10"/>
  <c r="F2920" i="10"/>
  <c r="O2920" i="10" s="1" a="1"/>
  <c r="O2920" i="10" s="1"/>
  <c r="F2921" i="10"/>
  <c r="F2922" i="10"/>
  <c r="O2922" i="10" s="1" a="1"/>
  <c r="O2922" i="10" s="1"/>
  <c r="F2923" i="10"/>
  <c r="O2923" i="10" s="1" a="1"/>
  <c r="O2923" i="10" s="1"/>
  <c r="F2924" i="10"/>
  <c r="F2925" i="10"/>
  <c r="O2925" i="10" s="1" a="1"/>
  <c r="O2925" i="10" s="1"/>
  <c r="F2926" i="10"/>
  <c r="O2926" i="10" s="1" a="1"/>
  <c r="O2926" i="10" s="1"/>
  <c r="F2927" i="10"/>
  <c r="F2928" i="10"/>
  <c r="F2929" i="10"/>
  <c r="O2929" i="10" s="1" a="1"/>
  <c r="O2929" i="10" s="1"/>
  <c r="F2930" i="10"/>
  <c r="F2931" i="10"/>
  <c r="F2932" i="10"/>
  <c r="F2933" i="10"/>
  <c r="F2934" i="10"/>
  <c r="O2934" i="10" s="1" a="1"/>
  <c r="O2934" i="10" s="1"/>
  <c r="F2935" i="10"/>
  <c r="O2935" i="10" s="1" a="1"/>
  <c r="O2935" i="10" s="1"/>
  <c r="F2936" i="10"/>
  <c r="F2937" i="10"/>
  <c r="O2937" i="10" s="1" a="1"/>
  <c r="O2937" i="10" s="1"/>
  <c r="F2938" i="10"/>
  <c r="F2939" i="10"/>
  <c r="F2940" i="10"/>
  <c r="F2941" i="10"/>
  <c r="F2942" i="10"/>
  <c r="O2942" i="10" s="1" a="1"/>
  <c r="O2942" i="10" s="1"/>
  <c r="F2943" i="10"/>
  <c r="O2943" i="10" s="1" a="1"/>
  <c r="O2943" i="10" s="1"/>
  <c r="F2944" i="10"/>
  <c r="F2945" i="10"/>
  <c r="O2945" i="10" s="1" a="1"/>
  <c r="O2945" i="10" s="1"/>
  <c r="F2946" i="10"/>
  <c r="O2946" i="10" s="1" a="1"/>
  <c r="O2946" i="10" s="1"/>
  <c r="F2947" i="10"/>
  <c r="F2948" i="10"/>
  <c r="O2948" i="10" s="1" a="1"/>
  <c r="O2948" i="10" s="1"/>
  <c r="F2949" i="10"/>
  <c r="O2949" i="10" s="1" a="1"/>
  <c r="O2949" i="10" s="1"/>
  <c r="F2950" i="10"/>
  <c r="O2950" i="10" s="1" a="1"/>
  <c r="O2950" i="10" s="1"/>
  <c r="F2951" i="10"/>
  <c r="O2951" i="10" s="1" a="1"/>
  <c r="O2951" i="10" s="1"/>
  <c r="F2952" i="10"/>
  <c r="F2953" i="10"/>
  <c r="F2954" i="10"/>
  <c r="O2954" i="10" s="1" a="1"/>
  <c r="O2954" i="10" s="1"/>
  <c r="F2955" i="10"/>
  <c r="O2955" i="10" s="1" a="1"/>
  <c r="O2955" i="10" s="1"/>
  <c r="F2956" i="10"/>
  <c r="F2957" i="10"/>
  <c r="O2957" i="10" s="1" a="1"/>
  <c r="O2957" i="10" s="1"/>
  <c r="F2958" i="10"/>
  <c r="F2959" i="10"/>
  <c r="F2960" i="10"/>
  <c r="O2960" i="10" s="1" a="1"/>
  <c r="O2960" i="10" s="1"/>
  <c r="F2961" i="10"/>
  <c r="F2962" i="10"/>
  <c r="O2962" i="10" s="1" a="1"/>
  <c r="O2962" i="10" s="1"/>
  <c r="F2963" i="10"/>
  <c r="O2963" i="10" s="1" a="1"/>
  <c r="O2963" i="10" s="1"/>
  <c r="F2964" i="10"/>
  <c r="F2965" i="10"/>
  <c r="O2965" i="10" s="1" a="1"/>
  <c r="O2965" i="10" s="1"/>
  <c r="F2966" i="10"/>
  <c r="O2966" i="10" s="1" a="1"/>
  <c r="O2966" i="10" s="1"/>
  <c r="F2967" i="10"/>
  <c r="F2968" i="10"/>
  <c r="O2968" i="10" s="1" a="1"/>
  <c r="O2968" i="10" s="1"/>
  <c r="F2969" i="10"/>
  <c r="O2969" i="10" s="1" a="1"/>
  <c r="O2969" i="10" s="1"/>
  <c r="F2970" i="10"/>
  <c r="O2970" i="10" s="1" a="1"/>
  <c r="O2970" i="10" s="1"/>
  <c r="F2971" i="10"/>
  <c r="O2971" i="10" s="1" a="1"/>
  <c r="O2971" i="10" s="1"/>
  <c r="F2972" i="10"/>
  <c r="O2972" i="10" s="1" a="1"/>
  <c r="O2972" i="10" s="1"/>
  <c r="F2973" i="10"/>
  <c r="F2974" i="10"/>
  <c r="F2975" i="10"/>
  <c r="O2975" i="10" s="1" a="1"/>
  <c r="O2975" i="10" s="1"/>
  <c r="F2976" i="10"/>
  <c r="F2977" i="10"/>
  <c r="O2977" i="10" s="1" a="1"/>
  <c r="O2977" i="10" s="1"/>
  <c r="F2978" i="10"/>
  <c r="F2979" i="10"/>
  <c r="F2980" i="10"/>
  <c r="F2981" i="10"/>
  <c r="F2982" i="10"/>
  <c r="O2982" i="10" s="1" a="1"/>
  <c r="O2982" i="10" s="1"/>
  <c r="F2983" i="10"/>
  <c r="O2983" i="10" s="1" a="1"/>
  <c r="O2983" i="10" s="1"/>
  <c r="F2984" i="10"/>
  <c r="F2985" i="10"/>
  <c r="O2985" i="10" s="1" a="1"/>
  <c r="O2985" i="10" s="1"/>
  <c r="F2986" i="10"/>
  <c r="O2986" i="10" s="1" a="1"/>
  <c r="O2986" i="10" s="1"/>
  <c r="F2987" i="10"/>
  <c r="F2988" i="10"/>
  <c r="O2988" i="10" s="1" a="1"/>
  <c r="O2988" i="10" s="1"/>
  <c r="F2989" i="10"/>
  <c r="O2989" i="10" s="1" a="1"/>
  <c r="O2989" i="10" s="1"/>
  <c r="F2990" i="10"/>
  <c r="O2990" i="10" s="1" a="1"/>
  <c r="O2990" i="10" s="1"/>
  <c r="F2991" i="10"/>
  <c r="O2991" i="10" s="1" a="1"/>
  <c r="O2991" i="10" s="1"/>
  <c r="F2992" i="10"/>
  <c r="F2993" i="10"/>
  <c r="F2994" i="10"/>
  <c r="O2994" i="10" s="1" a="1"/>
  <c r="O2994" i="10" s="1"/>
  <c r="F2995" i="10"/>
  <c r="O2995" i="10" s="1" a="1"/>
  <c r="F2996" i="10"/>
  <c r="F2997" i="10"/>
  <c r="O2997" i="10" s="1" a="1"/>
  <c r="O2997" i="10" s="1"/>
  <c r="F2998" i="10"/>
  <c r="F2999" i="10"/>
  <c r="O2999" i="10" s="1" a="1"/>
  <c r="O2999" i="10" s="1"/>
  <c r="F3000" i="10"/>
  <c r="O3000" i="10" s="1" a="1"/>
  <c r="O3000" i="10" s="1"/>
  <c r="F3001" i="10"/>
  <c r="F3002" i="10"/>
  <c r="O3002" i="10" s="1" a="1"/>
  <c r="O3002" i="10" s="1"/>
  <c r="F3003" i="10"/>
  <c r="O3003" i="10" s="1" a="1"/>
  <c r="O3003" i="10" s="1"/>
  <c r="F3004" i="10"/>
  <c r="F3005" i="10"/>
  <c r="O3005" i="10" s="1" a="1"/>
  <c r="O3005" i="10" s="1"/>
  <c r="F3006" i="10"/>
  <c r="O3006" i="10" s="1" a="1"/>
  <c r="O3006" i="10" s="1"/>
  <c r="F3007" i="10"/>
  <c r="F3008" i="10"/>
  <c r="O3008" i="10" s="1" a="1"/>
  <c r="O3008" i="10" s="1"/>
  <c r="F3009" i="10"/>
  <c r="O3009" i="10" s="1" a="1"/>
  <c r="O3009" i="10" s="1"/>
  <c r="F3010" i="10"/>
  <c r="O3010" i="10" s="1" a="1"/>
  <c r="O3010" i="10" s="1"/>
  <c r="F3011" i="10"/>
  <c r="O3011" i="10" s="1" a="1"/>
  <c r="O3011" i="10" s="1"/>
  <c r="F3012" i="10"/>
  <c r="F3013" i="10"/>
  <c r="F3014" i="10"/>
  <c r="O3014" i="10" s="1" a="1"/>
  <c r="O3014" i="10" s="1"/>
  <c r="F3015" i="10"/>
  <c r="O3015" i="10" s="1" a="1"/>
  <c r="O3015" i="10" s="1"/>
  <c r="F3016" i="10"/>
  <c r="F3017" i="10"/>
  <c r="F3018" i="10"/>
  <c r="F3019" i="10"/>
  <c r="F3020" i="10"/>
  <c r="O3020" i="10" s="1" a="1"/>
  <c r="O3020" i="10" s="1"/>
  <c r="F3021" i="10"/>
  <c r="F3022" i="10"/>
  <c r="O3022" i="10" s="1" a="1"/>
  <c r="O3022" i="10" s="1"/>
  <c r="F3023" i="10"/>
  <c r="O3023" i="10" s="1" a="1"/>
  <c r="O3023" i="10" s="1"/>
  <c r="F3024" i="10"/>
  <c r="F3025" i="10"/>
  <c r="O3025" i="10" s="1" a="1"/>
  <c r="O3025" i="10" s="1"/>
  <c r="F3026" i="10"/>
  <c r="O3026" i="10" s="1" a="1"/>
  <c r="O3026" i="10" s="1"/>
  <c r="F3027" i="10"/>
  <c r="F3028" i="10"/>
  <c r="O3028" i="10" s="1" a="1"/>
  <c r="O3028" i="10" s="1"/>
  <c r="F3029" i="10"/>
  <c r="O3029" i="10" s="1" a="1"/>
  <c r="O3029" i="10" s="1"/>
  <c r="F3030" i="10"/>
  <c r="O3030" i="10" s="1" a="1"/>
  <c r="O3030" i="10" s="1"/>
  <c r="F3031" i="10"/>
  <c r="O3031" i="10" s="1" a="1"/>
  <c r="O3031" i="10" s="1"/>
  <c r="F3032" i="10"/>
  <c r="F3033" i="10"/>
  <c r="F3034" i="10"/>
  <c r="O3034" i="10" s="1" a="1"/>
  <c r="O3034" i="10" s="1"/>
  <c r="F3035" i="10"/>
  <c r="O3035" i="10" s="1" a="1"/>
  <c r="O3035" i="10" s="1"/>
  <c r="F3036" i="10"/>
  <c r="F3037" i="10"/>
  <c r="O3037" i="10" s="1" a="1"/>
  <c r="O3037" i="10" s="1"/>
  <c r="F3038" i="10"/>
  <c r="F3039" i="10"/>
  <c r="F3040" i="10"/>
  <c r="O3040" i="10" s="1" a="1"/>
  <c r="O3040" i="10" s="1"/>
  <c r="F3041" i="10"/>
  <c r="F3042" i="10"/>
  <c r="O3042" i="10" s="1" a="1"/>
  <c r="O3042" i="10" s="1"/>
  <c r="F3043" i="10"/>
  <c r="O3043" i="10" s="1" a="1"/>
  <c r="O3043" i="10" s="1"/>
  <c r="F3044" i="10"/>
  <c r="F3045" i="10"/>
  <c r="O3045" i="10" s="1" a="1"/>
  <c r="O3045" i="10" s="1"/>
  <c r="F3046" i="10"/>
  <c r="F3047" i="10"/>
  <c r="F3048" i="10"/>
  <c r="O3048" i="10" s="1" a="1"/>
  <c r="O3048" i="10" s="1"/>
  <c r="F3049" i="10"/>
  <c r="O3049" i="10" s="1" a="1"/>
  <c r="O3049" i="10" s="1"/>
  <c r="F3050" i="10"/>
  <c r="F3051" i="10"/>
  <c r="O3051" i="10" s="1" a="1"/>
  <c r="O3051" i="10" s="1"/>
  <c r="F3052" i="10"/>
  <c r="F3053" i="10"/>
  <c r="F3054" i="10"/>
  <c r="O3054" i="10" s="1" a="1"/>
  <c r="O3054" i="10" s="1"/>
  <c r="F3055" i="10"/>
  <c r="F3056" i="10"/>
  <c r="F3057" i="10"/>
  <c r="O3057" i="10" s="1" a="1"/>
  <c r="O3057" i="10" s="1"/>
  <c r="F3058" i="10"/>
  <c r="F3059" i="10"/>
  <c r="F3060" i="10"/>
  <c r="F3061" i="10"/>
  <c r="F3062" i="10"/>
  <c r="O3062" i="10" s="1" a="1"/>
  <c r="O3062" i="10" s="1"/>
  <c r="F3063" i="10"/>
  <c r="O3063" i="10" s="1" a="1"/>
  <c r="O3063" i="10" s="1"/>
  <c r="F3064" i="10"/>
  <c r="F3065" i="10"/>
  <c r="O3065" i="10" s="1" a="1"/>
  <c r="O3065" i="10" s="1"/>
  <c r="F3066" i="10"/>
  <c r="O3066" i="10" s="1" a="1"/>
  <c r="O3066" i="10" s="1"/>
  <c r="F3067" i="10"/>
  <c r="F3068" i="10"/>
  <c r="O3068" i="10" s="1" a="1"/>
  <c r="O3068" i="10" s="1"/>
  <c r="F3069" i="10"/>
  <c r="O3069" i="10" s="1" a="1"/>
  <c r="O3069" i="10" s="1"/>
  <c r="F3070" i="10"/>
  <c r="O3070" i="10" s="1" a="1"/>
  <c r="O3070" i="10" s="1"/>
  <c r="F3071" i="10"/>
  <c r="O3071" i="10" s="1" a="1"/>
  <c r="O3071" i="10" s="1"/>
  <c r="F3072" i="10"/>
  <c r="F3073" i="10"/>
  <c r="F3074" i="10"/>
  <c r="O3074" i="10" s="1" a="1"/>
  <c r="O3074" i="10" s="1"/>
  <c r="F3075" i="10"/>
  <c r="F3076" i="10"/>
  <c r="F3077" i="10"/>
  <c r="O3077" i="10" s="1" a="1"/>
  <c r="O3077" i="10" s="1"/>
  <c r="F3078" i="10"/>
  <c r="F3079" i="10"/>
  <c r="F3080" i="10"/>
  <c r="O3080" i="10" s="1" a="1"/>
  <c r="O3080" i="10" s="1"/>
  <c r="F3081" i="10"/>
  <c r="F3082" i="10"/>
  <c r="O3082" i="10" s="1" a="1"/>
  <c r="O3082" i="10" s="1"/>
  <c r="F3083" i="10"/>
  <c r="O3083" i="10" s="1" a="1"/>
  <c r="O3083" i="10" s="1"/>
  <c r="F3084" i="10"/>
  <c r="F3085" i="10"/>
  <c r="O3085" i="10" s="1" a="1"/>
  <c r="O3085" i="10" s="1"/>
  <c r="F3086" i="10"/>
  <c r="O3086" i="10" s="1" a="1"/>
  <c r="O3086" i="10" s="1"/>
  <c r="F3087" i="10"/>
  <c r="F3088" i="10"/>
  <c r="O3088" i="10" s="1" a="1"/>
  <c r="O3088" i="10" s="1"/>
  <c r="F3089" i="10"/>
  <c r="O3089" i="10" s="1" a="1"/>
  <c r="O3089" i="10" s="1"/>
  <c r="F3090" i="10"/>
  <c r="O3090" i="10" s="1" a="1"/>
  <c r="O3090" i="10" s="1"/>
  <c r="F3091" i="10"/>
  <c r="O3091" i="10" s="1" a="1"/>
  <c r="O3091" i="10" s="1"/>
  <c r="F3092" i="10"/>
  <c r="F3093" i="10"/>
  <c r="F3094" i="10"/>
  <c r="F3095" i="10"/>
  <c r="O3095" i="10" s="1" a="1"/>
  <c r="O3095" i="10" s="1"/>
  <c r="F3096" i="10"/>
  <c r="F3097" i="10"/>
  <c r="O3097" i="10" s="1" a="1"/>
  <c r="O3097" i="10" s="1"/>
  <c r="F3098" i="10"/>
  <c r="F3099" i="10"/>
  <c r="O3099" i="10" s="1" a="1"/>
  <c r="O3099" i="10" s="1"/>
  <c r="F3100" i="10"/>
  <c r="O3100" i="10" s="1" a="1"/>
  <c r="O3100" i="10" s="1"/>
  <c r="F3101" i="10"/>
  <c r="F3102" i="10"/>
  <c r="O3102" i="10" s="1" a="1"/>
  <c r="O3102" i="10" s="1"/>
  <c r="F3103" i="10"/>
  <c r="O3103" i="10" s="1" a="1"/>
  <c r="O3103" i="10" s="1"/>
  <c r="F3104" i="10"/>
  <c r="F3105" i="10"/>
  <c r="O3105" i="10" s="1" a="1"/>
  <c r="O3105" i="10" s="1"/>
  <c r="F3106" i="10"/>
  <c r="O3106" i="10" s="1" a="1"/>
  <c r="O3106" i="10" s="1"/>
  <c r="F3107" i="10"/>
  <c r="F3108" i="10"/>
  <c r="O3108" i="10" s="1" a="1"/>
  <c r="O3108" i="10" s="1"/>
  <c r="F3109" i="10"/>
  <c r="O3109" i="10" s="1" a="1"/>
  <c r="O3109" i="10" s="1"/>
  <c r="F3110" i="10"/>
  <c r="O3110" i="10" s="1" a="1"/>
  <c r="O3110" i="10" s="1"/>
  <c r="F3111" i="10"/>
  <c r="O3111" i="10" s="1" a="1"/>
  <c r="O3111" i="10" s="1"/>
  <c r="F3112" i="10"/>
  <c r="F3113" i="10"/>
  <c r="F3114" i="10"/>
  <c r="O3114" i="10" s="1" a="1"/>
  <c r="O3114" i="10" s="1"/>
  <c r="F3115" i="10"/>
  <c r="F3116" i="10"/>
  <c r="F3117" i="10"/>
  <c r="O3117" i="10" s="1" a="1"/>
  <c r="O3117" i="10" s="1"/>
  <c r="F3118" i="10"/>
  <c r="F3119" i="10"/>
  <c r="F3120" i="10"/>
  <c r="O3120" i="10" s="1" a="1"/>
  <c r="O3120" i="10" s="1"/>
  <c r="F3121" i="10"/>
  <c r="F3122" i="10"/>
  <c r="O3122" i="10" s="1" a="1"/>
  <c r="O3122" i="10" s="1"/>
  <c r="F3123" i="10"/>
  <c r="O3123" i="10" s="1" a="1"/>
  <c r="O3123" i="10" s="1"/>
  <c r="F3124" i="10"/>
  <c r="F3125" i="10"/>
  <c r="O3125" i="10" s="1" a="1"/>
  <c r="O3125" i="10" s="1"/>
  <c r="F3126" i="10"/>
  <c r="O3126" i="10" s="1" a="1"/>
  <c r="O3126" i="10" s="1"/>
  <c r="F3127" i="10"/>
  <c r="F3128" i="10"/>
  <c r="O3128" i="10" s="1" a="1"/>
  <c r="O3128" i="10" s="1"/>
  <c r="F3129" i="10"/>
  <c r="O3129" i="10" s="1" a="1"/>
  <c r="O3129" i="10" s="1"/>
  <c r="F3130" i="10"/>
  <c r="O3130" i="10" s="1" a="1"/>
  <c r="O3130" i="10" s="1"/>
  <c r="F3131" i="10"/>
  <c r="O3131" i="10" s="1" a="1"/>
  <c r="O3131" i="10" s="1"/>
  <c r="F3132" i="10"/>
  <c r="F3133" i="10"/>
  <c r="F3134" i="10"/>
  <c r="O3134" i="10" s="1" a="1"/>
  <c r="O3134" i="10" s="1"/>
  <c r="F3135" i="10"/>
  <c r="O3135" i="10" s="1" a="1"/>
  <c r="O3135" i="10" s="1"/>
  <c r="F3136" i="10"/>
  <c r="F3137" i="10"/>
  <c r="O3137" i="10" s="1" a="1"/>
  <c r="O3137" i="10" s="1"/>
  <c r="F3138" i="10"/>
  <c r="F3139" i="10"/>
  <c r="F3140" i="10"/>
  <c r="O3140" i="10" s="1" a="1"/>
  <c r="O3140" i="10" s="1"/>
  <c r="F3141" i="10"/>
  <c r="F3142" i="10"/>
  <c r="O3142" i="10" s="1" a="1"/>
  <c r="O3142" i="10" s="1"/>
  <c r="F2" i="10"/>
  <c r="O2" i="10" s="1" a="1"/>
  <c r="O2" i="10" s="1"/>
  <c r="L3142" i="10"/>
  <c r="L3141" i="10"/>
  <c r="L3140" i="10"/>
  <c r="L3139" i="10"/>
  <c r="L3138" i="10"/>
  <c r="L3137" i="10"/>
  <c r="L3136" i="10"/>
  <c r="L3135" i="10"/>
  <c r="L3134" i="10"/>
  <c r="L3133" i="10"/>
  <c r="L3132" i="10"/>
  <c r="L3131" i="10"/>
  <c r="L3130" i="10"/>
  <c r="L3129" i="10"/>
  <c r="L3128" i="10"/>
  <c r="L3127" i="10"/>
  <c r="L3126" i="10"/>
  <c r="L3125" i="10"/>
  <c r="L3124" i="10"/>
  <c r="L3123" i="10"/>
  <c r="L3122" i="10"/>
  <c r="L3121" i="10"/>
  <c r="L3120" i="10"/>
  <c r="L3119" i="10"/>
  <c r="L3118" i="10"/>
  <c r="L3117" i="10"/>
  <c r="L3116" i="10"/>
  <c r="L3115" i="10"/>
  <c r="L3114" i="10"/>
  <c r="L3113" i="10"/>
  <c r="L3112" i="10"/>
  <c r="L3111" i="10"/>
  <c r="L3110" i="10"/>
  <c r="L3109" i="10"/>
  <c r="L3108" i="10"/>
  <c r="L3107" i="10"/>
  <c r="L3106" i="10"/>
  <c r="L3105" i="10"/>
  <c r="L3104" i="10"/>
  <c r="L3103" i="10"/>
  <c r="L3102" i="10"/>
  <c r="L3101" i="10"/>
  <c r="L3100" i="10"/>
  <c r="L3099" i="10"/>
  <c r="L3098" i="10"/>
  <c r="L3097" i="10"/>
  <c r="L3096" i="10"/>
  <c r="L3095" i="10"/>
  <c r="L3094" i="10"/>
  <c r="L3093" i="10"/>
  <c r="L3092" i="10"/>
  <c r="L3091" i="10"/>
  <c r="L3090" i="10"/>
  <c r="L3089" i="10"/>
  <c r="L3088" i="10"/>
  <c r="L3087" i="10"/>
  <c r="L3086" i="10"/>
  <c r="L3085" i="10"/>
  <c r="L3084" i="10"/>
  <c r="L3083" i="10"/>
  <c r="L3082" i="10"/>
  <c r="L3081" i="10"/>
  <c r="L3080" i="10"/>
  <c r="L3079" i="10"/>
  <c r="L3078" i="10"/>
  <c r="L3077" i="10"/>
  <c r="L3076" i="10"/>
  <c r="L3075" i="10"/>
  <c r="L3074" i="10"/>
  <c r="L3073" i="10"/>
  <c r="L3072" i="10"/>
  <c r="L3071" i="10"/>
  <c r="L3070" i="10"/>
  <c r="L3069" i="10"/>
  <c r="L3068" i="10"/>
  <c r="L3067" i="10"/>
  <c r="L3066" i="10"/>
  <c r="L3065" i="10"/>
  <c r="L3064" i="10"/>
  <c r="L3063" i="10"/>
  <c r="L3062" i="10"/>
  <c r="L3061" i="10"/>
  <c r="L3060" i="10"/>
  <c r="L3059" i="10"/>
  <c r="L3058" i="10"/>
  <c r="L3057" i="10"/>
  <c r="L3056" i="10"/>
  <c r="L3055" i="10"/>
  <c r="L3054" i="10"/>
  <c r="L3053" i="10"/>
  <c r="L3052" i="10"/>
  <c r="L3051" i="10"/>
  <c r="L3050" i="10"/>
  <c r="L3049" i="10"/>
  <c r="L3048" i="10"/>
  <c r="L3047" i="10"/>
  <c r="L3046" i="10"/>
  <c r="L3045" i="10"/>
  <c r="L3044" i="10"/>
  <c r="L3043" i="10"/>
  <c r="L3042" i="10"/>
  <c r="L3041" i="10"/>
  <c r="L3040" i="10"/>
  <c r="L3039" i="10"/>
  <c r="L3038" i="10"/>
  <c r="L3037" i="10"/>
  <c r="L3036" i="10"/>
  <c r="L3035" i="10"/>
  <c r="L3034" i="10"/>
  <c r="L3033" i="10"/>
  <c r="L3032" i="10"/>
  <c r="L3031" i="10"/>
  <c r="L3030" i="10"/>
  <c r="L3029" i="10"/>
  <c r="L3028" i="10"/>
  <c r="L3027" i="10"/>
  <c r="L3026" i="10"/>
  <c r="L3025" i="10"/>
  <c r="L3024" i="10"/>
  <c r="L3023" i="10"/>
  <c r="L3022" i="10"/>
  <c r="L3021" i="10"/>
  <c r="L3020" i="10"/>
  <c r="L3019" i="10"/>
  <c r="L3018" i="10"/>
  <c r="L3017" i="10"/>
  <c r="L3016" i="10"/>
  <c r="L3015" i="10"/>
  <c r="L3014" i="10"/>
  <c r="L3013" i="10"/>
  <c r="L3012" i="10"/>
  <c r="L3011" i="10"/>
  <c r="L3010" i="10"/>
  <c r="L3009" i="10"/>
  <c r="L3008" i="10"/>
  <c r="L3007" i="10"/>
  <c r="L3006" i="10"/>
  <c r="L3005" i="10"/>
  <c r="L3004" i="10"/>
  <c r="L3003" i="10"/>
  <c r="L3002" i="10"/>
  <c r="L3001" i="10"/>
  <c r="L3000" i="10"/>
  <c r="L2999" i="10"/>
  <c r="L2998" i="10"/>
  <c r="L2997" i="10"/>
  <c r="L2996" i="10"/>
  <c r="L2995" i="10"/>
  <c r="L2994" i="10"/>
  <c r="L2993" i="10"/>
  <c r="L2992" i="10"/>
  <c r="L2991" i="10"/>
  <c r="L2990" i="10"/>
  <c r="L2989" i="10"/>
  <c r="L2988" i="10"/>
  <c r="L2987" i="10"/>
  <c r="L2986" i="10"/>
  <c r="L2985" i="10"/>
  <c r="L2984" i="10"/>
  <c r="L2983" i="10"/>
  <c r="L2982" i="10"/>
  <c r="L2981" i="10"/>
  <c r="L2980" i="10"/>
  <c r="L2979" i="10"/>
  <c r="L2978" i="10"/>
  <c r="L2977" i="10"/>
  <c r="L2976" i="10"/>
  <c r="L2975" i="10"/>
  <c r="L2974" i="10"/>
  <c r="L2973" i="10"/>
  <c r="L2972" i="10"/>
  <c r="L2971" i="10"/>
  <c r="L2970" i="10"/>
  <c r="L2969" i="10"/>
  <c r="L2968" i="10"/>
  <c r="L2967" i="10"/>
  <c r="L2966" i="10"/>
  <c r="L2965" i="10"/>
  <c r="L2964" i="10"/>
  <c r="L2963" i="10"/>
  <c r="L2962" i="10"/>
  <c r="L2961" i="10"/>
  <c r="L2960" i="10"/>
  <c r="L2959" i="10"/>
  <c r="L2958" i="10"/>
  <c r="L2957" i="10"/>
  <c r="L2956" i="10"/>
  <c r="L2955" i="10"/>
  <c r="L2954" i="10"/>
  <c r="L2953" i="10"/>
  <c r="L2952" i="10"/>
  <c r="L2951" i="10"/>
  <c r="L2950" i="10"/>
  <c r="L2949" i="10"/>
  <c r="L2948" i="10"/>
  <c r="L2947" i="10"/>
  <c r="L2946" i="10"/>
  <c r="L2945" i="10"/>
  <c r="L2944" i="10"/>
  <c r="L2943" i="10"/>
  <c r="L2942" i="10"/>
  <c r="L2941" i="10"/>
  <c r="L2940" i="10"/>
  <c r="L2939" i="10"/>
  <c r="L2938" i="10"/>
  <c r="L2937" i="10"/>
  <c r="L2936" i="10"/>
  <c r="L2935" i="10"/>
  <c r="L2934" i="10"/>
  <c r="L2933" i="10"/>
  <c r="L2932" i="10"/>
  <c r="L2931" i="10"/>
  <c r="L2930" i="10"/>
  <c r="L2929" i="10"/>
  <c r="L2928" i="10"/>
  <c r="L2927" i="10"/>
  <c r="L2926" i="10"/>
  <c r="L2925" i="10"/>
  <c r="L2924" i="10"/>
  <c r="L2923" i="10"/>
  <c r="L2922" i="10"/>
  <c r="L2921" i="10"/>
  <c r="L2920" i="10"/>
  <c r="L2919" i="10"/>
  <c r="L2918" i="10"/>
  <c r="L2917" i="10"/>
  <c r="L2916" i="10"/>
  <c r="L2915" i="10"/>
  <c r="L2914" i="10"/>
  <c r="L2913" i="10"/>
  <c r="L2912" i="10"/>
  <c r="L2911" i="10"/>
  <c r="L2910" i="10"/>
  <c r="L2909" i="10"/>
  <c r="L2908" i="10"/>
  <c r="L2907" i="10"/>
  <c r="L2906" i="10"/>
  <c r="L2905" i="10"/>
  <c r="L2904" i="10"/>
  <c r="L2903" i="10"/>
  <c r="L2902" i="10"/>
  <c r="L2901" i="10"/>
  <c r="L2900" i="10"/>
  <c r="L2899" i="10"/>
  <c r="L2898" i="10"/>
  <c r="L2897" i="10"/>
  <c r="L2896" i="10"/>
  <c r="L2895" i="10"/>
  <c r="L2894" i="10"/>
  <c r="L2893" i="10"/>
  <c r="L2892" i="10"/>
  <c r="L2891" i="10"/>
  <c r="L2890" i="10"/>
  <c r="L2889" i="10"/>
  <c r="L2888" i="10"/>
  <c r="L2887" i="10"/>
  <c r="L2886" i="10"/>
  <c r="L2885" i="10"/>
  <c r="L2884" i="10"/>
  <c r="L2883" i="10"/>
  <c r="L2882" i="10"/>
  <c r="L2881" i="10"/>
  <c r="L2880" i="10"/>
  <c r="L2879" i="10"/>
  <c r="L2878" i="10"/>
  <c r="L2877" i="10"/>
  <c r="L2876" i="10"/>
  <c r="L2875" i="10"/>
  <c r="L2874" i="10"/>
  <c r="L2873" i="10"/>
  <c r="L2872" i="10"/>
  <c r="L2871" i="10"/>
  <c r="L2870" i="10"/>
  <c r="L2869" i="10"/>
  <c r="L2868" i="10"/>
  <c r="L2867" i="10"/>
  <c r="L2866" i="10"/>
  <c r="L2865" i="10"/>
  <c r="L2864" i="10"/>
  <c r="L2863" i="10"/>
  <c r="L2862" i="10"/>
  <c r="L2861" i="10"/>
  <c r="L2860" i="10"/>
  <c r="L2859" i="10"/>
  <c r="L2858" i="10"/>
  <c r="L2857" i="10"/>
  <c r="L2856" i="10"/>
  <c r="L2855" i="10"/>
  <c r="L2854" i="10"/>
  <c r="L2853" i="10"/>
  <c r="L2852" i="10"/>
  <c r="L2851" i="10"/>
  <c r="L2850" i="10"/>
  <c r="L2849" i="10"/>
  <c r="L2848" i="10"/>
  <c r="L2847" i="10"/>
  <c r="L2846" i="10"/>
  <c r="L2845" i="10"/>
  <c r="L2844" i="10"/>
  <c r="L2843" i="10"/>
  <c r="L2842" i="10"/>
  <c r="L2841" i="10"/>
  <c r="L2840" i="10"/>
  <c r="L2839" i="10"/>
  <c r="L2838" i="10"/>
  <c r="L2837" i="10"/>
  <c r="L2836" i="10"/>
  <c r="L2835" i="10"/>
  <c r="L2834" i="10"/>
  <c r="L2833" i="10"/>
  <c r="L2832" i="10"/>
  <c r="L2831" i="10"/>
  <c r="L2830" i="10"/>
  <c r="L2829" i="10"/>
  <c r="L2828" i="10"/>
  <c r="L2827" i="10"/>
  <c r="L2826" i="10"/>
  <c r="L2825" i="10"/>
  <c r="L2824" i="10"/>
  <c r="L2823" i="10"/>
  <c r="L2822" i="10"/>
  <c r="L2821" i="10"/>
  <c r="L2820" i="10"/>
  <c r="L2819" i="10"/>
  <c r="L2818" i="10"/>
  <c r="L2817" i="10"/>
  <c r="L2816" i="10"/>
  <c r="L2815" i="10"/>
  <c r="L2814" i="10"/>
  <c r="L2813" i="10"/>
  <c r="L2812" i="10"/>
  <c r="L2811" i="10"/>
  <c r="L2810" i="10"/>
  <c r="L2809" i="10"/>
  <c r="L2808" i="10"/>
  <c r="L2807" i="10"/>
  <c r="L2806" i="10"/>
  <c r="L2805" i="10"/>
  <c r="L2804" i="10"/>
  <c r="L2803" i="10"/>
  <c r="L2802" i="10"/>
  <c r="L2801" i="10"/>
  <c r="L2800" i="10"/>
  <c r="L2799" i="10"/>
  <c r="L2798" i="10"/>
  <c r="L2797" i="10"/>
  <c r="L2796" i="10"/>
  <c r="L2795" i="10"/>
  <c r="L2794" i="10"/>
  <c r="L2793" i="10"/>
  <c r="L2792" i="10"/>
  <c r="L2791" i="10"/>
  <c r="L2790" i="10"/>
  <c r="L2789" i="10"/>
  <c r="L2788" i="10"/>
  <c r="L2787" i="10"/>
  <c r="L2786" i="10"/>
  <c r="L2785" i="10"/>
  <c r="L2784" i="10"/>
  <c r="L2783" i="10"/>
  <c r="L2782" i="10"/>
  <c r="L2781" i="10"/>
  <c r="L2780" i="10"/>
  <c r="L2779" i="10"/>
  <c r="L2778" i="10"/>
  <c r="L2777" i="10"/>
  <c r="L2776" i="10"/>
  <c r="L2775" i="10"/>
  <c r="L2774" i="10"/>
  <c r="L2773" i="10"/>
  <c r="L2772" i="10"/>
  <c r="L2771" i="10"/>
  <c r="L2770" i="10"/>
  <c r="L2769" i="10"/>
  <c r="L2768" i="10"/>
  <c r="L2767" i="10"/>
  <c r="L2766" i="10"/>
  <c r="L2765" i="10"/>
  <c r="L2764" i="10"/>
  <c r="L2763" i="10"/>
  <c r="L2762" i="10"/>
  <c r="L2761" i="10"/>
  <c r="L2760" i="10"/>
  <c r="L2759" i="10"/>
  <c r="L2758" i="10"/>
  <c r="L2757" i="10"/>
  <c r="L2756" i="10"/>
  <c r="L2755" i="10"/>
  <c r="L2754" i="10"/>
  <c r="L2753" i="10"/>
  <c r="L2752" i="10"/>
  <c r="L2751" i="10"/>
  <c r="L2750" i="10"/>
  <c r="L2749" i="10"/>
  <c r="L2748" i="10"/>
  <c r="L2747" i="10"/>
  <c r="L2746" i="10"/>
  <c r="L2745" i="10"/>
  <c r="L2744" i="10"/>
  <c r="L2743" i="10"/>
  <c r="L2742" i="10"/>
  <c r="L2741" i="10"/>
  <c r="L2740" i="10"/>
  <c r="L2739" i="10"/>
  <c r="L2738" i="10"/>
  <c r="L2737" i="10"/>
  <c r="L2736" i="10"/>
  <c r="L2735" i="10"/>
  <c r="L2734" i="10"/>
  <c r="L2733" i="10"/>
  <c r="L2732" i="10"/>
  <c r="L2731" i="10"/>
  <c r="L2730" i="10"/>
  <c r="L2729" i="10"/>
  <c r="L2728" i="10"/>
  <c r="L2727" i="10"/>
  <c r="L2726" i="10"/>
  <c r="L2725" i="10"/>
  <c r="L2724" i="10"/>
  <c r="L2723" i="10"/>
  <c r="L2722" i="10"/>
  <c r="L2721" i="10"/>
  <c r="L2720" i="10"/>
  <c r="L2719" i="10"/>
  <c r="L2718" i="10"/>
  <c r="L2717" i="10"/>
  <c r="L2716" i="10"/>
  <c r="L2715" i="10"/>
  <c r="L2714" i="10"/>
  <c r="L2713" i="10"/>
  <c r="L2712" i="10"/>
  <c r="L2711" i="10"/>
  <c r="L2710" i="10"/>
  <c r="L2709" i="10"/>
  <c r="L2708" i="10"/>
  <c r="L2707" i="10"/>
  <c r="L2706" i="10"/>
  <c r="L2705" i="10"/>
  <c r="L2704" i="10"/>
  <c r="L2703" i="10"/>
  <c r="L2702" i="10"/>
  <c r="L2701" i="10"/>
  <c r="L2700" i="10"/>
  <c r="L2699" i="10"/>
  <c r="L2698" i="10"/>
  <c r="L2697" i="10"/>
  <c r="L2696" i="10"/>
  <c r="L2695" i="10"/>
  <c r="L2694" i="10"/>
  <c r="L2693" i="10"/>
  <c r="L2692" i="10"/>
  <c r="L2691" i="10"/>
  <c r="L2690" i="10"/>
  <c r="L2689" i="10"/>
  <c r="L2688" i="10"/>
  <c r="L2687" i="10"/>
  <c r="L2686" i="10"/>
  <c r="L2685" i="10"/>
  <c r="L2684" i="10"/>
  <c r="L2683" i="10"/>
  <c r="L2682" i="10"/>
  <c r="L2681" i="10"/>
  <c r="L2680" i="10"/>
  <c r="L2679" i="10"/>
  <c r="L2678" i="10"/>
  <c r="L2677" i="10"/>
  <c r="L2676" i="10"/>
  <c r="L2675" i="10"/>
  <c r="L2674" i="10"/>
  <c r="L2673" i="10"/>
  <c r="L2672" i="10"/>
  <c r="L2671" i="10"/>
  <c r="L2670" i="10"/>
  <c r="L2669" i="10"/>
  <c r="L2668" i="10"/>
  <c r="L2667" i="10"/>
  <c r="L2666" i="10"/>
  <c r="L2665" i="10"/>
  <c r="L2664" i="10"/>
  <c r="L2663" i="10"/>
  <c r="L2662" i="10"/>
  <c r="L2661" i="10"/>
  <c r="L2660" i="10"/>
  <c r="L2659" i="10"/>
  <c r="L2658" i="10"/>
  <c r="L2657" i="10"/>
  <c r="L2656" i="10"/>
  <c r="L2655" i="10"/>
  <c r="L2654" i="10"/>
  <c r="L2653" i="10"/>
  <c r="L2652" i="10"/>
  <c r="L2651" i="10"/>
  <c r="L2650" i="10"/>
  <c r="L2649" i="10"/>
  <c r="L2648" i="10"/>
  <c r="L2647" i="10"/>
  <c r="L2646" i="10"/>
  <c r="L2645" i="10"/>
  <c r="L2644" i="10"/>
  <c r="L2643" i="10"/>
  <c r="L2642" i="10"/>
  <c r="L2641" i="10"/>
  <c r="L2640" i="10"/>
  <c r="L2639" i="10"/>
  <c r="L2638" i="10"/>
  <c r="L2637" i="10"/>
  <c r="L2636" i="10"/>
  <c r="L2635" i="10"/>
  <c r="L2634" i="10"/>
  <c r="L2633" i="10"/>
  <c r="L2632" i="10"/>
  <c r="L2631" i="10"/>
  <c r="L2630" i="10"/>
  <c r="L2629" i="10"/>
  <c r="L2628" i="10"/>
  <c r="L2627" i="10"/>
  <c r="L2626" i="10"/>
  <c r="L2625" i="10"/>
  <c r="L2624" i="10"/>
  <c r="L2623" i="10"/>
  <c r="L2622" i="10"/>
  <c r="L2621" i="10"/>
  <c r="L2620" i="10"/>
  <c r="L2619" i="10"/>
  <c r="L2618" i="10"/>
  <c r="L2617" i="10"/>
  <c r="L2616" i="10"/>
  <c r="L2615" i="10"/>
  <c r="L2614" i="10"/>
  <c r="L2613" i="10"/>
  <c r="L2612" i="10"/>
  <c r="L2611" i="10"/>
  <c r="L2610" i="10"/>
  <c r="L2609" i="10"/>
  <c r="L2608" i="10"/>
  <c r="L2607" i="10"/>
  <c r="L2606" i="10"/>
  <c r="L2605" i="10"/>
  <c r="L2604" i="10"/>
  <c r="L2603" i="10"/>
  <c r="L2602" i="10"/>
  <c r="L2601" i="10"/>
  <c r="L2600" i="10"/>
  <c r="L2599" i="10"/>
  <c r="L2598" i="10"/>
  <c r="L2597" i="10"/>
  <c r="L2596" i="10"/>
  <c r="L2595" i="10"/>
  <c r="L2594" i="10"/>
  <c r="L2593" i="10"/>
  <c r="L2592" i="10"/>
  <c r="L2591" i="10"/>
  <c r="L2590" i="10"/>
  <c r="L2589" i="10"/>
  <c r="L2588" i="10"/>
  <c r="L2587" i="10"/>
  <c r="L2586" i="10"/>
  <c r="L2585" i="10"/>
  <c r="L2584" i="10"/>
  <c r="L2583" i="10"/>
  <c r="L2582" i="10"/>
  <c r="L2581" i="10"/>
  <c r="L2580" i="10"/>
  <c r="L2579" i="10"/>
  <c r="L2578" i="10"/>
  <c r="L2577" i="10"/>
  <c r="L2576" i="10"/>
  <c r="L2575" i="10"/>
  <c r="L2574" i="10"/>
  <c r="L2573" i="10"/>
  <c r="L2572" i="10"/>
  <c r="L2571" i="10"/>
  <c r="L2570" i="10"/>
  <c r="L2569" i="10"/>
  <c r="L2568" i="10"/>
  <c r="L2567" i="10"/>
  <c r="L2566" i="10"/>
  <c r="L2565" i="10"/>
  <c r="L2564" i="10"/>
  <c r="L2563" i="10"/>
  <c r="L2562" i="10"/>
  <c r="L2561" i="10"/>
  <c r="L2560" i="10"/>
  <c r="L2559" i="10"/>
  <c r="L2558" i="10"/>
  <c r="L2557" i="10"/>
  <c r="L2556" i="10"/>
  <c r="L2555" i="10"/>
  <c r="L2554" i="10"/>
  <c r="L2553" i="10"/>
  <c r="L2552" i="10"/>
  <c r="L2551" i="10"/>
  <c r="L2550" i="10"/>
  <c r="L2549" i="10"/>
  <c r="L2548" i="10"/>
  <c r="L2547" i="10"/>
  <c r="L2546" i="10"/>
  <c r="L2545" i="10"/>
  <c r="L2544" i="10"/>
  <c r="L2543" i="10"/>
  <c r="L2542" i="10"/>
  <c r="L2541" i="10"/>
  <c r="L2540" i="10"/>
  <c r="L2539" i="10"/>
  <c r="L2538" i="10"/>
  <c r="L2537" i="10"/>
  <c r="L2536" i="10"/>
  <c r="L2535" i="10"/>
  <c r="L2534" i="10"/>
  <c r="L2533" i="10"/>
  <c r="L2532" i="10"/>
  <c r="L2531" i="10"/>
  <c r="L2530" i="10"/>
  <c r="L2529" i="10"/>
  <c r="L2528" i="10"/>
  <c r="L2527" i="10"/>
  <c r="L2526" i="10"/>
  <c r="L2525" i="10"/>
  <c r="L2524" i="10"/>
  <c r="L2523" i="10"/>
  <c r="L2522" i="10"/>
  <c r="L2521" i="10"/>
  <c r="L2520" i="10"/>
  <c r="L2519" i="10"/>
  <c r="L2518" i="10"/>
  <c r="L2517" i="10"/>
  <c r="L2516" i="10"/>
  <c r="L2515" i="10"/>
  <c r="L2514" i="10"/>
  <c r="L2513" i="10"/>
  <c r="L2512" i="10"/>
  <c r="L2511" i="10"/>
  <c r="L2510" i="10"/>
  <c r="L2509" i="10"/>
  <c r="L2508" i="10"/>
  <c r="L2507" i="10"/>
  <c r="L2506" i="10"/>
  <c r="L2505" i="10"/>
  <c r="L2504" i="10"/>
  <c r="L2503" i="10"/>
  <c r="L2502" i="10"/>
  <c r="L2501" i="10"/>
  <c r="L2500" i="10"/>
  <c r="L2499" i="10"/>
  <c r="L2498" i="10"/>
  <c r="L2497" i="10"/>
  <c r="L2496" i="10"/>
  <c r="L2495" i="10"/>
  <c r="L2494" i="10"/>
  <c r="L2493" i="10"/>
  <c r="L2492" i="10"/>
  <c r="L2491" i="10"/>
  <c r="L2490" i="10"/>
  <c r="L2489" i="10"/>
  <c r="L2488" i="10"/>
  <c r="L2487" i="10"/>
  <c r="L2486" i="10"/>
  <c r="L2485" i="10"/>
  <c r="L2484" i="10"/>
  <c r="L2483" i="10"/>
  <c r="L2482" i="10"/>
  <c r="L2481" i="10"/>
  <c r="L2480" i="10"/>
  <c r="L2479" i="10"/>
  <c r="L2478" i="10"/>
  <c r="L2477" i="10"/>
  <c r="L2476" i="10"/>
  <c r="L2475" i="10"/>
  <c r="L2474" i="10"/>
  <c r="L2473" i="10"/>
  <c r="L2472" i="10"/>
  <c r="L2471" i="10"/>
  <c r="L2470" i="10"/>
  <c r="L2469" i="10"/>
  <c r="L2468" i="10"/>
  <c r="L2467" i="10"/>
  <c r="L2466" i="10"/>
  <c r="L2465" i="10"/>
  <c r="L2464" i="10"/>
  <c r="L2463" i="10"/>
  <c r="L2462" i="10"/>
  <c r="L2461" i="10"/>
  <c r="L2460" i="10"/>
  <c r="L2459" i="10"/>
  <c r="L2458" i="10"/>
  <c r="L2457" i="10"/>
  <c r="L2456" i="10"/>
  <c r="L2455" i="10"/>
  <c r="L2454" i="10"/>
  <c r="L2453" i="10"/>
  <c r="L2452" i="10"/>
  <c r="L2451" i="10"/>
  <c r="L2450" i="10"/>
  <c r="L2449" i="10"/>
  <c r="L2448" i="10"/>
  <c r="L2447" i="10"/>
  <c r="L2446" i="10"/>
  <c r="L2445" i="10"/>
  <c r="L2444" i="10"/>
  <c r="L2443" i="10"/>
  <c r="L2442" i="10"/>
  <c r="L2441" i="10"/>
  <c r="L2440" i="10"/>
  <c r="L2439" i="10"/>
  <c r="L2438" i="10"/>
  <c r="L2437" i="10"/>
  <c r="L2436" i="10"/>
  <c r="L2435" i="10"/>
  <c r="L2434" i="10"/>
  <c r="L2433" i="10"/>
  <c r="L2432" i="10"/>
  <c r="L2431" i="10"/>
  <c r="L2430" i="10"/>
  <c r="L2429" i="10"/>
  <c r="L2428" i="10"/>
  <c r="L2427" i="10"/>
  <c r="L2426" i="10"/>
  <c r="L2425" i="10"/>
  <c r="L2424" i="10"/>
  <c r="L2423" i="10"/>
  <c r="L2422" i="10"/>
  <c r="L2421" i="10"/>
  <c r="L2420" i="10"/>
  <c r="L2419" i="10"/>
  <c r="L2418" i="10"/>
  <c r="L2417" i="10"/>
  <c r="L2416" i="10"/>
  <c r="L2415" i="10"/>
  <c r="L2414" i="10"/>
  <c r="L2413" i="10"/>
  <c r="L2412" i="10"/>
  <c r="L2411" i="10"/>
  <c r="L2410" i="10"/>
  <c r="L2409" i="10"/>
  <c r="L2408" i="10"/>
  <c r="L2407" i="10"/>
  <c r="L2406" i="10"/>
  <c r="L2405" i="10"/>
  <c r="L2404" i="10"/>
  <c r="L2403" i="10"/>
  <c r="L2402" i="10"/>
  <c r="L2401" i="10"/>
  <c r="L2400" i="10"/>
  <c r="L2399" i="10"/>
  <c r="L2398" i="10"/>
  <c r="L2397" i="10"/>
  <c r="L2396" i="10"/>
  <c r="L2395" i="10"/>
  <c r="L2394" i="10"/>
  <c r="L2393" i="10"/>
  <c r="L2392" i="10"/>
  <c r="L2391" i="10"/>
  <c r="L2390" i="10"/>
  <c r="L2389" i="10"/>
  <c r="L2388" i="10"/>
  <c r="L2387" i="10"/>
  <c r="L2386" i="10"/>
  <c r="L2385" i="10"/>
  <c r="L2384" i="10"/>
  <c r="L2383" i="10"/>
  <c r="L2382" i="10"/>
  <c r="L2381" i="10"/>
  <c r="L2380" i="10"/>
  <c r="L2379" i="10"/>
  <c r="L2378" i="10"/>
  <c r="L2377" i="10"/>
  <c r="L2376" i="10"/>
  <c r="L2375" i="10"/>
  <c r="L2374" i="10"/>
  <c r="L2373" i="10"/>
  <c r="L2372" i="10"/>
  <c r="L2371" i="10"/>
  <c r="L2370" i="10"/>
  <c r="L2369" i="10"/>
  <c r="L2368" i="10"/>
  <c r="L2367" i="10"/>
  <c r="L2366" i="10"/>
  <c r="L2365" i="10"/>
  <c r="L2364" i="10"/>
  <c r="L2363" i="10"/>
  <c r="L2362" i="10"/>
  <c r="L2361" i="10"/>
  <c r="L2360" i="10"/>
  <c r="L2359" i="10"/>
  <c r="L2358" i="10"/>
  <c r="L2357" i="10"/>
  <c r="L2356" i="10"/>
  <c r="L2355" i="10"/>
  <c r="L2354" i="10"/>
  <c r="L2353" i="10"/>
  <c r="L2352" i="10"/>
  <c r="L2351" i="10"/>
  <c r="L2350" i="10"/>
  <c r="L2349" i="10"/>
  <c r="L2348" i="10"/>
  <c r="L2347" i="10"/>
  <c r="L2346" i="10"/>
  <c r="L2345" i="10"/>
  <c r="L2344" i="10"/>
  <c r="L2343" i="10"/>
  <c r="L2342" i="10"/>
  <c r="L2341" i="10"/>
  <c r="L2340" i="10"/>
  <c r="L2339" i="10"/>
  <c r="L2338" i="10"/>
  <c r="L2337" i="10"/>
  <c r="L2336" i="10"/>
  <c r="L2335" i="10"/>
  <c r="L2334" i="10"/>
  <c r="L2333" i="10"/>
  <c r="L2332" i="10"/>
  <c r="L2331" i="10"/>
  <c r="L2330" i="10"/>
  <c r="L2329" i="10"/>
  <c r="L2328" i="10"/>
  <c r="L2327" i="10"/>
  <c r="L2326" i="10"/>
  <c r="L2325" i="10"/>
  <c r="L2324" i="10"/>
  <c r="L2323" i="10"/>
  <c r="L2322" i="10"/>
  <c r="L2321" i="10"/>
  <c r="L2320" i="10"/>
  <c r="L2319" i="10"/>
  <c r="L2318" i="10"/>
  <c r="L2317" i="10"/>
  <c r="L2316" i="10"/>
  <c r="L2315" i="10"/>
  <c r="L2314" i="10"/>
  <c r="L2313" i="10"/>
  <c r="L2312" i="10"/>
  <c r="L2311" i="10"/>
  <c r="L2310" i="10"/>
  <c r="L2309" i="10"/>
  <c r="L2308" i="10"/>
  <c r="L2307" i="10"/>
  <c r="L2306" i="10"/>
  <c r="L2305" i="10"/>
  <c r="L2304" i="10"/>
  <c r="L2303" i="10"/>
  <c r="L2302" i="10"/>
  <c r="L2301" i="10"/>
  <c r="L2300" i="10"/>
  <c r="L2299" i="10"/>
  <c r="L2298" i="10"/>
  <c r="L2297" i="10"/>
  <c r="L2296" i="10"/>
  <c r="L2295" i="10"/>
  <c r="L2294" i="10"/>
  <c r="L2293" i="10"/>
  <c r="L2292" i="10"/>
  <c r="L2291" i="10"/>
  <c r="L2290" i="10"/>
  <c r="L2289" i="10"/>
  <c r="L2288" i="10"/>
  <c r="L2287" i="10"/>
  <c r="L2286" i="10"/>
  <c r="L2285" i="10"/>
  <c r="L2284" i="10"/>
  <c r="L2283" i="10"/>
  <c r="L2282" i="10"/>
  <c r="L2281" i="10"/>
  <c r="L2280" i="10"/>
  <c r="L2279" i="10"/>
  <c r="L2278" i="10"/>
  <c r="L2277" i="10"/>
  <c r="L2276" i="10"/>
  <c r="L2275" i="10"/>
  <c r="L2274" i="10"/>
  <c r="L2273" i="10"/>
  <c r="L2272" i="10"/>
  <c r="L2271" i="10"/>
  <c r="L2270" i="10"/>
  <c r="L2269" i="10"/>
  <c r="L2268" i="10"/>
  <c r="L2267" i="10"/>
  <c r="L2266" i="10"/>
  <c r="L2265" i="10"/>
  <c r="L2264" i="10"/>
  <c r="L2263" i="10"/>
  <c r="L2262" i="10"/>
  <c r="L2261" i="10"/>
  <c r="L2260" i="10"/>
  <c r="L2259" i="10"/>
  <c r="L2258" i="10"/>
  <c r="L2257" i="10"/>
  <c r="L2256" i="10"/>
  <c r="L2255" i="10"/>
  <c r="L2254" i="10"/>
  <c r="L2253" i="10"/>
  <c r="L2252" i="10"/>
  <c r="L2251" i="10"/>
  <c r="L2250" i="10"/>
  <c r="L2249" i="10"/>
  <c r="L2248" i="10"/>
  <c r="L2247" i="10"/>
  <c r="L2246" i="10"/>
  <c r="L2245" i="10"/>
  <c r="L2244" i="10"/>
  <c r="L2243" i="10"/>
  <c r="L2242" i="10"/>
  <c r="L2241" i="10"/>
  <c r="L2240" i="10"/>
  <c r="L2239" i="10"/>
  <c r="L2238" i="10"/>
  <c r="L2237" i="10"/>
  <c r="L2236" i="10"/>
  <c r="L2235" i="10"/>
  <c r="L2234" i="10"/>
  <c r="L2233" i="10"/>
  <c r="L2232" i="10"/>
  <c r="L2231" i="10"/>
  <c r="L2230" i="10"/>
  <c r="L2229" i="10"/>
  <c r="L2228" i="10"/>
  <c r="L2227" i="10"/>
  <c r="L2226" i="10"/>
  <c r="L2225" i="10"/>
  <c r="L2224" i="10"/>
  <c r="L2223" i="10"/>
  <c r="L2222" i="10"/>
  <c r="L2221" i="10"/>
  <c r="L2220" i="10"/>
  <c r="L2219" i="10"/>
  <c r="L2218" i="10"/>
  <c r="L2217" i="10"/>
  <c r="L2216" i="10"/>
  <c r="L2215" i="10"/>
  <c r="L2214" i="10"/>
  <c r="L2213" i="10"/>
  <c r="L2212" i="10"/>
  <c r="L2211" i="10"/>
  <c r="L2210" i="10"/>
  <c r="L2209" i="10"/>
  <c r="L2208" i="10"/>
  <c r="L2207" i="10"/>
  <c r="L2206" i="10"/>
  <c r="L2205" i="10"/>
  <c r="L2204" i="10"/>
  <c r="L2203" i="10"/>
  <c r="L2202" i="10"/>
  <c r="L2201" i="10"/>
  <c r="L2200" i="10"/>
  <c r="L2199" i="10"/>
  <c r="L2198" i="10"/>
  <c r="L2197" i="10"/>
  <c r="L2196" i="10"/>
  <c r="L2195" i="10"/>
  <c r="L2194" i="10"/>
  <c r="L2193" i="10"/>
  <c r="L2192" i="10"/>
  <c r="L2191" i="10"/>
  <c r="L2190" i="10"/>
  <c r="L2189" i="10"/>
  <c r="L2188" i="10"/>
  <c r="L2187" i="10"/>
  <c r="L2186" i="10"/>
  <c r="L2185" i="10"/>
  <c r="L2184" i="10"/>
  <c r="L2183" i="10"/>
  <c r="L2182" i="10"/>
  <c r="L2181" i="10"/>
  <c r="L2180" i="10"/>
  <c r="L2179" i="10"/>
  <c r="L2178" i="10"/>
  <c r="L2177" i="10"/>
  <c r="L2176" i="10"/>
  <c r="L2175" i="10"/>
  <c r="L2174" i="10"/>
  <c r="L2173" i="10"/>
  <c r="L2172" i="10"/>
  <c r="L2171" i="10"/>
  <c r="L2170" i="10"/>
  <c r="L2169" i="10"/>
  <c r="L2168" i="10"/>
  <c r="L2167" i="10"/>
  <c r="L2166" i="10"/>
  <c r="L2165" i="10"/>
  <c r="L2164" i="10"/>
  <c r="L2163" i="10"/>
  <c r="L2162" i="10"/>
  <c r="L2161" i="10"/>
  <c r="L2160" i="10"/>
  <c r="L2159" i="10"/>
  <c r="L2158" i="10"/>
  <c r="L2157" i="10"/>
  <c r="L2156" i="10"/>
  <c r="L2155" i="10"/>
  <c r="L2154" i="10"/>
  <c r="L2153" i="10"/>
  <c r="L2152" i="10"/>
  <c r="L2151" i="10"/>
  <c r="L2150" i="10"/>
  <c r="L2149" i="10"/>
  <c r="L2148" i="10"/>
  <c r="L2147" i="10"/>
  <c r="L2146" i="10"/>
  <c r="L2145" i="10"/>
  <c r="L2144" i="10"/>
  <c r="L2143" i="10"/>
  <c r="L2142" i="10"/>
  <c r="L2141" i="10"/>
  <c r="L2140" i="10"/>
  <c r="L2139" i="10"/>
  <c r="L2138" i="10"/>
  <c r="L2137" i="10"/>
  <c r="L2136" i="10"/>
  <c r="L2135" i="10"/>
  <c r="L2134" i="10"/>
  <c r="L2133" i="10"/>
  <c r="L2132" i="10"/>
  <c r="L2131" i="10"/>
  <c r="L2130" i="10"/>
  <c r="L2129" i="10"/>
  <c r="L2128" i="10"/>
  <c r="L2127" i="10"/>
  <c r="L2126" i="10"/>
  <c r="L2125" i="10"/>
  <c r="L2124" i="10"/>
  <c r="L2123" i="10"/>
  <c r="L2122" i="10"/>
  <c r="L2121" i="10"/>
  <c r="L2120" i="10"/>
  <c r="L2119" i="10"/>
  <c r="L2118" i="10"/>
  <c r="L2117" i="10"/>
  <c r="L2116" i="10"/>
  <c r="L2115" i="10"/>
  <c r="L2114" i="10"/>
  <c r="L2113" i="10"/>
  <c r="L2112" i="10"/>
  <c r="L2111" i="10"/>
  <c r="L2110" i="10"/>
  <c r="L2109" i="10"/>
  <c r="L2108" i="10"/>
  <c r="L2107" i="10"/>
  <c r="L2106" i="10"/>
  <c r="L2105" i="10"/>
  <c r="L2104" i="10"/>
  <c r="L2103" i="10"/>
  <c r="L2102" i="10"/>
  <c r="L2101" i="10"/>
  <c r="L2100" i="10"/>
  <c r="L2099" i="10"/>
  <c r="L2098" i="10"/>
  <c r="L2097" i="10"/>
  <c r="L2096" i="10"/>
  <c r="L2095" i="10"/>
  <c r="L2094" i="10"/>
  <c r="L2093" i="10"/>
  <c r="L2092" i="10"/>
  <c r="L2091" i="10"/>
  <c r="L2090" i="10"/>
  <c r="L2089" i="10"/>
  <c r="L2088" i="10"/>
  <c r="L2087" i="10"/>
  <c r="L2086" i="10"/>
  <c r="L2085" i="10"/>
  <c r="L2084" i="10"/>
  <c r="L2083" i="10"/>
  <c r="L2082" i="10"/>
  <c r="L2081" i="10"/>
  <c r="L2080" i="10"/>
  <c r="L2079" i="10"/>
  <c r="L2078" i="10"/>
  <c r="L2077" i="10"/>
  <c r="L2076" i="10"/>
  <c r="L2075" i="10"/>
  <c r="L2074" i="10"/>
  <c r="L2073" i="10"/>
  <c r="L2072" i="10"/>
  <c r="L2071" i="10"/>
  <c r="L2070" i="10"/>
  <c r="L2069" i="10"/>
  <c r="L2068" i="10"/>
  <c r="L2067" i="10"/>
  <c r="L2066" i="10"/>
  <c r="L2065" i="10"/>
  <c r="L2064" i="10"/>
  <c r="L2063" i="10"/>
  <c r="L2062" i="10"/>
  <c r="L2061" i="10"/>
  <c r="L2060" i="10"/>
  <c r="L2059" i="10"/>
  <c r="L2058" i="10"/>
  <c r="L2057" i="10"/>
  <c r="L2056" i="10"/>
  <c r="L2055" i="10"/>
  <c r="L2054" i="10"/>
  <c r="L2053" i="10"/>
  <c r="L2052" i="10"/>
  <c r="L2051" i="10"/>
  <c r="L2050" i="10"/>
  <c r="L2049" i="10"/>
  <c r="L2048" i="10"/>
  <c r="L2047" i="10"/>
  <c r="L2046" i="10"/>
  <c r="L2045" i="10"/>
  <c r="L2044" i="10"/>
  <c r="L2043" i="10"/>
  <c r="L2042" i="10"/>
  <c r="L2041" i="10"/>
  <c r="L2040" i="10"/>
  <c r="L2039" i="10"/>
  <c r="L2038" i="10"/>
  <c r="L2037" i="10"/>
  <c r="L2036" i="10"/>
  <c r="L2035" i="10"/>
  <c r="L2034" i="10"/>
  <c r="L2033" i="10"/>
  <c r="L2032" i="10"/>
  <c r="L2031" i="10"/>
  <c r="L2030" i="10"/>
  <c r="L2029" i="10"/>
  <c r="L2028" i="10"/>
  <c r="L2027" i="10"/>
  <c r="L2026" i="10"/>
  <c r="L2025" i="10"/>
  <c r="L2024" i="10"/>
  <c r="L2023" i="10"/>
  <c r="L2022" i="10"/>
  <c r="L2021" i="10"/>
  <c r="L2020" i="10"/>
  <c r="L2019" i="10"/>
  <c r="L2018" i="10"/>
  <c r="L2017" i="10"/>
  <c r="L2016" i="10"/>
  <c r="L2015" i="10"/>
  <c r="L2014" i="10"/>
  <c r="L2013" i="10"/>
  <c r="L2012" i="10"/>
  <c r="L2011" i="10"/>
  <c r="L2010" i="10"/>
  <c r="L2009" i="10"/>
  <c r="L2008" i="10"/>
  <c r="L2007" i="10"/>
  <c r="L2006" i="10"/>
  <c r="L2005" i="10"/>
  <c r="L2004" i="10"/>
  <c r="L2003" i="10"/>
  <c r="L2002" i="10"/>
  <c r="L2001" i="10"/>
  <c r="L2000" i="10"/>
  <c r="L1999" i="10"/>
  <c r="L1998" i="10"/>
  <c r="L1997" i="10"/>
  <c r="L1996" i="10"/>
  <c r="L1995" i="10"/>
  <c r="L1994" i="10"/>
  <c r="L1993" i="10"/>
  <c r="L1992" i="10"/>
  <c r="L1991" i="10"/>
  <c r="L1990" i="10"/>
  <c r="L1989" i="10"/>
  <c r="L1988" i="10"/>
  <c r="L1987" i="10"/>
  <c r="L1986" i="10"/>
  <c r="L1985" i="10"/>
  <c r="L1984" i="10"/>
  <c r="L1983" i="10"/>
  <c r="L1982" i="10"/>
  <c r="L1981" i="10"/>
  <c r="L1980" i="10"/>
  <c r="L1979" i="10"/>
  <c r="L1978" i="10"/>
  <c r="L1977" i="10"/>
  <c r="L1976" i="10"/>
  <c r="L1975" i="10"/>
  <c r="L1974" i="10"/>
  <c r="L1973" i="10"/>
  <c r="L1972" i="10"/>
  <c r="L1971" i="10"/>
  <c r="L1970" i="10"/>
  <c r="L1969" i="10"/>
  <c r="L1968" i="10"/>
  <c r="L1967" i="10"/>
  <c r="L1966" i="10"/>
  <c r="L1965" i="10"/>
  <c r="L1964" i="10"/>
  <c r="L1963" i="10"/>
  <c r="L1962" i="10"/>
  <c r="L1961" i="10"/>
  <c r="L1960" i="10"/>
  <c r="L1959" i="10"/>
  <c r="L1958" i="10"/>
  <c r="L1957" i="10"/>
  <c r="L1956" i="10"/>
  <c r="L1955" i="10"/>
  <c r="L1954" i="10"/>
  <c r="L1953" i="10"/>
  <c r="L1952" i="10"/>
  <c r="L1951" i="10"/>
  <c r="L1950" i="10"/>
  <c r="L1949" i="10"/>
  <c r="L1948" i="10"/>
  <c r="L1947" i="10"/>
  <c r="L1946" i="10"/>
  <c r="L1945" i="10"/>
  <c r="L1944" i="10"/>
  <c r="L1943" i="10"/>
  <c r="L1942" i="10"/>
  <c r="L1941" i="10"/>
  <c r="L1940" i="10"/>
  <c r="L1939" i="10"/>
  <c r="L1938" i="10"/>
  <c r="L1937" i="10"/>
  <c r="L1936" i="10"/>
  <c r="L1935" i="10"/>
  <c r="L1934" i="10"/>
  <c r="L1933" i="10"/>
  <c r="L1932" i="10"/>
  <c r="L1931" i="10"/>
  <c r="L1930" i="10"/>
  <c r="L1929" i="10"/>
  <c r="L1928" i="10"/>
  <c r="L1927" i="10"/>
  <c r="L1926" i="10"/>
  <c r="L1925" i="10"/>
  <c r="L1924" i="10"/>
  <c r="L1923" i="10"/>
  <c r="L1922" i="10"/>
  <c r="L1921" i="10"/>
  <c r="L1920" i="10"/>
  <c r="L1919" i="10"/>
  <c r="L1918" i="10"/>
  <c r="L1917" i="10"/>
  <c r="L1916" i="10"/>
  <c r="L1915" i="10"/>
  <c r="L1914" i="10"/>
  <c r="L1913" i="10"/>
  <c r="L1912" i="10"/>
  <c r="L1911" i="10"/>
  <c r="L1910" i="10"/>
  <c r="L1909" i="10"/>
  <c r="L1908" i="10"/>
  <c r="L1907" i="10"/>
  <c r="L1906" i="10"/>
  <c r="L1905" i="10"/>
  <c r="L1904" i="10"/>
  <c r="L1903" i="10"/>
  <c r="L1902" i="10"/>
  <c r="L1901" i="10"/>
  <c r="L1900" i="10"/>
  <c r="L1899" i="10"/>
  <c r="L1898" i="10"/>
  <c r="L1897" i="10"/>
  <c r="L1896" i="10"/>
  <c r="L1895" i="10"/>
  <c r="L1894" i="10"/>
  <c r="L1893" i="10"/>
  <c r="L1892" i="10"/>
  <c r="L1891" i="10"/>
  <c r="L1890" i="10"/>
  <c r="L1889" i="10"/>
  <c r="L1888" i="10"/>
  <c r="L1887" i="10"/>
  <c r="L1886" i="10"/>
  <c r="L1885" i="10"/>
  <c r="L1884" i="10"/>
  <c r="L1883" i="10"/>
  <c r="L1882" i="10"/>
  <c r="L1881" i="10"/>
  <c r="L1880" i="10"/>
  <c r="L1879" i="10"/>
  <c r="L1878" i="10"/>
  <c r="L1877" i="10"/>
  <c r="L1876" i="10"/>
  <c r="L1875" i="10"/>
  <c r="L1874" i="10"/>
  <c r="L1873" i="10"/>
  <c r="L1872" i="10"/>
  <c r="L1871" i="10"/>
  <c r="L1870" i="10"/>
  <c r="L1869" i="10"/>
  <c r="L1868" i="10"/>
  <c r="L1867" i="10"/>
  <c r="L1866" i="10"/>
  <c r="L1865" i="10"/>
  <c r="L1864" i="10"/>
  <c r="L1863" i="10"/>
  <c r="L1862" i="10"/>
  <c r="L1861" i="10"/>
  <c r="L1860" i="10"/>
  <c r="L1859" i="10"/>
  <c r="L1858" i="10"/>
  <c r="L1857" i="10"/>
  <c r="L1856" i="10"/>
  <c r="L1855" i="10"/>
  <c r="L1854" i="10"/>
  <c r="L1853" i="10"/>
  <c r="L1852" i="10"/>
  <c r="L1851" i="10"/>
  <c r="L1850" i="10"/>
  <c r="L1849" i="10"/>
  <c r="L1848" i="10"/>
  <c r="L1847" i="10"/>
  <c r="L1846" i="10"/>
  <c r="L1845" i="10"/>
  <c r="L1844" i="10"/>
  <c r="L1843" i="10"/>
  <c r="L1842" i="10"/>
  <c r="L1841" i="10"/>
  <c r="L1840" i="10"/>
  <c r="L1839" i="10"/>
  <c r="L1838" i="10"/>
  <c r="L1837" i="10"/>
  <c r="L1836" i="10"/>
  <c r="L1835" i="10"/>
  <c r="L1834" i="10"/>
  <c r="L1833" i="10"/>
  <c r="L1832" i="10"/>
  <c r="L1831" i="10"/>
  <c r="L1830" i="10"/>
  <c r="L1829" i="10"/>
  <c r="L1828" i="10"/>
  <c r="L1827" i="10"/>
  <c r="L1826" i="10"/>
  <c r="L1825" i="10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2" i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1001" i="14"/>
  <c r="B1002" i="14"/>
  <c r="B1003" i="14"/>
  <c r="B1004" i="14"/>
  <c r="B1005" i="14"/>
  <c r="B1006" i="14"/>
  <c r="B1007" i="14"/>
  <c r="B1008" i="14"/>
  <c r="B1009" i="14"/>
  <c r="B1010" i="14"/>
  <c r="B1011" i="14"/>
  <c r="B1012" i="14"/>
  <c r="B1013" i="14"/>
  <c r="B1014" i="14"/>
  <c r="B1015" i="14"/>
  <c r="B1016" i="14"/>
  <c r="B1017" i="14"/>
  <c r="B1018" i="14"/>
  <c r="B1019" i="14"/>
  <c r="B1020" i="14"/>
  <c r="B1021" i="14"/>
  <c r="B1022" i="14"/>
  <c r="B1023" i="14"/>
  <c r="B1024" i="14"/>
  <c r="B1025" i="14"/>
  <c r="B1026" i="14"/>
  <c r="B1027" i="14"/>
  <c r="B1028" i="14"/>
  <c r="B1029" i="14"/>
  <c r="B1030" i="14"/>
  <c r="B1031" i="14"/>
  <c r="B1032" i="14"/>
  <c r="B1033" i="14"/>
  <c r="B1034" i="14"/>
  <c r="B1035" i="14"/>
  <c r="B1036" i="14"/>
  <c r="B1037" i="14"/>
  <c r="B1038" i="14"/>
  <c r="B1039" i="14"/>
  <c r="B1040" i="14"/>
  <c r="B1041" i="14"/>
  <c r="B1042" i="14"/>
  <c r="B1043" i="14"/>
  <c r="B1044" i="14"/>
  <c r="B1045" i="14"/>
  <c r="B1046" i="14"/>
  <c r="B1047" i="14"/>
  <c r="B1048" i="14"/>
  <c r="B1049" i="14"/>
  <c r="B1050" i="14"/>
  <c r="B1051" i="14"/>
  <c r="B1052" i="14"/>
  <c r="B1053" i="14"/>
  <c r="B1054" i="14"/>
  <c r="B1055" i="14"/>
  <c r="B1056" i="14"/>
  <c r="B1057" i="14"/>
  <c r="B1058" i="14"/>
  <c r="B1059" i="14"/>
  <c r="B1060" i="14"/>
  <c r="B1061" i="14"/>
  <c r="B1062" i="14"/>
  <c r="B1063" i="14"/>
  <c r="B1064" i="14"/>
  <c r="B1065" i="14"/>
  <c r="B1066" i="14"/>
  <c r="B1067" i="14"/>
  <c r="B1068" i="14"/>
  <c r="B1069" i="14"/>
  <c r="B1070" i="14"/>
  <c r="B1071" i="14"/>
  <c r="B1072" i="14"/>
  <c r="B1073" i="14"/>
  <c r="B1074" i="14"/>
  <c r="B1075" i="14"/>
  <c r="B1076" i="14"/>
  <c r="B1077" i="14"/>
  <c r="B1078" i="14"/>
  <c r="B1079" i="14"/>
  <c r="B1080" i="14"/>
  <c r="B1081" i="14"/>
  <c r="B1082" i="14"/>
  <c r="B1083" i="14"/>
  <c r="B1084" i="14"/>
  <c r="B1085" i="14"/>
  <c r="B1086" i="14"/>
  <c r="B1087" i="14"/>
  <c r="B1088" i="14"/>
  <c r="B1089" i="14"/>
  <c r="B1090" i="14"/>
  <c r="B1091" i="14"/>
  <c r="B1092" i="14"/>
  <c r="B1093" i="14"/>
  <c r="B1094" i="14"/>
  <c r="B1095" i="14"/>
  <c r="B1096" i="14"/>
  <c r="B1097" i="14"/>
  <c r="B1098" i="14"/>
  <c r="B1099" i="14"/>
  <c r="B1100" i="14"/>
  <c r="B1101" i="14"/>
  <c r="B1102" i="14"/>
  <c r="B1103" i="14"/>
  <c r="B1104" i="14"/>
  <c r="B1105" i="14"/>
  <c r="B1106" i="14"/>
  <c r="B1107" i="14"/>
  <c r="B1108" i="14"/>
  <c r="B1109" i="14"/>
  <c r="B1110" i="14"/>
  <c r="B1111" i="14"/>
  <c r="B1112" i="14"/>
  <c r="B1113" i="14"/>
  <c r="B1114" i="14"/>
  <c r="B1115" i="14"/>
  <c r="B1116" i="14"/>
  <c r="B1117" i="14"/>
  <c r="B1118" i="14"/>
  <c r="B1119" i="14"/>
  <c r="B1120" i="14"/>
  <c r="B1121" i="14"/>
  <c r="B1122" i="14"/>
  <c r="B1123" i="14"/>
  <c r="B1124" i="14"/>
  <c r="B1125" i="14"/>
  <c r="B1126" i="14"/>
  <c r="B1127" i="14"/>
  <c r="B1128" i="14"/>
  <c r="B1129" i="14"/>
  <c r="B1130" i="14"/>
  <c r="B1131" i="14"/>
  <c r="B1132" i="14"/>
  <c r="B1133" i="14"/>
  <c r="B1134" i="14"/>
  <c r="B1135" i="14"/>
  <c r="B1136" i="14"/>
  <c r="B1137" i="14"/>
  <c r="B1138" i="14"/>
  <c r="B1139" i="14"/>
  <c r="B1140" i="14"/>
  <c r="B1141" i="14"/>
  <c r="B1142" i="14"/>
  <c r="B1143" i="14"/>
  <c r="B1144" i="14"/>
  <c r="B1145" i="14"/>
  <c r="B1146" i="14"/>
  <c r="B1147" i="14"/>
  <c r="B1148" i="14"/>
  <c r="B1149" i="14"/>
  <c r="B1150" i="14"/>
  <c r="B1151" i="14"/>
  <c r="B1152" i="14"/>
  <c r="B1153" i="14"/>
  <c r="B1154" i="14"/>
  <c r="B1155" i="14"/>
  <c r="B1156" i="14"/>
  <c r="B1157" i="14"/>
  <c r="B1158" i="14"/>
  <c r="B1159" i="14"/>
  <c r="B1160" i="14"/>
  <c r="B1161" i="14"/>
  <c r="B1162" i="14"/>
  <c r="B1163" i="14"/>
  <c r="B1164" i="14"/>
  <c r="B1165" i="14"/>
  <c r="B1166" i="14"/>
  <c r="B1167" i="14"/>
  <c r="B1168" i="14"/>
  <c r="B1169" i="14"/>
  <c r="B1170" i="14"/>
  <c r="B1171" i="14"/>
  <c r="B1172" i="14"/>
  <c r="B1173" i="14"/>
  <c r="B1174" i="14"/>
  <c r="B1175" i="14"/>
  <c r="B1176" i="14"/>
  <c r="B1177" i="14"/>
  <c r="B1178" i="14"/>
  <c r="B1179" i="14"/>
  <c r="B1180" i="14"/>
  <c r="B1181" i="14"/>
  <c r="B1182" i="14"/>
  <c r="B1183" i="14"/>
  <c r="B1184" i="14"/>
  <c r="B1185" i="14"/>
  <c r="B1186" i="14"/>
  <c r="B1187" i="14"/>
  <c r="B1188" i="14"/>
  <c r="B1189" i="14"/>
  <c r="B1190" i="14"/>
  <c r="B1191" i="14"/>
  <c r="B1192" i="14"/>
  <c r="B1193" i="14"/>
  <c r="B1194" i="14"/>
  <c r="B1195" i="14"/>
  <c r="B1196" i="14"/>
  <c r="B1197" i="14"/>
  <c r="B1198" i="14"/>
  <c r="B1199" i="14"/>
  <c r="B1200" i="14"/>
  <c r="B1201" i="14"/>
  <c r="B1202" i="14"/>
  <c r="B1203" i="14"/>
  <c r="B1204" i="14"/>
  <c r="B1205" i="14"/>
  <c r="B1206" i="14"/>
  <c r="B1207" i="14"/>
  <c r="B1208" i="14"/>
  <c r="B1209" i="14"/>
  <c r="B1210" i="14"/>
  <c r="B1211" i="14"/>
  <c r="B1212" i="14"/>
  <c r="B1213" i="14"/>
  <c r="B1214" i="14"/>
  <c r="B1215" i="14"/>
  <c r="B1216" i="14"/>
  <c r="B1217" i="14"/>
  <c r="B1218" i="14"/>
  <c r="B1219" i="14"/>
  <c r="B1220" i="14"/>
  <c r="B1221" i="14"/>
  <c r="B1222" i="14"/>
  <c r="B1223" i="14"/>
  <c r="B1224" i="14"/>
  <c r="B1225" i="14"/>
  <c r="B1226" i="14"/>
  <c r="B1227" i="14"/>
  <c r="B1228" i="14"/>
  <c r="B1229" i="14"/>
  <c r="B1230" i="14"/>
  <c r="B1231" i="14"/>
  <c r="B1232" i="14"/>
  <c r="B1233" i="14"/>
  <c r="B1234" i="14"/>
  <c r="B1235" i="14"/>
  <c r="B1236" i="14"/>
  <c r="B1237" i="14"/>
  <c r="B1238" i="14"/>
  <c r="B1239" i="14"/>
  <c r="B1240" i="14"/>
  <c r="B1241" i="14"/>
  <c r="B1242" i="14"/>
  <c r="B1243" i="14"/>
  <c r="B1244" i="14"/>
  <c r="B1245" i="14"/>
  <c r="B1246" i="14"/>
  <c r="B1247" i="14"/>
  <c r="B1248" i="14"/>
  <c r="B1249" i="14"/>
  <c r="B1250" i="14"/>
  <c r="B1251" i="14"/>
  <c r="B1252" i="14"/>
  <c r="B1253" i="14"/>
  <c r="B1254" i="14"/>
  <c r="B1255" i="14"/>
  <c r="B1256" i="14"/>
  <c r="B1257" i="14"/>
  <c r="B1258" i="14"/>
  <c r="B1259" i="14"/>
  <c r="B1260" i="14"/>
  <c r="B1261" i="14"/>
  <c r="B1262" i="14"/>
  <c r="B1263" i="14"/>
  <c r="B1264" i="14"/>
  <c r="B1265" i="14"/>
  <c r="B1266" i="14"/>
  <c r="B1267" i="14"/>
  <c r="B1268" i="14"/>
  <c r="B1269" i="14"/>
  <c r="B1270" i="14"/>
  <c r="B1271" i="14"/>
  <c r="B1272" i="14"/>
  <c r="B1273" i="14"/>
  <c r="B1274" i="14"/>
  <c r="B1275" i="14"/>
  <c r="B1276" i="14"/>
  <c r="B1277" i="14"/>
  <c r="B1278" i="14"/>
  <c r="B1279" i="14"/>
  <c r="B1280" i="14"/>
  <c r="B1281" i="14"/>
  <c r="B1282" i="14"/>
  <c r="B1283" i="14"/>
  <c r="B1284" i="14"/>
  <c r="B1285" i="14"/>
  <c r="B1286" i="14"/>
  <c r="B1287" i="14"/>
  <c r="B1288" i="14"/>
  <c r="B1289" i="14"/>
  <c r="B1290" i="14"/>
  <c r="B1291" i="14"/>
  <c r="B1292" i="14"/>
  <c r="B1293" i="14"/>
  <c r="B1294" i="14"/>
  <c r="B1295" i="14"/>
  <c r="B1296" i="14"/>
  <c r="B1297" i="14"/>
  <c r="B1298" i="14"/>
  <c r="B1299" i="14"/>
  <c r="B1300" i="14"/>
  <c r="B1301" i="14"/>
  <c r="B1302" i="14"/>
  <c r="B1303" i="14"/>
  <c r="B1304" i="14"/>
  <c r="B1305" i="14"/>
  <c r="B1306" i="14"/>
  <c r="B1307" i="14"/>
  <c r="B1308" i="14"/>
  <c r="B1309" i="14"/>
  <c r="B1310" i="14"/>
  <c r="B1311" i="14"/>
  <c r="B1312" i="14"/>
  <c r="B1313" i="14"/>
  <c r="B1314" i="14"/>
  <c r="B1315" i="14"/>
  <c r="B1316" i="14"/>
  <c r="B1317" i="14"/>
  <c r="B1318" i="14"/>
  <c r="B1319" i="14"/>
  <c r="B1320" i="14"/>
  <c r="B1321" i="14"/>
  <c r="B1322" i="14"/>
  <c r="B1323" i="14"/>
  <c r="B1324" i="14"/>
  <c r="B1325" i="14"/>
  <c r="B1326" i="14"/>
  <c r="B1327" i="14"/>
  <c r="B1328" i="14"/>
  <c r="B1329" i="14"/>
  <c r="B1330" i="14"/>
  <c r="B1331" i="14"/>
  <c r="B1332" i="14"/>
  <c r="B1333" i="14"/>
  <c r="B1334" i="14"/>
  <c r="B1335" i="14"/>
  <c r="B1336" i="14"/>
  <c r="B1337" i="14"/>
  <c r="B1338" i="14"/>
  <c r="B1339" i="14"/>
  <c r="B1340" i="14"/>
  <c r="B1341" i="14"/>
  <c r="B1342" i="14"/>
  <c r="B1343" i="14"/>
  <c r="B1344" i="14"/>
  <c r="B1345" i="14"/>
  <c r="B1346" i="14"/>
  <c r="B1347" i="14"/>
  <c r="B1348" i="14"/>
  <c r="B1349" i="14"/>
  <c r="B1350" i="14"/>
  <c r="B1351" i="14"/>
  <c r="B1352" i="14"/>
  <c r="B1353" i="14"/>
  <c r="B1354" i="14"/>
  <c r="B1355" i="14"/>
  <c r="B1356" i="14"/>
  <c r="B1357" i="14"/>
  <c r="B1358" i="14"/>
  <c r="B1359" i="14"/>
  <c r="B1360" i="14"/>
  <c r="B1361" i="14"/>
  <c r="B1362" i="14"/>
  <c r="B1363" i="14"/>
  <c r="B1364" i="14"/>
  <c r="B1365" i="14"/>
  <c r="B1366" i="14"/>
  <c r="B1367" i="14"/>
  <c r="B1368" i="14"/>
  <c r="B1369" i="14"/>
  <c r="B1370" i="14"/>
  <c r="B1371" i="14"/>
  <c r="B1372" i="14"/>
  <c r="B1373" i="14"/>
  <c r="B1374" i="14"/>
  <c r="B1375" i="14"/>
  <c r="B1376" i="14"/>
  <c r="B1377" i="14"/>
  <c r="B1378" i="14"/>
  <c r="B1379" i="14"/>
  <c r="B1380" i="14"/>
  <c r="B1381" i="14"/>
  <c r="B1382" i="14"/>
  <c r="B1383" i="14"/>
  <c r="B1384" i="14"/>
  <c r="B1385" i="14"/>
  <c r="B1386" i="14"/>
  <c r="B1387" i="14"/>
  <c r="B1388" i="14"/>
  <c r="B1389" i="14"/>
  <c r="B1390" i="14"/>
  <c r="B1391" i="14"/>
  <c r="B1392" i="14"/>
  <c r="B1393" i="14"/>
  <c r="B1394" i="14"/>
  <c r="B1395" i="14"/>
  <c r="B1396" i="14"/>
  <c r="B1397" i="14"/>
  <c r="B1398" i="14"/>
  <c r="B1399" i="14"/>
  <c r="B1400" i="14"/>
  <c r="B1401" i="14"/>
  <c r="B1402" i="14"/>
  <c r="B1403" i="14"/>
  <c r="B1404" i="14"/>
  <c r="B1405" i="14"/>
  <c r="B1406" i="14"/>
  <c r="B1407" i="14"/>
  <c r="B1408" i="14"/>
  <c r="B1409" i="14"/>
  <c r="B1410" i="14"/>
  <c r="B1411" i="14"/>
  <c r="B1412" i="14"/>
  <c r="B1413" i="14"/>
  <c r="B1414" i="14"/>
  <c r="B1415" i="14"/>
  <c r="B1416" i="14"/>
  <c r="B1417" i="14"/>
  <c r="B1418" i="14"/>
  <c r="B1419" i="14"/>
  <c r="B1420" i="14"/>
  <c r="B1421" i="14"/>
  <c r="B1422" i="14"/>
  <c r="B1423" i="14"/>
  <c r="B1424" i="14"/>
  <c r="B1425" i="14"/>
  <c r="B1426" i="14"/>
  <c r="B1427" i="14"/>
  <c r="B1428" i="14"/>
  <c r="B1429" i="14"/>
  <c r="B1430" i="14"/>
  <c r="B1431" i="14"/>
  <c r="B1432" i="14"/>
  <c r="B1433" i="14"/>
  <c r="B1434" i="14"/>
  <c r="B1435" i="14"/>
  <c r="B1436" i="14"/>
  <c r="B1437" i="14"/>
  <c r="B1438" i="14"/>
  <c r="B1439" i="14"/>
  <c r="B1440" i="14"/>
  <c r="B1441" i="14"/>
  <c r="B1442" i="14"/>
  <c r="B1443" i="14"/>
  <c r="B1444" i="14"/>
  <c r="B1445" i="14"/>
  <c r="B1446" i="14"/>
  <c r="B1447" i="14"/>
  <c r="B1448" i="14"/>
  <c r="B1449" i="14"/>
  <c r="B1450" i="14"/>
  <c r="B1451" i="14"/>
  <c r="B1452" i="14"/>
  <c r="B1453" i="14"/>
  <c r="B1454" i="14"/>
  <c r="B1455" i="14"/>
  <c r="B1456" i="14"/>
  <c r="B1457" i="14"/>
  <c r="B1458" i="14"/>
  <c r="B1459" i="14"/>
  <c r="B1460" i="14"/>
  <c r="B1461" i="14"/>
  <c r="B1462" i="14"/>
  <c r="B1463" i="14"/>
  <c r="B1464" i="14"/>
  <c r="B1465" i="14"/>
  <c r="B1466" i="14"/>
  <c r="B1467" i="14"/>
  <c r="B1468" i="14"/>
  <c r="B1469" i="14"/>
  <c r="B1470" i="14"/>
  <c r="B1471" i="14"/>
  <c r="B1472" i="14"/>
  <c r="B1473" i="14"/>
  <c r="B1474" i="14"/>
  <c r="B1475" i="14"/>
  <c r="B1476" i="14"/>
  <c r="B1477" i="14"/>
  <c r="B1478" i="14"/>
  <c r="B1479" i="14"/>
  <c r="B1480" i="14"/>
  <c r="B1481" i="14"/>
  <c r="B1482" i="14"/>
  <c r="B1483" i="14"/>
  <c r="B1484" i="14"/>
  <c r="B1485" i="14"/>
  <c r="B1486" i="14"/>
  <c r="B1487" i="14"/>
  <c r="B1488" i="14"/>
  <c r="B1489" i="14"/>
  <c r="B1490" i="14"/>
  <c r="B1491" i="14"/>
  <c r="B1492" i="14"/>
  <c r="B1493" i="14"/>
  <c r="B1494" i="14"/>
  <c r="B1495" i="14"/>
  <c r="B1496" i="14"/>
  <c r="B1497" i="14"/>
  <c r="B1498" i="14"/>
  <c r="B1499" i="14"/>
  <c r="B1500" i="14"/>
  <c r="B1501" i="14"/>
  <c r="B1502" i="14"/>
  <c r="B1503" i="14"/>
  <c r="B1504" i="14"/>
  <c r="B1505" i="14"/>
  <c r="B1506" i="14"/>
  <c r="B1507" i="14"/>
  <c r="B1508" i="14"/>
  <c r="B1509" i="14"/>
  <c r="B1510" i="14"/>
  <c r="B1511" i="14"/>
  <c r="B1512" i="14"/>
  <c r="B1513" i="14"/>
  <c r="B1514" i="14"/>
  <c r="B1515" i="14"/>
  <c r="B1516" i="14"/>
  <c r="B1517" i="14"/>
  <c r="B1518" i="14"/>
  <c r="B1519" i="14"/>
  <c r="B1520" i="14"/>
  <c r="B1521" i="14"/>
  <c r="B1522" i="14"/>
  <c r="B1523" i="14"/>
  <c r="B1524" i="14"/>
  <c r="B1525" i="14"/>
  <c r="B1526" i="14"/>
  <c r="B1527" i="14"/>
  <c r="B1528" i="14"/>
  <c r="B1529" i="14"/>
  <c r="B1530" i="14"/>
  <c r="B1531" i="14"/>
  <c r="B1532" i="14"/>
  <c r="B1533" i="14"/>
  <c r="B1534" i="14"/>
  <c r="B1535" i="14"/>
  <c r="B1536" i="14"/>
  <c r="B1537" i="14"/>
  <c r="B1538" i="14"/>
  <c r="B1539" i="14"/>
  <c r="B1540" i="14"/>
  <c r="B1541" i="14"/>
  <c r="B1542" i="14"/>
  <c r="B1543" i="14"/>
  <c r="B1544" i="14"/>
  <c r="B1545" i="14"/>
  <c r="B1546" i="14"/>
  <c r="B1547" i="14"/>
  <c r="B1548" i="14"/>
  <c r="B1549" i="14"/>
  <c r="B1550" i="14"/>
  <c r="B1551" i="14"/>
  <c r="B1552" i="14"/>
  <c r="B1553" i="14"/>
  <c r="B1554" i="14"/>
  <c r="B1555" i="14"/>
  <c r="B1556" i="14"/>
  <c r="B1557" i="14"/>
  <c r="B1558" i="14"/>
  <c r="B1559" i="14"/>
  <c r="B1560" i="14"/>
  <c r="B1561" i="14"/>
  <c r="B1562" i="14"/>
  <c r="B1563" i="14"/>
  <c r="B1564" i="14"/>
  <c r="B1565" i="14"/>
  <c r="B1566" i="14"/>
  <c r="B1567" i="14"/>
  <c r="B1568" i="14"/>
  <c r="B1569" i="14"/>
  <c r="B1570" i="14"/>
  <c r="B1571" i="14"/>
  <c r="B1572" i="14"/>
  <c r="B1573" i="14"/>
  <c r="B1574" i="14"/>
  <c r="B1575" i="14"/>
  <c r="B1576" i="14"/>
  <c r="B1577" i="14"/>
  <c r="B1578" i="14"/>
  <c r="B1579" i="14"/>
  <c r="B1580" i="14"/>
  <c r="B1581" i="14"/>
  <c r="B1582" i="14"/>
  <c r="B1583" i="14"/>
  <c r="B1584" i="14"/>
  <c r="B1585" i="14"/>
  <c r="B1586" i="14"/>
  <c r="B1587" i="14"/>
  <c r="B1588" i="14"/>
  <c r="B1589" i="14"/>
  <c r="B1590" i="14"/>
  <c r="B1591" i="14"/>
  <c r="B1592" i="14"/>
  <c r="B1593" i="14"/>
  <c r="B1594" i="14"/>
  <c r="B1595" i="14"/>
  <c r="B1596" i="14"/>
  <c r="B1597" i="14"/>
  <c r="B1598" i="14"/>
  <c r="B1599" i="14"/>
  <c r="B1600" i="14"/>
  <c r="B1601" i="14"/>
  <c r="B1602" i="14"/>
  <c r="B1603" i="14"/>
  <c r="B1604" i="14"/>
  <c r="B1605" i="14"/>
  <c r="B1606" i="14"/>
  <c r="B1607" i="14"/>
  <c r="B1608" i="14"/>
  <c r="B1609" i="14"/>
  <c r="B1610" i="14"/>
  <c r="B1611" i="14"/>
  <c r="B1612" i="14"/>
  <c r="B1613" i="14"/>
  <c r="B1614" i="14"/>
  <c r="B1615" i="14"/>
  <c r="B1616" i="14"/>
  <c r="B1617" i="14"/>
  <c r="B1618" i="14"/>
  <c r="B1619" i="14"/>
  <c r="B1620" i="14"/>
  <c r="B1621" i="14"/>
  <c r="B1622" i="14"/>
  <c r="B1623" i="14"/>
  <c r="B1624" i="14"/>
  <c r="B1625" i="14"/>
  <c r="B1626" i="14"/>
  <c r="B1627" i="14"/>
  <c r="B1628" i="14"/>
  <c r="B1629" i="14"/>
  <c r="B1630" i="14"/>
  <c r="B1631" i="14"/>
  <c r="B1632" i="14"/>
  <c r="B1633" i="14"/>
  <c r="B1634" i="14"/>
  <c r="B1635" i="14"/>
  <c r="B1636" i="14"/>
  <c r="B1637" i="14"/>
  <c r="B1638" i="14"/>
  <c r="B1639" i="14"/>
  <c r="B1640" i="14"/>
  <c r="B1641" i="14"/>
  <c r="B1642" i="14"/>
  <c r="B1643" i="14"/>
  <c r="B1644" i="14"/>
  <c r="B1645" i="14"/>
  <c r="B1646" i="14"/>
  <c r="B1647" i="14"/>
  <c r="B1648" i="14"/>
  <c r="B1649" i="14"/>
  <c r="B1650" i="14"/>
  <c r="B1651" i="14"/>
  <c r="B1652" i="14"/>
  <c r="B1653" i="14"/>
  <c r="B1654" i="14"/>
  <c r="B1655" i="14"/>
  <c r="B1656" i="14"/>
  <c r="B1657" i="14"/>
  <c r="B1658" i="14"/>
  <c r="B1659" i="14"/>
  <c r="B1660" i="14"/>
  <c r="B1661" i="14"/>
  <c r="B1662" i="14"/>
  <c r="B1663" i="14"/>
  <c r="B1664" i="14"/>
  <c r="B1665" i="14"/>
  <c r="B1666" i="14"/>
  <c r="B1667" i="14"/>
  <c r="B1668" i="14"/>
  <c r="B1669" i="14"/>
  <c r="B1670" i="14"/>
  <c r="B1671" i="14"/>
  <c r="B1672" i="14"/>
  <c r="B1673" i="14"/>
  <c r="B1674" i="14"/>
  <c r="B1675" i="14"/>
  <c r="B1676" i="14"/>
  <c r="B1677" i="14"/>
  <c r="B1678" i="14"/>
  <c r="B1679" i="14"/>
  <c r="B1680" i="14"/>
  <c r="B1681" i="14"/>
  <c r="B1682" i="14"/>
  <c r="B1683" i="14"/>
  <c r="B1684" i="14"/>
  <c r="B1685" i="14"/>
  <c r="B1686" i="14"/>
  <c r="B1687" i="14"/>
  <c r="B1688" i="14"/>
  <c r="B1689" i="14"/>
  <c r="B1690" i="14"/>
  <c r="B1691" i="14"/>
  <c r="B1692" i="14"/>
  <c r="B1693" i="14"/>
  <c r="B1694" i="14"/>
  <c r="B1695" i="14"/>
  <c r="B1696" i="14"/>
  <c r="B1697" i="14"/>
  <c r="B1698" i="14"/>
  <c r="B1699" i="14"/>
  <c r="B1700" i="14"/>
  <c r="B1701" i="14"/>
  <c r="B1702" i="14"/>
  <c r="B1703" i="14"/>
  <c r="B1704" i="14"/>
  <c r="B1705" i="14"/>
  <c r="B1706" i="14"/>
  <c r="B1707" i="14"/>
  <c r="B1708" i="14"/>
  <c r="B1709" i="14"/>
  <c r="B1710" i="14"/>
  <c r="B1711" i="14"/>
  <c r="B1712" i="14"/>
  <c r="B1713" i="14"/>
  <c r="B1714" i="14"/>
  <c r="B1715" i="14"/>
  <c r="B1716" i="14"/>
  <c r="B1717" i="14"/>
  <c r="B1718" i="14"/>
  <c r="B1719" i="14"/>
  <c r="B1720" i="14"/>
  <c r="B1721" i="14"/>
  <c r="B1722" i="14"/>
  <c r="B1723" i="14"/>
  <c r="B1724" i="14"/>
  <c r="B1725" i="14"/>
  <c r="B1726" i="14"/>
  <c r="B1727" i="14"/>
  <c r="B1728" i="14"/>
  <c r="B1729" i="14"/>
  <c r="B1730" i="14"/>
  <c r="B1731" i="14"/>
  <c r="B1732" i="14"/>
  <c r="B1733" i="14"/>
  <c r="B1734" i="14"/>
  <c r="B1735" i="14"/>
  <c r="B1736" i="14"/>
  <c r="B1737" i="14"/>
  <c r="B1738" i="14"/>
  <c r="B1739" i="14"/>
  <c r="B1740" i="14"/>
  <c r="B1741" i="14"/>
  <c r="B1742" i="14"/>
  <c r="B1743" i="14"/>
  <c r="B1744" i="14"/>
  <c r="B1745" i="14"/>
  <c r="B1746" i="14"/>
  <c r="B1747" i="14"/>
  <c r="B1748" i="14"/>
  <c r="B1749" i="14"/>
  <c r="B1750" i="14"/>
  <c r="B1751" i="14"/>
  <c r="B1752" i="14"/>
  <c r="B1753" i="14"/>
  <c r="B1754" i="14"/>
  <c r="B1755" i="14"/>
  <c r="B1756" i="14"/>
  <c r="B1757" i="14"/>
  <c r="B1758" i="14"/>
  <c r="B1759" i="14"/>
  <c r="B1760" i="14"/>
  <c r="B1761" i="14"/>
  <c r="B1762" i="14"/>
  <c r="B1763" i="14"/>
  <c r="B1764" i="14"/>
  <c r="B1765" i="14"/>
  <c r="B1766" i="14"/>
  <c r="B1767" i="14"/>
  <c r="B1768" i="14"/>
  <c r="B1769" i="14"/>
  <c r="B1770" i="14"/>
  <c r="B1771" i="14"/>
  <c r="B1772" i="14"/>
  <c r="B1773" i="14"/>
  <c r="B1774" i="14"/>
  <c r="B1775" i="14"/>
  <c r="B1776" i="14"/>
  <c r="B1777" i="14"/>
  <c r="B1778" i="14"/>
  <c r="B1779" i="14"/>
  <c r="B1780" i="14"/>
  <c r="B1781" i="14"/>
  <c r="B1782" i="14"/>
  <c r="B1783" i="14"/>
  <c r="B1784" i="14"/>
  <c r="B1785" i="14"/>
  <c r="B1786" i="14"/>
  <c r="B1787" i="14"/>
  <c r="B1788" i="14"/>
  <c r="B1789" i="14"/>
  <c r="B1790" i="14"/>
  <c r="B1791" i="14"/>
  <c r="B1792" i="14"/>
  <c r="B1793" i="14"/>
  <c r="B1794" i="14"/>
  <c r="B1795" i="14"/>
  <c r="B1796" i="14"/>
  <c r="B1797" i="14"/>
  <c r="B1798" i="14"/>
  <c r="B1799" i="14"/>
  <c r="B1800" i="14"/>
  <c r="B1801" i="14"/>
  <c r="B1802" i="14"/>
  <c r="B1803" i="14"/>
  <c r="B1804" i="14"/>
  <c r="B1805" i="14"/>
  <c r="B1806" i="14"/>
  <c r="B1807" i="14"/>
  <c r="B1808" i="14"/>
  <c r="B1809" i="14"/>
  <c r="B1810" i="14"/>
  <c r="B1811" i="14"/>
  <c r="B1812" i="14"/>
  <c r="B1813" i="14"/>
  <c r="B1814" i="14"/>
  <c r="B1815" i="14"/>
  <c r="B1816" i="14"/>
  <c r="B1817" i="14"/>
  <c r="B1818" i="14"/>
  <c r="B1819" i="14"/>
  <c r="B1820" i="14"/>
  <c r="B1821" i="14"/>
  <c r="B1822" i="14"/>
  <c r="B1823" i="14"/>
  <c r="B1824" i="14"/>
  <c r="B1825" i="14"/>
  <c r="B1826" i="14"/>
  <c r="B1827" i="14"/>
  <c r="B1828" i="14"/>
  <c r="B1829" i="14"/>
  <c r="B1830" i="14"/>
  <c r="B1831" i="14"/>
  <c r="B1832" i="14"/>
  <c r="B1833" i="14"/>
  <c r="B1834" i="14"/>
  <c r="B1835" i="14"/>
  <c r="B1836" i="14"/>
  <c r="B1837" i="14"/>
  <c r="B1838" i="14"/>
  <c r="B1839" i="14"/>
  <c r="B1840" i="14"/>
  <c r="B1841" i="14"/>
  <c r="B1842" i="14"/>
  <c r="B1843" i="14"/>
  <c r="B1844" i="14"/>
  <c r="B1845" i="14"/>
  <c r="B1846" i="14"/>
  <c r="B1847" i="14"/>
  <c r="B1848" i="14"/>
  <c r="B1849" i="14"/>
  <c r="B1850" i="14"/>
  <c r="B1851" i="14"/>
  <c r="B1852" i="14"/>
  <c r="B1853" i="14"/>
  <c r="B1854" i="14"/>
  <c r="B1855" i="14"/>
  <c r="B1856" i="14"/>
  <c r="B1857" i="14"/>
  <c r="B1858" i="14"/>
  <c r="B1859" i="14"/>
  <c r="B1860" i="14"/>
  <c r="B1861" i="14"/>
  <c r="B1862" i="14"/>
  <c r="B1863" i="14"/>
  <c r="B1864" i="14"/>
  <c r="B1865" i="14"/>
  <c r="B1866" i="14"/>
  <c r="B1867" i="14"/>
  <c r="B1868" i="14"/>
  <c r="B1869" i="14"/>
  <c r="B1870" i="14"/>
  <c r="B1871" i="14"/>
  <c r="B1872" i="14"/>
  <c r="B1873" i="14"/>
  <c r="B1874" i="14"/>
  <c r="B1875" i="14"/>
  <c r="B1876" i="14"/>
  <c r="B1877" i="14"/>
  <c r="B1878" i="14"/>
  <c r="B1879" i="14"/>
  <c r="B1880" i="14"/>
  <c r="B1881" i="14"/>
  <c r="B1882" i="14"/>
  <c r="B1883" i="14"/>
  <c r="B1884" i="14"/>
  <c r="B1885" i="14"/>
  <c r="B1886" i="14"/>
  <c r="B1887" i="14"/>
  <c r="B1888" i="14"/>
  <c r="B1889" i="14"/>
  <c r="B1890" i="14"/>
  <c r="B1891" i="14"/>
  <c r="B1892" i="14"/>
  <c r="B1893" i="14"/>
  <c r="B1894" i="14"/>
  <c r="B1895" i="14"/>
  <c r="B1896" i="14"/>
  <c r="B1897" i="14"/>
  <c r="B1898" i="14"/>
  <c r="B1899" i="14"/>
  <c r="B1900" i="14"/>
  <c r="B1901" i="14"/>
  <c r="B1902" i="14"/>
  <c r="B1903" i="14"/>
  <c r="B1904" i="14"/>
  <c r="B1905" i="14"/>
  <c r="B1906" i="14"/>
  <c r="B1907" i="14"/>
  <c r="B1908" i="14"/>
  <c r="B1909" i="14"/>
  <c r="B1910" i="14"/>
  <c r="B1911" i="14"/>
  <c r="B1912" i="14"/>
  <c r="B1913" i="14"/>
  <c r="B1914" i="14"/>
  <c r="B1915" i="14"/>
  <c r="B1916" i="14"/>
  <c r="B1917" i="14"/>
  <c r="B1918" i="14"/>
  <c r="B1919" i="14"/>
  <c r="B1920" i="14"/>
  <c r="B1921" i="14"/>
  <c r="B1922" i="14"/>
  <c r="B1923" i="14"/>
  <c r="B1924" i="14"/>
  <c r="B1925" i="14"/>
  <c r="B1926" i="14"/>
  <c r="B1927" i="14"/>
  <c r="B1928" i="14"/>
  <c r="B1929" i="14"/>
  <c r="B1930" i="14"/>
  <c r="B1931" i="14"/>
  <c r="B1932" i="14"/>
  <c r="B1933" i="14"/>
  <c r="B1934" i="14"/>
  <c r="B1935" i="14"/>
  <c r="B1936" i="14"/>
  <c r="B1937" i="14"/>
  <c r="B1938" i="14"/>
  <c r="B1939" i="14"/>
  <c r="B1940" i="14"/>
  <c r="B1941" i="14"/>
  <c r="B1942" i="14"/>
  <c r="B1943" i="14"/>
  <c r="B1944" i="14"/>
  <c r="B1945" i="14"/>
  <c r="B1946" i="14"/>
  <c r="B1947" i="14"/>
  <c r="B1948" i="14"/>
  <c r="B1949" i="14"/>
  <c r="B1950" i="14"/>
  <c r="B1951" i="14"/>
  <c r="B1952" i="14"/>
  <c r="B1953" i="14"/>
  <c r="B1954" i="14"/>
  <c r="B1955" i="14"/>
  <c r="B1956" i="14"/>
  <c r="B1957" i="14"/>
  <c r="B1958" i="14"/>
  <c r="B1959" i="14"/>
  <c r="B1960" i="14"/>
  <c r="B1961" i="14"/>
  <c r="B1962" i="14"/>
  <c r="B1963" i="14"/>
  <c r="B1964" i="14"/>
  <c r="B1965" i="14"/>
  <c r="B1966" i="14"/>
  <c r="B1967" i="14"/>
  <c r="B1968" i="14"/>
  <c r="B1969" i="14"/>
  <c r="B1970" i="14"/>
  <c r="B1971" i="14"/>
  <c r="B1972" i="14"/>
  <c r="B1973" i="14"/>
  <c r="B1974" i="14"/>
  <c r="B1975" i="14"/>
  <c r="B1976" i="14"/>
  <c r="B1977" i="14"/>
  <c r="B1978" i="14"/>
  <c r="B1979" i="14"/>
  <c r="B1980" i="14"/>
  <c r="B1981" i="14"/>
  <c r="B1982" i="14"/>
  <c r="B1983" i="14"/>
  <c r="B1984" i="14"/>
  <c r="B1985" i="14"/>
  <c r="B1986" i="14"/>
  <c r="B1987" i="14"/>
  <c r="B1988" i="14"/>
  <c r="B1989" i="14"/>
  <c r="B1990" i="14"/>
  <c r="B1991" i="14"/>
  <c r="B1992" i="14"/>
  <c r="B1993" i="14"/>
  <c r="B1994" i="14"/>
  <c r="B1995" i="14"/>
  <c r="B1996" i="14"/>
  <c r="B1997" i="14"/>
  <c r="B1998" i="14"/>
  <c r="B1999" i="14"/>
  <c r="B2000" i="14"/>
  <c r="B2001" i="14"/>
  <c r="B2002" i="14"/>
  <c r="B2003" i="14"/>
  <c r="B2004" i="14"/>
  <c r="B2005" i="14"/>
  <c r="B2006" i="14"/>
  <c r="B2007" i="14"/>
  <c r="B2008" i="14"/>
  <c r="B2009" i="14"/>
  <c r="B2010" i="14"/>
  <c r="B2011" i="14"/>
  <c r="B2012" i="14"/>
  <c r="B2013" i="14"/>
  <c r="B2014" i="14"/>
  <c r="B2015" i="14"/>
  <c r="B2016" i="14"/>
  <c r="B2017" i="14"/>
  <c r="B2018" i="14"/>
  <c r="B2019" i="14"/>
  <c r="B2020" i="14"/>
  <c r="B2021" i="14"/>
  <c r="B2022" i="14"/>
  <c r="B2023" i="14"/>
  <c r="B2024" i="14"/>
  <c r="B2025" i="14"/>
  <c r="B2026" i="14"/>
  <c r="B2027" i="14"/>
  <c r="B2028" i="14"/>
  <c r="B2029" i="14"/>
  <c r="B2030" i="14"/>
  <c r="B2031" i="14"/>
  <c r="B2032" i="14"/>
  <c r="B2033" i="14"/>
  <c r="B2034" i="14"/>
  <c r="B2035" i="14"/>
  <c r="B2036" i="14"/>
  <c r="B2037" i="14"/>
  <c r="B2038" i="14"/>
  <c r="B2039" i="14"/>
  <c r="B2040" i="14"/>
  <c r="B2041" i="14"/>
  <c r="B2042" i="14"/>
  <c r="B2043" i="14"/>
  <c r="B2044" i="14"/>
  <c r="B2045" i="14"/>
  <c r="B2046" i="14"/>
  <c r="B2047" i="14"/>
  <c r="B2048" i="14"/>
  <c r="B2049" i="14"/>
  <c r="B2050" i="14"/>
  <c r="B2051" i="14"/>
  <c r="B2052" i="14"/>
  <c r="B2053" i="14"/>
  <c r="B2054" i="14"/>
  <c r="B2055" i="14"/>
  <c r="B2056" i="14"/>
  <c r="B2057" i="14"/>
  <c r="B2058" i="14"/>
  <c r="B2059" i="14"/>
  <c r="B2060" i="14"/>
  <c r="B2061" i="14"/>
  <c r="B2062" i="14"/>
  <c r="B2063" i="14"/>
  <c r="B2064" i="14"/>
  <c r="B2065" i="14"/>
  <c r="B2066" i="14"/>
  <c r="B2067" i="14"/>
  <c r="B2068" i="14"/>
  <c r="B2069" i="14"/>
  <c r="B2070" i="14"/>
  <c r="B2071" i="14"/>
  <c r="B2072" i="14"/>
  <c r="B2073" i="14"/>
  <c r="B2074" i="14"/>
  <c r="B2075" i="14"/>
  <c r="B2076" i="14"/>
  <c r="B2077" i="14"/>
  <c r="B2078" i="14"/>
  <c r="B2079" i="14"/>
  <c r="B2080" i="14"/>
  <c r="B2081" i="14"/>
  <c r="B2082" i="14"/>
  <c r="B2083" i="14"/>
  <c r="B2084" i="14"/>
  <c r="B2085" i="14"/>
  <c r="B2086" i="14"/>
  <c r="B2087" i="14"/>
  <c r="B2088" i="14"/>
  <c r="B2089" i="14"/>
  <c r="B2090" i="14"/>
  <c r="B2091" i="14"/>
  <c r="B2092" i="14"/>
  <c r="B2093" i="14"/>
  <c r="B2094" i="14"/>
  <c r="B2095" i="14"/>
  <c r="B2096" i="14"/>
  <c r="B2097" i="14"/>
  <c r="B2098" i="14"/>
  <c r="B2099" i="14"/>
  <c r="B2100" i="14"/>
  <c r="B2101" i="14"/>
  <c r="B2102" i="14"/>
  <c r="B2103" i="14"/>
  <c r="B2104" i="14"/>
  <c r="B2105" i="14"/>
  <c r="B2106" i="14"/>
  <c r="B2107" i="14"/>
  <c r="B2108" i="14"/>
  <c r="B2109" i="14"/>
  <c r="B2110" i="14"/>
  <c r="B2111" i="14"/>
  <c r="B2112" i="14"/>
  <c r="B2113" i="14"/>
  <c r="B2114" i="14"/>
  <c r="B2115" i="14"/>
  <c r="B2116" i="14"/>
  <c r="B2117" i="14"/>
  <c r="B2118" i="14"/>
  <c r="B2119" i="14"/>
  <c r="B2120" i="14"/>
  <c r="B2121" i="14"/>
  <c r="B2122" i="14"/>
  <c r="B2123" i="14"/>
  <c r="B2124" i="14"/>
  <c r="B2125" i="14"/>
  <c r="B2126" i="14"/>
  <c r="B2127" i="14"/>
  <c r="B2128" i="14"/>
  <c r="B2129" i="14"/>
  <c r="B2130" i="14"/>
  <c r="B2131" i="14"/>
  <c r="B2132" i="14"/>
  <c r="B2133" i="14"/>
  <c r="B2134" i="14"/>
  <c r="B2135" i="14"/>
  <c r="B2136" i="14"/>
  <c r="B2137" i="14"/>
  <c r="B2138" i="14"/>
  <c r="B2139" i="14"/>
  <c r="B2140" i="14"/>
  <c r="B2141" i="14"/>
  <c r="B2142" i="14"/>
  <c r="B2143" i="14"/>
  <c r="B2144" i="14"/>
  <c r="B2145" i="14"/>
  <c r="B2146" i="14"/>
  <c r="B2147" i="14"/>
  <c r="B2148" i="14"/>
  <c r="B2149" i="14"/>
  <c r="B2150" i="14"/>
  <c r="B2151" i="14"/>
  <c r="B2152" i="14"/>
  <c r="B2153" i="14"/>
  <c r="B2154" i="14"/>
  <c r="B2155" i="14"/>
  <c r="B2156" i="14"/>
  <c r="B2157" i="14"/>
  <c r="B2158" i="14"/>
  <c r="B2159" i="14"/>
  <c r="B2160" i="14"/>
  <c r="B2161" i="14"/>
  <c r="B2162" i="14"/>
  <c r="B2163" i="14"/>
  <c r="B2164" i="14"/>
  <c r="B2165" i="14"/>
  <c r="B2166" i="14"/>
  <c r="B2167" i="14"/>
  <c r="B2168" i="14"/>
  <c r="B2169" i="14"/>
  <c r="B2170" i="14"/>
  <c r="B2171" i="14"/>
  <c r="B2172" i="14"/>
  <c r="B2173" i="14"/>
  <c r="B2174" i="14"/>
  <c r="B2175" i="14"/>
  <c r="B2176" i="14"/>
  <c r="B2177" i="14"/>
  <c r="B2178" i="14"/>
  <c r="B2179" i="14"/>
  <c r="B2180" i="14"/>
  <c r="B2181" i="14"/>
  <c r="B2182" i="14"/>
  <c r="B2183" i="14"/>
  <c r="B2184" i="14"/>
  <c r="B2185" i="14"/>
  <c r="B2186" i="14"/>
  <c r="B2187" i="14"/>
  <c r="B2188" i="14"/>
  <c r="B2189" i="14"/>
  <c r="B2190" i="14"/>
  <c r="B2191" i="14"/>
  <c r="B2192" i="14"/>
  <c r="B2193" i="14"/>
  <c r="B2194" i="14"/>
  <c r="B2195" i="14"/>
  <c r="B2196" i="14"/>
  <c r="B2197" i="14"/>
  <c r="B2198" i="14"/>
  <c r="B2199" i="14"/>
  <c r="B2200" i="14"/>
  <c r="B2201" i="14"/>
  <c r="B2202" i="14"/>
  <c r="B2203" i="14"/>
  <c r="B2204" i="14"/>
  <c r="B2205" i="14"/>
  <c r="B2206" i="14"/>
  <c r="B2207" i="14"/>
  <c r="B2208" i="14"/>
  <c r="B2209" i="14"/>
  <c r="B2210" i="14"/>
  <c r="B2211" i="14"/>
  <c r="B2212" i="14"/>
  <c r="B2213" i="14"/>
  <c r="B2214" i="14"/>
  <c r="B2215" i="14"/>
  <c r="B2216" i="14"/>
  <c r="B2217" i="14"/>
  <c r="B2218" i="14"/>
  <c r="B2219" i="14"/>
  <c r="B2220" i="14"/>
  <c r="B2221" i="14"/>
  <c r="B2222" i="14"/>
  <c r="B2223" i="14"/>
  <c r="B2224" i="14"/>
  <c r="B2225" i="14"/>
  <c r="B2226" i="14"/>
  <c r="B2227" i="14"/>
  <c r="B2228" i="14"/>
  <c r="B2229" i="14"/>
  <c r="B2230" i="14"/>
  <c r="B2231" i="14"/>
  <c r="B2232" i="14"/>
  <c r="B2233" i="14"/>
  <c r="B2234" i="14"/>
  <c r="B2235" i="14"/>
  <c r="B2236" i="14"/>
  <c r="B2237" i="14"/>
  <c r="B2238" i="14"/>
  <c r="B2239" i="14"/>
  <c r="B2240" i="14"/>
  <c r="B2241" i="14"/>
  <c r="B2242" i="14"/>
  <c r="B2243" i="14"/>
  <c r="B2244" i="14"/>
  <c r="B2245" i="14"/>
  <c r="B2246" i="14"/>
  <c r="B2247" i="14"/>
  <c r="B2248" i="14"/>
  <c r="B2249" i="14"/>
  <c r="B2250" i="14"/>
  <c r="B2251" i="14"/>
  <c r="B2252" i="14"/>
  <c r="B2253" i="14"/>
  <c r="B2254" i="14"/>
  <c r="B2255" i="14"/>
  <c r="B2256" i="14"/>
  <c r="B2257" i="14"/>
  <c r="B2258" i="14"/>
  <c r="B2259" i="14"/>
  <c r="B2260" i="14"/>
  <c r="B2261" i="14"/>
  <c r="B2262" i="14"/>
  <c r="B2263" i="14"/>
  <c r="B2264" i="14"/>
  <c r="B2265" i="14"/>
  <c r="B2266" i="14"/>
  <c r="B2267" i="14"/>
  <c r="B2268" i="14"/>
  <c r="B2269" i="14"/>
  <c r="B2270" i="14"/>
  <c r="B2271" i="14"/>
  <c r="B2272" i="14"/>
  <c r="B2273" i="14"/>
  <c r="B2274" i="14"/>
  <c r="B2275" i="14"/>
  <c r="B2276" i="14"/>
  <c r="B2277" i="14"/>
  <c r="B2278" i="14"/>
  <c r="B2279" i="14"/>
  <c r="B2280" i="14"/>
  <c r="B2281" i="14"/>
  <c r="B2282" i="14"/>
  <c r="B2283" i="14"/>
  <c r="B2284" i="14"/>
  <c r="B2285" i="14"/>
  <c r="B2286" i="14"/>
  <c r="B2287" i="14"/>
  <c r="B2288" i="14"/>
  <c r="B2289" i="14"/>
  <c r="B2290" i="14"/>
  <c r="B2291" i="14"/>
  <c r="B2292" i="14"/>
  <c r="B2293" i="14"/>
  <c r="B2294" i="14"/>
  <c r="B2295" i="14"/>
  <c r="B2296" i="14"/>
  <c r="B2297" i="14"/>
  <c r="B2298" i="14"/>
  <c r="B2299" i="14"/>
  <c r="B2300" i="14"/>
  <c r="B2301" i="14"/>
  <c r="B2302" i="14"/>
  <c r="B2303" i="14"/>
  <c r="B2304" i="14"/>
  <c r="B2305" i="14"/>
  <c r="B2306" i="14"/>
  <c r="B2307" i="14"/>
  <c r="B2308" i="14"/>
  <c r="B2309" i="14"/>
  <c r="B2310" i="14"/>
  <c r="B2311" i="14"/>
  <c r="B2312" i="14"/>
  <c r="B2313" i="14"/>
  <c r="B2314" i="14"/>
  <c r="B2315" i="14"/>
  <c r="B2316" i="14"/>
  <c r="B2317" i="14"/>
  <c r="B2318" i="14"/>
  <c r="B2319" i="14"/>
  <c r="B2320" i="14"/>
  <c r="B2321" i="14"/>
  <c r="B2322" i="14"/>
  <c r="B2323" i="14"/>
  <c r="B2324" i="14"/>
  <c r="B2325" i="14"/>
  <c r="B2326" i="14"/>
  <c r="B2327" i="14"/>
  <c r="B2328" i="14"/>
  <c r="B2329" i="14"/>
  <c r="B2330" i="14"/>
  <c r="B2331" i="14"/>
  <c r="B2332" i="14"/>
  <c r="B2333" i="14"/>
  <c r="B2334" i="14"/>
  <c r="B2335" i="14"/>
  <c r="B2336" i="14"/>
  <c r="B2337" i="14"/>
  <c r="B2338" i="14"/>
  <c r="B2339" i="14"/>
  <c r="B2340" i="14"/>
  <c r="B2341" i="14"/>
  <c r="B2342" i="14"/>
  <c r="B2343" i="14"/>
  <c r="B2344" i="14"/>
  <c r="B2345" i="14"/>
  <c r="B2346" i="14"/>
  <c r="B2347" i="14"/>
  <c r="B2348" i="14"/>
  <c r="B2349" i="14"/>
  <c r="B2350" i="14"/>
  <c r="B2351" i="14"/>
  <c r="B2352" i="14"/>
  <c r="B2353" i="14"/>
  <c r="B2354" i="14"/>
  <c r="B2355" i="14"/>
  <c r="B2356" i="14"/>
  <c r="B2357" i="14"/>
  <c r="B2358" i="14"/>
  <c r="B2359" i="14"/>
  <c r="B2360" i="14"/>
  <c r="B2361" i="14"/>
  <c r="B2362" i="14"/>
  <c r="B2363" i="14"/>
  <c r="B2364" i="14"/>
  <c r="B2365" i="14"/>
  <c r="B2366" i="14"/>
  <c r="B2367" i="14"/>
  <c r="B2368" i="14"/>
  <c r="B2369" i="14"/>
  <c r="B2370" i="14"/>
  <c r="B2371" i="14"/>
  <c r="B2372" i="14"/>
  <c r="B2373" i="14"/>
  <c r="B2374" i="14"/>
  <c r="B2375" i="14"/>
  <c r="B2376" i="14"/>
  <c r="B2377" i="14"/>
  <c r="B2378" i="14"/>
  <c r="B2379" i="14"/>
  <c r="B2380" i="14"/>
  <c r="B2381" i="14"/>
  <c r="B2382" i="14"/>
  <c r="B2383" i="14"/>
  <c r="B2384" i="14"/>
  <c r="B2385" i="14"/>
  <c r="B2386" i="14"/>
  <c r="B2387" i="14"/>
  <c r="B2388" i="14"/>
  <c r="B2389" i="14"/>
  <c r="B2390" i="14"/>
  <c r="B2391" i="14"/>
  <c r="B2392" i="14"/>
  <c r="B2393" i="14"/>
  <c r="B2394" i="14"/>
  <c r="B2395" i="14"/>
  <c r="B2396" i="14"/>
  <c r="B2397" i="14"/>
  <c r="B2398" i="14"/>
  <c r="B2399" i="14"/>
  <c r="B2400" i="14"/>
  <c r="B2401" i="14"/>
  <c r="B2402" i="14"/>
  <c r="B2403" i="14"/>
  <c r="B2404" i="14"/>
  <c r="B2405" i="14"/>
  <c r="B2406" i="14"/>
  <c r="B2407" i="14"/>
  <c r="B2408" i="14"/>
  <c r="B2409" i="14"/>
  <c r="B2410" i="14"/>
  <c r="B2411" i="14"/>
  <c r="B2412" i="14"/>
  <c r="B2413" i="14"/>
  <c r="B2414" i="14"/>
  <c r="B2415" i="14"/>
  <c r="B2416" i="14"/>
  <c r="B2417" i="14"/>
  <c r="B2418" i="14"/>
  <c r="B2419" i="14"/>
  <c r="B2420" i="14"/>
  <c r="B2421" i="14"/>
  <c r="B2422" i="14"/>
  <c r="B2423" i="14"/>
  <c r="B2424" i="14"/>
  <c r="B2425" i="14"/>
  <c r="B2426" i="14"/>
  <c r="B2427" i="14"/>
  <c r="B2428" i="14"/>
  <c r="B2429" i="14"/>
  <c r="B2430" i="14"/>
  <c r="B2431" i="14"/>
  <c r="B2432" i="14"/>
  <c r="B2433" i="14"/>
  <c r="B2434" i="14"/>
  <c r="B2435" i="14"/>
  <c r="B2436" i="14"/>
  <c r="B2437" i="14"/>
  <c r="B2438" i="14"/>
  <c r="B2439" i="14"/>
  <c r="B2440" i="14"/>
  <c r="B2441" i="14"/>
  <c r="B2442" i="14"/>
  <c r="B2443" i="14"/>
  <c r="B2444" i="14"/>
  <c r="B2445" i="14"/>
  <c r="B2446" i="14"/>
  <c r="B2447" i="14"/>
  <c r="B2448" i="14"/>
  <c r="B2449" i="14"/>
  <c r="B2450" i="14"/>
  <c r="B2451" i="14"/>
  <c r="B2452" i="14"/>
  <c r="B2453" i="14"/>
  <c r="B2454" i="14"/>
  <c r="B2455" i="14"/>
  <c r="B2456" i="14"/>
  <c r="B2457" i="14"/>
  <c r="B2458" i="14"/>
  <c r="B2459" i="14"/>
  <c r="B2460" i="14"/>
  <c r="B2461" i="14"/>
  <c r="B2462" i="14"/>
  <c r="B2463" i="14"/>
  <c r="B2464" i="14"/>
  <c r="B2465" i="14"/>
  <c r="B2466" i="14"/>
  <c r="B2467" i="14"/>
  <c r="B2468" i="14"/>
  <c r="B2469" i="14"/>
  <c r="B2470" i="14"/>
  <c r="B2471" i="14"/>
  <c r="B2472" i="14"/>
  <c r="B2473" i="14"/>
  <c r="B2474" i="14"/>
  <c r="B2475" i="14"/>
  <c r="B2476" i="14"/>
  <c r="B2477" i="14"/>
  <c r="B2478" i="14"/>
  <c r="B2479" i="14"/>
  <c r="B2480" i="14"/>
  <c r="B2481" i="14"/>
  <c r="B2482" i="14"/>
  <c r="B2483" i="14"/>
  <c r="B2484" i="14"/>
  <c r="B2485" i="14"/>
  <c r="B2486" i="14"/>
  <c r="B2487" i="14"/>
  <c r="B2488" i="14"/>
  <c r="B2489" i="14"/>
  <c r="B2490" i="14"/>
  <c r="B2491" i="14"/>
  <c r="B2492" i="14"/>
  <c r="B2493" i="14"/>
  <c r="B2494" i="14"/>
  <c r="B2495" i="14"/>
  <c r="B2496" i="14"/>
  <c r="B2497" i="14"/>
  <c r="B2498" i="14"/>
  <c r="B2499" i="14"/>
  <c r="B2500" i="14"/>
  <c r="B2501" i="14"/>
  <c r="B2502" i="14"/>
  <c r="B2503" i="14"/>
  <c r="B2504" i="14"/>
  <c r="B2505" i="14"/>
  <c r="B2506" i="14"/>
  <c r="B2507" i="14"/>
  <c r="B2508" i="14"/>
  <c r="B2509" i="14"/>
  <c r="B2510" i="14"/>
  <c r="B2511" i="14"/>
  <c r="B2512" i="14"/>
  <c r="B2513" i="14"/>
  <c r="B2514" i="14"/>
  <c r="B2515" i="14"/>
  <c r="B2516" i="14"/>
  <c r="B2517" i="14"/>
  <c r="B2518" i="14"/>
  <c r="B2519" i="14"/>
  <c r="B2520" i="14"/>
  <c r="B2521" i="14"/>
  <c r="B2522" i="14"/>
  <c r="B2523" i="14"/>
  <c r="B2524" i="14"/>
  <c r="B2525" i="14"/>
  <c r="B2526" i="14"/>
  <c r="B2527" i="14"/>
  <c r="B2528" i="14"/>
  <c r="B2529" i="14"/>
  <c r="B2530" i="14"/>
  <c r="B2531" i="14"/>
  <c r="B2532" i="14"/>
  <c r="B2533" i="14"/>
  <c r="B2534" i="14"/>
  <c r="B2535" i="14"/>
  <c r="B2536" i="14"/>
  <c r="B2537" i="14"/>
  <c r="B2538" i="14"/>
  <c r="B2539" i="14"/>
  <c r="B2540" i="14"/>
  <c r="B2541" i="14"/>
  <c r="B2542" i="14"/>
  <c r="B2543" i="14"/>
  <c r="B2544" i="14"/>
  <c r="B2545" i="14"/>
  <c r="B2546" i="14"/>
  <c r="B2547" i="14"/>
  <c r="B2548" i="14"/>
  <c r="B2549" i="14"/>
  <c r="B2550" i="14"/>
  <c r="B2551" i="14"/>
  <c r="B2552" i="14"/>
  <c r="B2553" i="14"/>
  <c r="B2554" i="14"/>
  <c r="B2555" i="14"/>
  <c r="B2556" i="14"/>
  <c r="B2557" i="14"/>
  <c r="B2558" i="14"/>
  <c r="B2559" i="14"/>
  <c r="B2560" i="14"/>
  <c r="B2561" i="14"/>
  <c r="B2562" i="14"/>
  <c r="B2563" i="14"/>
  <c r="B2564" i="14"/>
  <c r="B2565" i="14"/>
  <c r="B2566" i="14"/>
  <c r="B2567" i="14"/>
  <c r="B2568" i="14"/>
  <c r="B2569" i="14"/>
  <c r="B2570" i="14"/>
  <c r="B2571" i="14"/>
  <c r="B2572" i="14"/>
  <c r="B2573" i="14"/>
  <c r="B2574" i="14"/>
  <c r="B2575" i="14"/>
  <c r="B2576" i="14"/>
  <c r="B2577" i="14"/>
  <c r="B2578" i="14"/>
  <c r="B2579" i="14"/>
  <c r="B2580" i="14"/>
  <c r="B2581" i="14"/>
  <c r="B2582" i="14"/>
  <c r="B2583" i="14"/>
  <c r="B2584" i="14"/>
  <c r="B2585" i="14"/>
  <c r="B2586" i="14"/>
  <c r="B2587" i="14"/>
  <c r="B2588" i="14"/>
  <c r="B2589" i="14"/>
  <c r="B2590" i="14"/>
  <c r="B2591" i="14"/>
  <c r="B2592" i="14"/>
  <c r="B2593" i="14"/>
  <c r="B2594" i="14"/>
  <c r="B2595" i="14"/>
  <c r="B2596" i="14"/>
  <c r="B2597" i="14"/>
  <c r="B2598" i="14"/>
  <c r="B2599" i="14"/>
  <c r="B2600" i="14"/>
  <c r="B2601" i="14"/>
  <c r="B2602" i="14"/>
  <c r="B2603" i="14"/>
  <c r="B2604" i="14"/>
  <c r="B2605" i="14"/>
  <c r="B2606" i="14"/>
  <c r="B2607" i="14"/>
  <c r="B2608" i="14"/>
  <c r="B2609" i="14"/>
  <c r="B2610" i="14"/>
  <c r="B2611" i="14"/>
  <c r="B2612" i="14"/>
  <c r="B2613" i="14"/>
  <c r="B2614" i="14"/>
  <c r="B2615" i="14"/>
  <c r="B2616" i="14"/>
  <c r="B2617" i="14"/>
  <c r="B2618" i="14"/>
  <c r="B2619" i="14"/>
  <c r="B2620" i="14"/>
  <c r="B2621" i="14"/>
  <c r="B2622" i="14"/>
  <c r="B2623" i="14"/>
  <c r="B2624" i="14"/>
  <c r="B2625" i="14"/>
  <c r="B2626" i="14"/>
  <c r="B2627" i="14"/>
  <c r="B2628" i="14"/>
  <c r="B2629" i="14"/>
  <c r="B2630" i="14"/>
  <c r="B2631" i="14"/>
  <c r="B2632" i="14"/>
  <c r="B2633" i="14"/>
  <c r="B2634" i="14"/>
  <c r="B2635" i="14"/>
  <c r="B2636" i="14"/>
  <c r="B2637" i="14"/>
  <c r="B2638" i="14"/>
  <c r="B2639" i="14"/>
  <c r="B2640" i="14"/>
  <c r="B2641" i="14"/>
  <c r="B2642" i="14"/>
  <c r="B2643" i="14"/>
  <c r="B2644" i="14"/>
  <c r="B2645" i="14"/>
  <c r="B2646" i="14"/>
  <c r="B2647" i="14"/>
  <c r="B2648" i="14"/>
  <c r="B2649" i="14"/>
  <c r="B2650" i="14"/>
  <c r="B2651" i="14"/>
  <c r="B2652" i="14"/>
  <c r="B2653" i="14"/>
  <c r="B2654" i="14"/>
  <c r="B2655" i="14"/>
  <c r="B2656" i="14"/>
  <c r="B2657" i="14"/>
  <c r="B2658" i="14"/>
  <c r="B2659" i="14"/>
  <c r="B2660" i="14"/>
  <c r="B2661" i="14"/>
  <c r="B2662" i="14"/>
  <c r="B2663" i="14"/>
  <c r="B2664" i="14"/>
  <c r="B2665" i="14"/>
  <c r="B2666" i="14"/>
  <c r="B2667" i="14"/>
  <c r="B2668" i="14"/>
  <c r="B2669" i="14"/>
  <c r="B2670" i="14"/>
  <c r="B2671" i="14"/>
  <c r="B2672" i="14"/>
  <c r="B2673" i="14"/>
  <c r="B2674" i="14"/>
  <c r="B2675" i="14"/>
  <c r="B2676" i="14"/>
  <c r="B2677" i="14"/>
  <c r="B2678" i="14"/>
  <c r="B2679" i="14"/>
  <c r="B2680" i="14"/>
  <c r="B2681" i="14"/>
  <c r="B2682" i="14"/>
  <c r="B2683" i="14"/>
  <c r="B2684" i="14"/>
  <c r="B2685" i="14"/>
  <c r="B2686" i="14"/>
  <c r="B2687" i="14"/>
  <c r="B2688" i="14"/>
  <c r="B2689" i="14"/>
  <c r="B2690" i="14"/>
  <c r="B2691" i="14"/>
  <c r="B2692" i="14"/>
  <c r="B2693" i="14"/>
  <c r="B2694" i="14"/>
  <c r="B2695" i="14"/>
  <c r="B2696" i="14"/>
  <c r="B2697" i="14"/>
  <c r="B2698" i="14"/>
  <c r="B2699" i="14"/>
  <c r="B2700" i="14"/>
  <c r="B2701" i="14"/>
  <c r="B2702" i="14"/>
  <c r="B2703" i="14"/>
  <c r="B2704" i="14"/>
  <c r="B2705" i="14"/>
  <c r="B2706" i="14"/>
  <c r="B2707" i="14"/>
  <c r="B2708" i="14"/>
  <c r="B2709" i="14"/>
  <c r="B2710" i="14"/>
  <c r="B2711" i="14"/>
  <c r="B2712" i="14"/>
  <c r="B2713" i="14"/>
  <c r="B2714" i="14"/>
  <c r="B2715" i="14"/>
  <c r="B2716" i="14"/>
  <c r="B2717" i="14"/>
  <c r="B2718" i="14"/>
  <c r="B2719" i="14"/>
  <c r="B2720" i="14"/>
  <c r="B2721" i="14"/>
  <c r="B2722" i="14"/>
  <c r="B2723" i="14"/>
  <c r="B2724" i="14"/>
  <c r="B2725" i="14"/>
  <c r="B2726" i="14"/>
  <c r="B2727" i="14"/>
  <c r="B2728" i="14"/>
  <c r="B2729" i="14"/>
  <c r="B2730" i="14"/>
  <c r="B2731" i="14"/>
  <c r="B2732" i="14"/>
  <c r="B2733" i="14"/>
  <c r="B2734" i="14"/>
  <c r="B2735" i="14"/>
  <c r="B2736" i="14"/>
  <c r="B2737" i="14"/>
  <c r="B2738" i="14"/>
  <c r="B2739" i="14"/>
  <c r="B2740" i="14"/>
  <c r="B2741" i="14"/>
  <c r="B2742" i="14"/>
  <c r="B2743" i="14"/>
  <c r="B2744" i="14"/>
  <c r="B2745" i="14"/>
  <c r="B2746" i="14"/>
  <c r="B2747" i="14"/>
  <c r="B2748" i="14"/>
  <c r="B2749" i="14"/>
  <c r="B2750" i="14"/>
  <c r="B2751" i="14"/>
  <c r="B2752" i="14"/>
  <c r="B2753" i="14"/>
  <c r="B2754" i="14"/>
  <c r="B2755" i="14"/>
  <c r="B2756" i="14"/>
  <c r="B2757" i="14"/>
  <c r="B2758" i="14"/>
  <c r="B2759" i="14"/>
  <c r="B2760" i="14"/>
  <c r="B2761" i="14"/>
  <c r="B2762" i="14"/>
  <c r="B2763" i="14"/>
  <c r="B2764" i="14"/>
  <c r="B2765" i="14"/>
  <c r="B2766" i="14"/>
  <c r="B2767" i="14"/>
  <c r="B2768" i="14"/>
  <c r="B2769" i="14"/>
  <c r="B2770" i="14"/>
  <c r="B2771" i="14"/>
  <c r="B2772" i="14"/>
  <c r="B2773" i="14"/>
  <c r="B2774" i="14"/>
  <c r="B2775" i="14"/>
  <c r="B2776" i="14"/>
  <c r="B2777" i="14"/>
  <c r="B2778" i="14"/>
  <c r="B2779" i="14"/>
  <c r="B2780" i="14"/>
  <c r="B2781" i="14"/>
  <c r="B2782" i="14"/>
  <c r="B2783" i="14"/>
  <c r="B2784" i="14"/>
  <c r="B2785" i="14"/>
  <c r="B2786" i="14"/>
  <c r="B2787" i="14"/>
  <c r="B2788" i="14"/>
  <c r="B2789" i="14"/>
  <c r="B2790" i="14"/>
  <c r="B2791" i="14"/>
  <c r="B2792" i="14"/>
  <c r="B2793" i="14"/>
  <c r="B2794" i="14"/>
  <c r="B2795" i="14"/>
  <c r="B2796" i="14"/>
  <c r="B2797" i="14"/>
  <c r="B2798" i="14"/>
  <c r="B2799" i="14"/>
  <c r="B2800" i="14"/>
  <c r="B2801" i="14"/>
  <c r="B2802" i="14"/>
  <c r="B2803" i="14"/>
  <c r="B2804" i="14"/>
  <c r="B2805" i="14"/>
  <c r="B2806" i="14"/>
  <c r="B2807" i="14"/>
  <c r="B2808" i="14"/>
  <c r="B2809" i="14"/>
  <c r="B2810" i="14"/>
  <c r="B2811" i="14"/>
  <c r="B2812" i="14"/>
  <c r="B2813" i="14"/>
  <c r="B2814" i="14"/>
  <c r="B2815" i="14"/>
  <c r="B2816" i="14"/>
  <c r="B2817" i="14"/>
  <c r="B2818" i="14"/>
  <c r="B2819" i="14"/>
  <c r="B2820" i="14"/>
  <c r="B2821" i="14"/>
  <c r="B2822" i="14"/>
  <c r="B2823" i="14"/>
  <c r="B2824" i="14"/>
  <c r="B2825" i="14"/>
  <c r="B2826" i="14"/>
  <c r="B2827" i="14"/>
  <c r="B2828" i="14"/>
  <c r="B2829" i="14"/>
  <c r="B2830" i="14"/>
  <c r="B2831" i="14"/>
  <c r="B2832" i="14"/>
  <c r="B2833" i="14"/>
  <c r="B2834" i="14"/>
  <c r="B2835" i="14"/>
  <c r="B2836" i="14"/>
  <c r="B2837" i="14"/>
  <c r="B2838" i="14"/>
  <c r="B2839" i="14"/>
  <c r="B2840" i="14"/>
  <c r="B2841" i="14"/>
  <c r="B2842" i="14"/>
  <c r="B2843" i="14"/>
  <c r="B2844" i="14"/>
  <c r="B2845" i="14"/>
  <c r="B2846" i="14"/>
  <c r="B2847" i="14"/>
  <c r="B2848" i="14"/>
  <c r="B2849" i="14"/>
  <c r="B2850" i="14"/>
  <c r="B2851" i="14"/>
  <c r="B2852" i="14"/>
  <c r="B2853" i="14"/>
  <c r="B2854" i="14"/>
  <c r="B2855" i="14"/>
  <c r="B2856" i="14"/>
  <c r="B2857" i="14"/>
  <c r="B2858" i="14"/>
  <c r="B2859" i="14"/>
  <c r="B2860" i="14"/>
  <c r="B2861" i="14"/>
  <c r="B2862" i="14"/>
  <c r="B2863" i="14"/>
  <c r="B2864" i="14"/>
  <c r="B2865" i="14"/>
  <c r="B2866" i="14"/>
  <c r="B2867" i="14"/>
  <c r="B2868" i="14"/>
  <c r="B2869" i="14"/>
  <c r="B2870" i="14"/>
  <c r="B2871" i="14"/>
  <c r="B2872" i="14"/>
  <c r="B2873" i="14"/>
  <c r="B2874" i="14"/>
  <c r="B2875" i="14"/>
  <c r="B2876" i="14"/>
  <c r="B2877" i="14"/>
  <c r="B2878" i="14"/>
  <c r="B2879" i="14"/>
  <c r="B2880" i="14"/>
  <c r="B2881" i="14"/>
  <c r="B2882" i="14"/>
  <c r="B2883" i="14"/>
  <c r="B2884" i="14"/>
  <c r="B2885" i="14"/>
  <c r="B2886" i="14"/>
  <c r="B2887" i="14"/>
  <c r="B2888" i="14"/>
  <c r="B2889" i="14"/>
  <c r="B2890" i="14"/>
  <c r="B2891" i="14"/>
  <c r="B2892" i="14"/>
  <c r="B2893" i="14"/>
  <c r="B2894" i="14"/>
  <c r="B2895" i="14"/>
  <c r="B2896" i="14"/>
  <c r="B2897" i="14"/>
  <c r="B2898" i="14"/>
  <c r="B2899" i="14"/>
  <c r="B2900" i="14"/>
  <c r="B2901" i="14"/>
  <c r="B2902" i="14"/>
  <c r="B2903" i="14"/>
  <c r="B2904" i="14"/>
  <c r="B2905" i="14"/>
  <c r="B2906" i="14"/>
  <c r="B2907" i="14"/>
  <c r="B2908" i="14"/>
  <c r="B2909" i="14"/>
  <c r="B2910" i="14"/>
  <c r="B2911" i="14"/>
  <c r="B2912" i="14"/>
  <c r="B2913" i="14"/>
  <c r="B2914" i="14"/>
  <c r="B2915" i="14"/>
  <c r="B2916" i="14"/>
  <c r="B2917" i="14"/>
  <c r="B2918" i="14"/>
  <c r="B2919" i="14"/>
  <c r="B2920" i="14"/>
  <c r="B2921" i="14"/>
  <c r="B2922" i="14"/>
  <c r="B2923" i="14"/>
  <c r="B2924" i="14"/>
  <c r="B2925" i="14"/>
  <c r="B2926" i="14"/>
  <c r="B2927" i="14"/>
  <c r="B2928" i="14"/>
  <c r="B2929" i="14"/>
  <c r="B2930" i="14"/>
  <c r="B2931" i="14"/>
  <c r="B2932" i="14"/>
  <c r="B2933" i="14"/>
  <c r="B2934" i="14"/>
  <c r="B2935" i="14"/>
  <c r="B2936" i="14"/>
  <c r="B2937" i="14"/>
  <c r="B2938" i="14"/>
  <c r="B2939" i="14"/>
  <c r="B2940" i="14"/>
  <c r="B2941" i="14"/>
  <c r="B2942" i="14"/>
  <c r="B2943" i="14"/>
  <c r="B2944" i="14"/>
  <c r="B2945" i="14"/>
  <c r="B2946" i="14"/>
  <c r="B2947" i="14"/>
  <c r="B2948" i="14"/>
  <c r="B2949" i="14"/>
  <c r="B2950" i="14"/>
  <c r="B2951" i="14"/>
  <c r="B2952" i="14"/>
  <c r="B2953" i="14"/>
  <c r="B2954" i="14"/>
  <c r="B2955" i="14"/>
  <c r="B2956" i="14"/>
  <c r="B2957" i="14"/>
  <c r="B2958" i="14"/>
  <c r="B2959" i="14"/>
  <c r="B2960" i="14"/>
  <c r="B2961" i="14"/>
  <c r="B2962" i="14"/>
  <c r="B2963" i="14"/>
  <c r="B2964" i="14"/>
  <c r="B2965" i="14"/>
  <c r="B2966" i="14"/>
  <c r="B2967" i="14"/>
  <c r="B2968" i="14"/>
  <c r="B2969" i="14"/>
  <c r="B2970" i="14"/>
  <c r="B2971" i="14"/>
  <c r="B2972" i="14"/>
  <c r="B2973" i="14"/>
  <c r="B2974" i="14"/>
  <c r="B2975" i="14"/>
  <c r="B2976" i="14"/>
  <c r="B2977" i="14"/>
  <c r="B2978" i="14"/>
  <c r="B2979" i="14"/>
  <c r="B2980" i="14"/>
  <c r="B2981" i="14"/>
  <c r="B2982" i="14"/>
  <c r="B2983" i="14"/>
  <c r="B2984" i="14"/>
  <c r="B2985" i="14"/>
  <c r="B2986" i="14"/>
  <c r="B2987" i="14"/>
  <c r="B2988" i="14"/>
  <c r="B2989" i="14"/>
  <c r="B2990" i="14"/>
  <c r="B2991" i="14"/>
  <c r="B2992" i="14"/>
  <c r="B2993" i="14"/>
  <c r="B2994" i="14"/>
  <c r="B2995" i="14"/>
  <c r="B2996" i="14"/>
  <c r="B2997" i="14"/>
  <c r="B2998" i="14"/>
  <c r="B2999" i="14"/>
  <c r="B3000" i="14"/>
  <c r="B3001" i="14"/>
  <c r="B3002" i="14"/>
  <c r="B3003" i="14"/>
  <c r="B3004" i="14"/>
  <c r="B3005" i="14"/>
  <c r="B3006" i="14"/>
  <c r="B3007" i="14"/>
  <c r="B3008" i="14"/>
  <c r="B3009" i="14"/>
  <c r="B3010" i="14"/>
  <c r="B3011" i="14"/>
  <c r="B3012" i="14"/>
  <c r="B3013" i="14"/>
  <c r="B3014" i="14"/>
  <c r="B3015" i="14"/>
  <c r="B3016" i="14"/>
  <c r="B3017" i="14"/>
  <c r="B3018" i="14"/>
  <c r="B3019" i="14"/>
  <c r="B3020" i="14"/>
  <c r="B3021" i="14"/>
  <c r="B3022" i="14"/>
  <c r="B3023" i="14"/>
  <c r="B3024" i="14"/>
  <c r="B3025" i="14"/>
  <c r="B3026" i="14"/>
  <c r="B3027" i="14"/>
  <c r="B3028" i="14"/>
  <c r="B3029" i="14"/>
  <c r="B3030" i="14"/>
  <c r="B3031" i="14"/>
  <c r="B3032" i="14"/>
  <c r="B3033" i="14"/>
  <c r="B3034" i="14"/>
  <c r="B3035" i="14"/>
  <c r="B3036" i="14"/>
  <c r="B3037" i="14"/>
  <c r="B3038" i="14"/>
  <c r="B3039" i="14"/>
  <c r="B3040" i="14"/>
  <c r="B3041" i="14"/>
  <c r="B3042" i="14"/>
  <c r="B3043" i="14"/>
  <c r="B3044" i="14"/>
  <c r="B3045" i="14"/>
  <c r="B3046" i="14"/>
  <c r="B3047" i="14"/>
  <c r="B3048" i="14"/>
  <c r="B3049" i="14"/>
  <c r="B3050" i="14"/>
  <c r="B3051" i="14"/>
  <c r="B3052" i="14"/>
  <c r="B3053" i="14"/>
  <c r="B3054" i="14"/>
  <c r="B3055" i="14"/>
  <c r="B3056" i="14"/>
  <c r="B3057" i="14"/>
  <c r="B3058" i="14"/>
  <c r="B3059" i="14"/>
  <c r="B3060" i="14"/>
  <c r="B3061" i="14"/>
  <c r="B3062" i="14"/>
  <c r="B3063" i="14"/>
  <c r="B3064" i="14"/>
  <c r="B3065" i="14"/>
  <c r="B3066" i="14"/>
  <c r="B3067" i="14"/>
  <c r="B3068" i="14"/>
  <c r="B3069" i="14"/>
  <c r="B3070" i="14"/>
  <c r="B3071" i="14"/>
  <c r="B3072" i="14"/>
  <c r="B3073" i="14"/>
  <c r="B3074" i="14"/>
  <c r="B3075" i="14"/>
  <c r="B3076" i="14"/>
  <c r="B3077" i="14"/>
  <c r="B3078" i="14"/>
  <c r="B3079" i="14"/>
  <c r="B3080" i="14"/>
  <c r="B3081" i="14"/>
  <c r="B3082" i="14"/>
  <c r="B3083" i="14"/>
  <c r="B3084" i="14"/>
  <c r="B3085" i="14"/>
  <c r="B3086" i="14"/>
  <c r="B3087" i="14"/>
  <c r="B3088" i="14"/>
  <c r="B3089" i="14"/>
  <c r="B3090" i="14"/>
  <c r="B3091" i="14"/>
  <c r="B3092" i="14"/>
  <c r="B3093" i="14"/>
  <c r="B3094" i="14"/>
  <c r="B3095" i="14"/>
  <c r="B3096" i="14"/>
  <c r="B3097" i="14"/>
  <c r="B3098" i="14"/>
  <c r="B3099" i="14"/>
  <c r="B3100" i="14"/>
  <c r="B3101" i="14"/>
  <c r="B3102" i="14"/>
  <c r="B3103" i="14"/>
  <c r="B3104" i="14"/>
  <c r="B3105" i="14"/>
  <c r="B3106" i="14"/>
  <c r="B3107" i="14"/>
  <c r="B3108" i="14"/>
  <c r="B3109" i="14"/>
  <c r="B3110" i="14"/>
  <c r="B3111" i="14"/>
  <c r="B3112" i="14"/>
  <c r="B3113" i="14"/>
  <c r="B3114" i="14"/>
  <c r="B3115" i="14"/>
  <c r="B3116" i="14"/>
  <c r="B3117" i="14"/>
  <c r="B3118" i="14"/>
  <c r="B3119" i="14"/>
  <c r="B3120" i="14"/>
  <c r="B3121" i="14"/>
  <c r="B3122" i="14"/>
  <c r="B3123" i="14"/>
  <c r="B3124" i="14"/>
  <c r="B3125" i="14"/>
  <c r="B3126" i="14"/>
  <c r="B3127" i="14"/>
  <c r="B3128" i="14"/>
  <c r="B3129" i="14"/>
  <c r="B3130" i="14"/>
  <c r="B3131" i="14"/>
  <c r="B3132" i="14"/>
  <c r="B3133" i="14"/>
  <c r="B3134" i="14"/>
  <c r="B3135" i="14"/>
  <c r="B3136" i="14"/>
  <c r="B3137" i="14"/>
  <c r="B3138" i="14"/>
  <c r="B3139" i="14"/>
  <c r="B3140" i="14"/>
  <c r="B3141" i="14"/>
  <c r="B3142" i="14"/>
  <c r="B2" i="14"/>
  <c r="O2927" i="10" l="1" a="1"/>
  <c r="O2927" i="10" s="1"/>
  <c r="O2887" i="10" a="1"/>
  <c r="O2887" i="10" s="1"/>
  <c r="O2607" i="10" a="1"/>
  <c r="O2607" i="10" s="1"/>
  <c r="O2527" i="10" a="1"/>
  <c r="O2527" i="10" s="1"/>
  <c r="O2487" i="10" a="1"/>
  <c r="O2487" i="10" s="1"/>
  <c r="O2167" i="10" a="1"/>
  <c r="O2167" i="10" s="1"/>
  <c r="O2047" i="10" a="1"/>
  <c r="O2047" i="10" s="1"/>
  <c r="O1347" i="10" a="1"/>
  <c r="O1347" i="10" s="1"/>
  <c r="O747" i="10" a="1"/>
  <c r="O747" i="10" s="1"/>
  <c r="O707" i="10" a="1"/>
  <c r="O707" i="10" s="1"/>
  <c r="O587" i="10" a="1"/>
  <c r="O587" i="10" s="1"/>
  <c r="O527" i="10" a="1"/>
  <c r="O527" i="10" s="1"/>
  <c r="O367" i="10" a="1"/>
  <c r="O367" i="10" s="1"/>
  <c r="O3124" i="10" a="1"/>
  <c r="O3124" i="10" s="1"/>
  <c r="O3104" i="10" a="1"/>
  <c r="O3104" i="10" s="1"/>
  <c r="O3084" i="10" a="1"/>
  <c r="O3084" i="10" s="1"/>
  <c r="O3064" i="10" a="1"/>
  <c r="O3064" i="10" s="1"/>
  <c r="O3044" i="10" a="1"/>
  <c r="O3044" i="10" s="1"/>
  <c r="O3024" i="10" a="1"/>
  <c r="O3024" i="10" s="1"/>
  <c r="O3004" i="10" a="1"/>
  <c r="O3004" i="10" s="1"/>
  <c r="O2984" i="10" a="1"/>
  <c r="O2984" i="10" s="1"/>
  <c r="O2964" i="10" a="1"/>
  <c r="O2964" i="10" s="1"/>
  <c r="O2944" i="10" a="1"/>
  <c r="O2944" i="10" s="1"/>
  <c r="O2924" i="10" a="1"/>
  <c r="O2924" i="10" s="1"/>
  <c r="O2904" i="10" a="1"/>
  <c r="O2904" i="10" s="1"/>
  <c r="O2884" i="10" a="1"/>
  <c r="O2884" i="10" s="1"/>
  <c r="O2864" i="10" a="1"/>
  <c r="O2864" i="10" s="1"/>
  <c r="O2844" i="10" a="1"/>
  <c r="O2844" i="10" s="1"/>
  <c r="O2824" i="10" a="1"/>
  <c r="O2824" i="10" s="1"/>
  <c r="O2804" i="10" a="1"/>
  <c r="O2804" i="10" s="1"/>
  <c r="O2764" i="10" a="1"/>
  <c r="O2764" i="10" s="1"/>
  <c r="O2744" i="10" a="1"/>
  <c r="O2744" i="10" s="1"/>
  <c r="O2724" i="10" a="1"/>
  <c r="O2724" i="10" s="1"/>
  <c r="O2704" i="10" a="1"/>
  <c r="O2704" i="10" s="1"/>
  <c r="O2684" i="10" a="1"/>
  <c r="O2684" i="10" s="1"/>
  <c r="O2664" i="10" a="1"/>
  <c r="O2664" i="10" s="1"/>
  <c r="O2604" i="10" a="1"/>
  <c r="O2604" i="10" s="1"/>
  <c r="O2544" i="10" a="1"/>
  <c r="O2544" i="10" s="1"/>
  <c r="O2524" i="10" a="1"/>
  <c r="O2524" i="10" s="1"/>
  <c r="O2504" i="10" a="1"/>
  <c r="O2504" i="10" s="1"/>
  <c r="O2484" i="10" a="1"/>
  <c r="O2484" i="10" s="1"/>
  <c r="O2464" i="10" a="1"/>
  <c r="O2464" i="10" s="1"/>
  <c r="O2444" i="10" a="1"/>
  <c r="O2444" i="10" s="1"/>
  <c r="O2424" i="10" a="1"/>
  <c r="O2424" i="10" s="1"/>
  <c r="O2404" i="10" a="1"/>
  <c r="O2404" i="10" s="1"/>
  <c r="O2384" i="10" a="1"/>
  <c r="O2384" i="10" s="1"/>
  <c r="O2344" i="10" a="1"/>
  <c r="O2344" i="10" s="1"/>
  <c r="O2324" i="10" a="1"/>
  <c r="O2324" i="10" s="1"/>
  <c r="O2304" i="10" a="1"/>
  <c r="O2304" i="10" s="1"/>
  <c r="O2284" i="10" a="1"/>
  <c r="O2284" i="10" s="1"/>
  <c r="O2264" i="10" a="1"/>
  <c r="O2264" i="10" s="1"/>
  <c r="O2244" i="10" a="1"/>
  <c r="O2244" i="10" s="1"/>
  <c r="O2224" i="10" a="1"/>
  <c r="O2224" i="10" s="1"/>
  <c r="O2204" i="10" a="1"/>
  <c r="O2204" i="10" s="1"/>
  <c r="O2184" i="10" a="1"/>
  <c r="O2184" i="10" s="1"/>
  <c r="O2164" i="10" a="1"/>
  <c r="O2164" i="10" s="1"/>
  <c r="O2124" i="10" a="1"/>
  <c r="O2124" i="10" s="1"/>
  <c r="O2104" i="10" a="1"/>
  <c r="O2104" i="10" s="1"/>
  <c r="O2084" i="10" a="1"/>
  <c r="O2084" i="10" s="1"/>
  <c r="O2064" i="10" a="1"/>
  <c r="O2064" i="10" s="1"/>
  <c r="O2024" i="10" a="1"/>
  <c r="O2024" i="10" s="1"/>
  <c r="O2004" i="10" a="1"/>
  <c r="O2004" i="10" s="1"/>
  <c r="O1984" i="10" a="1"/>
  <c r="O1984" i="10" s="1"/>
  <c r="O1964" i="10" a="1"/>
  <c r="O1964" i="10" s="1"/>
  <c r="O1944" i="10" a="1"/>
  <c r="O1944" i="10" s="1"/>
  <c r="O1924" i="10" a="1"/>
  <c r="O1924" i="10" s="1"/>
  <c r="O1884" i="10" a="1"/>
  <c r="O1884" i="10" s="1"/>
  <c r="O1864" i="10" a="1"/>
  <c r="O1864" i="10" s="1"/>
  <c r="O1844" i="10" a="1"/>
  <c r="O1844" i="10" s="1"/>
  <c r="O1804" i="10" a="1"/>
  <c r="O1804" i="10" s="1"/>
  <c r="O1784" i="10" a="1"/>
  <c r="O1784" i="10" s="1"/>
  <c r="O1764" i="10" a="1"/>
  <c r="O1764" i="10" s="1"/>
  <c r="O1744" i="10" a="1"/>
  <c r="O1744" i="10" s="1"/>
  <c r="O1724" i="10" a="1"/>
  <c r="O1724" i="10" s="1"/>
  <c r="O1704" i="10" a="1"/>
  <c r="O1704" i="10" s="1"/>
  <c r="O1684" i="10" a="1"/>
  <c r="O1684" i="10" s="1"/>
  <c r="O1664" i="10" a="1"/>
  <c r="O1664" i="10" s="1"/>
  <c r="O1644" i="10" a="1"/>
  <c r="O1644" i="10" s="1"/>
  <c r="O1624" i="10" a="1"/>
  <c r="O1624" i="10" s="1"/>
  <c r="O1604" i="10" a="1"/>
  <c r="O1604" i="10" s="1"/>
  <c r="O1584" i="10" a="1"/>
  <c r="O1584" i="10" s="1"/>
  <c r="O1564" i="10" a="1"/>
  <c r="O1564" i="10" s="1"/>
  <c r="O1544" i="10" a="1"/>
  <c r="O1544" i="10" s="1"/>
  <c r="O1524" i="10" a="1"/>
  <c r="O1524" i="10" s="1"/>
  <c r="O1504" i="10" a="1"/>
  <c r="O1504" i="10" s="1"/>
  <c r="O1484" i="10" a="1"/>
  <c r="O1484" i="10" s="1"/>
  <c r="O1464" i="10" a="1"/>
  <c r="O1464" i="10" s="1"/>
  <c r="O1444" i="10" a="1"/>
  <c r="O1444" i="10" s="1"/>
  <c r="O1424" i="10" a="1"/>
  <c r="O1424" i="10" s="1"/>
  <c r="O1384" i="10" a="1"/>
  <c r="O1384" i="10" s="1"/>
  <c r="O1364" i="10" a="1"/>
  <c r="O1364" i="10" s="1"/>
  <c r="O1324" i="10" a="1"/>
  <c r="O1324" i="10" s="1"/>
  <c r="O1284" i="10" a="1"/>
  <c r="O1284" i="10" s="1"/>
  <c r="O1244" i="10" a="1"/>
  <c r="O1244" i="10" s="1"/>
  <c r="O1224" i="10" a="1"/>
  <c r="O1224" i="10" s="1"/>
  <c r="O1204" i="10" a="1"/>
  <c r="O1204" i="10" s="1"/>
  <c r="O1184" i="10" a="1"/>
  <c r="O1184" i="10" s="1"/>
  <c r="O1164" i="10" a="1"/>
  <c r="O1164" i="10" s="1"/>
  <c r="O1144" i="10" a="1"/>
  <c r="O1144" i="10" s="1"/>
  <c r="O1124" i="10" a="1"/>
  <c r="O1124" i="10" s="1"/>
  <c r="O1104" i="10" a="1"/>
  <c r="O1104" i="10" s="1"/>
  <c r="O1084" i="10" a="1"/>
  <c r="O1084" i="10" s="1"/>
  <c r="O1064" i="10" a="1"/>
  <c r="O1064" i="10" s="1"/>
  <c r="O1024" i="10" a="1"/>
  <c r="O1024" i="10" s="1"/>
  <c r="O1004" i="10" a="1"/>
  <c r="O1004" i="10" s="1"/>
  <c r="O904" i="10" a="1"/>
  <c r="O904" i="10" s="1"/>
  <c r="O884" i="10" a="1"/>
  <c r="O884" i="10" s="1"/>
  <c r="O864" i="10" a="1"/>
  <c r="O864" i="10" s="1"/>
  <c r="O844" i="10" a="1"/>
  <c r="O844" i="10" s="1"/>
  <c r="O824" i="10" a="1"/>
  <c r="O824" i="10" s="1"/>
  <c r="O804" i="10" a="1"/>
  <c r="O804" i="10" s="1"/>
  <c r="O784" i="10" a="1"/>
  <c r="O784" i="10" s="1"/>
  <c r="O744" i="10" a="1"/>
  <c r="O744" i="10" s="1"/>
  <c r="O704" i="10" a="1"/>
  <c r="O704" i="10" s="1"/>
  <c r="O684" i="10" a="1"/>
  <c r="O684" i="10" s="1"/>
  <c r="O664" i="10" a="1"/>
  <c r="O664" i="10" s="1"/>
  <c r="O644" i="10" a="1"/>
  <c r="O644" i="10" s="1"/>
  <c r="O624" i="10" a="1"/>
  <c r="O624" i="10" s="1"/>
  <c r="O584" i="10" a="1"/>
  <c r="O584" i="10" s="1"/>
  <c r="O564" i="10" a="1"/>
  <c r="O564" i="10" s="1"/>
  <c r="O544" i="10" a="1"/>
  <c r="O544" i="10" s="1"/>
  <c r="O524" i="10" a="1"/>
  <c r="O524" i="10" s="1"/>
  <c r="O504" i="10" a="1"/>
  <c r="O504" i="10" s="1"/>
  <c r="O484" i="10" a="1"/>
  <c r="O484" i="10" s="1"/>
  <c r="O404" i="10" a="1"/>
  <c r="O404" i="10" s="1"/>
  <c r="O384" i="10" a="1"/>
  <c r="O384" i="10" s="1"/>
  <c r="O364" i="10" a="1"/>
  <c r="O364" i="10" s="1"/>
  <c r="O324" i="10" a="1"/>
  <c r="O324" i="10" s="1"/>
  <c r="O304" i="10" a="1"/>
  <c r="O304" i="10" s="1"/>
  <c r="O284" i="10" a="1"/>
  <c r="O284" i="10" s="1"/>
  <c r="O264" i="10" a="1"/>
  <c r="O264" i="10" s="1"/>
  <c r="O84" i="10" a="1"/>
  <c r="O84" i="10" s="1"/>
  <c r="O3141" i="10" a="1"/>
  <c r="O3141" i="10" s="1"/>
  <c r="O3121" i="10" a="1"/>
  <c r="O3121" i="10" s="1"/>
  <c r="O3101" i="10" a="1"/>
  <c r="O3101" i="10" s="1"/>
  <c r="O3061" i="10" a="1"/>
  <c r="O3061" i="10" s="1"/>
  <c r="O3041" i="10" a="1"/>
  <c r="O3041" i="10" s="1"/>
  <c r="O3001" i="10" a="1"/>
  <c r="O3001" i="10" s="1"/>
  <c r="O2961" i="10" a="1"/>
  <c r="O2961" i="10" s="1"/>
  <c r="O2941" i="10" a="1"/>
  <c r="O2941" i="10" s="1"/>
  <c r="O2921" i="10" a="1"/>
  <c r="O2921" i="10" s="1"/>
  <c r="O2901" i="10" a="1"/>
  <c r="O2901" i="10" s="1"/>
  <c r="O2881" i="10" a="1"/>
  <c r="O2881" i="10" s="1"/>
  <c r="O2841" i="10" a="1"/>
  <c r="O2841" i="10" s="1"/>
  <c r="O2821" i="10" a="1"/>
  <c r="O2821" i="10" s="1"/>
  <c r="O2781" i="10" a="1"/>
  <c r="O2781" i="10" s="1"/>
  <c r="O2761" i="10" a="1"/>
  <c r="O2761" i="10" s="1"/>
  <c r="O2741" i="10" a="1"/>
  <c r="O2741" i="10" s="1"/>
  <c r="O2721" i="10" a="1"/>
  <c r="O2721" i="10" s="1"/>
  <c r="O2681" i="10" a="1"/>
  <c r="O2681" i="10" s="1"/>
  <c r="O2641" i="10" a="1"/>
  <c r="O2641" i="10" s="1"/>
  <c r="O2621" i="10" a="1"/>
  <c r="O2621" i="10" s="1"/>
  <c r="O2601" i="10" a="1"/>
  <c r="O2601" i="10" s="1"/>
  <c r="O2581" i="10" a="1"/>
  <c r="O2581" i="10" s="1"/>
  <c r="O2561" i="10" a="1"/>
  <c r="O2561" i="10" s="1"/>
  <c r="O2541" i="10" a="1"/>
  <c r="O2541" i="10" s="1"/>
  <c r="O2521" i="10" a="1"/>
  <c r="O2521" i="10" s="1"/>
  <c r="O2501" i="10" a="1"/>
  <c r="O2501" i="10" s="1"/>
  <c r="O2481" i="10" a="1"/>
  <c r="O2481" i="10" s="1"/>
  <c r="O2461" i="10" a="1"/>
  <c r="O2461" i="10" s="1"/>
  <c r="O2441" i="10" a="1"/>
  <c r="O2441" i="10" s="1"/>
  <c r="O2401" i="10" a="1"/>
  <c r="O2401" i="10" s="1"/>
  <c r="O2381" i="10" a="1"/>
  <c r="O2381" i="10" s="1"/>
  <c r="O2341" i="10" a="1"/>
  <c r="O2341" i="10" s="1"/>
  <c r="O2321" i="10" a="1"/>
  <c r="O2321" i="10" s="1"/>
  <c r="O2301" i="10" a="1"/>
  <c r="O2301" i="10" s="1"/>
  <c r="O2281" i="10" a="1"/>
  <c r="O2281" i="10" s="1"/>
  <c r="O2221" i="10" a="1"/>
  <c r="O2221" i="10" s="1"/>
  <c r="O2201" i="10" a="1"/>
  <c r="O2201" i="10" s="1"/>
  <c r="O2181" i="10" a="1"/>
  <c r="O2181" i="10" s="1"/>
  <c r="O2161" i="10" a="1"/>
  <c r="O2161" i="10" s="1"/>
  <c r="O2141" i="10" a="1"/>
  <c r="O2141" i="10" s="1"/>
  <c r="O2121" i="10" a="1"/>
  <c r="O2121" i="10" s="1"/>
  <c r="O2101" i="10" a="1"/>
  <c r="O2101" i="10" s="1"/>
  <c r="O2081" i="10" a="1"/>
  <c r="O2081" i="10" s="1"/>
  <c r="O2021" i="10" a="1"/>
  <c r="O2021" i="10" s="1"/>
  <c r="O1981" i="10" a="1"/>
  <c r="O1981" i="10" s="1"/>
  <c r="O1961" i="10" a="1"/>
  <c r="O1961" i="10" s="1"/>
  <c r="O1941" i="10" a="1"/>
  <c r="O1941" i="10" s="1"/>
  <c r="O1921" i="10" a="1"/>
  <c r="O1921" i="10" s="1"/>
  <c r="O1901" i="10" a="1"/>
  <c r="O1901" i="10" s="1"/>
  <c r="O1861" i="10" a="1"/>
  <c r="O1861" i="10" s="1"/>
  <c r="O1841" i="10" a="1"/>
  <c r="O1841" i="10" s="1"/>
  <c r="O1821" i="10" a="1"/>
  <c r="O1821" i="10" s="1"/>
  <c r="O1801" i="10" a="1"/>
  <c r="O1801" i="10" s="1"/>
  <c r="O1781" i="10" a="1"/>
  <c r="O1781" i="10" s="1"/>
  <c r="O1761" i="10" a="1"/>
  <c r="O1761" i="10" s="1"/>
  <c r="O1741" i="10" a="1"/>
  <c r="O1741" i="10" s="1"/>
  <c r="O1701" i="10" a="1"/>
  <c r="O1701" i="10" s="1"/>
  <c r="O1681" i="10" a="1"/>
  <c r="O1681" i="10" s="1"/>
  <c r="O1661" i="10" a="1"/>
  <c r="O1661" i="10" s="1"/>
  <c r="O1641" i="10" a="1"/>
  <c r="O1641" i="10" s="1"/>
  <c r="O1601" i="10" a="1"/>
  <c r="O1601" i="10" s="1"/>
  <c r="O1581" i="10" a="1"/>
  <c r="O1581" i="10" s="1"/>
  <c r="O1561" i="10" a="1"/>
  <c r="O1561" i="10" s="1"/>
  <c r="O1481" i="10" a="1"/>
  <c r="O1481" i="10" s="1"/>
  <c r="O1461" i="10" a="1"/>
  <c r="O1461" i="10" s="1"/>
  <c r="O1441" i="10" a="1"/>
  <c r="O1441" i="10" s="1"/>
  <c r="O1421" i="10" a="1"/>
  <c r="O1421" i="10" s="1"/>
  <c r="O1381" i="10" a="1"/>
  <c r="O1381" i="10" s="1"/>
  <c r="O1361" i="10" a="1"/>
  <c r="O1361" i="10" s="1"/>
  <c r="O1341" i="10" a="1"/>
  <c r="O1341" i="10" s="1"/>
  <c r="O1321" i="10" a="1"/>
  <c r="O1321" i="10" s="1"/>
  <c r="O1301" i="10" a="1"/>
  <c r="O1301" i="10" s="1"/>
  <c r="O1281" i="10" a="1"/>
  <c r="O1281" i="10" s="1"/>
  <c r="O1261" i="10" a="1"/>
  <c r="O1261" i="10" s="1"/>
  <c r="O1241" i="10" a="1"/>
  <c r="O1241" i="10" s="1"/>
  <c r="O1181" i="10" a="1"/>
  <c r="O1181" i="10" s="1"/>
  <c r="O1141" i="10" a="1"/>
  <c r="O1141" i="10" s="1"/>
  <c r="O1121" i="10" a="1"/>
  <c r="O1121" i="10" s="1"/>
  <c r="O1081" i="10" a="1"/>
  <c r="O1081" i="10" s="1"/>
  <c r="O1061" i="10" a="1"/>
  <c r="O1061" i="10" s="1"/>
  <c r="O981" i="10" a="1"/>
  <c r="O981" i="10" s="1"/>
  <c r="O961" i="10" a="1"/>
  <c r="O961" i="10" s="1"/>
  <c r="O941" i="10" a="1"/>
  <c r="O941" i="10" s="1"/>
  <c r="O901" i="10" a="1"/>
  <c r="O901" i="10" s="1"/>
  <c r="O861" i="10" a="1"/>
  <c r="O861" i="10" s="1"/>
  <c r="O841" i="10" a="1"/>
  <c r="O841" i="10" s="1"/>
  <c r="O821" i="10" a="1"/>
  <c r="O821" i="10" s="1"/>
  <c r="O801" i="10" a="1"/>
  <c r="O801" i="10" s="1"/>
  <c r="O781" i="10" a="1"/>
  <c r="O781" i="10" s="1"/>
  <c r="O741" i="10" a="1"/>
  <c r="O741" i="10" s="1"/>
  <c r="O721" i="10" a="1"/>
  <c r="O721" i="10" s="1"/>
  <c r="O701" i="10" a="1"/>
  <c r="O701" i="10" s="1"/>
  <c r="O661" i="10" a="1"/>
  <c r="O661" i="10" s="1"/>
  <c r="O641" i="10" a="1"/>
  <c r="O641" i="10" s="1"/>
  <c r="O621" i="10" a="1"/>
  <c r="O621" i="10" s="1"/>
  <c r="O601" i="10" a="1"/>
  <c r="O601" i="10" s="1"/>
  <c r="O581" i="10" a="1"/>
  <c r="O581" i="10" s="1"/>
  <c r="O541" i="10" a="1"/>
  <c r="O541" i="10" s="1"/>
  <c r="O521" i="10" a="1"/>
  <c r="O521" i="10" s="1"/>
  <c r="O501" i="10" a="1"/>
  <c r="O501" i="10" s="1"/>
  <c r="O481" i="10" a="1"/>
  <c r="O481" i="10" s="1"/>
  <c r="O461" i="10" a="1"/>
  <c r="O461" i="10" s="1"/>
  <c r="O441" i="10" a="1"/>
  <c r="O441" i="10" s="1"/>
  <c r="O421" i="10" a="1"/>
  <c r="O421" i="10" s="1"/>
  <c r="O401" i="10" a="1"/>
  <c r="O401" i="10" s="1"/>
  <c r="O381" i="10" a="1"/>
  <c r="O381" i="10" s="1"/>
  <c r="O341" i="10" a="1"/>
  <c r="O341" i="10" s="1"/>
  <c r="O321" i="10" a="1"/>
  <c r="O321" i="10" s="1"/>
  <c r="O301" i="10" a="1"/>
  <c r="O301" i="10" s="1"/>
  <c r="O261" i="10" a="1"/>
  <c r="O261" i="10" s="1"/>
  <c r="O221" i="10" a="1"/>
  <c r="O221" i="10" s="1"/>
  <c r="O201" i="10" a="1"/>
  <c r="O201" i="10" s="1"/>
  <c r="O181" i="10" a="1"/>
  <c r="O181" i="10" s="1"/>
  <c r="O141" i="10" a="1"/>
  <c r="O141" i="10" s="1"/>
  <c r="O101" i="10" a="1"/>
  <c r="O101" i="10" s="1"/>
  <c r="O81" i="10" a="1"/>
  <c r="O81" i="10" s="1"/>
  <c r="O61" i="10" a="1"/>
  <c r="O61" i="10" s="1"/>
  <c r="O41" i="10" a="1"/>
  <c r="O41" i="10" s="1"/>
  <c r="O21" i="10" a="1"/>
  <c r="O21" i="10" s="1"/>
  <c r="O3139" i="10" a="1"/>
  <c r="O3139" i="10" s="1"/>
  <c r="O3079" i="10" a="1"/>
  <c r="O3079" i="10" s="1"/>
  <c r="O3039" i="10" a="1"/>
  <c r="O3039" i="10" s="1"/>
  <c r="O2919" i="10" a="1"/>
  <c r="O2919" i="10" s="1"/>
  <c r="O2879" i="10" a="1"/>
  <c r="O2879" i="10" s="1"/>
  <c r="O2819" i="10" a="1"/>
  <c r="O2819" i="10" s="1"/>
  <c r="O2759" i="10" a="1"/>
  <c r="O2759" i="10" s="1"/>
  <c r="O2679" i="10" a="1"/>
  <c r="O2679" i="10" s="1"/>
  <c r="O2639" i="10" a="1"/>
  <c r="O2639" i="10" s="1"/>
  <c r="O2579" i="10" a="1"/>
  <c r="O2579" i="10" s="1"/>
  <c r="O2519" i="10" a="1"/>
  <c r="O2519" i="10" s="1"/>
  <c r="O2479" i="10" a="1"/>
  <c r="O2479" i="10" s="1"/>
  <c r="O2359" i="10" a="1"/>
  <c r="O2359" i="10" s="1"/>
  <c r="O2239" i="10" a="1"/>
  <c r="O2239" i="10" s="1"/>
  <c r="O2199" i="10" a="1"/>
  <c r="O2199" i="10" s="1"/>
  <c r="O2159" i="10" a="1"/>
  <c r="O2159" i="10" s="1"/>
  <c r="O2119" i="10" a="1"/>
  <c r="O2119" i="10" s="1"/>
  <c r="O2059" i="10" a="1"/>
  <c r="O2059" i="10" s="1"/>
  <c r="O2019" i="10" a="1"/>
  <c r="O2019" i="10" s="1"/>
  <c r="O1959" i="10" a="1"/>
  <c r="O1959" i="10" s="1"/>
  <c r="O1899" i="10" a="1"/>
  <c r="O1899" i="10" s="1"/>
  <c r="O1799" i="10" a="1"/>
  <c r="O1799" i="10" s="1"/>
  <c r="O1739" i="10" a="1"/>
  <c r="O1739" i="10" s="1"/>
  <c r="O1699" i="10" a="1"/>
  <c r="O1699" i="10" s="1"/>
  <c r="O1639" i="10" a="1"/>
  <c r="O1639" i="10" s="1"/>
  <c r="O1579" i="10" a="1"/>
  <c r="O1579" i="10" s="1"/>
  <c r="O1539" i="10" a="1"/>
  <c r="O1539" i="10" s="1"/>
  <c r="O1479" i="10" a="1"/>
  <c r="O1479" i="10" s="1"/>
  <c r="O1439" i="10" a="1"/>
  <c r="O1439" i="10" s="1"/>
  <c r="O1379" i="10" a="1"/>
  <c r="O1379" i="10" s="1"/>
  <c r="O1319" i="10" a="1"/>
  <c r="O1319" i="10" s="1"/>
  <c r="O1279" i="10" a="1"/>
  <c r="O1279" i="10" s="1"/>
  <c r="O1139" i="10" a="1"/>
  <c r="O1139" i="10" s="1"/>
  <c r="O1059" i="10" a="1"/>
  <c r="O1059" i="10" s="1"/>
  <c r="O939" i="10" a="1"/>
  <c r="O939" i="10" s="1"/>
  <c r="O899" i="10" a="1"/>
  <c r="O899" i="10" s="1"/>
  <c r="O739" i="10" a="1"/>
  <c r="O739" i="10" s="1"/>
  <c r="O659" i="10" a="1"/>
  <c r="O659" i="10" s="1"/>
  <c r="O599" i="10" a="1"/>
  <c r="O599" i="10" s="1"/>
  <c r="O539" i="10" a="1"/>
  <c r="O539" i="10" s="1"/>
  <c r="O479" i="10" a="1"/>
  <c r="O479" i="10" s="1"/>
  <c r="O419" i="10" a="1"/>
  <c r="O419" i="10" s="1"/>
  <c r="O359" i="10" a="1"/>
  <c r="O359" i="10" s="1"/>
  <c r="O319" i="10" a="1"/>
  <c r="O319" i="10" s="1"/>
  <c r="O239" i="10" a="1"/>
  <c r="O239" i="10" s="1"/>
  <c r="O179" i="10" a="1"/>
  <c r="O179" i="10" s="1"/>
  <c r="O99" i="10" a="1"/>
  <c r="O99" i="10" s="1"/>
  <c r="O59" i="10" a="1"/>
  <c r="O59" i="10" s="1"/>
  <c r="O19" i="10" a="1"/>
  <c r="O19" i="10" s="1"/>
  <c r="O3119" i="10" a="1"/>
  <c r="O3119" i="10" s="1"/>
  <c r="O3059" i="10" a="1"/>
  <c r="O3059" i="10" s="1"/>
  <c r="O3019" i="10" a="1"/>
  <c r="O3019" i="10" s="1"/>
  <c r="O2959" i="10" a="1"/>
  <c r="O2959" i="10" s="1"/>
  <c r="O2899" i="10" a="1"/>
  <c r="O2899" i="10" s="1"/>
  <c r="O2859" i="10" a="1"/>
  <c r="O2859" i="10" s="1"/>
  <c r="O2799" i="10" a="1"/>
  <c r="O2799" i="10" s="1"/>
  <c r="O2739" i="10" a="1"/>
  <c r="O2739" i="10" s="1"/>
  <c r="O2659" i="10" a="1"/>
  <c r="O2659" i="10" s="1"/>
  <c r="O2619" i="10" a="1"/>
  <c r="O2619" i="10" s="1"/>
  <c r="O2599" i="10" a="1"/>
  <c r="O2599" i="10" s="1"/>
  <c r="O2559" i="10" a="1"/>
  <c r="O2559" i="10" s="1"/>
  <c r="O2539" i="10" a="1"/>
  <c r="O2539" i="10" s="1"/>
  <c r="O2499" i="10" a="1"/>
  <c r="O2499" i="10" s="1"/>
  <c r="O2399" i="10" a="1"/>
  <c r="O2399" i="10" s="1"/>
  <c r="O2379" i="10" a="1"/>
  <c r="O2379" i="10" s="1"/>
  <c r="O2339" i="10" a="1"/>
  <c r="O2339" i="10" s="1"/>
  <c r="O2279" i="10" a="1"/>
  <c r="O2279" i="10" s="1"/>
  <c r="O2219" i="10" a="1"/>
  <c r="O2219" i="10" s="1"/>
  <c r="O2179" i="10" a="1"/>
  <c r="O2179" i="10" s="1"/>
  <c r="O2139" i="10" a="1"/>
  <c r="O2139" i="10" s="1"/>
  <c r="O2099" i="10" a="1"/>
  <c r="O2099" i="10" s="1"/>
  <c r="O2079" i="10" a="1"/>
  <c r="O2079" i="10" s="1"/>
  <c r="O2039" i="10" a="1"/>
  <c r="O2039" i="10" s="1"/>
  <c r="O1999" i="10" a="1"/>
  <c r="O1999" i="10" s="1"/>
  <c r="O1979" i="10" a="1"/>
  <c r="O1979" i="10" s="1"/>
  <c r="O1939" i="10" a="1"/>
  <c r="O1939" i="10" s="1"/>
  <c r="O1879" i="10" a="1"/>
  <c r="O1879" i="10" s="1"/>
  <c r="O1759" i="10" a="1"/>
  <c r="O1759" i="10" s="1"/>
  <c r="O1719" i="10" a="1"/>
  <c r="O1719" i="10" s="1"/>
  <c r="O1599" i="10" a="1"/>
  <c r="O1599" i="10" s="1"/>
  <c r="O1559" i="10" a="1"/>
  <c r="O1559" i="10" s="1"/>
  <c r="O1519" i="10" a="1"/>
  <c r="O1519" i="10" s="1"/>
  <c r="O1499" i="10" a="1"/>
  <c r="O1499" i="10" s="1"/>
  <c r="O1459" i="10" a="1"/>
  <c r="O1459" i="10" s="1"/>
  <c r="O1419" i="10" a="1"/>
  <c r="O1419" i="10" s="1"/>
  <c r="O1399" i="10" a="1"/>
  <c r="O1399" i="10" s="1"/>
  <c r="O1359" i="10" a="1"/>
  <c r="O1359" i="10" s="1"/>
  <c r="O1339" i="10" a="1"/>
  <c r="O1339" i="10" s="1"/>
  <c r="O1299" i="10" a="1"/>
  <c r="O1299" i="10" s="1"/>
  <c r="O1239" i="10" a="1"/>
  <c r="O1239" i="10" s="1"/>
  <c r="O1199" i="10" a="1"/>
  <c r="O1199" i="10" s="1"/>
  <c r="O1159" i="10" a="1"/>
  <c r="O1159" i="10" s="1"/>
  <c r="O1119" i="10" a="1"/>
  <c r="O1119" i="10" s="1"/>
  <c r="O1079" i="10" a="1"/>
  <c r="O1079" i="10" s="1"/>
  <c r="O1039" i="10" a="1"/>
  <c r="O1039" i="10" s="1"/>
  <c r="O999" i="10" a="1"/>
  <c r="O999" i="10" s="1"/>
  <c r="O959" i="10" a="1"/>
  <c r="O959" i="10" s="1"/>
  <c r="O919" i="10" a="1"/>
  <c r="O919" i="10" s="1"/>
  <c r="O879" i="10" a="1"/>
  <c r="O879" i="10" s="1"/>
  <c r="O819" i="10" a="1"/>
  <c r="O819" i="10" s="1"/>
  <c r="O759" i="10" a="1"/>
  <c r="O759" i="10" s="1"/>
  <c r="O679" i="10" a="1"/>
  <c r="O679" i="10" s="1"/>
  <c r="O619" i="10" a="1"/>
  <c r="O619" i="10" s="1"/>
  <c r="O519" i="10" a="1"/>
  <c r="O519" i="10" s="1"/>
  <c r="O499" i="10" a="1"/>
  <c r="O499" i="10" s="1"/>
  <c r="O459" i="10" a="1"/>
  <c r="O459" i="10" s="1"/>
  <c r="O379" i="10" a="1"/>
  <c r="O379" i="10" s="1"/>
  <c r="O339" i="10" a="1"/>
  <c r="O339" i="10" s="1"/>
  <c r="O299" i="10" a="1"/>
  <c r="O299" i="10" s="1"/>
  <c r="O259" i="10" a="1"/>
  <c r="O259" i="10" s="1"/>
  <c r="O219" i="10" a="1"/>
  <c r="O219" i="10" s="1"/>
  <c r="O199" i="10" a="1"/>
  <c r="O199" i="10" s="1"/>
  <c r="O139" i="10" a="1"/>
  <c r="O139" i="10" s="1"/>
  <c r="O119" i="10" a="1"/>
  <c r="O119" i="10" s="1"/>
  <c r="O79" i="10" a="1"/>
  <c r="O79" i="10" s="1"/>
  <c r="O39" i="10" a="1"/>
  <c r="O39" i="10" s="1"/>
  <c r="O2838" i="10" a="1"/>
  <c r="O2838" i="10" s="1"/>
  <c r="O3093" i="10" a="1"/>
  <c r="O3093" i="10" s="1"/>
  <c r="O2913" i="10" a="1"/>
  <c r="O2913" i="10" s="1"/>
  <c r="O2713" i="10" a="1"/>
  <c r="O2713" i="10" s="1"/>
  <c r="O2593" i="10" a="1"/>
  <c r="O2593" i="10" s="1"/>
  <c r="O2133" i="10" a="1"/>
  <c r="O2133" i="10" s="1"/>
  <c r="O1733" i="10" a="1"/>
  <c r="O1733" i="10" s="1"/>
  <c r="O1253" i="10" a="1"/>
  <c r="O1253" i="10" s="1"/>
  <c r="O1193" i="10" a="1"/>
  <c r="O1193" i="10" s="1"/>
  <c r="O913" i="10" a="1"/>
  <c r="O913" i="10" s="1"/>
  <c r="O893" i="10" a="1"/>
  <c r="O893" i="10" s="1"/>
  <c r="O493" i="10" a="1"/>
  <c r="O493" i="10" s="1"/>
  <c r="O313" i="10" a="1"/>
  <c r="O313" i="10" s="1"/>
  <c r="O113" i="10" a="1"/>
  <c r="O113" i="10" s="1"/>
  <c r="O3132" i="10" a="1"/>
  <c r="O3132" i="10" s="1"/>
  <c r="O3112" i="10" a="1"/>
  <c r="O3112" i="10" s="1"/>
  <c r="O3092" i="10" a="1"/>
  <c r="O3092" i="10" s="1"/>
  <c r="O3072" i="10" a="1"/>
  <c r="O3072" i="10" s="1"/>
  <c r="O3032" i="10" a="1"/>
  <c r="O3032" i="10" s="1"/>
  <c r="O3012" i="10" a="1"/>
  <c r="O3012" i="10" s="1"/>
  <c r="O2992" i="10" a="1"/>
  <c r="O2992" i="10" s="1"/>
  <c r="O2952" i="10" a="1"/>
  <c r="O2952" i="10" s="1"/>
  <c r="O2932" i="10" a="1"/>
  <c r="O2932" i="10" s="1"/>
  <c r="O2912" i="10" a="1"/>
  <c r="O2912" i="10" s="1"/>
  <c r="O2892" i="10" a="1"/>
  <c r="O2892" i="10" s="1"/>
  <c r="O2872" i="10" a="1"/>
  <c r="O2872" i="10" s="1"/>
  <c r="O2852" i="10" a="1"/>
  <c r="O2852" i="10" s="1"/>
  <c r="O2832" i="10" a="1"/>
  <c r="O2832" i="10" s="1"/>
  <c r="O2812" i="10" a="1"/>
  <c r="O2812" i="10" s="1"/>
  <c r="O2792" i="10" a="1"/>
  <c r="O2792" i="10" s="1"/>
  <c r="O2772" i="10" a="1"/>
  <c r="O2772" i="10" s="1"/>
  <c r="O2752" i="10" a="1"/>
  <c r="O2752" i="10" s="1"/>
  <c r="O2732" i="10" a="1"/>
  <c r="O2732" i="10" s="1"/>
  <c r="O2692" i="10" a="1"/>
  <c r="O2692" i="10" s="1"/>
  <c r="O2672" i="10" a="1"/>
  <c r="O2672" i="10" s="1"/>
  <c r="O2652" i="10" a="1"/>
  <c r="O2652" i="10" s="1"/>
  <c r="O2632" i="10" a="1"/>
  <c r="O2632" i="10" s="1"/>
  <c r="O2612" i="10" a="1"/>
  <c r="O2612" i="10" s="1"/>
  <c r="O2592" i="10" a="1"/>
  <c r="O2592" i="10" s="1"/>
  <c r="O2572" i="10" a="1"/>
  <c r="O2572" i="10" s="1"/>
  <c r="O2532" i="10" a="1"/>
  <c r="O2532" i="10" s="1"/>
  <c r="O2512" i="10" a="1"/>
  <c r="O2512" i="10" s="1"/>
  <c r="O2492" i="10" a="1"/>
  <c r="O2492" i="10" s="1"/>
  <c r="O2472" i="10" a="1"/>
  <c r="O2472" i="10" s="1"/>
  <c r="O2452" i="10" a="1"/>
  <c r="O2452" i="10" s="1"/>
  <c r="O2432" i="10" a="1"/>
  <c r="O2432" i="10" s="1"/>
  <c r="O2412" i="10" a="1"/>
  <c r="O2412" i="10" s="1"/>
  <c r="O2392" i="10" a="1"/>
  <c r="O2392" i="10" s="1"/>
  <c r="O2372" i="10" a="1"/>
  <c r="O2372" i="10" s="1"/>
  <c r="O2352" i="10" a="1"/>
  <c r="O2352" i="10" s="1"/>
  <c r="O2332" i="10" a="1"/>
  <c r="O2332" i="10" s="1"/>
  <c r="O2312" i="10" a="1"/>
  <c r="O2312" i="10" s="1"/>
  <c r="O2292" i="10" a="1"/>
  <c r="O2292" i="10" s="1"/>
  <c r="O2272" i="10" a="1"/>
  <c r="O2272" i="10" s="1"/>
  <c r="O2252" i="10" a="1"/>
  <c r="O2252" i="10" s="1"/>
  <c r="O2232" i="10" a="1"/>
  <c r="O2232" i="10" s="1"/>
  <c r="O2212" i="10" a="1"/>
  <c r="O2212" i="10" s="1"/>
  <c r="O2192" i="10" a="1"/>
  <c r="O2192" i="10" s="1"/>
  <c r="O2172" i="10" a="1"/>
  <c r="O2172" i="10" s="1"/>
  <c r="O2132" i="10" a="1"/>
  <c r="O2132" i="10" s="1"/>
  <c r="O2112" i="10" a="1"/>
  <c r="O2112" i="10" s="1"/>
  <c r="O2092" i="10" a="1"/>
  <c r="O2092" i="10" s="1"/>
  <c r="O2072" i="10" a="1"/>
  <c r="O2072" i="10" s="1"/>
  <c r="O2032" i="10" a="1"/>
  <c r="O2032" i="10" s="1"/>
  <c r="O2012" i="10" a="1"/>
  <c r="O2012" i="10" s="1"/>
  <c r="O1992" i="10" a="1"/>
  <c r="O1992" i="10" s="1"/>
  <c r="O1932" i="10" a="1"/>
  <c r="O1932" i="10" s="1"/>
  <c r="O1912" i="10" a="1"/>
  <c r="O1912" i="10" s="1"/>
  <c r="O1892" i="10" a="1"/>
  <c r="O1892" i="10" s="1"/>
  <c r="O1852" i="10" a="1"/>
  <c r="O1852" i="10" s="1"/>
  <c r="O1832" i="10" a="1"/>
  <c r="O1832" i="10" s="1"/>
  <c r="O1792" i="10" a="1"/>
  <c r="O1792" i="10" s="1"/>
  <c r="O1772" i="10" a="1"/>
  <c r="O1772" i="10" s="1"/>
  <c r="O1752" i="10" a="1"/>
  <c r="O1752" i="10" s="1"/>
  <c r="O1672" i="10" a="1"/>
  <c r="O1672" i="10" s="1"/>
  <c r="O1652" i="10" a="1"/>
  <c r="O1652" i="10" s="1"/>
  <c r="O1592" i="10" a="1"/>
  <c r="O1592" i="10" s="1"/>
  <c r="O1572" i="10" a="1"/>
  <c r="O1572" i="10" s="1"/>
  <c r="O1512" i="10" a="1"/>
  <c r="O1512" i="10" s="1"/>
  <c r="O1472" i="10" a="1"/>
  <c r="O1472" i="10" s="1"/>
  <c r="O1452" i="10" a="1"/>
  <c r="O1452" i="10" s="1"/>
  <c r="O1432" i="10" a="1"/>
  <c r="O1432" i="10" s="1"/>
  <c r="O1412" i="10" a="1"/>
  <c r="O1412" i="10" s="1"/>
  <c r="O1392" i="10" a="1"/>
  <c r="O1392" i="10" s="1"/>
  <c r="O1372" i="10" a="1"/>
  <c r="O1372" i="10" s="1"/>
  <c r="O1352" i="10" a="1"/>
  <c r="O1352" i="10" s="1"/>
  <c r="O1292" i="10" a="1"/>
  <c r="O1292" i="10" s="1"/>
  <c r="O1252" i="10" a="1"/>
  <c r="O1252" i="10" s="1"/>
  <c r="O1232" i="10" a="1"/>
  <c r="O1232" i="10" s="1"/>
  <c r="O1192" i="10" a="1"/>
  <c r="O1192" i="10" s="1"/>
  <c r="O1152" i="10" a="1"/>
  <c r="O1152" i="10" s="1"/>
  <c r="O1092" i="10" a="1"/>
  <c r="O1092" i="10" s="1"/>
  <c r="O1052" i="10" a="1"/>
  <c r="O1052" i="10" s="1"/>
  <c r="O1032" i="10" a="1"/>
  <c r="O1032" i="10" s="1"/>
  <c r="O992" i="10" a="1"/>
  <c r="O992" i="10" s="1"/>
  <c r="O972" i="10" a="1"/>
  <c r="O972" i="10" s="1"/>
  <c r="O952" i="10" a="1"/>
  <c r="O952" i="10" s="1"/>
  <c r="O932" i="10" a="1"/>
  <c r="O932" i="10" s="1"/>
  <c r="O912" i="10" a="1"/>
  <c r="O912" i="10" s="1"/>
  <c r="O892" i="10" a="1"/>
  <c r="O892" i="10" s="1"/>
  <c r="O872" i="10" a="1"/>
  <c r="O872" i="10" s="1"/>
  <c r="O852" i="10" a="1"/>
  <c r="O852" i="10" s="1"/>
  <c r="O812" i="10" a="1"/>
  <c r="O812" i="10" s="1"/>
  <c r="O772" i="10" a="1"/>
  <c r="O772" i="10" s="1"/>
  <c r="O752" i="10" a="1"/>
  <c r="O752" i="10" s="1"/>
  <c r="O692" i="10" a="1"/>
  <c r="O692" i="10" s="1"/>
  <c r="O652" i="10" a="1"/>
  <c r="O652" i="10" s="1"/>
  <c r="O632" i="10" a="1"/>
  <c r="O632" i="10" s="1"/>
  <c r="O612" i="10" a="1"/>
  <c r="O612" i="10" s="1"/>
  <c r="O592" i="10" a="1"/>
  <c r="O592" i="10" s="1"/>
  <c r="O552" i="10" a="1"/>
  <c r="O552" i="10" s="1"/>
  <c r="O532" i="10" a="1"/>
  <c r="O532" i="10" s="1"/>
  <c r="O472" i="10" a="1"/>
  <c r="O472" i="10" s="1"/>
  <c r="O412" i="10" a="1"/>
  <c r="O412" i="10" s="1"/>
  <c r="O372" i="10" a="1"/>
  <c r="O372" i="10" s="1"/>
  <c r="O352" i="10" a="1"/>
  <c r="O352" i="10" s="1"/>
  <c r="O332" i="10" a="1"/>
  <c r="O332" i="10" s="1"/>
  <c r="O312" i="10" a="1"/>
  <c r="O312" i="10" s="1"/>
  <c r="O272" i="10" a="1"/>
  <c r="O272" i="10" s="1"/>
  <c r="O232" i="10" a="1"/>
  <c r="O232" i="10" s="1"/>
  <c r="O212" i="10" a="1"/>
  <c r="O212" i="10" s="1"/>
  <c r="O172" i="10" a="1"/>
  <c r="O172" i="10" s="1"/>
  <c r="O152" i="10" a="1"/>
  <c r="O152" i="10" s="1"/>
  <c r="O112" i="10" a="1"/>
  <c r="O112" i="10" s="1"/>
  <c r="O92" i="10" a="1"/>
  <c r="O92" i="10" s="1"/>
  <c r="O12" i="10" a="1"/>
  <c r="O12" i="10" s="1"/>
  <c r="O3073" i="10" a="1"/>
  <c r="O3073" i="10" s="1"/>
  <c r="O3033" i="10" a="1"/>
  <c r="O3033" i="10" s="1"/>
  <c r="O2933" i="10" a="1"/>
  <c r="O2933" i="10" s="1"/>
  <c r="O2873" i="10" a="1"/>
  <c r="O2873" i="10" s="1"/>
  <c r="O2793" i="10" a="1"/>
  <c r="O2793" i="10" s="1"/>
  <c r="O2073" i="10" a="1"/>
  <c r="O2073" i="10" s="1"/>
  <c r="O2053" i="10" a="1"/>
  <c r="O2053" i="10" s="1"/>
  <c r="O1933" i="10" a="1"/>
  <c r="O1933" i="10" s="1"/>
  <c r="O1793" i="10" a="1"/>
  <c r="O1793" i="10" s="1"/>
  <c r="O1713" i="10" a="1"/>
  <c r="O1713" i="10" s="1"/>
  <c r="O2823" i="10" a="1"/>
  <c r="O2823" i="10" s="1"/>
  <c r="O2803" i="10" a="1"/>
  <c r="O2803" i="10" s="1"/>
  <c r="O2783" i="10" a="1"/>
  <c r="O2783" i="10" s="1"/>
  <c r="O2763" i="10" a="1"/>
  <c r="O2763" i="10" s="1"/>
  <c r="O2723" i="10" a="1"/>
  <c r="O2723" i="10" s="1"/>
  <c r="O2703" i="10" a="1"/>
  <c r="O2703" i="10" s="1"/>
  <c r="O2683" i="10" a="1"/>
  <c r="O2683" i="10" s="1"/>
  <c r="O2663" i="10" a="1"/>
  <c r="O2663" i="10" s="1"/>
  <c r="O2643" i="10" a="1"/>
  <c r="O2643" i="10" s="1"/>
  <c r="O2623" i="10" a="1"/>
  <c r="O2623" i="10" s="1"/>
  <c r="O2563" i="10" a="1"/>
  <c r="O2563" i="10" s="1"/>
  <c r="O2543" i="10" a="1"/>
  <c r="O2543" i="10" s="1"/>
  <c r="O2523" i="10" a="1"/>
  <c r="O2523" i="10" s="1"/>
  <c r="O2503" i="10" a="1"/>
  <c r="O2503" i="10" s="1"/>
  <c r="O2483" i="10" a="1"/>
  <c r="O2483" i="10" s="1"/>
  <c r="O2463" i="10" a="1"/>
  <c r="O2463" i="10" s="1"/>
  <c r="O2443" i="10" a="1"/>
  <c r="O2443" i="10" s="1"/>
  <c r="O2423" i="10" a="1"/>
  <c r="O2423" i="10" s="1"/>
  <c r="O2403" i="10" a="1"/>
  <c r="O2403" i="10" s="1"/>
  <c r="O2383" i="10" a="1"/>
  <c r="O2383" i="10" s="1"/>
  <c r="O2323" i="10" a="1"/>
  <c r="O2323" i="10" s="1"/>
  <c r="O2303" i="10" a="1"/>
  <c r="O2303" i="10" s="1"/>
  <c r="O2283" i="10" a="1"/>
  <c r="O2283" i="10" s="1"/>
  <c r="O2263" i="10" a="1"/>
  <c r="O2263" i="10" s="1"/>
  <c r="O2223" i="10" a="1"/>
  <c r="O2223" i="10" s="1"/>
  <c r="O2203" i="10" a="1"/>
  <c r="O2203" i="10" s="1"/>
  <c r="O2183" i="10" a="1"/>
  <c r="O2183" i="10" s="1"/>
  <c r="O2163" i="10" a="1"/>
  <c r="O2163" i="10" s="1"/>
  <c r="O2143" i="10" a="1"/>
  <c r="O2143" i="10" s="1"/>
  <c r="O2123" i="10" a="1"/>
  <c r="O2123" i="10" s="1"/>
  <c r="O2103" i="10" a="1"/>
  <c r="O2103" i="10" s="1"/>
  <c r="O2023" i="10" a="1"/>
  <c r="O2023" i="10" s="1"/>
  <c r="O1983" i="10" a="1"/>
  <c r="O1983" i="10" s="1"/>
  <c r="O1963" i="10" a="1"/>
  <c r="O1963" i="10" s="1"/>
  <c r="O1943" i="10" a="1"/>
  <c r="O1943" i="10" s="1"/>
  <c r="O1923" i="10" a="1"/>
  <c r="O1923" i="10" s="1"/>
  <c r="O1903" i="10" a="1"/>
  <c r="O1903" i="10" s="1"/>
  <c r="O1883" i="10" a="1"/>
  <c r="O1883" i="10" s="1"/>
  <c r="O1863" i="10" a="1"/>
  <c r="O1863" i="10" s="1"/>
  <c r="O1843" i="10" a="1"/>
  <c r="O1843" i="10" s="1"/>
  <c r="O1823" i="10" a="1"/>
  <c r="O1823" i="10" s="1"/>
  <c r="O1803" i="10" a="1"/>
  <c r="O1803" i="10" s="1"/>
  <c r="O1763" i="10" a="1"/>
  <c r="O1763" i="10" s="1"/>
  <c r="O1743" i="10" a="1"/>
  <c r="O1743" i="10" s="1"/>
  <c r="O1723" i="10" a="1"/>
  <c r="O1723" i="10" s="1"/>
  <c r="O1703" i="10" a="1"/>
  <c r="O1703" i="10" s="1"/>
  <c r="O1683" i="10" a="1"/>
  <c r="O1683" i="10" s="1"/>
  <c r="O1663" i="10" a="1"/>
  <c r="O1663" i="10" s="1"/>
  <c r="O1643" i="10" a="1"/>
  <c r="O1643" i="10" s="1"/>
  <c r="O1623" i="10" a="1"/>
  <c r="O1623" i="10" s="1"/>
  <c r="O1603" i="10" a="1"/>
  <c r="O1603" i="10" s="1"/>
  <c r="O1583" i="10" a="1"/>
  <c r="O1583" i="10" s="1"/>
  <c r="O1543" i="10" a="1"/>
  <c r="O1543" i="10" s="1"/>
  <c r="O1523" i="10" a="1"/>
  <c r="O1523" i="10" s="1"/>
  <c r="O1483" i="10" a="1"/>
  <c r="O1483" i="10" s="1"/>
  <c r="O1423" i="10" a="1"/>
  <c r="O1423" i="10" s="1"/>
  <c r="O1403" i="10" a="1"/>
  <c r="O1403" i="10" s="1"/>
  <c r="O1383" i="10" a="1"/>
  <c r="O1383" i="10" s="1"/>
  <c r="O1363" i="10" a="1"/>
  <c r="O1363" i="10" s="1"/>
  <c r="O1343" i="10" a="1"/>
  <c r="O1343" i="10" s="1"/>
  <c r="O1323" i="10" a="1"/>
  <c r="O1323" i="10" s="1"/>
  <c r="O1303" i="10" a="1"/>
  <c r="O1303" i="10" s="1"/>
  <c r="O1243" i="10" a="1"/>
  <c r="O1243" i="10" s="1"/>
  <c r="O1223" i="10" a="1"/>
  <c r="O1223" i="10" s="1"/>
  <c r="O1203" i="10" a="1"/>
  <c r="O1203" i="10" s="1"/>
  <c r="O1163" i="10" a="1"/>
  <c r="O1163" i="10" s="1"/>
  <c r="O1103" i="10" a="1"/>
  <c r="O1103" i="10" s="1"/>
  <c r="O1083" i="10" a="1"/>
  <c r="O1083" i="10" s="1"/>
  <c r="O1003" i="10" a="1"/>
  <c r="O1003" i="10" s="1"/>
  <c r="O983" i="10" a="1"/>
  <c r="O983" i="10" s="1"/>
  <c r="O943" i="10" a="1"/>
  <c r="O943" i="10" s="1"/>
  <c r="O923" i="10" a="1"/>
  <c r="O923" i="10" s="1"/>
  <c r="O863" i="10" a="1"/>
  <c r="O863" i="10" s="1"/>
  <c r="O843" i="10" a="1"/>
  <c r="O843" i="10" s="1"/>
  <c r="O703" i="10" a="1"/>
  <c r="O703" i="10" s="1"/>
  <c r="O683" i="10" a="1"/>
  <c r="O683" i="10" s="1"/>
  <c r="O643" i="10" a="1"/>
  <c r="O643" i="10" s="1"/>
  <c r="O623" i="10" a="1"/>
  <c r="O623" i="10" s="1"/>
  <c r="O543" i="10" a="1"/>
  <c r="O543" i="10" s="1"/>
  <c r="O523" i="10" a="1"/>
  <c r="O523" i="10" s="1"/>
  <c r="O503" i="10" a="1"/>
  <c r="O503" i="10" s="1"/>
  <c r="O463" i="10" a="1"/>
  <c r="O463" i="10" s="1"/>
  <c r="O443" i="10" a="1"/>
  <c r="O443" i="10" s="1"/>
  <c r="O423" i="10" a="1"/>
  <c r="O423" i="10" s="1"/>
  <c r="O403" i="10" a="1"/>
  <c r="O403" i="10" s="1"/>
  <c r="O343" i="10" a="1"/>
  <c r="O343" i="10" s="1"/>
  <c r="O263" i="10" a="1"/>
  <c r="O263" i="10" s="1"/>
  <c r="O243" i="10" a="1"/>
  <c r="O243" i="10" s="1"/>
  <c r="O223" i="10" a="1"/>
  <c r="O223" i="10" s="1"/>
  <c r="O203" i="10" a="1"/>
  <c r="O203" i="10" s="1"/>
  <c r="O183" i="10" a="1"/>
  <c r="O183" i="10" s="1"/>
  <c r="O163" i="10" a="1"/>
  <c r="O163" i="10" s="1"/>
  <c r="O123" i="10" a="1"/>
  <c r="O123" i="10" s="1"/>
  <c r="O103" i="10" a="1"/>
  <c r="O103" i="10" s="1"/>
  <c r="O3" i="10" a="1"/>
  <c r="O3" i="10" s="1"/>
  <c r="O244" i="10" a="1"/>
  <c r="O244" i="10" s="1"/>
  <c r="O224" i="10" a="1"/>
  <c r="O224" i="10" s="1"/>
  <c r="O64" i="10" a="1"/>
  <c r="O64" i="10" s="1"/>
  <c r="O44" i="10" a="1"/>
  <c r="O44" i="10" s="1"/>
  <c r="O24" i="10" a="1"/>
  <c r="O24" i="10" s="1"/>
  <c r="O2536" i="10" a="1"/>
  <c r="O2536" i="10" s="1"/>
  <c r="O2416" i="10" a="1"/>
  <c r="O2416" i="10" s="1"/>
  <c r="O2196" i="10" a="1"/>
  <c r="O2196" i="10" s="1"/>
  <c r="O2136" i="10" a="1"/>
  <c r="O2136" i="10" s="1"/>
  <c r="O2116" i="10" a="1"/>
  <c r="O2116" i="10" s="1"/>
  <c r="O1996" i="10" a="1"/>
  <c r="O1996" i="10" s="1"/>
  <c r="O1736" i="10" a="1"/>
  <c r="O1736" i="10" s="1"/>
  <c r="O1556" i="10" a="1"/>
  <c r="O1556" i="10" s="1"/>
  <c r="O1356" i="10" a="1"/>
  <c r="O1356" i="10" s="1"/>
  <c r="O1276" i="10" a="1"/>
  <c r="O1276" i="10" s="1"/>
  <c r="O1176" i="10" a="1"/>
  <c r="O1176" i="10" s="1"/>
  <c r="O1096" i="10" a="1"/>
  <c r="O1096" i="10" s="1"/>
  <c r="O596" i="10" a="1"/>
  <c r="O596" i="10" s="1"/>
  <c r="O356" i="10" a="1"/>
  <c r="O356" i="10" s="1"/>
  <c r="O336" i="10" a="1"/>
  <c r="O336" i="10" s="1"/>
  <c r="O176" i="10" a="1"/>
  <c r="O176" i="10" s="1"/>
  <c r="O16" i="10" a="1"/>
  <c r="O16" i="10" s="1"/>
  <c r="O3136" i="10" a="1"/>
  <c r="O3136" i="10" s="1"/>
  <c r="O3116" i="10" a="1"/>
  <c r="O3116" i="10" s="1"/>
  <c r="O3056" i="10" a="1"/>
  <c r="O3056" i="10" s="1"/>
  <c r="O3036" i="10" a="1"/>
  <c r="O3036" i="10" s="1"/>
  <c r="O3016" i="10" a="1"/>
  <c r="O3016" i="10" s="1"/>
  <c r="O2996" i="10" a="1"/>
  <c r="O2996" i="10" s="1"/>
  <c r="O2976" i="10" a="1"/>
  <c r="O2976" i="10" s="1"/>
  <c r="O2956" i="10" a="1"/>
  <c r="O2956" i="10" s="1"/>
  <c r="O2896" i="10" a="1"/>
  <c r="O2896" i="10" s="1"/>
  <c r="O2876" i="10" a="1"/>
  <c r="O2876" i="10" s="1"/>
  <c r="O2856" i="10" a="1"/>
  <c r="O2856" i="10" s="1"/>
  <c r="O2836" i="10" a="1"/>
  <c r="O2836" i="10" s="1"/>
  <c r="O2816" i="10" a="1"/>
  <c r="O2816" i="10" s="1"/>
  <c r="O2796" i="10" a="1"/>
  <c r="O2796" i="10" s="1"/>
  <c r="O2776" i="10" a="1"/>
  <c r="O2776" i="10" s="1"/>
  <c r="O2756" i="10" a="1"/>
  <c r="O2756" i="10" s="1"/>
  <c r="O2656" i="10" a="1"/>
  <c r="O2656" i="10" s="1"/>
  <c r="O2636" i="10" a="1"/>
  <c r="O2636" i="10" s="1"/>
  <c r="O2616" i="10" a="1"/>
  <c r="O2616" i="10" s="1"/>
  <c r="O2596" i="10" a="1"/>
  <c r="O2596" i="10" s="1"/>
  <c r="O2556" i="10" a="1"/>
  <c r="O2556" i="10" s="1"/>
  <c r="O2516" i="10" a="1"/>
  <c r="O2516" i="10" s="1"/>
  <c r="O2496" i="10" a="1"/>
  <c r="O2496" i="10" s="1"/>
  <c r="O2436" i="10" a="1"/>
  <c r="O2436" i="10" s="1"/>
  <c r="O2396" i="10" a="1"/>
  <c r="O2396" i="10" s="1"/>
  <c r="O2376" i="10" a="1"/>
  <c r="O2376" i="10" s="1"/>
  <c r="O2356" i="10" a="1"/>
  <c r="O2356" i="10" s="1"/>
  <c r="O2336" i="10" a="1"/>
  <c r="O2336" i="10" s="1"/>
  <c r="O2316" i="10" a="1"/>
  <c r="O2316" i="10" s="1"/>
  <c r="O2296" i="10" a="1"/>
  <c r="O2296" i="10" s="1"/>
  <c r="O2276" i="10" a="1"/>
  <c r="O2276" i="10" s="1"/>
  <c r="O2176" i="10" a="1"/>
  <c r="O2176" i="10" s="1"/>
  <c r="O2156" i="10" a="1"/>
  <c r="O2156" i="10" s="1"/>
  <c r="O2096" i="10" a="1"/>
  <c r="O2096" i="10" s="1"/>
  <c r="O2056" i="10" a="1"/>
  <c r="O2056" i="10" s="1"/>
  <c r="O2036" i="10" a="1"/>
  <c r="O2036" i="10" s="1"/>
  <c r="O1976" i="10" a="1"/>
  <c r="O1976" i="10" s="1"/>
  <c r="O1936" i="10" a="1"/>
  <c r="O1936" i="10" s="1"/>
  <c r="O1916" i="10" a="1"/>
  <c r="O1916" i="10" s="1"/>
  <c r="O1816" i="10" a="1"/>
  <c r="O1816" i="10" s="1"/>
  <c r="O1756" i="10" a="1"/>
  <c r="O1756" i="10" s="1"/>
  <c r="O1696" i="10" a="1"/>
  <c r="O1696" i="10" s="1"/>
  <c r="O1676" i="10" a="1"/>
  <c r="O1676" i="10" s="1"/>
  <c r="O1636" i="10" a="1"/>
  <c r="O1636" i="10" s="1"/>
  <c r="O1616" i="10" a="1"/>
  <c r="O1616" i="10" s="1"/>
  <c r="O1476" i="10" a="1"/>
  <c r="O1476" i="10" s="1"/>
  <c r="O1336" i="10" a="1"/>
  <c r="O1336" i="10" s="1"/>
  <c r="O1316" i="10" a="1"/>
  <c r="O1316" i="10" s="1"/>
  <c r="O1076" i="10" a="1"/>
  <c r="O1076" i="10" s="1"/>
  <c r="O1036" i="10" a="1"/>
  <c r="O1036" i="10" s="1"/>
  <c r="O976" i="10" a="1"/>
  <c r="O976" i="10" s="1"/>
  <c r="O876" i="10" a="1"/>
  <c r="O876" i="10" s="1"/>
  <c r="O736" i="10" a="1"/>
  <c r="O736" i="10" s="1"/>
  <c r="O656" i="10" a="1"/>
  <c r="O656" i="10" s="1"/>
  <c r="O576" i="10" a="1"/>
  <c r="O576" i="10" s="1"/>
  <c r="O516" i="10" a="1"/>
  <c r="O516" i="10" s="1"/>
  <c r="O456" i="10" a="1"/>
  <c r="O456" i="10" s="1"/>
  <c r="O316" i="10" a="1"/>
  <c r="O316" i="10" s="1"/>
  <c r="O296" i="10" a="1"/>
  <c r="O296" i="10" s="1"/>
  <c r="O3133" i="10" a="1"/>
  <c r="O3133" i="10" s="1"/>
  <c r="O3113" i="10" a="1"/>
  <c r="O3113" i="10" s="1"/>
  <c r="O3053" i="10" a="1"/>
  <c r="O3053" i="10" s="1"/>
  <c r="O2993" i="10" a="1"/>
  <c r="O2993" i="10" s="1"/>
  <c r="O2953" i="10" a="1"/>
  <c r="O2953" i="10" s="1"/>
  <c r="O2853" i="10" a="1"/>
  <c r="O2853" i="10" s="1"/>
  <c r="O2813" i="10" a="1"/>
  <c r="O2813" i="10" s="1"/>
  <c r="O2773" i="10" a="1"/>
  <c r="O2773" i="10" s="1"/>
  <c r="O2753" i="10" a="1"/>
  <c r="O2753" i="10" s="1"/>
  <c r="O2733" i="10" a="1"/>
  <c r="O2733" i="10" s="1"/>
  <c r="O2693" i="10" a="1"/>
  <c r="O2693" i="10" s="1"/>
  <c r="O2673" i="10" a="1"/>
  <c r="O2673" i="10" s="1"/>
  <c r="O2653" i="10" a="1"/>
  <c r="O2653" i="10" s="1"/>
  <c r="O2633" i="10" a="1"/>
  <c r="O2633" i="10" s="1"/>
  <c r="O2613" i="10" a="1"/>
  <c r="O2613" i="10" s="1"/>
  <c r="O2573" i="10" a="1"/>
  <c r="O2573" i="10" s="1"/>
  <c r="O2533" i="10" a="1"/>
  <c r="O2533" i="10" s="1"/>
  <c r="O2513" i="10" a="1"/>
  <c r="O2513" i="10" s="1"/>
  <c r="O2493" i="10" a="1"/>
  <c r="O2493" i="10" s="1"/>
  <c r="O2473" i="10" a="1"/>
  <c r="O2473" i="10" s="1"/>
  <c r="O2453" i="10" a="1"/>
  <c r="O2453" i="10" s="1"/>
  <c r="O2433" i="10" a="1"/>
  <c r="O2433" i="10" s="1"/>
  <c r="O2373" i="10" a="1"/>
  <c r="O2373" i="10" s="1"/>
  <c r="O2353" i="10" a="1"/>
  <c r="O2353" i="10" s="1"/>
  <c r="O2333" i="10" a="1"/>
  <c r="O2333" i="10" s="1"/>
  <c r="O2313" i="10" a="1"/>
  <c r="O2313" i="10" s="1"/>
  <c r="O2293" i="10" a="1"/>
  <c r="O2293" i="10" s="1"/>
  <c r="O2273" i="10" a="1"/>
  <c r="O2273" i="10" s="1"/>
  <c r="O2253" i="10" a="1"/>
  <c r="O2253" i="10" s="1"/>
  <c r="O2233" i="10" a="1"/>
  <c r="O2233" i="10" s="1"/>
  <c r="O2213" i="10" a="1"/>
  <c r="O2213" i="10" s="1"/>
  <c r="O2153" i="10" a="1"/>
  <c r="O2153" i="10" s="1"/>
  <c r="O2113" i="10" a="1"/>
  <c r="O2113" i="10" s="1"/>
  <c r="O1973" i="10" a="1"/>
  <c r="O1973" i="10" s="1"/>
  <c r="O1953" i="10" a="1"/>
  <c r="O1953" i="10" s="1"/>
  <c r="O1913" i="10" a="1"/>
  <c r="O1913" i="10" s="1"/>
  <c r="O1893" i="10" a="1"/>
  <c r="O1893" i="10" s="1"/>
  <c r="O1853" i="10" a="1"/>
  <c r="O1853" i="10" s="1"/>
  <c r="O1813" i="10" a="1"/>
  <c r="O1813" i="10" s="1"/>
  <c r="O1673" i="10" a="1"/>
  <c r="O1673" i="10" s="1"/>
  <c r="O1633" i="10" a="1"/>
  <c r="O1633" i="10" s="1"/>
  <c r="O1593" i="10" a="1"/>
  <c r="O1593" i="10" s="1"/>
  <c r="O1533" i="10" a="1"/>
  <c r="O1533" i="10" s="1"/>
  <c r="O1513" i="10" a="1"/>
  <c r="O1513" i="10" s="1"/>
  <c r="O1493" i="10" a="1"/>
  <c r="O1493" i="10" s="1"/>
  <c r="O1433" i="10" a="1"/>
  <c r="O1433" i="10" s="1"/>
  <c r="O1373" i="10" a="1"/>
  <c r="O1373" i="10" s="1"/>
  <c r="O1353" i="10" a="1"/>
  <c r="O1353" i="10" s="1"/>
  <c r="O1333" i="10" a="1"/>
  <c r="O1333" i="10" s="1"/>
  <c r="O1313" i="10" a="1"/>
  <c r="O1313" i="10" s="1"/>
  <c r="O1293" i="10" a="1"/>
  <c r="O1293" i="10" s="1"/>
  <c r="O1273" i="10" a="1"/>
  <c r="O1273" i="10" s="1"/>
  <c r="O1213" i="10" a="1"/>
  <c r="O1213" i="10" s="1"/>
  <c r="O1153" i="10" a="1"/>
  <c r="O1153" i="10" s="1"/>
  <c r="O853" i="10" a="1"/>
  <c r="O853" i="10" s="1"/>
  <c r="O793" i="10" a="1"/>
  <c r="O793" i="10" s="1"/>
  <c r="O753" i="10" a="1"/>
  <c r="O753" i="10" s="1"/>
  <c r="O733" i="10" a="1"/>
  <c r="O733" i="10" s="1"/>
  <c r="O653" i="10" a="1"/>
  <c r="O653" i="10" s="1"/>
  <c r="O633" i="10" a="1"/>
  <c r="O633" i="10" s="1"/>
  <c r="O533" i="10" a="1"/>
  <c r="O533" i="10" s="1"/>
  <c r="O473" i="10" a="1"/>
  <c r="O473" i="10" s="1"/>
  <c r="O333" i="10" a="1"/>
  <c r="O333" i="10" s="1"/>
  <c r="O273" i="10" a="1"/>
  <c r="O273" i="10" s="1"/>
  <c r="O233" i="10" a="1"/>
  <c r="O233" i="10" s="1"/>
  <c r="O133" i="10" a="1"/>
  <c r="O133" i="10" s="1"/>
  <c r="O73" i="10" a="1"/>
  <c r="O73" i="10" s="1"/>
  <c r="O3127" i="10" a="1"/>
  <c r="O3127" i="10" s="1"/>
  <c r="O3107" i="10" a="1"/>
  <c r="O3107" i="10" s="1"/>
  <c r="O3087" i="10" a="1"/>
  <c r="O3087" i="10" s="1"/>
  <c r="O3067" i="10" a="1"/>
  <c r="O3067" i="10" s="1"/>
  <c r="O3027" i="10" a="1"/>
  <c r="O3027" i="10" s="1"/>
  <c r="O3007" i="10" a="1"/>
  <c r="O3007" i="10" s="1"/>
  <c r="O2987" i="10" a="1"/>
  <c r="O2987" i="10" s="1"/>
  <c r="O2967" i="10" a="1"/>
  <c r="O2967" i="10" s="1"/>
  <c r="O2907" i="10" a="1"/>
  <c r="O2907" i="10" s="1"/>
  <c r="O2847" i="10" a="1"/>
  <c r="O2847" i="10" s="1"/>
  <c r="O2827" i="10" a="1"/>
  <c r="O2827" i="10" s="1"/>
  <c r="O2807" i="10" a="1"/>
  <c r="O2807" i="10" s="1"/>
  <c r="O2787" i="10" a="1"/>
  <c r="O2787" i="10" s="1"/>
  <c r="O2747" i="10" a="1"/>
  <c r="O2747" i="10" s="1"/>
  <c r="O2727" i="10" a="1"/>
  <c r="O2727" i="10" s="1"/>
  <c r="O2707" i="10" a="1"/>
  <c r="O2707" i="10" s="1"/>
  <c r="O2647" i="10" a="1"/>
  <c r="O2647" i="10" s="1"/>
  <c r="O2627" i="10" a="1"/>
  <c r="O2627" i="10" s="1"/>
  <c r="O2587" i="10" a="1"/>
  <c r="O2587" i="10" s="1"/>
  <c r="O2547" i="10" a="1"/>
  <c r="O2547" i="10" s="1"/>
  <c r="O2447" i="10" a="1"/>
  <c r="O2447" i="10" s="1"/>
  <c r="O2387" i="10" a="1"/>
  <c r="O2387" i="10" s="1"/>
  <c r="O2367" i="10" a="1"/>
  <c r="O2367" i="10" s="1"/>
  <c r="O2267" i="10" a="1"/>
  <c r="O2267" i="10" s="1"/>
  <c r="O2227" i="10" a="1"/>
  <c r="O2227" i="10" s="1"/>
  <c r="O2187" i="10" a="1"/>
  <c r="O2187" i="10" s="1"/>
  <c r="O2087" i="10" a="1"/>
  <c r="O2087" i="10" s="1"/>
  <c r="O2067" i="10" a="1"/>
  <c r="O2067" i="10" s="1"/>
  <c r="O2027" i="10" a="1"/>
  <c r="O2027" i="10" s="1"/>
  <c r="O2007" i="10" a="1"/>
  <c r="O2007" i="10" s="1"/>
  <c r="O1967" i="10" a="1"/>
  <c r="O1967" i="10" s="1"/>
  <c r="O1947" i="10" a="1"/>
  <c r="O1947" i="10" s="1"/>
  <c r="O1927" i="10" a="1"/>
  <c r="O1927" i="10" s="1"/>
  <c r="O1907" i="10" a="1"/>
  <c r="O1907" i="10" s="1"/>
  <c r="O1867" i="10" a="1"/>
  <c r="O1867" i="10" s="1"/>
  <c r="O1827" i="10" a="1"/>
  <c r="O1827" i="10" s="1"/>
  <c r="O1747" i="10" a="1"/>
  <c r="O1747" i="10" s="1"/>
  <c r="O1727" i="10" a="1"/>
  <c r="O1727" i="10" s="1"/>
  <c r="O1707" i="10" a="1"/>
  <c r="O1707" i="10" s="1"/>
  <c r="O1687" i="10" a="1"/>
  <c r="O1687" i="10" s="1"/>
  <c r="O1667" i="10" a="1"/>
  <c r="O1667" i="10" s="1"/>
  <c r="O1587" i="10" a="1"/>
  <c r="O1587" i="10" s="1"/>
  <c r="O1567" i="10" a="1"/>
  <c r="O1567" i="10" s="1"/>
  <c r="O1547" i="10" a="1"/>
  <c r="O1547" i="10" s="1"/>
  <c r="O1467" i="10" a="1"/>
  <c r="O1467" i="10" s="1"/>
  <c r="O1407" i="10" a="1"/>
  <c r="O1407" i="10" s="1"/>
  <c r="O1367" i="10" a="1"/>
  <c r="O1367" i="10" s="1"/>
  <c r="O1267" i="10" a="1"/>
  <c r="O1267" i="10" s="1"/>
  <c r="O1247" i="10" a="1"/>
  <c r="O1247" i="10" s="1"/>
  <c r="O1207" i="10" a="1"/>
  <c r="O1207" i="10" s="1"/>
  <c r="O1087" i="10" a="1"/>
  <c r="O1087" i="10" s="1"/>
  <c r="O1067" i="10" a="1"/>
  <c r="O1067" i="10" s="1"/>
  <c r="O1027" i="10" a="1"/>
  <c r="O1027" i="10" s="1"/>
  <c r="O1007" i="10" a="1"/>
  <c r="O1007" i="10" s="1"/>
  <c r="O987" i="10" a="1"/>
  <c r="O987" i="10" s="1"/>
  <c r="O967" i="10" a="1"/>
  <c r="O967" i="10" s="1"/>
  <c r="O927" i="10" a="1"/>
  <c r="O927" i="10" s="1"/>
  <c r="O887" i="10" a="1"/>
  <c r="O887" i="10" s="1"/>
  <c r="O867" i="10" a="1"/>
  <c r="O867" i="10" s="1"/>
  <c r="O847" i="10" a="1"/>
  <c r="O847" i="10" s="1"/>
  <c r="O687" i="10" a="1"/>
  <c r="O687" i="10" s="1"/>
  <c r="O667" i="10" a="1"/>
  <c r="O667" i="10" s="1"/>
  <c r="O567" i="10" a="1"/>
  <c r="O567" i="10" s="1"/>
  <c r="O507" i="10" a="1"/>
  <c r="O507" i="10" s="1"/>
  <c r="O467" i="10" a="1"/>
  <c r="O467" i="10" s="1"/>
  <c r="O327" i="10" a="1"/>
  <c r="O327" i="10" s="1"/>
  <c r="O307" i="10" a="1"/>
  <c r="O307" i="10" s="1"/>
  <c r="O287" i="10" a="1"/>
  <c r="O287" i="10" s="1"/>
  <c r="O267" i="10" a="1"/>
  <c r="O267" i="10" s="1"/>
  <c r="O3138" i="10" a="1"/>
  <c r="O3138" i="10" s="1"/>
  <c r="O3118" i="10" a="1"/>
  <c r="O3118" i="10" s="1"/>
  <c r="O3098" i="10" a="1"/>
  <c r="O3098" i="10" s="1"/>
  <c r="O3058" i="10" a="1"/>
  <c r="O3058" i="10" s="1"/>
  <c r="O3038" i="10" a="1"/>
  <c r="O3038" i="10" s="1"/>
  <c r="O2938" i="10" a="1"/>
  <c r="O2938" i="10" s="1"/>
  <c r="O2898" i="10" a="1"/>
  <c r="O2898" i="10" s="1"/>
  <c r="O2878" i="10" a="1"/>
  <c r="O2878" i="10" s="1"/>
  <c r="O2858" i="10" a="1"/>
  <c r="O2858" i="10" s="1"/>
  <c r="O2798" i="10" a="1"/>
  <c r="O2798" i="10" s="1"/>
  <c r="O2758" i="10" a="1"/>
  <c r="O2758" i="10" s="1"/>
  <c r="O2738" i="10" a="1"/>
  <c r="O2738" i="10" s="1"/>
  <c r="O2718" i="10" a="1"/>
  <c r="O2718" i="10" s="1"/>
  <c r="O2698" i="10" a="1"/>
  <c r="O2698" i="10" s="1"/>
  <c r="O2558" i="10" a="1"/>
  <c r="O2558" i="10" s="1"/>
  <c r="O2438" i="10" a="1"/>
  <c r="O2438" i="10" s="1"/>
  <c r="O2298" i="10" a="1"/>
  <c r="O2298" i="10" s="1"/>
  <c r="O2178" i="10" a="1"/>
  <c r="O2178" i="10" s="1"/>
  <c r="O1938" i="10" a="1"/>
  <c r="O1938" i="10" s="1"/>
  <c r="O1898" i="10" a="1"/>
  <c r="O1898" i="10" s="1"/>
  <c r="O1418" i="10" a="1"/>
  <c r="O1418" i="10" s="1"/>
  <c r="O1298" i="10" a="1"/>
  <c r="O1298" i="10" s="1"/>
  <c r="O1258" i="10" a="1"/>
  <c r="O1258" i="10" s="1"/>
  <c r="O1158" i="10" a="1"/>
  <c r="O1158" i="10" s="1"/>
  <c r="O1018" i="10" a="1"/>
  <c r="O1018" i="10" s="1"/>
  <c r="O718" i="10" a="1"/>
  <c r="O718" i="10" s="1"/>
  <c r="O658" i="10" a="1"/>
  <c r="O658" i="10" s="1"/>
  <c r="O618" i="10" a="1"/>
  <c r="O618" i="10" s="1"/>
  <c r="O558" i="10" a="1"/>
  <c r="O558" i="10" s="1"/>
  <c r="O318" i="10" a="1"/>
  <c r="O318" i="10" s="1"/>
  <c r="O298" i="10" a="1"/>
  <c r="O298" i="10" s="1"/>
  <c r="O38" i="10" a="1"/>
  <c r="O38" i="10" s="1"/>
  <c r="O2678" i="10" a="1"/>
  <c r="O2678" i="10" s="1"/>
  <c r="O2658" i="10" a="1"/>
  <c r="O2658" i="10" s="1"/>
  <c r="O2518" i="10" a="1"/>
  <c r="O2518" i="10" s="1"/>
  <c r="O2498" i="10" a="1"/>
  <c r="O2498" i="10" s="1"/>
  <c r="O2398" i="10" a="1"/>
  <c r="O2398" i="10" s="1"/>
  <c r="O2358" i="10" a="1"/>
  <c r="O2358" i="10" s="1"/>
  <c r="O2338" i="10" a="1"/>
  <c r="O2338" i="10" s="1"/>
  <c r="O2318" i="10" a="1"/>
  <c r="O2318" i="10" s="1"/>
  <c r="O2278" i="10" a="1"/>
  <c r="O2278" i="10" s="1"/>
  <c r="O2198" i="10" a="1"/>
  <c r="O2198" i="10" s="1"/>
  <c r="O2158" i="10" a="1"/>
  <c r="O2158" i="10" s="1"/>
  <c r="O2058" i="10" a="1"/>
  <c r="O2058" i="10" s="1"/>
  <c r="O1918" i="10" a="1"/>
  <c r="O1918" i="10" s="1"/>
  <c r="O1858" i="10" a="1"/>
  <c r="O1858" i="10" s="1"/>
  <c r="O1798" i="10" a="1"/>
  <c r="O1798" i="10" s="1"/>
  <c r="O1698" i="10" a="1"/>
  <c r="O1698" i="10" s="1"/>
  <c r="O1678" i="10" a="1"/>
  <c r="O1678" i="10" s="1"/>
  <c r="O1458" i="10" a="1"/>
  <c r="O1458" i="10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2" i="1"/>
  <c r="H19" i="1"/>
  <c r="H24" i="1"/>
  <c r="H30" i="1"/>
  <c r="H45" i="1"/>
  <c r="H46" i="1"/>
  <c r="H49" i="1"/>
  <c r="H50" i="1"/>
  <c r="H66" i="1"/>
  <c r="H75" i="1"/>
  <c r="H84" i="1"/>
  <c r="H99" i="1"/>
  <c r="H105" i="1"/>
  <c r="H124" i="1"/>
  <c r="H125" i="1"/>
  <c r="H129" i="1"/>
  <c r="H139" i="1"/>
  <c r="H140" i="1"/>
  <c r="H141" i="1"/>
  <c r="H159" i="1"/>
  <c r="H164" i="1"/>
  <c r="H170" i="1"/>
  <c r="H172" i="1"/>
  <c r="H184" i="1"/>
  <c r="H205" i="1"/>
  <c r="H219" i="1"/>
  <c r="H239" i="1"/>
  <c r="H240" i="1"/>
  <c r="H241" i="1"/>
  <c r="H244" i="1"/>
  <c r="H245" i="1"/>
  <c r="H246" i="1"/>
  <c r="H265" i="1"/>
  <c r="H266" i="1"/>
  <c r="H285" i="1"/>
  <c r="H304" i="1"/>
  <c r="H305" i="1"/>
  <c r="H310" i="1"/>
  <c r="H346" i="1"/>
  <c r="H360" i="1"/>
  <c r="H361" i="1"/>
  <c r="H365" i="1"/>
  <c r="H366" i="1"/>
  <c r="H374" i="1"/>
  <c r="H384" i="1"/>
  <c r="H385" i="1"/>
  <c r="H389" i="1"/>
  <c r="H399" i="1"/>
  <c r="H405" i="1"/>
  <c r="H419" i="1"/>
  <c r="H424" i="1"/>
  <c r="H439" i="1"/>
  <c r="H444" i="1"/>
  <c r="H445" i="1"/>
  <c r="H454" i="1"/>
  <c r="H455" i="1"/>
  <c r="H456" i="1"/>
  <c r="H459" i="1"/>
  <c r="H460" i="1"/>
  <c r="H484" i="1"/>
  <c r="H489" i="1"/>
  <c r="H490" i="1"/>
  <c r="H499" i="1"/>
  <c r="H504" i="1"/>
  <c r="H505" i="1"/>
  <c r="H506" i="1"/>
  <c r="H526" i="1"/>
  <c r="H539" i="1"/>
  <c r="H545" i="1"/>
  <c r="H564" i="1"/>
  <c r="H565" i="1"/>
  <c r="H569" i="1"/>
  <c r="H570" i="1"/>
  <c r="H593" i="1"/>
  <c r="H599" i="1"/>
  <c r="H605" i="1"/>
  <c r="H606" i="1"/>
  <c r="H609" i="1"/>
  <c r="H625" i="1"/>
  <c r="H626" i="1"/>
  <c r="H632" i="1"/>
  <c r="H646" i="1"/>
  <c r="H664" i="1"/>
  <c r="H665" i="1"/>
  <c r="H699" i="1"/>
  <c r="H709" i="1"/>
  <c r="H710" i="1"/>
  <c r="H725" i="1"/>
  <c r="H726" i="1"/>
  <c r="H729" i="1"/>
  <c r="H732" i="1"/>
  <c r="H733" i="1"/>
  <c r="H784" i="1"/>
  <c r="H785" i="1"/>
  <c r="H804" i="1"/>
  <c r="H805" i="1"/>
  <c r="H825" i="1"/>
  <c r="H826" i="1"/>
  <c r="H839" i="1"/>
  <c r="H844" i="1"/>
  <c r="H845" i="1"/>
  <c r="H864" i="1"/>
  <c r="H865" i="1"/>
  <c r="H899" i="1"/>
  <c r="H905" i="1"/>
  <c r="H915" i="1"/>
  <c r="H924" i="1"/>
  <c r="H925" i="1"/>
  <c r="H926" i="1"/>
  <c r="H939" i="1"/>
  <c r="H946" i="1"/>
  <c r="H979" i="1"/>
  <c r="H980" i="1"/>
  <c r="H983" i="1"/>
  <c r="H984" i="1"/>
  <c r="H985" i="1"/>
  <c r="H986" i="1"/>
  <c r="H995" i="1"/>
  <c r="H999" i="1"/>
  <c r="H1009" i="1"/>
  <c r="H1013" i="1"/>
  <c r="H1016" i="1"/>
  <c r="H1019" i="1"/>
  <c r="H1024" i="1"/>
  <c r="H1045" i="1"/>
  <c r="H1046" i="1"/>
  <c r="H1049" i="1"/>
  <c r="H1050" i="1"/>
  <c r="H1084" i="1"/>
  <c r="H1085" i="1"/>
  <c r="H1089" i="1"/>
  <c r="H1104" i="1"/>
  <c r="H1112" i="1"/>
  <c r="H1113" i="1"/>
  <c r="H1119" i="1"/>
  <c r="H1120" i="1"/>
  <c r="H1125" i="1"/>
  <c r="H1126" i="1"/>
  <c r="H1139" i="1"/>
  <c r="H1140" i="1"/>
  <c r="H1141" i="1"/>
  <c r="H1149" i="1"/>
  <c r="H1164" i="1"/>
  <c r="H1170" i="1"/>
  <c r="H1183" i="1"/>
  <c r="H1185" i="1"/>
  <c r="H1189" i="1"/>
  <c r="H1190" i="1"/>
  <c r="H1204" i="1"/>
  <c r="H1205" i="1"/>
  <c r="H1206" i="1"/>
  <c r="H1211" i="1"/>
  <c r="H1219" i="1"/>
  <c r="H1239" i="1"/>
  <c r="H1240" i="1"/>
  <c r="H1241" i="1"/>
  <c r="H1246" i="1"/>
  <c r="H1264" i="1"/>
  <c r="H1265" i="1"/>
  <c r="H1279" i="1"/>
  <c r="H1280" i="1"/>
  <c r="H1284" i="1"/>
  <c r="H1285" i="1"/>
  <c r="H1304" i="1"/>
  <c r="H1305" i="1"/>
  <c r="H1309" i="1"/>
  <c r="H1310" i="1"/>
  <c r="H1311" i="1"/>
  <c r="H1324" i="1"/>
  <c r="H1325" i="1"/>
  <c r="H1359" i="1"/>
  <c r="H1360" i="1"/>
  <c r="H1364" i="1"/>
  <c r="H1365" i="1"/>
  <c r="H1404" i="1"/>
  <c r="H1405" i="1"/>
  <c r="H1406" i="1"/>
  <c r="H1413" i="1"/>
  <c r="H1420" i="1"/>
  <c r="H1421" i="1"/>
  <c r="H1423" i="1"/>
  <c r="H1424" i="1"/>
  <c r="H1435" i="1"/>
  <c r="H1444" i="1"/>
  <c r="H1445" i="1"/>
  <c r="H1464" i="1"/>
  <c r="H1465" i="1"/>
  <c r="H1490" i="1"/>
  <c r="H1519" i="1"/>
  <c r="H1525" i="1"/>
  <c r="H1529" i="1"/>
  <c r="H1530" i="1"/>
  <c r="H1546" i="1"/>
  <c r="H1559" i="1"/>
  <c r="H1564" i="1"/>
  <c r="H1579" i="1"/>
  <c r="H1580" i="1"/>
  <c r="H1583" i="1"/>
  <c r="H1584" i="1"/>
  <c r="H1585" i="1"/>
  <c r="H1599" i="1"/>
  <c r="H1604" i="1"/>
  <c r="H1605" i="1"/>
  <c r="H1606" i="1"/>
  <c r="H1613" i="1"/>
  <c r="H1633" i="1"/>
  <c r="H1652" i="1"/>
  <c r="H1654" i="1"/>
  <c r="H1659" i="1"/>
  <c r="H1660" i="1"/>
  <c r="H1661" i="1"/>
  <c r="H1663" i="1"/>
  <c r="H1664" i="1"/>
  <c r="H1704" i="1"/>
  <c r="H1705" i="1"/>
  <c r="H1706" i="1"/>
  <c r="H1719" i="1"/>
  <c r="H1720" i="1"/>
  <c r="H1721" i="1"/>
  <c r="H1723" i="1"/>
  <c r="H1725" i="1"/>
  <c r="H1726" i="1"/>
  <c r="H1739" i="1"/>
  <c r="H1745" i="1"/>
  <c r="H1759" i="1"/>
  <c r="H1764" i="1"/>
  <c r="H1765" i="1"/>
  <c r="H1769" i="1"/>
  <c r="H1783" i="1"/>
  <c r="H1784" i="1"/>
  <c r="H1785" i="1"/>
  <c r="H1786" i="1"/>
  <c r="H1789" i="1"/>
  <c r="H1790" i="1"/>
  <c r="H1799" i="1"/>
  <c r="H1804" i="1"/>
  <c r="H1819" i="1"/>
  <c r="H1820" i="1"/>
  <c r="H1824" i="1"/>
  <c r="H1825" i="1"/>
  <c r="H1829" i="1"/>
  <c r="H1830" i="1"/>
  <c r="H1845" i="1"/>
  <c r="H1856" i="1"/>
  <c r="H1857" i="1"/>
  <c r="H1858" i="1"/>
  <c r="H1859" i="1"/>
  <c r="H1879" i="1"/>
  <c r="H1884" i="1"/>
  <c r="H1889" i="1"/>
  <c r="H1890" i="1"/>
  <c r="H1899" i="1"/>
  <c r="H1910" i="1"/>
  <c r="H1919" i="1"/>
  <c r="H1925" i="1"/>
  <c r="H1939" i="1"/>
  <c r="H1944" i="1"/>
  <c r="H1945" i="1"/>
  <c r="H1951" i="1"/>
  <c r="H1959" i="1"/>
  <c r="H1964" i="1"/>
  <c r="H1965" i="1"/>
  <c r="H1969" i="1"/>
  <c r="H1970" i="1"/>
  <c r="H1979" i="1"/>
  <c r="H1984" i="1"/>
  <c r="H1999" i="1"/>
  <c r="H2000" i="1"/>
  <c r="H2001" i="1"/>
  <c r="H2002" i="1"/>
  <c r="H2003" i="1"/>
  <c r="H2012" i="1"/>
  <c r="H2024" i="1"/>
  <c r="H2025" i="1"/>
  <c r="H2030" i="1"/>
  <c r="H2031" i="1"/>
  <c r="H2032" i="1"/>
  <c r="H2033" i="1"/>
  <c r="H2034" i="1"/>
  <c r="H2036" i="1"/>
  <c r="H2037" i="1"/>
  <c r="H2039" i="1"/>
  <c r="H2059" i="1"/>
  <c r="H2065" i="1"/>
  <c r="H2082" i="1"/>
  <c r="H2083" i="1"/>
  <c r="H2084" i="1"/>
  <c r="H2085" i="1"/>
  <c r="H2092" i="1"/>
  <c r="H2093" i="1"/>
  <c r="H2094" i="1"/>
  <c r="H2119" i="1"/>
  <c r="H2120" i="1"/>
  <c r="H2124" i="1"/>
  <c r="H2125" i="1"/>
  <c r="H2129" i="1"/>
  <c r="H2130" i="1"/>
  <c r="H2143" i="1"/>
  <c r="H2144" i="1"/>
  <c r="H2145" i="1"/>
  <c r="H2149" i="1"/>
  <c r="H2150" i="1"/>
  <c r="H2152" i="1"/>
  <c r="H2153" i="1"/>
  <c r="H2170" i="1"/>
  <c r="H2179" i="1"/>
  <c r="H2184" i="1"/>
  <c r="H2185" i="1"/>
  <c r="H2195" i="1"/>
  <c r="H2196" i="1"/>
  <c r="H2199" i="1"/>
  <c r="H2204" i="1"/>
  <c r="H2210" i="1"/>
  <c r="H2225" i="1"/>
  <c r="H2229" i="1"/>
  <c r="H2239" i="1"/>
  <c r="H2244" i="1"/>
  <c r="H2245" i="1"/>
  <c r="H2252" i="1"/>
  <c r="H2259" i="1"/>
  <c r="H2289" i="1"/>
  <c r="H2290" i="1"/>
  <c r="H2309" i="1"/>
  <c r="H2310" i="1"/>
  <c r="H2313" i="1"/>
  <c r="H2316" i="1"/>
  <c r="H2319" i="1"/>
  <c r="H2320" i="1"/>
  <c r="H2324" i="1"/>
  <c r="H2325" i="1"/>
  <c r="H2339" i="1"/>
  <c r="H2344" i="1"/>
  <c r="H2345" i="1"/>
  <c r="H2349" i="1"/>
  <c r="H2364" i="1"/>
  <c r="H2365" i="1"/>
  <c r="H2389" i="1"/>
  <c r="H2390" i="1"/>
  <c r="H2392" i="1"/>
  <c r="H2393" i="1"/>
  <c r="H2396" i="1"/>
  <c r="H2397" i="1"/>
  <c r="H2404" i="1"/>
  <c r="H2405" i="1"/>
  <c r="H2419" i="1"/>
  <c r="H2425" i="1"/>
  <c r="H2439" i="1"/>
  <c r="H2440" i="1"/>
  <c r="H2442" i="1"/>
  <c r="H2464" i="1"/>
  <c r="H2465" i="1"/>
  <c r="H2469" i="1"/>
  <c r="H2475" i="1"/>
  <c r="H2484" i="1"/>
  <c r="H2485" i="1"/>
  <c r="H2499" i="1"/>
  <c r="H2504" i="1"/>
  <c r="H2505" i="1"/>
  <c r="H2509" i="1"/>
  <c r="H2510" i="1"/>
  <c r="H2524" i="1"/>
  <c r="H2525" i="1"/>
  <c r="H2529" i="1"/>
  <c r="H2530" i="1"/>
  <c r="H2531" i="1"/>
  <c r="H2532" i="1"/>
  <c r="H2539" i="1"/>
  <c r="H2544" i="1"/>
  <c r="H2550" i="1"/>
  <c r="H2561" i="1"/>
  <c r="H2562" i="1"/>
  <c r="H2563" i="1"/>
  <c r="H2564" i="1"/>
  <c r="H2565" i="1"/>
  <c r="H2579" i="1"/>
  <c r="H2590" i="1"/>
  <c r="H2592" i="1"/>
  <c r="H2600" i="1"/>
  <c r="H2601" i="1"/>
  <c r="H2604" i="1"/>
  <c r="H2605" i="1"/>
  <c r="H2609" i="1"/>
  <c r="H2619" i="1"/>
  <c r="H2625" i="1"/>
  <c r="H2636" i="1"/>
  <c r="H2639" i="1"/>
  <c r="H2643" i="1"/>
  <c r="H2644" i="1"/>
  <c r="H2645" i="1"/>
  <c r="H2659" i="1"/>
  <c r="H2664" i="1"/>
  <c r="H2665" i="1"/>
  <c r="H2669" i="1"/>
  <c r="H2683" i="1"/>
  <c r="H2689" i="1"/>
  <c r="H2690" i="1"/>
  <c r="H2691" i="1"/>
  <c r="H2695" i="1"/>
  <c r="H2698" i="1"/>
  <c r="H2699" i="1"/>
  <c r="H2704" i="1"/>
  <c r="H2705" i="1"/>
  <c r="H2710" i="1"/>
  <c r="H2722" i="1"/>
  <c r="H2724" i="1"/>
  <c r="H2725" i="1"/>
  <c r="H2739" i="1"/>
  <c r="H2750" i="1"/>
  <c r="H2764" i="1"/>
  <c r="H2765" i="1"/>
  <c r="H2770" i="1"/>
  <c r="H2771" i="1"/>
  <c r="H2772" i="1"/>
  <c r="H2776" i="1"/>
  <c r="H2777" i="1"/>
  <c r="H2778" i="1"/>
  <c r="H2779" i="1"/>
  <c r="H2784" i="1"/>
  <c r="H2799" i="1"/>
  <c r="H2800" i="1"/>
  <c r="H2804" i="1"/>
  <c r="H2805" i="1"/>
  <c r="H2819" i="1"/>
  <c r="H2825" i="1"/>
  <c r="H2829" i="1"/>
  <c r="H2830" i="1"/>
  <c r="H2842" i="1"/>
  <c r="H2843" i="1"/>
  <c r="H2851" i="1"/>
  <c r="H2855" i="1"/>
  <c r="H2859" i="1"/>
  <c r="H2864" i="1"/>
  <c r="H2865" i="1"/>
  <c r="H2880" i="1"/>
  <c r="H2882" i="1"/>
  <c r="H2884" i="1"/>
  <c r="H2885" i="1"/>
  <c r="H2889" i="1"/>
  <c r="H2904" i="1"/>
  <c r="H2905" i="1"/>
  <c r="H2909" i="1"/>
  <c r="H2910" i="1"/>
  <c r="H2912" i="1"/>
  <c r="H2924" i="1"/>
  <c r="H2925" i="1"/>
  <c r="H2957" i="1"/>
  <c r="H2964" i="1"/>
  <c r="H2965" i="1"/>
  <c r="H2970" i="1"/>
  <c r="H2979" i="1"/>
  <c r="H2989" i="1"/>
  <c r="H2990" i="1"/>
  <c r="H3004" i="1"/>
  <c r="H3005" i="1"/>
  <c r="H3009" i="1"/>
  <c r="H3010" i="1"/>
  <c r="H3019" i="1"/>
  <c r="H3022" i="1"/>
  <c r="H3039" i="1"/>
  <c r="H3044" i="1"/>
  <c r="H3045" i="1"/>
  <c r="H3064" i="1"/>
  <c r="H3065" i="1"/>
  <c r="H3069" i="1"/>
  <c r="H3084" i="1"/>
  <c r="H3099" i="1"/>
  <c r="H3100" i="1"/>
  <c r="H3102" i="1"/>
  <c r="H3103" i="1"/>
  <c r="H3104" i="1"/>
  <c r="H3105" i="1"/>
  <c r="H3119" i="1"/>
  <c r="H3124" i="1"/>
  <c r="H3125" i="1"/>
  <c r="H3129" i="1"/>
  <c r="G3" i="1"/>
  <c r="H3" i="1" s="1"/>
  <c r="G4" i="1"/>
  <c r="H4" i="1" s="1"/>
  <c r="G5" i="1"/>
  <c r="H5" i="1" s="1"/>
  <c r="G6" i="1"/>
  <c r="H6" i="1" s="1"/>
  <c r="G7" i="1"/>
  <c r="H7" i="1" s="1"/>
  <c r="G8" i="1"/>
  <c r="H8" i="1" s="1"/>
  <c r="G9" i="1"/>
  <c r="H9" i="1" s="1"/>
  <c r="G10" i="1"/>
  <c r="H10" i="1" s="1"/>
  <c r="G11" i="1"/>
  <c r="H11" i="1" s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G20" i="1"/>
  <c r="H20" i="1" s="1"/>
  <c r="G21" i="1"/>
  <c r="H21" i="1" s="1"/>
  <c r="G22" i="1"/>
  <c r="H22" i="1" s="1"/>
  <c r="G23" i="1"/>
  <c r="H23" i="1" s="1"/>
  <c r="G24" i="1"/>
  <c r="G25" i="1"/>
  <c r="H25" i="1" s="1"/>
  <c r="G26" i="1"/>
  <c r="H26" i="1" s="1"/>
  <c r="G27" i="1"/>
  <c r="H27" i="1" s="1"/>
  <c r="G28" i="1"/>
  <c r="H28" i="1" s="1"/>
  <c r="G29" i="1"/>
  <c r="H29" i="1" s="1"/>
  <c r="G30" i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G46" i="1"/>
  <c r="G47" i="1"/>
  <c r="H47" i="1" s="1"/>
  <c r="G48" i="1"/>
  <c r="H48" i="1" s="1"/>
  <c r="G49" i="1"/>
  <c r="G50" i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G125" i="1"/>
  <c r="G126" i="1"/>
  <c r="H126" i="1" s="1"/>
  <c r="G127" i="1"/>
  <c r="H127" i="1" s="1"/>
  <c r="G128" i="1"/>
  <c r="H128" i="1" s="1"/>
  <c r="G129" i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G140" i="1"/>
  <c r="G141" i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G160" i="1"/>
  <c r="H160" i="1" s="1"/>
  <c r="G161" i="1"/>
  <c r="H161" i="1" s="1"/>
  <c r="G162" i="1"/>
  <c r="H162" i="1" s="1"/>
  <c r="G163" i="1"/>
  <c r="H163" i="1" s="1"/>
  <c r="G164" i="1"/>
  <c r="G165" i="1"/>
  <c r="H165" i="1" s="1"/>
  <c r="G166" i="1"/>
  <c r="H166" i="1" s="1"/>
  <c r="G167" i="1"/>
  <c r="H167" i="1" s="1"/>
  <c r="G168" i="1"/>
  <c r="H168" i="1" s="1"/>
  <c r="G169" i="1"/>
  <c r="H169" i="1" s="1"/>
  <c r="G170" i="1"/>
  <c r="G171" i="1"/>
  <c r="H171" i="1" s="1"/>
  <c r="G172" i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H202" i="1" s="1"/>
  <c r="G203" i="1"/>
  <c r="H203" i="1" s="1"/>
  <c r="G204" i="1"/>
  <c r="H204" i="1" s="1"/>
  <c r="G205" i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G240" i="1"/>
  <c r="G241" i="1"/>
  <c r="G242" i="1"/>
  <c r="H242" i="1" s="1"/>
  <c r="G243" i="1"/>
  <c r="H243" i="1" s="1"/>
  <c r="G244" i="1"/>
  <c r="G245" i="1"/>
  <c r="G246" i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G266" i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G305" i="1"/>
  <c r="G306" i="1"/>
  <c r="H306" i="1" s="1"/>
  <c r="G307" i="1"/>
  <c r="H307" i="1" s="1"/>
  <c r="G308" i="1"/>
  <c r="H308" i="1" s="1"/>
  <c r="G309" i="1"/>
  <c r="H309" i="1" s="1"/>
  <c r="G310" i="1"/>
  <c r="G311" i="1"/>
  <c r="H311" i="1" s="1"/>
  <c r="G312" i="1"/>
  <c r="H312" i="1" s="1"/>
  <c r="G313" i="1"/>
  <c r="H313" i="1" s="1"/>
  <c r="G314" i="1"/>
  <c r="H314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H325" i="1" s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6" i="1"/>
  <c r="H336" i="1" s="1"/>
  <c r="G337" i="1"/>
  <c r="H337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G361" i="1"/>
  <c r="G362" i="1"/>
  <c r="H362" i="1" s="1"/>
  <c r="G363" i="1"/>
  <c r="H363" i="1" s="1"/>
  <c r="G364" i="1"/>
  <c r="H364" i="1" s="1"/>
  <c r="G365" i="1"/>
  <c r="G366" i="1"/>
  <c r="G367" i="1"/>
  <c r="H367" i="1" s="1"/>
  <c r="G368" i="1"/>
  <c r="H368" i="1" s="1"/>
  <c r="G369" i="1"/>
  <c r="H369" i="1" s="1"/>
  <c r="G370" i="1"/>
  <c r="H370" i="1" s="1"/>
  <c r="G371" i="1"/>
  <c r="H371" i="1" s="1"/>
  <c r="G372" i="1"/>
  <c r="H372" i="1" s="1"/>
  <c r="G373" i="1"/>
  <c r="H373" i="1" s="1"/>
  <c r="G374" i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G385" i="1"/>
  <c r="G386" i="1"/>
  <c r="H386" i="1" s="1"/>
  <c r="G387" i="1"/>
  <c r="H387" i="1" s="1"/>
  <c r="G388" i="1"/>
  <c r="H388" i="1" s="1"/>
  <c r="G389" i="1"/>
  <c r="G390" i="1"/>
  <c r="H390" i="1" s="1"/>
  <c r="G391" i="1"/>
  <c r="H391" i="1" s="1"/>
  <c r="G392" i="1"/>
  <c r="H392" i="1" s="1"/>
  <c r="G393" i="1"/>
  <c r="H393" i="1" s="1"/>
  <c r="G394" i="1"/>
  <c r="H394" i="1" s="1"/>
  <c r="G395" i="1"/>
  <c r="H395" i="1" s="1"/>
  <c r="G396" i="1"/>
  <c r="H396" i="1" s="1"/>
  <c r="G397" i="1"/>
  <c r="H397" i="1" s="1"/>
  <c r="G398" i="1"/>
  <c r="H398" i="1" s="1"/>
  <c r="G399" i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2" i="1"/>
  <c r="H412" i="1" s="1"/>
  <c r="G413" i="1"/>
  <c r="H413" i="1" s="1"/>
  <c r="G414" i="1"/>
  <c r="H414" i="1" s="1"/>
  <c r="G415" i="1"/>
  <c r="H415" i="1" s="1"/>
  <c r="G416" i="1"/>
  <c r="H416" i="1" s="1"/>
  <c r="G417" i="1"/>
  <c r="H417" i="1" s="1"/>
  <c r="G418" i="1"/>
  <c r="H418" i="1" s="1"/>
  <c r="G419" i="1"/>
  <c r="G420" i="1"/>
  <c r="H420" i="1" s="1"/>
  <c r="G421" i="1"/>
  <c r="H421" i="1" s="1"/>
  <c r="G422" i="1"/>
  <c r="H422" i="1" s="1"/>
  <c r="G423" i="1"/>
  <c r="H423" i="1" s="1"/>
  <c r="G424" i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G440" i="1"/>
  <c r="H440" i="1" s="1"/>
  <c r="G441" i="1"/>
  <c r="H441" i="1" s="1"/>
  <c r="G442" i="1"/>
  <c r="H442" i="1" s="1"/>
  <c r="G443" i="1"/>
  <c r="H443" i="1" s="1"/>
  <c r="G444" i="1"/>
  <c r="G445" i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H453" i="1" s="1"/>
  <c r="G454" i="1"/>
  <c r="G455" i="1"/>
  <c r="G456" i="1"/>
  <c r="G457" i="1"/>
  <c r="H457" i="1" s="1"/>
  <c r="G458" i="1"/>
  <c r="H458" i="1" s="1"/>
  <c r="G459" i="1"/>
  <c r="G460" i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H468" i="1" s="1"/>
  <c r="G469" i="1"/>
  <c r="H469" i="1" s="1"/>
  <c r="G470" i="1"/>
  <c r="H470" i="1" s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G485" i="1"/>
  <c r="H485" i="1" s="1"/>
  <c r="G486" i="1"/>
  <c r="H486" i="1" s="1"/>
  <c r="G487" i="1"/>
  <c r="H487" i="1" s="1"/>
  <c r="G488" i="1"/>
  <c r="H488" i="1" s="1"/>
  <c r="G489" i="1"/>
  <c r="G490" i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G500" i="1"/>
  <c r="H500" i="1" s="1"/>
  <c r="G501" i="1"/>
  <c r="H501" i="1" s="1"/>
  <c r="G502" i="1"/>
  <c r="H502" i="1" s="1"/>
  <c r="G503" i="1"/>
  <c r="H503" i="1" s="1"/>
  <c r="G504" i="1"/>
  <c r="G505" i="1"/>
  <c r="G506" i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H514" i="1" s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G527" i="1"/>
  <c r="H527" i="1" s="1"/>
  <c r="G528" i="1"/>
  <c r="H528" i="1" s="1"/>
  <c r="G529" i="1"/>
  <c r="H529" i="1" s="1"/>
  <c r="G530" i="1"/>
  <c r="H530" i="1" s="1"/>
  <c r="G531" i="1"/>
  <c r="H531" i="1" s="1"/>
  <c r="G532" i="1"/>
  <c r="H532" i="1" s="1"/>
  <c r="G533" i="1"/>
  <c r="H533" i="1" s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G546" i="1"/>
  <c r="H546" i="1" s="1"/>
  <c r="G547" i="1"/>
  <c r="H547" i="1" s="1"/>
  <c r="G548" i="1"/>
  <c r="H548" i="1" s="1"/>
  <c r="G549" i="1"/>
  <c r="H549" i="1" s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G565" i="1"/>
  <c r="G566" i="1"/>
  <c r="H566" i="1" s="1"/>
  <c r="G567" i="1"/>
  <c r="H567" i="1" s="1"/>
  <c r="G568" i="1"/>
  <c r="H568" i="1" s="1"/>
  <c r="G569" i="1"/>
  <c r="G570" i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G606" i="1"/>
  <c r="G607" i="1"/>
  <c r="H607" i="1" s="1"/>
  <c r="G608" i="1"/>
  <c r="H608" i="1" s="1"/>
  <c r="G609" i="1"/>
  <c r="G610" i="1"/>
  <c r="H610" i="1" s="1"/>
  <c r="G611" i="1"/>
  <c r="H611" i="1" s="1"/>
  <c r="G612" i="1"/>
  <c r="H612" i="1" s="1"/>
  <c r="G613" i="1"/>
  <c r="H613" i="1" s="1"/>
  <c r="G614" i="1"/>
  <c r="H614" i="1" s="1"/>
  <c r="G615" i="1"/>
  <c r="H615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G626" i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H645" i="1" s="1"/>
  <c r="G646" i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G656" i="1"/>
  <c r="H656" i="1" s="1"/>
  <c r="G657" i="1"/>
  <c r="H657" i="1" s="1"/>
  <c r="G658" i="1"/>
  <c r="H658" i="1" s="1"/>
  <c r="G659" i="1"/>
  <c r="H659" i="1" s="1"/>
  <c r="G660" i="1"/>
  <c r="H660" i="1" s="1"/>
  <c r="G661" i="1"/>
  <c r="H661" i="1" s="1"/>
  <c r="G662" i="1"/>
  <c r="H662" i="1" s="1"/>
  <c r="G663" i="1"/>
  <c r="H663" i="1" s="1"/>
  <c r="G664" i="1"/>
  <c r="G665" i="1"/>
  <c r="G666" i="1"/>
  <c r="H666" i="1" s="1"/>
  <c r="G667" i="1"/>
  <c r="H667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74" i="1"/>
  <c r="H674" i="1" s="1"/>
  <c r="G675" i="1"/>
  <c r="H675" i="1" s="1"/>
  <c r="G676" i="1"/>
  <c r="H676" i="1" s="1"/>
  <c r="G677" i="1"/>
  <c r="H677" i="1" s="1"/>
  <c r="G678" i="1"/>
  <c r="H678" i="1" s="1"/>
  <c r="G679" i="1"/>
  <c r="H679" i="1" s="1"/>
  <c r="G680" i="1"/>
  <c r="H680" i="1" s="1"/>
  <c r="G681" i="1"/>
  <c r="H681" i="1" s="1"/>
  <c r="G682" i="1"/>
  <c r="H682" i="1" s="1"/>
  <c r="G683" i="1"/>
  <c r="H683" i="1" s="1"/>
  <c r="G684" i="1"/>
  <c r="H684" i="1" s="1"/>
  <c r="G685" i="1"/>
  <c r="H685" i="1" s="1"/>
  <c r="G686" i="1"/>
  <c r="H686" i="1" s="1"/>
  <c r="G687" i="1"/>
  <c r="H687" i="1" s="1"/>
  <c r="G688" i="1"/>
  <c r="H688" i="1" s="1"/>
  <c r="G689" i="1"/>
  <c r="H689" i="1" s="1"/>
  <c r="G690" i="1"/>
  <c r="H690" i="1" s="1"/>
  <c r="G691" i="1"/>
  <c r="H691" i="1" s="1"/>
  <c r="G692" i="1"/>
  <c r="H692" i="1" s="1"/>
  <c r="G693" i="1"/>
  <c r="H693" i="1" s="1"/>
  <c r="G694" i="1"/>
  <c r="H694" i="1" s="1"/>
  <c r="G695" i="1"/>
  <c r="H695" i="1" s="1"/>
  <c r="G696" i="1"/>
  <c r="H696" i="1" s="1"/>
  <c r="G697" i="1"/>
  <c r="H697" i="1" s="1"/>
  <c r="G698" i="1"/>
  <c r="H698" i="1" s="1"/>
  <c r="G699" i="1"/>
  <c r="G700" i="1"/>
  <c r="H700" i="1" s="1"/>
  <c r="G701" i="1"/>
  <c r="H701" i="1" s="1"/>
  <c r="G702" i="1"/>
  <c r="H702" i="1" s="1"/>
  <c r="G703" i="1"/>
  <c r="H703" i="1" s="1"/>
  <c r="G704" i="1"/>
  <c r="H704" i="1" s="1"/>
  <c r="G705" i="1"/>
  <c r="H705" i="1" s="1"/>
  <c r="G706" i="1"/>
  <c r="H706" i="1" s="1"/>
  <c r="G707" i="1"/>
  <c r="H707" i="1" s="1"/>
  <c r="G708" i="1"/>
  <c r="H708" i="1" s="1"/>
  <c r="G709" i="1"/>
  <c r="G710" i="1"/>
  <c r="G711" i="1"/>
  <c r="H711" i="1" s="1"/>
  <c r="G712" i="1"/>
  <c r="H712" i="1" s="1"/>
  <c r="G713" i="1"/>
  <c r="H713" i="1" s="1"/>
  <c r="G714" i="1"/>
  <c r="H714" i="1" s="1"/>
  <c r="G715" i="1"/>
  <c r="H715" i="1" s="1"/>
  <c r="G716" i="1"/>
  <c r="H716" i="1" s="1"/>
  <c r="G717" i="1"/>
  <c r="H717" i="1" s="1"/>
  <c r="G718" i="1"/>
  <c r="H718" i="1" s="1"/>
  <c r="G719" i="1"/>
  <c r="H719" i="1" s="1"/>
  <c r="G720" i="1"/>
  <c r="H720" i="1" s="1"/>
  <c r="G721" i="1"/>
  <c r="H721" i="1" s="1"/>
  <c r="G722" i="1"/>
  <c r="H722" i="1" s="1"/>
  <c r="G723" i="1"/>
  <c r="H723" i="1" s="1"/>
  <c r="G724" i="1"/>
  <c r="H724" i="1" s="1"/>
  <c r="G725" i="1"/>
  <c r="G726" i="1"/>
  <c r="G727" i="1"/>
  <c r="H727" i="1" s="1"/>
  <c r="G728" i="1"/>
  <c r="H728" i="1" s="1"/>
  <c r="G729" i="1"/>
  <c r="G730" i="1"/>
  <c r="H730" i="1" s="1"/>
  <c r="G731" i="1"/>
  <c r="H731" i="1" s="1"/>
  <c r="G732" i="1"/>
  <c r="G733" i="1"/>
  <c r="G734" i="1"/>
  <c r="H734" i="1" s="1"/>
  <c r="G735" i="1"/>
  <c r="H735" i="1" s="1"/>
  <c r="G736" i="1"/>
  <c r="H736" i="1" s="1"/>
  <c r="G737" i="1"/>
  <c r="H737" i="1" s="1"/>
  <c r="G738" i="1"/>
  <c r="H738" i="1" s="1"/>
  <c r="G739" i="1"/>
  <c r="H739" i="1" s="1"/>
  <c r="G740" i="1"/>
  <c r="H740" i="1" s="1"/>
  <c r="G741" i="1"/>
  <c r="H741" i="1" s="1"/>
  <c r="G742" i="1"/>
  <c r="H742" i="1" s="1"/>
  <c r="G743" i="1"/>
  <c r="H743" i="1" s="1"/>
  <c r="G744" i="1"/>
  <c r="H744" i="1" s="1"/>
  <c r="G745" i="1"/>
  <c r="H745" i="1" s="1"/>
  <c r="G746" i="1"/>
  <c r="H746" i="1" s="1"/>
  <c r="G747" i="1"/>
  <c r="H747" i="1" s="1"/>
  <c r="G748" i="1"/>
  <c r="H748" i="1" s="1"/>
  <c r="G749" i="1"/>
  <c r="H749" i="1" s="1"/>
  <c r="G750" i="1"/>
  <c r="H750" i="1" s="1"/>
  <c r="G751" i="1"/>
  <c r="H751" i="1" s="1"/>
  <c r="G752" i="1"/>
  <c r="H752" i="1" s="1"/>
  <c r="G753" i="1"/>
  <c r="H753" i="1" s="1"/>
  <c r="G754" i="1"/>
  <c r="H754" i="1" s="1"/>
  <c r="G755" i="1"/>
  <c r="H755" i="1" s="1"/>
  <c r="G756" i="1"/>
  <c r="H756" i="1" s="1"/>
  <c r="G757" i="1"/>
  <c r="H757" i="1" s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H763" i="1" s="1"/>
  <c r="G764" i="1"/>
  <c r="H764" i="1" s="1"/>
  <c r="G765" i="1"/>
  <c r="H765" i="1" s="1"/>
  <c r="G766" i="1"/>
  <c r="H766" i="1" s="1"/>
  <c r="G767" i="1"/>
  <c r="H767" i="1" s="1"/>
  <c r="G768" i="1"/>
  <c r="H768" i="1" s="1"/>
  <c r="G769" i="1"/>
  <c r="H769" i="1" s="1"/>
  <c r="G770" i="1"/>
  <c r="H770" i="1" s="1"/>
  <c r="G771" i="1"/>
  <c r="H771" i="1" s="1"/>
  <c r="G772" i="1"/>
  <c r="H772" i="1" s="1"/>
  <c r="G773" i="1"/>
  <c r="H773" i="1" s="1"/>
  <c r="G774" i="1"/>
  <c r="H774" i="1" s="1"/>
  <c r="G775" i="1"/>
  <c r="H775" i="1" s="1"/>
  <c r="G776" i="1"/>
  <c r="H776" i="1" s="1"/>
  <c r="G777" i="1"/>
  <c r="H777" i="1" s="1"/>
  <c r="G778" i="1"/>
  <c r="H778" i="1" s="1"/>
  <c r="G779" i="1"/>
  <c r="H779" i="1" s="1"/>
  <c r="G780" i="1"/>
  <c r="H780" i="1" s="1"/>
  <c r="G781" i="1"/>
  <c r="H781" i="1" s="1"/>
  <c r="G782" i="1"/>
  <c r="H782" i="1" s="1"/>
  <c r="G783" i="1"/>
  <c r="H783" i="1" s="1"/>
  <c r="G784" i="1"/>
  <c r="G785" i="1"/>
  <c r="G786" i="1"/>
  <c r="H786" i="1" s="1"/>
  <c r="G787" i="1"/>
  <c r="H787" i="1" s="1"/>
  <c r="G788" i="1"/>
  <c r="H788" i="1" s="1"/>
  <c r="G789" i="1"/>
  <c r="H789" i="1" s="1"/>
  <c r="G790" i="1"/>
  <c r="H790" i="1" s="1"/>
  <c r="G791" i="1"/>
  <c r="H791" i="1" s="1"/>
  <c r="G792" i="1"/>
  <c r="H792" i="1" s="1"/>
  <c r="G793" i="1"/>
  <c r="H793" i="1" s="1"/>
  <c r="G794" i="1"/>
  <c r="H794" i="1" s="1"/>
  <c r="G795" i="1"/>
  <c r="H795" i="1" s="1"/>
  <c r="G796" i="1"/>
  <c r="H796" i="1" s="1"/>
  <c r="G797" i="1"/>
  <c r="H797" i="1" s="1"/>
  <c r="G798" i="1"/>
  <c r="H798" i="1" s="1"/>
  <c r="G799" i="1"/>
  <c r="H799" i="1" s="1"/>
  <c r="G800" i="1"/>
  <c r="H800" i="1" s="1"/>
  <c r="G801" i="1"/>
  <c r="H801" i="1" s="1"/>
  <c r="G802" i="1"/>
  <c r="H802" i="1" s="1"/>
  <c r="G803" i="1"/>
  <c r="H803" i="1" s="1"/>
  <c r="G804" i="1"/>
  <c r="G805" i="1"/>
  <c r="G806" i="1"/>
  <c r="H806" i="1" s="1"/>
  <c r="G807" i="1"/>
  <c r="H807" i="1" s="1"/>
  <c r="G808" i="1"/>
  <c r="H808" i="1" s="1"/>
  <c r="G809" i="1"/>
  <c r="H809" i="1" s="1"/>
  <c r="G810" i="1"/>
  <c r="H810" i="1" s="1"/>
  <c r="G811" i="1"/>
  <c r="H811" i="1" s="1"/>
  <c r="G812" i="1"/>
  <c r="H812" i="1" s="1"/>
  <c r="G813" i="1"/>
  <c r="H813" i="1" s="1"/>
  <c r="G814" i="1"/>
  <c r="H814" i="1" s="1"/>
  <c r="G815" i="1"/>
  <c r="H815" i="1" s="1"/>
  <c r="G816" i="1"/>
  <c r="H816" i="1" s="1"/>
  <c r="G817" i="1"/>
  <c r="H817" i="1" s="1"/>
  <c r="G818" i="1"/>
  <c r="H818" i="1" s="1"/>
  <c r="G819" i="1"/>
  <c r="H819" i="1" s="1"/>
  <c r="G820" i="1"/>
  <c r="H820" i="1" s="1"/>
  <c r="G821" i="1"/>
  <c r="H821" i="1" s="1"/>
  <c r="G822" i="1"/>
  <c r="H822" i="1" s="1"/>
  <c r="G823" i="1"/>
  <c r="H823" i="1" s="1"/>
  <c r="G824" i="1"/>
  <c r="H824" i="1" s="1"/>
  <c r="G825" i="1"/>
  <c r="G826" i="1"/>
  <c r="G827" i="1"/>
  <c r="H827" i="1" s="1"/>
  <c r="G828" i="1"/>
  <c r="H828" i="1" s="1"/>
  <c r="G829" i="1"/>
  <c r="H829" i="1" s="1"/>
  <c r="G830" i="1"/>
  <c r="H830" i="1" s="1"/>
  <c r="G831" i="1"/>
  <c r="H831" i="1" s="1"/>
  <c r="G832" i="1"/>
  <c r="H832" i="1" s="1"/>
  <c r="G833" i="1"/>
  <c r="H833" i="1" s="1"/>
  <c r="G834" i="1"/>
  <c r="H834" i="1" s="1"/>
  <c r="G835" i="1"/>
  <c r="H835" i="1" s="1"/>
  <c r="G836" i="1"/>
  <c r="H836" i="1" s="1"/>
  <c r="G837" i="1"/>
  <c r="H837" i="1" s="1"/>
  <c r="G838" i="1"/>
  <c r="H838" i="1" s="1"/>
  <c r="G839" i="1"/>
  <c r="G840" i="1"/>
  <c r="H840" i="1" s="1"/>
  <c r="G841" i="1"/>
  <c r="H841" i="1" s="1"/>
  <c r="G842" i="1"/>
  <c r="H842" i="1" s="1"/>
  <c r="G843" i="1"/>
  <c r="H843" i="1" s="1"/>
  <c r="G844" i="1"/>
  <c r="G845" i="1"/>
  <c r="G846" i="1"/>
  <c r="H846" i="1" s="1"/>
  <c r="G847" i="1"/>
  <c r="H847" i="1" s="1"/>
  <c r="G848" i="1"/>
  <c r="H848" i="1" s="1"/>
  <c r="G849" i="1"/>
  <c r="H849" i="1" s="1"/>
  <c r="G850" i="1"/>
  <c r="H850" i="1" s="1"/>
  <c r="G851" i="1"/>
  <c r="H851" i="1" s="1"/>
  <c r="G852" i="1"/>
  <c r="H852" i="1" s="1"/>
  <c r="G853" i="1"/>
  <c r="H853" i="1" s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H859" i="1" s="1"/>
  <c r="G860" i="1"/>
  <c r="H860" i="1" s="1"/>
  <c r="G861" i="1"/>
  <c r="H861" i="1" s="1"/>
  <c r="G862" i="1"/>
  <c r="H862" i="1" s="1"/>
  <c r="G863" i="1"/>
  <c r="H863" i="1" s="1"/>
  <c r="G864" i="1"/>
  <c r="G865" i="1"/>
  <c r="G866" i="1"/>
  <c r="H866" i="1" s="1"/>
  <c r="G867" i="1"/>
  <c r="H867" i="1" s="1"/>
  <c r="G868" i="1"/>
  <c r="H868" i="1" s="1"/>
  <c r="G869" i="1"/>
  <c r="H869" i="1" s="1"/>
  <c r="G870" i="1"/>
  <c r="H870" i="1" s="1"/>
  <c r="G871" i="1"/>
  <c r="H871" i="1" s="1"/>
  <c r="G872" i="1"/>
  <c r="H872" i="1" s="1"/>
  <c r="G873" i="1"/>
  <c r="H873" i="1" s="1"/>
  <c r="G874" i="1"/>
  <c r="H874" i="1" s="1"/>
  <c r="G875" i="1"/>
  <c r="H875" i="1" s="1"/>
  <c r="G876" i="1"/>
  <c r="H876" i="1" s="1"/>
  <c r="G877" i="1"/>
  <c r="H877" i="1" s="1"/>
  <c r="G878" i="1"/>
  <c r="H878" i="1" s="1"/>
  <c r="G879" i="1"/>
  <c r="H879" i="1" s="1"/>
  <c r="G880" i="1"/>
  <c r="H880" i="1" s="1"/>
  <c r="G881" i="1"/>
  <c r="H881" i="1" s="1"/>
  <c r="G882" i="1"/>
  <c r="H882" i="1" s="1"/>
  <c r="G883" i="1"/>
  <c r="H883" i="1" s="1"/>
  <c r="G884" i="1"/>
  <c r="H884" i="1" s="1"/>
  <c r="G885" i="1"/>
  <c r="H885" i="1" s="1"/>
  <c r="G886" i="1"/>
  <c r="H886" i="1" s="1"/>
  <c r="G887" i="1"/>
  <c r="H887" i="1" s="1"/>
  <c r="G888" i="1"/>
  <c r="H888" i="1" s="1"/>
  <c r="G889" i="1"/>
  <c r="H889" i="1" s="1"/>
  <c r="G890" i="1"/>
  <c r="H890" i="1" s="1"/>
  <c r="G891" i="1"/>
  <c r="H891" i="1" s="1"/>
  <c r="G892" i="1"/>
  <c r="H892" i="1" s="1"/>
  <c r="G893" i="1"/>
  <c r="H893" i="1" s="1"/>
  <c r="G894" i="1"/>
  <c r="H894" i="1" s="1"/>
  <c r="G895" i="1"/>
  <c r="H895" i="1" s="1"/>
  <c r="G896" i="1"/>
  <c r="H896" i="1" s="1"/>
  <c r="G897" i="1"/>
  <c r="H897" i="1" s="1"/>
  <c r="G898" i="1"/>
  <c r="H898" i="1" s="1"/>
  <c r="G899" i="1"/>
  <c r="G900" i="1"/>
  <c r="H900" i="1" s="1"/>
  <c r="G901" i="1"/>
  <c r="H901" i="1" s="1"/>
  <c r="G902" i="1"/>
  <c r="H902" i="1" s="1"/>
  <c r="G903" i="1"/>
  <c r="H903" i="1" s="1"/>
  <c r="G904" i="1"/>
  <c r="H904" i="1" s="1"/>
  <c r="G905" i="1"/>
  <c r="G906" i="1"/>
  <c r="H906" i="1" s="1"/>
  <c r="G907" i="1"/>
  <c r="H907" i="1" s="1"/>
  <c r="G908" i="1"/>
  <c r="H908" i="1" s="1"/>
  <c r="G909" i="1"/>
  <c r="H909" i="1" s="1"/>
  <c r="G910" i="1"/>
  <c r="H910" i="1" s="1"/>
  <c r="G911" i="1"/>
  <c r="H911" i="1" s="1"/>
  <c r="G912" i="1"/>
  <c r="H912" i="1" s="1"/>
  <c r="G913" i="1"/>
  <c r="H913" i="1" s="1"/>
  <c r="G914" i="1"/>
  <c r="H914" i="1" s="1"/>
  <c r="G915" i="1"/>
  <c r="G916" i="1"/>
  <c r="H916" i="1" s="1"/>
  <c r="G917" i="1"/>
  <c r="H917" i="1" s="1"/>
  <c r="G918" i="1"/>
  <c r="H918" i="1" s="1"/>
  <c r="G919" i="1"/>
  <c r="H919" i="1" s="1"/>
  <c r="G920" i="1"/>
  <c r="H920" i="1" s="1"/>
  <c r="G921" i="1"/>
  <c r="H921" i="1" s="1"/>
  <c r="G922" i="1"/>
  <c r="H922" i="1" s="1"/>
  <c r="G923" i="1"/>
  <c r="H923" i="1" s="1"/>
  <c r="G924" i="1"/>
  <c r="G925" i="1"/>
  <c r="G926" i="1"/>
  <c r="G927" i="1"/>
  <c r="H927" i="1" s="1"/>
  <c r="G928" i="1"/>
  <c r="H928" i="1" s="1"/>
  <c r="G929" i="1"/>
  <c r="H929" i="1" s="1"/>
  <c r="G930" i="1"/>
  <c r="H930" i="1" s="1"/>
  <c r="G931" i="1"/>
  <c r="H931" i="1" s="1"/>
  <c r="G932" i="1"/>
  <c r="H932" i="1" s="1"/>
  <c r="G933" i="1"/>
  <c r="H933" i="1" s="1"/>
  <c r="G934" i="1"/>
  <c r="H934" i="1" s="1"/>
  <c r="G935" i="1"/>
  <c r="H935" i="1" s="1"/>
  <c r="G936" i="1"/>
  <c r="H936" i="1" s="1"/>
  <c r="G937" i="1"/>
  <c r="H937" i="1" s="1"/>
  <c r="G938" i="1"/>
  <c r="H938" i="1" s="1"/>
  <c r="G939" i="1"/>
  <c r="G940" i="1"/>
  <c r="H940" i="1" s="1"/>
  <c r="G941" i="1"/>
  <c r="H941" i="1" s="1"/>
  <c r="G942" i="1"/>
  <c r="H942" i="1" s="1"/>
  <c r="G943" i="1"/>
  <c r="H943" i="1" s="1"/>
  <c r="G944" i="1"/>
  <c r="H944" i="1" s="1"/>
  <c r="G945" i="1"/>
  <c r="H945" i="1" s="1"/>
  <c r="G946" i="1"/>
  <c r="G947" i="1"/>
  <c r="H947" i="1" s="1"/>
  <c r="G948" i="1"/>
  <c r="H948" i="1" s="1"/>
  <c r="G949" i="1"/>
  <c r="H949" i="1" s="1"/>
  <c r="G950" i="1"/>
  <c r="H950" i="1" s="1"/>
  <c r="G951" i="1"/>
  <c r="H951" i="1" s="1"/>
  <c r="G952" i="1"/>
  <c r="H952" i="1" s="1"/>
  <c r="G953" i="1"/>
  <c r="H953" i="1" s="1"/>
  <c r="G954" i="1"/>
  <c r="H954" i="1" s="1"/>
  <c r="G955" i="1"/>
  <c r="H955" i="1" s="1"/>
  <c r="G956" i="1"/>
  <c r="H956" i="1" s="1"/>
  <c r="G957" i="1"/>
  <c r="H957" i="1" s="1"/>
  <c r="G958" i="1"/>
  <c r="H958" i="1" s="1"/>
  <c r="G959" i="1"/>
  <c r="H959" i="1" s="1"/>
  <c r="G960" i="1"/>
  <c r="H960" i="1" s="1"/>
  <c r="G961" i="1"/>
  <c r="H961" i="1" s="1"/>
  <c r="G962" i="1"/>
  <c r="H962" i="1" s="1"/>
  <c r="G963" i="1"/>
  <c r="H963" i="1" s="1"/>
  <c r="G964" i="1"/>
  <c r="H964" i="1" s="1"/>
  <c r="G965" i="1"/>
  <c r="H965" i="1" s="1"/>
  <c r="G966" i="1"/>
  <c r="H966" i="1" s="1"/>
  <c r="G967" i="1"/>
  <c r="H967" i="1" s="1"/>
  <c r="G968" i="1"/>
  <c r="H968" i="1" s="1"/>
  <c r="G969" i="1"/>
  <c r="H969" i="1" s="1"/>
  <c r="G970" i="1"/>
  <c r="H970" i="1" s="1"/>
  <c r="G971" i="1"/>
  <c r="H971" i="1" s="1"/>
  <c r="G972" i="1"/>
  <c r="H972" i="1" s="1"/>
  <c r="G973" i="1"/>
  <c r="H973" i="1" s="1"/>
  <c r="G974" i="1"/>
  <c r="H974" i="1" s="1"/>
  <c r="G975" i="1"/>
  <c r="H975" i="1" s="1"/>
  <c r="G976" i="1"/>
  <c r="H976" i="1" s="1"/>
  <c r="G977" i="1"/>
  <c r="H977" i="1" s="1"/>
  <c r="G978" i="1"/>
  <c r="H978" i="1" s="1"/>
  <c r="G979" i="1"/>
  <c r="G980" i="1"/>
  <c r="G981" i="1"/>
  <c r="H981" i="1" s="1"/>
  <c r="G982" i="1"/>
  <c r="H982" i="1" s="1"/>
  <c r="G983" i="1"/>
  <c r="G984" i="1"/>
  <c r="G985" i="1"/>
  <c r="G986" i="1"/>
  <c r="G987" i="1"/>
  <c r="H987" i="1" s="1"/>
  <c r="G988" i="1"/>
  <c r="H988" i="1" s="1"/>
  <c r="G989" i="1"/>
  <c r="H989" i="1" s="1"/>
  <c r="G990" i="1"/>
  <c r="H990" i="1" s="1"/>
  <c r="G991" i="1"/>
  <c r="H991" i="1" s="1"/>
  <c r="G992" i="1"/>
  <c r="H992" i="1" s="1"/>
  <c r="G993" i="1"/>
  <c r="H993" i="1" s="1"/>
  <c r="G994" i="1"/>
  <c r="H994" i="1" s="1"/>
  <c r="G995" i="1"/>
  <c r="G996" i="1"/>
  <c r="H996" i="1" s="1"/>
  <c r="G997" i="1"/>
  <c r="H997" i="1" s="1"/>
  <c r="G998" i="1"/>
  <c r="H998" i="1" s="1"/>
  <c r="G999" i="1"/>
  <c r="G1000" i="1"/>
  <c r="H1000" i="1" s="1"/>
  <c r="G1001" i="1"/>
  <c r="H1001" i="1" s="1"/>
  <c r="G1002" i="1"/>
  <c r="H1002" i="1" s="1"/>
  <c r="G1003" i="1"/>
  <c r="H1003" i="1" s="1"/>
  <c r="G1004" i="1"/>
  <c r="H1004" i="1" s="1"/>
  <c r="G1005" i="1"/>
  <c r="H1005" i="1" s="1"/>
  <c r="G1006" i="1"/>
  <c r="H1006" i="1" s="1"/>
  <c r="G1007" i="1"/>
  <c r="H1007" i="1" s="1"/>
  <c r="G1008" i="1"/>
  <c r="H1008" i="1" s="1"/>
  <c r="G1009" i="1"/>
  <c r="G1010" i="1"/>
  <c r="H1010" i="1" s="1"/>
  <c r="G1011" i="1"/>
  <c r="H1011" i="1" s="1"/>
  <c r="G1012" i="1"/>
  <c r="H1012" i="1" s="1"/>
  <c r="G1013" i="1"/>
  <c r="G1014" i="1"/>
  <c r="H1014" i="1" s="1"/>
  <c r="G1015" i="1"/>
  <c r="H1015" i="1" s="1"/>
  <c r="G1016" i="1"/>
  <c r="G1017" i="1"/>
  <c r="H1017" i="1" s="1"/>
  <c r="G1018" i="1"/>
  <c r="H1018" i="1" s="1"/>
  <c r="G1019" i="1"/>
  <c r="G1020" i="1"/>
  <c r="H1020" i="1" s="1"/>
  <c r="G1021" i="1"/>
  <c r="H1021" i="1" s="1"/>
  <c r="G1022" i="1"/>
  <c r="H1022" i="1" s="1"/>
  <c r="G1023" i="1"/>
  <c r="H1023" i="1" s="1"/>
  <c r="G1024" i="1"/>
  <c r="G1025" i="1"/>
  <c r="H1025" i="1" s="1"/>
  <c r="G1026" i="1"/>
  <c r="H1026" i="1" s="1"/>
  <c r="G1027" i="1"/>
  <c r="H1027" i="1" s="1"/>
  <c r="G1028" i="1"/>
  <c r="H1028" i="1" s="1"/>
  <c r="G1029" i="1"/>
  <c r="H1029" i="1" s="1"/>
  <c r="G1030" i="1"/>
  <c r="H1030" i="1" s="1"/>
  <c r="G1031" i="1"/>
  <c r="H1031" i="1" s="1"/>
  <c r="G1032" i="1"/>
  <c r="H1032" i="1" s="1"/>
  <c r="G1033" i="1"/>
  <c r="H1033" i="1" s="1"/>
  <c r="G1034" i="1"/>
  <c r="H1034" i="1" s="1"/>
  <c r="G1035" i="1"/>
  <c r="H1035" i="1" s="1"/>
  <c r="G1036" i="1"/>
  <c r="H1036" i="1" s="1"/>
  <c r="G1037" i="1"/>
  <c r="H1037" i="1" s="1"/>
  <c r="G1038" i="1"/>
  <c r="H1038" i="1" s="1"/>
  <c r="G1039" i="1"/>
  <c r="H1039" i="1" s="1"/>
  <c r="G1040" i="1"/>
  <c r="H1040" i="1" s="1"/>
  <c r="G1041" i="1"/>
  <c r="H1041" i="1" s="1"/>
  <c r="G1042" i="1"/>
  <c r="H1042" i="1" s="1"/>
  <c r="G1043" i="1"/>
  <c r="H1043" i="1" s="1"/>
  <c r="G1044" i="1"/>
  <c r="H1044" i="1" s="1"/>
  <c r="G1045" i="1"/>
  <c r="G1046" i="1"/>
  <c r="G1047" i="1"/>
  <c r="H1047" i="1" s="1"/>
  <c r="G1048" i="1"/>
  <c r="H1048" i="1" s="1"/>
  <c r="G1049" i="1"/>
  <c r="G1050" i="1"/>
  <c r="G1051" i="1"/>
  <c r="H1051" i="1" s="1"/>
  <c r="G1052" i="1"/>
  <c r="H1052" i="1" s="1"/>
  <c r="G1053" i="1"/>
  <c r="H1053" i="1" s="1"/>
  <c r="G1054" i="1"/>
  <c r="H1054" i="1" s="1"/>
  <c r="G1055" i="1"/>
  <c r="H1055" i="1" s="1"/>
  <c r="G1056" i="1"/>
  <c r="H1056" i="1" s="1"/>
  <c r="G1057" i="1"/>
  <c r="H1057" i="1" s="1"/>
  <c r="G1058" i="1"/>
  <c r="H1058" i="1" s="1"/>
  <c r="G1059" i="1"/>
  <c r="H1059" i="1" s="1"/>
  <c r="G1060" i="1"/>
  <c r="H1060" i="1" s="1"/>
  <c r="G1061" i="1"/>
  <c r="H1061" i="1" s="1"/>
  <c r="G1062" i="1"/>
  <c r="H1062" i="1" s="1"/>
  <c r="G1063" i="1"/>
  <c r="H1063" i="1" s="1"/>
  <c r="G1064" i="1"/>
  <c r="H1064" i="1" s="1"/>
  <c r="G1065" i="1"/>
  <c r="H1065" i="1" s="1"/>
  <c r="G1066" i="1"/>
  <c r="H1066" i="1" s="1"/>
  <c r="G1067" i="1"/>
  <c r="H1067" i="1" s="1"/>
  <c r="G1068" i="1"/>
  <c r="H1068" i="1" s="1"/>
  <c r="G1069" i="1"/>
  <c r="H1069" i="1" s="1"/>
  <c r="G1070" i="1"/>
  <c r="H1070" i="1" s="1"/>
  <c r="G1071" i="1"/>
  <c r="H1071" i="1" s="1"/>
  <c r="G1072" i="1"/>
  <c r="H1072" i="1" s="1"/>
  <c r="G1073" i="1"/>
  <c r="H1073" i="1" s="1"/>
  <c r="G1074" i="1"/>
  <c r="H1074" i="1" s="1"/>
  <c r="G1075" i="1"/>
  <c r="H1075" i="1" s="1"/>
  <c r="G1076" i="1"/>
  <c r="H1076" i="1" s="1"/>
  <c r="G1077" i="1"/>
  <c r="H1077" i="1" s="1"/>
  <c r="G1078" i="1"/>
  <c r="H1078" i="1" s="1"/>
  <c r="G1079" i="1"/>
  <c r="H1079" i="1" s="1"/>
  <c r="G1080" i="1"/>
  <c r="H1080" i="1" s="1"/>
  <c r="G1081" i="1"/>
  <c r="H1081" i="1" s="1"/>
  <c r="G1082" i="1"/>
  <c r="H1082" i="1" s="1"/>
  <c r="G1083" i="1"/>
  <c r="H1083" i="1" s="1"/>
  <c r="G1084" i="1"/>
  <c r="G1085" i="1"/>
  <c r="G1086" i="1"/>
  <c r="H1086" i="1" s="1"/>
  <c r="G1087" i="1"/>
  <c r="H1087" i="1" s="1"/>
  <c r="G1088" i="1"/>
  <c r="H1088" i="1" s="1"/>
  <c r="G1089" i="1"/>
  <c r="G1090" i="1"/>
  <c r="H1090" i="1" s="1"/>
  <c r="G1091" i="1"/>
  <c r="H1091" i="1" s="1"/>
  <c r="G1092" i="1"/>
  <c r="H1092" i="1" s="1"/>
  <c r="G1093" i="1"/>
  <c r="H1093" i="1" s="1"/>
  <c r="G1094" i="1"/>
  <c r="H1094" i="1" s="1"/>
  <c r="G1095" i="1"/>
  <c r="H1095" i="1" s="1"/>
  <c r="G1096" i="1"/>
  <c r="H1096" i="1" s="1"/>
  <c r="G1097" i="1"/>
  <c r="H1097" i="1" s="1"/>
  <c r="G1098" i="1"/>
  <c r="H1098" i="1" s="1"/>
  <c r="G1099" i="1"/>
  <c r="H1099" i="1" s="1"/>
  <c r="G1100" i="1"/>
  <c r="H1100" i="1" s="1"/>
  <c r="G1101" i="1"/>
  <c r="H1101" i="1" s="1"/>
  <c r="G1102" i="1"/>
  <c r="H1102" i="1" s="1"/>
  <c r="G1103" i="1"/>
  <c r="H1103" i="1" s="1"/>
  <c r="G1104" i="1"/>
  <c r="G1105" i="1"/>
  <c r="H1105" i="1" s="1"/>
  <c r="G1106" i="1"/>
  <c r="H1106" i="1" s="1"/>
  <c r="G1107" i="1"/>
  <c r="H1107" i="1" s="1"/>
  <c r="G1108" i="1"/>
  <c r="H1108" i="1" s="1"/>
  <c r="G1109" i="1"/>
  <c r="H1109" i="1" s="1"/>
  <c r="G1110" i="1"/>
  <c r="H1110" i="1" s="1"/>
  <c r="G1111" i="1"/>
  <c r="H1111" i="1" s="1"/>
  <c r="G1112" i="1"/>
  <c r="G1113" i="1"/>
  <c r="G1114" i="1"/>
  <c r="H1114" i="1" s="1"/>
  <c r="G1115" i="1"/>
  <c r="H1115" i="1" s="1"/>
  <c r="G1116" i="1"/>
  <c r="H1116" i="1" s="1"/>
  <c r="G1117" i="1"/>
  <c r="H1117" i="1" s="1"/>
  <c r="G1118" i="1"/>
  <c r="H1118" i="1" s="1"/>
  <c r="G1119" i="1"/>
  <c r="G1120" i="1"/>
  <c r="G1121" i="1"/>
  <c r="H1121" i="1" s="1"/>
  <c r="G1122" i="1"/>
  <c r="H1122" i="1" s="1"/>
  <c r="G1123" i="1"/>
  <c r="H1123" i="1" s="1"/>
  <c r="G1124" i="1"/>
  <c r="H1124" i="1" s="1"/>
  <c r="G1125" i="1"/>
  <c r="G1126" i="1"/>
  <c r="G1127" i="1"/>
  <c r="H1127" i="1" s="1"/>
  <c r="G1128" i="1"/>
  <c r="H1128" i="1" s="1"/>
  <c r="G1129" i="1"/>
  <c r="H1129" i="1" s="1"/>
  <c r="G1130" i="1"/>
  <c r="H1130" i="1" s="1"/>
  <c r="G1131" i="1"/>
  <c r="H1131" i="1" s="1"/>
  <c r="G1132" i="1"/>
  <c r="H1132" i="1" s="1"/>
  <c r="G1133" i="1"/>
  <c r="H1133" i="1" s="1"/>
  <c r="G1134" i="1"/>
  <c r="H1134" i="1" s="1"/>
  <c r="G1135" i="1"/>
  <c r="H1135" i="1" s="1"/>
  <c r="G1136" i="1"/>
  <c r="H1136" i="1" s="1"/>
  <c r="G1137" i="1"/>
  <c r="H1137" i="1" s="1"/>
  <c r="G1138" i="1"/>
  <c r="H1138" i="1" s="1"/>
  <c r="G1139" i="1"/>
  <c r="G1140" i="1"/>
  <c r="G1141" i="1"/>
  <c r="G1142" i="1"/>
  <c r="H1142" i="1" s="1"/>
  <c r="G1143" i="1"/>
  <c r="H1143" i="1" s="1"/>
  <c r="G1144" i="1"/>
  <c r="H1144" i="1" s="1"/>
  <c r="G1145" i="1"/>
  <c r="H1145" i="1" s="1"/>
  <c r="G1146" i="1"/>
  <c r="H1146" i="1" s="1"/>
  <c r="G1147" i="1"/>
  <c r="H1147" i="1" s="1"/>
  <c r="G1148" i="1"/>
  <c r="H1148" i="1" s="1"/>
  <c r="G1149" i="1"/>
  <c r="G1150" i="1"/>
  <c r="H1150" i="1" s="1"/>
  <c r="G1151" i="1"/>
  <c r="H1151" i="1" s="1"/>
  <c r="G1152" i="1"/>
  <c r="H1152" i="1" s="1"/>
  <c r="G1153" i="1"/>
  <c r="H1153" i="1" s="1"/>
  <c r="G1154" i="1"/>
  <c r="H1154" i="1" s="1"/>
  <c r="G1155" i="1"/>
  <c r="H1155" i="1" s="1"/>
  <c r="G1156" i="1"/>
  <c r="H1156" i="1" s="1"/>
  <c r="G1157" i="1"/>
  <c r="H1157" i="1" s="1"/>
  <c r="G1158" i="1"/>
  <c r="H1158" i="1" s="1"/>
  <c r="G1159" i="1"/>
  <c r="H1159" i="1" s="1"/>
  <c r="G1160" i="1"/>
  <c r="H1160" i="1" s="1"/>
  <c r="G1161" i="1"/>
  <c r="H1161" i="1" s="1"/>
  <c r="G1162" i="1"/>
  <c r="H1162" i="1" s="1"/>
  <c r="G1163" i="1"/>
  <c r="H1163" i="1" s="1"/>
  <c r="G1164" i="1"/>
  <c r="G1165" i="1"/>
  <c r="H1165" i="1" s="1"/>
  <c r="G1166" i="1"/>
  <c r="H1166" i="1" s="1"/>
  <c r="G1167" i="1"/>
  <c r="H1167" i="1" s="1"/>
  <c r="G1168" i="1"/>
  <c r="H1168" i="1" s="1"/>
  <c r="G1169" i="1"/>
  <c r="H1169" i="1" s="1"/>
  <c r="G1170" i="1"/>
  <c r="G1171" i="1"/>
  <c r="H1171" i="1" s="1"/>
  <c r="G1172" i="1"/>
  <c r="H1172" i="1" s="1"/>
  <c r="G1173" i="1"/>
  <c r="H1173" i="1" s="1"/>
  <c r="G1174" i="1"/>
  <c r="H1174" i="1" s="1"/>
  <c r="G1175" i="1"/>
  <c r="H1175" i="1" s="1"/>
  <c r="G1176" i="1"/>
  <c r="H1176" i="1" s="1"/>
  <c r="G1177" i="1"/>
  <c r="H1177" i="1" s="1"/>
  <c r="G1178" i="1"/>
  <c r="H1178" i="1" s="1"/>
  <c r="G1179" i="1"/>
  <c r="H1179" i="1" s="1"/>
  <c r="G1180" i="1"/>
  <c r="H1180" i="1" s="1"/>
  <c r="G1181" i="1"/>
  <c r="H1181" i="1" s="1"/>
  <c r="G1182" i="1"/>
  <c r="H1182" i="1" s="1"/>
  <c r="G1183" i="1"/>
  <c r="G1184" i="1"/>
  <c r="H1184" i="1" s="1"/>
  <c r="G1185" i="1"/>
  <c r="G1186" i="1"/>
  <c r="H1186" i="1" s="1"/>
  <c r="G1187" i="1"/>
  <c r="H1187" i="1" s="1"/>
  <c r="G1188" i="1"/>
  <c r="H1188" i="1" s="1"/>
  <c r="G1189" i="1"/>
  <c r="G1190" i="1"/>
  <c r="G1191" i="1"/>
  <c r="H1191" i="1" s="1"/>
  <c r="G1192" i="1"/>
  <c r="H1192" i="1" s="1"/>
  <c r="G1193" i="1"/>
  <c r="H1193" i="1" s="1"/>
  <c r="G1194" i="1"/>
  <c r="H1194" i="1" s="1"/>
  <c r="G1195" i="1"/>
  <c r="H1195" i="1" s="1"/>
  <c r="G1196" i="1"/>
  <c r="H1196" i="1" s="1"/>
  <c r="G1197" i="1"/>
  <c r="H1197" i="1" s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H1203" i="1" s="1"/>
  <c r="G1204" i="1"/>
  <c r="G1205" i="1"/>
  <c r="G1206" i="1"/>
  <c r="G1207" i="1"/>
  <c r="H1207" i="1" s="1"/>
  <c r="G1208" i="1"/>
  <c r="H1208" i="1" s="1"/>
  <c r="G1209" i="1"/>
  <c r="H1209" i="1" s="1"/>
  <c r="G1210" i="1"/>
  <c r="H1210" i="1" s="1"/>
  <c r="G1211" i="1"/>
  <c r="G1212" i="1"/>
  <c r="H1212" i="1" s="1"/>
  <c r="G1213" i="1"/>
  <c r="H1213" i="1" s="1"/>
  <c r="G1214" i="1"/>
  <c r="H1214" i="1" s="1"/>
  <c r="G1215" i="1"/>
  <c r="H1215" i="1" s="1"/>
  <c r="G1216" i="1"/>
  <c r="H1216" i="1" s="1"/>
  <c r="G1217" i="1"/>
  <c r="H1217" i="1" s="1"/>
  <c r="G1218" i="1"/>
  <c r="H1218" i="1" s="1"/>
  <c r="G1219" i="1"/>
  <c r="G1220" i="1"/>
  <c r="H1220" i="1" s="1"/>
  <c r="G1221" i="1"/>
  <c r="H1221" i="1" s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H1227" i="1" s="1"/>
  <c r="G1228" i="1"/>
  <c r="H1228" i="1" s="1"/>
  <c r="G1229" i="1"/>
  <c r="H1229" i="1" s="1"/>
  <c r="G1230" i="1"/>
  <c r="H1230" i="1" s="1"/>
  <c r="G1231" i="1"/>
  <c r="H1231" i="1" s="1"/>
  <c r="G1232" i="1"/>
  <c r="H1232" i="1" s="1"/>
  <c r="G1233" i="1"/>
  <c r="H1233" i="1" s="1"/>
  <c r="G1234" i="1"/>
  <c r="H1234" i="1" s="1"/>
  <c r="G1235" i="1"/>
  <c r="H1235" i="1" s="1"/>
  <c r="G1236" i="1"/>
  <c r="H1236" i="1" s="1"/>
  <c r="G1237" i="1"/>
  <c r="H1237" i="1" s="1"/>
  <c r="G1238" i="1"/>
  <c r="H1238" i="1" s="1"/>
  <c r="G1239" i="1"/>
  <c r="G1240" i="1"/>
  <c r="G1241" i="1"/>
  <c r="G1242" i="1"/>
  <c r="H1242" i="1" s="1"/>
  <c r="G1243" i="1"/>
  <c r="H1243" i="1" s="1"/>
  <c r="G1244" i="1"/>
  <c r="H1244" i="1" s="1"/>
  <c r="G1245" i="1"/>
  <c r="H1245" i="1" s="1"/>
  <c r="G1246" i="1"/>
  <c r="G1247" i="1"/>
  <c r="H1247" i="1" s="1"/>
  <c r="G1248" i="1"/>
  <c r="H1248" i="1" s="1"/>
  <c r="G1249" i="1"/>
  <c r="H1249" i="1" s="1"/>
  <c r="G1250" i="1"/>
  <c r="H1250" i="1" s="1"/>
  <c r="G1251" i="1"/>
  <c r="H1251" i="1" s="1"/>
  <c r="G1252" i="1"/>
  <c r="H1252" i="1" s="1"/>
  <c r="G1253" i="1"/>
  <c r="H1253" i="1" s="1"/>
  <c r="G1254" i="1"/>
  <c r="H1254" i="1" s="1"/>
  <c r="G1255" i="1"/>
  <c r="H1255" i="1" s="1"/>
  <c r="G1256" i="1"/>
  <c r="H1256" i="1" s="1"/>
  <c r="G1257" i="1"/>
  <c r="H1257" i="1" s="1"/>
  <c r="G1258" i="1"/>
  <c r="H1258" i="1" s="1"/>
  <c r="G1259" i="1"/>
  <c r="H1259" i="1" s="1"/>
  <c r="G1260" i="1"/>
  <c r="H1260" i="1" s="1"/>
  <c r="G1261" i="1"/>
  <c r="H1261" i="1" s="1"/>
  <c r="G1262" i="1"/>
  <c r="H1262" i="1" s="1"/>
  <c r="G1263" i="1"/>
  <c r="H1263" i="1" s="1"/>
  <c r="G1264" i="1"/>
  <c r="G1265" i="1"/>
  <c r="G1266" i="1"/>
  <c r="H1266" i="1" s="1"/>
  <c r="G1267" i="1"/>
  <c r="H1267" i="1" s="1"/>
  <c r="G1268" i="1"/>
  <c r="H1268" i="1" s="1"/>
  <c r="G1269" i="1"/>
  <c r="H1269" i="1" s="1"/>
  <c r="G1270" i="1"/>
  <c r="H1270" i="1" s="1"/>
  <c r="G1271" i="1"/>
  <c r="H1271" i="1" s="1"/>
  <c r="G1272" i="1"/>
  <c r="H1272" i="1" s="1"/>
  <c r="G1273" i="1"/>
  <c r="H1273" i="1" s="1"/>
  <c r="G1274" i="1"/>
  <c r="H1274" i="1" s="1"/>
  <c r="G1275" i="1"/>
  <c r="H1275" i="1" s="1"/>
  <c r="G1276" i="1"/>
  <c r="H1276" i="1" s="1"/>
  <c r="G1277" i="1"/>
  <c r="H1277" i="1" s="1"/>
  <c r="G1278" i="1"/>
  <c r="H1278" i="1" s="1"/>
  <c r="G1279" i="1"/>
  <c r="G1280" i="1"/>
  <c r="G1281" i="1"/>
  <c r="H1281" i="1" s="1"/>
  <c r="G1282" i="1"/>
  <c r="H1282" i="1" s="1"/>
  <c r="G1283" i="1"/>
  <c r="H1283" i="1" s="1"/>
  <c r="G1284" i="1"/>
  <c r="G1285" i="1"/>
  <c r="G1286" i="1"/>
  <c r="H1286" i="1" s="1"/>
  <c r="G1287" i="1"/>
  <c r="H1287" i="1" s="1"/>
  <c r="G1288" i="1"/>
  <c r="H1288" i="1" s="1"/>
  <c r="G1289" i="1"/>
  <c r="H1289" i="1" s="1"/>
  <c r="G1290" i="1"/>
  <c r="H1290" i="1" s="1"/>
  <c r="G1291" i="1"/>
  <c r="H1291" i="1" s="1"/>
  <c r="G1292" i="1"/>
  <c r="H1292" i="1" s="1"/>
  <c r="G1293" i="1"/>
  <c r="H1293" i="1" s="1"/>
  <c r="G1294" i="1"/>
  <c r="H1294" i="1" s="1"/>
  <c r="G1295" i="1"/>
  <c r="H1295" i="1" s="1"/>
  <c r="G1296" i="1"/>
  <c r="H1296" i="1" s="1"/>
  <c r="G1297" i="1"/>
  <c r="H1297" i="1" s="1"/>
  <c r="G1298" i="1"/>
  <c r="H1298" i="1" s="1"/>
  <c r="G1299" i="1"/>
  <c r="H1299" i="1" s="1"/>
  <c r="G1300" i="1"/>
  <c r="H1300" i="1" s="1"/>
  <c r="G1301" i="1"/>
  <c r="H1301" i="1" s="1"/>
  <c r="G1302" i="1"/>
  <c r="H1302" i="1" s="1"/>
  <c r="G1303" i="1"/>
  <c r="H1303" i="1" s="1"/>
  <c r="G1304" i="1"/>
  <c r="G1305" i="1"/>
  <c r="G1306" i="1"/>
  <c r="H1306" i="1" s="1"/>
  <c r="G1307" i="1"/>
  <c r="H1307" i="1" s="1"/>
  <c r="G1308" i="1"/>
  <c r="H1308" i="1" s="1"/>
  <c r="G1309" i="1"/>
  <c r="G1310" i="1"/>
  <c r="G1311" i="1"/>
  <c r="G1312" i="1"/>
  <c r="H1312" i="1" s="1"/>
  <c r="G1313" i="1"/>
  <c r="H1313" i="1" s="1"/>
  <c r="G1314" i="1"/>
  <c r="H1314" i="1" s="1"/>
  <c r="G1315" i="1"/>
  <c r="H1315" i="1" s="1"/>
  <c r="G1316" i="1"/>
  <c r="H1316" i="1" s="1"/>
  <c r="G1317" i="1"/>
  <c r="H1317" i="1" s="1"/>
  <c r="G1318" i="1"/>
  <c r="H1318" i="1" s="1"/>
  <c r="G1319" i="1"/>
  <c r="H1319" i="1" s="1"/>
  <c r="G1320" i="1"/>
  <c r="H1320" i="1" s="1"/>
  <c r="G1321" i="1"/>
  <c r="H1321" i="1" s="1"/>
  <c r="G1322" i="1"/>
  <c r="H1322" i="1" s="1"/>
  <c r="G1323" i="1"/>
  <c r="H1323" i="1" s="1"/>
  <c r="G1324" i="1"/>
  <c r="G1325" i="1"/>
  <c r="G1326" i="1"/>
  <c r="H1326" i="1" s="1"/>
  <c r="G1327" i="1"/>
  <c r="H1327" i="1" s="1"/>
  <c r="G1328" i="1"/>
  <c r="H1328" i="1" s="1"/>
  <c r="G1329" i="1"/>
  <c r="H1329" i="1" s="1"/>
  <c r="G1330" i="1"/>
  <c r="H1330" i="1" s="1"/>
  <c r="G1331" i="1"/>
  <c r="H1331" i="1" s="1"/>
  <c r="G1332" i="1"/>
  <c r="H1332" i="1" s="1"/>
  <c r="G1333" i="1"/>
  <c r="H1333" i="1" s="1"/>
  <c r="G1334" i="1"/>
  <c r="H1334" i="1" s="1"/>
  <c r="G1335" i="1"/>
  <c r="H1335" i="1" s="1"/>
  <c r="G1336" i="1"/>
  <c r="H1336" i="1" s="1"/>
  <c r="G1337" i="1"/>
  <c r="H1337" i="1" s="1"/>
  <c r="G1338" i="1"/>
  <c r="H1338" i="1" s="1"/>
  <c r="G1339" i="1"/>
  <c r="H1339" i="1" s="1"/>
  <c r="G1340" i="1"/>
  <c r="H1340" i="1" s="1"/>
  <c r="G1341" i="1"/>
  <c r="H1341" i="1" s="1"/>
  <c r="G1342" i="1"/>
  <c r="H1342" i="1" s="1"/>
  <c r="G1343" i="1"/>
  <c r="H1343" i="1" s="1"/>
  <c r="G1344" i="1"/>
  <c r="H1344" i="1" s="1"/>
  <c r="G1345" i="1"/>
  <c r="H1345" i="1" s="1"/>
  <c r="G1346" i="1"/>
  <c r="H1346" i="1" s="1"/>
  <c r="G1347" i="1"/>
  <c r="H1347" i="1" s="1"/>
  <c r="G1348" i="1"/>
  <c r="H1348" i="1" s="1"/>
  <c r="G1349" i="1"/>
  <c r="H1349" i="1" s="1"/>
  <c r="G1350" i="1"/>
  <c r="H1350" i="1" s="1"/>
  <c r="G1351" i="1"/>
  <c r="H1351" i="1" s="1"/>
  <c r="G1352" i="1"/>
  <c r="H1352" i="1" s="1"/>
  <c r="G1353" i="1"/>
  <c r="H1353" i="1" s="1"/>
  <c r="G1354" i="1"/>
  <c r="H1354" i="1" s="1"/>
  <c r="G1355" i="1"/>
  <c r="H1355" i="1" s="1"/>
  <c r="G1356" i="1"/>
  <c r="H1356" i="1" s="1"/>
  <c r="G1357" i="1"/>
  <c r="H1357" i="1" s="1"/>
  <c r="G1358" i="1"/>
  <c r="H1358" i="1" s="1"/>
  <c r="G1359" i="1"/>
  <c r="G1360" i="1"/>
  <c r="G1361" i="1"/>
  <c r="H1361" i="1" s="1"/>
  <c r="G1362" i="1"/>
  <c r="H1362" i="1" s="1"/>
  <c r="G1363" i="1"/>
  <c r="H1363" i="1" s="1"/>
  <c r="G1364" i="1"/>
  <c r="G1365" i="1"/>
  <c r="G1366" i="1"/>
  <c r="H1366" i="1" s="1"/>
  <c r="G1367" i="1"/>
  <c r="H1367" i="1" s="1"/>
  <c r="G1368" i="1"/>
  <c r="H1368" i="1" s="1"/>
  <c r="G1369" i="1"/>
  <c r="H1369" i="1" s="1"/>
  <c r="G1370" i="1"/>
  <c r="H1370" i="1" s="1"/>
  <c r="G1371" i="1"/>
  <c r="H1371" i="1" s="1"/>
  <c r="G1372" i="1"/>
  <c r="H1372" i="1" s="1"/>
  <c r="G1373" i="1"/>
  <c r="H1373" i="1" s="1"/>
  <c r="G1374" i="1"/>
  <c r="H1374" i="1" s="1"/>
  <c r="G1375" i="1"/>
  <c r="H1375" i="1" s="1"/>
  <c r="G1376" i="1"/>
  <c r="H1376" i="1" s="1"/>
  <c r="G1377" i="1"/>
  <c r="H1377" i="1" s="1"/>
  <c r="G1378" i="1"/>
  <c r="H1378" i="1" s="1"/>
  <c r="G1379" i="1"/>
  <c r="H1379" i="1" s="1"/>
  <c r="G1380" i="1"/>
  <c r="H1380" i="1" s="1"/>
  <c r="G1381" i="1"/>
  <c r="H1381" i="1" s="1"/>
  <c r="G1382" i="1"/>
  <c r="H1382" i="1" s="1"/>
  <c r="G1383" i="1"/>
  <c r="H1383" i="1" s="1"/>
  <c r="G1384" i="1"/>
  <c r="H1384" i="1" s="1"/>
  <c r="G1385" i="1"/>
  <c r="H1385" i="1" s="1"/>
  <c r="G1386" i="1"/>
  <c r="H1386" i="1" s="1"/>
  <c r="G1387" i="1"/>
  <c r="H1387" i="1" s="1"/>
  <c r="G1388" i="1"/>
  <c r="H1388" i="1" s="1"/>
  <c r="G1389" i="1"/>
  <c r="H1389" i="1" s="1"/>
  <c r="G1390" i="1"/>
  <c r="H1390" i="1" s="1"/>
  <c r="G1391" i="1"/>
  <c r="H1391" i="1" s="1"/>
  <c r="G1392" i="1"/>
  <c r="H1392" i="1" s="1"/>
  <c r="G1393" i="1"/>
  <c r="H1393" i="1" s="1"/>
  <c r="G1394" i="1"/>
  <c r="H1394" i="1" s="1"/>
  <c r="G1395" i="1"/>
  <c r="H1395" i="1" s="1"/>
  <c r="G1396" i="1"/>
  <c r="H1396" i="1" s="1"/>
  <c r="G1397" i="1"/>
  <c r="H1397" i="1" s="1"/>
  <c r="G1398" i="1"/>
  <c r="H1398" i="1" s="1"/>
  <c r="G1399" i="1"/>
  <c r="H1399" i="1" s="1"/>
  <c r="G1400" i="1"/>
  <c r="H1400" i="1" s="1"/>
  <c r="G1401" i="1"/>
  <c r="H1401" i="1" s="1"/>
  <c r="G1402" i="1"/>
  <c r="H1402" i="1" s="1"/>
  <c r="G1403" i="1"/>
  <c r="H1403" i="1" s="1"/>
  <c r="G1404" i="1"/>
  <c r="G1405" i="1"/>
  <c r="G1406" i="1"/>
  <c r="G1407" i="1"/>
  <c r="H1407" i="1" s="1"/>
  <c r="G1408" i="1"/>
  <c r="H1408" i="1" s="1"/>
  <c r="G1409" i="1"/>
  <c r="H1409" i="1" s="1"/>
  <c r="G1410" i="1"/>
  <c r="H1410" i="1" s="1"/>
  <c r="G1411" i="1"/>
  <c r="H1411" i="1" s="1"/>
  <c r="G1412" i="1"/>
  <c r="H1412" i="1" s="1"/>
  <c r="G1413" i="1"/>
  <c r="G1414" i="1"/>
  <c r="H1414" i="1" s="1"/>
  <c r="G1415" i="1"/>
  <c r="H1415" i="1" s="1"/>
  <c r="G1416" i="1"/>
  <c r="H1416" i="1" s="1"/>
  <c r="G1417" i="1"/>
  <c r="H1417" i="1" s="1"/>
  <c r="G1418" i="1"/>
  <c r="H1418" i="1" s="1"/>
  <c r="G1419" i="1"/>
  <c r="H1419" i="1" s="1"/>
  <c r="G1420" i="1"/>
  <c r="G1421" i="1"/>
  <c r="G1422" i="1"/>
  <c r="H1422" i="1" s="1"/>
  <c r="G1423" i="1"/>
  <c r="G1424" i="1"/>
  <c r="G1425" i="1"/>
  <c r="H1425" i="1" s="1"/>
  <c r="G1426" i="1"/>
  <c r="H1426" i="1" s="1"/>
  <c r="G1427" i="1"/>
  <c r="H1427" i="1" s="1"/>
  <c r="G1428" i="1"/>
  <c r="H1428" i="1" s="1"/>
  <c r="G1429" i="1"/>
  <c r="H1429" i="1" s="1"/>
  <c r="G1430" i="1"/>
  <c r="H1430" i="1" s="1"/>
  <c r="G1431" i="1"/>
  <c r="H1431" i="1" s="1"/>
  <c r="G1432" i="1"/>
  <c r="H1432" i="1" s="1"/>
  <c r="G1433" i="1"/>
  <c r="H1433" i="1" s="1"/>
  <c r="G1434" i="1"/>
  <c r="H1434" i="1" s="1"/>
  <c r="G1435" i="1"/>
  <c r="G1436" i="1"/>
  <c r="H1436" i="1" s="1"/>
  <c r="G1437" i="1"/>
  <c r="H1437" i="1" s="1"/>
  <c r="G1438" i="1"/>
  <c r="H1438" i="1" s="1"/>
  <c r="G1439" i="1"/>
  <c r="H1439" i="1" s="1"/>
  <c r="G1440" i="1"/>
  <c r="H1440" i="1" s="1"/>
  <c r="G1441" i="1"/>
  <c r="H1441" i="1" s="1"/>
  <c r="G1442" i="1"/>
  <c r="H1442" i="1" s="1"/>
  <c r="G1443" i="1"/>
  <c r="H1443" i="1" s="1"/>
  <c r="G1444" i="1"/>
  <c r="G1445" i="1"/>
  <c r="G1446" i="1"/>
  <c r="H1446" i="1" s="1"/>
  <c r="G1447" i="1"/>
  <c r="H1447" i="1" s="1"/>
  <c r="G1448" i="1"/>
  <c r="H1448" i="1" s="1"/>
  <c r="G1449" i="1"/>
  <c r="H1449" i="1" s="1"/>
  <c r="G1450" i="1"/>
  <c r="H1450" i="1" s="1"/>
  <c r="G1451" i="1"/>
  <c r="H1451" i="1" s="1"/>
  <c r="G1452" i="1"/>
  <c r="H1452" i="1" s="1"/>
  <c r="G1453" i="1"/>
  <c r="H1453" i="1" s="1"/>
  <c r="G1454" i="1"/>
  <c r="H1454" i="1" s="1"/>
  <c r="G1455" i="1"/>
  <c r="H1455" i="1" s="1"/>
  <c r="G1456" i="1"/>
  <c r="H1456" i="1" s="1"/>
  <c r="G1457" i="1"/>
  <c r="H1457" i="1" s="1"/>
  <c r="G1458" i="1"/>
  <c r="H1458" i="1" s="1"/>
  <c r="G1459" i="1"/>
  <c r="H1459" i="1" s="1"/>
  <c r="G1460" i="1"/>
  <c r="H1460" i="1" s="1"/>
  <c r="G1461" i="1"/>
  <c r="H1461" i="1" s="1"/>
  <c r="G1462" i="1"/>
  <c r="H1462" i="1" s="1"/>
  <c r="G1463" i="1"/>
  <c r="H1463" i="1" s="1"/>
  <c r="G1464" i="1"/>
  <c r="G1465" i="1"/>
  <c r="G1466" i="1"/>
  <c r="H1466" i="1" s="1"/>
  <c r="G1467" i="1"/>
  <c r="H1467" i="1" s="1"/>
  <c r="G1468" i="1"/>
  <c r="H1468" i="1" s="1"/>
  <c r="G1469" i="1"/>
  <c r="H1469" i="1" s="1"/>
  <c r="G1470" i="1"/>
  <c r="H1470" i="1" s="1"/>
  <c r="G1471" i="1"/>
  <c r="H1471" i="1" s="1"/>
  <c r="G1472" i="1"/>
  <c r="H1472" i="1" s="1"/>
  <c r="G1473" i="1"/>
  <c r="H1473" i="1" s="1"/>
  <c r="G1474" i="1"/>
  <c r="H1474" i="1" s="1"/>
  <c r="G1475" i="1"/>
  <c r="H1475" i="1" s="1"/>
  <c r="G1476" i="1"/>
  <c r="H1476" i="1" s="1"/>
  <c r="G1477" i="1"/>
  <c r="H1477" i="1" s="1"/>
  <c r="G1478" i="1"/>
  <c r="H1478" i="1" s="1"/>
  <c r="G1479" i="1"/>
  <c r="H1479" i="1" s="1"/>
  <c r="G1480" i="1"/>
  <c r="H1480" i="1" s="1"/>
  <c r="G1481" i="1"/>
  <c r="H1481" i="1" s="1"/>
  <c r="G1482" i="1"/>
  <c r="H1482" i="1" s="1"/>
  <c r="G1483" i="1"/>
  <c r="H1483" i="1" s="1"/>
  <c r="G1484" i="1"/>
  <c r="H1484" i="1" s="1"/>
  <c r="G1485" i="1"/>
  <c r="H1485" i="1" s="1"/>
  <c r="G1486" i="1"/>
  <c r="H1486" i="1" s="1"/>
  <c r="G1487" i="1"/>
  <c r="H1487" i="1" s="1"/>
  <c r="G1488" i="1"/>
  <c r="H1488" i="1" s="1"/>
  <c r="G1489" i="1"/>
  <c r="H1489" i="1" s="1"/>
  <c r="G1490" i="1"/>
  <c r="G1491" i="1"/>
  <c r="H1491" i="1" s="1"/>
  <c r="G1492" i="1"/>
  <c r="H1492" i="1" s="1"/>
  <c r="G1493" i="1"/>
  <c r="H1493" i="1" s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H1499" i="1" s="1"/>
  <c r="G1500" i="1"/>
  <c r="H1500" i="1" s="1"/>
  <c r="G1501" i="1"/>
  <c r="H1501" i="1" s="1"/>
  <c r="G1502" i="1"/>
  <c r="H1502" i="1" s="1"/>
  <c r="G1503" i="1"/>
  <c r="H1503" i="1" s="1"/>
  <c r="G1504" i="1"/>
  <c r="H1504" i="1" s="1"/>
  <c r="G1505" i="1"/>
  <c r="H1505" i="1" s="1"/>
  <c r="G1506" i="1"/>
  <c r="H1506" i="1" s="1"/>
  <c r="G1507" i="1"/>
  <c r="H1507" i="1" s="1"/>
  <c r="G1508" i="1"/>
  <c r="H1508" i="1" s="1"/>
  <c r="G1509" i="1"/>
  <c r="H1509" i="1" s="1"/>
  <c r="G1510" i="1"/>
  <c r="H1510" i="1" s="1"/>
  <c r="G1511" i="1"/>
  <c r="H1511" i="1" s="1"/>
  <c r="G1512" i="1"/>
  <c r="H1512" i="1" s="1"/>
  <c r="G1513" i="1"/>
  <c r="H1513" i="1" s="1"/>
  <c r="G1514" i="1"/>
  <c r="H1514" i="1" s="1"/>
  <c r="G1515" i="1"/>
  <c r="H1515" i="1" s="1"/>
  <c r="G1516" i="1"/>
  <c r="H1516" i="1" s="1"/>
  <c r="G1517" i="1"/>
  <c r="H1517" i="1" s="1"/>
  <c r="G1518" i="1"/>
  <c r="H1518" i="1" s="1"/>
  <c r="G1519" i="1"/>
  <c r="G1520" i="1"/>
  <c r="H1520" i="1" s="1"/>
  <c r="G1521" i="1"/>
  <c r="H1521" i="1" s="1"/>
  <c r="G1522" i="1"/>
  <c r="H1522" i="1" s="1"/>
  <c r="G1523" i="1"/>
  <c r="H1523" i="1" s="1"/>
  <c r="G1524" i="1"/>
  <c r="H1524" i="1" s="1"/>
  <c r="G1525" i="1"/>
  <c r="G1526" i="1"/>
  <c r="H1526" i="1" s="1"/>
  <c r="G1527" i="1"/>
  <c r="H1527" i="1" s="1"/>
  <c r="G1528" i="1"/>
  <c r="H1528" i="1" s="1"/>
  <c r="G1529" i="1"/>
  <c r="G1530" i="1"/>
  <c r="G1531" i="1"/>
  <c r="H1531" i="1" s="1"/>
  <c r="G1532" i="1"/>
  <c r="H1532" i="1" s="1"/>
  <c r="G1533" i="1"/>
  <c r="H1533" i="1" s="1"/>
  <c r="G1534" i="1"/>
  <c r="H1534" i="1" s="1"/>
  <c r="G1535" i="1"/>
  <c r="H1535" i="1" s="1"/>
  <c r="G1536" i="1"/>
  <c r="H1536" i="1" s="1"/>
  <c r="G1537" i="1"/>
  <c r="H1537" i="1" s="1"/>
  <c r="G1538" i="1"/>
  <c r="H1538" i="1" s="1"/>
  <c r="G1539" i="1"/>
  <c r="H1539" i="1" s="1"/>
  <c r="G1540" i="1"/>
  <c r="H1540" i="1" s="1"/>
  <c r="G1541" i="1"/>
  <c r="H1541" i="1" s="1"/>
  <c r="G1542" i="1"/>
  <c r="H1542" i="1" s="1"/>
  <c r="G1543" i="1"/>
  <c r="H1543" i="1" s="1"/>
  <c r="G1544" i="1"/>
  <c r="H1544" i="1" s="1"/>
  <c r="G1545" i="1"/>
  <c r="H1545" i="1" s="1"/>
  <c r="G1546" i="1"/>
  <c r="G1547" i="1"/>
  <c r="H1547" i="1" s="1"/>
  <c r="G1548" i="1"/>
  <c r="H1548" i="1" s="1"/>
  <c r="G1549" i="1"/>
  <c r="H1549" i="1" s="1"/>
  <c r="G1550" i="1"/>
  <c r="H1550" i="1" s="1"/>
  <c r="G1551" i="1"/>
  <c r="H1551" i="1" s="1"/>
  <c r="G1552" i="1"/>
  <c r="H1552" i="1" s="1"/>
  <c r="G1553" i="1"/>
  <c r="H1553" i="1" s="1"/>
  <c r="G1554" i="1"/>
  <c r="H1554" i="1" s="1"/>
  <c r="G1555" i="1"/>
  <c r="H1555" i="1" s="1"/>
  <c r="G1556" i="1"/>
  <c r="H1556" i="1" s="1"/>
  <c r="G1557" i="1"/>
  <c r="H1557" i="1" s="1"/>
  <c r="G1558" i="1"/>
  <c r="H1558" i="1" s="1"/>
  <c r="G1559" i="1"/>
  <c r="G1560" i="1"/>
  <c r="H1560" i="1" s="1"/>
  <c r="G1561" i="1"/>
  <c r="H1561" i="1" s="1"/>
  <c r="G1562" i="1"/>
  <c r="H1562" i="1" s="1"/>
  <c r="G1563" i="1"/>
  <c r="H1563" i="1" s="1"/>
  <c r="G1564" i="1"/>
  <c r="G1565" i="1"/>
  <c r="H1565" i="1" s="1"/>
  <c r="G1566" i="1"/>
  <c r="H1566" i="1" s="1"/>
  <c r="G1567" i="1"/>
  <c r="H1567" i="1" s="1"/>
  <c r="G1568" i="1"/>
  <c r="H1568" i="1" s="1"/>
  <c r="G1569" i="1"/>
  <c r="H1569" i="1" s="1"/>
  <c r="G1570" i="1"/>
  <c r="H1570" i="1" s="1"/>
  <c r="G1571" i="1"/>
  <c r="H1571" i="1" s="1"/>
  <c r="G1572" i="1"/>
  <c r="H1572" i="1" s="1"/>
  <c r="G1573" i="1"/>
  <c r="H1573" i="1" s="1"/>
  <c r="G1574" i="1"/>
  <c r="H1574" i="1" s="1"/>
  <c r="G1575" i="1"/>
  <c r="H1575" i="1" s="1"/>
  <c r="G1576" i="1"/>
  <c r="H1576" i="1" s="1"/>
  <c r="G1577" i="1"/>
  <c r="H1577" i="1" s="1"/>
  <c r="G1578" i="1"/>
  <c r="H1578" i="1" s="1"/>
  <c r="G1579" i="1"/>
  <c r="G1580" i="1"/>
  <c r="G1581" i="1"/>
  <c r="H1581" i="1" s="1"/>
  <c r="G1582" i="1"/>
  <c r="H1582" i="1" s="1"/>
  <c r="G1583" i="1"/>
  <c r="G1584" i="1"/>
  <c r="G1585" i="1"/>
  <c r="G1586" i="1"/>
  <c r="H1586" i="1" s="1"/>
  <c r="G1587" i="1"/>
  <c r="H1587" i="1" s="1"/>
  <c r="G1588" i="1"/>
  <c r="H1588" i="1" s="1"/>
  <c r="G1589" i="1"/>
  <c r="H1589" i="1" s="1"/>
  <c r="G1590" i="1"/>
  <c r="H1590" i="1" s="1"/>
  <c r="G1591" i="1"/>
  <c r="H1591" i="1" s="1"/>
  <c r="G1592" i="1"/>
  <c r="H1592" i="1" s="1"/>
  <c r="G1593" i="1"/>
  <c r="H1593" i="1" s="1"/>
  <c r="G1594" i="1"/>
  <c r="H1594" i="1" s="1"/>
  <c r="G1595" i="1"/>
  <c r="H1595" i="1" s="1"/>
  <c r="G1596" i="1"/>
  <c r="H1596" i="1" s="1"/>
  <c r="G1597" i="1"/>
  <c r="H1597" i="1" s="1"/>
  <c r="G1598" i="1"/>
  <c r="H1598" i="1" s="1"/>
  <c r="G1599" i="1"/>
  <c r="G1600" i="1"/>
  <c r="H1600" i="1" s="1"/>
  <c r="G1601" i="1"/>
  <c r="H1601" i="1" s="1"/>
  <c r="G1602" i="1"/>
  <c r="H1602" i="1" s="1"/>
  <c r="G1603" i="1"/>
  <c r="H1603" i="1" s="1"/>
  <c r="G1604" i="1"/>
  <c r="G1605" i="1"/>
  <c r="G1606" i="1"/>
  <c r="G1607" i="1"/>
  <c r="H1607" i="1" s="1"/>
  <c r="G1608" i="1"/>
  <c r="H1608" i="1" s="1"/>
  <c r="G1609" i="1"/>
  <c r="H1609" i="1" s="1"/>
  <c r="G1610" i="1"/>
  <c r="H1610" i="1" s="1"/>
  <c r="G1611" i="1"/>
  <c r="H1611" i="1" s="1"/>
  <c r="G1612" i="1"/>
  <c r="H1612" i="1" s="1"/>
  <c r="G1613" i="1"/>
  <c r="G1614" i="1"/>
  <c r="H1614" i="1" s="1"/>
  <c r="G1615" i="1"/>
  <c r="H1615" i="1" s="1"/>
  <c r="G1616" i="1"/>
  <c r="H1616" i="1" s="1"/>
  <c r="G1617" i="1"/>
  <c r="H1617" i="1" s="1"/>
  <c r="G1618" i="1"/>
  <c r="H1618" i="1" s="1"/>
  <c r="G1619" i="1"/>
  <c r="H1619" i="1" s="1"/>
  <c r="G1620" i="1"/>
  <c r="H1620" i="1" s="1"/>
  <c r="G1621" i="1"/>
  <c r="H1621" i="1" s="1"/>
  <c r="G1622" i="1"/>
  <c r="H1622" i="1" s="1"/>
  <c r="G1623" i="1"/>
  <c r="H1623" i="1" s="1"/>
  <c r="G1624" i="1"/>
  <c r="H1624" i="1" s="1"/>
  <c r="G1625" i="1"/>
  <c r="H1625" i="1" s="1"/>
  <c r="G1626" i="1"/>
  <c r="H1626" i="1" s="1"/>
  <c r="G1627" i="1"/>
  <c r="H1627" i="1" s="1"/>
  <c r="G1628" i="1"/>
  <c r="H1628" i="1" s="1"/>
  <c r="G1629" i="1"/>
  <c r="H1629" i="1" s="1"/>
  <c r="G1630" i="1"/>
  <c r="H1630" i="1" s="1"/>
  <c r="G1631" i="1"/>
  <c r="H1631" i="1" s="1"/>
  <c r="G1632" i="1"/>
  <c r="H1632" i="1" s="1"/>
  <c r="G1633" i="1"/>
  <c r="G1634" i="1"/>
  <c r="H1634" i="1" s="1"/>
  <c r="G1635" i="1"/>
  <c r="H1635" i="1" s="1"/>
  <c r="G1636" i="1"/>
  <c r="H1636" i="1" s="1"/>
  <c r="G1637" i="1"/>
  <c r="H1637" i="1" s="1"/>
  <c r="G1638" i="1"/>
  <c r="H1638" i="1" s="1"/>
  <c r="G1639" i="1"/>
  <c r="H1639" i="1" s="1"/>
  <c r="G1640" i="1"/>
  <c r="H1640" i="1" s="1"/>
  <c r="G1641" i="1"/>
  <c r="H1641" i="1" s="1"/>
  <c r="G1642" i="1"/>
  <c r="H1642" i="1" s="1"/>
  <c r="G1643" i="1"/>
  <c r="H1643" i="1" s="1"/>
  <c r="G1644" i="1"/>
  <c r="H1644" i="1" s="1"/>
  <c r="G1645" i="1"/>
  <c r="H1645" i="1" s="1"/>
  <c r="G1646" i="1"/>
  <c r="H1646" i="1" s="1"/>
  <c r="G1647" i="1"/>
  <c r="H1647" i="1" s="1"/>
  <c r="G1648" i="1"/>
  <c r="H1648" i="1" s="1"/>
  <c r="G1649" i="1"/>
  <c r="H1649" i="1" s="1"/>
  <c r="G1650" i="1"/>
  <c r="H1650" i="1" s="1"/>
  <c r="G1651" i="1"/>
  <c r="H1651" i="1" s="1"/>
  <c r="G1652" i="1"/>
  <c r="G1653" i="1"/>
  <c r="H1653" i="1" s="1"/>
  <c r="G1654" i="1"/>
  <c r="G1655" i="1"/>
  <c r="H1655" i="1" s="1"/>
  <c r="G1656" i="1"/>
  <c r="H1656" i="1" s="1"/>
  <c r="G1657" i="1"/>
  <c r="H1657" i="1" s="1"/>
  <c r="G1658" i="1"/>
  <c r="H1658" i="1" s="1"/>
  <c r="G1659" i="1"/>
  <c r="G1660" i="1"/>
  <c r="G1661" i="1"/>
  <c r="G1662" i="1"/>
  <c r="H1662" i="1" s="1"/>
  <c r="G1663" i="1"/>
  <c r="G1664" i="1"/>
  <c r="G1665" i="1"/>
  <c r="H1665" i="1" s="1"/>
  <c r="G1666" i="1"/>
  <c r="H1666" i="1" s="1"/>
  <c r="G1667" i="1"/>
  <c r="H1667" i="1" s="1"/>
  <c r="G1668" i="1"/>
  <c r="H1668" i="1" s="1"/>
  <c r="G1669" i="1"/>
  <c r="H1669" i="1" s="1"/>
  <c r="G1670" i="1"/>
  <c r="H1670" i="1" s="1"/>
  <c r="G1671" i="1"/>
  <c r="H1671" i="1" s="1"/>
  <c r="G1672" i="1"/>
  <c r="H1672" i="1" s="1"/>
  <c r="G1673" i="1"/>
  <c r="H1673" i="1" s="1"/>
  <c r="G1674" i="1"/>
  <c r="H1674" i="1" s="1"/>
  <c r="G1675" i="1"/>
  <c r="H1675" i="1" s="1"/>
  <c r="G1676" i="1"/>
  <c r="H1676" i="1" s="1"/>
  <c r="G1677" i="1"/>
  <c r="H1677" i="1" s="1"/>
  <c r="G1678" i="1"/>
  <c r="H1678" i="1" s="1"/>
  <c r="G1679" i="1"/>
  <c r="H1679" i="1" s="1"/>
  <c r="G1680" i="1"/>
  <c r="H1680" i="1" s="1"/>
  <c r="G1681" i="1"/>
  <c r="H1681" i="1" s="1"/>
  <c r="G1682" i="1"/>
  <c r="H1682" i="1" s="1"/>
  <c r="G1683" i="1"/>
  <c r="H1683" i="1" s="1"/>
  <c r="G1684" i="1"/>
  <c r="H1684" i="1" s="1"/>
  <c r="G1685" i="1"/>
  <c r="H1685" i="1" s="1"/>
  <c r="G1686" i="1"/>
  <c r="H1686" i="1" s="1"/>
  <c r="G1687" i="1"/>
  <c r="H1687" i="1" s="1"/>
  <c r="G1688" i="1"/>
  <c r="H1688" i="1" s="1"/>
  <c r="G1689" i="1"/>
  <c r="H1689" i="1" s="1"/>
  <c r="G1690" i="1"/>
  <c r="H1690" i="1" s="1"/>
  <c r="G1691" i="1"/>
  <c r="H1691" i="1" s="1"/>
  <c r="G1692" i="1"/>
  <c r="H1692" i="1" s="1"/>
  <c r="G1693" i="1"/>
  <c r="H1693" i="1" s="1"/>
  <c r="G1694" i="1"/>
  <c r="H1694" i="1" s="1"/>
  <c r="G1695" i="1"/>
  <c r="H1695" i="1" s="1"/>
  <c r="G1696" i="1"/>
  <c r="H1696" i="1" s="1"/>
  <c r="G1697" i="1"/>
  <c r="H1697" i="1" s="1"/>
  <c r="G1698" i="1"/>
  <c r="H1698" i="1" s="1"/>
  <c r="G1699" i="1"/>
  <c r="H1699" i="1" s="1"/>
  <c r="G1700" i="1"/>
  <c r="H1700" i="1" s="1"/>
  <c r="G1701" i="1"/>
  <c r="H1701" i="1" s="1"/>
  <c r="G1702" i="1"/>
  <c r="H1702" i="1" s="1"/>
  <c r="G1703" i="1"/>
  <c r="H1703" i="1" s="1"/>
  <c r="G1704" i="1"/>
  <c r="G1705" i="1"/>
  <c r="G1706" i="1"/>
  <c r="G1707" i="1"/>
  <c r="H1707" i="1" s="1"/>
  <c r="G1708" i="1"/>
  <c r="H1708" i="1" s="1"/>
  <c r="G1709" i="1"/>
  <c r="H1709" i="1" s="1"/>
  <c r="G1710" i="1"/>
  <c r="H1710" i="1" s="1"/>
  <c r="G1711" i="1"/>
  <c r="H1711" i="1" s="1"/>
  <c r="G1712" i="1"/>
  <c r="H1712" i="1" s="1"/>
  <c r="G1713" i="1"/>
  <c r="H1713" i="1" s="1"/>
  <c r="G1714" i="1"/>
  <c r="H1714" i="1" s="1"/>
  <c r="G1715" i="1"/>
  <c r="H1715" i="1" s="1"/>
  <c r="G1716" i="1"/>
  <c r="H1716" i="1" s="1"/>
  <c r="G1717" i="1"/>
  <c r="H1717" i="1" s="1"/>
  <c r="G1718" i="1"/>
  <c r="H1718" i="1" s="1"/>
  <c r="G1719" i="1"/>
  <c r="G1720" i="1"/>
  <c r="G1721" i="1"/>
  <c r="G1722" i="1"/>
  <c r="H1722" i="1" s="1"/>
  <c r="G1723" i="1"/>
  <c r="G1724" i="1"/>
  <c r="H1724" i="1" s="1"/>
  <c r="G1725" i="1"/>
  <c r="G1726" i="1"/>
  <c r="G1727" i="1"/>
  <c r="H1727" i="1" s="1"/>
  <c r="G1728" i="1"/>
  <c r="H1728" i="1" s="1"/>
  <c r="G1729" i="1"/>
  <c r="H1729" i="1" s="1"/>
  <c r="G1730" i="1"/>
  <c r="H1730" i="1" s="1"/>
  <c r="G1731" i="1"/>
  <c r="H1731" i="1" s="1"/>
  <c r="G1732" i="1"/>
  <c r="H1732" i="1" s="1"/>
  <c r="G1733" i="1"/>
  <c r="H1733" i="1" s="1"/>
  <c r="G1734" i="1"/>
  <c r="H1734" i="1" s="1"/>
  <c r="G1735" i="1"/>
  <c r="H1735" i="1" s="1"/>
  <c r="G1736" i="1"/>
  <c r="H1736" i="1" s="1"/>
  <c r="G1737" i="1"/>
  <c r="H1737" i="1" s="1"/>
  <c r="G1738" i="1"/>
  <c r="H1738" i="1" s="1"/>
  <c r="G1739" i="1"/>
  <c r="G1740" i="1"/>
  <c r="H1740" i="1" s="1"/>
  <c r="G1741" i="1"/>
  <c r="H1741" i="1" s="1"/>
  <c r="G1742" i="1"/>
  <c r="H1742" i="1" s="1"/>
  <c r="G1743" i="1"/>
  <c r="H1743" i="1" s="1"/>
  <c r="G1744" i="1"/>
  <c r="H1744" i="1" s="1"/>
  <c r="G1745" i="1"/>
  <c r="G1746" i="1"/>
  <c r="H1746" i="1" s="1"/>
  <c r="G1747" i="1"/>
  <c r="H1747" i="1" s="1"/>
  <c r="G1748" i="1"/>
  <c r="H1748" i="1" s="1"/>
  <c r="G1749" i="1"/>
  <c r="H1749" i="1" s="1"/>
  <c r="G1750" i="1"/>
  <c r="H1750" i="1" s="1"/>
  <c r="G1751" i="1"/>
  <c r="H1751" i="1" s="1"/>
  <c r="G1752" i="1"/>
  <c r="H1752" i="1" s="1"/>
  <c r="G1753" i="1"/>
  <c r="H1753" i="1" s="1"/>
  <c r="G1754" i="1"/>
  <c r="H1754" i="1" s="1"/>
  <c r="G1755" i="1"/>
  <c r="H1755" i="1" s="1"/>
  <c r="G1756" i="1"/>
  <c r="H1756" i="1" s="1"/>
  <c r="G1757" i="1"/>
  <c r="H1757" i="1" s="1"/>
  <c r="G1758" i="1"/>
  <c r="H1758" i="1" s="1"/>
  <c r="G1759" i="1"/>
  <c r="G1760" i="1"/>
  <c r="H1760" i="1" s="1"/>
  <c r="G1761" i="1"/>
  <c r="H1761" i="1" s="1"/>
  <c r="G1762" i="1"/>
  <c r="H1762" i="1" s="1"/>
  <c r="G1763" i="1"/>
  <c r="H1763" i="1" s="1"/>
  <c r="G1764" i="1"/>
  <c r="G1765" i="1"/>
  <c r="G1766" i="1"/>
  <c r="H1766" i="1" s="1"/>
  <c r="G1767" i="1"/>
  <c r="H1767" i="1" s="1"/>
  <c r="G1768" i="1"/>
  <c r="H1768" i="1" s="1"/>
  <c r="G1769" i="1"/>
  <c r="G1770" i="1"/>
  <c r="H1770" i="1" s="1"/>
  <c r="G1771" i="1"/>
  <c r="H1771" i="1" s="1"/>
  <c r="G1772" i="1"/>
  <c r="H1772" i="1" s="1"/>
  <c r="G1773" i="1"/>
  <c r="H1773" i="1" s="1"/>
  <c r="G1774" i="1"/>
  <c r="H1774" i="1" s="1"/>
  <c r="G1775" i="1"/>
  <c r="H1775" i="1" s="1"/>
  <c r="G1776" i="1"/>
  <c r="H1776" i="1" s="1"/>
  <c r="G1777" i="1"/>
  <c r="H1777" i="1" s="1"/>
  <c r="G1778" i="1"/>
  <c r="H1778" i="1" s="1"/>
  <c r="G1779" i="1"/>
  <c r="H1779" i="1" s="1"/>
  <c r="G1780" i="1"/>
  <c r="H1780" i="1" s="1"/>
  <c r="G1781" i="1"/>
  <c r="H1781" i="1" s="1"/>
  <c r="G1782" i="1"/>
  <c r="H1782" i="1" s="1"/>
  <c r="G1783" i="1"/>
  <c r="G1784" i="1"/>
  <c r="G1785" i="1"/>
  <c r="G1786" i="1"/>
  <c r="G1787" i="1"/>
  <c r="H1787" i="1" s="1"/>
  <c r="G1788" i="1"/>
  <c r="H1788" i="1" s="1"/>
  <c r="G1789" i="1"/>
  <c r="G1790" i="1"/>
  <c r="G1791" i="1"/>
  <c r="H1791" i="1" s="1"/>
  <c r="G1792" i="1"/>
  <c r="H1792" i="1" s="1"/>
  <c r="G1793" i="1"/>
  <c r="H1793" i="1" s="1"/>
  <c r="G1794" i="1"/>
  <c r="H1794" i="1" s="1"/>
  <c r="G1795" i="1"/>
  <c r="H1795" i="1" s="1"/>
  <c r="G1796" i="1"/>
  <c r="H1796" i="1" s="1"/>
  <c r="G1797" i="1"/>
  <c r="H1797" i="1" s="1"/>
  <c r="G1798" i="1"/>
  <c r="H1798" i="1" s="1"/>
  <c r="G1799" i="1"/>
  <c r="G1800" i="1"/>
  <c r="H1800" i="1" s="1"/>
  <c r="G1801" i="1"/>
  <c r="H1801" i="1" s="1"/>
  <c r="G1802" i="1"/>
  <c r="H1802" i="1" s="1"/>
  <c r="G1803" i="1"/>
  <c r="H1803" i="1" s="1"/>
  <c r="G1804" i="1"/>
  <c r="G1805" i="1"/>
  <c r="H1805" i="1" s="1"/>
  <c r="G1806" i="1"/>
  <c r="H1806" i="1" s="1"/>
  <c r="G1807" i="1"/>
  <c r="H1807" i="1" s="1"/>
  <c r="G1808" i="1"/>
  <c r="H1808" i="1" s="1"/>
  <c r="G1809" i="1"/>
  <c r="H1809" i="1" s="1"/>
  <c r="G1810" i="1"/>
  <c r="H1810" i="1" s="1"/>
  <c r="G1811" i="1"/>
  <c r="H1811" i="1" s="1"/>
  <c r="G1812" i="1"/>
  <c r="H1812" i="1" s="1"/>
  <c r="G1813" i="1"/>
  <c r="H1813" i="1" s="1"/>
  <c r="G1814" i="1"/>
  <c r="H1814" i="1" s="1"/>
  <c r="G1815" i="1"/>
  <c r="H1815" i="1" s="1"/>
  <c r="G1816" i="1"/>
  <c r="H1816" i="1" s="1"/>
  <c r="G1817" i="1"/>
  <c r="H1817" i="1" s="1"/>
  <c r="G1818" i="1"/>
  <c r="H1818" i="1" s="1"/>
  <c r="G1819" i="1"/>
  <c r="G1820" i="1"/>
  <c r="G1821" i="1"/>
  <c r="H1821" i="1" s="1"/>
  <c r="G1822" i="1"/>
  <c r="H1822" i="1" s="1"/>
  <c r="G1823" i="1"/>
  <c r="H1823" i="1" s="1"/>
  <c r="G1824" i="1"/>
  <c r="G1825" i="1"/>
  <c r="G1826" i="1"/>
  <c r="H1826" i="1" s="1"/>
  <c r="G1827" i="1"/>
  <c r="H1827" i="1" s="1"/>
  <c r="G1828" i="1"/>
  <c r="H1828" i="1" s="1"/>
  <c r="G1829" i="1"/>
  <c r="G1830" i="1"/>
  <c r="G1831" i="1"/>
  <c r="H1831" i="1" s="1"/>
  <c r="G1832" i="1"/>
  <c r="H1832" i="1" s="1"/>
  <c r="G1833" i="1"/>
  <c r="H1833" i="1" s="1"/>
  <c r="G1834" i="1"/>
  <c r="H1834" i="1" s="1"/>
  <c r="G1835" i="1"/>
  <c r="H1835" i="1" s="1"/>
  <c r="G1836" i="1"/>
  <c r="H1836" i="1" s="1"/>
  <c r="G1837" i="1"/>
  <c r="H1837" i="1" s="1"/>
  <c r="G1838" i="1"/>
  <c r="H1838" i="1" s="1"/>
  <c r="G1839" i="1"/>
  <c r="H1839" i="1" s="1"/>
  <c r="G1840" i="1"/>
  <c r="H1840" i="1" s="1"/>
  <c r="G1841" i="1"/>
  <c r="H1841" i="1" s="1"/>
  <c r="G1842" i="1"/>
  <c r="H1842" i="1" s="1"/>
  <c r="G1843" i="1"/>
  <c r="H1843" i="1" s="1"/>
  <c r="G1844" i="1"/>
  <c r="H1844" i="1" s="1"/>
  <c r="G1845" i="1"/>
  <c r="G1846" i="1"/>
  <c r="H1846" i="1" s="1"/>
  <c r="G1847" i="1"/>
  <c r="H1847" i="1" s="1"/>
  <c r="G1848" i="1"/>
  <c r="H1848" i="1" s="1"/>
  <c r="G1849" i="1"/>
  <c r="H1849" i="1" s="1"/>
  <c r="G1850" i="1"/>
  <c r="H1850" i="1" s="1"/>
  <c r="G1851" i="1"/>
  <c r="H1851" i="1" s="1"/>
  <c r="G1852" i="1"/>
  <c r="H1852" i="1" s="1"/>
  <c r="G1853" i="1"/>
  <c r="H1853" i="1" s="1"/>
  <c r="G1854" i="1"/>
  <c r="H1854" i="1" s="1"/>
  <c r="G1855" i="1"/>
  <c r="H1855" i="1" s="1"/>
  <c r="G1856" i="1"/>
  <c r="G1857" i="1"/>
  <c r="G1858" i="1"/>
  <c r="G1859" i="1"/>
  <c r="G1860" i="1"/>
  <c r="H1860" i="1" s="1"/>
  <c r="G1861" i="1"/>
  <c r="H1861" i="1" s="1"/>
  <c r="G1862" i="1"/>
  <c r="H1862" i="1" s="1"/>
  <c r="G1863" i="1"/>
  <c r="H1863" i="1" s="1"/>
  <c r="G1864" i="1"/>
  <c r="H1864" i="1" s="1"/>
  <c r="G1865" i="1"/>
  <c r="H1865" i="1" s="1"/>
  <c r="G1866" i="1"/>
  <c r="H1866" i="1" s="1"/>
  <c r="G1867" i="1"/>
  <c r="H1867" i="1" s="1"/>
  <c r="G1868" i="1"/>
  <c r="H1868" i="1" s="1"/>
  <c r="G1869" i="1"/>
  <c r="H1869" i="1" s="1"/>
  <c r="G1870" i="1"/>
  <c r="H1870" i="1" s="1"/>
  <c r="G1871" i="1"/>
  <c r="H1871" i="1" s="1"/>
  <c r="G1872" i="1"/>
  <c r="H1872" i="1" s="1"/>
  <c r="G1873" i="1"/>
  <c r="H1873" i="1" s="1"/>
  <c r="G1874" i="1"/>
  <c r="H1874" i="1" s="1"/>
  <c r="G1875" i="1"/>
  <c r="H1875" i="1" s="1"/>
  <c r="G1876" i="1"/>
  <c r="H1876" i="1" s="1"/>
  <c r="G1877" i="1"/>
  <c r="H1877" i="1" s="1"/>
  <c r="G1878" i="1"/>
  <c r="H1878" i="1" s="1"/>
  <c r="G1879" i="1"/>
  <c r="G1880" i="1"/>
  <c r="H1880" i="1" s="1"/>
  <c r="G1881" i="1"/>
  <c r="H1881" i="1" s="1"/>
  <c r="G1882" i="1"/>
  <c r="H1882" i="1" s="1"/>
  <c r="G1883" i="1"/>
  <c r="H1883" i="1" s="1"/>
  <c r="G1884" i="1"/>
  <c r="G1885" i="1"/>
  <c r="H1885" i="1" s="1"/>
  <c r="G1886" i="1"/>
  <c r="H1886" i="1" s="1"/>
  <c r="G1887" i="1"/>
  <c r="H1887" i="1" s="1"/>
  <c r="G1888" i="1"/>
  <c r="H1888" i="1" s="1"/>
  <c r="G1889" i="1"/>
  <c r="G1890" i="1"/>
  <c r="G1891" i="1"/>
  <c r="H1891" i="1" s="1"/>
  <c r="G1892" i="1"/>
  <c r="H1892" i="1" s="1"/>
  <c r="G1893" i="1"/>
  <c r="H1893" i="1" s="1"/>
  <c r="G1894" i="1"/>
  <c r="H1894" i="1" s="1"/>
  <c r="G1895" i="1"/>
  <c r="H1895" i="1" s="1"/>
  <c r="G1896" i="1"/>
  <c r="H1896" i="1" s="1"/>
  <c r="G1897" i="1"/>
  <c r="H1897" i="1" s="1"/>
  <c r="G1898" i="1"/>
  <c r="H1898" i="1" s="1"/>
  <c r="G1899" i="1"/>
  <c r="G1900" i="1"/>
  <c r="H1900" i="1" s="1"/>
  <c r="G1901" i="1"/>
  <c r="H1901" i="1" s="1"/>
  <c r="G1902" i="1"/>
  <c r="H1902" i="1" s="1"/>
  <c r="G1903" i="1"/>
  <c r="H1903" i="1" s="1"/>
  <c r="G1904" i="1"/>
  <c r="H1904" i="1" s="1"/>
  <c r="G1905" i="1"/>
  <c r="H1905" i="1" s="1"/>
  <c r="G1906" i="1"/>
  <c r="H1906" i="1" s="1"/>
  <c r="G1907" i="1"/>
  <c r="H1907" i="1" s="1"/>
  <c r="G1908" i="1"/>
  <c r="H1908" i="1" s="1"/>
  <c r="G1909" i="1"/>
  <c r="H1909" i="1" s="1"/>
  <c r="G1910" i="1"/>
  <c r="G1911" i="1"/>
  <c r="H1911" i="1" s="1"/>
  <c r="G1912" i="1"/>
  <c r="H1912" i="1" s="1"/>
  <c r="G1913" i="1"/>
  <c r="H1913" i="1" s="1"/>
  <c r="G1914" i="1"/>
  <c r="H1914" i="1" s="1"/>
  <c r="G1915" i="1"/>
  <c r="H1915" i="1" s="1"/>
  <c r="G1916" i="1"/>
  <c r="H1916" i="1" s="1"/>
  <c r="G1917" i="1"/>
  <c r="H1917" i="1" s="1"/>
  <c r="G1918" i="1"/>
  <c r="H1918" i="1" s="1"/>
  <c r="G1919" i="1"/>
  <c r="G1920" i="1"/>
  <c r="H1920" i="1" s="1"/>
  <c r="G1921" i="1"/>
  <c r="H1921" i="1" s="1"/>
  <c r="G1922" i="1"/>
  <c r="H1922" i="1" s="1"/>
  <c r="G1923" i="1"/>
  <c r="H1923" i="1" s="1"/>
  <c r="G1924" i="1"/>
  <c r="H1924" i="1" s="1"/>
  <c r="G1925" i="1"/>
  <c r="G1926" i="1"/>
  <c r="H1926" i="1" s="1"/>
  <c r="G1927" i="1"/>
  <c r="H1927" i="1" s="1"/>
  <c r="G1928" i="1"/>
  <c r="H1928" i="1" s="1"/>
  <c r="G1929" i="1"/>
  <c r="H1929" i="1" s="1"/>
  <c r="G1930" i="1"/>
  <c r="H1930" i="1" s="1"/>
  <c r="G1931" i="1"/>
  <c r="H1931" i="1" s="1"/>
  <c r="G1932" i="1"/>
  <c r="H1932" i="1" s="1"/>
  <c r="G1933" i="1"/>
  <c r="H1933" i="1" s="1"/>
  <c r="G1934" i="1"/>
  <c r="H1934" i="1" s="1"/>
  <c r="G1935" i="1"/>
  <c r="H1935" i="1" s="1"/>
  <c r="G1936" i="1"/>
  <c r="H1936" i="1" s="1"/>
  <c r="G1937" i="1"/>
  <c r="H1937" i="1" s="1"/>
  <c r="G1938" i="1"/>
  <c r="H1938" i="1" s="1"/>
  <c r="G1939" i="1"/>
  <c r="G1940" i="1"/>
  <c r="H1940" i="1" s="1"/>
  <c r="G1941" i="1"/>
  <c r="H1941" i="1" s="1"/>
  <c r="G1942" i="1"/>
  <c r="H1942" i="1" s="1"/>
  <c r="G1943" i="1"/>
  <c r="H1943" i="1" s="1"/>
  <c r="G1944" i="1"/>
  <c r="G1945" i="1"/>
  <c r="G1946" i="1"/>
  <c r="H1946" i="1" s="1"/>
  <c r="G1947" i="1"/>
  <c r="H1947" i="1" s="1"/>
  <c r="G1948" i="1"/>
  <c r="H1948" i="1" s="1"/>
  <c r="G1949" i="1"/>
  <c r="H1949" i="1" s="1"/>
  <c r="G1950" i="1"/>
  <c r="H1950" i="1" s="1"/>
  <c r="G1951" i="1"/>
  <c r="G1952" i="1"/>
  <c r="H1952" i="1" s="1"/>
  <c r="G1953" i="1"/>
  <c r="H1953" i="1" s="1"/>
  <c r="G1954" i="1"/>
  <c r="H1954" i="1" s="1"/>
  <c r="G1955" i="1"/>
  <c r="H1955" i="1" s="1"/>
  <c r="G1956" i="1"/>
  <c r="H1956" i="1" s="1"/>
  <c r="G1957" i="1"/>
  <c r="H1957" i="1" s="1"/>
  <c r="G1958" i="1"/>
  <c r="H1958" i="1" s="1"/>
  <c r="G1959" i="1"/>
  <c r="G1960" i="1"/>
  <c r="H1960" i="1" s="1"/>
  <c r="G1961" i="1"/>
  <c r="H1961" i="1" s="1"/>
  <c r="G1962" i="1"/>
  <c r="H1962" i="1" s="1"/>
  <c r="G1963" i="1"/>
  <c r="H1963" i="1" s="1"/>
  <c r="G1964" i="1"/>
  <c r="G1965" i="1"/>
  <c r="G1966" i="1"/>
  <c r="H1966" i="1" s="1"/>
  <c r="G1967" i="1"/>
  <c r="H1967" i="1" s="1"/>
  <c r="G1968" i="1"/>
  <c r="H1968" i="1" s="1"/>
  <c r="G1969" i="1"/>
  <c r="G1970" i="1"/>
  <c r="G1971" i="1"/>
  <c r="H1971" i="1" s="1"/>
  <c r="G1972" i="1"/>
  <c r="H1972" i="1" s="1"/>
  <c r="G1973" i="1"/>
  <c r="H1973" i="1" s="1"/>
  <c r="G1974" i="1"/>
  <c r="H1974" i="1" s="1"/>
  <c r="G1975" i="1"/>
  <c r="H1975" i="1" s="1"/>
  <c r="G1976" i="1"/>
  <c r="H1976" i="1" s="1"/>
  <c r="G1977" i="1"/>
  <c r="H1977" i="1" s="1"/>
  <c r="G1978" i="1"/>
  <c r="H1978" i="1" s="1"/>
  <c r="G1979" i="1"/>
  <c r="G1980" i="1"/>
  <c r="H1980" i="1" s="1"/>
  <c r="G1981" i="1"/>
  <c r="H1981" i="1" s="1"/>
  <c r="G1982" i="1"/>
  <c r="H1982" i="1" s="1"/>
  <c r="G1983" i="1"/>
  <c r="H1983" i="1" s="1"/>
  <c r="G1984" i="1"/>
  <c r="G1985" i="1"/>
  <c r="H1985" i="1" s="1"/>
  <c r="G1986" i="1"/>
  <c r="H1986" i="1" s="1"/>
  <c r="G1987" i="1"/>
  <c r="H1987" i="1" s="1"/>
  <c r="G1988" i="1"/>
  <c r="H1988" i="1" s="1"/>
  <c r="G1989" i="1"/>
  <c r="H1989" i="1" s="1"/>
  <c r="G1990" i="1"/>
  <c r="H1990" i="1" s="1"/>
  <c r="G1991" i="1"/>
  <c r="H1991" i="1" s="1"/>
  <c r="G1992" i="1"/>
  <c r="H1992" i="1" s="1"/>
  <c r="G1993" i="1"/>
  <c r="H1993" i="1" s="1"/>
  <c r="G1994" i="1"/>
  <c r="H1994" i="1" s="1"/>
  <c r="G1995" i="1"/>
  <c r="H1995" i="1" s="1"/>
  <c r="G1996" i="1"/>
  <c r="H1996" i="1" s="1"/>
  <c r="G1997" i="1"/>
  <c r="H1997" i="1" s="1"/>
  <c r="G1998" i="1"/>
  <c r="H1998" i="1" s="1"/>
  <c r="G1999" i="1"/>
  <c r="G2000" i="1"/>
  <c r="G2001" i="1"/>
  <c r="G2002" i="1"/>
  <c r="G2003" i="1"/>
  <c r="G2004" i="1"/>
  <c r="H2004" i="1" s="1"/>
  <c r="G2005" i="1"/>
  <c r="H2005" i="1" s="1"/>
  <c r="G2006" i="1"/>
  <c r="H2006" i="1" s="1"/>
  <c r="G2007" i="1"/>
  <c r="H2007" i="1" s="1"/>
  <c r="G2008" i="1"/>
  <c r="H2008" i="1" s="1"/>
  <c r="G2009" i="1"/>
  <c r="H2009" i="1" s="1"/>
  <c r="G2010" i="1"/>
  <c r="H2010" i="1" s="1"/>
  <c r="G2011" i="1"/>
  <c r="H2011" i="1" s="1"/>
  <c r="G2012" i="1"/>
  <c r="G2013" i="1"/>
  <c r="H2013" i="1" s="1"/>
  <c r="G2014" i="1"/>
  <c r="H2014" i="1" s="1"/>
  <c r="G2015" i="1"/>
  <c r="H2015" i="1" s="1"/>
  <c r="G2016" i="1"/>
  <c r="H2016" i="1" s="1"/>
  <c r="G2017" i="1"/>
  <c r="H2017" i="1" s="1"/>
  <c r="G2018" i="1"/>
  <c r="H2018" i="1" s="1"/>
  <c r="G2019" i="1"/>
  <c r="H2019" i="1" s="1"/>
  <c r="G2020" i="1"/>
  <c r="H2020" i="1" s="1"/>
  <c r="G2021" i="1"/>
  <c r="H2021" i="1" s="1"/>
  <c r="G2022" i="1"/>
  <c r="H2022" i="1" s="1"/>
  <c r="G2023" i="1"/>
  <c r="H2023" i="1" s="1"/>
  <c r="G2024" i="1"/>
  <c r="G2025" i="1"/>
  <c r="G2026" i="1"/>
  <c r="H2026" i="1" s="1"/>
  <c r="G2027" i="1"/>
  <c r="H2027" i="1" s="1"/>
  <c r="G2028" i="1"/>
  <c r="H2028" i="1" s="1"/>
  <c r="G2029" i="1"/>
  <c r="H2029" i="1" s="1"/>
  <c r="G2030" i="1"/>
  <c r="G2031" i="1"/>
  <c r="G2032" i="1"/>
  <c r="G2033" i="1"/>
  <c r="G2034" i="1"/>
  <c r="G2035" i="1"/>
  <c r="H2035" i="1" s="1"/>
  <c r="G2036" i="1"/>
  <c r="G2037" i="1"/>
  <c r="G2038" i="1"/>
  <c r="H2038" i="1" s="1"/>
  <c r="G2039" i="1"/>
  <c r="G2040" i="1"/>
  <c r="H2040" i="1" s="1"/>
  <c r="G2041" i="1"/>
  <c r="H2041" i="1" s="1"/>
  <c r="G2042" i="1"/>
  <c r="H2042" i="1" s="1"/>
  <c r="G2043" i="1"/>
  <c r="H2043" i="1" s="1"/>
  <c r="G2044" i="1"/>
  <c r="H2044" i="1" s="1"/>
  <c r="G2045" i="1"/>
  <c r="H2045" i="1" s="1"/>
  <c r="G2046" i="1"/>
  <c r="H2046" i="1" s="1"/>
  <c r="G2047" i="1"/>
  <c r="H2047" i="1" s="1"/>
  <c r="G2048" i="1"/>
  <c r="H2048" i="1" s="1"/>
  <c r="G2049" i="1"/>
  <c r="H2049" i="1" s="1"/>
  <c r="G2050" i="1"/>
  <c r="H2050" i="1" s="1"/>
  <c r="G2051" i="1"/>
  <c r="H2051" i="1" s="1"/>
  <c r="G2052" i="1"/>
  <c r="H2052" i="1" s="1"/>
  <c r="G2053" i="1"/>
  <c r="H2053" i="1" s="1"/>
  <c r="G2054" i="1"/>
  <c r="H2054" i="1" s="1"/>
  <c r="G2055" i="1"/>
  <c r="H2055" i="1" s="1"/>
  <c r="G2056" i="1"/>
  <c r="H2056" i="1" s="1"/>
  <c r="G2057" i="1"/>
  <c r="H2057" i="1" s="1"/>
  <c r="G2058" i="1"/>
  <c r="H2058" i="1" s="1"/>
  <c r="G2059" i="1"/>
  <c r="G2060" i="1"/>
  <c r="H2060" i="1" s="1"/>
  <c r="G2061" i="1"/>
  <c r="H2061" i="1" s="1"/>
  <c r="G2062" i="1"/>
  <c r="H2062" i="1" s="1"/>
  <c r="G2063" i="1"/>
  <c r="H2063" i="1" s="1"/>
  <c r="G2064" i="1"/>
  <c r="H2064" i="1" s="1"/>
  <c r="G2065" i="1"/>
  <c r="G2066" i="1"/>
  <c r="H2066" i="1" s="1"/>
  <c r="G2067" i="1"/>
  <c r="H2067" i="1" s="1"/>
  <c r="G2068" i="1"/>
  <c r="H2068" i="1" s="1"/>
  <c r="G2069" i="1"/>
  <c r="H2069" i="1" s="1"/>
  <c r="G2070" i="1"/>
  <c r="H2070" i="1" s="1"/>
  <c r="G2071" i="1"/>
  <c r="H2071" i="1" s="1"/>
  <c r="G2072" i="1"/>
  <c r="H2072" i="1" s="1"/>
  <c r="G2073" i="1"/>
  <c r="H2073" i="1" s="1"/>
  <c r="G2074" i="1"/>
  <c r="H2074" i="1" s="1"/>
  <c r="G2075" i="1"/>
  <c r="H2075" i="1" s="1"/>
  <c r="G2076" i="1"/>
  <c r="H2076" i="1" s="1"/>
  <c r="G2077" i="1"/>
  <c r="H2077" i="1" s="1"/>
  <c r="G2078" i="1"/>
  <c r="H2078" i="1" s="1"/>
  <c r="G2079" i="1"/>
  <c r="H2079" i="1" s="1"/>
  <c r="G2080" i="1"/>
  <c r="H2080" i="1" s="1"/>
  <c r="G2081" i="1"/>
  <c r="H2081" i="1" s="1"/>
  <c r="G2082" i="1"/>
  <c r="G2083" i="1"/>
  <c r="G2084" i="1"/>
  <c r="G2085" i="1"/>
  <c r="G2086" i="1"/>
  <c r="H2086" i="1" s="1"/>
  <c r="G2087" i="1"/>
  <c r="H2087" i="1" s="1"/>
  <c r="G2088" i="1"/>
  <c r="H2088" i="1" s="1"/>
  <c r="G2089" i="1"/>
  <c r="H2089" i="1" s="1"/>
  <c r="G2090" i="1"/>
  <c r="H2090" i="1" s="1"/>
  <c r="G2091" i="1"/>
  <c r="H2091" i="1" s="1"/>
  <c r="G2092" i="1"/>
  <c r="G2093" i="1"/>
  <c r="G2094" i="1"/>
  <c r="G2095" i="1"/>
  <c r="H2095" i="1" s="1"/>
  <c r="G2096" i="1"/>
  <c r="H2096" i="1" s="1"/>
  <c r="G2097" i="1"/>
  <c r="H2097" i="1" s="1"/>
  <c r="G2098" i="1"/>
  <c r="H2098" i="1" s="1"/>
  <c r="G2099" i="1"/>
  <c r="H2099" i="1" s="1"/>
  <c r="G2100" i="1"/>
  <c r="H2100" i="1" s="1"/>
  <c r="G2101" i="1"/>
  <c r="H2101" i="1" s="1"/>
  <c r="G2102" i="1"/>
  <c r="H2102" i="1" s="1"/>
  <c r="G2103" i="1"/>
  <c r="H2103" i="1" s="1"/>
  <c r="G2104" i="1"/>
  <c r="H2104" i="1" s="1"/>
  <c r="G2105" i="1"/>
  <c r="H2105" i="1" s="1"/>
  <c r="G2106" i="1"/>
  <c r="H2106" i="1" s="1"/>
  <c r="G2107" i="1"/>
  <c r="H2107" i="1" s="1"/>
  <c r="G2108" i="1"/>
  <c r="H2108" i="1" s="1"/>
  <c r="G2109" i="1"/>
  <c r="H2109" i="1" s="1"/>
  <c r="G2110" i="1"/>
  <c r="H2110" i="1" s="1"/>
  <c r="G2111" i="1"/>
  <c r="H2111" i="1" s="1"/>
  <c r="G2112" i="1"/>
  <c r="H2112" i="1" s="1"/>
  <c r="G2113" i="1"/>
  <c r="H2113" i="1" s="1"/>
  <c r="G2114" i="1"/>
  <c r="H2114" i="1" s="1"/>
  <c r="G2115" i="1"/>
  <c r="H2115" i="1" s="1"/>
  <c r="G2116" i="1"/>
  <c r="H2116" i="1" s="1"/>
  <c r="G2117" i="1"/>
  <c r="H2117" i="1" s="1"/>
  <c r="G2118" i="1"/>
  <c r="H2118" i="1" s="1"/>
  <c r="G2119" i="1"/>
  <c r="G2120" i="1"/>
  <c r="G2121" i="1"/>
  <c r="H2121" i="1" s="1"/>
  <c r="G2122" i="1"/>
  <c r="H2122" i="1" s="1"/>
  <c r="G2123" i="1"/>
  <c r="H2123" i="1" s="1"/>
  <c r="G2124" i="1"/>
  <c r="G2125" i="1"/>
  <c r="G2126" i="1"/>
  <c r="H2126" i="1" s="1"/>
  <c r="G2127" i="1"/>
  <c r="H2127" i="1" s="1"/>
  <c r="G2128" i="1"/>
  <c r="H2128" i="1" s="1"/>
  <c r="G2129" i="1"/>
  <c r="G2130" i="1"/>
  <c r="G2131" i="1"/>
  <c r="H2131" i="1" s="1"/>
  <c r="G2132" i="1"/>
  <c r="H2132" i="1" s="1"/>
  <c r="G2133" i="1"/>
  <c r="H2133" i="1" s="1"/>
  <c r="G2134" i="1"/>
  <c r="H2134" i="1" s="1"/>
  <c r="G2135" i="1"/>
  <c r="H2135" i="1" s="1"/>
  <c r="G2136" i="1"/>
  <c r="H2136" i="1" s="1"/>
  <c r="G2137" i="1"/>
  <c r="H2137" i="1" s="1"/>
  <c r="G2138" i="1"/>
  <c r="H2138" i="1" s="1"/>
  <c r="G2139" i="1"/>
  <c r="H2139" i="1" s="1"/>
  <c r="G2140" i="1"/>
  <c r="H2140" i="1" s="1"/>
  <c r="G2141" i="1"/>
  <c r="H2141" i="1" s="1"/>
  <c r="G2142" i="1"/>
  <c r="H2142" i="1" s="1"/>
  <c r="G2143" i="1"/>
  <c r="G2144" i="1"/>
  <c r="G2145" i="1"/>
  <c r="G2146" i="1"/>
  <c r="H2146" i="1" s="1"/>
  <c r="G2147" i="1"/>
  <c r="H2147" i="1" s="1"/>
  <c r="G2148" i="1"/>
  <c r="H2148" i="1" s="1"/>
  <c r="G2149" i="1"/>
  <c r="G2150" i="1"/>
  <c r="G2151" i="1"/>
  <c r="H2151" i="1" s="1"/>
  <c r="G2152" i="1"/>
  <c r="G2153" i="1"/>
  <c r="G2154" i="1"/>
  <c r="H2154" i="1" s="1"/>
  <c r="G2155" i="1"/>
  <c r="H2155" i="1" s="1"/>
  <c r="G2156" i="1"/>
  <c r="H2156" i="1" s="1"/>
  <c r="G2157" i="1"/>
  <c r="H2157" i="1" s="1"/>
  <c r="G2158" i="1"/>
  <c r="H2158" i="1" s="1"/>
  <c r="G2159" i="1"/>
  <c r="H2159" i="1" s="1"/>
  <c r="G2160" i="1"/>
  <c r="H2160" i="1" s="1"/>
  <c r="G2161" i="1"/>
  <c r="H2161" i="1" s="1"/>
  <c r="G2162" i="1"/>
  <c r="H2162" i="1" s="1"/>
  <c r="G2163" i="1"/>
  <c r="H2163" i="1" s="1"/>
  <c r="G2164" i="1"/>
  <c r="H2164" i="1" s="1"/>
  <c r="G2165" i="1"/>
  <c r="H2165" i="1" s="1"/>
  <c r="G2166" i="1"/>
  <c r="H2166" i="1" s="1"/>
  <c r="G2167" i="1"/>
  <c r="H2167" i="1" s="1"/>
  <c r="G2168" i="1"/>
  <c r="H2168" i="1" s="1"/>
  <c r="G2169" i="1"/>
  <c r="H2169" i="1" s="1"/>
  <c r="G2170" i="1"/>
  <c r="G2171" i="1"/>
  <c r="H2171" i="1" s="1"/>
  <c r="G2172" i="1"/>
  <c r="H2172" i="1" s="1"/>
  <c r="G2173" i="1"/>
  <c r="H2173" i="1" s="1"/>
  <c r="G2174" i="1"/>
  <c r="H2174" i="1" s="1"/>
  <c r="G2175" i="1"/>
  <c r="H2175" i="1" s="1"/>
  <c r="G2176" i="1"/>
  <c r="H2176" i="1" s="1"/>
  <c r="G2177" i="1"/>
  <c r="H2177" i="1" s="1"/>
  <c r="G2178" i="1"/>
  <c r="H2178" i="1" s="1"/>
  <c r="G2179" i="1"/>
  <c r="G2180" i="1"/>
  <c r="H2180" i="1" s="1"/>
  <c r="G2181" i="1"/>
  <c r="H2181" i="1" s="1"/>
  <c r="G2182" i="1"/>
  <c r="H2182" i="1" s="1"/>
  <c r="G2183" i="1"/>
  <c r="H2183" i="1" s="1"/>
  <c r="G2184" i="1"/>
  <c r="G2185" i="1"/>
  <c r="G2186" i="1"/>
  <c r="H2186" i="1" s="1"/>
  <c r="G2187" i="1"/>
  <c r="H2187" i="1" s="1"/>
  <c r="G2188" i="1"/>
  <c r="H2188" i="1" s="1"/>
  <c r="G2189" i="1"/>
  <c r="H2189" i="1" s="1"/>
  <c r="G2190" i="1"/>
  <c r="H2190" i="1" s="1"/>
  <c r="G2191" i="1"/>
  <c r="H2191" i="1" s="1"/>
  <c r="G2192" i="1"/>
  <c r="H2192" i="1" s="1"/>
  <c r="G2193" i="1"/>
  <c r="H2193" i="1" s="1"/>
  <c r="G2194" i="1"/>
  <c r="H2194" i="1" s="1"/>
  <c r="G2195" i="1"/>
  <c r="G2196" i="1"/>
  <c r="G2197" i="1"/>
  <c r="H2197" i="1" s="1"/>
  <c r="G2198" i="1"/>
  <c r="H2198" i="1" s="1"/>
  <c r="G2199" i="1"/>
  <c r="G2200" i="1"/>
  <c r="H2200" i="1" s="1"/>
  <c r="G2201" i="1"/>
  <c r="H2201" i="1" s="1"/>
  <c r="G2202" i="1"/>
  <c r="H2202" i="1" s="1"/>
  <c r="G2203" i="1"/>
  <c r="H2203" i="1" s="1"/>
  <c r="G2204" i="1"/>
  <c r="G2205" i="1"/>
  <c r="H2205" i="1" s="1"/>
  <c r="G2206" i="1"/>
  <c r="H2206" i="1" s="1"/>
  <c r="G2207" i="1"/>
  <c r="H2207" i="1" s="1"/>
  <c r="G2208" i="1"/>
  <c r="H2208" i="1" s="1"/>
  <c r="G2209" i="1"/>
  <c r="H2209" i="1" s="1"/>
  <c r="G2210" i="1"/>
  <c r="G2211" i="1"/>
  <c r="H2211" i="1" s="1"/>
  <c r="G2212" i="1"/>
  <c r="H2212" i="1" s="1"/>
  <c r="G2213" i="1"/>
  <c r="H2213" i="1" s="1"/>
  <c r="G2214" i="1"/>
  <c r="H2214" i="1" s="1"/>
  <c r="G2215" i="1"/>
  <c r="H2215" i="1" s="1"/>
  <c r="G2216" i="1"/>
  <c r="H2216" i="1" s="1"/>
  <c r="G2217" i="1"/>
  <c r="H2217" i="1" s="1"/>
  <c r="G2218" i="1"/>
  <c r="H2218" i="1" s="1"/>
  <c r="G2219" i="1"/>
  <c r="H2219" i="1" s="1"/>
  <c r="G2220" i="1"/>
  <c r="H2220" i="1" s="1"/>
  <c r="G2221" i="1"/>
  <c r="H2221" i="1" s="1"/>
  <c r="G2222" i="1"/>
  <c r="H2222" i="1" s="1"/>
  <c r="G2223" i="1"/>
  <c r="H2223" i="1" s="1"/>
  <c r="G2224" i="1"/>
  <c r="H2224" i="1" s="1"/>
  <c r="G2225" i="1"/>
  <c r="G2226" i="1"/>
  <c r="H2226" i="1" s="1"/>
  <c r="G2227" i="1"/>
  <c r="H2227" i="1" s="1"/>
  <c r="G2228" i="1"/>
  <c r="H2228" i="1" s="1"/>
  <c r="G2229" i="1"/>
  <c r="G2230" i="1"/>
  <c r="H2230" i="1" s="1"/>
  <c r="G2231" i="1"/>
  <c r="H2231" i="1" s="1"/>
  <c r="G2232" i="1"/>
  <c r="H2232" i="1" s="1"/>
  <c r="G2233" i="1"/>
  <c r="H2233" i="1" s="1"/>
  <c r="G2234" i="1"/>
  <c r="H2234" i="1" s="1"/>
  <c r="G2235" i="1"/>
  <c r="H2235" i="1" s="1"/>
  <c r="G2236" i="1"/>
  <c r="H2236" i="1" s="1"/>
  <c r="G2237" i="1"/>
  <c r="H2237" i="1" s="1"/>
  <c r="G2238" i="1"/>
  <c r="H2238" i="1" s="1"/>
  <c r="G2239" i="1"/>
  <c r="G2240" i="1"/>
  <c r="H2240" i="1" s="1"/>
  <c r="G2241" i="1"/>
  <c r="H2241" i="1" s="1"/>
  <c r="G2242" i="1"/>
  <c r="H2242" i="1" s="1"/>
  <c r="G2243" i="1"/>
  <c r="H2243" i="1" s="1"/>
  <c r="G2244" i="1"/>
  <c r="G2245" i="1"/>
  <c r="G2246" i="1"/>
  <c r="H2246" i="1" s="1"/>
  <c r="G2247" i="1"/>
  <c r="H2247" i="1" s="1"/>
  <c r="G2248" i="1"/>
  <c r="H2248" i="1" s="1"/>
  <c r="G2249" i="1"/>
  <c r="H2249" i="1" s="1"/>
  <c r="G2250" i="1"/>
  <c r="H2250" i="1" s="1"/>
  <c r="G2251" i="1"/>
  <c r="H2251" i="1" s="1"/>
  <c r="G2252" i="1"/>
  <c r="G2253" i="1"/>
  <c r="H2253" i="1" s="1"/>
  <c r="G2254" i="1"/>
  <c r="H2254" i="1" s="1"/>
  <c r="G2255" i="1"/>
  <c r="H2255" i="1" s="1"/>
  <c r="G2256" i="1"/>
  <c r="H2256" i="1" s="1"/>
  <c r="G2257" i="1"/>
  <c r="H2257" i="1" s="1"/>
  <c r="G2258" i="1"/>
  <c r="H2258" i="1" s="1"/>
  <c r="G2259" i="1"/>
  <c r="G2260" i="1"/>
  <c r="H2260" i="1" s="1"/>
  <c r="G2261" i="1"/>
  <c r="H2261" i="1" s="1"/>
  <c r="G2262" i="1"/>
  <c r="H2262" i="1" s="1"/>
  <c r="G2263" i="1"/>
  <c r="H2263" i="1" s="1"/>
  <c r="G2264" i="1"/>
  <c r="H2264" i="1" s="1"/>
  <c r="G2265" i="1"/>
  <c r="H2265" i="1" s="1"/>
  <c r="G2266" i="1"/>
  <c r="H2266" i="1" s="1"/>
  <c r="G2267" i="1"/>
  <c r="H2267" i="1" s="1"/>
  <c r="G2268" i="1"/>
  <c r="H2268" i="1" s="1"/>
  <c r="G2269" i="1"/>
  <c r="H2269" i="1" s="1"/>
  <c r="G2270" i="1"/>
  <c r="H2270" i="1" s="1"/>
  <c r="G2271" i="1"/>
  <c r="H2271" i="1" s="1"/>
  <c r="G2272" i="1"/>
  <c r="H2272" i="1" s="1"/>
  <c r="G2273" i="1"/>
  <c r="H2273" i="1" s="1"/>
  <c r="G2274" i="1"/>
  <c r="H2274" i="1" s="1"/>
  <c r="G2275" i="1"/>
  <c r="H2275" i="1" s="1"/>
  <c r="G2276" i="1"/>
  <c r="H2276" i="1" s="1"/>
  <c r="G2277" i="1"/>
  <c r="H2277" i="1" s="1"/>
  <c r="G2278" i="1"/>
  <c r="H2278" i="1" s="1"/>
  <c r="G2279" i="1"/>
  <c r="H2279" i="1" s="1"/>
  <c r="G2280" i="1"/>
  <c r="H2280" i="1" s="1"/>
  <c r="G2281" i="1"/>
  <c r="H2281" i="1" s="1"/>
  <c r="G2282" i="1"/>
  <c r="H2282" i="1" s="1"/>
  <c r="G2283" i="1"/>
  <c r="H2283" i="1" s="1"/>
  <c r="G2284" i="1"/>
  <c r="H2284" i="1" s="1"/>
  <c r="G2285" i="1"/>
  <c r="H2285" i="1" s="1"/>
  <c r="G2286" i="1"/>
  <c r="H2286" i="1" s="1"/>
  <c r="G2287" i="1"/>
  <c r="H2287" i="1" s="1"/>
  <c r="G2288" i="1"/>
  <c r="H2288" i="1" s="1"/>
  <c r="G2289" i="1"/>
  <c r="G2290" i="1"/>
  <c r="G2291" i="1"/>
  <c r="H2291" i="1" s="1"/>
  <c r="G2292" i="1"/>
  <c r="H2292" i="1" s="1"/>
  <c r="G2293" i="1"/>
  <c r="H2293" i="1" s="1"/>
  <c r="G2294" i="1"/>
  <c r="H2294" i="1" s="1"/>
  <c r="G2295" i="1"/>
  <c r="H2295" i="1" s="1"/>
  <c r="G2296" i="1"/>
  <c r="H2296" i="1" s="1"/>
  <c r="G2297" i="1"/>
  <c r="H2297" i="1" s="1"/>
  <c r="G2298" i="1"/>
  <c r="H2298" i="1" s="1"/>
  <c r="G2299" i="1"/>
  <c r="H2299" i="1" s="1"/>
  <c r="G2300" i="1"/>
  <c r="H2300" i="1" s="1"/>
  <c r="G2301" i="1"/>
  <c r="H2301" i="1" s="1"/>
  <c r="G2302" i="1"/>
  <c r="H2302" i="1" s="1"/>
  <c r="G2303" i="1"/>
  <c r="H2303" i="1" s="1"/>
  <c r="G2304" i="1"/>
  <c r="H2304" i="1" s="1"/>
  <c r="G2305" i="1"/>
  <c r="H2305" i="1" s="1"/>
  <c r="G2306" i="1"/>
  <c r="H2306" i="1" s="1"/>
  <c r="G2307" i="1"/>
  <c r="H2307" i="1" s="1"/>
  <c r="G2308" i="1"/>
  <c r="H2308" i="1" s="1"/>
  <c r="G2309" i="1"/>
  <c r="G2310" i="1"/>
  <c r="G2311" i="1"/>
  <c r="H2311" i="1" s="1"/>
  <c r="G2312" i="1"/>
  <c r="H2312" i="1" s="1"/>
  <c r="G2313" i="1"/>
  <c r="G2314" i="1"/>
  <c r="H2314" i="1" s="1"/>
  <c r="G2315" i="1"/>
  <c r="H2315" i="1" s="1"/>
  <c r="G2316" i="1"/>
  <c r="G2317" i="1"/>
  <c r="H2317" i="1" s="1"/>
  <c r="G2318" i="1"/>
  <c r="H2318" i="1" s="1"/>
  <c r="G2319" i="1"/>
  <c r="G2320" i="1"/>
  <c r="G2321" i="1"/>
  <c r="H2321" i="1" s="1"/>
  <c r="G2322" i="1"/>
  <c r="H2322" i="1" s="1"/>
  <c r="G2323" i="1"/>
  <c r="H2323" i="1" s="1"/>
  <c r="G2324" i="1"/>
  <c r="G2325" i="1"/>
  <c r="G2326" i="1"/>
  <c r="H2326" i="1" s="1"/>
  <c r="G2327" i="1"/>
  <c r="H2327" i="1" s="1"/>
  <c r="G2328" i="1"/>
  <c r="H2328" i="1" s="1"/>
  <c r="G2329" i="1"/>
  <c r="H2329" i="1" s="1"/>
  <c r="G2330" i="1"/>
  <c r="H2330" i="1" s="1"/>
  <c r="G2331" i="1"/>
  <c r="H2331" i="1" s="1"/>
  <c r="G2332" i="1"/>
  <c r="H2332" i="1" s="1"/>
  <c r="G2333" i="1"/>
  <c r="H2333" i="1" s="1"/>
  <c r="G2334" i="1"/>
  <c r="H2334" i="1" s="1"/>
  <c r="G2335" i="1"/>
  <c r="H2335" i="1" s="1"/>
  <c r="G2336" i="1"/>
  <c r="H2336" i="1" s="1"/>
  <c r="G2337" i="1"/>
  <c r="H2337" i="1" s="1"/>
  <c r="G2338" i="1"/>
  <c r="H2338" i="1" s="1"/>
  <c r="G2339" i="1"/>
  <c r="G2340" i="1"/>
  <c r="H2340" i="1" s="1"/>
  <c r="G2341" i="1"/>
  <c r="H2341" i="1" s="1"/>
  <c r="G2342" i="1"/>
  <c r="H2342" i="1" s="1"/>
  <c r="G2343" i="1"/>
  <c r="H2343" i="1" s="1"/>
  <c r="G2344" i="1"/>
  <c r="G2345" i="1"/>
  <c r="G2346" i="1"/>
  <c r="H2346" i="1" s="1"/>
  <c r="G2347" i="1"/>
  <c r="H2347" i="1" s="1"/>
  <c r="G2348" i="1"/>
  <c r="H2348" i="1" s="1"/>
  <c r="G2349" i="1"/>
  <c r="G2350" i="1"/>
  <c r="H2350" i="1" s="1"/>
  <c r="G2351" i="1"/>
  <c r="H2351" i="1" s="1"/>
  <c r="G2352" i="1"/>
  <c r="H2352" i="1" s="1"/>
  <c r="G2353" i="1"/>
  <c r="H2353" i="1" s="1"/>
  <c r="G2354" i="1"/>
  <c r="H2354" i="1" s="1"/>
  <c r="G2355" i="1"/>
  <c r="H2355" i="1" s="1"/>
  <c r="G2356" i="1"/>
  <c r="H2356" i="1" s="1"/>
  <c r="G2357" i="1"/>
  <c r="H2357" i="1" s="1"/>
  <c r="G2358" i="1"/>
  <c r="H2358" i="1" s="1"/>
  <c r="G2359" i="1"/>
  <c r="H2359" i="1" s="1"/>
  <c r="G2360" i="1"/>
  <c r="H2360" i="1" s="1"/>
  <c r="G2361" i="1"/>
  <c r="H2361" i="1" s="1"/>
  <c r="G2362" i="1"/>
  <c r="H2362" i="1" s="1"/>
  <c r="G2363" i="1"/>
  <c r="H2363" i="1" s="1"/>
  <c r="G2364" i="1"/>
  <c r="G2365" i="1"/>
  <c r="G2366" i="1"/>
  <c r="H2366" i="1" s="1"/>
  <c r="G2367" i="1"/>
  <c r="H2367" i="1" s="1"/>
  <c r="G2368" i="1"/>
  <c r="H2368" i="1" s="1"/>
  <c r="G2369" i="1"/>
  <c r="H2369" i="1" s="1"/>
  <c r="G2370" i="1"/>
  <c r="H2370" i="1" s="1"/>
  <c r="G2371" i="1"/>
  <c r="H2371" i="1" s="1"/>
  <c r="G2372" i="1"/>
  <c r="H2372" i="1" s="1"/>
  <c r="G2373" i="1"/>
  <c r="H2373" i="1" s="1"/>
  <c r="G2374" i="1"/>
  <c r="H2374" i="1" s="1"/>
  <c r="G2375" i="1"/>
  <c r="H2375" i="1" s="1"/>
  <c r="G2376" i="1"/>
  <c r="H2376" i="1" s="1"/>
  <c r="G2377" i="1"/>
  <c r="H2377" i="1" s="1"/>
  <c r="G2378" i="1"/>
  <c r="H2378" i="1" s="1"/>
  <c r="G2379" i="1"/>
  <c r="H2379" i="1" s="1"/>
  <c r="G2380" i="1"/>
  <c r="H2380" i="1" s="1"/>
  <c r="G2381" i="1"/>
  <c r="H2381" i="1" s="1"/>
  <c r="G2382" i="1"/>
  <c r="H2382" i="1" s="1"/>
  <c r="G2383" i="1"/>
  <c r="H2383" i="1" s="1"/>
  <c r="G2384" i="1"/>
  <c r="H2384" i="1" s="1"/>
  <c r="G2385" i="1"/>
  <c r="H2385" i="1" s="1"/>
  <c r="G2386" i="1"/>
  <c r="H2386" i="1" s="1"/>
  <c r="G2387" i="1"/>
  <c r="H2387" i="1" s="1"/>
  <c r="G2388" i="1"/>
  <c r="H2388" i="1" s="1"/>
  <c r="G2389" i="1"/>
  <c r="G2390" i="1"/>
  <c r="G2391" i="1"/>
  <c r="H2391" i="1" s="1"/>
  <c r="G2392" i="1"/>
  <c r="G2393" i="1"/>
  <c r="G2394" i="1"/>
  <c r="H2394" i="1" s="1"/>
  <c r="G2395" i="1"/>
  <c r="H2395" i="1" s="1"/>
  <c r="G2396" i="1"/>
  <c r="G2397" i="1"/>
  <c r="G2398" i="1"/>
  <c r="H2398" i="1" s="1"/>
  <c r="G2399" i="1"/>
  <c r="H2399" i="1" s="1"/>
  <c r="G2400" i="1"/>
  <c r="H2400" i="1" s="1"/>
  <c r="G2401" i="1"/>
  <c r="H2401" i="1" s="1"/>
  <c r="G2402" i="1"/>
  <c r="H2402" i="1" s="1"/>
  <c r="G2403" i="1"/>
  <c r="H2403" i="1" s="1"/>
  <c r="G2404" i="1"/>
  <c r="G2405" i="1"/>
  <c r="G2406" i="1"/>
  <c r="H2406" i="1" s="1"/>
  <c r="G2407" i="1"/>
  <c r="H2407" i="1" s="1"/>
  <c r="G2408" i="1"/>
  <c r="H2408" i="1" s="1"/>
  <c r="G2409" i="1"/>
  <c r="H2409" i="1" s="1"/>
  <c r="G2410" i="1"/>
  <c r="H2410" i="1" s="1"/>
  <c r="G2411" i="1"/>
  <c r="H2411" i="1" s="1"/>
  <c r="G2412" i="1"/>
  <c r="H2412" i="1" s="1"/>
  <c r="G2413" i="1"/>
  <c r="H2413" i="1" s="1"/>
  <c r="G2414" i="1"/>
  <c r="H2414" i="1" s="1"/>
  <c r="G2415" i="1"/>
  <c r="H2415" i="1" s="1"/>
  <c r="G2416" i="1"/>
  <c r="H2416" i="1" s="1"/>
  <c r="G2417" i="1"/>
  <c r="H2417" i="1" s="1"/>
  <c r="G2418" i="1"/>
  <c r="H2418" i="1" s="1"/>
  <c r="G2419" i="1"/>
  <c r="G2420" i="1"/>
  <c r="H2420" i="1" s="1"/>
  <c r="G2421" i="1"/>
  <c r="H2421" i="1" s="1"/>
  <c r="G2422" i="1"/>
  <c r="H2422" i="1" s="1"/>
  <c r="G2423" i="1"/>
  <c r="H2423" i="1" s="1"/>
  <c r="G2424" i="1"/>
  <c r="H2424" i="1" s="1"/>
  <c r="G2425" i="1"/>
  <c r="G2426" i="1"/>
  <c r="H2426" i="1" s="1"/>
  <c r="G2427" i="1"/>
  <c r="H2427" i="1" s="1"/>
  <c r="G2428" i="1"/>
  <c r="H2428" i="1" s="1"/>
  <c r="G2429" i="1"/>
  <c r="H2429" i="1" s="1"/>
  <c r="G2430" i="1"/>
  <c r="H2430" i="1" s="1"/>
  <c r="G2431" i="1"/>
  <c r="H2431" i="1" s="1"/>
  <c r="G2432" i="1"/>
  <c r="H2432" i="1" s="1"/>
  <c r="G2433" i="1"/>
  <c r="H2433" i="1" s="1"/>
  <c r="G2434" i="1"/>
  <c r="H2434" i="1" s="1"/>
  <c r="G2435" i="1"/>
  <c r="H2435" i="1" s="1"/>
  <c r="G2436" i="1"/>
  <c r="H2436" i="1" s="1"/>
  <c r="G2437" i="1"/>
  <c r="H2437" i="1" s="1"/>
  <c r="G2438" i="1"/>
  <c r="H2438" i="1" s="1"/>
  <c r="G2439" i="1"/>
  <c r="G2440" i="1"/>
  <c r="G2441" i="1"/>
  <c r="H2441" i="1" s="1"/>
  <c r="G2442" i="1"/>
  <c r="G2443" i="1"/>
  <c r="H2443" i="1" s="1"/>
  <c r="G2444" i="1"/>
  <c r="H2444" i="1" s="1"/>
  <c r="G2445" i="1"/>
  <c r="H2445" i="1" s="1"/>
  <c r="G2446" i="1"/>
  <c r="H2446" i="1" s="1"/>
  <c r="G2447" i="1"/>
  <c r="H2447" i="1" s="1"/>
  <c r="G2448" i="1"/>
  <c r="H2448" i="1" s="1"/>
  <c r="G2449" i="1"/>
  <c r="H2449" i="1" s="1"/>
  <c r="G2450" i="1"/>
  <c r="H2450" i="1" s="1"/>
  <c r="G2451" i="1"/>
  <c r="H2451" i="1" s="1"/>
  <c r="G2452" i="1"/>
  <c r="H2452" i="1" s="1"/>
  <c r="G2453" i="1"/>
  <c r="H2453" i="1" s="1"/>
  <c r="G2454" i="1"/>
  <c r="H2454" i="1" s="1"/>
  <c r="G2455" i="1"/>
  <c r="H2455" i="1" s="1"/>
  <c r="G2456" i="1"/>
  <c r="H2456" i="1" s="1"/>
  <c r="G2457" i="1"/>
  <c r="H2457" i="1" s="1"/>
  <c r="G2458" i="1"/>
  <c r="H2458" i="1" s="1"/>
  <c r="G2459" i="1"/>
  <c r="H2459" i="1" s="1"/>
  <c r="G2460" i="1"/>
  <c r="H2460" i="1" s="1"/>
  <c r="G2461" i="1"/>
  <c r="H2461" i="1" s="1"/>
  <c r="G2462" i="1"/>
  <c r="H2462" i="1" s="1"/>
  <c r="G2463" i="1"/>
  <c r="H2463" i="1" s="1"/>
  <c r="G2464" i="1"/>
  <c r="G2465" i="1"/>
  <c r="G2466" i="1"/>
  <c r="H2466" i="1" s="1"/>
  <c r="G2467" i="1"/>
  <c r="H2467" i="1" s="1"/>
  <c r="G2468" i="1"/>
  <c r="H2468" i="1" s="1"/>
  <c r="G2469" i="1"/>
  <c r="G2470" i="1"/>
  <c r="H2470" i="1" s="1"/>
  <c r="G2471" i="1"/>
  <c r="H2471" i="1" s="1"/>
  <c r="G2472" i="1"/>
  <c r="H2472" i="1" s="1"/>
  <c r="G2473" i="1"/>
  <c r="H2473" i="1" s="1"/>
  <c r="G2474" i="1"/>
  <c r="H2474" i="1" s="1"/>
  <c r="G2475" i="1"/>
  <c r="G2476" i="1"/>
  <c r="H2476" i="1" s="1"/>
  <c r="G2477" i="1"/>
  <c r="H2477" i="1" s="1"/>
  <c r="G2478" i="1"/>
  <c r="H2478" i="1" s="1"/>
  <c r="G2479" i="1"/>
  <c r="H2479" i="1" s="1"/>
  <c r="G2480" i="1"/>
  <c r="H2480" i="1" s="1"/>
  <c r="G2481" i="1"/>
  <c r="H2481" i="1" s="1"/>
  <c r="G2482" i="1"/>
  <c r="H2482" i="1" s="1"/>
  <c r="G2483" i="1"/>
  <c r="H2483" i="1" s="1"/>
  <c r="G2484" i="1"/>
  <c r="G2485" i="1"/>
  <c r="G2486" i="1"/>
  <c r="H2486" i="1" s="1"/>
  <c r="G2487" i="1"/>
  <c r="H2487" i="1" s="1"/>
  <c r="G2488" i="1"/>
  <c r="H2488" i="1" s="1"/>
  <c r="G2489" i="1"/>
  <c r="H2489" i="1" s="1"/>
  <c r="G2490" i="1"/>
  <c r="H2490" i="1" s="1"/>
  <c r="G2491" i="1"/>
  <c r="H2491" i="1" s="1"/>
  <c r="G2492" i="1"/>
  <c r="H2492" i="1" s="1"/>
  <c r="G2493" i="1"/>
  <c r="H2493" i="1" s="1"/>
  <c r="G2494" i="1"/>
  <c r="H2494" i="1" s="1"/>
  <c r="G2495" i="1"/>
  <c r="H2495" i="1" s="1"/>
  <c r="G2496" i="1"/>
  <c r="H2496" i="1" s="1"/>
  <c r="G2497" i="1"/>
  <c r="H2497" i="1" s="1"/>
  <c r="G2498" i="1"/>
  <c r="H2498" i="1" s="1"/>
  <c r="G2499" i="1"/>
  <c r="G2500" i="1"/>
  <c r="H2500" i="1" s="1"/>
  <c r="G2501" i="1"/>
  <c r="H2501" i="1" s="1"/>
  <c r="G2502" i="1"/>
  <c r="H2502" i="1" s="1"/>
  <c r="G2503" i="1"/>
  <c r="H2503" i="1" s="1"/>
  <c r="G2504" i="1"/>
  <c r="G2505" i="1"/>
  <c r="G2506" i="1"/>
  <c r="H2506" i="1" s="1"/>
  <c r="G2507" i="1"/>
  <c r="H2507" i="1" s="1"/>
  <c r="G2508" i="1"/>
  <c r="H2508" i="1" s="1"/>
  <c r="G2509" i="1"/>
  <c r="G2510" i="1"/>
  <c r="G2511" i="1"/>
  <c r="H2511" i="1" s="1"/>
  <c r="G2512" i="1"/>
  <c r="H2512" i="1" s="1"/>
  <c r="G2513" i="1"/>
  <c r="H2513" i="1" s="1"/>
  <c r="G2514" i="1"/>
  <c r="H2514" i="1" s="1"/>
  <c r="G2515" i="1"/>
  <c r="H2515" i="1" s="1"/>
  <c r="G2516" i="1"/>
  <c r="H2516" i="1" s="1"/>
  <c r="G2517" i="1"/>
  <c r="H2517" i="1" s="1"/>
  <c r="G2518" i="1"/>
  <c r="H2518" i="1" s="1"/>
  <c r="G2519" i="1"/>
  <c r="H2519" i="1" s="1"/>
  <c r="G2520" i="1"/>
  <c r="H2520" i="1" s="1"/>
  <c r="G2521" i="1"/>
  <c r="H2521" i="1" s="1"/>
  <c r="G2522" i="1"/>
  <c r="H2522" i="1" s="1"/>
  <c r="G2523" i="1"/>
  <c r="H2523" i="1" s="1"/>
  <c r="G2524" i="1"/>
  <c r="G2525" i="1"/>
  <c r="G2526" i="1"/>
  <c r="H2526" i="1" s="1"/>
  <c r="G2527" i="1"/>
  <c r="H2527" i="1" s="1"/>
  <c r="G2528" i="1"/>
  <c r="H2528" i="1" s="1"/>
  <c r="G2529" i="1"/>
  <c r="G2530" i="1"/>
  <c r="G2531" i="1"/>
  <c r="G2532" i="1"/>
  <c r="G2533" i="1"/>
  <c r="H2533" i="1" s="1"/>
  <c r="G2534" i="1"/>
  <c r="H2534" i="1" s="1"/>
  <c r="G2535" i="1"/>
  <c r="H2535" i="1" s="1"/>
  <c r="G2536" i="1"/>
  <c r="H2536" i="1" s="1"/>
  <c r="G2537" i="1"/>
  <c r="H2537" i="1" s="1"/>
  <c r="G2538" i="1"/>
  <c r="H2538" i="1" s="1"/>
  <c r="G2539" i="1"/>
  <c r="G2540" i="1"/>
  <c r="H2540" i="1" s="1"/>
  <c r="G2541" i="1"/>
  <c r="H2541" i="1" s="1"/>
  <c r="G2542" i="1"/>
  <c r="H2542" i="1" s="1"/>
  <c r="G2543" i="1"/>
  <c r="H2543" i="1" s="1"/>
  <c r="G2544" i="1"/>
  <c r="G2545" i="1"/>
  <c r="H2545" i="1" s="1"/>
  <c r="G2546" i="1"/>
  <c r="H2546" i="1" s="1"/>
  <c r="G2547" i="1"/>
  <c r="H2547" i="1" s="1"/>
  <c r="G2548" i="1"/>
  <c r="H2548" i="1" s="1"/>
  <c r="G2549" i="1"/>
  <c r="H2549" i="1" s="1"/>
  <c r="G2550" i="1"/>
  <c r="G2551" i="1"/>
  <c r="H2551" i="1" s="1"/>
  <c r="G2552" i="1"/>
  <c r="H2552" i="1" s="1"/>
  <c r="G2553" i="1"/>
  <c r="H2553" i="1" s="1"/>
  <c r="G2554" i="1"/>
  <c r="H2554" i="1" s="1"/>
  <c r="G2555" i="1"/>
  <c r="H2555" i="1" s="1"/>
  <c r="G2556" i="1"/>
  <c r="H2556" i="1" s="1"/>
  <c r="G2557" i="1"/>
  <c r="H2557" i="1" s="1"/>
  <c r="G2558" i="1"/>
  <c r="H2558" i="1" s="1"/>
  <c r="G2559" i="1"/>
  <c r="H2559" i="1" s="1"/>
  <c r="G2560" i="1"/>
  <c r="H2560" i="1" s="1"/>
  <c r="G2561" i="1"/>
  <c r="G2562" i="1"/>
  <c r="G2563" i="1"/>
  <c r="G2564" i="1"/>
  <c r="G2565" i="1"/>
  <c r="G2566" i="1"/>
  <c r="H2566" i="1" s="1"/>
  <c r="G2567" i="1"/>
  <c r="H2567" i="1" s="1"/>
  <c r="G2568" i="1"/>
  <c r="H2568" i="1" s="1"/>
  <c r="G2569" i="1"/>
  <c r="H2569" i="1" s="1"/>
  <c r="G2570" i="1"/>
  <c r="H2570" i="1" s="1"/>
  <c r="G2571" i="1"/>
  <c r="H2571" i="1" s="1"/>
  <c r="G2572" i="1"/>
  <c r="H2572" i="1" s="1"/>
  <c r="G2573" i="1"/>
  <c r="H2573" i="1" s="1"/>
  <c r="G2574" i="1"/>
  <c r="H2574" i="1" s="1"/>
  <c r="G2575" i="1"/>
  <c r="H2575" i="1" s="1"/>
  <c r="G2576" i="1"/>
  <c r="H2576" i="1" s="1"/>
  <c r="G2577" i="1"/>
  <c r="H2577" i="1" s="1"/>
  <c r="G2578" i="1"/>
  <c r="H2578" i="1" s="1"/>
  <c r="G2579" i="1"/>
  <c r="G2580" i="1"/>
  <c r="H2580" i="1" s="1"/>
  <c r="G2581" i="1"/>
  <c r="H2581" i="1" s="1"/>
  <c r="G2582" i="1"/>
  <c r="H2582" i="1" s="1"/>
  <c r="G2583" i="1"/>
  <c r="H2583" i="1" s="1"/>
  <c r="G2584" i="1"/>
  <c r="H2584" i="1" s="1"/>
  <c r="G2585" i="1"/>
  <c r="H2585" i="1" s="1"/>
  <c r="G2586" i="1"/>
  <c r="H2586" i="1" s="1"/>
  <c r="G2587" i="1"/>
  <c r="H2587" i="1" s="1"/>
  <c r="G2588" i="1"/>
  <c r="H2588" i="1" s="1"/>
  <c r="G2589" i="1"/>
  <c r="H2589" i="1" s="1"/>
  <c r="G2590" i="1"/>
  <c r="G2591" i="1"/>
  <c r="H2591" i="1" s="1"/>
  <c r="G2592" i="1"/>
  <c r="G2593" i="1"/>
  <c r="H2593" i="1" s="1"/>
  <c r="G2594" i="1"/>
  <c r="H2594" i="1" s="1"/>
  <c r="G2595" i="1"/>
  <c r="H2595" i="1" s="1"/>
  <c r="G2596" i="1"/>
  <c r="H2596" i="1" s="1"/>
  <c r="G2597" i="1"/>
  <c r="H2597" i="1" s="1"/>
  <c r="G2598" i="1"/>
  <c r="H2598" i="1" s="1"/>
  <c r="G2599" i="1"/>
  <c r="H2599" i="1" s="1"/>
  <c r="G2600" i="1"/>
  <c r="G2601" i="1"/>
  <c r="G2602" i="1"/>
  <c r="H2602" i="1" s="1"/>
  <c r="G2603" i="1"/>
  <c r="H2603" i="1" s="1"/>
  <c r="G2604" i="1"/>
  <c r="G2605" i="1"/>
  <c r="G2606" i="1"/>
  <c r="H2606" i="1" s="1"/>
  <c r="G2607" i="1"/>
  <c r="H2607" i="1" s="1"/>
  <c r="G2608" i="1"/>
  <c r="H2608" i="1" s="1"/>
  <c r="G2609" i="1"/>
  <c r="G2610" i="1"/>
  <c r="H2610" i="1" s="1"/>
  <c r="G2611" i="1"/>
  <c r="H2611" i="1" s="1"/>
  <c r="G2612" i="1"/>
  <c r="H2612" i="1" s="1"/>
  <c r="G2613" i="1"/>
  <c r="H2613" i="1" s="1"/>
  <c r="G2614" i="1"/>
  <c r="H2614" i="1" s="1"/>
  <c r="G2615" i="1"/>
  <c r="H2615" i="1" s="1"/>
  <c r="G2616" i="1"/>
  <c r="H2616" i="1" s="1"/>
  <c r="G2617" i="1"/>
  <c r="H2617" i="1" s="1"/>
  <c r="G2618" i="1"/>
  <c r="H2618" i="1" s="1"/>
  <c r="G2619" i="1"/>
  <c r="G2620" i="1"/>
  <c r="H2620" i="1" s="1"/>
  <c r="G2621" i="1"/>
  <c r="H2621" i="1" s="1"/>
  <c r="G2622" i="1"/>
  <c r="H2622" i="1" s="1"/>
  <c r="G2623" i="1"/>
  <c r="H2623" i="1" s="1"/>
  <c r="G2624" i="1"/>
  <c r="H2624" i="1" s="1"/>
  <c r="G2625" i="1"/>
  <c r="G2626" i="1"/>
  <c r="H2626" i="1" s="1"/>
  <c r="G2627" i="1"/>
  <c r="H2627" i="1" s="1"/>
  <c r="G2628" i="1"/>
  <c r="H2628" i="1" s="1"/>
  <c r="G2629" i="1"/>
  <c r="H2629" i="1" s="1"/>
  <c r="G2630" i="1"/>
  <c r="H2630" i="1" s="1"/>
  <c r="G2631" i="1"/>
  <c r="H2631" i="1" s="1"/>
  <c r="G2632" i="1"/>
  <c r="H2632" i="1" s="1"/>
  <c r="G2633" i="1"/>
  <c r="H2633" i="1" s="1"/>
  <c r="G2634" i="1"/>
  <c r="H2634" i="1" s="1"/>
  <c r="G2635" i="1"/>
  <c r="H2635" i="1" s="1"/>
  <c r="G2636" i="1"/>
  <c r="G2637" i="1"/>
  <c r="H2637" i="1" s="1"/>
  <c r="G2638" i="1"/>
  <c r="H2638" i="1" s="1"/>
  <c r="G2639" i="1"/>
  <c r="G2640" i="1"/>
  <c r="H2640" i="1" s="1"/>
  <c r="G2641" i="1"/>
  <c r="H2641" i="1" s="1"/>
  <c r="G2642" i="1"/>
  <c r="H2642" i="1" s="1"/>
  <c r="G2643" i="1"/>
  <c r="G2644" i="1"/>
  <c r="G2645" i="1"/>
  <c r="G2646" i="1"/>
  <c r="H2646" i="1" s="1"/>
  <c r="G2647" i="1"/>
  <c r="H2647" i="1" s="1"/>
  <c r="G2648" i="1"/>
  <c r="H2648" i="1" s="1"/>
  <c r="G2649" i="1"/>
  <c r="H2649" i="1" s="1"/>
  <c r="G2650" i="1"/>
  <c r="H2650" i="1" s="1"/>
  <c r="G2651" i="1"/>
  <c r="H2651" i="1" s="1"/>
  <c r="G2652" i="1"/>
  <c r="H2652" i="1" s="1"/>
  <c r="G2653" i="1"/>
  <c r="H2653" i="1" s="1"/>
  <c r="G2654" i="1"/>
  <c r="H2654" i="1" s="1"/>
  <c r="G2655" i="1"/>
  <c r="H2655" i="1" s="1"/>
  <c r="G2656" i="1"/>
  <c r="H2656" i="1" s="1"/>
  <c r="G2657" i="1"/>
  <c r="H2657" i="1" s="1"/>
  <c r="G2658" i="1"/>
  <c r="H2658" i="1" s="1"/>
  <c r="G2659" i="1"/>
  <c r="G2660" i="1"/>
  <c r="H2660" i="1" s="1"/>
  <c r="G2661" i="1"/>
  <c r="H2661" i="1" s="1"/>
  <c r="G2662" i="1"/>
  <c r="H2662" i="1" s="1"/>
  <c r="G2663" i="1"/>
  <c r="H2663" i="1" s="1"/>
  <c r="G2664" i="1"/>
  <c r="G2665" i="1"/>
  <c r="G2666" i="1"/>
  <c r="H2666" i="1" s="1"/>
  <c r="G2667" i="1"/>
  <c r="H2667" i="1" s="1"/>
  <c r="G2668" i="1"/>
  <c r="H2668" i="1" s="1"/>
  <c r="G2669" i="1"/>
  <c r="G2670" i="1"/>
  <c r="H2670" i="1" s="1"/>
  <c r="G2671" i="1"/>
  <c r="H2671" i="1" s="1"/>
  <c r="G2672" i="1"/>
  <c r="H2672" i="1" s="1"/>
  <c r="G2673" i="1"/>
  <c r="H2673" i="1" s="1"/>
  <c r="G2674" i="1"/>
  <c r="H2674" i="1" s="1"/>
  <c r="G2675" i="1"/>
  <c r="H2675" i="1" s="1"/>
  <c r="G2676" i="1"/>
  <c r="H2676" i="1" s="1"/>
  <c r="G2677" i="1"/>
  <c r="H2677" i="1" s="1"/>
  <c r="G2678" i="1"/>
  <c r="H2678" i="1" s="1"/>
  <c r="G2679" i="1"/>
  <c r="H2679" i="1" s="1"/>
  <c r="G2680" i="1"/>
  <c r="H2680" i="1" s="1"/>
  <c r="G2681" i="1"/>
  <c r="H2681" i="1" s="1"/>
  <c r="G2682" i="1"/>
  <c r="H2682" i="1" s="1"/>
  <c r="G2683" i="1"/>
  <c r="G2684" i="1"/>
  <c r="H2684" i="1" s="1"/>
  <c r="G2685" i="1"/>
  <c r="H2685" i="1" s="1"/>
  <c r="G2686" i="1"/>
  <c r="H2686" i="1" s="1"/>
  <c r="G2687" i="1"/>
  <c r="H2687" i="1" s="1"/>
  <c r="G2688" i="1"/>
  <c r="H2688" i="1" s="1"/>
  <c r="G2689" i="1"/>
  <c r="G2690" i="1"/>
  <c r="G2691" i="1"/>
  <c r="G2692" i="1"/>
  <c r="H2692" i="1" s="1"/>
  <c r="G2693" i="1"/>
  <c r="H2693" i="1" s="1"/>
  <c r="G2694" i="1"/>
  <c r="H2694" i="1" s="1"/>
  <c r="G2695" i="1"/>
  <c r="G2696" i="1"/>
  <c r="H2696" i="1" s="1"/>
  <c r="G2697" i="1"/>
  <c r="H2697" i="1" s="1"/>
  <c r="G2698" i="1"/>
  <c r="G2699" i="1"/>
  <c r="G2700" i="1"/>
  <c r="H2700" i="1" s="1"/>
  <c r="G2701" i="1"/>
  <c r="H2701" i="1" s="1"/>
  <c r="G2702" i="1"/>
  <c r="H2702" i="1" s="1"/>
  <c r="G2703" i="1"/>
  <c r="H2703" i="1" s="1"/>
  <c r="G2704" i="1"/>
  <c r="G2705" i="1"/>
  <c r="G2706" i="1"/>
  <c r="H2706" i="1" s="1"/>
  <c r="G2707" i="1"/>
  <c r="H2707" i="1" s="1"/>
  <c r="G2708" i="1"/>
  <c r="H2708" i="1" s="1"/>
  <c r="G2709" i="1"/>
  <c r="H2709" i="1" s="1"/>
  <c r="G2710" i="1"/>
  <c r="G2711" i="1"/>
  <c r="H2711" i="1" s="1"/>
  <c r="G2712" i="1"/>
  <c r="H2712" i="1" s="1"/>
  <c r="G2713" i="1"/>
  <c r="H2713" i="1" s="1"/>
  <c r="G2714" i="1"/>
  <c r="H2714" i="1" s="1"/>
  <c r="G2715" i="1"/>
  <c r="H2715" i="1" s="1"/>
  <c r="G2716" i="1"/>
  <c r="H2716" i="1" s="1"/>
  <c r="G2717" i="1"/>
  <c r="H2717" i="1" s="1"/>
  <c r="G2718" i="1"/>
  <c r="H2718" i="1" s="1"/>
  <c r="G2719" i="1"/>
  <c r="H2719" i="1" s="1"/>
  <c r="G2720" i="1"/>
  <c r="H2720" i="1" s="1"/>
  <c r="G2721" i="1"/>
  <c r="H2721" i="1" s="1"/>
  <c r="G2722" i="1"/>
  <c r="G2723" i="1"/>
  <c r="H2723" i="1" s="1"/>
  <c r="G2724" i="1"/>
  <c r="G2725" i="1"/>
  <c r="G2726" i="1"/>
  <c r="H2726" i="1" s="1"/>
  <c r="G2727" i="1"/>
  <c r="H2727" i="1" s="1"/>
  <c r="G2728" i="1"/>
  <c r="H2728" i="1" s="1"/>
  <c r="G2729" i="1"/>
  <c r="H2729" i="1" s="1"/>
  <c r="G2730" i="1"/>
  <c r="H2730" i="1" s="1"/>
  <c r="G2731" i="1"/>
  <c r="H2731" i="1" s="1"/>
  <c r="G2732" i="1"/>
  <c r="H2732" i="1" s="1"/>
  <c r="G2733" i="1"/>
  <c r="H2733" i="1" s="1"/>
  <c r="G2734" i="1"/>
  <c r="H2734" i="1" s="1"/>
  <c r="G2735" i="1"/>
  <c r="H2735" i="1" s="1"/>
  <c r="G2736" i="1"/>
  <c r="H2736" i="1" s="1"/>
  <c r="G2737" i="1"/>
  <c r="H2737" i="1" s="1"/>
  <c r="G2738" i="1"/>
  <c r="H2738" i="1" s="1"/>
  <c r="G2739" i="1"/>
  <c r="G2740" i="1"/>
  <c r="H2740" i="1" s="1"/>
  <c r="G2741" i="1"/>
  <c r="H2741" i="1" s="1"/>
  <c r="G2742" i="1"/>
  <c r="H2742" i="1" s="1"/>
  <c r="G2743" i="1"/>
  <c r="H2743" i="1" s="1"/>
  <c r="G2744" i="1"/>
  <c r="H2744" i="1" s="1"/>
  <c r="G2745" i="1"/>
  <c r="H2745" i="1" s="1"/>
  <c r="G2746" i="1"/>
  <c r="H2746" i="1" s="1"/>
  <c r="G2747" i="1"/>
  <c r="H2747" i="1" s="1"/>
  <c r="G2748" i="1"/>
  <c r="H2748" i="1" s="1"/>
  <c r="G2749" i="1"/>
  <c r="H2749" i="1" s="1"/>
  <c r="G2750" i="1"/>
  <c r="G2751" i="1"/>
  <c r="H2751" i="1" s="1"/>
  <c r="G2752" i="1"/>
  <c r="H2752" i="1" s="1"/>
  <c r="G2753" i="1"/>
  <c r="H2753" i="1" s="1"/>
  <c r="G2754" i="1"/>
  <c r="H2754" i="1" s="1"/>
  <c r="G2755" i="1"/>
  <c r="H2755" i="1" s="1"/>
  <c r="G2756" i="1"/>
  <c r="H2756" i="1" s="1"/>
  <c r="G2757" i="1"/>
  <c r="H2757" i="1" s="1"/>
  <c r="G2758" i="1"/>
  <c r="H2758" i="1" s="1"/>
  <c r="G2759" i="1"/>
  <c r="H2759" i="1" s="1"/>
  <c r="G2760" i="1"/>
  <c r="H2760" i="1" s="1"/>
  <c r="G2761" i="1"/>
  <c r="H2761" i="1" s="1"/>
  <c r="G2762" i="1"/>
  <c r="H2762" i="1" s="1"/>
  <c r="G2763" i="1"/>
  <c r="H2763" i="1" s="1"/>
  <c r="G2764" i="1"/>
  <c r="G2765" i="1"/>
  <c r="G2766" i="1"/>
  <c r="H2766" i="1" s="1"/>
  <c r="G2767" i="1"/>
  <c r="H2767" i="1" s="1"/>
  <c r="G2768" i="1"/>
  <c r="H2768" i="1" s="1"/>
  <c r="G2769" i="1"/>
  <c r="H2769" i="1" s="1"/>
  <c r="G2770" i="1"/>
  <c r="G2771" i="1"/>
  <c r="G2772" i="1"/>
  <c r="G2773" i="1"/>
  <c r="H2773" i="1" s="1"/>
  <c r="G2774" i="1"/>
  <c r="H2774" i="1" s="1"/>
  <c r="G2775" i="1"/>
  <c r="H2775" i="1" s="1"/>
  <c r="G2776" i="1"/>
  <c r="G2777" i="1"/>
  <c r="G2778" i="1"/>
  <c r="G2779" i="1"/>
  <c r="G2780" i="1"/>
  <c r="H2780" i="1" s="1"/>
  <c r="G2781" i="1"/>
  <c r="H2781" i="1" s="1"/>
  <c r="G2782" i="1"/>
  <c r="H2782" i="1" s="1"/>
  <c r="G2783" i="1"/>
  <c r="H2783" i="1" s="1"/>
  <c r="G2784" i="1"/>
  <c r="G2785" i="1"/>
  <c r="H2785" i="1" s="1"/>
  <c r="G2786" i="1"/>
  <c r="H2786" i="1" s="1"/>
  <c r="G2787" i="1"/>
  <c r="H2787" i="1" s="1"/>
  <c r="G2788" i="1"/>
  <c r="H2788" i="1" s="1"/>
  <c r="G2789" i="1"/>
  <c r="H2789" i="1" s="1"/>
  <c r="G2790" i="1"/>
  <c r="H2790" i="1" s="1"/>
  <c r="G2791" i="1"/>
  <c r="H2791" i="1" s="1"/>
  <c r="G2792" i="1"/>
  <c r="H2792" i="1" s="1"/>
  <c r="G2793" i="1"/>
  <c r="H2793" i="1" s="1"/>
  <c r="G2794" i="1"/>
  <c r="H2794" i="1" s="1"/>
  <c r="G2795" i="1"/>
  <c r="H2795" i="1" s="1"/>
  <c r="G2796" i="1"/>
  <c r="H2796" i="1" s="1"/>
  <c r="G2797" i="1"/>
  <c r="H2797" i="1" s="1"/>
  <c r="G2798" i="1"/>
  <c r="H2798" i="1" s="1"/>
  <c r="G2799" i="1"/>
  <c r="G2800" i="1"/>
  <c r="G2801" i="1"/>
  <c r="H2801" i="1" s="1"/>
  <c r="G2802" i="1"/>
  <c r="H2802" i="1" s="1"/>
  <c r="G2803" i="1"/>
  <c r="H2803" i="1" s="1"/>
  <c r="G2804" i="1"/>
  <c r="G2805" i="1"/>
  <c r="G2806" i="1"/>
  <c r="H2806" i="1" s="1"/>
  <c r="G2807" i="1"/>
  <c r="H2807" i="1" s="1"/>
  <c r="G2808" i="1"/>
  <c r="H2808" i="1" s="1"/>
  <c r="G2809" i="1"/>
  <c r="H2809" i="1" s="1"/>
  <c r="G2810" i="1"/>
  <c r="H2810" i="1" s="1"/>
  <c r="G2811" i="1"/>
  <c r="H2811" i="1" s="1"/>
  <c r="G2812" i="1"/>
  <c r="H2812" i="1" s="1"/>
  <c r="G2813" i="1"/>
  <c r="H2813" i="1" s="1"/>
  <c r="G2814" i="1"/>
  <c r="H2814" i="1" s="1"/>
  <c r="G2815" i="1"/>
  <c r="H2815" i="1" s="1"/>
  <c r="G2816" i="1"/>
  <c r="H2816" i="1" s="1"/>
  <c r="G2817" i="1"/>
  <c r="H2817" i="1" s="1"/>
  <c r="G2818" i="1"/>
  <c r="H2818" i="1" s="1"/>
  <c r="G2819" i="1"/>
  <c r="G2820" i="1"/>
  <c r="H2820" i="1" s="1"/>
  <c r="G2821" i="1"/>
  <c r="H2821" i="1" s="1"/>
  <c r="G2822" i="1"/>
  <c r="H2822" i="1" s="1"/>
  <c r="G2823" i="1"/>
  <c r="H2823" i="1" s="1"/>
  <c r="G2824" i="1"/>
  <c r="H2824" i="1" s="1"/>
  <c r="G2825" i="1"/>
  <c r="G2826" i="1"/>
  <c r="H2826" i="1" s="1"/>
  <c r="G2827" i="1"/>
  <c r="H2827" i="1" s="1"/>
  <c r="G2828" i="1"/>
  <c r="H2828" i="1" s="1"/>
  <c r="G2829" i="1"/>
  <c r="G2830" i="1"/>
  <c r="G2831" i="1"/>
  <c r="H2831" i="1" s="1"/>
  <c r="G2832" i="1"/>
  <c r="H2832" i="1" s="1"/>
  <c r="G2833" i="1"/>
  <c r="H2833" i="1" s="1"/>
  <c r="G2834" i="1"/>
  <c r="H2834" i="1" s="1"/>
  <c r="G2835" i="1"/>
  <c r="H2835" i="1" s="1"/>
  <c r="G2836" i="1"/>
  <c r="H2836" i="1" s="1"/>
  <c r="G2837" i="1"/>
  <c r="H2837" i="1" s="1"/>
  <c r="G2838" i="1"/>
  <c r="H2838" i="1" s="1"/>
  <c r="G2839" i="1"/>
  <c r="H2839" i="1" s="1"/>
  <c r="G2840" i="1"/>
  <c r="H2840" i="1" s="1"/>
  <c r="G2841" i="1"/>
  <c r="H2841" i="1" s="1"/>
  <c r="G2842" i="1"/>
  <c r="G2843" i="1"/>
  <c r="G2844" i="1"/>
  <c r="H2844" i="1" s="1"/>
  <c r="G2845" i="1"/>
  <c r="H2845" i="1" s="1"/>
  <c r="G2846" i="1"/>
  <c r="H2846" i="1" s="1"/>
  <c r="G2847" i="1"/>
  <c r="H2847" i="1" s="1"/>
  <c r="G2848" i="1"/>
  <c r="H2848" i="1" s="1"/>
  <c r="G2849" i="1"/>
  <c r="H2849" i="1" s="1"/>
  <c r="G2850" i="1"/>
  <c r="H2850" i="1" s="1"/>
  <c r="G2851" i="1"/>
  <c r="G2852" i="1"/>
  <c r="H2852" i="1" s="1"/>
  <c r="G2853" i="1"/>
  <c r="H2853" i="1" s="1"/>
  <c r="G2854" i="1"/>
  <c r="H2854" i="1" s="1"/>
  <c r="G2855" i="1"/>
  <c r="G2856" i="1"/>
  <c r="H2856" i="1" s="1"/>
  <c r="G2857" i="1"/>
  <c r="H2857" i="1" s="1"/>
  <c r="G2858" i="1"/>
  <c r="H2858" i="1" s="1"/>
  <c r="G2859" i="1"/>
  <c r="G2860" i="1"/>
  <c r="H2860" i="1" s="1"/>
  <c r="G2861" i="1"/>
  <c r="H2861" i="1" s="1"/>
  <c r="G2862" i="1"/>
  <c r="H2862" i="1" s="1"/>
  <c r="G2863" i="1"/>
  <c r="H2863" i="1" s="1"/>
  <c r="G2864" i="1"/>
  <c r="G2865" i="1"/>
  <c r="G2866" i="1"/>
  <c r="H2866" i="1" s="1"/>
  <c r="G2867" i="1"/>
  <c r="H2867" i="1" s="1"/>
  <c r="G2868" i="1"/>
  <c r="H2868" i="1" s="1"/>
  <c r="G2869" i="1"/>
  <c r="H2869" i="1" s="1"/>
  <c r="G2870" i="1"/>
  <c r="H2870" i="1" s="1"/>
  <c r="G2871" i="1"/>
  <c r="H2871" i="1" s="1"/>
  <c r="G2872" i="1"/>
  <c r="H2872" i="1" s="1"/>
  <c r="G2873" i="1"/>
  <c r="H2873" i="1" s="1"/>
  <c r="G2874" i="1"/>
  <c r="H2874" i="1" s="1"/>
  <c r="G2875" i="1"/>
  <c r="H2875" i="1" s="1"/>
  <c r="G2876" i="1"/>
  <c r="H2876" i="1" s="1"/>
  <c r="G2877" i="1"/>
  <c r="H2877" i="1" s="1"/>
  <c r="G2878" i="1"/>
  <c r="H2878" i="1" s="1"/>
  <c r="G2879" i="1"/>
  <c r="H2879" i="1" s="1"/>
  <c r="G2880" i="1"/>
  <c r="G2881" i="1"/>
  <c r="H2881" i="1" s="1"/>
  <c r="G2882" i="1"/>
  <c r="G2883" i="1"/>
  <c r="H2883" i="1" s="1"/>
  <c r="G2884" i="1"/>
  <c r="G2885" i="1"/>
  <c r="G2886" i="1"/>
  <c r="H2886" i="1" s="1"/>
  <c r="G2887" i="1"/>
  <c r="H2887" i="1" s="1"/>
  <c r="G2888" i="1"/>
  <c r="H2888" i="1" s="1"/>
  <c r="G2889" i="1"/>
  <c r="G2890" i="1"/>
  <c r="H2890" i="1" s="1"/>
  <c r="G2891" i="1"/>
  <c r="H2891" i="1" s="1"/>
  <c r="G2892" i="1"/>
  <c r="H2892" i="1" s="1"/>
  <c r="G2893" i="1"/>
  <c r="H2893" i="1" s="1"/>
  <c r="G2894" i="1"/>
  <c r="H2894" i="1" s="1"/>
  <c r="G2895" i="1"/>
  <c r="H2895" i="1" s="1"/>
  <c r="G2896" i="1"/>
  <c r="H2896" i="1" s="1"/>
  <c r="G2897" i="1"/>
  <c r="H2897" i="1" s="1"/>
  <c r="G2898" i="1"/>
  <c r="H2898" i="1" s="1"/>
  <c r="G2899" i="1"/>
  <c r="H2899" i="1" s="1"/>
  <c r="G2900" i="1"/>
  <c r="H2900" i="1" s="1"/>
  <c r="G2901" i="1"/>
  <c r="H2901" i="1" s="1"/>
  <c r="G2902" i="1"/>
  <c r="H2902" i="1" s="1"/>
  <c r="G2903" i="1"/>
  <c r="H2903" i="1" s="1"/>
  <c r="G2904" i="1"/>
  <c r="G2905" i="1"/>
  <c r="G2906" i="1"/>
  <c r="H2906" i="1" s="1"/>
  <c r="G2907" i="1"/>
  <c r="H2907" i="1" s="1"/>
  <c r="G2908" i="1"/>
  <c r="H2908" i="1" s="1"/>
  <c r="G2909" i="1"/>
  <c r="G2910" i="1"/>
  <c r="G2911" i="1"/>
  <c r="H2911" i="1" s="1"/>
  <c r="G2912" i="1"/>
  <c r="G2913" i="1"/>
  <c r="H2913" i="1" s="1"/>
  <c r="G2914" i="1"/>
  <c r="H2914" i="1" s="1"/>
  <c r="G2915" i="1"/>
  <c r="H2915" i="1" s="1"/>
  <c r="G2916" i="1"/>
  <c r="H2916" i="1" s="1"/>
  <c r="G2917" i="1"/>
  <c r="H2917" i="1" s="1"/>
  <c r="G2918" i="1"/>
  <c r="H2918" i="1" s="1"/>
  <c r="G2919" i="1"/>
  <c r="H2919" i="1" s="1"/>
  <c r="G2920" i="1"/>
  <c r="H2920" i="1" s="1"/>
  <c r="G2921" i="1"/>
  <c r="H2921" i="1" s="1"/>
  <c r="G2922" i="1"/>
  <c r="H2922" i="1" s="1"/>
  <c r="G2923" i="1"/>
  <c r="H2923" i="1" s="1"/>
  <c r="G2924" i="1"/>
  <c r="G2925" i="1"/>
  <c r="G2926" i="1"/>
  <c r="H2926" i="1" s="1"/>
  <c r="G2927" i="1"/>
  <c r="H2927" i="1" s="1"/>
  <c r="G2928" i="1"/>
  <c r="H2928" i="1" s="1"/>
  <c r="G2929" i="1"/>
  <c r="H2929" i="1" s="1"/>
  <c r="G2930" i="1"/>
  <c r="H2930" i="1" s="1"/>
  <c r="G2931" i="1"/>
  <c r="H2931" i="1" s="1"/>
  <c r="G2932" i="1"/>
  <c r="H2932" i="1" s="1"/>
  <c r="G2933" i="1"/>
  <c r="H2933" i="1" s="1"/>
  <c r="G2934" i="1"/>
  <c r="H2934" i="1" s="1"/>
  <c r="G2935" i="1"/>
  <c r="H2935" i="1" s="1"/>
  <c r="G2936" i="1"/>
  <c r="H2936" i="1" s="1"/>
  <c r="G2937" i="1"/>
  <c r="H2937" i="1" s="1"/>
  <c r="G2938" i="1"/>
  <c r="H2938" i="1" s="1"/>
  <c r="G2939" i="1"/>
  <c r="H2939" i="1" s="1"/>
  <c r="G2940" i="1"/>
  <c r="H2940" i="1" s="1"/>
  <c r="G2941" i="1"/>
  <c r="H2941" i="1" s="1"/>
  <c r="G2942" i="1"/>
  <c r="H2942" i="1" s="1"/>
  <c r="G2943" i="1"/>
  <c r="H2943" i="1" s="1"/>
  <c r="G2944" i="1"/>
  <c r="H2944" i="1" s="1"/>
  <c r="G2945" i="1"/>
  <c r="H2945" i="1" s="1"/>
  <c r="G2946" i="1"/>
  <c r="H2946" i="1" s="1"/>
  <c r="G2947" i="1"/>
  <c r="H2947" i="1" s="1"/>
  <c r="G2948" i="1"/>
  <c r="H2948" i="1" s="1"/>
  <c r="G2949" i="1"/>
  <c r="H2949" i="1" s="1"/>
  <c r="G2950" i="1"/>
  <c r="H2950" i="1" s="1"/>
  <c r="G2951" i="1"/>
  <c r="H2951" i="1" s="1"/>
  <c r="G2952" i="1"/>
  <c r="H2952" i="1" s="1"/>
  <c r="G2953" i="1"/>
  <c r="H2953" i="1" s="1"/>
  <c r="G2954" i="1"/>
  <c r="H2954" i="1" s="1"/>
  <c r="G2955" i="1"/>
  <c r="H2955" i="1" s="1"/>
  <c r="G2956" i="1"/>
  <c r="H2956" i="1" s="1"/>
  <c r="G2957" i="1"/>
  <c r="G2958" i="1"/>
  <c r="H2958" i="1" s="1"/>
  <c r="G2959" i="1"/>
  <c r="H2959" i="1" s="1"/>
  <c r="G2960" i="1"/>
  <c r="H2960" i="1" s="1"/>
  <c r="G2961" i="1"/>
  <c r="H2961" i="1" s="1"/>
  <c r="G2962" i="1"/>
  <c r="H2962" i="1" s="1"/>
  <c r="G2963" i="1"/>
  <c r="H2963" i="1" s="1"/>
  <c r="G2964" i="1"/>
  <c r="G2965" i="1"/>
  <c r="G2966" i="1"/>
  <c r="H2966" i="1" s="1"/>
  <c r="G2967" i="1"/>
  <c r="H2967" i="1" s="1"/>
  <c r="G2968" i="1"/>
  <c r="H2968" i="1" s="1"/>
  <c r="G2969" i="1"/>
  <c r="H2969" i="1" s="1"/>
  <c r="G2970" i="1"/>
  <c r="G2971" i="1"/>
  <c r="H2971" i="1" s="1"/>
  <c r="G2972" i="1"/>
  <c r="H2972" i="1" s="1"/>
  <c r="G2973" i="1"/>
  <c r="H2973" i="1" s="1"/>
  <c r="G2974" i="1"/>
  <c r="H2974" i="1" s="1"/>
  <c r="G2975" i="1"/>
  <c r="H2975" i="1" s="1"/>
  <c r="G2976" i="1"/>
  <c r="H2976" i="1" s="1"/>
  <c r="G2977" i="1"/>
  <c r="H2977" i="1" s="1"/>
  <c r="G2978" i="1"/>
  <c r="H2978" i="1" s="1"/>
  <c r="G2979" i="1"/>
  <c r="G2980" i="1"/>
  <c r="H2980" i="1" s="1"/>
  <c r="G2981" i="1"/>
  <c r="H2981" i="1" s="1"/>
  <c r="G2982" i="1"/>
  <c r="H2982" i="1" s="1"/>
  <c r="G2983" i="1"/>
  <c r="H2983" i="1" s="1"/>
  <c r="G2984" i="1"/>
  <c r="H2984" i="1" s="1"/>
  <c r="G2985" i="1"/>
  <c r="H2985" i="1" s="1"/>
  <c r="G2986" i="1"/>
  <c r="H2986" i="1" s="1"/>
  <c r="G2987" i="1"/>
  <c r="H2987" i="1" s="1"/>
  <c r="G2988" i="1"/>
  <c r="H2988" i="1" s="1"/>
  <c r="G2989" i="1"/>
  <c r="G2990" i="1"/>
  <c r="G2991" i="1"/>
  <c r="H2991" i="1" s="1"/>
  <c r="G2992" i="1"/>
  <c r="H2992" i="1" s="1"/>
  <c r="G2993" i="1"/>
  <c r="H2993" i="1" s="1"/>
  <c r="G2994" i="1"/>
  <c r="H2994" i="1" s="1"/>
  <c r="G2995" i="1"/>
  <c r="H2995" i="1" s="1"/>
  <c r="G2996" i="1"/>
  <c r="H2996" i="1" s="1"/>
  <c r="G2997" i="1"/>
  <c r="H2997" i="1" s="1"/>
  <c r="G2998" i="1"/>
  <c r="H2998" i="1" s="1"/>
  <c r="G2999" i="1"/>
  <c r="H2999" i="1" s="1"/>
  <c r="G3000" i="1"/>
  <c r="H3000" i="1" s="1"/>
  <c r="G3001" i="1"/>
  <c r="H3001" i="1" s="1"/>
  <c r="G3002" i="1"/>
  <c r="H3002" i="1" s="1"/>
  <c r="G3003" i="1"/>
  <c r="H3003" i="1" s="1"/>
  <c r="G3004" i="1"/>
  <c r="G3005" i="1"/>
  <c r="G3006" i="1"/>
  <c r="H3006" i="1" s="1"/>
  <c r="G3007" i="1"/>
  <c r="H3007" i="1" s="1"/>
  <c r="G3008" i="1"/>
  <c r="H3008" i="1" s="1"/>
  <c r="G3009" i="1"/>
  <c r="G3010" i="1"/>
  <c r="G3011" i="1"/>
  <c r="H3011" i="1" s="1"/>
  <c r="G3012" i="1"/>
  <c r="H3012" i="1" s="1"/>
  <c r="G3013" i="1"/>
  <c r="H3013" i="1" s="1"/>
  <c r="G3014" i="1"/>
  <c r="H3014" i="1" s="1"/>
  <c r="G3015" i="1"/>
  <c r="H3015" i="1" s="1"/>
  <c r="G3016" i="1"/>
  <c r="H3016" i="1" s="1"/>
  <c r="G3017" i="1"/>
  <c r="H3017" i="1" s="1"/>
  <c r="G3018" i="1"/>
  <c r="H3018" i="1" s="1"/>
  <c r="G3019" i="1"/>
  <c r="G3020" i="1"/>
  <c r="H3020" i="1" s="1"/>
  <c r="G3021" i="1"/>
  <c r="H3021" i="1" s="1"/>
  <c r="G3022" i="1"/>
  <c r="G3023" i="1"/>
  <c r="H3023" i="1" s="1"/>
  <c r="G3024" i="1"/>
  <c r="H3024" i="1" s="1"/>
  <c r="G3025" i="1"/>
  <c r="H3025" i="1" s="1"/>
  <c r="G3026" i="1"/>
  <c r="H3026" i="1" s="1"/>
  <c r="G3027" i="1"/>
  <c r="H3027" i="1" s="1"/>
  <c r="G3028" i="1"/>
  <c r="H3028" i="1" s="1"/>
  <c r="G3029" i="1"/>
  <c r="H3029" i="1" s="1"/>
  <c r="G3030" i="1"/>
  <c r="H3030" i="1" s="1"/>
  <c r="G3031" i="1"/>
  <c r="H3031" i="1" s="1"/>
  <c r="G3032" i="1"/>
  <c r="H3032" i="1" s="1"/>
  <c r="G3033" i="1"/>
  <c r="H3033" i="1" s="1"/>
  <c r="G3034" i="1"/>
  <c r="H3034" i="1" s="1"/>
  <c r="G3035" i="1"/>
  <c r="H3035" i="1" s="1"/>
  <c r="G3036" i="1"/>
  <c r="H3036" i="1" s="1"/>
  <c r="G3037" i="1"/>
  <c r="H3037" i="1" s="1"/>
  <c r="G3038" i="1"/>
  <c r="H3038" i="1" s="1"/>
  <c r="G3039" i="1"/>
  <c r="G3040" i="1"/>
  <c r="H3040" i="1" s="1"/>
  <c r="G3041" i="1"/>
  <c r="H3041" i="1" s="1"/>
  <c r="G3042" i="1"/>
  <c r="H3042" i="1" s="1"/>
  <c r="G3043" i="1"/>
  <c r="H3043" i="1" s="1"/>
  <c r="G3044" i="1"/>
  <c r="G3045" i="1"/>
  <c r="G3046" i="1"/>
  <c r="H3046" i="1" s="1"/>
  <c r="G3047" i="1"/>
  <c r="H3047" i="1" s="1"/>
  <c r="G3048" i="1"/>
  <c r="H3048" i="1" s="1"/>
  <c r="G3049" i="1"/>
  <c r="H3049" i="1" s="1"/>
  <c r="G3050" i="1"/>
  <c r="H3050" i="1" s="1"/>
  <c r="G3051" i="1"/>
  <c r="H3051" i="1" s="1"/>
  <c r="G3052" i="1"/>
  <c r="H3052" i="1" s="1"/>
  <c r="G3053" i="1"/>
  <c r="H3053" i="1" s="1"/>
  <c r="G3054" i="1"/>
  <c r="H3054" i="1" s="1"/>
  <c r="G3055" i="1"/>
  <c r="H3055" i="1" s="1"/>
  <c r="G3056" i="1"/>
  <c r="H3056" i="1" s="1"/>
  <c r="G3057" i="1"/>
  <c r="H3057" i="1" s="1"/>
  <c r="G3058" i="1"/>
  <c r="H3058" i="1" s="1"/>
  <c r="G3059" i="1"/>
  <c r="H3059" i="1" s="1"/>
  <c r="G3060" i="1"/>
  <c r="H3060" i="1" s="1"/>
  <c r="G3061" i="1"/>
  <c r="H3061" i="1" s="1"/>
  <c r="G3062" i="1"/>
  <c r="H3062" i="1" s="1"/>
  <c r="G3063" i="1"/>
  <c r="H3063" i="1" s="1"/>
  <c r="G3064" i="1"/>
  <c r="G3065" i="1"/>
  <c r="G3066" i="1"/>
  <c r="H3066" i="1" s="1"/>
  <c r="G3067" i="1"/>
  <c r="H3067" i="1" s="1"/>
  <c r="G3068" i="1"/>
  <c r="H3068" i="1" s="1"/>
  <c r="G3069" i="1"/>
  <c r="G3070" i="1"/>
  <c r="H3070" i="1" s="1"/>
  <c r="G3071" i="1"/>
  <c r="H3071" i="1" s="1"/>
  <c r="G3072" i="1"/>
  <c r="H3072" i="1" s="1"/>
  <c r="G3073" i="1"/>
  <c r="H3073" i="1" s="1"/>
  <c r="G3074" i="1"/>
  <c r="H3074" i="1" s="1"/>
  <c r="G3075" i="1"/>
  <c r="H3075" i="1" s="1"/>
  <c r="G3076" i="1"/>
  <c r="H3076" i="1" s="1"/>
  <c r="G3077" i="1"/>
  <c r="H3077" i="1" s="1"/>
  <c r="G3078" i="1"/>
  <c r="H3078" i="1" s="1"/>
  <c r="G3079" i="1"/>
  <c r="H3079" i="1" s="1"/>
  <c r="G3080" i="1"/>
  <c r="H3080" i="1" s="1"/>
  <c r="G3081" i="1"/>
  <c r="H3081" i="1" s="1"/>
  <c r="G3082" i="1"/>
  <c r="H3082" i="1" s="1"/>
  <c r="G3083" i="1"/>
  <c r="H3083" i="1" s="1"/>
  <c r="G3084" i="1"/>
  <c r="G3085" i="1"/>
  <c r="H3085" i="1" s="1"/>
  <c r="G3086" i="1"/>
  <c r="H3086" i="1" s="1"/>
  <c r="G3087" i="1"/>
  <c r="H3087" i="1" s="1"/>
  <c r="G3088" i="1"/>
  <c r="H3088" i="1" s="1"/>
  <c r="G3089" i="1"/>
  <c r="H3089" i="1" s="1"/>
  <c r="G3090" i="1"/>
  <c r="H3090" i="1" s="1"/>
  <c r="G3091" i="1"/>
  <c r="H3091" i="1" s="1"/>
  <c r="G3092" i="1"/>
  <c r="H3092" i="1" s="1"/>
  <c r="G3093" i="1"/>
  <c r="H3093" i="1" s="1"/>
  <c r="G3094" i="1"/>
  <c r="H3094" i="1" s="1"/>
  <c r="G3095" i="1"/>
  <c r="H3095" i="1" s="1"/>
  <c r="G3096" i="1"/>
  <c r="H3096" i="1" s="1"/>
  <c r="G3097" i="1"/>
  <c r="H3097" i="1" s="1"/>
  <c r="G3098" i="1"/>
  <c r="H3098" i="1" s="1"/>
  <c r="G3099" i="1"/>
  <c r="G3100" i="1"/>
  <c r="G3101" i="1"/>
  <c r="H3101" i="1" s="1"/>
  <c r="G3102" i="1"/>
  <c r="G3103" i="1"/>
  <c r="G3104" i="1"/>
  <c r="G3105" i="1"/>
  <c r="G3106" i="1"/>
  <c r="H3106" i="1" s="1"/>
  <c r="G3107" i="1"/>
  <c r="H3107" i="1" s="1"/>
  <c r="G3108" i="1"/>
  <c r="H3108" i="1" s="1"/>
  <c r="G3109" i="1"/>
  <c r="H3109" i="1" s="1"/>
  <c r="G3110" i="1"/>
  <c r="H3110" i="1" s="1"/>
  <c r="G3111" i="1"/>
  <c r="H3111" i="1" s="1"/>
  <c r="G3112" i="1"/>
  <c r="H3112" i="1" s="1"/>
  <c r="G3113" i="1"/>
  <c r="H3113" i="1" s="1"/>
  <c r="G3114" i="1"/>
  <c r="H3114" i="1" s="1"/>
  <c r="G3115" i="1"/>
  <c r="H3115" i="1" s="1"/>
  <c r="G3116" i="1"/>
  <c r="H3116" i="1" s="1"/>
  <c r="G3117" i="1"/>
  <c r="H3117" i="1" s="1"/>
  <c r="G3118" i="1"/>
  <c r="H3118" i="1" s="1"/>
  <c r="G3119" i="1"/>
  <c r="G3120" i="1"/>
  <c r="H3120" i="1" s="1"/>
  <c r="G3121" i="1"/>
  <c r="H3121" i="1" s="1"/>
  <c r="G3122" i="1"/>
  <c r="H3122" i="1" s="1"/>
  <c r="G3123" i="1"/>
  <c r="H3123" i="1" s="1"/>
  <c r="G3124" i="1"/>
  <c r="G3125" i="1"/>
  <c r="G3126" i="1"/>
  <c r="H3126" i="1" s="1"/>
  <c r="G3127" i="1"/>
  <c r="H3127" i="1" s="1"/>
  <c r="G3128" i="1"/>
  <c r="H3128" i="1" s="1"/>
  <c r="G3129" i="1"/>
  <c r="G3130" i="1"/>
  <c r="H3130" i="1" s="1"/>
  <c r="G3131" i="1"/>
  <c r="H3131" i="1" s="1"/>
  <c r="G3132" i="1"/>
  <c r="H3132" i="1" s="1"/>
  <c r="G3133" i="1"/>
  <c r="H3133" i="1" s="1"/>
  <c r="G3134" i="1"/>
  <c r="H3134" i="1" s="1"/>
  <c r="G3135" i="1"/>
  <c r="H3135" i="1" s="1"/>
  <c r="G3136" i="1"/>
  <c r="H3136" i="1" s="1"/>
  <c r="G3137" i="1"/>
  <c r="H3137" i="1" s="1"/>
  <c r="G3138" i="1"/>
  <c r="H3138" i="1" s="1"/>
  <c r="G3139" i="1"/>
  <c r="H3139" i="1" s="1"/>
  <c r="G3140" i="1"/>
  <c r="H3140" i="1" s="1"/>
  <c r="G3141" i="1"/>
  <c r="H3141" i="1" s="1"/>
  <c r="G3142" i="1"/>
  <c r="H3142" i="1" s="1"/>
  <c r="G2" i="1"/>
  <c r="H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<sst xmlns="http://schemas.openxmlformats.org/spreadsheetml/2006/main" count="31775" uniqueCount="1977">
  <si>
    <t>Row ID</t>
  </si>
  <si>
    <t xml:space="preserve"> State Name                             </t>
  </si>
  <si>
    <t xml:space="preserve"> County Name                            </t>
  </si>
  <si>
    <t xml:space="preserve">HAH Available </t>
  </si>
  <si>
    <t xml:space="preserve"> Rural-Urban Continuum Code   2013</t>
  </si>
  <si>
    <t>Population Estimate 2018</t>
  </si>
  <si>
    <t>Population Est. 65+ 2018</t>
  </si>
  <si>
    <t>Senior Population %</t>
  </si>
  <si>
    <t>Population Est. Under 65 2018</t>
  </si>
  <si>
    <t>Non-Senior Pop. %</t>
  </si>
  <si>
    <t xml:space="preserve">Veteran Population 2020 </t>
  </si>
  <si>
    <t>Veteran Pop. %</t>
  </si>
  <si>
    <t>Persons in Poverty 2018</t>
  </si>
  <si>
    <t>%Persons in Poverty</t>
  </si>
  <si>
    <t>Median Income 2018</t>
  </si>
  <si>
    <t>Hospital Beds 2018</t>
  </si>
  <si>
    <t>Hospital Beds per 1000 Residents</t>
  </si>
  <si>
    <t>Est. Insured Indivudals 2018</t>
  </si>
  <si>
    <t>Insurance Coverage Rate 2018</t>
  </si>
  <si>
    <t>Alabama</t>
  </si>
  <si>
    <t>Autauga</t>
  </si>
  <si>
    <t>No</t>
  </si>
  <si>
    <t>Baldwin</t>
  </si>
  <si>
    <t>Barbour</t>
  </si>
  <si>
    <t>Bib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</si>
  <si>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</si>
  <si>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</si>
  <si>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</si>
  <si>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</si>
  <si>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</si>
  <si>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</si>
  <si>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</si>
  <si>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</si>
  <si>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</si>
  <si>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</si>
  <si>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</si>
  <si>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</si>
  <si>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</si>
  <si>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</si>
  <si>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</si>
  <si>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</si>
  <si>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</si>
  <si>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</si>
  <si>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</si>
  <si>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</si>
  <si>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</si>
  <si>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</si>
  <si>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</si>
  <si>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</si>
  <si>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</si>
  <si>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</si>
  <si>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</si>
  <si>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</si>
  <si>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</si>
  <si>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</si>
  <si>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</si>
  <si>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</si>
  <si>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</si>
  <si>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Yes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</si>
  <si>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</si>
  <si>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</si>
  <si>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</si>
  <si>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</si>
  <si>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</si>
  <si>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</si>
  <si>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</si>
  <si>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</si>
  <si>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</si>
  <si>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</si>
  <si>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</si>
  <si>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</si>
  <si>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</si>
  <si>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</si>
  <si>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</si>
  <si>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</si>
  <si>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</si>
  <si>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</si>
  <si>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</si>
  <si>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</si>
  <si>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</si>
  <si>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</si>
  <si>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</si>
  <si>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</si>
  <si>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</si>
  <si>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</si>
  <si>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</si>
  <si>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</si>
  <si>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</si>
  <si>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</si>
  <si>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Alaska</t>
  </si>
  <si>
    <t>Aleutians East (B)</t>
  </si>
  <si>
    <t>Aleutians West (CA)</t>
  </si>
  <si>
    <t>Anchorage (B)</t>
  </si>
  <si>
    <t>Bethel (CA)</t>
  </si>
  <si>
    <t>Bristol Bay (B)</t>
  </si>
  <si>
    <t>Denali (B)</t>
  </si>
  <si>
    <t>Dillingham (CA)</t>
  </si>
  <si>
    <t>Fairbanks North Star (B)</t>
  </si>
  <si>
    <t>Haines (B)</t>
  </si>
  <si>
    <t>Hoonah-Angoon (CA)</t>
  </si>
  <si>
    <t>Juneau (B)</t>
  </si>
  <si>
    <t>Kenai Peninsula (B)</t>
  </si>
  <si>
    <t>Ketchikan Gateway (B)</t>
  </si>
  <si>
    <t>Kodiak Island (B)</t>
  </si>
  <si>
    <t>Kusilvak (CA)</t>
  </si>
  <si>
    <t>Lake and Peninsula (B)</t>
  </si>
  <si>
    <t>Matanuska-Susitna (B)</t>
  </si>
  <si>
    <t>Nome (CA)</t>
  </si>
  <si>
    <t>North Slope (B)</t>
  </si>
  <si>
    <t>Northwest Arctic (B)</t>
  </si>
  <si>
    <t>Petersburg (B)</t>
  </si>
  <si>
    <t>Prince of Wales-Hyder(CA)</t>
  </si>
  <si>
    <t>Sitka (B)</t>
  </si>
  <si>
    <t>Skagway Municipality (B)</t>
  </si>
  <si>
    <t>Southeast Fairbanks (CA)</t>
  </si>
  <si>
    <t>Valdez-Cordova (CA)</t>
  </si>
  <si>
    <t>Wrangell (B)</t>
  </si>
  <si>
    <t>Yakutat (B)</t>
  </si>
  <si>
    <t>Yukon-Koyukuk (CA)</t>
  </si>
  <si>
    <t>Arizona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</si>
  <si>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</si>
  <si>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</si>
  <si>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</si>
  <si>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</si>
  <si>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</si>
  <si>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</si>
  <si>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</si>
  <si>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</si>
  <si>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</si>
  <si>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</si>
  <si>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</si>
  <si>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</si>
  <si>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</si>
  <si>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</si>
  <si>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</si>
  <si>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</si>
  <si>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</si>
  <si>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</si>
  <si>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</si>
  <si>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</si>
  <si>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</si>
  <si>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</si>
  <si>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</si>
  <si>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</si>
  <si>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</si>
  <si>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</si>
  <si>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</si>
  <si>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</si>
  <si>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</si>
  <si>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</si>
  <si>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</si>
  <si>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</si>
  <si>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</si>
  <si>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</si>
  <si>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</si>
  <si>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</si>
  <si>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</si>
  <si>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</si>
  <si>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</si>
  <si>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</si>
  <si>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</si>
  <si>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</si>
  <si>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</si>
  <si>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</si>
  <si>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</si>
  <si>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</si>
  <si>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</si>
  <si>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</si>
  <si>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</si>
  <si>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</si>
  <si>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</si>
  <si>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</si>
  <si>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</si>
  <si>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</si>
  <si>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</si>
  <si>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</si>
  <si>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</si>
  <si>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</si>
  <si>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</si>
  <si>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</si>
  <si>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</si>
  <si>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</si>
  <si>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</si>
  <si>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</si>
  <si>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</si>
  <si>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</si>
  <si>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</si>
  <si>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</si>
  <si>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</si>
  <si>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</si>
  <si>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</si>
  <si>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</si>
  <si>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California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</si>
  <si>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</si>
  <si>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</si>
  <si>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</si>
  <si>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</si>
  <si>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</si>
  <si>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</si>
  <si>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</si>
  <si>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</si>
  <si>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</si>
  <si>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</si>
  <si>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</si>
  <si>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</si>
  <si>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</si>
  <si>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</si>
  <si>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</si>
  <si>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</si>
  <si>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</si>
  <si>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</si>
  <si>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</si>
  <si>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</si>
  <si>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</si>
  <si>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</si>
  <si>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</si>
  <si>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</si>
  <si>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</si>
  <si>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</si>
  <si>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</si>
  <si>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</si>
  <si>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</si>
  <si>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</si>
  <si>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</si>
  <si>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</si>
  <si>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</si>
  <si>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</si>
  <si>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</si>
  <si>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</si>
  <si>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</si>
  <si>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</si>
  <si>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</si>
  <si>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</si>
  <si>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</si>
  <si>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</si>
  <si>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</si>
  <si>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</si>
  <si>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</si>
  <si>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</si>
  <si>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</si>
  <si>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</si>
  <si>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</si>
  <si>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</si>
  <si>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</si>
  <si>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</si>
  <si>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</si>
  <si>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</si>
  <si>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</si>
  <si>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</si>
  <si>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</si>
  <si>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</si>
  <si>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</si>
  <si>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</si>
  <si>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</si>
  <si>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</si>
  <si>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</si>
  <si>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</si>
  <si>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</si>
  <si>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</si>
  <si>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</si>
  <si>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</si>
  <si>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</si>
  <si>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</si>
  <si>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</si>
  <si>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</si>
  <si>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</si>
  <si>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</si>
  <si>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</si>
  <si>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</si>
  <si>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</si>
  <si>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</si>
  <si>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</si>
  <si>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</si>
  <si>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</si>
  <si>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</si>
  <si>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</si>
  <si>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</si>
  <si>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</si>
  <si>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</si>
  <si>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</si>
  <si>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</si>
  <si>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</si>
  <si>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</si>
  <si>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</si>
  <si>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</si>
  <si>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</si>
  <si>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</si>
  <si>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</si>
  <si>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</si>
  <si>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</si>
  <si>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</si>
  <si>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</si>
  <si>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</si>
  <si>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</si>
  <si>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</si>
  <si>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</si>
  <si>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</si>
  <si>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</si>
  <si>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</si>
  <si>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</si>
  <si>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</si>
  <si>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</si>
  <si>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</si>
  <si>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</si>
  <si>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</si>
  <si>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</si>
  <si>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</si>
  <si>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</si>
  <si>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</si>
  <si>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</si>
  <si>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</si>
  <si>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</si>
  <si>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</si>
  <si>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</si>
  <si>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</si>
  <si>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Kent</t>
  </si>
  <si>
    <t>New Castle</t>
  </si>
  <si>
    <t>Sussex</t>
  </si>
  <si>
    <t>Dist. of Columbia</t>
  </si>
  <si>
    <t>The District</t>
  </si>
  <si>
    <t>Florida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</si>
  <si>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</si>
  <si>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</si>
  <si>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</si>
  <si>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</si>
  <si>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</si>
  <si>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</si>
  <si>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</si>
  <si>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</si>
  <si>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</si>
  <si>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</si>
  <si>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</si>
  <si>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</si>
  <si>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</si>
  <si>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</si>
  <si>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</si>
  <si>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</si>
  <si>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</si>
  <si>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</si>
  <si>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</si>
  <si>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</si>
  <si>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</si>
  <si>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</si>
  <si>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</si>
  <si>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</si>
  <si>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</si>
  <si>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</si>
  <si>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</si>
  <si>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</si>
  <si>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</si>
  <si>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</si>
  <si>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</si>
  <si>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</si>
  <si>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</si>
  <si>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</si>
  <si>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</si>
  <si>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</si>
  <si>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</si>
  <si>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</si>
  <si>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</si>
  <si>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</si>
  <si>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</si>
  <si>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</si>
  <si>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</si>
  <si>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</si>
  <si>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</si>
  <si>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</si>
  <si>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</si>
  <si>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</si>
  <si>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</si>
  <si>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Georgia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</si>
  <si>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</si>
  <si>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</si>
  <si>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</si>
  <si>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</si>
  <si>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</si>
  <si>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</si>
  <si>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</si>
  <si>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</si>
  <si>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</si>
  <si>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</si>
  <si>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</si>
  <si>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</si>
  <si>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</si>
  <si>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</si>
  <si>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</si>
  <si>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</si>
  <si>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</si>
  <si>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</si>
  <si>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</si>
  <si>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</si>
  <si>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</si>
  <si>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</si>
  <si>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</si>
  <si>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</si>
  <si>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</si>
  <si>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</si>
  <si>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</si>
  <si>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</si>
  <si>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</si>
  <si>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</si>
  <si>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</si>
  <si>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</si>
  <si>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</si>
  <si>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</si>
  <si>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</si>
  <si>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</si>
  <si>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</si>
  <si>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</si>
  <si>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</si>
  <si>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</si>
  <si>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</si>
  <si>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</si>
  <si>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</si>
  <si>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</si>
  <si>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</si>
  <si>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</si>
  <si>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</si>
  <si>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</si>
  <si>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</si>
  <si>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</si>
  <si>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</si>
  <si>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</si>
  <si>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</si>
  <si>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</si>
  <si>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</si>
  <si>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</si>
  <si>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</si>
  <si>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</si>
  <si>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</si>
  <si>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</si>
  <si>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</si>
  <si>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</si>
  <si>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</si>
  <si>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</si>
  <si>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</si>
  <si>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</si>
  <si>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</si>
  <si>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</si>
  <si>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</si>
  <si>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</si>
  <si>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</si>
  <si>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</si>
  <si>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</si>
  <si>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</si>
  <si>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</si>
  <si>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</si>
  <si>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</si>
  <si>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</si>
  <si>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</si>
  <si>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</si>
  <si>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</si>
  <si>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</si>
  <si>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</si>
  <si>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</si>
  <si>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</si>
  <si>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</si>
  <si>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</si>
  <si>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</si>
  <si>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</si>
  <si>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</si>
  <si>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</si>
  <si>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</si>
  <si>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</si>
  <si>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</si>
  <si>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</si>
  <si>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</si>
  <si>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</si>
  <si>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</si>
  <si>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</si>
  <si>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</si>
  <si>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</si>
  <si>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</si>
  <si>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</si>
  <si>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</si>
  <si>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</si>
  <si>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</si>
  <si>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</si>
  <si>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</si>
  <si>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</si>
  <si>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</si>
  <si>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Kauai</t>
  </si>
  <si>
    <t>Maui</t>
  </si>
  <si>
    <t>Idaho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</si>
  <si>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</si>
  <si>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</si>
  <si>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</si>
  <si>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</si>
  <si>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</si>
  <si>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</si>
  <si>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</si>
  <si>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</si>
  <si>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</si>
  <si>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</si>
  <si>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</si>
  <si>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</si>
  <si>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</si>
  <si>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</si>
  <si>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</si>
  <si>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</si>
  <si>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</si>
  <si>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</si>
  <si>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</si>
  <si>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</si>
  <si>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</si>
  <si>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</si>
  <si>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</si>
  <si>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</si>
  <si>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</si>
  <si>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</si>
  <si>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</si>
  <si>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</si>
  <si>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</si>
  <si>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</si>
  <si>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</si>
  <si>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</si>
  <si>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</si>
  <si>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</si>
  <si>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</si>
  <si>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</si>
  <si>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</si>
  <si>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</si>
  <si>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</si>
  <si>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</si>
  <si>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</si>
  <si>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</si>
  <si>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</si>
  <si>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</si>
  <si>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</si>
  <si>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</si>
  <si>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</si>
  <si>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</si>
  <si>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</si>
  <si>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</si>
  <si>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</si>
  <si>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</si>
  <si>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</si>
  <si>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</si>
  <si>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</si>
  <si>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</si>
  <si>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</si>
  <si>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</si>
  <si>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</si>
  <si>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</si>
  <si>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</si>
  <si>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</si>
  <si>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</si>
  <si>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</si>
  <si>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</si>
  <si>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</si>
  <si>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</si>
  <si>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</si>
  <si>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</si>
  <si>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</si>
  <si>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</si>
  <si>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</si>
  <si>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</si>
  <si>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</si>
  <si>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</si>
  <si>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</si>
  <si>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</si>
  <si>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</si>
  <si>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</si>
  <si>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</si>
  <si>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</si>
  <si>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</si>
  <si>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</si>
  <si>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</si>
  <si>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</si>
  <si>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</si>
  <si>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</si>
  <si>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</si>
  <si>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Allen</t>
  </si>
  <si>
    <t>Bartholomew</t>
  </si>
  <si>
    <t>Blackford</t>
  </si>
  <si>
    <t>Daviess</t>
  </si>
  <si>
    <t>Dearborn</t>
  </si>
  <si>
    <t>De Kal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</si>
  <si>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</si>
  <si>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</si>
  <si>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</si>
  <si>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</si>
  <si>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</si>
  <si>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</si>
  <si>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</si>
  <si>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</si>
  <si>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</si>
  <si>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</si>
  <si>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</si>
  <si>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 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</si>
  <si>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</si>
  <si>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</si>
  <si>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</si>
  <si>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</si>
  <si>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</si>
  <si>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</si>
  <si>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</si>
  <si>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</si>
  <si>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</si>
  <si>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</si>
  <si>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</si>
  <si>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</si>
  <si>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</si>
  <si>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</si>
  <si>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</si>
  <si>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</si>
  <si>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</si>
  <si>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</si>
  <si>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</si>
  <si>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</si>
  <si>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</si>
  <si>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</si>
  <si>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</si>
  <si>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</si>
  <si>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</si>
  <si>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</si>
  <si>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</si>
  <si>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</si>
  <si>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</si>
  <si>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</si>
  <si>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</si>
  <si>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</si>
  <si>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</si>
  <si>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</si>
  <si>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</si>
  <si>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</si>
  <si>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</si>
  <si>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</si>
  <si>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</si>
  <si>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</si>
  <si>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</si>
  <si>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</si>
  <si>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</si>
  <si>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</si>
  <si>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</si>
  <si>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</si>
  <si>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</si>
  <si>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</si>
  <si>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</si>
  <si>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</si>
  <si>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</si>
  <si>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</si>
  <si>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</si>
  <si>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</si>
  <si>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</si>
  <si>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</si>
  <si>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</si>
  <si>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</si>
  <si>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</si>
  <si>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</si>
  <si>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</si>
  <si>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</si>
  <si>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</si>
  <si>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</si>
  <si>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</si>
  <si>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</si>
  <si>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</si>
  <si>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</si>
  <si>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</si>
  <si>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</si>
  <si>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</si>
  <si>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</si>
  <si>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</si>
  <si>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</si>
  <si>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</si>
  <si>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</si>
  <si>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</si>
  <si>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</si>
  <si>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</si>
  <si>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</si>
  <si>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</si>
  <si>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</si>
  <si>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</si>
  <si>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</si>
  <si>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</si>
  <si>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</si>
  <si>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</si>
  <si>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</si>
  <si>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</si>
  <si>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</si>
  <si>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</si>
  <si>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</si>
  <si>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</si>
  <si>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</si>
  <si>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</si>
  <si>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</si>
  <si>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</si>
  <si>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</si>
  <si>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</si>
  <si>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</si>
  <si>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</si>
  <si>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</si>
  <si>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</si>
  <si>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</si>
  <si>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</si>
  <si>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</si>
  <si>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</si>
  <si>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</si>
  <si>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</si>
  <si>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</si>
  <si>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</si>
  <si>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</si>
  <si>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</si>
  <si>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</si>
  <si>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</si>
  <si>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</si>
  <si>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</si>
  <si>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</si>
  <si>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</si>
  <si>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</si>
  <si>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</si>
  <si>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</si>
  <si>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</si>
  <si>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</si>
  <si>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</si>
  <si>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</si>
  <si>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</si>
  <si>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</si>
  <si>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</si>
  <si>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</si>
  <si>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</si>
  <si>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</si>
  <si>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</si>
  <si>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</si>
  <si>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</si>
  <si>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</si>
  <si>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</si>
  <si>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</si>
  <si>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</si>
  <si>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</si>
  <si>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</si>
  <si>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</si>
  <si>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</si>
  <si>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</si>
  <si>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</si>
  <si>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</si>
  <si>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</si>
  <si>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</si>
  <si>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</si>
  <si>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</si>
  <si>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</si>
  <si>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</si>
  <si>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</si>
  <si>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</si>
  <si>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</si>
  <si>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</si>
  <si>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</si>
  <si>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</si>
  <si>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</si>
  <si>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</si>
  <si>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</si>
  <si>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</si>
  <si>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</si>
  <si>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</si>
  <si>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</si>
  <si>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</si>
  <si>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</si>
  <si>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</si>
  <si>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</si>
  <si>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</si>
  <si>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</si>
  <si>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</si>
  <si>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</si>
  <si>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</si>
  <si>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</si>
  <si>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</si>
  <si>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</si>
  <si>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</si>
  <si>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</si>
  <si>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</si>
  <si>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</si>
  <si>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</si>
  <si>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</si>
  <si>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</si>
  <si>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</si>
  <si>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</si>
  <si>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</si>
  <si>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</si>
  <si>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</si>
  <si>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</si>
  <si>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</si>
  <si>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</si>
  <si>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</si>
  <si>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</si>
  <si>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</si>
  <si>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</si>
  <si>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</si>
  <si>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</si>
  <si>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</si>
  <si>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</si>
  <si>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</si>
  <si>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</si>
  <si>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</si>
  <si>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</si>
  <si>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</si>
  <si>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</si>
  <si>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</si>
  <si>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</si>
  <si>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</si>
  <si>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</si>
  <si>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</si>
  <si>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</si>
  <si>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</si>
  <si>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</si>
  <si>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</si>
  <si>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</si>
  <si>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</si>
  <si>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</si>
  <si>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</si>
  <si>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</si>
  <si>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</si>
  <si>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</si>
  <si>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</si>
  <si>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</si>
  <si>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</si>
  <si>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</si>
  <si>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</si>
  <si>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</si>
  <si>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</si>
  <si>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</si>
  <si>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</si>
  <si>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</si>
  <si>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</si>
  <si>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</si>
  <si>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</si>
  <si>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</si>
  <si>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</si>
  <si>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</si>
  <si>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</si>
  <si>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</si>
  <si>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Maine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</si>
  <si>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</si>
  <si>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</si>
  <si>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</si>
  <si>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</si>
  <si>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</si>
  <si>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</si>
  <si>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</si>
  <si>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</si>
  <si>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</si>
  <si>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</si>
  <si>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Maryland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</si>
  <si>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</si>
  <si>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</si>
  <si>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</si>
  <si>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</si>
  <si>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</si>
  <si>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</si>
  <si>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</si>
  <si>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</si>
  <si>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</si>
  <si>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</si>
  <si>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</si>
  <si>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b"Prince Georges"</t>
  </si>
  <si>
    <t>b"Queen Annes"</t>
  </si>
  <si>
    <t>b"St. Marys"</t>
  </si>
  <si>
    <t>Wicomico</t>
  </si>
  <si>
    <t>Worcester</t>
  </si>
  <si>
    <t>Baltimore City</t>
  </si>
  <si>
    <t>Massachusetts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</si>
  <si>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</si>
  <si>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</si>
  <si>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</si>
  <si>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</si>
  <si>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</si>
  <si>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</si>
  <si>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</si>
  <si>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</si>
  <si>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</si>
  <si>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</si>
  <si>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Michigan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</si>
  <si>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</si>
  <si>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</si>
  <si>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</si>
  <si>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</si>
  <si>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</si>
  <si>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</si>
  <si>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</si>
  <si>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</si>
  <si>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</si>
  <si>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</si>
  <si>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</si>
  <si>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</si>
  <si>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</si>
  <si>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</si>
  <si>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</si>
  <si>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</si>
  <si>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</si>
  <si>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</si>
  <si>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</si>
  <si>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</si>
  <si>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</si>
  <si>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</si>
  <si>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</si>
  <si>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</si>
  <si>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</si>
  <si>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</si>
  <si>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</si>
  <si>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</si>
  <si>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</si>
  <si>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</si>
  <si>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</si>
  <si>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</si>
  <si>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</si>
  <si>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</si>
  <si>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</si>
  <si>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</si>
  <si>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</si>
  <si>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</si>
  <si>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</si>
  <si>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</si>
  <si>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</si>
  <si>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</si>
  <si>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</si>
  <si>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</si>
  <si>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</si>
  <si>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</si>
  <si>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</si>
  <si>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</si>
  <si>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</si>
  <si>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</si>
  <si>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</si>
  <si>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</si>
  <si>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</si>
  <si>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</si>
  <si>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</si>
  <si>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</si>
  <si>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</si>
  <si>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</si>
  <si>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</si>
  <si>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</si>
  <si>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</si>
  <si>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</si>
  <si>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Minnesota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</si>
  <si>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</si>
  <si>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</si>
  <si>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</si>
  <si>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</si>
  <si>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</si>
  <si>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</si>
  <si>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</si>
  <si>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</si>
  <si>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</si>
  <si>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</si>
  <si>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</si>
  <si>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</si>
  <si>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</si>
  <si>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</si>
  <si>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</si>
  <si>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</si>
  <si>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</si>
  <si>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</si>
  <si>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</si>
  <si>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</si>
  <si>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</si>
  <si>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</si>
  <si>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</si>
  <si>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</si>
  <si>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</si>
  <si>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</si>
  <si>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</si>
  <si>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</si>
  <si>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</si>
  <si>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</si>
  <si>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</si>
  <si>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</si>
  <si>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</si>
  <si>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</si>
  <si>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</si>
  <si>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</si>
  <si>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</si>
  <si>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</si>
  <si>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</si>
  <si>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</si>
  <si>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</si>
  <si>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</si>
  <si>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</si>
  <si>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</si>
  <si>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</si>
  <si>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</si>
  <si>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</si>
  <si>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</si>
  <si>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</si>
  <si>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</si>
  <si>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</si>
  <si>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</si>
  <si>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</si>
  <si>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</si>
  <si>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</si>
  <si>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</si>
  <si>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</si>
  <si>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</si>
  <si>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</si>
  <si>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</si>
  <si>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</si>
  <si>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</si>
  <si>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</si>
  <si>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</si>
  <si>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</si>
  <si>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</si>
  <si>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</si>
  <si>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</si>
  <si>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</si>
  <si>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</si>
  <si>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</si>
  <si>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</si>
  <si>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</si>
  <si>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</si>
  <si>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</si>
  <si>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</si>
  <si>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</si>
  <si>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</si>
  <si>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</si>
  <si>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</si>
  <si>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</si>
  <si>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</si>
  <si>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</si>
  <si>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</si>
  <si>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</si>
  <si>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</si>
  <si>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</si>
  <si>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</si>
  <si>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</si>
  <si>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</si>
  <si>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</si>
  <si>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</si>
  <si>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</si>
  <si>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</si>
  <si>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</si>
  <si>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</si>
  <si>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</si>
  <si>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</si>
  <si>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</si>
  <si>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</si>
  <si>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</si>
  <si>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</si>
  <si>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</si>
  <si>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</si>
  <si>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</si>
  <si>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</si>
  <si>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</si>
  <si>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</si>
  <si>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</si>
  <si>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</si>
  <si>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</si>
  <si>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</si>
  <si>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</si>
  <si>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</si>
  <si>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</si>
  <si>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</si>
  <si>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</si>
  <si>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</si>
  <si>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</si>
  <si>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</si>
  <si>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</si>
  <si>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</si>
  <si>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</si>
  <si>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</si>
  <si>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</si>
  <si>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</si>
  <si>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</si>
  <si>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</si>
  <si>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</si>
  <si>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</si>
  <si>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</si>
  <si>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</si>
  <si>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</si>
  <si>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</si>
  <si>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City</t>
  </si>
  <si>
    <t>Montana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</si>
  <si>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</si>
  <si>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</si>
  <si>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</si>
  <si>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</si>
  <si>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</si>
  <si>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</si>
  <si>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</si>
  <si>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</si>
  <si>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</si>
  <si>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</si>
  <si>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</si>
  <si>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</si>
  <si>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</si>
  <si>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</si>
  <si>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</si>
  <si>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</si>
  <si>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</si>
  <si>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</si>
  <si>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</si>
  <si>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</si>
  <si>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</si>
  <si>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</si>
  <si>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</si>
  <si>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</si>
  <si>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</si>
  <si>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</si>
  <si>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</si>
  <si>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</si>
  <si>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</si>
  <si>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</si>
  <si>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</si>
  <si>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</si>
  <si>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</si>
  <si>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</si>
  <si>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</si>
  <si>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</si>
  <si>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</si>
  <si>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</si>
  <si>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</si>
  <si>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</si>
  <si>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</si>
  <si>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</si>
  <si>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</si>
  <si>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</si>
  <si>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</si>
  <si>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</si>
  <si>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</si>
  <si>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</si>
  <si>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</si>
  <si>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</si>
  <si>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</si>
  <si>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</si>
  <si>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</si>
  <si>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</si>
  <si>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</si>
  <si>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</si>
  <si>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</si>
  <si>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</si>
  <si>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</si>
  <si>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</si>
  <si>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</si>
  <si>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</si>
  <si>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</si>
  <si>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</si>
  <si>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</si>
  <si>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</si>
  <si>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</si>
  <si>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</si>
  <si>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</si>
  <si>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</si>
  <si>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</si>
  <si>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</si>
  <si>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</si>
  <si>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</si>
  <si>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</si>
  <si>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</si>
  <si>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</si>
  <si>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</si>
  <si>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</si>
  <si>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</si>
  <si>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</si>
  <si>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</si>
  <si>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</si>
  <si>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</si>
  <si>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</si>
  <si>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</si>
  <si>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</si>
  <si>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</si>
  <si>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New Hampshire</t>
  </si>
  <si>
    <t>Belknap</t>
  </si>
  <si>
    <t>Cheshire</t>
  </si>
  <si>
    <t>Coos</t>
  </si>
  <si>
    <t>Grafton</t>
  </si>
  <si>
    <t>Merrimack</t>
  </si>
  <si>
    <t>Rockingham</t>
  </si>
  <si>
    <t>Strafford</t>
  </si>
  <si>
    <t>New Jersey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</si>
  <si>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</si>
  <si>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</si>
  <si>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</si>
  <si>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</si>
  <si>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</si>
  <si>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</si>
  <si>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</si>
  <si>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</si>
  <si>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</si>
  <si>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</si>
  <si>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</si>
  <si>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New Mexico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</si>
  <si>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</si>
  <si>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</si>
  <si>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</si>
  <si>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</si>
  <si>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</si>
  <si>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</si>
  <si>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</si>
  <si>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</si>
  <si>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</si>
  <si>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</si>
  <si>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</si>
  <si>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</si>
  <si>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</si>
  <si>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</si>
  <si>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</si>
  <si>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</si>
  <si>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</si>
  <si>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</si>
  <si>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</si>
  <si>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</si>
  <si>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</si>
  <si>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</si>
  <si>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</si>
  <si>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</si>
  <si>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</si>
  <si>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</si>
  <si>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</si>
  <si>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</si>
  <si>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</si>
  <si>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</si>
  <si>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</si>
  <si>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</si>
  <si>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</si>
  <si>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</si>
  <si>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</si>
  <si>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</si>
  <si>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</si>
  <si>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</si>
  <si>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</si>
  <si>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</si>
  <si>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</si>
  <si>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</si>
  <si>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</si>
  <si>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</si>
  <si>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</si>
  <si>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</si>
  <si>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</si>
  <si>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</si>
  <si>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</si>
  <si>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</si>
  <si>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</si>
  <si>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</si>
  <si>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</si>
  <si>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</si>
  <si>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</si>
  <si>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</si>
  <si>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</si>
  <si>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</si>
  <si>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</si>
  <si>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</si>
  <si>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</si>
  <si>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</si>
  <si>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</si>
  <si>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</si>
  <si>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</si>
  <si>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</si>
  <si>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</si>
  <si>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</si>
  <si>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</si>
  <si>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</si>
  <si>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</si>
  <si>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</si>
  <si>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</si>
  <si>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</si>
  <si>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</si>
  <si>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</si>
  <si>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</si>
  <si>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</si>
  <si>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</si>
  <si>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</si>
  <si>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</si>
  <si>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</si>
  <si>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</si>
  <si>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</si>
  <si>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</si>
  <si>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</si>
  <si>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</si>
  <si>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</si>
  <si>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</si>
  <si>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</si>
  <si>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</si>
  <si>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</si>
  <si>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</si>
  <si>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</si>
  <si>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</si>
  <si>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</si>
  <si>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</si>
  <si>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</si>
  <si>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</si>
  <si>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</si>
  <si>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</si>
  <si>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</si>
  <si>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</si>
  <si>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</si>
  <si>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</si>
  <si>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</si>
  <si>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</si>
  <si>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</si>
  <si>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</si>
  <si>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</si>
  <si>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</si>
  <si>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</si>
  <si>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</si>
  <si>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</si>
  <si>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</si>
  <si>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</si>
  <si>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</si>
  <si>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</si>
  <si>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</si>
  <si>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</si>
  <si>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</si>
  <si>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</si>
  <si>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</si>
  <si>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</si>
  <si>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</si>
  <si>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</si>
  <si>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</si>
  <si>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</si>
  <si>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</si>
  <si>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</si>
  <si>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</si>
  <si>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</si>
  <si>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</si>
  <si>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</si>
  <si>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</si>
  <si>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</si>
  <si>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</si>
  <si>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</si>
  <si>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</si>
  <si>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</si>
  <si>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</si>
  <si>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</si>
  <si>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</si>
  <si>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</si>
  <si>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</si>
  <si>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</si>
  <si>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</si>
  <si>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</si>
  <si>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</si>
  <si>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</si>
  <si>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</si>
  <si>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</si>
  <si>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</si>
  <si>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</si>
  <si>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</si>
  <si>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</si>
  <si>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</si>
  <si>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</si>
  <si>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</si>
  <si>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</si>
  <si>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</si>
  <si>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</si>
  <si>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</si>
  <si>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</si>
  <si>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</si>
  <si>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</si>
  <si>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</si>
  <si>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</si>
  <si>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</si>
  <si>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</si>
  <si>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</si>
  <si>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</si>
  <si>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</si>
  <si>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</si>
  <si>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</si>
  <si>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</si>
  <si>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</si>
  <si>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</si>
  <si>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</si>
  <si>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</si>
  <si>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</si>
  <si>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</si>
  <si>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</si>
  <si>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</si>
  <si>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</si>
  <si>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</si>
  <si>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</si>
  <si>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</si>
  <si>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</si>
  <si>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</si>
  <si>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</si>
  <si>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</si>
  <si>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</si>
  <si>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</si>
  <si>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</si>
  <si>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</si>
  <si>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</si>
  <si>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</si>
  <si>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</si>
  <si>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</si>
  <si>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</si>
  <si>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</si>
  <si>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</si>
  <si>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</si>
  <si>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</si>
  <si>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</si>
  <si>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</si>
  <si>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</si>
  <si>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</si>
  <si>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</si>
  <si>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</si>
  <si>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</si>
  <si>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</si>
  <si>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</si>
  <si>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</si>
  <si>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</si>
  <si>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</si>
  <si>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</si>
  <si>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</si>
  <si>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</si>
  <si>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</si>
  <si>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</si>
  <si>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</si>
  <si>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</si>
  <si>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</si>
  <si>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</si>
  <si>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</si>
  <si>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</si>
  <si>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</si>
  <si>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</si>
  <si>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</si>
  <si>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</si>
  <si>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</si>
  <si>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</si>
  <si>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</si>
  <si>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</si>
  <si>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</si>
  <si>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</si>
  <si>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</si>
  <si>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</si>
  <si>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</si>
  <si>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</si>
  <si>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</si>
  <si>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</si>
  <si>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</si>
  <si>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</si>
  <si>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</si>
  <si>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</si>
  <si>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</si>
  <si>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</si>
  <si>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</si>
  <si>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</si>
  <si>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</si>
  <si>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</si>
  <si>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</si>
  <si>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</si>
  <si>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</si>
  <si>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</si>
  <si>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</si>
  <si>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</si>
  <si>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</si>
  <si>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</si>
  <si>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</si>
  <si>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</si>
  <si>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</si>
  <si>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</si>
  <si>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</si>
  <si>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</si>
  <si>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</si>
  <si>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</si>
  <si>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</si>
  <si>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</si>
  <si>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</si>
  <si>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</si>
  <si>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</si>
  <si>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</si>
  <si>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</si>
  <si>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</si>
  <si>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South Carolina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</si>
  <si>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</si>
  <si>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</si>
  <si>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</si>
  <si>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</si>
  <si>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</si>
  <si>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</si>
  <si>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</si>
  <si>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</si>
  <si>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</si>
  <si>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</si>
  <si>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</si>
  <si>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</si>
  <si>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</si>
  <si>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</si>
  <si>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</si>
  <si>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</si>
  <si>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</si>
  <si>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</si>
  <si>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</si>
  <si>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</si>
  <si>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</si>
  <si>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</si>
  <si>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</si>
  <si>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</si>
  <si>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</si>
  <si>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</si>
  <si>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</si>
  <si>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South Dakota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</si>
  <si>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</si>
  <si>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</si>
  <si>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</si>
  <si>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</si>
  <si>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</si>
  <si>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</si>
  <si>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</si>
  <si>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</si>
  <si>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</si>
  <si>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</si>
  <si>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</si>
  <si>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</si>
  <si>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</si>
  <si>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</si>
  <si>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</si>
  <si>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</si>
  <si>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</si>
  <si>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</si>
  <si>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</si>
  <si>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</si>
  <si>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</si>
  <si>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</si>
  <si>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</si>
  <si>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</si>
  <si>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</si>
  <si>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</si>
  <si>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</si>
  <si>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</si>
  <si>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</si>
  <si>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</si>
  <si>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</si>
  <si>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</si>
  <si>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</si>
  <si>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</si>
  <si>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</si>
  <si>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</si>
  <si>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</si>
  <si>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</si>
  <si>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</si>
  <si>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</si>
  <si>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</si>
  <si>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</si>
  <si>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</si>
  <si>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</si>
  <si>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</si>
  <si>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</si>
  <si>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</si>
  <si>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</si>
  <si>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</si>
  <si>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</si>
  <si>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</si>
  <si>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</si>
  <si>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</si>
  <si>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</si>
  <si>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</si>
  <si>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</si>
  <si>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</si>
  <si>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</si>
  <si>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</si>
  <si>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</si>
  <si>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</si>
  <si>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</si>
  <si>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</si>
  <si>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</si>
  <si>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</si>
  <si>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</si>
  <si>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</si>
  <si>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</si>
  <si>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</si>
  <si>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</si>
  <si>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</si>
  <si>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</si>
  <si>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</si>
  <si>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</si>
  <si>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</si>
  <si>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</si>
  <si>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</si>
  <si>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</si>
  <si>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</si>
  <si>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</si>
  <si>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</si>
  <si>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</si>
  <si>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</si>
  <si>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</si>
  <si>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</si>
  <si>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</si>
  <si>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</si>
  <si>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</si>
  <si>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</si>
  <si>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</si>
  <si>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</si>
  <si>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</si>
  <si>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</si>
  <si>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</si>
  <si>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</si>
  <si>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</si>
  <si>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</si>
  <si>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</si>
  <si>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</si>
  <si>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</si>
  <si>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</si>
  <si>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</si>
  <si>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</si>
  <si>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</si>
  <si>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</si>
  <si>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</si>
  <si>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</si>
  <si>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</si>
  <si>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</si>
  <si>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</si>
  <si>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</si>
  <si>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</si>
  <si>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</si>
  <si>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</si>
  <si>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</si>
  <si>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</si>
  <si>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</si>
  <si>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</si>
  <si>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</si>
  <si>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</si>
  <si>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</si>
  <si>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</si>
  <si>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</si>
  <si>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</si>
  <si>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</si>
  <si>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</si>
  <si>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</si>
  <si>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</si>
  <si>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</si>
  <si>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</si>
  <si>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</si>
  <si>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</si>
  <si>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</si>
  <si>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</si>
  <si>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</si>
  <si>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</si>
  <si>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</si>
  <si>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</si>
  <si>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</si>
  <si>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</si>
  <si>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</si>
  <si>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</si>
  <si>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</si>
  <si>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</si>
  <si>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</si>
  <si>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</si>
  <si>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</si>
  <si>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</si>
  <si>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</si>
  <si>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</si>
  <si>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</t>
  </si>
  <si>
    <t>Lampasas</t>
  </si>
  <si>
    <t>Lavaca</t>
  </si>
  <si>
    <t>Lipscom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</si>
  <si>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</si>
  <si>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</si>
  <si>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</si>
  <si>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</si>
  <si>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</si>
  <si>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</si>
  <si>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</si>
  <si>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</si>
  <si>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</si>
  <si>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</si>
  <si>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</si>
  <si>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</si>
  <si>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</si>
  <si>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</si>
  <si>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</si>
  <si>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</si>
  <si>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</si>
  <si>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</si>
  <si>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</si>
  <si>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</si>
  <si>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</si>
  <si>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</si>
  <si>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</si>
  <si>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</si>
  <si>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</si>
  <si>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</si>
  <si>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</si>
  <si>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</si>
  <si>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</si>
  <si>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</si>
  <si>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</si>
  <si>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</si>
  <si>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</si>
  <si>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</si>
  <si>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</si>
  <si>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</si>
  <si>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</si>
  <si>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</si>
  <si>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</si>
  <si>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</si>
  <si>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</si>
  <si>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</si>
  <si>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</si>
  <si>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</si>
  <si>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</si>
  <si>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</si>
  <si>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</si>
  <si>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</si>
  <si>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</si>
  <si>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</si>
  <si>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</si>
  <si>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</si>
  <si>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</si>
  <si>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</si>
  <si>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</si>
  <si>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</si>
  <si>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</si>
  <si>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</si>
  <si>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</si>
  <si>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</si>
  <si>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</si>
  <si>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</si>
  <si>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</si>
  <si>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</si>
  <si>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</si>
  <si>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</si>
  <si>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</si>
  <si>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</si>
  <si>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</si>
  <si>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</si>
  <si>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</si>
  <si>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Cache</t>
  </si>
  <si>
    <t>Daggett</t>
  </si>
  <si>
    <t>Duchesne</t>
  </si>
  <si>
    <t>Emery</t>
  </si>
  <si>
    <t>Jua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</si>
  <si>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</si>
  <si>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</si>
  <si>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</si>
  <si>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</si>
  <si>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</si>
  <si>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</si>
  <si>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</si>
  <si>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</si>
  <si>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</si>
  <si>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</si>
  <si>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</si>
  <si>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</si>
  <si>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</si>
  <si>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</si>
  <si>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</si>
  <si>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</si>
  <si>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</si>
  <si>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</si>
  <si>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Virginia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</si>
  <si>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</si>
  <si>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</si>
  <si>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</si>
  <si>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</si>
  <si>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</si>
  <si>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</si>
  <si>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</si>
  <si>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</si>
  <si>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</si>
  <si>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</si>
  <si>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</si>
  <si>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</si>
  <si>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</si>
  <si>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</si>
  <si>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</si>
  <si>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</si>
  <si>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</si>
  <si>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</si>
  <si>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</si>
  <si>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</si>
  <si>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</si>
  <si>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</si>
  <si>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</si>
  <si>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</si>
  <si>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</si>
  <si>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</si>
  <si>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</si>
  <si>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</si>
  <si>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</si>
  <si>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</si>
  <si>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</si>
  <si>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</si>
  <si>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</si>
  <si>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</si>
  <si>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</si>
  <si>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</si>
  <si>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</si>
  <si>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</si>
  <si>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</si>
  <si>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</si>
  <si>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</si>
  <si>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</si>
  <si>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</si>
  <si>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</si>
  <si>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</si>
  <si>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</si>
  <si>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</si>
  <si>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</si>
  <si>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</si>
  <si>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</si>
  <si>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</si>
  <si>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</si>
  <si>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</si>
  <si>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</si>
  <si>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</si>
  <si>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</si>
  <si>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</si>
  <si>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</si>
  <si>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</si>
  <si>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</si>
  <si>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</si>
  <si>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</si>
  <si>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</si>
  <si>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</si>
  <si>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</si>
  <si>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</si>
  <si>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</si>
  <si>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</si>
  <si>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</si>
  <si>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</si>
  <si>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</si>
  <si>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</si>
  <si>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</si>
  <si>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</si>
  <si>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</si>
  <si>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</si>
  <si>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</si>
  <si>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</si>
  <si>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</si>
  <si>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</si>
  <si>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</si>
  <si>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</si>
  <si>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</si>
  <si>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</si>
  <si>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</si>
  <si>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</si>
  <si>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</si>
  <si>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</si>
  <si>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</si>
  <si>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</si>
  <si>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</si>
  <si>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</si>
  <si>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</si>
  <si>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</si>
  <si>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</si>
  <si>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</si>
  <si>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</si>
  <si>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</si>
  <si>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</si>
  <si>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</si>
  <si>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</si>
  <si>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</si>
  <si>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</si>
  <si>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</si>
  <si>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</si>
  <si>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</si>
  <si>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</si>
  <si>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</si>
  <si>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</si>
  <si>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</si>
  <si>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</si>
  <si>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</si>
  <si>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</si>
  <si>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</si>
  <si>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</si>
  <si>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</si>
  <si>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</si>
  <si>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</si>
  <si>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</si>
  <si>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</si>
  <si>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</si>
  <si>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</si>
  <si>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</si>
  <si>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</si>
  <si>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</si>
  <si>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</si>
  <si>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</si>
  <si>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</si>
  <si>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</si>
  <si>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</si>
  <si>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</si>
  <si>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</si>
  <si>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</si>
  <si>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</si>
  <si>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</si>
  <si>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</si>
  <si>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</si>
  <si>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</si>
  <si>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</si>
  <si>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</si>
  <si>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</si>
  <si>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</si>
  <si>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</si>
  <si>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</si>
  <si>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</si>
  <si>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</si>
  <si>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</si>
  <si>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</si>
  <si>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</si>
  <si>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</si>
  <si>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</si>
  <si>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</si>
  <si>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</si>
  <si>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</si>
  <si>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</si>
  <si>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</si>
  <si>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</si>
  <si>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</si>
  <si>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</si>
  <si>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</si>
  <si>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</si>
  <si>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</si>
  <si>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</si>
  <si>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</si>
  <si>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</si>
  <si>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</si>
  <si>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</si>
  <si>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</si>
  <si>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</si>
  <si>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</si>
  <si>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</si>
  <si>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</si>
  <si>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</si>
  <si>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</si>
  <si>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</si>
  <si>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</si>
  <si>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</si>
  <si>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</si>
  <si>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</si>
  <si>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</si>
  <si>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</si>
  <si>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</si>
  <si>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</si>
  <si>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Vars</t>
  </si>
  <si>
    <t>Veteran Population 2020</t>
  </si>
  <si>
    <t>Row Labels</t>
  </si>
  <si>
    <t>Grand Total</t>
  </si>
  <si>
    <t>Sum of Est. Insured Indivudals 2018</t>
  </si>
  <si>
    <t>IQR</t>
  </si>
  <si>
    <t>Q1 - 1.5IQR</t>
  </si>
  <si>
    <t>Q3 +1.5IQR</t>
  </si>
  <si>
    <t>Log Transformed Pop Est.</t>
  </si>
  <si>
    <t>Pop. Bin</t>
  </si>
  <si>
    <t>Count of Pop. Bin</t>
  </si>
  <si>
    <t>Hospital Log Transformed</t>
  </si>
  <si>
    <t>Count of  Rural-Urban Continuum Code   2013</t>
  </si>
  <si>
    <t xml:space="preserve">Count of HAH Available </t>
  </si>
  <si>
    <t>Pop Dummy1</t>
  </si>
  <si>
    <t>Pop Dummy2</t>
  </si>
  <si>
    <t>Pop Dummy3</t>
  </si>
  <si>
    <t>Pop Dummy4</t>
  </si>
  <si>
    <t>RU-Code Dummy1</t>
  </si>
  <si>
    <t>RU-Code Dummy2</t>
  </si>
  <si>
    <t>RU-Code Dummy3</t>
  </si>
  <si>
    <t>RU-Code Dummy4</t>
  </si>
  <si>
    <t>RU-Code Dummy5</t>
  </si>
  <si>
    <t>RU-Code Dummy6</t>
  </si>
  <si>
    <t>RU-Code Dummy7</t>
  </si>
  <si>
    <t>RU-Code Dummy8</t>
  </si>
  <si>
    <t>HaH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</si>
  <si>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</si>
  <si>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</si>
  <si>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</si>
  <si>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</si>
  <si>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</si>
  <si>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</si>
  <si>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</si>
  <si>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</si>
  <si>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</si>
  <si>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</si>
  <si>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</si>
  <si>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</si>
  <si>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</si>
  <si>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</si>
  <si>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</si>
  <si>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</si>
  <si>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</si>
  <si>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</si>
  <si>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</si>
  <si>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</si>
  <si>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</si>
  <si>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</si>
  <si>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</si>
  <si>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Income Poverty Combined</t>
  </si>
  <si>
    <t xml:space="preserve"> Rural-Urban Continuum Code   2014</t>
  </si>
  <si>
    <t xml:space="preserve"> Rural-Urban Continuum Code   2015</t>
  </si>
  <si>
    <t xml:space="preserve"> Rural-Urban Continuum Code   2016</t>
  </si>
  <si>
    <t xml:space="preserve"> Rural-Urban CC Cat.</t>
  </si>
  <si>
    <t>Median Income</t>
  </si>
  <si>
    <t>Population 2018</t>
  </si>
  <si>
    <t>Insurance Coverage Rate 2019</t>
  </si>
  <si>
    <t>Population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</si>
</sst>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2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i/>
      <sz val="9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23">
    <xf numFmtId="0" fontId="0" fillId="0" borderId="0" xfId="0"/>
    <xf numFmtId="9" fontId="0" fillId="0" borderId="0" xfId="0" applyNumberFormat="1"/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1" fillId="0" borderId="0" xfId="0" applyFont="1"/>
    <xf numFmtId="0" fontId="21" fillId="0" borderId="10" xfId="0" applyFont="1" applyBorder="1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/>
    <xf numFmtId="49" fontId="0" fillId="0" borderId="0" xfId="0" applyNumberFormat="1" applyAlignment="1">
      <alignment wrapText="1"/>
    </xf>
    <xf numFmtId="0" fontId="16" fillId="0" borderId="0" xfId="0" applyFont="1"/>
    <xf numFmtId="0" fontId="16" fillId="0" borderId="10" xfId="0" applyFont="1" applyBorder="1"/>
    <xf numFmtId="0" fontId="22" fillId="0" borderId="11" xfId="0" applyFont="1" applyBorder="1" applyAlignment="1">
      <alignment horizontal="center"/>
    </xf>
    <xf numFmtId="2" fontId="0" fillId="0" borderId="0" xfId="0" applyNumberFormat="1"/>
    <xf numFmtId="2" fontId="0" fillId="0" borderId="10" xfId="0" applyNumberFormat="1" applyBorder="1"/>
    <xf numFmtId="0" fontId="18" fillId="0" borderId="11" xfId="0" applyFont="1" applyBorder="1" applyAlignment="1">
      <alignment horizontal="centerContinuous"/>
    </xf>
    <xf numFmtId="164" fontId="0" fillId="0" borderId="0" xfId="42" applyNumberFormat="1" applyFo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2" fontId="0" fillId="0" borderId="0" xfId="0" applyNumberFormat="1" applyFill="1" applyBorder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13" formatCode="0%"/>
    </dxf>
    <dxf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[HaH Data Processing Output (version 1).xlsb.xlsx]Sheet3!PivotTable1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Persons in Poverty and ICR in HaH Available Areas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Sheet3!$B$2:$B$4</c:f>
              <c:numCache>
                <c:formatCode>General</c:formatCode>
                <c:ptCount val="2"/>
                <c:pt idx="0">
                  <c:v>175210524</c:v>
                </c:pt>
                <c:pt idx="1">
                  <c:v>101434107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44E-438D-BC95-6E41898C2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844719"/>
        <c:axId val="224867279"/>
      </c:barChart>
      <c:catAx>
        <c:axId val="22484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867279"/>
        <c:crosses val="autoZero"/>
        <c:auto val="1"/>
        <c:lblAlgn val="ctr"/>
        <c:lblOffset val="100"/>
        <c:noMultiLvlLbl val="0"/>
      </c:catAx>
      <c:valAx>
        <c:axId val="22486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84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[HaH Data Processing Output (version 1).xlsb.xlsx]Sheet1!PivotTable5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Sheet1!$A$4:$B$20</c:f>
              <c:multiLvlStrCache>
                <c:ptCount val="17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</c:v>
                  </c:pt>
                  <c:pt idx="10">
                    <c:v>2</c:v>
                  </c:pt>
                  <c:pt idx="11">
                    <c:v>3</c:v>
                  </c:pt>
                  <c:pt idx="12">
                    <c:v>4</c:v>
                  </c:pt>
                  <c:pt idx="13">
                    <c:v>5</c:v>
                  </c:pt>
                  <c:pt idx="14">
                    <c:v>6</c:v>
                  </c:pt>
                  <c:pt idx="15">
                    <c:v>7</c:v>
                  </c:pt>
                  <c:pt idx="16">
                    <c:v>8</c:v>
                  </c:pt>
                </c:lvl>
                <c:lvl>
                  <c:pt idx="0">
                    <c:v>No</c:v>
                  </c:pt>
                  <c:pt idx="9">
                    <c:v>Yes</c:v>
                  </c:pt>
                </c:lvl>
              </c:multiLvlStrCache>
            </c:multiLvlStrRef>
          </c:cat>
          <c:val>
            <c:numRef>
              <c:f>Sheet1!$C$4:$C$20</c:f>
              <c:numCache>
                <c:formatCode>General</c:formatCode>
                <c:ptCount val="17"/>
                <c:pt idx="0">
                  <c:v>346</c:v>
                </c:pt>
                <c:pt idx="1">
                  <c:v>328</c:v>
                </c:pt>
                <c:pt idx="2">
                  <c:v>335</c:v>
                </c:pt>
                <c:pt idx="3">
                  <c:v>201</c:v>
                </c:pt>
                <c:pt idx="4">
                  <c:v>90</c:v>
                </c:pt>
                <c:pt idx="5">
                  <c:v>588</c:v>
                </c:pt>
                <c:pt idx="6">
                  <c:v>428</c:v>
                </c:pt>
                <c:pt idx="7">
                  <c:v>219</c:v>
                </c:pt>
                <c:pt idx="8">
                  <c:v>424</c:v>
                </c:pt>
                <c:pt idx="9">
                  <c:v>86</c:v>
                </c:pt>
                <c:pt idx="10">
                  <c:v>50</c:v>
                </c:pt>
                <c:pt idx="11">
                  <c:v>20</c:v>
                </c:pt>
                <c:pt idx="12">
                  <c:v>13</c:v>
                </c:pt>
                <c:pt idx="13">
                  <c:v>2</c:v>
                </c:pt>
                <c:pt idx="14">
                  <c:v>5</c:v>
                </c:pt>
                <c:pt idx="15">
                  <c:v>5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3F-44E1-88BA-ABC8FEAF2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98254096"/>
        <c:axId val="1098248816"/>
      </c:barChart>
      <c:catAx>
        <c:axId val="1098254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R-U</a:t>
                </a:r>
                <a:r>
                  <a:rPr lang="en-US" baseline="0"/>
                  <a:t> Continium by HaH Availability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248816"/>
        <c:crosses val="autoZero"/>
        <c:auto val="1"/>
        <c:lblAlgn val="ctr"/>
        <c:lblOffset val="100"/>
        <c:noMultiLvlLbl val="0"/>
      </c:catAx>
      <c:valAx>
        <c:axId val="10982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25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[HaH Data Processing Output (version 1).xlsb.xlsx]Sheet7!PivotTable5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 Rural-Urban Continuum Code   2013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Sheet7!$A$4:$A$12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strCache>
            </c:strRef>
          </c:cat>
          <c:val>
            <c:numRef>
              <c:f>Sheet7!$B$4:$B$12</c:f>
              <c:numCache>
                <c:formatCode>General</c:formatCode>
                <c:ptCount val="9"/>
                <c:pt idx="0">
                  <c:v>432</c:v>
                </c:pt>
                <c:pt idx="1">
                  <c:v>378</c:v>
                </c:pt>
                <c:pt idx="2">
                  <c:v>355</c:v>
                </c:pt>
                <c:pt idx="3">
                  <c:v>214</c:v>
                </c:pt>
                <c:pt idx="4">
                  <c:v>92</c:v>
                </c:pt>
                <c:pt idx="5">
                  <c:v>593</c:v>
                </c:pt>
                <c:pt idx="6">
                  <c:v>433</c:v>
                </c:pt>
                <c:pt idx="7">
                  <c:v>220</c:v>
                </c:pt>
                <c:pt idx="8">
                  <c:v>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71-470C-A245-ECE26CBD3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5841343"/>
        <c:axId val="1125846623"/>
      </c:barChart>
      <c:catAx>
        <c:axId val="112584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846623"/>
        <c:crosses val="autoZero"/>
        <c:auto val="1"/>
        <c:lblAlgn val="ctr"/>
        <c:lblOffset val="100"/>
        <c:noMultiLvlLbl val="0"/>
      </c:catAx>
      <c:valAx>
        <c:axId val="112584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841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[HaH Data Processing Output (version 1).xlsb.xlsx]Sheet8!PivotTable10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HAH Available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Sheet8!$B$4:$B$5</c:f>
              <c:numCache>
                <c:formatCode>General</c:formatCode>
                <c:ptCount val="2"/>
                <c:pt idx="0">
                  <c:v>2959</c:v>
                </c:pt>
                <c:pt idx="1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E8-4A07-930D-E96AD773D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9372512"/>
        <c:axId val="1899446576"/>
      </c:barChart>
      <c:catAx>
        <c:axId val="189937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446576"/>
        <c:crosses val="autoZero"/>
        <c:auto val="1"/>
        <c:lblAlgn val="ctr"/>
        <c:lblOffset val="100"/>
        <c:noMultiLvlLbl val="0"/>
      </c:catAx>
      <c:valAx>
        <c:axId val="189944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37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boxWhisker" uniqueId="{00204D96-B701-48D6-A735-197A21ECC25B}"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Insurance Coverage Rate 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Insurance Coverage Rate Box Plot</a:t>
          </a:r>
        </a:p>
      </cx:txPr>
    </cx:title>
    <cx:plotArea>
      <cx:plotAreaRegion>
        <cx:series layoutId="boxWhisker" uniqueId="{B031C4BF-9B9E-4325-BCC3-41EB94C426EF}">
          <cx:tx>
            <cx:txData>
              <cx:f>_xlchart.v1.2</cx:f>
              <cx:v>Insurance Coverage Rate 2018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boxWhisker" uniqueId="{00204D96-B701-48D6-A735-197A21ECC25B}"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1790700</xdr:colOff>
      <xdr:row>1</xdr:row>
      <xdr:rowOff>0</xdr:rowOff>
    </xdr:from>
    <xdr:to>
      <xdr:col>11</xdr:col>
      <xdr:colOff>304800</xdr:colOff>
      <xdr:row>19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F31F2-911C-B5B1-95BF-758BA061B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560069</xdr:colOff>
      <xdr:row>13</xdr:row>
      <xdr:rowOff>95250</xdr:rowOff>
    </xdr:from>
    <xdr:to>
      <xdr:col>12</xdr:col>
      <xdr:colOff>542924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D34DE8-3292-6DBD-E81C-C181B1346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1413510</xdr:colOff>
      <xdr:row>2753</xdr:row>
      <xdr:rowOff>133350</xdr:rowOff>
    </xdr:from>
    <xdr:to>
      <xdr:col>11</xdr:col>
      <xdr:colOff>1200150</xdr:colOff>
      <xdr:row>2768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2A513906-684A-F028-9A68-264F05973C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61670" y="50360199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521970</xdr:colOff>
      <xdr:row>3118</xdr:row>
      <xdr:rowOff>133350</xdr:rowOff>
    </xdr:from>
    <xdr:to>
      <xdr:col>21</xdr:col>
      <xdr:colOff>708660</xdr:colOff>
      <xdr:row>3136</xdr:row>
      <xdr:rowOff>137160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508E837D-C418-B82D-0D6B-A320D3740B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378410" y="570353190"/>
              <a:ext cx="7364730" cy="3295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985837</xdr:colOff>
      <xdr:row>11</xdr:row>
      <xdr:rowOff>109537</xdr:rowOff>
    </xdr:from>
    <xdr:to>
      <xdr:col>6</xdr:col>
      <xdr:colOff>271462</xdr:colOff>
      <xdr:row>26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AAD7A4-7825-4145-FD31-C3EC2F9BE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195262</xdr:colOff>
      <xdr:row>11</xdr:row>
      <xdr:rowOff>109537</xdr:rowOff>
    </xdr:from>
    <xdr:to>
      <xdr:col>10</xdr:col>
      <xdr:colOff>500062</xdr:colOff>
      <xdr:row>26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C30FD5-46AC-9AB4-C42A-7C29F46A7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2753</xdr:row>
      <xdr:rowOff>133350</xdr:rowOff>
    </xdr:from>
    <xdr:to>
      <xdr:col>3</xdr:col>
      <xdr:colOff>1200150</xdr:colOff>
      <xdr:row>2768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E7413DA-CD1A-42C2-98C6-3608505EB2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63340" y="503601990"/>
              <a:ext cx="2533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nnar Bryan Hansen" refreshedDate="45604.458434722219" createdVersion="8" refreshedVersion="8" minRefreshableVersion="3" recordCount="3141" xr:uid="{A79EBAFF-B04E-428D-92F0-6E64D8A405E4}">
  <cacheSource type="worksheet">
    <worksheetSource name="Table1"/>
  </cacheSource>
  <cacheFields count="19">
    <cacheField name="Row ID" numFmtId="0">
      <sharedItems containsSemiMixedTypes="0" containsString="0" containsNumber="1" containsInteger="1" minValue="1" maxValue="3148"/>
    </cacheField>
    <cacheField name=" State Name                             " numFmtId="0">
      <sharedItems/>
    </cacheField>
    <cacheField name=" County Name                            " numFmtId="0">
      <sharedItems count="1850">
        <s v="Autauga"/>
        <s v="Baldwin"/>
        <s v="Barbour"/>
        <s v="Bib"/>
        <s v="Blount"/>
        <s v="Bullock"/>
        <s v="Butler"/>
        <s v="Calhoun"/>
        <s v="Chambers"/>
        <s v="Cherokee"/>
        <s v="Chilton"/>
        <s v="Choctaw"/>
        <s v="Clarke"/>
        <s v="Clay"/>
        <s v="Cleburne"/>
        <s v="Coffee"/>
        <s v="Colbert"/>
        <s v="Conecuh"/>
        <s v="Coosa"/>
        <s v="Covington"/>
        <s v="Crenshaw"/>
        <s v="Cullman"/>
        <s v="Dale"/>
        <s v="Dallas"/>
        <s v="DeKal"/>
        <s v="Elmore"/>
        <s v="Escambia"/>
        <s v="Etowah"/>
        <s v="Fayette"/>
        <s v="Franklin"/>
        <s v="Geneva"/>
        <s v="Greene"/>
        <s v="Hale"/>
        <s v="Henry"/>
        <s v="Houston"/>
        <s v="Jackson"/>
        <s v="Jefferson"/>
        <s v="Lamar"/>
        <s v="Lauderdale"/>
        <s v="Lawrence"/>
        <s v="Lee"/>
        <s v="Limestone"/>
        <s v="Lowndes"/>
        <s v="Macon"/>
        <s v="Madison"/>
        <s v="Marengo"/>
        <s v="Marion"/>
        <s v="Marshall"/>
        <s v="Mobile"/>
        <s v="Monroe"/>
        <s v="Montgomery"/>
        <s v="Morgan"/>
        <s v="Perry"/>
        <s v="Pickens"/>
        <s v="Pike"/>
        <s v="Randolph"/>
        <s v="Russell"/>
        <s v="St. Clair"/>
        <s v="Shelby"/>
        <s v="Sumter"/>
        <s v="Talladega"/>
        <s v="Tallapoosa"/>
        <s v="Tuscaloosa"/>
        <s v="Walker"/>
        <s v="Washington"/>
        <s v="Wilcox"/>
        <s v="Winston"/>
        <s v="Aleutians East (B)"/>
        <s v="Aleutians West (CA)"/>
        <s v="Anchorage (B)"/>
        <s v="Bethel (CA)"/>
        <s v="Bristol Bay (B)"/>
        <s v="Denali (B)"/>
        <s v="Dillingham (CA)"/>
        <s v="Fairbanks North Star (B)"/>
        <s v="Haines (B)"/>
        <s v="Hoonah-Angoon (CA)"/>
        <s v="Juneau (B)"/>
        <s v="Kenai Peninsula (B)"/>
        <s v="Ketchikan Gateway (B)"/>
        <s v="Kodiak Island (B)"/>
        <s v="Kusilvak (CA)"/>
        <s v="Lake and Peninsula (B)"/>
        <s v="Matanuska-Susitna (B)"/>
        <s v="Nome (CA)"/>
        <s v="North Slope (B)"/>
        <s v="Northwest Arctic (B)"/>
        <s v="Petersburg (B)"/>
        <s v="Prince of Wales-Hyder(CA)"/>
        <s v="Sitka (B)"/>
        <s v="Skagway Municipality (B)"/>
        <s v="Southeast Fairbanks (CA)"/>
        <s v="Valdez-Cordova (CA)"/>
        <s v="Wrangell (B)"/>
        <s v="Yakutat (B)"/>
        <s v="Yukon-Koyukuk (CA)"/>
        <s v="Apache"/>
        <s v="Cochise"/>
        <s v="Coconino"/>
        <s v="Gila"/>
        <s v="Graham"/>
        <s v="Greenlee"/>
        <s v="La Paz"/>
        <s v="Maricopa"/>
        <s v="Mohave"/>
        <s v="Navajo"/>
        <s v="Pima"/>
        <s v="Pinal"/>
        <s v="Santa Cruz"/>
        <s v="Yavapai"/>
        <s v="Yuma"/>
        <s v="Arkansas"/>
        <s v="Ashley"/>
        <s v="Baxter"/>
        <s v="Benton"/>
        <s v="Boone"/>
        <s v="Bradley"/>
        <s v="Carroll"/>
        <s v="Chicot"/>
        <s v="Clark"/>
        <s v="Cleveland"/>
        <s v="Columbia"/>
        <s v="Conway"/>
        <s v="Craighead"/>
        <s v="Crawford"/>
        <s v="Crittenden"/>
        <s v="Cross"/>
        <s v="Desha"/>
        <s v="Drew"/>
        <s v="Faulkner"/>
        <s v="Fulton"/>
        <s v="Garland"/>
        <s v="Grant"/>
        <s v="Hempstead"/>
        <s v="Hot Spring"/>
        <s v="Howard"/>
        <s v="Independence"/>
        <s v="Izard"/>
        <s v="Johnson"/>
        <s v="Lafayette"/>
        <s v="Lincoln"/>
        <s v="Little River"/>
        <s v="Logan"/>
        <s v="Lonoke"/>
        <s v="Miller"/>
        <s v="Mississippi"/>
        <s v="Nevada"/>
        <s v="Newton"/>
        <s v="Ouachita"/>
        <s v="Phillips"/>
        <s v="Poinsett"/>
        <s v="Polk"/>
        <s v="Pope"/>
        <s v="Prairie"/>
        <s v="Pulaski"/>
        <s v="St. Francis"/>
        <s v="Saline"/>
        <s v="Scott"/>
        <s v="Searcy"/>
        <s v="Sebastian"/>
        <s v="Sevier"/>
        <s v="Sharp"/>
        <s v="Stone"/>
        <s v="Union"/>
        <s v="Van Buren"/>
        <s v="White"/>
        <s v="Woodruff"/>
        <s v="Yell"/>
        <s v="Alameda"/>
        <s v="Alpine"/>
        <s v="Amador"/>
        <s v="Butte"/>
        <s v="Calaveras"/>
        <s v="Colusa"/>
        <s v="Contra Costa"/>
        <s v="Del Norte"/>
        <s v="El Dorado"/>
        <s v="Fresno"/>
        <s v="Glenn"/>
        <s v="Humboldt"/>
        <s v="Imperial"/>
        <s v="Inyo"/>
        <s v="Kern"/>
        <s v="Kings"/>
        <s v="Lake"/>
        <s v="Lassen"/>
        <s v="Los Angeles"/>
        <s v="Madera"/>
        <s v="Marin"/>
        <s v="Mariposa"/>
        <s v="Mendocino"/>
        <s v="Merced"/>
        <s v="Modoc"/>
        <s v="Mono"/>
        <s v="Monterey"/>
        <s v="Napa"/>
        <s v="Orange"/>
        <s v="Placer"/>
        <s v="Plumas"/>
        <s v="Riverside"/>
        <s v="Sacramento"/>
        <s v="San Benito"/>
        <s v="San Bernardino"/>
        <s v="San Diego"/>
        <s v="San Francisco"/>
        <s v="San Joaquin"/>
        <s v="San Luis Obispo"/>
        <s v="San Mateo"/>
        <s v="Santa Barbara"/>
        <s v="Santa Clara"/>
        <s v="Shasta"/>
        <s v="Sierra"/>
        <s v="Siskiyou"/>
        <s v="Solano"/>
        <s v="Sonoma"/>
        <s v="Stanislaus"/>
        <s v="Sutter"/>
        <s v="Tehama"/>
        <s v="Trinity"/>
        <s v="Tulare"/>
        <s v="Tuolumne"/>
        <s v="Ventura"/>
        <s v="Yolo"/>
        <s v="Yuba"/>
        <s v="Adams"/>
        <s v="Alamosa"/>
        <s v="Arapahoe"/>
        <s v="Archuleta"/>
        <s v="Baca"/>
        <s v="Bent"/>
        <s v="Boulder"/>
        <s v="Broomfield"/>
        <s v="Chaffee"/>
        <s v="Cheyenne"/>
        <s v="Clear Creek"/>
        <s v="Conejos"/>
        <s v="Costilla"/>
        <s v="Crowley"/>
        <s v="Custer"/>
        <s v="Delta"/>
        <s v="Denver"/>
        <s v="Dolores"/>
        <s v="Douglas"/>
        <s v="Eagle"/>
        <s v="Elbert"/>
        <s v="El Paso"/>
        <s v="Fremont"/>
        <s v="Garfield"/>
        <s v="Gilpin"/>
        <s v="Grand"/>
        <s v="Gunnison"/>
        <s v="Hinsdale"/>
        <s v="Huerfano"/>
        <s v="Kiowa"/>
        <s v="Kit Carson"/>
        <s v="La Plata"/>
        <s v="Larimer"/>
        <s v="Las Animas"/>
        <s v="Mesa"/>
        <s v="Mineral"/>
        <s v="Moffat"/>
        <s v="Montezuma"/>
        <s v="Montrose"/>
        <s v="Otero"/>
        <s v="Ouray"/>
        <s v="Park"/>
        <s v="Pitkin"/>
        <s v="Prowers"/>
        <s v="Pueblo"/>
        <s v="Rio Blanco"/>
        <s v="Rio Grande"/>
        <s v="Routt"/>
        <s v="Saguache"/>
        <s v="San Juan"/>
        <s v="San Miguel"/>
        <s v="Sedgwick"/>
        <s v="Summit"/>
        <s v="Teller"/>
        <s v="Weld"/>
        <s v="Fairfield"/>
        <s v="Hartford"/>
        <s v="Litchfield"/>
        <s v="Middlesex"/>
        <s v="New Haven"/>
        <s v="New London"/>
        <s v="Tolland"/>
        <s v="Windham"/>
        <s v="Kent"/>
        <s v="New Castle"/>
        <s v="Sussex"/>
        <s v="The District"/>
        <s v="Alachua"/>
        <s v="Baker"/>
        <s v="Bay"/>
        <s v="Bradford"/>
        <s v="Brevard"/>
        <s v="Broward"/>
        <s v="Charlotte"/>
        <s v="Citrus"/>
        <s v="Collier"/>
        <s v="DeSoto"/>
        <s v="Dixie"/>
        <s v="Duval"/>
        <s v="Flagler"/>
        <s v="Gadsden"/>
        <s v="Gilchrist"/>
        <s v="Glades"/>
        <s v="Gulf"/>
        <s v="Hamilton"/>
        <s v="Hardee"/>
        <s v="Hendry"/>
        <s v="Hernando"/>
        <s v="Highlands"/>
        <s v="Hillsborough"/>
        <s v="Holmes"/>
        <s v="Indian River"/>
        <s v="Leon"/>
        <s v="Levy"/>
        <s v="Liberty"/>
        <s v="Manatee"/>
        <s v="Martin"/>
        <s v="Miami-Dade"/>
        <s v="Nassau"/>
        <s v="Okaloosa"/>
        <s v="Okeechobee"/>
        <s v="Osceola"/>
        <s v="Palm Beach"/>
        <s v="Pasco"/>
        <s v="Pinellas"/>
        <s v="Putnam"/>
        <s v="St. Johns"/>
        <s v="St. Lucie"/>
        <s v="Santa Rosa"/>
        <s v="Sarasota"/>
        <s v="Seminole"/>
        <s v="Suwannee"/>
        <s v="Taylor"/>
        <s v="Volusia"/>
        <s v="Wakulla"/>
        <s v="Walton"/>
        <s v="Appling"/>
        <s v="Atkinson"/>
        <s v="Bacon"/>
        <s v="Banks"/>
        <s v="Barrow"/>
        <s v="Bartow"/>
        <s v="Ben Hill"/>
        <s v="Berrien"/>
        <s v="Bleckley"/>
        <s v="Brantley"/>
        <s v="Brooks"/>
        <s v="Bryan"/>
        <s v="Bulloch"/>
        <s v="Burke"/>
        <s v="Butts"/>
        <s v="Camden"/>
        <s v="Candler"/>
        <s v="Catoosa"/>
        <s v="Charlton"/>
        <s v="Chatham"/>
        <s v="Chattahoochee"/>
        <s v="Chattooga"/>
        <s v="Clayton"/>
        <s v="Clinch"/>
        <s v="Cob"/>
        <s v="Colquitt"/>
        <s v="Cook"/>
        <s v="Coweta"/>
        <s v="Crisp"/>
        <s v="Dade"/>
        <s v="Dawson"/>
        <s v="Decatur"/>
        <s v="Dodge"/>
        <s v="Dooly"/>
        <s v="Dougherty"/>
        <s v="Early"/>
        <s v="Echols"/>
        <s v="Effingham"/>
        <s v="Emanuel"/>
        <s v="Evans"/>
        <s v="Fannin"/>
        <s v="Floyd"/>
        <s v="Forsyth"/>
        <s v="Gilmer"/>
        <s v="Glascock"/>
        <s v="Glynn"/>
        <s v="Gordon"/>
        <s v="Grady"/>
        <s v="Gwinnett"/>
        <s v="Habersham"/>
        <s v="Hall"/>
        <s v="Hancock"/>
        <s v="Haralson"/>
        <s v="Harris"/>
        <s v="Hart"/>
        <s v="Heard"/>
        <s v="Irwin"/>
        <s v="Jasper"/>
        <s v="Jeff Davis"/>
        <s v="Jenkins"/>
        <s v="Jones"/>
        <s v="Lanier"/>
        <s v="Laurens"/>
        <s v="Long"/>
        <s v="Lumpkin"/>
        <s v="McDuffie"/>
        <s v="McIntosh"/>
        <s v="Meriwether"/>
        <s v="Mitchell"/>
        <s v="Murray"/>
        <s v="Muscogee"/>
        <s v="Oconee"/>
        <s v="Oglethorpe"/>
        <s v="Paulding"/>
        <s v="Peach"/>
        <s v="Pierce"/>
        <s v="Quitman"/>
        <s v="Rabun"/>
        <s v="Richmond"/>
        <s v="Rockdale"/>
        <s v="Schley"/>
        <s v="Screven"/>
        <s v="Spalding"/>
        <s v="Stephens"/>
        <s v="Stewart"/>
        <s v="Talbot"/>
        <s v="Taliaferro"/>
        <s v="Tattnall"/>
        <s v="Telfair"/>
        <s v="Terrell"/>
        <s v="Thomas"/>
        <s v="Tift"/>
        <s v="Toombs"/>
        <s v="Towns"/>
        <s v="Treutlen"/>
        <s v="Troup"/>
        <s v="Turner"/>
        <s v="Twiggs"/>
        <s v="Upson"/>
        <s v="Ware"/>
        <s v="Warren"/>
        <s v="Wayne"/>
        <s v="Webster"/>
        <s v="Wheeler"/>
        <s v="Whitfield"/>
        <s v="Wilkes"/>
        <s v="Wilkinson"/>
        <s v="Worth"/>
        <s v="Hawaii"/>
        <s v="Honolulu"/>
        <s v="Kauai"/>
        <s v="Maui"/>
        <s v="Ada"/>
        <s v="Bannock"/>
        <s v="Bear Lake"/>
        <s v="Benewah"/>
        <s v="Bingham"/>
        <s v="Blaine"/>
        <s v="Boise"/>
        <s v="Bonner"/>
        <s v="Bonneville"/>
        <s v="Boundary"/>
        <s v="Camas"/>
        <s v="Canyon"/>
        <s v="Caribou"/>
        <s v="Cassia"/>
        <s v="Clearwater"/>
        <s v="Gem"/>
        <s v="Gooding"/>
        <s v="Idaho"/>
        <s v="Jerome"/>
        <s v="Kootenai"/>
        <s v="Latah"/>
        <s v="Lemhi"/>
        <s v="Lewis"/>
        <s v="Minidoka"/>
        <s v="Nez Perce"/>
        <s v="Oneida"/>
        <s v="Owyhee"/>
        <s v="Payette"/>
        <s v="Power"/>
        <s v="Shoshone"/>
        <s v="Teton"/>
        <s v="Twin Falls"/>
        <s v="Valley"/>
        <s v="Alexander"/>
        <s v="Bond"/>
        <s v="Brown"/>
        <s v="Bureau"/>
        <s v="Cass"/>
        <s v="Champaign"/>
        <s v="Christian"/>
        <s v="Clinton"/>
        <s v="Coles"/>
        <s v="Cumberland"/>
        <s v="De Witt"/>
        <s v="DuPage"/>
        <s v="Edgar"/>
        <s v="Edwards"/>
        <s v="Ford"/>
        <s v="Gallatin"/>
        <s v="Grundy"/>
        <s v="Hardin"/>
        <s v="Henderson"/>
        <s v="Iroquois"/>
        <s v="Jersey"/>
        <s v="Jo Daviess"/>
        <s v="Kane"/>
        <s v="Kankakee"/>
        <s v="Kendall"/>
        <s v="Knox"/>
        <s v="La Salle"/>
        <s v="Livingston"/>
        <s v="McDonough"/>
        <s v="McHenry"/>
        <s v="McLean"/>
        <s v="Macoupin"/>
        <s v="Mason"/>
        <s v="Massac"/>
        <s v="Menard"/>
        <s v="Mercer"/>
        <s v="Moultrie"/>
        <s v="Ogle"/>
        <s v="Peoria"/>
        <s v="Piatt"/>
        <s v="Richland"/>
        <s v="Rock Island"/>
        <s v="Sangamon"/>
        <s v="Schuyler"/>
        <s v="Stark"/>
        <s v="Stephenson"/>
        <s v="Tazewell"/>
        <s v="Vermilion"/>
        <s v="Wabash"/>
        <s v="Whiteside"/>
        <s v="Will"/>
        <s v="Williamson"/>
        <s v="Winnebago"/>
        <s v="Woodford"/>
        <s v="Allen"/>
        <s v="Bartholomew"/>
        <s v="Blackford"/>
        <s v="Daviess"/>
        <s v="Dearborn"/>
        <s v="De Kal"/>
        <s v="Delaware"/>
        <s v="Dubois"/>
        <s v="Elkhart"/>
        <s v="Fountain"/>
        <s v="Gibson"/>
        <s v="Harrison"/>
        <s v="Hendricks"/>
        <s v="Huntington"/>
        <s v="Jay"/>
        <s v="Jennings"/>
        <s v="Kosciusko"/>
        <s v="Lagrange"/>
        <s v="La Porte"/>
        <s v="Miami"/>
        <s v="Noble"/>
        <s v="Ohio"/>
        <s v="Owen"/>
        <s v="Parke"/>
        <s v="Porter"/>
        <s v="Posey"/>
        <s v="Ripley"/>
        <s v="Rush"/>
        <s v="St. Joseph"/>
        <s v="Spencer"/>
        <s v="Starke"/>
        <s v="Steuben"/>
        <s v="Sullivan"/>
        <s v="Switzerland"/>
        <s v="Tippecanoe"/>
        <s v="Tipton"/>
        <s v="Vanderburgh"/>
        <s v="Vermillion"/>
        <s v="Vigo"/>
        <s v="Warrick"/>
        <s v="Wells"/>
        <s v="Whitley"/>
        <s v="Adair"/>
        <s v="Allamakee"/>
        <s v="Appanoose"/>
        <s v="Audubon"/>
        <s v="Black Hawk"/>
        <s v="Bremer"/>
        <s v="Buchanan"/>
        <s v="Buena Vista"/>
        <s v="Cedar"/>
        <s v="Cerro Gordo"/>
        <s v="Chickasaw"/>
        <s v="Davis"/>
        <s v="Des Moines"/>
        <s v="Dickinson"/>
        <s v="Dubuque"/>
        <s v="Emmet"/>
        <s v="Guthrie"/>
        <s v="Ida"/>
        <s v="Iowa"/>
        <s v="Keokuk"/>
        <s v="Kossuth"/>
        <s v="Linn"/>
        <s v="Louisa"/>
        <s v="Lucas"/>
        <s v="Lyon"/>
        <s v="Mahaska"/>
        <s v="Mills"/>
        <s v="Monona"/>
        <s v="Muscatine"/>
        <s v="Obrien"/>
        <s v="Page"/>
        <s v="Palo Alto"/>
        <s v="Plymouth"/>
        <s v="Pocahontas"/>
        <s v="Pottawattamie"/>
        <s v="Poweshiek"/>
        <s v="Ringgold"/>
        <s v="Sac"/>
        <s v="Sioux"/>
        <s v="Story"/>
        <s v="Tama"/>
        <s v="Wapello"/>
        <s v="Winneshiek"/>
        <s v="Woodbury"/>
        <s v="Wright"/>
        <s v="Anderson"/>
        <s v="Atchison"/>
        <s v="Barber"/>
        <s v="Barton"/>
        <s v="Bourbon"/>
        <s v="Chase"/>
        <s v="Chautauqua"/>
        <s v="Cloud"/>
        <s v="Coffey"/>
        <s v="Comanche"/>
        <s v="Cowley"/>
        <s v="Doniphan"/>
        <s v="Elk"/>
        <s v="Ellis"/>
        <s v="Ellsworth"/>
        <s v="Finney"/>
        <s v="Geary"/>
        <s v="Gove"/>
        <s v="Gray"/>
        <s v="Greeley"/>
        <s v="Greenwood"/>
        <s v="Harper"/>
        <s v="Harvey"/>
        <s v="Haskell"/>
        <s v="Hodgeman"/>
        <s v="Jewell"/>
        <s v="Kearny"/>
        <s v="Kingman"/>
        <s v="Labette"/>
        <s v="Lane"/>
        <s v="Leavenworth"/>
        <s v="McPherson"/>
        <s v="Meade"/>
        <s v="Morris"/>
        <s v="Morton"/>
        <s v="Nemaha"/>
        <s v="Neosho"/>
        <s v="Ness"/>
        <s v="Norton"/>
        <s v="Osage"/>
        <s v="Osborne"/>
        <s v="Ottawa"/>
        <s v="Pawnee"/>
        <s v="Pottawatomie"/>
        <s v="Pratt"/>
        <s v="Rawlins"/>
        <s v="Reno"/>
        <s v="Republic"/>
        <s v="Rice"/>
        <s v="Riley"/>
        <s v="Rooks"/>
        <s v="Seward"/>
        <s v="Shawnee"/>
        <s v="Sheridan"/>
        <s v="Sherman"/>
        <s v="Smith"/>
        <s v="Stafford"/>
        <s v="Stanton"/>
        <s v="Stevens"/>
        <s v="Sumner"/>
        <s v="Trego"/>
        <s v="Wabaunsee"/>
        <s v="Wallace"/>
        <s v="Wichita"/>
        <s v="Wilson"/>
        <s v="Woodson"/>
        <s v="Wyandotte"/>
        <s v="Ballard"/>
        <s v="Barren"/>
        <s v="Bath"/>
        <s v="Bell"/>
        <s v="Boyd"/>
        <s v="Boyle"/>
        <s v="Bracken"/>
        <s v="Breathitt"/>
        <s v="Breckinridge"/>
        <s v="Bullitt"/>
        <s v="Caldwell"/>
        <s v="Calloway"/>
        <s v="Campbell"/>
        <s v="Carlisle"/>
        <s v="Carter"/>
        <s v="Casey"/>
        <s v="Edmonson"/>
        <s v="Elliott"/>
        <s v="Estill"/>
        <s v="Fleming"/>
        <s v="Garrard"/>
        <s v="Graves"/>
        <s v="Grayson"/>
        <s v="Green"/>
        <s v="Greenup"/>
        <s v="Harlan"/>
        <s v="Hickman"/>
        <s v="Hopkins"/>
        <s v="Jessamine"/>
        <s v="Kenton"/>
        <s v="Knott"/>
        <s v="Larue"/>
        <s v="Laurel"/>
        <s v="Leslie"/>
        <s v="Letcher"/>
        <s v="McCracken"/>
        <s v="McCreary"/>
        <s v="Magoffin"/>
        <s v="Menifee"/>
        <s v="Metcalfe"/>
        <s v="Muhlenberg"/>
        <s v="Nelson"/>
        <s v="Nicholas"/>
        <s v="Oldham"/>
        <s v="Owsley"/>
        <s v="Pendleton"/>
        <s v="Powell"/>
        <s v="Robertson"/>
        <s v="Rockcastle"/>
        <s v="Rowan"/>
        <s v="Simpson"/>
        <s v="Todd"/>
        <s v="Trigg"/>
        <s v="Trimble"/>
        <s v="Wolfe"/>
        <s v="Acadia"/>
        <s v="Ascension"/>
        <s v="Assumption"/>
        <s v="Avoyelles"/>
        <s v="Beauregard"/>
        <s v="Bienville"/>
        <s v="Bossier"/>
        <s v="Caddo"/>
        <s v="Calcasieu"/>
        <s v="Cameron"/>
        <s v="Catahoula"/>
        <s v="Claiborne"/>
        <s v="Concordia"/>
        <s v="De Soto"/>
        <s v="East Baton Rouge"/>
        <s v="East Carroll"/>
        <s v="East Feliciana"/>
        <s v="Evangeline"/>
        <s v="Iberia"/>
        <s v="Iberville"/>
        <s v="Jefferson Davis"/>
        <s v="Lafourche"/>
        <s v="Morehouse"/>
        <s v="Natchitoches"/>
        <s v="Orleans"/>
        <s v="Plaquemines"/>
        <s v="Pointe Coupee"/>
        <s v="Rapides"/>
        <s v="Red River"/>
        <s v="Sabine"/>
        <s v="St. Bernard"/>
        <s v="St. Charles"/>
        <s v="St. Helena"/>
        <s v="St. James"/>
        <s v="St. John the Baptist"/>
        <s v="St. Landry"/>
        <s v="St. Martin"/>
        <s v="St. Mary"/>
        <s v="St. Tammany"/>
        <s v="Tangipahoa"/>
        <s v="Tensas"/>
        <s v="Terrebonne"/>
        <s v="Vernon"/>
        <s v="West Baton Rouge"/>
        <s v="West Carroll"/>
        <s v="West Feliciana"/>
        <s v="Winn"/>
        <s v="Androscoggin"/>
        <s v="Aroostook"/>
        <s v="Kennebec"/>
        <s v="Oxford"/>
        <s v="Penobscot"/>
        <s v="Piscataquis"/>
        <s v="Sagadahoc"/>
        <s v="Somerset"/>
        <s v="Waldo"/>
        <s v="York"/>
        <s v="Allegany"/>
        <s v="Anne Arundel"/>
        <s v="Baltimore"/>
        <s v="Calvert"/>
        <s v="Caroline"/>
        <s v="Cecil"/>
        <s v="Charles"/>
        <s v="Dorchester"/>
        <s v="Frederick"/>
        <s v="Garrett"/>
        <s v="Harford"/>
        <s v="b&quot;Prince Georges&quot;"/>
        <s v="b&quot;Queen Annes&quot;"/>
        <s v="b&quot;St. Marys&quot;"/>
        <s v="Wicomico"/>
        <s v="Worcester"/>
        <s v="Baltimore City"/>
        <s v="Barnstable"/>
        <s v="Berkshire"/>
        <s v="Bristol"/>
        <s v="Dukes"/>
        <s v="Essex"/>
        <s v="Hampden"/>
        <s v="Hampshire"/>
        <s v="Nantucket"/>
        <s v="Norfolk"/>
        <s v="Suffolk"/>
        <s v="Alcona"/>
        <s v="Alger"/>
        <s v="Allegan"/>
        <s v="Alpena"/>
        <s v="Antrim"/>
        <s v="Arenac"/>
        <s v="Baraga"/>
        <s v="Barry"/>
        <s v="Benzie"/>
        <s v="Branch"/>
        <s v="Charlevoix"/>
        <s v="Cheboygan"/>
        <s v="Chippewa"/>
        <s v="Clare"/>
        <s v="Eaton"/>
        <s v="Genesee"/>
        <s v="Gladwin"/>
        <s v="Gogebic"/>
        <s v="Grand Traverse"/>
        <s v="Gratiot"/>
        <s v="Hillsdale"/>
        <s v="Houghton"/>
        <s v="Huron"/>
        <s v="Ingham"/>
        <s v="Ionia"/>
        <s v="Iosco"/>
        <s v="Iron"/>
        <s v="Isabella"/>
        <s v="Kalamazoo"/>
        <s v="Kalkaska"/>
        <s v="Keweenaw"/>
        <s v="Lapeer"/>
        <s v="Leelanau"/>
        <s v="Lenawee"/>
        <s v="Luce"/>
        <s v="Mackinac"/>
        <s v="Macom"/>
        <s v="Manistee"/>
        <s v="Marquette"/>
        <s v="Mecosta"/>
        <s v="Menominee"/>
        <s v="Midland"/>
        <s v="Missaukee"/>
        <s v="Montcalm"/>
        <s v="Montmorency"/>
        <s v="Muskegon"/>
        <s v="Newaygo"/>
        <s v="Oakland"/>
        <s v="Oceana"/>
        <s v="Ogemaw"/>
        <s v="Ontonagon"/>
        <s v="Oscoda"/>
        <s v="Otsego"/>
        <s v="Presque Isle"/>
        <s v="Roscommon"/>
        <s v="Saginaw"/>
        <s v="Sanilac"/>
        <s v="Schoolcraft"/>
        <s v="Shiawassee"/>
        <s v="Tuscola"/>
        <s v="Washtenaw"/>
        <s v="Wexford"/>
        <s v="Aitkin"/>
        <s v="Anoka"/>
        <s v="Becker"/>
        <s v="Beltrami"/>
        <s v="Big Stone"/>
        <s v="Blue Earth"/>
        <s v="Carlton"/>
        <s v="Carver"/>
        <s v="Chisago"/>
        <s v="Cottonwood"/>
        <s v="Crow Wing"/>
        <s v="Dakota"/>
        <s v="Faribault"/>
        <s v="Fillmore"/>
        <s v="Freeborn"/>
        <s v="Goodhue"/>
        <s v="Hennepin"/>
        <s v="Hubbard"/>
        <s v="Isanti"/>
        <s v="Itasca"/>
        <s v="Kanabec"/>
        <s v="Kandiyohi"/>
        <s v="Kittson"/>
        <s v="Koochiching"/>
        <s v="Lac qui Parle"/>
        <s v="Lake of the Woods"/>
        <s v="Le Sueur"/>
        <s v="McLeod"/>
        <s v="Mahnomen"/>
        <s v="Meeker"/>
        <s v="Mille Lacs"/>
        <s v="Morrison"/>
        <s v="Mower"/>
        <s v="Nicollet"/>
        <s v="Nobles"/>
        <s v="Norman"/>
        <s v="Olmsted"/>
        <s v="Otter Tail"/>
        <s v="Pennington"/>
        <s v="Pine"/>
        <s v="Pipestone"/>
        <s v="Ramsey"/>
        <s v="Red Lake"/>
        <s v="Redwood"/>
        <s v="Renville"/>
        <s v="Rock"/>
        <s v="Roseau"/>
        <s v="St. Louis"/>
        <s v="Sherburne"/>
        <s v="Sibley"/>
        <s v="Stearns"/>
        <s v="Steele"/>
        <s v="Swift"/>
        <s v="Traverse"/>
        <s v="Wabasha"/>
        <s v="Wadena"/>
        <s v="Waseca"/>
        <s v="Watonwan"/>
        <s v="Wilkin"/>
        <s v="Winona"/>
        <s v="Yellow Medicine"/>
        <s v="Alcorn"/>
        <s v="Amite"/>
        <s v="Attala"/>
        <s v="Bolivar"/>
        <s v="Coahoma"/>
        <s v="Copiah"/>
        <s v="Forrest"/>
        <s v="George"/>
        <s v="Grenada"/>
        <s v="Hinds"/>
        <s v="Humphreys"/>
        <s v="Issaquena"/>
        <s v="Itawamba"/>
        <s v="Kemper"/>
        <s v="Leake"/>
        <s v="Leflore"/>
        <s v="Neshoba"/>
        <s v="Noxubee"/>
        <s v="Oktibbeha"/>
        <s v="Panola"/>
        <s v="Pearl River"/>
        <s v="Pontotoc"/>
        <s v="Prentiss"/>
        <s v="Rankin"/>
        <s v="Sharkey"/>
        <s v="Sunflower"/>
        <s v="Tallahatchie"/>
        <s v="Tate"/>
        <s v="Tippah"/>
        <s v="Tishomingo"/>
        <s v="Tunica"/>
        <s v="Walthall"/>
        <s v="Yalobusha"/>
        <s v="Yazoo"/>
        <s v="Andrew"/>
        <s v="Audrain"/>
        <s v="Bates"/>
        <s v="Bollinger"/>
        <s v="Callaway"/>
        <s v="Cape Girardeau"/>
        <s v="Chariton"/>
        <s v="Cole"/>
        <s v="Cooper"/>
        <s v="Dent"/>
        <s v="Dunklin"/>
        <s v="Gasconade"/>
        <s v="Gentry"/>
        <s v="Hickory"/>
        <s v="Holt"/>
        <s v="Howell"/>
        <s v="Laclede"/>
        <s v="McDonald"/>
        <s v="Maries"/>
        <s v="Moniteau"/>
        <s v="New Madrid"/>
        <s v="Nodaway"/>
        <s v="Oregon"/>
        <s v="Ozark"/>
        <s v="Pemiscot"/>
        <s v="Pettis"/>
        <s v="Phelps"/>
        <s v="Platte"/>
        <s v="Ralls"/>
        <s v="Ray"/>
        <s v="Reynolds"/>
        <s v="Ste. Genevieve"/>
        <s v="St. Francois"/>
        <s v="Scotland"/>
        <s v="Shannon"/>
        <s v="Stoddard"/>
        <s v="Taney"/>
        <s v="Texas"/>
        <s v="St. Louis City"/>
        <s v="Beaverhead"/>
        <s v="Big Horn"/>
        <s v="Broadwater"/>
        <s v="Carbon"/>
        <s v="Cascade"/>
        <s v="Chouteau"/>
        <s v="Daniels"/>
        <s v="Deer Lodge"/>
        <s v="Fallon"/>
        <s v="Fergus"/>
        <s v="Flathead"/>
        <s v="Glacier"/>
        <s v="Golden Valley"/>
        <s v="Granite"/>
        <s v="Hill"/>
        <s v="Judith Basin"/>
        <s v="Lewis and Clark"/>
        <s v="McCone"/>
        <s v="Meagher"/>
        <s v="Missoula"/>
        <s v="Musselshell"/>
        <s v="Petroleum"/>
        <s v="Pondera"/>
        <s v="Powder River"/>
        <s v="Ravalli"/>
        <s v="Roosevelt"/>
        <s v="Rosebud"/>
        <s v="Sanders"/>
        <s v="Silver Bow"/>
        <s v="Stillwater"/>
        <s v="Sweet Grass"/>
        <s v="Toole"/>
        <s v="Treasure"/>
        <s v="Wheatland"/>
        <s v="Wibaux"/>
        <s v="Yellowstone"/>
        <s v="Antelope"/>
        <s v="Arthur"/>
        <s v="Banner"/>
        <s v="Box Butte"/>
        <s v="Buffalo"/>
        <s v="Burt"/>
        <s v="Cherry"/>
        <s v="Colfax"/>
        <s v="Cuming"/>
        <s v="Dawes"/>
        <s v="Deuel"/>
        <s v="Dixon"/>
        <s v="Dundy"/>
        <s v="Frontier"/>
        <s v="Furnas"/>
        <s v="Gage"/>
        <s v="Garden"/>
        <s v="Gosper"/>
        <s v="Hayes"/>
        <s v="Hitchcock"/>
        <s v="Hooker"/>
        <s v="Kearney"/>
        <s v="Keith"/>
        <s v="Keya Paha"/>
        <s v="Kimball"/>
        <s v="Lancaster"/>
        <s v="Loup"/>
        <s v="Merrick"/>
        <s v="Morrill"/>
        <s v="Nance"/>
        <s v="Nuckolls"/>
        <s v="Otoe"/>
        <s v="Perkins"/>
        <s v="Red Willow"/>
        <s v="Richardson"/>
        <s v="Sarpy"/>
        <s v="Saunders"/>
        <s v="Scotts Bluff"/>
        <s v="Thayer"/>
        <s v="Thurston"/>
        <s v="Churchill"/>
        <s v="Elko"/>
        <s v="Esmeralda"/>
        <s v="Eureka"/>
        <s v="Lander"/>
        <s v="Nye"/>
        <s v="Pershing"/>
        <s v="Storey"/>
        <s v="Washoe"/>
        <s v="White Pine"/>
        <s v="Carson City"/>
        <s v="Belknap"/>
        <s v="Cheshire"/>
        <s v="Coos"/>
        <s v="Grafton"/>
        <s v="Merrimack"/>
        <s v="Rockingham"/>
        <s v="Strafford"/>
        <s v="Atlantic"/>
        <s v="Bergen"/>
        <s v="Burlington"/>
        <s v="Cape May"/>
        <s v="Gloucester"/>
        <s v="Hudson"/>
        <s v="Hunterdon"/>
        <s v="Monmouth"/>
        <s v="Ocean"/>
        <s v="Passaic"/>
        <s v="Salem"/>
        <s v="Bernalillo"/>
        <s v="Catron"/>
        <s v="Chaves"/>
        <s v="Cibola"/>
        <s v="Curry"/>
        <s v="DeBaca"/>
        <s v="Dona Ana"/>
        <s v="Eddy"/>
        <s v="Guadalupe"/>
        <s v="Harding"/>
        <s v="Hidalgo"/>
        <s v="Lea"/>
        <s v="Los Alamos"/>
        <s v="Luna"/>
        <s v="McKinley"/>
        <s v="Mora"/>
        <s v="Quay"/>
        <s v="Rio Arriba"/>
        <s v="Sandoval"/>
        <s v="Santa Fe"/>
        <s v="Socorro"/>
        <s v="Taos"/>
        <s v="Torrance"/>
        <s v="Valencia"/>
        <s v="Albany"/>
        <s v="Bronx"/>
        <s v="Broome"/>
        <s v="Cattaraugus"/>
        <s v="Cayuga"/>
        <s v="Chemung"/>
        <s v="Chenango"/>
        <s v="Cortland"/>
        <s v="Dutchess"/>
        <s v="Erie"/>
        <s v="Herkimer"/>
        <s v="New York"/>
        <s v="Niagara"/>
        <s v="Onondaga"/>
        <s v="Ontario"/>
        <s v="Oswego"/>
        <s v="Queens"/>
        <s v="Rensselaer"/>
        <s v="Rockland"/>
        <s v="St. Lawrence"/>
        <s v="Saratoga"/>
        <s v="Schenectady"/>
        <s v="Schoharie"/>
        <s v="Seneca"/>
        <s v="Tioga"/>
        <s v="Tompkins"/>
        <s v="Ulster"/>
        <s v="Westchester"/>
        <s v="Wyoming"/>
        <s v="Yates"/>
        <s v="Alamance"/>
        <s v="Alleghany"/>
        <s v="Anson"/>
        <s v="Ashe"/>
        <s v="Avery"/>
        <s v="Beaufort"/>
        <s v="Bertie"/>
        <s v="Bladen"/>
        <s v="Brunswick"/>
        <s v="Buncombe"/>
        <s v="Cabarrus"/>
        <s v="Carteret"/>
        <s v="Caswell"/>
        <s v="Catawba"/>
        <s v="Chowan"/>
        <s v="Columbus"/>
        <s v="Craven"/>
        <s v="Currituck"/>
        <s v="Dare"/>
        <s v="Davidson"/>
        <s v="Davie"/>
        <s v="Duplin"/>
        <s v="Durham"/>
        <s v="Edgecombe"/>
        <s v="Gaston"/>
        <s v="Gates"/>
        <s v="Granville"/>
        <s v="Guilford"/>
        <s v="Halifax"/>
        <s v="Harnett"/>
        <s v="Haywood"/>
        <s v="Hertford"/>
        <s v="Hoke"/>
        <s v="Hyde"/>
        <s v="Iredell"/>
        <s v="Johnston"/>
        <s v="Lenoir"/>
        <s v="McDowell"/>
        <s v="Mecklenburg"/>
        <s v="Moore"/>
        <s v="Nash"/>
        <s v="New Hanover"/>
        <s v="Northampton"/>
        <s v="Onslow"/>
        <s v="Pamlico"/>
        <s v="Pasquotank"/>
        <s v="Pender"/>
        <s v="Perquimans"/>
        <s v="Person"/>
        <s v="Pitt"/>
        <s v="Robeson"/>
        <s v="Rutherford"/>
        <s v="Sampson"/>
        <s v="Stanly"/>
        <s v="Stokes"/>
        <s v="Surry"/>
        <s v="Swain"/>
        <s v="Transylvania"/>
        <s v="Tyrrell"/>
        <s v="Vance"/>
        <s v="Wake"/>
        <s v="Watauga"/>
        <s v="Yadkin"/>
        <s v="Yancey"/>
        <s v="Barnes"/>
        <s v="Benson"/>
        <s v="Billings"/>
        <s v="Bottineau"/>
        <s v="Bowman"/>
        <s v="Burleigh"/>
        <s v="Cavalier"/>
        <s v="Dickey"/>
        <s v="Divide"/>
        <s v="Dunn"/>
        <s v="Emmons"/>
        <s v="Foster"/>
        <s v="Grand Forks"/>
        <s v="Griggs"/>
        <s v="Hettinger"/>
        <s v="Kidder"/>
        <s v="LaMoure"/>
        <s v="McKenzie"/>
        <s v="Mountrail"/>
        <s v="Oliver"/>
        <s v="Pembina"/>
        <s v="Ransom"/>
        <s v="Rolette"/>
        <s v="Sargent"/>
        <s v="Slope"/>
        <s v="Stutsman"/>
        <s v="Towner"/>
        <s v="Traill"/>
        <s v="Walsh"/>
        <s v="Ward"/>
        <s v="Williams"/>
        <s v="Ashland"/>
        <s v="Ashtabula"/>
        <s v="Athens"/>
        <s v="Auglaize"/>
        <s v="Belmont"/>
        <s v="Clermont"/>
        <s v="Columbiana"/>
        <s v="Coshocton"/>
        <s v="Cuyahoga"/>
        <s v="Darke"/>
        <s v="Defiance"/>
        <s v="Gallia"/>
        <s v="Geauga"/>
        <s v="Guernsey"/>
        <s v="Highland"/>
        <s v="Hocking"/>
        <s v="Licking"/>
        <s v="Lorain"/>
        <s v="Mahoning"/>
        <s v="Medina"/>
        <s v="Meigs"/>
        <s v="Morrow"/>
        <s v="Muskingum"/>
        <s v="Pickaway"/>
        <s v="Portage"/>
        <s v="Preble"/>
        <s v="Ross"/>
        <s v="Sandusky"/>
        <s v="Scioto"/>
        <s v="Trumbull"/>
        <s v="Tuscarawas"/>
        <s v="Van Wert"/>
        <s v="Vinton"/>
        <s v="Wood"/>
        <s v="Wyandot"/>
        <s v="Alfalfa"/>
        <s v="Atoka"/>
        <s v="Beaver"/>
        <s v="Beckham"/>
        <s v="Canadian"/>
        <s v="Cimarron"/>
        <s v="Coal"/>
        <s v="Cotton"/>
        <s v="Craig"/>
        <s v="Creek"/>
        <s v="Dewey"/>
        <s v="Garvin"/>
        <s v="Greer"/>
        <s v="Harmon"/>
        <s v="Hughes"/>
        <s v="Kay"/>
        <s v="Kingfisher"/>
        <s v="Latimer"/>
        <s v="Le Flore"/>
        <s v="Love"/>
        <s v="McClain"/>
        <s v="McCurtain"/>
        <s v="Major"/>
        <s v="Mayes"/>
        <s v="Muskogee"/>
        <s v="Nowata"/>
        <s v="Okfuskee"/>
        <s v="Oklahoma"/>
        <s v="Okmulgee"/>
        <s v="Payne"/>
        <s v="Pittsburg"/>
        <s v="Pushmataha"/>
        <s v="Roger Mills"/>
        <s v="Rogers"/>
        <s v="Sequoyah"/>
        <s v="Tillman"/>
        <s v="Tulsa"/>
        <s v="Wagoner"/>
        <s v="Washita"/>
        <s v="Woods"/>
        <s v="Woodward"/>
        <s v="Clackamas"/>
        <s v="Clatsop"/>
        <s v="Crook"/>
        <s v="Deschutes"/>
        <s v="Gilliam"/>
        <s v="Harney"/>
        <s v="Hood River"/>
        <s v="Josephine"/>
        <s v="Klamath"/>
        <s v="Malheur"/>
        <s v="Multnomah"/>
        <s v="Tillamook"/>
        <s v="Umatilla"/>
        <s v="Wallowa"/>
        <s v="Wasco"/>
        <s v="Yamhill"/>
        <s v="Allegheny"/>
        <s v="Armstrong"/>
        <s v="Bedford"/>
        <s v="Berks"/>
        <s v="Blair"/>
        <s v="Bucks"/>
        <s v="Cambria"/>
        <s v="Centre"/>
        <s v="Chester"/>
        <s v="Clarion"/>
        <s v="Clearfield"/>
        <s v="Dauphin"/>
        <s v="Forest"/>
        <s v="Huntingdon"/>
        <s v="Indiana"/>
        <s v="Juniata"/>
        <s v="Lackawanna"/>
        <s v="Lebanon"/>
        <s v="Lehigh"/>
        <s v="Luzerne"/>
        <s v="Lycoming"/>
        <s v="McKean"/>
        <s v="Mifflin"/>
        <s v="Montour"/>
        <s v="Northumberland"/>
        <s v="Philadelphia"/>
        <s v="Potter"/>
        <s v="Schuylkill"/>
        <s v="Snyder"/>
        <s v="Susquehanna"/>
        <s v="Venango"/>
        <s v="Westmoreland"/>
        <s v="Newport"/>
        <s v="Providence"/>
        <s v="Abbeville"/>
        <s v="Aiken"/>
        <s v="Allendale"/>
        <s v="Bamberg"/>
        <s v="Barnwell"/>
        <s v="Berkeley"/>
        <s v="Charleston"/>
        <s v="Chesterfield"/>
        <s v="Clarendon"/>
        <s v="Colleton"/>
        <s v="Darlington"/>
        <s v="Dillon"/>
        <s v="Edgefield"/>
        <s v="Florence"/>
        <s v="Georgetown"/>
        <s v="Greenville"/>
        <s v="Hampton"/>
        <s v="Horry"/>
        <s v="Kershaw"/>
        <s v="Lexington"/>
        <s v="McCormick"/>
        <s v="Marlboro"/>
        <s v="Newberry"/>
        <s v="Orangeburg"/>
        <s v="Saluda"/>
        <s v="Spartanburg"/>
        <s v="Williamsburg"/>
        <s v="Aurora"/>
        <s v="Beadle"/>
        <s v="Bennett"/>
        <s v="Bon Homme"/>
        <s v="Brookings"/>
        <s v="Brule"/>
        <s v="Charles Mix"/>
        <s v="Codington"/>
        <s v="Corson"/>
        <s v="Davison"/>
        <s v="Day"/>
        <s v="Edmunds"/>
        <s v="Fall River"/>
        <s v="Faulk"/>
        <s v="Gregory"/>
        <s v="Haakon"/>
        <s v="Hamlin"/>
        <s v="Hand"/>
        <s v="Hanson"/>
        <s v="Hutchinson"/>
        <s v="Jerauld"/>
        <s v="Kingsbury"/>
        <s v="Lyman"/>
        <s v="McCook"/>
        <s v="Mellette"/>
        <s v="Miner"/>
        <s v="Minnehaha"/>
        <s v="Moody"/>
        <s v="Oglala Lakota"/>
        <s v="Roberts"/>
        <s v="Sanborn"/>
        <s v="Spink"/>
        <s v="Stanley"/>
        <s v="Sully"/>
        <s v="Tripp"/>
        <s v="Walworth"/>
        <s v="Yankton"/>
        <s v="Ziebach"/>
        <s v="Bledsoe"/>
        <s v="Cannon"/>
        <s v="Cheatham"/>
        <s v="Cocke"/>
        <s v="Crockett"/>
        <s v="Dickson"/>
        <s v="Dyer"/>
        <s v="Fentress"/>
        <s v="Giles"/>
        <s v="Grainger"/>
        <s v="Hamblen"/>
        <s v="Hardeman"/>
        <s v="Hawkins"/>
        <s v="Loudon"/>
        <s v="McMinn"/>
        <s v="McNairy"/>
        <s v="Maury"/>
        <s v="Obion"/>
        <s v="Overton"/>
        <s v="Pickett"/>
        <s v="Rhea"/>
        <s v="Roane"/>
        <s v="Sequatchie"/>
        <s v="Trousdale"/>
        <s v="Unicoi"/>
        <s v="Weakley"/>
        <s v="Andrews"/>
        <s v="Angelina"/>
        <s v="Aransas"/>
        <s v="Archer"/>
        <s v="Atascosa"/>
        <s v="Austin"/>
        <s v="Bailey"/>
        <s v="Bandera"/>
        <s v="Bastrop"/>
        <s v="Baylor"/>
        <s v="Bee"/>
        <s v="Bexar"/>
        <s v="Blanco"/>
        <s v="Borden"/>
        <s v="Bosque"/>
        <s v="Bowie"/>
        <s v="Brazoria"/>
        <s v="Brazos"/>
        <s v="Brewster"/>
        <s v="Briscoe"/>
        <s v="Burleson"/>
        <s v="Burnet"/>
        <s v="Callahan"/>
        <s v="Camp"/>
        <s v="Carson"/>
        <s v="Castro"/>
        <s v="Childress"/>
        <s v="Cochran"/>
        <s v="Coke"/>
        <s v="Coleman"/>
        <s v="Collin"/>
        <s v="Collingsworth"/>
        <s v="Colorado"/>
        <s v="Comal"/>
        <s v="Concho"/>
        <s v="Cooke"/>
        <s v="Coryell"/>
        <s v="Cottle"/>
        <s v="Crane"/>
        <s v="Crosby"/>
        <s v="Culberson"/>
        <s v="Dallam"/>
        <s v="Deaf Smith"/>
        <s v="Denton"/>
        <s v="DeWitt"/>
        <s v="Dickens"/>
        <s v="Dimmit"/>
        <s v="Donley"/>
        <s v="Eastland"/>
        <s v="Ector"/>
        <s v="Erath"/>
        <s v="Falls"/>
        <s v="Fisher"/>
        <s v="Foard"/>
        <s v="Fort Bend"/>
        <s v="Freestone"/>
        <s v="Frio"/>
        <s v="Gaines"/>
        <s v="Galveston"/>
        <s v="Garza"/>
        <s v="Gillespie"/>
        <s v="Glasscock"/>
        <s v="Goliad"/>
        <s v="Gonzales"/>
        <s v="Gregg"/>
        <s v="Grimes"/>
        <s v="Hansford"/>
        <s v="Hartley"/>
        <s v="Hays"/>
        <s v="Hemphill"/>
        <s v="Hockley"/>
        <s v="Hood"/>
        <s v="Hudspeth"/>
        <s v="Hunt"/>
        <s v="Irion"/>
        <s v="Jack"/>
        <s v="Jim Hogg"/>
        <s v="Jim Wells"/>
        <s v="Karnes"/>
        <s v="Kaufman"/>
        <s v="Kenedy"/>
        <s v="Kerr"/>
        <s v="Kimble"/>
        <s v="King"/>
        <s v="Kinney"/>
        <s v="Kleberg"/>
        <s v="Lam"/>
        <s v="Lampasas"/>
        <s v="Lavaca"/>
        <s v="Lipscom"/>
        <s v="Live Oak"/>
        <s v="Llano"/>
        <s v="Loving"/>
        <s v="Lubbock"/>
        <s v="Lynn"/>
        <s v="McCulloch"/>
        <s v="McLennan"/>
        <s v="McMullen"/>
        <s v="Matagorda"/>
        <s v="Maverick"/>
        <s v="Milam"/>
        <s v="Montague"/>
        <s v="Motley"/>
        <s v="Nacogdoches"/>
        <s v="Navarro"/>
        <s v="Nolan"/>
        <s v="Nueces"/>
        <s v="Ochiltree"/>
        <s v="Palo Pinto"/>
        <s v="Parker"/>
        <s v="Parmer"/>
        <s v="Pecos"/>
        <s v="Presidio"/>
        <s v="Rains"/>
        <s v="Randall"/>
        <s v="Reagan"/>
        <s v="Real"/>
        <s v="Reeves"/>
        <s v="Refugio"/>
        <s v="Rockwall"/>
        <s v="Runnels"/>
        <s v="Rusk"/>
        <s v="San Augustine"/>
        <s v="San Jacinto"/>
        <s v="San Patricio"/>
        <s v="San Saba"/>
        <s v="Schleicher"/>
        <s v="Scurry"/>
        <s v="Shackelford"/>
        <s v="Somervell"/>
        <s v="Starr"/>
        <s v="Sterling"/>
        <s v="Stonewall"/>
        <s v="Sutton"/>
        <s v="Swisher"/>
        <s v="Tarrant"/>
        <s v="Terry"/>
        <s v="Throckmorton"/>
        <s v="Titus"/>
        <s v="Tom Green"/>
        <s v="Travis"/>
        <s v="Tyler"/>
        <s v="Upshur"/>
        <s v="Upton"/>
        <s v="Uvalde"/>
        <s v="Val Verde"/>
        <s v="Van Zandt"/>
        <s v="Victoria"/>
        <s v="Waller"/>
        <s v="Web"/>
        <s v="Wharton"/>
        <s v="Wilbarger"/>
        <s v="Willacy"/>
        <s v="Winkler"/>
        <s v="Wise"/>
        <s v="Yoakum"/>
        <s v="Young"/>
        <s v="Zapata"/>
        <s v="Zavala"/>
        <s v="Box Elder"/>
        <s v="Cache"/>
        <s v="Daggett"/>
        <s v="Duchesne"/>
        <s v="Emery"/>
        <s v="Jua"/>
        <s v="Millard"/>
        <s v="Piute"/>
        <s v="Rich"/>
        <s v="Salt Lake"/>
        <s v="Sanpete"/>
        <s v="Tooele"/>
        <s v="Uintah"/>
        <s v="Utah"/>
        <s v="Wasatch"/>
        <s v="Weber"/>
        <s v="Addison"/>
        <s v="Bennington"/>
        <s v="Caledonia"/>
        <s v="Chittenden"/>
        <s v="Grand Isle"/>
        <s v="Lamoille"/>
        <s v="Rutland"/>
        <s v="Windsor"/>
        <s v="Accomack"/>
        <s v="Albemarle"/>
        <s v="Amelia"/>
        <s v="Amherst"/>
        <s v="Appomattox"/>
        <s v="Arlington"/>
        <s v="Augusta"/>
        <s v="Bland"/>
        <s v="Botetourt"/>
        <s v="Buckingham"/>
        <s v="Charles City"/>
        <s v="Culpeper"/>
        <s v="Dickenson"/>
        <s v="Dinwiddie"/>
        <s v="Fairfax"/>
        <s v="Fauquier"/>
        <s v="Fluvanna"/>
        <s v="Goochland"/>
        <s v="Greensville"/>
        <s v="Hanover"/>
        <s v="Henrico"/>
        <s v="Isle of Wight"/>
        <s v="James City"/>
        <s v="King and Queen"/>
        <s v="King George"/>
        <s v="King William"/>
        <s v="Loudoun"/>
        <s v="Lunenburg"/>
        <s v="Mathews"/>
        <s v="New Kent"/>
        <s v="Nottoway"/>
        <s v="Patrick"/>
        <s v="Pittsylvania"/>
        <s v="Powhatan"/>
        <s v="Prince Edward"/>
        <s v="Prince George"/>
        <s v="Prince William"/>
        <s v="Rappahannock"/>
        <s v="Roanoke"/>
        <s v="Rockbridge"/>
        <s v="Shenandoah"/>
        <s v="Smyth"/>
        <s v="Southampton"/>
        <s v="Spotsylvania"/>
        <s v="Wythe"/>
        <s v="Alexandria City"/>
        <s v="Bristol City"/>
        <s v="Buena Vista City"/>
        <s v="Charlottesville City"/>
        <s v="Chesapeake City"/>
        <s v="Colonial Heights City"/>
        <s v="Covington City"/>
        <s v="Danville City"/>
        <s v="Emporia City"/>
        <s v="Fairfax City"/>
        <s v="Falls Church City"/>
        <s v="Franklin City"/>
        <s v="Fredericksburg City"/>
        <s v="Galax City"/>
        <s v="Hampton City"/>
        <s v="Harrisonburg City"/>
        <s v="Hopewell City"/>
        <s v="Lexington City"/>
        <s v="Lynchburg City"/>
        <s v="Manassas City"/>
        <s v="Manassas Park City"/>
        <s v="Martinsville City"/>
        <s v="Newport News City"/>
        <s v="Norfolk City"/>
        <s v="Norton City"/>
        <s v="Petersburg City"/>
        <s v="Poquoson City"/>
        <s v="Portsmouth City"/>
        <s v="Radford City"/>
        <s v="Richmond City"/>
        <s v="Roanoke City"/>
        <s v="Salem City"/>
        <s v="Staunton City"/>
        <s v="Suffolk City"/>
        <s v="Virginia Beach City"/>
        <s v="Waynesboro City"/>
        <s v="Williamsburg City"/>
        <s v="Winchester City"/>
        <s v="Asotin"/>
        <s v="Chelan"/>
        <s v="Clallam"/>
        <s v="Cowlitz"/>
        <s v="Ferry"/>
        <s v="Grays Harbor"/>
        <s v="Island"/>
        <s v="Kitsap"/>
        <s v="Kittitas"/>
        <s v="Klickitat"/>
        <s v="Okanogan"/>
        <s v="Pacific"/>
        <s v="Pend Oreille"/>
        <s v="Skagit"/>
        <s v="Skamania"/>
        <s v="Snohomish"/>
        <s v="Spokane"/>
        <s v="Wahkiakum"/>
        <s v="Walla Walla"/>
        <s v="Whatcom"/>
        <s v="Whitman"/>
        <s v="Yakima"/>
        <s v="Braxton"/>
        <s v="Brooke"/>
        <s v="Cabell"/>
        <s v="Doddridge"/>
        <s v="Greenbrier"/>
        <s v="Hardy"/>
        <s v="Kanawha"/>
        <s v="Mingo"/>
        <s v="Monongalia"/>
        <s v="Pleasants"/>
        <s v="Preston"/>
        <s v="Raleigh"/>
        <s v="Ritchie"/>
        <s v="Summers"/>
        <s v="Tucker"/>
        <s v="Wetzel"/>
        <s v="Wirt"/>
        <s v="Barron"/>
        <s v="Bayfield"/>
        <s v="Burnett"/>
        <s v="Calumet"/>
        <s v="Dane"/>
        <s v="Door"/>
        <s v="Eau Claire"/>
        <s v="Fond du Lac"/>
        <s v="Green Lake"/>
        <s v="Juneau"/>
        <s v="Kenosha"/>
        <s v="Kewaunee"/>
        <s v="La Crosse"/>
        <s v="Langlade"/>
        <s v="Manitowoc"/>
        <s v="Marathon"/>
        <s v="Marinette"/>
        <s v="Milwaukee"/>
        <s v="Oconto"/>
        <s v="Outagamie"/>
        <s v="Ozaukee"/>
        <s v="Pepin"/>
        <s v="Price"/>
        <s v="Racine"/>
        <s v="St. Croix"/>
        <s v="Sauk"/>
        <s v="Sawyer"/>
        <s v="Shawano"/>
        <s v="Sheboygan"/>
        <s v="Trempealeau"/>
        <s v="Vilas"/>
        <s v="Washburn"/>
        <s v="Waukesha"/>
        <s v="Waupaca"/>
        <s v="Waushara"/>
        <s v="Converse"/>
        <s v="Goshen"/>
        <s v="Hot Springs"/>
        <s v="Laramie"/>
        <s v="Natrona"/>
        <s v="Niobrara"/>
        <s v="Sublette"/>
        <s v="Sweetwater"/>
        <s v="Uinta"/>
        <s v="Washakie"/>
        <s v="Weston"/>
      </sharedItems>
    </cacheField>
    <cacheField name="HAH Available " numFmtId="0">
      <sharedItems count="2">
        <s v="No"/>
        <s v="Yes"/>
      </sharedItems>
    </cacheField>
    <cacheField name=" Rural-Urban Continuum Code   2013" numFmtId="0">
      <sharedItems containsSemiMixedTypes="0" containsString="0" containsNumber="1" containsInteger="1" minValue="1" maxValue="9" count="9">
        <n v="2"/>
        <n v="3"/>
        <n v="6"/>
        <n v="1"/>
        <n v="9"/>
        <n v="7"/>
        <n v="8"/>
        <n v="4"/>
        <n v="5"/>
      </sharedItems>
    </cacheField>
    <cacheField name="Population Estimate 2018" numFmtId="0">
      <sharedItems containsSemiMixedTypes="0" containsString="0" containsNumber="1" containsInteger="1" minValue="152" maxValue="10105518"/>
    </cacheField>
    <cacheField name="Population Est. 65+ 2018" numFmtId="0">
      <sharedItems containsSemiMixedTypes="0" containsString="0" containsNumber="1" containsInteger="1" minValue="15" maxValue="1375957"/>
    </cacheField>
    <cacheField name="Senior Population %" numFmtId="9">
      <sharedItems containsSemiMixedTypes="0" containsString="0" containsNumber="1" minValue="0.05" maxValue="0.57999999999999996"/>
    </cacheField>
    <cacheField name="Population Est. Under 65 2018" numFmtId="0">
      <sharedItems containsSemiMixedTypes="0" containsString="0" containsNumber="1" containsInteger="1" minValue="137" maxValue="8729561"/>
    </cacheField>
    <cacheField name="Non-Senior Pop. %" numFmtId="9">
      <sharedItems containsSemiMixedTypes="0" containsString="0" containsNumber="1" minValue="0.42" maxValue="0.95"/>
    </cacheField>
    <cacheField name="Veteran Population 2020 " numFmtId="0">
      <sharedItems containsSemiMixedTypes="0" containsString="0" containsNumber="1" containsInteger="1" minValue="18" maxValue="279196"/>
    </cacheField>
    <cacheField name="Veteran Pop. %" numFmtId="9">
      <sharedItems containsSemiMixedTypes="0" containsString="0" containsNumber="1" minValue="0.01" maxValue="0.34"/>
    </cacheField>
    <cacheField name="Persons in Poverty 2018" numFmtId="0">
      <sharedItems containsSemiMixedTypes="0" containsString="0" containsNumber="1" containsInteger="1" minValue="5" maxValue="1409155"/>
    </cacheField>
    <cacheField name="%Persons in Poverty" numFmtId="9">
      <sharedItems containsSemiMixedTypes="0" containsString="0" containsNumber="1" minValue="0.03" maxValue="0.54"/>
    </cacheField>
    <cacheField name="Median Income 2018" numFmtId="0">
      <sharedItems containsSemiMixedTypes="0" containsString="0" containsNumber="1" containsInteger="1" minValue="25385" maxValue="140382"/>
    </cacheField>
    <cacheField name="Hospital Beds 2018" numFmtId="0">
      <sharedItems containsSemiMixedTypes="0" containsString="0" containsNumber="1" containsInteger="1" minValue="0" maxValue="24124"/>
    </cacheField>
    <cacheField name="Hospital Beds per 1000 Residents" numFmtId="0">
      <sharedItems containsSemiMixedTypes="0" containsString="0" containsNumber="1" minValue="0" maxValue="130.72999999999999"/>
    </cacheField>
    <cacheField name="Est. Insured Indivudals 2018" numFmtId="0">
      <sharedItems containsSemiMixedTypes="0" containsString="0" containsNumber="1" containsInteger="1" minValue="142" maxValue="8727904"/>
    </cacheField>
    <cacheField name="Insurance Coverage Rate 2018" numFmtId="9">
      <sharedItems containsSemiMixedTypes="0" containsString="0" containsNumber="1" minValue="0.39" maxValue="0.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nnar Bryan Hansen" refreshedDate="45606.372118634259" createdVersion="8" refreshedVersion="8" minRefreshableVersion="3" recordCount="3141" xr:uid="{92F5BCB0-2F05-427B-84F2-5DB4D6F1D543}">
  <cacheSource type="worksheet">
    <worksheetSource name="Table1"/>
  </cacheSource>
  <cacheFields count="22">
    <cacheField name="Row ID" numFmtId="0">
      <sharedItems containsSemiMixedTypes="0" containsString="0" containsNumber="1" containsInteger="1" minValue="1" maxValue="3148"/>
    </cacheField>
    <cacheField name=" State Name                             " numFmtId="0">
      <sharedItems/>
    </cacheField>
    <cacheField name=" County Name                            " numFmtId="0">
      <sharedItems/>
    </cacheField>
    <cacheField name="HAH Available " numFmtId="0">
      <sharedItems count="2">
        <s v="No"/>
        <s v="Yes"/>
      </sharedItems>
    </cacheField>
    <cacheField name=" Rural-Urban Continuum Code   2013" numFmtId="0">
      <sharedItems containsSemiMixedTypes="0" containsString="0" containsNumber="1" containsInteger="1" minValue="1" maxValue="9" count="9">
        <n v="2"/>
        <n v="3"/>
        <n v="6"/>
        <n v="1"/>
        <n v="9"/>
        <n v="7"/>
        <n v="8"/>
        <n v="4"/>
        <n v="5"/>
      </sharedItems>
    </cacheField>
    <cacheField name="Population Estimate 2018" numFmtId="0">
      <sharedItems containsSemiMixedTypes="0" containsString="0" containsNumber="1" containsInteger="1" minValue="152" maxValue="10105518"/>
    </cacheField>
    <cacheField name="Log Transformed Pop Est." numFmtId="0">
      <sharedItems containsSemiMixedTypes="0" containsString="0" containsNumber="1" minValue="2.1818435879447726" maxValue="7.0045585799765862"/>
    </cacheField>
    <cacheField name="Pop. Bin" numFmtId="0">
      <sharedItems count="5">
        <s v="2"/>
        <s v="3"/>
        <s v="1"/>
        <s v="4"/>
        <s v="5"/>
      </sharedItems>
    </cacheField>
    <cacheField name="Population Est. 65+ 2018" numFmtId="0">
      <sharedItems containsSemiMixedTypes="0" containsString="0" containsNumber="1" containsInteger="1" minValue="15" maxValue="1375957"/>
    </cacheField>
    <cacheField name="Senior Population %" numFmtId="9">
      <sharedItems containsSemiMixedTypes="0" containsString="0" containsNumber="1" minValue="0.05" maxValue="0.57999999999999996"/>
    </cacheField>
    <cacheField name="Population Est. Under 65 2018" numFmtId="0">
      <sharedItems containsSemiMixedTypes="0" containsString="0" containsNumber="1" containsInteger="1" minValue="137" maxValue="8729561"/>
    </cacheField>
    <cacheField name="Non-Senior Pop. %" numFmtId="9">
      <sharedItems containsSemiMixedTypes="0" containsString="0" containsNumber="1" minValue="0.42" maxValue="0.95"/>
    </cacheField>
    <cacheField name="Veteran Population 2020 " numFmtId="0">
      <sharedItems containsSemiMixedTypes="0" containsString="0" containsNumber="1" containsInteger="1" minValue="18" maxValue="279196"/>
    </cacheField>
    <cacheField name="Veteran Pop. %" numFmtId="9">
      <sharedItems containsSemiMixedTypes="0" containsString="0" containsNumber="1" minValue="0.01" maxValue="0.34"/>
    </cacheField>
    <cacheField name="Persons in Poverty 2018" numFmtId="0">
      <sharedItems containsSemiMixedTypes="0" containsString="0" containsNumber="1" containsInteger="1" minValue="5" maxValue="1409155"/>
    </cacheField>
    <cacheField name="%Persons in Poverty" numFmtId="9">
      <sharedItems containsSemiMixedTypes="0" containsString="0" containsNumber="1" minValue="0.03" maxValue="0.54"/>
    </cacheField>
    <cacheField name="Median Income 2018" numFmtId="0">
      <sharedItems containsSemiMixedTypes="0" containsString="0" containsNumber="1" containsInteger="1" minValue="25385" maxValue="140382"/>
    </cacheField>
    <cacheField name="Hospital Beds 2018" numFmtId="0">
      <sharedItems containsSemiMixedTypes="0" containsString="0" containsNumber="1" containsInteger="1" minValue="0" maxValue="24124"/>
    </cacheField>
    <cacheField name="Hospital Beds Min-Max" numFmtId="0">
      <sharedItems containsNonDate="0" containsString="0" containsBlank="1"/>
    </cacheField>
    <cacheField name="Hospital Beds per 1000 Residents" numFmtId="0">
      <sharedItems containsSemiMixedTypes="0" containsString="0" containsNumber="1" minValue="0" maxValue="130.72999999999999"/>
    </cacheField>
    <cacheField name="Est. Insured Indivudals 2018" numFmtId="0">
      <sharedItems containsSemiMixedTypes="0" containsString="0" containsNumber="1" containsInteger="1" minValue="142" maxValue="8727904"/>
    </cacheField>
    <cacheField name="Insurance Coverage Rate 2018" numFmtId="9">
      <sharedItems containsSemiMixedTypes="0" containsString="0" containsNumber="1" minValue="0.39" maxValue="0.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nnar Bryan Hansen" refreshedDate="45606.420052546295" createdVersion="8" refreshedVersion="8" minRefreshableVersion="3" recordCount="3141" xr:uid="{D767F3F0-6F56-4447-A8EF-665698AAB3ED}">
  <cacheSource type="worksheet">
    <worksheetSource name="Table2"/>
  </cacheSource>
  <cacheFields count="12">
    <cacheField name="Row ID" numFmtId="0">
      <sharedItems containsSemiMixedTypes="0" containsString="0" containsNumber="1" containsInteger="1" minValue="1" maxValue="3148"/>
    </cacheField>
    <cacheField name=" State Name                             " numFmtId="0">
      <sharedItems/>
    </cacheField>
    <cacheField name=" County Name                            " numFmtId="0">
      <sharedItems/>
    </cacheField>
    <cacheField name="HAH Available " numFmtId="0">
      <sharedItems/>
    </cacheField>
    <cacheField name=" Rural-Urban Continuum Code   2013" numFmtId="49">
      <sharedItems containsSemiMixedTypes="0" containsString="0" containsNumber="1" containsInteger="1" minValue="1" maxValue="9" count="9">
        <n v="2"/>
        <n v="3"/>
        <n v="6"/>
        <n v="1"/>
        <n v="9"/>
        <n v="7"/>
        <n v="8"/>
        <n v="4"/>
        <n v="5"/>
      </sharedItems>
    </cacheField>
    <cacheField name="Pop. Bin" numFmtId="0">
      <sharedItems/>
    </cacheField>
    <cacheField name="Senior Population %" numFmtId="0">
      <sharedItems containsSemiMixedTypes="0" containsString="0" containsNumber="1" minValue="0.05" maxValue="0.57999999999999996"/>
    </cacheField>
    <cacheField name="Veteran Pop. %" numFmtId="0">
      <sharedItems containsSemiMixedTypes="0" containsString="0" containsNumber="1" minValue="0.01" maxValue="0.34"/>
    </cacheField>
    <cacheField name="%Persons in Poverty" numFmtId="9">
      <sharedItems containsSemiMixedTypes="0" containsString="0" containsNumber="1" minValue="0.03" maxValue="0.54"/>
    </cacheField>
    <cacheField name="Median Income 2018" numFmtId="0">
      <sharedItems containsSemiMixedTypes="0" containsString="0" containsNumber="1" containsInteger="1" minValue="25385" maxValue="140382"/>
    </cacheField>
    <cacheField name="Hospital Log Transformed" numFmtId="0">
      <sharedItems containsSemiMixedTypes="0" containsString="0" containsNumber="1" minValue="0" maxValue="4.3824673220158301"/>
    </cacheField>
    <cacheField name="Insurance Coverage Rate 2018" numFmtId="9">
      <sharedItems containsSemiMixedTypes="0" containsString="0" containsNumber="1" minValue="0.39" maxValue="0.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nnar Bryan Hansen" refreshedDate="45606.420585532411" createdVersion="8" refreshedVersion="8" minRefreshableVersion="3" recordCount="3141" xr:uid="{F966F6C0-98C4-454E-9F52-0F0AB81F5BC9}">
  <cacheSource type="worksheet">
    <worksheetSource name="Table2"/>
  </cacheSource>
  <cacheFields count="12">
    <cacheField name="Row ID" numFmtId="0">
      <sharedItems containsSemiMixedTypes="0" containsString="0" containsNumber="1" containsInteger="1" minValue="1" maxValue="3148"/>
    </cacheField>
    <cacheField name=" State Name                             " numFmtId="0">
      <sharedItems/>
    </cacheField>
    <cacheField name=" County Name                            " numFmtId="0">
      <sharedItems/>
    </cacheField>
    <cacheField name="HAH Available " numFmtId="0">
      <sharedItems count="2">
        <s v="No"/>
        <s v="Yes"/>
      </sharedItems>
    </cacheField>
    <cacheField name=" Rural-Urban Continuum Code   2013" numFmtId="49">
      <sharedItems containsSemiMixedTypes="0" containsString="0" containsNumber="1" containsInteger="1" minValue="1" maxValue="9"/>
    </cacheField>
    <cacheField name="Pop. Bin" numFmtId="0">
      <sharedItems/>
    </cacheField>
    <cacheField name="Senior Population %" numFmtId="0">
      <sharedItems containsSemiMixedTypes="0" containsString="0" containsNumber="1" minValue="0.05" maxValue="0.57999999999999996"/>
    </cacheField>
    <cacheField name="Veteran Pop. %" numFmtId="0">
      <sharedItems containsSemiMixedTypes="0" containsString="0" containsNumber="1" minValue="0.01" maxValue="0.34"/>
    </cacheField>
    <cacheField name="%Persons in Poverty" numFmtId="9">
      <sharedItems containsSemiMixedTypes="0" containsString="0" containsNumber="1" minValue="0.03" maxValue="0.54"/>
    </cacheField>
    <cacheField name="Median Income 2018" numFmtId="0">
      <sharedItems containsSemiMixedTypes="0" containsString="0" containsNumber="1" containsInteger="1" minValue="25385" maxValue="140382"/>
    </cacheField>
    <cacheField name="Hospital Log Transformed" numFmtId="0">
      <sharedItems containsSemiMixedTypes="0" containsString="0" containsNumber="1" minValue="0" maxValue="4.3824673220158301"/>
    </cacheField>
    <cacheField name="Insurance Coverage Rate 2018" numFmtId="9">
      <sharedItems containsSemiMixedTypes="0" containsString="0" containsNumber="1" minValue="0.39" maxValue="0.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1">
  <r>
    <n v="1"/>
    <s v="Alabama"/>
    <x v="0"/>
    <x v="0"/>
    <x v="0"/>
    <n v="55601"/>
    <n v="8653"/>
    <n v="0.16"/>
    <n v="46948"/>
    <n v="0.84"/>
    <n v="5746"/>
    <n v="0.1"/>
    <n v="7587"/>
    <n v="0.14000000000000001"/>
    <n v="59338"/>
    <n v="50"/>
    <n v="0.9"/>
    <n v="49112"/>
    <n v="0.88"/>
  </r>
  <r>
    <n v="2"/>
    <s v="Alabama"/>
    <x v="1"/>
    <x v="0"/>
    <x v="1"/>
    <n v="218022"/>
    <n v="44571"/>
    <n v="0.2"/>
    <n v="173451"/>
    <n v="0.8"/>
    <n v="19614"/>
    <n v="0.09"/>
    <n v="21069"/>
    <n v="0.1"/>
    <n v="57588"/>
    <n v="348"/>
    <n v="1.6"/>
    <n v="179415"/>
    <n v="0.82"/>
  </r>
  <r>
    <n v="3"/>
    <s v="Alabama"/>
    <x v="2"/>
    <x v="0"/>
    <x v="2"/>
    <n v="24881"/>
    <n v="4832"/>
    <n v="0.19"/>
    <n v="20049"/>
    <n v="0.81"/>
    <n v="1875"/>
    <n v="0.08"/>
    <n v="6788"/>
    <n v="0.27"/>
    <n v="34382"/>
    <n v="47"/>
    <n v="1.89"/>
    <n v="18640"/>
    <n v="0.75"/>
  </r>
  <r>
    <n v="4"/>
    <s v="Alabama"/>
    <x v="3"/>
    <x v="0"/>
    <x v="3"/>
    <n v="22400"/>
    <n v="3690"/>
    <n v="0.16"/>
    <n v="18710"/>
    <n v="0.84"/>
    <n v="1283"/>
    <n v="0.06"/>
    <n v="4400"/>
    <n v="0.2"/>
    <n v="46064"/>
    <n v="180"/>
    <n v="8.0399999999999991"/>
    <n v="18054"/>
    <n v="0.81"/>
  </r>
  <r>
    <n v="5"/>
    <s v="Alabama"/>
    <x v="4"/>
    <x v="0"/>
    <x v="3"/>
    <n v="57840"/>
    <n v="10548"/>
    <n v="0.18"/>
    <n v="47292"/>
    <n v="0.82"/>
    <n v="3758"/>
    <n v="0.06"/>
    <n v="7527"/>
    <n v="0.13"/>
    <n v="50412"/>
    <n v="25"/>
    <n v="0.43"/>
    <n v="49729"/>
    <n v="0.86"/>
  </r>
  <r>
    <n v="6"/>
    <s v="Alabama"/>
    <x v="5"/>
    <x v="0"/>
    <x v="2"/>
    <n v="10138"/>
    <n v="1661"/>
    <n v="0.16"/>
    <n v="8477"/>
    <n v="0.84"/>
    <n v="429"/>
    <n v="0.04"/>
    <n v="3610"/>
    <n v="0.36"/>
    <n v="29267"/>
    <n v="54"/>
    <n v="5.33"/>
    <n v="7421"/>
    <n v="0.73"/>
  </r>
  <r>
    <n v="7"/>
    <s v="Alabama"/>
    <x v="6"/>
    <x v="0"/>
    <x v="2"/>
    <n v="19680"/>
    <n v="3995"/>
    <n v="0.2"/>
    <n v="15685"/>
    <n v="0.8"/>
    <n v="1440"/>
    <n v="7.0000000000000007E-2"/>
    <n v="4731"/>
    <n v="0.24"/>
    <n v="37365"/>
    <n v="61"/>
    <n v="3.1"/>
    <n v="16635"/>
    <n v="0.85"/>
  </r>
  <r>
    <n v="8"/>
    <s v="Alabama"/>
    <x v="7"/>
    <x v="0"/>
    <x v="1"/>
    <n v="114277"/>
    <n v="20247"/>
    <n v="0.18"/>
    <n v="94030"/>
    <n v="0.82"/>
    <n v="10000"/>
    <n v="0.09"/>
    <n v="21719"/>
    <n v="0.19"/>
    <n v="45400"/>
    <n v="286"/>
    <n v="2.5"/>
    <n v="98249"/>
    <n v="0.86"/>
  </r>
  <r>
    <n v="9"/>
    <s v="Alabama"/>
    <x v="8"/>
    <x v="0"/>
    <x v="2"/>
    <n v="33615"/>
    <n v="6562"/>
    <n v="0.2"/>
    <n v="27053"/>
    <n v="0.8"/>
    <n v="2371"/>
    <n v="7.0000000000000007E-2"/>
    <n v="6181"/>
    <n v="0.18"/>
    <n v="39917"/>
    <n v="0"/>
    <n v="0"/>
    <n v="28952"/>
    <n v="0.86"/>
  </r>
  <r>
    <n v="10"/>
    <s v="Alabama"/>
    <x v="9"/>
    <x v="0"/>
    <x v="2"/>
    <n v="26032"/>
    <n v="5980"/>
    <n v="0.23"/>
    <n v="20052"/>
    <n v="0.77"/>
    <n v="1982"/>
    <n v="0.08"/>
    <n v="4180"/>
    <n v="0.16"/>
    <n v="42132"/>
    <n v="45"/>
    <n v="1.73"/>
    <n v="21643"/>
    <n v="0.83"/>
  </r>
  <r>
    <n v="11"/>
    <s v="Alabama"/>
    <x v="10"/>
    <x v="0"/>
    <x v="3"/>
    <n v="44153"/>
    <n v="7411"/>
    <n v="0.17"/>
    <n v="36742"/>
    <n v="0.83"/>
    <n v="2857"/>
    <n v="0.06"/>
    <n v="7542"/>
    <n v="0.17"/>
    <n v="47547"/>
    <n v="36"/>
    <n v="0.82"/>
    <n v="38555"/>
    <n v="0.87"/>
  </r>
  <r>
    <n v="12"/>
    <s v="Alabama"/>
    <x v="11"/>
    <x v="0"/>
    <x v="4"/>
    <n v="12841"/>
    <n v="2953"/>
    <n v="0.23"/>
    <n v="9888"/>
    <n v="0.77"/>
    <n v="791"/>
    <n v="0.06"/>
    <n v="2806"/>
    <n v="0.22"/>
    <n v="39907"/>
    <n v="25"/>
    <n v="1.95"/>
    <n v="10804"/>
    <n v="0.84"/>
  </r>
  <r>
    <n v="13"/>
    <s v="Alabama"/>
    <x v="12"/>
    <x v="0"/>
    <x v="5"/>
    <n v="23920"/>
    <n v="4753"/>
    <n v="0.2"/>
    <n v="19167"/>
    <n v="0.8"/>
    <n v="1487"/>
    <n v="0.06"/>
    <n v="5381"/>
    <n v="0.22"/>
    <n v="40741"/>
    <n v="60"/>
    <n v="2.5099999999999998"/>
    <n v="20569"/>
    <n v="0.86"/>
  </r>
  <r>
    <n v="14"/>
    <s v="Alabama"/>
    <x v="13"/>
    <x v="0"/>
    <x v="4"/>
    <n v="13275"/>
    <n v="2751"/>
    <n v="0.21"/>
    <n v="10524"/>
    <n v="0.79"/>
    <n v="973"/>
    <n v="7.0000000000000007E-2"/>
    <n v="2285"/>
    <n v="0.17"/>
    <n v="39201"/>
    <n v="129"/>
    <n v="9.7200000000000006"/>
    <n v="11251"/>
    <n v="0.85"/>
  </r>
  <r>
    <n v="15"/>
    <s v="Alabama"/>
    <x v="14"/>
    <x v="0"/>
    <x v="6"/>
    <n v="14987"/>
    <n v="2915"/>
    <n v="0.19"/>
    <n v="12072"/>
    <n v="0.81"/>
    <n v="855"/>
    <n v="0.06"/>
    <n v="2356"/>
    <n v="0.16"/>
    <n v="46495"/>
    <n v="0"/>
    <n v="0"/>
    <n v="12693"/>
    <n v="0.85"/>
  </r>
  <r>
    <n v="16"/>
    <s v="Alabama"/>
    <x v="15"/>
    <x v="0"/>
    <x v="7"/>
    <n v="51909"/>
    <n v="8801"/>
    <n v="0.17"/>
    <n v="43108"/>
    <n v="0.83"/>
    <n v="6836"/>
    <n v="0.13"/>
    <n v="7053"/>
    <n v="0.14000000000000001"/>
    <n v="55122"/>
    <n v="99"/>
    <n v="1.91"/>
    <n v="44854"/>
    <n v="0.86"/>
  </r>
  <r>
    <n v="17"/>
    <s v="Alabama"/>
    <x v="16"/>
    <x v="0"/>
    <x v="1"/>
    <n v="54762"/>
    <n v="10914"/>
    <n v="0.2"/>
    <n v="43848"/>
    <n v="0.8"/>
    <n v="3917"/>
    <n v="7.0000000000000007E-2"/>
    <n v="7459"/>
    <n v="0.14000000000000001"/>
    <n v="49055"/>
    <n v="280"/>
    <n v="5.1100000000000003"/>
    <n v="46706"/>
    <n v="0.85"/>
  </r>
  <r>
    <n v="18"/>
    <s v="Alabama"/>
    <x v="17"/>
    <x v="0"/>
    <x v="5"/>
    <n v="12277"/>
    <n v="2762"/>
    <n v="0.22"/>
    <n v="9515"/>
    <n v="0.78"/>
    <n v="859"/>
    <n v="7.0000000000000007E-2"/>
    <n v="2979"/>
    <n v="0.24"/>
    <n v="32613"/>
    <n v="39"/>
    <n v="3.18"/>
    <n v="10340"/>
    <n v="0.84"/>
  </r>
  <r>
    <n v="19"/>
    <s v="Alabama"/>
    <x v="18"/>
    <x v="0"/>
    <x v="6"/>
    <n v="10715"/>
    <n v="2481"/>
    <n v="0.23"/>
    <n v="8234"/>
    <n v="0.77"/>
    <n v="884"/>
    <n v="0.08"/>
    <n v="1973"/>
    <n v="0.18"/>
    <n v="42423"/>
    <n v="0"/>
    <n v="0"/>
    <n v="8756"/>
    <n v="0.82"/>
  </r>
  <r>
    <n v="20"/>
    <s v="Alabama"/>
    <x v="19"/>
    <x v="0"/>
    <x v="2"/>
    <n v="36986"/>
    <n v="7790"/>
    <n v="0.21"/>
    <n v="29196"/>
    <n v="0.79"/>
    <n v="3204"/>
    <n v="0.09"/>
    <n v="7239"/>
    <n v="0.2"/>
    <n v="40203"/>
    <n v="147"/>
    <n v="3.97"/>
    <n v="30991"/>
    <n v="0.84"/>
  </r>
  <r>
    <n v="21"/>
    <s v="Alabama"/>
    <x v="20"/>
    <x v="0"/>
    <x v="6"/>
    <n v="13824"/>
    <n v="2629"/>
    <n v="0.19"/>
    <n v="11195"/>
    <n v="0.81"/>
    <n v="1033"/>
    <n v="7.0000000000000007E-2"/>
    <n v="2661"/>
    <n v="0.19"/>
    <n v="39057"/>
    <n v="93"/>
    <n v="6.73"/>
    <n v="11851"/>
    <n v="0.86"/>
  </r>
  <r>
    <n v="22"/>
    <s v="Alabama"/>
    <x v="21"/>
    <x v="0"/>
    <x v="7"/>
    <n v="83442"/>
    <n v="15446"/>
    <n v="0.19"/>
    <n v="67996"/>
    <n v="0.81"/>
    <n v="6416"/>
    <n v="0.08"/>
    <n v="11925"/>
    <n v="0.14000000000000001"/>
    <n v="45796"/>
    <n v="145"/>
    <n v="1.74"/>
    <n v="71385"/>
    <n v="0.86"/>
  </r>
  <r>
    <n v="23"/>
    <s v="Alabama"/>
    <x v="22"/>
    <x v="0"/>
    <x v="7"/>
    <n v="48956"/>
    <n v="8270"/>
    <n v="0.17"/>
    <n v="40686"/>
    <n v="0.83"/>
    <n v="6697"/>
    <n v="0.14000000000000001"/>
    <n v="7743"/>
    <n v="0.16"/>
    <n v="45309"/>
    <n v="69"/>
    <n v="1.41"/>
    <n v="42301"/>
    <n v="0.86"/>
  </r>
  <r>
    <n v="24"/>
    <s v="Alabama"/>
    <x v="23"/>
    <x v="0"/>
    <x v="7"/>
    <n v="38310"/>
    <n v="6921"/>
    <n v="0.18"/>
    <n v="31389"/>
    <n v="0.82"/>
    <n v="2498"/>
    <n v="7.0000000000000007E-2"/>
    <n v="11841"/>
    <n v="0.31"/>
    <n v="34035"/>
    <n v="149"/>
    <n v="3.89"/>
    <n v="33431"/>
    <n v="0.87"/>
  </r>
  <r>
    <n v="25"/>
    <s v="Alabama"/>
    <x v="24"/>
    <x v="0"/>
    <x v="2"/>
    <n v="71385"/>
    <n v="12322"/>
    <n v="0.17"/>
    <n v="59063"/>
    <n v="0.83"/>
    <n v="3478"/>
    <n v="0.05"/>
    <n v="14975"/>
    <n v="0.21"/>
    <n v="39491"/>
    <n v="115"/>
    <n v="1.61"/>
    <n v="61931"/>
    <n v="0.87"/>
  </r>
  <r>
    <n v="26"/>
    <s v="Alabama"/>
    <x v="25"/>
    <x v="0"/>
    <x v="0"/>
    <n v="81887"/>
    <n v="12400"/>
    <n v="0.15"/>
    <n v="69487"/>
    <n v="0.85"/>
    <n v="7372"/>
    <n v="0.09"/>
    <n v="8559"/>
    <n v="0.1"/>
    <n v="60367"/>
    <n v="96"/>
    <n v="1.17"/>
    <n v="68333"/>
    <n v="0.83"/>
  </r>
  <r>
    <n v="27"/>
    <s v="Alabama"/>
    <x v="26"/>
    <x v="0"/>
    <x v="2"/>
    <n v="36748"/>
    <n v="6596"/>
    <n v="0.18"/>
    <n v="30152"/>
    <n v="0.82"/>
    <n v="2451"/>
    <n v="7.0000000000000007E-2"/>
    <n v="8022"/>
    <n v="0.22"/>
    <n v="38418"/>
    <n v="82"/>
    <n v="2.23"/>
    <n v="29523"/>
    <n v="0.8"/>
  </r>
  <r>
    <n v="28"/>
    <s v="Alabama"/>
    <x v="27"/>
    <x v="0"/>
    <x v="1"/>
    <n v="102501"/>
    <n v="19487"/>
    <n v="0.19"/>
    <n v="83014"/>
    <n v="0.81"/>
    <n v="7232"/>
    <n v="7.0000000000000007E-2"/>
    <n v="17509"/>
    <n v="0.17"/>
    <n v="44903"/>
    <n v="671"/>
    <n v="6.55"/>
    <n v="87911"/>
    <n v="0.86"/>
  </r>
  <r>
    <n v="29"/>
    <s v="Alabama"/>
    <x v="28"/>
    <x v="0"/>
    <x v="2"/>
    <n v="16433"/>
    <n v="3472"/>
    <n v="0.21"/>
    <n v="12961"/>
    <n v="0.79"/>
    <n v="1281"/>
    <n v="0.08"/>
    <n v="3801"/>
    <n v="0.23"/>
    <n v="39254"/>
    <n v="167"/>
    <n v="10.16"/>
    <n v="13974"/>
    <n v="0.85"/>
  </r>
  <r>
    <n v="30"/>
    <s v="Alabama"/>
    <x v="29"/>
    <x v="0"/>
    <x v="2"/>
    <n v="31363"/>
    <n v="5296"/>
    <n v="0.17"/>
    <n v="26067"/>
    <n v="0.83"/>
    <n v="1279"/>
    <n v="0.04"/>
    <n v="5939"/>
    <n v="0.19"/>
    <n v="39388"/>
    <n v="114"/>
    <n v="3.63"/>
    <n v="27228"/>
    <n v="0.87"/>
  </r>
  <r>
    <n v="31"/>
    <s v="Alabama"/>
    <x v="30"/>
    <x v="0"/>
    <x v="1"/>
    <n v="26314"/>
    <n v="5341"/>
    <n v="0.2"/>
    <n v="20973"/>
    <n v="0.8"/>
    <n v="2334"/>
    <n v="0.09"/>
    <n v="5537"/>
    <n v="0.21"/>
    <n v="37823"/>
    <n v="147"/>
    <n v="5.59"/>
    <n v="22311"/>
    <n v="0.85"/>
  </r>
  <r>
    <n v="32"/>
    <s v="Alabama"/>
    <x v="31"/>
    <x v="0"/>
    <x v="6"/>
    <n v="8233"/>
    <n v="1837"/>
    <n v="0.22"/>
    <n v="6396"/>
    <n v="0.78"/>
    <n v="428"/>
    <n v="0.05"/>
    <n v="2459"/>
    <n v="0.3"/>
    <n v="28524"/>
    <n v="92"/>
    <n v="11.17"/>
    <n v="6947"/>
    <n v="0.84"/>
  </r>
  <r>
    <n v="33"/>
    <s v="Alabama"/>
    <x v="32"/>
    <x v="0"/>
    <x v="1"/>
    <n v="14726"/>
    <n v="2829"/>
    <n v="0.19"/>
    <n v="11897"/>
    <n v="0.81"/>
    <n v="851"/>
    <n v="0.06"/>
    <n v="3705"/>
    <n v="0.25"/>
    <n v="34724"/>
    <n v="20"/>
    <n v="1.36"/>
    <n v="12972"/>
    <n v="0.88"/>
  </r>
  <r>
    <n v="34"/>
    <s v="Alabama"/>
    <x v="33"/>
    <x v="0"/>
    <x v="1"/>
    <n v="17209"/>
    <n v="3910"/>
    <n v="0.23"/>
    <n v="13299"/>
    <n v="0.77"/>
    <n v="1301"/>
    <n v="0.08"/>
    <n v="3037"/>
    <n v="0.18"/>
    <n v="46027"/>
    <n v="0"/>
    <n v="0"/>
    <n v="14164"/>
    <n v="0.82"/>
  </r>
  <r>
    <n v="35"/>
    <s v="Alabama"/>
    <x v="34"/>
    <x v="0"/>
    <x v="1"/>
    <n v="104722"/>
    <n v="18639"/>
    <n v="0.18"/>
    <n v="86083"/>
    <n v="0.82"/>
    <n v="9193"/>
    <n v="0.09"/>
    <n v="17032"/>
    <n v="0.16"/>
    <n v="47993"/>
    <n v="661"/>
    <n v="6.31"/>
    <n v="89847"/>
    <n v="0.86"/>
  </r>
  <r>
    <n v="36"/>
    <s v="Alabama"/>
    <x v="35"/>
    <x v="0"/>
    <x v="2"/>
    <n v="51736"/>
    <n v="10373"/>
    <n v="0.2"/>
    <n v="41363"/>
    <n v="0.8"/>
    <n v="3142"/>
    <n v="0.06"/>
    <n v="10046"/>
    <n v="0.19"/>
    <n v="41929"/>
    <n v="92"/>
    <n v="1.78"/>
    <n v="43645"/>
    <n v="0.84"/>
  </r>
  <r>
    <n v="37"/>
    <s v="Alabama"/>
    <x v="36"/>
    <x v="1"/>
    <x v="3"/>
    <n v="659300"/>
    <n v="104547"/>
    <n v="0.16"/>
    <n v="554753"/>
    <n v="0.84"/>
    <n v="42503"/>
    <n v="0.06"/>
    <n v="103604"/>
    <n v="0.16"/>
    <n v="55013"/>
    <n v="4389"/>
    <n v="6.66"/>
    <n v="568180"/>
    <n v="0.86"/>
  </r>
  <r>
    <n v="38"/>
    <s v="Alabama"/>
    <x v="37"/>
    <x v="0"/>
    <x v="6"/>
    <n v="13844"/>
    <n v="2998"/>
    <n v="0.22"/>
    <n v="10846"/>
    <n v="0.78"/>
    <n v="844"/>
    <n v="0.06"/>
    <n v="2374"/>
    <n v="0.17"/>
    <n v="40936"/>
    <n v="0"/>
    <n v="0"/>
    <n v="11624"/>
    <n v="0.84"/>
  </r>
  <r>
    <n v="39"/>
    <s v="Alabama"/>
    <x v="38"/>
    <x v="0"/>
    <x v="1"/>
    <n v="92387"/>
    <n v="18563"/>
    <n v="0.2"/>
    <n v="73824"/>
    <n v="0.8"/>
    <n v="5972"/>
    <n v="0.06"/>
    <n v="12645"/>
    <n v="0.14000000000000001"/>
    <n v="48707"/>
    <n v="321"/>
    <n v="3.47"/>
    <n v="76341"/>
    <n v="0.83"/>
  </r>
  <r>
    <n v="40"/>
    <s v="Alabama"/>
    <x v="39"/>
    <x v="0"/>
    <x v="1"/>
    <n v="32957"/>
    <n v="6151"/>
    <n v="0.19"/>
    <n v="26806"/>
    <n v="0.81"/>
    <n v="1562"/>
    <n v="0.05"/>
    <n v="6297"/>
    <n v="0.19"/>
    <n v="43909"/>
    <n v="43"/>
    <n v="1.3"/>
    <n v="28529"/>
    <n v="0.87"/>
  </r>
  <r>
    <n v="41"/>
    <s v="Alabama"/>
    <x v="40"/>
    <x v="0"/>
    <x v="1"/>
    <n v="163941"/>
    <n v="19481"/>
    <n v="0.12"/>
    <n v="144460"/>
    <n v="0.88"/>
    <n v="11532"/>
    <n v="7.0000000000000007E-2"/>
    <n v="30075"/>
    <n v="0.18"/>
    <n v="48937"/>
    <n v="549"/>
    <n v="3.35"/>
    <n v="144525"/>
    <n v="0.88"/>
  </r>
  <r>
    <n v="42"/>
    <s v="Alabama"/>
    <x v="41"/>
    <x v="0"/>
    <x v="0"/>
    <n v="96174"/>
    <n v="14608"/>
    <n v="0.15"/>
    <n v="81566"/>
    <n v="0.85"/>
    <n v="7497"/>
    <n v="0.08"/>
    <n v="10633"/>
    <n v="0.11"/>
    <n v="64863"/>
    <n v="71"/>
    <n v="0.74"/>
    <n v="82413"/>
    <n v="0.86"/>
  </r>
  <r>
    <n v="43"/>
    <s v="Alabama"/>
    <x v="42"/>
    <x v="0"/>
    <x v="0"/>
    <n v="9974"/>
    <n v="1880"/>
    <n v="0.19"/>
    <n v="8094"/>
    <n v="0.81"/>
    <n v="581"/>
    <n v="0.06"/>
    <n v="2474"/>
    <n v="0.25"/>
    <n v="33973"/>
    <n v="0"/>
    <n v="0"/>
    <n v="8701"/>
    <n v="0.87"/>
  </r>
  <r>
    <n v="44"/>
    <s v="Alabama"/>
    <x v="43"/>
    <x v="0"/>
    <x v="2"/>
    <n v="18439"/>
    <n v="3756"/>
    <n v="0.2"/>
    <n v="14683"/>
    <n v="0.8"/>
    <n v="1477"/>
    <n v="0.08"/>
    <n v="5031"/>
    <n v="0.27"/>
    <n v="32495"/>
    <n v="0"/>
    <n v="0"/>
    <n v="13883"/>
    <n v="0.75"/>
  </r>
  <r>
    <n v="45"/>
    <s v="Alabama"/>
    <x v="44"/>
    <x v="0"/>
    <x v="0"/>
    <n v="366519"/>
    <n v="55125"/>
    <n v="0.15"/>
    <n v="311394"/>
    <n v="0.85"/>
    <n v="33657"/>
    <n v="0.09"/>
    <n v="42667"/>
    <n v="0.12"/>
    <n v="63755"/>
    <n v="1302"/>
    <n v="3.55"/>
    <n v="314340"/>
    <n v="0.86"/>
  </r>
  <r>
    <n v="46"/>
    <s v="Alabama"/>
    <x v="45"/>
    <x v="0"/>
    <x v="5"/>
    <n v="19066"/>
    <n v="3737"/>
    <n v="0.2"/>
    <n v="15329"/>
    <n v="0.8"/>
    <n v="1158"/>
    <n v="0.06"/>
    <n v="4499"/>
    <n v="0.24"/>
    <n v="37733"/>
    <n v="47"/>
    <n v="2.4700000000000002"/>
    <n v="16614"/>
    <n v="0.87"/>
  </r>
  <r>
    <n v="47"/>
    <s v="Alabama"/>
    <x v="46"/>
    <x v="0"/>
    <x v="5"/>
    <n v="29763"/>
    <n v="6321"/>
    <n v="0.21"/>
    <n v="23442"/>
    <n v="0.79"/>
    <n v="1735"/>
    <n v="0.06"/>
    <n v="5844"/>
    <n v="0.2"/>
    <n v="37887"/>
    <n v="71"/>
    <n v="2.39"/>
    <n v="24543"/>
    <n v="0.82"/>
  </r>
  <r>
    <n v="48"/>
    <s v="Alabama"/>
    <x v="47"/>
    <x v="0"/>
    <x v="7"/>
    <n v="96109"/>
    <n v="16375"/>
    <n v="0.17"/>
    <n v="79734"/>
    <n v="0.83"/>
    <n v="5427"/>
    <n v="0.06"/>
    <n v="17341"/>
    <n v="0.18"/>
    <n v="46233"/>
    <n v="204"/>
    <n v="2.12"/>
    <n v="83013"/>
    <n v="0.86"/>
  </r>
  <r>
    <n v="49"/>
    <s v="Alabama"/>
    <x v="48"/>
    <x v="0"/>
    <x v="0"/>
    <n v="413757"/>
    <n v="67041"/>
    <n v="0.16"/>
    <n v="346716"/>
    <n v="0.84"/>
    <n v="30347"/>
    <n v="7.0000000000000007E-2"/>
    <n v="84539"/>
    <n v="0.2"/>
    <n v="43598"/>
    <n v="1498"/>
    <n v="3.62"/>
    <n v="357683"/>
    <n v="0.86"/>
  </r>
  <r>
    <n v="50"/>
    <s v="Alabama"/>
    <x v="49"/>
    <x v="0"/>
    <x v="5"/>
    <n v="21067"/>
    <n v="4275"/>
    <n v="0.2"/>
    <n v="16792"/>
    <n v="0.8"/>
    <n v="1434"/>
    <n v="7.0000000000000007E-2"/>
    <n v="4560"/>
    <n v="0.22"/>
    <n v="39556"/>
    <n v="44"/>
    <n v="2.09"/>
    <n v="17946"/>
    <n v="0.85"/>
  </r>
  <r>
    <n v="51"/>
    <s v="Alabama"/>
    <x v="50"/>
    <x v="0"/>
    <x v="0"/>
    <n v="225763"/>
    <n v="34173"/>
    <n v="0.15"/>
    <n v="191590"/>
    <n v="0.85"/>
    <n v="19614"/>
    <n v="0.09"/>
    <n v="43567"/>
    <n v="0.19"/>
    <n v="49640"/>
    <n v="1197"/>
    <n v="5.3"/>
    <n v="191345"/>
    <n v="0.85"/>
  </r>
  <r>
    <n v="52"/>
    <s v="Alabama"/>
    <x v="51"/>
    <x v="0"/>
    <x v="1"/>
    <n v="119089"/>
    <n v="20803"/>
    <n v="0.17"/>
    <n v="98286"/>
    <n v="0.83"/>
    <n v="7972"/>
    <n v="7.0000000000000007E-2"/>
    <n v="15419"/>
    <n v="0.13"/>
    <n v="52797"/>
    <n v="110"/>
    <n v="0.92"/>
    <n v="101734"/>
    <n v="0.85"/>
  </r>
  <r>
    <n v="53"/>
    <s v="Alabama"/>
    <x v="52"/>
    <x v="0"/>
    <x v="6"/>
    <n v="9140"/>
    <n v="1774"/>
    <n v="0.19"/>
    <n v="7366"/>
    <n v="0.81"/>
    <n v="453"/>
    <n v="0.05"/>
    <n v="2943"/>
    <n v="0.32"/>
    <n v="26814"/>
    <n v="0"/>
    <n v="0"/>
    <n v="7327"/>
    <n v="0.8"/>
  </r>
  <r>
    <n v="54"/>
    <s v="Alabama"/>
    <x v="53"/>
    <x v="0"/>
    <x v="1"/>
    <n v="19938"/>
    <n v="3793"/>
    <n v="0.19"/>
    <n v="16145"/>
    <n v="0.81"/>
    <n v="1354"/>
    <n v="7.0000000000000007E-2"/>
    <n v="4177"/>
    <n v="0.21"/>
    <n v="37586"/>
    <n v="52"/>
    <n v="2.61"/>
    <n v="15739"/>
    <n v="0.79"/>
  </r>
  <r>
    <n v="55"/>
    <s v="Alabama"/>
    <x v="54"/>
    <x v="0"/>
    <x v="2"/>
    <n v="33338"/>
    <n v="4987"/>
    <n v="0.15"/>
    <n v="28351"/>
    <n v="0.85"/>
    <n v="2315"/>
    <n v="7.0000000000000007E-2"/>
    <n v="7315"/>
    <n v="0.22"/>
    <n v="37259"/>
    <n v="43"/>
    <n v="1.29"/>
    <n v="27559"/>
    <n v="0.83"/>
  </r>
  <r>
    <n v="56"/>
    <s v="Alabama"/>
    <x v="55"/>
    <x v="0"/>
    <x v="2"/>
    <n v="22725"/>
    <n v="4625"/>
    <n v="0.2"/>
    <n v="18100"/>
    <n v="0.8"/>
    <n v="1547"/>
    <n v="7.0000000000000007E-2"/>
    <n v="4375"/>
    <n v="0.19"/>
    <n v="40546"/>
    <n v="15"/>
    <n v="0.66"/>
    <n v="18981"/>
    <n v="0.84"/>
  </r>
  <r>
    <n v="57"/>
    <s v="Alabama"/>
    <x v="56"/>
    <x v="0"/>
    <x v="0"/>
    <n v="57781"/>
    <n v="8280"/>
    <n v="0.14000000000000001"/>
    <n v="49501"/>
    <n v="0.86"/>
    <n v="6529"/>
    <n v="0.11"/>
    <n v="12384"/>
    <n v="0.21"/>
    <n v="39104"/>
    <n v="93"/>
    <n v="1.61"/>
    <n v="51566"/>
    <n v="0.89"/>
  </r>
  <r>
    <n v="58"/>
    <s v="Alabama"/>
    <x v="57"/>
    <x v="0"/>
    <x v="3"/>
    <n v="88690"/>
    <n v="14738"/>
    <n v="0.17"/>
    <n v="73952"/>
    <n v="0.83"/>
    <n v="6618"/>
    <n v="7.0000000000000007E-2"/>
    <n v="10432"/>
    <n v="0.12"/>
    <n v="57284"/>
    <n v="40"/>
    <n v="0.45"/>
    <n v="76601"/>
    <n v="0.86"/>
  </r>
  <r>
    <n v="59"/>
    <s v="Alabama"/>
    <x v="58"/>
    <x v="0"/>
    <x v="3"/>
    <n v="215707"/>
    <n v="33087"/>
    <n v="0.15"/>
    <n v="182620"/>
    <n v="0.85"/>
    <n v="13959"/>
    <n v="0.06"/>
    <n v="16916"/>
    <n v="0.08"/>
    <n v="75663"/>
    <n v="283"/>
    <n v="1.31"/>
    <n v="186451"/>
    <n v="0.86"/>
  </r>
  <r>
    <n v="60"/>
    <s v="Alabama"/>
    <x v="59"/>
    <x v="0"/>
    <x v="6"/>
    <n v="12691"/>
    <n v="2286"/>
    <n v="0.18"/>
    <n v="10405"/>
    <n v="0.82"/>
    <n v="577"/>
    <n v="0.05"/>
    <n v="4076"/>
    <n v="0.32"/>
    <n v="27859"/>
    <n v="33"/>
    <n v="2.6"/>
    <n v="10413"/>
    <n v="0.82"/>
  </r>
  <r>
    <n v="61"/>
    <s v="Alabama"/>
    <x v="60"/>
    <x v="0"/>
    <x v="7"/>
    <n v="79828"/>
    <n v="14370"/>
    <n v="0.18"/>
    <n v="65458"/>
    <n v="0.82"/>
    <n v="5294"/>
    <n v="7.0000000000000007E-2"/>
    <n v="14825"/>
    <n v="0.19"/>
    <n v="41630"/>
    <n v="173"/>
    <n v="2.17"/>
    <n v="68142"/>
    <n v="0.85"/>
  </r>
  <r>
    <n v="62"/>
    <s v="Alabama"/>
    <x v="61"/>
    <x v="0"/>
    <x v="2"/>
    <n v="40497"/>
    <n v="8731"/>
    <n v="0.22"/>
    <n v="31766"/>
    <n v="0.78"/>
    <n v="3065"/>
    <n v="0.08"/>
    <n v="7839"/>
    <n v="0.19"/>
    <n v="42205"/>
    <n v="94"/>
    <n v="2.3199999999999998"/>
    <n v="34216"/>
    <n v="0.84"/>
  </r>
  <r>
    <n v="63"/>
    <s v="Alabama"/>
    <x v="62"/>
    <x v="0"/>
    <x v="1"/>
    <n v="208911"/>
    <n v="27743"/>
    <n v="0.13"/>
    <n v="181168"/>
    <n v="0.87"/>
    <n v="12395"/>
    <n v="0.06"/>
    <n v="33330"/>
    <n v="0.16"/>
    <n v="52557"/>
    <n v="1984"/>
    <n v="9.5"/>
    <n v="180299"/>
    <n v="0.86"/>
  </r>
  <r>
    <n v="64"/>
    <s v="Alabama"/>
    <x v="63"/>
    <x v="0"/>
    <x v="3"/>
    <n v="63711"/>
    <n v="12311"/>
    <n v="0.19"/>
    <n v="51400"/>
    <n v="0.81"/>
    <n v="4354"/>
    <n v="7.0000000000000007E-2"/>
    <n v="11231"/>
    <n v="0.18"/>
    <n v="45434"/>
    <n v="178"/>
    <n v="2.79"/>
    <n v="55321"/>
    <n v="0.87"/>
  </r>
  <r>
    <n v="65"/>
    <s v="Alabama"/>
    <x v="64"/>
    <x v="0"/>
    <x v="6"/>
    <n v="16378"/>
    <n v="3130"/>
    <n v="0.19"/>
    <n v="13248"/>
    <n v="0.81"/>
    <n v="882"/>
    <n v="0.05"/>
    <n v="2846"/>
    <n v="0.17"/>
    <n v="44424"/>
    <n v="20"/>
    <n v="1.22"/>
    <n v="14122"/>
    <n v="0.86"/>
  </r>
  <r>
    <n v="66"/>
    <s v="Alabama"/>
    <x v="65"/>
    <x v="0"/>
    <x v="4"/>
    <n v="10627"/>
    <n v="2066"/>
    <n v="0.19"/>
    <n v="8561"/>
    <n v="0.81"/>
    <n v="557"/>
    <n v="0.05"/>
    <n v="3504"/>
    <n v="0.33"/>
    <n v="25385"/>
    <n v="0"/>
    <n v="0"/>
    <n v="9421"/>
    <n v="0.89"/>
  </r>
  <r>
    <n v="67"/>
    <s v="Alabama"/>
    <x v="66"/>
    <x v="0"/>
    <x v="2"/>
    <n v="23660"/>
    <n v="5101"/>
    <n v="0.22"/>
    <n v="18559"/>
    <n v="0.78"/>
    <n v="1540"/>
    <n v="7.0000000000000007E-2"/>
    <n v="4338"/>
    <n v="0.18"/>
    <n v="41156"/>
    <n v="59"/>
    <n v="2.4900000000000002"/>
    <n v="19702"/>
    <n v="0.83"/>
  </r>
  <r>
    <n v="69"/>
    <s v="Alaska"/>
    <x v="67"/>
    <x v="0"/>
    <x v="4"/>
    <n v="3515"/>
    <n v="324"/>
    <n v="0.09"/>
    <n v="3191"/>
    <n v="0.91"/>
    <n v="100"/>
    <n v="0.03"/>
    <n v="544"/>
    <n v="0.15"/>
    <n v="70081"/>
    <n v="0"/>
    <n v="0"/>
    <n v="3206"/>
    <n v="0.91"/>
  </r>
  <r>
    <n v="70"/>
    <s v="Alaska"/>
    <x v="68"/>
    <x v="0"/>
    <x v="4"/>
    <n v="5723"/>
    <n v="394"/>
    <n v="7.0000000000000007E-2"/>
    <n v="5329"/>
    <n v="0.93"/>
    <n v="163"/>
    <n v="0.03"/>
    <n v="550"/>
    <n v="0.1"/>
    <n v="82633"/>
    <n v="0"/>
    <n v="0"/>
    <n v="5158"/>
    <n v="0.9"/>
  </r>
  <r>
    <n v="71"/>
    <s v="Alaska"/>
    <x v="69"/>
    <x v="0"/>
    <x v="0"/>
    <n v="291538"/>
    <n v="32333"/>
    <n v="0.11"/>
    <n v="259205"/>
    <n v="0.89"/>
    <n v="29778"/>
    <n v="0.1"/>
    <n v="27075"/>
    <n v="0.09"/>
    <n v="82113"/>
    <n v="1109"/>
    <n v="3.8"/>
    <n v="259265"/>
    <n v="0.89"/>
  </r>
  <r>
    <n v="72"/>
    <s v="Alaska"/>
    <x v="70"/>
    <x v="0"/>
    <x v="5"/>
    <n v="18216"/>
    <n v="1402"/>
    <n v="0.08"/>
    <n v="16814"/>
    <n v="0.92"/>
    <n v="929"/>
    <n v="0.05"/>
    <n v="5869"/>
    <n v="0.32"/>
    <n v="44304"/>
    <n v="37"/>
    <n v="2.0299999999999998"/>
    <n v="16702"/>
    <n v="0.92"/>
  </r>
  <r>
    <n v="73"/>
    <s v="Alaska"/>
    <x v="71"/>
    <x v="0"/>
    <x v="4"/>
    <n v="877"/>
    <n v="127"/>
    <n v="0.14000000000000001"/>
    <n v="750"/>
    <n v="0.86"/>
    <n v="87"/>
    <n v="0.1"/>
    <n v="96"/>
    <n v="0.11"/>
    <n v="77257"/>
    <n v="0"/>
    <n v="0"/>
    <n v="747"/>
    <n v="0.85"/>
  </r>
  <r>
    <n v="74"/>
    <s v="Alaska"/>
    <x v="72"/>
    <x v="0"/>
    <x v="6"/>
    <n v="2059"/>
    <n v="245"/>
    <n v="0.12"/>
    <n v="1814"/>
    <n v="0.88"/>
    <n v="188"/>
    <n v="0.09"/>
    <n v="135"/>
    <n v="7.0000000000000007E-2"/>
    <n v="75477"/>
    <n v="0"/>
    <n v="0"/>
    <n v="1755"/>
    <n v="0.85"/>
  </r>
  <r>
    <n v="75"/>
    <s v="Alaska"/>
    <x v="73"/>
    <x v="0"/>
    <x v="4"/>
    <n v="5000"/>
    <n v="470"/>
    <n v="0.09"/>
    <n v="4530"/>
    <n v="0.91"/>
    <n v="241"/>
    <n v="0.05"/>
    <n v="1091"/>
    <n v="0.22"/>
    <n v="54524"/>
    <n v="16"/>
    <n v="3.2"/>
    <n v="4572"/>
    <n v="0.91"/>
  </r>
  <r>
    <n v="76"/>
    <s v="Alaska"/>
    <x v="74"/>
    <x v="0"/>
    <x v="1"/>
    <n v="98971"/>
    <n v="10204"/>
    <n v="0.1"/>
    <n v="88767"/>
    <n v="0.9"/>
    <n v="12782"/>
    <n v="0.13"/>
    <n v="8104"/>
    <n v="0.08"/>
    <n v="74268"/>
    <n v="238"/>
    <n v="2.4"/>
    <n v="86347"/>
    <n v="0.87"/>
  </r>
  <r>
    <n v="77"/>
    <s v="Alaska"/>
    <x v="75"/>
    <x v="0"/>
    <x v="4"/>
    <n v="2474"/>
    <n v="546"/>
    <n v="0.22"/>
    <n v="1928"/>
    <n v="0.78"/>
    <n v="177"/>
    <n v="7.0000000000000007E-2"/>
    <n v="259"/>
    <n v="0.1"/>
    <n v="58943"/>
    <n v="0"/>
    <n v="0"/>
    <n v="1978"/>
    <n v="0.8"/>
  </r>
  <r>
    <n v="78"/>
    <s v="Alaska"/>
    <x v="76"/>
    <x v="0"/>
    <x v="4"/>
    <n v="2151"/>
    <n v="483"/>
    <n v="0.22"/>
    <n v="1668"/>
    <n v="0.78"/>
    <n v="180"/>
    <n v="0.08"/>
    <n v="370"/>
    <n v="0.17"/>
    <n v="51188"/>
    <n v="0"/>
    <n v="0"/>
    <n v="1697"/>
    <n v="0.79"/>
  </r>
  <r>
    <n v="79"/>
    <s v="Alaska"/>
    <x v="77"/>
    <x v="0"/>
    <x v="8"/>
    <n v="32113"/>
    <n v="4298"/>
    <n v="0.13"/>
    <n v="27815"/>
    <n v="0.87"/>
    <n v="2424"/>
    <n v="0.08"/>
    <n v="2299"/>
    <n v="7.0000000000000007E-2"/>
    <n v="79173"/>
    <n v="73"/>
    <n v="2.27"/>
    <n v="27787"/>
    <n v="0.87"/>
  </r>
  <r>
    <n v="80"/>
    <s v="Alaska"/>
    <x v="78"/>
    <x v="0"/>
    <x v="5"/>
    <n v="58533"/>
    <n v="10188"/>
    <n v="0.17"/>
    <n v="48345"/>
    <n v="0.83"/>
    <n v="5270"/>
    <n v="0.09"/>
    <n v="7103"/>
    <n v="0.12"/>
    <n v="65439"/>
    <n v="215"/>
    <n v="3.67"/>
    <n v="48566"/>
    <n v="0.83"/>
  </r>
  <r>
    <n v="81"/>
    <s v="Alaska"/>
    <x v="79"/>
    <x v="0"/>
    <x v="5"/>
    <n v="13918"/>
    <n v="2162"/>
    <n v="0.16"/>
    <n v="11756"/>
    <n v="0.84"/>
    <n v="1234"/>
    <n v="0.09"/>
    <n v="1244"/>
    <n v="0.09"/>
    <n v="68309"/>
    <n v="54"/>
    <n v="3.88"/>
    <n v="11875"/>
    <n v="0.85"/>
  </r>
  <r>
    <n v="82"/>
    <s v="Alaska"/>
    <x v="80"/>
    <x v="0"/>
    <x v="5"/>
    <n v="13345"/>
    <n v="1379"/>
    <n v="0.1"/>
    <n v="11966"/>
    <n v="0.9"/>
    <n v="1116"/>
    <n v="0.08"/>
    <n v="1073"/>
    <n v="0.08"/>
    <n v="74109"/>
    <n v="6"/>
    <n v="0.45"/>
    <n v="11963"/>
    <n v="0.9"/>
  </r>
  <r>
    <n v="83"/>
    <s v="Alaska"/>
    <x v="81"/>
    <x v="0"/>
    <x v="4"/>
    <n v="8303"/>
    <n v="496"/>
    <n v="0.06"/>
    <n v="7807"/>
    <n v="0.94"/>
    <n v="328"/>
    <n v="0.04"/>
    <n v="2905"/>
    <n v="0.35"/>
    <n v="32728"/>
    <n v="0"/>
    <n v="0"/>
    <n v="7851"/>
    <n v="0.95"/>
  </r>
  <r>
    <n v="84"/>
    <s v="Alaska"/>
    <x v="82"/>
    <x v="0"/>
    <x v="4"/>
    <n v="1587"/>
    <n v="162"/>
    <n v="0.1"/>
    <n v="1425"/>
    <n v="0.9"/>
    <n v="53"/>
    <n v="0.03"/>
    <n v="288"/>
    <n v="0.18"/>
    <n v="49403"/>
    <n v="0"/>
    <n v="0"/>
    <n v="1451"/>
    <n v="0.91"/>
  </r>
  <r>
    <n v="85"/>
    <s v="Alaska"/>
    <x v="83"/>
    <x v="0"/>
    <x v="0"/>
    <n v="107610"/>
    <n v="12814"/>
    <n v="0.12"/>
    <n v="94796"/>
    <n v="0.88"/>
    <n v="9540"/>
    <n v="0.09"/>
    <n v="10937"/>
    <n v="0.1"/>
    <n v="74649"/>
    <n v="74"/>
    <n v="0.69"/>
    <n v="94951"/>
    <n v="0.88"/>
  </r>
  <r>
    <n v="86"/>
    <s v="Alaska"/>
    <x v="84"/>
    <x v="0"/>
    <x v="5"/>
    <n v="10008"/>
    <n v="774"/>
    <n v="0.08"/>
    <n v="9234"/>
    <n v="0.92"/>
    <n v="539"/>
    <n v="0.05"/>
    <n v="2168"/>
    <n v="0.22"/>
    <n v="55318"/>
    <n v="36"/>
    <n v="3.6"/>
    <n v="9204"/>
    <n v="0.92"/>
  </r>
  <r>
    <n v="87"/>
    <s v="Alaska"/>
    <x v="85"/>
    <x v="0"/>
    <x v="5"/>
    <n v="9872"/>
    <n v="673"/>
    <n v="7.0000000000000007E-2"/>
    <n v="9199"/>
    <n v="0.93"/>
    <n v="297"/>
    <n v="0.03"/>
    <n v="1094"/>
    <n v="0.11"/>
    <n v="89276"/>
    <n v="14"/>
    <n v="1.42"/>
    <n v="9203"/>
    <n v="0.93"/>
  </r>
  <r>
    <n v="88"/>
    <s v="Alaska"/>
    <x v="86"/>
    <x v="0"/>
    <x v="5"/>
    <n v="7671"/>
    <n v="561"/>
    <n v="7.0000000000000007E-2"/>
    <n v="7110"/>
    <n v="0.93"/>
    <n v="257"/>
    <n v="0.03"/>
    <n v="1604"/>
    <n v="0.21"/>
    <n v="59337"/>
    <n v="17"/>
    <n v="2.2200000000000002"/>
    <n v="7100"/>
    <n v="0.93"/>
  </r>
  <r>
    <n v="89"/>
    <s v="Alaska"/>
    <x v="87"/>
    <x v="0"/>
    <x v="4"/>
    <n v="3221"/>
    <n v="615"/>
    <n v="0.19"/>
    <n v="2606"/>
    <n v="0.81"/>
    <n v="325"/>
    <n v="0.1"/>
    <n v="232"/>
    <n v="7.0000000000000007E-2"/>
    <n v="66075"/>
    <n v="27"/>
    <n v="8.3800000000000008"/>
    <n v="2659"/>
    <n v="0.83"/>
  </r>
  <r>
    <n v="90"/>
    <s v="Alaska"/>
    <x v="88"/>
    <x v="0"/>
    <x v="4"/>
    <n v="6422"/>
    <n v="1096"/>
    <n v="0.17"/>
    <n v="5326"/>
    <n v="0.83"/>
    <n v="437"/>
    <n v="7.0000000000000007E-2"/>
    <n v="1057"/>
    <n v="0.16"/>
    <n v="49356"/>
    <n v="0"/>
    <n v="0"/>
    <n v="5432"/>
    <n v="0.85"/>
  </r>
  <r>
    <n v="92"/>
    <s v="Alaska"/>
    <x v="89"/>
    <x v="0"/>
    <x v="5"/>
    <n v="8647"/>
    <n v="1361"/>
    <n v="0.16"/>
    <n v="7286"/>
    <n v="0.84"/>
    <n v="671"/>
    <n v="0.08"/>
    <n v="656"/>
    <n v="0.08"/>
    <n v="71825"/>
    <n v="52"/>
    <n v="6.01"/>
    <n v="7360"/>
    <n v="0.85"/>
  </r>
  <r>
    <n v="93"/>
    <s v="Alaska"/>
    <x v="90"/>
    <x v="0"/>
    <x v="4"/>
    <n v="1148"/>
    <n v="167"/>
    <n v="0.15"/>
    <n v="981"/>
    <n v="0.85"/>
    <n v="92"/>
    <n v="0.08"/>
    <n v="49"/>
    <n v="0.04"/>
    <n v="74635"/>
    <n v="0"/>
    <n v="0"/>
    <n v="996"/>
    <n v="0.87"/>
  </r>
  <r>
    <n v="95"/>
    <s v="Alaska"/>
    <x v="91"/>
    <x v="0"/>
    <x v="4"/>
    <n v="6918"/>
    <n v="1005"/>
    <n v="0.15"/>
    <n v="5913"/>
    <n v="0.85"/>
    <n v="833"/>
    <n v="0.12"/>
    <n v="918"/>
    <n v="0.13"/>
    <n v="63527"/>
    <n v="0"/>
    <n v="0"/>
    <n v="5982"/>
    <n v="0.86"/>
  </r>
  <r>
    <n v="96"/>
    <s v="Alaska"/>
    <x v="92"/>
    <x v="0"/>
    <x v="4"/>
    <n v="9164"/>
    <n v="1256"/>
    <n v="0.14000000000000001"/>
    <n v="7908"/>
    <n v="0.86"/>
    <n v="688"/>
    <n v="0.08"/>
    <n v="880"/>
    <n v="0.1"/>
    <n v="68528"/>
    <n v="44"/>
    <n v="4.8"/>
    <n v="8010"/>
    <n v="0.87"/>
  </r>
  <r>
    <n v="97"/>
    <s v="Alaska"/>
    <x v="93"/>
    <x v="0"/>
    <x v="4"/>
    <n v="2503"/>
    <n v="548"/>
    <n v="0.22"/>
    <n v="1955"/>
    <n v="0.78"/>
    <n v="275"/>
    <n v="0.11"/>
    <n v="287"/>
    <n v="0.11"/>
    <n v="57832"/>
    <n v="22"/>
    <n v="8.7899999999999991"/>
    <n v="1997"/>
    <n v="0.8"/>
  </r>
  <r>
    <n v="99"/>
    <s v="Alaska"/>
    <x v="94"/>
    <x v="0"/>
    <x v="4"/>
    <n v="604"/>
    <n v="118"/>
    <n v="0.2"/>
    <n v="486"/>
    <n v="0.8"/>
    <n v="52"/>
    <n v="0.09"/>
    <n v="79"/>
    <n v="0.13"/>
    <n v="59523"/>
    <n v="0"/>
    <n v="0"/>
    <n v="499"/>
    <n v="0.83"/>
  </r>
  <r>
    <n v="100"/>
    <s v="Alaska"/>
    <x v="95"/>
    <x v="0"/>
    <x v="4"/>
    <n v="5327"/>
    <n v="810"/>
    <n v="0.15"/>
    <n v="4517"/>
    <n v="0.85"/>
    <n v="329"/>
    <n v="0.06"/>
    <n v="1259"/>
    <n v="0.24"/>
    <n v="38912"/>
    <n v="0"/>
    <n v="0"/>
    <n v="4568"/>
    <n v="0.86"/>
  </r>
  <r>
    <n v="101"/>
    <s v="Arizona"/>
    <x v="96"/>
    <x v="0"/>
    <x v="2"/>
    <n v="71818"/>
    <n v="10986"/>
    <n v="0.15"/>
    <n v="60832"/>
    <n v="0.85"/>
    <n v="3004"/>
    <n v="0.04"/>
    <n v="26435"/>
    <n v="0.37"/>
    <n v="33652"/>
    <n v="143"/>
    <n v="1.99"/>
    <n v="61422"/>
    <n v="0.86"/>
  </r>
  <r>
    <n v="102"/>
    <s v="Arizona"/>
    <x v="97"/>
    <x v="0"/>
    <x v="1"/>
    <n v="126770"/>
    <n v="28326"/>
    <n v="0.22"/>
    <n v="98444"/>
    <n v="0.78"/>
    <n v="20493"/>
    <n v="0.16"/>
    <n v="18273"/>
    <n v="0.14000000000000001"/>
    <n v="49164"/>
    <n v="160"/>
    <n v="1.26"/>
    <n v="96583"/>
    <n v="0.76"/>
  </r>
  <r>
    <n v="103"/>
    <s v="Arizona"/>
    <x v="98"/>
    <x v="0"/>
    <x v="1"/>
    <n v="142854"/>
    <n v="17855"/>
    <n v="0.12"/>
    <n v="124999"/>
    <n v="0.88"/>
    <n v="7624"/>
    <n v="0.05"/>
    <n v="20964"/>
    <n v="0.15"/>
    <n v="60187"/>
    <n v="358"/>
    <n v="2.5099999999999998"/>
    <n v="116228"/>
    <n v="0.81"/>
  </r>
  <r>
    <n v="104"/>
    <s v="Arizona"/>
    <x v="99"/>
    <x v="0"/>
    <x v="7"/>
    <n v="53889"/>
    <n v="15506"/>
    <n v="0.28999999999999998"/>
    <n v="38383"/>
    <n v="0.71"/>
    <n v="5215"/>
    <n v="0.1"/>
    <n v="10804"/>
    <n v="0.2"/>
    <n v="43585"/>
    <n v="50"/>
    <n v="0.93"/>
    <n v="39685"/>
    <n v="0.74"/>
  </r>
  <r>
    <n v="105"/>
    <s v="Arizona"/>
    <x v="100"/>
    <x v="0"/>
    <x v="5"/>
    <n v="38072"/>
    <n v="5310"/>
    <n v="0.14000000000000001"/>
    <n v="32762"/>
    <n v="0.86"/>
    <n v="1818"/>
    <n v="0.05"/>
    <n v="7118"/>
    <n v="0.19"/>
    <n v="50157"/>
    <n v="57"/>
    <n v="1.5"/>
    <n v="30908"/>
    <n v="0.81"/>
  </r>
  <r>
    <n v="106"/>
    <s v="Arizona"/>
    <x v="101"/>
    <x v="0"/>
    <x v="5"/>
    <n v="9483"/>
    <n v="1248"/>
    <n v="0.13"/>
    <n v="8235"/>
    <n v="0.87"/>
    <n v="580"/>
    <n v="0.06"/>
    <n v="985"/>
    <n v="0.1"/>
    <n v="65818"/>
    <n v="0"/>
    <n v="0"/>
    <n v="8386"/>
    <n v="0.88"/>
  </r>
  <r>
    <n v="107"/>
    <s v="Arizona"/>
    <x v="102"/>
    <x v="0"/>
    <x v="2"/>
    <n v="21098"/>
    <n v="8287"/>
    <n v="0.39"/>
    <n v="12811"/>
    <n v="0.61"/>
    <n v="2112"/>
    <n v="0.1"/>
    <n v="4921"/>
    <n v="0.23"/>
    <n v="37350"/>
    <n v="45"/>
    <n v="2.13"/>
    <n v="13049"/>
    <n v="0.62"/>
  </r>
  <r>
    <n v="108"/>
    <s v="Arizona"/>
    <x v="103"/>
    <x v="1"/>
    <x v="3"/>
    <n v="4410824"/>
    <n v="669285"/>
    <n v="0.15"/>
    <n v="3741539"/>
    <n v="0.85"/>
    <n v="268755"/>
    <n v="0.06"/>
    <n v="535183"/>
    <n v="0.12"/>
    <n v="65234"/>
    <n v="10384"/>
    <n v="2.35"/>
    <n v="3762774"/>
    <n v="0.85"/>
  </r>
  <r>
    <n v="109"/>
    <s v="Arizona"/>
    <x v="104"/>
    <x v="0"/>
    <x v="1"/>
    <n v="209550"/>
    <n v="63526"/>
    <n v="0.3"/>
    <n v="146024"/>
    <n v="0.7"/>
    <n v="23107"/>
    <n v="0.11"/>
    <n v="34411"/>
    <n v="0.16"/>
    <n v="45129"/>
    <n v="512"/>
    <n v="2.44"/>
    <n v="149754"/>
    <n v="0.71"/>
  </r>
  <r>
    <n v="110"/>
    <s v="Arizona"/>
    <x v="105"/>
    <x v="0"/>
    <x v="7"/>
    <n v="110445"/>
    <n v="20010"/>
    <n v="0.18"/>
    <n v="90435"/>
    <n v="0.82"/>
    <n v="7336"/>
    <n v="7.0000000000000007E-2"/>
    <n v="30876"/>
    <n v="0.28000000000000003"/>
    <n v="40650"/>
    <n v="180"/>
    <n v="1.63"/>
    <n v="91406"/>
    <n v="0.83"/>
  </r>
  <r>
    <n v="111"/>
    <s v="Arizona"/>
    <x v="106"/>
    <x v="0"/>
    <x v="0"/>
    <n v="1039073"/>
    <n v="205255"/>
    <n v="0.2"/>
    <n v="833818"/>
    <n v="0.8"/>
    <n v="87317"/>
    <n v="0.08"/>
    <n v="164927"/>
    <n v="0.16"/>
    <n v="53395"/>
    <n v="3148"/>
    <n v="3.03"/>
    <n v="838161"/>
    <n v="0.81"/>
  </r>
  <r>
    <n v="112"/>
    <s v="Arizona"/>
    <x v="107"/>
    <x v="0"/>
    <x v="3"/>
    <n v="447138"/>
    <n v="91129"/>
    <n v="0.2"/>
    <n v="356009"/>
    <n v="0.8"/>
    <n v="34472"/>
    <n v="0.08"/>
    <n v="54399"/>
    <n v="0.12"/>
    <n v="58848"/>
    <n v="350"/>
    <n v="0.78"/>
    <n v="341060"/>
    <n v="0.76"/>
  </r>
  <r>
    <n v="113"/>
    <s v="Arizona"/>
    <x v="108"/>
    <x v="0"/>
    <x v="7"/>
    <n v="46511"/>
    <n v="8421"/>
    <n v="0.18"/>
    <n v="38090"/>
    <n v="0.82"/>
    <n v="1615"/>
    <n v="0.03"/>
    <n v="11287"/>
    <n v="0.24"/>
    <n v="40545"/>
    <n v="25"/>
    <n v="0.54"/>
    <n v="38183"/>
    <n v="0.82"/>
  </r>
  <r>
    <n v="114"/>
    <s v="Arizona"/>
    <x v="109"/>
    <x v="0"/>
    <x v="1"/>
    <n v="231993"/>
    <n v="73278"/>
    <n v="0.32"/>
    <n v="158715"/>
    <n v="0.68"/>
    <n v="26145"/>
    <n v="0.11"/>
    <n v="30060"/>
    <n v="0.13"/>
    <n v="48758"/>
    <n v="483"/>
    <n v="2.08"/>
    <n v="163539"/>
    <n v="0.7"/>
  </r>
  <r>
    <n v="115"/>
    <s v="Arizona"/>
    <x v="110"/>
    <x v="0"/>
    <x v="1"/>
    <n v="212128"/>
    <n v="39828"/>
    <n v="0.19"/>
    <n v="172300"/>
    <n v="0.81"/>
    <n v="14858"/>
    <n v="7.0000000000000007E-2"/>
    <n v="39648"/>
    <n v="0.19"/>
    <n v="44116"/>
    <n v="447"/>
    <n v="2.11"/>
    <n v="166272"/>
    <n v="0.78"/>
  </r>
  <r>
    <n v="116"/>
    <s v="Arkansas"/>
    <x v="111"/>
    <x v="0"/>
    <x v="2"/>
    <n v="17769"/>
    <n v="3484"/>
    <n v="0.2"/>
    <n v="14285"/>
    <n v="0.8"/>
    <n v="1136"/>
    <n v="0.06"/>
    <n v="3120"/>
    <n v="0.18"/>
    <n v="43887"/>
    <n v="111"/>
    <n v="6.25"/>
    <n v="14877"/>
    <n v="0.84"/>
  </r>
  <r>
    <n v="117"/>
    <s v="Arkansas"/>
    <x v="112"/>
    <x v="0"/>
    <x v="5"/>
    <n v="20046"/>
    <n v="4081"/>
    <n v="0.2"/>
    <n v="15965"/>
    <n v="0.8"/>
    <n v="1166"/>
    <n v="0.06"/>
    <n v="3876"/>
    <n v="0.19"/>
    <n v="41127"/>
    <n v="33"/>
    <n v="1.65"/>
    <n v="16867"/>
    <n v="0.84"/>
  </r>
  <r>
    <n v="118"/>
    <s v="Arkansas"/>
    <x v="113"/>
    <x v="0"/>
    <x v="5"/>
    <n v="41619"/>
    <n v="12860"/>
    <n v="0.31"/>
    <n v="28759"/>
    <n v="0.69"/>
    <n v="4367"/>
    <n v="0.1"/>
    <n v="6216"/>
    <n v="0.15"/>
    <n v="39686"/>
    <n v="225"/>
    <n v="5.41"/>
    <n v="30921"/>
    <n v="0.74"/>
  </r>
  <r>
    <n v="119"/>
    <s v="Arkansas"/>
    <x v="114"/>
    <x v="0"/>
    <x v="0"/>
    <n v="272608"/>
    <n v="36557"/>
    <n v="0.13"/>
    <n v="236051"/>
    <n v="0.87"/>
    <n v="15988"/>
    <n v="0.06"/>
    <n v="23290"/>
    <n v="0.09"/>
    <n v="68978"/>
    <n v="263"/>
    <n v="0.96"/>
    <n v="242441"/>
    <n v="0.89"/>
  </r>
  <r>
    <n v="120"/>
    <s v="Arkansas"/>
    <x v="115"/>
    <x v="0"/>
    <x v="5"/>
    <n v="37480"/>
    <n v="7743"/>
    <n v="0.21"/>
    <n v="29737"/>
    <n v="0.79"/>
    <n v="2693"/>
    <n v="7.0000000000000007E-2"/>
    <n v="5472"/>
    <n v="0.15"/>
    <n v="44482"/>
    <n v="113"/>
    <n v="3.01"/>
    <n v="31540"/>
    <n v="0.84"/>
  </r>
  <r>
    <n v="121"/>
    <s v="Arkansas"/>
    <x v="116"/>
    <x v="0"/>
    <x v="5"/>
    <n v="10897"/>
    <n v="2067"/>
    <n v="0.19"/>
    <n v="8830"/>
    <n v="0.81"/>
    <n v="627"/>
    <n v="0.06"/>
    <n v="2329"/>
    <n v="0.21"/>
    <n v="37729"/>
    <n v="33"/>
    <n v="3.03"/>
    <n v="9245"/>
    <n v="0.85"/>
  </r>
  <r>
    <n v="122"/>
    <s v="Arkansas"/>
    <x v="7"/>
    <x v="0"/>
    <x v="4"/>
    <n v="5277"/>
    <n v="1137"/>
    <n v="0.22"/>
    <n v="4140"/>
    <n v="0.78"/>
    <n v="349"/>
    <n v="7.0000000000000007E-2"/>
    <n v="800"/>
    <n v="0.15"/>
    <n v="44969"/>
    <n v="0"/>
    <n v="0"/>
    <n v="4260"/>
    <n v="0.81"/>
  </r>
  <r>
    <n v="123"/>
    <s v="Arkansas"/>
    <x v="117"/>
    <x v="0"/>
    <x v="2"/>
    <n v="28223"/>
    <n v="6544"/>
    <n v="0.23"/>
    <n v="21679"/>
    <n v="0.77"/>
    <n v="2114"/>
    <n v="7.0000000000000007E-2"/>
    <n v="4499"/>
    <n v="0.16"/>
    <n v="45023"/>
    <n v="40"/>
    <n v="1.42"/>
    <n v="22599"/>
    <n v="0.8"/>
  </r>
  <r>
    <n v="124"/>
    <s v="Arkansas"/>
    <x v="118"/>
    <x v="0"/>
    <x v="5"/>
    <n v="10438"/>
    <n v="2122"/>
    <n v="0.2"/>
    <n v="8316"/>
    <n v="0.8"/>
    <n v="622"/>
    <n v="0.06"/>
    <n v="3039"/>
    <n v="0.28999999999999998"/>
    <n v="31787"/>
    <n v="35"/>
    <n v="3.35"/>
    <n v="8127"/>
    <n v="0.78"/>
  </r>
  <r>
    <n v="125"/>
    <s v="Arkansas"/>
    <x v="119"/>
    <x v="0"/>
    <x v="5"/>
    <n v="22061"/>
    <n v="3687"/>
    <n v="0.17"/>
    <n v="18374"/>
    <n v="0.83"/>
    <n v="1359"/>
    <n v="0.06"/>
    <n v="3838"/>
    <n v="0.17"/>
    <n v="45408"/>
    <n v="25"/>
    <n v="1.1299999999999999"/>
    <n v="16611"/>
    <n v="0.75"/>
  </r>
  <r>
    <n v="126"/>
    <s v="Arkansas"/>
    <x v="13"/>
    <x v="0"/>
    <x v="5"/>
    <n v="14847"/>
    <n v="3179"/>
    <n v="0.21"/>
    <n v="11668"/>
    <n v="0.79"/>
    <n v="897"/>
    <n v="0.06"/>
    <n v="3035"/>
    <n v="0.2"/>
    <n v="37687"/>
    <n v="25"/>
    <n v="1.68"/>
    <n v="12353"/>
    <n v="0.83"/>
  </r>
  <r>
    <n v="127"/>
    <s v="Arkansas"/>
    <x v="14"/>
    <x v="0"/>
    <x v="2"/>
    <n v="24965"/>
    <n v="6687"/>
    <n v="0.27"/>
    <n v="18278"/>
    <n v="0.73"/>
    <n v="2345"/>
    <n v="0.09"/>
    <n v="3573"/>
    <n v="0.14000000000000001"/>
    <n v="44902"/>
    <n v="25"/>
    <n v="1"/>
    <n v="19551"/>
    <n v="0.78"/>
  </r>
  <r>
    <n v="128"/>
    <s v="Arkansas"/>
    <x v="120"/>
    <x v="0"/>
    <x v="1"/>
    <n v="8018"/>
    <n v="1683"/>
    <n v="0.21"/>
    <n v="6335"/>
    <n v="0.79"/>
    <n v="500"/>
    <n v="0.06"/>
    <n v="1232"/>
    <n v="0.15"/>
    <n v="47600"/>
    <n v="0"/>
    <n v="0"/>
    <n v="6761"/>
    <n v="0.84"/>
  </r>
  <r>
    <n v="129"/>
    <s v="Arkansas"/>
    <x v="121"/>
    <x v="0"/>
    <x v="5"/>
    <n v="23537"/>
    <n v="4101"/>
    <n v="0.17"/>
    <n v="19436"/>
    <n v="0.83"/>
    <n v="1334"/>
    <n v="0.06"/>
    <n v="4799"/>
    <n v="0.2"/>
    <n v="40909"/>
    <n v="36"/>
    <n v="1.53"/>
    <n v="18717"/>
    <n v="0.8"/>
  </r>
  <r>
    <n v="130"/>
    <s v="Arkansas"/>
    <x v="122"/>
    <x v="0"/>
    <x v="2"/>
    <n v="20891"/>
    <n v="4095"/>
    <n v="0.2"/>
    <n v="16796"/>
    <n v="0.8"/>
    <n v="1423"/>
    <n v="7.0000000000000007E-2"/>
    <n v="3693"/>
    <n v="0.18"/>
    <n v="44565"/>
    <n v="25"/>
    <n v="1.2"/>
    <n v="17806"/>
    <n v="0.85"/>
  </r>
  <r>
    <n v="131"/>
    <s v="Arkansas"/>
    <x v="123"/>
    <x v="1"/>
    <x v="1"/>
    <n v="108558"/>
    <n v="15030"/>
    <n v="0.14000000000000001"/>
    <n v="93528"/>
    <n v="0.86"/>
    <n v="5451"/>
    <n v="0.05"/>
    <n v="18768"/>
    <n v="0.17"/>
    <n v="45615"/>
    <n v="691"/>
    <n v="6.37"/>
    <n v="94463"/>
    <n v="0.87"/>
  </r>
  <r>
    <n v="132"/>
    <s v="Arkansas"/>
    <x v="124"/>
    <x v="0"/>
    <x v="0"/>
    <n v="63406"/>
    <n v="10547"/>
    <n v="0.17"/>
    <n v="52859"/>
    <n v="0.83"/>
    <n v="4334"/>
    <n v="7.0000000000000007E-2"/>
    <n v="10027"/>
    <n v="0.16"/>
    <n v="47363"/>
    <n v="39"/>
    <n v="0.62"/>
    <n v="55947"/>
    <n v="0.88"/>
  </r>
  <r>
    <n v="133"/>
    <s v="Arkansas"/>
    <x v="125"/>
    <x v="0"/>
    <x v="3"/>
    <n v="48342"/>
    <n v="6838"/>
    <n v="0.14000000000000001"/>
    <n v="41504"/>
    <n v="0.86"/>
    <n v="2759"/>
    <n v="0.06"/>
    <n v="9056"/>
    <n v="0.19"/>
    <n v="42606"/>
    <n v="0"/>
    <n v="0"/>
    <n v="42557"/>
    <n v="0.88"/>
  </r>
  <r>
    <n v="134"/>
    <s v="Arkansas"/>
    <x v="126"/>
    <x v="0"/>
    <x v="2"/>
    <n v="16676"/>
    <n v="3130"/>
    <n v="0.19"/>
    <n v="13546"/>
    <n v="0.81"/>
    <n v="849"/>
    <n v="0.05"/>
    <n v="2940"/>
    <n v="0.18"/>
    <n v="41214"/>
    <n v="15"/>
    <n v="0.9"/>
    <n v="14180"/>
    <n v="0.85"/>
  </r>
  <r>
    <n v="135"/>
    <s v="Arkansas"/>
    <x v="23"/>
    <x v="0"/>
    <x v="2"/>
    <n v="7182"/>
    <n v="1665"/>
    <n v="0.23"/>
    <n v="5517"/>
    <n v="0.77"/>
    <n v="498"/>
    <n v="7.0000000000000007E-2"/>
    <n v="1442"/>
    <n v="0.2"/>
    <n v="37259"/>
    <n v="25"/>
    <n v="3.48"/>
    <n v="5579"/>
    <n v="0.78"/>
  </r>
  <r>
    <n v="136"/>
    <s v="Arkansas"/>
    <x v="127"/>
    <x v="0"/>
    <x v="2"/>
    <n v="11512"/>
    <n v="2188"/>
    <n v="0.19"/>
    <n v="9324"/>
    <n v="0.81"/>
    <n v="549"/>
    <n v="0.05"/>
    <n v="2780"/>
    <n v="0.24"/>
    <n v="36132"/>
    <n v="50"/>
    <n v="4.34"/>
    <n v="9763"/>
    <n v="0.85"/>
  </r>
  <r>
    <n v="137"/>
    <s v="Arkansas"/>
    <x v="128"/>
    <x v="0"/>
    <x v="2"/>
    <n v="18328"/>
    <n v="3207"/>
    <n v="0.17"/>
    <n v="15121"/>
    <n v="0.83"/>
    <n v="1076"/>
    <n v="0.06"/>
    <n v="3391"/>
    <n v="0.19"/>
    <n v="42494"/>
    <n v="49"/>
    <n v="2.67"/>
    <n v="15101"/>
    <n v="0.82"/>
  </r>
  <r>
    <n v="138"/>
    <s v="Arkansas"/>
    <x v="129"/>
    <x v="0"/>
    <x v="0"/>
    <n v="124806"/>
    <n v="15582"/>
    <n v="0.12"/>
    <n v="109224"/>
    <n v="0.88"/>
    <n v="7387"/>
    <n v="0.06"/>
    <n v="18571"/>
    <n v="0.15"/>
    <n v="53882"/>
    <n v="347"/>
    <n v="2.78"/>
    <n v="109636"/>
    <n v="0.88"/>
  </r>
  <r>
    <n v="139"/>
    <s v="Arkansas"/>
    <x v="29"/>
    <x v="0"/>
    <x v="2"/>
    <n v="17810"/>
    <n v="3443"/>
    <n v="0.19"/>
    <n v="14367"/>
    <n v="0.81"/>
    <n v="1161"/>
    <n v="7.0000000000000007E-2"/>
    <n v="3202"/>
    <n v="0.18"/>
    <n v="43696"/>
    <n v="25"/>
    <n v="1.4"/>
    <n v="15149"/>
    <n v="0.85"/>
  </r>
  <r>
    <n v="140"/>
    <s v="Arkansas"/>
    <x v="130"/>
    <x v="0"/>
    <x v="4"/>
    <n v="12269"/>
    <n v="3221"/>
    <n v="0.26"/>
    <n v="9048"/>
    <n v="0.74"/>
    <n v="1018"/>
    <n v="0.08"/>
    <n v="2481"/>
    <n v="0.2"/>
    <n v="35630"/>
    <n v="25"/>
    <n v="2.04"/>
    <n v="9711"/>
    <n v="0.79"/>
  </r>
  <r>
    <n v="141"/>
    <s v="Arkansas"/>
    <x v="131"/>
    <x v="0"/>
    <x v="1"/>
    <n v="99154"/>
    <n v="23632"/>
    <n v="0.24"/>
    <n v="75522"/>
    <n v="0.76"/>
    <n v="8572"/>
    <n v="0.09"/>
    <n v="19844"/>
    <n v="0.2"/>
    <n v="43610"/>
    <n v="484"/>
    <n v="4.88"/>
    <n v="79288"/>
    <n v="0.8"/>
  </r>
  <r>
    <n v="142"/>
    <s v="Arkansas"/>
    <x v="132"/>
    <x v="0"/>
    <x v="0"/>
    <n v="18188"/>
    <n v="3275"/>
    <n v="0.18"/>
    <n v="14913"/>
    <n v="0.82"/>
    <n v="1182"/>
    <n v="0.06"/>
    <n v="2353"/>
    <n v="0.13"/>
    <n v="52050"/>
    <n v="0"/>
    <n v="0"/>
    <n v="15688"/>
    <n v="0.86"/>
  </r>
  <r>
    <n v="143"/>
    <s v="Arkansas"/>
    <x v="31"/>
    <x v="0"/>
    <x v="7"/>
    <n v="45325"/>
    <n v="7242"/>
    <n v="0.16"/>
    <n v="38083"/>
    <n v="0.84"/>
    <n v="2880"/>
    <n v="0.06"/>
    <n v="7361"/>
    <n v="0.16"/>
    <n v="46512"/>
    <n v="125"/>
    <n v="2.76"/>
    <n v="40137"/>
    <n v="0.89"/>
  </r>
  <r>
    <n v="144"/>
    <s v="Arkansas"/>
    <x v="133"/>
    <x v="0"/>
    <x v="2"/>
    <n v="21741"/>
    <n v="3905"/>
    <n v="0.18"/>
    <n v="17836"/>
    <n v="0.82"/>
    <n v="1093"/>
    <n v="0.05"/>
    <n v="4424"/>
    <n v="0.2"/>
    <n v="38682"/>
    <n v="79"/>
    <n v="3.63"/>
    <n v="18648"/>
    <n v="0.86"/>
  </r>
  <r>
    <n v="145"/>
    <s v="Arkansas"/>
    <x v="134"/>
    <x v="0"/>
    <x v="2"/>
    <n v="33701"/>
    <n v="6369"/>
    <n v="0.19"/>
    <n v="27332"/>
    <n v="0.81"/>
    <n v="2246"/>
    <n v="7.0000000000000007E-2"/>
    <n v="5844"/>
    <n v="0.17"/>
    <n v="47205"/>
    <n v="72"/>
    <n v="2.14"/>
    <n v="26779"/>
    <n v="0.79"/>
  </r>
  <r>
    <n v="146"/>
    <s v="Arkansas"/>
    <x v="135"/>
    <x v="0"/>
    <x v="2"/>
    <n v="13341"/>
    <n v="2394"/>
    <n v="0.18"/>
    <n v="10947"/>
    <n v="0.82"/>
    <n v="755"/>
    <n v="0.06"/>
    <n v="2271"/>
    <n v="0.17"/>
    <n v="40199"/>
    <n v="20"/>
    <n v="1.5"/>
    <n v="11487"/>
    <n v="0.86"/>
  </r>
  <r>
    <n v="147"/>
    <s v="Arkansas"/>
    <x v="136"/>
    <x v="0"/>
    <x v="5"/>
    <n v="37678"/>
    <n v="6603"/>
    <n v="0.18"/>
    <n v="31075"/>
    <n v="0.82"/>
    <n v="2332"/>
    <n v="0.06"/>
    <n v="5302"/>
    <n v="0.14000000000000001"/>
    <n v="45596"/>
    <n v="210"/>
    <n v="5.57"/>
    <n v="32356"/>
    <n v="0.86"/>
  </r>
  <r>
    <n v="148"/>
    <s v="Arkansas"/>
    <x v="137"/>
    <x v="0"/>
    <x v="4"/>
    <n v="13593"/>
    <n v="3506"/>
    <n v="0.26"/>
    <n v="10087"/>
    <n v="0.74"/>
    <n v="1202"/>
    <n v="0.09"/>
    <n v="2358"/>
    <n v="0.17"/>
    <n v="37828"/>
    <n v="20"/>
    <n v="1.47"/>
    <n v="10015"/>
    <n v="0.74"/>
  </r>
  <r>
    <n v="149"/>
    <s v="Arkansas"/>
    <x v="35"/>
    <x v="0"/>
    <x v="2"/>
    <n v="16811"/>
    <n v="3051"/>
    <n v="0.18"/>
    <n v="13760"/>
    <n v="0.82"/>
    <n v="1004"/>
    <n v="0.06"/>
    <n v="3732"/>
    <n v="0.22"/>
    <n v="36573"/>
    <n v="0"/>
    <n v="0"/>
    <n v="12490"/>
    <n v="0.74"/>
  </r>
  <r>
    <n v="150"/>
    <s v="Arkansas"/>
    <x v="36"/>
    <x v="0"/>
    <x v="1"/>
    <n v="68114"/>
    <n v="11777"/>
    <n v="0.17"/>
    <n v="56337"/>
    <n v="0.83"/>
    <n v="4787"/>
    <n v="7.0000000000000007E-2"/>
    <n v="13900"/>
    <n v="0.2"/>
    <n v="38596"/>
    <n v="258"/>
    <n v="3.79"/>
    <n v="54597"/>
    <n v="0.8"/>
  </r>
  <r>
    <n v="151"/>
    <s v="Arkansas"/>
    <x v="138"/>
    <x v="0"/>
    <x v="5"/>
    <n v="26742"/>
    <n v="4400"/>
    <n v="0.16"/>
    <n v="22342"/>
    <n v="0.84"/>
    <n v="1689"/>
    <n v="0.06"/>
    <n v="5761"/>
    <n v="0.22"/>
    <n v="39381"/>
    <n v="90"/>
    <n v="3.37"/>
    <n v="23103"/>
    <n v="0.86"/>
  </r>
  <r>
    <n v="152"/>
    <s v="Arkansas"/>
    <x v="139"/>
    <x v="0"/>
    <x v="6"/>
    <n v="6682"/>
    <n v="1606"/>
    <n v="0.24"/>
    <n v="5076"/>
    <n v="0.76"/>
    <n v="389"/>
    <n v="0.06"/>
    <n v="1498"/>
    <n v="0.22"/>
    <n v="35527"/>
    <n v="0"/>
    <n v="0"/>
    <n v="5355"/>
    <n v="0.8"/>
  </r>
  <r>
    <n v="153"/>
    <s v="Arkansas"/>
    <x v="39"/>
    <x v="0"/>
    <x v="2"/>
    <n v="16434"/>
    <n v="3242"/>
    <n v="0.2"/>
    <n v="13192"/>
    <n v="0.8"/>
    <n v="1054"/>
    <n v="0.06"/>
    <n v="2776"/>
    <n v="0.17"/>
    <n v="40308"/>
    <n v="175"/>
    <n v="10.65"/>
    <n v="13751"/>
    <n v="0.84"/>
  </r>
  <r>
    <n v="154"/>
    <s v="Arkansas"/>
    <x v="40"/>
    <x v="0"/>
    <x v="5"/>
    <n v="8985"/>
    <n v="1764"/>
    <n v="0.2"/>
    <n v="7221"/>
    <n v="0.8"/>
    <n v="343"/>
    <n v="0.04"/>
    <n v="3098"/>
    <n v="0.34"/>
    <n v="28080"/>
    <n v="0"/>
    <n v="0"/>
    <n v="5880"/>
    <n v="0.65"/>
  </r>
  <r>
    <n v="155"/>
    <s v="Arkansas"/>
    <x v="140"/>
    <x v="0"/>
    <x v="1"/>
    <n v="13383"/>
    <n v="2049"/>
    <n v="0.15"/>
    <n v="11334"/>
    <n v="0.85"/>
    <n v="578"/>
    <n v="0.04"/>
    <n v="2647"/>
    <n v="0.2"/>
    <n v="44951"/>
    <n v="0"/>
    <n v="0"/>
    <n v="8239"/>
    <n v="0.62"/>
  </r>
  <r>
    <n v="156"/>
    <s v="Arkansas"/>
    <x v="141"/>
    <x v="0"/>
    <x v="1"/>
    <n v="12326"/>
    <n v="2589"/>
    <n v="0.21"/>
    <n v="9737"/>
    <n v="0.79"/>
    <n v="795"/>
    <n v="0.06"/>
    <n v="1942"/>
    <n v="0.16"/>
    <n v="43559"/>
    <n v="25"/>
    <n v="2.0299999999999998"/>
    <n v="10304"/>
    <n v="0.84"/>
  </r>
  <r>
    <n v="157"/>
    <s v="Arkansas"/>
    <x v="142"/>
    <x v="0"/>
    <x v="2"/>
    <n v="21737"/>
    <n v="4315"/>
    <n v="0.2"/>
    <n v="17422"/>
    <n v="0.8"/>
    <n v="1582"/>
    <n v="7.0000000000000007E-2"/>
    <n v="3950"/>
    <n v="0.18"/>
    <n v="41471"/>
    <n v="41"/>
    <n v="1.89"/>
    <n v="18426"/>
    <n v="0.85"/>
  </r>
  <r>
    <n v="158"/>
    <s v="Arkansas"/>
    <x v="143"/>
    <x v="0"/>
    <x v="0"/>
    <n v="73657"/>
    <n v="9808"/>
    <n v="0.13"/>
    <n v="63849"/>
    <n v="0.87"/>
    <n v="6334"/>
    <n v="0.09"/>
    <n v="8651"/>
    <n v="0.12"/>
    <n v="56651"/>
    <n v="0"/>
    <n v="0"/>
    <n v="66759"/>
    <n v="0.91"/>
  </r>
  <r>
    <n v="159"/>
    <s v="Arkansas"/>
    <x v="44"/>
    <x v="0"/>
    <x v="0"/>
    <n v="16481"/>
    <n v="3143"/>
    <n v="0.19"/>
    <n v="13338"/>
    <n v="0.81"/>
    <n v="792"/>
    <n v="0.05"/>
    <n v="3002"/>
    <n v="0.18"/>
    <n v="42674"/>
    <n v="0"/>
    <n v="0"/>
    <n v="14102"/>
    <n v="0.86"/>
  </r>
  <r>
    <n v="160"/>
    <s v="Arkansas"/>
    <x v="46"/>
    <x v="0"/>
    <x v="4"/>
    <n v="16722"/>
    <n v="4768"/>
    <n v="0.28999999999999998"/>
    <n v="11954"/>
    <n v="0.71"/>
    <n v="1587"/>
    <n v="0.09"/>
    <n v="3082"/>
    <n v="0.18"/>
    <n v="36581"/>
    <n v="0"/>
    <n v="0"/>
    <n v="12859"/>
    <n v="0.77"/>
  </r>
  <r>
    <n v="161"/>
    <s v="Arkansas"/>
    <x v="144"/>
    <x v="0"/>
    <x v="1"/>
    <n v="43592"/>
    <n v="7364"/>
    <n v="0.17"/>
    <n v="36228"/>
    <n v="0.83"/>
    <n v="2770"/>
    <n v="0.06"/>
    <n v="9228"/>
    <n v="0.21"/>
    <n v="42162"/>
    <n v="62"/>
    <n v="1.42"/>
    <n v="36826"/>
    <n v="0.84"/>
  </r>
  <r>
    <n v="162"/>
    <s v="Arkansas"/>
    <x v="145"/>
    <x v="0"/>
    <x v="7"/>
    <n v="41239"/>
    <n v="6100"/>
    <n v="0.15"/>
    <n v="35139"/>
    <n v="0.85"/>
    <n v="2464"/>
    <n v="0.06"/>
    <n v="10325"/>
    <n v="0.25"/>
    <n v="36718"/>
    <n v="98"/>
    <n v="2.38"/>
    <n v="36540"/>
    <n v="0.89"/>
  </r>
  <r>
    <n v="163"/>
    <s v="Arkansas"/>
    <x v="49"/>
    <x v="0"/>
    <x v="5"/>
    <n v="6900"/>
    <n v="1601"/>
    <n v="0.23"/>
    <n v="5299"/>
    <n v="0.77"/>
    <n v="451"/>
    <n v="7.0000000000000007E-2"/>
    <n v="1769"/>
    <n v="0.26"/>
    <n v="32922"/>
    <n v="0"/>
    <n v="0"/>
    <n v="5625"/>
    <n v="0.82"/>
  </r>
  <r>
    <n v="164"/>
    <s v="Arkansas"/>
    <x v="50"/>
    <x v="0"/>
    <x v="6"/>
    <n v="8924"/>
    <n v="2411"/>
    <n v="0.27"/>
    <n v="6513"/>
    <n v="0.73"/>
    <n v="813"/>
    <n v="0.09"/>
    <n v="1649"/>
    <n v="0.18"/>
    <n v="38318"/>
    <n v="0"/>
    <n v="0"/>
    <n v="6920"/>
    <n v="0.78"/>
  </r>
  <r>
    <n v="165"/>
    <s v="Arkansas"/>
    <x v="146"/>
    <x v="0"/>
    <x v="5"/>
    <n v="8326"/>
    <n v="1718"/>
    <n v="0.21"/>
    <n v="6608"/>
    <n v="0.79"/>
    <n v="516"/>
    <n v="0.06"/>
    <n v="1738"/>
    <n v="0.21"/>
    <n v="37626"/>
    <n v="0"/>
    <n v="0"/>
    <n v="6966"/>
    <n v="0.84"/>
  </r>
  <r>
    <n v="166"/>
    <s v="Arkansas"/>
    <x v="147"/>
    <x v="0"/>
    <x v="4"/>
    <n v="7805"/>
    <n v="2069"/>
    <n v="0.27"/>
    <n v="5736"/>
    <n v="0.73"/>
    <n v="654"/>
    <n v="0.08"/>
    <n v="1340"/>
    <n v="0.17"/>
    <n v="36078"/>
    <n v="0"/>
    <n v="0"/>
    <n v="6210"/>
    <n v="0.8"/>
  </r>
  <r>
    <n v="167"/>
    <s v="Arkansas"/>
    <x v="148"/>
    <x v="0"/>
    <x v="5"/>
    <n v="23606"/>
    <n v="4810"/>
    <n v="0.2"/>
    <n v="18796"/>
    <n v="0.8"/>
    <n v="1671"/>
    <n v="7.0000000000000007E-2"/>
    <n v="5410"/>
    <n v="0.23"/>
    <n v="37624"/>
    <n v="67"/>
    <n v="2.84"/>
    <n v="19911"/>
    <n v="0.84"/>
  </r>
  <r>
    <n v="168"/>
    <s v="Arkansas"/>
    <x v="52"/>
    <x v="0"/>
    <x v="0"/>
    <n v="10352"/>
    <n v="2091"/>
    <n v="0.2"/>
    <n v="8261"/>
    <n v="0.8"/>
    <n v="771"/>
    <n v="7.0000000000000007E-2"/>
    <n v="1502"/>
    <n v="0.15"/>
    <n v="45342"/>
    <n v="0"/>
    <n v="0"/>
    <n v="8784"/>
    <n v="0.85"/>
  </r>
  <r>
    <n v="169"/>
    <s v="Arkansas"/>
    <x v="149"/>
    <x v="0"/>
    <x v="2"/>
    <n v="18029"/>
    <n v="3426"/>
    <n v="0.19"/>
    <n v="14603"/>
    <n v="0.81"/>
    <n v="1052"/>
    <n v="0.06"/>
    <n v="6301"/>
    <n v="0.35"/>
    <n v="29945"/>
    <n v="105"/>
    <n v="5.82"/>
    <n v="15204"/>
    <n v="0.84"/>
  </r>
  <r>
    <n v="170"/>
    <s v="Arkansas"/>
    <x v="54"/>
    <x v="0"/>
    <x v="4"/>
    <n v="10673"/>
    <n v="2176"/>
    <n v="0.2"/>
    <n v="8497"/>
    <n v="0.8"/>
    <n v="709"/>
    <n v="7.0000000000000007E-2"/>
    <n v="1856"/>
    <n v="0.17"/>
    <n v="41534"/>
    <n v="0"/>
    <n v="0"/>
    <n v="8935"/>
    <n v="0.84"/>
  </r>
  <r>
    <n v="171"/>
    <s v="Arkansas"/>
    <x v="150"/>
    <x v="0"/>
    <x v="1"/>
    <n v="23974"/>
    <n v="4296"/>
    <n v="0.18"/>
    <n v="19678"/>
    <n v="0.82"/>
    <n v="1187"/>
    <n v="0.05"/>
    <n v="5592"/>
    <n v="0.23"/>
    <n v="37370"/>
    <n v="0"/>
    <n v="0"/>
    <n v="20831"/>
    <n v="0.87"/>
  </r>
  <r>
    <n v="172"/>
    <s v="Arkansas"/>
    <x v="151"/>
    <x v="0"/>
    <x v="5"/>
    <n v="20049"/>
    <n v="4611"/>
    <n v="0.23"/>
    <n v="15438"/>
    <n v="0.77"/>
    <n v="1799"/>
    <n v="0.09"/>
    <n v="3962"/>
    <n v="0.2"/>
    <n v="39048"/>
    <n v="65"/>
    <n v="3.24"/>
    <n v="16229"/>
    <n v="0.81"/>
  </r>
  <r>
    <n v="173"/>
    <s v="Arkansas"/>
    <x v="152"/>
    <x v="0"/>
    <x v="8"/>
    <n v="64000"/>
    <n v="10081"/>
    <n v="0.16"/>
    <n v="53919"/>
    <n v="0.84"/>
    <n v="4286"/>
    <n v="7.0000000000000007E-2"/>
    <n v="9647"/>
    <n v="0.15"/>
    <n v="45788"/>
    <n v="141"/>
    <n v="2.2000000000000002"/>
    <n v="53278"/>
    <n v="0.83"/>
  </r>
  <r>
    <n v="174"/>
    <s v="Arkansas"/>
    <x v="153"/>
    <x v="0"/>
    <x v="6"/>
    <n v="8074"/>
    <n v="1920"/>
    <n v="0.24"/>
    <n v="6154"/>
    <n v="0.76"/>
    <n v="539"/>
    <n v="7.0000000000000007E-2"/>
    <n v="1254"/>
    <n v="0.16"/>
    <n v="43245"/>
    <n v="0"/>
    <n v="0"/>
    <n v="6489"/>
    <n v="0.8"/>
  </r>
  <r>
    <n v="175"/>
    <s v="Arkansas"/>
    <x v="154"/>
    <x v="1"/>
    <x v="0"/>
    <n v="392680"/>
    <n v="61075"/>
    <n v="0.16"/>
    <n v="331605"/>
    <n v="0.84"/>
    <n v="30724"/>
    <n v="0.08"/>
    <n v="64312"/>
    <n v="0.16"/>
    <n v="49957"/>
    <n v="3767"/>
    <n v="9.59"/>
    <n v="341146"/>
    <n v="0.87"/>
  </r>
  <r>
    <n v="176"/>
    <s v="Arkansas"/>
    <x v="55"/>
    <x v="0"/>
    <x v="5"/>
    <n v="17948"/>
    <n v="3579"/>
    <n v="0.2"/>
    <n v="14369"/>
    <n v="0.8"/>
    <n v="1151"/>
    <n v="0.06"/>
    <n v="3050"/>
    <n v="0.17"/>
    <n v="37799"/>
    <n v="36"/>
    <n v="2.0099999999999998"/>
    <n v="15171"/>
    <n v="0.85"/>
  </r>
  <r>
    <n v="177"/>
    <s v="Arkansas"/>
    <x v="155"/>
    <x v="0"/>
    <x v="2"/>
    <n v="25439"/>
    <n v="4122"/>
    <n v="0.16"/>
    <n v="21317"/>
    <n v="0.84"/>
    <n v="1137"/>
    <n v="0.04"/>
    <n v="7586"/>
    <n v="0.3"/>
    <n v="33257"/>
    <n v="55"/>
    <n v="2.16"/>
    <n v="18224"/>
    <n v="0.72"/>
  </r>
  <r>
    <n v="178"/>
    <s v="Arkansas"/>
    <x v="156"/>
    <x v="0"/>
    <x v="0"/>
    <n v="121421"/>
    <n v="21564"/>
    <n v="0.18"/>
    <n v="99857"/>
    <n v="0.82"/>
    <n v="9575"/>
    <n v="0.08"/>
    <n v="11695"/>
    <n v="0.1"/>
    <n v="63677"/>
    <n v="213"/>
    <n v="1.75"/>
    <n v="104013"/>
    <n v="0.86"/>
  </r>
  <r>
    <n v="179"/>
    <s v="Arkansas"/>
    <x v="157"/>
    <x v="0"/>
    <x v="2"/>
    <n v="10319"/>
    <n v="2152"/>
    <n v="0.21"/>
    <n v="8167"/>
    <n v="0.79"/>
    <n v="712"/>
    <n v="7.0000000000000007E-2"/>
    <n v="2054"/>
    <n v="0.2"/>
    <n v="35826"/>
    <n v="24"/>
    <n v="2.33"/>
    <n v="8678"/>
    <n v="0.84"/>
  </r>
  <r>
    <n v="180"/>
    <s v="Arkansas"/>
    <x v="158"/>
    <x v="0"/>
    <x v="4"/>
    <n v="7958"/>
    <n v="1988"/>
    <n v="0.25"/>
    <n v="5970"/>
    <n v="0.75"/>
    <n v="656"/>
    <n v="0.08"/>
    <n v="1912"/>
    <n v="0.24"/>
    <n v="31659"/>
    <n v="0"/>
    <n v="0"/>
    <n v="6433"/>
    <n v="0.81"/>
  </r>
  <r>
    <n v="181"/>
    <s v="Arkansas"/>
    <x v="159"/>
    <x v="0"/>
    <x v="0"/>
    <n v="127753"/>
    <n v="20504"/>
    <n v="0.16"/>
    <n v="107249"/>
    <n v="0.84"/>
    <n v="8894"/>
    <n v="7.0000000000000007E-2"/>
    <n v="19527"/>
    <n v="0.15"/>
    <n v="46843"/>
    <n v="857"/>
    <n v="6.71"/>
    <n v="111791"/>
    <n v="0.88"/>
  </r>
  <r>
    <n v="182"/>
    <s v="Arkansas"/>
    <x v="160"/>
    <x v="0"/>
    <x v="2"/>
    <n v="17139"/>
    <n v="2493"/>
    <n v="0.15"/>
    <n v="14646"/>
    <n v="0.85"/>
    <n v="781"/>
    <n v="0.05"/>
    <n v="3402"/>
    <n v="0.2"/>
    <n v="44100"/>
    <n v="0"/>
    <n v="0"/>
    <n v="15066"/>
    <n v="0.88"/>
  </r>
  <r>
    <n v="183"/>
    <s v="Arkansas"/>
    <x v="161"/>
    <x v="0"/>
    <x v="5"/>
    <n v="17366"/>
    <n v="4530"/>
    <n v="0.26"/>
    <n v="12836"/>
    <n v="0.74"/>
    <n v="1613"/>
    <n v="0.09"/>
    <n v="3541"/>
    <n v="0.2"/>
    <n v="36032"/>
    <n v="0"/>
    <n v="0"/>
    <n v="13996"/>
    <n v="0.81"/>
  </r>
  <r>
    <n v="184"/>
    <s v="Arkansas"/>
    <x v="162"/>
    <x v="0"/>
    <x v="4"/>
    <n v="12457"/>
    <n v="3416"/>
    <n v="0.27"/>
    <n v="9041"/>
    <n v="0.73"/>
    <n v="1024"/>
    <n v="0.08"/>
    <n v="2497"/>
    <n v="0.2"/>
    <n v="34009"/>
    <n v="25"/>
    <n v="2.0099999999999998"/>
    <n v="9773"/>
    <n v="0.78"/>
  </r>
  <r>
    <n v="185"/>
    <s v="Arkansas"/>
    <x v="163"/>
    <x v="0"/>
    <x v="5"/>
    <n v="39126"/>
    <n v="7017"/>
    <n v="0.18"/>
    <n v="32109"/>
    <n v="0.82"/>
    <n v="2405"/>
    <n v="0.06"/>
    <n v="7000"/>
    <n v="0.18"/>
    <n v="45335"/>
    <n v="121"/>
    <n v="3.09"/>
    <n v="33870"/>
    <n v="0.87"/>
  </r>
  <r>
    <n v="186"/>
    <s v="Arkansas"/>
    <x v="164"/>
    <x v="0"/>
    <x v="6"/>
    <n v="16603"/>
    <n v="4325"/>
    <n v="0.26"/>
    <n v="12278"/>
    <n v="0.74"/>
    <n v="1417"/>
    <n v="0.09"/>
    <n v="2685"/>
    <n v="0.16"/>
    <n v="40486"/>
    <n v="143"/>
    <n v="8.61"/>
    <n v="13130"/>
    <n v="0.79"/>
  </r>
  <r>
    <n v="187"/>
    <s v="Arkansas"/>
    <x v="64"/>
    <x v="0"/>
    <x v="0"/>
    <n v="236961"/>
    <n v="27809"/>
    <n v="0.12"/>
    <n v="209152"/>
    <n v="0.88"/>
    <n v="12828"/>
    <n v="0.05"/>
    <n v="34741"/>
    <n v="0.15"/>
    <n v="50893"/>
    <n v="1138"/>
    <n v="4.8"/>
    <n v="207968"/>
    <n v="0.88"/>
  </r>
  <r>
    <n v="188"/>
    <s v="Arkansas"/>
    <x v="165"/>
    <x v="0"/>
    <x v="7"/>
    <n v="78727"/>
    <n v="12932"/>
    <n v="0.16"/>
    <n v="65795"/>
    <n v="0.84"/>
    <n v="4999"/>
    <n v="0.06"/>
    <n v="12505"/>
    <n v="0.16"/>
    <n v="44811"/>
    <n v="395"/>
    <n v="5.0199999999999996"/>
    <n v="66290"/>
    <n v="0.84"/>
  </r>
  <r>
    <n v="189"/>
    <s v="Arkansas"/>
    <x v="166"/>
    <x v="0"/>
    <x v="4"/>
    <n v="6490"/>
    <n v="1502"/>
    <n v="0.23"/>
    <n v="4988"/>
    <n v="0.77"/>
    <n v="398"/>
    <n v="0.06"/>
    <n v="1509"/>
    <n v="0.23"/>
    <n v="34306"/>
    <n v="0"/>
    <n v="0"/>
    <n v="5280"/>
    <n v="0.81"/>
  </r>
  <r>
    <n v="190"/>
    <s v="Arkansas"/>
    <x v="167"/>
    <x v="0"/>
    <x v="2"/>
    <n v="21535"/>
    <n v="3829"/>
    <n v="0.18"/>
    <n v="17706"/>
    <n v="0.82"/>
    <n v="1324"/>
    <n v="0.06"/>
    <n v="3453"/>
    <n v="0.16"/>
    <n v="41729"/>
    <n v="77"/>
    <n v="3.58"/>
    <n v="18627"/>
    <n v="0.86"/>
  </r>
  <r>
    <n v="191"/>
    <s v="California"/>
    <x v="168"/>
    <x v="0"/>
    <x v="3"/>
    <n v="1666753"/>
    <n v="230510"/>
    <n v="0.14000000000000001"/>
    <n v="1436243"/>
    <n v="0.86"/>
    <n v="50828"/>
    <n v="0.03"/>
    <n v="147394"/>
    <n v="0.09"/>
    <n v="101744"/>
    <n v="3250"/>
    <n v="1.95"/>
    <n v="1447974"/>
    <n v="0.87"/>
  </r>
  <r>
    <n v="192"/>
    <s v="California"/>
    <x v="169"/>
    <x v="0"/>
    <x v="6"/>
    <n v="1101"/>
    <n v="280"/>
    <n v="0.25"/>
    <n v="821"/>
    <n v="0.75"/>
    <n v="89"/>
    <n v="0.08"/>
    <n v="190"/>
    <n v="0.17"/>
    <n v="55384"/>
    <n v="0"/>
    <n v="0"/>
    <n v="849"/>
    <n v="0.77"/>
  </r>
  <r>
    <n v="193"/>
    <s v="California"/>
    <x v="170"/>
    <x v="0"/>
    <x v="2"/>
    <n v="39383"/>
    <n v="10633"/>
    <n v="0.27"/>
    <n v="28750"/>
    <n v="0.73"/>
    <n v="3446"/>
    <n v="0.09"/>
    <n v="4130"/>
    <n v="0.1"/>
    <n v="58515"/>
    <n v="52"/>
    <n v="1.32"/>
    <n v="25897"/>
    <n v="0.66"/>
  </r>
  <r>
    <n v="194"/>
    <s v="California"/>
    <x v="171"/>
    <x v="0"/>
    <x v="1"/>
    <n v="231256"/>
    <n v="42992"/>
    <n v="0.19"/>
    <n v="188264"/>
    <n v="0.81"/>
    <n v="14528"/>
    <n v="0.06"/>
    <n v="42016"/>
    <n v="0.18"/>
    <n v="50945"/>
    <n v="476"/>
    <n v="2.06"/>
    <n v="192541"/>
    <n v="0.83"/>
  </r>
  <r>
    <n v="195"/>
    <s v="California"/>
    <x v="172"/>
    <x v="0"/>
    <x v="2"/>
    <n v="45602"/>
    <n v="12553"/>
    <n v="0.28000000000000003"/>
    <n v="33049"/>
    <n v="0.72"/>
    <n v="4309"/>
    <n v="0.09"/>
    <n v="5454"/>
    <n v="0.12"/>
    <n v="62984"/>
    <n v="31"/>
    <n v="0.68"/>
    <n v="34185"/>
    <n v="0.75"/>
  </r>
  <r>
    <n v="196"/>
    <s v="California"/>
    <x v="173"/>
    <x v="0"/>
    <x v="2"/>
    <n v="21627"/>
    <n v="3163"/>
    <n v="0.15"/>
    <n v="18464"/>
    <n v="0.85"/>
    <n v="811"/>
    <n v="0.04"/>
    <n v="2350"/>
    <n v="0.11"/>
    <n v="57249"/>
    <n v="0"/>
    <n v="0"/>
    <n v="18648"/>
    <n v="0.86"/>
  </r>
  <r>
    <n v="197"/>
    <s v="California"/>
    <x v="174"/>
    <x v="0"/>
    <x v="3"/>
    <n v="1150215"/>
    <n v="181443"/>
    <n v="0.16"/>
    <n v="968772"/>
    <n v="0.84"/>
    <n v="47863"/>
    <n v="0.04"/>
    <n v="88980"/>
    <n v="0.08"/>
    <n v="101463"/>
    <n v="1484"/>
    <n v="1.29"/>
    <n v="988916"/>
    <n v="0.86"/>
  </r>
  <r>
    <n v="198"/>
    <s v="California"/>
    <x v="175"/>
    <x v="0"/>
    <x v="5"/>
    <n v="27828"/>
    <n v="5018"/>
    <n v="0.18"/>
    <n v="22810"/>
    <n v="0.82"/>
    <n v="2026"/>
    <n v="7.0000000000000007E-2"/>
    <n v="5065"/>
    <n v="0.18"/>
    <n v="48518"/>
    <n v="49"/>
    <n v="1.76"/>
    <n v="20968"/>
    <n v="0.75"/>
  </r>
  <r>
    <n v="199"/>
    <s v="California"/>
    <x v="176"/>
    <x v="0"/>
    <x v="3"/>
    <n v="190678"/>
    <n v="40389"/>
    <n v="0.21"/>
    <n v="150289"/>
    <n v="0.79"/>
    <n v="13579"/>
    <n v="7.0000000000000007E-2"/>
    <n v="15401"/>
    <n v="0.08"/>
    <n v="81869"/>
    <n v="230"/>
    <n v="1.21"/>
    <n v="154802"/>
    <n v="0.81"/>
  </r>
  <r>
    <n v="200"/>
    <s v="California"/>
    <x v="177"/>
    <x v="0"/>
    <x v="0"/>
    <n v="994400"/>
    <n v="122113"/>
    <n v="0.12"/>
    <n v="872287"/>
    <n v="0.88"/>
    <n v="37689"/>
    <n v="0.04"/>
    <n v="208627"/>
    <n v="0.21"/>
    <n v="52318"/>
    <n v="1870"/>
    <n v="1.88"/>
    <n v="867658"/>
    <n v="0.87"/>
  </r>
  <r>
    <n v="201"/>
    <s v="California"/>
    <x v="178"/>
    <x v="0"/>
    <x v="2"/>
    <n v="28047"/>
    <n v="4453"/>
    <n v="0.16"/>
    <n v="23594"/>
    <n v="0.84"/>
    <n v="1358"/>
    <n v="0.05"/>
    <n v="4271"/>
    <n v="0.15"/>
    <n v="47365"/>
    <n v="15"/>
    <n v="0.53"/>
    <n v="23975"/>
    <n v="0.85"/>
  </r>
  <r>
    <n v="202"/>
    <s v="California"/>
    <x v="179"/>
    <x v="0"/>
    <x v="8"/>
    <n v="136373"/>
    <n v="24380"/>
    <n v="0.18"/>
    <n v="111993"/>
    <n v="0.82"/>
    <n v="9323"/>
    <n v="7.0000000000000007E-2"/>
    <n v="27002"/>
    <n v="0.2"/>
    <n v="49471"/>
    <n v="253"/>
    <n v="1.86"/>
    <n v="113134"/>
    <n v="0.83"/>
  </r>
  <r>
    <n v="203"/>
    <s v="California"/>
    <x v="180"/>
    <x v="0"/>
    <x v="1"/>
    <n v="181827"/>
    <n v="23580"/>
    <n v="0.13"/>
    <n v="158247"/>
    <n v="0.87"/>
    <n v="5566"/>
    <n v="0.03"/>
    <n v="37014"/>
    <n v="0.2"/>
    <n v="46633"/>
    <n v="268"/>
    <n v="1.47"/>
    <n v="151405"/>
    <n v="0.83"/>
  </r>
  <r>
    <n v="204"/>
    <s v="California"/>
    <x v="181"/>
    <x v="0"/>
    <x v="5"/>
    <n v="17987"/>
    <n v="4210"/>
    <n v="0.23"/>
    <n v="13777"/>
    <n v="0.77"/>
    <n v="1483"/>
    <n v="0.08"/>
    <n v="2172"/>
    <n v="0.12"/>
    <n v="53793"/>
    <n v="29"/>
    <n v="1.61"/>
    <n v="13991"/>
    <n v="0.78"/>
  </r>
  <r>
    <n v="205"/>
    <s v="California"/>
    <x v="182"/>
    <x v="1"/>
    <x v="0"/>
    <n v="896764"/>
    <n v="98347"/>
    <n v="0.11"/>
    <n v="798417"/>
    <n v="0.89"/>
    <n v="38382"/>
    <n v="0.04"/>
    <n v="177021"/>
    <n v="0.2"/>
    <n v="51586"/>
    <n v="1617"/>
    <n v="1.8"/>
    <n v="779171"/>
    <n v="0.87"/>
  </r>
  <r>
    <n v="206"/>
    <s v="California"/>
    <x v="183"/>
    <x v="1"/>
    <x v="1"/>
    <n v="151366"/>
    <n v="15516"/>
    <n v="0.1"/>
    <n v="135850"/>
    <n v="0.9"/>
    <n v="9946"/>
    <n v="7.0000000000000007E-2"/>
    <n v="25481"/>
    <n v="0.17"/>
    <n v="58255"/>
    <n v="264"/>
    <n v="1.74"/>
    <n v="121694"/>
    <n v="0.8"/>
  </r>
  <r>
    <n v="207"/>
    <s v="California"/>
    <x v="184"/>
    <x v="1"/>
    <x v="7"/>
    <n v="64382"/>
    <n v="14635"/>
    <n v="0.23"/>
    <n v="49747"/>
    <n v="0.77"/>
    <n v="4920"/>
    <n v="0.08"/>
    <n v="11689"/>
    <n v="0.18"/>
    <n v="45086"/>
    <n v="50"/>
    <n v="0.78"/>
    <n v="52055"/>
    <n v="0.81"/>
  </r>
  <r>
    <n v="208"/>
    <s v="California"/>
    <x v="185"/>
    <x v="0"/>
    <x v="5"/>
    <n v="30802"/>
    <n v="4667"/>
    <n v="0.15"/>
    <n v="26135"/>
    <n v="0.85"/>
    <n v="2010"/>
    <n v="7.0000000000000007E-2"/>
    <n v="3653"/>
    <n v="0.12"/>
    <n v="57705"/>
    <n v="25"/>
    <n v="0.81"/>
    <n v="19569"/>
    <n v="0.64"/>
  </r>
  <r>
    <n v="209"/>
    <s v="California"/>
    <x v="186"/>
    <x v="1"/>
    <x v="3"/>
    <n v="10105518"/>
    <n v="1375957"/>
    <n v="0.14000000000000001"/>
    <n v="8729561"/>
    <n v="0.86"/>
    <n v="279196"/>
    <n v="0.03"/>
    <n v="1409155"/>
    <n v="0.14000000000000001"/>
    <n v="67986"/>
    <n v="24124"/>
    <n v="2.39"/>
    <n v="8727904"/>
    <n v="0.86"/>
  </r>
  <r>
    <n v="210"/>
    <s v="California"/>
    <x v="187"/>
    <x v="0"/>
    <x v="1"/>
    <n v="157672"/>
    <n v="22051"/>
    <n v="0.14000000000000001"/>
    <n v="135621"/>
    <n v="0.86"/>
    <n v="7110"/>
    <n v="0.05"/>
    <n v="30201"/>
    <n v="0.19"/>
    <n v="53632"/>
    <n v="464"/>
    <n v="2.94"/>
    <n v="129536"/>
    <n v="0.82"/>
  </r>
  <r>
    <n v="211"/>
    <s v="California"/>
    <x v="188"/>
    <x v="0"/>
    <x v="3"/>
    <n v="259666"/>
    <n v="57943"/>
    <n v="0.22"/>
    <n v="201723"/>
    <n v="0.78"/>
    <n v="9844"/>
    <n v="0.04"/>
    <n v="16742"/>
    <n v="0.06"/>
    <n v="122933"/>
    <n v="451"/>
    <n v="1.74"/>
    <n v="201157"/>
    <n v="0.77"/>
  </r>
  <r>
    <n v="212"/>
    <s v="California"/>
    <x v="189"/>
    <x v="0"/>
    <x v="6"/>
    <n v="17471"/>
    <n v="4882"/>
    <n v="0.28000000000000003"/>
    <n v="12589"/>
    <n v="0.72"/>
    <n v="1583"/>
    <n v="0.09"/>
    <n v="2569"/>
    <n v="0.15"/>
    <n v="51402"/>
    <n v="33"/>
    <n v="1.89"/>
    <n v="12936"/>
    <n v="0.74"/>
  </r>
  <r>
    <n v="213"/>
    <s v="California"/>
    <x v="190"/>
    <x v="1"/>
    <x v="7"/>
    <n v="87606"/>
    <n v="19366"/>
    <n v="0.22"/>
    <n v="68240"/>
    <n v="0.78"/>
    <n v="5333"/>
    <n v="0.06"/>
    <n v="15140"/>
    <n v="0.17"/>
    <n v="51386"/>
    <n v="100"/>
    <n v="1.1399999999999999"/>
    <n v="70355"/>
    <n v="0.8"/>
  </r>
  <r>
    <n v="214"/>
    <s v="California"/>
    <x v="191"/>
    <x v="0"/>
    <x v="0"/>
    <n v="274765"/>
    <n v="30845"/>
    <n v="0.11"/>
    <n v="243920"/>
    <n v="0.89"/>
    <n v="9086"/>
    <n v="0.03"/>
    <n v="56863"/>
    <n v="0.21"/>
    <n v="56169"/>
    <n v="230"/>
    <n v="0.84"/>
    <n v="240512"/>
    <n v="0.88"/>
  </r>
  <r>
    <n v="215"/>
    <s v="California"/>
    <x v="192"/>
    <x v="0"/>
    <x v="2"/>
    <n v="8777"/>
    <n v="2358"/>
    <n v="0.27"/>
    <n v="6419"/>
    <n v="0.73"/>
    <n v="824"/>
    <n v="0.09"/>
    <n v="1631"/>
    <n v="0.19"/>
    <n v="45227"/>
    <n v="113"/>
    <n v="12.87"/>
    <n v="6602"/>
    <n v="0.75"/>
  </r>
  <r>
    <n v="216"/>
    <s v="California"/>
    <x v="193"/>
    <x v="0"/>
    <x v="5"/>
    <n v="14250"/>
    <n v="2253"/>
    <n v="0.16"/>
    <n v="11997"/>
    <n v="0.84"/>
    <n v="578"/>
    <n v="0.04"/>
    <n v="1312"/>
    <n v="0.09"/>
    <n v="66499"/>
    <n v="17"/>
    <n v="1.19"/>
    <n v="11868"/>
    <n v="0.83"/>
  </r>
  <r>
    <n v="217"/>
    <s v="California"/>
    <x v="194"/>
    <x v="0"/>
    <x v="0"/>
    <n v="435594"/>
    <n v="59201"/>
    <n v="0.14000000000000001"/>
    <n v="376393"/>
    <n v="0.86"/>
    <n v="19876"/>
    <n v="0.05"/>
    <n v="55614"/>
    <n v="0.13"/>
    <n v="69665"/>
    <n v="740"/>
    <n v="1.7"/>
    <n v="364570"/>
    <n v="0.84"/>
  </r>
  <r>
    <n v="218"/>
    <s v="California"/>
    <x v="195"/>
    <x v="0"/>
    <x v="1"/>
    <n v="139417"/>
    <n v="26665"/>
    <n v="0.19"/>
    <n v="112752"/>
    <n v="0.81"/>
    <n v="6931"/>
    <n v="0.05"/>
    <n v="11829"/>
    <n v="0.08"/>
    <n v="85624"/>
    <n v="1573"/>
    <n v="11.28"/>
    <n v="113280"/>
    <n v="0.81"/>
  </r>
  <r>
    <n v="219"/>
    <s v="California"/>
    <x v="146"/>
    <x v="0"/>
    <x v="7"/>
    <n v="99696"/>
    <n v="27380"/>
    <n v="0.27"/>
    <n v="72316"/>
    <n v="0.73"/>
    <n v="8428"/>
    <n v="0.08"/>
    <n v="10171"/>
    <n v="0.1"/>
    <n v="66681"/>
    <n v="166"/>
    <n v="1.67"/>
    <n v="74835"/>
    <n v="0.75"/>
  </r>
  <r>
    <n v="220"/>
    <s v="California"/>
    <x v="196"/>
    <x v="1"/>
    <x v="3"/>
    <n v="3185968"/>
    <n v="470387"/>
    <n v="0.15"/>
    <n v="2715581"/>
    <n v="0.85"/>
    <n v="116429"/>
    <n v="0.04"/>
    <n v="330559"/>
    <n v="0.1"/>
    <n v="89373"/>
    <n v="6320"/>
    <n v="1.98"/>
    <n v="2730466"/>
    <n v="0.86"/>
  </r>
  <r>
    <n v="221"/>
    <s v="California"/>
    <x v="197"/>
    <x v="0"/>
    <x v="3"/>
    <n v="393149"/>
    <n v="76906"/>
    <n v="0.2"/>
    <n v="316243"/>
    <n v="0.8"/>
    <n v="26536"/>
    <n v="7.0000000000000007E-2"/>
    <n v="27596"/>
    <n v="7.0000000000000007E-2"/>
    <n v="89175"/>
    <n v="740"/>
    <n v="1.88"/>
    <n v="324445"/>
    <n v="0.83"/>
  </r>
  <r>
    <n v="222"/>
    <s v="California"/>
    <x v="198"/>
    <x v="0"/>
    <x v="5"/>
    <n v="18804"/>
    <n v="5345"/>
    <n v="0.28000000000000003"/>
    <n v="13459"/>
    <n v="0.72"/>
    <n v="1772"/>
    <n v="0.09"/>
    <n v="2317"/>
    <n v="0.12"/>
    <n v="55079"/>
    <n v="126"/>
    <n v="6.7"/>
    <n v="14015"/>
    <n v="0.75"/>
  </r>
  <r>
    <n v="223"/>
    <s v="California"/>
    <x v="199"/>
    <x v="0"/>
    <x v="3"/>
    <n v="2450758"/>
    <n v="353122"/>
    <n v="0.14000000000000001"/>
    <n v="2097636"/>
    <n v="0.86"/>
    <n v="118351"/>
    <n v="0.05"/>
    <n v="307511"/>
    <n v="0.13"/>
    <n v="66793"/>
    <n v="3438"/>
    <n v="1.4"/>
    <n v="2105561"/>
    <n v="0.86"/>
  </r>
  <r>
    <n v="224"/>
    <s v="California"/>
    <x v="200"/>
    <x v="0"/>
    <x v="3"/>
    <n v="1540975"/>
    <n v="217601"/>
    <n v="0.14000000000000001"/>
    <n v="1323374"/>
    <n v="0.86"/>
    <n v="84339"/>
    <n v="0.05"/>
    <n v="217138"/>
    <n v="0.14000000000000001"/>
    <n v="69475"/>
    <n v="3116"/>
    <n v="2.02"/>
    <n v="1347305"/>
    <n v="0.87"/>
  </r>
  <r>
    <n v="225"/>
    <s v="California"/>
    <x v="201"/>
    <x v="0"/>
    <x v="3"/>
    <n v="61537"/>
    <n v="7937"/>
    <n v="0.13"/>
    <n v="53600"/>
    <n v="0.87"/>
    <n v="2476"/>
    <n v="0.04"/>
    <n v="5294"/>
    <n v="0.09"/>
    <n v="80063"/>
    <n v="181"/>
    <n v="2.94"/>
    <n v="54458"/>
    <n v="0.88"/>
  </r>
  <r>
    <n v="226"/>
    <s v="California"/>
    <x v="202"/>
    <x v="1"/>
    <x v="3"/>
    <n v="2171603"/>
    <n v="251361"/>
    <n v="0.12"/>
    <n v="1920242"/>
    <n v="0.88"/>
    <n v="96989"/>
    <n v="0.04"/>
    <n v="317514"/>
    <n v="0.15"/>
    <n v="63310"/>
    <n v="6316"/>
    <n v="2.91"/>
    <n v="1919007"/>
    <n v="0.88"/>
  </r>
  <r>
    <n v="227"/>
    <s v="California"/>
    <x v="203"/>
    <x v="1"/>
    <x v="3"/>
    <n v="3343364"/>
    <n v="469454"/>
    <n v="0.14000000000000001"/>
    <n v="2873910"/>
    <n v="0.86"/>
    <n v="249807"/>
    <n v="7.0000000000000007E-2"/>
    <n v="372148"/>
    <n v="0.11"/>
    <n v="78777"/>
    <n v="7100"/>
    <n v="2.12"/>
    <n v="2837263"/>
    <n v="0.85"/>
  </r>
  <r>
    <n v="228"/>
    <s v="California"/>
    <x v="204"/>
    <x v="1"/>
    <x v="3"/>
    <n v="883305"/>
    <n v="138249"/>
    <n v="0.16"/>
    <n v="745056"/>
    <n v="0.84"/>
    <n v="24848"/>
    <n v="0.03"/>
    <n v="87596"/>
    <n v="0.1"/>
    <n v="110601"/>
    <n v="4284"/>
    <n v="4.8499999999999996"/>
    <n v="752733"/>
    <n v="0.85"/>
  </r>
  <r>
    <n v="229"/>
    <s v="California"/>
    <x v="205"/>
    <x v="0"/>
    <x v="0"/>
    <n v="752660"/>
    <n v="95916"/>
    <n v="0.13"/>
    <n v="656744"/>
    <n v="0.87"/>
    <n v="31294"/>
    <n v="0.04"/>
    <n v="105351"/>
    <n v="0.14000000000000001"/>
    <n v="63567"/>
    <n v="1112"/>
    <n v="1.48"/>
    <n v="658892"/>
    <n v="0.88"/>
  </r>
  <r>
    <n v="230"/>
    <s v="California"/>
    <x v="206"/>
    <x v="0"/>
    <x v="0"/>
    <n v="284010"/>
    <n v="57040"/>
    <n v="0.2"/>
    <n v="226970"/>
    <n v="0.8"/>
    <n v="17370"/>
    <n v="0.06"/>
    <n v="34200"/>
    <n v="0.12"/>
    <n v="70626"/>
    <n v="1613"/>
    <n v="5.68"/>
    <n v="219248"/>
    <n v="0.77"/>
  </r>
  <r>
    <n v="231"/>
    <s v="California"/>
    <x v="207"/>
    <x v="0"/>
    <x v="3"/>
    <n v="769545"/>
    <n v="123921"/>
    <n v="0.16"/>
    <n v="645624"/>
    <n v="0.84"/>
    <n v="24001"/>
    <n v="0.03"/>
    <n v="51830"/>
    <n v="7.0000000000000007E-2"/>
    <n v="122930"/>
    <n v="1078"/>
    <n v="1.4"/>
    <n v="657028"/>
    <n v="0.85"/>
  </r>
  <r>
    <n v="232"/>
    <s v="California"/>
    <x v="208"/>
    <x v="0"/>
    <x v="0"/>
    <n v="446527"/>
    <n v="68465"/>
    <n v="0.15"/>
    <n v="378062"/>
    <n v="0.85"/>
    <n v="20386"/>
    <n v="0.05"/>
    <n v="54029"/>
    <n v="0.12"/>
    <n v="75646"/>
    <n v="874"/>
    <n v="1.96"/>
    <n v="367608"/>
    <n v="0.82"/>
  </r>
  <r>
    <n v="233"/>
    <s v="California"/>
    <x v="209"/>
    <x v="0"/>
    <x v="3"/>
    <n v="1937570"/>
    <n v="261131"/>
    <n v="0.13"/>
    <n v="1676439"/>
    <n v="0.87"/>
    <n v="55902"/>
    <n v="0.03"/>
    <n v="139074"/>
    <n v="7.0000000000000007E-2"/>
    <n v="125933"/>
    <n v="3975"/>
    <n v="2.0499999999999998"/>
    <n v="1693867"/>
    <n v="0.87"/>
  </r>
  <r>
    <n v="234"/>
    <s v="California"/>
    <x v="108"/>
    <x v="0"/>
    <x v="0"/>
    <n v="274255"/>
    <n v="45127"/>
    <n v="0.16"/>
    <n v="229128"/>
    <n v="0.84"/>
    <n v="9726"/>
    <n v="0.04"/>
    <n v="32027"/>
    <n v="0.12"/>
    <n v="84213"/>
    <n v="359"/>
    <n v="1.31"/>
    <n v="223239"/>
    <n v="0.81"/>
  </r>
  <r>
    <n v="235"/>
    <s v="California"/>
    <x v="210"/>
    <x v="0"/>
    <x v="1"/>
    <n v="180040"/>
    <n v="37553"/>
    <n v="0.21"/>
    <n v="142487"/>
    <n v="0.79"/>
    <n v="13995"/>
    <n v="0.08"/>
    <n v="26919"/>
    <n v="0.15"/>
    <n v="53908"/>
    <n v="574"/>
    <n v="3.19"/>
    <n v="149288"/>
    <n v="0.83"/>
  </r>
  <r>
    <n v="236"/>
    <s v="California"/>
    <x v="211"/>
    <x v="0"/>
    <x v="6"/>
    <n v="2987"/>
    <n v="945"/>
    <n v="0.32"/>
    <n v="2042"/>
    <n v="0.68"/>
    <n v="242"/>
    <n v="0.08"/>
    <n v="392"/>
    <n v="0.13"/>
    <n v="52308"/>
    <n v="0"/>
    <n v="0"/>
    <n v="2129"/>
    <n v="0.71"/>
  </r>
  <r>
    <n v="237"/>
    <s v="California"/>
    <x v="212"/>
    <x v="0"/>
    <x v="2"/>
    <n v="43724"/>
    <n v="11160"/>
    <n v="0.26"/>
    <n v="32564"/>
    <n v="0.74"/>
    <n v="3735"/>
    <n v="0.09"/>
    <n v="7396"/>
    <n v="0.17"/>
    <n v="47560"/>
    <n v="58"/>
    <n v="1.33"/>
    <n v="33887"/>
    <n v="0.78"/>
  </r>
  <r>
    <n v="238"/>
    <s v="California"/>
    <x v="213"/>
    <x v="0"/>
    <x v="0"/>
    <n v="446610"/>
    <n v="70430"/>
    <n v="0.16"/>
    <n v="376180"/>
    <n v="0.84"/>
    <n v="33038"/>
    <n v="7.0000000000000007E-2"/>
    <n v="34281"/>
    <n v="0.08"/>
    <n v="82808"/>
    <n v="1064"/>
    <n v="2.38"/>
    <n v="377999"/>
    <n v="0.85"/>
  </r>
  <r>
    <n v="239"/>
    <s v="California"/>
    <x v="214"/>
    <x v="0"/>
    <x v="0"/>
    <n v="499942"/>
    <n v="98714"/>
    <n v="0.2"/>
    <n v="401228"/>
    <n v="0.8"/>
    <n v="24589"/>
    <n v="0.05"/>
    <n v="48846"/>
    <n v="0.1"/>
    <n v="81002"/>
    <n v="1367"/>
    <n v="2.73"/>
    <n v="405278"/>
    <n v="0.81"/>
  </r>
  <r>
    <n v="240"/>
    <s v="California"/>
    <x v="215"/>
    <x v="0"/>
    <x v="0"/>
    <n v="549815"/>
    <n v="72319"/>
    <n v="0.13"/>
    <n v="477496"/>
    <n v="0.87"/>
    <n v="21482"/>
    <n v="0.04"/>
    <n v="84744"/>
    <n v="0.15"/>
    <n v="59616"/>
    <n v="1149"/>
    <n v="2.09"/>
    <n v="484616"/>
    <n v="0.88"/>
  </r>
  <r>
    <n v="241"/>
    <s v="California"/>
    <x v="216"/>
    <x v="0"/>
    <x v="1"/>
    <n v="96807"/>
    <n v="14902"/>
    <n v="0.15"/>
    <n v="81905"/>
    <n v="0.85"/>
    <n v="5582"/>
    <n v="0.06"/>
    <n v="13011"/>
    <n v="0.13"/>
    <n v="57879"/>
    <n v="14"/>
    <n v="0.14000000000000001"/>
    <n v="83760"/>
    <n v="0.87"/>
  </r>
  <r>
    <n v="242"/>
    <s v="California"/>
    <x v="217"/>
    <x v="0"/>
    <x v="7"/>
    <n v="63916"/>
    <n v="12389"/>
    <n v="0.19"/>
    <n v="51527"/>
    <n v="0.81"/>
    <n v="4657"/>
    <n v="7.0000000000000007E-2"/>
    <n v="10749"/>
    <n v="0.17"/>
    <n v="47572"/>
    <n v="65"/>
    <n v="1.02"/>
    <n v="53178"/>
    <n v="0.83"/>
  </r>
  <r>
    <n v="243"/>
    <s v="California"/>
    <x v="218"/>
    <x v="0"/>
    <x v="6"/>
    <n v="12535"/>
    <n v="3420"/>
    <n v="0.27"/>
    <n v="9115"/>
    <n v="0.73"/>
    <n v="1012"/>
    <n v="0.08"/>
    <n v="2656"/>
    <n v="0.21"/>
    <n v="40680"/>
    <n v="47"/>
    <n v="3.75"/>
    <n v="9411"/>
    <n v="0.75"/>
  </r>
  <r>
    <n v="244"/>
    <s v="California"/>
    <x v="219"/>
    <x v="0"/>
    <x v="0"/>
    <n v="465861"/>
    <n v="53292"/>
    <n v="0.11"/>
    <n v="412569"/>
    <n v="0.89"/>
    <n v="14923"/>
    <n v="0.03"/>
    <n v="102451"/>
    <n v="0.22"/>
    <n v="48763"/>
    <n v="1079"/>
    <n v="2.3199999999999998"/>
    <n v="411485"/>
    <n v="0.88"/>
  </r>
  <r>
    <n v="245"/>
    <s v="California"/>
    <x v="220"/>
    <x v="0"/>
    <x v="7"/>
    <n v="54539"/>
    <n v="14279"/>
    <n v="0.26"/>
    <n v="40260"/>
    <n v="0.74"/>
    <n v="4819"/>
    <n v="0.09"/>
    <n v="6417"/>
    <n v="0.12"/>
    <n v="56500"/>
    <n v="152"/>
    <n v="2.79"/>
    <n v="38997"/>
    <n v="0.72"/>
  </r>
  <r>
    <n v="246"/>
    <s v="California"/>
    <x v="221"/>
    <x v="1"/>
    <x v="0"/>
    <n v="850967"/>
    <n v="132387"/>
    <n v="0.16"/>
    <n v="718580"/>
    <n v="0.84"/>
    <n v="40025"/>
    <n v="0.05"/>
    <n v="76206"/>
    <n v="0.09"/>
    <n v="84170"/>
    <n v="1174"/>
    <n v="1.38"/>
    <n v="725131"/>
    <n v="0.85"/>
  </r>
  <r>
    <n v="247"/>
    <s v="California"/>
    <x v="222"/>
    <x v="0"/>
    <x v="3"/>
    <n v="220408"/>
    <n v="27535"/>
    <n v="0.12"/>
    <n v="192873"/>
    <n v="0.88"/>
    <n v="8132"/>
    <n v="0.04"/>
    <n v="42311"/>
    <n v="0.19"/>
    <n v="67804"/>
    <n v="156"/>
    <n v="0.71"/>
    <n v="187236"/>
    <n v="0.85"/>
  </r>
  <r>
    <n v="248"/>
    <s v="California"/>
    <x v="223"/>
    <x v="1"/>
    <x v="1"/>
    <n v="78041"/>
    <n v="9955"/>
    <n v="0.13"/>
    <n v="68086"/>
    <n v="0.87"/>
    <n v="5999"/>
    <n v="0.08"/>
    <n v="13256"/>
    <n v="0.17"/>
    <n v="47504"/>
    <n v="219"/>
    <n v="2.81"/>
    <n v="69338"/>
    <n v="0.89"/>
  </r>
  <r>
    <n v="249"/>
    <s v="Colorado"/>
    <x v="224"/>
    <x v="0"/>
    <x v="3"/>
    <n v="511868"/>
    <n v="53587"/>
    <n v="0.1"/>
    <n v="458281"/>
    <n v="0.9"/>
    <n v="28246"/>
    <n v="0.06"/>
    <n v="46711"/>
    <n v="0.09"/>
    <n v="70199"/>
    <n v="1529"/>
    <n v="2.99"/>
    <n v="460827"/>
    <n v="0.9"/>
  </r>
  <r>
    <n v="250"/>
    <s v="Colorado"/>
    <x v="225"/>
    <x v="0"/>
    <x v="5"/>
    <n v="16683"/>
    <n v="2271"/>
    <n v="0.14000000000000001"/>
    <n v="14412"/>
    <n v="0.86"/>
    <n v="899"/>
    <n v="0.05"/>
    <n v="2954"/>
    <n v="0.18"/>
    <n v="42897"/>
    <n v="44"/>
    <n v="2.64"/>
    <n v="13439"/>
    <n v="0.81"/>
  </r>
  <r>
    <n v="251"/>
    <s v="Colorado"/>
    <x v="226"/>
    <x v="0"/>
    <x v="3"/>
    <n v="651215"/>
    <n v="85065"/>
    <n v="0.13"/>
    <n v="566150"/>
    <n v="0.87"/>
    <n v="40954"/>
    <n v="0.06"/>
    <n v="52474"/>
    <n v="0.08"/>
    <n v="76665"/>
    <n v="1103"/>
    <n v="1.69"/>
    <n v="572402"/>
    <n v="0.88"/>
  </r>
  <r>
    <n v="252"/>
    <s v="Colorado"/>
    <x v="227"/>
    <x v="0"/>
    <x v="5"/>
    <n v="13765"/>
    <n v="3585"/>
    <n v="0.26"/>
    <n v="10180"/>
    <n v="0.74"/>
    <n v="1291"/>
    <n v="0.09"/>
    <n v="1525"/>
    <n v="0.11"/>
    <n v="53337"/>
    <n v="11"/>
    <n v="0.8"/>
    <n v="10309"/>
    <n v="0.75"/>
  </r>
  <r>
    <n v="253"/>
    <s v="Colorado"/>
    <x v="228"/>
    <x v="0"/>
    <x v="4"/>
    <n v="3585"/>
    <n v="886"/>
    <n v="0.25"/>
    <n v="2699"/>
    <n v="0.75"/>
    <n v="241"/>
    <n v="7.0000000000000007E-2"/>
    <n v="678"/>
    <n v="0.19"/>
    <n v="38294"/>
    <n v="79"/>
    <n v="22.04"/>
    <n v="2713"/>
    <n v="0.76"/>
  </r>
  <r>
    <n v="254"/>
    <s v="Colorado"/>
    <x v="229"/>
    <x v="0"/>
    <x v="5"/>
    <n v="5882"/>
    <n v="1055"/>
    <n v="0.18"/>
    <n v="4827"/>
    <n v="0.82"/>
    <n v="456"/>
    <n v="0.08"/>
    <n v="1353"/>
    <n v="0.23"/>
    <n v="37659"/>
    <n v="0"/>
    <n v="0"/>
    <n v="3165"/>
    <n v="0.54"/>
  </r>
  <r>
    <n v="255"/>
    <s v="Colorado"/>
    <x v="230"/>
    <x v="0"/>
    <x v="0"/>
    <n v="326078"/>
    <n v="46486"/>
    <n v="0.14000000000000001"/>
    <n v="279592"/>
    <n v="0.86"/>
    <n v="15088"/>
    <n v="0.05"/>
    <n v="30699"/>
    <n v="0.09"/>
    <n v="83591"/>
    <n v="744"/>
    <n v="2.2799999999999998"/>
    <n v="275053"/>
    <n v="0.84"/>
  </r>
  <r>
    <n v="256"/>
    <s v="Colorado"/>
    <x v="231"/>
    <x v="0"/>
    <x v="3"/>
    <n v="69267"/>
    <n v="9592"/>
    <n v="0.14000000000000001"/>
    <n v="59675"/>
    <n v="0.86"/>
    <n v="3974"/>
    <n v="0.06"/>
    <n v="3364"/>
    <n v="0.05"/>
    <n v="96924"/>
    <n v="100"/>
    <n v="1.44"/>
    <n v="60888"/>
    <n v="0.88"/>
  </r>
  <r>
    <n v="257"/>
    <s v="Colorado"/>
    <x v="232"/>
    <x v="0"/>
    <x v="5"/>
    <n v="20027"/>
    <n v="5084"/>
    <n v="0.25"/>
    <n v="14943"/>
    <n v="0.75"/>
    <n v="1852"/>
    <n v="0.09"/>
    <n v="2023"/>
    <n v="0.1"/>
    <n v="56168"/>
    <n v="25"/>
    <n v="1.25"/>
    <n v="13912"/>
    <n v="0.69"/>
  </r>
  <r>
    <n v="258"/>
    <s v="Colorado"/>
    <x v="233"/>
    <x v="0"/>
    <x v="4"/>
    <n v="1876"/>
    <n v="385"/>
    <n v="0.21"/>
    <n v="1491"/>
    <n v="0.79"/>
    <n v="84"/>
    <n v="0.04"/>
    <n v="230"/>
    <n v="0.12"/>
    <n v="54504"/>
    <n v="11"/>
    <n v="5.86"/>
    <n v="1501"/>
    <n v="0.8"/>
  </r>
  <r>
    <n v="259"/>
    <s v="Colorado"/>
    <x v="234"/>
    <x v="0"/>
    <x v="3"/>
    <n v="9605"/>
    <n v="1953"/>
    <n v="0.2"/>
    <n v="7652"/>
    <n v="0.8"/>
    <n v="698"/>
    <n v="7.0000000000000007E-2"/>
    <n v="686"/>
    <n v="7.0000000000000007E-2"/>
    <n v="74019"/>
    <n v="0"/>
    <n v="0"/>
    <n v="7758"/>
    <n v="0.81"/>
  </r>
  <r>
    <n v="260"/>
    <s v="Colorado"/>
    <x v="235"/>
    <x v="0"/>
    <x v="4"/>
    <n v="8200"/>
    <n v="1582"/>
    <n v="0.19"/>
    <n v="6618"/>
    <n v="0.81"/>
    <n v="479"/>
    <n v="0.06"/>
    <n v="1747"/>
    <n v="0.21"/>
    <n v="38777"/>
    <n v="17"/>
    <n v="2.0699999999999998"/>
    <n v="6736"/>
    <n v="0.82"/>
  </r>
  <r>
    <n v="261"/>
    <s v="Colorado"/>
    <x v="236"/>
    <x v="0"/>
    <x v="4"/>
    <n v="3828"/>
    <n v="1045"/>
    <n v="0.27"/>
    <n v="2783"/>
    <n v="0.73"/>
    <n v="332"/>
    <n v="0.09"/>
    <n v="964"/>
    <n v="0.25"/>
    <n v="31557"/>
    <n v="0"/>
    <n v="0"/>
    <n v="2936"/>
    <n v="0.77"/>
  </r>
  <r>
    <n v="262"/>
    <s v="Colorado"/>
    <x v="237"/>
    <x v="0"/>
    <x v="6"/>
    <n v="5858"/>
    <n v="803"/>
    <n v="0.14000000000000001"/>
    <n v="5055"/>
    <n v="0.86"/>
    <n v="377"/>
    <n v="0.06"/>
    <n v="1341"/>
    <n v="0.23"/>
    <n v="35880"/>
    <n v="0"/>
    <n v="0"/>
    <n v="2445"/>
    <n v="0.42"/>
  </r>
  <r>
    <n v="263"/>
    <s v="Colorado"/>
    <x v="238"/>
    <x v="0"/>
    <x v="6"/>
    <n v="4954"/>
    <n v="1594"/>
    <n v="0.32"/>
    <n v="3360"/>
    <n v="0.68"/>
    <n v="708"/>
    <n v="0.14000000000000001"/>
    <n v="576"/>
    <n v="0.12"/>
    <n v="55242"/>
    <n v="0"/>
    <n v="0"/>
    <n v="3345"/>
    <n v="0.68"/>
  </r>
  <r>
    <n v="264"/>
    <s v="Colorado"/>
    <x v="239"/>
    <x v="0"/>
    <x v="2"/>
    <n v="30953"/>
    <n v="8024"/>
    <n v="0.26"/>
    <n v="22929"/>
    <n v="0.74"/>
    <n v="2873"/>
    <n v="0.09"/>
    <n v="4429"/>
    <n v="0.14000000000000001"/>
    <n v="46786"/>
    <n v="49"/>
    <n v="1.58"/>
    <n v="23022"/>
    <n v="0.74"/>
  </r>
  <r>
    <n v="265"/>
    <s v="Colorado"/>
    <x v="240"/>
    <x v="0"/>
    <x v="3"/>
    <n v="716492"/>
    <n v="84216"/>
    <n v="0.12"/>
    <n v="632276"/>
    <n v="0.88"/>
    <n v="33320"/>
    <n v="0.05"/>
    <n v="82104"/>
    <n v="0.11"/>
    <n v="68069"/>
    <n v="2504"/>
    <n v="3.49"/>
    <n v="630131"/>
    <n v="0.88"/>
  </r>
  <r>
    <n v="266"/>
    <s v="Colorado"/>
    <x v="241"/>
    <x v="0"/>
    <x v="4"/>
    <n v="2074"/>
    <n v="520"/>
    <n v="0.25"/>
    <n v="1554"/>
    <n v="0.75"/>
    <n v="189"/>
    <n v="0.09"/>
    <n v="265"/>
    <n v="0.13"/>
    <n v="47482"/>
    <n v="0"/>
    <n v="0"/>
    <n v="1609"/>
    <n v="0.78"/>
  </r>
  <r>
    <n v="267"/>
    <s v="Colorado"/>
    <x v="242"/>
    <x v="0"/>
    <x v="3"/>
    <n v="342776"/>
    <n v="40935"/>
    <n v="0.12"/>
    <n v="301841"/>
    <n v="0.88"/>
    <n v="18559"/>
    <n v="0.05"/>
    <n v="8975"/>
    <n v="0.03"/>
    <n v="120670"/>
    <n v="580"/>
    <n v="1.69"/>
    <n v="308970"/>
    <n v="0.9"/>
  </r>
  <r>
    <n v="268"/>
    <s v="Colorado"/>
    <x v="243"/>
    <x v="0"/>
    <x v="8"/>
    <n v="54993"/>
    <n v="6356"/>
    <n v="0.12"/>
    <n v="48637"/>
    <n v="0.88"/>
    <n v="1524"/>
    <n v="0.03"/>
    <n v="3673"/>
    <n v="7.0000000000000007E-2"/>
    <n v="86896"/>
    <n v="53"/>
    <n v="0.96"/>
    <n v="48687"/>
    <n v="0.89"/>
  </r>
  <r>
    <n v="269"/>
    <s v="Colorado"/>
    <x v="244"/>
    <x v="0"/>
    <x v="3"/>
    <n v="26282"/>
    <n v="4311"/>
    <n v="0.16"/>
    <n v="21971"/>
    <n v="0.84"/>
    <n v="2095"/>
    <n v="0.08"/>
    <n v="1312"/>
    <n v="0.05"/>
    <n v="98247"/>
    <n v="0"/>
    <n v="0"/>
    <n v="22456"/>
    <n v="0.85"/>
  </r>
  <r>
    <n v="270"/>
    <s v="Colorado"/>
    <x v="245"/>
    <x v="0"/>
    <x v="0"/>
    <n v="713856"/>
    <n v="91063"/>
    <n v="0.13"/>
    <n v="622793"/>
    <n v="0.87"/>
    <n v="94004"/>
    <n v="0.13"/>
    <n v="68538"/>
    <n v="0.1"/>
    <n v="67923"/>
    <n v="1344"/>
    <n v="1.88"/>
    <n v="617807"/>
    <n v="0.87"/>
  </r>
  <r>
    <n v="271"/>
    <s v="Colorado"/>
    <x v="246"/>
    <x v="0"/>
    <x v="7"/>
    <n v="48021"/>
    <n v="10402"/>
    <n v="0.22"/>
    <n v="37619"/>
    <n v="0.78"/>
    <n v="4831"/>
    <n v="0.1"/>
    <n v="6525"/>
    <n v="0.14000000000000001"/>
    <n v="47885"/>
    <n v="25"/>
    <n v="0.52"/>
    <n v="31208"/>
    <n v="0.65"/>
  </r>
  <r>
    <n v="272"/>
    <s v="Colorado"/>
    <x v="247"/>
    <x v="0"/>
    <x v="8"/>
    <n v="59770"/>
    <n v="7858"/>
    <n v="0.13"/>
    <n v="51912"/>
    <n v="0.87"/>
    <n v="3003"/>
    <n v="0.05"/>
    <n v="4946"/>
    <n v="0.08"/>
    <n v="74421"/>
    <n v="111"/>
    <n v="1.86"/>
    <n v="51815"/>
    <n v="0.87"/>
  </r>
  <r>
    <n v="273"/>
    <s v="Colorado"/>
    <x v="248"/>
    <x v="0"/>
    <x v="3"/>
    <n v="6121"/>
    <n v="1035"/>
    <n v="0.17"/>
    <n v="5086"/>
    <n v="0.83"/>
    <n v="571"/>
    <n v="0.09"/>
    <n v="410"/>
    <n v="7.0000000000000007E-2"/>
    <n v="72949"/>
    <n v="0"/>
    <n v="0"/>
    <n v="5164"/>
    <n v="0.84"/>
  </r>
  <r>
    <n v="274"/>
    <s v="Colorado"/>
    <x v="249"/>
    <x v="0"/>
    <x v="5"/>
    <n v="15525"/>
    <n v="2732"/>
    <n v="0.18"/>
    <n v="12793"/>
    <n v="0.82"/>
    <n v="1114"/>
    <n v="7.0000000000000007E-2"/>
    <n v="1219"/>
    <n v="0.08"/>
    <n v="69214"/>
    <n v="10"/>
    <n v="0.64"/>
    <n v="12915"/>
    <n v="0.83"/>
  </r>
  <r>
    <n v="275"/>
    <s v="Colorado"/>
    <x v="250"/>
    <x v="0"/>
    <x v="5"/>
    <n v="17246"/>
    <n v="2236"/>
    <n v="0.13"/>
    <n v="15010"/>
    <n v="0.87"/>
    <n v="820"/>
    <n v="0.05"/>
    <n v="1678"/>
    <n v="0.1"/>
    <n v="61268"/>
    <n v="24"/>
    <n v="1.39"/>
    <n v="14138"/>
    <n v="0.82"/>
  </r>
  <r>
    <n v="276"/>
    <s v="Colorado"/>
    <x v="251"/>
    <x v="0"/>
    <x v="4"/>
    <n v="811"/>
    <n v="246"/>
    <n v="0.3"/>
    <n v="565"/>
    <n v="0.7"/>
    <n v="81"/>
    <n v="0.1"/>
    <n v="69"/>
    <n v="0.09"/>
    <n v="62149"/>
    <n v="0"/>
    <n v="0"/>
    <n v="573"/>
    <n v="0.71"/>
  </r>
  <r>
    <n v="277"/>
    <s v="Colorado"/>
    <x v="252"/>
    <x v="0"/>
    <x v="2"/>
    <n v="6889"/>
    <n v="2148"/>
    <n v="0.31"/>
    <n v="4741"/>
    <n v="0.69"/>
    <n v="757"/>
    <n v="0.11"/>
    <n v="1459"/>
    <n v="0.21"/>
    <n v="38242"/>
    <n v="140"/>
    <n v="20.32"/>
    <n v="4972"/>
    <n v="0.72"/>
  </r>
  <r>
    <n v="278"/>
    <s v="Colorado"/>
    <x v="35"/>
    <x v="0"/>
    <x v="4"/>
    <n v="1399"/>
    <n v="311"/>
    <n v="0.22"/>
    <n v="1088"/>
    <n v="0.78"/>
    <n v="128"/>
    <n v="0.09"/>
    <n v="188"/>
    <n v="0.13"/>
    <n v="51457"/>
    <n v="0"/>
    <n v="0"/>
    <n v="1101"/>
    <n v="0.79"/>
  </r>
  <r>
    <n v="279"/>
    <s v="Colorado"/>
    <x v="36"/>
    <x v="0"/>
    <x v="3"/>
    <n v="580233"/>
    <n v="95477"/>
    <n v="0.16"/>
    <n v="484756"/>
    <n v="0.84"/>
    <n v="38418"/>
    <n v="7.0000000000000007E-2"/>
    <n v="39799"/>
    <n v="7.0000000000000007E-2"/>
    <n v="85550"/>
    <n v="659"/>
    <n v="1.1399999999999999"/>
    <n v="489997"/>
    <n v="0.84"/>
  </r>
  <r>
    <n v="280"/>
    <s v="Colorado"/>
    <x v="253"/>
    <x v="0"/>
    <x v="4"/>
    <n v="1383"/>
    <n v="324"/>
    <n v="0.23"/>
    <n v="1059"/>
    <n v="0.77"/>
    <n v="62"/>
    <n v="0.04"/>
    <n v="188"/>
    <n v="0.14000000000000001"/>
    <n v="44704"/>
    <n v="25"/>
    <n v="18.079999999999998"/>
    <n v="1076"/>
    <n v="0.78"/>
  </r>
  <r>
    <n v="281"/>
    <s v="Colorado"/>
    <x v="254"/>
    <x v="0"/>
    <x v="5"/>
    <n v="7163"/>
    <n v="1385"/>
    <n v="0.19"/>
    <n v="5778"/>
    <n v="0.81"/>
    <n v="543"/>
    <n v="0.08"/>
    <n v="900"/>
    <n v="0.13"/>
    <n v="48342"/>
    <n v="19"/>
    <n v="2.65"/>
    <n v="5825"/>
    <n v="0.81"/>
  </r>
  <r>
    <n v="282"/>
    <s v="Colorado"/>
    <x v="184"/>
    <x v="0"/>
    <x v="2"/>
    <n v="7824"/>
    <n v="1117"/>
    <n v="0.14000000000000001"/>
    <n v="6707"/>
    <n v="0.86"/>
    <n v="552"/>
    <n v="7.0000000000000007E-2"/>
    <n v="970"/>
    <n v="0.12"/>
    <n v="51802"/>
    <n v="8"/>
    <n v="1.02"/>
    <n v="6653"/>
    <n v="0.85"/>
  </r>
  <r>
    <n v="283"/>
    <s v="Colorado"/>
    <x v="255"/>
    <x v="0"/>
    <x v="7"/>
    <n v="56310"/>
    <n v="9668"/>
    <n v="0.17"/>
    <n v="46642"/>
    <n v="0.83"/>
    <n v="3467"/>
    <n v="0.06"/>
    <n v="5005"/>
    <n v="0.09"/>
    <n v="66219"/>
    <n v="94"/>
    <n v="1.67"/>
    <n v="45815"/>
    <n v="0.81"/>
  </r>
  <r>
    <n v="284"/>
    <s v="Colorado"/>
    <x v="256"/>
    <x v="0"/>
    <x v="0"/>
    <n v="350518"/>
    <n v="54938"/>
    <n v="0.16"/>
    <n v="295580"/>
    <n v="0.84"/>
    <n v="22350"/>
    <n v="0.06"/>
    <n v="36054"/>
    <n v="0.1"/>
    <n v="71306"/>
    <n v="627"/>
    <n v="1.79"/>
    <n v="294280"/>
    <n v="0.84"/>
  </r>
  <r>
    <n v="285"/>
    <s v="Colorado"/>
    <x v="257"/>
    <x v="0"/>
    <x v="5"/>
    <n v="14503"/>
    <n v="3529"/>
    <n v="0.24"/>
    <n v="10974"/>
    <n v="0.76"/>
    <n v="1322"/>
    <n v="0.09"/>
    <n v="2626"/>
    <n v="0.18"/>
    <n v="41485"/>
    <n v="18"/>
    <n v="1.24"/>
    <n v="10767"/>
    <n v="0.74"/>
  </r>
  <r>
    <n v="286"/>
    <s v="Colorado"/>
    <x v="140"/>
    <x v="0"/>
    <x v="6"/>
    <n v="5610"/>
    <n v="985"/>
    <n v="0.18"/>
    <n v="4625"/>
    <n v="0.82"/>
    <n v="362"/>
    <n v="0.06"/>
    <n v="744"/>
    <n v="0.13"/>
    <n v="46690"/>
    <n v="45"/>
    <n v="8.02"/>
    <n v="3752"/>
    <n v="0.67"/>
  </r>
  <r>
    <n v="287"/>
    <s v="Colorado"/>
    <x v="142"/>
    <x v="0"/>
    <x v="5"/>
    <n v="21528"/>
    <n v="3824"/>
    <n v="0.18"/>
    <n v="17704"/>
    <n v="0.82"/>
    <n v="1394"/>
    <n v="0.06"/>
    <n v="2674"/>
    <n v="0.12"/>
    <n v="53168"/>
    <n v="25"/>
    <n v="1.1599999999999999"/>
    <n v="15284"/>
    <n v="0.71"/>
  </r>
  <r>
    <n v="288"/>
    <s v="Colorado"/>
    <x v="258"/>
    <x v="0"/>
    <x v="1"/>
    <n v="153207"/>
    <n v="29238"/>
    <n v="0.19"/>
    <n v="123969"/>
    <n v="0.81"/>
    <n v="12009"/>
    <n v="0.08"/>
    <n v="21463"/>
    <n v="0.14000000000000001"/>
    <n v="51132"/>
    <n v="467"/>
    <n v="3.05"/>
    <n v="123666"/>
    <n v="0.81"/>
  </r>
  <r>
    <n v="289"/>
    <s v="Colorado"/>
    <x v="259"/>
    <x v="0"/>
    <x v="4"/>
    <n v="776"/>
    <n v="242"/>
    <n v="0.31"/>
    <n v="534"/>
    <n v="0.69"/>
    <n v="76"/>
    <n v="0.1"/>
    <n v="72"/>
    <n v="0.09"/>
    <n v="60210"/>
    <n v="0"/>
    <n v="0"/>
    <n v="552"/>
    <n v="0.71"/>
  </r>
  <r>
    <n v="290"/>
    <s v="Colorado"/>
    <x v="260"/>
    <x v="0"/>
    <x v="5"/>
    <n v="13188"/>
    <n v="2020"/>
    <n v="0.15"/>
    <n v="11168"/>
    <n v="0.85"/>
    <n v="841"/>
    <n v="0.06"/>
    <n v="1614"/>
    <n v="0.12"/>
    <n v="59500"/>
    <n v="25"/>
    <n v="1.9"/>
    <n v="11329"/>
    <n v="0.86"/>
  </r>
  <r>
    <n v="291"/>
    <s v="Colorado"/>
    <x v="261"/>
    <x v="0"/>
    <x v="2"/>
    <n v="26158"/>
    <n v="5785"/>
    <n v="0.22"/>
    <n v="20373"/>
    <n v="0.78"/>
    <n v="2160"/>
    <n v="0.08"/>
    <n v="4235"/>
    <n v="0.16"/>
    <n v="50180"/>
    <n v="25"/>
    <n v="0.96"/>
    <n v="20789"/>
    <n v="0.79"/>
  </r>
  <r>
    <n v="292"/>
    <s v="Colorado"/>
    <x v="262"/>
    <x v="0"/>
    <x v="7"/>
    <n v="42214"/>
    <n v="9836"/>
    <n v="0.23"/>
    <n v="32378"/>
    <n v="0.77"/>
    <n v="3409"/>
    <n v="0.08"/>
    <n v="4854"/>
    <n v="0.11"/>
    <n v="52576"/>
    <n v="60"/>
    <n v="1.42"/>
    <n v="32879"/>
    <n v="0.78"/>
  </r>
  <r>
    <n v="293"/>
    <s v="Colorado"/>
    <x v="51"/>
    <x v="0"/>
    <x v="2"/>
    <n v="28558"/>
    <n v="4422"/>
    <n v="0.15"/>
    <n v="24136"/>
    <n v="0.85"/>
    <n v="1396"/>
    <n v="0.05"/>
    <n v="3409"/>
    <n v="0.12"/>
    <n v="55387"/>
    <n v="69"/>
    <n v="2.42"/>
    <n v="24066"/>
    <n v="0.84"/>
  </r>
  <r>
    <n v="294"/>
    <s v="Colorado"/>
    <x v="263"/>
    <x v="0"/>
    <x v="2"/>
    <n v="18432"/>
    <n v="3766"/>
    <n v="0.2"/>
    <n v="14666"/>
    <n v="0.8"/>
    <n v="1289"/>
    <n v="7.0000000000000007E-2"/>
    <n v="3722"/>
    <n v="0.2"/>
    <n v="40064"/>
    <n v="106"/>
    <n v="5.75"/>
    <n v="14746"/>
    <n v="0.8"/>
  </r>
  <r>
    <n v="295"/>
    <s v="Colorado"/>
    <x v="264"/>
    <x v="0"/>
    <x v="4"/>
    <n v="4833"/>
    <n v="1314"/>
    <n v="0.27"/>
    <n v="3519"/>
    <n v="0.73"/>
    <n v="414"/>
    <n v="0.09"/>
    <n v="361"/>
    <n v="7.0000000000000007E-2"/>
    <n v="68900"/>
    <n v="0"/>
    <n v="0"/>
    <n v="3577"/>
    <n v="0.74"/>
  </r>
  <r>
    <n v="296"/>
    <s v="Colorado"/>
    <x v="265"/>
    <x v="0"/>
    <x v="3"/>
    <n v="18556"/>
    <n v="3793"/>
    <n v="0.2"/>
    <n v="14763"/>
    <n v="0.8"/>
    <n v="1646"/>
    <n v="0.09"/>
    <n v="1487"/>
    <n v="0.08"/>
    <n v="72121"/>
    <n v="0"/>
    <n v="0"/>
    <n v="15087"/>
    <n v="0.81"/>
  </r>
  <r>
    <n v="297"/>
    <s v="Colorado"/>
    <x v="149"/>
    <x v="0"/>
    <x v="4"/>
    <n v="4286"/>
    <n v="966"/>
    <n v="0.23"/>
    <n v="3320"/>
    <n v="0.77"/>
    <n v="272"/>
    <n v="0.06"/>
    <n v="458"/>
    <n v="0.11"/>
    <n v="52367"/>
    <n v="40"/>
    <n v="9.33"/>
    <n v="3347"/>
    <n v="0.78"/>
  </r>
  <r>
    <n v="298"/>
    <s v="Colorado"/>
    <x v="266"/>
    <x v="0"/>
    <x v="5"/>
    <n v="17950"/>
    <n v="3482"/>
    <n v="0.19"/>
    <n v="14468"/>
    <n v="0.81"/>
    <n v="729"/>
    <n v="0.04"/>
    <n v="1222"/>
    <n v="7.0000000000000007E-2"/>
    <n v="89034"/>
    <n v="25"/>
    <n v="1.39"/>
    <n v="14570"/>
    <n v="0.81"/>
  </r>
  <r>
    <n v="299"/>
    <s v="Colorado"/>
    <x v="267"/>
    <x v="0"/>
    <x v="5"/>
    <n v="12164"/>
    <n v="2143"/>
    <n v="0.18"/>
    <n v="10021"/>
    <n v="0.82"/>
    <n v="600"/>
    <n v="0.05"/>
    <n v="2553"/>
    <n v="0.21"/>
    <n v="42455"/>
    <n v="25"/>
    <n v="2.06"/>
    <n v="9943"/>
    <n v="0.82"/>
  </r>
  <r>
    <n v="300"/>
    <s v="Colorado"/>
    <x v="268"/>
    <x v="0"/>
    <x v="1"/>
    <n v="167529"/>
    <n v="30988"/>
    <n v="0.18"/>
    <n v="136541"/>
    <n v="0.82"/>
    <n v="13427"/>
    <n v="0.08"/>
    <n v="28127"/>
    <n v="0.17"/>
    <n v="48308"/>
    <n v="989"/>
    <n v="5.9"/>
    <n v="138662"/>
    <n v="0.83"/>
  </r>
  <r>
    <n v="301"/>
    <s v="Colorado"/>
    <x v="269"/>
    <x v="0"/>
    <x v="4"/>
    <n v="6336"/>
    <n v="985"/>
    <n v="0.16"/>
    <n v="5351"/>
    <n v="0.84"/>
    <n v="434"/>
    <n v="7.0000000000000007E-2"/>
    <n v="653"/>
    <n v="0.1"/>
    <n v="63411"/>
    <n v="58"/>
    <n v="9.15"/>
    <n v="5188"/>
    <n v="0.82"/>
  </r>
  <r>
    <n v="302"/>
    <s v="Colorado"/>
    <x v="270"/>
    <x v="0"/>
    <x v="5"/>
    <n v="11250"/>
    <n v="2276"/>
    <n v="0.2"/>
    <n v="8974"/>
    <n v="0.8"/>
    <n v="808"/>
    <n v="7.0000000000000007E-2"/>
    <n v="1604"/>
    <n v="0.14000000000000001"/>
    <n v="44171"/>
    <n v="17"/>
    <n v="1.51"/>
    <n v="9205"/>
    <n v="0.82"/>
  </r>
  <r>
    <n v="303"/>
    <s v="Colorado"/>
    <x v="271"/>
    <x v="0"/>
    <x v="5"/>
    <n v="25733"/>
    <n v="3974"/>
    <n v="0.15"/>
    <n v="21759"/>
    <n v="0.85"/>
    <n v="1318"/>
    <n v="0.05"/>
    <n v="1783"/>
    <n v="7.0000000000000007E-2"/>
    <n v="81033"/>
    <n v="39"/>
    <n v="1.52"/>
    <n v="21826"/>
    <n v="0.85"/>
  </r>
  <r>
    <n v="304"/>
    <s v="Colorado"/>
    <x v="272"/>
    <x v="0"/>
    <x v="4"/>
    <n v="6843"/>
    <n v="1572"/>
    <n v="0.23"/>
    <n v="5271"/>
    <n v="0.77"/>
    <n v="391"/>
    <n v="0.06"/>
    <n v="1679"/>
    <n v="0.25"/>
    <n v="36869"/>
    <n v="0"/>
    <n v="0"/>
    <n v="5282"/>
    <n v="0.77"/>
  </r>
  <r>
    <n v="305"/>
    <s v="Colorado"/>
    <x v="273"/>
    <x v="0"/>
    <x v="4"/>
    <n v="762"/>
    <n v="178"/>
    <n v="0.23"/>
    <n v="584"/>
    <n v="0.77"/>
    <n v="76"/>
    <n v="0.1"/>
    <n v="109"/>
    <n v="0.14000000000000001"/>
    <n v="46878"/>
    <n v="0"/>
    <n v="0"/>
    <n v="579"/>
    <n v="0.76"/>
  </r>
  <r>
    <n v="306"/>
    <s v="Colorado"/>
    <x v="274"/>
    <x v="0"/>
    <x v="4"/>
    <n v="8191"/>
    <n v="1201"/>
    <n v="0.15"/>
    <n v="6990"/>
    <n v="0.85"/>
    <n v="347"/>
    <n v="0.04"/>
    <n v="702"/>
    <n v="0.09"/>
    <n v="69458"/>
    <n v="0"/>
    <n v="0"/>
    <n v="7013"/>
    <n v="0.86"/>
  </r>
  <r>
    <n v="307"/>
    <s v="Colorado"/>
    <x v="275"/>
    <x v="0"/>
    <x v="4"/>
    <n v="2303"/>
    <n v="604"/>
    <n v="0.26"/>
    <n v="1699"/>
    <n v="0.74"/>
    <n v="197"/>
    <n v="0.09"/>
    <n v="338"/>
    <n v="0.15"/>
    <n v="40009"/>
    <n v="67"/>
    <n v="29.09"/>
    <n v="1743"/>
    <n v="0.76"/>
  </r>
  <r>
    <n v="308"/>
    <s v="Colorado"/>
    <x v="276"/>
    <x v="0"/>
    <x v="8"/>
    <n v="31007"/>
    <n v="4235"/>
    <n v="0.14000000000000001"/>
    <n v="26772"/>
    <n v="0.86"/>
    <n v="1373"/>
    <n v="0.04"/>
    <n v="2056"/>
    <n v="7.0000000000000007E-2"/>
    <n v="80078"/>
    <n v="34"/>
    <n v="1.1000000000000001"/>
    <n v="26835"/>
    <n v="0.87"/>
  </r>
  <r>
    <n v="309"/>
    <s v="Colorado"/>
    <x v="277"/>
    <x v="0"/>
    <x v="0"/>
    <n v="25083"/>
    <n v="5505"/>
    <n v="0.22"/>
    <n v="19578"/>
    <n v="0.78"/>
    <n v="2864"/>
    <n v="0.11"/>
    <n v="1851"/>
    <n v="7.0000000000000007E-2"/>
    <n v="64850"/>
    <n v="15"/>
    <n v="0.6"/>
    <n v="20170"/>
    <n v="0.8"/>
  </r>
  <r>
    <n v="310"/>
    <s v="Colorado"/>
    <x v="64"/>
    <x v="0"/>
    <x v="4"/>
    <n v="4909"/>
    <n v="1016"/>
    <n v="0.21"/>
    <n v="3893"/>
    <n v="0.79"/>
    <n v="318"/>
    <n v="0.06"/>
    <n v="646"/>
    <n v="0.13"/>
    <n v="47869"/>
    <n v="0"/>
    <n v="0"/>
    <n v="3787"/>
    <n v="0.77"/>
  </r>
  <r>
    <n v="311"/>
    <s v="Colorado"/>
    <x v="278"/>
    <x v="0"/>
    <x v="0"/>
    <n v="314305"/>
    <n v="38224"/>
    <n v="0.12"/>
    <n v="276081"/>
    <n v="0.88"/>
    <n v="17077"/>
    <n v="0.05"/>
    <n v="32314"/>
    <n v="0.1"/>
    <n v="75629"/>
    <n v="316"/>
    <n v="1.01"/>
    <n v="276102"/>
    <n v="0.88"/>
  </r>
  <r>
    <n v="312"/>
    <s v="Colorado"/>
    <x v="110"/>
    <x v="0"/>
    <x v="5"/>
    <n v="10020"/>
    <n v="1851"/>
    <n v="0.18"/>
    <n v="8169"/>
    <n v="0.82"/>
    <n v="622"/>
    <n v="0.06"/>
    <n v="1191"/>
    <n v="0.12"/>
    <n v="53253"/>
    <n v="85"/>
    <n v="8.48"/>
    <n v="8097"/>
    <n v="0.81"/>
  </r>
  <r>
    <n v="313"/>
    <s v="Connecticut"/>
    <x v="279"/>
    <x v="1"/>
    <x v="0"/>
    <n v="943823"/>
    <n v="149918"/>
    <n v="0.16"/>
    <n v="793905"/>
    <n v="0.84"/>
    <n v="31933"/>
    <n v="0.03"/>
    <n v="92971"/>
    <n v="0.1"/>
    <n v="91183"/>
    <n v="1821"/>
    <n v="1.93"/>
    <n v="796052"/>
    <n v="0.84"/>
  </r>
  <r>
    <n v="314"/>
    <s v="Connecticut"/>
    <x v="280"/>
    <x v="0"/>
    <x v="3"/>
    <n v="892697"/>
    <n v="152874"/>
    <n v="0.17"/>
    <n v="739823"/>
    <n v="0.83"/>
    <n v="40529"/>
    <n v="0.05"/>
    <n v="96957"/>
    <n v="0.11"/>
    <n v="73037"/>
    <n v="2606"/>
    <n v="2.92"/>
    <n v="744229"/>
    <n v="0.83"/>
  </r>
  <r>
    <n v="315"/>
    <s v="Connecticut"/>
    <x v="281"/>
    <x v="0"/>
    <x v="7"/>
    <n v="181111"/>
    <n v="38502"/>
    <n v="0.21"/>
    <n v="142609"/>
    <n v="0.79"/>
    <n v="10151"/>
    <n v="0.06"/>
    <n v="12441"/>
    <n v="7.0000000000000007E-2"/>
    <n v="76304"/>
    <n v="122"/>
    <n v="0.67"/>
    <n v="146771"/>
    <n v="0.81"/>
  </r>
  <r>
    <n v="316"/>
    <s v="Connecticut"/>
    <x v="282"/>
    <x v="0"/>
    <x v="3"/>
    <n v="162682"/>
    <n v="33067"/>
    <n v="0.2"/>
    <n v="129615"/>
    <n v="0.8"/>
    <n v="8334"/>
    <n v="0.05"/>
    <n v="10556"/>
    <n v="0.06"/>
    <n v="88709"/>
    <n v="644"/>
    <n v="3.96"/>
    <n v="130508"/>
    <n v="0.8"/>
  </r>
  <r>
    <n v="317"/>
    <s v="Connecticut"/>
    <x v="283"/>
    <x v="1"/>
    <x v="0"/>
    <n v="857620"/>
    <n v="148886"/>
    <n v="0.17"/>
    <n v="708734"/>
    <n v="0.83"/>
    <n v="39485"/>
    <n v="0.05"/>
    <n v="96563"/>
    <n v="0.11"/>
    <n v="67720"/>
    <n v="2501"/>
    <n v="2.92"/>
    <n v="708485"/>
    <n v="0.83"/>
  </r>
  <r>
    <n v="318"/>
    <s v="Connecticut"/>
    <x v="284"/>
    <x v="0"/>
    <x v="0"/>
    <n v="266784"/>
    <n v="48611"/>
    <n v="0.18"/>
    <n v="218173"/>
    <n v="0.82"/>
    <n v="21966"/>
    <n v="0.08"/>
    <n v="25063"/>
    <n v="0.09"/>
    <n v="67790"/>
    <n v="435"/>
    <n v="1.63"/>
    <n v="216745"/>
    <n v="0.81"/>
  </r>
  <r>
    <n v="319"/>
    <s v="Connecticut"/>
    <x v="285"/>
    <x v="0"/>
    <x v="3"/>
    <n v="150921"/>
    <n v="23845"/>
    <n v="0.16"/>
    <n v="127076"/>
    <n v="0.84"/>
    <n v="7513"/>
    <n v="0.05"/>
    <n v="10835"/>
    <n v="7.0000000000000007E-2"/>
    <n v="89584"/>
    <n v="211"/>
    <n v="1.4"/>
    <n v="116179"/>
    <n v="0.77"/>
  </r>
  <r>
    <n v="320"/>
    <s v="Connecticut"/>
    <x v="286"/>
    <x v="0"/>
    <x v="0"/>
    <n v="117027"/>
    <n v="19418"/>
    <n v="0.17"/>
    <n v="97609"/>
    <n v="0.83"/>
    <n v="7543"/>
    <n v="0.06"/>
    <n v="13135"/>
    <n v="0.11"/>
    <n v="65182"/>
    <n v="161"/>
    <n v="1.38"/>
    <n v="98058"/>
    <n v="0.84"/>
  </r>
  <r>
    <n v="321"/>
    <s v="Delaware"/>
    <x v="287"/>
    <x v="0"/>
    <x v="1"/>
    <n v="178550"/>
    <n v="30483"/>
    <n v="0.17"/>
    <n v="148067"/>
    <n v="0.83"/>
    <n v="18041"/>
    <n v="0.1"/>
    <n v="23966"/>
    <n v="0.13"/>
    <n v="54980"/>
    <n v="454"/>
    <n v="2.54"/>
    <n v="149855"/>
    <n v="0.84"/>
  </r>
  <r>
    <n v="322"/>
    <s v="Delaware"/>
    <x v="288"/>
    <x v="1"/>
    <x v="3"/>
    <n v="559335"/>
    <n v="87028"/>
    <n v="0.16"/>
    <n v="472307"/>
    <n v="0.84"/>
    <n v="32237"/>
    <n v="0.06"/>
    <n v="62976"/>
    <n v="0.11"/>
    <n v="69562"/>
    <n v="1925"/>
    <n v="3.44"/>
    <n v="470904"/>
    <n v="0.84"/>
  </r>
  <r>
    <n v="323"/>
    <s v="Delaware"/>
    <x v="289"/>
    <x v="1"/>
    <x v="0"/>
    <n v="229286"/>
    <n v="63575"/>
    <n v="0.28000000000000003"/>
    <n v="165711"/>
    <n v="0.72"/>
    <n v="20061"/>
    <n v="0.09"/>
    <n v="27750"/>
    <n v="0.12"/>
    <n v="59821"/>
    <n v="254"/>
    <n v="1.1100000000000001"/>
    <n v="170370"/>
    <n v="0.74"/>
  </r>
  <r>
    <n v="324"/>
    <s v="Dist. of Columbia"/>
    <x v="290"/>
    <x v="0"/>
    <x v="3"/>
    <n v="702455"/>
    <n v="85303"/>
    <n v="0.12"/>
    <n v="617152"/>
    <n v="0.88"/>
    <n v="28928"/>
    <n v="0.04"/>
    <n v="107806"/>
    <n v="0.15"/>
    <n v="82533"/>
    <n v="3939"/>
    <n v="5.61"/>
    <n v="599007"/>
    <n v="0.85"/>
  </r>
  <r>
    <n v="325"/>
    <s v="Florida"/>
    <x v="291"/>
    <x v="0"/>
    <x v="0"/>
    <n v="269956"/>
    <n v="37836"/>
    <n v="0.14000000000000001"/>
    <n v="232120"/>
    <n v="0.86"/>
    <n v="17938"/>
    <n v="7.0000000000000007E-2"/>
    <n v="50922"/>
    <n v="0.19"/>
    <n v="51026"/>
    <n v="1783"/>
    <n v="6.6"/>
    <n v="225208"/>
    <n v="0.83"/>
  </r>
  <r>
    <n v="326"/>
    <s v="Florida"/>
    <x v="292"/>
    <x v="0"/>
    <x v="3"/>
    <n v="28355"/>
    <n v="4015"/>
    <n v="0.14000000000000001"/>
    <n v="24340"/>
    <n v="0.86"/>
    <n v="1845"/>
    <n v="7.0000000000000007E-2"/>
    <n v="3944"/>
    <n v="0.14000000000000001"/>
    <n v="52804"/>
    <n v="68"/>
    <n v="2.4"/>
    <n v="22825"/>
    <n v="0.8"/>
  </r>
  <r>
    <n v="327"/>
    <s v="Florida"/>
    <x v="293"/>
    <x v="0"/>
    <x v="1"/>
    <n v="185287"/>
    <n v="31678"/>
    <n v="0.17"/>
    <n v="153609"/>
    <n v="0.83"/>
    <n v="22347"/>
    <n v="0.12"/>
    <n v="24276"/>
    <n v="0.13"/>
    <n v="51777"/>
    <n v="382"/>
    <n v="2.06"/>
    <n v="157069"/>
    <n v="0.85"/>
  </r>
  <r>
    <n v="328"/>
    <s v="Florida"/>
    <x v="294"/>
    <x v="0"/>
    <x v="2"/>
    <n v="27732"/>
    <n v="4935"/>
    <n v="0.18"/>
    <n v="22797"/>
    <n v="0.82"/>
    <n v="2051"/>
    <n v="7.0000000000000007E-2"/>
    <n v="4618"/>
    <n v="0.17"/>
    <n v="45075"/>
    <n v="49"/>
    <n v="1.77"/>
    <n v="20063"/>
    <n v="0.72"/>
  </r>
  <r>
    <n v="329"/>
    <s v="Florida"/>
    <x v="295"/>
    <x v="1"/>
    <x v="0"/>
    <n v="596849"/>
    <n v="141345"/>
    <n v="0.24"/>
    <n v="455504"/>
    <n v="0.76"/>
    <n v="65902"/>
    <n v="0.11"/>
    <n v="64854"/>
    <n v="0.11"/>
    <n v="57612"/>
    <n v="1790"/>
    <n v="3"/>
    <n v="471893"/>
    <n v="0.79"/>
  </r>
  <r>
    <n v="330"/>
    <s v="Florida"/>
    <x v="296"/>
    <x v="1"/>
    <x v="3"/>
    <n v="1951260"/>
    <n v="324313"/>
    <n v="0.17"/>
    <n v="1626947"/>
    <n v="0.83"/>
    <n v="83306"/>
    <n v="0.04"/>
    <n v="244310"/>
    <n v="0.13"/>
    <n v="57200"/>
    <n v="5590"/>
    <n v="2.86"/>
    <n v="1653175"/>
    <n v="0.85"/>
  </r>
  <r>
    <n v="331"/>
    <s v="Florida"/>
    <x v="7"/>
    <x v="0"/>
    <x v="2"/>
    <n v="14587"/>
    <n v="2631"/>
    <n v="0.18"/>
    <n v="11956"/>
    <n v="0.82"/>
    <n v="1133"/>
    <n v="0.08"/>
    <n v="2697"/>
    <n v="0.18"/>
    <n v="38323"/>
    <n v="25"/>
    <n v="1.71"/>
    <n v="10709"/>
    <n v="0.73"/>
  </r>
  <r>
    <n v="332"/>
    <s v="Florida"/>
    <x v="297"/>
    <x v="0"/>
    <x v="1"/>
    <n v="184998"/>
    <n v="74394"/>
    <n v="0.4"/>
    <n v="110604"/>
    <n v="0.6"/>
    <n v="22227"/>
    <n v="0.12"/>
    <n v="20243"/>
    <n v="0.11"/>
    <n v="52724"/>
    <n v="681"/>
    <n v="3.68"/>
    <n v="115173"/>
    <n v="0.62"/>
  </r>
  <r>
    <n v="333"/>
    <s v="Florida"/>
    <x v="298"/>
    <x v="0"/>
    <x v="1"/>
    <n v="147929"/>
    <n v="53705"/>
    <n v="0.36"/>
    <n v="94224"/>
    <n v="0.64"/>
    <n v="20308"/>
    <n v="0.14000000000000001"/>
    <n v="22082"/>
    <n v="0.15"/>
    <n v="41556"/>
    <n v="332"/>
    <n v="2.2400000000000002"/>
    <n v="99923"/>
    <n v="0.68"/>
  </r>
  <r>
    <n v="334"/>
    <s v="Florida"/>
    <x v="13"/>
    <x v="0"/>
    <x v="3"/>
    <n v="216072"/>
    <n v="34104"/>
    <n v="0.16"/>
    <n v="181968"/>
    <n v="0.84"/>
    <n v="25576"/>
    <n v="0.12"/>
    <n v="18846"/>
    <n v="0.09"/>
    <n v="62835"/>
    <n v="506"/>
    <n v="2.34"/>
    <n v="187492"/>
    <n v="0.87"/>
  </r>
  <r>
    <n v="335"/>
    <s v="Florida"/>
    <x v="299"/>
    <x v="0"/>
    <x v="0"/>
    <n v="378488"/>
    <n v="121935"/>
    <n v="0.32"/>
    <n v="256553"/>
    <n v="0.68"/>
    <n v="27807"/>
    <n v="7.0000000000000007E-2"/>
    <n v="39689"/>
    <n v="0.1"/>
    <n v="70649"/>
    <n v="1036"/>
    <n v="2.74"/>
    <n v="259235"/>
    <n v="0.68"/>
  </r>
  <r>
    <n v="336"/>
    <s v="Florida"/>
    <x v="121"/>
    <x v="0"/>
    <x v="7"/>
    <n v="70503"/>
    <n v="13314"/>
    <n v="0.19"/>
    <n v="57189"/>
    <n v="0.81"/>
    <n v="6626"/>
    <n v="0.09"/>
    <n v="11340"/>
    <n v="0.16"/>
    <n v="46195"/>
    <n v="152"/>
    <n v="2.16"/>
    <n v="55423"/>
    <n v="0.79"/>
  </r>
  <r>
    <n v="337"/>
    <s v="Florida"/>
    <x v="300"/>
    <x v="0"/>
    <x v="2"/>
    <n v="37489"/>
    <n v="8317"/>
    <n v="0.22"/>
    <n v="29172"/>
    <n v="0.78"/>
    <n v="2091"/>
    <n v="0.06"/>
    <n v="9013"/>
    <n v="0.24"/>
    <n v="37233"/>
    <n v="45"/>
    <n v="1.2"/>
    <n v="27095"/>
    <n v="0.72"/>
  </r>
  <r>
    <n v="338"/>
    <s v="Florida"/>
    <x v="301"/>
    <x v="0"/>
    <x v="2"/>
    <n v="16700"/>
    <n v="3949"/>
    <n v="0.24"/>
    <n v="12751"/>
    <n v="0.76"/>
    <n v="1646"/>
    <n v="0.1"/>
    <n v="3679"/>
    <n v="0.22"/>
    <n v="37148"/>
    <n v="0"/>
    <n v="0"/>
    <n v="11750"/>
    <n v="0.7"/>
  </r>
  <r>
    <n v="339"/>
    <s v="Florida"/>
    <x v="302"/>
    <x v="1"/>
    <x v="3"/>
    <n v="950181"/>
    <n v="133483"/>
    <n v="0.14000000000000001"/>
    <n v="816698"/>
    <n v="0.86"/>
    <n v="88403"/>
    <n v="0.09"/>
    <n v="134476"/>
    <n v="0.14000000000000001"/>
    <n v="55733"/>
    <n v="3624"/>
    <n v="3.81"/>
    <n v="824370"/>
    <n v="0.87"/>
  </r>
  <r>
    <n v="340"/>
    <s v="Florida"/>
    <x v="26"/>
    <x v="0"/>
    <x v="0"/>
    <n v="315534"/>
    <n v="53148"/>
    <n v="0.17"/>
    <n v="262386"/>
    <n v="0.83"/>
    <n v="38902"/>
    <n v="0.12"/>
    <n v="43832"/>
    <n v="0.14000000000000001"/>
    <n v="50644"/>
    <n v="1222"/>
    <n v="3.87"/>
    <n v="258325"/>
    <n v="0.82"/>
  </r>
  <r>
    <n v="341"/>
    <s v="Florida"/>
    <x v="303"/>
    <x v="0"/>
    <x v="0"/>
    <n v="112067"/>
    <n v="34428"/>
    <n v="0.31"/>
    <n v="77639"/>
    <n v="0.69"/>
    <n v="12003"/>
    <n v="0.11"/>
    <n v="11450"/>
    <n v="0.1"/>
    <n v="58975"/>
    <n v="99"/>
    <n v="0.88"/>
    <n v="80876"/>
    <n v="0.72"/>
  </r>
  <r>
    <n v="342"/>
    <s v="Florida"/>
    <x v="29"/>
    <x v="0"/>
    <x v="2"/>
    <n v="11736"/>
    <n v="2814"/>
    <n v="0.24"/>
    <n v="8922"/>
    <n v="0.76"/>
    <n v="1075"/>
    <n v="0.09"/>
    <n v="2343"/>
    <n v="0.2"/>
    <n v="40297"/>
    <n v="15"/>
    <n v="1.28"/>
    <n v="7773"/>
    <n v="0.66"/>
  </r>
  <r>
    <n v="343"/>
    <s v="Florida"/>
    <x v="304"/>
    <x v="0"/>
    <x v="0"/>
    <n v="45894"/>
    <n v="8197"/>
    <n v="0.18"/>
    <n v="37697"/>
    <n v="0.82"/>
    <n v="3029"/>
    <n v="7.0000000000000007E-2"/>
    <n v="10259"/>
    <n v="0.22"/>
    <n v="42259"/>
    <n v="987"/>
    <n v="21.51"/>
    <n v="36864"/>
    <n v="0.8"/>
  </r>
  <r>
    <n v="344"/>
    <s v="Florida"/>
    <x v="305"/>
    <x v="0"/>
    <x v="0"/>
    <n v="18256"/>
    <n v="3741"/>
    <n v="0.2"/>
    <n v="14515"/>
    <n v="0.8"/>
    <n v="1537"/>
    <n v="0.08"/>
    <n v="2856"/>
    <n v="0.16"/>
    <n v="42186"/>
    <n v="0"/>
    <n v="0"/>
    <n v="14111"/>
    <n v="0.77"/>
  </r>
  <r>
    <n v="345"/>
    <s v="Florida"/>
    <x v="306"/>
    <x v="0"/>
    <x v="2"/>
    <n v="13724"/>
    <n v="3744"/>
    <n v="0.27"/>
    <n v="9980"/>
    <n v="0.73"/>
    <n v="989"/>
    <n v="7.0000000000000007E-2"/>
    <n v="2457"/>
    <n v="0.18"/>
    <n v="38680"/>
    <n v="0"/>
    <n v="0"/>
    <n v="8777"/>
    <n v="0.64"/>
  </r>
  <r>
    <n v="346"/>
    <s v="Florida"/>
    <x v="307"/>
    <x v="0"/>
    <x v="1"/>
    <n v="16164"/>
    <n v="3487"/>
    <n v="0.22"/>
    <n v="12677"/>
    <n v="0.78"/>
    <n v="1593"/>
    <n v="0.1"/>
    <n v="2667"/>
    <n v="0.16"/>
    <n v="45426"/>
    <n v="12"/>
    <n v="0.74"/>
    <n v="10355"/>
    <n v="0.64"/>
  </r>
  <r>
    <n v="347"/>
    <s v="Florida"/>
    <x v="308"/>
    <x v="0"/>
    <x v="2"/>
    <n v="14310"/>
    <n v="2575"/>
    <n v="0.18"/>
    <n v="11735"/>
    <n v="0.82"/>
    <n v="896"/>
    <n v="0.06"/>
    <n v="3209"/>
    <n v="0.22"/>
    <n v="36299"/>
    <n v="0"/>
    <n v="0"/>
    <n v="9605"/>
    <n v="0.67"/>
  </r>
  <r>
    <n v="348"/>
    <s v="Florida"/>
    <x v="309"/>
    <x v="0"/>
    <x v="2"/>
    <n v="27245"/>
    <n v="4532"/>
    <n v="0.17"/>
    <n v="22713"/>
    <n v="0.83"/>
    <n v="1308"/>
    <n v="0.05"/>
    <n v="6956"/>
    <n v="0.26"/>
    <n v="39169"/>
    <n v="25"/>
    <n v="0.92"/>
    <n v="21763"/>
    <n v="0.8"/>
  </r>
  <r>
    <n v="349"/>
    <s v="Florida"/>
    <x v="310"/>
    <x v="0"/>
    <x v="7"/>
    <n v="41556"/>
    <n v="5712"/>
    <n v="0.14000000000000001"/>
    <n v="35844"/>
    <n v="0.86"/>
    <n v="1729"/>
    <n v="0.04"/>
    <n v="9850"/>
    <n v="0.24"/>
    <n v="44391"/>
    <n v="25"/>
    <n v="0.6"/>
    <n v="35938"/>
    <n v="0.86"/>
  </r>
  <r>
    <n v="350"/>
    <s v="Florida"/>
    <x v="311"/>
    <x v="0"/>
    <x v="3"/>
    <n v="190865"/>
    <n v="52412"/>
    <n v="0.27"/>
    <n v="138453"/>
    <n v="0.73"/>
    <n v="18050"/>
    <n v="0.09"/>
    <n v="26646"/>
    <n v="0.14000000000000001"/>
    <n v="45884"/>
    <n v="546"/>
    <n v="2.86"/>
    <n v="146029"/>
    <n v="0.77"/>
  </r>
  <r>
    <n v="351"/>
    <s v="Florida"/>
    <x v="312"/>
    <x v="0"/>
    <x v="1"/>
    <n v="105424"/>
    <n v="37222"/>
    <n v="0.35"/>
    <n v="68202"/>
    <n v="0.65"/>
    <n v="10322"/>
    <n v="0.1"/>
    <n v="21577"/>
    <n v="0.2"/>
    <n v="39994"/>
    <n v="277"/>
    <n v="2.63"/>
    <n v="70590"/>
    <n v="0.67"/>
  </r>
  <r>
    <n v="352"/>
    <s v="Florida"/>
    <x v="313"/>
    <x v="1"/>
    <x v="3"/>
    <n v="1436888"/>
    <n v="205315"/>
    <n v="0.14000000000000001"/>
    <n v="1231573"/>
    <n v="0.86"/>
    <n v="94473"/>
    <n v="7.0000000000000007E-2"/>
    <n v="207358"/>
    <n v="0.14000000000000001"/>
    <n v="58361"/>
    <n v="4465"/>
    <n v="3.11"/>
    <n v="1249320"/>
    <n v="0.87"/>
  </r>
  <r>
    <n v="353"/>
    <s v="Florida"/>
    <x v="314"/>
    <x v="0"/>
    <x v="2"/>
    <n v="19477"/>
    <n v="3871"/>
    <n v="0.2"/>
    <n v="15606"/>
    <n v="0.8"/>
    <n v="1783"/>
    <n v="0.09"/>
    <n v="4232"/>
    <n v="0.22"/>
    <n v="38040"/>
    <n v="20"/>
    <n v="1.03"/>
    <n v="14792"/>
    <n v="0.76"/>
  </r>
  <r>
    <n v="354"/>
    <s v="Florida"/>
    <x v="315"/>
    <x v="1"/>
    <x v="1"/>
    <n v="157413"/>
    <n v="52019"/>
    <n v="0.33"/>
    <n v="105394"/>
    <n v="0.67"/>
    <n v="16598"/>
    <n v="0.11"/>
    <n v="16775"/>
    <n v="0.11"/>
    <n v="58228"/>
    <n v="454"/>
    <n v="2.88"/>
    <n v="109266"/>
    <n v="0.69"/>
  </r>
  <r>
    <n v="355"/>
    <s v="Florida"/>
    <x v="35"/>
    <x v="0"/>
    <x v="2"/>
    <n v="48305"/>
    <n v="9424"/>
    <n v="0.2"/>
    <n v="38881"/>
    <n v="0.8"/>
    <n v="4011"/>
    <n v="0.08"/>
    <n v="9492"/>
    <n v="0.2"/>
    <n v="39545"/>
    <n v="68"/>
    <n v="1.41"/>
    <n v="33650"/>
    <n v="0.7"/>
  </r>
  <r>
    <n v="356"/>
    <s v="Florida"/>
    <x v="36"/>
    <x v="0"/>
    <x v="0"/>
    <n v="14288"/>
    <n v="3362"/>
    <n v="0.24"/>
    <n v="10926"/>
    <n v="0.76"/>
    <n v="1086"/>
    <n v="0.08"/>
    <n v="2317"/>
    <n v="0.16"/>
    <n v="46332"/>
    <n v="0"/>
    <n v="0"/>
    <n v="10160"/>
    <n v="0.71"/>
  </r>
  <r>
    <n v="357"/>
    <s v="Florida"/>
    <x v="139"/>
    <x v="0"/>
    <x v="4"/>
    <n v="8732"/>
    <n v="1401"/>
    <n v="0.16"/>
    <n v="7331"/>
    <n v="0.84"/>
    <n v="475"/>
    <n v="0.05"/>
    <n v="1521"/>
    <n v="0.17"/>
    <n v="42689"/>
    <n v="0"/>
    <n v="0"/>
    <n v="6016"/>
    <n v="0.69"/>
  </r>
  <r>
    <n v="358"/>
    <s v="Florida"/>
    <x v="184"/>
    <x v="1"/>
    <x v="3"/>
    <n v="356495"/>
    <n v="95109"/>
    <n v="0.27"/>
    <n v="261386"/>
    <n v="0.73"/>
    <n v="30878"/>
    <n v="0.09"/>
    <n v="40582"/>
    <n v="0.11"/>
    <n v="52447"/>
    <n v="1111"/>
    <n v="3.12"/>
    <n v="270012"/>
    <n v="0.76"/>
  </r>
  <r>
    <n v="359"/>
    <s v="Florida"/>
    <x v="40"/>
    <x v="1"/>
    <x v="0"/>
    <n v="754610"/>
    <n v="215894"/>
    <n v="0.28999999999999998"/>
    <n v="538716"/>
    <n v="0.71"/>
    <n v="61323"/>
    <n v="0.08"/>
    <n v="90400"/>
    <n v="0.12"/>
    <n v="56343"/>
    <n v="1677"/>
    <n v="2.2200000000000002"/>
    <n v="549652"/>
    <n v="0.73"/>
  </r>
  <r>
    <n v="360"/>
    <s v="Florida"/>
    <x v="316"/>
    <x v="0"/>
    <x v="0"/>
    <n v="292502"/>
    <n v="39155"/>
    <n v="0.13"/>
    <n v="253347"/>
    <n v="0.87"/>
    <n v="18041"/>
    <n v="0.06"/>
    <n v="57656"/>
    <n v="0.2"/>
    <n v="51046"/>
    <n v="822"/>
    <n v="2.81"/>
    <n v="245137"/>
    <n v="0.84"/>
  </r>
  <r>
    <n v="361"/>
    <s v="Florida"/>
    <x v="317"/>
    <x v="0"/>
    <x v="2"/>
    <n v="40770"/>
    <n v="10103"/>
    <n v="0.25"/>
    <n v="30667"/>
    <n v="0.75"/>
    <n v="4045"/>
    <n v="0.1"/>
    <n v="6521"/>
    <n v="0.16"/>
    <n v="39037"/>
    <n v="20"/>
    <n v="0.49"/>
    <n v="32077"/>
    <n v="0.79"/>
  </r>
  <r>
    <n v="362"/>
    <s v="Florida"/>
    <x v="318"/>
    <x v="0"/>
    <x v="6"/>
    <n v="8457"/>
    <n v="1229"/>
    <n v="0.15"/>
    <n v="7228"/>
    <n v="0.85"/>
    <n v="462"/>
    <n v="0.05"/>
    <n v="1523"/>
    <n v="0.18"/>
    <n v="40814"/>
    <n v="0"/>
    <n v="0"/>
    <n v="5461"/>
    <n v="0.65"/>
  </r>
  <r>
    <n v="363"/>
    <s v="Florida"/>
    <x v="44"/>
    <x v="0"/>
    <x v="2"/>
    <n v="18529"/>
    <n v="3798"/>
    <n v="0.2"/>
    <n v="14731"/>
    <n v="0.8"/>
    <n v="1186"/>
    <n v="0.06"/>
    <n v="3752"/>
    <n v="0.2"/>
    <n v="38249"/>
    <n v="25"/>
    <n v="1.35"/>
    <n v="13481"/>
    <n v="0.73"/>
  </r>
  <r>
    <n v="364"/>
    <s v="Florida"/>
    <x v="319"/>
    <x v="0"/>
    <x v="0"/>
    <n v="394855"/>
    <n v="108173"/>
    <n v="0.27"/>
    <n v="286682"/>
    <n v="0.73"/>
    <n v="34114"/>
    <n v="0.09"/>
    <n v="40662"/>
    <n v="0.1"/>
    <n v="59587"/>
    <n v="944"/>
    <n v="2.39"/>
    <n v="293389"/>
    <n v="0.74"/>
  </r>
  <r>
    <n v="365"/>
    <s v="Florida"/>
    <x v="46"/>
    <x v="0"/>
    <x v="0"/>
    <n v="359977"/>
    <n v="104178"/>
    <n v="0.28999999999999998"/>
    <n v="255799"/>
    <n v="0.71"/>
    <n v="37733"/>
    <n v="0.1"/>
    <n v="52818"/>
    <n v="0.15"/>
    <n v="44517"/>
    <n v="771"/>
    <n v="2.14"/>
    <n v="260635"/>
    <n v="0.72"/>
  </r>
  <r>
    <n v="366"/>
    <s v="Florida"/>
    <x v="320"/>
    <x v="1"/>
    <x v="0"/>
    <n v="160912"/>
    <n v="49690"/>
    <n v="0.31"/>
    <n v="111222"/>
    <n v="0.69"/>
    <n v="13981"/>
    <n v="0.09"/>
    <n v="16824"/>
    <n v="0.1"/>
    <n v="61592"/>
    <n v="563"/>
    <n v="3.5"/>
    <n v="112073"/>
    <n v="0.7"/>
  </r>
  <r>
    <n v="367"/>
    <s v="Florida"/>
    <x v="321"/>
    <x v="1"/>
    <x v="3"/>
    <n v="2761581"/>
    <n v="448112"/>
    <n v="0.16"/>
    <n v="2313469"/>
    <n v="0.84"/>
    <n v="65929"/>
    <n v="0.02"/>
    <n v="436103"/>
    <n v="0.16"/>
    <n v="52043"/>
    <n v="8003"/>
    <n v="2.9"/>
    <n v="2315820"/>
    <n v="0.84"/>
  </r>
  <r>
    <n v="368"/>
    <s v="Florida"/>
    <x v="49"/>
    <x v="0"/>
    <x v="7"/>
    <n v="75027"/>
    <n v="17266"/>
    <n v="0.23"/>
    <n v="57761"/>
    <n v="0.77"/>
    <n v="7904"/>
    <n v="0.11"/>
    <n v="8859"/>
    <n v="0.12"/>
    <n v="67094"/>
    <n v="140"/>
    <n v="1.87"/>
    <n v="58416"/>
    <n v="0.78"/>
  </r>
  <r>
    <n v="369"/>
    <s v="Florida"/>
    <x v="322"/>
    <x v="0"/>
    <x v="3"/>
    <n v="85832"/>
    <n v="19042"/>
    <n v="0.22"/>
    <n v="66790"/>
    <n v="0.78"/>
    <n v="8484"/>
    <n v="0.1"/>
    <n v="8882"/>
    <n v="0.1"/>
    <n v="66898"/>
    <n v="52"/>
    <n v="0.61"/>
    <n v="69285"/>
    <n v="0.81"/>
  </r>
  <r>
    <n v="370"/>
    <s v="Florida"/>
    <x v="323"/>
    <x v="0"/>
    <x v="1"/>
    <n v="207269"/>
    <n v="33189"/>
    <n v="0.16"/>
    <n v="174080"/>
    <n v="0.84"/>
    <n v="37097"/>
    <n v="0.18"/>
    <n v="25612"/>
    <n v="0.12"/>
    <n v="62779"/>
    <n v="489"/>
    <n v="2.36"/>
    <n v="175529"/>
    <n v="0.85"/>
  </r>
  <r>
    <n v="371"/>
    <s v="Florida"/>
    <x v="324"/>
    <x v="0"/>
    <x v="7"/>
    <n v="41537"/>
    <n v="8218"/>
    <n v="0.2"/>
    <n v="33319"/>
    <n v="0.8"/>
    <n v="2969"/>
    <n v="7.0000000000000007E-2"/>
    <n v="8283"/>
    <n v="0.2"/>
    <n v="42258"/>
    <n v="100"/>
    <n v="2.41"/>
    <n v="31690"/>
    <n v="0.76"/>
  </r>
  <r>
    <n v="372"/>
    <s v="Florida"/>
    <x v="196"/>
    <x v="1"/>
    <x v="3"/>
    <n v="1380645"/>
    <n v="164820"/>
    <n v="0.12"/>
    <n v="1215825"/>
    <n v="0.88"/>
    <n v="72319"/>
    <n v="0.05"/>
    <n v="211307"/>
    <n v="0.15"/>
    <n v="58037"/>
    <n v="5138"/>
    <n v="3.72"/>
    <n v="1217916"/>
    <n v="0.88"/>
  </r>
  <r>
    <n v="373"/>
    <s v="Florida"/>
    <x v="325"/>
    <x v="1"/>
    <x v="3"/>
    <n v="367990"/>
    <n v="48605"/>
    <n v="0.13"/>
    <n v="319385"/>
    <n v="0.87"/>
    <n v="18305"/>
    <n v="0.05"/>
    <n v="48711"/>
    <n v="0.13"/>
    <n v="50473"/>
    <n v="512"/>
    <n v="1.39"/>
    <n v="325967"/>
    <n v="0.89"/>
  </r>
  <r>
    <n v="374"/>
    <s v="Florida"/>
    <x v="326"/>
    <x v="0"/>
    <x v="3"/>
    <n v="1485941"/>
    <n v="355266"/>
    <n v="0.24"/>
    <n v="1130675"/>
    <n v="0.76"/>
    <n v="83678"/>
    <n v="0.06"/>
    <n v="179359"/>
    <n v="0.12"/>
    <n v="61735"/>
    <n v="4331"/>
    <n v="2.91"/>
    <n v="1140781"/>
    <n v="0.77"/>
  </r>
  <r>
    <n v="375"/>
    <s v="Florida"/>
    <x v="327"/>
    <x v="0"/>
    <x v="3"/>
    <n v="539630"/>
    <n v="122105"/>
    <n v="0.23"/>
    <n v="417525"/>
    <n v="0.77"/>
    <n v="49586"/>
    <n v="0.09"/>
    <n v="67164"/>
    <n v="0.12"/>
    <n v="53788"/>
    <n v="1330"/>
    <n v="2.46"/>
    <n v="434902"/>
    <n v="0.81"/>
  </r>
  <r>
    <n v="376"/>
    <s v="Florida"/>
    <x v="328"/>
    <x v="0"/>
    <x v="3"/>
    <n v="975280"/>
    <n v="241641"/>
    <n v="0.25"/>
    <n v="733639"/>
    <n v="0.75"/>
    <n v="84091"/>
    <n v="0.09"/>
    <n v="112593"/>
    <n v="0.12"/>
    <n v="52226"/>
    <n v="3899"/>
    <n v="4"/>
    <n v="757678"/>
    <n v="0.78"/>
  </r>
  <r>
    <n v="377"/>
    <s v="Florida"/>
    <x v="151"/>
    <x v="0"/>
    <x v="0"/>
    <n v="708009"/>
    <n v="143142"/>
    <n v="0.2"/>
    <n v="564867"/>
    <n v="0.8"/>
    <n v="49275"/>
    <n v="7.0000000000000007E-2"/>
    <n v="109018"/>
    <n v="0.15"/>
    <n v="51354"/>
    <n v="1617"/>
    <n v="2.2799999999999998"/>
    <n v="574555"/>
    <n v="0.81"/>
  </r>
  <r>
    <n v="378"/>
    <s v="Florida"/>
    <x v="329"/>
    <x v="0"/>
    <x v="7"/>
    <n v="74163"/>
    <n v="17204"/>
    <n v="0.23"/>
    <n v="56959"/>
    <n v="0.77"/>
    <n v="7214"/>
    <n v="0.1"/>
    <n v="13697"/>
    <n v="0.18"/>
    <n v="39578"/>
    <n v="99"/>
    <n v="1.33"/>
    <n v="58661"/>
    <n v="0.79"/>
  </r>
  <r>
    <n v="379"/>
    <s v="Florida"/>
    <x v="330"/>
    <x v="0"/>
    <x v="3"/>
    <n v="254261"/>
    <n v="51480"/>
    <n v="0.2"/>
    <n v="202781"/>
    <n v="0.8"/>
    <n v="21040"/>
    <n v="0.08"/>
    <n v="16642"/>
    <n v="7.0000000000000007E-2"/>
    <n v="81925"/>
    <n v="204"/>
    <n v="0.8"/>
    <n v="207416"/>
    <n v="0.82"/>
  </r>
  <r>
    <n v="380"/>
    <s v="Florida"/>
    <x v="331"/>
    <x v="0"/>
    <x v="0"/>
    <n v="321128"/>
    <n v="77503"/>
    <n v="0.24"/>
    <n v="243625"/>
    <n v="0.76"/>
    <n v="24907"/>
    <n v="0.08"/>
    <n v="38398"/>
    <n v="0.12"/>
    <n v="53377"/>
    <n v="600"/>
    <n v="1.87"/>
    <n v="250989"/>
    <n v="0.78"/>
  </r>
  <r>
    <n v="381"/>
    <s v="Florida"/>
    <x v="332"/>
    <x v="0"/>
    <x v="0"/>
    <n v="179349"/>
    <n v="28645"/>
    <n v="0.16"/>
    <n v="150704"/>
    <n v="0.84"/>
    <n v="22295"/>
    <n v="0.12"/>
    <n v="16404"/>
    <n v="0.09"/>
    <n v="69541"/>
    <n v="254"/>
    <n v="1.42"/>
    <n v="151412"/>
    <n v="0.84"/>
  </r>
  <r>
    <n v="382"/>
    <s v="Florida"/>
    <x v="333"/>
    <x v="0"/>
    <x v="0"/>
    <n v="426718"/>
    <n v="156509"/>
    <n v="0.37"/>
    <n v="270209"/>
    <n v="0.63"/>
    <n v="42041"/>
    <n v="0.1"/>
    <n v="43389"/>
    <n v="0.1"/>
    <n v="61652"/>
    <n v="1400"/>
    <n v="3.28"/>
    <n v="278043"/>
    <n v="0.65"/>
  </r>
  <r>
    <n v="383"/>
    <s v="Florida"/>
    <x v="334"/>
    <x v="1"/>
    <x v="3"/>
    <n v="467832"/>
    <n v="72533"/>
    <n v="0.16"/>
    <n v="395299"/>
    <n v="0.84"/>
    <n v="31505"/>
    <n v="7.0000000000000007E-2"/>
    <n v="46050"/>
    <n v="0.1"/>
    <n v="67187"/>
    <n v="276"/>
    <n v="0.59"/>
    <n v="405104"/>
    <n v="0.87"/>
  </r>
  <r>
    <n v="384"/>
    <s v="Florida"/>
    <x v="59"/>
    <x v="0"/>
    <x v="1"/>
    <n v="128754"/>
    <n v="74146"/>
    <n v="0.57999999999999996"/>
    <n v="54608"/>
    <n v="0.42"/>
    <n v="18500"/>
    <n v="0.14000000000000001"/>
    <n v="11183"/>
    <n v="0.09"/>
    <n v="55324"/>
    <n v="40"/>
    <n v="0.31"/>
    <n v="50114"/>
    <n v="0.39"/>
  </r>
  <r>
    <n v="385"/>
    <s v="Florida"/>
    <x v="335"/>
    <x v="0"/>
    <x v="2"/>
    <n v="44191"/>
    <n v="9442"/>
    <n v="0.21"/>
    <n v="34749"/>
    <n v="0.79"/>
    <n v="3997"/>
    <n v="0.09"/>
    <n v="7999"/>
    <n v="0.18"/>
    <n v="38525"/>
    <n v="25"/>
    <n v="0.56999999999999995"/>
    <n v="34015"/>
    <n v="0.77"/>
  </r>
  <r>
    <n v="386"/>
    <s v="Florida"/>
    <x v="336"/>
    <x v="0"/>
    <x v="2"/>
    <n v="21623"/>
    <n v="4420"/>
    <n v="0.2"/>
    <n v="17203"/>
    <n v="0.8"/>
    <n v="1539"/>
    <n v="7.0000000000000007E-2"/>
    <n v="4130"/>
    <n v="0.19"/>
    <n v="42307"/>
    <n v="24"/>
    <n v="1.1100000000000001"/>
    <n v="15620"/>
    <n v="0.72"/>
  </r>
  <r>
    <n v="387"/>
    <s v="Florida"/>
    <x v="163"/>
    <x v="0"/>
    <x v="2"/>
    <n v="14940"/>
    <n v="2237"/>
    <n v="0.15"/>
    <n v="12703"/>
    <n v="0.85"/>
    <n v="1085"/>
    <n v="7.0000000000000007E-2"/>
    <n v="2118"/>
    <n v="0.14000000000000001"/>
    <n v="45906"/>
    <n v="145"/>
    <n v="9.7100000000000009"/>
    <n v="8798"/>
    <n v="0.59"/>
  </r>
  <r>
    <n v="388"/>
    <s v="Florida"/>
    <x v="337"/>
    <x v="0"/>
    <x v="0"/>
    <n v="547538"/>
    <n v="133733"/>
    <n v="0.24"/>
    <n v="413805"/>
    <n v="0.76"/>
    <n v="50457"/>
    <n v="0.09"/>
    <n v="70499"/>
    <n v="0.13"/>
    <n v="50285"/>
    <n v="1472"/>
    <n v="2.69"/>
    <n v="420369"/>
    <n v="0.77"/>
  </r>
  <r>
    <n v="389"/>
    <s v="Florida"/>
    <x v="338"/>
    <x v="0"/>
    <x v="0"/>
    <n v="32461"/>
    <n v="5086"/>
    <n v="0.16"/>
    <n v="27375"/>
    <n v="0.84"/>
    <n v="2333"/>
    <n v="7.0000000000000007E-2"/>
    <n v="3543"/>
    <n v="0.11"/>
    <n v="58203"/>
    <n v="0"/>
    <n v="0"/>
    <n v="25734"/>
    <n v="0.79"/>
  </r>
  <r>
    <n v="390"/>
    <s v="Florida"/>
    <x v="339"/>
    <x v="0"/>
    <x v="1"/>
    <n v="71375"/>
    <n v="14677"/>
    <n v="0.21"/>
    <n v="56698"/>
    <n v="0.79"/>
    <n v="8031"/>
    <n v="0.11"/>
    <n v="7868"/>
    <n v="0.11"/>
    <n v="60973"/>
    <n v="126"/>
    <n v="1.77"/>
    <n v="56789"/>
    <n v="0.8"/>
  </r>
  <r>
    <n v="391"/>
    <s v="Florida"/>
    <x v="64"/>
    <x v="0"/>
    <x v="2"/>
    <n v="24880"/>
    <n v="4363"/>
    <n v="0.18"/>
    <n v="20517"/>
    <n v="0.82"/>
    <n v="2036"/>
    <n v="0.08"/>
    <n v="5104"/>
    <n v="0.21"/>
    <n v="39225"/>
    <n v="59"/>
    <n v="2.37"/>
    <n v="19109"/>
    <n v="0.77"/>
  </r>
  <r>
    <n v="392"/>
    <s v="Georgia"/>
    <x v="340"/>
    <x v="0"/>
    <x v="5"/>
    <n v="18507"/>
    <n v="3189"/>
    <n v="0.17"/>
    <n v="15318"/>
    <n v="0.83"/>
    <n v="1062"/>
    <n v="0.06"/>
    <n v="3954"/>
    <n v="0.21"/>
    <n v="42781"/>
    <n v="150"/>
    <n v="8.11"/>
    <n v="15511"/>
    <n v="0.84"/>
  </r>
  <r>
    <n v="393"/>
    <s v="Georgia"/>
    <x v="341"/>
    <x v="0"/>
    <x v="4"/>
    <n v="8297"/>
    <n v="1167"/>
    <n v="0.14000000000000001"/>
    <n v="7130"/>
    <n v="0.86"/>
    <n v="366"/>
    <n v="0.04"/>
    <n v="2156"/>
    <n v="0.26"/>
    <n v="36779"/>
    <n v="0"/>
    <n v="0"/>
    <n v="7248"/>
    <n v="0.87"/>
  </r>
  <r>
    <n v="394"/>
    <s v="Georgia"/>
    <x v="342"/>
    <x v="0"/>
    <x v="5"/>
    <n v="11185"/>
    <n v="1794"/>
    <n v="0.16"/>
    <n v="9391"/>
    <n v="0.84"/>
    <n v="721"/>
    <n v="0.06"/>
    <n v="2473"/>
    <n v="0.22"/>
    <n v="38775"/>
    <n v="113"/>
    <n v="10.1"/>
    <n v="9489"/>
    <n v="0.85"/>
  </r>
  <r>
    <n v="395"/>
    <s v="Georgia"/>
    <x v="292"/>
    <x v="0"/>
    <x v="1"/>
    <n v="3092"/>
    <n v="696"/>
    <n v="0.23"/>
    <n v="2396"/>
    <n v="0.77"/>
    <n v="192"/>
    <n v="0.06"/>
    <n v="704"/>
    <n v="0.23"/>
    <n v="38288"/>
    <n v="0"/>
    <n v="0"/>
    <n v="2491"/>
    <n v="0.81"/>
  </r>
  <r>
    <n v="396"/>
    <s v="Georgia"/>
    <x v="1"/>
    <x v="0"/>
    <x v="7"/>
    <n v="44823"/>
    <n v="7177"/>
    <n v="0.16"/>
    <n v="37646"/>
    <n v="0.84"/>
    <n v="2809"/>
    <n v="0.06"/>
    <n v="9313"/>
    <n v="0.21"/>
    <n v="42727"/>
    <n v="272"/>
    <n v="6.07"/>
    <n v="34232"/>
    <n v="0.76"/>
  </r>
  <r>
    <n v="397"/>
    <s v="Georgia"/>
    <x v="343"/>
    <x v="0"/>
    <x v="6"/>
    <n v="18988"/>
    <n v="3321"/>
    <n v="0.17"/>
    <n v="15667"/>
    <n v="0.83"/>
    <n v="1164"/>
    <n v="0.06"/>
    <n v="2469"/>
    <n v="0.13"/>
    <n v="55384"/>
    <n v="0"/>
    <n v="0"/>
    <n v="16251"/>
    <n v="0.86"/>
  </r>
  <r>
    <n v="398"/>
    <s v="Georgia"/>
    <x v="344"/>
    <x v="0"/>
    <x v="3"/>
    <n v="80809"/>
    <n v="10058"/>
    <n v="0.12"/>
    <n v="70751"/>
    <n v="0.88"/>
    <n v="3773"/>
    <n v="0.05"/>
    <n v="7651"/>
    <n v="0.09"/>
    <n v="61413"/>
    <n v="30"/>
    <n v="0.37"/>
    <n v="72933"/>
    <n v="0.9"/>
  </r>
  <r>
    <n v="399"/>
    <s v="Georgia"/>
    <x v="345"/>
    <x v="0"/>
    <x v="3"/>
    <n v="106408"/>
    <n v="14916"/>
    <n v="0.14000000000000001"/>
    <n v="91492"/>
    <n v="0.86"/>
    <n v="6051"/>
    <n v="0.06"/>
    <n v="12768"/>
    <n v="0.12"/>
    <n v="57409"/>
    <n v="80"/>
    <n v="0.75"/>
    <n v="94177"/>
    <n v="0.89"/>
  </r>
  <r>
    <n v="400"/>
    <s v="Georgia"/>
    <x v="346"/>
    <x v="0"/>
    <x v="5"/>
    <n v="16787"/>
    <n v="2939"/>
    <n v="0.18"/>
    <n v="13848"/>
    <n v="0.82"/>
    <n v="1055"/>
    <n v="0.06"/>
    <n v="4305"/>
    <n v="0.26"/>
    <n v="35020"/>
    <n v="58"/>
    <n v="3.46"/>
    <n v="14324"/>
    <n v="0.85"/>
  </r>
  <r>
    <n v="401"/>
    <s v="Georgia"/>
    <x v="347"/>
    <x v="0"/>
    <x v="2"/>
    <n v="19252"/>
    <n v="3292"/>
    <n v="0.17"/>
    <n v="15960"/>
    <n v="0.83"/>
    <n v="1336"/>
    <n v="7.0000000000000007E-2"/>
    <n v="4144"/>
    <n v="0.22"/>
    <n v="39412"/>
    <n v="39"/>
    <n v="2.0299999999999998"/>
    <n v="16476"/>
    <n v="0.86"/>
  </r>
  <r>
    <n v="402"/>
    <s v="Georgia"/>
    <x v="3"/>
    <x v="0"/>
    <x v="1"/>
    <n v="153095"/>
    <n v="23876"/>
    <n v="0.16"/>
    <n v="129219"/>
    <n v="0.84"/>
    <n v="12176"/>
    <n v="0.08"/>
    <n v="36326"/>
    <n v="0.24"/>
    <n v="41390"/>
    <n v="1075"/>
    <n v="7.02"/>
    <n v="128722"/>
    <n v="0.84"/>
  </r>
  <r>
    <n v="403"/>
    <s v="Georgia"/>
    <x v="348"/>
    <x v="0"/>
    <x v="2"/>
    <n v="12838"/>
    <n v="2163"/>
    <n v="0.17"/>
    <n v="10675"/>
    <n v="0.83"/>
    <n v="919"/>
    <n v="7.0000000000000007E-2"/>
    <n v="2156"/>
    <n v="0.17"/>
    <n v="46019"/>
    <n v="25"/>
    <n v="1.95"/>
    <n v="9905"/>
    <n v="0.77"/>
  </r>
  <r>
    <n v="404"/>
    <s v="Georgia"/>
    <x v="349"/>
    <x v="0"/>
    <x v="1"/>
    <n v="18897"/>
    <n v="3140"/>
    <n v="0.17"/>
    <n v="15757"/>
    <n v="0.83"/>
    <n v="1125"/>
    <n v="0.06"/>
    <n v="3419"/>
    <n v="0.18"/>
    <n v="41874"/>
    <n v="0"/>
    <n v="0"/>
    <n v="16377"/>
    <n v="0.87"/>
  </r>
  <r>
    <n v="405"/>
    <s v="Georgia"/>
    <x v="350"/>
    <x v="0"/>
    <x v="1"/>
    <n v="15513"/>
    <n v="3076"/>
    <n v="0.2"/>
    <n v="12437"/>
    <n v="0.8"/>
    <n v="1082"/>
    <n v="7.0000000000000007E-2"/>
    <n v="3768"/>
    <n v="0.24"/>
    <n v="36354"/>
    <n v="25"/>
    <n v="1.61"/>
    <n v="12863"/>
    <n v="0.83"/>
  </r>
  <r>
    <n v="406"/>
    <s v="Georgia"/>
    <x v="351"/>
    <x v="0"/>
    <x v="0"/>
    <n v="38109"/>
    <n v="4050"/>
    <n v="0.11"/>
    <n v="34059"/>
    <n v="0.89"/>
    <n v="4282"/>
    <n v="0.11"/>
    <n v="3264"/>
    <n v="0.09"/>
    <n v="79658"/>
    <n v="0"/>
    <n v="0"/>
    <n v="35037"/>
    <n v="0.92"/>
  </r>
  <r>
    <n v="407"/>
    <s v="Georgia"/>
    <x v="352"/>
    <x v="0"/>
    <x v="7"/>
    <n v="77296"/>
    <n v="8860"/>
    <n v="0.11"/>
    <n v="68436"/>
    <n v="0.89"/>
    <n v="4420"/>
    <n v="0.06"/>
    <n v="16439"/>
    <n v="0.21"/>
    <n v="43766"/>
    <n v="189"/>
    <n v="2.4500000000000002"/>
    <n v="64542"/>
    <n v="0.83"/>
  </r>
  <r>
    <n v="408"/>
    <s v="Georgia"/>
    <x v="353"/>
    <x v="0"/>
    <x v="0"/>
    <n v="22423"/>
    <n v="3497"/>
    <n v="0.16"/>
    <n v="18926"/>
    <n v="0.84"/>
    <n v="1665"/>
    <n v="7.0000000000000007E-2"/>
    <n v="4853"/>
    <n v="0.22"/>
    <n v="42785"/>
    <n v="40"/>
    <n v="1.78"/>
    <n v="19479"/>
    <n v="0.87"/>
  </r>
  <r>
    <n v="409"/>
    <s v="Georgia"/>
    <x v="354"/>
    <x v="0"/>
    <x v="3"/>
    <n v="24193"/>
    <n v="3762"/>
    <n v="0.16"/>
    <n v="20431"/>
    <n v="0.84"/>
    <n v="1497"/>
    <n v="0.06"/>
    <n v="4228"/>
    <n v="0.17"/>
    <n v="48831"/>
    <n v="24"/>
    <n v="0.99"/>
    <n v="18721"/>
    <n v="0.77"/>
  </r>
  <r>
    <n v="410"/>
    <s v="Georgia"/>
    <x v="7"/>
    <x v="0"/>
    <x v="6"/>
    <n v="6352"/>
    <n v="995"/>
    <n v="0.16"/>
    <n v="5357"/>
    <n v="0.84"/>
    <n v="317"/>
    <n v="0.05"/>
    <n v="1723"/>
    <n v="0.27"/>
    <n v="33393"/>
    <n v="0"/>
    <n v="0"/>
    <n v="3880"/>
    <n v="0.61"/>
  </r>
  <r>
    <n v="411"/>
    <s v="Georgia"/>
    <x v="355"/>
    <x v="0"/>
    <x v="7"/>
    <n v="53677"/>
    <n v="7319"/>
    <n v="0.14000000000000001"/>
    <n v="46358"/>
    <n v="0.86"/>
    <n v="7375"/>
    <n v="0.14000000000000001"/>
    <n v="8134"/>
    <n v="0.15"/>
    <n v="56555"/>
    <n v="40"/>
    <n v="0.75"/>
    <n v="45832"/>
    <n v="0.85"/>
  </r>
  <r>
    <n v="412"/>
    <s v="Georgia"/>
    <x v="356"/>
    <x v="0"/>
    <x v="5"/>
    <n v="10836"/>
    <n v="1952"/>
    <n v="0.18"/>
    <n v="8884"/>
    <n v="0.82"/>
    <n v="746"/>
    <n v="7.0000000000000007E-2"/>
    <n v="2587"/>
    <n v="0.24"/>
    <n v="35841"/>
    <n v="25"/>
    <n v="2.31"/>
    <n v="9015"/>
    <n v="0.83"/>
  </r>
  <r>
    <n v="413"/>
    <s v="Georgia"/>
    <x v="117"/>
    <x v="0"/>
    <x v="3"/>
    <n v="118121"/>
    <n v="16080"/>
    <n v="0.14000000000000001"/>
    <n v="102041"/>
    <n v="0.86"/>
    <n v="6740"/>
    <n v="0.06"/>
    <n v="19187"/>
    <n v="0.16"/>
    <n v="52502"/>
    <n v="278"/>
    <n v="2.35"/>
    <n v="102370"/>
    <n v="0.87"/>
  </r>
  <r>
    <n v="414"/>
    <s v="Georgia"/>
    <x v="357"/>
    <x v="0"/>
    <x v="0"/>
    <n v="67420"/>
    <n v="11954"/>
    <n v="0.18"/>
    <n v="55466"/>
    <n v="0.82"/>
    <n v="4413"/>
    <n v="7.0000000000000007E-2"/>
    <n v="7911"/>
    <n v="0.12"/>
    <n v="55807"/>
    <n v="35"/>
    <n v="0.52"/>
    <n v="57680"/>
    <n v="0.86"/>
  </r>
  <r>
    <n v="415"/>
    <s v="Georgia"/>
    <x v="358"/>
    <x v="0"/>
    <x v="2"/>
    <n v="12968"/>
    <n v="2072"/>
    <n v="0.16"/>
    <n v="10896"/>
    <n v="0.84"/>
    <n v="930"/>
    <n v="7.0000000000000007E-2"/>
    <n v="2753"/>
    <n v="0.21"/>
    <n v="40499"/>
    <n v="0"/>
    <n v="0"/>
    <n v="9206"/>
    <n v="0.71"/>
  </r>
  <r>
    <n v="416"/>
    <s v="Georgia"/>
    <x v="359"/>
    <x v="0"/>
    <x v="0"/>
    <n v="289195"/>
    <n v="44478"/>
    <n v="0.15"/>
    <n v="244717"/>
    <n v="0.85"/>
    <n v="28526"/>
    <n v="0.1"/>
    <n v="39488"/>
    <n v="0.14000000000000001"/>
    <n v="54165"/>
    <n v="1450"/>
    <n v="5.01"/>
    <n v="237697"/>
    <n v="0.82"/>
  </r>
  <r>
    <n v="417"/>
    <s v="Georgia"/>
    <x v="360"/>
    <x v="0"/>
    <x v="0"/>
    <n v="10684"/>
    <n v="516"/>
    <n v="0.05"/>
    <n v="10168"/>
    <n v="0.95"/>
    <n v="1957"/>
    <n v="0.18"/>
    <n v="1408"/>
    <n v="0.13"/>
    <n v="46869"/>
    <n v="57"/>
    <n v="5.34"/>
    <n v="7745"/>
    <n v="0.72"/>
  </r>
  <r>
    <n v="418"/>
    <s v="Georgia"/>
    <x v="361"/>
    <x v="0"/>
    <x v="2"/>
    <n v="24790"/>
    <n v="4354"/>
    <n v="0.18"/>
    <n v="20436"/>
    <n v="0.82"/>
    <n v="1654"/>
    <n v="7.0000000000000007E-2"/>
    <n v="4575"/>
    <n v="0.18"/>
    <n v="39513"/>
    <n v="0"/>
    <n v="0"/>
    <n v="20494"/>
    <n v="0.83"/>
  </r>
  <r>
    <n v="419"/>
    <s v="Georgia"/>
    <x v="9"/>
    <x v="0"/>
    <x v="3"/>
    <n v="254149"/>
    <n v="35380"/>
    <n v="0.14000000000000001"/>
    <n v="218769"/>
    <n v="0.86"/>
    <n v="15098"/>
    <n v="0.06"/>
    <n v="18576"/>
    <n v="7.0000000000000007E-2"/>
    <n v="82733"/>
    <n v="122"/>
    <n v="0.48"/>
    <n v="222643"/>
    <n v="0.88"/>
  </r>
  <r>
    <n v="420"/>
    <s v="Georgia"/>
    <x v="12"/>
    <x v="0"/>
    <x v="1"/>
    <n v="127330"/>
    <n v="13959"/>
    <n v="0.11"/>
    <n v="113371"/>
    <n v="0.89"/>
    <n v="6507"/>
    <n v="0.05"/>
    <n v="31645"/>
    <n v="0.25"/>
    <n v="42112"/>
    <n v="561"/>
    <n v="4.41"/>
    <n v="105649"/>
    <n v="0.83"/>
  </r>
  <r>
    <n v="421"/>
    <s v="Georgia"/>
    <x v="13"/>
    <x v="0"/>
    <x v="4"/>
    <n v="2887"/>
    <n v="774"/>
    <n v="0.27"/>
    <n v="2113"/>
    <n v="0.73"/>
    <n v="257"/>
    <n v="0.09"/>
    <n v="841"/>
    <n v="0.28999999999999998"/>
    <n v="30239"/>
    <n v="0"/>
    <n v="0"/>
    <n v="2170"/>
    <n v="0.75"/>
  </r>
  <r>
    <n v="422"/>
    <s v="Georgia"/>
    <x v="362"/>
    <x v="0"/>
    <x v="3"/>
    <n v="289615"/>
    <n v="26997"/>
    <n v="0.09"/>
    <n v="262618"/>
    <n v="0.91"/>
    <n v="18589"/>
    <n v="0.06"/>
    <n v="50072"/>
    <n v="0.17"/>
    <n v="46059"/>
    <n v="406"/>
    <n v="1.4"/>
    <n v="262605"/>
    <n v="0.91"/>
  </r>
  <r>
    <n v="423"/>
    <s v="Georgia"/>
    <x v="363"/>
    <x v="0"/>
    <x v="2"/>
    <n v="6648"/>
    <n v="1077"/>
    <n v="0.16"/>
    <n v="5571"/>
    <n v="0.84"/>
    <n v="332"/>
    <n v="0.05"/>
    <n v="1695"/>
    <n v="0.25"/>
    <n v="37593"/>
    <n v="25"/>
    <n v="3.76"/>
    <n v="5838"/>
    <n v="0.88"/>
  </r>
  <r>
    <n v="424"/>
    <s v="Georgia"/>
    <x v="364"/>
    <x v="0"/>
    <x v="3"/>
    <n v="756865"/>
    <n v="92777"/>
    <n v="0.12"/>
    <n v="664088"/>
    <n v="0.88"/>
    <n v="45360"/>
    <n v="0.06"/>
    <n v="67585"/>
    <n v="0.09"/>
    <n v="78603"/>
    <n v="1302"/>
    <n v="1.72"/>
    <n v="669293"/>
    <n v="0.88"/>
  </r>
  <r>
    <n v="425"/>
    <s v="Georgia"/>
    <x v="15"/>
    <x v="0"/>
    <x v="5"/>
    <n v="43093"/>
    <n v="5930"/>
    <n v="0.14000000000000001"/>
    <n v="37163"/>
    <n v="0.86"/>
    <n v="2095"/>
    <n v="0.05"/>
    <n v="9505"/>
    <n v="0.22"/>
    <n v="39480"/>
    <n v="88"/>
    <n v="2.04"/>
    <n v="35320"/>
    <n v="0.82"/>
  </r>
  <r>
    <n v="426"/>
    <s v="Georgia"/>
    <x v="365"/>
    <x v="0"/>
    <x v="2"/>
    <n v="45592"/>
    <n v="7054"/>
    <n v="0.15"/>
    <n v="38538"/>
    <n v="0.85"/>
    <n v="2354"/>
    <n v="0.05"/>
    <n v="10700"/>
    <n v="0.23"/>
    <n v="38633"/>
    <n v="168"/>
    <n v="3.68"/>
    <n v="39229"/>
    <n v="0.86"/>
  </r>
  <r>
    <n v="427"/>
    <s v="Georgia"/>
    <x v="121"/>
    <x v="0"/>
    <x v="0"/>
    <n v="154291"/>
    <n v="20833"/>
    <n v="0.14000000000000001"/>
    <n v="133458"/>
    <n v="0.86"/>
    <n v="16865"/>
    <n v="0.11"/>
    <n v="10858"/>
    <n v="7.0000000000000007E-2"/>
    <n v="82184"/>
    <n v="0"/>
    <n v="0"/>
    <n v="137032"/>
    <n v="0.89"/>
  </r>
  <r>
    <n v="428"/>
    <s v="Georgia"/>
    <x v="366"/>
    <x v="0"/>
    <x v="2"/>
    <n v="17162"/>
    <n v="2839"/>
    <n v="0.17"/>
    <n v="14323"/>
    <n v="0.83"/>
    <n v="1244"/>
    <n v="7.0000000000000007E-2"/>
    <n v="4156"/>
    <n v="0.24"/>
    <n v="38827"/>
    <n v="155"/>
    <n v="9.0299999999999994"/>
    <n v="14821"/>
    <n v="0.86"/>
  </r>
  <r>
    <n v="429"/>
    <s v="Georgia"/>
    <x v="367"/>
    <x v="0"/>
    <x v="3"/>
    <n v="145864"/>
    <n v="20242"/>
    <n v="0.14000000000000001"/>
    <n v="125622"/>
    <n v="0.86"/>
    <n v="9893"/>
    <n v="7.0000000000000007E-2"/>
    <n v="14844"/>
    <n v="0.1"/>
    <n v="70974"/>
    <n v="196"/>
    <n v="1.34"/>
    <n v="128712"/>
    <n v="0.88"/>
  </r>
  <r>
    <n v="430"/>
    <s v="Georgia"/>
    <x v="124"/>
    <x v="0"/>
    <x v="1"/>
    <n v="12318"/>
    <n v="2316"/>
    <n v="0.19"/>
    <n v="10002"/>
    <n v="0.81"/>
    <n v="968"/>
    <n v="0.08"/>
    <n v="2251"/>
    <n v="0.18"/>
    <n v="48004"/>
    <n v="0"/>
    <n v="0"/>
    <n v="10422"/>
    <n v="0.85"/>
  </r>
  <r>
    <n v="431"/>
    <s v="Georgia"/>
    <x v="368"/>
    <x v="0"/>
    <x v="2"/>
    <n v="22601"/>
    <n v="4217"/>
    <n v="0.19"/>
    <n v="18384"/>
    <n v="0.81"/>
    <n v="1319"/>
    <n v="0.06"/>
    <n v="6063"/>
    <n v="0.27"/>
    <n v="36096"/>
    <n v="316"/>
    <n v="13.98"/>
    <n v="18580"/>
    <n v="0.82"/>
  </r>
  <r>
    <n v="432"/>
    <s v="Georgia"/>
    <x v="369"/>
    <x v="0"/>
    <x v="0"/>
    <n v="16226"/>
    <n v="3132"/>
    <n v="0.19"/>
    <n v="13094"/>
    <n v="0.81"/>
    <n v="1103"/>
    <n v="7.0000000000000007E-2"/>
    <n v="2067"/>
    <n v="0.13"/>
    <n v="48779"/>
    <n v="0"/>
    <n v="0"/>
    <n v="12801"/>
    <n v="0.79"/>
  </r>
  <r>
    <n v="433"/>
    <s v="Georgia"/>
    <x v="370"/>
    <x v="0"/>
    <x v="3"/>
    <n v="25083"/>
    <n v="5045"/>
    <n v="0.2"/>
    <n v="20038"/>
    <n v="0.8"/>
    <n v="1595"/>
    <n v="0.06"/>
    <n v="2168"/>
    <n v="0.09"/>
    <n v="68835"/>
    <n v="0"/>
    <n v="0"/>
    <n v="20615"/>
    <n v="0.82"/>
  </r>
  <r>
    <n v="434"/>
    <s v="Georgia"/>
    <x v="371"/>
    <x v="0"/>
    <x v="2"/>
    <n v="26575"/>
    <n v="4307"/>
    <n v="0.16"/>
    <n v="22268"/>
    <n v="0.84"/>
    <n v="1660"/>
    <n v="0.06"/>
    <n v="5923"/>
    <n v="0.22"/>
    <n v="38441"/>
    <n v="80"/>
    <n v="3.01"/>
    <n v="22337"/>
    <n v="0.84"/>
  </r>
  <r>
    <n v="435"/>
    <s v="Georgia"/>
    <x v="24"/>
    <x v="0"/>
    <x v="3"/>
    <n v="756558"/>
    <n v="94120"/>
    <n v="0.12"/>
    <n v="662438"/>
    <n v="0.88"/>
    <n v="40917"/>
    <n v="0.05"/>
    <n v="106598"/>
    <n v="0.14000000000000001"/>
    <n v="63477"/>
    <n v="2548"/>
    <n v="3.37"/>
    <n v="664994"/>
    <n v="0.88"/>
  </r>
  <r>
    <n v="436"/>
    <s v="Georgia"/>
    <x v="372"/>
    <x v="0"/>
    <x v="2"/>
    <n v="20705"/>
    <n v="3737"/>
    <n v="0.18"/>
    <n v="16968"/>
    <n v="0.82"/>
    <n v="1478"/>
    <n v="7.0000000000000007E-2"/>
    <n v="4988"/>
    <n v="0.24"/>
    <n v="35636"/>
    <n v="35"/>
    <n v="1.69"/>
    <n v="16051"/>
    <n v="0.78"/>
  </r>
  <r>
    <n v="437"/>
    <s v="Georgia"/>
    <x v="373"/>
    <x v="0"/>
    <x v="2"/>
    <n v="13706"/>
    <n v="2758"/>
    <n v="0.2"/>
    <n v="10948"/>
    <n v="0.8"/>
    <n v="769"/>
    <n v="0.06"/>
    <n v="3420"/>
    <n v="0.25"/>
    <n v="37278"/>
    <n v="0"/>
    <n v="0"/>
    <n v="9430"/>
    <n v="0.69"/>
  </r>
  <r>
    <n v="438"/>
    <s v="Georgia"/>
    <x v="374"/>
    <x v="0"/>
    <x v="1"/>
    <n v="91243"/>
    <n v="14027"/>
    <n v="0.15"/>
    <n v="77216"/>
    <n v="0.85"/>
    <n v="6620"/>
    <n v="7.0000000000000007E-2"/>
    <n v="25104"/>
    <n v="0.28000000000000003"/>
    <n v="38806"/>
    <n v="461"/>
    <n v="5.05"/>
    <n v="73555"/>
    <n v="0.81"/>
  </r>
  <r>
    <n v="439"/>
    <s v="Georgia"/>
    <x v="242"/>
    <x v="0"/>
    <x v="3"/>
    <n v="145331"/>
    <n v="16774"/>
    <n v="0.12"/>
    <n v="128557"/>
    <n v="0.88"/>
    <n v="9660"/>
    <n v="7.0000000000000007E-2"/>
    <n v="18113"/>
    <n v="0.12"/>
    <n v="60512"/>
    <n v="298"/>
    <n v="2.0499999999999998"/>
    <n v="130921"/>
    <n v="0.9"/>
  </r>
  <r>
    <n v="440"/>
    <s v="Georgia"/>
    <x v="375"/>
    <x v="0"/>
    <x v="2"/>
    <n v="10247"/>
    <n v="1948"/>
    <n v="0.19"/>
    <n v="8299"/>
    <n v="0.81"/>
    <n v="620"/>
    <n v="0.06"/>
    <n v="2669"/>
    <n v="0.26"/>
    <n v="34984"/>
    <n v="152"/>
    <n v="14.83"/>
    <n v="8504"/>
    <n v="0.83"/>
  </r>
  <r>
    <n v="441"/>
    <s v="Georgia"/>
    <x v="376"/>
    <x v="0"/>
    <x v="1"/>
    <n v="4000"/>
    <n v="521"/>
    <n v="0.13"/>
    <n v="3479"/>
    <n v="0.87"/>
    <n v="194"/>
    <n v="0.05"/>
    <n v="970"/>
    <n v="0.24"/>
    <n v="38667"/>
    <n v="0"/>
    <n v="0"/>
    <n v="3508"/>
    <n v="0.88"/>
  </r>
  <r>
    <n v="442"/>
    <s v="Georgia"/>
    <x v="377"/>
    <x v="0"/>
    <x v="0"/>
    <n v="62190"/>
    <n v="7222"/>
    <n v="0.12"/>
    <n v="54968"/>
    <n v="0.88"/>
    <n v="4946"/>
    <n v="0.08"/>
    <n v="5080"/>
    <n v="0.08"/>
    <n v="65793"/>
    <n v="130"/>
    <n v="2.09"/>
    <n v="56242"/>
    <n v="0.9"/>
  </r>
  <r>
    <n v="443"/>
    <s v="Georgia"/>
    <x v="244"/>
    <x v="0"/>
    <x v="2"/>
    <n v="19120"/>
    <n v="3999"/>
    <n v="0.21"/>
    <n v="15121"/>
    <n v="0.79"/>
    <n v="1353"/>
    <n v="7.0000000000000007E-2"/>
    <n v="3476"/>
    <n v="0.18"/>
    <n v="39681"/>
    <n v="35"/>
    <n v="1.83"/>
    <n v="15893"/>
    <n v="0.83"/>
  </r>
  <r>
    <n v="444"/>
    <s v="Georgia"/>
    <x v="378"/>
    <x v="0"/>
    <x v="5"/>
    <n v="22612"/>
    <n v="3643"/>
    <n v="0.16"/>
    <n v="18969"/>
    <n v="0.84"/>
    <n v="1281"/>
    <n v="0.06"/>
    <n v="5346"/>
    <n v="0.24"/>
    <n v="37574"/>
    <n v="91"/>
    <n v="4.0199999999999996"/>
    <n v="18631"/>
    <n v="0.82"/>
  </r>
  <r>
    <n v="445"/>
    <s v="Georgia"/>
    <x v="379"/>
    <x v="0"/>
    <x v="2"/>
    <n v="10721"/>
    <n v="1718"/>
    <n v="0.16"/>
    <n v="9003"/>
    <n v="0.84"/>
    <n v="693"/>
    <n v="0.06"/>
    <n v="2742"/>
    <n v="0.26"/>
    <n v="37319"/>
    <n v="10"/>
    <n v="0.93"/>
    <n v="8855"/>
    <n v="0.83"/>
  </r>
  <r>
    <n v="446"/>
    <s v="Georgia"/>
    <x v="380"/>
    <x v="0"/>
    <x v="6"/>
    <n v="25964"/>
    <n v="7663"/>
    <n v="0.3"/>
    <n v="18301"/>
    <n v="0.7"/>
    <n v="2272"/>
    <n v="0.09"/>
    <n v="4318"/>
    <n v="0.17"/>
    <n v="43439"/>
    <n v="50"/>
    <n v="1.93"/>
    <n v="19229"/>
    <n v="0.74"/>
  </r>
  <r>
    <n v="447"/>
    <s v="Georgia"/>
    <x v="28"/>
    <x v="0"/>
    <x v="3"/>
    <n v="113459"/>
    <n v="20636"/>
    <n v="0.18"/>
    <n v="92823"/>
    <n v="0.82"/>
    <n v="9771"/>
    <n v="0.09"/>
    <n v="5689"/>
    <n v="0.05"/>
    <n v="95021"/>
    <n v="221"/>
    <n v="1.95"/>
    <n v="95309"/>
    <n v="0.84"/>
  </r>
  <r>
    <n v="448"/>
    <s v="Georgia"/>
    <x v="381"/>
    <x v="0"/>
    <x v="1"/>
    <n v="97927"/>
    <n v="16390"/>
    <n v="0.17"/>
    <n v="81537"/>
    <n v="0.83"/>
    <n v="5466"/>
    <n v="0.06"/>
    <n v="19427"/>
    <n v="0.2"/>
    <n v="44906"/>
    <n v="602"/>
    <n v="6.15"/>
    <n v="81974"/>
    <n v="0.84"/>
  </r>
  <r>
    <n v="449"/>
    <s v="Georgia"/>
    <x v="382"/>
    <x v="0"/>
    <x v="3"/>
    <n v="236612"/>
    <n v="28421"/>
    <n v="0.12"/>
    <n v="208191"/>
    <n v="0.88"/>
    <n v="10110"/>
    <n v="0.04"/>
    <n v="11808"/>
    <n v="0.05"/>
    <n v="105921"/>
    <n v="325"/>
    <n v="1.37"/>
    <n v="213192"/>
    <n v="0.9"/>
  </r>
  <r>
    <n v="450"/>
    <s v="Georgia"/>
    <x v="29"/>
    <x v="0"/>
    <x v="6"/>
    <n v="23023"/>
    <n v="4376"/>
    <n v="0.19"/>
    <n v="18647"/>
    <n v="0.81"/>
    <n v="1410"/>
    <n v="0.06"/>
    <n v="3634"/>
    <n v="0.16"/>
    <n v="42904"/>
    <n v="41"/>
    <n v="1.78"/>
    <n v="18944"/>
    <n v="0.82"/>
  </r>
  <r>
    <n v="451"/>
    <s v="Georgia"/>
    <x v="130"/>
    <x v="0"/>
    <x v="3"/>
    <n v="1050114"/>
    <n v="122730"/>
    <n v="0.12"/>
    <n v="927384"/>
    <n v="0.88"/>
    <n v="50443"/>
    <n v="0.05"/>
    <n v="137929"/>
    <n v="0.13"/>
    <n v="70808"/>
    <n v="4159"/>
    <n v="3.96"/>
    <n v="917585"/>
    <n v="0.87"/>
  </r>
  <r>
    <n v="452"/>
    <s v="Georgia"/>
    <x v="383"/>
    <x v="0"/>
    <x v="2"/>
    <n v="30816"/>
    <n v="7651"/>
    <n v="0.25"/>
    <n v="23165"/>
    <n v="0.75"/>
    <n v="2740"/>
    <n v="0.09"/>
    <n v="5309"/>
    <n v="0.17"/>
    <n v="47757"/>
    <n v="0"/>
    <n v="0"/>
    <n v="24059"/>
    <n v="0.78"/>
  </r>
  <r>
    <n v="453"/>
    <s v="Georgia"/>
    <x v="384"/>
    <x v="0"/>
    <x v="4"/>
    <n v="2995"/>
    <n v="538"/>
    <n v="0.18"/>
    <n v="2457"/>
    <n v="0.82"/>
    <n v="179"/>
    <n v="0.06"/>
    <n v="509"/>
    <n v="0.17"/>
    <n v="42820"/>
    <n v="0"/>
    <n v="0"/>
    <n v="2540"/>
    <n v="0.85"/>
  </r>
  <r>
    <n v="454"/>
    <s v="Georgia"/>
    <x v="385"/>
    <x v="0"/>
    <x v="1"/>
    <n v="85219"/>
    <n v="17247"/>
    <n v="0.2"/>
    <n v="67972"/>
    <n v="0.8"/>
    <n v="7631"/>
    <n v="0.09"/>
    <n v="13913"/>
    <n v="0.16"/>
    <n v="53906"/>
    <n v="633"/>
    <n v="7.43"/>
    <n v="69197"/>
    <n v="0.81"/>
  </r>
  <r>
    <n v="455"/>
    <s v="Georgia"/>
    <x v="386"/>
    <x v="0"/>
    <x v="7"/>
    <n v="57685"/>
    <n v="8560"/>
    <n v="0.15"/>
    <n v="49125"/>
    <n v="0.85"/>
    <n v="3211"/>
    <n v="0.06"/>
    <n v="9526"/>
    <n v="0.17"/>
    <n v="49101"/>
    <n v="83"/>
    <n v="1.44"/>
    <n v="50388"/>
    <n v="0.87"/>
  </r>
  <r>
    <n v="456"/>
    <s v="Georgia"/>
    <x v="387"/>
    <x v="0"/>
    <x v="2"/>
    <n v="24748"/>
    <n v="4512"/>
    <n v="0.18"/>
    <n v="20236"/>
    <n v="0.82"/>
    <n v="1602"/>
    <n v="0.06"/>
    <n v="4889"/>
    <n v="0.2"/>
    <n v="41002"/>
    <n v="39"/>
    <n v="1.58"/>
    <n v="20785"/>
    <n v="0.84"/>
  </r>
  <r>
    <n v="457"/>
    <s v="Georgia"/>
    <x v="31"/>
    <x v="0"/>
    <x v="2"/>
    <n v="17698"/>
    <n v="5142"/>
    <n v="0.28999999999999998"/>
    <n v="12556"/>
    <n v="0.71"/>
    <n v="1370"/>
    <n v="0.08"/>
    <n v="3365"/>
    <n v="0.19"/>
    <n v="54016"/>
    <n v="25"/>
    <n v="1.41"/>
    <n v="12968"/>
    <n v="0.73"/>
  </r>
  <r>
    <n v="458"/>
    <s v="Georgia"/>
    <x v="388"/>
    <x v="0"/>
    <x v="3"/>
    <n v="927781"/>
    <n v="93264"/>
    <n v="0.1"/>
    <n v="834517"/>
    <n v="0.9"/>
    <n v="40622"/>
    <n v="0.04"/>
    <n v="84763"/>
    <n v="0.09"/>
    <n v="72008"/>
    <n v="1029"/>
    <n v="1.1100000000000001"/>
    <n v="842429"/>
    <n v="0.91"/>
  </r>
  <r>
    <n v="459"/>
    <s v="Georgia"/>
    <x v="389"/>
    <x v="0"/>
    <x v="2"/>
    <n v="45388"/>
    <n v="8238"/>
    <n v="0.18"/>
    <n v="37150"/>
    <n v="0.82"/>
    <n v="2637"/>
    <n v="0.06"/>
    <n v="6363"/>
    <n v="0.14000000000000001"/>
    <n v="51829"/>
    <n v="137"/>
    <n v="3.02"/>
    <n v="35759"/>
    <n v="0.79"/>
  </r>
  <r>
    <n v="460"/>
    <s v="Georgia"/>
    <x v="390"/>
    <x v="0"/>
    <x v="1"/>
    <n v="202148"/>
    <n v="30106"/>
    <n v="0.15"/>
    <n v="172042"/>
    <n v="0.85"/>
    <n v="11963"/>
    <n v="0.06"/>
    <n v="26249"/>
    <n v="0.13"/>
    <n v="61631"/>
    <n v="887"/>
    <n v="4.3899999999999997"/>
    <n v="173879"/>
    <n v="0.86"/>
  </r>
  <r>
    <n v="461"/>
    <s v="Georgia"/>
    <x v="391"/>
    <x v="0"/>
    <x v="5"/>
    <n v="8348"/>
    <n v="1948"/>
    <n v="0.23"/>
    <n v="6400"/>
    <n v="0.77"/>
    <n v="575"/>
    <n v="7.0000000000000007E-2"/>
    <n v="2187"/>
    <n v="0.26"/>
    <n v="31716"/>
    <n v="0"/>
    <n v="0"/>
    <n v="5640"/>
    <n v="0.68"/>
  </r>
  <r>
    <n v="462"/>
    <s v="Georgia"/>
    <x v="392"/>
    <x v="0"/>
    <x v="3"/>
    <n v="29533"/>
    <n v="4773"/>
    <n v="0.16"/>
    <n v="24760"/>
    <n v="0.84"/>
    <n v="1529"/>
    <n v="0.05"/>
    <n v="4626"/>
    <n v="0.16"/>
    <n v="47662"/>
    <n v="23"/>
    <n v="0.78"/>
    <n v="25871"/>
    <n v="0.88"/>
  </r>
  <r>
    <n v="463"/>
    <s v="Georgia"/>
    <x v="393"/>
    <x v="0"/>
    <x v="0"/>
    <n v="34475"/>
    <n v="6476"/>
    <n v="0.19"/>
    <n v="27999"/>
    <n v="0.81"/>
    <n v="3066"/>
    <n v="0.09"/>
    <n v="2958"/>
    <n v="0.09"/>
    <n v="74686"/>
    <n v="0"/>
    <n v="0"/>
    <n v="28657"/>
    <n v="0.83"/>
  </r>
  <r>
    <n v="464"/>
    <s v="Georgia"/>
    <x v="394"/>
    <x v="0"/>
    <x v="2"/>
    <n v="26099"/>
    <n v="5639"/>
    <n v="0.22"/>
    <n v="20460"/>
    <n v="0.78"/>
    <n v="1550"/>
    <n v="0.06"/>
    <n v="3796"/>
    <n v="0.15"/>
    <n v="47171"/>
    <n v="0"/>
    <n v="0"/>
    <n v="20864"/>
    <n v="0.8"/>
  </r>
  <r>
    <n v="465"/>
    <s v="Georgia"/>
    <x v="395"/>
    <x v="0"/>
    <x v="3"/>
    <n v="11879"/>
    <n v="2074"/>
    <n v="0.17"/>
    <n v="9805"/>
    <n v="0.83"/>
    <n v="708"/>
    <n v="0.06"/>
    <n v="2004"/>
    <n v="0.17"/>
    <n v="46218"/>
    <n v="0"/>
    <n v="0"/>
    <n v="10210"/>
    <n v="0.86"/>
  </r>
  <r>
    <n v="466"/>
    <s v="Georgia"/>
    <x v="33"/>
    <x v="0"/>
    <x v="3"/>
    <n v="230220"/>
    <n v="26816"/>
    <n v="0.12"/>
    <n v="203404"/>
    <n v="0.88"/>
    <n v="18315"/>
    <n v="0.08"/>
    <n v="17086"/>
    <n v="7.0000000000000007E-2"/>
    <n v="72970"/>
    <n v="236"/>
    <n v="1.03"/>
    <n v="208451"/>
    <n v="0.91"/>
  </r>
  <r>
    <n v="467"/>
    <s v="Georgia"/>
    <x v="34"/>
    <x v="0"/>
    <x v="1"/>
    <n v="155469"/>
    <n v="19762"/>
    <n v="0.13"/>
    <n v="135707"/>
    <n v="0.87"/>
    <n v="19293"/>
    <n v="0.12"/>
    <n v="18519"/>
    <n v="0.12"/>
    <n v="60728"/>
    <n v="276"/>
    <n v="1.78"/>
    <n v="138585"/>
    <n v="0.89"/>
  </r>
  <r>
    <n v="468"/>
    <s v="Georgia"/>
    <x v="396"/>
    <x v="0"/>
    <x v="5"/>
    <n v="9398"/>
    <n v="1686"/>
    <n v="0.18"/>
    <n v="7712"/>
    <n v="0.82"/>
    <n v="571"/>
    <n v="0.06"/>
    <n v="2040"/>
    <n v="0.22"/>
    <n v="38156"/>
    <n v="64"/>
    <n v="6.81"/>
    <n v="7132"/>
    <n v="0.76"/>
  </r>
  <r>
    <n v="469"/>
    <s v="Georgia"/>
    <x v="35"/>
    <x v="0"/>
    <x v="7"/>
    <n v="70422"/>
    <n v="10156"/>
    <n v="0.14000000000000001"/>
    <n v="60266"/>
    <n v="0.86"/>
    <n v="3921"/>
    <n v="0.06"/>
    <n v="6059"/>
    <n v="0.09"/>
    <n v="68984"/>
    <n v="307"/>
    <n v="4.3600000000000003"/>
    <n v="62056"/>
    <n v="0.88"/>
  </r>
  <r>
    <n v="470"/>
    <s v="Georgia"/>
    <x v="397"/>
    <x v="0"/>
    <x v="3"/>
    <n v="14040"/>
    <n v="2454"/>
    <n v="0.17"/>
    <n v="11586"/>
    <n v="0.83"/>
    <n v="937"/>
    <n v="7.0000000000000007E-2"/>
    <n v="2138"/>
    <n v="0.15"/>
    <n v="51241"/>
    <n v="67"/>
    <n v="4.7699999999999996"/>
    <n v="11967"/>
    <n v="0.85"/>
  </r>
  <r>
    <n v="471"/>
    <s v="Georgia"/>
    <x v="398"/>
    <x v="0"/>
    <x v="5"/>
    <n v="15029"/>
    <n v="2367"/>
    <n v="0.16"/>
    <n v="12662"/>
    <n v="0.84"/>
    <n v="725"/>
    <n v="0.05"/>
    <n v="3063"/>
    <n v="0.2"/>
    <n v="37211"/>
    <n v="25"/>
    <n v="1.66"/>
    <n v="13012"/>
    <n v="0.87"/>
  </r>
  <r>
    <n v="472"/>
    <s v="Georgia"/>
    <x v="36"/>
    <x v="0"/>
    <x v="2"/>
    <n v="15430"/>
    <n v="2819"/>
    <n v="0.18"/>
    <n v="12611"/>
    <n v="0.82"/>
    <n v="1039"/>
    <n v="7.0000000000000007E-2"/>
    <n v="3328"/>
    <n v="0.22"/>
    <n v="38274"/>
    <n v="37"/>
    <n v="2.4"/>
    <n v="12815"/>
    <n v="0.83"/>
  </r>
  <r>
    <n v="473"/>
    <s v="Georgia"/>
    <x v="399"/>
    <x v="0"/>
    <x v="2"/>
    <n v="8683"/>
    <n v="1458"/>
    <n v="0.17"/>
    <n v="7225"/>
    <n v="0.83"/>
    <n v="442"/>
    <n v="0.05"/>
    <n v="2374"/>
    <n v="0.27"/>
    <n v="31419"/>
    <n v="25"/>
    <n v="2.88"/>
    <n v="6331"/>
    <n v="0.73"/>
  </r>
  <r>
    <n v="474"/>
    <s v="Georgia"/>
    <x v="138"/>
    <x v="0"/>
    <x v="5"/>
    <n v="9708"/>
    <n v="1824"/>
    <n v="0.19"/>
    <n v="7884"/>
    <n v="0.81"/>
    <n v="483"/>
    <n v="0.05"/>
    <n v="2415"/>
    <n v="0.25"/>
    <n v="34849"/>
    <n v="0"/>
    <n v="0"/>
    <n v="6699"/>
    <n v="0.69"/>
  </r>
  <r>
    <n v="475"/>
    <s v="Georgia"/>
    <x v="400"/>
    <x v="0"/>
    <x v="1"/>
    <n v="28616"/>
    <n v="5048"/>
    <n v="0.18"/>
    <n v="23568"/>
    <n v="0.82"/>
    <n v="2169"/>
    <n v="0.08"/>
    <n v="4098"/>
    <n v="0.14000000000000001"/>
    <n v="55737"/>
    <n v="0"/>
    <n v="0"/>
    <n v="24474"/>
    <n v="0.86"/>
  </r>
  <r>
    <n v="476"/>
    <s v="Georgia"/>
    <x v="37"/>
    <x v="0"/>
    <x v="3"/>
    <n v="19000"/>
    <n v="3223"/>
    <n v="0.17"/>
    <n v="15777"/>
    <n v="0.83"/>
    <n v="1224"/>
    <n v="0.06"/>
    <n v="3064"/>
    <n v="0.16"/>
    <n v="48323"/>
    <n v="0"/>
    <n v="0"/>
    <n v="15315"/>
    <n v="0.81"/>
  </r>
  <r>
    <n v="477"/>
    <s v="Georgia"/>
    <x v="401"/>
    <x v="0"/>
    <x v="1"/>
    <n v="10340"/>
    <n v="1456"/>
    <n v="0.14000000000000001"/>
    <n v="8884"/>
    <n v="0.86"/>
    <n v="797"/>
    <n v="0.08"/>
    <n v="2043"/>
    <n v="0.2"/>
    <n v="41564"/>
    <n v="87"/>
    <n v="8.41"/>
    <n v="8983"/>
    <n v="0.87"/>
  </r>
  <r>
    <n v="478"/>
    <s v="Georgia"/>
    <x v="402"/>
    <x v="0"/>
    <x v="8"/>
    <n v="47325"/>
    <n v="8359"/>
    <n v="0.18"/>
    <n v="38966"/>
    <n v="0.82"/>
    <n v="3506"/>
    <n v="7.0000000000000007E-2"/>
    <n v="11375"/>
    <n v="0.24"/>
    <n v="42114"/>
    <n v="346"/>
    <n v="7.31"/>
    <n v="40320"/>
    <n v="0.85"/>
  </r>
  <r>
    <n v="479"/>
    <s v="Georgia"/>
    <x v="40"/>
    <x v="0"/>
    <x v="1"/>
    <n v="29764"/>
    <n v="3751"/>
    <n v="0.13"/>
    <n v="26013"/>
    <n v="0.87"/>
    <n v="2243"/>
    <n v="0.08"/>
    <n v="3579"/>
    <n v="0.12"/>
    <n v="66090"/>
    <n v="0"/>
    <n v="0"/>
    <n v="25958"/>
    <n v="0.87"/>
  </r>
  <r>
    <n v="480"/>
    <s v="Georgia"/>
    <x v="318"/>
    <x v="0"/>
    <x v="1"/>
    <n v="61497"/>
    <n v="5689"/>
    <n v="0.09"/>
    <n v="55808"/>
    <n v="0.91"/>
    <n v="14218"/>
    <n v="0.23"/>
    <n v="9562"/>
    <n v="0.16"/>
    <n v="47685"/>
    <n v="62"/>
    <n v="1.01"/>
    <n v="55076"/>
    <n v="0.9"/>
  </r>
  <r>
    <n v="481"/>
    <s v="Georgia"/>
    <x v="140"/>
    <x v="0"/>
    <x v="0"/>
    <n v="7915"/>
    <n v="1885"/>
    <n v="0.24"/>
    <n v="6030"/>
    <n v="0.76"/>
    <n v="590"/>
    <n v="7.0000000000000007E-2"/>
    <n v="1346"/>
    <n v="0.17"/>
    <n v="46967"/>
    <n v="0"/>
    <n v="0"/>
    <n v="6260"/>
    <n v="0.79"/>
  </r>
  <r>
    <n v="482"/>
    <s v="Georgia"/>
    <x v="403"/>
    <x v="0"/>
    <x v="1"/>
    <n v="18998"/>
    <n v="1831"/>
    <n v="0.1"/>
    <n v="17167"/>
    <n v="0.9"/>
    <n v="2295"/>
    <n v="0.12"/>
    <n v="3134"/>
    <n v="0.16"/>
    <n v="46428"/>
    <n v="0"/>
    <n v="0"/>
    <n v="17209"/>
    <n v="0.91"/>
  </r>
  <r>
    <n v="483"/>
    <s v="Georgia"/>
    <x v="42"/>
    <x v="0"/>
    <x v="1"/>
    <n v="116321"/>
    <n v="14366"/>
    <n v="0.12"/>
    <n v="101955"/>
    <n v="0.88"/>
    <n v="10232"/>
    <n v="0.09"/>
    <n v="28539"/>
    <n v="0.25"/>
    <n v="41820"/>
    <n v="306"/>
    <n v="2.63"/>
    <n v="98908"/>
    <n v="0.85"/>
  </r>
  <r>
    <n v="484"/>
    <s v="Georgia"/>
    <x v="404"/>
    <x v="0"/>
    <x v="2"/>
    <n v="32955"/>
    <n v="5786"/>
    <n v="0.18"/>
    <n v="27169"/>
    <n v="0.82"/>
    <n v="2422"/>
    <n v="7.0000000000000007E-2"/>
    <n v="4494"/>
    <n v="0.14000000000000001"/>
    <n v="55583"/>
    <n v="0"/>
    <n v="0"/>
    <n v="25322"/>
    <n v="0.77"/>
  </r>
  <r>
    <n v="485"/>
    <s v="Georgia"/>
    <x v="405"/>
    <x v="0"/>
    <x v="0"/>
    <n v="21531"/>
    <n v="3777"/>
    <n v="0.18"/>
    <n v="17754"/>
    <n v="0.82"/>
    <n v="1498"/>
    <n v="7.0000000000000007E-2"/>
    <n v="4223"/>
    <n v="0.2"/>
    <n v="42768"/>
    <n v="22"/>
    <n v="1.02"/>
    <n v="18272"/>
    <n v="0.85"/>
  </r>
  <r>
    <n v="486"/>
    <s v="Georgia"/>
    <x v="406"/>
    <x v="0"/>
    <x v="1"/>
    <n v="14340"/>
    <n v="3828"/>
    <n v="0.27"/>
    <n v="10512"/>
    <n v="0.73"/>
    <n v="1441"/>
    <n v="0.1"/>
    <n v="3055"/>
    <n v="0.21"/>
    <n v="42513"/>
    <n v="0"/>
    <n v="0"/>
    <n v="10839"/>
    <n v="0.76"/>
  </r>
  <r>
    <n v="487"/>
    <s v="Georgia"/>
    <x v="43"/>
    <x v="0"/>
    <x v="2"/>
    <n v="13143"/>
    <n v="2270"/>
    <n v="0.17"/>
    <n v="10873"/>
    <n v="0.83"/>
    <n v="760"/>
    <n v="0.06"/>
    <n v="3417"/>
    <n v="0.26"/>
    <n v="32868"/>
    <n v="49"/>
    <n v="3.73"/>
    <n v="9414"/>
    <n v="0.72"/>
  </r>
  <r>
    <n v="488"/>
    <s v="Georgia"/>
    <x v="44"/>
    <x v="0"/>
    <x v="1"/>
    <n v="29650"/>
    <n v="5032"/>
    <n v="0.17"/>
    <n v="24618"/>
    <n v="0.83"/>
    <n v="1797"/>
    <n v="0.06"/>
    <n v="4722"/>
    <n v="0.16"/>
    <n v="51338"/>
    <n v="0"/>
    <n v="0"/>
    <n v="25595"/>
    <n v="0.86"/>
  </r>
  <r>
    <n v="489"/>
    <s v="Georgia"/>
    <x v="46"/>
    <x v="0"/>
    <x v="0"/>
    <n v="8351"/>
    <n v="1671"/>
    <n v="0.2"/>
    <n v="6680"/>
    <n v="0.8"/>
    <n v="829"/>
    <n v="0.1"/>
    <n v="1884"/>
    <n v="0.23"/>
    <n v="39114"/>
    <n v="0"/>
    <n v="0"/>
    <n v="6923"/>
    <n v="0.83"/>
  </r>
  <r>
    <n v="490"/>
    <s v="Georgia"/>
    <x v="407"/>
    <x v="0"/>
    <x v="3"/>
    <n v="21068"/>
    <n v="4290"/>
    <n v="0.2"/>
    <n v="16778"/>
    <n v="0.8"/>
    <n v="1260"/>
    <n v="0.06"/>
    <n v="5071"/>
    <n v="0.24"/>
    <n v="38886"/>
    <n v="188"/>
    <n v="8.92"/>
    <n v="17489"/>
    <n v="0.83"/>
  </r>
  <r>
    <n v="491"/>
    <s v="Georgia"/>
    <x v="144"/>
    <x v="0"/>
    <x v="6"/>
    <n v="5686"/>
    <n v="1264"/>
    <n v="0.22"/>
    <n v="4422"/>
    <n v="0.78"/>
    <n v="301"/>
    <n v="0.05"/>
    <n v="1246"/>
    <n v="0.22"/>
    <n v="42483"/>
    <n v="192"/>
    <n v="33.770000000000003"/>
    <n v="4556"/>
    <n v="0.8"/>
  </r>
  <r>
    <n v="492"/>
    <s v="Georgia"/>
    <x v="408"/>
    <x v="0"/>
    <x v="2"/>
    <n v="22192"/>
    <n v="3614"/>
    <n v="0.16"/>
    <n v="18578"/>
    <n v="0.84"/>
    <n v="1348"/>
    <n v="0.06"/>
    <n v="5849"/>
    <n v="0.26"/>
    <n v="36788"/>
    <n v="181"/>
    <n v="8.16"/>
    <n v="17166"/>
    <n v="0.77"/>
  </r>
  <r>
    <n v="493"/>
    <s v="Georgia"/>
    <x v="49"/>
    <x v="0"/>
    <x v="1"/>
    <n v="27520"/>
    <n v="5103"/>
    <n v="0.19"/>
    <n v="22417"/>
    <n v="0.81"/>
    <n v="1911"/>
    <n v="7.0000000000000007E-2"/>
    <n v="3411"/>
    <n v="0.12"/>
    <n v="59362"/>
    <n v="25"/>
    <n v="0.91"/>
    <n v="22529"/>
    <n v="0.82"/>
  </r>
  <r>
    <n v="494"/>
    <s v="Georgia"/>
    <x v="50"/>
    <x v="0"/>
    <x v="4"/>
    <n v="9193"/>
    <n v="1575"/>
    <n v="0.17"/>
    <n v="7618"/>
    <n v="0.83"/>
    <n v="478"/>
    <n v="0.05"/>
    <n v="1847"/>
    <n v="0.2"/>
    <n v="41834"/>
    <n v="0"/>
    <n v="0"/>
    <n v="7089"/>
    <n v="0.77"/>
  </r>
  <r>
    <n v="495"/>
    <s v="Georgia"/>
    <x v="51"/>
    <x v="0"/>
    <x v="3"/>
    <n v="18853"/>
    <n v="3779"/>
    <n v="0.2"/>
    <n v="15074"/>
    <n v="0.8"/>
    <n v="1365"/>
    <n v="7.0000000000000007E-2"/>
    <n v="2374"/>
    <n v="0.13"/>
    <n v="57978"/>
    <n v="25"/>
    <n v="1.33"/>
    <n v="15585"/>
    <n v="0.83"/>
  </r>
  <r>
    <n v="496"/>
    <s v="Georgia"/>
    <x v="409"/>
    <x v="0"/>
    <x v="1"/>
    <n v="39921"/>
    <n v="5931"/>
    <n v="0.15"/>
    <n v="33990"/>
    <n v="0.85"/>
    <n v="1881"/>
    <n v="0.05"/>
    <n v="5987"/>
    <n v="0.15"/>
    <n v="46810"/>
    <n v="12"/>
    <n v="0.3"/>
    <n v="35388"/>
    <n v="0.89"/>
  </r>
  <r>
    <n v="497"/>
    <s v="Georgia"/>
    <x v="410"/>
    <x v="0"/>
    <x v="0"/>
    <n v="194160"/>
    <n v="26004"/>
    <n v="0.13"/>
    <n v="168156"/>
    <n v="0.87"/>
    <n v="23792"/>
    <n v="0.12"/>
    <n v="37759"/>
    <n v="0.19"/>
    <n v="46628"/>
    <n v="1168"/>
    <n v="6.02"/>
    <n v="168654"/>
    <n v="0.87"/>
  </r>
  <r>
    <n v="498"/>
    <s v="Georgia"/>
    <x v="147"/>
    <x v="0"/>
    <x v="3"/>
    <n v="109541"/>
    <n v="14261"/>
    <n v="0.13"/>
    <n v="95280"/>
    <n v="0.87"/>
    <n v="6689"/>
    <n v="0.06"/>
    <n v="15946"/>
    <n v="0.15"/>
    <n v="56598"/>
    <n v="103"/>
    <n v="0.94"/>
    <n v="97135"/>
    <n v="0.89"/>
  </r>
  <r>
    <n v="499"/>
    <s v="Georgia"/>
    <x v="411"/>
    <x v="0"/>
    <x v="1"/>
    <n v="39272"/>
    <n v="5955"/>
    <n v="0.15"/>
    <n v="33317"/>
    <n v="0.85"/>
    <n v="1913"/>
    <n v="0.05"/>
    <n v="2215"/>
    <n v="0.06"/>
    <n v="99497"/>
    <n v="0"/>
    <n v="0"/>
    <n v="34256"/>
    <n v="0.87"/>
  </r>
  <r>
    <n v="500"/>
    <s v="Georgia"/>
    <x v="412"/>
    <x v="0"/>
    <x v="1"/>
    <n v="15054"/>
    <n v="2838"/>
    <n v="0.19"/>
    <n v="12216"/>
    <n v="0.81"/>
    <n v="971"/>
    <n v="0.06"/>
    <n v="2049"/>
    <n v="0.14000000000000001"/>
    <n v="51105"/>
    <n v="0"/>
    <n v="0"/>
    <n v="12692"/>
    <n v="0.84"/>
  </r>
  <r>
    <n v="501"/>
    <s v="Georgia"/>
    <x v="413"/>
    <x v="0"/>
    <x v="3"/>
    <n v="164044"/>
    <n v="17394"/>
    <n v="0.11"/>
    <n v="146650"/>
    <n v="0.89"/>
    <n v="8314"/>
    <n v="0.05"/>
    <n v="12654"/>
    <n v="0.08"/>
    <n v="73309"/>
    <n v="294"/>
    <n v="1.79"/>
    <n v="150592"/>
    <n v="0.92"/>
  </r>
  <r>
    <n v="502"/>
    <s v="Georgia"/>
    <x v="414"/>
    <x v="0"/>
    <x v="1"/>
    <n v="27297"/>
    <n v="4367"/>
    <n v="0.16"/>
    <n v="22930"/>
    <n v="0.84"/>
    <n v="2241"/>
    <n v="0.08"/>
    <n v="6240"/>
    <n v="0.23"/>
    <n v="46525"/>
    <n v="25"/>
    <n v="0.92"/>
    <n v="22532"/>
    <n v="0.83"/>
  </r>
  <r>
    <n v="503"/>
    <s v="Georgia"/>
    <x v="53"/>
    <x v="0"/>
    <x v="3"/>
    <n v="31980"/>
    <n v="7004"/>
    <n v="0.22"/>
    <n v="24976"/>
    <n v="0.78"/>
    <n v="2628"/>
    <n v="0.08"/>
    <n v="3462"/>
    <n v="0.11"/>
    <n v="65062"/>
    <n v="52"/>
    <n v="1.63"/>
    <n v="25934"/>
    <n v="0.81"/>
  </r>
  <r>
    <n v="504"/>
    <s v="Georgia"/>
    <x v="415"/>
    <x v="0"/>
    <x v="2"/>
    <n v="19389"/>
    <n v="3302"/>
    <n v="0.17"/>
    <n v="16087"/>
    <n v="0.83"/>
    <n v="1316"/>
    <n v="7.0000000000000007E-2"/>
    <n v="3490"/>
    <n v="0.18"/>
    <n v="44389"/>
    <n v="0"/>
    <n v="0"/>
    <n v="16793"/>
    <n v="0.87"/>
  </r>
  <r>
    <n v="505"/>
    <s v="Georgia"/>
    <x v="54"/>
    <x v="0"/>
    <x v="3"/>
    <n v="18634"/>
    <n v="2969"/>
    <n v="0.16"/>
    <n v="15665"/>
    <n v="0.84"/>
    <n v="1417"/>
    <n v="0.08"/>
    <n v="1947"/>
    <n v="0.1"/>
    <n v="66901"/>
    <n v="0"/>
    <n v="0"/>
    <n v="16153"/>
    <n v="0.87"/>
  </r>
  <r>
    <n v="506"/>
    <s v="Georgia"/>
    <x v="151"/>
    <x v="0"/>
    <x v="7"/>
    <n v="42470"/>
    <n v="6575"/>
    <n v="0.15"/>
    <n v="35895"/>
    <n v="0.85"/>
    <n v="2529"/>
    <n v="0.06"/>
    <n v="9079"/>
    <n v="0.21"/>
    <n v="43679"/>
    <n v="25"/>
    <n v="0.59"/>
    <n v="36988"/>
    <n v="0.87"/>
  </r>
  <r>
    <n v="507"/>
    <s v="Georgia"/>
    <x v="154"/>
    <x v="0"/>
    <x v="1"/>
    <n v="11069"/>
    <n v="2503"/>
    <n v="0.23"/>
    <n v="8566"/>
    <n v="0.77"/>
    <n v="747"/>
    <n v="7.0000000000000007E-2"/>
    <n v="2361"/>
    <n v="0.21"/>
    <n v="40582"/>
    <n v="57"/>
    <n v="5.15"/>
    <n v="7793"/>
    <n v="0.7"/>
  </r>
  <r>
    <n v="508"/>
    <s v="Georgia"/>
    <x v="329"/>
    <x v="0"/>
    <x v="2"/>
    <n v="21809"/>
    <n v="5246"/>
    <n v="0.24"/>
    <n v="16563"/>
    <n v="0.76"/>
    <n v="1758"/>
    <n v="0.08"/>
    <n v="3488"/>
    <n v="0.16"/>
    <n v="51205"/>
    <n v="25"/>
    <n v="1.1499999999999999"/>
    <n v="17080"/>
    <n v="0.78"/>
  </r>
  <r>
    <n v="509"/>
    <s v="Georgia"/>
    <x v="416"/>
    <x v="0"/>
    <x v="4"/>
    <n v="2279"/>
    <n v="711"/>
    <n v="0.31"/>
    <n v="1568"/>
    <n v="0.69"/>
    <n v="177"/>
    <n v="0.08"/>
    <n v="580"/>
    <n v="0.25"/>
    <n v="33908"/>
    <n v="0"/>
    <n v="0"/>
    <n v="1680"/>
    <n v="0.74"/>
  </r>
  <r>
    <n v="510"/>
    <s v="Georgia"/>
    <x v="417"/>
    <x v="0"/>
    <x v="5"/>
    <n v="16867"/>
    <n v="4663"/>
    <n v="0.28000000000000003"/>
    <n v="12204"/>
    <n v="0.72"/>
    <n v="1417"/>
    <n v="0.08"/>
    <n v="2346"/>
    <n v="0.14000000000000001"/>
    <n v="44213"/>
    <n v="25"/>
    <n v="1.48"/>
    <n v="12512"/>
    <n v="0.74"/>
  </r>
  <r>
    <n v="511"/>
    <s v="Georgia"/>
    <x v="55"/>
    <x v="0"/>
    <x v="2"/>
    <n v="6833"/>
    <n v="1632"/>
    <n v="0.24"/>
    <n v="5201"/>
    <n v="0.76"/>
    <n v="374"/>
    <n v="0.05"/>
    <n v="2008"/>
    <n v="0.28999999999999998"/>
    <n v="28298"/>
    <n v="25"/>
    <n v="3.66"/>
    <n v="5191"/>
    <n v="0.76"/>
  </r>
  <r>
    <n v="512"/>
    <s v="Georgia"/>
    <x v="418"/>
    <x v="1"/>
    <x v="0"/>
    <n v="201554"/>
    <n v="28342"/>
    <n v="0.14000000000000001"/>
    <n v="173212"/>
    <n v="0.86"/>
    <n v="22855"/>
    <n v="0.11"/>
    <n v="41554"/>
    <n v="0.21"/>
    <n v="40168"/>
    <n v="2336"/>
    <n v="11.59"/>
    <n v="168576"/>
    <n v="0.84"/>
  </r>
  <r>
    <n v="513"/>
    <s v="Georgia"/>
    <x v="419"/>
    <x v="0"/>
    <x v="3"/>
    <n v="90594"/>
    <n v="13059"/>
    <n v="0.14000000000000001"/>
    <n v="77535"/>
    <n v="0.86"/>
    <n v="6373"/>
    <n v="7.0000000000000007E-2"/>
    <n v="11803"/>
    <n v="0.13"/>
    <n v="59673"/>
    <n v="158"/>
    <n v="1.74"/>
    <n v="78944"/>
    <n v="0.87"/>
  </r>
  <r>
    <n v="514"/>
    <s v="Georgia"/>
    <x v="420"/>
    <x v="0"/>
    <x v="6"/>
    <n v="5236"/>
    <n v="897"/>
    <n v="0.17"/>
    <n v="4339"/>
    <n v="0.83"/>
    <n v="338"/>
    <n v="0.06"/>
    <n v="945"/>
    <n v="0.18"/>
    <n v="45378"/>
    <n v="0"/>
    <n v="0"/>
    <n v="4430"/>
    <n v="0.85"/>
  </r>
  <r>
    <n v="515"/>
    <s v="Georgia"/>
    <x v="421"/>
    <x v="0"/>
    <x v="2"/>
    <n v="13938"/>
    <n v="2622"/>
    <n v="0.19"/>
    <n v="11316"/>
    <n v="0.81"/>
    <n v="924"/>
    <n v="7.0000000000000007E-2"/>
    <n v="3493"/>
    <n v="0.25"/>
    <n v="39048"/>
    <n v="25"/>
    <n v="1.79"/>
    <n v="11401"/>
    <n v="0.82"/>
  </r>
  <r>
    <n v="516"/>
    <s v="Georgia"/>
    <x v="334"/>
    <x v="0"/>
    <x v="2"/>
    <n v="8315"/>
    <n v="1918"/>
    <n v="0.23"/>
    <n v="6397"/>
    <n v="0.77"/>
    <n v="656"/>
    <n v="0.08"/>
    <n v="2083"/>
    <n v="0.25"/>
    <n v="36869"/>
    <n v="140"/>
    <n v="16.84"/>
    <n v="6713"/>
    <n v="0.81"/>
  </r>
  <r>
    <n v="517"/>
    <s v="Georgia"/>
    <x v="422"/>
    <x v="0"/>
    <x v="3"/>
    <n v="66100"/>
    <n v="11803"/>
    <n v="0.18"/>
    <n v="54297"/>
    <n v="0.82"/>
    <n v="4784"/>
    <n v="7.0000000000000007E-2"/>
    <n v="11184"/>
    <n v="0.17"/>
    <n v="43510"/>
    <n v="160"/>
    <n v="2.42"/>
    <n v="55742"/>
    <n v="0.84"/>
  </r>
  <r>
    <n v="518"/>
    <s v="Georgia"/>
    <x v="423"/>
    <x v="0"/>
    <x v="5"/>
    <n v="26035"/>
    <n v="5052"/>
    <n v="0.19"/>
    <n v="20983"/>
    <n v="0.81"/>
    <n v="1788"/>
    <n v="7.0000000000000007E-2"/>
    <n v="4092"/>
    <n v="0.16"/>
    <n v="45850"/>
    <n v="188"/>
    <n v="7.22"/>
    <n v="21336"/>
    <n v="0.82"/>
  </r>
  <r>
    <n v="519"/>
    <s v="Georgia"/>
    <x v="424"/>
    <x v="0"/>
    <x v="6"/>
    <n v="6199"/>
    <n v="964"/>
    <n v="0.16"/>
    <n v="5235"/>
    <n v="0.84"/>
    <n v="307"/>
    <n v="0.05"/>
    <n v="1757"/>
    <n v="0.28000000000000003"/>
    <n v="33053"/>
    <n v="0"/>
    <n v="0"/>
    <n v="3912"/>
    <n v="0.63"/>
  </r>
  <r>
    <n v="520"/>
    <s v="Georgia"/>
    <x v="59"/>
    <x v="0"/>
    <x v="2"/>
    <n v="29733"/>
    <n v="4979"/>
    <n v="0.17"/>
    <n v="24754"/>
    <n v="0.83"/>
    <n v="1862"/>
    <n v="0.06"/>
    <n v="7208"/>
    <n v="0.24"/>
    <n v="37562"/>
    <n v="44"/>
    <n v="1.48"/>
    <n v="24092"/>
    <n v="0.81"/>
  </r>
  <r>
    <n v="521"/>
    <s v="Georgia"/>
    <x v="425"/>
    <x v="0"/>
    <x v="6"/>
    <n v="6272"/>
    <n v="1529"/>
    <n v="0.24"/>
    <n v="4743"/>
    <n v="0.76"/>
    <n v="549"/>
    <n v="0.09"/>
    <n v="1550"/>
    <n v="0.25"/>
    <n v="37265"/>
    <n v="0"/>
    <n v="0"/>
    <n v="5039"/>
    <n v="0.8"/>
  </r>
  <r>
    <n v="522"/>
    <s v="Georgia"/>
    <x v="426"/>
    <x v="0"/>
    <x v="6"/>
    <n v="1608"/>
    <n v="423"/>
    <n v="0.26"/>
    <n v="1185"/>
    <n v="0.74"/>
    <n v="106"/>
    <n v="7.0000000000000007E-2"/>
    <n v="395"/>
    <n v="0.25"/>
    <n v="34090"/>
    <n v="0"/>
    <n v="0"/>
    <n v="1258"/>
    <n v="0.78"/>
  </r>
  <r>
    <n v="523"/>
    <s v="Georgia"/>
    <x v="427"/>
    <x v="0"/>
    <x v="2"/>
    <n v="25391"/>
    <n v="3629"/>
    <n v="0.14000000000000001"/>
    <n v="21762"/>
    <n v="0.86"/>
    <n v="1608"/>
    <n v="0.06"/>
    <n v="5298"/>
    <n v="0.21"/>
    <n v="41440"/>
    <n v="25"/>
    <n v="0.98"/>
    <n v="17871"/>
    <n v="0.7"/>
  </r>
  <r>
    <n v="524"/>
    <s v="Georgia"/>
    <x v="336"/>
    <x v="0"/>
    <x v="6"/>
    <n v="8039"/>
    <n v="1626"/>
    <n v="0.2"/>
    <n v="6413"/>
    <n v="0.8"/>
    <n v="465"/>
    <n v="0.06"/>
    <n v="1813"/>
    <n v="0.23"/>
    <n v="36310"/>
    <n v="0"/>
    <n v="0"/>
    <n v="6640"/>
    <n v="0.83"/>
  </r>
  <r>
    <n v="525"/>
    <s v="Georgia"/>
    <x v="428"/>
    <x v="0"/>
    <x v="5"/>
    <n v="15876"/>
    <n v="2873"/>
    <n v="0.18"/>
    <n v="13003"/>
    <n v="0.82"/>
    <n v="727"/>
    <n v="0.05"/>
    <n v="4042"/>
    <n v="0.25"/>
    <n v="34297"/>
    <n v="0"/>
    <n v="0"/>
    <n v="10375"/>
    <n v="0.65"/>
  </r>
  <r>
    <n v="526"/>
    <s v="Georgia"/>
    <x v="429"/>
    <x v="0"/>
    <x v="1"/>
    <n v="8611"/>
    <n v="1708"/>
    <n v="0.2"/>
    <n v="6903"/>
    <n v="0.8"/>
    <n v="617"/>
    <n v="7.0000000000000007E-2"/>
    <n v="2311"/>
    <n v="0.27"/>
    <n v="35290"/>
    <n v="0"/>
    <n v="0"/>
    <n v="6956"/>
    <n v="0.81"/>
  </r>
  <r>
    <n v="527"/>
    <s v="Georgia"/>
    <x v="430"/>
    <x v="0"/>
    <x v="7"/>
    <n v="44448"/>
    <n v="8131"/>
    <n v="0.18"/>
    <n v="36317"/>
    <n v="0.82"/>
    <n v="3076"/>
    <n v="7.0000000000000007E-2"/>
    <n v="8846"/>
    <n v="0.2"/>
    <n v="41642"/>
    <n v="306"/>
    <n v="6.88"/>
    <n v="37624"/>
    <n v="0.85"/>
  </r>
  <r>
    <n v="528"/>
    <s v="Georgia"/>
    <x v="431"/>
    <x v="0"/>
    <x v="8"/>
    <n v="40571"/>
    <n v="6037"/>
    <n v="0.15"/>
    <n v="34534"/>
    <n v="0.85"/>
    <n v="2188"/>
    <n v="0.05"/>
    <n v="7636"/>
    <n v="0.19"/>
    <n v="45680"/>
    <n v="181"/>
    <n v="4.46"/>
    <n v="34106"/>
    <n v="0.84"/>
  </r>
  <r>
    <n v="529"/>
    <s v="Georgia"/>
    <x v="432"/>
    <x v="0"/>
    <x v="5"/>
    <n v="26887"/>
    <n v="4399"/>
    <n v="0.16"/>
    <n v="22488"/>
    <n v="0.84"/>
    <n v="1742"/>
    <n v="0.06"/>
    <n v="6615"/>
    <n v="0.25"/>
    <n v="37148"/>
    <n v="57"/>
    <n v="2.12"/>
    <n v="23204"/>
    <n v="0.86"/>
  </r>
  <r>
    <n v="530"/>
    <s v="Georgia"/>
    <x v="433"/>
    <x v="0"/>
    <x v="4"/>
    <n v="11852"/>
    <n v="4093"/>
    <n v="0.35"/>
    <n v="7759"/>
    <n v="0.65"/>
    <n v="1160"/>
    <n v="0.1"/>
    <n v="1704"/>
    <n v="0.14000000000000001"/>
    <n v="45853"/>
    <n v="150"/>
    <n v="12.66"/>
    <n v="7087"/>
    <n v="0.6"/>
  </r>
  <r>
    <n v="531"/>
    <s v="Georgia"/>
    <x v="434"/>
    <x v="0"/>
    <x v="5"/>
    <n v="6809"/>
    <n v="1255"/>
    <n v="0.18"/>
    <n v="5554"/>
    <n v="0.82"/>
    <n v="467"/>
    <n v="7.0000000000000007E-2"/>
    <n v="1684"/>
    <n v="0.25"/>
    <n v="35069"/>
    <n v="0"/>
    <n v="0"/>
    <n v="5471"/>
    <n v="0.8"/>
  </r>
  <r>
    <n v="532"/>
    <s v="Georgia"/>
    <x v="435"/>
    <x v="0"/>
    <x v="7"/>
    <n v="70034"/>
    <n v="10394"/>
    <n v="0.15"/>
    <n v="59640"/>
    <n v="0.85"/>
    <n v="4059"/>
    <n v="0.06"/>
    <n v="13643"/>
    <n v="0.19"/>
    <n v="45234"/>
    <n v="390"/>
    <n v="5.57"/>
    <n v="59622"/>
    <n v="0.85"/>
  </r>
  <r>
    <n v="533"/>
    <s v="Georgia"/>
    <x v="436"/>
    <x v="0"/>
    <x v="2"/>
    <n v="7912"/>
    <n v="1572"/>
    <n v="0.2"/>
    <n v="6340"/>
    <n v="0.8"/>
    <n v="581"/>
    <n v="7.0000000000000007E-2"/>
    <n v="2109"/>
    <n v="0.27"/>
    <n v="33261"/>
    <n v="0"/>
    <n v="0"/>
    <n v="6370"/>
    <n v="0.81"/>
  </r>
  <r>
    <n v="534"/>
    <s v="Georgia"/>
    <x v="437"/>
    <x v="0"/>
    <x v="1"/>
    <n v="8188"/>
    <n v="1862"/>
    <n v="0.23"/>
    <n v="6326"/>
    <n v="0.77"/>
    <n v="674"/>
    <n v="0.08"/>
    <n v="1719"/>
    <n v="0.21"/>
    <n v="42054"/>
    <n v="0"/>
    <n v="0"/>
    <n v="6793"/>
    <n v="0.83"/>
  </r>
  <r>
    <n v="535"/>
    <s v="Georgia"/>
    <x v="163"/>
    <x v="0"/>
    <x v="4"/>
    <n v="24001"/>
    <n v="7923"/>
    <n v="0.33"/>
    <n v="16078"/>
    <n v="0.67"/>
    <n v="2459"/>
    <n v="0.1"/>
    <n v="3268"/>
    <n v="0.14000000000000001"/>
    <n v="45943"/>
    <n v="195"/>
    <n v="8.1199999999999992"/>
    <n v="16710"/>
    <n v="0.7"/>
  </r>
  <r>
    <n v="536"/>
    <s v="Georgia"/>
    <x v="438"/>
    <x v="0"/>
    <x v="2"/>
    <n v="26215"/>
    <n v="4843"/>
    <n v="0.18"/>
    <n v="21372"/>
    <n v="0.82"/>
    <n v="1832"/>
    <n v="7.0000000000000007E-2"/>
    <n v="5566"/>
    <n v="0.21"/>
    <n v="40965"/>
    <n v="83"/>
    <n v="3.17"/>
    <n v="22477"/>
    <n v="0.86"/>
  </r>
  <r>
    <n v="537"/>
    <s v="Georgia"/>
    <x v="63"/>
    <x v="0"/>
    <x v="0"/>
    <n v="69410"/>
    <n v="12876"/>
    <n v="0.19"/>
    <n v="56534"/>
    <n v="0.81"/>
    <n v="4454"/>
    <n v="0.06"/>
    <n v="10542"/>
    <n v="0.15"/>
    <n v="43767"/>
    <n v="0"/>
    <n v="0"/>
    <n v="58543"/>
    <n v="0.84"/>
  </r>
  <r>
    <n v="538"/>
    <s v="Georgia"/>
    <x v="339"/>
    <x v="0"/>
    <x v="3"/>
    <n v="93503"/>
    <n v="14488"/>
    <n v="0.15"/>
    <n v="79015"/>
    <n v="0.85"/>
    <n v="5753"/>
    <n v="0.06"/>
    <n v="10993"/>
    <n v="0.12"/>
    <n v="65416"/>
    <n v="52"/>
    <n v="0.56000000000000005"/>
    <n v="81128"/>
    <n v="0.87"/>
  </r>
  <r>
    <n v="539"/>
    <s v="Georgia"/>
    <x v="439"/>
    <x v="0"/>
    <x v="8"/>
    <n v="35680"/>
    <n v="6167"/>
    <n v="0.17"/>
    <n v="29513"/>
    <n v="0.83"/>
    <n v="2526"/>
    <n v="7.0000000000000007E-2"/>
    <n v="7827"/>
    <n v="0.22"/>
    <n v="38357"/>
    <n v="199"/>
    <n v="5.58"/>
    <n v="29055"/>
    <n v="0.81"/>
  </r>
  <r>
    <n v="540"/>
    <s v="Georgia"/>
    <x v="440"/>
    <x v="0"/>
    <x v="6"/>
    <n v="5251"/>
    <n v="1191"/>
    <n v="0.23"/>
    <n v="4060"/>
    <n v="0.77"/>
    <n v="279"/>
    <n v="0.05"/>
    <n v="1330"/>
    <n v="0.25"/>
    <n v="38352"/>
    <n v="0"/>
    <n v="0"/>
    <n v="4268"/>
    <n v="0.81"/>
  </r>
  <r>
    <n v="541"/>
    <s v="Georgia"/>
    <x v="64"/>
    <x v="0"/>
    <x v="5"/>
    <n v="20386"/>
    <n v="3540"/>
    <n v="0.17"/>
    <n v="16846"/>
    <n v="0.83"/>
    <n v="1273"/>
    <n v="0.06"/>
    <n v="4787"/>
    <n v="0.23"/>
    <n v="39444"/>
    <n v="116"/>
    <n v="5.69"/>
    <n v="15862"/>
    <n v="0.78"/>
  </r>
  <r>
    <n v="542"/>
    <s v="Georgia"/>
    <x v="441"/>
    <x v="0"/>
    <x v="2"/>
    <n v="29808"/>
    <n v="4722"/>
    <n v="0.16"/>
    <n v="25086"/>
    <n v="0.84"/>
    <n v="2256"/>
    <n v="0.08"/>
    <n v="5147"/>
    <n v="0.17"/>
    <n v="44607"/>
    <n v="84"/>
    <n v="2.82"/>
    <n v="24297"/>
    <n v="0.82"/>
  </r>
  <r>
    <n v="543"/>
    <s v="Georgia"/>
    <x v="442"/>
    <x v="0"/>
    <x v="6"/>
    <n v="2611"/>
    <n v="617"/>
    <n v="0.24"/>
    <n v="1994"/>
    <n v="0.76"/>
    <n v="140"/>
    <n v="0.05"/>
    <n v="592"/>
    <n v="0.23"/>
    <n v="38187"/>
    <n v="0"/>
    <n v="0"/>
    <n v="2086"/>
    <n v="0.8"/>
  </r>
  <r>
    <n v="544"/>
    <s v="Georgia"/>
    <x v="443"/>
    <x v="0"/>
    <x v="4"/>
    <n v="7879"/>
    <n v="1152"/>
    <n v="0.15"/>
    <n v="6727"/>
    <n v="0.85"/>
    <n v="358"/>
    <n v="0.05"/>
    <n v="2116"/>
    <n v="0.27"/>
    <n v="32691"/>
    <n v="0"/>
    <n v="0"/>
    <n v="4451"/>
    <n v="0.56000000000000005"/>
  </r>
  <r>
    <n v="545"/>
    <s v="Georgia"/>
    <x v="165"/>
    <x v="0"/>
    <x v="2"/>
    <n v="29970"/>
    <n v="6890"/>
    <n v="0.23"/>
    <n v="23080"/>
    <n v="0.77"/>
    <n v="2429"/>
    <n v="0.08"/>
    <n v="4118"/>
    <n v="0.14000000000000001"/>
    <n v="51579"/>
    <n v="0"/>
    <n v="0"/>
    <n v="23352"/>
    <n v="0.78"/>
  </r>
  <r>
    <n v="546"/>
    <s v="Georgia"/>
    <x v="444"/>
    <x v="0"/>
    <x v="1"/>
    <n v="104062"/>
    <n v="14620"/>
    <n v="0.14000000000000001"/>
    <n v="89442"/>
    <n v="0.86"/>
    <n v="3972"/>
    <n v="0.04"/>
    <n v="14567"/>
    <n v="0.14000000000000001"/>
    <n v="47074"/>
    <n v="227"/>
    <n v="2.1800000000000002"/>
    <n v="91215"/>
    <n v="0.88"/>
  </r>
  <r>
    <n v="547"/>
    <s v="Georgia"/>
    <x v="65"/>
    <x v="0"/>
    <x v="6"/>
    <n v="8812"/>
    <n v="1591"/>
    <n v="0.18"/>
    <n v="7221"/>
    <n v="0.82"/>
    <n v="458"/>
    <n v="0.05"/>
    <n v="2101"/>
    <n v="0.24"/>
    <n v="35961"/>
    <n v="0"/>
    <n v="0"/>
    <n v="5651"/>
    <n v="0.64"/>
  </r>
  <r>
    <n v="548"/>
    <s v="Georgia"/>
    <x v="445"/>
    <x v="0"/>
    <x v="2"/>
    <n v="9876"/>
    <n v="2282"/>
    <n v="0.23"/>
    <n v="7594"/>
    <n v="0.77"/>
    <n v="641"/>
    <n v="0.06"/>
    <n v="1965"/>
    <n v="0.2"/>
    <n v="39361"/>
    <n v="25"/>
    <n v="2.5299999999999998"/>
    <n v="7890"/>
    <n v="0.8"/>
  </r>
  <r>
    <n v="549"/>
    <s v="Georgia"/>
    <x v="446"/>
    <x v="0"/>
    <x v="6"/>
    <n v="9036"/>
    <n v="1751"/>
    <n v="0.19"/>
    <n v="7285"/>
    <n v="0.81"/>
    <n v="495"/>
    <n v="0.05"/>
    <n v="2062"/>
    <n v="0.23"/>
    <n v="41036"/>
    <n v="0"/>
    <n v="0"/>
    <n v="7734"/>
    <n v="0.86"/>
  </r>
  <r>
    <n v="550"/>
    <s v="Georgia"/>
    <x v="447"/>
    <x v="0"/>
    <x v="1"/>
    <n v="20299"/>
    <n v="3872"/>
    <n v="0.19"/>
    <n v="16427"/>
    <n v="0.81"/>
    <n v="1410"/>
    <n v="7.0000000000000007E-2"/>
    <n v="4128"/>
    <n v="0.2"/>
    <n v="48708"/>
    <n v="18"/>
    <n v="0.89"/>
    <n v="16881"/>
    <n v="0.83"/>
  </r>
  <r>
    <n v="551"/>
    <s v="Hawaii"/>
    <x v="448"/>
    <x v="0"/>
    <x v="8"/>
    <n v="200983"/>
    <n v="42032"/>
    <n v="0.21"/>
    <n v="158951"/>
    <n v="0.79"/>
    <n v="15514"/>
    <n v="0.08"/>
    <n v="30903"/>
    <n v="0.15"/>
    <n v="56383"/>
    <n v="454"/>
    <n v="2.2599999999999998"/>
    <n v="163599"/>
    <n v="0.81"/>
  </r>
  <r>
    <n v="552"/>
    <s v="Hawaii"/>
    <x v="449"/>
    <x v="0"/>
    <x v="0"/>
    <n v="980080"/>
    <n v="173793"/>
    <n v="0.18"/>
    <n v="806287"/>
    <n v="0.82"/>
    <n v="84733"/>
    <n v="0.09"/>
    <n v="73345"/>
    <n v="7.0000000000000007E-2"/>
    <n v="83695"/>
    <n v="2456"/>
    <n v="2.5099999999999998"/>
    <n v="792777"/>
    <n v="0.81"/>
  </r>
  <r>
    <n v="554"/>
    <s v="Hawaii"/>
    <x v="450"/>
    <x v="0"/>
    <x v="8"/>
    <n v="72133"/>
    <n v="14539"/>
    <n v="0.2"/>
    <n v="57594"/>
    <n v="0.8"/>
    <n v="4534"/>
    <n v="0.06"/>
    <n v="6021"/>
    <n v="0.08"/>
    <n v="73981"/>
    <n v="190"/>
    <n v="2.63"/>
    <n v="58509"/>
    <n v="0.81"/>
  </r>
  <r>
    <n v="555"/>
    <s v="Hawaii"/>
    <x v="451"/>
    <x v="0"/>
    <x v="1"/>
    <n v="167207"/>
    <n v="30566"/>
    <n v="0.18"/>
    <n v="136641"/>
    <n v="0.82"/>
    <n v="9721"/>
    <n v="0.06"/>
    <n v="14130"/>
    <n v="0.08"/>
    <n v="78503"/>
    <n v="367"/>
    <n v="2.19"/>
    <n v="138827"/>
    <n v="0.83"/>
  </r>
  <r>
    <n v="556"/>
    <s v="Idaho"/>
    <x v="452"/>
    <x v="0"/>
    <x v="0"/>
    <n v="469966"/>
    <n v="67792"/>
    <n v="0.14000000000000001"/>
    <n v="402174"/>
    <n v="0.86"/>
    <n v="32444"/>
    <n v="7.0000000000000007E-2"/>
    <n v="44434"/>
    <n v="0.09"/>
    <n v="66827"/>
    <n v="1339"/>
    <n v="2.85"/>
    <n v="406544"/>
    <n v="0.87"/>
  </r>
  <r>
    <n v="557"/>
    <s v="Idaho"/>
    <x v="224"/>
    <x v="0"/>
    <x v="4"/>
    <n v="4250"/>
    <n v="1221"/>
    <n v="0.28999999999999998"/>
    <n v="3029"/>
    <n v="0.71"/>
    <n v="507"/>
    <n v="0.12"/>
    <n v="554"/>
    <n v="0.13"/>
    <n v="45311"/>
    <n v="0"/>
    <n v="0"/>
    <n v="3117"/>
    <n v="0.73"/>
  </r>
  <r>
    <n v="558"/>
    <s v="Idaho"/>
    <x v="453"/>
    <x v="0"/>
    <x v="1"/>
    <n v="87138"/>
    <n v="12400"/>
    <n v="0.14000000000000001"/>
    <n v="74738"/>
    <n v="0.86"/>
    <n v="5703"/>
    <n v="7.0000000000000007E-2"/>
    <n v="11768"/>
    <n v="0.14000000000000001"/>
    <n v="51300"/>
    <n v="262"/>
    <n v="3.01"/>
    <n v="75388"/>
    <n v="0.87"/>
  </r>
  <r>
    <n v="559"/>
    <s v="Idaho"/>
    <x v="454"/>
    <x v="0"/>
    <x v="4"/>
    <n v="6050"/>
    <n v="1248"/>
    <n v="0.21"/>
    <n v="4802"/>
    <n v="0.79"/>
    <n v="326"/>
    <n v="0.05"/>
    <n v="642"/>
    <n v="0.11"/>
    <n v="53780"/>
    <n v="57"/>
    <n v="9.42"/>
    <n v="4946"/>
    <n v="0.82"/>
  </r>
  <r>
    <n v="560"/>
    <s v="Idaho"/>
    <x v="455"/>
    <x v="0"/>
    <x v="2"/>
    <n v="9226"/>
    <n v="2073"/>
    <n v="0.22"/>
    <n v="7153"/>
    <n v="0.78"/>
    <n v="962"/>
    <n v="0.1"/>
    <n v="1342"/>
    <n v="0.15"/>
    <n v="48451"/>
    <n v="19"/>
    <n v="2.06"/>
    <n v="7504"/>
    <n v="0.81"/>
  </r>
  <r>
    <n v="561"/>
    <s v="Idaho"/>
    <x v="456"/>
    <x v="0"/>
    <x v="7"/>
    <n v="46236"/>
    <n v="6595"/>
    <n v="0.14000000000000001"/>
    <n v="39641"/>
    <n v="0.86"/>
    <n v="2393"/>
    <n v="0.05"/>
    <n v="5510"/>
    <n v="0.12"/>
    <n v="50941"/>
    <n v="228"/>
    <n v="4.93"/>
    <n v="40231"/>
    <n v="0.87"/>
  </r>
  <r>
    <n v="562"/>
    <s v="Idaho"/>
    <x v="457"/>
    <x v="0"/>
    <x v="5"/>
    <n v="22601"/>
    <n v="4435"/>
    <n v="0.2"/>
    <n v="18166"/>
    <n v="0.8"/>
    <n v="1262"/>
    <n v="0.06"/>
    <n v="1575"/>
    <n v="7.0000000000000007E-2"/>
    <n v="76113"/>
    <n v="25"/>
    <n v="1.1100000000000001"/>
    <n v="18490"/>
    <n v="0.82"/>
  </r>
  <r>
    <n v="563"/>
    <s v="Idaho"/>
    <x v="458"/>
    <x v="0"/>
    <x v="0"/>
    <n v="7634"/>
    <n v="1919"/>
    <n v="0.25"/>
    <n v="5715"/>
    <n v="0.75"/>
    <n v="1063"/>
    <n v="0.14000000000000001"/>
    <n v="974"/>
    <n v="0.13"/>
    <n v="56837"/>
    <n v="0"/>
    <n v="0"/>
    <n v="5964"/>
    <n v="0.78"/>
  </r>
  <r>
    <n v="564"/>
    <s v="Idaho"/>
    <x v="459"/>
    <x v="0"/>
    <x v="2"/>
    <n v="44727"/>
    <n v="10973"/>
    <n v="0.25"/>
    <n v="33754"/>
    <n v="0.75"/>
    <n v="4579"/>
    <n v="0.1"/>
    <n v="6240"/>
    <n v="0.14000000000000001"/>
    <n v="51373"/>
    <n v="25"/>
    <n v="0.56000000000000005"/>
    <n v="34893"/>
    <n v="0.78"/>
  </r>
  <r>
    <n v="565"/>
    <s v="Idaho"/>
    <x v="460"/>
    <x v="0"/>
    <x v="1"/>
    <n v="116854"/>
    <n v="15543"/>
    <n v="0.13"/>
    <n v="101311"/>
    <n v="0.87"/>
    <n v="6158"/>
    <n v="0.05"/>
    <n v="12262"/>
    <n v="0.1"/>
    <n v="60444"/>
    <n v="302"/>
    <n v="2.58"/>
    <n v="103461"/>
    <n v="0.89"/>
  </r>
  <r>
    <n v="566"/>
    <s v="Idaho"/>
    <x v="461"/>
    <x v="0"/>
    <x v="5"/>
    <n v="11948"/>
    <n v="2691"/>
    <n v="0.23"/>
    <n v="9257"/>
    <n v="0.77"/>
    <n v="1190"/>
    <n v="0.1"/>
    <n v="1603"/>
    <n v="0.13"/>
    <n v="47118"/>
    <n v="48"/>
    <n v="4.0199999999999996"/>
    <n v="9511"/>
    <n v="0.8"/>
  </r>
  <r>
    <n v="567"/>
    <s v="Idaho"/>
    <x v="171"/>
    <x v="0"/>
    <x v="1"/>
    <n v="2611"/>
    <n v="612"/>
    <n v="0.23"/>
    <n v="1999"/>
    <n v="0.77"/>
    <n v="289"/>
    <n v="0.11"/>
    <n v="392"/>
    <n v="0.15"/>
    <n v="50050"/>
    <n v="43"/>
    <n v="16.47"/>
    <n v="2073"/>
    <n v="0.79"/>
  </r>
  <r>
    <n v="568"/>
    <s v="Idaho"/>
    <x v="462"/>
    <x v="0"/>
    <x v="4"/>
    <n v="1127"/>
    <n v="253"/>
    <n v="0.22"/>
    <n v="874"/>
    <n v="0.78"/>
    <n v="89"/>
    <n v="0.08"/>
    <n v="109"/>
    <n v="0.1"/>
    <n v="53866"/>
    <n v="0"/>
    <n v="0"/>
    <n v="893"/>
    <n v="0.79"/>
  </r>
  <r>
    <n v="569"/>
    <s v="Idaho"/>
    <x v="463"/>
    <x v="0"/>
    <x v="0"/>
    <n v="223499"/>
    <n v="30762"/>
    <n v="0.14000000000000001"/>
    <n v="192737"/>
    <n v="0.86"/>
    <n v="14403"/>
    <n v="0.06"/>
    <n v="25416"/>
    <n v="0.11"/>
    <n v="53381"/>
    <n v="298"/>
    <n v="1.33"/>
    <n v="193404"/>
    <n v="0.87"/>
  </r>
  <r>
    <n v="570"/>
    <s v="Idaho"/>
    <x v="464"/>
    <x v="0"/>
    <x v="2"/>
    <n v="7060"/>
    <n v="1234"/>
    <n v="0.17"/>
    <n v="5826"/>
    <n v="0.83"/>
    <n v="421"/>
    <n v="0.06"/>
    <n v="624"/>
    <n v="0.09"/>
    <n v="61219"/>
    <n v="18"/>
    <n v="2.5499999999999998"/>
    <n v="5927"/>
    <n v="0.84"/>
  </r>
  <r>
    <n v="571"/>
    <s v="Idaho"/>
    <x v="465"/>
    <x v="0"/>
    <x v="5"/>
    <n v="23864"/>
    <n v="3391"/>
    <n v="0.14000000000000001"/>
    <n v="20473"/>
    <n v="0.86"/>
    <n v="1022"/>
    <n v="0.04"/>
    <n v="3046"/>
    <n v="0.13"/>
    <n v="51804"/>
    <n v="25"/>
    <n v="1.05"/>
    <n v="20478"/>
    <n v="0.86"/>
  </r>
  <r>
    <n v="572"/>
    <s v="Idaho"/>
    <x v="119"/>
    <x v="0"/>
    <x v="4"/>
    <n v="852"/>
    <n v="151"/>
    <n v="0.18"/>
    <n v="701"/>
    <n v="0.82"/>
    <n v="34"/>
    <n v="0.04"/>
    <n v="132"/>
    <n v="0.15"/>
    <n v="48471"/>
    <n v="0"/>
    <n v="0"/>
    <n v="695"/>
    <n v="0.82"/>
  </r>
  <r>
    <n v="573"/>
    <s v="Idaho"/>
    <x v="466"/>
    <x v="0"/>
    <x v="2"/>
    <n v="8758"/>
    <n v="2389"/>
    <n v="0.27"/>
    <n v="6369"/>
    <n v="0.73"/>
    <n v="1041"/>
    <n v="0.12"/>
    <n v="1242"/>
    <n v="0.14000000000000001"/>
    <n v="46417"/>
    <n v="78"/>
    <n v="8.91"/>
    <n v="6061"/>
    <n v="0.69"/>
  </r>
  <r>
    <n v="574"/>
    <s v="Idaho"/>
    <x v="238"/>
    <x v="0"/>
    <x v="6"/>
    <n v="4280"/>
    <n v="1243"/>
    <n v="0.28999999999999998"/>
    <n v="3037"/>
    <n v="0.71"/>
    <n v="500"/>
    <n v="0.12"/>
    <n v="625"/>
    <n v="0.15"/>
    <n v="47682"/>
    <n v="0"/>
    <n v="0"/>
    <n v="3112"/>
    <n v="0.73"/>
  </r>
  <r>
    <n v="575"/>
    <s v="Idaho"/>
    <x v="25"/>
    <x v="0"/>
    <x v="2"/>
    <n v="27259"/>
    <n v="3674"/>
    <n v="0.13"/>
    <n v="23585"/>
    <n v="0.87"/>
    <n v="4528"/>
    <n v="0.17"/>
    <n v="3435"/>
    <n v="0.13"/>
    <n v="49344"/>
    <n v="63"/>
    <n v="2.31"/>
    <n v="23475"/>
    <n v="0.86"/>
  </r>
  <r>
    <n v="576"/>
    <s v="Idaho"/>
    <x v="29"/>
    <x v="0"/>
    <x v="1"/>
    <n v="13726"/>
    <n v="1943"/>
    <n v="0.14000000000000001"/>
    <n v="11783"/>
    <n v="0.86"/>
    <n v="605"/>
    <n v="0.04"/>
    <n v="1194"/>
    <n v="0.09"/>
    <n v="58170"/>
    <n v="20"/>
    <n v="1.46"/>
    <n v="11901"/>
    <n v="0.87"/>
  </r>
  <r>
    <n v="577"/>
    <s v="Idaho"/>
    <x v="246"/>
    <x v="0"/>
    <x v="2"/>
    <n v="13168"/>
    <n v="2213"/>
    <n v="0.17"/>
    <n v="10955"/>
    <n v="0.83"/>
    <n v="776"/>
    <n v="0.06"/>
    <n v="1940"/>
    <n v="0.15"/>
    <n v="51155"/>
    <n v="0"/>
    <n v="0"/>
    <n v="10688"/>
    <n v="0.81"/>
  </r>
  <r>
    <n v="578"/>
    <s v="Idaho"/>
    <x v="467"/>
    <x v="0"/>
    <x v="0"/>
    <n v="17634"/>
    <n v="3863"/>
    <n v="0.22"/>
    <n v="13771"/>
    <n v="0.78"/>
    <n v="1933"/>
    <n v="0.11"/>
    <n v="2338"/>
    <n v="0.13"/>
    <n v="49857"/>
    <n v="12"/>
    <n v="0.68"/>
    <n v="14170"/>
    <n v="0.8"/>
  </r>
  <r>
    <n v="579"/>
    <s v="Idaho"/>
    <x v="468"/>
    <x v="0"/>
    <x v="5"/>
    <n v="15196"/>
    <n v="2627"/>
    <n v="0.17"/>
    <n v="12569"/>
    <n v="0.83"/>
    <n v="998"/>
    <n v="7.0000000000000007E-2"/>
    <n v="2071"/>
    <n v="0.14000000000000001"/>
    <n v="51302"/>
    <n v="18"/>
    <n v="1.18"/>
    <n v="12655"/>
    <n v="0.83"/>
  </r>
  <r>
    <n v="580"/>
    <s v="Idaho"/>
    <x v="469"/>
    <x v="0"/>
    <x v="2"/>
    <n v="16513"/>
    <n v="4606"/>
    <n v="0.28000000000000003"/>
    <n v="11907"/>
    <n v="0.72"/>
    <n v="1675"/>
    <n v="0.1"/>
    <n v="2587"/>
    <n v="0.16"/>
    <n v="40569"/>
    <n v="39"/>
    <n v="2.36"/>
    <n v="11893"/>
    <n v="0.72"/>
  </r>
  <r>
    <n v="581"/>
    <s v="Idaho"/>
    <x v="36"/>
    <x v="0"/>
    <x v="1"/>
    <n v="29439"/>
    <n v="3385"/>
    <n v="0.11"/>
    <n v="26054"/>
    <n v="0.89"/>
    <n v="1308"/>
    <n v="0.04"/>
    <n v="2657"/>
    <n v="0.09"/>
    <n v="61927"/>
    <n v="0"/>
    <n v="0"/>
    <n v="26388"/>
    <n v="0.9"/>
  </r>
  <r>
    <n v="582"/>
    <s v="Idaho"/>
    <x v="470"/>
    <x v="0"/>
    <x v="5"/>
    <n v="24015"/>
    <n v="3117"/>
    <n v="0.13"/>
    <n v="20898"/>
    <n v="0.87"/>
    <n v="1264"/>
    <n v="0.05"/>
    <n v="2974"/>
    <n v="0.12"/>
    <n v="54020"/>
    <n v="25"/>
    <n v="1.04"/>
    <n v="20962"/>
    <n v="0.87"/>
  </r>
  <r>
    <n v="583"/>
    <s v="Idaho"/>
    <x v="471"/>
    <x v="0"/>
    <x v="1"/>
    <n v="161505"/>
    <n v="30670"/>
    <n v="0.19"/>
    <n v="130835"/>
    <n v="0.81"/>
    <n v="14631"/>
    <n v="0.09"/>
    <n v="16417"/>
    <n v="0.1"/>
    <n v="56188"/>
    <n v="396"/>
    <n v="2.4500000000000002"/>
    <n v="135195"/>
    <n v="0.84"/>
  </r>
  <r>
    <n v="584"/>
    <s v="Idaho"/>
    <x v="472"/>
    <x v="0"/>
    <x v="7"/>
    <n v="40134"/>
    <n v="5406"/>
    <n v="0.13"/>
    <n v="34728"/>
    <n v="0.87"/>
    <n v="2432"/>
    <n v="0.06"/>
    <n v="4737"/>
    <n v="0.12"/>
    <n v="49538"/>
    <n v="25"/>
    <n v="0.62"/>
    <n v="32819"/>
    <n v="0.82"/>
  </r>
  <r>
    <n v="585"/>
    <s v="Idaho"/>
    <x v="473"/>
    <x v="0"/>
    <x v="5"/>
    <n v="7961"/>
    <n v="2409"/>
    <n v="0.3"/>
    <n v="5552"/>
    <n v="0.7"/>
    <n v="772"/>
    <n v="0.1"/>
    <n v="1154"/>
    <n v="0.14000000000000001"/>
    <n v="44248"/>
    <n v="18"/>
    <n v="2.2599999999999998"/>
    <n v="5742"/>
    <n v="0.72"/>
  </r>
  <r>
    <n v="586"/>
    <s v="Idaho"/>
    <x v="474"/>
    <x v="0"/>
    <x v="6"/>
    <n v="3861"/>
    <n v="1018"/>
    <n v="0.26"/>
    <n v="2843"/>
    <n v="0.74"/>
    <n v="477"/>
    <n v="0.12"/>
    <n v="542"/>
    <n v="0.14000000000000001"/>
    <n v="44911"/>
    <n v="0"/>
    <n v="0"/>
    <n v="3105"/>
    <n v="0.8"/>
  </r>
  <r>
    <n v="587"/>
    <s v="Idaho"/>
    <x v="140"/>
    <x v="0"/>
    <x v="4"/>
    <n v="5360"/>
    <n v="758"/>
    <n v="0.14000000000000001"/>
    <n v="4602"/>
    <n v="0.86"/>
    <n v="302"/>
    <n v="0.06"/>
    <n v="731"/>
    <n v="0.14000000000000001"/>
    <n v="50464"/>
    <n v="0"/>
    <n v="0"/>
    <n v="4632"/>
    <n v="0.86"/>
  </r>
  <r>
    <n v="588"/>
    <s v="Idaho"/>
    <x v="44"/>
    <x v="0"/>
    <x v="7"/>
    <n v="39304"/>
    <n v="2738"/>
    <n v="7.0000000000000007E-2"/>
    <n v="36566"/>
    <n v="0.93"/>
    <n v="1001"/>
    <n v="0.03"/>
    <n v="9232"/>
    <n v="0.23"/>
    <n v="41827"/>
    <n v="49"/>
    <n v="1.25"/>
    <n v="35817"/>
    <n v="0.91"/>
  </r>
  <r>
    <n v="589"/>
    <s v="Idaho"/>
    <x v="475"/>
    <x v="0"/>
    <x v="5"/>
    <n v="20825"/>
    <n v="3387"/>
    <n v="0.16"/>
    <n v="17438"/>
    <n v="0.84"/>
    <n v="951"/>
    <n v="0.05"/>
    <n v="2577"/>
    <n v="0.12"/>
    <n v="53447"/>
    <n v="72"/>
    <n v="3.46"/>
    <n v="17612"/>
    <n v="0.85"/>
  </r>
  <r>
    <n v="590"/>
    <s v="Idaho"/>
    <x v="476"/>
    <x v="0"/>
    <x v="1"/>
    <n v="40408"/>
    <n v="8061"/>
    <n v="0.2"/>
    <n v="32347"/>
    <n v="0.8"/>
    <n v="3437"/>
    <n v="0.09"/>
    <n v="5223"/>
    <n v="0.13"/>
    <n v="54476"/>
    <n v="123"/>
    <n v="3.04"/>
    <n v="33416"/>
    <n v="0.83"/>
  </r>
  <r>
    <n v="591"/>
    <s v="Idaho"/>
    <x v="477"/>
    <x v="0"/>
    <x v="6"/>
    <n v="4488"/>
    <n v="912"/>
    <n v="0.2"/>
    <n v="3576"/>
    <n v="0.8"/>
    <n v="304"/>
    <n v="7.0000000000000007E-2"/>
    <n v="502"/>
    <n v="0.11"/>
    <n v="52602"/>
    <n v="11"/>
    <n v="2.4500000000000002"/>
    <n v="3629"/>
    <n v="0.81"/>
  </r>
  <r>
    <n v="592"/>
    <s v="Idaho"/>
    <x v="478"/>
    <x v="0"/>
    <x v="0"/>
    <n v="11693"/>
    <n v="2082"/>
    <n v="0.18"/>
    <n v="9611"/>
    <n v="0.82"/>
    <n v="786"/>
    <n v="7.0000000000000007E-2"/>
    <n v="1692"/>
    <n v="0.14000000000000001"/>
    <n v="48192"/>
    <n v="0"/>
    <n v="0"/>
    <n v="9679"/>
    <n v="0.83"/>
  </r>
  <r>
    <n v="593"/>
    <s v="Idaho"/>
    <x v="479"/>
    <x v="0"/>
    <x v="2"/>
    <n v="23551"/>
    <n v="4331"/>
    <n v="0.18"/>
    <n v="19220"/>
    <n v="0.82"/>
    <n v="1689"/>
    <n v="7.0000000000000007E-2"/>
    <n v="2988"/>
    <n v="0.13"/>
    <n v="51835"/>
    <n v="0"/>
    <n v="0"/>
    <n v="19781"/>
    <n v="0.84"/>
  </r>
  <r>
    <n v="594"/>
    <s v="Idaho"/>
    <x v="480"/>
    <x v="0"/>
    <x v="2"/>
    <n v="7768"/>
    <n v="1199"/>
    <n v="0.15"/>
    <n v="6569"/>
    <n v="0.85"/>
    <n v="553"/>
    <n v="7.0000000000000007E-2"/>
    <n v="1056"/>
    <n v="0.14000000000000001"/>
    <n v="51921"/>
    <n v="10"/>
    <n v="1.29"/>
    <n v="6636"/>
    <n v="0.85"/>
  </r>
  <r>
    <n v="595"/>
    <s v="Idaho"/>
    <x v="481"/>
    <x v="0"/>
    <x v="2"/>
    <n v="12796"/>
    <n v="2923"/>
    <n v="0.23"/>
    <n v="9873"/>
    <n v="0.77"/>
    <n v="1407"/>
    <n v="0.11"/>
    <n v="2371"/>
    <n v="0.19"/>
    <n v="36085"/>
    <n v="25"/>
    <n v="1.95"/>
    <n v="10387"/>
    <n v="0.81"/>
  </r>
  <r>
    <n v="596"/>
    <s v="Idaho"/>
    <x v="482"/>
    <x v="0"/>
    <x v="4"/>
    <n v="11640"/>
    <n v="1457"/>
    <n v="0.13"/>
    <n v="10183"/>
    <n v="0.87"/>
    <n v="367"/>
    <n v="0.03"/>
    <n v="888"/>
    <n v="0.08"/>
    <n v="68749"/>
    <n v="13"/>
    <n v="1.1200000000000001"/>
    <n v="10297"/>
    <n v="0.88"/>
  </r>
  <r>
    <n v="597"/>
    <s v="Idaho"/>
    <x v="483"/>
    <x v="0"/>
    <x v="8"/>
    <n v="86081"/>
    <n v="13252"/>
    <n v="0.15"/>
    <n v="72829"/>
    <n v="0.85"/>
    <n v="5674"/>
    <n v="7.0000000000000007E-2"/>
    <n v="11547"/>
    <n v="0.13"/>
    <n v="51594"/>
    <n v="224"/>
    <n v="2.6"/>
    <n v="73812"/>
    <n v="0.86"/>
  </r>
  <r>
    <n v="598"/>
    <s v="Idaho"/>
    <x v="484"/>
    <x v="0"/>
    <x v="6"/>
    <n v="11041"/>
    <n v="2772"/>
    <n v="0.25"/>
    <n v="8269"/>
    <n v="0.75"/>
    <n v="1265"/>
    <n v="0.11"/>
    <n v="921"/>
    <n v="0.08"/>
    <n v="60285"/>
    <n v="23"/>
    <n v="2.08"/>
    <n v="8455"/>
    <n v="0.77"/>
  </r>
  <r>
    <n v="599"/>
    <s v="Idaho"/>
    <x v="64"/>
    <x v="0"/>
    <x v="2"/>
    <n v="10161"/>
    <n v="2554"/>
    <n v="0.25"/>
    <n v="7607"/>
    <n v="0.75"/>
    <n v="783"/>
    <n v="0.08"/>
    <n v="1537"/>
    <n v="0.15"/>
    <n v="43402"/>
    <n v="18"/>
    <n v="1.77"/>
    <n v="7791"/>
    <n v="0.77"/>
  </r>
  <r>
    <n v="600"/>
    <s v="Illinois"/>
    <x v="224"/>
    <x v="1"/>
    <x v="8"/>
    <n v="65691"/>
    <n v="13290"/>
    <n v="0.2"/>
    <n v="52401"/>
    <n v="0.8"/>
    <n v="4681"/>
    <n v="7.0000000000000007E-2"/>
    <n v="7803"/>
    <n v="0.12"/>
    <n v="55174"/>
    <n v="314"/>
    <n v="4.78"/>
    <n v="53520"/>
    <n v="0.81"/>
  </r>
  <r>
    <n v="601"/>
    <s v="Illinois"/>
    <x v="485"/>
    <x v="0"/>
    <x v="1"/>
    <n v="6060"/>
    <n v="1328"/>
    <n v="0.22"/>
    <n v="4732"/>
    <n v="0.78"/>
    <n v="423"/>
    <n v="7.0000000000000007E-2"/>
    <n v="1650"/>
    <n v="0.27"/>
    <n v="35249"/>
    <n v="0"/>
    <n v="0"/>
    <n v="5008"/>
    <n v="0.83"/>
  </r>
  <r>
    <n v="602"/>
    <s v="Illinois"/>
    <x v="486"/>
    <x v="0"/>
    <x v="3"/>
    <n v="16630"/>
    <n v="3086"/>
    <n v="0.19"/>
    <n v="13544"/>
    <n v="0.81"/>
    <n v="1161"/>
    <n v="7.0000000000000007E-2"/>
    <n v="2075"/>
    <n v="0.12"/>
    <n v="54800"/>
    <n v="42"/>
    <n v="2.5299999999999998"/>
    <n v="12615"/>
    <n v="0.76"/>
  </r>
  <r>
    <n v="603"/>
    <s v="Illinois"/>
    <x v="115"/>
    <x v="0"/>
    <x v="0"/>
    <n v="53577"/>
    <n v="8484"/>
    <n v="0.16"/>
    <n v="45093"/>
    <n v="0.84"/>
    <n v="2759"/>
    <n v="0.05"/>
    <n v="4909"/>
    <n v="0.09"/>
    <n v="74507"/>
    <n v="0"/>
    <n v="0"/>
    <n v="46117"/>
    <n v="0.86"/>
  </r>
  <r>
    <n v="604"/>
    <s v="Illinois"/>
    <x v="487"/>
    <x v="0"/>
    <x v="5"/>
    <n v="6556"/>
    <n v="913"/>
    <n v="0.14000000000000001"/>
    <n v="5643"/>
    <n v="0.86"/>
    <n v="361"/>
    <n v="0.06"/>
    <n v="674"/>
    <n v="0.1"/>
    <n v="55327"/>
    <n v="0"/>
    <n v="0"/>
    <n v="3871"/>
    <n v="0.59"/>
  </r>
  <r>
    <n v="605"/>
    <s v="Illinois"/>
    <x v="488"/>
    <x v="0"/>
    <x v="5"/>
    <n v="32993"/>
    <n v="7231"/>
    <n v="0.22"/>
    <n v="25762"/>
    <n v="0.78"/>
    <n v="2324"/>
    <n v="7.0000000000000007E-2"/>
    <n v="3751"/>
    <n v="0.11"/>
    <n v="56099"/>
    <n v="69"/>
    <n v="2.09"/>
    <n v="26515"/>
    <n v="0.8"/>
  </r>
  <r>
    <n v="606"/>
    <s v="Illinois"/>
    <x v="7"/>
    <x v="0"/>
    <x v="3"/>
    <n v="4802"/>
    <n v="1121"/>
    <n v="0.23"/>
    <n v="3681"/>
    <n v="0.77"/>
    <n v="362"/>
    <n v="0.08"/>
    <n v="520"/>
    <n v="0.11"/>
    <n v="56099"/>
    <n v="0"/>
    <n v="0"/>
    <n v="3829"/>
    <n v="0.8"/>
  </r>
  <r>
    <n v="607"/>
    <s v="Illinois"/>
    <x v="117"/>
    <x v="0"/>
    <x v="5"/>
    <n v="14312"/>
    <n v="3651"/>
    <n v="0.26"/>
    <n v="10661"/>
    <n v="0.74"/>
    <n v="1111"/>
    <n v="0.08"/>
    <n v="1598"/>
    <n v="0.11"/>
    <n v="51963"/>
    <n v="0"/>
    <n v="0"/>
    <n v="11051"/>
    <n v="0.77"/>
  </r>
  <r>
    <n v="608"/>
    <s v="Illinois"/>
    <x v="489"/>
    <x v="0"/>
    <x v="2"/>
    <n v="12260"/>
    <n v="2188"/>
    <n v="0.18"/>
    <n v="10072"/>
    <n v="0.82"/>
    <n v="863"/>
    <n v="7.0000000000000007E-2"/>
    <n v="1448"/>
    <n v="0.12"/>
    <n v="52486"/>
    <n v="0"/>
    <n v="0"/>
    <n v="10366"/>
    <n v="0.85"/>
  </r>
  <r>
    <n v="609"/>
    <s v="Illinois"/>
    <x v="490"/>
    <x v="0"/>
    <x v="1"/>
    <n v="209983"/>
    <n v="26930"/>
    <n v="0.13"/>
    <n v="183053"/>
    <n v="0.87"/>
    <n v="10489"/>
    <n v="0.05"/>
    <n v="37121"/>
    <n v="0.18"/>
    <n v="53251"/>
    <n v="723"/>
    <n v="3.44"/>
    <n v="172353"/>
    <n v="0.82"/>
  </r>
  <r>
    <n v="610"/>
    <s v="Illinois"/>
    <x v="491"/>
    <x v="0"/>
    <x v="2"/>
    <n v="32661"/>
    <n v="6511"/>
    <n v="0.2"/>
    <n v="26150"/>
    <n v="0.8"/>
    <n v="2422"/>
    <n v="7.0000000000000007E-2"/>
    <n v="3882"/>
    <n v="0.12"/>
    <n v="52936"/>
    <n v="47"/>
    <n v="1.44"/>
    <n v="25862"/>
    <n v="0.79"/>
  </r>
  <r>
    <n v="611"/>
    <s v="Illinois"/>
    <x v="119"/>
    <x v="0"/>
    <x v="2"/>
    <n v="15596"/>
    <n v="3097"/>
    <n v="0.2"/>
    <n v="12499"/>
    <n v="0.8"/>
    <n v="1054"/>
    <n v="7.0000000000000007E-2"/>
    <n v="1702"/>
    <n v="0.11"/>
    <n v="54092"/>
    <n v="0"/>
    <n v="0"/>
    <n v="12965"/>
    <n v="0.83"/>
  </r>
  <r>
    <n v="612"/>
    <s v="Illinois"/>
    <x v="13"/>
    <x v="0"/>
    <x v="5"/>
    <n v="13253"/>
    <n v="2693"/>
    <n v="0.2"/>
    <n v="10560"/>
    <n v="0.8"/>
    <n v="837"/>
    <n v="0.06"/>
    <n v="1865"/>
    <n v="0.14000000000000001"/>
    <n v="45427"/>
    <n v="10"/>
    <n v="0.75"/>
    <n v="10954"/>
    <n v="0.83"/>
  </r>
  <r>
    <n v="613"/>
    <s v="Illinois"/>
    <x v="492"/>
    <x v="0"/>
    <x v="3"/>
    <n v="37639"/>
    <n v="6483"/>
    <n v="0.17"/>
    <n v="31156"/>
    <n v="0.83"/>
    <n v="2711"/>
    <n v="7.0000000000000007E-2"/>
    <n v="2924"/>
    <n v="0.08"/>
    <n v="66597"/>
    <n v="65"/>
    <n v="1.73"/>
    <n v="30489"/>
    <n v="0.81"/>
  </r>
  <r>
    <n v="614"/>
    <s v="Illinois"/>
    <x v="493"/>
    <x v="0"/>
    <x v="8"/>
    <n v="50885"/>
    <n v="8609"/>
    <n v="0.17"/>
    <n v="42276"/>
    <n v="0.83"/>
    <n v="3063"/>
    <n v="0.06"/>
    <n v="9554"/>
    <n v="0.19"/>
    <n v="47291"/>
    <n v="132"/>
    <n v="2.59"/>
    <n v="41144"/>
    <n v="0.81"/>
  </r>
  <r>
    <n v="615"/>
    <s v="Illinois"/>
    <x v="366"/>
    <x v="1"/>
    <x v="3"/>
    <n v="5180493"/>
    <n v="758167"/>
    <n v="0.15"/>
    <n v="4422326"/>
    <n v="0.85"/>
    <n v="174940"/>
    <n v="0.03"/>
    <n v="701869"/>
    <n v="0.14000000000000001"/>
    <n v="63347"/>
    <n v="17640"/>
    <n v="3.41"/>
    <n v="4454902"/>
    <n v="0.86"/>
  </r>
  <r>
    <n v="616"/>
    <s v="Illinois"/>
    <x v="124"/>
    <x v="0"/>
    <x v="5"/>
    <n v="18807"/>
    <n v="3557"/>
    <n v="0.19"/>
    <n v="15250"/>
    <n v="0.81"/>
    <n v="1234"/>
    <n v="7.0000000000000007E-2"/>
    <n v="2052"/>
    <n v="0.11"/>
    <n v="52313"/>
    <n v="63"/>
    <n v="3.35"/>
    <n v="14528"/>
    <n v="0.77"/>
  </r>
  <r>
    <n v="617"/>
    <s v="Illinois"/>
    <x v="494"/>
    <x v="0"/>
    <x v="4"/>
    <n v="10808"/>
    <n v="2117"/>
    <n v="0.2"/>
    <n v="8691"/>
    <n v="0.8"/>
    <n v="695"/>
    <n v="0.06"/>
    <n v="1248"/>
    <n v="0.12"/>
    <n v="60572"/>
    <n v="0"/>
    <n v="0"/>
    <n v="8956"/>
    <n v="0.83"/>
  </r>
  <r>
    <n v="618"/>
    <s v="Illinois"/>
    <x v="24"/>
    <x v="0"/>
    <x v="3"/>
    <n v="104143"/>
    <n v="13172"/>
    <n v="0.13"/>
    <n v="90971"/>
    <n v="0.87"/>
    <n v="5255"/>
    <n v="0.05"/>
    <n v="12877"/>
    <n v="0.12"/>
    <n v="63274"/>
    <n v="192"/>
    <n v="1.84"/>
    <n v="87830"/>
    <n v="0.84"/>
  </r>
  <r>
    <n v="619"/>
    <s v="Illinois"/>
    <x v="495"/>
    <x v="0"/>
    <x v="1"/>
    <n v="15769"/>
    <n v="3031"/>
    <n v="0.19"/>
    <n v="12738"/>
    <n v="0.81"/>
    <n v="1135"/>
    <n v="7.0000000000000007E-2"/>
    <n v="1707"/>
    <n v="0.11"/>
    <n v="55300"/>
    <n v="25"/>
    <n v="1.59"/>
    <n v="13090"/>
    <n v="0.83"/>
  </r>
  <r>
    <n v="620"/>
    <s v="Illinois"/>
    <x v="242"/>
    <x v="0"/>
    <x v="2"/>
    <n v="19479"/>
    <n v="3524"/>
    <n v="0.18"/>
    <n v="15955"/>
    <n v="0.82"/>
    <n v="1159"/>
    <n v="0.06"/>
    <n v="1764"/>
    <n v="0.09"/>
    <n v="56976"/>
    <n v="0"/>
    <n v="0"/>
    <n v="16251"/>
    <n v="0.83"/>
  </r>
  <r>
    <n v="621"/>
    <s v="Illinois"/>
    <x v="496"/>
    <x v="0"/>
    <x v="3"/>
    <n v="928589"/>
    <n v="143938"/>
    <n v="0.16"/>
    <n v="784651"/>
    <n v="0.84"/>
    <n v="34630"/>
    <n v="0.04"/>
    <n v="60169"/>
    <n v="0.06"/>
    <n v="93540"/>
    <n v="2343"/>
    <n v="2.52"/>
    <n v="790995"/>
    <n v="0.85"/>
  </r>
  <r>
    <n v="622"/>
    <s v="Illinois"/>
    <x v="497"/>
    <x v="0"/>
    <x v="2"/>
    <n v="17360"/>
    <n v="3777"/>
    <n v="0.22"/>
    <n v="13583"/>
    <n v="0.78"/>
    <n v="1314"/>
    <n v="0.08"/>
    <n v="2297"/>
    <n v="0.13"/>
    <n v="51577"/>
    <n v="25"/>
    <n v="1.44"/>
    <n v="14116"/>
    <n v="0.81"/>
  </r>
  <r>
    <n v="623"/>
    <s v="Illinois"/>
    <x v="498"/>
    <x v="0"/>
    <x v="4"/>
    <n v="6392"/>
    <n v="1375"/>
    <n v="0.22"/>
    <n v="5017"/>
    <n v="0.78"/>
    <n v="419"/>
    <n v="7.0000000000000007E-2"/>
    <n v="701"/>
    <n v="0.11"/>
    <n v="51280"/>
    <n v="0"/>
    <n v="0"/>
    <n v="5181"/>
    <n v="0.81"/>
  </r>
  <r>
    <n v="624"/>
    <s v="Illinois"/>
    <x v="377"/>
    <x v="0"/>
    <x v="5"/>
    <n v="34208"/>
    <n v="6043"/>
    <n v="0.18"/>
    <n v="28165"/>
    <n v="0.82"/>
    <n v="2089"/>
    <n v="0.06"/>
    <n v="3277"/>
    <n v="0.1"/>
    <n v="60773"/>
    <n v="123"/>
    <n v="3.6"/>
    <n v="28907"/>
    <n v="0.85"/>
  </r>
  <r>
    <n v="625"/>
    <s v="Illinois"/>
    <x v="28"/>
    <x v="0"/>
    <x v="2"/>
    <n v="21416"/>
    <n v="4066"/>
    <n v="0.19"/>
    <n v="17350"/>
    <n v="0.81"/>
    <n v="1428"/>
    <n v="7.0000000000000007E-2"/>
    <n v="2924"/>
    <n v="0.14000000000000001"/>
    <n v="47484"/>
    <n v="110"/>
    <n v="5.14"/>
    <n v="16523"/>
    <n v="0.77"/>
  </r>
  <r>
    <n v="626"/>
    <s v="Illinois"/>
    <x v="499"/>
    <x v="0"/>
    <x v="1"/>
    <n v="13264"/>
    <n v="2487"/>
    <n v="0.19"/>
    <n v="10777"/>
    <n v="0.81"/>
    <n v="877"/>
    <n v="7.0000000000000007E-2"/>
    <n v="1248"/>
    <n v="0.09"/>
    <n v="55357"/>
    <n v="67"/>
    <n v="5.05"/>
    <n v="11040"/>
    <n v="0.83"/>
  </r>
  <r>
    <n v="627"/>
    <s v="Illinois"/>
    <x v="29"/>
    <x v="0"/>
    <x v="7"/>
    <n v="38701"/>
    <n v="7932"/>
    <n v="0.2"/>
    <n v="30769"/>
    <n v="0.8"/>
    <n v="3057"/>
    <n v="0.08"/>
    <n v="7358"/>
    <n v="0.19"/>
    <n v="42071"/>
    <n v="16"/>
    <n v="0.41"/>
    <n v="32120"/>
    <n v="0.83"/>
  </r>
  <r>
    <n v="628"/>
    <s v="Illinois"/>
    <x v="130"/>
    <x v="0"/>
    <x v="2"/>
    <n v="34844"/>
    <n v="7187"/>
    <n v="0.21"/>
    <n v="27657"/>
    <n v="0.79"/>
    <n v="2604"/>
    <n v="7.0000000000000007E-2"/>
    <n v="4559"/>
    <n v="0.13"/>
    <n v="51258"/>
    <n v="87"/>
    <n v="2.5"/>
    <n v="26296"/>
    <n v="0.75"/>
  </r>
  <r>
    <n v="629"/>
    <s v="Illinois"/>
    <x v="500"/>
    <x v="0"/>
    <x v="6"/>
    <n v="5058"/>
    <n v="1178"/>
    <n v="0.23"/>
    <n v="3880"/>
    <n v="0.77"/>
    <n v="364"/>
    <n v="7.0000000000000007E-2"/>
    <n v="1029"/>
    <n v="0.2"/>
    <n v="43330"/>
    <n v="0"/>
    <n v="0"/>
    <n v="4054"/>
    <n v="0.8"/>
  </r>
  <r>
    <n v="630"/>
    <s v="Illinois"/>
    <x v="31"/>
    <x v="0"/>
    <x v="2"/>
    <n v="13044"/>
    <n v="2551"/>
    <n v="0.2"/>
    <n v="10493"/>
    <n v="0.8"/>
    <n v="1010"/>
    <n v="0.08"/>
    <n v="1772"/>
    <n v="0.14000000000000001"/>
    <n v="47314"/>
    <n v="15"/>
    <n v="1.1499999999999999"/>
    <n v="10706"/>
    <n v="0.82"/>
  </r>
  <r>
    <n v="631"/>
    <s v="Illinois"/>
    <x v="501"/>
    <x v="0"/>
    <x v="3"/>
    <n v="50972"/>
    <n v="7173"/>
    <n v="0.14000000000000001"/>
    <n v="43799"/>
    <n v="0.86"/>
    <n v="3051"/>
    <n v="0.06"/>
    <n v="2991"/>
    <n v="0.06"/>
    <n v="79348"/>
    <n v="89"/>
    <n v="1.75"/>
    <n v="44841"/>
    <n v="0.88"/>
  </r>
  <r>
    <n v="632"/>
    <s v="Illinois"/>
    <x v="308"/>
    <x v="0"/>
    <x v="5"/>
    <n v="8163"/>
    <n v="1783"/>
    <n v="0.22"/>
    <n v="6380"/>
    <n v="0.78"/>
    <n v="480"/>
    <n v="0.06"/>
    <n v="990"/>
    <n v="0.12"/>
    <n v="53028"/>
    <n v="25"/>
    <n v="3.06"/>
    <n v="6637"/>
    <n v="0.81"/>
  </r>
  <r>
    <n v="633"/>
    <s v="Illinois"/>
    <x v="391"/>
    <x v="0"/>
    <x v="5"/>
    <n v="17844"/>
    <n v="4134"/>
    <n v="0.23"/>
    <n v="13710"/>
    <n v="0.77"/>
    <n v="1461"/>
    <n v="0.08"/>
    <n v="1955"/>
    <n v="0.11"/>
    <n v="53553"/>
    <n v="18"/>
    <n v="1.01"/>
    <n v="14139"/>
    <n v="0.79"/>
  </r>
  <r>
    <n v="634"/>
    <s v="Illinois"/>
    <x v="502"/>
    <x v="0"/>
    <x v="4"/>
    <n v="3910"/>
    <n v="1005"/>
    <n v="0.26"/>
    <n v="2905"/>
    <n v="0.74"/>
    <n v="297"/>
    <n v="0.08"/>
    <n v="778"/>
    <n v="0.2"/>
    <n v="41713"/>
    <n v="25"/>
    <n v="6.39"/>
    <n v="3110"/>
    <n v="0.8"/>
  </r>
  <r>
    <n v="635"/>
    <s v="Illinois"/>
    <x v="503"/>
    <x v="0"/>
    <x v="4"/>
    <n v="6709"/>
    <n v="1686"/>
    <n v="0.25"/>
    <n v="5023"/>
    <n v="0.75"/>
    <n v="583"/>
    <n v="0.09"/>
    <n v="748"/>
    <n v="0.11"/>
    <n v="53632"/>
    <n v="0"/>
    <n v="0"/>
    <n v="5183"/>
    <n v="0.77"/>
  </r>
  <r>
    <n v="636"/>
    <s v="Illinois"/>
    <x v="33"/>
    <x v="0"/>
    <x v="0"/>
    <n v="49090"/>
    <n v="9981"/>
    <n v="0.2"/>
    <n v="39109"/>
    <n v="0.8"/>
    <n v="3504"/>
    <n v="7.0000000000000007E-2"/>
    <n v="5558"/>
    <n v="0.11"/>
    <n v="58042"/>
    <n v="86"/>
    <n v="1.75"/>
    <n v="39711"/>
    <n v="0.81"/>
  </r>
  <r>
    <n v="637"/>
    <s v="Illinois"/>
    <x v="504"/>
    <x v="0"/>
    <x v="2"/>
    <n v="27604"/>
    <n v="5952"/>
    <n v="0.22"/>
    <n v="21652"/>
    <n v="0.78"/>
    <n v="1896"/>
    <n v="7.0000000000000007E-2"/>
    <n v="2669"/>
    <n v="0.1"/>
    <n v="55247"/>
    <n v="60"/>
    <n v="2.17"/>
    <n v="22404"/>
    <n v="0.81"/>
  </r>
  <r>
    <n v="638"/>
    <s v="Illinois"/>
    <x v="35"/>
    <x v="0"/>
    <x v="1"/>
    <n v="57419"/>
    <n v="9017"/>
    <n v="0.16"/>
    <n v="48402"/>
    <n v="0.84"/>
    <n v="3779"/>
    <n v="7.0000000000000007E-2"/>
    <n v="13868"/>
    <n v="0.24"/>
    <n v="41445"/>
    <n v="192"/>
    <n v="3.34"/>
    <n v="47151"/>
    <n v="0.82"/>
  </r>
  <r>
    <n v="639"/>
    <s v="Illinois"/>
    <x v="397"/>
    <x v="0"/>
    <x v="5"/>
    <n v="9611"/>
    <n v="1862"/>
    <n v="0.19"/>
    <n v="7749"/>
    <n v="0.81"/>
    <n v="496"/>
    <n v="0.05"/>
    <n v="972"/>
    <n v="0.1"/>
    <n v="54552"/>
    <n v="0"/>
    <n v="0"/>
    <n v="7979"/>
    <n v="0.83"/>
  </r>
  <r>
    <n v="640"/>
    <s v="Illinois"/>
    <x v="36"/>
    <x v="0"/>
    <x v="5"/>
    <n v="37820"/>
    <n v="7239"/>
    <n v="0.19"/>
    <n v="30581"/>
    <n v="0.81"/>
    <n v="2722"/>
    <n v="7.0000000000000007E-2"/>
    <n v="5811"/>
    <n v="0.15"/>
    <n v="47425"/>
    <n v="165"/>
    <n v="4.3600000000000003"/>
    <n v="29877"/>
    <n v="0.79"/>
  </r>
  <r>
    <n v="641"/>
    <s v="Illinois"/>
    <x v="505"/>
    <x v="0"/>
    <x v="3"/>
    <n v="21847"/>
    <n v="4260"/>
    <n v="0.19"/>
    <n v="17587"/>
    <n v="0.81"/>
    <n v="1691"/>
    <n v="0.08"/>
    <n v="1864"/>
    <n v="0.09"/>
    <n v="59117"/>
    <n v="46"/>
    <n v="2.11"/>
    <n v="17885"/>
    <n v="0.82"/>
  </r>
  <r>
    <n v="642"/>
    <s v="Illinois"/>
    <x v="506"/>
    <x v="0"/>
    <x v="2"/>
    <n v="21366"/>
    <n v="6004"/>
    <n v="0.28000000000000003"/>
    <n v="15362"/>
    <n v="0.72"/>
    <n v="1791"/>
    <n v="0.08"/>
    <n v="1656"/>
    <n v="0.08"/>
    <n v="56832"/>
    <n v="25"/>
    <n v="1.17"/>
    <n v="15793"/>
    <n v="0.74"/>
  </r>
  <r>
    <n v="643"/>
    <s v="Illinois"/>
    <x v="138"/>
    <x v="0"/>
    <x v="6"/>
    <n v="12456"/>
    <n v="2676"/>
    <n v="0.21"/>
    <n v="9780"/>
    <n v="0.79"/>
    <n v="989"/>
    <n v="0.08"/>
    <n v="1364"/>
    <n v="0.11"/>
    <n v="53884"/>
    <n v="0"/>
    <n v="0"/>
    <n v="8980"/>
    <n v="0.72"/>
  </r>
  <r>
    <n v="644"/>
    <s v="Illinois"/>
    <x v="507"/>
    <x v="0"/>
    <x v="3"/>
    <n v="534216"/>
    <n v="73009"/>
    <n v="0.14000000000000001"/>
    <n v="461207"/>
    <n v="0.86"/>
    <n v="20842"/>
    <n v="0.04"/>
    <n v="45180"/>
    <n v="0.08"/>
    <n v="79834"/>
    <n v="1256"/>
    <n v="2.35"/>
    <n v="465279"/>
    <n v="0.87"/>
  </r>
  <r>
    <n v="645"/>
    <s v="Illinois"/>
    <x v="508"/>
    <x v="0"/>
    <x v="1"/>
    <n v="110024"/>
    <n v="18550"/>
    <n v="0.17"/>
    <n v="91474"/>
    <n v="0.83"/>
    <n v="7312"/>
    <n v="7.0000000000000007E-2"/>
    <n v="16873"/>
    <n v="0.15"/>
    <n v="53884"/>
    <n v="500"/>
    <n v="4.54"/>
    <n v="90452"/>
    <n v="0.82"/>
  </r>
  <r>
    <n v="646"/>
    <s v="Illinois"/>
    <x v="509"/>
    <x v="0"/>
    <x v="3"/>
    <n v="127915"/>
    <n v="13122"/>
    <n v="0.1"/>
    <n v="114793"/>
    <n v="0.9"/>
    <n v="6267"/>
    <n v="0.05"/>
    <n v="5332"/>
    <n v="0.04"/>
    <n v="93345"/>
    <n v="0"/>
    <n v="0"/>
    <n v="116490"/>
    <n v="0.91"/>
  </r>
  <r>
    <n v="647"/>
    <s v="Illinois"/>
    <x v="510"/>
    <x v="0"/>
    <x v="7"/>
    <n v="50112"/>
    <n v="10820"/>
    <n v="0.22"/>
    <n v="39292"/>
    <n v="0.78"/>
    <n v="3841"/>
    <n v="0.08"/>
    <n v="7558"/>
    <n v="0.15"/>
    <n v="44553"/>
    <n v="190"/>
    <n v="3.79"/>
    <n v="37653"/>
    <n v="0.75"/>
  </r>
  <r>
    <n v="648"/>
    <s v="Illinois"/>
    <x v="184"/>
    <x v="0"/>
    <x v="3"/>
    <n v="700832"/>
    <n v="99810"/>
    <n v="0.14000000000000001"/>
    <n v="601022"/>
    <n v="0.86"/>
    <n v="30348"/>
    <n v="0.04"/>
    <n v="54353"/>
    <n v="0.08"/>
    <n v="87336"/>
    <n v="1183"/>
    <n v="1.69"/>
    <n v="597789"/>
    <n v="0.85"/>
  </r>
  <r>
    <n v="649"/>
    <s v="Illinois"/>
    <x v="511"/>
    <x v="0"/>
    <x v="7"/>
    <n v="109430"/>
    <n v="20717"/>
    <n v="0.19"/>
    <n v="88713"/>
    <n v="0.81"/>
    <n v="6679"/>
    <n v="0.06"/>
    <n v="14384"/>
    <n v="0.13"/>
    <n v="54063"/>
    <n v="161"/>
    <n v="1.47"/>
    <n v="89615"/>
    <n v="0.82"/>
  </r>
  <r>
    <n v="650"/>
    <s v="Illinois"/>
    <x v="39"/>
    <x v="0"/>
    <x v="5"/>
    <n v="15765"/>
    <n v="2748"/>
    <n v="0.17"/>
    <n v="13017"/>
    <n v="0.83"/>
    <n v="972"/>
    <n v="0.06"/>
    <n v="2326"/>
    <n v="0.15"/>
    <n v="43767"/>
    <n v="25"/>
    <n v="1.59"/>
    <n v="11244"/>
    <n v="0.71"/>
  </r>
  <r>
    <n v="651"/>
    <s v="Illinois"/>
    <x v="40"/>
    <x v="0"/>
    <x v="2"/>
    <n v="34223"/>
    <n v="6708"/>
    <n v="0.2"/>
    <n v="27515"/>
    <n v="0.8"/>
    <n v="2297"/>
    <n v="7.0000000000000007E-2"/>
    <n v="3148"/>
    <n v="0.09"/>
    <n v="54915"/>
    <n v="80"/>
    <n v="2.34"/>
    <n v="26122"/>
    <n v="0.76"/>
  </r>
  <r>
    <n v="652"/>
    <s v="Illinois"/>
    <x v="512"/>
    <x v="0"/>
    <x v="7"/>
    <n v="35761"/>
    <n v="6868"/>
    <n v="0.19"/>
    <n v="28893"/>
    <n v="0.81"/>
    <n v="2397"/>
    <n v="7.0000000000000007E-2"/>
    <n v="4220"/>
    <n v="0.12"/>
    <n v="59323"/>
    <n v="42"/>
    <n v="1.17"/>
    <n v="28232"/>
    <n v="0.79"/>
  </r>
  <r>
    <n v="653"/>
    <s v="Illinois"/>
    <x v="142"/>
    <x v="0"/>
    <x v="2"/>
    <n v="28925"/>
    <n v="5285"/>
    <n v="0.18"/>
    <n v="23640"/>
    <n v="0.82"/>
    <n v="2017"/>
    <n v="7.0000000000000007E-2"/>
    <n v="2706"/>
    <n v="0.09"/>
    <n v="52959"/>
    <n v="25"/>
    <n v="0.86"/>
    <n v="20612"/>
    <n v="0.71"/>
  </r>
  <r>
    <n v="654"/>
    <s v="Illinois"/>
    <x v="513"/>
    <x v="0"/>
    <x v="8"/>
    <n v="29955"/>
    <n v="5284"/>
    <n v="0.18"/>
    <n v="24671"/>
    <n v="0.82"/>
    <n v="2157"/>
    <n v="7.0000000000000007E-2"/>
    <n v="5821"/>
    <n v="0.19"/>
    <n v="42887"/>
    <n v="60"/>
    <n v="2"/>
    <n v="22372"/>
    <n v="0.75"/>
  </r>
  <r>
    <n v="655"/>
    <s v="Illinois"/>
    <x v="514"/>
    <x v="0"/>
    <x v="3"/>
    <n v="308570"/>
    <n v="45024"/>
    <n v="0.15"/>
    <n v="263546"/>
    <n v="0.85"/>
    <n v="15417"/>
    <n v="0.05"/>
    <n v="18136"/>
    <n v="0.06"/>
    <n v="86268"/>
    <n v="376"/>
    <n v="1.22"/>
    <n v="268557"/>
    <n v="0.87"/>
  </r>
  <r>
    <n v="656"/>
    <s v="Illinois"/>
    <x v="515"/>
    <x v="0"/>
    <x v="1"/>
    <n v="172828"/>
    <n v="22860"/>
    <n v="0.13"/>
    <n v="149968"/>
    <n v="0.87"/>
    <n v="8620"/>
    <n v="0.05"/>
    <n v="23366"/>
    <n v="0.14000000000000001"/>
    <n v="67087"/>
    <n v="352"/>
    <n v="2.04"/>
    <n v="143804"/>
    <n v="0.83"/>
  </r>
  <r>
    <n v="657"/>
    <s v="Illinois"/>
    <x v="43"/>
    <x v="0"/>
    <x v="1"/>
    <n v="104712"/>
    <n v="20960"/>
    <n v="0.2"/>
    <n v="83752"/>
    <n v="0.8"/>
    <n v="7463"/>
    <n v="7.0000000000000007E-2"/>
    <n v="17557"/>
    <n v="0.17"/>
    <n v="50684"/>
    <n v="534"/>
    <n v="5.0999999999999996"/>
    <n v="84801"/>
    <n v="0.81"/>
  </r>
  <r>
    <n v="658"/>
    <s v="Illinois"/>
    <x v="516"/>
    <x v="0"/>
    <x v="3"/>
    <n v="45313"/>
    <n v="9006"/>
    <n v="0.2"/>
    <n v="36307"/>
    <n v="0.8"/>
    <n v="3562"/>
    <n v="0.08"/>
    <n v="5740"/>
    <n v="0.13"/>
    <n v="53409"/>
    <n v="50"/>
    <n v="1.1000000000000001"/>
    <n v="37558"/>
    <n v="0.83"/>
  </r>
  <r>
    <n v="659"/>
    <s v="Illinois"/>
    <x v="44"/>
    <x v="0"/>
    <x v="3"/>
    <n v="264461"/>
    <n v="45485"/>
    <n v="0.17"/>
    <n v="218976"/>
    <n v="0.83"/>
    <n v="19908"/>
    <n v="0.08"/>
    <n v="35925"/>
    <n v="0.14000000000000001"/>
    <n v="60121"/>
    <n v="761"/>
    <n v="2.88"/>
    <n v="225742"/>
    <n v="0.85"/>
  </r>
  <r>
    <n v="660"/>
    <s v="Illinois"/>
    <x v="46"/>
    <x v="0"/>
    <x v="7"/>
    <n v="37620"/>
    <n v="7408"/>
    <n v="0.2"/>
    <n v="30212"/>
    <n v="0.8"/>
    <n v="2896"/>
    <n v="0.08"/>
    <n v="7154"/>
    <n v="0.19"/>
    <n v="46096"/>
    <n v="146"/>
    <n v="3.88"/>
    <n v="31363"/>
    <n v="0.83"/>
  </r>
  <r>
    <n v="661"/>
    <s v="Illinois"/>
    <x v="47"/>
    <x v="0"/>
    <x v="0"/>
    <n v="11534"/>
    <n v="2706"/>
    <n v="0.23"/>
    <n v="8828"/>
    <n v="0.77"/>
    <n v="966"/>
    <n v="0.08"/>
    <n v="1066"/>
    <n v="0.09"/>
    <n v="57422"/>
    <n v="0"/>
    <n v="0"/>
    <n v="9067"/>
    <n v="0.79"/>
  </r>
  <r>
    <n v="662"/>
    <s v="Illinois"/>
    <x v="517"/>
    <x v="0"/>
    <x v="2"/>
    <n v="13565"/>
    <n v="3011"/>
    <n v="0.22"/>
    <n v="10554"/>
    <n v="0.78"/>
    <n v="1158"/>
    <n v="0.09"/>
    <n v="1948"/>
    <n v="0.14000000000000001"/>
    <n v="48764"/>
    <n v="20"/>
    <n v="1.47"/>
    <n v="10923"/>
    <n v="0.81"/>
  </r>
  <r>
    <n v="663"/>
    <s v="Illinois"/>
    <x v="518"/>
    <x v="0"/>
    <x v="5"/>
    <n v="14080"/>
    <n v="2957"/>
    <n v="0.21"/>
    <n v="11123"/>
    <n v="0.79"/>
    <n v="1163"/>
    <n v="0.08"/>
    <n v="2377"/>
    <n v="0.17"/>
    <n v="43783"/>
    <n v="25"/>
    <n v="1.78"/>
    <n v="11772"/>
    <n v="0.84"/>
  </r>
  <r>
    <n v="664"/>
    <s v="Illinois"/>
    <x v="519"/>
    <x v="0"/>
    <x v="1"/>
    <n v="12288"/>
    <n v="2378"/>
    <n v="0.19"/>
    <n v="9910"/>
    <n v="0.81"/>
    <n v="1108"/>
    <n v="0.09"/>
    <n v="1092"/>
    <n v="0.09"/>
    <n v="74872"/>
    <n v="0"/>
    <n v="0"/>
    <n v="10143"/>
    <n v="0.83"/>
  </r>
  <r>
    <n v="665"/>
    <s v="Illinois"/>
    <x v="520"/>
    <x v="0"/>
    <x v="0"/>
    <n v="15601"/>
    <n v="3380"/>
    <n v="0.22"/>
    <n v="12221"/>
    <n v="0.78"/>
    <n v="1316"/>
    <n v="0.08"/>
    <n v="1387"/>
    <n v="0.09"/>
    <n v="58384"/>
    <n v="22"/>
    <n v="1.41"/>
    <n v="12481"/>
    <n v="0.8"/>
  </r>
  <r>
    <n v="666"/>
    <s v="Illinois"/>
    <x v="49"/>
    <x v="0"/>
    <x v="3"/>
    <n v="34335"/>
    <n v="6100"/>
    <n v="0.18"/>
    <n v="28235"/>
    <n v="0.82"/>
    <n v="2298"/>
    <n v="7.0000000000000007E-2"/>
    <n v="1446"/>
    <n v="0.04"/>
    <n v="88481"/>
    <n v="0"/>
    <n v="0"/>
    <n v="28920"/>
    <n v="0.84"/>
  </r>
  <r>
    <n v="667"/>
    <s v="Illinois"/>
    <x v="50"/>
    <x v="0"/>
    <x v="2"/>
    <n v="28601"/>
    <n v="5764"/>
    <n v="0.2"/>
    <n v="22837"/>
    <n v="0.8"/>
    <n v="2271"/>
    <n v="0.08"/>
    <n v="3754"/>
    <n v="0.13"/>
    <n v="53138"/>
    <n v="50"/>
    <n v="1.75"/>
    <n v="21754"/>
    <n v="0.76"/>
  </r>
  <r>
    <n v="668"/>
    <s v="Illinois"/>
    <x v="51"/>
    <x v="0"/>
    <x v="7"/>
    <n v="33976"/>
    <n v="6799"/>
    <n v="0.2"/>
    <n v="27177"/>
    <n v="0.8"/>
    <n v="2496"/>
    <n v="7.0000000000000007E-2"/>
    <n v="4694"/>
    <n v="0.14000000000000001"/>
    <n v="48976"/>
    <n v="118"/>
    <n v="3.47"/>
    <n v="25746"/>
    <n v="0.76"/>
  </r>
  <r>
    <n v="669"/>
    <s v="Illinois"/>
    <x v="521"/>
    <x v="0"/>
    <x v="2"/>
    <n v="14717"/>
    <n v="2782"/>
    <n v="0.19"/>
    <n v="11935"/>
    <n v="0.81"/>
    <n v="849"/>
    <n v="0.06"/>
    <n v="1373"/>
    <n v="0.09"/>
    <n v="59901"/>
    <n v="0"/>
    <n v="0"/>
    <n v="12188"/>
    <n v="0.83"/>
  </r>
  <r>
    <n v="670"/>
    <s v="Illinois"/>
    <x v="522"/>
    <x v="0"/>
    <x v="7"/>
    <n v="50923"/>
    <n v="9547"/>
    <n v="0.19"/>
    <n v="41376"/>
    <n v="0.81"/>
    <n v="3501"/>
    <n v="7.0000000000000007E-2"/>
    <n v="4223"/>
    <n v="0.08"/>
    <n v="61794"/>
    <n v="17"/>
    <n v="0.33"/>
    <n v="42463"/>
    <n v="0.83"/>
  </r>
  <r>
    <n v="671"/>
    <s v="Illinois"/>
    <x v="523"/>
    <x v="1"/>
    <x v="0"/>
    <n v="180621"/>
    <n v="30816"/>
    <n v="0.17"/>
    <n v="149805"/>
    <n v="0.83"/>
    <n v="10829"/>
    <n v="0.06"/>
    <n v="29227"/>
    <n v="0.16"/>
    <n v="56478"/>
    <n v="1079"/>
    <n v="5.97"/>
    <n v="151093"/>
    <n v="0.84"/>
  </r>
  <r>
    <n v="672"/>
    <s v="Illinois"/>
    <x v="52"/>
    <x v="0"/>
    <x v="2"/>
    <n v="21174"/>
    <n v="3945"/>
    <n v="0.19"/>
    <n v="17229"/>
    <n v="0.81"/>
    <n v="1371"/>
    <n v="0.06"/>
    <n v="3327"/>
    <n v="0.16"/>
    <n v="49965"/>
    <n v="42"/>
    <n v="1.98"/>
    <n v="15536"/>
    <n v="0.73"/>
  </r>
  <r>
    <n v="673"/>
    <s v="Illinois"/>
    <x v="524"/>
    <x v="0"/>
    <x v="1"/>
    <n v="16396"/>
    <n v="3174"/>
    <n v="0.19"/>
    <n v="13222"/>
    <n v="0.81"/>
    <n v="1077"/>
    <n v="7.0000000000000007E-2"/>
    <n v="1192"/>
    <n v="7.0000000000000007E-2"/>
    <n v="67460"/>
    <n v="16"/>
    <n v="0.98"/>
    <n v="13549"/>
    <n v="0.83"/>
  </r>
  <r>
    <n v="674"/>
    <s v="Illinois"/>
    <x v="54"/>
    <x v="0"/>
    <x v="5"/>
    <n v="15611"/>
    <n v="3271"/>
    <n v="0.21"/>
    <n v="12340"/>
    <n v="0.79"/>
    <n v="1021"/>
    <n v="7.0000000000000007E-2"/>
    <n v="2129"/>
    <n v="0.14000000000000001"/>
    <n v="47815"/>
    <n v="25"/>
    <n v="1.6"/>
    <n v="12450"/>
    <n v="0.8"/>
  </r>
  <r>
    <n v="675"/>
    <s v="Illinois"/>
    <x v="152"/>
    <x v="0"/>
    <x v="6"/>
    <n v="4212"/>
    <n v="1178"/>
    <n v="0.28000000000000003"/>
    <n v="3034"/>
    <n v="0.72"/>
    <n v="445"/>
    <n v="0.11"/>
    <n v="763"/>
    <n v="0.18"/>
    <n v="43053"/>
    <n v="0"/>
    <n v="0"/>
    <n v="3156"/>
    <n v="0.75"/>
  </r>
  <r>
    <n v="676"/>
    <s v="Illinois"/>
    <x v="154"/>
    <x v="0"/>
    <x v="6"/>
    <n v="5463"/>
    <n v="1224"/>
    <n v="0.22"/>
    <n v="4239"/>
    <n v="0.78"/>
    <n v="492"/>
    <n v="0.09"/>
    <n v="1074"/>
    <n v="0.2"/>
    <n v="38400"/>
    <n v="0"/>
    <n v="0"/>
    <n v="4468"/>
    <n v="0.82"/>
  </r>
  <r>
    <n v="677"/>
    <s v="Illinois"/>
    <x v="329"/>
    <x v="0"/>
    <x v="6"/>
    <n v="5740"/>
    <n v="1298"/>
    <n v="0.23"/>
    <n v="4442"/>
    <n v="0.77"/>
    <n v="427"/>
    <n v="7.0000000000000007E-2"/>
    <n v="484"/>
    <n v="0.08"/>
    <n v="66319"/>
    <n v="0"/>
    <n v="0"/>
    <n v="4552"/>
    <n v="0.79"/>
  </r>
  <r>
    <n v="678"/>
    <s v="Illinois"/>
    <x v="55"/>
    <x v="0"/>
    <x v="2"/>
    <n v="32106"/>
    <n v="5972"/>
    <n v="0.19"/>
    <n v="26134"/>
    <n v="0.81"/>
    <n v="2187"/>
    <n v="7.0000000000000007E-2"/>
    <n v="3834"/>
    <n v="0.12"/>
    <n v="53607"/>
    <n v="461"/>
    <n v="14.36"/>
    <n v="23273"/>
    <n v="0.72"/>
  </r>
  <r>
    <n v="679"/>
    <s v="Illinois"/>
    <x v="525"/>
    <x v="0"/>
    <x v="5"/>
    <n v="15763"/>
    <n v="3228"/>
    <n v="0.2"/>
    <n v="12535"/>
    <n v="0.8"/>
    <n v="1115"/>
    <n v="7.0000000000000007E-2"/>
    <n v="2311"/>
    <n v="0.15"/>
    <n v="48152"/>
    <n v="86"/>
    <n v="5.46"/>
    <n v="12945"/>
    <n v="0.82"/>
  </r>
  <r>
    <n v="680"/>
    <s v="Illinois"/>
    <x v="526"/>
    <x v="0"/>
    <x v="0"/>
    <n v="143477"/>
    <n v="27672"/>
    <n v="0.19"/>
    <n v="115805"/>
    <n v="0.81"/>
    <n v="9961"/>
    <n v="7.0000000000000007E-2"/>
    <n v="19754"/>
    <n v="0.14000000000000001"/>
    <n v="52642"/>
    <n v="470"/>
    <n v="3.28"/>
    <n v="115324"/>
    <n v="0.8"/>
  </r>
  <r>
    <n v="681"/>
    <s v="Illinois"/>
    <x v="57"/>
    <x v="0"/>
    <x v="3"/>
    <n v="261059"/>
    <n v="41261"/>
    <n v="0.16"/>
    <n v="219798"/>
    <n v="0.84"/>
    <n v="25809"/>
    <n v="0.1"/>
    <n v="38065"/>
    <n v="0.15"/>
    <n v="58222"/>
    <n v="741"/>
    <n v="2.84"/>
    <n v="224550"/>
    <n v="0.86"/>
  </r>
  <r>
    <n v="682"/>
    <s v="Illinois"/>
    <x v="156"/>
    <x v="0"/>
    <x v="2"/>
    <n v="23906"/>
    <n v="4845"/>
    <n v="0.2"/>
    <n v="19061"/>
    <n v="0.8"/>
    <n v="1639"/>
    <n v="7.0000000000000007E-2"/>
    <n v="4692"/>
    <n v="0.2"/>
    <n v="40761"/>
    <n v="94"/>
    <n v="3.93"/>
    <n v="19645"/>
    <n v="0.82"/>
  </r>
  <r>
    <n v="683"/>
    <s v="Illinois"/>
    <x v="527"/>
    <x v="0"/>
    <x v="1"/>
    <n v="195348"/>
    <n v="34887"/>
    <n v="0.18"/>
    <n v="160461"/>
    <n v="0.82"/>
    <n v="14386"/>
    <n v="7.0000000000000007E-2"/>
    <n v="25172"/>
    <n v="0.13"/>
    <n v="62242"/>
    <n v="1094"/>
    <n v="5.6"/>
    <n v="163831"/>
    <n v="0.84"/>
  </r>
  <r>
    <n v="684"/>
    <s v="Illinois"/>
    <x v="528"/>
    <x v="0"/>
    <x v="5"/>
    <n v="6907"/>
    <n v="1574"/>
    <n v="0.23"/>
    <n v="5333"/>
    <n v="0.77"/>
    <n v="522"/>
    <n v="0.08"/>
    <n v="778"/>
    <n v="0.11"/>
    <n v="52018"/>
    <n v="22"/>
    <n v="3.19"/>
    <n v="5494"/>
    <n v="0.8"/>
  </r>
  <r>
    <n v="685"/>
    <s v="Illinois"/>
    <x v="157"/>
    <x v="0"/>
    <x v="4"/>
    <n v="4926"/>
    <n v="979"/>
    <n v="0.2"/>
    <n v="3947"/>
    <n v="0.8"/>
    <n v="347"/>
    <n v="7.0000000000000007E-2"/>
    <n v="499"/>
    <n v="0.1"/>
    <n v="55198"/>
    <n v="0"/>
    <n v="0"/>
    <n v="4060"/>
    <n v="0.82"/>
  </r>
  <r>
    <n v="686"/>
    <s v="Illinois"/>
    <x v="58"/>
    <x v="0"/>
    <x v="2"/>
    <n v="21741"/>
    <n v="4897"/>
    <n v="0.23"/>
    <n v="16844"/>
    <n v="0.77"/>
    <n v="1648"/>
    <n v="0.08"/>
    <n v="2191"/>
    <n v="0.1"/>
    <n v="56509"/>
    <n v="30"/>
    <n v="1.38"/>
    <n v="17414"/>
    <n v="0.8"/>
  </r>
  <r>
    <n v="687"/>
    <s v="Illinois"/>
    <x v="529"/>
    <x v="0"/>
    <x v="0"/>
    <n v="5427"/>
    <n v="1210"/>
    <n v="0.22"/>
    <n v="4217"/>
    <n v="0.78"/>
    <n v="368"/>
    <n v="7.0000000000000007E-2"/>
    <n v="594"/>
    <n v="0.11"/>
    <n v="52651"/>
    <n v="0"/>
    <n v="0"/>
    <n v="4318"/>
    <n v="0.8"/>
  </r>
  <r>
    <n v="688"/>
    <s v="Illinois"/>
    <x v="530"/>
    <x v="0"/>
    <x v="7"/>
    <n v="44753"/>
    <n v="10172"/>
    <n v="0.23"/>
    <n v="34581"/>
    <n v="0.77"/>
    <n v="3086"/>
    <n v="7.0000000000000007E-2"/>
    <n v="5555"/>
    <n v="0.12"/>
    <n v="47357"/>
    <n v="100"/>
    <n v="2.23"/>
    <n v="35776"/>
    <n v="0.8"/>
  </r>
  <r>
    <n v="689"/>
    <s v="Illinois"/>
    <x v="531"/>
    <x v="0"/>
    <x v="0"/>
    <n v="132328"/>
    <n v="24831"/>
    <n v="0.19"/>
    <n v="107497"/>
    <n v="0.81"/>
    <n v="8972"/>
    <n v="7.0000000000000007E-2"/>
    <n v="12465"/>
    <n v="0.09"/>
    <n v="61508"/>
    <n v="180"/>
    <n v="1.36"/>
    <n v="109099"/>
    <n v="0.82"/>
  </r>
  <r>
    <n v="690"/>
    <s v="Illinois"/>
    <x v="163"/>
    <x v="0"/>
    <x v="2"/>
    <n v="16841"/>
    <n v="3597"/>
    <n v="0.21"/>
    <n v="13244"/>
    <n v="0.79"/>
    <n v="1258"/>
    <n v="7.0000000000000007E-2"/>
    <n v="2902"/>
    <n v="0.17"/>
    <n v="49716"/>
    <n v="126"/>
    <n v="7.48"/>
    <n v="14020"/>
    <n v="0.83"/>
  </r>
  <r>
    <n v="691"/>
    <s v="Illinois"/>
    <x v="532"/>
    <x v="0"/>
    <x v="1"/>
    <n v="76806"/>
    <n v="14856"/>
    <n v="0.19"/>
    <n v="61950"/>
    <n v="0.81"/>
    <n v="5838"/>
    <n v="0.08"/>
    <n v="14256"/>
    <n v="0.19"/>
    <n v="44638"/>
    <n v="351"/>
    <n v="4.57"/>
    <n v="62524"/>
    <n v="0.81"/>
  </r>
  <r>
    <n v="692"/>
    <s v="Illinois"/>
    <x v="533"/>
    <x v="0"/>
    <x v="5"/>
    <n v="11549"/>
    <n v="2387"/>
    <n v="0.21"/>
    <n v="9162"/>
    <n v="0.79"/>
    <n v="886"/>
    <n v="0.08"/>
    <n v="1645"/>
    <n v="0.14000000000000001"/>
    <n v="53414"/>
    <n v="25"/>
    <n v="2.16"/>
    <n v="9514"/>
    <n v="0.82"/>
  </r>
  <r>
    <n v="693"/>
    <s v="Illinois"/>
    <x v="440"/>
    <x v="0"/>
    <x v="2"/>
    <n v="17032"/>
    <n v="3327"/>
    <n v="0.2"/>
    <n v="13705"/>
    <n v="0.8"/>
    <n v="1005"/>
    <n v="0.06"/>
    <n v="2069"/>
    <n v="0.12"/>
    <n v="53532"/>
    <n v="23"/>
    <n v="1.35"/>
    <n v="13209"/>
    <n v="0.78"/>
  </r>
  <r>
    <n v="694"/>
    <s v="Illinois"/>
    <x v="64"/>
    <x v="0"/>
    <x v="2"/>
    <n v="13995"/>
    <n v="2815"/>
    <n v="0.2"/>
    <n v="11180"/>
    <n v="0.8"/>
    <n v="1015"/>
    <n v="7.0000000000000007E-2"/>
    <n v="1016"/>
    <n v="7.0000000000000007E-2"/>
    <n v="66937"/>
    <n v="42"/>
    <n v="3"/>
    <n v="11464"/>
    <n v="0.82"/>
  </r>
  <r>
    <n v="695"/>
    <s v="Illinois"/>
    <x v="441"/>
    <x v="0"/>
    <x v="5"/>
    <n v="16332"/>
    <n v="3517"/>
    <n v="0.22"/>
    <n v="12815"/>
    <n v="0.78"/>
    <n v="1094"/>
    <n v="7.0000000000000007E-2"/>
    <n v="2234"/>
    <n v="0.14000000000000001"/>
    <n v="50471"/>
    <n v="55"/>
    <n v="3.37"/>
    <n v="13246"/>
    <n v="0.81"/>
  </r>
  <r>
    <n v="696"/>
    <s v="Illinois"/>
    <x v="165"/>
    <x v="0"/>
    <x v="2"/>
    <n v="13665"/>
    <n v="2953"/>
    <n v="0.22"/>
    <n v="10712"/>
    <n v="0.78"/>
    <n v="971"/>
    <n v="7.0000000000000007E-2"/>
    <n v="1637"/>
    <n v="0.12"/>
    <n v="49507"/>
    <n v="0"/>
    <n v="0"/>
    <n v="11102"/>
    <n v="0.81"/>
  </r>
  <r>
    <n v="697"/>
    <s v="Illinois"/>
    <x v="534"/>
    <x v="0"/>
    <x v="7"/>
    <n v="55626"/>
    <n v="11600"/>
    <n v="0.21"/>
    <n v="44026"/>
    <n v="0.79"/>
    <n v="4104"/>
    <n v="7.0000000000000007E-2"/>
    <n v="5732"/>
    <n v="0.1"/>
    <n v="57197"/>
    <n v="122"/>
    <n v="2.19"/>
    <n v="45423"/>
    <n v="0.82"/>
  </r>
  <r>
    <n v="698"/>
    <s v="Illinois"/>
    <x v="535"/>
    <x v="0"/>
    <x v="3"/>
    <n v="692310"/>
    <n v="90406"/>
    <n v="0.13"/>
    <n v="601904"/>
    <n v="0.87"/>
    <n v="29517"/>
    <n v="0.04"/>
    <n v="44038"/>
    <n v="0.06"/>
    <n v="86108"/>
    <n v="921"/>
    <n v="1.33"/>
    <n v="607913"/>
    <n v="0.88"/>
  </r>
  <r>
    <n v="699"/>
    <s v="Illinois"/>
    <x v="536"/>
    <x v="0"/>
    <x v="1"/>
    <n v="67056"/>
    <n v="12713"/>
    <n v="0.19"/>
    <n v="54343"/>
    <n v="0.81"/>
    <n v="5500"/>
    <n v="0.08"/>
    <n v="9356"/>
    <n v="0.14000000000000001"/>
    <n v="46187"/>
    <n v="260"/>
    <n v="3.88"/>
    <n v="55036"/>
    <n v="0.82"/>
  </r>
  <r>
    <n v="700"/>
    <s v="Illinois"/>
    <x v="537"/>
    <x v="0"/>
    <x v="0"/>
    <n v="284081"/>
    <n v="49819"/>
    <n v="0.18"/>
    <n v="234262"/>
    <n v="0.82"/>
    <n v="16778"/>
    <n v="0.06"/>
    <n v="45006"/>
    <n v="0.16"/>
    <n v="53795"/>
    <n v="864"/>
    <n v="3.04"/>
    <n v="240526"/>
    <n v="0.85"/>
  </r>
  <r>
    <n v="701"/>
    <s v="Illinois"/>
    <x v="538"/>
    <x v="0"/>
    <x v="0"/>
    <n v="38463"/>
    <n v="6960"/>
    <n v="0.18"/>
    <n v="31503"/>
    <n v="0.82"/>
    <n v="2479"/>
    <n v="0.06"/>
    <n v="2662"/>
    <n v="7.0000000000000007E-2"/>
    <n v="72247"/>
    <n v="11"/>
    <n v="0.28999999999999998"/>
    <n v="31696"/>
    <n v="0.82"/>
  </r>
  <r>
    <n v="702"/>
    <s v="Indiana"/>
    <x v="224"/>
    <x v="0"/>
    <x v="2"/>
    <n v="35636"/>
    <n v="5524"/>
    <n v="0.16"/>
    <n v="30112"/>
    <n v="0.84"/>
    <n v="1609"/>
    <n v="0.05"/>
    <n v="4056"/>
    <n v="0.11"/>
    <n v="56693"/>
    <n v="224"/>
    <n v="6.29"/>
    <n v="30435"/>
    <n v="0.85"/>
  </r>
  <r>
    <n v="703"/>
    <s v="Indiana"/>
    <x v="539"/>
    <x v="1"/>
    <x v="0"/>
    <n v="375351"/>
    <n v="54718"/>
    <n v="0.15"/>
    <n v="320633"/>
    <n v="0.85"/>
    <n v="21571"/>
    <n v="0.06"/>
    <n v="49641"/>
    <n v="0.13"/>
    <n v="54473"/>
    <n v="1830"/>
    <n v="4.88"/>
    <n v="326548"/>
    <n v="0.87"/>
  </r>
  <r>
    <n v="704"/>
    <s v="Indiana"/>
    <x v="540"/>
    <x v="0"/>
    <x v="1"/>
    <n v="82753"/>
    <n v="13487"/>
    <n v="0.16"/>
    <n v="69266"/>
    <n v="0.84"/>
    <n v="4235"/>
    <n v="0.05"/>
    <n v="8238"/>
    <n v="0.1"/>
    <n v="63067"/>
    <n v="229"/>
    <n v="2.77"/>
    <n v="71139"/>
    <n v="0.86"/>
  </r>
  <r>
    <n v="705"/>
    <s v="Indiana"/>
    <x v="114"/>
    <x v="0"/>
    <x v="1"/>
    <n v="8653"/>
    <n v="1543"/>
    <n v="0.18"/>
    <n v="7110"/>
    <n v="0.82"/>
    <n v="509"/>
    <n v="0.06"/>
    <n v="985"/>
    <n v="0.11"/>
    <n v="51649"/>
    <n v="0"/>
    <n v="0"/>
    <n v="7332"/>
    <n v="0.85"/>
  </r>
  <r>
    <n v="706"/>
    <s v="Indiana"/>
    <x v="541"/>
    <x v="0"/>
    <x v="2"/>
    <n v="11930"/>
    <n v="2580"/>
    <n v="0.22"/>
    <n v="9350"/>
    <n v="0.78"/>
    <n v="927"/>
    <n v="0.08"/>
    <n v="1651"/>
    <n v="0.14000000000000001"/>
    <n v="45161"/>
    <n v="15"/>
    <n v="1.26"/>
    <n v="9686"/>
    <n v="0.81"/>
  </r>
  <r>
    <n v="707"/>
    <s v="Indiana"/>
    <x v="115"/>
    <x v="0"/>
    <x v="3"/>
    <n v="66999"/>
    <n v="8954"/>
    <n v="0.13"/>
    <n v="58045"/>
    <n v="0.87"/>
    <n v="2801"/>
    <n v="0.04"/>
    <n v="3585"/>
    <n v="0.05"/>
    <n v="85876"/>
    <n v="70"/>
    <n v="1.04"/>
    <n v="59495"/>
    <n v="0.89"/>
  </r>
  <r>
    <n v="708"/>
    <s v="Indiana"/>
    <x v="487"/>
    <x v="0"/>
    <x v="3"/>
    <n v="15234"/>
    <n v="3668"/>
    <n v="0.24"/>
    <n v="11566"/>
    <n v="0.76"/>
    <n v="1457"/>
    <n v="0.1"/>
    <n v="1519"/>
    <n v="0.1"/>
    <n v="60944"/>
    <n v="0"/>
    <n v="0"/>
    <n v="11963"/>
    <n v="0.79"/>
  </r>
  <r>
    <n v="709"/>
    <s v="Indiana"/>
    <x v="117"/>
    <x v="0"/>
    <x v="1"/>
    <n v="20127"/>
    <n v="3949"/>
    <n v="0.2"/>
    <n v="16178"/>
    <n v="0.8"/>
    <n v="1415"/>
    <n v="7.0000000000000007E-2"/>
    <n v="1756"/>
    <n v="0.09"/>
    <n v="57092"/>
    <n v="0"/>
    <n v="0"/>
    <n v="16715"/>
    <n v="0.83"/>
  </r>
  <r>
    <n v="710"/>
    <s v="Indiana"/>
    <x v="489"/>
    <x v="0"/>
    <x v="7"/>
    <n v="37955"/>
    <n v="6753"/>
    <n v="0.18"/>
    <n v="31202"/>
    <n v="0.82"/>
    <n v="2619"/>
    <n v="7.0000000000000007E-2"/>
    <n v="5004"/>
    <n v="0.13"/>
    <n v="48598"/>
    <n v="268"/>
    <n v="7.06"/>
    <n v="31856"/>
    <n v="0.84"/>
  </r>
  <r>
    <n v="711"/>
    <s v="Indiana"/>
    <x v="119"/>
    <x v="0"/>
    <x v="3"/>
    <n v="117360"/>
    <n v="18524"/>
    <n v="0.16"/>
    <n v="98836"/>
    <n v="0.84"/>
    <n v="8672"/>
    <n v="7.0000000000000007E-2"/>
    <n v="12975"/>
    <n v="0.11"/>
    <n v="56774"/>
    <n v="285"/>
    <n v="2.4300000000000002"/>
    <n v="102518"/>
    <n v="0.87"/>
  </r>
  <r>
    <n v="712"/>
    <s v="Indiana"/>
    <x v="13"/>
    <x v="0"/>
    <x v="1"/>
    <n v="26170"/>
    <n v="4675"/>
    <n v="0.18"/>
    <n v="21495"/>
    <n v="0.82"/>
    <n v="1920"/>
    <n v="7.0000000000000007E-2"/>
    <n v="3545"/>
    <n v="0.14000000000000001"/>
    <n v="52699"/>
    <n v="25"/>
    <n v="0.96"/>
    <n v="22260"/>
    <n v="0.85"/>
  </r>
  <r>
    <n v="713"/>
    <s v="Indiana"/>
    <x v="492"/>
    <x v="0"/>
    <x v="2"/>
    <n v="32250"/>
    <n v="5379"/>
    <n v="0.17"/>
    <n v="26871"/>
    <n v="0.83"/>
    <n v="2002"/>
    <n v="0.06"/>
    <n v="3732"/>
    <n v="0.12"/>
    <n v="51730"/>
    <n v="25"/>
    <n v="0.78"/>
    <n v="27388"/>
    <n v="0.85"/>
  </r>
  <r>
    <n v="714"/>
    <s v="Indiana"/>
    <x v="124"/>
    <x v="0"/>
    <x v="6"/>
    <n v="10558"/>
    <n v="2061"/>
    <n v="0.2"/>
    <n v="8497"/>
    <n v="0.8"/>
    <n v="883"/>
    <n v="0.08"/>
    <n v="1654"/>
    <n v="0.16"/>
    <n v="44152"/>
    <n v="0"/>
    <n v="0"/>
    <n v="8954"/>
    <n v="0.85"/>
  </r>
  <r>
    <n v="715"/>
    <s v="Indiana"/>
    <x v="542"/>
    <x v="0"/>
    <x v="5"/>
    <n v="33147"/>
    <n v="5080"/>
    <n v="0.15"/>
    <n v="28067"/>
    <n v="0.85"/>
    <n v="1989"/>
    <n v="0.06"/>
    <n v="3752"/>
    <n v="0.11"/>
    <n v="55434"/>
    <n v="72"/>
    <n v="2.17"/>
    <n v="28526"/>
    <n v="0.86"/>
  </r>
  <r>
    <n v="716"/>
    <s v="Indiana"/>
    <x v="543"/>
    <x v="0"/>
    <x v="3"/>
    <n v="49568"/>
    <n v="8779"/>
    <n v="0.18"/>
    <n v="40789"/>
    <n v="0.82"/>
    <n v="3792"/>
    <n v="0.08"/>
    <n v="4577"/>
    <n v="0.09"/>
    <n v="66502"/>
    <n v="80"/>
    <n v="1.61"/>
    <n v="42141"/>
    <n v="0.85"/>
  </r>
  <r>
    <n v="717"/>
    <s v="Indiana"/>
    <x v="371"/>
    <x v="0"/>
    <x v="2"/>
    <n v="26794"/>
    <n v="4485"/>
    <n v="0.17"/>
    <n v="22309"/>
    <n v="0.83"/>
    <n v="1700"/>
    <n v="0.06"/>
    <n v="3077"/>
    <n v="0.11"/>
    <n v="57441"/>
    <n v="395"/>
    <n v="14.74"/>
    <n v="22960"/>
    <n v="0.86"/>
  </r>
  <r>
    <n v="718"/>
    <s v="Indiana"/>
    <x v="544"/>
    <x v="0"/>
    <x v="7"/>
    <n v="43226"/>
    <n v="7019"/>
    <n v="0.16"/>
    <n v="36207"/>
    <n v="0.84"/>
    <n v="2675"/>
    <n v="0.06"/>
    <n v="4309"/>
    <n v="0.1"/>
    <n v="58987"/>
    <n v="72"/>
    <n v="1.67"/>
    <n v="37464"/>
    <n v="0.87"/>
  </r>
  <r>
    <n v="719"/>
    <s v="Indiana"/>
    <x v="545"/>
    <x v="0"/>
    <x v="1"/>
    <n v="114772"/>
    <n v="19672"/>
    <n v="0.17"/>
    <n v="95100"/>
    <n v="0.83"/>
    <n v="7350"/>
    <n v="0.06"/>
    <n v="23799"/>
    <n v="0.21"/>
    <n v="43096"/>
    <n v="396"/>
    <n v="3.45"/>
    <n v="91136"/>
    <n v="0.79"/>
  </r>
  <r>
    <n v="720"/>
    <s v="Indiana"/>
    <x v="546"/>
    <x v="0"/>
    <x v="8"/>
    <n v="42565"/>
    <n v="7430"/>
    <n v="0.17"/>
    <n v="35135"/>
    <n v="0.83"/>
    <n v="2318"/>
    <n v="0.05"/>
    <n v="3155"/>
    <n v="7.0000000000000007E-2"/>
    <n v="62126"/>
    <n v="137"/>
    <n v="3.22"/>
    <n v="35883"/>
    <n v="0.84"/>
  </r>
  <r>
    <n v="721"/>
    <s v="Indiana"/>
    <x v="547"/>
    <x v="1"/>
    <x v="1"/>
    <n v="205560"/>
    <n v="30282"/>
    <n v="0.15"/>
    <n v="175278"/>
    <n v="0.85"/>
    <n v="9966"/>
    <n v="0.05"/>
    <n v="23202"/>
    <n v="0.11"/>
    <n v="59251"/>
    <n v="368"/>
    <n v="1.79"/>
    <n v="177265"/>
    <n v="0.86"/>
  </r>
  <r>
    <n v="722"/>
    <s v="Indiana"/>
    <x v="28"/>
    <x v="0"/>
    <x v="2"/>
    <n v="23047"/>
    <n v="4700"/>
    <n v="0.2"/>
    <n v="18347"/>
    <n v="0.8"/>
    <n v="1679"/>
    <n v="7.0000000000000007E-2"/>
    <n v="3280"/>
    <n v="0.14000000000000001"/>
    <n v="47737"/>
    <n v="75"/>
    <n v="3.25"/>
    <n v="19492"/>
    <n v="0.85"/>
  </r>
  <r>
    <n v="723"/>
    <s v="Indiana"/>
    <x v="381"/>
    <x v="0"/>
    <x v="3"/>
    <n v="77781"/>
    <n v="12549"/>
    <n v="0.16"/>
    <n v="65232"/>
    <n v="0.84"/>
    <n v="4938"/>
    <n v="0.06"/>
    <n v="7231"/>
    <n v="0.09"/>
    <n v="64992"/>
    <n v="323"/>
    <n v="4.1500000000000004"/>
    <n v="67328"/>
    <n v="0.87"/>
  </r>
  <r>
    <n v="724"/>
    <s v="Indiana"/>
    <x v="548"/>
    <x v="0"/>
    <x v="2"/>
    <n v="16351"/>
    <n v="3282"/>
    <n v="0.2"/>
    <n v="13069"/>
    <n v="0.8"/>
    <n v="1021"/>
    <n v="0.06"/>
    <n v="1799"/>
    <n v="0.11"/>
    <n v="53493"/>
    <n v="0"/>
    <n v="0"/>
    <n v="13561"/>
    <n v="0.83"/>
  </r>
  <r>
    <n v="725"/>
    <s v="Indiana"/>
    <x v="29"/>
    <x v="0"/>
    <x v="2"/>
    <n v="22736"/>
    <n v="4187"/>
    <n v="0.18"/>
    <n v="18549"/>
    <n v="0.82"/>
    <n v="1366"/>
    <n v="0.06"/>
    <n v="1939"/>
    <n v="0.09"/>
    <n v="62251"/>
    <n v="0"/>
    <n v="0"/>
    <n v="19297"/>
    <n v="0.85"/>
  </r>
  <r>
    <n v="726"/>
    <s v="Indiana"/>
    <x v="130"/>
    <x v="0"/>
    <x v="5"/>
    <n v="20092"/>
    <n v="3920"/>
    <n v="0.2"/>
    <n v="16172"/>
    <n v="0.8"/>
    <n v="1426"/>
    <n v="7.0000000000000007E-2"/>
    <n v="2684"/>
    <n v="0.13"/>
    <n v="52798"/>
    <n v="25"/>
    <n v="1.24"/>
    <n v="16699"/>
    <n v="0.83"/>
  </r>
  <r>
    <n v="727"/>
    <s v="Indiana"/>
    <x v="549"/>
    <x v="0"/>
    <x v="2"/>
    <n v="33452"/>
    <n v="5876"/>
    <n v="0.18"/>
    <n v="27576"/>
    <n v="0.82"/>
    <n v="2269"/>
    <n v="7.0000000000000007E-2"/>
    <n v="3460"/>
    <n v="0.1"/>
    <n v="56960"/>
    <n v="70"/>
    <n v="2.09"/>
    <n v="28154"/>
    <n v="0.84"/>
  </r>
  <r>
    <n v="728"/>
    <s v="Indiana"/>
    <x v="132"/>
    <x v="0"/>
    <x v="7"/>
    <n v="65936"/>
    <n v="12674"/>
    <n v="0.19"/>
    <n v="53262"/>
    <n v="0.81"/>
    <n v="4931"/>
    <n v="7.0000000000000007E-2"/>
    <n v="12140"/>
    <n v="0.18"/>
    <n v="45138"/>
    <n v="133"/>
    <n v="2.02"/>
    <n v="51576"/>
    <n v="0.78"/>
  </r>
  <r>
    <n v="729"/>
    <s v="Indiana"/>
    <x v="31"/>
    <x v="0"/>
    <x v="2"/>
    <n v="32006"/>
    <n v="6248"/>
    <n v="0.2"/>
    <n v="25758"/>
    <n v="0.8"/>
    <n v="2522"/>
    <n v="0.08"/>
    <n v="4423"/>
    <n v="0.14000000000000001"/>
    <n v="46835"/>
    <n v="57"/>
    <n v="1.78"/>
    <n v="26701"/>
    <n v="0.83"/>
  </r>
  <r>
    <n v="730"/>
    <s v="Indiana"/>
    <x v="308"/>
    <x v="0"/>
    <x v="3"/>
    <n v="330086"/>
    <n v="40862"/>
    <n v="0.12"/>
    <n v="289224"/>
    <n v="0.88"/>
    <n v="16689"/>
    <n v="0.05"/>
    <n v="13797"/>
    <n v="0.04"/>
    <n v="101740"/>
    <n v="580"/>
    <n v="1.76"/>
    <n v="295526"/>
    <n v="0.9"/>
  </r>
  <r>
    <n v="731"/>
    <s v="Indiana"/>
    <x v="391"/>
    <x v="0"/>
    <x v="3"/>
    <n v="76351"/>
    <n v="12405"/>
    <n v="0.16"/>
    <n v="63946"/>
    <n v="0.84"/>
    <n v="4897"/>
    <n v="0.06"/>
    <n v="4236"/>
    <n v="0.06"/>
    <n v="73831"/>
    <n v="68"/>
    <n v="0.89"/>
    <n v="65814"/>
    <n v="0.86"/>
  </r>
  <r>
    <n v="732"/>
    <s v="Indiana"/>
    <x v="550"/>
    <x v="0"/>
    <x v="3"/>
    <n v="40350"/>
    <n v="7142"/>
    <n v="0.18"/>
    <n v="33208"/>
    <n v="0.82"/>
    <n v="2874"/>
    <n v="7.0000000000000007E-2"/>
    <n v="3690"/>
    <n v="0.09"/>
    <n v="60379"/>
    <n v="25"/>
    <n v="0.62"/>
    <n v="34416"/>
    <n v="0.85"/>
  </r>
  <r>
    <n v="733"/>
    <s v="Indiana"/>
    <x v="551"/>
    <x v="0"/>
    <x v="3"/>
    <n v="167009"/>
    <n v="23141"/>
    <n v="0.14000000000000001"/>
    <n v="143868"/>
    <n v="0.86"/>
    <n v="9319"/>
    <n v="0.06"/>
    <n v="9657"/>
    <n v="0.06"/>
    <n v="80834"/>
    <n v="260"/>
    <n v="1.56"/>
    <n v="144301"/>
    <n v="0.86"/>
  </r>
  <r>
    <n v="734"/>
    <s v="Indiana"/>
    <x v="33"/>
    <x v="0"/>
    <x v="7"/>
    <n v="48271"/>
    <n v="9134"/>
    <n v="0.19"/>
    <n v="39137"/>
    <n v="0.81"/>
    <n v="3377"/>
    <n v="7.0000000000000007E-2"/>
    <n v="6434"/>
    <n v="0.13"/>
    <n v="50183"/>
    <n v="90"/>
    <n v="1.86"/>
    <n v="37771"/>
    <n v="0.78"/>
  </r>
  <r>
    <n v="735"/>
    <s v="Indiana"/>
    <x v="135"/>
    <x v="0"/>
    <x v="1"/>
    <n v="82366"/>
    <n v="16056"/>
    <n v="0.19"/>
    <n v="66310"/>
    <n v="0.81"/>
    <n v="6197"/>
    <n v="0.08"/>
    <n v="9942"/>
    <n v="0.12"/>
    <n v="55365"/>
    <n v="318"/>
    <n v="3.86"/>
    <n v="68675"/>
    <n v="0.83"/>
  </r>
  <r>
    <n v="736"/>
    <s v="Indiana"/>
    <x v="552"/>
    <x v="0"/>
    <x v="2"/>
    <n v="36240"/>
    <n v="6230"/>
    <n v="0.17"/>
    <n v="30010"/>
    <n v="0.83"/>
    <n v="2379"/>
    <n v="7.0000000000000007E-2"/>
    <n v="3532"/>
    <n v="0.1"/>
    <n v="53809"/>
    <n v="36"/>
    <n v="0.99"/>
    <n v="30230"/>
    <n v="0.83"/>
  </r>
  <r>
    <n v="737"/>
    <s v="Indiana"/>
    <x v="35"/>
    <x v="0"/>
    <x v="7"/>
    <n v="44111"/>
    <n v="7218"/>
    <n v="0.16"/>
    <n v="36893"/>
    <n v="0.84"/>
    <n v="2566"/>
    <n v="0.06"/>
    <n v="5183"/>
    <n v="0.12"/>
    <n v="55518"/>
    <n v="93"/>
    <n v="2.11"/>
    <n v="37993"/>
    <n v="0.86"/>
  </r>
  <r>
    <n v="738"/>
    <s v="Indiana"/>
    <x v="397"/>
    <x v="0"/>
    <x v="3"/>
    <n v="33370"/>
    <n v="5872"/>
    <n v="0.18"/>
    <n v="27498"/>
    <n v="0.82"/>
    <n v="2108"/>
    <n v="0.06"/>
    <n v="3037"/>
    <n v="0.09"/>
    <n v="66720"/>
    <n v="46"/>
    <n v="1.38"/>
    <n v="27692"/>
    <n v="0.83"/>
  </r>
  <r>
    <n v="739"/>
    <s v="Indiana"/>
    <x v="553"/>
    <x v="0"/>
    <x v="2"/>
    <n v="20764"/>
    <n v="3711"/>
    <n v="0.18"/>
    <n v="17053"/>
    <n v="0.82"/>
    <n v="1227"/>
    <n v="0.06"/>
    <n v="2653"/>
    <n v="0.13"/>
    <n v="48392"/>
    <n v="35"/>
    <n v="1.69"/>
    <n v="17555"/>
    <n v="0.85"/>
  </r>
  <r>
    <n v="740"/>
    <s v="Indiana"/>
    <x v="36"/>
    <x v="0"/>
    <x v="2"/>
    <n v="32208"/>
    <n v="5796"/>
    <n v="0.18"/>
    <n v="26412"/>
    <n v="0.82"/>
    <n v="2415"/>
    <n v="7.0000000000000007E-2"/>
    <n v="4663"/>
    <n v="0.14000000000000001"/>
    <n v="51031"/>
    <n v="227"/>
    <n v="7.05"/>
    <n v="25860"/>
    <n v="0.8"/>
  </r>
  <r>
    <n v="741"/>
    <s v="Indiana"/>
    <x v="554"/>
    <x v="0"/>
    <x v="2"/>
    <n v="27611"/>
    <n v="4539"/>
    <n v="0.16"/>
    <n v="23072"/>
    <n v="0.84"/>
    <n v="1948"/>
    <n v="7.0000000000000007E-2"/>
    <n v="4026"/>
    <n v="0.15"/>
    <n v="51560"/>
    <n v="17"/>
    <n v="0.62"/>
    <n v="24173"/>
    <n v="0.88"/>
  </r>
  <r>
    <n v="742"/>
    <s v="Indiana"/>
    <x v="138"/>
    <x v="0"/>
    <x v="3"/>
    <n v="156225"/>
    <n v="22769"/>
    <n v="0.15"/>
    <n v="133456"/>
    <n v="0.85"/>
    <n v="10037"/>
    <n v="0.06"/>
    <n v="11784"/>
    <n v="0.08"/>
    <n v="69880"/>
    <n v="189"/>
    <n v="1.21"/>
    <n v="135955"/>
    <n v="0.87"/>
  </r>
  <r>
    <n v="743"/>
    <s v="Indiana"/>
    <x v="510"/>
    <x v="0"/>
    <x v="8"/>
    <n v="36895"/>
    <n v="6582"/>
    <n v="0.18"/>
    <n v="30313"/>
    <n v="0.82"/>
    <n v="2543"/>
    <n v="7.0000000000000007E-2"/>
    <n v="5447"/>
    <n v="0.15"/>
    <n v="48606"/>
    <n v="158"/>
    <n v="4.28"/>
    <n v="29822"/>
    <n v="0.81"/>
  </r>
  <r>
    <n v="744"/>
    <s v="Indiana"/>
    <x v="555"/>
    <x v="0"/>
    <x v="7"/>
    <n v="79344"/>
    <n v="13274"/>
    <n v="0.17"/>
    <n v="66070"/>
    <n v="0.83"/>
    <n v="4797"/>
    <n v="0.06"/>
    <n v="6949"/>
    <n v="0.09"/>
    <n v="57367"/>
    <n v="88"/>
    <n v="1.1100000000000001"/>
    <n v="66867"/>
    <n v="0.84"/>
  </r>
  <r>
    <n v="745"/>
    <s v="Indiana"/>
    <x v="556"/>
    <x v="0"/>
    <x v="2"/>
    <n v="39330"/>
    <n v="5363"/>
    <n v="0.14000000000000001"/>
    <n v="33967"/>
    <n v="0.86"/>
    <n v="1440"/>
    <n v="0.04"/>
    <n v="3018"/>
    <n v="0.08"/>
    <n v="67498"/>
    <n v="25"/>
    <n v="0.64"/>
    <n v="34624"/>
    <n v="0.88"/>
  </r>
  <r>
    <n v="746"/>
    <s v="Indiana"/>
    <x v="184"/>
    <x v="1"/>
    <x v="3"/>
    <n v="484411"/>
    <n v="80104"/>
    <n v="0.17"/>
    <n v="404307"/>
    <n v="0.83"/>
    <n v="27462"/>
    <n v="0.06"/>
    <n v="74864"/>
    <n v="0.15"/>
    <n v="55280"/>
    <n v="2659"/>
    <n v="5.49"/>
    <n v="412948"/>
    <n v="0.85"/>
  </r>
  <r>
    <n v="747"/>
    <s v="Indiana"/>
    <x v="557"/>
    <x v="0"/>
    <x v="1"/>
    <n v="110007"/>
    <n v="19692"/>
    <n v="0.18"/>
    <n v="90315"/>
    <n v="0.82"/>
    <n v="8253"/>
    <n v="0.08"/>
    <n v="16212"/>
    <n v="0.15"/>
    <n v="52095"/>
    <n v="262"/>
    <n v="2.38"/>
    <n v="87637"/>
    <n v="0.8"/>
  </r>
  <r>
    <n v="748"/>
    <s v="Indiana"/>
    <x v="39"/>
    <x v="0"/>
    <x v="2"/>
    <n v="45668"/>
    <n v="9142"/>
    <n v="0.2"/>
    <n v="36526"/>
    <n v="0.8"/>
    <n v="3807"/>
    <n v="0.08"/>
    <n v="5629"/>
    <n v="0.12"/>
    <n v="53187"/>
    <n v="60"/>
    <n v="1.31"/>
    <n v="37761"/>
    <n v="0.83"/>
  </r>
  <r>
    <n v="749"/>
    <s v="Indiana"/>
    <x v="44"/>
    <x v="0"/>
    <x v="3"/>
    <n v="129641"/>
    <n v="23714"/>
    <n v="0.18"/>
    <n v="105927"/>
    <n v="0.82"/>
    <n v="10104"/>
    <n v="0.08"/>
    <n v="20908"/>
    <n v="0.16"/>
    <n v="49522"/>
    <n v="306"/>
    <n v="2.36"/>
    <n v="105053"/>
    <n v="0.81"/>
  </r>
  <r>
    <n v="750"/>
    <s v="Indiana"/>
    <x v="46"/>
    <x v="1"/>
    <x v="3"/>
    <n v="954670"/>
    <n v="120358"/>
    <n v="0.13"/>
    <n v="834312"/>
    <n v="0.87"/>
    <n v="55141"/>
    <n v="0.06"/>
    <n v="160661"/>
    <n v="0.17"/>
    <n v="48409"/>
    <n v="4489"/>
    <n v="4.7"/>
    <n v="843952"/>
    <n v="0.88"/>
  </r>
  <r>
    <n v="751"/>
    <s v="Indiana"/>
    <x v="47"/>
    <x v="0"/>
    <x v="2"/>
    <n v="46248"/>
    <n v="8261"/>
    <n v="0.18"/>
    <n v="37987"/>
    <n v="0.82"/>
    <n v="2778"/>
    <n v="0.06"/>
    <n v="5212"/>
    <n v="0.11"/>
    <n v="55766"/>
    <n v="184"/>
    <n v="3.98"/>
    <n v="38891"/>
    <n v="0.84"/>
  </r>
  <r>
    <n v="752"/>
    <s v="Indiana"/>
    <x v="320"/>
    <x v="0"/>
    <x v="5"/>
    <n v="10217"/>
    <n v="2028"/>
    <n v="0.2"/>
    <n v="8189"/>
    <n v="0.8"/>
    <n v="900"/>
    <n v="0.09"/>
    <n v="1186"/>
    <n v="0.12"/>
    <n v="55444"/>
    <n v="0"/>
    <n v="0"/>
    <n v="8433"/>
    <n v="0.83"/>
  </r>
  <r>
    <n v="753"/>
    <s v="Indiana"/>
    <x v="558"/>
    <x v="0"/>
    <x v="2"/>
    <n v="35567"/>
    <n v="6289"/>
    <n v="0.18"/>
    <n v="29278"/>
    <n v="0.82"/>
    <n v="3172"/>
    <n v="0.09"/>
    <n v="5172"/>
    <n v="0.15"/>
    <n v="47624"/>
    <n v="25"/>
    <n v="0.7"/>
    <n v="27215"/>
    <n v="0.77"/>
  </r>
  <r>
    <n v="754"/>
    <s v="Indiana"/>
    <x v="49"/>
    <x v="0"/>
    <x v="1"/>
    <n v="146917"/>
    <n v="19249"/>
    <n v="0.13"/>
    <n v="127668"/>
    <n v="0.87"/>
    <n v="7275"/>
    <n v="0.05"/>
    <n v="28177"/>
    <n v="0.19"/>
    <n v="48883"/>
    <n v="353"/>
    <n v="2.4"/>
    <n v="116223"/>
    <n v="0.79"/>
  </r>
  <r>
    <n v="755"/>
    <s v="Indiana"/>
    <x v="50"/>
    <x v="0"/>
    <x v="2"/>
    <n v="38346"/>
    <n v="6874"/>
    <n v="0.18"/>
    <n v="31472"/>
    <n v="0.82"/>
    <n v="2572"/>
    <n v="7.0000000000000007E-2"/>
    <n v="4006"/>
    <n v="0.1"/>
    <n v="53700"/>
    <n v="40"/>
    <n v="1.04"/>
    <n v="31726"/>
    <n v="0.83"/>
  </r>
  <r>
    <n v="756"/>
    <s v="Indiana"/>
    <x v="51"/>
    <x v="0"/>
    <x v="3"/>
    <n v="70116"/>
    <n v="11874"/>
    <n v="0.17"/>
    <n v="58242"/>
    <n v="0.83"/>
    <n v="5742"/>
    <n v="0.08"/>
    <n v="7339"/>
    <n v="0.1"/>
    <n v="66151"/>
    <n v="115"/>
    <n v="1.64"/>
    <n v="60209"/>
    <n v="0.86"/>
  </r>
  <r>
    <n v="757"/>
    <s v="Indiana"/>
    <x v="147"/>
    <x v="0"/>
    <x v="3"/>
    <n v="14011"/>
    <n v="2728"/>
    <n v="0.19"/>
    <n v="11283"/>
    <n v="0.81"/>
    <n v="966"/>
    <n v="7.0000000000000007E-2"/>
    <n v="1418"/>
    <n v="0.1"/>
    <n v="53060"/>
    <n v="0"/>
    <n v="0"/>
    <n v="11662"/>
    <n v="0.83"/>
  </r>
  <r>
    <n v="758"/>
    <s v="Indiana"/>
    <x v="559"/>
    <x v="0"/>
    <x v="2"/>
    <n v="47532"/>
    <n v="7625"/>
    <n v="0.16"/>
    <n v="39907"/>
    <n v="0.84"/>
    <n v="2718"/>
    <n v="0.06"/>
    <n v="4224"/>
    <n v="0.09"/>
    <n v="61341"/>
    <n v="31"/>
    <n v="0.65"/>
    <n v="41010"/>
    <n v="0.86"/>
  </r>
  <r>
    <n v="759"/>
    <s v="Indiana"/>
    <x v="560"/>
    <x v="0"/>
    <x v="3"/>
    <n v="5844"/>
    <n v="1291"/>
    <n v="0.22"/>
    <n v="4553"/>
    <n v="0.78"/>
    <n v="510"/>
    <n v="0.09"/>
    <n v="560"/>
    <n v="0.1"/>
    <n v="58022"/>
    <n v="0"/>
    <n v="0"/>
    <n v="4746"/>
    <n v="0.81"/>
  </r>
  <r>
    <n v="760"/>
    <s v="Indiana"/>
    <x v="196"/>
    <x v="0"/>
    <x v="2"/>
    <n v="19489"/>
    <n v="3808"/>
    <n v="0.2"/>
    <n v="15681"/>
    <n v="0.8"/>
    <n v="1418"/>
    <n v="7.0000000000000007E-2"/>
    <n v="2979"/>
    <n v="0.15"/>
    <n v="44968"/>
    <n v="25"/>
    <n v="1.28"/>
    <n v="16301"/>
    <n v="0.84"/>
  </r>
  <r>
    <n v="761"/>
    <s v="Indiana"/>
    <x v="561"/>
    <x v="0"/>
    <x v="1"/>
    <n v="20845"/>
    <n v="4019"/>
    <n v="0.19"/>
    <n v="16826"/>
    <n v="0.81"/>
    <n v="1652"/>
    <n v="0.08"/>
    <n v="2597"/>
    <n v="0.12"/>
    <n v="49731"/>
    <n v="0"/>
    <n v="0"/>
    <n v="17468"/>
    <n v="0.84"/>
  </r>
  <r>
    <n v="762"/>
    <s v="Indiana"/>
    <x v="562"/>
    <x v="0"/>
    <x v="2"/>
    <n v="16927"/>
    <n v="3281"/>
    <n v="0.19"/>
    <n v="13646"/>
    <n v="0.81"/>
    <n v="1274"/>
    <n v="0.08"/>
    <n v="2406"/>
    <n v="0.14000000000000001"/>
    <n v="49639"/>
    <n v="0"/>
    <n v="0"/>
    <n v="12632"/>
    <n v="0.75"/>
  </r>
  <r>
    <n v="763"/>
    <s v="Indiana"/>
    <x v="52"/>
    <x v="0"/>
    <x v="2"/>
    <n v="19102"/>
    <n v="3590"/>
    <n v="0.19"/>
    <n v="15512"/>
    <n v="0.81"/>
    <n v="1322"/>
    <n v="7.0000000000000007E-2"/>
    <n v="2167"/>
    <n v="0.11"/>
    <n v="52332"/>
    <n v="25"/>
    <n v="1.31"/>
    <n v="14793"/>
    <n v="0.77"/>
  </r>
  <r>
    <n v="764"/>
    <s v="Indiana"/>
    <x v="54"/>
    <x v="0"/>
    <x v="6"/>
    <n v="12410"/>
    <n v="2487"/>
    <n v="0.2"/>
    <n v="9923"/>
    <n v="0.8"/>
    <n v="844"/>
    <n v="7.0000000000000007E-2"/>
    <n v="1345"/>
    <n v="0.11"/>
    <n v="54265"/>
    <n v="0"/>
    <n v="0"/>
    <n v="10342"/>
    <n v="0.83"/>
  </r>
  <r>
    <n v="765"/>
    <s v="Indiana"/>
    <x v="563"/>
    <x v="0"/>
    <x v="3"/>
    <n v="169594"/>
    <n v="27803"/>
    <n v="0.16"/>
    <n v="141791"/>
    <n v="0.84"/>
    <n v="10822"/>
    <n v="0.06"/>
    <n v="14826"/>
    <n v="0.09"/>
    <n v="69298"/>
    <n v="292"/>
    <n v="1.72"/>
    <n v="144035"/>
    <n v="0.85"/>
  </r>
  <r>
    <n v="766"/>
    <s v="Indiana"/>
    <x v="564"/>
    <x v="0"/>
    <x v="0"/>
    <n v="25540"/>
    <n v="4799"/>
    <n v="0.19"/>
    <n v="20741"/>
    <n v="0.81"/>
    <n v="1644"/>
    <n v="0.06"/>
    <n v="2311"/>
    <n v="0.09"/>
    <n v="68162"/>
    <n v="0"/>
    <n v="0"/>
    <n v="21479"/>
    <n v="0.84"/>
  </r>
  <r>
    <n v="767"/>
    <s v="Indiana"/>
    <x v="154"/>
    <x v="0"/>
    <x v="2"/>
    <n v="12469"/>
    <n v="2443"/>
    <n v="0.2"/>
    <n v="10026"/>
    <n v="0.8"/>
    <n v="946"/>
    <n v="0.08"/>
    <n v="1494"/>
    <n v="0.12"/>
    <n v="49730"/>
    <n v="25"/>
    <n v="2"/>
    <n v="10368"/>
    <n v="0.83"/>
  </r>
  <r>
    <n v="768"/>
    <s v="Indiana"/>
    <x v="329"/>
    <x v="0"/>
    <x v="3"/>
    <n v="37779"/>
    <n v="6263"/>
    <n v="0.17"/>
    <n v="31516"/>
    <n v="0.83"/>
    <n v="2706"/>
    <n v="7.0000000000000007E-2"/>
    <n v="3978"/>
    <n v="0.11"/>
    <n v="54718"/>
    <n v="25"/>
    <n v="0.66"/>
    <n v="27846"/>
    <n v="0.74"/>
  </r>
  <r>
    <n v="769"/>
    <s v="Indiana"/>
    <x v="55"/>
    <x v="0"/>
    <x v="2"/>
    <n v="24851"/>
    <n v="5045"/>
    <n v="0.2"/>
    <n v="19806"/>
    <n v="0.8"/>
    <n v="1709"/>
    <n v="7.0000000000000007E-2"/>
    <n v="3322"/>
    <n v="0.13"/>
    <n v="46441"/>
    <n v="18"/>
    <n v="0.72"/>
    <n v="20354"/>
    <n v="0.82"/>
  </r>
  <r>
    <n v="770"/>
    <s v="Indiana"/>
    <x v="565"/>
    <x v="0"/>
    <x v="2"/>
    <n v="28523"/>
    <n v="5085"/>
    <n v="0.18"/>
    <n v="23438"/>
    <n v="0.82"/>
    <n v="1996"/>
    <n v="7.0000000000000007E-2"/>
    <n v="3117"/>
    <n v="0.11"/>
    <n v="57436"/>
    <n v="25"/>
    <n v="0.88"/>
    <n v="24149"/>
    <n v="0.85"/>
  </r>
  <r>
    <n v="771"/>
    <s v="Indiana"/>
    <x v="566"/>
    <x v="0"/>
    <x v="2"/>
    <n v="16663"/>
    <n v="3056"/>
    <n v="0.18"/>
    <n v="13607"/>
    <n v="0.82"/>
    <n v="1065"/>
    <n v="0.06"/>
    <n v="1760"/>
    <n v="0.11"/>
    <n v="53271"/>
    <n v="25"/>
    <n v="1.5"/>
    <n v="14050"/>
    <n v="0.84"/>
  </r>
  <r>
    <n v="772"/>
    <s v="Indiana"/>
    <x v="567"/>
    <x v="1"/>
    <x v="0"/>
    <n v="270771"/>
    <n v="42783"/>
    <n v="0.16"/>
    <n v="227988"/>
    <n v="0.84"/>
    <n v="14760"/>
    <n v="0.05"/>
    <n v="35068"/>
    <n v="0.13"/>
    <n v="54674"/>
    <n v="763"/>
    <n v="2.82"/>
    <n v="224573"/>
    <n v="0.83"/>
  </r>
  <r>
    <n v="773"/>
    <s v="Indiana"/>
    <x v="157"/>
    <x v="0"/>
    <x v="3"/>
    <n v="23878"/>
    <n v="3975"/>
    <n v="0.17"/>
    <n v="19903"/>
    <n v="0.83"/>
    <n v="1628"/>
    <n v="7.0000000000000007E-2"/>
    <n v="3642"/>
    <n v="0.15"/>
    <n v="44913"/>
    <n v="25"/>
    <n v="1.05"/>
    <n v="20967"/>
    <n v="0.88"/>
  </r>
  <r>
    <n v="774"/>
    <s v="Indiana"/>
    <x v="58"/>
    <x v="0"/>
    <x v="3"/>
    <n v="44593"/>
    <n v="7644"/>
    <n v="0.17"/>
    <n v="36949"/>
    <n v="0.83"/>
    <n v="3221"/>
    <n v="7.0000000000000007E-2"/>
    <n v="5065"/>
    <n v="0.11"/>
    <n v="57193"/>
    <n v="46"/>
    <n v="1.03"/>
    <n v="38022"/>
    <n v="0.85"/>
  </r>
  <r>
    <n v="775"/>
    <s v="Indiana"/>
    <x v="568"/>
    <x v="0"/>
    <x v="6"/>
    <n v="20327"/>
    <n v="3932"/>
    <n v="0.19"/>
    <n v="16395"/>
    <n v="0.81"/>
    <n v="1612"/>
    <n v="0.08"/>
    <n v="1839"/>
    <n v="0.09"/>
    <n v="56862"/>
    <n v="0"/>
    <n v="0"/>
    <n v="16934"/>
    <n v="0.83"/>
  </r>
  <r>
    <n v="776"/>
    <s v="Indiana"/>
    <x v="569"/>
    <x v="0"/>
    <x v="2"/>
    <n v="22935"/>
    <n v="4266"/>
    <n v="0.19"/>
    <n v="18669"/>
    <n v="0.81"/>
    <n v="1465"/>
    <n v="0.06"/>
    <n v="2512"/>
    <n v="0.11"/>
    <n v="49972"/>
    <n v="15"/>
    <n v="0.65"/>
    <n v="19762"/>
    <n v="0.86"/>
  </r>
  <r>
    <n v="777"/>
    <s v="Indiana"/>
    <x v="570"/>
    <x v="0"/>
    <x v="5"/>
    <n v="34586"/>
    <n v="6983"/>
    <n v="0.2"/>
    <n v="27603"/>
    <n v="0.8"/>
    <n v="2351"/>
    <n v="7.0000000000000007E-2"/>
    <n v="3638"/>
    <n v="0.11"/>
    <n v="58295"/>
    <n v="25"/>
    <n v="0.72"/>
    <n v="27418"/>
    <n v="0.79"/>
  </r>
  <r>
    <n v="778"/>
    <s v="Indiana"/>
    <x v="571"/>
    <x v="0"/>
    <x v="1"/>
    <n v="20690"/>
    <n v="3718"/>
    <n v="0.18"/>
    <n v="16972"/>
    <n v="0.82"/>
    <n v="1320"/>
    <n v="0.06"/>
    <n v="2513"/>
    <n v="0.12"/>
    <n v="47554"/>
    <n v="25"/>
    <n v="1.21"/>
    <n v="15587"/>
    <n v="0.75"/>
  </r>
  <r>
    <n v="779"/>
    <s v="Indiana"/>
    <x v="572"/>
    <x v="0"/>
    <x v="6"/>
    <n v="10717"/>
    <n v="1855"/>
    <n v="0.17"/>
    <n v="8862"/>
    <n v="0.83"/>
    <n v="857"/>
    <n v="0.08"/>
    <n v="1873"/>
    <n v="0.17"/>
    <n v="47713"/>
    <n v="0"/>
    <n v="0"/>
    <n v="9104"/>
    <n v="0.85"/>
  </r>
  <r>
    <n v="780"/>
    <s v="Indiana"/>
    <x v="573"/>
    <x v="0"/>
    <x v="1"/>
    <n v="193048"/>
    <n v="22471"/>
    <n v="0.12"/>
    <n v="170577"/>
    <n v="0.88"/>
    <n v="8911"/>
    <n v="0.05"/>
    <n v="32114"/>
    <n v="0.17"/>
    <n v="52269"/>
    <n v="499"/>
    <n v="2.58"/>
    <n v="159258"/>
    <n v="0.82"/>
  </r>
  <r>
    <n v="781"/>
    <s v="Indiana"/>
    <x v="574"/>
    <x v="0"/>
    <x v="2"/>
    <n v="15128"/>
    <n v="3156"/>
    <n v="0.21"/>
    <n v="11972"/>
    <n v="0.79"/>
    <n v="1100"/>
    <n v="7.0000000000000007E-2"/>
    <n v="1250"/>
    <n v="0.08"/>
    <n v="60896"/>
    <n v="25"/>
    <n v="1.65"/>
    <n v="12339"/>
    <n v="0.82"/>
  </r>
  <r>
    <n v="782"/>
    <s v="Indiana"/>
    <x v="163"/>
    <x v="0"/>
    <x v="3"/>
    <n v="7037"/>
    <n v="1363"/>
    <n v="0.19"/>
    <n v="5674"/>
    <n v="0.81"/>
    <n v="525"/>
    <n v="7.0000000000000007E-2"/>
    <n v="742"/>
    <n v="0.11"/>
    <n v="50300"/>
    <n v="0"/>
    <n v="0"/>
    <n v="5877"/>
    <n v="0.84"/>
  </r>
  <r>
    <n v="783"/>
    <s v="Indiana"/>
    <x v="575"/>
    <x v="0"/>
    <x v="0"/>
    <n v="180974"/>
    <n v="30573"/>
    <n v="0.17"/>
    <n v="150401"/>
    <n v="0.83"/>
    <n v="12248"/>
    <n v="7.0000000000000007E-2"/>
    <n v="26349"/>
    <n v="0.15"/>
    <n v="50500"/>
    <n v="1361"/>
    <n v="7.52"/>
    <n v="151758"/>
    <n v="0.84"/>
  </r>
  <r>
    <n v="784"/>
    <s v="Indiana"/>
    <x v="576"/>
    <x v="0"/>
    <x v="1"/>
    <n v="15479"/>
    <n v="3102"/>
    <n v="0.2"/>
    <n v="12377"/>
    <n v="0.8"/>
    <n v="1263"/>
    <n v="0.08"/>
    <n v="2306"/>
    <n v="0.15"/>
    <n v="49287"/>
    <n v="21"/>
    <n v="1.36"/>
    <n v="12953"/>
    <n v="0.84"/>
  </r>
  <r>
    <n v="785"/>
    <s v="Indiana"/>
    <x v="577"/>
    <x v="0"/>
    <x v="1"/>
    <n v="107386"/>
    <n v="17517"/>
    <n v="0.16"/>
    <n v="89869"/>
    <n v="0.84"/>
    <n v="6653"/>
    <n v="0.06"/>
    <n v="18824"/>
    <n v="0.18"/>
    <n v="48335"/>
    <n v="482"/>
    <n v="4.49"/>
    <n v="85134"/>
    <n v="0.79"/>
  </r>
  <r>
    <n v="786"/>
    <s v="Indiana"/>
    <x v="533"/>
    <x v="0"/>
    <x v="2"/>
    <n v="31280"/>
    <n v="6526"/>
    <n v="0.21"/>
    <n v="24754"/>
    <n v="0.79"/>
    <n v="2127"/>
    <n v="7.0000000000000007E-2"/>
    <n v="3631"/>
    <n v="0.12"/>
    <n v="51487"/>
    <n v="18"/>
    <n v="0.57999999999999996"/>
    <n v="24594"/>
    <n v="0.79"/>
  </r>
  <r>
    <n v="787"/>
    <s v="Indiana"/>
    <x v="440"/>
    <x v="0"/>
    <x v="6"/>
    <n v="8263"/>
    <n v="1671"/>
    <n v="0.2"/>
    <n v="6592"/>
    <n v="0.8"/>
    <n v="654"/>
    <n v="0.08"/>
    <n v="796"/>
    <n v="0.1"/>
    <n v="60596"/>
    <n v="16"/>
    <n v="1.94"/>
    <n v="6759"/>
    <n v="0.82"/>
  </r>
  <r>
    <n v="788"/>
    <s v="Indiana"/>
    <x v="578"/>
    <x v="0"/>
    <x v="0"/>
    <n v="62567"/>
    <n v="10947"/>
    <n v="0.17"/>
    <n v="51620"/>
    <n v="0.83"/>
    <n v="3738"/>
    <n v="0.06"/>
    <n v="4373"/>
    <n v="7.0000000000000007E-2"/>
    <n v="75534"/>
    <n v="181"/>
    <n v="2.89"/>
    <n v="53246"/>
    <n v="0.85"/>
  </r>
  <r>
    <n v="789"/>
    <s v="Indiana"/>
    <x v="64"/>
    <x v="0"/>
    <x v="3"/>
    <n v="27943"/>
    <n v="4766"/>
    <n v="0.17"/>
    <n v="23177"/>
    <n v="0.83"/>
    <n v="2053"/>
    <n v="7.0000000000000007E-2"/>
    <n v="3703"/>
    <n v="0.13"/>
    <n v="44534"/>
    <n v="25"/>
    <n v="0.89"/>
    <n v="24230"/>
    <n v="0.87"/>
  </r>
  <r>
    <n v="790"/>
    <s v="Indiana"/>
    <x v="441"/>
    <x v="0"/>
    <x v="8"/>
    <n v="65936"/>
    <n v="12631"/>
    <n v="0.19"/>
    <n v="53305"/>
    <n v="0.81"/>
    <n v="4657"/>
    <n v="7.0000000000000007E-2"/>
    <n v="10094"/>
    <n v="0.15"/>
    <n v="45130"/>
    <n v="401"/>
    <n v="6.08"/>
    <n v="54405"/>
    <n v="0.83"/>
  </r>
  <r>
    <n v="791"/>
    <s v="Indiana"/>
    <x v="579"/>
    <x v="0"/>
    <x v="0"/>
    <n v="28206"/>
    <n v="5164"/>
    <n v="0.18"/>
    <n v="23042"/>
    <n v="0.82"/>
    <n v="1709"/>
    <n v="0.06"/>
    <n v="2344"/>
    <n v="0.08"/>
    <n v="60010"/>
    <n v="54"/>
    <n v="1.91"/>
    <n v="23638"/>
    <n v="0.84"/>
  </r>
  <r>
    <n v="792"/>
    <s v="Indiana"/>
    <x v="165"/>
    <x v="0"/>
    <x v="2"/>
    <n v="24133"/>
    <n v="4854"/>
    <n v="0.2"/>
    <n v="19279"/>
    <n v="0.8"/>
    <n v="1997"/>
    <n v="0.08"/>
    <n v="2025"/>
    <n v="0.08"/>
    <n v="58380"/>
    <n v="25"/>
    <n v="1.04"/>
    <n v="19738"/>
    <n v="0.82"/>
  </r>
  <r>
    <n v="793"/>
    <s v="Indiana"/>
    <x v="580"/>
    <x v="0"/>
    <x v="0"/>
    <n v="34074"/>
    <n v="6124"/>
    <n v="0.18"/>
    <n v="27950"/>
    <n v="0.82"/>
    <n v="2119"/>
    <n v="0.06"/>
    <n v="2377"/>
    <n v="7.0000000000000007E-2"/>
    <n v="67758"/>
    <n v="30"/>
    <n v="0.88"/>
    <n v="28617"/>
    <n v="0.84"/>
  </r>
  <r>
    <n v="794"/>
    <s v="Iowa"/>
    <x v="581"/>
    <x v="0"/>
    <x v="6"/>
    <n v="7063"/>
    <n v="1603"/>
    <n v="0.23"/>
    <n v="5460"/>
    <n v="0.77"/>
    <n v="487"/>
    <n v="7.0000000000000007E-2"/>
    <n v="667"/>
    <n v="0.09"/>
    <n v="54282"/>
    <n v="17"/>
    <n v="2.41"/>
    <n v="5600"/>
    <n v="0.79"/>
  </r>
  <r>
    <n v="795"/>
    <s v="Iowa"/>
    <x v="224"/>
    <x v="0"/>
    <x v="4"/>
    <n v="3645"/>
    <n v="841"/>
    <n v="0.23"/>
    <n v="2804"/>
    <n v="0.77"/>
    <n v="298"/>
    <n v="0.08"/>
    <n v="460"/>
    <n v="0.13"/>
    <n v="51577"/>
    <n v="22"/>
    <n v="6.04"/>
    <n v="2882"/>
    <n v="0.79"/>
  </r>
  <r>
    <n v="796"/>
    <s v="Iowa"/>
    <x v="582"/>
    <x v="0"/>
    <x v="2"/>
    <n v="13832"/>
    <n v="3143"/>
    <n v="0.23"/>
    <n v="10689"/>
    <n v="0.77"/>
    <n v="912"/>
    <n v="7.0000000000000007E-2"/>
    <n v="1581"/>
    <n v="0.11"/>
    <n v="53359"/>
    <n v="25"/>
    <n v="1.81"/>
    <n v="10833"/>
    <n v="0.78"/>
  </r>
  <r>
    <n v="797"/>
    <s v="Iowa"/>
    <x v="583"/>
    <x v="0"/>
    <x v="5"/>
    <n v="12437"/>
    <n v="2823"/>
    <n v="0.23"/>
    <n v="9614"/>
    <n v="0.77"/>
    <n v="918"/>
    <n v="7.0000000000000007E-2"/>
    <n v="1864"/>
    <n v="0.15"/>
    <n v="44298"/>
    <n v="44"/>
    <n v="3.54"/>
    <n v="9971"/>
    <n v="0.8"/>
  </r>
  <r>
    <n v="798"/>
    <s v="Iowa"/>
    <x v="584"/>
    <x v="0"/>
    <x v="6"/>
    <n v="5506"/>
    <n v="1362"/>
    <n v="0.25"/>
    <n v="4144"/>
    <n v="0.75"/>
    <n v="393"/>
    <n v="7.0000000000000007E-2"/>
    <n v="589"/>
    <n v="0.11"/>
    <n v="51210"/>
    <n v="25"/>
    <n v="4.54"/>
    <n v="4259"/>
    <n v="0.77"/>
  </r>
  <r>
    <n v="799"/>
    <s v="Iowa"/>
    <x v="114"/>
    <x v="0"/>
    <x v="0"/>
    <n v="25642"/>
    <n v="4767"/>
    <n v="0.19"/>
    <n v="20875"/>
    <n v="0.81"/>
    <n v="1814"/>
    <n v="7.0000000000000007E-2"/>
    <n v="2000"/>
    <n v="0.08"/>
    <n v="62799"/>
    <n v="65"/>
    <n v="2.5299999999999998"/>
    <n v="21461"/>
    <n v="0.84"/>
  </r>
  <r>
    <n v="800"/>
    <s v="Iowa"/>
    <x v="585"/>
    <x v="1"/>
    <x v="1"/>
    <n v="132408"/>
    <n v="21719"/>
    <n v="0.16"/>
    <n v="110689"/>
    <n v="0.84"/>
    <n v="7978"/>
    <n v="0.06"/>
    <n v="20811"/>
    <n v="0.16"/>
    <n v="52320"/>
    <n v="480"/>
    <n v="3.63"/>
    <n v="110503"/>
    <n v="0.83"/>
  </r>
  <r>
    <n v="801"/>
    <s v="Iowa"/>
    <x v="115"/>
    <x v="0"/>
    <x v="2"/>
    <n v="26346"/>
    <n v="4854"/>
    <n v="0.18"/>
    <n v="21492"/>
    <n v="0.82"/>
    <n v="1943"/>
    <n v="7.0000000000000007E-2"/>
    <n v="2274"/>
    <n v="0.09"/>
    <n v="63099"/>
    <n v="25"/>
    <n v="0.95"/>
    <n v="21952"/>
    <n v="0.83"/>
  </r>
  <r>
    <n v="802"/>
    <s v="Iowa"/>
    <x v="586"/>
    <x v="0"/>
    <x v="1"/>
    <n v="24947"/>
    <n v="4886"/>
    <n v="0.2"/>
    <n v="20061"/>
    <n v="0.8"/>
    <n v="1603"/>
    <n v="0.06"/>
    <n v="1547"/>
    <n v="0.06"/>
    <n v="74646"/>
    <n v="41"/>
    <n v="1.64"/>
    <n v="19127"/>
    <n v="0.77"/>
  </r>
  <r>
    <n v="803"/>
    <s v="Iowa"/>
    <x v="587"/>
    <x v="0"/>
    <x v="2"/>
    <n v="21199"/>
    <n v="3786"/>
    <n v="0.18"/>
    <n v="17413"/>
    <n v="0.82"/>
    <n v="1338"/>
    <n v="0.06"/>
    <n v="2224"/>
    <n v="0.1"/>
    <n v="59724"/>
    <n v="114"/>
    <n v="5.38"/>
    <n v="17657"/>
    <n v="0.83"/>
  </r>
  <r>
    <n v="804"/>
    <s v="Iowa"/>
    <x v="588"/>
    <x v="0"/>
    <x v="5"/>
    <n v="19874"/>
    <n v="3198"/>
    <n v="0.16"/>
    <n v="16676"/>
    <n v="0.84"/>
    <n v="970"/>
    <n v="0.05"/>
    <n v="1932"/>
    <n v="0.1"/>
    <n v="52683"/>
    <n v="35"/>
    <n v="1.76"/>
    <n v="16171"/>
    <n v="0.81"/>
  </r>
  <r>
    <n v="805"/>
    <s v="Iowa"/>
    <x v="6"/>
    <x v="0"/>
    <x v="6"/>
    <n v="14539"/>
    <n v="3247"/>
    <n v="0.22"/>
    <n v="11292"/>
    <n v="0.78"/>
    <n v="1015"/>
    <n v="7.0000000000000007E-2"/>
    <n v="1290"/>
    <n v="0.09"/>
    <n v="57971"/>
    <n v="0"/>
    <n v="0"/>
    <n v="11558"/>
    <n v="0.79"/>
  </r>
  <r>
    <n v="806"/>
    <s v="Iowa"/>
    <x v="7"/>
    <x v="0"/>
    <x v="4"/>
    <n v="9699"/>
    <n v="2225"/>
    <n v="0.23"/>
    <n v="7474"/>
    <n v="0.77"/>
    <n v="771"/>
    <n v="0.08"/>
    <n v="1023"/>
    <n v="0.11"/>
    <n v="54865"/>
    <n v="25"/>
    <n v="2.58"/>
    <n v="7217"/>
    <n v="0.74"/>
  </r>
  <r>
    <n v="807"/>
    <s v="Iowa"/>
    <x v="117"/>
    <x v="0"/>
    <x v="5"/>
    <n v="20154"/>
    <n v="4095"/>
    <n v="0.2"/>
    <n v="16059"/>
    <n v="0.8"/>
    <n v="1338"/>
    <n v="7.0000000000000007E-2"/>
    <n v="1576"/>
    <n v="0.08"/>
    <n v="60531"/>
    <n v="234"/>
    <n v="11.61"/>
    <n v="16516"/>
    <n v="0.82"/>
  </r>
  <r>
    <n v="808"/>
    <s v="Iowa"/>
    <x v="489"/>
    <x v="0"/>
    <x v="2"/>
    <n v="12930"/>
    <n v="2997"/>
    <n v="0.23"/>
    <n v="9933"/>
    <n v="0.77"/>
    <n v="967"/>
    <n v="7.0000000000000007E-2"/>
    <n v="1594"/>
    <n v="0.12"/>
    <n v="50356"/>
    <n v="29"/>
    <n v="2.2400000000000002"/>
    <n v="10319"/>
    <n v="0.8"/>
  </r>
  <r>
    <n v="809"/>
    <s v="Iowa"/>
    <x v="589"/>
    <x v="0"/>
    <x v="2"/>
    <n v="18627"/>
    <n v="3670"/>
    <n v="0.2"/>
    <n v="14957"/>
    <n v="0.8"/>
    <n v="1401"/>
    <n v="0.08"/>
    <n v="1391"/>
    <n v="7.0000000000000007E-2"/>
    <n v="67597"/>
    <n v="0"/>
    <n v="0"/>
    <n v="15274"/>
    <n v="0.82"/>
  </r>
  <r>
    <n v="810"/>
    <s v="Iowa"/>
    <x v="590"/>
    <x v="0"/>
    <x v="8"/>
    <n v="42647"/>
    <n v="9286"/>
    <n v="0.22"/>
    <n v="33361"/>
    <n v="0.78"/>
    <n v="3264"/>
    <n v="0.08"/>
    <n v="4316"/>
    <n v="0.1"/>
    <n v="51939"/>
    <n v="226"/>
    <n v="5.3"/>
    <n v="34179"/>
    <n v="0.8"/>
  </r>
  <r>
    <n v="811"/>
    <s v="Iowa"/>
    <x v="9"/>
    <x v="0"/>
    <x v="2"/>
    <n v="11321"/>
    <n v="2721"/>
    <n v="0.24"/>
    <n v="8600"/>
    <n v="0.76"/>
    <n v="851"/>
    <n v="0.08"/>
    <n v="1032"/>
    <n v="0.09"/>
    <n v="56312"/>
    <n v="61"/>
    <n v="5.39"/>
    <n v="8673"/>
    <n v="0.77"/>
  </r>
  <r>
    <n v="812"/>
    <s v="Iowa"/>
    <x v="591"/>
    <x v="0"/>
    <x v="2"/>
    <n v="11964"/>
    <n v="2485"/>
    <n v="0.21"/>
    <n v="9479"/>
    <n v="0.79"/>
    <n v="868"/>
    <n v="7.0000000000000007E-2"/>
    <n v="1019"/>
    <n v="0.09"/>
    <n v="64190"/>
    <n v="18"/>
    <n v="1.5"/>
    <n v="9697"/>
    <n v="0.81"/>
  </r>
  <r>
    <n v="813"/>
    <s v="Iowa"/>
    <x v="12"/>
    <x v="0"/>
    <x v="2"/>
    <n v="9423"/>
    <n v="1743"/>
    <n v="0.18"/>
    <n v="7680"/>
    <n v="0.82"/>
    <n v="674"/>
    <n v="7.0000000000000007E-2"/>
    <n v="1036"/>
    <n v="0.11"/>
    <n v="52541"/>
    <n v="25"/>
    <n v="2.65"/>
    <n v="7811"/>
    <n v="0.83"/>
  </r>
  <r>
    <n v="814"/>
    <s v="Iowa"/>
    <x v="13"/>
    <x v="0"/>
    <x v="5"/>
    <n v="16134"/>
    <n v="3344"/>
    <n v="0.21"/>
    <n v="12790"/>
    <n v="0.79"/>
    <n v="1075"/>
    <n v="7.0000000000000007E-2"/>
    <n v="1531"/>
    <n v="0.09"/>
    <n v="56338"/>
    <n v="64"/>
    <n v="3.97"/>
    <n v="13099"/>
    <n v="0.81"/>
  </r>
  <r>
    <n v="815"/>
    <s v="Iowa"/>
    <x v="362"/>
    <x v="0"/>
    <x v="6"/>
    <n v="17556"/>
    <n v="4173"/>
    <n v="0.24"/>
    <n v="13383"/>
    <n v="0.76"/>
    <n v="1316"/>
    <n v="7.0000000000000007E-2"/>
    <n v="1627"/>
    <n v="0.09"/>
    <n v="53968"/>
    <n v="35"/>
    <n v="1.99"/>
    <n v="13741"/>
    <n v="0.78"/>
  </r>
  <r>
    <n v="816"/>
    <s v="Iowa"/>
    <x v="492"/>
    <x v="0"/>
    <x v="7"/>
    <n v="46518"/>
    <n v="9160"/>
    <n v="0.2"/>
    <n v="37358"/>
    <n v="0.8"/>
    <n v="3644"/>
    <n v="0.08"/>
    <n v="5727"/>
    <n v="0.12"/>
    <n v="51317"/>
    <n v="281"/>
    <n v="6.04"/>
    <n v="38589"/>
    <n v="0.83"/>
  </r>
  <r>
    <n v="817"/>
    <s v="Iowa"/>
    <x v="124"/>
    <x v="0"/>
    <x v="5"/>
    <n v="17158"/>
    <n v="3006"/>
    <n v="0.18"/>
    <n v="14152"/>
    <n v="0.82"/>
    <n v="933"/>
    <n v="0.05"/>
    <n v="2072"/>
    <n v="0.12"/>
    <n v="54828"/>
    <n v="25"/>
    <n v="1.46"/>
    <n v="14375"/>
    <n v="0.84"/>
  </r>
  <r>
    <n v="818"/>
    <s v="Iowa"/>
    <x v="23"/>
    <x v="0"/>
    <x v="0"/>
    <n v="90180"/>
    <n v="10813"/>
    <n v="0.12"/>
    <n v="79367"/>
    <n v="0.88"/>
    <n v="4063"/>
    <n v="0.05"/>
    <n v="4687"/>
    <n v="0.05"/>
    <n v="87267"/>
    <n v="15"/>
    <n v="0.17"/>
    <n v="80943"/>
    <n v="0.9"/>
  </r>
  <r>
    <n v="819"/>
    <s v="Iowa"/>
    <x v="592"/>
    <x v="0"/>
    <x v="4"/>
    <n v="9017"/>
    <n v="1613"/>
    <n v="0.18"/>
    <n v="7404"/>
    <n v="0.82"/>
    <n v="496"/>
    <n v="0.06"/>
    <n v="1130"/>
    <n v="0.13"/>
    <n v="54830"/>
    <n v="13"/>
    <n v="1.44"/>
    <n v="7548"/>
    <n v="0.84"/>
  </r>
  <r>
    <n v="820"/>
    <s v="Iowa"/>
    <x v="371"/>
    <x v="0"/>
    <x v="4"/>
    <n v="7890"/>
    <n v="1584"/>
    <n v="0.2"/>
    <n v="6306"/>
    <n v="0.8"/>
    <n v="443"/>
    <n v="0.06"/>
    <n v="1458"/>
    <n v="0.18"/>
    <n v="41101"/>
    <n v="11"/>
    <n v="1.39"/>
    <n v="5882"/>
    <n v="0.75"/>
  </r>
  <r>
    <n v="821"/>
    <s v="Iowa"/>
    <x v="545"/>
    <x v="0"/>
    <x v="2"/>
    <n v="17069"/>
    <n v="3292"/>
    <n v="0.19"/>
    <n v="13777"/>
    <n v="0.81"/>
    <n v="1145"/>
    <n v="7.0000000000000007E-2"/>
    <n v="1521"/>
    <n v="0.09"/>
    <n v="61342"/>
    <n v="25"/>
    <n v="1.46"/>
    <n v="14088"/>
    <n v="0.83"/>
  </r>
  <r>
    <n v="822"/>
    <s v="Iowa"/>
    <x v="593"/>
    <x v="0"/>
    <x v="8"/>
    <n v="39138"/>
    <n v="8150"/>
    <n v="0.21"/>
    <n v="30988"/>
    <n v="0.79"/>
    <n v="3035"/>
    <n v="0.08"/>
    <n v="4887"/>
    <n v="0.12"/>
    <n v="51805"/>
    <n v="314"/>
    <n v="8.02"/>
    <n v="31875"/>
    <n v="0.81"/>
  </r>
  <r>
    <n v="823"/>
    <s v="Iowa"/>
    <x v="594"/>
    <x v="0"/>
    <x v="5"/>
    <n v="17153"/>
    <n v="4485"/>
    <n v="0.26"/>
    <n v="12668"/>
    <n v="0.74"/>
    <n v="1209"/>
    <n v="7.0000000000000007E-2"/>
    <n v="1330"/>
    <n v="0.08"/>
    <n v="55603"/>
    <n v="30"/>
    <n v="1.75"/>
    <n v="13004"/>
    <n v="0.76"/>
  </r>
  <r>
    <n v="824"/>
    <s v="Iowa"/>
    <x v="595"/>
    <x v="0"/>
    <x v="1"/>
    <n v="96854"/>
    <n v="17409"/>
    <n v="0.18"/>
    <n v="79445"/>
    <n v="0.82"/>
    <n v="6173"/>
    <n v="0.06"/>
    <n v="10555"/>
    <n v="0.11"/>
    <n v="60367"/>
    <n v="360"/>
    <n v="3.72"/>
    <n v="78919"/>
    <n v="0.81"/>
  </r>
  <r>
    <n v="825"/>
    <s v="Iowa"/>
    <x v="596"/>
    <x v="0"/>
    <x v="5"/>
    <n v="9253"/>
    <n v="1979"/>
    <n v="0.21"/>
    <n v="7274"/>
    <n v="0.79"/>
    <n v="581"/>
    <n v="0.06"/>
    <n v="993"/>
    <n v="0.11"/>
    <n v="51497"/>
    <n v="25"/>
    <n v="2.7"/>
    <n v="7212"/>
    <n v="0.78"/>
  </r>
  <r>
    <n v="826"/>
    <s v="Iowa"/>
    <x v="28"/>
    <x v="0"/>
    <x v="2"/>
    <n v="19660"/>
    <n v="4227"/>
    <n v="0.22"/>
    <n v="15433"/>
    <n v="0.78"/>
    <n v="1350"/>
    <n v="7.0000000000000007E-2"/>
    <n v="2203"/>
    <n v="0.11"/>
    <n v="50893"/>
    <n v="89"/>
    <n v="4.53"/>
    <n v="15495"/>
    <n v="0.79"/>
  </r>
  <r>
    <n v="827"/>
    <s v="Iowa"/>
    <x v="381"/>
    <x v="0"/>
    <x v="5"/>
    <n v="15761"/>
    <n v="3437"/>
    <n v="0.22"/>
    <n v="12324"/>
    <n v="0.78"/>
    <n v="1310"/>
    <n v="0.08"/>
    <n v="1762"/>
    <n v="0.11"/>
    <n v="53811"/>
    <n v="25"/>
    <n v="1.59"/>
    <n v="12690"/>
    <n v="0.81"/>
  </r>
  <r>
    <n v="828"/>
    <s v="Iowa"/>
    <x v="29"/>
    <x v="0"/>
    <x v="5"/>
    <n v="10124"/>
    <n v="2125"/>
    <n v="0.21"/>
    <n v="7999"/>
    <n v="0.79"/>
    <n v="592"/>
    <n v="0.06"/>
    <n v="984"/>
    <n v="0.1"/>
    <n v="59367"/>
    <n v="77"/>
    <n v="7.61"/>
    <n v="8161"/>
    <n v="0.81"/>
  </r>
  <r>
    <n v="829"/>
    <s v="Iowa"/>
    <x v="246"/>
    <x v="0"/>
    <x v="6"/>
    <n v="6993"/>
    <n v="1584"/>
    <n v="0.23"/>
    <n v="5409"/>
    <n v="0.77"/>
    <n v="583"/>
    <n v="0.08"/>
    <n v="686"/>
    <n v="0.1"/>
    <n v="54658"/>
    <n v="25"/>
    <n v="3.58"/>
    <n v="5588"/>
    <n v="0.8"/>
  </r>
  <r>
    <n v="830"/>
    <s v="Iowa"/>
    <x v="31"/>
    <x v="0"/>
    <x v="2"/>
    <n v="8981"/>
    <n v="1983"/>
    <n v="0.22"/>
    <n v="6998"/>
    <n v="0.78"/>
    <n v="688"/>
    <n v="0.08"/>
    <n v="1073"/>
    <n v="0.12"/>
    <n v="51861"/>
    <n v="85"/>
    <n v="9.4600000000000009"/>
    <n v="7218"/>
    <n v="0.8"/>
  </r>
  <r>
    <n v="831"/>
    <s v="Iowa"/>
    <x v="501"/>
    <x v="0"/>
    <x v="1"/>
    <n v="12304"/>
    <n v="2569"/>
    <n v="0.21"/>
    <n v="9735"/>
    <n v="0.79"/>
    <n v="753"/>
    <n v="0.06"/>
    <n v="819"/>
    <n v="7.0000000000000007E-2"/>
    <n v="65060"/>
    <n v="25"/>
    <n v="2.0299999999999998"/>
    <n v="9953"/>
    <n v="0.81"/>
  </r>
  <r>
    <n v="832"/>
    <s v="Iowa"/>
    <x v="597"/>
    <x v="0"/>
    <x v="0"/>
    <n v="10720"/>
    <n v="2407"/>
    <n v="0.22"/>
    <n v="8313"/>
    <n v="0.78"/>
    <n v="791"/>
    <n v="7.0000000000000007E-2"/>
    <n v="1198"/>
    <n v="0.11"/>
    <n v="60306"/>
    <n v="17"/>
    <n v="1.59"/>
    <n v="8548"/>
    <n v="0.8"/>
  </r>
  <r>
    <n v="833"/>
    <s v="Iowa"/>
    <x v="308"/>
    <x v="0"/>
    <x v="2"/>
    <n v="14952"/>
    <n v="3065"/>
    <n v="0.2"/>
    <n v="11887"/>
    <n v="0.8"/>
    <n v="1029"/>
    <n v="7.0000000000000007E-2"/>
    <n v="1230"/>
    <n v="0.08"/>
    <n v="56738"/>
    <n v="25"/>
    <n v="1.67"/>
    <n v="12182"/>
    <n v="0.81"/>
  </r>
  <r>
    <n v="834"/>
    <s v="Iowa"/>
    <x v="391"/>
    <x v="0"/>
    <x v="5"/>
    <n v="10712"/>
    <n v="2407"/>
    <n v="0.22"/>
    <n v="8305"/>
    <n v="0.78"/>
    <n v="732"/>
    <n v="7.0000000000000007E-2"/>
    <n v="902"/>
    <n v="0.08"/>
    <n v="60859"/>
    <n v="25"/>
    <n v="2.33"/>
    <n v="8460"/>
    <n v="0.79"/>
  </r>
  <r>
    <n v="835"/>
    <s v="Iowa"/>
    <x v="502"/>
    <x v="0"/>
    <x v="2"/>
    <n v="16868"/>
    <n v="3716"/>
    <n v="0.22"/>
    <n v="13152"/>
    <n v="0.78"/>
    <n v="1277"/>
    <n v="0.08"/>
    <n v="1594"/>
    <n v="0.09"/>
    <n v="55303"/>
    <n v="21"/>
    <n v="1.24"/>
    <n v="12983"/>
    <n v="0.77"/>
  </r>
  <r>
    <n v="836"/>
    <s v="Iowa"/>
    <x v="550"/>
    <x v="0"/>
    <x v="0"/>
    <n v="14134"/>
    <n v="2785"/>
    <n v="0.2"/>
    <n v="11349"/>
    <n v="0.8"/>
    <n v="1087"/>
    <n v="0.08"/>
    <n v="1347"/>
    <n v="0.1"/>
    <n v="60044"/>
    <n v="16"/>
    <n v="1.1299999999999999"/>
    <n v="11679"/>
    <n v="0.83"/>
  </r>
  <r>
    <n v="837"/>
    <s v="Iowa"/>
    <x v="33"/>
    <x v="0"/>
    <x v="2"/>
    <n v="20067"/>
    <n v="3806"/>
    <n v="0.19"/>
    <n v="16261"/>
    <n v="0.81"/>
    <n v="1361"/>
    <n v="7.0000000000000007E-2"/>
    <n v="2020"/>
    <n v="0.1"/>
    <n v="55856"/>
    <n v="74"/>
    <n v="3.69"/>
    <n v="15315"/>
    <n v="0.76"/>
  </r>
  <r>
    <n v="838"/>
    <s v="Iowa"/>
    <x v="135"/>
    <x v="0"/>
    <x v="2"/>
    <n v="9187"/>
    <n v="1918"/>
    <n v="0.21"/>
    <n v="7269"/>
    <n v="0.79"/>
    <n v="590"/>
    <n v="0.06"/>
    <n v="921"/>
    <n v="0.1"/>
    <n v="53500"/>
    <n v="19"/>
    <n v="2.0699999999999998"/>
    <n v="7406"/>
    <n v="0.81"/>
  </r>
  <r>
    <n v="839"/>
    <s v="Iowa"/>
    <x v="179"/>
    <x v="0"/>
    <x v="5"/>
    <n v="9547"/>
    <n v="2055"/>
    <n v="0.22"/>
    <n v="7492"/>
    <n v="0.78"/>
    <n v="680"/>
    <n v="7.0000000000000007E-2"/>
    <n v="911"/>
    <n v="0.1"/>
    <n v="60166"/>
    <n v="49"/>
    <n v="5.13"/>
    <n v="7692"/>
    <n v="0.81"/>
  </r>
  <r>
    <n v="840"/>
    <s v="Iowa"/>
    <x v="598"/>
    <x v="0"/>
    <x v="6"/>
    <n v="6841"/>
    <n v="1519"/>
    <n v="0.22"/>
    <n v="5322"/>
    <n v="0.78"/>
    <n v="498"/>
    <n v="7.0000000000000007E-2"/>
    <n v="693"/>
    <n v="0.1"/>
    <n v="60312"/>
    <n v="20"/>
    <n v="2.92"/>
    <n v="5442"/>
    <n v="0.8"/>
  </r>
  <r>
    <n v="841"/>
    <s v="Iowa"/>
    <x v="599"/>
    <x v="0"/>
    <x v="2"/>
    <n v="16141"/>
    <n v="3061"/>
    <n v="0.19"/>
    <n v="13080"/>
    <n v="0.81"/>
    <n v="1031"/>
    <n v="0.06"/>
    <n v="1177"/>
    <n v="7.0000000000000007E-2"/>
    <n v="64188"/>
    <n v="25"/>
    <n v="1.55"/>
    <n v="13365"/>
    <n v="0.83"/>
  </r>
  <r>
    <n v="842"/>
    <s v="Iowa"/>
    <x v="35"/>
    <x v="0"/>
    <x v="2"/>
    <n v="19432"/>
    <n v="4061"/>
    <n v="0.21"/>
    <n v="15371"/>
    <n v="0.79"/>
    <n v="1355"/>
    <n v="7.0000000000000007E-2"/>
    <n v="2123"/>
    <n v="0.11"/>
    <n v="54663"/>
    <n v="12"/>
    <n v="0.62"/>
    <n v="15978"/>
    <n v="0.82"/>
  </r>
  <r>
    <n v="843"/>
    <s v="Iowa"/>
    <x v="397"/>
    <x v="0"/>
    <x v="2"/>
    <n v="37147"/>
    <n v="7109"/>
    <n v="0.19"/>
    <n v="30038"/>
    <n v="0.81"/>
    <n v="2485"/>
    <n v="7.0000000000000007E-2"/>
    <n v="3633"/>
    <n v="0.1"/>
    <n v="60378"/>
    <n v="26"/>
    <n v="0.7"/>
    <n v="29772"/>
    <n v="0.8"/>
  </r>
  <r>
    <n v="844"/>
    <s v="Iowa"/>
    <x v="36"/>
    <x v="0"/>
    <x v="5"/>
    <n v="18381"/>
    <n v="4119"/>
    <n v="0.22"/>
    <n v="14262"/>
    <n v="0.78"/>
    <n v="1149"/>
    <n v="0.06"/>
    <n v="2740"/>
    <n v="0.15"/>
    <n v="46715"/>
    <n v="25"/>
    <n v="1.36"/>
    <n v="13255"/>
    <n v="0.72"/>
  </r>
  <r>
    <n v="845"/>
    <s v="Iowa"/>
    <x v="138"/>
    <x v="0"/>
    <x v="1"/>
    <n v="151260"/>
    <n v="17736"/>
    <n v="0.12"/>
    <n v="133524"/>
    <n v="0.88"/>
    <n v="5548"/>
    <n v="0.04"/>
    <n v="22536"/>
    <n v="0.15"/>
    <n v="64387"/>
    <n v="1068"/>
    <n v="7.06"/>
    <n v="128848"/>
    <n v="0.85"/>
  </r>
  <r>
    <n v="846"/>
    <s v="Iowa"/>
    <x v="400"/>
    <x v="0"/>
    <x v="0"/>
    <n v="20744"/>
    <n v="4273"/>
    <n v="0.21"/>
    <n v="16471"/>
    <n v="0.79"/>
    <n v="1609"/>
    <n v="0.08"/>
    <n v="2223"/>
    <n v="0.11"/>
    <n v="55405"/>
    <n v="22"/>
    <n v="1.06"/>
    <n v="15972"/>
    <n v="0.77"/>
  </r>
  <r>
    <n v="847"/>
    <s v="Iowa"/>
    <x v="600"/>
    <x v="0"/>
    <x v="6"/>
    <n v="10225"/>
    <n v="2192"/>
    <n v="0.21"/>
    <n v="8033"/>
    <n v="0.79"/>
    <n v="730"/>
    <n v="7.0000000000000007E-2"/>
    <n v="1258"/>
    <n v="0.12"/>
    <n v="52122"/>
    <n v="14"/>
    <n v="1.37"/>
    <n v="8249"/>
    <n v="0.81"/>
  </r>
  <r>
    <n v="848"/>
    <s v="Iowa"/>
    <x v="601"/>
    <x v="0"/>
    <x v="5"/>
    <n v="14908"/>
    <n v="3538"/>
    <n v="0.24"/>
    <n v="11370"/>
    <n v="0.76"/>
    <n v="1230"/>
    <n v="0.08"/>
    <n v="1477"/>
    <n v="0.1"/>
    <n v="55486"/>
    <n v="23"/>
    <n v="1.54"/>
    <n v="11654"/>
    <n v="0.78"/>
  </r>
  <r>
    <n v="849"/>
    <s v="Iowa"/>
    <x v="40"/>
    <x v="0"/>
    <x v="8"/>
    <n v="34055"/>
    <n v="6917"/>
    <n v="0.2"/>
    <n v="27138"/>
    <n v="0.8"/>
    <n v="2744"/>
    <n v="0.08"/>
    <n v="4758"/>
    <n v="0.14000000000000001"/>
    <n v="48241"/>
    <n v="92"/>
    <n v="2.7"/>
    <n v="27161"/>
    <n v="0.8"/>
  </r>
  <r>
    <n v="850"/>
    <s v="Iowa"/>
    <x v="602"/>
    <x v="0"/>
    <x v="0"/>
    <n v="225909"/>
    <n v="35702"/>
    <n v="0.16"/>
    <n v="190207"/>
    <n v="0.84"/>
    <n v="15497"/>
    <n v="7.0000000000000007E-2"/>
    <n v="20652"/>
    <n v="0.09"/>
    <n v="64878"/>
    <n v="647"/>
    <n v="2.86"/>
    <n v="191722"/>
    <n v="0.85"/>
  </r>
  <r>
    <n v="851"/>
    <s v="Iowa"/>
    <x v="603"/>
    <x v="0"/>
    <x v="6"/>
    <n v="11169"/>
    <n v="2065"/>
    <n v="0.18"/>
    <n v="9104"/>
    <n v="0.82"/>
    <n v="680"/>
    <n v="0.06"/>
    <n v="1183"/>
    <n v="0.11"/>
    <n v="49585"/>
    <n v="0"/>
    <n v="0"/>
    <n v="9299"/>
    <n v="0.83"/>
  </r>
  <r>
    <n v="852"/>
    <s v="Iowa"/>
    <x v="604"/>
    <x v="0"/>
    <x v="2"/>
    <n v="8645"/>
    <n v="1882"/>
    <n v="0.22"/>
    <n v="6763"/>
    <n v="0.78"/>
    <n v="551"/>
    <n v="0.06"/>
    <n v="1290"/>
    <n v="0.15"/>
    <n v="49956"/>
    <n v="25"/>
    <n v="2.89"/>
    <n v="6958"/>
    <n v="0.8"/>
  </r>
  <r>
    <n v="853"/>
    <s v="Iowa"/>
    <x v="605"/>
    <x v="0"/>
    <x v="6"/>
    <n v="11811"/>
    <n v="2140"/>
    <n v="0.18"/>
    <n v="9671"/>
    <n v="0.82"/>
    <n v="670"/>
    <n v="0.06"/>
    <n v="806"/>
    <n v="7.0000000000000007E-2"/>
    <n v="69048"/>
    <n v="14"/>
    <n v="1.19"/>
    <n v="9778"/>
    <n v="0.83"/>
  </r>
  <r>
    <n v="854"/>
    <s v="Iowa"/>
    <x v="44"/>
    <x v="0"/>
    <x v="0"/>
    <n v="16249"/>
    <n v="2760"/>
    <n v="0.17"/>
    <n v="13489"/>
    <n v="0.83"/>
    <n v="1001"/>
    <n v="0.06"/>
    <n v="1127"/>
    <n v="7.0000000000000007E-2"/>
    <n v="74794"/>
    <n v="25"/>
    <n v="1.54"/>
    <n v="13770"/>
    <n v="0.85"/>
  </r>
  <r>
    <n v="855"/>
    <s v="Iowa"/>
    <x v="606"/>
    <x v="0"/>
    <x v="5"/>
    <n v="22000"/>
    <n v="4027"/>
    <n v="0.18"/>
    <n v="17973"/>
    <n v="0.82"/>
    <n v="1223"/>
    <n v="0.06"/>
    <n v="2639"/>
    <n v="0.12"/>
    <n v="56492"/>
    <n v="25"/>
    <n v="1.1399999999999999"/>
    <n v="18069"/>
    <n v="0.82"/>
  </r>
  <r>
    <n v="856"/>
    <s v="Iowa"/>
    <x v="46"/>
    <x v="0"/>
    <x v="2"/>
    <n v="33407"/>
    <n v="5957"/>
    <n v="0.18"/>
    <n v="27450"/>
    <n v="0.82"/>
    <n v="1844"/>
    <n v="0.06"/>
    <n v="2938"/>
    <n v="0.09"/>
    <n v="63491"/>
    <n v="50"/>
    <n v="1.5"/>
    <n v="27144"/>
    <n v="0.81"/>
  </r>
  <r>
    <n v="857"/>
    <s v="Iowa"/>
    <x v="47"/>
    <x v="0"/>
    <x v="7"/>
    <n v="39981"/>
    <n v="7272"/>
    <n v="0.18"/>
    <n v="32709"/>
    <n v="0.82"/>
    <n v="2761"/>
    <n v="7.0000000000000007E-2"/>
    <n v="4340"/>
    <n v="0.11"/>
    <n v="59552"/>
    <n v="37"/>
    <n v="0.93"/>
    <n v="32801"/>
    <n v="0.82"/>
  </r>
  <r>
    <n v="858"/>
    <s v="Iowa"/>
    <x v="607"/>
    <x v="0"/>
    <x v="0"/>
    <n v="15063"/>
    <n v="2774"/>
    <n v="0.18"/>
    <n v="12289"/>
    <n v="0.82"/>
    <n v="1251"/>
    <n v="0.08"/>
    <n v="1257"/>
    <n v="0.08"/>
    <n v="64271"/>
    <n v="0"/>
    <n v="0"/>
    <n v="12435"/>
    <n v="0.83"/>
  </r>
  <r>
    <n v="859"/>
    <s v="Iowa"/>
    <x v="408"/>
    <x v="0"/>
    <x v="5"/>
    <n v="10569"/>
    <n v="2236"/>
    <n v="0.21"/>
    <n v="8333"/>
    <n v="0.79"/>
    <n v="735"/>
    <n v="7.0000000000000007E-2"/>
    <n v="955"/>
    <n v="0.09"/>
    <n v="59558"/>
    <n v="25"/>
    <n v="2.37"/>
    <n v="8449"/>
    <n v="0.8"/>
  </r>
  <r>
    <n v="860"/>
    <s v="Iowa"/>
    <x v="608"/>
    <x v="0"/>
    <x v="2"/>
    <n v="8679"/>
    <n v="2136"/>
    <n v="0.25"/>
    <n v="6543"/>
    <n v="0.75"/>
    <n v="752"/>
    <n v="0.09"/>
    <n v="1171"/>
    <n v="0.13"/>
    <n v="50530"/>
    <n v="25"/>
    <n v="2.88"/>
    <n v="6753"/>
    <n v="0.78"/>
  </r>
  <r>
    <n v="861"/>
    <s v="Iowa"/>
    <x v="49"/>
    <x v="0"/>
    <x v="5"/>
    <n v="7790"/>
    <n v="1555"/>
    <n v="0.2"/>
    <n v="6235"/>
    <n v="0.8"/>
    <n v="499"/>
    <n v="0.06"/>
    <n v="885"/>
    <n v="0.11"/>
    <n v="56541"/>
    <n v="25"/>
    <n v="3.21"/>
    <n v="6410"/>
    <n v="0.82"/>
  </r>
  <r>
    <n v="862"/>
    <s v="Iowa"/>
    <x v="50"/>
    <x v="0"/>
    <x v="2"/>
    <n v="10003"/>
    <n v="2144"/>
    <n v="0.21"/>
    <n v="7859"/>
    <n v="0.79"/>
    <n v="788"/>
    <n v="0.08"/>
    <n v="1360"/>
    <n v="0.14000000000000001"/>
    <n v="49966"/>
    <n v="25"/>
    <n v="2.5"/>
    <n v="8171"/>
    <n v="0.82"/>
  </r>
  <r>
    <n v="863"/>
    <s v="Iowa"/>
    <x v="609"/>
    <x v="0"/>
    <x v="7"/>
    <n v="42929"/>
    <n v="7145"/>
    <n v="0.17"/>
    <n v="35784"/>
    <n v="0.83"/>
    <n v="2334"/>
    <n v="0.05"/>
    <n v="4973"/>
    <n v="0.12"/>
    <n v="58465"/>
    <n v="45"/>
    <n v="1.05"/>
    <n v="36487"/>
    <n v="0.85"/>
  </r>
  <r>
    <n v="864"/>
    <s v="Iowa"/>
    <x v="610"/>
    <x v="0"/>
    <x v="5"/>
    <n v="13840"/>
    <n v="2859"/>
    <n v="0.21"/>
    <n v="10981"/>
    <n v="0.79"/>
    <n v="972"/>
    <n v="7.0000000000000007E-2"/>
    <n v="1231"/>
    <n v="0.09"/>
    <n v="53147"/>
    <n v="106"/>
    <n v="7.66"/>
    <n v="11213"/>
    <n v="0.81"/>
  </r>
  <r>
    <n v="865"/>
    <s v="Iowa"/>
    <x v="325"/>
    <x v="0"/>
    <x v="5"/>
    <n v="6040"/>
    <n v="1299"/>
    <n v="0.22"/>
    <n v="4741"/>
    <n v="0.78"/>
    <n v="423"/>
    <n v="7.0000000000000007E-2"/>
    <n v="559"/>
    <n v="0.09"/>
    <n v="60627"/>
    <n v="25"/>
    <n v="4.1399999999999997"/>
    <n v="4849"/>
    <n v="0.8"/>
  </r>
  <r>
    <n v="866"/>
    <s v="Iowa"/>
    <x v="611"/>
    <x v="0"/>
    <x v="2"/>
    <n v="15249"/>
    <n v="3404"/>
    <n v="0.22"/>
    <n v="11845"/>
    <n v="0.78"/>
    <n v="1077"/>
    <n v="7.0000000000000007E-2"/>
    <n v="1858"/>
    <n v="0.12"/>
    <n v="54313"/>
    <n v="100"/>
    <n v="6.56"/>
    <n v="11064"/>
    <n v="0.73"/>
  </r>
  <r>
    <n v="867"/>
    <s v="Iowa"/>
    <x v="612"/>
    <x v="0"/>
    <x v="5"/>
    <n v="8929"/>
    <n v="1958"/>
    <n v="0.22"/>
    <n v="6971"/>
    <n v="0.78"/>
    <n v="653"/>
    <n v="7.0000000000000007E-2"/>
    <n v="834"/>
    <n v="0.09"/>
    <n v="55322"/>
    <n v="47"/>
    <n v="5.26"/>
    <n v="7042"/>
    <n v="0.79"/>
  </r>
  <r>
    <n v="868"/>
    <s v="Iowa"/>
    <x v="613"/>
    <x v="0"/>
    <x v="1"/>
    <n v="25095"/>
    <n v="4611"/>
    <n v="0.18"/>
    <n v="20484"/>
    <n v="0.82"/>
    <n v="1701"/>
    <n v="7.0000000000000007E-2"/>
    <n v="1999"/>
    <n v="0.08"/>
    <n v="66360"/>
    <n v="25"/>
    <n v="1"/>
    <n v="20883"/>
    <n v="0.83"/>
  </r>
  <r>
    <n v="869"/>
    <s v="Iowa"/>
    <x v="614"/>
    <x v="0"/>
    <x v="4"/>
    <n v="6740"/>
    <n v="1552"/>
    <n v="0.23"/>
    <n v="5188"/>
    <n v="0.77"/>
    <n v="540"/>
    <n v="0.08"/>
    <n v="731"/>
    <n v="0.11"/>
    <n v="55865"/>
    <n v="20"/>
    <n v="2.97"/>
    <n v="5318"/>
    <n v="0.79"/>
  </r>
  <r>
    <n v="870"/>
    <s v="Iowa"/>
    <x v="151"/>
    <x v="1"/>
    <x v="0"/>
    <n v="487204"/>
    <n v="63631"/>
    <n v="0.13"/>
    <n v="423573"/>
    <n v="0.87"/>
    <n v="26717"/>
    <n v="0.05"/>
    <n v="47499"/>
    <n v="0.1"/>
    <n v="68479"/>
    <n v="1795"/>
    <n v="3.68"/>
    <n v="426954"/>
    <n v="0.88"/>
  </r>
  <r>
    <n v="871"/>
    <s v="Iowa"/>
    <x v="615"/>
    <x v="0"/>
    <x v="0"/>
    <n v="93533"/>
    <n v="16335"/>
    <n v="0.17"/>
    <n v="77198"/>
    <n v="0.83"/>
    <n v="7526"/>
    <n v="0.08"/>
    <n v="10760"/>
    <n v="0.12"/>
    <n v="56337"/>
    <n v="262"/>
    <n v="2.8"/>
    <n v="78670"/>
    <n v="0.84"/>
  </r>
  <r>
    <n v="872"/>
    <s v="Iowa"/>
    <x v="616"/>
    <x v="0"/>
    <x v="5"/>
    <n v="18699"/>
    <n v="3887"/>
    <n v="0.21"/>
    <n v="14812"/>
    <n v="0.79"/>
    <n v="1252"/>
    <n v="7.0000000000000007E-2"/>
    <n v="1795"/>
    <n v="0.1"/>
    <n v="56170"/>
    <n v="49"/>
    <n v="2.62"/>
    <n v="13624"/>
    <n v="0.73"/>
  </r>
  <r>
    <n v="873"/>
    <s v="Iowa"/>
    <x v="617"/>
    <x v="0"/>
    <x v="4"/>
    <n v="4968"/>
    <n v="1219"/>
    <n v="0.25"/>
    <n v="3749"/>
    <n v="0.75"/>
    <n v="345"/>
    <n v="7.0000000000000007E-2"/>
    <n v="684"/>
    <n v="0.14000000000000001"/>
    <n v="48754"/>
    <n v="16"/>
    <n v="3.22"/>
    <n v="3826"/>
    <n v="0.77"/>
  </r>
  <r>
    <n v="874"/>
    <s v="Iowa"/>
    <x v="618"/>
    <x v="0"/>
    <x v="4"/>
    <n v="9719"/>
    <n v="2283"/>
    <n v="0.23"/>
    <n v="7436"/>
    <n v="0.77"/>
    <n v="710"/>
    <n v="7.0000000000000007E-2"/>
    <n v="1063"/>
    <n v="0.11"/>
    <n v="56698"/>
    <n v="25"/>
    <n v="2.57"/>
    <n v="7614"/>
    <n v="0.78"/>
  </r>
  <r>
    <n v="875"/>
    <s v="Iowa"/>
    <x v="157"/>
    <x v="0"/>
    <x v="0"/>
    <n v="173283"/>
    <n v="28142"/>
    <n v="0.16"/>
    <n v="145141"/>
    <n v="0.84"/>
    <n v="12171"/>
    <n v="7.0000000000000007E-2"/>
    <n v="21030"/>
    <n v="0.12"/>
    <n v="59865"/>
    <n v="504"/>
    <n v="2.91"/>
    <n v="147055"/>
    <n v="0.85"/>
  </r>
  <r>
    <n v="876"/>
    <s v="Iowa"/>
    <x v="58"/>
    <x v="0"/>
    <x v="2"/>
    <n v="11578"/>
    <n v="2618"/>
    <n v="0.23"/>
    <n v="8960"/>
    <n v="0.77"/>
    <n v="912"/>
    <n v="0.08"/>
    <n v="893"/>
    <n v="0.08"/>
    <n v="58862"/>
    <n v="25"/>
    <n v="2.16"/>
    <n v="9278"/>
    <n v="0.8"/>
  </r>
  <r>
    <n v="877"/>
    <s v="Iowa"/>
    <x v="619"/>
    <x v="0"/>
    <x v="5"/>
    <n v="34909"/>
    <n v="5536"/>
    <n v="0.16"/>
    <n v="29373"/>
    <n v="0.84"/>
    <n v="1425"/>
    <n v="0.04"/>
    <n v="2069"/>
    <n v="0.06"/>
    <n v="70162"/>
    <n v="305"/>
    <n v="8.74"/>
    <n v="27860"/>
    <n v="0.8"/>
  </r>
  <r>
    <n v="878"/>
    <s v="Iowa"/>
    <x v="620"/>
    <x v="0"/>
    <x v="1"/>
    <n v="98105"/>
    <n v="11812"/>
    <n v="0.12"/>
    <n v="86293"/>
    <n v="0.88"/>
    <n v="4351"/>
    <n v="0.04"/>
    <n v="16410"/>
    <n v="0.17"/>
    <n v="57464"/>
    <n v="272"/>
    <n v="2.77"/>
    <n v="77246"/>
    <n v="0.79"/>
  </r>
  <r>
    <n v="879"/>
    <s v="Iowa"/>
    <x v="621"/>
    <x v="0"/>
    <x v="2"/>
    <n v="16904"/>
    <n v="3335"/>
    <n v="0.2"/>
    <n v="13569"/>
    <n v="0.8"/>
    <n v="1136"/>
    <n v="7.0000000000000007E-2"/>
    <n v="1896"/>
    <n v="0.11"/>
    <n v="56954"/>
    <n v="0"/>
    <n v="0"/>
    <n v="13892"/>
    <n v="0.82"/>
  </r>
  <r>
    <n v="880"/>
    <s v="Iowa"/>
    <x v="336"/>
    <x v="0"/>
    <x v="4"/>
    <n v="6191"/>
    <n v="1369"/>
    <n v="0.22"/>
    <n v="4822"/>
    <n v="0.78"/>
    <n v="458"/>
    <n v="7.0000000000000007E-2"/>
    <n v="782"/>
    <n v="0.13"/>
    <n v="47781"/>
    <n v="0"/>
    <n v="0"/>
    <n v="4940"/>
    <n v="0.8"/>
  </r>
  <r>
    <n v="881"/>
    <s v="Iowa"/>
    <x v="163"/>
    <x v="0"/>
    <x v="2"/>
    <n v="12359"/>
    <n v="2544"/>
    <n v="0.21"/>
    <n v="9815"/>
    <n v="0.79"/>
    <n v="847"/>
    <n v="7.0000000000000007E-2"/>
    <n v="1601"/>
    <n v="0.13"/>
    <n v="49887"/>
    <n v="25"/>
    <n v="2.02"/>
    <n v="9926"/>
    <n v="0.8"/>
  </r>
  <r>
    <n v="882"/>
    <s v="Iowa"/>
    <x v="164"/>
    <x v="0"/>
    <x v="4"/>
    <n v="7020"/>
    <n v="1576"/>
    <n v="0.22"/>
    <n v="5444"/>
    <n v="0.78"/>
    <n v="549"/>
    <n v="0.08"/>
    <n v="917"/>
    <n v="0.13"/>
    <n v="47905"/>
    <n v="25"/>
    <n v="3.56"/>
    <n v="5615"/>
    <n v="0.8"/>
  </r>
  <r>
    <n v="883"/>
    <s v="Iowa"/>
    <x v="622"/>
    <x v="0"/>
    <x v="8"/>
    <n v="35205"/>
    <n v="6337"/>
    <n v="0.18"/>
    <n v="28868"/>
    <n v="0.82"/>
    <n v="2370"/>
    <n v="7.0000000000000007E-2"/>
    <n v="5032"/>
    <n v="0.14000000000000001"/>
    <n v="48226"/>
    <n v="101"/>
    <n v="2.87"/>
    <n v="29343"/>
    <n v="0.83"/>
  </r>
  <r>
    <n v="884"/>
    <s v="Iowa"/>
    <x v="440"/>
    <x v="0"/>
    <x v="0"/>
    <n v="51056"/>
    <n v="8025"/>
    <n v="0.16"/>
    <n v="43031"/>
    <n v="0.84"/>
    <n v="3153"/>
    <n v="0.06"/>
    <n v="3502"/>
    <n v="7.0000000000000007E-2"/>
    <n v="78192"/>
    <n v="0"/>
    <n v="0"/>
    <n v="42880"/>
    <n v="0.84"/>
  </r>
  <r>
    <n v="885"/>
    <s v="Iowa"/>
    <x v="64"/>
    <x v="0"/>
    <x v="1"/>
    <n v="22141"/>
    <n v="4272"/>
    <n v="0.19"/>
    <n v="17869"/>
    <n v="0.81"/>
    <n v="1406"/>
    <n v="0.06"/>
    <n v="1905"/>
    <n v="0.09"/>
    <n v="65849"/>
    <n v="68"/>
    <n v="3.07"/>
    <n v="18244"/>
    <n v="0.82"/>
  </r>
  <r>
    <n v="886"/>
    <s v="Iowa"/>
    <x v="441"/>
    <x v="0"/>
    <x v="4"/>
    <n v="6401"/>
    <n v="1416"/>
    <n v="0.22"/>
    <n v="4985"/>
    <n v="0.78"/>
    <n v="437"/>
    <n v="7.0000000000000007E-2"/>
    <n v="817"/>
    <n v="0.13"/>
    <n v="46725"/>
    <n v="25"/>
    <n v="3.91"/>
    <n v="5092"/>
    <n v="0.8"/>
  </r>
  <r>
    <n v="887"/>
    <s v="Iowa"/>
    <x v="442"/>
    <x v="0"/>
    <x v="8"/>
    <n v="36277"/>
    <n v="6654"/>
    <n v="0.18"/>
    <n v="29623"/>
    <n v="0.82"/>
    <n v="2538"/>
    <n v="7.0000000000000007E-2"/>
    <n v="4586"/>
    <n v="0.13"/>
    <n v="52093"/>
    <n v="49"/>
    <n v="1.35"/>
    <n v="28358"/>
    <n v="0.78"/>
  </r>
  <r>
    <n v="888"/>
    <s v="Iowa"/>
    <x v="537"/>
    <x v="0"/>
    <x v="5"/>
    <n v="10518"/>
    <n v="2263"/>
    <n v="0.22"/>
    <n v="8255"/>
    <n v="0.78"/>
    <n v="677"/>
    <n v="0.06"/>
    <n v="912"/>
    <n v="0.09"/>
    <n v="54433"/>
    <n v="0"/>
    <n v="0"/>
    <n v="8147"/>
    <n v="0.77"/>
  </r>
  <r>
    <n v="889"/>
    <s v="Iowa"/>
    <x v="623"/>
    <x v="0"/>
    <x v="5"/>
    <n v="20029"/>
    <n v="4144"/>
    <n v="0.21"/>
    <n v="15885"/>
    <n v="0.79"/>
    <n v="1138"/>
    <n v="0.06"/>
    <n v="1755"/>
    <n v="0.09"/>
    <n v="61807"/>
    <n v="25"/>
    <n v="1.25"/>
    <n v="14405"/>
    <n v="0.72"/>
  </r>
  <r>
    <n v="890"/>
    <s v="Iowa"/>
    <x v="624"/>
    <x v="0"/>
    <x v="1"/>
    <n v="102539"/>
    <n v="15471"/>
    <n v="0.15"/>
    <n v="87068"/>
    <n v="0.85"/>
    <n v="6724"/>
    <n v="7.0000000000000007E-2"/>
    <n v="13835"/>
    <n v="0.13"/>
    <n v="60059"/>
    <n v="349"/>
    <n v="3.4"/>
    <n v="87401"/>
    <n v="0.85"/>
  </r>
  <r>
    <n v="891"/>
    <s v="Iowa"/>
    <x v="447"/>
    <x v="0"/>
    <x v="4"/>
    <n v="7453"/>
    <n v="1531"/>
    <n v="0.21"/>
    <n v="5922"/>
    <n v="0.79"/>
    <n v="582"/>
    <n v="0.08"/>
    <n v="717"/>
    <n v="0.1"/>
    <n v="58587"/>
    <n v="0"/>
    <n v="0"/>
    <n v="6049"/>
    <n v="0.81"/>
  </r>
  <r>
    <n v="892"/>
    <s v="Iowa"/>
    <x v="625"/>
    <x v="0"/>
    <x v="5"/>
    <n v="12690"/>
    <n v="2884"/>
    <n v="0.23"/>
    <n v="9806"/>
    <n v="0.77"/>
    <n v="843"/>
    <n v="7.0000000000000007E-2"/>
    <n v="1321"/>
    <n v="0.1"/>
    <n v="54802"/>
    <n v="47"/>
    <n v="3.7"/>
    <n v="9977"/>
    <n v="0.79"/>
  </r>
  <r>
    <n v="893"/>
    <s v="Kansas"/>
    <x v="539"/>
    <x v="0"/>
    <x v="5"/>
    <n v="12444"/>
    <n v="2577"/>
    <n v="0.21"/>
    <n v="9867"/>
    <n v="0.79"/>
    <n v="1074"/>
    <n v="0.09"/>
    <n v="2269"/>
    <n v="0.18"/>
    <n v="44423"/>
    <n v="25"/>
    <n v="2.0099999999999998"/>
    <n v="10051"/>
    <n v="0.81"/>
  </r>
  <r>
    <n v="894"/>
    <s v="Kansas"/>
    <x v="626"/>
    <x v="0"/>
    <x v="2"/>
    <n v="7878"/>
    <n v="1676"/>
    <n v="0.21"/>
    <n v="6202"/>
    <n v="0.79"/>
    <n v="576"/>
    <n v="7.0000000000000007E-2"/>
    <n v="1015"/>
    <n v="0.13"/>
    <n v="50646"/>
    <n v="48"/>
    <n v="6.09"/>
    <n v="6359"/>
    <n v="0.81"/>
  </r>
  <r>
    <n v="895"/>
    <s v="Kansas"/>
    <x v="627"/>
    <x v="0"/>
    <x v="2"/>
    <n v="16193"/>
    <n v="2779"/>
    <n v="0.17"/>
    <n v="13414"/>
    <n v="0.83"/>
    <n v="1109"/>
    <n v="7.0000000000000007E-2"/>
    <n v="2326"/>
    <n v="0.14000000000000001"/>
    <n v="49332"/>
    <n v="25"/>
    <n v="1.54"/>
    <n v="12803"/>
    <n v="0.79"/>
  </r>
  <r>
    <n v="896"/>
    <s v="Kansas"/>
    <x v="628"/>
    <x v="0"/>
    <x v="4"/>
    <n v="4472"/>
    <n v="1027"/>
    <n v="0.23"/>
    <n v="3445"/>
    <n v="0.77"/>
    <n v="333"/>
    <n v="7.0000000000000007E-2"/>
    <n v="564"/>
    <n v="0.13"/>
    <n v="47634"/>
    <n v="64"/>
    <n v="14.31"/>
    <n v="3553"/>
    <n v="0.79"/>
  </r>
  <r>
    <n v="897"/>
    <s v="Kansas"/>
    <x v="629"/>
    <x v="0"/>
    <x v="5"/>
    <n v="26111"/>
    <n v="5018"/>
    <n v="0.19"/>
    <n v="21093"/>
    <n v="0.81"/>
    <n v="1709"/>
    <n v="7.0000000000000007E-2"/>
    <n v="3673"/>
    <n v="0.14000000000000001"/>
    <n v="49991"/>
    <n v="81"/>
    <n v="3.1"/>
    <n v="21363"/>
    <n v="0.82"/>
  </r>
  <r>
    <n v="898"/>
    <s v="Kansas"/>
    <x v="630"/>
    <x v="0"/>
    <x v="2"/>
    <n v="14653"/>
    <n v="2889"/>
    <n v="0.2"/>
    <n v="11764"/>
    <n v="0.8"/>
    <n v="1069"/>
    <n v="7.0000000000000007E-2"/>
    <n v="2261"/>
    <n v="0.15"/>
    <n v="41807"/>
    <n v="0"/>
    <n v="0"/>
    <n v="11919"/>
    <n v="0.81"/>
  </r>
  <r>
    <n v="899"/>
    <s v="Kansas"/>
    <x v="487"/>
    <x v="0"/>
    <x v="2"/>
    <n v="9598"/>
    <n v="1968"/>
    <n v="0.21"/>
    <n v="7630"/>
    <n v="0.79"/>
    <n v="789"/>
    <n v="0.08"/>
    <n v="1264"/>
    <n v="0.13"/>
    <n v="47529"/>
    <n v="25"/>
    <n v="2.6"/>
    <n v="7903"/>
    <n v="0.82"/>
  </r>
  <r>
    <n v="900"/>
    <s v="Kansas"/>
    <x v="6"/>
    <x v="0"/>
    <x v="0"/>
    <n v="66765"/>
    <n v="10129"/>
    <n v="0.15"/>
    <n v="56636"/>
    <n v="0.85"/>
    <n v="4541"/>
    <n v="7.0000000000000007E-2"/>
    <n v="6184"/>
    <n v="0.09"/>
    <n v="65953"/>
    <n v="96"/>
    <n v="1.44"/>
    <n v="56413"/>
    <n v="0.84"/>
  </r>
  <r>
    <n v="901"/>
    <s v="Kansas"/>
    <x v="631"/>
    <x v="0"/>
    <x v="4"/>
    <n v="2629"/>
    <n v="661"/>
    <n v="0.25"/>
    <n v="1968"/>
    <n v="0.75"/>
    <n v="202"/>
    <n v="0.08"/>
    <n v="254"/>
    <n v="0.1"/>
    <n v="50981"/>
    <n v="0"/>
    <n v="0"/>
    <n v="1904"/>
    <n v="0.72"/>
  </r>
  <r>
    <n v="902"/>
    <s v="Kansas"/>
    <x v="632"/>
    <x v="0"/>
    <x v="6"/>
    <n v="3309"/>
    <n v="885"/>
    <n v="0.27"/>
    <n v="2424"/>
    <n v="0.73"/>
    <n v="270"/>
    <n v="0.08"/>
    <n v="553"/>
    <n v="0.17"/>
    <n v="41129"/>
    <n v="20"/>
    <n v="6.04"/>
    <n v="2555"/>
    <n v="0.77"/>
  </r>
  <r>
    <n v="903"/>
    <s v="Kansas"/>
    <x v="9"/>
    <x v="0"/>
    <x v="2"/>
    <n v="20015"/>
    <n v="3863"/>
    <n v="0.19"/>
    <n v="16152"/>
    <n v="0.81"/>
    <n v="1334"/>
    <n v="7.0000000000000007E-2"/>
    <n v="3246"/>
    <n v="0.16"/>
    <n v="44475"/>
    <n v="43"/>
    <n v="2.15"/>
    <n v="16909"/>
    <n v="0.84"/>
  </r>
  <r>
    <n v="904"/>
    <s v="Kansas"/>
    <x v="233"/>
    <x v="0"/>
    <x v="4"/>
    <n v="2660"/>
    <n v="717"/>
    <n v="0.27"/>
    <n v="1943"/>
    <n v="0.73"/>
    <n v="206"/>
    <n v="0.08"/>
    <n v="322"/>
    <n v="0.12"/>
    <n v="43274"/>
    <n v="16"/>
    <n v="6.02"/>
    <n v="1993"/>
    <n v="0.75"/>
  </r>
  <r>
    <n v="905"/>
    <s v="Kansas"/>
    <x v="119"/>
    <x v="0"/>
    <x v="4"/>
    <n v="2005"/>
    <n v="440"/>
    <n v="0.22"/>
    <n v="1565"/>
    <n v="0.78"/>
    <n v="142"/>
    <n v="7.0000000000000007E-2"/>
    <n v="254"/>
    <n v="0.13"/>
    <n v="51235"/>
    <n v="79"/>
    <n v="39.4"/>
    <n v="1605"/>
    <n v="0.8"/>
  </r>
  <r>
    <n v="906"/>
    <s v="Kansas"/>
    <x v="13"/>
    <x v="0"/>
    <x v="2"/>
    <n v="7997"/>
    <n v="1838"/>
    <n v="0.23"/>
    <n v="6159"/>
    <n v="0.77"/>
    <n v="840"/>
    <n v="0.11"/>
    <n v="839"/>
    <n v="0.1"/>
    <n v="52681"/>
    <n v="25"/>
    <n v="3.13"/>
    <n v="6302"/>
    <n v="0.79"/>
  </r>
  <r>
    <n v="907"/>
    <s v="Kansas"/>
    <x v="633"/>
    <x v="0"/>
    <x v="5"/>
    <n v="8729"/>
    <n v="1885"/>
    <n v="0.22"/>
    <n v="6844"/>
    <n v="0.78"/>
    <n v="657"/>
    <n v="0.08"/>
    <n v="1320"/>
    <n v="0.15"/>
    <n v="44467"/>
    <n v="25"/>
    <n v="2.86"/>
    <n v="6805"/>
    <n v="0.78"/>
  </r>
  <r>
    <n v="908"/>
    <s v="Kansas"/>
    <x v="634"/>
    <x v="0"/>
    <x v="2"/>
    <n v="8233"/>
    <n v="1766"/>
    <n v="0.21"/>
    <n v="6467"/>
    <n v="0.79"/>
    <n v="705"/>
    <n v="0.09"/>
    <n v="868"/>
    <n v="0.11"/>
    <n v="58371"/>
    <n v="55"/>
    <n v="6.68"/>
    <n v="6701"/>
    <n v="0.81"/>
  </r>
  <r>
    <n v="909"/>
    <s v="Kansas"/>
    <x v="635"/>
    <x v="0"/>
    <x v="4"/>
    <n v="1748"/>
    <n v="447"/>
    <n v="0.26"/>
    <n v="1301"/>
    <n v="0.74"/>
    <n v="113"/>
    <n v="0.06"/>
    <n v="186"/>
    <n v="0.11"/>
    <n v="46818"/>
    <n v="12"/>
    <n v="6.86"/>
    <n v="1322"/>
    <n v="0.76"/>
  </r>
  <r>
    <n v="910"/>
    <s v="Kansas"/>
    <x v="636"/>
    <x v="0"/>
    <x v="7"/>
    <n v="35218"/>
    <n v="6420"/>
    <n v="0.18"/>
    <n v="28798"/>
    <n v="0.82"/>
    <n v="2365"/>
    <n v="7.0000000000000007E-2"/>
    <n v="5109"/>
    <n v="0.15"/>
    <n v="47864"/>
    <n v="69"/>
    <n v="1.96"/>
    <n v="28284"/>
    <n v="0.8"/>
  </r>
  <r>
    <n v="911"/>
    <s v="Kansas"/>
    <x v="124"/>
    <x v="0"/>
    <x v="7"/>
    <n v="39019"/>
    <n v="6055"/>
    <n v="0.16"/>
    <n v="32964"/>
    <n v="0.84"/>
    <n v="2488"/>
    <n v="0.06"/>
    <n v="6547"/>
    <n v="0.17"/>
    <n v="43852"/>
    <n v="124"/>
    <n v="3.18"/>
    <n v="32811"/>
    <n v="0.84"/>
  </r>
  <r>
    <n v="912"/>
    <s v="Kansas"/>
    <x v="371"/>
    <x v="0"/>
    <x v="4"/>
    <n v="2871"/>
    <n v="808"/>
    <n v="0.28000000000000003"/>
    <n v="2063"/>
    <n v="0.72"/>
    <n v="249"/>
    <n v="0.09"/>
    <n v="378"/>
    <n v="0.13"/>
    <n v="44774"/>
    <n v="12"/>
    <n v="4.18"/>
    <n v="2137"/>
    <n v="0.74"/>
  </r>
  <r>
    <n v="913"/>
    <s v="Kansas"/>
    <x v="594"/>
    <x v="0"/>
    <x v="5"/>
    <n v="18717"/>
    <n v="3698"/>
    <n v="0.2"/>
    <n v="15019"/>
    <n v="0.8"/>
    <n v="1950"/>
    <n v="0.1"/>
    <n v="2006"/>
    <n v="0.11"/>
    <n v="50605"/>
    <n v="134"/>
    <n v="7.16"/>
    <n v="15480"/>
    <n v="0.83"/>
  </r>
  <r>
    <n v="914"/>
    <s v="Kansas"/>
    <x v="637"/>
    <x v="0"/>
    <x v="1"/>
    <n v="7682"/>
    <n v="1502"/>
    <n v="0.2"/>
    <n v="6180"/>
    <n v="0.8"/>
    <n v="611"/>
    <n v="0.08"/>
    <n v="955"/>
    <n v="0.12"/>
    <n v="50949"/>
    <n v="0"/>
    <n v="0"/>
    <n v="6027"/>
    <n v="0.78"/>
  </r>
  <r>
    <n v="915"/>
    <s v="Kansas"/>
    <x v="242"/>
    <x v="0"/>
    <x v="1"/>
    <n v="121436"/>
    <n v="14954"/>
    <n v="0.12"/>
    <n v="106482"/>
    <n v="0.88"/>
    <n v="5701"/>
    <n v="0.05"/>
    <n v="19181"/>
    <n v="0.16"/>
    <n v="57120"/>
    <n v="142"/>
    <n v="1.17"/>
    <n v="100925"/>
    <n v="0.83"/>
  </r>
  <r>
    <n v="916"/>
    <s v="Kansas"/>
    <x v="498"/>
    <x v="0"/>
    <x v="4"/>
    <n v="2849"/>
    <n v="606"/>
    <n v="0.21"/>
    <n v="2243"/>
    <n v="0.79"/>
    <n v="182"/>
    <n v="0.06"/>
    <n v="317"/>
    <n v="0.11"/>
    <n v="46962"/>
    <n v="22"/>
    <n v="7.72"/>
    <n v="2294"/>
    <n v="0.81"/>
  </r>
  <r>
    <n v="917"/>
    <s v="Kansas"/>
    <x v="638"/>
    <x v="0"/>
    <x v="6"/>
    <n v="2508"/>
    <n v="729"/>
    <n v="0.28999999999999998"/>
    <n v="1779"/>
    <n v="0.71"/>
    <n v="220"/>
    <n v="0.09"/>
    <n v="434"/>
    <n v="0.17"/>
    <n v="37360"/>
    <n v="0"/>
    <n v="0"/>
    <n v="1868"/>
    <n v="0.74"/>
  </r>
  <r>
    <n v="918"/>
    <s v="Kansas"/>
    <x v="639"/>
    <x v="0"/>
    <x v="8"/>
    <n v="28710"/>
    <n v="4416"/>
    <n v="0.15"/>
    <n v="24294"/>
    <n v="0.85"/>
    <n v="1492"/>
    <n v="0.05"/>
    <n v="3303"/>
    <n v="0.12"/>
    <n v="53840"/>
    <n v="127"/>
    <n v="4.42"/>
    <n v="24156"/>
    <n v="0.84"/>
  </r>
  <r>
    <n v="919"/>
    <s v="Kansas"/>
    <x v="640"/>
    <x v="0"/>
    <x v="5"/>
    <n v="6196"/>
    <n v="1297"/>
    <n v="0.21"/>
    <n v="4899"/>
    <n v="0.79"/>
    <n v="415"/>
    <n v="7.0000000000000007E-2"/>
    <n v="622"/>
    <n v="0.1"/>
    <n v="50261"/>
    <n v="19"/>
    <n v="3.07"/>
    <n v="4177"/>
    <n v="0.67"/>
  </r>
  <r>
    <n v="920"/>
    <s v="Kansas"/>
    <x v="641"/>
    <x v="0"/>
    <x v="8"/>
    <n v="36611"/>
    <n v="4034"/>
    <n v="0.11"/>
    <n v="32577"/>
    <n v="0.89"/>
    <n v="1213"/>
    <n v="0.03"/>
    <n v="4740"/>
    <n v="0.13"/>
    <n v="56206"/>
    <n v="100"/>
    <n v="2.73"/>
    <n v="32440"/>
    <n v="0.89"/>
  </r>
  <r>
    <n v="921"/>
    <s v="Kansas"/>
    <x v="499"/>
    <x v="0"/>
    <x v="8"/>
    <n v="33888"/>
    <n v="3792"/>
    <n v="0.11"/>
    <n v="30096"/>
    <n v="0.89"/>
    <n v="1213"/>
    <n v="0.04"/>
    <n v="3818"/>
    <n v="0.11"/>
    <n v="56052"/>
    <n v="45"/>
    <n v="1.33"/>
    <n v="29829"/>
    <n v="0.88"/>
  </r>
  <r>
    <n v="922"/>
    <s v="Kansas"/>
    <x v="29"/>
    <x v="0"/>
    <x v="2"/>
    <n v="25631"/>
    <n v="4262"/>
    <n v="0.17"/>
    <n v="21369"/>
    <n v="0.83"/>
    <n v="1725"/>
    <n v="7.0000000000000007E-2"/>
    <n v="2337"/>
    <n v="0.09"/>
    <n v="58033"/>
    <n v="44"/>
    <n v="1.72"/>
    <n v="21721"/>
    <n v="0.85"/>
  </r>
  <r>
    <n v="923"/>
    <s v="Kansas"/>
    <x v="642"/>
    <x v="0"/>
    <x v="7"/>
    <n v="32594"/>
    <n v="2818"/>
    <n v="0.09"/>
    <n v="29776"/>
    <n v="0.91"/>
    <n v="11034"/>
    <n v="0.34"/>
    <n v="3263"/>
    <n v="0.1"/>
    <n v="50856"/>
    <n v="49"/>
    <n v="1.5"/>
    <n v="29543"/>
    <n v="0.91"/>
  </r>
  <r>
    <n v="924"/>
    <s v="Kansas"/>
    <x v="643"/>
    <x v="0"/>
    <x v="4"/>
    <n v="2612"/>
    <n v="635"/>
    <n v="0.24"/>
    <n v="1977"/>
    <n v="0.76"/>
    <n v="162"/>
    <n v="0.06"/>
    <n v="291"/>
    <n v="0.11"/>
    <n v="49626"/>
    <n v="63"/>
    <n v="24.12"/>
    <n v="2005"/>
    <n v="0.77"/>
  </r>
  <r>
    <n v="925"/>
    <s v="Kansas"/>
    <x v="100"/>
    <x v="0"/>
    <x v="4"/>
    <n v="2492"/>
    <n v="684"/>
    <n v="0.27"/>
    <n v="1808"/>
    <n v="0.73"/>
    <n v="191"/>
    <n v="0.08"/>
    <n v="307"/>
    <n v="0.12"/>
    <n v="41906"/>
    <n v="20"/>
    <n v="8.0299999999999994"/>
    <n v="1892"/>
    <n v="0.76"/>
  </r>
  <r>
    <n v="926"/>
    <s v="Kansas"/>
    <x v="132"/>
    <x v="0"/>
    <x v="5"/>
    <n v="7336"/>
    <n v="1003"/>
    <n v="0.14000000000000001"/>
    <n v="6333"/>
    <n v="0.86"/>
    <n v="216"/>
    <n v="0.03"/>
    <n v="788"/>
    <n v="0.11"/>
    <n v="61614"/>
    <n v="26"/>
    <n v="3.54"/>
    <n v="6374"/>
    <n v="0.87"/>
  </r>
  <r>
    <n v="927"/>
    <s v="Kansas"/>
    <x v="644"/>
    <x v="0"/>
    <x v="4"/>
    <n v="6033"/>
    <n v="910"/>
    <n v="0.15"/>
    <n v="5123"/>
    <n v="0.85"/>
    <n v="226"/>
    <n v="0.04"/>
    <n v="447"/>
    <n v="7.0000000000000007E-2"/>
    <n v="65771"/>
    <n v="0"/>
    <n v="0"/>
    <n v="5174"/>
    <n v="0.86"/>
  </r>
  <r>
    <n v="928"/>
    <s v="Kansas"/>
    <x v="645"/>
    <x v="0"/>
    <x v="4"/>
    <n v="1227"/>
    <n v="254"/>
    <n v="0.21"/>
    <n v="973"/>
    <n v="0.79"/>
    <n v="64"/>
    <n v="0.05"/>
    <n v="135"/>
    <n v="0.11"/>
    <n v="51606"/>
    <n v="50"/>
    <n v="40.75"/>
    <n v="986"/>
    <n v="0.8"/>
  </r>
  <r>
    <n v="929"/>
    <s v="Kansas"/>
    <x v="646"/>
    <x v="0"/>
    <x v="2"/>
    <n v="6055"/>
    <n v="1509"/>
    <n v="0.25"/>
    <n v="4546"/>
    <n v="0.75"/>
    <n v="567"/>
    <n v="0.09"/>
    <n v="861"/>
    <n v="0.14000000000000001"/>
    <n v="43083"/>
    <n v="25"/>
    <n v="4.13"/>
    <n v="4748"/>
    <n v="0.78"/>
  </r>
  <r>
    <n v="930"/>
    <s v="Kansas"/>
    <x v="308"/>
    <x v="0"/>
    <x v="4"/>
    <n v="2607"/>
    <n v="365"/>
    <n v="0.14000000000000001"/>
    <n v="2242"/>
    <n v="0.86"/>
    <n v="95"/>
    <n v="0.04"/>
    <n v="365"/>
    <n v="0.14000000000000001"/>
    <n v="51559"/>
    <n v="25"/>
    <n v="9.59"/>
    <n v="2263"/>
    <n v="0.87"/>
  </r>
  <r>
    <n v="931"/>
    <s v="Kansas"/>
    <x v="647"/>
    <x v="0"/>
    <x v="6"/>
    <n v="5506"/>
    <n v="1267"/>
    <n v="0.23"/>
    <n v="4239"/>
    <n v="0.77"/>
    <n v="336"/>
    <n v="0.06"/>
    <n v="766"/>
    <n v="0.14000000000000001"/>
    <n v="45570"/>
    <n v="25"/>
    <n v="4.54"/>
    <n v="4351"/>
    <n v="0.79"/>
  </r>
  <r>
    <n v="932"/>
    <s v="Kansas"/>
    <x v="648"/>
    <x v="0"/>
    <x v="0"/>
    <n v="34210"/>
    <n v="6682"/>
    <n v="0.2"/>
    <n v="27528"/>
    <n v="0.8"/>
    <n v="2167"/>
    <n v="0.06"/>
    <n v="3411"/>
    <n v="0.1"/>
    <n v="57934"/>
    <n v="141"/>
    <n v="4.12"/>
    <n v="27539"/>
    <n v="0.8"/>
  </r>
  <r>
    <n v="933"/>
    <s v="Kansas"/>
    <x v="649"/>
    <x v="0"/>
    <x v="4"/>
    <n v="3997"/>
    <n v="591"/>
    <n v="0.15"/>
    <n v="3406"/>
    <n v="0.85"/>
    <n v="116"/>
    <n v="0.03"/>
    <n v="413"/>
    <n v="0.1"/>
    <n v="60808"/>
    <n v="57"/>
    <n v="14.26"/>
    <n v="3424"/>
    <n v="0.86"/>
  </r>
  <r>
    <n v="934"/>
    <s v="Kansas"/>
    <x v="650"/>
    <x v="0"/>
    <x v="4"/>
    <n v="1818"/>
    <n v="436"/>
    <n v="0.24"/>
    <n v="1382"/>
    <n v="0.76"/>
    <n v="118"/>
    <n v="0.06"/>
    <n v="210"/>
    <n v="0.12"/>
    <n v="54058"/>
    <n v="25"/>
    <n v="13.75"/>
    <n v="1411"/>
    <n v="0.78"/>
  </r>
  <r>
    <n v="935"/>
    <s v="Kansas"/>
    <x v="35"/>
    <x v="0"/>
    <x v="1"/>
    <n v="13280"/>
    <n v="2530"/>
    <n v="0.19"/>
    <n v="10750"/>
    <n v="0.81"/>
    <n v="1098"/>
    <n v="0.08"/>
    <n v="1375"/>
    <n v="0.1"/>
    <n v="56330"/>
    <n v="12"/>
    <n v="0.9"/>
    <n v="11092"/>
    <n v="0.84"/>
  </r>
  <r>
    <n v="936"/>
    <s v="Kansas"/>
    <x v="36"/>
    <x v="0"/>
    <x v="1"/>
    <n v="18975"/>
    <n v="3538"/>
    <n v="0.19"/>
    <n v="15437"/>
    <n v="0.81"/>
    <n v="1522"/>
    <n v="0.08"/>
    <n v="1411"/>
    <n v="7.0000000000000007E-2"/>
    <n v="69246"/>
    <n v="69"/>
    <n v="3.64"/>
    <n v="15881"/>
    <n v="0.84"/>
  </r>
  <r>
    <n v="937"/>
    <s v="Kansas"/>
    <x v="651"/>
    <x v="0"/>
    <x v="4"/>
    <n v="2841"/>
    <n v="856"/>
    <n v="0.3"/>
    <n v="1985"/>
    <n v="0.7"/>
    <n v="265"/>
    <n v="0.09"/>
    <n v="420"/>
    <n v="0.15"/>
    <n v="44271"/>
    <n v="25"/>
    <n v="8.8000000000000007"/>
    <n v="2069"/>
    <n v="0.73"/>
  </r>
  <r>
    <n v="938"/>
    <s v="Kansas"/>
    <x v="138"/>
    <x v="1"/>
    <x v="3"/>
    <n v="597555"/>
    <n v="86723"/>
    <n v="0.15"/>
    <n v="510832"/>
    <n v="0.85"/>
    <n v="29862"/>
    <n v="0.05"/>
    <n v="32334"/>
    <n v="0.05"/>
    <n v="87087"/>
    <n v="1636"/>
    <n v="2.74"/>
    <n v="519201"/>
    <n v="0.87"/>
  </r>
  <r>
    <n v="939"/>
    <s v="Kansas"/>
    <x v="652"/>
    <x v="0"/>
    <x v="4"/>
    <n v="3943"/>
    <n v="612"/>
    <n v="0.16"/>
    <n v="3331"/>
    <n v="0.84"/>
    <n v="143"/>
    <n v="0.04"/>
    <n v="478"/>
    <n v="0.12"/>
    <n v="63248"/>
    <n v="100"/>
    <n v="25.36"/>
    <n v="3369"/>
    <n v="0.85"/>
  </r>
  <r>
    <n v="940"/>
    <s v="Kansas"/>
    <x v="653"/>
    <x v="0"/>
    <x v="0"/>
    <n v="7310"/>
    <n v="1585"/>
    <n v="0.22"/>
    <n v="5725"/>
    <n v="0.78"/>
    <n v="556"/>
    <n v="0.08"/>
    <n v="786"/>
    <n v="0.11"/>
    <n v="56005"/>
    <n v="25"/>
    <n v="3.42"/>
    <n v="5877"/>
    <n v="0.8"/>
  </r>
  <r>
    <n v="941"/>
    <s v="Kansas"/>
    <x v="253"/>
    <x v="0"/>
    <x v="4"/>
    <n v="2516"/>
    <n v="552"/>
    <n v="0.22"/>
    <n v="1964"/>
    <n v="0.78"/>
    <n v="161"/>
    <n v="0.06"/>
    <n v="286"/>
    <n v="0.11"/>
    <n v="64399"/>
    <n v="15"/>
    <n v="5.96"/>
    <n v="1875"/>
    <n v="0.75"/>
  </r>
  <r>
    <n v="942"/>
    <s v="Kansas"/>
    <x v="654"/>
    <x v="0"/>
    <x v="5"/>
    <n v="19964"/>
    <n v="3812"/>
    <n v="0.19"/>
    <n v="16152"/>
    <n v="0.81"/>
    <n v="1261"/>
    <n v="0.06"/>
    <n v="3129"/>
    <n v="0.16"/>
    <n v="44571"/>
    <n v="228"/>
    <n v="11.42"/>
    <n v="16997"/>
    <n v="0.85"/>
  </r>
  <r>
    <n v="943"/>
    <s v="Kansas"/>
    <x v="655"/>
    <x v="0"/>
    <x v="4"/>
    <n v="1560"/>
    <n v="367"/>
    <n v="0.24"/>
    <n v="1193"/>
    <n v="0.76"/>
    <n v="130"/>
    <n v="0.08"/>
    <n v="159"/>
    <n v="0.1"/>
    <n v="59240"/>
    <n v="25"/>
    <n v="16.03"/>
    <n v="1216"/>
    <n v="0.78"/>
  </r>
  <r>
    <n v="944"/>
    <s v="Kansas"/>
    <x v="656"/>
    <x v="0"/>
    <x v="3"/>
    <n v="81352"/>
    <n v="11779"/>
    <n v="0.14000000000000001"/>
    <n v="69573"/>
    <n v="0.86"/>
    <n v="10084"/>
    <n v="0.12"/>
    <n v="7925"/>
    <n v="0.1"/>
    <n v="70807"/>
    <n v="83"/>
    <n v="1.02"/>
    <n v="65495"/>
    <n v="0.81"/>
  </r>
  <r>
    <n v="945"/>
    <s v="Kansas"/>
    <x v="140"/>
    <x v="0"/>
    <x v="4"/>
    <n v="3023"/>
    <n v="739"/>
    <n v="0.24"/>
    <n v="2284"/>
    <n v="0.76"/>
    <n v="265"/>
    <n v="0.09"/>
    <n v="375"/>
    <n v="0.12"/>
    <n v="44439"/>
    <n v="14"/>
    <n v="4.63"/>
    <n v="2361"/>
    <n v="0.78"/>
  </r>
  <r>
    <n v="946"/>
    <s v="Kansas"/>
    <x v="602"/>
    <x v="0"/>
    <x v="3"/>
    <n v="9750"/>
    <n v="2180"/>
    <n v="0.22"/>
    <n v="7570"/>
    <n v="0.78"/>
    <n v="846"/>
    <n v="0.09"/>
    <n v="1244"/>
    <n v="0.13"/>
    <n v="47153"/>
    <n v="0"/>
    <n v="0"/>
    <n v="7914"/>
    <n v="0.81"/>
  </r>
  <r>
    <n v="947"/>
    <s v="Kansas"/>
    <x v="142"/>
    <x v="0"/>
    <x v="4"/>
    <n v="2844"/>
    <n v="592"/>
    <n v="0.21"/>
    <n v="2252"/>
    <n v="0.79"/>
    <n v="188"/>
    <n v="7.0000000000000007E-2"/>
    <n v="253"/>
    <n v="0.09"/>
    <n v="50267"/>
    <n v="25"/>
    <n v="8.7899999999999991"/>
    <n v="2315"/>
    <n v="0.81"/>
  </r>
  <r>
    <n v="948"/>
    <s v="Kansas"/>
    <x v="605"/>
    <x v="0"/>
    <x v="7"/>
    <n v="33406"/>
    <n v="5075"/>
    <n v="0.15"/>
    <n v="28331"/>
    <n v="0.85"/>
    <n v="1984"/>
    <n v="0.06"/>
    <n v="5142"/>
    <n v="0.15"/>
    <n v="47982"/>
    <n v="32"/>
    <n v="0.96"/>
    <n v="27935"/>
    <n v="0.84"/>
  </r>
  <r>
    <n v="949"/>
    <s v="Kansas"/>
    <x v="657"/>
    <x v="0"/>
    <x v="5"/>
    <n v="28537"/>
    <n v="5660"/>
    <n v="0.2"/>
    <n v="22877"/>
    <n v="0.8"/>
    <n v="1708"/>
    <n v="0.06"/>
    <n v="2881"/>
    <n v="0.1"/>
    <n v="58017"/>
    <n v="70"/>
    <n v="2.4500000000000002"/>
    <n v="23089"/>
    <n v="0.81"/>
  </r>
  <r>
    <n v="950"/>
    <s v="Kansas"/>
    <x v="46"/>
    <x v="0"/>
    <x v="2"/>
    <n v="11950"/>
    <n v="2783"/>
    <n v="0.23"/>
    <n v="9167"/>
    <n v="0.77"/>
    <n v="755"/>
    <n v="0.06"/>
    <n v="1075"/>
    <n v="0.09"/>
    <n v="51712"/>
    <n v="54"/>
    <n v="4.5199999999999996"/>
    <n v="9000"/>
    <n v="0.75"/>
  </r>
  <r>
    <n v="951"/>
    <s v="Kansas"/>
    <x v="47"/>
    <x v="0"/>
    <x v="2"/>
    <n v="9722"/>
    <n v="2112"/>
    <n v="0.22"/>
    <n v="7610"/>
    <n v="0.78"/>
    <n v="764"/>
    <n v="0.08"/>
    <n v="1068"/>
    <n v="0.11"/>
    <n v="51066"/>
    <n v="25"/>
    <n v="2.57"/>
    <n v="7841"/>
    <n v="0.81"/>
  </r>
  <r>
    <n v="952"/>
    <s v="Kansas"/>
    <x v="658"/>
    <x v="0"/>
    <x v="4"/>
    <n v="4146"/>
    <n v="799"/>
    <n v="0.19"/>
    <n v="3347"/>
    <n v="0.81"/>
    <n v="208"/>
    <n v="0.05"/>
    <n v="376"/>
    <n v="0.09"/>
    <n v="67220"/>
    <n v="65"/>
    <n v="15.68"/>
    <n v="3357"/>
    <n v="0.81"/>
  </r>
  <r>
    <n v="953"/>
    <s v="Kansas"/>
    <x v="558"/>
    <x v="0"/>
    <x v="3"/>
    <n v="33680"/>
    <n v="5631"/>
    <n v="0.17"/>
    <n v="28049"/>
    <n v="0.83"/>
    <n v="2214"/>
    <n v="7.0000000000000007E-2"/>
    <n v="2603"/>
    <n v="0.08"/>
    <n v="71770"/>
    <n v="184"/>
    <n v="5.46"/>
    <n v="28698"/>
    <n v="0.85"/>
  </r>
  <r>
    <n v="954"/>
    <s v="Kansas"/>
    <x v="408"/>
    <x v="0"/>
    <x v="5"/>
    <n v="6150"/>
    <n v="1450"/>
    <n v="0.24"/>
    <n v="4700"/>
    <n v="0.76"/>
    <n v="424"/>
    <n v="7.0000000000000007E-2"/>
    <n v="669"/>
    <n v="0.11"/>
    <n v="51514"/>
    <n v="75"/>
    <n v="12.2"/>
    <n v="4674"/>
    <n v="0.76"/>
  </r>
  <r>
    <n v="955"/>
    <s v="Kansas"/>
    <x v="50"/>
    <x v="0"/>
    <x v="8"/>
    <n v="32120"/>
    <n v="6389"/>
    <n v="0.2"/>
    <n v="25731"/>
    <n v="0.8"/>
    <n v="2563"/>
    <n v="0.08"/>
    <n v="5998"/>
    <n v="0.19"/>
    <n v="42479"/>
    <n v="87"/>
    <n v="2.71"/>
    <n v="26123"/>
    <n v="0.81"/>
  </r>
  <r>
    <n v="956"/>
    <s v="Kansas"/>
    <x v="659"/>
    <x v="0"/>
    <x v="6"/>
    <n v="5521"/>
    <n v="1365"/>
    <n v="0.25"/>
    <n v="4156"/>
    <n v="0.75"/>
    <n v="529"/>
    <n v="0.1"/>
    <n v="620"/>
    <n v="0.11"/>
    <n v="49287"/>
    <n v="25"/>
    <n v="4.53"/>
    <n v="4281"/>
    <n v="0.78"/>
  </r>
  <r>
    <n v="957"/>
    <s v="Kansas"/>
    <x v="660"/>
    <x v="0"/>
    <x v="4"/>
    <n v="2667"/>
    <n v="541"/>
    <n v="0.2"/>
    <n v="2126"/>
    <n v="0.8"/>
    <n v="136"/>
    <n v="0.05"/>
    <n v="286"/>
    <n v="0.11"/>
    <n v="53785"/>
    <n v="28"/>
    <n v="10.5"/>
    <n v="2166"/>
    <n v="0.81"/>
  </r>
  <r>
    <n v="958"/>
    <s v="Kansas"/>
    <x v="661"/>
    <x v="0"/>
    <x v="2"/>
    <n v="10155"/>
    <n v="2048"/>
    <n v="0.2"/>
    <n v="8107"/>
    <n v="0.8"/>
    <n v="579"/>
    <n v="0.06"/>
    <n v="898"/>
    <n v="0.09"/>
    <n v="59567"/>
    <n v="49"/>
    <n v="4.83"/>
    <n v="8263"/>
    <n v="0.81"/>
  </r>
  <r>
    <n v="959"/>
    <s v="Kansas"/>
    <x v="662"/>
    <x v="0"/>
    <x v="5"/>
    <n v="15951"/>
    <n v="3164"/>
    <n v="0.2"/>
    <n v="12787"/>
    <n v="0.8"/>
    <n v="1037"/>
    <n v="7.0000000000000007E-2"/>
    <n v="2271"/>
    <n v="0.14000000000000001"/>
    <n v="46176"/>
    <n v="25"/>
    <n v="1.57"/>
    <n v="12891"/>
    <n v="0.81"/>
  </r>
  <r>
    <n v="960"/>
    <s v="Kansas"/>
    <x v="663"/>
    <x v="0"/>
    <x v="4"/>
    <n v="2840"/>
    <n v="735"/>
    <n v="0.26"/>
    <n v="2105"/>
    <n v="0.74"/>
    <n v="220"/>
    <n v="0.08"/>
    <n v="291"/>
    <n v="0.1"/>
    <n v="51757"/>
    <n v="97"/>
    <n v="34.15"/>
    <n v="2141"/>
    <n v="0.75"/>
  </r>
  <r>
    <n v="961"/>
    <s v="Kansas"/>
    <x v="664"/>
    <x v="0"/>
    <x v="5"/>
    <n v="5430"/>
    <n v="1112"/>
    <n v="0.2"/>
    <n v="4318"/>
    <n v="0.8"/>
    <n v="382"/>
    <n v="7.0000000000000007E-2"/>
    <n v="670"/>
    <n v="0.12"/>
    <n v="47252"/>
    <n v="25"/>
    <n v="4.5999999999999996"/>
    <n v="3698"/>
    <n v="0.68"/>
  </r>
  <r>
    <n v="962"/>
    <s v="Kansas"/>
    <x v="665"/>
    <x v="0"/>
    <x v="1"/>
    <n v="15941"/>
    <n v="3163"/>
    <n v="0.2"/>
    <n v="12778"/>
    <n v="0.8"/>
    <n v="1304"/>
    <n v="0.08"/>
    <n v="1953"/>
    <n v="0.12"/>
    <n v="53864"/>
    <n v="0"/>
    <n v="0"/>
    <n v="13301"/>
    <n v="0.83"/>
  </r>
  <r>
    <n v="963"/>
    <s v="Kansas"/>
    <x v="666"/>
    <x v="0"/>
    <x v="4"/>
    <n v="3475"/>
    <n v="868"/>
    <n v="0.25"/>
    <n v="2607"/>
    <n v="0.75"/>
    <n v="243"/>
    <n v="7.0000000000000007E-2"/>
    <n v="434"/>
    <n v="0.12"/>
    <n v="46101"/>
    <n v="25"/>
    <n v="7.19"/>
    <n v="2679"/>
    <n v="0.77"/>
  </r>
  <r>
    <n v="964"/>
    <s v="Kansas"/>
    <x v="667"/>
    <x v="0"/>
    <x v="4"/>
    <n v="5802"/>
    <n v="1183"/>
    <n v="0.2"/>
    <n v="4619"/>
    <n v="0.8"/>
    <n v="429"/>
    <n v="7.0000000000000007E-2"/>
    <n v="577"/>
    <n v="0.1"/>
    <n v="56451"/>
    <n v="35"/>
    <n v="6.03"/>
    <n v="4713"/>
    <n v="0.81"/>
  </r>
  <r>
    <n v="965"/>
    <s v="Kansas"/>
    <x v="668"/>
    <x v="0"/>
    <x v="5"/>
    <n v="6562"/>
    <n v="1377"/>
    <n v="0.21"/>
    <n v="5185"/>
    <n v="0.79"/>
    <n v="521"/>
    <n v="0.08"/>
    <n v="787"/>
    <n v="0.12"/>
    <n v="47039"/>
    <n v="539"/>
    <n v="82.14"/>
    <n v="4434"/>
    <n v="0.68"/>
  </r>
  <r>
    <n v="966"/>
    <s v="Kansas"/>
    <x v="149"/>
    <x v="0"/>
    <x v="5"/>
    <n v="5317"/>
    <n v="1271"/>
    <n v="0.24"/>
    <n v="4046"/>
    <n v="0.76"/>
    <n v="372"/>
    <n v="7.0000000000000007E-2"/>
    <n v="646"/>
    <n v="0.12"/>
    <n v="47405"/>
    <n v="25"/>
    <n v="4.7"/>
    <n v="4181"/>
    <n v="0.79"/>
  </r>
  <r>
    <n v="967"/>
    <s v="Kansas"/>
    <x v="669"/>
    <x v="0"/>
    <x v="1"/>
    <n v="24277"/>
    <n v="3463"/>
    <n v="0.14000000000000001"/>
    <n v="20814"/>
    <n v="0.86"/>
    <n v="1619"/>
    <n v="7.0000000000000007E-2"/>
    <n v="1907"/>
    <n v="0.08"/>
    <n v="69975"/>
    <n v="168"/>
    <n v="6.92"/>
    <n v="21197"/>
    <n v="0.87"/>
  </r>
  <r>
    <n v="968"/>
    <s v="Kansas"/>
    <x v="670"/>
    <x v="0"/>
    <x v="5"/>
    <n v="9378"/>
    <n v="1895"/>
    <n v="0.2"/>
    <n v="7483"/>
    <n v="0.8"/>
    <n v="571"/>
    <n v="0.06"/>
    <n v="1074"/>
    <n v="0.11"/>
    <n v="52567"/>
    <n v="80"/>
    <n v="8.5299999999999994"/>
    <n v="7424"/>
    <n v="0.79"/>
  </r>
  <r>
    <n v="969"/>
    <s v="Kansas"/>
    <x v="671"/>
    <x v="0"/>
    <x v="4"/>
    <n v="2508"/>
    <n v="700"/>
    <n v="0.28000000000000003"/>
    <n v="1808"/>
    <n v="0.72"/>
    <n v="181"/>
    <n v="7.0000000000000007E-2"/>
    <n v="316"/>
    <n v="0.13"/>
    <n v="46638"/>
    <n v="15"/>
    <n v="5.98"/>
    <n v="1844"/>
    <n v="0.74"/>
  </r>
  <r>
    <n v="970"/>
    <s v="Kansas"/>
    <x v="672"/>
    <x v="0"/>
    <x v="7"/>
    <n v="62342"/>
    <n v="12320"/>
    <n v="0.2"/>
    <n v="50022"/>
    <n v="0.8"/>
    <n v="4197"/>
    <n v="7.0000000000000007E-2"/>
    <n v="7266"/>
    <n v="0.12"/>
    <n v="49341"/>
    <n v="156"/>
    <n v="2.5"/>
    <n v="49438"/>
    <n v="0.79"/>
  </r>
  <r>
    <n v="971"/>
    <s v="Kansas"/>
    <x v="673"/>
    <x v="0"/>
    <x v="4"/>
    <n v="4664"/>
    <n v="1294"/>
    <n v="0.28000000000000003"/>
    <n v="3370"/>
    <n v="0.72"/>
    <n v="362"/>
    <n v="0.08"/>
    <n v="502"/>
    <n v="0.11"/>
    <n v="48566"/>
    <n v="25"/>
    <n v="5.36"/>
    <n v="3485"/>
    <n v="0.75"/>
  </r>
  <r>
    <n v="972"/>
    <s v="Kansas"/>
    <x v="674"/>
    <x v="0"/>
    <x v="5"/>
    <n v="9531"/>
    <n v="1843"/>
    <n v="0.19"/>
    <n v="7688"/>
    <n v="0.81"/>
    <n v="549"/>
    <n v="0.06"/>
    <n v="1221"/>
    <n v="0.13"/>
    <n v="51686"/>
    <n v="25"/>
    <n v="2.62"/>
    <n v="7395"/>
    <n v="0.78"/>
  </r>
  <r>
    <n v="973"/>
    <s v="Kansas"/>
    <x v="675"/>
    <x v="0"/>
    <x v="1"/>
    <n v="73703"/>
    <n v="7009"/>
    <n v="0.1"/>
    <n v="66694"/>
    <n v="0.9"/>
    <n v="7318"/>
    <n v="0.1"/>
    <n v="13273"/>
    <n v="0.18"/>
    <n v="47057"/>
    <n v="153"/>
    <n v="2.08"/>
    <n v="58768"/>
    <n v="0.8"/>
  </r>
  <r>
    <n v="974"/>
    <s v="Kansas"/>
    <x v="676"/>
    <x v="0"/>
    <x v="4"/>
    <n v="5013"/>
    <n v="1113"/>
    <n v="0.22"/>
    <n v="3900"/>
    <n v="0.78"/>
    <n v="366"/>
    <n v="7.0000000000000007E-2"/>
    <n v="550"/>
    <n v="0.11"/>
    <n v="47365"/>
    <n v="20"/>
    <n v="3.99"/>
    <n v="4019"/>
    <n v="0.8"/>
  </r>
  <r>
    <n v="975"/>
    <s v="Kansas"/>
    <x v="566"/>
    <x v="0"/>
    <x v="4"/>
    <n v="3093"/>
    <n v="768"/>
    <n v="0.25"/>
    <n v="2325"/>
    <n v="0.75"/>
    <n v="241"/>
    <n v="0.08"/>
    <n v="417"/>
    <n v="0.13"/>
    <n v="44121"/>
    <n v="25"/>
    <n v="8.08"/>
    <n v="2419"/>
    <n v="0.78"/>
  </r>
  <r>
    <n v="976"/>
    <s v="Kansas"/>
    <x v="56"/>
    <x v="0"/>
    <x v="5"/>
    <n v="6907"/>
    <n v="1689"/>
    <n v="0.24"/>
    <n v="5218"/>
    <n v="0.76"/>
    <n v="517"/>
    <n v="7.0000000000000007E-2"/>
    <n v="932"/>
    <n v="0.13"/>
    <n v="45879"/>
    <n v="47"/>
    <n v="6.8"/>
    <n v="5397"/>
    <n v="0.78"/>
  </r>
  <r>
    <n v="977"/>
    <s v="Kansas"/>
    <x v="156"/>
    <x v="0"/>
    <x v="8"/>
    <n v="54401"/>
    <n v="9756"/>
    <n v="0.18"/>
    <n v="44645"/>
    <n v="0.82"/>
    <n v="4126"/>
    <n v="0.08"/>
    <n v="5812"/>
    <n v="0.11"/>
    <n v="53961"/>
    <n v="221"/>
    <n v="4.0599999999999996"/>
    <n v="45395"/>
    <n v="0.83"/>
  </r>
  <r>
    <n v="978"/>
    <s v="Kansas"/>
    <x v="157"/>
    <x v="0"/>
    <x v="5"/>
    <n v="4897"/>
    <n v="948"/>
    <n v="0.19"/>
    <n v="3949"/>
    <n v="0.81"/>
    <n v="203"/>
    <n v="0.04"/>
    <n v="373"/>
    <n v="0.08"/>
    <n v="63790"/>
    <n v="22"/>
    <n v="4.49"/>
    <n v="3995"/>
    <n v="0.82"/>
  </r>
  <r>
    <n v="979"/>
    <s v="Kansas"/>
    <x v="275"/>
    <x v="0"/>
    <x v="0"/>
    <n v="513607"/>
    <n v="74487"/>
    <n v="0.15"/>
    <n v="439120"/>
    <n v="0.85"/>
    <n v="34486"/>
    <n v="7.0000000000000007E-2"/>
    <n v="67722"/>
    <n v="0.13"/>
    <n v="56381"/>
    <n v="1629"/>
    <n v="3.17"/>
    <n v="446198"/>
    <n v="0.87"/>
  </r>
  <r>
    <n v="980"/>
    <s v="Kansas"/>
    <x v="677"/>
    <x v="0"/>
    <x v="8"/>
    <n v="21780"/>
    <n v="2130"/>
    <n v="0.1"/>
    <n v="19650"/>
    <n v="0.9"/>
    <n v="666"/>
    <n v="0.03"/>
    <n v="3216"/>
    <n v="0.15"/>
    <n v="50671"/>
    <n v="101"/>
    <n v="4.6399999999999997"/>
    <n v="19329"/>
    <n v="0.89"/>
  </r>
  <r>
    <n v="981"/>
    <s v="Kansas"/>
    <x v="678"/>
    <x v="0"/>
    <x v="1"/>
    <n v="177499"/>
    <n v="32296"/>
    <n v="0.18"/>
    <n v="145203"/>
    <n v="0.82"/>
    <n v="14369"/>
    <n v="0.08"/>
    <n v="24062"/>
    <n v="0.14000000000000001"/>
    <n v="53612"/>
    <n v="1044"/>
    <n v="5.88"/>
    <n v="148627"/>
    <n v="0.84"/>
  </r>
  <r>
    <n v="982"/>
    <s v="Kansas"/>
    <x v="679"/>
    <x v="0"/>
    <x v="4"/>
    <n v="2533"/>
    <n v="584"/>
    <n v="0.23"/>
    <n v="1949"/>
    <n v="0.77"/>
    <n v="166"/>
    <n v="7.0000000000000007E-2"/>
    <n v="297"/>
    <n v="0.12"/>
    <n v="50553"/>
    <n v="50"/>
    <n v="19.739999999999998"/>
    <n v="1970"/>
    <n v="0.78"/>
  </r>
  <r>
    <n v="983"/>
    <s v="Kansas"/>
    <x v="680"/>
    <x v="0"/>
    <x v="5"/>
    <n v="5899"/>
    <n v="1137"/>
    <n v="0.19"/>
    <n v="4762"/>
    <n v="0.81"/>
    <n v="283"/>
    <n v="0.05"/>
    <n v="790"/>
    <n v="0.13"/>
    <n v="45966"/>
    <n v="25"/>
    <n v="4.24"/>
    <n v="4850"/>
    <n v="0.82"/>
  </r>
  <r>
    <n v="984"/>
    <s v="Kansas"/>
    <x v="681"/>
    <x v="0"/>
    <x v="4"/>
    <n v="3603"/>
    <n v="997"/>
    <n v="0.28000000000000003"/>
    <n v="2606"/>
    <n v="0.72"/>
    <n v="305"/>
    <n v="0.08"/>
    <n v="431"/>
    <n v="0.12"/>
    <n v="41899"/>
    <n v="25"/>
    <n v="6.94"/>
    <n v="2713"/>
    <n v="0.75"/>
  </r>
  <r>
    <n v="985"/>
    <s v="Kansas"/>
    <x v="682"/>
    <x v="0"/>
    <x v="4"/>
    <n v="4178"/>
    <n v="927"/>
    <n v="0.22"/>
    <n v="3251"/>
    <n v="0.78"/>
    <n v="283"/>
    <n v="7.0000000000000007E-2"/>
    <n v="549"/>
    <n v="0.13"/>
    <n v="47835"/>
    <n v="25"/>
    <n v="5.98"/>
    <n v="3318"/>
    <n v="0.79"/>
  </r>
  <r>
    <n v="986"/>
    <s v="Kansas"/>
    <x v="683"/>
    <x v="0"/>
    <x v="4"/>
    <n v="1987"/>
    <n v="350"/>
    <n v="0.18"/>
    <n v="1637"/>
    <n v="0.82"/>
    <n v="65"/>
    <n v="0.03"/>
    <n v="223"/>
    <n v="0.11"/>
    <n v="60136"/>
    <n v="40"/>
    <n v="20.13"/>
    <n v="1613"/>
    <n v="0.81"/>
  </r>
  <r>
    <n v="987"/>
    <s v="Kansas"/>
    <x v="684"/>
    <x v="0"/>
    <x v="5"/>
    <n v="5559"/>
    <n v="884"/>
    <n v="0.16"/>
    <n v="4675"/>
    <n v="0.84"/>
    <n v="204"/>
    <n v="0.04"/>
    <n v="588"/>
    <n v="0.11"/>
    <n v="58817"/>
    <n v="96"/>
    <n v="17.27"/>
    <n v="4698"/>
    <n v="0.85"/>
  </r>
  <r>
    <n v="988"/>
    <s v="Kansas"/>
    <x v="685"/>
    <x v="0"/>
    <x v="0"/>
    <n v="22996"/>
    <n v="4303"/>
    <n v="0.19"/>
    <n v="18693"/>
    <n v="0.81"/>
    <n v="1546"/>
    <n v="7.0000000000000007E-2"/>
    <n v="3016"/>
    <n v="0.13"/>
    <n v="56946"/>
    <n v="86"/>
    <n v="3.74"/>
    <n v="19247"/>
    <n v="0.84"/>
  </r>
  <r>
    <n v="989"/>
    <s v="Kansas"/>
    <x v="430"/>
    <x v="0"/>
    <x v="5"/>
    <n v="7711"/>
    <n v="1362"/>
    <n v="0.18"/>
    <n v="6349"/>
    <n v="0.82"/>
    <n v="425"/>
    <n v="0.06"/>
    <n v="727"/>
    <n v="0.09"/>
    <n v="55345"/>
    <n v="85"/>
    <n v="11.02"/>
    <n v="6250"/>
    <n v="0.81"/>
  </r>
  <r>
    <n v="990"/>
    <s v="Kansas"/>
    <x v="686"/>
    <x v="0"/>
    <x v="4"/>
    <n v="2793"/>
    <n v="740"/>
    <n v="0.26"/>
    <n v="2053"/>
    <n v="0.74"/>
    <n v="254"/>
    <n v="0.09"/>
    <n v="316"/>
    <n v="0.11"/>
    <n v="48520"/>
    <n v="62"/>
    <n v="22.2"/>
    <n v="2109"/>
    <n v="0.76"/>
  </r>
  <r>
    <n v="991"/>
    <s v="Kansas"/>
    <x v="687"/>
    <x v="0"/>
    <x v="1"/>
    <n v="6899"/>
    <n v="1381"/>
    <n v="0.2"/>
    <n v="5518"/>
    <n v="0.8"/>
    <n v="526"/>
    <n v="0.08"/>
    <n v="548"/>
    <n v="0.08"/>
    <n v="59744"/>
    <n v="0"/>
    <n v="0"/>
    <n v="5641"/>
    <n v="0.82"/>
  </r>
  <r>
    <n v="992"/>
    <s v="Kansas"/>
    <x v="688"/>
    <x v="0"/>
    <x v="4"/>
    <n v="1503"/>
    <n v="350"/>
    <n v="0.23"/>
    <n v="1153"/>
    <n v="0.77"/>
    <n v="100"/>
    <n v="7.0000000000000007E-2"/>
    <n v="194"/>
    <n v="0.13"/>
    <n v="51350"/>
    <n v="0"/>
    <n v="0"/>
    <n v="1174"/>
    <n v="0.78"/>
  </r>
  <r>
    <n v="993"/>
    <s v="Kansas"/>
    <x v="64"/>
    <x v="0"/>
    <x v="4"/>
    <n v="5420"/>
    <n v="1298"/>
    <n v="0.24"/>
    <n v="4122"/>
    <n v="0.76"/>
    <n v="366"/>
    <n v="7.0000000000000007E-2"/>
    <n v="655"/>
    <n v="0.12"/>
    <n v="48104"/>
    <n v="43"/>
    <n v="7.93"/>
    <n v="4235"/>
    <n v="0.78"/>
  </r>
  <r>
    <n v="994"/>
    <s v="Kansas"/>
    <x v="689"/>
    <x v="0"/>
    <x v="4"/>
    <n v="2105"/>
    <n v="426"/>
    <n v="0.2"/>
    <n v="1679"/>
    <n v="0.8"/>
    <n v="103"/>
    <n v="0.05"/>
    <n v="247"/>
    <n v="0.12"/>
    <n v="59800"/>
    <n v="42"/>
    <n v="19.95"/>
    <n v="1697"/>
    <n v="0.81"/>
  </r>
  <r>
    <n v="995"/>
    <s v="Kansas"/>
    <x v="690"/>
    <x v="0"/>
    <x v="5"/>
    <n v="8665"/>
    <n v="1854"/>
    <n v="0.21"/>
    <n v="6811"/>
    <n v="0.79"/>
    <n v="648"/>
    <n v="7.0000000000000007E-2"/>
    <n v="1307"/>
    <n v="0.15"/>
    <n v="45697"/>
    <n v="40"/>
    <n v="4.62"/>
    <n v="7126"/>
    <n v="0.82"/>
  </r>
  <r>
    <n v="996"/>
    <s v="Kansas"/>
    <x v="691"/>
    <x v="0"/>
    <x v="4"/>
    <n v="3183"/>
    <n v="773"/>
    <n v="0.24"/>
    <n v="2410"/>
    <n v="0.76"/>
    <n v="258"/>
    <n v="0.08"/>
    <n v="502"/>
    <n v="0.16"/>
    <n v="43894"/>
    <n v="0"/>
    <n v="0"/>
    <n v="2487"/>
    <n v="0.78"/>
  </r>
  <r>
    <n v="997"/>
    <s v="Kansas"/>
    <x v="692"/>
    <x v="0"/>
    <x v="3"/>
    <n v="165324"/>
    <n v="20281"/>
    <n v="0.12"/>
    <n v="145043"/>
    <n v="0.88"/>
    <n v="7978"/>
    <n v="0.05"/>
    <n v="30035"/>
    <n v="0.18"/>
    <n v="47084"/>
    <n v="1274"/>
    <n v="7.71"/>
    <n v="147174"/>
    <n v="0.89"/>
  </r>
  <r>
    <n v="998"/>
    <s v="Kentucky"/>
    <x v="581"/>
    <x v="0"/>
    <x v="5"/>
    <n v="19215"/>
    <n v="3571"/>
    <n v="0.19"/>
    <n v="15644"/>
    <n v="0.81"/>
    <n v="923"/>
    <n v="0.05"/>
    <n v="4269"/>
    <n v="0.22"/>
    <n v="37392"/>
    <n v="32"/>
    <n v="1.67"/>
    <n v="15354"/>
    <n v="0.8"/>
  </r>
  <r>
    <n v="999"/>
    <s v="Kentucky"/>
    <x v="539"/>
    <x v="0"/>
    <x v="1"/>
    <n v="21122"/>
    <n v="3725"/>
    <n v="0.18"/>
    <n v="17397"/>
    <n v="0.82"/>
    <n v="1143"/>
    <n v="0.05"/>
    <n v="3601"/>
    <n v="0.17"/>
    <n v="44624"/>
    <n v="135"/>
    <n v="6.39"/>
    <n v="18318"/>
    <n v="0.87"/>
  </r>
  <r>
    <n v="1000"/>
    <s v="Kentucky"/>
    <x v="626"/>
    <x v="0"/>
    <x v="2"/>
    <n v="22663"/>
    <n v="3572"/>
    <n v="0.16"/>
    <n v="19091"/>
    <n v="0.84"/>
    <n v="1563"/>
    <n v="7.0000000000000007E-2"/>
    <n v="2239"/>
    <n v="0.1"/>
    <n v="60908"/>
    <n v="0"/>
    <n v="0"/>
    <n v="19833"/>
    <n v="0.88"/>
  </r>
  <r>
    <n v="1001"/>
    <s v="Kentucky"/>
    <x v="693"/>
    <x v="0"/>
    <x v="4"/>
    <n v="7979"/>
    <n v="1670"/>
    <n v="0.21"/>
    <n v="6309"/>
    <n v="0.79"/>
    <n v="537"/>
    <n v="7.0000000000000007E-2"/>
    <n v="1197"/>
    <n v="0.15"/>
    <n v="47658"/>
    <n v="0"/>
    <n v="0"/>
    <n v="6573"/>
    <n v="0.82"/>
  </r>
  <r>
    <n v="1002"/>
    <s v="Kentucky"/>
    <x v="694"/>
    <x v="0"/>
    <x v="2"/>
    <n v="44176"/>
    <n v="7818"/>
    <n v="0.18"/>
    <n v="36358"/>
    <n v="0.82"/>
    <n v="2458"/>
    <n v="0.06"/>
    <n v="8284"/>
    <n v="0.19"/>
    <n v="42439"/>
    <n v="114"/>
    <n v="2.58"/>
    <n v="37989"/>
    <n v="0.86"/>
  </r>
  <r>
    <n v="1003"/>
    <s v="Kentucky"/>
    <x v="695"/>
    <x v="0"/>
    <x v="6"/>
    <n v="12383"/>
    <n v="2080"/>
    <n v="0.17"/>
    <n v="10303"/>
    <n v="0.83"/>
    <n v="585"/>
    <n v="0.05"/>
    <n v="2495"/>
    <n v="0.2"/>
    <n v="44183"/>
    <n v="0"/>
    <n v="0"/>
    <n v="10874"/>
    <n v="0.88"/>
  </r>
  <r>
    <n v="1004"/>
    <s v="Kentucky"/>
    <x v="696"/>
    <x v="0"/>
    <x v="5"/>
    <n v="26569"/>
    <n v="5105"/>
    <n v="0.19"/>
    <n v="21464"/>
    <n v="0.81"/>
    <n v="1458"/>
    <n v="0.05"/>
    <n v="7998"/>
    <n v="0.3"/>
    <n v="29362"/>
    <n v="223"/>
    <n v="8.39"/>
    <n v="22576"/>
    <n v="0.85"/>
  </r>
  <r>
    <n v="1005"/>
    <s v="Kentucky"/>
    <x v="115"/>
    <x v="0"/>
    <x v="3"/>
    <n v="131533"/>
    <n v="17804"/>
    <n v="0.14000000000000001"/>
    <n v="113729"/>
    <n v="0.86"/>
    <n v="8760"/>
    <n v="7.0000000000000007E-2"/>
    <n v="8371"/>
    <n v="0.06"/>
    <n v="77696"/>
    <n v="187"/>
    <n v="1.42"/>
    <n v="116708"/>
    <n v="0.89"/>
  </r>
  <r>
    <n v="1006"/>
    <s v="Kentucky"/>
    <x v="630"/>
    <x v="0"/>
    <x v="0"/>
    <n v="20184"/>
    <n v="3815"/>
    <n v="0.19"/>
    <n v="16369"/>
    <n v="0.81"/>
    <n v="1262"/>
    <n v="0.06"/>
    <n v="3274"/>
    <n v="0.16"/>
    <n v="48614"/>
    <n v="58"/>
    <n v="2.87"/>
    <n v="16915"/>
    <n v="0.84"/>
  </r>
  <r>
    <n v="1007"/>
    <s v="Kentucky"/>
    <x v="697"/>
    <x v="0"/>
    <x v="0"/>
    <n v="47240"/>
    <n v="9221"/>
    <n v="0.2"/>
    <n v="38019"/>
    <n v="0.8"/>
    <n v="3464"/>
    <n v="7.0000000000000007E-2"/>
    <n v="8229"/>
    <n v="0.17"/>
    <n v="48020"/>
    <n v="599"/>
    <n v="12.68"/>
    <n v="39054"/>
    <n v="0.83"/>
  </r>
  <r>
    <n v="1008"/>
    <s v="Kentucky"/>
    <x v="698"/>
    <x v="0"/>
    <x v="5"/>
    <n v="30100"/>
    <n v="5757"/>
    <n v="0.19"/>
    <n v="24343"/>
    <n v="0.81"/>
    <n v="1758"/>
    <n v="0.06"/>
    <n v="3962"/>
    <n v="0.13"/>
    <n v="47528"/>
    <n v="159"/>
    <n v="5.28"/>
    <n v="22644"/>
    <n v="0.75"/>
  </r>
  <r>
    <n v="1009"/>
    <s v="Kentucky"/>
    <x v="699"/>
    <x v="0"/>
    <x v="3"/>
    <n v="8239"/>
    <n v="1370"/>
    <n v="0.17"/>
    <n v="6869"/>
    <n v="0.83"/>
    <n v="478"/>
    <n v="0.06"/>
    <n v="918"/>
    <n v="0.11"/>
    <n v="56432"/>
    <n v="0"/>
    <n v="0"/>
    <n v="7253"/>
    <n v="0.88"/>
  </r>
  <r>
    <n v="1010"/>
    <s v="Kentucky"/>
    <x v="700"/>
    <x v="0"/>
    <x v="5"/>
    <n v="12726"/>
    <n v="2193"/>
    <n v="0.17"/>
    <n v="10533"/>
    <n v="0.83"/>
    <n v="624"/>
    <n v="0.05"/>
    <n v="4040"/>
    <n v="0.32"/>
    <n v="31182"/>
    <n v="54"/>
    <n v="4.24"/>
    <n v="11434"/>
    <n v="0.9"/>
  </r>
  <r>
    <n v="1011"/>
    <s v="Kentucky"/>
    <x v="701"/>
    <x v="0"/>
    <x v="6"/>
    <n v="20388"/>
    <n v="3941"/>
    <n v="0.19"/>
    <n v="16447"/>
    <n v="0.81"/>
    <n v="1575"/>
    <n v="0.08"/>
    <n v="3761"/>
    <n v="0.18"/>
    <n v="47284"/>
    <n v="43"/>
    <n v="2.11"/>
    <n v="17153"/>
    <n v="0.84"/>
  </r>
  <r>
    <n v="1012"/>
    <s v="Kentucky"/>
    <x v="702"/>
    <x v="0"/>
    <x v="3"/>
    <n v="81069"/>
    <n v="12652"/>
    <n v="0.16"/>
    <n v="68417"/>
    <n v="0.84"/>
    <n v="6547"/>
    <n v="0.08"/>
    <n v="7596"/>
    <n v="0.09"/>
    <n v="61022"/>
    <n v="0"/>
    <n v="0"/>
    <n v="71325"/>
    <n v="0.88"/>
  </r>
  <r>
    <n v="1013"/>
    <s v="Kentucky"/>
    <x v="6"/>
    <x v="0"/>
    <x v="1"/>
    <n v="12772"/>
    <n v="2400"/>
    <n v="0.19"/>
    <n v="10372"/>
    <n v="0.81"/>
    <n v="828"/>
    <n v="0.06"/>
    <n v="2213"/>
    <n v="0.17"/>
    <n v="43048"/>
    <n v="0"/>
    <n v="0"/>
    <n v="10859"/>
    <n v="0.85"/>
  </r>
  <r>
    <n v="1014"/>
    <s v="Kentucky"/>
    <x v="703"/>
    <x v="0"/>
    <x v="5"/>
    <n v="12715"/>
    <n v="2652"/>
    <n v="0.21"/>
    <n v="10063"/>
    <n v="0.79"/>
    <n v="780"/>
    <n v="0.06"/>
    <n v="2254"/>
    <n v="0.18"/>
    <n v="43659"/>
    <n v="25"/>
    <n v="1.97"/>
    <n v="10628"/>
    <n v="0.84"/>
  </r>
  <r>
    <n v="1015"/>
    <s v="Kentucky"/>
    <x v="704"/>
    <x v="0"/>
    <x v="5"/>
    <n v="39135"/>
    <n v="6614"/>
    <n v="0.17"/>
    <n v="32521"/>
    <n v="0.83"/>
    <n v="2170"/>
    <n v="0.06"/>
    <n v="7605"/>
    <n v="0.19"/>
    <n v="41873"/>
    <n v="259"/>
    <n v="6.62"/>
    <n v="30631"/>
    <n v="0.78"/>
  </r>
  <r>
    <n v="1016"/>
    <s v="Kentucky"/>
    <x v="705"/>
    <x v="0"/>
    <x v="3"/>
    <n v="93152"/>
    <n v="14549"/>
    <n v="0.16"/>
    <n v="78603"/>
    <n v="0.84"/>
    <n v="5282"/>
    <n v="0.06"/>
    <n v="11741"/>
    <n v="0.13"/>
    <n v="60904"/>
    <n v="180"/>
    <n v="1.93"/>
    <n v="78820"/>
    <n v="0.85"/>
  </r>
  <r>
    <n v="1017"/>
    <s v="Kentucky"/>
    <x v="706"/>
    <x v="0"/>
    <x v="4"/>
    <n v="4771"/>
    <n v="1023"/>
    <n v="0.21"/>
    <n v="3748"/>
    <n v="0.79"/>
    <n v="297"/>
    <n v="0.06"/>
    <n v="808"/>
    <n v="0.17"/>
    <n v="41249"/>
    <n v="0"/>
    <n v="0"/>
    <n v="3968"/>
    <n v="0.83"/>
  </r>
  <r>
    <n v="1018"/>
    <s v="Kentucky"/>
    <x v="117"/>
    <x v="0"/>
    <x v="2"/>
    <n v="10737"/>
    <n v="1635"/>
    <n v="0.15"/>
    <n v="9102"/>
    <n v="0.85"/>
    <n v="759"/>
    <n v="7.0000000000000007E-2"/>
    <n v="1620"/>
    <n v="0.15"/>
    <n v="47623"/>
    <n v="25"/>
    <n v="2.33"/>
    <n v="9402"/>
    <n v="0.88"/>
  </r>
  <r>
    <n v="1019"/>
    <s v="Kentucky"/>
    <x v="707"/>
    <x v="0"/>
    <x v="2"/>
    <n v="27004"/>
    <n v="5065"/>
    <n v="0.19"/>
    <n v="21939"/>
    <n v="0.81"/>
    <n v="1408"/>
    <n v="0.05"/>
    <n v="8154"/>
    <n v="0.3"/>
    <n v="32906"/>
    <n v="0"/>
    <n v="0"/>
    <n v="22903"/>
    <n v="0.85"/>
  </r>
  <r>
    <n v="1020"/>
    <s v="Kentucky"/>
    <x v="708"/>
    <x v="0"/>
    <x v="4"/>
    <n v="15888"/>
    <n v="3197"/>
    <n v="0.2"/>
    <n v="12691"/>
    <n v="0.8"/>
    <n v="888"/>
    <n v="0.06"/>
    <n v="4001"/>
    <n v="0.25"/>
    <n v="34358"/>
    <n v="24"/>
    <n v="1.51"/>
    <n v="13065"/>
    <n v="0.82"/>
  </r>
  <r>
    <n v="1021"/>
    <s v="Kentucky"/>
    <x v="491"/>
    <x v="0"/>
    <x v="0"/>
    <n v="71671"/>
    <n v="8791"/>
    <n v="0.12"/>
    <n v="62880"/>
    <n v="0.88"/>
    <n v="11695"/>
    <n v="0.16"/>
    <n v="11906"/>
    <n v="0.17"/>
    <n v="40299"/>
    <n v="507"/>
    <n v="7.07"/>
    <n v="59202"/>
    <n v="0.83"/>
  </r>
  <r>
    <n v="1022"/>
    <s v="Kentucky"/>
    <x v="119"/>
    <x v="0"/>
    <x v="0"/>
    <n v="36249"/>
    <n v="6480"/>
    <n v="0.18"/>
    <n v="29769"/>
    <n v="0.82"/>
    <n v="2636"/>
    <n v="7.0000000000000007E-2"/>
    <n v="5712"/>
    <n v="0.16"/>
    <n v="50162"/>
    <n v="79"/>
    <n v="2.1800000000000002"/>
    <n v="31090"/>
    <n v="0.86"/>
  </r>
  <r>
    <n v="1023"/>
    <s v="Kentucky"/>
    <x v="13"/>
    <x v="0"/>
    <x v="5"/>
    <n v="20105"/>
    <n v="3065"/>
    <n v="0.15"/>
    <n v="17040"/>
    <n v="0.85"/>
    <n v="811"/>
    <n v="0.04"/>
    <n v="7015"/>
    <n v="0.35"/>
    <n v="28146"/>
    <n v="49"/>
    <n v="2.44"/>
    <n v="16968"/>
    <n v="0.84"/>
  </r>
  <r>
    <n v="1024"/>
    <s v="Kentucky"/>
    <x v="492"/>
    <x v="0"/>
    <x v="4"/>
    <n v="10206"/>
    <n v="1990"/>
    <n v="0.19"/>
    <n v="8216"/>
    <n v="0.81"/>
    <n v="582"/>
    <n v="0.06"/>
    <n v="2580"/>
    <n v="0.25"/>
    <n v="31118"/>
    <n v="42"/>
    <n v="4.12"/>
    <n v="8658"/>
    <n v="0.85"/>
  </r>
  <r>
    <n v="1025"/>
    <s v="Kentucky"/>
    <x v="125"/>
    <x v="0"/>
    <x v="5"/>
    <n v="8915"/>
    <n v="1852"/>
    <n v="0.21"/>
    <n v="7063"/>
    <n v="0.79"/>
    <n v="656"/>
    <n v="7.0000000000000007E-2"/>
    <n v="1540"/>
    <n v="0.17"/>
    <n v="43624"/>
    <n v="48"/>
    <n v="5.38"/>
    <n v="7328"/>
    <n v="0.82"/>
  </r>
  <r>
    <n v="1026"/>
    <s v="Kentucky"/>
    <x v="494"/>
    <x v="0"/>
    <x v="4"/>
    <n v="6659"/>
    <n v="1456"/>
    <n v="0.22"/>
    <n v="5203"/>
    <n v="0.78"/>
    <n v="418"/>
    <n v="0.06"/>
    <n v="1522"/>
    <n v="0.23"/>
    <n v="33541"/>
    <n v="25"/>
    <n v="3.75"/>
    <n v="5503"/>
    <n v="0.83"/>
  </r>
  <r>
    <n v="1027"/>
    <s v="Kentucky"/>
    <x v="542"/>
    <x v="0"/>
    <x v="1"/>
    <n v="101104"/>
    <n v="17128"/>
    <n v="0.17"/>
    <n v="83976"/>
    <n v="0.83"/>
    <n v="6535"/>
    <n v="0.06"/>
    <n v="15026"/>
    <n v="0.15"/>
    <n v="51441"/>
    <n v="440"/>
    <n v="4.3499999999999996"/>
    <n v="86466"/>
    <n v="0.86"/>
  </r>
  <r>
    <n v="1028"/>
    <s v="Kentucky"/>
    <x v="709"/>
    <x v="0"/>
    <x v="1"/>
    <n v="12274"/>
    <n v="2546"/>
    <n v="0.21"/>
    <n v="9728"/>
    <n v="0.79"/>
    <n v="789"/>
    <n v="0.06"/>
    <n v="2110"/>
    <n v="0.17"/>
    <n v="43151"/>
    <n v="0"/>
    <n v="0"/>
    <n v="10302"/>
    <n v="0.84"/>
  </r>
  <r>
    <n v="1029"/>
    <s v="Kentucky"/>
    <x v="710"/>
    <x v="0"/>
    <x v="4"/>
    <n v="7508"/>
    <n v="1483"/>
    <n v="0.2"/>
    <n v="6025"/>
    <n v="0.8"/>
    <n v="310"/>
    <n v="0.04"/>
    <n v="1621"/>
    <n v="0.22"/>
    <n v="35446"/>
    <n v="0"/>
    <n v="0"/>
    <n v="5479"/>
    <n v="0.73"/>
  </r>
  <r>
    <n v="1030"/>
    <s v="Kentucky"/>
    <x v="711"/>
    <x v="0"/>
    <x v="2"/>
    <n v="14198"/>
    <n v="2702"/>
    <n v="0.19"/>
    <n v="11496"/>
    <n v="0.81"/>
    <n v="786"/>
    <n v="0.06"/>
    <n v="3541"/>
    <n v="0.25"/>
    <n v="35701"/>
    <n v="25"/>
    <n v="1.76"/>
    <n v="12182"/>
    <n v="0.86"/>
  </r>
  <r>
    <n v="1031"/>
    <s v="Kentucky"/>
    <x v="28"/>
    <x v="0"/>
    <x v="0"/>
    <n v="323780"/>
    <n v="43214"/>
    <n v="0.13"/>
    <n v="280566"/>
    <n v="0.87"/>
    <n v="16133"/>
    <n v="0.05"/>
    <n v="45485"/>
    <n v="0.14000000000000001"/>
    <n v="55358"/>
    <n v="2497"/>
    <n v="7.71"/>
    <n v="276160"/>
    <n v="0.85"/>
  </r>
  <r>
    <n v="1032"/>
    <s v="Kentucky"/>
    <x v="712"/>
    <x v="0"/>
    <x v="5"/>
    <n v="14432"/>
    <n v="2583"/>
    <n v="0.18"/>
    <n v="11849"/>
    <n v="0.82"/>
    <n v="840"/>
    <n v="0.06"/>
    <n v="2669"/>
    <n v="0.18"/>
    <n v="42571"/>
    <n v="52"/>
    <n v="3.6"/>
    <n v="12501"/>
    <n v="0.87"/>
  </r>
  <r>
    <n v="1033"/>
    <s v="Kentucky"/>
    <x v="381"/>
    <x v="0"/>
    <x v="5"/>
    <n v="35845"/>
    <n v="6588"/>
    <n v="0.18"/>
    <n v="29257"/>
    <n v="0.82"/>
    <n v="1753"/>
    <n v="0.05"/>
    <n v="12084"/>
    <n v="0.34"/>
    <n v="33218"/>
    <n v="189"/>
    <n v="5.27"/>
    <n v="32548"/>
    <n v="0.91"/>
  </r>
  <r>
    <n v="1034"/>
    <s v="Kentucky"/>
    <x v="29"/>
    <x v="0"/>
    <x v="7"/>
    <n v="50815"/>
    <n v="9148"/>
    <n v="0.18"/>
    <n v="41667"/>
    <n v="0.82"/>
    <n v="3668"/>
    <n v="7.0000000000000007E-2"/>
    <n v="6352"/>
    <n v="0.13"/>
    <n v="53134"/>
    <n v="116"/>
    <n v="2.2799999999999998"/>
    <n v="43448"/>
    <n v="0.86"/>
  </r>
  <r>
    <n v="1035"/>
    <s v="Kentucky"/>
    <x v="130"/>
    <x v="0"/>
    <x v="4"/>
    <n v="6120"/>
    <n v="1237"/>
    <n v="0.2"/>
    <n v="4883"/>
    <n v="0.8"/>
    <n v="457"/>
    <n v="7.0000000000000007E-2"/>
    <n v="1705"/>
    <n v="0.28000000000000003"/>
    <n v="32355"/>
    <n v="0"/>
    <n v="0"/>
    <n v="4866"/>
    <n v="0.8"/>
  </r>
  <r>
    <n v="1036"/>
    <s v="Kentucky"/>
    <x v="500"/>
    <x v="0"/>
    <x v="3"/>
    <n v="8832"/>
    <n v="1233"/>
    <n v="0.14000000000000001"/>
    <n v="7599"/>
    <n v="0.86"/>
    <n v="497"/>
    <n v="0.06"/>
    <n v="1319"/>
    <n v="0.15"/>
    <n v="49060"/>
    <n v="0"/>
    <n v="0"/>
    <n v="7847"/>
    <n v="0.89"/>
  </r>
  <r>
    <n v="1037"/>
    <s v="Kentucky"/>
    <x v="713"/>
    <x v="0"/>
    <x v="2"/>
    <n v="17560"/>
    <n v="3189"/>
    <n v="0.18"/>
    <n v="14371"/>
    <n v="0.82"/>
    <n v="965"/>
    <n v="0.05"/>
    <n v="2797"/>
    <n v="0.16"/>
    <n v="51203"/>
    <n v="0"/>
    <n v="0"/>
    <n v="15124"/>
    <n v="0.86"/>
  </r>
  <r>
    <n v="1038"/>
    <s v="Kentucky"/>
    <x v="132"/>
    <x v="0"/>
    <x v="3"/>
    <n v="25121"/>
    <n v="3452"/>
    <n v="0.14000000000000001"/>
    <n v="21669"/>
    <n v="0.86"/>
    <n v="1609"/>
    <n v="0.06"/>
    <n v="3404"/>
    <n v="0.14000000000000001"/>
    <n v="53965"/>
    <n v="24"/>
    <n v="0.96"/>
    <n v="22486"/>
    <n v="0.9"/>
  </r>
  <r>
    <n v="1039"/>
    <s v="Kentucky"/>
    <x v="714"/>
    <x v="0"/>
    <x v="5"/>
    <n v="37317"/>
    <n v="6901"/>
    <n v="0.18"/>
    <n v="30416"/>
    <n v="0.82"/>
    <n v="1961"/>
    <n v="0.05"/>
    <n v="6204"/>
    <n v="0.17"/>
    <n v="46785"/>
    <n v="227"/>
    <n v="6.08"/>
    <n v="31767"/>
    <n v="0.85"/>
  </r>
  <r>
    <n v="1040"/>
    <s v="Kentucky"/>
    <x v="715"/>
    <x v="0"/>
    <x v="2"/>
    <n v="26321"/>
    <n v="4677"/>
    <n v="0.18"/>
    <n v="21644"/>
    <n v="0.82"/>
    <n v="1729"/>
    <n v="7.0000000000000007E-2"/>
    <n v="5431"/>
    <n v="0.21"/>
    <n v="40780"/>
    <n v="75"/>
    <n v="2.85"/>
    <n v="22307"/>
    <n v="0.85"/>
  </r>
  <r>
    <n v="1041"/>
    <s v="Kentucky"/>
    <x v="716"/>
    <x v="0"/>
    <x v="6"/>
    <n v="11049"/>
    <n v="2280"/>
    <n v="0.21"/>
    <n v="8769"/>
    <n v="0.79"/>
    <n v="683"/>
    <n v="0.06"/>
    <n v="1961"/>
    <n v="0.18"/>
    <n v="36782"/>
    <n v="45"/>
    <n v="4.07"/>
    <n v="9284"/>
    <n v="0.84"/>
  </r>
  <r>
    <n v="1042"/>
    <s v="Kentucky"/>
    <x v="717"/>
    <x v="0"/>
    <x v="0"/>
    <n v="35268"/>
    <n v="7388"/>
    <n v="0.21"/>
    <n v="27880"/>
    <n v="0.79"/>
    <n v="2518"/>
    <n v="7.0000000000000007E-2"/>
    <n v="5747"/>
    <n v="0.16"/>
    <n v="49457"/>
    <n v="0"/>
    <n v="0"/>
    <n v="29711"/>
    <n v="0.84"/>
  </r>
  <r>
    <n v="1043"/>
    <s v="Kentucky"/>
    <x v="391"/>
    <x v="0"/>
    <x v="1"/>
    <n v="8758"/>
    <n v="1486"/>
    <n v="0.17"/>
    <n v="7272"/>
    <n v="0.83"/>
    <n v="543"/>
    <n v="0.06"/>
    <n v="1038"/>
    <n v="0.12"/>
    <n v="56769"/>
    <n v="0"/>
    <n v="0"/>
    <n v="7614"/>
    <n v="0.87"/>
  </r>
  <r>
    <n v="1044"/>
    <s v="Kentucky"/>
    <x v="502"/>
    <x v="0"/>
    <x v="1"/>
    <n v="110356"/>
    <n v="15397"/>
    <n v="0.14000000000000001"/>
    <n v="94959"/>
    <n v="0.86"/>
    <n v="15758"/>
    <n v="0.14000000000000001"/>
    <n v="14254"/>
    <n v="0.13"/>
    <n v="52278"/>
    <n v="448"/>
    <n v="4.0599999999999996"/>
    <n v="95957"/>
    <n v="0.87"/>
  </r>
  <r>
    <n v="1045"/>
    <s v="Kentucky"/>
    <x v="718"/>
    <x v="0"/>
    <x v="5"/>
    <n v="26409"/>
    <n v="4945"/>
    <n v="0.19"/>
    <n v="21464"/>
    <n v="0.81"/>
    <n v="1446"/>
    <n v="0.05"/>
    <n v="8638"/>
    <n v="0.33"/>
    <n v="29521"/>
    <n v="103"/>
    <n v="3.9"/>
    <n v="23368"/>
    <n v="0.88"/>
  </r>
  <r>
    <n v="1046"/>
    <s v="Kentucky"/>
    <x v="550"/>
    <x v="0"/>
    <x v="2"/>
    <n v="18778"/>
    <n v="3298"/>
    <n v="0.18"/>
    <n v="15480"/>
    <n v="0.82"/>
    <n v="1182"/>
    <n v="0.06"/>
    <n v="2865"/>
    <n v="0.15"/>
    <n v="51709"/>
    <n v="34"/>
    <n v="1.81"/>
    <n v="16241"/>
    <n v="0.86"/>
  </r>
  <r>
    <n v="1047"/>
    <s v="Kentucky"/>
    <x v="394"/>
    <x v="0"/>
    <x v="6"/>
    <n v="18906"/>
    <n v="3132"/>
    <n v="0.17"/>
    <n v="15774"/>
    <n v="0.83"/>
    <n v="1064"/>
    <n v="0.06"/>
    <n v="4120"/>
    <n v="0.22"/>
    <n v="37038"/>
    <n v="25"/>
    <n v="1.32"/>
    <n v="16470"/>
    <n v="0.87"/>
  </r>
  <r>
    <n v="1048"/>
    <s v="Kentucky"/>
    <x v="503"/>
    <x v="0"/>
    <x v="0"/>
    <n v="45591"/>
    <n v="8012"/>
    <n v="0.18"/>
    <n v="37579"/>
    <n v="0.82"/>
    <n v="2840"/>
    <n v="0.06"/>
    <n v="7235"/>
    <n v="0.16"/>
    <n v="51161"/>
    <n v="121"/>
    <n v="2.65"/>
    <n v="38927"/>
    <n v="0.85"/>
  </r>
  <r>
    <n v="1049"/>
    <s v="Kentucky"/>
    <x v="33"/>
    <x v="0"/>
    <x v="3"/>
    <n v="16106"/>
    <n v="2830"/>
    <n v="0.18"/>
    <n v="13276"/>
    <n v="0.82"/>
    <n v="1025"/>
    <n v="0.06"/>
    <n v="2273"/>
    <n v="0.14000000000000001"/>
    <n v="53405"/>
    <n v="0"/>
    <n v="0"/>
    <n v="13862"/>
    <n v="0.86"/>
  </r>
  <r>
    <n v="1050"/>
    <s v="Kentucky"/>
    <x v="719"/>
    <x v="0"/>
    <x v="4"/>
    <n v="4421"/>
    <n v="1129"/>
    <n v="0.26"/>
    <n v="3292"/>
    <n v="0.74"/>
    <n v="376"/>
    <n v="0.09"/>
    <n v="743"/>
    <n v="0.17"/>
    <n v="44290"/>
    <n v="0"/>
    <n v="0"/>
    <n v="3405"/>
    <n v="0.77"/>
  </r>
  <r>
    <n v="1051"/>
    <s v="Kentucky"/>
    <x v="720"/>
    <x v="0"/>
    <x v="8"/>
    <n v="45068"/>
    <n v="8314"/>
    <n v="0.18"/>
    <n v="36754"/>
    <n v="0.82"/>
    <n v="2747"/>
    <n v="0.06"/>
    <n v="7908"/>
    <n v="0.18"/>
    <n v="45512"/>
    <n v="207"/>
    <n v="4.59"/>
    <n v="38278"/>
    <n v="0.85"/>
  </r>
  <r>
    <n v="1052"/>
    <s v="Kentucky"/>
    <x v="35"/>
    <x v="0"/>
    <x v="4"/>
    <n v="13442"/>
    <n v="2317"/>
    <n v="0.17"/>
    <n v="11125"/>
    <n v="0.83"/>
    <n v="688"/>
    <n v="0.05"/>
    <n v="3506"/>
    <n v="0.26"/>
    <n v="35317"/>
    <n v="0"/>
    <n v="0"/>
    <n v="11861"/>
    <n v="0.88"/>
  </r>
  <r>
    <n v="1053"/>
    <s v="Kentucky"/>
    <x v="36"/>
    <x v="0"/>
    <x v="3"/>
    <n v="770517"/>
    <n v="124503"/>
    <n v="0.16"/>
    <n v="646014"/>
    <n v="0.84"/>
    <n v="48126"/>
    <n v="0.06"/>
    <n v="115810"/>
    <n v="0.15"/>
    <n v="55860"/>
    <n v="3694"/>
    <n v="4.79"/>
    <n v="658360"/>
    <n v="0.85"/>
  </r>
  <r>
    <n v="1054"/>
    <s v="Kentucky"/>
    <x v="721"/>
    <x v="0"/>
    <x v="0"/>
    <n v="53920"/>
    <n v="8087"/>
    <n v="0.15"/>
    <n v="45833"/>
    <n v="0.85"/>
    <n v="3325"/>
    <n v="0.06"/>
    <n v="6562"/>
    <n v="0.12"/>
    <n v="59443"/>
    <n v="0"/>
    <n v="0"/>
    <n v="46031"/>
    <n v="0.85"/>
  </r>
  <r>
    <n v="1055"/>
    <s v="Kentucky"/>
    <x v="138"/>
    <x v="0"/>
    <x v="5"/>
    <n v="22386"/>
    <n v="4117"/>
    <n v="0.18"/>
    <n v="18269"/>
    <n v="0.82"/>
    <n v="1354"/>
    <n v="0.06"/>
    <n v="5455"/>
    <n v="0.24"/>
    <n v="39381"/>
    <n v="72"/>
    <n v="3.22"/>
    <n v="19624"/>
    <n v="0.88"/>
  </r>
  <r>
    <n v="1056"/>
    <s v="Kentucky"/>
    <x v="722"/>
    <x v="0"/>
    <x v="3"/>
    <n v="166051"/>
    <n v="23979"/>
    <n v="0.14000000000000001"/>
    <n v="142072"/>
    <n v="0.86"/>
    <n v="10094"/>
    <n v="0.06"/>
    <n v="16923"/>
    <n v="0.1"/>
    <n v="64644"/>
    <n v="550"/>
    <n v="3.31"/>
    <n v="145890"/>
    <n v="0.88"/>
  </r>
  <r>
    <n v="1057"/>
    <s v="Kentucky"/>
    <x v="723"/>
    <x v="0"/>
    <x v="4"/>
    <n v="15126"/>
    <n v="2794"/>
    <n v="0.18"/>
    <n v="12332"/>
    <n v="0.82"/>
    <n v="608"/>
    <n v="0.04"/>
    <n v="4612"/>
    <n v="0.3"/>
    <n v="32228"/>
    <n v="0"/>
    <n v="0"/>
    <n v="12880"/>
    <n v="0.85"/>
  </r>
  <r>
    <n v="1058"/>
    <s v="Kentucky"/>
    <x v="510"/>
    <x v="0"/>
    <x v="5"/>
    <n v="31304"/>
    <n v="5406"/>
    <n v="0.17"/>
    <n v="25898"/>
    <n v="0.83"/>
    <n v="1625"/>
    <n v="0.05"/>
    <n v="9719"/>
    <n v="0.31"/>
    <n v="30742"/>
    <n v="25"/>
    <n v="0.8"/>
    <n v="27562"/>
    <n v="0.88"/>
  </r>
  <r>
    <n v="1059"/>
    <s v="Kentucky"/>
    <x v="724"/>
    <x v="0"/>
    <x v="1"/>
    <n v="14307"/>
    <n v="2524"/>
    <n v="0.18"/>
    <n v="11783"/>
    <n v="0.82"/>
    <n v="980"/>
    <n v="7.0000000000000007E-2"/>
    <n v="2133"/>
    <n v="0.15"/>
    <n v="45458"/>
    <n v="0"/>
    <n v="0"/>
    <n v="12228"/>
    <n v="0.85"/>
  </r>
  <r>
    <n v="1060"/>
    <s v="Kentucky"/>
    <x v="725"/>
    <x v="0"/>
    <x v="8"/>
    <n v="60669"/>
    <n v="9921"/>
    <n v="0.16"/>
    <n v="50748"/>
    <n v="0.84"/>
    <n v="3430"/>
    <n v="0.06"/>
    <n v="12290"/>
    <n v="0.2"/>
    <n v="41425"/>
    <n v="116"/>
    <n v="1.91"/>
    <n v="53778"/>
    <n v="0.89"/>
  </r>
  <r>
    <n v="1061"/>
    <s v="Kentucky"/>
    <x v="39"/>
    <x v="0"/>
    <x v="2"/>
    <n v="15571"/>
    <n v="2699"/>
    <n v="0.17"/>
    <n v="12872"/>
    <n v="0.83"/>
    <n v="839"/>
    <n v="0.05"/>
    <n v="3920"/>
    <n v="0.25"/>
    <n v="36667"/>
    <n v="90"/>
    <n v="5.78"/>
    <n v="13887"/>
    <n v="0.89"/>
  </r>
  <r>
    <n v="1062"/>
    <s v="Kentucky"/>
    <x v="40"/>
    <x v="0"/>
    <x v="4"/>
    <n v="7033"/>
    <n v="1236"/>
    <n v="0.18"/>
    <n v="5797"/>
    <n v="0.82"/>
    <n v="345"/>
    <n v="0.05"/>
    <n v="2163"/>
    <n v="0.31"/>
    <n v="29124"/>
    <n v="0"/>
    <n v="0"/>
    <n v="5573"/>
    <n v="0.79"/>
  </r>
  <r>
    <n v="1063"/>
    <s v="Kentucky"/>
    <x v="726"/>
    <x v="0"/>
    <x v="4"/>
    <n v="10143"/>
    <n v="1818"/>
    <n v="0.18"/>
    <n v="8325"/>
    <n v="0.82"/>
    <n v="422"/>
    <n v="0.04"/>
    <n v="3042"/>
    <n v="0.3"/>
    <n v="31921"/>
    <n v="25"/>
    <n v="2.46"/>
    <n v="9090"/>
    <n v="0.9"/>
  </r>
  <r>
    <n v="1064"/>
    <s v="Kentucky"/>
    <x v="727"/>
    <x v="0"/>
    <x v="4"/>
    <n v="21899"/>
    <n v="4277"/>
    <n v="0.2"/>
    <n v="17622"/>
    <n v="0.8"/>
    <n v="936"/>
    <n v="0.04"/>
    <n v="6717"/>
    <n v="0.31"/>
    <n v="32321"/>
    <n v="89"/>
    <n v="4.0599999999999996"/>
    <n v="19332"/>
    <n v="0.88"/>
  </r>
  <r>
    <n v="1065"/>
    <s v="Kentucky"/>
    <x v="474"/>
    <x v="0"/>
    <x v="6"/>
    <n v="13257"/>
    <n v="2469"/>
    <n v="0.19"/>
    <n v="10788"/>
    <n v="0.81"/>
    <n v="889"/>
    <n v="7.0000000000000007E-2"/>
    <n v="3292"/>
    <n v="0.25"/>
    <n v="35751"/>
    <n v="0"/>
    <n v="0"/>
    <n v="11349"/>
    <n v="0.86"/>
  </r>
  <r>
    <n v="1066"/>
    <s v="Kentucky"/>
    <x v="140"/>
    <x v="0"/>
    <x v="5"/>
    <n v="24644"/>
    <n v="4491"/>
    <n v="0.18"/>
    <n v="20153"/>
    <n v="0.82"/>
    <n v="1375"/>
    <n v="0.06"/>
    <n v="4995"/>
    <n v="0.2"/>
    <n v="42190"/>
    <n v="25"/>
    <n v="1.01"/>
    <n v="21247"/>
    <n v="0.86"/>
  </r>
  <r>
    <n v="1067"/>
    <s v="Kentucky"/>
    <x v="512"/>
    <x v="0"/>
    <x v="4"/>
    <n v="9242"/>
    <n v="2006"/>
    <n v="0.22"/>
    <n v="7236"/>
    <n v="0.78"/>
    <n v="540"/>
    <n v="0.06"/>
    <n v="1268"/>
    <n v="0.14000000000000001"/>
    <n v="48182"/>
    <n v="25"/>
    <n v="2.71"/>
    <n v="7726"/>
    <n v="0.84"/>
  </r>
  <r>
    <n v="1068"/>
    <s v="Kentucky"/>
    <x v="142"/>
    <x v="0"/>
    <x v="2"/>
    <n v="26989"/>
    <n v="5024"/>
    <n v="0.19"/>
    <n v="21965"/>
    <n v="0.81"/>
    <n v="1682"/>
    <n v="0.06"/>
    <n v="4781"/>
    <n v="0.18"/>
    <n v="46742"/>
    <n v="30"/>
    <n v="1.1100000000000001"/>
    <n v="22891"/>
    <n v="0.85"/>
  </r>
  <r>
    <n v="1069"/>
    <s v="Kentucky"/>
    <x v="605"/>
    <x v="0"/>
    <x v="4"/>
    <n v="8009"/>
    <n v="2080"/>
    <n v="0.26"/>
    <n v="5929"/>
    <n v="0.74"/>
    <n v="803"/>
    <n v="0.1"/>
    <n v="1012"/>
    <n v="0.13"/>
    <n v="48395"/>
    <n v="0"/>
    <n v="0"/>
    <n v="5421"/>
    <n v="0.68"/>
  </r>
  <r>
    <n v="1070"/>
    <s v="Kentucky"/>
    <x v="728"/>
    <x v="0"/>
    <x v="8"/>
    <n v="65346"/>
    <n v="12940"/>
    <n v="0.2"/>
    <n v="52406"/>
    <n v="0.8"/>
    <n v="4766"/>
    <n v="7.0000000000000007E-2"/>
    <n v="9423"/>
    <n v="0.14000000000000001"/>
    <n v="48950"/>
    <n v="610"/>
    <n v="9.33"/>
    <n v="54656"/>
    <n v="0.84"/>
  </r>
  <r>
    <n v="1071"/>
    <s v="Kentucky"/>
    <x v="729"/>
    <x v="0"/>
    <x v="4"/>
    <n v="17408"/>
    <n v="2793"/>
    <n v="0.16"/>
    <n v="14615"/>
    <n v="0.84"/>
    <n v="1060"/>
    <n v="0.06"/>
    <n v="5274"/>
    <n v="0.3"/>
    <n v="30029"/>
    <n v="0"/>
    <n v="0"/>
    <n v="14124"/>
    <n v="0.81"/>
  </r>
  <r>
    <n v="1072"/>
    <s v="Kentucky"/>
    <x v="515"/>
    <x v="0"/>
    <x v="1"/>
    <n v="9252"/>
    <n v="1800"/>
    <n v="0.19"/>
    <n v="7452"/>
    <n v="0.81"/>
    <n v="592"/>
    <n v="0.06"/>
    <n v="1263"/>
    <n v="0.14000000000000001"/>
    <n v="48080"/>
    <n v="0"/>
    <n v="0"/>
    <n v="7888"/>
    <n v="0.85"/>
  </r>
  <r>
    <n v="1073"/>
    <s v="Kentucky"/>
    <x v="44"/>
    <x v="0"/>
    <x v="7"/>
    <n v="92368"/>
    <n v="12737"/>
    <n v="0.14000000000000001"/>
    <n v="79631"/>
    <n v="0.86"/>
    <n v="6054"/>
    <n v="7.0000000000000007E-2"/>
    <n v="14065"/>
    <n v="0.15"/>
    <n v="51897"/>
    <n v="83"/>
    <n v="0.9"/>
    <n v="76650"/>
    <n v="0.83"/>
  </r>
  <r>
    <n v="1074"/>
    <s v="Kentucky"/>
    <x v="730"/>
    <x v="0"/>
    <x v="4"/>
    <n v="12362"/>
    <n v="2123"/>
    <n v="0.17"/>
    <n v="10239"/>
    <n v="0.83"/>
    <n v="374"/>
    <n v="0.03"/>
    <n v="3463"/>
    <n v="0.28000000000000003"/>
    <n v="30950"/>
    <n v="0"/>
    <n v="0"/>
    <n v="11266"/>
    <n v="0.91"/>
  </r>
  <r>
    <n v="1075"/>
    <s v="Kentucky"/>
    <x v="46"/>
    <x v="0"/>
    <x v="5"/>
    <n v="19404"/>
    <n v="3186"/>
    <n v="0.16"/>
    <n v="16218"/>
    <n v="0.84"/>
    <n v="916"/>
    <n v="0.05"/>
    <n v="3229"/>
    <n v="0.17"/>
    <n v="45661"/>
    <n v="60"/>
    <n v="3.09"/>
    <n v="16672"/>
    <n v="0.86"/>
  </r>
  <r>
    <n v="1076"/>
    <s v="Kentucky"/>
    <x v="47"/>
    <x v="0"/>
    <x v="5"/>
    <n v="31191"/>
    <n v="6809"/>
    <n v="0.22"/>
    <n v="24382"/>
    <n v="0.78"/>
    <n v="2393"/>
    <n v="0.08"/>
    <n v="3715"/>
    <n v="0.12"/>
    <n v="52388"/>
    <n v="25"/>
    <n v="0.8"/>
    <n v="25611"/>
    <n v="0.82"/>
  </r>
  <r>
    <n v="1077"/>
    <s v="Kentucky"/>
    <x v="320"/>
    <x v="0"/>
    <x v="4"/>
    <n v="11323"/>
    <n v="1881"/>
    <n v="0.17"/>
    <n v="9442"/>
    <n v="0.83"/>
    <n v="424"/>
    <n v="0.04"/>
    <n v="3875"/>
    <n v="0.34"/>
    <n v="28925"/>
    <n v="0"/>
    <n v="0"/>
    <n v="9076"/>
    <n v="0.8"/>
  </r>
  <r>
    <n v="1078"/>
    <s v="Kentucky"/>
    <x v="517"/>
    <x v="0"/>
    <x v="2"/>
    <n v="17150"/>
    <n v="3147"/>
    <n v="0.18"/>
    <n v="14003"/>
    <n v="0.82"/>
    <n v="1032"/>
    <n v="0.06"/>
    <n v="3057"/>
    <n v="0.18"/>
    <n v="41807"/>
    <n v="100"/>
    <n v="5.83"/>
    <n v="14538"/>
    <n v="0.85"/>
  </r>
  <r>
    <n v="1079"/>
    <s v="Kentucky"/>
    <x v="658"/>
    <x v="0"/>
    <x v="1"/>
    <n v="28715"/>
    <n v="4026"/>
    <n v="0.14000000000000001"/>
    <n v="24689"/>
    <n v="0.86"/>
    <n v="3590"/>
    <n v="0.13"/>
    <n v="3245"/>
    <n v="0.11"/>
    <n v="57613"/>
    <n v="0"/>
    <n v="0"/>
    <n v="25743"/>
    <n v="0.9"/>
  </r>
  <r>
    <n v="1080"/>
    <s v="Kentucky"/>
    <x v="731"/>
    <x v="0"/>
    <x v="4"/>
    <n v="6451"/>
    <n v="1353"/>
    <n v="0.21"/>
    <n v="5098"/>
    <n v="0.79"/>
    <n v="361"/>
    <n v="0.06"/>
    <n v="1669"/>
    <n v="0.26"/>
    <n v="34002"/>
    <n v="0"/>
    <n v="0"/>
    <n v="5500"/>
    <n v="0.85"/>
  </r>
  <r>
    <n v="1081"/>
    <s v="Kentucky"/>
    <x v="520"/>
    <x v="0"/>
    <x v="2"/>
    <n v="21774"/>
    <n v="4089"/>
    <n v="0.19"/>
    <n v="17685"/>
    <n v="0.81"/>
    <n v="1492"/>
    <n v="7.0000000000000007E-2"/>
    <n v="2759"/>
    <n v="0.13"/>
    <n v="53921"/>
    <n v="25"/>
    <n v="1.1499999999999999"/>
    <n v="18558"/>
    <n v="0.85"/>
  </r>
  <r>
    <n v="1082"/>
    <s v="Kentucky"/>
    <x v="732"/>
    <x v="0"/>
    <x v="4"/>
    <n v="10030"/>
    <n v="1874"/>
    <n v="0.19"/>
    <n v="8156"/>
    <n v="0.81"/>
    <n v="674"/>
    <n v="7.0000000000000007E-2"/>
    <n v="2298"/>
    <n v="0.23"/>
    <n v="35906"/>
    <n v="0"/>
    <n v="0"/>
    <n v="8663"/>
    <n v="0.86"/>
  </r>
  <r>
    <n v="1083"/>
    <s v="Kentucky"/>
    <x v="49"/>
    <x v="0"/>
    <x v="6"/>
    <n v="10718"/>
    <n v="2016"/>
    <n v="0.19"/>
    <n v="8702"/>
    <n v="0.81"/>
    <n v="591"/>
    <n v="0.06"/>
    <n v="2415"/>
    <n v="0.23"/>
    <n v="35596"/>
    <n v="49"/>
    <n v="4.57"/>
    <n v="9262"/>
    <n v="0.86"/>
  </r>
  <r>
    <n v="1084"/>
    <s v="Kentucky"/>
    <x v="50"/>
    <x v="0"/>
    <x v="2"/>
    <n v="28203"/>
    <n v="4471"/>
    <n v="0.16"/>
    <n v="23732"/>
    <n v="0.84"/>
    <n v="1728"/>
    <n v="0.06"/>
    <n v="4232"/>
    <n v="0.15"/>
    <n v="46629"/>
    <n v="42"/>
    <n v="1.49"/>
    <n v="24769"/>
    <n v="0.88"/>
  </r>
  <r>
    <n v="1085"/>
    <s v="Kentucky"/>
    <x v="51"/>
    <x v="0"/>
    <x v="4"/>
    <n v="13345"/>
    <n v="2235"/>
    <n v="0.17"/>
    <n v="11110"/>
    <n v="0.83"/>
    <n v="578"/>
    <n v="0.04"/>
    <n v="3102"/>
    <n v="0.23"/>
    <n v="35848"/>
    <n v="25"/>
    <n v="1.87"/>
    <n v="10002"/>
    <n v="0.75"/>
  </r>
  <r>
    <n v="1086"/>
    <s v="Kentucky"/>
    <x v="733"/>
    <x v="0"/>
    <x v="2"/>
    <n v="30774"/>
    <n v="5885"/>
    <n v="0.19"/>
    <n v="24889"/>
    <n v="0.81"/>
    <n v="1965"/>
    <n v="0.06"/>
    <n v="5054"/>
    <n v="0.16"/>
    <n v="43722"/>
    <n v="105"/>
    <n v="3.41"/>
    <n v="25264"/>
    <n v="0.82"/>
  </r>
  <r>
    <n v="1087"/>
    <s v="Kentucky"/>
    <x v="734"/>
    <x v="0"/>
    <x v="2"/>
    <n v="45851"/>
    <n v="7175"/>
    <n v="0.16"/>
    <n v="38676"/>
    <n v="0.84"/>
    <n v="3222"/>
    <n v="7.0000000000000007E-2"/>
    <n v="5530"/>
    <n v="0.12"/>
    <n v="55602"/>
    <n v="42"/>
    <n v="0.92"/>
    <n v="40366"/>
    <n v="0.88"/>
  </r>
  <r>
    <n v="1088"/>
    <s v="Kentucky"/>
    <x v="735"/>
    <x v="0"/>
    <x v="6"/>
    <n v="7166"/>
    <n v="1185"/>
    <n v="0.17"/>
    <n v="5981"/>
    <n v="0.83"/>
    <n v="356"/>
    <n v="0.05"/>
    <n v="1093"/>
    <n v="0.15"/>
    <n v="41428"/>
    <n v="0"/>
    <n v="0"/>
    <n v="6275"/>
    <n v="0.88"/>
  </r>
  <r>
    <n v="1089"/>
    <s v="Kentucky"/>
    <x v="560"/>
    <x v="0"/>
    <x v="2"/>
    <n v="24087"/>
    <n v="4287"/>
    <n v="0.18"/>
    <n v="19800"/>
    <n v="0.82"/>
    <n v="1559"/>
    <n v="0.06"/>
    <n v="4054"/>
    <n v="0.17"/>
    <n v="44751"/>
    <n v="30"/>
    <n v="1.25"/>
    <n v="20843"/>
    <n v="0.87"/>
  </r>
  <r>
    <n v="1090"/>
    <s v="Kentucky"/>
    <x v="736"/>
    <x v="0"/>
    <x v="3"/>
    <n v="66470"/>
    <n v="8777"/>
    <n v="0.13"/>
    <n v="57693"/>
    <n v="0.87"/>
    <n v="3537"/>
    <n v="0.05"/>
    <n v="3463"/>
    <n v="0.05"/>
    <n v="102136"/>
    <n v="65"/>
    <n v="0.98"/>
    <n v="55100"/>
    <n v="0.83"/>
  </r>
  <r>
    <n v="1091"/>
    <s v="Kentucky"/>
    <x v="561"/>
    <x v="0"/>
    <x v="6"/>
    <n v="10880"/>
    <n v="2013"/>
    <n v="0.19"/>
    <n v="8867"/>
    <n v="0.81"/>
    <n v="783"/>
    <n v="7.0000000000000007E-2"/>
    <n v="1707"/>
    <n v="0.16"/>
    <n v="48998"/>
    <n v="0"/>
    <n v="0"/>
    <n v="9331"/>
    <n v="0.86"/>
  </r>
  <r>
    <n v="1092"/>
    <s v="Kentucky"/>
    <x v="737"/>
    <x v="0"/>
    <x v="4"/>
    <n v="4472"/>
    <n v="877"/>
    <n v="0.2"/>
    <n v="3595"/>
    <n v="0.8"/>
    <n v="199"/>
    <n v="0.04"/>
    <n v="1706"/>
    <n v="0.38"/>
    <n v="26278"/>
    <n v="0"/>
    <n v="0"/>
    <n v="3851"/>
    <n v="0.86"/>
  </r>
  <r>
    <n v="1093"/>
    <s v="Kentucky"/>
    <x v="738"/>
    <x v="0"/>
    <x v="3"/>
    <n v="14529"/>
    <n v="2337"/>
    <n v="0.16"/>
    <n v="12192"/>
    <n v="0.84"/>
    <n v="920"/>
    <n v="0.06"/>
    <n v="2222"/>
    <n v="0.15"/>
    <n v="54583"/>
    <n v="0"/>
    <n v="0"/>
    <n v="12898"/>
    <n v="0.89"/>
  </r>
  <r>
    <n v="1094"/>
    <s v="Kentucky"/>
    <x v="52"/>
    <x v="1"/>
    <x v="5"/>
    <n v="26092"/>
    <n v="4429"/>
    <n v="0.17"/>
    <n v="21663"/>
    <n v="0.83"/>
    <n v="1445"/>
    <n v="0.06"/>
    <n v="7355"/>
    <n v="0.28000000000000003"/>
    <n v="33108"/>
    <n v="358"/>
    <n v="13.72"/>
    <n v="23422"/>
    <n v="0.9"/>
  </r>
  <r>
    <n v="1095"/>
    <s v="Kentucky"/>
    <x v="54"/>
    <x v="0"/>
    <x v="5"/>
    <n v="58402"/>
    <n v="10962"/>
    <n v="0.19"/>
    <n v="47440"/>
    <n v="0.81"/>
    <n v="2693"/>
    <n v="0.05"/>
    <n v="13499"/>
    <n v="0.23"/>
    <n v="37124"/>
    <n v="451"/>
    <n v="7.72"/>
    <n v="52011"/>
    <n v="0.89"/>
  </r>
  <r>
    <n v="1096"/>
    <s v="Kentucky"/>
    <x v="739"/>
    <x v="0"/>
    <x v="2"/>
    <n v="12442"/>
    <n v="1975"/>
    <n v="0.16"/>
    <n v="10467"/>
    <n v="0.84"/>
    <n v="849"/>
    <n v="7.0000000000000007E-2"/>
    <n v="2666"/>
    <n v="0.21"/>
    <n v="37776"/>
    <n v="0"/>
    <n v="0"/>
    <n v="11161"/>
    <n v="0.9"/>
  </r>
  <r>
    <n v="1097"/>
    <s v="Kentucky"/>
    <x v="154"/>
    <x v="0"/>
    <x v="8"/>
    <n v="64623"/>
    <n v="12130"/>
    <n v="0.19"/>
    <n v="52493"/>
    <n v="0.81"/>
    <n v="4734"/>
    <n v="7.0000000000000007E-2"/>
    <n v="12392"/>
    <n v="0.19"/>
    <n v="41541"/>
    <n v="295"/>
    <n v="4.5599999999999996"/>
    <n v="55885"/>
    <n v="0.86"/>
  </r>
  <r>
    <n v="1098"/>
    <s v="Kentucky"/>
    <x v="740"/>
    <x v="0"/>
    <x v="6"/>
    <n v="2135"/>
    <n v="460"/>
    <n v="0.22"/>
    <n v="1675"/>
    <n v="0.78"/>
    <n v="117"/>
    <n v="0.05"/>
    <n v="396"/>
    <n v="0.19"/>
    <n v="45146"/>
    <n v="0"/>
    <n v="0"/>
    <n v="1762"/>
    <n v="0.83"/>
  </r>
  <r>
    <n v="1099"/>
    <s v="Kentucky"/>
    <x v="741"/>
    <x v="0"/>
    <x v="5"/>
    <n v="16750"/>
    <n v="3041"/>
    <n v="0.18"/>
    <n v="13709"/>
    <n v="0.82"/>
    <n v="927"/>
    <n v="0.06"/>
    <n v="3732"/>
    <n v="0.22"/>
    <n v="37732"/>
    <n v="105"/>
    <n v="6.27"/>
    <n v="14550"/>
    <n v="0.87"/>
  </r>
  <r>
    <n v="1100"/>
    <s v="Kentucky"/>
    <x v="742"/>
    <x v="0"/>
    <x v="5"/>
    <n v="24583"/>
    <n v="3449"/>
    <n v="0.14000000000000001"/>
    <n v="21134"/>
    <n v="0.86"/>
    <n v="1244"/>
    <n v="0.05"/>
    <n v="4882"/>
    <n v="0.2"/>
    <n v="41196"/>
    <n v="133"/>
    <n v="5.41"/>
    <n v="19242"/>
    <n v="0.78"/>
  </r>
  <r>
    <n v="1101"/>
    <s v="Kentucky"/>
    <x v="56"/>
    <x v="0"/>
    <x v="4"/>
    <n v="17821"/>
    <n v="3597"/>
    <n v="0.2"/>
    <n v="14224"/>
    <n v="0.8"/>
    <n v="1085"/>
    <n v="0.06"/>
    <n v="3792"/>
    <n v="0.21"/>
    <n v="34648"/>
    <n v="25"/>
    <n v="1.4"/>
    <n v="15024"/>
    <n v="0.84"/>
  </r>
  <r>
    <n v="1102"/>
    <s v="Kentucky"/>
    <x v="157"/>
    <x v="0"/>
    <x v="0"/>
    <n v="56031"/>
    <n v="6747"/>
    <n v="0.12"/>
    <n v="49284"/>
    <n v="0.88"/>
    <n v="3180"/>
    <n v="0.06"/>
    <n v="4557"/>
    <n v="0.08"/>
    <n v="73500"/>
    <n v="58"/>
    <n v="1.04"/>
    <n v="49805"/>
    <n v="0.89"/>
  </r>
  <r>
    <n v="1103"/>
    <s v="Kentucky"/>
    <x v="58"/>
    <x v="0"/>
    <x v="3"/>
    <n v="48518"/>
    <n v="7484"/>
    <n v="0.15"/>
    <n v="41034"/>
    <n v="0.85"/>
    <n v="2752"/>
    <n v="0.06"/>
    <n v="4714"/>
    <n v="0.1"/>
    <n v="66056"/>
    <n v="30"/>
    <n v="0.62"/>
    <n v="41130"/>
    <n v="0.85"/>
  </r>
  <r>
    <n v="1104"/>
    <s v="Kentucky"/>
    <x v="743"/>
    <x v="0"/>
    <x v="2"/>
    <n v="18529"/>
    <n v="3056"/>
    <n v="0.16"/>
    <n v="15473"/>
    <n v="0.84"/>
    <n v="1111"/>
    <n v="0.06"/>
    <n v="2271"/>
    <n v="0.12"/>
    <n v="51769"/>
    <n v="25"/>
    <n v="1.35"/>
    <n v="15898"/>
    <n v="0.86"/>
  </r>
  <r>
    <n v="1105"/>
    <s v="Kentucky"/>
    <x v="568"/>
    <x v="0"/>
    <x v="3"/>
    <n v="18794"/>
    <n v="2627"/>
    <n v="0.14000000000000001"/>
    <n v="16167"/>
    <n v="0.86"/>
    <n v="1155"/>
    <n v="0.06"/>
    <n v="1363"/>
    <n v="7.0000000000000007E-2"/>
    <n v="85899"/>
    <n v="0"/>
    <n v="0"/>
    <n v="16826"/>
    <n v="0.9"/>
  </r>
  <r>
    <n v="1106"/>
    <s v="Kentucky"/>
    <x v="336"/>
    <x v="0"/>
    <x v="5"/>
    <n v="25549"/>
    <n v="4599"/>
    <n v="0.18"/>
    <n v="20950"/>
    <n v="0.82"/>
    <n v="1502"/>
    <n v="0.06"/>
    <n v="4635"/>
    <n v="0.18"/>
    <n v="45429"/>
    <n v="90"/>
    <n v="3.52"/>
    <n v="20901"/>
    <n v="0.82"/>
  </r>
  <r>
    <n v="1107"/>
    <s v="Kentucky"/>
    <x v="744"/>
    <x v="0"/>
    <x v="6"/>
    <n v="12311"/>
    <n v="1982"/>
    <n v="0.16"/>
    <n v="10329"/>
    <n v="0.84"/>
    <n v="773"/>
    <n v="0.06"/>
    <n v="2055"/>
    <n v="0.17"/>
    <n v="51027"/>
    <n v="0"/>
    <n v="0"/>
    <n v="10610"/>
    <n v="0.86"/>
  </r>
  <r>
    <n v="1108"/>
    <s v="Kentucky"/>
    <x v="745"/>
    <x v="0"/>
    <x v="0"/>
    <n v="14643"/>
    <n v="3259"/>
    <n v="0.22"/>
    <n v="11384"/>
    <n v="0.78"/>
    <n v="1404"/>
    <n v="0.1"/>
    <n v="1901"/>
    <n v="0.13"/>
    <n v="49767"/>
    <n v="19"/>
    <n v="1.3"/>
    <n v="11984"/>
    <n v="0.82"/>
  </r>
  <r>
    <n v="1109"/>
    <s v="Kentucky"/>
    <x v="746"/>
    <x v="0"/>
    <x v="3"/>
    <n v="8515"/>
    <n v="1489"/>
    <n v="0.17"/>
    <n v="7026"/>
    <n v="0.83"/>
    <n v="593"/>
    <n v="7.0000000000000007E-2"/>
    <n v="1393"/>
    <n v="0.16"/>
    <n v="51674"/>
    <n v="0"/>
    <n v="0"/>
    <n v="7406"/>
    <n v="0.87"/>
  </r>
  <r>
    <n v="1110"/>
    <s v="Kentucky"/>
    <x v="163"/>
    <x v="0"/>
    <x v="2"/>
    <n v="14505"/>
    <n v="2405"/>
    <n v="0.17"/>
    <n v="12100"/>
    <n v="0.83"/>
    <n v="808"/>
    <n v="0.06"/>
    <n v="2327"/>
    <n v="0.16"/>
    <n v="47067"/>
    <n v="25"/>
    <n v="1.72"/>
    <n v="12701"/>
    <n v="0.88"/>
  </r>
  <r>
    <n v="1111"/>
    <s v="Kentucky"/>
    <x v="440"/>
    <x v="0"/>
    <x v="1"/>
    <n v="131264"/>
    <n v="16896"/>
    <n v="0.13"/>
    <n v="114368"/>
    <n v="0.87"/>
    <n v="7623"/>
    <n v="0.06"/>
    <n v="20486"/>
    <n v="0.16"/>
    <n v="53478"/>
    <n v="698"/>
    <n v="5.32"/>
    <n v="111594"/>
    <n v="0.85"/>
  </r>
  <r>
    <n v="1112"/>
    <s v="Kentucky"/>
    <x v="64"/>
    <x v="0"/>
    <x v="4"/>
    <n v="12084"/>
    <n v="2176"/>
    <n v="0.18"/>
    <n v="9908"/>
    <n v="0.82"/>
    <n v="621"/>
    <n v="0.05"/>
    <n v="1644"/>
    <n v="0.14000000000000001"/>
    <n v="50246"/>
    <n v="0"/>
    <n v="0"/>
    <n v="10337"/>
    <n v="0.86"/>
  </r>
  <r>
    <n v="1113"/>
    <s v="Kentucky"/>
    <x v="441"/>
    <x v="0"/>
    <x v="5"/>
    <n v="20468"/>
    <n v="4306"/>
    <n v="0.21"/>
    <n v="16162"/>
    <n v="0.79"/>
    <n v="1154"/>
    <n v="0.06"/>
    <n v="5629"/>
    <n v="0.28000000000000003"/>
    <n v="33701"/>
    <n v="25"/>
    <n v="1.22"/>
    <n v="16999"/>
    <n v="0.83"/>
  </r>
  <r>
    <n v="1114"/>
    <s v="Kentucky"/>
    <x v="442"/>
    <x v="0"/>
    <x v="6"/>
    <n v="13111"/>
    <n v="2283"/>
    <n v="0.17"/>
    <n v="10828"/>
    <n v="0.83"/>
    <n v="748"/>
    <n v="0.06"/>
    <n v="2329"/>
    <n v="0.18"/>
    <n v="47132"/>
    <n v="0"/>
    <n v="0"/>
    <n v="11215"/>
    <n v="0.86"/>
  </r>
  <r>
    <n v="1115"/>
    <s v="Kentucky"/>
    <x v="580"/>
    <x v="0"/>
    <x v="5"/>
    <n v="36242"/>
    <n v="5779"/>
    <n v="0.16"/>
    <n v="30463"/>
    <n v="0.84"/>
    <n v="2472"/>
    <n v="7.0000000000000007E-2"/>
    <n v="8849"/>
    <n v="0.24"/>
    <n v="36863"/>
    <n v="305"/>
    <n v="8.42"/>
    <n v="31096"/>
    <n v="0.86"/>
  </r>
  <r>
    <n v="1116"/>
    <s v="Kentucky"/>
    <x v="747"/>
    <x v="0"/>
    <x v="4"/>
    <n v="7177"/>
    <n v="1388"/>
    <n v="0.19"/>
    <n v="5789"/>
    <n v="0.81"/>
    <n v="381"/>
    <n v="0.05"/>
    <n v="2202"/>
    <n v="0.31"/>
    <n v="30144"/>
    <n v="0"/>
    <n v="0"/>
    <n v="6294"/>
    <n v="0.88"/>
  </r>
  <r>
    <n v="1117"/>
    <s v="Kentucky"/>
    <x v="538"/>
    <x v="0"/>
    <x v="0"/>
    <n v="26533"/>
    <n v="4988"/>
    <n v="0.19"/>
    <n v="21545"/>
    <n v="0.81"/>
    <n v="1736"/>
    <n v="7.0000000000000007E-2"/>
    <n v="2438"/>
    <n v="0.09"/>
    <n v="66164"/>
    <n v="17"/>
    <n v="0.64"/>
    <n v="21861"/>
    <n v="0.82"/>
  </r>
  <r>
    <n v="1118"/>
    <s v="Louisiana"/>
    <x v="748"/>
    <x v="0"/>
    <x v="0"/>
    <n v="62190"/>
    <n v="9491"/>
    <n v="0.15"/>
    <n v="52699"/>
    <n v="0.85"/>
    <n v="3163"/>
    <n v="0.05"/>
    <n v="15378"/>
    <n v="0.25"/>
    <n v="40484"/>
    <n v="181"/>
    <n v="2.91"/>
    <n v="54616"/>
    <n v="0.88"/>
  </r>
  <r>
    <n v="1119"/>
    <s v="Louisiana"/>
    <x v="539"/>
    <x v="0"/>
    <x v="2"/>
    <n v="25605"/>
    <n v="3844"/>
    <n v="0.15"/>
    <n v="21761"/>
    <n v="0.85"/>
    <n v="1221"/>
    <n v="0.05"/>
    <n v="4177"/>
    <n v="0.16"/>
    <n v="44395"/>
    <n v="76"/>
    <n v="2.97"/>
    <n v="18827"/>
    <n v="0.74"/>
  </r>
  <r>
    <n v="1120"/>
    <s v="Louisiana"/>
    <x v="749"/>
    <x v="0"/>
    <x v="0"/>
    <n v="124672"/>
    <n v="14734"/>
    <n v="0.12"/>
    <n v="109938"/>
    <n v="0.88"/>
    <n v="6529"/>
    <n v="0.05"/>
    <n v="13341"/>
    <n v="0.11"/>
    <n v="77758"/>
    <n v="35"/>
    <n v="0.28000000000000003"/>
    <n v="111538"/>
    <n v="0.89"/>
  </r>
  <r>
    <n v="1121"/>
    <s v="Louisiana"/>
    <x v="750"/>
    <x v="0"/>
    <x v="2"/>
    <n v="22300"/>
    <n v="4020"/>
    <n v="0.18"/>
    <n v="18280"/>
    <n v="0.82"/>
    <n v="1118"/>
    <n v="0.05"/>
    <n v="4562"/>
    <n v="0.2"/>
    <n v="48120"/>
    <n v="6"/>
    <n v="0.27"/>
    <n v="19073"/>
    <n v="0.86"/>
  </r>
  <r>
    <n v="1122"/>
    <s v="Louisiana"/>
    <x v="751"/>
    <x v="0"/>
    <x v="2"/>
    <n v="40462"/>
    <n v="6850"/>
    <n v="0.17"/>
    <n v="33612"/>
    <n v="0.83"/>
    <n v="2600"/>
    <n v="0.06"/>
    <n v="10158"/>
    <n v="0.25"/>
    <n v="37731"/>
    <n v="67"/>
    <n v="1.66"/>
    <n v="32839"/>
    <n v="0.81"/>
  </r>
  <r>
    <n v="1123"/>
    <s v="Louisiana"/>
    <x v="752"/>
    <x v="0"/>
    <x v="2"/>
    <n v="37253"/>
    <n v="5871"/>
    <n v="0.16"/>
    <n v="31382"/>
    <n v="0.84"/>
    <n v="3410"/>
    <n v="0.09"/>
    <n v="5528"/>
    <n v="0.15"/>
    <n v="57005"/>
    <n v="69"/>
    <n v="1.85"/>
    <n v="31623"/>
    <n v="0.85"/>
  </r>
  <r>
    <n v="1124"/>
    <s v="Louisiana"/>
    <x v="753"/>
    <x v="0"/>
    <x v="2"/>
    <n v="13308"/>
    <n v="2785"/>
    <n v="0.21"/>
    <n v="10523"/>
    <n v="0.79"/>
    <n v="998"/>
    <n v="7.0000000000000007E-2"/>
    <n v="3481"/>
    <n v="0.26"/>
    <n v="34047"/>
    <n v="21"/>
    <n v="1.58"/>
    <n v="11047"/>
    <n v="0.83"/>
  </r>
  <r>
    <n v="1125"/>
    <s v="Louisiana"/>
    <x v="754"/>
    <x v="0"/>
    <x v="0"/>
    <n v="127185"/>
    <n v="18240"/>
    <n v="0.14000000000000001"/>
    <n v="108945"/>
    <n v="0.86"/>
    <n v="12386"/>
    <n v="0.1"/>
    <n v="17888"/>
    <n v="0.14000000000000001"/>
    <n v="56754"/>
    <n v="98"/>
    <n v="0.77"/>
    <n v="110149"/>
    <n v="0.87"/>
  </r>
  <r>
    <n v="1126"/>
    <s v="Louisiana"/>
    <x v="755"/>
    <x v="0"/>
    <x v="0"/>
    <n v="242922"/>
    <n v="41606"/>
    <n v="0.17"/>
    <n v="201316"/>
    <n v="0.83"/>
    <n v="18684"/>
    <n v="0.08"/>
    <n v="52996"/>
    <n v="0.22"/>
    <n v="40467"/>
    <n v="1931"/>
    <n v="7.95"/>
    <n v="205572"/>
    <n v="0.85"/>
  </r>
  <r>
    <n v="1127"/>
    <s v="Louisiana"/>
    <x v="756"/>
    <x v="0"/>
    <x v="1"/>
    <n v="203112"/>
    <n v="30057"/>
    <n v="0.15"/>
    <n v="173055"/>
    <n v="0.85"/>
    <n v="14206"/>
    <n v="7.0000000000000007E-2"/>
    <n v="29744"/>
    <n v="0.15"/>
    <n v="50531"/>
    <n v="801"/>
    <n v="3.94"/>
    <n v="176561"/>
    <n v="0.87"/>
  </r>
  <r>
    <n v="1128"/>
    <s v="Louisiana"/>
    <x v="703"/>
    <x v="0"/>
    <x v="6"/>
    <n v="9960"/>
    <n v="1769"/>
    <n v="0.18"/>
    <n v="8191"/>
    <n v="0.82"/>
    <n v="594"/>
    <n v="0.06"/>
    <n v="1950"/>
    <n v="0.2"/>
    <n v="40842"/>
    <n v="87"/>
    <n v="8.73"/>
    <n v="8058"/>
    <n v="0.81"/>
  </r>
  <r>
    <n v="1129"/>
    <s v="Louisiana"/>
    <x v="757"/>
    <x v="0"/>
    <x v="1"/>
    <n v="6968"/>
    <n v="1149"/>
    <n v="0.16"/>
    <n v="5819"/>
    <n v="0.84"/>
    <n v="417"/>
    <n v="0.06"/>
    <n v="962"/>
    <n v="0.14000000000000001"/>
    <n v="57299"/>
    <n v="30"/>
    <n v="4.3099999999999996"/>
    <n v="5982"/>
    <n v="0.86"/>
  </r>
  <r>
    <n v="1130"/>
    <s v="Louisiana"/>
    <x v="758"/>
    <x v="0"/>
    <x v="4"/>
    <n v="9608"/>
    <n v="1679"/>
    <n v="0.17"/>
    <n v="7929"/>
    <n v="0.83"/>
    <n v="504"/>
    <n v="0.05"/>
    <n v="2273"/>
    <n v="0.24"/>
    <n v="35812"/>
    <n v="0"/>
    <n v="0"/>
    <n v="7573"/>
    <n v="0.79"/>
  </r>
  <r>
    <n v="1131"/>
    <s v="Louisiana"/>
    <x v="759"/>
    <x v="0"/>
    <x v="2"/>
    <n v="15944"/>
    <n v="3046"/>
    <n v="0.19"/>
    <n v="12898"/>
    <n v="0.81"/>
    <n v="901"/>
    <n v="0.06"/>
    <n v="4245"/>
    <n v="0.27"/>
    <n v="33659"/>
    <n v="57"/>
    <n v="3.58"/>
    <n v="10710"/>
    <n v="0.67"/>
  </r>
  <r>
    <n v="1132"/>
    <s v="Louisiana"/>
    <x v="760"/>
    <x v="0"/>
    <x v="5"/>
    <n v="19572"/>
    <n v="3379"/>
    <n v="0.17"/>
    <n v="16193"/>
    <n v="0.83"/>
    <n v="1023"/>
    <n v="0.05"/>
    <n v="4923"/>
    <n v="0.25"/>
    <n v="35840"/>
    <n v="65"/>
    <n v="3.32"/>
    <n v="15577"/>
    <n v="0.8"/>
  </r>
  <r>
    <n v="1133"/>
    <s v="Louisiana"/>
    <x v="761"/>
    <x v="0"/>
    <x v="0"/>
    <n v="27436"/>
    <n v="4898"/>
    <n v="0.18"/>
    <n v="22538"/>
    <n v="0.82"/>
    <n v="1840"/>
    <n v="7.0000000000000007E-2"/>
    <n v="4959"/>
    <n v="0.18"/>
    <n v="44457"/>
    <n v="10"/>
    <n v="0.36"/>
    <n v="23458"/>
    <n v="0.86"/>
  </r>
  <r>
    <n v="1134"/>
    <s v="Louisiana"/>
    <x v="762"/>
    <x v="0"/>
    <x v="0"/>
    <n v="440956"/>
    <n v="62528"/>
    <n v="0.14000000000000001"/>
    <n v="378428"/>
    <n v="0.86"/>
    <n v="24741"/>
    <n v="0.06"/>
    <n v="71761"/>
    <n v="0.16"/>
    <n v="52945"/>
    <n v="2444"/>
    <n v="5.54"/>
    <n v="380322"/>
    <n v="0.86"/>
  </r>
  <r>
    <n v="1135"/>
    <s v="Louisiana"/>
    <x v="763"/>
    <x v="0"/>
    <x v="5"/>
    <n v="7037"/>
    <n v="1039"/>
    <n v="0.15"/>
    <n v="5998"/>
    <n v="0.85"/>
    <n v="262"/>
    <n v="0.04"/>
    <n v="2720"/>
    <n v="0.39"/>
    <n v="27714"/>
    <n v="11"/>
    <n v="1.56"/>
    <n v="5170"/>
    <n v="0.73"/>
  </r>
  <r>
    <n v="1136"/>
    <s v="Louisiana"/>
    <x v="764"/>
    <x v="0"/>
    <x v="0"/>
    <n v="19305"/>
    <n v="3421"/>
    <n v="0.18"/>
    <n v="15884"/>
    <n v="0.82"/>
    <n v="1116"/>
    <n v="0.06"/>
    <n v="3319"/>
    <n v="0.17"/>
    <n v="45174"/>
    <n v="772"/>
    <n v="39.99"/>
    <n v="14383"/>
    <n v="0.75"/>
  </r>
  <r>
    <n v="1137"/>
    <s v="Louisiana"/>
    <x v="765"/>
    <x v="0"/>
    <x v="2"/>
    <n v="33443"/>
    <n v="5127"/>
    <n v="0.15"/>
    <n v="28316"/>
    <n v="0.85"/>
    <n v="1585"/>
    <n v="0.05"/>
    <n v="8748"/>
    <n v="0.26"/>
    <n v="34113"/>
    <n v="159"/>
    <n v="4.75"/>
    <n v="28958"/>
    <n v="0.87"/>
  </r>
  <r>
    <n v="1138"/>
    <s v="Louisiana"/>
    <x v="29"/>
    <x v="0"/>
    <x v="5"/>
    <n v="20156"/>
    <n v="3605"/>
    <n v="0.18"/>
    <n v="16551"/>
    <n v="0.82"/>
    <n v="1035"/>
    <n v="0.05"/>
    <n v="5318"/>
    <n v="0.26"/>
    <n v="34446"/>
    <n v="42"/>
    <n v="2.08"/>
    <n v="16874"/>
    <n v="0.84"/>
  </r>
  <r>
    <n v="1139"/>
    <s v="Louisiana"/>
    <x v="132"/>
    <x v="0"/>
    <x v="1"/>
    <n v="22482"/>
    <n v="3420"/>
    <n v="0.15"/>
    <n v="19062"/>
    <n v="0.85"/>
    <n v="1497"/>
    <n v="7.0000000000000007E-2"/>
    <n v="3891"/>
    <n v="0.17"/>
    <n v="43502"/>
    <n v="0"/>
    <n v="0"/>
    <n v="17201"/>
    <n v="0.77"/>
  </r>
  <r>
    <n v="1140"/>
    <s v="Louisiana"/>
    <x v="766"/>
    <x v="0"/>
    <x v="0"/>
    <n v="70941"/>
    <n v="10628"/>
    <n v="0.15"/>
    <n v="60313"/>
    <n v="0.85"/>
    <n v="4958"/>
    <n v="7.0000000000000007E-2"/>
    <n v="16816"/>
    <n v="0.24"/>
    <n v="42909"/>
    <n v="147"/>
    <n v="2.0699999999999998"/>
    <n v="62651"/>
    <n v="0.88"/>
  </r>
  <r>
    <n v="1141"/>
    <s v="Louisiana"/>
    <x v="767"/>
    <x v="0"/>
    <x v="0"/>
    <n v="32721"/>
    <n v="5181"/>
    <n v="0.16"/>
    <n v="27540"/>
    <n v="0.84"/>
    <n v="1632"/>
    <n v="0.05"/>
    <n v="6880"/>
    <n v="0.21"/>
    <n v="47917"/>
    <n v="8"/>
    <n v="0.24"/>
    <n v="24953"/>
    <n v="0.76"/>
  </r>
  <r>
    <n v="1142"/>
    <s v="Louisiana"/>
    <x v="35"/>
    <x v="0"/>
    <x v="2"/>
    <n v="15902"/>
    <n v="3166"/>
    <n v="0.2"/>
    <n v="12736"/>
    <n v="0.8"/>
    <n v="1143"/>
    <n v="7.0000000000000007E-2"/>
    <n v="3206"/>
    <n v="0.2"/>
    <n v="40828"/>
    <n v="25"/>
    <n v="1.57"/>
    <n v="12395"/>
    <n v="0.78"/>
  </r>
  <r>
    <n v="1143"/>
    <s v="Louisiana"/>
    <x v="36"/>
    <x v="0"/>
    <x v="3"/>
    <n v="434051"/>
    <n v="74330"/>
    <n v="0.17"/>
    <n v="359721"/>
    <n v="0.83"/>
    <n v="23349"/>
    <n v="0.05"/>
    <n v="67200"/>
    <n v="0.15"/>
    <n v="50871"/>
    <n v="2080"/>
    <n v="4.79"/>
    <n v="369884"/>
    <n v="0.85"/>
  </r>
  <r>
    <n v="1144"/>
    <s v="Louisiana"/>
    <x v="768"/>
    <x v="0"/>
    <x v="2"/>
    <n v="31582"/>
    <n v="5159"/>
    <n v="0.16"/>
    <n v="26423"/>
    <n v="0.84"/>
    <n v="1727"/>
    <n v="0.05"/>
    <n v="5462"/>
    <n v="0.17"/>
    <n v="44492"/>
    <n v="81"/>
    <n v="2.56"/>
    <n v="27301"/>
    <n v="0.86"/>
  </r>
  <r>
    <n v="1145"/>
    <s v="Louisiana"/>
    <x v="139"/>
    <x v="0"/>
    <x v="0"/>
    <n v="242782"/>
    <n v="32067"/>
    <n v="0.13"/>
    <n v="210715"/>
    <n v="0.87"/>
    <n v="14433"/>
    <n v="0.06"/>
    <n v="36301"/>
    <n v="0.15"/>
    <n v="57821"/>
    <n v="1115"/>
    <n v="4.59"/>
    <n v="212627"/>
    <n v="0.88"/>
  </r>
  <r>
    <n v="1146"/>
    <s v="Louisiana"/>
    <x v="769"/>
    <x v="0"/>
    <x v="1"/>
    <n v="98115"/>
    <n v="15168"/>
    <n v="0.15"/>
    <n v="82947"/>
    <n v="0.85"/>
    <n v="4350"/>
    <n v="0.04"/>
    <n v="15989"/>
    <n v="0.16"/>
    <n v="52651"/>
    <n v="214"/>
    <n v="2.1800000000000002"/>
    <n v="84926"/>
    <n v="0.87"/>
  </r>
  <r>
    <n v="1147"/>
    <s v="Louisiana"/>
    <x v="511"/>
    <x v="0"/>
    <x v="2"/>
    <n v="14917"/>
    <n v="2524"/>
    <n v="0.17"/>
    <n v="12393"/>
    <n v="0.83"/>
    <n v="804"/>
    <n v="0.05"/>
    <n v="2659"/>
    <n v="0.18"/>
    <n v="45742"/>
    <n v="81"/>
    <n v="5.43"/>
    <n v="11816"/>
    <n v="0.79"/>
  </r>
  <r>
    <n v="1148"/>
    <s v="Louisiana"/>
    <x v="140"/>
    <x v="0"/>
    <x v="7"/>
    <n v="47196"/>
    <n v="6396"/>
    <n v="0.14000000000000001"/>
    <n v="40800"/>
    <n v="0.86"/>
    <n v="2527"/>
    <n v="0.05"/>
    <n v="10940"/>
    <n v="0.23"/>
    <n v="36525"/>
    <n v="177"/>
    <n v="3.75"/>
    <n v="37246"/>
    <n v="0.79"/>
  </r>
  <r>
    <n v="1149"/>
    <s v="Louisiana"/>
    <x v="512"/>
    <x v="0"/>
    <x v="0"/>
    <n v="139567"/>
    <n v="18422"/>
    <n v="0.13"/>
    <n v="121145"/>
    <n v="0.87"/>
    <n v="7900"/>
    <n v="0.06"/>
    <n v="15562"/>
    <n v="0.11"/>
    <n v="63088"/>
    <n v="59"/>
    <n v="0.42"/>
    <n v="124060"/>
    <n v="0.89"/>
  </r>
  <r>
    <n v="1150"/>
    <s v="Louisiana"/>
    <x v="44"/>
    <x v="0"/>
    <x v="5"/>
    <n v="11161"/>
    <n v="1606"/>
    <n v="0.14000000000000001"/>
    <n v="9555"/>
    <n v="0.86"/>
    <n v="585"/>
    <n v="0.05"/>
    <n v="4000"/>
    <n v="0.36"/>
    <n v="28452"/>
    <n v="25"/>
    <n v="2.2400000000000002"/>
    <n v="8437"/>
    <n v="0.76"/>
  </r>
  <r>
    <n v="1151"/>
    <s v="Louisiana"/>
    <x v="770"/>
    <x v="0"/>
    <x v="2"/>
    <n v="25398"/>
    <n v="4763"/>
    <n v="0.19"/>
    <n v="20635"/>
    <n v="0.81"/>
    <n v="1566"/>
    <n v="0.06"/>
    <n v="6738"/>
    <n v="0.27"/>
    <n v="34023"/>
    <n v="119"/>
    <n v="4.6900000000000004"/>
    <n v="21369"/>
    <n v="0.84"/>
  </r>
  <r>
    <n v="1152"/>
    <s v="Louisiana"/>
    <x v="771"/>
    <x v="0"/>
    <x v="2"/>
    <n v="38659"/>
    <n v="6415"/>
    <n v="0.17"/>
    <n v="32244"/>
    <n v="0.83"/>
    <n v="2061"/>
    <n v="0.05"/>
    <n v="11951"/>
    <n v="0.31"/>
    <n v="36298"/>
    <n v="112"/>
    <n v="2.9"/>
    <n v="31750"/>
    <n v="0.82"/>
  </r>
  <r>
    <n v="1153"/>
    <s v="Louisiana"/>
    <x v="772"/>
    <x v="0"/>
    <x v="3"/>
    <n v="391006"/>
    <n v="57760"/>
    <n v="0.15"/>
    <n v="333246"/>
    <n v="0.85"/>
    <n v="20315"/>
    <n v="0.05"/>
    <n v="90329"/>
    <n v="0.23"/>
    <n v="38855"/>
    <n v="1614"/>
    <n v="4.13"/>
    <n v="333775"/>
    <n v="0.85"/>
  </r>
  <r>
    <n v="1154"/>
    <s v="Louisiana"/>
    <x v="148"/>
    <x v="0"/>
    <x v="1"/>
    <n v="154475"/>
    <n v="22847"/>
    <n v="0.15"/>
    <n v="131628"/>
    <n v="0.85"/>
    <n v="10401"/>
    <n v="7.0000000000000007E-2"/>
    <n v="31790"/>
    <n v="0.21"/>
    <n v="44371"/>
    <n v="916"/>
    <n v="5.93"/>
    <n v="131606"/>
    <n v="0.85"/>
  </r>
  <r>
    <n v="1155"/>
    <s v="Louisiana"/>
    <x v="773"/>
    <x v="0"/>
    <x v="3"/>
    <n v="23410"/>
    <n v="3143"/>
    <n v="0.13"/>
    <n v="20267"/>
    <n v="0.87"/>
    <n v="1782"/>
    <n v="0.08"/>
    <n v="3582"/>
    <n v="0.15"/>
    <n v="58643"/>
    <n v="0"/>
    <n v="0"/>
    <n v="20691"/>
    <n v="0.88"/>
  </r>
  <r>
    <n v="1156"/>
    <s v="Louisiana"/>
    <x v="774"/>
    <x v="0"/>
    <x v="0"/>
    <n v="21940"/>
    <n v="4516"/>
    <n v="0.21"/>
    <n v="17424"/>
    <n v="0.79"/>
    <n v="1024"/>
    <n v="0.05"/>
    <n v="4428"/>
    <n v="0.2"/>
    <n v="46603"/>
    <n v="25"/>
    <n v="1.1399999999999999"/>
    <n v="18062"/>
    <n v="0.82"/>
  </r>
  <r>
    <n v="1157"/>
    <s v="Louisiana"/>
    <x v="775"/>
    <x v="0"/>
    <x v="1"/>
    <n v="130562"/>
    <n v="21375"/>
    <n v="0.16"/>
    <n v="109187"/>
    <n v="0.84"/>
    <n v="10422"/>
    <n v="0.08"/>
    <n v="24641"/>
    <n v="0.19"/>
    <n v="48116"/>
    <n v="1169"/>
    <n v="8.9499999999999993"/>
    <n v="112335"/>
    <n v="0.86"/>
  </r>
  <r>
    <n v="1158"/>
    <s v="Louisiana"/>
    <x v="776"/>
    <x v="0"/>
    <x v="6"/>
    <n v="8477"/>
    <n v="1619"/>
    <n v="0.19"/>
    <n v="6858"/>
    <n v="0.81"/>
    <n v="407"/>
    <n v="0.05"/>
    <n v="1911"/>
    <n v="0.23"/>
    <n v="36865"/>
    <n v="37"/>
    <n v="4.3600000000000003"/>
    <n v="7051"/>
    <n v="0.83"/>
  </r>
  <r>
    <n v="1159"/>
    <s v="Louisiana"/>
    <x v="525"/>
    <x v="0"/>
    <x v="2"/>
    <n v="20192"/>
    <n v="3544"/>
    <n v="0.18"/>
    <n v="16648"/>
    <n v="0.82"/>
    <n v="1080"/>
    <n v="0.05"/>
    <n v="5051"/>
    <n v="0.25"/>
    <n v="35103"/>
    <n v="63"/>
    <n v="3.12"/>
    <n v="16601"/>
    <n v="0.82"/>
  </r>
  <r>
    <n v="1160"/>
    <s v="Louisiana"/>
    <x v="777"/>
    <x v="0"/>
    <x v="2"/>
    <n v="24032"/>
    <n v="4980"/>
    <n v="0.21"/>
    <n v="19052"/>
    <n v="0.79"/>
    <n v="1770"/>
    <n v="7.0000000000000007E-2"/>
    <n v="5430"/>
    <n v="0.23"/>
    <n v="36423"/>
    <n v="24"/>
    <n v="1"/>
    <n v="19826"/>
    <n v="0.82"/>
  </r>
  <r>
    <n v="1161"/>
    <s v="Louisiana"/>
    <x v="778"/>
    <x v="0"/>
    <x v="3"/>
    <n v="46721"/>
    <n v="5340"/>
    <n v="0.11"/>
    <n v="41381"/>
    <n v="0.89"/>
    <n v="2091"/>
    <n v="0.04"/>
    <n v="9306"/>
    <n v="0.2"/>
    <n v="43983"/>
    <n v="40"/>
    <n v="0.86"/>
    <n v="42638"/>
    <n v="0.91"/>
  </r>
  <r>
    <n v="1162"/>
    <s v="Louisiana"/>
    <x v="779"/>
    <x v="0"/>
    <x v="3"/>
    <n v="52879"/>
    <n v="7174"/>
    <n v="0.14000000000000001"/>
    <n v="45705"/>
    <n v="0.86"/>
    <n v="2809"/>
    <n v="0.05"/>
    <n v="6652"/>
    <n v="0.13"/>
    <n v="67585"/>
    <n v="59"/>
    <n v="1.1200000000000001"/>
    <n v="46602"/>
    <n v="0.88"/>
  </r>
  <r>
    <n v="1163"/>
    <s v="Louisiana"/>
    <x v="780"/>
    <x v="0"/>
    <x v="0"/>
    <n v="10262"/>
    <n v="2046"/>
    <n v="0.2"/>
    <n v="8216"/>
    <n v="0.8"/>
    <n v="565"/>
    <n v="0.06"/>
    <n v="1983"/>
    <n v="0.19"/>
    <n v="38699"/>
    <n v="75"/>
    <n v="7.31"/>
    <n v="8826"/>
    <n v="0.86"/>
  </r>
  <r>
    <n v="1164"/>
    <s v="Louisiana"/>
    <x v="781"/>
    <x v="0"/>
    <x v="3"/>
    <n v="21037"/>
    <n v="3610"/>
    <n v="0.17"/>
    <n v="17427"/>
    <n v="0.83"/>
    <n v="1056"/>
    <n v="0.05"/>
    <n v="3492"/>
    <n v="0.17"/>
    <n v="53903"/>
    <n v="44"/>
    <n v="2.09"/>
    <n v="17990"/>
    <n v="0.86"/>
  </r>
  <r>
    <n v="1165"/>
    <s v="Louisiana"/>
    <x v="782"/>
    <x v="0"/>
    <x v="3"/>
    <n v="43184"/>
    <n v="6144"/>
    <n v="0.14000000000000001"/>
    <n v="37040"/>
    <n v="0.86"/>
    <n v="2571"/>
    <n v="0.06"/>
    <n v="7766"/>
    <n v="0.18"/>
    <n v="50830"/>
    <n v="0"/>
    <n v="0"/>
    <n v="38461"/>
    <n v="0.89"/>
  </r>
  <r>
    <n v="1166"/>
    <s v="Louisiana"/>
    <x v="783"/>
    <x v="0"/>
    <x v="7"/>
    <n v="82764"/>
    <n v="13328"/>
    <n v="0.16"/>
    <n v="69436"/>
    <n v="0.84"/>
    <n v="4493"/>
    <n v="0.05"/>
    <n v="26696"/>
    <n v="0.32"/>
    <n v="36624"/>
    <n v="248"/>
    <n v="3"/>
    <n v="72982"/>
    <n v="0.88"/>
  </r>
  <r>
    <n v="1167"/>
    <s v="Louisiana"/>
    <x v="784"/>
    <x v="0"/>
    <x v="0"/>
    <n v="53621"/>
    <n v="8057"/>
    <n v="0.15"/>
    <n v="45564"/>
    <n v="0.85"/>
    <n v="2750"/>
    <n v="0.05"/>
    <n v="10179"/>
    <n v="0.19"/>
    <n v="46229"/>
    <n v="43"/>
    <n v="0.8"/>
    <n v="47108"/>
    <n v="0.88"/>
  </r>
  <r>
    <n v="1168"/>
    <s v="Louisiana"/>
    <x v="785"/>
    <x v="0"/>
    <x v="7"/>
    <n v="49774"/>
    <n v="8242"/>
    <n v="0.17"/>
    <n v="41532"/>
    <n v="0.83"/>
    <n v="3044"/>
    <n v="0.06"/>
    <n v="10285"/>
    <n v="0.21"/>
    <n v="39764"/>
    <n v="186"/>
    <n v="3.74"/>
    <n v="43162"/>
    <n v="0.87"/>
  </r>
  <r>
    <n v="1169"/>
    <s v="Louisiana"/>
    <x v="786"/>
    <x v="1"/>
    <x v="3"/>
    <n v="258111"/>
    <n v="43694"/>
    <n v="0.17"/>
    <n v="214417"/>
    <n v="0.83"/>
    <n v="17718"/>
    <n v="7.0000000000000007E-2"/>
    <n v="30253"/>
    <n v="0.12"/>
    <n v="67054"/>
    <n v="894"/>
    <n v="3.46"/>
    <n v="220212"/>
    <n v="0.85"/>
  </r>
  <r>
    <n v="1170"/>
    <s v="Louisiana"/>
    <x v="787"/>
    <x v="0"/>
    <x v="1"/>
    <n v="133777"/>
    <n v="19230"/>
    <n v="0.14000000000000001"/>
    <n v="114547"/>
    <n v="0.86"/>
    <n v="7363"/>
    <n v="0.06"/>
    <n v="23304"/>
    <n v="0.17"/>
    <n v="47128"/>
    <n v="421"/>
    <n v="3.15"/>
    <n v="115852"/>
    <n v="0.87"/>
  </r>
  <r>
    <n v="1171"/>
    <s v="Louisiana"/>
    <x v="788"/>
    <x v="0"/>
    <x v="4"/>
    <n v="4462"/>
    <n v="1089"/>
    <n v="0.24"/>
    <n v="3373"/>
    <n v="0.76"/>
    <n v="276"/>
    <n v="0.06"/>
    <n v="1404"/>
    <n v="0.31"/>
    <n v="28962"/>
    <n v="0"/>
    <n v="0"/>
    <n v="3534"/>
    <n v="0.79"/>
  </r>
  <r>
    <n v="1172"/>
    <s v="Louisiana"/>
    <x v="789"/>
    <x v="0"/>
    <x v="1"/>
    <n v="111021"/>
    <n v="15984"/>
    <n v="0.14000000000000001"/>
    <n v="95037"/>
    <n v="0.86"/>
    <n v="6255"/>
    <n v="0.06"/>
    <n v="18950"/>
    <n v="0.17"/>
    <n v="51665"/>
    <n v="383"/>
    <n v="3.45"/>
    <n v="98532"/>
    <n v="0.89"/>
  </r>
  <r>
    <n v="1173"/>
    <s v="Louisiana"/>
    <x v="163"/>
    <x v="0"/>
    <x v="1"/>
    <n v="22330"/>
    <n v="4590"/>
    <n v="0.21"/>
    <n v="17740"/>
    <n v="0.79"/>
    <n v="1671"/>
    <n v="7.0000000000000007E-2"/>
    <n v="3924"/>
    <n v="0.18"/>
    <n v="43584"/>
    <n v="26"/>
    <n v="1.1599999999999999"/>
    <n v="18188"/>
    <n v="0.81"/>
  </r>
  <r>
    <n v="1174"/>
    <s v="Louisiana"/>
    <x v="532"/>
    <x v="0"/>
    <x v="0"/>
    <n v="59830"/>
    <n v="9112"/>
    <n v="0.15"/>
    <n v="50718"/>
    <n v="0.85"/>
    <n v="3260"/>
    <n v="0.05"/>
    <n v="10826"/>
    <n v="0.18"/>
    <n v="48263"/>
    <n v="95"/>
    <n v="1.59"/>
    <n v="52540"/>
    <n v="0.88"/>
  </r>
  <r>
    <n v="1175"/>
    <s v="Louisiana"/>
    <x v="790"/>
    <x v="0"/>
    <x v="8"/>
    <n v="48860"/>
    <n v="5959"/>
    <n v="0.12"/>
    <n v="42901"/>
    <n v="0.88"/>
    <n v="8693"/>
    <n v="0.18"/>
    <n v="7951"/>
    <n v="0.16"/>
    <n v="47664"/>
    <n v="125"/>
    <n v="2.56"/>
    <n v="41223"/>
    <n v="0.84"/>
  </r>
  <r>
    <n v="1176"/>
    <s v="Louisiana"/>
    <x v="64"/>
    <x v="0"/>
    <x v="2"/>
    <n v="46582"/>
    <n v="8355"/>
    <n v="0.18"/>
    <n v="38227"/>
    <n v="0.82"/>
    <n v="3087"/>
    <n v="7.0000000000000007E-2"/>
    <n v="11028"/>
    <n v="0.24"/>
    <n v="36850"/>
    <n v="82"/>
    <n v="1.76"/>
    <n v="39257"/>
    <n v="0.84"/>
  </r>
  <r>
    <n v="1177"/>
    <s v="Louisiana"/>
    <x v="442"/>
    <x v="0"/>
    <x v="0"/>
    <n v="38798"/>
    <n v="7666"/>
    <n v="0.2"/>
    <n v="31132"/>
    <n v="0.8"/>
    <n v="2625"/>
    <n v="7.0000000000000007E-2"/>
    <n v="9764"/>
    <n v="0.25"/>
    <n v="35070"/>
    <n v="193"/>
    <n v="4.97"/>
    <n v="31920"/>
    <n v="0.82"/>
  </r>
  <r>
    <n v="1178"/>
    <s v="Louisiana"/>
    <x v="791"/>
    <x v="0"/>
    <x v="0"/>
    <n v="26427"/>
    <n v="3607"/>
    <n v="0.14000000000000001"/>
    <n v="22820"/>
    <n v="0.86"/>
    <n v="1296"/>
    <n v="0.05"/>
    <n v="3299"/>
    <n v="0.12"/>
    <n v="58205"/>
    <n v="0"/>
    <n v="0"/>
    <n v="22960"/>
    <n v="0.87"/>
  </r>
  <r>
    <n v="1179"/>
    <s v="Louisiana"/>
    <x v="792"/>
    <x v="0"/>
    <x v="4"/>
    <n v="10982"/>
    <n v="2090"/>
    <n v="0.19"/>
    <n v="8892"/>
    <n v="0.81"/>
    <n v="552"/>
    <n v="0.05"/>
    <n v="2455"/>
    <n v="0.22"/>
    <n v="39332"/>
    <n v="21"/>
    <n v="1.91"/>
    <n v="8901"/>
    <n v="0.81"/>
  </r>
  <r>
    <n v="1180"/>
    <s v="Louisiana"/>
    <x v="793"/>
    <x v="0"/>
    <x v="0"/>
    <n v="15460"/>
    <n v="2323"/>
    <n v="0.15"/>
    <n v="13137"/>
    <n v="0.85"/>
    <n v="673"/>
    <n v="0.04"/>
    <n v="2470"/>
    <n v="0.16"/>
    <n v="60296"/>
    <n v="12"/>
    <n v="0.78"/>
    <n v="8374"/>
    <n v="0.54"/>
  </r>
  <r>
    <n v="1181"/>
    <s v="Louisiana"/>
    <x v="794"/>
    <x v="0"/>
    <x v="2"/>
    <n v="14134"/>
    <n v="2626"/>
    <n v="0.19"/>
    <n v="11508"/>
    <n v="0.81"/>
    <n v="834"/>
    <n v="0.06"/>
    <n v="2829"/>
    <n v="0.2"/>
    <n v="40133"/>
    <n v="60"/>
    <n v="4.25"/>
    <n v="10522"/>
    <n v="0.74"/>
  </r>
  <r>
    <n v="1182"/>
    <s v="Maine"/>
    <x v="795"/>
    <x v="0"/>
    <x v="1"/>
    <n v="107679"/>
    <n v="19091"/>
    <n v="0.18"/>
    <n v="88588"/>
    <n v="0.82"/>
    <n v="9141"/>
    <n v="0.08"/>
    <n v="12838"/>
    <n v="0.12"/>
    <n v="49935"/>
    <n v="540"/>
    <n v="5.01"/>
    <n v="91324"/>
    <n v="0.85"/>
  </r>
  <r>
    <n v="1183"/>
    <s v="Maine"/>
    <x v="796"/>
    <x v="0"/>
    <x v="5"/>
    <n v="67111"/>
    <n v="16196"/>
    <n v="0.24"/>
    <n v="50915"/>
    <n v="0.76"/>
    <n v="5936"/>
    <n v="0.09"/>
    <n v="9988"/>
    <n v="0.15"/>
    <n v="39450"/>
    <n v="275"/>
    <n v="4.0999999999999996"/>
    <n v="53330"/>
    <n v="0.79"/>
  </r>
  <r>
    <n v="1184"/>
    <s v="Maine"/>
    <x v="494"/>
    <x v="0"/>
    <x v="0"/>
    <n v="293557"/>
    <n v="54161"/>
    <n v="0.18"/>
    <n v="239396"/>
    <n v="0.82"/>
    <n v="19705"/>
    <n v="7.0000000000000007E-2"/>
    <n v="23332"/>
    <n v="0.08"/>
    <n v="71586"/>
    <n v="1046"/>
    <n v="3.56"/>
    <n v="243784"/>
    <n v="0.83"/>
  </r>
  <r>
    <n v="1185"/>
    <s v="Maine"/>
    <x v="29"/>
    <x v="0"/>
    <x v="2"/>
    <n v="29897"/>
    <n v="6705"/>
    <n v="0.22"/>
    <n v="23192"/>
    <n v="0.78"/>
    <n v="2834"/>
    <n v="0.09"/>
    <n v="4141"/>
    <n v="0.14000000000000001"/>
    <n v="49561"/>
    <n v="48"/>
    <n v="1.61"/>
    <n v="23391"/>
    <n v="0.78"/>
  </r>
  <r>
    <n v="1186"/>
    <s v="Maine"/>
    <x v="391"/>
    <x v="0"/>
    <x v="2"/>
    <n v="54811"/>
    <n v="13489"/>
    <n v="0.25"/>
    <n v="41322"/>
    <n v="0.75"/>
    <n v="4646"/>
    <n v="0.08"/>
    <n v="6233"/>
    <n v="0.11"/>
    <n v="52148"/>
    <n v="100"/>
    <n v="1.82"/>
    <n v="42503"/>
    <n v="0.78"/>
  </r>
  <r>
    <n v="1187"/>
    <s v="Maine"/>
    <x v="797"/>
    <x v="0"/>
    <x v="7"/>
    <n v="122083"/>
    <n v="24350"/>
    <n v="0.2"/>
    <n v="97733"/>
    <n v="0.8"/>
    <n v="10673"/>
    <n v="0.09"/>
    <n v="13290"/>
    <n v="0.11"/>
    <n v="52154"/>
    <n v="427"/>
    <n v="3.5"/>
    <n v="101531"/>
    <n v="0.83"/>
  </r>
  <r>
    <n v="1188"/>
    <s v="Maine"/>
    <x v="510"/>
    <x v="0"/>
    <x v="5"/>
    <n v="39771"/>
    <n v="10057"/>
    <n v="0.25"/>
    <n v="29714"/>
    <n v="0.75"/>
    <n v="3143"/>
    <n v="0.08"/>
    <n v="4209"/>
    <n v="0.11"/>
    <n v="56678"/>
    <n v="151"/>
    <n v="3.8"/>
    <n v="29801"/>
    <n v="0.75"/>
  </r>
  <r>
    <n v="1189"/>
    <s v="Maine"/>
    <x v="140"/>
    <x v="0"/>
    <x v="6"/>
    <n v="34342"/>
    <n v="9518"/>
    <n v="0.28000000000000003"/>
    <n v="24824"/>
    <n v="0.72"/>
    <n v="3021"/>
    <n v="0.09"/>
    <n v="3751"/>
    <n v="0.11"/>
    <n v="56211"/>
    <n v="91"/>
    <n v="2.65"/>
    <n v="25633"/>
    <n v="0.75"/>
  </r>
  <r>
    <n v="1190"/>
    <s v="Maine"/>
    <x v="798"/>
    <x v="0"/>
    <x v="2"/>
    <n v="57618"/>
    <n v="12483"/>
    <n v="0.22"/>
    <n v="45135"/>
    <n v="0.78"/>
    <n v="4936"/>
    <n v="0.09"/>
    <n v="9490"/>
    <n v="0.16"/>
    <n v="44243"/>
    <n v="50"/>
    <n v="0.87"/>
    <n v="47660"/>
    <n v="0.83"/>
  </r>
  <r>
    <n v="1191"/>
    <s v="Maine"/>
    <x v="799"/>
    <x v="0"/>
    <x v="1"/>
    <n v="151096"/>
    <n v="28204"/>
    <n v="0.19"/>
    <n v="122892"/>
    <n v="0.81"/>
    <n v="11973"/>
    <n v="0.08"/>
    <n v="21154"/>
    <n v="0.14000000000000001"/>
    <n v="47840"/>
    <n v="632"/>
    <n v="4.18"/>
    <n v="125112"/>
    <n v="0.83"/>
  </r>
  <r>
    <n v="1192"/>
    <s v="Maine"/>
    <x v="800"/>
    <x v="0"/>
    <x v="6"/>
    <n v="16800"/>
    <n v="4489"/>
    <n v="0.27"/>
    <n v="12311"/>
    <n v="0.73"/>
    <n v="1738"/>
    <n v="0.1"/>
    <n v="2883"/>
    <n v="0.17"/>
    <n v="40066"/>
    <n v="75"/>
    <n v="4.46"/>
    <n v="13003"/>
    <n v="0.77"/>
  </r>
  <r>
    <n v="1193"/>
    <s v="Maine"/>
    <x v="801"/>
    <x v="0"/>
    <x v="0"/>
    <n v="35634"/>
    <n v="7881"/>
    <n v="0.22"/>
    <n v="27753"/>
    <n v="0.78"/>
    <n v="3891"/>
    <n v="0.11"/>
    <n v="3059"/>
    <n v="0.09"/>
    <n v="65969"/>
    <n v="0"/>
    <n v="0"/>
    <n v="28989"/>
    <n v="0.81"/>
  </r>
  <r>
    <n v="1194"/>
    <s v="Maine"/>
    <x v="802"/>
    <x v="0"/>
    <x v="2"/>
    <n v="50592"/>
    <n v="10530"/>
    <n v="0.21"/>
    <n v="40062"/>
    <n v="0.79"/>
    <n v="4367"/>
    <n v="0.09"/>
    <n v="8011"/>
    <n v="0.16"/>
    <n v="43755"/>
    <n v="50"/>
    <n v="0.99"/>
    <n v="42125"/>
    <n v="0.83"/>
  </r>
  <r>
    <n v="1195"/>
    <s v="Maine"/>
    <x v="803"/>
    <x v="0"/>
    <x v="2"/>
    <n v="39694"/>
    <n v="8925"/>
    <n v="0.22"/>
    <n v="30769"/>
    <n v="0.78"/>
    <n v="3365"/>
    <n v="0.08"/>
    <n v="5333"/>
    <n v="0.13"/>
    <n v="49482"/>
    <n v="25"/>
    <n v="0.63"/>
    <n v="31696"/>
    <n v="0.8"/>
  </r>
  <r>
    <n v="1196"/>
    <s v="Maine"/>
    <x v="64"/>
    <x v="0"/>
    <x v="5"/>
    <n v="31490"/>
    <n v="7687"/>
    <n v="0.24"/>
    <n v="23803"/>
    <n v="0.76"/>
    <n v="3265"/>
    <n v="0.1"/>
    <n v="5613"/>
    <n v="0.18"/>
    <n v="39522"/>
    <n v="50"/>
    <n v="1.59"/>
    <n v="24507"/>
    <n v="0.78"/>
  </r>
  <r>
    <n v="1197"/>
    <s v="Maine"/>
    <x v="804"/>
    <x v="0"/>
    <x v="0"/>
    <n v="206229"/>
    <n v="42233"/>
    <n v="0.2"/>
    <n v="163996"/>
    <n v="0.8"/>
    <n v="16933"/>
    <n v="0.08"/>
    <n v="18133"/>
    <n v="0.09"/>
    <n v="65984"/>
    <n v="254"/>
    <n v="1.23"/>
    <n v="170299"/>
    <n v="0.83"/>
  </r>
  <r>
    <n v="1198"/>
    <s v="Maryland"/>
    <x v="805"/>
    <x v="0"/>
    <x v="1"/>
    <n v="70975"/>
    <n v="14400"/>
    <n v="0.2"/>
    <n v="56575"/>
    <n v="0.8"/>
    <n v="5021"/>
    <n v="7.0000000000000007E-2"/>
    <n v="10570"/>
    <n v="0.15"/>
    <n v="43535"/>
    <n v="409"/>
    <n v="5.76"/>
    <n v="52823"/>
    <n v="0.74"/>
  </r>
  <r>
    <n v="1199"/>
    <s v="Maryland"/>
    <x v="806"/>
    <x v="0"/>
    <x v="3"/>
    <n v="576031"/>
    <n v="84550"/>
    <n v="0.15"/>
    <n v="491481"/>
    <n v="0.85"/>
    <n v="50689"/>
    <n v="0.09"/>
    <n v="39231"/>
    <n v="7.0000000000000007E-2"/>
    <n v="97051"/>
    <n v="679"/>
    <n v="1.18"/>
    <n v="487873"/>
    <n v="0.85"/>
  </r>
  <r>
    <n v="1200"/>
    <s v="Maryland"/>
    <x v="807"/>
    <x v="0"/>
    <x v="3"/>
    <n v="828431"/>
    <n v="142310"/>
    <n v="0.17"/>
    <n v="686121"/>
    <n v="0.83"/>
    <n v="46728"/>
    <n v="0.06"/>
    <n v="79482"/>
    <n v="0.1"/>
    <n v="75836"/>
    <n v="2061"/>
    <n v="2.4900000000000002"/>
    <n v="690432"/>
    <n v="0.83"/>
  </r>
  <r>
    <n v="1201"/>
    <s v="Maryland"/>
    <x v="808"/>
    <x v="0"/>
    <x v="3"/>
    <n v="92003"/>
    <n v="13687"/>
    <n v="0.15"/>
    <n v="78316"/>
    <n v="0.85"/>
    <n v="8021"/>
    <n v="0.09"/>
    <n v="4912"/>
    <n v="0.05"/>
    <n v="106270"/>
    <n v="74"/>
    <n v="0.8"/>
    <n v="79724"/>
    <n v="0.87"/>
  </r>
  <r>
    <n v="1202"/>
    <s v="Maryland"/>
    <x v="809"/>
    <x v="0"/>
    <x v="2"/>
    <n v="33304"/>
    <n v="5410"/>
    <n v="0.16"/>
    <n v="27894"/>
    <n v="0.84"/>
    <n v="2287"/>
    <n v="7.0000000000000007E-2"/>
    <n v="4320"/>
    <n v="0.13"/>
    <n v="56627"/>
    <n v="0"/>
    <n v="0"/>
    <n v="28755"/>
    <n v="0.86"/>
  </r>
  <r>
    <n v="1203"/>
    <s v="Maryland"/>
    <x v="117"/>
    <x v="0"/>
    <x v="3"/>
    <n v="168429"/>
    <n v="28378"/>
    <n v="0.17"/>
    <n v="140051"/>
    <n v="0.83"/>
    <n v="10341"/>
    <n v="0.06"/>
    <n v="9828"/>
    <n v="0.06"/>
    <n v="95956"/>
    <n v="366"/>
    <n v="2.17"/>
    <n v="141029"/>
    <n v="0.84"/>
  </r>
  <r>
    <n v="1204"/>
    <s v="Maryland"/>
    <x v="810"/>
    <x v="1"/>
    <x v="3"/>
    <n v="102826"/>
    <n v="16186"/>
    <n v="0.16"/>
    <n v="86640"/>
    <n v="0.84"/>
    <n v="7444"/>
    <n v="7.0000000000000007E-2"/>
    <n v="8406"/>
    <n v="0.08"/>
    <n v="72739"/>
    <n v="109"/>
    <n v="1.06"/>
    <n v="89504"/>
    <n v="0.87"/>
  </r>
  <r>
    <n v="1205"/>
    <s v="Maryland"/>
    <x v="811"/>
    <x v="0"/>
    <x v="3"/>
    <n v="161503"/>
    <n v="20198"/>
    <n v="0.13"/>
    <n v="141305"/>
    <n v="0.87"/>
    <n v="16056"/>
    <n v="0.1"/>
    <n v="10487"/>
    <n v="0.06"/>
    <n v="92616"/>
    <n v="109"/>
    <n v="0.67"/>
    <n v="143165"/>
    <n v="0.89"/>
  </r>
  <r>
    <n v="1206"/>
    <s v="Maryland"/>
    <x v="812"/>
    <x v="0"/>
    <x v="2"/>
    <n v="31998"/>
    <n v="6911"/>
    <n v="0.22"/>
    <n v="25087"/>
    <n v="0.78"/>
    <n v="2422"/>
    <n v="0.08"/>
    <n v="4851"/>
    <n v="0.15"/>
    <n v="48682"/>
    <n v="127"/>
    <n v="3.97"/>
    <n v="26087"/>
    <n v="0.82"/>
  </r>
  <r>
    <n v="1207"/>
    <s v="Maryland"/>
    <x v="813"/>
    <x v="0"/>
    <x v="3"/>
    <n v="255648"/>
    <n v="36972"/>
    <n v="0.14000000000000001"/>
    <n v="218676"/>
    <n v="0.86"/>
    <n v="17207"/>
    <n v="7.0000000000000007E-2"/>
    <n v="15552"/>
    <n v="0.06"/>
    <n v="95196"/>
    <n v="281"/>
    <n v="1.1000000000000001"/>
    <n v="220033"/>
    <n v="0.86"/>
  </r>
  <r>
    <n v="1208"/>
    <s v="Maryland"/>
    <x v="814"/>
    <x v="0"/>
    <x v="2"/>
    <n v="29163"/>
    <n v="6524"/>
    <n v="0.22"/>
    <n v="22639"/>
    <n v="0.78"/>
    <n v="2117"/>
    <n v="7.0000000000000007E-2"/>
    <n v="3483"/>
    <n v="0.12"/>
    <n v="49147"/>
    <n v="59"/>
    <n v="2.02"/>
    <n v="23367"/>
    <n v="0.8"/>
  </r>
  <r>
    <n v="1209"/>
    <s v="Maryland"/>
    <x v="815"/>
    <x v="0"/>
    <x v="3"/>
    <n v="253956"/>
    <n v="41128"/>
    <n v="0.16"/>
    <n v="212828"/>
    <n v="0.84"/>
    <n v="19593"/>
    <n v="0.08"/>
    <n v="17528"/>
    <n v="7.0000000000000007E-2"/>
    <n v="87959"/>
    <n v="255"/>
    <n v="1"/>
    <n v="216891"/>
    <n v="0.85"/>
  </r>
  <r>
    <n v="1210"/>
    <s v="Maryland"/>
    <x v="135"/>
    <x v="0"/>
    <x v="3"/>
    <n v="323196"/>
    <n v="44629"/>
    <n v="0.14000000000000001"/>
    <n v="278567"/>
    <n v="0.86"/>
    <n v="18855"/>
    <n v="0.06"/>
    <n v="16874"/>
    <n v="0.05"/>
    <n v="116719"/>
    <n v="509"/>
    <n v="1.57"/>
    <n v="280849"/>
    <n v="0.87"/>
  </r>
  <r>
    <n v="1211"/>
    <s v="Maryland"/>
    <x v="287"/>
    <x v="0"/>
    <x v="2"/>
    <n v="19383"/>
    <n v="5177"/>
    <n v="0.27"/>
    <n v="14206"/>
    <n v="0.73"/>
    <n v="1638"/>
    <n v="0.08"/>
    <n v="2329"/>
    <n v="0.12"/>
    <n v="55514"/>
    <n v="124"/>
    <n v="6.4"/>
    <n v="13605"/>
    <n v="0.7"/>
  </r>
  <r>
    <n v="1212"/>
    <s v="Maryland"/>
    <x v="50"/>
    <x v="0"/>
    <x v="3"/>
    <n v="1052567"/>
    <n v="163516"/>
    <n v="0.16"/>
    <n v="889051"/>
    <n v="0.84"/>
    <n v="43778"/>
    <n v="0.04"/>
    <n v="72247"/>
    <n v="7.0000000000000007E-2"/>
    <n v="107758"/>
    <n v="2026"/>
    <n v="1.92"/>
    <n v="893696"/>
    <n v="0.85"/>
  </r>
  <r>
    <n v="1213"/>
    <s v="Maryland"/>
    <x v="816"/>
    <x v="0"/>
    <x v="3"/>
    <n v="909308"/>
    <n v="120600"/>
    <n v="0.13"/>
    <n v="788708"/>
    <n v="0.87"/>
    <n v="56962"/>
    <n v="0.06"/>
    <n v="73777"/>
    <n v="0.08"/>
    <n v="82445"/>
    <n v="680"/>
    <n v="0.75"/>
    <n v="782985"/>
    <n v="0.86"/>
  </r>
  <r>
    <n v="1214"/>
    <s v="Maryland"/>
    <x v="817"/>
    <x v="0"/>
    <x v="3"/>
    <n v="50251"/>
    <n v="9462"/>
    <n v="0.19"/>
    <n v="40789"/>
    <n v="0.81"/>
    <n v="3736"/>
    <n v="7.0000000000000007E-2"/>
    <n v="3237"/>
    <n v="0.06"/>
    <n v="93751"/>
    <n v="0"/>
    <n v="0"/>
    <n v="41377"/>
    <n v="0.82"/>
  </r>
  <r>
    <n v="1215"/>
    <s v="Maryland"/>
    <x v="818"/>
    <x v="0"/>
    <x v="1"/>
    <n v="112664"/>
    <n v="14730"/>
    <n v="0.13"/>
    <n v="97934"/>
    <n v="0.87"/>
    <n v="12064"/>
    <n v="0.11"/>
    <n v="8770"/>
    <n v="0.08"/>
    <n v="89964"/>
    <n v="109"/>
    <n v="0.97"/>
    <n v="98004"/>
    <n v="0.87"/>
  </r>
  <r>
    <n v="1216"/>
    <s v="Maryland"/>
    <x v="802"/>
    <x v="0"/>
    <x v="0"/>
    <n v="25675"/>
    <n v="4352"/>
    <n v="0.17"/>
    <n v="21323"/>
    <n v="0.83"/>
    <n v="1636"/>
    <n v="0.06"/>
    <n v="4758"/>
    <n v="0.19"/>
    <n v="42098"/>
    <n v="89"/>
    <n v="3.47"/>
    <n v="17162"/>
    <n v="0.67"/>
  </r>
  <r>
    <n v="1217"/>
    <s v="Maryland"/>
    <x v="425"/>
    <x v="0"/>
    <x v="2"/>
    <n v="36968"/>
    <n v="10804"/>
    <n v="0.28999999999999998"/>
    <n v="26164"/>
    <n v="0.71"/>
    <n v="3165"/>
    <n v="0.09"/>
    <n v="3377"/>
    <n v="0.09"/>
    <n v="64245"/>
    <n v="132"/>
    <n v="3.57"/>
    <n v="26831"/>
    <n v="0.73"/>
  </r>
  <r>
    <n v="1218"/>
    <s v="Maryland"/>
    <x v="64"/>
    <x v="0"/>
    <x v="0"/>
    <n v="150926"/>
    <n v="26006"/>
    <n v="0.17"/>
    <n v="124920"/>
    <n v="0.83"/>
    <n v="9904"/>
    <n v="7.0000000000000007E-2"/>
    <n v="15871"/>
    <n v="0.11"/>
    <n v="62556"/>
    <n v="426"/>
    <n v="2.82"/>
    <n v="123444"/>
    <n v="0.82"/>
  </r>
  <r>
    <n v="1219"/>
    <s v="Maryland"/>
    <x v="819"/>
    <x v="0"/>
    <x v="0"/>
    <n v="103195"/>
    <n v="16398"/>
    <n v="0.16"/>
    <n v="86797"/>
    <n v="0.84"/>
    <n v="6884"/>
    <n v="7.0000000000000007E-2"/>
    <n v="14327"/>
    <n v="0.14000000000000001"/>
    <n v="54313"/>
    <n v="426"/>
    <n v="4.13"/>
    <n v="85872"/>
    <n v="0.83"/>
  </r>
  <r>
    <n v="1220"/>
    <s v="Maryland"/>
    <x v="820"/>
    <x v="0"/>
    <x v="0"/>
    <n v="51823"/>
    <n v="14421"/>
    <n v="0.28000000000000003"/>
    <n v="37402"/>
    <n v="0.72"/>
    <n v="5081"/>
    <n v="0.1"/>
    <n v="5300"/>
    <n v="0.1"/>
    <n v="59266"/>
    <n v="45"/>
    <n v="0.87"/>
    <n v="38456"/>
    <n v="0.74"/>
  </r>
  <r>
    <n v="1221"/>
    <s v="Maryland"/>
    <x v="821"/>
    <x v="0"/>
    <x v="3"/>
    <n v="602495"/>
    <n v="84387"/>
    <n v="0.14000000000000001"/>
    <n v="518108"/>
    <n v="0.86"/>
    <n v="33034"/>
    <n v="0.05"/>
    <n v="109306"/>
    <n v="0.18"/>
    <n v="50501"/>
    <n v="5255"/>
    <n v="8.7200000000000006"/>
    <n v="520734"/>
    <n v="0.86"/>
  </r>
  <r>
    <n v="1222"/>
    <s v="Massachusetts"/>
    <x v="822"/>
    <x v="0"/>
    <x v="1"/>
    <n v="213413"/>
    <n v="65299"/>
    <n v="0.31"/>
    <n v="148114"/>
    <n v="0.69"/>
    <n v="17651"/>
    <n v="0.08"/>
    <n v="16661"/>
    <n v="0.08"/>
    <n v="69001"/>
    <n v="438"/>
    <n v="2.0499999999999998"/>
    <n v="151957"/>
    <n v="0.71"/>
  </r>
  <r>
    <n v="1223"/>
    <s v="Massachusetts"/>
    <x v="823"/>
    <x v="0"/>
    <x v="1"/>
    <n v="126348"/>
    <n v="29398"/>
    <n v="0.23"/>
    <n v="96950"/>
    <n v="0.77"/>
    <n v="7460"/>
    <n v="0.06"/>
    <n v="13673"/>
    <n v="0.11"/>
    <n v="58375"/>
    <n v="369"/>
    <n v="2.92"/>
    <n v="98174"/>
    <n v="0.78"/>
  </r>
  <r>
    <n v="1224"/>
    <s v="Massachusetts"/>
    <x v="824"/>
    <x v="0"/>
    <x v="3"/>
    <n v="564022"/>
    <n v="95464"/>
    <n v="0.17"/>
    <n v="468558"/>
    <n v="0.83"/>
    <n v="30162"/>
    <n v="0.05"/>
    <n v="59147"/>
    <n v="0.1"/>
    <n v="66005"/>
    <n v="1259"/>
    <n v="2.23"/>
    <n v="481987"/>
    <n v="0.85"/>
  </r>
  <r>
    <n v="1225"/>
    <s v="Massachusetts"/>
    <x v="825"/>
    <x v="0"/>
    <x v="5"/>
    <n v="17352"/>
    <n v="4219"/>
    <n v="0.24"/>
    <n v="13133"/>
    <n v="0.76"/>
    <n v="914"/>
    <n v="0.05"/>
    <n v="1316"/>
    <n v="0.08"/>
    <n v="70224"/>
    <n v="86"/>
    <n v="4.96"/>
    <n v="13318"/>
    <n v="0.77"/>
  </r>
  <r>
    <n v="1226"/>
    <s v="Massachusetts"/>
    <x v="826"/>
    <x v="1"/>
    <x v="3"/>
    <n v="790638"/>
    <n v="134796"/>
    <n v="0.17"/>
    <n v="655842"/>
    <n v="0.83"/>
    <n v="35136"/>
    <n v="0.04"/>
    <n v="82387"/>
    <n v="0.1"/>
    <n v="76373"/>
    <n v="1514"/>
    <n v="1.91"/>
    <n v="666674"/>
    <n v="0.84"/>
  </r>
  <r>
    <n v="1227"/>
    <s v="Massachusetts"/>
    <x v="29"/>
    <x v="0"/>
    <x v="7"/>
    <n v="70963"/>
    <n v="15624"/>
    <n v="0.22"/>
    <n v="55339"/>
    <n v="0.78"/>
    <n v="5160"/>
    <n v="7.0000000000000007E-2"/>
    <n v="7395"/>
    <n v="0.1"/>
    <n v="58992"/>
    <n v="89"/>
    <n v="1.25"/>
    <n v="57842"/>
    <n v="0.82"/>
  </r>
  <r>
    <n v="1228"/>
    <s v="Massachusetts"/>
    <x v="827"/>
    <x v="0"/>
    <x v="0"/>
    <n v="470406"/>
    <n v="79049"/>
    <n v="0.17"/>
    <n v="391357"/>
    <n v="0.83"/>
    <n v="26877"/>
    <n v="0.06"/>
    <n v="76016"/>
    <n v="0.16"/>
    <n v="52682"/>
    <n v="1745"/>
    <n v="3.71"/>
    <n v="400577"/>
    <n v="0.85"/>
  </r>
  <r>
    <n v="1229"/>
    <s v="Massachusetts"/>
    <x v="828"/>
    <x v="0"/>
    <x v="0"/>
    <n v="161355"/>
    <n v="27808"/>
    <n v="0.17"/>
    <n v="133547"/>
    <n v="0.83"/>
    <n v="8240"/>
    <n v="0.05"/>
    <n v="15397"/>
    <n v="0.1"/>
    <n v="74456"/>
    <n v="173"/>
    <n v="1.07"/>
    <n v="117383"/>
    <n v="0.73"/>
  </r>
  <r>
    <n v="1230"/>
    <s v="Massachusetts"/>
    <x v="282"/>
    <x v="1"/>
    <x v="3"/>
    <n v="1614714"/>
    <n v="246388"/>
    <n v="0.15"/>
    <n v="1368326"/>
    <n v="0.85"/>
    <n v="59478"/>
    <n v="0.04"/>
    <n v="113717"/>
    <n v="7.0000000000000007E-2"/>
    <n v="100374"/>
    <n v="3535"/>
    <n v="2.19"/>
    <n v="1359241"/>
    <n v="0.84"/>
  </r>
  <r>
    <n v="1231"/>
    <s v="Massachusetts"/>
    <x v="829"/>
    <x v="0"/>
    <x v="5"/>
    <n v="11327"/>
    <n v="1680"/>
    <n v="0.15"/>
    <n v="9647"/>
    <n v="0.85"/>
    <n v="613"/>
    <n v="0.05"/>
    <n v="669"/>
    <n v="0.06"/>
    <n v="97525"/>
    <n v="19"/>
    <n v="1.68"/>
    <n v="9704"/>
    <n v="0.86"/>
  </r>
  <r>
    <n v="1232"/>
    <s v="Massachusetts"/>
    <x v="830"/>
    <x v="1"/>
    <x v="3"/>
    <n v="705388"/>
    <n v="118882"/>
    <n v="0.17"/>
    <n v="586506"/>
    <n v="0.83"/>
    <n v="27799"/>
    <n v="0.04"/>
    <n v="44959"/>
    <n v="0.06"/>
    <n v="100184"/>
    <n v="1501"/>
    <n v="2.13"/>
    <n v="592712"/>
    <n v="0.84"/>
  </r>
  <r>
    <n v="1233"/>
    <s v="Massachusetts"/>
    <x v="613"/>
    <x v="1"/>
    <x v="3"/>
    <n v="518132"/>
    <n v="93864"/>
    <n v="0.18"/>
    <n v="424268"/>
    <n v="0.82"/>
    <n v="29030"/>
    <n v="0.06"/>
    <n v="31285"/>
    <n v="0.06"/>
    <n v="89678"/>
    <n v="1416"/>
    <n v="2.73"/>
    <n v="433574"/>
    <n v="0.84"/>
  </r>
  <r>
    <n v="1234"/>
    <s v="Massachusetts"/>
    <x v="831"/>
    <x v="1"/>
    <x v="3"/>
    <n v="807252"/>
    <n v="96651"/>
    <n v="0.12"/>
    <n v="710601"/>
    <n v="0.88"/>
    <n v="22416"/>
    <n v="0.03"/>
    <n v="133144"/>
    <n v="0.16"/>
    <n v="68743"/>
    <n v="6154"/>
    <n v="7.62"/>
    <n v="684190"/>
    <n v="0.85"/>
  </r>
  <r>
    <n v="1235"/>
    <s v="Massachusetts"/>
    <x v="820"/>
    <x v="1"/>
    <x v="0"/>
    <n v="830839"/>
    <n v="129978"/>
    <n v="0.16"/>
    <n v="700861"/>
    <n v="0.84"/>
    <n v="43882"/>
    <n v="0.05"/>
    <n v="72636"/>
    <n v="0.09"/>
    <n v="71767"/>
    <n v="1899"/>
    <n v="2.29"/>
    <n v="707646"/>
    <n v="0.85"/>
  </r>
  <r>
    <n v="1236"/>
    <s v="Michigan"/>
    <x v="832"/>
    <x v="0"/>
    <x v="4"/>
    <n v="10362"/>
    <n v="3713"/>
    <n v="0.36"/>
    <n v="6649"/>
    <n v="0.64"/>
    <n v="1348"/>
    <n v="0.13"/>
    <n v="1995"/>
    <n v="0.19"/>
    <n v="39862"/>
    <n v="0"/>
    <n v="0"/>
    <n v="7212"/>
    <n v="0.7"/>
  </r>
  <r>
    <n v="1237"/>
    <s v="Michigan"/>
    <x v="833"/>
    <x v="0"/>
    <x v="5"/>
    <n v="9097"/>
    <n v="2335"/>
    <n v="0.26"/>
    <n v="6762"/>
    <n v="0.74"/>
    <n v="813"/>
    <n v="0.09"/>
    <n v="1019"/>
    <n v="0.11"/>
    <n v="47441"/>
    <n v="11"/>
    <n v="1.21"/>
    <n v="6202"/>
    <n v="0.68"/>
  </r>
  <r>
    <n v="1238"/>
    <s v="Michigan"/>
    <x v="834"/>
    <x v="0"/>
    <x v="7"/>
    <n v="117327"/>
    <n v="19414"/>
    <n v="0.17"/>
    <n v="97913"/>
    <n v="0.83"/>
    <n v="6290"/>
    <n v="0.05"/>
    <n v="12429"/>
    <n v="0.11"/>
    <n v="62247"/>
    <n v="25"/>
    <n v="0.21"/>
    <n v="101112"/>
    <n v="0.86"/>
  </r>
  <r>
    <n v="1239"/>
    <s v="Michigan"/>
    <x v="835"/>
    <x v="0"/>
    <x v="5"/>
    <n v="28360"/>
    <n v="6647"/>
    <n v="0.23"/>
    <n v="21713"/>
    <n v="0.77"/>
    <n v="2423"/>
    <n v="0.09"/>
    <n v="4277"/>
    <n v="0.15"/>
    <n v="42792"/>
    <n v="125"/>
    <n v="4.41"/>
    <n v="23243"/>
    <n v="0.82"/>
  </r>
  <r>
    <n v="1240"/>
    <s v="Michigan"/>
    <x v="836"/>
    <x v="0"/>
    <x v="4"/>
    <n v="23365"/>
    <n v="6342"/>
    <n v="0.27"/>
    <n v="17023"/>
    <n v="0.73"/>
    <n v="2053"/>
    <n v="0.09"/>
    <n v="2439"/>
    <n v="0.1"/>
    <n v="56456"/>
    <n v="0"/>
    <n v="0"/>
    <n v="17750"/>
    <n v="0.76"/>
  </r>
  <r>
    <n v="1241"/>
    <s v="Michigan"/>
    <x v="837"/>
    <x v="0"/>
    <x v="6"/>
    <n v="15041"/>
    <n v="3747"/>
    <n v="0.25"/>
    <n v="11294"/>
    <n v="0.75"/>
    <n v="1220"/>
    <n v="0.08"/>
    <n v="2360"/>
    <n v="0.16"/>
    <n v="42540"/>
    <n v="64"/>
    <n v="4.26"/>
    <n v="12061"/>
    <n v="0.8"/>
  </r>
  <r>
    <n v="1242"/>
    <s v="Michigan"/>
    <x v="838"/>
    <x v="0"/>
    <x v="4"/>
    <n v="8320"/>
    <n v="1840"/>
    <n v="0.22"/>
    <n v="6480"/>
    <n v="0.78"/>
    <n v="678"/>
    <n v="0.08"/>
    <n v="1126"/>
    <n v="0.14000000000000001"/>
    <n v="43435"/>
    <n v="15"/>
    <n v="1.8"/>
    <n v="5912"/>
    <n v="0.71"/>
  </r>
  <r>
    <n v="1243"/>
    <s v="Michigan"/>
    <x v="839"/>
    <x v="0"/>
    <x v="0"/>
    <n v="61157"/>
    <n v="11254"/>
    <n v="0.18"/>
    <n v="49903"/>
    <n v="0.82"/>
    <n v="3943"/>
    <n v="0.06"/>
    <n v="5100"/>
    <n v="0.08"/>
    <n v="64121"/>
    <n v="39"/>
    <n v="0.64"/>
    <n v="51409"/>
    <n v="0.84"/>
  </r>
  <r>
    <n v="1244"/>
    <s v="Michigan"/>
    <x v="293"/>
    <x v="0"/>
    <x v="1"/>
    <n v="103923"/>
    <n v="21195"/>
    <n v="0.2"/>
    <n v="82728"/>
    <n v="0.8"/>
    <n v="7323"/>
    <n v="7.0000000000000007E-2"/>
    <n v="16044"/>
    <n v="0.15"/>
    <n v="50576"/>
    <n v="348"/>
    <n v="3.35"/>
    <n v="87023"/>
    <n v="0.84"/>
  </r>
  <r>
    <n v="1245"/>
    <s v="Michigan"/>
    <x v="840"/>
    <x v="0"/>
    <x v="4"/>
    <n v="17753"/>
    <n v="4639"/>
    <n v="0.26"/>
    <n v="13114"/>
    <n v="0.74"/>
    <n v="1579"/>
    <n v="0.09"/>
    <n v="1812"/>
    <n v="0.1"/>
    <n v="51905"/>
    <n v="47"/>
    <n v="2.65"/>
    <n v="13605"/>
    <n v="0.77"/>
  </r>
  <r>
    <n v="1246"/>
    <s v="Michigan"/>
    <x v="347"/>
    <x v="0"/>
    <x v="1"/>
    <n v="154141"/>
    <n v="30402"/>
    <n v="0.2"/>
    <n v="123739"/>
    <n v="0.8"/>
    <n v="10289"/>
    <n v="7.0000000000000007E-2"/>
    <n v="23151"/>
    <n v="0.15"/>
    <n v="51509"/>
    <n v="344"/>
    <n v="2.23"/>
    <n v="126379"/>
    <n v="0.82"/>
  </r>
  <r>
    <n v="1247"/>
    <s v="Michigan"/>
    <x v="841"/>
    <x v="0"/>
    <x v="2"/>
    <n v="43622"/>
    <n v="7932"/>
    <n v="0.18"/>
    <n v="35690"/>
    <n v="0.82"/>
    <n v="2891"/>
    <n v="7.0000000000000007E-2"/>
    <n v="6034"/>
    <n v="0.14000000000000001"/>
    <n v="50477"/>
    <n v="62"/>
    <n v="1.42"/>
    <n v="35542"/>
    <n v="0.81"/>
  </r>
  <r>
    <n v="1248"/>
    <s v="Michigan"/>
    <x v="7"/>
    <x v="0"/>
    <x v="1"/>
    <n v="134487"/>
    <n v="23987"/>
    <n v="0.18"/>
    <n v="110500"/>
    <n v="0.82"/>
    <n v="10006"/>
    <n v="7.0000000000000007E-2"/>
    <n v="22602"/>
    <n v="0.17"/>
    <n v="48413"/>
    <n v="543"/>
    <n v="4.04"/>
    <n v="113719"/>
    <n v="0.85"/>
  </r>
  <r>
    <n v="1249"/>
    <s v="Michigan"/>
    <x v="489"/>
    <x v="0"/>
    <x v="0"/>
    <n v="51653"/>
    <n v="10862"/>
    <n v="0.21"/>
    <n v="40791"/>
    <n v="0.79"/>
    <n v="3778"/>
    <n v="7.0000000000000007E-2"/>
    <n v="5727"/>
    <n v="0.11"/>
    <n v="55978"/>
    <n v="25"/>
    <n v="0.48"/>
    <n v="42222"/>
    <n v="0.82"/>
  </r>
  <r>
    <n v="1250"/>
    <s v="Michigan"/>
    <x v="842"/>
    <x v="0"/>
    <x v="5"/>
    <n v="26244"/>
    <n v="6399"/>
    <n v="0.24"/>
    <n v="19845"/>
    <n v="0.76"/>
    <n v="2025"/>
    <n v="0.08"/>
    <n v="2756"/>
    <n v="0.11"/>
    <n v="54491"/>
    <n v="25"/>
    <n v="0.95"/>
    <n v="20530"/>
    <n v="0.78"/>
  </r>
  <r>
    <n v="1251"/>
    <s v="Michigan"/>
    <x v="843"/>
    <x v="0"/>
    <x v="5"/>
    <n v="25413"/>
    <n v="6927"/>
    <n v="0.27"/>
    <n v="18486"/>
    <n v="0.73"/>
    <n v="2394"/>
    <n v="0.09"/>
    <n v="3359"/>
    <n v="0.13"/>
    <n v="48589"/>
    <n v="0"/>
    <n v="0"/>
    <n v="19332"/>
    <n v="0.76"/>
  </r>
  <r>
    <n v="1252"/>
    <s v="Michigan"/>
    <x v="844"/>
    <x v="0"/>
    <x v="5"/>
    <n v="37517"/>
    <n v="6742"/>
    <n v="0.18"/>
    <n v="30775"/>
    <n v="0.82"/>
    <n v="3027"/>
    <n v="0.08"/>
    <n v="5608"/>
    <n v="0.15"/>
    <n v="47380"/>
    <n v="120"/>
    <n v="3.2"/>
    <n v="27697"/>
    <n v="0.74"/>
  </r>
  <r>
    <n v="1253"/>
    <s v="Michigan"/>
    <x v="845"/>
    <x v="0"/>
    <x v="2"/>
    <n v="30757"/>
    <n v="7341"/>
    <n v="0.24"/>
    <n v="23416"/>
    <n v="0.76"/>
    <n v="2684"/>
    <n v="0.09"/>
    <n v="6253"/>
    <n v="0.2"/>
    <n v="39394"/>
    <n v="49"/>
    <n v="1.59"/>
    <n v="24968"/>
    <n v="0.81"/>
  </r>
  <r>
    <n v="1254"/>
    <s v="Michigan"/>
    <x v="492"/>
    <x v="0"/>
    <x v="0"/>
    <n v="79332"/>
    <n v="13442"/>
    <n v="0.17"/>
    <n v="65890"/>
    <n v="0.83"/>
    <n v="4080"/>
    <n v="0.05"/>
    <n v="5896"/>
    <n v="7.0000000000000007E-2"/>
    <n v="70967"/>
    <n v="25"/>
    <n v="0.32"/>
    <n v="67458"/>
    <n v="0.85"/>
  </r>
  <r>
    <n v="1255"/>
    <s v="Michigan"/>
    <x v="124"/>
    <x v="0"/>
    <x v="5"/>
    <n v="13901"/>
    <n v="3570"/>
    <n v="0.26"/>
    <n v="10331"/>
    <n v="0.74"/>
    <n v="1418"/>
    <n v="0.1"/>
    <n v="1862"/>
    <n v="0.13"/>
    <n v="46930"/>
    <n v="110"/>
    <n v="7.91"/>
    <n v="10969"/>
    <n v="0.79"/>
  </r>
  <r>
    <n v="1256"/>
    <s v="Michigan"/>
    <x v="239"/>
    <x v="0"/>
    <x v="8"/>
    <n v="35857"/>
    <n v="8665"/>
    <n v="0.24"/>
    <n v="27192"/>
    <n v="0.76"/>
    <n v="3461"/>
    <n v="0.1"/>
    <n v="4380"/>
    <n v="0.12"/>
    <n v="49292"/>
    <n v="25"/>
    <n v="0.7"/>
    <n v="28553"/>
    <n v="0.8"/>
  </r>
  <r>
    <n v="1257"/>
    <s v="Michigan"/>
    <x v="594"/>
    <x v="0"/>
    <x v="5"/>
    <n v="25383"/>
    <n v="5606"/>
    <n v="0.22"/>
    <n v="19777"/>
    <n v="0.78"/>
    <n v="2407"/>
    <n v="0.09"/>
    <n v="2703"/>
    <n v="0.11"/>
    <n v="52348"/>
    <n v="66"/>
    <n v="2.6"/>
    <n v="20747"/>
    <n v="0.82"/>
  </r>
  <r>
    <n v="1258"/>
    <s v="Michigan"/>
    <x v="846"/>
    <x v="0"/>
    <x v="0"/>
    <n v="109826"/>
    <n v="20404"/>
    <n v="0.19"/>
    <n v="89422"/>
    <n v="0.81"/>
    <n v="7276"/>
    <n v="7.0000000000000007E-2"/>
    <n v="9987"/>
    <n v="0.09"/>
    <n v="66716"/>
    <n v="45"/>
    <n v="0.41"/>
    <n v="91412"/>
    <n v="0.83"/>
  </r>
  <r>
    <n v="1259"/>
    <s v="Michigan"/>
    <x v="596"/>
    <x v="0"/>
    <x v="5"/>
    <n v="33308"/>
    <n v="7505"/>
    <n v="0.23"/>
    <n v="25803"/>
    <n v="0.77"/>
    <n v="2385"/>
    <n v="7.0000000000000007E-2"/>
    <n v="2725"/>
    <n v="0.08"/>
    <n v="58891"/>
    <n v="188"/>
    <n v="5.64"/>
    <n v="26548"/>
    <n v="0.8"/>
  </r>
  <r>
    <n v="1260"/>
    <s v="Michigan"/>
    <x v="847"/>
    <x v="0"/>
    <x v="0"/>
    <n v="406892"/>
    <n v="71136"/>
    <n v="0.17"/>
    <n v="335756"/>
    <n v="0.83"/>
    <n v="24600"/>
    <n v="0.06"/>
    <n v="75251"/>
    <n v="0.18"/>
    <n v="48370"/>
    <n v="1242"/>
    <n v="3.05"/>
    <n v="349607"/>
    <n v="0.86"/>
  </r>
  <r>
    <n v="1261"/>
    <s v="Michigan"/>
    <x v="848"/>
    <x v="0"/>
    <x v="2"/>
    <n v="25337"/>
    <n v="6769"/>
    <n v="0.27"/>
    <n v="18568"/>
    <n v="0.73"/>
    <n v="2244"/>
    <n v="0.09"/>
    <n v="3905"/>
    <n v="0.15"/>
    <n v="44635"/>
    <n v="25"/>
    <n v="0.99"/>
    <n v="19731"/>
    <n v="0.78"/>
  </r>
  <r>
    <n v="1262"/>
    <s v="Michigan"/>
    <x v="849"/>
    <x v="0"/>
    <x v="5"/>
    <n v="15096"/>
    <n v="3906"/>
    <n v="0.26"/>
    <n v="11190"/>
    <n v="0.74"/>
    <n v="1485"/>
    <n v="0.1"/>
    <n v="2404"/>
    <n v="0.16"/>
    <n v="39934"/>
    <n v="25"/>
    <n v="1.66"/>
    <n v="10802"/>
    <n v="0.72"/>
  </r>
  <r>
    <n v="1263"/>
    <s v="Michigan"/>
    <x v="850"/>
    <x v="0"/>
    <x v="8"/>
    <n v="92573"/>
    <n v="18427"/>
    <n v="0.2"/>
    <n v="74146"/>
    <n v="0.8"/>
    <n v="6491"/>
    <n v="7.0000000000000007E-2"/>
    <n v="8656"/>
    <n v="0.09"/>
    <n v="64591"/>
    <n v="442"/>
    <n v="4.7699999999999996"/>
    <n v="76107"/>
    <n v="0.82"/>
  </r>
  <r>
    <n v="1264"/>
    <s v="Michigan"/>
    <x v="851"/>
    <x v="1"/>
    <x v="2"/>
    <n v="40599"/>
    <n v="7106"/>
    <n v="0.18"/>
    <n v="33493"/>
    <n v="0.82"/>
    <n v="2314"/>
    <n v="0.06"/>
    <n v="5679"/>
    <n v="0.14000000000000001"/>
    <n v="48988"/>
    <n v="96"/>
    <n v="2.36"/>
    <n v="29969"/>
    <n v="0.74"/>
  </r>
  <r>
    <n v="1265"/>
    <s v="Michigan"/>
    <x v="852"/>
    <x v="0"/>
    <x v="2"/>
    <n v="45749"/>
    <n v="8975"/>
    <n v="0.2"/>
    <n v="36774"/>
    <n v="0.8"/>
    <n v="3170"/>
    <n v="7.0000000000000007E-2"/>
    <n v="5958"/>
    <n v="0.13"/>
    <n v="50388"/>
    <n v="93"/>
    <n v="2.0299999999999998"/>
    <n v="37183"/>
    <n v="0.81"/>
  </r>
  <r>
    <n v="1266"/>
    <s v="Michigan"/>
    <x v="853"/>
    <x v="0"/>
    <x v="8"/>
    <n v="36219"/>
    <n v="6338"/>
    <n v="0.17"/>
    <n v="29881"/>
    <n v="0.83"/>
    <n v="2443"/>
    <n v="7.0000000000000007E-2"/>
    <n v="6316"/>
    <n v="0.17"/>
    <n v="42282"/>
    <n v="121"/>
    <n v="3.34"/>
    <n v="28232"/>
    <n v="0.78"/>
  </r>
  <r>
    <n v="1267"/>
    <s v="Michigan"/>
    <x v="854"/>
    <x v="0"/>
    <x v="5"/>
    <n v="31166"/>
    <n v="7813"/>
    <n v="0.25"/>
    <n v="23353"/>
    <n v="0.75"/>
    <n v="2230"/>
    <n v="7.0000000000000007E-2"/>
    <n v="3876"/>
    <n v="0.12"/>
    <n v="45817"/>
    <n v="138"/>
    <n v="4.43"/>
    <n v="24402"/>
    <n v="0.78"/>
  </r>
  <r>
    <n v="1268"/>
    <s v="Michigan"/>
    <x v="855"/>
    <x v="0"/>
    <x v="0"/>
    <n v="292735"/>
    <n v="39459"/>
    <n v="0.13"/>
    <n v="253276"/>
    <n v="0.87"/>
    <n v="13778"/>
    <n v="0.05"/>
    <n v="49916"/>
    <n v="0.17"/>
    <n v="52837"/>
    <n v="983"/>
    <n v="3.36"/>
    <n v="246062"/>
    <n v="0.84"/>
  </r>
  <r>
    <n v="1269"/>
    <s v="Michigan"/>
    <x v="856"/>
    <x v="0"/>
    <x v="7"/>
    <n v="64210"/>
    <n v="9477"/>
    <n v="0.15"/>
    <n v="54733"/>
    <n v="0.85"/>
    <n v="3788"/>
    <n v="0.06"/>
    <n v="5822"/>
    <n v="0.09"/>
    <n v="61667"/>
    <n v="22"/>
    <n v="0.34"/>
    <n v="51867"/>
    <n v="0.81"/>
  </r>
  <r>
    <n v="1270"/>
    <s v="Michigan"/>
    <x v="857"/>
    <x v="0"/>
    <x v="5"/>
    <n v="25081"/>
    <n v="7421"/>
    <n v="0.3"/>
    <n v="17660"/>
    <n v="0.7"/>
    <n v="3024"/>
    <n v="0.12"/>
    <n v="3724"/>
    <n v="0.15"/>
    <n v="41256"/>
    <n v="20"/>
    <n v="0.8"/>
    <n v="18923"/>
    <n v="0.75"/>
  </r>
  <r>
    <n v="1271"/>
    <s v="Michigan"/>
    <x v="858"/>
    <x v="0"/>
    <x v="5"/>
    <n v="11117"/>
    <n v="3402"/>
    <n v="0.31"/>
    <n v="7715"/>
    <n v="0.69"/>
    <n v="1193"/>
    <n v="0.11"/>
    <n v="1531"/>
    <n v="0.14000000000000001"/>
    <n v="40959"/>
    <n v="12"/>
    <n v="1.08"/>
    <n v="8177"/>
    <n v="0.74"/>
  </r>
  <r>
    <n v="1272"/>
    <s v="Michigan"/>
    <x v="859"/>
    <x v="0"/>
    <x v="7"/>
    <n v="70562"/>
    <n v="8909"/>
    <n v="0.13"/>
    <n v="61653"/>
    <n v="0.87"/>
    <n v="3468"/>
    <n v="0.05"/>
    <n v="15106"/>
    <n v="0.21"/>
    <n v="47056"/>
    <n v="78"/>
    <n v="1.1100000000000001"/>
    <n v="58234"/>
    <n v="0.83"/>
  </r>
  <r>
    <n v="1273"/>
    <s v="Michigan"/>
    <x v="35"/>
    <x v="0"/>
    <x v="1"/>
    <n v="158823"/>
    <n v="28282"/>
    <n v="0.18"/>
    <n v="130541"/>
    <n v="0.82"/>
    <n v="10472"/>
    <n v="7.0000000000000007E-2"/>
    <n v="20553"/>
    <n v="0.13"/>
    <n v="52047"/>
    <n v="598"/>
    <n v="3.77"/>
    <n v="128603"/>
    <n v="0.81"/>
  </r>
  <r>
    <n v="1274"/>
    <s v="Michigan"/>
    <x v="860"/>
    <x v="0"/>
    <x v="0"/>
    <n v="264870"/>
    <n v="39630"/>
    <n v="0.15"/>
    <n v="225240"/>
    <n v="0.85"/>
    <n v="14757"/>
    <n v="0.06"/>
    <n v="36927"/>
    <n v="0.14000000000000001"/>
    <n v="55881"/>
    <n v="1040"/>
    <n v="3.93"/>
    <n v="226386"/>
    <n v="0.85"/>
  </r>
  <r>
    <n v="1275"/>
    <s v="Michigan"/>
    <x v="861"/>
    <x v="0"/>
    <x v="5"/>
    <n v="17824"/>
    <n v="3627"/>
    <n v="0.2"/>
    <n v="14197"/>
    <n v="0.8"/>
    <n v="1411"/>
    <n v="0.08"/>
    <n v="2481"/>
    <n v="0.14000000000000001"/>
    <n v="46068"/>
    <n v="112"/>
    <n v="6.28"/>
    <n v="14915"/>
    <n v="0.84"/>
  </r>
  <r>
    <n v="1276"/>
    <s v="Michigan"/>
    <x v="287"/>
    <x v="1"/>
    <x v="0"/>
    <n v="653786"/>
    <n v="89296"/>
    <n v="0.14000000000000001"/>
    <n v="564490"/>
    <n v="0.86"/>
    <n v="32764"/>
    <n v="0.05"/>
    <n v="72623"/>
    <n v="0.11"/>
    <n v="61675"/>
    <n v="2561"/>
    <n v="3.92"/>
    <n v="573949"/>
    <n v="0.88"/>
  </r>
  <r>
    <n v="1277"/>
    <s v="Michigan"/>
    <x v="862"/>
    <x v="0"/>
    <x v="4"/>
    <n v="2113"/>
    <n v="777"/>
    <n v="0.37"/>
    <n v="1336"/>
    <n v="0.63"/>
    <n v="236"/>
    <n v="0.11"/>
    <n v="253"/>
    <n v="0.12"/>
    <n v="51641"/>
    <n v="0"/>
    <n v="0"/>
    <n v="1410"/>
    <n v="0.67"/>
  </r>
  <r>
    <n v="1278"/>
    <s v="Michigan"/>
    <x v="184"/>
    <x v="0"/>
    <x v="4"/>
    <n v="11881"/>
    <n v="3401"/>
    <n v="0.28999999999999998"/>
    <n v="8480"/>
    <n v="0.71"/>
    <n v="1228"/>
    <n v="0.1"/>
    <n v="2559"/>
    <n v="0.22"/>
    <n v="36044"/>
    <n v="0"/>
    <n v="0"/>
    <n v="8894"/>
    <n v="0.75"/>
  </r>
  <r>
    <n v="1279"/>
    <s v="Michigan"/>
    <x v="863"/>
    <x v="0"/>
    <x v="3"/>
    <n v="88028"/>
    <n v="15963"/>
    <n v="0.18"/>
    <n v="72065"/>
    <n v="0.82"/>
    <n v="5320"/>
    <n v="0.06"/>
    <n v="8723"/>
    <n v="0.1"/>
    <n v="65209"/>
    <n v="159"/>
    <n v="1.81"/>
    <n v="73893"/>
    <n v="0.84"/>
  </r>
  <r>
    <n v="1280"/>
    <s v="Michigan"/>
    <x v="864"/>
    <x v="0"/>
    <x v="4"/>
    <n v="21764"/>
    <n v="6731"/>
    <n v="0.31"/>
    <n v="15033"/>
    <n v="0.69"/>
    <n v="1558"/>
    <n v="7.0000000000000007E-2"/>
    <n v="1519"/>
    <n v="7.0000000000000007E-2"/>
    <n v="67349"/>
    <n v="0"/>
    <n v="0"/>
    <n v="15381"/>
    <n v="0.71"/>
  </r>
  <r>
    <n v="1281"/>
    <s v="Michigan"/>
    <x v="865"/>
    <x v="1"/>
    <x v="7"/>
    <n v="98266"/>
    <n v="18645"/>
    <n v="0.19"/>
    <n v="79621"/>
    <n v="0.81"/>
    <n v="5739"/>
    <n v="0.06"/>
    <n v="9668"/>
    <n v="0.1"/>
    <n v="55762"/>
    <n v="91"/>
    <n v="0.93"/>
    <n v="79000"/>
    <n v="0.8"/>
  </r>
  <r>
    <n v="1282"/>
    <s v="Michigan"/>
    <x v="512"/>
    <x v="0"/>
    <x v="3"/>
    <n v="191224"/>
    <n v="32920"/>
    <n v="0.17"/>
    <n v="158304"/>
    <n v="0.83"/>
    <n v="11105"/>
    <n v="0.06"/>
    <n v="9560"/>
    <n v="0.05"/>
    <n v="84048"/>
    <n v="137"/>
    <n v="0.72"/>
    <n v="162572"/>
    <n v="0.85"/>
  </r>
  <r>
    <n v="1283"/>
    <s v="Michigan"/>
    <x v="866"/>
    <x v="0"/>
    <x v="5"/>
    <n v="6283"/>
    <n v="1292"/>
    <n v="0.21"/>
    <n v="4991"/>
    <n v="0.79"/>
    <n v="504"/>
    <n v="0.08"/>
    <n v="1063"/>
    <n v="0.17"/>
    <n v="43196"/>
    <n v="64"/>
    <n v="10.19"/>
    <n v="4187"/>
    <n v="0.67"/>
  </r>
  <r>
    <n v="1284"/>
    <s v="Michigan"/>
    <x v="867"/>
    <x v="0"/>
    <x v="5"/>
    <n v="10787"/>
    <n v="3025"/>
    <n v="0.28000000000000003"/>
    <n v="7762"/>
    <n v="0.72"/>
    <n v="951"/>
    <n v="0.09"/>
    <n v="1431"/>
    <n v="0.13"/>
    <n v="46645"/>
    <n v="63"/>
    <n v="5.84"/>
    <n v="8157"/>
    <n v="0.76"/>
  </r>
  <r>
    <n v="1285"/>
    <s v="Michigan"/>
    <x v="868"/>
    <x v="0"/>
    <x v="3"/>
    <n v="874759"/>
    <n v="148636"/>
    <n v="0.17"/>
    <n v="726123"/>
    <n v="0.83"/>
    <n v="45095"/>
    <n v="0.05"/>
    <n v="95731"/>
    <n v="0.11"/>
    <n v="62191"/>
    <n v="1428"/>
    <n v="1.63"/>
    <n v="749060"/>
    <n v="0.86"/>
  </r>
  <r>
    <n v="1286"/>
    <s v="Michigan"/>
    <x v="869"/>
    <x v="0"/>
    <x v="5"/>
    <n v="24528"/>
    <n v="6318"/>
    <n v="0.26"/>
    <n v="18210"/>
    <n v="0.74"/>
    <n v="2286"/>
    <n v="0.09"/>
    <n v="3026"/>
    <n v="0.12"/>
    <n v="47401"/>
    <n v="45"/>
    <n v="1.83"/>
    <n v="18111"/>
    <n v="0.74"/>
  </r>
  <r>
    <n v="1287"/>
    <s v="Michigan"/>
    <x v="870"/>
    <x v="0"/>
    <x v="8"/>
    <n v="66516"/>
    <n v="12719"/>
    <n v="0.19"/>
    <n v="53797"/>
    <n v="0.81"/>
    <n v="5977"/>
    <n v="0.09"/>
    <n v="8824"/>
    <n v="0.13"/>
    <n v="54093"/>
    <n v="285"/>
    <n v="4.28"/>
    <n v="52796"/>
    <n v="0.79"/>
  </r>
  <r>
    <n v="1288"/>
    <s v="Michigan"/>
    <x v="517"/>
    <x v="0"/>
    <x v="5"/>
    <n v="29100"/>
    <n v="6854"/>
    <n v="0.24"/>
    <n v="22246"/>
    <n v="0.76"/>
    <n v="2270"/>
    <n v="0.08"/>
    <n v="3455"/>
    <n v="0.12"/>
    <n v="51083"/>
    <n v="30"/>
    <n v="1.03"/>
    <n v="23297"/>
    <n v="0.8"/>
  </r>
  <r>
    <n v="1289"/>
    <s v="Michigan"/>
    <x v="871"/>
    <x v="0"/>
    <x v="2"/>
    <n v="43545"/>
    <n v="7975"/>
    <n v="0.18"/>
    <n v="35570"/>
    <n v="0.82"/>
    <n v="2967"/>
    <n v="7.0000000000000007E-2"/>
    <n v="7368"/>
    <n v="0.17"/>
    <n v="45804"/>
    <n v="48"/>
    <n v="1.1000000000000001"/>
    <n v="33784"/>
    <n v="0.78"/>
  </r>
  <r>
    <n v="1290"/>
    <s v="Michigan"/>
    <x v="872"/>
    <x v="0"/>
    <x v="5"/>
    <n v="22983"/>
    <n v="5652"/>
    <n v="0.25"/>
    <n v="17331"/>
    <n v="0.75"/>
    <n v="1969"/>
    <n v="0.09"/>
    <n v="2810"/>
    <n v="0.12"/>
    <n v="46486"/>
    <n v="0"/>
    <n v="0"/>
    <n v="18131"/>
    <n v="0.79"/>
  </r>
  <r>
    <n v="1291"/>
    <s v="Michigan"/>
    <x v="873"/>
    <x v="1"/>
    <x v="1"/>
    <n v="83209"/>
    <n v="15276"/>
    <n v="0.18"/>
    <n v="67933"/>
    <n v="0.82"/>
    <n v="5796"/>
    <n v="7.0000000000000007E-2"/>
    <n v="9217"/>
    <n v="0.11"/>
    <n v="58057"/>
    <n v="270"/>
    <n v="3.24"/>
    <n v="69806"/>
    <n v="0.84"/>
  </r>
  <r>
    <n v="1292"/>
    <s v="Michigan"/>
    <x v="874"/>
    <x v="0"/>
    <x v="4"/>
    <n v="15113"/>
    <n v="3099"/>
    <n v="0.21"/>
    <n v="12014"/>
    <n v="0.79"/>
    <n v="1097"/>
    <n v="7.0000000000000007E-2"/>
    <n v="1920"/>
    <n v="0.13"/>
    <n v="48413"/>
    <n v="0"/>
    <n v="0"/>
    <n v="12487"/>
    <n v="0.83"/>
  </r>
  <r>
    <n v="1293"/>
    <s v="Michigan"/>
    <x v="49"/>
    <x v="1"/>
    <x v="1"/>
    <n v="150439"/>
    <n v="27262"/>
    <n v="0.18"/>
    <n v="123177"/>
    <n v="0.82"/>
    <n v="9576"/>
    <n v="0.06"/>
    <n v="14891"/>
    <n v="0.1"/>
    <n v="62522"/>
    <n v="100"/>
    <n v="0.66"/>
    <n v="128398"/>
    <n v="0.85"/>
  </r>
  <r>
    <n v="1294"/>
    <s v="Michigan"/>
    <x v="875"/>
    <x v="0"/>
    <x v="0"/>
    <n v="63968"/>
    <n v="11195"/>
    <n v="0.18"/>
    <n v="52773"/>
    <n v="0.82"/>
    <n v="4270"/>
    <n v="7.0000000000000007E-2"/>
    <n v="8709"/>
    <n v="0.14000000000000001"/>
    <n v="50396"/>
    <n v="186"/>
    <n v="2.91"/>
    <n v="52731"/>
    <n v="0.82"/>
  </r>
  <r>
    <n v="1295"/>
    <s v="Michigan"/>
    <x v="876"/>
    <x v="0"/>
    <x v="4"/>
    <n v="9265"/>
    <n v="2992"/>
    <n v="0.32"/>
    <n v="6273"/>
    <n v="0.68"/>
    <n v="1004"/>
    <n v="0.11"/>
    <n v="1659"/>
    <n v="0.18"/>
    <n v="40650"/>
    <n v="0"/>
    <n v="0"/>
    <n v="6872"/>
    <n v="0.74"/>
  </r>
  <r>
    <n v="1296"/>
    <s v="Michigan"/>
    <x v="877"/>
    <x v="0"/>
    <x v="1"/>
    <n v="173588"/>
    <n v="29524"/>
    <n v="0.17"/>
    <n v="144064"/>
    <n v="0.83"/>
    <n v="12213"/>
    <n v="7.0000000000000007E-2"/>
    <n v="26321"/>
    <n v="0.15"/>
    <n v="49960"/>
    <n v="397"/>
    <n v="2.29"/>
    <n v="147493"/>
    <n v="0.85"/>
  </r>
  <r>
    <n v="1297"/>
    <s v="Michigan"/>
    <x v="878"/>
    <x v="0"/>
    <x v="2"/>
    <n v="48892"/>
    <n v="9357"/>
    <n v="0.19"/>
    <n v="39535"/>
    <n v="0.81"/>
    <n v="3492"/>
    <n v="7.0000000000000007E-2"/>
    <n v="7522"/>
    <n v="0.15"/>
    <n v="48860"/>
    <n v="25"/>
    <n v="0.51"/>
    <n v="41350"/>
    <n v="0.85"/>
  </r>
  <r>
    <n v="1298"/>
    <s v="Michigan"/>
    <x v="879"/>
    <x v="0"/>
    <x v="3"/>
    <n v="1259201"/>
    <n v="211527"/>
    <n v="0.17"/>
    <n v="1047674"/>
    <n v="0.83"/>
    <n v="54338"/>
    <n v="0.04"/>
    <n v="102052"/>
    <n v="0.08"/>
    <n v="80319"/>
    <n v="4377"/>
    <n v="3.48"/>
    <n v="1074264"/>
    <n v="0.85"/>
  </r>
  <r>
    <n v="1299"/>
    <s v="Michigan"/>
    <x v="880"/>
    <x v="0"/>
    <x v="2"/>
    <n v="26625"/>
    <n v="5479"/>
    <n v="0.21"/>
    <n v="21146"/>
    <n v="0.79"/>
    <n v="1967"/>
    <n v="7.0000000000000007E-2"/>
    <n v="4070"/>
    <n v="0.15"/>
    <n v="50374"/>
    <n v="24"/>
    <n v="0.9"/>
    <n v="21955"/>
    <n v="0.82"/>
  </r>
  <r>
    <n v="1300"/>
    <s v="Michigan"/>
    <x v="881"/>
    <x v="0"/>
    <x v="4"/>
    <n v="20952"/>
    <n v="5414"/>
    <n v="0.26"/>
    <n v="15538"/>
    <n v="0.74"/>
    <n v="1902"/>
    <n v="0.09"/>
    <n v="3289"/>
    <n v="0.16"/>
    <n v="41201"/>
    <n v="88"/>
    <n v="4.2"/>
    <n v="16705"/>
    <n v="0.8"/>
  </r>
  <r>
    <n v="1301"/>
    <s v="Michigan"/>
    <x v="882"/>
    <x v="0"/>
    <x v="4"/>
    <n v="5795"/>
    <n v="2097"/>
    <n v="0.36"/>
    <n v="3698"/>
    <n v="0.64"/>
    <n v="776"/>
    <n v="0.13"/>
    <n v="810"/>
    <n v="0.14000000000000001"/>
    <n v="40798"/>
    <n v="56"/>
    <n v="9.66"/>
    <n v="3994"/>
    <n v="0.69"/>
  </r>
  <r>
    <n v="1302"/>
    <s v="Michigan"/>
    <x v="325"/>
    <x v="0"/>
    <x v="4"/>
    <n v="23341"/>
    <n v="4947"/>
    <n v="0.21"/>
    <n v="18394"/>
    <n v="0.79"/>
    <n v="1933"/>
    <n v="0.08"/>
    <n v="4032"/>
    <n v="0.17"/>
    <n v="45607"/>
    <n v="75"/>
    <n v="3.21"/>
    <n v="19146"/>
    <n v="0.82"/>
  </r>
  <r>
    <n v="1303"/>
    <s v="Michigan"/>
    <x v="883"/>
    <x v="0"/>
    <x v="4"/>
    <n v="8276"/>
    <n v="2252"/>
    <n v="0.27"/>
    <n v="6024"/>
    <n v="0.73"/>
    <n v="876"/>
    <n v="0.11"/>
    <n v="1408"/>
    <n v="0.17"/>
    <n v="38927"/>
    <n v="0"/>
    <n v="0"/>
    <n v="6545"/>
    <n v="0.79"/>
  </r>
  <r>
    <n v="1304"/>
    <s v="Michigan"/>
    <x v="884"/>
    <x v="0"/>
    <x v="5"/>
    <n v="24665"/>
    <n v="5213"/>
    <n v="0.21"/>
    <n v="19452"/>
    <n v="0.79"/>
    <n v="2120"/>
    <n v="0.09"/>
    <n v="2771"/>
    <n v="0.11"/>
    <n v="51292"/>
    <n v="80"/>
    <n v="3.24"/>
    <n v="20247"/>
    <n v="0.82"/>
  </r>
  <r>
    <n v="1305"/>
    <s v="Michigan"/>
    <x v="667"/>
    <x v="0"/>
    <x v="0"/>
    <n v="290494"/>
    <n v="43492"/>
    <n v="0.15"/>
    <n v="247002"/>
    <n v="0.85"/>
    <n v="13246"/>
    <n v="0.05"/>
    <n v="19087"/>
    <n v="7.0000000000000007E-2"/>
    <n v="70420"/>
    <n v="261"/>
    <n v="0.9"/>
    <n v="245919"/>
    <n v="0.85"/>
  </r>
  <r>
    <n v="1306"/>
    <s v="Michigan"/>
    <x v="885"/>
    <x v="0"/>
    <x v="5"/>
    <n v="12738"/>
    <n v="4001"/>
    <n v="0.31"/>
    <n v="8737"/>
    <n v="0.69"/>
    <n v="1345"/>
    <n v="0.11"/>
    <n v="1782"/>
    <n v="0.14000000000000001"/>
    <n v="45502"/>
    <n v="0"/>
    <n v="0"/>
    <n v="9273"/>
    <n v="0.73"/>
  </r>
  <r>
    <n v="1307"/>
    <s v="Michigan"/>
    <x v="886"/>
    <x v="0"/>
    <x v="5"/>
    <n v="23884"/>
    <n v="7773"/>
    <n v="0.33"/>
    <n v="16111"/>
    <n v="0.67"/>
    <n v="2758"/>
    <n v="0.12"/>
    <n v="4038"/>
    <n v="0.17"/>
    <n v="38613"/>
    <n v="0"/>
    <n v="0"/>
    <n v="17495"/>
    <n v="0.73"/>
  </r>
  <r>
    <n v="1308"/>
    <s v="Michigan"/>
    <x v="887"/>
    <x v="0"/>
    <x v="1"/>
    <n v="190800"/>
    <n v="36783"/>
    <n v="0.19"/>
    <n v="154017"/>
    <n v="0.81"/>
    <n v="12962"/>
    <n v="7.0000000000000007E-2"/>
    <n v="31323"/>
    <n v="0.16"/>
    <n v="48805"/>
    <n v="1285"/>
    <n v="6.73"/>
    <n v="157194"/>
    <n v="0.82"/>
  </r>
  <r>
    <n v="1309"/>
    <s v="Michigan"/>
    <x v="57"/>
    <x v="0"/>
    <x v="3"/>
    <n v="159337"/>
    <n v="30022"/>
    <n v="0.19"/>
    <n v="129315"/>
    <n v="0.81"/>
    <n v="11600"/>
    <n v="7.0000000000000007E-2"/>
    <n v="21745"/>
    <n v="0.14000000000000001"/>
    <n v="56557"/>
    <n v="323"/>
    <n v="2.0299999999999998"/>
    <n v="134995"/>
    <n v="0.85"/>
  </r>
  <r>
    <n v="1310"/>
    <s v="Michigan"/>
    <x v="567"/>
    <x v="0"/>
    <x v="7"/>
    <n v="61043"/>
    <n v="10983"/>
    <n v="0.18"/>
    <n v="50060"/>
    <n v="0.82"/>
    <n v="3589"/>
    <n v="0.06"/>
    <n v="8191"/>
    <n v="0.13"/>
    <n v="52689"/>
    <n v="109"/>
    <n v="1.79"/>
    <n v="51648"/>
    <n v="0.85"/>
  </r>
  <r>
    <n v="1311"/>
    <s v="Michigan"/>
    <x v="888"/>
    <x v="0"/>
    <x v="2"/>
    <n v="41182"/>
    <n v="8819"/>
    <n v="0.21"/>
    <n v="32363"/>
    <n v="0.79"/>
    <n v="2727"/>
    <n v="7.0000000000000007E-2"/>
    <n v="6477"/>
    <n v="0.16"/>
    <n v="46184"/>
    <n v="114"/>
    <n v="2.77"/>
    <n v="33798"/>
    <n v="0.82"/>
  </r>
  <r>
    <n v="1312"/>
    <s v="Michigan"/>
    <x v="889"/>
    <x v="0"/>
    <x v="5"/>
    <n v="8068"/>
    <n v="2162"/>
    <n v="0.27"/>
    <n v="5906"/>
    <n v="0.73"/>
    <n v="724"/>
    <n v="0.09"/>
    <n v="1044"/>
    <n v="0.13"/>
    <n v="44887"/>
    <n v="12"/>
    <n v="1.49"/>
    <n v="6217"/>
    <n v="0.77"/>
  </r>
  <r>
    <n v="1313"/>
    <s v="Michigan"/>
    <x v="890"/>
    <x v="0"/>
    <x v="7"/>
    <n v="68192"/>
    <n v="12523"/>
    <n v="0.18"/>
    <n v="55669"/>
    <n v="0.82"/>
    <n v="4748"/>
    <n v="7.0000000000000007E-2"/>
    <n v="7279"/>
    <n v="0.11"/>
    <n v="54149"/>
    <n v="150"/>
    <n v="2.2000000000000002"/>
    <n v="57894"/>
    <n v="0.85"/>
  </r>
  <r>
    <n v="1314"/>
    <s v="Michigan"/>
    <x v="891"/>
    <x v="0"/>
    <x v="2"/>
    <n v="52516"/>
    <n v="10635"/>
    <n v="0.2"/>
    <n v="41881"/>
    <n v="0.8"/>
    <n v="3719"/>
    <n v="7.0000000000000007E-2"/>
    <n v="6580"/>
    <n v="0.13"/>
    <n v="51113"/>
    <n v="243"/>
    <n v="4.63"/>
    <n v="43858"/>
    <n v="0.84"/>
  </r>
  <r>
    <n v="1315"/>
    <s v="Michigan"/>
    <x v="164"/>
    <x v="0"/>
    <x v="0"/>
    <n v="75448"/>
    <n v="13667"/>
    <n v="0.18"/>
    <n v="61781"/>
    <n v="0.82"/>
    <n v="4430"/>
    <n v="0.06"/>
    <n v="11432"/>
    <n v="0.15"/>
    <n v="57363"/>
    <n v="84"/>
    <n v="1.1100000000000001"/>
    <n v="64050"/>
    <n v="0.85"/>
  </r>
  <r>
    <n v="1316"/>
    <s v="Michigan"/>
    <x v="892"/>
    <x v="1"/>
    <x v="0"/>
    <n v="370963"/>
    <n v="51377"/>
    <n v="0.14000000000000001"/>
    <n v="319586"/>
    <n v="0.86"/>
    <n v="15478"/>
    <n v="0.04"/>
    <n v="52258"/>
    <n v="0.14000000000000001"/>
    <n v="72267"/>
    <n v="1960"/>
    <n v="5.28"/>
    <n v="307441"/>
    <n v="0.83"/>
  </r>
  <r>
    <n v="1317"/>
    <s v="Michigan"/>
    <x v="441"/>
    <x v="1"/>
    <x v="3"/>
    <n v="1753893"/>
    <n v="270554"/>
    <n v="0.15"/>
    <n v="1483339"/>
    <n v="0.85"/>
    <n v="84102"/>
    <n v="0.05"/>
    <n v="376649"/>
    <n v="0.21"/>
    <n v="46440"/>
    <n v="5773"/>
    <n v="3.29"/>
    <n v="1528080"/>
    <n v="0.87"/>
  </r>
  <r>
    <n v="1318"/>
    <s v="Michigan"/>
    <x v="893"/>
    <x v="0"/>
    <x v="5"/>
    <n v="33466"/>
    <n v="6388"/>
    <n v="0.19"/>
    <n v="27078"/>
    <n v="0.81"/>
    <n v="2502"/>
    <n v="7.0000000000000007E-2"/>
    <n v="4318"/>
    <n v="0.13"/>
    <n v="46396"/>
    <n v="49"/>
    <n v="1.46"/>
    <n v="28360"/>
    <n v="0.85"/>
  </r>
  <r>
    <n v="1319"/>
    <s v="Minnesota"/>
    <x v="894"/>
    <x v="0"/>
    <x v="6"/>
    <n v="15902"/>
    <n v="5251"/>
    <n v="0.33"/>
    <n v="10651"/>
    <n v="0.67"/>
    <n v="1566"/>
    <n v="0.1"/>
    <n v="2145"/>
    <n v="0.13"/>
    <n v="44016"/>
    <n v="25"/>
    <n v="1.57"/>
    <n v="10976"/>
    <n v="0.69"/>
  </r>
  <r>
    <n v="1320"/>
    <s v="Minnesota"/>
    <x v="895"/>
    <x v="1"/>
    <x v="3"/>
    <n v="353813"/>
    <n v="49712"/>
    <n v="0.14000000000000001"/>
    <n v="304101"/>
    <n v="0.86"/>
    <n v="19911"/>
    <n v="0.06"/>
    <n v="19568"/>
    <n v="0.06"/>
    <n v="82284"/>
    <n v="671"/>
    <n v="1.9"/>
    <n v="309496"/>
    <n v="0.87"/>
  </r>
  <r>
    <n v="1321"/>
    <s v="Minnesota"/>
    <x v="896"/>
    <x v="0"/>
    <x v="2"/>
    <n v="34371"/>
    <n v="7052"/>
    <n v="0.21"/>
    <n v="27319"/>
    <n v="0.79"/>
    <n v="2755"/>
    <n v="0.08"/>
    <n v="3764"/>
    <n v="0.11"/>
    <n v="59440"/>
    <n v="132"/>
    <n v="3.84"/>
    <n v="27888"/>
    <n v="0.81"/>
  </r>
  <r>
    <n v="1322"/>
    <s v="Minnesota"/>
    <x v="897"/>
    <x v="0"/>
    <x v="5"/>
    <n v="46847"/>
    <n v="7548"/>
    <n v="0.16"/>
    <n v="39299"/>
    <n v="0.84"/>
    <n v="2967"/>
    <n v="0.06"/>
    <n v="8220"/>
    <n v="0.18"/>
    <n v="47073"/>
    <n v="231"/>
    <n v="4.93"/>
    <n v="38653"/>
    <n v="0.83"/>
  </r>
  <r>
    <n v="1323"/>
    <s v="Minnesota"/>
    <x v="114"/>
    <x v="0"/>
    <x v="1"/>
    <n v="40545"/>
    <n v="5709"/>
    <n v="0.14000000000000001"/>
    <n v="34836"/>
    <n v="0.86"/>
    <n v="2672"/>
    <n v="7.0000000000000007E-2"/>
    <n v="4074"/>
    <n v="0.1"/>
    <n v="61341"/>
    <n v="0"/>
    <n v="0"/>
    <n v="35909"/>
    <n v="0.89"/>
  </r>
  <r>
    <n v="1324"/>
    <s v="Minnesota"/>
    <x v="898"/>
    <x v="0"/>
    <x v="4"/>
    <n v="4989"/>
    <n v="1324"/>
    <n v="0.27"/>
    <n v="3665"/>
    <n v="0.73"/>
    <n v="389"/>
    <n v="0.08"/>
    <n v="549"/>
    <n v="0.11"/>
    <n v="51058"/>
    <n v="145"/>
    <n v="29.06"/>
    <n v="3765"/>
    <n v="0.75"/>
  </r>
  <r>
    <n v="1325"/>
    <s v="Minnesota"/>
    <x v="899"/>
    <x v="0"/>
    <x v="1"/>
    <n v="67427"/>
    <n v="9368"/>
    <n v="0.14000000000000001"/>
    <n v="58059"/>
    <n v="0.86"/>
    <n v="3874"/>
    <n v="0.06"/>
    <n v="9693"/>
    <n v="0.14000000000000001"/>
    <n v="58132"/>
    <n v="172"/>
    <n v="2.5499999999999998"/>
    <n v="56882"/>
    <n v="0.84"/>
  </r>
  <r>
    <n v="1326"/>
    <s v="Minnesota"/>
    <x v="487"/>
    <x v="0"/>
    <x v="2"/>
    <n v="25111"/>
    <n v="5243"/>
    <n v="0.21"/>
    <n v="19868"/>
    <n v="0.79"/>
    <n v="1657"/>
    <n v="7.0000000000000007E-2"/>
    <n v="2008"/>
    <n v="0.08"/>
    <n v="60626"/>
    <n v="70"/>
    <n v="2.79"/>
    <n v="19651"/>
    <n v="0.78"/>
  </r>
  <r>
    <n v="1327"/>
    <s v="Minnesota"/>
    <x v="900"/>
    <x v="0"/>
    <x v="0"/>
    <n v="35837"/>
    <n v="6136"/>
    <n v="0.17"/>
    <n v="29701"/>
    <n v="0.83"/>
    <n v="2676"/>
    <n v="7.0000000000000007E-2"/>
    <n v="3454"/>
    <n v="0.1"/>
    <n v="60412"/>
    <n v="94"/>
    <n v="2.62"/>
    <n v="29346"/>
    <n v="0.82"/>
  </r>
  <r>
    <n v="1328"/>
    <s v="Minnesota"/>
    <x v="901"/>
    <x v="0"/>
    <x v="3"/>
    <n v="103551"/>
    <n v="12443"/>
    <n v="0.12"/>
    <n v="91108"/>
    <n v="0.88"/>
    <n v="4555"/>
    <n v="0.04"/>
    <n v="3945"/>
    <n v="0.04"/>
    <n v="104248"/>
    <n v="108"/>
    <n v="1.04"/>
    <n v="92738"/>
    <n v="0.9"/>
  </r>
  <r>
    <n v="1329"/>
    <s v="Minnesota"/>
    <x v="489"/>
    <x v="0"/>
    <x v="4"/>
    <n v="29519"/>
    <n v="7659"/>
    <n v="0.26"/>
    <n v="21860"/>
    <n v="0.74"/>
    <n v="2806"/>
    <n v="0.1"/>
    <n v="3771"/>
    <n v="0.13"/>
    <n v="48651"/>
    <n v="9"/>
    <n v="0.3"/>
    <n v="22548"/>
    <n v="0.76"/>
  </r>
  <r>
    <n v="1330"/>
    <s v="Minnesota"/>
    <x v="844"/>
    <x v="0"/>
    <x v="5"/>
    <n v="11924"/>
    <n v="2526"/>
    <n v="0.21"/>
    <n v="9398"/>
    <n v="0.79"/>
    <n v="798"/>
    <n v="7.0000000000000007E-2"/>
    <n v="1031"/>
    <n v="0.09"/>
    <n v="53540"/>
    <n v="25"/>
    <n v="2.1"/>
    <n v="9515"/>
    <n v="0.8"/>
  </r>
  <r>
    <n v="1331"/>
    <s v="Minnesota"/>
    <x v="902"/>
    <x v="0"/>
    <x v="3"/>
    <n v="55922"/>
    <n v="8612"/>
    <n v="0.15"/>
    <n v="47310"/>
    <n v="0.85"/>
    <n v="3589"/>
    <n v="0.06"/>
    <n v="3508"/>
    <n v="0.06"/>
    <n v="82814"/>
    <n v="37"/>
    <n v="0.66"/>
    <n v="47523"/>
    <n v="0.85"/>
  </r>
  <r>
    <n v="1332"/>
    <s v="Minnesota"/>
    <x v="13"/>
    <x v="0"/>
    <x v="1"/>
    <n v="63955"/>
    <n v="8413"/>
    <n v="0.13"/>
    <n v="55542"/>
    <n v="0.87"/>
    <n v="3438"/>
    <n v="0.05"/>
    <n v="7220"/>
    <n v="0.11"/>
    <n v="65914"/>
    <n v="0"/>
    <n v="0"/>
    <n v="54244"/>
    <n v="0.85"/>
  </r>
  <r>
    <n v="1333"/>
    <s v="Minnesota"/>
    <x v="466"/>
    <x v="0"/>
    <x v="6"/>
    <n v="8810"/>
    <n v="1782"/>
    <n v="0.2"/>
    <n v="7028"/>
    <n v="0.8"/>
    <n v="690"/>
    <n v="0.08"/>
    <n v="1107"/>
    <n v="0.13"/>
    <n v="51475"/>
    <n v="8"/>
    <n v="0.91"/>
    <n v="7199"/>
    <n v="0.82"/>
  </r>
  <r>
    <n v="1334"/>
    <s v="Minnesota"/>
    <x v="366"/>
    <x v="0"/>
    <x v="4"/>
    <n v="5393"/>
    <n v="1540"/>
    <n v="0.28999999999999998"/>
    <n v="3853"/>
    <n v="0.71"/>
    <n v="399"/>
    <n v="7.0000000000000007E-2"/>
    <n v="511"/>
    <n v="0.09"/>
    <n v="54465"/>
    <n v="53"/>
    <n v="9.83"/>
    <n v="3927"/>
    <n v="0.73"/>
  </r>
  <r>
    <n v="1335"/>
    <s v="Minnesota"/>
    <x v="903"/>
    <x v="0"/>
    <x v="5"/>
    <n v="11277"/>
    <n v="2572"/>
    <n v="0.23"/>
    <n v="8705"/>
    <n v="0.77"/>
    <n v="693"/>
    <n v="0.06"/>
    <n v="1147"/>
    <n v="0.1"/>
    <n v="51788"/>
    <n v="26"/>
    <n v="2.31"/>
    <n v="8870"/>
    <n v="0.79"/>
  </r>
  <r>
    <n v="1336"/>
    <s v="Minnesota"/>
    <x v="904"/>
    <x v="0"/>
    <x v="7"/>
    <n v="64889"/>
    <n v="14549"/>
    <n v="0.22"/>
    <n v="50340"/>
    <n v="0.78"/>
    <n v="5324"/>
    <n v="0.08"/>
    <n v="8105"/>
    <n v="0.12"/>
    <n v="53481"/>
    <n v="280"/>
    <n v="4.32"/>
    <n v="51766"/>
    <n v="0.8"/>
  </r>
  <r>
    <n v="1337"/>
    <s v="Minnesota"/>
    <x v="905"/>
    <x v="0"/>
    <x v="3"/>
    <n v="425423"/>
    <n v="60282"/>
    <n v="0.14000000000000001"/>
    <n v="365141"/>
    <n v="0.86"/>
    <n v="25170"/>
    <n v="0.06"/>
    <n v="26434"/>
    <n v="0.06"/>
    <n v="86403"/>
    <n v="205"/>
    <n v="0.48"/>
    <n v="373254"/>
    <n v="0.88"/>
  </r>
  <r>
    <n v="1338"/>
    <s v="Minnesota"/>
    <x v="372"/>
    <x v="0"/>
    <x v="1"/>
    <n v="20822"/>
    <n v="3064"/>
    <n v="0.15"/>
    <n v="17758"/>
    <n v="0.85"/>
    <n v="1164"/>
    <n v="0.06"/>
    <n v="1266"/>
    <n v="0.06"/>
    <n v="75955"/>
    <n v="0"/>
    <n v="0"/>
    <n v="18052"/>
    <n v="0.87"/>
  </r>
  <r>
    <n v="1339"/>
    <s v="Minnesota"/>
    <x v="242"/>
    <x v="0"/>
    <x v="2"/>
    <n v="37964"/>
    <n v="8651"/>
    <n v="0.23"/>
    <n v="29313"/>
    <n v="0.77"/>
    <n v="2707"/>
    <n v="7.0000000000000007E-2"/>
    <n v="3304"/>
    <n v="0.09"/>
    <n v="60979"/>
    <n v="115"/>
    <n v="3.03"/>
    <n v="30521"/>
    <n v="0.8"/>
  </r>
  <r>
    <n v="1340"/>
    <s v="Minnesota"/>
    <x v="906"/>
    <x v="0"/>
    <x v="2"/>
    <n v="13758"/>
    <n v="3140"/>
    <n v="0.23"/>
    <n v="10618"/>
    <n v="0.77"/>
    <n v="999"/>
    <n v="7.0000000000000007E-2"/>
    <n v="1569"/>
    <n v="0.11"/>
    <n v="52560"/>
    <n v="25"/>
    <n v="1.82"/>
    <n v="10802"/>
    <n v="0.79"/>
  </r>
  <r>
    <n v="1341"/>
    <s v="Minnesota"/>
    <x v="907"/>
    <x v="0"/>
    <x v="1"/>
    <n v="21058"/>
    <n v="4409"/>
    <n v="0.21"/>
    <n v="16649"/>
    <n v="0.79"/>
    <n v="1362"/>
    <n v="0.06"/>
    <n v="2049"/>
    <n v="0.1"/>
    <n v="58761"/>
    <n v="0"/>
    <n v="0"/>
    <n v="16846"/>
    <n v="0.8"/>
  </r>
  <r>
    <n v="1342"/>
    <s v="Minnesota"/>
    <x v="908"/>
    <x v="0"/>
    <x v="5"/>
    <n v="30444"/>
    <n v="6742"/>
    <n v="0.22"/>
    <n v="23702"/>
    <n v="0.78"/>
    <n v="2142"/>
    <n v="7.0000000000000007E-2"/>
    <n v="2948"/>
    <n v="0.1"/>
    <n v="52010"/>
    <n v="85"/>
    <n v="2.79"/>
    <n v="24110"/>
    <n v="0.79"/>
  </r>
  <r>
    <n v="1343"/>
    <s v="Minnesota"/>
    <x v="909"/>
    <x v="0"/>
    <x v="7"/>
    <n v="46403"/>
    <n v="9124"/>
    <n v="0.2"/>
    <n v="37279"/>
    <n v="0.8"/>
    <n v="3138"/>
    <n v="7.0000000000000007E-2"/>
    <n v="3250"/>
    <n v="7.0000000000000007E-2"/>
    <n v="67039"/>
    <n v="45"/>
    <n v="0.97"/>
    <n v="37991"/>
    <n v="0.82"/>
  </r>
  <r>
    <n v="1344"/>
    <s v="Minnesota"/>
    <x v="132"/>
    <x v="0"/>
    <x v="4"/>
    <n v="6021"/>
    <n v="1401"/>
    <n v="0.23"/>
    <n v="4620"/>
    <n v="0.77"/>
    <n v="412"/>
    <n v="7.0000000000000007E-2"/>
    <n v="583"/>
    <n v="0.1"/>
    <n v="54917"/>
    <n v="9"/>
    <n v="1.49"/>
    <n v="4724"/>
    <n v="0.78"/>
  </r>
  <r>
    <n v="1345"/>
    <s v="Minnesota"/>
    <x v="910"/>
    <x v="1"/>
    <x v="3"/>
    <n v="1259428"/>
    <n v="176788"/>
    <n v="0.14000000000000001"/>
    <n v="1082640"/>
    <n v="0.86"/>
    <n v="53917"/>
    <n v="0.04"/>
    <n v="127826"/>
    <n v="0.1"/>
    <n v="76067"/>
    <n v="4021"/>
    <n v="3.19"/>
    <n v="1092421"/>
    <n v="0.87"/>
  </r>
  <r>
    <n v="1346"/>
    <s v="Minnesota"/>
    <x v="34"/>
    <x v="0"/>
    <x v="1"/>
    <n v="18578"/>
    <n v="3992"/>
    <n v="0.21"/>
    <n v="14586"/>
    <n v="0.79"/>
    <n v="1315"/>
    <n v="7.0000000000000007E-2"/>
    <n v="1560"/>
    <n v="0.08"/>
    <n v="59613"/>
    <n v="0"/>
    <n v="0"/>
    <n v="14880"/>
    <n v="0.8"/>
  </r>
  <r>
    <n v="1347"/>
    <s v="Minnesota"/>
    <x v="911"/>
    <x v="0"/>
    <x v="5"/>
    <n v="21332"/>
    <n v="5343"/>
    <n v="0.25"/>
    <n v="15989"/>
    <n v="0.75"/>
    <n v="1859"/>
    <n v="0.09"/>
    <n v="2535"/>
    <n v="0.12"/>
    <n v="55687"/>
    <n v="25"/>
    <n v="1.17"/>
    <n v="16454"/>
    <n v="0.77"/>
  </r>
  <r>
    <n v="1348"/>
    <s v="Minnesota"/>
    <x v="912"/>
    <x v="0"/>
    <x v="3"/>
    <n v="39966"/>
    <n v="6424"/>
    <n v="0.16"/>
    <n v="33542"/>
    <n v="0.84"/>
    <n v="2604"/>
    <n v="7.0000000000000007E-2"/>
    <n v="2987"/>
    <n v="7.0000000000000007E-2"/>
    <n v="73468"/>
    <n v="58"/>
    <n v="1.45"/>
    <n v="34355"/>
    <n v="0.86"/>
  </r>
  <r>
    <n v="1349"/>
    <s v="Minnesota"/>
    <x v="913"/>
    <x v="0"/>
    <x v="2"/>
    <n v="45108"/>
    <n v="10593"/>
    <n v="0.23"/>
    <n v="34515"/>
    <n v="0.77"/>
    <n v="3810"/>
    <n v="0.08"/>
    <n v="5206"/>
    <n v="0.12"/>
    <n v="53143"/>
    <n v="168"/>
    <n v="3.72"/>
    <n v="35545"/>
    <n v="0.79"/>
  </r>
  <r>
    <n v="1350"/>
    <s v="Minnesota"/>
    <x v="35"/>
    <x v="0"/>
    <x v="5"/>
    <n v="9911"/>
    <n v="2217"/>
    <n v="0.22"/>
    <n v="7694"/>
    <n v="0.78"/>
    <n v="660"/>
    <n v="7.0000000000000007E-2"/>
    <n v="864"/>
    <n v="0.09"/>
    <n v="57786"/>
    <n v="16"/>
    <n v="1.61"/>
    <n v="7838"/>
    <n v="0.79"/>
  </r>
  <r>
    <n v="1351"/>
    <s v="Minnesota"/>
    <x v="914"/>
    <x v="0"/>
    <x v="2"/>
    <n v="16207"/>
    <n v="3324"/>
    <n v="0.21"/>
    <n v="12883"/>
    <n v="0.79"/>
    <n v="1341"/>
    <n v="0.08"/>
    <n v="1800"/>
    <n v="0.11"/>
    <n v="56950"/>
    <n v="25"/>
    <n v="1.54"/>
    <n v="13367"/>
    <n v="0.82"/>
  </r>
  <r>
    <n v="1352"/>
    <s v="Minnesota"/>
    <x v="915"/>
    <x v="0"/>
    <x v="7"/>
    <n v="42855"/>
    <n v="8061"/>
    <n v="0.19"/>
    <n v="34794"/>
    <n v="0.81"/>
    <n v="2494"/>
    <n v="0.06"/>
    <n v="4854"/>
    <n v="0.11"/>
    <n v="60579"/>
    <n v="180"/>
    <n v="4.2"/>
    <n v="35703"/>
    <n v="0.83"/>
  </r>
  <r>
    <n v="1353"/>
    <s v="Minnesota"/>
    <x v="916"/>
    <x v="0"/>
    <x v="4"/>
    <n v="4248"/>
    <n v="1036"/>
    <n v="0.24"/>
    <n v="3212"/>
    <n v="0.76"/>
    <n v="297"/>
    <n v="7.0000000000000007E-2"/>
    <n v="415"/>
    <n v="0.1"/>
    <n v="54438"/>
    <n v="75"/>
    <n v="17.66"/>
    <n v="3301"/>
    <n v="0.78"/>
  </r>
  <r>
    <n v="1354"/>
    <s v="Minnesota"/>
    <x v="917"/>
    <x v="0"/>
    <x v="2"/>
    <n v="12440"/>
    <n v="3179"/>
    <n v="0.26"/>
    <n v="9261"/>
    <n v="0.74"/>
    <n v="974"/>
    <n v="0.08"/>
    <n v="1811"/>
    <n v="0.15"/>
    <n v="46281"/>
    <n v="25"/>
    <n v="2.0099999999999998"/>
    <n v="9652"/>
    <n v="0.78"/>
  </r>
  <r>
    <n v="1355"/>
    <s v="Minnesota"/>
    <x v="918"/>
    <x v="0"/>
    <x v="4"/>
    <n v="6658"/>
    <n v="1834"/>
    <n v="0.28000000000000003"/>
    <n v="4824"/>
    <n v="0.72"/>
    <n v="479"/>
    <n v="7.0000000000000007E-2"/>
    <n v="619"/>
    <n v="0.09"/>
    <n v="52445"/>
    <n v="88"/>
    <n v="13.22"/>
    <n v="4943"/>
    <n v="0.74"/>
  </r>
  <r>
    <n v="1356"/>
    <s v="Minnesota"/>
    <x v="184"/>
    <x v="0"/>
    <x v="2"/>
    <n v="10658"/>
    <n v="2775"/>
    <n v="0.26"/>
    <n v="7883"/>
    <n v="0.74"/>
    <n v="937"/>
    <n v="0.09"/>
    <n v="900"/>
    <n v="0.08"/>
    <n v="61015"/>
    <n v="16"/>
    <n v="1.5"/>
    <n v="8123"/>
    <n v="0.76"/>
  </r>
  <r>
    <n v="1357"/>
    <s v="Minnesota"/>
    <x v="919"/>
    <x v="0"/>
    <x v="4"/>
    <n v="3758"/>
    <n v="911"/>
    <n v="0.24"/>
    <n v="2847"/>
    <n v="0.76"/>
    <n v="288"/>
    <n v="0.08"/>
    <n v="383"/>
    <n v="0.1"/>
    <n v="52058"/>
    <n v="55"/>
    <n v="14.64"/>
    <n v="2932"/>
    <n v="0.78"/>
  </r>
  <r>
    <n v="1358"/>
    <s v="Minnesota"/>
    <x v="920"/>
    <x v="0"/>
    <x v="3"/>
    <n v="28494"/>
    <n v="4987"/>
    <n v="0.18"/>
    <n v="23507"/>
    <n v="0.82"/>
    <n v="1711"/>
    <n v="0.06"/>
    <n v="2191"/>
    <n v="0.08"/>
    <n v="67269"/>
    <n v="49"/>
    <n v="1.72"/>
    <n v="23931"/>
    <n v="0.84"/>
  </r>
  <r>
    <n v="1359"/>
    <s v="Minnesota"/>
    <x v="140"/>
    <x v="0"/>
    <x v="4"/>
    <n v="5673"/>
    <n v="1408"/>
    <n v="0.25"/>
    <n v="4265"/>
    <n v="0.75"/>
    <n v="411"/>
    <n v="7.0000000000000007E-2"/>
    <n v="562"/>
    <n v="0.1"/>
    <n v="51305"/>
    <n v="100"/>
    <n v="17.63"/>
    <n v="4337"/>
    <n v="0.76"/>
  </r>
  <r>
    <n v="1360"/>
    <s v="Minnesota"/>
    <x v="605"/>
    <x v="0"/>
    <x v="5"/>
    <n v="25629"/>
    <n v="4060"/>
    <n v="0.16"/>
    <n v="21569"/>
    <n v="0.84"/>
    <n v="1397"/>
    <n v="0.05"/>
    <n v="3009"/>
    <n v="0.12"/>
    <n v="57690"/>
    <n v="136"/>
    <n v="5.31"/>
    <n v="21401"/>
    <n v="0.84"/>
  </r>
  <r>
    <n v="1361"/>
    <s v="Minnesota"/>
    <x v="921"/>
    <x v="0"/>
    <x v="2"/>
    <n v="35873"/>
    <n v="6716"/>
    <n v="0.19"/>
    <n v="29157"/>
    <n v="0.81"/>
    <n v="2416"/>
    <n v="7.0000000000000007E-2"/>
    <n v="2520"/>
    <n v="7.0000000000000007E-2"/>
    <n v="61959"/>
    <n v="184"/>
    <n v="5.13"/>
    <n v="29642"/>
    <n v="0.83"/>
  </r>
  <r>
    <n v="1362"/>
    <s v="Minnesota"/>
    <x v="922"/>
    <x v="0"/>
    <x v="6"/>
    <n v="5519"/>
    <n v="951"/>
    <n v="0.17"/>
    <n v="4568"/>
    <n v="0.83"/>
    <n v="297"/>
    <n v="0.05"/>
    <n v="1135"/>
    <n v="0.21"/>
    <n v="43162"/>
    <n v="50"/>
    <n v="9.06"/>
    <n v="4627"/>
    <n v="0.84"/>
  </r>
  <r>
    <n v="1363"/>
    <s v="Minnesota"/>
    <x v="47"/>
    <x v="0"/>
    <x v="6"/>
    <n v="9390"/>
    <n v="2016"/>
    <n v="0.21"/>
    <n v="7374"/>
    <n v="0.79"/>
    <n v="542"/>
    <n v="0.06"/>
    <n v="764"/>
    <n v="0.08"/>
    <n v="58105"/>
    <n v="20"/>
    <n v="2.13"/>
    <n v="7510"/>
    <n v="0.8"/>
  </r>
  <r>
    <n v="1364"/>
    <s v="Minnesota"/>
    <x v="320"/>
    <x v="0"/>
    <x v="5"/>
    <n v="19785"/>
    <n v="4650"/>
    <n v="0.24"/>
    <n v="15135"/>
    <n v="0.76"/>
    <n v="1590"/>
    <n v="0.08"/>
    <n v="2677"/>
    <n v="0.14000000000000001"/>
    <n v="50821"/>
    <n v="23"/>
    <n v="1.1599999999999999"/>
    <n v="15711"/>
    <n v="0.79"/>
  </r>
  <r>
    <n v="1365"/>
    <s v="Minnesota"/>
    <x v="923"/>
    <x v="0"/>
    <x v="2"/>
    <n v="23141"/>
    <n v="4634"/>
    <n v="0.2"/>
    <n v="18507"/>
    <n v="0.8"/>
    <n v="1536"/>
    <n v="7.0000000000000007E-2"/>
    <n v="1715"/>
    <n v="7.0000000000000007E-2"/>
    <n v="66557"/>
    <n v="38"/>
    <n v="1.64"/>
    <n v="18856"/>
    <n v="0.81"/>
  </r>
  <r>
    <n v="1366"/>
    <s v="Minnesota"/>
    <x v="924"/>
    <x v="0"/>
    <x v="3"/>
    <n v="26139"/>
    <n v="4787"/>
    <n v="0.18"/>
    <n v="21352"/>
    <n v="0.82"/>
    <n v="2065"/>
    <n v="0.08"/>
    <n v="3163"/>
    <n v="0.12"/>
    <n v="53289"/>
    <n v="108"/>
    <n v="4.13"/>
    <n v="21787"/>
    <n v="0.83"/>
  </r>
  <r>
    <n v="1367"/>
    <s v="Minnesota"/>
    <x v="925"/>
    <x v="0"/>
    <x v="2"/>
    <n v="33169"/>
    <n v="6487"/>
    <n v="0.2"/>
    <n v="26682"/>
    <n v="0.8"/>
    <n v="2556"/>
    <n v="0.08"/>
    <n v="3307"/>
    <n v="0.1"/>
    <n v="57471"/>
    <n v="25"/>
    <n v="0.75"/>
    <n v="27365"/>
    <n v="0.83"/>
  </r>
  <r>
    <n v="1368"/>
    <s v="Minnesota"/>
    <x v="926"/>
    <x v="0"/>
    <x v="7"/>
    <n v="40011"/>
    <n v="7340"/>
    <n v="0.18"/>
    <n v="32671"/>
    <n v="0.82"/>
    <n v="2473"/>
    <n v="0.06"/>
    <n v="4567"/>
    <n v="0.11"/>
    <n v="53387"/>
    <n v="0"/>
    <n v="0"/>
    <n v="33344"/>
    <n v="0.83"/>
  </r>
  <r>
    <n v="1369"/>
    <s v="Minnesota"/>
    <x v="409"/>
    <x v="0"/>
    <x v="4"/>
    <n v="8276"/>
    <n v="2111"/>
    <n v="0.26"/>
    <n v="6165"/>
    <n v="0.74"/>
    <n v="577"/>
    <n v="7.0000000000000007E-2"/>
    <n v="667"/>
    <n v="0.08"/>
    <n v="59938"/>
    <n v="20"/>
    <n v="2.42"/>
    <n v="6298"/>
    <n v="0.76"/>
  </r>
  <r>
    <n v="1370"/>
    <s v="Minnesota"/>
    <x v="927"/>
    <x v="0"/>
    <x v="1"/>
    <n v="34220"/>
    <n v="5558"/>
    <n v="0.16"/>
    <n v="28662"/>
    <n v="0.84"/>
    <n v="1751"/>
    <n v="0.05"/>
    <n v="2759"/>
    <n v="0.08"/>
    <n v="66209"/>
    <n v="17"/>
    <n v="0.5"/>
    <n v="27020"/>
    <n v="0.79"/>
  </r>
  <r>
    <n v="1371"/>
    <s v="Minnesota"/>
    <x v="928"/>
    <x v="0"/>
    <x v="5"/>
    <n v="21924"/>
    <n v="3585"/>
    <n v="0.16"/>
    <n v="18339"/>
    <n v="0.84"/>
    <n v="979"/>
    <n v="0.04"/>
    <n v="2335"/>
    <n v="0.11"/>
    <n v="55766"/>
    <n v="48"/>
    <n v="2.19"/>
    <n v="18349"/>
    <n v="0.84"/>
  </r>
  <r>
    <n v="1372"/>
    <s v="Minnesota"/>
    <x v="929"/>
    <x v="0"/>
    <x v="6"/>
    <n v="6475"/>
    <n v="1366"/>
    <n v="0.21"/>
    <n v="5109"/>
    <n v="0.79"/>
    <n v="418"/>
    <n v="0.06"/>
    <n v="691"/>
    <n v="0.11"/>
    <n v="48799"/>
    <n v="14"/>
    <n v="2.16"/>
    <n v="5251"/>
    <n v="0.81"/>
  </r>
  <r>
    <n v="1373"/>
    <s v="Minnesota"/>
    <x v="930"/>
    <x v="0"/>
    <x v="1"/>
    <n v="156277"/>
    <n v="24272"/>
    <n v="0.16"/>
    <n v="132005"/>
    <n v="0.84"/>
    <n v="8774"/>
    <n v="0.06"/>
    <n v="10908"/>
    <n v="7.0000000000000007E-2"/>
    <n v="76001"/>
    <n v="1333"/>
    <n v="8.5299999999999994"/>
    <n v="133956"/>
    <n v="0.86"/>
  </r>
  <r>
    <n v="1374"/>
    <s v="Minnesota"/>
    <x v="931"/>
    <x v="0"/>
    <x v="2"/>
    <n v="58812"/>
    <n v="13992"/>
    <n v="0.24"/>
    <n v="44820"/>
    <n v="0.76"/>
    <n v="4269"/>
    <n v="7.0000000000000007E-2"/>
    <n v="5940"/>
    <n v="0.1"/>
    <n v="53778"/>
    <n v="245"/>
    <n v="4.17"/>
    <n v="45826"/>
    <n v="0.78"/>
  </r>
  <r>
    <n v="1375"/>
    <s v="Minnesota"/>
    <x v="932"/>
    <x v="0"/>
    <x v="2"/>
    <n v="14178"/>
    <n v="2592"/>
    <n v="0.18"/>
    <n v="11586"/>
    <n v="0.82"/>
    <n v="903"/>
    <n v="0.06"/>
    <n v="1278"/>
    <n v="0.09"/>
    <n v="57494"/>
    <n v="41"/>
    <n v="2.89"/>
    <n v="11739"/>
    <n v="0.83"/>
  </r>
  <r>
    <n v="1376"/>
    <s v="Minnesota"/>
    <x v="933"/>
    <x v="0"/>
    <x v="2"/>
    <n v="29483"/>
    <n v="6098"/>
    <n v="0.21"/>
    <n v="23385"/>
    <n v="0.79"/>
    <n v="2236"/>
    <n v="0.08"/>
    <n v="3319"/>
    <n v="0.11"/>
    <n v="50387"/>
    <n v="9"/>
    <n v="0.31"/>
    <n v="22735"/>
    <n v="0.77"/>
  </r>
  <r>
    <n v="1377"/>
    <s v="Minnesota"/>
    <x v="934"/>
    <x v="0"/>
    <x v="2"/>
    <n v="9047"/>
    <n v="1896"/>
    <n v="0.21"/>
    <n v="7151"/>
    <n v="0.79"/>
    <n v="558"/>
    <n v="0.06"/>
    <n v="917"/>
    <n v="0.1"/>
    <n v="55378"/>
    <n v="18"/>
    <n v="1.99"/>
    <n v="7258"/>
    <n v="0.8"/>
  </r>
  <r>
    <n v="1378"/>
    <s v="Minnesota"/>
    <x v="151"/>
    <x v="0"/>
    <x v="1"/>
    <n v="31529"/>
    <n v="5666"/>
    <n v="0.18"/>
    <n v="25863"/>
    <n v="0.82"/>
    <n v="1898"/>
    <n v="0.06"/>
    <n v="3654"/>
    <n v="0.12"/>
    <n v="60180"/>
    <n v="123"/>
    <n v="3.9"/>
    <n v="25943"/>
    <n v="0.82"/>
  </r>
  <r>
    <n v="1379"/>
    <s v="Minnesota"/>
    <x v="152"/>
    <x v="0"/>
    <x v="6"/>
    <n v="11097"/>
    <n v="2710"/>
    <n v="0.24"/>
    <n v="8387"/>
    <n v="0.76"/>
    <n v="844"/>
    <n v="0.08"/>
    <n v="919"/>
    <n v="0.08"/>
    <n v="60975"/>
    <n v="22"/>
    <n v="1.98"/>
    <n v="8620"/>
    <n v="0.78"/>
  </r>
  <r>
    <n v="1380"/>
    <s v="Minnesota"/>
    <x v="935"/>
    <x v="1"/>
    <x v="3"/>
    <n v="550210"/>
    <n v="79328"/>
    <n v="0.14000000000000001"/>
    <n v="470882"/>
    <n v="0.86"/>
    <n v="24304"/>
    <n v="0.04"/>
    <n v="78160"/>
    <n v="0.14000000000000001"/>
    <n v="62937"/>
    <n v="1441"/>
    <n v="2.62"/>
    <n v="469522"/>
    <n v="0.85"/>
  </r>
  <r>
    <n v="1381"/>
    <s v="Minnesota"/>
    <x v="936"/>
    <x v="0"/>
    <x v="6"/>
    <n v="3999"/>
    <n v="837"/>
    <n v="0.21"/>
    <n v="3162"/>
    <n v="0.79"/>
    <n v="237"/>
    <n v="0.06"/>
    <n v="423"/>
    <n v="0.11"/>
    <n v="54412"/>
    <n v="0"/>
    <n v="0"/>
    <n v="3210"/>
    <n v="0.8"/>
  </r>
  <r>
    <n v="1382"/>
    <s v="Minnesota"/>
    <x v="937"/>
    <x v="0"/>
    <x v="5"/>
    <n v="15249"/>
    <n v="3225"/>
    <n v="0.21"/>
    <n v="12024"/>
    <n v="0.79"/>
    <n v="1001"/>
    <n v="7.0000000000000007E-2"/>
    <n v="1409"/>
    <n v="0.09"/>
    <n v="56760"/>
    <n v="25"/>
    <n v="1.64"/>
    <n v="12152"/>
    <n v="0.8"/>
  </r>
  <r>
    <n v="1383"/>
    <s v="Minnesota"/>
    <x v="938"/>
    <x v="0"/>
    <x v="6"/>
    <n v="14612"/>
    <n v="3040"/>
    <n v="0.21"/>
    <n v="11572"/>
    <n v="0.79"/>
    <n v="946"/>
    <n v="0.06"/>
    <n v="1505"/>
    <n v="0.1"/>
    <n v="59787"/>
    <n v="16"/>
    <n v="1.0900000000000001"/>
    <n v="11767"/>
    <n v="0.81"/>
  </r>
  <r>
    <n v="1384"/>
    <s v="Minnesota"/>
    <x v="674"/>
    <x v="0"/>
    <x v="7"/>
    <n v="66523"/>
    <n v="10250"/>
    <n v="0.15"/>
    <n v="56273"/>
    <n v="0.85"/>
    <n v="3455"/>
    <n v="0.05"/>
    <n v="5718"/>
    <n v="0.09"/>
    <n v="67024"/>
    <n v="119"/>
    <n v="1.79"/>
    <n v="50544"/>
    <n v="0.76"/>
  </r>
  <r>
    <n v="1385"/>
    <s v="Minnesota"/>
    <x v="939"/>
    <x v="0"/>
    <x v="2"/>
    <n v="9414"/>
    <n v="1867"/>
    <n v="0.2"/>
    <n v="7547"/>
    <n v="0.8"/>
    <n v="549"/>
    <n v="0.06"/>
    <n v="815"/>
    <n v="0.09"/>
    <n v="63503"/>
    <n v="25"/>
    <n v="2.66"/>
    <n v="7625"/>
    <n v="0.81"/>
  </r>
  <r>
    <n v="1386"/>
    <s v="Minnesota"/>
    <x v="940"/>
    <x v="0"/>
    <x v="5"/>
    <n v="15150"/>
    <n v="2651"/>
    <n v="0.17"/>
    <n v="12499"/>
    <n v="0.83"/>
    <n v="966"/>
    <n v="0.06"/>
    <n v="1261"/>
    <n v="0.08"/>
    <n v="60239"/>
    <n v="115"/>
    <n v="7.59"/>
    <n v="12758"/>
    <n v="0.84"/>
  </r>
  <r>
    <n v="1387"/>
    <s v="Minnesota"/>
    <x v="941"/>
    <x v="0"/>
    <x v="0"/>
    <n v="199754"/>
    <n v="38748"/>
    <n v="0.19"/>
    <n v="161006"/>
    <n v="0.81"/>
    <n v="15614"/>
    <n v="0.08"/>
    <n v="28232"/>
    <n v="0.14000000000000001"/>
    <n v="53833"/>
    <n v="1068"/>
    <n v="5.35"/>
    <n v="161752"/>
    <n v="0.81"/>
  </r>
  <r>
    <n v="1388"/>
    <s v="Minnesota"/>
    <x v="157"/>
    <x v="1"/>
    <x v="3"/>
    <n v="147381"/>
    <n v="16035"/>
    <n v="0.11"/>
    <n v="131346"/>
    <n v="0.89"/>
    <n v="5991"/>
    <n v="0.04"/>
    <n v="7563"/>
    <n v="0.05"/>
    <n v="101427"/>
    <n v="108"/>
    <n v="0.73"/>
    <n v="133143"/>
    <n v="0.9"/>
  </r>
  <r>
    <n v="1389"/>
    <s v="Minnesota"/>
    <x v="942"/>
    <x v="0"/>
    <x v="3"/>
    <n v="96036"/>
    <n v="10884"/>
    <n v="0.11"/>
    <n v="85152"/>
    <n v="0.89"/>
    <n v="5738"/>
    <n v="0.06"/>
    <n v="6098"/>
    <n v="0.06"/>
    <n v="81850"/>
    <n v="0"/>
    <n v="0"/>
    <n v="85643"/>
    <n v="0.89"/>
  </r>
  <r>
    <n v="1390"/>
    <s v="Minnesota"/>
    <x v="943"/>
    <x v="0"/>
    <x v="3"/>
    <n v="15028"/>
    <n v="2756"/>
    <n v="0.18"/>
    <n v="12272"/>
    <n v="0.82"/>
    <n v="888"/>
    <n v="0.06"/>
    <n v="1052"/>
    <n v="7.0000000000000007E-2"/>
    <n v="66209"/>
    <n v="6"/>
    <n v="0.4"/>
    <n v="12473"/>
    <n v="0.83"/>
  </r>
  <r>
    <n v="1391"/>
    <s v="Minnesota"/>
    <x v="944"/>
    <x v="0"/>
    <x v="1"/>
    <n v="159256"/>
    <n v="24079"/>
    <n v="0.15"/>
    <n v="135177"/>
    <n v="0.85"/>
    <n v="9493"/>
    <n v="0.06"/>
    <n v="18879"/>
    <n v="0.12"/>
    <n v="60843"/>
    <n v="1099"/>
    <n v="6.9"/>
    <n v="132546"/>
    <n v="0.83"/>
  </r>
  <r>
    <n v="1392"/>
    <s v="Minnesota"/>
    <x v="945"/>
    <x v="0"/>
    <x v="8"/>
    <n v="36803"/>
    <n v="6491"/>
    <n v="0.18"/>
    <n v="30312"/>
    <n v="0.82"/>
    <n v="2214"/>
    <n v="0.06"/>
    <n v="3491"/>
    <n v="0.09"/>
    <n v="65323"/>
    <n v="42"/>
    <n v="1.1399999999999999"/>
    <n v="31002"/>
    <n v="0.84"/>
  </r>
  <r>
    <n v="1393"/>
    <s v="Minnesota"/>
    <x v="684"/>
    <x v="0"/>
    <x v="5"/>
    <n v="9753"/>
    <n v="1686"/>
    <n v="0.17"/>
    <n v="8067"/>
    <n v="0.83"/>
    <n v="479"/>
    <n v="0.05"/>
    <n v="986"/>
    <n v="0.1"/>
    <n v="61929"/>
    <n v="25"/>
    <n v="2.56"/>
    <n v="7347"/>
    <n v="0.75"/>
  </r>
  <r>
    <n v="1394"/>
    <s v="Minnesota"/>
    <x v="946"/>
    <x v="0"/>
    <x v="5"/>
    <n v="9345"/>
    <n v="2044"/>
    <n v="0.22"/>
    <n v="7301"/>
    <n v="0.78"/>
    <n v="638"/>
    <n v="7.0000000000000007E-2"/>
    <n v="936"/>
    <n v="0.1"/>
    <n v="51552"/>
    <n v="25"/>
    <n v="2.68"/>
    <n v="7458"/>
    <n v="0.8"/>
  </r>
  <r>
    <n v="1395"/>
    <s v="Minnesota"/>
    <x v="744"/>
    <x v="0"/>
    <x v="2"/>
    <n v="24582"/>
    <n v="5294"/>
    <n v="0.22"/>
    <n v="19288"/>
    <n v="0.78"/>
    <n v="1921"/>
    <n v="0.08"/>
    <n v="3017"/>
    <n v="0.12"/>
    <n v="58113"/>
    <n v="155"/>
    <n v="6.31"/>
    <n v="19665"/>
    <n v="0.8"/>
  </r>
  <r>
    <n v="1396"/>
    <s v="Minnesota"/>
    <x v="947"/>
    <x v="0"/>
    <x v="4"/>
    <n v="3308"/>
    <n v="832"/>
    <n v="0.25"/>
    <n v="2476"/>
    <n v="0.75"/>
    <n v="248"/>
    <n v="7.0000000000000007E-2"/>
    <n v="418"/>
    <n v="0.13"/>
    <n v="49773"/>
    <n v="15"/>
    <n v="4.53"/>
    <n v="2539"/>
    <n v="0.77"/>
  </r>
  <r>
    <n v="1397"/>
    <s v="Minnesota"/>
    <x v="948"/>
    <x v="0"/>
    <x v="1"/>
    <n v="21645"/>
    <n v="4723"/>
    <n v="0.22"/>
    <n v="16922"/>
    <n v="0.78"/>
    <n v="1588"/>
    <n v="7.0000000000000007E-2"/>
    <n v="1578"/>
    <n v="7.0000000000000007E-2"/>
    <n v="63633"/>
    <n v="251"/>
    <n v="11.6"/>
    <n v="17281"/>
    <n v="0.8"/>
  </r>
  <r>
    <n v="1398"/>
    <s v="Minnesota"/>
    <x v="949"/>
    <x v="0"/>
    <x v="5"/>
    <n v="13773"/>
    <n v="2897"/>
    <n v="0.21"/>
    <n v="10876"/>
    <n v="0.79"/>
    <n v="1047"/>
    <n v="0.08"/>
    <n v="1924"/>
    <n v="0.14000000000000001"/>
    <n v="46312"/>
    <n v="25"/>
    <n v="1.82"/>
    <n v="11206"/>
    <n v="0.81"/>
  </r>
  <r>
    <n v="1399"/>
    <s v="Minnesota"/>
    <x v="950"/>
    <x v="0"/>
    <x v="2"/>
    <n v="18691"/>
    <n v="3400"/>
    <n v="0.18"/>
    <n v="15291"/>
    <n v="0.82"/>
    <n v="1121"/>
    <n v="0.06"/>
    <n v="1633"/>
    <n v="0.09"/>
    <n v="58335"/>
    <n v="12"/>
    <n v="0.64"/>
    <n v="14966"/>
    <n v="0.8"/>
  </r>
  <r>
    <n v="1400"/>
    <s v="Minnesota"/>
    <x v="64"/>
    <x v="0"/>
    <x v="3"/>
    <n v="259201"/>
    <n v="38906"/>
    <n v="0.15"/>
    <n v="220295"/>
    <n v="0.85"/>
    <n v="13968"/>
    <n v="0.05"/>
    <n v="10755"/>
    <n v="0.04"/>
    <n v="95840"/>
    <n v="153"/>
    <n v="0.59"/>
    <n v="223803"/>
    <n v="0.86"/>
  </r>
  <r>
    <n v="1401"/>
    <s v="Minnesota"/>
    <x v="951"/>
    <x v="0"/>
    <x v="2"/>
    <n v="10980"/>
    <n v="2191"/>
    <n v="0.2"/>
    <n v="8789"/>
    <n v="0.8"/>
    <n v="634"/>
    <n v="0.06"/>
    <n v="1152"/>
    <n v="0.1"/>
    <n v="51962"/>
    <n v="29"/>
    <n v="2.64"/>
    <n v="8874"/>
    <n v="0.81"/>
  </r>
  <r>
    <n v="1402"/>
    <s v="Minnesota"/>
    <x v="952"/>
    <x v="0"/>
    <x v="2"/>
    <n v="6254"/>
    <n v="1200"/>
    <n v="0.19"/>
    <n v="5054"/>
    <n v="0.81"/>
    <n v="341"/>
    <n v="0.05"/>
    <n v="572"/>
    <n v="0.09"/>
    <n v="61387"/>
    <n v="105"/>
    <n v="16.79"/>
    <n v="5168"/>
    <n v="0.83"/>
  </r>
  <r>
    <n v="1403"/>
    <s v="Minnesota"/>
    <x v="953"/>
    <x v="0"/>
    <x v="7"/>
    <n v="50825"/>
    <n v="8631"/>
    <n v="0.17"/>
    <n v="42194"/>
    <n v="0.83"/>
    <n v="2800"/>
    <n v="0.06"/>
    <n v="6126"/>
    <n v="0.12"/>
    <n v="56076"/>
    <n v="46"/>
    <n v="0.91"/>
    <n v="39904"/>
    <n v="0.79"/>
  </r>
  <r>
    <n v="1404"/>
    <s v="Minnesota"/>
    <x v="625"/>
    <x v="0"/>
    <x v="3"/>
    <n v="136349"/>
    <n v="17215"/>
    <n v="0.13"/>
    <n v="119134"/>
    <n v="0.87"/>
    <n v="7041"/>
    <n v="0.05"/>
    <n v="6639"/>
    <n v="0.05"/>
    <n v="87377"/>
    <n v="186"/>
    <n v="1.36"/>
    <n v="121378"/>
    <n v="0.89"/>
  </r>
  <r>
    <n v="1405"/>
    <s v="Minnesota"/>
    <x v="954"/>
    <x v="0"/>
    <x v="4"/>
    <n v="9795"/>
    <n v="1981"/>
    <n v="0.2"/>
    <n v="7814"/>
    <n v="0.8"/>
    <n v="595"/>
    <n v="0.06"/>
    <n v="1124"/>
    <n v="0.11"/>
    <n v="56528"/>
    <n v="160"/>
    <n v="16.329999999999998"/>
    <n v="7967"/>
    <n v="0.81"/>
  </r>
  <r>
    <n v="1406"/>
    <s v="Mississippi"/>
    <x v="224"/>
    <x v="0"/>
    <x v="8"/>
    <n v="31192"/>
    <n v="5874"/>
    <n v="0.19"/>
    <n v="25318"/>
    <n v="0.81"/>
    <n v="1759"/>
    <n v="0.06"/>
    <n v="8478"/>
    <n v="0.27"/>
    <n v="33392"/>
    <n v="136"/>
    <n v="4.3600000000000003"/>
    <n v="24312"/>
    <n v="0.78"/>
  </r>
  <r>
    <n v="1407"/>
    <s v="Mississippi"/>
    <x v="955"/>
    <x v="0"/>
    <x v="5"/>
    <n v="36925"/>
    <n v="6813"/>
    <n v="0.18"/>
    <n v="30112"/>
    <n v="0.82"/>
    <n v="1806"/>
    <n v="0.05"/>
    <n v="6559"/>
    <n v="0.18"/>
    <n v="40010"/>
    <n v="200"/>
    <n v="5.42"/>
    <n v="31866"/>
    <n v="0.86"/>
  </r>
  <r>
    <n v="1408"/>
    <s v="Mississippi"/>
    <x v="956"/>
    <x v="0"/>
    <x v="6"/>
    <n v="12326"/>
    <n v="2896"/>
    <n v="0.23"/>
    <n v="9430"/>
    <n v="0.77"/>
    <n v="683"/>
    <n v="0.06"/>
    <n v="2706"/>
    <n v="0.22"/>
    <n v="38092"/>
    <n v="0"/>
    <n v="0"/>
    <n v="9928"/>
    <n v="0.81"/>
  </r>
  <r>
    <n v="1409"/>
    <s v="Mississippi"/>
    <x v="957"/>
    <x v="0"/>
    <x v="2"/>
    <n v="18365"/>
    <n v="3521"/>
    <n v="0.19"/>
    <n v="14844"/>
    <n v="0.81"/>
    <n v="1016"/>
    <n v="0.06"/>
    <n v="4272"/>
    <n v="0.23"/>
    <n v="36761"/>
    <n v="25"/>
    <n v="1.36"/>
    <n v="15541"/>
    <n v="0.85"/>
  </r>
  <r>
    <n v="1410"/>
    <s v="Mississippi"/>
    <x v="114"/>
    <x v="0"/>
    <x v="3"/>
    <n v="8271"/>
    <n v="1547"/>
    <n v="0.19"/>
    <n v="6724"/>
    <n v="0.81"/>
    <n v="396"/>
    <n v="0.05"/>
    <n v="1807"/>
    <n v="0.22"/>
    <n v="35184"/>
    <n v="0"/>
    <n v="0"/>
    <n v="7190"/>
    <n v="0.87"/>
  </r>
  <r>
    <n v="1411"/>
    <s v="Mississippi"/>
    <x v="958"/>
    <x v="0"/>
    <x v="5"/>
    <n v="31333"/>
    <n v="4951"/>
    <n v="0.16"/>
    <n v="26382"/>
    <n v="0.84"/>
    <n v="1268"/>
    <n v="0.04"/>
    <n v="8715"/>
    <n v="0.28000000000000003"/>
    <n v="33116"/>
    <n v="129"/>
    <n v="4.12"/>
    <n v="26343"/>
    <n v="0.84"/>
  </r>
  <r>
    <n v="1412"/>
    <s v="Mississippi"/>
    <x v="7"/>
    <x v="0"/>
    <x v="4"/>
    <n v="14436"/>
    <n v="2732"/>
    <n v="0.19"/>
    <n v="11704"/>
    <n v="0.81"/>
    <n v="638"/>
    <n v="0.04"/>
    <n v="3026"/>
    <n v="0.21"/>
    <n v="39176"/>
    <n v="145"/>
    <n v="10.039999999999999"/>
    <n v="12426"/>
    <n v="0.86"/>
  </r>
  <r>
    <n v="1413"/>
    <s v="Mississippi"/>
    <x v="117"/>
    <x v="0"/>
    <x v="4"/>
    <n v="9911"/>
    <n v="2348"/>
    <n v="0.24"/>
    <n v="7563"/>
    <n v="0.76"/>
    <n v="545"/>
    <n v="0.05"/>
    <n v="1710"/>
    <n v="0.17"/>
    <n v="42588"/>
    <n v="0"/>
    <n v="0"/>
    <n v="7784"/>
    <n v="0.79"/>
  </r>
  <r>
    <n v="1414"/>
    <s v="Mississippi"/>
    <x v="591"/>
    <x v="0"/>
    <x v="5"/>
    <n v="17171"/>
    <n v="2958"/>
    <n v="0.17"/>
    <n v="14213"/>
    <n v="0.83"/>
    <n v="762"/>
    <n v="0.04"/>
    <n v="3383"/>
    <n v="0.2"/>
    <n v="37429"/>
    <n v="84"/>
    <n v="4.8899999999999997"/>
    <n v="14727"/>
    <n v="0.86"/>
  </r>
  <r>
    <n v="1415"/>
    <s v="Mississippi"/>
    <x v="11"/>
    <x v="0"/>
    <x v="4"/>
    <n v="8278"/>
    <n v="1785"/>
    <n v="0.22"/>
    <n v="6493"/>
    <n v="0.78"/>
    <n v="435"/>
    <n v="0.05"/>
    <n v="1668"/>
    <n v="0.2"/>
    <n v="38479"/>
    <n v="88"/>
    <n v="10.63"/>
    <n v="6839"/>
    <n v="0.83"/>
  </r>
  <r>
    <n v="1416"/>
    <s v="Mississippi"/>
    <x v="759"/>
    <x v="0"/>
    <x v="6"/>
    <n v="9002"/>
    <n v="1472"/>
    <n v="0.16"/>
    <n v="7530"/>
    <n v="0.84"/>
    <n v="367"/>
    <n v="0.04"/>
    <n v="2827"/>
    <n v="0.31"/>
    <n v="29631"/>
    <n v="22"/>
    <n v="2.44"/>
    <n v="6738"/>
    <n v="0.75"/>
  </r>
  <r>
    <n v="1417"/>
    <s v="Mississippi"/>
    <x v="12"/>
    <x v="0"/>
    <x v="4"/>
    <n v="15604"/>
    <n v="3190"/>
    <n v="0.2"/>
    <n v="12414"/>
    <n v="0.8"/>
    <n v="1054"/>
    <n v="7.0000000000000007E-2"/>
    <n v="3351"/>
    <n v="0.21"/>
    <n v="41495"/>
    <n v="25"/>
    <n v="1.6"/>
    <n v="13131"/>
    <n v="0.84"/>
  </r>
  <r>
    <n v="1418"/>
    <s v="Mississippi"/>
    <x v="13"/>
    <x v="0"/>
    <x v="5"/>
    <n v="19386"/>
    <n v="3580"/>
    <n v="0.18"/>
    <n v="15806"/>
    <n v="0.82"/>
    <n v="1062"/>
    <n v="0.05"/>
    <n v="4170"/>
    <n v="0.22"/>
    <n v="38121"/>
    <n v="49"/>
    <n v="2.5299999999999998"/>
    <n v="16484"/>
    <n v="0.85"/>
  </r>
  <r>
    <n v="1419"/>
    <s v="Mississippi"/>
    <x v="959"/>
    <x v="0"/>
    <x v="5"/>
    <n v="22628"/>
    <n v="3492"/>
    <n v="0.15"/>
    <n v="19136"/>
    <n v="0.85"/>
    <n v="1036"/>
    <n v="0.05"/>
    <n v="7893"/>
    <n v="0.35"/>
    <n v="29380"/>
    <n v="181"/>
    <n v="8"/>
    <n v="19711"/>
    <n v="0.87"/>
  </r>
  <r>
    <n v="1420"/>
    <s v="Mississippi"/>
    <x v="960"/>
    <x v="0"/>
    <x v="0"/>
    <n v="28543"/>
    <n v="5035"/>
    <n v="0.18"/>
    <n v="23508"/>
    <n v="0.82"/>
    <n v="1673"/>
    <n v="0.06"/>
    <n v="7364"/>
    <n v="0.26"/>
    <n v="38664"/>
    <n v="25"/>
    <n v="0.88"/>
    <n v="24165"/>
    <n v="0.85"/>
  </r>
  <r>
    <n v="1421"/>
    <s v="Mississippi"/>
    <x v="19"/>
    <x v="0"/>
    <x v="6"/>
    <n v="18853"/>
    <n v="3185"/>
    <n v="0.17"/>
    <n v="15668"/>
    <n v="0.83"/>
    <n v="1018"/>
    <n v="0.05"/>
    <n v="4910"/>
    <n v="0.26"/>
    <n v="36083"/>
    <n v="95"/>
    <n v="5.04"/>
    <n v="16398"/>
    <n v="0.87"/>
  </r>
  <r>
    <n v="1422"/>
    <s v="Mississippi"/>
    <x v="300"/>
    <x v="0"/>
    <x v="3"/>
    <n v="182001"/>
    <n v="23468"/>
    <n v="0.13"/>
    <n v="158533"/>
    <n v="0.87"/>
    <n v="11212"/>
    <n v="0.06"/>
    <n v="16255"/>
    <n v="0.09"/>
    <n v="68126"/>
    <n v="540"/>
    <n v="2.97"/>
    <n v="163008"/>
    <n v="0.9"/>
  </r>
  <r>
    <n v="1423"/>
    <s v="Mississippi"/>
    <x v="961"/>
    <x v="0"/>
    <x v="1"/>
    <n v="75036"/>
    <n v="10188"/>
    <n v="0.14000000000000001"/>
    <n v="64848"/>
    <n v="0.86"/>
    <n v="6040"/>
    <n v="0.08"/>
    <n v="17341"/>
    <n v="0.23"/>
    <n v="39061"/>
    <n v="545"/>
    <n v="7.26"/>
    <n v="64999"/>
    <n v="0.87"/>
  </r>
  <r>
    <n v="1424"/>
    <s v="Mississippi"/>
    <x v="29"/>
    <x v="0"/>
    <x v="4"/>
    <n v="7788"/>
    <n v="1553"/>
    <n v="0.2"/>
    <n v="6235"/>
    <n v="0.8"/>
    <n v="416"/>
    <n v="0.05"/>
    <n v="1551"/>
    <n v="0.2"/>
    <n v="39508"/>
    <n v="25"/>
    <n v="3.21"/>
    <n v="6579"/>
    <n v="0.84"/>
  </r>
  <r>
    <n v="1425"/>
    <s v="Mississippi"/>
    <x v="962"/>
    <x v="0"/>
    <x v="2"/>
    <n v="24250"/>
    <n v="3513"/>
    <n v="0.14000000000000001"/>
    <n v="20737"/>
    <n v="0.86"/>
    <n v="1252"/>
    <n v="0.05"/>
    <n v="3802"/>
    <n v="0.16"/>
    <n v="47246"/>
    <n v="48"/>
    <n v="1.98"/>
    <n v="21088"/>
    <n v="0.87"/>
  </r>
  <r>
    <n v="1426"/>
    <s v="Mississippi"/>
    <x v="31"/>
    <x v="0"/>
    <x v="6"/>
    <n v="13586"/>
    <n v="2020"/>
    <n v="0.15"/>
    <n v="11566"/>
    <n v="0.85"/>
    <n v="688"/>
    <n v="0.05"/>
    <n v="2485"/>
    <n v="0.18"/>
    <n v="42022"/>
    <n v="7"/>
    <n v="0.52"/>
    <n v="9596"/>
    <n v="0.71"/>
  </r>
  <r>
    <n v="1427"/>
    <s v="Mississippi"/>
    <x v="963"/>
    <x v="0"/>
    <x v="5"/>
    <n v="21055"/>
    <n v="3744"/>
    <n v="0.18"/>
    <n v="17311"/>
    <n v="0.82"/>
    <n v="1333"/>
    <n v="0.06"/>
    <n v="4621"/>
    <n v="0.22"/>
    <n v="39633"/>
    <n v="58"/>
    <n v="2.75"/>
    <n v="18335"/>
    <n v="0.87"/>
  </r>
  <r>
    <n v="1428"/>
    <s v="Mississippi"/>
    <x v="391"/>
    <x v="0"/>
    <x v="0"/>
    <n v="47334"/>
    <n v="9383"/>
    <n v="0.2"/>
    <n v="37951"/>
    <n v="0.8"/>
    <n v="3859"/>
    <n v="0.08"/>
    <n v="8181"/>
    <n v="0.17"/>
    <n v="49843"/>
    <n v="102"/>
    <n v="2.15"/>
    <n v="39598"/>
    <n v="0.84"/>
  </r>
  <r>
    <n v="1429"/>
    <s v="Mississippi"/>
    <x v="550"/>
    <x v="0"/>
    <x v="0"/>
    <n v="206650"/>
    <n v="30904"/>
    <n v="0.15"/>
    <n v="175746"/>
    <n v="0.85"/>
    <n v="22664"/>
    <n v="0.11"/>
    <n v="40288"/>
    <n v="0.19"/>
    <n v="45355"/>
    <n v="1199"/>
    <n v="5.8"/>
    <n v="178144"/>
    <n v="0.86"/>
  </r>
  <r>
    <n v="1430"/>
    <s v="Mississippi"/>
    <x v="964"/>
    <x v="1"/>
    <x v="0"/>
    <n v="237085"/>
    <n v="33341"/>
    <n v="0.14000000000000001"/>
    <n v="203744"/>
    <n v="0.86"/>
    <n v="12951"/>
    <n v="0.05"/>
    <n v="44204"/>
    <n v="0.19"/>
    <n v="44776"/>
    <n v="2444"/>
    <n v="10.31"/>
    <n v="202994"/>
    <n v="0.86"/>
  </r>
  <r>
    <n v="1431"/>
    <s v="Mississippi"/>
    <x v="314"/>
    <x v="0"/>
    <x v="2"/>
    <n v="17622"/>
    <n v="2652"/>
    <n v="0.15"/>
    <n v="14970"/>
    <n v="0.85"/>
    <n v="616"/>
    <n v="0.03"/>
    <n v="5515"/>
    <n v="0.31"/>
    <n v="26449"/>
    <n v="25"/>
    <n v="1.42"/>
    <n v="14894"/>
    <n v="0.85"/>
  </r>
  <r>
    <n v="1432"/>
    <s v="Mississippi"/>
    <x v="965"/>
    <x v="0"/>
    <x v="2"/>
    <n v="8257"/>
    <n v="1402"/>
    <n v="0.17"/>
    <n v="6855"/>
    <n v="0.83"/>
    <n v="322"/>
    <n v="0.04"/>
    <n v="3015"/>
    <n v="0.37"/>
    <n v="28542"/>
    <n v="0"/>
    <n v="0"/>
    <n v="7234"/>
    <n v="0.88"/>
  </r>
  <r>
    <n v="1433"/>
    <s v="Mississippi"/>
    <x v="966"/>
    <x v="0"/>
    <x v="6"/>
    <n v="1308"/>
    <n v="218"/>
    <n v="0.17"/>
    <n v="1090"/>
    <n v="0.83"/>
    <n v="44"/>
    <n v="0.03"/>
    <n v="409"/>
    <n v="0.31"/>
    <n v="26936"/>
    <n v="171"/>
    <n v="130.72999999999999"/>
    <n v="826"/>
    <n v="0.63"/>
  </r>
  <r>
    <n v="1434"/>
    <s v="Mississippi"/>
    <x v="967"/>
    <x v="0"/>
    <x v="5"/>
    <n v="23517"/>
    <n v="4152"/>
    <n v="0.18"/>
    <n v="19365"/>
    <n v="0.82"/>
    <n v="1317"/>
    <n v="0.06"/>
    <n v="3066"/>
    <n v="0.13"/>
    <n v="45720"/>
    <n v="0"/>
    <n v="0"/>
    <n v="19842"/>
    <n v="0.84"/>
  </r>
  <r>
    <n v="1435"/>
    <s v="Mississippi"/>
    <x v="35"/>
    <x v="0"/>
    <x v="0"/>
    <n v="143277"/>
    <n v="22721"/>
    <n v="0.16"/>
    <n v="120556"/>
    <n v="0.84"/>
    <n v="12915"/>
    <n v="0.09"/>
    <n v="25348"/>
    <n v="0.18"/>
    <n v="51771"/>
    <n v="361"/>
    <n v="2.52"/>
    <n v="124709"/>
    <n v="0.87"/>
  </r>
  <r>
    <n v="1436"/>
    <s v="Mississippi"/>
    <x v="397"/>
    <x v="0"/>
    <x v="4"/>
    <n v="16428"/>
    <n v="3352"/>
    <n v="0.2"/>
    <n v="13076"/>
    <n v="0.8"/>
    <n v="822"/>
    <n v="0.05"/>
    <n v="3098"/>
    <n v="0.19"/>
    <n v="36987"/>
    <n v="126"/>
    <n v="7.67"/>
    <n v="13775"/>
    <n v="0.84"/>
  </r>
  <r>
    <n v="1437"/>
    <s v="Mississippi"/>
    <x v="36"/>
    <x v="0"/>
    <x v="6"/>
    <n v="7106"/>
    <n v="1199"/>
    <n v="0.17"/>
    <n v="5907"/>
    <n v="0.83"/>
    <n v="270"/>
    <n v="0.04"/>
    <n v="2388"/>
    <n v="0.34"/>
    <n v="28024"/>
    <n v="30"/>
    <n v="4.22"/>
    <n v="6000"/>
    <n v="0.84"/>
  </r>
  <r>
    <n v="1438"/>
    <s v="Mississippi"/>
    <x v="768"/>
    <x v="0"/>
    <x v="6"/>
    <n v="11234"/>
    <n v="2550"/>
    <n v="0.23"/>
    <n v="8684"/>
    <n v="0.77"/>
    <n v="679"/>
    <n v="0.06"/>
    <n v="2885"/>
    <n v="0.26"/>
    <n v="31739"/>
    <n v="95"/>
    <n v="8.4600000000000009"/>
    <n v="9149"/>
    <n v="0.81"/>
  </r>
  <r>
    <n v="1439"/>
    <s v="Mississippi"/>
    <x v="400"/>
    <x v="0"/>
    <x v="7"/>
    <n v="68461"/>
    <n v="11577"/>
    <n v="0.17"/>
    <n v="56884"/>
    <n v="0.83"/>
    <n v="3427"/>
    <n v="0.05"/>
    <n v="13223"/>
    <n v="0.19"/>
    <n v="42435"/>
    <n v="424"/>
    <n v="6.19"/>
    <n v="58042"/>
    <n v="0.85"/>
  </r>
  <r>
    <n v="1440"/>
    <s v="Mississippi"/>
    <x v="968"/>
    <x v="0"/>
    <x v="4"/>
    <n v="10027"/>
    <n v="2025"/>
    <n v="0.2"/>
    <n v="8002"/>
    <n v="0.8"/>
    <n v="526"/>
    <n v="0.05"/>
    <n v="2427"/>
    <n v="0.24"/>
    <n v="33437"/>
    <n v="25"/>
    <n v="2.4900000000000002"/>
    <n v="7214"/>
    <n v="0.72"/>
  </r>
  <r>
    <n v="1441"/>
    <s v="Mississippi"/>
    <x v="139"/>
    <x v="0"/>
    <x v="7"/>
    <n v="54793"/>
    <n v="6929"/>
    <n v="0.13"/>
    <n v="47864"/>
    <n v="0.87"/>
    <n v="2328"/>
    <n v="0.04"/>
    <n v="8801"/>
    <n v="0.16"/>
    <n v="49381"/>
    <n v="172"/>
    <n v="3.14"/>
    <n v="43519"/>
    <n v="0.79"/>
  </r>
  <r>
    <n v="1442"/>
    <s v="Mississippi"/>
    <x v="37"/>
    <x v="0"/>
    <x v="1"/>
    <n v="62447"/>
    <n v="8603"/>
    <n v="0.14000000000000001"/>
    <n v="53844"/>
    <n v="0.86"/>
    <n v="4165"/>
    <n v="7.0000000000000007E-2"/>
    <n v="8666"/>
    <n v="0.14000000000000001"/>
    <n v="58377"/>
    <n v="261"/>
    <n v="4.18"/>
    <n v="55041"/>
    <n v="0.88"/>
  </r>
  <r>
    <n v="1443"/>
    <s v="Mississippi"/>
    <x v="38"/>
    <x v="0"/>
    <x v="8"/>
    <n v="75317"/>
    <n v="13072"/>
    <n v="0.17"/>
    <n v="62245"/>
    <n v="0.83"/>
    <n v="6385"/>
    <n v="0.08"/>
    <n v="18243"/>
    <n v="0.24"/>
    <n v="40077"/>
    <n v="1020"/>
    <n v="13.54"/>
    <n v="61626"/>
    <n v="0.82"/>
  </r>
  <r>
    <n v="1444"/>
    <s v="Mississippi"/>
    <x v="39"/>
    <x v="0"/>
    <x v="6"/>
    <n v="12455"/>
    <n v="2240"/>
    <n v="0.18"/>
    <n v="10215"/>
    <n v="0.82"/>
    <n v="709"/>
    <n v="0.06"/>
    <n v="2329"/>
    <n v="0.19"/>
    <n v="40510"/>
    <n v="25"/>
    <n v="2.0099999999999998"/>
    <n v="10931"/>
    <n v="0.88"/>
  </r>
  <r>
    <n v="1445"/>
    <s v="Mississippi"/>
    <x v="969"/>
    <x v="0"/>
    <x v="2"/>
    <n v="22763"/>
    <n v="3719"/>
    <n v="0.16"/>
    <n v="19044"/>
    <n v="0.84"/>
    <n v="1102"/>
    <n v="0.05"/>
    <n v="5335"/>
    <n v="0.23"/>
    <n v="37212"/>
    <n v="25"/>
    <n v="1.1000000000000001"/>
    <n v="18328"/>
    <n v="0.81"/>
  </r>
  <r>
    <n v="1446"/>
    <s v="Mississippi"/>
    <x v="40"/>
    <x v="0"/>
    <x v="8"/>
    <n v="85202"/>
    <n v="12598"/>
    <n v="0.15"/>
    <n v="72604"/>
    <n v="0.85"/>
    <n v="4774"/>
    <n v="0.06"/>
    <n v="10977"/>
    <n v="0.13"/>
    <n v="51088"/>
    <n v="797"/>
    <n v="9.35"/>
    <n v="75804"/>
    <n v="0.89"/>
  </r>
  <r>
    <n v="1447"/>
    <s v="Mississippi"/>
    <x v="970"/>
    <x v="0"/>
    <x v="8"/>
    <n v="28919"/>
    <n v="4171"/>
    <n v="0.14000000000000001"/>
    <n v="24748"/>
    <n v="0.86"/>
    <n v="1131"/>
    <n v="0.04"/>
    <n v="9655"/>
    <n v="0.33"/>
    <n v="29244"/>
    <n v="208"/>
    <n v="7.19"/>
    <n v="24850"/>
    <n v="0.86"/>
  </r>
  <r>
    <n v="1448"/>
    <s v="Mississippi"/>
    <x v="140"/>
    <x v="0"/>
    <x v="2"/>
    <n v="34205"/>
    <n v="5881"/>
    <n v="0.17"/>
    <n v="28324"/>
    <n v="0.83"/>
    <n v="1730"/>
    <n v="0.05"/>
    <n v="6422"/>
    <n v="0.19"/>
    <n v="43478"/>
    <n v="79"/>
    <n v="2.31"/>
    <n v="29479"/>
    <n v="0.86"/>
  </r>
  <r>
    <n v="1449"/>
    <s v="Mississippi"/>
    <x v="42"/>
    <x v="0"/>
    <x v="8"/>
    <n v="58930"/>
    <n v="9352"/>
    <n v="0.16"/>
    <n v="49578"/>
    <n v="0.84"/>
    <n v="4843"/>
    <n v="0.08"/>
    <n v="13276"/>
    <n v="0.23"/>
    <n v="44348"/>
    <n v="236"/>
    <n v="4"/>
    <n v="50708"/>
    <n v="0.86"/>
  </r>
  <r>
    <n v="1450"/>
    <s v="Mississippi"/>
    <x v="44"/>
    <x v="0"/>
    <x v="0"/>
    <n v="105630"/>
    <n v="14043"/>
    <n v="0.13"/>
    <n v="91587"/>
    <n v="0.87"/>
    <n v="5136"/>
    <n v="0.05"/>
    <n v="9750"/>
    <n v="0.09"/>
    <n v="75740"/>
    <n v="43"/>
    <n v="0.41"/>
    <n v="92914"/>
    <n v="0.88"/>
  </r>
  <r>
    <n v="1451"/>
    <s v="Mississippi"/>
    <x v="46"/>
    <x v="0"/>
    <x v="2"/>
    <n v="24715"/>
    <n v="4591"/>
    <n v="0.19"/>
    <n v="20124"/>
    <n v="0.81"/>
    <n v="1378"/>
    <n v="0.06"/>
    <n v="6500"/>
    <n v="0.26"/>
    <n v="36408"/>
    <n v="49"/>
    <n v="1.98"/>
    <n v="20716"/>
    <n v="0.84"/>
  </r>
  <r>
    <n v="1452"/>
    <s v="Mississippi"/>
    <x v="47"/>
    <x v="0"/>
    <x v="3"/>
    <n v="35451"/>
    <n v="6214"/>
    <n v="0.18"/>
    <n v="29237"/>
    <n v="0.82"/>
    <n v="1935"/>
    <n v="0.05"/>
    <n v="7019"/>
    <n v="0.2"/>
    <n v="40285"/>
    <n v="40"/>
    <n v="1.1299999999999999"/>
    <n v="29068"/>
    <n v="0.82"/>
  </r>
  <r>
    <n v="1453"/>
    <s v="Mississippi"/>
    <x v="49"/>
    <x v="0"/>
    <x v="5"/>
    <n v="35564"/>
    <n v="6831"/>
    <n v="0.19"/>
    <n v="28733"/>
    <n v="0.81"/>
    <n v="2138"/>
    <n v="0.06"/>
    <n v="5750"/>
    <n v="0.16"/>
    <n v="44681"/>
    <n v="130"/>
    <n v="3.66"/>
    <n v="30414"/>
    <n v="0.86"/>
  </r>
  <r>
    <n v="1454"/>
    <s v="Mississippi"/>
    <x v="50"/>
    <x v="0"/>
    <x v="5"/>
    <n v="10023"/>
    <n v="2169"/>
    <n v="0.22"/>
    <n v="7854"/>
    <n v="0.78"/>
    <n v="594"/>
    <n v="0.06"/>
    <n v="2265"/>
    <n v="0.23"/>
    <n v="36311"/>
    <n v="25"/>
    <n v="2.4900000000000002"/>
    <n v="8405"/>
    <n v="0.84"/>
  </r>
  <r>
    <n v="1455"/>
    <s v="Mississippi"/>
    <x v="971"/>
    <x v="0"/>
    <x v="5"/>
    <n v="29125"/>
    <n v="4608"/>
    <n v="0.16"/>
    <n v="24517"/>
    <n v="0.84"/>
    <n v="1622"/>
    <n v="0.06"/>
    <n v="7701"/>
    <n v="0.26"/>
    <n v="36236"/>
    <n v="259"/>
    <n v="8.89"/>
    <n v="25493"/>
    <n v="0.88"/>
  </r>
  <r>
    <n v="1456"/>
    <s v="Mississippi"/>
    <x v="147"/>
    <x v="0"/>
    <x v="5"/>
    <n v="21443"/>
    <n v="3585"/>
    <n v="0.17"/>
    <n v="17858"/>
    <n v="0.83"/>
    <n v="1455"/>
    <n v="7.0000000000000007E-2"/>
    <n v="4399"/>
    <n v="0.21"/>
    <n v="40792"/>
    <n v="0"/>
    <n v="0"/>
    <n v="18211"/>
    <n v="0.85"/>
  </r>
  <r>
    <n v="1457"/>
    <s v="Mississippi"/>
    <x v="972"/>
    <x v="0"/>
    <x v="5"/>
    <n v="10535"/>
    <n v="1724"/>
    <n v="0.16"/>
    <n v="8811"/>
    <n v="0.84"/>
    <n v="468"/>
    <n v="0.04"/>
    <n v="3001"/>
    <n v="0.28000000000000003"/>
    <n v="32167"/>
    <n v="85"/>
    <n v="8.07"/>
    <n v="9270"/>
    <n v="0.88"/>
  </r>
  <r>
    <n v="1458"/>
    <s v="Mississippi"/>
    <x v="973"/>
    <x v="0"/>
    <x v="8"/>
    <n v="49599"/>
    <n v="5710"/>
    <n v="0.12"/>
    <n v="43889"/>
    <n v="0.88"/>
    <n v="2141"/>
    <n v="0.04"/>
    <n v="12296"/>
    <n v="0.25"/>
    <n v="39130"/>
    <n v="96"/>
    <n v="1.94"/>
    <n v="40540"/>
    <n v="0.82"/>
  </r>
  <r>
    <n v="1459"/>
    <s v="Mississippi"/>
    <x v="974"/>
    <x v="0"/>
    <x v="2"/>
    <n v="34178"/>
    <n v="5379"/>
    <n v="0.16"/>
    <n v="28799"/>
    <n v="0.84"/>
    <n v="1754"/>
    <n v="0.05"/>
    <n v="7391"/>
    <n v="0.22"/>
    <n v="39198"/>
    <n v="112"/>
    <n v="3.28"/>
    <n v="30339"/>
    <n v="0.89"/>
  </r>
  <r>
    <n v="1460"/>
    <s v="Mississippi"/>
    <x v="975"/>
    <x v="0"/>
    <x v="2"/>
    <n v="55387"/>
    <n v="10395"/>
    <n v="0.19"/>
    <n v="44992"/>
    <n v="0.81"/>
    <n v="4572"/>
    <n v="0.08"/>
    <n v="9761"/>
    <n v="0.18"/>
    <n v="45268"/>
    <n v="67"/>
    <n v="1.21"/>
    <n v="46359"/>
    <n v="0.84"/>
  </r>
  <r>
    <n v="1461"/>
    <s v="Mississippi"/>
    <x v="52"/>
    <x v="0"/>
    <x v="1"/>
    <n v="11931"/>
    <n v="2179"/>
    <n v="0.18"/>
    <n v="9752"/>
    <n v="0.82"/>
    <n v="790"/>
    <n v="7.0000000000000007E-2"/>
    <n v="2597"/>
    <n v="0.22"/>
    <n v="39687"/>
    <n v="22"/>
    <n v="1.84"/>
    <n v="10337"/>
    <n v="0.87"/>
  </r>
  <r>
    <n v="1462"/>
    <s v="Mississippi"/>
    <x v="54"/>
    <x v="0"/>
    <x v="2"/>
    <n v="39563"/>
    <n v="6833"/>
    <n v="0.17"/>
    <n v="32730"/>
    <n v="0.83"/>
    <n v="2273"/>
    <n v="0.06"/>
    <n v="11814"/>
    <n v="0.3"/>
    <n v="33983"/>
    <n v="174"/>
    <n v="4.4000000000000004"/>
    <n v="33674"/>
    <n v="0.85"/>
  </r>
  <r>
    <n v="1463"/>
    <s v="Mississippi"/>
    <x v="976"/>
    <x v="0"/>
    <x v="5"/>
    <n v="31833"/>
    <n v="4763"/>
    <n v="0.15"/>
    <n v="27070"/>
    <n v="0.85"/>
    <n v="1690"/>
    <n v="0.05"/>
    <n v="5185"/>
    <n v="0.16"/>
    <n v="44297"/>
    <n v="69"/>
    <n v="2.17"/>
    <n v="28427"/>
    <n v="0.89"/>
  </r>
  <r>
    <n v="1464"/>
    <s v="Mississippi"/>
    <x v="977"/>
    <x v="0"/>
    <x v="5"/>
    <n v="25315"/>
    <n v="4603"/>
    <n v="0.18"/>
    <n v="20712"/>
    <n v="0.82"/>
    <n v="1299"/>
    <n v="0.05"/>
    <n v="4808"/>
    <n v="0.19"/>
    <n v="41281"/>
    <n v="66"/>
    <n v="2.61"/>
    <n v="21282"/>
    <n v="0.84"/>
  </r>
  <r>
    <n v="1465"/>
    <s v="Mississippi"/>
    <x v="416"/>
    <x v="0"/>
    <x v="2"/>
    <n v="7051"/>
    <n v="1224"/>
    <n v="0.17"/>
    <n v="5827"/>
    <n v="0.83"/>
    <n v="326"/>
    <n v="0.05"/>
    <n v="2604"/>
    <n v="0.37"/>
    <n v="27767"/>
    <n v="0"/>
    <n v="0"/>
    <n v="6133"/>
    <n v="0.87"/>
  </r>
  <r>
    <n v="1466"/>
    <s v="Mississippi"/>
    <x v="978"/>
    <x v="0"/>
    <x v="0"/>
    <n v="153902"/>
    <n v="23539"/>
    <n v="0.15"/>
    <n v="130363"/>
    <n v="0.85"/>
    <n v="8435"/>
    <n v="0.05"/>
    <n v="14162"/>
    <n v="0.09"/>
    <n v="66296"/>
    <n v="773"/>
    <n v="5.0199999999999996"/>
    <n v="130353"/>
    <n v="0.85"/>
  </r>
  <r>
    <n v="1467"/>
    <s v="Mississippi"/>
    <x v="157"/>
    <x v="0"/>
    <x v="2"/>
    <n v="28287"/>
    <n v="4260"/>
    <n v="0.15"/>
    <n v="24027"/>
    <n v="0.85"/>
    <n v="1198"/>
    <n v="0.04"/>
    <n v="7135"/>
    <n v="0.25"/>
    <n v="38034"/>
    <n v="80"/>
    <n v="2.83"/>
    <n v="24964"/>
    <n v="0.88"/>
  </r>
  <r>
    <n v="1468"/>
    <s v="Mississippi"/>
    <x v="979"/>
    <x v="0"/>
    <x v="6"/>
    <n v="4377"/>
    <n v="838"/>
    <n v="0.19"/>
    <n v="3539"/>
    <n v="0.81"/>
    <n v="146"/>
    <n v="0.03"/>
    <n v="1444"/>
    <n v="0.33"/>
    <n v="28887"/>
    <n v="29"/>
    <n v="6.63"/>
    <n v="3750"/>
    <n v="0.86"/>
  </r>
  <r>
    <n v="1469"/>
    <s v="Mississippi"/>
    <x v="743"/>
    <x v="0"/>
    <x v="0"/>
    <n v="26758"/>
    <n v="4706"/>
    <n v="0.18"/>
    <n v="22052"/>
    <n v="0.82"/>
    <n v="1437"/>
    <n v="0.05"/>
    <n v="5200"/>
    <n v="0.19"/>
    <n v="38173"/>
    <n v="79"/>
    <n v="2.95"/>
    <n v="23121"/>
    <n v="0.86"/>
  </r>
  <r>
    <n v="1470"/>
    <s v="Mississippi"/>
    <x v="681"/>
    <x v="0"/>
    <x v="6"/>
    <n v="16002"/>
    <n v="3138"/>
    <n v="0.2"/>
    <n v="12864"/>
    <n v="0.8"/>
    <n v="863"/>
    <n v="0.05"/>
    <n v="2660"/>
    <n v="0.17"/>
    <n v="46764"/>
    <n v="20"/>
    <n v="1.25"/>
    <n v="13515"/>
    <n v="0.84"/>
  </r>
  <r>
    <n v="1471"/>
    <s v="Mississippi"/>
    <x v="162"/>
    <x v="0"/>
    <x v="2"/>
    <n v="18717"/>
    <n v="2991"/>
    <n v="0.16"/>
    <n v="15726"/>
    <n v="0.84"/>
    <n v="1367"/>
    <n v="7.0000000000000007E-2"/>
    <n v="3378"/>
    <n v="0.18"/>
    <n v="44622"/>
    <n v="25"/>
    <n v="1.34"/>
    <n v="14694"/>
    <n v="0.79"/>
  </r>
  <r>
    <n v="1472"/>
    <s v="Mississippi"/>
    <x v="980"/>
    <x v="0"/>
    <x v="5"/>
    <n v="25735"/>
    <n v="3518"/>
    <n v="0.14000000000000001"/>
    <n v="22217"/>
    <n v="0.86"/>
    <n v="1064"/>
    <n v="0.04"/>
    <n v="7041"/>
    <n v="0.27"/>
    <n v="31329"/>
    <n v="143"/>
    <n v="5.56"/>
    <n v="19367"/>
    <n v="0.75"/>
  </r>
  <r>
    <n v="1473"/>
    <s v="Mississippi"/>
    <x v="981"/>
    <x v="0"/>
    <x v="5"/>
    <n v="13987"/>
    <n v="2090"/>
    <n v="0.15"/>
    <n v="11897"/>
    <n v="0.85"/>
    <n v="559"/>
    <n v="0.04"/>
    <n v="3852"/>
    <n v="0.28000000000000003"/>
    <n v="32692"/>
    <n v="116"/>
    <n v="8.2899999999999991"/>
    <n v="10198"/>
    <n v="0.73"/>
  </r>
  <r>
    <n v="1474"/>
    <s v="Mississippi"/>
    <x v="982"/>
    <x v="0"/>
    <x v="3"/>
    <n v="28759"/>
    <n v="4799"/>
    <n v="0.17"/>
    <n v="23960"/>
    <n v="0.83"/>
    <n v="1606"/>
    <n v="0.06"/>
    <n v="4827"/>
    <n v="0.17"/>
    <n v="48082"/>
    <n v="41"/>
    <n v="1.43"/>
    <n v="23878"/>
    <n v="0.83"/>
  </r>
  <r>
    <n v="1475"/>
    <s v="Mississippi"/>
    <x v="983"/>
    <x v="0"/>
    <x v="2"/>
    <n v="21995"/>
    <n v="3637"/>
    <n v="0.17"/>
    <n v="18358"/>
    <n v="0.83"/>
    <n v="1028"/>
    <n v="0.05"/>
    <n v="3652"/>
    <n v="0.17"/>
    <n v="39833"/>
    <n v="65"/>
    <n v="2.96"/>
    <n v="19490"/>
    <n v="0.89"/>
  </r>
  <r>
    <n v="1476"/>
    <s v="Mississippi"/>
    <x v="984"/>
    <x v="0"/>
    <x v="6"/>
    <n v="19454"/>
    <n v="3969"/>
    <n v="0.2"/>
    <n v="15485"/>
    <n v="0.8"/>
    <n v="1119"/>
    <n v="0.06"/>
    <n v="2912"/>
    <n v="0.15"/>
    <n v="41455"/>
    <n v="48"/>
    <n v="2.4700000000000002"/>
    <n v="16460"/>
    <n v="0.85"/>
  </r>
  <r>
    <n v="1477"/>
    <s v="Mississippi"/>
    <x v="985"/>
    <x v="0"/>
    <x v="3"/>
    <n v="9944"/>
    <n v="1215"/>
    <n v="0.12"/>
    <n v="8729"/>
    <n v="0.88"/>
    <n v="580"/>
    <n v="0.06"/>
    <n v="2599"/>
    <n v="0.26"/>
    <n v="33143"/>
    <n v="0"/>
    <n v="0"/>
    <n v="9018"/>
    <n v="0.91"/>
  </r>
  <r>
    <n v="1478"/>
    <s v="Mississippi"/>
    <x v="163"/>
    <x v="0"/>
    <x v="2"/>
    <n v="28606"/>
    <n v="4785"/>
    <n v="0.17"/>
    <n v="23821"/>
    <n v="0.83"/>
    <n v="1221"/>
    <n v="0.04"/>
    <n v="3779"/>
    <n v="0.13"/>
    <n v="46600"/>
    <n v="153"/>
    <n v="5.35"/>
    <n v="25140"/>
    <n v="0.88"/>
  </r>
  <r>
    <n v="1479"/>
    <s v="Mississippi"/>
    <x v="986"/>
    <x v="0"/>
    <x v="4"/>
    <n v="14465"/>
    <n v="2840"/>
    <n v="0.2"/>
    <n v="11625"/>
    <n v="0.8"/>
    <n v="703"/>
    <n v="0.05"/>
    <n v="3350"/>
    <n v="0.23"/>
    <n v="33566"/>
    <n v="25"/>
    <n v="1.73"/>
    <n v="12228"/>
    <n v="0.85"/>
  </r>
  <r>
    <n v="1480"/>
    <s v="Mississippi"/>
    <x v="440"/>
    <x v="0"/>
    <x v="7"/>
    <n v="46176"/>
    <n v="7665"/>
    <n v="0.17"/>
    <n v="38511"/>
    <n v="0.83"/>
    <n v="3255"/>
    <n v="7.0000000000000007E-2"/>
    <n v="8766"/>
    <n v="0.19"/>
    <n v="46049"/>
    <n v="394"/>
    <n v="8.5299999999999994"/>
    <n v="40047"/>
    <n v="0.87"/>
  </r>
  <r>
    <n v="1481"/>
    <s v="Mississippi"/>
    <x v="64"/>
    <x v="0"/>
    <x v="8"/>
    <n v="45063"/>
    <n v="7140"/>
    <n v="0.16"/>
    <n v="37923"/>
    <n v="0.84"/>
    <n v="2492"/>
    <n v="0.06"/>
    <n v="14414"/>
    <n v="0.32"/>
    <n v="33991"/>
    <n v="39"/>
    <n v="0.87"/>
    <n v="39509"/>
    <n v="0.88"/>
  </r>
  <r>
    <n v="1482"/>
    <s v="Mississippi"/>
    <x v="441"/>
    <x v="0"/>
    <x v="5"/>
    <n v="20298"/>
    <n v="3473"/>
    <n v="0.17"/>
    <n v="16825"/>
    <n v="0.83"/>
    <n v="815"/>
    <n v="0.04"/>
    <n v="4318"/>
    <n v="0.21"/>
    <n v="37401"/>
    <n v="80"/>
    <n v="3.94"/>
    <n v="17626"/>
    <n v="0.87"/>
  </r>
  <r>
    <n v="1483"/>
    <s v="Mississippi"/>
    <x v="442"/>
    <x v="0"/>
    <x v="4"/>
    <n v="9788"/>
    <n v="1738"/>
    <n v="0.18"/>
    <n v="8050"/>
    <n v="0.82"/>
    <n v="565"/>
    <n v="0.06"/>
    <n v="1764"/>
    <n v="0.18"/>
    <n v="43349"/>
    <n v="73"/>
    <n v="7.46"/>
    <n v="8709"/>
    <n v="0.89"/>
  </r>
  <r>
    <n v="1484"/>
    <s v="Mississippi"/>
    <x v="446"/>
    <x v="0"/>
    <x v="6"/>
    <n v="8792"/>
    <n v="1513"/>
    <n v="0.17"/>
    <n v="7279"/>
    <n v="0.83"/>
    <n v="345"/>
    <n v="0.04"/>
    <n v="2325"/>
    <n v="0.26"/>
    <n v="29900"/>
    <n v="16"/>
    <n v="1.82"/>
    <n v="6595"/>
    <n v="0.75"/>
  </r>
  <r>
    <n v="1485"/>
    <s v="Mississippi"/>
    <x v="66"/>
    <x v="0"/>
    <x v="5"/>
    <n v="18165"/>
    <n v="3628"/>
    <n v="0.2"/>
    <n v="14537"/>
    <n v="0.8"/>
    <n v="1055"/>
    <n v="0.06"/>
    <n v="3717"/>
    <n v="0.2"/>
    <n v="39498"/>
    <n v="144"/>
    <n v="7.93"/>
    <n v="14905"/>
    <n v="0.82"/>
  </r>
  <r>
    <n v="1486"/>
    <s v="Mississippi"/>
    <x v="987"/>
    <x v="0"/>
    <x v="5"/>
    <n v="12392"/>
    <n v="2474"/>
    <n v="0.2"/>
    <n v="9918"/>
    <n v="0.8"/>
    <n v="801"/>
    <n v="0.06"/>
    <n v="2208"/>
    <n v="0.18"/>
    <n v="39551"/>
    <n v="148"/>
    <n v="11.94"/>
    <n v="10722"/>
    <n v="0.87"/>
  </r>
  <r>
    <n v="1487"/>
    <s v="Mississippi"/>
    <x v="988"/>
    <x v="0"/>
    <x v="0"/>
    <n v="28248"/>
    <n v="3762"/>
    <n v="0.13"/>
    <n v="24486"/>
    <n v="0.87"/>
    <n v="1203"/>
    <n v="0.04"/>
    <n v="8417"/>
    <n v="0.3"/>
    <n v="33111"/>
    <n v="25"/>
    <n v="0.89"/>
    <n v="20062"/>
    <n v="0.71"/>
  </r>
  <r>
    <n v="1488"/>
    <s v="Missouri"/>
    <x v="581"/>
    <x v="0"/>
    <x v="5"/>
    <n v="25339"/>
    <n v="3755"/>
    <n v="0.15"/>
    <n v="21584"/>
    <n v="0.85"/>
    <n v="1469"/>
    <n v="0.06"/>
    <n v="5356"/>
    <n v="0.21"/>
    <n v="40395"/>
    <n v="50"/>
    <n v="1.97"/>
    <n v="19629"/>
    <n v="0.77"/>
  </r>
  <r>
    <n v="1489"/>
    <s v="Missouri"/>
    <x v="989"/>
    <x v="0"/>
    <x v="1"/>
    <n v="17607"/>
    <n v="3253"/>
    <n v="0.18"/>
    <n v="14354"/>
    <n v="0.82"/>
    <n v="1049"/>
    <n v="0.06"/>
    <n v="1429"/>
    <n v="0.08"/>
    <n v="57459"/>
    <n v="0"/>
    <n v="0"/>
    <n v="14766"/>
    <n v="0.84"/>
  </r>
  <r>
    <n v="1490"/>
    <s v="Missouri"/>
    <x v="627"/>
    <x v="0"/>
    <x v="4"/>
    <n v="5171"/>
    <n v="1315"/>
    <n v="0.25"/>
    <n v="3856"/>
    <n v="0.75"/>
    <n v="411"/>
    <n v="0.08"/>
    <n v="600"/>
    <n v="0.12"/>
    <n v="49122"/>
    <n v="18"/>
    <n v="3.48"/>
    <n v="3996"/>
    <n v="0.77"/>
  </r>
  <r>
    <n v="1491"/>
    <s v="Missouri"/>
    <x v="990"/>
    <x v="0"/>
    <x v="2"/>
    <n v="25473"/>
    <n v="4552"/>
    <n v="0.18"/>
    <n v="20921"/>
    <n v="0.82"/>
    <n v="1743"/>
    <n v="7.0000000000000007E-2"/>
    <n v="3883"/>
    <n v="0.15"/>
    <n v="44340"/>
    <n v="60"/>
    <n v="2.36"/>
    <n v="19943"/>
    <n v="0.78"/>
  </r>
  <r>
    <n v="1492"/>
    <s v="Missouri"/>
    <x v="839"/>
    <x v="0"/>
    <x v="2"/>
    <n v="35886"/>
    <n v="7388"/>
    <n v="0.21"/>
    <n v="28498"/>
    <n v="0.79"/>
    <n v="2781"/>
    <n v="0.08"/>
    <n v="6658"/>
    <n v="0.19"/>
    <n v="42457"/>
    <n v="43"/>
    <n v="1.2"/>
    <n v="29559"/>
    <n v="0.82"/>
  </r>
  <r>
    <n v="1493"/>
    <s v="Missouri"/>
    <x v="629"/>
    <x v="0"/>
    <x v="2"/>
    <n v="11798"/>
    <n v="2423"/>
    <n v="0.21"/>
    <n v="9375"/>
    <n v="0.79"/>
    <n v="837"/>
    <n v="7.0000000000000007E-2"/>
    <n v="2057"/>
    <n v="0.17"/>
    <n v="41583"/>
    <n v="25"/>
    <n v="2.12"/>
    <n v="9778"/>
    <n v="0.83"/>
  </r>
  <r>
    <n v="1494"/>
    <s v="Missouri"/>
    <x v="991"/>
    <x v="0"/>
    <x v="3"/>
    <n v="16320"/>
    <n v="3164"/>
    <n v="0.19"/>
    <n v="13156"/>
    <n v="0.81"/>
    <n v="1113"/>
    <n v="7.0000000000000007E-2"/>
    <n v="2267"/>
    <n v="0.14000000000000001"/>
    <n v="45955"/>
    <n v="49"/>
    <n v="3"/>
    <n v="13592"/>
    <n v="0.83"/>
  </r>
  <r>
    <n v="1495"/>
    <s v="Missouri"/>
    <x v="114"/>
    <x v="0"/>
    <x v="5"/>
    <n v="19278"/>
    <n v="5939"/>
    <n v="0.31"/>
    <n v="13339"/>
    <n v="0.69"/>
    <n v="1978"/>
    <n v="0.1"/>
    <n v="3834"/>
    <n v="0.2"/>
    <n v="40025"/>
    <n v="0"/>
    <n v="0"/>
    <n v="14314"/>
    <n v="0.74"/>
  </r>
  <r>
    <n v="1496"/>
    <s v="Missouri"/>
    <x v="992"/>
    <x v="0"/>
    <x v="1"/>
    <n v="12169"/>
    <n v="2502"/>
    <n v="0.21"/>
    <n v="9667"/>
    <n v="0.79"/>
    <n v="845"/>
    <n v="7.0000000000000007E-2"/>
    <n v="1871"/>
    <n v="0.15"/>
    <n v="44233"/>
    <n v="0"/>
    <n v="0"/>
    <n v="10214"/>
    <n v="0.84"/>
  </r>
  <r>
    <n v="1497"/>
    <s v="Missouri"/>
    <x v="115"/>
    <x v="0"/>
    <x v="1"/>
    <n v="180005"/>
    <n v="22058"/>
    <n v="0.12"/>
    <n v="157947"/>
    <n v="0.88"/>
    <n v="10052"/>
    <n v="0.06"/>
    <n v="28584"/>
    <n v="0.16"/>
    <n v="55136"/>
    <n v="1122"/>
    <n v="6.23"/>
    <n v="154653"/>
    <n v="0.86"/>
  </r>
  <r>
    <n v="1498"/>
    <s v="Missouri"/>
    <x v="587"/>
    <x v="0"/>
    <x v="1"/>
    <n v="88571"/>
    <n v="14275"/>
    <n v="0.16"/>
    <n v="74296"/>
    <n v="0.84"/>
    <n v="6457"/>
    <n v="7.0000000000000007E-2"/>
    <n v="13117"/>
    <n v="0.15"/>
    <n v="52506"/>
    <n v="501"/>
    <n v="5.66"/>
    <n v="73672"/>
    <n v="0.83"/>
  </r>
  <r>
    <n v="1499"/>
    <s v="Missouri"/>
    <x v="6"/>
    <x v="0"/>
    <x v="8"/>
    <n v="42639"/>
    <n v="8021"/>
    <n v="0.19"/>
    <n v="34618"/>
    <n v="0.81"/>
    <n v="3458"/>
    <n v="0.08"/>
    <n v="8567"/>
    <n v="0.2"/>
    <n v="38067"/>
    <n v="298"/>
    <n v="6.99"/>
    <n v="36605"/>
    <n v="0.86"/>
  </r>
  <r>
    <n v="1500"/>
    <s v="Missouri"/>
    <x v="703"/>
    <x v="0"/>
    <x v="3"/>
    <n v="9108"/>
    <n v="1802"/>
    <n v="0.2"/>
    <n v="7306"/>
    <n v="0.8"/>
    <n v="743"/>
    <n v="0.08"/>
    <n v="1281"/>
    <n v="0.14000000000000001"/>
    <n v="47591"/>
    <n v="0"/>
    <n v="0"/>
    <n v="7412"/>
    <n v="0.81"/>
  </r>
  <r>
    <n v="1501"/>
    <s v="Missouri"/>
    <x v="993"/>
    <x v="0"/>
    <x v="1"/>
    <n v="44889"/>
    <n v="7304"/>
    <n v="0.16"/>
    <n v="37585"/>
    <n v="0.84"/>
    <n v="3512"/>
    <n v="0.08"/>
    <n v="4795"/>
    <n v="0.11"/>
    <n v="53970"/>
    <n v="448"/>
    <n v="9.98"/>
    <n v="35984"/>
    <n v="0.8"/>
  </r>
  <r>
    <n v="1502"/>
    <s v="Missouri"/>
    <x v="355"/>
    <x v="0"/>
    <x v="5"/>
    <n v="45815"/>
    <n v="12905"/>
    <n v="0.28000000000000003"/>
    <n v="32910"/>
    <n v="0.72"/>
    <n v="4432"/>
    <n v="0.1"/>
    <n v="5712"/>
    <n v="0.12"/>
    <n v="48580"/>
    <n v="130"/>
    <n v="2.84"/>
    <n v="33985"/>
    <n v="0.74"/>
  </r>
  <r>
    <n v="1503"/>
    <s v="Missouri"/>
    <x v="994"/>
    <x v="0"/>
    <x v="1"/>
    <n v="78753"/>
    <n v="13279"/>
    <n v="0.17"/>
    <n v="65474"/>
    <n v="0.83"/>
    <n v="5205"/>
    <n v="7.0000000000000007E-2"/>
    <n v="10334"/>
    <n v="0.13"/>
    <n v="51962"/>
    <n v="484"/>
    <n v="6.15"/>
    <n v="64886"/>
    <n v="0.82"/>
  </r>
  <r>
    <n v="1504"/>
    <s v="Missouri"/>
    <x v="117"/>
    <x v="0"/>
    <x v="2"/>
    <n v="8743"/>
    <n v="1906"/>
    <n v="0.22"/>
    <n v="6837"/>
    <n v="0.78"/>
    <n v="606"/>
    <n v="7.0000000000000007E-2"/>
    <n v="1060"/>
    <n v="0.12"/>
    <n v="47049"/>
    <n v="25"/>
    <n v="2.86"/>
    <n v="7141"/>
    <n v="0.82"/>
  </r>
  <r>
    <n v="1505"/>
    <s v="Missouri"/>
    <x v="707"/>
    <x v="0"/>
    <x v="4"/>
    <n v="6054"/>
    <n v="1207"/>
    <n v="0.2"/>
    <n v="4847"/>
    <n v="0.8"/>
    <n v="466"/>
    <n v="0.08"/>
    <n v="1355"/>
    <n v="0.22"/>
    <n v="34134"/>
    <n v="0"/>
    <n v="0"/>
    <n v="5152"/>
    <n v="0.85"/>
  </r>
  <r>
    <n v="1506"/>
    <s v="Missouri"/>
    <x v="489"/>
    <x v="0"/>
    <x v="3"/>
    <n v="104954"/>
    <n v="17692"/>
    <n v="0.17"/>
    <n v="87262"/>
    <n v="0.83"/>
    <n v="8182"/>
    <n v="0.08"/>
    <n v="8427"/>
    <n v="0.08"/>
    <n v="71374"/>
    <n v="83"/>
    <n v="0.79"/>
    <n v="89680"/>
    <n v="0.85"/>
  </r>
  <r>
    <n v="1507"/>
    <s v="Missouri"/>
    <x v="589"/>
    <x v="0"/>
    <x v="2"/>
    <n v="14165"/>
    <n v="3308"/>
    <n v="0.23"/>
    <n v="10857"/>
    <n v="0.77"/>
    <n v="1281"/>
    <n v="0.09"/>
    <n v="2502"/>
    <n v="0.18"/>
    <n v="37288"/>
    <n v="25"/>
    <n v="1.76"/>
    <n v="11371"/>
    <n v="0.8"/>
  </r>
  <r>
    <n v="1508"/>
    <s v="Missouri"/>
    <x v="995"/>
    <x v="0"/>
    <x v="4"/>
    <n v="7451"/>
    <n v="1762"/>
    <n v="0.24"/>
    <n v="5689"/>
    <n v="0.76"/>
    <n v="562"/>
    <n v="0.08"/>
    <n v="967"/>
    <n v="0.13"/>
    <n v="48421"/>
    <n v="0"/>
    <n v="0"/>
    <n v="5848"/>
    <n v="0.78"/>
  </r>
  <r>
    <n v="1509"/>
    <s v="Missouri"/>
    <x v="491"/>
    <x v="0"/>
    <x v="0"/>
    <n v="86983"/>
    <n v="13671"/>
    <n v="0.16"/>
    <n v="73312"/>
    <n v="0.84"/>
    <n v="6138"/>
    <n v="7.0000000000000007E-2"/>
    <n v="7388"/>
    <n v="0.08"/>
    <n v="58057"/>
    <n v="0"/>
    <n v="0"/>
    <n v="75313"/>
    <n v="0.87"/>
  </r>
  <r>
    <n v="1510"/>
    <s v="Missouri"/>
    <x v="119"/>
    <x v="0"/>
    <x v="4"/>
    <n v="6842"/>
    <n v="1423"/>
    <n v="0.21"/>
    <n v="5419"/>
    <n v="0.79"/>
    <n v="447"/>
    <n v="7.0000000000000007E-2"/>
    <n v="1001"/>
    <n v="0.15"/>
    <n v="46832"/>
    <n v="0"/>
    <n v="0"/>
    <n v="5596"/>
    <n v="0.82"/>
  </r>
  <r>
    <n v="1511"/>
    <s v="Missouri"/>
    <x v="13"/>
    <x v="0"/>
    <x v="3"/>
    <n v="246365"/>
    <n v="34771"/>
    <n v="0.14000000000000001"/>
    <n v="211594"/>
    <n v="0.86"/>
    <n v="16293"/>
    <n v="7.0000000000000007E-2"/>
    <n v="17153"/>
    <n v="7.0000000000000007E-2"/>
    <n v="68943"/>
    <n v="802"/>
    <n v="3.26"/>
    <n v="216449"/>
    <n v="0.88"/>
  </r>
  <r>
    <n v="1512"/>
    <s v="Missouri"/>
    <x v="492"/>
    <x v="0"/>
    <x v="3"/>
    <n v="20470"/>
    <n v="3703"/>
    <n v="0.18"/>
    <n v="16767"/>
    <n v="0.82"/>
    <n v="1649"/>
    <n v="0.08"/>
    <n v="1793"/>
    <n v="0.09"/>
    <n v="58641"/>
    <n v="58"/>
    <n v="2.83"/>
    <n v="17293"/>
    <n v="0.84"/>
  </r>
  <r>
    <n v="1513"/>
    <s v="Missouri"/>
    <x v="996"/>
    <x v="0"/>
    <x v="1"/>
    <n v="76796"/>
    <n v="12734"/>
    <n v="0.17"/>
    <n v="64062"/>
    <n v="0.83"/>
    <n v="4874"/>
    <n v="0.06"/>
    <n v="6362"/>
    <n v="0.08"/>
    <n v="62817"/>
    <n v="206"/>
    <n v="2.68"/>
    <n v="61904"/>
    <n v="0.81"/>
  </r>
  <r>
    <n v="1514"/>
    <s v="Missouri"/>
    <x v="997"/>
    <x v="0"/>
    <x v="2"/>
    <n v="17603"/>
    <n v="3155"/>
    <n v="0.18"/>
    <n v="14448"/>
    <n v="0.82"/>
    <n v="1202"/>
    <n v="7.0000000000000007E-2"/>
    <n v="2242"/>
    <n v="0.13"/>
    <n v="52513"/>
    <n v="32"/>
    <n v="1.82"/>
    <n v="13643"/>
    <n v="0.78"/>
  </r>
  <r>
    <n v="1515"/>
    <s v="Missouri"/>
    <x v="124"/>
    <x v="0"/>
    <x v="2"/>
    <n v="23957"/>
    <n v="4711"/>
    <n v="0.2"/>
    <n v="19246"/>
    <n v="0.8"/>
    <n v="1922"/>
    <n v="0.08"/>
    <n v="3741"/>
    <n v="0.16"/>
    <n v="42774"/>
    <n v="0"/>
    <n v="0"/>
    <n v="20292"/>
    <n v="0.85"/>
  </r>
  <r>
    <n v="1516"/>
    <s v="Missouri"/>
    <x v="369"/>
    <x v="0"/>
    <x v="6"/>
    <n v="7569"/>
    <n v="1790"/>
    <n v="0.24"/>
    <n v="5779"/>
    <n v="0.76"/>
    <n v="632"/>
    <n v="0.08"/>
    <n v="1245"/>
    <n v="0.16"/>
    <n v="41381"/>
    <n v="0"/>
    <n v="0"/>
    <n v="6007"/>
    <n v="0.79"/>
  </r>
  <r>
    <n v="1517"/>
    <s v="Missouri"/>
    <x v="23"/>
    <x v="0"/>
    <x v="0"/>
    <n v="16762"/>
    <n v="3398"/>
    <n v="0.2"/>
    <n v="13364"/>
    <n v="0.8"/>
    <n v="1443"/>
    <n v="0.09"/>
    <n v="2750"/>
    <n v="0.16"/>
    <n v="38765"/>
    <n v="0"/>
    <n v="0"/>
    <n v="14078"/>
    <n v="0.84"/>
  </r>
  <r>
    <n v="1518"/>
    <s v="Missouri"/>
    <x v="542"/>
    <x v="0"/>
    <x v="6"/>
    <n v="8313"/>
    <n v="1699"/>
    <n v="0.2"/>
    <n v="6614"/>
    <n v="0.8"/>
    <n v="688"/>
    <n v="0.08"/>
    <n v="1212"/>
    <n v="0.15"/>
    <n v="51255"/>
    <n v="0"/>
    <n v="0"/>
    <n v="6687"/>
    <n v="0.8"/>
  </r>
  <r>
    <n v="1519"/>
    <s v="Missouri"/>
    <x v="24"/>
    <x v="0"/>
    <x v="1"/>
    <n v="12630"/>
    <n v="2102"/>
    <n v="0.17"/>
    <n v="10528"/>
    <n v="0.83"/>
    <n v="870"/>
    <n v="7.0000000000000007E-2"/>
    <n v="1470"/>
    <n v="0.12"/>
    <n v="48920"/>
    <n v="0"/>
    <n v="0"/>
    <n v="7571"/>
    <n v="0.6"/>
  </r>
  <r>
    <n v="1520"/>
    <s v="Missouri"/>
    <x v="998"/>
    <x v="0"/>
    <x v="5"/>
    <n v="15441"/>
    <n v="3359"/>
    <n v="0.22"/>
    <n v="12082"/>
    <n v="0.78"/>
    <n v="1336"/>
    <n v="0.09"/>
    <n v="3082"/>
    <n v="0.2"/>
    <n v="39392"/>
    <n v="43"/>
    <n v="2.78"/>
    <n v="12730"/>
    <n v="0.82"/>
  </r>
  <r>
    <n v="1521"/>
    <s v="Missouri"/>
    <x v="242"/>
    <x v="0"/>
    <x v="2"/>
    <n v="13373"/>
    <n v="3254"/>
    <n v="0.24"/>
    <n v="10119"/>
    <n v="0.76"/>
    <n v="1076"/>
    <n v="0.08"/>
    <n v="2593"/>
    <n v="0.19"/>
    <n v="36762"/>
    <n v="0"/>
    <n v="0"/>
    <n v="10535"/>
    <n v="0.79"/>
  </r>
  <r>
    <n v="1522"/>
    <s v="Missouri"/>
    <x v="999"/>
    <x v="0"/>
    <x v="5"/>
    <n v="29423"/>
    <n v="5508"/>
    <n v="0.19"/>
    <n v="23915"/>
    <n v="0.81"/>
    <n v="1821"/>
    <n v="0.06"/>
    <n v="7462"/>
    <n v="0.25"/>
    <n v="37331"/>
    <n v="0"/>
    <n v="0"/>
    <n v="25253"/>
    <n v="0.86"/>
  </r>
  <r>
    <n v="1523"/>
    <s v="Missouri"/>
    <x v="29"/>
    <x v="0"/>
    <x v="3"/>
    <n v="103670"/>
    <n v="17998"/>
    <n v="0.17"/>
    <n v="85672"/>
    <n v="0.83"/>
    <n v="7669"/>
    <n v="7.0000000000000007E-2"/>
    <n v="9383"/>
    <n v="0.09"/>
    <n v="58738"/>
    <n v="183"/>
    <n v="1.77"/>
    <n v="89367"/>
    <n v="0.86"/>
  </r>
  <r>
    <n v="1524"/>
    <s v="Missouri"/>
    <x v="1000"/>
    <x v="0"/>
    <x v="2"/>
    <n v="14705"/>
    <n v="3344"/>
    <n v="0.23"/>
    <n v="11361"/>
    <n v="0.77"/>
    <n v="1145"/>
    <n v="0.08"/>
    <n v="1697"/>
    <n v="0.12"/>
    <n v="52282"/>
    <n v="24"/>
    <n v="1.63"/>
    <n v="11923"/>
    <n v="0.81"/>
  </r>
  <r>
    <n v="1525"/>
    <s v="Missouri"/>
    <x v="1001"/>
    <x v="0"/>
    <x v="6"/>
    <n v="6628"/>
    <n v="1317"/>
    <n v="0.2"/>
    <n v="5311"/>
    <n v="0.8"/>
    <n v="463"/>
    <n v="7.0000000000000007E-2"/>
    <n v="1007"/>
    <n v="0.15"/>
    <n v="43731"/>
    <n v="25"/>
    <n v="3.77"/>
    <n v="5472"/>
    <n v="0.83"/>
  </r>
  <r>
    <n v="1526"/>
    <s v="Missouri"/>
    <x v="31"/>
    <x v="0"/>
    <x v="0"/>
    <n v="291923"/>
    <n v="48085"/>
    <n v="0.16"/>
    <n v="243838"/>
    <n v="0.84"/>
    <n v="19470"/>
    <n v="7.0000000000000007E-2"/>
    <n v="43423"/>
    <n v="0.15"/>
    <n v="44799"/>
    <n v="1635"/>
    <n v="5.6"/>
    <n v="244287"/>
    <n v="0.84"/>
  </r>
  <r>
    <n v="1527"/>
    <s v="Missouri"/>
    <x v="501"/>
    <x v="0"/>
    <x v="5"/>
    <n v="9914"/>
    <n v="2140"/>
    <n v="0.22"/>
    <n v="7774"/>
    <n v="0.78"/>
    <n v="775"/>
    <n v="0.08"/>
    <n v="1583"/>
    <n v="0.16"/>
    <n v="40315"/>
    <n v="15"/>
    <n v="1.51"/>
    <n v="7864"/>
    <n v="0.79"/>
  </r>
  <r>
    <n v="1528"/>
    <s v="Missouri"/>
    <x v="550"/>
    <x v="0"/>
    <x v="5"/>
    <n v="8414"/>
    <n v="1890"/>
    <n v="0.22"/>
    <n v="6524"/>
    <n v="0.78"/>
    <n v="661"/>
    <n v="0.08"/>
    <n v="1277"/>
    <n v="0.15"/>
    <n v="40639"/>
    <n v="19"/>
    <n v="2.2599999999999998"/>
    <n v="6745"/>
    <n v="0.8"/>
  </r>
  <r>
    <n v="1529"/>
    <s v="Missouri"/>
    <x v="33"/>
    <x v="0"/>
    <x v="2"/>
    <n v="21792"/>
    <n v="4738"/>
    <n v="0.22"/>
    <n v="17054"/>
    <n v="0.78"/>
    <n v="2116"/>
    <n v="0.1"/>
    <n v="3606"/>
    <n v="0.17"/>
    <n v="44978"/>
    <n v="94"/>
    <n v="4.3099999999999996"/>
    <n v="18067"/>
    <n v="0.83"/>
  </r>
  <r>
    <n v="1530"/>
    <s v="Missouri"/>
    <x v="1002"/>
    <x v="0"/>
    <x v="6"/>
    <n v="9509"/>
    <n v="3117"/>
    <n v="0.33"/>
    <n v="6392"/>
    <n v="0.67"/>
    <n v="794"/>
    <n v="0.08"/>
    <n v="1677"/>
    <n v="0.18"/>
    <n v="35025"/>
    <n v="0"/>
    <n v="0"/>
    <n v="6799"/>
    <n v="0.72"/>
  </r>
  <r>
    <n v="1531"/>
    <s v="Missouri"/>
    <x v="1003"/>
    <x v="0"/>
    <x v="6"/>
    <n v="4404"/>
    <n v="1106"/>
    <n v="0.25"/>
    <n v="3298"/>
    <n v="0.75"/>
    <n v="389"/>
    <n v="0.09"/>
    <n v="572"/>
    <n v="0.13"/>
    <n v="47191"/>
    <n v="0"/>
    <n v="0"/>
    <n v="3396"/>
    <n v="0.77"/>
  </r>
  <r>
    <n v="1532"/>
    <s v="Missouri"/>
    <x v="135"/>
    <x v="0"/>
    <x v="2"/>
    <n v="10137"/>
    <n v="1953"/>
    <n v="0.19"/>
    <n v="8184"/>
    <n v="0.81"/>
    <n v="723"/>
    <n v="7.0000000000000007E-2"/>
    <n v="1233"/>
    <n v="0.12"/>
    <n v="45767"/>
    <n v="0"/>
    <n v="0"/>
    <n v="7841"/>
    <n v="0.77"/>
  </r>
  <r>
    <n v="1533"/>
    <s v="Missouri"/>
    <x v="1004"/>
    <x v="0"/>
    <x v="5"/>
    <n v="40076"/>
    <n v="7952"/>
    <n v="0.2"/>
    <n v="32124"/>
    <n v="0.8"/>
    <n v="3413"/>
    <n v="0.09"/>
    <n v="8371"/>
    <n v="0.21"/>
    <n v="36762"/>
    <n v="123"/>
    <n v="3.07"/>
    <n v="33778"/>
    <n v="0.84"/>
  </r>
  <r>
    <n v="1534"/>
    <s v="Missouri"/>
    <x v="858"/>
    <x v="0"/>
    <x v="5"/>
    <n v="10177"/>
    <n v="2177"/>
    <n v="0.21"/>
    <n v="8000"/>
    <n v="0.79"/>
    <n v="894"/>
    <n v="0.09"/>
    <n v="1966"/>
    <n v="0.19"/>
    <n v="37755"/>
    <n v="15"/>
    <n v="1.47"/>
    <n v="8516"/>
    <n v="0.84"/>
  </r>
  <r>
    <n v="1535"/>
    <s v="Missouri"/>
    <x v="35"/>
    <x v="1"/>
    <x v="3"/>
    <n v="700307"/>
    <n v="104655"/>
    <n v="0.15"/>
    <n v="595652"/>
    <n v="0.85"/>
    <n v="44225"/>
    <n v="0.06"/>
    <n v="89787"/>
    <n v="0.13"/>
    <n v="55864"/>
    <n v="3037"/>
    <n v="4.34"/>
    <n v="608531"/>
    <n v="0.87"/>
  </r>
  <r>
    <n v="1536"/>
    <s v="Missouri"/>
    <x v="397"/>
    <x v="0"/>
    <x v="1"/>
    <n v="120636"/>
    <n v="18863"/>
    <n v="0.16"/>
    <n v="101773"/>
    <n v="0.84"/>
    <n v="8162"/>
    <n v="7.0000000000000007E-2"/>
    <n v="19498"/>
    <n v="0.16"/>
    <n v="46596"/>
    <n v="672"/>
    <n v="5.57"/>
    <n v="103949"/>
    <n v="0.86"/>
  </r>
  <r>
    <n v="1537"/>
    <s v="Missouri"/>
    <x v="36"/>
    <x v="0"/>
    <x v="3"/>
    <n v="224347"/>
    <n v="33636"/>
    <n v="0.15"/>
    <n v="190711"/>
    <n v="0.85"/>
    <n v="16048"/>
    <n v="7.0000000000000007E-2"/>
    <n v="19327"/>
    <n v="0.09"/>
    <n v="65150"/>
    <n v="204"/>
    <n v="0.91"/>
    <n v="198256"/>
    <n v="0.88"/>
  </r>
  <r>
    <n v="1538"/>
    <s v="Missouri"/>
    <x v="138"/>
    <x v="0"/>
    <x v="7"/>
    <n v="53652"/>
    <n v="6790"/>
    <n v="0.13"/>
    <n v="46862"/>
    <n v="0.87"/>
    <n v="6205"/>
    <n v="0.12"/>
    <n v="7032"/>
    <n v="0.13"/>
    <n v="52151"/>
    <n v="57"/>
    <n v="1.06"/>
    <n v="44905"/>
    <n v="0.84"/>
  </r>
  <r>
    <n v="1539"/>
    <s v="Missouri"/>
    <x v="510"/>
    <x v="0"/>
    <x v="4"/>
    <n v="3947"/>
    <n v="871"/>
    <n v="0.22"/>
    <n v="3076"/>
    <n v="0.78"/>
    <n v="278"/>
    <n v="7.0000000000000007E-2"/>
    <n v="640"/>
    <n v="0.16"/>
    <n v="39309"/>
    <n v="0"/>
    <n v="0"/>
    <n v="3122"/>
    <n v="0.79"/>
  </r>
  <r>
    <n v="1540"/>
    <s v="Missouri"/>
    <x v="1005"/>
    <x v="0"/>
    <x v="2"/>
    <n v="35713"/>
    <n v="6373"/>
    <n v="0.18"/>
    <n v="29340"/>
    <n v="0.82"/>
    <n v="3050"/>
    <n v="0.09"/>
    <n v="5403"/>
    <n v="0.15"/>
    <n v="44562"/>
    <n v="58"/>
    <n v="1.62"/>
    <n v="30609"/>
    <n v="0.86"/>
  </r>
  <r>
    <n v="1541"/>
    <s v="Missouri"/>
    <x v="139"/>
    <x v="0"/>
    <x v="3"/>
    <n v="32598"/>
    <n v="6150"/>
    <n v="0.19"/>
    <n v="26448"/>
    <n v="0.81"/>
    <n v="2410"/>
    <n v="7.0000000000000007E-2"/>
    <n v="3516"/>
    <n v="0.11"/>
    <n v="53389"/>
    <n v="25"/>
    <n v="0.77"/>
    <n v="27237"/>
    <n v="0.84"/>
  </r>
  <r>
    <n v="1542"/>
    <s v="Missouri"/>
    <x v="39"/>
    <x v="0"/>
    <x v="2"/>
    <n v="38359"/>
    <n v="7018"/>
    <n v="0.18"/>
    <n v="31341"/>
    <n v="0.82"/>
    <n v="2958"/>
    <n v="0.08"/>
    <n v="5831"/>
    <n v="0.15"/>
    <n v="45074"/>
    <n v="25"/>
    <n v="0.65"/>
    <n v="32477"/>
    <n v="0.85"/>
  </r>
  <r>
    <n v="1543"/>
    <s v="Missouri"/>
    <x v="474"/>
    <x v="0"/>
    <x v="4"/>
    <n v="9855"/>
    <n v="1822"/>
    <n v="0.18"/>
    <n v="8033"/>
    <n v="0.82"/>
    <n v="738"/>
    <n v="7.0000000000000007E-2"/>
    <n v="1405"/>
    <n v="0.14000000000000001"/>
    <n v="48179"/>
    <n v="0"/>
    <n v="0"/>
    <n v="7817"/>
    <n v="0.79"/>
  </r>
  <r>
    <n v="1544"/>
    <s v="Missouri"/>
    <x v="140"/>
    <x v="0"/>
    <x v="3"/>
    <n v="57686"/>
    <n v="7740"/>
    <n v="0.13"/>
    <n v="49946"/>
    <n v="0.87"/>
    <n v="3802"/>
    <n v="7.0000000000000007E-2"/>
    <n v="6055"/>
    <n v="0.1"/>
    <n v="62238"/>
    <n v="25"/>
    <n v="0.43"/>
    <n v="51707"/>
    <n v="0.9"/>
  </r>
  <r>
    <n v="1545"/>
    <s v="Missouri"/>
    <x v="602"/>
    <x v="0"/>
    <x v="5"/>
    <n v="12037"/>
    <n v="2543"/>
    <n v="0.21"/>
    <n v="9494"/>
    <n v="0.79"/>
    <n v="958"/>
    <n v="0.08"/>
    <n v="1976"/>
    <n v="0.16"/>
    <n v="44992"/>
    <n v="25"/>
    <n v="2.08"/>
    <n v="9922"/>
    <n v="0.82"/>
  </r>
  <r>
    <n v="1546"/>
    <s v="Missouri"/>
    <x v="512"/>
    <x v="0"/>
    <x v="2"/>
    <n v="15146"/>
    <n v="2915"/>
    <n v="0.19"/>
    <n v="12231"/>
    <n v="0.81"/>
    <n v="1118"/>
    <n v="7.0000000000000007E-2"/>
    <n v="2045"/>
    <n v="0.14000000000000001"/>
    <n v="48749"/>
    <n v="25"/>
    <n v="1.65"/>
    <n v="11018"/>
    <n v="0.73"/>
  </r>
  <r>
    <n v="1547"/>
    <s v="Missouri"/>
    <x v="1006"/>
    <x v="0"/>
    <x v="0"/>
    <n v="23078"/>
    <n v="3527"/>
    <n v="0.15"/>
    <n v="19551"/>
    <n v="0.85"/>
    <n v="1580"/>
    <n v="7.0000000000000007E-2"/>
    <n v="4083"/>
    <n v="0.18"/>
    <n v="40204"/>
    <n v="0"/>
    <n v="0"/>
    <n v="20051"/>
    <n v="0.87"/>
  </r>
  <r>
    <n v="1548"/>
    <s v="Missouri"/>
    <x v="43"/>
    <x v="0"/>
    <x v="5"/>
    <n v="15153"/>
    <n v="3447"/>
    <n v="0.23"/>
    <n v="11706"/>
    <n v="0.77"/>
    <n v="1231"/>
    <n v="0.08"/>
    <n v="2064"/>
    <n v="0.14000000000000001"/>
    <n v="45440"/>
    <n v="25"/>
    <n v="1.65"/>
    <n v="12138"/>
    <n v="0.8"/>
  </r>
  <r>
    <n v="1549"/>
    <s v="Missouri"/>
    <x v="44"/>
    <x v="0"/>
    <x v="2"/>
    <n v="12188"/>
    <n v="2330"/>
    <n v="0.19"/>
    <n v="9858"/>
    <n v="0.81"/>
    <n v="1083"/>
    <n v="0.09"/>
    <n v="1982"/>
    <n v="0.16"/>
    <n v="40191"/>
    <n v="97"/>
    <n v="7.96"/>
    <n v="10380"/>
    <n v="0.85"/>
  </r>
  <r>
    <n v="1550"/>
    <s v="Missouri"/>
    <x v="1007"/>
    <x v="0"/>
    <x v="6"/>
    <n v="8769"/>
    <n v="1883"/>
    <n v="0.21"/>
    <n v="6886"/>
    <n v="0.79"/>
    <n v="871"/>
    <n v="0.1"/>
    <n v="1205"/>
    <n v="0.14000000000000001"/>
    <n v="46371"/>
    <n v="0"/>
    <n v="0"/>
    <n v="7188"/>
    <n v="0.82"/>
  </r>
  <r>
    <n v="1551"/>
    <s v="Missouri"/>
    <x v="46"/>
    <x v="0"/>
    <x v="8"/>
    <n v="28592"/>
    <n v="5168"/>
    <n v="0.18"/>
    <n v="23424"/>
    <n v="0.82"/>
    <n v="2128"/>
    <n v="7.0000000000000007E-2"/>
    <n v="3686"/>
    <n v="0.13"/>
    <n v="49393"/>
    <n v="99"/>
    <n v="3.46"/>
    <n v="23871"/>
    <n v="0.83"/>
  </r>
  <r>
    <n v="1552"/>
    <s v="Missouri"/>
    <x v="520"/>
    <x v="0"/>
    <x v="4"/>
    <n v="3641"/>
    <n v="803"/>
    <n v="0.22"/>
    <n v="2838"/>
    <n v="0.78"/>
    <n v="265"/>
    <n v="7.0000000000000007E-2"/>
    <n v="439"/>
    <n v="0.12"/>
    <n v="46014"/>
    <n v="0"/>
    <n v="0"/>
    <n v="2936"/>
    <n v="0.81"/>
  </r>
  <r>
    <n v="1553"/>
    <s v="Missouri"/>
    <x v="144"/>
    <x v="0"/>
    <x v="2"/>
    <n v="25336"/>
    <n v="4878"/>
    <n v="0.19"/>
    <n v="20458"/>
    <n v="0.81"/>
    <n v="1963"/>
    <n v="0.08"/>
    <n v="4204"/>
    <n v="0.17"/>
    <n v="47225"/>
    <n v="0"/>
    <n v="0"/>
    <n v="21209"/>
    <n v="0.84"/>
  </r>
  <r>
    <n v="1554"/>
    <s v="Missouri"/>
    <x v="145"/>
    <x v="0"/>
    <x v="2"/>
    <n v="13336"/>
    <n v="2372"/>
    <n v="0.18"/>
    <n v="10964"/>
    <n v="0.82"/>
    <n v="726"/>
    <n v="0.05"/>
    <n v="3069"/>
    <n v="0.23"/>
    <n v="34735"/>
    <n v="0"/>
    <n v="0"/>
    <n v="9736"/>
    <n v="0.73"/>
  </r>
  <r>
    <n v="1555"/>
    <s v="Missouri"/>
    <x v="1008"/>
    <x v="0"/>
    <x v="1"/>
    <n v="16121"/>
    <n v="2543"/>
    <n v="0.16"/>
    <n v="13578"/>
    <n v="0.84"/>
    <n v="977"/>
    <n v="0.06"/>
    <n v="1723"/>
    <n v="0.11"/>
    <n v="57047"/>
    <n v="0"/>
    <n v="0"/>
    <n v="12760"/>
    <n v="0.79"/>
  </r>
  <r>
    <n v="1556"/>
    <s v="Missouri"/>
    <x v="49"/>
    <x v="0"/>
    <x v="4"/>
    <n v="8664"/>
    <n v="2023"/>
    <n v="0.23"/>
    <n v="6641"/>
    <n v="0.77"/>
    <n v="623"/>
    <n v="7.0000000000000007E-2"/>
    <n v="1158"/>
    <n v="0.13"/>
    <n v="46216"/>
    <n v="0"/>
    <n v="0"/>
    <n v="6901"/>
    <n v="0.8"/>
  </r>
  <r>
    <n v="1557"/>
    <s v="Missouri"/>
    <x v="50"/>
    <x v="0"/>
    <x v="2"/>
    <n v="11534"/>
    <n v="2442"/>
    <n v="0.21"/>
    <n v="9092"/>
    <n v="0.79"/>
    <n v="918"/>
    <n v="0.08"/>
    <n v="1591"/>
    <n v="0.14000000000000001"/>
    <n v="48951"/>
    <n v="0"/>
    <n v="0"/>
    <n v="9429"/>
    <n v="0.82"/>
  </r>
  <r>
    <n v="1558"/>
    <s v="Missouri"/>
    <x v="51"/>
    <x v="0"/>
    <x v="6"/>
    <n v="20358"/>
    <n v="4772"/>
    <n v="0.23"/>
    <n v="15586"/>
    <n v="0.77"/>
    <n v="1851"/>
    <n v="0.09"/>
    <n v="3250"/>
    <n v="0.16"/>
    <n v="45276"/>
    <n v="0"/>
    <n v="0"/>
    <n v="16248"/>
    <n v="0.8"/>
  </r>
  <r>
    <n v="1559"/>
    <s v="Missouri"/>
    <x v="1009"/>
    <x v="0"/>
    <x v="5"/>
    <n v="17296"/>
    <n v="3313"/>
    <n v="0.19"/>
    <n v="13983"/>
    <n v="0.81"/>
    <n v="1141"/>
    <n v="7.0000000000000007E-2"/>
    <n v="3089"/>
    <n v="0.18"/>
    <n v="38093"/>
    <n v="0"/>
    <n v="0"/>
    <n v="14633"/>
    <n v="0.85"/>
  </r>
  <r>
    <n v="1560"/>
    <s v="Missouri"/>
    <x v="147"/>
    <x v="0"/>
    <x v="1"/>
    <n v="58266"/>
    <n v="10553"/>
    <n v="0.18"/>
    <n v="47713"/>
    <n v="0.82"/>
    <n v="4582"/>
    <n v="0.08"/>
    <n v="9144"/>
    <n v="0.16"/>
    <n v="49220"/>
    <n v="25"/>
    <n v="0.43"/>
    <n v="49006"/>
    <n v="0.84"/>
  </r>
  <r>
    <n v="1561"/>
    <s v="Missouri"/>
    <x v="1010"/>
    <x v="0"/>
    <x v="2"/>
    <n v="22304"/>
    <n v="3404"/>
    <n v="0.15"/>
    <n v="18900"/>
    <n v="0.85"/>
    <n v="1212"/>
    <n v="0.05"/>
    <n v="3715"/>
    <n v="0.17"/>
    <n v="46698"/>
    <n v="50"/>
    <n v="2.2400000000000002"/>
    <n v="16059"/>
    <n v="0.72"/>
  </r>
  <r>
    <n v="1562"/>
    <s v="Missouri"/>
    <x v="1011"/>
    <x v="0"/>
    <x v="4"/>
    <n v="10541"/>
    <n v="2458"/>
    <n v="0.23"/>
    <n v="8083"/>
    <n v="0.77"/>
    <n v="824"/>
    <n v="0.08"/>
    <n v="2468"/>
    <n v="0.23"/>
    <n v="32720"/>
    <n v="0"/>
    <n v="0"/>
    <n v="8540"/>
    <n v="0.81"/>
  </r>
  <r>
    <n v="1563"/>
    <s v="Missouri"/>
    <x v="665"/>
    <x v="0"/>
    <x v="1"/>
    <n v="13714"/>
    <n v="2390"/>
    <n v="0.17"/>
    <n v="11324"/>
    <n v="0.83"/>
    <n v="949"/>
    <n v="7.0000000000000007E-2"/>
    <n v="1222"/>
    <n v="0.09"/>
    <n v="58855"/>
    <n v="0"/>
    <n v="0"/>
    <n v="11460"/>
    <n v="0.84"/>
  </r>
  <r>
    <n v="1564"/>
    <s v="Missouri"/>
    <x v="1012"/>
    <x v="0"/>
    <x v="4"/>
    <n v="9017"/>
    <n v="2600"/>
    <n v="0.28999999999999998"/>
    <n v="6417"/>
    <n v="0.71"/>
    <n v="872"/>
    <n v="0.1"/>
    <n v="1962"/>
    <n v="0.22"/>
    <n v="34367"/>
    <n v="0"/>
    <n v="0"/>
    <n v="6809"/>
    <n v="0.76"/>
  </r>
  <r>
    <n v="1565"/>
    <s v="Missouri"/>
    <x v="1013"/>
    <x v="0"/>
    <x v="5"/>
    <n v="16272"/>
    <n v="2781"/>
    <n v="0.17"/>
    <n v="13491"/>
    <n v="0.83"/>
    <n v="983"/>
    <n v="0.06"/>
    <n v="4664"/>
    <n v="0.28999999999999998"/>
    <n v="31831"/>
    <n v="167"/>
    <n v="10.26"/>
    <n v="14372"/>
    <n v="0.88"/>
  </r>
  <r>
    <n v="1566"/>
    <s v="Missouri"/>
    <x v="52"/>
    <x v="0"/>
    <x v="2"/>
    <n v="19150"/>
    <n v="3472"/>
    <n v="0.18"/>
    <n v="15678"/>
    <n v="0.82"/>
    <n v="1260"/>
    <n v="7.0000000000000007E-2"/>
    <n v="2040"/>
    <n v="0.11"/>
    <n v="53871"/>
    <n v="25"/>
    <n v="1.31"/>
    <n v="16208"/>
    <n v="0.85"/>
  </r>
  <r>
    <n v="1567"/>
    <s v="Missouri"/>
    <x v="1014"/>
    <x v="0"/>
    <x v="7"/>
    <n v="42542"/>
    <n v="7123"/>
    <n v="0.17"/>
    <n v="35419"/>
    <n v="0.83"/>
    <n v="3508"/>
    <n v="0.08"/>
    <n v="6885"/>
    <n v="0.16"/>
    <n v="45254"/>
    <n v="137"/>
    <n v="3.22"/>
    <n v="36259"/>
    <n v="0.85"/>
  </r>
  <r>
    <n v="1568"/>
    <s v="Missouri"/>
    <x v="1015"/>
    <x v="0"/>
    <x v="8"/>
    <n v="44732"/>
    <n v="7352"/>
    <n v="0.16"/>
    <n v="37380"/>
    <n v="0.84"/>
    <n v="3701"/>
    <n v="0.08"/>
    <n v="7517"/>
    <n v="0.17"/>
    <n v="43079"/>
    <n v="176"/>
    <n v="3.93"/>
    <n v="36315"/>
    <n v="0.81"/>
  </r>
  <r>
    <n v="1569"/>
    <s v="Missouri"/>
    <x v="54"/>
    <x v="0"/>
    <x v="2"/>
    <n v="18504"/>
    <n v="3212"/>
    <n v="0.17"/>
    <n v="15292"/>
    <n v="0.83"/>
    <n v="1270"/>
    <n v="7.0000000000000007E-2"/>
    <n v="2557"/>
    <n v="0.14000000000000001"/>
    <n v="43591"/>
    <n v="25"/>
    <n v="1.35"/>
    <n v="13745"/>
    <n v="0.74"/>
  </r>
  <r>
    <n v="1570"/>
    <s v="Missouri"/>
    <x v="1016"/>
    <x v="0"/>
    <x v="3"/>
    <n v="102985"/>
    <n v="14969"/>
    <n v="0.15"/>
    <n v="88016"/>
    <n v="0.85"/>
    <n v="7332"/>
    <n v="7.0000000000000007E-2"/>
    <n v="5925"/>
    <n v="0.06"/>
    <n v="82567"/>
    <n v="139"/>
    <n v="1.35"/>
    <n v="89777"/>
    <n v="0.87"/>
  </r>
  <r>
    <n v="1571"/>
    <s v="Missouri"/>
    <x v="151"/>
    <x v="0"/>
    <x v="0"/>
    <n v="32201"/>
    <n v="5808"/>
    <n v="0.18"/>
    <n v="26393"/>
    <n v="0.82"/>
    <n v="2261"/>
    <n v="7.0000000000000007E-2"/>
    <n v="4965"/>
    <n v="0.15"/>
    <n v="45336"/>
    <n v="72"/>
    <n v="2.2400000000000002"/>
    <n v="26273"/>
    <n v="0.82"/>
  </r>
  <r>
    <n v="1572"/>
    <s v="Missouri"/>
    <x v="154"/>
    <x v="0"/>
    <x v="8"/>
    <n v="52014"/>
    <n v="4674"/>
    <n v="0.09"/>
    <n v="47340"/>
    <n v="0.91"/>
    <n v="8245"/>
    <n v="0.16"/>
    <n v="6350"/>
    <n v="0.12"/>
    <n v="52532"/>
    <n v="46"/>
    <n v="0.88"/>
    <n v="38727"/>
    <n v="0.74"/>
  </r>
  <r>
    <n v="1573"/>
    <s v="Missouri"/>
    <x v="329"/>
    <x v="0"/>
    <x v="4"/>
    <n v="4757"/>
    <n v="1167"/>
    <n v="0.25"/>
    <n v="3590"/>
    <n v="0.75"/>
    <n v="390"/>
    <n v="0.08"/>
    <n v="675"/>
    <n v="0.14000000000000001"/>
    <n v="40866"/>
    <n v="15"/>
    <n v="3.15"/>
    <n v="3721"/>
    <n v="0.78"/>
  </r>
  <r>
    <n v="1574"/>
    <s v="Missouri"/>
    <x v="1017"/>
    <x v="0"/>
    <x v="4"/>
    <n v="10212"/>
    <n v="2222"/>
    <n v="0.22"/>
    <n v="7990"/>
    <n v="0.78"/>
    <n v="856"/>
    <n v="0.08"/>
    <n v="923"/>
    <n v="0.09"/>
    <n v="57549"/>
    <n v="0"/>
    <n v="0"/>
    <n v="8323"/>
    <n v="0.82"/>
  </r>
  <r>
    <n v="1575"/>
    <s v="Missouri"/>
    <x v="55"/>
    <x v="0"/>
    <x v="2"/>
    <n v="24763"/>
    <n v="4157"/>
    <n v="0.17"/>
    <n v="20606"/>
    <n v="0.83"/>
    <n v="1768"/>
    <n v="7.0000000000000007E-2"/>
    <n v="3960"/>
    <n v="0.16"/>
    <n v="44975"/>
    <n v="99"/>
    <n v="4"/>
    <n v="19562"/>
    <n v="0.79"/>
  </r>
  <r>
    <n v="1576"/>
    <s v="Missouri"/>
    <x v="1018"/>
    <x v="0"/>
    <x v="3"/>
    <n v="22883"/>
    <n v="4244"/>
    <n v="0.19"/>
    <n v="18639"/>
    <n v="0.81"/>
    <n v="1602"/>
    <n v="7.0000000000000007E-2"/>
    <n v="2220"/>
    <n v="0.1"/>
    <n v="58693"/>
    <n v="25"/>
    <n v="1.0900000000000001"/>
    <n v="19317"/>
    <n v="0.84"/>
  </r>
  <r>
    <n v="1577"/>
    <s v="Missouri"/>
    <x v="1019"/>
    <x v="0"/>
    <x v="4"/>
    <n v="6254"/>
    <n v="1449"/>
    <n v="0.23"/>
    <n v="4805"/>
    <n v="0.77"/>
    <n v="617"/>
    <n v="0.1"/>
    <n v="1240"/>
    <n v="0.2"/>
    <n v="36592"/>
    <n v="0"/>
    <n v="0"/>
    <n v="5108"/>
    <n v="0.82"/>
  </r>
  <r>
    <n v="1578"/>
    <s v="Missouri"/>
    <x v="565"/>
    <x v="0"/>
    <x v="4"/>
    <n v="13401"/>
    <n v="2734"/>
    <n v="0.2"/>
    <n v="10667"/>
    <n v="0.8"/>
    <n v="1109"/>
    <n v="0.08"/>
    <n v="3116"/>
    <n v="0.23"/>
    <n v="32802"/>
    <n v="0"/>
    <n v="0"/>
    <n v="11360"/>
    <n v="0.85"/>
  </r>
  <r>
    <n v="1579"/>
    <s v="Missouri"/>
    <x v="779"/>
    <x v="0"/>
    <x v="3"/>
    <n v="399182"/>
    <n v="60779"/>
    <n v="0.15"/>
    <n v="338403"/>
    <n v="0.85"/>
    <n v="24409"/>
    <n v="0.06"/>
    <n v="22272"/>
    <n v="0.06"/>
    <n v="82048"/>
    <n v="914"/>
    <n v="2.29"/>
    <n v="344873"/>
    <n v="0.86"/>
  </r>
  <r>
    <n v="1580"/>
    <s v="Missouri"/>
    <x v="57"/>
    <x v="0"/>
    <x v="6"/>
    <n v="9395"/>
    <n v="2538"/>
    <n v="0.27"/>
    <n v="6857"/>
    <n v="0.73"/>
    <n v="975"/>
    <n v="0.1"/>
    <n v="1669"/>
    <n v="0.18"/>
    <n v="37013"/>
    <n v="12"/>
    <n v="1.28"/>
    <n v="7156"/>
    <n v="0.76"/>
  </r>
  <r>
    <n v="1581"/>
    <s v="Missouri"/>
    <x v="1020"/>
    <x v="0"/>
    <x v="2"/>
    <n v="17888"/>
    <n v="3485"/>
    <n v="0.19"/>
    <n v="14403"/>
    <n v="0.81"/>
    <n v="1355"/>
    <n v="0.08"/>
    <n v="1720"/>
    <n v="0.1"/>
    <n v="59043"/>
    <n v="25"/>
    <n v="1.4"/>
    <n v="15024"/>
    <n v="0.84"/>
  </r>
  <r>
    <n v="1582"/>
    <s v="Missouri"/>
    <x v="1021"/>
    <x v="0"/>
    <x v="7"/>
    <n v="66692"/>
    <n v="10965"/>
    <n v="0.16"/>
    <n v="55727"/>
    <n v="0.84"/>
    <n v="5247"/>
    <n v="0.08"/>
    <n v="11341"/>
    <n v="0.17"/>
    <n v="45584"/>
    <n v="454"/>
    <n v="6.81"/>
    <n v="53203"/>
    <n v="0.8"/>
  </r>
  <r>
    <n v="1583"/>
    <s v="Missouri"/>
    <x v="941"/>
    <x v="1"/>
    <x v="3"/>
    <n v="996945"/>
    <n v="180210"/>
    <n v="0.18"/>
    <n v="816735"/>
    <n v="0.82"/>
    <n v="56366"/>
    <n v="0.06"/>
    <n v="102720"/>
    <n v="0.1"/>
    <n v="66992"/>
    <n v="4233"/>
    <n v="4.25"/>
    <n v="832311"/>
    <n v="0.83"/>
  </r>
  <r>
    <n v="1584"/>
    <s v="Missouri"/>
    <x v="156"/>
    <x v="0"/>
    <x v="2"/>
    <n v="22895"/>
    <n v="4182"/>
    <n v="0.18"/>
    <n v="18713"/>
    <n v="0.82"/>
    <n v="1588"/>
    <n v="7.0000000000000007E-2"/>
    <n v="3188"/>
    <n v="0.14000000000000001"/>
    <n v="43776"/>
    <n v="52"/>
    <n v="2.27"/>
    <n v="18490"/>
    <n v="0.81"/>
  </r>
  <r>
    <n v="1585"/>
    <s v="Missouri"/>
    <x v="528"/>
    <x v="0"/>
    <x v="4"/>
    <n v="4599"/>
    <n v="910"/>
    <n v="0.2"/>
    <n v="3689"/>
    <n v="0.8"/>
    <n v="221"/>
    <n v="0.05"/>
    <n v="764"/>
    <n v="0.17"/>
    <n v="39463"/>
    <n v="0"/>
    <n v="0"/>
    <n v="3777"/>
    <n v="0.82"/>
  </r>
  <r>
    <n v="1586"/>
    <s v="Missouri"/>
    <x v="1022"/>
    <x v="0"/>
    <x v="4"/>
    <n v="4966"/>
    <n v="899"/>
    <n v="0.18"/>
    <n v="4067"/>
    <n v="0.82"/>
    <n v="291"/>
    <n v="0.06"/>
    <n v="685"/>
    <n v="0.14000000000000001"/>
    <n v="42053"/>
    <n v="25"/>
    <n v="5.03"/>
    <n v="4124"/>
    <n v="0.83"/>
  </r>
  <r>
    <n v="1587"/>
    <s v="Missouri"/>
    <x v="157"/>
    <x v="0"/>
    <x v="7"/>
    <n v="38458"/>
    <n v="6940"/>
    <n v="0.18"/>
    <n v="31518"/>
    <n v="0.82"/>
    <n v="2917"/>
    <n v="0.08"/>
    <n v="7210"/>
    <n v="0.19"/>
    <n v="44261"/>
    <n v="110"/>
    <n v="2.86"/>
    <n v="33207"/>
    <n v="0.86"/>
  </r>
  <r>
    <n v="1588"/>
    <s v="Missouri"/>
    <x v="1023"/>
    <x v="0"/>
    <x v="4"/>
    <n v="8189"/>
    <n v="1810"/>
    <n v="0.22"/>
    <n v="6379"/>
    <n v="0.78"/>
    <n v="612"/>
    <n v="7.0000000000000007E-2"/>
    <n v="1829"/>
    <n v="0.22"/>
    <n v="32715"/>
    <n v="0"/>
    <n v="0"/>
    <n v="6752"/>
    <n v="0.82"/>
  </r>
  <r>
    <n v="1589"/>
    <s v="Missouri"/>
    <x v="58"/>
    <x v="0"/>
    <x v="4"/>
    <n v="6050"/>
    <n v="1287"/>
    <n v="0.21"/>
    <n v="4763"/>
    <n v="0.79"/>
    <n v="435"/>
    <n v="7.0000000000000007E-2"/>
    <n v="834"/>
    <n v="0.14000000000000001"/>
    <n v="44564"/>
    <n v="0"/>
    <n v="0"/>
    <n v="4853"/>
    <n v="0.8"/>
  </r>
  <r>
    <n v="1590"/>
    <s v="Missouri"/>
    <x v="1024"/>
    <x v="0"/>
    <x v="2"/>
    <n v="29206"/>
    <n v="5847"/>
    <n v="0.2"/>
    <n v="23359"/>
    <n v="0.8"/>
    <n v="2462"/>
    <n v="0.08"/>
    <n v="4238"/>
    <n v="0.15"/>
    <n v="40808"/>
    <n v="31"/>
    <n v="1.06"/>
    <n v="24711"/>
    <n v="0.85"/>
  </r>
  <r>
    <n v="1591"/>
    <s v="Missouri"/>
    <x v="162"/>
    <x v="0"/>
    <x v="2"/>
    <n v="31749"/>
    <n v="9837"/>
    <n v="0.31"/>
    <n v="21912"/>
    <n v="0.69"/>
    <n v="3095"/>
    <n v="0.1"/>
    <n v="4204"/>
    <n v="0.13"/>
    <n v="46026"/>
    <n v="0"/>
    <n v="0"/>
    <n v="22858"/>
    <n v="0.72"/>
  </r>
  <r>
    <n v="1592"/>
    <s v="Missouri"/>
    <x v="571"/>
    <x v="0"/>
    <x v="4"/>
    <n v="6221"/>
    <n v="1259"/>
    <n v="0.2"/>
    <n v="4962"/>
    <n v="0.8"/>
    <n v="336"/>
    <n v="0.05"/>
    <n v="935"/>
    <n v="0.15"/>
    <n v="41978"/>
    <n v="25"/>
    <n v="4.0199999999999996"/>
    <n v="5170"/>
    <n v="0.83"/>
  </r>
  <r>
    <n v="1593"/>
    <s v="Missouri"/>
    <x v="1025"/>
    <x v="0"/>
    <x v="7"/>
    <n v="55852"/>
    <n v="12108"/>
    <n v="0.22"/>
    <n v="43744"/>
    <n v="0.78"/>
    <n v="4619"/>
    <n v="0.08"/>
    <n v="8367"/>
    <n v="0.15"/>
    <n v="40887"/>
    <n v="120"/>
    <n v="2.15"/>
    <n v="44171"/>
    <n v="0.79"/>
  </r>
  <r>
    <n v="1594"/>
    <s v="Missouri"/>
    <x v="1026"/>
    <x v="0"/>
    <x v="4"/>
    <n v="25571"/>
    <n v="5391"/>
    <n v="0.21"/>
    <n v="20180"/>
    <n v="0.79"/>
    <n v="2303"/>
    <n v="0.09"/>
    <n v="5806"/>
    <n v="0.23"/>
    <n v="34824"/>
    <n v="47"/>
    <n v="1.84"/>
    <n v="19352"/>
    <n v="0.76"/>
  </r>
  <r>
    <n v="1595"/>
    <s v="Missouri"/>
    <x v="790"/>
    <x v="0"/>
    <x v="5"/>
    <n v="20528"/>
    <n v="3977"/>
    <n v="0.19"/>
    <n v="16551"/>
    <n v="0.81"/>
    <n v="1433"/>
    <n v="7.0000000000000007E-2"/>
    <n v="3387"/>
    <n v="0.16"/>
    <n v="42552"/>
    <n v="140"/>
    <n v="6.82"/>
    <n v="16833"/>
    <n v="0.82"/>
  </r>
  <r>
    <n v="1596"/>
    <s v="Missouri"/>
    <x v="440"/>
    <x v="0"/>
    <x v="3"/>
    <n v="34711"/>
    <n v="6103"/>
    <n v="0.18"/>
    <n v="28608"/>
    <n v="0.82"/>
    <n v="2682"/>
    <n v="0.08"/>
    <n v="3606"/>
    <n v="0.1"/>
    <n v="62056"/>
    <n v="0"/>
    <n v="0"/>
    <n v="29620"/>
    <n v="0.85"/>
  </r>
  <r>
    <n v="1597"/>
    <s v="Missouri"/>
    <x v="64"/>
    <x v="0"/>
    <x v="2"/>
    <n v="24943"/>
    <n v="4161"/>
    <n v="0.17"/>
    <n v="20782"/>
    <n v="0.83"/>
    <n v="1804"/>
    <n v="7.0000000000000007E-2"/>
    <n v="5145"/>
    <n v="0.21"/>
    <n v="38591"/>
    <n v="25"/>
    <n v="1"/>
    <n v="21097"/>
    <n v="0.85"/>
  </r>
  <r>
    <n v="1598"/>
    <s v="Missouri"/>
    <x v="441"/>
    <x v="0"/>
    <x v="4"/>
    <n v="13122"/>
    <n v="3086"/>
    <n v="0.24"/>
    <n v="10036"/>
    <n v="0.76"/>
    <n v="1235"/>
    <n v="0.09"/>
    <n v="3018"/>
    <n v="0.23"/>
    <n v="33703"/>
    <n v="0"/>
    <n v="0"/>
    <n v="10740"/>
    <n v="0.82"/>
  </r>
  <r>
    <n v="1599"/>
    <s v="Missouri"/>
    <x v="442"/>
    <x v="0"/>
    <x v="0"/>
    <n v="39109"/>
    <n v="6014"/>
    <n v="0.15"/>
    <n v="33095"/>
    <n v="0.85"/>
    <n v="2712"/>
    <n v="7.0000000000000007E-2"/>
    <n v="5384"/>
    <n v="0.14000000000000001"/>
    <n v="51141"/>
    <n v="0"/>
    <n v="0"/>
    <n v="33458"/>
    <n v="0.86"/>
  </r>
  <r>
    <n v="1600"/>
    <s v="Missouri"/>
    <x v="447"/>
    <x v="0"/>
    <x v="4"/>
    <n v="2040"/>
    <n v="505"/>
    <n v="0.25"/>
    <n v="1535"/>
    <n v="0.75"/>
    <n v="154"/>
    <n v="0.08"/>
    <n v="279"/>
    <n v="0.14000000000000001"/>
    <n v="43119"/>
    <n v="0"/>
    <n v="0"/>
    <n v="1583"/>
    <n v="0.78"/>
  </r>
  <r>
    <n v="1601"/>
    <s v="Missouri"/>
    <x v="625"/>
    <x v="0"/>
    <x v="2"/>
    <n v="18378"/>
    <n v="3630"/>
    <n v="0.2"/>
    <n v="14748"/>
    <n v="0.8"/>
    <n v="1579"/>
    <n v="0.09"/>
    <n v="4330"/>
    <n v="0.24"/>
    <n v="35293"/>
    <n v="0"/>
    <n v="0"/>
    <n v="15445"/>
    <n v="0.84"/>
  </r>
  <r>
    <n v="1602"/>
    <s v="Missouri"/>
    <x v="1027"/>
    <x v="0"/>
    <x v="3"/>
    <n v="302838"/>
    <n v="41490"/>
    <n v="0.14000000000000001"/>
    <n v="261348"/>
    <n v="0.86"/>
    <n v="17919"/>
    <n v="0.06"/>
    <n v="66858"/>
    <n v="0.22"/>
    <n v="43263"/>
    <n v="3352"/>
    <n v="11.07"/>
    <n v="263334"/>
    <n v="0.87"/>
  </r>
  <r>
    <n v="1603"/>
    <s v="Montana"/>
    <x v="1028"/>
    <x v="0"/>
    <x v="5"/>
    <n v="9404"/>
    <n v="2070"/>
    <n v="0.22"/>
    <n v="7334"/>
    <n v="0.78"/>
    <n v="728"/>
    <n v="0.08"/>
    <n v="1236"/>
    <n v="0.13"/>
    <n v="47674"/>
    <n v="18"/>
    <n v="1.91"/>
    <n v="7112"/>
    <n v="0.76"/>
  </r>
  <r>
    <n v="1604"/>
    <s v="Montana"/>
    <x v="1029"/>
    <x v="0"/>
    <x v="2"/>
    <n v="13338"/>
    <n v="1707"/>
    <n v="0.13"/>
    <n v="11631"/>
    <n v="0.87"/>
    <n v="697"/>
    <n v="0.05"/>
    <n v="3375"/>
    <n v="0.25"/>
    <n v="40425"/>
    <n v="85"/>
    <n v="6.37"/>
    <n v="11544"/>
    <n v="0.87"/>
  </r>
  <r>
    <n v="1605"/>
    <s v="Montana"/>
    <x v="457"/>
    <x v="0"/>
    <x v="4"/>
    <n v="6807"/>
    <n v="1049"/>
    <n v="0.15"/>
    <n v="5758"/>
    <n v="0.85"/>
    <n v="411"/>
    <n v="0.06"/>
    <n v="1393"/>
    <n v="0.2"/>
    <n v="39237"/>
    <n v="6"/>
    <n v="0.88"/>
    <n v="5744"/>
    <n v="0.84"/>
  </r>
  <r>
    <n v="1606"/>
    <s v="Montana"/>
    <x v="1030"/>
    <x v="0"/>
    <x v="4"/>
    <n v="6085"/>
    <n v="1440"/>
    <n v="0.24"/>
    <n v="4645"/>
    <n v="0.76"/>
    <n v="620"/>
    <n v="0.1"/>
    <n v="617"/>
    <n v="0.1"/>
    <n v="52840"/>
    <n v="25"/>
    <n v="4.1100000000000003"/>
    <n v="4754"/>
    <n v="0.78"/>
  </r>
  <r>
    <n v="1607"/>
    <s v="Montana"/>
    <x v="1031"/>
    <x v="0"/>
    <x v="1"/>
    <n v="10714"/>
    <n v="2762"/>
    <n v="0.26"/>
    <n v="7952"/>
    <n v="0.74"/>
    <n v="1042"/>
    <n v="0.1"/>
    <n v="1247"/>
    <n v="0.12"/>
    <n v="53661"/>
    <n v="10"/>
    <n v="0.93"/>
    <n v="8160"/>
    <n v="0.76"/>
  </r>
  <r>
    <n v="1608"/>
    <s v="Montana"/>
    <x v="707"/>
    <x v="0"/>
    <x v="4"/>
    <n v="1238"/>
    <n v="319"/>
    <n v="0.26"/>
    <n v="919"/>
    <n v="0.74"/>
    <n v="79"/>
    <n v="0.06"/>
    <n v="167"/>
    <n v="0.13"/>
    <n v="47985"/>
    <n v="25"/>
    <n v="20.190000000000001"/>
    <n v="923"/>
    <n v="0.75"/>
  </r>
  <r>
    <n v="1609"/>
    <s v="Montana"/>
    <x v="1032"/>
    <x v="0"/>
    <x v="1"/>
    <n v="81643"/>
    <n v="15160"/>
    <n v="0.19"/>
    <n v="66483"/>
    <n v="0.81"/>
    <n v="10346"/>
    <n v="0.13"/>
    <n v="10607"/>
    <n v="0.13"/>
    <n v="50054"/>
    <n v="522"/>
    <n v="6.39"/>
    <n v="67215"/>
    <n v="0.82"/>
  </r>
  <r>
    <n v="1610"/>
    <s v="Montana"/>
    <x v="1033"/>
    <x v="0"/>
    <x v="6"/>
    <n v="5745"/>
    <n v="1171"/>
    <n v="0.2"/>
    <n v="4574"/>
    <n v="0.8"/>
    <n v="345"/>
    <n v="0.06"/>
    <n v="1060"/>
    <n v="0.18"/>
    <n v="44645"/>
    <n v="55"/>
    <n v="9.57"/>
    <n v="4616"/>
    <n v="0.8"/>
  </r>
  <r>
    <n v="1611"/>
    <s v="Montana"/>
    <x v="238"/>
    <x v="0"/>
    <x v="5"/>
    <n v="11586"/>
    <n v="2313"/>
    <n v="0.2"/>
    <n v="9273"/>
    <n v="0.8"/>
    <n v="986"/>
    <n v="0.09"/>
    <n v="1398"/>
    <n v="0.12"/>
    <n v="50525"/>
    <n v="90"/>
    <n v="7.77"/>
    <n v="9332"/>
    <n v="0.81"/>
  </r>
  <r>
    <n v="1612"/>
    <s v="Montana"/>
    <x v="1034"/>
    <x v="0"/>
    <x v="4"/>
    <n v="1747"/>
    <n v="463"/>
    <n v="0.27"/>
    <n v="1284"/>
    <n v="0.73"/>
    <n v="145"/>
    <n v="0.08"/>
    <n v="171"/>
    <n v="0.1"/>
    <n v="44659"/>
    <n v="25"/>
    <n v="14.31"/>
    <n v="1298"/>
    <n v="0.74"/>
  </r>
  <r>
    <n v="1613"/>
    <s v="Montana"/>
    <x v="370"/>
    <x v="0"/>
    <x v="5"/>
    <n v="8680"/>
    <n v="1724"/>
    <n v="0.2"/>
    <n v="6956"/>
    <n v="0.8"/>
    <n v="585"/>
    <n v="7.0000000000000007E-2"/>
    <n v="934"/>
    <n v="0.11"/>
    <n v="56167"/>
    <n v="88"/>
    <n v="10.14"/>
    <n v="6760"/>
    <n v="0.78"/>
  </r>
  <r>
    <n v="1614"/>
    <s v="Montana"/>
    <x v="1035"/>
    <x v="0"/>
    <x v="5"/>
    <n v="9131"/>
    <n v="2183"/>
    <n v="0.24"/>
    <n v="6948"/>
    <n v="0.76"/>
    <n v="804"/>
    <n v="0.09"/>
    <n v="1346"/>
    <n v="0.15"/>
    <n v="45641"/>
    <n v="327"/>
    <n v="35.81"/>
    <n v="6815"/>
    <n v="0.75"/>
  </r>
  <r>
    <n v="1615"/>
    <s v="Montana"/>
    <x v="1036"/>
    <x v="0"/>
    <x v="4"/>
    <n v="2920"/>
    <n v="494"/>
    <n v="0.17"/>
    <n v="2426"/>
    <n v="0.83"/>
    <n v="157"/>
    <n v="0.05"/>
    <n v="266"/>
    <n v="0.09"/>
    <n v="62029"/>
    <n v="25"/>
    <n v="8.56"/>
    <n v="2462"/>
    <n v="0.84"/>
  </r>
  <r>
    <n v="1616"/>
    <s v="Montana"/>
    <x v="1037"/>
    <x v="0"/>
    <x v="5"/>
    <n v="11113"/>
    <n v="2724"/>
    <n v="0.25"/>
    <n v="8389"/>
    <n v="0.75"/>
    <n v="913"/>
    <n v="0.08"/>
    <n v="1313"/>
    <n v="0.12"/>
    <n v="49147"/>
    <n v="25"/>
    <n v="2.25"/>
    <n v="8418"/>
    <n v="0.76"/>
  </r>
  <r>
    <n v="1617"/>
    <s v="Montana"/>
    <x v="1038"/>
    <x v="0"/>
    <x v="8"/>
    <n v="102106"/>
    <n v="19949"/>
    <n v="0.2"/>
    <n v="82157"/>
    <n v="0.8"/>
    <n v="8191"/>
    <n v="0.08"/>
    <n v="11288"/>
    <n v="0.11"/>
    <n v="54382"/>
    <n v="231"/>
    <n v="2.2599999999999998"/>
    <n v="84168"/>
    <n v="0.82"/>
  </r>
  <r>
    <n v="1618"/>
    <s v="Montana"/>
    <x v="500"/>
    <x v="0"/>
    <x v="8"/>
    <n v="111876"/>
    <n v="14146"/>
    <n v="0.13"/>
    <n v="97730"/>
    <n v="0.87"/>
    <n v="6587"/>
    <n v="0.06"/>
    <n v="9721"/>
    <n v="0.09"/>
    <n v="67569"/>
    <n v="87"/>
    <n v="0.78"/>
    <n v="96647"/>
    <n v="0.86"/>
  </r>
  <r>
    <n v="1619"/>
    <s v="Montana"/>
    <x v="247"/>
    <x v="0"/>
    <x v="4"/>
    <n v="1268"/>
    <n v="295"/>
    <n v="0.23"/>
    <n v="973"/>
    <n v="0.77"/>
    <n v="77"/>
    <n v="0.06"/>
    <n v="207"/>
    <n v="0.16"/>
    <n v="44580"/>
    <n v="32"/>
    <n v="25.24"/>
    <n v="953"/>
    <n v="0.75"/>
  </r>
  <r>
    <n v="1620"/>
    <s v="Montana"/>
    <x v="1039"/>
    <x v="0"/>
    <x v="5"/>
    <n v="13747"/>
    <n v="1653"/>
    <n v="0.12"/>
    <n v="12094"/>
    <n v="0.88"/>
    <n v="707"/>
    <n v="0.05"/>
    <n v="3629"/>
    <n v="0.26"/>
    <n v="37719"/>
    <n v="54"/>
    <n v="3.93"/>
    <n v="12075"/>
    <n v="0.88"/>
  </r>
  <r>
    <n v="1621"/>
    <s v="Montana"/>
    <x v="1040"/>
    <x v="0"/>
    <x v="1"/>
    <n v="826"/>
    <n v="224"/>
    <n v="0.27"/>
    <n v="602"/>
    <n v="0.73"/>
    <n v="104"/>
    <n v="0.13"/>
    <n v="150"/>
    <n v="0.18"/>
    <n v="38782"/>
    <n v="0"/>
    <n v="0"/>
    <n v="617"/>
    <n v="0.75"/>
  </r>
  <r>
    <n v="1622"/>
    <s v="Montana"/>
    <x v="1041"/>
    <x v="0"/>
    <x v="6"/>
    <n v="3378"/>
    <n v="1032"/>
    <n v="0.31"/>
    <n v="2346"/>
    <n v="0.69"/>
    <n v="412"/>
    <n v="0.12"/>
    <n v="449"/>
    <n v="0.13"/>
    <n v="48410"/>
    <n v="25"/>
    <n v="7.4"/>
    <n v="2408"/>
    <n v="0.71"/>
  </r>
  <r>
    <n v="1623"/>
    <s v="Montana"/>
    <x v="1042"/>
    <x v="0"/>
    <x v="5"/>
    <n v="16347"/>
    <n v="2486"/>
    <n v="0.15"/>
    <n v="13861"/>
    <n v="0.85"/>
    <n v="1225"/>
    <n v="7.0000000000000007E-2"/>
    <n v="2151"/>
    <n v="0.13"/>
    <n v="50136"/>
    <n v="142"/>
    <n v="8.69"/>
    <n v="13869"/>
    <n v="0.85"/>
  </r>
  <r>
    <n v="1624"/>
    <s v="Montana"/>
    <x v="36"/>
    <x v="0"/>
    <x v="4"/>
    <n v="12097"/>
    <n v="2594"/>
    <n v="0.21"/>
    <n v="9503"/>
    <n v="0.79"/>
    <n v="1157"/>
    <n v="0.1"/>
    <n v="922"/>
    <n v="0.08"/>
    <n v="68381"/>
    <n v="0"/>
    <n v="0"/>
    <n v="9732"/>
    <n v="0.8"/>
  </r>
  <r>
    <n v="1625"/>
    <s v="Montana"/>
    <x v="1043"/>
    <x v="0"/>
    <x v="6"/>
    <n v="1952"/>
    <n v="529"/>
    <n v="0.27"/>
    <n v="1423"/>
    <n v="0.73"/>
    <n v="162"/>
    <n v="0.08"/>
    <n v="260"/>
    <n v="0.13"/>
    <n v="50197"/>
    <n v="0"/>
    <n v="0"/>
    <n v="1452"/>
    <n v="0.74"/>
  </r>
  <r>
    <n v="1626"/>
    <s v="Montana"/>
    <x v="184"/>
    <x v="0"/>
    <x v="2"/>
    <n v="30250"/>
    <n v="6682"/>
    <n v="0.22"/>
    <n v="23568"/>
    <n v="0.78"/>
    <n v="2355"/>
    <n v="0.08"/>
    <n v="5442"/>
    <n v="0.18"/>
    <n v="44833"/>
    <n v="122"/>
    <n v="4.03"/>
    <n v="23932"/>
    <n v="0.79"/>
  </r>
  <r>
    <n v="1627"/>
    <s v="Montana"/>
    <x v="1044"/>
    <x v="0"/>
    <x v="8"/>
    <n v="68700"/>
    <n v="12903"/>
    <n v="0.19"/>
    <n v="55797"/>
    <n v="0.81"/>
    <n v="6893"/>
    <n v="0.1"/>
    <n v="7061"/>
    <n v="0.1"/>
    <n v="63860"/>
    <n v="291"/>
    <n v="4.24"/>
    <n v="56700"/>
    <n v="0.83"/>
  </r>
  <r>
    <n v="1628"/>
    <s v="Montana"/>
    <x v="318"/>
    <x v="0"/>
    <x v="4"/>
    <n v="2430"/>
    <n v="500"/>
    <n v="0.21"/>
    <n v="1930"/>
    <n v="0.79"/>
    <n v="156"/>
    <n v="0.06"/>
    <n v="443"/>
    <n v="0.18"/>
    <n v="42742"/>
    <n v="25"/>
    <n v="10.29"/>
    <n v="1924"/>
    <n v="0.79"/>
  </r>
  <r>
    <n v="1629"/>
    <s v="Montana"/>
    <x v="140"/>
    <x v="0"/>
    <x v="5"/>
    <n v="19794"/>
    <n v="5670"/>
    <n v="0.28999999999999998"/>
    <n v="14124"/>
    <n v="0.71"/>
    <n v="2365"/>
    <n v="0.12"/>
    <n v="3964"/>
    <n v="0.2"/>
    <n v="40602"/>
    <n v="25"/>
    <n v="1.26"/>
    <n v="15466"/>
    <n v="0.78"/>
  </r>
  <r>
    <n v="1630"/>
    <s v="Montana"/>
    <x v="1045"/>
    <x v="0"/>
    <x v="4"/>
    <n v="1675"/>
    <n v="438"/>
    <n v="0.26"/>
    <n v="1237"/>
    <n v="0.74"/>
    <n v="95"/>
    <n v="0.06"/>
    <n v="235"/>
    <n v="0.14000000000000001"/>
    <n v="43650"/>
    <n v="30"/>
    <n v="17.91"/>
    <n v="1244"/>
    <n v="0.74"/>
  </r>
  <r>
    <n v="1631"/>
    <s v="Montana"/>
    <x v="44"/>
    <x v="0"/>
    <x v="4"/>
    <n v="8768"/>
    <n v="2474"/>
    <n v="0.28000000000000003"/>
    <n v="6294"/>
    <n v="0.72"/>
    <n v="830"/>
    <n v="0.09"/>
    <n v="801"/>
    <n v="0.09"/>
    <n v="53031"/>
    <n v="15"/>
    <n v="1.71"/>
    <n v="6383"/>
    <n v="0.73"/>
  </r>
  <r>
    <n v="1632"/>
    <s v="Montana"/>
    <x v="1046"/>
    <x v="0"/>
    <x v="4"/>
    <n v="1866"/>
    <n v="573"/>
    <n v="0.31"/>
    <n v="1293"/>
    <n v="0.69"/>
    <n v="173"/>
    <n v="0.09"/>
    <n v="285"/>
    <n v="0.15"/>
    <n v="44572"/>
    <n v="25"/>
    <n v="13.4"/>
    <n v="1331"/>
    <n v="0.71"/>
  </r>
  <r>
    <n v="1633"/>
    <s v="Montana"/>
    <x v="259"/>
    <x v="0"/>
    <x v="6"/>
    <n v="4316"/>
    <n v="1247"/>
    <n v="0.28999999999999998"/>
    <n v="3069"/>
    <n v="0.71"/>
    <n v="522"/>
    <n v="0.12"/>
    <n v="601"/>
    <n v="0.14000000000000001"/>
    <n v="43458"/>
    <n v="25"/>
    <n v="5.79"/>
    <n v="3239"/>
    <n v="0.75"/>
  </r>
  <r>
    <n v="1634"/>
    <s v="Montana"/>
    <x v="1047"/>
    <x v="0"/>
    <x v="1"/>
    <n v="118791"/>
    <n v="18506"/>
    <n v="0.16"/>
    <n v="100285"/>
    <n v="0.84"/>
    <n v="9356"/>
    <n v="0.08"/>
    <n v="14719"/>
    <n v="0.12"/>
    <n v="56207"/>
    <n v="318"/>
    <n v="2.68"/>
    <n v="100784"/>
    <n v="0.85"/>
  </r>
  <r>
    <n v="1635"/>
    <s v="Montana"/>
    <x v="1048"/>
    <x v="0"/>
    <x v="6"/>
    <n v="4651"/>
    <n v="1235"/>
    <n v="0.27"/>
    <n v="3416"/>
    <n v="0.73"/>
    <n v="525"/>
    <n v="0.11"/>
    <n v="691"/>
    <n v="0.15"/>
    <n v="43371"/>
    <n v="25"/>
    <n v="5.38"/>
    <n v="3562"/>
    <n v="0.77"/>
  </r>
  <r>
    <n v="1636"/>
    <s v="Montana"/>
    <x v="265"/>
    <x v="0"/>
    <x v="5"/>
    <n v="16736"/>
    <n v="3799"/>
    <n v="0.23"/>
    <n v="12937"/>
    <n v="0.77"/>
    <n v="1409"/>
    <n v="0.08"/>
    <n v="1744"/>
    <n v="0.1"/>
    <n v="61044"/>
    <n v="25"/>
    <n v="1.49"/>
    <n v="13253"/>
    <n v="0.79"/>
  </r>
  <r>
    <n v="1637"/>
    <s v="Montana"/>
    <x v="1049"/>
    <x v="0"/>
    <x v="4"/>
    <n v="513"/>
    <n v="128"/>
    <n v="0.25"/>
    <n v="385"/>
    <n v="0.75"/>
    <n v="42"/>
    <n v="0.08"/>
    <n v="83"/>
    <n v="0.16"/>
    <n v="41009"/>
    <n v="0"/>
    <n v="0"/>
    <n v="380"/>
    <n v="0.74"/>
  </r>
  <r>
    <n v="1638"/>
    <s v="Montana"/>
    <x v="149"/>
    <x v="0"/>
    <x v="4"/>
    <n v="4074"/>
    <n v="910"/>
    <n v="0.22"/>
    <n v="3164"/>
    <n v="0.78"/>
    <n v="300"/>
    <n v="7.0000000000000007E-2"/>
    <n v="608"/>
    <n v="0.15"/>
    <n v="44730"/>
    <n v="8"/>
    <n v="1.96"/>
    <n v="3206"/>
    <n v="0.79"/>
  </r>
  <r>
    <n v="1639"/>
    <s v="Montana"/>
    <x v="1050"/>
    <x v="0"/>
    <x v="5"/>
    <n v="5972"/>
    <n v="1219"/>
    <n v="0.2"/>
    <n v="4753"/>
    <n v="0.8"/>
    <n v="449"/>
    <n v="0.08"/>
    <n v="1028"/>
    <n v="0.17"/>
    <n v="42890"/>
    <n v="79"/>
    <n v="13.23"/>
    <n v="4802"/>
    <n v="0.8"/>
  </r>
  <r>
    <n v="1640"/>
    <s v="Montana"/>
    <x v="1051"/>
    <x v="0"/>
    <x v="4"/>
    <n v="1716"/>
    <n v="466"/>
    <n v="0.27"/>
    <n v="1250"/>
    <n v="0.73"/>
    <n v="105"/>
    <n v="0.06"/>
    <n v="205"/>
    <n v="0.12"/>
    <n v="47378"/>
    <n v="0"/>
    <n v="0"/>
    <n v="1261"/>
    <n v="0.73"/>
  </r>
  <r>
    <n v="1641"/>
    <s v="Montana"/>
    <x v="739"/>
    <x v="0"/>
    <x v="2"/>
    <n v="6968"/>
    <n v="1436"/>
    <n v="0.21"/>
    <n v="5532"/>
    <n v="0.79"/>
    <n v="674"/>
    <n v="0.1"/>
    <n v="950"/>
    <n v="0.14000000000000001"/>
    <n v="48966"/>
    <n v="16"/>
    <n v="2.2999999999999998"/>
    <n v="4111"/>
    <n v="0.59"/>
  </r>
  <r>
    <n v="1642"/>
    <s v="Montana"/>
    <x v="153"/>
    <x v="0"/>
    <x v="4"/>
    <n v="1087"/>
    <n v="346"/>
    <n v="0.32"/>
    <n v="741"/>
    <n v="0.68"/>
    <n v="120"/>
    <n v="0.11"/>
    <n v="144"/>
    <n v="0.13"/>
    <n v="42754"/>
    <n v="22"/>
    <n v="20.239999999999998"/>
    <n v="766"/>
    <n v="0.7"/>
  </r>
  <r>
    <n v="1643"/>
    <s v="Montana"/>
    <x v="1052"/>
    <x v="0"/>
    <x v="2"/>
    <n v="43172"/>
    <n v="11138"/>
    <n v="0.26"/>
    <n v="32034"/>
    <n v="0.74"/>
    <n v="4438"/>
    <n v="0.1"/>
    <n v="6628"/>
    <n v="0.15"/>
    <n v="50055"/>
    <n v="25"/>
    <n v="0.57999999999999996"/>
    <n v="33111"/>
    <n v="0.77"/>
  </r>
  <r>
    <n v="1644"/>
    <s v="Montana"/>
    <x v="525"/>
    <x v="0"/>
    <x v="5"/>
    <n v="10913"/>
    <n v="1632"/>
    <n v="0.15"/>
    <n v="9281"/>
    <n v="0.85"/>
    <n v="819"/>
    <n v="0.08"/>
    <n v="950"/>
    <n v="0.09"/>
    <n v="67242"/>
    <n v="81"/>
    <n v="7.42"/>
    <n v="9479"/>
    <n v="0.87"/>
  </r>
  <r>
    <n v="1645"/>
    <s v="Montana"/>
    <x v="1053"/>
    <x v="0"/>
    <x v="5"/>
    <n v="11059"/>
    <n v="1266"/>
    <n v="0.11"/>
    <n v="9793"/>
    <n v="0.89"/>
    <n v="722"/>
    <n v="7.0000000000000007E-2"/>
    <n v="2763"/>
    <n v="0.25"/>
    <n v="40179"/>
    <n v="135"/>
    <n v="12.21"/>
    <n v="9700"/>
    <n v="0.88"/>
  </r>
  <r>
    <n v="1646"/>
    <s v="Montana"/>
    <x v="1054"/>
    <x v="0"/>
    <x v="4"/>
    <n v="9063"/>
    <n v="1431"/>
    <n v="0.16"/>
    <n v="7632"/>
    <n v="0.84"/>
    <n v="670"/>
    <n v="7.0000000000000007E-2"/>
    <n v="1523"/>
    <n v="0.17"/>
    <n v="57674"/>
    <n v="55"/>
    <n v="6.07"/>
    <n v="7700"/>
    <n v="0.85"/>
  </r>
  <r>
    <n v="1647"/>
    <s v="Montana"/>
    <x v="1055"/>
    <x v="0"/>
    <x v="6"/>
    <n v="11844"/>
    <n v="3701"/>
    <n v="0.31"/>
    <n v="8143"/>
    <n v="0.69"/>
    <n v="1414"/>
    <n v="0.12"/>
    <n v="1871"/>
    <n v="0.16"/>
    <n v="39861"/>
    <n v="44"/>
    <n v="3.71"/>
    <n v="8420"/>
    <n v="0.71"/>
  </r>
  <r>
    <n v="1648"/>
    <s v="Montana"/>
    <x v="679"/>
    <x v="0"/>
    <x v="4"/>
    <n v="3424"/>
    <n v="774"/>
    <n v="0.23"/>
    <n v="2650"/>
    <n v="0.77"/>
    <n v="232"/>
    <n v="7.0000000000000007E-2"/>
    <n v="366"/>
    <n v="0.11"/>
    <n v="51690"/>
    <n v="97"/>
    <n v="28.33"/>
    <n v="2696"/>
    <n v="0.79"/>
  </r>
  <r>
    <n v="1649"/>
    <s v="Montana"/>
    <x v="1056"/>
    <x v="0"/>
    <x v="8"/>
    <n v="34993"/>
    <n v="6667"/>
    <n v="0.19"/>
    <n v="28326"/>
    <n v="0.81"/>
    <n v="2913"/>
    <n v="0.08"/>
    <n v="5697"/>
    <n v="0.16"/>
    <n v="47302"/>
    <n v="73"/>
    <n v="2.09"/>
    <n v="28810"/>
    <n v="0.82"/>
  </r>
  <r>
    <n v="1650"/>
    <s v="Montana"/>
    <x v="1057"/>
    <x v="0"/>
    <x v="6"/>
    <n v="9534"/>
    <n v="2160"/>
    <n v="0.23"/>
    <n v="7374"/>
    <n v="0.77"/>
    <n v="799"/>
    <n v="0.08"/>
    <n v="766"/>
    <n v="0.08"/>
    <n v="66226"/>
    <n v="10"/>
    <n v="1.05"/>
    <n v="7595"/>
    <n v="0.8"/>
  </r>
  <r>
    <n v="1651"/>
    <s v="Montana"/>
    <x v="1058"/>
    <x v="0"/>
    <x v="4"/>
    <n v="3710"/>
    <n v="986"/>
    <n v="0.27"/>
    <n v="2724"/>
    <n v="0.73"/>
    <n v="378"/>
    <n v="0.1"/>
    <n v="364"/>
    <n v="0.1"/>
    <n v="52747"/>
    <n v="25"/>
    <n v="6.74"/>
    <n v="2769"/>
    <n v="0.75"/>
  </r>
  <r>
    <n v="1652"/>
    <s v="Montana"/>
    <x v="482"/>
    <x v="0"/>
    <x v="6"/>
    <n v="6162"/>
    <n v="1398"/>
    <n v="0.23"/>
    <n v="4764"/>
    <n v="0.77"/>
    <n v="534"/>
    <n v="0.09"/>
    <n v="941"/>
    <n v="0.15"/>
    <n v="48368"/>
    <n v="25"/>
    <n v="4.0599999999999996"/>
    <n v="4850"/>
    <n v="0.79"/>
  </r>
  <r>
    <n v="1653"/>
    <s v="Montana"/>
    <x v="1059"/>
    <x v="0"/>
    <x v="5"/>
    <n v="4853"/>
    <n v="896"/>
    <n v="0.18"/>
    <n v="3957"/>
    <n v="0.82"/>
    <n v="415"/>
    <n v="0.09"/>
    <n v="640"/>
    <n v="0.13"/>
    <n v="46326"/>
    <n v="21"/>
    <n v="4.33"/>
    <n v="3492"/>
    <n v="0.72"/>
  </r>
  <r>
    <n v="1654"/>
    <s v="Montana"/>
    <x v="1060"/>
    <x v="0"/>
    <x v="6"/>
    <n v="679"/>
    <n v="194"/>
    <n v="0.28999999999999998"/>
    <n v="485"/>
    <n v="0.71"/>
    <n v="54"/>
    <n v="0.08"/>
    <n v="77"/>
    <n v="0.11"/>
    <n v="50774"/>
    <n v="0"/>
    <n v="0"/>
    <n v="494"/>
    <n v="0.73"/>
  </r>
  <r>
    <n v="1655"/>
    <s v="Montana"/>
    <x v="484"/>
    <x v="0"/>
    <x v="5"/>
    <n v="7437"/>
    <n v="1738"/>
    <n v="0.23"/>
    <n v="5699"/>
    <n v="0.77"/>
    <n v="592"/>
    <n v="0.08"/>
    <n v="1007"/>
    <n v="0.14000000000000001"/>
    <n v="48390"/>
    <n v="25"/>
    <n v="3.36"/>
    <n v="5833"/>
    <n v="0.78"/>
  </r>
  <r>
    <n v="1656"/>
    <s v="Montana"/>
    <x v="1061"/>
    <x v="0"/>
    <x v="4"/>
    <n v="2236"/>
    <n v="534"/>
    <n v="0.24"/>
    <n v="1702"/>
    <n v="0.76"/>
    <n v="163"/>
    <n v="7.0000000000000007E-2"/>
    <n v="411"/>
    <n v="0.18"/>
    <n v="38449"/>
    <n v="25"/>
    <n v="11.18"/>
    <n v="1705"/>
    <n v="0.76"/>
  </r>
  <r>
    <n v="1657"/>
    <s v="Montana"/>
    <x v="1062"/>
    <x v="0"/>
    <x v="4"/>
    <n v="1034"/>
    <n v="251"/>
    <n v="0.24"/>
    <n v="783"/>
    <n v="0.76"/>
    <n v="75"/>
    <n v="7.0000000000000007E-2"/>
    <n v="121"/>
    <n v="0.12"/>
    <n v="49532"/>
    <n v="0"/>
    <n v="0"/>
    <n v="791"/>
    <n v="0.76"/>
  </r>
  <r>
    <n v="1658"/>
    <s v="Montana"/>
    <x v="1063"/>
    <x v="0"/>
    <x v="1"/>
    <n v="160137"/>
    <n v="27117"/>
    <n v="0.17"/>
    <n v="133020"/>
    <n v="0.83"/>
    <n v="12593"/>
    <n v="0.08"/>
    <n v="17150"/>
    <n v="0.11"/>
    <n v="59975"/>
    <n v="556"/>
    <n v="3.47"/>
    <n v="134819"/>
    <n v="0.84"/>
  </r>
  <r>
    <n v="1659"/>
    <s v="Nebraska"/>
    <x v="224"/>
    <x v="0"/>
    <x v="7"/>
    <n v="31511"/>
    <n v="5736"/>
    <n v="0.18"/>
    <n v="25775"/>
    <n v="0.82"/>
    <n v="1859"/>
    <n v="0.06"/>
    <n v="3558"/>
    <n v="0.11"/>
    <n v="55167"/>
    <n v="148"/>
    <n v="4.7"/>
    <n v="25631"/>
    <n v="0.81"/>
  </r>
  <r>
    <n v="1660"/>
    <s v="Nebraska"/>
    <x v="1064"/>
    <x v="0"/>
    <x v="4"/>
    <n v="6336"/>
    <n v="1493"/>
    <n v="0.24"/>
    <n v="4843"/>
    <n v="0.76"/>
    <n v="454"/>
    <n v="7.0000000000000007E-2"/>
    <n v="788"/>
    <n v="0.12"/>
    <n v="55371"/>
    <n v="23"/>
    <n v="3.63"/>
    <n v="4893"/>
    <n v="0.77"/>
  </r>
  <r>
    <n v="1661"/>
    <s v="Nebraska"/>
    <x v="1065"/>
    <x v="0"/>
    <x v="4"/>
    <n v="465"/>
    <n v="102"/>
    <n v="0.22"/>
    <n v="363"/>
    <n v="0.78"/>
    <n v="30"/>
    <n v="0.06"/>
    <n v="60"/>
    <n v="0.13"/>
    <n v="46862"/>
    <n v="0"/>
    <n v="0"/>
    <n v="362"/>
    <n v="0.78"/>
  </r>
  <r>
    <n v="1662"/>
    <s v="Nebraska"/>
    <x v="1066"/>
    <x v="0"/>
    <x v="4"/>
    <n v="730"/>
    <n v="174"/>
    <n v="0.24"/>
    <n v="556"/>
    <n v="0.76"/>
    <n v="48"/>
    <n v="7.0000000000000007E-2"/>
    <n v="91"/>
    <n v="0.12"/>
    <n v="53865"/>
    <n v="0"/>
    <n v="0"/>
    <n v="568"/>
    <n v="0.78"/>
  </r>
  <r>
    <n v="1663"/>
    <s v="Nebraska"/>
    <x v="457"/>
    <x v="0"/>
    <x v="4"/>
    <n v="476"/>
    <n v="121"/>
    <n v="0.25"/>
    <n v="355"/>
    <n v="0.75"/>
    <n v="50"/>
    <n v="0.11"/>
    <n v="77"/>
    <n v="0.16"/>
    <n v="44467"/>
    <n v="0"/>
    <n v="0"/>
    <n v="361"/>
    <n v="0.76"/>
  </r>
  <r>
    <n v="1664"/>
    <s v="Nebraska"/>
    <x v="115"/>
    <x v="0"/>
    <x v="4"/>
    <n v="5239"/>
    <n v="1196"/>
    <n v="0.23"/>
    <n v="4043"/>
    <n v="0.77"/>
    <n v="338"/>
    <n v="0.06"/>
    <n v="470"/>
    <n v="0.09"/>
    <n v="51911"/>
    <n v="25"/>
    <n v="4.7699999999999996"/>
    <n v="4109"/>
    <n v="0.78"/>
  </r>
  <r>
    <n v="1665"/>
    <s v="Nebraska"/>
    <x v="1067"/>
    <x v="0"/>
    <x v="5"/>
    <n v="10772"/>
    <n v="2042"/>
    <n v="0.19"/>
    <n v="8730"/>
    <n v="0.81"/>
    <n v="784"/>
    <n v="7.0000000000000007E-2"/>
    <n v="1454"/>
    <n v="0.13"/>
    <n v="57952"/>
    <n v="25"/>
    <n v="2.3199999999999998"/>
    <n v="8935"/>
    <n v="0.83"/>
  </r>
  <r>
    <n v="1666"/>
    <s v="Nebraska"/>
    <x v="697"/>
    <x v="0"/>
    <x v="4"/>
    <n v="1955"/>
    <n v="598"/>
    <n v="0.31"/>
    <n v="1357"/>
    <n v="0.69"/>
    <n v="187"/>
    <n v="0.1"/>
    <n v="264"/>
    <n v="0.14000000000000001"/>
    <n v="42431"/>
    <n v="20"/>
    <n v="10.23"/>
    <n v="1397"/>
    <n v="0.71"/>
  </r>
  <r>
    <n v="1667"/>
    <s v="Nebraska"/>
    <x v="487"/>
    <x v="0"/>
    <x v="4"/>
    <n v="2973"/>
    <n v="776"/>
    <n v="0.26"/>
    <n v="2197"/>
    <n v="0.74"/>
    <n v="183"/>
    <n v="0.06"/>
    <n v="369"/>
    <n v="0.12"/>
    <n v="46191"/>
    <n v="18"/>
    <n v="6.05"/>
    <n v="2251"/>
    <n v="0.76"/>
  </r>
  <r>
    <n v="1668"/>
    <s v="Nebraska"/>
    <x v="1068"/>
    <x v="0"/>
    <x v="7"/>
    <n v="49615"/>
    <n v="7197"/>
    <n v="0.15"/>
    <n v="42418"/>
    <n v="0.85"/>
    <n v="2745"/>
    <n v="0.06"/>
    <n v="5068"/>
    <n v="0.1"/>
    <n v="59193"/>
    <n v="310"/>
    <n v="6.25"/>
    <n v="41470"/>
    <n v="0.84"/>
  </r>
  <r>
    <n v="1669"/>
    <s v="Nebraska"/>
    <x v="1069"/>
    <x v="0"/>
    <x v="6"/>
    <n v="6488"/>
    <n v="1566"/>
    <n v="0.24"/>
    <n v="4922"/>
    <n v="0.76"/>
    <n v="500"/>
    <n v="0.08"/>
    <n v="688"/>
    <n v="0.11"/>
    <n v="57548"/>
    <n v="18"/>
    <n v="2.77"/>
    <n v="5088"/>
    <n v="0.78"/>
  </r>
  <r>
    <n v="1670"/>
    <s v="Nebraska"/>
    <x v="6"/>
    <x v="0"/>
    <x v="2"/>
    <n v="8058"/>
    <n v="1687"/>
    <n v="0.21"/>
    <n v="6371"/>
    <n v="0.79"/>
    <n v="523"/>
    <n v="0.06"/>
    <n v="717"/>
    <n v="0.09"/>
    <n v="57208"/>
    <n v="20"/>
    <n v="2.48"/>
    <n v="6476"/>
    <n v="0.8"/>
  </r>
  <r>
    <n v="1671"/>
    <s v="Nebraska"/>
    <x v="489"/>
    <x v="0"/>
    <x v="0"/>
    <n v="26159"/>
    <n v="4577"/>
    <n v="0.17"/>
    <n v="21582"/>
    <n v="0.83"/>
    <n v="2408"/>
    <n v="0.09"/>
    <n v="1898"/>
    <n v="7.0000000000000007E-2"/>
    <n v="75177"/>
    <n v="0"/>
    <n v="0"/>
    <n v="22050"/>
    <n v="0.84"/>
  </r>
  <r>
    <n v="1672"/>
    <s v="Nebraska"/>
    <x v="589"/>
    <x v="0"/>
    <x v="4"/>
    <n v="8446"/>
    <n v="1808"/>
    <n v="0.21"/>
    <n v="6638"/>
    <n v="0.79"/>
    <n v="514"/>
    <n v="0.06"/>
    <n v="720"/>
    <n v="0.09"/>
    <n v="64570"/>
    <n v="0"/>
    <n v="0"/>
    <n v="6714"/>
    <n v="0.79"/>
  </r>
  <r>
    <n v="1673"/>
    <s v="Nebraska"/>
    <x v="631"/>
    <x v="0"/>
    <x v="4"/>
    <n v="3977"/>
    <n v="814"/>
    <n v="0.2"/>
    <n v="3163"/>
    <n v="0.8"/>
    <n v="263"/>
    <n v="7.0000000000000007E-2"/>
    <n v="370"/>
    <n v="0.09"/>
    <n v="54866"/>
    <n v="20"/>
    <n v="5.03"/>
    <n v="3183"/>
    <n v="0.8"/>
  </r>
  <r>
    <n v="1674"/>
    <s v="Nebraska"/>
    <x v="1070"/>
    <x v="0"/>
    <x v="5"/>
    <n v="5761"/>
    <n v="1256"/>
    <n v="0.22"/>
    <n v="4505"/>
    <n v="0.78"/>
    <n v="392"/>
    <n v="7.0000000000000007E-2"/>
    <n v="693"/>
    <n v="0.12"/>
    <n v="49782"/>
    <n v="25"/>
    <n v="4.34"/>
    <n v="4578"/>
    <n v="0.79"/>
  </r>
  <r>
    <n v="1675"/>
    <s v="Nebraska"/>
    <x v="233"/>
    <x v="0"/>
    <x v="5"/>
    <n v="9310"/>
    <n v="1808"/>
    <n v="0.19"/>
    <n v="7502"/>
    <n v="0.81"/>
    <n v="678"/>
    <n v="7.0000000000000007E-2"/>
    <n v="1035"/>
    <n v="0.11"/>
    <n v="53132"/>
    <n v="88"/>
    <n v="9.4499999999999993"/>
    <n v="7716"/>
    <n v="0.83"/>
  </r>
  <r>
    <n v="1676"/>
    <s v="Nebraska"/>
    <x v="13"/>
    <x v="0"/>
    <x v="6"/>
    <n v="6214"/>
    <n v="1262"/>
    <n v="0.2"/>
    <n v="4952"/>
    <n v="0.8"/>
    <n v="401"/>
    <n v="0.06"/>
    <n v="671"/>
    <n v="0.11"/>
    <n v="56259"/>
    <n v="0"/>
    <n v="0"/>
    <n v="5058"/>
    <n v="0.81"/>
  </r>
  <r>
    <n v="1677"/>
    <s v="Nebraska"/>
    <x v="1071"/>
    <x v="0"/>
    <x v="5"/>
    <n v="10881"/>
    <n v="1465"/>
    <n v="0.13"/>
    <n v="9416"/>
    <n v="0.87"/>
    <n v="386"/>
    <n v="0.04"/>
    <n v="1120"/>
    <n v="0.1"/>
    <n v="55787"/>
    <n v="25"/>
    <n v="2.2999999999999998"/>
    <n v="9339"/>
    <n v="0.86"/>
  </r>
  <r>
    <n v="1678"/>
    <s v="Nebraska"/>
    <x v="1072"/>
    <x v="0"/>
    <x v="5"/>
    <n v="8940"/>
    <n v="1965"/>
    <n v="0.22"/>
    <n v="6975"/>
    <n v="0.78"/>
    <n v="566"/>
    <n v="0.06"/>
    <n v="778"/>
    <n v="0.09"/>
    <n v="59219"/>
    <n v="25"/>
    <n v="2.8"/>
    <n v="7068"/>
    <n v="0.79"/>
  </r>
  <r>
    <n v="1679"/>
    <s v="Nebraska"/>
    <x v="238"/>
    <x v="0"/>
    <x v="5"/>
    <n v="10840"/>
    <n v="2431"/>
    <n v="0.22"/>
    <n v="8409"/>
    <n v="0.78"/>
    <n v="736"/>
    <n v="7.0000000000000007E-2"/>
    <n v="1274"/>
    <n v="0.12"/>
    <n v="49995"/>
    <n v="85"/>
    <n v="7.84"/>
    <n v="8542"/>
    <n v="0.79"/>
  </r>
  <r>
    <n v="1680"/>
    <s v="Nebraska"/>
    <x v="905"/>
    <x v="0"/>
    <x v="1"/>
    <n v="20083"/>
    <n v="2735"/>
    <n v="0.14000000000000001"/>
    <n v="17348"/>
    <n v="0.86"/>
    <n v="981"/>
    <n v="0.05"/>
    <n v="2455"/>
    <n v="0.12"/>
    <n v="55522"/>
    <n v="0"/>
    <n v="0"/>
    <n v="17335"/>
    <n v="0.86"/>
  </r>
  <r>
    <n v="1681"/>
    <s v="Nebraska"/>
    <x v="1073"/>
    <x v="0"/>
    <x v="5"/>
    <n v="8716"/>
    <n v="1616"/>
    <n v="0.19"/>
    <n v="7100"/>
    <n v="0.81"/>
    <n v="734"/>
    <n v="0.08"/>
    <n v="1360"/>
    <n v="0.16"/>
    <n v="47487"/>
    <n v="25"/>
    <n v="2.87"/>
    <n v="6549"/>
    <n v="0.75"/>
  </r>
  <r>
    <n v="1682"/>
    <s v="Nebraska"/>
    <x v="370"/>
    <x v="0"/>
    <x v="5"/>
    <n v="23709"/>
    <n v="3947"/>
    <n v="0.17"/>
    <n v="19762"/>
    <n v="0.83"/>
    <n v="1189"/>
    <n v="0.05"/>
    <n v="2824"/>
    <n v="0.12"/>
    <n v="56818"/>
    <n v="52"/>
    <n v="2.19"/>
    <n v="19761"/>
    <n v="0.83"/>
  </r>
  <r>
    <n v="1683"/>
    <s v="Nebraska"/>
    <x v="1074"/>
    <x v="0"/>
    <x v="4"/>
    <n v="1825"/>
    <n v="429"/>
    <n v="0.24"/>
    <n v="1396"/>
    <n v="0.76"/>
    <n v="153"/>
    <n v="0.08"/>
    <n v="214"/>
    <n v="0.12"/>
    <n v="47097"/>
    <n v="0"/>
    <n v="0"/>
    <n v="1443"/>
    <n v="0.79"/>
  </r>
  <r>
    <n v="1684"/>
    <s v="Nebraska"/>
    <x v="1075"/>
    <x v="0"/>
    <x v="1"/>
    <n v="5709"/>
    <n v="1146"/>
    <n v="0.2"/>
    <n v="4563"/>
    <n v="0.8"/>
    <n v="361"/>
    <n v="0.06"/>
    <n v="544"/>
    <n v="0.1"/>
    <n v="54635"/>
    <n v="0"/>
    <n v="0"/>
    <n v="4590"/>
    <n v="0.8"/>
  </r>
  <r>
    <n v="1685"/>
    <s v="Nebraska"/>
    <x v="372"/>
    <x v="0"/>
    <x v="7"/>
    <n v="36791"/>
    <n v="7077"/>
    <n v="0.19"/>
    <n v="29714"/>
    <n v="0.81"/>
    <n v="2521"/>
    <n v="7.0000000000000007E-2"/>
    <n v="3484"/>
    <n v="0.09"/>
    <n v="51682"/>
    <n v="181"/>
    <n v="4.92"/>
    <n v="29713"/>
    <n v="0.81"/>
  </r>
  <r>
    <n v="1686"/>
    <s v="Nebraska"/>
    <x v="242"/>
    <x v="0"/>
    <x v="0"/>
    <n v="566880"/>
    <n v="73752"/>
    <n v="0.13"/>
    <n v="493128"/>
    <n v="0.87"/>
    <n v="33011"/>
    <n v="0.06"/>
    <n v="64276"/>
    <n v="0.11"/>
    <n v="64580"/>
    <n v="2308"/>
    <n v="4.07"/>
    <n v="496222"/>
    <n v="0.88"/>
  </r>
  <r>
    <n v="1687"/>
    <s v="Nebraska"/>
    <x v="1076"/>
    <x v="0"/>
    <x v="4"/>
    <n v="1770"/>
    <n v="447"/>
    <n v="0.25"/>
    <n v="1323"/>
    <n v="0.75"/>
    <n v="115"/>
    <n v="0.06"/>
    <n v="245"/>
    <n v="0.14000000000000001"/>
    <n v="48574"/>
    <n v="14"/>
    <n v="7.91"/>
    <n v="1370"/>
    <n v="0.77"/>
  </r>
  <r>
    <n v="1688"/>
    <s v="Nebraska"/>
    <x v="907"/>
    <x v="0"/>
    <x v="6"/>
    <n v="5527"/>
    <n v="1250"/>
    <n v="0.23"/>
    <n v="4277"/>
    <n v="0.77"/>
    <n v="381"/>
    <n v="7.0000000000000007E-2"/>
    <n v="474"/>
    <n v="0.09"/>
    <n v="56697"/>
    <n v="30"/>
    <n v="5.43"/>
    <n v="4281"/>
    <n v="0.77"/>
  </r>
  <r>
    <n v="1689"/>
    <s v="Nebraska"/>
    <x v="29"/>
    <x v="0"/>
    <x v="4"/>
    <n v="3023"/>
    <n v="853"/>
    <n v="0.28000000000000003"/>
    <n v="2170"/>
    <n v="0.72"/>
    <n v="212"/>
    <n v="7.0000000000000007E-2"/>
    <n v="398"/>
    <n v="0.13"/>
    <n v="48778"/>
    <n v="14"/>
    <n v="4.63"/>
    <n v="2224"/>
    <n v="0.74"/>
  </r>
  <r>
    <n v="1690"/>
    <s v="Nebraska"/>
    <x v="1077"/>
    <x v="0"/>
    <x v="4"/>
    <n v="2608"/>
    <n v="623"/>
    <n v="0.24"/>
    <n v="1985"/>
    <n v="0.76"/>
    <n v="199"/>
    <n v="0.08"/>
    <n v="351"/>
    <n v="0.13"/>
    <n v="43650"/>
    <n v="0"/>
    <n v="0"/>
    <n v="1896"/>
    <n v="0.73"/>
  </r>
  <r>
    <n v="1691"/>
    <s v="Nebraska"/>
    <x v="1078"/>
    <x v="0"/>
    <x v="4"/>
    <n v="4715"/>
    <n v="1181"/>
    <n v="0.25"/>
    <n v="3534"/>
    <n v="0.75"/>
    <n v="355"/>
    <n v="0.08"/>
    <n v="579"/>
    <n v="0.12"/>
    <n v="49685"/>
    <n v="52"/>
    <n v="11.03"/>
    <n v="3653"/>
    <n v="0.77"/>
  </r>
  <r>
    <n v="1692"/>
    <s v="Nebraska"/>
    <x v="1079"/>
    <x v="0"/>
    <x v="2"/>
    <n v="21493"/>
    <n v="4473"/>
    <n v="0.21"/>
    <n v="17020"/>
    <n v="0.79"/>
    <n v="1461"/>
    <n v="7.0000000000000007E-2"/>
    <n v="2364"/>
    <n v="0.11"/>
    <n v="49931"/>
    <n v="25"/>
    <n v="1.1599999999999999"/>
    <n v="17590"/>
    <n v="0.82"/>
  </r>
  <r>
    <n v="1693"/>
    <s v="Nebraska"/>
    <x v="1080"/>
    <x v="0"/>
    <x v="4"/>
    <n v="1897"/>
    <n v="530"/>
    <n v="0.28000000000000003"/>
    <n v="1367"/>
    <n v="0.72"/>
    <n v="153"/>
    <n v="0.08"/>
    <n v="283"/>
    <n v="0.15"/>
    <n v="39192"/>
    <n v="10"/>
    <n v="5.27"/>
    <n v="1405"/>
    <n v="0.74"/>
  </r>
  <r>
    <n v="1694"/>
    <s v="Nebraska"/>
    <x v="247"/>
    <x v="0"/>
    <x v="4"/>
    <n v="1987"/>
    <n v="571"/>
    <n v="0.28999999999999998"/>
    <n v="1416"/>
    <n v="0.71"/>
    <n v="166"/>
    <n v="0.08"/>
    <n v="253"/>
    <n v="0.13"/>
    <n v="46245"/>
    <n v="0"/>
    <n v="0"/>
    <n v="1438"/>
    <n v="0.72"/>
  </r>
  <r>
    <n v="1695"/>
    <s v="Nebraska"/>
    <x v="1081"/>
    <x v="0"/>
    <x v="4"/>
    <n v="1996"/>
    <n v="477"/>
    <n v="0.24"/>
    <n v="1519"/>
    <n v="0.76"/>
    <n v="145"/>
    <n v="7.0000000000000007E-2"/>
    <n v="178"/>
    <n v="0.09"/>
    <n v="59722"/>
    <n v="0"/>
    <n v="0"/>
    <n v="1545"/>
    <n v="0.77"/>
  </r>
  <r>
    <n v="1696"/>
    <s v="Nebraska"/>
    <x v="132"/>
    <x v="0"/>
    <x v="4"/>
    <n v="660"/>
    <n v="149"/>
    <n v="0.23"/>
    <n v="511"/>
    <n v="0.77"/>
    <n v="45"/>
    <n v="7.0000000000000007E-2"/>
    <n v="70"/>
    <n v="0.11"/>
    <n v="56724"/>
    <n v="0"/>
    <n v="0"/>
    <n v="515"/>
    <n v="0.78"/>
  </r>
  <r>
    <n v="1697"/>
    <s v="Nebraska"/>
    <x v="645"/>
    <x v="0"/>
    <x v="6"/>
    <n v="2356"/>
    <n v="604"/>
    <n v="0.26"/>
    <n v="1752"/>
    <n v="0.74"/>
    <n v="154"/>
    <n v="7.0000000000000007E-2"/>
    <n v="294"/>
    <n v="0.12"/>
    <n v="45221"/>
    <n v="0"/>
    <n v="0"/>
    <n v="1775"/>
    <n v="0.75"/>
  </r>
  <r>
    <n v="1698"/>
    <s v="Nebraska"/>
    <x v="390"/>
    <x v="0"/>
    <x v="1"/>
    <n v="61607"/>
    <n v="9150"/>
    <n v="0.15"/>
    <n v="52457"/>
    <n v="0.85"/>
    <n v="3230"/>
    <n v="0.05"/>
    <n v="7839"/>
    <n v="0.13"/>
    <n v="53792"/>
    <n v="159"/>
    <n v="2.58"/>
    <n v="52777"/>
    <n v="0.86"/>
  </r>
  <r>
    <n v="1699"/>
    <s v="Nebraska"/>
    <x v="308"/>
    <x v="0"/>
    <x v="1"/>
    <n v="9280"/>
    <n v="1847"/>
    <n v="0.2"/>
    <n v="7433"/>
    <n v="0.8"/>
    <n v="727"/>
    <n v="0.08"/>
    <n v="593"/>
    <n v="0.06"/>
    <n v="60608"/>
    <n v="63"/>
    <n v="6.79"/>
    <n v="7545"/>
    <n v="0.81"/>
  </r>
  <r>
    <n v="1700"/>
    <s v="Nebraska"/>
    <x v="718"/>
    <x v="0"/>
    <x v="4"/>
    <n v="3401"/>
    <n v="891"/>
    <n v="0.26"/>
    <n v="2510"/>
    <n v="0.74"/>
    <n v="286"/>
    <n v="0.08"/>
    <n v="371"/>
    <n v="0.11"/>
    <n v="49321"/>
    <n v="19"/>
    <n v="5.59"/>
    <n v="2561"/>
    <n v="0.75"/>
  </r>
  <r>
    <n v="1701"/>
    <s v="Nebraska"/>
    <x v="1082"/>
    <x v="0"/>
    <x v="4"/>
    <n v="916"/>
    <n v="252"/>
    <n v="0.28000000000000003"/>
    <n v="664"/>
    <n v="0.72"/>
    <n v="74"/>
    <n v="0.08"/>
    <n v="148"/>
    <n v="0.16"/>
    <n v="47047"/>
    <n v="0"/>
    <n v="0"/>
    <n v="663"/>
    <n v="0.72"/>
  </r>
  <r>
    <n v="1702"/>
    <s v="Nebraska"/>
    <x v="1083"/>
    <x v="0"/>
    <x v="4"/>
    <n v="2806"/>
    <n v="711"/>
    <n v="0.25"/>
    <n v="2095"/>
    <n v="0.75"/>
    <n v="199"/>
    <n v="7.0000000000000007E-2"/>
    <n v="424"/>
    <n v="0.15"/>
    <n v="43880"/>
    <n v="0"/>
    <n v="0"/>
    <n v="2153"/>
    <n v="0.77"/>
  </r>
  <r>
    <n v="1703"/>
    <s v="Nebraska"/>
    <x v="1003"/>
    <x v="0"/>
    <x v="5"/>
    <n v="10178"/>
    <n v="2197"/>
    <n v="0.22"/>
    <n v="7981"/>
    <n v="0.78"/>
    <n v="658"/>
    <n v="0.06"/>
    <n v="1210"/>
    <n v="0.12"/>
    <n v="55965"/>
    <n v="42"/>
    <n v="4.13"/>
    <n v="8163"/>
    <n v="0.8"/>
  </r>
  <r>
    <n v="1704"/>
    <s v="Nebraska"/>
    <x v="1084"/>
    <x v="0"/>
    <x v="4"/>
    <n v="682"/>
    <n v="208"/>
    <n v="0.3"/>
    <n v="474"/>
    <n v="0.7"/>
    <n v="81"/>
    <n v="0.12"/>
    <n v="55"/>
    <n v="0.08"/>
    <n v="46220"/>
    <n v="0"/>
    <n v="0"/>
    <n v="476"/>
    <n v="0.7"/>
  </r>
  <r>
    <n v="1705"/>
    <s v="Nebraska"/>
    <x v="135"/>
    <x v="0"/>
    <x v="1"/>
    <n v="6468"/>
    <n v="1364"/>
    <n v="0.21"/>
    <n v="5104"/>
    <n v="0.79"/>
    <n v="437"/>
    <n v="7.0000000000000007E-2"/>
    <n v="650"/>
    <n v="0.1"/>
    <n v="52292"/>
    <n v="25"/>
    <n v="3.87"/>
    <n v="5184"/>
    <n v="0.8"/>
  </r>
  <r>
    <n v="1706"/>
    <s v="Nebraska"/>
    <x v="36"/>
    <x v="0"/>
    <x v="5"/>
    <n v="7097"/>
    <n v="1698"/>
    <n v="0.24"/>
    <n v="5399"/>
    <n v="0.76"/>
    <n v="498"/>
    <n v="7.0000000000000007E-2"/>
    <n v="821"/>
    <n v="0.12"/>
    <n v="47075"/>
    <n v="57"/>
    <n v="8.0299999999999994"/>
    <n v="5580"/>
    <n v="0.79"/>
  </r>
  <r>
    <n v="1707"/>
    <s v="Nebraska"/>
    <x v="138"/>
    <x v="0"/>
    <x v="6"/>
    <n v="5134"/>
    <n v="963"/>
    <n v="0.19"/>
    <n v="4171"/>
    <n v="0.81"/>
    <n v="267"/>
    <n v="0.05"/>
    <n v="563"/>
    <n v="0.11"/>
    <n v="52401"/>
    <n v="25"/>
    <n v="4.87"/>
    <n v="3280"/>
    <n v="0.64"/>
  </r>
  <r>
    <n v="1708"/>
    <s v="Nebraska"/>
    <x v="1085"/>
    <x v="0"/>
    <x v="5"/>
    <n v="6544"/>
    <n v="1281"/>
    <n v="0.2"/>
    <n v="5263"/>
    <n v="0.8"/>
    <n v="395"/>
    <n v="0.06"/>
    <n v="591"/>
    <n v="0.09"/>
    <n v="64456"/>
    <n v="10"/>
    <n v="1.53"/>
    <n v="5319"/>
    <n v="0.81"/>
  </r>
  <r>
    <n v="1709"/>
    <s v="Nebraska"/>
    <x v="1086"/>
    <x v="0"/>
    <x v="5"/>
    <n v="8021"/>
    <n v="2142"/>
    <n v="0.27"/>
    <n v="5879"/>
    <n v="0.73"/>
    <n v="670"/>
    <n v="0.08"/>
    <n v="949"/>
    <n v="0.12"/>
    <n v="52086"/>
    <n v="18"/>
    <n v="2.2400000000000002"/>
    <n v="6049"/>
    <n v="0.75"/>
  </r>
  <r>
    <n v="1710"/>
    <s v="Nebraska"/>
    <x v="1087"/>
    <x v="0"/>
    <x v="4"/>
    <n v="810"/>
    <n v="251"/>
    <n v="0.31"/>
    <n v="559"/>
    <n v="0.69"/>
    <n v="48"/>
    <n v="0.06"/>
    <n v="148"/>
    <n v="0.18"/>
    <n v="48429"/>
    <n v="0"/>
    <n v="0"/>
    <n v="566"/>
    <n v="0.7"/>
  </r>
  <r>
    <n v="1711"/>
    <s v="Nebraska"/>
    <x v="1088"/>
    <x v="0"/>
    <x v="6"/>
    <n v="3618"/>
    <n v="883"/>
    <n v="0.24"/>
    <n v="2735"/>
    <n v="0.76"/>
    <n v="288"/>
    <n v="0.08"/>
    <n v="443"/>
    <n v="0.12"/>
    <n v="46986"/>
    <n v="10"/>
    <n v="2.76"/>
    <n v="2810"/>
    <n v="0.78"/>
  </r>
  <r>
    <n v="1712"/>
    <s v="Nebraska"/>
    <x v="510"/>
    <x v="0"/>
    <x v="4"/>
    <n v="8419"/>
    <n v="2078"/>
    <n v="0.25"/>
    <n v="6341"/>
    <n v="0.75"/>
    <n v="648"/>
    <n v="0.08"/>
    <n v="1098"/>
    <n v="0.13"/>
    <n v="47906"/>
    <n v="70"/>
    <n v="8.31"/>
    <n v="6440"/>
    <n v="0.76"/>
  </r>
  <r>
    <n v="1713"/>
    <s v="Nebraska"/>
    <x v="1089"/>
    <x v="0"/>
    <x v="0"/>
    <n v="317272"/>
    <n v="44139"/>
    <n v="0.14000000000000001"/>
    <n v="273133"/>
    <n v="0.86"/>
    <n v="17430"/>
    <n v="0.05"/>
    <n v="37583"/>
    <n v="0.12"/>
    <n v="58618"/>
    <n v="1890"/>
    <n v="5.96"/>
    <n v="266149"/>
    <n v="0.84"/>
  </r>
  <r>
    <n v="1714"/>
    <s v="Nebraska"/>
    <x v="140"/>
    <x v="0"/>
    <x v="8"/>
    <n v="35185"/>
    <n v="6805"/>
    <n v="0.19"/>
    <n v="28380"/>
    <n v="0.81"/>
    <n v="2667"/>
    <n v="0.08"/>
    <n v="3472"/>
    <n v="0.1"/>
    <n v="56803"/>
    <n v="116"/>
    <n v="3.3"/>
    <n v="29078"/>
    <n v="0.83"/>
  </r>
  <r>
    <n v="1715"/>
    <s v="Nebraska"/>
    <x v="142"/>
    <x v="0"/>
    <x v="4"/>
    <n v="749"/>
    <n v="169"/>
    <n v="0.23"/>
    <n v="580"/>
    <n v="0.77"/>
    <n v="56"/>
    <n v="7.0000000000000007E-2"/>
    <n v="69"/>
    <n v="0.09"/>
    <n v="55531"/>
    <n v="0"/>
    <n v="0"/>
    <n v="579"/>
    <n v="0.77"/>
  </r>
  <r>
    <n v="1716"/>
    <s v="Nebraska"/>
    <x v="1090"/>
    <x v="0"/>
    <x v="4"/>
    <n v="618"/>
    <n v="165"/>
    <n v="0.27"/>
    <n v="453"/>
    <n v="0.73"/>
    <n v="64"/>
    <n v="0.1"/>
    <n v="105"/>
    <n v="0.17"/>
    <n v="47797"/>
    <n v="0"/>
    <n v="0"/>
    <n v="464"/>
    <n v="0.75"/>
  </r>
  <r>
    <n v="1717"/>
    <s v="Nebraska"/>
    <x v="657"/>
    <x v="0"/>
    <x v="4"/>
    <n v="492"/>
    <n v="119"/>
    <n v="0.24"/>
    <n v="373"/>
    <n v="0.76"/>
    <n v="46"/>
    <n v="0.09"/>
    <n v="57"/>
    <n v="0.12"/>
    <n v="53207"/>
    <n v="0"/>
    <n v="0"/>
    <n v="373"/>
    <n v="0.76"/>
  </r>
  <r>
    <n v="1718"/>
    <s v="Nebraska"/>
    <x v="44"/>
    <x v="0"/>
    <x v="8"/>
    <n v="35392"/>
    <n v="5643"/>
    <n v="0.16"/>
    <n v="29749"/>
    <n v="0.84"/>
    <n v="2143"/>
    <n v="0.06"/>
    <n v="3992"/>
    <n v="0.11"/>
    <n v="55226"/>
    <n v="194"/>
    <n v="5.48"/>
    <n v="29625"/>
    <n v="0.84"/>
  </r>
  <r>
    <n v="1719"/>
    <s v="Nebraska"/>
    <x v="1091"/>
    <x v="0"/>
    <x v="1"/>
    <n v="7733"/>
    <n v="1590"/>
    <n v="0.21"/>
    <n v="6143"/>
    <n v="0.79"/>
    <n v="589"/>
    <n v="0.08"/>
    <n v="811"/>
    <n v="0.1"/>
    <n v="56493"/>
    <n v="20"/>
    <n v="2.59"/>
    <n v="6232"/>
    <n v="0.81"/>
  </r>
  <r>
    <n v="1720"/>
    <s v="Nebraska"/>
    <x v="1092"/>
    <x v="0"/>
    <x v="4"/>
    <n v="4686"/>
    <n v="993"/>
    <n v="0.21"/>
    <n v="3693"/>
    <n v="0.79"/>
    <n v="316"/>
    <n v="7.0000000000000007E-2"/>
    <n v="669"/>
    <n v="0.14000000000000001"/>
    <n v="49151"/>
    <n v="8"/>
    <n v="1.71"/>
    <n v="3732"/>
    <n v="0.8"/>
  </r>
  <r>
    <n v="1721"/>
    <s v="Nebraska"/>
    <x v="1093"/>
    <x v="0"/>
    <x v="6"/>
    <n v="3532"/>
    <n v="755"/>
    <n v="0.21"/>
    <n v="2777"/>
    <n v="0.79"/>
    <n v="228"/>
    <n v="0.06"/>
    <n v="401"/>
    <n v="0.11"/>
    <n v="47279"/>
    <n v="58"/>
    <n v="16.420000000000002"/>
    <n v="2799"/>
    <n v="0.79"/>
  </r>
  <r>
    <n v="1722"/>
    <s v="Nebraska"/>
    <x v="661"/>
    <x v="0"/>
    <x v="5"/>
    <n v="6958"/>
    <n v="1397"/>
    <n v="0.2"/>
    <n v="5561"/>
    <n v="0.8"/>
    <n v="554"/>
    <n v="0.08"/>
    <n v="824"/>
    <n v="0.12"/>
    <n v="52069"/>
    <n v="16"/>
    <n v="2.2999999999999998"/>
    <n v="5315"/>
    <n v="0.76"/>
  </r>
  <r>
    <n v="1723"/>
    <s v="Nebraska"/>
    <x v="1094"/>
    <x v="0"/>
    <x v="4"/>
    <n v="4195"/>
    <n v="1137"/>
    <n v="0.27"/>
    <n v="3058"/>
    <n v="0.73"/>
    <n v="382"/>
    <n v="0.09"/>
    <n v="455"/>
    <n v="0.11"/>
    <n v="46954"/>
    <n v="25"/>
    <n v="5.96"/>
    <n v="3146"/>
    <n v="0.75"/>
  </r>
  <r>
    <n v="1724"/>
    <s v="Nebraska"/>
    <x v="1095"/>
    <x v="0"/>
    <x v="2"/>
    <n v="15985"/>
    <n v="3110"/>
    <n v="0.19"/>
    <n v="12875"/>
    <n v="0.81"/>
    <n v="1163"/>
    <n v="7.0000000000000007E-2"/>
    <n v="1464"/>
    <n v="0.09"/>
    <n v="60734"/>
    <n v="28"/>
    <n v="1.75"/>
    <n v="13155"/>
    <n v="0.82"/>
  </r>
  <r>
    <n v="1725"/>
    <s v="Nebraska"/>
    <x v="668"/>
    <x v="0"/>
    <x v="4"/>
    <n v="2632"/>
    <n v="755"/>
    <n v="0.28999999999999998"/>
    <n v="1877"/>
    <n v="0.71"/>
    <n v="186"/>
    <n v="7.0000000000000007E-2"/>
    <n v="357"/>
    <n v="0.14000000000000001"/>
    <n v="45487"/>
    <n v="11"/>
    <n v="4.18"/>
    <n v="1900"/>
    <n v="0.72"/>
  </r>
  <r>
    <n v="1726"/>
    <s v="Nebraska"/>
    <x v="1096"/>
    <x v="0"/>
    <x v="4"/>
    <n v="2929"/>
    <n v="687"/>
    <n v="0.23"/>
    <n v="2242"/>
    <n v="0.77"/>
    <n v="182"/>
    <n v="0.06"/>
    <n v="297"/>
    <n v="0.1"/>
    <n v="57251"/>
    <n v="20"/>
    <n v="6.83"/>
    <n v="2275"/>
    <n v="0.78"/>
  </r>
  <r>
    <n v="1727"/>
    <s v="Nebraska"/>
    <x v="1015"/>
    <x v="0"/>
    <x v="5"/>
    <n v="8996"/>
    <n v="1864"/>
    <n v="0.21"/>
    <n v="7132"/>
    <n v="0.79"/>
    <n v="550"/>
    <n v="0.06"/>
    <n v="828"/>
    <n v="0.09"/>
    <n v="59003"/>
    <n v="25"/>
    <n v="2.78"/>
    <n v="7256"/>
    <n v="0.81"/>
  </r>
  <r>
    <n v="1728"/>
    <s v="Nebraska"/>
    <x v="415"/>
    <x v="0"/>
    <x v="4"/>
    <n v="7142"/>
    <n v="1378"/>
    <n v="0.19"/>
    <n v="5764"/>
    <n v="0.81"/>
    <n v="431"/>
    <n v="0.06"/>
    <n v="690"/>
    <n v="0.1"/>
    <n v="57367"/>
    <n v="35"/>
    <n v="4.9000000000000004"/>
    <n v="5853"/>
    <n v="0.82"/>
  </r>
  <r>
    <n v="1729"/>
    <s v="Nebraska"/>
    <x v="1016"/>
    <x v="0"/>
    <x v="8"/>
    <n v="33363"/>
    <n v="5727"/>
    <n v="0.17"/>
    <n v="27636"/>
    <n v="0.83"/>
    <n v="1930"/>
    <n v="0.06"/>
    <n v="2789"/>
    <n v="0.08"/>
    <n v="63656"/>
    <n v="51"/>
    <n v="1.53"/>
    <n v="27816"/>
    <n v="0.83"/>
  </r>
  <r>
    <n v="1730"/>
    <s v="Nebraska"/>
    <x v="151"/>
    <x v="0"/>
    <x v="4"/>
    <n v="5278"/>
    <n v="1208"/>
    <n v="0.23"/>
    <n v="4070"/>
    <n v="0.77"/>
    <n v="332"/>
    <n v="0.06"/>
    <n v="441"/>
    <n v="0.08"/>
    <n v="59815"/>
    <n v="16"/>
    <n v="3.03"/>
    <n v="4141"/>
    <n v="0.78"/>
  </r>
  <r>
    <n v="1731"/>
    <s v="Nebraska"/>
    <x v="1097"/>
    <x v="0"/>
    <x v="5"/>
    <n v="10726"/>
    <n v="2231"/>
    <n v="0.21"/>
    <n v="8495"/>
    <n v="0.79"/>
    <n v="743"/>
    <n v="7.0000000000000007E-2"/>
    <n v="1135"/>
    <n v="0.11"/>
    <n v="49034"/>
    <n v="25"/>
    <n v="2.33"/>
    <n v="8385"/>
    <n v="0.78"/>
  </r>
  <r>
    <n v="1732"/>
    <s v="Nebraska"/>
    <x v="1098"/>
    <x v="0"/>
    <x v="5"/>
    <n v="7937"/>
    <n v="1958"/>
    <n v="0.25"/>
    <n v="5979"/>
    <n v="0.75"/>
    <n v="676"/>
    <n v="0.09"/>
    <n v="1004"/>
    <n v="0.13"/>
    <n v="47573"/>
    <n v="24"/>
    <n v="3.02"/>
    <n v="6197"/>
    <n v="0.78"/>
  </r>
  <r>
    <n v="1733"/>
    <s v="Nebraska"/>
    <x v="939"/>
    <x v="0"/>
    <x v="4"/>
    <n v="1360"/>
    <n v="363"/>
    <n v="0.27"/>
    <n v="997"/>
    <n v="0.73"/>
    <n v="99"/>
    <n v="7.0000000000000007E-2"/>
    <n v="194"/>
    <n v="0.14000000000000001"/>
    <n v="48260"/>
    <n v="54"/>
    <n v="39.71"/>
    <n v="1002"/>
    <n v="0.74"/>
  </r>
  <r>
    <n v="1734"/>
    <s v="Nebraska"/>
    <x v="156"/>
    <x v="0"/>
    <x v="2"/>
    <n v="14350"/>
    <n v="2155"/>
    <n v="0.15"/>
    <n v="12195"/>
    <n v="0.85"/>
    <n v="717"/>
    <n v="0.05"/>
    <n v="1649"/>
    <n v="0.11"/>
    <n v="54569"/>
    <n v="41"/>
    <n v="2.86"/>
    <n v="11530"/>
    <n v="0.8"/>
  </r>
  <r>
    <n v="1735"/>
    <s v="Nebraska"/>
    <x v="1099"/>
    <x v="0"/>
    <x v="0"/>
    <n v="184459"/>
    <n v="21677"/>
    <n v="0.12"/>
    <n v="162782"/>
    <n v="0.88"/>
    <n v="20544"/>
    <n v="0.11"/>
    <n v="10399"/>
    <n v="0.06"/>
    <n v="79358"/>
    <n v="92"/>
    <n v="0.5"/>
    <n v="165759"/>
    <n v="0.9"/>
  </r>
  <r>
    <n v="1736"/>
    <s v="Nebraska"/>
    <x v="1100"/>
    <x v="0"/>
    <x v="0"/>
    <n v="21303"/>
    <n v="3992"/>
    <n v="0.19"/>
    <n v="17311"/>
    <n v="0.81"/>
    <n v="1530"/>
    <n v="7.0000000000000007E-2"/>
    <n v="1637"/>
    <n v="0.08"/>
    <n v="67897"/>
    <n v="16"/>
    <n v="0.75"/>
    <n v="17613"/>
    <n v="0.83"/>
  </r>
  <r>
    <n v="1737"/>
    <s v="Nebraska"/>
    <x v="1101"/>
    <x v="0"/>
    <x v="8"/>
    <n v="35989"/>
    <n v="6849"/>
    <n v="0.19"/>
    <n v="29140"/>
    <n v="0.81"/>
    <n v="2243"/>
    <n v="0.06"/>
    <n v="5021"/>
    <n v="0.14000000000000001"/>
    <n v="50247"/>
    <n v="135"/>
    <n v="3.75"/>
    <n v="29680"/>
    <n v="0.82"/>
  </r>
  <r>
    <n v="1738"/>
    <s v="Nebraska"/>
    <x v="677"/>
    <x v="0"/>
    <x v="0"/>
    <n v="17318"/>
    <n v="2916"/>
    <n v="0.17"/>
    <n v="14402"/>
    <n v="0.83"/>
    <n v="989"/>
    <n v="0.06"/>
    <n v="1155"/>
    <n v="7.0000000000000007E-2"/>
    <n v="71024"/>
    <n v="24"/>
    <n v="1.39"/>
    <n v="13508"/>
    <n v="0.78"/>
  </r>
  <r>
    <n v="1739"/>
    <s v="Nebraska"/>
    <x v="679"/>
    <x v="0"/>
    <x v="4"/>
    <n v="5190"/>
    <n v="1393"/>
    <n v="0.27"/>
    <n v="3797"/>
    <n v="0.73"/>
    <n v="416"/>
    <n v="0.08"/>
    <n v="834"/>
    <n v="0.16"/>
    <n v="43819"/>
    <n v="25"/>
    <n v="4.82"/>
    <n v="3852"/>
    <n v="0.74"/>
  </r>
  <r>
    <n v="1740"/>
    <s v="Nebraska"/>
    <x v="680"/>
    <x v="0"/>
    <x v="6"/>
    <n v="3038"/>
    <n v="823"/>
    <n v="0.27"/>
    <n v="2215"/>
    <n v="0.73"/>
    <n v="235"/>
    <n v="0.08"/>
    <n v="417"/>
    <n v="0.14000000000000001"/>
    <n v="47499"/>
    <n v="0"/>
    <n v="0"/>
    <n v="2246"/>
    <n v="0.74"/>
  </r>
  <r>
    <n v="1741"/>
    <s v="Nebraska"/>
    <x v="619"/>
    <x v="0"/>
    <x v="4"/>
    <n v="1187"/>
    <n v="339"/>
    <n v="0.28999999999999998"/>
    <n v="848"/>
    <n v="0.71"/>
    <n v="94"/>
    <n v="0.08"/>
    <n v="198"/>
    <n v="0.17"/>
    <n v="50861"/>
    <n v="0"/>
    <n v="0"/>
    <n v="856"/>
    <n v="0.72"/>
  </r>
  <r>
    <n v="1742"/>
    <s v="Nebraska"/>
    <x v="683"/>
    <x v="0"/>
    <x v="4"/>
    <n v="5970"/>
    <n v="1066"/>
    <n v="0.18"/>
    <n v="4904"/>
    <n v="0.82"/>
    <n v="348"/>
    <n v="0.06"/>
    <n v="446"/>
    <n v="7.0000000000000007E-2"/>
    <n v="66228"/>
    <n v="0"/>
    <n v="0"/>
    <n v="4959"/>
    <n v="0.83"/>
  </r>
  <r>
    <n v="1743"/>
    <s v="Nebraska"/>
    <x v="1102"/>
    <x v="0"/>
    <x v="4"/>
    <n v="5039"/>
    <n v="1273"/>
    <n v="0.25"/>
    <n v="3766"/>
    <n v="0.75"/>
    <n v="369"/>
    <n v="7.0000000000000007E-2"/>
    <n v="528"/>
    <n v="0.1"/>
    <n v="51299"/>
    <n v="19"/>
    <n v="3.77"/>
    <n v="3820"/>
    <n v="0.76"/>
  </r>
  <r>
    <n v="1744"/>
    <s v="Nebraska"/>
    <x v="430"/>
    <x v="0"/>
    <x v="4"/>
    <n v="720"/>
    <n v="187"/>
    <n v="0.26"/>
    <n v="533"/>
    <n v="0.74"/>
    <n v="47"/>
    <n v="7.0000000000000007E-2"/>
    <n v="107"/>
    <n v="0.15"/>
    <n v="48275"/>
    <n v="0"/>
    <n v="0"/>
    <n v="529"/>
    <n v="0.73"/>
  </r>
  <r>
    <n v="1745"/>
    <s v="Nebraska"/>
    <x v="1103"/>
    <x v="0"/>
    <x v="6"/>
    <n v="7303"/>
    <n v="865"/>
    <n v="0.12"/>
    <n v="6438"/>
    <n v="0.88"/>
    <n v="301"/>
    <n v="0.04"/>
    <n v="1725"/>
    <n v="0.24"/>
    <n v="45405"/>
    <n v="91"/>
    <n v="12.46"/>
    <n v="6472"/>
    <n v="0.89"/>
  </r>
  <r>
    <n v="1746"/>
    <s v="Nebraska"/>
    <x v="484"/>
    <x v="0"/>
    <x v="4"/>
    <n v="4190"/>
    <n v="1061"/>
    <n v="0.25"/>
    <n v="3129"/>
    <n v="0.75"/>
    <n v="298"/>
    <n v="7.0000000000000007E-2"/>
    <n v="511"/>
    <n v="0.12"/>
    <n v="48604"/>
    <n v="16"/>
    <n v="3.82"/>
    <n v="3193"/>
    <n v="0.76"/>
  </r>
  <r>
    <n v="1747"/>
    <s v="Nebraska"/>
    <x v="64"/>
    <x v="0"/>
    <x v="0"/>
    <n v="20667"/>
    <n v="3673"/>
    <n v="0.18"/>
    <n v="16994"/>
    <n v="0.82"/>
    <n v="1433"/>
    <n v="7.0000000000000007E-2"/>
    <n v="1423"/>
    <n v="7.0000000000000007E-2"/>
    <n v="77838"/>
    <n v="10"/>
    <n v="0.48"/>
    <n v="17394"/>
    <n v="0.84"/>
  </r>
  <r>
    <n v="1748"/>
    <s v="Nebraska"/>
    <x v="441"/>
    <x v="0"/>
    <x v="2"/>
    <n v="9403"/>
    <n v="1536"/>
    <n v="0.16"/>
    <n v="7867"/>
    <n v="0.84"/>
    <n v="496"/>
    <n v="0.05"/>
    <n v="1177"/>
    <n v="0.13"/>
    <n v="55970"/>
    <n v="21"/>
    <n v="2.23"/>
    <n v="7093"/>
    <n v="0.75"/>
  </r>
  <r>
    <n v="1749"/>
    <s v="Nebraska"/>
    <x v="442"/>
    <x v="0"/>
    <x v="4"/>
    <n v="3533"/>
    <n v="810"/>
    <n v="0.23"/>
    <n v="2723"/>
    <n v="0.77"/>
    <n v="236"/>
    <n v="7.0000000000000007E-2"/>
    <n v="450"/>
    <n v="0.13"/>
    <n v="45058"/>
    <n v="13"/>
    <n v="3.68"/>
    <n v="2759"/>
    <n v="0.78"/>
  </r>
  <r>
    <n v="1750"/>
    <s v="Nebraska"/>
    <x v="443"/>
    <x v="0"/>
    <x v="4"/>
    <n v="805"/>
    <n v="208"/>
    <n v="0.26"/>
    <n v="597"/>
    <n v="0.74"/>
    <n v="50"/>
    <n v="0.06"/>
    <n v="112"/>
    <n v="0.14000000000000001"/>
    <n v="53369"/>
    <n v="0"/>
    <n v="0"/>
    <n v="597"/>
    <n v="0.74"/>
  </r>
  <r>
    <n v="1751"/>
    <s v="Nebraska"/>
    <x v="804"/>
    <x v="0"/>
    <x v="2"/>
    <n v="13772"/>
    <n v="2800"/>
    <n v="0.2"/>
    <n v="10972"/>
    <n v="0.8"/>
    <n v="952"/>
    <n v="7.0000000000000007E-2"/>
    <n v="1255"/>
    <n v="0.09"/>
    <n v="61478"/>
    <n v="210"/>
    <n v="15.25"/>
    <n v="10606"/>
    <n v="0.77"/>
  </r>
  <r>
    <n v="1752"/>
    <s v="Nevada"/>
    <x v="1104"/>
    <x v="0"/>
    <x v="2"/>
    <n v="24440"/>
    <n v="4628"/>
    <n v="0.19"/>
    <n v="19812"/>
    <n v="0.81"/>
    <n v="3227"/>
    <n v="0.13"/>
    <n v="2756"/>
    <n v="0.11"/>
    <n v="58429"/>
    <n v="25"/>
    <n v="1.02"/>
    <n v="20419"/>
    <n v="0.84"/>
  </r>
  <r>
    <n v="1753"/>
    <s v="Nevada"/>
    <x v="119"/>
    <x v="0"/>
    <x v="3"/>
    <n v="2231647"/>
    <n v="328692"/>
    <n v="0.15"/>
    <n v="1902955"/>
    <n v="0.85"/>
    <n v="155893"/>
    <n v="7.0000000000000007E-2"/>
    <n v="307977"/>
    <n v="0.14000000000000001"/>
    <n v="57155"/>
    <n v="5643"/>
    <n v="2.5299999999999998"/>
    <n v="1923077"/>
    <n v="0.86"/>
  </r>
  <r>
    <n v="1754"/>
    <s v="Nevada"/>
    <x v="242"/>
    <x v="0"/>
    <x v="7"/>
    <n v="48467"/>
    <n v="13808"/>
    <n v="0.28000000000000003"/>
    <n v="34659"/>
    <n v="0.72"/>
    <n v="4798"/>
    <n v="0.1"/>
    <n v="3457"/>
    <n v="7.0000000000000007E-2"/>
    <n v="70495"/>
    <n v="23"/>
    <n v="0.47"/>
    <n v="35606"/>
    <n v="0.73"/>
  </r>
  <r>
    <n v="1755"/>
    <s v="Nevada"/>
    <x v="1105"/>
    <x v="0"/>
    <x v="8"/>
    <n v="52460"/>
    <n v="5943"/>
    <n v="0.11"/>
    <n v="46517"/>
    <n v="0.89"/>
    <n v="3215"/>
    <n v="0.06"/>
    <n v="4276"/>
    <n v="0.08"/>
    <n v="79134"/>
    <n v="75"/>
    <n v="1.43"/>
    <n v="46839"/>
    <n v="0.89"/>
  </r>
  <r>
    <n v="1756"/>
    <s v="Nevada"/>
    <x v="1106"/>
    <x v="0"/>
    <x v="4"/>
    <n v="826"/>
    <n v="304"/>
    <n v="0.37"/>
    <n v="522"/>
    <n v="0.63"/>
    <n v="100"/>
    <n v="0.12"/>
    <n v="119"/>
    <n v="0.14000000000000001"/>
    <n v="50179"/>
    <n v="0"/>
    <n v="0"/>
    <n v="536"/>
    <n v="0.65"/>
  </r>
  <r>
    <n v="1757"/>
    <s v="Nevada"/>
    <x v="1107"/>
    <x v="0"/>
    <x v="4"/>
    <n v="2003"/>
    <n v="326"/>
    <n v="0.16"/>
    <n v="1677"/>
    <n v="0.84"/>
    <n v="187"/>
    <n v="0.09"/>
    <n v="189"/>
    <n v="0.09"/>
    <n v="70036"/>
    <n v="0"/>
    <n v="0"/>
    <n v="1732"/>
    <n v="0.86"/>
  </r>
  <r>
    <n v="1758"/>
    <s v="Nevada"/>
    <x v="179"/>
    <x v="0"/>
    <x v="5"/>
    <n v="16786"/>
    <n v="2294"/>
    <n v="0.14000000000000001"/>
    <n v="14492"/>
    <n v="0.86"/>
    <n v="1184"/>
    <n v="7.0000000000000007E-2"/>
    <n v="1977"/>
    <n v="0.12"/>
    <n v="72873"/>
    <n v="67"/>
    <n v="3.99"/>
    <n v="14692"/>
    <n v="0.88"/>
  </r>
  <r>
    <n v="1759"/>
    <s v="Nevada"/>
    <x v="1108"/>
    <x v="0"/>
    <x v="5"/>
    <n v="5575"/>
    <n v="882"/>
    <n v="0.16"/>
    <n v="4693"/>
    <n v="0.84"/>
    <n v="430"/>
    <n v="0.08"/>
    <n v="616"/>
    <n v="0.11"/>
    <n v="79278"/>
    <n v="7"/>
    <n v="1.26"/>
    <n v="4809"/>
    <n v="0.86"/>
  </r>
  <r>
    <n v="1760"/>
    <s v="Nevada"/>
    <x v="140"/>
    <x v="0"/>
    <x v="6"/>
    <n v="5201"/>
    <n v="1288"/>
    <n v="0.25"/>
    <n v="3913"/>
    <n v="0.75"/>
    <n v="374"/>
    <n v="7.0000000000000007E-2"/>
    <n v="655"/>
    <n v="0.13"/>
    <n v="55504"/>
    <n v="20"/>
    <n v="3.85"/>
    <n v="3755"/>
    <n v="0.72"/>
  </r>
  <r>
    <n v="1761"/>
    <s v="Nevada"/>
    <x v="605"/>
    <x v="0"/>
    <x v="7"/>
    <n v="55808"/>
    <n v="11813"/>
    <n v="0.21"/>
    <n v="43995"/>
    <n v="0.79"/>
    <n v="6184"/>
    <n v="0.11"/>
    <n v="5803"/>
    <n v="0.1"/>
    <n v="59732"/>
    <n v="63"/>
    <n v="1.1299999999999999"/>
    <n v="45515"/>
    <n v="0.82"/>
  </r>
  <r>
    <n v="1762"/>
    <s v="Nevada"/>
    <x v="259"/>
    <x v="0"/>
    <x v="5"/>
    <n v="4514"/>
    <n v="1114"/>
    <n v="0.25"/>
    <n v="3400"/>
    <n v="0.75"/>
    <n v="508"/>
    <n v="0.11"/>
    <n v="941"/>
    <n v="0.21"/>
    <n v="44438"/>
    <n v="35"/>
    <n v="7.75"/>
    <n v="3586"/>
    <n v="0.79"/>
  </r>
  <r>
    <n v="1763"/>
    <s v="Nevada"/>
    <x v="1109"/>
    <x v="0"/>
    <x v="7"/>
    <n v="45346"/>
    <n v="13634"/>
    <n v="0.3"/>
    <n v="31712"/>
    <n v="0.7"/>
    <n v="5837"/>
    <n v="0.13"/>
    <n v="6725"/>
    <n v="0.15"/>
    <n v="47031"/>
    <n v="25"/>
    <n v="0.55000000000000004"/>
    <n v="32635"/>
    <n v="0.72"/>
  </r>
  <r>
    <n v="1764"/>
    <s v="Nevada"/>
    <x v="1110"/>
    <x v="0"/>
    <x v="4"/>
    <n v="6666"/>
    <n v="1063"/>
    <n v="0.16"/>
    <n v="5603"/>
    <n v="0.84"/>
    <n v="485"/>
    <n v="7.0000000000000007E-2"/>
    <n v="889"/>
    <n v="0.13"/>
    <n v="42522"/>
    <n v="38"/>
    <n v="5.7"/>
    <n v="3999"/>
    <n v="0.6"/>
  </r>
  <r>
    <n v="1765"/>
    <s v="Nevada"/>
    <x v="1111"/>
    <x v="0"/>
    <x v="0"/>
    <n v="4029"/>
    <n v="1268"/>
    <n v="0.31"/>
    <n v="2761"/>
    <n v="0.69"/>
    <n v="478"/>
    <n v="0.12"/>
    <n v="306"/>
    <n v="0.08"/>
    <n v="68236"/>
    <n v="0"/>
    <n v="0"/>
    <n v="2881"/>
    <n v="0.72"/>
  </r>
  <r>
    <n v="1766"/>
    <s v="Nevada"/>
    <x v="1112"/>
    <x v="0"/>
    <x v="0"/>
    <n v="465735"/>
    <n v="76161"/>
    <n v="0.16"/>
    <n v="389574"/>
    <n v="0.84"/>
    <n v="33055"/>
    <n v="7.0000000000000007E-2"/>
    <n v="47627"/>
    <n v="0.1"/>
    <n v="63636"/>
    <n v="1720"/>
    <n v="3.69"/>
    <n v="395587"/>
    <n v="0.85"/>
  </r>
  <r>
    <n v="1767"/>
    <s v="Nevada"/>
    <x v="1113"/>
    <x v="0"/>
    <x v="5"/>
    <n v="9475"/>
    <n v="1702"/>
    <n v="0.18"/>
    <n v="7773"/>
    <n v="0.82"/>
    <n v="663"/>
    <n v="7.0000000000000007E-2"/>
    <n v="1082"/>
    <n v="0.11"/>
    <n v="58942"/>
    <n v="25"/>
    <n v="2.64"/>
    <n v="6731"/>
    <n v="0.71"/>
  </r>
  <r>
    <n v="1768"/>
    <s v="Nevada"/>
    <x v="1114"/>
    <x v="0"/>
    <x v="1"/>
    <n v="55414"/>
    <n v="11261"/>
    <n v="0.2"/>
    <n v="44153"/>
    <n v="0.8"/>
    <n v="4994"/>
    <n v="0.09"/>
    <n v="5952"/>
    <n v="0.11"/>
    <n v="56382"/>
    <n v="240"/>
    <n v="4.33"/>
    <n v="43181"/>
    <n v="0.78"/>
  </r>
  <r>
    <n v="1769"/>
    <s v="New Hampshire"/>
    <x v="1115"/>
    <x v="0"/>
    <x v="7"/>
    <n v="61022"/>
    <n v="13505"/>
    <n v="0.22"/>
    <n v="47517"/>
    <n v="0.78"/>
    <n v="5785"/>
    <n v="0.09"/>
    <n v="4149"/>
    <n v="7.0000000000000007E-2"/>
    <n v="64777"/>
    <n v="90"/>
    <n v="1.47"/>
    <n v="49766"/>
    <n v="0.82"/>
  </r>
  <r>
    <n v="1770"/>
    <s v="New Hampshire"/>
    <x v="117"/>
    <x v="0"/>
    <x v="2"/>
    <n v="48779"/>
    <n v="13612"/>
    <n v="0.28000000000000003"/>
    <n v="35167"/>
    <n v="0.72"/>
    <n v="4581"/>
    <n v="0.09"/>
    <n v="4358"/>
    <n v="0.09"/>
    <n v="59413"/>
    <n v="95"/>
    <n v="1.95"/>
    <n v="36788"/>
    <n v="0.75"/>
  </r>
  <r>
    <n v="1771"/>
    <s v="New Hampshire"/>
    <x v="1116"/>
    <x v="0"/>
    <x v="7"/>
    <n v="76493"/>
    <n v="15224"/>
    <n v="0.2"/>
    <n v="61269"/>
    <n v="0.8"/>
    <n v="6028"/>
    <n v="0.08"/>
    <n v="7307"/>
    <n v="0.1"/>
    <n v="60251"/>
    <n v="94"/>
    <n v="1.23"/>
    <n v="59936"/>
    <n v="0.78"/>
  </r>
  <r>
    <n v="1772"/>
    <s v="New Hampshire"/>
    <x v="1117"/>
    <x v="0"/>
    <x v="5"/>
    <n v="31589"/>
    <n v="7494"/>
    <n v="0.24"/>
    <n v="24095"/>
    <n v="0.76"/>
    <n v="3070"/>
    <n v="0.1"/>
    <n v="3828"/>
    <n v="0.12"/>
    <n v="44259"/>
    <n v="62"/>
    <n v="1.96"/>
    <n v="24224"/>
    <n v="0.77"/>
  </r>
  <r>
    <n v="1773"/>
    <s v="New Hampshire"/>
    <x v="1118"/>
    <x v="0"/>
    <x v="8"/>
    <n v="89786"/>
    <n v="18566"/>
    <n v="0.21"/>
    <n v="71220"/>
    <n v="0.79"/>
    <n v="6951"/>
    <n v="0.08"/>
    <n v="7427"/>
    <n v="0.08"/>
    <n v="65163"/>
    <n v="506"/>
    <n v="5.64"/>
    <n v="67545"/>
    <n v="0.75"/>
  </r>
  <r>
    <n v="1774"/>
    <s v="New Hampshire"/>
    <x v="313"/>
    <x v="0"/>
    <x v="0"/>
    <n v="415247"/>
    <n v="65348"/>
    <n v="0.16"/>
    <n v="349899"/>
    <n v="0.84"/>
    <n v="28284"/>
    <n v="7.0000000000000007E-2"/>
    <n v="30147"/>
    <n v="7.0000000000000007E-2"/>
    <n v="78714"/>
    <n v="882"/>
    <n v="2.12"/>
    <n v="359252"/>
    <n v="0.87"/>
  </r>
  <r>
    <n v="1775"/>
    <s v="New Hampshire"/>
    <x v="1119"/>
    <x v="0"/>
    <x v="7"/>
    <n v="151132"/>
    <n v="27566"/>
    <n v="0.18"/>
    <n v="123566"/>
    <n v="0.82"/>
    <n v="10944"/>
    <n v="7.0000000000000007E-2"/>
    <n v="10149"/>
    <n v="7.0000000000000007E-2"/>
    <n v="74351"/>
    <n v="519"/>
    <n v="3.43"/>
    <n v="124259"/>
    <n v="0.82"/>
  </r>
  <r>
    <n v="1776"/>
    <s v="New Hampshire"/>
    <x v="1120"/>
    <x v="0"/>
    <x v="3"/>
    <n v="309176"/>
    <n v="55538"/>
    <n v="0.18"/>
    <n v="253638"/>
    <n v="0.82"/>
    <n v="20530"/>
    <n v="7.0000000000000007E-2"/>
    <n v="16270"/>
    <n v="0.05"/>
    <n v="93645"/>
    <n v="541"/>
    <n v="1.75"/>
    <n v="261914"/>
    <n v="0.85"/>
  </r>
  <r>
    <n v="1777"/>
    <s v="New Hampshire"/>
    <x v="1121"/>
    <x v="0"/>
    <x v="3"/>
    <n v="130090"/>
    <n v="19535"/>
    <n v="0.15"/>
    <n v="110555"/>
    <n v="0.85"/>
    <n v="9538"/>
    <n v="7.0000000000000007E-2"/>
    <n v="11673"/>
    <n v="0.09"/>
    <n v="69919"/>
    <n v="238"/>
    <n v="1.83"/>
    <n v="107072"/>
    <n v="0.82"/>
  </r>
  <r>
    <n v="1778"/>
    <s v="New Hampshire"/>
    <x v="571"/>
    <x v="0"/>
    <x v="5"/>
    <n v="43144"/>
    <n v="9257"/>
    <n v="0.21"/>
    <n v="33887"/>
    <n v="0.79"/>
    <n v="3541"/>
    <n v="0.08"/>
    <n v="4768"/>
    <n v="0.11"/>
    <n v="60034"/>
    <n v="25"/>
    <n v="0.57999999999999996"/>
    <n v="35494"/>
    <n v="0.82"/>
  </r>
  <r>
    <n v="1779"/>
    <s v="New Jersey"/>
    <x v="1122"/>
    <x v="0"/>
    <x v="0"/>
    <n v="265429"/>
    <n v="47611"/>
    <n v="0.18"/>
    <n v="217818"/>
    <n v="0.82"/>
    <n v="14978"/>
    <n v="0.06"/>
    <n v="33167"/>
    <n v="0.12"/>
    <n v="60826"/>
    <n v="1290"/>
    <n v="4.8600000000000003"/>
    <n v="221763"/>
    <n v="0.84"/>
  </r>
  <r>
    <n v="1780"/>
    <s v="New Jersey"/>
    <x v="1123"/>
    <x v="1"/>
    <x v="3"/>
    <n v="936692"/>
    <n v="161086"/>
    <n v="0.17"/>
    <n v="775606"/>
    <n v="0.83"/>
    <n v="25878"/>
    <n v="0.03"/>
    <n v="63403"/>
    <n v="7.0000000000000007E-2"/>
    <n v="100181"/>
    <n v="3892"/>
    <n v="4.16"/>
    <n v="787124"/>
    <n v="0.84"/>
  </r>
  <r>
    <n v="1781"/>
    <s v="New Jersey"/>
    <x v="1124"/>
    <x v="1"/>
    <x v="3"/>
    <n v="445384"/>
    <n v="75401"/>
    <n v="0.17"/>
    <n v="369983"/>
    <n v="0.83"/>
    <n v="30154"/>
    <n v="7.0000000000000007E-2"/>
    <n v="26786"/>
    <n v="0.06"/>
    <n v="84470"/>
    <n v="1035"/>
    <n v="2.3199999999999998"/>
    <n v="373474"/>
    <n v="0.84"/>
  </r>
  <r>
    <n v="1782"/>
    <s v="New Jersey"/>
    <x v="355"/>
    <x v="1"/>
    <x v="3"/>
    <n v="507078"/>
    <n v="79408"/>
    <n v="0.16"/>
    <n v="427670"/>
    <n v="0.84"/>
    <n v="24121"/>
    <n v="0.05"/>
    <n v="64417"/>
    <n v="0.13"/>
    <n v="67135"/>
    <n v="2205"/>
    <n v="4.3499999999999996"/>
    <n v="438657"/>
    <n v="0.87"/>
  </r>
  <r>
    <n v="1783"/>
    <s v="New Jersey"/>
    <x v="1125"/>
    <x v="0"/>
    <x v="1"/>
    <n v="92560"/>
    <n v="24586"/>
    <n v="0.27"/>
    <n v="67974"/>
    <n v="0.73"/>
    <n v="7427"/>
    <n v="0.08"/>
    <n v="9325"/>
    <n v="0.1"/>
    <n v="62175"/>
    <n v="178"/>
    <n v="1.92"/>
    <n v="69564"/>
    <n v="0.75"/>
  </r>
  <r>
    <n v="1784"/>
    <s v="New Jersey"/>
    <x v="494"/>
    <x v="0"/>
    <x v="1"/>
    <n v="150972"/>
    <n v="23053"/>
    <n v="0.15"/>
    <n v="127919"/>
    <n v="0.85"/>
    <n v="7047"/>
    <n v="0.05"/>
    <n v="21430"/>
    <n v="0.14000000000000001"/>
    <n v="51790"/>
    <n v="376"/>
    <n v="2.4900000000000002"/>
    <n v="123852"/>
    <n v="0.82"/>
  </r>
  <r>
    <n v="1785"/>
    <s v="New Jersey"/>
    <x v="826"/>
    <x v="1"/>
    <x v="3"/>
    <n v="799767"/>
    <n v="108532"/>
    <n v="0.14000000000000001"/>
    <n v="691235"/>
    <n v="0.86"/>
    <n v="22847"/>
    <n v="0.03"/>
    <n v="116246"/>
    <n v="0.15"/>
    <n v="62875"/>
    <n v="3204"/>
    <n v="4.01"/>
    <n v="689406"/>
    <n v="0.86"/>
  </r>
  <r>
    <n v="1786"/>
    <s v="New Jersey"/>
    <x v="1126"/>
    <x v="0"/>
    <x v="3"/>
    <n v="291408"/>
    <n v="46126"/>
    <n v="0.16"/>
    <n v="245282"/>
    <n v="0.84"/>
    <n v="15681"/>
    <n v="0.05"/>
    <n v="21869"/>
    <n v="0.08"/>
    <n v="81315"/>
    <n v="311"/>
    <n v="1.07"/>
    <n v="251733"/>
    <n v="0.86"/>
  </r>
  <r>
    <n v="1787"/>
    <s v="New Jersey"/>
    <x v="1127"/>
    <x v="0"/>
    <x v="3"/>
    <n v="676061"/>
    <n v="79920"/>
    <n v="0.12"/>
    <n v="596141"/>
    <n v="0.88"/>
    <n v="14776"/>
    <n v="0.02"/>
    <n v="95704"/>
    <n v="0.14000000000000001"/>
    <n v="73337"/>
    <n v="1594"/>
    <n v="2.36"/>
    <n v="598098"/>
    <n v="0.88"/>
  </r>
  <r>
    <n v="1788"/>
    <s v="New Jersey"/>
    <x v="1128"/>
    <x v="0"/>
    <x v="3"/>
    <n v="124714"/>
    <n v="23105"/>
    <n v="0.19"/>
    <n v="101609"/>
    <n v="0.81"/>
    <n v="5999"/>
    <n v="0.05"/>
    <n v="5317"/>
    <n v="0.04"/>
    <n v="112335"/>
    <n v="184"/>
    <n v="1.48"/>
    <n v="102034"/>
    <n v="0.82"/>
  </r>
  <r>
    <n v="1789"/>
    <s v="New Jersey"/>
    <x v="520"/>
    <x v="0"/>
    <x v="0"/>
    <n v="369811"/>
    <n v="56000"/>
    <n v="0.15"/>
    <n v="313811"/>
    <n v="0.85"/>
    <n v="12035"/>
    <n v="0.03"/>
    <n v="38279"/>
    <n v="0.1"/>
    <n v="79979"/>
    <n v="1186"/>
    <n v="3.21"/>
    <n v="305529"/>
    <n v="0.83"/>
  </r>
  <r>
    <n v="1790"/>
    <s v="New Jersey"/>
    <x v="282"/>
    <x v="1"/>
    <x v="3"/>
    <n v="829685"/>
    <n v="124198"/>
    <n v="0.15"/>
    <n v="705487"/>
    <n v="0.85"/>
    <n v="26453"/>
    <n v="0.03"/>
    <n v="65823"/>
    <n v="0.08"/>
    <n v="87666"/>
    <n v="2261"/>
    <n v="2.73"/>
    <n v="704689"/>
    <n v="0.85"/>
  </r>
  <r>
    <n v="1791"/>
    <s v="New Jersey"/>
    <x v="1129"/>
    <x v="1"/>
    <x v="3"/>
    <n v="621354"/>
    <n v="109201"/>
    <n v="0.18"/>
    <n v="512153"/>
    <n v="0.82"/>
    <n v="24590"/>
    <n v="0.04"/>
    <n v="41380"/>
    <n v="7.0000000000000007E-2"/>
    <n v="99223"/>
    <n v="1686"/>
    <n v="2.71"/>
    <n v="525109"/>
    <n v="0.85"/>
  </r>
  <r>
    <n v="1792"/>
    <s v="New Jersey"/>
    <x v="659"/>
    <x v="0"/>
    <x v="3"/>
    <n v="494228"/>
    <n v="84336"/>
    <n v="0.17"/>
    <n v="409892"/>
    <n v="0.83"/>
    <n v="18266"/>
    <n v="0.04"/>
    <n v="22980"/>
    <n v="0.05"/>
    <n v="112396"/>
    <n v="1825"/>
    <n v="3.69"/>
    <n v="414739"/>
    <n v="0.84"/>
  </r>
  <r>
    <n v="1793"/>
    <s v="New Jersey"/>
    <x v="1130"/>
    <x v="0"/>
    <x v="3"/>
    <n v="601651"/>
    <n v="135652"/>
    <n v="0.23"/>
    <n v="465999"/>
    <n v="0.77"/>
    <n v="34226"/>
    <n v="0.06"/>
    <n v="57366"/>
    <n v="0.1"/>
    <n v="68483"/>
    <n v="1139"/>
    <n v="1.89"/>
    <n v="478442"/>
    <n v="0.8"/>
  </r>
  <r>
    <n v="1794"/>
    <s v="New Jersey"/>
    <x v="1131"/>
    <x v="0"/>
    <x v="3"/>
    <n v="503310"/>
    <n v="73213"/>
    <n v="0.15"/>
    <n v="430097"/>
    <n v="0.85"/>
    <n v="12620"/>
    <n v="0.03"/>
    <n v="67374"/>
    <n v="0.13"/>
    <n v="71959"/>
    <n v="1318"/>
    <n v="2.62"/>
    <n v="430546"/>
    <n v="0.86"/>
  </r>
  <r>
    <n v="1795"/>
    <s v="New Jersey"/>
    <x v="1132"/>
    <x v="1"/>
    <x v="3"/>
    <n v="62607"/>
    <n v="11637"/>
    <n v="0.19"/>
    <n v="50970"/>
    <n v="0.81"/>
    <n v="3786"/>
    <n v="0.06"/>
    <n v="6891"/>
    <n v="0.11"/>
    <n v="64524"/>
    <n v="222"/>
    <n v="3.55"/>
    <n v="52661"/>
    <n v="0.84"/>
  </r>
  <r>
    <n v="1796"/>
    <s v="New Jersey"/>
    <x v="802"/>
    <x v="0"/>
    <x v="3"/>
    <n v="331164"/>
    <n v="51618"/>
    <n v="0.16"/>
    <n v="279546"/>
    <n v="0.84"/>
    <n v="10059"/>
    <n v="0.03"/>
    <n v="16112"/>
    <n v="0.05"/>
    <n v="119731"/>
    <n v="657"/>
    <n v="1.98"/>
    <n v="284682"/>
    <n v="0.86"/>
  </r>
  <r>
    <n v="1797"/>
    <s v="New Jersey"/>
    <x v="289"/>
    <x v="0"/>
    <x v="3"/>
    <n v="140799"/>
    <n v="24362"/>
    <n v="0.17"/>
    <n v="116437"/>
    <n v="0.83"/>
    <n v="7027"/>
    <n v="0.05"/>
    <n v="7233"/>
    <n v="0.05"/>
    <n v="92284"/>
    <n v="148"/>
    <n v="1.05"/>
    <n v="120146"/>
    <n v="0.85"/>
  </r>
  <r>
    <n v="1798"/>
    <s v="New Jersey"/>
    <x v="163"/>
    <x v="0"/>
    <x v="3"/>
    <n v="558067"/>
    <n v="80252"/>
    <n v="0.14000000000000001"/>
    <n v="477815"/>
    <n v="0.86"/>
    <n v="15599"/>
    <n v="0.03"/>
    <n v="43279"/>
    <n v="0.08"/>
    <n v="80737"/>
    <n v="1113"/>
    <n v="1.99"/>
    <n v="483920"/>
    <n v="0.87"/>
  </r>
  <r>
    <n v="1799"/>
    <s v="New Jersey"/>
    <x v="440"/>
    <x v="0"/>
    <x v="0"/>
    <n v="105779"/>
    <n v="19230"/>
    <n v="0.18"/>
    <n v="86549"/>
    <n v="0.82"/>
    <n v="5951"/>
    <n v="0.06"/>
    <n v="7006"/>
    <n v="7.0000000000000007E-2"/>
    <n v="77571"/>
    <n v="172"/>
    <n v="1.63"/>
    <n v="88530"/>
    <n v="0.84"/>
  </r>
  <r>
    <n v="1800"/>
    <s v="New Mexico"/>
    <x v="1133"/>
    <x v="1"/>
    <x v="0"/>
    <n v="678701"/>
    <n v="111216"/>
    <n v="0.16"/>
    <n v="567485"/>
    <n v="0.84"/>
    <n v="49833"/>
    <n v="7.0000000000000007E-2"/>
    <n v="109959"/>
    <n v="0.16"/>
    <n v="51372"/>
    <n v="2081"/>
    <n v="3.07"/>
    <n v="577752"/>
    <n v="0.85"/>
  </r>
  <r>
    <n v="1801"/>
    <s v="New Mexico"/>
    <x v="1134"/>
    <x v="0"/>
    <x v="4"/>
    <n v="3578"/>
    <n v="1486"/>
    <n v="0.42"/>
    <n v="2092"/>
    <n v="0.57999999999999996"/>
    <n v="384"/>
    <n v="0.11"/>
    <n v="827"/>
    <n v="0.23"/>
    <n v="34777"/>
    <n v="0"/>
    <n v="0"/>
    <n v="2213"/>
    <n v="0.62"/>
  </r>
  <r>
    <n v="1802"/>
    <s v="New Mexico"/>
    <x v="1135"/>
    <x v="0"/>
    <x v="8"/>
    <n v="64689"/>
    <n v="10326"/>
    <n v="0.16"/>
    <n v="54363"/>
    <n v="0.84"/>
    <n v="3547"/>
    <n v="0.05"/>
    <n v="11872"/>
    <n v="0.18"/>
    <n v="43527"/>
    <n v="216"/>
    <n v="3.34"/>
    <n v="54860"/>
    <n v="0.85"/>
  </r>
  <r>
    <n v="1803"/>
    <s v="New Mexico"/>
    <x v="1136"/>
    <x v="0"/>
    <x v="2"/>
    <n v="26746"/>
    <n v="4306"/>
    <n v="0.16"/>
    <n v="22440"/>
    <n v="0.84"/>
    <n v="1754"/>
    <n v="7.0000000000000007E-2"/>
    <n v="6910"/>
    <n v="0.26"/>
    <n v="38097"/>
    <n v="31"/>
    <n v="1.1599999999999999"/>
    <n v="20843"/>
    <n v="0.78"/>
  </r>
  <r>
    <n v="1804"/>
    <s v="New Mexico"/>
    <x v="1071"/>
    <x v="0"/>
    <x v="5"/>
    <n v="12110"/>
    <n v="3249"/>
    <n v="0.27"/>
    <n v="8861"/>
    <n v="0.73"/>
    <n v="1135"/>
    <n v="0.09"/>
    <n v="2315"/>
    <n v="0.19"/>
    <n v="41592"/>
    <n v="25"/>
    <n v="2.06"/>
    <n v="9069"/>
    <n v="0.75"/>
  </r>
  <r>
    <n v="1805"/>
    <s v="New Mexico"/>
    <x v="1137"/>
    <x v="0"/>
    <x v="8"/>
    <n v="49437"/>
    <n v="6202"/>
    <n v="0.13"/>
    <n v="43235"/>
    <n v="0.87"/>
    <n v="4892"/>
    <n v="0.1"/>
    <n v="8239"/>
    <n v="0.17"/>
    <n v="47202"/>
    <n v="80"/>
    <n v="1.62"/>
    <n v="43171"/>
    <n v="0.87"/>
  </r>
  <r>
    <n v="1806"/>
    <s v="New Mexico"/>
    <x v="1138"/>
    <x v="0"/>
    <x v="4"/>
    <n v="1781"/>
    <n v="497"/>
    <n v="0.28000000000000003"/>
    <n v="1284"/>
    <n v="0.72"/>
    <n v="195"/>
    <n v="0.11"/>
    <n v="361"/>
    <n v="0.2"/>
    <n v="35087"/>
    <n v="0"/>
    <n v="0"/>
    <n v="1345"/>
    <n v="0.76"/>
  </r>
  <r>
    <n v="1807"/>
    <s v="New Mexico"/>
    <x v="1139"/>
    <x v="0"/>
    <x v="1"/>
    <n v="217522"/>
    <n v="34338"/>
    <n v="0.16"/>
    <n v="183184"/>
    <n v="0.84"/>
    <n v="14661"/>
    <n v="7.0000000000000007E-2"/>
    <n v="52914"/>
    <n v="0.24"/>
    <n v="38409"/>
    <n v="620"/>
    <n v="2.85"/>
    <n v="183774"/>
    <n v="0.84"/>
  </r>
  <r>
    <n v="1808"/>
    <s v="New Mexico"/>
    <x v="1140"/>
    <x v="0"/>
    <x v="8"/>
    <n v="57900"/>
    <n v="8406"/>
    <n v="0.15"/>
    <n v="49494"/>
    <n v="0.85"/>
    <n v="3586"/>
    <n v="0.06"/>
    <n v="8981"/>
    <n v="0.16"/>
    <n v="58320"/>
    <n v="144"/>
    <n v="2.4900000000000002"/>
    <n v="50798"/>
    <n v="0.88"/>
  </r>
  <r>
    <n v="1809"/>
    <s v="New Mexico"/>
    <x v="132"/>
    <x v="0"/>
    <x v="5"/>
    <n v="27346"/>
    <n v="7584"/>
    <n v="0.28000000000000003"/>
    <n v="19762"/>
    <n v="0.72"/>
    <n v="2685"/>
    <n v="0.1"/>
    <n v="5535"/>
    <n v="0.2"/>
    <n v="38341"/>
    <n v="47"/>
    <n v="1.72"/>
    <n v="20373"/>
    <n v="0.75"/>
  </r>
  <r>
    <n v="1810"/>
    <s v="New Mexico"/>
    <x v="1141"/>
    <x v="0"/>
    <x v="5"/>
    <n v="4341"/>
    <n v="850"/>
    <n v="0.2"/>
    <n v="3491"/>
    <n v="0.8"/>
    <n v="353"/>
    <n v="0.08"/>
    <n v="915"/>
    <n v="0.21"/>
    <n v="29515"/>
    <n v="10"/>
    <n v="2.2999999999999998"/>
    <n v="3137"/>
    <n v="0.72"/>
  </r>
  <r>
    <n v="1811"/>
    <s v="New Mexico"/>
    <x v="1142"/>
    <x v="0"/>
    <x v="4"/>
    <n v="655"/>
    <n v="247"/>
    <n v="0.38"/>
    <n v="408"/>
    <n v="0.62"/>
    <n v="57"/>
    <n v="0.09"/>
    <n v="109"/>
    <n v="0.17"/>
    <n v="37544"/>
    <n v="0"/>
    <n v="0"/>
    <n v="426"/>
    <n v="0.65"/>
  </r>
  <r>
    <n v="1812"/>
    <s v="New Mexico"/>
    <x v="1143"/>
    <x v="0"/>
    <x v="4"/>
    <n v="4240"/>
    <n v="948"/>
    <n v="0.22"/>
    <n v="3292"/>
    <n v="0.78"/>
    <n v="288"/>
    <n v="7.0000000000000007E-2"/>
    <n v="1070"/>
    <n v="0.25"/>
    <n v="39882"/>
    <n v="0"/>
    <n v="0"/>
    <n v="3393"/>
    <n v="0.8"/>
  </r>
  <r>
    <n v="1813"/>
    <s v="New Mexico"/>
    <x v="1144"/>
    <x v="0"/>
    <x v="8"/>
    <n v="69611"/>
    <n v="7948"/>
    <n v="0.11"/>
    <n v="61663"/>
    <n v="0.89"/>
    <n v="2191"/>
    <n v="0.03"/>
    <n v="10813"/>
    <n v="0.16"/>
    <n v="51656"/>
    <n v="124"/>
    <n v="1.78"/>
    <n v="61283"/>
    <n v="0.88"/>
  </r>
  <r>
    <n v="1814"/>
    <s v="New Mexico"/>
    <x v="140"/>
    <x v="0"/>
    <x v="5"/>
    <n v="19556"/>
    <n v="5617"/>
    <n v="0.28999999999999998"/>
    <n v="13939"/>
    <n v="0.71"/>
    <n v="1969"/>
    <n v="0.1"/>
    <n v="3166"/>
    <n v="0.16"/>
    <n v="45095"/>
    <n v="25"/>
    <n v="1.28"/>
    <n v="14369"/>
    <n v="0.73"/>
  </r>
  <r>
    <n v="1815"/>
    <s v="New Mexico"/>
    <x v="1145"/>
    <x v="0"/>
    <x v="2"/>
    <n v="19101"/>
    <n v="3410"/>
    <n v="0.18"/>
    <n v="15691"/>
    <n v="0.82"/>
    <n v="1342"/>
    <n v="7.0000000000000007E-2"/>
    <n v="733"/>
    <n v="0.04"/>
    <n v="124947"/>
    <n v="29"/>
    <n v="1.52"/>
    <n v="15890"/>
    <n v="0.83"/>
  </r>
  <r>
    <n v="1816"/>
    <s v="New Mexico"/>
    <x v="1146"/>
    <x v="0"/>
    <x v="2"/>
    <n v="23963"/>
    <n v="5052"/>
    <n v="0.21"/>
    <n v="18911"/>
    <n v="0.79"/>
    <n v="1548"/>
    <n v="0.06"/>
    <n v="6364"/>
    <n v="0.27"/>
    <n v="30570"/>
    <n v="25"/>
    <n v="1.04"/>
    <n v="19162"/>
    <n v="0.8"/>
  </r>
  <r>
    <n v="1817"/>
    <s v="New Mexico"/>
    <x v="1147"/>
    <x v="0"/>
    <x v="8"/>
    <n v="72290"/>
    <n v="8969"/>
    <n v="0.12"/>
    <n v="63321"/>
    <n v="0.88"/>
    <n v="2963"/>
    <n v="0.04"/>
    <n v="23092"/>
    <n v="0.32"/>
    <n v="33976"/>
    <n v="163"/>
    <n v="2.25"/>
    <n v="64411"/>
    <n v="0.89"/>
  </r>
  <r>
    <n v="1818"/>
    <s v="New Mexico"/>
    <x v="1148"/>
    <x v="0"/>
    <x v="4"/>
    <n v="4506"/>
    <n v="1296"/>
    <n v="0.28999999999999998"/>
    <n v="3210"/>
    <n v="0.71"/>
    <n v="338"/>
    <n v="0.08"/>
    <n v="1053"/>
    <n v="0.23"/>
    <n v="34491"/>
    <n v="0"/>
    <n v="0"/>
    <n v="3483"/>
    <n v="0.77"/>
  </r>
  <r>
    <n v="1819"/>
    <s v="New Mexico"/>
    <x v="263"/>
    <x v="0"/>
    <x v="7"/>
    <n v="66781"/>
    <n v="11474"/>
    <n v="0.17"/>
    <n v="55307"/>
    <n v="0.83"/>
    <n v="8098"/>
    <n v="0.12"/>
    <n v="13074"/>
    <n v="0.2"/>
    <n v="42701"/>
    <n v="113"/>
    <n v="1.69"/>
    <n v="55172"/>
    <n v="0.83"/>
  </r>
  <r>
    <n v="1820"/>
    <s v="New Mexico"/>
    <x v="1149"/>
    <x v="0"/>
    <x v="5"/>
    <n v="8253"/>
    <n v="2101"/>
    <n v="0.25"/>
    <n v="6152"/>
    <n v="0.75"/>
    <n v="670"/>
    <n v="0.08"/>
    <n v="1975"/>
    <n v="0.24"/>
    <n v="33085"/>
    <n v="10"/>
    <n v="1.21"/>
    <n v="6503"/>
    <n v="0.79"/>
  </r>
  <r>
    <n v="1821"/>
    <s v="New Mexico"/>
    <x v="1150"/>
    <x v="0"/>
    <x v="7"/>
    <n v="39006"/>
    <n v="7558"/>
    <n v="0.19"/>
    <n v="31448"/>
    <n v="0.81"/>
    <n v="2495"/>
    <n v="0.06"/>
    <n v="8498"/>
    <n v="0.22"/>
    <n v="41511"/>
    <n v="46"/>
    <n v="1.18"/>
    <n v="33017"/>
    <n v="0.85"/>
  </r>
  <r>
    <n v="1822"/>
    <s v="New Mexico"/>
    <x v="1053"/>
    <x v="0"/>
    <x v="5"/>
    <n v="18743"/>
    <n v="2672"/>
    <n v="0.14000000000000001"/>
    <n v="16071"/>
    <n v="0.86"/>
    <n v="1230"/>
    <n v="7.0000000000000007E-2"/>
    <n v="3979"/>
    <n v="0.21"/>
    <n v="41700"/>
    <n v="22"/>
    <n v="1.17"/>
    <n v="15460"/>
    <n v="0.82"/>
  </r>
  <r>
    <n v="1823"/>
    <s v="New Mexico"/>
    <x v="1151"/>
    <x v="0"/>
    <x v="0"/>
    <n v="145179"/>
    <n v="25756"/>
    <n v="0.18"/>
    <n v="119423"/>
    <n v="0.82"/>
    <n v="12004"/>
    <n v="0.08"/>
    <n v="18215"/>
    <n v="0.13"/>
    <n v="57036"/>
    <n v="60"/>
    <n v="0.41"/>
    <n v="123299"/>
    <n v="0.85"/>
  </r>
  <r>
    <n v="1824"/>
    <s v="New Mexico"/>
    <x v="273"/>
    <x v="0"/>
    <x v="1"/>
    <n v="125043"/>
    <n v="18685"/>
    <n v="0.15"/>
    <n v="106358"/>
    <n v="0.85"/>
    <n v="8075"/>
    <n v="0.06"/>
    <n v="28486"/>
    <n v="0.23"/>
    <n v="46578"/>
    <n v="266"/>
    <n v="2.13"/>
    <n v="108754"/>
    <n v="0.87"/>
  </r>
  <r>
    <n v="1825"/>
    <s v="New Mexico"/>
    <x v="274"/>
    <x v="0"/>
    <x v="2"/>
    <n v="27591"/>
    <n v="5992"/>
    <n v="0.22"/>
    <n v="21599"/>
    <n v="0.78"/>
    <n v="2020"/>
    <n v="7.0000000000000007E-2"/>
    <n v="7479"/>
    <n v="0.27"/>
    <n v="35292"/>
    <n v="311"/>
    <n v="11.27"/>
    <n v="22127"/>
    <n v="0.8"/>
  </r>
  <r>
    <n v="1826"/>
    <s v="New Mexico"/>
    <x v="1152"/>
    <x v="0"/>
    <x v="1"/>
    <n v="150056"/>
    <n v="36485"/>
    <n v="0.24"/>
    <n v="113571"/>
    <n v="0.76"/>
    <n v="10036"/>
    <n v="7.0000000000000007E-2"/>
    <n v="17972"/>
    <n v="0.12"/>
    <n v="60187"/>
    <n v="223"/>
    <n v="1.49"/>
    <n v="115267"/>
    <n v="0.77"/>
  </r>
  <r>
    <n v="1827"/>
    <s v="New Mexico"/>
    <x v="211"/>
    <x v="0"/>
    <x v="2"/>
    <n v="10968"/>
    <n v="4006"/>
    <n v="0.37"/>
    <n v="6962"/>
    <n v="0.63"/>
    <n v="1514"/>
    <n v="0.14000000000000001"/>
    <n v="2739"/>
    <n v="0.25"/>
    <n v="31741"/>
    <n v="15"/>
    <n v="1.37"/>
    <n v="7473"/>
    <n v="0.68"/>
  </r>
  <r>
    <n v="1828"/>
    <s v="New Mexico"/>
    <x v="1153"/>
    <x v="0"/>
    <x v="2"/>
    <n v="16735"/>
    <n v="3230"/>
    <n v="0.19"/>
    <n v="13505"/>
    <n v="0.81"/>
    <n v="1199"/>
    <n v="7.0000000000000007E-2"/>
    <n v="4767"/>
    <n v="0.28000000000000003"/>
    <n v="33989"/>
    <n v="24"/>
    <n v="1.43"/>
    <n v="13685"/>
    <n v="0.82"/>
  </r>
  <r>
    <n v="1829"/>
    <s v="New Mexico"/>
    <x v="1154"/>
    <x v="0"/>
    <x v="5"/>
    <n v="32835"/>
    <n v="8688"/>
    <n v="0.26"/>
    <n v="24147"/>
    <n v="0.74"/>
    <n v="2360"/>
    <n v="7.0000000000000007E-2"/>
    <n v="6955"/>
    <n v="0.21"/>
    <n v="38405"/>
    <n v="25"/>
    <n v="0.76"/>
    <n v="25226"/>
    <n v="0.77"/>
  </r>
  <r>
    <n v="1830"/>
    <s v="New Mexico"/>
    <x v="1155"/>
    <x v="0"/>
    <x v="0"/>
    <n v="15591"/>
    <n v="3231"/>
    <n v="0.21"/>
    <n v="12360"/>
    <n v="0.79"/>
    <n v="1320"/>
    <n v="0.08"/>
    <n v="3763"/>
    <n v="0.24"/>
    <n v="39123"/>
    <n v="0"/>
    <n v="0"/>
    <n v="12437"/>
    <n v="0.8"/>
  </r>
  <r>
    <n v="1831"/>
    <s v="New Mexico"/>
    <x v="163"/>
    <x v="0"/>
    <x v="4"/>
    <n v="4118"/>
    <n v="862"/>
    <n v="0.21"/>
    <n v="3256"/>
    <n v="0.79"/>
    <n v="333"/>
    <n v="0.08"/>
    <n v="701"/>
    <n v="0.17"/>
    <n v="40426"/>
    <n v="21"/>
    <n v="5.0999999999999996"/>
    <n v="2741"/>
    <n v="0.67"/>
  </r>
  <r>
    <n v="1832"/>
    <s v="New Mexico"/>
    <x v="1156"/>
    <x v="0"/>
    <x v="0"/>
    <n v="76456"/>
    <n v="13502"/>
    <n v="0.18"/>
    <n v="62954"/>
    <n v="0.82"/>
    <n v="6203"/>
    <n v="0.08"/>
    <n v="12908"/>
    <n v="0.17"/>
    <n v="46365"/>
    <n v="0"/>
    <n v="0"/>
    <n v="64361"/>
    <n v="0.84"/>
  </r>
  <r>
    <n v="1833"/>
    <s v="New York"/>
    <x v="1157"/>
    <x v="0"/>
    <x v="0"/>
    <n v="307117"/>
    <n v="52073"/>
    <n v="0.17"/>
    <n v="255044"/>
    <n v="0.83"/>
    <n v="15820"/>
    <n v="0.05"/>
    <n v="32888"/>
    <n v="0.11"/>
    <n v="64536"/>
    <n v="1630"/>
    <n v="5.31"/>
    <n v="250775"/>
    <n v="0.82"/>
  </r>
  <r>
    <n v="1834"/>
    <s v="New York"/>
    <x v="805"/>
    <x v="0"/>
    <x v="5"/>
    <n v="46430"/>
    <n v="8815"/>
    <n v="0.19"/>
    <n v="37615"/>
    <n v="0.81"/>
    <n v="3515"/>
    <n v="0.08"/>
    <n v="7161"/>
    <n v="0.15"/>
    <n v="46262"/>
    <n v="114"/>
    <n v="2.46"/>
    <n v="35341"/>
    <n v="0.76"/>
  </r>
  <r>
    <n v="1835"/>
    <s v="New York"/>
    <x v="1158"/>
    <x v="0"/>
    <x v="3"/>
    <n v="1432132"/>
    <n v="183375"/>
    <n v="0.13"/>
    <n v="1248757"/>
    <n v="0.87"/>
    <n v="31197"/>
    <n v="0.02"/>
    <n v="380470"/>
    <n v="0.27"/>
    <n v="38566"/>
    <n v="4764"/>
    <n v="3.33"/>
    <n v="1242157"/>
    <n v="0.87"/>
  </r>
  <r>
    <n v="1836"/>
    <s v="New York"/>
    <x v="1159"/>
    <x v="1"/>
    <x v="0"/>
    <n v="191659"/>
    <n v="36542"/>
    <n v="0.19"/>
    <n v="155117"/>
    <n v="0.81"/>
    <n v="11178"/>
    <n v="0.06"/>
    <n v="31406"/>
    <n v="0.16"/>
    <n v="50928"/>
    <n v="704"/>
    <n v="3.67"/>
    <n v="154471"/>
    <n v="0.81"/>
  </r>
  <r>
    <n v="1837"/>
    <s v="New York"/>
    <x v="1160"/>
    <x v="0"/>
    <x v="7"/>
    <n v="76840"/>
    <n v="14729"/>
    <n v="0.19"/>
    <n v="62111"/>
    <n v="0.81"/>
    <n v="5772"/>
    <n v="0.08"/>
    <n v="12711"/>
    <n v="0.17"/>
    <n v="48017"/>
    <n v="186"/>
    <n v="2.42"/>
    <n v="63568"/>
    <n v="0.83"/>
  </r>
  <r>
    <n v="1838"/>
    <s v="New York"/>
    <x v="1161"/>
    <x v="0"/>
    <x v="7"/>
    <n v="77145"/>
    <n v="14750"/>
    <n v="0.19"/>
    <n v="62395"/>
    <n v="0.81"/>
    <n v="5043"/>
    <n v="7.0000000000000007E-2"/>
    <n v="9509"/>
    <n v="0.12"/>
    <n v="52945"/>
    <n v="179"/>
    <n v="2.3199999999999998"/>
    <n v="61719"/>
    <n v="0.8"/>
  </r>
  <r>
    <n v="1839"/>
    <s v="New York"/>
    <x v="632"/>
    <x v="0"/>
    <x v="7"/>
    <n v="127939"/>
    <n v="25704"/>
    <n v="0.2"/>
    <n v="102235"/>
    <n v="0.8"/>
    <n v="8278"/>
    <n v="0.06"/>
    <n v="22426"/>
    <n v="0.18"/>
    <n v="45689"/>
    <n v="180"/>
    <n v="1.41"/>
    <n v="103082"/>
    <n v="0.81"/>
  </r>
  <r>
    <n v="1840"/>
    <s v="New York"/>
    <x v="1162"/>
    <x v="0"/>
    <x v="1"/>
    <n v="84254"/>
    <n v="15975"/>
    <n v="0.19"/>
    <n v="68279"/>
    <n v="0.81"/>
    <n v="5829"/>
    <n v="7.0000000000000007E-2"/>
    <n v="10856"/>
    <n v="0.13"/>
    <n v="52565"/>
    <n v="468"/>
    <n v="5.55"/>
    <n v="68896"/>
    <n v="0.82"/>
  </r>
  <r>
    <n v="1841"/>
    <s v="New York"/>
    <x v="1163"/>
    <x v="0"/>
    <x v="2"/>
    <n v="47536"/>
    <n v="9683"/>
    <n v="0.2"/>
    <n v="37853"/>
    <n v="0.8"/>
    <n v="3640"/>
    <n v="0.08"/>
    <n v="7023"/>
    <n v="0.15"/>
    <n v="50312"/>
    <n v="138"/>
    <n v="2.9"/>
    <n v="39626"/>
    <n v="0.83"/>
  </r>
  <r>
    <n v="1842"/>
    <s v="New York"/>
    <x v="492"/>
    <x v="0"/>
    <x v="8"/>
    <n v="80695"/>
    <n v="13764"/>
    <n v="0.17"/>
    <n v="66931"/>
    <n v="0.83"/>
    <n v="6366"/>
    <n v="0.08"/>
    <n v="9779"/>
    <n v="0.12"/>
    <n v="55517"/>
    <n v="264"/>
    <n v="3.27"/>
    <n v="64916"/>
    <n v="0.8"/>
  </r>
  <r>
    <n v="1843"/>
    <s v="New York"/>
    <x v="121"/>
    <x v="0"/>
    <x v="2"/>
    <n v="59916"/>
    <n v="14255"/>
    <n v="0.24"/>
    <n v="45661"/>
    <n v="0.76"/>
    <n v="3967"/>
    <n v="7.0000000000000007E-2"/>
    <n v="6828"/>
    <n v="0.11"/>
    <n v="64916"/>
    <n v="192"/>
    <n v="3.2"/>
    <n v="47022"/>
    <n v="0.78"/>
  </r>
  <r>
    <n v="1844"/>
    <s v="New York"/>
    <x v="1164"/>
    <x v="0"/>
    <x v="7"/>
    <n v="47823"/>
    <n v="7890"/>
    <n v="0.16"/>
    <n v="39933"/>
    <n v="0.84"/>
    <n v="2801"/>
    <n v="0.06"/>
    <n v="7426"/>
    <n v="0.16"/>
    <n v="51751"/>
    <n v="149"/>
    <n v="3.12"/>
    <n v="37984"/>
    <n v="0.79"/>
  </r>
  <r>
    <n v="1845"/>
    <s v="New York"/>
    <x v="545"/>
    <x v="0"/>
    <x v="2"/>
    <n v="44527"/>
    <n v="10902"/>
    <n v="0.24"/>
    <n v="33625"/>
    <n v="0.76"/>
    <n v="3150"/>
    <n v="7.0000000000000007E-2"/>
    <n v="6746"/>
    <n v="0.15"/>
    <n v="47382"/>
    <n v="56"/>
    <n v="1.26"/>
    <n v="33422"/>
    <n v="0.75"/>
  </r>
  <r>
    <n v="1846"/>
    <s v="New York"/>
    <x v="1165"/>
    <x v="0"/>
    <x v="3"/>
    <n v="293718"/>
    <n v="51633"/>
    <n v="0.18"/>
    <n v="242085"/>
    <n v="0.82"/>
    <n v="15823"/>
    <n v="0.05"/>
    <n v="25387"/>
    <n v="0.09"/>
    <n v="79604"/>
    <n v="449"/>
    <n v="1.53"/>
    <n v="236787"/>
    <n v="0.81"/>
  </r>
  <r>
    <n v="1847"/>
    <s v="New York"/>
    <x v="1166"/>
    <x v="0"/>
    <x v="3"/>
    <n v="919719"/>
    <n v="165052"/>
    <n v="0.18"/>
    <n v="754667"/>
    <n v="0.82"/>
    <n v="54473"/>
    <n v="0.06"/>
    <n v="122204"/>
    <n v="0.13"/>
    <n v="56375"/>
    <n v="4110"/>
    <n v="4.47"/>
    <n v="766777"/>
    <n v="0.83"/>
  </r>
  <r>
    <n v="1848"/>
    <s v="New York"/>
    <x v="826"/>
    <x v="0"/>
    <x v="2"/>
    <n v="37300"/>
    <n v="8743"/>
    <n v="0.23"/>
    <n v="28557"/>
    <n v="0.77"/>
    <n v="2778"/>
    <n v="7.0000000000000007E-2"/>
    <n v="4150"/>
    <n v="0.11"/>
    <n v="54376"/>
    <n v="40"/>
    <n v="1.07"/>
    <n v="28471"/>
    <n v="0.76"/>
  </r>
  <r>
    <n v="1849"/>
    <s v="New York"/>
    <x v="29"/>
    <x v="0"/>
    <x v="5"/>
    <n v="50293"/>
    <n v="8452"/>
    <n v="0.17"/>
    <n v="41841"/>
    <n v="0.83"/>
    <n v="3589"/>
    <n v="7.0000000000000007E-2"/>
    <n v="7404"/>
    <n v="0.15"/>
    <n v="48722"/>
    <n v="326"/>
    <n v="6.48"/>
    <n v="38457"/>
    <n v="0.76"/>
  </r>
  <r>
    <n v="1850"/>
    <s v="New York"/>
    <x v="130"/>
    <x v="0"/>
    <x v="7"/>
    <n v="53591"/>
    <n v="10499"/>
    <n v="0.2"/>
    <n v="43092"/>
    <n v="0.8"/>
    <n v="3711"/>
    <n v="7.0000000000000007E-2"/>
    <n v="6830"/>
    <n v="0.13"/>
    <n v="51388"/>
    <n v="137"/>
    <n v="2.56"/>
    <n v="45130"/>
    <n v="0.84"/>
  </r>
  <r>
    <n v="1851"/>
    <s v="New York"/>
    <x v="847"/>
    <x v="0"/>
    <x v="7"/>
    <n v="57511"/>
    <n v="10750"/>
    <n v="0.19"/>
    <n v="46761"/>
    <n v="0.81"/>
    <n v="3858"/>
    <n v="7.0000000000000007E-2"/>
    <n v="5494"/>
    <n v="0.1"/>
    <n v="58925"/>
    <n v="261"/>
    <n v="4.54"/>
    <n v="47554"/>
    <n v="0.83"/>
  </r>
  <r>
    <n v="1852"/>
    <s v="New York"/>
    <x v="31"/>
    <x v="0"/>
    <x v="2"/>
    <n v="47491"/>
    <n v="10508"/>
    <n v="0.22"/>
    <n v="36983"/>
    <n v="0.78"/>
    <n v="3322"/>
    <n v="7.0000000000000007E-2"/>
    <n v="5789"/>
    <n v="0.12"/>
    <n v="54514"/>
    <n v="0"/>
    <n v="0"/>
    <n v="36293"/>
    <n v="0.76"/>
  </r>
  <r>
    <n v="1853"/>
    <s v="New York"/>
    <x v="308"/>
    <x v="0"/>
    <x v="6"/>
    <n v="4434"/>
    <n v="1386"/>
    <n v="0.31"/>
    <n v="3048"/>
    <n v="0.69"/>
    <n v="506"/>
    <n v="0.11"/>
    <n v="404"/>
    <n v="0.09"/>
    <n v="59020"/>
    <n v="0"/>
    <n v="0"/>
    <n v="3185"/>
    <n v="0.72"/>
  </r>
  <r>
    <n v="1854"/>
    <s v="New York"/>
    <x v="1167"/>
    <x v="0"/>
    <x v="0"/>
    <n v="61833"/>
    <n v="12815"/>
    <n v="0.21"/>
    <n v="49018"/>
    <n v="0.79"/>
    <n v="4449"/>
    <n v="7.0000000000000007E-2"/>
    <n v="8176"/>
    <n v="0.13"/>
    <n v="53168"/>
    <n v="25"/>
    <n v="0.4"/>
    <n v="50556"/>
    <n v="0.82"/>
  </r>
  <r>
    <n v="1855"/>
    <s v="New York"/>
    <x v="36"/>
    <x v="0"/>
    <x v="1"/>
    <n v="111755"/>
    <n v="15276"/>
    <n v="0.14000000000000001"/>
    <n v="96479"/>
    <n v="0.86"/>
    <n v="14327"/>
    <n v="0.13"/>
    <n v="12996"/>
    <n v="0.12"/>
    <n v="52798"/>
    <n v="261"/>
    <n v="2.34"/>
    <n v="94147"/>
    <n v="0.84"/>
  </r>
  <r>
    <n v="1856"/>
    <s v="New York"/>
    <x v="183"/>
    <x v="0"/>
    <x v="3"/>
    <n v="2582830"/>
    <n v="359246"/>
    <n v="0.14000000000000001"/>
    <n v="2223584"/>
    <n v="0.86"/>
    <n v="44256"/>
    <n v="0.02"/>
    <n v="483632"/>
    <n v="0.19"/>
    <n v="60862"/>
    <n v="5105"/>
    <n v="1.98"/>
    <n v="2239037"/>
    <n v="0.87"/>
  </r>
  <r>
    <n v="1857"/>
    <s v="New York"/>
    <x v="474"/>
    <x v="0"/>
    <x v="2"/>
    <n v="26447"/>
    <n v="4845"/>
    <n v="0.18"/>
    <n v="21602"/>
    <n v="0.82"/>
    <n v="1688"/>
    <n v="0.06"/>
    <n v="3177"/>
    <n v="0.12"/>
    <n v="52660"/>
    <n v="185"/>
    <n v="7"/>
    <n v="22356"/>
    <n v="0.85"/>
  </r>
  <r>
    <n v="1858"/>
    <s v="New York"/>
    <x v="512"/>
    <x v="0"/>
    <x v="3"/>
    <n v="63227"/>
    <n v="11307"/>
    <n v="0.18"/>
    <n v="51920"/>
    <n v="0.82"/>
    <n v="3441"/>
    <n v="0.05"/>
    <n v="7173"/>
    <n v="0.11"/>
    <n v="61027"/>
    <n v="48"/>
    <n v="0.76"/>
    <n v="48752"/>
    <n v="0.77"/>
  </r>
  <r>
    <n v="1859"/>
    <s v="New York"/>
    <x v="44"/>
    <x v="0"/>
    <x v="0"/>
    <n v="70795"/>
    <n v="12955"/>
    <n v="0.18"/>
    <n v="57840"/>
    <n v="0.82"/>
    <n v="4579"/>
    <n v="0.06"/>
    <n v="7121"/>
    <n v="0.1"/>
    <n v="59114"/>
    <n v="256"/>
    <n v="3.62"/>
    <n v="55885"/>
    <n v="0.79"/>
  </r>
  <r>
    <n v="1860"/>
    <s v="New York"/>
    <x v="49"/>
    <x v="1"/>
    <x v="3"/>
    <n v="742474"/>
    <n v="128049"/>
    <n v="0.17"/>
    <n v="614425"/>
    <n v="0.83"/>
    <n v="35782"/>
    <n v="0.05"/>
    <n v="103620"/>
    <n v="0.14000000000000001"/>
    <n v="60240"/>
    <n v="2289"/>
    <n v="3.08"/>
    <n v="620024"/>
    <n v="0.84"/>
  </r>
  <r>
    <n v="1861"/>
    <s v="New York"/>
    <x v="50"/>
    <x v="0"/>
    <x v="7"/>
    <n v="49455"/>
    <n v="9203"/>
    <n v="0.19"/>
    <n v="40252"/>
    <n v="0.81"/>
    <n v="3230"/>
    <n v="7.0000000000000007E-2"/>
    <n v="7694"/>
    <n v="0.16"/>
    <n v="43799"/>
    <n v="290"/>
    <n v="5.86"/>
    <n v="41978"/>
    <n v="0.85"/>
  </r>
  <r>
    <n v="1862"/>
    <s v="New York"/>
    <x v="322"/>
    <x v="1"/>
    <x v="3"/>
    <n v="1358343"/>
    <n v="241283"/>
    <n v="0.18"/>
    <n v="1117060"/>
    <n v="0.82"/>
    <n v="41686"/>
    <n v="0.03"/>
    <n v="77883"/>
    <n v="0.06"/>
    <n v="115301"/>
    <n v="4616"/>
    <n v="3.4"/>
    <n v="1138914"/>
    <n v="0.84"/>
  </r>
  <r>
    <n v="1863"/>
    <s v="New York"/>
    <x v="1168"/>
    <x v="1"/>
    <x v="3"/>
    <n v="1628701"/>
    <n v="268902"/>
    <n v="0.17"/>
    <n v="1359799"/>
    <n v="0.83"/>
    <n v="37442"/>
    <n v="0.02"/>
    <n v="245347"/>
    <n v="0.15"/>
    <n v="84610"/>
    <n v="11012"/>
    <n v="6.76"/>
    <n v="1344535"/>
    <n v="0.83"/>
  </r>
  <r>
    <n v="1864"/>
    <s v="New York"/>
    <x v="1169"/>
    <x v="0"/>
    <x v="3"/>
    <n v="210433"/>
    <n v="40109"/>
    <n v="0.19"/>
    <n v="170324"/>
    <n v="0.81"/>
    <n v="15168"/>
    <n v="7.0000000000000007E-2"/>
    <n v="26833"/>
    <n v="0.13"/>
    <n v="55013"/>
    <n v="565"/>
    <n v="2.68"/>
    <n v="176829"/>
    <n v="0.84"/>
  </r>
  <r>
    <n v="1865"/>
    <s v="New York"/>
    <x v="477"/>
    <x v="0"/>
    <x v="0"/>
    <n v="229577"/>
    <n v="43059"/>
    <n v="0.19"/>
    <n v="186518"/>
    <n v="0.81"/>
    <n v="14879"/>
    <n v="0.06"/>
    <n v="32150"/>
    <n v="0.14000000000000001"/>
    <n v="54096"/>
    <n v="1502"/>
    <n v="6.54"/>
    <n v="185786"/>
    <n v="0.81"/>
  </r>
  <r>
    <n v="1866"/>
    <s v="New York"/>
    <x v="1170"/>
    <x v="1"/>
    <x v="0"/>
    <n v="461809"/>
    <n v="78635"/>
    <n v="0.17"/>
    <n v="383174"/>
    <n v="0.83"/>
    <n v="26747"/>
    <n v="0.06"/>
    <n v="61143"/>
    <n v="0.13"/>
    <n v="59786"/>
    <n v="1879"/>
    <n v="4.07"/>
    <n v="384695"/>
    <n v="0.83"/>
  </r>
  <r>
    <n v="1867"/>
    <s v="New York"/>
    <x v="1171"/>
    <x v="0"/>
    <x v="3"/>
    <n v="109864"/>
    <n v="21893"/>
    <n v="0.2"/>
    <n v="87971"/>
    <n v="0.8"/>
    <n v="7099"/>
    <n v="0.06"/>
    <n v="9077"/>
    <n v="0.08"/>
    <n v="62930"/>
    <n v="766"/>
    <n v="6.97"/>
    <n v="89357"/>
    <n v="0.81"/>
  </r>
  <r>
    <n v="1868"/>
    <s v="New York"/>
    <x v="196"/>
    <x v="0"/>
    <x v="3"/>
    <n v="381951"/>
    <n v="53541"/>
    <n v="0.14000000000000001"/>
    <n v="328410"/>
    <n v="0.86"/>
    <n v="18005"/>
    <n v="0.05"/>
    <n v="42664"/>
    <n v="0.11"/>
    <n v="75048"/>
    <n v="968"/>
    <n v="2.5299999999999998"/>
    <n v="330320"/>
    <n v="0.86"/>
  </r>
  <r>
    <n v="1869"/>
    <s v="New York"/>
    <x v="772"/>
    <x v="0"/>
    <x v="3"/>
    <n v="40612"/>
    <n v="7277"/>
    <n v="0.18"/>
    <n v="33335"/>
    <n v="0.82"/>
    <n v="2698"/>
    <n v="7.0000000000000007E-2"/>
    <n v="4819"/>
    <n v="0.12"/>
    <n v="52658"/>
    <n v="60"/>
    <n v="1.48"/>
    <n v="32793"/>
    <n v="0.81"/>
  </r>
  <r>
    <n v="1870"/>
    <s v="New York"/>
    <x v="1172"/>
    <x v="0"/>
    <x v="0"/>
    <n v="117898"/>
    <n v="19265"/>
    <n v="0.16"/>
    <n v="98633"/>
    <n v="0.84"/>
    <n v="8922"/>
    <n v="0.08"/>
    <n v="18209"/>
    <n v="0.15"/>
    <n v="53745"/>
    <n v="99"/>
    <n v="0.84"/>
    <n v="99160"/>
    <n v="0.84"/>
  </r>
  <r>
    <n v="1871"/>
    <s v="New York"/>
    <x v="884"/>
    <x v="1"/>
    <x v="5"/>
    <n v="59749"/>
    <n v="12657"/>
    <n v="0.21"/>
    <n v="47092"/>
    <n v="0.79"/>
    <n v="3809"/>
    <n v="0.06"/>
    <n v="6881"/>
    <n v="0.12"/>
    <n v="54321"/>
    <n v="336"/>
    <n v="5.62"/>
    <n v="44740"/>
    <n v="0.75"/>
  </r>
  <r>
    <n v="1872"/>
    <s v="New York"/>
    <x v="329"/>
    <x v="0"/>
    <x v="3"/>
    <n v="98892"/>
    <n v="17169"/>
    <n v="0.17"/>
    <n v="81723"/>
    <n v="0.83"/>
    <n v="4857"/>
    <n v="0.05"/>
    <n v="5863"/>
    <n v="0.06"/>
    <n v="100887"/>
    <n v="331"/>
    <n v="3.35"/>
    <n v="83224"/>
    <n v="0.84"/>
  </r>
  <r>
    <n v="1873"/>
    <s v="New York"/>
    <x v="1173"/>
    <x v="0"/>
    <x v="3"/>
    <n v="2278906"/>
    <n v="357517"/>
    <n v="0.16"/>
    <n v="1921389"/>
    <n v="0.84"/>
    <n v="42902"/>
    <n v="0.02"/>
    <n v="261819"/>
    <n v="0.11"/>
    <n v="68432"/>
    <n v="2981"/>
    <n v="1.31"/>
    <n v="1940581"/>
    <n v="0.85"/>
  </r>
  <r>
    <n v="1874"/>
    <s v="New York"/>
    <x v="1174"/>
    <x v="0"/>
    <x v="0"/>
    <n v="159442"/>
    <n v="27031"/>
    <n v="0.17"/>
    <n v="132411"/>
    <n v="0.83"/>
    <n v="10049"/>
    <n v="0.06"/>
    <n v="17059"/>
    <n v="0.11"/>
    <n v="71084"/>
    <n v="277"/>
    <n v="1.74"/>
    <n v="133362"/>
    <n v="0.84"/>
  </r>
  <r>
    <n v="1875"/>
    <s v="New York"/>
    <x v="418"/>
    <x v="0"/>
    <x v="3"/>
    <n v="476179"/>
    <n v="77053"/>
    <n v="0.16"/>
    <n v="399126"/>
    <n v="0.84"/>
    <n v="14642"/>
    <n v="0.03"/>
    <n v="55217"/>
    <n v="0.12"/>
    <n v="79719"/>
    <n v="1323"/>
    <n v="2.78"/>
    <n v="410686"/>
    <n v="0.86"/>
  </r>
  <r>
    <n v="1876"/>
    <s v="New York"/>
    <x v="1175"/>
    <x v="0"/>
    <x v="3"/>
    <n v="325695"/>
    <n v="51107"/>
    <n v="0.16"/>
    <n v="274588"/>
    <n v="0.84"/>
    <n v="9102"/>
    <n v="0.03"/>
    <n v="44728"/>
    <n v="0.14000000000000001"/>
    <n v="88960"/>
    <n v="1277"/>
    <n v="3.92"/>
    <n v="276843"/>
    <n v="0.85"/>
  </r>
  <r>
    <n v="1877"/>
    <s v="New York"/>
    <x v="1176"/>
    <x v="0"/>
    <x v="7"/>
    <n v="108047"/>
    <n v="18826"/>
    <n v="0.17"/>
    <n v="89221"/>
    <n v="0.83"/>
    <n v="8024"/>
    <n v="7.0000000000000007E-2"/>
    <n v="14677"/>
    <n v="0.14000000000000001"/>
    <n v="49356"/>
    <n v="425"/>
    <n v="3.93"/>
    <n v="83831"/>
    <n v="0.78"/>
  </r>
  <r>
    <n v="1878"/>
    <s v="New York"/>
    <x v="1177"/>
    <x v="0"/>
    <x v="0"/>
    <n v="230163"/>
    <n v="41728"/>
    <n v="0.18"/>
    <n v="188435"/>
    <n v="0.82"/>
    <n v="15636"/>
    <n v="7.0000000000000007E-2"/>
    <n v="14319"/>
    <n v="0.06"/>
    <n v="83210"/>
    <n v="259"/>
    <n v="1.1299999999999999"/>
    <n v="193146"/>
    <n v="0.84"/>
  </r>
  <r>
    <n v="1879"/>
    <s v="New York"/>
    <x v="1178"/>
    <x v="0"/>
    <x v="0"/>
    <n v="155350"/>
    <n v="26590"/>
    <n v="0.17"/>
    <n v="128760"/>
    <n v="0.83"/>
    <n v="8507"/>
    <n v="0.05"/>
    <n v="17062"/>
    <n v="0.11"/>
    <n v="63297"/>
    <n v="881"/>
    <n v="5.67"/>
    <n v="131619"/>
    <n v="0.85"/>
  </r>
  <r>
    <n v="1880"/>
    <s v="New York"/>
    <x v="1179"/>
    <x v="0"/>
    <x v="0"/>
    <n v="31097"/>
    <n v="6797"/>
    <n v="0.22"/>
    <n v="24300"/>
    <n v="0.78"/>
    <n v="2229"/>
    <n v="7.0000000000000007E-2"/>
    <n v="3532"/>
    <n v="0.11"/>
    <n v="57757"/>
    <n v="40"/>
    <n v="1.29"/>
    <n v="24175"/>
    <n v="0.78"/>
  </r>
  <r>
    <n v="1881"/>
    <s v="New York"/>
    <x v="528"/>
    <x v="0"/>
    <x v="2"/>
    <n v="17912"/>
    <n v="3822"/>
    <n v="0.21"/>
    <n v="14090"/>
    <n v="0.79"/>
    <n v="1368"/>
    <n v="0.08"/>
    <n v="2392"/>
    <n v="0.13"/>
    <n v="50190"/>
    <n v="145"/>
    <n v="8.1"/>
    <n v="14724"/>
    <n v="0.82"/>
  </r>
  <r>
    <n v="1882"/>
    <s v="New York"/>
    <x v="1180"/>
    <x v="0"/>
    <x v="2"/>
    <n v="34300"/>
    <n v="6591"/>
    <n v="0.19"/>
    <n v="27709"/>
    <n v="0.81"/>
    <n v="2436"/>
    <n v="7.0000000000000007E-2"/>
    <n v="4000"/>
    <n v="0.12"/>
    <n v="54184"/>
    <n v="0"/>
    <n v="0"/>
    <n v="26673"/>
    <n v="0.78"/>
  </r>
  <r>
    <n v="1883"/>
    <s v="New York"/>
    <x v="570"/>
    <x v="0"/>
    <x v="7"/>
    <n v="95796"/>
    <n v="18850"/>
    <n v="0.2"/>
    <n v="76946"/>
    <n v="0.8"/>
    <n v="7143"/>
    <n v="7.0000000000000007E-2"/>
    <n v="12069"/>
    <n v="0.13"/>
    <n v="54862"/>
    <n v="601"/>
    <n v="6.27"/>
    <n v="80033"/>
    <n v="0.84"/>
  </r>
  <r>
    <n v="1884"/>
    <s v="New York"/>
    <x v="831"/>
    <x v="1"/>
    <x v="3"/>
    <n v="1481093"/>
    <n v="249756"/>
    <n v="0.17"/>
    <n v="1231337"/>
    <n v="0.83"/>
    <n v="59840"/>
    <n v="0.04"/>
    <n v="105578"/>
    <n v="7.0000000000000007E-2"/>
    <n v="100075"/>
    <n v="4084"/>
    <n v="2.76"/>
    <n v="1260639"/>
    <n v="0.85"/>
  </r>
  <r>
    <n v="1885"/>
    <s v="New York"/>
    <x v="571"/>
    <x v="0"/>
    <x v="7"/>
    <n v="75498"/>
    <n v="14238"/>
    <n v="0.19"/>
    <n v="61260"/>
    <n v="0.81"/>
    <n v="4533"/>
    <n v="0.06"/>
    <n v="11834"/>
    <n v="0.16"/>
    <n v="51985"/>
    <n v="134"/>
    <n v="1.77"/>
    <n v="62330"/>
    <n v="0.83"/>
  </r>
  <r>
    <n v="1886"/>
    <s v="New York"/>
    <x v="1181"/>
    <x v="0"/>
    <x v="0"/>
    <n v="48560"/>
    <n v="9854"/>
    <n v="0.2"/>
    <n v="38706"/>
    <n v="0.8"/>
    <n v="3811"/>
    <n v="0.08"/>
    <n v="4912"/>
    <n v="0.1"/>
    <n v="60309"/>
    <n v="0"/>
    <n v="0"/>
    <n v="40269"/>
    <n v="0.83"/>
  </r>
  <r>
    <n v="1887"/>
    <s v="New York"/>
    <x v="1182"/>
    <x v="0"/>
    <x v="1"/>
    <n v="102793"/>
    <n v="14900"/>
    <n v="0.14000000000000001"/>
    <n v="87893"/>
    <n v="0.86"/>
    <n v="4384"/>
    <n v="0.04"/>
    <n v="15146"/>
    <n v="0.15"/>
    <n v="57383"/>
    <n v="159"/>
    <n v="1.55"/>
    <n v="77404"/>
    <n v="0.75"/>
  </r>
  <r>
    <n v="1888"/>
    <s v="New York"/>
    <x v="1183"/>
    <x v="0"/>
    <x v="1"/>
    <n v="178599"/>
    <n v="35328"/>
    <n v="0.2"/>
    <n v="143271"/>
    <n v="0.8"/>
    <n v="8659"/>
    <n v="0.05"/>
    <n v="24389"/>
    <n v="0.14000000000000001"/>
    <n v="63073"/>
    <n v="280"/>
    <n v="1.57"/>
    <n v="143001"/>
    <n v="0.8"/>
  </r>
  <r>
    <n v="1889"/>
    <s v="New York"/>
    <x v="440"/>
    <x v="0"/>
    <x v="1"/>
    <n v="64265"/>
    <n v="14291"/>
    <n v="0.22"/>
    <n v="49974"/>
    <n v="0.78"/>
    <n v="4544"/>
    <n v="7.0000000000000007E-2"/>
    <n v="6859"/>
    <n v="0.11"/>
    <n v="56694"/>
    <n v="349"/>
    <n v="5.43"/>
    <n v="52682"/>
    <n v="0.82"/>
  </r>
  <r>
    <n v="1890"/>
    <s v="New York"/>
    <x v="64"/>
    <x v="0"/>
    <x v="1"/>
    <n v="61197"/>
    <n v="11919"/>
    <n v="0.19"/>
    <n v="49278"/>
    <n v="0.81"/>
    <n v="4449"/>
    <n v="7.0000000000000007E-2"/>
    <n v="6637"/>
    <n v="0.11"/>
    <n v="55913"/>
    <n v="0"/>
    <n v="0"/>
    <n v="49253"/>
    <n v="0.8"/>
  </r>
  <r>
    <n v="1891"/>
    <s v="New York"/>
    <x v="441"/>
    <x v="0"/>
    <x v="3"/>
    <n v="90064"/>
    <n v="17002"/>
    <n v="0.19"/>
    <n v="73062"/>
    <n v="0.81"/>
    <n v="6062"/>
    <n v="7.0000000000000007E-2"/>
    <n v="8511"/>
    <n v="0.09"/>
    <n v="61118"/>
    <n v="289"/>
    <n v="3.21"/>
    <n v="77023"/>
    <n v="0.86"/>
  </r>
  <r>
    <n v="1892"/>
    <s v="New York"/>
    <x v="1184"/>
    <x v="0"/>
    <x v="3"/>
    <n v="967612"/>
    <n v="165008"/>
    <n v="0.17"/>
    <n v="802604"/>
    <n v="0.83"/>
    <n v="27583"/>
    <n v="0.03"/>
    <n v="78572"/>
    <n v="0.08"/>
    <n v="94521"/>
    <n v="3524"/>
    <n v="3.64"/>
    <n v="803665"/>
    <n v="0.83"/>
  </r>
  <r>
    <n v="1893"/>
    <s v="New York"/>
    <x v="1185"/>
    <x v="0"/>
    <x v="2"/>
    <n v="40085"/>
    <n v="7188"/>
    <n v="0.18"/>
    <n v="32897"/>
    <n v="0.82"/>
    <n v="2628"/>
    <n v="7.0000000000000007E-2"/>
    <n v="3627"/>
    <n v="0.09"/>
    <n v="57709"/>
    <n v="75"/>
    <n v="1.87"/>
    <n v="31038"/>
    <n v="0.77"/>
  </r>
  <r>
    <n v="1894"/>
    <s v="New York"/>
    <x v="1186"/>
    <x v="0"/>
    <x v="3"/>
    <n v="24841"/>
    <n v="5172"/>
    <n v="0.21"/>
    <n v="19669"/>
    <n v="0.79"/>
    <n v="1554"/>
    <n v="0.06"/>
    <n v="3014"/>
    <n v="0.12"/>
    <n v="51089"/>
    <n v="189"/>
    <n v="7.61"/>
    <n v="19455"/>
    <n v="0.78"/>
  </r>
  <r>
    <n v="1895"/>
    <s v="North Carolina"/>
    <x v="1187"/>
    <x v="0"/>
    <x v="1"/>
    <n v="166436"/>
    <n v="28127"/>
    <n v="0.17"/>
    <n v="138309"/>
    <n v="0.83"/>
    <n v="10140"/>
    <n v="0.06"/>
    <n v="21661"/>
    <n v="0.13"/>
    <n v="50480"/>
    <n v="197"/>
    <n v="1.18"/>
    <n v="137794"/>
    <n v="0.83"/>
  </r>
  <r>
    <n v="1896"/>
    <s v="North Carolina"/>
    <x v="485"/>
    <x v="0"/>
    <x v="0"/>
    <n v="37353"/>
    <n v="7489"/>
    <n v="0.2"/>
    <n v="29864"/>
    <n v="0.8"/>
    <n v="2283"/>
    <n v="0.06"/>
    <n v="4653"/>
    <n v="0.12"/>
    <n v="49138"/>
    <n v="0"/>
    <n v="0"/>
    <n v="29907"/>
    <n v="0.8"/>
  </r>
  <r>
    <n v="1897"/>
    <s v="North Carolina"/>
    <x v="1188"/>
    <x v="0"/>
    <x v="4"/>
    <n v="11161"/>
    <n v="3023"/>
    <n v="0.27"/>
    <n v="8138"/>
    <n v="0.73"/>
    <n v="871"/>
    <n v="0.08"/>
    <n v="2060"/>
    <n v="0.18"/>
    <n v="39735"/>
    <n v="25"/>
    <n v="2.2400000000000002"/>
    <n v="8507"/>
    <n v="0.76"/>
  </r>
  <r>
    <n v="1898"/>
    <s v="North Carolina"/>
    <x v="1189"/>
    <x v="0"/>
    <x v="2"/>
    <n v="24877"/>
    <n v="4594"/>
    <n v="0.18"/>
    <n v="20283"/>
    <n v="0.82"/>
    <n v="1472"/>
    <n v="0.06"/>
    <n v="4680"/>
    <n v="0.19"/>
    <n v="38023"/>
    <n v="15"/>
    <n v="0.6"/>
    <n v="19330"/>
    <n v="0.78"/>
  </r>
  <r>
    <n v="1899"/>
    <s v="North Carolina"/>
    <x v="1190"/>
    <x v="0"/>
    <x v="5"/>
    <n v="27109"/>
    <n v="6967"/>
    <n v="0.26"/>
    <n v="20142"/>
    <n v="0.74"/>
    <n v="1661"/>
    <n v="0.06"/>
    <n v="4542"/>
    <n v="0.17"/>
    <n v="41864"/>
    <n v="25"/>
    <n v="0.92"/>
    <n v="21053"/>
    <n v="0.78"/>
  </r>
  <r>
    <n v="1900"/>
    <s v="North Carolina"/>
    <x v="1191"/>
    <x v="0"/>
    <x v="6"/>
    <n v="17505"/>
    <n v="3891"/>
    <n v="0.22"/>
    <n v="13614"/>
    <n v="0.78"/>
    <n v="1059"/>
    <n v="0.06"/>
    <n v="2542"/>
    <n v="0.15"/>
    <n v="41701"/>
    <n v="31"/>
    <n v="1.77"/>
    <n v="11856"/>
    <n v="0.68"/>
  </r>
  <r>
    <n v="1901"/>
    <s v="North Carolina"/>
    <x v="1192"/>
    <x v="0"/>
    <x v="2"/>
    <n v="47079"/>
    <n v="11281"/>
    <n v="0.24"/>
    <n v="35798"/>
    <n v="0.76"/>
    <n v="3398"/>
    <n v="7.0000000000000007E-2"/>
    <n v="8429"/>
    <n v="0.18"/>
    <n v="46411"/>
    <n v="84"/>
    <n v="1.78"/>
    <n v="37424"/>
    <n v="0.79"/>
  </r>
  <r>
    <n v="1902"/>
    <s v="North Carolina"/>
    <x v="1193"/>
    <x v="0"/>
    <x v="5"/>
    <n v="19026"/>
    <n v="4379"/>
    <n v="0.23"/>
    <n v="14647"/>
    <n v="0.77"/>
    <n v="1133"/>
    <n v="0.06"/>
    <n v="4172"/>
    <n v="0.22"/>
    <n v="35433"/>
    <n v="6"/>
    <n v="0.32"/>
    <n v="14641"/>
    <n v="0.77"/>
  </r>
  <r>
    <n v="1903"/>
    <s v="North Carolina"/>
    <x v="1194"/>
    <x v="0"/>
    <x v="2"/>
    <n v="33190"/>
    <n v="7247"/>
    <n v="0.22"/>
    <n v="25943"/>
    <n v="0.78"/>
    <n v="2090"/>
    <n v="0.06"/>
    <n v="9542"/>
    <n v="0.28999999999999998"/>
    <n v="36976"/>
    <n v="25"/>
    <n v="0.75"/>
    <n v="27171"/>
    <n v="0.82"/>
  </r>
  <r>
    <n v="1904"/>
    <s v="North Carolina"/>
    <x v="1195"/>
    <x v="1"/>
    <x v="0"/>
    <n v="136744"/>
    <n v="43070"/>
    <n v="0.31"/>
    <n v="93674"/>
    <n v="0.69"/>
    <n v="14671"/>
    <n v="0.11"/>
    <n v="14203"/>
    <n v="0.1"/>
    <n v="60163"/>
    <n v="191"/>
    <n v="1.4"/>
    <n v="97455"/>
    <n v="0.71"/>
  </r>
  <r>
    <n v="1905"/>
    <s v="North Carolina"/>
    <x v="1196"/>
    <x v="0"/>
    <x v="0"/>
    <n v="259103"/>
    <n v="51828"/>
    <n v="0.2"/>
    <n v="207275"/>
    <n v="0.8"/>
    <n v="18038"/>
    <n v="7.0000000000000007E-2"/>
    <n v="28859"/>
    <n v="0.11"/>
    <n v="53960"/>
    <n v="1127"/>
    <n v="4.3499999999999996"/>
    <n v="210962"/>
    <n v="0.81"/>
  </r>
  <r>
    <n v="1906"/>
    <s v="North Carolina"/>
    <x v="353"/>
    <x v="0"/>
    <x v="0"/>
    <n v="90382"/>
    <n v="18294"/>
    <n v="0.2"/>
    <n v="72088"/>
    <n v="0.8"/>
    <n v="5906"/>
    <n v="7.0000000000000007E-2"/>
    <n v="12278"/>
    <n v="0.14000000000000001"/>
    <n v="44946"/>
    <n v="453"/>
    <n v="5.01"/>
    <n v="73527"/>
    <n v="0.81"/>
  </r>
  <r>
    <n v="1907"/>
    <s v="North Carolina"/>
    <x v="1197"/>
    <x v="1"/>
    <x v="3"/>
    <n v="211342"/>
    <n v="27948"/>
    <n v="0.13"/>
    <n v="183394"/>
    <n v="0.87"/>
    <n v="11967"/>
    <n v="0.06"/>
    <n v="18839"/>
    <n v="0.09"/>
    <n v="69297"/>
    <n v="455"/>
    <n v="2.15"/>
    <n v="188164"/>
    <n v="0.89"/>
  </r>
  <r>
    <n v="1908"/>
    <s v="North Carolina"/>
    <x v="703"/>
    <x v="0"/>
    <x v="0"/>
    <n v="82029"/>
    <n v="16302"/>
    <n v="0.2"/>
    <n v="65727"/>
    <n v="0.8"/>
    <n v="5175"/>
    <n v="0.06"/>
    <n v="12830"/>
    <n v="0.16"/>
    <n v="43328"/>
    <n v="82"/>
    <n v="1"/>
    <n v="68423"/>
    <n v="0.83"/>
  </r>
  <r>
    <n v="1909"/>
    <s v="North Carolina"/>
    <x v="355"/>
    <x v="0"/>
    <x v="6"/>
    <n v="10710"/>
    <n v="1750"/>
    <n v="0.16"/>
    <n v="8960"/>
    <n v="0.84"/>
    <n v="1121"/>
    <n v="0.1"/>
    <n v="884"/>
    <n v="0.08"/>
    <n v="65955"/>
    <n v="0"/>
    <n v="0"/>
    <n v="9245"/>
    <n v="0.86"/>
  </r>
  <r>
    <n v="1910"/>
    <s v="North Carolina"/>
    <x v="1198"/>
    <x v="0"/>
    <x v="7"/>
    <n v="69524"/>
    <n v="17363"/>
    <n v="0.25"/>
    <n v="52161"/>
    <n v="0.75"/>
    <n v="8415"/>
    <n v="0.12"/>
    <n v="6717"/>
    <n v="0.1"/>
    <n v="55052"/>
    <n v="104"/>
    <n v="1.5"/>
    <n v="53862"/>
    <n v="0.77"/>
  </r>
  <r>
    <n v="1911"/>
    <s v="North Carolina"/>
    <x v="1199"/>
    <x v="0"/>
    <x v="6"/>
    <n v="22698"/>
    <n v="4881"/>
    <n v="0.22"/>
    <n v="17817"/>
    <n v="0.78"/>
    <n v="1465"/>
    <n v="0.06"/>
    <n v="3642"/>
    <n v="0.16"/>
    <n v="45517"/>
    <n v="0"/>
    <n v="0"/>
    <n v="17675"/>
    <n v="0.78"/>
  </r>
  <r>
    <n v="1912"/>
    <s v="North Carolina"/>
    <x v="1200"/>
    <x v="0"/>
    <x v="0"/>
    <n v="158652"/>
    <n v="28337"/>
    <n v="0.18"/>
    <n v="130315"/>
    <n v="0.82"/>
    <n v="10654"/>
    <n v="7.0000000000000007E-2"/>
    <n v="20321"/>
    <n v="0.13"/>
    <n v="53738"/>
    <n v="521"/>
    <n v="3.28"/>
    <n v="134044"/>
    <n v="0.84"/>
  </r>
  <r>
    <n v="1913"/>
    <s v="North Carolina"/>
    <x v="359"/>
    <x v="0"/>
    <x v="0"/>
    <n v="73139"/>
    <n v="17857"/>
    <n v="0.24"/>
    <n v="55282"/>
    <n v="0.76"/>
    <n v="4038"/>
    <n v="0.06"/>
    <n v="6709"/>
    <n v="0.09"/>
    <n v="73703"/>
    <n v="25"/>
    <n v="0.34"/>
    <n v="56700"/>
    <n v="0.78"/>
  </r>
  <r>
    <n v="1914"/>
    <s v="North Carolina"/>
    <x v="9"/>
    <x v="0"/>
    <x v="4"/>
    <n v="28383"/>
    <n v="8397"/>
    <n v="0.3"/>
    <n v="19986"/>
    <n v="0.7"/>
    <n v="2800"/>
    <n v="0.1"/>
    <n v="5253"/>
    <n v="0.19"/>
    <n v="41262"/>
    <n v="25"/>
    <n v="0.88"/>
    <n v="21217"/>
    <n v="0.75"/>
  </r>
  <r>
    <n v="1915"/>
    <s v="North Carolina"/>
    <x v="1201"/>
    <x v="0"/>
    <x v="2"/>
    <n v="14029"/>
    <n v="3456"/>
    <n v="0.25"/>
    <n v="10573"/>
    <n v="0.75"/>
    <n v="1098"/>
    <n v="0.08"/>
    <n v="2370"/>
    <n v="0.17"/>
    <n v="42618"/>
    <n v="19"/>
    <n v="1.35"/>
    <n v="11038"/>
    <n v="0.79"/>
  </r>
  <r>
    <n v="1916"/>
    <s v="North Carolina"/>
    <x v="13"/>
    <x v="0"/>
    <x v="4"/>
    <n v="11139"/>
    <n v="3464"/>
    <n v="0.31"/>
    <n v="7675"/>
    <n v="0.69"/>
    <n v="920"/>
    <n v="0.08"/>
    <n v="1602"/>
    <n v="0.14000000000000001"/>
    <n v="42878"/>
    <n v="0"/>
    <n v="0"/>
    <n v="8045"/>
    <n v="0.72"/>
  </r>
  <r>
    <n v="1917"/>
    <s v="North Carolina"/>
    <x v="120"/>
    <x v="1"/>
    <x v="7"/>
    <n v="97645"/>
    <n v="18184"/>
    <n v="0.19"/>
    <n v="79461"/>
    <n v="0.81"/>
    <n v="6117"/>
    <n v="0.06"/>
    <n v="18301"/>
    <n v="0.19"/>
    <n v="42728"/>
    <n v="230"/>
    <n v="2.36"/>
    <n v="82105"/>
    <n v="0.84"/>
  </r>
  <r>
    <n v="1918"/>
    <s v="North Carolina"/>
    <x v="1202"/>
    <x v="0"/>
    <x v="2"/>
    <n v="55655"/>
    <n v="11191"/>
    <n v="0.2"/>
    <n v="44464"/>
    <n v="0.8"/>
    <n v="3650"/>
    <n v="7.0000000000000007E-2"/>
    <n v="13279"/>
    <n v="0.24"/>
    <n v="36862"/>
    <n v="85"/>
    <n v="1.53"/>
    <n v="44137"/>
    <n v="0.79"/>
  </r>
  <r>
    <n v="1919"/>
    <s v="North Carolina"/>
    <x v="1203"/>
    <x v="0"/>
    <x v="1"/>
    <n v="102912"/>
    <n v="19600"/>
    <n v="0.19"/>
    <n v="83312"/>
    <n v="0.81"/>
    <n v="13156"/>
    <n v="0.13"/>
    <n v="14513"/>
    <n v="0.14000000000000001"/>
    <n v="50748"/>
    <n v="208"/>
    <n v="2.02"/>
    <n v="81586"/>
    <n v="0.79"/>
  </r>
  <r>
    <n v="1920"/>
    <s v="North Carolina"/>
    <x v="494"/>
    <x v="0"/>
    <x v="0"/>
    <n v="332330"/>
    <n v="39617"/>
    <n v="0.12"/>
    <n v="292713"/>
    <n v="0.88"/>
    <n v="52017"/>
    <n v="0.16"/>
    <n v="53788"/>
    <n v="0.16"/>
    <n v="46779"/>
    <n v="900"/>
    <n v="2.71"/>
    <n v="288065"/>
    <n v="0.87"/>
  </r>
  <r>
    <n v="1921"/>
    <s v="North Carolina"/>
    <x v="1204"/>
    <x v="0"/>
    <x v="3"/>
    <n v="27072"/>
    <n v="4398"/>
    <n v="0.16"/>
    <n v="22674"/>
    <n v="0.84"/>
    <n v="2897"/>
    <n v="0.11"/>
    <n v="2602"/>
    <n v="0.1"/>
    <n v="64426"/>
    <n v="0"/>
    <n v="0"/>
    <n v="23354"/>
    <n v="0.86"/>
  </r>
  <r>
    <n v="1922"/>
    <s v="North Carolina"/>
    <x v="1205"/>
    <x v="0"/>
    <x v="7"/>
    <n v="36501"/>
    <n v="7819"/>
    <n v="0.21"/>
    <n v="28682"/>
    <n v="0.79"/>
    <n v="3432"/>
    <n v="0.09"/>
    <n v="2992"/>
    <n v="0.08"/>
    <n v="64768"/>
    <n v="21"/>
    <n v="0.57999999999999996"/>
    <n v="29350"/>
    <n v="0.8"/>
  </r>
  <r>
    <n v="1923"/>
    <s v="North Carolina"/>
    <x v="1206"/>
    <x v="1"/>
    <x v="0"/>
    <n v="166614"/>
    <n v="30377"/>
    <n v="0.18"/>
    <n v="136237"/>
    <n v="0.82"/>
    <n v="9212"/>
    <n v="0.06"/>
    <n v="24694"/>
    <n v="0.15"/>
    <n v="47758"/>
    <n v="162"/>
    <n v="0.97"/>
    <n v="141495"/>
    <n v="0.85"/>
  </r>
  <r>
    <n v="1924"/>
    <s v="North Carolina"/>
    <x v="1207"/>
    <x v="0"/>
    <x v="0"/>
    <n v="42733"/>
    <n v="9044"/>
    <n v="0.21"/>
    <n v="33689"/>
    <n v="0.79"/>
    <n v="2932"/>
    <n v="7.0000000000000007E-2"/>
    <n v="4555"/>
    <n v="0.11"/>
    <n v="60801"/>
    <n v="25"/>
    <n v="0.59"/>
    <n v="35082"/>
    <n v="0.82"/>
  </r>
  <r>
    <n v="1925"/>
    <s v="North Carolina"/>
    <x v="1208"/>
    <x v="0"/>
    <x v="2"/>
    <n v="58856"/>
    <n v="11006"/>
    <n v="0.19"/>
    <n v="47850"/>
    <n v="0.81"/>
    <n v="3319"/>
    <n v="0.06"/>
    <n v="11877"/>
    <n v="0.2"/>
    <n v="42725"/>
    <n v="47"/>
    <n v="0.8"/>
    <n v="48856"/>
    <n v="0.83"/>
  </r>
  <r>
    <n v="1926"/>
    <s v="North Carolina"/>
    <x v="1209"/>
    <x v="1"/>
    <x v="0"/>
    <n v="316739"/>
    <n v="41470"/>
    <n v="0.13"/>
    <n v="275269"/>
    <n v="0.87"/>
    <n v="15505"/>
    <n v="0.05"/>
    <n v="41063"/>
    <n v="0.13"/>
    <n v="59329"/>
    <n v="1483"/>
    <n v="4.68"/>
    <n v="269350"/>
    <n v="0.85"/>
  </r>
  <r>
    <n v="1927"/>
    <s v="North Carolina"/>
    <x v="1210"/>
    <x v="0"/>
    <x v="1"/>
    <n v="52005"/>
    <n v="10253"/>
    <n v="0.2"/>
    <n v="41752"/>
    <n v="0.8"/>
    <n v="2960"/>
    <n v="0.06"/>
    <n v="11705"/>
    <n v="0.23"/>
    <n v="38818"/>
    <n v="65"/>
    <n v="1.25"/>
    <n v="43314"/>
    <n v="0.83"/>
  </r>
  <r>
    <n v="1928"/>
    <s v="North Carolina"/>
    <x v="382"/>
    <x v="1"/>
    <x v="0"/>
    <n v="379099"/>
    <n v="60617"/>
    <n v="0.16"/>
    <n v="318482"/>
    <n v="0.84"/>
    <n v="23398"/>
    <n v="0.06"/>
    <n v="60361"/>
    <n v="0.16"/>
    <n v="50112"/>
    <n v="1719"/>
    <n v="4.53"/>
    <n v="318702"/>
    <n v="0.84"/>
  </r>
  <r>
    <n v="1929"/>
    <s v="North Carolina"/>
    <x v="29"/>
    <x v="0"/>
    <x v="3"/>
    <n v="67560"/>
    <n v="11352"/>
    <n v="0.17"/>
    <n v="56208"/>
    <n v="0.83"/>
    <n v="3675"/>
    <n v="0.05"/>
    <n v="8394"/>
    <n v="0.12"/>
    <n v="57710"/>
    <n v="0"/>
    <n v="0"/>
    <n v="56863"/>
    <n v="0.84"/>
  </r>
  <r>
    <n v="1930"/>
    <s v="North Carolina"/>
    <x v="1211"/>
    <x v="0"/>
    <x v="3"/>
    <n v="222846"/>
    <n v="35787"/>
    <n v="0.16"/>
    <n v="187059"/>
    <n v="0.84"/>
    <n v="13871"/>
    <n v="0.06"/>
    <n v="31172"/>
    <n v="0.14000000000000001"/>
    <n v="52798"/>
    <n v="417"/>
    <n v="1.87"/>
    <n v="192820"/>
    <n v="0.87"/>
  </r>
  <r>
    <n v="1931"/>
    <s v="North Carolina"/>
    <x v="1212"/>
    <x v="0"/>
    <x v="3"/>
    <n v="11573"/>
    <n v="2340"/>
    <n v="0.2"/>
    <n v="9233"/>
    <n v="0.8"/>
    <n v="829"/>
    <n v="7.0000000000000007E-2"/>
    <n v="1747"/>
    <n v="0.15"/>
    <n v="51746"/>
    <n v="0"/>
    <n v="0"/>
    <n v="9619"/>
    <n v="0.83"/>
  </r>
  <r>
    <n v="1932"/>
    <s v="North Carolina"/>
    <x v="100"/>
    <x v="0"/>
    <x v="4"/>
    <n v="8484"/>
    <n v="2019"/>
    <n v="0.24"/>
    <n v="6465"/>
    <n v="0.76"/>
    <n v="544"/>
    <n v="0.06"/>
    <n v="1575"/>
    <n v="0.19"/>
    <n v="39502"/>
    <n v="0"/>
    <n v="0"/>
    <n v="6787"/>
    <n v="0.8"/>
  </r>
  <r>
    <n v="1933"/>
    <s v="North Carolina"/>
    <x v="1213"/>
    <x v="0"/>
    <x v="7"/>
    <n v="60115"/>
    <n v="10293"/>
    <n v="0.17"/>
    <n v="49822"/>
    <n v="0.83"/>
    <n v="3219"/>
    <n v="0.05"/>
    <n v="7331"/>
    <n v="0.12"/>
    <n v="58956"/>
    <n v="540"/>
    <n v="8.98"/>
    <n v="48782"/>
    <n v="0.81"/>
  </r>
  <r>
    <n v="1934"/>
    <s v="North Carolina"/>
    <x v="31"/>
    <x v="0"/>
    <x v="6"/>
    <n v="21012"/>
    <n v="3481"/>
    <n v="0.17"/>
    <n v="17531"/>
    <n v="0.83"/>
    <n v="937"/>
    <n v="0.04"/>
    <n v="4319"/>
    <n v="0.21"/>
    <n v="43591"/>
    <n v="0"/>
    <n v="0"/>
    <n v="15637"/>
    <n v="0.74"/>
  </r>
  <r>
    <n v="1935"/>
    <s v="North Carolina"/>
    <x v="1214"/>
    <x v="1"/>
    <x v="0"/>
    <n v="533670"/>
    <n v="80949"/>
    <n v="0.15"/>
    <n v="452721"/>
    <n v="0.85"/>
    <n v="29592"/>
    <n v="0.06"/>
    <n v="79267"/>
    <n v="0.15"/>
    <n v="52166"/>
    <n v="1363"/>
    <n v="2.5499999999999998"/>
    <n v="449562"/>
    <n v="0.84"/>
  </r>
  <r>
    <n v="1936"/>
    <s v="North Carolina"/>
    <x v="1215"/>
    <x v="0"/>
    <x v="7"/>
    <n v="50574"/>
    <n v="10479"/>
    <n v="0.21"/>
    <n v="40095"/>
    <n v="0.79"/>
    <n v="3112"/>
    <n v="0.06"/>
    <n v="10800"/>
    <n v="0.21"/>
    <n v="36760"/>
    <n v="142"/>
    <n v="2.81"/>
    <n v="41560"/>
    <n v="0.82"/>
  </r>
  <r>
    <n v="1937"/>
    <s v="North Carolina"/>
    <x v="1216"/>
    <x v="0"/>
    <x v="7"/>
    <n v="134214"/>
    <n v="16723"/>
    <n v="0.12"/>
    <n v="117491"/>
    <n v="0.88"/>
    <n v="12241"/>
    <n v="0.09"/>
    <n v="18802"/>
    <n v="0.14000000000000001"/>
    <n v="51225"/>
    <n v="105"/>
    <n v="0.78"/>
    <n v="118004"/>
    <n v="0.88"/>
  </r>
  <r>
    <n v="1938"/>
    <s v="North Carolina"/>
    <x v="1217"/>
    <x v="0"/>
    <x v="0"/>
    <n v="61971"/>
    <n v="15248"/>
    <n v="0.25"/>
    <n v="46723"/>
    <n v="0.75"/>
    <n v="5496"/>
    <n v="0.09"/>
    <n v="8071"/>
    <n v="0.13"/>
    <n v="47183"/>
    <n v="146"/>
    <n v="2.36"/>
    <n v="49221"/>
    <n v="0.79"/>
  </r>
  <r>
    <n v="1939"/>
    <s v="North Carolina"/>
    <x v="503"/>
    <x v="0"/>
    <x v="0"/>
    <n v="116748"/>
    <n v="30074"/>
    <n v="0.26"/>
    <n v="86674"/>
    <n v="0.74"/>
    <n v="9392"/>
    <n v="0.08"/>
    <n v="11212"/>
    <n v="0.1"/>
    <n v="54012"/>
    <n v="244"/>
    <n v="2.09"/>
    <n v="89762"/>
    <n v="0.77"/>
  </r>
  <r>
    <n v="1940"/>
    <s v="North Carolina"/>
    <x v="1218"/>
    <x v="0"/>
    <x v="2"/>
    <n v="23659"/>
    <n v="4679"/>
    <n v="0.2"/>
    <n v="18980"/>
    <n v="0.8"/>
    <n v="1201"/>
    <n v="0.05"/>
    <n v="4909"/>
    <n v="0.21"/>
    <n v="38216"/>
    <n v="71"/>
    <n v="3"/>
    <n v="17626"/>
    <n v="0.75"/>
  </r>
  <r>
    <n v="1941"/>
    <s v="North Carolina"/>
    <x v="1219"/>
    <x v="0"/>
    <x v="0"/>
    <n v="54764"/>
    <n v="5508"/>
    <n v="0.1"/>
    <n v="49256"/>
    <n v="0.9"/>
    <n v="6151"/>
    <n v="0.11"/>
    <n v="9621"/>
    <n v="0.18"/>
    <n v="47892"/>
    <n v="29"/>
    <n v="0.53"/>
    <n v="49826"/>
    <n v="0.91"/>
  </r>
  <r>
    <n v="1942"/>
    <s v="North Carolina"/>
    <x v="1220"/>
    <x v="0"/>
    <x v="4"/>
    <n v="5230"/>
    <n v="1081"/>
    <n v="0.21"/>
    <n v="4149"/>
    <n v="0.79"/>
    <n v="245"/>
    <n v="0.05"/>
    <n v="1014"/>
    <n v="0.19"/>
    <n v="40653"/>
    <n v="0"/>
    <n v="0"/>
    <n v="3677"/>
    <n v="0.7"/>
  </r>
  <r>
    <n v="1943"/>
    <s v="North Carolina"/>
    <x v="1221"/>
    <x v="0"/>
    <x v="3"/>
    <n v="178435"/>
    <n v="28303"/>
    <n v="0.16"/>
    <n v="150132"/>
    <n v="0.84"/>
    <n v="10606"/>
    <n v="0.06"/>
    <n v="16746"/>
    <n v="0.09"/>
    <n v="60044"/>
    <n v="452"/>
    <n v="2.5299999999999998"/>
    <n v="154895"/>
    <n v="0.87"/>
  </r>
  <r>
    <n v="1944"/>
    <s v="North Carolina"/>
    <x v="35"/>
    <x v="0"/>
    <x v="2"/>
    <n v="43327"/>
    <n v="8527"/>
    <n v="0.2"/>
    <n v="34800"/>
    <n v="0.8"/>
    <n v="2969"/>
    <n v="7.0000000000000007E-2"/>
    <n v="6570"/>
    <n v="0.15"/>
    <n v="44502"/>
    <n v="86"/>
    <n v="1.98"/>
    <n v="31861"/>
    <n v="0.74"/>
  </r>
  <r>
    <n v="1945"/>
    <s v="North Carolina"/>
    <x v="1222"/>
    <x v="1"/>
    <x v="3"/>
    <n v="202675"/>
    <n v="26989"/>
    <n v="0.13"/>
    <n v="175686"/>
    <n v="0.87"/>
    <n v="12060"/>
    <n v="0.06"/>
    <n v="23374"/>
    <n v="0.12"/>
    <n v="60296"/>
    <n v="153"/>
    <n v="0.75"/>
    <n v="180286"/>
    <n v="0.89"/>
  </r>
  <r>
    <n v="1946"/>
    <s v="North Carolina"/>
    <x v="400"/>
    <x v="0"/>
    <x v="1"/>
    <n v="9637"/>
    <n v="2178"/>
    <n v="0.23"/>
    <n v="7459"/>
    <n v="0.77"/>
    <n v="843"/>
    <n v="0.09"/>
    <n v="1542"/>
    <n v="0.16"/>
    <n v="43302"/>
    <n v="0"/>
    <n v="0"/>
    <n v="7762"/>
    <n v="0.81"/>
  </r>
  <r>
    <n v="1947"/>
    <s v="North Carolina"/>
    <x v="40"/>
    <x v="0"/>
    <x v="7"/>
    <n v="61452"/>
    <n v="10118"/>
    <n v="0.16"/>
    <n v="51334"/>
    <n v="0.84"/>
    <n v="4621"/>
    <n v="0.08"/>
    <n v="9459"/>
    <n v="0.15"/>
    <n v="48984"/>
    <n v="127"/>
    <n v="2.0699999999999998"/>
    <n v="52576"/>
    <n v="0.86"/>
  </r>
  <r>
    <n v="1948"/>
    <s v="North Carolina"/>
    <x v="1223"/>
    <x v="0"/>
    <x v="7"/>
    <n v="55976"/>
    <n v="11088"/>
    <n v="0.2"/>
    <n v="44888"/>
    <n v="0.8"/>
    <n v="4238"/>
    <n v="0.08"/>
    <n v="12193"/>
    <n v="0.22"/>
    <n v="40433"/>
    <n v="176"/>
    <n v="3.14"/>
    <n v="47122"/>
    <n v="0.84"/>
  </r>
  <r>
    <n v="1949"/>
    <s v="North Carolina"/>
    <x v="140"/>
    <x v="1"/>
    <x v="3"/>
    <n v="83770"/>
    <n v="14802"/>
    <n v="0.18"/>
    <n v="68968"/>
    <n v="0.82"/>
    <n v="5207"/>
    <n v="0.06"/>
    <n v="8555"/>
    <n v="0.1"/>
    <n v="62963"/>
    <n v="101"/>
    <n v="1.21"/>
    <n v="71217"/>
    <n v="0.85"/>
  </r>
  <r>
    <n v="1950"/>
    <s v="North Carolina"/>
    <x v="1224"/>
    <x v="0"/>
    <x v="2"/>
    <n v="45507"/>
    <n v="9317"/>
    <n v="0.2"/>
    <n v="36190"/>
    <n v="0.8"/>
    <n v="3126"/>
    <n v="7.0000000000000007E-2"/>
    <n v="6802"/>
    <n v="0.15"/>
    <n v="43972"/>
    <n v="30"/>
    <n v="0.66"/>
    <n v="37624"/>
    <n v="0.83"/>
  </r>
  <r>
    <n v="1951"/>
    <s v="North Carolina"/>
    <x v="43"/>
    <x v="0"/>
    <x v="5"/>
    <n v="35285"/>
    <n v="10056"/>
    <n v="0.28000000000000003"/>
    <n v="25229"/>
    <n v="0.72"/>
    <n v="3235"/>
    <n v="0.09"/>
    <n v="5700"/>
    <n v="0.16"/>
    <n v="46426"/>
    <n v="140"/>
    <n v="3.97"/>
    <n v="26379"/>
    <n v="0.75"/>
  </r>
  <r>
    <n v="1952"/>
    <s v="North Carolina"/>
    <x v="44"/>
    <x v="0"/>
    <x v="0"/>
    <n v="21763"/>
    <n v="4860"/>
    <n v="0.22"/>
    <n v="16903"/>
    <n v="0.78"/>
    <n v="1437"/>
    <n v="7.0000000000000007E-2"/>
    <n v="3502"/>
    <n v="0.16"/>
    <n v="44693"/>
    <n v="0"/>
    <n v="0"/>
    <n v="17020"/>
    <n v="0.78"/>
  </r>
  <r>
    <n v="1953"/>
    <s v="North Carolina"/>
    <x v="320"/>
    <x v="0"/>
    <x v="2"/>
    <n v="22671"/>
    <n v="5246"/>
    <n v="0.23"/>
    <n v="17425"/>
    <n v="0.77"/>
    <n v="1520"/>
    <n v="7.0000000000000007E-2"/>
    <n v="4571"/>
    <n v="0.2"/>
    <n v="43569"/>
    <n v="49"/>
    <n v="2.16"/>
    <n v="18269"/>
    <n v="0.81"/>
  </r>
  <r>
    <n v="1954"/>
    <s v="North Carolina"/>
    <x v="1225"/>
    <x v="1"/>
    <x v="3"/>
    <n v="1093901"/>
    <n v="122549"/>
    <n v="0.11"/>
    <n v="971352"/>
    <n v="0.89"/>
    <n v="51604"/>
    <n v="0.05"/>
    <n v="126098"/>
    <n v="0.12"/>
    <n v="64509"/>
    <n v="2605"/>
    <n v="2.38"/>
    <n v="977695"/>
    <n v="0.89"/>
  </r>
  <r>
    <n v="1955"/>
    <s v="North Carolina"/>
    <x v="408"/>
    <x v="0"/>
    <x v="5"/>
    <n v="15000"/>
    <n v="3741"/>
    <n v="0.25"/>
    <n v="11259"/>
    <n v="0.75"/>
    <n v="946"/>
    <n v="0.06"/>
    <n v="2383"/>
    <n v="0.16"/>
    <n v="43967"/>
    <n v="21"/>
    <n v="1.4"/>
    <n v="11895"/>
    <n v="0.79"/>
  </r>
  <r>
    <n v="1956"/>
    <s v="North Carolina"/>
    <x v="50"/>
    <x v="0"/>
    <x v="2"/>
    <n v="27271"/>
    <n v="5597"/>
    <n v="0.21"/>
    <n v="21674"/>
    <n v="0.79"/>
    <n v="1704"/>
    <n v="0.06"/>
    <n v="4379"/>
    <n v="0.16"/>
    <n v="47757"/>
    <n v="5"/>
    <n v="0.18"/>
    <n v="21537"/>
    <n v="0.79"/>
  </r>
  <r>
    <n v="1957"/>
    <s v="North Carolina"/>
    <x v="1226"/>
    <x v="0"/>
    <x v="7"/>
    <n v="98682"/>
    <n v="23628"/>
    <n v="0.24"/>
    <n v="75054"/>
    <n v="0.76"/>
    <n v="9580"/>
    <n v="0.1"/>
    <n v="10263"/>
    <n v="0.1"/>
    <n v="59471"/>
    <n v="362"/>
    <n v="3.67"/>
    <n v="77610"/>
    <n v="0.79"/>
  </r>
  <r>
    <n v="1958"/>
    <s v="North Carolina"/>
    <x v="1227"/>
    <x v="0"/>
    <x v="1"/>
    <n v="94016"/>
    <n v="17426"/>
    <n v="0.19"/>
    <n v="76590"/>
    <n v="0.81"/>
    <n v="5438"/>
    <n v="0.06"/>
    <n v="13024"/>
    <n v="0.14000000000000001"/>
    <n v="50122"/>
    <n v="292"/>
    <n v="3.11"/>
    <n v="78406"/>
    <n v="0.83"/>
  </r>
  <r>
    <n v="1959"/>
    <s v="North Carolina"/>
    <x v="1228"/>
    <x v="1"/>
    <x v="0"/>
    <n v="232274"/>
    <n v="41211"/>
    <n v="0.18"/>
    <n v="191063"/>
    <n v="0.82"/>
    <n v="17086"/>
    <n v="7.0000000000000007E-2"/>
    <n v="34250"/>
    <n v="0.15"/>
    <n v="53419"/>
    <n v="757"/>
    <n v="3.26"/>
    <n v="189867"/>
    <n v="0.82"/>
  </r>
  <r>
    <n v="1960"/>
    <s v="North Carolina"/>
    <x v="1229"/>
    <x v="0"/>
    <x v="4"/>
    <n v="19676"/>
    <n v="5090"/>
    <n v="0.26"/>
    <n v="14586"/>
    <n v="0.74"/>
    <n v="1411"/>
    <n v="7.0000000000000007E-2"/>
    <n v="4043"/>
    <n v="0.21"/>
    <n v="37233"/>
    <n v="0"/>
    <n v="0"/>
    <n v="14865"/>
    <n v="0.76"/>
  </r>
  <r>
    <n v="1961"/>
    <s v="North Carolina"/>
    <x v="1230"/>
    <x v="0"/>
    <x v="1"/>
    <n v="197683"/>
    <n v="18266"/>
    <n v="0.09"/>
    <n v="179417"/>
    <n v="0.91"/>
    <n v="30729"/>
    <n v="0.16"/>
    <n v="26562"/>
    <n v="0.13"/>
    <n v="50531"/>
    <n v="365"/>
    <n v="1.85"/>
    <n v="162824"/>
    <n v="0.82"/>
  </r>
  <r>
    <n v="1962"/>
    <s v="North Carolina"/>
    <x v="196"/>
    <x v="1"/>
    <x v="0"/>
    <n v="146027"/>
    <n v="20439"/>
    <n v="0.14000000000000001"/>
    <n v="125588"/>
    <n v="0.86"/>
    <n v="5615"/>
    <n v="0.04"/>
    <n v="17045"/>
    <n v="0.12"/>
    <n v="71920"/>
    <n v="949"/>
    <n v="6.5"/>
    <n v="120851"/>
    <n v="0.83"/>
  </r>
  <r>
    <n v="1963"/>
    <s v="North Carolina"/>
    <x v="1231"/>
    <x v="0"/>
    <x v="1"/>
    <n v="12670"/>
    <n v="3779"/>
    <n v="0.3"/>
    <n v="8891"/>
    <n v="0.7"/>
    <n v="1451"/>
    <n v="0.11"/>
    <n v="1983"/>
    <n v="0.16"/>
    <n v="46447"/>
    <n v="0"/>
    <n v="0"/>
    <n v="8663"/>
    <n v="0.68"/>
  </r>
  <r>
    <n v="1964"/>
    <s v="North Carolina"/>
    <x v="1232"/>
    <x v="0"/>
    <x v="7"/>
    <n v="39639"/>
    <n v="6690"/>
    <n v="0.17"/>
    <n v="32949"/>
    <n v="0.83"/>
    <n v="3875"/>
    <n v="0.1"/>
    <n v="6854"/>
    <n v="0.17"/>
    <n v="46355"/>
    <n v="109"/>
    <n v="2.75"/>
    <n v="32479"/>
    <n v="0.82"/>
  </r>
  <r>
    <n v="1965"/>
    <s v="North Carolina"/>
    <x v="1233"/>
    <x v="1"/>
    <x v="0"/>
    <n v="62162"/>
    <n v="11190"/>
    <n v="0.18"/>
    <n v="50972"/>
    <n v="0.82"/>
    <n v="5188"/>
    <n v="0.08"/>
    <n v="9207"/>
    <n v="0.15"/>
    <n v="54900"/>
    <n v="59"/>
    <n v="0.95"/>
    <n v="52175"/>
    <n v="0.84"/>
  </r>
  <r>
    <n v="1966"/>
    <s v="North Carolina"/>
    <x v="1234"/>
    <x v="0"/>
    <x v="6"/>
    <n v="13422"/>
    <n v="3603"/>
    <n v="0.27"/>
    <n v="9819"/>
    <n v="0.73"/>
    <n v="1554"/>
    <n v="0.12"/>
    <n v="2108"/>
    <n v="0.16"/>
    <n v="48337"/>
    <n v="0"/>
    <n v="0"/>
    <n v="10241"/>
    <n v="0.76"/>
  </r>
  <r>
    <n v="1967"/>
    <s v="North Carolina"/>
    <x v="1235"/>
    <x v="0"/>
    <x v="0"/>
    <n v="39507"/>
    <n v="7725"/>
    <n v="0.2"/>
    <n v="31782"/>
    <n v="0.8"/>
    <n v="2343"/>
    <n v="0.06"/>
    <n v="5773"/>
    <n v="0.15"/>
    <n v="50149"/>
    <n v="77"/>
    <n v="1.95"/>
    <n v="33213"/>
    <n v="0.84"/>
  </r>
  <r>
    <n v="1968"/>
    <s v="North Carolina"/>
    <x v="1236"/>
    <x v="0"/>
    <x v="1"/>
    <n v="179914"/>
    <n v="23789"/>
    <n v="0.13"/>
    <n v="156125"/>
    <n v="0.87"/>
    <n v="11811"/>
    <n v="7.0000000000000007E-2"/>
    <n v="40201"/>
    <n v="0.22"/>
    <n v="43303"/>
    <n v="1054"/>
    <n v="5.86"/>
    <n v="155652"/>
    <n v="0.87"/>
  </r>
  <r>
    <n v="1969"/>
    <s v="North Carolina"/>
    <x v="151"/>
    <x v="0"/>
    <x v="6"/>
    <n v="20611"/>
    <n v="6408"/>
    <n v="0.31"/>
    <n v="14203"/>
    <n v="0.69"/>
    <n v="1768"/>
    <n v="0.09"/>
    <n v="2389"/>
    <n v="0.12"/>
    <n v="50467"/>
    <n v="35"/>
    <n v="1.7"/>
    <n v="14733"/>
    <n v="0.71"/>
  </r>
  <r>
    <n v="1970"/>
    <s v="North Carolina"/>
    <x v="55"/>
    <x v="0"/>
    <x v="0"/>
    <n v="143351"/>
    <n v="25440"/>
    <n v="0.18"/>
    <n v="117911"/>
    <n v="0.82"/>
    <n v="8673"/>
    <n v="0.06"/>
    <n v="19631"/>
    <n v="0.14000000000000001"/>
    <n v="48372"/>
    <n v="85"/>
    <n v="0.59"/>
    <n v="122087"/>
    <n v="0.85"/>
  </r>
  <r>
    <n v="1971"/>
    <s v="North Carolina"/>
    <x v="418"/>
    <x v="0"/>
    <x v="8"/>
    <n v="44887"/>
    <n v="8056"/>
    <n v="0.18"/>
    <n v="36831"/>
    <n v="0.82"/>
    <n v="3112"/>
    <n v="7.0000000000000007E-2"/>
    <n v="8698"/>
    <n v="0.19"/>
    <n v="38514"/>
    <n v="0"/>
    <n v="0"/>
    <n v="38075"/>
    <n v="0.85"/>
  </r>
  <r>
    <n v="1972"/>
    <s v="North Carolina"/>
    <x v="1237"/>
    <x v="0"/>
    <x v="7"/>
    <n v="131831"/>
    <n v="20065"/>
    <n v="0.15"/>
    <n v="111766"/>
    <n v="0.85"/>
    <n v="7207"/>
    <n v="0.05"/>
    <n v="31143"/>
    <n v="0.24"/>
    <n v="35407"/>
    <n v="373"/>
    <n v="2.83"/>
    <n v="112863"/>
    <n v="0.86"/>
  </r>
  <r>
    <n v="1973"/>
    <s v="North Carolina"/>
    <x v="1120"/>
    <x v="0"/>
    <x v="0"/>
    <n v="90690"/>
    <n v="18552"/>
    <n v="0.2"/>
    <n v="72138"/>
    <n v="0.8"/>
    <n v="5556"/>
    <n v="0.06"/>
    <n v="16003"/>
    <n v="0.18"/>
    <n v="41869"/>
    <n v="188"/>
    <n v="2.0699999999999998"/>
    <n v="76168"/>
    <n v="0.84"/>
  </r>
  <r>
    <n v="1974"/>
    <s v="North Carolina"/>
    <x v="742"/>
    <x v="1"/>
    <x v="3"/>
    <n v="141262"/>
    <n v="24830"/>
    <n v="0.18"/>
    <n v="116432"/>
    <n v="0.82"/>
    <n v="9496"/>
    <n v="7.0000000000000007E-2"/>
    <n v="22298"/>
    <n v="0.16"/>
    <n v="46864"/>
    <n v="367"/>
    <n v="2.6"/>
    <n v="118417"/>
    <n v="0.84"/>
  </r>
  <r>
    <n v="1975"/>
    <s v="North Carolina"/>
    <x v="1238"/>
    <x v="0"/>
    <x v="7"/>
    <n v="66826"/>
    <n v="14421"/>
    <n v="0.22"/>
    <n v="52405"/>
    <n v="0.78"/>
    <n v="4290"/>
    <n v="0.06"/>
    <n v="12538"/>
    <n v="0.19"/>
    <n v="42831"/>
    <n v="112"/>
    <n v="1.68"/>
    <n v="54559"/>
    <n v="0.82"/>
  </r>
  <r>
    <n v="1976"/>
    <s v="North Carolina"/>
    <x v="1239"/>
    <x v="0"/>
    <x v="2"/>
    <n v="63626"/>
    <n v="11336"/>
    <n v="0.18"/>
    <n v="52290"/>
    <n v="0.82"/>
    <n v="3665"/>
    <n v="0.06"/>
    <n v="14243"/>
    <n v="0.22"/>
    <n v="42807"/>
    <n v="83"/>
    <n v="1.3"/>
    <n v="53504"/>
    <n v="0.84"/>
  </r>
  <r>
    <n v="1977"/>
    <s v="North Carolina"/>
    <x v="1022"/>
    <x v="1"/>
    <x v="2"/>
    <n v="34810"/>
    <n v="6369"/>
    <n v="0.18"/>
    <n v="28441"/>
    <n v="0.82"/>
    <n v="2363"/>
    <n v="7.0000000000000007E-2"/>
    <n v="8637"/>
    <n v="0.25"/>
    <n v="36730"/>
    <n v="104"/>
    <n v="2.99"/>
    <n v="27791"/>
    <n v="0.8"/>
  </r>
  <r>
    <n v="1978"/>
    <s v="North Carolina"/>
    <x v="1240"/>
    <x v="0"/>
    <x v="2"/>
    <n v="62075"/>
    <n v="11733"/>
    <n v="0.19"/>
    <n v="50342"/>
    <n v="0.81"/>
    <n v="3746"/>
    <n v="0.06"/>
    <n v="7924"/>
    <n v="0.13"/>
    <n v="51491"/>
    <n v="109"/>
    <n v="1.76"/>
    <n v="51207"/>
    <n v="0.82"/>
  </r>
  <r>
    <n v="1979"/>
    <s v="North Carolina"/>
    <x v="1241"/>
    <x v="0"/>
    <x v="0"/>
    <n v="45467"/>
    <n v="9668"/>
    <n v="0.21"/>
    <n v="35799"/>
    <n v="0.79"/>
    <n v="2961"/>
    <n v="7.0000000000000007E-2"/>
    <n v="5455"/>
    <n v="0.12"/>
    <n v="50826"/>
    <n v="65"/>
    <n v="1.43"/>
    <n v="37629"/>
    <n v="0.83"/>
  </r>
  <r>
    <n v="1980"/>
    <s v="North Carolina"/>
    <x v="1242"/>
    <x v="0"/>
    <x v="7"/>
    <n v="71948"/>
    <n v="14744"/>
    <n v="0.2"/>
    <n v="57204"/>
    <n v="0.8"/>
    <n v="3874"/>
    <n v="0.05"/>
    <n v="11351"/>
    <n v="0.16"/>
    <n v="46342"/>
    <n v="189"/>
    <n v="2.63"/>
    <n v="60121"/>
    <n v="0.84"/>
  </r>
  <r>
    <n v="1981"/>
    <s v="North Carolina"/>
    <x v="1243"/>
    <x v="0"/>
    <x v="6"/>
    <n v="14245"/>
    <n v="2729"/>
    <n v="0.19"/>
    <n v="11516"/>
    <n v="0.81"/>
    <n v="974"/>
    <n v="7.0000000000000007E-2"/>
    <n v="2124"/>
    <n v="0.15"/>
    <n v="43121"/>
    <n v="40"/>
    <n v="2.81"/>
    <n v="12123"/>
    <n v="0.85"/>
  </r>
  <r>
    <n v="1982"/>
    <s v="North Carolina"/>
    <x v="1244"/>
    <x v="0"/>
    <x v="2"/>
    <n v="34215"/>
    <n v="10445"/>
    <n v="0.31"/>
    <n v="23770"/>
    <n v="0.69"/>
    <n v="3158"/>
    <n v="0.09"/>
    <n v="4277"/>
    <n v="0.13"/>
    <n v="51398"/>
    <n v="40"/>
    <n v="1.17"/>
    <n v="24138"/>
    <n v="0.71"/>
  </r>
  <r>
    <n v="1983"/>
    <s v="North Carolina"/>
    <x v="1245"/>
    <x v="0"/>
    <x v="4"/>
    <n v="4131"/>
    <n v="799"/>
    <n v="0.19"/>
    <n v="3332"/>
    <n v="0.81"/>
    <n v="309"/>
    <n v="7.0000000000000007E-2"/>
    <n v="880"/>
    <n v="0.21"/>
    <n v="36765"/>
    <n v="0"/>
    <n v="0"/>
    <n v="2800"/>
    <n v="0.68"/>
  </r>
  <r>
    <n v="1984"/>
    <s v="North Carolina"/>
    <x v="163"/>
    <x v="1"/>
    <x v="3"/>
    <n v="235908"/>
    <n v="29928"/>
    <n v="0.13"/>
    <n v="205980"/>
    <n v="0.87"/>
    <n v="11055"/>
    <n v="0.05"/>
    <n v="16361"/>
    <n v="7.0000000000000007E-2"/>
    <n v="80428"/>
    <n v="231"/>
    <n v="0.98"/>
    <n v="209083"/>
    <n v="0.89"/>
  </r>
  <r>
    <n v="1985"/>
    <s v="North Carolina"/>
    <x v="1246"/>
    <x v="0"/>
    <x v="7"/>
    <n v="44582"/>
    <n v="8244"/>
    <n v="0.18"/>
    <n v="36338"/>
    <n v="0.82"/>
    <n v="2609"/>
    <n v="0.06"/>
    <n v="11585"/>
    <n v="0.26"/>
    <n v="40263"/>
    <n v="102"/>
    <n v="2.29"/>
    <n v="38004"/>
    <n v="0.85"/>
  </r>
  <r>
    <n v="1986"/>
    <s v="North Carolina"/>
    <x v="1247"/>
    <x v="1"/>
    <x v="3"/>
    <n v="1092305"/>
    <n v="126886"/>
    <n v="0.12"/>
    <n v="965419"/>
    <n v="0.88"/>
    <n v="54264"/>
    <n v="0.05"/>
    <n v="89819"/>
    <n v="0.08"/>
    <n v="80169"/>
    <n v="2256"/>
    <n v="2.0699999999999998"/>
    <n v="969568"/>
    <n v="0.89"/>
  </r>
  <r>
    <n v="1987"/>
    <s v="North Carolina"/>
    <x v="440"/>
    <x v="0"/>
    <x v="6"/>
    <n v="19807"/>
    <n v="5032"/>
    <n v="0.25"/>
    <n v="14775"/>
    <n v="0.75"/>
    <n v="1361"/>
    <n v="7.0000000000000007E-2"/>
    <n v="3750"/>
    <n v="0.19"/>
    <n v="38430"/>
    <n v="0"/>
    <n v="0"/>
    <n v="14794"/>
    <n v="0.75"/>
  </r>
  <r>
    <n v="1988"/>
    <s v="North Carolina"/>
    <x v="64"/>
    <x v="0"/>
    <x v="5"/>
    <n v="11859"/>
    <n v="2889"/>
    <n v="0.24"/>
    <n v="8970"/>
    <n v="0.76"/>
    <n v="753"/>
    <n v="0.06"/>
    <n v="2470"/>
    <n v="0.21"/>
    <n v="36042"/>
    <n v="25"/>
    <n v="2.11"/>
    <n v="9438"/>
    <n v="0.8"/>
  </r>
  <r>
    <n v="1989"/>
    <s v="North Carolina"/>
    <x v="1248"/>
    <x v="0"/>
    <x v="8"/>
    <n v="55945"/>
    <n v="8853"/>
    <n v="0.16"/>
    <n v="47092"/>
    <n v="0.84"/>
    <n v="2944"/>
    <n v="0.05"/>
    <n v="10608"/>
    <n v="0.19"/>
    <n v="48489"/>
    <n v="99"/>
    <n v="1.77"/>
    <n v="42280"/>
    <n v="0.76"/>
  </r>
  <r>
    <n v="1990"/>
    <s v="North Carolina"/>
    <x v="441"/>
    <x v="1"/>
    <x v="1"/>
    <n v="123248"/>
    <n v="20266"/>
    <n v="0.16"/>
    <n v="102982"/>
    <n v="0.84"/>
    <n v="12039"/>
    <n v="0.1"/>
    <n v="24470"/>
    <n v="0.2"/>
    <n v="41572"/>
    <n v="517"/>
    <n v="4.1900000000000004"/>
    <n v="105036"/>
    <n v="0.85"/>
  </r>
  <r>
    <n v="1991"/>
    <s v="North Carolina"/>
    <x v="445"/>
    <x v="0"/>
    <x v="2"/>
    <n v="68557"/>
    <n v="14777"/>
    <n v="0.22"/>
    <n v="53780"/>
    <n v="0.78"/>
    <n v="3713"/>
    <n v="0.05"/>
    <n v="12712"/>
    <n v="0.19"/>
    <n v="44080"/>
    <n v="92"/>
    <n v="1.34"/>
    <n v="56334"/>
    <n v="0.82"/>
  </r>
  <r>
    <n v="1992"/>
    <s v="North Carolina"/>
    <x v="690"/>
    <x v="0"/>
    <x v="7"/>
    <n v="81455"/>
    <n v="14881"/>
    <n v="0.18"/>
    <n v="66574"/>
    <n v="0.82"/>
    <n v="5228"/>
    <n v="0.06"/>
    <n v="16868"/>
    <n v="0.21"/>
    <n v="44015"/>
    <n v="220"/>
    <n v="2.7"/>
    <n v="68684"/>
    <n v="0.84"/>
  </r>
  <r>
    <n v="1993"/>
    <s v="North Carolina"/>
    <x v="1249"/>
    <x v="0"/>
    <x v="0"/>
    <n v="37543"/>
    <n v="7566"/>
    <n v="0.2"/>
    <n v="29977"/>
    <n v="0.8"/>
    <n v="2326"/>
    <n v="0.06"/>
    <n v="4829"/>
    <n v="0.13"/>
    <n v="49070"/>
    <n v="0"/>
    <n v="0"/>
    <n v="31341"/>
    <n v="0.83"/>
  </r>
  <r>
    <n v="1994"/>
    <s v="North Carolina"/>
    <x v="1250"/>
    <x v="0"/>
    <x v="6"/>
    <n v="17903"/>
    <n v="4607"/>
    <n v="0.26"/>
    <n v="13296"/>
    <n v="0.74"/>
    <n v="1069"/>
    <n v="0.06"/>
    <n v="3153"/>
    <n v="0.18"/>
    <n v="44756"/>
    <n v="0"/>
    <n v="0"/>
    <n v="14026"/>
    <n v="0.78"/>
  </r>
  <r>
    <n v="1995"/>
    <s v="North Dakota"/>
    <x v="224"/>
    <x v="0"/>
    <x v="4"/>
    <n v="2294"/>
    <n v="639"/>
    <n v="0.28000000000000003"/>
    <n v="1655"/>
    <n v="0.72"/>
    <n v="178"/>
    <n v="0.08"/>
    <n v="234"/>
    <n v="0.1"/>
    <n v="53162"/>
    <n v="25"/>
    <n v="10.9"/>
    <n v="1703"/>
    <n v="0.74"/>
  </r>
  <r>
    <n v="1996"/>
    <s v="North Dakota"/>
    <x v="1251"/>
    <x v="0"/>
    <x v="2"/>
    <n v="10542"/>
    <n v="2401"/>
    <n v="0.23"/>
    <n v="8141"/>
    <n v="0.77"/>
    <n v="774"/>
    <n v="7.0000000000000007E-2"/>
    <n v="1231"/>
    <n v="0.12"/>
    <n v="54984"/>
    <n v="19"/>
    <n v="1.8"/>
    <n v="8035"/>
    <n v="0.76"/>
  </r>
  <r>
    <n v="1997"/>
    <s v="North Dakota"/>
    <x v="1252"/>
    <x v="0"/>
    <x v="4"/>
    <n v="6962"/>
    <n v="968"/>
    <n v="0.14000000000000001"/>
    <n v="5994"/>
    <n v="0.86"/>
    <n v="331"/>
    <n v="0.05"/>
    <n v="2129"/>
    <n v="0.31"/>
    <n v="42407"/>
    <n v="0"/>
    <n v="0"/>
    <n v="6069"/>
    <n v="0.87"/>
  </r>
  <r>
    <n v="1998"/>
    <s v="North Dakota"/>
    <x v="1253"/>
    <x v="0"/>
    <x v="4"/>
    <n v="919"/>
    <n v="206"/>
    <n v="0.22"/>
    <n v="713"/>
    <n v="0.78"/>
    <n v="67"/>
    <n v="7.0000000000000007E-2"/>
    <n v="82"/>
    <n v="0.09"/>
    <n v="76235"/>
    <n v="0"/>
    <n v="0"/>
    <n v="714"/>
    <n v="0.78"/>
  </r>
  <r>
    <n v="1999"/>
    <s v="North Dakota"/>
    <x v="1254"/>
    <x v="0"/>
    <x v="4"/>
    <n v="6411"/>
    <n v="1529"/>
    <n v="0.24"/>
    <n v="4882"/>
    <n v="0.76"/>
    <n v="561"/>
    <n v="0.09"/>
    <n v="715"/>
    <n v="0.11"/>
    <n v="59161"/>
    <n v="25"/>
    <n v="3.9"/>
    <n v="4799"/>
    <n v="0.75"/>
  </r>
  <r>
    <n v="2000"/>
    <s v="North Dakota"/>
    <x v="1255"/>
    <x v="0"/>
    <x v="4"/>
    <n v="3076"/>
    <n v="659"/>
    <n v="0.21"/>
    <n v="2417"/>
    <n v="0.79"/>
    <n v="201"/>
    <n v="7.0000000000000007E-2"/>
    <n v="264"/>
    <n v="0.09"/>
    <n v="62270"/>
    <n v="55"/>
    <n v="17.88"/>
    <n v="2458"/>
    <n v="0.8"/>
  </r>
  <r>
    <n v="2001"/>
    <s v="North Dakota"/>
    <x v="353"/>
    <x v="0"/>
    <x v="4"/>
    <n v="2100"/>
    <n v="436"/>
    <n v="0.21"/>
    <n v="1664"/>
    <n v="0.79"/>
    <n v="119"/>
    <n v="0.06"/>
    <n v="195"/>
    <n v="0.09"/>
    <n v="63261"/>
    <n v="0"/>
    <n v="0"/>
    <n v="1688"/>
    <n v="0.8"/>
  </r>
  <r>
    <n v="2002"/>
    <s v="North Dakota"/>
    <x v="1256"/>
    <x v="0"/>
    <x v="1"/>
    <n v="95273"/>
    <n v="15315"/>
    <n v="0.16"/>
    <n v="79958"/>
    <n v="0.84"/>
    <n v="6567"/>
    <n v="7.0000000000000007E-2"/>
    <n v="6798"/>
    <n v="7.0000000000000007E-2"/>
    <n v="72277"/>
    <n v="464"/>
    <n v="4.87"/>
    <n v="79055"/>
    <n v="0.83"/>
  </r>
  <r>
    <n v="2003"/>
    <s v="North Dakota"/>
    <x v="489"/>
    <x v="1"/>
    <x v="1"/>
    <n v="181516"/>
    <n v="21794"/>
    <n v="0.12"/>
    <n v="159722"/>
    <n v="0.88"/>
    <n v="10671"/>
    <n v="0.06"/>
    <n v="18270"/>
    <n v="0.1"/>
    <n v="63885"/>
    <n v="874"/>
    <n v="4.82"/>
    <n v="158670"/>
    <n v="0.87"/>
  </r>
  <r>
    <n v="2004"/>
    <s v="North Dakota"/>
    <x v="1257"/>
    <x v="0"/>
    <x v="4"/>
    <n v="3829"/>
    <n v="1032"/>
    <n v="0.27"/>
    <n v="2797"/>
    <n v="0.73"/>
    <n v="261"/>
    <n v="7.0000000000000007E-2"/>
    <n v="398"/>
    <n v="0.1"/>
    <n v="60314"/>
    <n v="20"/>
    <n v="5.22"/>
    <n v="2834"/>
    <n v="0.74"/>
  </r>
  <r>
    <n v="2005"/>
    <s v="North Dakota"/>
    <x v="1258"/>
    <x v="0"/>
    <x v="4"/>
    <n v="4903"/>
    <n v="1002"/>
    <n v="0.2"/>
    <n v="3901"/>
    <n v="0.8"/>
    <n v="322"/>
    <n v="7.0000000000000007E-2"/>
    <n v="520"/>
    <n v="0.11"/>
    <n v="53286"/>
    <n v="20"/>
    <n v="4.08"/>
    <n v="3869"/>
    <n v="0.79"/>
  </r>
  <r>
    <n v="2006"/>
    <s v="North Dakota"/>
    <x v="1259"/>
    <x v="0"/>
    <x v="4"/>
    <n v="2283"/>
    <n v="577"/>
    <n v="0.25"/>
    <n v="1706"/>
    <n v="0.75"/>
    <n v="199"/>
    <n v="0.09"/>
    <n v="222"/>
    <n v="0.1"/>
    <n v="58715"/>
    <n v="60"/>
    <n v="26.28"/>
    <n v="1734"/>
    <n v="0.76"/>
  </r>
  <r>
    <n v="2007"/>
    <s v="North Dakota"/>
    <x v="1260"/>
    <x v="0"/>
    <x v="4"/>
    <n v="4332"/>
    <n v="690"/>
    <n v="0.16"/>
    <n v="3642"/>
    <n v="0.84"/>
    <n v="317"/>
    <n v="7.0000000000000007E-2"/>
    <n v="443"/>
    <n v="0.1"/>
    <n v="66383"/>
    <n v="0"/>
    <n v="0"/>
    <n v="3693"/>
    <n v="0.85"/>
  </r>
  <r>
    <n v="2008"/>
    <s v="North Dakota"/>
    <x v="1140"/>
    <x v="0"/>
    <x v="4"/>
    <n v="2313"/>
    <n v="532"/>
    <n v="0.23"/>
    <n v="1781"/>
    <n v="0.77"/>
    <n v="165"/>
    <n v="7.0000000000000007E-2"/>
    <n v="237"/>
    <n v="0.1"/>
    <n v="51327"/>
    <n v="0"/>
    <n v="0"/>
    <n v="1821"/>
    <n v="0.79"/>
  </r>
  <r>
    <n v="2009"/>
    <s v="North Dakota"/>
    <x v="1261"/>
    <x v="0"/>
    <x v="6"/>
    <n v="3295"/>
    <n v="919"/>
    <n v="0.28000000000000003"/>
    <n v="2376"/>
    <n v="0.72"/>
    <n v="242"/>
    <n v="7.0000000000000007E-2"/>
    <n v="431"/>
    <n v="0.13"/>
    <n v="47976"/>
    <n v="14"/>
    <n v="4.25"/>
    <n v="2423"/>
    <n v="0.74"/>
  </r>
  <r>
    <n v="2010"/>
    <s v="North Dakota"/>
    <x v="1262"/>
    <x v="0"/>
    <x v="4"/>
    <n v="3216"/>
    <n v="724"/>
    <n v="0.23"/>
    <n v="2492"/>
    <n v="0.77"/>
    <n v="236"/>
    <n v="7.0000000000000007E-2"/>
    <n v="274"/>
    <n v="0.09"/>
    <n v="58096"/>
    <n v="25"/>
    <n v="7.77"/>
    <n v="2534"/>
    <n v="0.79"/>
  </r>
  <r>
    <n v="2011"/>
    <s v="North Dakota"/>
    <x v="1040"/>
    <x v="0"/>
    <x v="4"/>
    <n v="1769"/>
    <n v="432"/>
    <n v="0.24"/>
    <n v="1337"/>
    <n v="0.76"/>
    <n v="141"/>
    <n v="0.08"/>
    <n v="192"/>
    <n v="0.11"/>
    <n v="58075"/>
    <n v="0"/>
    <n v="0"/>
    <n v="1299"/>
    <n v="0.73"/>
  </r>
  <r>
    <n v="2012"/>
    <s v="North Dakota"/>
    <x v="1263"/>
    <x v="0"/>
    <x v="1"/>
    <n v="70770"/>
    <n v="8977"/>
    <n v="0.13"/>
    <n v="61793"/>
    <n v="0.87"/>
    <n v="5412"/>
    <n v="0.08"/>
    <n v="8681"/>
    <n v="0.12"/>
    <n v="54311"/>
    <n v="432"/>
    <n v="6.1"/>
    <n v="59884"/>
    <n v="0.85"/>
  </r>
  <r>
    <n v="2013"/>
    <s v="North Dakota"/>
    <x v="132"/>
    <x v="0"/>
    <x v="6"/>
    <n v="2374"/>
    <n v="710"/>
    <n v="0.3"/>
    <n v="1664"/>
    <n v="0.7"/>
    <n v="181"/>
    <n v="0.08"/>
    <n v="341"/>
    <n v="0.14000000000000001"/>
    <n v="41295"/>
    <n v="30"/>
    <n v="12.64"/>
    <n v="1675"/>
    <n v="0.71"/>
  </r>
  <r>
    <n v="2014"/>
    <s v="North Dakota"/>
    <x v="1264"/>
    <x v="0"/>
    <x v="4"/>
    <n v="2232"/>
    <n v="674"/>
    <n v="0.3"/>
    <n v="1558"/>
    <n v="0.7"/>
    <n v="156"/>
    <n v="7.0000000000000007E-2"/>
    <n v="202"/>
    <n v="0.09"/>
    <n v="54250"/>
    <n v="62"/>
    <n v="27.78"/>
    <n v="1574"/>
    <n v="0.71"/>
  </r>
  <r>
    <n v="2015"/>
    <s v="North Dakota"/>
    <x v="1265"/>
    <x v="0"/>
    <x v="4"/>
    <n v="2514"/>
    <n v="564"/>
    <n v="0.22"/>
    <n v="1950"/>
    <n v="0.78"/>
    <n v="196"/>
    <n v="0.08"/>
    <n v="291"/>
    <n v="0.12"/>
    <n v="51455"/>
    <n v="0"/>
    <n v="0"/>
    <n v="1863"/>
    <n v="0.74"/>
  </r>
  <r>
    <n v="2016"/>
    <s v="North Dakota"/>
    <x v="1266"/>
    <x v="0"/>
    <x v="6"/>
    <n v="2450"/>
    <n v="600"/>
    <n v="0.24"/>
    <n v="1850"/>
    <n v="0.76"/>
    <n v="138"/>
    <n v="0.06"/>
    <n v="355"/>
    <n v="0.14000000000000001"/>
    <n v="45401"/>
    <n v="0"/>
    <n v="0"/>
    <n v="1885"/>
    <n v="0.77"/>
  </r>
  <r>
    <n v="2017"/>
    <s v="North Dakota"/>
    <x v="1267"/>
    <x v="0"/>
    <x v="4"/>
    <n v="4062"/>
    <n v="1098"/>
    <n v="0.27"/>
    <n v="2964"/>
    <n v="0.73"/>
    <n v="267"/>
    <n v="7.0000000000000007E-2"/>
    <n v="456"/>
    <n v="0.11"/>
    <n v="54514"/>
    <n v="0"/>
    <n v="0"/>
    <n v="3009"/>
    <n v="0.74"/>
  </r>
  <r>
    <n v="2018"/>
    <s v="North Dakota"/>
    <x v="142"/>
    <x v="0"/>
    <x v="4"/>
    <n v="1903"/>
    <n v="494"/>
    <n v="0.26"/>
    <n v="1409"/>
    <n v="0.74"/>
    <n v="137"/>
    <n v="7.0000000000000007E-2"/>
    <n v="239"/>
    <n v="0.13"/>
    <n v="50141"/>
    <n v="0"/>
    <n v="0"/>
    <n v="1426"/>
    <n v="0.75"/>
  </r>
  <r>
    <n v="2019"/>
    <s v="North Dakota"/>
    <x v="514"/>
    <x v="0"/>
    <x v="4"/>
    <n v="5816"/>
    <n v="1187"/>
    <n v="0.2"/>
    <n v="4629"/>
    <n v="0.8"/>
    <n v="432"/>
    <n v="7.0000000000000007E-2"/>
    <n v="685"/>
    <n v="0.12"/>
    <n v="54795"/>
    <n v="0"/>
    <n v="0"/>
    <n v="4730"/>
    <n v="0.81"/>
  </r>
  <r>
    <n v="2020"/>
    <s v="North Dakota"/>
    <x v="406"/>
    <x v="0"/>
    <x v="4"/>
    <n v="2585"/>
    <n v="793"/>
    <n v="0.31"/>
    <n v="1792"/>
    <n v="0.69"/>
    <n v="186"/>
    <n v="7.0000000000000007E-2"/>
    <n v="339"/>
    <n v="0.13"/>
    <n v="47288"/>
    <n v="79"/>
    <n v="30.56"/>
    <n v="1841"/>
    <n v="0.71"/>
  </r>
  <r>
    <n v="2021"/>
    <s v="North Dakota"/>
    <x v="1268"/>
    <x v="0"/>
    <x v="4"/>
    <n v="13632"/>
    <n v="1248"/>
    <n v="0.09"/>
    <n v="12384"/>
    <n v="0.91"/>
    <n v="871"/>
    <n v="0.06"/>
    <n v="1240"/>
    <n v="0.09"/>
    <n v="76224"/>
    <n v="24"/>
    <n v="1.76"/>
    <n v="12512"/>
    <n v="0.92"/>
  </r>
  <r>
    <n v="2022"/>
    <s v="North Dakota"/>
    <x v="515"/>
    <x v="0"/>
    <x v="6"/>
    <n v="9541"/>
    <n v="2248"/>
    <n v="0.24"/>
    <n v="7293"/>
    <n v="0.76"/>
    <n v="759"/>
    <n v="0.08"/>
    <n v="867"/>
    <n v="0.09"/>
    <n v="64524"/>
    <n v="75"/>
    <n v="7.86"/>
    <n v="7437"/>
    <n v="0.78"/>
  </r>
  <r>
    <n v="2023"/>
    <s v="North Dakota"/>
    <x v="520"/>
    <x v="0"/>
    <x v="5"/>
    <n v="8267"/>
    <n v="1592"/>
    <n v="0.19"/>
    <n v="6675"/>
    <n v="0.81"/>
    <n v="655"/>
    <n v="0.08"/>
    <n v="585"/>
    <n v="7.0000000000000007E-2"/>
    <n v="82303"/>
    <n v="18"/>
    <n v="2.1800000000000002"/>
    <n v="6827"/>
    <n v="0.83"/>
  </r>
  <r>
    <n v="2024"/>
    <s v="North Dakota"/>
    <x v="660"/>
    <x v="0"/>
    <x v="1"/>
    <n v="31095"/>
    <n v="5203"/>
    <n v="0.17"/>
    <n v="25892"/>
    <n v="0.83"/>
    <n v="2008"/>
    <n v="0.06"/>
    <n v="2468"/>
    <n v="0.08"/>
    <n v="68043"/>
    <n v="41"/>
    <n v="1.32"/>
    <n v="26358"/>
    <n v="0.85"/>
  </r>
  <r>
    <n v="2025"/>
    <s v="North Dakota"/>
    <x v="1269"/>
    <x v="0"/>
    <x v="4"/>
    <n v="10218"/>
    <n v="1193"/>
    <n v="0.12"/>
    <n v="9025"/>
    <n v="0.88"/>
    <n v="696"/>
    <n v="7.0000000000000007E-2"/>
    <n v="1055"/>
    <n v="0.1"/>
    <n v="67162"/>
    <n v="11"/>
    <n v="1.08"/>
    <n v="9218"/>
    <n v="0.9"/>
  </r>
  <r>
    <n v="2026"/>
    <s v="North Dakota"/>
    <x v="734"/>
    <x v="0"/>
    <x v="6"/>
    <n v="2869"/>
    <n v="772"/>
    <n v="0.27"/>
    <n v="2097"/>
    <n v="0.73"/>
    <n v="250"/>
    <n v="0.09"/>
    <n v="301"/>
    <n v="0.1"/>
    <n v="50093"/>
    <n v="49"/>
    <n v="17.079999999999998"/>
    <n v="2141"/>
    <n v="0.75"/>
  </r>
  <r>
    <n v="2027"/>
    <s v="North Dakota"/>
    <x v="1270"/>
    <x v="0"/>
    <x v="1"/>
    <n v="1952"/>
    <n v="433"/>
    <n v="0.22"/>
    <n v="1519"/>
    <n v="0.78"/>
    <n v="142"/>
    <n v="7.0000000000000007E-2"/>
    <n v="198"/>
    <n v="0.1"/>
    <n v="68243"/>
    <n v="0"/>
    <n v="0"/>
    <n v="1548"/>
    <n v="0.79"/>
  </r>
  <r>
    <n v="2028"/>
    <s v="North Dakota"/>
    <x v="1271"/>
    <x v="0"/>
    <x v="4"/>
    <n v="6947"/>
    <n v="1607"/>
    <n v="0.23"/>
    <n v="5340"/>
    <n v="0.77"/>
    <n v="542"/>
    <n v="0.08"/>
    <n v="697"/>
    <n v="0.1"/>
    <n v="58766"/>
    <n v="70"/>
    <n v="10.08"/>
    <n v="5430"/>
    <n v="0.78"/>
  </r>
  <r>
    <n v="2029"/>
    <s v="North Dakota"/>
    <x v="415"/>
    <x v="0"/>
    <x v="5"/>
    <n v="4081"/>
    <n v="962"/>
    <n v="0.24"/>
    <n v="3119"/>
    <n v="0.76"/>
    <n v="271"/>
    <n v="7.0000000000000007E-2"/>
    <n v="447"/>
    <n v="0.11"/>
    <n v="47360"/>
    <n v="85"/>
    <n v="20.83"/>
    <n v="3029"/>
    <n v="0.74"/>
  </r>
  <r>
    <n v="2030"/>
    <s v="North Dakota"/>
    <x v="935"/>
    <x v="0"/>
    <x v="5"/>
    <n v="11481"/>
    <n v="2282"/>
    <n v="0.2"/>
    <n v="9199"/>
    <n v="0.8"/>
    <n v="942"/>
    <n v="0.08"/>
    <n v="1361"/>
    <n v="0.12"/>
    <n v="54814"/>
    <n v="25"/>
    <n v="2.1800000000000002"/>
    <n v="9216"/>
    <n v="0.8"/>
  </r>
  <r>
    <n v="2031"/>
    <s v="North Dakota"/>
    <x v="1272"/>
    <x v="0"/>
    <x v="6"/>
    <n v="5237"/>
    <n v="1081"/>
    <n v="0.21"/>
    <n v="4156"/>
    <n v="0.79"/>
    <n v="400"/>
    <n v="0.08"/>
    <n v="440"/>
    <n v="0.08"/>
    <n v="61634"/>
    <n v="25"/>
    <n v="4.7699999999999996"/>
    <n v="4220"/>
    <n v="0.81"/>
  </r>
  <r>
    <n v="2032"/>
    <s v="North Dakota"/>
    <x v="938"/>
    <x v="0"/>
    <x v="4"/>
    <n v="2374"/>
    <n v="482"/>
    <n v="0.2"/>
    <n v="1892"/>
    <n v="0.8"/>
    <n v="247"/>
    <n v="0.1"/>
    <n v="191"/>
    <n v="0.08"/>
    <n v="60205"/>
    <n v="0"/>
    <n v="0"/>
    <n v="1924"/>
    <n v="0.81"/>
  </r>
  <r>
    <n v="2033"/>
    <s v="North Dakota"/>
    <x v="525"/>
    <x v="0"/>
    <x v="2"/>
    <n v="16239"/>
    <n v="2904"/>
    <n v="0.18"/>
    <n v="13335"/>
    <n v="0.82"/>
    <n v="1042"/>
    <n v="0.06"/>
    <n v="1781"/>
    <n v="0.11"/>
    <n v="61174"/>
    <n v="0"/>
    <n v="0"/>
    <n v="12851"/>
    <n v="0.79"/>
  </r>
  <r>
    <n v="2034"/>
    <s v="North Dakota"/>
    <x v="1273"/>
    <x v="0"/>
    <x v="4"/>
    <n v="14301"/>
    <n v="1671"/>
    <n v="0.12"/>
    <n v="12630"/>
    <n v="0.88"/>
    <n v="649"/>
    <n v="0.05"/>
    <n v="3504"/>
    <n v="0.25"/>
    <n v="42021"/>
    <n v="54"/>
    <n v="3.78"/>
    <n v="12871"/>
    <n v="0.9"/>
  </r>
  <r>
    <n v="2035"/>
    <s v="North Dakota"/>
    <x v="1274"/>
    <x v="0"/>
    <x v="4"/>
    <n v="3870"/>
    <n v="872"/>
    <n v="0.23"/>
    <n v="2998"/>
    <n v="0.77"/>
    <n v="293"/>
    <n v="0.08"/>
    <n v="296"/>
    <n v="0.08"/>
    <n v="64756"/>
    <n v="0"/>
    <n v="0"/>
    <n v="3047"/>
    <n v="0.79"/>
  </r>
  <r>
    <n v="2036"/>
    <s v="North Dakota"/>
    <x v="679"/>
    <x v="0"/>
    <x v="4"/>
    <n v="1349"/>
    <n v="437"/>
    <n v="0.32"/>
    <n v="912"/>
    <n v="0.68"/>
    <n v="100"/>
    <n v="7.0000000000000007E-2"/>
    <n v="223"/>
    <n v="0.17"/>
    <n v="39439"/>
    <n v="0"/>
    <n v="0"/>
    <n v="940"/>
    <n v="0.7"/>
  </r>
  <r>
    <n v="2037"/>
    <s v="North Dakota"/>
    <x v="619"/>
    <x v="0"/>
    <x v="1"/>
    <n v="4358"/>
    <n v="353"/>
    <n v="0.08"/>
    <n v="4005"/>
    <n v="0.92"/>
    <n v="190"/>
    <n v="0.04"/>
    <n v="1408"/>
    <n v="0.32"/>
    <n v="37002"/>
    <n v="14"/>
    <n v="3.21"/>
    <n v="3989"/>
    <n v="0.92"/>
  </r>
  <r>
    <n v="2038"/>
    <s v="North Dakota"/>
    <x v="1275"/>
    <x v="0"/>
    <x v="4"/>
    <n v="763"/>
    <n v="175"/>
    <n v="0.23"/>
    <n v="588"/>
    <n v="0.77"/>
    <n v="45"/>
    <n v="0.06"/>
    <n v="97"/>
    <n v="0.13"/>
    <n v="49843"/>
    <n v="0"/>
    <n v="0"/>
    <n v="589"/>
    <n v="0.77"/>
  </r>
  <r>
    <n v="2039"/>
    <s v="North Dakota"/>
    <x v="529"/>
    <x v="0"/>
    <x v="5"/>
    <n v="30997"/>
    <n v="4204"/>
    <n v="0.14000000000000001"/>
    <n v="26793"/>
    <n v="0.86"/>
    <n v="2055"/>
    <n v="7.0000000000000007E-2"/>
    <n v="2486"/>
    <n v="0.08"/>
    <n v="71888"/>
    <n v="25"/>
    <n v="0.81"/>
    <n v="27238"/>
    <n v="0.88"/>
  </r>
  <r>
    <n v="2040"/>
    <s v="North Dakota"/>
    <x v="945"/>
    <x v="0"/>
    <x v="6"/>
    <n v="1903"/>
    <n v="459"/>
    <n v="0.24"/>
    <n v="1444"/>
    <n v="0.76"/>
    <n v="135"/>
    <n v="7.0000000000000007E-2"/>
    <n v="148"/>
    <n v="0.08"/>
    <n v="66929"/>
    <n v="0"/>
    <n v="0"/>
    <n v="1472"/>
    <n v="0.77"/>
  </r>
  <r>
    <n v="2041"/>
    <s v="North Dakota"/>
    <x v="1276"/>
    <x v="0"/>
    <x v="5"/>
    <n v="20917"/>
    <n v="3993"/>
    <n v="0.19"/>
    <n v="16924"/>
    <n v="0.81"/>
    <n v="1413"/>
    <n v="7.0000000000000007E-2"/>
    <n v="2203"/>
    <n v="0.11"/>
    <n v="57002"/>
    <n v="125"/>
    <n v="5.98"/>
    <n v="16251"/>
    <n v="0.78"/>
  </r>
  <r>
    <n v="2042"/>
    <s v="North Dakota"/>
    <x v="1277"/>
    <x v="0"/>
    <x v="4"/>
    <n v="2192"/>
    <n v="550"/>
    <n v="0.25"/>
    <n v="1642"/>
    <n v="0.75"/>
    <n v="151"/>
    <n v="7.0000000000000007E-2"/>
    <n v="200"/>
    <n v="0.09"/>
    <n v="51848"/>
    <n v="55"/>
    <n v="25.09"/>
    <n v="1695"/>
    <n v="0.77"/>
  </r>
  <r>
    <n v="2043"/>
    <s v="North Dakota"/>
    <x v="1278"/>
    <x v="0"/>
    <x v="6"/>
    <n v="8037"/>
    <n v="1575"/>
    <n v="0.2"/>
    <n v="6462"/>
    <n v="0.8"/>
    <n v="550"/>
    <n v="7.0000000000000007E-2"/>
    <n v="630"/>
    <n v="0.08"/>
    <n v="59931"/>
    <n v="56"/>
    <n v="6.97"/>
    <n v="6430"/>
    <n v="0.8"/>
  </r>
  <r>
    <n v="2044"/>
    <s v="North Dakota"/>
    <x v="1279"/>
    <x v="0"/>
    <x v="2"/>
    <n v="10667"/>
    <n v="2262"/>
    <n v="0.21"/>
    <n v="8405"/>
    <n v="0.79"/>
    <n v="703"/>
    <n v="7.0000000000000007E-2"/>
    <n v="1147"/>
    <n v="0.11"/>
    <n v="59705"/>
    <n v="28"/>
    <n v="2.62"/>
    <n v="8615"/>
    <n v="0.81"/>
  </r>
  <r>
    <n v="2045"/>
    <s v="North Dakota"/>
    <x v="1280"/>
    <x v="0"/>
    <x v="8"/>
    <n v="67744"/>
    <n v="8640"/>
    <n v="0.13"/>
    <n v="59104"/>
    <n v="0.87"/>
    <n v="7504"/>
    <n v="0.11"/>
    <n v="7057"/>
    <n v="0.1"/>
    <n v="63938"/>
    <n v="605"/>
    <n v="8.93"/>
    <n v="58403"/>
    <n v="0.86"/>
  </r>
  <r>
    <n v="2046"/>
    <s v="North Dakota"/>
    <x v="579"/>
    <x v="0"/>
    <x v="4"/>
    <n v="3957"/>
    <n v="1099"/>
    <n v="0.28000000000000003"/>
    <n v="2858"/>
    <n v="0.72"/>
    <n v="237"/>
    <n v="0.06"/>
    <n v="442"/>
    <n v="0.11"/>
    <n v="58261"/>
    <n v="110"/>
    <n v="27.8"/>
    <n v="2917"/>
    <n v="0.74"/>
  </r>
  <r>
    <n v="2047"/>
    <s v="North Dakota"/>
    <x v="1281"/>
    <x v="0"/>
    <x v="5"/>
    <n v="35350"/>
    <n v="3388"/>
    <n v="0.1"/>
    <n v="31962"/>
    <n v="0.9"/>
    <n v="2302"/>
    <n v="7.0000000000000007E-2"/>
    <n v="2265"/>
    <n v="0.06"/>
    <n v="79354"/>
    <n v="80"/>
    <n v="2.2599999999999998"/>
    <n v="32274"/>
    <n v="0.91"/>
  </r>
  <r>
    <n v="2048"/>
    <s v="Ohio"/>
    <x v="224"/>
    <x v="0"/>
    <x v="2"/>
    <n v="27724"/>
    <n v="4971"/>
    <n v="0.18"/>
    <n v="22753"/>
    <n v="0.82"/>
    <n v="1753"/>
    <n v="0.06"/>
    <n v="5382"/>
    <n v="0.19"/>
    <n v="42154"/>
    <n v="25"/>
    <n v="0.9"/>
    <n v="23901"/>
    <n v="0.86"/>
  </r>
  <r>
    <n v="2049"/>
    <s v="Ohio"/>
    <x v="539"/>
    <x v="0"/>
    <x v="1"/>
    <n v="102663"/>
    <n v="18117"/>
    <n v="0.18"/>
    <n v="84546"/>
    <n v="0.82"/>
    <n v="6824"/>
    <n v="7.0000000000000007E-2"/>
    <n v="13901"/>
    <n v="0.14000000000000001"/>
    <n v="50301"/>
    <n v="508"/>
    <n v="4.95"/>
    <n v="82935"/>
    <n v="0.81"/>
  </r>
  <r>
    <n v="2050"/>
    <s v="Ohio"/>
    <x v="1282"/>
    <x v="0"/>
    <x v="7"/>
    <n v="53745"/>
    <n v="10056"/>
    <n v="0.19"/>
    <n v="43689"/>
    <n v="0.81"/>
    <n v="3490"/>
    <n v="0.06"/>
    <n v="5308"/>
    <n v="0.1"/>
    <n v="54362"/>
    <n v="39"/>
    <n v="0.73"/>
    <n v="43025"/>
    <n v="0.8"/>
  </r>
  <r>
    <n v="2051"/>
    <s v="Ohio"/>
    <x v="1283"/>
    <x v="0"/>
    <x v="7"/>
    <n v="97493"/>
    <n v="18589"/>
    <n v="0.19"/>
    <n v="78904"/>
    <n v="0.81"/>
    <n v="6467"/>
    <n v="7.0000000000000007E-2"/>
    <n v="16353"/>
    <n v="0.17"/>
    <n v="46950"/>
    <n v="315"/>
    <n v="3.23"/>
    <n v="80207"/>
    <n v="0.82"/>
  </r>
  <r>
    <n v="2052"/>
    <s v="Ohio"/>
    <x v="1284"/>
    <x v="0"/>
    <x v="7"/>
    <n v="65818"/>
    <n v="8671"/>
    <n v="0.13"/>
    <n v="57147"/>
    <n v="0.87"/>
    <n v="3135"/>
    <n v="0.05"/>
    <n v="17237"/>
    <n v="0.26"/>
    <n v="40416"/>
    <n v="282"/>
    <n v="4.28"/>
    <n v="49670"/>
    <n v="0.75"/>
  </r>
  <r>
    <n v="2053"/>
    <s v="Ohio"/>
    <x v="1285"/>
    <x v="0"/>
    <x v="7"/>
    <n v="45804"/>
    <n v="8426"/>
    <n v="0.18"/>
    <n v="37378"/>
    <n v="0.82"/>
    <n v="2751"/>
    <n v="0.06"/>
    <n v="3132"/>
    <n v="7.0000000000000007E-2"/>
    <n v="63754"/>
    <n v="72"/>
    <n v="1.57"/>
    <n v="38218"/>
    <n v="0.83"/>
  </r>
  <r>
    <n v="2054"/>
    <s v="Ohio"/>
    <x v="1286"/>
    <x v="0"/>
    <x v="1"/>
    <n v="67505"/>
    <n v="14072"/>
    <n v="0.21"/>
    <n v="53433"/>
    <n v="0.79"/>
    <n v="4530"/>
    <n v="7.0000000000000007E-2"/>
    <n v="8272"/>
    <n v="0.12"/>
    <n v="48989"/>
    <n v="185"/>
    <n v="2.74"/>
    <n v="52647"/>
    <n v="0.78"/>
  </r>
  <r>
    <n v="2055"/>
    <s v="Ohio"/>
    <x v="487"/>
    <x v="0"/>
    <x v="3"/>
    <n v="43602"/>
    <n v="7862"/>
    <n v="0.18"/>
    <n v="35740"/>
    <n v="0.82"/>
    <n v="3325"/>
    <n v="0.08"/>
    <n v="5064"/>
    <n v="0.12"/>
    <n v="55334"/>
    <n v="0"/>
    <n v="0"/>
    <n v="37386"/>
    <n v="0.86"/>
  </r>
  <r>
    <n v="2056"/>
    <s v="Ohio"/>
    <x v="6"/>
    <x v="0"/>
    <x v="3"/>
    <n v="382378"/>
    <n v="56176"/>
    <n v="0.15"/>
    <n v="326202"/>
    <n v="0.85"/>
    <n v="21467"/>
    <n v="0.06"/>
    <n v="45821"/>
    <n v="0.12"/>
    <n v="61053"/>
    <n v="718"/>
    <n v="1.88"/>
    <n v="326846"/>
    <n v="0.85"/>
  </r>
  <r>
    <n v="2057"/>
    <s v="Ohio"/>
    <x v="117"/>
    <x v="0"/>
    <x v="0"/>
    <n v="27081"/>
    <n v="5720"/>
    <n v="0.21"/>
    <n v="21361"/>
    <n v="0.79"/>
    <n v="1979"/>
    <n v="7.0000000000000007E-2"/>
    <n v="3431"/>
    <n v="0.13"/>
    <n v="50002"/>
    <n v="0"/>
    <n v="0"/>
    <n v="22125"/>
    <n v="0.82"/>
  </r>
  <r>
    <n v="2058"/>
    <s v="Ohio"/>
    <x v="490"/>
    <x v="0"/>
    <x v="2"/>
    <n v="38754"/>
    <n v="7033"/>
    <n v="0.18"/>
    <n v="31721"/>
    <n v="0.82"/>
    <n v="2824"/>
    <n v="7.0000000000000007E-2"/>
    <n v="3809"/>
    <n v="0.1"/>
    <n v="57701"/>
    <n v="25"/>
    <n v="0.65"/>
    <n v="32350"/>
    <n v="0.83"/>
  </r>
  <r>
    <n v="2059"/>
    <s v="Ohio"/>
    <x v="119"/>
    <x v="0"/>
    <x v="1"/>
    <n v="134585"/>
    <n v="26122"/>
    <n v="0.19"/>
    <n v="108463"/>
    <n v="0.81"/>
    <n v="11313"/>
    <n v="0.08"/>
    <n v="19467"/>
    <n v="0.14000000000000001"/>
    <n v="50089"/>
    <n v="299"/>
    <n v="2.2200000000000002"/>
    <n v="109772"/>
    <n v="0.82"/>
  </r>
  <r>
    <n v="2060"/>
    <s v="Ohio"/>
    <x v="1287"/>
    <x v="0"/>
    <x v="3"/>
    <n v="205466"/>
    <n v="33533"/>
    <n v="0.16"/>
    <n v="171933"/>
    <n v="0.84"/>
    <n v="13942"/>
    <n v="7.0000000000000007E-2"/>
    <n v="16745"/>
    <n v="0.08"/>
    <n v="65280"/>
    <n v="147"/>
    <n v="0.72"/>
    <n v="177629"/>
    <n v="0.86"/>
  </r>
  <r>
    <n v="2061"/>
    <s v="Ohio"/>
    <x v="492"/>
    <x v="0"/>
    <x v="2"/>
    <n v="42057"/>
    <n v="7176"/>
    <n v="0.17"/>
    <n v="34881"/>
    <n v="0.83"/>
    <n v="3126"/>
    <n v="7.0000000000000007E-2"/>
    <n v="4802"/>
    <n v="0.11"/>
    <n v="53947"/>
    <n v="165"/>
    <n v="3.92"/>
    <n v="35385"/>
    <n v="0.84"/>
  </r>
  <r>
    <n v="2062"/>
    <s v="Ohio"/>
    <x v="1288"/>
    <x v="0"/>
    <x v="7"/>
    <n v="102665"/>
    <n v="21050"/>
    <n v="0.21"/>
    <n v="81615"/>
    <n v="0.79"/>
    <n v="8044"/>
    <n v="0.08"/>
    <n v="14938"/>
    <n v="0.15"/>
    <n v="44938"/>
    <n v="236"/>
    <n v="2.2999999999999998"/>
    <n v="82039"/>
    <n v="0.8"/>
  </r>
  <r>
    <n v="2063"/>
    <s v="Ohio"/>
    <x v="1289"/>
    <x v="0"/>
    <x v="2"/>
    <n v="36629"/>
    <n v="7131"/>
    <n v="0.19"/>
    <n v="29498"/>
    <n v="0.81"/>
    <n v="2749"/>
    <n v="0.08"/>
    <n v="5559"/>
    <n v="0.15"/>
    <n v="46420"/>
    <n v="44"/>
    <n v="1.2"/>
    <n v="30603"/>
    <n v="0.84"/>
  </r>
  <r>
    <n v="2064"/>
    <s v="Ohio"/>
    <x v="124"/>
    <x v="0"/>
    <x v="7"/>
    <n v="41550"/>
    <n v="8722"/>
    <n v="0.21"/>
    <n v="32828"/>
    <n v="0.79"/>
    <n v="3260"/>
    <n v="0.08"/>
    <n v="5688"/>
    <n v="0.14000000000000001"/>
    <n v="44715"/>
    <n v="60"/>
    <n v="1.44"/>
    <n v="34137"/>
    <n v="0.82"/>
  </r>
  <r>
    <n v="2065"/>
    <s v="Ohio"/>
    <x v="1290"/>
    <x v="1"/>
    <x v="3"/>
    <n v="1243857"/>
    <n v="225983"/>
    <n v="0.18"/>
    <n v="1017874"/>
    <n v="0.82"/>
    <n v="71065"/>
    <n v="0.06"/>
    <n v="217166"/>
    <n v="0.17"/>
    <n v="50006"/>
    <n v="6783"/>
    <n v="5.45"/>
    <n v="1035240"/>
    <n v="0.83"/>
  </r>
  <r>
    <n v="2066"/>
    <s v="Ohio"/>
    <x v="1291"/>
    <x v="0"/>
    <x v="2"/>
    <n v="51323"/>
    <n v="10078"/>
    <n v="0.2"/>
    <n v="41245"/>
    <n v="0.8"/>
    <n v="3380"/>
    <n v="7.0000000000000007E-2"/>
    <n v="4800"/>
    <n v="0.09"/>
    <n v="53853"/>
    <n v="53"/>
    <n v="1.03"/>
    <n v="42319"/>
    <n v="0.82"/>
  </r>
  <r>
    <n v="2067"/>
    <s v="Ohio"/>
    <x v="1292"/>
    <x v="1"/>
    <x v="7"/>
    <n v="38165"/>
    <n v="7100"/>
    <n v="0.19"/>
    <n v="31065"/>
    <n v="0.81"/>
    <n v="2534"/>
    <n v="7.0000000000000007E-2"/>
    <n v="3372"/>
    <n v="0.09"/>
    <n v="56740"/>
    <n v="83"/>
    <n v="2.17"/>
    <n v="31942"/>
    <n v="0.84"/>
  </r>
  <r>
    <n v="2068"/>
    <s v="Ohio"/>
    <x v="545"/>
    <x v="0"/>
    <x v="3"/>
    <n v="204826"/>
    <n v="28062"/>
    <n v="0.14000000000000001"/>
    <n v="176764"/>
    <n v="0.86"/>
    <n v="9685"/>
    <n v="0.05"/>
    <n v="8271"/>
    <n v="0.04"/>
    <n v="103536"/>
    <n v="61"/>
    <n v="0.3"/>
    <n v="179533"/>
    <n v="0.88"/>
  </r>
  <r>
    <n v="2069"/>
    <s v="Ohio"/>
    <x v="1166"/>
    <x v="0"/>
    <x v="7"/>
    <n v="74615"/>
    <n v="16340"/>
    <n v="0.22"/>
    <n v="58275"/>
    <n v="0.78"/>
    <n v="5299"/>
    <n v="7.0000000000000007E-2"/>
    <n v="7769"/>
    <n v="0.1"/>
    <n v="53135"/>
    <n v="239"/>
    <n v="3.2"/>
    <n v="60258"/>
    <n v="0.81"/>
  </r>
  <r>
    <n v="2070"/>
    <s v="Ohio"/>
    <x v="279"/>
    <x v="0"/>
    <x v="3"/>
    <n v="155782"/>
    <n v="24635"/>
    <n v="0.16"/>
    <n v="131147"/>
    <n v="0.84"/>
    <n v="10342"/>
    <n v="7.0000000000000007E-2"/>
    <n v="14172"/>
    <n v="0.09"/>
    <n v="67654"/>
    <n v="222"/>
    <n v="1.43"/>
    <n v="133331"/>
    <n v="0.86"/>
  </r>
  <r>
    <n v="2071"/>
    <s v="Ohio"/>
    <x v="28"/>
    <x v="0"/>
    <x v="2"/>
    <n v="28666"/>
    <n v="5091"/>
    <n v="0.18"/>
    <n v="23575"/>
    <n v="0.82"/>
    <n v="1967"/>
    <n v="7.0000000000000007E-2"/>
    <n v="4227"/>
    <n v="0.15"/>
    <n v="47733"/>
    <n v="25"/>
    <n v="0.87"/>
    <n v="24366"/>
    <n v="0.85"/>
  </r>
  <r>
    <n v="2072"/>
    <s v="Ohio"/>
    <x v="29"/>
    <x v="1"/>
    <x v="3"/>
    <n v="1310300"/>
    <n v="157391"/>
    <n v="0.12"/>
    <n v="1152909"/>
    <n v="0.88"/>
    <n v="67663"/>
    <n v="0.05"/>
    <n v="198207"/>
    <n v="0.15"/>
    <n v="60383"/>
    <n v="5475"/>
    <n v="4.18"/>
    <n v="1153588"/>
    <n v="0.88"/>
  </r>
  <r>
    <n v="2073"/>
    <s v="Ohio"/>
    <x v="130"/>
    <x v="0"/>
    <x v="0"/>
    <n v="42276"/>
    <n v="7511"/>
    <n v="0.18"/>
    <n v="34765"/>
    <n v="0.82"/>
    <n v="2723"/>
    <n v="0.06"/>
    <n v="3303"/>
    <n v="0.08"/>
    <n v="62800"/>
    <n v="106"/>
    <n v="2.5099999999999998"/>
    <n v="35703"/>
    <n v="0.84"/>
  </r>
  <r>
    <n v="2074"/>
    <s v="Ohio"/>
    <x v="1293"/>
    <x v="0"/>
    <x v="2"/>
    <n v="29979"/>
    <n v="5721"/>
    <n v="0.19"/>
    <n v="24258"/>
    <n v="0.81"/>
    <n v="2061"/>
    <n v="7.0000000000000007E-2"/>
    <n v="6407"/>
    <n v="0.21"/>
    <n v="43785"/>
    <n v="195"/>
    <n v="6.5"/>
    <n v="24923"/>
    <n v="0.83"/>
  </r>
  <r>
    <n v="2075"/>
    <s v="Ohio"/>
    <x v="1294"/>
    <x v="0"/>
    <x v="3"/>
    <n v="94031"/>
    <n v="19159"/>
    <n v="0.2"/>
    <n v="74872"/>
    <n v="0.8"/>
    <n v="5436"/>
    <n v="0.06"/>
    <n v="5341"/>
    <n v="0.06"/>
    <n v="84093"/>
    <n v="356"/>
    <n v="3.79"/>
    <n v="76468"/>
    <n v="0.81"/>
  </r>
  <r>
    <n v="2076"/>
    <s v="Ohio"/>
    <x v="31"/>
    <x v="0"/>
    <x v="0"/>
    <n v="167995"/>
    <n v="28829"/>
    <n v="0.17"/>
    <n v="139166"/>
    <n v="0.83"/>
    <n v="15193"/>
    <n v="0.09"/>
    <n v="18567"/>
    <n v="0.11"/>
    <n v="68380"/>
    <n v="111"/>
    <n v="0.66"/>
    <n v="135766"/>
    <n v="0.81"/>
  </r>
  <r>
    <n v="2077"/>
    <s v="Ohio"/>
    <x v="1295"/>
    <x v="0"/>
    <x v="2"/>
    <n v="39022"/>
    <n v="7625"/>
    <n v="0.2"/>
    <n v="31397"/>
    <n v="0.8"/>
    <n v="3139"/>
    <n v="0.08"/>
    <n v="7232"/>
    <n v="0.19"/>
    <n v="44623"/>
    <n v="156"/>
    <n v="4"/>
    <n v="32713"/>
    <n v="0.84"/>
  </r>
  <r>
    <n v="2078"/>
    <s v="Ohio"/>
    <x v="308"/>
    <x v="0"/>
    <x v="3"/>
    <n v="816684"/>
    <n v="125251"/>
    <n v="0.15"/>
    <n v="691433"/>
    <n v="0.85"/>
    <n v="43774"/>
    <n v="0.05"/>
    <n v="122843"/>
    <n v="0.15"/>
    <n v="57300"/>
    <n v="4321"/>
    <n v="5.29"/>
    <n v="698123"/>
    <n v="0.85"/>
  </r>
  <r>
    <n v="2079"/>
    <s v="Ohio"/>
    <x v="391"/>
    <x v="0"/>
    <x v="7"/>
    <n v="75930"/>
    <n v="13112"/>
    <n v="0.17"/>
    <n v="62818"/>
    <n v="0.83"/>
    <n v="4521"/>
    <n v="0.06"/>
    <n v="7370"/>
    <n v="0.1"/>
    <n v="61579"/>
    <n v="159"/>
    <n v="2.09"/>
    <n v="63670"/>
    <n v="0.84"/>
  </r>
  <r>
    <n v="2080"/>
    <s v="Ohio"/>
    <x v="502"/>
    <x v="0"/>
    <x v="2"/>
    <n v="31480"/>
    <n v="5053"/>
    <n v="0.16"/>
    <n v="26427"/>
    <n v="0.84"/>
    <n v="1848"/>
    <n v="0.06"/>
    <n v="4327"/>
    <n v="0.14000000000000001"/>
    <n v="49580"/>
    <n v="25"/>
    <n v="0.79"/>
    <n v="25580"/>
    <n v="0.81"/>
  </r>
  <r>
    <n v="2081"/>
    <s v="Ohio"/>
    <x v="550"/>
    <x v="0"/>
    <x v="2"/>
    <n v="15174"/>
    <n v="3227"/>
    <n v="0.21"/>
    <n v="11947"/>
    <n v="0.79"/>
    <n v="1313"/>
    <n v="0.09"/>
    <n v="2285"/>
    <n v="0.15"/>
    <n v="50301"/>
    <n v="25"/>
    <n v="1.65"/>
    <n v="12390"/>
    <n v="0.82"/>
  </r>
  <r>
    <n v="2082"/>
    <s v="Ohio"/>
    <x v="33"/>
    <x v="0"/>
    <x v="2"/>
    <n v="27086"/>
    <n v="5055"/>
    <n v="0.19"/>
    <n v="22031"/>
    <n v="0.81"/>
    <n v="1879"/>
    <n v="7.0000000000000007E-2"/>
    <n v="2865"/>
    <n v="0.11"/>
    <n v="57705"/>
    <n v="25"/>
    <n v="0.92"/>
    <n v="22683"/>
    <n v="0.84"/>
  </r>
  <r>
    <n v="2083"/>
    <s v="Ohio"/>
    <x v="1296"/>
    <x v="0"/>
    <x v="2"/>
    <n v="43058"/>
    <n v="7955"/>
    <n v="0.18"/>
    <n v="35103"/>
    <n v="0.82"/>
    <n v="3340"/>
    <n v="0.08"/>
    <n v="6550"/>
    <n v="0.15"/>
    <n v="49161"/>
    <n v="60"/>
    <n v="1.39"/>
    <n v="36560"/>
    <n v="0.85"/>
  </r>
  <r>
    <n v="2084"/>
    <s v="Ohio"/>
    <x v="1297"/>
    <x v="0"/>
    <x v="3"/>
    <n v="28385"/>
    <n v="5416"/>
    <n v="0.19"/>
    <n v="22969"/>
    <n v="0.81"/>
    <n v="2401"/>
    <n v="0.08"/>
    <n v="3944"/>
    <n v="0.14000000000000001"/>
    <n v="50568"/>
    <n v="35"/>
    <n v="1.23"/>
    <n v="24071"/>
    <n v="0.85"/>
  </r>
  <r>
    <n v="2085"/>
    <s v="Ohio"/>
    <x v="314"/>
    <x v="0"/>
    <x v="5"/>
    <n v="43892"/>
    <n v="6019"/>
    <n v="0.14000000000000001"/>
    <n v="37873"/>
    <n v="0.86"/>
    <n v="1447"/>
    <n v="0.03"/>
    <n v="4054"/>
    <n v="0.09"/>
    <n v="60828"/>
    <n v="41"/>
    <n v="0.93"/>
    <n v="37908"/>
    <n v="0.86"/>
  </r>
  <r>
    <n v="2086"/>
    <s v="Ohio"/>
    <x v="854"/>
    <x v="0"/>
    <x v="7"/>
    <n v="58504"/>
    <n v="10030"/>
    <n v="0.17"/>
    <n v="48474"/>
    <n v="0.83"/>
    <n v="4159"/>
    <n v="7.0000000000000007E-2"/>
    <n v="6376"/>
    <n v="0.11"/>
    <n v="55202"/>
    <n v="167"/>
    <n v="2.85"/>
    <n v="49961"/>
    <n v="0.85"/>
  </r>
  <r>
    <n v="2087"/>
    <s v="Ohio"/>
    <x v="35"/>
    <x v="0"/>
    <x v="5"/>
    <n v="32384"/>
    <n v="5602"/>
    <n v="0.17"/>
    <n v="26782"/>
    <n v="0.83"/>
    <n v="2164"/>
    <n v="7.0000000000000007E-2"/>
    <n v="5350"/>
    <n v="0.17"/>
    <n v="44726"/>
    <n v="24"/>
    <n v="0.74"/>
    <n v="28125"/>
    <n v="0.87"/>
  </r>
  <r>
    <n v="2088"/>
    <s v="Ohio"/>
    <x v="36"/>
    <x v="0"/>
    <x v="1"/>
    <n v="65767"/>
    <n v="14173"/>
    <n v="0.22"/>
    <n v="51594"/>
    <n v="0.78"/>
    <n v="5422"/>
    <n v="0.08"/>
    <n v="12052"/>
    <n v="0.18"/>
    <n v="42821"/>
    <n v="359"/>
    <n v="5.46"/>
    <n v="52182"/>
    <n v="0.79"/>
  </r>
  <r>
    <n v="2089"/>
    <s v="Ohio"/>
    <x v="510"/>
    <x v="0"/>
    <x v="7"/>
    <n v="61893"/>
    <n v="11231"/>
    <n v="0.18"/>
    <n v="50662"/>
    <n v="0.82"/>
    <n v="4150"/>
    <n v="7.0000000000000007E-2"/>
    <n v="8039"/>
    <n v="0.13"/>
    <n v="56885"/>
    <n v="71"/>
    <n v="1.1499999999999999"/>
    <n v="49384"/>
    <n v="0.8"/>
  </r>
  <r>
    <n v="2090"/>
    <s v="Ohio"/>
    <x v="184"/>
    <x v="0"/>
    <x v="3"/>
    <n v="230514"/>
    <n v="46066"/>
    <n v="0.2"/>
    <n v="184448"/>
    <n v="0.8"/>
    <n v="14423"/>
    <n v="0.06"/>
    <n v="16970"/>
    <n v="7.0000000000000007E-2"/>
    <n v="65883"/>
    <n v="511"/>
    <n v="2.2200000000000002"/>
    <n v="189231"/>
    <n v="0.82"/>
  </r>
  <r>
    <n v="2091"/>
    <s v="Ohio"/>
    <x v="39"/>
    <x v="0"/>
    <x v="0"/>
    <n v="59866"/>
    <n v="11313"/>
    <n v="0.19"/>
    <n v="48553"/>
    <n v="0.81"/>
    <n v="4168"/>
    <n v="7.0000000000000007E-2"/>
    <n v="11093"/>
    <n v="0.19"/>
    <n v="43031"/>
    <n v="8"/>
    <n v="0.13"/>
    <n v="51342"/>
    <n v="0.86"/>
  </r>
  <r>
    <n v="2092"/>
    <s v="Ohio"/>
    <x v="1298"/>
    <x v="0"/>
    <x v="3"/>
    <n v="175769"/>
    <n v="28906"/>
    <n v="0.16"/>
    <n v="146863"/>
    <n v="0.84"/>
    <n v="13131"/>
    <n v="7.0000000000000007E-2"/>
    <n v="15591"/>
    <n v="0.09"/>
    <n v="66145"/>
    <n v="262"/>
    <n v="1.49"/>
    <n v="148927"/>
    <n v="0.85"/>
  </r>
  <r>
    <n v="2093"/>
    <s v="Ohio"/>
    <x v="142"/>
    <x v="0"/>
    <x v="2"/>
    <n v="45358"/>
    <n v="8225"/>
    <n v="0.18"/>
    <n v="37133"/>
    <n v="0.82"/>
    <n v="3346"/>
    <n v="7.0000000000000007E-2"/>
    <n v="5095"/>
    <n v="0.11"/>
    <n v="61699"/>
    <n v="46"/>
    <n v="1.01"/>
    <n v="38256"/>
    <n v="0.84"/>
  </r>
  <r>
    <n v="2094"/>
    <s v="Ohio"/>
    <x v="1299"/>
    <x v="1"/>
    <x v="3"/>
    <n v="309461"/>
    <n v="56629"/>
    <n v="0.18"/>
    <n v="252832"/>
    <n v="0.82"/>
    <n v="20307"/>
    <n v="7.0000000000000007E-2"/>
    <n v="42562"/>
    <n v="0.14000000000000001"/>
    <n v="59265"/>
    <n v="894"/>
    <n v="2.89"/>
    <n v="255161"/>
    <n v="0.82"/>
  </r>
  <r>
    <n v="2095"/>
    <s v="Ohio"/>
    <x v="604"/>
    <x v="1"/>
    <x v="0"/>
    <n v="429899"/>
    <n v="70047"/>
    <n v="0.16"/>
    <n v="359852"/>
    <n v="0.84"/>
    <n v="25431"/>
    <n v="0.06"/>
    <n v="78398"/>
    <n v="0.18"/>
    <n v="47865"/>
    <n v="2280"/>
    <n v="5.3"/>
    <n v="368019"/>
    <n v="0.86"/>
  </r>
  <r>
    <n v="2096"/>
    <s v="Ohio"/>
    <x v="44"/>
    <x v="0"/>
    <x v="3"/>
    <n v="44413"/>
    <n v="6863"/>
    <n v="0.15"/>
    <n v="37550"/>
    <n v="0.85"/>
    <n v="2658"/>
    <n v="0.06"/>
    <n v="4215"/>
    <n v="0.09"/>
    <n v="61645"/>
    <n v="53"/>
    <n v="1.19"/>
    <n v="34129"/>
    <n v="0.77"/>
  </r>
  <r>
    <n v="2097"/>
    <s v="Ohio"/>
    <x v="1300"/>
    <x v="0"/>
    <x v="0"/>
    <n v="229642"/>
    <n v="48145"/>
    <n v="0.21"/>
    <n v="181497"/>
    <n v="0.79"/>
    <n v="16047"/>
    <n v="7.0000000000000007E-2"/>
    <n v="36520"/>
    <n v="0.16"/>
    <n v="48010"/>
    <n v="834"/>
    <n v="3.63"/>
    <n v="182803"/>
    <n v="0.8"/>
  </r>
  <r>
    <n v="2098"/>
    <s v="Ohio"/>
    <x v="46"/>
    <x v="0"/>
    <x v="7"/>
    <n v="65256"/>
    <n v="11578"/>
    <n v="0.18"/>
    <n v="53678"/>
    <n v="0.82"/>
    <n v="4471"/>
    <n v="7.0000000000000007E-2"/>
    <n v="9772"/>
    <n v="0.15"/>
    <n v="45419"/>
    <n v="174"/>
    <n v="2.67"/>
    <n v="50752"/>
    <n v="0.78"/>
  </r>
  <r>
    <n v="2099"/>
    <s v="Ohio"/>
    <x v="1301"/>
    <x v="1"/>
    <x v="3"/>
    <n v="179146"/>
    <n v="31990"/>
    <n v="0.18"/>
    <n v="147156"/>
    <n v="0.82"/>
    <n v="11285"/>
    <n v="0.06"/>
    <n v="11474"/>
    <n v="0.06"/>
    <n v="76475"/>
    <n v="163"/>
    <n v="0.91"/>
    <n v="150925"/>
    <n v="0.84"/>
  </r>
  <r>
    <n v="2100"/>
    <s v="Ohio"/>
    <x v="1302"/>
    <x v="0"/>
    <x v="2"/>
    <n v="23106"/>
    <n v="4590"/>
    <n v="0.2"/>
    <n v="18516"/>
    <n v="0.8"/>
    <n v="1731"/>
    <n v="7.0000000000000007E-2"/>
    <n v="4064"/>
    <n v="0.18"/>
    <n v="44286"/>
    <n v="0"/>
    <n v="0"/>
    <n v="19345"/>
    <n v="0.84"/>
  </r>
  <r>
    <n v="2101"/>
    <s v="Ohio"/>
    <x v="520"/>
    <x v="0"/>
    <x v="5"/>
    <n v="40959"/>
    <n v="7285"/>
    <n v="0.18"/>
    <n v="33674"/>
    <n v="0.82"/>
    <n v="2391"/>
    <n v="0.06"/>
    <n v="3066"/>
    <n v="7.0000000000000007E-2"/>
    <n v="62782"/>
    <n v="60"/>
    <n v="1.46"/>
    <n v="34468"/>
    <n v="0.84"/>
  </r>
  <r>
    <n v="2102"/>
    <s v="Ohio"/>
    <x v="558"/>
    <x v="0"/>
    <x v="0"/>
    <n v="106222"/>
    <n v="19773"/>
    <n v="0.19"/>
    <n v="86449"/>
    <n v="0.81"/>
    <n v="6596"/>
    <n v="0.06"/>
    <n v="8329"/>
    <n v="0.08"/>
    <n v="59922"/>
    <n v="78"/>
    <n v="0.73"/>
    <n v="88961"/>
    <n v="0.84"/>
  </r>
  <r>
    <n v="2103"/>
    <s v="Ohio"/>
    <x v="49"/>
    <x v="0"/>
    <x v="6"/>
    <n v="13790"/>
    <n v="3243"/>
    <n v="0.24"/>
    <n v="10547"/>
    <n v="0.76"/>
    <n v="1052"/>
    <n v="0.08"/>
    <n v="1917"/>
    <n v="0.14000000000000001"/>
    <n v="46314"/>
    <n v="0"/>
    <n v="0"/>
    <n v="10994"/>
    <n v="0.8"/>
  </r>
  <r>
    <n v="2104"/>
    <s v="Ohio"/>
    <x v="50"/>
    <x v="0"/>
    <x v="0"/>
    <n v="532331"/>
    <n v="95583"/>
    <n v="0.18"/>
    <n v="436748"/>
    <n v="0.82"/>
    <n v="42063"/>
    <n v="0.08"/>
    <n v="87187"/>
    <n v="0.16"/>
    <n v="51071"/>
    <n v="2413"/>
    <n v="4.53"/>
    <n v="442028"/>
    <n v="0.83"/>
  </r>
  <r>
    <n v="2105"/>
    <s v="Ohio"/>
    <x v="51"/>
    <x v="0"/>
    <x v="2"/>
    <n v="14604"/>
    <n v="3119"/>
    <n v="0.21"/>
    <n v="11485"/>
    <n v="0.79"/>
    <n v="1080"/>
    <n v="7.0000000000000007E-2"/>
    <n v="2443"/>
    <n v="0.17"/>
    <n v="40557"/>
    <n v="0"/>
    <n v="0"/>
    <n v="11931"/>
    <n v="0.82"/>
  </r>
  <r>
    <n v="2106"/>
    <s v="Ohio"/>
    <x v="1303"/>
    <x v="0"/>
    <x v="3"/>
    <n v="35112"/>
    <n v="6055"/>
    <n v="0.17"/>
    <n v="29057"/>
    <n v="0.83"/>
    <n v="2521"/>
    <n v="7.0000000000000007E-2"/>
    <n v="4106"/>
    <n v="0.12"/>
    <n v="60452"/>
    <n v="22"/>
    <n v="0.63"/>
    <n v="29959"/>
    <n v="0.85"/>
  </r>
  <r>
    <n v="2107"/>
    <s v="Ohio"/>
    <x v="1304"/>
    <x v="0"/>
    <x v="7"/>
    <n v="86183"/>
    <n v="15381"/>
    <n v="0.18"/>
    <n v="70802"/>
    <n v="0.82"/>
    <n v="5934"/>
    <n v="7.0000000000000007E-2"/>
    <n v="13996"/>
    <n v="0.16"/>
    <n v="49586"/>
    <n v="321"/>
    <n v="3.72"/>
    <n v="73800"/>
    <n v="0.86"/>
  </r>
  <r>
    <n v="2108"/>
    <s v="Ohio"/>
    <x v="559"/>
    <x v="0"/>
    <x v="5"/>
    <n v="14354"/>
    <n v="3951"/>
    <n v="0.28000000000000003"/>
    <n v="10403"/>
    <n v="0.72"/>
    <n v="1447"/>
    <n v="0.1"/>
    <n v="2109"/>
    <n v="0.15"/>
    <n v="48792"/>
    <n v="0"/>
    <n v="0"/>
    <n v="9222"/>
    <n v="0.64"/>
  </r>
  <r>
    <n v="2109"/>
    <s v="Ohio"/>
    <x v="667"/>
    <x v="0"/>
    <x v="7"/>
    <n v="40769"/>
    <n v="10198"/>
    <n v="0.25"/>
    <n v="30571"/>
    <n v="0.75"/>
    <n v="3521"/>
    <n v="0.09"/>
    <n v="3807"/>
    <n v="0.09"/>
    <n v="58345"/>
    <n v="25"/>
    <n v="0.61"/>
    <n v="31617"/>
    <n v="0.78"/>
  </r>
  <r>
    <n v="2110"/>
    <s v="Ohio"/>
    <x v="413"/>
    <x v="0"/>
    <x v="2"/>
    <n v="18760"/>
    <n v="3485"/>
    <n v="0.19"/>
    <n v="15275"/>
    <n v="0.81"/>
    <n v="1236"/>
    <n v="7.0000000000000007E-2"/>
    <n v="1922"/>
    <n v="0.1"/>
    <n v="53876"/>
    <n v="25"/>
    <n v="1.33"/>
    <n v="15843"/>
    <n v="0.84"/>
  </r>
  <r>
    <n v="2111"/>
    <s v="Ohio"/>
    <x v="52"/>
    <x v="0"/>
    <x v="3"/>
    <n v="36033"/>
    <n v="5942"/>
    <n v="0.16"/>
    <n v="30091"/>
    <n v="0.84"/>
    <n v="2385"/>
    <n v="7.0000000000000007E-2"/>
    <n v="5846"/>
    <n v="0.16"/>
    <n v="51534"/>
    <n v="0"/>
    <n v="0"/>
    <n v="31464"/>
    <n v="0.87"/>
  </r>
  <r>
    <n v="2112"/>
    <s v="Ohio"/>
    <x v="1305"/>
    <x v="0"/>
    <x v="3"/>
    <n v="58086"/>
    <n v="9115"/>
    <n v="0.16"/>
    <n v="48971"/>
    <n v="0.84"/>
    <n v="3932"/>
    <n v="7.0000000000000007E-2"/>
    <n v="6413"/>
    <n v="0.11"/>
    <n v="58742"/>
    <n v="56"/>
    <n v="0.96"/>
    <n v="46435"/>
    <n v="0.8"/>
  </r>
  <r>
    <n v="2113"/>
    <s v="Ohio"/>
    <x v="54"/>
    <x v="0"/>
    <x v="5"/>
    <n v="28067"/>
    <n v="5009"/>
    <n v="0.18"/>
    <n v="23058"/>
    <n v="0.82"/>
    <n v="2000"/>
    <n v="7.0000000000000007E-2"/>
    <n v="5648"/>
    <n v="0.2"/>
    <n v="45163"/>
    <n v="25"/>
    <n v="0.89"/>
    <n v="24198"/>
    <n v="0.86"/>
  </r>
  <r>
    <n v="2114"/>
    <s v="Ohio"/>
    <x v="1306"/>
    <x v="0"/>
    <x v="0"/>
    <n v="162927"/>
    <n v="26794"/>
    <n v="0.16"/>
    <n v="136133"/>
    <n v="0.84"/>
    <n v="9919"/>
    <n v="0.06"/>
    <n v="17564"/>
    <n v="0.11"/>
    <n v="63689"/>
    <n v="135"/>
    <n v="0.83"/>
    <n v="133472"/>
    <n v="0.82"/>
  </r>
  <r>
    <n v="2115"/>
    <s v="Ohio"/>
    <x v="1307"/>
    <x v="0"/>
    <x v="2"/>
    <n v="40997"/>
    <n v="7893"/>
    <n v="0.19"/>
    <n v="33104"/>
    <n v="0.81"/>
    <n v="2928"/>
    <n v="7.0000000000000007E-2"/>
    <n v="3936"/>
    <n v="0.1"/>
    <n v="53904"/>
    <n v="0"/>
    <n v="0"/>
    <n v="34131"/>
    <n v="0.83"/>
  </r>
  <r>
    <n v="2116"/>
    <s v="Ohio"/>
    <x v="329"/>
    <x v="0"/>
    <x v="2"/>
    <n v="33780"/>
    <n v="5874"/>
    <n v="0.17"/>
    <n v="27906"/>
    <n v="0.83"/>
    <n v="1815"/>
    <n v="0.05"/>
    <n v="1835"/>
    <n v="0.05"/>
    <n v="64304"/>
    <n v="0"/>
    <n v="0"/>
    <n v="28500"/>
    <n v="0.84"/>
  </r>
  <r>
    <n v="2117"/>
    <s v="Ohio"/>
    <x v="525"/>
    <x v="0"/>
    <x v="1"/>
    <n v="121099"/>
    <n v="23565"/>
    <n v="0.19"/>
    <n v="97534"/>
    <n v="0.81"/>
    <n v="9435"/>
    <n v="0.08"/>
    <n v="16416"/>
    <n v="0.14000000000000001"/>
    <n v="49668"/>
    <n v="274"/>
    <n v="2.2599999999999998"/>
    <n v="95264"/>
    <n v="0.79"/>
  </r>
  <r>
    <n v="2118"/>
    <s v="Ohio"/>
    <x v="1308"/>
    <x v="0"/>
    <x v="7"/>
    <n v="76931"/>
    <n v="12852"/>
    <n v="0.17"/>
    <n v="64079"/>
    <n v="0.83"/>
    <n v="5871"/>
    <n v="0.08"/>
    <n v="13099"/>
    <n v="0.17"/>
    <n v="49385"/>
    <n v="531"/>
    <n v="6.9"/>
    <n v="61910"/>
    <n v="0.8"/>
  </r>
  <r>
    <n v="2119"/>
    <s v="Ohio"/>
    <x v="1309"/>
    <x v="1"/>
    <x v="7"/>
    <n v="58799"/>
    <n v="11041"/>
    <n v="0.19"/>
    <n v="47758"/>
    <n v="0.81"/>
    <n v="4303"/>
    <n v="7.0000000000000007E-2"/>
    <n v="5769"/>
    <n v="0.1"/>
    <n v="53978"/>
    <n v="126"/>
    <n v="2.14"/>
    <n v="49249"/>
    <n v="0.84"/>
  </r>
  <r>
    <n v="2120"/>
    <s v="Ohio"/>
    <x v="1310"/>
    <x v="0"/>
    <x v="7"/>
    <n v="75502"/>
    <n v="13792"/>
    <n v="0.18"/>
    <n v="61710"/>
    <n v="0.82"/>
    <n v="4803"/>
    <n v="0.06"/>
    <n v="16288"/>
    <n v="0.22"/>
    <n v="41267"/>
    <n v="258"/>
    <n v="3.42"/>
    <n v="62764"/>
    <n v="0.83"/>
  </r>
  <r>
    <n v="2121"/>
    <s v="Ohio"/>
    <x v="1180"/>
    <x v="1"/>
    <x v="7"/>
    <n v="55207"/>
    <n v="10017"/>
    <n v="0.18"/>
    <n v="45190"/>
    <n v="0.82"/>
    <n v="3594"/>
    <n v="7.0000000000000007E-2"/>
    <n v="6372"/>
    <n v="0.12"/>
    <n v="52165"/>
    <n v="256"/>
    <n v="4.6399999999999997"/>
    <n v="44979"/>
    <n v="0.81"/>
  </r>
  <r>
    <n v="2122"/>
    <s v="Ohio"/>
    <x v="58"/>
    <x v="0"/>
    <x v="7"/>
    <n v="48627"/>
    <n v="8041"/>
    <n v="0.17"/>
    <n v="40586"/>
    <n v="0.83"/>
    <n v="3178"/>
    <n v="7.0000000000000007E-2"/>
    <n v="4293"/>
    <n v="0.09"/>
    <n v="63398"/>
    <n v="71"/>
    <n v="1.46"/>
    <n v="41624"/>
    <n v="0.86"/>
  </r>
  <r>
    <n v="2123"/>
    <s v="Ohio"/>
    <x v="529"/>
    <x v="0"/>
    <x v="0"/>
    <n v="371574"/>
    <n v="72293"/>
    <n v="0.19"/>
    <n v="299281"/>
    <n v="0.81"/>
    <n v="25877"/>
    <n v="7.0000000000000007E-2"/>
    <n v="52330"/>
    <n v="0.14000000000000001"/>
    <n v="52310"/>
    <n v="1270"/>
    <n v="3.42"/>
    <n v="305671"/>
    <n v="0.82"/>
  </r>
  <r>
    <n v="2124"/>
    <s v="Ohio"/>
    <x v="276"/>
    <x v="0"/>
    <x v="0"/>
    <n v="541918"/>
    <n v="97232"/>
    <n v="0.18"/>
    <n v="444686"/>
    <n v="0.82"/>
    <n v="34149"/>
    <n v="0.06"/>
    <n v="63889"/>
    <n v="0.12"/>
    <n v="58890"/>
    <n v="2035"/>
    <n v="3.76"/>
    <n v="454210"/>
    <n v="0.84"/>
  </r>
  <r>
    <n v="2125"/>
    <s v="Ohio"/>
    <x v="1311"/>
    <x v="0"/>
    <x v="0"/>
    <n v="198627"/>
    <n v="42931"/>
    <n v="0.22"/>
    <n v="155696"/>
    <n v="0.78"/>
    <n v="14847"/>
    <n v="7.0000000000000007E-2"/>
    <n v="34413"/>
    <n v="0.17"/>
    <n v="47424"/>
    <n v="497"/>
    <n v="2.5"/>
    <n v="161475"/>
    <n v="0.81"/>
  </r>
  <r>
    <n v="2126"/>
    <s v="Ohio"/>
    <x v="1312"/>
    <x v="0"/>
    <x v="7"/>
    <n v="92176"/>
    <n v="18075"/>
    <n v="0.2"/>
    <n v="74101"/>
    <n v="0.8"/>
    <n v="6345"/>
    <n v="7.0000000000000007E-2"/>
    <n v="11107"/>
    <n v="0.12"/>
    <n v="51030"/>
    <n v="167"/>
    <n v="1.81"/>
    <n v="76122"/>
    <n v="0.83"/>
  </r>
  <r>
    <n v="2127"/>
    <s v="Ohio"/>
    <x v="163"/>
    <x v="0"/>
    <x v="3"/>
    <n v="57835"/>
    <n v="7116"/>
    <n v="0.12"/>
    <n v="50719"/>
    <n v="0.88"/>
    <n v="2969"/>
    <n v="0.05"/>
    <n v="2724"/>
    <n v="0.05"/>
    <n v="84861"/>
    <n v="74"/>
    <n v="1.28"/>
    <n v="49417"/>
    <n v="0.85"/>
  </r>
  <r>
    <n v="2128"/>
    <s v="Ohio"/>
    <x v="1313"/>
    <x v="0"/>
    <x v="2"/>
    <n v="28281"/>
    <n v="5366"/>
    <n v="0.19"/>
    <n v="22915"/>
    <n v="0.81"/>
    <n v="1874"/>
    <n v="7.0000000000000007E-2"/>
    <n v="2344"/>
    <n v="0.08"/>
    <n v="54331"/>
    <n v="67"/>
    <n v="2.37"/>
    <n v="23555"/>
    <n v="0.83"/>
  </r>
  <r>
    <n v="2129"/>
    <s v="Ohio"/>
    <x v="1314"/>
    <x v="0"/>
    <x v="6"/>
    <n v="13139"/>
    <n v="2338"/>
    <n v="0.18"/>
    <n v="10801"/>
    <n v="0.82"/>
    <n v="854"/>
    <n v="0.06"/>
    <n v="2474"/>
    <n v="0.19"/>
    <n v="43457"/>
    <n v="0"/>
    <n v="0"/>
    <n v="11264"/>
    <n v="0.86"/>
  </r>
  <r>
    <n v="2130"/>
    <s v="Ohio"/>
    <x v="440"/>
    <x v="0"/>
    <x v="3"/>
    <n v="232173"/>
    <n v="33646"/>
    <n v="0.14000000000000001"/>
    <n v="198527"/>
    <n v="0.86"/>
    <n v="14280"/>
    <n v="0.06"/>
    <n v="11709"/>
    <n v="0.05"/>
    <n v="87391"/>
    <n v="332"/>
    <n v="1.43"/>
    <n v="199656"/>
    <n v="0.86"/>
  </r>
  <r>
    <n v="2131"/>
    <s v="Ohio"/>
    <x v="64"/>
    <x v="0"/>
    <x v="7"/>
    <n v="60155"/>
    <n v="12663"/>
    <n v="0.21"/>
    <n v="47492"/>
    <n v="0.79"/>
    <n v="4722"/>
    <n v="0.08"/>
    <n v="9251"/>
    <n v="0.15"/>
    <n v="50904"/>
    <n v="253"/>
    <n v="4.21"/>
    <n v="48630"/>
    <n v="0.81"/>
  </r>
  <r>
    <n v="2132"/>
    <s v="Ohio"/>
    <x v="441"/>
    <x v="0"/>
    <x v="7"/>
    <n v="115967"/>
    <n v="20727"/>
    <n v="0.18"/>
    <n v="95240"/>
    <n v="0.82"/>
    <n v="6591"/>
    <n v="0.06"/>
    <n v="10496"/>
    <n v="0.09"/>
    <n v="59142"/>
    <n v="177"/>
    <n v="1.53"/>
    <n v="95110"/>
    <n v="0.82"/>
  </r>
  <r>
    <n v="2133"/>
    <s v="Ohio"/>
    <x v="1281"/>
    <x v="0"/>
    <x v="2"/>
    <n v="36804"/>
    <n v="6928"/>
    <n v="0.19"/>
    <n v="29876"/>
    <n v="0.81"/>
    <n v="2457"/>
    <n v="7.0000000000000007E-2"/>
    <n v="3482"/>
    <n v="0.09"/>
    <n v="54581"/>
    <n v="148"/>
    <n v="4.0199999999999996"/>
    <n v="30282"/>
    <n v="0.82"/>
  </r>
  <r>
    <n v="2134"/>
    <s v="Ohio"/>
    <x v="1315"/>
    <x v="0"/>
    <x v="0"/>
    <n v="130696"/>
    <n v="19998"/>
    <n v="0.15"/>
    <n v="110698"/>
    <n v="0.85"/>
    <n v="8213"/>
    <n v="0.06"/>
    <n v="14733"/>
    <n v="0.11"/>
    <n v="64282"/>
    <n v="108"/>
    <n v="0.83"/>
    <n v="107838"/>
    <n v="0.83"/>
  </r>
  <r>
    <n v="2135"/>
    <s v="Ohio"/>
    <x v="1316"/>
    <x v="0"/>
    <x v="5"/>
    <n v="21935"/>
    <n v="4273"/>
    <n v="0.19"/>
    <n v="17662"/>
    <n v="0.81"/>
    <n v="1535"/>
    <n v="7.0000000000000007E-2"/>
    <n v="1723"/>
    <n v="0.08"/>
    <n v="55995"/>
    <n v="25"/>
    <n v="1.1399999999999999"/>
    <n v="18168"/>
    <n v="0.83"/>
  </r>
  <r>
    <n v="2136"/>
    <s v="Oklahoma"/>
    <x v="581"/>
    <x v="0"/>
    <x v="2"/>
    <n v="22082"/>
    <n v="3512"/>
    <n v="0.16"/>
    <n v="18570"/>
    <n v="0.84"/>
    <n v="1330"/>
    <n v="0.06"/>
    <n v="5372"/>
    <n v="0.24"/>
    <n v="35156"/>
    <n v="34"/>
    <n v="1.54"/>
    <n v="19424"/>
    <n v="0.88"/>
  </r>
  <r>
    <n v="2137"/>
    <s v="Oklahoma"/>
    <x v="1317"/>
    <x v="0"/>
    <x v="4"/>
    <n v="5754"/>
    <n v="1129"/>
    <n v="0.2"/>
    <n v="4625"/>
    <n v="0.8"/>
    <n v="385"/>
    <n v="7.0000000000000007E-2"/>
    <n v="714"/>
    <n v="0.12"/>
    <n v="52952"/>
    <n v="0"/>
    <n v="0"/>
    <n v="3776"/>
    <n v="0.66"/>
  </r>
  <r>
    <n v="2138"/>
    <s v="Oklahoma"/>
    <x v="1318"/>
    <x v="0"/>
    <x v="4"/>
    <n v="13838"/>
    <n v="2746"/>
    <n v="0.2"/>
    <n v="11092"/>
    <n v="0.8"/>
    <n v="953"/>
    <n v="7.0000000000000007E-2"/>
    <n v="2707"/>
    <n v="0.2"/>
    <n v="39702"/>
    <n v="25"/>
    <n v="1.81"/>
    <n v="10954"/>
    <n v="0.79"/>
  </r>
  <r>
    <n v="2139"/>
    <s v="Oklahoma"/>
    <x v="1319"/>
    <x v="0"/>
    <x v="4"/>
    <n v="5319"/>
    <n v="1049"/>
    <n v="0.2"/>
    <n v="4270"/>
    <n v="0.8"/>
    <n v="254"/>
    <n v="0.05"/>
    <n v="588"/>
    <n v="0.11"/>
    <n v="52550"/>
    <n v="24"/>
    <n v="4.51"/>
    <n v="4315"/>
    <n v="0.81"/>
  </r>
  <r>
    <n v="2140"/>
    <s v="Oklahoma"/>
    <x v="1320"/>
    <x v="0"/>
    <x v="5"/>
    <n v="21709"/>
    <n v="3114"/>
    <n v="0.14000000000000001"/>
    <n v="18595"/>
    <n v="0.86"/>
    <n v="1152"/>
    <n v="0.05"/>
    <n v="3202"/>
    <n v="0.15"/>
    <n v="47825"/>
    <n v="60"/>
    <n v="2.76"/>
    <n v="17362"/>
    <n v="0.8"/>
  </r>
  <r>
    <n v="2141"/>
    <s v="Oklahoma"/>
    <x v="457"/>
    <x v="0"/>
    <x v="2"/>
    <n v="9485"/>
    <n v="1862"/>
    <n v="0.2"/>
    <n v="7623"/>
    <n v="0.8"/>
    <n v="570"/>
    <n v="0.06"/>
    <n v="1493"/>
    <n v="0.16"/>
    <n v="49513"/>
    <n v="42"/>
    <n v="4.43"/>
    <n v="7855"/>
    <n v="0.83"/>
  </r>
  <r>
    <n v="2142"/>
    <s v="Oklahoma"/>
    <x v="351"/>
    <x v="0"/>
    <x v="2"/>
    <n v="47192"/>
    <n v="8477"/>
    <n v="0.18"/>
    <n v="38715"/>
    <n v="0.82"/>
    <n v="3090"/>
    <n v="7.0000000000000007E-2"/>
    <n v="7604"/>
    <n v="0.16"/>
    <n v="43445"/>
    <n v="140"/>
    <n v="2.97"/>
    <n v="39484"/>
    <n v="0.84"/>
  </r>
  <r>
    <n v="2143"/>
    <s v="Oklahoma"/>
    <x v="755"/>
    <x v="0"/>
    <x v="2"/>
    <n v="28977"/>
    <n v="4881"/>
    <n v="0.17"/>
    <n v="24096"/>
    <n v="0.83"/>
    <n v="1786"/>
    <n v="0.06"/>
    <n v="5239"/>
    <n v="0.18"/>
    <n v="48533"/>
    <n v="42"/>
    <n v="1.45"/>
    <n v="23144"/>
    <n v="0.8"/>
  </r>
  <r>
    <n v="2144"/>
    <s v="Oklahoma"/>
    <x v="1321"/>
    <x v="0"/>
    <x v="3"/>
    <n v="144447"/>
    <n v="18770"/>
    <n v="0.13"/>
    <n v="125677"/>
    <n v="0.87"/>
    <n v="9493"/>
    <n v="7.0000000000000007E-2"/>
    <n v="10336"/>
    <n v="7.0000000000000007E-2"/>
    <n v="70942"/>
    <n v="59"/>
    <n v="0.41"/>
    <n v="126673"/>
    <n v="0.88"/>
  </r>
  <r>
    <n v="2145"/>
    <s v="Oklahoma"/>
    <x v="707"/>
    <x v="0"/>
    <x v="8"/>
    <n v="48177"/>
    <n v="8103"/>
    <n v="0.17"/>
    <n v="40074"/>
    <n v="0.83"/>
    <n v="3227"/>
    <n v="7.0000000000000007E-2"/>
    <n v="8335"/>
    <n v="0.17"/>
    <n v="48660"/>
    <n v="212"/>
    <n v="4.4000000000000004"/>
    <n v="41541"/>
    <n v="0.86"/>
  </r>
  <r>
    <n v="2146"/>
    <s v="Oklahoma"/>
    <x v="9"/>
    <x v="0"/>
    <x v="2"/>
    <n v="48675"/>
    <n v="8130"/>
    <n v="0.17"/>
    <n v="40545"/>
    <n v="0.83"/>
    <n v="3422"/>
    <n v="7.0000000000000007E-2"/>
    <n v="9862"/>
    <n v="0.2"/>
    <n v="42913"/>
    <n v="148"/>
    <n v="3.04"/>
    <n v="40719"/>
    <n v="0.84"/>
  </r>
  <r>
    <n v="2147"/>
    <s v="Oklahoma"/>
    <x v="11"/>
    <x v="0"/>
    <x v="5"/>
    <n v="14668"/>
    <n v="3036"/>
    <n v="0.21"/>
    <n v="11632"/>
    <n v="0.79"/>
    <n v="1090"/>
    <n v="7.0000000000000007E-2"/>
    <n v="3312"/>
    <n v="0.23"/>
    <n v="35308"/>
    <n v="32"/>
    <n v="2.1800000000000002"/>
    <n v="12263"/>
    <n v="0.84"/>
  </r>
  <r>
    <n v="2148"/>
    <s v="Oklahoma"/>
    <x v="1322"/>
    <x v="0"/>
    <x v="4"/>
    <n v="2153"/>
    <n v="548"/>
    <n v="0.25"/>
    <n v="1605"/>
    <n v="0.75"/>
    <n v="143"/>
    <n v="7.0000000000000007E-2"/>
    <n v="352"/>
    <n v="0.16"/>
    <n v="46777"/>
    <n v="15"/>
    <n v="6.97"/>
    <n v="1642"/>
    <n v="0.76"/>
  </r>
  <r>
    <n v="2149"/>
    <s v="Oklahoma"/>
    <x v="120"/>
    <x v="1"/>
    <x v="3"/>
    <n v="281669"/>
    <n v="37659"/>
    <n v="0.13"/>
    <n v="244010"/>
    <n v="0.87"/>
    <n v="23633"/>
    <n v="0.08"/>
    <n v="32077"/>
    <n v="0.11"/>
    <n v="62343"/>
    <n v="543"/>
    <n v="1.93"/>
    <n v="241462"/>
    <n v="0.86"/>
  </r>
  <r>
    <n v="2150"/>
    <s v="Oklahoma"/>
    <x v="1323"/>
    <x v="0"/>
    <x v="4"/>
    <n v="5520"/>
    <n v="1121"/>
    <n v="0.2"/>
    <n v="4399"/>
    <n v="0.8"/>
    <n v="404"/>
    <n v="7.0000000000000007E-2"/>
    <n v="1229"/>
    <n v="0.22"/>
    <n v="39396"/>
    <n v="95"/>
    <n v="17.21"/>
    <n v="4587"/>
    <n v="0.83"/>
  </r>
  <r>
    <n v="2151"/>
    <s v="Oklahoma"/>
    <x v="635"/>
    <x v="0"/>
    <x v="1"/>
    <n v="120422"/>
    <n v="15192"/>
    <n v="0.13"/>
    <n v="105230"/>
    <n v="0.87"/>
    <n v="18390"/>
    <n v="0.15"/>
    <n v="18303"/>
    <n v="0.15"/>
    <n v="51382"/>
    <n v="578"/>
    <n v="4.8"/>
    <n v="99071"/>
    <n v="0.82"/>
  </r>
  <r>
    <n v="2152"/>
    <s v="Oklahoma"/>
    <x v="1324"/>
    <x v="0"/>
    <x v="1"/>
    <n v="5776"/>
    <n v="1119"/>
    <n v="0.19"/>
    <n v="4657"/>
    <n v="0.81"/>
    <n v="482"/>
    <n v="0.08"/>
    <n v="926"/>
    <n v="0.16"/>
    <n v="43386"/>
    <n v="0"/>
    <n v="0"/>
    <n v="4852"/>
    <n v="0.84"/>
  </r>
  <r>
    <n v="2153"/>
    <s v="Oklahoma"/>
    <x v="1325"/>
    <x v="0"/>
    <x v="2"/>
    <n v="14306"/>
    <n v="2800"/>
    <n v="0.2"/>
    <n v="11506"/>
    <n v="0.8"/>
    <n v="989"/>
    <n v="7.0000000000000007E-2"/>
    <n v="2631"/>
    <n v="0.18"/>
    <n v="43074"/>
    <n v="270"/>
    <n v="18.87"/>
    <n v="11667"/>
    <n v="0.82"/>
  </r>
  <r>
    <n v="2154"/>
    <s v="Oklahoma"/>
    <x v="1326"/>
    <x v="0"/>
    <x v="0"/>
    <n v="71604"/>
    <n v="12638"/>
    <n v="0.18"/>
    <n v="58966"/>
    <n v="0.82"/>
    <n v="5285"/>
    <n v="7.0000000000000007E-2"/>
    <n v="9874"/>
    <n v="0.14000000000000001"/>
    <n v="54478"/>
    <n v="70"/>
    <n v="0.98"/>
    <n v="61287"/>
    <n v="0.86"/>
  </r>
  <r>
    <n v="2155"/>
    <s v="Oklahoma"/>
    <x v="238"/>
    <x v="0"/>
    <x v="5"/>
    <n v="29036"/>
    <n v="4018"/>
    <n v="0.14000000000000001"/>
    <n v="25018"/>
    <n v="0.86"/>
    <n v="1698"/>
    <n v="0.06"/>
    <n v="5001"/>
    <n v="0.17"/>
    <n v="49577"/>
    <n v="71"/>
    <n v="2.4500000000000002"/>
    <n v="24401"/>
    <n v="0.84"/>
  </r>
  <r>
    <n v="2156"/>
    <s v="Oklahoma"/>
    <x v="545"/>
    <x v="0"/>
    <x v="2"/>
    <n v="42733"/>
    <n v="10681"/>
    <n v="0.25"/>
    <n v="32052"/>
    <n v="0.75"/>
    <n v="3702"/>
    <n v="0.09"/>
    <n v="8756"/>
    <n v="0.2"/>
    <n v="40287"/>
    <n v="58"/>
    <n v="1.36"/>
    <n v="33475"/>
    <n v="0.78"/>
  </r>
  <r>
    <n v="2157"/>
    <s v="Oklahoma"/>
    <x v="1327"/>
    <x v="0"/>
    <x v="4"/>
    <n v="4894"/>
    <n v="902"/>
    <n v="0.18"/>
    <n v="3992"/>
    <n v="0.82"/>
    <n v="248"/>
    <n v="0.05"/>
    <n v="580"/>
    <n v="0.12"/>
    <n v="50728"/>
    <n v="18"/>
    <n v="3.68"/>
    <n v="4090"/>
    <n v="0.84"/>
  </r>
  <r>
    <n v="2158"/>
    <s v="Oklahoma"/>
    <x v="639"/>
    <x v="0"/>
    <x v="4"/>
    <n v="3952"/>
    <n v="886"/>
    <n v="0.22"/>
    <n v="3066"/>
    <n v="0.78"/>
    <n v="265"/>
    <n v="7.0000000000000007E-2"/>
    <n v="494"/>
    <n v="0.13"/>
    <n v="51867"/>
    <n v="25"/>
    <n v="6.33"/>
    <n v="3133"/>
    <n v="0.79"/>
  </r>
  <r>
    <n v="2159"/>
    <s v="Oklahoma"/>
    <x v="247"/>
    <x v="1"/>
    <x v="8"/>
    <n v="60913"/>
    <n v="9982"/>
    <n v="0.16"/>
    <n v="50931"/>
    <n v="0.84"/>
    <n v="4666"/>
    <n v="0.08"/>
    <n v="9001"/>
    <n v="0.15"/>
    <n v="52387"/>
    <n v="300"/>
    <n v="4.93"/>
    <n v="51707"/>
    <n v="0.85"/>
  </r>
  <r>
    <n v="2160"/>
    <s v="Oklahoma"/>
    <x v="1328"/>
    <x v="0"/>
    <x v="2"/>
    <n v="27811"/>
    <n v="4987"/>
    <n v="0.18"/>
    <n v="22824"/>
    <n v="0.82"/>
    <n v="1694"/>
    <n v="0.06"/>
    <n v="4139"/>
    <n v="0.15"/>
    <n v="47858"/>
    <n v="26"/>
    <n v="0.93"/>
    <n v="23598"/>
    <n v="0.85"/>
  </r>
  <r>
    <n v="2161"/>
    <s v="Oklahoma"/>
    <x v="387"/>
    <x v="0"/>
    <x v="3"/>
    <n v="55551"/>
    <n v="9014"/>
    <n v="0.16"/>
    <n v="46537"/>
    <n v="0.84"/>
    <n v="3702"/>
    <n v="7.0000000000000007E-2"/>
    <n v="5507"/>
    <n v="0.1"/>
    <n v="56489"/>
    <n v="39"/>
    <n v="0.7"/>
    <n v="47529"/>
    <n v="0.86"/>
  </r>
  <r>
    <n v="2162"/>
    <s v="Oklahoma"/>
    <x v="132"/>
    <x v="0"/>
    <x v="4"/>
    <n v="4326"/>
    <n v="951"/>
    <n v="0.22"/>
    <n v="3375"/>
    <n v="0.78"/>
    <n v="306"/>
    <n v="7.0000000000000007E-2"/>
    <n v="538"/>
    <n v="0.12"/>
    <n v="49073"/>
    <n v="0"/>
    <n v="0"/>
    <n v="3464"/>
    <n v="0.8"/>
  </r>
  <r>
    <n v="2163"/>
    <s v="Oklahoma"/>
    <x v="1329"/>
    <x v="0"/>
    <x v="5"/>
    <n v="5821"/>
    <n v="1036"/>
    <n v="0.18"/>
    <n v="4785"/>
    <n v="0.82"/>
    <n v="414"/>
    <n v="7.0000000000000007E-2"/>
    <n v="1218"/>
    <n v="0.21"/>
    <n v="37445"/>
    <n v="25"/>
    <n v="4.29"/>
    <n v="3899"/>
    <n v="0.67"/>
  </r>
  <r>
    <n v="2164"/>
    <s v="Oklahoma"/>
    <x v="1330"/>
    <x v="0"/>
    <x v="4"/>
    <n v="2664"/>
    <n v="525"/>
    <n v="0.2"/>
    <n v="2139"/>
    <n v="0.8"/>
    <n v="133"/>
    <n v="0.05"/>
    <n v="612"/>
    <n v="0.23"/>
    <n v="38537"/>
    <n v="10"/>
    <n v="3.75"/>
    <n v="2176"/>
    <n v="0.82"/>
  </r>
  <r>
    <n v="2165"/>
    <s v="Oklahoma"/>
    <x v="647"/>
    <x v="0"/>
    <x v="4"/>
    <n v="3797"/>
    <n v="686"/>
    <n v="0.18"/>
    <n v="3111"/>
    <n v="0.82"/>
    <n v="207"/>
    <n v="0.05"/>
    <n v="413"/>
    <n v="0.11"/>
    <n v="55112"/>
    <n v="12"/>
    <n v="3.16"/>
    <n v="3141"/>
    <n v="0.83"/>
  </r>
  <r>
    <n v="2166"/>
    <s v="Oklahoma"/>
    <x v="649"/>
    <x v="0"/>
    <x v="2"/>
    <n v="12668"/>
    <n v="2570"/>
    <n v="0.2"/>
    <n v="10098"/>
    <n v="0.8"/>
    <n v="838"/>
    <n v="7.0000000000000007E-2"/>
    <n v="2929"/>
    <n v="0.23"/>
    <n v="37776"/>
    <n v="20"/>
    <n v="1.58"/>
    <n v="10647"/>
    <n v="0.84"/>
  </r>
  <r>
    <n v="2167"/>
    <s v="Oklahoma"/>
    <x v="1331"/>
    <x v="0"/>
    <x v="5"/>
    <n v="13335"/>
    <n v="2509"/>
    <n v="0.19"/>
    <n v="10826"/>
    <n v="0.81"/>
    <n v="888"/>
    <n v="7.0000000000000007E-2"/>
    <n v="2902"/>
    <n v="0.22"/>
    <n v="37566"/>
    <n v="25"/>
    <n v="1.87"/>
    <n v="9974"/>
    <n v="0.75"/>
  </r>
  <r>
    <n v="2168"/>
    <s v="Oklahoma"/>
    <x v="35"/>
    <x v="0"/>
    <x v="5"/>
    <n v="24949"/>
    <n v="3701"/>
    <n v="0.15"/>
    <n v="21248"/>
    <n v="0.85"/>
    <n v="3142"/>
    <n v="0.13"/>
    <n v="3704"/>
    <n v="0.15"/>
    <n v="47747"/>
    <n v="49"/>
    <n v="1.96"/>
    <n v="21259"/>
    <n v="0.85"/>
  </r>
  <r>
    <n v="2169"/>
    <s v="Oklahoma"/>
    <x v="36"/>
    <x v="0"/>
    <x v="6"/>
    <n v="6123"/>
    <n v="1307"/>
    <n v="0.21"/>
    <n v="4816"/>
    <n v="0.79"/>
    <n v="373"/>
    <n v="0.06"/>
    <n v="1473"/>
    <n v="0.24"/>
    <n v="37338"/>
    <n v="25"/>
    <n v="4.08"/>
    <n v="4927"/>
    <n v="0.8"/>
  </r>
  <r>
    <n v="2170"/>
    <s v="Oklahoma"/>
    <x v="1222"/>
    <x v="0"/>
    <x v="4"/>
    <n v="10949"/>
    <n v="2129"/>
    <n v="0.19"/>
    <n v="8820"/>
    <n v="0.81"/>
    <n v="822"/>
    <n v="0.08"/>
    <n v="2068"/>
    <n v="0.19"/>
    <n v="39756"/>
    <n v="12"/>
    <n v="1.1000000000000001"/>
    <n v="9041"/>
    <n v="0.83"/>
  </r>
  <r>
    <n v="2171"/>
    <s v="Oklahoma"/>
    <x v="1332"/>
    <x v="0"/>
    <x v="8"/>
    <n v="44161"/>
    <n v="8539"/>
    <n v="0.19"/>
    <n v="35622"/>
    <n v="0.81"/>
    <n v="3255"/>
    <n v="7.0000000000000007E-2"/>
    <n v="8751"/>
    <n v="0.2"/>
    <n v="45700"/>
    <n v="102"/>
    <n v="2.31"/>
    <n v="36463"/>
    <n v="0.83"/>
  </r>
  <r>
    <n v="2172"/>
    <s v="Oklahoma"/>
    <x v="1333"/>
    <x v="0"/>
    <x v="2"/>
    <n v="15816"/>
    <n v="2523"/>
    <n v="0.16"/>
    <n v="13293"/>
    <n v="0.84"/>
    <n v="791"/>
    <n v="0.05"/>
    <n v="1554"/>
    <n v="0.1"/>
    <n v="59266"/>
    <n v="25"/>
    <n v="1.58"/>
    <n v="13626"/>
    <n v="0.86"/>
  </r>
  <r>
    <n v="2173"/>
    <s v="Oklahoma"/>
    <x v="253"/>
    <x v="0"/>
    <x v="2"/>
    <n v="8729"/>
    <n v="1729"/>
    <n v="0.2"/>
    <n v="7000"/>
    <n v="0.8"/>
    <n v="704"/>
    <n v="0.08"/>
    <n v="1448"/>
    <n v="0.17"/>
    <n v="37831"/>
    <n v="25"/>
    <n v="2.86"/>
    <n v="7227"/>
    <n v="0.83"/>
  </r>
  <r>
    <n v="2174"/>
    <s v="Oklahoma"/>
    <x v="1334"/>
    <x v="0"/>
    <x v="5"/>
    <n v="10231"/>
    <n v="2270"/>
    <n v="0.22"/>
    <n v="7961"/>
    <n v="0.78"/>
    <n v="865"/>
    <n v="0.08"/>
    <n v="1721"/>
    <n v="0.17"/>
    <n v="38284"/>
    <n v="0"/>
    <n v="0"/>
    <n v="8056"/>
    <n v="0.79"/>
  </r>
  <r>
    <n v="2175"/>
    <s v="Oklahoma"/>
    <x v="1335"/>
    <x v="0"/>
    <x v="0"/>
    <n v="49980"/>
    <n v="9038"/>
    <n v="0.18"/>
    <n v="40942"/>
    <n v="0.82"/>
    <n v="3681"/>
    <n v="7.0000000000000007E-2"/>
    <n v="10903"/>
    <n v="0.22"/>
    <n v="38709"/>
    <n v="87"/>
    <n v="1.74"/>
    <n v="41840"/>
    <n v="0.84"/>
  </r>
  <r>
    <n v="2176"/>
    <s v="Oklahoma"/>
    <x v="140"/>
    <x v="0"/>
    <x v="3"/>
    <n v="34920"/>
    <n v="6400"/>
    <n v="0.18"/>
    <n v="28520"/>
    <n v="0.82"/>
    <n v="2794"/>
    <n v="0.08"/>
    <n v="5069"/>
    <n v="0.15"/>
    <n v="48039"/>
    <n v="39"/>
    <n v="1.1200000000000001"/>
    <n v="29541"/>
    <n v="0.85"/>
  </r>
  <r>
    <n v="2177"/>
    <s v="Oklahoma"/>
    <x v="142"/>
    <x v="0"/>
    <x v="3"/>
    <n v="47291"/>
    <n v="7461"/>
    <n v="0.16"/>
    <n v="39830"/>
    <n v="0.84"/>
    <n v="3109"/>
    <n v="7.0000000000000007E-2"/>
    <n v="4745"/>
    <n v="0.1"/>
    <n v="69114"/>
    <n v="25"/>
    <n v="0.53"/>
    <n v="39689"/>
    <n v="0.84"/>
  </r>
  <r>
    <n v="2178"/>
    <s v="Oklahoma"/>
    <x v="1336"/>
    <x v="0"/>
    <x v="4"/>
    <n v="10134"/>
    <n v="1935"/>
    <n v="0.19"/>
    <n v="8199"/>
    <n v="0.81"/>
    <n v="667"/>
    <n v="7.0000000000000007E-2"/>
    <n v="1466"/>
    <n v="0.14000000000000001"/>
    <n v="48725"/>
    <n v="25"/>
    <n v="2.4700000000000002"/>
    <n v="8544"/>
    <n v="0.84"/>
  </r>
  <r>
    <n v="2179"/>
    <s v="Oklahoma"/>
    <x v="1337"/>
    <x v="0"/>
    <x v="3"/>
    <n v="39985"/>
    <n v="6194"/>
    <n v="0.15"/>
    <n v="33791"/>
    <n v="0.85"/>
    <n v="2725"/>
    <n v="7.0000000000000007E-2"/>
    <n v="3592"/>
    <n v="0.09"/>
    <n v="65831"/>
    <n v="28"/>
    <n v="0.7"/>
    <n v="34817"/>
    <n v="0.87"/>
  </r>
  <r>
    <n v="2180"/>
    <s v="Oklahoma"/>
    <x v="1338"/>
    <x v="0"/>
    <x v="5"/>
    <n v="32703"/>
    <n v="5961"/>
    <n v="0.18"/>
    <n v="26742"/>
    <n v="0.82"/>
    <n v="2147"/>
    <n v="7.0000000000000007E-2"/>
    <n v="6796"/>
    <n v="0.21"/>
    <n v="37390"/>
    <n v="25"/>
    <n v="0.76"/>
    <n v="27843"/>
    <n v="0.85"/>
  </r>
  <r>
    <n v="2181"/>
    <s v="Oklahoma"/>
    <x v="406"/>
    <x v="0"/>
    <x v="2"/>
    <n v="19815"/>
    <n v="5004"/>
    <n v="0.25"/>
    <n v="14811"/>
    <n v="0.75"/>
    <n v="1930"/>
    <n v="0.1"/>
    <n v="4649"/>
    <n v="0.23"/>
    <n v="37468"/>
    <n v="0"/>
    <n v="0"/>
    <n v="15647"/>
    <n v="0.79"/>
  </r>
  <r>
    <n v="2182"/>
    <s v="Oklahoma"/>
    <x v="1339"/>
    <x v="0"/>
    <x v="4"/>
    <n v="7644"/>
    <n v="1600"/>
    <n v="0.21"/>
    <n v="6044"/>
    <n v="0.79"/>
    <n v="462"/>
    <n v="0.06"/>
    <n v="816"/>
    <n v="0.11"/>
    <n v="56102"/>
    <n v="25"/>
    <n v="3.27"/>
    <n v="6193"/>
    <n v="0.81"/>
  </r>
  <r>
    <n v="2183"/>
    <s v="Oklahoma"/>
    <x v="47"/>
    <x v="0"/>
    <x v="2"/>
    <n v="16806"/>
    <n v="3650"/>
    <n v="0.22"/>
    <n v="13156"/>
    <n v="0.78"/>
    <n v="1295"/>
    <n v="0.08"/>
    <n v="2961"/>
    <n v="0.18"/>
    <n v="42258"/>
    <n v="25"/>
    <n v="1.49"/>
    <n v="13665"/>
    <n v="0.81"/>
  </r>
  <r>
    <n v="2184"/>
    <s v="Oklahoma"/>
    <x v="1340"/>
    <x v="1"/>
    <x v="2"/>
    <n v="41107"/>
    <n v="7576"/>
    <n v="0.18"/>
    <n v="33531"/>
    <n v="0.82"/>
    <n v="3038"/>
    <n v="7.0000000000000007E-2"/>
    <n v="6271"/>
    <n v="0.15"/>
    <n v="50951"/>
    <n v="22"/>
    <n v="0.54"/>
    <n v="34746"/>
    <n v="0.85"/>
  </r>
  <r>
    <n v="2185"/>
    <s v="Oklahoma"/>
    <x v="409"/>
    <x v="0"/>
    <x v="5"/>
    <n v="13953"/>
    <n v="2754"/>
    <n v="0.2"/>
    <n v="11199"/>
    <n v="0.8"/>
    <n v="1120"/>
    <n v="0.08"/>
    <n v="2029"/>
    <n v="0.15"/>
    <n v="50031"/>
    <n v="15"/>
    <n v="1.08"/>
    <n v="11634"/>
    <n v="0.83"/>
  </r>
  <r>
    <n v="2186"/>
    <s v="Oklahoma"/>
    <x v="1341"/>
    <x v="0"/>
    <x v="7"/>
    <n v="68362"/>
    <n v="11433"/>
    <n v="0.17"/>
    <n v="56929"/>
    <n v="0.83"/>
    <n v="4925"/>
    <n v="7.0000000000000007E-2"/>
    <n v="10094"/>
    <n v="0.15"/>
    <n v="43911"/>
    <n v="290"/>
    <n v="4.24"/>
    <n v="56753"/>
    <n v="0.83"/>
  </r>
  <r>
    <n v="2187"/>
    <s v="Oklahoma"/>
    <x v="559"/>
    <x v="0"/>
    <x v="2"/>
    <n v="11289"/>
    <n v="2187"/>
    <n v="0.19"/>
    <n v="9102"/>
    <n v="0.81"/>
    <n v="691"/>
    <n v="0.06"/>
    <n v="1431"/>
    <n v="0.13"/>
    <n v="54210"/>
    <n v="23"/>
    <n v="2.04"/>
    <n v="9513"/>
    <n v="0.84"/>
  </r>
  <r>
    <n v="2188"/>
    <s v="Oklahoma"/>
    <x v="1342"/>
    <x v="0"/>
    <x v="2"/>
    <n v="10218"/>
    <n v="1962"/>
    <n v="0.19"/>
    <n v="8256"/>
    <n v="0.81"/>
    <n v="581"/>
    <n v="0.06"/>
    <n v="1650"/>
    <n v="0.16"/>
    <n v="45734"/>
    <n v="15"/>
    <n v="1.47"/>
    <n v="8586"/>
    <n v="0.84"/>
  </r>
  <r>
    <n v="2189"/>
    <s v="Oklahoma"/>
    <x v="1343"/>
    <x v="0"/>
    <x v="2"/>
    <n v="12098"/>
    <n v="2144"/>
    <n v="0.18"/>
    <n v="9954"/>
    <n v="0.82"/>
    <n v="774"/>
    <n v="0.06"/>
    <n v="2890"/>
    <n v="0.24"/>
    <n v="37545"/>
    <n v="25"/>
    <n v="2.0699999999999998"/>
    <n v="9540"/>
    <n v="0.79"/>
  </r>
  <r>
    <n v="2190"/>
    <s v="Oklahoma"/>
    <x v="1344"/>
    <x v="1"/>
    <x v="3"/>
    <n v="792582"/>
    <n v="108318"/>
    <n v="0.14000000000000001"/>
    <n v="684264"/>
    <n v="0.86"/>
    <n v="62547"/>
    <n v="0.08"/>
    <n v="131185"/>
    <n v="0.17"/>
    <n v="52346"/>
    <n v="4244"/>
    <n v="5.35"/>
    <n v="690655"/>
    <n v="0.87"/>
  </r>
  <r>
    <n v="2191"/>
    <s v="Oklahoma"/>
    <x v="1345"/>
    <x v="0"/>
    <x v="0"/>
    <n v="38335"/>
    <n v="7241"/>
    <n v="0.19"/>
    <n v="31094"/>
    <n v="0.81"/>
    <n v="2941"/>
    <n v="0.08"/>
    <n v="7916"/>
    <n v="0.21"/>
    <n v="42354"/>
    <n v="81"/>
    <n v="2.11"/>
    <n v="31745"/>
    <n v="0.83"/>
  </r>
  <r>
    <n v="2192"/>
    <s v="Oklahoma"/>
    <x v="665"/>
    <x v="0"/>
    <x v="0"/>
    <n v="47014"/>
    <n v="9386"/>
    <n v="0.2"/>
    <n v="37628"/>
    <n v="0.8"/>
    <n v="3171"/>
    <n v="7.0000000000000007E-2"/>
    <n v="6864"/>
    <n v="0.15"/>
    <n v="48826"/>
    <n v="30"/>
    <n v="0.64"/>
    <n v="37912"/>
    <n v="0.81"/>
  </r>
  <r>
    <n v="2193"/>
    <s v="Oklahoma"/>
    <x v="667"/>
    <x v="1"/>
    <x v="2"/>
    <n v="31175"/>
    <n v="5720"/>
    <n v="0.18"/>
    <n v="25455"/>
    <n v="0.82"/>
    <n v="2219"/>
    <n v="7.0000000000000007E-2"/>
    <n v="6210"/>
    <n v="0.2"/>
    <n v="38194"/>
    <n v="133"/>
    <n v="4.2699999999999996"/>
    <n v="26107"/>
    <n v="0.84"/>
  </r>
  <r>
    <n v="2194"/>
    <s v="Oklahoma"/>
    <x v="668"/>
    <x v="0"/>
    <x v="0"/>
    <n v="16390"/>
    <n v="3164"/>
    <n v="0.19"/>
    <n v="13226"/>
    <n v="0.81"/>
    <n v="1343"/>
    <n v="0.08"/>
    <n v="2368"/>
    <n v="0.14000000000000001"/>
    <n v="46949"/>
    <n v="14"/>
    <n v="0.85"/>
    <n v="13850"/>
    <n v="0.85"/>
  </r>
  <r>
    <n v="2195"/>
    <s v="Oklahoma"/>
    <x v="1346"/>
    <x v="1"/>
    <x v="7"/>
    <n v="82040"/>
    <n v="10308"/>
    <n v="0.13"/>
    <n v="71732"/>
    <n v="0.87"/>
    <n v="4863"/>
    <n v="0.06"/>
    <n v="16909"/>
    <n v="0.21"/>
    <n v="47748"/>
    <n v="199"/>
    <n v="2.4300000000000002"/>
    <n v="66170"/>
    <n v="0.81"/>
  </r>
  <r>
    <n v="2196"/>
    <s v="Oklahoma"/>
    <x v="1347"/>
    <x v="0"/>
    <x v="8"/>
    <n v="43877"/>
    <n v="8790"/>
    <n v="0.2"/>
    <n v="35087"/>
    <n v="0.8"/>
    <n v="3851"/>
    <n v="0.09"/>
    <n v="8160"/>
    <n v="0.19"/>
    <n v="42376"/>
    <n v="224"/>
    <n v="5.1100000000000003"/>
    <n v="34978"/>
    <n v="0.8"/>
  </r>
  <r>
    <n v="2197"/>
    <s v="Oklahoma"/>
    <x v="976"/>
    <x v="0"/>
    <x v="5"/>
    <n v="38247"/>
    <n v="6316"/>
    <n v="0.17"/>
    <n v="31931"/>
    <n v="0.83"/>
    <n v="2368"/>
    <n v="0.06"/>
    <n v="5600"/>
    <n v="0.15"/>
    <n v="48450"/>
    <n v="336"/>
    <n v="8.7899999999999991"/>
    <n v="32100"/>
    <n v="0.84"/>
  </r>
  <r>
    <n v="2198"/>
    <s v="Oklahoma"/>
    <x v="669"/>
    <x v="0"/>
    <x v="7"/>
    <n v="72679"/>
    <n v="11854"/>
    <n v="0.16"/>
    <n v="60825"/>
    <n v="0.84"/>
    <n v="5676"/>
    <n v="0.08"/>
    <n v="12181"/>
    <n v="0.17"/>
    <n v="48499"/>
    <n v="104"/>
    <n v="1.43"/>
    <n v="60984"/>
    <n v="0.84"/>
  </r>
  <r>
    <n v="2199"/>
    <s v="Oklahoma"/>
    <x v="1348"/>
    <x v="0"/>
    <x v="4"/>
    <n v="11179"/>
    <n v="2572"/>
    <n v="0.23"/>
    <n v="8607"/>
    <n v="0.77"/>
    <n v="1060"/>
    <n v="0.09"/>
    <n v="2169"/>
    <n v="0.19"/>
    <n v="37026"/>
    <n v="23"/>
    <n v="2.06"/>
    <n v="9101"/>
    <n v="0.81"/>
  </r>
  <r>
    <n v="2200"/>
    <s v="Oklahoma"/>
    <x v="1349"/>
    <x v="0"/>
    <x v="4"/>
    <n v="3656"/>
    <n v="760"/>
    <n v="0.21"/>
    <n v="2896"/>
    <n v="0.79"/>
    <n v="182"/>
    <n v="0.05"/>
    <n v="505"/>
    <n v="0.14000000000000001"/>
    <n v="53871"/>
    <n v="15"/>
    <n v="4.0999999999999996"/>
    <n v="2927"/>
    <n v="0.8"/>
  </r>
  <r>
    <n v="2201"/>
    <s v="Oklahoma"/>
    <x v="1350"/>
    <x v="0"/>
    <x v="0"/>
    <n v="91984"/>
    <n v="15081"/>
    <n v="0.16"/>
    <n v="76903"/>
    <n v="0.84"/>
    <n v="7043"/>
    <n v="0.08"/>
    <n v="8855"/>
    <n v="0.1"/>
    <n v="61849"/>
    <n v="111"/>
    <n v="1.21"/>
    <n v="79042"/>
    <n v="0.86"/>
  </r>
  <r>
    <n v="2202"/>
    <s v="Oklahoma"/>
    <x v="334"/>
    <x v="1"/>
    <x v="5"/>
    <n v="24578"/>
    <n v="4432"/>
    <n v="0.18"/>
    <n v="20146"/>
    <n v="0.82"/>
    <n v="1770"/>
    <n v="7.0000000000000007E-2"/>
    <n v="4458"/>
    <n v="0.18"/>
    <n v="37901"/>
    <n v="32"/>
    <n v="1.3"/>
    <n v="20896"/>
    <n v="0.85"/>
  </r>
  <r>
    <n v="2203"/>
    <s v="Oklahoma"/>
    <x v="1351"/>
    <x v="0"/>
    <x v="0"/>
    <n v="41179"/>
    <n v="7802"/>
    <n v="0.19"/>
    <n v="33377"/>
    <n v="0.81"/>
    <n v="3245"/>
    <n v="0.08"/>
    <n v="7636"/>
    <n v="0.19"/>
    <n v="38998"/>
    <n v="26"/>
    <n v="0.63"/>
    <n v="35266"/>
    <n v="0.86"/>
  </r>
  <r>
    <n v="2204"/>
    <s v="Oklahoma"/>
    <x v="423"/>
    <x v="0"/>
    <x v="7"/>
    <n v="43265"/>
    <n v="8632"/>
    <n v="0.2"/>
    <n v="34633"/>
    <n v="0.8"/>
    <n v="3427"/>
    <n v="0.08"/>
    <n v="6408"/>
    <n v="0.15"/>
    <n v="46512"/>
    <n v="110"/>
    <n v="2.54"/>
    <n v="36037"/>
    <n v="0.83"/>
  </r>
  <r>
    <n v="2205"/>
    <s v="Oklahoma"/>
    <x v="1026"/>
    <x v="0"/>
    <x v="5"/>
    <n v="20455"/>
    <n v="2397"/>
    <n v="0.12"/>
    <n v="18058"/>
    <n v="0.88"/>
    <n v="615"/>
    <n v="0.03"/>
    <n v="2530"/>
    <n v="0.12"/>
    <n v="51812"/>
    <n v="14"/>
    <n v="0.68"/>
    <n v="17683"/>
    <n v="0.86"/>
  </r>
  <r>
    <n v="2206"/>
    <s v="Oklahoma"/>
    <x v="1352"/>
    <x v="0"/>
    <x v="2"/>
    <n v="7348"/>
    <n v="1469"/>
    <n v="0.2"/>
    <n v="5879"/>
    <n v="0.8"/>
    <n v="437"/>
    <n v="0.06"/>
    <n v="1491"/>
    <n v="0.2"/>
    <n v="41186"/>
    <n v="0"/>
    <n v="0"/>
    <n v="5889"/>
    <n v="0.8"/>
  </r>
  <r>
    <n v="2207"/>
    <s v="Oklahoma"/>
    <x v="1353"/>
    <x v="0"/>
    <x v="0"/>
    <n v="648360"/>
    <n v="93318"/>
    <n v="0.14000000000000001"/>
    <n v="555042"/>
    <n v="0.86"/>
    <n v="42294"/>
    <n v="7.0000000000000007E-2"/>
    <n v="89706"/>
    <n v="0.14000000000000001"/>
    <n v="55796"/>
    <n v="3228"/>
    <n v="4.9800000000000004"/>
    <n v="564688"/>
    <n v="0.87"/>
  </r>
  <r>
    <n v="2208"/>
    <s v="Oklahoma"/>
    <x v="1354"/>
    <x v="0"/>
    <x v="0"/>
    <n v="80110"/>
    <n v="13057"/>
    <n v="0.16"/>
    <n v="67053"/>
    <n v="0.84"/>
    <n v="5631"/>
    <n v="7.0000000000000007E-2"/>
    <n v="7912"/>
    <n v="0.1"/>
    <n v="62889"/>
    <n v="100"/>
    <n v="1.25"/>
    <n v="69131"/>
    <n v="0.86"/>
  </r>
  <r>
    <n v="2209"/>
    <s v="Oklahoma"/>
    <x v="64"/>
    <x v="0"/>
    <x v="7"/>
    <n v="51843"/>
    <n v="10099"/>
    <n v="0.19"/>
    <n v="41744"/>
    <n v="0.81"/>
    <n v="3619"/>
    <n v="7.0000000000000007E-2"/>
    <n v="6607"/>
    <n v="0.13"/>
    <n v="53992"/>
    <n v="114"/>
    <n v="2.2000000000000002"/>
    <n v="43095"/>
    <n v="0.83"/>
  </r>
  <r>
    <n v="2210"/>
    <s v="Oklahoma"/>
    <x v="1355"/>
    <x v="0"/>
    <x v="5"/>
    <n v="11127"/>
    <n v="2007"/>
    <n v="0.18"/>
    <n v="9120"/>
    <n v="0.82"/>
    <n v="670"/>
    <n v="0.06"/>
    <n v="1929"/>
    <n v="0.17"/>
    <n v="47484"/>
    <n v="14"/>
    <n v="1.26"/>
    <n v="9348"/>
    <n v="0.84"/>
  </r>
  <r>
    <n v="2211"/>
    <s v="Oklahoma"/>
    <x v="1356"/>
    <x v="0"/>
    <x v="5"/>
    <n v="8897"/>
    <n v="1522"/>
    <n v="0.17"/>
    <n v="7375"/>
    <n v="0.83"/>
    <n v="531"/>
    <n v="0.06"/>
    <n v="1194"/>
    <n v="0.13"/>
    <n v="51715"/>
    <n v="12"/>
    <n v="1.35"/>
    <n v="6636"/>
    <n v="0.75"/>
  </r>
  <r>
    <n v="2212"/>
    <s v="Oklahoma"/>
    <x v="1357"/>
    <x v="0"/>
    <x v="5"/>
    <n v="20222"/>
    <n v="3178"/>
    <n v="0.16"/>
    <n v="17044"/>
    <n v="0.84"/>
    <n v="1072"/>
    <n v="0.05"/>
    <n v="2816"/>
    <n v="0.14000000000000001"/>
    <n v="55134"/>
    <n v="64"/>
    <n v="3.16"/>
    <n v="16394"/>
    <n v="0.81"/>
  </r>
  <r>
    <n v="2213"/>
    <s v="Oregon"/>
    <x v="292"/>
    <x v="0"/>
    <x v="5"/>
    <n v="16006"/>
    <n v="4227"/>
    <n v="0.26"/>
    <n v="11779"/>
    <n v="0.74"/>
    <n v="1839"/>
    <n v="0.11"/>
    <n v="2405"/>
    <n v="0.15"/>
    <n v="45972"/>
    <n v="25"/>
    <n v="1.56"/>
    <n v="11859"/>
    <n v="0.74"/>
  </r>
  <r>
    <n v="2214"/>
    <s v="Oregon"/>
    <x v="114"/>
    <x v="0"/>
    <x v="1"/>
    <n v="92101"/>
    <n v="14945"/>
    <n v="0.16"/>
    <n v="77156"/>
    <n v="0.84"/>
    <n v="5524"/>
    <n v="0.06"/>
    <n v="13739"/>
    <n v="0.15"/>
    <n v="63600"/>
    <n v="168"/>
    <n v="1.82"/>
    <n v="73964"/>
    <n v="0.8"/>
  </r>
  <r>
    <n v="2215"/>
    <s v="Oregon"/>
    <x v="1358"/>
    <x v="1"/>
    <x v="3"/>
    <n v="416075"/>
    <n v="75318"/>
    <n v="0.18"/>
    <n v="340757"/>
    <n v="0.82"/>
    <n v="28446"/>
    <n v="7.0000000000000007E-2"/>
    <n v="30022"/>
    <n v="7.0000000000000007E-2"/>
    <n v="81061"/>
    <n v="472"/>
    <n v="1.1299999999999999"/>
    <n v="352018"/>
    <n v="0.85"/>
  </r>
  <r>
    <n v="2216"/>
    <s v="Oregon"/>
    <x v="1359"/>
    <x v="0"/>
    <x v="7"/>
    <n v="39764"/>
    <n v="8918"/>
    <n v="0.22"/>
    <n v="30846"/>
    <n v="0.78"/>
    <n v="3818"/>
    <n v="0.1"/>
    <n v="4317"/>
    <n v="0.11"/>
    <n v="53806"/>
    <n v="50"/>
    <n v="1.26"/>
    <n v="31628"/>
    <n v="0.8"/>
  </r>
  <r>
    <n v="2217"/>
    <s v="Oregon"/>
    <x v="121"/>
    <x v="0"/>
    <x v="3"/>
    <n v="52377"/>
    <n v="9809"/>
    <n v="0.19"/>
    <n v="42568"/>
    <n v="0.81"/>
    <n v="4862"/>
    <n v="0.09"/>
    <n v="5302"/>
    <n v="0.1"/>
    <n v="63338"/>
    <n v="0"/>
    <n v="0"/>
    <n v="44104"/>
    <n v="0.84"/>
  </r>
  <r>
    <n v="2218"/>
    <s v="Oregon"/>
    <x v="1117"/>
    <x v="0"/>
    <x v="8"/>
    <n v="64389"/>
    <n v="16626"/>
    <n v="0.26"/>
    <n v="47763"/>
    <n v="0.74"/>
    <n v="7344"/>
    <n v="0.11"/>
    <n v="10005"/>
    <n v="0.16"/>
    <n v="48352"/>
    <n v="166"/>
    <n v="2.58"/>
    <n v="49439"/>
    <n v="0.77"/>
  </r>
  <r>
    <n v="2219"/>
    <s v="Oregon"/>
    <x v="1360"/>
    <x v="0"/>
    <x v="2"/>
    <n v="23867"/>
    <n v="5944"/>
    <n v="0.25"/>
    <n v="17923"/>
    <n v="0.75"/>
    <n v="2217"/>
    <n v="0.09"/>
    <n v="3049"/>
    <n v="0.13"/>
    <n v="51348"/>
    <n v="20"/>
    <n v="0.84"/>
    <n v="18477"/>
    <n v="0.77"/>
  </r>
  <r>
    <n v="2220"/>
    <s v="Oregon"/>
    <x v="1137"/>
    <x v="0"/>
    <x v="5"/>
    <n v="22813"/>
    <n v="7800"/>
    <n v="0.34"/>
    <n v="15013"/>
    <n v="0.66"/>
    <n v="2903"/>
    <n v="0.13"/>
    <n v="3381"/>
    <n v="0.15"/>
    <n v="48788"/>
    <n v="18"/>
    <n v="0.79"/>
    <n v="15818"/>
    <n v="0.69"/>
  </r>
  <r>
    <n v="2221"/>
    <s v="Oregon"/>
    <x v="1361"/>
    <x v="0"/>
    <x v="1"/>
    <n v="191996"/>
    <n v="38408"/>
    <n v="0.2"/>
    <n v="153588"/>
    <n v="0.8"/>
    <n v="15313"/>
    <n v="0.08"/>
    <n v="17918"/>
    <n v="0.09"/>
    <n v="67372"/>
    <n v="307"/>
    <n v="1.6"/>
    <n v="157248"/>
    <n v="0.82"/>
  </r>
  <r>
    <n v="2222"/>
    <s v="Oregon"/>
    <x v="242"/>
    <x v="0"/>
    <x v="7"/>
    <n v="110283"/>
    <n v="28374"/>
    <n v="0.26"/>
    <n v="81909"/>
    <n v="0.74"/>
    <n v="11558"/>
    <n v="0.1"/>
    <n v="16387"/>
    <n v="0.15"/>
    <n v="47020"/>
    <n v="248"/>
    <n v="2.25"/>
    <n v="85278"/>
    <n v="0.77"/>
  </r>
  <r>
    <n v="2223"/>
    <s v="Oregon"/>
    <x v="1362"/>
    <x v="0"/>
    <x v="4"/>
    <n v="1894"/>
    <n v="527"/>
    <n v="0.28000000000000003"/>
    <n v="1367"/>
    <n v="0.72"/>
    <n v="204"/>
    <n v="0.11"/>
    <n v="212"/>
    <n v="0.11"/>
    <n v="54325"/>
    <n v="0"/>
    <n v="0"/>
    <n v="1410"/>
    <n v="0.74"/>
  </r>
  <r>
    <n v="2224"/>
    <s v="Oregon"/>
    <x v="132"/>
    <x v="0"/>
    <x v="4"/>
    <n v="7176"/>
    <n v="2180"/>
    <n v="0.3"/>
    <n v="4996"/>
    <n v="0.7"/>
    <n v="757"/>
    <n v="0.11"/>
    <n v="1164"/>
    <n v="0.16"/>
    <n v="46141"/>
    <n v="62"/>
    <n v="8.64"/>
    <n v="5155"/>
    <n v="0.72"/>
  </r>
  <r>
    <n v="2225"/>
    <s v="Oregon"/>
    <x v="1363"/>
    <x v="0"/>
    <x v="5"/>
    <n v="7329"/>
    <n v="1793"/>
    <n v="0.24"/>
    <n v="5536"/>
    <n v="0.76"/>
    <n v="611"/>
    <n v="0.08"/>
    <n v="1089"/>
    <n v="0.15"/>
    <n v="43370"/>
    <n v="21"/>
    <n v="2.87"/>
    <n v="5600"/>
    <n v="0.76"/>
  </r>
  <r>
    <n v="2226"/>
    <s v="Oregon"/>
    <x v="1364"/>
    <x v="0"/>
    <x v="2"/>
    <n v="23428"/>
    <n v="3666"/>
    <n v="0.16"/>
    <n v="19762"/>
    <n v="0.84"/>
    <n v="1201"/>
    <n v="0.05"/>
    <n v="2512"/>
    <n v="0.11"/>
    <n v="66607"/>
    <n v="25"/>
    <n v="1.07"/>
    <n v="19982"/>
    <n v="0.85"/>
  </r>
  <r>
    <n v="2227"/>
    <s v="Oregon"/>
    <x v="35"/>
    <x v="0"/>
    <x v="1"/>
    <n v="219564"/>
    <n v="48236"/>
    <n v="0.22"/>
    <n v="171328"/>
    <n v="0.78"/>
    <n v="18446"/>
    <n v="0.08"/>
    <n v="32137"/>
    <n v="0.15"/>
    <n v="55511"/>
    <n v="513"/>
    <n v="2.34"/>
    <n v="174580"/>
    <n v="0.8"/>
  </r>
  <r>
    <n v="2228"/>
    <s v="Oregon"/>
    <x v="36"/>
    <x v="0"/>
    <x v="2"/>
    <n v="24192"/>
    <n v="4714"/>
    <n v="0.19"/>
    <n v="19478"/>
    <n v="0.81"/>
    <n v="1787"/>
    <n v="7.0000000000000007E-2"/>
    <n v="3704"/>
    <n v="0.15"/>
    <n v="50376"/>
    <n v="25"/>
    <n v="1.03"/>
    <n v="18939"/>
    <n v="0.78"/>
  </r>
  <r>
    <n v="2229"/>
    <s v="Oregon"/>
    <x v="1365"/>
    <x v="0"/>
    <x v="1"/>
    <n v="87393"/>
    <n v="22709"/>
    <n v="0.26"/>
    <n v="64684"/>
    <n v="0.74"/>
    <n v="9081"/>
    <n v="0.1"/>
    <n v="14655"/>
    <n v="0.17"/>
    <n v="46578"/>
    <n v="121"/>
    <n v="1.38"/>
    <n v="66268"/>
    <n v="0.76"/>
  </r>
  <r>
    <n v="2230"/>
    <s v="Oregon"/>
    <x v="1366"/>
    <x v="0"/>
    <x v="8"/>
    <n v="67653"/>
    <n v="14340"/>
    <n v="0.21"/>
    <n v="53313"/>
    <n v="0.79"/>
    <n v="7268"/>
    <n v="0.11"/>
    <n v="12310"/>
    <n v="0.18"/>
    <n v="45374"/>
    <n v="105"/>
    <n v="1.55"/>
    <n v="54412"/>
    <n v="0.8"/>
  </r>
  <r>
    <n v="2231"/>
    <s v="Oregon"/>
    <x v="184"/>
    <x v="0"/>
    <x v="5"/>
    <n v="7879"/>
    <n v="1987"/>
    <n v="0.25"/>
    <n v="5892"/>
    <n v="0.75"/>
    <n v="831"/>
    <n v="0.11"/>
    <n v="1360"/>
    <n v="0.17"/>
    <n v="44847"/>
    <n v="24"/>
    <n v="3.05"/>
    <n v="5680"/>
    <n v="0.72"/>
  </r>
  <r>
    <n v="2232"/>
    <s v="Oregon"/>
    <x v="655"/>
    <x v="0"/>
    <x v="0"/>
    <n v="379611"/>
    <n v="73392"/>
    <n v="0.19"/>
    <n v="306219"/>
    <n v="0.81"/>
    <n v="29273"/>
    <n v="0.08"/>
    <n v="67217"/>
    <n v="0.18"/>
    <n v="53161"/>
    <n v="619"/>
    <n v="1.63"/>
    <n v="309487"/>
    <n v="0.82"/>
  </r>
  <r>
    <n v="2233"/>
    <s v="Oregon"/>
    <x v="140"/>
    <x v="0"/>
    <x v="8"/>
    <n v="49388"/>
    <n v="14042"/>
    <n v="0.28000000000000003"/>
    <n v="35346"/>
    <n v="0.72"/>
    <n v="5460"/>
    <n v="0.11"/>
    <n v="6639"/>
    <n v="0.13"/>
    <n v="49265"/>
    <n v="50"/>
    <n v="1.01"/>
    <n v="36491"/>
    <n v="0.74"/>
  </r>
  <r>
    <n v="2234"/>
    <s v="Oregon"/>
    <x v="602"/>
    <x v="0"/>
    <x v="1"/>
    <n v="127335"/>
    <n v="23671"/>
    <n v="0.19"/>
    <n v="103664"/>
    <n v="0.81"/>
    <n v="11328"/>
    <n v="0.09"/>
    <n v="15989"/>
    <n v="0.13"/>
    <n v="54292"/>
    <n v="95"/>
    <n v="0.75"/>
    <n v="106601"/>
    <n v="0.84"/>
  </r>
  <r>
    <n v="2235"/>
    <s v="Oregon"/>
    <x v="1367"/>
    <x v="0"/>
    <x v="2"/>
    <n v="30725"/>
    <n v="5056"/>
    <n v="0.16"/>
    <n v="25669"/>
    <n v="0.84"/>
    <n v="1920"/>
    <n v="0.06"/>
    <n v="5774"/>
    <n v="0.19"/>
    <n v="42624"/>
    <n v="37"/>
    <n v="1.2"/>
    <n v="23074"/>
    <n v="0.75"/>
  </r>
  <r>
    <n v="2236"/>
    <s v="Oregon"/>
    <x v="46"/>
    <x v="0"/>
    <x v="0"/>
    <n v="346868"/>
    <n v="54349"/>
    <n v="0.16"/>
    <n v="292519"/>
    <n v="0.84"/>
    <n v="21278"/>
    <n v="0.06"/>
    <n v="48997"/>
    <n v="0.14000000000000001"/>
    <n v="56408"/>
    <n v="1197"/>
    <n v="3.45"/>
    <n v="290325"/>
    <n v="0.84"/>
  </r>
  <r>
    <n v="2237"/>
    <s v="Oregon"/>
    <x v="1303"/>
    <x v="0"/>
    <x v="2"/>
    <n v="11372"/>
    <n v="1881"/>
    <n v="0.17"/>
    <n v="9491"/>
    <n v="0.83"/>
    <n v="864"/>
    <n v="0.08"/>
    <n v="1744"/>
    <n v="0.15"/>
    <n v="55343"/>
    <n v="21"/>
    <n v="1.85"/>
    <n v="9608"/>
    <n v="0.84"/>
  </r>
  <r>
    <n v="2238"/>
    <s v="Oregon"/>
    <x v="1368"/>
    <x v="1"/>
    <x v="3"/>
    <n v="811880"/>
    <n v="109080"/>
    <n v="0.13"/>
    <n v="702800"/>
    <n v="0.87"/>
    <n v="41029"/>
    <n v="0.05"/>
    <n v="95543"/>
    <n v="0.12"/>
    <n v="70756"/>
    <n v="2240"/>
    <n v="2.76"/>
    <n v="709868"/>
    <n v="0.87"/>
  </r>
  <r>
    <n v="2239"/>
    <s v="Oregon"/>
    <x v="151"/>
    <x v="0"/>
    <x v="0"/>
    <n v="85234"/>
    <n v="15275"/>
    <n v="0.18"/>
    <n v="69959"/>
    <n v="0.82"/>
    <n v="6186"/>
    <n v="7.0000000000000007E-2"/>
    <n v="10622"/>
    <n v="0.12"/>
    <n v="62389"/>
    <n v="6"/>
    <n v="7.0000000000000007E-2"/>
    <n v="70431"/>
    <n v="0.83"/>
  </r>
  <r>
    <n v="2240"/>
    <s v="Oregon"/>
    <x v="680"/>
    <x v="0"/>
    <x v="4"/>
    <n v="1708"/>
    <n v="453"/>
    <n v="0.27"/>
    <n v="1255"/>
    <n v="0.73"/>
    <n v="180"/>
    <n v="0.11"/>
    <n v="237"/>
    <n v="0.14000000000000001"/>
    <n v="58838"/>
    <n v="0"/>
    <n v="0"/>
    <n v="1303"/>
    <n v="0.76"/>
  </r>
  <r>
    <n v="2241"/>
    <s v="Oregon"/>
    <x v="1369"/>
    <x v="0"/>
    <x v="2"/>
    <n v="26787"/>
    <n v="6909"/>
    <n v="0.26"/>
    <n v="19878"/>
    <n v="0.74"/>
    <n v="2545"/>
    <n v="0.1"/>
    <n v="3470"/>
    <n v="0.13"/>
    <n v="52486"/>
    <n v="25"/>
    <n v="0.93"/>
    <n v="20369"/>
    <n v="0.76"/>
  </r>
  <r>
    <n v="2242"/>
    <s v="Oregon"/>
    <x v="1370"/>
    <x v="0"/>
    <x v="7"/>
    <n v="77516"/>
    <n v="12120"/>
    <n v="0.16"/>
    <n v="65396"/>
    <n v="0.84"/>
    <n v="5333"/>
    <n v="7.0000000000000007E-2"/>
    <n v="11557"/>
    <n v="0.15"/>
    <n v="53917"/>
    <n v="50"/>
    <n v="0.65"/>
    <n v="62836"/>
    <n v="0.81"/>
  </r>
  <r>
    <n v="2243"/>
    <s v="Oregon"/>
    <x v="163"/>
    <x v="0"/>
    <x v="5"/>
    <n v="26461"/>
    <n v="5338"/>
    <n v="0.2"/>
    <n v="21123"/>
    <n v="0.8"/>
    <n v="2231"/>
    <n v="0.08"/>
    <n v="3598"/>
    <n v="0.14000000000000001"/>
    <n v="50616"/>
    <n v="25"/>
    <n v="0.94"/>
    <n v="21308"/>
    <n v="0.81"/>
  </r>
  <r>
    <n v="2244"/>
    <s v="Oregon"/>
    <x v="1371"/>
    <x v="0"/>
    <x v="4"/>
    <n v="7081"/>
    <n v="2066"/>
    <n v="0.28999999999999998"/>
    <n v="5015"/>
    <n v="0.71"/>
    <n v="707"/>
    <n v="0.1"/>
    <n v="1013"/>
    <n v="0.14000000000000001"/>
    <n v="48137"/>
    <n v="25"/>
    <n v="3.53"/>
    <n v="5153"/>
    <n v="0.73"/>
  </r>
  <r>
    <n v="2245"/>
    <s v="Oregon"/>
    <x v="1372"/>
    <x v="0"/>
    <x v="2"/>
    <n v="26505"/>
    <n v="5458"/>
    <n v="0.21"/>
    <n v="21047"/>
    <n v="0.79"/>
    <n v="2322"/>
    <n v="0.09"/>
    <n v="3467"/>
    <n v="0.13"/>
    <n v="52269"/>
    <n v="46"/>
    <n v="1.74"/>
    <n v="21417"/>
    <n v="0.81"/>
  </r>
  <r>
    <n v="2246"/>
    <s v="Oregon"/>
    <x v="64"/>
    <x v="1"/>
    <x v="3"/>
    <n v="597695"/>
    <n v="80268"/>
    <n v="0.13"/>
    <n v="517427"/>
    <n v="0.87"/>
    <n v="33461"/>
    <n v="0.06"/>
    <n v="51789"/>
    <n v="0.09"/>
    <n v="82819"/>
    <n v="994"/>
    <n v="1.66"/>
    <n v="527606"/>
    <n v="0.88"/>
  </r>
  <r>
    <n v="2247"/>
    <s v="Oregon"/>
    <x v="443"/>
    <x v="0"/>
    <x v="4"/>
    <n v="1366"/>
    <n v="475"/>
    <n v="0.35"/>
    <n v="891"/>
    <n v="0.65"/>
    <n v="173"/>
    <n v="0.13"/>
    <n v="258"/>
    <n v="0.19"/>
    <n v="39579"/>
    <n v="0"/>
    <n v="0"/>
    <n v="897"/>
    <n v="0.66"/>
  </r>
  <r>
    <n v="2248"/>
    <s v="Oregon"/>
    <x v="1373"/>
    <x v="0"/>
    <x v="3"/>
    <n v="107002"/>
    <n v="18337"/>
    <n v="0.17"/>
    <n v="88665"/>
    <n v="0.83"/>
    <n v="6978"/>
    <n v="7.0000000000000007E-2"/>
    <n v="12433"/>
    <n v="0.12"/>
    <n v="61776"/>
    <n v="100"/>
    <n v="0.93"/>
    <n v="86552"/>
    <n v="0.81"/>
  </r>
  <r>
    <n v="2249"/>
    <s v="Pennsylvania"/>
    <x v="224"/>
    <x v="0"/>
    <x v="1"/>
    <n v="102811"/>
    <n v="20954"/>
    <n v="0.2"/>
    <n v="81857"/>
    <n v="0.8"/>
    <n v="7646"/>
    <n v="7.0000000000000007E-2"/>
    <n v="7919"/>
    <n v="0.08"/>
    <n v="62877"/>
    <n v="76"/>
    <n v="0.74"/>
    <n v="81603"/>
    <n v="0.79"/>
  </r>
  <r>
    <n v="2250"/>
    <s v="Pennsylvania"/>
    <x v="1374"/>
    <x v="1"/>
    <x v="3"/>
    <n v="1218452"/>
    <n v="230377"/>
    <n v="0.19"/>
    <n v="988075"/>
    <n v="0.81"/>
    <n v="75686"/>
    <n v="0.06"/>
    <n v="138397"/>
    <n v="0.11"/>
    <n v="59881"/>
    <n v="6231"/>
    <n v="5.1100000000000003"/>
    <n v="999267"/>
    <n v="0.82"/>
  </r>
  <r>
    <n v="2251"/>
    <s v="Pennsylvania"/>
    <x v="1375"/>
    <x v="0"/>
    <x v="3"/>
    <n v="65263"/>
    <n v="14338"/>
    <n v="0.22"/>
    <n v="50925"/>
    <n v="0.78"/>
    <n v="5453"/>
    <n v="0.08"/>
    <n v="5917"/>
    <n v="0.09"/>
    <n v="49436"/>
    <n v="164"/>
    <n v="2.5099999999999998"/>
    <n v="53167"/>
    <n v="0.81"/>
  </r>
  <r>
    <n v="2252"/>
    <s v="Pennsylvania"/>
    <x v="1319"/>
    <x v="0"/>
    <x v="3"/>
    <n v="164742"/>
    <n v="35412"/>
    <n v="0.21"/>
    <n v="129330"/>
    <n v="0.79"/>
    <n v="12683"/>
    <n v="0.08"/>
    <n v="18061"/>
    <n v="0.11"/>
    <n v="54823"/>
    <n v="320"/>
    <n v="1.94"/>
    <n v="133854"/>
    <n v="0.81"/>
  </r>
  <r>
    <n v="2253"/>
    <s v="Pennsylvania"/>
    <x v="1376"/>
    <x v="0"/>
    <x v="2"/>
    <n v="48176"/>
    <n v="11018"/>
    <n v="0.23"/>
    <n v="37158"/>
    <n v="0.77"/>
    <n v="3663"/>
    <n v="0.08"/>
    <n v="5007"/>
    <n v="0.1"/>
    <n v="50257"/>
    <n v="27"/>
    <n v="0.56000000000000005"/>
    <n v="38570"/>
    <n v="0.8"/>
  </r>
  <r>
    <n v="2254"/>
    <s v="Pennsylvania"/>
    <x v="1377"/>
    <x v="0"/>
    <x v="0"/>
    <n v="420152"/>
    <n v="72352"/>
    <n v="0.17"/>
    <n v="347800"/>
    <n v="0.83"/>
    <n v="24740"/>
    <n v="0.06"/>
    <n v="46762"/>
    <n v="0.11"/>
    <n v="62519"/>
    <n v="1432"/>
    <n v="3.41"/>
    <n v="350679"/>
    <n v="0.83"/>
  </r>
  <r>
    <n v="2255"/>
    <s v="Pennsylvania"/>
    <x v="1378"/>
    <x v="0"/>
    <x v="1"/>
    <n v="122492"/>
    <n v="25445"/>
    <n v="0.21"/>
    <n v="97047"/>
    <n v="0.79"/>
    <n v="9838"/>
    <n v="0.08"/>
    <n v="17156"/>
    <n v="0.14000000000000001"/>
    <n v="49244"/>
    <n v="564"/>
    <n v="4.5999999999999996"/>
    <n v="100044"/>
    <n v="0.82"/>
  </r>
  <r>
    <n v="2256"/>
    <s v="Pennsylvania"/>
    <x v="294"/>
    <x v="0"/>
    <x v="2"/>
    <n v="60833"/>
    <n v="12955"/>
    <n v="0.21"/>
    <n v="47878"/>
    <n v="0.79"/>
    <n v="5373"/>
    <n v="0.09"/>
    <n v="7495"/>
    <n v="0.12"/>
    <n v="50978"/>
    <n v="457"/>
    <n v="7.51"/>
    <n v="49718"/>
    <n v="0.82"/>
  </r>
  <r>
    <n v="2257"/>
    <s v="Pennsylvania"/>
    <x v="1379"/>
    <x v="0"/>
    <x v="3"/>
    <n v="628195"/>
    <n v="117060"/>
    <n v="0.19"/>
    <n v="511135"/>
    <n v="0.81"/>
    <n v="33883"/>
    <n v="0.05"/>
    <n v="35350"/>
    <n v="0.06"/>
    <n v="88538"/>
    <n v="1178"/>
    <n v="1.88"/>
    <n v="526120"/>
    <n v="0.84"/>
  </r>
  <r>
    <n v="2258"/>
    <s v="Pennsylvania"/>
    <x v="6"/>
    <x v="0"/>
    <x v="3"/>
    <n v="187888"/>
    <n v="35341"/>
    <n v="0.19"/>
    <n v="152547"/>
    <n v="0.81"/>
    <n v="12949"/>
    <n v="7.0000000000000007E-2"/>
    <n v="15883"/>
    <n v="0.08"/>
    <n v="67161"/>
    <n v="288"/>
    <n v="1.53"/>
    <n v="154684"/>
    <n v="0.82"/>
  </r>
  <r>
    <n v="2259"/>
    <s v="Pennsylvania"/>
    <x v="1380"/>
    <x v="0"/>
    <x v="1"/>
    <n v="131730"/>
    <n v="29736"/>
    <n v="0.23"/>
    <n v="101994"/>
    <n v="0.77"/>
    <n v="11277"/>
    <n v="0.09"/>
    <n v="18520"/>
    <n v="0.14000000000000001"/>
    <n v="45163"/>
    <n v="608"/>
    <n v="4.62"/>
    <n v="103245"/>
    <n v="0.78"/>
  </r>
  <r>
    <n v="2260"/>
    <s v="Pennsylvania"/>
    <x v="757"/>
    <x v="0"/>
    <x v="5"/>
    <n v="4492"/>
    <n v="1223"/>
    <n v="0.27"/>
    <n v="3269"/>
    <n v="0.73"/>
    <n v="511"/>
    <n v="0.11"/>
    <n v="614"/>
    <n v="0.14000000000000001"/>
    <n v="41770"/>
    <n v="0"/>
    <n v="0"/>
    <n v="3483"/>
    <n v="0.78"/>
  </r>
  <r>
    <n v="2261"/>
    <s v="Pennsylvania"/>
    <x v="1031"/>
    <x v="0"/>
    <x v="0"/>
    <n v="64227"/>
    <n v="13625"/>
    <n v="0.21"/>
    <n v="50602"/>
    <n v="0.79"/>
    <n v="5479"/>
    <n v="0.09"/>
    <n v="7522"/>
    <n v="0.12"/>
    <n v="53901"/>
    <n v="250"/>
    <n v="3.89"/>
    <n v="52954"/>
    <n v="0.82"/>
  </r>
  <r>
    <n v="2262"/>
    <s v="Pennsylvania"/>
    <x v="1381"/>
    <x v="0"/>
    <x v="1"/>
    <n v="162805"/>
    <n v="23195"/>
    <n v="0.14000000000000001"/>
    <n v="139610"/>
    <n v="0.86"/>
    <n v="7500"/>
    <n v="0.05"/>
    <n v="25901"/>
    <n v="0.16"/>
    <n v="58258"/>
    <n v="452"/>
    <n v="2.78"/>
    <n v="123663"/>
    <n v="0.76"/>
  </r>
  <r>
    <n v="2263"/>
    <s v="Pennsylvania"/>
    <x v="1382"/>
    <x v="0"/>
    <x v="3"/>
    <n v="522046"/>
    <n v="85335"/>
    <n v="0.16"/>
    <n v="436711"/>
    <n v="0.84"/>
    <n v="24245"/>
    <n v="0.05"/>
    <n v="34311"/>
    <n v="7.0000000000000007E-2"/>
    <n v="99224"/>
    <n v="1404"/>
    <n v="2.69"/>
    <n v="439636"/>
    <n v="0.84"/>
  </r>
  <r>
    <n v="2264"/>
    <s v="Pennsylvania"/>
    <x v="1383"/>
    <x v="0"/>
    <x v="2"/>
    <n v="38779"/>
    <n v="7603"/>
    <n v="0.2"/>
    <n v="31176"/>
    <n v="0.8"/>
    <n v="2922"/>
    <n v="0.08"/>
    <n v="5646"/>
    <n v="0.15"/>
    <n v="46284"/>
    <n v="140"/>
    <n v="3.61"/>
    <n v="30908"/>
    <n v="0.8"/>
  </r>
  <r>
    <n v="2265"/>
    <s v="Pennsylvania"/>
    <x v="1384"/>
    <x v="0"/>
    <x v="7"/>
    <n v="79388"/>
    <n v="16291"/>
    <n v="0.21"/>
    <n v="63097"/>
    <n v="0.79"/>
    <n v="5661"/>
    <n v="7.0000000000000007E-2"/>
    <n v="11323"/>
    <n v="0.14000000000000001"/>
    <n v="46706"/>
    <n v="266"/>
    <n v="3.35"/>
    <n v="61394"/>
    <n v="0.77"/>
  </r>
  <r>
    <n v="2266"/>
    <s v="Pennsylvania"/>
    <x v="492"/>
    <x v="0"/>
    <x v="7"/>
    <n v="38684"/>
    <n v="7232"/>
    <n v="0.19"/>
    <n v="31452"/>
    <n v="0.81"/>
    <n v="3126"/>
    <n v="0.08"/>
    <n v="4506"/>
    <n v="0.12"/>
    <n v="50999"/>
    <n v="161"/>
    <n v="4.16"/>
    <n v="30804"/>
    <n v="0.8"/>
  </r>
  <r>
    <n v="2267"/>
    <s v="Pennsylvania"/>
    <x v="121"/>
    <x v="0"/>
    <x v="1"/>
    <n v="65456"/>
    <n v="12780"/>
    <n v="0.2"/>
    <n v="52676"/>
    <n v="0.8"/>
    <n v="4646"/>
    <n v="7.0000000000000007E-2"/>
    <n v="7553"/>
    <n v="0.12"/>
    <n v="50774"/>
    <n v="177"/>
    <n v="2.7"/>
    <n v="51491"/>
    <n v="0.79"/>
  </r>
  <r>
    <n v="2268"/>
    <s v="Pennsylvania"/>
    <x v="124"/>
    <x v="0"/>
    <x v="7"/>
    <n v="85063"/>
    <n v="17503"/>
    <n v="0.21"/>
    <n v="67560"/>
    <n v="0.79"/>
    <n v="6709"/>
    <n v="0.08"/>
    <n v="10880"/>
    <n v="0.13"/>
    <n v="50805"/>
    <n v="257"/>
    <n v="3.02"/>
    <n v="67635"/>
    <n v="0.8"/>
  </r>
  <r>
    <n v="2269"/>
    <s v="Pennsylvania"/>
    <x v="494"/>
    <x v="0"/>
    <x v="0"/>
    <n v="251423"/>
    <n v="46545"/>
    <n v="0.19"/>
    <n v="204878"/>
    <n v="0.81"/>
    <n v="19092"/>
    <n v="0.08"/>
    <n v="17469"/>
    <n v="7.0000000000000007E-2"/>
    <n v="71695"/>
    <n v="789"/>
    <n v="3.14"/>
    <n v="200492"/>
    <n v="0.8"/>
  </r>
  <r>
    <n v="2270"/>
    <s v="Pennsylvania"/>
    <x v="1385"/>
    <x v="1"/>
    <x v="0"/>
    <n v="277097"/>
    <n v="47002"/>
    <n v="0.17"/>
    <n v="230095"/>
    <n v="0.83"/>
    <n v="18526"/>
    <n v="7.0000000000000007E-2"/>
    <n v="35730"/>
    <n v="0.13"/>
    <n v="57979"/>
    <n v="1415"/>
    <n v="5.1100000000000003"/>
    <n v="235591"/>
    <n v="0.85"/>
  </r>
  <r>
    <n v="2271"/>
    <s v="Pennsylvania"/>
    <x v="545"/>
    <x v="0"/>
    <x v="3"/>
    <n v="564751"/>
    <n v="92607"/>
    <n v="0.16"/>
    <n v="472144"/>
    <n v="0.84"/>
    <n v="26212"/>
    <n v="0.05"/>
    <n v="47800"/>
    <n v="0.08"/>
    <n v="71961"/>
    <n v="1406"/>
    <n v="2.4900000000000002"/>
    <n v="470297"/>
    <n v="0.83"/>
  </r>
  <r>
    <n v="2272"/>
    <s v="Pennsylvania"/>
    <x v="638"/>
    <x v="0"/>
    <x v="5"/>
    <n v="30169"/>
    <n v="6640"/>
    <n v="0.22"/>
    <n v="23529"/>
    <n v="0.78"/>
    <n v="2604"/>
    <n v="0.09"/>
    <n v="2742"/>
    <n v="0.09"/>
    <n v="54876"/>
    <n v="173"/>
    <n v="5.73"/>
    <n v="24598"/>
    <n v="0.82"/>
  </r>
  <r>
    <n v="2273"/>
    <s v="Pennsylvania"/>
    <x v="1166"/>
    <x v="0"/>
    <x v="0"/>
    <n v="272061"/>
    <n v="48900"/>
    <n v="0.18"/>
    <n v="223161"/>
    <n v="0.82"/>
    <n v="19568"/>
    <n v="7.0000000000000007E-2"/>
    <n v="39839"/>
    <n v="0.15"/>
    <n v="48453"/>
    <n v="1019"/>
    <n v="3.75"/>
    <n v="223045"/>
    <n v="0.82"/>
  </r>
  <r>
    <n v="2274"/>
    <s v="Pennsylvania"/>
    <x v="28"/>
    <x v="0"/>
    <x v="3"/>
    <n v="130441"/>
    <n v="27603"/>
    <n v="0.21"/>
    <n v="102838"/>
    <n v="0.79"/>
    <n v="10207"/>
    <n v="0.08"/>
    <n v="18475"/>
    <n v="0.14000000000000001"/>
    <n v="50381"/>
    <n v="206"/>
    <n v="1.58"/>
    <n v="106062"/>
    <n v="0.81"/>
  </r>
  <r>
    <n v="2275"/>
    <s v="Pennsylvania"/>
    <x v="1386"/>
    <x v="0"/>
    <x v="4"/>
    <n v="7279"/>
    <n v="1645"/>
    <n v="0.23"/>
    <n v="5634"/>
    <n v="0.77"/>
    <n v="704"/>
    <n v="0.1"/>
    <n v="1113"/>
    <n v="0.15"/>
    <n v="41750"/>
    <n v="0"/>
    <n v="0"/>
    <n v="3355"/>
    <n v="0.46"/>
  </r>
  <r>
    <n v="2276"/>
    <s v="Pennsylvania"/>
    <x v="29"/>
    <x v="1"/>
    <x v="1"/>
    <n v="154835"/>
    <n v="30425"/>
    <n v="0.2"/>
    <n v="124410"/>
    <n v="0.8"/>
    <n v="12431"/>
    <n v="0.08"/>
    <n v="16759"/>
    <n v="0.11"/>
    <n v="60744"/>
    <n v="329"/>
    <n v="2.12"/>
    <n v="127783"/>
    <n v="0.83"/>
  </r>
  <r>
    <n v="2277"/>
    <s v="Pennsylvania"/>
    <x v="130"/>
    <x v="0"/>
    <x v="6"/>
    <n v="14523"/>
    <n v="3130"/>
    <n v="0.22"/>
    <n v="11393"/>
    <n v="0.78"/>
    <n v="1059"/>
    <n v="7.0000000000000007E-2"/>
    <n v="1645"/>
    <n v="0.11"/>
    <n v="52277"/>
    <n v="88"/>
    <n v="6.06"/>
    <n v="11850"/>
    <n v="0.82"/>
  </r>
  <r>
    <n v="2278"/>
    <s v="Pennsylvania"/>
    <x v="31"/>
    <x v="0"/>
    <x v="2"/>
    <n v="36506"/>
    <n v="6896"/>
    <n v="0.19"/>
    <n v="29610"/>
    <n v="0.81"/>
    <n v="2815"/>
    <n v="0.08"/>
    <n v="5334"/>
    <n v="0.15"/>
    <n v="50956"/>
    <n v="49"/>
    <n v="1.34"/>
    <n v="28363"/>
    <n v="0.78"/>
  </r>
  <r>
    <n v="2279"/>
    <s v="Pennsylvania"/>
    <x v="1387"/>
    <x v="0"/>
    <x v="2"/>
    <n v="45168"/>
    <n v="9366"/>
    <n v="0.21"/>
    <n v="35802"/>
    <n v="0.79"/>
    <n v="3546"/>
    <n v="0.08"/>
    <n v="5498"/>
    <n v="0.12"/>
    <n v="49019"/>
    <n v="62"/>
    <n v="1.37"/>
    <n v="32657"/>
    <n v="0.72"/>
  </r>
  <r>
    <n v="2280"/>
    <s v="Pennsylvania"/>
    <x v="1388"/>
    <x v="0"/>
    <x v="7"/>
    <n v="84501"/>
    <n v="16480"/>
    <n v="0.2"/>
    <n v="68021"/>
    <n v="0.8"/>
    <n v="6188"/>
    <n v="7.0000000000000007E-2"/>
    <n v="12356"/>
    <n v="0.15"/>
    <n v="47999"/>
    <n v="166"/>
    <n v="1.96"/>
    <n v="66662"/>
    <n v="0.79"/>
  </r>
  <r>
    <n v="2281"/>
    <s v="Pennsylvania"/>
    <x v="36"/>
    <x v="0"/>
    <x v="5"/>
    <n v="43641"/>
    <n v="9197"/>
    <n v="0.21"/>
    <n v="34444"/>
    <n v="0.79"/>
    <n v="3300"/>
    <n v="0.08"/>
    <n v="6166"/>
    <n v="0.14000000000000001"/>
    <n v="46751"/>
    <n v="84"/>
    <n v="1.92"/>
    <n v="35726"/>
    <n v="0.82"/>
  </r>
  <r>
    <n v="2282"/>
    <s v="Pennsylvania"/>
    <x v="1389"/>
    <x v="0"/>
    <x v="2"/>
    <n v="24704"/>
    <n v="4962"/>
    <n v="0.2"/>
    <n v="19742"/>
    <n v="0.8"/>
    <n v="1533"/>
    <n v="0.06"/>
    <n v="2277"/>
    <n v="0.09"/>
    <n v="54342"/>
    <n v="0"/>
    <n v="0"/>
    <n v="20315"/>
    <n v="0.82"/>
  </r>
  <r>
    <n v="2283"/>
    <s v="Pennsylvania"/>
    <x v="1390"/>
    <x v="1"/>
    <x v="0"/>
    <n v="210793"/>
    <n v="42061"/>
    <n v="0.2"/>
    <n v="168732"/>
    <n v="0.8"/>
    <n v="13706"/>
    <n v="7.0000000000000007E-2"/>
    <n v="28929"/>
    <n v="0.14000000000000001"/>
    <n v="52872"/>
    <n v="932"/>
    <n v="4.42"/>
    <n v="173030"/>
    <n v="0.82"/>
  </r>
  <r>
    <n v="2284"/>
    <s v="Pennsylvania"/>
    <x v="1089"/>
    <x v="0"/>
    <x v="0"/>
    <n v="543557"/>
    <n v="97560"/>
    <n v="0.18"/>
    <n v="445997"/>
    <n v="0.82"/>
    <n v="29735"/>
    <n v="0.05"/>
    <n v="42131"/>
    <n v="0.08"/>
    <n v="66270"/>
    <n v="1007"/>
    <n v="1.85"/>
    <n v="452030"/>
    <n v="0.83"/>
  </r>
  <r>
    <n v="2285"/>
    <s v="Pennsylvania"/>
    <x v="39"/>
    <x v="0"/>
    <x v="7"/>
    <n v="86184"/>
    <n v="18951"/>
    <n v="0.22"/>
    <n v="67233"/>
    <n v="0.78"/>
    <n v="6768"/>
    <n v="0.08"/>
    <n v="13319"/>
    <n v="0.15"/>
    <n v="48418"/>
    <n v="191"/>
    <n v="2.2200000000000002"/>
    <n v="69305"/>
    <n v="0.8"/>
  </r>
  <r>
    <n v="2286"/>
    <s v="Pennsylvania"/>
    <x v="1391"/>
    <x v="1"/>
    <x v="1"/>
    <n v="141314"/>
    <n v="27397"/>
    <n v="0.19"/>
    <n v="113917"/>
    <n v="0.81"/>
    <n v="10771"/>
    <n v="0.08"/>
    <n v="13802"/>
    <n v="0.1"/>
    <n v="61087"/>
    <n v="467"/>
    <n v="3.3"/>
    <n v="115384"/>
    <n v="0.82"/>
  </r>
  <r>
    <n v="2287"/>
    <s v="Pennsylvania"/>
    <x v="1392"/>
    <x v="0"/>
    <x v="0"/>
    <n v="368100"/>
    <n v="61507"/>
    <n v="0.17"/>
    <n v="306593"/>
    <n v="0.83"/>
    <n v="20159"/>
    <n v="0.05"/>
    <n v="42991"/>
    <n v="0.12"/>
    <n v="62139"/>
    <n v="1453"/>
    <n v="3.95"/>
    <n v="310775"/>
    <n v="0.84"/>
  </r>
  <r>
    <n v="2288"/>
    <s v="Pennsylvania"/>
    <x v="1393"/>
    <x v="1"/>
    <x v="0"/>
    <n v="317646"/>
    <n v="63184"/>
    <n v="0.2"/>
    <n v="254462"/>
    <n v="0.8"/>
    <n v="21983"/>
    <n v="7.0000000000000007E-2"/>
    <n v="43839"/>
    <n v="0.14000000000000001"/>
    <n v="53469"/>
    <n v="1238"/>
    <n v="3.9"/>
    <n v="257157"/>
    <n v="0.81"/>
  </r>
  <r>
    <n v="2289"/>
    <s v="Pennsylvania"/>
    <x v="1394"/>
    <x v="0"/>
    <x v="1"/>
    <n v="113664"/>
    <n v="21935"/>
    <n v="0.19"/>
    <n v="91729"/>
    <n v="0.81"/>
    <n v="9327"/>
    <n v="0.08"/>
    <n v="14054"/>
    <n v="0.12"/>
    <n v="53820"/>
    <n v="425"/>
    <n v="3.74"/>
    <n v="91240"/>
    <n v="0.8"/>
  </r>
  <r>
    <n v="2290"/>
    <s v="Pennsylvania"/>
    <x v="1395"/>
    <x v="0"/>
    <x v="5"/>
    <n v="40968"/>
    <n v="7960"/>
    <n v="0.19"/>
    <n v="33008"/>
    <n v="0.81"/>
    <n v="3589"/>
    <n v="0.09"/>
    <n v="6374"/>
    <n v="0.16"/>
    <n v="46529"/>
    <n v="233"/>
    <n v="5.69"/>
    <n v="32421"/>
    <n v="0.79"/>
  </r>
  <r>
    <n v="2291"/>
    <s v="Pennsylvania"/>
    <x v="520"/>
    <x v="0"/>
    <x v="0"/>
    <n v="110683"/>
    <n v="23991"/>
    <n v="0.22"/>
    <n v="86692"/>
    <n v="0.78"/>
    <n v="9375"/>
    <n v="0.08"/>
    <n v="15985"/>
    <n v="0.14000000000000001"/>
    <n v="48788"/>
    <n v="340"/>
    <n v="3.07"/>
    <n v="86111"/>
    <n v="0.78"/>
  </r>
  <r>
    <n v="2292"/>
    <s v="Pennsylvania"/>
    <x v="1396"/>
    <x v="1"/>
    <x v="7"/>
    <n v="46222"/>
    <n v="10034"/>
    <n v="0.22"/>
    <n v="36188"/>
    <n v="0.78"/>
    <n v="3796"/>
    <n v="0.08"/>
    <n v="6867"/>
    <n v="0.15"/>
    <n v="47648"/>
    <n v="123"/>
    <n v="2.66"/>
    <n v="37648"/>
    <n v="0.81"/>
  </r>
  <r>
    <n v="2293"/>
    <s v="Pennsylvania"/>
    <x v="49"/>
    <x v="0"/>
    <x v="1"/>
    <n v="169507"/>
    <n v="29181"/>
    <n v="0.17"/>
    <n v="140326"/>
    <n v="0.83"/>
    <n v="10820"/>
    <n v="0.06"/>
    <n v="20202"/>
    <n v="0.12"/>
    <n v="63318"/>
    <n v="329"/>
    <n v="1.94"/>
    <n v="142044"/>
    <n v="0.84"/>
  </r>
  <r>
    <n v="2294"/>
    <s v="Pennsylvania"/>
    <x v="50"/>
    <x v="1"/>
    <x v="3"/>
    <n v="828604"/>
    <n v="147124"/>
    <n v="0.18"/>
    <n v="681480"/>
    <n v="0.82"/>
    <n v="40398"/>
    <n v="0.05"/>
    <n v="47317"/>
    <n v="0.06"/>
    <n v="90155"/>
    <n v="2820"/>
    <n v="3.4"/>
    <n v="688813"/>
    <n v="0.83"/>
  </r>
  <r>
    <n v="2295"/>
    <s v="Pennsylvania"/>
    <x v="1397"/>
    <x v="1"/>
    <x v="1"/>
    <n v="18240"/>
    <n v="3838"/>
    <n v="0.21"/>
    <n v="14402"/>
    <n v="0.79"/>
    <n v="1402"/>
    <n v="0.08"/>
    <n v="1771"/>
    <n v="0.1"/>
    <n v="61314"/>
    <n v="773"/>
    <n v="42.38"/>
    <n v="14592"/>
    <n v="0.8"/>
  </r>
  <r>
    <n v="2296"/>
    <s v="Pennsylvania"/>
    <x v="1229"/>
    <x v="0"/>
    <x v="0"/>
    <n v="304807"/>
    <n v="57955"/>
    <n v="0.19"/>
    <n v="246852"/>
    <n v="0.81"/>
    <n v="17189"/>
    <n v="0.06"/>
    <n v="29917"/>
    <n v="0.1"/>
    <n v="68217"/>
    <n v="928"/>
    <n v="3.04"/>
    <n v="247823"/>
    <n v="0.81"/>
  </r>
  <r>
    <n v="2297"/>
    <s v="Pennsylvania"/>
    <x v="1398"/>
    <x v="0"/>
    <x v="7"/>
    <n v="91083"/>
    <n v="19458"/>
    <n v="0.21"/>
    <n v="71625"/>
    <n v="0.79"/>
    <n v="6948"/>
    <n v="0.08"/>
    <n v="11552"/>
    <n v="0.13"/>
    <n v="47243"/>
    <n v="16"/>
    <n v="0.18"/>
    <n v="72505"/>
    <n v="0.8"/>
  </r>
  <r>
    <n v="2298"/>
    <s v="Pennsylvania"/>
    <x v="52"/>
    <x v="0"/>
    <x v="0"/>
    <n v="46139"/>
    <n v="8531"/>
    <n v="0.18"/>
    <n v="37608"/>
    <n v="0.82"/>
    <n v="3435"/>
    <n v="7.0000000000000007E-2"/>
    <n v="4438"/>
    <n v="0.1"/>
    <n v="62366"/>
    <n v="0"/>
    <n v="0"/>
    <n v="38816"/>
    <n v="0.84"/>
  </r>
  <r>
    <n v="2299"/>
    <s v="Pennsylvania"/>
    <x v="1399"/>
    <x v="1"/>
    <x v="3"/>
    <n v="1584138"/>
    <n v="216276"/>
    <n v="0.14000000000000001"/>
    <n v="1367862"/>
    <n v="0.86"/>
    <n v="69115"/>
    <n v="0.04"/>
    <n v="372322"/>
    <n v="0.24"/>
    <n v="46149"/>
    <n v="7600"/>
    <n v="4.8"/>
    <n v="1366871"/>
    <n v="0.86"/>
  </r>
  <r>
    <n v="2300"/>
    <s v="Pennsylvania"/>
    <x v="54"/>
    <x v="0"/>
    <x v="3"/>
    <n v="55933"/>
    <n v="12741"/>
    <n v="0.23"/>
    <n v="43192"/>
    <n v="0.77"/>
    <n v="4684"/>
    <n v="0.08"/>
    <n v="5690"/>
    <n v="0.1"/>
    <n v="62657"/>
    <n v="0"/>
    <n v="0"/>
    <n v="44958"/>
    <n v="0.8"/>
  </r>
  <r>
    <n v="2301"/>
    <s v="Pennsylvania"/>
    <x v="1400"/>
    <x v="0"/>
    <x v="4"/>
    <n v="16622"/>
    <n v="4000"/>
    <n v="0.24"/>
    <n v="12622"/>
    <n v="0.76"/>
    <n v="1537"/>
    <n v="0.09"/>
    <n v="2413"/>
    <n v="0.15"/>
    <n v="44883"/>
    <n v="69"/>
    <n v="4.1500000000000004"/>
    <n v="13157"/>
    <n v="0.79"/>
  </r>
  <r>
    <n v="2302"/>
    <s v="Pennsylvania"/>
    <x v="1401"/>
    <x v="0"/>
    <x v="7"/>
    <n v="142067"/>
    <n v="29006"/>
    <n v="0.2"/>
    <n v="113061"/>
    <n v="0.8"/>
    <n v="11135"/>
    <n v="0.08"/>
    <n v="17574"/>
    <n v="0.12"/>
    <n v="48809"/>
    <n v="286"/>
    <n v="2.0099999999999998"/>
    <n v="113307"/>
    <n v="0.8"/>
  </r>
  <r>
    <n v="2303"/>
    <s v="Pennsylvania"/>
    <x v="1402"/>
    <x v="0"/>
    <x v="5"/>
    <n v="40540"/>
    <n v="7694"/>
    <n v="0.19"/>
    <n v="32846"/>
    <n v="0.81"/>
    <n v="2265"/>
    <n v="0.06"/>
    <n v="4052"/>
    <n v="0.1"/>
    <n v="56991"/>
    <n v="0"/>
    <n v="0"/>
    <n v="31334"/>
    <n v="0.77"/>
  </r>
  <r>
    <n v="2304"/>
    <s v="Pennsylvania"/>
    <x v="802"/>
    <x v="0"/>
    <x v="7"/>
    <n v="73952"/>
    <n v="16535"/>
    <n v="0.22"/>
    <n v="57417"/>
    <n v="0.78"/>
    <n v="5487"/>
    <n v="7.0000000000000007E-2"/>
    <n v="8289"/>
    <n v="0.11"/>
    <n v="50504"/>
    <n v="172"/>
    <n v="2.33"/>
    <n v="55789"/>
    <n v="0.75"/>
  </r>
  <r>
    <n v="2305"/>
    <s v="Pennsylvania"/>
    <x v="571"/>
    <x v="0"/>
    <x v="6"/>
    <n v="6071"/>
    <n v="1718"/>
    <n v="0.28000000000000003"/>
    <n v="4353"/>
    <n v="0.72"/>
    <n v="617"/>
    <n v="0.1"/>
    <n v="847"/>
    <n v="0.14000000000000001"/>
    <n v="48998"/>
    <n v="0"/>
    <n v="0"/>
    <n v="4502"/>
    <n v="0.74"/>
  </r>
  <r>
    <n v="2306"/>
    <s v="Pennsylvania"/>
    <x v="1403"/>
    <x v="0"/>
    <x v="2"/>
    <n v="40589"/>
    <n v="9604"/>
    <n v="0.24"/>
    <n v="30985"/>
    <n v="0.76"/>
    <n v="3464"/>
    <n v="0.09"/>
    <n v="5128"/>
    <n v="0.13"/>
    <n v="52573"/>
    <n v="108"/>
    <n v="2.66"/>
    <n v="32257"/>
    <n v="0.79"/>
  </r>
  <r>
    <n v="2307"/>
    <s v="Pennsylvania"/>
    <x v="1181"/>
    <x v="0"/>
    <x v="2"/>
    <n v="40763"/>
    <n v="8983"/>
    <n v="0.22"/>
    <n v="31780"/>
    <n v="0.78"/>
    <n v="3707"/>
    <n v="0.09"/>
    <n v="5894"/>
    <n v="0.14000000000000001"/>
    <n v="48799"/>
    <n v="25"/>
    <n v="0.61"/>
    <n v="32204"/>
    <n v="0.79"/>
  </r>
  <r>
    <n v="2308"/>
    <s v="Pennsylvania"/>
    <x v="163"/>
    <x v="0"/>
    <x v="7"/>
    <n v="44785"/>
    <n v="8090"/>
    <n v="0.18"/>
    <n v="36695"/>
    <n v="0.82"/>
    <n v="2605"/>
    <n v="0.06"/>
    <n v="4575"/>
    <n v="0.1"/>
    <n v="55679"/>
    <n v="149"/>
    <n v="3.33"/>
    <n v="29726"/>
    <n v="0.66"/>
  </r>
  <r>
    <n v="2309"/>
    <s v="Pennsylvania"/>
    <x v="1404"/>
    <x v="0"/>
    <x v="7"/>
    <n v="51266"/>
    <n v="11495"/>
    <n v="0.22"/>
    <n v="39771"/>
    <n v="0.78"/>
    <n v="4558"/>
    <n v="0.09"/>
    <n v="7537"/>
    <n v="0.15"/>
    <n v="45761"/>
    <n v="128"/>
    <n v="2.5"/>
    <n v="41836"/>
    <n v="0.82"/>
  </r>
  <r>
    <n v="2310"/>
    <s v="Pennsylvania"/>
    <x v="440"/>
    <x v="0"/>
    <x v="2"/>
    <n v="39498"/>
    <n v="9048"/>
    <n v="0.23"/>
    <n v="30450"/>
    <n v="0.77"/>
    <n v="3727"/>
    <n v="0.09"/>
    <n v="4316"/>
    <n v="0.11"/>
    <n v="50554"/>
    <n v="237"/>
    <n v="6"/>
    <n v="31611"/>
    <n v="0.8"/>
  </r>
  <r>
    <n v="2311"/>
    <s v="Pennsylvania"/>
    <x v="64"/>
    <x v="1"/>
    <x v="3"/>
    <n v="207346"/>
    <n v="42617"/>
    <n v="0.21"/>
    <n v="164729"/>
    <n v="0.79"/>
    <n v="15770"/>
    <n v="0.08"/>
    <n v="18274"/>
    <n v="0.09"/>
    <n v="63119"/>
    <n v="462"/>
    <n v="2.23"/>
    <n v="168180"/>
    <n v="0.81"/>
  </r>
  <r>
    <n v="2312"/>
    <s v="Pennsylvania"/>
    <x v="441"/>
    <x v="0"/>
    <x v="2"/>
    <n v="51276"/>
    <n v="12387"/>
    <n v="0.24"/>
    <n v="38889"/>
    <n v="0.76"/>
    <n v="4388"/>
    <n v="0.09"/>
    <n v="6163"/>
    <n v="0.12"/>
    <n v="53602"/>
    <n v="87"/>
    <n v="1.7"/>
    <n v="37449"/>
    <n v="0.73"/>
  </r>
  <r>
    <n v="2313"/>
    <s v="Pennsylvania"/>
    <x v="1405"/>
    <x v="0"/>
    <x v="3"/>
    <n v="350611"/>
    <n v="79652"/>
    <n v="0.23"/>
    <n v="270959"/>
    <n v="0.77"/>
    <n v="25920"/>
    <n v="7.0000000000000007E-2"/>
    <n v="31749"/>
    <n v="0.09"/>
    <n v="58398"/>
    <n v="820"/>
    <n v="2.34"/>
    <n v="279183"/>
    <n v="0.8"/>
  </r>
  <r>
    <n v="2314"/>
    <s v="Pennsylvania"/>
    <x v="1185"/>
    <x v="0"/>
    <x v="0"/>
    <n v="27046"/>
    <n v="5728"/>
    <n v="0.21"/>
    <n v="21318"/>
    <n v="0.79"/>
    <n v="2037"/>
    <n v="0.08"/>
    <n v="3116"/>
    <n v="0.12"/>
    <n v="57599"/>
    <n v="44"/>
    <n v="1.63"/>
    <n v="21738"/>
    <n v="0.8"/>
  </r>
  <r>
    <n v="2315"/>
    <s v="Pennsylvania"/>
    <x v="804"/>
    <x v="1"/>
    <x v="0"/>
    <n v="448273"/>
    <n v="78216"/>
    <n v="0.17"/>
    <n v="370057"/>
    <n v="0.83"/>
    <n v="29724"/>
    <n v="7.0000000000000007E-2"/>
    <n v="38582"/>
    <n v="0.09"/>
    <n v="65238"/>
    <n v="958"/>
    <n v="2.14"/>
    <n v="376700"/>
    <n v="0.84"/>
  </r>
  <r>
    <n v="2316"/>
    <s v="Rhode Island"/>
    <x v="824"/>
    <x v="0"/>
    <x v="3"/>
    <n v="48649"/>
    <n v="9596"/>
    <n v="0.2"/>
    <n v="39053"/>
    <n v="0.8"/>
    <n v="2910"/>
    <n v="0.06"/>
    <n v="3557"/>
    <n v="7.0000000000000007E-2"/>
    <n v="80231"/>
    <n v="0"/>
    <n v="0"/>
    <n v="38792"/>
    <n v="0.8"/>
  </r>
  <r>
    <n v="2317"/>
    <s v="Rhode Island"/>
    <x v="287"/>
    <x v="1"/>
    <x v="3"/>
    <n v="163861"/>
    <n v="30962"/>
    <n v="0.19"/>
    <n v="132899"/>
    <n v="0.81"/>
    <n v="11998"/>
    <n v="7.0000000000000007E-2"/>
    <n v="12620"/>
    <n v="0.08"/>
    <n v="69089"/>
    <n v="320"/>
    <n v="1.95"/>
    <n v="140419"/>
    <n v="0.86"/>
  </r>
  <r>
    <n v="2318"/>
    <s v="Rhode Island"/>
    <x v="1406"/>
    <x v="0"/>
    <x v="3"/>
    <n v="82542"/>
    <n v="18315"/>
    <n v="0.22"/>
    <n v="64227"/>
    <n v="0.78"/>
    <n v="9163"/>
    <n v="0.11"/>
    <n v="6423"/>
    <n v="0.08"/>
    <n v="77760"/>
    <n v="104"/>
    <n v="1.26"/>
    <n v="63767"/>
    <n v="0.77"/>
  </r>
  <r>
    <n v="2319"/>
    <s v="Rhode Island"/>
    <x v="1407"/>
    <x v="0"/>
    <x v="3"/>
    <n v="636084"/>
    <n v="97217"/>
    <n v="0.15"/>
    <n v="538867"/>
    <n v="0.85"/>
    <n v="29665"/>
    <n v="0.05"/>
    <n v="98431"/>
    <n v="0.15"/>
    <n v="56141"/>
    <n v="2167"/>
    <n v="3.41"/>
    <n v="536945"/>
    <n v="0.84"/>
  </r>
  <r>
    <n v="2320"/>
    <s v="Rhode Island"/>
    <x v="64"/>
    <x v="0"/>
    <x v="3"/>
    <n v="126179"/>
    <n v="26164"/>
    <n v="0.21"/>
    <n v="100015"/>
    <n v="0.79"/>
    <n v="8415"/>
    <n v="7.0000000000000007E-2"/>
    <n v="9507"/>
    <n v="0.08"/>
    <n v="86715"/>
    <n v="166"/>
    <n v="1.32"/>
    <n v="98586"/>
    <n v="0.78"/>
  </r>
  <r>
    <n v="2321"/>
    <s v="South Carolina"/>
    <x v="1408"/>
    <x v="0"/>
    <x v="2"/>
    <n v="24541"/>
    <n v="5343"/>
    <n v="0.22"/>
    <n v="19198"/>
    <n v="0.78"/>
    <n v="1607"/>
    <n v="7.0000000000000007E-2"/>
    <n v="4545"/>
    <n v="0.19"/>
    <n v="42412"/>
    <n v="25"/>
    <n v="1.02"/>
    <n v="19581"/>
    <n v="0.8"/>
  </r>
  <r>
    <n v="2322"/>
    <s v="South Carolina"/>
    <x v="1409"/>
    <x v="0"/>
    <x v="0"/>
    <n v="169401"/>
    <n v="32901"/>
    <n v="0.19"/>
    <n v="136500"/>
    <n v="0.81"/>
    <n v="12517"/>
    <n v="7.0000000000000007E-2"/>
    <n v="25095"/>
    <n v="0.15"/>
    <n v="52633"/>
    <n v="299"/>
    <n v="1.77"/>
    <n v="140063"/>
    <n v="0.83"/>
  </r>
  <r>
    <n v="2323"/>
    <s v="South Carolina"/>
    <x v="1410"/>
    <x v="0"/>
    <x v="2"/>
    <n v="8903"/>
    <n v="1790"/>
    <n v="0.2"/>
    <n v="7113"/>
    <n v="0.8"/>
    <n v="439"/>
    <n v="0.05"/>
    <n v="2901"/>
    <n v="0.33"/>
    <n v="29124"/>
    <n v="69"/>
    <n v="7.75"/>
    <n v="6389"/>
    <n v="0.72"/>
  </r>
  <r>
    <n v="2324"/>
    <s v="South Carolina"/>
    <x v="626"/>
    <x v="0"/>
    <x v="0"/>
    <n v="200482"/>
    <n v="36185"/>
    <n v="0.18"/>
    <n v="164297"/>
    <n v="0.82"/>
    <n v="13197"/>
    <n v="7.0000000000000007E-2"/>
    <n v="28843"/>
    <n v="0.14000000000000001"/>
    <n v="51740"/>
    <n v="567"/>
    <n v="2.83"/>
    <n v="170026"/>
    <n v="0.85"/>
  </r>
  <r>
    <n v="2325"/>
    <s v="South Carolina"/>
    <x v="1411"/>
    <x v="0"/>
    <x v="5"/>
    <n v="14275"/>
    <n v="3097"/>
    <n v="0.22"/>
    <n v="11178"/>
    <n v="0.78"/>
    <n v="1062"/>
    <n v="7.0000000000000007E-2"/>
    <n v="3605"/>
    <n v="0.25"/>
    <n v="36230"/>
    <n v="0"/>
    <n v="0"/>
    <n v="11057"/>
    <n v="0.77"/>
  </r>
  <r>
    <n v="2326"/>
    <s v="South Carolina"/>
    <x v="1412"/>
    <x v="0"/>
    <x v="2"/>
    <n v="21112"/>
    <n v="3873"/>
    <n v="0.18"/>
    <n v="17239"/>
    <n v="0.82"/>
    <n v="1343"/>
    <n v="0.06"/>
    <n v="4661"/>
    <n v="0.22"/>
    <n v="38131"/>
    <n v="0"/>
    <n v="0"/>
    <n v="17838"/>
    <n v="0.84"/>
  </r>
  <r>
    <n v="2327"/>
    <s v="South Carolina"/>
    <x v="1192"/>
    <x v="0"/>
    <x v="1"/>
    <n v="188715"/>
    <n v="51442"/>
    <n v="0.27"/>
    <n v="137273"/>
    <n v="0.73"/>
    <n v="22196"/>
    <n v="0.12"/>
    <n v="19881"/>
    <n v="0.11"/>
    <n v="65843"/>
    <n v="316"/>
    <n v="1.67"/>
    <n v="134886"/>
    <n v="0.71"/>
  </r>
  <r>
    <n v="2328"/>
    <s v="South Carolina"/>
    <x v="1413"/>
    <x v="0"/>
    <x v="0"/>
    <n v="221091"/>
    <n v="30410"/>
    <n v="0.14000000000000001"/>
    <n v="190681"/>
    <n v="0.86"/>
    <n v="23282"/>
    <n v="0.11"/>
    <n v="27687"/>
    <n v="0.13"/>
    <n v="62204"/>
    <n v="0"/>
    <n v="0"/>
    <n v="192961"/>
    <n v="0.87"/>
  </r>
  <r>
    <n v="2329"/>
    <s v="South Carolina"/>
    <x v="7"/>
    <x v="0"/>
    <x v="0"/>
    <n v="14520"/>
    <n v="3378"/>
    <n v="0.23"/>
    <n v="11142"/>
    <n v="0.77"/>
    <n v="1159"/>
    <n v="0.08"/>
    <n v="2647"/>
    <n v="0.18"/>
    <n v="45385"/>
    <n v="0"/>
    <n v="0"/>
    <n v="11599"/>
    <n v="0.8"/>
  </r>
  <r>
    <n v="2330"/>
    <s v="South Carolina"/>
    <x v="1414"/>
    <x v="1"/>
    <x v="0"/>
    <n v="405905"/>
    <n v="66621"/>
    <n v="0.16"/>
    <n v="339284"/>
    <n v="0.84"/>
    <n v="35535"/>
    <n v="0.09"/>
    <n v="55971"/>
    <n v="0.14000000000000001"/>
    <n v="62958"/>
    <n v="2214"/>
    <n v="5.45"/>
    <n v="339121"/>
    <n v="0.84"/>
  </r>
  <r>
    <n v="2331"/>
    <s v="South Carolina"/>
    <x v="9"/>
    <x v="0"/>
    <x v="7"/>
    <n v="57078"/>
    <n v="9598"/>
    <n v="0.17"/>
    <n v="47480"/>
    <n v="0.83"/>
    <n v="3621"/>
    <n v="0.06"/>
    <n v="9394"/>
    <n v="0.16"/>
    <n v="42542"/>
    <n v="45"/>
    <n v="0.79"/>
    <n v="49488"/>
    <n v="0.87"/>
  </r>
  <r>
    <n v="2332"/>
    <s v="South Carolina"/>
    <x v="1382"/>
    <x v="1"/>
    <x v="3"/>
    <n v="32251"/>
    <n v="6055"/>
    <n v="0.19"/>
    <n v="26196"/>
    <n v="0.81"/>
    <n v="2167"/>
    <n v="7.0000000000000007E-2"/>
    <n v="5830"/>
    <n v="0.18"/>
    <n v="42116"/>
    <n v="36"/>
    <n v="1.1200000000000001"/>
    <n v="27458"/>
    <n v="0.85"/>
  </r>
  <r>
    <n v="2333"/>
    <s v="South Carolina"/>
    <x v="1415"/>
    <x v="0"/>
    <x v="2"/>
    <n v="45754"/>
    <n v="8395"/>
    <n v="0.18"/>
    <n v="37359"/>
    <n v="0.82"/>
    <n v="2660"/>
    <n v="0.06"/>
    <n v="9453"/>
    <n v="0.21"/>
    <n v="39046"/>
    <n v="40"/>
    <n v="0.87"/>
    <n v="38777"/>
    <n v="0.85"/>
  </r>
  <r>
    <n v="2334"/>
    <s v="South Carolina"/>
    <x v="1416"/>
    <x v="0"/>
    <x v="2"/>
    <n v="33700"/>
    <n v="7914"/>
    <n v="0.23"/>
    <n v="25786"/>
    <n v="0.77"/>
    <n v="2545"/>
    <n v="0.08"/>
    <n v="8520"/>
    <n v="0.25"/>
    <n v="36722"/>
    <n v="49"/>
    <n v="1.45"/>
    <n v="25753"/>
    <n v="0.76"/>
  </r>
  <r>
    <n v="2335"/>
    <s v="South Carolina"/>
    <x v="1417"/>
    <x v="0"/>
    <x v="2"/>
    <n v="37660"/>
    <n v="7595"/>
    <n v="0.2"/>
    <n v="30065"/>
    <n v="0.8"/>
    <n v="3516"/>
    <n v="0.09"/>
    <n v="7440"/>
    <n v="0.2"/>
    <n v="39079"/>
    <n v="131"/>
    <n v="3.48"/>
    <n v="31548"/>
    <n v="0.84"/>
  </r>
  <r>
    <n v="2336"/>
    <s v="South Carolina"/>
    <x v="1418"/>
    <x v="0"/>
    <x v="1"/>
    <n v="66802"/>
    <n v="12678"/>
    <n v="0.19"/>
    <n v="54124"/>
    <n v="0.81"/>
    <n v="4450"/>
    <n v="7.0000000000000007E-2"/>
    <n v="15356"/>
    <n v="0.23"/>
    <n v="37206"/>
    <n v="146"/>
    <n v="2.19"/>
    <n v="55766"/>
    <n v="0.83"/>
  </r>
  <r>
    <n v="2337"/>
    <s v="South Carolina"/>
    <x v="1419"/>
    <x v="0"/>
    <x v="2"/>
    <n v="30599"/>
    <n v="5100"/>
    <n v="0.17"/>
    <n v="25499"/>
    <n v="0.83"/>
    <n v="1799"/>
    <n v="0.06"/>
    <n v="9648"/>
    <n v="0.32"/>
    <n v="33159"/>
    <n v="34"/>
    <n v="1.1100000000000001"/>
    <n v="26464"/>
    <n v="0.86"/>
  </r>
  <r>
    <n v="2338"/>
    <s v="South Carolina"/>
    <x v="812"/>
    <x v="1"/>
    <x v="0"/>
    <n v="160647"/>
    <n v="22634"/>
    <n v="0.14000000000000001"/>
    <n v="138013"/>
    <n v="0.86"/>
    <n v="16425"/>
    <n v="0.1"/>
    <n v="17466"/>
    <n v="0.11"/>
    <n v="65468"/>
    <n v="0"/>
    <n v="0"/>
    <n v="140904"/>
    <n v="0.88"/>
  </r>
  <r>
    <n v="2339"/>
    <s v="South Carolina"/>
    <x v="1420"/>
    <x v="0"/>
    <x v="0"/>
    <n v="27052"/>
    <n v="5074"/>
    <n v="0.19"/>
    <n v="21978"/>
    <n v="0.81"/>
    <n v="1948"/>
    <n v="7.0000000000000007E-2"/>
    <n v="4489"/>
    <n v="0.17"/>
    <n v="48818"/>
    <n v="25"/>
    <n v="0.92"/>
    <n v="20147"/>
    <n v="0.74"/>
  </r>
  <r>
    <n v="2340"/>
    <s v="South Carolina"/>
    <x v="279"/>
    <x v="0"/>
    <x v="0"/>
    <n v="22402"/>
    <n v="4870"/>
    <n v="0.22"/>
    <n v="17532"/>
    <n v="0.78"/>
    <n v="1510"/>
    <n v="7.0000000000000007E-2"/>
    <n v="5219"/>
    <n v="0.23"/>
    <n v="39522"/>
    <n v="0"/>
    <n v="0"/>
    <n v="18176"/>
    <n v="0.81"/>
  </r>
  <r>
    <n v="2341"/>
    <s v="South Carolina"/>
    <x v="1421"/>
    <x v="1"/>
    <x v="1"/>
    <n v="138159"/>
    <n v="23471"/>
    <n v="0.17"/>
    <n v="114688"/>
    <n v="0.83"/>
    <n v="9975"/>
    <n v="7.0000000000000007E-2"/>
    <n v="24375"/>
    <n v="0.18"/>
    <n v="47949"/>
    <n v="952"/>
    <n v="6.89"/>
    <n v="117301"/>
    <n v="0.85"/>
  </r>
  <r>
    <n v="2342"/>
    <s v="South Carolina"/>
    <x v="1422"/>
    <x v="0"/>
    <x v="7"/>
    <n v="62249"/>
    <n v="17290"/>
    <n v="0.28000000000000003"/>
    <n v="44959"/>
    <n v="0.72"/>
    <n v="5487"/>
    <n v="0.09"/>
    <n v="12064"/>
    <n v="0.19"/>
    <n v="46058"/>
    <n v="136"/>
    <n v="2.1800000000000002"/>
    <n v="46815"/>
    <n v="0.75"/>
  </r>
  <r>
    <n v="2343"/>
    <s v="South Carolina"/>
    <x v="1423"/>
    <x v="1"/>
    <x v="0"/>
    <n v="514213"/>
    <n v="81136"/>
    <n v="0.16"/>
    <n v="433077"/>
    <n v="0.84"/>
    <n v="30443"/>
    <n v="0.06"/>
    <n v="55837"/>
    <n v="0.11"/>
    <n v="61162"/>
    <n v="1656"/>
    <n v="3.22"/>
    <n v="438344"/>
    <n v="0.85"/>
  </r>
  <r>
    <n v="2344"/>
    <s v="South Carolina"/>
    <x v="646"/>
    <x v="0"/>
    <x v="7"/>
    <n v="70741"/>
    <n v="13095"/>
    <n v="0.19"/>
    <n v="57646"/>
    <n v="0.81"/>
    <n v="5133"/>
    <n v="7.0000000000000007E-2"/>
    <n v="12455"/>
    <n v="0.18"/>
    <n v="43879"/>
    <n v="376"/>
    <n v="5.32"/>
    <n v="57899"/>
    <n v="0.82"/>
  </r>
  <r>
    <n v="2345"/>
    <s v="South Carolina"/>
    <x v="1424"/>
    <x v="0"/>
    <x v="2"/>
    <n v="19351"/>
    <n v="3563"/>
    <n v="0.18"/>
    <n v="15788"/>
    <n v="0.82"/>
    <n v="1342"/>
    <n v="7.0000000000000007E-2"/>
    <n v="4637"/>
    <n v="0.24"/>
    <n v="35871"/>
    <n v="32"/>
    <n v="1.65"/>
    <n v="15206"/>
    <n v="0.79"/>
  </r>
  <r>
    <n v="2346"/>
    <s v="South Carolina"/>
    <x v="1425"/>
    <x v="0"/>
    <x v="0"/>
    <n v="344147"/>
    <n v="82431"/>
    <n v="0.24"/>
    <n v="261716"/>
    <n v="0.76"/>
    <n v="29526"/>
    <n v="0.09"/>
    <n v="48595"/>
    <n v="0.14000000000000001"/>
    <n v="49082"/>
    <n v="1002"/>
    <n v="2.91"/>
    <n v="269646"/>
    <n v="0.78"/>
  </r>
  <r>
    <n v="2347"/>
    <s v="South Carolina"/>
    <x v="397"/>
    <x v="0"/>
    <x v="1"/>
    <n v="28971"/>
    <n v="5610"/>
    <n v="0.19"/>
    <n v="23361"/>
    <n v="0.81"/>
    <n v="2048"/>
    <n v="7.0000000000000007E-2"/>
    <n v="5263"/>
    <n v="0.18"/>
    <n v="43125"/>
    <n v="35"/>
    <n v="1.21"/>
    <n v="22684"/>
    <n v="0.78"/>
  </r>
  <r>
    <n v="2348"/>
    <s v="South Carolina"/>
    <x v="1426"/>
    <x v="1"/>
    <x v="0"/>
    <n v="65592"/>
    <n v="12028"/>
    <n v="0.18"/>
    <n v="53564"/>
    <n v="0.82"/>
    <n v="6784"/>
    <n v="0.1"/>
    <n v="9431"/>
    <n v="0.14000000000000001"/>
    <n v="52270"/>
    <n v="110"/>
    <n v="1.68"/>
    <n v="55711"/>
    <n v="0.85"/>
  </r>
  <r>
    <n v="2349"/>
    <s v="South Carolina"/>
    <x v="1089"/>
    <x v="1"/>
    <x v="3"/>
    <n v="95380"/>
    <n v="20059"/>
    <n v="0.21"/>
    <n v="75321"/>
    <n v="0.79"/>
    <n v="6094"/>
    <n v="0.06"/>
    <n v="12446"/>
    <n v="0.13"/>
    <n v="58035"/>
    <n v="218"/>
    <n v="2.29"/>
    <n v="76488"/>
    <n v="0.8"/>
  </r>
  <r>
    <n v="2350"/>
    <s v="South Carolina"/>
    <x v="402"/>
    <x v="1"/>
    <x v="0"/>
    <n v="66994"/>
    <n v="12410"/>
    <n v="0.19"/>
    <n v="54584"/>
    <n v="0.81"/>
    <n v="4524"/>
    <n v="7.0000000000000007E-2"/>
    <n v="12768"/>
    <n v="0.19"/>
    <n v="42099"/>
    <n v="71"/>
    <n v="1.06"/>
    <n v="56325"/>
    <n v="0.84"/>
  </r>
  <r>
    <n v="2351"/>
    <s v="South Carolina"/>
    <x v="40"/>
    <x v="0"/>
    <x v="2"/>
    <n v="17142"/>
    <n v="3147"/>
    <n v="0.18"/>
    <n v="13995"/>
    <n v="0.82"/>
    <n v="1038"/>
    <n v="0.06"/>
    <n v="4376"/>
    <n v="0.26"/>
    <n v="33199"/>
    <n v="0"/>
    <n v="0"/>
    <n v="13127"/>
    <n v="0.77"/>
  </r>
  <r>
    <n v="2352"/>
    <s v="South Carolina"/>
    <x v="1427"/>
    <x v="0"/>
    <x v="0"/>
    <n v="295032"/>
    <n v="46581"/>
    <n v="0.16"/>
    <n v="248451"/>
    <n v="0.84"/>
    <n v="23530"/>
    <n v="0.08"/>
    <n v="36432"/>
    <n v="0.12"/>
    <n v="60627"/>
    <n v="654"/>
    <n v="2.2200000000000002"/>
    <n v="254743"/>
    <n v="0.86"/>
  </r>
  <r>
    <n v="2353"/>
    <s v="South Carolina"/>
    <x v="1428"/>
    <x v="0"/>
    <x v="6"/>
    <n v="9410"/>
    <n v="3287"/>
    <n v="0.35"/>
    <n v="6123"/>
    <n v="0.65"/>
    <n v="920"/>
    <n v="0.1"/>
    <n v="1564"/>
    <n v="0.17"/>
    <n v="44683"/>
    <n v="0"/>
    <n v="0"/>
    <n v="5587"/>
    <n v="0.59"/>
  </r>
  <r>
    <n v="2354"/>
    <s v="South Carolina"/>
    <x v="46"/>
    <x v="1"/>
    <x v="2"/>
    <n v="31039"/>
    <n v="6162"/>
    <n v="0.2"/>
    <n v="24877"/>
    <n v="0.8"/>
    <n v="2150"/>
    <n v="7.0000000000000007E-2"/>
    <n v="7841"/>
    <n v="0.25"/>
    <n v="34365"/>
    <n v="209"/>
    <n v="6.73"/>
    <n v="26164"/>
    <n v="0.84"/>
  </r>
  <r>
    <n v="2355"/>
    <s v="South Carolina"/>
    <x v="1429"/>
    <x v="0"/>
    <x v="2"/>
    <n v="26398"/>
    <n v="4761"/>
    <n v="0.18"/>
    <n v="21637"/>
    <n v="0.82"/>
    <n v="1800"/>
    <n v="7.0000000000000007E-2"/>
    <n v="7104"/>
    <n v="0.27"/>
    <n v="33534"/>
    <n v="0"/>
    <n v="0"/>
    <n v="20344"/>
    <n v="0.77"/>
  </r>
  <r>
    <n v="2356"/>
    <s v="South Carolina"/>
    <x v="1430"/>
    <x v="0"/>
    <x v="2"/>
    <n v="38520"/>
    <n v="7552"/>
    <n v="0.2"/>
    <n v="30968"/>
    <n v="0.8"/>
    <n v="2365"/>
    <n v="0.06"/>
    <n v="6362"/>
    <n v="0.17"/>
    <n v="48029"/>
    <n v="54"/>
    <n v="1.4"/>
    <n v="31199"/>
    <n v="0.81"/>
  </r>
  <r>
    <n v="2357"/>
    <s v="South Carolina"/>
    <x v="411"/>
    <x v="1"/>
    <x v="7"/>
    <n v="78374"/>
    <n v="18196"/>
    <n v="0.23"/>
    <n v="60178"/>
    <n v="0.77"/>
    <n v="6575"/>
    <n v="0.08"/>
    <n v="11159"/>
    <n v="0.14000000000000001"/>
    <n v="50529"/>
    <n v="256"/>
    <n v="3.27"/>
    <n v="62883"/>
    <n v="0.8"/>
  </r>
  <r>
    <n v="2358"/>
    <s v="South Carolina"/>
    <x v="1431"/>
    <x v="0"/>
    <x v="7"/>
    <n v="86934"/>
    <n v="17114"/>
    <n v="0.2"/>
    <n v="69820"/>
    <n v="0.8"/>
    <n v="5282"/>
    <n v="0.06"/>
    <n v="21733"/>
    <n v="0.25"/>
    <n v="37134"/>
    <n v="298"/>
    <n v="3.43"/>
    <n v="70043"/>
    <n v="0.81"/>
  </r>
  <r>
    <n v="2359"/>
    <s v="South Carolina"/>
    <x v="53"/>
    <x v="1"/>
    <x v="0"/>
    <n v="124937"/>
    <n v="20660"/>
    <n v="0.17"/>
    <n v="104277"/>
    <n v="0.83"/>
    <n v="7190"/>
    <n v="0.06"/>
    <n v="19471"/>
    <n v="0.16"/>
    <n v="48794"/>
    <n v="115"/>
    <n v="0.92"/>
    <n v="102110"/>
    <n v="0.82"/>
  </r>
  <r>
    <n v="2360"/>
    <s v="South Carolina"/>
    <x v="525"/>
    <x v="1"/>
    <x v="0"/>
    <n v="414576"/>
    <n v="52790"/>
    <n v="0.13"/>
    <n v="361786"/>
    <n v="0.87"/>
    <n v="38001"/>
    <n v="0.09"/>
    <n v="64210"/>
    <n v="0.15"/>
    <n v="52611"/>
    <n v="2144"/>
    <n v="5.17"/>
    <n v="342499"/>
    <n v="0.83"/>
  </r>
  <r>
    <n v="2361"/>
    <s v="South Carolina"/>
    <x v="1432"/>
    <x v="0"/>
    <x v="0"/>
    <n v="20544"/>
    <n v="4060"/>
    <n v="0.2"/>
    <n v="16484"/>
    <n v="0.8"/>
    <n v="1270"/>
    <n v="0.06"/>
    <n v="3017"/>
    <n v="0.15"/>
    <n v="46019"/>
    <n v="0"/>
    <n v="0"/>
    <n v="16931"/>
    <n v="0.82"/>
  </r>
  <r>
    <n v="2362"/>
    <s v="South Carolina"/>
    <x v="1433"/>
    <x v="0"/>
    <x v="0"/>
    <n v="313888"/>
    <n v="50812"/>
    <n v="0.16"/>
    <n v="263076"/>
    <n v="0.84"/>
    <n v="19276"/>
    <n v="0.06"/>
    <n v="41706"/>
    <n v="0.13"/>
    <n v="53567"/>
    <n v="795"/>
    <n v="2.5299999999999998"/>
    <n v="268677"/>
    <n v="0.86"/>
  </r>
  <r>
    <n v="2363"/>
    <s v="South Carolina"/>
    <x v="59"/>
    <x v="0"/>
    <x v="1"/>
    <n v="106512"/>
    <n v="17516"/>
    <n v="0.16"/>
    <n v="88996"/>
    <n v="0.84"/>
    <n v="12688"/>
    <n v="0.12"/>
    <n v="19418"/>
    <n v="0.18"/>
    <n v="45181"/>
    <n v="219"/>
    <n v="2.06"/>
    <n v="90232"/>
    <n v="0.85"/>
  </r>
  <r>
    <n v="2364"/>
    <s v="South Carolina"/>
    <x v="163"/>
    <x v="0"/>
    <x v="0"/>
    <n v="27410"/>
    <n v="5554"/>
    <n v="0.2"/>
    <n v="21856"/>
    <n v="0.8"/>
    <n v="1799"/>
    <n v="7.0000000000000007E-2"/>
    <n v="5485"/>
    <n v="0.2"/>
    <n v="40686"/>
    <n v="50"/>
    <n v="1.82"/>
    <n v="23306"/>
    <n v="0.85"/>
  </r>
  <r>
    <n v="2365"/>
    <s v="South Carolina"/>
    <x v="1434"/>
    <x v="0"/>
    <x v="2"/>
    <n v="30606"/>
    <n v="6441"/>
    <n v="0.21"/>
    <n v="24165"/>
    <n v="0.79"/>
    <n v="1832"/>
    <n v="0.06"/>
    <n v="7726"/>
    <n v="0.25"/>
    <n v="32814"/>
    <n v="0"/>
    <n v="0"/>
    <n v="24851"/>
    <n v="0.81"/>
  </r>
  <r>
    <n v="2366"/>
    <s v="South Carolina"/>
    <x v="804"/>
    <x v="0"/>
    <x v="3"/>
    <n v="274118"/>
    <n v="39236"/>
    <n v="0.14000000000000001"/>
    <n v="234882"/>
    <n v="0.86"/>
    <n v="17599"/>
    <n v="0.06"/>
    <n v="26453"/>
    <n v="0.1"/>
    <n v="64904"/>
    <n v="329"/>
    <n v="1.2"/>
    <n v="239147"/>
    <n v="0.87"/>
  </r>
  <r>
    <n v="2367"/>
    <s v="South Dakota"/>
    <x v="1435"/>
    <x v="0"/>
    <x v="4"/>
    <n v="2801"/>
    <n v="577"/>
    <n v="0.21"/>
    <n v="2224"/>
    <n v="0.79"/>
    <n v="199"/>
    <n v="7.0000000000000007E-2"/>
    <n v="276"/>
    <n v="0.1"/>
    <n v="53107"/>
    <n v="0"/>
    <n v="0"/>
    <n v="2183"/>
    <n v="0.78"/>
  </r>
  <r>
    <n v="2368"/>
    <s v="South Dakota"/>
    <x v="1436"/>
    <x v="0"/>
    <x v="5"/>
    <n v="18883"/>
    <n v="3209"/>
    <n v="0.17"/>
    <n v="15674"/>
    <n v="0.83"/>
    <n v="1063"/>
    <n v="0.06"/>
    <n v="2387"/>
    <n v="0.13"/>
    <n v="49712"/>
    <n v="30"/>
    <n v="1.59"/>
    <n v="15809"/>
    <n v="0.84"/>
  </r>
  <r>
    <n v="2369"/>
    <s v="South Dakota"/>
    <x v="1437"/>
    <x v="0"/>
    <x v="4"/>
    <n v="3468"/>
    <n v="433"/>
    <n v="0.12"/>
    <n v="3035"/>
    <n v="0.88"/>
    <n v="166"/>
    <n v="0.05"/>
    <n v="1115"/>
    <n v="0.32"/>
    <n v="37071"/>
    <n v="62"/>
    <n v="17.88"/>
    <n v="3027"/>
    <n v="0.87"/>
  </r>
  <r>
    <n v="2370"/>
    <s v="South Dakota"/>
    <x v="1438"/>
    <x v="0"/>
    <x v="4"/>
    <n v="6980"/>
    <n v="1422"/>
    <n v="0.2"/>
    <n v="5558"/>
    <n v="0.8"/>
    <n v="450"/>
    <n v="0.06"/>
    <n v="866"/>
    <n v="0.12"/>
    <n v="50278"/>
    <n v="37"/>
    <n v="5.3"/>
    <n v="4402"/>
    <n v="0.63"/>
  </r>
  <r>
    <n v="2371"/>
    <s v="South Dakota"/>
    <x v="1439"/>
    <x v="0"/>
    <x v="8"/>
    <n v="35232"/>
    <n v="4195"/>
    <n v="0.12"/>
    <n v="31037"/>
    <n v="0.88"/>
    <n v="1930"/>
    <n v="0.05"/>
    <n v="3744"/>
    <n v="0.11"/>
    <n v="62109"/>
    <n v="128"/>
    <n v="3.63"/>
    <n v="28314"/>
    <n v="0.8"/>
  </r>
  <r>
    <n v="2372"/>
    <s v="South Dakota"/>
    <x v="487"/>
    <x v="0"/>
    <x v="8"/>
    <n v="39316"/>
    <n v="6747"/>
    <n v="0.17"/>
    <n v="32569"/>
    <n v="0.83"/>
    <n v="2367"/>
    <n v="0.06"/>
    <n v="4195"/>
    <n v="0.11"/>
    <n v="60082"/>
    <n v="275"/>
    <n v="6.99"/>
    <n v="32541"/>
    <n v="0.83"/>
  </r>
  <r>
    <n v="2373"/>
    <s v="South Dakota"/>
    <x v="1440"/>
    <x v="0"/>
    <x v="4"/>
    <n v="5229"/>
    <n v="992"/>
    <n v="0.19"/>
    <n v="4237"/>
    <n v="0.81"/>
    <n v="254"/>
    <n v="0.05"/>
    <n v="807"/>
    <n v="0.15"/>
    <n v="49732"/>
    <n v="69"/>
    <n v="13.2"/>
    <n v="4257"/>
    <n v="0.81"/>
  </r>
  <r>
    <n v="2374"/>
    <s v="South Dakota"/>
    <x v="1068"/>
    <x v="0"/>
    <x v="4"/>
    <n v="2036"/>
    <n v="160"/>
    <n v="0.08"/>
    <n v="1876"/>
    <n v="0.92"/>
    <n v="167"/>
    <n v="0.08"/>
    <n v="925"/>
    <n v="0.45"/>
    <n v="25973"/>
    <n v="0"/>
    <n v="0"/>
    <n v="1877"/>
    <n v="0.92"/>
  </r>
  <r>
    <n v="2375"/>
    <s v="South Dakota"/>
    <x v="171"/>
    <x v="0"/>
    <x v="2"/>
    <n v="10222"/>
    <n v="2048"/>
    <n v="0.2"/>
    <n v="8174"/>
    <n v="0.8"/>
    <n v="754"/>
    <n v="7.0000000000000007E-2"/>
    <n v="1442"/>
    <n v="0.14000000000000001"/>
    <n v="44388"/>
    <n v="0"/>
    <n v="0"/>
    <n v="8377"/>
    <n v="0.82"/>
  </r>
  <r>
    <n v="2376"/>
    <s v="South Dakota"/>
    <x v="705"/>
    <x v="0"/>
    <x v="4"/>
    <n v="1377"/>
    <n v="390"/>
    <n v="0.28000000000000003"/>
    <n v="987"/>
    <n v="0.72"/>
    <n v="95"/>
    <n v="7.0000000000000007E-2"/>
    <n v="149"/>
    <n v="0.11"/>
    <n v="45737"/>
    <n v="0"/>
    <n v="0"/>
    <n v="999"/>
    <n v="0.73"/>
  </r>
  <r>
    <n v="2377"/>
    <s v="South Dakota"/>
    <x v="1441"/>
    <x v="0"/>
    <x v="4"/>
    <n v="9338"/>
    <n v="1715"/>
    <n v="0.18"/>
    <n v="7623"/>
    <n v="0.82"/>
    <n v="590"/>
    <n v="0.06"/>
    <n v="1857"/>
    <n v="0.2"/>
    <n v="47412"/>
    <n v="81"/>
    <n v="8.67"/>
    <n v="7459"/>
    <n v="0.8"/>
  </r>
  <r>
    <n v="2378"/>
    <s v="South Dakota"/>
    <x v="119"/>
    <x v="0"/>
    <x v="4"/>
    <n v="3739"/>
    <n v="791"/>
    <n v="0.21"/>
    <n v="2948"/>
    <n v="0.79"/>
    <n v="213"/>
    <n v="0.06"/>
    <n v="440"/>
    <n v="0.12"/>
    <n v="48517"/>
    <n v="0"/>
    <n v="0"/>
    <n v="2986"/>
    <n v="0.8"/>
  </r>
  <r>
    <n v="2379"/>
    <s v="South Dakota"/>
    <x v="13"/>
    <x v="0"/>
    <x v="2"/>
    <n v="14041"/>
    <n v="1717"/>
    <n v="0.12"/>
    <n v="12324"/>
    <n v="0.88"/>
    <n v="820"/>
    <n v="0.06"/>
    <n v="2314"/>
    <n v="0.16"/>
    <n v="46378"/>
    <n v="120"/>
    <n v="8.5500000000000007"/>
    <n v="10510"/>
    <n v="0.75"/>
  </r>
  <r>
    <n v="2380"/>
    <s v="South Dakota"/>
    <x v="1442"/>
    <x v="0"/>
    <x v="8"/>
    <n v="28015"/>
    <n v="4949"/>
    <n v="0.18"/>
    <n v="23066"/>
    <n v="0.82"/>
    <n v="2139"/>
    <n v="0.08"/>
    <n v="3115"/>
    <n v="0.11"/>
    <n v="55580"/>
    <n v="79"/>
    <n v="2.82"/>
    <n v="23687"/>
    <n v="0.85"/>
  </r>
  <r>
    <n v="2381"/>
    <s v="South Dakota"/>
    <x v="1443"/>
    <x v="0"/>
    <x v="4"/>
    <n v="4165"/>
    <n v="471"/>
    <n v="0.11"/>
    <n v="3694"/>
    <n v="0.89"/>
    <n v="203"/>
    <n v="0.05"/>
    <n v="1394"/>
    <n v="0.33"/>
    <n v="34024"/>
    <n v="0"/>
    <n v="0"/>
    <n v="3666"/>
    <n v="0.88"/>
  </r>
  <r>
    <n v="2382"/>
    <s v="South Dakota"/>
    <x v="238"/>
    <x v="0"/>
    <x v="1"/>
    <n v="8726"/>
    <n v="2621"/>
    <n v="0.3"/>
    <n v="6105"/>
    <n v="0.7"/>
    <n v="982"/>
    <n v="0.11"/>
    <n v="853"/>
    <n v="0.1"/>
    <n v="58806"/>
    <n v="87"/>
    <n v="9.9700000000000006"/>
    <n v="6141"/>
    <n v="0.7"/>
  </r>
  <r>
    <n v="2383"/>
    <s v="South Dakota"/>
    <x v="1444"/>
    <x v="0"/>
    <x v="5"/>
    <n v="19790"/>
    <n v="3724"/>
    <n v="0.19"/>
    <n v="16066"/>
    <n v="0.81"/>
    <n v="1307"/>
    <n v="7.0000000000000007E-2"/>
    <n v="2290"/>
    <n v="0.12"/>
    <n v="51724"/>
    <n v="159"/>
    <n v="8.0299999999999994"/>
    <n v="16068"/>
    <n v="0.81"/>
  </r>
  <r>
    <n v="2384"/>
    <s v="South Dakota"/>
    <x v="1445"/>
    <x v="0"/>
    <x v="4"/>
    <n v="5505"/>
    <n v="1400"/>
    <n v="0.25"/>
    <n v="4105"/>
    <n v="0.75"/>
    <n v="462"/>
    <n v="0.08"/>
    <n v="820"/>
    <n v="0.15"/>
    <n v="48023"/>
    <n v="20"/>
    <n v="3.63"/>
    <n v="4177"/>
    <n v="0.76"/>
  </r>
  <r>
    <n v="2385"/>
    <s v="South Dakota"/>
    <x v="1074"/>
    <x v="0"/>
    <x v="4"/>
    <n v="4337"/>
    <n v="949"/>
    <n v="0.22"/>
    <n v="3388"/>
    <n v="0.78"/>
    <n v="315"/>
    <n v="7.0000000000000007E-2"/>
    <n v="390"/>
    <n v="0.09"/>
    <n v="55404"/>
    <n v="10"/>
    <n v="2.31"/>
    <n v="3448"/>
    <n v="0.8"/>
  </r>
  <r>
    <n v="2386"/>
    <s v="South Dakota"/>
    <x v="1327"/>
    <x v="0"/>
    <x v="4"/>
    <n v="5904"/>
    <n v="559"/>
    <n v="0.09"/>
    <n v="5345"/>
    <n v="0.91"/>
    <n v="303"/>
    <n v="0.05"/>
    <n v="1514"/>
    <n v="0.26"/>
    <n v="41942"/>
    <n v="8"/>
    <n v="1.36"/>
    <n v="5341"/>
    <n v="0.9"/>
  </r>
  <r>
    <n v="2387"/>
    <s v="South Dakota"/>
    <x v="242"/>
    <x v="0"/>
    <x v="4"/>
    <n v="2935"/>
    <n v="707"/>
    <n v="0.24"/>
    <n v="2228"/>
    <n v="0.76"/>
    <n v="224"/>
    <n v="0.08"/>
    <n v="340"/>
    <n v="0.12"/>
    <n v="55159"/>
    <n v="11"/>
    <n v="3.75"/>
    <n v="2236"/>
    <n v="0.76"/>
  </r>
  <r>
    <n v="2388"/>
    <s v="South Dakota"/>
    <x v="1446"/>
    <x v="0"/>
    <x v="4"/>
    <n v="3875"/>
    <n v="834"/>
    <n v="0.22"/>
    <n v="3041"/>
    <n v="0.78"/>
    <n v="229"/>
    <n v="0.06"/>
    <n v="421"/>
    <n v="0.11"/>
    <n v="58977"/>
    <n v="50"/>
    <n v="12.9"/>
    <n v="3082"/>
    <n v="0.8"/>
  </r>
  <r>
    <n v="2389"/>
    <s v="South Dakota"/>
    <x v="1447"/>
    <x v="0"/>
    <x v="2"/>
    <n v="6758"/>
    <n v="1960"/>
    <n v="0.28999999999999998"/>
    <n v="4798"/>
    <n v="0.71"/>
    <n v="872"/>
    <n v="0.13"/>
    <n v="850"/>
    <n v="0.13"/>
    <n v="46782"/>
    <n v="73"/>
    <n v="10.8"/>
    <n v="4947"/>
    <n v="0.73"/>
  </r>
  <r>
    <n v="2390"/>
    <s v="South Dakota"/>
    <x v="1448"/>
    <x v="0"/>
    <x v="4"/>
    <n v="2330"/>
    <n v="544"/>
    <n v="0.23"/>
    <n v="1786"/>
    <n v="0.77"/>
    <n v="142"/>
    <n v="0.06"/>
    <n v="332"/>
    <n v="0.14000000000000001"/>
    <n v="49068"/>
    <n v="12"/>
    <n v="5.15"/>
    <n v="1800"/>
    <n v="0.77"/>
  </r>
  <r>
    <n v="2391"/>
    <s v="South Dakota"/>
    <x v="132"/>
    <x v="0"/>
    <x v="5"/>
    <n v="7147"/>
    <n v="1489"/>
    <n v="0.21"/>
    <n v="5658"/>
    <n v="0.79"/>
    <n v="550"/>
    <n v="0.08"/>
    <n v="707"/>
    <n v="0.1"/>
    <n v="59813"/>
    <n v="25"/>
    <n v="3.5"/>
    <n v="5782"/>
    <n v="0.81"/>
  </r>
  <r>
    <n v="2392"/>
    <s v="South Dakota"/>
    <x v="1449"/>
    <x v="0"/>
    <x v="4"/>
    <n v="4212"/>
    <n v="1072"/>
    <n v="0.25"/>
    <n v="3140"/>
    <n v="0.75"/>
    <n v="280"/>
    <n v="7.0000000000000007E-2"/>
    <n v="686"/>
    <n v="0.16"/>
    <n v="40583"/>
    <n v="81"/>
    <n v="19.23"/>
    <n v="3184"/>
    <n v="0.76"/>
  </r>
  <r>
    <n v="2393"/>
    <s v="South Dakota"/>
    <x v="1450"/>
    <x v="0"/>
    <x v="6"/>
    <n v="1918"/>
    <n v="468"/>
    <n v="0.24"/>
    <n v="1450"/>
    <n v="0.76"/>
    <n v="135"/>
    <n v="7.0000000000000007E-2"/>
    <n v="208"/>
    <n v="0.11"/>
    <n v="51801"/>
    <n v="48"/>
    <n v="25.03"/>
    <n v="1472"/>
    <n v="0.77"/>
  </r>
  <r>
    <n v="2394"/>
    <s v="South Dakota"/>
    <x v="1451"/>
    <x v="0"/>
    <x v="4"/>
    <n v="6111"/>
    <n v="953"/>
    <n v="0.16"/>
    <n v="5158"/>
    <n v="0.84"/>
    <n v="366"/>
    <n v="0.06"/>
    <n v="549"/>
    <n v="0.09"/>
    <n v="65776"/>
    <n v="0"/>
    <n v="0"/>
    <n v="5197"/>
    <n v="0.85"/>
  </r>
  <r>
    <n v="2395"/>
    <s v="South Dakota"/>
    <x v="1452"/>
    <x v="0"/>
    <x v="4"/>
    <n v="3262"/>
    <n v="826"/>
    <n v="0.25"/>
    <n v="2436"/>
    <n v="0.75"/>
    <n v="218"/>
    <n v="7.0000000000000007E-2"/>
    <n v="314"/>
    <n v="0.1"/>
    <n v="52568"/>
    <n v="15"/>
    <n v="4.5999999999999996"/>
    <n v="2475"/>
    <n v="0.76"/>
  </r>
  <r>
    <n v="2396"/>
    <s v="South Dakota"/>
    <x v="1453"/>
    <x v="0"/>
    <x v="6"/>
    <n v="3376"/>
    <n v="521"/>
    <n v="0.15"/>
    <n v="2855"/>
    <n v="0.85"/>
    <n v="221"/>
    <n v="7.0000000000000007E-2"/>
    <n v="280"/>
    <n v="0.08"/>
    <n v="63772"/>
    <n v="0"/>
    <n v="0"/>
    <n v="2919"/>
    <n v="0.86"/>
  </r>
  <r>
    <n v="2397"/>
    <s v="South Dakota"/>
    <x v="1142"/>
    <x v="0"/>
    <x v="4"/>
    <n v="1249"/>
    <n v="222"/>
    <n v="0.18"/>
    <n v="1027"/>
    <n v="0.82"/>
    <n v="111"/>
    <n v="0.09"/>
    <n v="131"/>
    <n v="0.1"/>
    <n v="55017"/>
    <n v="0"/>
    <n v="0"/>
    <n v="1005"/>
    <n v="0.8"/>
  </r>
  <r>
    <n v="2398"/>
    <s v="South Dakota"/>
    <x v="1331"/>
    <x v="0"/>
    <x v="5"/>
    <n v="17650"/>
    <n v="3057"/>
    <n v="0.17"/>
    <n v="14593"/>
    <n v="0.83"/>
    <n v="1236"/>
    <n v="7.0000000000000007E-2"/>
    <n v="1590"/>
    <n v="0.09"/>
    <n v="70093"/>
    <n v="110"/>
    <n v="6.23"/>
    <n v="14464"/>
    <n v="0.82"/>
  </r>
  <r>
    <n v="2399"/>
    <s v="South Dakota"/>
    <x v="1454"/>
    <x v="0"/>
    <x v="6"/>
    <n v="7380"/>
    <n v="1697"/>
    <n v="0.23"/>
    <n v="5683"/>
    <n v="0.77"/>
    <n v="495"/>
    <n v="7.0000000000000007E-2"/>
    <n v="784"/>
    <n v="0.11"/>
    <n v="54434"/>
    <n v="180"/>
    <n v="24.39"/>
    <n v="5740"/>
    <n v="0.78"/>
  </r>
  <r>
    <n v="2400"/>
    <s v="South Dakota"/>
    <x v="1220"/>
    <x v="0"/>
    <x v="4"/>
    <n v="1282"/>
    <n v="324"/>
    <n v="0.25"/>
    <n v="958"/>
    <n v="0.75"/>
    <n v="70"/>
    <n v="0.05"/>
    <n v="128"/>
    <n v="0.1"/>
    <n v="52496"/>
    <n v="0"/>
    <n v="0"/>
    <n v="975"/>
    <n v="0.76"/>
  </r>
  <r>
    <n v="2401"/>
    <s v="South Dakota"/>
    <x v="35"/>
    <x v="0"/>
    <x v="6"/>
    <n v="3307"/>
    <n v="442"/>
    <n v="0.13"/>
    <n v="2865"/>
    <n v="0.87"/>
    <n v="173"/>
    <n v="0.05"/>
    <n v="1070"/>
    <n v="0.32"/>
    <n v="34122"/>
    <n v="0"/>
    <n v="0"/>
    <n v="2845"/>
    <n v="0.86"/>
  </r>
  <r>
    <n v="2402"/>
    <s v="South Dakota"/>
    <x v="1455"/>
    <x v="0"/>
    <x v="4"/>
    <n v="2043"/>
    <n v="550"/>
    <n v="0.27"/>
    <n v="1493"/>
    <n v="0.73"/>
    <n v="134"/>
    <n v="7.0000000000000007E-2"/>
    <n v="280"/>
    <n v="0.14000000000000001"/>
    <n v="47689"/>
    <n v="23"/>
    <n v="11.26"/>
    <n v="1514"/>
    <n v="0.74"/>
  </r>
  <r>
    <n v="2403"/>
    <s v="South Dakota"/>
    <x v="400"/>
    <x v="0"/>
    <x v="4"/>
    <n v="928"/>
    <n v="216"/>
    <n v="0.23"/>
    <n v="712"/>
    <n v="0.77"/>
    <n v="47"/>
    <n v="0.05"/>
    <n v="122"/>
    <n v="0.13"/>
    <n v="49609"/>
    <n v="0"/>
    <n v="0"/>
    <n v="724"/>
    <n v="0.78"/>
  </r>
  <r>
    <n v="2404"/>
    <s v="South Dakota"/>
    <x v="1456"/>
    <x v="0"/>
    <x v="4"/>
    <n v="4919"/>
    <n v="1139"/>
    <n v="0.23"/>
    <n v="3780"/>
    <n v="0.77"/>
    <n v="357"/>
    <n v="7.0000000000000007E-2"/>
    <n v="432"/>
    <n v="0.09"/>
    <n v="54609"/>
    <n v="6"/>
    <n v="1.22"/>
    <n v="3846"/>
    <n v="0.78"/>
  </r>
  <r>
    <n v="2405"/>
    <s v="South Dakota"/>
    <x v="184"/>
    <x v="0"/>
    <x v="2"/>
    <n v="13057"/>
    <n v="2871"/>
    <n v="0.22"/>
    <n v="10186"/>
    <n v="0.78"/>
    <n v="983"/>
    <n v="0.08"/>
    <n v="1258"/>
    <n v="0.1"/>
    <n v="60733"/>
    <n v="22"/>
    <n v="1.68"/>
    <n v="9926"/>
    <n v="0.76"/>
  </r>
  <r>
    <n v="2406"/>
    <s v="South Dakota"/>
    <x v="39"/>
    <x v="0"/>
    <x v="2"/>
    <n v="25741"/>
    <n v="5617"/>
    <n v="0.22"/>
    <n v="20124"/>
    <n v="0.78"/>
    <n v="2352"/>
    <n v="0.09"/>
    <n v="3155"/>
    <n v="0.12"/>
    <n v="51774"/>
    <n v="43"/>
    <n v="1.67"/>
    <n v="20023"/>
    <n v="0.78"/>
  </r>
  <r>
    <n v="2407"/>
    <s v="South Dakota"/>
    <x v="140"/>
    <x v="0"/>
    <x v="1"/>
    <n v="58807"/>
    <n v="7568"/>
    <n v="0.13"/>
    <n v="51239"/>
    <n v="0.87"/>
    <n v="3147"/>
    <n v="0.05"/>
    <n v="2585"/>
    <n v="0.04"/>
    <n v="84889"/>
    <n v="64"/>
    <n v="1.0900000000000001"/>
    <n v="52580"/>
    <n v="0.89"/>
  </r>
  <r>
    <n v="2408"/>
    <s v="South Dakota"/>
    <x v="1457"/>
    <x v="0"/>
    <x v="4"/>
    <n v="3821"/>
    <n v="605"/>
    <n v="0.16"/>
    <n v="3216"/>
    <n v="0.84"/>
    <n v="167"/>
    <n v="0.04"/>
    <n v="794"/>
    <n v="0.21"/>
    <n v="47429"/>
    <n v="0"/>
    <n v="0"/>
    <n v="3201"/>
    <n v="0.84"/>
  </r>
  <r>
    <n v="2409"/>
    <s v="South Dakota"/>
    <x v="1458"/>
    <x v="0"/>
    <x v="1"/>
    <n v="5546"/>
    <n v="1053"/>
    <n v="0.19"/>
    <n v="4493"/>
    <n v="0.81"/>
    <n v="379"/>
    <n v="7.0000000000000007E-2"/>
    <n v="514"/>
    <n v="0.09"/>
    <n v="59913"/>
    <n v="0"/>
    <n v="0"/>
    <n v="4551"/>
    <n v="0.82"/>
  </r>
  <r>
    <n v="2410"/>
    <s v="South Dakota"/>
    <x v="657"/>
    <x v="0"/>
    <x v="4"/>
    <n v="2407"/>
    <n v="676"/>
    <n v="0.28000000000000003"/>
    <n v="1731"/>
    <n v="0.72"/>
    <n v="167"/>
    <n v="7.0000000000000007E-2"/>
    <n v="379"/>
    <n v="0.16"/>
    <n v="39850"/>
    <n v="4"/>
    <n v="1.66"/>
    <n v="1779"/>
    <n v="0.74"/>
  </r>
  <r>
    <n v="2411"/>
    <s v="South Dakota"/>
    <x v="47"/>
    <x v="0"/>
    <x v="4"/>
    <n v="5112"/>
    <n v="1033"/>
    <n v="0.2"/>
    <n v="4079"/>
    <n v="0.8"/>
    <n v="306"/>
    <n v="0.06"/>
    <n v="587"/>
    <n v="0.11"/>
    <n v="56862"/>
    <n v="18"/>
    <n v="3.52"/>
    <n v="4134"/>
    <n v="0.81"/>
  </r>
  <r>
    <n v="2412"/>
    <s v="South Dakota"/>
    <x v="658"/>
    <x v="0"/>
    <x v="1"/>
    <n v="28294"/>
    <n v="4316"/>
    <n v="0.15"/>
    <n v="23978"/>
    <n v="0.85"/>
    <n v="2781"/>
    <n v="0.1"/>
    <n v="2309"/>
    <n v="0.08"/>
    <n v="59524"/>
    <n v="356"/>
    <n v="12.58"/>
    <n v="23821"/>
    <n v="0.84"/>
  </r>
  <r>
    <n v="2413"/>
    <s v="South Dakota"/>
    <x v="1459"/>
    <x v="0"/>
    <x v="4"/>
    <n v="2042"/>
    <n v="316"/>
    <n v="0.15"/>
    <n v="1726"/>
    <n v="0.85"/>
    <n v="109"/>
    <n v="0.05"/>
    <n v="699"/>
    <n v="0.34"/>
    <n v="32780"/>
    <n v="0"/>
    <n v="0"/>
    <n v="1712"/>
    <n v="0.84"/>
  </r>
  <r>
    <n v="2414"/>
    <s v="South Dakota"/>
    <x v="1460"/>
    <x v="0"/>
    <x v="6"/>
    <n v="2213"/>
    <n v="464"/>
    <n v="0.21"/>
    <n v="1749"/>
    <n v="0.79"/>
    <n v="153"/>
    <n v="7.0000000000000007E-2"/>
    <n v="247"/>
    <n v="0.11"/>
    <n v="50123"/>
    <n v="0"/>
    <n v="0"/>
    <n v="1791"/>
    <n v="0.81"/>
  </r>
  <r>
    <n v="2415"/>
    <s v="South Dakota"/>
    <x v="1461"/>
    <x v="1"/>
    <x v="1"/>
    <n v="192876"/>
    <n v="25229"/>
    <n v="0.13"/>
    <n v="167647"/>
    <n v="0.87"/>
    <n v="13457"/>
    <n v="7.0000000000000007E-2"/>
    <n v="18035"/>
    <n v="0.09"/>
    <n v="60033"/>
    <n v="1288"/>
    <n v="6.68"/>
    <n v="167396"/>
    <n v="0.87"/>
  </r>
  <r>
    <n v="2416"/>
    <s v="South Dakota"/>
    <x v="1462"/>
    <x v="0"/>
    <x v="6"/>
    <n v="6579"/>
    <n v="1234"/>
    <n v="0.19"/>
    <n v="5345"/>
    <n v="0.81"/>
    <n v="498"/>
    <n v="0.08"/>
    <n v="644"/>
    <n v="0.1"/>
    <n v="57392"/>
    <n v="18"/>
    <n v="2.74"/>
    <n v="5440"/>
    <n v="0.83"/>
  </r>
  <r>
    <n v="2417"/>
    <s v="South Dakota"/>
    <x v="1463"/>
    <x v="0"/>
    <x v="2"/>
    <n v="14309"/>
    <n v="1045"/>
    <n v="7.0000000000000007E-2"/>
    <n v="13264"/>
    <n v="0.93"/>
    <n v="584"/>
    <n v="0.04"/>
    <n v="7688"/>
    <n v="0.54"/>
    <n v="31662"/>
    <n v="45"/>
    <n v="3.14"/>
    <n v="13059"/>
    <n v="0.91"/>
  </r>
  <r>
    <n v="2418"/>
    <s v="South Dakota"/>
    <x v="932"/>
    <x v="0"/>
    <x v="1"/>
    <n v="111729"/>
    <n v="20087"/>
    <n v="0.18"/>
    <n v="91642"/>
    <n v="0.82"/>
    <n v="12517"/>
    <n v="0.11"/>
    <n v="14567"/>
    <n v="0.13"/>
    <n v="58738"/>
    <n v="418"/>
    <n v="3.74"/>
    <n v="92849"/>
    <n v="0.83"/>
  </r>
  <r>
    <n v="2419"/>
    <s v="South Dakota"/>
    <x v="1096"/>
    <x v="0"/>
    <x v="6"/>
    <n v="2922"/>
    <n v="735"/>
    <n v="0.25"/>
    <n v="2187"/>
    <n v="0.75"/>
    <n v="238"/>
    <n v="0.08"/>
    <n v="394"/>
    <n v="0.13"/>
    <n v="55626"/>
    <n v="0"/>
    <n v="0"/>
    <n v="2218"/>
    <n v="0.76"/>
  </r>
  <r>
    <n v="2420"/>
    <s v="South Dakota"/>
    <x v="1400"/>
    <x v="0"/>
    <x v="4"/>
    <n v="2207"/>
    <n v="638"/>
    <n v="0.28999999999999998"/>
    <n v="1569"/>
    <n v="0.71"/>
    <n v="186"/>
    <n v="0.08"/>
    <n v="217"/>
    <n v="0.1"/>
    <n v="54722"/>
    <n v="55"/>
    <n v="24.92"/>
    <n v="1591"/>
    <n v="0.72"/>
  </r>
  <r>
    <n v="2421"/>
    <s v="South Dakota"/>
    <x v="1464"/>
    <x v="0"/>
    <x v="4"/>
    <n v="10447"/>
    <n v="2033"/>
    <n v="0.19"/>
    <n v="8414"/>
    <n v="0.81"/>
    <n v="697"/>
    <n v="7.0000000000000007E-2"/>
    <n v="2173"/>
    <n v="0.21"/>
    <n v="44709"/>
    <n v="25"/>
    <n v="2.39"/>
    <n v="8455"/>
    <n v="0.81"/>
  </r>
  <r>
    <n v="2422"/>
    <s v="South Dakota"/>
    <x v="1465"/>
    <x v="0"/>
    <x v="4"/>
    <n v="2429"/>
    <n v="477"/>
    <n v="0.2"/>
    <n v="1952"/>
    <n v="0.8"/>
    <n v="179"/>
    <n v="7.0000000000000007E-2"/>
    <n v="299"/>
    <n v="0.12"/>
    <n v="54874"/>
    <n v="0"/>
    <n v="0"/>
    <n v="1966"/>
    <n v="0.81"/>
  </r>
  <r>
    <n v="2423"/>
    <s v="South Dakota"/>
    <x v="1466"/>
    <x v="0"/>
    <x v="4"/>
    <n v="6495"/>
    <n v="1348"/>
    <n v="0.21"/>
    <n v="5147"/>
    <n v="0.79"/>
    <n v="453"/>
    <n v="7.0000000000000007E-2"/>
    <n v="781"/>
    <n v="0.12"/>
    <n v="50590"/>
    <n v="18"/>
    <n v="2.77"/>
    <n v="5164"/>
    <n v="0.8"/>
  </r>
  <r>
    <n v="2424"/>
    <s v="South Dakota"/>
    <x v="1467"/>
    <x v="0"/>
    <x v="4"/>
    <n v="3022"/>
    <n v="617"/>
    <n v="0.2"/>
    <n v="2405"/>
    <n v="0.8"/>
    <n v="215"/>
    <n v="7.0000000000000007E-2"/>
    <n v="235"/>
    <n v="0.08"/>
    <n v="69991"/>
    <n v="0"/>
    <n v="0"/>
    <n v="2456"/>
    <n v="0.81"/>
  </r>
  <r>
    <n v="2425"/>
    <s v="South Dakota"/>
    <x v="1468"/>
    <x v="0"/>
    <x v="4"/>
    <n v="1392"/>
    <n v="348"/>
    <n v="0.25"/>
    <n v="1044"/>
    <n v="0.75"/>
    <n v="95"/>
    <n v="7.0000000000000007E-2"/>
    <n v="123"/>
    <n v="0.09"/>
    <n v="59457"/>
    <n v="0"/>
    <n v="0"/>
    <n v="1070"/>
    <n v="0.77"/>
  </r>
  <r>
    <n v="2426"/>
    <s v="South Dakota"/>
    <x v="744"/>
    <x v="0"/>
    <x v="4"/>
    <n v="10283"/>
    <n v="761"/>
    <n v="7.0000000000000007E-2"/>
    <n v="9522"/>
    <n v="0.93"/>
    <n v="411"/>
    <n v="0.04"/>
    <n v="4955"/>
    <n v="0.48"/>
    <n v="31876"/>
    <n v="35"/>
    <n v="3.4"/>
    <n v="9341"/>
    <n v="0.91"/>
  </r>
  <r>
    <n v="2427"/>
    <s v="South Dakota"/>
    <x v="1469"/>
    <x v="0"/>
    <x v="5"/>
    <n v="5478"/>
    <n v="1229"/>
    <n v="0.22"/>
    <n v="4249"/>
    <n v="0.78"/>
    <n v="279"/>
    <n v="0.05"/>
    <n v="1061"/>
    <n v="0.19"/>
    <n v="45710"/>
    <n v="104"/>
    <n v="18.989999999999998"/>
    <n v="4297"/>
    <n v="0.78"/>
  </r>
  <r>
    <n v="2428"/>
    <s v="South Dakota"/>
    <x v="436"/>
    <x v="0"/>
    <x v="1"/>
    <n v="8424"/>
    <n v="1746"/>
    <n v="0.21"/>
    <n v="6678"/>
    <n v="0.79"/>
    <n v="566"/>
    <n v="7.0000000000000007E-2"/>
    <n v="775"/>
    <n v="0.09"/>
    <n v="62792"/>
    <n v="64"/>
    <n v="7.6"/>
    <n v="6801"/>
    <n v="0.81"/>
  </r>
  <r>
    <n v="2429"/>
    <s v="South Dakota"/>
    <x v="163"/>
    <x v="0"/>
    <x v="1"/>
    <n v="15619"/>
    <n v="2832"/>
    <n v="0.18"/>
    <n v="12787"/>
    <n v="0.82"/>
    <n v="1096"/>
    <n v="7.0000000000000007E-2"/>
    <n v="915"/>
    <n v="0.06"/>
    <n v="80698"/>
    <n v="40"/>
    <n v="2.56"/>
    <n v="13153"/>
    <n v="0.84"/>
  </r>
  <r>
    <n v="2430"/>
    <s v="South Dakota"/>
    <x v="1470"/>
    <x v="0"/>
    <x v="5"/>
    <n v="5587"/>
    <n v="1312"/>
    <n v="0.23"/>
    <n v="4275"/>
    <n v="0.77"/>
    <n v="448"/>
    <n v="0.08"/>
    <n v="812"/>
    <n v="0.15"/>
    <n v="48394"/>
    <n v="25"/>
    <n v="4.47"/>
    <n v="4351"/>
    <n v="0.78"/>
  </r>
  <r>
    <n v="2431"/>
    <s v="South Dakota"/>
    <x v="1471"/>
    <x v="0"/>
    <x v="5"/>
    <n v="22869"/>
    <n v="4311"/>
    <n v="0.19"/>
    <n v="18558"/>
    <n v="0.81"/>
    <n v="1844"/>
    <n v="0.08"/>
    <n v="2296"/>
    <n v="0.1"/>
    <n v="56535"/>
    <n v="292"/>
    <n v="12.77"/>
    <n v="17466"/>
    <n v="0.76"/>
  </r>
  <r>
    <n v="2432"/>
    <s v="South Dakota"/>
    <x v="1472"/>
    <x v="0"/>
    <x v="6"/>
    <n v="2742"/>
    <n v="263"/>
    <n v="0.1"/>
    <n v="2479"/>
    <n v="0.9"/>
    <n v="72"/>
    <n v="0.03"/>
    <n v="1201"/>
    <n v="0.44"/>
    <n v="32341"/>
    <n v="0"/>
    <n v="0"/>
    <n v="2440"/>
    <n v="0.89"/>
  </r>
  <r>
    <n v="2433"/>
    <s v="Tennessee"/>
    <x v="626"/>
    <x v="1"/>
    <x v="0"/>
    <n v="76482"/>
    <n v="15356"/>
    <n v="0.2"/>
    <n v="61126"/>
    <n v="0.8"/>
    <n v="6933"/>
    <n v="0.09"/>
    <n v="12433"/>
    <n v="0.16"/>
    <n v="50672"/>
    <n v="230"/>
    <n v="3.01"/>
    <n v="63947"/>
    <n v="0.84"/>
  </r>
  <r>
    <n v="2434"/>
    <s v="Tennessee"/>
    <x v="1376"/>
    <x v="0"/>
    <x v="7"/>
    <n v="49038"/>
    <n v="7397"/>
    <n v="0.15"/>
    <n v="41641"/>
    <n v="0.85"/>
    <n v="2880"/>
    <n v="0.06"/>
    <n v="6955"/>
    <n v="0.14000000000000001"/>
    <n v="49860"/>
    <n v="49"/>
    <n v="1"/>
    <n v="42921"/>
    <n v="0.88"/>
  </r>
  <r>
    <n v="2435"/>
    <s v="Tennessee"/>
    <x v="114"/>
    <x v="0"/>
    <x v="5"/>
    <n v="16184"/>
    <n v="3825"/>
    <n v="0.24"/>
    <n v="12359"/>
    <n v="0.76"/>
    <n v="1469"/>
    <n v="0.09"/>
    <n v="3068"/>
    <n v="0.19"/>
    <n v="38940"/>
    <n v="25"/>
    <n v="1.54"/>
    <n v="13103"/>
    <n v="0.81"/>
  </r>
  <r>
    <n v="2436"/>
    <s v="Tennessee"/>
    <x v="1473"/>
    <x v="0"/>
    <x v="6"/>
    <n v="14755"/>
    <n v="2723"/>
    <n v="0.18"/>
    <n v="12032"/>
    <n v="0.82"/>
    <n v="746"/>
    <n v="0.05"/>
    <n v="3235"/>
    <n v="0.22"/>
    <n v="40195"/>
    <n v="25"/>
    <n v="1.69"/>
    <n v="9975"/>
    <n v="0.68"/>
  </r>
  <r>
    <n v="2437"/>
    <s v="Tennessee"/>
    <x v="4"/>
    <x v="0"/>
    <x v="0"/>
    <n v="131349"/>
    <n v="26575"/>
    <n v="0.2"/>
    <n v="104774"/>
    <n v="0.8"/>
    <n v="10751"/>
    <n v="0.08"/>
    <n v="12816"/>
    <n v="0.1"/>
    <n v="57939"/>
    <n v="275"/>
    <n v="2.09"/>
    <n v="107974"/>
    <n v="0.82"/>
  </r>
  <r>
    <n v="2438"/>
    <s v="Tennessee"/>
    <x v="116"/>
    <x v="0"/>
    <x v="1"/>
    <n v="106727"/>
    <n v="18275"/>
    <n v="0.17"/>
    <n v="88452"/>
    <n v="0.83"/>
    <n v="6309"/>
    <n v="0.06"/>
    <n v="15216"/>
    <n v="0.14000000000000001"/>
    <n v="50427"/>
    <n v="186"/>
    <n v="1.74"/>
    <n v="90157"/>
    <n v="0.84"/>
  </r>
  <r>
    <n v="2439"/>
    <s v="Tennessee"/>
    <x v="705"/>
    <x v="0"/>
    <x v="0"/>
    <n v="39583"/>
    <n v="8212"/>
    <n v="0.21"/>
    <n v="31371"/>
    <n v="0.79"/>
    <n v="2835"/>
    <n v="7.0000000000000007E-2"/>
    <n v="8392"/>
    <n v="0.21"/>
    <n v="39443"/>
    <n v="211"/>
    <n v="5.33"/>
    <n v="33528"/>
    <n v="0.85"/>
  </r>
  <r>
    <n v="2440"/>
    <s v="Tennessee"/>
    <x v="1474"/>
    <x v="0"/>
    <x v="3"/>
    <n v="14462"/>
    <n v="2651"/>
    <n v="0.18"/>
    <n v="11811"/>
    <n v="0.82"/>
    <n v="959"/>
    <n v="7.0000000000000007E-2"/>
    <n v="2022"/>
    <n v="0.14000000000000001"/>
    <n v="51859"/>
    <n v="60"/>
    <n v="4.1500000000000004"/>
    <n v="12308"/>
    <n v="0.85"/>
  </r>
  <r>
    <n v="2441"/>
    <s v="Tennessee"/>
    <x v="117"/>
    <x v="0"/>
    <x v="2"/>
    <n v="28020"/>
    <n v="5699"/>
    <n v="0.2"/>
    <n v="22321"/>
    <n v="0.8"/>
    <n v="1916"/>
    <n v="7.0000000000000007E-2"/>
    <n v="4963"/>
    <n v="0.18"/>
    <n v="42025"/>
    <n v="35"/>
    <n v="1.25"/>
    <n v="22665"/>
    <n v="0.81"/>
  </r>
  <r>
    <n v="2442"/>
    <s v="Tennessee"/>
    <x v="707"/>
    <x v="0"/>
    <x v="1"/>
    <n v="56351"/>
    <n v="12364"/>
    <n v="0.22"/>
    <n v="43987"/>
    <n v="0.78"/>
    <n v="4430"/>
    <n v="0.08"/>
    <n v="10530"/>
    <n v="0.19"/>
    <n v="39202"/>
    <n v="74"/>
    <n v="1.31"/>
    <n v="46487"/>
    <n v="0.82"/>
  </r>
  <r>
    <n v="2443"/>
    <s v="Tennessee"/>
    <x v="1475"/>
    <x v="0"/>
    <x v="3"/>
    <n v="40439"/>
    <n v="6053"/>
    <n v="0.15"/>
    <n v="34386"/>
    <n v="0.85"/>
    <n v="2703"/>
    <n v="7.0000000000000007E-2"/>
    <n v="4122"/>
    <n v="0.1"/>
    <n v="63241"/>
    <n v="12"/>
    <n v="0.3"/>
    <n v="35533"/>
    <n v="0.88"/>
  </r>
  <r>
    <n v="2444"/>
    <s v="Tennessee"/>
    <x v="1382"/>
    <x v="0"/>
    <x v="1"/>
    <n v="17276"/>
    <n v="2966"/>
    <n v="0.17"/>
    <n v="14310"/>
    <n v="0.83"/>
    <n v="1123"/>
    <n v="7.0000000000000007E-2"/>
    <n v="2555"/>
    <n v="0.15"/>
    <n v="47508"/>
    <n v="0"/>
    <n v="0"/>
    <n v="14066"/>
    <n v="0.81"/>
  </r>
  <r>
    <n v="2445"/>
    <s v="Tennessee"/>
    <x v="759"/>
    <x v="0"/>
    <x v="2"/>
    <n v="31756"/>
    <n v="6334"/>
    <n v="0.2"/>
    <n v="25422"/>
    <n v="0.8"/>
    <n v="1884"/>
    <n v="0.06"/>
    <n v="7129"/>
    <n v="0.22"/>
    <n v="37987"/>
    <n v="105"/>
    <n v="3.31"/>
    <n v="26402"/>
    <n v="0.83"/>
  </r>
  <r>
    <n v="2446"/>
    <s v="Tennessee"/>
    <x v="13"/>
    <x v="0"/>
    <x v="4"/>
    <n v="7717"/>
    <n v="1877"/>
    <n v="0.24"/>
    <n v="5840"/>
    <n v="0.76"/>
    <n v="546"/>
    <n v="7.0000000000000007E-2"/>
    <n v="1601"/>
    <n v="0.21"/>
    <n v="34238"/>
    <n v="0"/>
    <n v="0"/>
    <n v="6198"/>
    <n v="0.8"/>
  </r>
  <r>
    <n v="2447"/>
    <s v="Tennessee"/>
    <x v="1476"/>
    <x v="0"/>
    <x v="2"/>
    <n v="35774"/>
    <n v="7536"/>
    <n v="0.21"/>
    <n v="28238"/>
    <n v="0.79"/>
    <n v="2774"/>
    <n v="0.08"/>
    <n v="7981"/>
    <n v="0.22"/>
    <n v="36192"/>
    <n v="47"/>
    <n v="1.31"/>
    <n v="30299"/>
    <n v="0.85"/>
  </r>
  <r>
    <n v="2448"/>
    <s v="Tennessee"/>
    <x v="15"/>
    <x v="0"/>
    <x v="7"/>
    <n v="55700"/>
    <n v="9620"/>
    <n v="0.17"/>
    <n v="46080"/>
    <n v="0.83"/>
    <n v="4391"/>
    <n v="0.08"/>
    <n v="8745"/>
    <n v="0.16"/>
    <n v="49494"/>
    <n v="171"/>
    <n v="3.07"/>
    <n v="48008"/>
    <n v="0.86"/>
  </r>
  <r>
    <n v="2449"/>
    <s v="Tennessee"/>
    <x v="1477"/>
    <x v="0"/>
    <x v="1"/>
    <n v="14328"/>
    <n v="2692"/>
    <n v="0.19"/>
    <n v="11636"/>
    <n v="0.81"/>
    <n v="790"/>
    <n v="0.06"/>
    <n v="2736"/>
    <n v="0.19"/>
    <n v="44431"/>
    <n v="0"/>
    <n v="0"/>
    <n v="12169"/>
    <n v="0.85"/>
  </r>
  <r>
    <n v="2450"/>
    <s v="Tennessee"/>
    <x v="494"/>
    <x v="0"/>
    <x v="7"/>
    <n v="59673"/>
    <n v="18307"/>
    <n v="0.31"/>
    <n v="41366"/>
    <n v="0.69"/>
    <n v="6468"/>
    <n v="0.11"/>
    <n v="8494"/>
    <n v="0.14000000000000001"/>
    <n v="46527"/>
    <n v="85"/>
    <n v="1.42"/>
    <n v="43752"/>
    <n v="0.73"/>
  </r>
  <r>
    <n v="2451"/>
    <s v="Tennessee"/>
    <x v="1206"/>
    <x v="1"/>
    <x v="3"/>
    <n v="692587"/>
    <n v="84795"/>
    <n v="0.12"/>
    <n v="607792"/>
    <n v="0.88"/>
    <n v="34365"/>
    <n v="0.05"/>
    <n v="102623"/>
    <n v="0.15"/>
    <n v="60799"/>
    <n v="4368"/>
    <n v="6.31"/>
    <n v="598909"/>
    <n v="0.86"/>
  </r>
  <r>
    <n v="2452"/>
    <s v="Tennessee"/>
    <x v="371"/>
    <x v="0"/>
    <x v="4"/>
    <n v="11706"/>
    <n v="2742"/>
    <n v="0.23"/>
    <n v="8964"/>
    <n v="0.77"/>
    <n v="826"/>
    <n v="7.0000000000000007E-2"/>
    <n v="2083"/>
    <n v="0.18"/>
    <n v="42905"/>
    <n v="40"/>
    <n v="3.42"/>
    <n v="9542"/>
    <n v="0.82"/>
  </r>
  <r>
    <n v="2453"/>
    <s v="Tennessee"/>
    <x v="24"/>
    <x v="0"/>
    <x v="2"/>
    <n v="20138"/>
    <n v="3699"/>
    <n v="0.18"/>
    <n v="16439"/>
    <n v="0.82"/>
    <n v="1150"/>
    <n v="0.06"/>
    <n v="3435"/>
    <n v="0.17"/>
    <n v="47420"/>
    <n v="56"/>
    <n v="2.78"/>
    <n v="17118"/>
    <n v="0.85"/>
  </r>
  <r>
    <n v="2454"/>
    <s v="Tennessee"/>
    <x v="1478"/>
    <x v="0"/>
    <x v="3"/>
    <n v="53446"/>
    <n v="8655"/>
    <n v="0.16"/>
    <n v="44791"/>
    <n v="0.84"/>
    <n v="3394"/>
    <n v="0.06"/>
    <n v="7259"/>
    <n v="0.14000000000000001"/>
    <n v="56166"/>
    <n v="130"/>
    <n v="2.4300000000000002"/>
    <n v="46284"/>
    <n v="0.87"/>
  </r>
  <r>
    <n v="2455"/>
    <s v="Tennessee"/>
    <x v="1479"/>
    <x v="0"/>
    <x v="8"/>
    <n v="37320"/>
    <n v="6566"/>
    <n v="0.18"/>
    <n v="30754"/>
    <n v="0.82"/>
    <n v="2306"/>
    <n v="0.06"/>
    <n v="6735"/>
    <n v="0.18"/>
    <n v="44302"/>
    <n v="124"/>
    <n v="3.32"/>
    <n v="32108"/>
    <n v="0.86"/>
  </r>
  <r>
    <n v="2456"/>
    <s v="Tennessee"/>
    <x v="28"/>
    <x v="0"/>
    <x v="3"/>
    <n v="40507"/>
    <n v="8655"/>
    <n v="0.21"/>
    <n v="31852"/>
    <n v="0.79"/>
    <n v="2668"/>
    <n v="7.0000000000000007E-2"/>
    <n v="5227"/>
    <n v="0.13"/>
    <n v="59529"/>
    <n v="0"/>
    <n v="0"/>
    <n v="32997"/>
    <n v="0.81"/>
  </r>
  <r>
    <n v="2457"/>
    <s v="Tennessee"/>
    <x v="1480"/>
    <x v="0"/>
    <x v="4"/>
    <n v="18217"/>
    <n v="4000"/>
    <n v="0.22"/>
    <n v="14217"/>
    <n v="0.78"/>
    <n v="1306"/>
    <n v="7.0000000000000007E-2"/>
    <n v="3701"/>
    <n v="0.2"/>
    <n v="36687"/>
    <n v="0"/>
    <n v="0"/>
    <n v="15274"/>
    <n v="0.84"/>
  </r>
  <r>
    <n v="2458"/>
    <s v="Tennessee"/>
    <x v="29"/>
    <x v="0"/>
    <x v="2"/>
    <n v="41890"/>
    <n v="8388"/>
    <n v="0.2"/>
    <n v="33502"/>
    <n v="0.8"/>
    <n v="3291"/>
    <n v="0.08"/>
    <n v="6335"/>
    <n v="0.15"/>
    <n v="50201"/>
    <n v="190"/>
    <n v="4.54"/>
    <n v="33287"/>
    <n v="0.79"/>
  </r>
  <r>
    <n v="2459"/>
    <s v="Tennessee"/>
    <x v="549"/>
    <x v="0"/>
    <x v="7"/>
    <n v="49045"/>
    <n v="8863"/>
    <n v="0.18"/>
    <n v="40182"/>
    <n v="0.82"/>
    <n v="3331"/>
    <n v="7.0000000000000007E-2"/>
    <n v="7904"/>
    <n v="0.16"/>
    <n v="42720"/>
    <n v="28"/>
    <n v="0.56999999999999995"/>
    <n v="42055"/>
    <n v="0.86"/>
  </r>
  <r>
    <n v="2460"/>
    <s v="Tennessee"/>
    <x v="1481"/>
    <x v="0"/>
    <x v="2"/>
    <n v="29503"/>
    <n v="5903"/>
    <n v="0.2"/>
    <n v="23600"/>
    <n v="0.8"/>
    <n v="2083"/>
    <n v="7.0000000000000007E-2"/>
    <n v="4160"/>
    <n v="0.14000000000000001"/>
    <n v="48024"/>
    <n v="56"/>
    <n v="1.9"/>
    <n v="24385"/>
    <n v="0.83"/>
  </r>
  <r>
    <n v="2461"/>
    <s v="Tennessee"/>
    <x v="1482"/>
    <x v="0"/>
    <x v="0"/>
    <n v="23145"/>
    <n v="4741"/>
    <n v="0.2"/>
    <n v="18404"/>
    <n v="0.8"/>
    <n v="1362"/>
    <n v="0.06"/>
    <n v="4211"/>
    <n v="0.18"/>
    <n v="41829"/>
    <n v="0"/>
    <n v="0"/>
    <n v="19672"/>
    <n v="0.85"/>
  </r>
  <r>
    <n v="2462"/>
    <s v="Tennessee"/>
    <x v="31"/>
    <x v="0"/>
    <x v="7"/>
    <n v="69087"/>
    <n v="14918"/>
    <n v="0.22"/>
    <n v="54169"/>
    <n v="0.78"/>
    <n v="5329"/>
    <n v="0.08"/>
    <n v="10146"/>
    <n v="0.15"/>
    <n v="44366"/>
    <n v="213"/>
    <n v="3.08"/>
    <n v="56859"/>
    <n v="0.82"/>
  </r>
  <r>
    <n v="2463"/>
    <s v="Tennessee"/>
    <x v="501"/>
    <x v="0"/>
    <x v="6"/>
    <n v="13346"/>
    <n v="2796"/>
    <n v="0.21"/>
    <n v="10550"/>
    <n v="0.79"/>
    <n v="795"/>
    <n v="0.06"/>
    <n v="2787"/>
    <n v="0.21"/>
    <n v="36317"/>
    <n v="0"/>
    <n v="0"/>
    <n v="11247"/>
    <n v="0.84"/>
  </r>
  <r>
    <n v="2464"/>
    <s v="Tennessee"/>
    <x v="1483"/>
    <x v="0"/>
    <x v="1"/>
    <n v="64569"/>
    <n v="11923"/>
    <n v="0.18"/>
    <n v="52646"/>
    <n v="0.82"/>
    <n v="4099"/>
    <n v="0.06"/>
    <n v="10883"/>
    <n v="0.17"/>
    <n v="44040"/>
    <n v="131"/>
    <n v="2.0299999999999998"/>
    <n v="55107"/>
    <n v="0.85"/>
  </r>
  <r>
    <n v="2465"/>
    <s v="Tennessee"/>
    <x v="308"/>
    <x v="0"/>
    <x v="0"/>
    <n v="364286"/>
    <n v="64030"/>
    <n v="0.18"/>
    <n v="300256"/>
    <n v="0.82"/>
    <n v="24855"/>
    <n v="7.0000000000000007E-2"/>
    <n v="46021"/>
    <n v="0.13"/>
    <n v="57196"/>
    <n v="2125"/>
    <n v="5.83"/>
    <n v="304074"/>
    <n v="0.83"/>
  </r>
  <r>
    <n v="2466"/>
    <s v="Tennessee"/>
    <x v="391"/>
    <x v="0"/>
    <x v="6"/>
    <n v="6549"/>
    <n v="1396"/>
    <n v="0.21"/>
    <n v="5153"/>
    <n v="0.79"/>
    <n v="271"/>
    <n v="0.04"/>
    <n v="1912"/>
    <n v="0.28999999999999998"/>
    <n v="30691"/>
    <n v="10"/>
    <n v="1.53"/>
    <n v="5389"/>
    <n v="0.82"/>
  </r>
  <r>
    <n v="2467"/>
    <s v="Tennessee"/>
    <x v="1484"/>
    <x v="0"/>
    <x v="2"/>
    <n v="25220"/>
    <n v="4562"/>
    <n v="0.18"/>
    <n v="20658"/>
    <n v="0.82"/>
    <n v="1416"/>
    <n v="0.06"/>
    <n v="5025"/>
    <n v="0.2"/>
    <n v="37834"/>
    <n v="175"/>
    <n v="6.94"/>
    <n v="18336"/>
    <n v="0.73"/>
  </r>
  <r>
    <n v="2468"/>
    <s v="Tennessee"/>
    <x v="502"/>
    <x v="0"/>
    <x v="2"/>
    <n v="25776"/>
    <n v="5955"/>
    <n v="0.23"/>
    <n v="19821"/>
    <n v="0.77"/>
    <n v="2008"/>
    <n v="0.08"/>
    <n v="5149"/>
    <n v="0.2"/>
    <n v="37690"/>
    <n v="122"/>
    <n v="4.7300000000000004"/>
    <n v="21202"/>
    <n v="0.82"/>
  </r>
  <r>
    <n v="2469"/>
    <s v="Tennessee"/>
    <x v="1485"/>
    <x v="0"/>
    <x v="0"/>
    <n v="56530"/>
    <n v="11944"/>
    <n v="0.21"/>
    <n v="44586"/>
    <n v="0.79"/>
    <n v="4015"/>
    <n v="7.0000000000000007E-2"/>
    <n v="10252"/>
    <n v="0.18"/>
    <n v="42188"/>
    <n v="22"/>
    <n v="0.39"/>
    <n v="47875"/>
    <n v="0.85"/>
  </r>
  <r>
    <n v="2470"/>
    <s v="Tennessee"/>
    <x v="1217"/>
    <x v="0"/>
    <x v="2"/>
    <n v="17335"/>
    <n v="3299"/>
    <n v="0.19"/>
    <n v="14036"/>
    <n v="0.81"/>
    <n v="976"/>
    <n v="0.06"/>
    <n v="3513"/>
    <n v="0.2"/>
    <n v="39574"/>
    <n v="0"/>
    <n v="0"/>
    <n v="14692"/>
    <n v="0.85"/>
  </r>
  <r>
    <n v="2471"/>
    <s v="Tennessee"/>
    <x v="503"/>
    <x v="0"/>
    <x v="2"/>
    <n v="27847"/>
    <n v="5130"/>
    <n v="0.18"/>
    <n v="22717"/>
    <n v="0.82"/>
    <n v="1607"/>
    <n v="0.06"/>
    <n v="4957"/>
    <n v="0.18"/>
    <n v="43491"/>
    <n v="45"/>
    <n v="1.62"/>
    <n v="23884"/>
    <n v="0.86"/>
  </r>
  <r>
    <n v="2472"/>
    <s v="Tennessee"/>
    <x v="33"/>
    <x v="0"/>
    <x v="5"/>
    <n v="32358"/>
    <n v="7526"/>
    <n v="0.23"/>
    <n v="24832"/>
    <n v="0.77"/>
    <n v="2865"/>
    <n v="0.09"/>
    <n v="5982"/>
    <n v="0.18"/>
    <n v="43159"/>
    <n v="202"/>
    <n v="6.24"/>
    <n v="26008"/>
    <n v="0.8"/>
  </r>
  <r>
    <n v="2473"/>
    <s v="Tennessee"/>
    <x v="719"/>
    <x v="0"/>
    <x v="3"/>
    <n v="25063"/>
    <n v="4401"/>
    <n v="0.18"/>
    <n v="20662"/>
    <n v="0.82"/>
    <n v="1453"/>
    <n v="0.06"/>
    <n v="3827"/>
    <n v="0.15"/>
    <n v="44684"/>
    <n v="65"/>
    <n v="2.59"/>
    <n v="20226"/>
    <n v="0.81"/>
  </r>
  <r>
    <n v="2474"/>
    <s v="Tennessee"/>
    <x v="34"/>
    <x v="0"/>
    <x v="6"/>
    <n v="8263"/>
    <n v="1696"/>
    <n v="0.21"/>
    <n v="6567"/>
    <n v="0.79"/>
    <n v="679"/>
    <n v="0.08"/>
    <n v="1349"/>
    <n v="0.16"/>
    <n v="44688"/>
    <n v="15"/>
    <n v="1.82"/>
    <n v="6867"/>
    <n v="0.83"/>
  </r>
  <r>
    <n v="2475"/>
    <s v="Tennessee"/>
    <x v="965"/>
    <x v="0"/>
    <x v="2"/>
    <n v="18486"/>
    <n v="3700"/>
    <n v="0.2"/>
    <n v="14786"/>
    <n v="0.8"/>
    <n v="1464"/>
    <n v="0.08"/>
    <n v="2477"/>
    <n v="0.13"/>
    <n v="48056"/>
    <n v="25"/>
    <n v="1.35"/>
    <n v="15365"/>
    <n v="0.83"/>
  </r>
  <r>
    <n v="2476"/>
    <s v="Tennessee"/>
    <x v="35"/>
    <x v="0"/>
    <x v="6"/>
    <n v="11758"/>
    <n v="2641"/>
    <n v="0.22"/>
    <n v="9117"/>
    <n v="0.78"/>
    <n v="816"/>
    <n v="7.0000000000000007E-2"/>
    <n v="2286"/>
    <n v="0.19"/>
    <n v="37563"/>
    <n v="0"/>
    <n v="0"/>
    <n v="9631"/>
    <n v="0.82"/>
  </r>
  <r>
    <n v="2477"/>
    <s v="Tennessee"/>
    <x v="36"/>
    <x v="0"/>
    <x v="1"/>
    <n v="54012"/>
    <n v="10818"/>
    <n v="0.2"/>
    <n v="43194"/>
    <n v="0.8"/>
    <n v="3868"/>
    <n v="7.0000000000000007E-2"/>
    <n v="7241"/>
    <n v="0.13"/>
    <n v="49611"/>
    <n v="54"/>
    <n v="1"/>
    <n v="44598"/>
    <n v="0.83"/>
  </r>
  <r>
    <n v="2478"/>
    <s v="Tennessee"/>
    <x v="138"/>
    <x v="0"/>
    <x v="2"/>
    <n v="17778"/>
    <n v="4056"/>
    <n v="0.23"/>
    <n v="13722"/>
    <n v="0.77"/>
    <n v="1377"/>
    <n v="0.08"/>
    <n v="3308"/>
    <n v="0.19"/>
    <n v="35778"/>
    <n v="2"/>
    <n v="0.11"/>
    <n v="13092"/>
    <n v="0.74"/>
  </r>
  <r>
    <n v="2479"/>
    <s v="Tennessee"/>
    <x v="510"/>
    <x v="1"/>
    <x v="0"/>
    <n v="465289"/>
    <n v="73661"/>
    <n v="0.16"/>
    <n v="391628"/>
    <n v="0.84"/>
    <n v="30321"/>
    <n v="7.0000000000000007E-2"/>
    <n v="59817"/>
    <n v="0.13"/>
    <n v="55874"/>
    <n v="1612"/>
    <n v="3.46"/>
    <n v="396239"/>
    <n v="0.85"/>
  </r>
  <r>
    <n v="2480"/>
    <s v="Tennessee"/>
    <x v="184"/>
    <x v="0"/>
    <x v="4"/>
    <n v="7411"/>
    <n v="1166"/>
    <n v="0.16"/>
    <n v="6245"/>
    <n v="0.84"/>
    <n v="328"/>
    <n v="0.04"/>
    <n v="1795"/>
    <n v="0.24"/>
    <n v="33709"/>
    <n v="0"/>
    <n v="0"/>
    <n v="4192"/>
    <n v="0.56999999999999995"/>
  </r>
  <r>
    <n v="2481"/>
    <s v="Tennessee"/>
    <x v="38"/>
    <x v="0"/>
    <x v="2"/>
    <n v="25825"/>
    <n v="4077"/>
    <n v="0.16"/>
    <n v="21748"/>
    <n v="0.84"/>
    <n v="1380"/>
    <n v="0.05"/>
    <n v="5907"/>
    <n v="0.23"/>
    <n v="38849"/>
    <n v="0"/>
    <n v="0"/>
    <n v="20918"/>
    <n v="0.81"/>
  </r>
  <r>
    <n v="2482"/>
    <s v="Tennessee"/>
    <x v="39"/>
    <x v="0"/>
    <x v="2"/>
    <n v="43734"/>
    <n v="7794"/>
    <n v="0.18"/>
    <n v="35940"/>
    <n v="0.82"/>
    <n v="2637"/>
    <n v="0.06"/>
    <n v="7643"/>
    <n v="0.17"/>
    <n v="43651"/>
    <n v="99"/>
    <n v="2.2599999999999998"/>
    <n v="37638"/>
    <n v="0.86"/>
  </r>
  <r>
    <n v="2483"/>
    <s v="Tennessee"/>
    <x v="474"/>
    <x v="0"/>
    <x v="2"/>
    <n v="12086"/>
    <n v="2529"/>
    <n v="0.21"/>
    <n v="9557"/>
    <n v="0.79"/>
    <n v="768"/>
    <n v="0.06"/>
    <n v="2074"/>
    <n v="0.17"/>
    <n v="40541"/>
    <n v="0"/>
    <n v="0"/>
    <n v="9999"/>
    <n v="0.83"/>
  </r>
  <r>
    <n v="2484"/>
    <s v="Tennessee"/>
    <x v="140"/>
    <x v="0"/>
    <x v="2"/>
    <n v="34117"/>
    <n v="6630"/>
    <n v="0.19"/>
    <n v="27487"/>
    <n v="0.81"/>
    <n v="2376"/>
    <n v="7.0000000000000007E-2"/>
    <n v="4853"/>
    <n v="0.14000000000000001"/>
    <n v="51249"/>
    <n v="313"/>
    <n v="9.17"/>
    <n v="28609"/>
    <n v="0.84"/>
  </r>
  <r>
    <n v="2485"/>
    <s v="Tennessee"/>
    <x v="1486"/>
    <x v="0"/>
    <x v="0"/>
    <n v="53054"/>
    <n v="14026"/>
    <n v="0.26"/>
    <n v="39028"/>
    <n v="0.74"/>
    <n v="4530"/>
    <n v="0.09"/>
    <n v="4754"/>
    <n v="0.09"/>
    <n v="58186"/>
    <n v="30"/>
    <n v="0.56999999999999995"/>
    <n v="40617"/>
    <n v="0.77"/>
  </r>
  <r>
    <n v="2486"/>
    <s v="Tennessee"/>
    <x v="1487"/>
    <x v="0"/>
    <x v="7"/>
    <n v="53285"/>
    <n v="10458"/>
    <n v="0.2"/>
    <n v="42827"/>
    <n v="0.8"/>
    <n v="3824"/>
    <n v="7.0000000000000007E-2"/>
    <n v="8307"/>
    <n v="0.16"/>
    <n v="46029"/>
    <n v="63"/>
    <n v="1.18"/>
    <n v="44620"/>
    <n v="0.84"/>
  </r>
  <r>
    <n v="2487"/>
    <s v="Tennessee"/>
    <x v="1488"/>
    <x v="0"/>
    <x v="2"/>
    <n v="25832"/>
    <n v="5370"/>
    <n v="0.21"/>
    <n v="20462"/>
    <n v="0.79"/>
    <n v="1697"/>
    <n v="7.0000000000000007E-2"/>
    <n v="4408"/>
    <n v="0.17"/>
    <n v="39859"/>
    <n v="0"/>
    <n v="0"/>
    <n v="21750"/>
    <n v="0.84"/>
  </r>
  <r>
    <n v="2488"/>
    <s v="Tennessee"/>
    <x v="43"/>
    <x v="0"/>
    <x v="3"/>
    <n v="24265"/>
    <n v="3814"/>
    <n v="0.16"/>
    <n v="20451"/>
    <n v="0.84"/>
    <n v="1267"/>
    <n v="0.05"/>
    <n v="4309"/>
    <n v="0.18"/>
    <n v="42265"/>
    <n v="25"/>
    <n v="1.03"/>
    <n v="21274"/>
    <n v="0.88"/>
  </r>
  <r>
    <n v="2489"/>
    <s v="Tennessee"/>
    <x v="44"/>
    <x v="0"/>
    <x v="1"/>
    <n v="97605"/>
    <n v="16615"/>
    <n v="0.17"/>
    <n v="80990"/>
    <n v="0.83"/>
    <n v="5950"/>
    <n v="0.06"/>
    <n v="16631"/>
    <n v="0.17"/>
    <n v="46651"/>
    <n v="697"/>
    <n v="7.14"/>
    <n v="81087"/>
    <n v="0.83"/>
  </r>
  <r>
    <n v="2490"/>
    <s v="Tennessee"/>
    <x v="46"/>
    <x v="0"/>
    <x v="0"/>
    <n v="28575"/>
    <n v="5737"/>
    <n v="0.2"/>
    <n v="22838"/>
    <n v="0.8"/>
    <n v="1822"/>
    <n v="0.06"/>
    <n v="4337"/>
    <n v="0.15"/>
    <n v="50819"/>
    <n v="0"/>
    <n v="0"/>
    <n v="24120"/>
    <n v="0.84"/>
  </r>
  <r>
    <n v="2491"/>
    <s v="Tennessee"/>
    <x v="47"/>
    <x v="0"/>
    <x v="2"/>
    <n v="33683"/>
    <n v="5430"/>
    <n v="0.16"/>
    <n v="28253"/>
    <n v="0.84"/>
    <n v="1931"/>
    <n v="0.06"/>
    <n v="4702"/>
    <n v="0.14000000000000001"/>
    <n v="51868"/>
    <n v="12"/>
    <n v="0.36"/>
    <n v="29327"/>
    <n v="0.87"/>
  </r>
  <r>
    <n v="2492"/>
    <s v="Tennessee"/>
    <x v="1489"/>
    <x v="0"/>
    <x v="3"/>
    <n v="94340"/>
    <n v="15014"/>
    <n v="0.16"/>
    <n v="79326"/>
    <n v="0.84"/>
    <n v="6072"/>
    <n v="0.06"/>
    <n v="10032"/>
    <n v="0.11"/>
    <n v="57337"/>
    <n v="235"/>
    <n v="2.4900000000000002"/>
    <n v="81843"/>
    <n v="0.87"/>
  </r>
  <r>
    <n v="2493"/>
    <s v="Tennessee"/>
    <x v="1302"/>
    <x v="0"/>
    <x v="6"/>
    <n v="12306"/>
    <n v="2612"/>
    <n v="0.21"/>
    <n v="9694"/>
    <n v="0.79"/>
    <n v="795"/>
    <n v="0.06"/>
    <n v="2153"/>
    <n v="0.17"/>
    <n v="50565"/>
    <n v="0"/>
    <n v="0"/>
    <n v="10218"/>
    <n v="0.83"/>
  </r>
  <r>
    <n v="2494"/>
    <s v="Tennessee"/>
    <x v="49"/>
    <x v="0"/>
    <x v="2"/>
    <n v="46357"/>
    <n v="9818"/>
    <n v="0.21"/>
    <n v="36539"/>
    <n v="0.79"/>
    <n v="3495"/>
    <n v="0.08"/>
    <n v="7151"/>
    <n v="0.15"/>
    <n v="45566"/>
    <n v="59"/>
    <n v="1.27"/>
    <n v="38232"/>
    <n v="0.82"/>
  </r>
  <r>
    <n v="2495"/>
    <s v="Tennessee"/>
    <x v="50"/>
    <x v="0"/>
    <x v="0"/>
    <n v="205950"/>
    <n v="19005"/>
    <n v="0.09"/>
    <n v="186945"/>
    <n v="0.91"/>
    <n v="30985"/>
    <n v="0.15"/>
    <n v="24251"/>
    <n v="0.12"/>
    <n v="56102"/>
    <n v="273"/>
    <n v="1.33"/>
    <n v="188422"/>
    <n v="0.91"/>
  </r>
  <r>
    <n v="2496"/>
    <s v="Tennessee"/>
    <x v="1226"/>
    <x v="0"/>
    <x v="4"/>
    <n v="6411"/>
    <n v="1379"/>
    <n v="0.22"/>
    <n v="5032"/>
    <n v="0.78"/>
    <n v="491"/>
    <n v="0.08"/>
    <n v="575"/>
    <n v="0.09"/>
    <n v="58234"/>
    <n v="0"/>
    <n v="0"/>
    <n v="5190"/>
    <n v="0.81"/>
  </r>
  <r>
    <n v="2497"/>
    <s v="Tennessee"/>
    <x v="51"/>
    <x v="0"/>
    <x v="0"/>
    <n v="21579"/>
    <n v="3836"/>
    <n v="0.18"/>
    <n v="17743"/>
    <n v="0.82"/>
    <n v="1661"/>
    <n v="0.08"/>
    <n v="3919"/>
    <n v="0.18"/>
    <n v="40397"/>
    <n v="0"/>
    <n v="0"/>
    <n v="16661"/>
    <n v="0.77"/>
  </r>
  <r>
    <n v="2498"/>
    <s v="Tennessee"/>
    <x v="1490"/>
    <x v="0"/>
    <x v="5"/>
    <n v="30267"/>
    <n v="6179"/>
    <n v="0.2"/>
    <n v="24088"/>
    <n v="0.8"/>
    <n v="1978"/>
    <n v="7.0000000000000007E-2"/>
    <n v="5267"/>
    <n v="0.17"/>
    <n v="42532"/>
    <n v="63"/>
    <n v="2.08"/>
    <n v="25212"/>
    <n v="0.83"/>
  </r>
  <r>
    <n v="2499"/>
    <s v="Tennessee"/>
    <x v="1491"/>
    <x v="0"/>
    <x v="5"/>
    <n v="22068"/>
    <n v="4541"/>
    <n v="0.21"/>
    <n v="17527"/>
    <n v="0.79"/>
    <n v="1240"/>
    <n v="0.06"/>
    <n v="3251"/>
    <n v="0.15"/>
    <n v="42149"/>
    <n v="82"/>
    <n v="3.72"/>
    <n v="18375"/>
    <n v="0.83"/>
  </r>
  <r>
    <n v="2500"/>
    <s v="Tennessee"/>
    <x v="52"/>
    <x v="0"/>
    <x v="6"/>
    <n v="8064"/>
    <n v="1705"/>
    <n v="0.21"/>
    <n v="6359"/>
    <n v="0.79"/>
    <n v="544"/>
    <n v="7.0000000000000007E-2"/>
    <n v="1390"/>
    <n v="0.17"/>
    <n v="41960"/>
    <n v="53"/>
    <n v="6.57"/>
    <n v="6674"/>
    <n v="0.83"/>
  </r>
  <r>
    <n v="2501"/>
    <s v="Tennessee"/>
    <x v="1492"/>
    <x v="0"/>
    <x v="4"/>
    <n v="5082"/>
    <n v="1402"/>
    <n v="0.28000000000000003"/>
    <n v="3680"/>
    <n v="0.72"/>
    <n v="450"/>
    <n v="0.09"/>
    <n v="797"/>
    <n v="0.16"/>
    <n v="40182"/>
    <n v="0"/>
    <n v="0"/>
    <n v="3946"/>
    <n v="0.78"/>
  </r>
  <r>
    <n v="2502"/>
    <s v="Tennessee"/>
    <x v="151"/>
    <x v="0"/>
    <x v="1"/>
    <n v="16898"/>
    <n v="3544"/>
    <n v="0.21"/>
    <n v="13354"/>
    <n v="0.79"/>
    <n v="1192"/>
    <n v="7.0000000000000007E-2"/>
    <n v="2623"/>
    <n v="0.16"/>
    <n v="41968"/>
    <n v="0"/>
    <n v="0"/>
    <n v="14055"/>
    <n v="0.83"/>
  </r>
  <r>
    <n v="2503"/>
    <s v="Tennessee"/>
    <x v="329"/>
    <x v="0"/>
    <x v="7"/>
    <n v="78843"/>
    <n v="13134"/>
    <n v="0.17"/>
    <n v="65709"/>
    <n v="0.83"/>
    <n v="4968"/>
    <n v="0.06"/>
    <n v="10996"/>
    <n v="0.14000000000000001"/>
    <n v="45512"/>
    <n v="281"/>
    <n v="3.56"/>
    <n v="66344"/>
    <n v="0.84"/>
  </r>
  <r>
    <n v="2504"/>
    <s v="Tennessee"/>
    <x v="1493"/>
    <x v="0"/>
    <x v="2"/>
    <n v="33044"/>
    <n v="6149"/>
    <n v="0.19"/>
    <n v="26895"/>
    <n v="0.81"/>
    <n v="2278"/>
    <n v="7.0000000000000007E-2"/>
    <n v="5886"/>
    <n v="0.18"/>
    <n v="44132"/>
    <n v="25"/>
    <n v="0.76"/>
    <n v="27566"/>
    <n v="0.83"/>
  </r>
  <r>
    <n v="2505"/>
    <s v="Tennessee"/>
    <x v="1494"/>
    <x v="0"/>
    <x v="0"/>
    <n v="53140"/>
    <n v="12108"/>
    <n v="0.23"/>
    <n v="41032"/>
    <n v="0.77"/>
    <n v="4793"/>
    <n v="0.09"/>
    <n v="7779"/>
    <n v="0.15"/>
    <n v="54440"/>
    <n v="52"/>
    <n v="0.98"/>
    <n v="43353"/>
    <n v="0.82"/>
  </r>
  <r>
    <n v="2506"/>
    <s v="Tennessee"/>
    <x v="740"/>
    <x v="0"/>
    <x v="3"/>
    <n v="71012"/>
    <n v="10520"/>
    <n v="0.15"/>
    <n v="60492"/>
    <n v="0.85"/>
    <n v="4189"/>
    <n v="0.06"/>
    <n v="7414"/>
    <n v="0.1"/>
    <n v="66006"/>
    <n v="80"/>
    <n v="1.1299999999999999"/>
    <n v="62349"/>
    <n v="0.88"/>
  </r>
  <r>
    <n v="2507"/>
    <s v="Tennessee"/>
    <x v="1238"/>
    <x v="1"/>
    <x v="3"/>
    <n v="324890"/>
    <n v="33966"/>
    <n v="0.1"/>
    <n v="290924"/>
    <n v="0.9"/>
    <n v="19489"/>
    <n v="0.06"/>
    <n v="33172"/>
    <n v="0.1"/>
    <n v="64170"/>
    <n v="488"/>
    <n v="1.5"/>
    <n v="294158"/>
    <n v="0.91"/>
  </r>
  <r>
    <n v="2508"/>
    <s v="Tennessee"/>
    <x v="157"/>
    <x v="0"/>
    <x v="2"/>
    <n v="22039"/>
    <n v="3704"/>
    <n v="0.17"/>
    <n v="18335"/>
    <n v="0.83"/>
    <n v="1184"/>
    <n v="0.05"/>
    <n v="4591"/>
    <n v="0.21"/>
    <n v="35685"/>
    <n v="25"/>
    <n v="1.1299999999999999"/>
    <n v="19526"/>
    <n v="0.89"/>
  </r>
  <r>
    <n v="2509"/>
    <s v="Tennessee"/>
    <x v="1495"/>
    <x v="0"/>
    <x v="0"/>
    <n v="14876"/>
    <n v="3028"/>
    <n v="0.2"/>
    <n v="11848"/>
    <n v="0.8"/>
    <n v="1110"/>
    <n v="7.0000000000000007E-2"/>
    <n v="2339"/>
    <n v="0.16"/>
    <n v="49707"/>
    <n v="0"/>
    <n v="0"/>
    <n v="12848"/>
    <n v="0.86"/>
  </r>
  <r>
    <n v="2510"/>
    <s v="Tennessee"/>
    <x v="160"/>
    <x v="0"/>
    <x v="7"/>
    <n v="97892"/>
    <n v="19341"/>
    <n v="0.2"/>
    <n v="78551"/>
    <n v="0.8"/>
    <n v="7522"/>
    <n v="0.08"/>
    <n v="13466"/>
    <n v="0.14000000000000001"/>
    <n v="47202"/>
    <n v="128"/>
    <n v="1.31"/>
    <n v="81232"/>
    <n v="0.83"/>
  </r>
  <r>
    <n v="2511"/>
    <s v="Tennessee"/>
    <x v="58"/>
    <x v="1"/>
    <x v="3"/>
    <n v="935764"/>
    <n v="127099"/>
    <n v="0.14000000000000001"/>
    <n v="808665"/>
    <n v="0.86"/>
    <n v="54625"/>
    <n v="0.06"/>
    <n v="198554"/>
    <n v="0.21"/>
    <n v="47924"/>
    <n v="4285"/>
    <n v="4.58"/>
    <n v="815249"/>
    <n v="0.87"/>
  </r>
  <r>
    <n v="2512"/>
    <s v="Tennessee"/>
    <x v="681"/>
    <x v="0"/>
    <x v="3"/>
    <n v="19942"/>
    <n v="3385"/>
    <n v="0.17"/>
    <n v="16557"/>
    <n v="0.83"/>
    <n v="1248"/>
    <n v="0.06"/>
    <n v="2739"/>
    <n v="0.14000000000000001"/>
    <n v="50704"/>
    <n v="35"/>
    <n v="1.76"/>
    <n v="17237"/>
    <n v="0.86"/>
  </r>
  <r>
    <n v="2513"/>
    <s v="Tennessee"/>
    <x v="424"/>
    <x v="0"/>
    <x v="6"/>
    <n v="13561"/>
    <n v="2758"/>
    <n v="0.2"/>
    <n v="10803"/>
    <n v="0.8"/>
    <n v="1560"/>
    <n v="0.12"/>
    <n v="1867"/>
    <n v="0.14000000000000001"/>
    <n v="46565"/>
    <n v="0"/>
    <n v="0"/>
    <n v="11363"/>
    <n v="0.84"/>
  </r>
  <r>
    <n v="2514"/>
    <s v="Tennessee"/>
    <x v="571"/>
    <x v="1"/>
    <x v="0"/>
    <n v="157668"/>
    <n v="34529"/>
    <n v="0.22"/>
    <n v="123139"/>
    <n v="0.78"/>
    <n v="11947"/>
    <n v="0.08"/>
    <n v="25549"/>
    <n v="0.16"/>
    <n v="46024"/>
    <n v="894"/>
    <n v="5.67"/>
    <n v="129636"/>
    <n v="0.82"/>
  </r>
  <r>
    <n v="2515"/>
    <s v="Tennessee"/>
    <x v="685"/>
    <x v="0"/>
    <x v="3"/>
    <n v="187149"/>
    <n v="29664"/>
    <n v="0.16"/>
    <n v="157485"/>
    <n v="0.84"/>
    <n v="13070"/>
    <n v="7.0000000000000007E-2"/>
    <n v="16426"/>
    <n v="0.09"/>
    <n v="66171"/>
    <n v="235"/>
    <n v="1.26"/>
    <n v="162285"/>
    <n v="0.87"/>
  </r>
  <r>
    <n v="2516"/>
    <s v="Tennessee"/>
    <x v="574"/>
    <x v="0"/>
    <x v="3"/>
    <n v="61581"/>
    <n v="8904"/>
    <n v="0.14000000000000001"/>
    <n v="52677"/>
    <n v="0.86"/>
    <n v="4547"/>
    <n v="7.0000000000000007E-2"/>
    <n v="7240"/>
    <n v="0.12"/>
    <n v="60874"/>
    <n v="50"/>
    <n v="0.81"/>
    <n v="54051"/>
    <n v="0.88"/>
  </r>
  <r>
    <n v="2517"/>
    <s v="Tennessee"/>
    <x v="1496"/>
    <x v="0"/>
    <x v="3"/>
    <n v="11012"/>
    <n v="1426"/>
    <n v="0.13"/>
    <n v="9586"/>
    <n v="0.87"/>
    <n v="534"/>
    <n v="0.05"/>
    <n v="1570"/>
    <n v="0.14000000000000001"/>
    <n v="49280"/>
    <n v="25"/>
    <n v="2.27"/>
    <n v="7463"/>
    <n v="0.68"/>
  </r>
  <r>
    <n v="2518"/>
    <s v="Tennessee"/>
    <x v="1497"/>
    <x v="0"/>
    <x v="1"/>
    <n v="17761"/>
    <n v="4123"/>
    <n v="0.23"/>
    <n v="13638"/>
    <n v="0.77"/>
    <n v="1643"/>
    <n v="0.09"/>
    <n v="2797"/>
    <n v="0.16"/>
    <n v="43688"/>
    <n v="94"/>
    <n v="5.29"/>
    <n v="14547"/>
    <n v="0.82"/>
  </r>
  <r>
    <n v="2519"/>
    <s v="Tennessee"/>
    <x v="163"/>
    <x v="0"/>
    <x v="0"/>
    <n v="19688"/>
    <n v="3603"/>
    <n v="0.18"/>
    <n v="16085"/>
    <n v="0.82"/>
    <n v="1330"/>
    <n v="7.0000000000000007E-2"/>
    <n v="3858"/>
    <n v="0.2"/>
    <n v="40322"/>
    <n v="0"/>
    <n v="0"/>
    <n v="17021"/>
    <n v="0.86"/>
  </r>
  <r>
    <n v="2520"/>
    <s v="Tennessee"/>
    <x v="164"/>
    <x v="0"/>
    <x v="4"/>
    <n v="5765"/>
    <n v="1365"/>
    <n v="0.24"/>
    <n v="4400"/>
    <n v="0.76"/>
    <n v="474"/>
    <n v="0.08"/>
    <n v="918"/>
    <n v="0.16"/>
    <n v="38265"/>
    <n v="0"/>
    <n v="0"/>
    <n v="4609"/>
    <n v="0.8"/>
  </r>
  <r>
    <n v="2521"/>
    <s v="Tennessee"/>
    <x v="440"/>
    <x v="0"/>
    <x v="2"/>
    <n v="40878"/>
    <n v="7230"/>
    <n v="0.18"/>
    <n v="33648"/>
    <n v="0.82"/>
    <n v="2299"/>
    <n v="0.06"/>
    <n v="9025"/>
    <n v="0.22"/>
    <n v="42475"/>
    <n v="85"/>
    <n v="2.08"/>
    <n v="34991"/>
    <n v="0.86"/>
  </r>
  <r>
    <n v="2522"/>
    <s v="Tennessee"/>
    <x v="64"/>
    <x v="1"/>
    <x v="1"/>
    <n v="128607"/>
    <n v="23564"/>
    <n v="0.18"/>
    <n v="105043"/>
    <n v="0.82"/>
    <n v="10471"/>
    <n v="0.08"/>
    <n v="18528"/>
    <n v="0.14000000000000001"/>
    <n v="49242"/>
    <n v="816"/>
    <n v="6.34"/>
    <n v="106773"/>
    <n v="0.83"/>
  </r>
  <r>
    <n v="2523"/>
    <s v="Tennessee"/>
    <x v="441"/>
    <x v="0"/>
    <x v="6"/>
    <n v="16558"/>
    <n v="3228"/>
    <n v="0.19"/>
    <n v="13330"/>
    <n v="0.81"/>
    <n v="997"/>
    <n v="0.06"/>
    <n v="3066"/>
    <n v="0.19"/>
    <n v="38879"/>
    <n v="25"/>
    <n v="1.51"/>
    <n v="12074"/>
    <n v="0.73"/>
  </r>
  <r>
    <n v="2524"/>
    <s v="Tennessee"/>
    <x v="1498"/>
    <x v="0"/>
    <x v="5"/>
    <n v="33415"/>
    <n v="6228"/>
    <n v="0.19"/>
    <n v="27187"/>
    <n v="0.81"/>
    <n v="2251"/>
    <n v="7.0000000000000007E-2"/>
    <n v="6252"/>
    <n v="0.19"/>
    <n v="42351"/>
    <n v="97"/>
    <n v="2.9"/>
    <n v="27086"/>
    <n v="0.81"/>
  </r>
  <r>
    <n v="2525"/>
    <s v="Tennessee"/>
    <x v="165"/>
    <x v="0"/>
    <x v="5"/>
    <n v="27107"/>
    <n v="5494"/>
    <n v="0.2"/>
    <n v="21613"/>
    <n v="0.8"/>
    <n v="1992"/>
    <n v="7.0000000000000007E-2"/>
    <n v="4612"/>
    <n v="0.17"/>
    <n v="42603"/>
    <n v="60"/>
    <n v="2.21"/>
    <n v="22663"/>
    <n v="0.84"/>
  </r>
  <r>
    <n v="2526"/>
    <s v="Tennessee"/>
    <x v="536"/>
    <x v="0"/>
    <x v="3"/>
    <n v="231729"/>
    <n v="30480"/>
    <n v="0.13"/>
    <n v="201249"/>
    <n v="0.87"/>
    <n v="10852"/>
    <n v="0.05"/>
    <n v="8794"/>
    <n v="0.04"/>
    <n v="115930"/>
    <n v="355"/>
    <n v="1.53"/>
    <n v="206050"/>
    <n v="0.89"/>
  </r>
  <r>
    <n v="2527"/>
    <s v="Tennessee"/>
    <x v="690"/>
    <x v="0"/>
    <x v="3"/>
    <n v="140625"/>
    <n v="22065"/>
    <n v="0.16"/>
    <n v="118560"/>
    <n v="0.84"/>
    <n v="9210"/>
    <n v="7.0000000000000007E-2"/>
    <n v="10888"/>
    <n v="0.08"/>
    <n v="76507"/>
    <n v="245"/>
    <n v="1.74"/>
    <n v="121766"/>
    <n v="0.87"/>
  </r>
  <r>
    <n v="2528"/>
    <s v="Texas"/>
    <x v="626"/>
    <x v="0"/>
    <x v="5"/>
    <n v="58057"/>
    <n v="8591"/>
    <n v="0.15"/>
    <n v="49466"/>
    <n v="0.85"/>
    <n v="3257"/>
    <n v="0.06"/>
    <n v="8778"/>
    <n v="0.15"/>
    <n v="45969"/>
    <n v="120"/>
    <n v="2.0699999999999998"/>
    <n v="38000"/>
    <n v="0.65"/>
  </r>
  <r>
    <n v="2529"/>
    <s v="Texas"/>
    <x v="1499"/>
    <x v="0"/>
    <x v="2"/>
    <n v="18128"/>
    <n v="1878"/>
    <n v="0.1"/>
    <n v="16250"/>
    <n v="0.9"/>
    <n v="673"/>
    <n v="0.04"/>
    <n v="1922"/>
    <n v="0.11"/>
    <n v="84946"/>
    <n v="34"/>
    <n v="1.88"/>
    <n v="16488"/>
    <n v="0.91"/>
  </r>
  <r>
    <n v="2530"/>
    <s v="Texas"/>
    <x v="1500"/>
    <x v="0"/>
    <x v="8"/>
    <n v="87092"/>
    <n v="14218"/>
    <n v="0.16"/>
    <n v="72874"/>
    <n v="0.84"/>
    <n v="5599"/>
    <n v="0.06"/>
    <n v="15052"/>
    <n v="0.17"/>
    <n v="46653"/>
    <n v="368"/>
    <n v="4.2300000000000004"/>
    <n v="73883"/>
    <n v="0.85"/>
  </r>
  <r>
    <n v="2531"/>
    <s v="Texas"/>
    <x v="1501"/>
    <x v="0"/>
    <x v="0"/>
    <n v="23792"/>
    <n v="7049"/>
    <n v="0.3"/>
    <n v="16743"/>
    <n v="0.7"/>
    <n v="2563"/>
    <n v="0.11"/>
    <n v="4642"/>
    <n v="0.2"/>
    <n v="46912"/>
    <n v="0"/>
    <n v="0"/>
    <n v="17201"/>
    <n v="0.72"/>
  </r>
  <r>
    <n v="2532"/>
    <s v="Texas"/>
    <x v="1502"/>
    <x v="0"/>
    <x v="1"/>
    <n v="8786"/>
    <n v="1758"/>
    <n v="0.2"/>
    <n v="7028"/>
    <n v="0.8"/>
    <n v="564"/>
    <n v="0.06"/>
    <n v="922"/>
    <n v="0.1"/>
    <n v="61190"/>
    <n v="0"/>
    <n v="0"/>
    <n v="7269"/>
    <n v="0.83"/>
  </r>
  <r>
    <n v="2533"/>
    <s v="Texas"/>
    <x v="1375"/>
    <x v="0"/>
    <x v="0"/>
    <n v="1892"/>
    <n v="453"/>
    <n v="0.24"/>
    <n v="1439"/>
    <n v="0.76"/>
    <n v="130"/>
    <n v="7.0000000000000007E-2"/>
    <n v="197"/>
    <n v="0.1"/>
    <n v="57210"/>
    <n v="0"/>
    <n v="0"/>
    <n v="1462"/>
    <n v="0.77"/>
  </r>
  <r>
    <n v="2534"/>
    <s v="Texas"/>
    <x v="1503"/>
    <x v="0"/>
    <x v="3"/>
    <n v="50310"/>
    <n v="7385"/>
    <n v="0.15"/>
    <n v="42925"/>
    <n v="0.85"/>
    <n v="3210"/>
    <n v="0.06"/>
    <n v="7803"/>
    <n v="0.16"/>
    <n v="50594"/>
    <n v="51"/>
    <n v="1.01"/>
    <n v="44244"/>
    <n v="0.88"/>
  </r>
  <r>
    <n v="2535"/>
    <s v="Texas"/>
    <x v="1504"/>
    <x v="0"/>
    <x v="3"/>
    <n v="29989"/>
    <n v="5699"/>
    <n v="0.19"/>
    <n v="24290"/>
    <n v="0.81"/>
    <n v="1615"/>
    <n v="0.05"/>
    <n v="3031"/>
    <n v="0.1"/>
    <n v="59942"/>
    <n v="10"/>
    <n v="0.33"/>
    <n v="24797"/>
    <n v="0.83"/>
  </r>
  <r>
    <n v="2536"/>
    <s v="Texas"/>
    <x v="1505"/>
    <x v="0"/>
    <x v="5"/>
    <n v="7027"/>
    <n v="1025"/>
    <n v="0.15"/>
    <n v="6002"/>
    <n v="0.85"/>
    <n v="300"/>
    <n v="0.04"/>
    <n v="1087"/>
    <n v="0.15"/>
    <n v="45051"/>
    <n v="25"/>
    <n v="3.56"/>
    <n v="6006"/>
    <n v="0.85"/>
  </r>
  <r>
    <n v="2537"/>
    <s v="Texas"/>
    <x v="1506"/>
    <x v="0"/>
    <x v="3"/>
    <n v="22824"/>
    <n v="6157"/>
    <n v="0.27"/>
    <n v="16667"/>
    <n v="0.73"/>
    <n v="2769"/>
    <n v="0.12"/>
    <n v="3016"/>
    <n v="0.13"/>
    <n v="53008"/>
    <n v="0"/>
    <n v="0"/>
    <n v="17181"/>
    <n v="0.75"/>
  </r>
  <r>
    <n v="2538"/>
    <s v="Texas"/>
    <x v="1507"/>
    <x v="0"/>
    <x v="3"/>
    <n v="86976"/>
    <n v="13211"/>
    <n v="0.15"/>
    <n v="73765"/>
    <n v="0.85"/>
    <n v="5770"/>
    <n v="7.0000000000000007E-2"/>
    <n v="10673"/>
    <n v="0.12"/>
    <n v="61883"/>
    <n v="5"/>
    <n v="0.06"/>
    <n v="73736"/>
    <n v="0.85"/>
  </r>
  <r>
    <n v="2539"/>
    <s v="Texas"/>
    <x v="1508"/>
    <x v="0"/>
    <x v="6"/>
    <n v="3582"/>
    <n v="853"/>
    <n v="0.24"/>
    <n v="2729"/>
    <n v="0.76"/>
    <n v="222"/>
    <n v="0.06"/>
    <n v="563"/>
    <n v="0.16"/>
    <n v="41180"/>
    <n v="40"/>
    <n v="11.17"/>
    <n v="2888"/>
    <n v="0.81"/>
  </r>
  <r>
    <n v="2540"/>
    <s v="Texas"/>
    <x v="1509"/>
    <x v="0"/>
    <x v="2"/>
    <n v="32587"/>
    <n v="4012"/>
    <n v="0.12"/>
    <n v="28575"/>
    <n v="0.88"/>
    <n v="1919"/>
    <n v="0.06"/>
    <n v="6607"/>
    <n v="0.2"/>
    <n v="41806"/>
    <n v="49"/>
    <n v="1.5"/>
    <n v="21599"/>
    <n v="0.66"/>
  </r>
  <r>
    <n v="2541"/>
    <s v="Texas"/>
    <x v="696"/>
    <x v="1"/>
    <x v="0"/>
    <n v="355642"/>
    <n v="38585"/>
    <n v="0.11"/>
    <n v="317057"/>
    <n v="0.89"/>
    <n v="55708"/>
    <n v="0.16"/>
    <n v="44865"/>
    <n v="0.13"/>
    <n v="54292"/>
    <n v="2677"/>
    <n v="7.53"/>
    <n v="318972"/>
    <n v="0.9"/>
  </r>
  <r>
    <n v="2542"/>
    <s v="Texas"/>
    <x v="1510"/>
    <x v="1"/>
    <x v="3"/>
    <n v="1986049"/>
    <n v="240621"/>
    <n v="0.12"/>
    <n v="1745428"/>
    <n v="0.88"/>
    <n v="160201"/>
    <n v="0.08"/>
    <n v="334215"/>
    <n v="0.17"/>
    <n v="54210"/>
    <n v="7584"/>
    <n v="3.82"/>
    <n v="1754527"/>
    <n v="0.88"/>
  </r>
  <r>
    <n v="2543"/>
    <s v="Texas"/>
    <x v="1511"/>
    <x v="0"/>
    <x v="6"/>
    <n v="11702"/>
    <n v="2841"/>
    <n v="0.24"/>
    <n v="8861"/>
    <n v="0.76"/>
    <n v="1019"/>
    <n v="0.09"/>
    <n v="1176"/>
    <n v="0.1"/>
    <n v="64832"/>
    <n v="0"/>
    <n v="0"/>
    <n v="9093"/>
    <n v="0.78"/>
  </r>
  <r>
    <n v="2544"/>
    <s v="Texas"/>
    <x v="1512"/>
    <x v="0"/>
    <x v="6"/>
    <n v="648"/>
    <n v="160"/>
    <n v="0.25"/>
    <n v="488"/>
    <n v="0.75"/>
    <n v="55"/>
    <n v="0.08"/>
    <n v="65"/>
    <n v="0.1"/>
    <n v="66101"/>
    <n v="0"/>
    <n v="0"/>
    <n v="494"/>
    <n v="0.76"/>
  </r>
  <r>
    <n v="2545"/>
    <s v="Texas"/>
    <x v="1513"/>
    <x v="0"/>
    <x v="2"/>
    <n v="18691"/>
    <n v="4607"/>
    <n v="0.25"/>
    <n v="14084"/>
    <n v="0.75"/>
    <n v="1456"/>
    <n v="0.08"/>
    <n v="2721"/>
    <n v="0.15"/>
    <n v="48460"/>
    <n v="25"/>
    <n v="1.34"/>
    <n v="14531"/>
    <n v="0.78"/>
  </r>
  <r>
    <n v="2546"/>
    <s v="Texas"/>
    <x v="1514"/>
    <x v="0"/>
    <x v="1"/>
    <n v="94324"/>
    <n v="15605"/>
    <n v="0.17"/>
    <n v="78719"/>
    <n v="0.83"/>
    <n v="7247"/>
    <n v="0.08"/>
    <n v="16794"/>
    <n v="0.18"/>
    <n v="47339"/>
    <n v="672"/>
    <n v="7.12"/>
    <n v="76745"/>
    <n v="0.81"/>
  </r>
  <r>
    <n v="2547"/>
    <s v="Texas"/>
    <x v="1515"/>
    <x v="0"/>
    <x v="3"/>
    <n v="370200"/>
    <n v="43678"/>
    <n v="0.12"/>
    <n v="326522"/>
    <n v="0.88"/>
    <n v="19595"/>
    <n v="0.05"/>
    <n v="36342"/>
    <n v="0.1"/>
    <n v="74225"/>
    <n v="210"/>
    <n v="0.56999999999999995"/>
    <n v="323509"/>
    <n v="0.87"/>
  </r>
  <r>
    <n v="2548"/>
    <s v="Texas"/>
    <x v="1516"/>
    <x v="0"/>
    <x v="1"/>
    <n v="226758"/>
    <n v="20762"/>
    <n v="0.09"/>
    <n v="205996"/>
    <n v="0.91"/>
    <n v="9493"/>
    <n v="0.04"/>
    <n v="49310"/>
    <n v="0.22"/>
    <n v="50113"/>
    <n v="606"/>
    <n v="2.67"/>
    <n v="195495"/>
    <n v="0.86"/>
  </r>
  <r>
    <n v="2549"/>
    <s v="Texas"/>
    <x v="1517"/>
    <x v="0"/>
    <x v="5"/>
    <n v="9267"/>
    <n v="2144"/>
    <n v="0.23"/>
    <n v="7123"/>
    <n v="0.77"/>
    <n v="812"/>
    <n v="0.09"/>
    <n v="1475"/>
    <n v="0.16"/>
    <n v="45670"/>
    <n v="25"/>
    <n v="2.7"/>
    <n v="7265"/>
    <n v="0.78"/>
  </r>
  <r>
    <n v="2550"/>
    <s v="Texas"/>
    <x v="1518"/>
    <x v="0"/>
    <x v="4"/>
    <n v="1516"/>
    <n v="397"/>
    <n v="0.26"/>
    <n v="1119"/>
    <n v="0.74"/>
    <n v="74"/>
    <n v="0.05"/>
    <n v="245"/>
    <n v="0.16"/>
    <n v="44409"/>
    <n v="0"/>
    <n v="0"/>
    <n v="1147"/>
    <n v="0.76"/>
  </r>
  <r>
    <n v="2551"/>
    <s v="Texas"/>
    <x v="350"/>
    <x v="0"/>
    <x v="5"/>
    <n v="7114"/>
    <n v="1303"/>
    <n v="0.18"/>
    <n v="5811"/>
    <n v="0.82"/>
    <n v="279"/>
    <n v="0.04"/>
    <n v="2183"/>
    <n v="0.31"/>
    <n v="30116"/>
    <n v="0"/>
    <n v="0"/>
    <n v="5968"/>
    <n v="0.84"/>
  </r>
  <r>
    <n v="2552"/>
    <s v="Texas"/>
    <x v="487"/>
    <x v="0"/>
    <x v="8"/>
    <n v="37924"/>
    <n v="7556"/>
    <n v="0.2"/>
    <n v="30368"/>
    <n v="0.8"/>
    <n v="2970"/>
    <n v="0.08"/>
    <n v="4778"/>
    <n v="0.13"/>
    <n v="47097"/>
    <n v="153"/>
    <n v="4.03"/>
    <n v="30714"/>
    <n v="0.81"/>
  </r>
  <r>
    <n v="2553"/>
    <s v="Texas"/>
    <x v="1519"/>
    <x v="0"/>
    <x v="1"/>
    <n v="18389"/>
    <n v="3755"/>
    <n v="0.2"/>
    <n v="14634"/>
    <n v="0.8"/>
    <n v="1269"/>
    <n v="7.0000000000000007E-2"/>
    <n v="2686"/>
    <n v="0.15"/>
    <n v="53626"/>
    <n v="12"/>
    <n v="0.65"/>
    <n v="15158"/>
    <n v="0.82"/>
  </r>
  <r>
    <n v="2554"/>
    <s v="Texas"/>
    <x v="1520"/>
    <x v="0"/>
    <x v="2"/>
    <n v="47542"/>
    <n v="10625"/>
    <n v="0.22"/>
    <n v="36917"/>
    <n v="0.78"/>
    <n v="3848"/>
    <n v="0.08"/>
    <n v="5099"/>
    <n v="0.11"/>
    <n v="56696"/>
    <n v="65"/>
    <n v="1.37"/>
    <n v="36959"/>
    <n v="0.78"/>
  </r>
  <r>
    <n v="2555"/>
    <s v="Texas"/>
    <x v="703"/>
    <x v="0"/>
    <x v="3"/>
    <n v="43247"/>
    <n v="6210"/>
    <n v="0.14000000000000001"/>
    <n v="37037"/>
    <n v="0.86"/>
    <n v="2380"/>
    <n v="0.06"/>
    <n v="5850"/>
    <n v="0.14000000000000001"/>
    <n v="52588"/>
    <n v="59"/>
    <n v="1.36"/>
    <n v="36574"/>
    <n v="0.85"/>
  </r>
  <r>
    <n v="2556"/>
    <s v="Texas"/>
    <x v="7"/>
    <x v="0"/>
    <x v="2"/>
    <n v="21561"/>
    <n v="3870"/>
    <n v="0.18"/>
    <n v="17691"/>
    <n v="0.82"/>
    <n v="1300"/>
    <n v="0.06"/>
    <n v="3036"/>
    <n v="0.14000000000000001"/>
    <n v="52085"/>
    <n v="25"/>
    <n v="1.1599999999999999"/>
    <n v="18054"/>
    <n v="0.84"/>
  </r>
  <r>
    <n v="2557"/>
    <s v="Texas"/>
    <x v="1521"/>
    <x v="0"/>
    <x v="1"/>
    <n v="13994"/>
    <n v="2869"/>
    <n v="0.21"/>
    <n v="11125"/>
    <n v="0.79"/>
    <n v="1204"/>
    <n v="0.09"/>
    <n v="1661"/>
    <n v="0.12"/>
    <n v="50330"/>
    <n v="0"/>
    <n v="0"/>
    <n v="11457"/>
    <n v="0.82"/>
  </r>
  <r>
    <n v="2558"/>
    <s v="Texas"/>
    <x v="757"/>
    <x v="0"/>
    <x v="0"/>
    <n v="423908"/>
    <n v="57415"/>
    <n v="0.14000000000000001"/>
    <n v="366493"/>
    <n v="0.86"/>
    <n v="16074"/>
    <n v="0.04"/>
    <n v="117193"/>
    <n v="0.28000000000000003"/>
    <n v="38106"/>
    <n v="1136"/>
    <n v="2.68"/>
    <n v="368962"/>
    <n v="0.87"/>
  </r>
  <r>
    <n v="2559"/>
    <s v="Texas"/>
    <x v="1522"/>
    <x v="0"/>
    <x v="2"/>
    <n v="13033"/>
    <n v="2414"/>
    <n v="0.19"/>
    <n v="10619"/>
    <n v="0.81"/>
    <n v="877"/>
    <n v="7.0000000000000007E-2"/>
    <n v="2431"/>
    <n v="0.19"/>
    <n v="43714"/>
    <n v="25"/>
    <n v="1.92"/>
    <n v="10958"/>
    <n v="0.84"/>
  </r>
  <r>
    <n v="2560"/>
    <s v="Texas"/>
    <x v="1523"/>
    <x v="0"/>
    <x v="0"/>
    <n v="6005"/>
    <n v="1173"/>
    <n v="0.2"/>
    <n v="4832"/>
    <n v="0.8"/>
    <n v="400"/>
    <n v="7.0000000000000007E-2"/>
    <n v="536"/>
    <n v="0.09"/>
    <n v="64799"/>
    <n v="0"/>
    <n v="0"/>
    <n v="4963"/>
    <n v="0.83"/>
  </r>
  <r>
    <n v="2561"/>
    <s v="Texas"/>
    <x v="489"/>
    <x v="0"/>
    <x v="2"/>
    <n v="30119"/>
    <n v="6660"/>
    <n v="0.22"/>
    <n v="23459"/>
    <n v="0.78"/>
    <n v="2489"/>
    <n v="0.08"/>
    <n v="6059"/>
    <n v="0.2"/>
    <n v="44154"/>
    <n v="0"/>
    <n v="0"/>
    <n v="24644"/>
    <n v="0.82"/>
  </r>
  <r>
    <n v="2562"/>
    <s v="Texas"/>
    <x v="1524"/>
    <x v="0"/>
    <x v="2"/>
    <n v="7665"/>
    <n v="1212"/>
    <n v="0.16"/>
    <n v="6453"/>
    <n v="0.84"/>
    <n v="195"/>
    <n v="0.03"/>
    <n v="1328"/>
    <n v="0.17"/>
    <n v="45689"/>
    <n v="17"/>
    <n v="2.2200000000000002"/>
    <n v="6489"/>
    <n v="0.85"/>
  </r>
  <r>
    <n v="2563"/>
    <s v="Texas"/>
    <x v="8"/>
    <x v="0"/>
    <x v="3"/>
    <n v="42454"/>
    <n v="5010"/>
    <n v="0.12"/>
    <n v="37444"/>
    <n v="0.88"/>
    <n v="2238"/>
    <n v="0.05"/>
    <n v="3593"/>
    <n v="0.08"/>
    <n v="89513"/>
    <n v="35"/>
    <n v="0.82"/>
    <n v="38123"/>
    <n v="0.9"/>
  </r>
  <r>
    <n v="2564"/>
    <s v="Texas"/>
    <x v="9"/>
    <x v="0"/>
    <x v="2"/>
    <n v="52592"/>
    <n v="9231"/>
    <n v="0.18"/>
    <n v="43361"/>
    <n v="0.82"/>
    <n v="3128"/>
    <n v="0.06"/>
    <n v="8623"/>
    <n v="0.16"/>
    <n v="43483"/>
    <n v="323"/>
    <n v="6.14"/>
    <n v="42516"/>
    <n v="0.81"/>
  </r>
  <r>
    <n v="2565"/>
    <s v="Texas"/>
    <x v="1525"/>
    <x v="0"/>
    <x v="5"/>
    <n v="7291"/>
    <n v="1123"/>
    <n v="0.15"/>
    <n v="6168"/>
    <n v="0.85"/>
    <n v="307"/>
    <n v="0.04"/>
    <n v="1180"/>
    <n v="0.16"/>
    <n v="42291"/>
    <n v="35"/>
    <n v="4.8"/>
    <n v="4691"/>
    <n v="0.64"/>
  </r>
  <r>
    <n v="2566"/>
    <s v="Texas"/>
    <x v="13"/>
    <x v="0"/>
    <x v="1"/>
    <n v="10456"/>
    <n v="2375"/>
    <n v="0.23"/>
    <n v="8081"/>
    <n v="0.77"/>
    <n v="873"/>
    <n v="0.08"/>
    <n v="1125"/>
    <n v="0.11"/>
    <n v="58356"/>
    <n v="25"/>
    <n v="2.39"/>
    <n v="8385"/>
    <n v="0.8"/>
  </r>
  <r>
    <n v="2567"/>
    <s v="Texas"/>
    <x v="1526"/>
    <x v="0"/>
    <x v="4"/>
    <n v="2836"/>
    <n v="463"/>
    <n v="0.16"/>
    <n v="2373"/>
    <n v="0.84"/>
    <n v="107"/>
    <n v="0.04"/>
    <n v="609"/>
    <n v="0.21"/>
    <n v="42873"/>
    <n v="13"/>
    <n v="4.58"/>
    <n v="2395"/>
    <n v="0.84"/>
  </r>
  <r>
    <n v="2568"/>
    <s v="Texas"/>
    <x v="1527"/>
    <x v="0"/>
    <x v="6"/>
    <n v="3370"/>
    <n v="919"/>
    <n v="0.27"/>
    <n v="2451"/>
    <n v="0.73"/>
    <n v="257"/>
    <n v="0.08"/>
    <n v="469"/>
    <n v="0.14000000000000001"/>
    <n v="44804"/>
    <n v="0"/>
    <n v="0"/>
    <n v="2542"/>
    <n v="0.75"/>
  </r>
  <r>
    <n v="2569"/>
    <s v="Texas"/>
    <x v="1528"/>
    <x v="0"/>
    <x v="2"/>
    <n v="8397"/>
    <n v="2096"/>
    <n v="0.25"/>
    <n v="6301"/>
    <n v="0.75"/>
    <n v="694"/>
    <n v="0.08"/>
    <n v="1604"/>
    <n v="0.19"/>
    <n v="39484"/>
    <n v="25"/>
    <n v="2.98"/>
    <n v="6569"/>
    <n v="0.78"/>
  </r>
  <r>
    <n v="2570"/>
    <s v="Texas"/>
    <x v="1529"/>
    <x v="1"/>
    <x v="3"/>
    <n v="1005146"/>
    <n v="110655"/>
    <n v="0.11"/>
    <n v="894491"/>
    <n v="0.89"/>
    <n v="44438"/>
    <n v="0.04"/>
    <n v="64180"/>
    <n v="0.06"/>
    <n v="96936"/>
    <n v="2112"/>
    <n v="2.1"/>
    <n v="905737"/>
    <n v="0.9"/>
  </r>
  <r>
    <n v="2571"/>
    <s v="Texas"/>
    <x v="1530"/>
    <x v="0"/>
    <x v="4"/>
    <n v="2962"/>
    <n v="559"/>
    <n v="0.19"/>
    <n v="2403"/>
    <n v="0.81"/>
    <n v="189"/>
    <n v="0.06"/>
    <n v="502"/>
    <n v="0.17"/>
    <n v="39536"/>
    <n v="13"/>
    <n v="4.3899999999999997"/>
    <n v="2436"/>
    <n v="0.82"/>
  </r>
  <r>
    <n v="2572"/>
    <s v="Texas"/>
    <x v="1531"/>
    <x v="0"/>
    <x v="2"/>
    <n v="21217"/>
    <n v="4698"/>
    <n v="0.22"/>
    <n v="16519"/>
    <n v="0.78"/>
    <n v="1300"/>
    <n v="0.06"/>
    <n v="2845"/>
    <n v="0.13"/>
    <n v="48258"/>
    <n v="53"/>
    <n v="2.5"/>
    <n v="16905"/>
    <n v="0.8"/>
  </r>
  <r>
    <n v="2573"/>
    <s v="Texas"/>
    <x v="1532"/>
    <x v="0"/>
    <x v="3"/>
    <n v="148373"/>
    <n v="26829"/>
    <n v="0.18"/>
    <n v="121544"/>
    <n v="0.82"/>
    <n v="13460"/>
    <n v="0.09"/>
    <n v="10498"/>
    <n v="7.0000000000000007E-2"/>
    <n v="76523"/>
    <n v="150"/>
    <n v="1.01"/>
    <n v="124113"/>
    <n v="0.84"/>
  </r>
  <r>
    <n v="2574"/>
    <s v="Texas"/>
    <x v="635"/>
    <x v="0"/>
    <x v="5"/>
    <n v="13534"/>
    <n v="3289"/>
    <n v="0.24"/>
    <n v="10245"/>
    <n v="0.76"/>
    <n v="893"/>
    <n v="7.0000000000000007E-2"/>
    <n v="2180"/>
    <n v="0.16"/>
    <n v="52251"/>
    <n v="23"/>
    <n v="1.7"/>
    <n v="10608"/>
    <n v="0.78"/>
  </r>
  <r>
    <n v="2575"/>
    <s v="Texas"/>
    <x v="1533"/>
    <x v="0"/>
    <x v="6"/>
    <n v="4276"/>
    <n v="756"/>
    <n v="0.18"/>
    <n v="3520"/>
    <n v="0.82"/>
    <n v="176"/>
    <n v="0.04"/>
    <n v="702"/>
    <n v="0.16"/>
    <n v="40987"/>
    <n v="16"/>
    <n v="3.74"/>
    <n v="1987"/>
    <n v="0.46"/>
  </r>
  <r>
    <n v="2576"/>
    <s v="Texas"/>
    <x v="1534"/>
    <x v="0"/>
    <x v="2"/>
    <n v="40574"/>
    <n v="7520"/>
    <n v="0.19"/>
    <n v="33054"/>
    <n v="0.81"/>
    <n v="2676"/>
    <n v="7.0000000000000007E-2"/>
    <n v="5914"/>
    <n v="0.15"/>
    <n v="52047"/>
    <n v="66"/>
    <n v="1.63"/>
    <n v="33516"/>
    <n v="0.83"/>
  </r>
  <r>
    <n v="2577"/>
    <s v="Texas"/>
    <x v="1535"/>
    <x v="0"/>
    <x v="0"/>
    <n v="74808"/>
    <n v="7669"/>
    <n v="0.1"/>
    <n v="67139"/>
    <n v="0.9"/>
    <n v="12331"/>
    <n v="0.16"/>
    <n v="9407"/>
    <n v="0.13"/>
    <n v="48099"/>
    <n v="25"/>
    <n v="0.33"/>
    <n v="57315"/>
    <n v="0.77"/>
  </r>
  <r>
    <n v="2578"/>
    <s v="Texas"/>
    <x v="1536"/>
    <x v="0"/>
    <x v="4"/>
    <n v="1389"/>
    <n v="338"/>
    <n v="0.24"/>
    <n v="1051"/>
    <n v="0.76"/>
    <n v="61"/>
    <n v="0.04"/>
    <n v="293"/>
    <n v="0.21"/>
    <n v="38304"/>
    <n v="0"/>
    <n v="0"/>
    <n v="1109"/>
    <n v="0.8"/>
  </r>
  <r>
    <n v="2579"/>
    <s v="Texas"/>
    <x v="1537"/>
    <x v="0"/>
    <x v="2"/>
    <n v="4794"/>
    <n v="572"/>
    <n v="0.12"/>
    <n v="4222"/>
    <n v="0.88"/>
    <n v="166"/>
    <n v="0.03"/>
    <n v="475"/>
    <n v="0.1"/>
    <n v="61987"/>
    <n v="10"/>
    <n v="2.09"/>
    <n v="4270"/>
    <n v="0.89"/>
  </r>
  <r>
    <n v="2580"/>
    <s v="Texas"/>
    <x v="1477"/>
    <x v="0"/>
    <x v="5"/>
    <n v="3499"/>
    <n v="620"/>
    <n v="0.18"/>
    <n v="2879"/>
    <n v="0.82"/>
    <n v="182"/>
    <n v="0.05"/>
    <n v="529"/>
    <n v="0.15"/>
    <n v="49117"/>
    <n v="0"/>
    <n v="0"/>
    <n v="2930"/>
    <n v="0.84"/>
  </r>
  <r>
    <n v="2581"/>
    <s v="Texas"/>
    <x v="1538"/>
    <x v="0"/>
    <x v="0"/>
    <n v="5779"/>
    <n v="1081"/>
    <n v="0.19"/>
    <n v="4698"/>
    <n v="0.81"/>
    <n v="242"/>
    <n v="0.04"/>
    <n v="1349"/>
    <n v="0.23"/>
    <n v="37911"/>
    <n v="7"/>
    <n v="1.21"/>
    <n v="4836"/>
    <n v="0.84"/>
  </r>
  <r>
    <n v="2582"/>
    <s v="Texas"/>
    <x v="1539"/>
    <x v="0"/>
    <x v="4"/>
    <n v="2204"/>
    <n v="473"/>
    <n v="0.21"/>
    <n v="1731"/>
    <n v="0.79"/>
    <n v="121"/>
    <n v="0.05"/>
    <n v="444"/>
    <n v="0.2"/>
    <n v="42164"/>
    <n v="14"/>
    <n v="6.35"/>
    <n v="1762"/>
    <n v="0.8"/>
  </r>
  <r>
    <n v="2583"/>
    <s v="Texas"/>
    <x v="1540"/>
    <x v="0"/>
    <x v="5"/>
    <n v="7200"/>
    <n v="824"/>
    <n v="0.11"/>
    <n v="6376"/>
    <n v="0.89"/>
    <n v="380"/>
    <n v="0.05"/>
    <n v="867"/>
    <n v="0.12"/>
    <n v="50587"/>
    <n v="21"/>
    <n v="2.92"/>
    <n v="6414"/>
    <n v="0.89"/>
  </r>
  <r>
    <n v="2584"/>
    <s v="Texas"/>
    <x v="23"/>
    <x v="1"/>
    <x v="3"/>
    <n v="2637772"/>
    <n v="283154"/>
    <n v="0.11"/>
    <n v="2354618"/>
    <n v="0.89"/>
    <n v="106586"/>
    <n v="0.04"/>
    <n v="368310"/>
    <n v="0.14000000000000001"/>
    <n v="59838"/>
    <n v="8340"/>
    <n v="3.16"/>
    <n v="2364915"/>
    <n v="0.9"/>
  </r>
  <r>
    <n v="2585"/>
    <s v="Texas"/>
    <x v="370"/>
    <x v="0"/>
    <x v="5"/>
    <n v="12619"/>
    <n v="1884"/>
    <n v="0.15"/>
    <n v="10735"/>
    <n v="0.85"/>
    <n v="463"/>
    <n v="0.04"/>
    <n v="2575"/>
    <n v="0.2"/>
    <n v="43726"/>
    <n v="22"/>
    <n v="1.74"/>
    <n v="9694"/>
    <n v="0.77"/>
  </r>
  <r>
    <n v="2586"/>
    <s v="Texas"/>
    <x v="1541"/>
    <x v="0"/>
    <x v="2"/>
    <n v="18760"/>
    <n v="2377"/>
    <n v="0.13"/>
    <n v="16383"/>
    <n v="0.87"/>
    <n v="531"/>
    <n v="0.03"/>
    <n v="3232"/>
    <n v="0.17"/>
    <n v="44230"/>
    <n v="39"/>
    <n v="2.08"/>
    <n v="16499"/>
    <n v="0.88"/>
  </r>
  <r>
    <n v="2587"/>
    <s v="Texas"/>
    <x v="239"/>
    <x v="0"/>
    <x v="6"/>
    <n v="5349"/>
    <n v="1114"/>
    <n v="0.21"/>
    <n v="4235"/>
    <n v="0.79"/>
    <n v="410"/>
    <n v="0.08"/>
    <n v="908"/>
    <n v="0.17"/>
    <n v="44410"/>
    <n v="0"/>
    <n v="0"/>
    <n v="4428"/>
    <n v="0.83"/>
  </r>
  <r>
    <n v="2588"/>
    <s v="Texas"/>
    <x v="1542"/>
    <x v="1"/>
    <x v="3"/>
    <n v="859064"/>
    <n v="87414"/>
    <n v="0.1"/>
    <n v="771650"/>
    <n v="0.9"/>
    <n v="43148"/>
    <n v="0.05"/>
    <n v="62151"/>
    <n v="7.0000000000000007E-2"/>
    <n v="88384"/>
    <n v="1396"/>
    <n v="1.63"/>
    <n v="773460"/>
    <n v="0.9"/>
  </r>
  <r>
    <n v="2589"/>
    <s v="Texas"/>
    <x v="1543"/>
    <x v="0"/>
    <x v="2"/>
    <n v="20187"/>
    <n v="4023"/>
    <n v="0.2"/>
    <n v="16164"/>
    <n v="0.8"/>
    <n v="1210"/>
    <n v="0.06"/>
    <n v="3370"/>
    <n v="0.17"/>
    <n v="49208"/>
    <n v="24"/>
    <n v="1.19"/>
    <n v="15166"/>
    <n v="0.75"/>
  </r>
  <r>
    <n v="2590"/>
    <s v="Texas"/>
    <x v="1544"/>
    <x v="0"/>
    <x v="6"/>
    <n v="2249"/>
    <n v="513"/>
    <n v="0.23"/>
    <n v="1736"/>
    <n v="0.77"/>
    <n v="159"/>
    <n v="7.0000000000000007E-2"/>
    <n v="390"/>
    <n v="0.17"/>
    <n v="39627"/>
    <n v="0"/>
    <n v="0"/>
    <n v="1486"/>
    <n v="0.66"/>
  </r>
  <r>
    <n v="2591"/>
    <s v="Texas"/>
    <x v="1545"/>
    <x v="0"/>
    <x v="2"/>
    <n v="10308"/>
    <n v="1729"/>
    <n v="0.17"/>
    <n v="8579"/>
    <n v="0.83"/>
    <n v="425"/>
    <n v="0.04"/>
    <n v="2508"/>
    <n v="0.24"/>
    <n v="37177"/>
    <n v="35"/>
    <n v="3.4"/>
    <n v="8753"/>
    <n v="0.85"/>
  </r>
  <r>
    <n v="2592"/>
    <s v="Texas"/>
    <x v="1546"/>
    <x v="0"/>
    <x v="6"/>
    <n v="3319"/>
    <n v="796"/>
    <n v="0.24"/>
    <n v="2523"/>
    <n v="0.76"/>
    <n v="225"/>
    <n v="7.0000000000000007E-2"/>
    <n v="574"/>
    <n v="0.17"/>
    <n v="40945"/>
    <n v="0"/>
    <n v="0"/>
    <n v="2397"/>
    <n v="0.72"/>
  </r>
  <r>
    <n v="2593"/>
    <s v="Texas"/>
    <x v="302"/>
    <x v="0"/>
    <x v="5"/>
    <n v="11212"/>
    <n v="2011"/>
    <n v="0.18"/>
    <n v="9201"/>
    <n v="0.82"/>
    <n v="545"/>
    <n v="0.05"/>
    <n v="2684"/>
    <n v="0.24"/>
    <n v="35156"/>
    <n v="0"/>
    <n v="0"/>
    <n v="8900"/>
    <n v="0.79"/>
  </r>
  <r>
    <n v="2594"/>
    <s v="Texas"/>
    <x v="1547"/>
    <x v="0"/>
    <x v="2"/>
    <n v="18322"/>
    <n v="4003"/>
    <n v="0.22"/>
    <n v="14319"/>
    <n v="0.78"/>
    <n v="1294"/>
    <n v="7.0000000000000007E-2"/>
    <n v="3269"/>
    <n v="0.18"/>
    <n v="44773"/>
    <n v="34"/>
    <n v="1.86"/>
    <n v="14283"/>
    <n v="0.78"/>
  </r>
  <r>
    <n v="2595"/>
    <s v="Texas"/>
    <x v="1548"/>
    <x v="0"/>
    <x v="1"/>
    <n v="162124"/>
    <n v="15760"/>
    <n v="0.1"/>
    <n v="146364"/>
    <n v="0.9"/>
    <n v="6449"/>
    <n v="0.04"/>
    <n v="20485"/>
    <n v="0.13"/>
    <n v="60431"/>
    <n v="620"/>
    <n v="3.82"/>
    <n v="146855"/>
    <n v="0.91"/>
  </r>
  <r>
    <n v="2596"/>
    <s v="Texas"/>
    <x v="498"/>
    <x v="0"/>
    <x v="4"/>
    <n v="1928"/>
    <n v="561"/>
    <n v="0.28999999999999998"/>
    <n v="1367"/>
    <n v="0.71"/>
    <n v="121"/>
    <n v="0.06"/>
    <n v="425"/>
    <n v="0.22"/>
    <n v="37812"/>
    <n v="0"/>
    <n v="0"/>
    <n v="1410"/>
    <n v="0.73"/>
  </r>
  <r>
    <n v="2597"/>
    <s v="Texas"/>
    <x v="639"/>
    <x v="1"/>
    <x v="3"/>
    <n v="179436"/>
    <n v="22981"/>
    <n v="0.13"/>
    <n v="156455"/>
    <n v="0.87"/>
    <n v="10323"/>
    <n v="0.06"/>
    <n v="15609"/>
    <n v="0.09"/>
    <n v="76792"/>
    <n v="187"/>
    <n v="1.04"/>
    <n v="159188"/>
    <n v="0.89"/>
  </r>
  <r>
    <n v="2598"/>
    <s v="Texas"/>
    <x v="245"/>
    <x v="0"/>
    <x v="0"/>
    <n v="840758"/>
    <n v="103092"/>
    <n v="0.12"/>
    <n v="737666"/>
    <n v="0.88"/>
    <n v="54929"/>
    <n v="7.0000000000000007E-2"/>
    <n v="169120"/>
    <n v="0.2"/>
    <n v="43948"/>
    <n v="2346"/>
    <n v="2.79"/>
    <n v="738914"/>
    <n v="0.88"/>
  </r>
  <r>
    <n v="2599"/>
    <s v="Texas"/>
    <x v="1549"/>
    <x v="0"/>
    <x v="7"/>
    <n v="42446"/>
    <n v="6015"/>
    <n v="0.14000000000000001"/>
    <n v="36431"/>
    <n v="0.86"/>
    <n v="2300"/>
    <n v="0.05"/>
    <n v="6988"/>
    <n v="0.16"/>
    <n v="47087"/>
    <n v="50"/>
    <n v="1.18"/>
    <n v="33748"/>
    <n v="0.8"/>
  </r>
  <r>
    <n v="2600"/>
    <s v="Texas"/>
    <x v="1550"/>
    <x v="0"/>
    <x v="0"/>
    <n v="17335"/>
    <n v="3147"/>
    <n v="0.18"/>
    <n v="14188"/>
    <n v="0.82"/>
    <n v="1261"/>
    <n v="7.0000000000000007E-2"/>
    <n v="3331"/>
    <n v="0.19"/>
    <n v="37428"/>
    <n v="32"/>
    <n v="1.85"/>
    <n v="12868"/>
    <n v="0.74"/>
  </r>
  <r>
    <n v="2601"/>
    <s v="Texas"/>
    <x v="380"/>
    <x v="0"/>
    <x v="2"/>
    <n v="35286"/>
    <n v="6532"/>
    <n v="0.19"/>
    <n v="28754"/>
    <n v="0.81"/>
    <n v="2971"/>
    <n v="0.08"/>
    <n v="4466"/>
    <n v="0.13"/>
    <n v="53111"/>
    <n v="25"/>
    <n v="0.71"/>
    <n v="27376"/>
    <n v="0.78"/>
  </r>
  <r>
    <n v="2602"/>
    <s v="Texas"/>
    <x v="28"/>
    <x v="0"/>
    <x v="2"/>
    <n v="25349"/>
    <n v="6431"/>
    <n v="0.25"/>
    <n v="18918"/>
    <n v="0.75"/>
    <n v="1787"/>
    <n v="7.0000000000000007E-2"/>
    <n v="3322"/>
    <n v="0.13"/>
    <n v="55776"/>
    <n v="38"/>
    <n v="1.5"/>
    <n v="19383"/>
    <n v="0.76"/>
  </r>
  <r>
    <n v="2603"/>
    <s v="Texas"/>
    <x v="1551"/>
    <x v="0"/>
    <x v="6"/>
    <n v="3839"/>
    <n v="943"/>
    <n v="0.25"/>
    <n v="2896"/>
    <n v="0.75"/>
    <n v="283"/>
    <n v="7.0000000000000007E-2"/>
    <n v="592"/>
    <n v="0.15"/>
    <n v="45261"/>
    <n v="14"/>
    <n v="3.65"/>
    <n v="2990"/>
    <n v="0.78"/>
  </r>
  <r>
    <n v="2604"/>
    <s v="Texas"/>
    <x v="381"/>
    <x v="0"/>
    <x v="2"/>
    <n v="5837"/>
    <n v="1092"/>
    <n v="0.19"/>
    <n v="4745"/>
    <n v="0.81"/>
    <n v="303"/>
    <n v="0.05"/>
    <n v="1218"/>
    <n v="0.21"/>
    <n v="39891"/>
    <n v="25"/>
    <n v="4.28"/>
    <n v="4826"/>
    <n v="0.83"/>
  </r>
  <r>
    <n v="2605"/>
    <s v="Texas"/>
    <x v="1552"/>
    <x v="0"/>
    <x v="4"/>
    <n v="1200"/>
    <n v="316"/>
    <n v="0.26"/>
    <n v="884"/>
    <n v="0.74"/>
    <n v="88"/>
    <n v="7.0000000000000007E-2"/>
    <n v="210"/>
    <n v="0.18"/>
    <n v="37648"/>
    <n v="0"/>
    <n v="0"/>
    <n v="933"/>
    <n v="0.78"/>
  </r>
  <r>
    <n v="2606"/>
    <s v="Texas"/>
    <x v="1553"/>
    <x v="0"/>
    <x v="3"/>
    <n v="787858"/>
    <n v="87128"/>
    <n v="0.11"/>
    <n v="700730"/>
    <n v="0.89"/>
    <n v="26651"/>
    <n v="0.03"/>
    <n v="61455"/>
    <n v="0.08"/>
    <n v="92310"/>
    <n v="1274"/>
    <n v="1.62"/>
    <n v="707901"/>
    <n v="0.9"/>
  </r>
  <r>
    <n v="2607"/>
    <s v="Texas"/>
    <x v="29"/>
    <x v="0"/>
    <x v="5"/>
    <n v="10766"/>
    <n v="2352"/>
    <n v="0.22"/>
    <n v="8414"/>
    <n v="0.78"/>
    <n v="715"/>
    <n v="7.0000000000000007E-2"/>
    <n v="1615"/>
    <n v="0.15"/>
    <n v="48222"/>
    <n v="0"/>
    <n v="0"/>
    <n v="8719"/>
    <n v="0.81"/>
  </r>
  <r>
    <n v="2608"/>
    <s v="Texas"/>
    <x v="1554"/>
    <x v="0"/>
    <x v="5"/>
    <n v="19808"/>
    <n v="3938"/>
    <n v="0.2"/>
    <n v="15870"/>
    <n v="0.8"/>
    <n v="1305"/>
    <n v="7.0000000000000007E-2"/>
    <n v="2493"/>
    <n v="0.13"/>
    <n v="49317"/>
    <n v="14"/>
    <n v="0.71"/>
    <n v="14980"/>
    <n v="0.76"/>
  </r>
  <r>
    <n v="2609"/>
    <s v="Texas"/>
    <x v="1555"/>
    <x v="0"/>
    <x v="2"/>
    <n v="19816"/>
    <n v="2435"/>
    <n v="0.12"/>
    <n v="17381"/>
    <n v="0.88"/>
    <n v="599"/>
    <n v="0.03"/>
    <n v="4511"/>
    <n v="0.23"/>
    <n v="41038"/>
    <n v="22"/>
    <n v="1.1100000000000001"/>
    <n v="14421"/>
    <n v="0.73"/>
  </r>
  <r>
    <n v="2610"/>
    <s v="Texas"/>
    <x v="1556"/>
    <x v="0"/>
    <x v="5"/>
    <n v="20901"/>
    <n v="1853"/>
    <n v="0.09"/>
    <n v="19048"/>
    <n v="0.91"/>
    <n v="415"/>
    <n v="0.02"/>
    <n v="3198"/>
    <n v="0.15"/>
    <n v="56321"/>
    <n v="25"/>
    <n v="1.2"/>
    <n v="19211"/>
    <n v="0.92"/>
  </r>
  <r>
    <n v="2611"/>
    <s v="Texas"/>
    <x v="1557"/>
    <x v="0"/>
    <x v="3"/>
    <n v="337890"/>
    <n v="48605"/>
    <n v="0.14000000000000001"/>
    <n v="289285"/>
    <n v="0.86"/>
    <n v="23750"/>
    <n v="7.0000000000000007E-2"/>
    <n v="40109"/>
    <n v="0.12"/>
    <n v="71959"/>
    <n v="530"/>
    <n v="1.57"/>
    <n v="292534"/>
    <n v="0.87"/>
  </r>
  <r>
    <n v="2612"/>
    <s v="Texas"/>
    <x v="1558"/>
    <x v="0"/>
    <x v="2"/>
    <n v="6578"/>
    <n v="729"/>
    <n v="0.11"/>
    <n v="5849"/>
    <n v="0.89"/>
    <n v="211"/>
    <n v="0.03"/>
    <n v="1096"/>
    <n v="0.17"/>
    <n v="46490"/>
    <n v="0"/>
    <n v="0"/>
    <n v="3840"/>
    <n v="0.57999999999999996"/>
  </r>
  <r>
    <n v="2613"/>
    <s v="Texas"/>
    <x v="1559"/>
    <x v="0"/>
    <x v="5"/>
    <n v="26804"/>
    <n v="7967"/>
    <n v="0.3"/>
    <n v="18837"/>
    <n v="0.7"/>
    <n v="2187"/>
    <n v="0.08"/>
    <n v="2527"/>
    <n v="0.09"/>
    <n v="61433"/>
    <n v="57"/>
    <n v="2.13"/>
    <n v="19237"/>
    <n v="0.72"/>
  </r>
  <r>
    <n v="2614"/>
    <s v="Texas"/>
    <x v="1560"/>
    <x v="0"/>
    <x v="6"/>
    <n v="1388"/>
    <n v="211"/>
    <n v="0.15"/>
    <n v="1177"/>
    <n v="0.85"/>
    <n v="55"/>
    <n v="0.04"/>
    <n v="134"/>
    <n v="0.1"/>
    <n v="83330"/>
    <n v="0"/>
    <n v="0"/>
    <n v="1183"/>
    <n v="0.85"/>
  </r>
  <r>
    <n v="2615"/>
    <s v="Texas"/>
    <x v="1561"/>
    <x v="0"/>
    <x v="1"/>
    <n v="7584"/>
    <n v="1738"/>
    <n v="0.23"/>
    <n v="5846"/>
    <n v="0.77"/>
    <n v="532"/>
    <n v="7.0000000000000007E-2"/>
    <n v="1077"/>
    <n v="0.14000000000000001"/>
    <n v="55008"/>
    <n v="0"/>
    <n v="0"/>
    <n v="5960"/>
    <n v="0.79"/>
  </r>
  <r>
    <n v="2616"/>
    <s v="Texas"/>
    <x v="1562"/>
    <x v="0"/>
    <x v="2"/>
    <n v="20826"/>
    <n v="3483"/>
    <n v="0.17"/>
    <n v="17343"/>
    <n v="0.83"/>
    <n v="1149"/>
    <n v="0.06"/>
    <n v="3465"/>
    <n v="0.17"/>
    <n v="49829"/>
    <n v="33"/>
    <n v="1.58"/>
    <n v="17614"/>
    <n v="0.85"/>
  </r>
  <r>
    <n v="2617"/>
    <s v="Texas"/>
    <x v="644"/>
    <x v="0"/>
    <x v="2"/>
    <n v="21895"/>
    <n v="3551"/>
    <n v="0.16"/>
    <n v="18344"/>
    <n v="0.84"/>
    <n v="1347"/>
    <n v="0.06"/>
    <n v="3352"/>
    <n v="0.15"/>
    <n v="49121"/>
    <n v="72"/>
    <n v="3.29"/>
    <n v="17203"/>
    <n v="0.79"/>
  </r>
  <r>
    <n v="2618"/>
    <s v="Texas"/>
    <x v="715"/>
    <x v="0"/>
    <x v="1"/>
    <n v="133991"/>
    <n v="23617"/>
    <n v="0.18"/>
    <n v="110374"/>
    <n v="0.82"/>
    <n v="10265"/>
    <n v="0.08"/>
    <n v="16116"/>
    <n v="0.12"/>
    <n v="51403"/>
    <n v="556"/>
    <n v="4.1500000000000004"/>
    <n v="113119"/>
    <n v="0.84"/>
  </r>
  <r>
    <n v="2619"/>
    <s v="Texas"/>
    <x v="1563"/>
    <x v="0"/>
    <x v="1"/>
    <n v="123707"/>
    <n v="19016"/>
    <n v="0.15"/>
    <n v="104691"/>
    <n v="0.85"/>
    <n v="8228"/>
    <n v="7.0000000000000007E-2"/>
    <n v="18108"/>
    <n v="0.15"/>
    <n v="50610"/>
    <n v="360"/>
    <n v="2.91"/>
    <n v="105700"/>
    <n v="0.85"/>
  </r>
  <r>
    <n v="2620"/>
    <s v="Texas"/>
    <x v="1564"/>
    <x v="0"/>
    <x v="2"/>
    <n v="28360"/>
    <n v="4929"/>
    <n v="0.17"/>
    <n v="23431"/>
    <n v="0.83"/>
    <n v="1661"/>
    <n v="0.06"/>
    <n v="4444"/>
    <n v="0.16"/>
    <n v="49498"/>
    <n v="18"/>
    <n v="0.63"/>
    <n v="21572"/>
    <n v="0.76"/>
  </r>
  <r>
    <n v="2621"/>
    <s v="Texas"/>
    <x v="1141"/>
    <x v="0"/>
    <x v="3"/>
    <n v="163694"/>
    <n v="22611"/>
    <n v="0.14000000000000001"/>
    <n v="141083"/>
    <n v="0.86"/>
    <n v="16579"/>
    <n v="0.1"/>
    <n v="13716"/>
    <n v="0.08"/>
    <n v="73864"/>
    <n v="90"/>
    <n v="0.55000000000000004"/>
    <n v="143393"/>
    <n v="0.88"/>
  </r>
  <r>
    <n v="2622"/>
    <s v="Texas"/>
    <x v="32"/>
    <x v="0"/>
    <x v="7"/>
    <n v="33830"/>
    <n v="4545"/>
    <n v="0.13"/>
    <n v="29285"/>
    <n v="0.87"/>
    <n v="1307"/>
    <n v="0.04"/>
    <n v="5715"/>
    <n v="0.17"/>
    <n v="42782"/>
    <n v="88"/>
    <n v="2.6"/>
    <n v="27260"/>
    <n v="0.81"/>
  </r>
  <r>
    <n v="2623"/>
    <s v="Texas"/>
    <x v="390"/>
    <x v="0"/>
    <x v="4"/>
    <n v="3028"/>
    <n v="701"/>
    <n v="0.23"/>
    <n v="2327"/>
    <n v="0.77"/>
    <n v="182"/>
    <n v="0.06"/>
    <n v="718"/>
    <n v="0.24"/>
    <n v="32597"/>
    <n v="0"/>
    <n v="0"/>
    <n v="2398"/>
    <n v="0.79"/>
  </r>
  <r>
    <n v="2624"/>
    <s v="Texas"/>
    <x v="308"/>
    <x v="0"/>
    <x v="2"/>
    <n v="8484"/>
    <n v="2112"/>
    <n v="0.25"/>
    <n v="6372"/>
    <n v="0.75"/>
    <n v="665"/>
    <n v="0.08"/>
    <n v="1221"/>
    <n v="0.14000000000000001"/>
    <n v="49210"/>
    <n v="25"/>
    <n v="2.95"/>
    <n v="6585"/>
    <n v="0.78"/>
  </r>
  <r>
    <n v="2625"/>
    <s v="Texas"/>
    <x v="1565"/>
    <x v="0"/>
    <x v="5"/>
    <n v="5463"/>
    <n v="807"/>
    <n v="0.15"/>
    <n v="4656"/>
    <n v="0.85"/>
    <n v="227"/>
    <n v="0.04"/>
    <n v="626"/>
    <n v="0.11"/>
    <n v="57240"/>
    <n v="14"/>
    <n v="2.56"/>
    <n v="4698"/>
    <n v="0.86"/>
  </r>
  <r>
    <n v="2626"/>
    <s v="Texas"/>
    <x v="1484"/>
    <x v="0"/>
    <x v="4"/>
    <n v="3922"/>
    <n v="882"/>
    <n v="0.22"/>
    <n v="3040"/>
    <n v="0.78"/>
    <n v="217"/>
    <n v="0.06"/>
    <n v="680"/>
    <n v="0.17"/>
    <n v="42469"/>
    <n v="31"/>
    <n v="7.9"/>
    <n v="3188"/>
    <n v="0.81"/>
  </r>
  <r>
    <n v="2627"/>
    <s v="Texas"/>
    <x v="502"/>
    <x v="0"/>
    <x v="0"/>
    <n v="57207"/>
    <n v="9528"/>
    <n v="0.17"/>
    <n v="47679"/>
    <n v="0.83"/>
    <n v="4152"/>
    <n v="7.0000000000000007E-2"/>
    <n v="7035"/>
    <n v="0.12"/>
    <n v="60909"/>
    <n v="0"/>
    <n v="0"/>
    <n v="49292"/>
    <n v="0.86"/>
  </r>
  <r>
    <n v="2628"/>
    <s v="Texas"/>
    <x v="393"/>
    <x v="1"/>
    <x v="3"/>
    <n v="4698619"/>
    <n v="494264"/>
    <n v="0.11"/>
    <n v="4204355"/>
    <n v="0.89"/>
    <n v="184608"/>
    <n v="0.04"/>
    <n v="767367"/>
    <n v="0.16"/>
    <n v="60241"/>
    <n v="14675"/>
    <n v="3.12"/>
    <n v="4219072"/>
    <n v="0.9"/>
  </r>
  <r>
    <n v="2629"/>
    <s v="Texas"/>
    <x v="550"/>
    <x v="0"/>
    <x v="7"/>
    <n v="66726"/>
    <n v="11277"/>
    <n v="0.17"/>
    <n v="55449"/>
    <n v="0.83"/>
    <n v="4365"/>
    <n v="7.0000000000000007E-2"/>
    <n v="9584"/>
    <n v="0.14000000000000001"/>
    <n v="50131"/>
    <n v="438"/>
    <n v="6.56"/>
    <n v="56559"/>
    <n v="0.85"/>
  </r>
  <r>
    <n v="2630"/>
    <s v="Texas"/>
    <x v="1566"/>
    <x v="0"/>
    <x v="5"/>
    <n v="5619"/>
    <n v="854"/>
    <n v="0.15"/>
    <n v="4765"/>
    <n v="0.85"/>
    <n v="198"/>
    <n v="0.04"/>
    <n v="429"/>
    <n v="0.08"/>
    <n v="72451"/>
    <n v="0"/>
    <n v="0"/>
    <n v="3742"/>
    <n v="0.67"/>
  </r>
  <r>
    <n v="2631"/>
    <s v="Texas"/>
    <x v="649"/>
    <x v="0"/>
    <x v="2"/>
    <n v="5813"/>
    <n v="1277"/>
    <n v="0.22"/>
    <n v="4536"/>
    <n v="0.78"/>
    <n v="301"/>
    <n v="0.05"/>
    <n v="1220"/>
    <n v="0.21"/>
    <n v="40880"/>
    <n v="15"/>
    <n v="2.58"/>
    <n v="4189"/>
    <n v="0.72"/>
  </r>
  <r>
    <n v="2632"/>
    <s v="Texas"/>
    <x v="1567"/>
    <x v="0"/>
    <x v="3"/>
    <n v="222631"/>
    <n v="24464"/>
    <n v="0.11"/>
    <n v="198167"/>
    <n v="0.89"/>
    <n v="11310"/>
    <n v="0.05"/>
    <n v="28293"/>
    <n v="0.13"/>
    <n v="68180"/>
    <n v="324"/>
    <n v="1.46"/>
    <n v="194005"/>
    <n v="0.87"/>
  </r>
  <r>
    <n v="2633"/>
    <s v="Texas"/>
    <x v="1568"/>
    <x v="0"/>
    <x v="5"/>
    <n v="3825"/>
    <n v="553"/>
    <n v="0.14000000000000001"/>
    <n v="3272"/>
    <n v="0.86"/>
    <n v="187"/>
    <n v="0.05"/>
    <n v="366"/>
    <n v="0.1"/>
    <n v="66849"/>
    <n v="19"/>
    <n v="4.97"/>
    <n v="3295"/>
    <n v="0.86"/>
  </r>
  <r>
    <n v="2634"/>
    <s v="Texas"/>
    <x v="503"/>
    <x v="0"/>
    <x v="7"/>
    <n v="82299"/>
    <n v="18082"/>
    <n v="0.22"/>
    <n v="64217"/>
    <n v="0.78"/>
    <n v="6257"/>
    <n v="0.08"/>
    <n v="15718"/>
    <n v="0.19"/>
    <n v="43337"/>
    <n v="127"/>
    <n v="1.54"/>
    <n v="66424"/>
    <n v="0.81"/>
  </r>
  <r>
    <n v="2635"/>
    <s v="Texas"/>
    <x v="1143"/>
    <x v="0"/>
    <x v="0"/>
    <n v="865939"/>
    <n v="96025"/>
    <n v="0.11"/>
    <n v="769914"/>
    <n v="0.89"/>
    <n v="21209"/>
    <n v="0.02"/>
    <n v="256985"/>
    <n v="0.3"/>
    <n v="38785"/>
    <n v="2187"/>
    <n v="2.5299999999999998"/>
    <n v="768984"/>
    <n v="0.89"/>
  </r>
  <r>
    <n v="2636"/>
    <s v="Texas"/>
    <x v="1042"/>
    <x v="0"/>
    <x v="2"/>
    <n v="36354"/>
    <n v="7542"/>
    <n v="0.21"/>
    <n v="28812"/>
    <n v="0.79"/>
    <n v="2647"/>
    <n v="7.0000000000000007E-2"/>
    <n v="4460"/>
    <n v="0.12"/>
    <n v="48670"/>
    <n v="61"/>
    <n v="1.68"/>
    <n v="29652"/>
    <n v="0.82"/>
  </r>
  <r>
    <n v="2637"/>
    <s v="Texas"/>
    <x v="1569"/>
    <x v="0"/>
    <x v="2"/>
    <n v="22980"/>
    <n v="3372"/>
    <n v="0.15"/>
    <n v="19608"/>
    <n v="0.85"/>
    <n v="1066"/>
    <n v="0.05"/>
    <n v="4300"/>
    <n v="0.19"/>
    <n v="46764"/>
    <n v="26"/>
    <n v="1.1299999999999999"/>
    <n v="19326"/>
    <n v="0.84"/>
  </r>
  <r>
    <n v="2638"/>
    <s v="Texas"/>
    <x v="1570"/>
    <x v="0"/>
    <x v="3"/>
    <n v="60537"/>
    <n v="14870"/>
    <n v="0.25"/>
    <n v="45667"/>
    <n v="0.75"/>
    <n v="5300"/>
    <n v="0.09"/>
    <n v="6108"/>
    <n v="0.1"/>
    <n v="60917"/>
    <n v="73"/>
    <n v="1.21"/>
    <n v="46763"/>
    <n v="0.77"/>
  </r>
  <r>
    <n v="2639"/>
    <s v="Texas"/>
    <x v="720"/>
    <x v="0"/>
    <x v="2"/>
    <n v="36810"/>
    <n v="6720"/>
    <n v="0.18"/>
    <n v="30090"/>
    <n v="0.82"/>
    <n v="2303"/>
    <n v="0.06"/>
    <n v="5320"/>
    <n v="0.14000000000000001"/>
    <n v="52079"/>
    <n v="56"/>
    <n v="1.52"/>
    <n v="31057"/>
    <n v="0.84"/>
  </r>
  <r>
    <n v="2640"/>
    <s v="Texas"/>
    <x v="34"/>
    <x v="0"/>
    <x v="5"/>
    <n v="23169"/>
    <n v="5099"/>
    <n v="0.22"/>
    <n v="18070"/>
    <n v="0.78"/>
    <n v="1773"/>
    <n v="0.08"/>
    <n v="5323"/>
    <n v="0.23"/>
    <n v="39533"/>
    <n v="0"/>
    <n v="0"/>
    <n v="16254"/>
    <n v="0.7"/>
  </r>
  <r>
    <n v="2641"/>
    <s v="Texas"/>
    <x v="135"/>
    <x v="0"/>
    <x v="7"/>
    <n v="36459"/>
    <n v="4693"/>
    <n v="0.13"/>
    <n v="31766"/>
    <n v="0.87"/>
    <n v="2237"/>
    <n v="0.06"/>
    <n v="6263"/>
    <n v="0.17"/>
    <n v="50423"/>
    <n v="411"/>
    <n v="11.27"/>
    <n v="26854"/>
    <n v="0.74"/>
  </r>
  <r>
    <n v="2642"/>
    <s v="Texas"/>
    <x v="1571"/>
    <x v="0"/>
    <x v="0"/>
    <n v="4795"/>
    <n v="737"/>
    <n v="0.15"/>
    <n v="4058"/>
    <n v="0.85"/>
    <n v="217"/>
    <n v="0.05"/>
    <n v="838"/>
    <n v="0.17"/>
    <n v="42671"/>
    <n v="0"/>
    <n v="0"/>
    <n v="4064"/>
    <n v="0.85"/>
  </r>
  <r>
    <n v="2643"/>
    <s v="Texas"/>
    <x v="1572"/>
    <x v="0"/>
    <x v="3"/>
    <n v="96493"/>
    <n v="15282"/>
    <n v="0.16"/>
    <n v="81211"/>
    <n v="0.84"/>
    <n v="7104"/>
    <n v="7.0000000000000007E-2"/>
    <n v="12715"/>
    <n v="0.13"/>
    <n v="53360"/>
    <n v="293"/>
    <n v="3.04"/>
    <n v="82143"/>
    <n v="0.85"/>
  </r>
  <r>
    <n v="2644"/>
    <s v="Texas"/>
    <x v="1454"/>
    <x v="0"/>
    <x v="2"/>
    <n v="21198"/>
    <n v="3507"/>
    <n v="0.17"/>
    <n v="17691"/>
    <n v="0.83"/>
    <n v="1331"/>
    <n v="0.06"/>
    <n v="2708"/>
    <n v="0.13"/>
    <n v="54351"/>
    <n v="17"/>
    <n v="0.8"/>
    <n v="18030"/>
    <n v="0.85"/>
  </r>
  <r>
    <n v="2645"/>
    <s v="Texas"/>
    <x v="1573"/>
    <x v="0"/>
    <x v="1"/>
    <n v="1522"/>
    <n v="327"/>
    <n v="0.21"/>
    <n v="1195"/>
    <n v="0.79"/>
    <n v="104"/>
    <n v="7.0000000000000007E-2"/>
    <n v="123"/>
    <n v="0.08"/>
    <n v="56775"/>
    <n v="0"/>
    <n v="0"/>
    <n v="1235"/>
    <n v="0.81"/>
  </r>
  <r>
    <n v="2646"/>
    <s v="Texas"/>
    <x v="1574"/>
    <x v="0"/>
    <x v="2"/>
    <n v="8843"/>
    <n v="1514"/>
    <n v="0.17"/>
    <n v="7329"/>
    <n v="0.83"/>
    <n v="430"/>
    <n v="0.05"/>
    <n v="1359"/>
    <n v="0.15"/>
    <n v="48780"/>
    <n v="17"/>
    <n v="1.92"/>
    <n v="6404"/>
    <n v="0.72"/>
  </r>
  <r>
    <n v="2647"/>
    <s v="Texas"/>
    <x v="35"/>
    <x v="0"/>
    <x v="2"/>
    <n v="14874"/>
    <n v="2685"/>
    <n v="0.18"/>
    <n v="12189"/>
    <n v="0.82"/>
    <n v="778"/>
    <n v="0.05"/>
    <n v="1885"/>
    <n v="0.13"/>
    <n v="54088"/>
    <n v="17"/>
    <n v="1.1399999999999999"/>
    <n v="12459"/>
    <n v="0.84"/>
  </r>
  <r>
    <n v="2648"/>
    <s v="Texas"/>
    <x v="397"/>
    <x v="0"/>
    <x v="2"/>
    <n v="35872"/>
    <n v="7021"/>
    <n v="0.2"/>
    <n v="28851"/>
    <n v="0.8"/>
    <n v="2379"/>
    <n v="7.0000000000000007E-2"/>
    <n v="6682"/>
    <n v="0.19"/>
    <n v="47551"/>
    <n v="40"/>
    <n v="1.1200000000000001"/>
    <n v="29401"/>
    <n v="0.82"/>
  </r>
  <r>
    <n v="2649"/>
    <s v="Texas"/>
    <x v="398"/>
    <x v="0"/>
    <x v="4"/>
    <n v="2252"/>
    <n v="785"/>
    <n v="0.35"/>
    <n v="1467"/>
    <n v="0.65"/>
    <n v="221"/>
    <n v="0.1"/>
    <n v="284"/>
    <n v="0.13"/>
    <n v="51343"/>
    <n v="0"/>
    <n v="0"/>
    <n v="1418"/>
    <n v="0.63"/>
  </r>
  <r>
    <n v="2650"/>
    <s v="Texas"/>
    <x v="36"/>
    <x v="0"/>
    <x v="0"/>
    <n v="255001"/>
    <n v="36809"/>
    <n v="0.14000000000000001"/>
    <n v="218192"/>
    <n v="0.86"/>
    <n v="14817"/>
    <n v="0.06"/>
    <n v="44682"/>
    <n v="0.18"/>
    <n v="48121"/>
    <n v="1035"/>
    <n v="4.0599999999999996"/>
    <n v="209874"/>
    <n v="0.82"/>
  </r>
  <r>
    <n v="2651"/>
    <s v="Texas"/>
    <x v="1575"/>
    <x v="0"/>
    <x v="2"/>
    <n v="5248"/>
    <n v="923"/>
    <n v="0.18"/>
    <n v="4325"/>
    <n v="0.82"/>
    <n v="221"/>
    <n v="0.04"/>
    <n v="1318"/>
    <n v="0.25"/>
    <n v="36176"/>
    <n v="0"/>
    <n v="0"/>
    <n v="4384"/>
    <n v="0.84"/>
  </r>
  <r>
    <n v="2652"/>
    <s v="Texas"/>
    <x v="1576"/>
    <x v="0"/>
    <x v="7"/>
    <n v="40822"/>
    <n v="6266"/>
    <n v="0.15"/>
    <n v="34556"/>
    <n v="0.85"/>
    <n v="2022"/>
    <n v="0.05"/>
    <n v="8552"/>
    <n v="0.21"/>
    <n v="41919"/>
    <n v="74"/>
    <n v="1.81"/>
    <n v="35537"/>
    <n v="0.87"/>
  </r>
  <r>
    <n v="2653"/>
    <s v="Texas"/>
    <x v="138"/>
    <x v="0"/>
    <x v="3"/>
    <n v="171361"/>
    <n v="24219"/>
    <n v="0.14000000000000001"/>
    <n v="147142"/>
    <n v="0.86"/>
    <n v="9695"/>
    <n v="0.06"/>
    <n v="17965"/>
    <n v="0.1"/>
    <n v="62635"/>
    <n v="309"/>
    <n v="1.8"/>
    <n v="149504"/>
    <n v="0.87"/>
  </r>
  <r>
    <n v="2654"/>
    <s v="Texas"/>
    <x v="400"/>
    <x v="0"/>
    <x v="1"/>
    <n v="19817"/>
    <n v="3091"/>
    <n v="0.16"/>
    <n v="16726"/>
    <n v="0.84"/>
    <n v="1158"/>
    <n v="0.06"/>
    <n v="3232"/>
    <n v="0.16"/>
    <n v="43903"/>
    <n v="36"/>
    <n v="1.82"/>
    <n v="12196"/>
    <n v="0.62"/>
  </r>
  <r>
    <n v="2655"/>
    <s v="Texas"/>
    <x v="1577"/>
    <x v="0"/>
    <x v="2"/>
    <n v="15650"/>
    <n v="2205"/>
    <n v="0.14000000000000001"/>
    <n v="13445"/>
    <n v="0.86"/>
    <n v="790"/>
    <n v="0.05"/>
    <n v="2751"/>
    <n v="0.18"/>
    <n v="48743"/>
    <n v="25"/>
    <n v="1.6"/>
    <n v="10935"/>
    <n v="0.7"/>
  </r>
  <r>
    <n v="2656"/>
    <s v="Texas"/>
    <x v="1578"/>
    <x v="0"/>
    <x v="3"/>
    <n v="128622"/>
    <n v="15367"/>
    <n v="0.12"/>
    <n v="113255"/>
    <n v="0.88"/>
    <n v="7351"/>
    <n v="0.06"/>
    <n v="14539"/>
    <n v="0.11"/>
    <n v="67434"/>
    <n v="325"/>
    <n v="2.5299999999999998"/>
    <n v="115551"/>
    <n v="0.9"/>
  </r>
  <r>
    <n v="2657"/>
    <s v="Texas"/>
    <x v="509"/>
    <x v="0"/>
    <x v="3"/>
    <n v="45641"/>
    <n v="8703"/>
    <n v="0.19"/>
    <n v="36938"/>
    <n v="0.81"/>
    <n v="3692"/>
    <n v="0.08"/>
    <n v="3361"/>
    <n v="7.0000000000000007E-2"/>
    <n v="90937"/>
    <n v="0"/>
    <n v="0"/>
    <n v="37485"/>
    <n v="0.82"/>
  </r>
  <r>
    <n v="2658"/>
    <s v="Texas"/>
    <x v="1579"/>
    <x v="0"/>
    <x v="4"/>
    <n v="442"/>
    <n v="69"/>
    <n v="0.16"/>
    <n v="373"/>
    <n v="0.84"/>
    <n v="20"/>
    <n v="0.05"/>
    <n v="63"/>
    <n v="0.14000000000000001"/>
    <n v="42153"/>
    <n v="0"/>
    <n v="0"/>
    <n v="369"/>
    <n v="0.83"/>
  </r>
  <r>
    <n v="2659"/>
    <s v="Texas"/>
    <x v="287"/>
    <x v="0"/>
    <x v="4"/>
    <n v="726"/>
    <n v="197"/>
    <n v="0.27"/>
    <n v="529"/>
    <n v="0.73"/>
    <n v="62"/>
    <n v="0.09"/>
    <n v="89"/>
    <n v="0.12"/>
    <n v="47625"/>
    <n v="0"/>
    <n v="0"/>
    <n v="535"/>
    <n v="0.74"/>
  </r>
  <r>
    <n v="2660"/>
    <s v="Texas"/>
    <x v="1580"/>
    <x v="0"/>
    <x v="7"/>
    <n v="52405"/>
    <n v="14516"/>
    <n v="0.28000000000000003"/>
    <n v="37889"/>
    <n v="0.72"/>
    <n v="5560"/>
    <n v="0.11"/>
    <n v="7023"/>
    <n v="0.13"/>
    <n v="53704"/>
    <n v="342"/>
    <n v="6.53"/>
    <n v="37955"/>
    <n v="0.72"/>
  </r>
  <r>
    <n v="2661"/>
    <s v="Texas"/>
    <x v="1581"/>
    <x v="0"/>
    <x v="5"/>
    <n v="4362"/>
    <n v="1280"/>
    <n v="0.28999999999999998"/>
    <n v="3082"/>
    <n v="0.71"/>
    <n v="419"/>
    <n v="0.1"/>
    <n v="760"/>
    <n v="0.17"/>
    <n v="42503"/>
    <n v="15"/>
    <n v="3.44"/>
    <n v="3185"/>
    <n v="0.73"/>
  </r>
  <r>
    <n v="2662"/>
    <s v="Texas"/>
    <x v="1582"/>
    <x v="0"/>
    <x v="4"/>
    <n v="277"/>
    <n v="49"/>
    <n v="0.18"/>
    <n v="228"/>
    <n v="0.82"/>
    <n v="18"/>
    <n v="0.06"/>
    <n v="38"/>
    <n v="0.14000000000000001"/>
    <n v="57925"/>
    <n v="0"/>
    <n v="0"/>
    <n v="232"/>
    <n v="0.84"/>
  </r>
  <r>
    <n v="2663"/>
    <s v="Texas"/>
    <x v="1583"/>
    <x v="0"/>
    <x v="5"/>
    <n v="3767"/>
    <n v="904"/>
    <n v="0.24"/>
    <n v="2863"/>
    <n v="0.76"/>
    <n v="280"/>
    <n v="7.0000000000000007E-2"/>
    <n v="724"/>
    <n v="0.19"/>
    <n v="43192"/>
    <n v="0"/>
    <n v="0"/>
    <n v="2625"/>
    <n v="0.7"/>
  </r>
  <r>
    <n v="2664"/>
    <s v="Texas"/>
    <x v="1584"/>
    <x v="0"/>
    <x v="7"/>
    <n v="31129"/>
    <n v="4029"/>
    <n v="0.13"/>
    <n v="27100"/>
    <n v="0.87"/>
    <n v="2072"/>
    <n v="7.0000000000000007E-2"/>
    <n v="7369"/>
    <n v="0.24"/>
    <n v="42605"/>
    <n v="50"/>
    <n v="1.61"/>
    <n v="26248"/>
    <n v="0.84"/>
  </r>
  <r>
    <n v="2665"/>
    <s v="Texas"/>
    <x v="510"/>
    <x v="0"/>
    <x v="4"/>
    <n v="3653"/>
    <n v="726"/>
    <n v="0.2"/>
    <n v="2927"/>
    <n v="0.8"/>
    <n v="204"/>
    <n v="0.06"/>
    <n v="723"/>
    <n v="0.2"/>
    <n v="39726"/>
    <n v="14"/>
    <n v="3.83"/>
    <n v="2973"/>
    <n v="0.81"/>
  </r>
  <r>
    <n v="2666"/>
    <s v="Texas"/>
    <x v="37"/>
    <x v="0"/>
    <x v="8"/>
    <n v="49728"/>
    <n v="9547"/>
    <n v="0.19"/>
    <n v="40181"/>
    <n v="0.81"/>
    <n v="3423"/>
    <n v="7.0000000000000007E-2"/>
    <n v="7066"/>
    <n v="0.14000000000000001"/>
    <n v="45767"/>
    <n v="196"/>
    <n v="3.94"/>
    <n v="41805"/>
    <n v="0.84"/>
  </r>
  <r>
    <n v="2667"/>
    <s v="Texas"/>
    <x v="1585"/>
    <x v="0"/>
    <x v="2"/>
    <n v="13158"/>
    <n v="2216"/>
    <n v="0.17"/>
    <n v="10942"/>
    <n v="0.83"/>
    <n v="525"/>
    <n v="0.04"/>
    <n v="2587"/>
    <n v="0.2"/>
    <n v="42700"/>
    <n v="41"/>
    <n v="3.12"/>
    <n v="11177"/>
    <n v="0.85"/>
  </r>
  <r>
    <n v="2668"/>
    <s v="Texas"/>
    <x v="1586"/>
    <x v="0"/>
    <x v="0"/>
    <n v="21229"/>
    <n v="4165"/>
    <n v="0.2"/>
    <n v="17064"/>
    <n v="0.8"/>
    <n v="2895"/>
    <n v="0.14000000000000001"/>
    <n v="2713"/>
    <n v="0.13"/>
    <n v="55151"/>
    <n v="35"/>
    <n v="1.65"/>
    <n v="17726"/>
    <n v="0.83"/>
  </r>
  <r>
    <n v="2669"/>
    <s v="Texas"/>
    <x v="511"/>
    <x v="0"/>
    <x v="2"/>
    <n v="7531"/>
    <n v="1033"/>
    <n v="0.14000000000000001"/>
    <n v="6498"/>
    <n v="0.86"/>
    <n v="161"/>
    <n v="0.02"/>
    <n v="1737"/>
    <n v="0.23"/>
    <n v="40072"/>
    <n v="0"/>
    <n v="0"/>
    <n v="5036"/>
    <n v="0.67"/>
  </r>
  <r>
    <n v="2670"/>
    <s v="Texas"/>
    <x v="1587"/>
    <x v="0"/>
    <x v="2"/>
    <n v="20110"/>
    <n v="4683"/>
    <n v="0.23"/>
    <n v="15427"/>
    <n v="0.77"/>
    <n v="1271"/>
    <n v="0.06"/>
    <n v="2644"/>
    <n v="0.13"/>
    <n v="51128"/>
    <n v="48"/>
    <n v="2.39"/>
    <n v="15813"/>
    <n v="0.79"/>
  </r>
  <r>
    <n v="2671"/>
    <s v="Texas"/>
    <x v="40"/>
    <x v="0"/>
    <x v="2"/>
    <n v="17144"/>
    <n v="3170"/>
    <n v="0.18"/>
    <n v="13974"/>
    <n v="0.82"/>
    <n v="1182"/>
    <n v="7.0000000000000007E-2"/>
    <n v="2049"/>
    <n v="0.12"/>
    <n v="55834"/>
    <n v="0"/>
    <n v="0"/>
    <n v="14069"/>
    <n v="0.82"/>
  </r>
  <r>
    <n v="2672"/>
    <s v="Texas"/>
    <x v="316"/>
    <x v="0"/>
    <x v="6"/>
    <n v="17270"/>
    <n v="4226"/>
    <n v="0.24"/>
    <n v="13044"/>
    <n v="0.76"/>
    <n v="1430"/>
    <n v="0.08"/>
    <n v="2679"/>
    <n v="0.16"/>
    <n v="47065"/>
    <n v="0"/>
    <n v="0"/>
    <n v="13557"/>
    <n v="0.79"/>
  </r>
  <r>
    <n v="2673"/>
    <s v="Texas"/>
    <x v="318"/>
    <x v="0"/>
    <x v="3"/>
    <n v="86323"/>
    <n v="11052"/>
    <n v="0.13"/>
    <n v="75271"/>
    <n v="0.87"/>
    <n v="4738"/>
    <n v="0.05"/>
    <n v="12252"/>
    <n v="0.14000000000000001"/>
    <n v="52577"/>
    <n v="55"/>
    <n v="0.64"/>
    <n v="72608"/>
    <n v="0.84"/>
  </r>
  <r>
    <n v="2674"/>
    <s v="Texas"/>
    <x v="41"/>
    <x v="0"/>
    <x v="2"/>
    <n v="23519"/>
    <n v="4581"/>
    <n v="0.19"/>
    <n v="18938"/>
    <n v="0.81"/>
    <n v="1519"/>
    <n v="0.06"/>
    <n v="4860"/>
    <n v="0.21"/>
    <n v="43226"/>
    <n v="78"/>
    <n v="3.32"/>
    <n v="18542"/>
    <n v="0.79"/>
  </r>
  <r>
    <n v="2675"/>
    <s v="Texas"/>
    <x v="1588"/>
    <x v="0"/>
    <x v="4"/>
    <n v="3355"/>
    <n v="608"/>
    <n v="0.18"/>
    <n v="2747"/>
    <n v="0.82"/>
    <n v="126"/>
    <n v="0.04"/>
    <n v="397"/>
    <n v="0.12"/>
    <n v="57332"/>
    <n v="0"/>
    <n v="0"/>
    <n v="2779"/>
    <n v="0.83"/>
  </r>
  <r>
    <n v="2676"/>
    <s v="Texas"/>
    <x v="1589"/>
    <x v="0"/>
    <x v="6"/>
    <n v="12166"/>
    <n v="2505"/>
    <n v="0.21"/>
    <n v="9661"/>
    <n v="0.79"/>
    <n v="829"/>
    <n v="7.0000000000000007E-2"/>
    <n v="2067"/>
    <n v="0.17"/>
    <n v="48814"/>
    <n v="0"/>
    <n v="0"/>
    <n v="8849"/>
    <n v="0.73"/>
  </r>
  <r>
    <n v="2677"/>
    <s v="Texas"/>
    <x v="1590"/>
    <x v="1"/>
    <x v="5"/>
    <n v="21646"/>
    <n v="7818"/>
    <n v="0.36"/>
    <n v="13828"/>
    <n v="0.64"/>
    <n v="2456"/>
    <n v="0.11"/>
    <n v="2628"/>
    <n v="0.12"/>
    <n v="54019"/>
    <n v="10"/>
    <n v="0.46"/>
    <n v="14412"/>
    <n v="0.67"/>
  </r>
  <r>
    <n v="2678"/>
    <s v="Texas"/>
    <x v="1591"/>
    <x v="0"/>
    <x v="4"/>
    <n v="152"/>
    <n v="15"/>
    <n v="0.1"/>
    <n v="137"/>
    <n v="0.9"/>
    <n v="19"/>
    <n v="0.13"/>
    <n v="5"/>
    <n v="0.03"/>
    <n v="78637"/>
    <n v="0"/>
    <n v="0"/>
    <n v="142"/>
    <n v="0.93"/>
  </r>
  <r>
    <n v="2679"/>
    <s v="Texas"/>
    <x v="1592"/>
    <x v="0"/>
    <x v="0"/>
    <n v="307412"/>
    <n v="38200"/>
    <n v="0.12"/>
    <n v="269212"/>
    <n v="0.88"/>
    <n v="15541"/>
    <n v="0.05"/>
    <n v="52037"/>
    <n v="0.17"/>
    <n v="50377"/>
    <n v="1331"/>
    <n v="4.33"/>
    <n v="266098"/>
    <n v="0.87"/>
  </r>
  <r>
    <n v="2680"/>
    <s v="Texas"/>
    <x v="1593"/>
    <x v="0"/>
    <x v="0"/>
    <n v="5877"/>
    <n v="990"/>
    <n v="0.17"/>
    <n v="4887"/>
    <n v="0.83"/>
    <n v="232"/>
    <n v="0.04"/>
    <n v="1063"/>
    <n v="0.18"/>
    <n v="43436"/>
    <n v="24"/>
    <n v="4.08"/>
    <n v="4961"/>
    <n v="0.84"/>
  </r>
  <r>
    <n v="2681"/>
    <s v="Texas"/>
    <x v="1594"/>
    <x v="0"/>
    <x v="5"/>
    <n v="7987"/>
    <n v="1778"/>
    <n v="0.22"/>
    <n v="6209"/>
    <n v="0.78"/>
    <n v="569"/>
    <n v="7.0000000000000007E-2"/>
    <n v="1449"/>
    <n v="0.18"/>
    <n v="42719"/>
    <n v="25"/>
    <n v="3.13"/>
    <n v="6427"/>
    <n v="0.8"/>
  </r>
  <r>
    <n v="2682"/>
    <s v="Texas"/>
    <x v="1595"/>
    <x v="0"/>
    <x v="0"/>
    <n v="254607"/>
    <n v="36615"/>
    <n v="0.14000000000000001"/>
    <n v="217992"/>
    <n v="0.86"/>
    <n v="15550"/>
    <n v="0.06"/>
    <n v="46457"/>
    <n v="0.18"/>
    <n v="48858"/>
    <n v="510"/>
    <n v="2"/>
    <n v="218069"/>
    <n v="0.86"/>
  </r>
  <r>
    <n v="2683"/>
    <s v="Texas"/>
    <x v="1596"/>
    <x v="0"/>
    <x v="4"/>
    <n v="749"/>
    <n v="180"/>
    <n v="0.24"/>
    <n v="569"/>
    <n v="0.76"/>
    <n v="43"/>
    <n v="0.06"/>
    <n v="82"/>
    <n v="0.11"/>
    <n v="64633"/>
    <n v="0"/>
    <n v="0"/>
    <n v="579"/>
    <n v="0.77"/>
  </r>
  <r>
    <n v="2684"/>
    <s v="Texas"/>
    <x v="44"/>
    <x v="0"/>
    <x v="2"/>
    <n v="14422"/>
    <n v="2251"/>
    <n v="0.16"/>
    <n v="12171"/>
    <n v="0.84"/>
    <n v="767"/>
    <n v="0.05"/>
    <n v="2122"/>
    <n v="0.15"/>
    <n v="45445"/>
    <n v="25"/>
    <n v="1.73"/>
    <n v="10013"/>
    <n v="0.69"/>
  </r>
  <r>
    <n v="2685"/>
    <s v="Texas"/>
    <x v="46"/>
    <x v="0"/>
    <x v="6"/>
    <n v="9928"/>
    <n v="2618"/>
    <n v="0.26"/>
    <n v="7310"/>
    <n v="0.74"/>
    <n v="972"/>
    <n v="0.1"/>
    <n v="2135"/>
    <n v="0.22"/>
    <n v="38011"/>
    <n v="0"/>
    <n v="0"/>
    <n v="7693"/>
    <n v="0.77"/>
  </r>
  <r>
    <n v="2686"/>
    <s v="Texas"/>
    <x v="320"/>
    <x v="0"/>
    <x v="1"/>
    <n v="5753"/>
    <n v="648"/>
    <n v="0.11"/>
    <n v="5105"/>
    <n v="0.89"/>
    <n v="225"/>
    <n v="0.04"/>
    <n v="773"/>
    <n v="0.13"/>
    <n v="56484"/>
    <n v="18"/>
    <n v="3.13"/>
    <n v="5175"/>
    <n v="0.9"/>
  </r>
  <r>
    <n v="2687"/>
    <s v="Texas"/>
    <x v="517"/>
    <x v="0"/>
    <x v="4"/>
    <n v="4280"/>
    <n v="1220"/>
    <n v="0.28999999999999998"/>
    <n v="3060"/>
    <n v="0.71"/>
    <n v="337"/>
    <n v="0.08"/>
    <n v="541"/>
    <n v="0.13"/>
    <n v="49560"/>
    <n v="0"/>
    <n v="0"/>
    <n v="3131"/>
    <n v="0.73"/>
  </r>
  <r>
    <n v="2688"/>
    <s v="Texas"/>
    <x v="1597"/>
    <x v="1"/>
    <x v="7"/>
    <n v="36552"/>
    <n v="6221"/>
    <n v="0.17"/>
    <n v="30331"/>
    <n v="0.83"/>
    <n v="2254"/>
    <n v="0.06"/>
    <n v="6639"/>
    <n v="0.18"/>
    <n v="48830"/>
    <n v="75"/>
    <n v="2.0499999999999998"/>
    <n v="30951"/>
    <n v="0.85"/>
  </r>
  <r>
    <n v="2689"/>
    <s v="Texas"/>
    <x v="1598"/>
    <x v="0"/>
    <x v="8"/>
    <n v="58485"/>
    <n v="6916"/>
    <n v="0.12"/>
    <n v="51569"/>
    <n v="0.88"/>
    <n v="1182"/>
    <n v="0.02"/>
    <n v="14859"/>
    <n v="0.25"/>
    <n v="35594"/>
    <n v="101"/>
    <n v="1.73"/>
    <n v="51470"/>
    <n v="0.88"/>
  </r>
  <r>
    <n v="2690"/>
    <s v="Texas"/>
    <x v="1301"/>
    <x v="0"/>
    <x v="3"/>
    <n v="50921"/>
    <n v="8489"/>
    <n v="0.17"/>
    <n v="42432"/>
    <n v="0.83"/>
    <n v="4268"/>
    <n v="0.08"/>
    <n v="5988"/>
    <n v="0.12"/>
    <n v="59304"/>
    <n v="25"/>
    <n v="0.49"/>
    <n v="41822"/>
    <n v="0.82"/>
  </r>
  <r>
    <n v="2691"/>
    <s v="Texas"/>
    <x v="519"/>
    <x v="0"/>
    <x v="4"/>
    <n v="2139"/>
    <n v="679"/>
    <n v="0.32"/>
    <n v="1460"/>
    <n v="0.68"/>
    <n v="197"/>
    <n v="0.09"/>
    <n v="452"/>
    <n v="0.21"/>
    <n v="35881"/>
    <n v="0"/>
    <n v="0"/>
    <n v="1503"/>
    <n v="0.7"/>
  </r>
  <r>
    <n v="2692"/>
    <s v="Texas"/>
    <x v="873"/>
    <x v="0"/>
    <x v="1"/>
    <n v="172578"/>
    <n v="17799"/>
    <n v="0.1"/>
    <n v="154779"/>
    <n v="0.9"/>
    <n v="7753"/>
    <n v="0.04"/>
    <n v="17351"/>
    <n v="0.1"/>
    <n v="80189"/>
    <n v="412"/>
    <n v="2.39"/>
    <n v="156465"/>
    <n v="0.91"/>
  </r>
  <r>
    <n v="2693"/>
    <s v="Texas"/>
    <x v="1599"/>
    <x v="0"/>
    <x v="2"/>
    <n v="25131"/>
    <n v="5098"/>
    <n v="0.2"/>
    <n v="20033"/>
    <n v="0.8"/>
    <n v="1628"/>
    <n v="0.06"/>
    <n v="3839"/>
    <n v="0.15"/>
    <n v="46720"/>
    <n v="6"/>
    <n v="0.24"/>
    <n v="20591"/>
    <n v="0.82"/>
  </r>
  <r>
    <n v="2694"/>
    <s v="Texas"/>
    <x v="607"/>
    <x v="0"/>
    <x v="4"/>
    <n v="4921"/>
    <n v="1406"/>
    <n v="0.28999999999999998"/>
    <n v="3515"/>
    <n v="0.71"/>
    <n v="408"/>
    <n v="0.08"/>
    <n v="693"/>
    <n v="0.14000000000000001"/>
    <n v="47068"/>
    <n v="0"/>
    <n v="0"/>
    <n v="3562"/>
    <n v="0.72"/>
  </r>
  <r>
    <n v="2695"/>
    <s v="Texas"/>
    <x v="408"/>
    <x v="0"/>
    <x v="5"/>
    <n v="8145"/>
    <n v="1240"/>
    <n v="0.15"/>
    <n v="6905"/>
    <n v="0.85"/>
    <n v="436"/>
    <n v="0.05"/>
    <n v="1432"/>
    <n v="0.18"/>
    <n v="48529"/>
    <n v="17"/>
    <n v="2.09"/>
    <n v="5684"/>
    <n v="0.7"/>
  </r>
  <r>
    <n v="2696"/>
    <s v="Texas"/>
    <x v="1600"/>
    <x v="0"/>
    <x v="2"/>
    <n v="19596"/>
    <n v="4315"/>
    <n v="0.22"/>
    <n v="15281"/>
    <n v="0.78"/>
    <n v="1562"/>
    <n v="0.08"/>
    <n v="2668"/>
    <n v="0.14000000000000001"/>
    <n v="50542"/>
    <n v="14"/>
    <n v="0.71"/>
    <n v="15898"/>
    <n v="0.81"/>
  </r>
  <r>
    <n v="2697"/>
    <s v="Texas"/>
    <x v="50"/>
    <x v="0"/>
    <x v="3"/>
    <n v="590925"/>
    <n v="77263"/>
    <n v="0.13"/>
    <n v="513662"/>
    <n v="0.87"/>
    <n v="34846"/>
    <n v="0.06"/>
    <n v="54400"/>
    <n v="0.09"/>
    <n v="77598"/>
    <n v="1094"/>
    <n v="1.85"/>
    <n v="521357"/>
    <n v="0.88"/>
  </r>
  <r>
    <n v="2698"/>
    <s v="Texas"/>
    <x v="1226"/>
    <x v="0"/>
    <x v="5"/>
    <n v="21485"/>
    <n v="2343"/>
    <n v="0.11"/>
    <n v="19142"/>
    <n v="0.89"/>
    <n v="707"/>
    <n v="0.03"/>
    <n v="2588"/>
    <n v="0.12"/>
    <n v="53785"/>
    <n v="25"/>
    <n v="1.1599999999999999"/>
    <n v="19273"/>
    <n v="0.9"/>
  </r>
  <r>
    <n v="2699"/>
    <s v="Texas"/>
    <x v="659"/>
    <x v="0"/>
    <x v="2"/>
    <n v="12339"/>
    <n v="2703"/>
    <n v="0.22"/>
    <n v="9636"/>
    <n v="0.78"/>
    <n v="912"/>
    <n v="7.0000000000000007E-2"/>
    <n v="2462"/>
    <n v="0.2"/>
    <n v="41418"/>
    <n v="0"/>
    <n v="0"/>
    <n v="10211"/>
    <n v="0.83"/>
  </r>
  <r>
    <n v="2700"/>
    <s v="Texas"/>
    <x v="1601"/>
    <x v="0"/>
    <x v="4"/>
    <n v="1234"/>
    <n v="374"/>
    <n v="0.3"/>
    <n v="860"/>
    <n v="0.7"/>
    <n v="69"/>
    <n v="0.06"/>
    <n v="219"/>
    <n v="0.18"/>
    <n v="41009"/>
    <n v="0"/>
    <n v="0"/>
    <n v="882"/>
    <n v="0.71"/>
  </r>
  <r>
    <n v="2701"/>
    <s v="Texas"/>
    <x v="1602"/>
    <x v="0"/>
    <x v="8"/>
    <n v="65711"/>
    <n v="9685"/>
    <n v="0.15"/>
    <n v="56026"/>
    <n v="0.85"/>
    <n v="3763"/>
    <n v="0.06"/>
    <n v="13110"/>
    <n v="0.2"/>
    <n v="45357"/>
    <n v="232"/>
    <n v="3.53"/>
    <n v="52953"/>
    <n v="0.81"/>
  </r>
  <r>
    <n v="2702"/>
    <s v="Texas"/>
    <x v="1603"/>
    <x v="0"/>
    <x v="7"/>
    <n v="49565"/>
    <n v="8429"/>
    <n v="0.17"/>
    <n v="41136"/>
    <n v="0.83"/>
    <n v="2984"/>
    <n v="0.06"/>
    <n v="9739"/>
    <n v="0.2"/>
    <n v="46259"/>
    <n v="49"/>
    <n v="0.99"/>
    <n v="42465"/>
    <n v="0.86"/>
  </r>
  <r>
    <n v="2703"/>
    <s v="Texas"/>
    <x v="147"/>
    <x v="0"/>
    <x v="0"/>
    <n v="13746"/>
    <n v="2821"/>
    <n v="0.21"/>
    <n v="10925"/>
    <n v="0.79"/>
    <n v="959"/>
    <n v="7.0000000000000007E-2"/>
    <n v="2898"/>
    <n v="0.21"/>
    <n v="43367"/>
    <n v="0"/>
    <n v="0"/>
    <n v="10728"/>
    <n v="0.78"/>
  </r>
  <r>
    <n v="2704"/>
    <s v="Texas"/>
    <x v="1604"/>
    <x v="0"/>
    <x v="2"/>
    <n v="14751"/>
    <n v="2694"/>
    <n v="0.18"/>
    <n v="12057"/>
    <n v="0.82"/>
    <n v="993"/>
    <n v="7.0000000000000007E-2"/>
    <n v="2615"/>
    <n v="0.18"/>
    <n v="42522"/>
    <n v="57"/>
    <n v="3.86"/>
    <n v="12202"/>
    <n v="0.83"/>
  </r>
  <r>
    <n v="2705"/>
    <s v="Texas"/>
    <x v="1605"/>
    <x v="0"/>
    <x v="0"/>
    <n v="362265"/>
    <n v="52215"/>
    <n v="0.14000000000000001"/>
    <n v="310050"/>
    <n v="0.86"/>
    <n v="25599"/>
    <n v="7.0000000000000007E-2"/>
    <n v="57694"/>
    <n v="0.16"/>
    <n v="53034"/>
    <n v="1239"/>
    <n v="3.42"/>
    <n v="314326"/>
    <n v="0.87"/>
  </r>
  <r>
    <n v="2706"/>
    <s v="Texas"/>
    <x v="1606"/>
    <x v="0"/>
    <x v="5"/>
    <n v="9947"/>
    <n v="1108"/>
    <n v="0.11"/>
    <n v="8839"/>
    <n v="0.89"/>
    <n v="432"/>
    <n v="0.04"/>
    <n v="1040"/>
    <n v="0.1"/>
    <n v="49845"/>
    <n v="25"/>
    <n v="2.5099999999999998"/>
    <n v="8933"/>
    <n v="0.9"/>
  </r>
  <r>
    <n v="2707"/>
    <s v="Texas"/>
    <x v="736"/>
    <x v="0"/>
    <x v="0"/>
    <n v="2131"/>
    <n v="319"/>
    <n v="0.15"/>
    <n v="1812"/>
    <n v="0.85"/>
    <n v="110"/>
    <n v="0.05"/>
    <n v="245"/>
    <n v="0.11"/>
    <n v="56590"/>
    <n v="0"/>
    <n v="0"/>
    <n v="1597"/>
    <n v="0.75"/>
  </r>
  <r>
    <n v="2708"/>
    <s v="Texas"/>
    <x v="196"/>
    <x v="0"/>
    <x v="0"/>
    <n v="83572"/>
    <n v="13466"/>
    <n v="0.16"/>
    <n v="70106"/>
    <n v="0.84"/>
    <n v="6325"/>
    <n v="0.08"/>
    <n v="11101"/>
    <n v="0.13"/>
    <n v="56556"/>
    <n v="0"/>
    <n v="0"/>
    <n v="72650"/>
    <n v="0.87"/>
  </r>
  <r>
    <n v="2709"/>
    <s v="Texas"/>
    <x v="1607"/>
    <x v="0"/>
    <x v="2"/>
    <n v="28875"/>
    <n v="5639"/>
    <n v="0.2"/>
    <n v="23236"/>
    <n v="0.8"/>
    <n v="2087"/>
    <n v="7.0000000000000007E-2"/>
    <n v="4529"/>
    <n v="0.16"/>
    <n v="46067"/>
    <n v="54"/>
    <n v="1.87"/>
    <n v="23905"/>
    <n v="0.83"/>
  </r>
  <r>
    <n v="2710"/>
    <s v="Texas"/>
    <x v="974"/>
    <x v="0"/>
    <x v="2"/>
    <n v="23148"/>
    <n v="4438"/>
    <n v="0.19"/>
    <n v="18710"/>
    <n v="0.81"/>
    <n v="1469"/>
    <n v="0.06"/>
    <n v="3578"/>
    <n v="0.15"/>
    <n v="51192"/>
    <n v="23"/>
    <n v="0.99"/>
    <n v="19175"/>
    <n v="0.83"/>
  </r>
  <r>
    <n v="2711"/>
    <s v="Texas"/>
    <x v="1608"/>
    <x v="1"/>
    <x v="3"/>
    <n v="138371"/>
    <n v="21302"/>
    <n v="0.15"/>
    <n v="117069"/>
    <n v="0.85"/>
    <n v="10074"/>
    <n v="7.0000000000000007E-2"/>
    <n v="11289"/>
    <n v="0.08"/>
    <n v="73718"/>
    <n v="108"/>
    <n v="0.78"/>
    <n v="119286"/>
    <n v="0.86"/>
  </r>
  <r>
    <n v="2712"/>
    <s v="Texas"/>
    <x v="1609"/>
    <x v="0"/>
    <x v="5"/>
    <n v="9864"/>
    <n v="1355"/>
    <n v="0.14000000000000001"/>
    <n v="8509"/>
    <n v="0.86"/>
    <n v="302"/>
    <n v="0.03"/>
    <n v="1325"/>
    <n v="0.13"/>
    <n v="50539"/>
    <n v="15"/>
    <n v="1.52"/>
    <n v="8578"/>
    <n v="0.87"/>
  </r>
  <r>
    <n v="2713"/>
    <s v="Texas"/>
    <x v="1610"/>
    <x v="0"/>
    <x v="5"/>
    <n v="15673"/>
    <n v="2101"/>
    <n v="0.13"/>
    <n v="13572"/>
    <n v="0.87"/>
    <n v="760"/>
    <n v="0.05"/>
    <n v="2650"/>
    <n v="0.17"/>
    <n v="47008"/>
    <n v="39"/>
    <n v="2.4900000000000002"/>
    <n v="11788"/>
    <n v="0.75"/>
  </r>
  <r>
    <n v="2714"/>
    <s v="Texas"/>
    <x v="151"/>
    <x v="0"/>
    <x v="2"/>
    <n v="50031"/>
    <n v="9422"/>
    <n v="0.19"/>
    <n v="40609"/>
    <n v="0.81"/>
    <n v="4268"/>
    <n v="0.09"/>
    <n v="6834"/>
    <n v="0.14000000000000001"/>
    <n v="46017"/>
    <n v="66"/>
    <n v="1.32"/>
    <n v="38762"/>
    <n v="0.77"/>
  </r>
  <r>
    <n v="2715"/>
    <s v="Texas"/>
    <x v="1400"/>
    <x v="0"/>
    <x v="0"/>
    <n v="119648"/>
    <n v="14922"/>
    <n v="0.12"/>
    <n v="104726"/>
    <n v="0.88"/>
    <n v="6621"/>
    <n v="0.06"/>
    <n v="22262"/>
    <n v="0.19"/>
    <n v="41912"/>
    <n v="997"/>
    <n v="8.33"/>
    <n v="101342"/>
    <n v="0.85"/>
  </r>
  <r>
    <n v="2716"/>
    <s v="Texas"/>
    <x v="1611"/>
    <x v="0"/>
    <x v="5"/>
    <n v="6948"/>
    <n v="1607"/>
    <n v="0.23"/>
    <n v="5341"/>
    <n v="0.77"/>
    <n v="134"/>
    <n v="0.02"/>
    <n v="1557"/>
    <n v="0.22"/>
    <n v="37738"/>
    <n v="0"/>
    <n v="0"/>
    <n v="5446"/>
    <n v="0.78"/>
  </r>
  <r>
    <n v="2717"/>
    <s v="Texas"/>
    <x v="1612"/>
    <x v="0"/>
    <x v="6"/>
    <n v="12159"/>
    <n v="2983"/>
    <n v="0.25"/>
    <n v="9176"/>
    <n v="0.75"/>
    <n v="1170"/>
    <n v="0.1"/>
    <n v="1752"/>
    <n v="0.14000000000000001"/>
    <n v="47572"/>
    <n v="0"/>
    <n v="0"/>
    <n v="9593"/>
    <n v="0.79"/>
  </r>
  <r>
    <n v="2718"/>
    <s v="Texas"/>
    <x v="1613"/>
    <x v="0"/>
    <x v="0"/>
    <n v="136271"/>
    <n v="20536"/>
    <n v="0.15"/>
    <n v="115735"/>
    <n v="0.85"/>
    <n v="8835"/>
    <n v="0.06"/>
    <n v="11343"/>
    <n v="0.08"/>
    <n v="69600"/>
    <n v="0"/>
    <n v="0"/>
    <n v="115947"/>
    <n v="0.85"/>
  </r>
  <r>
    <n v="2719"/>
    <s v="Texas"/>
    <x v="1614"/>
    <x v="0"/>
    <x v="2"/>
    <n v="3741"/>
    <n v="420"/>
    <n v="0.11"/>
    <n v="3321"/>
    <n v="0.89"/>
    <n v="145"/>
    <n v="0.04"/>
    <n v="371"/>
    <n v="0.1"/>
    <n v="65273"/>
    <n v="7"/>
    <n v="1.87"/>
    <n v="3344"/>
    <n v="0.89"/>
  </r>
  <r>
    <n v="2720"/>
    <s v="Texas"/>
    <x v="1615"/>
    <x v="0"/>
    <x v="4"/>
    <n v="3478"/>
    <n v="1025"/>
    <n v="0.28999999999999998"/>
    <n v="2453"/>
    <n v="0.71"/>
    <n v="349"/>
    <n v="0.1"/>
    <n v="616"/>
    <n v="0.18"/>
    <n v="39506"/>
    <n v="0"/>
    <n v="0"/>
    <n v="2556"/>
    <n v="0.73"/>
  </r>
  <r>
    <n v="2721"/>
    <s v="Texas"/>
    <x v="776"/>
    <x v="0"/>
    <x v="2"/>
    <n v="12175"/>
    <n v="2996"/>
    <n v="0.25"/>
    <n v="9179"/>
    <n v="0.75"/>
    <n v="758"/>
    <n v="0.06"/>
    <n v="2185"/>
    <n v="0.18"/>
    <n v="42233"/>
    <n v="0"/>
    <n v="0"/>
    <n v="9679"/>
    <n v="0.79"/>
  </r>
  <r>
    <n v="2722"/>
    <s v="Texas"/>
    <x v="1616"/>
    <x v="0"/>
    <x v="5"/>
    <n v="15695"/>
    <n v="1879"/>
    <n v="0.12"/>
    <n v="13816"/>
    <n v="0.88"/>
    <n v="545"/>
    <n v="0.03"/>
    <n v="2693"/>
    <n v="0.17"/>
    <n v="45341"/>
    <n v="25"/>
    <n v="1.59"/>
    <n v="10979"/>
    <n v="0.7"/>
  </r>
  <r>
    <n v="2723"/>
    <s v="Texas"/>
    <x v="1617"/>
    <x v="0"/>
    <x v="2"/>
    <n v="7032"/>
    <n v="1590"/>
    <n v="0.23"/>
    <n v="5442"/>
    <n v="0.77"/>
    <n v="558"/>
    <n v="0.08"/>
    <n v="1125"/>
    <n v="0.16"/>
    <n v="44821"/>
    <n v="20"/>
    <n v="2.84"/>
    <n v="5609"/>
    <n v="0.8"/>
  </r>
  <r>
    <n v="2724"/>
    <s v="Texas"/>
    <x v="1464"/>
    <x v="0"/>
    <x v="4"/>
    <n v="903"/>
    <n v="189"/>
    <n v="0.21"/>
    <n v="714"/>
    <n v="0.79"/>
    <n v="44"/>
    <n v="0.05"/>
    <n v="70"/>
    <n v="0.08"/>
    <n v="67470"/>
    <n v="0"/>
    <n v="0"/>
    <n v="720"/>
    <n v="0.8"/>
  </r>
  <r>
    <n v="2725"/>
    <s v="Texas"/>
    <x v="740"/>
    <x v="0"/>
    <x v="1"/>
    <n v="17284"/>
    <n v="3336"/>
    <n v="0.19"/>
    <n v="13948"/>
    <n v="0.81"/>
    <n v="961"/>
    <n v="0.06"/>
    <n v="2699"/>
    <n v="0.16"/>
    <n v="44917"/>
    <n v="0"/>
    <n v="0"/>
    <n v="14320"/>
    <n v="0.83"/>
  </r>
  <r>
    <n v="2726"/>
    <s v="Texas"/>
    <x v="1618"/>
    <x v="0"/>
    <x v="3"/>
    <n v="100657"/>
    <n v="12594"/>
    <n v="0.13"/>
    <n v="88063"/>
    <n v="0.87"/>
    <n v="5672"/>
    <n v="0.06"/>
    <n v="5125"/>
    <n v="0.05"/>
    <n v="102858"/>
    <n v="69"/>
    <n v="0.69"/>
    <n v="89379"/>
    <n v="0.89"/>
  </r>
  <r>
    <n v="2727"/>
    <s v="Texas"/>
    <x v="1619"/>
    <x v="0"/>
    <x v="2"/>
    <n v="10234"/>
    <n v="2126"/>
    <n v="0.21"/>
    <n v="8108"/>
    <n v="0.79"/>
    <n v="689"/>
    <n v="7.0000000000000007E-2"/>
    <n v="1692"/>
    <n v="0.17"/>
    <n v="42205"/>
    <n v="37"/>
    <n v="3.62"/>
    <n v="8315"/>
    <n v="0.81"/>
  </r>
  <r>
    <n v="2728"/>
    <s v="Texas"/>
    <x v="1620"/>
    <x v="0"/>
    <x v="1"/>
    <n v="54450"/>
    <n v="9027"/>
    <n v="0.17"/>
    <n v="45423"/>
    <n v="0.83"/>
    <n v="3218"/>
    <n v="0.06"/>
    <n v="7900"/>
    <n v="0.15"/>
    <n v="49788"/>
    <n v="41"/>
    <n v="0.75"/>
    <n v="41004"/>
    <n v="0.75"/>
  </r>
  <r>
    <n v="2729"/>
    <s v="Texas"/>
    <x v="777"/>
    <x v="0"/>
    <x v="6"/>
    <n v="10589"/>
    <n v="3234"/>
    <n v="0.31"/>
    <n v="7355"/>
    <n v="0.69"/>
    <n v="1185"/>
    <n v="0.11"/>
    <n v="1845"/>
    <n v="0.17"/>
    <n v="40641"/>
    <n v="25"/>
    <n v="2.36"/>
    <n v="7837"/>
    <n v="0.74"/>
  </r>
  <r>
    <n v="2730"/>
    <s v="Texas"/>
    <x v="1621"/>
    <x v="0"/>
    <x v="4"/>
    <n v="8232"/>
    <n v="2177"/>
    <n v="0.26"/>
    <n v="6055"/>
    <n v="0.74"/>
    <n v="734"/>
    <n v="0.09"/>
    <n v="1777"/>
    <n v="0.22"/>
    <n v="38826"/>
    <n v="9"/>
    <n v="1.0900000000000001"/>
    <n v="6404"/>
    <n v="0.78"/>
  </r>
  <r>
    <n v="2731"/>
    <s v="Texas"/>
    <x v="1622"/>
    <x v="0"/>
    <x v="6"/>
    <n v="28719"/>
    <n v="6280"/>
    <n v="0.22"/>
    <n v="22439"/>
    <n v="0.78"/>
    <n v="2279"/>
    <n v="0.08"/>
    <n v="4981"/>
    <n v="0.17"/>
    <n v="47028"/>
    <n v="0"/>
    <n v="0"/>
    <n v="23239"/>
    <n v="0.81"/>
  </r>
  <r>
    <n v="2732"/>
    <s v="Texas"/>
    <x v="1623"/>
    <x v="0"/>
    <x v="0"/>
    <n v="66893"/>
    <n v="10021"/>
    <n v="0.15"/>
    <n v="56872"/>
    <n v="0.85"/>
    <n v="5154"/>
    <n v="0.08"/>
    <n v="11425"/>
    <n v="0.17"/>
    <n v="53559"/>
    <n v="0"/>
    <n v="0"/>
    <n v="58231"/>
    <n v="0.87"/>
  </r>
  <r>
    <n v="2733"/>
    <s v="Texas"/>
    <x v="1624"/>
    <x v="0"/>
    <x v="5"/>
    <n v="6054"/>
    <n v="1446"/>
    <n v="0.24"/>
    <n v="4608"/>
    <n v="0.76"/>
    <n v="363"/>
    <n v="0.06"/>
    <n v="896"/>
    <n v="0.15"/>
    <n v="43827"/>
    <n v="0"/>
    <n v="0"/>
    <n v="4120"/>
    <n v="0.68"/>
  </r>
  <r>
    <n v="2734"/>
    <s v="Texas"/>
    <x v="1625"/>
    <x v="0"/>
    <x v="6"/>
    <n v="2895"/>
    <n v="567"/>
    <n v="0.2"/>
    <n v="2328"/>
    <n v="0.8"/>
    <n v="99"/>
    <n v="0.03"/>
    <n v="476"/>
    <n v="0.16"/>
    <n v="47317"/>
    <n v="14"/>
    <n v="4.84"/>
    <n v="2388"/>
    <n v="0.82"/>
  </r>
  <r>
    <n v="2735"/>
    <s v="Texas"/>
    <x v="1626"/>
    <x v="0"/>
    <x v="5"/>
    <n v="16866"/>
    <n v="2548"/>
    <n v="0.15"/>
    <n v="14318"/>
    <n v="0.85"/>
    <n v="748"/>
    <n v="0.04"/>
    <n v="2408"/>
    <n v="0.14000000000000001"/>
    <n v="53059"/>
    <n v="25"/>
    <n v="1.48"/>
    <n v="13084"/>
    <n v="0.78"/>
  </r>
  <r>
    <n v="2736"/>
    <s v="Texas"/>
    <x v="1627"/>
    <x v="0"/>
    <x v="6"/>
    <n v="3253"/>
    <n v="665"/>
    <n v="0.2"/>
    <n v="2588"/>
    <n v="0.8"/>
    <n v="229"/>
    <n v="7.0000000000000007E-2"/>
    <n v="432"/>
    <n v="0.13"/>
    <n v="57126"/>
    <n v="0"/>
    <n v="0"/>
    <n v="2652"/>
    <n v="0.82"/>
  </r>
  <r>
    <n v="2737"/>
    <s v="Texas"/>
    <x v="58"/>
    <x v="0"/>
    <x v="5"/>
    <n v="25418"/>
    <n v="4451"/>
    <n v="0.18"/>
    <n v="20967"/>
    <n v="0.82"/>
    <n v="1452"/>
    <n v="0.06"/>
    <n v="5173"/>
    <n v="0.2"/>
    <n v="41961"/>
    <n v="0"/>
    <n v="0"/>
    <n v="21706"/>
    <n v="0.85"/>
  </r>
  <r>
    <n v="2738"/>
    <s v="Texas"/>
    <x v="680"/>
    <x v="0"/>
    <x v="4"/>
    <n v="3079"/>
    <n v="459"/>
    <n v="0.15"/>
    <n v="2620"/>
    <n v="0.85"/>
    <n v="110"/>
    <n v="0.04"/>
    <n v="368"/>
    <n v="0.12"/>
    <n v="57052"/>
    <n v="0"/>
    <n v="0"/>
    <n v="2636"/>
    <n v="0.86"/>
  </r>
  <r>
    <n v="2739"/>
    <s v="Texas"/>
    <x v="681"/>
    <x v="0"/>
    <x v="1"/>
    <n v="230221"/>
    <n v="38010"/>
    <n v="0.17"/>
    <n v="192211"/>
    <n v="0.83"/>
    <n v="14298"/>
    <n v="0.06"/>
    <n v="33744"/>
    <n v="0.15"/>
    <n v="56848"/>
    <n v="1209"/>
    <n v="5.25"/>
    <n v="194282"/>
    <n v="0.84"/>
  </r>
  <r>
    <n v="2740"/>
    <s v="Texas"/>
    <x v="1628"/>
    <x v="0"/>
    <x v="3"/>
    <n v="9016"/>
    <n v="1705"/>
    <n v="0.19"/>
    <n v="7311"/>
    <n v="0.81"/>
    <n v="622"/>
    <n v="7.0000000000000007E-2"/>
    <n v="854"/>
    <n v="0.09"/>
    <n v="63929"/>
    <n v="10"/>
    <n v="1.1100000000000001"/>
    <n v="7482"/>
    <n v="0.83"/>
  </r>
  <r>
    <n v="2741"/>
    <s v="Texas"/>
    <x v="1629"/>
    <x v="0"/>
    <x v="7"/>
    <n v="64525"/>
    <n v="7313"/>
    <n v="0.11"/>
    <n v="57212"/>
    <n v="0.89"/>
    <n v="835"/>
    <n v="0.01"/>
    <n v="21151"/>
    <n v="0.33"/>
    <n v="30490"/>
    <n v="47"/>
    <n v="0.73"/>
    <n v="57243"/>
    <n v="0.89"/>
  </r>
  <r>
    <n v="2742"/>
    <s v="Texas"/>
    <x v="423"/>
    <x v="0"/>
    <x v="5"/>
    <n v="9433"/>
    <n v="1864"/>
    <n v="0.2"/>
    <n v="7569"/>
    <n v="0.8"/>
    <n v="570"/>
    <n v="0.06"/>
    <n v="1696"/>
    <n v="0.18"/>
    <n v="43115"/>
    <n v="14"/>
    <n v="1.48"/>
    <n v="7186"/>
    <n v="0.76"/>
  </r>
  <r>
    <n v="2743"/>
    <s v="Texas"/>
    <x v="1630"/>
    <x v="0"/>
    <x v="6"/>
    <n v="1311"/>
    <n v="189"/>
    <n v="0.14000000000000001"/>
    <n v="1122"/>
    <n v="0.86"/>
    <n v="42"/>
    <n v="0.03"/>
    <n v="161"/>
    <n v="0.12"/>
    <n v="59064"/>
    <n v="0"/>
    <n v="0"/>
    <n v="1135"/>
    <n v="0.87"/>
  </r>
  <r>
    <n v="2744"/>
    <s v="Texas"/>
    <x v="1631"/>
    <x v="0"/>
    <x v="4"/>
    <n v="1362"/>
    <n v="361"/>
    <n v="0.27"/>
    <n v="1001"/>
    <n v="0.73"/>
    <n v="135"/>
    <n v="0.1"/>
    <n v="194"/>
    <n v="0.14000000000000001"/>
    <n v="46915"/>
    <n v="20"/>
    <n v="14.68"/>
    <n v="1014"/>
    <n v="0.74"/>
  </r>
  <r>
    <n v="2745"/>
    <s v="Texas"/>
    <x v="1632"/>
    <x v="0"/>
    <x v="5"/>
    <n v="3758"/>
    <n v="690"/>
    <n v="0.18"/>
    <n v="3068"/>
    <n v="0.82"/>
    <n v="252"/>
    <n v="7.0000000000000007E-2"/>
    <n v="531"/>
    <n v="0.14000000000000001"/>
    <n v="54774"/>
    <n v="12"/>
    <n v="3.19"/>
    <n v="3107"/>
    <n v="0.83"/>
  </r>
  <r>
    <n v="2746"/>
    <s v="Texas"/>
    <x v="1633"/>
    <x v="0"/>
    <x v="2"/>
    <n v="7462"/>
    <n v="1319"/>
    <n v="0.18"/>
    <n v="6143"/>
    <n v="0.82"/>
    <n v="307"/>
    <n v="0.04"/>
    <n v="1312"/>
    <n v="0.18"/>
    <n v="43084"/>
    <n v="20"/>
    <n v="2.68"/>
    <n v="5660"/>
    <n v="0.76"/>
  </r>
  <r>
    <n v="2747"/>
    <s v="Texas"/>
    <x v="1634"/>
    <x v="1"/>
    <x v="3"/>
    <n v="2084931"/>
    <n v="235187"/>
    <n v="0.11"/>
    <n v="1849744"/>
    <n v="0.89"/>
    <n v="119178"/>
    <n v="0.06"/>
    <n v="248032"/>
    <n v="0.12"/>
    <n v="66059"/>
    <n v="5541"/>
    <n v="2.66"/>
    <n v="1864514"/>
    <n v="0.89"/>
  </r>
  <r>
    <n v="2748"/>
    <s v="Texas"/>
    <x v="336"/>
    <x v="0"/>
    <x v="1"/>
    <n v="137640"/>
    <n v="19785"/>
    <n v="0.14000000000000001"/>
    <n v="117855"/>
    <n v="0.86"/>
    <n v="12458"/>
    <n v="0.09"/>
    <n v="21301"/>
    <n v="0.15"/>
    <n v="48040"/>
    <n v="785"/>
    <n v="5.7"/>
    <n v="118128"/>
    <n v="0.86"/>
  </r>
  <r>
    <n v="2749"/>
    <s v="Texas"/>
    <x v="429"/>
    <x v="0"/>
    <x v="4"/>
    <n v="823"/>
    <n v="244"/>
    <n v="0.3"/>
    <n v="579"/>
    <n v="0.7"/>
    <n v="77"/>
    <n v="0.09"/>
    <n v="155"/>
    <n v="0.19"/>
    <n v="41413"/>
    <n v="0"/>
    <n v="0"/>
    <n v="611"/>
    <n v="0.74"/>
  </r>
  <r>
    <n v="2750"/>
    <s v="Texas"/>
    <x v="1635"/>
    <x v="0"/>
    <x v="2"/>
    <n v="12287"/>
    <n v="1860"/>
    <n v="0.15"/>
    <n v="10427"/>
    <n v="0.85"/>
    <n v="392"/>
    <n v="0.03"/>
    <n v="2529"/>
    <n v="0.21"/>
    <n v="41268"/>
    <n v="26"/>
    <n v="2.12"/>
    <n v="9798"/>
    <n v="0.8"/>
  </r>
  <r>
    <n v="2751"/>
    <s v="Texas"/>
    <x v="1636"/>
    <x v="0"/>
    <x v="4"/>
    <n v="1515"/>
    <n v="425"/>
    <n v="0.28000000000000003"/>
    <n v="1090"/>
    <n v="0.72"/>
    <n v="107"/>
    <n v="7.0000000000000007E-2"/>
    <n v="217"/>
    <n v="0.14000000000000001"/>
    <n v="42701"/>
    <n v="13"/>
    <n v="8.58"/>
    <n v="1132"/>
    <n v="0.75"/>
  </r>
  <r>
    <n v="2752"/>
    <s v="Texas"/>
    <x v="1637"/>
    <x v="0"/>
    <x v="5"/>
    <n v="33033"/>
    <n v="4715"/>
    <n v="0.14000000000000001"/>
    <n v="28318"/>
    <n v="0.86"/>
    <n v="1686"/>
    <n v="0.05"/>
    <n v="6035"/>
    <n v="0.18"/>
    <n v="45604"/>
    <n v="73"/>
    <n v="2.21"/>
    <n v="28765"/>
    <n v="0.87"/>
  </r>
  <r>
    <n v="2753"/>
    <s v="Texas"/>
    <x v="1638"/>
    <x v="0"/>
    <x v="1"/>
    <n v="118189"/>
    <n v="18267"/>
    <n v="0.15"/>
    <n v="99922"/>
    <n v="0.85"/>
    <n v="9777"/>
    <n v="0.08"/>
    <n v="17558"/>
    <n v="0.15"/>
    <n v="51393"/>
    <n v="525"/>
    <n v="4.4400000000000004"/>
    <n v="98357"/>
    <n v="0.83"/>
  </r>
  <r>
    <n v="2754"/>
    <s v="Texas"/>
    <x v="1639"/>
    <x v="0"/>
    <x v="3"/>
    <n v="1248743"/>
    <n v="123395"/>
    <n v="0.1"/>
    <n v="1125348"/>
    <n v="0.9"/>
    <n v="55328"/>
    <n v="0.04"/>
    <n v="146724"/>
    <n v="0.12"/>
    <n v="76255"/>
    <n v="3122"/>
    <n v="2.5"/>
    <n v="1123688"/>
    <n v="0.9"/>
  </r>
  <r>
    <n v="2755"/>
    <s v="Texas"/>
    <x v="218"/>
    <x v="0"/>
    <x v="5"/>
    <n v="14740"/>
    <n v="3921"/>
    <n v="0.27"/>
    <n v="10819"/>
    <n v="0.73"/>
    <n v="1478"/>
    <n v="0.1"/>
    <n v="2581"/>
    <n v="0.18"/>
    <n v="40486"/>
    <n v="0"/>
    <n v="0"/>
    <n v="11408"/>
    <n v="0.77"/>
  </r>
  <r>
    <n v="2756"/>
    <s v="Texas"/>
    <x v="1640"/>
    <x v="0"/>
    <x v="2"/>
    <n v="21696"/>
    <n v="4846"/>
    <n v="0.22"/>
    <n v="16850"/>
    <n v="0.78"/>
    <n v="1511"/>
    <n v="7.0000000000000007E-2"/>
    <n v="3584"/>
    <n v="0.17"/>
    <n v="44041"/>
    <n v="25"/>
    <n v="1.1499999999999999"/>
    <n v="15769"/>
    <n v="0.73"/>
  </r>
  <r>
    <n v="2757"/>
    <s v="Texas"/>
    <x v="1641"/>
    <x v="0"/>
    <x v="1"/>
    <n v="41260"/>
    <n v="7576"/>
    <n v="0.18"/>
    <n v="33684"/>
    <n v="0.82"/>
    <n v="2755"/>
    <n v="7.0000000000000007E-2"/>
    <n v="6455"/>
    <n v="0.16"/>
    <n v="48554"/>
    <n v="0"/>
    <n v="0"/>
    <n v="34923"/>
    <n v="0.85"/>
  </r>
  <r>
    <n v="2758"/>
    <s v="Texas"/>
    <x v="1642"/>
    <x v="0"/>
    <x v="6"/>
    <n v="3671"/>
    <n v="516"/>
    <n v="0.14000000000000001"/>
    <n v="3155"/>
    <n v="0.86"/>
    <n v="183"/>
    <n v="0.05"/>
    <n v="512"/>
    <n v="0.14000000000000001"/>
    <n v="53867"/>
    <n v="55"/>
    <n v="14.98"/>
    <n v="3199"/>
    <n v="0.87"/>
  </r>
  <r>
    <n v="2759"/>
    <s v="Texas"/>
    <x v="1643"/>
    <x v="0"/>
    <x v="2"/>
    <n v="26846"/>
    <n v="4518"/>
    <n v="0.17"/>
    <n v="22328"/>
    <n v="0.83"/>
    <n v="1328"/>
    <n v="0.05"/>
    <n v="5999"/>
    <n v="0.22"/>
    <n v="39725"/>
    <n v="25"/>
    <n v="0.93"/>
    <n v="22487"/>
    <n v="0.84"/>
  </r>
  <r>
    <n v="2760"/>
    <s v="Texas"/>
    <x v="1644"/>
    <x v="0"/>
    <x v="8"/>
    <n v="49208"/>
    <n v="7001"/>
    <n v="0.14000000000000001"/>
    <n v="42207"/>
    <n v="0.86"/>
    <n v="3441"/>
    <n v="7.0000000000000007E-2"/>
    <n v="8950"/>
    <n v="0.18"/>
    <n v="44276"/>
    <n v="80"/>
    <n v="1.63"/>
    <n v="41298"/>
    <n v="0.84"/>
  </r>
  <r>
    <n v="2761"/>
    <s v="Texas"/>
    <x v="1645"/>
    <x v="0"/>
    <x v="2"/>
    <n v="56019"/>
    <n v="11321"/>
    <n v="0.2"/>
    <n v="44698"/>
    <n v="0.8"/>
    <n v="3814"/>
    <n v="7.0000000000000007E-2"/>
    <n v="8598"/>
    <n v="0.15"/>
    <n v="51152"/>
    <n v="52"/>
    <n v="0.93"/>
    <n v="46214"/>
    <n v="0.82"/>
  </r>
  <r>
    <n v="2762"/>
    <s v="Texas"/>
    <x v="1646"/>
    <x v="0"/>
    <x v="1"/>
    <n v="92035"/>
    <n v="14822"/>
    <n v="0.16"/>
    <n v="77213"/>
    <n v="0.84"/>
    <n v="5566"/>
    <n v="0.06"/>
    <n v="13855"/>
    <n v="0.15"/>
    <n v="51646"/>
    <n v="565"/>
    <n v="6.14"/>
    <n v="78229"/>
    <n v="0.85"/>
  </r>
  <r>
    <n v="2763"/>
    <s v="Texas"/>
    <x v="63"/>
    <x v="0"/>
    <x v="7"/>
    <n v="72480"/>
    <n v="9571"/>
    <n v="0.13"/>
    <n v="62909"/>
    <n v="0.87"/>
    <n v="3676"/>
    <n v="0.05"/>
    <n v="14525"/>
    <n v="0.2"/>
    <n v="43681"/>
    <n v="98"/>
    <n v="1.35"/>
    <n v="47918"/>
    <n v="0.66"/>
  </r>
  <r>
    <n v="2764"/>
    <s v="Texas"/>
    <x v="1647"/>
    <x v="0"/>
    <x v="3"/>
    <n v="53126"/>
    <n v="6282"/>
    <n v="0.12"/>
    <n v="46844"/>
    <n v="0.88"/>
    <n v="2104"/>
    <n v="0.04"/>
    <n v="7776"/>
    <n v="0.15"/>
    <n v="59807"/>
    <n v="0"/>
    <n v="0"/>
    <n v="43637"/>
    <n v="0.82"/>
  </r>
  <r>
    <n v="2765"/>
    <s v="Texas"/>
    <x v="1280"/>
    <x v="0"/>
    <x v="2"/>
    <n v="11720"/>
    <n v="1636"/>
    <n v="0.14000000000000001"/>
    <n v="10084"/>
    <n v="0.86"/>
    <n v="635"/>
    <n v="0.05"/>
    <n v="1611"/>
    <n v="0.14000000000000001"/>
    <n v="53621"/>
    <n v="25"/>
    <n v="2.13"/>
    <n v="10256"/>
    <n v="0.88"/>
  </r>
  <r>
    <n v="2766"/>
    <s v="Texas"/>
    <x v="64"/>
    <x v="0"/>
    <x v="2"/>
    <n v="35108"/>
    <n v="7612"/>
    <n v="0.22"/>
    <n v="27496"/>
    <n v="0.78"/>
    <n v="2163"/>
    <n v="0.06"/>
    <n v="4566"/>
    <n v="0.13"/>
    <n v="54332"/>
    <n v="53"/>
    <n v="1.51"/>
    <n v="26825"/>
    <n v="0.76"/>
  </r>
  <r>
    <n v="2767"/>
    <s v="Texas"/>
    <x v="1648"/>
    <x v="0"/>
    <x v="0"/>
    <n v="275910"/>
    <n v="26087"/>
    <n v="0.09"/>
    <n v="249823"/>
    <n v="0.91"/>
    <n v="5496"/>
    <n v="0.02"/>
    <n v="69860"/>
    <n v="0.25"/>
    <n v="44919"/>
    <n v="569"/>
    <n v="2.06"/>
    <n v="248115"/>
    <n v="0.9"/>
  </r>
  <r>
    <n v="2768"/>
    <s v="Texas"/>
    <x v="1649"/>
    <x v="1"/>
    <x v="7"/>
    <n v="41619"/>
    <n v="7110"/>
    <n v="0.17"/>
    <n v="34509"/>
    <n v="0.83"/>
    <n v="2214"/>
    <n v="0.05"/>
    <n v="6909"/>
    <n v="0.17"/>
    <n v="48040"/>
    <n v="26"/>
    <n v="0.62"/>
    <n v="35137"/>
    <n v="0.84"/>
  </r>
  <r>
    <n v="2769"/>
    <s v="Texas"/>
    <x v="443"/>
    <x v="0"/>
    <x v="4"/>
    <n v="5191"/>
    <n v="1004"/>
    <n v="0.19"/>
    <n v="4187"/>
    <n v="0.81"/>
    <n v="288"/>
    <n v="0.06"/>
    <n v="721"/>
    <n v="0.14000000000000001"/>
    <n v="48018"/>
    <n v="28"/>
    <n v="5.39"/>
    <n v="4268"/>
    <n v="0.82"/>
  </r>
  <r>
    <n v="2770"/>
    <s v="Texas"/>
    <x v="689"/>
    <x v="0"/>
    <x v="1"/>
    <n v="132064"/>
    <n v="19436"/>
    <n v="0.15"/>
    <n v="112628"/>
    <n v="0.85"/>
    <n v="11053"/>
    <n v="0.08"/>
    <n v="21221"/>
    <n v="0.16"/>
    <n v="47477"/>
    <n v="908"/>
    <n v="6.88"/>
    <n v="105468"/>
    <n v="0.8"/>
  </r>
  <r>
    <n v="2771"/>
    <s v="Texas"/>
    <x v="1650"/>
    <x v="0"/>
    <x v="2"/>
    <n v="12820"/>
    <n v="2355"/>
    <n v="0.18"/>
    <n v="10465"/>
    <n v="0.82"/>
    <n v="606"/>
    <n v="0.05"/>
    <n v="1905"/>
    <n v="0.15"/>
    <n v="44735"/>
    <n v="589"/>
    <n v="45.94"/>
    <n v="10708"/>
    <n v="0.84"/>
  </r>
  <r>
    <n v="2772"/>
    <s v="Texas"/>
    <x v="1651"/>
    <x v="0"/>
    <x v="2"/>
    <n v="21515"/>
    <n v="3015"/>
    <n v="0.14000000000000001"/>
    <n v="18500"/>
    <n v="0.86"/>
    <n v="675"/>
    <n v="0.03"/>
    <n v="6369"/>
    <n v="0.3"/>
    <n v="33171"/>
    <n v="0"/>
    <n v="0"/>
    <n v="15581"/>
    <n v="0.72"/>
  </r>
  <r>
    <n v="2773"/>
    <s v="Texas"/>
    <x v="536"/>
    <x v="0"/>
    <x v="3"/>
    <n v="566719"/>
    <n v="68988"/>
    <n v="0.12"/>
    <n v="497731"/>
    <n v="0.88"/>
    <n v="35012"/>
    <n v="0.06"/>
    <n v="35829"/>
    <n v="0.06"/>
    <n v="87817"/>
    <n v="875"/>
    <n v="1.54"/>
    <n v="503434"/>
    <n v="0.89"/>
  </r>
  <r>
    <n v="2774"/>
    <s v="Texas"/>
    <x v="690"/>
    <x v="0"/>
    <x v="3"/>
    <n v="50224"/>
    <n v="8033"/>
    <n v="0.16"/>
    <n v="42191"/>
    <n v="0.84"/>
    <n v="4421"/>
    <n v="0.09"/>
    <n v="5400"/>
    <n v="0.11"/>
    <n v="71207"/>
    <n v="26"/>
    <n v="0.52"/>
    <n v="43291"/>
    <n v="0.86"/>
  </r>
  <r>
    <n v="2775"/>
    <s v="Texas"/>
    <x v="1652"/>
    <x v="0"/>
    <x v="2"/>
    <n v="7720"/>
    <n v="949"/>
    <n v="0.12"/>
    <n v="6771"/>
    <n v="0.88"/>
    <n v="262"/>
    <n v="0.03"/>
    <n v="1069"/>
    <n v="0.14000000000000001"/>
    <n v="56781"/>
    <n v="19"/>
    <n v="2.46"/>
    <n v="6789"/>
    <n v="0.88"/>
  </r>
  <r>
    <n v="2776"/>
    <s v="Texas"/>
    <x v="1653"/>
    <x v="1"/>
    <x v="3"/>
    <n v="68305"/>
    <n v="10190"/>
    <n v="0.15"/>
    <n v="58115"/>
    <n v="0.85"/>
    <n v="4596"/>
    <n v="7.0000000000000007E-2"/>
    <n v="6643"/>
    <n v="0.1"/>
    <n v="66387"/>
    <n v="133"/>
    <n v="1.95"/>
    <n v="58997"/>
    <n v="0.86"/>
  </r>
  <r>
    <n v="2777"/>
    <s v="Texas"/>
    <x v="1315"/>
    <x v="0"/>
    <x v="2"/>
    <n v="45129"/>
    <n v="12142"/>
    <n v="0.27"/>
    <n v="32987"/>
    <n v="0.73"/>
    <n v="4294"/>
    <n v="0.1"/>
    <n v="6625"/>
    <n v="0.15"/>
    <n v="48384"/>
    <n v="39"/>
    <n v="0.86"/>
    <n v="33212"/>
    <n v="0.74"/>
  </r>
  <r>
    <n v="2778"/>
    <s v="Texas"/>
    <x v="1654"/>
    <x v="0"/>
    <x v="5"/>
    <n v="8591"/>
    <n v="1017"/>
    <n v="0.12"/>
    <n v="7574"/>
    <n v="0.88"/>
    <n v="251"/>
    <n v="0.03"/>
    <n v="1028"/>
    <n v="0.12"/>
    <n v="61560"/>
    <n v="22"/>
    <n v="2.56"/>
    <n v="7686"/>
    <n v="0.89"/>
  </r>
  <r>
    <n v="2779"/>
    <s v="Texas"/>
    <x v="1655"/>
    <x v="0"/>
    <x v="5"/>
    <n v="18045"/>
    <n v="3671"/>
    <n v="0.2"/>
    <n v="14374"/>
    <n v="0.8"/>
    <n v="1210"/>
    <n v="7.0000000000000007E-2"/>
    <n v="2468"/>
    <n v="0.14000000000000001"/>
    <n v="49301"/>
    <n v="42"/>
    <n v="2.33"/>
    <n v="14811"/>
    <n v="0.82"/>
  </r>
  <r>
    <n v="2780"/>
    <s v="Texas"/>
    <x v="1656"/>
    <x v="0"/>
    <x v="2"/>
    <n v="14190"/>
    <n v="1843"/>
    <n v="0.13"/>
    <n v="12347"/>
    <n v="0.87"/>
    <n v="409"/>
    <n v="0.03"/>
    <n v="4529"/>
    <n v="0.32"/>
    <n v="33160"/>
    <n v="0"/>
    <n v="0"/>
    <n v="12424"/>
    <n v="0.88"/>
  </r>
  <r>
    <n v="2781"/>
    <s v="Texas"/>
    <x v="1657"/>
    <x v="0"/>
    <x v="5"/>
    <n v="11983"/>
    <n v="1712"/>
    <n v="0.14000000000000001"/>
    <n v="10271"/>
    <n v="0.86"/>
    <n v="352"/>
    <n v="0.03"/>
    <n v="3701"/>
    <n v="0.31"/>
    <n v="30076"/>
    <n v="0"/>
    <n v="0"/>
    <n v="10046"/>
    <n v="0.84"/>
  </r>
  <r>
    <n v="2782"/>
    <s v="Utah"/>
    <x v="1319"/>
    <x v="0"/>
    <x v="5"/>
    <n v="6580"/>
    <n v="948"/>
    <n v="0.14000000000000001"/>
    <n v="5632"/>
    <n v="0.86"/>
    <n v="340"/>
    <n v="0.05"/>
    <n v="613"/>
    <n v="0.09"/>
    <n v="55940"/>
    <n v="52"/>
    <n v="7.9"/>
    <n v="5724"/>
    <n v="0.87"/>
  </r>
  <r>
    <n v="2783"/>
    <s v="Utah"/>
    <x v="1658"/>
    <x v="0"/>
    <x v="0"/>
    <n v="54950"/>
    <n v="7109"/>
    <n v="0.13"/>
    <n v="47841"/>
    <n v="0.87"/>
    <n v="2406"/>
    <n v="0.04"/>
    <n v="3986"/>
    <n v="7.0000000000000007E-2"/>
    <n v="62689"/>
    <n v="52"/>
    <n v="0.95"/>
    <n v="48493"/>
    <n v="0.88"/>
  </r>
  <r>
    <n v="2784"/>
    <s v="Utah"/>
    <x v="1659"/>
    <x v="1"/>
    <x v="1"/>
    <n v="127068"/>
    <n v="12009"/>
    <n v="0.09"/>
    <n v="115059"/>
    <n v="0.91"/>
    <n v="4488"/>
    <n v="0.04"/>
    <n v="15830"/>
    <n v="0.12"/>
    <n v="60315"/>
    <n v="159"/>
    <n v="1.25"/>
    <n v="112015"/>
    <n v="0.88"/>
  </r>
  <r>
    <n v="2785"/>
    <s v="Utah"/>
    <x v="1031"/>
    <x v="0"/>
    <x v="5"/>
    <n v="20269"/>
    <n v="3530"/>
    <n v="0.17"/>
    <n v="16739"/>
    <n v="0.83"/>
    <n v="1278"/>
    <n v="0.06"/>
    <n v="2853"/>
    <n v="0.14000000000000001"/>
    <n v="51394"/>
    <n v="49"/>
    <n v="2.42"/>
    <n v="17056"/>
    <n v="0.84"/>
  </r>
  <r>
    <n v="2786"/>
    <s v="Utah"/>
    <x v="1660"/>
    <x v="0"/>
    <x v="4"/>
    <n v="980"/>
    <n v="251"/>
    <n v="0.26"/>
    <n v="729"/>
    <n v="0.74"/>
    <n v="58"/>
    <n v="0.06"/>
    <n v="64"/>
    <n v="7.0000000000000007E-2"/>
    <n v="58910"/>
    <n v="0"/>
    <n v="0"/>
    <n v="745"/>
    <n v="0.76"/>
  </r>
  <r>
    <n v="2787"/>
    <s v="Utah"/>
    <x v="592"/>
    <x v="0"/>
    <x v="0"/>
    <n v="351713"/>
    <n v="35317"/>
    <n v="0.1"/>
    <n v="316396"/>
    <n v="0.9"/>
    <n v="18805"/>
    <n v="0.05"/>
    <n v="19798"/>
    <n v="0.06"/>
    <n v="84381"/>
    <n v="559"/>
    <n v="1.59"/>
    <n v="320928"/>
    <n v="0.91"/>
  </r>
  <r>
    <n v="2788"/>
    <s v="Utah"/>
    <x v="1661"/>
    <x v="0"/>
    <x v="5"/>
    <n v="19964"/>
    <n v="2408"/>
    <n v="0.12"/>
    <n v="17556"/>
    <n v="0.88"/>
    <n v="823"/>
    <n v="0.04"/>
    <n v="2335"/>
    <n v="0.12"/>
    <n v="60767"/>
    <n v="124"/>
    <n v="6.21"/>
    <n v="17694"/>
    <n v="0.89"/>
  </r>
  <r>
    <n v="2789"/>
    <s v="Utah"/>
    <x v="1662"/>
    <x v="0"/>
    <x v="5"/>
    <n v="10014"/>
    <n v="1728"/>
    <n v="0.17"/>
    <n v="8286"/>
    <n v="0.83"/>
    <n v="501"/>
    <n v="0.05"/>
    <n v="1247"/>
    <n v="0.12"/>
    <n v="54213"/>
    <n v="0"/>
    <n v="0"/>
    <n v="8516"/>
    <n v="0.85"/>
  </r>
  <r>
    <n v="2790"/>
    <s v="Utah"/>
    <x v="247"/>
    <x v="0"/>
    <x v="4"/>
    <n v="5080"/>
    <n v="1175"/>
    <n v="0.23"/>
    <n v="3905"/>
    <n v="0.77"/>
    <n v="290"/>
    <n v="0.06"/>
    <n v="551"/>
    <n v="0.11"/>
    <n v="51028"/>
    <n v="15"/>
    <n v="2.95"/>
    <n v="3806"/>
    <n v="0.75"/>
  </r>
  <r>
    <n v="2791"/>
    <s v="Utah"/>
    <x v="249"/>
    <x v="0"/>
    <x v="5"/>
    <n v="9764"/>
    <n v="1817"/>
    <n v="0.19"/>
    <n v="7947"/>
    <n v="0.81"/>
    <n v="596"/>
    <n v="0.06"/>
    <n v="1092"/>
    <n v="0.11"/>
    <n v="50750"/>
    <n v="17"/>
    <n v="1.74"/>
    <n v="8030"/>
    <n v="0.82"/>
  </r>
  <r>
    <n v="2792"/>
    <s v="Utah"/>
    <x v="858"/>
    <x v="0"/>
    <x v="7"/>
    <n v="52775"/>
    <n v="6700"/>
    <n v="0.13"/>
    <n v="46075"/>
    <n v="0.87"/>
    <n v="2597"/>
    <n v="0.05"/>
    <n v="7444"/>
    <n v="0.14000000000000001"/>
    <n v="51393"/>
    <n v="48"/>
    <n v="0.91"/>
    <n v="45932"/>
    <n v="0.87"/>
  </r>
  <r>
    <n v="2793"/>
    <s v="Utah"/>
    <x v="1663"/>
    <x v="0"/>
    <x v="0"/>
    <n v="11555"/>
    <n v="1397"/>
    <n v="0.12"/>
    <n v="10158"/>
    <n v="0.88"/>
    <n v="406"/>
    <n v="0.04"/>
    <n v="968"/>
    <n v="0.08"/>
    <n v="65379"/>
    <n v="27"/>
    <n v="2.34"/>
    <n v="10206"/>
    <n v="0.88"/>
  </r>
  <r>
    <n v="2794"/>
    <s v="Utah"/>
    <x v="507"/>
    <x v="0"/>
    <x v="2"/>
    <n v="7709"/>
    <n v="1796"/>
    <n v="0.23"/>
    <n v="5913"/>
    <n v="0.77"/>
    <n v="525"/>
    <n v="7.0000000000000007E-2"/>
    <n v="779"/>
    <n v="0.1"/>
    <n v="52355"/>
    <n v="25"/>
    <n v="3.24"/>
    <n v="5796"/>
    <n v="0.75"/>
  </r>
  <r>
    <n v="2795"/>
    <s v="Utah"/>
    <x v="1664"/>
    <x v="0"/>
    <x v="5"/>
    <n v="13006"/>
    <n v="2232"/>
    <n v="0.17"/>
    <n v="10774"/>
    <n v="0.83"/>
    <n v="660"/>
    <n v="0.05"/>
    <n v="1453"/>
    <n v="0.11"/>
    <n v="58644"/>
    <n v="50"/>
    <n v="3.84"/>
    <n v="10828"/>
    <n v="0.83"/>
  </r>
  <r>
    <n v="2796"/>
    <s v="Utah"/>
    <x v="51"/>
    <x v="0"/>
    <x v="0"/>
    <n v="12045"/>
    <n v="1382"/>
    <n v="0.11"/>
    <n v="10663"/>
    <n v="0.89"/>
    <n v="500"/>
    <n v="0.04"/>
    <n v="478"/>
    <n v="0.04"/>
    <n v="98875"/>
    <n v="0"/>
    <n v="0"/>
    <n v="10889"/>
    <n v="0.9"/>
  </r>
  <r>
    <n v="2797"/>
    <s v="Utah"/>
    <x v="1665"/>
    <x v="0"/>
    <x v="4"/>
    <n v="1445"/>
    <n v="417"/>
    <n v="0.28999999999999998"/>
    <n v="1028"/>
    <n v="0.71"/>
    <n v="164"/>
    <n v="0.11"/>
    <n v="262"/>
    <n v="0.18"/>
    <n v="40387"/>
    <n v="0"/>
    <n v="0"/>
    <n v="1015"/>
    <n v="0.7"/>
  </r>
  <r>
    <n v="2798"/>
    <s v="Utah"/>
    <x v="1666"/>
    <x v="0"/>
    <x v="6"/>
    <n v="2464"/>
    <n v="443"/>
    <n v="0.18"/>
    <n v="2021"/>
    <n v="0.82"/>
    <n v="153"/>
    <n v="0.06"/>
    <n v="218"/>
    <n v="0.09"/>
    <n v="60695"/>
    <n v="0"/>
    <n v="0"/>
    <n v="2043"/>
    <n v="0.83"/>
  </r>
  <r>
    <n v="2799"/>
    <s v="Utah"/>
    <x v="1667"/>
    <x v="1"/>
    <x v="3"/>
    <n v="1152633"/>
    <n v="125157"/>
    <n v="0.11"/>
    <n v="1027476"/>
    <n v="0.89"/>
    <n v="44461"/>
    <n v="0.04"/>
    <n v="102660"/>
    <n v="0.09"/>
    <n v="73619"/>
    <n v="3268"/>
    <n v="2.84"/>
    <n v="1035193"/>
    <n v="0.9"/>
  </r>
  <r>
    <n v="2800"/>
    <s v="Utah"/>
    <x v="273"/>
    <x v="0"/>
    <x v="5"/>
    <n v="15449"/>
    <n v="2187"/>
    <n v="0.14000000000000001"/>
    <n v="13262"/>
    <n v="0.86"/>
    <n v="486"/>
    <n v="0.03"/>
    <n v="3419"/>
    <n v="0.22"/>
    <n v="42982"/>
    <n v="36"/>
    <n v="2.33"/>
    <n v="13088"/>
    <n v="0.85"/>
  </r>
  <r>
    <n v="2801"/>
    <s v="Utah"/>
    <x v="1668"/>
    <x v="0"/>
    <x v="2"/>
    <n v="30623"/>
    <n v="4273"/>
    <n v="0.14000000000000001"/>
    <n v="26350"/>
    <n v="0.86"/>
    <n v="1270"/>
    <n v="0.04"/>
    <n v="4116"/>
    <n v="0.13"/>
    <n v="52910"/>
    <n v="137"/>
    <n v="4.47"/>
    <n v="24048"/>
    <n v="0.79"/>
  </r>
  <r>
    <n v="2802"/>
    <s v="Utah"/>
    <x v="160"/>
    <x v="0"/>
    <x v="5"/>
    <n v="21539"/>
    <n v="3465"/>
    <n v="0.16"/>
    <n v="18074"/>
    <n v="0.84"/>
    <n v="1236"/>
    <n v="0.06"/>
    <n v="2544"/>
    <n v="0.12"/>
    <n v="54339"/>
    <n v="24"/>
    <n v="1.1100000000000001"/>
    <n v="18311"/>
    <n v="0.85"/>
  </r>
  <r>
    <n v="2803"/>
    <s v="Utah"/>
    <x v="276"/>
    <x v="0"/>
    <x v="7"/>
    <n v="41933"/>
    <n v="5280"/>
    <n v="0.13"/>
    <n v="36653"/>
    <n v="0.87"/>
    <n v="1801"/>
    <n v="0.04"/>
    <n v="2570"/>
    <n v="0.06"/>
    <n v="105374"/>
    <n v="37"/>
    <n v="0.88"/>
    <n v="37456"/>
    <n v="0.89"/>
  </r>
  <r>
    <n v="2804"/>
    <s v="Utah"/>
    <x v="1669"/>
    <x v="0"/>
    <x v="3"/>
    <n v="69907"/>
    <n v="6403"/>
    <n v="0.09"/>
    <n v="63504"/>
    <n v="0.91"/>
    <n v="4082"/>
    <n v="0.06"/>
    <n v="4744"/>
    <n v="7.0000000000000007E-2"/>
    <n v="73584"/>
    <n v="44"/>
    <n v="0.63"/>
    <n v="64456"/>
    <n v="0.92"/>
  </r>
  <r>
    <n v="2805"/>
    <s v="Utah"/>
    <x v="1670"/>
    <x v="0"/>
    <x v="5"/>
    <n v="35438"/>
    <n v="3855"/>
    <n v="0.11"/>
    <n v="31583"/>
    <n v="0.89"/>
    <n v="1437"/>
    <n v="0.04"/>
    <n v="4031"/>
    <n v="0.11"/>
    <n v="63631"/>
    <n v="39"/>
    <n v="1.1000000000000001"/>
    <n v="31912"/>
    <n v="0.9"/>
  </r>
  <r>
    <n v="2806"/>
    <s v="Utah"/>
    <x v="1671"/>
    <x v="0"/>
    <x v="0"/>
    <n v="622213"/>
    <n v="48050"/>
    <n v="0.08"/>
    <n v="574163"/>
    <n v="0.92"/>
    <n v="17653"/>
    <n v="0.03"/>
    <n v="57136"/>
    <n v="0.09"/>
    <n v="75296"/>
    <n v="1185"/>
    <n v="1.9"/>
    <n v="570362"/>
    <n v="0.92"/>
  </r>
  <r>
    <n v="2807"/>
    <s v="Utah"/>
    <x v="1672"/>
    <x v="0"/>
    <x v="2"/>
    <n v="33240"/>
    <n v="3822"/>
    <n v="0.11"/>
    <n v="29418"/>
    <n v="0.89"/>
    <n v="1152"/>
    <n v="0.03"/>
    <n v="1750"/>
    <n v="0.05"/>
    <n v="85380"/>
    <n v="19"/>
    <n v="0.56999999999999995"/>
    <n v="29605"/>
    <n v="0.89"/>
  </r>
  <r>
    <n v="2808"/>
    <s v="Utah"/>
    <x v="64"/>
    <x v="0"/>
    <x v="1"/>
    <n v="171700"/>
    <n v="36844"/>
    <n v="0.21"/>
    <n v="134856"/>
    <n v="0.79"/>
    <n v="10542"/>
    <n v="0.06"/>
    <n v="16435"/>
    <n v="0.1"/>
    <n v="57069"/>
    <n v="263"/>
    <n v="1.53"/>
    <n v="135219"/>
    <n v="0.79"/>
  </r>
  <r>
    <n v="2809"/>
    <s v="Utah"/>
    <x v="441"/>
    <x v="0"/>
    <x v="4"/>
    <n v="2690"/>
    <n v="586"/>
    <n v="0.22"/>
    <n v="2104"/>
    <n v="0.78"/>
    <n v="138"/>
    <n v="0.05"/>
    <n v="347"/>
    <n v="0.13"/>
    <n v="47175"/>
    <n v="0"/>
    <n v="0"/>
    <n v="2135"/>
    <n v="0.79"/>
  </r>
  <r>
    <n v="2810"/>
    <s v="Utah"/>
    <x v="1673"/>
    <x v="0"/>
    <x v="0"/>
    <n v="256359"/>
    <n v="29897"/>
    <n v="0.12"/>
    <n v="226462"/>
    <n v="0.88"/>
    <n v="15384"/>
    <n v="0.06"/>
    <n v="23839"/>
    <n v="0.09"/>
    <n v="68106"/>
    <n v="497"/>
    <n v="1.94"/>
    <n v="228866"/>
    <n v="0.89"/>
  </r>
  <r>
    <n v="2811"/>
    <s v="Vermont"/>
    <x v="1674"/>
    <x v="0"/>
    <x v="2"/>
    <n v="36973"/>
    <n v="7357"/>
    <n v="0.2"/>
    <n v="29616"/>
    <n v="0.8"/>
    <n v="2248"/>
    <n v="0.06"/>
    <n v="3042"/>
    <n v="0.08"/>
    <n v="68878"/>
    <n v="25"/>
    <n v="0.68"/>
    <n v="28129"/>
    <n v="0.76"/>
  </r>
  <r>
    <n v="2812"/>
    <s v="Vermont"/>
    <x v="1675"/>
    <x v="0"/>
    <x v="2"/>
    <n v="35631"/>
    <n v="8162"/>
    <n v="0.23"/>
    <n v="27469"/>
    <n v="0.77"/>
    <n v="2715"/>
    <n v="0.08"/>
    <n v="3905"/>
    <n v="0.11"/>
    <n v="52510"/>
    <n v="77"/>
    <n v="2.16"/>
    <n v="27992"/>
    <n v="0.79"/>
  </r>
  <r>
    <n v="2813"/>
    <s v="Vermont"/>
    <x v="1676"/>
    <x v="0"/>
    <x v="5"/>
    <n v="30302"/>
    <n v="6354"/>
    <n v="0.21"/>
    <n v="23948"/>
    <n v="0.79"/>
    <n v="2289"/>
    <n v="0.08"/>
    <n v="3648"/>
    <n v="0.12"/>
    <n v="50368"/>
    <n v="25"/>
    <n v="0.83"/>
    <n v="24051"/>
    <n v="0.79"/>
  </r>
  <r>
    <n v="2814"/>
    <s v="Vermont"/>
    <x v="1677"/>
    <x v="0"/>
    <x v="1"/>
    <n v="164572"/>
    <n v="24673"/>
    <n v="0.15"/>
    <n v="139899"/>
    <n v="0.85"/>
    <n v="9391"/>
    <n v="0.06"/>
    <n v="16039"/>
    <n v="0.1"/>
    <n v="74240"/>
    <n v="500"/>
    <n v="3.04"/>
    <n v="135637"/>
    <n v="0.82"/>
  </r>
  <r>
    <n v="2815"/>
    <s v="Vermont"/>
    <x v="826"/>
    <x v="0"/>
    <x v="4"/>
    <n v="6250"/>
    <n v="1598"/>
    <n v="0.26"/>
    <n v="4652"/>
    <n v="0.74"/>
    <n v="663"/>
    <n v="0.11"/>
    <n v="964"/>
    <n v="0.15"/>
    <n v="43671"/>
    <n v="0"/>
    <n v="0"/>
    <n v="4952"/>
    <n v="0.79"/>
  </r>
  <r>
    <n v="2816"/>
    <s v="Vermont"/>
    <x v="29"/>
    <x v="0"/>
    <x v="1"/>
    <n v="49421"/>
    <n v="7925"/>
    <n v="0.16"/>
    <n v="41496"/>
    <n v="0.84"/>
    <n v="3179"/>
    <n v="0.06"/>
    <n v="5398"/>
    <n v="0.11"/>
    <n v="61129"/>
    <n v="55"/>
    <n v="1.1100000000000001"/>
    <n v="42863"/>
    <n v="0.87"/>
  </r>
  <r>
    <n v="2817"/>
    <s v="Vermont"/>
    <x v="1678"/>
    <x v="0"/>
    <x v="1"/>
    <n v="7090"/>
    <n v="1475"/>
    <n v="0.21"/>
    <n v="5615"/>
    <n v="0.79"/>
    <n v="563"/>
    <n v="0.08"/>
    <n v="579"/>
    <n v="0.08"/>
    <n v="67746"/>
    <n v="0"/>
    <n v="0"/>
    <n v="5853"/>
    <n v="0.83"/>
  </r>
  <r>
    <n v="2818"/>
    <s v="Vermont"/>
    <x v="1679"/>
    <x v="0"/>
    <x v="6"/>
    <n v="25300"/>
    <n v="4393"/>
    <n v="0.17"/>
    <n v="20907"/>
    <n v="0.83"/>
    <n v="1666"/>
    <n v="7.0000000000000007E-2"/>
    <n v="2696"/>
    <n v="0.11"/>
    <n v="60230"/>
    <n v="25"/>
    <n v="0.99"/>
    <n v="20994"/>
    <n v="0.83"/>
  </r>
  <r>
    <n v="2819"/>
    <s v="Vermont"/>
    <x v="196"/>
    <x v="0"/>
    <x v="4"/>
    <n v="28999"/>
    <n v="6149"/>
    <n v="0.21"/>
    <n v="22850"/>
    <n v="0.79"/>
    <n v="2083"/>
    <n v="7.0000000000000007E-2"/>
    <n v="2901"/>
    <n v="0.1"/>
    <n v="62300"/>
    <n v="52"/>
    <n v="1.79"/>
    <n v="23186"/>
    <n v="0.8"/>
  </r>
  <r>
    <n v="2820"/>
    <s v="Vermont"/>
    <x v="772"/>
    <x v="0"/>
    <x v="5"/>
    <n v="26907"/>
    <n v="6113"/>
    <n v="0.23"/>
    <n v="20794"/>
    <n v="0.77"/>
    <n v="2097"/>
    <n v="0.08"/>
    <n v="3194"/>
    <n v="0.12"/>
    <n v="48688"/>
    <n v="25"/>
    <n v="0.93"/>
    <n v="21394"/>
    <n v="0.8"/>
  </r>
  <r>
    <n v="2821"/>
    <s v="Vermont"/>
    <x v="1680"/>
    <x v="0"/>
    <x v="7"/>
    <n v="58672"/>
    <n v="12955"/>
    <n v="0.22"/>
    <n v="45717"/>
    <n v="0.78"/>
    <n v="4490"/>
    <n v="0.08"/>
    <n v="5842"/>
    <n v="0.1"/>
    <n v="51723"/>
    <n v="126"/>
    <n v="2.15"/>
    <n v="46720"/>
    <n v="0.8"/>
  </r>
  <r>
    <n v="2822"/>
    <s v="Vermont"/>
    <x v="64"/>
    <x v="0"/>
    <x v="7"/>
    <n v="58140"/>
    <n v="11411"/>
    <n v="0.2"/>
    <n v="46729"/>
    <n v="0.8"/>
    <n v="3689"/>
    <n v="0.06"/>
    <n v="6031"/>
    <n v="0.1"/>
    <n v="61808"/>
    <n v="270"/>
    <n v="4.6399999999999997"/>
    <n v="46979"/>
    <n v="0.81"/>
  </r>
  <r>
    <n v="2823"/>
    <s v="Vermont"/>
    <x v="286"/>
    <x v="0"/>
    <x v="5"/>
    <n v="42756"/>
    <n v="9757"/>
    <n v="0.23"/>
    <n v="32999"/>
    <n v="0.77"/>
    <n v="2866"/>
    <n v="7.0000000000000007E-2"/>
    <n v="4965"/>
    <n v="0.12"/>
    <n v="54441"/>
    <n v="199"/>
    <n v="4.6500000000000004"/>
    <n v="33575"/>
    <n v="0.79"/>
  </r>
  <r>
    <n v="2824"/>
    <s v="Vermont"/>
    <x v="1681"/>
    <x v="0"/>
    <x v="5"/>
    <n v="55286"/>
    <n v="12885"/>
    <n v="0.23"/>
    <n v="42401"/>
    <n v="0.77"/>
    <n v="4248"/>
    <n v="0.08"/>
    <n v="5227"/>
    <n v="0.09"/>
    <n v="57438"/>
    <n v="146"/>
    <n v="2.64"/>
    <n v="44054"/>
    <n v="0.8"/>
  </r>
  <r>
    <n v="2825"/>
    <s v="Virginia"/>
    <x v="1682"/>
    <x v="1"/>
    <x v="6"/>
    <n v="32412"/>
    <n v="7638"/>
    <n v="0.24"/>
    <n v="24774"/>
    <n v="0.76"/>
    <n v="2796"/>
    <n v="0.09"/>
    <n v="5552"/>
    <n v="0.17"/>
    <n v="42879"/>
    <n v="22"/>
    <n v="0.68"/>
    <n v="25488"/>
    <n v="0.79"/>
  </r>
  <r>
    <n v="2826"/>
    <s v="Virginia"/>
    <x v="1683"/>
    <x v="0"/>
    <x v="1"/>
    <n v="108718"/>
    <n v="20248"/>
    <n v="0.19"/>
    <n v="88470"/>
    <n v="0.81"/>
    <n v="6561"/>
    <n v="0.06"/>
    <n v="8912"/>
    <n v="0.08"/>
    <n v="80392"/>
    <n v="144"/>
    <n v="1.32"/>
    <n v="84148"/>
    <n v="0.77"/>
  </r>
  <r>
    <n v="2827"/>
    <s v="Virginia"/>
    <x v="1188"/>
    <x v="0"/>
    <x v="2"/>
    <n v="14910"/>
    <n v="3682"/>
    <n v="0.25"/>
    <n v="11228"/>
    <n v="0.75"/>
    <n v="1075"/>
    <n v="7.0000000000000007E-2"/>
    <n v="2164"/>
    <n v="0.15"/>
    <n v="46538"/>
    <n v="146"/>
    <n v="9.7899999999999991"/>
    <n v="11965"/>
    <n v="0.8"/>
  </r>
  <r>
    <n v="2828"/>
    <s v="Virginia"/>
    <x v="1684"/>
    <x v="0"/>
    <x v="3"/>
    <n v="13013"/>
    <n v="2576"/>
    <n v="0.2"/>
    <n v="10437"/>
    <n v="0.8"/>
    <n v="954"/>
    <n v="7.0000000000000007E-2"/>
    <n v="1273"/>
    <n v="0.1"/>
    <n v="57280"/>
    <n v="0"/>
    <n v="0"/>
    <n v="10849"/>
    <n v="0.83"/>
  </r>
  <r>
    <n v="2829"/>
    <s v="Virginia"/>
    <x v="1685"/>
    <x v="0"/>
    <x v="0"/>
    <n v="31666"/>
    <n v="6701"/>
    <n v="0.21"/>
    <n v="24965"/>
    <n v="0.79"/>
    <n v="2403"/>
    <n v="0.08"/>
    <n v="3969"/>
    <n v="0.13"/>
    <n v="50580"/>
    <n v="1112"/>
    <n v="35.119999999999997"/>
    <n v="25379"/>
    <n v="0.8"/>
  </r>
  <r>
    <n v="2830"/>
    <s v="Virginia"/>
    <x v="1686"/>
    <x v="0"/>
    <x v="0"/>
    <n v="15841"/>
    <n v="3280"/>
    <n v="0.21"/>
    <n v="12561"/>
    <n v="0.79"/>
    <n v="1181"/>
    <n v="7.0000000000000007E-2"/>
    <n v="2123"/>
    <n v="0.13"/>
    <n v="51131"/>
    <n v="0"/>
    <n v="0"/>
    <n v="13169"/>
    <n v="0.83"/>
  </r>
  <r>
    <n v="2831"/>
    <s v="Virginia"/>
    <x v="1687"/>
    <x v="0"/>
    <x v="3"/>
    <n v="237521"/>
    <n v="25209"/>
    <n v="0.11"/>
    <n v="212312"/>
    <n v="0.89"/>
    <n v="15081"/>
    <n v="0.06"/>
    <n v="14842"/>
    <n v="0.06"/>
    <n v="120950"/>
    <n v="380"/>
    <n v="1.6"/>
    <n v="212975"/>
    <n v="0.9"/>
  </r>
  <r>
    <n v="2832"/>
    <s v="Virginia"/>
    <x v="1688"/>
    <x v="0"/>
    <x v="1"/>
    <n v="75457"/>
    <n v="15877"/>
    <n v="0.21"/>
    <n v="59580"/>
    <n v="0.79"/>
    <n v="5048"/>
    <n v="7.0000000000000007E-2"/>
    <n v="6531"/>
    <n v="0.09"/>
    <n v="60556"/>
    <n v="209"/>
    <n v="2.77"/>
    <n v="59260"/>
    <n v="0.79"/>
  </r>
  <r>
    <n v="2833"/>
    <s v="Virginia"/>
    <x v="695"/>
    <x v="0"/>
    <x v="6"/>
    <n v="4292"/>
    <n v="1187"/>
    <n v="0.28000000000000003"/>
    <n v="3105"/>
    <n v="0.72"/>
    <n v="334"/>
    <n v="0.08"/>
    <n v="451"/>
    <n v="0.11"/>
    <n v="50564"/>
    <n v="25"/>
    <n v="5.82"/>
    <n v="3238"/>
    <n v="0.75"/>
  </r>
  <r>
    <n v="2834"/>
    <s v="Virginia"/>
    <x v="1376"/>
    <x v="0"/>
    <x v="0"/>
    <n v="78747"/>
    <n v="16789"/>
    <n v="0.21"/>
    <n v="61958"/>
    <n v="0.79"/>
    <n v="6725"/>
    <n v="0.09"/>
    <n v="8162"/>
    <n v="0.1"/>
    <n v="61186"/>
    <n v="145"/>
    <n v="1.84"/>
    <n v="64597"/>
    <n v="0.82"/>
  </r>
  <r>
    <n v="2835"/>
    <s v="Virginia"/>
    <x v="1689"/>
    <x v="0"/>
    <x v="6"/>
    <n v="6293"/>
    <n v="1447"/>
    <n v="0.23"/>
    <n v="4846"/>
    <n v="0.77"/>
    <n v="449"/>
    <n v="7.0000000000000007E-2"/>
    <n v="786"/>
    <n v="0.12"/>
    <n v="47681"/>
    <n v="0"/>
    <n v="0"/>
    <n v="4592"/>
    <n v="0.73"/>
  </r>
  <r>
    <n v="2836"/>
    <s v="Virginia"/>
    <x v="1690"/>
    <x v="0"/>
    <x v="0"/>
    <n v="33277"/>
    <n v="7569"/>
    <n v="0.23"/>
    <n v="25708"/>
    <n v="0.77"/>
    <n v="2792"/>
    <n v="0.08"/>
    <n v="2441"/>
    <n v="7.0000000000000007E-2"/>
    <n v="71874"/>
    <n v="0"/>
    <n v="0"/>
    <n v="26631"/>
    <n v="0.8"/>
  </r>
  <r>
    <n v="2837"/>
    <s v="Virginia"/>
    <x v="1195"/>
    <x v="0"/>
    <x v="2"/>
    <n v="16384"/>
    <n v="3523"/>
    <n v="0.22"/>
    <n v="12861"/>
    <n v="0.78"/>
    <n v="1182"/>
    <n v="7.0000000000000007E-2"/>
    <n v="3187"/>
    <n v="0.19"/>
    <n v="41803"/>
    <n v="0"/>
    <n v="0"/>
    <n v="11346"/>
    <n v="0.69"/>
  </r>
  <r>
    <n v="2838"/>
    <s v="Virginia"/>
    <x v="587"/>
    <x v="0"/>
    <x v="4"/>
    <n v="21221"/>
    <n v="4709"/>
    <n v="0.22"/>
    <n v="16512"/>
    <n v="0.78"/>
    <n v="818"/>
    <n v="0.04"/>
    <n v="5568"/>
    <n v="0.26"/>
    <n v="32144"/>
    <n v="49"/>
    <n v="2.31"/>
    <n v="18196"/>
    <n v="0.86"/>
  </r>
  <r>
    <n v="2839"/>
    <s v="Virginia"/>
    <x v="1691"/>
    <x v="0"/>
    <x v="1"/>
    <n v="16999"/>
    <n v="3340"/>
    <n v="0.2"/>
    <n v="13659"/>
    <n v="0.8"/>
    <n v="1016"/>
    <n v="0.06"/>
    <n v="2993"/>
    <n v="0.18"/>
    <n v="45889"/>
    <n v="0"/>
    <n v="0"/>
    <n v="12138"/>
    <n v="0.71"/>
  </r>
  <r>
    <n v="2840"/>
    <s v="Virginia"/>
    <x v="705"/>
    <x v="0"/>
    <x v="0"/>
    <n v="54973"/>
    <n v="10943"/>
    <n v="0.2"/>
    <n v="44030"/>
    <n v="0.8"/>
    <n v="3819"/>
    <n v="7.0000000000000007E-2"/>
    <n v="6132"/>
    <n v="0.11"/>
    <n v="51525"/>
    <n v="0"/>
    <n v="0"/>
    <n v="45672"/>
    <n v="0.83"/>
  </r>
  <r>
    <n v="2841"/>
    <s v="Virginia"/>
    <x v="809"/>
    <x v="0"/>
    <x v="3"/>
    <n v="30772"/>
    <n v="5050"/>
    <n v="0.16"/>
    <n v="25722"/>
    <n v="0.84"/>
    <n v="2640"/>
    <n v="0.09"/>
    <n v="2930"/>
    <n v="0.1"/>
    <n v="67335"/>
    <n v="0"/>
    <n v="0"/>
    <n v="26143"/>
    <n v="0.85"/>
  </r>
  <r>
    <n v="2842"/>
    <s v="Virginia"/>
    <x v="117"/>
    <x v="0"/>
    <x v="5"/>
    <n v="29636"/>
    <n v="7259"/>
    <n v="0.24"/>
    <n v="22377"/>
    <n v="0.76"/>
    <n v="1820"/>
    <n v="0.06"/>
    <n v="4605"/>
    <n v="0.16"/>
    <n v="41517"/>
    <n v="0"/>
    <n v="0"/>
    <n v="23707"/>
    <n v="0.8"/>
  </r>
  <r>
    <n v="2843"/>
    <s v="Virginia"/>
    <x v="1692"/>
    <x v="0"/>
    <x v="3"/>
    <n v="6941"/>
    <n v="1708"/>
    <n v="0.25"/>
    <n v="5233"/>
    <n v="0.75"/>
    <n v="612"/>
    <n v="0.09"/>
    <n v="851"/>
    <n v="0.12"/>
    <n v="56872"/>
    <n v="0"/>
    <n v="0"/>
    <n v="5497"/>
    <n v="0.79"/>
  </r>
  <r>
    <n v="2844"/>
    <s v="Virginia"/>
    <x v="297"/>
    <x v="0"/>
    <x v="6"/>
    <n v="11938"/>
    <n v="2654"/>
    <n v="0.22"/>
    <n v="9284"/>
    <n v="0.78"/>
    <n v="1085"/>
    <n v="0.09"/>
    <n v="2264"/>
    <n v="0.19"/>
    <n v="41382"/>
    <n v="0"/>
    <n v="0"/>
    <n v="9716"/>
    <n v="0.81"/>
  </r>
  <r>
    <n v="2845"/>
    <s v="Virginia"/>
    <x v="1415"/>
    <x v="0"/>
    <x v="3"/>
    <n v="348556"/>
    <n v="52028"/>
    <n v="0.15"/>
    <n v="296528"/>
    <n v="0.85"/>
    <n v="26470"/>
    <n v="0.08"/>
    <n v="26093"/>
    <n v="7.0000000000000007E-2"/>
    <n v="80734"/>
    <n v="163"/>
    <n v="0.47"/>
    <n v="299490"/>
    <n v="0.86"/>
  </r>
  <r>
    <n v="2846"/>
    <s v="Virginia"/>
    <x v="12"/>
    <x v="0"/>
    <x v="3"/>
    <n v="14523"/>
    <n v="3068"/>
    <n v="0.21"/>
    <n v="11455"/>
    <n v="0.79"/>
    <n v="1177"/>
    <n v="0.08"/>
    <n v="934"/>
    <n v="0.06"/>
    <n v="84021"/>
    <n v="0"/>
    <n v="0"/>
    <n v="11656"/>
    <n v="0.8"/>
  </r>
  <r>
    <n v="2847"/>
    <s v="Virginia"/>
    <x v="1325"/>
    <x v="0"/>
    <x v="0"/>
    <n v="5064"/>
    <n v="1185"/>
    <n v="0.23"/>
    <n v="3879"/>
    <n v="0.77"/>
    <n v="406"/>
    <n v="0.08"/>
    <n v="599"/>
    <n v="0.12"/>
    <n v="50858"/>
    <n v="0"/>
    <n v="0"/>
    <n v="4158"/>
    <n v="0.82"/>
  </r>
  <r>
    <n v="2848"/>
    <s v="Virginia"/>
    <x v="1693"/>
    <x v="0"/>
    <x v="3"/>
    <n v="51859"/>
    <n v="8159"/>
    <n v="0.16"/>
    <n v="43700"/>
    <n v="0.84"/>
    <n v="3581"/>
    <n v="7.0000000000000007E-2"/>
    <n v="4375"/>
    <n v="0.08"/>
    <n v="72111"/>
    <n v="68"/>
    <n v="1.31"/>
    <n v="43545"/>
    <n v="0.84"/>
  </r>
  <r>
    <n v="2849"/>
    <s v="Virginia"/>
    <x v="494"/>
    <x v="0"/>
    <x v="6"/>
    <n v="9809"/>
    <n v="2199"/>
    <n v="0.22"/>
    <n v="7610"/>
    <n v="0.78"/>
    <n v="700"/>
    <n v="7.0000000000000007E-2"/>
    <n v="1535"/>
    <n v="0.16"/>
    <n v="46300"/>
    <n v="0"/>
    <n v="0"/>
    <n v="7920"/>
    <n v="0.81"/>
  </r>
  <r>
    <n v="2850"/>
    <s v="Virginia"/>
    <x v="1694"/>
    <x v="0"/>
    <x v="4"/>
    <n v="14523"/>
    <n v="3198"/>
    <n v="0.22"/>
    <n v="11325"/>
    <n v="0.78"/>
    <n v="783"/>
    <n v="0.05"/>
    <n v="3520"/>
    <n v="0.24"/>
    <n v="35047"/>
    <n v="11"/>
    <n v="0.76"/>
    <n v="12559"/>
    <n v="0.86"/>
  </r>
  <r>
    <n v="2851"/>
    <s v="Virginia"/>
    <x v="1695"/>
    <x v="0"/>
    <x v="3"/>
    <n v="28529"/>
    <n v="4981"/>
    <n v="0.17"/>
    <n v="23548"/>
    <n v="0.83"/>
    <n v="2206"/>
    <n v="0.08"/>
    <n v="3486"/>
    <n v="0.12"/>
    <n v="57257"/>
    <n v="0"/>
    <n v="0"/>
    <n v="24126"/>
    <n v="0.85"/>
  </r>
  <r>
    <n v="2852"/>
    <s v="Virginia"/>
    <x v="826"/>
    <x v="0"/>
    <x v="2"/>
    <n v="10919"/>
    <n v="2530"/>
    <n v="0.23"/>
    <n v="8389"/>
    <n v="0.77"/>
    <n v="787"/>
    <n v="7.0000000000000007E-2"/>
    <n v="1478"/>
    <n v="0.14000000000000001"/>
    <n v="50785"/>
    <n v="16"/>
    <n v="1.47"/>
    <n v="8735"/>
    <n v="0.8"/>
  </r>
  <r>
    <n v="2853"/>
    <s v="Virginia"/>
    <x v="1696"/>
    <x v="0"/>
    <x v="3"/>
    <n v="1150795"/>
    <n v="154840"/>
    <n v="0.13"/>
    <n v="995955"/>
    <n v="0.87"/>
    <n v="77029"/>
    <n v="7.0000000000000007E-2"/>
    <n v="69377"/>
    <n v="0.06"/>
    <n v="122035"/>
    <n v="1971"/>
    <n v="1.71"/>
    <n v="1000056"/>
    <n v="0.87"/>
  </r>
  <r>
    <n v="2854"/>
    <s v="Virginia"/>
    <x v="1697"/>
    <x v="0"/>
    <x v="3"/>
    <n v="70675"/>
    <n v="11620"/>
    <n v="0.16"/>
    <n v="59055"/>
    <n v="0.84"/>
    <n v="5783"/>
    <n v="0.08"/>
    <n v="4260"/>
    <n v="0.06"/>
    <n v="93462"/>
    <n v="160"/>
    <n v="2.2599999999999998"/>
    <n v="60101"/>
    <n v="0.85"/>
  </r>
  <r>
    <n v="2855"/>
    <s v="Virginia"/>
    <x v="381"/>
    <x v="0"/>
    <x v="1"/>
    <n v="15795"/>
    <n v="3604"/>
    <n v="0.23"/>
    <n v="12191"/>
    <n v="0.77"/>
    <n v="1047"/>
    <n v="7.0000000000000007E-2"/>
    <n v="1922"/>
    <n v="0.12"/>
    <n v="48315"/>
    <n v="0"/>
    <n v="0"/>
    <n v="12661"/>
    <n v="0.8"/>
  </r>
  <r>
    <n v="2856"/>
    <s v="Virginia"/>
    <x v="1698"/>
    <x v="0"/>
    <x v="1"/>
    <n v="26783"/>
    <n v="5418"/>
    <n v="0.2"/>
    <n v="21365"/>
    <n v="0.8"/>
    <n v="2082"/>
    <n v="0.08"/>
    <n v="1749"/>
    <n v="7.0000000000000007E-2"/>
    <n v="73463"/>
    <n v="0"/>
    <n v="0"/>
    <n v="20695"/>
    <n v="0.77"/>
  </r>
  <r>
    <n v="2857"/>
    <s v="Virginia"/>
    <x v="29"/>
    <x v="0"/>
    <x v="0"/>
    <n v="56195"/>
    <n v="13219"/>
    <n v="0.24"/>
    <n v="42976"/>
    <n v="0.76"/>
    <n v="3801"/>
    <n v="7.0000000000000007E-2"/>
    <n v="8390"/>
    <n v="0.15"/>
    <n v="53522"/>
    <n v="18"/>
    <n v="0.32"/>
    <n v="44304"/>
    <n v="0.79"/>
  </r>
  <r>
    <n v="2858"/>
    <s v="Virginia"/>
    <x v="813"/>
    <x v="0"/>
    <x v="1"/>
    <n v="88355"/>
    <n v="15264"/>
    <n v="0.17"/>
    <n v="73091"/>
    <n v="0.83"/>
    <n v="7494"/>
    <n v="0.08"/>
    <n v="6107"/>
    <n v="7.0000000000000007E-2"/>
    <n v="77684"/>
    <n v="0"/>
    <n v="0"/>
    <n v="73929"/>
    <n v="0.84"/>
  </r>
  <r>
    <n v="2859"/>
    <s v="Virginia"/>
    <x v="1481"/>
    <x v="0"/>
    <x v="1"/>
    <n v="16844"/>
    <n v="3681"/>
    <n v="0.22"/>
    <n v="13163"/>
    <n v="0.78"/>
    <n v="1062"/>
    <n v="0.06"/>
    <n v="2064"/>
    <n v="0.12"/>
    <n v="50591"/>
    <n v="10"/>
    <n v="0.59"/>
    <n v="14038"/>
    <n v="0.83"/>
  </r>
  <r>
    <n v="2860"/>
    <s v="Virginia"/>
    <x v="1126"/>
    <x v="1"/>
    <x v="3"/>
    <n v="37349"/>
    <n v="7118"/>
    <n v="0.19"/>
    <n v="30231"/>
    <n v="0.81"/>
    <n v="4252"/>
    <n v="0.11"/>
    <n v="3348"/>
    <n v="0.09"/>
    <n v="70938"/>
    <n v="30"/>
    <n v="0.8"/>
    <n v="31328"/>
    <n v="0.84"/>
  </r>
  <r>
    <n v="2861"/>
    <s v="Virginia"/>
    <x v="1699"/>
    <x v="0"/>
    <x v="3"/>
    <n v="23244"/>
    <n v="5191"/>
    <n v="0.22"/>
    <n v="18053"/>
    <n v="0.78"/>
    <n v="1466"/>
    <n v="0.06"/>
    <n v="1498"/>
    <n v="0.06"/>
    <n v="89331"/>
    <n v="0"/>
    <n v="0"/>
    <n v="17636"/>
    <n v="0.76"/>
  </r>
  <r>
    <n v="2862"/>
    <s v="Virginia"/>
    <x v="715"/>
    <x v="0"/>
    <x v="4"/>
    <n v="15631"/>
    <n v="3832"/>
    <n v="0.25"/>
    <n v="11799"/>
    <n v="0.75"/>
    <n v="1066"/>
    <n v="7.0000000000000007E-2"/>
    <n v="2686"/>
    <n v="0.17"/>
    <n v="37550"/>
    <n v="0"/>
    <n v="0"/>
    <n v="11663"/>
    <n v="0.75"/>
  </r>
  <r>
    <n v="2863"/>
    <s v="Virginia"/>
    <x v="31"/>
    <x v="0"/>
    <x v="1"/>
    <n v="19779"/>
    <n v="3432"/>
    <n v="0.17"/>
    <n v="16347"/>
    <n v="0.83"/>
    <n v="1384"/>
    <n v="7.0000000000000007E-2"/>
    <n v="1583"/>
    <n v="0.08"/>
    <n v="67498"/>
    <n v="0"/>
    <n v="0"/>
    <n v="16726"/>
    <n v="0.85"/>
  </r>
  <r>
    <n v="2864"/>
    <s v="Virginia"/>
    <x v="1700"/>
    <x v="0"/>
    <x v="2"/>
    <n v="11627"/>
    <n v="1755"/>
    <n v="0.15"/>
    <n v="9872"/>
    <n v="0.85"/>
    <n v="719"/>
    <n v="0.06"/>
    <n v="2183"/>
    <n v="0.19"/>
    <n v="43533"/>
    <n v="0"/>
    <n v="0"/>
    <n v="6924"/>
    <n v="0.6"/>
  </r>
  <r>
    <n v="2865"/>
    <s v="Virginia"/>
    <x v="1215"/>
    <x v="0"/>
    <x v="2"/>
    <n v="34120"/>
    <n v="8313"/>
    <n v="0.24"/>
    <n v="25807"/>
    <n v="0.76"/>
    <n v="2396"/>
    <n v="7.0000000000000007E-2"/>
    <n v="4825"/>
    <n v="0.14000000000000001"/>
    <n v="43096"/>
    <n v="441"/>
    <n v="12.92"/>
    <n v="26953"/>
    <n v="0.79"/>
  </r>
  <r>
    <n v="2866"/>
    <s v="Virginia"/>
    <x v="1701"/>
    <x v="0"/>
    <x v="3"/>
    <n v="107239"/>
    <n v="19032"/>
    <n v="0.18"/>
    <n v="88207"/>
    <n v="0.82"/>
    <n v="7604"/>
    <n v="7.0000000000000007E-2"/>
    <n v="5509"/>
    <n v="0.05"/>
    <n v="91028"/>
    <n v="291"/>
    <n v="2.71"/>
    <n v="88720"/>
    <n v="0.83"/>
  </r>
  <r>
    <n v="2867"/>
    <s v="Virginia"/>
    <x v="1702"/>
    <x v="0"/>
    <x v="3"/>
    <n v="329261"/>
    <n v="51045"/>
    <n v="0.16"/>
    <n v="278216"/>
    <n v="0.84"/>
    <n v="20094"/>
    <n v="0.06"/>
    <n v="29502"/>
    <n v="0.09"/>
    <n v="68581"/>
    <n v="698"/>
    <n v="2.12"/>
    <n v="283080"/>
    <n v="0.86"/>
  </r>
  <r>
    <n v="2868"/>
    <s v="Virginia"/>
    <x v="33"/>
    <x v="0"/>
    <x v="7"/>
    <n v="50953"/>
    <n v="12178"/>
    <n v="0.24"/>
    <n v="38775"/>
    <n v="0.76"/>
    <n v="3882"/>
    <n v="0.08"/>
    <n v="10068"/>
    <n v="0.2"/>
    <n v="36471"/>
    <n v="150"/>
    <n v="2.94"/>
    <n v="41222"/>
    <n v="0.81"/>
  </r>
  <r>
    <n v="2869"/>
    <s v="Virginia"/>
    <x v="1296"/>
    <x v="0"/>
    <x v="6"/>
    <n v="2210"/>
    <n v="760"/>
    <n v="0.34"/>
    <n v="1450"/>
    <n v="0.66"/>
    <n v="265"/>
    <n v="0.12"/>
    <n v="280"/>
    <n v="0.13"/>
    <n v="45089"/>
    <n v="0"/>
    <n v="0"/>
    <n v="1522"/>
    <n v="0.69"/>
  </r>
  <r>
    <n v="2870"/>
    <s v="Virginia"/>
    <x v="1703"/>
    <x v="0"/>
    <x v="3"/>
    <n v="36953"/>
    <n v="7075"/>
    <n v="0.19"/>
    <n v="29878"/>
    <n v="0.81"/>
    <n v="3736"/>
    <n v="0.1"/>
    <n v="3368"/>
    <n v="0.09"/>
    <n v="72993"/>
    <n v="0"/>
    <n v="0"/>
    <n v="30769"/>
    <n v="0.83"/>
  </r>
  <r>
    <n v="2871"/>
    <s v="Virginia"/>
    <x v="1704"/>
    <x v="0"/>
    <x v="3"/>
    <n v="76397"/>
    <n v="19301"/>
    <n v="0.25"/>
    <n v="57096"/>
    <n v="0.75"/>
    <n v="9350"/>
    <n v="0.12"/>
    <n v="5288"/>
    <n v="7.0000000000000007E-2"/>
    <n v="86541"/>
    <n v="527"/>
    <n v="6.9"/>
    <n v="57593"/>
    <n v="0.75"/>
  </r>
  <r>
    <n v="2872"/>
    <s v="Virginia"/>
    <x v="1705"/>
    <x v="0"/>
    <x v="6"/>
    <n v="7042"/>
    <n v="1612"/>
    <n v="0.23"/>
    <n v="5430"/>
    <n v="0.77"/>
    <n v="570"/>
    <n v="0.08"/>
    <n v="858"/>
    <n v="0.12"/>
    <n v="51124"/>
    <n v="0"/>
    <n v="0"/>
    <n v="5674"/>
    <n v="0.81"/>
  </r>
  <r>
    <n v="2873"/>
    <s v="Virginia"/>
    <x v="1706"/>
    <x v="0"/>
    <x v="2"/>
    <n v="26575"/>
    <n v="3476"/>
    <n v="0.13"/>
    <n v="23099"/>
    <n v="0.87"/>
    <n v="2814"/>
    <n v="0.11"/>
    <n v="1786"/>
    <n v="7.0000000000000007E-2"/>
    <n v="86619"/>
    <n v="0"/>
    <n v="0"/>
    <n v="23355"/>
    <n v="0.88"/>
  </r>
  <r>
    <n v="2874"/>
    <s v="Virginia"/>
    <x v="1707"/>
    <x v="0"/>
    <x v="3"/>
    <n v="16939"/>
    <n v="2728"/>
    <n v="0.16"/>
    <n v="14211"/>
    <n v="0.84"/>
    <n v="1185"/>
    <n v="7.0000000000000007E-2"/>
    <n v="1223"/>
    <n v="7.0000000000000007E-2"/>
    <n v="68724"/>
    <n v="0"/>
    <n v="0"/>
    <n v="14627"/>
    <n v="0.86"/>
  </r>
  <r>
    <n v="2875"/>
    <s v="Virginia"/>
    <x v="1089"/>
    <x v="0"/>
    <x v="4"/>
    <n v="10783"/>
    <n v="3896"/>
    <n v="0.36"/>
    <n v="6887"/>
    <n v="0.64"/>
    <n v="1183"/>
    <n v="0.11"/>
    <n v="1306"/>
    <n v="0.12"/>
    <n v="52814"/>
    <n v="35"/>
    <n v="3.25"/>
    <n v="7135"/>
    <n v="0.66"/>
  </r>
  <r>
    <n v="2876"/>
    <s v="Virginia"/>
    <x v="40"/>
    <x v="0"/>
    <x v="6"/>
    <n v="23541"/>
    <n v="5026"/>
    <n v="0.21"/>
    <n v="18515"/>
    <n v="0.79"/>
    <n v="1483"/>
    <n v="0.06"/>
    <n v="5461"/>
    <n v="0.23"/>
    <n v="34796"/>
    <n v="0"/>
    <n v="0"/>
    <n v="19017"/>
    <n v="0.81"/>
  </r>
  <r>
    <n v="2877"/>
    <s v="Virginia"/>
    <x v="1708"/>
    <x v="0"/>
    <x v="3"/>
    <n v="406850"/>
    <n v="37802"/>
    <n v="0.09"/>
    <n v="369048"/>
    <n v="0.91"/>
    <n v="20709"/>
    <n v="0.05"/>
    <n v="14700"/>
    <n v="0.04"/>
    <n v="140382"/>
    <n v="339"/>
    <n v="0.83"/>
    <n v="372985"/>
    <n v="0.92"/>
  </r>
  <r>
    <n v="2878"/>
    <s v="Virginia"/>
    <x v="603"/>
    <x v="0"/>
    <x v="6"/>
    <n v="36778"/>
    <n v="7284"/>
    <n v="0.2"/>
    <n v="29494"/>
    <n v="0.8"/>
    <n v="3057"/>
    <n v="0.08"/>
    <n v="4140"/>
    <n v="0.11"/>
    <n v="63714"/>
    <n v="0"/>
    <n v="0"/>
    <n v="30649"/>
    <n v="0.83"/>
  </r>
  <r>
    <n v="2879"/>
    <s v="Virginia"/>
    <x v="1709"/>
    <x v="0"/>
    <x v="4"/>
    <n v="12086"/>
    <n v="2697"/>
    <n v="0.22"/>
    <n v="9389"/>
    <n v="0.78"/>
    <n v="979"/>
    <n v="0.08"/>
    <n v="2008"/>
    <n v="0.17"/>
    <n v="41421"/>
    <n v="0"/>
    <n v="0"/>
    <n v="8877"/>
    <n v="0.73"/>
  </r>
  <r>
    <n v="2880"/>
    <s v="Virginia"/>
    <x v="44"/>
    <x v="0"/>
    <x v="6"/>
    <n v="13295"/>
    <n v="2959"/>
    <n v="0.22"/>
    <n v="10336"/>
    <n v="0.78"/>
    <n v="843"/>
    <n v="0.06"/>
    <n v="1330"/>
    <n v="0.1"/>
    <n v="60450"/>
    <n v="0"/>
    <n v="0"/>
    <n v="10613"/>
    <n v="0.8"/>
  </r>
  <r>
    <n v="2881"/>
    <s v="Virginia"/>
    <x v="1710"/>
    <x v="0"/>
    <x v="3"/>
    <n v="8802"/>
    <n v="2734"/>
    <n v="0.31"/>
    <n v="6068"/>
    <n v="0.69"/>
    <n v="737"/>
    <n v="0.08"/>
    <n v="812"/>
    <n v="0.09"/>
    <n v="61764"/>
    <n v="0"/>
    <n v="0"/>
    <n v="6276"/>
    <n v="0.71"/>
  </r>
  <r>
    <n v="2882"/>
    <s v="Virginia"/>
    <x v="1225"/>
    <x v="0"/>
    <x v="5"/>
    <n v="30650"/>
    <n v="7858"/>
    <n v="0.26"/>
    <n v="22792"/>
    <n v="0.74"/>
    <n v="2639"/>
    <n v="0.09"/>
    <n v="5565"/>
    <n v="0.18"/>
    <n v="44832"/>
    <n v="206"/>
    <n v="6.72"/>
    <n v="23633"/>
    <n v="0.77"/>
  </r>
  <r>
    <n v="2883"/>
    <s v="Virginia"/>
    <x v="282"/>
    <x v="0"/>
    <x v="6"/>
    <n v="10769"/>
    <n v="3353"/>
    <n v="0.31"/>
    <n v="7416"/>
    <n v="0.69"/>
    <n v="1089"/>
    <n v="0.1"/>
    <n v="1317"/>
    <n v="0.12"/>
    <n v="54871"/>
    <n v="0"/>
    <n v="0"/>
    <n v="7500"/>
    <n v="0.7"/>
  </r>
  <r>
    <n v="2884"/>
    <s v="Virginia"/>
    <x v="50"/>
    <x v="0"/>
    <x v="1"/>
    <n v="98985"/>
    <n v="12475"/>
    <n v="0.13"/>
    <n v="86510"/>
    <n v="0.87"/>
    <n v="4694"/>
    <n v="0.05"/>
    <n v="21444"/>
    <n v="0.22"/>
    <n v="52538"/>
    <n v="188"/>
    <n v="1.9"/>
    <n v="79647"/>
    <n v="0.8"/>
  </r>
  <r>
    <n v="2885"/>
    <s v="Virginia"/>
    <x v="734"/>
    <x v="0"/>
    <x v="1"/>
    <n v="14836"/>
    <n v="4053"/>
    <n v="0.27"/>
    <n v="10783"/>
    <n v="0.73"/>
    <n v="1200"/>
    <n v="0.08"/>
    <n v="1814"/>
    <n v="0.12"/>
    <n v="56690"/>
    <n v="0"/>
    <n v="0"/>
    <n v="11228"/>
    <n v="0.76"/>
  </r>
  <r>
    <n v="2886"/>
    <s v="Virginia"/>
    <x v="1711"/>
    <x v="0"/>
    <x v="3"/>
    <n v="22391"/>
    <n v="3860"/>
    <n v="0.17"/>
    <n v="18531"/>
    <n v="0.83"/>
    <n v="1902"/>
    <n v="0.08"/>
    <n v="1132"/>
    <n v="0.05"/>
    <n v="90858"/>
    <n v="118"/>
    <n v="5.27"/>
    <n v="18443"/>
    <n v="0.82"/>
  </r>
  <r>
    <n v="2887"/>
    <s v="Virginia"/>
    <x v="1229"/>
    <x v="0"/>
    <x v="6"/>
    <n v="11735"/>
    <n v="3098"/>
    <n v="0.26"/>
    <n v="8637"/>
    <n v="0.74"/>
    <n v="988"/>
    <n v="0.08"/>
    <n v="2167"/>
    <n v="0.18"/>
    <n v="43157"/>
    <n v="0"/>
    <n v="0"/>
    <n v="8952"/>
    <n v="0.76"/>
  </r>
  <r>
    <n v="2888"/>
    <s v="Virginia"/>
    <x v="1398"/>
    <x v="0"/>
    <x v="4"/>
    <n v="12147"/>
    <n v="4456"/>
    <n v="0.37"/>
    <n v="7691"/>
    <n v="0.63"/>
    <n v="1249"/>
    <n v="0.1"/>
    <n v="1790"/>
    <n v="0.15"/>
    <n v="55418"/>
    <n v="0"/>
    <n v="0"/>
    <n v="7960"/>
    <n v="0.66"/>
  </r>
  <r>
    <n v="2889"/>
    <s v="Virginia"/>
    <x v="1712"/>
    <x v="0"/>
    <x v="2"/>
    <n v="15420"/>
    <n v="2959"/>
    <n v="0.19"/>
    <n v="12461"/>
    <n v="0.81"/>
    <n v="1213"/>
    <n v="0.08"/>
    <n v="2952"/>
    <n v="0.19"/>
    <n v="46368"/>
    <n v="135"/>
    <n v="8.75"/>
    <n v="11098"/>
    <n v="0.72"/>
  </r>
  <r>
    <n v="2890"/>
    <s v="Virginia"/>
    <x v="196"/>
    <x v="0"/>
    <x v="2"/>
    <n v="36644"/>
    <n v="7464"/>
    <n v="0.2"/>
    <n v="29180"/>
    <n v="0.8"/>
    <n v="3236"/>
    <n v="0.09"/>
    <n v="3387"/>
    <n v="0.09"/>
    <n v="63681"/>
    <n v="0"/>
    <n v="0"/>
    <n v="29706"/>
    <n v="0.81"/>
  </r>
  <r>
    <n v="2891"/>
    <s v="Virginia"/>
    <x v="611"/>
    <x v="0"/>
    <x v="2"/>
    <n v="23933"/>
    <n v="5113"/>
    <n v="0.21"/>
    <n v="18820"/>
    <n v="0.79"/>
    <n v="1753"/>
    <n v="7.0000000000000007E-2"/>
    <n v="3293"/>
    <n v="0.14000000000000001"/>
    <n v="49073"/>
    <n v="25"/>
    <n v="1.04"/>
    <n v="19746"/>
    <n v="0.83"/>
  </r>
  <r>
    <n v="2892"/>
    <s v="Virginia"/>
    <x v="1713"/>
    <x v="0"/>
    <x v="6"/>
    <n v="17673"/>
    <n v="4667"/>
    <n v="0.26"/>
    <n v="13006"/>
    <n v="0.74"/>
    <n v="1237"/>
    <n v="7.0000000000000007E-2"/>
    <n v="2683"/>
    <n v="0.15"/>
    <n v="42862"/>
    <n v="0"/>
    <n v="0"/>
    <n v="13637"/>
    <n v="0.77"/>
  </r>
  <r>
    <n v="2893"/>
    <s v="Virginia"/>
    <x v="1714"/>
    <x v="0"/>
    <x v="7"/>
    <n v="60949"/>
    <n v="13790"/>
    <n v="0.23"/>
    <n v="47159"/>
    <n v="0.77"/>
    <n v="4305"/>
    <n v="7.0000000000000007E-2"/>
    <n v="9815"/>
    <n v="0.16"/>
    <n v="44710"/>
    <n v="0"/>
    <n v="0"/>
    <n v="48985"/>
    <n v="0.8"/>
  </r>
  <r>
    <n v="2894"/>
    <s v="Virginia"/>
    <x v="1715"/>
    <x v="0"/>
    <x v="3"/>
    <n v="29189"/>
    <n v="5324"/>
    <n v="0.18"/>
    <n v="23865"/>
    <n v="0.82"/>
    <n v="2030"/>
    <n v="7.0000000000000007E-2"/>
    <n v="1931"/>
    <n v="7.0000000000000007E-2"/>
    <n v="88475"/>
    <n v="0"/>
    <n v="0"/>
    <n v="23405"/>
    <n v="0.8"/>
  </r>
  <r>
    <n v="2895"/>
    <s v="Virginia"/>
    <x v="1716"/>
    <x v="0"/>
    <x v="2"/>
    <n v="22950"/>
    <n v="3779"/>
    <n v="0.16"/>
    <n v="19171"/>
    <n v="0.84"/>
    <n v="1388"/>
    <n v="0.06"/>
    <n v="3782"/>
    <n v="0.16"/>
    <n v="48450"/>
    <n v="86"/>
    <n v="3.75"/>
    <n v="16213"/>
    <n v="0.71"/>
  </r>
  <r>
    <n v="2896"/>
    <s v="Virginia"/>
    <x v="1717"/>
    <x v="0"/>
    <x v="3"/>
    <n v="38082"/>
    <n v="5347"/>
    <n v="0.14000000000000001"/>
    <n v="32735"/>
    <n v="0.86"/>
    <n v="4885"/>
    <n v="0.13"/>
    <n v="3019"/>
    <n v="0.08"/>
    <n v="68133"/>
    <n v="0"/>
    <n v="0"/>
    <n v="29249"/>
    <n v="0.77"/>
  </r>
  <r>
    <n v="2897"/>
    <s v="Virginia"/>
    <x v="1718"/>
    <x v="0"/>
    <x v="3"/>
    <n v="468011"/>
    <n v="46319"/>
    <n v="0.1"/>
    <n v="421692"/>
    <n v="0.9"/>
    <n v="40435"/>
    <n v="0.09"/>
    <n v="29545"/>
    <n v="0.06"/>
    <n v="106200"/>
    <n v="201"/>
    <n v="0.43"/>
    <n v="424224"/>
    <n v="0.91"/>
  </r>
  <r>
    <n v="2898"/>
    <s v="Virginia"/>
    <x v="154"/>
    <x v="0"/>
    <x v="1"/>
    <n v="34066"/>
    <n v="7814"/>
    <n v="0.23"/>
    <n v="26252"/>
    <n v="0.77"/>
    <n v="2630"/>
    <n v="0.08"/>
    <n v="4791"/>
    <n v="0.14000000000000001"/>
    <n v="50834"/>
    <n v="54"/>
    <n v="1.59"/>
    <n v="27149"/>
    <n v="0.8"/>
  </r>
  <r>
    <n v="2899"/>
    <s v="Virginia"/>
    <x v="1719"/>
    <x v="0"/>
    <x v="3"/>
    <n v="7252"/>
    <n v="1981"/>
    <n v="0.27"/>
    <n v="5271"/>
    <n v="0.73"/>
    <n v="643"/>
    <n v="0.09"/>
    <n v="629"/>
    <n v="0.09"/>
    <n v="71035"/>
    <n v="0"/>
    <n v="0"/>
    <n v="5372"/>
    <n v="0.74"/>
  </r>
  <r>
    <n v="2900"/>
    <s v="Virginia"/>
    <x v="418"/>
    <x v="0"/>
    <x v="4"/>
    <n v="9038"/>
    <n v="1901"/>
    <n v="0.21"/>
    <n v="7137"/>
    <n v="0.79"/>
    <n v="449"/>
    <n v="0.05"/>
    <n v="1169"/>
    <n v="0.13"/>
    <n v="49399"/>
    <n v="0"/>
    <n v="0"/>
    <n v="5827"/>
    <n v="0.64"/>
  </r>
  <r>
    <n v="2901"/>
    <s v="Virginia"/>
    <x v="1720"/>
    <x v="1"/>
    <x v="0"/>
    <n v="94073"/>
    <n v="20151"/>
    <n v="0.21"/>
    <n v="73922"/>
    <n v="0.79"/>
    <n v="7620"/>
    <n v="0.08"/>
    <n v="6145"/>
    <n v="7.0000000000000007E-2"/>
    <n v="68734"/>
    <n v="110"/>
    <n v="1.17"/>
    <n v="75030"/>
    <n v="0.8"/>
  </r>
  <r>
    <n v="2902"/>
    <s v="Virginia"/>
    <x v="1721"/>
    <x v="0"/>
    <x v="2"/>
    <n v="22752"/>
    <n v="5909"/>
    <n v="0.26"/>
    <n v="16843"/>
    <n v="0.74"/>
    <n v="1501"/>
    <n v="7.0000000000000007E-2"/>
    <n v="2670"/>
    <n v="0.12"/>
    <n v="53413"/>
    <n v="0"/>
    <n v="0"/>
    <n v="17261"/>
    <n v="0.76"/>
  </r>
  <r>
    <n v="2903"/>
    <s v="Virginia"/>
    <x v="1120"/>
    <x v="0"/>
    <x v="1"/>
    <n v="81244"/>
    <n v="15472"/>
    <n v="0.19"/>
    <n v="65772"/>
    <n v="0.81"/>
    <n v="4483"/>
    <n v="0.06"/>
    <n v="6909"/>
    <n v="0.09"/>
    <n v="61375"/>
    <n v="0"/>
    <n v="0"/>
    <n v="66398"/>
    <n v="0.82"/>
  </r>
  <r>
    <n v="2904"/>
    <s v="Virginia"/>
    <x v="56"/>
    <x v="0"/>
    <x v="5"/>
    <n v="26748"/>
    <n v="5773"/>
    <n v="0.22"/>
    <n v="20975"/>
    <n v="0.78"/>
    <n v="1089"/>
    <n v="0.04"/>
    <n v="5683"/>
    <n v="0.21"/>
    <n v="38966"/>
    <n v="78"/>
    <n v="2.92"/>
    <n v="23146"/>
    <n v="0.87"/>
  </r>
  <r>
    <n v="2905"/>
    <s v="Virginia"/>
    <x v="157"/>
    <x v="0"/>
    <x v="0"/>
    <n v="21534"/>
    <n v="5211"/>
    <n v="0.24"/>
    <n v="16323"/>
    <n v="0.76"/>
    <n v="1440"/>
    <n v="7.0000000000000007E-2"/>
    <n v="3834"/>
    <n v="0.18"/>
    <n v="40161"/>
    <n v="0"/>
    <n v="0"/>
    <n v="17281"/>
    <n v="0.8"/>
  </r>
  <r>
    <n v="2906"/>
    <s v="Virginia"/>
    <x v="1722"/>
    <x v="0"/>
    <x v="2"/>
    <n v="43497"/>
    <n v="9443"/>
    <n v="0.22"/>
    <n v="34054"/>
    <n v="0.78"/>
    <n v="3445"/>
    <n v="0.08"/>
    <n v="4479"/>
    <n v="0.1"/>
    <n v="55283"/>
    <n v="25"/>
    <n v="0.56999999999999995"/>
    <n v="34990"/>
    <n v="0.8"/>
  </r>
  <r>
    <n v="2907"/>
    <s v="Virginia"/>
    <x v="1723"/>
    <x v="0"/>
    <x v="5"/>
    <n v="30472"/>
    <n v="6706"/>
    <n v="0.22"/>
    <n v="23766"/>
    <n v="0.78"/>
    <n v="2252"/>
    <n v="7.0000000000000007E-2"/>
    <n v="6059"/>
    <n v="0.2"/>
    <n v="40972"/>
    <n v="319"/>
    <n v="10.47"/>
    <n v="25548"/>
    <n v="0.84"/>
  </r>
  <r>
    <n v="2908"/>
    <s v="Virginia"/>
    <x v="1724"/>
    <x v="0"/>
    <x v="2"/>
    <n v="17586"/>
    <n v="3556"/>
    <n v="0.2"/>
    <n v="14030"/>
    <n v="0.8"/>
    <n v="1471"/>
    <n v="0.08"/>
    <n v="2350"/>
    <n v="0.13"/>
    <n v="52741"/>
    <n v="0"/>
    <n v="0"/>
    <n v="13270"/>
    <n v="0.75"/>
  </r>
  <r>
    <n v="2909"/>
    <s v="Virginia"/>
    <x v="1725"/>
    <x v="0"/>
    <x v="3"/>
    <n v="134238"/>
    <n v="19129"/>
    <n v="0.14000000000000001"/>
    <n v="115109"/>
    <n v="0.86"/>
    <n v="12162"/>
    <n v="0.09"/>
    <n v="10061"/>
    <n v="7.0000000000000007E-2"/>
    <n v="86695"/>
    <n v="100"/>
    <n v="0.74"/>
    <n v="117530"/>
    <n v="0.88"/>
  </r>
  <r>
    <n v="2910"/>
    <s v="Virginia"/>
    <x v="682"/>
    <x v="0"/>
    <x v="3"/>
    <n v="149960"/>
    <n v="15674"/>
    <n v="0.1"/>
    <n v="134286"/>
    <n v="0.9"/>
    <n v="18842"/>
    <n v="0.13"/>
    <n v="7822"/>
    <n v="0.05"/>
    <n v="108421"/>
    <n v="78"/>
    <n v="0.52"/>
    <n v="133044"/>
    <n v="0.89"/>
  </r>
  <r>
    <n v="2911"/>
    <s v="Virginia"/>
    <x v="1242"/>
    <x v="0"/>
    <x v="6"/>
    <n v="6474"/>
    <n v="1468"/>
    <n v="0.23"/>
    <n v="5006"/>
    <n v="0.77"/>
    <n v="603"/>
    <n v="0.09"/>
    <n v="831"/>
    <n v="0.13"/>
    <n v="54663"/>
    <n v="0"/>
    <n v="0"/>
    <n v="5217"/>
    <n v="0.81"/>
  </r>
  <r>
    <n v="2912"/>
    <s v="Virginia"/>
    <x v="289"/>
    <x v="0"/>
    <x v="3"/>
    <n v="11237"/>
    <n v="1996"/>
    <n v="0.18"/>
    <n v="9241"/>
    <n v="0.82"/>
    <n v="751"/>
    <n v="7.0000000000000007E-2"/>
    <n v="1980"/>
    <n v="0.18"/>
    <n v="43031"/>
    <n v="0"/>
    <n v="0"/>
    <n v="7142"/>
    <n v="0.64"/>
  </r>
  <r>
    <n v="2913"/>
    <s v="Virginia"/>
    <x v="531"/>
    <x v="0"/>
    <x v="8"/>
    <n v="40855"/>
    <n v="9090"/>
    <n v="0.22"/>
    <n v="31765"/>
    <n v="0.78"/>
    <n v="2607"/>
    <n v="0.06"/>
    <n v="7104"/>
    <n v="0.17"/>
    <n v="42074"/>
    <n v="99"/>
    <n v="2.42"/>
    <n v="33400"/>
    <n v="0.82"/>
  </r>
  <r>
    <n v="2914"/>
    <s v="Virginia"/>
    <x v="440"/>
    <x v="0"/>
    <x v="3"/>
    <n v="40003"/>
    <n v="6420"/>
    <n v="0.16"/>
    <n v="33583"/>
    <n v="0.84"/>
    <n v="3340"/>
    <n v="0.08"/>
    <n v="4026"/>
    <n v="0.1"/>
    <n v="65635"/>
    <n v="166"/>
    <n v="4.1500000000000004"/>
    <n v="34183"/>
    <n v="0.85"/>
  </r>
  <r>
    <n v="2915"/>
    <s v="Virginia"/>
    <x v="64"/>
    <x v="0"/>
    <x v="0"/>
    <n v="54402"/>
    <n v="12374"/>
    <n v="0.23"/>
    <n v="42028"/>
    <n v="0.77"/>
    <n v="3773"/>
    <n v="7.0000000000000007E-2"/>
    <n v="8022"/>
    <n v="0.15"/>
    <n v="45510"/>
    <n v="116"/>
    <n v="2.13"/>
    <n v="43353"/>
    <n v="0.8"/>
  </r>
  <r>
    <n v="2916"/>
    <s v="Virginia"/>
    <x v="1405"/>
    <x v="0"/>
    <x v="2"/>
    <n v="17830"/>
    <n v="4520"/>
    <n v="0.25"/>
    <n v="13310"/>
    <n v="0.75"/>
    <n v="1723"/>
    <n v="0.1"/>
    <n v="2914"/>
    <n v="0.16"/>
    <n v="51414"/>
    <n v="0"/>
    <n v="0"/>
    <n v="13806"/>
    <n v="0.77"/>
  </r>
  <r>
    <n v="2917"/>
    <s v="Virginia"/>
    <x v="1653"/>
    <x v="0"/>
    <x v="5"/>
    <n v="38012"/>
    <n v="6931"/>
    <n v="0.18"/>
    <n v="31081"/>
    <n v="0.82"/>
    <n v="2398"/>
    <n v="0.06"/>
    <n v="8929"/>
    <n v="0.23"/>
    <n v="38045"/>
    <n v="32"/>
    <n v="0.84"/>
    <n v="31937"/>
    <n v="0.84"/>
  </r>
  <r>
    <n v="2918"/>
    <s v="Virginia"/>
    <x v="1726"/>
    <x v="0"/>
    <x v="2"/>
    <n v="28754"/>
    <n v="6213"/>
    <n v="0.22"/>
    <n v="22541"/>
    <n v="0.78"/>
    <n v="2245"/>
    <n v="0.08"/>
    <n v="4391"/>
    <n v="0.15"/>
    <n v="46345"/>
    <n v="70"/>
    <n v="2.4300000000000002"/>
    <n v="24103"/>
    <n v="0.84"/>
  </r>
  <r>
    <n v="2919"/>
    <s v="Virginia"/>
    <x v="804"/>
    <x v="0"/>
    <x v="3"/>
    <n v="67846"/>
    <n v="10957"/>
    <n v="0.16"/>
    <n v="56889"/>
    <n v="0.84"/>
    <n v="9703"/>
    <n v="0.14000000000000001"/>
    <n v="3690"/>
    <n v="0.05"/>
    <n v="86317"/>
    <n v="60"/>
    <n v="0.88"/>
    <n v="57288"/>
    <n v="0.84"/>
  </r>
  <r>
    <n v="2920"/>
    <s v="Virginia"/>
    <x v="1727"/>
    <x v="0"/>
    <x v="3"/>
    <n v="160530"/>
    <n v="18465"/>
    <n v="0.12"/>
    <n v="142065"/>
    <n v="0.88"/>
    <n v="13847"/>
    <n v="0.09"/>
    <n v="16093"/>
    <n v="0.1"/>
    <n v="99425"/>
    <n v="318"/>
    <n v="1.98"/>
    <n v="142156"/>
    <n v="0.89"/>
  </r>
  <r>
    <n v="2922"/>
    <s v="Virginia"/>
    <x v="1728"/>
    <x v="0"/>
    <x v="0"/>
    <n v="16482"/>
    <n v="3476"/>
    <n v="0.21"/>
    <n v="13006"/>
    <n v="0.79"/>
    <n v="1297"/>
    <n v="0.08"/>
    <n v="3324"/>
    <n v="0.2"/>
    <n v="36903"/>
    <n v="25"/>
    <n v="1.52"/>
    <n v="13793"/>
    <n v="0.84"/>
  </r>
  <r>
    <n v="2923"/>
    <s v="Virginia"/>
    <x v="1729"/>
    <x v="0"/>
    <x v="2"/>
    <n v="6237"/>
    <n v="1219"/>
    <n v="0.2"/>
    <n v="5018"/>
    <n v="0.8"/>
    <n v="360"/>
    <n v="0.06"/>
    <n v="872"/>
    <n v="0.14000000000000001"/>
    <n v="43390"/>
    <n v="0"/>
    <n v="0"/>
    <n v="4841"/>
    <n v="0.78"/>
  </r>
  <r>
    <n v="2924"/>
    <s v="Virginia"/>
    <x v="1730"/>
    <x v="0"/>
    <x v="1"/>
    <n v="48117"/>
    <n v="5580"/>
    <n v="0.12"/>
    <n v="42537"/>
    <n v="0.88"/>
    <n v="2162"/>
    <n v="0.04"/>
    <n v="10614"/>
    <n v="0.22"/>
    <n v="56997"/>
    <n v="692"/>
    <n v="14.38"/>
    <n v="41736"/>
    <n v="0.87"/>
  </r>
  <r>
    <n v="2925"/>
    <s v="Virginia"/>
    <x v="1731"/>
    <x v="0"/>
    <x v="3"/>
    <n v="242634"/>
    <n v="32235"/>
    <n v="0.13"/>
    <n v="210399"/>
    <n v="0.87"/>
    <n v="28052"/>
    <n v="0.12"/>
    <n v="20239"/>
    <n v="0.08"/>
    <n v="78846"/>
    <n v="310"/>
    <n v="1.28"/>
    <n v="211198"/>
    <n v="0.87"/>
  </r>
  <r>
    <n v="2927"/>
    <s v="Virginia"/>
    <x v="1732"/>
    <x v="0"/>
    <x v="3"/>
    <n v="17833"/>
    <n v="3495"/>
    <n v="0.2"/>
    <n v="14338"/>
    <n v="0.8"/>
    <n v="1862"/>
    <n v="0.1"/>
    <n v="1756"/>
    <n v="0.1"/>
    <n v="56800"/>
    <n v="0"/>
    <n v="0"/>
    <n v="14820"/>
    <n v="0.83"/>
  </r>
  <r>
    <n v="2928"/>
    <s v="Virginia"/>
    <x v="1733"/>
    <x v="0"/>
    <x v="2"/>
    <n v="5460"/>
    <n v="1160"/>
    <n v="0.21"/>
    <n v="4300"/>
    <n v="0.79"/>
    <n v="460"/>
    <n v="0.08"/>
    <n v="826"/>
    <n v="0.15"/>
    <n v="40504"/>
    <n v="0"/>
    <n v="0"/>
    <n v="4570"/>
    <n v="0.84"/>
  </r>
  <r>
    <n v="2929"/>
    <s v="Virginia"/>
    <x v="1734"/>
    <x v="0"/>
    <x v="7"/>
    <n v="40693"/>
    <n v="8518"/>
    <n v="0.21"/>
    <n v="32175"/>
    <n v="0.79"/>
    <n v="3118"/>
    <n v="0.08"/>
    <n v="10006"/>
    <n v="0.25"/>
    <n v="36015"/>
    <n v="322"/>
    <n v="7.91"/>
    <n v="33218"/>
    <n v="0.82"/>
  </r>
  <r>
    <n v="2930"/>
    <s v="Virginia"/>
    <x v="1735"/>
    <x v="0"/>
    <x v="2"/>
    <n v="5121"/>
    <n v="1036"/>
    <n v="0.2"/>
    <n v="4085"/>
    <n v="0.8"/>
    <n v="281"/>
    <n v="0.05"/>
    <n v="1010"/>
    <n v="0.2"/>
    <n v="36908"/>
    <n v="80"/>
    <n v="15.62"/>
    <n v="4259"/>
    <n v="0.83"/>
  </r>
  <r>
    <n v="2931"/>
    <s v="Virginia"/>
    <x v="1736"/>
    <x v="0"/>
    <x v="3"/>
    <n v="24574"/>
    <n v="3514"/>
    <n v="0.14000000000000001"/>
    <n v="21060"/>
    <n v="0.86"/>
    <n v="1632"/>
    <n v="7.0000000000000007E-2"/>
    <n v="1823"/>
    <n v="7.0000000000000007E-2"/>
    <n v="105532"/>
    <n v="0"/>
    <n v="0"/>
    <n v="21211"/>
    <n v="0.86"/>
  </r>
  <r>
    <n v="2932"/>
    <s v="Virginia"/>
    <x v="1737"/>
    <x v="0"/>
    <x v="3"/>
    <n v="14772"/>
    <n v="1954"/>
    <n v="0.13"/>
    <n v="12818"/>
    <n v="0.87"/>
    <n v="814"/>
    <n v="0.06"/>
    <n v="535"/>
    <n v="0.04"/>
    <n v="137551"/>
    <n v="0"/>
    <n v="0"/>
    <n v="12972"/>
    <n v="0.88"/>
  </r>
  <r>
    <n v="2933"/>
    <s v="Virginia"/>
    <x v="1738"/>
    <x v="0"/>
    <x v="2"/>
    <n v="8013"/>
    <n v="1579"/>
    <n v="0.2"/>
    <n v="6434"/>
    <n v="0.8"/>
    <n v="710"/>
    <n v="0.09"/>
    <n v="1444"/>
    <n v="0.18"/>
    <n v="37327"/>
    <n v="72"/>
    <n v="8.99"/>
    <n v="6757"/>
    <n v="0.84"/>
  </r>
  <r>
    <n v="2934"/>
    <s v="Virginia"/>
    <x v="1739"/>
    <x v="0"/>
    <x v="3"/>
    <n v="29144"/>
    <n v="3250"/>
    <n v="0.11"/>
    <n v="25894"/>
    <n v="0.89"/>
    <n v="2926"/>
    <n v="0.1"/>
    <n v="3851"/>
    <n v="0.13"/>
    <n v="58448"/>
    <n v="491"/>
    <n v="16.850000000000001"/>
    <n v="24033"/>
    <n v="0.82"/>
  </r>
  <r>
    <n v="2935"/>
    <s v="Virginia"/>
    <x v="1740"/>
    <x v="0"/>
    <x v="5"/>
    <n v="6423"/>
    <n v="1294"/>
    <n v="0.2"/>
    <n v="5129"/>
    <n v="0.8"/>
    <n v="534"/>
    <n v="0.08"/>
    <n v="1326"/>
    <n v="0.21"/>
    <n v="36571"/>
    <n v="86"/>
    <n v="13.39"/>
    <n v="5413"/>
    <n v="0.84"/>
  </r>
  <r>
    <n v="2936"/>
    <s v="Virginia"/>
    <x v="1741"/>
    <x v="0"/>
    <x v="3"/>
    <n v="134313"/>
    <n v="20745"/>
    <n v="0.15"/>
    <n v="113568"/>
    <n v="0.85"/>
    <n v="21642"/>
    <n v="0.16"/>
    <n v="19954"/>
    <n v="0.15"/>
    <n v="54763"/>
    <n v="620"/>
    <n v="4.62"/>
    <n v="112877"/>
    <n v="0.84"/>
  </r>
  <r>
    <n v="2937"/>
    <s v="Virginia"/>
    <x v="1742"/>
    <x v="0"/>
    <x v="1"/>
    <n v="54033"/>
    <n v="5084"/>
    <n v="0.09"/>
    <n v="48949"/>
    <n v="0.91"/>
    <n v="1724"/>
    <n v="0.03"/>
    <n v="12978"/>
    <n v="0.24"/>
    <n v="42640"/>
    <n v="244"/>
    <n v="4.5199999999999996"/>
    <n v="42416"/>
    <n v="0.79"/>
  </r>
  <r>
    <n v="2938"/>
    <s v="Virginia"/>
    <x v="1743"/>
    <x v="0"/>
    <x v="3"/>
    <n v="22596"/>
    <n v="3546"/>
    <n v="0.16"/>
    <n v="19050"/>
    <n v="0.84"/>
    <n v="2260"/>
    <n v="0.1"/>
    <n v="4381"/>
    <n v="0.19"/>
    <n v="42568"/>
    <n v="112"/>
    <n v="4.96"/>
    <n v="19808"/>
    <n v="0.88"/>
  </r>
  <r>
    <n v="2939"/>
    <s v="Virginia"/>
    <x v="1744"/>
    <x v="0"/>
    <x v="2"/>
    <n v="7136"/>
    <n v="1156"/>
    <n v="0.16"/>
    <n v="5980"/>
    <n v="0.84"/>
    <n v="365"/>
    <n v="0.05"/>
    <n v="1046"/>
    <n v="0.15"/>
    <n v="48726"/>
    <n v="15"/>
    <n v="2.1"/>
    <n v="3413"/>
    <n v="0.48"/>
  </r>
  <r>
    <n v="2940"/>
    <s v="Virginia"/>
    <x v="1745"/>
    <x v="0"/>
    <x v="0"/>
    <n v="82126"/>
    <n v="11823"/>
    <n v="0.14000000000000001"/>
    <n v="70303"/>
    <n v="0.86"/>
    <n v="4810"/>
    <n v="0.06"/>
    <n v="14789"/>
    <n v="0.18"/>
    <n v="43200"/>
    <n v="1055"/>
    <n v="12.85"/>
    <n v="62360"/>
    <n v="0.76"/>
  </r>
  <r>
    <n v="2941"/>
    <s v="Virginia"/>
    <x v="1746"/>
    <x v="0"/>
    <x v="3"/>
    <n v="41641"/>
    <n v="4320"/>
    <n v="0.1"/>
    <n v="37321"/>
    <n v="0.9"/>
    <n v="2525"/>
    <n v="0.06"/>
    <n v="3451"/>
    <n v="0.08"/>
    <n v="79141"/>
    <n v="87"/>
    <n v="2.09"/>
    <n v="37551"/>
    <n v="0.9"/>
  </r>
  <r>
    <n v="2942"/>
    <s v="Virginia"/>
    <x v="1747"/>
    <x v="0"/>
    <x v="3"/>
    <n v="17307"/>
    <n v="1384"/>
    <n v="0.08"/>
    <n v="15923"/>
    <n v="0.92"/>
    <n v="904"/>
    <n v="0.05"/>
    <n v="1203"/>
    <n v="7.0000000000000007E-2"/>
    <n v="77032"/>
    <n v="0"/>
    <n v="0"/>
    <n v="15983"/>
    <n v="0.92"/>
  </r>
  <r>
    <n v="2943"/>
    <s v="Virginia"/>
    <x v="1748"/>
    <x v="0"/>
    <x v="7"/>
    <n v="12902"/>
    <n v="2442"/>
    <n v="0.19"/>
    <n v="10460"/>
    <n v="0.81"/>
    <n v="938"/>
    <n v="7.0000000000000007E-2"/>
    <n v="3098"/>
    <n v="0.24"/>
    <n v="33892"/>
    <n v="0"/>
    <n v="0"/>
    <n v="11179"/>
    <n v="0.87"/>
  </r>
  <r>
    <n v="2944"/>
    <s v="Virginia"/>
    <x v="1749"/>
    <x v="1"/>
    <x v="3"/>
    <n v="178626"/>
    <n v="23341"/>
    <n v="0.13"/>
    <n v="155285"/>
    <n v="0.87"/>
    <n v="24684"/>
    <n v="0.14000000000000001"/>
    <n v="26007"/>
    <n v="0.15"/>
    <n v="50283"/>
    <n v="752"/>
    <n v="4.21"/>
    <n v="151909"/>
    <n v="0.85"/>
  </r>
  <r>
    <n v="2945"/>
    <s v="Virginia"/>
    <x v="1750"/>
    <x v="0"/>
    <x v="3"/>
    <n v="244076"/>
    <n v="27334"/>
    <n v="0.11"/>
    <n v="216742"/>
    <n v="0.89"/>
    <n v="36556"/>
    <n v="0.15"/>
    <n v="41471"/>
    <n v="0.17"/>
    <n v="48519"/>
    <n v="1508"/>
    <n v="6.18"/>
    <n v="188771"/>
    <n v="0.77"/>
  </r>
  <r>
    <n v="2946"/>
    <s v="Virginia"/>
    <x v="1751"/>
    <x v="0"/>
    <x v="5"/>
    <n v="3968"/>
    <n v="740"/>
    <n v="0.19"/>
    <n v="3228"/>
    <n v="0.81"/>
    <n v="263"/>
    <n v="7.0000000000000007E-2"/>
    <n v="811"/>
    <n v="0.2"/>
    <n v="34442"/>
    <n v="140"/>
    <n v="35.28"/>
    <n v="3598"/>
    <n v="0.91"/>
  </r>
  <r>
    <n v="2947"/>
    <s v="Virginia"/>
    <x v="1752"/>
    <x v="0"/>
    <x v="3"/>
    <n v="31567"/>
    <n v="5355"/>
    <n v="0.17"/>
    <n v="26212"/>
    <n v="0.83"/>
    <n v="3812"/>
    <n v="0.12"/>
    <n v="7491"/>
    <n v="0.24"/>
    <n v="37049"/>
    <n v="814"/>
    <n v="25.79"/>
    <n v="27439"/>
    <n v="0.87"/>
  </r>
  <r>
    <n v="2948"/>
    <s v="Virginia"/>
    <x v="1753"/>
    <x v="0"/>
    <x v="3"/>
    <n v="12190"/>
    <n v="2360"/>
    <n v="0.19"/>
    <n v="9830"/>
    <n v="0.81"/>
    <n v="1518"/>
    <n v="0.12"/>
    <n v="618"/>
    <n v="0.05"/>
    <n v="96057"/>
    <n v="0"/>
    <n v="0"/>
    <n v="10022"/>
    <n v="0.82"/>
  </r>
  <r>
    <n v="2949"/>
    <s v="Virginia"/>
    <x v="1754"/>
    <x v="0"/>
    <x v="3"/>
    <n v="94632"/>
    <n v="14128"/>
    <n v="0.15"/>
    <n v="80504"/>
    <n v="0.85"/>
    <n v="11898"/>
    <n v="0.13"/>
    <n v="17540"/>
    <n v="0.19"/>
    <n v="47343"/>
    <n v="740"/>
    <n v="7.82"/>
    <n v="81282"/>
    <n v="0.86"/>
  </r>
  <r>
    <n v="2950"/>
    <s v="Virginia"/>
    <x v="1755"/>
    <x v="0"/>
    <x v="1"/>
    <n v="18339"/>
    <n v="1672"/>
    <n v="0.09"/>
    <n v="16667"/>
    <n v="0.91"/>
    <n v="850"/>
    <n v="0.05"/>
    <n v="4513"/>
    <n v="0.25"/>
    <n v="39254"/>
    <n v="0"/>
    <n v="0"/>
    <n v="13722"/>
    <n v="0.75"/>
  </r>
  <r>
    <n v="2951"/>
    <s v="Virginia"/>
    <x v="1756"/>
    <x v="1"/>
    <x v="3"/>
    <n v="228783"/>
    <n v="30172"/>
    <n v="0.13"/>
    <n v="198611"/>
    <n v="0.87"/>
    <n v="13818"/>
    <n v="0.06"/>
    <n v="48424"/>
    <n v="0.21"/>
    <n v="48747"/>
    <n v="2509"/>
    <n v="10.97"/>
    <n v="193734"/>
    <n v="0.85"/>
  </r>
  <r>
    <n v="2952"/>
    <s v="Virginia"/>
    <x v="1757"/>
    <x v="0"/>
    <x v="0"/>
    <n v="99920"/>
    <n v="16520"/>
    <n v="0.17"/>
    <n v="83400"/>
    <n v="0.83"/>
    <n v="7783"/>
    <n v="0.08"/>
    <n v="19812"/>
    <n v="0.2"/>
    <n v="42715"/>
    <n v="643"/>
    <n v="6.44"/>
    <n v="86857"/>
    <n v="0.87"/>
  </r>
  <r>
    <n v="2953"/>
    <s v="Virginia"/>
    <x v="1758"/>
    <x v="0"/>
    <x v="0"/>
    <n v="25643"/>
    <n v="4836"/>
    <n v="0.19"/>
    <n v="20807"/>
    <n v="0.81"/>
    <n v="2041"/>
    <n v="0.08"/>
    <n v="2280"/>
    <n v="0.09"/>
    <n v="57274"/>
    <n v="712"/>
    <n v="27.77"/>
    <n v="19995"/>
    <n v="0.78"/>
  </r>
  <r>
    <n v="2954"/>
    <s v="Virginia"/>
    <x v="1759"/>
    <x v="0"/>
    <x v="1"/>
    <n v="24922"/>
    <n v="5307"/>
    <n v="0.21"/>
    <n v="19615"/>
    <n v="0.79"/>
    <n v="2000"/>
    <n v="0.08"/>
    <n v="2937"/>
    <n v="0.12"/>
    <n v="47319"/>
    <n v="306"/>
    <n v="12.28"/>
    <n v="20092"/>
    <n v="0.81"/>
  </r>
  <r>
    <n v="2955"/>
    <s v="Virginia"/>
    <x v="1760"/>
    <x v="0"/>
    <x v="3"/>
    <n v="91185"/>
    <n v="13164"/>
    <n v="0.14000000000000001"/>
    <n v="78021"/>
    <n v="0.86"/>
    <n v="9767"/>
    <n v="0.11"/>
    <n v="9846"/>
    <n v="0.11"/>
    <n v="69753"/>
    <n v="175"/>
    <n v="1.92"/>
    <n v="79827"/>
    <n v="0.88"/>
  </r>
  <r>
    <n v="2956"/>
    <s v="Virginia"/>
    <x v="1761"/>
    <x v="0"/>
    <x v="3"/>
    <n v="450189"/>
    <n v="64004"/>
    <n v="0.14000000000000001"/>
    <n v="386185"/>
    <n v="0.86"/>
    <n v="66612"/>
    <n v="0.15"/>
    <n v="33084"/>
    <n v="7.0000000000000007E-2"/>
    <n v="76520"/>
    <n v="531"/>
    <n v="1.18"/>
    <n v="385664"/>
    <n v="0.86"/>
  </r>
  <r>
    <n v="2957"/>
    <s v="Virginia"/>
    <x v="1762"/>
    <x v="0"/>
    <x v="1"/>
    <n v="22628"/>
    <n v="4062"/>
    <n v="0.18"/>
    <n v="18566"/>
    <n v="0.82"/>
    <n v="1586"/>
    <n v="7.0000000000000007E-2"/>
    <n v="3370"/>
    <n v="0.15"/>
    <n v="47117"/>
    <n v="0"/>
    <n v="0"/>
    <n v="19242"/>
    <n v="0.85"/>
  </r>
  <r>
    <n v="2958"/>
    <s v="Virginia"/>
    <x v="1763"/>
    <x v="0"/>
    <x v="3"/>
    <n v="14896"/>
    <n v="2432"/>
    <n v="0.16"/>
    <n v="12464"/>
    <n v="0.84"/>
    <n v="1371"/>
    <n v="0.09"/>
    <n v="2437"/>
    <n v="0.16"/>
    <n v="52845"/>
    <n v="0"/>
    <n v="0"/>
    <n v="8429"/>
    <n v="0.56999999999999995"/>
  </r>
  <r>
    <n v="2959"/>
    <s v="Virginia"/>
    <x v="1764"/>
    <x v="0"/>
    <x v="1"/>
    <n v="28108"/>
    <n v="4466"/>
    <n v="0.16"/>
    <n v="23642"/>
    <n v="0.84"/>
    <n v="2132"/>
    <n v="0.08"/>
    <n v="4124"/>
    <n v="0.15"/>
    <n v="51456"/>
    <n v="485"/>
    <n v="17.25"/>
    <n v="23294"/>
    <n v="0.83"/>
  </r>
  <r>
    <n v="2960"/>
    <s v="Washington"/>
    <x v="224"/>
    <x v="0"/>
    <x v="2"/>
    <n v="19759"/>
    <n v="2185"/>
    <n v="0.11"/>
    <n v="17574"/>
    <n v="0.89"/>
    <n v="610"/>
    <n v="0.03"/>
    <n v="3046"/>
    <n v="0.15"/>
    <n v="52012"/>
    <n v="45"/>
    <n v="2.2799999999999998"/>
    <n v="17387"/>
    <n v="0.88"/>
  </r>
  <r>
    <n v="2961"/>
    <s v="Washington"/>
    <x v="1765"/>
    <x v="0"/>
    <x v="1"/>
    <n v="22610"/>
    <n v="5272"/>
    <n v="0.23"/>
    <n v="17338"/>
    <n v="0.77"/>
    <n v="2064"/>
    <n v="0.09"/>
    <n v="3133"/>
    <n v="0.14000000000000001"/>
    <n v="49776"/>
    <n v="25"/>
    <n v="1.1100000000000001"/>
    <n v="18191"/>
    <n v="0.8"/>
  </r>
  <r>
    <n v="2962"/>
    <s v="Washington"/>
    <x v="114"/>
    <x v="0"/>
    <x v="0"/>
    <n v="201877"/>
    <n v="30097"/>
    <n v="0.15"/>
    <n v="171780"/>
    <n v="0.85"/>
    <n v="13246"/>
    <n v="7.0000000000000007E-2"/>
    <n v="19597"/>
    <n v="0.1"/>
    <n v="69212"/>
    <n v="401"/>
    <n v="1.99"/>
    <n v="174969"/>
    <n v="0.87"/>
  </r>
  <r>
    <n v="2963"/>
    <s v="Washington"/>
    <x v="1766"/>
    <x v="0"/>
    <x v="1"/>
    <n v="77036"/>
    <n v="14696"/>
    <n v="0.19"/>
    <n v="62340"/>
    <n v="0.81"/>
    <n v="5286"/>
    <n v="7.0000000000000007E-2"/>
    <n v="8283"/>
    <n v="0.11"/>
    <n v="57243"/>
    <n v="430"/>
    <n v="5.58"/>
    <n v="63185"/>
    <n v="0.82"/>
  </r>
  <r>
    <n v="2964"/>
    <s v="Washington"/>
    <x v="1767"/>
    <x v="0"/>
    <x v="8"/>
    <n v="76737"/>
    <n v="22720"/>
    <n v="0.3"/>
    <n v="54017"/>
    <n v="0.7"/>
    <n v="8815"/>
    <n v="0.11"/>
    <n v="9968"/>
    <n v="0.13"/>
    <n v="57183"/>
    <n v="112"/>
    <n v="1.46"/>
    <n v="55093"/>
    <n v="0.72"/>
  </r>
  <r>
    <n v="2965"/>
    <s v="Washington"/>
    <x v="119"/>
    <x v="0"/>
    <x v="3"/>
    <n v="481857"/>
    <n v="74530"/>
    <n v="0.15"/>
    <n v="407327"/>
    <n v="0.85"/>
    <n v="35092"/>
    <n v="7.0000000000000007E-2"/>
    <n v="41980"/>
    <n v="0.09"/>
    <n v="73971"/>
    <n v="647"/>
    <n v="1.34"/>
    <n v="415934"/>
    <n v="0.86"/>
  </r>
  <r>
    <n v="2966"/>
    <s v="Washington"/>
    <x v="121"/>
    <x v="0"/>
    <x v="1"/>
    <n v="4059"/>
    <n v="1131"/>
    <n v="0.28000000000000003"/>
    <n v="2928"/>
    <n v="0.72"/>
    <n v="393"/>
    <n v="0.1"/>
    <n v="533"/>
    <n v="0.13"/>
    <n v="53700"/>
    <n v="25"/>
    <n v="6.16"/>
    <n v="3083"/>
    <n v="0.76"/>
  </r>
  <r>
    <n v="2967"/>
    <s v="Washington"/>
    <x v="1768"/>
    <x v="0"/>
    <x v="1"/>
    <n v="108987"/>
    <n v="20626"/>
    <n v="0.19"/>
    <n v="88361"/>
    <n v="0.81"/>
    <n v="9326"/>
    <n v="0.09"/>
    <n v="13165"/>
    <n v="0.12"/>
    <n v="58624"/>
    <n v="180"/>
    <n v="1.65"/>
    <n v="91558"/>
    <n v="0.84"/>
  </r>
  <r>
    <n v="2968"/>
    <s v="Washington"/>
    <x v="242"/>
    <x v="0"/>
    <x v="1"/>
    <n v="42907"/>
    <n v="7538"/>
    <n v="0.18"/>
    <n v="35369"/>
    <n v="0.82"/>
    <n v="2510"/>
    <n v="0.06"/>
    <n v="4450"/>
    <n v="0.1"/>
    <n v="65912"/>
    <n v="0"/>
    <n v="0"/>
    <n v="35707"/>
    <n v="0.83"/>
  </r>
  <r>
    <n v="2969"/>
    <s v="Washington"/>
    <x v="1769"/>
    <x v="0"/>
    <x v="4"/>
    <n v="7649"/>
    <n v="2082"/>
    <n v="0.27"/>
    <n v="5567"/>
    <n v="0.73"/>
    <n v="735"/>
    <n v="0.1"/>
    <n v="1347"/>
    <n v="0.18"/>
    <n v="40468"/>
    <n v="25"/>
    <n v="3.27"/>
    <n v="5805"/>
    <n v="0.76"/>
  </r>
  <r>
    <n v="2970"/>
    <s v="Washington"/>
    <x v="29"/>
    <x v="0"/>
    <x v="0"/>
    <n v="94347"/>
    <n v="8694"/>
    <n v="0.09"/>
    <n v="85653"/>
    <n v="0.91"/>
    <n v="3466"/>
    <n v="0.04"/>
    <n v="12250"/>
    <n v="0.13"/>
    <n v="60483"/>
    <n v="53"/>
    <n v="0.56000000000000005"/>
    <n v="83011"/>
    <n v="0.88"/>
  </r>
  <r>
    <n v="2971"/>
    <s v="Washington"/>
    <x v="247"/>
    <x v="0"/>
    <x v="6"/>
    <n v="2247"/>
    <n v="571"/>
    <n v="0.25"/>
    <n v="1676"/>
    <n v="0.75"/>
    <n v="207"/>
    <n v="0.09"/>
    <n v="306"/>
    <n v="0.14000000000000001"/>
    <n v="50185"/>
    <n v="45"/>
    <n v="20.03"/>
    <n v="1761"/>
    <n v="0.78"/>
  </r>
  <r>
    <n v="2972"/>
    <s v="Washington"/>
    <x v="132"/>
    <x v="0"/>
    <x v="8"/>
    <n v="97331"/>
    <n v="13349"/>
    <n v="0.14000000000000001"/>
    <n v="83982"/>
    <n v="0.86"/>
    <n v="5528"/>
    <n v="0.06"/>
    <n v="12235"/>
    <n v="0.13"/>
    <n v="53688"/>
    <n v="169"/>
    <n v="1.74"/>
    <n v="84262"/>
    <n v="0.87"/>
  </r>
  <r>
    <n v="2973"/>
    <s v="Washington"/>
    <x v="1770"/>
    <x v="0"/>
    <x v="7"/>
    <n v="73901"/>
    <n v="15968"/>
    <n v="0.22"/>
    <n v="57933"/>
    <n v="0.78"/>
    <n v="6888"/>
    <n v="0.09"/>
    <n v="12295"/>
    <n v="0.17"/>
    <n v="48763"/>
    <n v="111"/>
    <n v="1.5"/>
    <n v="58799"/>
    <n v="0.8"/>
  </r>
  <r>
    <n v="2974"/>
    <s v="Washington"/>
    <x v="1771"/>
    <x v="0"/>
    <x v="7"/>
    <n v="84460"/>
    <n v="20763"/>
    <n v="0.25"/>
    <n v="63697"/>
    <n v="0.75"/>
    <n v="13208"/>
    <n v="0.16"/>
    <n v="6219"/>
    <n v="7.0000000000000007E-2"/>
    <n v="65987"/>
    <n v="54"/>
    <n v="0.64"/>
    <n v="63754"/>
    <n v="0.75"/>
  </r>
  <r>
    <n v="2975"/>
    <s v="Washington"/>
    <x v="36"/>
    <x v="0"/>
    <x v="2"/>
    <n v="31729"/>
    <n v="11693"/>
    <n v="0.37"/>
    <n v="20036"/>
    <n v="0.63"/>
    <n v="3846"/>
    <n v="0.12"/>
    <n v="3949"/>
    <n v="0.12"/>
    <n v="55893"/>
    <n v="25"/>
    <n v="0.79"/>
    <n v="20343"/>
    <n v="0.64"/>
  </r>
  <r>
    <n v="2976"/>
    <s v="Washington"/>
    <x v="1582"/>
    <x v="1"/>
    <x v="3"/>
    <n v="2233163"/>
    <n v="295110"/>
    <n v="0.13"/>
    <n v="1938053"/>
    <n v="0.87"/>
    <n v="108138"/>
    <n v="0.05"/>
    <n v="202628"/>
    <n v="0.09"/>
    <n v="94822"/>
    <n v="5309"/>
    <n v="2.38"/>
    <n v="1960402"/>
    <n v="0.88"/>
  </r>
  <r>
    <n v="2977"/>
    <s v="Washington"/>
    <x v="1772"/>
    <x v="1"/>
    <x v="0"/>
    <n v="269805"/>
    <n v="48094"/>
    <n v="0.18"/>
    <n v="221711"/>
    <n v="0.82"/>
    <n v="35428"/>
    <n v="0.13"/>
    <n v="23613"/>
    <n v="0.09"/>
    <n v="76530"/>
    <n v="255"/>
    <n v="0.95"/>
    <n v="221246"/>
    <n v="0.82"/>
  </r>
  <r>
    <n v="2978"/>
    <s v="Washington"/>
    <x v="1773"/>
    <x v="0"/>
    <x v="7"/>
    <n v="47364"/>
    <n v="7592"/>
    <n v="0.16"/>
    <n v="39772"/>
    <n v="0.84"/>
    <n v="3151"/>
    <n v="7.0000000000000007E-2"/>
    <n v="7049"/>
    <n v="0.15"/>
    <n v="55624"/>
    <n v="25"/>
    <n v="0.53"/>
    <n v="38115"/>
    <n v="0.8"/>
  </r>
  <r>
    <n v="2979"/>
    <s v="Washington"/>
    <x v="1774"/>
    <x v="0"/>
    <x v="2"/>
    <n v="22107"/>
    <n v="5282"/>
    <n v="0.24"/>
    <n v="16825"/>
    <n v="0.76"/>
    <n v="2087"/>
    <n v="0.09"/>
    <n v="2799"/>
    <n v="0.13"/>
    <n v="56503"/>
    <n v="31"/>
    <n v="1.4"/>
    <n v="17355"/>
    <n v="0.79"/>
  </r>
  <r>
    <n v="2980"/>
    <s v="Washington"/>
    <x v="474"/>
    <x v="0"/>
    <x v="7"/>
    <n v="79604"/>
    <n v="16705"/>
    <n v="0.21"/>
    <n v="62899"/>
    <n v="0.79"/>
    <n v="7599"/>
    <n v="0.1"/>
    <n v="9832"/>
    <n v="0.12"/>
    <n v="57019"/>
    <n v="116"/>
    <n v="1.46"/>
    <n v="65147"/>
    <n v="0.82"/>
  </r>
  <r>
    <n v="2981"/>
    <s v="Washington"/>
    <x v="140"/>
    <x v="0"/>
    <x v="6"/>
    <n v="10740"/>
    <n v="2746"/>
    <n v="0.26"/>
    <n v="7994"/>
    <n v="0.74"/>
    <n v="1234"/>
    <n v="0.11"/>
    <n v="1330"/>
    <n v="0.12"/>
    <n v="53326"/>
    <n v="63"/>
    <n v="5.87"/>
    <n v="8306"/>
    <n v="0.77"/>
  </r>
  <r>
    <n v="2982"/>
    <s v="Washington"/>
    <x v="517"/>
    <x v="0"/>
    <x v="7"/>
    <n v="65507"/>
    <n v="14936"/>
    <n v="0.23"/>
    <n v="50571"/>
    <n v="0.77"/>
    <n v="6768"/>
    <n v="0.1"/>
    <n v="8578"/>
    <n v="0.13"/>
    <n v="58239"/>
    <n v="25"/>
    <n v="0.38"/>
    <n v="49978"/>
    <n v="0.76"/>
  </r>
  <r>
    <n v="2983"/>
    <s v="Washington"/>
    <x v="1775"/>
    <x v="0"/>
    <x v="2"/>
    <n v="42132"/>
    <n v="9094"/>
    <n v="0.22"/>
    <n v="33038"/>
    <n v="0.78"/>
    <n v="3269"/>
    <n v="0.08"/>
    <n v="7049"/>
    <n v="0.17"/>
    <n v="48345"/>
    <n v="115"/>
    <n v="2.73"/>
    <n v="33646"/>
    <n v="0.8"/>
  </r>
  <r>
    <n v="2984"/>
    <s v="Washington"/>
    <x v="1776"/>
    <x v="0"/>
    <x v="5"/>
    <n v="22036"/>
    <n v="6763"/>
    <n v="0.31"/>
    <n v="15273"/>
    <n v="0.69"/>
    <n v="2608"/>
    <n v="0.12"/>
    <n v="3354"/>
    <n v="0.15"/>
    <n v="46365"/>
    <n v="25"/>
    <n v="1.1299999999999999"/>
    <n v="15982"/>
    <n v="0.73"/>
  </r>
  <r>
    <n v="2985"/>
    <s v="Washington"/>
    <x v="1777"/>
    <x v="0"/>
    <x v="0"/>
    <n v="13602"/>
    <n v="3535"/>
    <n v="0.26"/>
    <n v="10067"/>
    <n v="0.74"/>
    <n v="1495"/>
    <n v="0.11"/>
    <n v="2021"/>
    <n v="0.15"/>
    <n v="49750"/>
    <n v="74"/>
    <n v="5.44"/>
    <n v="10514"/>
    <n v="0.77"/>
  </r>
  <r>
    <n v="2986"/>
    <s v="Washington"/>
    <x v="415"/>
    <x v="1"/>
    <x v="3"/>
    <n v="891299"/>
    <n v="123135"/>
    <n v="0.14000000000000001"/>
    <n v="768164"/>
    <n v="0.86"/>
    <n v="92149"/>
    <n v="0.1"/>
    <n v="76391"/>
    <n v="0.09"/>
    <n v="75022"/>
    <n v="2530"/>
    <n v="2.84"/>
    <n v="777728"/>
    <n v="0.87"/>
  </r>
  <r>
    <n v="2987"/>
    <s v="Washington"/>
    <x v="273"/>
    <x v="0"/>
    <x v="4"/>
    <n v="17128"/>
    <n v="5839"/>
    <n v="0.34"/>
    <n v="11289"/>
    <n v="0.66"/>
    <n v="1439"/>
    <n v="0.08"/>
    <n v="1732"/>
    <n v="0.1"/>
    <n v="62249"/>
    <n v="10"/>
    <n v="0.57999999999999996"/>
    <n v="11404"/>
    <n v="0.67"/>
  </r>
  <r>
    <n v="2988"/>
    <s v="Washington"/>
    <x v="1778"/>
    <x v="0"/>
    <x v="1"/>
    <n v="128206"/>
    <n v="26591"/>
    <n v="0.21"/>
    <n v="101615"/>
    <n v="0.79"/>
    <n v="10552"/>
    <n v="0.08"/>
    <n v="12239"/>
    <n v="0.1"/>
    <n v="70955"/>
    <n v="270"/>
    <n v="2.11"/>
    <n v="103852"/>
    <n v="0.81"/>
  </r>
  <r>
    <n v="2989"/>
    <s v="Washington"/>
    <x v="1779"/>
    <x v="0"/>
    <x v="3"/>
    <n v="11924"/>
    <n v="2507"/>
    <n v="0.21"/>
    <n v="9417"/>
    <n v="0.79"/>
    <n v="973"/>
    <n v="0.08"/>
    <n v="1390"/>
    <n v="0.12"/>
    <n v="64344"/>
    <n v="0"/>
    <n v="0"/>
    <n v="9672"/>
    <n v="0.81"/>
  </r>
  <r>
    <n v="2990"/>
    <s v="Washington"/>
    <x v="1780"/>
    <x v="0"/>
    <x v="3"/>
    <n v="814901"/>
    <n v="109768"/>
    <n v="0.13"/>
    <n v="705133"/>
    <n v="0.87"/>
    <n v="52818"/>
    <n v="0.06"/>
    <n v="60590"/>
    <n v="7.0000000000000007E-2"/>
    <n v="87096"/>
    <n v="831"/>
    <n v="1.02"/>
    <n v="717995"/>
    <n v="0.88"/>
  </r>
  <r>
    <n v="2991"/>
    <s v="Washington"/>
    <x v="1781"/>
    <x v="0"/>
    <x v="0"/>
    <n v="514631"/>
    <n v="83279"/>
    <n v="0.16"/>
    <n v="431352"/>
    <n v="0.84"/>
    <n v="44815"/>
    <n v="0.09"/>
    <n v="65365"/>
    <n v="0.13"/>
    <n v="59408"/>
    <n v="1809"/>
    <n v="3.52"/>
    <n v="435292"/>
    <n v="0.85"/>
  </r>
  <r>
    <n v="2992"/>
    <s v="Washington"/>
    <x v="684"/>
    <x v="0"/>
    <x v="0"/>
    <n v="45260"/>
    <n v="10542"/>
    <n v="0.23"/>
    <n v="34718"/>
    <n v="0.77"/>
    <n v="4567"/>
    <n v="0.1"/>
    <n v="6045"/>
    <n v="0.13"/>
    <n v="51183"/>
    <n v="80"/>
    <n v="1.77"/>
    <n v="36178"/>
    <n v="0.8"/>
  </r>
  <r>
    <n v="2993"/>
    <s v="Washington"/>
    <x v="1103"/>
    <x v="1"/>
    <x v="0"/>
    <n v="286419"/>
    <n v="49514"/>
    <n v="0.17"/>
    <n v="236905"/>
    <n v="0.83"/>
    <n v="31670"/>
    <n v="0.11"/>
    <n v="24459"/>
    <n v="0.09"/>
    <n v="72400"/>
    <n v="401"/>
    <n v="1.4"/>
    <n v="242194"/>
    <n v="0.85"/>
  </r>
  <r>
    <n v="2994"/>
    <s v="Washington"/>
    <x v="1782"/>
    <x v="0"/>
    <x v="6"/>
    <n v="4426"/>
    <n v="1424"/>
    <n v="0.32"/>
    <n v="3002"/>
    <n v="0.68"/>
    <n v="441"/>
    <n v="0.1"/>
    <n v="475"/>
    <n v="0.11"/>
    <n v="55692"/>
    <n v="0"/>
    <n v="0"/>
    <n v="3183"/>
    <n v="0.72"/>
  </r>
  <r>
    <n v="2995"/>
    <s v="Washington"/>
    <x v="1783"/>
    <x v="0"/>
    <x v="1"/>
    <n v="60922"/>
    <n v="10998"/>
    <n v="0.18"/>
    <n v="49924"/>
    <n v="0.82"/>
    <n v="4036"/>
    <n v="7.0000000000000007E-2"/>
    <n v="7483"/>
    <n v="0.12"/>
    <n v="57329"/>
    <n v="128"/>
    <n v="2.1"/>
    <n v="46767"/>
    <n v="0.77"/>
  </r>
  <r>
    <n v="2996"/>
    <s v="Washington"/>
    <x v="1784"/>
    <x v="0"/>
    <x v="1"/>
    <n v="225685"/>
    <n v="39158"/>
    <n v="0.17"/>
    <n v="186527"/>
    <n v="0.83"/>
    <n v="14475"/>
    <n v="0.06"/>
    <n v="32753"/>
    <n v="0.15"/>
    <n v="62262"/>
    <n v="255"/>
    <n v="1.1299999999999999"/>
    <n v="186814"/>
    <n v="0.83"/>
  </r>
  <r>
    <n v="2997"/>
    <s v="Washington"/>
    <x v="1785"/>
    <x v="0"/>
    <x v="7"/>
    <n v="49791"/>
    <n v="5181"/>
    <n v="0.1"/>
    <n v="44610"/>
    <n v="0.9"/>
    <n v="2327"/>
    <n v="0.05"/>
    <n v="11053"/>
    <n v="0.22"/>
    <n v="45389"/>
    <n v="50"/>
    <n v="1"/>
    <n v="38902"/>
    <n v="0.78"/>
  </r>
  <r>
    <n v="2998"/>
    <s v="Washington"/>
    <x v="1786"/>
    <x v="0"/>
    <x v="1"/>
    <n v="251446"/>
    <n v="34524"/>
    <n v="0.14000000000000001"/>
    <n v="216922"/>
    <n v="0.86"/>
    <n v="11274"/>
    <n v="0.04"/>
    <n v="40961"/>
    <n v="0.16"/>
    <n v="51377"/>
    <n v="486"/>
    <n v="1.93"/>
    <n v="216717"/>
    <n v="0.86"/>
  </r>
  <r>
    <n v="2999"/>
    <s v="West Virginia"/>
    <x v="2"/>
    <x v="0"/>
    <x v="2"/>
    <n v="16535"/>
    <n v="3333"/>
    <n v="0.2"/>
    <n v="13202"/>
    <n v="0.8"/>
    <n v="1227"/>
    <n v="7.0000000000000007E-2"/>
    <n v="3110"/>
    <n v="0.19"/>
    <n v="39776"/>
    <n v="72"/>
    <n v="4.3499999999999996"/>
    <n v="13128"/>
    <n v="0.79"/>
  </r>
  <r>
    <n v="3000"/>
    <s v="West Virginia"/>
    <x v="1413"/>
    <x v="0"/>
    <x v="0"/>
    <n v="117123"/>
    <n v="17175"/>
    <n v="0.15"/>
    <n v="99948"/>
    <n v="0.85"/>
    <n v="11402"/>
    <n v="0.1"/>
    <n v="13275"/>
    <n v="0.11"/>
    <n v="59619"/>
    <n v="752"/>
    <n v="6.42"/>
    <n v="102797"/>
    <n v="0.88"/>
  </r>
  <r>
    <n v="3001"/>
    <s v="West Virginia"/>
    <x v="115"/>
    <x v="0"/>
    <x v="1"/>
    <n v="21951"/>
    <n v="4403"/>
    <n v="0.2"/>
    <n v="17548"/>
    <n v="0.8"/>
    <n v="1402"/>
    <n v="0.06"/>
    <n v="4890"/>
    <n v="0.22"/>
    <n v="38110"/>
    <n v="25"/>
    <n v="1.1399999999999999"/>
    <n v="19068"/>
    <n v="0.87"/>
  </r>
  <r>
    <n v="3002"/>
    <s v="West Virginia"/>
    <x v="1787"/>
    <x v="0"/>
    <x v="6"/>
    <n v="14089"/>
    <n v="3230"/>
    <n v="0.23"/>
    <n v="10859"/>
    <n v="0.77"/>
    <n v="1083"/>
    <n v="0.08"/>
    <n v="2953"/>
    <n v="0.21"/>
    <n v="39292"/>
    <n v="25"/>
    <n v="1.77"/>
    <n v="11096"/>
    <n v="0.79"/>
  </r>
  <r>
    <n v="3003"/>
    <s v="West Virginia"/>
    <x v="1788"/>
    <x v="0"/>
    <x v="1"/>
    <n v="22203"/>
    <n v="5290"/>
    <n v="0.24"/>
    <n v="16913"/>
    <n v="0.76"/>
    <n v="1758"/>
    <n v="0.08"/>
    <n v="2930"/>
    <n v="0.13"/>
    <n v="48342"/>
    <n v="0"/>
    <n v="0"/>
    <n v="17168"/>
    <n v="0.77"/>
  </r>
  <r>
    <n v="3004"/>
    <s v="West Virginia"/>
    <x v="1789"/>
    <x v="0"/>
    <x v="0"/>
    <n v="93224"/>
    <n v="17542"/>
    <n v="0.19"/>
    <n v="75682"/>
    <n v="0.81"/>
    <n v="6711"/>
    <n v="7.0000000000000007E-2"/>
    <n v="17242"/>
    <n v="0.18"/>
    <n v="39790"/>
    <n v="1071"/>
    <n v="11.49"/>
    <n v="76707"/>
    <n v="0.82"/>
  </r>
  <r>
    <n v="3005"/>
    <s v="West Virginia"/>
    <x v="7"/>
    <x v="0"/>
    <x v="6"/>
    <n v="7254"/>
    <n v="1779"/>
    <n v="0.25"/>
    <n v="5475"/>
    <n v="0.75"/>
    <n v="460"/>
    <n v="0.06"/>
    <n v="1637"/>
    <n v="0.23"/>
    <n v="36384"/>
    <n v="42"/>
    <n v="5.79"/>
    <n v="5925"/>
    <n v="0.82"/>
  </r>
  <r>
    <n v="3006"/>
    <s v="West Virginia"/>
    <x v="13"/>
    <x v="0"/>
    <x v="1"/>
    <n v="8632"/>
    <n v="1776"/>
    <n v="0.21"/>
    <n v="6856"/>
    <n v="0.79"/>
    <n v="637"/>
    <n v="7.0000000000000007E-2"/>
    <n v="2142"/>
    <n v="0.25"/>
    <n v="35983"/>
    <n v="0"/>
    <n v="0"/>
    <n v="7457"/>
    <n v="0.86"/>
  </r>
  <r>
    <n v="3007"/>
    <s v="West Virginia"/>
    <x v="1790"/>
    <x v="0"/>
    <x v="4"/>
    <n v="8406"/>
    <n v="1821"/>
    <n v="0.22"/>
    <n v="6585"/>
    <n v="0.78"/>
    <n v="675"/>
    <n v="0.08"/>
    <n v="1418"/>
    <n v="0.17"/>
    <n v="44725"/>
    <n v="0"/>
    <n v="0"/>
    <n v="5920"/>
    <n v="0.7"/>
  </r>
  <r>
    <n v="3008"/>
    <s v="West Virginia"/>
    <x v="28"/>
    <x v="0"/>
    <x v="1"/>
    <n v="43018"/>
    <n v="9052"/>
    <n v="0.21"/>
    <n v="33966"/>
    <n v="0.79"/>
    <n v="3581"/>
    <n v="0.08"/>
    <n v="9236"/>
    <n v="0.21"/>
    <n v="37867"/>
    <n v="94"/>
    <n v="2.19"/>
    <n v="34969"/>
    <n v="0.81"/>
  </r>
  <r>
    <n v="3009"/>
    <s v="West Virginia"/>
    <x v="383"/>
    <x v="0"/>
    <x v="5"/>
    <n v="8026"/>
    <n v="1405"/>
    <n v="0.18"/>
    <n v="6621"/>
    <n v="0.82"/>
    <n v="506"/>
    <n v="0.06"/>
    <n v="1521"/>
    <n v="0.19"/>
    <n v="38173"/>
    <n v="0"/>
    <n v="0"/>
    <n v="5055"/>
    <n v="0.63"/>
  </r>
  <r>
    <n v="3010"/>
    <s v="West Virginia"/>
    <x v="132"/>
    <x v="0"/>
    <x v="5"/>
    <n v="11626"/>
    <n v="2837"/>
    <n v="0.24"/>
    <n v="8789"/>
    <n v="0.76"/>
    <n v="957"/>
    <n v="0.08"/>
    <n v="1703"/>
    <n v="0.15"/>
    <n v="42146"/>
    <n v="45"/>
    <n v="3.87"/>
    <n v="9263"/>
    <n v="0.8"/>
  </r>
  <r>
    <n v="3011"/>
    <s v="West Virginia"/>
    <x v="1791"/>
    <x v="0"/>
    <x v="2"/>
    <n v="34786"/>
    <n v="8099"/>
    <n v="0.23"/>
    <n v="26687"/>
    <n v="0.77"/>
    <n v="2804"/>
    <n v="0.08"/>
    <n v="5389"/>
    <n v="0.15"/>
    <n v="37665"/>
    <n v="113"/>
    <n v="3.25"/>
    <n v="27841"/>
    <n v="0.8"/>
  </r>
  <r>
    <n v="3012"/>
    <s v="West Virginia"/>
    <x v="828"/>
    <x v="0"/>
    <x v="1"/>
    <n v="23347"/>
    <n v="5229"/>
    <n v="0.22"/>
    <n v="18118"/>
    <n v="0.78"/>
    <n v="2096"/>
    <n v="0.09"/>
    <n v="4568"/>
    <n v="0.2"/>
    <n v="44442"/>
    <n v="44"/>
    <n v="1.88"/>
    <n v="18710"/>
    <n v="0.8"/>
  </r>
  <r>
    <n v="3013"/>
    <s v="West Virginia"/>
    <x v="391"/>
    <x v="0"/>
    <x v="1"/>
    <n v="29094"/>
    <n v="6722"/>
    <n v="0.23"/>
    <n v="22372"/>
    <n v="0.77"/>
    <n v="2600"/>
    <n v="0.09"/>
    <n v="3788"/>
    <n v="0.13"/>
    <n v="47299"/>
    <n v="167"/>
    <n v="5.74"/>
    <n v="23360"/>
    <n v="0.8"/>
  </r>
  <r>
    <n v="3014"/>
    <s v="West Virginia"/>
    <x v="1792"/>
    <x v="0"/>
    <x v="2"/>
    <n v="13775"/>
    <n v="3015"/>
    <n v="0.22"/>
    <n v="10760"/>
    <n v="0.78"/>
    <n v="1212"/>
    <n v="0.09"/>
    <n v="1753"/>
    <n v="0.13"/>
    <n v="43573"/>
    <n v="0"/>
    <n v="0"/>
    <n v="11213"/>
    <n v="0.81"/>
  </r>
  <r>
    <n v="3015"/>
    <s v="West Virginia"/>
    <x v="550"/>
    <x v="0"/>
    <x v="8"/>
    <n v="67554"/>
    <n v="13140"/>
    <n v="0.19"/>
    <n v="54414"/>
    <n v="0.81"/>
    <n v="5499"/>
    <n v="0.08"/>
    <n v="11089"/>
    <n v="0.16"/>
    <n v="47942"/>
    <n v="450"/>
    <n v="6.66"/>
    <n v="57065"/>
    <n v="0.84"/>
  </r>
  <r>
    <n v="3016"/>
    <s v="West Virginia"/>
    <x v="35"/>
    <x v="0"/>
    <x v="2"/>
    <n v="28706"/>
    <n v="5856"/>
    <n v="0.2"/>
    <n v="22850"/>
    <n v="0.8"/>
    <n v="2346"/>
    <n v="0.08"/>
    <n v="4732"/>
    <n v="0.16"/>
    <n v="48731"/>
    <n v="25"/>
    <n v="0.87"/>
    <n v="24185"/>
    <n v="0.84"/>
  </r>
  <r>
    <n v="3017"/>
    <s v="West Virginia"/>
    <x v="36"/>
    <x v="0"/>
    <x v="3"/>
    <n v="56811"/>
    <n v="9198"/>
    <n v="0.16"/>
    <n v="47613"/>
    <n v="0.84"/>
    <n v="4780"/>
    <n v="0.08"/>
    <n v="5403"/>
    <n v="0.1"/>
    <n v="75027"/>
    <n v="25"/>
    <n v="0.44"/>
    <n v="48209"/>
    <n v="0.85"/>
  </r>
  <r>
    <n v="3018"/>
    <s v="West Virginia"/>
    <x v="1793"/>
    <x v="0"/>
    <x v="1"/>
    <n v="180454"/>
    <n v="37272"/>
    <n v="0.21"/>
    <n v="143182"/>
    <n v="0.79"/>
    <n v="13235"/>
    <n v="7.0000000000000007E-2"/>
    <n v="30248"/>
    <n v="0.17"/>
    <n v="41926"/>
    <n v="1264"/>
    <n v="7"/>
    <n v="149673"/>
    <n v="0.83"/>
  </r>
  <r>
    <n v="3019"/>
    <s v="West Virginia"/>
    <x v="474"/>
    <x v="0"/>
    <x v="5"/>
    <n v="16024"/>
    <n v="3306"/>
    <n v="0.21"/>
    <n v="12718"/>
    <n v="0.79"/>
    <n v="1382"/>
    <n v="0.09"/>
    <n v="2718"/>
    <n v="0.17"/>
    <n v="40691"/>
    <n v="220"/>
    <n v="13.73"/>
    <n v="13277"/>
    <n v="0.83"/>
  </r>
  <r>
    <n v="3020"/>
    <s v="West Virginia"/>
    <x v="140"/>
    <x v="0"/>
    <x v="0"/>
    <n v="20599"/>
    <n v="4015"/>
    <n v="0.19"/>
    <n v="16584"/>
    <n v="0.81"/>
    <n v="1307"/>
    <n v="0.06"/>
    <n v="4756"/>
    <n v="0.23"/>
    <n v="39766"/>
    <n v="0"/>
    <n v="0"/>
    <n v="17988"/>
    <n v="0.87"/>
  </r>
  <r>
    <n v="3021"/>
    <s v="West Virginia"/>
    <x v="142"/>
    <x v="0"/>
    <x v="2"/>
    <n v="32607"/>
    <n v="6601"/>
    <n v="0.2"/>
    <n v="26006"/>
    <n v="0.8"/>
    <n v="1882"/>
    <n v="0.06"/>
    <n v="7821"/>
    <n v="0.24"/>
    <n v="34894"/>
    <n v="129"/>
    <n v="3.96"/>
    <n v="28048"/>
    <n v="0.86"/>
  </r>
  <r>
    <n v="3022"/>
    <s v="West Virginia"/>
    <x v="1224"/>
    <x v="0"/>
    <x v="5"/>
    <n v="18223"/>
    <n v="3964"/>
    <n v="0.22"/>
    <n v="14259"/>
    <n v="0.78"/>
    <n v="1002"/>
    <n v="0.05"/>
    <n v="6386"/>
    <n v="0.35"/>
    <n v="27292"/>
    <n v="108"/>
    <n v="5.93"/>
    <n v="16124"/>
    <n v="0.88"/>
  </r>
  <r>
    <n v="3023"/>
    <s v="West Virginia"/>
    <x v="46"/>
    <x v="0"/>
    <x v="7"/>
    <n v="56097"/>
    <n v="10963"/>
    <n v="0.2"/>
    <n v="45134"/>
    <n v="0.8"/>
    <n v="4638"/>
    <n v="0.08"/>
    <n v="9084"/>
    <n v="0.16"/>
    <n v="46244"/>
    <n v="144"/>
    <n v="2.57"/>
    <n v="46054"/>
    <n v="0.82"/>
  </r>
  <r>
    <n v="3024"/>
    <s v="West Virginia"/>
    <x v="47"/>
    <x v="0"/>
    <x v="1"/>
    <n v="30785"/>
    <n v="6886"/>
    <n v="0.22"/>
    <n v="23899"/>
    <n v="0.78"/>
    <n v="2500"/>
    <n v="0.08"/>
    <n v="4200"/>
    <n v="0.14000000000000001"/>
    <n v="50064"/>
    <n v="50"/>
    <n v="1.62"/>
    <n v="24464"/>
    <n v="0.79"/>
  </r>
  <r>
    <n v="3025"/>
    <s v="West Virginia"/>
    <x v="517"/>
    <x v="0"/>
    <x v="2"/>
    <n v="26718"/>
    <n v="5583"/>
    <n v="0.21"/>
    <n v="21135"/>
    <n v="0.79"/>
    <n v="1996"/>
    <n v="7.0000000000000007E-2"/>
    <n v="4391"/>
    <n v="0.16"/>
    <n v="43050"/>
    <n v="168"/>
    <n v="6.29"/>
    <n v="21903"/>
    <n v="0.82"/>
  </r>
  <r>
    <n v="3026"/>
    <s v="West Virginia"/>
    <x v="520"/>
    <x v="0"/>
    <x v="7"/>
    <n v="59131"/>
    <n v="13006"/>
    <n v="0.22"/>
    <n v="46125"/>
    <n v="0.78"/>
    <n v="4647"/>
    <n v="0.08"/>
    <n v="13157"/>
    <n v="0.22"/>
    <n v="37860"/>
    <n v="347"/>
    <n v="5.87"/>
    <n v="48969"/>
    <n v="0.83"/>
  </r>
  <r>
    <n v="3027"/>
    <s v="West Virginia"/>
    <x v="259"/>
    <x v="0"/>
    <x v="1"/>
    <n v="26940"/>
    <n v="5841"/>
    <n v="0.22"/>
    <n v="21099"/>
    <n v="0.78"/>
    <n v="2348"/>
    <n v="0.09"/>
    <n v="3793"/>
    <n v="0.14000000000000001"/>
    <n v="48578"/>
    <n v="25"/>
    <n v="0.93"/>
    <n v="21445"/>
    <n v="0.8"/>
  </r>
  <r>
    <n v="3028"/>
    <s v="West Virginia"/>
    <x v="1794"/>
    <x v="0"/>
    <x v="5"/>
    <n v="23785"/>
    <n v="4502"/>
    <n v="0.19"/>
    <n v="19283"/>
    <n v="0.81"/>
    <n v="1180"/>
    <n v="0.05"/>
    <n v="6386"/>
    <n v="0.27"/>
    <n v="32917"/>
    <n v="25"/>
    <n v="1.05"/>
    <n v="21525"/>
    <n v="0.9"/>
  </r>
  <r>
    <n v="3029"/>
    <s v="West Virginia"/>
    <x v="1795"/>
    <x v="0"/>
    <x v="1"/>
    <n v="106420"/>
    <n v="13448"/>
    <n v="0.13"/>
    <n v="92972"/>
    <n v="0.87"/>
    <n v="5973"/>
    <n v="0.06"/>
    <n v="18156"/>
    <n v="0.17"/>
    <n v="51070"/>
    <n v="933"/>
    <n v="8.77"/>
    <n v="88526"/>
    <n v="0.83"/>
  </r>
  <r>
    <n v="3030"/>
    <s v="West Virginia"/>
    <x v="49"/>
    <x v="0"/>
    <x v="6"/>
    <n v="13280"/>
    <n v="3319"/>
    <n v="0.25"/>
    <n v="9961"/>
    <n v="0.75"/>
    <n v="1190"/>
    <n v="0.09"/>
    <n v="1960"/>
    <n v="0.15"/>
    <n v="38171"/>
    <n v="0"/>
    <n v="0"/>
    <n v="10616"/>
    <n v="0.8"/>
  </r>
  <r>
    <n v="3031"/>
    <s v="West Virginia"/>
    <x v="51"/>
    <x v="0"/>
    <x v="6"/>
    <n v="17787"/>
    <n v="4107"/>
    <n v="0.23"/>
    <n v="13680"/>
    <n v="0.77"/>
    <n v="1644"/>
    <n v="0.09"/>
    <n v="1894"/>
    <n v="0.11"/>
    <n v="49487"/>
    <n v="41"/>
    <n v="2.31"/>
    <n v="14325"/>
    <n v="0.81"/>
  </r>
  <r>
    <n v="3032"/>
    <s v="West Virginia"/>
    <x v="735"/>
    <x v="0"/>
    <x v="2"/>
    <n v="24842"/>
    <n v="5553"/>
    <n v="0.22"/>
    <n v="19289"/>
    <n v="0.78"/>
    <n v="1922"/>
    <n v="0.08"/>
    <n v="4659"/>
    <n v="0.19"/>
    <n v="38572"/>
    <n v="153"/>
    <n v="6.16"/>
    <n v="20801"/>
    <n v="0.84"/>
  </r>
  <r>
    <n v="3033"/>
    <s v="West Virginia"/>
    <x v="560"/>
    <x v="0"/>
    <x v="1"/>
    <n v="41755"/>
    <n v="9105"/>
    <n v="0.22"/>
    <n v="32650"/>
    <n v="0.78"/>
    <n v="3415"/>
    <n v="0.08"/>
    <n v="4953"/>
    <n v="0.12"/>
    <n v="48689"/>
    <n v="564"/>
    <n v="13.51"/>
    <n v="32321"/>
    <n v="0.77"/>
  </r>
  <r>
    <n v="3034"/>
    <s v="West Virginia"/>
    <x v="738"/>
    <x v="0"/>
    <x v="6"/>
    <n v="6997"/>
    <n v="1894"/>
    <n v="0.27"/>
    <n v="5103"/>
    <n v="0.73"/>
    <n v="593"/>
    <n v="0.08"/>
    <n v="1003"/>
    <n v="0.14000000000000001"/>
    <n v="40415"/>
    <n v="0"/>
    <n v="0"/>
    <n v="5372"/>
    <n v="0.77"/>
  </r>
  <r>
    <n v="3035"/>
    <s v="West Virginia"/>
    <x v="1796"/>
    <x v="0"/>
    <x v="2"/>
    <n v="7507"/>
    <n v="1436"/>
    <n v="0.19"/>
    <n v="6071"/>
    <n v="0.81"/>
    <n v="521"/>
    <n v="7.0000000000000007E-2"/>
    <n v="919"/>
    <n v="0.12"/>
    <n v="50768"/>
    <n v="0"/>
    <n v="0"/>
    <n v="5779"/>
    <n v="0.77"/>
  </r>
  <r>
    <n v="3036"/>
    <s v="West Virginia"/>
    <x v="614"/>
    <x v="0"/>
    <x v="4"/>
    <n v="8414"/>
    <n v="2122"/>
    <n v="0.25"/>
    <n v="6292"/>
    <n v="0.75"/>
    <n v="627"/>
    <n v="7.0000000000000007E-2"/>
    <n v="1408"/>
    <n v="0.17"/>
    <n v="39467"/>
    <n v="24"/>
    <n v="2.85"/>
    <n v="6402"/>
    <n v="0.76"/>
  </r>
  <r>
    <n v="3037"/>
    <s v="West Virginia"/>
    <x v="1797"/>
    <x v="0"/>
    <x v="1"/>
    <n v="33839"/>
    <n v="6778"/>
    <n v="0.2"/>
    <n v="27061"/>
    <n v="0.8"/>
    <n v="2513"/>
    <n v="7.0000000000000007E-2"/>
    <n v="5104"/>
    <n v="0.15"/>
    <n v="47101"/>
    <n v="25"/>
    <n v="0.74"/>
    <n v="26210"/>
    <n v="0.77"/>
  </r>
  <r>
    <n v="3038"/>
    <s v="West Virginia"/>
    <x v="329"/>
    <x v="0"/>
    <x v="0"/>
    <n v="56682"/>
    <n v="10388"/>
    <n v="0.18"/>
    <n v="46294"/>
    <n v="0.82"/>
    <n v="4241"/>
    <n v="7.0000000000000007E-2"/>
    <n v="5630"/>
    <n v="0.1"/>
    <n v="61995"/>
    <n v="0"/>
    <n v="0"/>
    <n v="48291"/>
    <n v="0.85"/>
  </r>
  <r>
    <n v="3039"/>
    <s v="West Virginia"/>
    <x v="1798"/>
    <x v="0"/>
    <x v="1"/>
    <n v="74254"/>
    <n v="15317"/>
    <n v="0.21"/>
    <n v="58937"/>
    <n v="0.79"/>
    <n v="5282"/>
    <n v="7.0000000000000007E-2"/>
    <n v="14596"/>
    <n v="0.2"/>
    <n v="41298"/>
    <n v="562"/>
    <n v="7.57"/>
    <n v="60086"/>
    <n v="0.81"/>
  </r>
  <r>
    <n v="3040"/>
    <s v="West Virginia"/>
    <x v="55"/>
    <x v="0"/>
    <x v="5"/>
    <n v="28823"/>
    <n v="6307"/>
    <n v="0.22"/>
    <n v="22516"/>
    <n v="0.78"/>
    <n v="2217"/>
    <n v="0.08"/>
    <n v="5128"/>
    <n v="0.18"/>
    <n v="40064"/>
    <n v="80"/>
    <n v="2.78"/>
    <n v="21726"/>
    <n v="0.75"/>
  </r>
  <r>
    <n v="3041"/>
    <s v="West Virginia"/>
    <x v="1799"/>
    <x v="0"/>
    <x v="6"/>
    <n v="9721"/>
    <n v="2195"/>
    <n v="0.23"/>
    <n v="7526"/>
    <n v="0.77"/>
    <n v="837"/>
    <n v="0.09"/>
    <n v="1644"/>
    <n v="0.17"/>
    <n v="43717"/>
    <n v="0"/>
    <n v="0"/>
    <n v="8038"/>
    <n v="0.83"/>
  </r>
  <r>
    <n v="3042"/>
    <s v="West Virginia"/>
    <x v="1494"/>
    <x v="0"/>
    <x v="2"/>
    <n v="13932"/>
    <n v="3054"/>
    <n v="0.22"/>
    <n v="10878"/>
    <n v="0.78"/>
    <n v="1150"/>
    <n v="0.08"/>
    <n v="3046"/>
    <n v="0.22"/>
    <n v="36658"/>
    <n v="60"/>
    <n v="4.3099999999999996"/>
    <n v="11818"/>
    <n v="0.85"/>
  </r>
  <r>
    <n v="3043"/>
    <s v="West Virginia"/>
    <x v="1800"/>
    <x v="0"/>
    <x v="2"/>
    <n v="12760"/>
    <n v="3177"/>
    <n v="0.25"/>
    <n v="9583"/>
    <n v="0.75"/>
    <n v="1101"/>
    <n v="0.09"/>
    <n v="3144"/>
    <n v="0.25"/>
    <n v="34768"/>
    <n v="25"/>
    <n v="1.96"/>
    <n v="9385"/>
    <n v="0.74"/>
  </r>
  <r>
    <n v="3044"/>
    <s v="West Virginia"/>
    <x v="336"/>
    <x v="0"/>
    <x v="2"/>
    <n v="16862"/>
    <n v="3411"/>
    <n v="0.2"/>
    <n v="13451"/>
    <n v="0.8"/>
    <n v="1549"/>
    <n v="0.09"/>
    <n v="2626"/>
    <n v="0.16"/>
    <n v="46370"/>
    <n v="25"/>
    <n v="1.48"/>
    <n v="13640"/>
    <n v="0.81"/>
  </r>
  <r>
    <n v="3045"/>
    <s v="West Virginia"/>
    <x v="1801"/>
    <x v="0"/>
    <x v="6"/>
    <n v="6955"/>
    <n v="1821"/>
    <n v="0.26"/>
    <n v="5134"/>
    <n v="0.74"/>
    <n v="526"/>
    <n v="0.08"/>
    <n v="907"/>
    <n v="0.13"/>
    <n v="48070"/>
    <n v="0"/>
    <n v="0"/>
    <n v="5293"/>
    <n v="0.76"/>
  </r>
  <r>
    <n v="3046"/>
    <s v="West Virginia"/>
    <x v="1640"/>
    <x v="0"/>
    <x v="4"/>
    <n v="8746"/>
    <n v="1981"/>
    <n v="0.23"/>
    <n v="6765"/>
    <n v="0.77"/>
    <n v="726"/>
    <n v="0.08"/>
    <n v="1341"/>
    <n v="0.15"/>
    <n v="46054"/>
    <n v="12"/>
    <n v="1.37"/>
    <n v="7157"/>
    <n v="0.82"/>
  </r>
  <r>
    <n v="3047"/>
    <s v="West Virginia"/>
    <x v="1641"/>
    <x v="0"/>
    <x v="5"/>
    <n v="24415"/>
    <n v="4966"/>
    <n v="0.2"/>
    <n v="19449"/>
    <n v="0.8"/>
    <n v="1876"/>
    <n v="0.08"/>
    <n v="4377"/>
    <n v="0.18"/>
    <n v="41213"/>
    <n v="51"/>
    <n v="2.09"/>
    <n v="19179"/>
    <n v="0.79"/>
  </r>
  <r>
    <n v="3048"/>
    <s v="West Virginia"/>
    <x v="441"/>
    <x v="0"/>
    <x v="0"/>
    <n v="39944"/>
    <n v="8414"/>
    <n v="0.21"/>
    <n v="31530"/>
    <n v="0.79"/>
    <n v="2430"/>
    <n v="0.06"/>
    <n v="8298"/>
    <n v="0.21"/>
    <n v="38704"/>
    <n v="80"/>
    <n v="2"/>
    <n v="33739"/>
    <n v="0.84"/>
  </r>
  <r>
    <n v="3049"/>
    <s v="West Virginia"/>
    <x v="442"/>
    <x v="0"/>
    <x v="4"/>
    <n v="8285"/>
    <n v="1924"/>
    <n v="0.23"/>
    <n v="6361"/>
    <n v="0.77"/>
    <n v="556"/>
    <n v="7.0000000000000007E-2"/>
    <n v="1884"/>
    <n v="0.23"/>
    <n v="34054"/>
    <n v="15"/>
    <n v="1.81"/>
    <n v="6890"/>
    <n v="0.83"/>
  </r>
  <r>
    <n v="3050"/>
    <s v="West Virginia"/>
    <x v="1802"/>
    <x v="0"/>
    <x v="2"/>
    <n v="15270"/>
    <n v="3520"/>
    <n v="0.23"/>
    <n v="11750"/>
    <n v="0.77"/>
    <n v="1154"/>
    <n v="0.08"/>
    <n v="2756"/>
    <n v="0.18"/>
    <n v="44685"/>
    <n v="44"/>
    <n v="2.88"/>
    <n v="12314"/>
    <n v="0.81"/>
  </r>
  <r>
    <n v="3051"/>
    <s v="West Virginia"/>
    <x v="1803"/>
    <x v="0"/>
    <x v="1"/>
    <n v="5830"/>
    <n v="1180"/>
    <n v="0.2"/>
    <n v="4650"/>
    <n v="0.8"/>
    <n v="506"/>
    <n v="0.09"/>
    <n v="1086"/>
    <n v="0.19"/>
    <n v="44837"/>
    <n v="0"/>
    <n v="0"/>
    <n v="5016"/>
    <n v="0.86"/>
  </r>
  <r>
    <n v="3052"/>
    <s v="West Virginia"/>
    <x v="1315"/>
    <x v="0"/>
    <x v="1"/>
    <n v="84203"/>
    <n v="17209"/>
    <n v="0.2"/>
    <n v="66994"/>
    <n v="0.8"/>
    <n v="6984"/>
    <n v="0.08"/>
    <n v="12449"/>
    <n v="0.15"/>
    <n v="45278"/>
    <n v="279"/>
    <n v="3.31"/>
    <n v="71035"/>
    <n v="0.84"/>
  </r>
  <r>
    <n v="3053"/>
    <s v="West Virginia"/>
    <x v="1185"/>
    <x v="0"/>
    <x v="2"/>
    <n v="20786"/>
    <n v="4411"/>
    <n v="0.21"/>
    <n v="16375"/>
    <n v="0.79"/>
    <n v="1354"/>
    <n v="7.0000000000000007E-2"/>
    <n v="4969"/>
    <n v="0.24"/>
    <n v="35460"/>
    <n v="0"/>
    <n v="0"/>
    <n v="18154"/>
    <n v="0.87"/>
  </r>
  <r>
    <n v="3054"/>
    <s v="Wisconsin"/>
    <x v="224"/>
    <x v="0"/>
    <x v="6"/>
    <n v="20348"/>
    <n v="5923"/>
    <n v="0.28999999999999998"/>
    <n v="14425"/>
    <n v="0.71"/>
    <n v="2054"/>
    <n v="0.1"/>
    <n v="2924"/>
    <n v="0.14000000000000001"/>
    <n v="43000"/>
    <n v="25"/>
    <n v="1.23"/>
    <n v="14331"/>
    <n v="0.7"/>
  </r>
  <r>
    <n v="3055"/>
    <s v="Wisconsin"/>
    <x v="1282"/>
    <x v="0"/>
    <x v="5"/>
    <n v="15600"/>
    <n v="3055"/>
    <n v="0.2"/>
    <n v="12545"/>
    <n v="0.8"/>
    <n v="1295"/>
    <n v="0.08"/>
    <n v="2356"/>
    <n v="0.15"/>
    <n v="44627"/>
    <n v="35"/>
    <n v="2.2400000000000002"/>
    <n v="12570"/>
    <n v="0.81"/>
  </r>
  <r>
    <n v="3056"/>
    <s v="Wisconsin"/>
    <x v="1804"/>
    <x v="0"/>
    <x v="2"/>
    <n v="45164"/>
    <n v="9908"/>
    <n v="0.22"/>
    <n v="35256"/>
    <n v="0.78"/>
    <n v="3479"/>
    <n v="0.08"/>
    <n v="5482"/>
    <n v="0.12"/>
    <n v="50344"/>
    <n v="72"/>
    <n v="1.59"/>
    <n v="36375"/>
    <n v="0.81"/>
  </r>
  <r>
    <n v="3057"/>
    <s v="Wisconsin"/>
    <x v="1805"/>
    <x v="0"/>
    <x v="6"/>
    <n v="15042"/>
    <n v="4169"/>
    <n v="0.28000000000000003"/>
    <n v="10873"/>
    <n v="0.72"/>
    <n v="1389"/>
    <n v="0.09"/>
    <n v="2103"/>
    <n v="0.14000000000000001"/>
    <n v="53637"/>
    <n v="0"/>
    <n v="0"/>
    <n v="11207"/>
    <n v="0.75"/>
  </r>
  <r>
    <n v="3058"/>
    <s v="Wisconsin"/>
    <x v="487"/>
    <x v="1"/>
    <x v="0"/>
    <n v="263378"/>
    <n v="39133"/>
    <n v="0.15"/>
    <n v="224245"/>
    <n v="0.85"/>
    <n v="15268"/>
    <n v="0.06"/>
    <n v="21944"/>
    <n v="0.08"/>
    <n v="62097"/>
    <n v="741"/>
    <n v="2.81"/>
    <n v="225143"/>
    <n v="0.85"/>
  </r>
  <r>
    <n v="3059"/>
    <s v="Wisconsin"/>
    <x v="1068"/>
    <x v="0"/>
    <x v="6"/>
    <n v="13125"/>
    <n v="2902"/>
    <n v="0.22"/>
    <n v="10223"/>
    <n v="0.78"/>
    <n v="960"/>
    <n v="7.0000000000000007E-2"/>
    <n v="1142"/>
    <n v="0.09"/>
    <n v="59087"/>
    <n v="0"/>
    <n v="0"/>
    <n v="10466"/>
    <n v="0.8"/>
  </r>
  <r>
    <n v="3060"/>
    <s v="Wisconsin"/>
    <x v="1806"/>
    <x v="0"/>
    <x v="6"/>
    <n v="15392"/>
    <n v="4396"/>
    <n v="0.28999999999999998"/>
    <n v="10996"/>
    <n v="0.71"/>
    <n v="1746"/>
    <n v="0.11"/>
    <n v="1628"/>
    <n v="0.11"/>
    <n v="55295"/>
    <n v="67"/>
    <n v="4.3499999999999996"/>
    <n v="11443"/>
    <n v="0.74"/>
  </r>
  <r>
    <n v="3061"/>
    <s v="Wisconsin"/>
    <x v="1807"/>
    <x v="0"/>
    <x v="1"/>
    <n v="50159"/>
    <n v="7571"/>
    <n v="0.15"/>
    <n v="42588"/>
    <n v="0.85"/>
    <n v="2466"/>
    <n v="0.05"/>
    <n v="2623"/>
    <n v="0.05"/>
    <n v="72645"/>
    <n v="15"/>
    <n v="0.3"/>
    <n v="43664"/>
    <n v="0.87"/>
  </r>
  <r>
    <n v="3062"/>
    <s v="Wisconsin"/>
    <x v="844"/>
    <x v="0"/>
    <x v="1"/>
    <n v="64135"/>
    <n v="11525"/>
    <n v="0.18"/>
    <n v="52610"/>
    <n v="0.82"/>
    <n v="4560"/>
    <n v="7.0000000000000007E-2"/>
    <n v="6925"/>
    <n v="0.11"/>
    <n v="59528"/>
    <n v="151"/>
    <n v="2.35"/>
    <n v="52048"/>
    <n v="0.81"/>
  </r>
  <r>
    <n v="3063"/>
    <s v="Wisconsin"/>
    <x v="119"/>
    <x v="0"/>
    <x v="2"/>
    <n v="34709"/>
    <n v="5761"/>
    <n v="0.17"/>
    <n v="28948"/>
    <n v="0.83"/>
    <n v="1894"/>
    <n v="0.05"/>
    <n v="4052"/>
    <n v="0.12"/>
    <n v="55245"/>
    <n v="16"/>
    <n v="0.46"/>
    <n v="29199"/>
    <n v="0.84"/>
  </r>
  <r>
    <n v="3064"/>
    <s v="Wisconsin"/>
    <x v="121"/>
    <x v="0"/>
    <x v="0"/>
    <n v="57358"/>
    <n v="10250"/>
    <n v="0.18"/>
    <n v="47108"/>
    <n v="0.82"/>
    <n v="4073"/>
    <n v="7.0000000000000007E-2"/>
    <n v="4255"/>
    <n v="7.0000000000000007E-2"/>
    <n v="65435"/>
    <n v="157"/>
    <n v="2.74"/>
    <n v="47580"/>
    <n v="0.83"/>
  </r>
  <r>
    <n v="3065"/>
    <s v="Wisconsin"/>
    <x v="124"/>
    <x v="0"/>
    <x v="5"/>
    <n v="16291"/>
    <n v="3786"/>
    <n v="0.23"/>
    <n v="12505"/>
    <n v="0.77"/>
    <n v="1276"/>
    <n v="0.08"/>
    <n v="2007"/>
    <n v="0.12"/>
    <n v="49200"/>
    <n v="25"/>
    <n v="1.53"/>
    <n v="12410"/>
    <n v="0.76"/>
  </r>
  <r>
    <n v="3066"/>
    <s v="Wisconsin"/>
    <x v="1808"/>
    <x v="1"/>
    <x v="0"/>
    <n v="542364"/>
    <n v="74433"/>
    <n v="0.14000000000000001"/>
    <n v="467931"/>
    <n v="0.86"/>
    <n v="25234"/>
    <n v="0.05"/>
    <n v="57062"/>
    <n v="0.11"/>
    <n v="71789"/>
    <n v="1727"/>
    <n v="3.18"/>
    <n v="469958"/>
    <n v="0.87"/>
  </r>
  <r>
    <n v="3067"/>
    <s v="Wisconsin"/>
    <x v="372"/>
    <x v="0"/>
    <x v="7"/>
    <n v="87847"/>
    <n v="15497"/>
    <n v="0.18"/>
    <n v="72350"/>
    <n v="0.82"/>
    <n v="5659"/>
    <n v="0.06"/>
    <n v="7283"/>
    <n v="0.08"/>
    <n v="63608"/>
    <n v="252"/>
    <n v="2.87"/>
    <n v="69135"/>
    <n v="0.79"/>
  </r>
  <r>
    <n v="3068"/>
    <s v="Wisconsin"/>
    <x v="1809"/>
    <x v="0"/>
    <x v="2"/>
    <n v="27610"/>
    <n v="8215"/>
    <n v="0.3"/>
    <n v="19395"/>
    <n v="0.7"/>
    <n v="2237"/>
    <n v="0.08"/>
    <n v="2289"/>
    <n v="0.08"/>
    <n v="61221"/>
    <n v="55"/>
    <n v="1.99"/>
    <n v="19908"/>
    <n v="0.72"/>
  </r>
  <r>
    <n v="3069"/>
    <s v="Wisconsin"/>
    <x v="242"/>
    <x v="0"/>
    <x v="0"/>
    <n v="43208"/>
    <n v="8039"/>
    <n v="0.19"/>
    <n v="35169"/>
    <n v="0.81"/>
    <n v="3693"/>
    <n v="0.09"/>
    <n v="4902"/>
    <n v="0.11"/>
    <n v="50637"/>
    <n v="25"/>
    <n v="0.57999999999999996"/>
    <n v="35573"/>
    <n v="0.82"/>
  </r>
  <r>
    <n v="3070"/>
    <s v="Wisconsin"/>
    <x v="1260"/>
    <x v="0"/>
    <x v="2"/>
    <n v="45131"/>
    <n v="7077"/>
    <n v="0.16"/>
    <n v="38054"/>
    <n v="0.84"/>
    <n v="2690"/>
    <n v="0.06"/>
    <n v="5213"/>
    <n v="0.12"/>
    <n v="57506"/>
    <n v="25"/>
    <n v="0.55000000000000004"/>
    <n v="37123"/>
    <n v="0.82"/>
  </r>
  <r>
    <n v="3071"/>
    <s v="Wisconsin"/>
    <x v="1810"/>
    <x v="1"/>
    <x v="1"/>
    <n v="104534"/>
    <n v="16374"/>
    <n v="0.16"/>
    <n v="88160"/>
    <n v="0.84"/>
    <n v="6725"/>
    <n v="0.06"/>
    <n v="12906"/>
    <n v="0.12"/>
    <n v="60111"/>
    <n v="403"/>
    <n v="3.86"/>
    <n v="87039"/>
    <n v="0.83"/>
  </r>
  <r>
    <n v="3072"/>
    <s v="Wisconsin"/>
    <x v="1421"/>
    <x v="0"/>
    <x v="4"/>
    <n v="4321"/>
    <n v="1125"/>
    <n v="0.26"/>
    <n v="3196"/>
    <n v="0.74"/>
    <n v="515"/>
    <n v="0.12"/>
    <n v="506"/>
    <n v="0.12"/>
    <n v="53188"/>
    <n v="0"/>
    <n v="0"/>
    <n v="3389"/>
    <n v="0.78"/>
  </r>
  <r>
    <n v="3073"/>
    <s v="Wisconsin"/>
    <x v="1811"/>
    <x v="0"/>
    <x v="1"/>
    <n v="103066"/>
    <n v="19083"/>
    <n v="0.19"/>
    <n v="83983"/>
    <n v="0.81"/>
    <n v="6791"/>
    <n v="7.0000000000000007E-2"/>
    <n v="9513"/>
    <n v="0.09"/>
    <n v="59428"/>
    <n v="180"/>
    <n v="1.75"/>
    <n v="84244"/>
    <n v="0.82"/>
  </r>
  <r>
    <n v="3074"/>
    <s v="Wisconsin"/>
    <x v="1386"/>
    <x v="0"/>
    <x v="4"/>
    <n v="8991"/>
    <n v="2064"/>
    <n v="0.23"/>
    <n v="6927"/>
    <n v="0.77"/>
    <n v="923"/>
    <n v="0.1"/>
    <n v="1294"/>
    <n v="0.14000000000000001"/>
    <n v="45156"/>
    <n v="0"/>
    <n v="0"/>
    <n v="7153"/>
    <n v="0.8"/>
  </r>
  <r>
    <n v="3075"/>
    <s v="Wisconsin"/>
    <x v="132"/>
    <x v="0"/>
    <x v="2"/>
    <n v="51554"/>
    <n v="8895"/>
    <n v="0.17"/>
    <n v="42659"/>
    <n v="0.83"/>
    <n v="2860"/>
    <n v="0.06"/>
    <n v="6595"/>
    <n v="0.13"/>
    <n v="57328"/>
    <n v="127"/>
    <n v="2.46"/>
    <n v="39879"/>
    <n v="0.77"/>
  </r>
  <r>
    <n v="3076"/>
    <s v="Wisconsin"/>
    <x v="716"/>
    <x v="0"/>
    <x v="0"/>
    <n v="36929"/>
    <n v="6911"/>
    <n v="0.19"/>
    <n v="30018"/>
    <n v="0.81"/>
    <n v="2095"/>
    <n v="0.06"/>
    <n v="2794"/>
    <n v="0.08"/>
    <n v="63160"/>
    <n v="58"/>
    <n v="1.57"/>
    <n v="30806"/>
    <n v="0.83"/>
  </r>
  <r>
    <n v="3077"/>
    <s v="Wisconsin"/>
    <x v="1812"/>
    <x v="0"/>
    <x v="2"/>
    <n v="18918"/>
    <n v="4201"/>
    <n v="0.22"/>
    <n v="14717"/>
    <n v="0.78"/>
    <n v="1260"/>
    <n v="7.0000000000000007E-2"/>
    <n v="2064"/>
    <n v="0.11"/>
    <n v="55512"/>
    <n v="25"/>
    <n v="1.32"/>
    <n v="15094"/>
    <n v="0.8"/>
  </r>
  <r>
    <n v="3078"/>
    <s v="Wisconsin"/>
    <x v="599"/>
    <x v="0"/>
    <x v="0"/>
    <n v="23771"/>
    <n v="4458"/>
    <n v="0.19"/>
    <n v="19313"/>
    <n v="0.81"/>
    <n v="1550"/>
    <n v="7.0000000000000007E-2"/>
    <n v="1933"/>
    <n v="0.08"/>
    <n v="68017"/>
    <n v="69"/>
    <n v="2.9"/>
    <n v="19905"/>
    <n v="0.84"/>
  </r>
  <r>
    <n v="3079"/>
    <s v="Wisconsin"/>
    <x v="858"/>
    <x v="0"/>
    <x v="4"/>
    <n v="5676"/>
    <n v="1752"/>
    <n v="0.31"/>
    <n v="3924"/>
    <n v="0.69"/>
    <n v="562"/>
    <n v="0.1"/>
    <n v="733"/>
    <n v="0.13"/>
    <n v="44130"/>
    <n v="0"/>
    <n v="0"/>
    <n v="4121"/>
    <n v="0.73"/>
  </r>
  <r>
    <n v="3080"/>
    <s v="Wisconsin"/>
    <x v="35"/>
    <x v="0"/>
    <x v="2"/>
    <n v="20478"/>
    <n v="3885"/>
    <n v="0.19"/>
    <n v="16593"/>
    <n v="0.81"/>
    <n v="1635"/>
    <n v="0.08"/>
    <n v="2289"/>
    <n v="0.11"/>
    <n v="52919"/>
    <n v="17"/>
    <n v="0.83"/>
    <n v="15940"/>
    <n v="0.78"/>
  </r>
  <r>
    <n v="3081"/>
    <s v="Wisconsin"/>
    <x v="36"/>
    <x v="0"/>
    <x v="7"/>
    <n v="85129"/>
    <n v="14436"/>
    <n v="0.17"/>
    <n v="70693"/>
    <n v="0.83"/>
    <n v="4773"/>
    <n v="0.06"/>
    <n v="6701"/>
    <n v="0.08"/>
    <n v="65831"/>
    <n v="49"/>
    <n v="0.57999999999999996"/>
    <n v="70942"/>
    <n v="0.83"/>
  </r>
  <r>
    <n v="3082"/>
    <s v="Wisconsin"/>
    <x v="1813"/>
    <x v="0"/>
    <x v="5"/>
    <n v="26617"/>
    <n v="5390"/>
    <n v="0.2"/>
    <n v="21227"/>
    <n v="0.8"/>
    <n v="2242"/>
    <n v="0.08"/>
    <n v="3388"/>
    <n v="0.13"/>
    <n v="52891"/>
    <n v="111"/>
    <n v="4.17"/>
    <n v="20933"/>
    <n v="0.79"/>
  </r>
  <r>
    <n v="3083"/>
    <s v="Wisconsin"/>
    <x v="1814"/>
    <x v="0"/>
    <x v="3"/>
    <n v="169290"/>
    <n v="23925"/>
    <n v="0.14000000000000001"/>
    <n v="145365"/>
    <n v="0.86"/>
    <n v="10007"/>
    <n v="0.06"/>
    <n v="19819"/>
    <n v="0.12"/>
    <n v="65013"/>
    <n v="273"/>
    <n v="1.61"/>
    <n v="146585"/>
    <n v="0.87"/>
  </r>
  <r>
    <n v="3084"/>
    <s v="Wisconsin"/>
    <x v="1815"/>
    <x v="0"/>
    <x v="0"/>
    <n v="20383"/>
    <n v="4168"/>
    <n v="0.2"/>
    <n v="16215"/>
    <n v="0.8"/>
    <n v="1164"/>
    <n v="0.06"/>
    <n v="1472"/>
    <n v="7.0000000000000007E-2"/>
    <n v="63612"/>
    <n v="0"/>
    <n v="0"/>
    <n v="16617"/>
    <n v="0.82"/>
  </r>
  <r>
    <n v="3085"/>
    <s v="Wisconsin"/>
    <x v="1816"/>
    <x v="1"/>
    <x v="1"/>
    <n v="118230"/>
    <n v="19399"/>
    <n v="0.16"/>
    <n v="98831"/>
    <n v="0.84"/>
    <n v="8335"/>
    <n v="7.0000000000000007E-2"/>
    <n v="12334"/>
    <n v="0.1"/>
    <n v="60619"/>
    <n v="414"/>
    <n v="3.5"/>
    <n v="97400"/>
    <n v="0.82"/>
  </r>
  <r>
    <n v="3086"/>
    <s v="Wisconsin"/>
    <x v="139"/>
    <x v="0"/>
    <x v="6"/>
    <n v="16665"/>
    <n v="3112"/>
    <n v="0.19"/>
    <n v="13553"/>
    <n v="0.81"/>
    <n v="895"/>
    <n v="0.05"/>
    <n v="1860"/>
    <n v="0.11"/>
    <n v="60711"/>
    <n v="25"/>
    <n v="1.5"/>
    <n v="13803"/>
    <n v="0.83"/>
  </r>
  <r>
    <n v="3087"/>
    <s v="Wisconsin"/>
    <x v="1817"/>
    <x v="0"/>
    <x v="2"/>
    <n v="19268"/>
    <n v="4616"/>
    <n v="0.24"/>
    <n v="14652"/>
    <n v="0.76"/>
    <n v="1764"/>
    <n v="0.09"/>
    <n v="2392"/>
    <n v="0.12"/>
    <n v="51334"/>
    <n v="24"/>
    <n v="1.25"/>
    <n v="15215"/>
    <n v="0.79"/>
  </r>
  <r>
    <n v="3088"/>
    <s v="Wisconsin"/>
    <x v="140"/>
    <x v="0"/>
    <x v="2"/>
    <n v="27689"/>
    <n v="5949"/>
    <n v="0.21"/>
    <n v="21740"/>
    <n v="0.79"/>
    <n v="2327"/>
    <n v="0.08"/>
    <n v="2862"/>
    <n v="0.1"/>
    <n v="56645"/>
    <n v="18"/>
    <n v="0.65"/>
    <n v="22291"/>
    <n v="0.81"/>
  </r>
  <r>
    <n v="3089"/>
    <s v="Wisconsin"/>
    <x v="1818"/>
    <x v="0"/>
    <x v="7"/>
    <n v="79074"/>
    <n v="16193"/>
    <n v="0.2"/>
    <n v="62881"/>
    <n v="0.8"/>
    <n v="5741"/>
    <n v="7.0000000000000007E-2"/>
    <n v="8124"/>
    <n v="0.1"/>
    <n v="56466"/>
    <n v="129"/>
    <n v="1.63"/>
    <n v="65188"/>
    <n v="0.82"/>
  </r>
  <r>
    <n v="3090"/>
    <s v="Wisconsin"/>
    <x v="1819"/>
    <x v="1"/>
    <x v="1"/>
    <n v="135428"/>
    <n v="23980"/>
    <n v="0.18"/>
    <n v="111448"/>
    <n v="0.82"/>
    <n v="7996"/>
    <n v="0.06"/>
    <n v="10027"/>
    <n v="7.0000000000000007E-2"/>
    <n v="63442"/>
    <n v="523"/>
    <n v="3.86"/>
    <n v="114093"/>
    <n v="0.84"/>
  </r>
  <r>
    <n v="3091"/>
    <s v="Wisconsin"/>
    <x v="1820"/>
    <x v="0"/>
    <x v="2"/>
    <n v="40434"/>
    <n v="9622"/>
    <n v="0.24"/>
    <n v="30812"/>
    <n v="0.76"/>
    <n v="3809"/>
    <n v="0.09"/>
    <n v="4777"/>
    <n v="0.12"/>
    <n v="50670"/>
    <n v="59"/>
    <n v="1.46"/>
    <n v="32135"/>
    <n v="0.79"/>
  </r>
  <r>
    <n v="3092"/>
    <s v="Wisconsin"/>
    <x v="870"/>
    <x v="0"/>
    <x v="6"/>
    <n v="15434"/>
    <n v="3787"/>
    <n v="0.25"/>
    <n v="11647"/>
    <n v="0.75"/>
    <n v="1452"/>
    <n v="0.09"/>
    <n v="1643"/>
    <n v="0.11"/>
    <n v="46964"/>
    <n v="0"/>
    <n v="0"/>
    <n v="12074"/>
    <n v="0.78"/>
  </r>
  <r>
    <n v="3093"/>
    <s v="Wisconsin"/>
    <x v="872"/>
    <x v="0"/>
    <x v="6"/>
    <n v="4658"/>
    <n v="615"/>
    <n v="0.13"/>
    <n v="4043"/>
    <n v="0.87"/>
    <n v="260"/>
    <n v="0.06"/>
    <n v="1215"/>
    <n v="0.26"/>
    <n v="40682"/>
    <n v="0"/>
    <n v="0"/>
    <n v="4112"/>
    <n v="0.88"/>
  </r>
  <r>
    <n v="3094"/>
    <s v="Wisconsin"/>
    <x v="1821"/>
    <x v="0"/>
    <x v="3"/>
    <n v="948201"/>
    <n v="129003"/>
    <n v="0.14000000000000001"/>
    <n v="819198"/>
    <n v="0.86"/>
    <n v="43505"/>
    <n v="0.05"/>
    <n v="177263"/>
    <n v="0.19"/>
    <n v="49771"/>
    <n v="3747"/>
    <n v="3.95"/>
    <n v="823357"/>
    <n v="0.87"/>
  </r>
  <r>
    <n v="3095"/>
    <s v="Wisconsin"/>
    <x v="49"/>
    <x v="0"/>
    <x v="2"/>
    <n v="46051"/>
    <n v="7832"/>
    <n v="0.17"/>
    <n v="38219"/>
    <n v="0.83"/>
    <n v="4718"/>
    <n v="0.1"/>
    <n v="5972"/>
    <n v="0.13"/>
    <n v="58391"/>
    <n v="111"/>
    <n v="2.41"/>
    <n v="38914"/>
    <n v="0.85"/>
  </r>
  <r>
    <n v="3096"/>
    <s v="Wisconsin"/>
    <x v="1822"/>
    <x v="0"/>
    <x v="0"/>
    <n v="37830"/>
    <n v="7713"/>
    <n v="0.2"/>
    <n v="30117"/>
    <n v="0.8"/>
    <n v="2829"/>
    <n v="7.0000000000000007E-2"/>
    <n v="3441"/>
    <n v="0.09"/>
    <n v="59983"/>
    <n v="26"/>
    <n v="0.69"/>
    <n v="31163"/>
    <n v="0.82"/>
  </r>
  <r>
    <n v="3097"/>
    <s v="Wisconsin"/>
    <x v="477"/>
    <x v="1"/>
    <x v="5"/>
    <n v="35470"/>
    <n v="9234"/>
    <n v="0.26"/>
    <n v="26236"/>
    <n v="0.74"/>
    <n v="3385"/>
    <n v="0.1"/>
    <n v="3266"/>
    <n v="0.09"/>
    <n v="53805"/>
    <n v="64"/>
    <n v="1.8"/>
    <n v="27151"/>
    <n v="0.77"/>
  </r>
  <r>
    <n v="3098"/>
    <s v="Wisconsin"/>
    <x v="1823"/>
    <x v="0"/>
    <x v="1"/>
    <n v="187365"/>
    <n v="27589"/>
    <n v="0.15"/>
    <n v="159776"/>
    <n v="0.85"/>
    <n v="10430"/>
    <n v="0.06"/>
    <n v="13196"/>
    <n v="7.0000000000000007E-2"/>
    <n v="65993"/>
    <n v="337"/>
    <n v="1.8"/>
    <n v="162455"/>
    <n v="0.87"/>
  </r>
  <r>
    <n v="3099"/>
    <s v="Wisconsin"/>
    <x v="1824"/>
    <x v="0"/>
    <x v="3"/>
    <n v="89147"/>
    <n v="17603"/>
    <n v="0.2"/>
    <n v="71544"/>
    <n v="0.8"/>
    <n v="4485"/>
    <n v="0.05"/>
    <n v="3674"/>
    <n v="0.04"/>
    <n v="83014"/>
    <n v="245"/>
    <n v="2.75"/>
    <n v="72283"/>
    <n v="0.81"/>
  </r>
  <r>
    <n v="3100"/>
    <s v="Wisconsin"/>
    <x v="1825"/>
    <x v="0"/>
    <x v="6"/>
    <n v="7289"/>
    <n v="1631"/>
    <n v="0.22"/>
    <n v="5658"/>
    <n v="0.78"/>
    <n v="501"/>
    <n v="7.0000000000000007E-2"/>
    <n v="738"/>
    <n v="0.1"/>
    <n v="56348"/>
    <n v="25"/>
    <n v="3.43"/>
    <n v="5991"/>
    <n v="0.82"/>
  </r>
  <r>
    <n v="3101"/>
    <s v="Wisconsin"/>
    <x v="415"/>
    <x v="0"/>
    <x v="3"/>
    <n v="42555"/>
    <n v="6214"/>
    <n v="0.15"/>
    <n v="36341"/>
    <n v="0.85"/>
    <n v="2518"/>
    <n v="0.06"/>
    <n v="3363"/>
    <n v="0.08"/>
    <n v="75421"/>
    <n v="18"/>
    <n v="0.42"/>
    <n v="34786"/>
    <n v="0.82"/>
  </r>
  <r>
    <n v="3102"/>
    <s v="Wisconsin"/>
    <x v="151"/>
    <x v="0"/>
    <x v="2"/>
    <n v="43598"/>
    <n v="8989"/>
    <n v="0.21"/>
    <n v="34609"/>
    <n v="0.79"/>
    <n v="3351"/>
    <n v="0.08"/>
    <n v="4148"/>
    <n v="0.1"/>
    <n v="59990"/>
    <n v="59"/>
    <n v="1.35"/>
    <n v="35731"/>
    <n v="0.82"/>
  </r>
  <r>
    <n v="3103"/>
    <s v="Wisconsin"/>
    <x v="1306"/>
    <x v="0"/>
    <x v="7"/>
    <n v="70942"/>
    <n v="11830"/>
    <n v="0.17"/>
    <n v="59112"/>
    <n v="0.83"/>
    <n v="4573"/>
    <n v="0.06"/>
    <n v="7635"/>
    <n v="0.11"/>
    <n v="59032"/>
    <n v="35"/>
    <n v="0.49"/>
    <n v="57690"/>
    <n v="0.81"/>
  </r>
  <r>
    <n v="3104"/>
    <s v="Wisconsin"/>
    <x v="1826"/>
    <x v="0"/>
    <x v="4"/>
    <n v="13397"/>
    <n v="3437"/>
    <n v="0.26"/>
    <n v="9960"/>
    <n v="0.74"/>
    <n v="1296"/>
    <n v="0.1"/>
    <n v="1638"/>
    <n v="0.12"/>
    <n v="47032"/>
    <n v="25"/>
    <n v="1.87"/>
    <n v="10379"/>
    <n v="0.77"/>
  </r>
  <r>
    <n v="3105"/>
    <s v="Wisconsin"/>
    <x v="1827"/>
    <x v="0"/>
    <x v="1"/>
    <n v="196584"/>
    <n v="32460"/>
    <n v="0.17"/>
    <n v="164124"/>
    <n v="0.83"/>
    <n v="12072"/>
    <n v="0.06"/>
    <n v="24084"/>
    <n v="0.12"/>
    <n v="60349"/>
    <n v="372"/>
    <n v="1.89"/>
    <n v="166680"/>
    <n v="0.85"/>
  </r>
  <r>
    <n v="3106"/>
    <s v="Wisconsin"/>
    <x v="525"/>
    <x v="0"/>
    <x v="2"/>
    <n v="17377"/>
    <n v="3972"/>
    <n v="0.23"/>
    <n v="13405"/>
    <n v="0.77"/>
    <n v="1206"/>
    <n v="7.0000000000000007E-2"/>
    <n v="2438"/>
    <n v="0.14000000000000001"/>
    <n v="53050"/>
    <n v="25"/>
    <n v="1.44"/>
    <n v="13769"/>
    <n v="0.79"/>
  </r>
  <r>
    <n v="3107"/>
    <s v="Wisconsin"/>
    <x v="939"/>
    <x v="0"/>
    <x v="1"/>
    <n v="163129"/>
    <n v="27022"/>
    <n v="0.17"/>
    <n v="136107"/>
    <n v="0.83"/>
    <n v="11212"/>
    <n v="7.0000000000000007E-2"/>
    <n v="17477"/>
    <n v="0.11"/>
    <n v="57675"/>
    <n v="306"/>
    <n v="1.88"/>
    <n v="138953"/>
    <n v="0.85"/>
  </r>
  <r>
    <n v="3108"/>
    <s v="Wisconsin"/>
    <x v="1620"/>
    <x v="0"/>
    <x v="2"/>
    <n v="14147"/>
    <n v="3424"/>
    <n v="0.24"/>
    <n v="10723"/>
    <n v="0.76"/>
    <n v="1181"/>
    <n v="0.08"/>
    <n v="2001"/>
    <n v="0.14000000000000001"/>
    <n v="48448"/>
    <n v="25"/>
    <n v="1.77"/>
    <n v="11128"/>
    <n v="0.79"/>
  </r>
  <r>
    <n v="3109"/>
    <s v="Wisconsin"/>
    <x v="1828"/>
    <x v="0"/>
    <x v="3"/>
    <n v="89694"/>
    <n v="12628"/>
    <n v="0.14000000000000001"/>
    <n v="77066"/>
    <n v="0.86"/>
    <n v="4953"/>
    <n v="0.06"/>
    <n v="4179"/>
    <n v="0.05"/>
    <n v="82575"/>
    <n v="64"/>
    <n v="0.71"/>
    <n v="78903"/>
    <n v="0.88"/>
  </r>
  <r>
    <n v="3110"/>
    <s v="Wisconsin"/>
    <x v="1829"/>
    <x v="0"/>
    <x v="7"/>
    <n v="64249"/>
    <n v="11900"/>
    <n v="0.19"/>
    <n v="52349"/>
    <n v="0.81"/>
    <n v="4174"/>
    <n v="0.06"/>
    <n v="5416"/>
    <n v="0.08"/>
    <n v="57256"/>
    <n v="115"/>
    <n v="1.79"/>
    <n v="53586"/>
    <n v="0.83"/>
  </r>
  <r>
    <n v="3111"/>
    <s v="Wisconsin"/>
    <x v="1830"/>
    <x v="0"/>
    <x v="5"/>
    <n v="16489"/>
    <n v="4275"/>
    <n v="0.26"/>
    <n v="12214"/>
    <n v="0.74"/>
    <n v="1549"/>
    <n v="0.09"/>
    <n v="2338"/>
    <n v="0.14000000000000001"/>
    <n v="46490"/>
    <n v="75"/>
    <n v="4.55"/>
    <n v="12497"/>
    <n v="0.76"/>
  </r>
  <r>
    <n v="3112"/>
    <s v="Wisconsin"/>
    <x v="1831"/>
    <x v="0"/>
    <x v="2"/>
    <n v="40796"/>
    <n v="8621"/>
    <n v="0.21"/>
    <n v="32175"/>
    <n v="0.79"/>
    <n v="3035"/>
    <n v="7.0000000000000007E-2"/>
    <n v="3836"/>
    <n v="0.09"/>
    <n v="56022"/>
    <n v="22"/>
    <n v="0.54"/>
    <n v="32865"/>
    <n v="0.81"/>
  </r>
  <r>
    <n v="3113"/>
    <s v="Wisconsin"/>
    <x v="1832"/>
    <x v="0"/>
    <x v="1"/>
    <n v="115456"/>
    <n v="20789"/>
    <n v="0.18"/>
    <n v="94667"/>
    <n v="0.82"/>
    <n v="7341"/>
    <n v="0.06"/>
    <n v="8432"/>
    <n v="7.0000000000000007E-2"/>
    <n v="61906"/>
    <n v="173"/>
    <n v="1.5"/>
    <n v="95599"/>
    <n v="0.83"/>
  </r>
  <r>
    <n v="3114"/>
    <s v="Wisconsin"/>
    <x v="336"/>
    <x v="0"/>
    <x v="2"/>
    <n v="20412"/>
    <n v="3905"/>
    <n v="0.19"/>
    <n v="16507"/>
    <n v="0.81"/>
    <n v="1354"/>
    <n v="7.0000000000000007E-2"/>
    <n v="2072"/>
    <n v="0.1"/>
    <n v="56981"/>
    <n v="93"/>
    <n v="4.5599999999999996"/>
    <n v="16827"/>
    <n v="0.82"/>
  </r>
  <r>
    <n v="3115"/>
    <s v="Wisconsin"/>
    <x v="1833"/>
    <x v="0"/>
    <x v="2"/>
    <n v="29442"/>
    <n v="5330"/>
    <n v="0.18"/>
    <n v="24112"/>
    <n v="0.82"/>
    <n v="1794"/>
    <n v="0.06"/>
    <n v="2297"/>
    <n v="0.08"/>
    <n v="56978"/>
    <n v="66"/>
    <n v="2.2400000000000002"/>
    <n v="24493"/>
    <n v="0.83"/>
  </r>
  <r>
    <n v="3116"/>
    <s v="Wisconsin"/>
    <x v="790"/>
    <x v="0"/>
    <x v="2"/>
    <n v="30785"/>
    <n v="6011"/>
    <n v="0.2"/>
    <n v="24774"/>
    <n v="0.8"/>
    <n v="1875"/>
    <n v="0.06"/>
    <n v="4126"/>
    <n v="0.13"/>
    <n v="51692"/>
    <n v="38"/>
    <n v="1.23"/>
    <n v="25251"/>
    <n v="0.82"/>
  </r>
  <r>
    <n v="3117"/>
    <s v="Wisconsin"/>
    <x v="1834"/>
    <x v="0"/>
    <x v="4"/>
    <n v="21938"/>
    <n v="6758"/>
    <n v="0.31"/>
    <n v="15180"/>
    <n v="0.69"/>
    <n v="2301"/>
    <n v="0.1"/>
    <n v="2359"/>
    <n v="0.11"/>
    <n v="47198"/>
    <n v="64"/>
    <n v="2.92"/>
    <n v="15679"/>
    <n v="0.71"/>
  </r>
  <r>
    <n v="3118"/>
    <s v="Wisconsin"/>
    <x v="1470"/>
    <x v="0"/>
    <x v="7"/>
    <n v="103718"/>
    <n v="18334"/>
    <n v="0.18"/>
    <n v="85384"/>
    <n v="0.82"/>
    <n v="5623"/>
    <n v="0.05"/>
    <n v="10114"/>
    <n v="0.1"/>
    <n v="64234"/>
    <n v="84"/>
    <n v="0.81"/>
    <n v="85338"/>
    <n v="0.82"/>
  </r>
  <r>
    <n v="3119"/>
    <s v="Wisconsin"/>
    <x v="1835"/>
    <x v="0"/>
    <x v="5"/>
    <n v="15878"/>
    <n v="4169"/>
    <n v="0.26"/>
    <n v="11709"/>
    <n v="0.74"/>
    <n v="1582"/>
    <n v="0.1"/>
    <n v="1954"/>
    <n v="0.12"/>
    <n v="50482"/>
    <n v="34"/>
    <n v="2.14"/>
    <n v="12180"/>
    <n v="0.77"/>
  </r>
  <r>
    <n v="3120"/>
    <s v="Wisconsin"/>
    <x v="64"/>
    <x v="0"/>
    <x v="3"/>
    <n v="135693"/>
    <n v="24405"/>
    <n v="0.18"/>
    <n v="111288"/>
    <n v="0.82"/>
    <n v="7803"/>
    <n v="0.06"/>
    <n v="6059"/>
    <n v="0.04"/>
    <n v="75799"/>
    <n v="104"/>
    <n v="0.77"/>
    <n v="114254"/>
    <n v="0.84"/>
  </r>
  <r>
    <n v="3121"/>
    <s v="Wisconsin"/>
    <x v="1836"/>
    <x v="0"/>
    <x v="3"/>
    <n v="403072"/>
    <n v="75190"/>
    <n v="0.19"/>
    <n v="327882"/>
    <n v="0.81"/>
    <n v="22316"/>
    <n v="0.06"/>
    <n v="19937"/>
    <n v="0.05"/>
    <n v="87333"/>
    <n v="1035"/>
    <n v="2.57"/>
    <n v="336038"/>
    <n v="0.83"/>
  </r>
  <r>
    <n v="3122"/>
    <s v="Wisconsin"/>
    <x v="1837"/>
    <x v="0"/>
    <x v="2"/>
    <n v="51128"/>
    <n v="10669"/>
    <n v="0.21"/>
    <n v="40459"/>
    <n v="0.79"/>
    <n v="4283"/>
    <n v="0.08"/>
    <n v="5135"/>
    <n v="0.1"/>
    <n v="58648"/>
    <n v="50"/>
    <n v="0.98"/>
    <n v="41718"/>
    <n v="0.82"/>
  </r>
  <r>
    <n v="3123"/>
    <s v="Wisconsin"/>
    <x v="1838"/>
    <x v="0"/>
    <x v="2"/>
    <n v="24263"/>
    <n v="5912"/>
    <n v="0.24"/>
    <n v="18351"/>
    <n v="0.76"/>
    <n v="2061"/>
    <n v="0.08"/>
    <n v="2503"/>
    <n v="0.1"/>
    <n v="52340"/>
    <n v="25"/>
    <n v="1.03"/>
    <n v="18075"/>
    <n v="0.74"/>
  </r>
  <r>
    <n v="3124"/>
    <s v="Wisconsin"/>
    <x v="537"/>
    <x v="0"/>
    <x v="1"/>
    <n v="171020"/>
    <n v="28022"/>
    <n v="0.16"/>
    <n v="142998"/>
    <n v="0.84"/>
    <n v="11520"/>
    <n v="7.0000000000000007E-2"/>
    <n v="16915"/>
    <n v="0.1"/>
    <n v="57785"/>
    <n v="559"/>
    <n v="3.27"/>
    <n v="141057"/>
    <n v="0.82"/>
  </r>
  <r>
    <n v="3125"/>
    <s v="Wisconsin"/>
    <x v="1315"/>
    <x v="1"/>
    <x v="7"/>
    <n v="73055"/>
    <n v="15022"/>
    <n v="0.21"/>
    <n v="58033"/>
    <n v="0.79"/>
    <n v="5595"/>
    <n v="0.08"/>
    <n v="7313"/>
    <n v="0.1"/>
    <n v="55879"/>
    <n v="319"/>
    <n v="4.37"/>
    <n v="59791"/>
    <n v="0.82"/>
  </r>
  <r>
    <n v="3126"/>
    <s v="Wyoming"/>
    <x v="1157"/>
    <x v="0"/>
    <x v="7"/>
    <n v="38601"/>
    <n v="4530"/>
    <n v="0.12"/>
    <n v="34071"/>
    <n v="0.88"/>
    <n v="2306"/>
    <n v="0.06"/>
    <n v="7451"/>
    <n v="0.19"/>
    <n v="47561"/>
    <n v="99"/>
    <n v="2.56"/>
    <n v="32576"/>
    <n v="0.84"/>
  </r>
  <r>
    <n v="3127"/>
    <s v="Wyoming"/>
    <x v="1029"/>
    <x v="0"/>
    <x v="4"/>
    <n v="11881"/>
    <n v="2495"/>
    <n v="0.21"/>
    <n v="9386"/>
    <n v="0.79"/>
    <n v="911"/>
    <n v="0.08"/>
    <n v="1519"/>
    <n v="0.13"/>
    <n v="55195"/>
    <n v="128"/>
    <n v="10.77"/>
    <n v="9528"/>
    <n v="0.8"/>
  </r>
  <r>
    <n v="3128"/>
    <s v="Wyoming"/>
    <x v="705"/>
    <x v="0"/>
    <x v="8"/>
    <n v="46140"/>
    <n v="4642"/>
    <n v="0.1"/>
    <n v="41498"/>
    <n v="0.9"/>
    <n v="2807"/>
    <n v="0.06"/>
    <n v="4200"/>
    <n v="0.09"/>
    <n v="78112"/>
    <n v="215"/>
    <n v="4.66"/>
    <n v="42126"/>
    <n v="0.91"/>
  </r>
  <r>
    <n v="3129"/>
    <s v="Wyoming"/>
    <x v="1031"/>
    <x v="0"/>
    <x v="5"/>
    <n v="14971"/>
    <n v="2563"/>
    <n v="0.17"/>
    <n v="12408"/>
    <n v="0.83"/>
    <n v="1084"/>
    <n v="7.0000000000000007E-2"/>
    <n v="1894"/>
    <n v="0.13"/>
    <n v="61773"/>
    <n v="25"/>
    <n v="1.67"/>
    <n v="11989"/>
    <n v="0.8"/>
  </r>
  <r>
    <n v="3130"/>
    <s v="Wyoming"/>
    <x v="1839"/>
    <x v="0"/>
    <x v="2"/>
    <n v="13640"/>
    <n v="2267"/>
    <n v="0.17"/>
    <n v="11373"/>
    <n v="0.83"/>
    <n v="1148"/>
    <n v="0.08"/>
    <n v="1287"/>
    <n v="0.09"/>
    <n v="68162"/>
    <n v="25"/>
    <n v="1.83"/>
    <n v="11614"/>
    <n v="0.85"/>
  </r>
  <r>
    <n v="3131"/>
    <s v="Wyoming"/>
    <x v="1360"/>
    <x v="0"/>
    <x v="4"/>
    <n v="7450"/>
    <n v="1537"/>
    <n v="0.21"/>
    <n v="5913"/>
    <n v="0.79"/>
    <n v="632"/>
    <n v="0.08"/>
    <n v="604"/>
    <n v="0.08"/>
    <n v="64053"/>
    <n v="16"/>
    <n v="2.15"/>
    <n v="6000"/>
    <n v="0.81"/>
  </r>
  <r>
    <n v="3132"/>
    <s v="Wyoming"/>
    <x v="246"/>
    <x v="0"/>
    <x v="5"/>
    <n v="39531"/>
    <n v="7222"/>
    <n v="0.18"/>
    <n v="32309"/>
    <n v="0.82"/>
    <n v="2695"/>
    <n v="7.0000000000000007E-2"/>
    <n v="6070"/>
    <n v="0.15"/>
    <n v="51204"/>
    <n v="93"/>
    <n v="2.35"/>
    <n v="32542"/>
    <n v="0.82"/>
  </r>
  <r>
    <n v="3133"/>
    <s v="Wyoming"/>
    <x v="1840"/>
    <x v="0"/>
    <x v="5"/>
    <n v="13376"/>
    <n v="2934"/>
    <n v="0.22"/>
    <n v="10442"/>
    <n v="0.78"/>
    <n v="1118"/>
    <n v="0.08"/>
    <n v="1567"/>
    <n v="0.12"/>
    <n v="51676"/>
    <n v="20"/>
    <n v="1.5"/>
    <n v="9663"/>
    <n v="0.72"/>
  </r>
  <r>
    <n v="3134"/>
    <s v="Wyoming"/>
    <x v="1841"/>
    <x v="0"/>
    <x v="5"/>
    <n v="4555"/>
    <n v="1194"/>
    <n v="0.26"/>
    <n v="3361"/>
    <n v="0.74"/>
    <n v="498"/>
    <n v="0.11"/>
    <n v="604"/>
    <n v="0.13"/>
    <n v="49356"/>
    <n v="25"/>
    <n v="5.49"/>
    <n v="3509"/>
    <n v="0.77"/>
  </r>
  <r>
    <n v="3135"/>
    <s v="Wyoming"/>
    <x v="138"/>
    <x v="0"/>
    <x v="5"/>
    <n v="8460"/>
    <n v="2004"/>
    <n v="0.24"/>
    <n v="6456"/>
    <n v="0.76"/>
    <n v="874"/>
    <n v="0.1"/>
    <n v="859"/>
    <n v="0.1"/>
    <n v="57676"/>
    <n v="59"/>
    <n v="6.97"/>
    <n v="6616"/>
    <n v="0.78"/>
  </r>
  <r>
    <n v="3136"/>
    <s v="Wyoming"/>
    <x v="1842"/>
    <x v="0"/>
    <x v="1"/>
    <n v="98976"/>
    <n v="15864"/>
    <n v="0.16"/>
    <n v="83112"/>
    <n v="0.84"/>
    <n v="12405"/>
    <n v="0.13"/>
    <n v="8839"/>
    <n v="0.09"/>
    <n v="63839"/>
    <n v="299"/>
    <n v="3.02"/>
    <n v="84270"/>
    <n v="0.85"/>
  </r>
  <r>
    <n v="3137"/>
    <s v="Wyoming"/>
    <x v="140"/>
    <x v="0"/>
    <x v="5"/>
    <n v="19434"/>
    <n v="3376"/>
    <n v="0.17"/>
    <n v="16058"/>
    <n v="0.83"/>
    <n v="1257"/>
    <n v="0.06"/>
    <n v="1518"/>
    <n v="0.08"/>
    <n v="69598"/>
    <n v="74"/>
    <n v="3.81"/>
    <n v="16285"/>
    <n v="0.84"/>
  </r>
  <r>
    <n v="3138"/>
    <s v="Wyoming"/>
    <x v="1843"/>
    <x v="0"/>
    <x v="1"/>
    <n v="79115"/>
    <n v="12180"/>
    <n v="0.15"/>
    <n v="66935"/>
    <n v="0.85"/>
    <n v="6038"/>
    <n v="0.08"/>
    <n v="7677"/>
    <n v="0.1"/>
    <n v="64714"/>
    <n v="444"/>
    <n v="5.61"/>
    <n v="67834"/>
    <n v="0.86"/>
  </r>
  <r>
    <n v="3139"/>
    <s v="Wyoming"/>
    <x v="1844"/>
    <x v="0"/>
    <x v="4"/>
    <n v="2388"/>
    <n v="540"/>
    <n v="0.23"/>
    <n v="1848"/>
    <n v="0.77"/>
    <n v="183"/>
    <n v="0.08"/>
    <n v="292"/>
    <n v="0.12"/>
    <n v="51036"/>
    <n v="24"/>
    <n v="10.050000000000001"/>
    <n v="1673"/>
    <n v="0.7"/>
  </r>
  <r>
    <n v="3140"/>
    <s v="Wyoming"/>
    <x v="265"/>
    <x v="0"/>
    <x v="5"/>
    <n v="29324"/>
    <n v="6805"/>
    <n v="0.23"/>
    <n v="22519"/>
    <n v="0.77"/>
    <n v="2546"/>
    <n v="0.09"/>
    <n v="2921"/>
    <n v="0.1"/>
    <n v="58873"/>
    <n v="237"/>
    <n v="8.08"/>
    <n v="22643"/>
    <n v="0.77"/>
  </r>
  <r>
    <n v="3141"/>
    <s v="Wyoming"/>
    <x v="1016"/>
    <x v="0"/>
    <x v="5"/>
    <n v="8566"/>
    <n v="2195"/>
    <n v="0.26"/>
    <n v="6371"/>
    <n v="0.74"/>
    <n v="902"/>
    <n v="0.11"/>
    <n v="899"/>
    <n v="0.1"/>
    <n v="54165"/>
    <n v="25"/>
    <n v="2.92"/>
    <n v="6491"/>
    <n v="0.76"/>
  </r>
  <r>
    <n v="3142"/>
    <s v="Wyoming"/>
    <x v="679"/>
    <x v="0"/>
    <x v="5"/>
    <n v="30233"/>
    <n v="6347"/>
    <n v="0.21"/>
    <n v="23886"/>
    <n v="0.79"/>
    <n v="2795"/>
    <n v="0.09"/>
    <n v="2551"/>
    <n v="0.08"/>
    <n v="58307"/>
    <n v="233"/>
    <n v="7.71"/>
    <n v="23986"/>
    <n v="0.79"/>
  </r>
  <r>
    <n v="3143"/>
    <s v="Wyoming"/>
    <x v="1845"/>
    <x v="0"/>
    <x v="4"/>
    <n v="9813"/>
    <n v="1911"/>
    <n v="0.19"/>
    <n v="7902"/>
    <n v="0.81"/>
    <n v="759"/>
    <n v="0.08"/>
    <n v="658"/>
    <n v="7.0000000000000007E-2"/>
    <n v="74570"/>
    <n v="0"/>
    <n v="0"/>
    <n v="8019"/>
    <n v="0.82"/>
  </r>
  <r>
    <n v="3144"/>
    <s v="Wyoming"/>
    <x v="1846"/>
    <x v="0"/>
    <x v="8"/>
    <n v="43051"/>
    <n v="5214"/>
    <n v="0.12"/>
    <n v="37837"/>
    <n v="0.88"/>
    <n v="3203"/>
    <n v="7.0000000000000007E-2"/>
    <n v="3540"/>
    <n v="0.08"/>
    <n v="73315"/>
    <n v="74"/>
    <n v="1.72"/>
    <n v="38218"/>
    <n v="0.89"/>
  </r>
  <r>
    <n v="3145"/>
    <s v="Wyoming"/>
    <x v="482"/>
    <x v="0"/>
    <x v="5"/>
    <n v="23081"/>
    <n v="3558"/>
    <n v="0.15"/>
    <n v="19523"/>
    <n v="0.85"/>
    <n v="1073"/>
    <n v="0.05"/>
    <n v="1443"/>
    <n v="0.06"/>
    <n v="99087"/>
    <n v="105"/>
    <n v="4.55"/>
    <n v="19717"/>
    <n v="0.85"/>
  </r>
  <r>
    <n v="3146"/>
    <s v="Wyoming"/>
    <x v="1847"/>
    <x v="0"/>
    <x v="5"/>
    <n v="20299"/>
    <n v="2858"/>
    <n v="0.14000000000000001"/>
    <n v="17441"/>
    <n v="0.86"/>
    <n v="1232"/>
    <n v="0.06"/>
    <n v="2010"/>
    <n v="0.1"/>
    <n v="63401"/>
    <n v="145"/>
    <n v="7.14"/>
    <n v="17820"/>
    <n v="0.88"/>
  </r>
  <r>
    <n v="3147"/>
    <s v="Wyoming"/>
    <x v="1848"/>
    <x v="0"/>
    <x v="5"/>
    <n v="7885"/>
    <n v="1710"/>
    <n v="0.22"/>
    <n v="6175"/>
    <n v="0.78"/>
    <n v="638"/>
    <n v="0.08"/>
    <n v="918"/>
    <n v="0.12"/>
    <n v="55190"/>
    <n v="18"/>
    <n v="2.2799999999999998"/>
    <n v="6243"/>
    <n v="0.79"/>
  </r>
  <r>
    <n v="3148"/>
    <s v="Wyoming"/>
    <x v="1849"/>
    <x v="0"/>
    <x v="5"/>
    <n v="6967"/>
    <n v="1429"/>
    <n v="0.21"/>
    <n v="5538"/>
    <n v="0.79"/>
    <n v="557"/>
    <n v="0.08"/>
    <n v="777"/>
    <n v="0.11"/>
    <n v="54319"/>
    <n v="70"/>
    <n v="10.050000000000001"/>
    <n v="5410"/>
    <n v="0.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1">
  <r>
    <n v="1"/>
    <s v="Alabama"/>
    <s v="Autauga"/>
    <x v="0"/>
    <x v="0"/>
    <n v="55601"/>
    <n v="4.7450826025636479"/>
    <x v="0"/>
    <n v="8653"/>
    <n v="0.16"/>
    <n v="46948"/>
    <n v="0.84"/>
    <n v="5746"/>
    <n v="0.1"/>
    <n v="7587"/>
    <n v="0.14000000000000001"/>
    <n v="59338"/>
    <n v="50"/>
    <m/>
    <n v="0.9"/>
    <n v="49112"/>
    <n v="0.88"/>
  </r>
  <r>
    <n v="2"/>
    <s v="Alabama"/>
    <s v="Baldwin"/>
    <x v="0"/>
    <x v="1"/>
    <n v="218022"/>
    <n v="5.3385003192767497"/>
    <x v="1"/>
    <n v="44571"/>
    <n v="0.2"/>
    <n v="173451"/>
    <n v="0.8"/>
    <n v="19614"/>
    <n v="0.09"/>
    <n v="21069"/>
    <n v="0.1"/>
    <n v="57588"/>
    <n v="348"/>
    <m/>
    <n v="1.6"/>
    <n v="179415"/>
    <n v="0.82"/>
  </r>
  <r>
    <n v="3"/>
    <s v="Alabama"/>
    <s v="Barbour"/>
    <x v="0"/>
    <x v="2"/>
    <n v="24881"/>
    <n v="4.3958678312339883"/>
    <x v="0"/>
    <n v="4832"/>
    <n v="0.19"/>
    <n v="20049"/>
    <n v="0.81"/>
    <n v="1875"/>
    <n v="0.08"/>
    <n v="6788"/>
    <n v="0.27"/>
    <n v="34382"/>
    <n v="47"/>
    <m/>
    <n v="1.89"/>
    <n v="18640"/>
    <n v="0.75"/>
  </r>
  <r>
    <n v="4"/>
    <s v="Alabama"/>
    <s v="Bib"/>
    <x v="0"/>
    <x v="3"/>
    <n v="22400"/>
    <n v="4.3502480183341632"/>
    <x v="0"/>
    <n v="3690"/>
    <n v="0.16"/>
    <n v="18710"/>
    <n v="0.84"/>
    <n v="1283"/>
    <n v="0.06"/>
    <n v="4400"/>
    <n v="0.2"/>
    <n v="46064"/>
    <n v="180"/>
    <m/>
    <n v="8.0399999999999991"/>
    <n v="18054"/>
    <n v="0.81"/>
  </r>
  <r>
    <n v="5"/>
    <s v="Alabama"/>
    <s v="Blount"/>
    <x v="0"/>
    <x v="3"/>
    <n v="57840"/>
    <n v="4.7622282842864747"/>
    <x v="0"/>
    <n v="10548"/>
    <n v="0.18"/>
    <n v="47292"/>
    <n v="0.82"/>
    <n v="3758"/>
    <n v="0.06"/>
    <n v="7527"/>
    <n v="0.13"/>
    <n v="50412"/>
    <n v="25"/>
    <m/>
    <n v="0.43"/>
    <n v="49729"/>
    <n v="0.86"/>
  </r>
  <r>
    <n v="6"/>
    <s v="Alabama"/>
    <s v="Bullock"/>
    <x v="0"/>
    <x v="2"/>
    <n v="10138"/>
    <n v="4.0059522868873829"/>
    <x v="0"/>
    <n v="1661"/>
    <n v="0.16"/>
    <n v="8477"/>
    <n v="0.84"/>
    <n v="429"/>
    <n v="0.04"/>
    <n v="3610"/>
    <n v="0.36"/>
    <n v="29267"/>
    <n v="54"/>
    <m/>
    <n v="5.33"/>
    <n v="7421"/>
    <n v="0.73"/>
  </r>
  <r>
    <n v="7"/>
    <s v="Alabama"/>
    <s v="Butler"/>
    <x v="0"/>
    <x v="2"/>
    <n v="19680"/>
    <n v="4.2940250940953231"/>
    <x v="0"/>
    <n v="3995"/>
    <n v="0.2"/>
    <n v="15685"/>
    <n v="0.8"/>
    <n v="1440"/>
    <n v="7.0000000000000007E-2"/>
    <n v="4731"/>
    <n v="0.24"/>
    <n v="37365"/>
    <n v="61"/>
    <m/>
    <n v="3.1"/>
    <n v="16635"/>
    <n v="0.85"/>
  </r>
  <r>
    <n v="8"/>
    <s v="Alabama"/>
    <s v="Calhoun"/>
    <x v="0"/>
    <x v="1"/>
    <n v="114277"/>
    <n v="5.0579588307608701"/>
    <x v="1"/>
    <n v="20247"/>
    <n v="0.18"/>
    <n v="94030"/>
    <n v="0.82"/>
    <n v="10000"/>
    <n v="0.09"/>
    <n v="21719"/>
    <n v="0.19"/>
    <n v="45400"/>
    <n v="286"/>
    <m/>
    <n v="2.5"/>
    <n v="98249"/>
    <n v="0.86"/>
  </r>
  <r>
    <n v="9"/>
    <s v="Alabama"/>
    <s v="Chambers"/>
    <x v="0"/>
    <x v="2"/>
    <n v="33615"/>
    <n v="4.5265331155907429"/>
    <x v="0"/>
    <n v="6562"/>
    <n v="0.2"/>
    <n v="27053"/>
    <n v="0.8"/>
    <n v="2371"/>
    <n v="7.0000000000000007E-2"/>
    <n v="6181"/>
    <n v="0.18"/>
    <n v="39917"/>
    <n v="0"/>
    <m/>
    <n v="0"/>
    <n v="28952"/>
    <n v="0.86"/>
  </r>
  <r>
    <n v="10"/>
    <s v="Alabama"/>
    <s v="Cherokee"/>
    <x v="0"/>
    <x v="2"/>
    <n v="26032"/>
    <n v="4.4155075355927833"/>
    <x v="0"/>
    <n v="5980"/>
    <n v="0.23"/>
    <n v="20052"/>
    <n v="0.77"/>
    <n v="1982"/>
    <n v="0.08"/>
    <n v="4180"/>
    <n v="0.16"/>
    <n v="42132"/>
    <n v="45"/>
    <m/>
    <n v="1.73"/>
    <n v="21643"/>
    <n v="0.83"/>
  </r>
  <r>
    <n v="11"/>
    <s v="Alabama"/>
    <s v="Chilton"/>
    <x v="0"/>
    <x v="3"/>
    <n v="44153"/>
    <n v="4.6449602172948365"/>
    <x v="0"/>
    <n v="7411"/>
    <n v="0.17"/>
    <n v="36742"/>
    <n v="0.83"/>
    <n v="2857"/>
    <n v="0.06"/>
    <n v="7542"/>
    <n v="0.17"/>
    <n v="47547"/>
    <n v="36"/>
    <m/>
    <n v="0.82"/>
    <n v="38555"/>
    <n v="0.87"/>
  </r>
  <r>
    <n v="12"/>
    <s v="Alabama"/>
    <s v="Choctaw"/>
    <x v="0"/>
    <x v="4"/>
    <n v="12841"/>
    <n v="4.1085988459735665"/>
    <x v="0"/>
    <n v="2953"/>
    <n v="0.23"/>
    <n v="9888"/>
    <n v="0.77"/>
    <n v="791"/>
    <n v="0.06"/>
    <n v="2806"/>
    <n v="0.22"/>
    <n v="39907"/>
    <n v="25"/>
    <m/>
    <n v="1.95"/>
    <n v="10804"/>
    <n v="0.84"/>
  </r>
  <r>
    <n v="13"/>
    <s v="Alabama"/>
    <s v="Clarke"/>
    <x v="0"/>
    <x v="5"/>
    <n v="23920"/>
    <n v="4.3787611753163729"/>
    <x v="0"/>
    <n v="4753"/>
    <n v="0.2"/>
    <n v="19167"/>
    <n v="0.8"/>
    <n v="1487"/>
    <n v="0.06"/>
    <n v="5381"/>
    <n v="0.22"/>
    <n v="40741"/>
    <n v="60"/>
    <m/>
    <n v="2.5099999999999998"/>
    <n v="20569"/>
    <n v="0.86"/>
  </r>
  <r>
    <n v="14"/>
    <s v="Alabama"/>
    <s v="Clay"/>
    <x v="0"/>
    <x v="4"/>
    <n v="13275"/>
    <n v="4.1230345297535065"/>
    <x v="0"/>
    <n v="2751"/>
    <n v="0.21"/>
    <n v="10524"/>
    <n v="0.79"/>
    <n v="973"/>
    <n v="7.0000000000000007E-2"/>
    <n v="2285"/>
    <n v="0.17"/>
    <n v="39201"/>
    <n v="129"/>
    <m/>
    <n v="9.7200000000000006"/>
    <n v="11251"/>
    <n v="0.85"/>
  </r>
  <r>
    <n v="15"/>
    <s v="Alabama"/>
    <s v="Cleburne"/>
    <x v="0"/>
    <x v="6"/>
    <n v="14987"/>
    <n v="4.1757147073086953"/>
    <x v="0"/>
    <n v="2915"/>
    <n v="0.19"/>
    <n v="12072"/>
    <n v="0.81"/>
    <n v="855"/>
    <n v="0.06"/>
    <n v="2356"/>
    <n v="0.16"/>
    <n v="46495"/>
    <n v="0"/>
    <m/>
    <n v="0"/>
    <n v="12693"/>
    <n v="0.85"/>
  </r>
  <r>
    <n v="16"/>
    <s v="Alabama"/>
    <s v="Coffee"/>
    <x v="0"/>
    <x v="7"/>
    <n v="51909"/>
    <n v="4.7152426625011747"/>
    <x v="0"/>
    <n v="8801"/>
    <n v="0.17"/>
    <n v="43108"/>
    <n v="0.83"/>
    <n v="6836"/>
    <n v="0.13"/>
    <n v="7053"/>
    <n v="0.14000000000000001"/>
    <n v="55122"/>
    <n v="99"/>
    <m/>
    <n v="1.91"/>
    <n v="44854"/>
    <n v="0.86"/>
  </r>
  <r>
    <n v="17"/>
    <s v="Alabama"/>
    <s v="Colbert"/>
    <x v="0"/>
    <x v="1"/>
    <n v="54762"/>
    <n v="4.7384793009137871"/>
    <x v="0"/>
    <n v="10914"/>
    <n v="0.2"/>
    <n v="43848"/>
    <n v="0.8"/>
    <n v="3917"/>
    <n v="7.0000000000000007E-2"/>
    <n v="7459"/>
    <n v="0.14000000000000001"/>
    <n v="49055"/>
    <n v="280"/>
    <m/>
    <n v="5.1100000000000003"/>
    <n v="46706"/>
    <n v="0.85"/>
  </r>
  <r>
    <n v="18"/>
    <s v="Alabama"/>
    <s v="Conecuh"/>
    <x v="0"/>
    <x v="5"/>
    <n v="12277"/>
    <n v="4.0890922558427194"/>
    <x v="0"/>
    <n v="2762"/>
    <n v="0.22"/>
    <n v="9515"/>
    <n v="0.78"/>
    <n v="859"/>
    <n v="7.0000000000000007E-2"/>
    <n v="2979"/>
    <n v="0.24"/>
    <n v="32613"/>
    <n v="39"/>
    <m/>
    <n v="3.18"/>
    <n v="10340"/>
    <n v="0.84"/>
  </r>
  <r>
    <n v="19"/>
    <s v="Alabama"/>
    <s v="Coosa"/>
    <x v="0"/>
    <x v="6"/>
    <n v="10715"/>
    <n v="4.0299921753778474"/>
    <x v="0"/>
    <n v="2481"/>
    <n v="0.23"/>
    <n v="8234"/>
    <n v="0.77"/>
    <n v="884"/>
    <n v="0.08"/>
    <n v="1973"/>
    <n v="0.18"/>
    <n v="42423"/>
    <n v="0"/>
    <m/>
    <n v="0"/>
    <n v="8756"/>
    <n v="0.82"/>
  </r>
  <r>
    <n v="20"/>
    <s v="Alabama"/>
    <s v="Covington"/>
    <x v="0"/>
    <x v="2"/>
    <n v="36986"/>
    <n v="4.5680373653283359"/>
    <x v="0"/>
    <n v="7790"/>
    <n v="0.21"/>
    <n v="29196"/>
    <n v="0.79"/>
    <n v="3204"/>
    <n v="0.09"/>
    <n v="7239"/>
    <n v="0.2"/>
    <n v="40203"/>
    <n v="147"/>
    <m/>
    <n v="3.97"/>
    <n v="30991"/>
    <n v="0.84"/>
  </r>
  <r>
    <n v="21"/>
    <s v="Alabama"/>
    <s v="Crenshaw"/>
    <x v="0"/>
    <x v="6"/>
    <n v="13824"/>
    <n v="4.1406337251348182"/>
    <x v="0"/>
    <n v="2629"/>
    <n v="0.19"/>
    <n v="11195"/>
    <n v="0.81"/>
    <n v="1033"/>
    <n v="7.0000000000000007E-2"/>
    <n v="2661"/>
    <n v="0.19"/>
    <n v="39057"/>
    <n v="93"/>
    <m/>
    <n v="6.73"/>
    <n v="11851"/>
    <n v="0.86"/>
  </r>
  <r>
    <n v="22"/>
    <s v="Alabama"/>
    <s v="Cullman"/>
    <x v="0"/>
    <x v="7"/>
    <n v="83442"/>
    <n v="4.9213847050368136"/>
    <x v="0"/>
    <n v="15446"/>
    <n v="0.19"/>
    <n v="67996"/>
    <n v="0.81"/>
    <n v="6416"/>
    <n v="0.08"/>
    <n v="11925"/>
    <n v="0.14000000000000001"/>
    <n v="45796"/>
    <n v="145"/>
    <m/>
    <n v="1.74"/>
    <n v="71385"/>
    <n v="0.86"/>
  </r>
  <r>
    <n v="23"/>
    <s v="Alabama"/>
    <s v="Dale"/>
    <x v="0"/>
    <x v="7"/>
    <n v="48956"/>
    <n v="4.6898059261126965"/>
    <x v="0"/>
    <n v="8270"/>
    <n v="0.17"/>
    <n v="40686"/>
    <n v="0.83"/>
    <n v="6697"/>
    <n v="0.14000000000000001"/>
    <n v="7743"/>
    <n v="0.16"/>
    <n v="45309"/>
    <n v="69"/>
    <m/>
    <n v="1.41"/>
    <n v="42301"/>
    <n v="0.86"/>
  </r>
  <r>
    <n v="24"/>
    <s v="Alabama"/>
    <s v="Dallas"/>
    <x v="0"/>
    <x v="7"/>
    <n v="38310"/>
    <n v="4.583312151983078"/>
    <x v="0"/>
    <n v="6921"/>
    <n v="0.18"/>
    <n v="31389"/>
    <n v="0.82"/>
    <n v="2498"/>
    <n v="7.0000000000000007E-2"/>
    <n v="11841"/>
    <n v="0.31"/>
    <n v="34035"/>
    <n v="149"/>
    <m/>
    <n v="3.89"/>
    <n v="33431"/>
    <n v="0.87"/>
  </r>
  <r>
    <n v="25"/>
    <s v="Alabama"/>
    <s v="DeKal"/>
    <x v="0"/>
    <x v="2"/>
    <n v="71385"/>
    <n v="4.853606963854439"/>
    <x v="0"/>
    <n v="12322"/>
    <n v="0.17"/>
    <n v="59063"/>
    <n v="0.83"/>
    <n v="3478"/>
    <n v="0.05"/>
    <n v="14975"/>
    <n v="0.21"/>
    <n v="39491"/>
    <n v="115"/>
    <m/>
    <n v="1.61"/>
    <n v="61931"/>
    <n v="0.87"/>
  </r>
  <r>
    <n v="26"/>
    <s v="Alabama"/>
    <s v="Elmore"/>
    <x v="0"/>
    <x v="0"/>
    <n v="81887"/>
    <n v="4.9132149606567097"/>
    <x v="0"/>
    <n v="12400"/>
    <n v="0.15"/>
    <n v="69487"/>
    <n v="0.85"/>
    <n v="7372"/>
    <n v="0.09"/>
    <n v="8559"/>
    <n v="0.1"/>
    <n v="60367"/>
    <n v="96"/>
    <m/>
    <n v="1.17"/>
    <n v="68333"/>
    <n v="0.83"/>
  </r>
  <r>
    <n v="27"/>
    <s v="Alabama"/>
    <s v="Escambia"/>
    <x v="0"/>
    <x v="2"/>
    <n v="36748"/>
    <n v="4.5652337077032143"/>
    <x v="0"/>
    <n v="6596"/>
    <n v="0.18"/>
    <n v="30152"/>
    <n v="0.82"/>
    <n v="2451"/>
    <n v="7.0000000000000007E-2"/>
    <n v="8022"/>
    <n v="0.22"/>
    <n v="38418"/>
    <n v="82"/>
    <m/>
    <n v="2.23"/>
    <n v="29523"/>
    <n v="0.8"/>
  </r>
  <r>
    <n v="28"/>
    <s v="Alabama"/>
    <s v="Etowah"/>
    <x v="0"/>
    <x v="1"/>
    <n v="102501"/>
    <n v="5.0107281023904404"/>
    <x v="1"/>
    <n v="19487"/>
    <n v="0.19"/>
    <n v="83014"/>
    <n v="0.81"/>
    <n v="7232"/>
    <n v="7.0000000000000007E-2"/>
    <n v="17509"/>
    <n v="0.17"/>
    <n v="44903"/>
    <n v="671"/>
    <m/>
    <n v="6.55"/>
    <n v="87911"/>
    <n v="0.86"/>
  </r>
  <r>
    <n v="29"/>
    <s v="Alabama"/>
    <s v="Fayette"/>
    <x v="0"/>
    <x v="2"/>
    <n v="16433"/>
    <n v="4.2157168552495232"/>
    <x v="0"/>
    <n v="3472"/>
    <n v="0.21"/>
    <n v="12961"/>
    <n v="0.79"/>
    <n v="1281"/>
    <n v="0.08"/>
    <n v="3801"/>
    <n v="0.23"/>
    <n v="39254"/>
    <n v="167"/>
    <m/>
    <n v="10.16"/>
    <n v="13974"/>
    <n v="0.85"/>
  </r>
  <r>
    <n v="30"/>
    <s v="Alabama"/>
    <s v="Franklin"/>
    <x v="0"/>
    <x v="2"/>
    <n v="31363"/>
    <n v="4.4964175980535561"/>
    <x v="0"/>
    <n v="5296"/>
    <n v="0.17"/>
    <n v="26067"/>
    <n v="0.83"/>
    <n v="1279"/>
    <n v="0.04"/>
    <n v="5939"/>
    <n v="0.19"/>
    <n v="39388"/>
    <n v="114"/>
    <m/>
    <n v="3.63"/>
    <n v="27228"/>
    <n v="0.87"/>
  </r>
  <r>
    <n v="31"/>
    <s v="Alabama"/>
    <s v="Geneva"/>
    <x v="0"/>
    <x v="1"/>
    <n v="26314"/>
    <n v="4.4201868703542857"/>
    <x v="0"/>
    <n v="5341"/>
    <n v="0.2"/>
    <n v="20973"/>
    <n v="0.8"/>
    <n v="2334"/>
    <n v="0.09"/>
    <n v="5537"/>
    <n v="0.21"/>
    <n v="37823"/>
    <n v="147"/>
    <m/>
    <n v="5.59"/>
    <n v="22311"/>
    <n v="0.85"/>
  </r>
  <r>
    <n v="32"/>
    <s v="Alabama"/>
    <s v="Greene"/>
    <x v="0"/>
    <x v="6"/>
    <n v="8233"/>
    <n v="3.9155581154115202"/>
    <x v="2"/>
    <n v="1837"/>
    <n v="0.22"/>
    <n v="6396"/>
    <n v="0.78"/>
    <n v="428"/>
    <n v="0.05"/>
    <n v="2459"/>
    <n v="0.3"/>
    <n v="28524"/>
    <n v="92"/>
    <m/>
    <n v="11.17"/>
    <n v="6947"/>
    <n v="0.84"/>
  </r>
  <r>
    <n v="33"/>
    <s v="Alabama"/>
    <s v="Hale"/>
    <x v="0"/>
    <x v="1"/>
    <n v="14726"/>
    <n v="4.1680847961406826"/>
    <x v="0"/>
    <n v="2829"/>
    <n v="0.19"/>
    <n v="11897"/>
    <n v="0.81"/>
    <n v="851"/>
    <n v="0.06"/>
    <n v="3705"/>
    <n v="0.25"/>
    <n v="34724"/>
    <n v="20"/>
    <m/>
    <n v="1.36"/>
    <n v="12972"/>
    <n v="0.88"/>
  </r>
  <r>
    <n v="34"/>
    <s v="Alabama"/>
    <s v="Henry"/>
    <x v="0"/>
    <x v="1"/>
    <n v="17209"/>
    <n v="4.2357556345867176"/>
    <x v="0"/>
    <n v="3910"/>
    <n v="0.23"/>
    <n v="13299"/>
    <n v="0.77"/>
    <n v="1301"/>
    <n v="0.08"/>
    <n v="3037"/>
    <n v="0.18"/>
    <n v="46027"/>
    <n v="0"/>
    <m/>
    <n v="0"/>
    <n v="14164"/>
    <n v="0.82"/>
  </r>
  <r>
    <n v="35"/>
    <s v="Alabama"/>
    <s v="Houston"/>
    <x v="0"/>
    <x v="1"/>
    <n v="104722"/>
    <n v="5.0200379278577252"/>
    <x v="1"/>
    <n v="18639"/>
    <n v="0.18"/>
    <n v="86083"/>
    <n v="0.82"/>
    <n v="9193"/>
    <n v="0.09"/>
    <n v="17032"/>
    <n v="0.16"/>
    <n v="47993"/>
    <n v="661"/>
    <m/>
    <n v="6.31"/>
    <n v="89847"/>
    <n v="0.86"/>
  </r>
  <r>
    <n v="36"/>
    <s v="Alabama"/>
    <s v="Jackson"/>
    <x v="0"/>
    <x v="2"/>
    <n v="51736"/>
    <n v="4.7137928479390601"/>
    <x v="0"/>
    <n v="10373"/>
    <n v="0.2"/>
    <n v="41363"/>
    <n v="0.8"/>
    <n v="3142"/>
    <n v="0.06"/>
    <n v="10046"/>
    <n v="0.19"/>
    <n v="41929"/>
    <n v="92"/>
    <m/>
    <n v="1.78"/>
    <n v="43645"/>
    <n v="0.84"/>
  </r>
  <r>
    <n v="37"/>
    <s v="Alabama"/>
    <s v="Jefferson"/>
    <x v="1"/>
    <x v="3"/>
    <n v="659300"/>
    <n v="5.8190830757437029"/>
    <x v="1"/>
    <n v="104547"/>
    <n v="0.16"/>
    <n v="554753"/>
    <n v="0.84"/>
    <n v="42503"/>
    <n v="0.06"/>
    <n v="103604"/>
    <n v="0.16"/>
    <n v="55013"/>
    <n v="4389"/>
    <m/>
    <n v="6.66"/>
    <n v="568180"/>
    <n v="0.86"/>
  </r>
  <r>
    <n v="38"/>
    <s v="Alabama"/>
    <s v="Lamar"/>
    <x v="0"/>
    <x v="6"/>
    <n v="13844"/>
    <n v="4.14126159062209"/>
    <x v="0"/>
    <n v="2998"/>
    <n v="0.22"/>
    <n v="10846"/>
    <n v="0.78"/>
    <n v="844"/>
    <n v="0.06"/>
    <n v="2374"/>
    <n v="0.17"/>
    <n v="40936"/>
    <n v="0"/>
    <m/>
    <n v="0"/>
    <n v="11624"/>
    <n v="0.84"/>
  </r>
  <r>
    <n v="39"/>
    <s v="Alabama"/>
    <s v="Lauderdale"/>
    <x v="0"/>
    <x v="1"/>
    <n v="92387"/>
    <n v="4.965610864883903"/>
    <x v="0"/>
    <n v="18563"/>
    <n v="0.2"/>
    <n v="73824"/>
    <n v="0.8"/>
    <n v="5972"/>
    <n v="0.06"/>
    <n v="12645"/>
    <n v="0.14000000000000001"/>
    <n v="48707"/>
    <n v="321"/>
    <m/>
    <n v="3.47"/>
    <n v="76341"/>
    <n v="0.83"/>
  </r>
  <r>
    <n v="40"/>
    <s v="Alabama"/>
    <s v="Lawrence"/>
    <x v="0"/>
    <x v="1"/>
    <n v="32957"/>
    <n v="4.5179476719952492"/>
    <x v="0"/>
    <n v="6151"/>
    <n v="0.19"/>
    <n v="26806"/>
    <n v="0.81"/>
    <n v="1562"/>
    <n v="0.05"/>
    <n v="6297"/>
    <n v="0.19"/>
    <n v="43909"/>
    <n v="43"/>
    <m/>
    <n v="1.3"/>
    <n v="28529"/>
    <n v="0.87"/>
  </r>
  <r>
    <n v="41"/>
    <s v="Alabama"/>
    <s v="Lee"/>
    <x v="0"/>
    <x v="1"/>
    <n v="163941"/>
    <n v="5.2146875798487917"/>
    <x v="1"/>
    <n v="19481"/>
    <n v="0.12"/>
    <n v="144460"/>
    <n v="0.88"/>
    <n v="11532"/>
    <n v="7.0000000000000007E-2"/>
    <n v="30075"/>
    <n v="0.18"/>
    <n v="48937"/>
    <n v="549"/>
    <m/>
    <n v="3.35"/>
    <n v="144525"/>
    <n v="0.88"/>
  </r>
  <r>
    <n v="42"/>
    <s v="Alabama"/>
    <s v="Limestone"/>
    <x v="0"/>
    <x v="0"/>
    <n v="96174"/>
    <n v="4.9830576792862118"/>
    <x v="0"/>
    <n v="14608"/>
    <n v="0.15"/>
    <n v="81566"/>
    <n v="0.85"/>
    <n v="7497"/>
    <n v="0.08"/>
    <n v="10633"/>
    <n v="0.11"/>
    <n v="64863"/>
    <n v="71"/>
    <m/>
    <n v="0.74"/>
    <n v="82413"/>
    <n v="0.86"/>
  </r>
  <r>
    <n v="43"/>
    <s v="Alabama"/>
    <s v="Lowndes"/>
    <x v="0"/>
    <x v="0"/>
    <n v="9974"/>
    <n v="3.9988693638823443"/>
    <x v="2"/>
    <n v="1880"/>
    <n v="0.19"/>
    <n v="8094"/>
    <n v="0.81"/>
    <n v="581"/>
    <n v="0.06"/>
    <n v="2474"/>
    <n v="0.25"/>
    <n v="33973"/>
    <n v="0"/>
    <m/>
    <n v="0"/>
    <n v="8701"/>
    <n v="0.87"/>
  </r>
  <r>
    <n v="44"/>
    <s v="Alabama"/>
    <s v="Macon"/>
    <x v="0"/>
    <x v="2"/>
    <n v="18439"/>
    <n v="4.2657373643174905"/>
    <x v="0"/>
    <n v="3756"/>
    <n v="0.2"/>
    <n v="14683"/>
    <n v="0.8"/>
    <n v="1477"/>
    <n v="0.08"/>
    <n v="5031"/>
    <n v="0.27"/>
    <n v="32495"/>
    <n v="0"/>
    <m/>
    <n v="0"/>
    <n v="13883"/>
    <n v="0.75"/>
  </r>
  <r>
    <n v="45"/>
    <s v="Alabama"/>
    <s v="Madison"/>
    <x v="0"/>
    <x v="0"/>
    <n v="366519"/>
    <n v="5.5640964929778969"/>
    <x v="1"/>
    <n v="55125"/>
    <n v="0.15"/>
    <n v="311394"/>
    <n v="0.85"/>
    <n v="33657"/>
    <n v="0.09"/>
    <n v="42667"/>
    <n v="0.12"/>
    <n v="63755"/>
    <n v="1302"/>
    <m/>
    <n v="3.55"/>
    <n v="314340"/>
    <n v="0.86"/>
  </r>
  <r>
    <n v="46"/>
    <s v="Alabama"/>
    <s v="Marengo"/>
    <x v="0"/>
    <x v="5"/>
    <n v="19066"/>
    <n v="4.2802595886861363"/>
    <x v="0"/>
    <n v="3737"/>
    <n v="0.2"/>
    <n v="15329"/>
    <n v="0.8"/>
    <n v="1158"/>
    <n v="0.06"/>
    <n v="4499"/>
    <n v="0.24"/>
    <n v="37733"/>
    <n v="47"/>
    <m/>
    <n v="2.4700000000000002"/>
    <n v="16614"/>
    <n v="0.87"/>
  </r>
  <r>
    <n v="47"/>
    <s v="Alabama"/>
    <s v="Marion"/>
    <x v="0"/>
    <x v="5"/>
    <n v="29763"/>
    <n v="4.4736767043530277"/>
    <x v="0"/>
    <n v="6321"/>
    <n v="0.21"/>
    <n v="23442"/>
    <n v="0.79"/>
    <n v="1735"/>
    <n v="0.06"/>
    <n v="5844"/>
    <n v="0.2"/>
    <n v="37887"/>
    <n v="71"/>
    <m/>
    <n v="2.39"/>
    <n v="24543"/>
    <n v="0.82"/>
  </r>
  <r>
    <n v="48"/>
    <s v="Alabama"/>
    <s v="Marshall"/>
    <x v="0"/>
    <x v="7"/>
    <n v="96109"/>
    <n v="4.9827640585043538"/>
    <x v="0"/>
    <n v="16375"/>
    <n v="0.17"/>
    <n v="79734"/>
    <n v="0.83"/>
    <n v="5427"/>
    <n v="0.06"/>
    <n v="17341"/>
    <n v="0.18"/>
    <n v="46233"/>
    <n v="204"/>
    <m/>
    <n v="2.12"/>
    <n v="83013"/>
    <n v="0.86"/>
  </r>
  <r>
    <n v="49"/>
    <s v="Alabama"/>
    <s v="Mobile"/>
    <x v="0"/>
    <x v="0"/>
    <n v="413757"/>
    <n v="5.6167453543019796"/>
    <x v="1"/>
    <n v="67041"/>
    <n v="0.16"/>
    <n v="346716"/>
    <n v="0.84"/>
    <n v="30347"/>
    <n v="7.0000000000000007E-2"/>
    <n v="84539"/>
    <n v="0.2"/>
    <n v="43598"/>
    <n v="1498"/>
    <m/>
    <n v="3.62"/>
    <n v="357683"/>
    <n v="0.86"/>
  </r>
  <r>
    <n v="50"/>
    <s v="Alabama"/>
    <s v="Monroe"/>
    <x v="0"/>
    <x v="5"/>
    <n v="21067"/>
    <n v="4.323602695256489"/>
    <x v="0"/>
    <n v="4275"/>
    <n v="0.2"/>
    <n v="16792"/>
    <n v="0.8"/>
    <n v="1434"/>
    <n v="7.0000000000000007E-2"/>
    <n v="4560"/>
    <n v="0.22"/>
    <n v="39556"/>
    <n v="44"/>
    <m/>
    <n v="2.09"/>
    <n v="17946"/>
    <n v="0.85"/>
  </r>
  <r>
    <n v="51"/>
    <s v="Alabama"/>
    <s v="Montgomery"/>
    <x v="0"/>
    <x v="0"/>
    <n v="225763"/>
    <n v="5.3536527674715284"/>
    <x v="1"/>
    <n v="34173"/>
    <n v="0.15"/>
    <n v="191590"/>
    <n v="0.85"/>
    <n v="19614"/>
    <n v="0.09"/>
    <n v="43567"/>
    <n v="0.19"/>
    <n v="49640"/>
    <n v="1197"/>
    <m/>
    <n v="5.3"/>
    <n v="191345"/>
    <n v="0.85"/>
  </r>
  <r>
    <n v="52"/>
    <s v="Alabama"/>
    <s v="Morgan"/>
    <x v="0"/>
    <x v="1"/>
    <n v="119089"/>
    <n v="5.0758716484691258"/>
    <x v="1"/>
    <n v="20803"/>
    <n v="0.17"/>
    <n v="98286"/>
    <n v="0.83"/>
    <n v="7972"/>
    <n v="7.0000000000000007E-2"/>
    <n v="15419"/>
    <n v="0.13"/>
    <n v="52797"/>
    <n v="110"/>
    <m/>
    <n v="0.92"/>
    <n v="101734"/>
    <n v="0.85"/>
  </r>
  <r>
    <n v="53"/>
    <s v="Alabama"/>
    <s v="Perry"/>
    <x v="0"/>
    <x v="6"/>
    <n v="9140"/>
    <n v="3.9609461957338312"/>
    <x v="2"/>
    <n v="1774"/>
    <n v="0.19"/>
    <n v="7366"/>
    <n v="0.81"/>
    <n v="453"/>
    <n v="0.05"/>
    <n v="2943"/>
    <n v="0.32"/>
    <n v="26814"/>
    <n v="0"/>
    <m/>
    <n v="0"/>
    <n v="7327"/>
    <n v="0.8"/>
  </r>
  <r>
    <n v="54"/>
    <s v="Alabama"/>
    <s v="Pickens"/>
    <x v="0"/>
    <x v="1"/>
    <n v="19938"/>
    <n v="4.2996815916623543"/>
    <x v="0"/>
    <n v="3793"/>
    <n v="0.19"/>
    <n v="16145"/>
    <n v="0.81"/>
    <n v="1354"/>
    <n v="7.0000000000000007E-2"/>
    <n v="4177"/>
    <n v="0.21"/>
    <n v="37586"/>
    <n v="52"/>
    <m/>
    <n v="2.61"/>
    <n v="15739"/>
    <n v="0.79"/>
  </r>
  <r>
    <n v="55"/>
    <s v="Alabama"/>
    <s v="Pike"/>
    <x v="0"/>
    <x v="2"/>
    <n v="33338"/>
    <n v="4.5229395422521153"/>
    <x v="0"/>
    <n v="4987"/>
    <n v="0.15"/>
    <n v="28351"/>
    <n v="0.85"/>
    <n v="2315"/>
    <n v="7.0000000000000007E-2"/>
    <n v="7315"/>
    <n v="0.22"/>
    <n v="37259"/>
    <n v="43"/>
    <m/>
    <n v="1.29"/>
    <n v="27559"/>
    <n v="0.83"/>
  </r>
  <r>
    <n v="56"/>
    <s v="Alabama"/>
    <s v="Randolph"/>
    <x v="0"/>
    <x v="2"/>
    <n v="22725"/>
    <n v="4.3565038918940049"/>
    <x v="0"/>
    <n v="4625"/>
    <n v="0.2"/>
    <n v="18100"/>
    <n v="0.8"/>
    <n v="1547"/>
    <n v="7.0000000000000007E-2"/>
    <n v="4375"/>
    <n v="0.19"/>
    <n v="40546"/>
    <n v="15"/>
    <m/>
    <n v="0.66"/>
    <n v="18981"/>
    <n v="0.84"/>
  </r>
  <r>
    <n v="57"/>
    <s v="Alabama"/>
    <s v="Russell"/>
    <x v="0"/>
    <x v="0"/>
    <n v="57781"/>
    <n v="4.7617850537893096"/>
    <x v="0"/>
    <n v="8280"/>
    <n v="0.14000000000000001"/>
    <n v="49501"/>
    <n v="0.86"/>
    <n v="6529"/>
    <n v="0.11"/>
    <n v="12384"/>
    <n v="0.21"/>
    <n v="39104"/>
    <n v="93"/>
    <m/>
    <n v="1.61"/>
    <n v="51566"/>
    <n v="0.89"/>
  </r>
  <r>
    <n v="58"/>
    <s v="Alabama"/>
    <s v="St. Clair"/>
    <x v="0"/>
    <x v="3"/>
    <n v="88690"/>
    <n v="4.9478746548976984"/>
    <x v="0"/>
    <n v="14738"/>
    <n v="0.17"/>
    <n v="73952"/>
    <n v="0.83"/>
    <n v="6618"/>
    <n v="7.0000000000000007E-2"/>
    <n v="10432"/>
    <n v="0.12"/>
    <n v="57284"/>
    <n v="40"/>
    <m/>
    <n v="0.45"/>
    <n v="76601"/>
    <n v="0.86"/>
  </r>
  <r>
    <n v="59"/>
    <s v="Alabama"/>
    <s v="Shelby"/>
    <x v="0"/>
    <x v="3"/>
    <n v="215707"/>
    <n v="5.3338642388069752"/>
    <x v="1"/>
    <n v="33087"/>
    <n v="0.15"/>
    <n v="182620"/>
    <n v="0.85"/>
    <n v="13959"/>
    <n v="0.06"/>
    <n v="16916"/>
    <n v="0.08"/>
    <n v="75663"/>
    <n v="283"/>
    <m/>
    <n v="1.31"/>
    <n v="186451"/>
    <n v="0.86"/>
  </r>
  <r>
    <n v="60"/>
    <s v="Alabama"/>
    <s v="Sumter"/>
    <x v="0"/>
    <x v="6"/>
    <n v="12691"/>
    <n v="4.1034958441097658"/>
    <x v="0"/>
    <n v="2286"/>
    <n v="0.18"/>
    <n v="10405"/>
    <n v="0.82"/>
    <n v="577"/>
    <n v="0.05"/>
    <n v="4076"/>
    <n v="0.32"/>
    <n v="27859"/>
    <n v="33"/>
    <m/>
    <n v="2.6"/>
    <n v="10413"/>
    <n v="0.82"/>
  </r>
  <r>
    <n v="61"/>
    <s v="Alabama"/>
    <s v="Talladega"/>
    <x v="0"/>
    <x v="7"/>
    <n v="79828"/>
    <n v="4.9021552486516793"/>
    <x v="0"/>
    <n v="14370"/>
    <n v="0.18"/>
    <n v="65458"/>
    <n v="0.82"/>
    <n v="5294"/>
    <n v="7.0000000000000007E-2"/>
    <n v="14825"/>
    <n v="0.19"/>
    <n v="41630"/>
    <n v="173"/>
    <m/>
    <n v="2.17"/>
    <n v="68142"/>
    <n v="0.85"/>
  </r>
  <r>
    <n v="62"/>
    <s v="Alabama"/>
    <s v="Tallapoosa"/>
    <x v="0"/>
    <x v="2"/>
    <n v="40497"/>
    <n v="4.6074228520615073"/>
    <x v="0"/>
    <n v="8731"/>
    <n v="0.22"/>
    <n v="31766"/>
    <n v="0.78"/>
    <n v="3065"/>
    <n v="0.08"/>
    <n v="7839"/>
    <n v="0.19"/>
    <n v="42205"/>
    <n v="94"/>
    <m/>
    <n v="2.3199999999999998"/>
    <n v="34216"/>
    <n v="0.84"/>
  </r>
  <r>
    <n v="63"/>
    <s v="Alabama"/>
    <s v="Tuscaloosa"/>
    <x v="0"/>
    <x v="1"/>
    <n v="208911"/>
    <n v="5.3199613079244363"/>
    <x v="1"/>
    <n v="27743"/>
    <n v="0.13"/>
    <n v="181168"/>
    <n v="0.87"/>
    <n v="12395"/>
    <n v="0.06"/>
    <n v="33330"/>
    <n v="0.16"/>
    <n v="52557"/>
    <n v="1984"/>
    <m/>
    <n v="9.5"/>
    <n v="180299"/>
    <n v="0.86"/>
  </r>
  <r>
    <n v="64"/>
    <s v="Alabama"/>
    <s v="Walker"/>
    <x v="0"/>
    <x v="3"/>
    <n v="63711"/>
    <n v="4.804214421768175"/>
    <x v="0"/>
    <n v="12311"/>
    <n v="0.19"/>
    <n v="51400"/>
    <n v="0.81"/>
    <n v="4354"/>
    <n v="7.0000000000000007E-2"/>
    <n v="11231"/>
    <n v="0.18"/>
    <n v="45434"/>
    <n v="178"/>
    <m/>
    <n v="2.79"/>
    <n v="55321"/>
    <n v="0.87"/>
  </r>
  <r>
    <n v="65"/>
    <s v="Alabama"/>
    <s v="Washington"/>
    <x v="0"/>
    <x v="6"/>
    <n v="16378"/>
    <n v="4.2142608667775416"/>
    <x v="0"/>
    <n v="3130"/>
    <n v="0.19"/>
    <n v="13248"/>
    <n v="0.81"/>
    <n v="882"/>
    <n v="0.05"/>
    <n v="2846"/>
    <n v="0.17"/>
    <n v="44424"/>
    <n v="20"/>
    <m/>
    <n v="1.22"/>
    <n v="14122"/>
    <n v="0.86"/>
  </r>
  <r>
    <n v="66"/>
    <s v="Alabama"/>
    <s v="Wilcox"/>
    <x v="0"/>
    <x v="4"/>
    <n v="10627"/>
    <n v="4.026410680578774"/>
    <x v="0"/>
    <n v="2066"/>
    <n v="0.19"/>
    <n v="8561"/>
    <n v="0.81"/>
    <n v="557"/>
    <n v="0.05"/>
    <n v="3504"/>
    <n v="0.33"/>
    <n v="25385"/>
    <n v="0"/>
    <m/>
    <n v="0"/>
    <n v="9421"/>
    <n v="0.89"/>
  </r>
  <r>
    <n v="67"/>
    <s v="Alabama"/>
    <s v="Winston"/>
    <x v="0"/>
    <x v="2"/>
    <n v="23660"/>
    <n v="4.3740147402919112"/>
    <x v="0"/>
    <n v="5101"/>
    <n v="0.22"/>
    <n v="18559"/>
    <n v="0.78"/>
    <n v="1540"/>
    <n v="7.0000000000000007E-2"/>
    <n v="4338"/>
    <n v="0.18"/>
    <n v="41156"/>
    <n v="59"/>
    <m/>
    <n v="2.4900000000000002"/>
    <n v="19702"/>
    <n v="0.83"/>
  </r>
  <r>
    <n v="69"/>
    <s v="Alaska"/>
    <s v="Aleutians East (B)"/>
    <x v="0"/>
    <x v="4"/>
    <n v="3515"/>
    <n v="3.5459253293558426"/>
    <x v="2"/>
    <n v="324"/>
    <n v="0.09"/>
    <n v="3191"/>
    <n v="0.91"/>
    <n v="100"/>
    <n v="0.03"/>
    <n v="544"/>
    <n v="0.15"/>
    <n v="70081"/>
    <n v="0"/>
    <m/>
    <n v="0"/>
    <n v="3206"/>
    <n v="0.91"/>
  </r>
  <r>
    <n v="70"/>
    <s v="Alaska"/>
    <s v="Aleutians West (CA)"/>
    <x v="0"/>
    <x v="4"/>
    <n v="5723"/>
    <n v="3.757623745908389"/>
    <x v="2"/>
    <n v="394"/>
    <n v="7.0000000000000007E-2"/>
    <n v="5329"/>
    <n v="0.93"/>
    <n v="163"/>
    <n v="0.03"/>
    <n v="550"/>
    <n v="0.1"/>
    <n v="82633"/>
    <n v="0"/>
    <m/>
    <n v="0"/>
    <n v="5158"/>
    <n v="0.9"/>
  </r>
  <r>
    <n v="71"/>
    <s v="Alaska"/>
    <s v="Anchorage (B)"/>
    <x v="0"/>
    <x v="0"/>
    <n v="291538"/>
    <n v="5.4646951701232531"/>
    <x v="1"/>
    <n v="32333"/>
    <n v="0.11"/>
    <n v="259205"/>
    <n v="0.89"/>
    <n v="29778"/>
    <n v="0.1"/>
    <n v="27075"/>
    <n v="0.09"/>
    <n v="82113"/>
    <n v="1109"/>
    <m/>
    <n v="3.8"/>
    <n v="259265"/>
    <n v="0.89"/>
  </r>
  <r>
    <n v="72"/>
    <s v="Alaska"/>
    <s v="Bethel (CA)"/>
    <x v="0"/>
    <x v="5"/>
    <n v="18216"/>
    <n v="4.2604530176070865"/>
    <x v="0"/>
    <n v="1402"/>
    <n v="0.08"/>
    <n v="16814"/>
    <n v="0.92"/>
    <n v="929"/>
    <n v="0.05"/>
    <n v="5869"/>
    <n v="0.32"/>
    <n v="44304"/>
    <n v="37"/>
    <m/>
    <n v="2.0299999999999998"/>
    <n v="16702"/>
    <n v="0.92"/>
  </r>
  <r>
    <n v="73"/>
    <s v="Alaska"/>
    <s v="Bristol Bay (B)"/>
    <x v="0"/>
    <x v="4"/>
    <n v="877"/>
    <n v="2.9429995933660407"/>
    <x v="2"/>
    <n v="127"/>
    <n v="0.14000000000000001"/>
    <n v="750"/>
    <n v="0.86"/>
    <n v="87"/>
    <n v="0.1"/>
    <n v="96"/>
    <n v="0.11"/>
    <n v="77257"/>
    <n v="0"/>
    <m/>
    <n v="0"/>
    <n v="747"/>
    <n v="0.85"/>
  </r>
  <r>
    <n v="74"/>
    <s v="Alaska"/>
    <s v="Denali (B)"/>
    <x v="0"/>
    <x v="6"/>
    <n v="2059"/>
    <n v="3.3136563466180315"/>
    <x v="2"/>
    <n v="245"/>
    <n v="0.12"/>
    <n v="1814"/>
    <n v="0.88"/>
    <n v="188"/>
    <n v="0.09"/>
    <n v="135"/>
    <n v="7.0000000000000007E-2"/>
    <n v="75477"/>
    <n v="0"/>
    <m/>
    <n v="0"/>
    <n v="1755"/>
    <n v="0.85"/>
  </r>
  <r>
    <n v="75"/>
    <s v="Alaska"/>
    <s v="Dillingham (CA)"/>
    <x v="0"/>
    <x v="4"/>
    <n v="5000"/>
    <n v="3.6989700043360187"/>
    <x v="2"/>
    <n v="470"/>
    <n v="0.09"/>
    <n v="4530"/>
    <n v="0.91"/>
    <n v="241"/>
    <n v="0.05"/>
    <n v="1091"/>
    <n v="0.22"/>
    <n v="54524"/>
    <n v="16"/>
    <m/>
    <n v="3.2"/>
    <n v="4572"/>
    <n v="0.91"/>
  </r>
  <r>
    <n v="76"/>
    <s v="Alaska"/>
    <s v="Fairbanks North Star (B)"/>
    <x v="0"/>
    <x v="1"/>
    <n v="98971"/>
    <n v="4.9955079583855264"/>
    <x v="0"/>
    <n v="10204"/>
    <n v="0.1"/>
    <n v="88767"/>
    <n v="0.9"/>
    <n v="12782"/>
    <n v="0.13"/>
    <n v="8104"/>
    <n v="0.08"/>
    <n v="74268"/>
    <n v="238"/>
    <m/>
    <n v="2.4"/>
    <n v="86347"/>
    <n v="0.87"/>
  </r>
  <r>
    <n v="77"/>
    <s v="Alaska"/>
    <s v="Haines (B)"/>
    <x v="0"/>
    <x v="4"/>
    <n v="2474"/>
    <n v="3.3933996952931018"/>
    <x v="2"/>
    <n v="546"/>
    <n v="0.22"/>
    <n v="1928"/>
    <n v="0.78"/>
    <n v="177"/>
    <n v="7.0000000000000007E-2"/>
    <n v="259"/>
    <n v="0.1"/>
    <n v="58943"/>
    <n v="0"/>
    <m/>
    <n v="0"/>
    <n v="1978"/>
    <n v="0.8"/>
  </r>
  <r>
    <n v="78"/>
    <s v="Alaska"/>
    <s v="Hoonah-Angoon (CA)"/>
    <x v="0"/>
    <x v="4"/>
    <n v="2151"/>
    <n v="3.3326404103874627"/>
    <x v="2"/>
    <n v="483"/>
    <n v="0.22"/>
    <n v="1668"/>
    <n v="0.78"/>
    <n v="180"/>
    <n v="0.08"/>
    <n v="370"/>
    <n v="0.17"/>
    <n v="51188"/>
    <n v="0"/>
    <m/>
    <n v="0"/>
    <n v="1697"/>
    <n v="0.79"/>
  </r>
  <r>
    <n v="79"/>
    <s v="Alaska"/>
    <s v="Juneau (B)"/>
    <x v="0"/>
    <x v="8"/>
    <n v="32113"/>
    <n v="4.5066808793001076"/>
    <x v="0"/>
    <n v="4298"/>
    <n v="0.13"/>
    <n v="27815"/>
    <n v="0.87"/>
    <n v="2424"/>
    <n v="0.08"/>
    <n v="2299"/>
    <n v="7.0000000000000007E-2"/>
    <n v="79173"/>
    <n v="73"/>
    <m/>
    <n v="2.27"/>
    <n v="27787"/>
    <n v="0.87"/>
  </r>
  <r>
    <n v="80"/>
    <s v="Alaska"/>
    <s v="Kenai Peninsula (B)"/>
    <x v="0"/>
    <x v="5"/>
    <n v="58533"/>
    <n v="4.7674007836401788"/>
    <x v="0"/>
    <n v="10188"/>
    <n v="0.17"/>
    <n v="48345"/>
    <n v="0.83"/>
    <n v="5270"/>
    <n v="0.09"/>
    <n v="7103"/>
    <n v="0.12"/>
    <n v="65439"/>
    <n v="215"/>
    <m/>
    <n v="3.67"/>
    <n v="48566"/>
    <n v="0.83"/>
  </r>
  <r>
    <n v="81"/>
    <s v="Alaska"/>
    <s v="Ketchikan Gateway (B)"/>
    <x v="0"/>
    <x v="5"/>
    <n v="13918"/>
    <n v="4.1435768321589963"/>
    <x v="0"/>
    <n v="2162"/>
    <n v="0.16"/>
    <n v="11756"/>
    <n v="0.84"/>
    <n v="1234"/>
    <n v="0.09"/>
    <n v="1244"/>
    <n v="0.09"/>
    <n v="68309"/>
    <n v="54"/>
    <m/>
    <n v="3.88"/>
    <n v="11875"/>
    <n v="0.85"/>
  </r>
  <r>
    <n v="82"/>
    <s v="Alaska"/>
    <s v="Kodiak Island (B)"/>
    <x v="0"/>
    <x v="5"/>
    <n v="13345"/>
    <n v="4.1253185781235269"/>
    <x v="0"/>
    <n v="1379"/>
    <n v="0.1"/>
    <n v="11966"/>
    <n v="0.9"/>
    <n v="1116"/>
    <n v="0.08"/>
    <n v="1073"/>
    <n v="0.08"/>
    <n v="74109"/>
    <n v="6"/>
    <m/>
    <n v="0.45"/>
    <n v="11963"/>
    <n v="0.9"/>
  </r>
  <r>
    <n v="83"/>
    <s v="Alaska"/>
    <s v="Kusilvak (CA)"/>
    <x v="0"/>
    <x v="4"/>
    <n v="8303"/>
    <n v="3.9192350379232508"/>
    <x v="2"/>
    <n v="496"/>
    <n v="0.06"/>
    <n v="7807"/>
    <n v="0.94"/>
    <n v="328"/>
    <n v="0.04"/>
    <n v="2905"/>
    <n v="0.35"/>
    <n v="32728"/>
    <n v="0"/>
    <m/>
    <n v="0"/>
    <n v="7851"/>
    <n v="0.95"/>
  </r>
  <r>
    <n v="84"/>
    <s v="Alaska"/>
    <s v="Lake and Peninsula (B)"/>
    <x v="0"/>
    <x v="4"/>
    <n v="1587"/>
    <n v="3.2005769267548483"/>
    <x v="2"/>
    <n v="162"/>
    <n v="0.1"/>
    <n v="1425"/>
    <n v="0.9"/>
    <n v="53"/>
    <n v="0.03"/>
    <n v="288"/>
    <n v="0.18"/>
    <n v="49403"/>
    <n v="0"/>
    <m/>
    <n v="0"/>
    <n v="1451"/>
    <n v="0.91"/>
  </r>
  <r>
    <n v="85"/>
    <s v="Alaska"/>
    <s v="Matanuska-Susitna (B)"/>
    <x v="0"/>
    <x v="0"/>
    <n v="107610"/>
    <n v="5.0318526313956289"/>
    <x v="1"/>
    <n v="12814"/>
    <n v="0.12"/>
    <n v="94796"/>
    <n v="0.88"/>
    <n v="9540"/>
    <n v="0.09"/>
    <n v="10937"/>
    <n v="0.1"/>
    <n v="74649"/>
    <n v="74"/>
    <m/>
    <n v="0.69"/>
    <n v="94951"/>
    <n v="0.88"/>
  </r>
  <r>
    <n v="86"/>
    <s v="Alaska"/>
    <s v="Nome (CA)"/>
    <x v="0"/>
    <x v="5"/>
    <n v="10008"/>
    <n v="4.0003472966853639"/>
    <x v="0"/>
    <n v="774"/>
    <n v="0.08"/>
    <n v="9234"/>
    <n v="0.92"/>
    <n v="539"/>
    <n v="0.05"/>
    <n v="2168"/>
    <n v="0.22"/>
    <n v="55318"/>
    <n v="36"/>
    <m/>
    <n v="3.6"/>
    <n v="9204"/>
    <n v="0.92"/>
  </r>
  <r>
    <n v="87"/>
    <s v="Alaska"/>
    <s v="North Slope (B)"/>
    <x v="0"/>
    <x v="5"/>
    <n v="9872"/>
    <n v="3.9944051466891666"/>
    <x v="2"/>
    <n v="673"/>
    <n v="7.0000000000000007E-2"/>
    <n v="9199"/>
    <n v="0.93"/>
    <n v="297"/>
    <n v="0.03"/>
    <n v="1094"/>
    <n v="0.11"/>
    <n v="89276"/>
    <n v="14"/>
    <m/>
    <n v="1.42"/>
    <n v="9203"/>
    <n v="0.93"/>
  </r>
  <r>
    <n v="88"/>
    <s v="Alaska"/>
    <s v="Northwest Arctic (B)"/>
    <x v="0"/>
    <x v="5"/>
    <n v="7671"/>
    <n v="3.8848519827459977"/>
    <x v="2"/>
    <n v="561"/>
    <n v="7.0000000000000007E-2"/>
    <n v="7110"/>
    <n v="0.93"/>
    <n v="257"/>
    <n v="0.03"/>
    <n v="1604"/>
    <n v="0.21"/>
    <n v="59337"/>
    <n v="17"/>
    <m/>
    <n v="2.2200000000000002"/>
    <n v="7100"/>
    <n v="0.93"/>
  </r>
  <r>
    <n v="89"/>
    <s v="Alaska"/>
    <s v="Petersburg (B)"/>
    <x v="0"/>
    <x v="4"/>
    <n v="3221"/>
    <n v="3.5079907248196913"/>
    <x v="2"/>
    <n v="615"/>
    <n v="0.19"/>
    <n v="2606"/>
    <n v="0.81"/>
    <n v="325"/>
    <n v="0.1"/>
    <n v="232"/>
    <n v="7.0000000000000007E-2"/>
    <n v="66075"/>
    <n v="27"/>
    <m/>
    <n v="8.3800000000000008"/>
    <n v="2659"/>
    <n v="0.83"/>
  </r>
  <r>
    <n v="90"/>
    <s v="Alaska"/>
    <s v="Prince of Wales-Hyder(CA)"/>
    <x v="0"/>
    <x v="4"/>
    <n v="6422"/>
    <n v="3.8076703012304836"/>
    <x v="2"/>
    <n v="1096"/>
    <n v="0.17"/>
    <n v="5326"/>
    <n v="0.83"/>
    <n v="437"/>
    <n v="7.0000000000000007E-2"/>
    <n v="1057"/>
    <n v="0.16"/>
    <n v="49356"/>
    <n v="0"/>
    <m/>
    <n v="0"/>
    <n v="5432"/>
    <n v="0.85"/>
  </r>
  <r>
    <n v="92"/>
    <s v="Alaska"/>
    <s v="Sitka (B)"/>
    <x v="0"/>
    <x v="5"/>
    <n v="8647"/>
    <n v="3.9368654589756225"/>
    <x v="2"/>
    <n v="1361"/>
    <n v="0.16"/>
    <n v="7286"/>
    <n v="0.84"/>
    <n v="671"/>
    <n v="0.08"/>
    <n v="656"/>
    <n v="0.08"/>
    <n v="71825"/>
    <n v="52"/>
    <m/>
    <n v="6.01"/>
    <n v="7360"/>
    <n v="0.85"/>
  </r>
  <r>
    <n v="93"/>
    <s v="Alaska"/>
    <s v="Skagway Municipality (B)"/>
    <x v="0"/>
    <x v="4"/>
    <n v="1148"/>
    <n v="3.0599418880619549"/>
    <x v="2"/>
    <n v="167"/>
    <n v="0.15"/>
    <n v="981"/>
    <n v="0.85"/>
    <n v="92"/>
    <n v="0.08"/>
    <n v="49"/>
    <n v="0.04"/>
    <n v="74635"/>
    <n v="0"/>
    <m/>
    <n v="0"/>
    <n v="996"/>
    <n v="0.87"/>
  </r>
  <r>
    <n v="95"/>
    <s v="Alaska"/>
    <s v="Southeast Fairbanks (CA)"/>
    <x v="0"/>
    <x v="4"/>
    <n v="6918"/>
    <n v="3.8399805576783428"/>
    <x v="2"/>
    <n v="1005"/>
    <n v="0.15"/>
    <n v="5913"/>
    <n v="0.85"/>
    <n v="833"/>
    <n v="0.12"/>
    <n v="918"/>
    <n v="0.13"/>
    <n v="63527"/>
    <n v="0"/>
    <m/>
    <n v="0"/>
    <n v="5982"/>
    <n v="0.86"/>
  </r>
  <r>
    <n v="96"/>
    <s v="Alaska"/>
    <s v="Valdez-Cordova (CA)"/>
    <x v="0"/>
    <x v="4"/>
    <n v="9164"/>
    <n v="3.96208508051736"/>
    <x v="2"/>
    <n v="1256"/>
    <n v="0.14000000000000001"/>
    <n v="7908"/>
    <n v="0.86"/>
    <n v="688"/>
    <n v="0.08"/>
    <n v="880"/>
    <n v="0.1"/>
    <n v="68528"/>
    <n v="44"/>
    <m/>
    <n v="4.8"/>
    <n v="8010"/>
    <n v="0.87"/>
  </r>
  <r>
    <n v="97"/>
    <s v="Alaska"/>
    <s v="Wrangell (B)"/>
    <x v="0"/>
    <x v="4"/>
    <n v="2503"/>
    <n v="3.3984608496082234"/>
    <x v="2"/>
    <n v="548"/>
    <n v="0.22"/>
    <n v="1955"/>
    <n v="0.78"/>
    <n v="275"/>
    <n v="0.11"/>
    <n v="287"/>
    <n v="0.11"/>
    <n v="57832"/>
    <n v="22"/>
    <m/>
    <n v="8.7899999999999991"/>
    <n v="1997"/>
    <n v="0.8"/>
  </r>
  <r>
    <n v="99"/>
    <s v="Alaska"/>
    <s v="Yakutat (B)"/>
    <x v="0"/>
    <x v="4"/>
    <n v="604"/>
    <n v="2.7810369386211318"/>
    <x v="2"/>
    <n v="118"/>
    <n v="0.2"/>
    <n v="486"/>
    <n v="0.8"/>
    <n v="52"/>
    <n v="0.09"/>
    <n v="79"/>
    <n v="0.13"/>
    <n v="59523"/>
    <n v="0"/>
    <m/>
    <n v="0"/>
    <n v="499"/>
    <n v="0.83"/>
  </r>
  <r>
    <n v="100"/>
    <s v="Alaska"/>
    <s v="Yukon-Koyukuk (CA)"/>
    <x v="0"/>
    <x v="4"/>
    <n v="5327"/>
    <n v="3.7264826967848297"/>
    <x v="2"/>
    <n v="810"/>
    <n v="0.15"/>
    <n v="4517"/>
    <n v="0.85"/>
    <n v="329"/>
    <n v="0.06"/>
    <n v="1259"/>
    <n v="0.24"/>
    <n v="38912"/>
    <n v="0"/>
    <m/>
    <n v="0"/>
    <n v="4568"/>
    <n v="0.86"/>
  </r>
  <r>
    <n v="101"/>
    <s v="Arizona"/>
    <s v="Apache"/>
    <x v="0"/>
    <x v="2"/>
    <n v="71818"/>
    <n v="4.8562333066511236"/>
    <x v="0"/>
    <n v="10986"/>
    <n v="0.15"/>
    <n v="60832"/>
    <n v="0.85"/>
    <n v="3004"/>
    <n v="0.04"/>
    <n v="26435"/>
    <n v="0.37"/>
    <n v="33652"/>
    <n v="143"/>
    <m/>
    <n v="1.99"/>
    <n v="61422"/>
    <n v="0.86"/>
  </r>
  <r>
    <n v="102"/>
    <s v="Arizona"/>
    <s v="Cochise"/>
    <x v="0"/>
    <x v="1"/>
    <n v="126770"/>
    <n v="5.1030164903283151"/>
    <x v="1"/>
    <n v="28326"/>
    <n v="0.22"/>
    <n v="98444"/>
    <n v="0.78"/>
    <n v="20493"/>
    <n v="0.16"/>
    <n v="18273"/>
    <n v="0.14000000000000001"/>
    <n v="49164"/>
    <n v="160"/>
    <m/>
    <n v="1.26"/>
    <n v="96583"/>
    <n v="0.76"/>
  </r>
  <r>
    <n v="103"/>
    <s v="Arizona"/>
    <s v="Coconino"/>
    <x v="0"/>
    <x v="1"/>
    <n v="142854"/>
    <n v="5.1548924054020402"/>
    <x v="1"/>
    <n v="17855"/>
    <n v="0.12"/>
    <n v="124999"/>
    <n v="0.88"/>
    <n v="7624"/>
    <n v="0.05"/>
    <n v="20964"/>
    <n v="0.15"/>
    <n v="60187"/>
    <n v="358"/>
    <m/>
    <n v="2.5099999999999998"/>
    <n v="116228"/>
    <n v="0.81"/>
  </r>
  <r>
    <n v="104"/>
    <s v="Arizona"/>
    <s v="Gila"/>
    <x v="0"/>
    <x v="7"/>
    <n v="53889"/>
    <n v="4.7315001246145556"/>
    <x v="0"/>
    <n v="15506"/>
    <n v="0.28999999999999998"/>
    <n v="38383"/>
    <n v="0.71"/>
    <n v="5215"/>
    <n v="0.1"/>
    <n v="10804"/>
    <n v="0.2"/>
    <n v="43585"/>
    <n v="50"/>
    <m/>
    <n v="0.93"/>
    <n v="39685"/>
    <n v="0.74"/>
  </r>
  <r>
    <n v="105"/>
    <s v="Arizona"/>
    <s v="Graham"/>
    <x v="0"/>
    <x v="5"/>
    <n v="38072"/>
    <n v="4.5806056917907014"/>
    <x v="0"/>
    <n v="5310"/>
    <n v="0.14000000000000001"/>
    <n v="32762"/>
    <n v="0.86"/>
    <n v="1818"/>
    <n v="0.05"/>
    <n v="7118"/>
    <n v="0.19"/>
    <n v="50157"/>
    <n v="57"/>
    <m/>
    <n v="1.5"/>
    <n v="30908"/>
    <n v="0.81"/>
  </r>
  <r>
    <n v="106"/>
    <s v="Arizona"/>
    <s v="Greenlee"/>
    <x v="0"/>
    <x v="5"/>
    <n v="9483"/>
    <n v="3.976945750559242"/>
    <x v="2"/>
    <n v="1248"/>
    <n v="0.13"/>
    <n v="8235"/>
    <n v="0.87"/>
    <n v="580"/>
    <n v="0.06"/>
    <n v="985"/>
    <n v="0.1"/>
    <n v="65818"/>
    <n v="0"/>
    <m/>
    <n v="0"/>
    <n v="8386"/>
    <n v="0.88"/>
  </r>
  <r>
    <n v="107"/>
    <s v="Arizona"/>
    <s v="La Paz"/>
    <x v="0"/>
    <x v="2"/>
    <n v="21098"/>
    <n v="4.3242412879928702"/>
    <x v="0"/>
    <n v="8287"/>
    <n v="0.39"/>
    <n v="12811"/>
    <n v="0.61"/>
    <n v="2112"/>
    <n v="0.1"/>
    <n v="4921"/>
    <n v="0.23"/>
    <n v="37350"/>
    <n v="45"/>
    <m/>
    <n v="2.13"/>
    <n v="13049"/>
    <n v="0.62"/>
  </r>
  <r>
    <n v="108"/>
    <s v="Arizona"/>
    <s v="Maricopa"/>
    <x v="1"/>
    <x v="3"/>
    <n v="4410824"/>
    <n v="6.6445197289745623"/>
    <x v="3"/>
    <n v="669285"/>
    <n v="0.15"/>
    <n v="3741539"/>
    <n v="0.85"/>
    <n v="268755"/>
    <n v="0.06"/>
    <n v="535183"/>
    <n v="0.12"/>
    <n v="65234"/>
    <n v="10384"/>
    <m/>
    <n v="2.35"/>
    <n v="3762774"/>
    <n v="0.85"/>
  </r>
  <r>
    <n v="109"/>
    <s v="Arizona"/>
    <s v="Mohave"/>
    <x v="0"/>
    <x v="1"/>
    <n v="209550"/>
    <n v="5.3212876651698631"/>
    <x v="1"/>
    <n v="63526"/>
    <n v="0.3"/>
    <n v="146024"/>
    <n v="0.7"/>
    <n v="23107"/>
    <n v="0.11"/>
    <n v="34411"/>
    <n v="0.16"/>
    <n v="45129"/>
    <n v="512"/>
    <m/>
    <n v="2.44"/>
    <n v="149754"/>
    <n v="0.71"/>
  </r>
  <r>
    <n v="110"/>
    <s v="Arizona"/>
    <s v="Navajo"/>
    <x v="0"/>
    <x v="7"/>
    <n v="110445"/>
    <n v="5.0431460595323827"/>
    <x v="1"/>
    <n v="20010"/>
    <n v="0.18"/>
    <n v="90435"/>
    <n v="0.82"/>
    <n v="7336"/>
    <n v="7.0000000000000007E-2"/>
    <n v="30876"/>
    <n v="0.28000000000000003"/>
    <n v="40650"/>
    <n v="180"/>
    <m/>
    <n v="1.63"/>
    <n v="91406"/>
    <n v="0.83"/>
  </r>
  <r>
    <n v="111"/>
    <s v="Arizona"/>
    <s v="Pima"/>
    <x v="0"/>
    <x v="0"/>
    <n v="1039073"/>
    <n v="6.016646059957071"/>
    <x v="3"/>
    <n v="205255"/>
    <n v="0.2"/>
    <n v="833818"/>
    <n v="0.8"/>
    <n v="87317"/>
    <n v="0.08"/>
    <n v="164927"/>
    <n v="0.16"/>
    <n v="53395"/>
    <n v="3148"/>
    <m/>
    <n v="3.03"/>
    <n v="838161"/>
    <n v="0.81"/>
  </r>
  <r>
    <n v="112"/>
    <s v="Arizona"/>
    <s v="Pinal"/>
    <x v="0"/>
    <x v="3"/>
    <n v="447138"/>
    <n v="5.6504415799307273"/>
    <x v="1"/>
    <n v="91129"/>
    <n v="0.2"/>
    <n v="356009"/>
    <n v="0.8"/>
    <n v="34472"/>
    <n v="0.08"/>
    <n v="54399"/>
    <n v="0.12"/>
    <n v="58848"/>
    <n v="350"/>
    <m/>
    <n v="0.78"/>
    <n v="341060"/>
    <n v="0.76"/>
  </r>
  <r>
    <n v="113"/>
    <s v="Arizona"/>
    <s v="Santa Cruz"/>
    <x v="0"/>
    <x v="7"/>
    <n v="46511"/>
    <n v="4.6675556770693136"/>
    <x v="0"/>
    <n v="8421"/>
    <n v="0.18"/>
    <n v="38090"/>
    <n v="0.82"/>
    <n v="1615"/>
    <n v="0.03"/>
    <n v="11287"/>
    <n v="0.24"/>
    <n v="40545"/>
    <n v="25"/>
    <m/>
    <n v="0.54"/>
    <n v="38183"/>
    <n v="0.82"/>
  </r>
  <r>
    <n v="114"/>
    <s v="Arizona"/>
    <s v="Yavapai"/>
    <x v="0"/>
    <x v="1"/>
    <n v="231993"/>
    <n v="5.3654748809803943"/>
    <x v="1"/>
    <n v="73278"/>
    <n v="0.32"/>
    <n v="158715"/>
    <n v="0.68"/>
    <n v="26145"/>
    <n v="0.11"/>
    <n v="30060"/>
    <n v="0.13"/>
    <n v="48758"/>
    <n v="483"/>
    <m/>
    <n v="2.08"/>
    <n v="163539"/>
    <n v="0.7"/>
  </r>
  <r>
    <n v="115"/>
    <s v="Arizona"/>
    <s v="Yuma"/>
    <x v="0"/>
    <x v="1"/>
    <n v="212128"/>
    <n v="5.3265979973374362"/>
    <x v="1"/>
    <n v="39828"/>
    <n v="0.19"/>
    <n v="172300"/>
    <n v="0.81"/>
    <n v="14858"/>
    <n v="7.0000000000000007E-2"/>
    <n v="39648"/>
    <n v="0.19"/>
    <n v="44116"/>
    <n v="447"/>
    <m/>
    <n v="2.11"/>
    <n v="166272"/>
    <n v="0.78"/>
  </r>
  <r>
    <n v="116"/>
    <s v="Arkansas"/>
    <s v="Arkansas"/>
    <x v="0"/>
    <x v="2"/>
    <n v="17769"/>
    <n v="4.2496629873606055"/>
    <x v="0"/>
    <n v="3484"/>
    <n v="0.2"/>
    <n v="14285"/>
    <n v="0.8"/>
    <n v="1136"/>
    <n v="0.06"/>
    <n v="3120"/>
    <n v="0.18"/>
    <n v="43887"/>
    <n v="111"/>
    <m/>
    <n v="6.25"/>
    <n v="14877"/>
    <n v="0.84"/>
  </r>
  <r>
    <n v="117"/>
    <s v="Arkansas"/>
    <s v="Ashley"/>
    <x v="0"/>
    <x v="5"/>
    <n v="20046"/>
    <n v="4.302027726021775"/>
    <x v="0"/>
    <n v="4081"/>
    <n v="0.2"/>
    <n v="15965"/>
    <n v="0.8"/>
    <n v="1166"/>
    <n v="0.06"/>
    <n v="3876"/>
    <n v="0.19"/>
    <n v="41127"/>
    <n v="33"/>
    <m/>
    <n v="1.65"/>
    <n v="16867"/>
    <n v="0.84"/>
  </r>
  <r>
    <n v="118"/>
    <s v="Arkansas"/>
    <s v="Baxter"/>
    <x v="0"/>
    <x v="5"/>
    <n v="41619"/>
    <n v="4.6192916409957583"/>
    <x v="0"/>
    <n v="12860"/>
    <n v="0.31"/>
    <n v="28759"/>
    <n v="0.69"/>
    <n v="4367"/>
    <n v="0.1"/>
    <n v="6216"/>
    <n v="0.15"/>
    <n v="39686"/>
    <n v="225"/>
    <m/>
    <n v="5.41"/>
    <n v="30921"/>
    <n v="0.74"/>
  </r>
  <r>
    <n v="119"/>
    <s v="Arkansas"/>
    <s v="Benton"/>
    <x v="0"/>
    <x v="0"/>
    <n v="272608"/>
    <n v="5.4355385965642276"/>
    <x v="1"/>
    <n v="36557"/>
    <n v="0.13"/>
    <n v="236051"/>
    <n v="0.87"/>
    <n v="15988"/>
    <n v="0.06"/>
    <n v="23290"/>
    <n v="0.09"/>
    <n v="68978"/>
    <n v="263"/>
    <m/>
    <n v="0.96"/>
    <n v="242441"/>
    <n v="0.89"/>
  </r>
  <r>
    <n v="120"/>
    <s v="Arkansas"/>
    <s v="Boone"/>
    <x v="0"/>
    <x v="5"/>
    <n v="37480"/>
    <n v="4.5737995822157407"/>
    <x v="0"/>
    <n v="7743"/>
    <n v="0.21"/>
    <n v="29737"/>
    <n v="0.79"/>
    <n v="2693"/>
    <n v="7.0000000000000007E-2"/>
    <n v="5472"/>
    <n v="0.15"/>
    <n v="44482"/>
    <n v="113"/>
    <m/>
    <n v="3.01"/>
    <n v="31540"/>
    <n v="0.84"/>
  </r>
  <r>
    <n v="121"/>
    <s v="Arkansas"/>
    <s v="Bradley"/>
    <x v="0"/>
    <x v="5"/>
    <n v="10897"/>
    <n v="4.0373069508970918"/>
    <x v="0"/>
    <n v="2067"/>
    <n v="0.19"/>
    <n v="8830"/>
    <n v="0.81"/>
    <n v="627"/>
    <n v="0.06"/>
    <n v="2329"/>
    <n v="0.21"/>
    <n v="37729"/>
    <n v="33"/>
    <m/>
    <n v="3.03"/>
    <n v="9245"/>
    <n v="0.85"/>
  </r>
  <r>
    <n v="122"/>
    <s v="Arkansas"/>
    <s v="Calhoun"/>
    <x v="0"/>
    <x v="4"/>
    <n v="5277"/>
    <n v="3.7223870941771238"/>
    <x v="2"/>
    <n v="1137"/>
    <n v="0.22"/>
    <n v="4140"/>
    <n v="0.78"/>
    <n v="349"/>
    <n v="7.0000000000000007E-2"/>
    <n v="800"/>
    <n v="0.15"/>
    <n v="44969"/>
    <n v="0"/>
    <m/>
    <n v="0"/>
    <n v="4260"/>
    <n v="0.81"/>
  </r>
  <r>
    <n v="123"/>
    <s v="Arkansas"/>
    <s v="Carroll"/>
    <x v="0"/>
    <x v="2"/>
    <n v="28223"/>
    <n v="4.4506031757612572"/>
    <x v="0"/>
    <n v="6544"/>
    <n v="0.23"/>
    <n v="21679"/>
    <n v="0.77"/>
    <n v="2114"/>
    <n v="7.0000000000000007E-2"/>
    <n v="4499"/>
    <n v="0.16"/>
    <n v="45023"/>
    <n v="40"/>
    <m/>
    <n v="1.42"/>
    <n v="22599"/>
    <n v="0.8"/>
  </r>
  <r>
    <n v="124"/>
    <s v="Arkansas"/>
    <s v="Chicot"/>
    <x v="0"/>
    <x v="5"/>
    <n v="10438"/>
    <n v="4.0186172925194414"/>
    <x v="0"/>
    <n v="2122"/>
    <n v="0.2"/>
    <n v="8316"/>
    <n v="0.8"/>
    <n v="622"/>
    <n v="0.06"/>
    <n v="3039"/>
    <n v="0.28999999999999998"/>
    <n v="31787"/>
    <n v="35"/>
    <m/>
    <n v="3.35"/>
    <n v="8127"/>
    <n v="0.78"/>
  </r>
  <r>
    <n v="125"/>
    <s v="Arkansas"/>
    <s v="Clark"/>
    <x v="0"/>
    <x v="5"/>
    <n v="22061"/>
    <n v="4.3436251946245124"/>
    <x v="0"/>
    <n v="3687"/>
    <n v="0.17"/>
    <n v="18374"/>
    <n v="0.83"/>
    <n v="1359"/>
    <n v="0.06"/>
    <n v="3838"/>
    <n v="0.17"/>
    <n v="45408"/>
    <n v="25"/>
    <m/>
    <n v="1.1299999999999999"/>
    <n v="16611"/>
    <n v="0.75"/>
  </r>
  <r>
    <n v="126"/>
    <s v="Arkansas"/>
    <s v="Clay"/>
    <x v="0"/>
    <x v="5"/>
    <n v="14847"/>
    <n v="4.1716387085308186"/>
    <x v="0"/>
    <n v="3179"/>
    <n v="0.21"/>
    <n v="11668"/>
    <n v="0.79"/>
    <n v="897"/>
    <n v="0.06"/>
    <n v="3035"/>
    <n v="0.2"/>
    <n v="37687"/>
    <n v="25"/>
    <m/>
    <n v="1.68"/>
    <n v="12353"/>
    <n v="0.83"/>
  </r>
  <r>
    <n v="127"/>
    <s v="Arkansas"/>
    <s v="Cleburne"/>
    <x v="0"/>
    <x v="2"/>
    <n v="24965"/>
    <n v="4.3973315703911284"/>
    <x v="0"/>
    <n v="6687"/>
    <n v="0.27"/>
    <n v="18278"/>
    <n v="0.73"/>
    <n v="2345"/>
    <n v="0.09"/>
    <n v="3573"/>
    <n v="0.14000000000000001"/>
    <n v="44902"/>
    <n v="25"/>
    <m/>
    <n v="1"/>
    <n v="19551"/>
    <n v="0.78"/>
  </r>
  <r>
    <n v="128"/>
    <s v="Arkansas"/>
    <s v="Cleveland"/>
    <x v="0"/>
    <x v="1"/>
    <n v="8018"/>
    <n v="3.9040660519145027"/>
    <x v="2"/>
    <n v="1683"/>
    <n v="0.21"/>
    <n v="6335"/>
    <n v="0.79"/>
    <n v="500"/>
    <n v="0.06"/>
    <n v="1232"/>
    <n v="0.15"/>
    <n v="47600"/>
    <n v="0"/>
    <m/>
    <n v="0"/>
    <n v="6761"/>
    <n v="0.84"/>
  </r>
  <r>
    <n v="129"/>
    <s v="Arkansas"/>
    <s v="Columbia"/>
    <x v="0"/>
    <x v="5"/>
    <n v="23537"/>
    <n v="4.3717511073402866"/>
    <x v="0"/>
    <n v="4101"/>
    <n v="0.17"/>
    <n v="19436"/>
    <n v="0.83"/>
    <n v="1334"/>
    <n v="0.06"/>
    <n v="4799"/>
    <n v="0.2"/>
    <n v="40909"/>
    <n v="36"/>
    <m/>
    <n v="1.53"/>
    <n v="18717"/>
    <n v="0.8"/>
  </r>
  <r>
    <n v="130"/>
    <s v="Arkansas"/>
    <s v="Conway"/>
    <x v="0"/>
    <x v="2"/>
    <n v="20891"/>
    <n v="4.3199592290701814"/>
    <x v="0"/>
    <n v="4095"/>
    <n v="0.2"/>
    <n v="16796"/>
    <n v="0.8"/>
    <n v="1423"/>
    <n v="7.0000000000000007E-2"/>
    <n v="3693"/>
    <n v="0.18"/>
    <n v="44565"/>
    <n v="25"/>
    <m/>
    <n v="1.2"/>
    <n v="17806"/>
    <n v="0.85"/>
  </r>
  <r>
    <n v="131"/>
    <s v="Arkansas"/>
    <s v="Craighead"/>
    <x v="1"/>
    <x v="1"/>
    <n v="108558"/>
    <n v="5.0356618335742587"/>
    <x v="1"/>
    <n v="15030"/>
    <n v="0.14000000000000001"/>
    <n v="93528"/>
    <n v="0.86"/>
    <n v="5451"/>
    <n v="0.05"/>
    <n v="18768"/>
    <n v="0.17"/>
    <n v="45615"/>
    <n v="691"/>
    <m/>
    <n v="6.37"/>
    <n v="94463"/>
    <n v="0.87"/>
  </r>
  <r>
    <n v="132"/>
    <s v="Arkansas"/>
    <s v="Crawford"/>
    <x v="0"/>
    <x v="0"/>
    <n v="63406"/>
    <n v="4.8021303563611957"/>
    <x v="0"/>
    <n v="10547"/>
    <n v="0.17"/>
    <n v="52859"/>
    <n v="0.83"/>
    <n v="4334"/>
    <n v="7.0000000000000007E-2"/>
    <n v="10027"/>
    <n v="0.16"/>
    <n v="47363"/>
    <n v="39"/>
    <m/>
    <n v="0.62"/>
    <n v="55947"/>
    <n v="0.88"/>
  </r>
  <r>
    <n v="133"/>
    <s v="Arkansas"/>
    <s v="Crittenden"/>
    <x v="0"/>
    <x v="3"/>
    <n v="48342"/>
    <n v="4.684324614027692"/>
    <x v="0"/>
    <n v="6838"/>
    <n v="0.14000000000000001"/>
    <n v="41504"/>
    <n v="0.86"/>
    <n v="2759"/>
    <n v="0.06"/>
    <n v="9056"/>
    <n v="0.19"/>
    <n v="42606"/>
    <n v="0"/>
    <m/>
    <n v="0"/>
    <n v="42557"/>
    <n v="0.88"/>
  </r>
  <r>
    <n v="134"/>
    <s v="Arkansas"/>
    <s v="Cross"/>
    <x v="0"/>
    <x v="2"/>
    <n v="16676"/>
    <n v="4.22209188645426"/>
    <x v="0"/>
    <n v="3130"/>
    <n v="0.19"/>
    <n v="13546"/>
    <n v="0.81"/>
    <n v="849"/>
    <n v="0.05"/>
    <n v="2940"/>
    <n v="0.18"/>
    <n v="41214"/>
    <n v="15"/>
    <m/>
    <n v="0.9"/>
    <n v="14180"/>
    <n v="0.85"/>
  </r>
  <r>
    <n v="135"/>
    <s v="Arkansas"/>
    <s v="Dallas"/>
    <x v="0"/>
    <x v="2"/>
    <n v="7182"/>
    <n v="3.8562454007900544"/>
    <x v="2"/>
    <n v="1665"/>
    <n v="0.23"/>
    <n v="5517"/>
    <n v="0.77"/>
    <n v="498"/>
    <n v="7.0000000000000007E-2"/>
    <n v="1442"/>
    <n v="0.2"/>
    <n v="37259"/>
    <n v="25"/>
    <m/>
    <n v="3.48"/>
    <n v="5579"/>
    <n v="0.78"/>
  </r>
  <r>
    <n v="136"/>
    <s v="Arkansas"/>
    <s v="Desha"/>
    <x v="0"/>
    <x v="2"/>
    <n v="11512"/>
    <n v="4.061150780928549"/>
    <x v="0"/>
    <n v="2188"/>
    <n v="0.19"/>
    <n v="9324"/>
    <n v="0.81"/>
    <n v="549"/>
    <n v="0.05"/>
    <n v="2780"/>
    <n v="0.24"/>
    <n v="36132"/>
    <n v="50"/>
    <m/>
    <n v="4.34"/>
    <n v="9763"/>
    <n v="0.85"/>
  </r>
  <r>
    <n v="137"/>
    <s v="Arkansas"/>
    <s v="Drew"/>
    <x v="0"/>
    <x v="2"/>
    <n v="18328"/>
    <n v="4.2631150761813412"/>
    <x v="0"/>
    <n v="3207"/>
    <n v="0.17"/>
    <n v="15121"/>
    <n v="0.83"/>
    <n v="1076"/>
    <n v="0.06"/>
    <n v="3391"/>
    <n v="0.19"/>
    <n v="42494"/>
    <n v="49"/>
    <m/>
    <n v="2.67"/>
    <n v="15101"/>
    <n v="0.82"/>
  </r>
  <r>
    <n v="138"/>
    <s v="Arkansas"/>
    <s v="Faulkner"/>
    <x v="0"/>
    <x v="0"/>
    <n v="124806"/>
    <n v="5.0962354643869086"/>
    <x v="1"/>
    <n v="15582"/>
    <n v="0.12"/>
    <n v="109224"/>
    <n v="0.88"/>
    <n v="7387"/>
    <n v="0.06"/>
    <n v="18571"/>
    <n v="0.15"/>
    <n v="53882"/>
    <n v="347"/>
    <m/>
    <n v="2.78"/>
    <n v="109636"/>
    <n v="0.88"/>
  </r>
  <r>
    <n v="139"/>
    <s v="Arkansas"/>
    <s v="Franklin"/>
    <x v="0"/>
    <x v="2"/>
    <n v="17810"/>
    <n v="4.2506639194632436"/>
    <x v="0"/>
    <n v="3443"/>
    <n v="0.19"/>
    <n v="14367"/>
    <n v="0.81"/>
    <n v="1161"/>
    <n v="7.0000000000000007E-2"/>
    <n v="3202"/>
    <n v="0.18"/>
    <n v="43696"/>
    <n v="25"/>
    <m/>
    <n v="1.4"/>
    <n v="15149"/>
    <n v="0.85"/>
  </r>
  <r>
    <n v="140"/>
    <s v="Arkansas"/>
    <s v="Fulton"/>
    <x v="0"/>
    <x v="4"/>
    <n v="12269"/>
    <n v="4.0888091664612931"/>
    <x v="0"/>
    <n v="3221"/>
    <n v="0.26"/>
    <n v="9048"/>
    <n v="0.74"/>
    <n v="1018"/>
    <n v="0.08"/>
    <n v="2481"/>
    <n v="0.2"/>
    <n v="35630"/>
    <n v="25"/>
    <m/>
    <n v="2.04"/>
    <n v="9711"/>
    <n v="0.79"/>
  </r>
  <r>
    <n v="141"/>
    <s v="Arkansas"/>
    <s v="Garland"/>
    <x v="0"/>
    <x v="1"/>
    <n v="99154"/>
    <n v="4.9963102388931837"/>
    <x v="0"/>
    <n v="23632"/>
    <n v="0.24"/>
    <n v="75522"/>
    <n v="0.76"/>
    <n v="8572"/>
    <n v="0.09"/>
    <n v="19844"/>
    <n v="0.2"/>
    <n v="43610"/>
    <n v="484"/>
    <m/>
    <n v="4.88"/>
    <n v="79288"/>
    <n v="0.8"/>
  </r>
  <r>
    <n v="142"/>
    <s v="Arkansas"/>
    <s v="Grant"/>
    <x v="0"/>
    <x v="0"/>
    <n v="18188"/>
    <n v="4.2597849455330703"/>
    <x v="0"/>
    <n v="3275"/>
    <n v="0.18"/>
    <n v="14913"/>
    <n v="0.82"/>
    <n v="1182"/>
    <n v="0.06"/>
    <n v="2353"/>
    <n v="0.13"/>
    <n v="52050"/>
    <n v="0"/>
    <m/>
    <n v="0"/>
    <n v="15688"/>
    <n v="0.86"/>
  </r>
  <r>
    <n v="143"/>
    <s v="Arkansas"/>
    <s v="Greene"/>
    <x v="0"/>
    <x v="7"/>
    <n v="45325"/>
    <n v="4.6563378127675463"/>
    <x v="0"/>
    <n v="7242"/>
    <n v="0.16"/>
    <n v="38083"/>
    <n v="0.84"/>
    <n v="2880"/>
    <n v="0.06"/>
    <n v="7361"/>
    <n v="0.16"/>
    <n v="46512"/>
    <n v="125"/>
    <m/>
    <n v="2.76"/>
    <n v="40137"/>
    <n v="0.89"/>
  </r>
  <r>
    <n v="144"/>
    <s v="Arkansas"/>
    <s v="Hempstead"/>
    <x v="0"/>
    <x v="2"/>
    <n v="21741"/>
    <n v="4.3372795160379409"/>
    <x v="0"/>
    <n v="3905"/>
    <n v="0.18"/>
    <n v="17836"/>
    <n v="0.82"/>
    <n v="1093"/>
    <n v="0.05"/>
    <n v="4424"/>
    <n v="0.2"/>
    <n v="38682"/>
    <n v="79"/>
    <m/>
    <n v="3.63"/>
    <n v="18648"/>
    <n v="0.86"/>
  </r>
  <r>
    <n v="145"/>
    <s v="Arkansas"/>
    <s v="Hot Spring"/>
    <x v="0"/>
    <x v="2"/>
    <n v="33701"/>
    <n v="4.5276427877567542"/>
    <x v="0"/>
    <n v="6369"/>
    <n v="0.19"/>
    <n v="27332"/>
    <n v="0.81"/>
    <n v="2246"/>
    <n v="7.0000000000000007E-2"/>
    <n v="5844"/>
    <n v="0.17"/>
    <n v="47205"/>
    <n v="72"/>
    <m/>
    <n v="2.14"/>
    <n v="26779"/>
    <n v="0.79"/>
  </r>
  <r>
    <n v="146"/>
    <s v="Arkansas"/>
    <s v="Howard"/>
    <x v="0"/>
    <x v="2"/>
    <n v="13341"/>
    <n v="4.125188384168597"/>
    <x v="0"/>
    <n v="2394"/>
    <n v="0.18"/>
    <n v="10947"/>
    <n v="0.82"/>
    <n v="755"/>
    <n v="0.06"/>
    <n v="2271"/>
    <n v="0.17"/>
    <n v="40199"/>
    <n v="20"/>
    <m/>
    <n v="1.5"/>
    <n v="11487"/>
    <n v="0.86"/>
  </r>
  <r>
    <n v="147"/>
    <s v="Arkansas"/>
    <s v="Independence"/>
    <x v="0"/>
    <x v="5"/>
    <n v="37678"/>
    <n v="4.5760878417849495"/>
    <x v="0"/>
    <n v="6603"/>
    <n v="0.18"/>
    <n v="31075"/>
    <n v="0.82"/>
    <n v="2332"/>
    <n v="0.06"/>
    <n v="5302"/>
    <n v="0.14000000000000001"/>
    <n v="45596"/>
    <n v="210"/>
    <m/>
    <n v="5.57"/>
    <n v="32356"/>
    <n v="0.86"/>
  </r>
  <r>
    <n v="148"/>
    <s v="Arkansas"/>
    <s v="Izard"/>
    <x v="0"/>
    <x v="4"/>
    <n v="13593"/>
    <n v="4.1333153168988481"/>
    <x v="0"/>
    <n v="3506"/>
    <n v="0.26"/>
    <n v="10087"/>
    <n v="0.74"/>
    <n v="1202"/>
    <n v="0.09"/>
    <n v="2358"/>
    <n v="0.17"/>
    <n v="37828"/>
    <n v="20"/>
    <m/>
    <n v="1.47"/>
    <n v="10015"/>
    <n v="0.74"/>
  </r>
  <r>
    <n v="149"/>
    <s v="Arkansas"/>
    <s v="Jackson"/>
    <x v="0"/>
    <x v="2"/>
    <n v="16811"/>
    <n v="4.2255935481547997"/>
    <x v="0"/>
    <n v="3051"/>
    <n v="0.18"/>
    <n v="13760"/>
    <n v="0.82"/>
    <n v="1004"/>
    <n v="0.06"/>
    <n v="3732"/>
    <n v="0.22"/>
    <n v="36573"/>
    <n v="0"/>
    <m/>
    <n v="0"/>
    <n v="12490"/>
    <n v="0.74"/>
  </r>
  <r>
    <n v="150"/>
    <s v="Arkansas"/>
    <s v="Jefferson"/>
    <x v="0"/>
    <x v="1"/>
    <n v="68114"/>
    <n v="4.8332363850090605"/>
    <x v="0"/>
    <n v="11777"/>
    <n v="0.17"/>
    <n v="56337"/>
    <n v="0.83"/>
    <n v="4787"/>
    <n v="7.0000000000000007E-2"/>
    <n v="13900"/>
    <n v="0.2"/>
    <n v="38596"/>
    <n v="258"/>
    <m/>
    <n v="3.79"/>
    <n v="54597"/>
    <n v="0.8"/>
  </r>
  <r>
    <n v="151"/>
    <s v="Arkansas"/>
    <s v="Johnson"/>
    <x v="0"/>
    <x v="5"/>
    <n v="26742"/>
    <n v="4.42719388446982"/>
    <x v="0"/>
    <n v="4400"/>
    <n v="0.16"/>
    <n v="22342"/>
    <n v="0.84"/>
    <n v="1689"/>
    <n v="0.06"/>
    <n v="5761"/>
    <n v="0.22"/>
    <n v="39381"/>
    <n v="90"/>
    <m/>
    <n v="3.37"/>
    <n v="23103"/>
    <n v="0.86"/>
  </r>
  <r>
    <n v="152"/>
    <s v="Arkansas"/>
    <s v="Lafayette"/>
    <x v="0"/>
    <x v="6"/>
    <n v="6682"/>
    <n v="3.8249064713021124"/>
    <x v="2"/>
    <n v="1606"/>
    <n v="0.24"/>
    <n v="5076"/>
    <n v="0.76"/>
    <n v="389"/>
    <n v="0.06"/>
    <n v="1498"/>
    <n v="0.22"/>
    <n v="35527"/>
    <n v="0"/>
    <m/>
    <n v="0"/>
    <n v="5355"/>
    <n v="0.8"/>
  </r>
  <r>
    <n v="153"/>
    <s v="Arkansas"/>
    <s v="Lawrence"/>
    <x v="0"/>
    <x v="2"/>
    <n v="16434"/>
    <n v="4.2157432826376047"/>
    <x v="0"/>
    <n v="3242"/>
    <n v="0.2"/>
    <n v="13192"/>
    <n v="0.8"/>
    <n v="1054"/>
    <n v="0.06"/>
    <n v="2776"/>
    <n v="0.17"/>
    <n v="40308"/>
    <n v="175"/>
    <m/>
    <n v="10.65"/>
    <n v="13751"/>
    <n v="0.84"/>
  </r>
  <r>
    <n v="154"/>
    <s v="Arkansas"/>
    <s v="Lee"/>
    <x v="0"/>
    <x v="5"/>
    <n v="8985"/>
    <n v="3.9535180814449928"/>
    <x v="2"/>
    <n v="1764"/>
    <n v="0.2"/>
    <n v="7221"/>
    <n v="0.8"/>
    <n v="343"/>
    <n v="0.04"/>
    <n v="3098"/>
    <n v="0.34"/>
    <n v="28080"/>
    <n v="0"/>
    <m/>
    <n v="0"/>
    <n v="5880"/>
    <n v="0.65"/>
  </r>
  <r>
    <n v="155"/>
    <s v="Arkansas"/>
    <s v="Lincoln"/>
    <x v="0"/>
    <x v="1"/>
    <n v="13383"/>
    <n v="4.1265534779612789"/>
    <x v="0"/>
    <n v="2049"/>
    <n v="0.15"/>
    <n v="11334"/>
    <n v="0.85"/>
    <n v="578"/>
    <n v="0.04"/>
    <n v="2647"/>
    <n v="0.2"/>
    <n v="44951"/>
    <n v="0"/>
    <m/>
    <n v="0"/>
    <n v="8239"/>
    <n v="0.62"/>
  </r>
  <r>
    <n v="156"/>
    <s v="Arkansas"/>
    <s v="Little River"/>
    <x v="0"/>
    <x v="1"/>
    <n v="12326"/>
    <n v="4.0908221633946562"/>
    <x v="0"/>
    <n v="2589"/>
    <n v="0.21"/>
    <n v="9737"/>
    <n v="0.79"/>
    <n v="795"/>
    <n v="0.06"/>
    <n v="1942"/>
    <n v="0.16"/>
    <n v="43559"/>
    <n v="25"/>
    <m/>
    <n v="2.0299999999999998"/>
    <n v="10304"/>
    <n v="0.84"/>
  </r>
  <r>
    <n v="157"/>
    <s v="Arkansas"/>
    <s v="Logan"/>
    <x v="0"/>
    <x v="2"/>
    <n v="21737"/>
    <n v="4.3371996053735806"/>
    <x v="0"/>
    <n v="4315"/>
    <n v="0.2"/>
    <n v="17422"/>
    <n v="0.8"/>
    <n v="1582"/>
    <n v="7.0000000000000007E-2"/>
    <n v="3950"/>
    <n v="0.18"/>
    <n v="41471"/>
    <n v="41"/>
    <m/>
    <n v="1.89"/>
    <n v="18426"/>
    <n v="0.85"/>
  </r>
  <r>
    <n v="158"/>
    <s v="Arkansas"/>
    <s v="Lonoke"/>
    <x v="0"/>
    <x v="0"/>
    <n v="73657"/>
    <n v="4.8672140263573667"/>
    <x v="0"/>
    <n v="9808"/>
    <n v="0.13"/>
    <n v="63849"/>
    <n v="0.87"/>
    <n v="6334"/>
    <n v="0.09"/>
    <n v="8651"/>
    <n v="0.12"/>
    <n v="56651"/>
    <n v="0"/>
    <m/>
    <n v="0"/>
    <n v="66759"/>
    <n v="0.91"/>
  </r>
  <r>
    <n v="159"/>
    <s v="Arkansas"/>
    <s v="Madison"/>
    <x v="0"/>
    <x v="0"/>
    <n v="16481"/>
    <n v="4.2169835593820935"/>
    <x v="0"/>
    <n v="3143"/>
    <n v="0.19"/>
    <n v="13338"/>
    <n v="0.81"/>
    <n v="792"/>
    <n v="0.05"/>
    <n v="3002"/>
    <n v="0.18"/>
    <n v="42674"/>
    <n v="0"/>
    <m/>
    <n v="0"/>
    <n v="14102"/>
    <n v="0.86"/>
  </r>
  <r>
    <n v="160"/>
    <s v="Arkansas"/>
    <s v="Marion"/>
    <x v="0"/>
    <x v="4"/>
    <n v="16722"/>
    <n v="4.2232882190969478"/>
    <x v="0"/>
    <n v="4768"/>
    <n v="0.28999999999999998"/>
    <n v="11954"/>
    <n v="0.71"/>
    <n v="1587"/>
    <n v="0.09"/>
    <n v="3082"/>
    <n v="0.18"/>
    <n v="36581"/>
    <n v="0"/>
    <m/>
    <n v="0"/>
    <n v="12859"/>
    <n v="0.77"/>
  </r>
  <r>
    <n v="161"/>
    <s v="Arkansas"/>
    <s v="Miller"/>
    <x v="0"/>
    <x v="1"/>
    <n v="43592"/>
    <n v="4.6394067948960522"/>
    <x v="0"/>
    <n v="7364"/>
    <n v="0.17"/>
    <n v="36228"/>
    <n v="0.83"/>
    <n v="2770"/>
    <n v="0.06"/>
    <n v="9228"/>
    <n v="0.21"/>
    <n v="42162"/>
    <n v="62"/>
    <m/>
    <n v="1.42"/>
    <n v="36826"/>
    <n v="0.84"/>
  </r>
  <r>
    <n v="162"/>
    <s v="Arkansas"/>
    <s v="Mississippi"/>
    <x v="0"/>
    <x v="7"/>
    <n v="41239"/>
    <n v="4.6153081255797757"/>
    <x v="0"/>
    <n v="6100"/>
    <n v="0.15"/>
    <n v="35139"/>
    <n v="0.85"/>
    <n v="2464"/>
    <n v="0.06"/>
    <n v="10325"/>
    <n v="0.25"/>
    <n v="36718"/>
    <n v="98"/>
    <m/>
    <n v="2.38"/>
    <n v="36540"/>
    <n v="0.89"/>
  </r>
  <r>
    <n v="163"/>
    <s v="Arkansas"/>
    <s v="Monroe"/>
    <x v="0"/>
    <x v="5"/>
    <n v="6900"/>
    <n v="3.8388490907372552"/>
    <x v="2"/>
    <n v="1601"/>
    <n v="0.23"/>
    <n v="5299"/>
    <n v="0.77"/>
    <n v="451"/>
    <n v="7.0000000000000007E-2"/>
    <n v="1769"/>
    <n v="0.26"/>
    <n v="32922"/>
    <n v="0"/>
    <m/>
    <n v="0"/>
    <n v="5625"/>
    <n v="0.82"/>
  </r>
  <r>
    <n v="164"/>
    <s v="Arkansas"/>
    <s v="Montgomery"/>
    <x v="0"/>
    <x v="6"/>
    <n v="8924"/>
    <n v="3.9505595616118003"/>
    <x v="2"/>
    <n v="2411"/>
    <n v="0.27"/>
    <n v="6513"/>
    <n v="0.73"/>
    <n v="813"/>
    <n v="0.09"/>
    <n v="1649"/>
    <n v="0.18"/>
    <n v="38318"/>
    <n v="0"/>
    <m/>
    <n v="0"/>
    <n v="6920"/>
    <n v="0.78"/>
  </r>
  <r>
    <n v="165"/>
    <s v="Arkansas"/>
    <s v="Nevada"/>
    <x v="0"/>
    <x v="5"/>
    <n v="8326"/>
    <n v="3.9204364065507584"/>
    <x v="2"/>
    <n v="1718"/>
    <n v="0.21"/>
    <n v="6608"/>
    <n v="0.79"/>
    <n v="516"/>
    <n v="0.06"/>
    <n v="1738"/>
    <n v="0.21"/>
    <n v="37626"/>
    <n v="0"/>
    <m/>
    <n v="0"/>
    <n v="6966"/>
    <n v="0.84"/>
  </r>
  <r>
    <n v="166"/>
    <s v="Arkansas"/>
    <s v="Newton"/>
    <x v="0"/>
    <x v="4"/>
    <n v="7805"/>
    <n v="3.8923729073984363"/>
    <x v="2"/>
    <n v="2069"/>
    <n v="0.27"/>
    <n v="5736"/>
    <n v="0.73"/>
    <n v="654"/>
    <n v="0.08"/>
    <n v="1340"/>
    <n v="0.17"/>
    <n v="36078"/>
    <n v="0"/>
    <m/>
    <n v="0"/>
    <n v="6210"/>
    <n v="0.8"/>
  </r>
  <r>
    <n v="167"/>
    <s v="Arkansas"/>
    <s v="Ouachita"/>
    <x v="0"/>
    <x v="5"/>
    <n v="23606"/>
    <n v="4.3730224027881572"/>
    <x v="0"/>
    <n v="4810"/>
    <n v="0.2"/>
    <n v="18796"/>
    <n v="0.8"/>
    <n v="1671"/>
    <n v="7.0000000000000007E-2"/>
    <n v="5410"/>
    <n v="0.23"/>
    <n v="37624"/>
    <n v="67"/>
    <m/>
    <n v="2.84"/>
    <n v="19911"/>
    <n v="0.84"/>
  </r>
  <r>
    <n v="168"/>
    <s v="Arkansas"/>
    <s v="Perry"/>
    <x v="0"/>
    <x v="0"/>
    <n v="10352"/>
    <n v="4.0150242633246256"/>
    <x v="0"/>
    <n v="2091"/>
    <n v="0.2"/>
    <n v="8261"/>
    <n v="0.8"/>
    <n v="771"/>
    <n v="7.0000000000000007E-2"/>
    <n v="1502"/>
    <n v="0.15"/>
    <n v="45342"/>
    <n v="0"/>
    <m/>
    <n v="0"/>
    <n v="8784"/>
    <n v="0.85"/>
  </r>
  <r>
    <n v="169"/>
    <s v="Arkansas"/>
    <s v="Phillips"/>
    <x v="0"/>
    <x v="2"/>
    <n v="18029"/>
    <n v="4.2559716387287239"/>
    <x v="0"/>
    <n v="3426"/>
    <n v="0.19"/>
    <n v="14603"/>
    <n v="0.81"/>
    <n v="1052"/>
    <n v="0.06"/>
    <n v="6301"/>
    <n v="0.35"/>
    <n v="29945"/>
    <n v="105"/>
    <m/>
    <n v="5.82"/>
    <n v="15204"/>
    <n v="0.84"/>
  </r>
  <r>
    <n v="170"/>
    <s v="Arkansas"/>
    <s v="Pike"/>
    <x v="0"/>
    <x v="4"/>
    <n v="10673"/>
    <n v="4.0282865094262776"/>
    <x v="0"/>
    <n v="2176"/>
    <n v="0.2"/>
    <n v="8497"/>
    <n v="0.8"/>
    <n v="709"/>
    <n v="7.0000000000000007E-2"/>
    <n v="1856"/>
    <n v="0.17"/>
    <n v="41534"/>
    <n v="0"/>
    <m/>
    <n v="0"/>
    <n v="8935"/>
    <n v="0.84"/>
  </r>
  <r>
    <n v="171"/>
    <s v="Arkansas"/>
    <s v="Poinsett"/>
    <x v="0"/>
    <x v="1"/>
    <n v="23974"/>
    <n v="4.3797405009922574"/>
    <x v="0"/>
    <n v="4296"/>
    <n v="0.18"/>
    <n v="19678"/>
    <n v="0.82"/>
    <n v="1187"/>
    <n v="0.05"/>
    <n v="5592"/>
    <n v="0.23"/>
    <n v="37370"/>
    <n v="0"/>
    <m/>
    <n v="0"/>
    <n v="20831"/>
    <n v="0.87"/>
  </r>
  <r>
    <n v="172"/>
    <s v="Arkansas"/>
    <s v="Polk"/>
    <x v="0"/>
    <x v="5"/>
    <n v="20049"/>
    <n v="4.3020927158433562"/>
    <x v="0"/>
    <n v="4611"/>
    <n v="0.23"/>
    <n v="15438"/>
    <n v="0.77"/>
    <n v="1799"/>
    <n v="0.09"/>
    <n v="3962"/>
    <n v="0.2"/>
    <n v="39048"/>
    <n v="65"/>
    <m/>
    <n v="3.24"/>
    <n v="16229"/>
    <n v="0.81"/>
  </r>
  <r>
    <n v="173"/>
    <s v="Arkansas"/>
    <s v="Pope"/>
    <x v="0"/>
    <x v="8"/>
    <n v="64000"/>
    <n v="4.8061799739838875"/>
    <x v="0"/>
    <n v="10081"/>
    <n v="0.16"/>
    <n v="53919"/>
    <n v="0.84"/>
    <n v="4286"/>
    <n v="7.0000000000000007E-2"/>
    <n v="9647"/>
    <n v="0.15"/>
    <n v="45788"/>
    <n v="141"/>
    <m/>
    <n v="2.2000000000000002"/>
    <n v="53278"/>
    <n v="0.83"/>
  </r>
  <r>
    <n v="174"/>
    <s v="Arkansas"/>
    <s v="Prairie"/>
    <x v="0"/>
    <x v="6"/>
    <n v="8074"/>
    <n v="3.9070887450742955"/>
    <x v="2"/>
    <n v="1920"/>
    <n v="0.24"/>
    <n v="6154"/>
    <n v="0.76"/>
    <n v="539"/>
    <n v="7.0000000000000007E-2"/>
    <n v="1254"/>
    <n v="0.16"/>
    <n v="43245"/>
    <n v="0"/>
    <m/>
    <n v="0"/>
    <n v="6489"/>
    <n v="0.8"/>
  </r>
  <r>
    <n v="175"/>
    <s v="Arkansas"/>
    <s v="Pulaski"/>
    <x v="1"/>
    <x v="0"/>
    <n v="392680"/>
    <n v="5.5940387823225457"/>
    <x v="1"/>
    <n v="61075"/>
    <n v="0.16"/>
    <n v="331605"/>
    <n v="0.84"/>
    <n v="30724"/>
    <n v="0.08"/>
    <n v="64312"/>
    <n v="0.16"/>
    <n v="49957"/>
    <n v="3767"/>
    <m/>
    <n v="9.59"/>
    <n v="341146"/>
    <n v="0.87"/>
  </r>
  <r>
    <n v="176"/>
    <s v="Arkansas"/>
    <s v="Randolph"/>
    <x v="0"/>
    <x v="5"/>
    <n v="17948"/>
    <n v="4.2540160608610362"/>
    <x v="0"/>
    <n v="3579"/>
    <n v="0.2"/>
    <n v="14369"/>
    <n v="0.8"/>
    <n v="1151"/>
    <n v="0.06"/>
    <n v="3050"/>
    <n v="0.17"/>
    <n v="37799"/>
    <n v="36"/>
    <m/>
    <n v="2.0099999999999998"/>
    <n v="15171"/>
    <n v="0.85"/>
  </r>
  <r>
    <n v="177"/>
    <s v="Arkansas"/>
    <s v="St. Francis"/>
    <x v="0"/>
    <x v="2"/>
    <n v="25439"/>
    <n v="4.4055000353168721"/>
    <x v="0"/>
    <n v="4122"/>
    <n v="0.16"/>
    <n v="21317"/>
    <n v="0.84"/>
    <n v="1137"/>
    <n v="0.04"/>
    <n v="7586"/>
    <n v="0.3"/>
    <n v="33257"/>
    <n v="55"/>
    <m/>
    <n v="2.16"/>
    <n v="18224"/>
    <n v="0.72"/>
  </r>
  <r>
    <n v="178"/>
    <s v="Arkansas"/>
    <s v="Saline"/>
    <x v="0"/>
    <x v="0"/>
    <n v="121421"/>
    <n v="5.0842938053174729"/>
    <x v="1"/>
    <n v="21564"/>
    <n v="0.18"/>
    <n v="99857"/>
    <n v="0.82"/>
    <n v="9575"/>
    <n v="0.08"/>
    <n v="11695"/>
    <n v="0.1"/>
    <n v="63677"/>
    <n v="213"/>
    <m/>
    <n v="1.75"/>
    <n v="104013"/>
    <n v="0.86"/>
  </r>
  <r>
    <n v="179"/>
    <s v="Arkansas"/>
    <s v="Scott"/>
    <x v="0"/>
    <x v="2"/>
    <n v="10319"/>
    <n v="4.0136376124535316"/>
    <x v="0"/>
    <n v="2152"/>
    <n v="0.21"/>
    <n v="8167"/>
    <n v="0.79"/>
    <n v="712"/>
    <n v="7.0000000000000007E-2"/>
    <n v="2054"/>
    <n v="0.2"/>
    <n v="35826"/>
    <n v="24"/>
    <m/>
    <n v="2.33"/>
    <n v="8678"/>
    <n v="0.84"/>
  </r>
  <r>
    <n v="180"/>
    <s v="Arkansas"/>
    <s v="Searcy"/>
    <x v="0"/>
    <x v="4"/>
    <n v="7958"/>
    <n v="3.9008039348103694"/>
    <x v="2"/>
    <n v="1988"/>
    <n v="0.25"/>
    <n v="5970"/>
    <n v="0.75"/>
    <n v="656"/>
    <n v="0.08"/>
    <n v="1912"/>
    <n v="0.24"/>
    <n v="31659"/>
    <n v="0"/>
    <m/>
    <n v="0"/>
    <n v="6433"/>
    <n v="0.81"/>
  </r>
  <r>
    <n v="181"/>
    <s v="Arkansas"/>
    <s v="Sebastian"/>
    <x v="0"/>
    <x v="0"/>
    <n v="127753"/>
    <n v="5.106371107383251"/>
    <x v="1"/>
    <n v="20504"/>
    <n v="0.16"/>
    <n v="107249"/>
    <n v="0.84"/>
    <n v="8894"/>
    <n v="7.0000000000000007E-2"/>
    <n v="19527"/>
    <n v="0.15"/>
    <n v="46843"/>
    <n v="857"/>
    <m/>
    <n v="6.71"/>
    <n v="111791"/>
    <n v="0.88"/>
  </r>
  <r>
    <n v="182"/>
    <s v="Arkansas"/>
    <s v="Sevier"/>
    <x v="0"/>
    <x v="2"/>
    <n v="17139"/>
    <n v="4.2339854787802116"/>
    <x v="0"/>
    <n v="2493"/>
    <n v="0.15"/>
    <n v="14646"/>
    <n v="0.85"/>
    <n v="781"/>
    <n v="0.05"/>
    <n v="3402"/>
    <n v="0.2"/>
    <n v="44100"/>
    <n v="0"/>
    <m/>
    <n v="0"/>
    <n v="15066"/>
    <n v="0.88"/>
  </r>
  <r>
    <n v="183"/>
    <s v="Arkansas"/>
    <s v="Sharp"/>
    <x v="0"/>
    <x v="5"/>
    <n v="17366"/>
    <n v="4.2396997966866605"/>
    <x v="0"/>
    <n v="4530"/>
    <n v="0.26"/>
    <n v="12836"/>
    <n v="0.74"/>
    <n v="1613"/>
    <n v="0.09"/>
    <n v="3541"/>
    <n v="0.2"/>
    <n v="36032"/>
    <n v="0"/>
    <m/>
    <n v="0"/>
    <n v="13996"/>
    <n v="0.81"/>
  </r>
  <r>
    <n v="184"/>
    <s v="Arkansas"/>
    <s v="Stone"/>
    <x v="0"/>
    <x v="4"/>
    <n v="12457"/>
    <n v="4.0954134644484466"/>
    <x v="0"/>
    <n v="3416"/>
    <n v="0.27"/>
    <n v="9041"/>
    <n v="0.73"/>
    <n v="1024"/>
    <n v="0.08"/>
    <n v="2497"/>
    <n v="0.2"/>
    <n v="34009"/>
    <n v="25"/>
    <m/>
    <n v="2.0099999999999998"/>
    <n v="9773"/>
    <n v="0.78"/>
  </r>
  <r>
    <n v="185"/>
    <s v="Arkansas"/>
    <s v="Union"/>
    <x v="0"/>
    <x v="5"/>
    <n v="39126"/>
    <n v="4.5924654505911029"/>
    <x v="0"/>
    <n v="7017"/>
    <n v="0.18"/>
    <n v="32109"/>
    <n v="0.82"/>
    <n v="2405"/>
    <n v="0.06"/>
    <n v="7000"/>
    <n v="0.18"/>
    <n v="45335"/>
    <n v="121"/>
    <m/>
    <n v="3.09"/>
    <n v="33870"/>
    <n v="0.87"/>
  </r>
  <r>
    <n v="186"/>
    <s v="Arkansas"/>
    <s v="Van Buren"/>
    <x v="0"/>
    <x v="6"/>
    <n v="16603"/>
    <n v="4.2201865679032755"/>
    <x v="0"/>
    <n v="4325"/>
    <n v="0.26"/>
    <n v="12278"/>
    <n v="0.74"/>
    <n v="1417"/>
    <n v="0.09"/>
    <n v="2685"/>
    <n v="0.16"/>
    <n v="40486"/>
    <n v="143"/>
    <m/>
    <n v="8.61"/>
    <n v="13130"/>
    <n v="0.79"/>
  </r>
  <r>
    <n v="187"/>
    <s v="Arkansas"/>
    <s v="Washington"/>
    <x v="0"/>
    <x v="0"/>
    <n v="236961"/>
    <n v="5.3746768739487631"/>
    <x v="1"/>
    <n v="27809"/>
    <n v="0.12"/>
    <n v="209152"/>
    <n v="0.88"/>
    <n v="12828"/>
    <n v="0.05"/>
    <n v="34741"/>
    <n v="0.15"/>
    <n v="50893"/>
    <n v="1138"/>
    <m/>
    <n v="4.8"/>
    <n v="207968"/>
    <n v="0.88"/>
  </r>
  <r>
    <n v="188"/>
    <s v="Arkansas"/>
    <s v="White"/>
    <x v="0"/>
    <x v="7"/>
    <n v="78727"/>
    <n v="4.8961237023721669"/>
    <x v="0"/>
    <n v="12932"/>
    <n v="0.16"/>
    <n v="65795"/>
    <n v="0.84"/>
    <n v="4999"/>
    <n v="0.06"/>
    <n v="12505"/>
    <n v="0.16"/>
    <n v="44811"/>
    <n v="395"/>
    <m/>
    <n v="5.0199999999999996"/>
    <n v="66290"/>
    <n v="0.84"/>
  </r>
  <r>
    <n v="189"/>
    <s v="Arkansas"/>
    <s v="Woodruff"/>
    <x v="0"/>
    <x v="4"/>
    <n v="6490"/>
    <n v="3.8122446968003691"/>
    <x v="2"/>
    <n v="1502"/>
    <n v="0.23"/>
    <n v="4988"/>
    <n v="0.77"/>
    <n v="398"/>
    <n v="0.06"/>
    <n v="1509"/>
    <n v="0.23"/>
    <n v="34306"/>
    <n v="0"/>
    <m/>
    <n v="0"/>
    <n v="5280"/>
    <n v="0.81"/>
  </r>
  <r>
    <n v="190"/>
    <s v="Arkansas"/>
    <s v="Yell"/>
    <x v="0"/>
    <x v="2"/>
    <n v="21535"/>
    <n v="4.3331448760986193"/>
    <x v="0"/>
    <n v="3829"/>
    <n v="0.18"/>
    <n v="17706"/>
    <n v="0.82"/>
    <n v="1324"/>
    <n v="0.06"/>
    <n v="3453"/>
    <n v="0.16"/>
    <n v="41729"/>
    <n v="77"/>
    <m/>
    <n v="3.58"/>
    <n v="18627"/>
    <n v="0.86"/>
  </r>
  <r>
    <n v="191"/>
    <s v="California"/>
    <s v="Alameda"/>
    <x v="0"/>
    <x v="3"/>
    <n v="1666753"/>
    <n v="6.2218712454878808"/>
    <x v="3"/>
    <n v="230510"/>
    <n v="0.14000000000000001"/>
    <n v="1436243"/>
    <n v="0.86"/>
    <n v="50828"/>
    <n v="0.03"/>
    <n v="147394"/>
    <n v="0.09"/>
    <n v="101744"/>
    <n v="3250"/>
    <m/>
    <n v="1.95"/>
    <n v="1447974"/>
    <n v="0.87"/>
  </r>
  <r>
    <n v="192"/>
    <s v="California"/>
    <s v="Alpine"/>
    <x v="0"/>
    <x v="6"/>
    <n v="1101"/>
    <n v="3.0417873189717519"/>
    <x v="2"/>
    <n v="280"/>
    <n v="0.25"/>
    <n v="821"/>
    <n v="0.75"/>
    <n v="89"/>
    <n v="0.08"/>
    <n v="190"/>
    <n v="0.17"/>
    <n v="55384"/>
    <n v="0"/>
    <m/>
    <n v="0"/>
    <n v="849"/>
    <n v="0.77"/>
  </r>
  <r>
    <n v="193"/>
    <s v="California"/>
    <s v="Amador"/>
    <x v="0"/>
    <x v="2"/>
    <n v="39383"/>
    <n v="4.5953087954440717"/>
    <x v="0"/>
    <n v="10633"/>
    <n v="0.27"/>
    <n v="28750"/>
    <n v="0.73"/>
    <n v="3446"/>
    <n v="0.09"/>
    <n v="4130"/>
    <n v="0.1"/>
    <n v="58515"/>
    <n v="52"/>
    <m/>
    <n v="1.32"/>
    <n v="25897"/>
    <n v="0.66"/>
  </r>
  <r>
    <n v="194"/>
    <s v="California"/>
    <s v="Butte"/>
    <x v="0"/>
    <x v="1"/>
    <n v="231256"/>
    <n v="5.3640930094460426"/>
    <x v="1"/>
    <n v="42992"/>
    <n v="0.19"/>
    <n v="188264"/>
    <n v="0.81"/>
    <n v="14528"/>
    <n v="0.06"/>
    <n v="42016"/>
    <n v="0.18"/>
    <n v="50945"/>
    <n v="476"/>
    <m/>
    <n v="2.06"/>
    <n v="192541"/>
    <n v="0.83"/>
  </r>
  <r>
    <n v="195"/>
    <s v="California"/>
    <s v="Calaveras"/>
    <x v="0"/>
    <x v="2"/>
    <n v="45602"/>
    <n v="4.6589838902503198"/>
    <x v="0"/>
    <n v="12553"/>
    <n v="0.28000000000000003"/>
    <n v="33049"/>
    <n v="0.72"/>
    <n v="4309"/>
    <n v="0.09"/>
    <n v="5454"/>
    <n v="0.12"/>
    <n v="62984"/>
    <n v="31"/>
    <m/>
    <n v="0.68"/>
    <n v="34185"/>
    <n v="0.75"/>
  </r>
  <r>
    <n v="196"/>
    <s v="California"/>
    <s v="Colusa"/>
    <x v="0"/>
    <x v="2"/>
    <n v="21627"/>
    <n v="4.3349962802432254"/>
    <x v="0"/>
    <n v="3163"/>
    <n v="0.15"/>
    <n v="18464"/>
    <n v="0.85"/>
    <n v="811"/>
    <n v="0.04"/>
    <n v="2350"/>
    <n v="0.11"/>
    <n v="57249"/>
    <n v="0"/>
    <m/>
    <n v="0"/>
    <n v="18648"/>
    <n v="0.86"/>
  </r>
  <r>
    <n v="197"/>
    <s v="California"/>
    <s v="Contra Costa"/>
    <x v="0"/>
    <x v="3"/>
    <n v="1150215"/>
    <n v="6.0607790269504136"/>
    <x v="3"/>
    <n v="181443"/>
    <n v="0.16"/>
    <n v="968772"/>
    <n v="0.84"/>
    <n v="47863"/>
    <n v="0.04"/>
    <n v="88980"/>
    <n v="0.08"/>
    <n v="101463"/>
    <n v="1484"/>
    <m/>
    <n v="1.29"/>
    <n v="988916"/>
    <n v="0.86"/>
  </r>
  <r>
    <n v="198"/>
    <s v="California"/>
    <s v="Del Norte"/>
    <x v="0"/>
    <x v="5"/>
    <n v="27828"/>
    <n v="4.4444819946856118"/>
    <x v="0"/>
    <n v="5018"/>
    <n v="0.18"/>
    <n v="22810"/>
    <n v="0.82"/>
    <n v="2026"/>
    <n v="7.0000000000000007E-2"/>
    <n v="5065"/>
    <n v="0.18"/>
    <n v="48518"/>
    <n v="49"/>
    <m/>
    <n v="1.76"/>
    <n v="20968"/>
    <n v="0.75"/>
  </r>
  <r>
    <n v="199"/>
    <s v="California"/>
    <s v="El Dorado"/>
    <x v="0"/>
    <x v="3"/>
    <n v="190678"/>
    <n v="5.2803005880131382"/>
    <x v="1"/>
    <n v="40389"/>
    <n v="0.21"/>
    <n v="150289"/>
    <n v="0.79"/>
    <n v="13579"/>
    <n v="7.0000000000000007E-2"/>
    <n v="15401"/>
    <n v="0.08"/>
    <n v="81869"/>
    <n v="230"/>
    <m/>
    <n v="1.21"/>
    <n v="154802"/>
    <n v="0.81"/>
  </r>
  <r>
    <n v="200"/>
    <s v="California"/>
    <s v="Fresno"/>
    <x v="0"/>
    <x v="0"/>
    <n v="994400"/>
    <n v="5.9975611156335882"/>
    <x v="1"/>
    <n v="122113"/>
    <n v="0.12"/>
    <n v="872287"/>
    <n v="0.88"/>
    <n v="37689"/>
    <n v="0.04"/>
    <n v="208627"/>
    <n v="0.21"/>
    <n v="52318"/>
    <n v="1870"/>
    <m/>
    <n v="1.88"/>
    <n v="867658"/>
    <n v="0.87"/>
  </r>
  <r>
    <n v="201"/>
    <s v="California"/>
    <s v="Glenn"/>
    <x v="0"/>
    <x v="2"/>
    <n v="28047"/>
    <n v="4.44788641450043"/>
    <x v="0"/>
    <n v="4453"/>
    <n v="0.16"/>
    <n v="23594"/>
    <n v="0.84"/>
    <n v="1358"/>
    <n v="0.05"/>
    <n v="4271"/>
    <n v="0.15"/>
    <n v="47365"/>
    <n v="15"/>
    <m/>
    <n v="0.53"/>
    <n v="23975"/>
    <n v="0.85"/>
  </r>
  <r>
    <n v="202"/>
    <s v="California"/>
    <s v="Humboldt"/>
    <x v="0"/>
    <x v="8"/>
    <n v="136373"/>
    <n v="5.1347283944280537"/>
    <x v="1"/>
    <n v="24380"/>
    <n v="0.18"/>
    <n v="111993"/>
    <n v="0.82"/>
    <n v="9323"/>
    <n v="7.0000000000000007E-2"/>
    <n v="27002"/>
    <n v="0.2"/>
    <n v="49471"/>
    <n v="253"/>
    <m/>
    <n v="1.86"/>
    <n v="113134"/>
    <n v="0.83"/>
  </r>
  <r>
    <n v="203"/>
    <s v="California"/>
    <s v="Imperial"/>
    <x v="0"/>
    <x v="1"/>
    <n v="181827"/>
    <n v="5.2596583732773601"/>
    <x v="1"/>
    <n v="23580"/>
    <n v="0.13"/>
    <n v="158247"/>
    <n v="0.87"/>
    <n v="5566"/>
    <n v="0.03"/>
    <n v="37014"/>
    <n v="0.2"/>
    <n v="46633"/>
    <n v="268"/>
    <m/>
    <n v="1.47"/>
    <n v="151405"/>
    <n v="0.83"/>
  </r>
  <r>
    <n v="204"/>
    <s v="California"/>
    <s v="Inyo"/>
    <x v="0"/>
    <x v="5"/>
    <n v="17987"/>
    <n v="4.2549587346578495"/>
    <x v="0"/>
    <n v="4210"/>
    <n v="0.23"/>
    <n v="13777"/>
    <n v="0.77"/>
    <n v="1483"/>
    <n v="0.08"/>
    <n v="2172"/>
    <n v="0.12"/>
    <n v="53793"/>
    <n v="29"/>
    <m/>
    <n v="1.61"/>
    <n v="13991"/>
    <n v="0.78"/>
  </r>
  <r>
    <n v="205"/>
    <s v="California"/>
    <s v="Kern"/>
    <x v="1"/>
    <x v="0"/>
    <n v="896764"/>
    <n v="5.9526781654709886"/>
    <x v="1"/>
    <n v="98347"/>
    <n v="0.11"/>
    <n v="798417"/>
    <n v="0.89"/>
    <n v="38382"/>
    <n v="0.04"/>
    <n v="177021"/>
    <n v="0.2"/>
    <n v="51586"/>
    <n v="1617"/>
    <m/>
    <n v="1.8"/>
    <n v="779171"/>
    <n v="0.87"/>
  </r>
  <r>
    <n v="206"/>
    <s v="California"/>
    <s v="Kings"/>
    <x v="1"/>
    <x v="1"/>
    <n v="151366"/>
    <n v="5.1800283344068569"/>
    <x v="1"/>
    <n v="15516"/>
    <n v="0.1"/>
    <n v="135850"/>
    <n v="0.9"/>
    <n v="9946"/>
    <n v="7.0000000000000007E-2"/>
    <n v="25481"/>
    <n v="0.17"/>
    <n v="58255"/>
    <n v="264"/>
    <m/>
    <n v="1.74"/>
    <n v="121694"/>
    <n v="0.8"/>
  </r>
  <r>
    <n v="207"/>
    <s v="California"/>
    <s v="Lake"/>
    <x v="1"/>
    <x v="7"/>
    <n v="64382"/>
    <n v="4.8087644637362441"/>
    <x v="0"/>
    <n v="14635"/>
    <n v="0.23"/>
    <n v="49747"/>
    <n v="0.77"/>
    <n v="4920"/>
    <n v="0.08"/>
    <n v="11689"/>
    <n v="0.18"/>
    <n v="45086"/>
    <n v="50"/>
    <m/>
    <n v="0.78"/>
    <n v="52055"/>
    <n v="0.81"/>
  </r>
  <r>
    <n v="208"/>
    <s v="California"/>
    <s v="Lassen"/>
    <x v="0"/>
    <x v="5"/>
    <n v="30802"/>
    <n v="4.4885789165252525"/>
    <x v="0"/>
    <n v="4667"/>
    <n v="0.15"/>
    <n v="26135"/>
    <n v="0.85"/>
    <n v="2010"/>
    <n v="7.0000000000000007E-2"/>
    <n v="3653"/>
    <n v="0.12"/>
    <n v="57705"/>
    <n v="25"/>
    <m/>
    <n v="0.81"/>
    <n v="19569"/>
    <n v="0.64"/>
  </r>
  <r>
    <n v="209"/>
    <s v="California"/>
    <s v="Los Angeles"/>
    <x v="1"/>
    <x v="3"/>
    <n v="10105518"/>
    <n v="7.0045585799765862"/>
    <x v="4"/>
    <n v="1375957"/>
    <n v="0.14000000000000001"/>
    <n v="8729561"/>
    <n v="0.86"/>
    <n v="279196"/>
    <n v="0.03"/>
    <n v="1409155"/>
    <n v="0.14000000000000001"/>
    <n v="67986"/>
    <n v="24124"/>
    <m/>
    <n v="2.39"/>
    <n v="8727904"/>
    <n v="0.86"/>
  </r>
  <r>
    <n v="210"/>
    <s v="California"/>
    <s v="Madera"/>
    <x v="0"/>
    <x v="1"/>
    <n v="157672"/>
    <n v="5.1977545764921178"/>
    <x v="1"/>
    <n v="22051"/>
    <n v="0.14000000000000001"/>
    <n v="135621"/>
    <n v="0.86"/>
    <n v="7110"/>
    <n v="0.05"/>
    <n v="30201"/>
    <n v="0.19"/>
    <n v="53632"/>
    <n v="464"/>
    <m/>
    <n v="2.94"/>
    <n v="129536"/>
    <n v="0.82"/>
  </r>
  <r>
    <n v="211"/>
    <s v="California"/>
    <s v="Marin"/>
    <x v="0"/>
    <x v="3"/>
    <n v="259666"/>
    <n v="5.4144150879463826"/>
    <x v="1"/>
    <n v="57943"/>
    <n v="0.22"/>
    <n v="201723"/>
    <n v="0.78"/>
    <n v="9844"/>
    <n v="0.04"/>
    <n v="16742"/>
    <n v="0.06"/>
    <n v="122933"/>
    <n v="451"/>
    <m/>
    <n v="1.74"/>
    <n v="201157"/>
    <n v="0.77"/>
  </r>
  <r>
    <n v="212"/>
    <s v="California"/>
    <s v="Mariposa"/>
    <x v="0"/>
    <x v="6"/>
    <n v="17471"/>
    <n v="4.242317763715195"/>
    <x v="0"/>
    <n v="4882"/>
    <n v="0.28000000000000003"/>
    <n v="12589"/>
    <n v="0.72"/>
    <n v="1583"/>
    <n v="0.09"/>
    <n v="2569"/>
    <n v="0.15"/>
    <n v="51402"/>
    <n v="33"/>
    <m/>
    <n v="1.89"/>
    <n v="12936"/>
    <n v="0.74"/>
  </r>
  <r>
    <n v="213"/>
    <s v="California"/>
    <s v="Mendocino"/>
    <x v="1"/>
    <x v="7"/>
    <n v="87606"/>
    <n v="4.9425338513468127"/>
    <x v="0"/>
    <n v="19366"/>
    <n v="0.22"/>
    <n v="68240"/>
    <n v="0.78"/>
    <n v="5333"/>
    <n v="0.06"/>
    <n v="15140"/>
    <n v="0.17"/>
    <n v="51386"/>
    <n v="100"/>
    <m/>
    <n v="1.1399999999999999"/>
    <n v="70355"/>
    <n v="0.8"/>
  </r>
  <r>
    <n v="214"/>
    <s v="California"/>
    <s v="Merced"/>
    <x v="0"/>
    <x v="0"/>
    <n v="274765"/>
    <n v="5.4389614107930981"/>
    <x v="1"/>
    <n v="30845"/>
    <n v="0.11"/>
    <n v="243920"/>
    <n v="0.89"/>
    <n v="9086"/>
    <n v="0.03"/>
    <n v="56863"/>
    <n v="0.21"/>
    <n v="56169"/>
    <n v="230"/>
    <m/>
    <n v="0.84"/>
    <n v="240512"/>
    <n v="0.88"/>
  </r>
  <r>
    <n v="215"/>
    <s v="California"/>
    <s v="Modoc"/>
    <x v="0"/>
    <x v="2"/>
    <n v="8777"/>
    <n v="3.9433460983565909"/>
    <x v="2"/>
    <n v="2358"/>
    <n v="0.27"/>
    <n v="6419"/>
    <n v="0.73"/>
    <n v="824"/>
    <n v="0.09"/>
    <n v="1631"/>
    <n v="0.19"/>
    <n v="45227"/>
    <n v="113"/>
    <m/>
    <n v="12.87"/>
    <n v="6602"/>
    <n v="0.75"/>
  </r>
  <r>
    <n v="216"/>
    <s v="California"/>
    <s v="Mono"/>
    <x v="0"/>
    <x v="5"/>
    <n v="14250"/>
    <n v="4.153814864344529"/>
    <x v="0"/>
    <n v="2253"/>
    <n v="0.16"/>
    <n v="11997"/>
    <n v="0.84"/>
    <n v="578"/>
    <n v="0.04"/>
    <n v="1312"/>
    <n v="0.09"/>
    <n v="66499"/>
    <n v="17"/>
    <m/>
    <n v="1.19"/>
    <n v="11868"/>
    <n v="0.83"/>
  </r>
  <r>
    <n v="217"/>
    <s v="California"/>
    <s v="Monterey"/>
    <x v="0"/>
    <x v="0"/>
    <n v="435594"/>
    <n v="5.6390818890248813"/>
    <x v="1"/>
    <n v="59201"/>
    <n v="0.14000000000000001"/>
    <n v="376393"/>
    <n v="0.86"/>
    <n v="19876"/>
    <n v="0.05"/>
    <n v="55614"/>
    <n v="0.13"/>
    <n v="69665"/>
    <n v="740"/>
    <m/>
    <n v="1.7"/>
    <n v="364570"/>
    <n v="0.84"/>
  </r>
  <r>
    <n v="218"/>
    <s v="California"/>
    <s v="Napa"/>
    <x v="0"/>
    <x v="1"/>
    <n v="139417"/>
    <n v="5.1443157332745129"/>
    <x v="1"/>
    <n v="26665"/>
    <n v="0.19"/>
    <n v="112752"/>
    <n v="0.81"/>
    <n v="6931"/>
    <n v="0.05"/>
    <n v="11829"/>
    <n v="0.08"/>
    <n v="85624"/>
    <n v="1573"/>
    <m/>
    <n v="11.28"/>
    <n v="113280"/>
    <n v="0.81"/>
  </r>
  <r>
    <n v="219"/>
    <s v="California"/>
    <s v="Nevada"/>
    <x v="0"/>
    <x v="7"/>
    <n v="99696"/>
    <n v="4.9986777339106867"/>
    <x v="0"/>
    <n v="27380"/>
    <n v="0.27"/>
    <n v="72316"/>
    <n v="0.73"/>
    <n v="8428"/>
    <n v="0.08"/>
    <n v="10171"/>
    <n v="0.1"/>
    <n v="66681"/>
    <n v="166"/>
    <m/>
    <n v="1.67"/>
    <n v="74835"/>
    <n v="0.75"/>
  </r>
  <r>
    <n v="220"/>
    <s v="California"/>
    <s v="Orange"/>
    <x v="1"/>
    <x v="3"/>
    <n v="3185968"/>
    <n v="6.5032414094145121"/>
    <x v="3"/>
    <n v="470387"/>
    <n v="0.15"/>
    <n v="2715581"/>
    <n v="0.85"/>
    <n v="116429"/>
    <n v="0.04"/>
    <n v="330559"/>
    <n v="0.1"/>
    <n v="89373"/>
    <n v="6320"/>
    <m/>
    <n v="1.98"/>
    <n v="2730466"/>
    <n v="0.86"/>
  </r>
  <r>
    <n v="221"/>
    <s v="California"/>
    <s v="Placer"/>
    <x v="0"/>
    <x v="3"/>
    <n v="393149"/>
    <n v="5.5945571753474823"/>
    <x v="1"/>
    <n v="76906"/>
    <n v="0.2"/>
    <n v="316243"/>
    <n v="0.8"/>
    <n v="26536"/>
    <n v="7.0000000000000007E-2"/>
    <n v="27596"/>
    <n v="7.0000000000000007E-2"/>
    <n v="89175"/>
    <n v="740"/>
    <m/>
    <n v="1.88"/>
    <n v="324445"/>
    <n v="0.83"/>
  </r>
  <r>
    <n v="222"/>
    <s v="California"/>
    <s v="Plumas"/>
    <x v="0"/>
    <x v="5"/>
    <n v="18804"/>
    <n v="4.2742502425162145"/>
    <x v="0"/>
    <n v="5345"/>
    <n v="0.28000000000000003"/>
    <n v="13459"/>
    <n v="0.72"/>
    <n v="1772"/>
    <n v="0.09"/>
    <n v="2317"/>
    <n v="0.12"/>
    <n v="55079"/>
    <n v="126"/>
    <m/>
    <n v="6.7"/>
    <n v="14015"/>
    <n v="0.75"/>
  </r>
  <r>
    <n v="223"/>
    <s v="California"/>
    <s v="Riverside"/>
    <x v="0"/>
    <x v="3"/>
    <n v="2450758"/>
    <n v="6.3893004289781237"/>
    <x v="3"/>
    <n v="353122"/>
    <n v="0.14000000000000001"/>
    <n v="2097636"/>
    <n v="0.86"/>
    <n v="118351"/>
    <n v="0.05"/>
    <n v="307511"/>
    <n v="0.13"/>
    <n v="66793"/>
    <n v="3438"/>
    <m/>
    <n v="1.4"/>
    <n v="2105561"/>
    <n v="0.86"/>
  </r>
  <r>
    <n v="224"/>
    <s v="California"/>
    <s v="Sacramento"/>
    <x v="0"/>
    <x v="3"/>
    <n v="1540975"/>
    <n v="6.1877955930012751"/>
    <x v="3"/>
    <n v="217601"/>
    <n v="0.14000000000000001"/>
    <n v="1323374"/>
    <n v="0.86"/>
    <n v="84339"/>
    <n v="0.05"/>
    <n v="217138"/>
    <n v="0.14000000000000001"/>
    <n v="69475"/>
    <n v="3116"/>
    <m/>
    <n v="2.02"/>
    <n v="1347305"/>
    <n v="0.87"/>
  </r>
  <r>
    <n v="225"/>
    <s v="California"/>
    <s v="San Benito"/>
    <x v="0"/>
    <x v="3"/>
    <n v="61537"/>
    <n v="4.7891363200686747"/>
    <x v="0"/>
    <n v="7937"/>
    <n v="0.13"/>
    <n v="53600"/>
    <n v="0.87"/>
    <n v="2476"/>
    <n v="0.04"/>
    <n v="5294"/>
    <n v="0.09"/>
    <n v="80063"/>
    <n v="181"/>
    <m/>
    <n v="2.94"/>
    <n v="54458"/>
    <n v="0.88"/>
  </r>
  <r>
    <n v="226"/>
    <s v="California"/>
    <s v="San Bernardino"/>
    <x v="1"/>
    <x v="3"/>
    <n v="2171603"/>
    <n v="6.3367804329479753"/>
    <x v="3"/>
    <n v="251361"/>
    <n v="0.12"/>
    <n v="1920242"/>
    <n v="0.88"/>
    <n v="96989"/>
    <n v="0.04"/>
    <n v="317514"/>
    <n v="0.15"/>
    <n v="63310"/>
    <n v="6316"/>
    <m/>
    <n v="2.91"/>
    <n v="1919007"/>
    <n v="0.88"/>
  </r>
  <r>
    <n v="227"/>
    <s v="California"/>
    <s v="San Diego"/>
    <x v="1"/>
    <x v="3"/>
    <n v="3343364"/>
    <n v="6.524183661841044"/>
    <x v="3"/>
    <n v="469454"/>
    <n v="0.14000000000000001"/>
    <n v="2873910"/>
    <n v="0.86"/>
    <n v="249807"/>
    <n v="7.0000000000000007E-2"/>
    <n v="372148"/>
    <n v="0.11"/>
    <n v="78777"/>
    <n v="7100"/>
    <m/>
    <n v="2.12"/>
    <n v="2837263"/>
    <n v="0.85"/>
  </r>
  <r>
    <n v="228"/>
    <s v="California"/>
    <s v="San Francisco"/>
    <x v="1"/>
    <x v="3"/>
    <n v="883305"/>
    <n v="5.946110688793369"/>
    <x v="1"/>
    <n v="138249"/>
    <n v="0.16"/>
    <n v="745056"/>
    <n v="0.84"/>
    <n v="24848"/>
    <n v="0.03"/>
    <n v="87596"/>
    <n v="0.1"/>
    <n v="110601"/>
    <n v="4284"/>
    <m/>
    <n v="4.8499999999999996"/>
    <n v="752733"/>
    <n v="0.85"/>
  </r>
  <r>
    <n v="229"/>
    <s v="California"/>
    <s v="San Joaquin"/>
    <x v="0"/>
    <x v="0"/>
    <n v="752660"/>
    <n v="5.8765988361340762"/>
    <x v="1"/>
    <n v="95916"/>
    <n v="0.13"/>
    <n v="656744"/>
    <n v="0.87"/>
    <n v="31294"/>
    <n v="0.04"/>
    <n v="105351"/>
    <n v="0.14000000000000001"/>
    <n v="63567"/>
    <n v="1112"/>
    <m/>
    <n v="1.48"/>
    <n v="658892"/>
    <n v="0.88"/>
  </r>
  <r>
    <n v="230"/>
    <s v="California"/>
    <s v="San Luis Obispo"/>
    <x v="0"/>
    <x v="0"/>
    <n v="284010"/>
    <n v="5.4533336318370393"/>
    <x v="1"/>
    <n v="57040"/>
    <n v="0.2"/>
    <n v="226970"/>
    <n v="0.8"/>
    <n v="17370"/>
    <n v="0.06"/>
    <n v="34200"/>
    <n v="0.12"/>
    <n v="70626"/>
    <n v="1613"/>
    <m/>
    <n v="5.68"/>
    <n v="219248"/>
    <n v="0.77"/>
  </r>
  <r>
    <n v="231"/>
    <s v="California"/>
    <s v="San Mateo"/>
    <x v="0"/>
    <x v="3"/>
    <n v="769545"/>
    <n v="5.8862340207630375"/>
    <x v="1"/>
    <n v="123921"/>
    <n v="0.16"/>
    <n v="645624"/>
    <n v="0.84"/>
    <n v="24001"/>
    <n v="0.03"/>
    <n v="51830"/>
    <n v="7.0000000000000007E-2"/>
    <n v="122930"/>
    <n v="1078"/>
    <m/>
    <n v="1.4"/>
    <n v="657028"/>
    <n v="0.85"/>
  </r>
  <r>
    <n v="232"/>
    <s v="California"/>
    <s v="Santa Barbara"/>
    <x v="0"/>
    <x v="0"/>
    <n v="446527"/>
    <n v="5.6498477243589207"/>
    <x v="1"/>
    <n v="68465"/>
    <n v="0.15"/>
    <n v="378062"/>
    <n v="0.85"/>
    <n v="20386"/>
    <n v="0.05"/>
    <n v="54029"/>
    <n v="0.12"/>
    <n v="75646"/>
    <n v="874"/>
    <m/>
    <n v="1.96"/>
    <n v="367608"/>
    <n v="0.82"/>
  </r>
  <r>
    <n v="233"/>
    <s v="California"/>
    <s v="Santa Clara"/>
    <x v="0"/>
    <x v="3"/>
    <n v="1937570"/>
    <n v="6.2872574015342568"/>
    <x v="3"/>
    <n v="261131"/>
    <n v="0.13"/>
    <n v="1676439"/>
    <n v="0.87"/>
    <n v="55902"/>
    <n v="0.03"/>
    <n v="139074"/>
    <n v="7.0000000000000007E-2"/>
    <n v="125933"/>
    <n v="3975"/>
    <m/>
    <n v="2.0499999999999998"/>
    <n v="1693867"/>
    <n v="0.87"/>
  </r>
  <r>
    <n v="234"/>
    <s v="California"/>
    <s v="Santa Cruz"/>
    <x v="0"/>
    <x v="0"/>
    <n v="274255"/>
    <n v="5.4381545540320362"/>
    <x v="1"/>
    <n v="45127"/>
    <n v="0.16"/>
    <n v="229128"/>
    <n v="0.84"/>
    <n v="9726"/>
    <n v="0.04"/>
    <n v="32027"/>
    <n v="0.12"/>
    <n v="84213"/>
    <n v="359"/>
    <m/>
    <n v="1.31"/>
    <n v="223239"/>
    <n v="0.81"/>
  </r>
  <r>
    <n v="235"/>
    <s v="California"/>
    <s v="Shasta"/>
    <x v="0"/>
    <x v="1"/>
    <n v="180040"/>
    <n v="5.2553690042664414"/>
    <x v="1"/>
    <n v="37553"/>
    <n v="0.21"/>
    <n v="142487"/>
    <n v="0.79"/>
    <n v="13995"/>
    <n v="0.08"/>
    <n v="26919"/>
    <n v="0.15"/>
    <n v="53908"/>
    <n v="574"/>
    <m/>
    <n v="3.19"/>
    <n v="149288"/>
    <n v="0.83"/>
  </r>
  <r>
    <n v="236"/>
    <s v="California"/>
    <s v="Sierra"/>
    <x v="0"/>
    <x v="6"/>
    <n v="2987"/>
    <n v="3.4752352226041281"/>
    <x v="2"/>
    <n v="945"/>
    <n v="0.32"/>
    <n v="2042"/>
    <n v="0.68"/>
    <n v="242"/>
    <n v="0.08"/>
    <n v="392"/>
    <n v="0.13"/>
    <n v="52308"/>
    <n v="0"/>
    <m/>
    <n v="0"/>
    <n v="2129"/>
    <n v="0.71"/>
  </r>
  <r>
    <n v="237"/>
    <s v="California"/>
    <s v="Siskiyou"/>
    <x v="0"/>
    <x v="2"/>
    <n v="43724"/>
    <n v="4.6407198856304586"/>
    <x v="0"/>
    <n v="11160"/>
    <n v="0.26"/>
    <n v="32564"/>
    <n v="0.74"/>
    <n v="3735"/>
    <n v="0.09"/>
    <n v="7396"/>
    <n v="0.17"/>
    <n v="47560"/>
    <n v="58"/>
    <m/>
    <n v="1.33"/>
    <n v="33887"/>
    <n v="0.78"/>
  </r>
  <r>
    <n v="238"/>
    <s v="California"/>
    <s v="Solano"/>
    <x v="0"/>
    <x v="0"/>
    <n v="446610"/>
    <n v="5.6499284430887498"/>
    <x v="1"/>
    <n v="70430"/>
    <n v="0.16"/>
    <n v="376180"/>
    <n v="0.84"/>
    <n v="33038"/>
    <n v="7.0000000000000007E-2"/>
    <n v="34281"/>
    <n v="0.08"/>
    <n v="82808"/>
    <n v="1064"/>
    <m/>
    <n v="2.38"/>
    <n v="377999"/>
    <n v="0.85"/>
  </r>
  <r>
    <n v="239"/>
    <s v="California"/>
    <s v="Sonoma"/>
    <x v="0"/>
    <x v="0"/>
    <n v="499942"/>
    <n v="5.6989196232539587"/>
    <x v="1"/>
    <n v="98714"/>
    <n v="0.2"/>
    <n v="401228"/>
    <n v="0.8"/>
    <n v="24589"/>
    <n v="0.05"/>
    <n v="48846"/>
    <n v="0.1"/>
    <n v="81002"/>
    <n v="1367"/>
    <m/>
    <n v="2.73"/>
    <n v="405278"/>
    <n v="0.81"/>
  </r>
  <r>
    <n v="240"/>
    <s v="California"/>
    <s v="Stanislaus"/>
    <x v="0"/>
    <x v="0"/>
    <n v="549815"/>
    <n v="5.740216584049401"/>
    <x v="1"/>
    <n v="72319"/>
    <n v="0.13"/>
    <n v="477496"/>
    <n v="0.87"/>
    <n v="21482"/>
    <n v="0.04"/>
    <n v="84744"/>
    <n v="0.15"/>
    <n v="59616"/>
    <n v="1149"/>
    <m/>
    <n v="2.09"/>
    <n v="484616"/>
    <n v="0.88"/>
  </r>
  <r>
    <n v="241"/>
    <s v="California"/>
    <s v="Sutter"/>
    <x v="0"/>
    <x v="1"/>
    <n v="96807"/>
    <n v="4.985906761765615"/>
    <x v="0"/>
    <n v="14902"/>
    <n v="0.15"/>
    <n v="81905"/>
    <n v="0.85"/>
    <n v="5582"/>
    <n v="0.06"/>
    <n v="13011"/>
    <n v="0.13"/>
    <n v="57879"/>
    <n v="14"/>
    <m/>
    <n v="0.14000000000000001"/>
    <n v="83760"/>
    <n v="0.87"/>
  </r>
  <r>
    <n v="242"/>
    <s v="California"/>
    <s v="Tehama"/>
    <x v="0"/>
    <x v="7"/>
    <n v="63916"/>
    <n v="4.8056095880787035"/>
    <x v="0"/>
    <n v="12389"/>
    <n v="0.19"/>
    <n v="51527"/>
    <n v="0.81"/>
    <n v="4657"/>
    <n v="7.0000000000000007E-2"/>
    <n v="10749"/>
    <n v="0.17"/>
    <n v="47572"/>
    <n v="65"/>
    <m/>
    <n v="1.02"/>
    <n v="53178"/>
    <n v="0.83"/>
  </r>
  <r>
    <n v="243"/>
    <s v="California"/>
    <s v="Trinity"/>
    <x v="0"/>
    <x v="6"/>
    <n v="12535"/>
    <n v="4.0981243382942356"/>
    <x v="0"/>
    <n v="3420"/>
    <n v="0.27"/>
    <n v="9115"/>
    <n v="0.73"/>
    <n v="1012"/>
    <n v="0.08"/>
    <n v="2656"/>
    <n v="0.21"/>
    <n v="40680"/>
    <n v="47"/>
    <m/>
    <n v="3.75"/>
    <n v="9411"/>
    <n v="0.75"/>
  </r>
  <r>
    <n v="244"/>
    <s v="California"/>
    <s v="Tulare"/>
    <x v="0"/>
    <x v="0"/>
    <n v="465861"/>
    <n v="5.6682563545912918"/>
    <x v="1"/>
    <n v="53292"/>
    <n v="0.11"/>
    <n v="412569"/>
    <n v="0.89"/>
    <n v="14923"/>
    <n v="0.03"/>
    <n v="102451"/>
    <n v="0.22"/>
    <n v="48763"/>
    <n v="1079"/>
    <m/>
    <n v="2.3199999999999998"/>
    <n v="411485"/>
    <n v="0.88"/>
  </r>
  <r>
    <n v="245"/>
    <s v="California"/>
    <s v="Tuolumne"/>
    <x v="0"/>
    <x v="7"/>
    <n v="54539"/>
    <n v="4.7367071706708224"/>
    <x v="0"/>
    <n v="14279"/>
    <n v="0.26"/>
    <n v="40260"/>
    <n v="0.74"/>
    <n v="4819"/>
    <n v="0.09"/>
    <n v="6417"/>
    <n v="0.12"/>
    <n v="56500"/>
    <n v="152"/>
    <m/>
    <n v="2.79"/>
    <n v="38997"/>
    <n v="0.72"/>
  </r>
  <r>
    <n v="246"/>
    <s v="California"/>
    <s v="Ventura"/>
    <x v="1"/>
    <x v="0"/>
    <n v="850967"/>
    <n v="5.9299127187264364"/>
    <x v="1"/>
    <n v="132387"/>
    <n v="0.16"/>
    <n v="718580"/>
    <n v="0.84"/>
    <n v="40025"/>
    <n v="0.05"/>
    <n v="76206"/>
    <n v="0.09"/>
    <n v="84170"/>
    <n v="1174"/>
    <m/>
    <n v="1.38"/>
    <n v="725131"/>
    <n v="0.85"/>
  </r>
  <r>
    <n v="247"/>
    <s v="California"/>
    <s v="Yolo"/>
    <x v="0"/>
    <x v="3"/>
    <n v="220408"/>
    <n v="5.3432273537587003"/>
    <x v="1"/>
    <n v="27535"/>
    <n v="0.12"/>
    <n v="192873"/>
    <n v="0.88"/>
    <n v="8132"/>
    <n v="0.04"/>
    <n v="42311"/>
    <n v="0.19"/>
    <n v="67804"/>
    <n v="156"/>
    <m/>
    <n v="0.71"/>
    <n v="187236"/>
    <n v="0.85"/>
  </r>
  <r>
    <n v="248"/>
    <s v="California"/>
    <s v="Yuba"/>
    <x v="1"/>
    <x v="1"/>
    <n v="78041"/>
    <n v="4.8923228257109406"/>
    <x v="0"/>
    <n v="9955"/>
    <n v="0.13"/>
    <n v="68086"/>
    <n v="0.87"/>
    <n v="5999"/>
    <n v="0.08"/>
    <n v="13256"/>
    <n v="0.17"/>
    <n v="47504"/>
    <n v="219"/>
    <m/>
    <n v="2.81"/>
    <n v="69338"/>
    <n v="0.89"/>
  </r>
  <r>
    <n v="249"/>
    <s v="Colorado"/>
    <s v="Adams"/>
    <x v="0"/>
    <x v="3"/>
    <n v="511868"/>
    <n v="5.7091579799940462"/>
    <x v="1"/>
    <n v="53587"/>
    <n v="0.1"/>
    <n v="458281"/>
    <n v="0.9"/>
    <n v="28246"/>
    <n v="0.06"/>
    <n v="46711"/>
    <n v="0.09"/>
    <n v="70199"/>
    <n v="1529"/>
    <m/>
    <n v="2.99"/>
    <n v="460827"/>
    <n v="0.9"/>
  </r>
  <r>
    <n v="250"/>
    <s v="Colorado"/>
    <s v="Alamosa"/>
    <x v="0"/>
    <x v="5"/>
    <n v="16683"/>
    <n v="4.2222741497965623"/>
    <x v="0"/>
    <n v="2271"/>
    <n v="0.14000000000000001"/>
    <n v="14412"/>
    <n v="0.86"/>
    <n v="899"/>
    <n v="0.05"/>
    <n v="2954"/>
    <n v="0.18"/>
    <n v="42897"/>
    <n v="44"/>
    <m/>
    <n v="2.64"/>
    <n v="13439"/>
    <n v="0.81"/>
  </r>
  <r>
    <n v="251"/>
    <s v="Colorado"/>
    <s v="Arapahoe"/>
    <x v="0"/>
    <x v="3"/>
    <n v="651215"/>
    <n v="5.8137243954778919"/>
    <x v="1"/>
    <n v="85065"/>
    <n v="0.13"/>
    <n v="566150"/>
    <n v="0.87"/>
    <n v="40954"/>
    <n v="0.06"/>
    <n v="52474"/>
    <n v="0.08"/>
    <n v="76665"/>
    <n v="1103"/>
    <m/>
    <n v="1.69"/>
    <n v="572402"/>
    <n v="0.88"/>
  </r>
  <r>
    <n v="252"/>
    <s v="Colorado"/>
    <s v="Archuleta"/>
    <x v="0"/>
    <x v="5"/>
    <n v="13765"/>
    <n v="4.1387762157293491"/>
    <x v="0"/>
    <n v="3585"/>
    <n v="0.26"/>
    <n v="10180"/>
    <n v="0.74"/>
    <n v="1291"/>
    <n v="0.09"/>
    <n v="1525"/>
    <n v="0.11"/>
    <n v="53337"/>
    <n v="11"/>
    <m/>
    <n v="0.8"/>
    <n v="10309"/>
    <n v="0.75"/>
  </r>
  <r>
    <n v="253"/>
    <s v="Colorado"/>
    <s v="Baca"/>
    <x v="0"/>
    <x v="4"/>
    <n v="3585"/>
    <n v="3.5544891600038189"/>
    <x v="2"/>
    <n v="886"/>
    <n v="0.25"/>
    <n v="2699"/>
    <n v="0.75"/>
    <n v="241"/>
    <n v="7.0000000000000007E-2"/>
    <n v="678"/>
    <n v="0.19"/>
    <n v="38294"/>
    <n v="79"/>
    <m/>
    <n v="22.04"/>
    <n v="2713"/>
    <n v="0.76"/>
  </r>
  <r>
    <n v="254"/>
    <s v="Colorado"/>
    <s v="Bent"/>
    <x v="0"/>
    <x v="5"/>
    <n v="5882"/>
    <n v="3.7695250201710504"/>
    <x v="2"/>
    <n v="1055"/>
    <n v="0.18"/>
    <n v="4827"/>
    <n v="0.82"/>
    <n v="456"/>
    <n v="0.08"/>
    <n v="1353"/>
    <n v="0.23"/>
    <n v="37659"/>
    <n v="0"/>
    <m/>
    <n v="0"/>
    <n v="3165"/>
    <n v="0.54"/>
  </r>
  <r>
    <n v="255"/>
    <s v="Colorado"/>
    <s v="Boulder"/>
    <x v="0"/>
    <x v="0"/>
    <n v="326078"/>
    <n v="5.5133214985885148"/>
    <x v="1"/>
    <n v="46486"/>
    <n v="0.14000000000000001"/>
    <n v="279592"/>
    <n v="0.86"/>
    <n v="15088"/>
    <n v="0.05"/>
    <n v="30699"/>
    <n v="0.09"/>
    <n v="83591"/>
    <n v="744"/>
    <m/>
    <n v="2.2799999999999998"/>
    <n v="275053"/>
    <n v="0.84"/>
  </r>
  <r>
    <n v="256"/>
    <s v="Colorado"/>
    <s v="Broomfield"/>
    <x v="0"/>
    <x v="3"/>
    <n v="69267"/>
    <n v="4.8405263784602877"/>
    <x v="0"/>
    <n v="9592"/>
    <n v="0.14000000000000001"/>
    <n v="59675"/>
    <n v="0.86"/>
    <n v="3974"/>
    <n v="0.06"/>
    <n v="3364"/>
    <n v="0.05"/>
    <n v="96924"/>
    <n v="100"/>
    <m/>
    <n v="1.44"/>
    <n v="60888"/>
    <n v="0.88"/>
  </r>
  <r>
    <n v="257"/>
    <s v="Colorado"/>
    <s v="Chaffee"/>
    <x v="0"/>
    <x v="5"/>
    <n v="20027"/>
    <n v="4.3016158978195191"/>
    <x v="0"/>
    <n v="5084"/>
    <n v="0.25"/>
    <n v="14943"/>
    <n v="0.75"/>
    <n v="1852"/>
    <n v="0.09"/>
    <n v="2023"/>
    <n v="0.1"/>
    <n v="56168"/>
    <n v="25"/>
    <m/>
    <n v="1.25"/>
    <n v="13912"/>
    <n v="0.69"/>
  </r>
  <r>
    <n v="258"/>
    <s v="Colorado"/>
    <s v="Cheyenne"/>
    <x v="0"/>
    <x v="4"/>
    <n v="1876"/>
    <n v="3.2732328340430454"/>
    <x v="2"/>
    <n v="385"/>
    <n v="0.21"/>
    <n v="1491"/>
    <n v="0.79"/>
    <n v="84"/>
    <n v="0.04"/>
    <n v="230"/>
    <n v="0.12"/>
    <n v="54504"/>
    <n v="11"/>
    <m/>
    <n v="5.86"/>
    <n v="1501"/>
    <n v="0.8"/>
  </r>
  <r>
    <n v="259"/>
    <s v="Colorado"/>
    <s v="Clear Creek"/>
    <x v="0"/>
    <x v="3"/>
    <n v="9605"/>
    <n v="3.9824973691977124"/>
    <x v="2"/>
    <n v="1953"/>
    <n v="0.2"/>
    <n v="7652"/>
    <n v="0.8"/>
    <n v="698"/>
    <n v="7.0000000000000007E-2"/>
    <n v="686"/>
    <n v="7.0000000000000007E-2"/>
    <n v="74019"/>
    <n v="0"/>
    <m/>
    <n v="0"/>
    <n v="7758"/>
    <n v="0.81"/>
  </r>
  <r>
    <n v="260"/>
    <s v="Colorado"/>
    <s v="Conejos"/>
    <x v="0"/>
    <x v="4"/>
    <n v="8200"/>
    <n v="3.9138138523837167"/>
    <x v="2"/>
    <n v="1582"/>
    <n v="0.19"/>
    <n v="6618"/>
    <n v="0.81"/>
    <n v="479"/>
    <n v="0.06"/>
    <n v="1747"/>
    <n v="0.21"/>
    <n v="38777"/>
    <n v="17"/>
    <m/>
    <n v="2.0699999999999998"/>
    <n v="6736"/>
    <n v="0.82"/>
  </r>
  <r>
    <n v="261"/>
    <s v="Colorado"/>
    <s v="Costilla"/>
    <x v="0"/>
    <x v="4"/>
    <n v="3828"/>
    <n v="3.5829719291048061"/>
    <x v="2"/>
    <n v="1045"/>
    <n v="0.27"/>
    <n v="2783"/>
    <n v="0.73"/>
    <n v="332"/>
    <n v="0.09"/>
    <n v="964"/>
    <n v="0.25"/>
    <n v="31557"/>
    <n v="0"/>
    <m/>
    <n v="0"/>
    <n v="2936"/>
    <n v="0.77"/>
  </r>
  <r>
    <n v="262"/>
    <s v="Colorado"/>
    <s v="Crowley"/>
    <x v="0"/>
    <x v="6"/>
    <n v="5858"/>
    <n v="3.76774936734558"/>
    <x v="2"/>
    <n v="803"/>
    <n v="0.14000000000000001"/>
    <n v="5055"/>
    <n v="0.86"/>
    <n v="377"/>
    <n v="0.06"/>
    <n v="1341"/>
    <n v="0.23"/>
    <n v="35880"/>
    <n v="0"/>
    <m/>
    <n v="0"/>
    <n v="2445"/>
    <n v="0.42"/>
  </r>
  <r>
    <n v="263"/>
    <s v="Colorado"/>
    <s v="Custer"/>
    <x v="0"/>
    <x v="6"/>
    <n v="4954"/>
    <n v="3.694956002249818"/>
    <x v="2"/>
    <n v="1594"/>
    <n v="0.32"/>
    <n v="3360"/>
    <n v="0.68"/>
    <n v="708"/>
    <n v="0.14000000000000001"/>
    <n v="576"/>
    <n v="0.12"/>
    <n v="55242"/>
    <n v="0"/>
    <m/>
    <n v="0"/>
    <n v="3345"/>
    <n v="0.68"/>
  </r>
  <r>
    <n v="264"/>
    <s v="Colorado"/>
    <s v="Delta"/>
    <x v="0"/>
    <x v="2"/>
    <n v="30953"/>
    <n v="4.4907027477117163"/>
    <x v="0"/>
    <n v="8024"/>
    <n v="0.26"/>
    <n v="22929"/>
    <n v="0.74"/>
    <n v="2873"/>
    <n v="0.09"/>
    <n v="4429"/>
    <n v="0.14000000000000001"/>
    <n v="46786"/>
    <n v="49"/>
    <m/>
    <n v="1.58"/>
    <n v="23022"/>
    <n v="0.74"/>
  </r>
  <r>
    <n v="265"/>
    <s v="Colorado"/>
    <s v="Denver"/>
    <x v="0"/>
    <x v="3"/>
    <n v="716492"/>
    <n v="5.8552113456401997"/>
    <x v="1"/>
    <n v="84216"/>
    <n v="0.12"/>
    <n v="632276"/>
    <n v="0.88"/>
    <n v="33320"/>
    <n v="0.05"/>
    <n v="82104"/>
    <n v="0.11"/>
    <n v="68069"/>
    <n v="2504"/>
    <m/>
    <n v="3.49"/>
    <n v="630131"/>
    <n v="0.88"/>
  </r>
  <r>
    <n v="266"/>
    <s v="Colorado"/>
    <s v="Dolores"/>
    <x v="0"/>
    <x v="4"/>
    <n v="2074"/>
    <n v="3.3168087520530221"/>
    <x v="2"/>
    <n v="520"/>
    <n v="0.25"/>
    <n v="1554"/>
    <n v="0.75"/>
    <n v="189"/>
    <n v="0.09"/>
    <n v="265"/>
    <n v="0.13"/>
    <n v="47482"/>
    <n v="0"/>
    <m/>
    <n v="0"/>
    <n v="1609"/>
    <n v="0.78"/>
  </r>
  <r>
    <n v="267"/>
    <s v="Colorado"/>
    <s v="Douglas"/>
    <x v="0"/>
    <x v="3"/>
    <n v="342776"/>
    <n v="5.5350104065053882"/>
    <x v="1"/>
    <n v="40935"/>
    <n v="0.12"/>
    <n v="301841"/>
    <n v="0.88"/>
    <n v="18559"/>
    <n v="0.05"/>
    <n v="8975"/>
    <n v="0.03"/>
    <n v="120670"/>
    <n v="580"/>
    <m/>
    <n v="1.69"/>
    <n v="308970"/>
    <n v="0.9"/>
  </r>
  <r>
    <n v="268"/>
    <s v="Colorado"/>
    <s v="Eagle"/>
    <x v="0"/>
    <x v="8"/>
    <n v="54993"/>
    <n v="4.7403074121333679"/>
    <x v="0"/>
    <n v="6356"/>
    <n v="0.12"/>
    <n v="48637"/>
    <n v="0.88"/>
    <n v="1524"/>
    <n v="0.03"/>
    <n v="3673"/>
    <n v="7.0000000000000007E-2"/>
    <n v="86896"/>
    <n v="53"/>
    <m/>
    <n v="0.96"/>
    <n v="48687"/>
    <n v="0.89"/>
  </r>
  <r>
    <n v="269"/>
    <s v="Colorado"/>
    <s v="Elbert"/>
    <x v="0"/>
    <x v="3"/>
    <n v="26282"/>
    <n v="4.4196584109605803"/>
    <x v="0"/>
    <n v="4311"/>
    <n v="0.16"/>
    <n v="21971"/>
    <n v="0.84"/>
    <n v="2095"/>
    <n v="0.08"/>
    <n v="1312"/>
    <n v="0.05"/>
    <n v="98247"/>
    <n v="0"/>
    <m/>
    <n v="0"/>
    <n v="22456"/>
    <n v="0.85"/>
  </r>
  <r>
    <n v="270"/>
    <s v="Colorado"/>
    <s v="El Paso"/>
    <x v="0"/>
    <x v="0"/>
    <n v="713856"/>
    <n v="5.8536106141394297"/>
    <x v="1"/>
    <n v="91063"/>
    <n v="0.13"/>
    <n v="622793"/>
    <n v="0.87"/>
    <n v="94004"/>
    <n v="0.13"/>
    <n v="68538"/>
    <n v="0.1"/>
    <n v="67923"/>
    <n v="1344"/>
    <m/>
    <n v="1.88"/>
    <n v="617807"/>
    <n v="0.87"/>
  </r>
  <r>
    <n v="271"/>
    <s v="Colorado"/>
    <s v="Fremont"/>
    <x v="0"/>
    <x v="7"/>
    <n v="48021"/>
    <n v="4.6814311996601994"/>
    <x v="0"/>
    <n v="10402"/>
    <n v="0.22"/>
    <n v="37619"/>
    <n v="0.78"/>
    <n v="4831"/>
    <n v="0.1"/>
    <n v="6525"/>
    <n v="0.14000000000000001"/>
    <n v="47885"/>
    <n v="25"/>
    <m/>
    <n v="0.52"/>
    <n v="31208"/>
    <n v="0.65"/>
  </r>
  <r>
    <n v="272"/>
    <s v="Colorado"/>
    <s v="Garfield"/>
    <x v="0"/>
    <x v="8"/>
    <n v="59770"/>
    <n v="4.7764832558336821"/>
    <x v="0"/>
    <n v="7858"/>
    <n v="0.13"/>
    <n v="51912"/>
    <n v="0.87"/>
    <n v="3003"/>
    <n v="0.05"/>
    <n v="4946"/>
    <n v="0.08"/>
    <n v="74421"/>
    <n v="111"/>
    <m/>
    <n v="1.86"/>
    <n v="51815"/>
    <n v="0.87"/>
  </r>
  <r>
    <n v="273"/>
    <s v="Colorado"/>
    <s v="Gilpin"/>
    <x v="0"/>
    <x v="3"/>
    <n v="6121"/>
    <n v="3.7868223794991875"/>
    <x v="2"/>
    <n v="1035"/>
    <n v="0.17"/>
    <n v="5086"/>
    <n v="0.83"/>
    <n v="571"/>
    <n v="0.09"/>
    <n v="410"/>
    <n v="7.0000000000000007E-2"/>
    <n v="72949"/>
    <n v="0"/>
    <m/>
    <n v="0"/>
    <n v="5164"/>
    <n v="0.84"/>
  </r>
  <r>
    <n v="274"/>
    <s v="Colorado"/>
    <s v="Grand"/>
    <x v="0"/>
    <x v="5"/>
    <n v="15525"/>
    <n v="4.1910316088486175"/>
    <x v="0"/>
    <n v="2732"/>
    <n v="0.18"/>
    <n v="12793"/>
    <n v="0.82"/>
    <n v="1114"/>
    <n v="7.0000000000000007E-2"/>
    <n v="1219"/>
    <n v="0.08"/>
    <n v="69214"/>
    <n v="10"/>
    <m/>
    <n v="0.64"/>
    <n v="12915"/>
    <n v="0.83"/>
  </r>
  <r>
    <n v="275"/>
    <s v="Colorado"/>
    <s v="Gunnison"/>
    <x v="0"/>
    <x v="5"/>
    <n v="17246"/>
    <n v="4.2366883817646155"/>
    <x v="0"/>
    <n v="2236"/>
    <n v="0.13"/>
    <n v="15010"/>
    <n v="0.87"/>
    <n v="820"/>
    <n v="0.05"/>
    <n v="1678"/>
    <n v="0.1"/>
    <n v="61268"/>
    <n v="24"/>
    <m/>
    <n v="1.39"/>
    <n v="14138"/>
    <n v="0.82"/>
  </r>
  <r>
    <n v="276"/>
    <s v="Colorado"/>
    <s v="Hinsdale"/>
    <x v="0"/>
    <x v="4"/>
    <n v="811"/>
    <n v="2.909020854211156"/>
    <x v="2"/>
    <n v="246"/>
    <n v="0.3"/>
    <n v="565"/>
    <n v="0.7"/>
    <n v="81"/>
    <n v="0.1"/>
    <n v="69"/>
    <n v="0.09"/>
    <n v="62149"/>
    <n v="0"/>
    <m/>
    <n v="0"/>
    <n v="573"/>
    <n v="0.71"/>
  </r>
  <r>
    <n v="277"/>
    <s v="Colorado"/>
    <s v="Huerfano"/>
    <x v="0"/>
    <x v="2"/>
    <n v="6889"/>
    <n v="3.8381561847521479"/>
    <x v="2"/>
    <n v="2148"/>
    <n v="0.31"/>
    <n v="4741"/>
    <n v="0.69"/>
    <n v="757"/>
    <n v="0.11"/>
    <n v="1459"/>
    <n v="0.21"/>
    <n v="38242"/>
    <n v="140"/>
    <m/>
    <n v="20.32"/>
    <n v="4972"/>
    <n v="0.72"/>
  </r>
  <r>
    <n v="278"/>
    <s v="Colorado"/>
    <s v="Jackson"/>
    <x v="0"/>
    <x v="4"/>
    <n v="1399"/>
    <n v="3.1458177144918276"/>
    <x v="2"/>
    <n v="311"/>
    <n v="0.22"/>
    <n v="1088"/>
    <n v="0.78"/>
    <n v="128"/>
    <n v="0.09"/>
    <n v="188"/>
    <n v="0.13"/>
    <n v="51457"/>
    <n v="0"/>
    <m/>
    <n v="0"/>
    <n v="1101"/>
    <n v="0.79"/>
  </r>
  <r>
    <n v="279"/>
    <s v="Colorado"/>
    <s v="Jefferson"/>
    <x v="0"/>
    <x v="3"/>
    <n v="580233"/>
    <n v="5.7636024251049527"/>
    <x v="1"/>
    <n v="95477"/>
    <n v="0.16"/>
    <n v="484756"/>
    <n v="0.84"/>
    <n v="38418"/>
    <n v="7.0000000000000007E-2"/>
    <n v="39799"/>
    <n v="7.0000000000000007E-2"/>
    <n v="85550"/>
    <n v="659"/>
    <m/>
    <n v="1.1399999999999999"/>
    <n v="489997"/>
    <n v="0.84"/>
  </r>
  <r>
    <n v="280"/>
    <s v="Colorado"/>
    <s v="Kiowa"/>
    <x v="0"/>
    <x v="4"/>
    <n v="1383"/>
    <n v="3.1408221801093106"/>
    <x v="2"/>
    <n v="324"/>
    <n v="0.23"/>
    <n v="1059"/>
    <n v="0.77"/>
    <n v="62"/>
    <n v="0.04"/>
    <n v="188"/>
    <n v="0.14000000000000001"/>
    <n v="44704"/>
    <n v="25"/>
    <m/>
    <n v="18.079999999999998"/>
    <n v="1076"/>
    <n v="0.78"/>
  </r>
  <r>
    <n v="281"/>
    <s v="Colorado"/>
    <s v="Kit Carson"/>
    <x v="0"/>
    <x v="5"/>
    <n v="7163"/>
    <n v="3.8550949511586219"/>
    <x v="2"/>
    <n v="1385"/>
    <n v="0.19"/>
    <n v="5778"/>
    <n v="0.81"/>
    <n v="543"/>
    <n v="0.08"/>
    <n v="900"/>
    <n v="0.13"/>
    <n v="48342"/>
    <n v="19"/>
    <m/>
    <n v="2.65"/>
    <n v="5825"/>
    <n v="0.81"/>
  </r>
  <r>
    <n v="282"/>
    <s v="Colorado"/>
    <s v="Lake"/>
    <x v="0"/>
    <x v="2"/>
    <n v="7824"/>
    <n v="3.8934288417795448"/>
    <x v="2"/>
    <n v="1117"/>
    <n v="0.14000000000000001"/>
    <n v="6707"/>
    <n v="0.86"/>
    <n v="552"/>
    <n v="7.0000000000000007E-2"/>
    <n v="970"/>
    <n v="0.12"/>
    <n v="51802"/>
    <n v="8"/>
    <m/>
    <n v="1.02"/>
    <n v="6653"/>
    <n v="0.85"/>
  </r>
  <r>
    <n v="283"/>
    <s v="Colorado"/>
    <s v="La Plata"/>
    <x v="0"/>
    <x v="7"/>
    <n v="56310"/>
    <n v="4.7505855273410091"/>
    <x v="0"/>
    <n v="9668"/>
    <n v="0.17"/>
    <n v="46642"/>
    <n v="0.83"/>
    <n v="3467"/>
    <n v="0.06"/>
    <n v="5005"/>
    <n v="0.09"/>
    <n v="66219"/>
    <n v="94"/>
    <m/>
    <n v="1.67"/>
    <n v="45815"/>
    <n v="0.81"/>
  </r>
  <r>
    <n v="284"/>
    <s v="Colorado"/>
    <s v="Larimer"/>
    <x v="0"/>
    <x v="0"/>
    <n v="350518"/>
    <n v="5.5447103250129528"/>
    <x v="1"/>
    <n v="54938"/>
    <n v="0.16"/>
    <n v="295580"/>
    <n v="0.84"/>
    <n v="22350"/>
    <n v="0.06"/>
    <n v="36054"/>
    <n v="0.1"/>
    <n v="71306"/>
    <n v="627"/>
    <m/>
    <n v="1.79"/>
    <n v="294280"/>
    <n v="0.84"/>
  </r>
  <r>
    <n v="285"/>
    <s v="Colorado"/>
    <s v="Las Animas"/>
    <x v="0"/>
    <x v="5"/>
    <n v="14503"/>
    <n v="4.1614578469717509"/>
    <x v="0"/>
    <n v="3529"/>
    <n v="0.24"/>
    <n v="10974"/>
    <n v="0.76"/>
    <n v="1322"/>
    <n v="0.09"/>
    <n v="2626"/>
    <n v="0.18"/>
    <n v="41485"/>
    <n v="18"/>
    <m/>
    <n v="1.24"/>
    <n v="10767"/>
    <n v="0.74"/>
  </r>
  <r>
    <n v="286"/>
    <s v="Colorado"/>
    <s v="Lincoln"/>
    <x v="0"/>
    <x v="6"/>
    <n v="5610"/>
    <n v="3.7489628612561616"/>
    <x v="2"/>
    <n v="985"/>
    <n v="0.18"/>
    <n v="4625"/>
    <n v="0.82"/>
    <n v="362"/>
    <n v="0.06"/>
    <n v="744"/>
    <n v="0.13"/>
    <n v="46690"/>
    <n v="45"/>
    <m/>
    <n v="8.02"/>
    <n v="3752"/>
    <n v="0.67"/>
  </r>
  <r>
    <n v="287"/>
    <s v="Colorado"/>
    <s v="Logan"/>
    <x v="0"/>
    <x v="5"/>
    <n v="21528"/>
    <n v="4.3330036847556981"/>
    <x v="0"/>
    <n v="3824"/>
    <n v="0.18"/>
    <n v="17704"/>
    <n v="0.82"/>
    <n v="1394"/>
    <n v="0.06"/>
    <n v="2674"/>
    <n v="0.12"/>
    <n v="53168"/>
    <n v="25"/>
    <m/>
    <n v="1.1599999999999999"/>
    <n v="15284"/>
    <n v="0.71"/>
  </r>
  <r>
    <n v="288"/>
    <s v="Colorado"/>
    <s v="Mesa"/>
    <x v="0"/>
    <x v="1"/>
    <n v="153207"/>
    <n v="5.1852786085858957"/>
    <x v="1"/>
    <n v="29238"/>
    <n v="0.19"/>
    <n v="123969"/>
    <n v="0.81"/>
    <n v="12009"/>
    <n v="0.08"/>
    <n v="21463"/>
    <n v="0.14000000000000001"/>
    <n v="51132"/>
    <n v="467"/>
    <m/>
    <n v="3.05"/>
    <n v="123666"/>
    <n v="0.81"/>
  </r>
  <r>
    <n v="289"/>
    <s v="Colorado"/>
    <s v="Mineral"/>
    <x v="0"/>
    <x v="4"/>
    <n v="776"/>
    <n v="2.8898617212581885"/>
    <x v="2"/>
    <n v="242"/>
    <n v="0.31"/>
    <n v="534"/>
    <n v="0.69"/>
    <n v="76"/>
    <n v="0.1"/>
    <n v="72"/>
    <n v="0.09"/>
    <n v="60210"/>
    <n v="0"/>
    <m/>
    <n v="0"/>
    <n v="552"/>
    <n v="0.71"/>
  </r>
  <r>
    <n v="290"/>
    <s v="Colorado"/>
    <s v="Moffat"/>
    <x v="0"/>
    <x v="5"/>
    <n v="13188"/>
    <n v="4.1201789384711152"/>
    <x v="0"/>
    <n v="2020"/>
    <n v="0.15"/>
    <n v="11168"/>
    <n v="0.85"/>
    <n v="841"/>
    <n v="0.06"/>
    <n v="1614"/>
    <n v="0.12"/>
    <n v="59500"/>
    <n v="25"/>
    <m/>
    <n v="1.9"/>
    <n v="11329"/>
    <n v="0.86"/>
  </r>
  <r>
    <n v="291"/>
    <s v="Colorado"/>
    <s v="Montezuma"/>
    <x v="0"/>
    <x v="2"/>
    <n v="26158"/>
    <n v="4.4176045354408977"/>
    <x v="0"/>
    <n v="5785"/>
    <n v="0.22"/>
    <n v="20373"/>
    <n v="0.78"/>
    <n v="2160"/>
    <n v="0.08"/>
    <n v="4235"/>
    <n v="0.16"/>
    <n v="50180"/>
    <n v="25"/>
    <m/>
    <n v="0.96"/>
    <n v="20789"/>
    <n v="0.79"/>
  </r>
  <r>
    <n v="292"/>
    <s v="Colorado"/>
    <s v="Montrose"/>
    <x v="0"/>
    <x v="7"/>
    <n v="42214"/>
    <n v="4.6254565058057135"/>
    <x v="0"/>
    <n v="9836"/>
    <n v="0.23"/>
    <n v="32378"/>
    <n v="0.77"/>
    <n v="3409"/>
    <n v="0.08"/>
    <n v="4854"/>
    <n v="0.11"/>
    <n v="52576"/>
    <n v="60"/>
    <m/>
    <n v="1.42"/>
    <n v="32879"/>
    <n v="0.78"/>
  </r>
  <r>
    <n v="293"/>
    <s v="Colorado"/>
    <s v="Morgan"/>
    <x v="0"/>
    <x v="2"/>
    <n v="28558"/>
    <n v="4.4557277892603695"/>
    <x v="0"/>
    <n v="4422"/>
    <n v="0.15"/>
    <n v="24136"/>
    <n v="0.85"/>
    <n v="1396"/>
    <n v="0.05"/>
    <n v="3409"/>
    <n v="0.12"/>
    <n v="55387"/>
    <n v="69"/>
    <m/>
    <n v="2.42"/>
    <n v="24066"/>
    <n v="0.84"/>
  </r>
  <r>
    <n v="294"/>
    <s v="Colorado"/>
    <s v="Otero"/>
    <x v="0"/>
    <x v="2"/>
    <n v="18432"/>
    <n v="4.2655724617431181"/>
    <x v="0"/>
    <n v="3766"/>
    <n v="0.2"/>
    <n v="14666"/>
    <n v="0.8"/>
    <n v="1289"/>
    <n v="7.0000000000000007E-2"/>
    <n v="3722"/>
    <n v="0.2"/>
    <n v="40064"/>
    <n v="106"/>
    <m/>
    <n v="5.75"/>
    <n v="14746"/>
    <n v="0.8"/>
  </r>
  <r>
    <n v="295"/>
    <s v="Colorado"/>
    <s v="Ouray"/>
    <x v="0"/>
    <x v="4"/>
    <n v="4833"/>
    <n v="3.6842167951388807"/>
    <x v="2"/>
    <n v="1314"/>
    <n v="0.27"/>
    <n v="3519"/>
    <n v="0.73"/>
    <n v="414"/>
    <n v="0.09"/>
    <n v="361"/>
    <n v="7.0000000000000007E-2"/>
    <n v="68900"/>
    <n v="0"/>
    <m/>
    <n v="0"/>
    <n v="3577"/>
    <n v="0.74"/>
  </r>
  <r>
    <n v="296"/>
    <s v="Colorado"/>
    <s v="Park"/>
    <x v="0"/>
    <x v="3"/>
    <n v="18556"/>
    <n v="4.2684843638467216"/>
    <x v="0"/>
    <n v="3793"/>
    <n v="0.2"/>
    <n v="14763"/>
    <n v="0.8"/>
    <n v="1646"/>
    <n v="0.09"/>
    <n v="1487"/>
    <n v="0.08"/>
    <n v="72121"/>
    <n v="0"/>
    <m/>
    <n v="0"/>
    <n v="15087"/>
    <n v="0.81"/>
  </r>
  <r>
    <n v="297"/>
    <s v="Colorado"/>
    <s v="Phillips"/>
    <x v="0"/>
    <x v="4"/>
    <n v="4286"/>
    <n v="3.6320521667058099"/>
    <x v="2"/>
    <n v="966"/>
    <n v="0.23"/>
    <n v="3320"/>
    <n v="0.77"/>
    <n v="272"/>
    <n v="0.06"/>
    <n v="458"/>
    <n v="0.11"/>
    <n v="52367"/>
    <n v="40"/>
    <m/>
    <n v="9.33"/>
    <n v="3347"/>
    <n v="0.78"/>
  </r>
  <r>
    <n v="298"/>
    <s v="Colorado"/>
    <s v="Pitkin"/>
    <x v="0"/>
    <x v="5"/>
    <n v="17950"/>
    <n v="4.2540644529143377"/>
    <x v="0"/>
    <n v="3482"/>
    <n v="0.19"/>
    <n v="14468"/>
    <n v="0.81"/>
    <n v="729"/>
    <n v="0.04"/>
    <n v="1222"/>
    <n v="7.0000000000000007E-2"/>
    <n v="89034"/>
    <n v="25"/>
    <m/>
    <n v="1.39"/>
    <n v="14570"/>
    <n v="0.81"/>
  </r>
  <r>
    <n v="299"/>
    <s v="Colorado"/>
    <s v="Prowers"/>
    <x v="0"/>
    <x v="5"/>
    <n v="12164"/>
    <n v="4.0850764114720945"/>
    <x v="0"/>
    <n v="2143"/>
    <n v="0.18"/>
    <n v="10021"/>
    <n v="0.82"/>
    <n v="600"/>
    <n v="0.05"/>
    <n v="2553"/>
    <n v="0.21"/>
    <n v="42455"/>
    <n v="25"/>
    <m/>
    <n v="2.06"/>
    <n v="9943"/>
    <n v="0.82"/>
  </r>
  <r>
    <n v="300"/>
    <s v="Colorado"/>
    <s v="Pueblo"/>
    <x v="0"/>
    <x v="1"/>
    <n v="167529"/>
    <n v="5.2240899961479528"/>
    <x v="1"/>
    <n v="30988"/>
    <n v="0.18"/>
    <n v="136541"/>
    <n v="0.82"/>
    <n v="13427"/>
    <n v="0.08"/>
    <n v="28127"/>
    <n v="0.17"/>
    <n v="48308"/>
    <n v="989"/>
    <m/>
    <n v="5.9"/>
    <n v="138662"/>
    <n v="0.83"/>
  </r>
  <r>
    <n v="301"/>
    <s v="Colorado"/>
    <s v="Rio Blanco"/>
    <x v="0"/>
    <x v="4"/>
    <n v="6336"/>
    <n v="3.8018151685814372"/>
    <x v="2"/>
    <n v="985"/>
    <n v="0.16"/>
    <n v="5351"/>
    <n v="0.84"/>
    <n v="434"/>
    <n v="7.0000000000000007E-2"/>
    <n v="653"/>
    <n v="0.1"/>
    <n v="63411"/>
    <n v="58"/>
    <m/>
    <n v="9.15"/>
    <n v="5188"/>
    <n v="0.82"/>
  </r>
  <r>
    <n v="302"/>
    <s v="Colorado"/>
    <s v="Rio Grande"/>
    <x v="0"/>
    <x v="5"/>
    <n v="11250"/>
    <n v="4.0511525224473814"/>
    <x v="0"/>
    <n v="2276"/>
    <n v="0.2"/>
    <n v="8974"/>
    <n v="0.8"/>
    <n v="808"/>
    <n v="7.0000000000000007E-2"/>
    <n v="1604"/>
    <n v="0.14000000000000001"/>
    <n v="44171"/>
    <n v="17"/>
    <m/>
    <n v="1.51"/>
    <n v="9205"/>
    <n v="0.82"/>
  </r>
  <r>
    <n v="303"/>
    <s v="Colorado"/>
    <s v="Routt"/>
    <x v="0"/>
    <x v="5"/>
    <n v="25733"/>
    <n v="4.4104904200034483"/>
    <x v="0"/>
    <n v="3974"/>
    <n v="0.15"/>
    <n v="21759"/>
    <n v="0.85"/>
    <n v="1318"/>
    <n v="0.05"/>
    <n v="1783"/>
    <n v="7.0000000000000007E-2"/>
    <n v="81033"/>
    <n v="39"/>
    <m/>
    <n v="1.52"/>
    <n v="21826"/>
    <n v="0.85"/>
  </r>
  <r>
    <n v="304"/>
    <s v="Colorado"/>
    <s v="Saguache"/>
    <x v="0"/>
    <x v="4"/>
    <n v="6843"/>
    <n v="3.8352465399963109"/>
    <x v="2"/>
    <n v="1572"/>
    <n v="0.23"/>
    <n v="5271"/>
    <n v="0.77"/>
    <n v="391"/>
    <n v="0.06"/>
    <n v="1679"/>
    <n v="0.25"/>
    <n v="36869"/>
    <n v="0"/>
    <m/>
    <n v="0"/>
    <n v="5282"/>
    <n v="0.77"/>
  </r>
  <r>
    <n v="305"/>
    <s v="Colorado"/>
    <s v="San Juan"/>
    <x v="0"/>
    <x v="4"/>
    <n v="762"/>
    <n v="2.8819549713396007"/>
    <x v="2"/>
    <n v="178"/>
    <n v="0.23"/>
    <n v="584"/>
    <n v="0.77"/>
    <n v="76"/>
    <n v="0.1"/>
    <n v="109"/>
    <n v="0.14000000000000001"/>
    <n v="46878"/>
    <n v="0"/>
    <m/>
    <n v="0"/>
    <n v="579"/>
    <n v="0.76"/>
  </r>
  <r>
    <n v="306"/>
    <s v="Colorado"/>
    <s v="San Miguel"/>
    <x v="0"/>
    <x v="4"/>
    <n v="8191"/>
    <n v="3.9133369259326232"/>
    <x v="2"/>
    <n v="1201"/>
    <n v="0.15"/>
    <n v="6990"/>
    <n v="0.85"/>
    <n v="347"/>
    <n v="0.04"/>
    <n v="702"/>
    <n v="0.09"/>
    <n v="69458"/>
    <n v="0"/>
    <m/>
    <n v="0"/>
    <n v="7013"/>
    <n v="0.86"/>
  </r>
  <r>
    <n v="307"/>
    <s v="Colorado"/>
    <s v="Sedgwick"/>
    <x v="0"/>
    <x v="4"/>
    <n v="2303"/>
    <n v="3.3622939379642309"/>
    <x v="2"/>
    <n v="604"/>
    <n v="0.26"/>
    <n v="1699"/>
    <n v="0.74"/>
    <n v="197"/>
    <n v="0.09"/>
    <n v="338"/>
    <n v="0.15"/>
    <n v="40009"/>
    <n v="67"/>
    <m/>
    <n v="29.09"/>
    <n v="1743"/>
    <n v="0.76"/>
  </r>
  <r>
    <n v="308"/>
    <s v="Colorado"/>
    <s v="Summit"/>
    <x v="0"/>
    <x v="8"/>
    <n v="31007"/>
    <n v="4.4914597492598292"/>
    <x v="0"/>
    <n v="4235"/>
    <n v="0.14000000000000001"/>
    <n v="26772"/>
    <n v="0.86"/>
    <n v="1373"/>
    <n v="0.04"/>
    <n v="2056"/>
    <n v="7.0000000000000007E-2"/>
    <n v="80078"/>
    <n v="34"/>
    <m/>
    <n v="1.1000000000000001"/>
    <n v="26835"/>
    <n v="0.87"/>
  </r>
  <r>
    <n v="309"/>
    <s v="Colorado"/>
    <s v="Teller"/>
    <x v="0"/>
    <x v="0"/>
    <n v="25083"/>
    <n v="4.3993794781526292"/>
    <x v="0"/>
    <n v="5505"/>
    <n v="0.22"/>
    <n v="19578"/>
    <n v="0.78"/>
    <n v="2864"/>
    <n v="0.11"/>
    <n v="1851"/>
    <n v="7.0000000000000007E-2"/>
    <n v="64850"/>
    <n v="15"/>
    <m/>
    <n v="0.6"/>
    <n v="20170"/>
    <n v="0.8"/>
  </r>
  <r>
    <n v="310"/>
    <s v="Colorado"/>
    <s v="Washington"/>
    <x v="0"/>
    <x v="4"/>
    <n v="4909"/>
    <n v="3.6909930320998696"/>
    <x v="2"/>
    <n v="1016"/>
    <n v="0.21"/>
    <n v="3893"/>
    <n v="0.79"/>
    <n v="318"/>
    <n v="0.06"/>
    <n v="646"/>
    <n v="0.13"/>
    <n v="47869"/>
    <n v="0"/>
    <m/>
    <n v="0"/>
    <n v="3787"/>
    <n v="0.77"/>
  </r>
  <r>
    <n v="311"/>
    <s v="Colorado"/>
    <s v="Weld"/>
    <x v="0"/>
    <x v="0"/>
    <n v="314305"/>
    <n v="5.4973512898789778"/>
    <x v="1"/>
    <n v="38224"/>
    <n v="0.12"/>
    <n v="276081"/>
    <n v="0.88"/>
    <n v="17077"/>
    <n v="0.05"/>
    <n v="32314"/>
    <n v="0.1"/>
    <n v="75629"/>
    <n v="316"/>
    <m/>
    <n v="1.01"/>
    <n v="276102"/>
    <n v="0.88"/>
  </r>
  <r>
    <n v="312"/>
    <s v="Colorado"/>
    <s v="Yuma"/>
    <x v="0"/>
    <x v="5"/>
    <n v="10020"/>
    <n v="4.0008677215312272"/>
    <x v="0"/>
    <n v="1851"/>
    <n v="0.18"/>
    <n v="8169"/>
    <n v="0.82"/>
    <n v="622"/>
    <n v="0.06"/>
    <n v="1191"/>
    <n v="0.12"/>
    <n v="53253"/>
    <n v="85"/>
    <m/>
    <n v="8.48"/>
    <n v="8097"/>
    <n v="0.81"/>
  </r>
  <r>
    <n v="313"/>
    <s v="Connecticut"/>
    <s v="Fairfield"/>
    <x v="1"/>
    <x v="0"/>
    <n v="943823"/>
    <n v="5.9748905564476749"/>
    <x v="1"/>
    <n v="149918"/>
    <n v="0.16"/>
    <n v="793905"/>
    <n v="0.84"/>
    <n v="31933"/>
    <n v="0.03"/>
    <n v="92971"/>
    <n v="0.1"/>
    <n v="91183"/>
    <n v="1821"/>
    <m/>
    <n v="1.93"/>
    <n v="796052"/>
    <n v="0.84"/>
  </r>
  <r>
    <n v="314"/>
    <s v="Connecticut"/>
    <s v="Hartford"/>
    <x v="0"/>
    <x v="3"/>
    <n v="892697"/>
    <n v="5.9507040752850804"/>
    <x v="1"/>
    <n v="152874"/>
    <n v="0.17"/>
    <n v="739823"/>
    <n v="0.83"/>
    <n v="40529"/>
    <n v="0.05"/>
    <n v="96957"/>
    <n v="0.11"/>
    <n v="73037"/>
    <n v="2606"/>
    <m/>
    <n v="2.92"/>
    <n v="744229"/>
    <n v="0.83"/>
  </r>
  <r>
    <n v="315"/>
    <s v="Connecticut"/>
    <s v="Litchfield"/>
    <x v="0"/>
    <x v="7"/>
    <n v="181111"/>
    <n v="5.2579448285262185"/>
    <x v="1"/>
    <n v="38502"/>
    <n v="0.21"/>
    <n v="142609"/>
    <n v="0.79"/>
    <n v="10151"/>
    <n v="0.06"/>
    <n v="12441"/>
    <n v="7.0000000000000007E-2"/>
    <n v="76304"/>
    <n v="122"/>
    <m/>
    <n v="0.67"/>
    <n v="146771"/>
    <n v="0.81"/>
  </r>
  <r>
    <n v="316"/>
    <s v="Connecticut"/>
    <s v="Middlesex"/>
    <x v="0"/>
    <x v="3"/>
    <n v="162682"/>
    <n v="5.2113395029483396"/>
    <x v="1"/>
    <n v="33067"/>
    <n v="0.2"/>
    <n v="129615"/>
    <n v="0.8"/>
    <n v="8334"/>
    <n v="0.05"/>
    <n v="10556"/>
    <n v="0.06"/>
    <n v="88709"/>
    <n v="644"/>
    <m/>
    <n v="3.96"/>
    <n v="130508"/>
    <n v="0.8"/>
  </r>
  <r>
    <n v="317"/>
    <s v="Connecticut"/>
    <s v="New Haven"/>
    <x v="1"/>
    <x v="0"/>
    <n v="857620"/>
    <n v="5.9332949003668363"/>
    <x v="1"/>
    <n v="148886"/>
    <n v="0.17"/>
    <n v="708734"/>
    <n v="0.83"/>
    <n v="39485"/>
    <n v="0.05"/>
    <n v="96563"/>
    <n v="0.11"/>
    <n v="67720"/>
    <n v="2501"/>
    <m/>
    <n v="2.92"/>
    <n v="708485"/>
    <n v="0.83"/>
  </r>
  <r>
    <n v="318"/>
    <s v="Connecticut"/>
    <s v="New London"/>
    <x v="0"/>
    <x v="0"/>
    <n v="266784"/>
    <n v="5.4261597798169401"/>
    <x v="1"/>
    <n v="48611"/>
    <n v="0.18"/>
    <n v="218173"/>
    <n v="0.82"/>
    <n v="21966"/>
    <n v="0.08"/>
    <n v="25063"/>
    <n v="0.09"/>
    <n v="67790"/>
    <n v="435"/>
    <m/>
    <n v="1.63"/>
    <n v="216745"/>
    <n v="0.81"/>
  </r>
  <r>
    <n v="319"/>
    <s v="Connecticut"/>
    <s v="Tolland"/>
    <x v="0"/>
    <x v="3"/>
    <n v="150921"/>
    <n v="5.1787496741664025"/>
    <x v="1"/>
    <n v="23845"/>
    <n v="0.16"/>
    <n v="127076"/>
    <n v="0.84"/>
    <n v="7513"/>
    <n v="0.05"/>
    <n v="10835"/>
    <n v="7.0000000000000007E-2"/>
    <n v="89584"/>
    <n v="211"/>
    <m/>
    <n v="1.4"/>
    <n v="116179"/>
    <n v="0.77"/>
  </r>
  <r>
    <n v="320"/>
    <s v="Connecticut"/>
    <s v="Windham"/>
    <x v="0"/>
    <x v="0"/>
    <n v="117027"/>
    <n v="5.0682860719874023"/>
    <x v="1"/>
    <n v="19418"/>
    <n v="0.17"/>
    <n v="97609"/>
    <n v="0.83"/>
    <n v="7543"/>
    <n v="0.06"/>
    <n v="13135"/>
    <n v="0.11"/>
    <n v="65182"/>
    <n v="161"/>
    <m/>
    <n v="1.38"/>
    <n v="98058"/>
    <n v="0.84"/>
  </r>
  <r>
    <n v="321"/>
    <s v="Delaware"/>
    <s v="Kent"/>
    <x v="0"/>
    <x v="1"/>
    <n v="178550"/>
    <n v="5.2517598545288005"/>
    <x v="1"/>
    <n v="30483"/>
    <n v="0.17"/>
    <n v="148067"/>
    <n v="0.83"/>
    <n v="18041"/>
    <n v="0.1"/>
    <n v="23966"/>
    <n v="0.13"/>
    <n v="54980"/>
    <n v="454"/>
    <m/>
    <n v="2.54"/>
    <n v="149855"/>
    <n v="0.84"/>
  </r>
  <r>
    <n v="322"/>
    <s v="Delaware"/>
    <s v="New Castle"/>
    <x v="1"/>
    <x v="3"/>
    <n v="559335"/>
    <n v="5.747671995854768"/>
    <x v="1"/>
    <n v="87028"/>
    <n v="0.16"/>
    <n v="472307"/>
    <n v="0.84"/>
    <n v="32237"/>
    <n v="0.06"/>
    <n v="62976"/>
    <n v="0.11"/>
    <n v="69562"/>
    <n v="1925"/>
    <m/>
    <n v="3.44"/>
    <n v="470904"/>
    <n v="0.84"/>
  </r>
  <r>
    <n v="323"/>
    <s v="Delaware"/>
    <s v="Sussex"/>
    <x v="1"/>
    <x v="0"/>
    <n v="229286"/>
    <n v="5.3603775379032212"/>
    <x v="1"/>
    <n v="63575"/>
    <n v="0.28000000000000003"/>
    <n v="165711"/>
    <n v="0.72"/>
    <n v="20061"/>
    <n v="0.09"/>
    <n v="27750"/>
    <n v="0.12"/>
    <n v="59821"/>
    <n v="254"/>
    <m/>
    <n v="1.1100000000000001"/>
    <n v="170370"/>
    <n v="0.74"/>
  </r>
  <r>
    <n v="324"/>
    <s v="Dist. of Columbia"/>
    <s v="The District"/>
    <x v="0"/>
    <x v="3"/>
    <n v="702455"/>
    <n v="5.8466185081107076"/>
    <x v="1"/>
    <n v="85303"/>
    <n v="0.12"/>
    <n v="617152"/>
    <n v="0.88"/>
    <n v="28928"/>
    <n v="0.04"/>
    <n v="107806"/>
    <n v="0.15"/>
    <n v="82533"/>
    <n v="3939"/>
    <m/>
    <n v="5.61"/>
    <n v="599007"/>
    <n v="0.85"/>
  </r>
  <r>
    <n v="325"/>
    <s v="Florida"/>
    <s v="Alachua"/>
    <x v="0"/>
    <x v="0"/>
    <n v="269956"/>
    <n v="5.4312929844760278"/>
    <x v="1"/>
    <n v="37836"/>
    <n v="0.14000000000000001"/>
    <n v="232120"/>
    <n v="0.86"/>
    <n v="17938"/>
    <n v="7.0000000000000007E-2"/>
    <n v="50922"/>
    <n v="0.19"/>
    <n v="51026"/>
    <n v="1783"/>
    <m/>
    <n v="6.6"/>
    <n v="225208"/>
    <n v="0.83"/>
  </r>
  <r>
    <n v="326"/>
    <s v="Florida"/>
    <s v="Baker"/>
    <x v="0"/>
    <x v="3"/>
    <n v="28355"/>
    <n v="4.4526296516220176"/>
    <x v="0"/>
    <n v="4015"/>
    <n v="0.14000000000000001"/>
    <n v="24340"/>
    <n v="0.86"/>
    <n v="1845"/>
    <n v="7.0000000000000007E-2"/>
    <n v="3944"/>
    <n v="0.14000000000000001"/>
    <n v="52804"/>
    <n v="68"/>
    <m/>
    <n v="2.4"/>
    <n v="22825"/>
    <n v="0.8"/>
  </r>
  <r>
    <n v="327"/>
    <s v="Florida"/>
    <s v="Bay"/>
    <x v="0"/>
    <x v="1"/>
    <n v="185287"/>
    <n v="5.2678449496679542"/>
    <x v="1"/>
    <n v="31678"/>
    <n v="0.17"/>
    <n v="153609"/>
    <n v="0.83"/>
    <n v="22347"/>
    <n v="0.12"/>
    <n v="24276"/>
    <n v="0.13"/>
    <n v="51777"/>
    <n v="382"/>
    <m/>
    <n v="2.06"/>
    <n v="157069"/>
    <n v="0.85"/>
  </r>
  <r>
    <n v="328"/>
    <s v="Florida"/>
    <s v="Bradford"/>
    <x v="0"/>
    <x v="2"/>
    <n v="27732"/>
    <n v="4.4429811915267345"/>
    <x v="0"/>
    <n v="4935"/>
    <n v="0.18"/>
    <n v="22797"/>
    <n v="0.82"/>
    <n v="2051"/>
    <n v="7.0000000000000007E-2"/>
    <n v="4618"/>
    <n v="0.17"/>
    <n v="45075"/>
    <n v="49"/>
    <m/>
    <n v="1.77"/>
    <n v="20063"/>
    <n v="0.72"/>
  </r>
  <r>
    <n v="329"/>
    <s v="Florida"/>
    <s v="Brevard"/>
    <x v="1"/>
    <x v="0"/>
    <n v="596849"/>
    <n v="5.7758644705571909"/>
    <x v="1"/>
    <n v="141345"/>
    <n v="0.24"/>
    <n v="455504"/>
    <n v="0.76"/>
    <n v="65902"/>
    <n v="0.11"/>
    <n v="64854"/>
    <n v="0.11"/>
    <n v="57612"/>
    <n v="1790"/>
    <m/>
    <n v="3"/>
    <n v="471893"/>
    <n v="0.79"/>
  </r>
  <r>
    <n v="330"/>
    <s v="Florida"/>
    <s v="Broward"/>
    <x v="1"/>
    <x v="3"/>
    <n v="1951260"/>
    <n v="6.2903151417892138"/>
    <x v="3"/>
    <n v="324313"/>
    <n v="0.17"/>
    <n v="1626947"/>
    <n v="0.83"/>
    <n v="83306"/>
    <n v="0.04"/>
    <n v="244310"/>
    <n v="0.13"/>
    <n v="57200"/>
    <n v="5590"/>
    <m/>
    <n v="2.86"/>
    <n v="1653175"/>
    <n v="0.85"/>
  </r>
  <r>
    <n v="331"/>
    <s v="Florida"/>
    <s v="Calhoun"/>
    <x v="0"/>
    <x v="2"/>
    <n v="14587"/>
    <n v="4.1639659829548838"/>
    <x v="0"/>
    <n v="2631"/>
    <n v="0.18"/>
    <n v="11956"/>
    <n v="0.82"/>
    <n v="1133"/>
    <n v="0.08"/>
    <n v="2697"/>
    <n v="0.18"/>
    <n v="38323"/>
    <n v="25"/>
    <m/>
    <n v="1.71"/>
    <n v="10709"/>
    <n v="0.73"/>
  </r>
  <r>
    <n v="332"/>
    <s v="Florida"/>
    <s v="Charlotte"/>
    <x v="0"/>
    <x v="1"/>
    <n v="184998"/>
    <n v="5.2671670333021545"/>
    <x v="1"/>
    <n v="74394"/>
    <n v="0.4"/>
    <n v="110604"/>
    <n v="0.6"/>
    <n v="22227"/>
    <n v="0.12"/>
    <n v="20243"/>
    <n v="0.11"/>
    <n v="52724"/>
    <n v="681"/>
    <m/>
    <n v="3.68"/>
    <n v="115173"/>
    <n v="0.62"/>
  </r>
  <r>
    <n v="333"/>
    <s v="Florida"/>
    <s v="Citrus"/>
    <x v="0"/>
    <x v="1"/>
    <n v="147929"/>
    <n v="5.1700533214301432"/>
    <x v="1"/>
    <n v="53705"/>
    <n v="0.36"/>
    <n v="94224"/>
    <n v="0.64"/>
    <n v="20308"/>
    <n v="0.14000000000000001"/>
    <n v="22082"/>
    <n v="0.15"/>
    <n v="41556"/>
    <n v="332"/>
    <m/>
    <n v="2.2400000000000002"/>
    <n v="99923"/>
    <n v="0.68"/>
  </r>
  <r>
    <n v="334"/>
    <s v="Florida"/>
    <s v="Clay"/>
    <x v="0"/>
    <x v="3"/>
    <n v="216072"/>
    <n v="5.3345984918561209"/>
    <x v="1"/>
    <n v="34104"/>
    <n v="0.16"/>
    <n v="181968"/>
    <n v="0.84"/>
    <n v="25576"/>
    <n v="0.12"/>
    <n v="18846"/>
    <n v="0.09"/>
    <n v="62835"/>
    <n v="506"/>
    <m/>
    <n v="2.34"/>
    <n v="187492"/>
    <n v="0.87"/>
  </r>
  <r>
    <n v="335"/>
    <s v="Florida"/>
    <s v="Collier"/>
    <x v="0"/>
    <x v="0"/>
    <n v="378488"/>
    <n v="5.5780521147042608"/>
    <x v="1"/>
    <n v="121935"/>
    <n v="0.32"/>
    <n v="256553"/>
    <n v="0.68"/>
    <n v="27807"/>
    <n v="7.0000000000000007E-2"/>
    <n v="39689"/>
    <n v="0.1"/>
    <n v="70649"/>
    <n v="1036"/>
    <m/>
    <n v="2.74"/>
    <n v="259235"/>
    <n v="0.68"/>
  </r>
  <r>
    <n v="336"/>
    <s v="Florida"/>
    <s v="Columbia"/>
    <x v="0"/>
    <x v="7"/>
    <n v="70503"/>
    <n v="4.848207597214456"/>
    <x v="0"/>
    <n v="13314"/>
    <n v="0.19"/>
    <n v="57189"/>
    <n v="0.81"/>
    <n v="6626"/>
    <n v="0.09"/>
    <n v="11340"/>
    <n v="0.16"/>
    <n v="46195"/>
    <n v="152"/>
    <m/>
    <n v="2.16"/>
    <n v="55423"/>
    <n v="0.79"/>
  </r>
  <r>
    <n v="337"/>
    <s v="Florida"/>
    <s v="DeSoto"/>
    <x v="0"/>
    <x v="2"/>
    <n v="37489"/>
    <n v="4.573903855991726"/>
    <x v="0"/>
    <n v="8317"/>
    <n v="0.22"/>
    <n v="29172"/>
    <n v="0.78"/>
    <n v="2091"/>
    <n v="0.06"/>
    <n v="9013"/>
    <n v="0.24"/>
    <n v="37233"/>
    <n v="45"/>
    <m/>
    <n v="1.2"/>
    <n v="27095"/>
    <n v="0.72"/>
  </r>
  <r>
    <n v="338"/>
    <s v="Florida"/>
    <s v="Dixie"/>
    <x v="0"/>
    <x v="2"/>
    <n v="16700"/>
    <n v="4.2227164711475833"/>
    <x v="0"/>
    <n v="3949"/>
    <n v="0.24"/>
    <n v="12751"/>
    <n v="0.76"/>
    <n v="1646"/>
    <n v="0.1"/>
    <n v="3679"/>
    <n v="0.22"/>
    <n v="37148"/>
    <n v="0"/>
    <m/>
    <n v="0"/>
    <n v="11750"/>
    <n v="0.7"/>
  </r>
  <r>
    <n v="339"/>
    <s v="Florida"/>
    <s v="Duval"/>
    <x v="1"/>
    <x v="3"/>
    <n v="950181"/>
    <n v="5.977806341934949"/>
    <x v="1"/>
    <n v="133483"/>
    <n v="0.14000000000000001"/>
    <n v="816698"/>
    <n v="0.86"/>
    <n v="88403"/>
    <n v="0.09"/>
    <n v="134476"/>
    <n v="0.14000000000000001"/>
    <n v="55733"/>
    <n v="3624"/>
    <m/>
    <n v="3.81"/>
    <n v="824370"/>
    <n v="0.87"/>
  </r>
  <r>
    <n v="340"/>
    <s v="Florida"/>
    <s v="Escambia"/>
    <x v="0"/>
    <x v="0"/>
    <n v="315534"/>
    <n v="5.499046162999516"/>
    <x v="1"/>
    <n v="53148"/>
    <n v="0.17"/>
    <n v="262386"/>
    <n v="0.83"/>
    <n v="38902"/>
    <n v="0.12"/>
    <n v="43832"/>
    <n v="0.14000000000000001"/>
    <n v="50644"/>
    <n v="1222"/>
    <m/>
    <n v="3.87"/>
    <n v="258325"/>
    <n v="0.82"/>
  </r>
  <r>
    <n v="341"/>
    <s v="Florida"/>
    <s v="Flagler"/>
    <x v="0"/>
    <x v="0"/>
    <n v="112067"/>
    <n v="5.0494777461560565"/>
    <x v="1"/>
    <n v="34428"/>
    <n v="0.31"/>
    <n v="77639"/>
    <n v="0.69"/>
    <n v="12003"/>
    <n v="0.11"/>
    <n v="11450"/>
    <n v="0.1"/>
    <n v="58975"/>
    <n v="99"/>
    <m/>
    <n v="0.88"/>
    <n v="80876"/>
    <n v="0.72"/>
  </r>
  <r>
    <n v="342"/>
    <s v="Florida"/>
    <s v="Franklin"/>
    <x v="0"/>
    <x v="2"/>
    <n v="11736"/>
    <n v="4.0695201008352262"/>
    <x v="0"/>
    <n v="2814"/>
    <n v="0.24"/>
    <n v="8922"/>
    <n v="0.76"/>
    <n v="1075"/>
    <n v="0.09"/>
    <n v="2343"/>
    <n v="0.2"/>
    <n v="40297"/>
    <n v="15"/>
    <m/>
    <n v="1.28"/>
    <n v="7773"/>
    <n v="0.66"/>
  </r>
  <r>
    <n v="343"/>
    <s v="Florida"/>
    <s v="Gadsden"/>
    <x v="0"/>
    <x v="0"/>
    <n v="45894"/>
    <n v="4.6617559113059359"/>
    <x v="0"/>
    <n v="8197"/>
    <n v="0.18"/>
    <n v="37697"/>
    <n v="0.82"/>
    <n v="3029"/>
    <n v="7.0000000000000007E-2"/>
    <n v="10259"/>
    <n v="0.22"/>
    <n v="42259"/>
    <n v="987"/>
    <m/>
    <n v="21.51"/>
    <n v="36864"/>
    <n v="0.8"/>
  </r>
  <r>
    <n v="344"/>
    <s v="Florida"/>
    <s v="Gilchrist"/>
    <x v="0"/>
    <x v="0"/>
    <n v="18256"/>
    <n v="4.2614056270741392"/>
    <x v="0"/>
    <n v="3741"/>
    <n v="0.2"/>
    <n v="14515"/>
    <n v="0.8"/>
    <n v="1537"/>
    <n v="0.08"/>
    <n v="2856"/>
    <n v="0.16"/>
    <n v="42186"/>
    <n v="0"/>
    <m/>
    <n v="0"/>
    <n v="14111"/>
    <n v="0.77"/>
  </r>
  <r>
    <n v="345"/>
    <s v="Florida"/>
    <s v="Glades"/>
    <x v="0"/>
    <x v="2"/>
    <n v="13724"/>
    <n v="4.1374807093841355"/>
    <x v="0"/>
    <n v="3744"/>
    <n v="0.27"/>
    <n v="9980"/>
    <n v="0.73"/>
    <n v="989"/>
    <n v="7.0000000000000007E-2"/>
    <n v="2457"/>
    <n v="0.18"/>
    <n v="38680"/>
    <n v="0"/>
    <m/>
    <n v="0"/>
    <n v="8777"/>
    <n v="0.64"/>
  </r>
  <r>
    <n v="346"/>
    <s v="Florida"/>
    <s v="Gulf"/>
    <x v="0"/>
    <x v="1"/>
    <n v="16164"/>
    <n v="4.2085488417706101"/>
    <x v="0"/>
    <n v="3487"/>
    <n v="0.22"/>
    <n v="12677"/>
    <n v="0.78"/>
    <n v="1593"/>
    <n v="0.1"/>
    <n v="2667"/>
    <n v="0.16"/>
    <n v="45426"/>
    <n v="12"/>
    <m/>
    <n v="0.74"/>
    <n v="10355"/>
    <n v="0.64"/>
  </r>
  <r>
    <n v="347"/>
    <s v="Florida"/>
    <s v="Hamilton"/>
    <x v="0"/>
    <x v="2"/>
    <n v="14310"/>
    <n v="4.1556396337597761"/>
    <x v="0"/>
    <n v="2575"/>
    <n v="0.18"/>
    <n v="11735"/>
    <n v="0.82"/>
    <n v="896"/>
    <n v="0.06"/>
    <n v="3209"/>
    <n v="0.22"/>
    <n v="36299"/>
    <n v="0"/>
    <m/>
    <n v="0"/>
    <n v="9605"/>
    <n v="0.67"/>
  </r>
  <r>
    <n v="348"/>
    <s v="Florida"/>
    <s v="Hardee"/>
    <x v="0"/>
    <x v="2"/>
    <n v="27245"/>
    <n v="4.4352868122401272"/>
    <x v="0"/>
    <n v="4532"/>
    <n v="0.17"/>
    <n v="22713"/>
    <n v="0.83"/>
    <n v="1308"/>
    <n v="0.05"/>
    <n v="6956"/>
    <n v="0.26"/>
    <n v="39169"/>
    <n v="25"/>
    <m/>
    <n v="0.92"/>
    <n v="21763"/>
    <n v="0.8"/>
  </r>
  <r>
    <n v="349"/>
    <s v="Florida"/>
    <s v="Hendry"/>
    <x v="0"/>
    <x v="7"/>
    <n v="41556"/>
    <n v="4.6186337375970856"/>
    <x v="0"/>
    <n v="5712"/>
    <n v="0.14000000000000001"/>
    <n v="35844"/>
    <n v="0.86"/>
    <n v="1729"/>
    <n v="0.04"/>
    <n v="9850"/>
    <n v="0.24"/>
    <n v="44391"/>
    <n v="25"/>
    <m/>
    <n v="0.6"/>
    <n v="35938"/>
    <n v="0.86"/>
  </r>
  <r>
    <n v="350"/>
    <s v="Florida"/>
    <s v="Hernando"/>
    <x v="0"/>
    <x v="3"/>
    <n v="190865"/>
    <n v="5.2807262966468631"/>
    <x v="1"/>
    <n v="52412"/>
    <n v="0.27"/>
    <n v="138453"/>
    <n v="0.73"/>
    <n v="18050"/>
    <n v="0.09"/>
    <n v="26646"/>
    <n v="0.14000000000000001"/>
    <n v="45884"/>
    <n v="546"/>
    <m/>
    <n v="2.86"/>
    <n v="146029"/>
    <n v="0.77"/>
  </r>
  <r>
    <n v="351"/>
    <s v="Florida"/>
    <s v="Highlands"/>
    <x v="0"/>
    <x v="1"/>
    <n v="105424"/>
    <n v="5.022939490203461"/>
    <x v="1"/>
    <n v="37222"/>
    <n v="0.35"/>
    <n v="68202"/>
    <n v="0.65"/>
    <n v="10322"/>
    <n v="0.1"/>
    <n v="21577"/>
    <n v="0.2"/>
    <n v="39994"/>
    <n v="277"/>
    <m/>
    <n v="2.63"/>
    <n v="70590"/>
    <n v="0.67"/>
  </r>
  <r>
    <n v="352"/>
    <s v="Florida"/>
    <s v="Hillsborough"/>
    <x v="1"/>
    <x v="3"/>
    <n v="1436888"/>
    <n v="6.1574229178366515"/>
    <x v="3"/>
    <n v="205315"/>
    <n v="0.14000000000000001"/>
    <n v="1231573"/>
    <n v="0.86"/>
    <n v="94473"/>
    <n v="7.0000000000000007E-2"/>
    <n v="207358"/>
    <n v="0.14000000000000001"/>
    <n v="58361"/>
    <n v="4465"/>
    <m/>
    <n v="3.11"/>
    <n v="1249320"/>
    <n v="0.87"/>
  </r>
  <r>
    <n v="353"/>
    <s v="Florida"/>
    <s v="Holmes"/>
    <x v="0"/>
    <x v="2"/>
    <n v="19477"/>
    <n v="4.2895220642581657"/>
    <x v="0"/>
    <n v="3871"/>
    <n v="0.2"/>
    <n v="15606"/>
    <n v="0.8"/>
    <n v="1783"/>
    <n v="0.09"/>
    <n v="4232"/>
    <n v="0.22"/>
    <n v="38040"/>
    <n v="20"/>
    <m/>
    <n v="1.03"/>
    <n v="14792"/>
    <n v="0.76"/>
  </r>
  <r>
    <n v="354"/>
    <s v="Florida"/>
    <s v="Indian River"/>
    <x v="1"/>
    <x v="1"/>
    <n v="157413"/>
    <n v="5.1970405958446921"/>
    <x v="1"/>
    <n v="52019"/>
    <n v="0.33"/>
    <n v="105394"/>
    <n v="0.67"/>
    <n v="16598"/>
    <n v="0.11"/>
    <n v="16775"/>
    <n v="0.11"/>
    <n v="58228"/>
    <n v="454"/>
    <m/>
    <n v="2.88"/>
    <n v="109266"/>
    <n v="0.69"/>
  </r>
  <r>
    <n v="355"/>
    <s v="Florida"/>
    <s v="Jackson"/>
    <x v="0"/>
    <x v="2"/>
    <n v="48305"/>
    <n v="4.6839920864455538"/>
    <x v="0"/>
    <n v="9424"/>
    <n v="0.2"/>
    <n v="38881"/>
    <n v="0.8"/>
    <n v="4011"/>
    <n v="0.08"/>
    <n v="9492"/>
    <n v="0.2"/>
    <n v="39545"/>
    <n v="68"/>
    <m/>
    <n v="1.41"/>
    <n v="33650"/>
    <n v="0.7"/>
  </r>
  <r>
    <n v="356"/>
    <s v="Florida"/>
    <s v="Jefferson"/>
    <x v="0"/>
    <x v="0"/>
    <n v="14288"/>
    <n v="4.154971441544471"/>
    <x v="0"/>
    <n v="3362"/>
    <n v="0.24"/>
    <n v="10926"/>
    <n v="0.76"/>
    <n v="1086"/>
    <n v="0.08"/>
    <n v="2317"/>
    <n v="0.16"/>
    <n v="46332"/>
    <n v="0"/>
    <m/>
    <n v="0"/>
    <n v="10160"/>
    <n v="0.71"/>
  </r>
  <r>
    <n v="357"/>
    <s v="Florida"/>
    <s v="Lafayette"/>
    <x v="0"/>
    <x v="4"/>
    <n v="8732"/>
    <n v="3.9411137270371017"/>
    <x v="2"/>
    <n v="1401"/>
    <n v="0.16"/>
    <n v="7331"/>
    <n v="0.84"/>
    <n v="475"/>
    <n v="0.05"/>
    <n v="1521"/>
    <n v="0.17"/>
    <n v="42689"/>
    <n v="0"/>
    <m/>
    <n v="0"/>
    <n v="6016"/>
    <n v="0.69"/>
  </r>
  <r>
    <n v="358"/>
    <s v="Florida"/>
    <s v="Lake"/>
    <x v="1"/>
    <x v="3"/>
    <n v="356495"/>
    <n v="5.5520534430584672"/>
    <x v="1"/>
    <n v="95109"/>
    <n v="0.27"/>
    <n v="261386"/>
    <n v="0.73"/>
    <n v="30878"/>
    <n v="0.09"/>
    <n v="40582"/>
    <n v="0.11"/>
    <n v="52447"/>
    <n v="1111"/>
    <m/>
    <n v="3.12"/>
    <n v="270012"/>
    <n v="0.76"/>
  </r>
  <r>
    <n v="359"/>
    <s v="Florida"/>
    <s v="Lee"/>
    <x v="1"/>
    <x v="0"/>
    <n v="754610"/>
    <n v="5.8777225561207977"/>
    <x v="1"/>
    <n v="215894"/>
    <n v="0.28999999999999998"/>
    <n v="538716"/>
    <n v="0.71"/>
    <n v="61323"/>
    <n v="0.08"/>
    <n v="90400"/>
    <n v="0.12"/>
    <n v="56343"/>
    <n v="1677"/>
    <m/>
    <n v="2.2200000000000002"/>
    <n v="549652"/>
    <n v="0.73"/>
  </r>
  <r>
    <n v="360"/>
    <s v="Florida"/>
    <s v="Leon"/>
    <x v="0"/>
    <x v="0"/>
    <n v="292502"/>
    <n v="5.4661288399429662"/>
    <x v="1"/>
    <n v="39155"/>
    <n v="0.13"/>
    <n v="253347"/>
    <n v="0.87"/>
    <n v="18041"/>
    <n v="0.06"/>
    <n v="57656"/>
    <n v="0.2"/>
    <n v="51046"/>
    <n v="822"/>
    <m/>
    <n v="2.81"/>
    <n v="245137"/>
    <n v="0.84"/>
  </r>
  <r>
    <n v="361"/>
    <s v="Florida"/>
    <s v="Levy"/>
    <x v="0"/>
    <x v="2"/>
    <n v="40770"/>
    <n v="4.6103407114521566"/>
    <x v="0"/>
    <n v="10103"/>
    <n v="0.25"/>
    <n v="30667"/>
    <n v="0.75"/>
    <n v="4045"/>
    <n v="0.1"/>
    <n v="6521"/>
    <n v="0.16"/>
    <n v="39037"/>
    <n v="20"/>
    <m/>
    <n v="0.49"/>
    <n v="32077"/>
    <n v="0.79"/>
  </r>
  <r>
    <n v="362"/>
    <s v="Florida"/>
    <s v="Liberty"/>
    <x v="0"/>
    <x v="6"/>
    <n v="8457"/>
    <n v="3.9272163305912646"/>
    <x v="2"/>
    <n v="1229"/>
    <n v="0.15"/>
    <n v="7228"/>
    <n v="0.85"/>
    <n v="462"/>
    <n v="0.05"/>
    <n v="1523"/>
    <n v="0.18"/>
    <n v="40814"/>
    <n v="0"/>
    <m/>
    <n v="0"/>
    <n v="5461"/>
    <n v="0.65"/>
  </r>
  <r>
    <n v="363"/>
    <s v="Florida"/>
    <s v="Madison"/>
    <x v="0"/>
    <x v="2"/>
    <n v="18529"/>
    <n v="4.2678519813156051"/>
    <x v="0"/>
    <n v="3798"/>
    <n v="0.2"/>
    <n v="14731"/>
    <n v="0.8"/>
    <n v="1186"/>
    <n v="0.06"/>
    <n v="3752"/>
    <n v="0.2"/>
    <n v="38249"/>
    <n v="25"/>
    <m/>
    <n v="1.35"/>
    <n v="13481"/>
    <n v="0.73"/>
  </r>
  <r>
    <n v="364"/>
    <s v="Florida"/>
    <s v="Manatee"/>
    <x v="0"/>
    <x v="0"/>
    <n v="394855"/>
    <n v="5.5964376418011801"/>
    <x v="1"/>
    <n v="108173"/>
    <n v="0.27"/>
    <n v="286682"/>
    <n v="0.73"/>
    <n v="34114"/>
    <n v="0.09"/>
    <n v="40662"/>
    <n v="0.1"/>
    <n v="59587"/>
    <n v="944"/>
    <m/>
    <n v="2.39"/>
    <n v="293389"/>
    <n v="0.74"/>
  </r>
  <r>
    <n v="365"/>
    <s v="Florida"/>
    <s v="Marion"/>
    <x v="0"/>
    <x v="0"/>
    <n v="359977"/>
    <n v="5.5562747532890011"/>
    <x v="1"/>
    <n v="104178"/>
    <n v="0.28999999999999998"/>
    <n v="255799"/>
    <n v="0.71"/>
    <n v="37733"/>
    <n v="0.1"/>
    <n v="52818"/>
    <n v="0.15"/>
    <n v="44517"/>
    <n v="771"/>
    <m/>
    <n v="2.14"/>
    <n v="260635"/>
    <n v="0.72"/>
  </r>
  <r>
    <n v="366"/>
    <s v="Florida"/>
    <s v="Martin"/>
    <x v="1"/>
    <x v="0"/>
    <n v="160912"/>
    <n v="5.2065884327842573"/>
    <x v="1"/>
    <n v="49690"/>
    <n v="0.31"/>
    <n v="111222"/>
    <n v="0.69"/>
    <n v="13981"/>
    <n v="0.09"/>
    <n v="16824"/>
    <n v="0.1"/>
    <n v="61592"/>
    <n v="563"/>
    <m/>
    <n v="3.5"/>
    <n v="112073"/>
    <n v="0.7"/>
  </r>
  <r>
    <n v="367"/>
    <s v="Florida"/>
    <s v="Miami-Dade"/>
    <x v="1"/>
    <x v="3"/>
    <n v="2761581"/>
    <n v="6.4411577860486071"/>
    <x v="3"/>
    <n v="448112"/>
    <n v="0.16"/>
    <n v="2313469"/>
    <n v="0.84"/>
    <n v="65929"/>
    <n v="0.02"/>
    <n v="436103"/>
    <n v="0.16"/>
    <n v="52043"/>
    <n v="8003"/>
    <m/>
    <n v="2.9"/>
    <n v="2315820"/>
    <n v="0.84"/>
  </r>
  <r>
    <n v="368"/>
    <s v="Florida"/>
    <s v="Monroe"/>
    <x v="0"/>
    <x v="7"/>
    <n v="75027"/>
    <n v="4.8752175812696548"/>
    <x v="0"/>
    <n v="17266"/>
    <n v="0.23"/>
    <n v="57761"/>
    <n v="0.77"/>
    <n v="7904"/>
    <n v="0.11"/>
    <n v="8859"/>
    <n v="0.12"/>
    <n v="67094"/>
    <n v="140"/>
    <m/>
    <n v="1.87"/>
    <n v="58416"/>
    <n v="0.78"/>
  </r>
  <r>
    <n v="369"/>
    <s v="Florida"/>
    <s v="Nassau"/>
    <x v="0"/>
    <x v="3"/>
    <n v="85832"/>
    <n v="4.9336492322830994"/>
    <x v="0"/>
    <n v="19042"/>
    <n v="0.22"/>
    <n v="66790"/>
    <n v="0.78"/>
    <n v="8484"/>
    <n v="0.1"/>
    <n v="8882"/>
    <n v="0.1"/>
    <n v="66898"/>
    <n v="52"/>
    <m/>
    <n v="0.61"/>
    <n v="69285"/>
    <n v="0.81"/>
  </r>
  <r>
    <n v="370"/>
    <s v="Florida"/>
    <s v="Okaloosa"/>
    <x v="0"/>
    <x v="1"/>
    <n v="207269"/>
    <n v="5.3165343520905362"/>
    <x v="1"/>
    <n v="33189"/>
    <n v="0.16"/>
    <n v="174080"/>
    <n v="0.84"/>
    <n v="37097"/>
    <n v="0.18"/>
    <n v="25612"/>
    <n v="0.12"/>
    <n v="62779"/>
    <n v="489"/>
    <m/>
    <n v="2.36"/>
    <n v="175529"/>
    <n v="0.85"/>
  </r>
  <r>
    <n v="371"/>
    <s v="Florida"/>
    <s v="Okeechobee"/>
    <x v="0"/>
    <x v="7"/>
    <n v="41537"/>
    <n v="4.6184351265155268"/>
    <x v="0"/>
    <n v="8218"/>
    <n v="0.2"/>
    <n v="33319"/>
    <n v="0.8"/>
    <n v="2969"/>
    <n v="7.0000000000000007E-2"/>
    <n v="8283"/>
    <n v="0.2"/>
    <n v="42258"/>
    <n v="100"/>
    <m/>
    <n v="2.41"/>
    <n v="31690"/>
    <n v="0.76"/>
  </r>
  <r>
    <n v="372"/>
    <s v="Florida"/>
    <s v="Orange"/>
    <x v="1"/>
    <x v="3"/>
    <n v="1380645"/>
    <n v="6.1400820244435597"/>
    <x v="3"/>
    <n v="164820"/>
    <n v="0.12"/>
    <n v="1215825"/>
    <n v="0.88"/>
    <n v="72319"/>
    <n v="0.05"/>
    <n v="211307"/>
    <n v="0.15"/>
    <n v="58037"/>
    <n v="5138"/>
    <m/>
    <n v="3.72"/>
    <n v="1217916"/>
    <n v="0.88"/>
  </r>
  <r>
    <n v="373"/>
    <s v="Florida"/>
    <s v="Osceola"/>
    <x v="1"/>
    <x v="3"/>
    <n v="367990"/>
    <n v="5.5658360170326819"/>
    <x v="1"/>
    <n v="48605"/>
    <n v="0.13"/>
    <n v="319385"/>
    <n v="0.87"/>
    <n v="18305"/>
    <n v="0.05"/>
    <n v="48711"/>
    <n v="0.13"/>
    <n v="50473"/>
    <n v="512"/>
    <m/>
    <n v="1.39"/>
    <n v="325967"/>
    <n v="0.89"/>
  </r>
  <r>
    <n v="374"/>
    <s v="Florida"/>
    <s v="Palm Beach"/>
    <x v="0"/>
    <x v="3"/>
    <n v="1485941"/>
    <n v="6.1720015658962124"/>
    <x v="3"/>
    <n v="355266"/>
    <n v="0.24"/>
    <n v="1130675"/>
    <n v="0.76"/>
    <n v="83678"/>
    <n v="0.06"/>
    <n v="179359"/>
    <n v="0.12"/>
    <n v="61735"/>
    <n v="4331"/>
    <m/>
    <n v="2.91"/>
    <n v="1140781"/>
    <n v="0.77"/>
  </r>
  <r>
    <n v="375"/>
    <s v="Florida"/>
    <s v="Pasco"/>
    <x v="0"/>
    <x v="3"/>
    <n v="539630"/>
    <n v="5.732096085685356"/>
    <x v="1"/>
    <n v="122105"/>
    <n v="0.23"/>
    <n v="417525"/>
    <n v="0.77"/>
    <n v="49586"/>
    <n v="0.09"/>
    <n v="67164"/>
    <n v="0.12"/>
    <n v="53788"/>
    <n v="1330"/>
    <m/>
    <n v="2.46"/>
    <n v="434902"/>
    <n v="0.81"/>
  </r>
  <r>
    <n v="376"/>
    <s v="Florida"/>
    <s v="Pinellas"/>
    <x v="0"/>
    <x v="3"/>
    <n v="975280"/>
    <n v="5.989129318259983"/>
    <x v="1"/>
    <n v="241641"/>
    <n v="0.25"/>
    <n v="733639"/>
    <n v="0.75"/>
    <n v="84091"/>
    <n v="0.09"/>
    <n v="112593"/>
    <n v="0.12"/>
    <n v="52226"/>
    <n v="3899"/>
    <m/>
    <n v="4"/>
    <n v="757678"/>
    <n v="0.78"/>
  </r>
  <r>
    <n v="377"/>
    <s v="Florida"/>
    <s v="Polk"/>
    <x v="0"/>
    <x v="0"/>
    <n v="708009"/>
    <n v="5.8500387783472467"/>
    <x v="1"/>
    <n v="143142"/>
    <n v="0.2"/>
    <n v="564867"/>
    <n v="0.8"/>
    <n v="49275"/>
    <n v="7.0000000000000007E-2"/>
    <n v="109018"/>
    <n v="0.15"/>
    <n v="51354"/>
    <n v="1617"/>
    <m/>
    <n v="2.2799999999999998"/>
    <n v="574555"/>
    <n v="0.81"/>
  </r>
  <r>
    <n v="378"/>
    <s v="Florida"/>
    <s v="Putnam"/>
    <x v="0"/>
    <x v="7"/>
    <n v="74163"/>
    <n v="4.8701872893281015"/>
    <x v="0"/>
    <n v="17204"/>
    <n v="0.23"/>
    <n v="56959"/>
    <n v="0.77"/>
    <n v="7214"/>
    <n v="0.1"/>
    <n v="13697"/>
    <n v="0.18"/>
    <n v="39578"/>
    <n v="99"/>
    <m/>
    <n v="1.33"/>
    <n v="58661"/>
    <n v="0.79"/>
  </r>
  <r>
    <n v="379"/>
    <s v="Florida"/>
    <s v="St. Johns"/>
    <x v="0"/>
    <x v="3"/>
    <n v="254261"/>
    <n v="5.4052797507234409"/>
    <x v="1"/>
    <n v="51480"/>
    <n v="0.2"/>
    <n v="202781"/>
    <n v="0.8"/>
    <n v="21040"/>
    <n v="0.08"/>
    <n v="16642"/>
    <n v="7.0000000000000007E-2"/>
    <n v="81925"/>
    <n v="204"/>
    <m/>
    <n v="0.8"/>
    <n v="207416"/>
    <n v="0.82"/>
  </r>
  <r>
    <n v="380"/>
    <s v="Florida"/>
    <s v="St. Lucie"/>
    <x v="0"/>
    <x v="0"/>
    <n v="321128"/>
    <n v="5.5066781745024596"/>
    <x v="1"/>
    <n v="77503"/>
    <n v="0.24"/>
    <n v="243625"/>
    <n v="0.76"/>
    <n v="24907"/>
    <n v="0.08"/>
    <n v="38398"/>
    <n v="0.12"/>
    <n v="53377"/>
    <n v="600"/>
    <m/>
    <n v="1.87"/>
    <n v="250989"/>
    <n v="0.78"/>
  </r>
  <r>
    <n v="381"/>
    <s v="Florida"/>
    <s v="Santa Rosa"/>
    <x v="0"/>
    <x v="0"/>
    <n v="179349"/>
    <n v="5.2536989595138381"/>
    <x v="1"/>
    <n v="28645"/>
    <n v="0.16"/>
    <n v="150704"/>
    <n v="0.84"/>
    <n v="22295"/>
    <n v="0.12"/>
    <n v="16404"/>
    <n v="0.09"/>
    <n v="69541"/>
    <n v="254"/>
    <m/>
    <n v="1.42"/>
    <n v="151412"/>
    <n v="0.84"/>
  </r>
  <r>
    <n v="382"/>
    <s v="Florida"/>
    <s v="Sarasota"/>
    <x v="0"/>
    <x v="0"/>
    <n v="426718"/>
    <n v="5.6301409628400849"/>
    <x v="1"/>
    <n v="156509"/>
    <n v="0.37"/>
    <n v="270209"/>
    <n v="0.63"/>
    <n v="42041"/>
    <n v="0.1"/>
    <n v="43389"/>
    <n v="0.1"/>
    <n v="61652"/>
    <n v="1400"/>
    <m/>
    <n v="3.28"/>
    <n v="278043"/>
    <n v="0.65"/>
  </r>
  <r>
    <n v="383"/>
    <s v="Florida"/>
    <s v="Seminole"/>
    <x v="1"/>
    <x v="3"/>
    <n v="467832"/>
    <n v="5.6700899245020224"/>
    <x v="1"/>
    <n v="72533"/>
    <n v="0.16"/>
    <n v="395299"/>
    <n v="0.84"/>
    <n v="31505"/>
    <n v="7.0000000000000007E-2"/>
    <n v="46050"/>
    <n v="0.1"/>
    <n v="67187"/>
    <n v="276"/>
    <m/>
    <n v="0.59"/>
    <n v="405104"/>
    <n v="0.87"/>
  </r>
  <r>
    <n v="384"/>
    <s v="Florida"/>
    <s v="Sumter"/>
    <x v="0"/>
    <x v="1"/>
    <n v="128754"/>
    <n v="5.1097607301477366"/>
    <x v="1"/>
    <n v="74146"/>
    <n v="0.57999999999999996"/>
    <n v="54608"/>
    <n v="0.42"/>
    <n v="18500"/>
    <n v="0.14000000000000001"/>
    <n v="11183"/>
    <n v="0.09"/>
    <n v="55324"/>
    <n v="40"/>
    <m/>
    <n v="0.31"/>
    <n v="50114"/>
    <n v="0.39"/>
  </r>
  <r>
    <n v="385"/>
    <s v="Florida"/>
    <s v="Suwannee"/>
    <x v="0"/>
    <x v="2"/>
    <n v="44191"/>
    <n v="4.6453338293416104"/>
    <x v="0"/>
    <n v="9442"/>
    <n v="0.21"/>
    <n v="34749"/>
    <n v="0.79"/>
    <n v="3997"/>
    <n v="0.09"/>
    <n v="7999"/>
    <n v="0.18"/>
    <n v="38525"/>
    <n v="25"/>
    <m/>
    <n v="0.56999999999999995"/>
    <n v="34015"/>
    <n v="0.77"/>
  </r>
  <r>
    <n v="386"/>
    <s v="Florida"/>
    <s v="Taylor"/>
    <x v="0"/>
    <x v="2"/>
    <n v="21623"/>
    <n v="4.3349159483157074"/>
    <x v="0"/>
    <n v="4420"/>
    <n v="0.2"/>
    <n v="17203"/>
    <n v="0.8"/>
    <n v="1539"/>
    <n v="7.0000000000000007E-2"/>
    <n v="4130"/>
    <n v="0.19"/>
    <n v="42307"/>
    <n v="24"/>
    <m/>
    <n v="1.1100000000000001"/>
    <n v="15620"/>
    <n v="0.72"/>
  </r>
  <r>
    <n v="387"/>
    <s v="Florida"/>
    <s v="Union"/>
    <x v="0"/>
    <x v="2"/>
    <n v="14940"/>
    <n v="4.1743505974793802"/>
    <x v="0"/>
    <n v="2237"/>
    <n v="0.15"/>
    <n v="12703"/>
    <n v="0.85"/>
    <n v="1085"/>
    <n v="7.0000000000000007E-2"/>
    <n v="2118"/>
    <n v="0.14000000000000001"/>
    <n v="45906"/>
    <n v="145"/>
    <m/>
    <n v="9.7100000000000009"/>
    <n v="8798"/>
    <n v="0.59"/>
  </r>
  <r>
    <n v="388"/>
    <s v="Florida"/>
    <s v="Volusia"/>
    <x v="0"/>
    <x v="0"/>
    <n v="547538"/>
    <n v="5.7384142652795083"/>
    <x v="1"/>
    <n v="133733"/>
    <n v="0.24"/>
    <n v="413805"/>
    <n v="0.76"/>
    <n v="50457"/>
    <n v="0.09"/>
    <n v="70499"/>
    <n v="0.13"/>
    <n v="50285"/>
    <n v="1472"/>
    <m/>
    <n v="2.69"/>
    <n v="420369"/>
    <n v="0.77"/>
  </r>
  <r>
    <n v="389"/>
    <s v="Florida"/>
    <s v="Wakulla"/>
    <x v="0"/>
    <x v="0"/>
    <n v="32461"/>
    <n v="4.5113618946581848"/>
    <x v="0"/>
    <n v="5086"/>
    <n v="0.16"/>
    <n v="27375"/>
    <n v="0.84"/>
    <n v="2333"/>
    <n v="7.0000000000000007E-2"/>
    <n v="3543"/>
    <n v="0.11"/>
    <n v="58203"/>
    <n v="0"/>
    <m/>
    <n v="0"/>
    <n v="25734"/>
    <n v="0.79"/>
  </r>
  <r>
    <n v="390"/>
    <s v="Florida"/>
    <s v="Walton"/>
    <x v="0"/>
    <x v="1"/>
    <n v="71375"/>
    <n v="4.8535461212539044"/>
    <x v="0"/>
    <n v="14677"/>
    <n v="0.21"/>
    <n v="56698"/>
    <n v="0.79"/>
    <n v="8031"/>
    <n v="0.11"/>
    <n v="7868"/>
    <n v="0.11"/>
    <n v="60973"/>
    <n v="126"/>
    <m/>
    <n v="1.77"/>
    <n v="56789"/>
    <n v="0.8"/>
  </r>
  <r>
    <n v="391"/>
    <s v="Florida"/>
    <s v="Washington"/>
    <x v="0"/>
    <x v="2"/>
    <n v="24880"/>
    <n v="4.3958503760187808"/>
    <x v="0"/>
    <n v="4363"/>
    <n v="0.18"/>
    <n v="20517"/>
    <n v="0.82"/>
    <n v="2036"/>
    <n v="0.08"/>
    <n v="5104"/>
    <n v="0.21"/>
    <n v="39225"/>
    <n v="59"/>
    <m/>
    <n v="2.37"/>
    <n v="19109"/>
    <n v="0.77"/>
  </r>
  <r>
    <n v="392"/>
    <s v="Georgia"/>
    <s v="Appling"/>
    <x v="0"/>
    <x v="5"/>
    <n v="18507"/>
    <n v="4.2673360249636421"/>
    <x v="0"/>
    <n v="3189"/>
    <n v="0.17"/>
    <n v="15318"/>
    <n v="0.83"/>
    <n v="1062"/>
    <n v="0.06"/>
    <n v="3954"/>
    <n v="0.21"/>
    <n v="42781"/>
    <n v="150"/>
    <m/>
    <n v="8.11"/>
    <n v="15511"/>
    <n v="0.84"/>
  </r>
  <r>
    <n v="393"/>
    <s v="Georgia"/>
    <s v="Atkinson"/>
    <x v="0"/>
    <x v="4"/>
    <n v="8297"/>
    <n v="3.9189210900913358"/>
    <x v="2"/>
    <n v="1167"/>
    <n v="0.14000000000000001"/>
    <n v="7130"/>
    <n v="0.86"/>
    <n v="366"/>
    <n v="0.04"/>
    <n v="2156"/>
    <n v="0.26"/>
    <n v="36779"/>
    <n v="0"/>
    <m/>
    <n v="0"/>
    <n v="7248"/>
    <n v="0.87"/>
  </r>
  <r>
    <n v="394"/>
    <s v="Georgia"/>
    <s v="Bacon"/>
    <x v="0"/>
    <x v="5"/>
    <n v="11185"/>
    <n v="4.0486359884326486"/>
    <x v="0"/>
    <n v="1794"/>
    <n v="0.16"/>
    <n v="9391"/>
    <n v="0.84"/>
    <n v="721"/>
    <n v="0.06"/>
    <n v="2473"/>
    <n v="0.22"/>
    <n v="38775"/>
    <n v="113"/>
    <m/>
    <n v="10.1"/>
    <n v="9489"/>
    <n v="0.85"/>
  </r>
  <r>
    <n v="395"/>
    <s v="Georgia"/>
    <s v="Baker"/>
    <x v="0"/>
    <x v="1"/>
    <n v="3092"/>
    <n v="3.4902394852462875"/>
    <x v="2"/>
    <n v="696"/>
    <n v="0.23"/>
    <n v="2396"/>
    <n v="0.77"/>
    <n v="192"/>
    <n v="0.06"/>
    <n v="704"/>
    <n v="0.23"/>
    <n v="38288"/>
    <n v="0"/>
    <m/>
    <n v="0"/>
    <n v="2491"/>
    <n v="0.81"/>
  </r>
  <r>
    <n v="396"/>
    <s v="Georgia"/>
    <s v="Baldwin"/>
    <x v="0"/>
    <x v="7"/>
    <n v="44823"/>
    <n v="4.6515009204686493"/>
    <x v="0"/>
    <n v="7177"/>
    <n v="0.16"/>
    <n v="37646"/>
    <n v="0.84"/>
    <n v="2809"/>
    <n v="0.06"/>
    <n v="9313"/>
    <n v="0.21"/>
    <n v="42727"/>
    <n v="272"/>
    <m/>
    <n v="6.07"/>
    <n v="34232"/>
    <n v="0.76"/>
  </r>
  <r>
    <n v="397"/>
    <s v="Georgia"/>
    <s v="Banks"/>
    <x v="0"/>
    <x v="6"/>
    <n v="18988"/>
    <n v="4.2784792230463227"/>
    <x v="0"/>
    <n v="3321"/>
    <n v="0.17"/>
    <n v="15667"/>
    <n v="0.83"/>
    <n v="1164"/>
    <n v="0.06"/>
    <n v="2469"/>
    <n v="0.13"/>
    <n v="55384"/>
    <n v="0"/>
    <m/>
    <n v="0"/>
    <n v="16251"/>
    <n v="0.86"/>
  </r>
  <r>
    <n v="398"/>
    <s v="Georgia"/>
    <s v="Barrow"/>
    <x v="0"/>
    <x v="3"/>
    <n v="80809"/>
    <n v="4.9074597324660285"/>
    <x v="0"/>
    <n v="10058"/>
    <n v="0.12"/>
    <n v="70751"/>
    <n v="0.88"/>
    <n v="3773"/>
    <n v="0.05"/>
    <n v="7651"/>
    <n v="0.09"/>
    <n v="61413"/>
    <n v="30"/>
    <m/>
    <n v="0.37"/>
    <n v="72933"/>
    <n v="0.9"/>
  </r>
  <r>
    <n v="399"/>
    <s v="Georgia"/>
    <s v="Bartow"/>
    <x v="0"/>
    <x v="3"/>
    <n v="106408"/>
    <n v="5.0269742804519515"/>
    <x v="1"/>
    <n v="14916"/>
    <n v="0.14000000000000001"/>
    <n v="91492"/>
    <n v="0.86"/>
    <n v="6051"/>
    <n v="0.06"/>
    <n v="12768"/>
    <n v="0.12"/>
    <n v="57409"/>
    <n v="80"/>
    <m/>
    <n v="0.75"/>
    <n v="94177"/>
    <n v="0.89"/>
  </r>
  <r>
    <n v="400"/>
    <s v="Georgia"/>
    <s v="Ben Hill"/>
    <x v="0"/>
    <x v="5"/>
    <n v="16787"/>
    <n v="4.2249730904288327"/>
    <x v="0"/>
    <n v="2939"/>
    <n v="0.18"/>
    <n v="13848"/>
    <n v="0.82"/>
    <n v="1055"/>
    <n v="0.06"/>
    <n v="4305"/>
    <n v="0.26"/>
    <n v="35020"/>
    <n v="58"/>
    <m/>
    <n v="3.46"/>
    <n v="14324"/>
    <n v="0.85"/>
  </r>
  <r>
    <n v="401"/>
    <s v="Georgia"/>
    <s v="Berrien"/>
    <x v="0"/>
    <x v="2"/>
    <n v="19252"/>
    <n v="4.2844758530053211"/>
    <x v="0"/>
    <n v="3292"/>
    <n v="0.17"/>
    <n v="15960"/>
    <n v="0.83"/>
    <n v="1336"/>
    <n v="7.0000000000000007E-2"/>
    <n v="4144"/>
    <n v="0.22"/>
    <n v="39412"/>
    <n v="39"/>
    <m/>
    <n v="2.0299999999999998"/>
    <n v="16476"/>
    <n v="0.86"/>
  </r>
  <r>
    <n v="402"/>
    <s v="Georgia"/>
    <s v="Bib"/>
    <x v="0"/>
    <x v="1"/>
    <n v="153095"/>
    <n v="5.1849610071066952"/>
    <x v="1"/>
    <n v="23876"/>
    <n v="0.16"/>
    <n v="129219"/>
    <n v="0.84"/>
    <n v="12176"/>
    <n v="0.08"/>
    <n v="36326"/>
    <n v="0.24"/>
    <n v="41390"/>
    <n v="1075"/>
    <m/>
    <n v="7.02"/>
    <n v="128722"/>
    <n v="0.84"/>
  </r>
  <r>
    <n v="403"/>
    <s v="Georgia"/>
    <s v="Bleckley"/>
    <x v="0"/>
    <x v="2"/>
    <n v="12838"/>
    <n v="4.1084973713482595"/>
    <x v="0"/>
    <n v="2163"/>
    <n v="0.17"/>
    <n v="10675"/>
    <n v="0.83"/>
    <n v="919"/>
    <n v="7.0000000000000007E-2"/>
    <n v="2156"/>
    <n v="0.17"/>
    <n v="46019"/>
    <n v="25"/>
    <m/>
    <n v="1.95"/>
    <n v="9905"/>
    <n v="0.77"/>
  </r>
  <r>
    <n v="404"/>
    <s v="Georgia"/>
    <s v="Brantley"/>
    <x v="0"/>
    <x v="1"/>
    <n v="18897"/>
    <n v="4.2763928630695354"/>
    <x v="0"/>
    <n v="3140"/>
    <n v="0.17"/>
    <n v="15757"/>
    <n v="0.83"/>
    <n v="1125"/>
    <n v="0.06"/>
    <n v="3419"/>
    <n v="0.18"/>
    <n v="41874"/>
    <n v="0"/>
    <m/>
    <n v="0"/>
    <n v="16377"/>
    <n v="0.87"/>
  </r>
  <r>
    <n v="405"/>
    <s v="Georgia"/>
    <s v="Brooks"/>
    <x v="0"/>
    <x v="1"/>
    <n v="15513"/>
    <n v="4.1906957924917325"/>
    <x v="0"/>
    <n v="3076"/>
    <n v="0.2"/>
    <n v="12437"/>
    <n v="0.8"/>
    <n v="1082"/>
    <n v="7.0000000000000007E-2"/>
    <n v="3768"/>
    <n v="0.24"/>
    <n v="36354"/>
    <n v="25"/>
    <m/>
    <n v="1.61"/>
    <n v="12863"/>
    <n v="0.83"/>
  </r>
  <r>
    <n v="406"/>
    <s v="Georgia"/>
    <s v="Bryan"/>
    <x v="0"/>
    <x v="0"/>
    <n v="38109"/>
    <n v="4.5810275528083801"/>
    <x v="0"/>
    <n v="4050"/>
    <n v="0.11"/>
    <n v="34059"/>
    <n v="0.89"/>
    <n v="4282"/>
    <n v="0.11"/>
    <n v="3264"/>
    <n v="0.09"/>
    <n v="79658"/>
    <n v="0"/>
    <m/>
    <n v="0"/>
    <n v="35037"/>
    <n v="0.92"/>
  </r>
  <r>
    <n v="407"/>
    <s v="Georgia"/>
    <s v="Bulloch"/>
    <x v="0"/>
    <x v="7"/>
    <n v="77296"/>
    <n v="4.8881570201424447"/>
    <x v="0"/>
    <n v="8860"/>
    <n v="0.11"/>
    <n v="68436"/>
    <n v="0.89"/>
    <n v="4420"/>
    <n v="0.06"/>
    <n v="16439"/>
    <n v="0.21"/>
    <n v="43766"/>
    <n v="189"/>
    <m/>
    <n v="2.4500000000000002"/>
    <n v="64542"/>
    <n v="0.83"/>
  </r>
  <r>
    <n v="408"/>
    <s v="Georgia"/>
    <s v="Burke"/>
    <x v="0"/>
    <x v="0"/>
    <n v="22423"/>
    <n v="4.3506937169246394"/>
    <x v="0"/>
    <n v="3497"/>
    <n v="0.16"/>
    <n v="18926"/>
    <n v="0.84"/>
    <n v="1665"/>
    <n v="7.0000000000000007E-2"/>
    <n v="4853"/>
    <n v="0.22"/>
    <n v="42785"/>
    <n v="40"/>
    <m/>
    <n v="1.78"/>
    <n v="19479"/>
    <n v="0.87"/>
  </r>
  <r>
    <n v="409"/>
    <s v="Georgia"/>
    <s v="Butts"/>
    <x v="0"/>
    <x v="3"/>
    <n v="24193"/>
    <n v="4.3836897254376037"/>
    <x v="0"/>
    <n v="3762"/>
    <n v="0.16"/>
    <n v="20431"/>
    <n v="0.84"/>
    <n v="1497"/>
    <n v="0.06"/>
    <n v="4228"/>
    <n v="0.17"/>
    <n v="48831"/>
    <n v="24"/>
    <m/>
    <n v="0.99"/>
    <n v="18721"/>
    <n v="0.77"/>
  </r>
  <r>
    <n v="410"/>
    <s v="Georgia"/>
    <s v="Calhoun"/>
    <x v="0"/>
    <x v="6"/>
    <n v="6352"/>
    <n v="3.8029104894190398"/>
    <x v="2"/>
    <n v="995"/>
    <n v="0.16"/>
    <n v="5357"/>
    <n v="0.84"/>
    <n v="317"/>
    <n v="0.05"/>
    <n v="1723"/>
    <n v="0.27"/>
    <n v="33393"/>
    <n v="0"/>
    <m/>
    <n v="0"/>
    <n v="3880"/>
    <n v="0.61"/>
  </r>
  <r>
    <n v="411"/>
    <s v="Georgia"/>
    <s v="Camden"/>
    <x v="0"/>
    <x v="7"/>
    <n v="53677"/>
    <n v="4.7297882351815392"/>
    <x v="0"/>
    <n v="7319"/>
    <n v="0.14000000000000001"/>
    <n v="46358"/>
    <n v="0.86"/>
    <n v="7375"/>
    <n v="0.14000000000000001"/>
    <n v="8134"/>
    <n v="0.15"/>
    <n v="56555"/>
    <n v="40"/>
    <m/>
    <n v="0.75"/>
    <n v="45832"/>
    <n v="0.85"/>
  </r>
  <r>
    <n v="412"/>
    <s v="Georgia"/>
    <s v="Candler"/>
    <x v="0"/>
    <x v="5"/>
    <n v="10836"/>
    <n v="4.0348689963611308"/>
    <x v="0"/>
    <n v="1952"/>
    <n v="0.18"/>
    <n v="8884"/>
    <n v="0.82"/>
    <n v="746"/>
    <n v="7.0000000000000007E-2"/>
    <n v="2587"/>
    <n v="0.24"/>
    <n v="35841"/>
    <n v="25"/>
    <m/>
    <n v="2.31"/>
    <n v="9015"/>
    <n v="0.83"/>
  </r>
  <r>
    <n v="413"/>
    <s v="Georgia"/>
    <s v="Carroll"/>
    <x v="0"/>
    <x v="3"/>
    <n v="118121"/>
    <n v="5.0723271150001485"/>
    <x v="1"/>
    <n v="16080"/>
    <n v="0.14000000000000001"/>
    <n v="102041"/>
    <n v="0.86"/>
    <n v="6740"/>
    <n v="0.06"/>
    <n v="19187"/>
    <n v="0.16"/>
    <n v="52502"/>
    <n v="278"/>
    <m/>
    <n v="2.35"/>
    <n v="102370"/>
    <n v="0.87"/>
  </r>
  <r>
    <n v="414"/>
    <s v="Georgia"/>
    <s v="Catoosa"/>
    <x v="0"/>
    <x v="0"/>
    <n v="67420"/>
    <n v="4.8287887481849534"/>
    <x v="0"/>
    <n v="11954"/>
    <n v="0.18"/>
    <n v="55466"/>
    <n v="0.82"/>
    <n v="4413"/>
    <n v="7.0000000000000007E-2"/>
    <n v="7911"/>
    <n v="0.12"/>
    <n v="55807"/>
    <n v="35"/>
    <m/>
    <n v="0.52"/>
    <n v="57680"/>
    <n v="0.86"/>
  </r>
  <r>
    <n v="415"/>
    <s v="Georgia"/>
    <s v="Charlton"/>
    <x v="0"/>
    <x v="2"/>
    <n v="12968"/>
    <n v="4.1128730018404589"/>
    <x v="0"/>
    <n v="2072"/>
    <n v="0.16"/>
    <n v="10896"/>
    <n v="0.84"/>
    <n v="930"/>
    <n v="7.0000000000000007E-2"/>
    <n v="2753"/>
    <n v="0.21"/>
    <n v="40499"/>
    <n v="0"/>
    <m/>
    <n v="0"/>
    <n v="9206"/>
    <n v="0.71"/>
  </r>
  <r>
    <n v="416"/>
    <s v="Georgia"/>
    <s v="Chatham"/>
    <x v="0"/>
    <x v="0"/>
    <n v="289195"/>
    <n v="5.4611907800084509"/>
    <x v="1"/>
    <n v="44478"/>
    <n v="0.15"/>
    <n v="244717"/>
    <n v="0.85"/>
    <n v="28526"/>
    <n v="0.1"/>
    <n v="39488"/>
    <n v="0.14000000000000001"/>
    <n v="54165"/>
    <n v="1450"/>
    <m/>
    <n v="5.01"/>
    <n v="237697"/>
    <n v="0.82"/>
  </r>
  <r>
    <n v="417"/>
    <s v="Georgia"/>
    <s v="Chattahoochee"/>
    <x v="0"/>
    <x v="0"/>
    <n v="10684"/>
    <n v="4.0287338793493355"/>
    <x v="0"/>
    <n v="516"/>
    <n v="0.05"/>
    <n v="10168"/>
    <n v="0.95"/>
    <n v="1957"/>
    <n v="0.18"/>
    <n v="1408"/>
    <n v="0.13"/>
    <n v="46869"/>
    <n v="57"/>
    <m/>
    <n v="5.34"/>
    <n v="7745"/>
    <n v="0.72"/>
  </r>
  <r>
    <n v="418"/>
    <s v="Georgia"/>
    <s v="Chattooga"/>
    <x v="0"/>
    <x v="2"/>
    <n v="24790"/>
    <n v="4.394276526767821"/>
    <x v="0"/>
    <n v="4354"/>
    <n v="0.18"/>
    <n v="20436"/>
    <n v="0.82"/>
    <n v="1654"/>
    <n v="7.0000000000000007E-2"/>
    <n v="4575"/>
    <n v="0.18"/>
    <n v="39513"/>
    <n v="0"/>
    <m/>
    <n v="0"/>
    <n v="20494"/>
    <n v="0.83"/>
  </r>
  <r>
    <n v="419"/>
    <s v="Georgia"/>
    <s v="Cherokee"/>
    <x v="0"/>
    <x v="3"/>
    <n v="254149"/>
    <n v="5.4050884052237063"/>
    <x v="1"/>
    <n v="35380"/>
    <n v="0.14000000000000001"/>
    <n v="218769"/>
    <n v="0.86"/>
    <n v="15098"/>
    <n v="0.06"/>
    <n v="18576"/>
    <n v="7.0000000000000007E-2"/>
    <n v="82733"/>
    <n v="122"/>
    <m/>
    <n v="0.48"/>
    <n v="222643"/>
    <n v="0.88"/>
  </r>
  <r>
    <n v="420"/>
    <s v="Georgia"/>
    <s v="Clarke"/>
    <x v="0"/>
    <x v="1"/>
    <n v="127330"/>
    <n v="5.1049307390777408"/>
    <x v="1"/>
    <n v="13959"/>
    <n v="0.11"/>
    <n v="113371"/>
    <n v="0.89"/>
    <n v="6507"/>
    <n v="0.05"/>
    <n v="31645"/>
    <n v="0.25"/>
    <n v="42112"/>
    <n v="561"/>
    <m/>
    <n v="4.41"/>
    <n v="105649"/>
    <n v="0.83"/>
  </r>
  <r>
    <n v="421"/>
    <s v="Georgia"/>
    <s v="Clay"/>
    <x v="0"/>
    <x v="4"/>
    <n v="2887"/>
    <n v="3.4604467838807205"/>
    <x v="2"/>
    <n v="774"/>
    <n v="0.27"/>
    <n v="2113"/>
    <n v="0.73"/>
    <n v="257"/>
    <n v="0.09"/>
    <n v="841"/>
    <n v="0.28999999999999998"/>
    <n v="30239"/>
    <n v="0"/>
    <m/>
    <n v="0"/>
    <n v="2170"/>
    <n v="0.75"/>
  </r>
  <r>
    <n v="422"/>
    <s v="Georgia"/>
    <s v="Clayton"/>
    <x v="0"/>
    <x v="3"/>
    <n v="289615"/>
    <n v="5.4618210514771999"/>
    <x v="1"/>
    <n v="26997"/>
    <n v="0.09"/>
    <n v="262618"/>
    <n v="0.91"/>
    <n v="18589"/>
    <n v="0.06"/>
    <n v="50072"/>
    <n v="0.17"/>
    <n v="46059"/>
    <n v="406"/>
    <m/>
    <n v="1.4"/>
    <n v="262605"/>
    <n v="0.91"/>
  </r>
  <r>
    <n v="423"/>
    <s v="Georgia"/>
    <s v="Clinch"/>
    <x v="0"/>
    <x v="2"/>
    <n v="6648"/>
    <n v="3.8226910107760546"/>
    <x v="2"/>
    <n v="1077"/>
    <n v="0.16"/>
    <n v="5571"/>
    <n v="0.84"/>
    <n v="332"/>
    <n v="0.05"/>
    <n v="1695"/>
    <n v="0.25"/>
    <n v="37593"/>
    <n v="25"/>
    <m/>
    <n v="3.76"/>
    <n v="5838"/>
    <n v="0.88"/>
  </r>
  <r>
    <n v="424"/>
    <s v="Georgia"/>
    <s v="Cob"/>
    <x v="0"/>
    <x v="3"/>
    <n v="756865"/>
    <n v="5.8790184224544149"/>
    <x v="1"/>
    <n v="92777"/>
    <n v="0.12"/>
    <n v="664088"/>
    <n v="0.88"/>
    <n v="45360"/>
    <n v="0.06"/>
    <n v="67585"/>
    <n v="0.09"/>
    <n v="78603"/>
    <n v="1302"/>
    <m/>
    <n v="1.72"/>
    <n v="669293"/>
    <n v="0.88"/>
  </r>
  <r>
    <n v="425"/>
    <s v="Georgia"/>
    <s v="Coffee"/>
    <x v="0"/>
    <x v="5"/>
    <n v="43093"/>
    <n v="4.6344067293655389"/>
    <x v="0"/>
    <n v="5930"/>
    <n v="0.14000000000000001"/>
    <n v="37163"/>
    <n v="0.86"/>
    <n v="2095"/>
    <n v="0.05"/>
    <n v="9505"/>
    <n v="0.22"/>
    <n v="39480"/>
    <n v="88"/>
    <m/>
    <n v="2.04"/>
    <n v="35320"/>
    <n v="0.82"/>
  </r>
  <r>
    <n v="426"/>
    <s v="Georgia"/>
    <s v="Colquitt"/>
    <x v="0"/>
    <x v="2"/>
    <n v="45592"/>
    <n v="4.6588886439657742"/>
    <x v="0"/>
    <n v="7054"/>
    <n v="0.15"/>
    <n v="38538"/>
    <n v="0.85"/>
    <n v="2354"/>
    <n v="0.05"/>
    <n v="10700"/>
    <n v="0.23"/>
    <n v="38633"/>
    <n v="168"/>
    <m/>
    <n v="3.68"/>
    <n v="39229"/>
    <n v="0.86"/>
  </r>
  <r>
    <n v="427"/>
    <s v="Georgia"/>
    <s v="Columbia"/>
    <x v="0"/>
    <x v="0"/>
    <n v="154291"/>
    <n v="5.1883405938250844"/>
    <x v="1"/>
    <n v="20833"/>
    <n v="0.14000000000000001"/>
    <n v="133458"/>
    <n v="0.86"/>
    <n v="16865"/>
    <n v="0.11"/>
    <n v="10858"/>
    <n v="7.0000000000000007E-2"/>
    <n v="82184"/>
    <n v="0"/>
    <m/>
    <n v="0"/>
    <n v="137032"/>
    <n v="0.89"/>
  </r>
  <r>
    <n v="428"/>
    <s v="Georgia"/>
    <s v="Cook"/>
    <x v="0"/>
    <x v="2"/>
    <n v="17162"/>
    <n v="4.234567897635686"/>
    <x v="0"/>
    <n v="2839"/>
    <n v="0.17"/>
    <n v="14323"/>
    <n v="0.83"/>
    <n v="1244"/>
    <n v="7.0000000000000007E-2"/>
    <n v="4156"/>
    <n v="0.24"/>
    <n v="38827"/>
    <n v="155"/>
    <m/>
    <n v="9.0299999999999994"/>
    <n v="14821"/>
    <n v="0.86"/>
  </r>
  <r>
    <n v="429"/>
    <s v="Georgia"/>
    <s v="Coweta"/>
    <x v="0"/>
    <x v="3"/>
    <n v="145864"/>
    <n v="5.1639481189630843"/>
    <x v="1"/>
    <n v="20242"/>
    <n v="0.14000000000000001"/>
    <n v="125622"/>
    <n v="0.86"/>
    <n v="9893"/>
    <n v="7.0000000000000007E-2"/>
    <n v="14844"/>
    <n v="0.1"/>
    <n v="70974"/>
    <n v="196"/>
    <m/>
    <n v="1.34"/>
    <n v="128712"/>
    <n v="0.88"/>
  </r>
  <r>
    <n v="430"/>
    <s v="Georgia"/>
    <s v="Crawford"/>
    <x v="0"/>
    <x v="1"/>
    <n v="12318"/>
    <n v="4.0905401997542352"/>
    <x v="0"/>
    <n v="2316"/>
    <n v="0.19"/>
    <n v="10002"/>
    <n v="0.81"/>
    <n v="968"/>
    <n v="0.08"/>
    <n v="2251"/>
    <n v="0.18"/>
    <n v="48004"/>
    <n v="0"/>
    <m/>
    <n v="0"/>
    <n v="10422"/>
    <n v="0.85"/>
  </r>
  <r>
    <n v="431"/>
    <s v="Georgia"/>
    <s v="Crisp"/>
    <x v="0"/>
    <x v="2"/>
    <n v="22601"/>
    <n v="4.3541276552922641"/>
    <x v="0"/>
    <n v="4217"/>
    <n v="0.19"/>
    <n v="18384"/>
    <n v="0.81"/>
    <n v="1319"/>
    <n v="0.06"/>
    <n v="6063"/>
    <n v="0.27"/>
    <n v="36096"/>
    <n v="316"/>
    <m/>
    <n v="13.98"/>
    <n v="18580"/>
    <n v="0.82"/>
  </r>
  <r>
    <n v="432"/>
    <s v="Georgia"/>
    <s v="Dade"/>
    <x v="0"/>
    <x v="0"/>
    <n v="16226"/>
    <n v="4.2102114716418342"/>
    <x v="0"/>
    <n v="3132"/>
    <n v="0.19"/>
    <n v="13094"/>
    <n v="0.81"/>
    <n v="1103"/>
    <n v="7.0000000000000007E-2"/>
    <n v="2067"/>
    <n v="0.13"/>
    <n v="48779"/>
    <n v="0"/>
    <m/>
    <n v="0"/>
    <n v="12801"/>
    <n v="0.79"/>
  </r>
  <r>
    <n v="433"/>
    <s v="Georgia"/>
    <s v="Dawson"/>
    <x v="0"/>
    <x v="3"/>
    <n v="25083"/>
    <n v="4.3993794781526292"/>
    <x v="0"/>
    <n v="5045"/>
    <n v="0.2"/>
    <n v="20038"/>
    <n v="0.8"/>
    <n v="1595"/>
    <n v="0.06"/>
    <n v="2168"/>
    <n v="0.09"/>
    <n v="68835"/>
    <n v="0"/>
    <m/>
    <n v="0"/>
    <n v="20615"/>
    <n v="0.82"/>
  </r>
  <r>
    <n v="434"/>
    <s v="Georgia"/>
    <s v="Decatur"/>
    <x v="0"/>
    <x v="2"/>
    <n v="26575"/>
    <n v="4.4244732731953347"/>
    <x v="0"/>
    <n v="4307"/>
    <n v="0.16"/>
    <n v="22268"/>
    <n v="0.84"/>
    <n v="1660"/>
    <n v="0.06"/>
    <n v="5923"/>
    <n v="0.22"/>
    <n v="38441"/>
    <n v="80"/>
    <m/>
    <n v="3.01"/>
    <n v="22337"/>
    <n v="0.84"/>
  </r>
  <r>
    <n v="435"/>
    <s v="Georgia"/>
    <s v="DeKal"/>
    <x v="0"/>
    <x v="3"/>
    <n v="756558"/>
    <n v="5.8788422279499404"/>
    <x v="1"/>
    <n v="94120"/>
    <n v="0.12"/>
    <n v="662438"/>
    <n v="0.88"/>
    <n v="40917"/>
    <n v="0.05"/>
    <n v="106598"/>
    <n v="0.14000000000000001"/>
    <n v="63477"/>
    <n v="2548"/>
    <m/>
    <n v="3.37"/>
    <n v="664994"/>
    <n v="0.88"/>
  </r>
  <r>
    <n v="436"/>
    <s v="Georgia"/>
    <s v="Dodge"/>
    <x v="0"/>
    <x v="2"/>
    <n v="20705"/>
    <n v="4.3160752348383973"/>
    <x v="0"/>
    <n v="3737"/>
    <n v="0.18"/>
    <n v="16968"/>
    <n v="0.82"/>
    <n v="1478"/>
    <n v="7.0000000000000007E-2"/>
    <n v="4988"/>
    <n v="0.24"/>
    <n v="35636"/>
    <n v="35"/>
    <m/>
    <n v="1.69"/>
    <n v="16051"/>
    <n v="0.78"/>
  </r>
  <r>
    <n v="437"/>
    <s v="Georgia"/>
    <s v="Dooly"/>
    <x v="0"/>
    <x v="2"/>
    <n v="13706"/>
    <n v="4.1369107274813759"/>
    <x v="0"/>
    <n v="2758"/>
    <n v="0.2"/>
    <n v="10948"/>
    <n v="0.8"/>
    <n v="769"/>
    <n v="0.06"/>
    <n v="3420"/>
    <n v="0.25"/>
    <n v="37278"/>
    <n v="0"/>
    <m/>
    <n v="0"/>
    <n v="9430"/>
    <n v="0.69"/>
  </r>
  <r>
    <n v="438"/>
    <s v="Georgia"/>
    <s v="Dougherty"/>
    <x v="0"/>
    <x v="1"/>
    <n v="91243"/>
    <n v="4.9601995561095054"/>
    <x v="0"/>
    <n v="14027"/>
    <n v="0.15"/>
    <n v="77216"/>
    <n v="0.85"/>
    <n v="6620"/>
    <n v="7.0000000000000007E-2"/>
    <n v="25104"/>
    <n v="0.28000000000000003"/>
    <n v="38806"/>
    <n v="461"/>
    <m/>
    <n v="5.05"/>
    <n v="73555"/>
    <n v="0.81"/>
  </r>
  <r>
    <n v="439"/>
    <s v="Georgia"/>
    <s v="Douglas"/>
    <x v="0"/>
    <x v="3"/>
    <n v="145331"/>
    <n v="5.1623582618751218"/>
    <x v="1"/>
    <n v="16774"/>
    <n v="0.12"/>
    <n v="128557"/>
    <n v="0.88"/>
    <n v="9660"/>
    <n v="7.0000000000000007E-2"/>
    <n v="18113"/>
    <n v="0.12"/>
    <n v="60512"/>
    <n v="298"/>
    <m/>
    <n v="2.0499999999999998"/>
    <n v="130921"/>
    <n v="0.9"/>
  </r>
  <r>
    <n v="440"/>
    <s v="Georgia"/>
    <s v="Early"/>
    <x v="0"/>
    <x v="2"/>
    <n v="10247"/>
    <n v="4.0105967362065256"/>
    <x v="0"/>
    <n v="1948"/>
    <n v="0.19"/>
    <n v="8299"/>
    <n v="0.81"/>
    <n v="620"/>
    <n v="0.06"/>
    <n v="2669"/>
    <n v="0.26"/>
    <n v="34984"/>
    <n v="152"/>
    <m/>
    <n v="14.83"/>
    <n v="8504"/>
    <n v="0.83"/>
  </r>
  <r>
    <n v="441"/>
    <s v="Georgia"/>
    <s v="Echols"/>
    <x v="0"/>
    <x v="1"/>
    <n v="4000"/>
    <n v="3.6020599913279625"/>
    <x v="2"/>
    <n v="521"/>
    <n v="0.13"/>
    <n v="3479"/>
    <n v="0.87"/>
    <n v="194"/>
    <n v="0.05"/>
    <n v="970"/>
    <n v="0.24"/>
    <n v="38667"/>
    <n v="0"/>
    <m/>
    <n v="0"/>
    <n v="3508"/>
    <n v="0.88"/>
  </r>
  <r>
    <n v="442"/>
    <s v="Georgia"/>
    <s v="Effingham"/>
    <x v="0"/>
    <x v="0"/>
    <n v="62190"/>
    <n v="4.7937205568135237"/>
    <x v="0"/>
    <n v="7222"/>
    <n v="0.12"/>
    <n v="54968"/>
    <n v="0.88"/>
    <n v="4946"/>
    <n v="0.08"/>
    <n v="5080"/>
    <n v="0.08"/>
    <n v="65793"/>
    <n v="130"/>
    <m/>
    <n v="2.09"/>
    <n v="56242"/>
    <n v="0.9"/>
  </r>
  <r>
    <n v="443"/>
    <s v="Georgia"/>
    <s v="Elbert"/>
    <x v="0"/>
    <x v="2"/>
    <n v="19120"/>
    <n v="4.2814878879400808"/>
    <x v="0"/>
    <n v="3999"/>
    <n v="0.21"/>
    <n v="15121"/>
    <n v="0.79"/>
    <n v="1353"/>
    <n v="7.0000000000000007E-2"/>
    <n v="3476"/>
    <n v="0.18"/>
    <n v="39681"/>
    <n v="35"/>
    <m/>
    <n v="1.83"/>
    <n v="15893"/>
    <n v="0.83"/>
  </r>
  <r>
    <n v="444"/>
    <s v="Georgia"/>
    <s v="Emanuel"/>
    <x v="0"/>
    <x v="5"/>
    <n v="22612"/>
    <n v="4.3543389767880809"/>
    <x v="0"/>
    <n v="3643"/>
    <n v="0.16"/>
    <n v="18969"/>
    <n v="0.84"/>
    <n v="1281"/>
    <n v="0.06"/>
    <n v="5346"/>
    <n v="0.24"/>
    <n v="37574"/>
    <n v="91"/>
    <m/>
    <n v="4.0199999999999996"/>
    <n v="18631"/>
    <n v="0.82"/>
  </r>
  <r>
    <n v="445"/>
    <s v="Georgia"/>
    <s v="Evans"/>
    <x v="0"/>
    <x v="2"/>
    <n v="10721"/>
    <n v="4.0302352960122443"/>
    <x v="0"/>
    <n v="1718"/>
    <n v="0.16"/>
    <n v="9003"/>
    <n v="0.84"/>
    <n v="693"/>
    <n v="0.06"/>
    <n v="2742"/>
    <n v="0.26"/>
    <n v="37319"/>
    <n v="10"/>
    <m/>
    <n v="0.93"/>
    <n v="8855"/>
    <n v="0.83"/>
  </r>
  <r>
    <n v="446"/>
    <s v="Georgia"/>
    <s v="Fannin"/>
    <x v="0"/>
    <x v="6"/>
    <n v="25964"/>
    <n v="4.4143716004590861"/>
    <x v="0"/>
    <n v="7663"/>
    <n v="0.3"/>
    <n v="18301"/>
    <n v="0.7"/>
    <n v="2272"/>
    <n v="0.09"/>
    <n v="4318"/>
    <n v="0.17"/>
    <n v="43439"/>
    <n v="50"/>
    <m/>
    <n v="1.93"/>
    <n v="19229"/>
    <n v="0.74"/>
  </r>
  <r>
    <n v="447"/>
    <s v="Georgia"/>
    <s v="Fayette"/>
    <x v="0"/>
    <x v="3"/>
    <n v="113459"/>
    <n v="5.0548389514797343"/>
    <x v="1"/>
    <n v="20636"/>
    <n v="0.18"/>
    <n v="92823"/>
    <n v="0.82"/>
    <n v="9771"/>
    <n v="0.09"/>
    <n v="5689"/>
    <n v="0.05"/>
    <n v="95021"/>
    <n v="221"/>
    <m/>
    <n v="1.95"/>
    <n v="95309"/>
    <n v="0.84"/>
  </r>
  <r>
    <n v="448"/>
    <s v="Georgia"/>
    <s v="Floyd"/>
    <x v="0"/>
    <x v="1"/>
    <n v="97927"/>
    <n v="4.9909024500702381"/>
    <x v="0"/>
    <n v="16390"/>
    <n v="0.17"/>
    <n v="81537"/>
    <n v="0.83"/>
    <n v="5466"/>
    <n v="0.06"/>
    <n v="19427"/>
    <n v="0.2"/>
    <n v="44906"/>
    <n v="602"/>
    <m/>
    <n v="6.15"/>
    <n v="81974"/>
    <n v="0.84"/>
  </r>
  <r>
    <n v="449"/>
    <s v="Georgia"/>
    <s v="Forsyth"/>
    <x v="0"/>
    <x v="3"/>
    <n v="236612"/>
    <n v="5.3740367665033517"/>
    <x v="1"/>
    <n v="28421"/>
    <n v="0.12"/>
    <n v="208191"/>
    <n v="0.88"/>
    <n v="10110"/>
    <n v="0.04"/>
    <n v="11808"/>
    <n v="0.05"/>
    <n v="105921"/>
    <n v="325"/>
    <m/>
    <n v="1.37"/>
    <n v="213192"/>
    <n v="0.9"/>
  </r>
  <r>
    <n v="450"/>
    <s v="Georgia"/>
    <s v="Franklin"/>
    <x v="0"/>
    <x v="6"/>
    <n v="23023"/>
    <n v="4.3621619134969114"/>
    <x v="0"/>
    <n v="4376"/>
    <n v="0.19"/>
    <n v="18647"/>
    <n v="0.81"/>
    <n v="1410"/>
    <n v="0.06"/>
    <n v="3634"/>
    <n v="0.16"/>
    <n v="42904"/>
    <n v="41"/>
    <m/>
    <n v="1.78"/>
    <n v="18944"/>
    <n v="0.82"/>
  </r>
  <r>
    <n v="451"/>
    <s v="Georgia"/>
    <s v="Fulton"/>
    <x v="0"/>
    <x v="3"/>
    <n v="1050114"/>
    <n v="6.0212364484827656"/>
    <x v="3"/>
    <n v="122730"/>
    <n v="0.12"/>
    <n v="927384"/>
    <n v="0.88"/>
    <n v="50443"/>
    <n v="0.05"/>
    <n v="137929"/>
    <n v="0.13"/>
    <n v="70808"/>
    <n v="4159"/>
    <m/>
    <n v="3.96"/>
    <n v="917585"/>
    <n v="0.87"/>
  </r>
  <r>
    <n v="452"/>
    <s v="Georgia"/>
    <s v="Gilmer"/>
    <x v="0"/>
    <x v="2"/>
    <n v="30816"/>
    <n v="4.4887762654444403"/>
    <x v="0"/>
    <n v="7651"/>
    <n v="0.25"/>
    <n v="23165"/>
    <n v="0.75"/>
    <n v="2740"/>
    <n v="0.09"/>
    <n v="5309"/>
    <n v="0.17"/>
    <n v="47757"/>
    <n v="0"/>
    <m/>
    <n v="0"/>
    <n v="24059"/>
    <n v="0.78"/>
  </r>
  <r>
    <n v="453"/>
    <s v="Georgia"/>
    <s v="Glascock"/>
    <x v="0"/>
    <x v="4"/>
    <n v="2995"/>
    <n v="3.4763968267253302"/>
    <x v="2"/>
    <n v="538"/>
    <n v="0.18"/>
    <n v="2457"/>
    <n v="0.82"/>
    <n v="179"/>
    <n v="0.06"/>
    <n v="509"/>
    <n v="0.17"/>
    <n v="42820"/>
    <n v="0"/>
    <m/>
    <n v="0"/>
    <n v="2540"/>
    <n v="0.85"/>
  </r>
  <r>
    <n v="454"/>
    <s v="Georgia"/>
    <s v="Glynn"/>
    <x v="0"/>
    <x v="1"/>
    <n v="85219"/>
    <n v="4.9305364336777409"/>
    <x v="0"/>
    <n v="17247"/>
    <n v="0.2"/>
    <n v="67972"/>
    <n v="0.8"/>
    <n v="7631"/>
    <n v="0.09"/>
    <n v="13913"/>
    <n v="0.16"/>
    <n v="53906"/>
    <n v="633"/>
    <m/>
    <n v="7.43"/>
    <n v="69197"/>
    <n v="0.81"/>
  </r>
  <r>
    <n v="455"/>
    <s v="Georgia"/>
    <s v="Gordon"/>
    <x v="0"/>
    <x v="7"/>
    <n v="57685"/>
    <n v="4.7610628969661875"/>
    <x v="0"/>
    <n v="8560"/>
    <n v="0.15"/>
    <n v="49125"/>
    <n v="0.85"/>
    <n v="3211"/>
    <n v="0.06"/>
    <n v="9526"/>
    <n v="0.17"/>
    <n v="49101"/>
    <n v="83"/>
    <m/>
    <n v="1.44"/>
    <n v="50388"/>
    <n v="0.87"/>
  </r>
  <r>
    <n v="456"/>
    <s v="Georgia"/>
    <s v="Grady"/>
    <x v="0"/>
    <x v="2"/>
    <n v="24748"/>
    <n v="4.3935401073479632"/>
    <x v="0"/>
    <n v="4512"/>
    <n v="0.18"/>
    <n v="20236"/>
    <n v="0.82"/>
    <n v="1602"/>
    <n v="0.06"/>
    <n v="4889"/>
    <n v="0.2"/>
    <n v="41002"/>
    <n v="39"/>
    <m/>
    <n v="1.58"/>
    <n v="20785"/>
    <n v="0.84"/>
  </r>
  <r>
    <n v="457"/>
    <s v="Georgia"/>
    <s v="Greene"/>
    <x v="0"/>
    <x v="2"/>
    <n v="17698"/>
    <n v="4.2479241907663079"/>
    <x v="0"/>
    <n v="5142"/>
    <n v="0.28999999999999998"/>
    <n v="12556"/>
    <n v="0.71"/>
    <n v="1370"/>
    <n v="0.08"/>
    <n v="3365"/>
    <n v="0.19"/>
    <n v="54016"/>
    <n v="25"/>
    <m/>
    <n v="1.41"/>
    <n v="12968"/>
    <n v="0.73"/>
  </r>
  <r>
    <n v="458"/>
    <s v="Georgia"/>
    <s v="Gwinnett"/>
    <x v="0"/>
    <x v="3"/>
    <n v="927781"/>
    <n v="5.9674454743697991"/>
    <x v="1"/>
    <n v="93264"/>
    <n v="0.1"/>
    <n v="834517"/>
    <n v="0.9"/>
    <n v="40622"/>
    <n v="0.04"/>
    <n v="84763"/>
    <n v="0.09"/>
    <n v="72008"/>
    <n v="1029"/>
    <m/>
    <n v="1.1100000000000001"/>
    <n v="842429"/>
    <n v="0.91"/>
  </r>
  <r>
    <n v="459"/>
    <s v="Georgia"/>
    <s v="Habersham"/>
    <x v="0"/>
    <x v="2"/>
    <n v="45388"/>
    <n v="4.6569410461907346"/>
    <x v="0"/>
    <n v="8238"/>
    <n v="0.18"/>
    <n v="37150"/>
    <n v="0.82"/>
    <n v="2637"/>
    <n v="0.06"/>
    <n v="6363"/>
    <n v="0.14000000000000001"/>
    <n v="51829"/>
    <n v="137"/>
    <m/>
    <n v="3.02"/>
    <n v="35759"/>
    <n v="0.79"/>
  </r>
  <r>
    <n v="460"/>
    <s v="Georgia"/>
    <s v="Hall"/>
    <x v="0"/>
    <x v="1"/>
    <n v="202148"/>
    <n v="5.3056694488937319"/>
    <x v="1"/>
    <n v="30106"/>
    <n v="0.15"/>
    <n v="172042"/>
    <n v="0.85"/>
    <n v="11963"/>
    <n v="0.06"/>
    <n v="26249"/>
    <n v="0.13"/>
    <n v="61631"/>
    <n v="887"/>
    <m/>
    <n v="4.3899999999999997"/>
    <n v="173879"/>
    <n v="0.86"/>
  </r>
  <r>
    <n v="461"/>
    <s v="Georgia"/>
    <s v="Hancock"/>
    <x v="0"/>
    <x v="5"/>
    <n v="8348"/>
    <n v="3.9215824403934163"/>
    <x v="2"/>
    <n v="1948"/>
    <n v="0.23"/>
    <n v="6400"/>
    <n v="0.77"/>
    <n v="575"/>
    <n v="7.0000000000000007E-2"/>
    <n v="2187"/>
    <n v="0.26"/>
    <n v="31716"/>
    <n v="0"/>
    <m/>
    <n v="0"/>
    <n v="5640"/>
    <n v="0.68"/>
  </r>
  <r>
    <n v="462"/>
    <s v="Georgia"/>
    <s v="Haralson"/>
    <x v="0"/>
    <x v="3"/>
    <n v="29533"/>
    <n v="4.4703075653961379"/>
    <x v="0"/>
    <n v="4773"/>
    <n v="0.16"/>
    <n v="24760"/>
    <n v="0.84"/>
    <n v="1529"/>
    <n v="0.05"/>
    <n v="4626"/>
    <n v="0.16"/>
    <n v="47662"/>
    <n v="23"/>
    <m/>
    <n v="0.78"/>
    <n v="25871"/>
    <n v="0.88"/>
  </r>
  <r>
    <n v="463"/>
    <s v="Georgia"/>
    <s v="Harris"/>
    <x v="0"/>
    <x v="0"/>
    <n v="34475"/>
    <n v="4.5375042748478878"/>
    <x v="0"/>
    <n v="6476"/>
    <n v="0.19"/>
    <n v="27999"/>
    <n v="0.81"/>
    <n v="3066"/>
    <n v="0.09"/>
    <n v="2958"/>
    <n v="0.09"/>
    <n v="74686"/>
    <n v="0"/>
    <m/>
    <n v="0"/>
    <n v="28657"/>
    <n v="0.83"/>
  </r>
  <r>
    <n v="464"/>
    <s v="Georgia"/>
    <s v="Hart"/>
    <x v="0"/>
    <x v="2"/>
    <n v="26099"/>
    <n v="4.4166238673841836"/>
    <x v="0"/>
    <n v="5639"/>
    <n v="0.22"/>
    <n v="20460"/>
    <n v="0.78"/>
    <n v="1550"/>
    <n v="0.06"/>
    <n v="3796"/>
    <n v="0.15"/>
    <n v="47171"/>
    <n v="0"/>
    <m/>
    <n v="0"/>
    <n v="20864"/>
    <n v="0.8"/>
  </r>
  <r>
    <n v="465"/>
    <s v="Georgia"/>
    <s v="Heard"/>
    <x v="0"/>
    <x v="3"/>
    <n v="11879"/>
    <n v="4.0747798823319323"/>
    <x v="0"/>
    <n v="2074"/>
    <n v="0.17"/>
    <n v="9805"/>
    <n v="0.83"/>
    <n v="708"/>
    <n v="0.06"/>
    <n v="2004"/>
    <n v="0.17"/>
    <n v="46218"/>
    <n v="0"/>
    <m/>
    <n v="0"/>
    <n v="10210"/>
    <n v="0.86"/>
  </r>
  <r>
    <n v="466"/>
    <s v="Georgia"/>
    <s v="Henry"/>
    <x v="0"/>
    <x v="3"/>
    <n v="230220"/>
    <n v="5.3621430495819604"/>
    <x v="1"/>
    <n v="26816"/>
    <n v="0.12"/>
    <n v="203404"/>
    <n v="0.88"/>
    <n v="18315"/>
    <n v="0.08"/>
    <n v="17086"/>
    <n v="7.0000000000000007E-2"/>
    <n v="72970"/>
    <n v="236"/>
    <m/>
    <n v="1.03"/>
    <n v="208451"/>
    <n v="0.91"/>
  </r>
  <r>
    <n v="467"/>
    <s v="Georgia"/>
    <s v="Houston"/>
    <x v="0"/>
    <x v="1"/>
    <n v="155469"/>
    <n v="5.1916438051242624"/>
    <x v="1"/>
    <n v="19762"/>
    <n v="0.13"/>
    <n v="135707"/>
    <n v="0.87"/>
    <n v="19293"/>
    <n v="0.12"/>
    <n v="18519"/>
    <n v="0.12"/>
    <n v="60728"/>
    <n v="276"/>
    <m/>
    <n v="1.78"/>
    <n v="138585"/>
    <n v="0.89"/>
  </r>
  <r>
    <n v="468"/>
    <s v="Georgia"/>
    <s v="Irwin"/>
    <x v="0"/>
    <x v="5"/>
    <n v="9398"/>
    <n v="3.973035440686933"/>
    <x v="2"/>
    <n v="1686"/>
    <n v="0.18"/>
    <n v="7712"/>
    <n v="0.82"/>
    <n v="571"/>
    <n v="0.06"/>
    <n v="2040"/>
    <n v="0.22"/>
    <n v="38156"/>
    <n v="64"/>
    <m/>
    <n v="6.81"/>
    <n v="7132"/>
    <n v="0.76"/>
  </r>
  <r>
    <n v="469"/>
    <s v="Georgia"/>
    <s v="Jackson"/>
    <x v="0"/>
    <x v="7"/>
    <n v="70422"/>
    <n v="4.8477083549663389"/>
    <x v="0"/>
    <n v="10156"/>
    <n v="0.14000000000000001"/>
    <n v="60266"/>
    <n v="0.86"/>
    <n v="3921"/>
    <n v="0.06"/>
    <n v="6059"/>
    <n v="0.09"/>
    <n v="68984"/>
    <n v="307"/>
    <m/>
    <n v="4.3600000000000003"/>
    <n v="62056"/>
    <n v="0.88"/>
  </r>
  <r>
    <n v="470"/>
    <s v="Georgia"/>
    <s v="Jasper"/>
    <x v="0"/>
    <x v="3"/>
    <n v="14040"/>
    <n v="4.1473671077937864"/>
    <x v="0"/>
    <n v="2454"/>
    <n v="0.17"/>
    <n v="11586"/>
    <n v="0.83"/>
    <n v="937"/>
    <n v="7.0000000000000007E-2"/>
    <n v="2138"/>
    <n v="0.15"/>
    <n v="51241"/>
    <n v="67"/>
    <m/>
    <n v="4.7699999999999996"/>
    <n v="11967"/>
    <n v="0.85"/>
  </r>
  <r>
    <n v="471"/>
    <s v="Georgia"/>
    <s v="Jeff Davis"/>
    <x v="0"/>
    <x v="5"/>
    <n v="15029"/>
    <n v="4.1769300844505057"/>
    <x v="0"/>
    <n v="2367"/>
    <n v="0.16"/>
    <n v="12662"/>
    <n v="0.84"/>
    <n v="725"/>
    <n v="0.05"/>
    <n v="3063"/>
    <n v="0.2"/>
    <n v="37211"/>
    <n v="25"/>
    <m/>
    <n v="1.66"/>
    <n v="13012"/>
    <n v="0.87"/>
  </r>
  <r>
    <n v="472"/>
    <s v="Georgia"/>
    <s v="Jefferson"/>
    <x v="0"/>
    <x v="2"/>
    <n v="15430"/>
    <n v="4.1883659260631481"/>
    <x v="0"/>
    <n v="2819"/>
    <n v="0.18"/>
    <n v="12611"/>
    <n v="0.82"/>
    <n v="1039"/>
    <n v="7.0000000000000007E-2"/>
    <n v="3328"/>
    <n v="0.22"/>
    <n v="38274"/>
    <n v="37"/>
    <m/>
    <n v="2.4"/>
    <n v="12815"/>
    <n v="0.83"/>
  </r>
  <r>
    <n v="473"/>
    <s v="Georgia"/>
    <s v="Jenkins"/>
    <x v="0"/>
    <x v="2"/>
    <n v="8683"/>
    <n v="3.9386698010226793"/>
    <x v="2"/>
    <n v="1458"/>
    <n v="0.17"/>
    <n v="7225"/>
    <n v="0.83"/>
    <n v="442"/>
    <n v="0.05"/>
    <n v="2374"/>
    <n v="0.27"/>
    <n v="31419"/>
    <n v="25"/>
    <m/>
    <n v="2.88"/>
    <n v="6331"/>
    <n v="0.73"/>
  </r>
  <r>
    <n v="474"/>
    <s v="Georgia"/>
    <s v="Johnson"/>
    <x v="0"/>
    <x v="5"/>
    <n v="9708"/>
    <n v="3.9871297676598974"/>
    <x v="2"/>
    <n v="1824"/>
    <n v="0.19"/>
    <n v="7884"/>
    <n v="0.81"/>
    <n v="483"/>
    <n v="0.05"/>
    <n v="2415"/>
    <n v="0.25"/>
    <n v="34849"/>
    <n v="0"/>
    <m/>
    <n v="0"/>
    <n v="6699"/>
    <n v="0.69"/>
  </r>
  <r>
    <n v="475"/>
    <s v="Georgia"/>
    <s v="Jones"/>
    <x v="0"/>
    <x v="1"/>
    <n v="28616"/>
    <n v="4.4566089271409135"/>
    <x v="0"/>
    <n v="5048"/>
    <n v="0.18"/>
    <n v="23568"/>
    <n v="0.82"/>
    <n v="2169"/>
    <n v="0.08"/>
    <n v="4098"/>
    <n v="0.14000000000000001"/>
    <n v="55737"/>
    <n v="0"/>
    <m/>
    <n v="0"/>
    <n v="24474"/>
    <n v="0.86"/>
  </r>
  <r>
    <n v="476"/>
    <s v="Georgia"/>
    <s v="Lamar"/>
    <x v="0"/>
    <x v="3"/>
    <n v="19000"/>
    <n v="4.2787536009528289"/>
    <x v="0"/>
    <n v="3223"/>
    <n v="0.17"/>
    <n v="15777"/>
    <n v="0.83"/>
    <n v="1224"/>
    <n v="0.06"/>
    <n v="3064"/>
    <n v="0.16"/>
    <n v="48323"/>
    <n v="0"/>
    <m/>
    <n v="0"/>
    <n v="15315"/>
    <n v="0.81"/>
  </r>
  <r>
    <n v="477"/>
    <s v="Georgia"/>
    <s v="Lanier"/>
    <x v="0"/>
    <x v="1"/>
    <n v="10340"/>
    <n v="4.0145205387579237"/>
    <x v="0"/>
    <n v="1456"/>
    <n v="0.14000000000000001"/>
    <n v="8884"/>
    <n v="0.86"/>
    <n v="797"/>
    <n v="0.08"/>
    <n v="2043"/>
    <n v="0.2"/>
    <n v="41564"/>
    <n v="87"/>
    <m/>
    <n v="8.41"/>
    <n v="8983"/>
    <n v="0.87"/>
  </r>
  <r>
    <n v="478"/>
    <s v="Georgia"/>
    <s v="Laurens"/>
    <x v="0"/>
    <x v="8"/>
    <n v="47325"/>
    <n v="4.6750906226358344"/>
    <x v="0"/>
    <n v="8359"/>
    <n v="0.18"/>
    <n v="38966"/>
    <n v="0.82"/>
    <n v="3506"/>
    <n v="7.0000000000000007E-2"/>
    <n v="11375"/>
    <n v="0.24"/>
    <n v="42114"/>
    <n v="346"/>
    <m/>
    <n v="7.31"/>
    <n v="40320"/>
    <n v="0.85"/>
  </r>
  <r>
    <n v="479"/>
    <s v="Georgia"/>
    <s v="Lee"/>
    <x v="0"/>
    <x v="1"/>
    <n v="29764"/>
    <n v="4.4736912958655157"/>
    <x v="0"/>
    <n v="3751"/>
    <n v="0.13"/>
    <n v="26013"/>
    <n v="0.87"/>
    <n v="2243"/>
    <n v="0.08"/>
    <n v="3579"/>
    <n v="0.12"/>
    <n v="66090"/>
    <n v="0"/>
    <m/>
    <n v="0"/>
    <n v="25958"/>
    <n v="0.87"/>
  </r>
  <r>
    <n v="480"/>
    <s v="Georgia"/>
    <s v="Liberty"/>
    <x v="0"/>
    <x v="1"/>
    <n v="61497"/>
    <n v="4.7888539301620119"/>
    <x v="0"/>
    <n v="5689"/>
    <n v="0.09"/>
    <n v="55808"/>
    <n v="0.91"/>
    <n v="14218"/>
    <n v="0.23"/>
    <n v="9562"/>
    <n v="0.16"/>
    <n v="47685"/>
    <n v="62"/>
    <m/>
    <n v="1.01"/>
    <n v="55076"/>
    <n v="0.9"/>
  </r>
  <r>
    <n v="481"/>
    <s v="Georgia"/>
    <s v="Lincoln"/>
    <x v="0"/>
    <x v="0"/>
    <n v="7915"/>
    <n v="3.8984509191983747"/>
    <x v="2"/>
    <n v="1885"/>
    <n v="0.24"/>
    <n v="6030"/>
    <n v="0.76"/>
    <n v="590"/>
    <n v="7.0000000000000007E-2"/>
    <n v="1346"/>
    <n v="0.17"/>
    <n v="46967"/>
    <n v="0"/>
    <m/>
    <n v="0"/>
    <n v="6260"/>
    <n v="0.79"/>
  </r>
  <r>
    <n v="482"/>
    <s v="Georgia"/>
    <s v="Long"/>
    <x v="0"/>
    <x v="1"/>
    <n v="18998"/>
    <n v="4.278707883337975"/>
    <x v="0"/>
    <n v="1831"/>
    <n v="0.1"/>
    <n v="17167"/>
    <n v="0.9"/>
    <n v="2295"/>
    <n v="0.12"/>
    <n v="3134"/>
    <n v="0.16"/>
    <n v="46428"/>
    <n v="0"/>
    <m/>
    <n v="0"/>
    <n v="17209"/>
    <n v="0.91"/>
  </r>
  <r>
    <n v="483"/>
    <s v="Georgia"/>
    <s v="Lowndes"/>
    <x v="0"/>
    <x v="1"/>
    <n v="116321"/>
    <n v="5.0656581271172243"/>
    <x v="1"/>
    <n v="14366"/>
    <n v="0.12"/>
    <n v="101955"/>
    <n v="0.88"/>
    <n v="10232"/>
    <n v="0.09"/>
    <n v="28539"/>
    <n v="0.25"/>
    <n v="41820"/>
    <n v="306"/>
    <m/>
    <n v="2.63"/>
    <n v="98908"/>
    <n v="0.85"/>
  </r>
  <r>
    <n v="484"/>
    <s v="Georgia"/>
    <s v="Lumpkin"/>
    <x v="0"/>
    <x v="2"/>
    <n v="32955"/>
    <n v="4.5179213159761913"/>
    <x v="0"/>
    <n v="5786"/>
    <n v="0.18"/>
    <n v="27169"/>
    <n v="0.82"/>
    <n v="2422"/>
    <n v="7.0000000000000007E-2"/>
    <n v="4494"/>
    <n v="0.14000000000000001"/>
    <n v="55583"/>
    <n v="0"/>
    <m/>
    <n v="0"/>
    <n v="25322"/>
    <n v="0.77"/>
  </r>
  <r>
    <n v="485"/>
    <s v="Georgia"/>
    <s v="McDuffie"/>
    <x v="0"/>
    <x v="0"/>
    <n v="21531"/>
    <n v="4.3330642009519789"/>
    <x v="0"/>
    <n v="3777"/>
    <n v="0.18"/>
    <n v="17754"/>
    <n v="0.82"/>
    <n v="1498"/>
    <n v="7.0000000000000007E-2"/>
    <n v="4223"/>
    <n v="0.2"/>
    <n v="42768"/>
    <n v="22"/>
    <m/>
    <n v="1.02"/>
    <n v="18272"/>
    <n v="0.85"/>
  </r>
  <r>
    <n v="486"/>
    <s v="Georgia"/>
    <s v="McIntosh"/>
    <x v="0"/>
    <x v="1"/>
    <n v="14340"/>
    <n v="4.1565491513317809"/>
    <x v="0"/>
    <n v="3828"/>
    <n v="0.27"/>
    <n v="10512"/>
    <n v="0.73"/>
    <n v="1441"/>
    <n v="0.1"/>
    <n v="3055"/>
    <n v="0.21"/>
    <n v="42513"/>
    <n v="0"/>
    <m/>
    <n v="0"/>
    <n v="10839"/>
    <n v="0.76"/>
  </r>
  <r>
    <n v="487"/>
    <s v="Georgia"/>
    <s v="Macon"/>
    <x v="0"/>
    <x v="2"/>
    <n v="13143"/>
    <n v="4.1186945078978381"/>
    <x v="0"/>
    <n v="2270"/>
    <n v="0.17"/>
    <n v="10873"/>
    <n v="0.83"/>
    <n v="760"/>
    <n v="0.06"/>
    <n v="3417"/>
    <n v="0.26"/>
    <n v="32868"/>
    <n v="49"/>
    <m/>
    <n v="3.73"/>
    <n v="9414"/>
    <n v="0.72"/>
  </r>
  <r>
    <n v="488"/>
    <s v="Georgia"/>
    <s v="Madison"/>
    <x v="0"/>
    <x v="1"/>
    <n v="29650"/>
    <n v="4.4720246977002818"/>
    <x v="0"/>
    <n v="5032"/>
    <n v="0.17"/>
    <n v="24618"/>
    <n v="0.83"/>
    <n v="1797"/>
    <n v="0.06"/>
    <n v="4722"/>
    <n v="0.16"/>
    <n v="51338"/>
    <n v="0"/>
    <m/>
    <n v="0"/>
    <n v="25595"/>
    <n v="0.86"/>
  </r>
  <r>
    <n v="489"/>
    <s v="Georgia"/>
    <s v="Marion"/>
    <x v="0"/>
    <x v="0"/>
    <n v="8351"/>
    <n v="3.9217384836845985"/>
    <x v="2"/>
    <n v="1671"/>
    <n v="0.2"/>
    <n v="6680"/>
    <n v="0.8"/>
    <n v="829"/>
    <n v="0.1"/>
    <n v="1884"/>
    <n v="0.23"/>
    <n v="39114"/>
    <n v="0"/>
    <m/>
    <n v="0"/>
    <n v="6923"/>
    <n v="0.83"/>
  </r>
  <r>
    <n v="490"/>
    <s v="Georgia"/>
    <s v="Meriwether"/>
    <x v="0"/>
    <x v="3"/>
    <n v="21068"/>
    <n v="4.3236233096854431"/>
    <x v="0"/>
    <n v="4290"/>
    <n v="0.2"/>
    <n v="16778"/>
    <n v="0.8"/>
    <n v="1260"/>
    <n v="0.06"/>
    <n v="5071"/>
    <n v="0.24"/>
    <n v="38886"/>
    <n v="188"/>
    <m/>
    <n v="8.92"/>
    <n v="17489"/>
    <n v="0.83"/>
  </r>
  <r>
    <n v="491"/>
    <s v="Georgia"/>
    <s v="Miller"/>
    <x v="0"/>
    <x v="6"/>
    <n v="5686"/>
    <n v="3.7548068553544232"/>
    <x v="2"/>
    <n v="1264"/>
    <n v="0.22"/>
    <n v="4422"/>
    <n v="0.78"/>
    <n v="301"/>
    <n v="0.05"/>
    <n v="1246"/>
    <n v="0.22"/>
    <n v="42483"/>
    <n v="192"/>
    <m/>
    <n v="33.770000000000003"/>
    <n v="4556"/>
    <n v="0.8"/>
  </r>
  <r>
    <n v="492"/>
    <s v="Georgia"/>
    <s v="Mitchell"/>
    <x v="0"/>
    <x v="2"/>
    <n v="22192"/>
    <n v="4.3461964437292098"/>
    <x v="0"/>
    <n v="3614"/>
    <n v="0.16"/>
    <n v="18578"/>
    <n v="0.84"/>
    <n v="1348"/>
    <n v="0.06"/>
    <n v="5849"/>
    <n v="0.26"/>
    <n v="36788"/>
    <n v="181"/>
    <m/>
    <n v="8.16"/>
    <n v="17166"/>
    <n v="0.77"/>
  </r>
  <r>
    <n v="493"/>
    <s v="Georgia"/>
    <s v="Monroe"/>
    <x v="0"/>
    <x v="1"/>
    <n v="27520"/>
    <n v="4.4396484295634737"/>
    <x v="0"/>
    <n v="5103"/>
    <n v="0.19"/>
    <n v="22417"/>
    <n v="0.81"/>
    <n v="1911"/>
    <n v="7.0000000000000007E-2"/>
    <n v="3411"/>
    <n v="0.12"/>
    <n v="59362"/>
    <n v="25"/>
    <m/>
    <n v="0.91"/>
    <n v="22529"/>
    <n v="0.82"/>
  </r>
  <r>
    <n v="494"/>
    <s v="Georgia"/>
    <s v="Montgomery"/>
    <x v="0"/>
    <x v="4"/>
    <n v="9193"/>
    <n v="3.9634572601167077"/>
    <x v="2"/>
    <n v="1575"/>
    <n v="0.17"/>
    <n v="7618"/>
    <n v="0.83"/>
    <n v="478"/>
    <n v="0.05"/>
    <n v="1847"/>
    <n v="0.2"/>
    <n v="41834"/>
    <n v="0"/>
    <m/>
    <n v="0"/>
    <n v="7089"/>
    <n v="0.77"/>
  </r>
  <r>
    <n v="495"/>
    <s v="Georgia"/>
    <s v="Morgan"/>
    <x v="0"/>
    <x v="3"/>
    <n v="18853"/>
    <n v="4.2753804675274338"/>
    <x v="0"/>
    <n v="3779"/>
    <n v="0.2"/>
    <n v="15074"/>
    <n v="0.8"/>
    <n v="1365"/>
    <n v="7.0000000000000007E-2"/>
    <n v="2374"/>
    <n v="0.13"/>
    <n v="57978"/>
    <n v="25"/>
    <m/>
    <n v="1.33"/>
    <n v="15585"/>
    <n v="0.83"/>
  </r>
  <r>
    <n v="496"/>
    <s v="Georgia"/>
    <s v="Murray"/>
    <x v="0"/>
    <x v="1"/>
    <n v="39921"/>
    <n v="4.6012014115993622"/>
    <x v="0"/>
    <n v="5931"/>
    <n v="0.15"/>
    <n v="33990"/>
    <n v="0.85"/>
    <n v="1881"/>
    <n v="0.05"/>
    <n v="5987"/>
    <n v="0.15"/>
    <n v="46810"/>
    <n v="12"/>
    <m/>
    <n v="0.3"/>
    <n v="35388"/>
    <n v="0.89"/>
  </r>
  <r>
    <n v="497"/>
    <s v="Georgia"/>
    <s v="Muscogee"/>
    <x v="0"/>
    <x v="0"/>
    <n v="194160"/>
    <n v="5.2881597633238782"/>
    <x v="1"/>
    <n v="26004"/>
    <n v="0.13"/>
    <n v="168156"/>
    <n v="0.87"/>
    <n v="23792"/>
    <n v="0.12"/>
    <n v="37759"/>
    <n v="0.19"/>
    <n v="46628"/>
    <n v="1168"/>
    <m/>
    <n v="6.02"/>
    <n v="168654"/>
    <n v="0.87"/>
  </r>
  <r>
    <n v="498"/>
    <s v="Georgia"/>
    <s v="Newton"/>
    <x v="0"/>
    <x v="3"/>
    <n v="109541"/>
    <n v="5.0395767012860251"/>
    <x v="1"/>
    <n v="14261"/>
    <n v="0.13"/>
    <n v="95280"/>
    <n v="0.87"/>
    <n v="6689"/>
    <n v="0.06"/>
    <n v="15946"/>
    <n v="0.15"/>
    <n v="56598"/>
    <n v="103"/>
    <m/>
    <n v="0.94"/>
    <n v="97135"/>
    <n v="0.89"/>
  </r>
  <r>
    <n v="499"/>
    <s v="Georgia"/>
    <s v="Oconee"/>
    <x v="0"/>
    <x v="1"/>
    <n v="39272"/>
    <n v="4.5940830190918129"/>
    <x v="0"/>
    <n v="5955"/>
    <n v="0.15"/>
    <n v="33317"/>
    <n v="0.85"/>
    <n v="1913"/>
    <n v="0.05"/>
    <n v="2215"/>
    <n v="0.06"/>
    <n v="99497"/>
    <n v="0"/>
    <m/>
    <n v="0"/>
    <n v="34256"/>
    <n v="0.87"/>
  </r>
  <r>
    <n v="500"/>
    <s v="Georgia"/>
    <s v="Oglethorpe"/>
    <x v="0"/>
    <x v="1"/>
    <n v="15054"/>
    <n v="4.1776519116982538"/>
    <x v="0"/>
    <n v="2838"/>
    <n v="0.19"/>
    <n v="12216"/>
    <n v="0.81"/>
    <n v="971"/>
    <n v="0.06"/>
    <n v="2049"/>
    <n v="0.14000000000000001"/>
    <n v="51105"/>
    <n v="0"/>
    <m/>
    <n v="0"/>
    <n v="12692"/>
    <n v="0.84"/>
  </r>
  <r>
    <n v="501"/>
    <s v="Georgia"/>
    <s v="Paulding"/>
    <x v="0"/>
    <x v="3"/>
    <n v="164044"/>
    <n v="5.2149603504517552"/>
    <x v="1"/>
    <n v="17394"/>
    <n v="0.11"/>
    <n v="146650"/>
    <n v="0.89"/>
    <n v="8314"/>
    <n v="0.05"/>
    <n v="12654"/>
    <n v="0.08"/>
    <n v="73309"/>
    <n v="294"/>
    <m/>
    <n v="1.79"/>
    <n v="150592"/>
    <n v="0.92"/>
  </r>
  <r>
    <n v="502"/>
    <s v="Georgia"/>
    <s v="Peach"/>
    <x v="0"/>
    <x v="1"/>
    <n v="27297"/>
    <n v="4.4361149197499881"/>
    <x v="0"/>
    <n v="4367"/>
    <n v="0.16"/>
    <n v="22930"/>
    <n v="0.84"/>
    <n v="2241"/>
    <n v="0.08"/>
    <n v="6240"/>
    <n v="0.23"/>
    <n v="46525"/>
    <n v="25"/>
    <m/>
    <n v="0.92"/>
    <n v="22532"/>
    <n v="0.83"/>
  </r>
  <r>
    <n v="503"/>
    <s v="Georgia"/>
    <s v="Pickens"/>
    <x v="0"/>
    <x v="3"/>
    <n v="31980"/>
    <n v="4.5048784594102163"/>
    <x v="0"/>
    <n v="7004"/>
    <n v="0.22"/>
    <n v="24976"/>
    <n v="0.78"/>
    <n v="2628"/>
    <n v="0.08"/>
    <n v="3462"/>
    <n v="0.11"/>
    <n v="65062"/>
    <n v="52"/>
    <m/>
    <n v="1.63"/>
    <n v="25934"/>
    <n v="0.81"/>
  </r>
  <r>
    <n v="504"/>
    <s v="Georgia"/>
    <s v="Pierce"/>
    <x v="0"/>
    <x v="2"/>
    <n v="19389"/>
    <n v="4.2875554106423355"/>
    <x v="0"/>
    <n v="3302"/>
    <n v="0.17"/>
    <n v="16087"/>
    <n v="0.83"/>
    <n v="1316"/>
    <n v="7.0000000000000007E-2"/>
    <n v="3490"/>
    <n v="0.18"/>
    <n v="44389"/>
    <n v="0"/>
    <m/>
    <n v="0"/>
    <n v="16793"/>
    <n v="0.87"/>
  </r>
  <r>
    <n v="505"/>
    <s v="Georgia"/>
    <s v="Pike"/>
    <x v="0"/>
    <x v="3"/>
    <n v="18634"/>
    <n v="4.2703060911529134"/>
    <x v="0"/>
    <n v="2969"/>
    <n v="0.16"/>
    <n v="15665"/>
    <n v="0.84"/>
    <n v="1417"/>
    <n v="0.08"/>
    <n v="1947"/>
    <n v="0.1"/>
    <n v="66901"/>
    <n v="0"/>
    <m/>
    <n v="0"/>
    <n v="16153"/>
    <n v="0.87"/>
  </r>
  <r>
    <n v="506"/>
    <s v="Georgia"/>
    <s v="Polk"/>
    <x v="0"/>
    <x v="7"/>
    <n v="42470"/>
    <n v="4.6280822609906798"/>
    <x v="0"/>
    <n v="6575"/>
    <n v="0.15"/>
    <n v="35895"/>
    <n v="0.85"/>
    <n v="2529"/>
    <n v="0.06"/>
    <n v="9079"/>
    <n v="0.21"/>
    <n v="43679"/>
    <n v="25"/>
    <m/>
    <n v="0.59"/>
    <n v="36988"/>
    <n v="0.87"/>
  </r>
  <r>
    <n v="507"/>
    <s v="Georgia"/>
    <s v="Pulaski"/>
    <x v="0"/>
    <x v="1"/>
    <n v="11069"/>
    <n v="4.0441083874461201"/>
    <x v="0"/>
    <n v="2503"/>
    <n v="0.23"/>
    <n v="8566"/>
    <n v="0.77"/>
    <n v="747"/>
    <n v="7.0000000000000007E-2"/>
    <n v="2361"/>
    <n v="0.21"/>
    <n v="40582"/>
    <n v="57"/>
    <m/>
    <n v="5.15"/>
    <n v="7793"/>
    <n v="0.7"/>
  </r>
  <r>
    <n v="508"/>
    <s v="Georgia"/>
    <s v="Putnam"/>
    <x v="0"/>
    <x v="2"/>
    <n v="21809"/>
    <n v="4.3386357524911938"/>
    <x v="0"/>
    <n v="5246"/>
    <n v="0.24"/>
    <n v="16563"/>
    <n v="0.76"/>
    <n v="1758"/>
    <n v="0.08"/>
    <n v="3488"/>
    <n v="0.16"/>
    <n v="51205"/>
    <n v="25"/>
    <m/>
    <n v="1.1499999999999999"/>
    <n v="17080"/>
    <n v="0.78"/>
  </r>
  <r>
    <n v="509"/>
    <s v="Georgia"/>
    <s v="Quitman"/>
    <x v="0"/>
    <x v="4"/>
    <n v="2279"/>
    <n v="3.3577443251803754"/>
    <x v="2"/>
    <n v="711"/>
    <n v="0.31"/>
    <n v="1568"/>
    <n v="0.69"/>
    <n v="177"/>
    <n v="0.08"/>
    <n v="580"/>
    <n v="0.25"/>
    <n v="33908"/>
    <n v="0"/>
    <m/>
    <n v="0"/>
    <n v="1680"/>
    <n v="0.74"/>
  </r>
  <r>
    <n v="510"/>
    <s v="Georgia"/>
    <s v="Rabun"/>
    <x v="0"/>
    <x v="5"/>
    <n v="16867"/>
    <n v="4.2270378449302255"/>
    <x v="0"/>
    <n v="4663"/>
    <n v="0.28000000000000003"/>
    <n v="12204"/>
    <n v="0.72"/>
    <n v="1417"/>
    <n v="0.08"/>
    <n v="2346"/>
    <n v="0.14000000000000001"/>
    <n v="44213"/>
    <n v="25"/>
    <m/>
    <n v="1.48"/>
    <n v="12512"/>
    <n v="0.74"/>
  </r>
  <r>
    <n v="511"/>
    <s v="Georgia"/>
    <s v="Randolph"/>
    <x v="0"/>
    <x v="2"/>
    <n v="6833"/>
    <n v="3.8346114207226871"/>
    <x v="2"/>
    <n v="1632"/>
    <n v="0.24"/>
    <n v="5201"/>
    <n v="0.76"/>
    <n v="374"/>
    <n v="0.05"/>
    <n v="2008"/>
    <n v="0.28999999999999998"/>
    <n v="28298"/>
    <n v="25"/>
    <m/>
    <n v="3.66"/>
    <n v="5191"/>
    <n v="0.76"/>
  </r>
  <r>
    <n v="512"/>
    <s v="Georgia"/>
    <s v="Richmond"/>
    <x v="1"/>
    <x v="0"/>
    <n v="201554"/>
    <n v="5.3043914214952208"/>
    <x v="1"/>
    <n v="28342"/>
    <n v="0.14000000000000001"/>
    <n v="173212"/>
    <n v="0.86"/>
    <n v="22855"/>
    <n v="0.11"/>
    <n v="41554"/>
    <n v="0.21"/>
    <n v="40168"/>
    <n v="2336"/>
    <m/>
    <n v="11.59"/>
    <n v="168576"/>
    <n v="0.84"/>
  </r>
  <r>
    <n v="513"/>
    <s v="Georgia"/>
    <s v="Rockdale"/>
    <x v="0"/>
    <x v="3"/>
    <n v="90594"/>
    <n v="4.9570994355004458"/>
    <x v="0"/>
    <n v="13059"/>
    <n v="0.14000000000000001"/>
    <n v="77535"/>
    <n v="0.86"/>
    <n v="6373"/>
    <n v="7.0000000000000007E-2"/>
    <n v="11803"/>
    <n v="0.13"/>
    <n v="59673"/>
    <n v="158"/>
    <m/>
    <n v="1.74"/>
    <n v="78944"/>
    <n v="0.87"/>
  </r>
  <r>
    <n v="514"/>
    <s v="Georgia"/>
    <s v="Schley"/>
    <x v="0"/>
    <x v="6"/>
    <n v="5236"/>
    <n v="3.718999637878718"/>
    <x v="2"/>
    <n v="897"/>
    <n v="0.17"/>
    <n v="4339"/>
    <n v="0.83"/>
    <n v="338"/>
    <n v="0.06"/>
    <n v="945"/>
    <n v="0.18"/>
    <n v="45378"/>
    <n v="0"/>
    <m/>
    <n v="0"/>
    <n v="4430"/>
    <n v="0.85"/>
  </r>
  <r>
    <n v="515"/>
    <s v="Georgia"/>
    <s v="Screven"/>
    <x v="0"/>
    <x v="2"/>
    <n v="13938"/>
    <n v="4.1442004601838791"/>
    <x v="0"/>
    <n v="2622"/>
    <n v="0.19"/>
    <n v="11316"/>
    <n v="0.81"/>
    <n v="924"/>
    <n v="7.0000000000000007E-2"/>
    <n v="3493"/>
    <n v="0.25"/>
    <n v="39048"/>
    <n v="25"/>
    <m/>
    <n v="1.79"/>
    <n v="11401"/>
    <n v="0.82"/>
  </r>
  <r>
    <n v="516"/>
    <s v="Georgia"/>
    <s v="Seminole"/>
    <x v="0"/>
    <x v="2"/>
    <n v="8315"/>
    <n v="3.9198622535555381"/>
    <x v="2"/>
    <n v="1918"/>
    <n v="0.23"/>
    <n v="6397"/>
    <n v="0.77"/>
    <n v="656"/>
    <n v="0.08"/>
    <n v="2083"/>
    <n v="0.25"/>
    <n v="36869"/>
    <n v="140"/>
    <m/>
    <n v="16.84"/>
    <n v="6713"/>
    <n v="0.81"/>
  </r>
  <r>
    <n v="517"/>
    <s v="Georgia"/>
    <s v="Spalding"/>
    <x v="0"/>
    <x v="3"/>
    <n v="66100"/>
    <n v="4.8202014594856406"/>
    <x v="0"/>
    <n v="11803"/>
    <n v="0.18"/>
    <n v="54297"/>
    <n v="0.82"/>
    <n v="4784"/>
    <n v="7.0000000000000007E-2"/>
    <n v="11184"/>
    <n v="0.17"/>
    <n v="43510"/>
    <n v="160"/>
    <m/>
    <n v="2.42"/>
    <n v="55742"/>
    <n v="0.84"/>
  </r>
  <r>
    <n v="518"/>
    <s v="Georgia"/>
    <s v="Stephens"/>
    <x v="0"/>
    <x v="5"/>
    <n v="26035"/>
    <n v="4.4155575820117114"/>
    <x v="0"/>
    <n v="5052"/>
    <n v="0.19"/>
    <n v="20983"/>
    <n v="0.81"/>
    <n v="1788"/>
    <n v="7.0000000000000007E-2"/>
    <n v="4092"/>
    <n v="0.16"/>
    <n v="45850"/>
    <n v="188"/>
    <m/>
    <n v="7.22"/>
    <n v="21336"/>
    <n v="0.82"/>
  </r>
  <r>
    <n v="519"/>
    <s v="Georgia"/>
    <s v="Stewart"/>
    <x v="0"/>
    <x v="6"/>
    <n v="6199"/>
    <n v="3.7923216363515735"/>
    <x v="2"/>
    <n v="964"/>
    <n v="0.16"/>
    <n v="5235"/>
    <n v="0.84"/>
    <n v="307"/>
    <n v="0.05"/>
    <n v="1757"/>
    <n v="0.28000000000000003"/>
    <n v="33053"/>
    <n v="0"/>
    <m/>
    <n v="0"/>
    <n v="3912"/>
    <n v="0.63"/>
  </r>
  <r>
    <n v="520"/>
    <s v="Georgia"/>
    <s v="Sumter"/>
    <x v="0"/>
    <x v="2"/>
    <n v="29733"/>
    <n v="4.4732387308569503"/>
    <x v="0"/>
    <n v="4979"/>
    <n v="0.17"/>
    <n v="24754"/>
    <n v="0.83"/>
    <n v="1862"/>
    <n v="0.06"/>
    <n v="7208"/>
    <n v="0.24"/>
    <n v="37562"/>
    <n v="44"/>
    <m/>
    <n v="1.48"/>
    <n v="24092"/>
    <n v="0.81"/>
  </r>
  <r>
    <n v="521"/>
    <s v="Georgia"/>
    <s v="Talbot"/>
    <x v="0"/>
    <x v="6"/>
    <n v="6272"/>
    <n v="3.7974060496763822"/>
    <x v="2"/>
    <n v="1529"/>
    <n v="0.24"/>
    <n v="4743"/>
    <n v="0.76"/>
    <n v="549"/>
    <n v="0.09"/>
    <n v="1550"/>
    <n v="0.25"/>
    <n v="37265"/>
    <n v="0"/>
    <m/>
    <n v="0"/>
    <n v="5039"/>
    <n v="0.8"/>
  </r>
  <r>
    <n v="522"/>
    <s v="Georgia"/>
    <s v="Taliaferro"/>
    <x v="0"/>
    <x v="6"/>
    <n v="1608"/>
    <n v="3.2062860444124324"/>
    <x v="2"/>
    <n v="423"/>
    <n v="0.26"/>
    <n v="1185"/>
    <n v="0.74"/>
    <n v="106"/>
    <n v="7.0000000000000007E-2"/>
    <n v="395"/>
    <n v="0.25"/>
    <n v="34090"/>
    <n v="0"/>
    <m/>
    <n v="0"/>
    <n v="1258"/>
    <n v="0.78"/>
  </r>
  <r>
    <n v="523"/>
    <s v="Georgia"/>
    <s v="Tattnall"/>
    <x v="0"/>
    <x v="2"/>
    <n v="25391"/>
    <n v="4.4046798054790655"/>
    <x v="0"/>
    <n v="3629"/>
    <n v="0.14000000000000001"/>
    <n v="21762"/>
    <n v="0.86"/>
    <n v="1608"/>
    <n v="0.06"/>
    <n v="5298"/>
    <n v="0.21"/>
    <n v="41440"/>
    <n v="25"/>
    <m/>
    <n v="0.98"/>
    <n v="17871"/>
    <n v="0.7"/>
  </r>
  <r>
    <n v="524"/>
    <s v="Georgia"/>
    <s v="Taylor"/>
    <x v="0"/>
    <x v="6"/>
    <n v="8039"/>
    <n v="3.9052020286623188"/>
    <x v="2"/>
    <n v="1626"/>
    <n v="0.2"/>
    <n v="6413"/>
    <n v="0.8"/>
    <n v="465"/>
    <n v="0.06"/>
    <n v="1813"/>
    <n v="0.23"/>
    <n v="36310"/>
    <n v="0"/>
    <m/>
    <n v="0"/>
    <n v="6640"/>
    <n v="0.83"/>
  </r>
  <r>
    <n v="525"/>
    <s v="Georgia"/>
    <s v="Telfair"/>
    <x v="0"/>
    <x v="5"/>
    <n v="15876"/>
    <n v="4.2007410902351259"/>
    <x v="0"/>
    <n v="2873"/>
    <n v="0.18"/>
    <n v="13003"/>
    <n v="0.82"/>
    <n v="727"/>
    <n v="0.05"/>
    <n v="4042"/>
    <n v="0.25"/>
    <n v="34297"/>
    <n v="0"/>
    <m/>
    <n v="0"/>
    <n v="10375"/>
    <n v="0.65"/>
  </r>
  <r>
    <n v="526"/>
    <s v="Georgia"/>
    <s v="Terrell"/>
    <x v="0"/>
    <x v="1"/>
    <n v="8611"/>
    <n v="3.9350535892310652"/>
    <x v="2"/>
    <n v="1708"/>
    <n v="0.2"/>
    <n v="6903"/>
    <n v="0.8"/>
    <n v="617"/>
    <n v="7.0000000000000007E-2"/>
    <n v="2311"/>
    <n v="0.27"/>
    <n v="35290"/>
    <n v="0"/>
    <m/>
    <n v="0"/>
    <n v="6956"/>
    <n v="0.81"/>
  </r>
  <r>
    <n v="527"/>
    <s v="Georgia"/>
    <s v="Thomas"/>
    <x v="0"/>
    <x v="7"/>
    <n v="44448"/>
    <n v="4.6478522240575213"/>
    <x v="0"/>
    <n v="8131"/>
    <n v="0.18"/>
    <n v="36317"/>
    <n v="0.82"/>
    <n v="3076"/>
    <n v="7.0000000000000007E-2"/>
    <n v="8846"/>
    <n v="0.2"/>
    <n v="41642"/>
    <n v="306"/>
    <m/>
    <n v="6.88"/>
    <n v="37624"/>
    <n v="0.85"/>
  </r>
  <r>
    <n v="528"/>
    <s v="Georgia"/>
    <s v="Tift"/>
    <x v="0"/>
    <x v="8"/>
    <n v="40571"/>
    <n v="4.6082157123907841"/>
    <x v="0"/>
    <n v="6037"/>
    <n v="0.15"/>
    <n v="34534"/>
    <n v="0.85"/>
    <n v="2188"/>
    <n v="0.05"/>
    <n v="7636"/>
    <n v="0.19"/>
    <n v="45680"/>
    <n v="181"/>
    <m/>
    <n v="4.46"/>
    <n v="34106"/>
    <n v="0.84"/>
  </r>
  <r>
    <n v="529"/>
    <s v="Georgia"/>
    <s v="Toombs"/>
    <x v="0"/>
    <x v="5"/>
    <n v="26887"/>
    <n v="4.4295423471794333"/>
    <x v="0"/>
    <n v="4399"/>
    <n v="0.16"/>
    <n v="22488"/>
    <n v="0.84"/>
    <n v="1742"/>
    <n v="0.06"/>
    <n v="6615"/>
    <n v="0.25"/>
    <n v="37148"/>
    <n v="57"/>
    <m/>
    <n v="2.12"/>
    <n v="23204"/>
    <n v="0.86"/>
  </r>
  <r>
    <n v="530"/>
    <s v="Georgia"/>
    <s v="Towns"/>
    <x v="0"/>
    <x v="4"/>
    <n v="11852"/>
    <n v="4.0737916428080139"/>
    <x v="0"/>
    <n v="4093"/>
    <n v="0.35"/>
    <n v="7759"/>
    <n v="0.65"/>
    <n v="1160"/>
    <n v="0.1"/>
    <n v="1704"/>
    <n v="0.14000000000000001"/>
    <n v="45853"/>
    <n v="150"/>
    <m/>
    <n v="12.66"/>
    <n v="7087"/>
    <n v="0.6"/>
  </r>
  <r>
    <n v="531"/>
    <s v="Georgia"/>
    <s v="Treutlen"/>
    <x v="0"/>
    <x v="5"/>
    <n v="6809"/>
    <n v="3.833083334178343"/>
    <x v="2"/>
    <n v="1255"/>
    <n v="0.18"/>
    <n v="5554"/>
    <n v="0.82"/>
    <n v="467"/>
    <n v="7.0000000000000007E-2"/>
    <n v="1684"/>
    <n v="0.25"/>
    <n v="35069"/>
    <n v="0"/>
    <m/>
    <n v="0"/>
    <n v="5471"/>
    <n v="0.8"/>
  </r>
  <r>
    <n v="532"/>
    <s v="Georgia"/>
    <s v="Troup"/>
    <x v="0"/>
    <x v="7"/>
    <n v="70034"/>
    <n v="4.8453089318358842"/>
    <x v="0"/>
    <n v="10394"/>
    <n v="0.15"/>
    <n v="59640"/>
    <n v="0.85"/>
    <n v="4059"/>
    <n v="0.06"/>
    <n v="13643"/>
    <n v="0.19"/>
    <n v="45234"/>
    <n v="390"/>
    <m/>
    <n v="5.57"/>
    <n v="59622"/>
    <n v="0.85"/>
  </r>
  <r>
    <n v="533"/>
    <s v="Georgia"/>
    <s v="Turner"/>
    <x v="0"/>
    <x v="2"/>
    <n v="7912"/>
    <n v="3.898286278589123"/>
    <x v="2"/>
    <n v="1572"/>
    <n v="0.2"/>
    <n v="6340"/>
    <n v="0.8"/>
    <n v="581"/>
    <n v="7.0000000000000007E-2"/>
    <n v="2109"/>
    <n v="0.27"/>
    <n v="33261"/>
    <n v="0"/>
    <m/>
    <n v="0"/>
    <n v="6370"/>
    <n v="0.81"/>
  </r>
  <r>
    <n v="534"/>
    <s v="Georgia"/>
    <s v="Twiggs"/>
    <x v="0"/>
    <x v="1"/>
    <n v="8188"/>
    <n v="3.9131778339904679"/>
    <x v="2"/>
    <n v="1862"/>
    <n v="0.23"/>
    <n v="6326"/>
    <n v="0.77"/>
    <n v="674"/>
    <n v="0.08"/>
    <n v="1719"/>
    <n v="0.21"/>
    <n v="42054"/>
    <n v="0"/>
    <m/>
    <n v="0"/>
    <n v="6793"/>
    <n v="0.83"/>
  </r>
  <r>
    <n v="535"/>
    <s v="Georgia"/>
    <s v="Union"/>
    <x v="0"/>
    <x v="4"/>
    <n v="24001"/>
    <n v="4.3802293369380374"/>
    <x v="0"/>
    <n v="7923"/>
    <n v="0.33"/>
    <n v="16078"/>
    <n v="0.67"/>
    <n v="2459"/>
    <n v="0.1"/>
    <n v="3268"/>
    <n v="0.14000000000000001"/>
    <n v="45943"/>
    <n v="195"/>
    <m/>
    <n v="8.1199999999999992"/>
    <n v="16710"/>
    <n v="0.7"/>
  </r>
  <r>
    <n v="536"/>
    <s v="Georgia"/>
    <s v="Upson"/>
    <x v="0"/>
    <x v="2"/>
    <n v="26215"/>
    <n v="4.4185498620497423"/>
    <x v="0"/>
    <n v="4843"/>
    <n v="0.18"/>
    <n v="21372"/>
    <n v="0.82"/>
    <n v="1832"/>
    <n v="7.0000000000000007E-2"/>
    <n v="5566"/>
    <n v="0.21"/>
    <n v="40965"/>
    <n v="83"/>
    <m/>
    <n v="3.17"/>
    <n v="22477"/>
    <n v="0.86"/>
  </r>
  <r>
    <n v="537"/>
    <s v="Georgia"/>
    <s v="Walker"/>
    <x v="0"/>
    <x v="0"/>
    <n v="69410"/>
    <n v="4.8414220444023597"/>
    <x v="0"/>
    <n v="12876"/>
    <n v="0.19"/>
    <n v="56534"/>
    <n v="0.81"/>
    <n v="4454"/>
    <n v="0.06"/>
    <n v="10542"/>
    <n v="0.15"/>
    <n v="43767"/>
    <n v="0"/>
    <m/>
    <n v="0"/>
    <n v="58543"/>
    <n v="0.84"/>
  </r>
  <r>
    <n v="538"/>
    <s v="Georgia"/>
    <s v="Walton"/>
    <x v="0"/>
    <x v="3"/>
    <n v="93503"/>
    <n v="4.9708255452312802"/>
    <x v="0"/>
    <n v="14488"/>
    <n v="0.15"/>
    <n v="79015"/>
    <n v="0.85"/>
    <n v="5753"/>
    <n v="0.06"/>
    <n v="10993"/>
    <n v="0.12"/>
    <n v="65416"/>
    <n v="52"/>
    <m/>
    <n v="0.56000000000000005"/>
    <n v="81128"/>
    <n v="0.87"/>
  </r>
  <r>
    <n v="539"/>
    <s v="Georgia"/>
    <s v="Ware"/>
    <x v="0"/>
    <x v="8"/>
    <n v="35680"/>
    <n v="4.5524248457040857"/>
    <x v="0"/>
    <n v="6167"/>
    <n v="0.17"/>
    <n v="29513"/>
    <n v="0.83"/>
    <n v="2526"/>
    <n v="7.0000000000000007E-2"/>
    <n v="7827"/>
    <n v="0.22"/>
    <n v="38357"/>
    <n v="199"/>
    <m/>
    <n v="5.58"/>
    <n v="29055"/>
    <n v="0.81"/>
  </r>
  <r>
    <n v="540"/>
    <s v="Georgia"/>
    <s v="Warren"/>
    <x v="0"/>
    <x v="6"/>
    <n v="5251"/>
    <n v="3.720242018287057"/>
    <x v="2"/>
    <n v="1191"/>
    <n v="0.23"/>
    <n v="4060"/>
    <n v="0.77"/>
    <n v="279"/>
    <n v="0.05"/>
    <n v="1330"/>
    <n v="0.25"/>
    <n v="38352"/>
    <n v="0"/>
    <m/>
    <n v="0"/>
    <n v="4268"/>
    <n v="0.81"/>
  </r>
  <r>
    <n v="541"/>
    <s v="Georgia"/>
    <s v="Washington"/>
    <x v="0"/>
    <x v="5"/>
    <n v="20386"/>
    <n v="4.309332019875983"/>
    <x v="0"/>
    <n v="3540"/>
    <n v="0.17"/>
    <n v="16846"/>
    <n v="0.83"/>
    <n v="1273"/>
    <n v="0.06"/>
    <n v="4787"/>
    <n v="0.23"/>
    <n v="39444"/>
    <n v="116"/>
    <m/>
    <n v="5.69"/>
    <n v="15862"/>
    <n v="0.78"/>
  </r>
  <r>
    <n v="542"/>
    <s v="Georgia"/>
    <s v="Wayne"/>
    <x v="0"/>
    <x v="2"/>
    <n v="29808"/>
    <n v="4.4743328375521676"/>
    <x v="0"/>
    <n v="4722"/>
    <n v="0.16"/>
    <n v="25086"/>
    <n v="0.84"/>
    <n v="2256"/>
    <n v="0.08"/>
    <n v="5147"/>
    <n v="0.17"/>
    <n v="44607"/>
    <n v="84"/>
    <m/>
    <n v="2.82"/>
    <n v="24297"/>
    <n v="0.82"/>
  </r>
  <r>
    <n v="543"/>
    <s v="Georgia"/>
    <s v="Webster"/>
    <x v="0"/>
    <x v="6"/>
    <n v="2611"/>
    <n v="3.4168068718229443"/>
    <x v="2"/>
    <n v="617"/>
    <n v="0.24"/>
    <n v="1994"/>
    <n v="0.76"/>
    <n v="140"/>
    <n v="0.05"/>
    <n v="592"/>
    <n v="0.23"/>
    <n v="38187"/>
    <n v="0"/>
    <m/>
    <n v="0"/>
    <n v="2086"/>
    <n v="0.8"/>
  </r>
  <r>
    <n v="544"/>
    <s v="Georgia"/>
    <s v="Wheeler"/>
    <x v="0"/>
    <x v="4"/>
    <n v="7879"/>
    <n v="3.8964711004792774"/>
    <x v="2"/>
    <n v="1152"/>
    <n v="0.15"/>
    <n v="6727"/>
    <n v="0.85"/>
    <n v="358"/>
    <n v="0.05"/>
    <n v="2116"/>
    <n v="0.27"/>
    <n v="32691"/>
    <n v="0"/>
    <m/>
    <n v="0"/>
    <n v="4451"/>
    <n v="0.56000000000000005"/>
  </r>
  <r>
    <n v="545"/>
    <s v="Georgia"/>
    <s v="White"/>
    <x v="0"/>
    <x v="2"/>
    <n v="29970"/>
    <n v="4.4766867429456445"/>
    <x v="0"/>
    <n v="6890"/>
    <n v="0.23"/>
    <n v="23080"/>
    <n v="0.77"/>
    <n v="2429"/>
    <n v="0.08"/>
    <n v="4118"/>
    <n v="0.14000000000000001"/>
    <n v="51579"/>
    <n v="0"/>
    <m/>
    <n v="0"/>
    <n v="23352"/>
    <n v="0.78"/>
  </r>
  <r>
    <n v="546"/>
    <s v="Georgia"/>
    <s v="Whitfield"/>
    <x v="0"/>
    <x v="1"/>
    <n v="104062"/>
    <n v="5.0172921684811875"/>
    <x v="1"/>
    <n v="14620"/>
    <n v="0.14000000000000001"/>
    <n v="89442"/>
    <n v="0.86"/>
    <n v="3972"/>
    <n v="0.04"/>
    <n v="14567"/>
    <n v="0.14000000000000001"/>
    <n v="47074"/>
    <n v="227"/>
    <m/>
    <n v="2.1800000000000002"/>
    <n v="91215"/>
    <n v="0.88"/>
  </r>
  <r>
    <n v="547"/>
    <s v="Georgia"/>
    <s v="Wilcox"/>
    <x v="0"/>
    <x v="6"/>
    <n v="8812"/>
    <n v="3.9450744884787299"/>
    <x v="2"/>
    <n v="1591"/>
    <n v="0.18"/>
    <n v="7221"/>
    <n v="0.82"/>
    <n v="458"/>
    <n v="0.05"/>
    <n v="2101"/>
    <n v="0.24"/>
    <n v="35961"/>
    <n v="0"/>
    <m/>
    <n v="0"/>
    <n v="5651"/>
    <n v="0.64"/>
  </r>
  <r>
    <n v="548"/>
    <s v="Georgia"/>
    <s v="Wilkes"/>
    <x v="0"/>
    <x v="2"/>
    <n v="9876"/>
    <n v="3.9945810812598945"/>
    <x v="2"/>
    <n v="2282"/>
    <n v="0.23"/>
    <n v="7594"/>
    <n v="0.77"/>
    <n v="641"/>
    <n v="0.06"/>
    <n v="1965"/>
    <n v="0.2"/>
    <n v="39361"/>
    <n v="25"/>
    <m/>
    <n v="2.5299999999999998"/>
    <n v="7890"/>
    <n v="0.8"/>
  </r>
  <r>
    <n v="549"/>
    <s v="Georgia"/>
    <s v="Wilkinson"/>
    <x v="0"/>
    <x v="6"/>
    <n v="9036"/>
    <n v="3.9559762222483252"/>
    <x v="2"/>
    <n v="1751"/>
    <n v="0.19"/>
    <n v="7285"/>
    <n v="0.81"/>
    <n v="495"/>
    <n v="0.05"/>
    <n v="2062"/>
    <n v="0.23"/>
    <n v="41036"/>
    <n v="0"/>
    <m/>
    <n v="0"/>
    <n v="7734"/>
    <n v="0.86"/>
  </r>
  <r>
    <n v="550"/>
    <s v="Georgia"/>
    <s v="Worth"/>
    <x v="0"/>
    <x v="1"/>
    <n v="20299"/>
    <n v="4.307474643569412"/>
    <x v="0"/>
    <n v="3872"/>
    <n v="0.19"/>
    <n v="16427"/>
    <n v="0.81"/>
    <n v="1410"/>
    <n v="7.0000000000000007E-2"/>
    <n v="4128"/>
    <n v="0.2"/>
    <n v="48708"/>
    <n v="18"/>
    <m/>
    <n v="0.89"/>
    <n v="16881"/>
    <n v="0.83"/>
  </r>
  <r>
    <n v="551"/>
    <s v="Hawaii"/>
    <s v="Hawaii"/>
    <x v="0"/>
    <x v="8"/>
    <n v="200983"/>
    <n v="5.3031593244929933"/>
    <x v="1"/>
    <n v="42032"/>
    <n v="0.21"/>
    <n v="158951"/>
    <n v="0.79"/>
    <n v="15514"/>
    <n v="0.08"/>
    <n v="30903"/>
    <n v="0.15"/>
    <n v="56383"/>
    <n v="454"/>
    <m/>
    <n v="2.2599999999999998"/>
    <n v="163599"/>
    <n v="0.81"/>
  </r>
  <r>
    <n v="552"/>
    <s v="Hawaii"/>
    <s v="Honolulu"/>
    <x v="0"/>
    <x v="0"/>
    <n v="980080"/>
    <n v="5.9912615268562961"/>
    <x v="1"/>
    <n v="173793"/>
    <n v="0.18"/>
    <n v="806287"/>
    <n v="0.82"/>
    <n v="84733"/>
    <n v="0.09"/>
    <n v="73345"/>
    <n v="7.0000000000000007E-2"/>
    <n v="83695"/>
    <n v="2456"/>
    <m/>
    <n v="2.5099999999999998"/>
    <n v="792777"/>
    <n v="0.81"/>
  </r>
  <r>
    <n v="554"/>
    <s v="Hawaii"/>
    <s v="Kauai"/>
    <x v="0"/>
    <x v="8"/>
    <n v="72133"/>
    <n v="4.858133994804124"/>
    <x v="0"/>
    <n v="14539"/>
    <n v="0.2"/>
    <n v="57594"/>
    <n v="0.8"/>
    <n v="4534"/>
    <n v="0.06"/>
    <n v="6021"/>
    <n v="0.08"/>
    <n v="73981"/>
    <n v="190"/>
    <m/>
    <n v="2.63"/>
    <n v="58509"/>
    <n v="0.81"/>
  </r>
  <r>
    <n v="555"/>
    <s v="Hawaii"/>
    <s v="Maui"/>
    <x v="0"/>
    <x v="1"/>
    <n v="167207"/>
    <n v="5.2232544549076474"/>
    <x v="1"/>
    <n v="30566"/>
    <n v="0.18"/>
    <n v="136641"/>
    <n v="0.82"/>
    <n v="9721"/>
    <n v="0.06"/>
    <n v="14130"/>
    <n v="0.08"/>
    <n v="78503"/>
    <n v="367"/>
    <m/>
    <n v="2.19"/>
    <n v="138827"/>
    <n v="0.83"/>
  </r>
  <r>
    <n v="556"/>
    <s v="Idaho"/>
    <s v="Ada"/>
    <x v="0"/>
    <x v="0"/>
    <n v="469966"/>
    <n v="5.6720664397516742"/>
    <x v="1"/>
    <n v="67792"/>
    <n v="0.14000000000000001"/>
    <n v="402174"/>
    <n v="0.86"/>
    <n v="32444"/>
    <n v="7.0000000000000007E-2"/>
    <n v="44434"/>
    <n v="0.09"/>
    <n v="66827"/>
    <n v="1339"/>
    <m/>
    <n v="2.85"/>
    <n v="406544"/>
    <n v="0.87"/>
  </r>
  <r>
    <n v="557"/>
    <s v="Idaho"/>
    <s v="Adams"/>
    <x v="0"/>
    <x v="4"/>
    <n v="4250"/>
    <n v="3.6283889300503116"/>
    <x v="2"/>
    <n v="1221"/>
    <n v="0.28999999999999998"/>
    <n v="3029"/>
    <n v="0.71"/>
    <n v="507"/>
    <n v="0.12"/>
    <n v="554"/>
    <n v="0.13"/>
    <n v="45311"/>
    <n v="0"/>
    <m/>
    <n v="0"/>
    <n v="3117"/>
    <n v="0.73"/>
  </r>
  <r>
    <n v="558"/>
    <s v="Idaho"/>
    <s v="Bannock"/>
    <x v="0"/>
    <x v="1"/>
    <n v="87138"/>
    <n v="4.9402075877441955"/>
    <x v="0"/>
    <n v="12400"/>
    <n v="0.14000000000000001"/>
    <n v="74738"/>
    <n v="0.86"/>
    <n v="5703"/>
    <n v="7.0000000000000007E-2"/>
    <n v="11768"/>
    <n v="0.14000000000000001"/>
    <n v="51300"/>
    <n v="262"/>
    <m/>
    <n v="3.01"/>
    <n v="75388"/>
    <n v="0.87"/>
  </r>
  <r>
    <n v="559"/>
    <s v="Idaho"/>
    <s v="Bear Lake"/>
    <x v="0"/>
    <x v="4"/>
    <n v="6050"/>
    <n v="3.781755374652469"/>
    <x v="2"/>
    <n v="1248"/>
    <n v="0.21"/>
    <n v="4802"/>
    <n v="0.79"/>
    <n v="326"/>
    <n v="0.05"/>
    <n v="642"/>
    <n v="0.11"/>
    <n v="53780"/>
    <n v="57"/>
    <m/>
    <n v="9.42"/>
    <n v="4946"/>
    <n v="0.82"/>
  </r>
  <r>
    <n v="560"/>
    <s v="Idaho"/>
    <s v="Benewah"/>
    <x v="0"/>
    <x v="2"/>
    <n v="9226"/>
    <n v="3.9650134502722478"/>
    <x v="2"/>
    <n v="2073"/>
    <n v="0.22"/>
    <n v="7153"/>
    <n v="0.78"/>
    <n v="962"/>
    <n v="0.1"/>
    <n v="1342"/>
    <n v="0.15"/>
    <n v="48451"/>
    <n v="19"/>
    <m/>
    <n v="2.06"/>
    <n v="7504"/>
    <n v="0.81"/>
  </r>
  <r>
    <n v="561"/>
    <s v="Idaho"/>
    <s v="Bingham"/>
    <x v="0"/>
    <x v="7"/>
    <n v="46236"/>
    <n v="4.6649802550606259"/>
    <x v="0"/>
    <n v="6595"/>
    <n v="0.14000000000000001"/>
    <n v="39641"/>
    <n v="0.86"/>
    <n v="2393"/>
    <n v="0.05"/>
    <n v="5510"/>
    <n v="0.12"/>
    <n v="50941"/>
    <n v="228"/>
    <m/>
    <n v="4.93"/>
    <n v="40231"/>
    <n v="0.87"/>
  </r>
  <r>
    <n v="562"/>
    <s v="Idaho"/>
    <s v="Blaine"/>
    <x v="0"/>
    <x v="5"/>
    <n v="22601"/>
    <n v="4.3541276552922641"/>
    <x v="0"/>
    <n v="4435"/>
    <n v="0.2"/>
    <n v="18166"/>
    <n v="0.8"/>
    <n v="1262"/>
    <n v="0.06"/>
    <n v="1575"/>
    <n v="7.0000000000000007E-2"/>
    <n v="76113"/>
    <n v="25"/>
    <m/>
    <n v="1.1100000000000001"/>
    <n v="18490"/>
    <n v="0.82"/>
  </r>
  <r>
    <n v="563"/>
    <s v="Idaho"/>
    <s v="Boise"/>
    <x v="0"/>
    <x v="0"/>
    <n v="7634"/>
    <n v="3.8827521556130797"/>
    <x v="2"/>
    <n v="1919"/>
    <n v="0.25"/>
    <n v="5715"/>
    <n v="0.75"/>
    <n v="1063"/>
    <n v="0.14000000000000001"/>
    <n v="974"/>
    <n v="0.13"/>
    <n v="56837"/>
    <n v="0"/>
    <m/>
    <n v="0"/>
    <n v="5964"/>
    <n v="0.78"/>
  </r>
  <r>
    <n v="564"/>
    <s v="Idaho"/>
    <s v="Bonner"/>
    <x v="0"/>
    <x v="2"/>
    <n v="44727"/>
    <n v="4.6505697694639769"/>
    <x v="0"/>
    <n v="10973"/>
    <n v="0.25"/>
    <n v="33754"/>
    <n v="0.75"/>
    <n v="4579"/>
    <n v="0.1"/>
    <n v="6240"/>
    <n v="0.14000000000000001"/>
    <n v="51373"/>
    <n v="25"/>
    <m/>
    <n v="0.56000000000000005"/>
    <n v="34893"/>
    <n v="0.78"/>
  </r>
  <r>
    <n v="565"/>
    <s v="Idaho"/>
    <s v="Bonneville"/>
    <x v="0"/>
    <x v="1"/>
    <n v="116854"/>
    <n v="5.0676435832083042"/>
    <x v="1"/>
    <n v="15543"/>
    <n v="0.13"/>
    <n v="101311"/>
    <n v="0.87"/>
    <n v="6158"/>
    <n v="0.05"/>
    <n v="12262"/>
    <n v="0.1"/>
    <n v="60444"/>
    <n v="302"/>
    <m/>
    <n v="2.58"/>
    <n v="103461"/>
    <n v="0.89"/>
  </r>
  <r>
    <n v="566"/>
    <s v="Idaho"/>
    <s v="Boundary"/>
    <x v="0"/>
    <x v="5"/>
    <n v="11948"/>
    <n v="4.077295213932091"/>
    <x v="0"/>
    <n v="2691"/>
    <n v="0.23"/>
    <n v="9257"/>
    <n v="0.77"/>
    <n v="1190"/>
    <n v="0.1"/>
    <n v="1603"/>
    <n v="0.13"/>
    <n v="47118"/>
    <n v="48"/>
    <m/>
    <n v="4.0199999999999996"/>
    <n v="9511"/>
    <n v="0.8"/>
  </r>
  <r>
    <n v="567"/>
    <s v="Idaho"/>
    <s v="Butte"/>
    <x v="0"/>
    <x v="1"/>
    <n v="2611"/>
    <n v="3.4168068718229443"/>
    <x v="2"/>
    <n v="612"/>
    <n v="0.23"/>
    <n v="1999"/>
    <n v="0.77"/>
    <n v="289"/>
    <n v="0.11"/>
    <n v="392"/>
    <n v="0.15"/>
    <n v="50050"/>
    <n v="43"/>
    <m/>
    <n v="16.47"/>
    <n v="2073"/>
    <n v="0.79"/>
  </r>
  <r>
    <n v="568"/>
    <s v="Idaho"/>
    <s v="Camas"/>
    <x v="0"/>
    <x v="4"/>
    <n v="1127"/>
    <n v="3.0519239160461065"/>
    <x v="2"/>
    <n v="253"/>
    <n v="0.22"/>
    <n v="874"/>
    <n v="0.78"/>
    <n v="89"/>
    <n v="0.08"/>
    <n v="109"/>
    <n v="0.1"/>
    <n v="53866"/>
    <n v="0"/>
    <m/>
    <n v="0"/>
    <n v="893"/>
    <n v="0.79"/>
  </r>
  <r>
    <n v="569"/>
    <s v="Idaho"/>
    <s v="Canyon"/>
    <x v="0"/>
    <x v="0"/>
    <n v="223499"/>
    <n v="5.349275584311564"/>
    <x v="1"/>
    <n v="30762"/>
    <n v="0.14000000000000001"/>
    <n v="192737"/>
    <n v="0.86"/>
    <n v="14403"/>
    <n v="0.06"/>
    <n v="25416"/>
    <n v="0.11"/>
    <n v="53381"/>
    <n v="298"/>
    <m/>
    <n v="1.33"/>
    <n v="193404"/>
    <n v="0.87"/>
  </r>
  <r>
    <n v="570"/>
    <s v="Idaho"/>
    <s v="Caribou"/>
    <x v="0"/>
    <x v="2"/>
    <n v="7060"/>
    <n v="3.8488047010518036"/>
    <x v="2"/>
    <n v="1234"/>
    <n v="0.17"/>
    <n v="5826"/>
    <n v="0.83"/>
    <n v="421"/>
    <n v="0.06"/>
    <n v="624"/>
    <n v="0.09"/>
    <n v="61219"/>
    <n v="18"/>
    <m/>
    <n v="2.5499999999999998"/>
    <n v="5927"/>
    <n v="0.84"/>
  </r>
  <r>
    <n v="571"/>
    <s v="Idaho"/>
    <s v="Cassia"/>
    <x v="0"/>
    <x v="5"/>
    <n v="23864"/>
    <n v="4.3777432403540066"/>
    <x v="0"/>
    <n v="3391"/>
    <n v="0.14000000000000001"/>
    <n v="20473"/>
    <n v="0.86"/>
    <n v="1022"/>
    <n v="0.04"/>
    <n v="3046"/>
    <n v="0.13"/>
    <n v="51804"/>
    <n v="25"/>
    <m/>
    <n v="1.05"/>
    <n v="20478"/>
    <n v="0.86"/>
  </r>
  <r>
    <n v="572"/>
    <s v="Idaho"/>
    <s v="Clark"/>
    <x v="0"/>
    <x v="4"/>
    <n v="852"/>
    <n v="2.9304395947667001"/>
    <x v="2"/>
    <n v="151"/>
    <n v="0.18"/>
    <n v="701"/>
    <n v="0.82"/>
    <n v="34"/>
    <n v="0.04"/>
    <n v="132"/>
    <n v="0.15"/>
    <n v="48471"/>
    <n v="0"/>
    <m/>
    <n v="0"/>
    <n v="695"/>
    <n v="0.82"/>
  </r>
  <r>
    <n v="573"/>
    <s v="Idaho"/>
    <s v="Clearwater"/>
    <x v="0"/>
    <x v="2"/>
    <n v="8758"/>
    <n v="3.9424049408561066"/>
    <x v="2"/>
    <n v="2389"/>
    <n v="0.27"/>
    <n v="6369"/>
    <n v="0.73"/>
    <n v="1041"/>
    <n v="0.12"/>
    <n v="1242"/>
    <n v="0.14000000000000001"/>
    <n v="46417"/>
    <n v="78"/>
    <m/>
    <n v="8.91"/>
    <n v="6061"/>
    <n v="0.69"/>
  </r>
  <r>
    <n v="574"/>
    <s v="Idaho"/>
    <s v="Custer"/>
    <x v="0"/>
    <x v="6"/>
    <n v="4280"/>
    <n v="3.6314437690131722"/>
    <x v="2"/>
    <n v="1243"/>
    <n v="0.28999999999999998"/>
    <n v="3037"/>
    <n v="0.71"/>
    <n v="500"/>
    <n v="0.12"/>
    <n v="625"/>
    <n v="0.15"/>
    <n v="47682"/>
    <n v="0"/>
    <m/>
    <n v="0"/>
    <n v="3112"/>
    <n v="0.73"/>
  </r>
  <r>
    <n v="575"/>
    <s v="Idaho"/>
    <s v="Elmore"/>
    <x v="0"/>
    <x v="2"/>
    <n v="27259"/>
    <n v="4.4355099196406984"/>
    <x v="0"/>
    <n v="3674"/>
    <n v="0.13"/>
    <n v="23585"/>
    <n v="0.87"/>
    <n v="4528"/>
    <n v="0.17"/>
    <n v="3435"/>
    <n v="0.13"/>
    <n v="49344"/>
    <n v="63"/>
    <m/>
    <n v="2.31"/>
    <n v="23475"/>
    <n v="0.86"/>
  </r>
  <r>
    <n v="576"/>
    <s v="Idaho"/>
    <s v="Franklin"/>
    <x v="0"/>
    <x v="1"/>
    <n v="13726"/>
    <n v="4.1375439945546528"/>
    <x v="0"/>
    <n v="1943"/>
    <n v="0.14000000000000001"/>
    <n v="11783"/>
    <n v="0.86"/>
    <n v="605"/>
    <n v="0.04"/>
    <n v="1194"/>
    <n v="0.09"/>
    <n v="58170"/>
    <n v="20"/>
    <m/>
    <n v="1.46"/>
    <n v="11901"/>
    <n v="0.87"/>
  </r>
  <r>
    <n v="577"/>
    <s v="Idaho"/>
    <s v="Fremont"/>
    <x v="0"/>
    <x v="2"/>
    <n v="13168"/>
    <n v="4.1195198178681949"/>
    <x v="0"/>
    <n v="2213"/>
    <n v="0.17"/>
    <n v="10955"/>
    <n v="0.83"/>
    <n v="776"/>
    <n v="0.06"/>
    <n v="1940"/>
    <n v="0.15"/>
    <n v="51155"/>
    <n v="0"/>
    <m/>
    <n v="0"/>
    <n v="10688"/>
    <n v="0.81"/>
  </r>
  <r>
    <n v="578"/>
    <s v="Idaho"/>
    <s v="Gem"/>
    <x v="0"/>
    <x v="0"/>
    <n v="17634"/>
    <n v="4.2463508364562559"/>
    <x v="0"/>
    <n v="3863"/>
    <n v="0.22"/>
    <n v="13771"/>
    <n v="0.78"/>
    <n v="1933"/>
    <n v="0.11"/>
    <n v="2338"/>
    <n v="0.13"/>
    <n v="49857"/>
    <n v="12"/>
    <m/>
    <n v="0.68"/>
    <n v="14170"/>
    <n v="0.8"/>
  </r>
  <r>
    <n v="579"/>
    <s v="Idaho"/>
    <s v="Gooding"/>
    <x v="0"/>
    <x v="5"/>
    <n v="15196"/>
    <n v="4.1817292848826826"/>
    <x v="0"/>
    <n v="2627"/>
    <n v="0.17"/>
    <n v="12569"/>
    <n v="0.83"/>
    <n v="998"/>
    <n v="7.0000000000000007E-2"/>
    <n v="2071"/>
    <n v="0.14000000000000001"/>
    <n v="51302"/>
    <n v="18"/>
    <m/>
    <n v="1.18"/>
    <n v="12655"/>
    <n v="0.83"/>
  </r>
  <r>
    <n v="580"/>
    <s v="Idaho"/>
    <s v="Idaho"/>
    <x v="0"/>
    <x v="2"/>
    <n v="16513"/>
    <n v="4.2178259808998524"/>
    <x v="0"/>
    <n v="4606"/>
    <n v="0.28000000000000003"/>
    <n v="11907"/>
    <n v="0.72"/>
    <n v="1675"/>
    <n v="0.1"/>
    <n v="2587"/>
    <n v="0.16"/>
    <n v="40569"/>
    <n v="39"/>
    <m/>
    <n v="2.36"/>
    <n v="11893"/>
    <n v="0.72"/>
  </r>
  <r>
    <n v="581"/>
    <s v="Idaho"/>
    <s v="Jefferson"/>
    <x v="0"/>
    <x v="1"/>
    <n v="29439"/>
    <n v="4.4689230535643061"/>
    <x v="0"/>
    <n v="3385"/>
    <n v="0.11"/>
    <n v="26054"/>
    <n v="0.89"/>
    <n v="1308"/>
    <n v="0.04"/>
    <n v="2657"/>
    <n v="0.09"/>
    <n v="61927"/>
    <n v="0"/>
    <m/>
    <n v="0"/>
    <n v="26388"/>
    <n v="0.9"/>
  </r>
  <r>
    <n v="582"/>
    <s v="Idaho"/>
    <s v="Jerome"/>
    <x v="0"/>
    <x v="5"/>
    <n v="24015"/>
    <n v="4.3804825909749807"/>
    <x v="0"/>
    <n v="3117"/>
    <n v="0.13"/>
    <n v="20898"/>
    <n v="0.87"/>
    <n v="1264"/>
    <n v="0.05"/>
    <n v="2974"/>
    <n v="0.12"/>
    <n v="54020"/>
    <n v="25"/>
    <m/>
    <n v="1.04"/>
    <n v="20962"/>
    <n v="0.87"/>
  </r>
  <r>
    <n v="583"/>
    <s v="Idaho"/>
    <s v="Kootenai"/>
    <x v="0"/>
    <x v="1"/>
    <n v="161505"/>
    <n v="5.2081859721085833"/>
    <x v="1"/>
    <n v="30670"/>
    <n v="0.19"/>
    <n v="130835"/>
    <n v="0.81"/>
    <n v="14631"/>
    <n v="0.09"/>
    <n v="16417"/>
    <n v="0.1"/>
    <n v="56188"/>
    <n v="396"/>
    <m/>
    <n v="2.4500000000000002"/>
    <n v="135195"/>
    <n v="0.84"/>
  </r>
  <r>
    <n v="584"/>
    <s v="Idaho"/>
    <s v="Latah"/>
    <x v="0"/>
    <x v="7"/>
    <n v="40134"/>
    <n v="4.6035124463362767"/>
    <x v="0"/>
    <n v="5406"/>
    <n v="0.13"/>
    <n v="34728"/>
    <n v="0.87"/>
    <n v="2432"/>
    <n v="0.06"/>
    <n v="4737"/>
    <n v="0.12"/>
    <n v="49538"/>
    <n v="25"/>
    <m/>
    <n v="0.62"/>
    <n v="32819"/>
    <n v="0.82"/>
  </r>
  <r>
    <n v="585"/>
    <s v="Idaho"/>
    <s v="Lemhi"/>
    <x v="0"/>
    <x v="5"/>
    <n v="7961"/>
    <n v="3.9009676239191244"/>
    <x v="2"/>
    <n v="2409"/>
    <n v="0.3"/>
    <n v="5552"/>
    <n v="0.7"/>
    <n v="772"/>
    <n v="0.1"/>
    <n v="1154"/>
    <n v="0.14000000000000001"/>
    <n v="44248"/>
    <n v="18"/>
    <m/>
    <n v="2.2599999999999998"/>
    <n v="5742"/>
    <n v="0.72"/>
  </r>
  <r>
    <n v="586"/>
    <s v="Idaho"/>
    <s v="Lewis"/>
    <x v="0"/>
    <x v="6"/>
    <n v="3861"/>
    <n v="3.5866998016240492"/>
    <x v="2"/>
    <n v="1018"/>
    <n v="0.26"/>
    <n v="2843"/>
    <n v="0.74"/>
    <n v="477"/>
    <n v="0.12"/>
    <n v="542"/>
    <n v="0.14000000000000001"/>
    <n v="44911"/>
    <n v="0"/>
    <m/>
    <n v="0"/>
    <n v="3105"/>
    <n v="0.8"/>
  </r>
  <r>
    <n v="587"/>
    <s v="Idaho"/>
    <s v="Lincoln"/>
    <x v="0"/>
    <x v="4"/>
    <n v="5360"/>
    <n v="3.7291647896927702"/>
    <x v="2"/>
    <n v="758"/>
    <n v="0.14000000000000001"/>
    <n v="4602"/>
    <n v="0.86"/>
    <n v="302"/>
    <n v="0.06"/>
    <n v="731"/>
    <n v="0.14000000000000001"/>
    <n v="50464"/>
    <n v="0"/>
    <m/>
    <n v="0"/>
    <n v="4632"/>
    <n v="0.86"/>
  </r>
  <r>
    <n v="588"/>
    <s v="Idaho"/>
    <s v="Madison"/>
    <x v="0"/>
    <x v="7"/>
    <n v="39304"/>
    <n v="4.5944367511267652"/>
    <x v="0"/>
    <n v="2738"/>
    <n v="7.0000000000000007E-2"/>
    <n v="36566"/>
    <n v="0.93"/>
    <n v="1001"/>
    <n v="0.03"/>
    <n v="9232"/>
    <n v="0.23"/>
    <n v="41827"/>
    <n v="49"/>
    <m/>
    <n v="1.25"/>
    <n v="35817"/>
    <n v="0.91"/>
  </r>
  <r>
    <n v="589"/>
    <s v="Idaho"/>
    <s v="Minidoka"/>
    <x v="0"/>
    <x v="5"/>
    <n v="20825"/>
    <n v="4.3185850100788254"/>
    <x v="0"/>
    <n v="3387"/>
    <n v="0.16"/>
    <n v="17438"/>
    <n v="0.84"/>
    <n v="951"/>
    <n v="0.05"/>
    <n v="2577"/>
    <n v="0.12"/>
    <n v="53447"/>
    <n v="72"/>
    <m/>
    <n v="3.46"/>
    <n v="17612"/>
    <n v="0.85"/>
  </r>
  <r>
    <n v="590"/>
    <s v="Idaho"/>
    <s v="Nez Perce"/>
    <x v="0"/>
    <x v="1"/>
    <n v="40408"/>
    <n v="4.606467355504293"/>
    <x v="0"/>
    <n v="8061"/>
    <n v="0.2"/>
    <n v="32347"/>
    <n v="0.8"/>
    <n v="3437"/>
    <n v="0.09"/>
    <n v="5223"/>
    <n v="0.13"/>
    <n v="54476"/>
    <n v="123"/>
    <m/>
    <n v="3.04"/>
    <n v="33416"/>
    <n v="0.83"/>
  </r>
  <r>
    <n v="591"/>
    <s v="Idaho"/>
    <s v="Oneida"/>
    <x v="0"/>
    <x v="6"/>
    <n v="4488"/>
    <n v="3.6520528482481049"/>
    <x v="2"/>
    <n v="912"/>
    <n v="0.2"/>
    <n v="3576"/>
    <n v="0.8"/>
    <n v="304"/>
    <n v="7.0000000000000007E-2"/>
    <n v="502"/>
    <n v="0.11"/>
    <n v="52602"/>
    <n v="11"/>
    <m/>
    <n v="2.4500000000000002"/>
    <n v="3629"/>
    <n v="0.81"/>
  </r>
  <r>
    <n v="592"/>
    <s v="Idaho"/>
    <s v="Owyhee"/>
    <x v="0"/>
    <x v="0"/>
    <n v="11693"/>
    <n v="4.0679259496815217"/>
    <x v="0"/>
    <n v="2082"/>
    <n v="0.18"/>
    <n v="9611"/>
    <n v="0.82"/>
    <n v="786"/>
    <n v="7.0000000000000007E-2"/>
    <n v="1692"/>
    <n v="0.14000000000000001"/>
    <n v="48192"/>
    <n v="0"/>
    <m/>
    <n v="0"/>
    <n v="9679"/>
    <n v="0.83"/>
  </r>
  <r>
    <n v="593"/>
    <s v="Idaho"/>
    <s v="Payette"/>
    <x v="0"/>
    <x v="2"/>
    <n v="23551"/>
    <n v="4.3720093524526638"/>
    <x v="0"/>
    <n v="4331"/>
    <n v="0.18"/>
    <n v="19220"/>
    <n v="0.82"/>
    <n v="1689"/>
    <n v="7.0000000000000007E-2"/>
    <n v="2988"/>
    <n v="0.13"/>
    <n v="51835"/>
    <n v="0"/>
    <m/>
    <n v="0"/>
    <n v="19781"/>
    <n v="0.84"/>
  </r>
  <r>
    <n v="594"/>
    <s v="Idaho"/>
    <s v="Power"/>
    <x v="0"/>
    <x v="2"/>
    <n v="7768"/>
    <n v="3.8903092168999485"/>
    <x v="2"/>
    <n v="1199"/>
    <n v="0.15"/>
    <n v="6569"/>
    <n v="0.85"/>
    <n v="553"/>
    <n v="7.0000000000000007E-2"/>
    <n v="1056"/>
    <n v="0.14000000000000001"/>
    <n v="51921"/>
    <n v="10"/>
    <m/>
    <n v="1.29"/>
    <n v="6636"/>
    <n v="0.85"/>
  </r>
  <r>
    <n v="595"/>
    <s v="Idaho"/>
    <s v="Shoshone"/>
    <x v="0"/>
    <x v="2"/>
    <n v="12796"/>
    <n v="4.1070742314120698"/>
    <x v="0"/>
    <n v="2923"/>
    <n v="0.23"/>
    <n v="9873"/>
    <n v="0.77"/>
    <n v="1407"/>
    <n v="0.11"/>
    <n v="2371"/>
    <n v="0.19"/>
    <n v="36085"/>
    <n v="25"/>
    <m/>
    <n v="1.95"/>
    <n v="10387"/>
    <n v="0.81"/>
  </r>
  <r>
    <n v="596"/>
    <s v="Idaho"/>
    <s v="Teton"/>
    <x v="0"/>
    <x v="4"/>
    <n v="11640"/>
    <n v="4.0659529803138694"/>
    <x v="0"/>
    <n v="1457"/>
    <n v="0.13"/>
    <n v="10183"/>
    <n v="0.87"/>
    <n v="367"/>
    <n v="0.03"/>
    <n v="888"/>
    <n v="0.08"/>
    <n v="68749"/>
    <n v="13"/>
    <m/>
    <n v="1.1200000000000001"/>
    <n v="10297"/>
    <n v="0.88"/>
  </r>
  <r>
    <n v="597"/>
    <s v="Idaho"/>
    <s v="Twin Falls"/>
    <x v="0"/>
    <x v="8"/>
    <n v="86081"/>
    <n v="4.9349073035355957"/>
    <x v="0"/>
    <n v="13252"/>
    <n v="0.15"/>
    <n v="72829"/>
    <n v="0.85"/>
    <n v="5674"/>
    <n v="7.0000000000000007E-2"/>
    <n v="11547"/>
    <n v="0.13"/>
    <n v="51594"/>
    <n v="224"/>
    <m/>
    <n v="2.6"/>
    <n v="73812"/>
    <n v="0.86"/>
  </r>
  <r>
    <n v="598"/>
    <s v="Idaho"/>
    <s v="Valley"/>
    <x v="0"/>
    <x v="6"/>
    <n v="11041"/>
    <n v="4.0430084098799517"/>
    <x v="0"/>
    <n v="2772"/>
    <n v="0.25"/>
    <n v="8269"/>
    <n v="0.75"/>
    <n v="1265"/>
    <n v="0.11"/>
    <n v="921"/>
    <n v="0.08"/>
    <n v="60285"/>
    <n v="23"/>
    <m/>
    <n v="2.08"/>
    <n v="8455"/>
    <n v="0.77"/>
  </r>
  <r>
    <n v="599"/>
    <s v="Idaho"/>
    <s v="Washington"/>
    <x v="0"/>
    <x v="2"/>
    <n v="10161"/>
    <n v="4.0069364513642931"/>
    <x v="0"/>
    <n v="2554"/>
    <n v="0.25"/>
    <n v="7607"/>
    <n v="0.75"/>
    <n v="783"/>
    <n v="0.08"/>
    <n v="1537"/>
    <n v="0.15"/>
    <n v="43402"/>
    <n v="18"/>
    <m/>
    <n v="1.77"/>
    <n v="7791"/>
    <n v="0.77"/>
  </r>
  <r>
    <n v="600"/>
    <s v="Illinois"/>
    <s v="Adams"/>
    <x v="1"/>
    <x v="8"/>
    <n v="65691"/>
    <n v="4.8175058730898055"/>
    <x v="0"/>
    <n v="13290"/>
    <n v="0.2"/>
    <n v="52401"/>
    <n v="0.8"/>
    <n v="4681"/>
    <n v="7.0000000000000007E-2"/>
    <n v="7803"/>
    <n v="0.12"/>
    <n v="55174"/>
    <n v="314"/>
    <m/>
    <n v="4.78"/>
    <n v="53520"/>
    <n v="0.81"/>
  </r>
  <r>
    <n v="601"/>
    <s v="Illinois"/>
    <s v="Alexander"/>
    <x v="0"/>
    <x v="1"/>
    <n v="6060"/>
    <n v="3.782472624166286"/>
    <x v="2"/>
    <n v="1328"/>
    <n v="0.22"/>
    <n v="4732"/>
    <n v="0.78"/>
    <n v="423"/>
    <n v="7.0000000000000007E-2"/>
    <n v="1650"/>
    <n v="0.27"/>
    <n v="35249"/>
    <n v="0"/>
    <m/>
    <n v="0"/>
    <n v="5008"/>
    <n v="0.83"/>
  </r>
  <r>
    <n v="602"/>
    <s v="Illinois"/>
    <s v="Bond"/>
    <x v="0"/>
    <x v="3"/>
    <n v="16630"/>
    <n v="4.2208922492195189"/>
    <x v="0"/>
    <n v="3086"/>
    <n v="0.19"/>
    <n v="13544"/>
    <n v="0.81"/>
    <n v="1161"/>
    <n v="7.0000000000000007E-2"/>
    <n v="2075"/>
    <n v="0.12"/>
    <n v="54800"/>
    <n v="42"/>
    <m/>
    <n v="2.5299999999999998"/>
    <n v="12615"/>
    <n v="0.76"/>
  </r>
  <r>
    <n v="603"/>
    <s v="Illinois"/>
    <s v="Boone"/>
    <x v="0"/>
    <x v="0"/>
    <n v="53577"/>
    <n v="4.7289783919910784"/>
    <x v="0"/>
    <n v="8484"/>
    <n v="0.16"/>
    <n v="45093"/>
    <n v="0.84"/>
    <n v="2759"/>
    <n v="0.05"/>
    <n v="4909"/>
    <n v="0.09"/>
    <n v="74507"/>
    <n v="0"/>
    <m/>
    <n v="0"/>
    <n v="46117"/>
    <n v="0.86"/>
  </r>
  <r>
    <n v="604"/>
    <s v="Illinois"/>
    <s v="Brown"/>
    <x v="0"/>
    <x v="5"/>
    <n v="6556"/>
    <n v="3.8166389448984614"/>
    <x v="2"/>
    <n v="913"/>
    <n v="0.14000000000000001"/>
    <n v="5643"/>
    <n v="0.86"/>
    <n v="361"/>
    <n v="0.06"/>
    <n v="674"/>
    <n v="0.1"/>
    <n v="55327"/>
    <n v="0"/>
    <m/>
    <n v="0"/>
    <n v="3871"/>
    <n v="0.59"/>
  </r>
  <r>
    <n v="605"/>
    <s v="Illinois"/>
    <s v="Bureau"/>
    <x v="0"/>
    <x v="5"/>
    <n v="32993"/>
    <n v="4.5184218070339579"/>
    <x v="0"/>
    <n v="7231"/>
    <n v="0.22"/>
    <n v="25762"/>
    <n v="0.78"/>
    <n v="2324"/>
    <n v="7.0000000000000007E-2"/>
    <n v="3751"/>
    <n v="0.11"/>
    <n v="56099"/>
    <n v="69"/>
    <m/>
    <n v="2.09"/>
    <n v="26515"/>
    <n v="0.8"/>
  </r>
  <r>
    <n v="606"/>
    <s v="Illinois"/>
    <s v="Calhoun"/>
    <x v="0"/>
    <x v="3"/>
    <n v="4802"/>
    <n v="3.6814221557210085"/>
    <x v="2"/>
    <n v="1121"/>
    <n v="0.23"/>
    <n v="3681"/>
    <n v="0.77"/>
    <n v="362"/>
    <n v="0.08"/>
    <n v="520"/>
    <n v="0.11"/>
    <n v="56099"/>
    <n v="0"/>
    <m/>
    <n v="0"/>
    <n v="3829"/>
    <n v="0.8"/>
  </r>
  <r>
    <n v="607"/>
    <s v="Illinois"/>
    <s v="Carroll"/>
    <x v="0"/>
    <x v="5"/>
    <n v="14312"/>
    <n v="4.155700327559317"/>
    <x v="0"/>
    <n v="3651"/>
    <n v="0.26"/>
    <n v="10661"/>
    <n v="0.74"/>
    <n v="1111"/>
    <n v="0.08"/>
    <n v="1598"/>
    <n v="0.11"/>
    <n v="51963"/>
    <n v="0"/>
    <m/>
    <n v="0"/>
    <n v="11051"/>
    <n v="0.77"/>
  </r>
  <r>
    <n v="608"/>
    <s v="Illinois"/>
    <s v="Cass"/>
    <x v="0"/>
    <x v="2"/>
    <n v="12260"/>
    <n v="4.0884904701823963"/>
    <x v="0"/>
    <n v="2188"/>
    <n v="0.18"/>
    <n v="10072"/>
    <n v="0.82"/>
    <n v="863"/>
    <n v="7.0000000000000007E-2"/>
    <n v="1448"/>
    <n v="0.12"/>
    <n v="52486"/>
    <n v="0"/>
    <m/>
    <n v="0"/>
    <n v="10366"/>
    <n v="0.85"/>
  </r>
  <r>
    <n v="609"/>
    <s v="Illinois"/>
    <s v="Champaign"/>
    <x v="0"/>
    <x v="1"/>
    <n v="209983"/>
    <n v="5.3221841361384694"/>
    <x v="1"/>
    <n v="26930"/>
    <n v="0.13"/>
    <n v="183053"/>
    <n v="0.87"/>
    <n v="10489"/>
    <n v="0.05"/>
    <n v="37121"/>
    <n v="0.18"/>
    <n v="53251"/>
    <n v="723"/>
    <m/>
    <n v="3.44"/>
    <n v="172353"/>
    <n v="0.82"/>
  </r>
  <r>
    <n v="610"/>
    <s v="Illinois"/>
    <s v="Christian"/>
    <x v="0"/>
    <x v="2"/>
    <n v="32661"/>
    <n v="4.5140294776398813"/>
    <x v="0"/>
    <n v="6511"/>
    <n v="0.2"/>
    <n v="26150"/>
    <n v="0.8"/>
    <n v="2422"/>
    <n v="7.0000000000000007E-2"/>
    <n v="3882"/>
    <n v="0.12"/>
    <n v="52936"/>
    <n v="47"/>
    <m/>
    <n v="1.44"/>
    <n v="25862"/>
    <n v="0.79"/>
  </r>
  <r>
    <n v="611"/>
    <s v="Illinois"/>
    <s v="Clark"/>
    <x v="0"/>
    <x v="2"/>
    <n v="15596"/>
    <n v="4.1930132265159479"/>
    <x v="0"/>
    <n v="3097"/>
    <n v="0.2"/>
    <n v="12499"/>
    <n v="0.8"/>
    <n v="1054"/>
    <n v="7.0000000000000007E-2"/>
    <n v="1702"/>
    <n v="0.11"/>
    <n v="54092"/>
    <n v="0"/>
    <m/>
    <n v="0"/>
    <n v="12965"/>
    <n v="0.83"/>
  </r>
  <r>
    <n v="612"/>
    <s v="Illinois"/>
    <s v="Clay"/>
    <x v="0"/>
    <x v="5"/>
    <n v="13253"/>
    <n v="4.122314197968806"/>
    <x v="0"/>
    <n v="2693"/>
    <n v="0.2"/>
    <n v="10560"/>
    <n v="0.8"/>
    <n v="837"/>
    <n v="0.06"/>
    <n v="1865"/>
    <n v="0.14000000000000001"/>
    <n v="45427"/>
    <n v="10"/>
    <m/>
    <n v="0.75"/>
    <n v="10954"/>
    <n v="0.83"/>
  </r>
  <r>
    <n v="613"/>
    <s v="Illinois"/>
    <s v="Clinton"/>
    <x v="0"/>
    <x v="3"/>
    <n v="37639"/>
    <n v="4.5756380764913764"/>
    <x v="0"/>
    <n v="6483"/>
    <n v="0.17"/>
    <n v="31156"/>
    <n v="0.83"/>
    <n v="2711"/>
    <n v="7.0000000000000007E-2"/>
    <n v="2924"/>
    <n v="0.08"/>
    <n v="66597"/>
    <n v="65"/>
    <m/>
    <n v="1.73"/>
    <n v="30489"/>
    <n v="0.81"/>
  </r>
  <r>
    <n v="614"/>
    <s v="Illinois"/>
    <s v="Coles"/>
    <x v="0"/>
    <x v="8"/>
    <n v="50885"/>
    <n v="4.7065897788534219"/>
    <x v="0"/>
    <n v="8609"/>
    <n v="0.17"/>
    <n v="42276"/>
    <n v="0.83"/>
    <n v="3063"/>
    <n v="0.06"/>
    <n v="9554"/>
    <n v="0.19"/>
    <n v="47291"/>
    <n v="132"/>
    <m/>
    <n v="2.59"/>
    <n v="41144"/>
    <n v="0.81"/>
  </r>
  <r>
    <n v="615"/>
    <s v="Illinois"/>
    <s v="Cook"/>
    <x v="1"/>
    <x v="3"/>
    <n v="5180493"/>
    <n v="6.7143710912107801"/>
    <x v="3"/>
    <n v="758167"/>
    <n v="0.15"/>
    <n v="4422326"/>
    <n v="0.85"/>
    <n v="174940"/>
    <n v="0.03"/>
    <n v="701869"/>
    <n v="0.14000000000000001"/>
    <n v="63347"/>
    <n v="17640"/>
    <m/>
    <n v="3.41"/>
    <n v="4454902"/>
    <n v="0.86"/>
  </r>
  <r>
    <n v="616"/>
    <s v="Illinois"/>
    <s v="Crawford"/>
    <x v="0"/>
    <x v="5"/>
    <n v="18807"/>
    <n v="4.2743195245586216"/>
    <x v="0"/>
    <n v="3557"/>
    <n v="0.19"/>
    <n v="15250"/>
    <n v="0.81"/>
    <n v="1234"/>
    <n v="7.0000000000000007E-2"/>
    <n v="2052"/>
    <n v="0.11"/>
    <n v="52313"/>
    <n v="63"/>
    <m/>
    <n v="3.35"/>
    <n v="14528"/>
    <n v="0.77"/>
  </r>
  <r>
    <n v="617"/>
    <s v="Illinois"/>
    <s v="Cumberland"/>
    <x v="0"/>
    <x v="4"/>
    <n v="10808"/>
    <n v="4.0337453360139746"/>
    <x v="0"/>
    <n v="2117"/>
    <n v="0.2"/>
    <n v="8691"/>
    <n v="0.8"/>
    <n v="695"/>
    <n v="0.06"/>
    <n v="1248"/>
    <n v="0.12"/>
    <n v="60572"/>
    <n v="0"/>
    <m/>
    <n v="0"/>
    <n v="8956"/>
    <n v="0.83"/>
  </r>
  <r>
    <n v="618"/>
    <s v="Illinois"/>
    <s v="DeKal"/>
    <x v="0"/>
    <x v="3"/>
    <n v="104143"/>
    <n v="5.017630084043339"/>
    <x v="1"/>
    <n v="13172"/>
    <n v="0.13"/>
    <n v="90971"/>
    <n v="0.87"/>
    <n v="5255"/>
    <n v="0.05"/>
    <n v="12877"/>
    <n v="0.12"/>
    <n v="63274"/>
    <n v="192"/>
    <m/>
    <n v="1.84"/>
    <n v="87830"/>
    <n v="0.84"/>
  </r>
  <r>
    <n v="619"/>
    <s v="Illinois"/>
    <s v="De Witt"/>
    <x v="0"/>
    <x v="1"/>
    <n v="15769"/>
    <n v="4.1978041531734096"/>
    <x v="0"/>
    <n v="3031"/>
    <n v="0.19"/>
    <n v="12738"/>
    <n v="0.81"/>
    <n v="1135"/>
    <n v="7.0000000000000007E-2"/>
    <n v="1707"/>
    <n v="0.11"/>
    <n v="55300"/>
    <n v="25"/>
    <m/>
    <n v="1.59"/>
    <n v="13090"/>
    <n v="0.83"/>
  </r>
  <r>
    <n v="620"/>
    <s v="Illinois"/>
    <s v="Douglas"/>
    <x v="0"/>
    <x v="2"/>
    <n v="19479"/>
    <n v="4.2895666575924185"/>
    <x v="0"/>
    <n v="3524"/>
    <n v="0.18"/>
    <n v="15955"/>
    <n v="0.82"/>
    <n v="1159"/>
    <n v="0.06"/>
    <n v="1764"/>
    <n v="0.09"/>
    <n v="56976"/>
    <n v="0"/>
    <m/>
    <n v="0"/>
    <n v="16251"/>
    <n v="0.83"/>
  </r>
  <r>
    <n v="621"/>
    <s v="Illinois"/>
    <s v="DuPage"/>
    <x v="0"/>
    <x v="3"/>
    <n v="928589"/>
    <n v="5.9678235347387316"/>
    <x v="1"/>
    <n v="143938"/>
    <n v="0.16"/>
    <n v="784651"/>
    <n v="0.84"/>
    <n v="34630"/>
    <n v="0.04"/>
    <n v="60169"/>
    <n v="0.06"/>
    <n v="93540"/>
    <n v="2343"/>
    <m/>
    <n v="2.52"/>
    <n v="790995"/>
    <n v="0.85"/>
  </r>
  <r>
    <n v="622"/>
    <s v="Illinois"/>
    <s v="Edgar"/>
    <x v="0"/>
    <x v="2"/>
    <n v="17360"/>
    <n v="4.2395497208404729"/>
    <x v="0"/>
    <n v="3777"/>
    <n v="0.22"/>
    <n v="13583"/>
    <n v="0.78"/>
    <n v="1314"/>
    <n v="0.08"/>
    <n v="2297"/>
    <n v="0.13"/>
    <n v="51577"/>
    <n v="25"/>
    <m/>
    <n v="1.44"/>
    <n v="14116"/>
    <n v="0.81"/>
  </r>
  <r>
    <n v="623"/>
    <s v="Illinois"/>
    <s v="Edwards"/>
    <x v="0"/>
    <x v="4"/>
    <n v="6392"/>
    <n v="3.8056367663059349"/>
    <x v="2"/>
    <n v="1375"/>
    <n v="0.22"/>
    <n v="5017"/>
    <n v="0.78"/>
    <n v="419"/>
    <n v="7.0000000000000007E-2"/>
    <n v="701"/>
    <n v="0.11"/>
    <n v="51280"/>
    <n v="0"/>
    <m/>
    <n v="0"/>
    <n v="5181"/>
    <n v="0.81"/>
  </r>
  <r>
    <n v="624"/>
    <s v="Illinois"/>
    <s v="Effingham"/>
    <x v="0"/>
    <x v="5"/>
    <n v="34208"/>
    <n v="4.5341276835286841"/>
    <x v="0"/>
    <n v="6043"/>
    <n v="0.18"/>
    <n v="28165"/>
    <n v="0.82"/>
    <n v="2089"/>
    <n v="0.06"/>
    <n v="3277"/>
    <n v="0.1"/>
    <n v="60773"/>
    <n v="123"/>
    <m/>
    <n v="3.6"/>
    <n v="28907"/>
    <n v="0.85"/>
  </r>
  <r>
    <n v="625"/>
    <s v="Illinois"/>
    <s v="Fayette"/>
    <x v="0"/>
    <x v="2"/>
    <n v="21416"/>
    <n v="4.3307383581788761"/>
    <x v="0"/>
    <n v="4066"/>
    <n v="0.19"/>
    <n v="17350"/>
    <n v="0.81"/>
    <n v="1428"/>
    <n v="7.0000000000000007E-2"/>
    <n v="2924"/>
    <n v="0.14000000000000001"/>
    <n v="47484"/>
    <n v="110"/>
    <m/>
    <n v="5.14"/>
    <n v="16523"/>
    <n v="0.77"/>
  </r>
  <r>
    <n v="626"/>
    <s v="Illinois"/>
    <s v="Ford"/>
    <x v="0"/>
    <x v="1"/>
    <n v="13264"/>
    <n v="4.1226745132061984"/>
    <x v="0"/>
    <n v="2487"/>
    <n v="0.19"/>
    <n v="10777"/>
    <n v="0.81"/>
    <n v="877"/>
    <n v="7.0000000000000007E-2"/>
    <n v="1248"/>
    <n v="0.09"/>
    <n v="55357"/>
    <n v="67"/>
    <m/>
    <n v="5.05"/>
    <n v="11040"/>
    <n v="0.83"/>
  </r>
  <r>
    <n v="627"/>
    <s v="Illinois"/>
    <s v="Franklin"/>
    <x v="0"/>
    <x v="7"/>
    <n v="38701"/>
    <n v="4.5877221869535614"/>
    <x v="0"/>
    <n v="7932"/>
    <n v="0.2"/>
    <n v="30769"/>
    <n v="0.8"/>
    <n v="3057"/>
    <n v="0.08"/>
    <n v="7358"/>
    <n v="0.19"/>
    <n v="42071"/>
    <n v="16"/>
    <m/>
    <n v="0.41"/>
    <n v="32120"/>
    <n v="0.83"/>
  </r>
  <r>
    <n v="628"/>
    <s v="Illinois"/>
    <s v="Fulton"/>
    <x v="0"/>
    <x v="2"/>
    <n v="34844"/>
    <n v="4.5421280050673154"/>
    <x v="0"/>
    <n v="7187"/>
    <n v="0.21"/>
    <n v="27657"/>
    <n v="0.79"/>
    <n v="2604"/>
    <n v="7.0000000000000007E-2"/>
    <n v="4559"/>
    <n v="0.13"/>
    <n v="51258"/>
    <n v="87"/>
    <m/>
    <n v="2.5"/>
    <n v="26296"/>
    <n v="0.75"/>
  </r>
  <r>
    <n v="629"/>
    <s v="Illinois"/>
    <s v="Gallatin"/>
    <x v="0"/>
    <x v="6"/>
    <n v="5058"/>
    <n v="3.7039788250083858"/>
    <x v="2"/>
    <n v="1178"/>
    <n v="0.23"/>
    <n v="3880"/>
    <n v="0.77"/>
    <n v="364"/>
    <n v="7.0000000000000007E-2"/>
    <n v="1029"/>
    <n v="0.2"/>
    <n v="43330"/>
    <n v="0"/>
    <m/>
    <n v="0"/>
    <n v="4054"/>
    <n v="0.8"/>
  </r>
  <r>
    <n v="630"/>
    <s v="Illinois"/>
    <s v="Greene"/>
    <x v="0"/>
    <x v="2"/>
    <n v="13044"/>
    <n v="4.115410790133919"/>
    <x v="0"/>
    <n v="2551"/>
    <n v="0.2"/>
    <n v="10493"/>
    <n v="0.8"/>
    <n v="1010"/>
    <n v="0.08"/>
    <n v="1772"/>
    <n v="0.14000000000000001"/>
    <n v="47314"/>
    <n v="15"/>
    <m/>
    <n v="1.1499999999999999"/>
    <n v="10706"/>
    <n v="0.82"/>
  </r>
  <r>
    <n v="631"/>
    <s v="Illinois"/>
    <s v="Grundy"/>
    <x v="0"/>
    <x v="3"/>
    <n v="50972"/>
    <n v="4.707331674434756"/>
    <x v="0"/>
    <n v="7173"/>
    <n v="0.14000000000000001"/>
    <n v="43799"/>
    <n v="0.86"/>
    <n v="3051"/>
    <n v="0.06"/>
    <n v="2991"/>
    <n v="0.06"/>
    <n v="79348"/>
    <n v="89"/>
    <m/>
    <n v="1.75"/>
    <n v="44841"/>
    <n v="0.88"/>
  </r>
  <r>
    <n v="632"/>
    <s v="Illinois"/>
    <s v="Hamilton"/>
    <x v="0"/>
    <x v="5"/>
    <n v="8163"/>
    <n v="3.9118497964994203"/>
    <x v="2"/>
    <n v="1783"/>
    <n v="0.22"/>
    <n v="6380"/>
    <n v="0.78"/>
    <n v="480"/>
    <n v="0.06"/>
    <n v="990"/>
    <n v="0.12"/>
    <n v="53028"/>
    <n v="25"/>
    <m/>
    <n v="3.06"/>
    <n v="6637"/>
    <n v="0.81"/>
  </r>
  <r>
    <n v="633"/>
    <s v="Illinois"/>
    <s v="Hancock"/>
    <x v="0"/>
    <x v="5"/>
    <n v="17844"/>
    <n v="4.2514922145695788"/>
    <x v="0"/>
    <n v="4134"/>
    <n v="0.23"/>
    <n v="13710"/>
    <n v="0.77"/>
    <n v="1461"/>
    <n v="0.08"/>
    <n v="1955"/>
    <n v="0.11"/>
    <n v="53553"/>
    <n v="18"/>
    <m/>
    <n v="1.01"/>
    <n v="14139"/>
    <n v="0.79"/>
  </r>
  <r>
    <n v="634"/>
    <s v="Illinois"/>
    <s v="Hardin"/>
    <x v="0"/>
    <x v="4"/>
    <n v="3910"/>
    <n v="3.5921767573958667"/>
    <x v="2"/>
    <n v="1005"/>
    <n v="0.26"/>
    <n v="2905"/>
    <n v="0.74"/>
    <n v="297"/>
    <n v="0.08"/>
    <n v="778"/>
    <n v="0.2"/>
    <n v="41713"/>
    <n v="25"/>
    <m/>
    <n v="6.39"/>
    <n v="3110"/>
    <n v="0.8"/>
  </r>
  <r>
    <n v="635"/>
    <s v="Illinois"/>
    <s v="Henderson"/>
    <x v="0"/>
    <x v="4"/>
    <n v="6709"/>
    <n v="3.8266577918758693"/>
    <x v="2"/>
    <n v="1686"/>
    <n v="0.25"/>
    <n v="5023"/>
    <n v="0.75"/>
    <n v="583"/>
    <n v="0.09"/>
    <n v="748"/>
    <n v="0.11"/>
    <n v="53632"/>
    <n v="0"/>
    <m/>
    <n v="0"/>
    <n v="5183"/>
    <n v="0.77"/>
  </r>
  <r>
    <n v="636"/>
    <s v="Illinois"/>
    <s v="Henry"/>
    <x v="0"/>
    <x v="0"/>
    <n v="49090"/>
    <n v="4.6909930320998692"/>
    <x v="0"/>
    <n v="9981"/>
    <n v="0.2"/>
    <n v="39109"/>
    <n v="0.8"/>
    <n v="3504"/>
    <n v="7.0000000000000007E-2"/>
    <n v="5558"/>
    <n v="0.11"/>
    <n v="58042"/>
    <n v="86"/>
    <m/>
    <n v="1.75"/>
    <n v="39711"/>
    <n v="0.81"/>
  </r>
  <r>
    <n v="637"/>
    <s v="Illinois"/>
    <s v="Iroquois"/>
    <x v="0"/>
    <x v="2"/>
    <n v="27604"/>
    <n v="4.4409720187339614"/>
    <x v="0"/>
    <n v="5952"/>
    <n v="0.22"/>
    <n v="21652"/>
    <n v="0.78"/>
    <n v="1896"/>
    <n v="7.0000000000000007E-2"/>
    <n v="2669"/>
    <n v="0.1"/>
    <n v="55247"/>
    <n v="60"/>
    <m/>
    <n v="2.17"/>
    <n v="22404"/>
    <n v="0.81"/>
  </r>
  <r>
    <n v="638"/>
    <s v="Illinois"/>
    <s v="Jackson"/>
    <x v="0"/>
    <x v="1"/>
    <n v="57419"/>
    <n v="4.7590556246240245"/>
    <x v="0"/>
    <n v="9017"/>
    <n v="0.16"/>
    <n v="48402"/>
    <n v="0.84"/>
    <n v="3779"/>
    <n v="7.0000000000000007E-2"/>
    <n v="13868"/>
    <n v="0.24"/>
    <n v="41445"/>
    <n v="192"/>
    <m/>
    <n v="3.34"/>
    <n v="47151"/>
    <n v="0.82"/>
  </r>
  <r>
    <n v="639"/>
    <s v="Illinois"/>
    <s v="Jasper"/>
    <x v="0"/>
    <x v="5"/>
    <n v="9611"/>
    <n v="3.982768577251012"/>
    <x v="2"/>
    <n v="1862"/>
    <n v="0.19"/>
    <n v="7749"/>
    <n v="0.81"/>
    <n v="496"/>
    <n v="0.05"/>
    <n v="972"/>
    <n v="0.1"/>
    <n v="54552"/>
    <n v="0"/>
    <m/>
    <n v="0"/>
    <n v="7979"/>
    <n v="0.83"/>
  </r>
  <r>
    <n v="640"/>
    <s v="Illinois"/>
    <s v="Jefferson"/>
    <x v="0"/>
    <x v="5"/>
    <n v="37820"/>
    <n v="4.5777215245090206"/>
    <x v="0"/>
    <n v="7239"/>
    <n v="0.19"/>
    <n v="30581"/>
    <n v="0.81"/>
    <n v="2722"/>
    <n v="7.0000000000000007E-2"/>
    <n v="5811"/>
    <n v="0.15"/>
    <n v="47425"/>
    <n v="165"/>
    <m/>
    <n v="4.3600000000000003"/>
    <n v="29877"/>
    <n v="0.79"/>
  </r>
  <r>
    <n v="641"/>
    <s v="Illinois"/>
    <s v="Jersey"/>
    <x v="0"/>
    <x v="3"/>
    <n v="21847"/>
    <n v="4.33939180867959"/>
    <x v="0"/>
    <n v="4260"/>
    <n v="0.19"/>
    <n v="17587"/>
    <n v="0.81"/>
    <n v="1691"/>
    <n v="0.08"/>
    <n v="1864"/>
    <n v="0.09"/>
    <n v="59117"/>
    <n v="46"/>
    <m/>
    <n v="2.11"/>
    <n v="17885"/>
    <n v="0.82"/>
  </r>
  <r>
    <n v="642"/>
    <s v="Illinois"/>
    <s v="Jo Daviess"/>
    <x v="0"/>
    <x v="2"/>
    <n v="21366"/>
    <n v="4.3297232240578971"/>
    <x v="0"/>
    <n v="6004"/>
    <n v="0.28000000000000003"/>
    <n v="15362"/>
    <n v="0.72"/>
    <n v="1791"/>
    <n v="0.08"/>
    <n v="1656"/>
    <n v="0.08"/>
    <n v="56832"/>
    <n v="25"/>
    <m/>
    <n v="1.17"/>
    <n v="15793"/>
    <n v="0.74"/>
  </r>
  <r>
    <n v="643"/>
    <s v="Illinois"/>
    <s v="Johnson"/>
    <x v="0"/>
    <x v="6"/>
    <n v="12456"/>
    <n v="4.095378599560064"/>
    <x v="0"/>
    <n v="2676"/>
    <n v="0.21"/>
    <n v="9780"/>
    <n v="0.79"/>
    <n v="989"/>
    <n v="0.08"/>
    <n v="1364"/>
    <n v="0.11"/>
    <n v="53884"/>
    <n v="0"/>
    <m/>
    <n v="0"/>
    <n v="8980"/>
    <n v="0.72"/>
  </r>
  <r>
    <n v="644"/>
    <s v="Illinois"/>
    <s v="Kane"/>
    <x v="0"/>
    <x v="3"/>
    <n v="534216"/>
    <n v="5.7277168911875087"/>
    <x v="1"/>
    <n v="73009"/>
    <n v="0.14000000000000001"/>
    <n v="461207"/>
    <n v="0.86"/>
    <n v="20842"/>
    <n v="0.04"/>
    <n v="45180"/>
    <n v="0.08"/>
    <n v="79834"/>
    <n v="1256"/>
    <m/>
    <n v="2.35"/>
    <n v="465279"/>
    <n v="0.87"/>
  </r>
  <r>
    <n v="645"/>
    <s v="Illinois"/>
    <s v="Kankakee"/>
    <x v="0"/>
    <x v="1"/>
    <n v="110024"/>
    <n v="5.0414874299824897"/>
    <x v="1"/>
    <n v="18550"/>
    <n v="0.17"/>
    <n v="91474"/>
    <n v="0.83"/>
    <n v="7312"/>
    <n v="7.0000000000000007E-2"/>
    <n v="16873"/>
    <n v="0.15"/>
    <n v="53884"/>
    <n v="500"/>
    <m/>
    <n v="4.54"/>
    <n v="90452"/>
    <n v="0.82"/>
  </r>
  <r>
    <n v="646"/>
    <s v="Illinois"/>
    <s v="Kendall"/>
    <x v="0"/>
    <x v="3"/>
    <n v="127915"/>
    <n v="5.1069214751686918"/>
    <x v="1"/>
    <n v="13122"/>
    <n v="0.1"/>
    <n v="114793"/>
    <n v="0.9"/>
    <n v="6267"/>
    <n v="0.05"/>
    <n v="5332"/>
    <n v="0.04"/>
    <n v="93345"/>
    <n v="0"/>
    <m/>
    <n v="0"/>
    <n v="116490"/>
    <n v="0.91"/>
  </r>
  <r>
    <n v="647"/>
    <s v="Illinois"/>
    <s v="Knox"/>
    <x v="0"/>
    <x v="7"/>
    <n v="50112"/>
    <n v="4.699941736041831"/>
    <x v="0"/>
    <n v="10820"/>
    <n v="0.22"/>
    <n v="39292"/>
    <n v="0.78"/>
    <n v="3841"/>
    <n v="0.08"/>
    <n v="7558"/>
    <n v="0.15"/>
    <n v="44553"/>
    <n v="190"/>
    <m/>
    <n v="3.79"/>
    <n v="37653"/>
    <n v="0.75"/>
  </r>
  <r>
    <n v="648"/>
    <s v="Illinois"/>
    <s v="Lake"/>
    <x v="0"/>
    <x v="3"/>
    <n v="700832"/>
    <n v="5.8456139235055407"/>
    <x v="1"/>
    <n v="99810"/>
    <n v="0.14000000000000001"/>
    <n v="601022"/>
    <n v="0.86"/>
    <n v="30348"/>
    <n v="0.04"/>
    <n v="54353"/>
    <n v="0.08"/>
    <n v="87336"/>
    <n v="1183"/>
    <m/>
    <n v="1.69"/>
    <n v="597789"/>
    <n v="0.85"/>
  </r>
  <r>
    <n v="649"/>
    <s v="Illinois"/>
    <s v="La Salle"/>
    <x v="0"/>
    <x v="7"/>
    <n v="109430"/>
    <n v="5.0391363992220954"/>
    <x v="1"/>
    <n v="20717"/>
    <n v="0.19"/>
    <n v="88713"/>
    <n v="0.81"/>
    <n v="6679"/>
    <n v="0.06"/>
    <n v="14384"/>
    <n v="0.13"/>
    <n v="54063"/>
    <n v="161"/>
    <m/>
    <n v="1.47"/>
    <n v="89615"/>
    <n v="0.82"/>
  </r>
  <r>
    <n v="650"/>
    <s v="Illinois"/>
    <s v="Lawrence"/>
    <x v="0"/>
    <x v="5"/>
    <n v="15765"/>
    <n v="4.1976939750839231"/>
    <x v="0"/>
    <n v="2748"/>
    <n v="0.17"/>
    <n v="13017"/>
    <n v="0.83"/>
    <n v="972"/>
    <n v="0.06"/>
    <n v="2326"/>
    <n v="0.15"/>
    <n v="43767"/>
    <n v="25"/>
    <m/>
    <n v="1.59"/>
    <n v="11244"/>
    <n v="0.71"/>
  </r>
  <r>
    <n v="651"/>
    <s v="Illinois"/>
    <s v="Lee"/>
    <x v="0"/>
    <x v="2"/>
    <n v="34223"/>
    <n v="4.5343180772780922"/>
    <x v="0"/>
    <n v="6708"/>
    <n v="0.2"/>
    <n v="27515"/>
    <n v="0.8"/>
    <n v="2297"/>
    <n v="7.0000000000000007E-2"/>
    <n v="3148"/>
    <n v="0.09"/>
    <n v="54915"/>
    <n v="80"/>
    <m/>
    <n v="2.34"/>
    <n v="26122"/>
    <n v="0.76"/>
  </r>
  <r>
    <n v="652"/>
    <s v="Illinois"/>
    <s v="Livingston"/>
    <x v="0"/>
    <x v="7"/>
    <n v="35761"/>
    <n v="4.5534096546543514"/>
    <x v="0"/>
    <n v="6868"/>
    <n v="0.19"/>
    <n v="28893"/>
    <n v="0.81"/>
    <n v="2397"/>
    <n v="7.0000000000000007E-2"/>
    <n v="4220"/>
    <n v="0.12"/>
    <n v="59323"/>
    <n v="42"/>
    <m/>
    <n v="1.17"/>
    <n v="28232"/>
    <n v="0.79"/>
  </r>
  <r>
    <n v="653"/>
    <s v="Illinois"/>
    <s v="Logan"/>
    <x v="0"/>
    <x v="2"/>
    <n v="28925"/>
    <n v="4.4612733676237868"/>
    <x v="0"/>
    <n v="5285"/>
    <n v="0.18"/>
    <n v="23640"/>
    <n v="0.82"/>
    <n v="2017"/>
    <n v="7.0000000000000007E-2"/>
    <n v="2706"/>
    <n v="0.09"/>
    <n v="52959"/>
    <n v="25"/>
    <m/>
    <n v="0.86"/>
    <n v="20612"/>
    <n v="0.71"/>
  </r>
  <r>
    <n v="654"/>
    <s v="Illinois"/>
    <s v="McDonough"/>
    <x v="0"/>
    <x v="8"/>
    <n v="29955"/>
    <n v="4.4764693239263842"/>
    <x v="0"/>
    <n v="5284"/>
    <n v="0.18"/>
    <n v="24671"/>
    <n v="0.82"/>
    <n v="2157"/>
    <n v="7.0000000000000007E-2"/>
    <n v="5821"/>
    <n v="0.19"/>
    <n v="42887"/>
    <n v="60"/>
    <m/>
    <n v="2"/>
    <n v="22372"/>
    <n v="0.75"/>
  </r>
  <r>
    <n v="655"/>
    <s v="Illinois"/>
    <s v="McHenry"/>
    <x v="0"/>
    <x v="3"/>
    <n v="308570"/>
    <n v="5.4893537005094188"/>
    <x v="1"/>
    <n v="45024"/>
    <n v="0.15"/>
    <n v="263546"/>
    <n v="0.85"/>
    <n v="15417"/>
    <n v="0.05"/>
    <n v="18136"/>
    <n v="0.06"/>
    <n v="86268"/>
    <n v="376"/>
    <m/>
    <n v="1.22"/>
    <n v="268557"/>
    <n v="0.87"/>
  </r>
  <r>
    <n v="656"/>
    <s v="Illinois"/>
    <s v="McLean"/>
    <x v="0"/>
    <x v="1"/>
    <n v="172828"/>
    <n v="5.2376141042331215"/>
    <x v="1"/>
    <n v="22860"/>
    <n v="0.13"/>
    <n v="149968"/>
    <n v="0.87"/>
    <n v="8620"/>
    <n v="0.05"/>
    <n v="23366"/>
    <n v="0.14000000000000001"/>
    <n v="67087"/>
    <n v="352"/>
    <m/>
    <n v="2.04"/>
    <n v="143804"/>
    <n v="0.83"/>
  </r>
  <r>
    <n v="657"/>
    <s v="Illinois"/>
    <s v="Macon"/>
    <x v="0"/>
    <x v="1"/>
    <n v="104712"/>
    <n v="5.0199964546984264"/>
    <x v="1"/>
    <n v="20960"/>
    <n v="0.2"/>
    <n v="83752"/>
    <n v="0.8"/>
    <n v="7463"/>
    <n v="7.0000000000000007E-2"/>
    <n v="17557"/>
    <n v="0.17"/>
    <n v="50684"/>
    <n v="534"/>
    <m/>
    <n v="5.0999999999999996"/>
    <n v="84801"/>
    <n v="0.81"/>
  </r>
  <r>
    <n v="658"/>
    <s v="Illinois"/>
    <s v="Macoupin"/>
    <x v="0"/>
    <x v="3"/>
    <n v="45313"/>
    <n v="4.6562228161036021"/>
    <x v="0"/>
    <n v="9006"/>
    <n v="0.2"/>
    <n v="36307"/>
    <n v="0.8"/>
    <n v="3562"/>
    <n v="0.08"/>
    <n v="5740"/>
    <n v="0.13"/>
    <n v="53409"/>
    <n v="50"/>
    <m/>
    <n v="1.1000000000000001"/>
    <n v="37558"/>
    <n v="0.83"/>
  </r>
  <r>
    <n v="659"/>
    <s v="Illinois"/>
    <s v="Madison"/>
    <x v="0"/>
    <x v="3"/>
    <n v="264461"/>
    <n v="5.4223616357904252"/>
    <x v="1"/>
    <n v="45485"/>
    <n v="0.17"/>
    <n v="218976"/>
    <n v="0.83"/>
    <n v="19908"/>
    <n v="0.08"/>
    <n v="35925"/>
    <n v="0.14000000000000001"/>
    <n v="60121"/>
    <n v="761"/>
    <m/>
    <n v="2.88"/>
    <n v="225742"/>
    <n v="0.85"/>
  </r>
  <r>
    <n v="660"/>
    <s v="Illinois"/>
    <s v="Marion"/>
    <x v="0"/>
    <x v="7"/>
    <n v="37620"/>
    <n v="4.5754187912143598"/>
    <x v="0"/>
    <n v="7408"/>
    <n v="0.2"/>
    <n v="30212"/>
    <n v="0.8"/>
    <n v="2896"/>
    <n v="0.08"/>
    <n v="7154"/>
    <n v="0.19"/>
    <n v="46096"/>
    <n v="146"/>
    <m/>
    <n v="3.88"/>
    <n v="31363"/>
    <n v="0.83"/>
  </r>
  <r>
    <n v="661"/>
    <s v="Illinois"/>
    <s v="Marshall"/>
    <x v="0"/>
    <x v="0"/>
    <n v="11534"/>
    <n v="4.0619799470748781"/>
    <x v="0"/>
    <n v="2706"/>
    <n v="0.23"/>
    <n v="8828"/>
    <n v="0.77"/>
    <n v="966"/>
    <n v="0.08"/>
    <n v="1066"/>
    <n v="0.09"/>
    <n v="57422"/>
    <n v="0"/>
    <m/>
    <n v="0"/>
    <n v="9067"/>
    <n v="0.79"/>
  </r>
  <r>
    <n v="662"/>
    <s v="Illinois"/>
    <s v="Mason"/>
    <x v="0"/>
    <x v="2"/>
    <n v="13565"/>
    <n v="4.1324197980976152"/>
    <x v="0"/>
    <n v="3011"/>
    <n v="0.22"/>
    <n v="10554"/>
    <n v="0.78"/>
    <n v="1158"/>
    <n v="0.09"/>
    <n v="1948"/>
    <n v="0.14000000000000001"/>
    <n v="48764"/>
    <n v="20"/>
    <m/>
    <n v="1.47"/>
    <n v="10923"/>
    <n v="0.81"/>
  </r>
  <r>
    <n v="663"/>
    <s v="Illinois"/>
    <s v="Massac"/>
    <x v="0"/>
    <x v="5"/>
    <n v="14080"/>
    <n v="4.1486026548060932"/>
    <x v="0"/>
    <n v="2957"/>
    <n v="0.21"/>
    <n v="11123"/>
    <n v="0.79"/>
    <n v="1163"/>
    <n v="0.08"/>
    <n v="2377"/>
    <n v="0.17"/>
    <n v="43783"/>
    <n v="25"/>
    <m/>
    <n v="1.78"/>
    <n v="11772"/>
    <n v="0.84"/>
  </r>
  <r>
    <n v="664"/>
    <s v="Illinois"/>
    <s v="Menard"/>
    <x v="0"/>
    <x v="1"/>
    <n v="12288"/>
    <n v="4.0894812026874368"/>
    <x v="0"/>
    <n v="2378"/>
    <n v="0.19"/>
    <n v="9910"/>
    <n v="0.81"/>
    <n v="1108"/>
    <n v="0.09"/>
    <n v="1092"/>
    <n v="0.09"/>
    <n v="74872"/>
    <n v="0"/>
    <m/>
    <n v="0"/>
    <n v="10143"/>
    <n v="0.83"/>
  </r>
  <r>
    <n v="665"/>
    <s v="Illinois"/>
    <s v="Mercer"/>
    <x v="0"/>
    <x v="0"/>
    <n v="15601"/>
    <n v="4.1931524368520776"/>
    <x v="0"/>
    <n v="3380"/>
    <n v="0.22"/>
    <n v="12221"/>
    <n v="0.78"/>
    <n v="1316"/>
    <n v="0.08"/>
    <n v="1387"/>
    <n v="0.09"/>
    <n v="58384"/>
    <n v="22"/>
    <m/>
    <n v="1.41"/>
    <n v="12481"/>
    <n v="0.8"/>
  </r>
  <r>
    <n v="666"/>
    <s v="Illinois"/>
    <s v="Monroe"/>
    <x v="0"/>
    <x v="3"/>
    <n v="34335"/>
    <n v="4.5357370517302238"/>
    <x v="0"/>
    <n v="6100"/>
    <n v="0.18"/>
    <n v="28235"/>
    <n v="0.82"/>
    <n v="2298"/>
    <n v="7.0000000000000007E-2"/>
    <n v="1446"/>
    <n v="0.04"/>
    <n v="88481"/>
    <n v="0"/>
    <m/>
    <n v="0"/>
    <n v="28920"/>
    <n v="0.84"/>
  </r>
  <r>
    <n v="667"/>
    <s v="Illinois"/>
    <s v="Montgomery"/>
    <x v="0"/>
    <x v="2"/>
    <n v="28601"/>
    <n v="4.4563812179853199"/>
    <x v="0"/>
    <n v="5764"/>
    <n v="0.2"/>
    <n v="22837"/>
    <n v="0.8"/>
    <n v="2271"/>
    <n v="0.08"/>
    <n v="3754"/>
    <n v="0.13"/>
    <n v="53138"/>
    <n v="50"/>
    <m/>
    <n v="1.75"/>
    <n v="21754"/>
    <n v="0.76"/>
  </r>
  <r>
    <n v="668"/>
    <s v="Illinois"/>
    <s v="Morgan"/>
    <x v="0"/>
    <x v="7"/>
    <n v="33976"/>
    <n v="4.5311722479826226"/>
    <x v="0"/>
    <n v="6799"/>
    <n v="0.2"/>
    <n v="27177"/>
    <n v="0.8"/>
    <n v="2496"/>
    <n v="7.0000000000000007E-2"/>
    <n v="4694"/>
    <n v="0.14000000000000001"/>
    <n v="48976"/>
    <n v="118"/>
    <m/>
    <n v="3.47"/>
    <n v="25746"/>
    <n v="0.76"/>
  </r>
  <r>
    <n v="669"/>
    <s v="Illinois"/>
    <s v="Moultrie"/>
    <x v="0"/>
    <x v="2"/>
    <n v="14717"/>
    <n v="4.1678192898771318"/>
    <x v="0"/>
    <n v="2782"/>
    <n v="0.19"/>
    <n v="11935"/>
    <n v="0.81"/>
    <n v="849"/>
    <n v="0.06"/>
    <n v="1373"/>
    <n v="0.09"/>
    <n v="59901"/>
    <n v="0"/>
    <m/>
    <n v="0"/>
    <n v="12188"/>
    <n v="0.83"/>
  </r>
  <r>
    <n v="670"/>
    <s v="Illinois"/>
    <s v="Ogle"/>
    <x v="0"/>
    <x v="7"/>
    <n v="50923"/>
    <n v="4.7069139810984071"/>
    <x v="0"/>
    <n v="9547"/>
    <n v="0.19"/>
    <n v="41376"/>
    <n v="0.81"/>
    <n v="3501"/>
    <n v="7.0000000000000007E-2"/>
    <n v="4223"/>
    <n v="0.08"/>
    <n v="61794"/>
    <n v="17"/>
    <m/>
    <n v="0.33"/>
    <n v="42463"/>
    <n v="0.83"/>
  </r>
  <r>
    <n v="671"/>
    <s v="Illinois"/>
    <s v="Peoria"/>
    <x v="1"/>
    <x v="0"/>
    <n v="180621"/>
    <n v="5.2567682424000663"/>
    <x v="1"/>
    <n v="30816"/>
    <n v="0.17"/>
    <n v="149805"/>
    <n v="0.83"/>
    <n v="10829"/>
    <n v="0.06"/>
    <n v="29227"/>
    <n v="0.16"/>
    <n v="56478"/>
    <n v="1079"/>
    <m/>
    <n v="5.97"/>
    <n v="151093"/>
    <n v="0.84"/>
  </r>
  <r>
    <n v="672"/>
    <s v="Illinois"/>
    <s v="Perry"/>
    <x v="0"/>
    <x v="2"/>
    <n v="21174"/>
    <n v="4.3258029087436132"/>
    <x v="0"/>
    <n v="3945"/>
    <n v="0.19"/>
    <n v="17229"/>
    <n v="0.81"/>
    <n v="1371"/>
    <n v="0.06"/>
    <n v="3327"/>
    <n v="0.16"/>
    <n v="49965"/>
    <n v="42"/>
    <m/>
    <n v="1.98"/>
    <n v="15536"/>
    <n v="0.73"/>
  </r>
  <r>
    <n v="673"/>
    <s v="Illinois"/>
    <s v="Piatt"/>
    <x v="0"/>
    <x v="1"/>
    <n v="16396"/>
    <n v="4.2147379096444642"/>
    <x v="0"/>
    <n v="3174"/>
    <n v="0.19"/>
    <n v="13222"/>
    <n v="0.81"/>
    <n v="1077"/>
    <n v="7.0000000000000007E-2"/>
    <n v="1192"/>
    <n v="7.0000000000000007E-2"/>
    <n v="67460"/>
    <n v="16"/>
    <m/>
    <n v="0.98"/>
    <n v="13549"/>
    <n v="0.83"/>
  </r>
  <r>
    <n v="674"/>
    <s v="Illinois"/>
    <s v="Pike"/>
    <x v="0"/>
    <x v="5"/>
    <n v="15611"/>
    <n v="4.1934307237268458"/>
    <x v="0"/>
    <n v="3271"/>
    <n v="0.21"/>
    <n v="12340"/>
    <n v="0.79"/>
    <n v="1021"/>
    <n v="7.0000000000000007E-2"/>
    <n v="2129"/>
    <n v="0.14000000000000001"/>
    <n v="47815"/>
    <n v="25"/>
    <m/>
    <n v="1.6"/>
    <n v="12450"/>
    <n v="0.8"/>
  </r>
  <r>
    <n v="675"/>
    <s v="Illinois"/>
    <s v="Pope"/>
    <x v="0"/>
    <x v="6"/>
    <n v="4212"/>
    <n v="3.624488362513449"/>
    <x v="2"/>
    <n v="1178"/>
    <n v="0.28000000000000003"/>
    <n v="3034"/>
    <n v="0.72"/>
    <n v="445"/>
    <n v="0.11"/>
    <n v="763"/>
    <n v="0.18"/>
    <n v="43053"/>
    <n v="0"/>
    <m/>
    <n v="0"/>
    <n v="3156"/>
    <n v="0.75"/>
  </r>
  <r>
    <n v="676"/>
    <s v="Illinois"/>
    <s v="Pulaski"/>
    <x v="0"/>
    <x v="6"/>
    <n v="5463"/>
    <n v="3.7374312005145827"/>
    <x v="2"/>
    <n v="1224"/>
    <n v="0.22"/>
    <n v="4239"/>
    <n v="0.78"/>
    <n v="492"/>
    <n v="0.09"/>
    <n v="1074"/>
    <n v="0.2"/>
    <n v="38400"/>
    <n v="0"/>
    <m/>
    <n v="0"/>
    <n v="4468"/>
    <n v="0.82"/>
  </r>
  <r>
    <n v="677"/>
    <s v="Illinois"/>
    <s v="Putnam"/>
    <x v="0"/>
    <x v="6"/>
    <n v="5740"/>
    <n v="3.7589118923979736"/>
    <x v="2"/>
    <n v="1298"/>
    <n v="0.23"/>
    <n v="4442"/>
    <n v="0.77"/>
    <n v="427"/>
    <n v="7.0000000000000007E-2"/>
    <n v="484"/>
    <n v="0.08"/>
    <n v="66319"/>
    <n v="0"/>
    <m/>
    <n v="0"/>
    <n v="4552"/>
    <n v="0.79"/>
  </r>
  <r>
    <n v="678"/>
    <s v="Illinois"/>
    <s v="Randolph"/>
    <x v="0"/>
    <x v="2"/>
    <n v="32106"/>
    <n v="4.5065862013578988"/>
    <x v="0"/>
    <n v="5972"/>
    <n v="0.19"/>
    <n v="26134"/>
    <n v="0.81"/>
    <n v="2187"/>
    <n v="7.0000000000000007E-2"/>
    <n v="3834"/>
    <n v="0.12"/>
    <n v="53607"/>
    <n v="461"/>
    <m/>
    <n v="14.36"/>
    <n v="23273"/>
    <n v="0.72"/>
  </r>
  <r>
    <n v="679"/>
    <s v="Illinois"/>
    <s v="Richland"/>
    <x v="0"/>
    <x v="5"/>
    <n v="15763"/>
    <n v="4.1976388755555698"/>
    <x v="0"/>
    <n v="3228"/>
    <n v="0.2"/>
    <n v="12535"/>
    <n v="0.8"/>
    <n v="1115"/>
    <n v="7.0000000000000007E-2"/>
    <n v="2311"/>
    <n v="0.15"/>
    <n v="48152"/>
    <n v="86"/>
    <m/>
    <n v="5.46"/>
    <n v="12945"/>
    <n v="0.82"/>
  </r>
  <r>
    <n v="680"/>
    <s v="Illinois"/>
    <s v="Rock Island"/>
    <x v="0"/>
    <x v="0"/>
    <n v="143477"/>
    <n v="5.1567822873162594"/>
    <x v="1"/>
    <n v="27672"/>
    <n v="0.19"/>
    <n v="115805"/>
    <n v="0.81"/>
    <n v="9961"/>
    <n v="7.0000000000000007E-2"/>
    <n v="19754"/>
    <n v="0.14000000000000001"/>
    <n v="52642"/>
    <n v="470"/>
    <m/>
    <n v="3.28"/>
    <n v="115324"/>
    <n v="0.8"/>
  </r>
  <r>
    <n v="681"/>
    <s v="Illinois"/>
    <s v="St. Clair"/>
    <x v="0"/>
    <x v="3"/>
    <n v="261059"/>
    <n v="5.4167386700920748"/>
    <x v="1"/>
    <n v="41261"/>
    <n v="0.16"/>
    <n v="219798"/>
    <n v="0.84"/>
    <n v="25809"/>
    <n v="0.1"/>
    <n v="38065"/>
    <n v="0.15"/>
    <n v="58222"/>
    <n v="741"/>
    <m/>
    <n v="2.84"/>
    <n v="224550"/>
    <n v="0.86"/>
  </r>
  <r>
    <n v="682"/>
    <s v="Illinois"/>
    <s v="Saline"/>
    <x v="0"/>
    <x v="2"/>
    <n v="23906"/>
    <n v="4.3785069151683231"/>
    <x v="0"/>
    <n v="4845"/>
    <n v="0.2"/>
    <n v="19061"/>
    <n v="0.8"/>
    <n v="1639"/>
    <n v="7.0000000000000007E-2"/>
    <n v="4692"/>
    <n v="0.2"/>
    <n v="40761"/>
    <n v="94"/>
    <m/>
    <n v="3.93"/>
    <n v="19645"/>
    <n v="0.82"/>
  </r>
  <r>
    <n v="683"/>
    <s v="Illinois"/>
    <s v="Sangamon"/>
    <x v="0"/>
    <x v="1"/>
    <n v="195348"/>
    <n v="5.2908089692162417"/>
    <x v="1"/>
    <n v="34887"/>
    <n v="0.18"/>
    <n v="160461"/>
    <n v="0.82"/>
    <n v="14386"/>
    <n v="7.0000000000000007E-2"/>
    <n v="25172"/>
    <n v="0.13"/>
    <n v="62242"/>
    <n v="1094"/>
    <m/>
    <n v="5.6"/>
    <n v="163831"/>
    <n v="0.84"/>
  </r>
  <r>
    <n v="684"/>
    <s v="Illinois"/>
    <s v="Schuyler"/>
    <x v="0"/>
    <x v="5"/>
    <n v="6907"/>
    <n v="3.839289456006147"/>
    <x v="2"/>
    <n v="1574"/>
    <n v="0.23"/>
    <n v="5333"/>
    <n v="0.77"/>
    <n v="522"/>
    <n v="0.08"/>
    <n v="778"/>
    <n v="0.11"/>
    <n v="52018"/>
    <n v="22"/>
    <m/>
    <n v="3.19"/>
    <n v="5494"/>
    <n v="0.8"/>
  </r>
  <r>
    <n v="685"/>
    <s v="Illinois"/>
    <s v="Scott"/>
    <x v="0"/>
    <x v="4"/>
    <n v="4926"/>
    <n v="3.6924944075030846"/>
    <x v="2"/>
    <n v="979"/>
    <n v="0.2"/>
    <n v="3947"/>
    <n v="0.8"/>
    <n v="347"/>
    <n v="7.0000000000000007E-2"/>
    <n v="499"/>
    <n v="0.1"/>
    <n v="55198"/>
    <n v="0"/>
    <m/>
    <n v="0"/>
    <n v="4060"/>
    <n v="0.82"/>
  </r>
  <r>
    <n v="686"/>
    <s v="Illinois"/>
    <s v="Shelby"/>
    <x v="0"/>
    <x v="2"/>
    <n v="21741"/>
    <n v="4.3372795160379409"/>
    <x v="0"/>
    <n v="4897"/>
    <n v="0.23"/>
    <n v="16844"/>
    <n v="0.77"/>
    <n v="1648"/>
    <n v="0.08"/>
    <n v="2191"/>
    <n v="0.1"/>
    <n v="56509"/>
    <n v="30"/>
    <m/>
    <n v="1.38"/>
    <n v="17414"/>
    <n v="0.8"/>
  </r>
  <r>
    <n v="687"/>
    <s v="Illinois"/>
    <s v="Stark"/>
    <x v="0"/>
    <x v="0"/>
    <n v="5427"/>
    <n v="3.734559821579476"/>
    <x v="2"/>
    <n v="1210"/>
    <n v="0.22"/>
    <n v="4217"/>
    <n v="0.78"/>
    <n v="368"/>
    <n v="7.0000000000000007E-2"/>
    <n v="594"/>
    <n v="0.11"/>
    <n v="52651"/>
    <n v="0"/>
    <m/>
    <n v="0"/>
    <n v="4318"/>
    <n v="0.8"/>
  </r>
  <r>
    <n v="688"/>
    <s v="Illinois"/>
    <s v="Stephenson"/>
    <x v="0"/>
    <x v="7"/>
    <n v="44753"/>
    <n v="4.6508221533899325"/>
    <x v="0"/>
    <n v="10172"/>
    <n v="0.23"/>
    <n v="34581"/>
    <n v="0.77"/>
    <n v="3086"/>
    <n v="7.0000000000000007E-2"/>
    <n v="5555"/>
    <n v="0.12"/>
    <n v="47357"/>
    <n v="100"/>
    <m/>
    <n v="2.23"/>
    <n v="35776"/>
    <n v="0.8"/>
  </r>
  <r>
    <n v="689"/>
    <s v="Illinois"/>
    <s v="Tazewell"/>
    <x v="0"/>
    <x v="0"/>
    <n v="132328"/>
    <n v="5.1216517486385698"/>
    <x v="1"/>
    <n v="24831"/>
    <n v="0.19"/>
    <n v="107497"/>
    <n v="0.81"/>
    <n v="8972"/>
    <n v="7.0000000000000007E-2"/>
    <n v="12465"/>
    <n v="0.09"/>
    <n v="61508"/>
    <n v="180"/>
    <m/>
    <n v="1.36"/>
    <n v="109099"/>
    <n v="0.82"/>
  </r>
  <r>
    <n v="690"/>
    <s v="Illinois"/>
    <s v="Union"/>
    <x v="0"/>
    <x v="2"/>
    <n v="16841"/>
    <n v="4.2263678758564858"/>
    <x v="0"/>
    <n v="3597"/>
    <n v="0.21"/>
    <n v="13244"/>
    <n v="0.79"/>
    <n v="1258"/>
    <n v="7.0000000000000007E-2"/>
    <n v="2902"/>
    <n v="0.17"/>
    <n v="49716"/>
    <n v="126"/>
    <m/>
    <n v="7.48"/>
    <n v="14020"/>
    <n v="0.83"/>
  </r>
  <r>
    <n v="691"/>
    <s v="Illinois"/>
    <s v="Vermilion"/>
    <x v="0"/>
    <x v="1"/>
    <n v="76806"/>
    <n v="4.8853951479626181"/>
    <x v="0"/>
    <n v="14856"/>
    <n v="0.19"/>
    <n v="61950"/>
    <n v="0.81"/>
    <n v="5838"/>
    <n v="0.08"/>
    <n v="14256"/>
    <n v="0.19"/>
    <n v="44638"/>
    <n v="351"/>
    <m/>
    <n v="4.57"/>
    <n v="62524"/>
    <n v="0.81"/>
  </r>
  <r>
    <n v="692"/>
    <s v="Illinois"/>
    <s v="Wabash"/>
    <x v="0"/>
    <x v="5"/>
    <n v="11549"/>
    <n v="4.0625443813464646"/>
    <x v="0"/>
    <n v="2387"/>
    <n v="0.21"/>
    <n v="9162"/>
    <n v="0.79"/>
    <n v="886"/>
    <n v="0.08"/>
    <n v="1645"/>
    <n v="0.14000000000000001"/>
    <n v="53414"/>
    <n v="25"/>
    <m/>
    <n v="2.16"/>
    <n v="9514"/>
    <n v="0.82"/>
  </r>
  <r>
    <n v="693"/>
    <s v="Illinois"/>
    <s v="Warren"/>
    <x v="0"/>
    <x v="2"/>
    <n v="17032"/>
    <n v="4.2312656484302664"/>
    <x v="0"/>
    <n v="3327"/>
    <n v="0.2"/>
    <n v="13705"/>
    <n v="0.8"/>
    <n v="1005"/>
    <n v="0.06"/>
    <n v="2069"/>
    <n v="0.12"/>
    <n v="53532"/>
    <n v="23"/>
    <m/>
    <n v="1.35"/>
    <n v="13209"/>
    <n v="0.78"/>
  </r>
  <r>
    <n v="694"/>
    <s v="Illinois"/>
    <s v="Washington"/>
    <x v="0"/>
    <x v="2"/>
    <n v="13995"/>
    <n v="4.145972902802181"/>
    <x v="0"/>
    <n v="2815"/>
    <n v="0.2"/>
    <n v="11180"/>
    <n v="0.8"/>
    <n v="1015"/>
    <n v="7.0000000000000007E-2"/>
    <n v="1016"/>
    <n v="7.0000000000000007E-2"/>
    <n v="66937"/>
    <n v="42"/>
    <m/>
    <n v="3"/>
    <n v="11464"/>
    <n v="0.82"/>
  </r>
  <r>
    <n v="695"/>
    <s v="Illinois"/>
    <s v="Wayne"/>
    <x v="0"/>
    <x v="5"/>
    <n v="16332"/>
    <n v="4.21303937125096"/>
    <x v="0"/>
    <n v="3517"/>
    <n v="0.22"/>
    <n v="12815"/>
    <n v="0.78"/>
    <n v="1094"/>
    <n v="7.0000000000000007E-2"/>
    <n v="2234"/>
    <n v="0.14000000000000001"/>
    <n v="50471"/>
    <n v="55"/>
    <m/>
    <n v="3.37"/>
    <n v="13246"/>
    <n v="0.81"/>
  </r>
  <r>
    <n v="696"/>
    <s v="Illinois"/>
    <s v="White"/>
    <x v="0"/>
    <x v="2"/>
    <n v="13665"/>
    <n v="4.1356096360286791"/>
    <x v="0"/>
    <n v="2953"/>
    <n v="0.22"/>
    <n v="10712"/>
    <n v="0.78"/>
    <n v="971"/>
    <n v="7.0000000000000007E-2"/>
    <n v="1637"/>
    <n v="0.12"/>
    <n v="49507"/>
    <n v="0"/>
    <m/>
    <n v="0"/>
    <n v="11102"/>
    <n v="0.81"/>
  </r>
  <r>
    <n v="697"/>
    <s v="Illinois"/>
    <s v="Whiteside"/>
    <x v="0"/>
    <x v="7"/>
    <n v="55626"/>
    <n v="4.7452778314600561"/>
    <x v="0"/>
    <n v="11600"/>
    <n v="0.21"/>
    <n v="44026"/>
    <n v="0.79"/>
    <n v="4104"/>
    <n v="7.0000000000000007E-2"/>
    <n v="5732"/>
    <n v="0.1"/>
    <n v="57197"/>
    <n v="122"/>
    <m/>
    <n v="2.19"/>
    <n v="45423"/>
    <n v="0.82"/>
  </r>
  <r>
    <n v="698"/>
    <s v="Illinois"/>
    <s v="Will"/>
    <x v="0"/>
    <x v="3"/>
    <n v="692310"/>
    <n v="5.8403006047783483"/>
    <x v="1"/>
    <n v="90406"/>
    <n v="0.13"/>
    <n v="601904"/>
    <n v="0.87"/>
    <n v="29517"/>
    <n v="0.04"/>
    <n v="44038"/>
    <n v="0.06"/>
    <n v="86108"/>
    <n v="921"/>
    <m/>
    <n v="1.33"/>
    <n v="607913"/>
    <n v="0.88"/>
  </r>
  <r>
    <n v="699"/>
    <s v="Illinois"/>
    <s v="Williamson"/>
    <x v="0"/>
    <x v="1"/>
    <n v="67056"/>
    <n v="4.8264376434897693"/>
    <x v="0"/>
    <n v="12713"/>
    <n v="0.19"/>
    <n v="54343"/>
    <n v="0.81"/>
    <n v="5500"/>
    <n v="0.08"/>
    <n v="9356"/>
    <n v="0.14000000000000001"/>
    <n v="46187"/>
    <n v="260"/>
    <m/>
    <n v="3.88"/>
    <n v="55036"/>
    <n v="0.82"/>
  </r>
  <r>
    <n v="700"/>
    <s v="Illinois"/>
    <s v="Winnebago"/>
    <x v="0"/>
    <x v="0"/>
    <n v="284081"/>
    <n v="5.4534421880661492"/>
    <x v="1"/>
    <n v="49819"/>
    <n v="0.18"/>
    <n v="234262"/>
    <n v="0.82"/>
    <n v="16778"/>
    <n v="0.06"/>
    <n v="45006"/>
    <n v="0.16"/>
    <n v="53795"/>
    <n v="864"/>
    <m/>
    <n v="3.04"/>
    <n v="240526"/>
    <n v="0.85"/>
  </r>
  <r>
    <n v="701"/>
    <s v="Illinois"/>
    <s v="Woodford"/>
    <x v="0"/>
    <x v="0"/>
    <n v="38463"/>
    <n v="4.5850431549059421"/>
    <x v="0"/>
    <n v="6960"/>
    <n v="0.18"/>
    <n v="31503"/>
    <n v="0.82"/>
    <n v="2479"/>
    <n v="0.06"/>
    <n v="2662"/>
    <n v="7.0000000000000007E-2"/>
    <n v="72247"/>
    <n v="11"/>
    <m/>
    <n v="0.28999999999999998"/>
    <n v="31696"/>
    <n v="0.82"/>
  </r>
  <r>
    <n v="702"/>
    <s v="Indiana"/>
    <s v="Adams"/>
    <x v="0"/>
    <x v="2"/>
    <n v="35636"/>
    <n v="4.551888950263276"/>
    <x v="0"/>
    <n v="5524"/>
    <n v="0.16"/>
    <n v="30112"/>
    <n v="0.84"/>
    <n v="1609"/>
    <n v="0.05"/>
    <n v="4056"/>
    <n v="0.11"/>
    <n v="56693"/>
    <n v="224"/>
    <m/>
    <n v="6.29"/>
    <n v="30435"/>
    <n v="0.85"/>
  </r>
  <r>
    <n v="703"/>
    <s v="Indiana"/>
    <s v="Allen"/>
    <x v="1"/>
    <x v="0"/>
    <n v="375351"/>
    <n v="5.5744375772395784"/>
    <x v="1"/>
    <n v="54718"/>
    <n v="0.15"/>
    <n v="320633"/>
    <n v="0.85"/>
    <n v="21571"/>
    <n v="0.06"/>
    <n v="49641"/>
    <n v="0.13"/>
    <n v="54473"/>
    <n v="1830"/>
    <m/>
    <n v="4.88"/>
    <n v="326548"/>
    <n v="0.87"/>
  </r>
  <r>
    <n v="704"/>
    <s v="Indiana"/>
    <s v="Bartholomew"/>
    <x v="0"/>
    <x v="1"/>
    <n v="82753"/>
    <n v="4.9177837469774124"/>
    <x v="0"/>
    <n v="13487"/>
    <n v="0.16"/>
    <n v="69266"/>
    <n v="0.84"/>
    <n v="4235"/>
    <n v="0.05"/>
    <n v="8238"/>
    <n v="0.1"/>
    <n v="63067"/>
    <n v="229"/>
    <m/>
    <n v="2.77"/>
    <n v="71139"/>
    <n v="0.86"/>
  </r>
  <r>
    <n v="705"/>
    <s v="Indiana"/>
    <s v="Benton"/>
    <x v="0"/>
    <x v="1"/>
    <n v="8653"/>
    <n v="3.9371667037150329"/>
    <x v="2"/>
    <n v="1543"/>
    <n v="0.18"/>
    <n v="7110"/>
    <n v="0.82"/>
    <n v="509"/>
    <n v="0.06"/>
    <n v="985"/>
    <n v="0.11"/>
    <n v="51649"/>
    <n v="0"/>
    <m/>
    <n v="0"/>
    <n v="7332"/>
    <n v="0.85"/>
  </r>
  <r>
    <n v="706"/>
    <s v="Indiana"/>
    <s v="Blackford"/>
    <x v="0"/>
    <x v="2"/>
    <n v="11930"/>
    <n v="4.0766404436703416"/>
    <x v="0"/>
    <n v="2580"/>
    <n v="0.22"/>
    <n v="9350"/>
    <n v="0.78"/>
    <n v="927"/>
    <n v="0.08"/>
    <n v="1651"/>
    <n v="0.14000000000000001"/>
    <n v="45161"/>
    <n v="15"/>
    <m/>
    <n v="1.26"/>
    <n v="9686"/>
    <n v="0.81"/>
  </r>
  <r>
    <n v="707"/>
    <s v="Indiana"/>
    <s v="Boone"/>
    <x v="0"/>
    <x v="3"/>
    <n v="66999"/>
    <n v="4.8260683206452599"/>
    <x v="0"/>
    <n v="8954"/>
    <n v="0.13"/>
    <n v="58045"/>
    <n v="0.87"/>
    <n v="2801"/>
    <n v="0.04"/>
    <n v="3585"/>
    <n v="0.05"/>
    <n v="85876"/>
    <n v="70"/>
    <m/>
    <n v="1.04"/>
    <n v="59495"/>
    <n v="0.89"/>
  </r>
  <r>
    <n v="708"/>
    <s v="Indiana"/>
    <s v="Brown"/>
    <x v="0"/>
    <x v="3"/>
    <n v="15234"/>
    <n v="4.1828139512573657"/>
    <x v="0"/>
    <n v="3668"/>
    <n v="0.24"/>
    <n v="11566"/>
    <n v="0.76"/>
    <n v="1457"/>
    <n v="0.1"/>
    <n v="1519"/>
    <n v="0.1"/>
    <n v="60944"/>
    <n v="0"/>
    <m/>
    <n v="0"/>
    <n v="11963"/>
    <n v="0.79"/>
  </r>
  <r>
    <n v="709"/>
    <s v="Indiana"/>
    <s v="Carroll"/>
    <x v="0"/>
    <x v="1"/>
    <n v="20127"/>
    <n v="4.3037790465955315"/>
    <x v="0"/>
    <n v="3949"/>
    <n v="0.2"/>
    <n v="16178"/>
    <n v="0.8"/>
    <n v="1415"/>
    <n v="7.0000000000000007E-2"/>
    <n v="1756"/>
    <n v="0.09"/>
    <n v="57092"/>
    <n v="0"/>
    <m/>
    <n v="0"/>
    <n v="16715"/>
    <n v="0.83"/>
  </r>
  <r>
    <n v="710"/>
    <s v="Indiana"/>
    <s v="Cass"/>
    <x v="0"/>
    <x v="7"/>
    <n v="37955"/>
    <n v="4.5792689957617716"/>
    <x v="0"/>
    <n v="6753"/>
    <n v="0.18"/>
    <n v="31202"/>
    <n v="0.82"/>
    <n v="2619"/>
    <n v="7.0000000000000007E-2"/>
    <n v="5004"/>
    <n v="0.13"/>
    <n v="48598"/>
    <n v="268"/>
    <m/>
    <n v="7.06"/>
    <n v="31856"/>
    <n v="0.84"/>
  </r>
  <r>
    <n v="711"/>
    <s v="Indiana"/>
    <s v="Clark"/>
    <x v="0"/>
    <x v="3"/>
    <n v="117360"/>
    <n v="5.0695201008352262"/>
    <x v="1"/>
    <n v="18524"/>
    <n v="0.16"/>
    <n v="98836"/>
    <n v="0.84"/>
    <n v="8672"/>
    <n v="7.0000000000000007E-2"/>
    <n v="12975"/>
    <n v="0.11"/>
    <n v="56774"/>
    <n v="285"/>
    <m/>
    <n v="2.4300000000000002"/>
    <n v="102518"/>
    <n v="0.87"/>
  </r>
  <r>
    <n v="712"/>
    <s v="Indiana"/>
    <s v="Clay"/>
    <x v="0"/>
    <x v="1"/>
    <n v="26170"/>
    <n v="4.4178037226398814"/>
    <x v="0"/>
    <n v="4675"/>
    <n v="0.18"/>
    <n v="21495"/>
    <n v="0.82"/>
    <n v="1920"/>
    <n v="7.0000000000000007E-2"/>
    <n v="3545"/>
    <n v="0.14000000000000001"/>
    <n v="52699"/>
    <n v="25"/>
    <m/>
    <n v="0.96"/>
    <n v="22260"/>
    <n v="0.85"/>
  </r>
  <r>
    <n v="713"/>
    <s v="Indiana"/>
    <s v="Clinton"/>
    <x v="0"/>
    <x v="2"/>
    <n v="32250"/>
    <n v="4.5085297189712863"/>
    <x v="0"/>
    <n v="5379"/>
    <n v="0.17"/>
    <n v="26871"/>
    <n v="0.83"/>
    <n v="2002"/>
    <n v="0.06"/>
    <n v="3732"/>
    <n v="0.12"/>
    <n v="51730"/>
    <n v="25"/>
    <m/>
    <n v="0.78"/>
    <n v="27388"/>
    <n v="0.85"/>
  </r>
  <r>
    <n v="714"/>
    <s v="Indiana"/>
    <s v="Crawford"/>
    <x v="0"/>
    <x v="6"/>
    <n v="10558"/>
    <n v="4.0235816576649395"/>
    <x v="0"/>
    <n v="2061"/>
    <n v="0.2"/>
    <n v="8497"/>
    <n v="0.8"/>
    <n v="883"/>
    <n v="0.08"/>
    <n v="1654"/>
    <n v="0.16"/>
    <n v="44152"/>
    <n v="0"/>
    <m/>
    <n v="0"/>
    <n v="8954"/>
    <n v="0.85"/>
  </r>
  <r>
    <n v="715"/>
    <s v="Indiana"/>
    <s v="Daviess"/>
    <x v="0"/>
    <x v="5"/>
    <n v="33147"/>
    <n v="4.5204442282942381"/>
    <x v="0"/>
    <n v="5080"/>
    <n v="0.15"/>
    <n v="28067"/>
    <n v="0.85"/>
    <n v="1989"/>
    <n v="0.06"/>
    <n v="3752"/>
    <n v="0.11"/>
    <n v="55434"/>
    <n v="72"/>
    <m/>
    <n v="2.17"/>
    <n v="28526"/>
    <n v="0.86"/>
  </r>
  <r>
    <n v="716"/>
    <s v="Indiana"/>
    <s v="Dearborn"/>
    <x v="0"/>
    <x v="3"/>
    <n v="49568"/>
    <n v="4.6952013960791117"/>
    <x v="0"/>
    <n v="8779"/>
    <n v="0.18"/>
    <n v="40789"/>
    <n v="0.82"/>
    <n v="3792"/>
    <n v="0.08"/>
    <n v="4577"/>
    <n v="0.09"/>
    <n v="66502"/>
    <n v="80"/>
    <m/>
    <n v="1.61"/>
    <n v="42141"/>
    <n v="0.85"/>
  </r>
  <r>
    <n v="717"/>
    <s v="Indiana"/>
    <s v="Decatur"/>
    <x v="0"/>
    <x v="2"/>
    <n v="26794"/>
    <n v="4.428037553035308"/>
    <x v="0"/>
    <n v="4485"/>
    <n v="0.17"/>
    <n v="22309"/>
    <n v="0.83"/>
    <n v="1700"/>
    <n v="0.06"/>
    <n v="3077"/>
    <n v="0.11"/>
    <n v="57441"/>
    <n v="395"/>
    <m/>
    <n v="14.74"/>
    <n v="22960"/>
    <n v="0.86"/>
  </r>
  <r>
    <n v="718"/>
    <s v="Indiana"/>
    <s v="De Kal"/>
    <x v="0"/>
    <x v="7"/>
    <n v="43226"/>
    <n v="4.6357450491283387"/>
    <x v="0"/>
    <n v="7019"/>
    <n v="0.16"/>
    <n v="36207"/>
    <n v="0.84"/>
    <n v="2675"/>
    <n v="0.06"/>
    <n v="4309"/>
    <n v="0.1"/>
    <n v="58987"/>
    <n v="72"/>
    <m/>
    <n v="1.67"/>
    <n v="37464"/>
    <n v="0.87"/>
  </r>
  <r>
    <n v="719"/>
    <s v="Indiana"/>
    <s v="Delaware"/>
    <x v="0"/>
    <x v="1"/>
    <n v="114772"/>
    <n v="5.0598359496587211"/>
    <x v="1"/>
    <n v="19672"/>
    <n v="0.17"/>
    <n v="95100"/>
    <n v="0.83"/>
    <n v="7350"/>
    <n v="0.06"/>
    <n v="23799"/>
    <n v="0.21"/>
    <n v="43096"/>
    <n v="396"/>
    <m/>
    <n v="3.45"/>
    <n v="91136"/>
    <n v="0.79"/>
  </r>
  <r>
    <n v="720"/>
    <s v="Indiana"/>
    <s v="Dubois"/>
    <x v="0"/>
    <x v="8"/>
    <n v="42565"/>
    <n v="4.6290526377283898"/>
    <x v="0"/>
    <n v="7430"/>
    <n v="0.17"/>
    <n v="35135"/>
    <n v="0.83"/>
    <n v="2318"/>
    <n v="0.05"/>
    <n v="3155"/>
    <n v="7.0000000000000007E-2"/>
    <n v="62126"/>
    <n v="137"/>
    <m/>
    <n v="3.22"/>
    <n v="35883"/>
    <n v="0.84"/>
  </r>
  <r>
    <n v="721"/>
    <s v="Indiana"/>
    <s v="Elkhart"/>
    <x v="1"/>
    <x v="1"/>
    <n v="205560"/>
    <n v="5.312938609013135"/>
    <x v="1"/>
    <n v="30282"/>
    <n v="0.15"/>
    <n v="175278"/>
    <n v="0.85"/>
    <n v="9966"/>
    <n v="0.05"/>
    <n v="23202"/>
    <n v="0.11"/>
    <n v="59251"/>
    <n v="368"/>
    <m/>
    <n v="1.79"/>
    <n v="177265"/>
    <n v="0.86"/>
  </r>
  <r>
    <n v="722"/>
    <s v="Indiana"/>
    <s v="Fayette"/>
    <x v="0"/>
    <x v="2"/>
    <n v="23047"/>
    <n v="4.3626144018194015"/>
    <x v="0"/>
    <n v="4700"/>
    <n v="0.2"/>
    <n v="18347"/>
    <n v="0.8"/>
    <n v="1679"/>
    <n v="7.0000000000000007E-2"/>
    <n v="3280"/>
    <n v="0.14000000000000001"/>
    <n v="47737"/>
    <n v="75"/>
    <m/>
    <n v="3.25"/>
    <n v="19492"/>
    <n v="0.85"/>
  </r>
  <r>
    <n v="723"/>
    <s v="Indiana"/>
    <s v="Floyd"/>
    <x v="0"/>
    <x v="3"/>
    <n v="77781"/>
    <n v="4.8908735224022113"/>
    <x v="0"/>
    <n v="12549"/>
    <n v="0.16"/>
    <n v="65232"/>
    <n v="0.84"/>
    <n v="4938"/>
    <n v="0.06"/>
    <n v="7231"/>
    <n v="0.09"/>
    <n v="64992"/>
    <n v="323"/>
    <m/>
    <n v="4.1500000000000004"/>
    <n v="67328"/>
    <n v="0.87"/>
  </r>
  <r>
    <n v="724"/>
    <s v="Indiana"/>
    <s v="Fountain"/>
    <x v="0"/>
    <x v="2"/>
    <n v="16351"/>
    <n v="4.2135443185376671"/>
    <x v="0"/>
    <n v="3282"/>
    <n v="0.2"/>
    <n v="13069"/>
    <n v="0.8"/>
    <n v="1021"/>
    <n v="0.06"/>
    <n v="1799"/>
    <n v="0.11"/>
    <n v="53493"/>
    <n v="0"/>
    <m/>
    <n v="0"/>
    <n v="13561"/>
    <n v="0.83"/>
  </r>
  <r>
    <n v="725"/>
    <s v="Indiana"/>
    <s v="Franklin"/>
    <x v="0"/>
    <x v="2"/>
    <n v="22736"/>
    <n v="4.3567140605833945"/>
    <x v="0"/>
    <n v="4187"/>
    <n v="0.18"/>
    <n v="18549"/>
    <n v="0.82"/>
    <n v="1366"/>
    <n v="0.06"/>
    <n v="1939"/>
    <n v="0.09"/>
    <n v="62251"/>
    <n v="0"/>
    <m/>
    <n v="0"/>
    <n v="19297"/>
    <n v="0.85"/>
  </r>
  <r>
    <n v="726"/>
    <s v="Indiana"/>
    <s v="Fulton"/>
    <x v="0"/>
    <x v="5"/>
    <n v="20092"/>
    <n v="4.3030231694875116"/>
    <x v="0"/>
    <n v="3920"/>
    <n v="0.2"/>
    <n v="16172"/>
    <n v="0.8"/>
    <n v="1426"/>
    <n v="7.0000000000000007E-2"/>
    <n v="2684"/>
    <n v="0.13"/>
    <n v="52798"/>
    <n v="25"/>
    <m/>
    <n v="1.24"/>
    <n v="16699"/>
    <n v="0.83"/>
  </r>
  <r>
    <n v="727"/>
    <s v="Indiana"/>
    <s v="Gibson"/>
    <x v="0"/>
    <x v="2"/>
    <n v="33452"/>
    <n v="4.5244220881127521"/>
    <x v="0"/>
    <n v="5876"/>
    <n v="0.18"/>
    <n v="27576"/>
    <n v="0.82"/>
    <n v="2269"/>
    <n v="7.0000000000000007E-2"/>
    <n v="3460"/>
    <n v="0.1"/>
    <n v="56960"/>
    <n v="70"/>
    <m/>
    <n v="2.09"/>
    <n v="28154"/>
    <n v="0.84"/>
  </r>
  <r>
    <n v="728"/>
    <s v="Indiana"/>
    <s v="Grant"/>
    <x v="0"/>
    <x v="7"/>
    <n v="65936"/>
    <n v="4.8191225971805132"/>
    <x v="0"/>
    <n v="12674"/>
    <n v="0.19"/>
    <n v="53262"/>
    <n v="0.81"/>
    <n v="4931"/>
    <n v="7.0000000000000007E-2"/>
    <n v="12140"/>
    <n v="0.18"/>
    <n v="45138"/>
    <n v="133"/>
    <m/>
    <n v="2.02"/>
    <n v="51576"/>
    <n v="0.78"/>
  </r>
  <r>
    <n v="729"/>
    <s v="Indiana"/>
    <s v="Greene"/>
    <x v="0"/>
    <x v="2"/>
    <n v="32006"/>
    <n v="4.5052314009021339"/>
    <x v="0"/>
    <n v="6248"/>
    <n v="0.2"/>
    <n v="25758"/>
    <n v="0.8"/>
    <n v="2522"/>
    <n v="0.08"/>
    <n v="4423"/>
    <n v="0.14000000000000001"/>
    <n v="46835"/>
    <n v="57"/>
    <m/>
    <n v="1.78"/>
    <n v="26701"/>
    <n v="0.83"/>
  </r>
  <r>
    <n v="730"/>
    <s v="Indiana"/>
    <s v="Hamilton"/>
    <x v="0"/>
    <x v="3"/>
    <n v="330086"/>
    <n v="5.5186271049068534"/>
    <x v="1"/>
    <n v="40862"/>
    <n v="0.12"/>
    <n v="289224"/>
    <n v="0.88"/>
    <n v="16689"/>
    <n v="0.05"/>
    <n v="13797"/>
    <n v="0.04"/>
    <n v="101740"/>
    <n v="580"/>
    <m/>
    <n v="1.76"/>
    <n v="295526"/>
    <n v="0.9"/>
  </r>
  <r>
    <n v="731"/>
    <s v="Indiana"/>
    <s v="Hancock"/>
    <x v="0"/>
    <x v="3"/>
    <n v="76351"/>
    <n v="4.8828147295605842"/>
    <x v="0"/>
    <n v="12405"/>
    <n v="0.16"/>
    <n v="63946"/>
    <n v="0.84"/>
    <n v="4897"/>
    <n v="0.06"/>
    <n v="4236"/>
    <n v="0.06"/>
    <n v="73831"/>
    <n v="68"/>
    <m/>
    <n v="0.89"/>
    <n v="65814"/>
    <n v="0.86"/>
  </r>
  <r>
    <n v="732"/>
    <s v="Indiana"/>
    <s v="Harrison"/>
    <x v="0"/>
    <x v="3"/>
    <n v="40350"/>
    <n v="4.605843539058089"/>
    <x v="0"/>
    <n v="7142"/>
    <n v="0.18"/>
    <n v="33208"/>
    <n v="0.82"/>
    <n v="2874"/>
    <n v="7.0000000000000007E-2"/>
    <n v="3690"/>
    <n v="0.09"/>
    <n v="60379"/>
    <n v="25"/>
    <m/>
    <n v="0.62"/>
    <n v="34416"/>
    <n v="0.85"/>
  </r>
  <r>
    <n v="733"/>
    <s v="Indiana"/>
    <s v="Hendricks"/>
    <x v="0"/>
    <x v="3"/>
    <n v="167009"/>
    <n v="5.2227398756087693"/>
    <x v="1"/>
    <n v="23141"/>
    <n v="0.14000000000000001"/>
    <n v="143868"/>
    <n v="0.86"/>
    <n v="9319"/>
    <n v="0.06"/>
    <n v="9657"/>
    <n v="0.06"/>
    <n v="80834"/>
    <n v="260"/>
    <m/>
    <n v="1.56"/>
    <n v="144301"/>
    <n v="0.86"/>
  </r>
  <r>
    <n v="734"/>
    <s v="Indiana"/>
    <s v="Henry"/>
    <x v="0"/>
    <x v="7"/>
    <n v="48271"/>
    <n v="4.6836862959179957"/>
    <x v="0"/>
    <n v="9134"/>
    <n v="0.19"/>
    <n v="39137"/>
    <n v="0.81"/>
    <n v="3377"/>
    <n v="7.0000000000000007E-2"/>
    <n v="6434"/>
    <n v="0.13"/>
    <n v="50183"/>
    <n v="90"/>
    <m/>
    <n v="1.86"/>
    <n v="37771"/>
    <n v="0.78"/>
  </r>
  <r>
    <n v="735"/>
    <s v="Indiana"/>
    <s v="Howard"/>
    <x v="0"/>
    <x v="1"/>
    <n v="82366"/>
    <n v="4.9157479755368119"/>
    <x v="0"/>
    <n v="16056"/>
    <n v="0.19"/>
    <n v="66310"/>
    <n v="0.81"/>
    <n v="6197"/>
    <n v="0.08"/>
    <n v="9942"/>
    <n v="0.12"/>
    <n v="55365"/>
    <n v="318"/>
    <m/>
    <n v="3.86"/>
    <n v="68675"/>
    <n v="0.83"/>
  </r>
  <r>
    <n v="736"/>
    <s v="Indiana"/>
    <s v="Huntington"/>
    <x v="0"/>
    <x v="2"/>
    <n v="36240"/>
    <n v="4.5591881890047752"/>
    <x v="0"/>
    <n v="6230"/>
    <n v="0.17"/>
    <n v="30010"/>
    <n v="0.83"/>
    <n v="2379"/>
    <n v="7.0000000000000007E-2"/>
    <n v="3532"/>
    <n v="0.1"/>
    <n v="53809"/>
    <n v="36"/>
    <m/>
    <n v="0.99"/>
    <n v="30230"/>
    <n v="0.83"/>
  </r>
  <r>
    <n v="737"/>
    <s v="Indiana"/>
    <s v="Jackson"/>
    <x v="0"/>
    <x v="7"/>
    <n v="44111"/>
    <n v="4.6445469033816522"/>
    <x v="0"/>
    <n v="7218"/>
    <n v="0.16"/>
    <n v="36893"/>
    <n v="0.84"/>
    <n v="2566"/>
    <n v="0.06"/>
    <n v="5183"/>
    <n v="0.12"/>
    <n v="55518"/>
    <n v="93"/>
    <m/>
    <n v="2.11"/>
    <n v="37993"/>
    <n v="0.86"/>
  </r>
  <r>
    <n v="738"/>
    <s v="Indiana"/>
    <s v="Jasper"/>
    <x v="0"/>
    <x v="3"/>
    <n v="33370"/>
    <n v="4.5233562066547925"/>
    <x v="0"/>
    <n v="5872"/>
    <n v="0.18"/>
    <n v="27498"/>
    <n v="0.82"/>
    <n v="2108"/>
    <n v="0.06"/>
    <n v="3037"/>
    <n v="0.09"/>
    <n v="66720"/>
    <n v="46"/>
    <m/>
    <n v="1.38"/>
    <n v="27692"/>
    <n v="0.83"/>
  </r>
  <r>
    <n v="739"/>
    <s v="Indiana"/>
    <s v="Jay"/>
    <x v="0"/>
    <x v="2"/>
    <n v="20764"/>
    <n v="4.3173110202068115"/>
    <x v="0"/>
    <n v="3711"/>
    <n v="0.18"/>
    <n v="17053"/>
    <n v="0.82"/>
    <n v="1227"/>
    <n v="0.06"/>
    <n v="2653"/>
    <n v="0.13"/>
    <n v="48392"/>
    <n v="35"/>
    <m/>
    <n v="1.69"/>
    <n v="17555"/>
    <n v="0.85"/>
  </r>
  <r>
    <n v="740"/>
    <s v="Indiana"/>
    <s v="Jefferson"/>
    <x v="0"/>
    <x v="2"/>
    <n v="32208"/>
    <n v="4.5079637575445792"/>
    <x v="0"/>
    <n v="5796"/>
    <n v="0.18"/>
    <n v="26412"/>
    <n v="0.82"/>
    <n v="2415"/>
    <n v="7.0000000000000007E-2"/>
    <n v="4663"/>
    <n v="0.14000000000000001"/>
    <n v="51031"/>
    <n v="227"/>
    <m/>
    <n v="7.05"/>
    <n v="25860"/>
    <n v="0.8"/>
  </r>
  <r>
    <n v="741"/>
    <s v="Indiana"/>
    <s v="Jennings"/>
    <x v="0"/>
    <x v="2"/>
    <n v="27611"/>
    <n v="4.4410821359625983"/>
    <x v="0"/>
    <n v="4539"/>
    <n v="0.16"/>
    <n v="23072"/>
    <n v="0.84"/>
    <n v="1948"/>
    <n v="7.0000000000000007E-2"/>
    <n v="4026"/>
    <n v="0.15"/>
    <n v="51560"/>
    <n v="17"/>
    <m/>
    <n v="0.62"/>
    <n v="24173"/>
    <n v="0.88"/>
  </r>
  <r>
    <n v="742"/>
    <s v="Indiana"/>
    <s v="Johnson"/>
    <x v="0"/>
    <x v="3"/>
    <n v="156225"/>
    <n v="5.193750533339446"/>
    <x v="1"/>
    <n v="22769"/>
    <n v="0.15"/>
    <n v="133456"/>
    <n v="0.85"/>
    <n v="10037"/>
    <n v="0.06"/>
    <n v="11784"/>
    <n v="0.08"/>
    <n v="69880"/>
    <n v="189"/>
    <m/>
    <n v="1.21"/>
    <n v="135955"/>
    <n v="0.87"/>
  </r>
  <r>
    <n v="743"/>
    <s v="Indiana"/>
    <s v="Knox"/>
    <x v="0"/>
    <x v="8"/>
    <n v="36895"/>
    <n v="4.5669675146809698"/>
    <x v="0"/>
    <n v="6582"/>
    <n v="0.18"/>
    <n v="30313"/>
    <n v="0.82"/>
    <n v="2543"/>
    <n v="7.0000000000000007E-2"/>
    <n v="5447"/>
    <n v="0.15"/>
    <n v="48606"/>
    <n v="158"/>
    <m/>
    <n v="4.28"/>
    <n v="29822"/>
    <n v="0.81"/>
  </r>
  <r>
    <n v="744"/>
    <s v="Indiana"/>
    <s v="Kosciusko"/>
    <x v="0"/>
    <x v="7"/>
    <n v="79344"/>
    <n v="4.8995140909470347"/>
    <x v="0"/>
    <n v="13274"/>
    <n v="0.17"/>
    <n v="66070"/>
    <n v="0.83"/>
    <n v="4797"/>
    <n v="0.06"/>
    <n v="6949"/>
    <n v="0.09"/>
    <n v="57367"/>
    <n v="88"/>
    <m/>
    <n v="1.1100000000000001"/>
    <n v="66867"/>
    <n v="0.84"/>
  </r>
  <r>
    <n v="745"/>
    <s v="Indiana"/>
    <s v="Lagrange"/>
    <x v="0"/>
    <x v="2"/>
    <n v="39330"/>
    <n v="4.5947239464097471"/>
    <x v="0"/>
    <n v="5363"/>
    <n v="0.14000000000000001"/>
    <n v="33967"/>
    <n v="0.86"/>
    <n v="1440"/>
    <n v="0.04"/>
    <n v="3018"/>
    <n v="0.08"/>
    <n v="67498"/>
    <n v="25"/>
    <m/>
    <n v="0.64"/>
    <n v="34624"/>
    <n v="0.88"/>
  </r>
  <r>
    <n v="746"/>
    <s v="Indiana"/>
    <s v="Lake"/>
    <x v="1"/>
    <x v="3"/>
    <n v="484411"/>
    <n v="5.6852139965376116"/>
    <x v="1"/>
    <n v="80104"/>
    <n v="0.17"/>
    <n v="404307"/>
    <n v="0.83"/>
    <n v="27462"/>
    <n v="0.06"/>
    <n v="74864"/>
    <n v="0.15"/>
    <n v="55280"/>
    <n v="2659"/>
    <m/>
    <n v="5.49"/>
    <n v="412948"/>
    <n v="0.85"/>
  </r>
  <r>
    <n v="747"/>
    <s v="Indiana"/>
    <s v="La Porte"/>
    <x v="0"/>
    <x v="1"/>
    <n v="110007"/>
    <n v="5.0414203212004818"/>
    <x v="1"/>
    <n v="19692"/>
    <n v="0.18"/>
    <n v="90315"/>
    <n v="0.82"/>
    <n v="8253"/>
    <n v="0.08"/>
    <n v="16212"/>
    <n v="0.15"/>
    <n v="52095"/>
    <n v="262"/>
    <m/>
    <n v="2.38"/>
    <n v="87637"/>
    <n v="0.8"/>
  </r>
  <r>
    <n v="748"/>
    <s v="Indiana"/>
    <s v="Lawrence"/>
    <x v="0"/>
    <x v="2"/>
    <n v="45668"/>
    <n v="4.6596119923824952"/>
    <x v="0"/>
    <n v="9142"/>
    <n v="0.2"/>
    <n v="36526"/>
    <n v="0.8"/>
    <n v="3807"/>
    <n v="0.08"/>
    <n v="5629"/>
    <n v="0.12"/>
    <n v="53187"/>
    <n v="60"/>
    <m/>
    <n v="1.31"/>
    <n v="37761"/>
    <n v="0.83"/>
  </r>
  <r>
    <n v="749"/>
    <s v="Indiana"/>
    <s v="Madison"/>
    <x v="0"/>
    <x v="3"/>
    <n v="129641"/>
    <n v="5.1127423723509695"/>
    <x v="1"/>
    <n v="23714"/>
    <n v="0.18"/>
    <n v="105927"/>
    <n v="0.82"/>
    <n v="10104"/>
    <n v="0.08"/>
    <n v="20908"/>
    <n v="0.16"/>
    <n v="49522"/>
    <n v="306"/>
    <m/>
    <n v="2.36"/>
    <n v="105053"/>
    <n v="0.81"/>
  </r>
  <r>
    <n v="750"/>
    <s v="Indiana"/>
    <s v="Marion"/>
    <x v="1"/>
    <x v="3"/>
    <n v="954670"/>
    <n v="5.9798532753048557"/>
    <x v="1"/>
    <n v="120358"/>
    <n v="0.13"/>
    <n v="834312"/>
    <n v="0.87"/>
    <n v="55141"/>
    <n v="0.06"/>
    <n v="160661"/>
    <n v="0.17"/>
    <n v="48409"/>
    <n v="4489"/>
    <m/>
    <n v="4.7"/>
    <n v="843952"/>
    <n v="0.88"/>
  </r>
  <r>
    <n v="751"/>
    <s v="Indiana"/>
    <s v="Marshall"/>
    <x v="0"/>
    <x v="2"/>
    <n v="46248"/>
    <n v="4.6650929563670589"/>
    <x v="0"/>
    <n v="8261"/>
    <n v="0.18"/>
    <n v="37987"/>
    <n v="0.82"/>
    <n v="2778"/>
    <n v="0.06"/>
    <n v="5212"/>
    <n v="0.11"/>
    <n v="55766"/>
    <n v="184"/>
    <m/>
    <n v="3.98"/>
    <n v="38891"/>
    <n v="0.84"/>
  </r>
  <r>
    <n v="752"/>
    <s v="Indiana"/>
    <s v="Martin"/>
    <x v="0"/>
    <x v="5"/>
    <n v="10217"/>
    <n v="4.0093233933810133"/>
    <x v="0"/>
    <n v="2028"/>
    <n v="0.2"/>
    <n v="8189"/>
    <n v="0.8"/>
    <n v="900"/>
    <n v="0.09"/>
    <n v="1186"/>
    <n v="0.12"/>
    <n v="55444"/>
    <n v="0"/>
    <m/>
    <n v="0"/>
    <n v="8433"/>
    <n v="0.83"/>
  </r>
  <r>
    <n v="753"/>
    <s v="Indiana"/>
    <s v="Miami"/>
    <x v="0"/>
    <x v="2"/>
    <n v="35567"/>
    <n v="4.5510472349245523"/>
    <x v="0"/>
    <n v="6289"/>
    <n v="0.18"/>
    <n v="29278"/>
    <n v="0.82"/>
    <n v="3172"/>
    <n v="0.09"/>
    <n v="5172"/>
    <n v="0.15"/>
    <n v="47624"/>
    <n v="25"/>
    <m/>
    <n v="0.7"/>
    <n v="27215"/>
    <n v="0.77"/>
  </r>
  <r>
    <n v="754"/>
    <s v="Indiana"/>
    <s v="Monroe"/>
    <x v="0"/>
    <x v="1"/>
    <n v="146917"/>
    <n v="5.1670720516039133"/>
    <x v="1"/>
    <n v="19249"/>
    <n v="0.13"/>
    <n v="127668"/>
    <n v="0.87"/>
    <n v="7275"/>
    <n v="0.05"/>
    <n v="28177"/>
    <n v="0.19"/>
    <n v="48883"/>
    <n v="353"/>
    <m/>
    <n v="2.4"/>
    <n v="116223"/>
    <n v="0.79"/>
  </r>
  <r>
    <n v="755"/>
    <s v="Indiana"/>
    <s v="Montgomery"/>
    <x v="0"/>
    <x v="2"/>
    <n v="38346"/>
    <n v="4.583720067932199"/>
    <x v="0"/>
    <n v="6874"/>
    <n v="0.18"/>
    <n v="31472"/>
    <n v="0.82"/>
    <n v="2572"/>
    <n v="7.0000000000000007E-2"/>
    <n v="4006"/>
    <n v="0.1"/>
    <n v="53700"/>
    <n v="40"/>
    <m/>
    <n v="1.04"/>
    <n v="31726"/>
    <n v="0.83"/>
  </r>
  <r>
    <n v="756"/>
    <s v="Indiana"/>
    <s v="Morgan"/>
    <x v="0"/>
    <x v="3"/>
    <n v="70116"/>
    <n v="4.845817132357892"/>
    <x v="0"/>
    <n v="11874"/>
    <n v="0.17"/>
    <n v="58242"/>
    <n v="0.83"/>
    <n v="5742"/>
    <n v="0.08"/>
    <n v="7339"/>
    <n v="0.1"/>
    <n v="66151"/>
    <n v="115"/>
    <m/>
    <n v="1.64"/>
    <n v="60209"/>
    <n v="0.86"/>
  </r>
  <r>
    <n v="757"/>
    <s v="Indiana"/>
    <s v="Newton"/>
    <x v="0"/>
    <x v="3"/>
    <n v="14011"/>
    <n v="4.1464691330718697"/>
    <x v="0"/>
    <n v="2728"/>
    <n v="0.19"/>
    <n v="11283"/>
    <n v="0.81"/>
    <n v="966"/>
    <n v="7.0000000000000007E-2"/>
    <n v="1418"/>
    <n v="0.1"/>
    <n v="53060"/>
    <n v="0"/>
    <m/>
    <n v="0"/>
    <n v="11662"/>
    <n v="0.83"/>
  </r>
  <r>
    <n v="758"/>
    <s v="Indiana"/>
    <s v="Noble"/>
    <x v="0"/>
    <x v="2"/>
    <n v="47532"/>
    <n v="4.6769860884519181"/>
    <x v="0"/>
    <n v="7625"/>
    <n v="0.16"/>
    <n v="39907"/>
    <n v="0.84"/>
    <n v="2718"/>
    <n v="0.06"/>
    <n v="4224"/>
    <n v="0.09"/>
    <n v="61341"/>
    <n v="31"/>
    <m/>
    <n v="0.65"/>
    <n v="41010"/>
    <n v="0.86"/>
  </r>
  <r>
    <n v="759"/>
    <s v="Indiana"/>
    <s v="Ohio"/>
    <x v="0"/>
    <x v="3"/>
    <n v="5844"/>
    <n v="3.7667102072622591"/>
    <x v="2"/>
    <n v="1291"/>
    <n v="0.22"/>
    <n v="4553"/>
    <n v="0.78"/>
    <n v="510"/>
    <n v="0.09"/>
    <n v="560"/>
    <n v="0.1"/>
    <n v="58022"/>
    <n v="0"/>
    <m/>
    <n v="0"/>
    <n v="4746"/>
    <n v="0.81"/>
  </r>
  <r>
    <n v="760"/>
    <s v="Indiana"/>
    <s v="Orange"/>
    <x v="0"/>
    <x v="2"/>
    <n v="19489"/>
    <n v="4.2897895556069106"/>
    <x v="0"/>
    <n v="3808"/>
    <n v="0.2"/>
    <n v="15681"/>
    <n v="0.8"/>
    <n v="1418"/>
    <n v="7.0000000000000007E-2"/>
    <n v="2979"/>
    <n v="0.15"/>
    <n v="44968"/>
    <n v="25"/>
    <m/>
    <n v="1.28"/>
    <n v="16301"/>
    <n v="0.84"/>
  </r>
  <r>
    <n v="761"/>
    <s v="Indiana"/>
    <s v="Owen"/>
    <x v="0"/>
    <x v="1"/>
    <n v="20845"/>
    <n v="4.3190018994623163"/>
    <x v="0"/>
    <n v="4019"/>
    <n v="0.19"/>
    <n v="16826"/>
    <n v="0.81"/>
    <n v="1652"/>
    <n v="0.08"/>
    <n v="2597"/>
    <n v="0.12"/>
    <n v="49731"/>
    <n v="0"/>
    <m/>
    <n v="0"/>
    <n v="17468"/>
    <n v="0.84"/>
  </r>
  <r>
    <n v="762"/>
    <s v="Indiana"/>
    <s v="Parke"/>
    <x v="0"/>
    <x v="2"/>
    <n v="16927"/>
    <n v="4.22857999420492"/>
    <x v="0"/>
    <n v="3281"/>
    <n v="0.19"/>
    <n v="13646"/>
    <n v="0.81"/>
    <n v="1274"/>
    <n v="0.08"/>
    <n v="2406"/>
    <n v="0.14000000000000001"/>
    <n v="49639"/>
    <n v="0"/>
    <m/>
    <n v="0"/>
    <n v="12632"/>
    <n v="0.75"/>
  </r>
  <r>
    <n v="763"/>
    <s v="Indiana"/>
    <s v="Perry"/>
    <x v="0"/>
    <x v="2"/>
    <n v="19102"/>
    <n v="4.281078840728938"/>
    <x v="0"/>
    <n v="3590"/>
    <n v="0.19"/>
    <n v="15512"/>
    <n v="0.81"/>
    <n v="1322"/>
    <n v="7.0000000000000007E-2"/>
    <n v="2167"/>
    <n v="0.11"/>
    <n v="52332"/>
    <n v="25"/>
    <m/>
    <n v="1.31"/>
    <n v="14793"/>
    <n v="0.77"/>
  </r>
  <r>
    <n v="764"/>
    <s v="Indiana"/>
    <s v="Pike"/>
    <x v="0"/>
    <x v="6"/>
    <n v="12410"/>
    <n v="4.09377178149873"/>
    <x v="0"/>
    <n v="2487"/>
    <n v="0.2"/>
    <n v="9923"/>
    <n v="0.8"/>
    <n v="844"/>
    <n v="7.0000000000000007E-2"/>
    <n v="1345"/>
    <n v="0.11"/>
    <n v="54265"/>
    <n v="0"/>
    <m/>
    <n v="0"/>
    <n v="10342"/>
    <n v="0.83"/>
  </r>
  <r>
    <n v="765"/>
    <s v="Indiana"/>
    <s v="Porter"/>
    <x v="0"/>
    <x v="3"/>
    <n v="169594"/>
    <n v="5.2294104834573396"/>
    <x v="1"/>
    <n v="27803"/>
    <n v="0.16"/>
    <n v="141791"/>
    <n v="0.84"/>
    <n v="10822"/>
    <n v="0.06"/>
    <n v="14826"/>
    <n v="0.09"/>
    <n v="69298"/>
    <n v="292"/>
    <m/>
    <n v="1.72"/>
    <n v="144035"/>
    <n v="0.85"/>
  </r>
  <r>
    <n v="766"/>
    <s v="Indiana"/>
    <s v="Posey"/>
    <x v="0"/>
    <x v="0"/>
    <n v="25540"/>
    <n v="4.4072208929273966"/>
    <x v="0"/>
    <n v="4799"/>
    <n v="0.19"/>
    <n v="20741"/>
    <n v="0.81"/>
    <n v="1644"/>
    <n v="0.06"/>
    <n v="2311"/>
    <n v="0.09"/>
    <n v="68162"/>
    <n v="0"/>
    <m/>
    <n v="0"/>
    <n v="21479"/>
    <n v="0.84"/>
  </r>
  <r>
    <n v="767"/>
    <s v="Indiana"/>
    <s v="Pulaski"/>
    <x v="0"/>
    <x v="2"/>
    <n v="12469"/>
    <n v="4.0958316249383335"/>
    <x v="0"/>
    <n v="2443"/>
    <n v="0.2"/>
    <n v="10026"/>
    <n v="0.8"/>
    <n v="946"/>
    <n v="0.08"/>
    <n v="1494"/>
    <n v="0.12"/>
    <n v="49730"/>
    <n v="25"/>
    <m/>
    <n v="2"/>
    <n v="10368"/>
    <n v="0.83"/>
  </r>
  <r>
    <n v="768"/>
    <s v="Indiana"/>
    <s v="Putnam"/>
    <x v="0"/>
    <x v="3"/>
    <n v="37779"/>
    <n v="4.5772504580794706"/>
    <x v="0"/>
    <n v="6263"/>
    <n v="0.17"/>
    <n v="31516"/>
    <n v="0.83"/>
    <n v="2706"/>
    <n v="7.0000000000000007E-2"/>
    <n v="3978"/>
    <n v="0.11"/>
    <n v="54718"/>
    <n v="25"/>
    <m/>
    <n v="0.66"/>
    <n v="27846"/>
    <n v="0.74"/>
  </r>
  <r>
    <n v="769"/>
    <s v="Indiana"/>
    <s v="Randolph"/>
    <x v="0"/>
    <x v="2"/>
    <n v="24851"/>
    <n v="4.3953438693568287"/>
    <x v="0"/>
    <n v="5045"/>
    <n v="0.2"/>
    <n v="19806"/>
    <n v="0.8"/>
    <n v="1709"/>
    <n v="7.0000000000000007E-2"/>
    <n v="3322"/>
    <n v="0.13"/>
    <n v="46441"/>
    <n v="18"/>
    <m/>
    <n v="0.72"/>
    <n v="20354"/>
    <n v="0.82"/>
  </r>
  <r>
    <n v="770"/>
    <s v="Indiana"/>
    <s v="Ripley"/>
    <x v="0"/>
    <x v="2"/>
    <n v="28523"/>
    <n v="4.4551952019275767"/>
    <x v="0"/>
    <n v="5085"/>
    <n v="0.18"/>
    <n v="23438"/>
    <n v="0.82"/>
    <n v="1996"/>
    <n v="7.0000000000000007E-2"/>
    <n v="3117"/>
    <n v="0.11"/>
    <n v="57436"/>
    <n v="25"/>
    <m/>
    <n v="0.88"/>
    <n v="24149"/>
    <n v="0.85"/>
  </r>
  <r>
    <n v="771"/>
    <s v="Indiana"/>
    <s v="Rush"/>
    <x v="0"/>
    <x v="2"/>
    <n v="16663"/>
    <n v="4.2217531943188691"/>
    <x v="0"/>
    <n v="3056"/>
    <n v="0.18"/>
    <n v="13607"/>
    <n v="0.82"/>
    <n v="1065"/>
    <n v="0.06"/>
    <n v="1760"/>
    <n v="0.11"/>
    <n v="53271"/>
    <n v="25"/>
    <m/>
    <n v="1.5"/>
    <n v="14050"/>
    <n v="0.84"/>
  </r>
  <r>
    <n v="772"/>
    <s v="Indiana"/>
    <s v="St. Joseph"/>
    <x v="1"/>
    <x v="0"/>
    <n v="270771"/>
    <n v="5.4326021488816494"/>
    <x v="1"/>
    <n v="42783"/>
    <n v="0.16"/>
    <n v="227988"/>
    <n v="0.84"/>
    <n v="14760"/>
    <n v="0.05"/>
    <n v="35068"/>
    <n v="0.13"/>
    <n v="54674"/>
    <n v="763"/>
    <m/>
    <n v="2.82"/>
    <n v="224573"/>
    <n v="0.83"/>
  </r>
  <r>
    <n v="773"/>
    <s v="Indiana"/>
    <s v="Scott"/>
    <x v="0"/>
    <x v="3"/>
    <n v="23878"/>
    <n v="4.3779979478618998"/>
    <x v="0"/>
    <n v="3975"/>
    <n v="0.17"/>
    <n v="19903"/>
    <n v="0.83"/>
    <n v="1628"/>
    <n v="7.0000000000000007E-2"/>
    <n v="3642"/>
    <n v="0.15"/>
    <n v="44913"/>
    <n v="25"/>
    <m/>
    <n v="1.05"/>
    <n v="20967"/>
    <n v="0.88"/>
  </r>
  <r>
    <n v="774"/>
    <s v="Indiana"/>
    <s v="Shelby"/>
    <x v="0"/>
    <x v="3"/>
    <n v="44593"/>
    <n v="4.6492666905514213"/>
    <x v="0"/>
    <n v="7644"/>
    <n v="0.17"/>
    <n v="36949"/>
    <n v="0.83"/>
    <n v="3221"/>
    <n v="7.0000000000000007E-2"/>
    <n v="5065"/>
    <n v="0.11"/>
    <n v="57193"/>
    <n v="46"/>
    <m/>
    <n v="1.03"/>
    <n v="38022"/>
    <n v="0.85"/>
  </r>
  <r>
    <n v="775"/>
    <s v="Indiana"/>
    <s v="Spencer"/>
    <x v="0"/>
    <x v="6"/>
    <n v="20327"/>
    <n v="4.3080732871680301"/>
    <x v="0"/>
    <n v="3932"/>
    <n v="0.19"/>
    <n v="16395"/>
    <n v="0.81"/>
    <n v="1612"/>
    <n v="0.08"/>
    <n v="1839"/>
    <n v="0.09"/>
    <n v="56862"/>
    <n v="0"/>
    <m/>
    <n v="0"/>
    <n v="16934"/>
    <n v="0.83"/>
  </r>
  <r>
    <n v="776"/>
    <s v="Indiana"/>
    <s v="Starke"/>
    <x v="0"/>
    <x v="2"/>
    <n v="22935"/>
    <n v="4.3604987444680017"/>
    <x v="0"/>
    <n v="4266"/>
    <n v="0.19"/>
    <n v="18669"/>
    <n v="0.81"/>
    <n v="1465"/>
    <n v="0.06"/>
    <n v="2512"/>
    <n v="0.11"/>
    <n v="49972"/>
    <n v="15"/>
    <m/>
    <n v="0.65"/>
    <n v="19762"/>
    <n v="0.86"/>
  </r>
  <r>
    <n v="777"/>
    <s v="Indiana"/>
    <s v="Steuben"/>
    <x v="0"/>
    <x v="5"/>
    <n v="34586"/>
    <n v="4.5389003371407188"/>
    <x v="0"/>
    <n v="6983"/>
    <n v="0.2"/>
    <n v="27603"/>
    <n v="0.8"/>
    <n v="2351"/>
    <n v="7.0000000000000007E-2"/>
    <n v="3638"/>
    <n v="0.11"/>
    <n v="58295"/>
    <n v="25"/>
    <m/>
    <n v="0.72"/>
    <n v="27418"/>
    <n v="0.79"/>
  </r>
  <r>
    <n v="778"/>
    <s v="Indiana"/>
    <s v="Sullivan"/>
    <x v="0"/>
    <x v="1"/>
    <n v="20690"/>
    <n v="4.3157604906657347"/>
    <x v="0"/>
    <n v="3718"/>
    <n v="0.18"/>
    <n v="16972"/>
    <n v="0.82"/>
    <n v="1320"/>
    <n v="0.06"/>
    <n v="2513"/>
    <n v="0.12"/>
    <n v="47554"/>
    <n v="25"/>
    <m/>
    <n v="1.21"/>
    <n v="15587"/>
    <n v="0.75"/>
  </r>
  <r>
    <n v="779"/>
    <s v="Indiana"/>
    <s v="Switzerland"/>
    <x v="0"/>
    <x v="6"/>
    <n v="10717"/>
    <n v="4.0300732307125182"/>
    <x v="0"/>
    <n v="1855"/>
    <n v="0.17"/>
    <n v="8862"/>
    <n v="0.83"/>
    <n v="857"/>
    <n v="0.08"/>
    <n v="1873"/>
    <n v="0.17"/>
    <n v="47713"/>
    <n v="0"/>
    <m/>
    <n v="0"/>
    <n v="9104"/>
    <n v="0.85"/>
  </r>
  <r>
    <n v="780"/>
    <s v="Indiana"/>
    <s v="Tippecanoe"/>
    <x v="0"/>
    <x v="1"/>
    <n v="193048"/>
    <n v="5.2856653066414294"/>
    <x v="1"/>
    <n v="22471"/>
    <n v="0.12"/>
    <n v="170577"/>
    <n v="0.88"/>
    <n v="8911"/>
    <n v="0.05"/>
    <n v="32114"/>
    <n v="0.17"/>
    <n v="52269"/>
    <n v="499"/>
    <m/>
    <n v="2.58"/>
    <n v="159258"/>
    <n v="0.82"/>
  </r>
  <r>
    <n v="781"/>
    <s v="Indiana"/>
    <s v="Tipton"/>
    <x v="0"/>
    <x v="2"/>
    <n v="15128"/>
    <n v="4.1797815158369831"/>
    <x v="0"/>
    <n v="3156"/>
    <n v="0.21"/>
    <n v="11972"/>
    <n v="0.79"/>
    <n v="1100"/>
    <n v="7.0000000000000007E-2"/>
    <n v="1250"/>
    <n v="0.08"/>
    <n v="60896"/>
    <n v="25"/>
    <m/>
    <n v="1.65"/>
    <n v="12339"/>
    <n v="0.82"/>
  </r>
  <r>
    <n v="782"/>
    <s v="Indiana"/>
    <s v="Union"/>
    <x v="0"/>
    <x v="3"/>
    <n v="7037"/>
    <n v="3.8473875510273956"/>
    <x v="2"/>
    <n v="1363"/>
    <n v="0.19"/>
    <n v="5674"/>
    <n v="0.81"/>
    <n v="525"/>
    <n v="7.0000000000000007E-2"/>
    <n v="742"/>
    <n v="0.11"/>
    <n v="50300"/>
    <n v="0"/>
    <m/>
    <n v="0"/>
    <n v="5877"/>
    <n v="0.84"/>
  </r>
  <r>
    <n v="783"/>
    <s v="Indiana"/>
    <s v="Vanderburgh"/>
    <x v="0"/>
    <x v="0"/>
    <n v="180974"/>
    <n v="5.2576161855453716"/>
    <x v="1"/>
    <n v="30573"/>
    <n v="0.17"/>
    <n v="150401"/>
    <n v="0.83"/>
    <n v="12248"/>
    <n v="7.0000000000000007E-2"/>
    <n v="26349"/>
    <n v="0.15"/>
    <n v="50500"/>
    <n v="1361"/>
    <m/>
    <n v="7.52"/>
    <n v="151758"/>
    <n v="0.84"/>
  </r>
  <r>
    <n v="784"/>
    <s v="Indiana"/>
    <s v="Vermillion"/>
    <x v="0"/>
    <x v="1"/>
    <n v="15479"/>
    <n v="4.18974290024157"/>
    <x v="0"/>
    <n v="3102"/>
    <n v="0.2"/>
    <n v="12377"/>
    <n v="0.8"/>
    <n v="1263"/>
    <n v="0.08"/>
    <n v="2306"/>
    <n v="0.15"/>
    <n v="49287"/>
    <n v="21"/>
    <m/>
    <n v="1.36"/>
    <n v="12953"/>
    <n v="0.84"/>
  </r>
  <r>
    <n v="785"/>
    <s v="Indiana"/>
    <s v="Vigo"/>
    <x v="0"/>
    <x v="1"/>
    <n v="107386"/>
    <n v="5.0309476657297871"/>
    <x v="1"/>
    <n v="17517"/>
    <n v="0.16"/>
    <n v="89869"/>
    <n v="0.84"/>
    <n v="6653"/>
    <n v="0.06"/>
    <n v="18824"/>
    <n v="0.18"/>
    <n v="48335"/>
    <n v="482"/>
    <m/>
    <n v="4.49"/>
    <n v="85134"/>
    <n v="0.79"/>
  </r>
  <r>
    <n v="786"/>
    <s v="Indiana"/>
    <s v="Wabash"/>
    <x v="0"/>
    <x v="2"/>
    <n v="31280"/>
    <n v="4.49526674438781"/>
    <x v="0"/>
    <n v="6526"/>
    <n v="0.21"/>
    <n v="24754"/>
    <n v="0.79"/>
    <n v="2127"/>
    <n v="7.0000000000000007E-2"/>
    <n v="3631"/>
    <n v="0.12"/>
    <n v="51487"/>
    <n v="18"/>
    <m/>
    <n v="0.57999999999999996"/>
    <n v="24594"/>
    <n v="0.79"/>
  </r>
  <r>
    <n v="787"/>
    <s v="Indiana"/>
    <s v="Warren"/>
    <x v="0"/>
    <x v="6"/>
    <n v="8263"/>
    <n v="3.9171377527564442"/>
    <x v="2"/>
    <n v="1671"/>
    <n v="0.2"/>
    <n v="6592"/>
    <n v="0.8"/>
    <n v="654"/>
    <n v="0.08"/>
    <n v="796"/>
    <n v="0.1"/>
    <n v="60596"/>
    <n v="16"/>
    <m/>
    <n v="1.94"/>
    <n v="6759"/>
    <n v="0.82"/>
  </r>
  <r>
    <n v="788"/>
    <s v="Indiana"/>
    <s v="Warrick"/>
    <x v="0"/>
    <x v="0"/>
    <n v="62567"/>
    <n v="4.7963453316647371"/>
    <x v="0"/>
    <n v="10947"/>
    <n v="0.17"/>
    <n v="51620"/>
    <n v="0.83"/>
    <n v="3738"/>
    <n v="0.06"/>
    <n v="4373"/>
    <n v="7.0000000000000007E-2"/>
    <n v="75534"/>
    <n v="181"/>
    <m/>
    <n v="2.89"/>
    <n v="53246"/>
    <n v="0.85"/>
  </r>
  <r>
    <n v="789"/>
    <s v="Indiana"/>
    <s v="Washington"/>
    <x v="0"/>
    <x v="3"/>
    <n v="27943"/>
    <n v="4.4462730307510876"/>
    <x v="0"/>
    <n v="4766"/>
    <n v="0.17"/>
    <n v="23177"/>
    <n v="0.83"/>
    <n v="2053"/>
    <n v="7.0000000000000007E-2"/>
    <n v="3703"/>
    <n v="0.13"/>
    <n v="44534"/>
    <n v="25"/>
    <m/>
    <n v="0.89"/>
    <n v="24230"/>
    <n v="0.87"/>
  </r>
  <r>
    <n v="790"/>
    <s v="Indiana"/>
    <s v="Wayne"/>
    <x v="0"/>
    <x v="8"/>
    <n v="65936"/>
    <n v="4.8191225971805132"/>
    <x v="0"/>
    <n v="12631"/>
    <n v="0.19"/>
    <n v="53305"/>
    <n v="0.81"/>
    <n v="4657"/>
    <n v="7.0000000000000007E-2"/>
    <n v="10094"/>
    <n v="0.15"/>
    <n v="45130"/>
    <n v="401"/>
    <m/>
    <n v="6.08"/>
    <n v="54405"/>
    <n v="0.83"/>
  </r>
  <r>
    <n v="791"/>
    <s v="Indiana"/>
    <s v="Wells"/>
    <x v="0"/>
    <x v="0"/>
    <n v="28206"/>
    <n v="4.4503415015718959"/>
    <x v="0"/>
    <n v="5164"/>
    <n v="0.18"/>
    <n v="23042"/>
    <n v="0.82"/>
    <n v="1709"/>
    <n v="0.06"/>
    <n v="2344"/>
    <n v="0.08"/>
    <n v="60010"/>
    <n v="54"/>
    <m/>
    <n v="1.91"/>
    <n v="23638"/>
    <n v="0.84"/>
  </r>
  <r>
    <n v="792"/>
    <s v="Indiana"/>
    <s v="White"/>
    <x v="0"/>
    <x v="2"/>
    <n v="24133"/>
    <n v="4.3826113128934896"/>
    <x v="0"/>
    <n v="4854"/>
    <n v="0.2"/>
    <n v="19279"/>
    <n v="0.8"/>
    <n v="1997"/>
    <n v="0.08"/>
    <n v="2025"/>
    <n v="0.08"/>
    <n v="58380"/>
    <n v="25"/>
    <m/>
    <n v="1.04"/>
    <n v="19738"/>
    <n v="0.82"/>
  </r>
  <r>
    <n v="793"/>
    <s v="Indiana"/>
    <s v="Whitley"/>
    <x v="0"/>
    <x v="0"/>
    <n v="34074"/>
    <n v="4.5324231190671025"/>
    <x v="0"/>
    <n v="6124"/>
    <n v="0.18"/>
    <n v="27950"/>
    <n v="0.82"/>
    <n v="2119"/>
    <n v="0.06"/>
    <n v="2377"/>
    <n v="7.0000000000000007E-2"/>
    <n v="67758"/>
    <n v="30"/>
    <m/>
    <n v="0.88"/>
    <n v="28617"/>
    <n v="0.84"/>
  </r>
  <r>
    <n v="794"/>
    <s v="Iowa"/>
    <s v="Adair"/>
    <x v="0"/>
    <x v="6"/>
    <n v="7063"/>
    <n v="3.8489892062511672"/>
    <x v="2"/>
    <n v="1603"/>
    <n v="0.23"/>
    <n v="5460"/>
    <n v="0.77"/>
    <n v="487"/>
    <n v="7.0000000000000007E-2"/>
    <n v="667"/>
    <n v="0.09"/>
    <n v="54282"/>
    <n v="17"/>
    <m/>
    <n v="2.41"/>
    <n v="5600"/>
    <n v="0.79"/>
  </r>
  <r>
    <n v="795"/>
    <s v="Iowa"/>
    <s v="Adams"/>
    <x v="0"/>
    <x v="4"/>
    <n v="3645"/>
    <n v="3.5616975326539935"/>
    <x v="2"/>
    <n v="841"/>
    <n v="0.23"/>
    <n v="2804"/>
    <n v="0.77"/>
    <n v="298"/>
    <n v="0.08"/>
    <n v="460"/>
    <n v="0.13"/>
    <n v="51577"/>
    <n v="22"/>
    <m/>
    <n v="6.04"/>
    <n v="2882"/>
    <n v="0.79"/>
  </r>
  <r>
    <n v="796"/>
    <s v="Iowa"/>
    <s v="Allamakee"/>
    <x v="0"/>
    <x v="2"/>
    <n v="13832"/>
    <n v="4.1408849802658665"/>
    <x v="0"/>
    <n v="3143"/>
    <n v="0.23"/>
    <n v="10689"/>
    <n v="0.77"/>
    <n v="912"/>
    <n v="7.0000000000000007E-2"/>
    <n v="1581"/>
    <n v="0.11"/>
    <n v="53359"/>
    <n v="25"/>
    <m/>
    <n v="1.81"/>
    <n v="10833"/>
    <n v="0.78"/>
  </r>
  <r>
    <n v="797"/>
    <s v="Iowa"/>
    <s v="Appanoose"/>
    <x v="0"/>
    <x v="5"/>
    <n v="12437"/>
    <n v="4.0947156343281872"/>
    <x v="0"/>
    <n v="2823"/>
    <n v="0.23"/>
    <n v="9614"/>
    <n v="0.77"/>
    <n v="918"/>
    <n v="7.0000000000000007E-2"/>
    <n v="1864"/>
    <n v="0.15"/>
    <n v="44298"/>
    <n v="44"/>
    <m/>
    <n v="3.54"/>
    <n v="9971"/>
    <n v="0.8"/>
  </r>
  <r>
    <n v="798"/>
    <s v="Iowa"/>
    <s v="Audubon"/>
    <x v="0"/>
    <x v="6"/>
    <n v="5506"/>
    <n v="3.7408362070573116"/>
    <x v="2"/>
    <n v="1362"/>
    <n v="0.25"/>
    <n v="4144"/>
    <n v="0.75"/>
    <n v="393"/>
    <n v="7.0000000000000007E-2"/>
    <n v="589"/>
    <n v="0.11"/>
    <n v="51210"/>
    <n v="25"/>
    <m/>
    <n v="4.54"/>
    <n v="4259"/>
    <n v="0.77"/>
  </r>
  <r>
    <n v="799"/>
    <s v="Iowa"/>
    <s v="Benton"/>
    <x v="0"/>
    <x v="0"/>
    <n v="25642"/>
    <n v="4.4089518958502607"/>
    <x v="0"/>
    <n v="4767"/>
    <n v="0.19"/>
    <n v="20875"/>
    <n v="0.81"/>
    <n v="1814"/>
    <n v="7.0000000000000007E-2"/>
    <n v="2000"/>
    <n v="0.08"/>
    <n v="62799"/>
    <n v="65"/>
    <m/>
    <n v="2.5299999999999998"/>
    <n v="21461"/>
    <n v="0.84"/>
  </r>
  <r>
    <n v="800"/>
    <s v="Iowa"/>
    <s v="Black Hawk"/>
    <x v="1"/>
    <x v="1"/>
    <n v="132408"/>
    <n v="5.1219142256693457"/>
    <x v="1"/>
    <n v="21719"/>
    <n v="0.16"/>
    <n v="110689"/>
    <n v="0.84"/>
    <n v="7978"/>
    <n v="0.06"/>
    <n v="20811"/>
    <n v="0.16"/>
    <n v="52320"/>
    <n v="480"/>
    <m/>
    <n v="3.63"/>
    <n v="110503"/>
    <n v="0.83"/>
  </r>
  <r>
    <n v="801"/>
    <s v="Iowa"/>
    <s v="Boone"/>
    <x v="0"/>
    <x v="2"/>
    <n v="26346"/>
    <n v="4.4207146874880312"/>
    <x v="0"/>
    <n v="4854"/>
    <n v="0.18"/>
    <n v="21492"/>
    <n v="0.82"/>
    <n v="1943"/>
    <n v="7.0000000000000007E-2"/>
    <n v="2274"/>
    <n v="0.09"/>
    <n v="63099"/>
    <n v="25"/>
    <m/>
    <n v="0.95"/>
    <n v="21952"/>
    <n v="0.83"/>
  </r>
  <r>
    <n v="802"/>
    <s v="Iowa"/>
    <s v="Bremer"/>
    <x v="0"/>
    <x v="1"/>
    <n v="24947"/>
    <n v="4.397018327042308"/>
    <x v="0"/>
    <n v="4886"/>
    <n v="0.2"/>
    <n v="20061"/>
    <n v="0.8"/>
    <n v="1603"/>
    <n v="0.06"/>
    <n v="1547"/>
    <n v="0.06"/>
    <n v="74646"/>
    <n v="41"/>
    <m/>
    <n v="1.64"/>
    <n v="19127"/>
    <n v="0.77"/>
  </r>
  <r>
    <n v="803"/>
    <s v="Iowa"/>
    <s v="Buchanan"/>
    <x v="0"/>
    <x v="2"/>
    <n v="21199"/>
    <n v="4.3263153748568168"/>
    <x v="0"/>
    <n v="3786"/>
    <n v="0.18"/>
    <n v="17413"/>
    <n v="0.82"/>
    <n v="1338"/>
    <n v="0.06"/>
    <n v="2224"/>
    <n v="0.1"/>
    <n v="59724"/>
    <n v="114"/>
    <m/>
    <n v="5.38"/>
    <n v="17657"/>
    <n v="0.83"/>
  </r>
  <r>
    <n v="804"/>
    <s v="Iowa"/>
    <s v="Buena Vista"/>
    <x v="0"/>
    <x v="5"/>
    <n v="19874"/>
    <n v="4.2982852854840843"/>
    <x v="0"/>
    <n v="3198"/>
    <n v="0.16"/>
    <n v="16676"/>
    <n v="0.84"/>
    <n v="970"/>
    <n v="0.05"/>
    <n v="1932"/>
    <n v="0.1"/>
    <n v="52683"/>
    <n v="35"/>
    <m/>
    <n v="1.76"/>
    <n v="16171"/>
    <n v="0.81"/>
  </r>
  <r>
    <n v="805"/>
    <s v="Iowa"/>
    <s v="Butler"/>
    <x v="0"/>
    <x v="6"/>
    <n v="14539"/>
    <n v="4.162534536549356"/>
    <x v="0"/>
    <n v="3247"/>
    <n v="0.22"/>
    <n v="11292"/>
    <n v="0.78"/>
    <n v="1015"/>
    <n v="7.0000000000000007E-2"/>
    <n v="1290"/>
    <n v="0.09"/>
    <n v="57971"/>
    <n v="0"/>
    <m/>
    <n v="0"/>
    <n v="11558"/>
    <n v="0.79"/>
  </r>
  <r>
    <n v="806"/>
    <s v="Iowa"/>
    <s v="Calhoun"/>
    <x v="0"/>
    <x v="4"/>
    <n v="9699"/>
    <n v="3.9867269593312185"/>
    <x v="2"/>
    <n v="2225"/>
    <n v="0.23"/>
    <n v="7474"/>
    <n v="0.77"/>
    <n v="771"/>
    <n v="0.08"/>
    <n v="1023"/>
    <n v="0.11"/>
    <n v="54865"/>
    <n v="25"/>
    <m/>
    <n v="2.58"/>
    <n v="7217"/>
    <n v="0.74"/>
  </r>
  <r>
    <n v="807"/>
    <s v="Iowa"/>
    <s v="Carroll"/>
    <x v="0"/>
    <x v="5"/>
    <n v="20154"/>
    <n v="4.3043612542253076"/>
    <x v="0"/>
    <n v="4095"/>
    <n v="0.2"/>
    <n v="16059"/>
    <n v="0.8"/>
    <n v="1338"/>
    <n v="7.0000000000000007E-2"/>
    <n v="1576"/>
    <n v="0.08"/>
    <n v="60531"/>
    <n v="234"/>
    <m/>
    <n v="11.61"/>
    <n v="16516"/>
    <n v="0.82"/>
  </r>
  <r>
    <n v="808"/>
    <s v="Iowa"/>
    <s v="Cass"/>
    <x v="0"/>
    <x v="2"/>
    <n v="12930"/>
    <n v="4.1115985248803941"/>
    <x v="0"/>
    <n v="2997"/>
    <n v="0.23"/>
    <n v="9933"/>
    <n v="0.77"/>
    <n v="967"/>
    <n v="7.0000000000000007E-2"/>
    <n v="1594"/>
    <n v="0.12"/>
    <n v="50356"/>
    <n v="29"/>
    <m/>
    <n v="2.2400000000000002"/>
    <n v="10319"/>
    <n v="0.8"/>
  </r>
  <r>
    <n v="809"/>
    <s v="Iowa"/>
    <s v="Cedar"/>
    <x v="0"/>
    <x v="2"/>
    <n v="18627"/>
    <n v="4.2701429145656453"/>
    <x v="0"/>
    <n v="3670"/>
    <n v="0.2"/>
    <n v="14957"/>
    <n v="0.8"/>
    <n v="1401"/>
    <n v="0.08"/>
    <n v="1391"/>
    <n v="7.0000000000000007E-2"/>
    <n v="67597"/>
    <n v="0"/>
    <m/>
    <n v="0"/>
    <n v="15274"/>
    <n v="0.82"/>
  </r>
  <r>
    <n v="810"/>
    <s v="Iowa"/>
    <s v="Cerro Gordo"/>
    <x v="0"/>
    <x v="8"/>
    <n v="42647"/>
    <n v="4.6298884861654352"/>
    <x v="0"/>
    <n v="9286"/>
    <n v="0.22"/>
    <n v="33361"/>
    <n v="0.78"/>
    <n v="3264"/>
    <n v="0.08"/>
    <n v="4316"/>
    <n v="0.1"/>
    <n v="51939"/>
    <n v="226"/>
    <m/>
    <n v="5.3"/>
    <n v="34179"/>
    <n v="0.8"/>
  </r>
  <r>
    <n v="811"/>
    <s v="Iowa"/>
    <s v="Cherokee"/>
    <x v="0"/>
    <x v="2"/>
    <n v="11321"/>
    <n v="4.053884790394692"/>
    <x v="0"/>
    <n v="2721"/>
    <n v="0.24"/>
    <n v="8600"/>
    <n v="0.76"/>
    <n v="851"/>
    <n v="0.08"/>
    <n v="1032"/>
    <n v="0.09"/>
    <n v="56312"/>
    <n v="61"/>
    <m/>
    <n v="5.39"/>
    <n v="8673"/>
    <n v="0.77"/>
  </r>
  <r>
    <n v="812"/>
    <s v="Iowa"/>
    <s v="Chickasaw"/>
    <x v="0"/>
    <x v="2"/>
    <n v="11964"/>
    <n v="4.0778764043592801"/>
    <x v="0"/>
    <n v="2485"/>
    <n v="0.21"/>
    <n v="9479"/>
    <n v="0.79"/>
    <n v="868"/>
    <n v="7.0000000000000007E-2"/>
    <n v="1019"/>
    <n v="0.09"/>
    <n v="64190"/>
    <n v="18"/>
    <m/>
    <n v="1.5"/>
    <n v="9697"/>
    <n v="0.81"/>
  </r>
  <r>
    <n v="813"/>
    <s v="Iowa"/>
    <s v="Clarke"/>
    <x v="0"/>
    <x v="2"/>
    <n v="9423"/>
    <n v="3.974189191118167"/>
    <x v="2"/>
    <n v="1743"/>
    <n v="0.18"/>
    <n v="7680"/>
    <n v="0.82"/>
    <n v="674"/>
    <n v="7.0000000000000007E-2"/>
    <n v="1036"/>
    <n v="0.11"/>
    <n v="52541"/>
    <n v="25"/>
    <m/>
    <n v="2.65"/>
    <n v="7811"/>
    <n v="0.83"/>
  </r>
  <r>
    <n v="814"/>
    <s v="Iowa"/>
    <s v="Clay"/>
    <x v="0"/>
    <x v="5"/>
    <n v="16134"/>
    <n v="4.2077420526069451"/>
    <x v="0"/>
    <n v="3344"/>
    <n v="0.21"/>
    <n v="12790"/>
    <n v="0.79"/>
    <n v="1075"/>
    <n v="7.0000000000000007E-2"/>
    <n v="1531"/>
    <n v="0.09"/>
    <n v="56338"/>
    <n v="64"/>
    <m/>
    <n v="3.97"/>
    <n v="13099"/>
    <n v="0.81"/>
  </r>
  <r>
    <n v="815"/>
    <s v="Iowa"/>
    <s v="Clayton"/>
    <x v="0"/>
    <x v="6"/>
    <n v="17556"/>
    <n v="4.2444255721729354"/>
    <x v="0"/>
    <n v="4173"/>
    <n v="0.24"/>
    <n v="13383"/>
    <n v="0.76"/>
    <n v="1316"/>
    <n v="7.0000000000000007E-2"/>
    <n v="1627"/>
    <n v="0.09"/>
    <n v="53968"/>
    <n v="35"/>
    <m/>
    <n v="1.99"/>
    <n v="13741"/>
    <n v="0.78"/>
  </r>
  <r>
    <n v="816"/>
    <s v="Iowa"/>
    <s v="Clinton"/>
    <x v="0"/>
    <x v="7"/>
    <n v="46518"/>
    <n v="4.667621034353151"/>
    <x v="0"/>
    <n v="9160"/>
    <n v="0.2"/>
    <n v="37358"/>
    <n v="0.8"/>
    <n v="3644"/>
    <n v="0.08"/>
    <n v="5727"/>
    <n v="0.12"/>
    <n v="51317"/>
    <n v="281"/>
    <m/>
    <n v="6.04"/>
    <n v="38589"/>
    <n v="0.83"/>
  </r>
  <r>
    <n v="817"/>
    <s v="Iowa"/>
    <s v="Crawford"/>
    <x v="0"/>
    <x v="5"/>
    <n v="17158"/>
    <n v="4.2344666634902612"/>
    <x v="0"/>
    <n v="3006"/>
    <n v="0.18"/>
    <n v="14152"/>
    <n v="0.82"/>
    <n v="933"/>
    <n v="0.05"/>
    <n v="2072"/>
    <n v="0.12"/>
    <n v="54828"/>
    <n v="25"/>
    <m/>
    <n v="1.46"/>
    <n v="14375"/>
    <n v="0.84"/>
  </r>
  <r>
    <n v="818"/>
    <s v="Iowa"/>
    <s v="Dallas"/>
    <x v="0"/>
    <x v="0"/>
    <n v="90180"/>
    <n v="4.9551102309705515"/>
    <x v="0"/>
    <n v="10813"/>
    <n v="0.12"/>
    <n v="79367"/>
    <n v="0.88"/>
    <n v="4063"/>
    <n v="0.05"/>
    <n v="4687"/>
    <n v="0.05"/>
    <n v="87267"/>
    <n v="15"/>
    <m/>
    <n v="0.17"/>
    <n v="80943"/>
    <n v="0.9"/>
  </r>
  <r>
    <n v="819"/>
    <s v="Iowa"/>
    <s v="Davis"/>
    <x v="0"/>
    <x v="4"/>
    <n v="9017"/>
    <n v="3.9550620696750323"/>
    <x v="2"/>
    <n v="1613"/>
    <n v="0.18"/>
    <n v="7404"/>
    <n v="0.82"/>
    <n v="496"/>
    <n v="0.06"/>
    <n v="1130"/>
    <n v="0.13"/>
    <n v="54830"/>
    <n v="13"/>
    <m/>
    <n v="1.44"/>
    <n v="7548"/>
    <n v="0.84"/>
  </r>
  <r>
    <n v="820"/>
    <s v="Iowa"/>
    <s v="Decatur"/>
    <x v="0"/>
    <x v="4"/>
    <n v="7890"/>
    <n v="3.8970770032094202"/>
    <x v="2"/>
    <n v="1584"/>
    <n v="0.2"/>
    <n v="6306"/>
    <n v="0.8"/>
    <n v="443"/>
    <n v="0.06"/>
    <n v="1458"/>
    <n v="0.18"/>
    <n v="41101"/>
    <n v="11"/>
    <m/>
    <n v="1.39"/>
    <n v="5882"/>
    <n v="0.75"/>
  </r>
  <r>
    <n v="821"/>
    <s v="Iowa"/>
    <s v="Delaware"/>
    <x v="0"/>
    <x v="2"/>
    <n v="17069"/>
    <n v="4.2322080783963161"/>
    <x v="0"/>
    <n v="3292"/>
    <n v="0.19"/>
    <n v="13777"/>
    <n v="0.81"/>
    <n v="1145"/>
    <n v="7.0000000000000007E-2"/>
    <n v="1521"/>
    <n v="0.09"/>
    <n v="61342"/>
    <n v="25"/>
    <m/>
    <n v="1.46"/>
    <n v="14088"/>
    <n v="0.83"/>
  </r>
  <r>
    <n v="822"/>
    <s v="Iowa"/>
    <s v="Des Moines"/>
    <x v="0"/>
    <x v="8"/>
    <n v="39138"/>
    <n v="4.5925986289061314"/>
    <x v="0"/>
    <n v="8150"/>
    <n v="0.21"/>
    <n v="30988"/>
    <n v="0.79"/>
    <n v="3035"/>
    <n v="0.08"/>
    <n v="4887"/>
    <n v="0.12"/>
    <n v="51805"/>
    <n v="314"/>
    <m/>
    <n v="8.02"/>
    <n v="31875"/>
    <n v="0.81"/>
  </r>
  <r>
    <n v="823"/>
    <s v="Iowa"/>
    <s v="Dickinson"/>
    <x v="0"/>
    <x v="5"/>
    <n v="17153"/>
    <n v="4.2343400876151849"/>
    <x v="0"/>
    <n v="4485"/>
    <n v="0.26"/>
    <n v="12668"/>
    <n v="0.74"/>
    <n v="1209"/>
    <n v="7.0000000000000007E-2"/>
    <n v="1330"/>
    <n v="0.08"/>
    <n v="55603"/>
    <n v="30"/>
    <m/>
    <n v="1.75"/>
    <n v="13004"/>
    <n v="0.76"/>
  </r>
  <r>
    <n v="824"/>
    <s v="Iowa"/>
    <s v="Dubuque"/>
    <x v="0"/>
    <x v="1"/>
    <n v="96854"/>
    <n v="4.9861175614728372"/>
    <x v="0"/>
    <n v="17409"/>
    <n v="0.18"/>
    <n v="79445"/>
    <n v="0.82"/>
    <n v="6173"/>
    <n v="0.06"/>
    <n v="10555"/>
    <n v="0.11"/>
    <n v="60367"/>
    <n v="360"/>
    <m/>
    <n v="3.72"/>
    <n v="78919"/>
    <n v="0.81"/>
  </r>
  <r>
    <n v="825"/>
    <s v="Iowa"/>
    <s v="Emmet"/>
    <x v="0"/>
    <x v="5"/>
    <n v="9253"/>
    <n v="3.9662825621674633"/>
    <x v="2"/>
    <n v="1979"/>
    <n v="0.21"/>
    <n v="7274"/>
    <n v="0.79"/>
    <n v="581"/>
    <n v="0.06"/>
    <n v="993"/>
    <n v="0.11"/>
    <n v="51497"/>
    <n v="25"/>
    <m/>
    <n v="2.7"/>
    <n v="7212"/>
    <n v="0.78"/>
  </r>
  <r>
    <n v="826"/>
    <s v="Iowa"/>
    <s v="Fayette"/>
    <x v="0"/>
    <x v="2"/>
    <n v="19660"/>
    <n v="4.2935835134961167"/>
    <x v="0"/>
    <n v="4227"/>
    <n v="0.22"/>
    <n v="15433"/>
    <n v="0.78"/>
    <n v="1350"/>
    <n v="7.0000000000000007E-2"/>
    <n v="2203"/>
    <n v="0.11"/>
    <n v="50893"/>
    <n v="89"/>
    <m/>
    <n v="4.53"/>
    <n v="15495"/>
    <n v="0.79"/>
  </r>
  <r>
    <n v="827"/>
    <s v="Iowa"/>
    <s v="Floyd"/>
    <x v="0"/>
    <x v="5"/>
    <n v="15761"/>
    <n v="4.1975837690357771"/>
    <x v="0"/>
    <n v="3437"/>
    <n v="0.22"/>
    <n v="12324"/>
    <n v="0.78"/>
    <n v="1310"/>
    <n v="0.08"/>
    <n v="1762"/>
    <n v="0.11"/>
    <n v="53811"/>
    <n v="25"/>
    <m/>
    <n v="1.59"/>
    <n v="12690"/>
    <n v="0.81"/>
  </r>
  <r>
    <n v="828"/>
    <s v="Iowa"/>
    <s v="Franklin"/>
    <x v="0"/>
    <x v="5"/>
    <n v="10124"/>
    <n v="4.0053521364862164"/>
    <x v="0"/>
    <n v="2125"/>
    <n v="0.21"/>
    <n v="7999"/>
    <n v="0.79"/>
    <n v="592"/>
    <n v="0.06"/>
    <n v="984"/>
    <n v="0.1"/>
    <n v="59367"/>
    <n v="77"/>
    <m/>
    <n v="7.61"/>
    <n v="8161"/>
    <n v="0.81"/>
  </r>
  <r>
    <n v="829"/>
    <s v="Iowa"/>
    <s v="Fremont"/>
    <x v="0"/>
    <x v="6"/>
    <n v="6993"/>
    <n v="3.8446635282402393"/>
    <x v="2"/>
    <n v="1584"/>
    <n v="0.23"/>
    <n v="5409"/>
    <n v="0.77"/>
    <n v="583"/>
    <n v="0.08"/>
    <n v="686"/>
    <n v="0.1"/>
    <n v="54658"/>
    <n v="25"/>
    <m/>
    <n v="3.58"/>
    <n v="5588"/>
    <n v="0.8"/>
  </r>
  <r>
    <n v="830"/>
    <s v="Iowa"/>
    <s v="Greene"/>
    <x v="0"/>
    <x v="2"/>
    <n v="8981"/>
    <n v="3.9533246963891853"/>
    <x v="2"/>
    <n v="1983"/>
    <n v="0.22"/>
    <n v="6998"/>
    <n v="0.78"/>
    <n v="688"/>
    <n v="0.08"/>
    <n v="1073"/>
    <n v="0.12"/>
    <n v="51861"/>
    <n v="85"/>
    <m/>
    <n v="9.4600000000000009"/>
    <n v="7218"/>
    <n v="0.8"/>
  </r>
  <r>
    <n v="831"/>
    <s v="Iowa"/>
    <s v="Grundy"/>
    <x v="0"/>
    <x v="1"/>
    <n v="12304"/>
    <n v="4.090046322457356"/>
    <x v="0"/>
    <n v="2569"/>
    <n v="0.21"/>
    <n v="9735"/>
    <n v="0.79"/>
    <n v="753"/>
    <n v="0.06"/>
    <n v="819"/>
    <n v="7.0000000000000007E-2"/>
    <n v="65060"/>
    <n v="25"/>
    <m/>
    <n v="2.0299999999999998"/>
    <n v="9953"/>
    <n v="0.81"/>
  </r>
  <r>
    <n v="832"/>
    <s v="Iowa"/>
    <s v="Guthrie"/>
    <x v="0"/>
    <x v="0"/>
    <n v="10720"/>
    <n v="4.030194785356751"/>
    <x v="0"/>
    <n v="2407"/>
    <n v="0.22"/>
    <n v="8313"/>
    <n v="0.78"/>
    <n v="791"/>
    <n v="7.0000000000000007E-2"/>
    <n v="1198"/>
    <n v="0.11"/>
    <n v="60306"/>
    <n v="17"/>
    <m/>
    <n v="1.59"/>
    <n v="8548"/>
    <n v="0.8"/>
  </r>
  <r>
    <n v="833"/>
    <s v="Iowa"/>
    <s v="Hamilton"/>
    <x v="0"/>
    <x v="2"/>
    <n v="14952"/>
    <n v="4.1746992883707756"/>
    <x v="0"/>
    <n v="3065"/>
    <n v="0.2"/>
    <n v="11887"/>
    <n v="0.8"/>
    <n v="1029"/>
    <n v="7.0000000000000007E-2"/>
    <n v="1230"/>
    <n v="0.08"/>
    <n v="56738"/>
    <n v="25"/>
    <m/>
    <n v="1.67"/>
    <n v="12182"/>
    <n v="0.81"/>
  </r>
  <r>
    <n v="834"/>
    <s v="Iowa"/>
    <s v="Hancock"/>
    <x v="0"/>
    <x v="5"/>
    <n v="10712"/>
    <n v="4.0298705640039527"/>
    <x v="0"/>
    <n v="2407"/>
    <n v="0.22"/>
    <n v="8305"/>
    <n v="0.78"/>
    <n v="732"/>
    <n v="7.0000000000000007E-2"/>
    <n v="902"/>
    <n v="0.08"/>
    <n v="60859"/>
    <n v="25"/>
    <m/>
    <n v="2.33"/>
    <n v="8460"/>
    <n v="0.79"/>
  </r>
  <r>
    <n v="835"/>
    <s v="Iowa"/>
    <s v="Hardin"/>
    <x v="0"/>
    <x v="2"/>
    <n v="16868"/>
    <n v="4.2270635923428257"/>
    <x v="0"/>
    <n v="3716"/>
    <n v="0.22"/>
    <n v="13152"/>
    <n v="0.78"/>
    <n v="1277"/>
    <n v="0.08"/>
    <n v="1594"/>
    <n v="0.09"/>
    <n v="55303"/>
    <n v="21"/>
    <m/>
    <n v="1.24"/>
    <n v="12983"/>
    <n v="0.77"/>
  </r>
  <r>
    <n v="836"/>
    <s v="Iowa"/>
    <s v="Harrison"/>
    <x v="0"/>
    <x v="0"/>
    <n v="14134"/>
    <n v="4.1502650869787034"/>
    <x v="0"/>
    <n v="2785"/>
    <n v="0.2"/>
    <n v="11349"/>
    <n v="0.8"/>
    <n v="1087"/>
    <n v="0.08"/>
    <n v="1347"/>
    <n v="0.1"/>
    <n v="60044"/>
    <n v="16"/>
    <m/>
    <n v="1.1299999999999999"/>
    <n v="11679"/>
    <n v="0.83"/>
  </r>
  <r>
    <n v="837"/>
    <s v="Iowa"/>
    <s v="Henry"/>
    <x v="0"/>
    <x v="2"/>
    <n v="20067"/>
    <n v="4.3024824506722954"/>
    <x v="0"/>
    <n v="3806"/>
    <n v="0.19"/>
    <n v="16261"/>
    <n v="0.81"/>
    <n v="1361"/>
    <n v="7.0000000000000007E-2"/>
    <n v="2020"/>
    <n v="0.1"/>
    <n v="55856"/>
    <n v="74"/>
    <m/>
    <n v="3.69"/>
    <n v="15315"/>
    <n v="0.76"/>
  </r>
  <r>
    <n v="838"/>
    <s v="Iowa"/>
    <s v="Howard"/>
    <x v="0"/>
    <x v="2"/>
    <n v="9187"/>
    <n v="3.9631737163752518"/>
    <x v="2"/>
    <n v="1918"/>
    <n v="0.21"/>
    <n v="7269"/>
    <n v="0.79"/>
    <n v="590"/>
    <n v="0.06"/>
    <n v="921"/>
    <n v="0.1"/>
    <n v="53500"/>
    <n v="19"/>
    <m/>
    <n v="2.0699999999999998"/>
    <n v="7406"/>
    <n v="0.81"/>
  </r>
  <r>
    <n v="839"/>
    <s v="Iowa"/>
    <s v="Humboldt"/>
    <x v="0"/>
    <x v="5"/>
    <n v="9547"/>
    <n v="3.979866922564903"/>
    <x v="2"/>
    <n v="2055"/>
    <n v="0.22"/>
    <n v="7492"/>
    <n v="0.78"/>
    <n v="680"/>
    <n v="7.0000000000000007E-2"/>
    <n v="911"/>
    <n v="0.1"/>
    <n v="60166"/>
    <n v="49"/>
    <m/>
    <n v="5.13"/>
    <n v="7692"/>
    <n v="0.81"/>
  </r>
  <r>
    <n v="840"/>
    <s v="Iowa"/>
    <s v="Ida"/>
    <x v="0"/>
    <x v="6"/>
    <n v="6841"/>
    <n v="3.8351195904245494"/>
    <x v="2"/>
    <n v="1519"/>
    <n v="0.22"/>
    <n v="5322"/>
    <n v="0.78"/>
    <n v="498"/>
    <n v="7.0000000000000007E-2"/>
    <n v="693"/>
    <n v="0.1"/>
    <n v="60312"/>
    <n v="20"/>
    <m/>
    <n v="2.92"/>
    <n v="5442"/>
    <n v="0.8"/>
  </r>
  <r>
    <n v="841"/>
    <s v="Iowa"/>
    <s v="Iowa"/>
    <x v="0"/>
    <x v="2"/>
    <n v="16141"/>
    <n v="4.2079304375129709"/>
    <x v="0"/>
    <n v="3061"/>
    <n v="0.19"/>
    <n v="13080"/>
    <n v="0.81"/>
    <n v="1031"/>
    <n v="0.06"/>
    <n v="1177"/>
    <n v="7.0000000000000007E-2"/>
    <n v="64188"/>
    <n v="25"/>
    <m/>
    <n v="1.55"/>
    <n v="13365"/>
    <n v="0.83"/>
  </r>
  <r>
    <n v="842"/>
    <s v="Iowa"/>
    <s v="Jackson"/>
    <x v="0"/>
    <x v="2"/>
    <n v="19432"/>
    <n v="4.2885175017970738"/>
    <x v="0"/>
    <n v="4061"/>
    <n v="0.21"/>
    <n v="15371"/>
    <n v="0.79"/>
    <n v="1355"/>
    <n v="7.0000000000000007E-2"/>
    <n v="2123"/>
    <n v="0.11"/>
    <n v="54663"/>
    <n v="12"/>
    <m/>
    <n v="0.62"/>
    <n v="15978"/>
    <n v="0.82"/>
  </r>
  <r>
    <n v="843"/>
    <s v="Iowa"/>
    <s v="Jasper"/>
    <x v="0"/>
    <x v="2"/>
    <n v="37147"/>
    <n v="4.5699237457936368"/>
    <x v="0"/>
    <n v="7109"/>
    <n v="0.19"/>
    <n v="30038"/>
    <n v="0.81"/>
    <n v="2485"/>
    <n v="7.0000000000000007E-2"/>
    <n v="3633"/>
    <n v="0.1"/>
    <n v="60378"/>
    <n v="26"/>
    <m/>
    <n v="0.7"/>
    <n v="29772"/>
    <n v="0.8"/>
  </r>
  <r>
    <n v="844"/>
    <s v="Iowa"/>
    <s v="Jefferson"/>
    <x v="0"/>
    <x v="5"/>
    <n v="18381"/>
    <n v="4.2643691350516164"/>
    <x v="0"/>
    <n v="4119"/>
    <n v="0.22"/>
    <n v="14262"/>
    <n v="0.78"/>
    <n v="1149"/>
    <n v="0.06"/>
    <n v="2740"/>
    <n v="0.15"/>
    <n v="46715"/>
    <n v="25"/>
    <m/>
    <n v="1.36"/>
    <n v="13255"/>
    <n v="0.72"/>
  </r>
  <r>
    <n v="845"/>
    <s v="Iowa"/>
    <s v="Johnson"/>
    <x v="0"/>
    <x v="1"/>
    <n v="151260"/>
    <n v="5.1797240960600899"/>
    <x v="1"/>
    <n v="17736"/>
    <n v="0.12"/>
    <n v="133524"/>
    <n v="0.88"/>
    <n v="5548"/>
    <n v="0.04"/>
    <n v="22536"/>
    <n v="0.15"/>
    <n v="64387"/>
    <n v="1068"/>
    <m/>
    <n v="7.06"/>
    <n v="128848"/>
    <n v="0.85"/>
  </r>
  <r>
    <n v="846"/>
    <s v="Iowa"/>
    <s v="Jones"/>
    <x v="0"/>
    <x v="0"/>
    <n v="20744"/>
    <n v="4.3168925037612951"/>
    <x v="0"/>
    <n v="4273"/>
    <n v="0.21"/>
    <n v="16471"/>
    <n v="0.79"/>
    <n v="1609"/>
    <n v="0.08"/>
    <n v="2223"/>
    <n v="0.11"/>
    <n v="55405"/>
    <n v="22"/>
    <m/>
    <n v="1.06"/>
    <n v="15972"/>
    <n v="0.77"/>
  </r>
  <r>
    <n v="847"/>
    <s v="Iowa"/>
    <s v="Keokuk"/>
    <x v="0"/>
    <x v="6"/>
    <n v="10225"/>
    <n v="4.0096633166793794"/>
    <x v="0"/>
    <n v="2192"/>
    <n v="0.21"/>
    <n v="8033"/>
    <n v="0.79"/>
    <n v="730"/>
    <n v="7.0000000000000007E-2"/>
    <n v="1258"/>
    <n v="0.12"/>
    <n v="52122"/>
    <n v="14"/>
    <m/>
    <n v="1.37"/>
    <n v="8249"/>
    <n v="0.81"/>
  </r>
  <r>
    <n v="848"/>
    <s v="Iowa"/>
    <s v="Kossuth"/>
    <x v="0"/>
    <x v="5"/>
    <n v="14908"/>
    <n v="4.1734193840818019"/>
    <x v="0"/>
    <n v="3538"/>
    <n v="0.24"/>
    <n v="11370"/>
    <n v="0.76"/>
    <n v="1230"/>
    <n v="0.08"/>
    <n v="1477"/>
    <n v="0.1"/>
    <n v="55486"/>
    <n v="23"/>
    <m/>
    <n v="1.54"/>
    <n v="11654"/>
    <n v="0.78"/>
  </r>
  <r>
    <n v="849"/>
    <s v="Iowa"/>
    <s v="Lee"/>
    <x v="0"/>
    <x v="8"/>
    <n v="34055"/>
    <n v="4.5321808846186276"/>
    <x v="0"/>
    <n v="6917"/>
    <n v="0.2"/>
    <n v="27138"/>
    <n v="0.8"/>
    <n v="2744"/>
    <n v="0.08"/>
    <n v="4758"/>
    <n v="0.14000000000000001"/>
    <n v="48241"/>
    <n v="92"/>
    <m/>
    <n v="2.7"/>
    <n v="27161"/>
    <n v="0.8"/>
  </r>
  <r>
    <n v="850"/>
    <s v="Iowa"/>
    <s v="Linn"/>
    <x v="0"/>
    <x v="0"/>
    <n v="225909"/>
    <n v="5.3539335331446996"/>
    <x v="1"/>
    <n v="35702"/>
    <n v="0.16"/>
    <n v="190207"/>
    <n v="0.84"/>
    <n v="15497"/>
    <n v="7.0000000000000007E-2"/>
    <n v="20652"/>
    <n v="0.09"/>
    <n v="64878"/>
    <n v="647"/>
    <m/>
    <n v="2.86"/>
    <n v="191722"/>
    <n v="0.85"/>
  </r>
  <r>
    <n v="851"/>
    <s v="Iowa"/>
    <s v="Louisa"/>
    <x v="0"/>
    <x v="6"/>
    <n v="11169"/>
    <n v="4.0480142909380543"/>
    <x v="0"/>
    <n v="2065"/>
    <n v="0.18"/>
    <n v="9104"/>
    <n v="0.82"/>
    <n v="680"/>
    <n v="0.06"/>
    <n v="1183"/>
    <n v="0.11"/>
    <n v="49585"/>
    <n v="0"/>
    <m/>
    <n v="0"/>
    <n v="9299"/>
    <n v="0.83"/>
  </r>
  <r>
    <n v="852"/>
    <s v="Iowa"/>
    <s v="Lucas"/>
    <x v="0"/>
    <x v="2"/>
    <n v="8645"/>
    <n v="3.9367649976099415"/>
    <x v="2"/>
    <n v="1882"/>
    <n v="0.22"/>
    <n v="6763"/>
    <n v="0.78"/>
    <n v="551"/>
    <n v="0.06"/>
    <n v="1290"/>
    <n v="0.15"/>
    <n v="49956"/>
    <n v="25"/>
    <m/>
    <n v="2.89"/>
    <n v="6958"/>
    <n v="0.8"/>
  </r>
  <r>
    <n v="853"/>
    <s v="Iowa"/>
    <s v="Lyon"/>
    <x v="0"/>
    <x v="6"/>
    <n v="11811"/>
    <n v="4.072286669509892"/>
    <x v="0"/>
    <n v="2140"/>
    <n v="0.18"/>
    <n v="9671"/>
    <n v="0.82"/>
    <n v="670"/>
    <n v="0.06"/>
    <n v="806"/>
    <n v="7.0000000000000007E-2"/>
    <n v="69048"/>
    <n v="14"/>
    <m/>
    <n v="1.19"/>
    <n v="9778"/>
    <n v="0.83"/>
  </r>
  <r>
    <n v="854"/>
    <s v="Iowa"/>
    <s v="Madison"/>
    <x v="0"/>
    <x v="0"/>
    <n v="16249"/>
    <n v="4.210826638678256"/>
    <x v="0"/>
    <n v="2760"/>
    <n v="0.17"/>
    <n v="13489"/>
    <n v="0.83"/>
    <n v="1001"/>
    <n v="0.06"/>
    <n v="1127"/>
    <n v="7.0000000000000007E-2"/>
    <n v="74794"/>
    <n v="25"/>
    <m/>
    <n v="1.54"/>
    <n v="13770"/>
    <n v="0.85"/>
  </r>
  <r>
    <n v="855"/>
    <s v="Iowa"/>
    <s v="Mahaska"/>
    <x v="0"/>
    <x v="5"/>
    <n v="22000"/>
    <n v="4.3424226808222066"/>
    <x v="0"/>
    <n v="4027"/>
    <n v="0.18"/>
    <n v="17973"/>
    <n v="0.82"/>
    <n v="1223"/>
    <n v="0.06"/>
    <n v="2639"/>
    <n v="0.12"/>
    <n v="56492"/>
    <n v="25"/>
    <m/>
    <n v="1.1399999999999999"/>
    <n v="18069"/>
    <n v="0.82"/>
  </r>
  <r>
    <n v="856"/>
    <s v="Iowa"/>
    <s v="Marion"/>
    <x v="0"/>
    <x v="2"/>
    <n v="33407"/>
    <n v="4.5238374770764906"/>
    <x v="0"/>
    <n v="5957"/>
    <n v="0.18"/>
    <n v="27450"/>
    <n v="0.82"/>
    <n v="1844"/>
    <n v="0.06"/>
    <n v="2938"/>
    <n v="0.09"/>
    <n v="63491"/>
    <n v="50"/>
    <m/>
    <n v="1.5"/>
    <n v="27144"/>
    <n v="0.81"/>
  </r>
  <r>
    <n v="857"/>
    <s v="Iowa"/>
    <s v="Marshall"/>
    <x v="0"/>
    <x v="7"/>
    <n v="39981"/>
    <n v="4.6018536524396918"/>
    <x v="0"/>
    <n v="7272"/>
    <n v="0.18"/>
    <n v="32709"/>
    <n v="0.82"/>
    <n v="2761"/>
    <n v="7.0000000000000007E-2"/>
    <n v="4340"/>
    <n v="0.11"/>
    <n v="59552"/>
    <n v="37"/>
    <m/>
    <n v="0.93"/>
    <n v="32801"/>
    <n v="0.82"/>
  </r>
  <r>
    <n v="858"/>
    <s v="Iowa"/>
    <s v="Mills"/>
    <x v="0"/>
    <x v="0"/>
    <n v="15063"/>
    <n v="4.1779114760940095"/>
    <x v="0"/>
    <n v="2774"/>
    <n v="0.18"/>
    <n v="12289"/>
    <n v="0.82"/>
    <n v="1251"/>
    <n v="0.08"/>
    <n v="1257"/>
    <n v="0.08"/>
    <n v="64271"/>
    <n v="0"/>
    <m/>
    <n v="0"/>
    <n v="12435"/>
    <n v="0.83"/>
  </r>
  <r>
    <n v="859"/>
    <s v="Iowa"/>
    <s v="Mitchell"/>
    <x v="0"/>
    <x v="5"/>
    <n v="10569"/>
    <n v="4.0240338979009049"/>
    <x v="0"/>
    <n v="2236"/>
    <n v="0.21"/>
    <n v="8333"/>
    <n v="0.79"/>
    <n v="735"/>
    <n v="7.0000000000000007E-2"/>
    <n v="955"/>
    <n v="0.09"/>
    <n v="59558"/>
    <n v="25"/>
    <m/>
    <n v="2.37"/>
    <n v="8449"/>
    <n v="0.8"/>
  </r>
  <r>
    <n v="860"/>
    <s v="Iowa"/>
    <s v="Monona"/>
    <x v="0"/>
    <x v="2"/>
    <n v="8679"/>
    <n v="3.9384696883676455"/>
    <x v="2"/>
    <n v="2136"/>
    <n v="0.25"/>
    <n v="6543"/>
    <n v="0.75"/>
    <n v="752"/>
    <n v="0.09"/>
    <n v="1171"/>
    <n v="0.13"/>
    <n v="50530"/>
    <n v="25"/>
    <m/>
    <n v="2.88"/>
    <n v="6753"/>
    <n v="0.78"/>
  </r>
  <r>
    <n v="861"/>
    <s v="Iowa"/>
    <s v="Monroe"/>
    <x v="0"/>
    <x v="5"/>
    <n v="7790"/>
    <n v="3.8915374576725643"/>
    <x v="2"/>
    <n v="1555"/>
    <n v="0.2"/>
    <n v="6235"/>
    <n v="0.8"/>
    <n v="499"/>
    <n v="0.06"/>
    <n v="885"/>
    <n v="0.11"/>
    <n v="56541"/>
    <n v="25"/>
    <m/>
    <n v="3.21"/>
    <n v="6410"/>
    <n v="0.82"/>
  </r>
  <r>
    <n v="862"/>
    <s v="Iowa"/>
    <s v="Montgomery"/>
    <x v="0"/>
    <x v="2"/>
    <n v="10003"/>
    <n v="4.0001302688052274"/>
    <x v="0"/>
    <n v="2144"/>
    <n v="0.21"/>
    <n v="7859"/>
    <n v="0.79"/>
    <n v="788"/>
    <n v="0.08"/>
    <n v="1360"/>
    <n v="0.14000000000000001"/>
    <n v="49966"/>
    <n v="25"/>
    <m/>
    <n v="2.5"/>
    <n v="8171"/>
    <n v="0.82"/>
  </r>
  <r>
    <n v="863"/>
    <s v="Iowa"/>
    <s v="Muscatine"/>
    <x v="0"/>
    <x v="7"/>
    <n v="42929"/>
    <n v="4.6327507720214802"/>
    <x v="0"/>
    <n v="7145"/>
    <n v="0.17"/>
    <n v="35784"/>
    <n v="0.83"/>
    <n v="2334"/>
    <n v="0.05"/>
    <n v="4973"/>
    <n v="0.12"/>
    <n v="58465"/>
    <n v="45"/>
    <m/>
    <n v="1.05"/>
    <n v="36487"/>
    <n v="0.85"/>
  </r>
  <r>
    <n v="864"/>
    <s v="Iowa"/>
    <s v="Obrien"/>
    <x v="0"/>
    <x v="5"/>
    <n v="13840"/>
    <n v="4.1411360901207388"/>
    <x v="0"/>
    <n v="2859"/>
    <n v="0.21"/>
    <n v="10981"/>
    <n v="0.79"/>
    <n v="972"/>
    <n v="7.0000000000000007E-2"/>
    <n v="1231"/>
    <n v="0.09"/>
    <n v="53147"/>
    <n v="106"/>
    <m/>
    <n v="7.66"/>
    <n v="11213"/>
    <n v="0.81"/>
  </r>
  <r>
    <n v="865"/>
    <s v="Iowa"/>
    <s v="Osceola"/>
    <x v="0"/>
    <x v="5"/>
    <n v="6040"/>
    <n v="3.7810369386211318"/>
    <x v="2"/>
    <n v="1299"/>
    <n v="0.22"/>
    <n v="4741"/>
    <n v="0.78"/>
    <n v="423"/>
    <n v="7.0000000000000007E-2"/>
    <n v="559"/>
    <n v="0.09"/>
    <n v="60627"/>
    <n v="25"/>
    <m/>
    <n v="4.1399999999999997"/>
    <n v="4849"/>
    <n v="0.8"/>
  </r>
  <r>
    <n v="866"/>
    <s v="Iowa"/>
    <s v="Page"/>
    <x v="0"/>
    <x v="2"/>
    <n v="15249"/>
    <n v="4.1832413644223658"/>
    <x v="0"/>
    <n v="3404"/>
    <n v="0.22"/>
    <n v="11845"/>
    <n v="0.78"/>
    <n v="1077"/>
    <n v="7.0000000000000007E-2"/>
    <n v="1858"/>
    <n v="0.12"/>
    <n v="54313"/>
    <n v="100"/>
    <m/>
    <n v="6.56"/>
    <n v="11064"/>
    <n v="0.73"/>
  </r>
  <r>
    <n v="867"/>
    <s v="Iowa"/>
    <s v="Palo Alto"/>
    <x v="0"/>
    <x v="5"/>
    <n v="8929"/>
    <n v="3.9508028229646586"/>
    <x v="2"/>
    <n v="1958"/>
    <n v="0.22"/>
    <n v="6971"/>
    <n v="0.78"/>
    <n v="653"/>
    <n v="7.0000000000000007E-2"/>
    <n v="834"/>
    <n v="0.09"/>
    <n v="55322"/>
    <n v="47"/>
    <m/>
    <n v="5.26"/>
    <n v="7042"/>
    <n v="0.79"/>
  </r>
  <r>
    <n v="868"/>
    <s v="Iowa"/>
    <s v="Plymouth"/>
    <x v="0"/>
    <x v="1"/>
    <n v="25095"/>
    <n v="4.3995872000180754"/>
    <x v="0"/>
    <n v="4611"/>
    <n v="0.18"/>
    <n v="20484"/>
    <n v="0.82"/>
    <n v="1701"/>
    <n v="7.0000000000000007E-2"/>
    <n v="1999"/>
    <n v="0.08"/>
    <n v="66360"/>
    <n v="25"/>
    <m/>
    <n v="1"/>
    <n v="20883"/>
    <n v="0.83"/>
  </r>
  <r>
    <n v="869"/>
    <s v="Iowa"/>
    <s v="Pocahontas"/>
    <x v="0"/>
    <x v="4"/>
    <n v="6740"/>
    <n v="3.8286598965353198"/>
    <x v="2"/>
    <n v="1552"/>
    <n v="0.23"/>
    <n v="5188"/>
    <n v="0.77"/>
    <n v="540"/>
    <n v="0.08"/>
    <n v="731"/>
    <n v="0.11"/>
    <n v="55865"/>
    <n v="20"/>
    <m/>
    <n v="2.97"/>
    <n v="5318"/>
    <n v="0.79"/>
  </r>
  <r>
    <n v="870"/>
    <s v="Iowa"/>
    <s v="Polk"/>
    <x v="1"/>
    <x v="0"/>
    <n v="487204"/>
    <n v="5.6877108452463219"/>
    <x v="1"/>
    <n v="63631"/>
    <n v="0.13"/>
    <n v="423573"/>
    <n v="0.87"/>
    <n v="26717"/>
    <n v="0.05"/>
    <n v="47499"/>
    <n v="0.1"/>
    <n v="68479"/>
    <n v="1795"/>
    <m/>
    <n v="3.68"/>
    <n v="426954"/>
    <n v="0.88"/>
  </r>
  <r>
    <n v="871"/>
    <s v="Iowa"/>
    <s v="Pottawattamie"/>
    <x v="0"/>
    <x v="0"/>
    <n v="93533"/>
    <n v="4.9709648642347748"/>
    <x v="0"/>
    <n v="16335"/>
    <n v="0.17"/>
    <n v="77198"/>
    <n v="0.83"/>
    <n v="7526"/>
    <n v="0.08"/>
    <n v="10760"/>
    <n v="0.12"/>
    <n v="56337"/>
    <n v="262"/>
    <m/>
    <n v="2.8"/>
    <n v="78670"/>
    <n v="0.84"/>
  </r>
  <r>
    <n v="872"/>
    <s v="Iowa"/>
    <s v="Poweshiek"/>
    <x v="0"/>
    <x v="5"/>
    <n v="18699"/>
    <n v="4.2718183816116611"/>
    <x v="0"/>
    <n v="3887"/>
    <n v="0.21"/>
    <n v="14812"/>
    <n v="0.79"/>
    <n v="1252"/>
    <n v="7.0000000000000007E-2"/>
    <n v="1795"/>
    <n v="0.1"/>
    <n v="56170"/>
    <n v="49"/>
    <m/>
    <n v="2.62"/>
    <n v="13624"/>
    <n v="0.73"/>
  </r>
  <r>
    <n v="873"/>
    <s v="Iowa"/>
    <s v="Ringgold"/>
    <x v="0"/>
    <x v="4"/>
    <n v="4968"/>
    <n v="3.6961815871685237"/>
    <x v="2"/>
    <n v="1219"/>
    <n v="0.25"/>
    <n v="3749"/>
    <n v="0.75"/>
    <n v="345"/>
    <n v="7.0000000000000007E-2"/>
    <n v="684"/>
    <n v="0.14000000000000001"/>
    <n v="48754"/>
    <n v="16"/>
    <m/>
    <n v="3.22"/>
    <n v="3826"/>
    <n v="0.77"/>
  </r>
  <r>
    <n v="874"/>
    <s v="Iowa"/>
    <s v="Sac"/>
    <x v="0"/>
    <x v="4"/>
    <n v="9719"/>
    <n v="3.9876215821254837"/>
    <x v="2"/>
    <n v="2283"/>
    <n v="0.23"/>
    <n v="7436"/>
    <n v="0.77"/>
    <n v="710"/>
    <n v="7.0000000000000007E-2"/>
    <n v="1063"/>
    <n v="0.11"/>
    <n v="56698"/>
    <n v="25"/>
    <m/>
    <n v="2.57"/>
    <n v="7614"/>
    <n v="0.78"/>
  </r>
  <r>
    <n v="875"/>
    <s v="Iowa"/>
    <s v="Scott"/>
    <x v="0"/>
    <x v="0"/>
    <n v="173283"/>
    <n v="5.2387559581649441"/>
    <x v="1"/>
    <n v="28142"/>
    <n v="0.16"/>
    <n v="145141"/>
    <n v="0.84"/>
    <n v="12171"/>
    <n v="7.0000000000000007E-2"/>
    <n v="21030"/>
    <n v="0.12"/>
    <n v="59865"/>
    <n v="504"/>
    <m/>
    <n v="2.91"/>
    <n v="147055"/>
    <n v="0.85"/>
  </r>
  <r>
    <n v="876"/>
    <s v="Iowa"/>
    <s v="Shelby"/>
    <x v="0"/>
    <x v="2"/>
    <n v="11578"/>
    <n v="4.0636335452307843"/>
    <x v="0"/>
    <n v="2618"/>
    <n v="0.23"/>
    <n v="8960"/>
    <n v="0.77"/>
    <n v="912"/>
    <n v="0.08"/>
    <n v="893"/>
    <n v="0.08"/>
    <n v="58862"/>
    <n v="25"/>
    <m/>
    <n v="2.16"/>
    <n v="9278"/>
    <n v="0.8"/>
  </r>
  <r>
    <n v="877"/>
    <s v="Iowa"/>
    <s v="Sioux"/>
    <x v="0"/>
    <x v="5"/>
    <n v="34909"/>
    <n v="4.5429374082326195"/>
    <x v="0"/>
    <n v="5536"/>
    <n v="0.16"/>
    <n v="29373"/>
    <n v="0.84"/>
    <n v="1425"/>
    <n v="0.04"/>
    <n v="2069"/>
    <n v="0.06"/>
    <n v="70162"/>
    <n v="305"/>
    <m/>
    <n v="8.74"/>
    <n v="27860"/>
    <n v="0.8"/>
  </r>
  <r>
    <n v="878"/>
    <s v="Iowa"/>
    <s v="Story"/>
    <x v="0"/>
    <x v="1"/>
    <n v="98105"/>
    <n v="4.9916911421105619"/>
    <x v="0"/>
    <n v="11812"/>
    <n v="0.12"/>
    <n v="86293"/>
    <n v="0.88"/>
    <n v="4351"/>
    <n v="0.04"/>
    <n v="16410"/>
    <n v="0.17"/>
    <n v="57464"/>
    <n v="272"/>
    <m/>
    <n v="2.77"/>
    <n v="77246"/>
    <n v="0.79"/>
  </r>
  <r>
    <n v="879"/>
    <s v="Iowa"/>
    <s v="Tama"/>
    <x v="0"/>
    <x v="2"/>
    <n v="16904"/>
    <n v="4.2279894840442571"/>
    <x v="0"/>
    <n v="3335"/>
    <n v="0.2"/>
    <n v="13569"/>
    <n v="0.8"/>
    <n v="1136"/>
    <n v="7.0000000000000007E-2"/>
    <n v="1896"/>
    <n v="0.11"/>
    <n v="56954"/>
    <n v="0"/>
    <m/>
    <n v="0"/>
    <n v="13892"/>
    <n v="0.82"/>
  </r>
  <r>
    <n v="880"/>
    <s v="Iowa"/>
    <s v="Taylor"/>
    <x v="0"/>
    <x v="4"/>
    <n v="6191"/>
    <n v="3.7917608040129047"/>
    <x v="2"/>
    <n v="1369"/>
    <n v="0.22"/>
    <n v="4822"/>
    <n v="0.78"/>
    <n v="458"/>
    <n v="7.0000000000000007E-2"/>
    <n v="782"/>
    <n v="0.13"/>
    <n v="47781"/>
    <n v="0"/>
    <m/>
    <n v="0"/>
    <n v="4940"/>
    <n v="0.8"/>
  </r>
  <r>
    <n v="881"/>
    <s v="Iowa"/>
    <s v="Union"/>
    <x v="0"/>
    <x v="2"/>
    <n v="12359"/>
    <n v="4.0919833322373114"/>
    <x v="0"/>
    <n v="2544"/>
    <n v="0.21"/>
    <n v="9815"/>
    <n v="0.79"/>
    <n v="847"/>
    <n v="7.0000000000000007E-2"/>
    <n v="1601"/>
    <n v="0.13"/>
    <n v="49887"/>
    <n v="25"/>
    <m/>
    <n v="2.02"/>
    <n v="9926"/>
    <n v="0.8"/>
  </r>
  <r>
    <n v="882"/>
    <s v="Iowa"/>
    <s v="Van Buren"/>
    <x v="0"/>
    <x v="4"/>
    <n v="7020"/>
    <n v="3.8463371121298051"/>
    <x v="2"/>
    <n v="1576"/>
    <n v="0.22"/>
    <n v="5444"/>
    <n v="0.78"/>
    <n v="549"/>
    <n v="0.08"/>
    <n v="917"/>
    <n v="0.13"/>
    <n v="47905"/>
    <n v="25"/>
    <m/>
    <n v="3.56"/>
    <n v="5615"/>
    <n v="0.8"/>
  </r>
  <r>
    <n v="883"/>
    <s v="Iowa"/>
    <s v="Wapello"/>
    <x v="0"/>
    <x v="8"/>
    <n v="35205"/>
    <n v="4.5466043486542738"/>
    <x v="0"/>
    <n v="6337"/>
    <n v="0.18"/>
    <n v="28868"/>
    <n v="0.82"/>
    <n v="2370"/>
    <n v="7.0000000000000007E-2"/>
    <n v="5032"/>
    <n v="0.14000000000000001"/>
    <n v="48226"/>
    <n v="101"/>
    <m/>
    <n v="2.87"/>
    <n v="29343"/>
    <n v="0.83"/>
  </r>
  <r>
    <n v="884"/>
    <s v="Iowa"/>
    <s v="Warren"/>
    <x v="0"/>
    <x v="0"/>
    <n v="51056"/>
    <n v="4.7080467868494349"/>
    <x v="0"/>
    <n v="8025"/>
    <n v="0.16"/>
    <n v="43031"/>
    <n v="0.84"/>
    <n v="3153"/>
    <n v="0.06"/>
    <n v="3502"/>
    <n v="7.0000000000000007E-2"/>
    <n v="78192"/>
    <n v="0"/>
    <m/>
    <n v="0"/>
    <n v="42880"/>
    <n v="0.84"/>
  </r>
  <r>
    <n v="885"/>
    <s v="Iowa"/>
    <s v="Washington"/>
    <x v="0"/>
    <x v="1"/>
    <n v="22141"/>
    <n v="4.3451972319299799"/>
    <x v="0"/>
    <n v="4272"/>
    <n v="0.19"/>
    <n v="17869"/>
    <n v="0.81"/>
    <n v="1406"/>
    <n v="0.06"/>
    <n v="1905"/>
    <n v="0.09"/>
    <n v="65849"/>
    <n v="68"/>
    <m/>
    <n v="3.07"/>
    <n v="18244"/>
    <n v="0.82"/>
  </r>
  <r>
    <n v="886"/>
    <s v="Iowa"/>
    <s v="Wayne"/>
    <x v="0"/>
    <x v="4"/>
    <n v="6401"/>
    <n v="3.8062478271957905"/>
    <x v="2"/>
    <n v="1416"/>
    <n v="0.22"/>
    <n v="4985"/>
    <n v="0.78"/>
    <n v="437"/>
    <n v="7.0000000000000007E-2"/>
    <n v="817"/>
    <n v="0.13"/>
    <n v="46725"/>
    <n v="25"/>
    <m/>
    <n v="3.91"/>
    <n v="5092"/>
    <n v="0.8"/>
  </r>
  <r>
    <n v="887"/>
    <s v="Iowa"/>
    <s v="Webster"/>
    <x v="0"/>
    <x v="8"/>
    <n v="36277"/>
    <n v="4.5596313650110867"/>
    <x v="0"/>
    <n v="6654"/>
    <n v="0.18"/>
    <n v="29623"/>
    <n v="0.82"/>
    <n v="2538"/>
    <n v="7.0000000000000007E-2"/>
    <n v="4586"/>
    <n v="0.13"/>
    <n v="52093"/>
    <n v="49"/>
    <m/>
    <n v="1.35"/>
    <n v="28358"/>
    <n v="0.78"/>
  </r>
  <r>
    <n v="888"/>
    <s v="Iowa"/>
    <s v="Winnebago"/>
    <x v="0"/>
    <x v="5"/>
    <n v="10518"/>
    <n v="4.0219331664774387"/>
    <x v="0"/>
    <n v="2263"/>
    <n v="0.22"/>
    <n v="8255"/>
    <n v="0.78"/>
    <n v="677"/>
    <n v="0.06"/>
    <n v="912"/>
    <n v="0.09"/>
    <n v="54433"/>
    <n v="0"/>
    <m/>
    <n v="0"/>
    <n v="8147"/>
    <n v="0.77"/>
  </r>
  <r>
    <n v="889"/>
    <s v="Iowa"/>
    <s v="Winneshiek"/>
    <x v="0"/>
    <x v="5"/>
    <n v="20029"/>
    <n v="4.3016592665515212"/>
    <x v="0"/>
    <n v="4144"/>
    <n v="0.21"/>
    <n v="15885"/>
    <n v="0.79"/>
    <n v="1138"/>
    <n v="0.06"/>
    <n v="1755"/>
    <n v="0.09"/>
    <n v="61807"/>
    <n v="25"/>
    <m/>
    <n v="1.25"/>
    <n v="14405"/>
    <n v="0.72"/>
  </r>
  <r>
    <n v="890"/>
    <s v="Iowa"/>
    <s v="Woodbury"/>
    <x v="0"/>
    <x v="1"/>
    <n v="102539"/>
    <n v="5.0108890777172181"/>
    <x v="1"/>
    <n v="15471"/>
    <n v="0.15"/>
    <n v="87068"/>
    <n v="0.85"/>
    <n v="6724"/>
    <n v="7.0000000000000007E-2"/>
    <n v="13835"/>
    <n v="0.13"/>
    <n v="60059"/>
    <n v="349"/>
    <m/>
    <n v="3.4"/>
    <n v="87401"/>
    <n v="0.85"/>
  </r>
  <r>
    <n v="891"/>
    <s v="Iowa"/>
    <s v="Worth"/>
    <x v="0"/>
    <x v="4"/>
    <n v="7453"/>
    <n v="3.8723311212302507"/>
    <x v="2"/>
    <n v="1531"/>
    <n v="0.21"/>
    <n v="5922"/>
    <n v="0.79"/>
    <n v="582"/>
    <n v="0.08"/>
    <n v="717"/>
    <n v="0.1"/>
    <n v="58587"/>
    <n v="0"/>
    <m/>
    <n v="0"/>
    <n v="6049"/>
    <n v="0.81"/>
  </r>
  <r>
    <n v="892"/>
    <s v="Iowa"/>
    <s v="Wright"/>
    <x v="0"/>
    <x v="5"/>
    <n v="12690"/>
    <n v="4.1034616220947049"/>
    <x v="0"/>
    <n v="2884"/>
    <n v="0.23"/>
    <n v="9806"/>
    <n v="0.77"/>
    <n v="843"/>
    <n v="7.0000000000000007E-2"/>
    <n v="1321"/>
    <n v="0.1"/>
    <n v="54802"/>
    <n v="47"/>
    <m/>
    <n v="3.7"/>
    <n v="9977"/>
    <n v="0.79"/>
  </r>
  <r>
    <n v="893"/>
    <s v="Kansas"/>
    <s v="Allen"/>
    <x v="0"/>
    <x v="5"/>
    <n v="12444"/>
    <n v="4.0949600024366655"/>
    <x v="0"/>
    <n v="2577"/>
    <n v="0.21"/>
    <n v="9867"/>
    <n v="0.79"/>
    <n v="1074"/>
    <n v="0.09"/>
    <n v="2269"/>
    <n v="0.18"/>
    <n v="44423"/>
    <n v="25"/>
    <m/>
    <n v="2.0099999999999998"/>
    <n v="10051"/>
    <n v="0.81"/>
  </r>
  <r>
    <n v="894"/>
    <s v="Kansas"/>
    <s v="Anderson"/>
    <x v="0"/>
    <x v="2"/>
    <n v="7878"/>
    <n v="3.896415976473123"/>
    <x v="2"/>
    <n v="1676"/>
    <n v="0.21"/>
    <n v="6202"/>
    <n v="0.79"/>
    <n v="576"/>
    <n v="7.0000000000000007E-2"/>
    <n v="1015"/>
    <n v="0.13"/>
    <n v="50646"/>
    <n v="48"/>
    <m/>
    <n v="6.09"/>
    <n v="6359"/>
    <n v="0.81"/>
  </r>
  <r>
    <n v="895"/>
    <s v="Kansas"/>
    <s v="Atchison"/>
    <x v="0"/>
    <x v="2"/>
    <n v="16193"/>
    <n v="4.2093273158780651"/>
    <x v="0"/>
    <n v="2779"/>
    <n v="0.17"/>
    <n v="13414"/>
    <n v="0.83"/>
    <n v="1109"/>
    <n v="7.0000000000000007E-2"/>
    <n v="2326"/>
    <n v="0.14000000000000001"/>
    <n v="49332"/>
    <n v="25"/>
    <m/>
    <n v="1.54"/>
    <n v="12803"/>
    <n v="0.79"/>
  </r>
  <r>
    <n v="896"/>
    <s v="Kansas"/>
    <s v="Barber"/>
    <x v="0"/>
    <x v="4"/>
    <n v="4472"/>
    <n v="3.6505017948783669"/>
    <x v="2"/>
    <n v="1027"/>
    <n v="0.23"/>
    <n v="3445"/>
    <n v="0.77"/>
    <n v="333"/>
    <n v="7.0000000000000007E-2"/>
    <n v="564"/>
    <n v="0.13"/>
    <n v="47634"/>
    <n v="64"/>
    <m/>
    <n v="14.31"/>
    <n v="3553"/>
    <n v="0.79"/>
  </r>
  <r>
    <n v="897"/>
    <s v="Kansas"/>
    <s v="Barton"/>
    <x v="0"/>
    <x v="5"/>
    <n v="26111"/>
    <n v="4.416823504766854"/>
    <x v="0"/>
    <n v="5018"/>
    <n v="0.19"/>
    <n v="21093"/>
    <n v="0.81"/>
    <n v="1709"/>
    <n v="7.0000000000000007E-2"/>
    <n v="3673"/>
    <n v="0.14000000000000001"/>
    <n v="49991"/>
    <n v="81"/>
    <m/>
    <n v="3.1"/>
    <n v="21363"/>
    <n v="0.82"/>
  </r>
  <r>
    <n v="898"/>
    <s v="Kansas"/>
    <s v="Bourbon"/>
    <x v="0"/>
    <x v="2"/>
    <n v="14653"/>
    <n v="4.1659265496090967"/>
    <x v="0"/>
    <n v="2889"/>
    <n v="0.2"/>
    <n v="11764"/>
    <n v="0.8"/>
    <n v="1069"/>
    <n v="7.0000000000000007E-2"/>
    <n v="2261"/>
    <n v="0.15"/>
    <n v="41807"/>
    <n v="0"/>
    <m/>
    <n v="0"/>
    <n v="11919"/>
    <n v="0.81"/>
  </r>
  <r>
    <n v="899"/>
    <s v="Kansas"/>
    <s v="Brown"/>
    <x v="0"/>
    <x v="2"/>
    <n v="9598"/>
    <n v="3.9821807455964024"/>
    <x v="2"/>
    <n v="1968"/>
    <n v="0.21"/>
    <n v="7630"/>
    <n v="0.79"/>
    <n v="789"/>
    <n v="0.08"/>
    <n v="1264"/>
    <n v="0.13"/>
    <n v="47529"/>
    <n v="25"/>
    <m/>
    <n v="2.6"/>
    <n v="7903"/>
    <n v="0.82"/>
  </r>
  <r>
    <n v="900"/>
    <s v="Kansas"/>
    <s v="Butler"/>
    <x v="0"/>
    <x v="0"/>
    <n v="66765"/>
    <n v="4.8245488533382037"/>
    <x v="0"/>
    <n v="10129"/>
    <n v="0.15"/>
    <n v="56636"/>
    <n v="0.85"/>
    <n v="4541"/>
    <n v="7.0000000000000007E-2"/>
    <n v="6184"/>
    <n v="0.09"/>
    <n v="65953"/>
    <n v="96"/>
    <m/>
    <n v="1.44"/>
    <n v="56413"/>
    <n v="0.84"/>
  </r>
  <r>
    <n v="901"/>
    <s v="Kansas"/>
    <s v="Chase"/>
    <x v="0"/>
    <x v="4"/>
    <n v="2629"/>
    <n v="3.4197905861063629"/>
    <x v="2"/>
    <n v="661"/>
    <n v="0.25"/>
    <n v="1968"/>
    <n v="0.75"/>
    <n v="202"/>
    <n v="0.08"/>
    <n v="254"/>
    <n v="0.1"/>
    <n v="50981"/>
    <n v="0"/>
    <m/>
    <n v="0"/>
    <n v="1904"/>
    <n v="0.72"/>
  </r>
  <r>
    <n v="902"/>
    <s v="Kansas"/>
    <s v="Chautauqua"/>
    <x v="0"/>
    <x v="6"/>
    <n v="3309"/>
    <n v="3.5196967671598531"/>
    <x v="2"/>
    <n v="885"/>
    <n v="0.27"/>
    <n v="2424"/>
    <n v="0.73"/>
    <n v="270"/>
    <n v="0.08"/>
    <n v="553"/>
    <n v="0.17"/>
    <n v="41129"/>
    <n v="20"/>
    <m/>
    <n v="6.04"/>
    <n v="2555"/>
    <n v="0.77"/>
  </r>
  <r>
    <n v="903"/>
    <s v="Kansas"/>
    <s v="Cherokee"/>
    <x v="0"/>
    <x v="2"/>
    <n v="20015"/>
    <n v="4.3013555944411239"/>
    <x v="0"/>
    <n v="3863"/>
    <n v="0.19"/>
    <n v="16152"/>
    <n v="0.81"/>
    <n v="1334"/>
    <n v="7.0000000000000007E-2"/>
    <n v="3246"/>
    <n v="0.16"/>
    <n v="44475"/>
    <n v="43"/>
    <m/>
    <n v="2.15"/>
    <n v="16909"/>
    <n v="0.84"/>
  </r>
  <r>
    <n v="904"/>
    <s v="Kansas"/>
    <s v="Cheyenne"/>
    <x v="0"/>
    <x v="4"/>
    <n v="2660"/>
    <n v="3.424881636631067"/>
    <x v="2"/>
    <n v="717"/>
    <n v="0.27"/>
    <n v="1943"/>
    <n v="0.73"/>
    <n v="206"/>
    <n v="0.08"/>
    <n v="322"/>
    <n v="0.12"/>
    <n v="43274"/>
    <n v="16"/>
    <m/>
    <n v="6.02"/>
    <n v="1993"/>
    <n v="0.75"/>
  </r>
  <r>
    <n v="905"/>
    <s v="Kansas"/>
    <s v="Clark"/>
    <x v="0"/>
    <x v="4"/>
    <n v="2005"/>
    <n v="3.3021143769562009"/>
    <x v="2"/>
    <n v="440"/>
    <n v="0.22"/>
    <n v="1565"/>
    <n v="0.78"/>
    <n v="142"/>
    <n v="7.0000000000000007E-2"/>
    <n v="254"/>
    <n v="0.13"/>
    <n v="51235"/>
    <n v="79"/>
    <m/>
    <n v="39.4"/>
    <n v="1605"/>
    <n v="0.8"/>
  </r>
  <r>
    <n v="906"/>
    <s v="Kansas"/>
    <s v="Clay"/>
    <x v="0"/>
    <x v="2"/>
    <n v="7997"/>
    <n v="3.9029270960172631"/>
    <x v="2"/>
    <n v="1838"/>
    <n v="0.23"/>
    <n v="6159"/>
    <n v="0.77"/>
    <n v="840"/>
    <n v="0.11"/>
    <n v="839"/>
    <n v="0.1"/>
    <n v="52681"/>
    <n v="25"/>
    <m/>
    <n v="3.13"/>
    <n v="6302"/>
    <n v="0.79"/>
  </r>
  <r>
    <n v="907"/>
    <s v="Kansas"/>
    <s v="Cloud"/>
    <x v="0"/>
    <x v="5"/>
    <n v="8729"/>
    <n v="3.9409644934927996"/>
    <x v="2"/>
    <n v="1885"/>
    <n v="0.22"/>
    <n v="6844"/>
    <n v="0.78"/>
    <n v="657"/>
    <n v="0.08"/>
    <n v="1320"/>
    <n v="0.15"/>
    <n v="44467"/>
    <n v="25"/>
    <m/>
    <n v="2.86"/>
    <n v="6805"/>
    <n v="0.78"/>
  </r>
  <r>
    <n v="908"/>
    <s v="Kansas"/>
    <s v="Coffey"/>
    <x v="0"/>
    <x v="2"/>
    <n v="8233"/>
    <n v="3.9155581154115202"/>
    <x v="2"/>
    <n v="1766"/>
    <n v="0.21"/>
    <n v="6467"/>
    <n v="0.79"/>
    <n v="705"/>
    <n v="0.09"/>
    <n v="868"/>
    <n v="0.11"/>
    <n v="58371"/>
    <n v="55"/>
    <m/>
    <n v="6.68"/>
    <n v="6701"/>
    <n v="0.81"/>
  </r>
  <r>
    <n v="909"/>
    <s v="Kansas"/>
    <s v="Comanche"/>
    <x v="0"/>
    <x v="4"/>
    <n v="1748"/>
    <n v="3.2425414282983844"/>
    <x v="2"/>
    <n v="447"/>
    <n v="0.26"/>
    <n v="1301"/>
    <n v="0.74"/>
    <n v="113"/>
    <n v="0.06"/>
    <n v="186"/>
    <n v="0.11"/>
    <n v="46818"/>
    <n v="12"/>
    <m/>
    <n v="6.86"/>
    <n v="1322"/>
    <n v="0.76"/>
  </r>
  <r>
    <n v="910"/>
    <s v="Kansas"/>
    <s v="Cowley"/>
    <x v="0"/>
    <x v="7"/>
    <n v="35218"/>
    <n v="4.5467646891205664"/>
    <x v="0"/>
    <n v="6420"/>
    <n v="0.18"/>
    <n v="28798"/>
    <n v="0.82"/>
    <n v="2365"/>
    <n v="7.0000000000000007E-2"/>
    <n v="5109"/>
    <n v="0.15"/>
    <n v="47864"/>
    <n v="69"/>
    <m/>
    <n v="1.96"/>
    <n v="28284"/>
    <n v="0.8"/>
  </r>
  <r>
    <n v="911"/>
    <s v="Kansas"/>
    <s v="Crawford"/>
    <x v="0"/>
    <x v="7"/>
    <n v="39019"/>
    <n v="4.5912761348676474"/>
    <x v="0"/>
    <n v="6055"/>
    <n v="0.16"/>
    <n v="32964"/>
    <n v="0.84"/>
    <n v="2488"/>
    <n v="0.06"/>
    <n v="6547"/>
    <n v="0.17"/>
    <n v="43852"/>
    <n v="124"/>
    <m/>
    <n v="3.18"/>
    <n v="32811"/>
    <n v="0.84"/>
  </r>
  <r>
    <n v="912"/>
    <s v="Kansas"/>
    <s v="Decatur"/>
    <x v="0"/>
    <x v="4"/>
    <n v="2871"/>
    <n v="3.4580331924965062"/>
    <x v="2"/>
    <n v="808"/>
    <n v="0.28000000000000003"/>
    <n v="2063"/>
    <n v="0.72"/>
    <n v="249"/>
    <n v="0.09"/>
    <n v="378"/>
    <n v="0.13"/>
    <n v="44774"/>
    <n v="12"/>
    <m/>
    <n v="4.18"/>
    <n v="2137"/>
    <n v="0.74"/>
  </r>
  <r>
    <n v="913"/>
    <s v="Kansas"/>
    <s v="Dickinson"/>
    <x v="0"/>
    <x v="5"/>
    <n v="18717"/>
    <n v="4.2722362403500256"/>
    <x v="0"/>
    <n v="3698"/>
    <n v="0.2"/>
    <n v="15019"/>
    <n v="0.8"/>
    <n v="1950"/>
    <n v="0.1"/>
    <n v="2006"/>
    <n v="0.11"/>
    <n v="50605"/>
    <n v="134"/>
    <m/>
    <n v="7.16"/>
    <n v="15480"/>
    <n v="0.83"/>
  </r>
  <r>
    <n v="914"/>
    <s v="Kansas"/>
    <s v="Doniphan"/>
    <x v="0"/>
    <x v="1"/>
    <n v="7682"/>
    <n v="3.8854743028291572"/>
    <x v="2"/>
    <n v="1502"/>
    <n v="0.2"/>
    <n v="6180"/>
    <n v="0.8"/>
    <n v="611"/>
    <n v="0.08"/>
    <n v="955"/>
    <n v="0.12"/>
    <n v="50949"/>
    <n v="0"/>
    <m/>
    <n v="0"/>
    <n v="6027"/>
    <n v="0.78"/>
  </r>
  <r>
    <n v="915"/>
    <s v="Kansas"/>
    <s v="Douglas"/>
    <x v="0"/>
    <x v="1"/>
    <n v="121436"/>
    <n v="5.0843474534909809"/>
    <x v="1"/>
    <n v="14954"/>
    <n v="0.12"/>
    <n v="106482"/>
    <n v="0.88"/>
    <n v="5701"/>
    <n v="0.05"/>
    <n v="19181"/>
    <n v="0.16"/>
    <n v="57120"/>
    <n v="142"/>
    <m/>
    <n v="1.17"/>
    <n v="100925"/>
    <n v="0.83"/>
  </r>
  <r>
    <n v="916"/>
    <s v="Kansas"/>
    <s v="Edwards"/>
    <x v="0"/>
    <x v="4"/>
    <n v="2849"/>
    <n v="3.4546924492394768"/>
    <x v="2"/>
    <n v="606"/>
    <n v="0.21"/>
    <n v="2243"/>
    <n v="0.79"/>
    <n v="182"/>
    <n v="0.06"/>
    <n v="317"/>
    <n v="0.11"/>
    <n v="46962"/>
    <n v="22"/>
    <m/>
    <n v="7.72"/>
    <n v="2294"/>
    <n v="0.81"/>
  </r>
  <r>
    <n v="917"/>
    <s v="Kansas"/>
    <s v="Elk"/>
    <x v="0"/>
    <x v="6"/>
    <n v="2508"/>
    <n v="3.3993275321586789"/>
    <x v="2"/>
    <n v="729"/>
    <n v="0.28999999999999998"/>
    <n v="1779"/>
    <n v="0.71"/>
    <n v="220"/>
    <n v="0.09"/>
    <n v="434"/>
    <n v="0.17"/>
    <n v="37360"/>
    <n v="0"/>
    <m/>
    <n v="0"/>
    <n v="1868"/>
    <n v="0.74"/>
  </r>
  <r>
    <n v="918"/>
    <s v="Kansas"/>
    <s v="Ellis"/>
    <x v="0"/>
    <x v="8"/>
    <n v="28710"/>
    <n v="4.4580331924965062"/>
    <x v="0"/>
    <n v="4416"/>
    <n v="0.15"/>
    <n v="24294"/>
    <n v="0.85"/>
    <n v="1492"/>
    <n v="0.05"/>
    <n v="3303"/>
    <n v="0.12"/>
    <n v="53840"/>
    <n v="127"/>
    <m/>
    <n v="4.42"/>
    <n v="24156"/>
    <n v="0.84"/>
  </r>
  <r>
    <n v="919"/>
    <s v="Kansas"/>
    <s v="Ellsworth"/>
    <x v="0"/>
    <x v="5"/>
    <n v="6196"/>
    <n v="3.7921114090871684"/>
    <x v="2"/>
    <n v="1297"/>
    <n v="0.21"/>
    <n v="4899"/>
    <n v="0.79"/>
    <n v="415"/>
    <n v="7.0000000000000007E-2"/>
    <n v="622"/>
    <n v="0.1"/>
    <n v="50261"/>
    <n v="19"/>
    <m/>
    <n v="3.07"/>
    <n v="4177"/>
    <n v="0.67"/>
  </r>
  <r>
    <n v="920"/>
    <s v="Kansas"/>
    <s v="Finney"/>
    <x v="0"/>
    <x v="8"/>
    <n v="36611"/>
    <n v="4.5636115914477875"/>
    <x v="0"/>
    <n v="4034"/>
    <n v="0.11"/>
    <n v="32577"/>
    <n v="0.89"/>
    <n v="1213"/>
    <n v="0.03"/>
    <n v="4740"/>
    <n v="0.13"/>
    <n v="56206"/>
    <n v="100"/>
    <m/>
    <n v="2.73"/>
    <n v="32440"/>
    <n v="0.89"/>
  </r>
  <r>
    <n v="921"/>
    <s v="Kansas"/>
    <s v="Ford"/>
    <x v="0"/>
    <x v="8"/>
    <n v="33888"/>
    <n v="4.5300459384273912"/>
    <x v="0"/>
    <n v="3792"/>
    <n v="0.11"/>
    <n v="30096"/>
    <n v="0.89"/>
    <n v="1213"/>
    <n v="0.04"/>
    <n v="3818"/>
    <n v="0.11"/>
    <n v="56052"/>
    <n v="45"/>
    <m/>
    <n v="1.33"/>
    <n v="29829"/>
    <n v="0.88"/>
  </r>
  <r>
    <n v="922"/>
    <s v="Kansas"/>
    <s v="Franklin"/>
    <x v="0"/>
    <x v="2"/>
    <n v="25631"/>
    <n v="4.4087655506247332"/>
    <x v="0"/>
    <n v="4262"/>
    <n v="0.17"/>
    <n v="21369"/>
    <n v="0.83"/>
    <n v="1725"/>
    <n v="7.0000000000000007E-2"/>
    <n v="2337"/>
    <n v="0.09"/>
    <n v="58033"/>
    <n v="44"/>
    <m/>
    <n v="1.72"/>
    <n v="21721"/>
    <n v="0.85"/>
  </r>
  <r>
    <n v="923"/>
    <s v="Kansas"/>
    <s v="Geary"/>
    <x v="0"/>
    <x v="7"/>
    <n v="32594"/>
    <n v="4.5131376612116405"/>
    <x v="0"/>
    <n v="2818"/>
    <n v="0.09"/>
    <n v="29776"/>
    <n v="0.91"/>
    <n v="11034"/>
    <n v="0.34"/>
    <n v="3263"/>
    <n v="0.1"/>
    <n v="50856"/>
    <n v="49"/>
    <m/>
    <n v="1.5"/>
    <n v="29543"/>
    <n v="0.91"/>
  </r>
  <r>
    <n v="924"/>
    <s v="Kansas"/>
    <s v="Gove"/>
    <x v="0"/>
    <x v="4"/>
    <n v="2612"/>
    <n v="3.4169731726030363"/>
    <x v="2"/>
    <n v="635"/>
    <n v="0.24"/>
    <n v="1977"/>
    <n v="0.76"/>
    <n v="162"/>
    <n v="0.06"/>
    <n v="291"/>
    <n v="0.11"/>
    <n v="49626"/>
    <n v="63"/>
    <m/>
    <n v="24.12"/>
    <n v="2005"/>
    <n v="0.77"/>
  </r>
  <r>
    <n v="925"/>
    <s v="Kansas"/>
    <s v="Graham"/>
    <x v="0"/>
    <x v="4"/>
    <n v="2492"/>
    <n v="3.3965480379871318"/>
    <x v="2"/>
    <n v="684"/>
    <n v="0.27"/>
    <n v="1808"/>
    <n v="0.73"/>
    <n v="191"/>
    <n v="0.08"/>
    <n v="307"/>
    <n v="0.12"/>
    <n v="41906"/>
    <n v="20"/>
    <m/>
    <n v="8.0299999999999994"/>
    <n v="1892"/>
    <n v="0.76"/>
  </r>
  <r>
    <n v="926"/>
    <s v="Kansas"/>
    <s v="Grant"/>
    <x v="0"/>
    <x v="5"/>
    <n v="7336"/>
    <n v="3.8654593226619647"/>
    <x v="2"/>
    <n v="1003"/>
    <n v="0.14000000000000001"/>
    <n v="6333"/>
    <n v="0.86"/>
    <n v="216"/>
    <n v="0.03"/>
    <n v="788"/>
    <n v="0.11"/>
    <n v="61614"/>
    <n v="26"/>
    <m/>
    <n v="3.54"/>
    <n v="6374"/>
    <n v="0.87"/>
  </r>
  <r>
    <n v="927"/>
    <s v="Kansas"/>
    <s v="Gray"/>
    <x v="0"/>
    <x v="4"/>
    <n v="6033"/>
    <n v="3.7805333253164042"/>
    <x v="2"/>
    <n v="910"/>
    <n v="0.15"/>
    <n v="5123"/>
    <n v="0.85"/>
    <n v="226"/>
    <n v="0.04"/>
    <n v="447"/>
    <n v="7.0000000000000007E-2"/>
    <n v="65771"/>
    <n v="0"/>
    <m/>
    <n v="0"/>
    <n v="5174"/>
    <n v="0.86"/>
  </r>
  <r>
    <n v="928"/>
    <s v="Kansas"/>
    <s v="Greeley"/>
    <x v="0"/>
    <x v="4"/>
    <n v="1227"/>
    <n v="3.088844562727004"/>
    <x v="2"/>
    <n v="254"/>
    <n v="0.21"/>
    <n v="973"/>
    <n v="0.79"/>
    <n v="64"/>
    <n v="0.05"/>
    <n v="135"/>
    <n v="0.11"/>
    <n v="51606"/>
    <n v="50"/>
    <m/>
    <n v="40.75"/>
    <n v="986"/>
    <n v="0.8"/>
  </r>
  <r>
    <n v="929"/>
    <s v="Kansas"/>
    <s v="Greenwood"/>
    <x v="0"/>
    <x v="2"/>
    <n v="6055"/>
    <n v="3.7821141474790712"/>
    <x v="2"/>
    <n v="1509"/>
    <n v="0.25"/>
    <n v="4546"/>
    <n v="0.75"/>
    <n v="567"/>
    <n v="0.09"/>
    <n v="861"/>
    <n v="0.14000000000000001"/>
    <n v="43083"/>
    <n v="25"/>
    <m/>
    <n v="4.13"/>
    <n v="4748"/>
    <n v="0.78"/>
  </r>
  <r>
    <n v="930"/>
    <s v="Kansas"/>
    <s v="Hamilton"/>
    <x v="0"/>
    <x v="4"/>
    <n v="2607"/>
    <n v="3.4161410311683289"/>
    <x v="2"/>
    <n v="365"/>
    <n v="0.14000000000000001"/>
    <n v="2242"/>
    <n v="0.86"/>
    <n v="95"/>
    <n v="0.04"/>
    <n v="365"/>
    <n v="0.14000000000000001"/>
    <n v="51559"/>
    <n v="25"/>
    <m/>
    <n v="9.59"/>
    <n v="2263"/>
    <n v="0.87"/>
  </r>
  <r>
    <n v="931"/>
    <s v="Kansas"/>
    <s v="Harper"/>
    <x v="0"/>
    <x v="6"/>
    <n v="5506"/>
    <n v="3.7408362070573116"/>
    <x v="2"/>
    <n v="1267"/>
    <n v="0.23"/>
    <n v="4239"/>
    <n v="0.77"/>
    <n v="336"/>
    <n v="0.06"/>
    <n v="766"/>
    <n v="0.14000000000000001"/>
    <n v="45570"/>
    <n v="25"/>
    <m/>
    <n v="4.54"/>
    <n v="4351"/>
    <n v="0.79"/>
  </r>
  <r>
    <n v="932"/>
    <s v="Kansas"/>
    <s v="Harvey"/>
    <x v="0"/>
    <x v="0"/>
    <n v="34210"/>
    <n v="4.5341530741850624"/>
    <x v="0"/>
    <n v="6682"/>
    <n v="0.2"/>
    <n v="27528"/>
    <n v="0.8"/>
    <n v="2167"/>
    <n v="0.06"/>
    <n v="3411"/>
    <n v="0.1"/>
    <n v="57934"/>
    <n v="141"/>
    <m/>
    <n v="4.12"/>
    <n v="27539"/>
    <n v="0.8"/>
  </r>
  <r>
    <n v="933"/>
    <s v="Kansas"/>
    <s v="Haskell"/>
    <x v="0"/>
    <x v="4"/>
    <n v="3997"/>
    <n v="3.6017341482601051"/>
    <x v="2"/>
    <n v="591"/>
    <n v="0.15"/>
    <n v="3406"/>
    <n v="0.85"/>
    <n v="116"/>
    <n v="0.03"/>
    <n v="413"/>
    <n v="0.1"/>
    <n v="60808"/>
    <n v="57"/>
    <m/>
    <n v="14.26"/>
    <n v="3424"/>
    <n v="0.86"/>
  </r>
  <r>
    <n v="934"/>
    <s v="Kansas"/>
    <s v="Hodgeman"/>
    <x v="0"/>
    <x v="4"/>
    <n v="1818"/>
    <n v="3.2595938788859486"/>
    <x v="2"/>
    <n v="436"/>
    <n v="0.24"/>
    <n v="1382"/>
    <n v="0.76"/>
    <n v="118"/>
    <n v="0.06"/>
    <n v="210"/>
    <n v="0.12"/>
    <n v="54058"/>
    <n v="25"/>
    <m/>
    <n v="13.75"/>
    <n v="1411"/>
    <n v="0.78"/>
  </r>
  <r>
    <n v="935"/>
    <s v="Kansas"/>
    <s v="Jackson"/>
    <x v="0"/>
    <x v="1"/>
    <n v="13280"/>
    <n v="4.1231980750319988"/>
    <x v="0"/>
    <n v="2530"/>
    <n v="0.19"/>
    <n v="10750"/>
    <n v="0.81"/>
    <n v="1098"/>
    <n v="0.08"/>
    <n v="1375"/>
    <n v="0.1"/>
    <n v="56330"/>
    <n v="12"/>
    <m/>
    <n v="0.9"/>
    <n v="11092"/>
    <n v="0.84"/>
  </r>
  <r>
    <n v="936"/>
    <s v="Kansas"/>
    <s v="Jefferson"/>
    <x v="0"/>
    <x v="1"/>
    <n v="18975"/>
    <n v="4.2781817845675176"/>
    <x v="0"/>
    <n v="3538"/>
    <n v="0.19"/>
    <n v="15437"/>
    <n v="0.81"/>
    <n v="1522"/>
    <n v="0.08"/>
    <n v="1411"/>
    <n v="7.0000000000000007E-2"/>
    <n v="69246"/>
    <n v="69"/>
    <m/>
    <n v="3.64"/>
    <n v="15881"/>
    <n v="0.84"/>
  </r>
  <r>
    <n v="937"/>
    <s v="Kansas"/>
    <s v="Jewell"/>
    <x v="0"/>
    <x v="4"/>
    <n v="2841"/>
    <n v="3.4534712337229361"/>
    <x v="2"/>
    <n v="856"/>
    <n v="0.3"/>
    <n v="1985"/>
    <n v="0.7"/>
    <n v="265"/>
    <n v="0.09"/>
    <n v="420"/>
    <n v="0.15"/>
    <n v="44271"/>
    <n v="25"/>
    <m/>
    <n v="8.8000000000000007"/>
    <n v="2069"/>
    <n v="0.73"/>
  </r>
  <r>
    <n v="938"/>
    <s v="Kansas"/>
    <s v="Johnson"/>
    <x v="1"/>
    <x v="3"/>
    <n v="597555"/>
    <n v="5.7763778846782632"/>
    <x v="1"/>
    <n v="86723"/>
    <n v="0.15"/>
    <n v="510832"/>
    <n v="0.85"/>
    <n v="29862"/>
    <n v="0.05"/>
    <n v="32334"/>
    <n v="0.05"/>
    <n v="87087"/>
    <n v="1636"/>
    <m/>
    <n v="2.74"/>
    <n v="519201"/>
    <n v="0.87"/>
  </r>
  <r>
    <n v="939"/>
    <s v="Kansas"/>
    <s v="Kearny"/>
    <x v="0"/>
    <x v="4"/>
    <n v="3943"/>
    <n v="3.5958267770732233"/>
    <x v="2"/>
    <n v="612"/>
    <n v="0.16"/>
    <n v="3331"/>
    <n v="0.84"/>
    <n v="143"/>
    <n v="0.04"/>
    <n v="478"/>
    <n v="0.12"/>
    <n v="63248"/>
    <n v="100"/>
    <m/>
    <n v="25.36"/>
    <n v="3369"/>
    <n v="0.85"/>
  </r>
  <r>
    <n v="940"/>
    <s v="Kansas"/>
    <s v="Kingman"/>
    <x v="0"/>
    <x v="0"/>
    <n v="7310"/>
    <n v="3.8639173769578603"/>
    <x v="2"/>
    <n v="1585"/>
    <n v="0.22"/>
    <n v="5725"/>
    <n v="0.78"/>
    <n v="556"/>
    <n v="0.08"/>
    <n v="786"/>
    <n v="0.11"/>
    <n v="56005"/>
    <n v="25"/>
    <m/>
    <n v="3.42"/>
    <n v="5877"/>
    <n v="0.8"/>
  </r>
  <r>
    <n v="941"/>
    <s v="Kansas"/>
    <s v="Kiowa"/>
    <x v="0"/>
    <x v="4"/>
    <n v="2516"/>
    <n v="3.4007106367732312"/>
    <x v="2"/>
    <n v="552"/>
    <n v="0.22"/>
    <n v="1964"/>
    <n v="0.78"/>
    <n v="161"/>
    <n v="0.06"/>
    <n v="286"/>
    <n v="0.11"/>
    <n v="64399"/>
    <n v="15"/>
    <m/>
    <n v="5.96"/>
    <n v="1875"/>
    <n v="0.75"/>
  </r>
  <r>
    <n v="942"/>
    <s v="Kansas"/>
    <s v="Labette"/>
    <x v="0"/>
    <x v="5"/>
    <n v="19964"/>
    <n v="4.3002475611940847"/>
    <x v="0"/>
    <n v="3812"/>
    <n v="0.19"/>
    <n v="16152"/>
    <n v="0.81"/>
    <n v="1261"/>
    <n v="0.06"/>
    <n v="3129"/>
    <n v="0.16"/>
    <n v="44571"/>
    <n v="228"/>
    <m/>
    <n v="11.42"/>
    <n v="16997"/>
    <n v="0.85"/>
  </r>
  <r>
    <n v="943"/>
    <s v="Kansas"/>
    <s v="Lane"/>
    <x v="0"/>
    <x v="4"/>
    <n v="1560"/>
    <n v="3.1931245983544616"/>
    <x v="2"/>
    <n v="367"/>
    <n v="0.24"/>
    <n v="1193"/>
    <n v="0.76"/>
    <n v="130"/>
    <n v="0.08"/>
    <n v="159"/>
    <n v="0.1"/>
    <n v="59240"/>
    <n v="25"/>
    <m/>
    <n v="16.03"/>
    <n v="1216"/>
    <n v="0.78"/>
  </r>
  <r>
    <n v="944"/>
    <s v="Kansas"/>
    <s v="Leavenworth"/>
    <x v="0"/>
    <x v="3"/>
    <n v="81352"/>
    <n v="4.9103682343261879"/>
    <x v="0"/>
    <n v="11779"/>
    <n v="0.14000000000000001"/>
    <n v="69573"/>
    <n v="0.86"/>
    <n v="10084"/>
    <n v="0.12"/>
    <n v="7925"/>
    <n v="0.1"/>
    <n v="70807"/>
    <n v="83"/>
    <m/>
    <n v="1.02"/>
    <n v="65495"/>
    <n v="0.81"/>
  </r>
  <r>
    <n v="945"/>
    <s v="Kansas"/>
    <s v="Lincoln"/>
    <x v="0"/>
    <x v="4"/>
    <n v="3023"/>
    <n v="3.480438147177817"/>
    <x v="2"/>
    <n v="739"/>
    <n v="0.24"/>
    <n v="2284"/>
    <n v="0.76"/>
    <n v="265"/>
    <n v="0.09"/>
    <n v="375"/>
    <n v="0.12"/>
    <n v="44439"/>
    <n v="14"/>
    <m/>
    <n v="4.63"/>
    <n v="2361"/>
    <n v="0.78"/>
  </r>
  <r>
    <n v="946"/>
    <s v="Kansas"/>
    <s v="Linn"/>
    <x v="0"/>
    <x v="3"/>
    <n v="9750"/>
    <n v="3.989004615698537"/>
    <x v="2"/>
    <n v="2180"/>
    <n v="0.22"/>
    <n v="7570"/>
    <n v="0.78"/>
    <n v="846"/>
    <n v="0.09"/>
    <n v="1244"/>
    <n v="0.13"/>
    <n v="47153"/>
    <n v="0"/>
    <m/>
    <n v="0"/>
    <n v="7914"/>
    <n v="0.81"/>
  </r>
  <r>
    <n v="947"/>
    <s v="Kansas"/>
    <s v="Logan"/>
    <x v="0"/>
    <x v="4"/>
    <n v="2844"/>
    <n v="3.4539295920577286"/>
    <x v="2"/>
    <n v="592"/>
    <n v="0.21"/>
    <n v="2252"/>
    <n v="0.79"/>
    <n v="188"/>
    <n v="7.0000000000000007E-2"/>
    <n v="253"/>
    <n v="0.09"/>
    <n v="50267"/>
    <n v="25"/>
    <m/>
    <n v="8.7899999999999991"/>
    <n v="2315"/>
    <n v="0.81"/>
  </r>
  <r>
    <n v="948"/>
    <s v="Kansas"/>
    <s v="Lyon"/>
    <x v="0"/>
    <x v="7"/>
    <n v="33406"/>
    <n v="4.5238244767776878"/>
    <x v="0"/>
    <n v="5075"/>
    <n v="0.15"/>
    <n v="28331"/>
    <n v="0.85"/>
    <n v="1984"/>
    <n v="0.06"/>
    <n v="5142"/>
    <n v="0.15"/>
    <n v="47982"/>
    <n v="32"/>
    <m/>
    <n v="0.96"/>
    <n v="27935"/>
    <n v="0.84"/>
  </r>
  <r>
    <n v="949"/>
    <s v="Kansas"/>
    <s v="McPherson"/>
    <x v="0"/>
    <x v="5"/>
    <n v="28537"/>
    <n v="4.4554083152422859"/>
    <x v="0"/>
    <n v="5660"/>
    <n v="0.2"/>
    <n v="22877"/>
    <n v="0.8"/>
    <n v="1708"/>
    <n v="0.06"/>
    <n v="2881"/>
    <n v="0.1"/>
    <n v="58017"/>
    <n v="70"/>
    <m/>
    <n v="2.4500000000000002"/>
    <n v="23089"/>
    <n v="0.81"/>
  </r>
  <r>
    <n v="950"/>
    <s v="Kansas"/>
    <s v="Marion"/>
    <x v="0"/>
    <x v="2"/>
    <n v="11950"/>
    <n v="4.0773679052841567"/>
    <x v="0"/>
    <n v="2783"/>
    <n v="0.23"/>
    <n v="9167"/>
    <n v="0.77"/>
    <n v="755"/>
    <n v="0.06"/>
    <n v="1075"/>
    <n v="0.09"/>
    <n v="51712"/>
    <n v="54"/>
    <m/>
    <n v="4.5199999999999996"/>
    <n v="9000"/>
    <n v="0.75"/>
  </r>
  <r>
    <n v="951"/>
    <s v="Kansas"/>
    <s v="Marshall"/>
    <x v="0"/>
    <x v="2"/>
    <n v="9722"/>
    <n v="3.9877556167385233"/>
    <x v="2"/>
    <n v="2112"/>
    <n v="0.22"/>
    <n v="7610"/>
    <n v="0.78"/>
    <n v="764"/>
    <n v="0.08"/>
    <n v="1068"/>
    <n v="0.11"/>
    <n v="51066"/>
    <n v="25"/>
    <m/>
    <n v="2.57"/>
    <n v="7841"/>
    <n v="0.81"/>
  </r>
  <r>
    <n v="952"/>
    <s v="Kansas"/>
    <s v="Meade"/>
    <x v="0"/>
    <x v="4"/>
    <n v="4146"/>
    <n v="3.6176292977578419"/>
    <x v="2"/>
    <n v="799"/>
    <n v="0.19"/>
    <n v="3347"/>
    <n v="0.81"/>
    <n v="208"/>
    <n v="0.05"/>
    <n v="376"/>
    <n v="0.09"/>
    <n v="67220"/>
    <n v="65"/>
    <m/>
    <n v="15.68"/>
    <n v="3357"/>
    <n v="0.81"/>
  </r>
  <r>
    <n v="953"/>
    <s v="Kansas"/>
    <s v="Miami"/>
    <x v="0"/>
    <x v="3"/>
    <n v="33680"/>
    <n v="4.5273720828276121"/>
    <x v="0"/>
    <n v="5631"/>
    <n v="0.17"/>
    <n v="28049"/>
    <n v="0.83"/>
    <n v="2214"/>
    <n v="7.0000000000000007E-2"/>
    <n v="2603"/>
    <n v="0.08"/>
    <n v="71770"/>
    <n v="184"/>
    <m/>
    <n v="5.46"/>
    <n v="28698"/>
    <n v="0.85"/>
  </r>
  <r>
    <n v="954"/>
    <s v="Kansas"/>
    <s v="Mitchell"/>
    <x v="0"/>
    <x v="5"/>
    <n v="6150"/>
    <n v="3.7888751157754168"/>
    <x v="2"/>
    <n v="1450"/>
    <n v="0.24"/>
    <n v="4700"/>
    <n v="0.76"/>
    <n v="424"/>
    <n v="7.0000000000000007E-2"/>
    <n v="669"/>
    <n v="0.11"/>
    <n v="51514"/>
    <n v="75"/>
    <m/>
    <n v="12.2"/>
    <n v="4674"/>
    <n v="0.76"/>
  </r>
  <r>
    <n v="955"/>
    <s v="Kansas"/>
    <s v="Montgomery"/>
    <x v="0"/>
    <x v="8"/>
    <n v="32120"/>
    <n v="4.5067755366066438"/>
    <x v="0"/>
    <n v="6389"/>
    <n v="0.2"/>
    <n v="25731"/>
    <n v="0.8"/>
    <n v="2563"/>
    <n v="0.08"/>
    <n v="5998"/>
    <n v="0.19"/>
    <n v="42479"/>
    <n v="87"/>
    <m/>
    <n v="2.71"/>
    <n v="26123"/>
    <n v="0.81"/>
  </r>
  <r>
    <n v="956"/>
    <s v="Kansas"/>
    <s v="Morris"/>
    <x v="0"/>
    <x v="6"/>
    <n v="5521"/>
    <n v="3.7420177471401384"/>
    <x v="2"/>
    <n v="1365"/>
    <n v="0.25"/>
    <n v="4156"/>
    <n v="0.75"/>
    <n v="529"/>
    <n v="0.1"/>
    <n v="620"/>
    <n v="0.11"/>
    <n v="49287"/>
    <n v="25"/>
    <m/>
    <n v="4.53"/>
    <n v="4281"/>
    <n v="0.78"/>
  </r>
  <r>
    <n v="957"/>
    <s v="Kansas"/>
    <s v="Morton"/>
    <x v="0"/>
    <x v="4"/>
    <n v="2667"/>
    <n v="3.4260230156898763"/>
    <x v="2"/>
    <n v="541"/>
    <n v="0.2"/>
    <n v="2126"/>
    <n v="0.8"/>
    <n v="136"/>
    <n v="0.05"/>
    <n v="286"/>
    <n v="0.11"/>
    <n v="53785"/>
    <n v="28"/>
    <m/>
    <n v="10.5"/>
    <n v="2166"/>
    <n v="0.81"/>
  </r>
  <r>
    <n v="958"/>
    <s v="Kansas"/>
    <s v="Nemaha"/>
    <x v="0"/>
    <x v="2"/>
    <n v="10155"/>
    <n v="4.0066799277408256"/>
    <x v="0"/>
    <n v="2048"/>
    <n v="0.2"/>
    <n v="8107"/>
    <n v="0.8"/>
    <n v="579"/>
    <n v="0.06"/>
    <n v="898"/>
    <n v="0.09"/>
    <n v="59567"/>
    <n v="49"/>
    <m/>
    <n v="4.83"/>
    <n v="8263"/>
    <n v="0.81"/>
  </r>
  <r>
    <n v="959"/>
    <s v="Kansas"/>
    <s v="Neosho"/>
    <x v="0"/>
    <x v="5"/>
    <n v="15951"/>
    <n v="4.2027879150338414"/>
    <x v="0"/>
    <n v="3164"/>
    <n v="0.2"/>
    <n v="12787"/>
    <n v="0.8"/>
    <n v="1037"/>
    <n v="7.0000000000000007E-2"/>
    <n v="2271"/>
    <n v="0.14000000000000001"/>
    <n v="46176"/>
    <n v="25"/>
    <m/>
    <n v="1.57"/>
    <n v="12891"/>
    <n v="0.81"/>
  </r>
  <r>
    <n v="960"/>
    <s v="Kansas"/>
    <s v="Ness"/>
    <x v="0"/>
    <x v="4"/>
    <n v="2840"/>
    <n v="3.4533183400470375"/>
    <x v="2"/>
    <n v="735"/>
    <n v="0.26"/>
    <n v="2105"/>
    <n v="0.74"/>
    <n v="220"/>
    <n v="0.08"/>
    <n v="291"/>
    <n v="0.1"/>
    <n v="51757"/>
    <n v="97"/>
    <m/>
    <n v="34.15"/>
    <n v="2141"/>
    <n v="0.75"/>
  </r>
  <r>
    <n v="961"/>
    <s v="Kansas"/>
    <s v="Norton"/>
    <x v="0"/>
    <x v="5"/>
    <n v="5430"/>
    <n v="3.7347998295888472"/>
    <x v="2"/>
    <n v="1112"/>
    <n v="0.2"/>
    <n v="4318"/>
    <n v="0.8"/>
    <n v="382"/>
    <n v="7.0000000000000007E-2"/>
    <n v="670"/>
    <n v="0.12"/>
    <n v="47252"/>
    <n v="25"/>
    <m/>
    <n v="4.5999999999999996"/>
    <n v="3698"/>
    <n v="0.68"/>
  </r>
  <r>
    <n v="962"/>
    <s v="Kansas"/>
    <s v="Osage"/>
    <x v="0"/>
    <x v="1"/>
    <n v="15941"/>
    <n v="4.2025155617815289"/>
    <x v="0"/>
    <n v="3163"/>
    <n v="0.2"/>
    <n v="12778"/>
    <n v="0.8"/>
    <n v="1304"/>
    <n v="0.08"/>
    <n v="1953"/>
    <n v="0.12"/>
    <n v="53864"/>
    <n v="0"/>
    <m/>
    <n v="0"/>
    <n v="13301"/>
    <n v="0.83"/>
  </r>
  <r>
    <n v="963"/>
    <s v="Kansas"/>
    <s v="Osborne"/>
    <x v="0"/>
    <x v="4"/>
    <n v="3475"/>
    <n v="3.5409548089261329"/>
    <x v="2"/>
    <n v="868"/>
    <n v="0.25"/>
    <n v="2607"/>
    <n v="0.75"/>
    <n v="243"/>
    <n v="7.0000000000000007E-2"/>
    <n v="434"/>
    <n v="0.12"/>
    <n v="46101"/>
    <n v="25"/>
    <m/>
    <n v="7.19"/>
    <n v="2679"/>
    <n v="0.77"/>
  </r>
  <r>
    <n v="964"/>
    <s v="Kansas"/>
    <s v="Ottawa"/>
    <x v="0"/>
    <x v="4"/>
    <n v="5802"/>
    <n v="3.7635777244666455"/>
    <x v="2"/>
    <n v="1183"/>
    <n v="0.2"/>
    <n v="4619"/>
    <n v="0.8"/>
    <n v="429"/>
    <n v="7.0000000000000007E-2"/>
    <n v="577"/>
    <n v="0.1"/>
    <n v="56451"/>
    <n v="35"/>
    <m/>
    <n v="6.03"/>
    <n v="4713"/>
    <n v="0.81"/>
  </r>
  <r>
    <n v="965"/>
    <s v="Kansas"/>
    <s v="Pawnee"/>
    <x v="0"/>
    <x v="5"/>
    <n v="6562"/>
    <n v="3.8170362260500288"/>
    <x v="2"/>
    <n v="1377"/>
    <n v="0.21"/>
    <n v="5185"/>
    <n v="0.79"/>
    <n v="521"/>
    <n v="0.08"/>
    <n v="787"/>
    <n v="0.12"/>
    <n v="47039"/>
    <n v="539"/>
    <m/>
    <n v="82.14"/>
    <n v="4434"/>
    <n v="0.68"/>
  </r>
  <r>
    <n v="966"/>
    <s v="Kansas"/>
    <s v="Phillips"/>
    <x v="0"/>
    <x v="5"/>
    <n v="5317"/>
    <n v="3.7256666603141784"/>
    <x v="2"/>
    <n v="1271"/>
    <n v="0.24"/>
    <n v="4046"/>
    <n v="0.76"/>
    <n v="372"/>
    <n v="7.0000000000000007E-2"/>
    <n v="646"/>
    <n v="0.12"/>
    <n v="47405"/>
    <n v="25"/>
    <m/>
    <n v="4.7"/>
    <n v="4181"/>
    <n v="0.79"/>
  </r>
  <r>
    <n v="967"/>
    <s v="Kansas"/>
    <s v="Pottawatomie"/>
    <x v="0"/>
    <x v="1"/>
    <n v="24277"/>
    <n v="4.3851950183198802"/>
    <x v="0"/>
    <n v="3463"/>
    <n v="0.14000000000000001"/>
    <n v="20814"/>
    <n v="0.86"/>
    <n v="1619"/>
    <n v="7.0000000000000007E-2"/>
    <n v="1907"/>
    <n v="0.08"/>
    <n v="69975"/>
    <n v="168"/>
    <m/>
    <n v="6.92"/>
    <n v="21197"/>
    <n v="0.87"/>
  </r>
  <r>
    <n v="968"/>
    <s v="Kansas"/>
    <s v="Pratt"/>
    <x v="0"/>
    <x v="5"/>
    <n v="9378"/>
    <n v="3.9721102284028307"/>
    <x v="2"/>
    <n v="1895"/>
    <n v="0.2"/>
    <n v="7483"/>
    <n v="0.8"/>
    <n v="571"/>
    <n v="0.06"/>
    <n v="1074"/>
    <n v="0.11"/>
    <n v="52567"/>
    <n v="80"/>
    <m/>
    <n v="8.5299999999999994"/>
    <n v="7424"/>
    <n v="0.79"/>
  </r>
  <r>
    <n v="969"/>
    <s v="Kansas"/>
    <s v="Rawlins"/>
    <x v="0"/>
    <x v="4"/>
    <n v="2508"/>
    <n v="3.3993275321586789"/>
    <x v="2"/>
    <n v="700"/>
    <n v="0.28000000000000003"/>
    <n v="1808"/>
    <n v="0.72"/>
    <n v="181"/>
    <n v="7.0000000000000007E-2"/>
    <n v="316"/>
    <n v="0.13"/>
    <n v="46638"/>
    <n v="15"/>
    <m/>
    <n v="5.98"/>
    <n v="1844"/>
    <n v="0.74"/>
  </r>
  <r>
    <n v="970"/>
    <s v="Kansas"/>
    <s v="Reno"/>
    <x v="0"/>
    <x v="7"/>
    <n v="62342"/>
    <n v="4.7947807308094612"/>
    <x v="0"/>
    <n v="12320"/>
    <n v="0.2"/>
    <n v="50022"/>
    <n v="0.8"/>
    <n v="4197"/>
    <n v="7.0000000000000007E-2"/>
    <n v="7266"/>
    <n v="0.12"/>
    <n v="49341"/>
    <n v="156"/>
    <m/>
    <n v="2.5"/>
    <n v="49438"/>
    <n v="0.79"/>
  </r>
  <r>
    <n v="971"/>
    <s v="Kansas"/>
    <s v="Republic"/>
    <x v="0"/>
    <x v="4"/>
    <n v="4664"/>
    <n v="3.6687585417509578"/>
    <x v="2"/>
    <n v="1294"/>
    <n v="0.28000000000000003"/>
    <n v="3370"/>
    <n v="0.72"/>
    <n v="362"/>
    <n v="0.08"/>
    <n v="502"/>
    <n v="0.11"/>
    <n v="48566"/>
    <n v="25"/>
    <m/>
    <n v="5.36"/>
    <n v="3485"/>
    <n v="0.75"/>
  </r>
  <r>
    <n v="972"/>
    <s v="Kansas"/>
    <s v="Rice"/>
    <x v="0"/>
    <x v="5"/>
    <n v="9531"/>
    <n v="3.9791384695468097"/>
    <x v="2"/>
    <n v="1843"/>
    <n v="0.19"/>
    <n v="7688"/>
    <n v="0.81"/>
    <n v="549"/>
    <n v="0.06"/>
    <n v="1221"/>
    <n v="0.13"/>
    <n v="51686"/>
    <n v="25"/>
    <m/>
    <n v="2.62"/>
    <n v="7395"/>
    <n v="0.78"/>
  </r>
  <r>
    <n v="973"/>
    <s v="Kansas"/>
    <s v="Riley"/>
    <x v="0"/>
    <x v="1"/>
    <n v="73703"/>
    <n v="4.8674851657006952"/>
    <x v="0"/>
    <n v="7009"/>
    <n v="0.1"/>
    <n v="66694"/>
    <n v="0.9"/>
    <n v="7318"/>
    <n v="0.1"/>
    <n v="13273"/>
    <n v="0.18"/>
    <n v="47057"/>
    <n v="153"/>
    <m/>
    <n v="2.08"/>
    <n v="58768"/>
    <n v="0.8"/>
  </r>
  <r>
    <n v="974"/>
    <s v="Kansas"/>
    <s v="Rooks"/>
    <x v="0"/>
    <x v="4"/>
    <n v="5013"/>
    <n v="3.7000977046130537"/>
    <x v="2"/>
    <n v="1113"/>
    <n v="0.22"/>
    <n v="3900"/>
    <n v="0.78"/>
    <n v="366"/>
    <n v="7.0000000000000007E-2"/>
    <n v="550"/>
    <n v="0.11"/>
    <n v="47365"/>
    <n v="20"/>
    <m/>
    <n v="3.99"/>
    <n v="4019"/>
    <n v="0.8"/>
  </r>
  <r>
    <n v="975"/>
    <s v="Kansas"/>
    <s v="Rush"/>
    <x v="0"/>
    <x v="4"/>
    <n v="3093"/>
    <n v="3.4903799200031789"/>
    <x v="2"/>
    <n v="768"/>
    <n v="0.25"/>
    <n v="2325"/>
    <n v="0.75"/>
    <n v="241"/>
    <n v="0.08"/>
    <n v="417"/>
    <n v="0.13"/>
    <n v="44121"/>
    <n v="25"/>
    <m/>
    <n v="8.08"/>
    <n v="2419"/>
    <n v="0.78"/>
  </r>
  <r>
    <n v="976"/>
    <s v="Kansas"/>
    <s v="Russell"/>
    <x v="0"/>
    <x v="5"/>
    <n v="6907"/>
    <n v="3.839289456006147"/>
    <x v="2"/>
    <n v="1689"/>
    <n v="0.24"/>
    <n v="5218"/>
    <n v="0.76"/>
    <n v="517"/>
    <n v="7.0000000000000007E-2"/>
    <n v="932"/>
    <n v="0.13"/>
    <n v="45879"/>
    <n v="47"/>
    <m/>
    <n v="6.8"/>
    <n v="5397"/>
    <n v="0.78"/>
  </r>
  <r>
    <n v="977"/>
    <s v="Kansas"/>
    <s v="Saline"/>
    <x v="0"/>
    <x v="8"/>
    <n v="54401"/>
    <n v="4.7356068829792513"/>
    <x v="0"/>
    <n v="9756"/>
    <n v="0.18"/>
    <n v="44645"/>
    <n v="0.82"/>
    <n v="4126"/>
    <n v="0.08"/>
    <n v="5812"/>
    <n v="0.11"/>
    <n v="53961"/>
    <n v="221"/>
    <m/>
    <n v="4.0599999999999996"/>
    <n v="45395"/>
    <n v="0.83"/>
  </r>
  <r>
    <n v="978"/>
    <s v="Kansas"/>
    <s v="Scott"/>
    <x v="0"/>
    <x v="5"/>
    <n v="4897"/>
    <n v="3.689930104018218"/>
    <x v="2"/>
    <n v="948"/>
    <n v="0.19"/>
    <n v="3949"/>
    <n v="0.81"/>
    <n v="203"/>
    <n v="0.04"/>
    <n v="373"/>
    <n v="0.08"/>
    <n v="63790"/>
    <n v="22"/>
    <m/>
    <n v="4.49"/>
    <n v="3995"/>
    <n v="0.82"/>
  </r>
  <r>
    <n v="979"/>
    <s v="Kansas"/>
    <s v="Sedgwick"/>
    <x v="0"/>
    <x v="0"/>
    <n v="513607"/>
    <n v="5.7106309341430723"/>
    <x v="1"/>
    <n v="74487"/>
    <n v="0.15"/>
    <n v="439120"/>
    <n v="0.85"/>
    <n v="34486"/>
    <n v="7.0000000000000007E-2"/>
    <n v="67722"/>
    <n v="0.13"/>
    <n v="56381"/>
    <n v="1629"/>
    <m/>
    <n v="3.17"/>
    <n v="446198"/>
    <n v="0.87"/>
  </r>
  <r>
    <n v="980"/>
    <s v="Kansas"/>
    <s v="Seward"/>
    <x v="0"/>
    <x v="8"/>
    <n v="21780"/>
    <n v="4.3380578754197563"/>
    <x v="0"/>
    <n v="2130"/>
    <n v="0.1"/>
    <n v="19650"/>
    <n v="0.9"/>
    <n v="666"/>
    <n v="0.03"/>
    <n v="3216"/>
    <n v="0.15"/>
    <n v="50671"/>
    <n v="101"/>
    <m/>
    <n v="4.6399999999999997"/>
    <n v="19329"/>
    <n v="0.89"/>
  </r>
  <r>
    <n v="981"/>
    <s v="Kansas"/>
    <s v="Shawnee"/>
    <x v="0"/>
    <x v="1"/>
    <n v="177499"/>
    <n v="5.2491959106547448"/>
    <x v="1"/>
    <n v="32296"/>
    <n v="0.18"/>
    <n v="145203"/>
    <n v="0.82"/>
    <n v="14369"/>
    <n v="0.08"/>
    <n v="24062"/>
    <n v="0.14000000000000001"/>
    <n v="53612"/>
    <n v="1044"/>
    <m/>
    <n v="5.88"/>
    <n v="148627"/>
    <n v="0.84"/>
  </r>
  <r>
    <n v="982"/>
    <s v="Kansas"/>
    <s v="Sheridan"/>
    <x v="0"/>
    <x v="4"/>
    <n v="2533"/>
    <n v="3.4036351897905481"/>
    <x v="2"/>
    <n v="584"/>
    <n v="0.23"/>
    <n v="1949"/>
    <n v="0.77"/>
    <n v="166"/>
    <n v="7.0000000000000007E-2"/>
    <n v="297"/>
    <n v="0.12"/>
    <n v="50553"/>
    <n v="50"/>
    <m/>
    <n v="19.739999999999998"/>
    <n v="1970"/>
    <n v="0.78"/>
  </r>
  <r>
    <n v="983"/>
    <s v="Kansas"/>
    <s v="Sherman"/>
    <x v="0"/>
    <x v="5"/>
    <n v="5899"/>
    <n v="3.7707783961691477"/>
    <x v="2"/>
    <n v="1137"/>
    <n v="0.19"/>
    <n v="4762"/>
    <n v="0.81"/>
    <n v="283"/>
    <n v="0.05"/>
    <n v="790"/>
    <n v="0.13"/>
    <n v="45966"/>
    <n v="25"/>
    <m/>
    <n v="4.24"/>
    <n v="4850"/>
    <n v="0.82"/>
  </r>
  <r>
    <n v="984"/>
    <s v="Kansas"/>
    <s v="Smith"/>
    <x v="0"/>
    <x v="4"/>
    <n v="3603"/>
    <n v="3.5566642621225686"/>
    <x v="2"/>
    <n v="997"/>
    <n v="0.28000000000000003"/>
    <n v="2606"/>
    <n v="0.72"/>
    <n v="305"/>
    <n v="0.08"/>
    <n v="431"/>
    <n v="0.12"/>
    <n v="41899"/>
    <n v="25"/>
    <m/>
    <n v="6.94"/>
    <n v="2713"/>
    <n v="0.75"/>
  </r>
  <r>
    <n v="985"/>
    <s v="Kansas"/>
    <s v="Stafford"/>
    <x v="0"/>
    <x v="4"/>
    <n v="4178"/>
    <n v="3.6209684356442899"/>
    <x v="2"/>
    <n v="927"/>
    <n v="0.22"/>
    <n v="3251"/>
    <n v="0.78"/>
    <n v="283"/>
    <n v="7.0000000000000007E-2"/>
    <n v="549"/>
    <n v="0.13"/>
    <n v="47835"/>
    <n v="25"/>
    <m/>
    <n v="5.98"/>
    <n v="3318"/>
    <n v="0.79"/>
  </r>
  <r>
    <n v="986"/>
    <s v="Kansas"/>
    <s v="Stanton"/>
    <x v="0"/>
    <x v="4"/>
    <n v="1987"/>
    <n v="3.2981978671098151"/>
    <x v="2"/>
    <n v="350"/>
    <n v="0.18"/>
    <n v="1637"/>
    <n v="0.82"/>
    <n v="65"/>
    <n v="0.03"/>
    <n v="223"/>
    <n v="0.11"/>
    <n v="60136"/>
    <n v="40"/>
    <m/>
    <n v="20.13"/>
    <n v="1613"/>
    <n v="0.81"/>
  </r>
  <r>
    <n v="987"/>
    <s v="Kansas"/>
    <s v="Stevens"/>
    <x v="0"/>
    <x v="5"/>
    <n v="5559"/>
    <n v="3.7449966740385601"/>
    <x v="2"/>
    <n v="884"/>
    <n v="0.16"/>
    <n v="4675"/>
    <n v="0.84"/>
    <n v="204"/>
    <n v="0.04"/>
    <n v="588"/>
    <n v="0.11"/>
    <n v="58817"/>
    <n v="96"/>
    <m/>
    <n v="17.27"/>
    <n v="4698"/>
    <n v="0.85"/>
  </r>
  <r>
    <n v="988"/>
    <s v="Kansas"/>
    <s v="Sumner"/>
    <x v="0"/>
    <x v="0"/>
    <n v="22996"/>
    <n v="4.3616522999739376"/>
    <x v="0"/>
    <n v="4303"/>
    <n v="0.19"/>
    <n v="18693"/>
    <n v="0.81"/>
    <n v="1546"/>
    <n v="7.0000000000000007E-2"/>
    <n v="3016"/>
    <n v="0.13"/>
    <n v="56946"/>
    <n v="86"/>
    <m/>
    <n v="3.74"/>
    <n v="19247"/>
    <n v="0.84"/>
  </r>
  <r>
    <n v="989"/>
    <s v="Kansas"/>
    <s v="Thomas"/>
    <x v="0"/>
    <x v="5"/>
    <n v="7711"/>
    <n v="3.8871107031248835"/>
    <x v="2"/>
    <n v="1362"/>
    <n v="0.18"/>
    <n v="6349"/>
    <n v="0.82"/>
    <n v="425"/>
    <n v="0.06"/>
    <n v="727"/>
    <n v="0.09"/>
    <n v="55345"/>
    <n v="85"/>
    <m/>
    <n v="11.02"/>
    <n v="6250"/>
    <n v="0.81"/>
  </r>
  <r>
    <n v="990"/>
    <s v="Kansas"/>
    <s v="Trego"/>
    <x v="0"/>
    <x v="4"/>
    <n v="2793"/>
    <n v="3.4460709357010049"/>
    <x v="2"/>
    <n v="740"/>
    <n v="0.26"/>
    <n v="2053"/>
    <n v="0.74"/>
    <n v="254"/>
    <n v="0.09"/>
    <n v="316"/>
    <n v="0.11"/>
    <n v="48520"/>
    <n v="62"/>
    <m/>
    <n v="22.2"/>
    <n v="2109"/>
    <n v="0.76"/>
  </r>
  <r>
    <n v="991"/>
    <s v="Kansas"/>
    <s v="Wabaunsee"/>
    <x v="0"/>
    <x v="1"/>
    <n v="6899"/>
    <n v="3.8387861449465945"/>
    <x v="2"/>
    <n v="1381"/>
    <n v="0.2"/>
    <n v="5518"/>
    <n v="0.8"/>
    <n v="526"/>
    <n v="0.08"/>
    <n v="548"/>
    <n v="0.08"/>
    <n v="59744"/>
    <n v="0"/>
    <m/>
    <n v="0"/>
    <n v="5641"/>
    <n v="0.82"/>
  </r>
  <r>
    <n v="992"/>
    <s v="Kansas"/>
    <s v="Wallace"/>
    <x v="0"/>
    <x v="4"/>
    <n v="1503"/>
    <n v="3.1769589805869081"/>
    <x v="2"/>
    <n v="350"/>
    <n v="0.23"/>
    <n v="1153"/>
    <n v="0.77"/>
    <n v="100"/>
    <n v="7.0000000000000007E-2"/>
    <n v="194"/>
    <n v="0.13"/>
    <n v="51350"/>
    <n v="0"/>
    <m/>
    <n v="0"/>
    <n v="1174"/>
    <n v="0.78"/>
  </r>
  <r>
    <n v="993"/>
    <s v="Kansas"/>
    <s v="Washington"/>
    <x v="0"/>
    <x v="4"/>
    <n v="5420"/>
    <n v="3.7339992865383871"/>
    <x v="2"/>
    <n v="1298"/>
    <n v="0.24"/>
    <n v="4122"/>
    <n v="0.76"/>
    <n v="366"/>
    <n v="7.0000000000000007E-2"/>
    <n v="655"/>
    <n v="0.12"/>
    <n v="48104"/>
    <n v="43"/>
    <m/>
    <n v="7.93"/>
    <n v="4235"/>
    <n v="0.78"/>
  </r>
  <r>
    <n v="994"/>
    <s v="Kansas"/>
    <s v="Wichita"/>
    <x v="0"/>
    <x v="4"/>
    <n v="2105"/>
    <n v="3.323252100171687"/>
    <x v="2"/>
    <n v="426"/>
    <n v="0.2"/>
    <n v="1679"/>
    <n v="0.8"/>
    <n v="103"/>
    <n v="0.05"/>
    <n v="247"/>
    <n v="0.12"/>
    <n v="59800"/>
    <n v="42"/>
    <m/>
    <n v="19.95"/>
    <n v="1697"/>
    <n v="0.81"/>
  </r>
  <r>
    <n v="995"/>
    <s v="Kansas"/>
    <s v="Wilson"/>
    <x v="0"/>
    <x v="5"/>
    <n v="8665"/>
    <n v="3.9377685670499356"/>
    <x v="2"/>
    <n v="1854"/>
    <n v="0.21"/>
    <n v="6811"/>
    <n v="0.79"/>
    <n v="648"/>
    <n v="7.0000000000000007E-2"/>
    <n v="1307"/>
    <n v="0.15"/>
    <n v="45697"/>
    <n v="40"/>
    <m/>
    <n v="4.62"/>
    <n v="7126"/>
    <n v="0.82"/>
  </r>
  <r>
    <n v="996"/>
    <s v="Kansas"/>
    <s v="Woodson"/>
    <x v="0"/>
    <x v="4"/>
    <n v="3183"/>
    <n v="3.502836638621003"/>
    <x v="2"/>
    <n v="773"/>
    <n v="0.24"/>
    <n v="2410"/>
    <n v="0.76"/>
    <n v="258"/>
    <n v="0.08"/>
    <n v="502"/>
    <n v="0.16"/>
    <n v="43894"/>
    <n v="0"/>
    <m/>
    <n v="0"/>
    <n v="2487"/>
    <n v="0.78"/>
  </r>
  <r>
    <n v="997"/>
    <s v="Kansas"/>
    <s v="Wyandotte"/>
    <x v="0"/>
    <x v="3"/>
    <n v="165324"/>
    <n v="5.2183359044545288"/>
    <x v="1"/>
    <n v="20281"/>
    <n v="0.12"/>
    <n v="145043"/>
    <n v="0.88"/>
    <n v="7978"/>
    <n v="0.05"/>
    <n v="30035"/>
    <n v="0.18"/>
    <n v="47084"/>
    <n v="1274"/>
    <m/>
    <n v="7.71"/>
    <n v="147174"/>
    <n v="0.89"/>
  </r>
  <r>
    <n v="998"/>
    <s v="Kentucky"/>
    <s v="Adair"/>
    <x v="0"/>
    <x v="5"/>
    <n v="19215"/>
    <n v="4.2836403888003671"/>
    <x v="0"/>
    <n v="3571"/>
    <n v="0.19"/>
    <n v="15644"/>
    <n v="0.81"/>
    <n v="923"/>
    <n v="0.05"/>
    <n v="4269"/>
    <n v="0.22"/>
    <n v="37392"/>
    <n v="32"/>
    <m/>
    <n v="1.67"/>
    <n v="15354"/>
    <n v="0.8"/>
  </r>
  <r>
    <n v="999"/>
    <s v="Kentucky"/>
    <s v="Allen"/>
    <x v="0"/>
    <x v="1"/>
    <n v="21122"/>
    <n v="4.3247350382860184"/>
    <x v="0"/>
    <n v="3725"/>
    <n v="0.18"/>
    <n v="17397"/>
    <n v="0.82"/>
    <n v="1143"/>
    <n v="0.05"/>
    <n v="3601"/>
    <n v="0.17"/>
    <n v="44624"/>
    <n v="135"/>
    <m/>
    <n v="6.39"/>
    <n v="18318"/>
    <n v="0.87"/>
  </r>
  <r>
    <n v="1000"/>
    <s v="Kentucky"/>
    <s v="Anderson"/>
    <x v="0"/>
    <x v="2"/>
    <n v="22663"/>
    <n v="4.3553173987845595"/>
    <x v="0"/>
    <n v="3572"/>
    <n v="0.16"/>
    <n v="19091"/>
    <n v="0.84"/>
    <n v="1563"/>
    <n v="7.0000000000000007E-2"/>
    <n v="2239"/>
    <n v="0.1"/>
    <n v="60908"/>
    <n v="0"/>
    <m/>
    <n v="0"/>
    <n v="19833"/>
    <n v="0.88"/>
  </r>
  <r>
    <n v="1001"/>
    <s v="Kentucky"/>
    <s v="Ballard"/>
    <x v="0"/>
    <x v="4"/>
    <n v="7979"/>
    <n v="3.901948465073084"/>
    <x v="2"/>
    <n v="1670"/>
    <n v="0.21"/>
    <n v="6309"/>
    <n v="0.79"/>
    <n v="537"/>
    <n v="7.0000000000000007E-2"/>
    <n v="1197"/>
    <n v="0.15"/>
    <n v="47658"/>
    <n v="0"/>
    <m/>
    <n v="0"/>
    <n v="6573"/>
    <n v="0.82"/>
  </r>
  <r>
    <n v="1002"/>
    <s v="Kentucky"/>
    <s v="Barren"/>
    <x v="0"/>
    <x v="2"/>
    <n v="44176"/>
    <n v="4.6451863892951879"/>
    <x v="0"/>
    <n v="7818"/>
    <n v="0.18"/>
    <n v="36358"/>
    <n v="0.82"/>
    <n v="2458"/>
    <n v="0.06"/>
    <n v="8284"/>
    <n v="0.19"/>
    <n v="42439"/>
    <n v="114"/>
    <m/>
    <n v="2.58"/>
    <n v="37989"/>
    <n v="0.86"/>
  </r>
  <r>
    <n v="1003"/>
    <s v="Kentucky"/>
    <s v="Bath"/>
    <x v="0"/>
    <x v="6"/>
    <n v="12383"/>
    <n v="4.0928258729239797"/>
    <x v="0"/>
    <n v="2080"/>
    <n v="0.17"/>
    <n v="10303"/>
    <n v="0.83"/>
    <n v="585"/>
    <n v="0.05"/>
    <n v="2495"/>
    <n v="0.2"/>
    <n v="44183"/>
    <n v="0"/>
    <m/>
    <n v="0"/>
    <n v="10874"/>
    <n v="0.88"/>
  </r>
  <r>
    <n v="1004"/>
    <s v="Kentucky"/>
    <s v="Bell"/>
    <x v="0"/>
    <x v="5"/>
    <n v="26569"/>
    <n v="4.4243752088079153"/>
    <x v="0"/>
    <n v="5105"/>
    <n v="0.19"/>
    <n v="21464"/>
    <n v="0.81"/>
    <n v="1458"/>
    <n v="0.05"/>
    <n v="7998"/>
    <n v="0.3"/>
    <n v="29362"/>
    <n v="223"/>
    <m/>
    <n v="8.39"/>
    <n v="22576"/>
    <n v="0.85"/>
  </r>
  <r>
    <n v="1005"/>
    <s v="Kentucky"/>
    <s v="Boone"/>
    <x v="0"/>
    <x v="3"/>
    <n v="131533"/>
    <n v="5.1190347256008888"/>
    <x v="1"/>
    <n v="17804"/>
    <n v="0.14000000000000001"/>
    <n v="113729"/>
    <n v="0.86"/>
    <n v="8760"/>
    <n v="7.0000000000000007E-2"/>
    <n v="8371"/>
    <n v="0.06"/>
    <n v="77696"/>
    <n v="187"/>
    <m/>
    <n v="1.42"/>
    <n v="116708"/>
    <n v="0.89"/>
  </r>
  <r>
    <n v="1006"/>
    <s v="Kentucky"/>
    <s v="Bourbon"/>
    <x v="0"/>
    <x v="0"/>
    <n v="20184"/>
    <n v="4.3050072375095185"/>
    <x v="0"/>
    <n v="3815"/>
    <n v="0.19"/>
    <n v="16369"/>
    <n v="0.81"/>
    <n v="1262"/>
    <n v="0.06"/>
    <n v="3274"/>
    <n v="0.16"/>
    <n v="48614"/>
    <n v="58"/>
    <m/>
    <n v="2.87"/>
    <n v="16915"/>
    <n v="0.84"/>
  </r>
  <r>
    <n v="1007"/>
    <s v="Kentucky"/>
    <s v="Boyd"/>
    <x v="0"/>
    <x v="0"/>
    <n v="47240"/>
    <n v="4.6743098889414769"/>
    <x v="0"/>
    <n v="9221"/>
    <n v="0.2"/>
    <n v="38019"/>
    <n v="0.8"/>
    <n v="3464"/>
    <n v="7.0000000000000007E-2"/>
    <n v="8229"/>
    <n v="0.17"/>
    <n v="48020"/>
    <n v="599"/>
    <m/>
    <n v="12.68"/>
    <n v="39054"/>
    <n v="0.83"/>
  </r>
  <r>
    <n v="1008"/>
    <s v="Kentucky"/>
    <s v="Boyle"/>
    <x v="0"/>
    <x v="5"/>
    <n v="30100"/>
    <n v="4.4785664955938431"/>
    <x v="0"/>
    <n v="5757"/>
    <n v="0.19"/>
    <n v="24343"/>
    <n v="0.81"/>
    <n v="1758"/>
    <n v="0.06"/>
    <n v="3962"/>
    <n v="0.13"/>
    <n v="47528"/>
    <n v="159"/>
    <m/>
    <n v="5.28"/>
    <n v="22644"/>
    <n v="0.75"/>
  </r>
  <r>
    <n v="1009"/>
    <s v="Kentucky"/>
    <s v="Bracken"/>
    <x v="0"/>
    <x v="3"/>
    <n v="8239"/>
    <n v="3.9158745028576916"/>
    <x v="2"/>
    <n v="1370"/>
    <n v="0.17"/>
    <n v="6869"/>
    <n v="0.83"/>
    <n v="478"/>
    <n v="0.06"/>
    <n v="918"/>
    <n v="0.11"/>
    <n v="56432"/>
    <n v="0"/>
    <m/>
    <n v="0"/>
    <n v="7253"/>
    <n v="0.88"/>
  </r>
  <r>
    <n v="1010"/>
    <s v="Kentucky"/>
    <s v="Breathitt"/>
    <x v="0"/>
    <x v="5"/>
    <n v="12726"/>
    <n v="4.1046919189002056"/>
    <x v="0"/>
    <n v="2193"/>
    <n v="0.17"/>
    <n v="10533"/>
    <n v="0.83"/>
    <n v="624"/>
    <n v="0.05"/>
    <n v="4040"/>
    <n v="0.32"/>
    <n v="31182"/>
    <n v="54"/>
    <m/>
    <n v="4.24"/>
    <n v="11434"/>
    <n v="0.9"/>
  </r>
  <r>
    <n v="1011"/>
    <s v="Kentucky"/>
    <s v="Breckinridge"/>
    <x v="0"/>
    <x v="6"/>
    <n v="20388"/>
    <n v="4.3093746249166704"/>
    <x v="0"/>
    <n v="3941"/>
    <n v="0.19"/>
    <n v="16447"/>
    <n v="0.81"/>
    <n v="1575"/>
    <n v="0.08"/>
    <n v="3761"/>
    <n v="0.18"/>
    <n v="47284"/>
    <n v="43"/>
    <m/>
    <n v="2.11"/>
    <n v="17153"/>
    <n v="0.84"/>
  </r>
  <r>
    <n v="1012"/>
    <s v="Kentucky"/>
    <s v="Bullitt"/>
    <x v="0"/>
    <x v="3"/>
    <n v="81069"/>
    <n v="4.9088548159534993"/>
    <x v="0"/>
    <n v="12652"/>
    <n v="0.16"/>
    <n v="68417"/>
    <n v="0.84"/>
    <n v="6547"/>
    <n v="0.08"/>
    <n v="7596"/>
    <n v="0.09"/>
    <n v="61022"/>
    <n v="0"/>
    <m/>
    <n v="0"/>
    <n v="71325"/>
    <n v="0.88"/>
  </r>
  <r>
    <n v="1013"/>
    <s v="Kentucky"/>
    <s v="Butler"/>
    <x v="0"/>
    <x v="1"/>
    <n v="12772"/>
    <n v="4.1062589098674076"/>
    <x v="0"/>
    <n v="2400"/>
    <n v="0.19"/>
    <n v="10372"/>
    <n v="0.81"/>
    <n v="828"/>
    <n v="0.06"/>
    <n v="2213"/>
    <n v="0.17"/>
    <n v="43048"/>
    <n v="0"/>
    <m/>
    <n v="0"/>
    <n v="10859"/>
    <n v="0.85"/>
  </r>
  <r>
    <n v="1014"/>
    <s v="Kentucky"/>
    <s v="Caldwell"/>
    <x v="0"/>
    <x v="5"/>
    <n v="12715"/>
    <n v="4.1043163645117273"/>
    <x v="0"/>
    <n v="2652"/>
    <n v="0.21"/>
    <n v="10063"/>
    <n v="0.79"/>
    <n v="780"/>
    <n v="0.06"/>
    <n v="2254"/>
    <n v="0.18"/>
    <n v="43659"/>
    <n v="25"/>
    <m/>
    <n v="1.97"/>
    <n v="10628"/>
    <n v="0.84"/>
  </r>
  <r>
    <n v="1015"/>
    <s v="Kentucky"/>
    <s v="Calloway"/>
    <x v="0"/>
    <x v="5"/>
    <n v="39135"/>
    <n v="4.592565338155902"/>
    <x v="0"/>
    <n v="6614"/>
    <n v="0.17"/>
    <n v="32521"/>
    <n v="0.83"/>
    <n v="2170"/>
    <n v="0.06"/>
    <n v="7605"/>
    <n v="0.19"/>
    <n v="41873"/>
    <n v="259"/>
    <m/>
    <n v="6.62"/>
    <n v="30631"/>
    <n v="0.78"/>
  </r>
  <r>
    <n v="1016"/>
    <s v="Kentucky"/>
    <s v="Campbell"/>
    <x v="0"/>
    <x v="3"/>
    <n v="93152"/>
    <n v="4.9691921837587172"/>
    <x v="0"/>
    <n v="14549"/>
    <n v="0.16"/>
    <n v="78603"/>
    <n v="0.84"/>
    <n v="5282"/>
    <n v="0.06"/>
    <n v="11741"/>
    <n v="0.13"/>
    <n v="60904"/>
    <n v="180"/>
    <m/>
    <n v="1.93"/>
    <n v="78820"/>
    <n v="0.85"/>
  </r>
  <r>
    <n v="1017"/>
    <s v="Kentucky"/>
    <s v="Carlisle"/>
    <x v="0"/>
    <x v="4"/>
    <n v="4771"/>
    <n v="3.6786094165589263"/>
    <x v="2"/>
    <n v="1023"/>
    <n v="0.21"/>
    <n v="3748"/>
    <n v="0.79"/>
    <n v="297"/>
    <n v="0.06"/>
    <n v="808"/>
    <n v="0.17"/>
    <n v="41249"/>
    <n v="0"/>
    <m/>
    <n v="0"/>
    <n v="3968"/>
    <n v="0.83"/>
  </r>
  <r>
    <n v="1018"/>
    <s v="Kentucky"/>
    <s v="Carroll"/>
    <x v="0"/>
    <x v="2"/>
    <n v="10737"/>
    <n v="4.0308829531096668"/>
    <x v="0"/>
    <n v="1635"/>
    <n v="0.15"/>
    <n v="9102"/>
    <n v="0.85"/>
    <n v="759"/>
    <n v="7.0000000000000007E-2"/>
    <n v="1620"/>
    <n v="0.15"/>
    <n v="47623"/>
    <n v="25"/>
    <m/>
    <n v="2.33"/>
    <n v="9402"/>
    <n v="0.88"/>
  </r>
  <r>
    <n v="1019"/>
    <s v="Kentucky"/>
    <s v="Carter"/>
    <x v="0"/>
    <x v="2"/>
    <n v="27004"/>
    <n v="4.4314280993167827"/>
    <x v="0"/>
    <n v="5065"/>
    <n v="0.19"/>
    <n v="21939"/>
    <n v="0.81"/>
    <n v="1408"/>
    <n v="0.05"/>
    <n v="8154"/>
    <n v="0.3"/>
    <n v="32906"/>
    <n v="0"/>
    <m/>
    <n v="0"/>
    <n v="22903"/>
    <n v="0.85"/>
  </r>
  <r>
    <n v="1020"/>
    <s v="Kentucky"/>
    <s v="Casey"/>
    <x v="0"/>
    <x v="4"/>
    <n v="15888"/>
    <n v="4.2010692311513056"/>
    <x v="0"/>
    <n v="3197"/>
    <n v="0.2"/>
    <n v="12691"/>
    <n v="0.8"/>
    <n v="888"/>
    <n v="0.06"/>
    <n v="4001"/>
    <n v="0.25"/>
    <n v="34358"/>
    <n v="24"/>
    <m/>
    <n v="1.51"/>
    <n v="13065"/>
    <n v="0.82"/>
  </r>
  <r>
    <n v="1021"/>
    <s v="Kentucky"/>
    <s v="Christian"/>
    <x v="0"/>
    <x v="0"/>
    <n v="71671"/>
    <n v="4.8553434640684259"/>
    <x v="0"/>
    <n v="8791"/>
    <n v="0.12"/>
    <n v="62880"/>
    <n v="0.88"/>
    <n v="11695"/>
    <n v="0.16"/>
    <n v="11906"/>
    <n v="0.17"/>
    <n v="40299"/>
    <n v="507"/>
    <m/>
    <n v="7.07"/>
    <n v="59202"/>
    <n v="0.83"/>
  </r>
  <r>
    <n v="1022"/>
    <s v="Kentucky"/>
    <s v="Clark"/>
    <x v="0"/>
    <x v="0"/>
    <n v="36249"/>
    <n v="4.5592960302043286"/>
    <x v="0"/>
    <n v="6480"/>
    <n v="0.18"/>
    <n v="29769"/>
    <n v="0.82"/>
    <n v="2636"/>
    <n v="7.0000000000000007E-2"/>
    <n v="5712"/>
    <n v="0.16"/>
    <n v="50162"/>
    <n v="79"/>
    <m/>
    <n v="2.1800000000000002"/>
    <n v="31090"/>
    <n v="0.86"/>
  </r>
  <r>
    <n v="1023"/>
    <s v="Kentucky"/>
    <s v="Clay"/>
    <x v="0"/>
    <x v="5"/>
    <n v="20105"/>
    <n v="4.3033040774389297"/>
    <x v="0"/>
    <n v="3065"/>
    <n v="0.15"/>
    <n v="17040"/>
    <n v="0.85"/>
    <n v="811"/>
    <n v="0.04"/>
    <n v="7015"/>
    <n v="0.35"/>
    <n v="28146"/>
    <n v="49"/>
    <m/>
    <n v="2.44"/>
    <n v="16968"/>
    <n v="0.84"/>
  </r>
  <r>
    <n v="1024"/>
    <s v="Kentucky"/>
    <s v="Clinton"/>
    <x v="0"/>
    <x v="4"/>
    <n v="10206"/>
    <n v="4.0088555639962129"/>
    <x v="0"/>
    <n v="1990"/>
    <n v="0.19"/>
    <n v="8216"/>
    <n v="0.81"/>
    <n v="582"/>
    <n v="0.06"/>
    <n v="2580"/>
    <n v="0.25"/>
    <n v="31118"/>
    <n v="42"/>
    <m/>
    <n v="4.12"/>
    <n v="8658"/>
    <n v="0.85"/>
  </r>
  <r>
    <n v="1025"/>
    <s v="Kentucky"/>
    <s v="Crittenden"/>
    <x v="0"/>
    <x v="5"/>
    <n v="8915"/>
    <n v="3.9501213475113732"/>
    <x v="2"/>
    <n v="1852"/>
    <n v="0.21"/>
    <n v="7063"/>
    <n v="0.79"/>
    <n v="656"/>
    <n v="7.0000000000000007E-2"/>
    <n v="1540"/>
    <n v="0.17"/>
    <n v="43624"/>
    <n v="48"/>
    <m/>
    <n v="5.38"/>
    <n v="7328"/>
    <n v="0.82"/>
  </r>
  <r>
    <n v="1026"/>
    <s v="Kentucky"/>
    <s v="Cumberland"/>
    <x v="0"/>
    <x v="4"/>
    <n v="6659"/>
    <n v="3.8234090148925444"/>
    <x v="2"/>
    <n v="1456"/>
    <n v="0.22"/>
    <n v="5203"/>
    <n v="0.78"/>
    <n v="418"/>
    <n v="0.06"/>
    <n v="1522"/>
    <n v="0.23"/>
    <n v="33541"/>
    <n v="25"/>
    <m/>
    <n v="3.75"/>
    <n v="5503"/>
    <n v="0.83"/>
  </r>
  <r>
    <n v="1027"/>
    <s v="Kentucky"/>
    <s v="Daviess"/>
    <x v="0"/>
    <x v="1"/>
    <n v="101104"/>
    <n v="5.0047683380199128"/>
    <x v="1"/>
    <n v="17128"/>
    <n v="0.17"/>
    <n v="83976"/>
    <n v="0.83"/>
    <n v="6535"/>
    <n v="0.06"/>
    <n v="15026"/>
    <n v="0.15"/>
    <n v="51441"/>
    <n v="440"/>
    <m/>
    <n v="4.3499999999999996"/>
    <n v="86466"/>
    <n v="0.86"/>
  </r>
  <r>
    <n v="1028"/>
    <s v="Kentucky"/>
    <s v="Edmonson"/>
    <x v="0"/>
    <x v="1"/>
    <n v="12274"/>
    <n v="4.0889861189479131"/>
    <x v="0"/>
    <n v="2546"/>
    <n v="0.21"/>
    <n v="9728"/>
    <n v="0.79"/>
    <n v="789"/>
    <n v="0.06"/>
    <n v="2110"/>
    <n v="0.17"/>
    <n v="43151"/>
    <n v="0"/>
    <m/>
    <n v="0"/>
    <n v="10302"/>
    <n v="0.84"/>
  </r>
  <r>
    <n v="1029"/>
    <s v="Kentucky"/>
    <s v="Elliott"/>
    <x v="0"/>
    <x v="4"/>
    <n v="7508"/>
    <n v="3.8755242639493086"/>
    <x v="2"/>
    <n v="1483"/>
    <n v="0.2"/>
    <n v="6025"/>
    <n v="0.8"/>
    <n v="310"/>
    <n v="0.04"/>
    <n v="1621"/>
    <n v="0.22"/>
    <n v="35446"/>
    <n v="0"/>
    <m/>
    <n v="0"/>
    <n v="5479"/>
    <n v="0.73"/>
  </r>
  <r>
    <n v="1030"/>
    <s v="Kentucky"/>
    <s v="Estill"/>
    <x v="0"/>
    <x v="2"/>
    <n v="14198"/>
    <n v="4.1522271718381418"/>
    <x v="0"/>
    <n v="2702"/>
    <n v="0.19"/>
    <n v="11496"/>
    <n v="0.81"/>
    <n v="786"/>
    <n v="0.06"/>
    <n v="3541"/>
    <n v="0.25"/>
    <n v="35701"/>
    <n v="25"/>
    <m/>
    <n v="1.76"/>
    <n v="12182"/>
    <n v="0.86"/>
  </r>
  <r>
    <n v="1031"/>
    <s v="Kentucky"/>
    <s v="Fayette"/>
    <x v="0"/>
    <x v="0"/>
    <n v="323780"/>
    <n v="5.510250018728974"/>
    <x v="1"/>
    <n v="43214"/>
    <n v="0.13"/>
    <n v="280566"/>
    <n v="0.87"/>
    <n v="16133"/>
    <n v="0.05"/>
    <n v="45485"/>
    <n v="0.14000000000000001"/>
    <n v="55358"/>
    <n v="2497"/>
    <m/>
    <n v="7.71"/>
    <n v="276160"/>
    <n v="0.85"/>
  </r>
  <r>
    <n v="1032"/>
    <s v="Kentucky"/>
    <s v="Fleming"/>
    <x v="0"/>
    <x v="5"/>
    <n v="14432"/>
    <n v="4.1593265201978662"/>
    <x v="0"/>
    <n v="2583"/>
    <n v="0.18"/>
    <n v="11849"/>
    <n v="0.82"/>
    <n v="840"/>
    <n v="0.06"/>
    <n v="2669"/>
    <n v="0.18"/>
    <n v="42571"/>
    <n v="52"/>
    <m/>
    <n v="3.6"/>
    <n v="12501"/>
    <n v="0.87"/>
  </r>
  <r>
    <n v="1033"/>
    <s v="Kentucky"/>
    <s v="Floyd"/>
    <x v="0"/>
    <x v="5"/>
    <n v="35845"/>
    <n v="4.5544285847220545"/>
    <x v="0"/>
    <n v="6588"/>
    <n v="0.18"/>
    <n v="29257"/>
    <n v="0.82"/>
    <n v="1753"/>
    <n v="0.05"/>
    <n v="12084"/>
    <n v="0.34"/>
    <n v="33218"/>
    <n v="189"/>
    <m/>
    <n v="5.27"/>
    <n v="32548"/>
    <n v="0.91"/>
  </r>
  <r>
    <n v="1034"/>
    <s v="Kentucky"/>
    <s v="Franklin"/>
    <x v="0"/>
    <x v="7"/>
    <n v="50815"/>
    <n v="4.7059919299146991"/>
    <x v="0"/>
    <n v="9148"/>
    <n v="0.18"/>
    <n v="41667"/>
    <n v="0.82"/>
    <n v="3668"/>
    <n v="7.0000000000000007E-2"/>
    <n v="6352"/>
    <n v="0.13"/>
    <n v="53134"/>
    <n v="116"/>
    <m/>
    <n v="2.2799999999999998"/>
    <n v="43448"/>
    <n v="0.86"/>
  </r>
  <r>
    <n v="1035"/>
    <s v="Kentucky"/>
    <s v="Fulton"/>
    <x v="0"/>
    <x v="4"/>
    <n v="6120"/>
    <n v="3.7867514221455614"/>
    <x v="2"/>
    <n v="1237"/>
    <n v="0.2"/>
    <n v="4883"/>
    <n v="0.8"/>
    <n v="457"/>
    <n v="7.0000000000000007E-2"/>
    <n v="1705"/>
    <n v="0.28000000000000003"/>
    <n v="32355"/>
    <n v="0"/>
    <m/>
    <n v="0"/>
    <n v="4866"/>
    <n v="0.8"/>
  </r>
  <r>
    <n v="1036"/>
    <s v="Kentucky"/>
    <s v="Gallatin"/>
    <x v="0"/>
    <x v="3"/>
    <n v="8832"/>
    <n v="3.9460590603851236"/>
    <x v="2"/>
    <n v="1233"/>
    <n v="0.14000000000000001"/>
    <n v="7599"/>
    <n v="0.86"/>
    <n v="497"/>
    <n v="0.06"/>
    <n v="1319"/>
    <n v="0.15"/>
    <n v="49060"/>
    <n v="0"/>
    <m/>
    <n v="0"/>
    <n v="7847"/>
    <n v="0.89"/>
  </r>
  <r>
    <n v="1037"/>
    <s v="Kentucky"/>
    <s v="Garrard"/>
    <x v="0"/>
    <x v="2"/>
    <n v="17560"/>
    <n v="4.2445245115700834"/>
    <x v="0"/>
    <n v="3189"/>
    <n v="0.18"/>
    <n v="14371"/>
    <n v="0.82"/>
    <n v="965"/>
    <n v="0.05"/>
    <n v="2797"/>
    <n v="0.16"/>
    <n v="51203"/>
    <n v="0"/>
    <m/>
    <n v="0"/>
    <n v="15124"/>
    <n v="0.86"/>
  </r>
  <r>
    <n v="1038"/>
    <s v="Kentucky"/>
    <s v="Grant"/>
    <x v="0"/>
    <x v="3"/>
    <n v="25121"/>
    <n v="4.4000369235141132"/>
    <x v="0"/>
    <n v="3452"/>
    <n v="0.14000000000000001"/>
    <n v="21669"/>
    <n v="0.86"/>
    <n v="1609"/>
    <n v="0.06"/>
    <n v="3404"/>
    <n v="0.14000000000000001"/>
    <n v="53965"/>
    <n v="24"/>
    <m/>
    <n v="0.96"/>
    <n v="22486"/>
    <n v="0.9"/>
  </r>
  <r>
    <n v="1039"/>
    <s v="Kentucky"/>
    <s v="Graves"/>
    <x v="0"/>
    <x v="5"/>
    <n v="37317"/>
    <n v="4.5719067225392207"/>
    <x v="0"/>
    <n v="6901"/>
    <n v="0.18"/>
    <n v="30416"/>
    <n v="0.82"/>
    <n v="1961"/>
    <n v="0.05"/>
    <n v="6204"/>
    <n v="0.17"/>
    <n v="46785"/>
    <n v="227"/>
    <m/>
    <n v="6.08"/>
    <n v="31767"/>
    <n v="0.85"/>
  </r>
  <r>
    <n v="1040"/>
    <s v="Kentucky"/>
    <s v="Grayson"/>
    <x v="0"/>
    <x v="2"/>
    <n v="26321"/>
    <n v="4.4203023851786902"/>
    <x v="0"/>
    <n v="4677"/>
    <n v="0.18"/>
    <n v="21644"/>
    <n v="0.82"/>
    <n v="1729"/>
    <n v="7.0000000000000007E-2"/>
    <n v="5431"/>
    <n v="0.21"/>
    <n v="40780"/>
    <n v="75"/>
    <m/>
    <n v="2.85"/>
    <n v="22307"/>
    <n v="0.85"/>
  </r>
  <r>
    <n v="1041"/>
    <s v="Kentucky"/>
    <s v="Green"/>
    <x v="0"/>
    <x v="6"/>
    <n v="11049"/>
    <n v="4.0433229735745755"/>
    <x v="0"/>
    <n v="2280"/>
    <n v="0.21"/>
    <n v="8769"/>
    <n v="0.79"/>
    <n v="683"/>
    <n v="0.06"/>
    <n v="1961"/>
    <n v="0.18"/>
    <n v="36782"/>
    <n v="45"/>
    <m/>
    <n v="4.07"/>
    <n v="9284"/>
    <n v="0.84"/>
  </r>
  <r>
    <n v="1042"/>
    <s v="Kentucky"/>
    <s v="Greenup"/>
    <x v="0"/>
    <x v="0"/>
    <n v="35268"/>
    <n v="4.5473808321202371"/>
    <x v="0"/>
    <n v="7388"/>
    <n v="0.21"/>
    <n v="27880"/>
    <n v="0.79"/>
    <n v="2518"/>
    <n v="7.0000000000000007E-2"/>
    <n v="5747"/>
    <n v="0.16"/>
    <n v="49457"/>
    <n v="0"/>
    <m/>
    <n v="0"/>
    <n v="29711"/>
    <n v="0.84"/>
  </r>
  <r>
    <n v="1043"/>
    <s v="Kentucky"/>
    <s v="Hancock"/>
    <x v="0"/>
    <x v="1"/>
    <n v="8758"/>
    <n v="3.9424049408561066"/>
    <x v="2"/>
    <n v="1486"/>
    <n v="0.17"/>
    <n v="7272"/>
    <n v="0.83"/>
    <n v="543"/>
    <n v="0.06"/>
    <n v="1038"/>
    <n v="0.12"/>
    <n v="56769"/>
    <n v="0"/>
    <m/>
    <n v="0"/>
    <n v="7614"/>
    <n v="0.87"/>
  </r>
  <r>
    <n v="1044"/>
    <s v="Kentucky"/>
    <s v="Hardin"/>
    <x v="0"/>
    <x v="1"/>
    <n v="110356"/>
    <n v="5.0427959505112945"/>
    <x v="1"/>
    <n v="15397"/>
    <n v="0.14000000000000001"/>
    <n v="94959"/>
    <n v="0.86"/>
    <n v="15758"/>
    <n v="0.14000000000000001"/>
    <n v="14254"/>
    <n v="0.13"/>
    <n v="52278"/>
    <n v="448"/>
    <m/>
    <n v="4.0599999999999996"/>
    <n v="95957"/>
    <n v="0.87"/>
  </r>
  <r>
    <n v="1045"/>
    <s v="Kentucky"/>
    <s v="Harlan"/>
    <x v="0"/>
    <x v="5"/>
    <n v="26409"/>
    <n v="4.4217519565759407"/>
    <x v="0"/>
    <n v="4945"/>
    <n v="0.19"/>
    <n v="21464"/>
    <n v="0.81"/>
    <n v="1446"/>
    <n v="0.05"/>
    <n v="8638"/>
    <n v="0.33"/>
    <n v="29521"/>
    <n v="103"/>
    <m/>
    <n v="3.9"/>
    <n v="23368"/>
    <n v="0.88"/>
  </r>
  <r>
    <n v="1046"/>
    <s v="Kentucky"/>
    <s v="Harrison"/>
    <x v="0"/>
    <x v="2"/>
    <n v="18778"/>
    <n v="4.2736493347236051"/>
    <x v="0"/>
    <n v="3298"/>
    <n v="0.18"/>
    <n v="15480"/>
    <n v="0.82"/>
    <n v="1182"/>
    <n v="0.06"/>
    <n v="2865"/>
    <n v="0.15"/>
    <n v="51709"/>
    <n v="34"/>
    <m/>
    <n v="1.81"/>
    <n v="16241"/>
    <n v="0.86"/>
  </r>
  <r>
    <n v="1047"/>
    <s v="Kentucky"/>
    <s v="Hart"/>
    <x v="0"/>
    <x v="6"/>
    <n v="18906"/>
    <n v="4.2765996535576436"/>
    <x v="0"/>
    <n v="3132"/>
    <n v="0.17"/>
    <n v="15774"/>
    <n v="0.83"/>
    <n v="1064"/>
    <n v="0.06"/>
    <n v="4120"/>
    <n v="0.22"/>
    <n v="37038"/>
    <n v="25"/>
    <m/>
    <n v="1.32"/>
    <n v="16470"/>
    <n v="0.87"/>
  </r>
  <r>
    <n v="1048"/>
    <s v="Kentucky"/>
    <s v="Henderson"/>
    <x v="0"/>
    <x v="0"/>
    <n v="45591"/>
    <n v="4.6588791181883389"/>
    <x v="0"/>
    <n v="8012"/>
    <n v="0.18"/>
    <n v="37579"/>
    <n v="0.82"/>
    <n v="2840"/>
    <n v="0.06"/>
    <n v="7235"/>
    <n v="0.16"/>
    <n v="51161"/>
    <n v="121"/>
    <m/>
    <n v="2.65"/>
    <n v="38927"/>
    <n v="0.85"/>
  </r>
  <r>
    <n v="1049"/>
    <s v="Kentucky"/>
    <s v="Henry"/>
    <x v="0"/>
    <x v="3"/>
    <n v="16106"/>
    <n v="4.2069876947564087"/>
    <x v="0"/>
    <n v="2830"/>
    <n v="0.18"/>
    <n v="13276"/>
    <n v="0.82"/>
    <n v="1025"/>
    <n v="0.06"/>
    <n v="2273"/>
    <n v="0.14000000000000001"/>
    <n v="53405"/>
    <n v="0"/>
    <m/>
    <n v="0"/>
    <n v="13862"/>
    <n v="0.86"/>
  </r>
  <r>
    <n v="1050"/>
    <s v="Kentucky"/>
    <s v="Hickman"/>
    <x v="0"/>
    <x v="4"/>
    <n v="4421"/>
    <n v="3.6455205149058738"/>
    <x v="2"/>
    <n v="1129"/>
    <n v="0.26"/>
    <n v="3292"/>
    <n v="0.74"/>
    <n v="376"/>
    <n v="0.09"/>
    <n v="743"/>
    <n v="0.17"/>
    <n v="44290"/>
    <n v="0"/>
    <m/>
    <n v="0"/>
    <n v="3405"/>
    <n v="0.77"/>
  </r>
  <r>
    <n v="1051"/>
    <s v="Kentucky"/>
    <s v="Hopkins"/>
    <x v="0"/>
    <x v="8"/>
    <n v="45068"/>
    <n v="4.6538682856450544"/>
    <x v="0"/>
    <n v="8314"/>
    <n v="0.18"/>
    <n v="36754"/>
    <n v="0.82"/>
    <n v="2747"/>
    <n v="0.06"/>
    <n v="7908"/>
    <n v="0.18"/>
    <n v="45512"/>
    <n v="207"/>
    <m/>
    <n v="4.59"/>
    <n v="38278"/>
    <n v="0.85"/>
  </r>
  <r>
    <n v="1052"/>
    <s v="Kentucky"/>
    <s v="Jackson"/>
    <x v="0"/>
    <x v="4"/>
    <n v="13442"/>
    <n v="4.1284638910647606"/>
    <x v="0"/>
    <n v="2317"/>
    <n v="0.17"/>
    <n v="11125"/>
    <n v="0.83"/>
    <n v="688"/>
    <n v="0.05"/>
    <n v="3506"/>
    <n v="0.26"/>
    <n v="35317"/>
    <n v="0"/>
    <m/>
    <n v="0"/>
    <n v="11861"/>
    <n v="0.88"/>
  </r>
  <r>
    <n v="1053"/>
    <s v="Kentucky"/>
    <s v="Jefferson"/>
    <x v="0"/>
    <x v="3"/>
    <n v="770517"/>
    <n v="5.8867822250463213"/>
    <x v="1"/>
    <n v="124503"/>
    <n v="0.16"/>
    <n v="646014"/>
    <n v="0.84"/>
    <n v="48126"/>
    <n v="0.06"/>
    <n v="115810"/>
    <n v="0.15"/>
    <n v="55860"/>
    <n v="3694"/>
    <m/>
    <n v="4.79"/>
    <n v="658360"/>
    <n v="0.85"/>
  </r>
  <r>
    <n v="1054"/>
    <s v="Kentucky"/>
    <s v="Jessamine"/>
    <x v="0"/>
    <x v="0"/>
    <n v="53920"/>
    <n v="4.7317498835272636"/>
    <x v="0"/>
    <n v="8087"/>
    <n v="0.15"/>
    <n v="45833"/>
    <n v="0.85"/>
    <n v="3325"/>
    <n v="0.06"/>
    <n v="6562"/>
    <n v="0.12"/>
    <n v="59443"/>
    <n v="0"/>
    <m/>
    <n v="0"/>
    <n v="46031"/>
    <n v="0.85"/>
  </r>
  <r>
    <n v="1055"/>
    <s v="Kentucky"/>
    <s v="Johnson"/>
    <x v="0"/>
    <x v="5"/>
    <n v="22386"/>
    <n v="4.3499764994244723"/>
    <x v="0"/>
    <n v="4117"/>
    <n v="0.18"/>
    <n v="18269"/>
    <n v="0.82"/>
    <n v="1354"/>
    <n v="0.06"/>
    <n v="5455"/>
    <n v="0.24"/>
    <n v="39381"/>
    <n v="72"/>
    <m/>
    <n v="3.22"/>
    <n v="19624"/>
    <n v="0.88"/>
  </r>
  <r>
    <n v="1056"/>
    <s v="Kentucky"/>
    <s v="Kenton"/>
    <x v="0"/>
    <x v="3"/>
    <n v="166051"/>
    <n v="5.2202414953705629"/>
    <x v="1"/>
    <n v="23979"/>
    <n v="0.14000000000000001"/>
    <n v="142072"/>
    <n v="0.86"/>
    <n v="10094"/>
    <n v="0.06"/>
    <n v="16923"/>
    <n v="0.1"/>
    <n v="64644"/>
    <n v="550"/>
    <m/>
    <n v="3.31"/>
    <n v="145890"/>
    <n v="0.88"/>
  </r>
  <r>
    <n v="1057"/>
    <s v="Kentucky"/>
    <s v="Knott"/>
    <x v="0"/>
    <x v="4"/>
    <n v="15126"/>
    <n v="4.1797240960600899"/>
    <x v="0"/>
    <n v="2794"/>
    <n v="0.18"/>
    <n v="12332"/>
    <n v="0.82"/>
    <n v="608"/>
    <n v="0.04"/>
    <n v="4612"/>
    <n v="0.3"/>
    <n v="32228"/>
    <n v="0"/>
    <m/>
    <n v="0"/>
    <n v="12880"/>
    <n v="0.85"/>
  </r>
  <r>
    <n v="1058"/>
    <s v="Kentucky"/>
    <s v="Knox"/>
    <x v="0"/>
    <x v="5"/>
    <n v="31304"/>
    <n v="4.4955998348926238"/>
    <x v="0"/>
    <n v="5406"/>
    <n v="0.17"/>
    <n v="25898"/>
    <n v="0.83"/>
    <n v="1625"/>
    <n v="0.05"/>
    <n v="9719"/>
    <n v="0.31"/>
    <n v="30742"/>
    <n v="25"/>
    <m/>
    <n v="0.8"/>
    <n v="27562"/>
    <n v="0.88"/>
  </r>
  <r>
    <n v="1059"/>
    <s v="Kentucky"/>
    <s v="Larue"/>
    <x v="0"/>
    <x v="1"/>
    <n v="14307"/>
    <n v="4.1555485771535299"/>
    <x v="0"/>
    <n v="2524"/>
    <n v="0.18"/>
    <n v="11783"/>
    <n v="0.82"/>
    <n v="980"/>
    <n v="7.0000000000000007E-2"/>
    <n v="2133"/>
    <n v="0.15"/>
    <n v="45458"/>
    <n v="0"/>
    <m/>
    <n v="0"/>
    <n v="12228"/>
    <n v="0.85"/>
  </r>
  <r>
    <n v="1060"/>
    <s v="Kentucky"/>
    <s v="Laurel"/>
    <x v="0"/>
    <x v="8"/>
    <n v="60669"/>
    <n v="4.7829668365781162"/>
    <x v="0"/>
    <n v="9921"/>
    <n v="0.16"/>
    <n v="50748"/>
    <n v="0.84"/>
    <n v="3430"/>
    <n v="0.06"/>
    <n v="12290"/>
    <n v="0.2"/>
    <n v="41425"/>
    <n v="116"/>
    <m/>
    <n v="1.91"/>
    <n v="53778"/>
    <n v="0.89"/>
  </r>
  <r>
    <n v="1061"/>
    <s v="Kentucky"/>
    <s v="Lawrence"/>
    <x v="0"/>
    <x v="2"/>
    <n v="15571"/>
    <n v="4.1923165047027373"/>
    <x v="0"/>
    <n v="2699"/>
    <n v="0.17"/>
    <n v="12872"/>
    <n v="0.83"/>
    <n v="839"/>
    <n v="0.05"/>
    <n v="3920"/>
    <n v="0.25"/>
    <n v="36667"/>
    <n v="90"/>
    <m/>
    <n v="5.78"/>
    <n v="13887"/>
    <n v="0.89"/>
  </r>
  <r>
    <n v="1062"/>
    <s v="Kentucky"/>
    <s v="Lee"/>
    <x v="0"/>
    <x v="4"/>
    <n v="7033"/>
    <n v="3.8471406174134062"/>
    <x v="2"/>
    <n v="1236"/>
    <n v="0.18"/>
    <n v="5797"/>
    <n v="0.82"/>
    <n v="345"/>
    <n v="0.05"/>
    <n v="2163"/>
    <n v="0.31"/>
    <n v="29124"/>
    <n v="0"/>
    <m/>
    <n v="0"/>
    <n v="5573"/>
    <n v="0.79"/>
  </r>
  <r>
    <n v="1063"/>
    <s v="Kentucky"/>
    <s v="Leslie"/>
    <x v="0"/>
    <x v="4"/>
    <n v="10143"/>
    <n v="4.0061664254854312"/>
    <x v="0"/>
    <n v="1818"/>
    <n v="0.18"/>
    <n v="8325"/>
    <n v="0.82"/>
    <n v="422"/>
    <n v="0.04"/>
    <n v="3042"/>
    <n v="0.3"/>
    <n v="31921"/>
    <n v="25"/>
    <m/>
    <n v="2.46"/>
    <n v="9090"/>
    <n v="0.9"/>
  </r>
  <r>
    <n v="1064"/>
    <s v="Kentucky"/>
    <s v="Letcher"/>
    <x v="0"/>
    <x v="4"/>
    <n v="21899"/>
    <n v="4.3404242835890861"/>
    <x v="0"/>
    <n v="4277"/>
    <n v="0.2"/>
    <n v="17622"/>
    <n v="0.8"/>
    <n v="936"/>
    <n v="0.04"/>
    <n v="6717"/>
    <n v="0.31"/>
    <n v="32321"/>
    <n v="89"/>
    <m/>
    <n v="4.0599999999999996"/>
    <n v="19332"/>
    <n v="0.88"/>
  </r>
  <r>
    <n v="1065"/>
    <s v="Kentucky"/>
    <s v="Lewis"/>
    <x v="0"/>
    <x v="6"/>
    <n v="13257"/>
    <n v="4.1224452562819556"/>
    <x v="0"/>
    <n v="2469"/>
    <n v="0.19"/>
    <n v="10788"/>
    <n v="0.81"/>
    <n v="889"/>
    <n v="7.0000000000000007E-2"/>
    <n v="3292"/>
    <n v="0.25"/>
    <n v="35751"/>
    <n v="0"/>
    <m/>
    <n v="0"/>
    <n v="11349"/>
    <n v="0.86"/>
  </r>
  <r>
    <n v="1066"/>
    <s v="Kentucky"/>
    <s v="Lincoln"/>
    <x v="0"/>
    <x v="5"/>
    <n v="24644"/>
    <n v="4.3917112001213718"/>
    <x v="0"/>
    <n v="4491"/>
    <n v="0.18"/>
    <n v="20153"/>
    <n v="0.82"/>
    <n v="1375"/>
    <n v="0.06"/>
    <n v="4995"/>
    <n v="0.2"/>
    <n v="42190"/>
    <n v="25"/>
    <m/>
    <n v="1.01"/>
    <n v="21247"/>
    <n v="0.86"/>
  </r>
  <r>
    <n v="1067"/>
    <s v="Kentucky"/>
    <s v="Livingston"/>
    <x v="0"/>
    <x v="4"/>
    <n v="9242"/>
    <n v="3.9657659641826863"/>
    <x v="2"/>
    <n v="2006"/>
    <n v="0.22"/>
    <n v="7236"/>
    <n v="0.78"/>
    <n v="540"/>
    <n v="0.06"/>
    <n v="1268"/>
    <n v="0.14000000000000001"/>
    <n v="48182"/>
    <n v="25"/>
    <m/>
    <n v="2.71"/>
    <n v="7726"/>
    <n v="0.84"/>
  </r>
  <r>
    <n v="1068"/>
    <s v="Kentucky"/>
    <s v="Logan"/>
    <x v="0"/>
    <x v="2"/>
    <n v="26989"/>
    <n v="4.431186793318"/>
    <x v="0"/>
    <n v="5024"/>
    <n v="0.19"/>
    <n v="21965"/>
    <n v="0.81"/>
    <n v="1682"/>
    <n v="0.06"/>
    <n v="4781"/>
    <n v="0.18"/>
    <n v="46742"/>
    <n v="30"/>
    <m/>
    <n v="1.1100000000000001"/>
    <n v="22891"/>
    <n v="0.85"/>
  </r>
  <r>
    <n v="1069"/>
    <s v="Kentucky"/>
    <s v="Lyon"/>
    <x v="0"/>
    <x v="4"/>
    <n v="8009"/>
    <n v="3.9035782936630543"/>
    <x v="2"/>
    <n v="2080"/>
    <n v="0.26"/>
    <n v="5929"/>
    <n v="0.74"/>
    <n v="803"/>
    <n v="0.1"/>
    <n v="1012"/>
    <n v="0.13"/>
    <n v="48395"/>
    <n v="0"/>
    <m/>
    <n v="0"/>
    <n v="5421"/>
    <n v="0.68"/>
  </r>
  <r>
    <n v="1070"/>
    <s v="Kentucky"/>
    <s v="McCracken"/>
    <x v="0"/>
    <x v="8"/>
    <n v="65346"/>
    <n v="4.815219008426201"/>
    <x v="0"/>
    <n v="12940"/>
    <n v="0.2"/>
    <n v="52406"/>
    <n v="0.8"/>
    <n v="4766"/>
    <n v="7.0000000000000007E-2"/>
    <n v="9423"/>
    <n v="0.14000000000000001"/>
    <n v="48950"/>
    <n v="610"/>
    <m/>
    <n v="9.33"/>
    <n v="54656"/>
    <n v="0.84"/>
  </r>
  <r>
    <n v="1071"/>
    <s v="Kentucky"/>
    <s v="McCreary"/>
    <x v="0"/>
    <x v="4"/>
    <n v="17408"/>
    <n v="4.2407488780180858"/>
    <x v="0"/>
    <n v="2793"/>
    <n v="0.16"/>
    <n v="14615"/>
    <n v="0.84"/>
    <n v="1060"/>
    <n v="0.06"/>
    <n v="5274"/>
    <n v="0.3"/>
    <n v="30029"/>
    <n v="0"/>
    <m/>
    <n v="0"/>
    <n v="14124"/>
    <n v="0.81"/>
  </r>
  <r>
    <n v="1072"/>
    <s v="Kentucky"/>
    <s v="McLean"/>
    <x v="0"/>
    <x v="1"/>
    <n v="9252"/>
    <n v="3.9662356240985819"/>
    <x v="2"/>
    <n v="1800"/>
    <n v="0.19"/>
    <n v="7452"/>
    <n v="0.81"/>
    <n v="592"/>
    <n v="0.06"/>
    <n v="1263"/>
    <n v="0.14000000000000001"/>
    <n v="48080"/>
    <n v="0"/>
    <m/>
    <n v="0"/>
    <n v="7888"/>
    <n v="0.85"/>
  </r>
  <r>
    <n v="1073"/>
    <s v="Kentucky"/>
    <s v="Madison"/>
    <x v="0"/>
    <x v="7"/>
    <n v="92368"/>
    <n v="4.9655215401545556"/>
    <x v="0"/>
    <n v="12737"/>
    <n v="0.14000000000000001"/>
    <n v="79631"/>
    <n v="0.86"/>
    <n v="6054"/>
    <n v="7.0000000000000007E-2"/>
    <n v="14065"/>
    <n v="0.15"/>
    <n v="51897"/>
    <n v="83"/>
    <m/>
    <n v="0.9"/>
    <n v="76650"/>
    <n v="0.83"/>
  </r>
  <r>
    <n v="1074"/>
    <s v="Kentucky"/>
    <s v="Magoffin"/>
    <x v="0"/>
    <x v="4"/>
    <n v="12362"/>
    <n v="4.0920887392558063"/>
    <x v="0"/>
    <n v="2123"/>
    <n v="0.17"/>
    <n v="10239"/>
    <n v="0.83"/>
    <n v="374"/>
    <n v="0.03"/>
    <n v="3463"/>
    <n v="0.28000000000000003"/>
    <n v="30950"/>
    <n v="0"/>
    <m/>
    <n v="0"/>
    <n v="11266"/>
    <n v="0.91"/>
  </r>
  <r>
    <n v="1075"/>
    <s v="Kentucky"/>
    <s v="Marion"/>
    <x v="0"/>
    <x v="5"/>
    <n v="19404"/>
    <n v="4.287891265954026"/>
    <x v="0"/>
    <n v="3186"/>
    <n v="0.16"/>
    <n v="16218"/>
    <n v="0.84"/>
    <n v="916"/>
    <n v="0.05"/>
    <n v="3229"/>
    <n v="0.17"/>
    <n v="45661"/>
    <n v="60"/>
    <m/>
    <n v="3.09"/>
    <n v="16672"/>
    <n v="0.86"/>
  </r>
  <r>
    <n v="1076"/>
    <s v="Kentucky"/>
    <s v="Marshall"/>
    <x v="0"/>
    <x v="5"/>
    <n v="31191"/>
    <n v="4.4940292986917374"/>
    <x v="0"/>
    <n v="6809"/>
    <n v="0.22"/>
    <n v="24382"/>
    <n v="0.78"/>
    <n v="2393"/>
    <n v="0.08"/>
    <n v="3715"/>
    <n v="0.12"/>
    <n v="52388"/>
    <n v="25"/>
    <m/>
    <n v="0.8"/>
    <n v="25611"/>
    <n v="0.82"/>
  </r>
  <r>
    <n v="1077"/>
    <s v="Kentucky"/>
    <s v="Martin"/>
    <x v="0"/>
    <x v="4"/>
    <n v="11323"/>
    <n v="4.0539615073144999"/>
    <x v="0"/>
    <n v="1881"/>
    <n v="0.17"/>
    <n v="9442"/>
    <n v="0.83"/>
    <n v="424"/>
    <n v="0.04"/>
    <n v="3875"/>
    <n v="0.34"/>
    <n v="28925"/>
    <n v="0"/>
    <m/>
    <n v="0"/>
    <n v="9076"/>
    <n v="0.8"/>
  </r>
  <r>
    <n v="1078"/>
    <s v="Kentucky"/>
    <s v="Mason"/>
    <x v="0"/>
    <x v="2"/>
    <n v="17150"/>
    <n v="4.2342641243787895"/>
    <x v="0"/>
    <n v="3147"/>
    <n v="0.18"/>
    <n v="14003"/>
    <n v="0.82"/>
    <n v="1032"/>
    <n v="0.06"/>
    <n v="3057"/>
    <n v="0.18"/>
    <n v="41807"/>
    <n v="100"/>
    <m/>
    <n v="5.83"/>
    <n v="14538"/>
    <n v="0.85"/>
  </r>
  <r>
    <n v="1079"/>
    <s v="Kentucky"/>
    <s v="Meade"/>
    <x v="0"/>
    <x v="1"/>
    <n v="28715"/>
    <n v="4.4581088206171851"/>
    <x v="0"/>
    <n v="4026"/>
    <n v="0.14000000000000001"/>
    <n v="24689"/>
    <n v="0.86"/>
    <n v="3590"/>
    <n v="0.13"/>
    <n v="3245"/>
    <n v="0.11"/>
    <n v="57613"/>
    <n v="0"/>
    <m/>
    <n v="0"/>
    <n v="25743"/>
    <n v="0.9"/>
  </r>
  <r>
    <n v="1080"/>
    <s v="Kentucky"/>
    <s v="Menifee"/>
    <x v="0"/>
    <x v="4"/>
    <n v="6451"/>
    <n v="3.8096270418940499"/>
    <x v="2"/>
    <n v="1353"/>
    <n v="0.21"/>
    <n v="5098"/>
    <n v="0.79"/>
    <n v="361"/>
    <n v="0.06"/>
    <n v="1669"/>
    <n v="0.26"/>
    <n v="34002"/>
    <n v="0"/>
    <m/>
    <n v="0"/>
    <n v="5500"/>
    <n v="0.85"/>
  </r>
  <r>
    <n v="1081"/>
    <s v="Kentucky"/>
    <s v="Mercer"/>
    <x v="0"/>
    <x v="2"/>
    <n v="21774"/>
    <n v="4.3379382185841999"/>
    <x v="0"/>
    <n v="4089"/>
    <n v="0.19"/>
    <n v="17685"/>
    <n v="0.81"/>
    <n v="1492"/>
    <n v="7.0000000000000007E-2"/>
    <n v="2759"/>
    <n v="0.13"/>
    <n v="53921"/>
    <n v="25"/>
    <m/>
    <n v="1.1499999999999999"/>
    <n v="18558"/>
    <n v="0.85"/>
  </r>
  <r>
    <n v="1082"/>
    <s v="Kentucky"/>
    <s v="Metcalfe"/>
    <x v="0"/>
    <x v="4"/>
    <n v="10030"/>
    <n v="4.0013009330204179"/>
    <x v="0"/>
    <n v="1874"/>
    <n v="0.19"/>
    <n v="8156"/>
    <n v="0.81"/>
    <n v="674"/>
    <n v="7.0000000000000007E-2"/>
    <n v="2298"/>
    <n v="0.23"/>
    <n v="35906"/>
    <n v="0"/>
    <m/>
    <n v="0"/>
    <n v="8663"/>
    <n v="0.86"/>
  </r>
  <r>
    <n v="1083"/>
    <s v="Kentucky"/>
    <s v="Monroe"/>
    <x v="0"/>
    <x v="6"/>
    <n v="10718"/>
    <n v="4.0301137527075932"/>
    <x v="0"/>
    <n v="2016"/>
    <n v="0.19"/>
    <n v="8702"/>
    <n v="0.81"/>
    <n v="591"/>
    <n v="0.06"/>
    <n v="2415"/>
    <n v="0.23"/>
    <n v="35596"/>
    <n v="49"/>
    <m/>
    <n v="4.57"/>
    <n v="9262"/>
    <n v="0.86"/>
  </r>
  <r>
    <n v="1084"/>
    <s v="Kentucky"/>
    <s v="Montgomery"/>
    <x v="0"/>
    <x v="2"/>
    <n v="28203"/>
    <n v="4.4502953074026346"/>
    <x v="0"/>
    <n v="4471"/>
    <n v="0.16"/>
    <n v="23732"/>
    <n v="0.84"/>
    <n v="1728"/>
    <n v="0.06"/>
    <n v="4232"/>
    <n v="0.15"/>
    <n v="46629"/>
    <n v="42"/>
    <m/>
    <n v="1.49"/>
    <n v="24769"/>
    <n v="0.88"/>
  </r>
  <r>
    <n v="1085"/>
    <s v="Kentucky"/>
    <s v="Morgan"/>
    <x v="0"/>
    <x v="4"/>
    <n v="13345"/>
    <n v="4.1253185781235269"/>
    <x v="0"/>
    <n v="2235"/>
    <n v="0.17"/>
    <n v="11110"/>
    <n v="0.83"/>
    <n v="578"/>
    <n v="0.04"/>
    <n v="3102"/>
    <n v="0.23"/>
    <n v="35848"/>
    <n v="25"/>
    <m/>
    <n v="1.87"/>
    <n v="10002"/>
    <n v="0.75"/>
  </r>
  <r>
    <n v="1086"/>
    <s v="Kentucky"/>
    <s v="Muhlenberg"/>
    <x v="0"/>
    <x v="2"/>
    <n v="30774"/>
    <n v="4.4881839494493976"/>
    <x v="0"/>
    <n v="5885"/>
    <n v="0.19"/>
    <n v="24889"/>
    <n v="0.81"/>
    <n v="1965"/>
    <n v="0.06"/>
    <n v="5054"/>
    <n v="0.16"/>
    <n v="43722"/>
    <n v="105"/>
    <m/>
    <n v="3.41"/>
    <n v="25264"/>
    <n v="0.82"/>
  </r>
  <r>
    <n v="1087"/>
    <s v="Kentucky"/>
    <s v="Nelson"/>
    <x v="0"/>
    <x v="2"/>
    <n v="45851"/>
    <n v="4.6613488119743263"/>
    <x v="0"/>
    <n v="7175"/>
    <n v="0.16"/>
    <n v="38676"/>
    <n v="0.84"/>
    <n v="3222"/>
    <n v="7.0000000000000007E-2"/>
    <n v="5530"/>
    <n v="0.12"/>
    <n v="55602"/>
    <n v="42"/>
    <m/>
    <n v="0.92"/>
    <n v="40366"/>
    <n v="0.88"/>
  </r>
  <r>
    <n v="1088"/>
    <s v="Kentucky"/>
    <s v="Nicholas"/>
    <x v="0"/>
    <x v="6"/>
    <n v="7166"/>
    <n v="3.8552768038300917"/>
    <x v="2"/>
    <n v="1185"/>
    <n v="0.17"/>
    <n v="5981"/>
    <n v="0.83"/>
    <n v="356"/>
    <n v="0.05"/>
    <n v="1093"/>
    <n v="0.15"/>
    <n v="41428"/>
    <n v="0"/>
    <m/>
    <n v="0"/>
    <n v="6275"/>
    <n v="0.88"/>
  </r>
  <r>
    <n v="1089"/>
    <s v="Kentucky"/>
    <s v="Ohio"/>
    <x v="0"/>
    <x v="2"/>
    <n v="24087"/>
    <n v="4.3817827126351867"/>
    <x v="0"/>
    <n v="4287"/>
    <n v="0.18"/>
    <n v="19800"/>
    <n v="0.82"/>
    <n v="1559"/>
    <n v="0.06"/>
    <n v="4054"/>
    <n v="0.17"/>
    <n v="44751"/>
    <n v="30"/>
    <m/>
    <n v="1.25"/>
    <n v="20843"/>
    <n v="0.87"/>
  </r>
  <r>
    <n v="1090"/>
    <s v="Kentucky"/>
    <s v="Oldham"/>
    <x v="0"/>
    <x v="3"/>
    <n v="66470"/>
    <n v="4.8226256787741404"/>
    <x v="0"/>
    <n v="8777"/>
    <n v="0.13"/>
    <n v="57693"/>
    <n v="0.87"/>
    <n v="3537"/>
    <n v="0.05"/>
    <n v="3463"/>
    <n v="0.05"/>
    <n v="102136"/>
    <n v="65"/>
    <m/>
    <n v="0.98"/>
    <n v="55100"/>
    <n v="0.83"/>
  </r>
  <r>
    <n v="1091"/>
    <s v="Kentucky"/>
    <s v="Owen"/>
    <x v="0"/>
    <x v="6"/>
    <n v="10880"/>
    <n v="4.0366288953621607"/>
    <x v="0"/>
    <n v="2013"/>
    <n v="0.19"/>
    <n v="8867"/>
    <n v="0.81"/>
    <n v="783"/>
    <n v="7.0000000000000007E-2"/>
    <n v="1707"/>
    <n v="0.16"/>
    <n v="48998"/>
    <n v="0"/>
    <m/>
    <n v="0"/>
    <n v="9331"/>
    <n v="0.86"/>
  </r>
  <r>
    <n v="1092"/>
    <s v="Kentucky"/>
    <s v="Owsley"/>
    <x v="0"/>
    <x v="4"/>
    <n v="4472"/>
    <n v="3.6505017948783669"/>
    <x v="2"/>
    <n v="877"/>
    <n v="0.2"/>
    <n v="3595"/>
    <n v="0.8"/>
    <n v="199"/>
    <n v="0.04"/>
    <n v="1706"/>
    <n v="0.38"/>
    <n v="26278"/>
    <n v="0"/>
    <m/>
    <n v="0"/>
    <n v="3851"/>
    <n v="0.86"/>
  </r>
  <r>
    <n v="1093"/>
    <s v="Kentucky"/>
    <s v="Pendleton"/>
    <x v="0"/>
    <x v="3"/>
    <n v="14529"/>
    <n v="4.1622357237662015"/>
    <x v="0"/>
    <n v="2337"/>
    <n v="0.16"/>
    <n v="12192"/>
    <n v="0.84"/>
    <n v="920"/>
    <n v="0.06"/>
    <n v="2222"/>
    <n v="0.15"/>
    <n v="54583"/>
    <n v="0"/>
    <m/>
    <n v="0"/>
    <n v="12898"/>
    <n v="0.89"/>
  </r>
  <r>
    <n v="1094"/>
    <s v="Kentucky"/>
    <s v="Perry"/>
    <x v="1"/>
    <x v="5"/>
    <n v="26092"/>
    <n v="4.41650736985045"/>
    <x v="0"/>
    <n v="4429"/>
    <n v="0.17"/>
    <n v="21663"/>
    <n v="0.83"/>
    <n v="1445"/>
    <n v="0.06"/>
    <n v="7355"/>
    <n v="0.28000000000000003"/>
    <n v="33108"/>
    <n v="358"/>
    <m/>
    <n v="13.72"/>
    <n v="23422"/>
    <n v="0.9"/>
  </r>
  <r>
    <n v="1095"/>
    <s v="Kentucky"/>
    <s v="Pike"/>
    <x v="0"/>
    <x v="5"/>
    <n v="58402"/>
    <n v="4.7664277199564244"/>
    <x v="0"/>
    <n v="10962"/>
    <n v="0.19"/>
    <n v="47440"/>
    <n v="0.81"/>
    <n v="2693"/>
    <n v="0.05"/>
    <n v="13499"/>
    <n v="0.23"/>
    <n v="37124"/>
    <n v="451"/>
    <m/>
    <n v="7.72"/>
    <n v="52011"/>
    <n v="0.89"/>
  </r>
  <r>
    <n v="1096"/>
    <s v="Kentucky"/>
    <s v="Powell"/>
    <x v="0"/>
    <x v="2"/>
    <n v="12442"/>
    <n v="4.0948901970066505"/>
    <x v="0"/>
    <n v="1975"/>
    <n v="0.16"/>
    <n v="10467"/>
    <n v="0.84"/>
    <n v="849"/>
    <n v="7.0000000000000007E-2"/>
    <n v="2666"/>
    <n v="0.21"/>
    <n v="37776"/>
    <n v="0"/>
    <m/>
    <n v="0"/>
    <n v="11161"/>
    <n v="0.9"/>
  </r>
  <r>
    <n v="1097"/>
    <s v="Kentucky"/>
    <s v="Pulaski"/>
    <x v="0"/>
    <x v="8"/>
    <n v="64623"/>
    <n v="4.8103871154458355"/>
    <x v="0"/>
    <n v="12130"/>
    <n v="0.19"/>
    <n v="52493"/>
    <n v="0.81"/>
    <n v="4734"/>
    <n v="7.0000000000000007E-2"/>
    <n v="12392"/>
    <n v="0.19"/>
    <n v="41541"/>
    <n v="295"/>
    <m/>
    <n v="4.5599999999999996"/>
    <n v="55885"/>
    <n v="0.86"/>
  </r>
  <r>
    <n v="1098"/>
    <s v="Kentucky"/>
    <s v="Robertson"/>
    <x v="0"/>
    <x v="6"/>
    <n v="2135"/>
    <n v="3.3293978793610428"/>
    <x v="2"/>
    <n v="460"/>
    <n v="0.22"/>
    <n v="1675"/>
    <n v="0.78"/>
    <n v="117"/>
    <n v="0.05"/>
    <n v="396"/>
    <n v="0.19"/>
    <n v="45146"/>
    <n v="0"/>
    <m/>
    <n v="0"/>
    <n v="1762"/>
    <n v="0.83"/>
  </r>
  <r>
    <n v="1099"/>
    <s v="Kentucky"/>
    <s v="Rockcastle"/>
    <x v="0"/>
    <x v="5"/>
    <n v="16750"/>
    <n v="4.2240148113728644"/>
    <x v="0"/>
    <n v="3041"/>
    <n v="0.18"/>
    <n v="13709"/>
    <n v="0.82"/>
    <n v="927"/>
    <n v="0.06"/>
    <n v="3732"/>
    <n v="0.22"/>
    <n v="37732"/>
    <n v="105"/>
    <m/>
    <n v="6.27"/>
    <n v="14550"/>
    <n v="0.87"/>
  </r>
  <r>
    <n v="1100"/>
    <s v="Kentucky"/>
    <s v="Rowan"/>
    <x v="0"/>
    <x v="5"/>
    <n v="24583"/>
    <n v="4.3906348811518763"/>
    <x v="0"/>
    <n v="3449"/>
    <n v="0.14000000000000001"/>
    <n v="21134"/>
    <n v="0.86"/>
    <n v="1244"/>
    <n v="0.05"/>
    <n v="4882"/>
    <n v="0.2"/>
    <n v="41196"/>
    <n v="133"/>
    <m/>
    <n v="5.41"/>
    <n v="19242"/>
    <n v="0.78"/>
  </r>
  <r>
    <n v="1101"/>
    <s v="Kentucky"/>
    <s v="Russell"/>
    <x v="0"/>
    <x v="4"/>
    <n v="17821"/>
    <n v="4.250932070200113"/>
    <x v="0"/>
    <n v="3597"/>
    <n v="0.2"/>
    <n v="14224"/>
    <n v="0.8"/>
    <n v="1085"/>
    <n v="0.06"/>
    <n v="3792"/>
    <n v="0.21"/>
    <n v="34648"/>
    <n v="25"/>
    <m/>
    <n v="1.4"/>
    <n v="15024"/>
    <n v="0.84"/>
  </r>
  <r>
    <n v="1102"/>
    <s v="Kentucky"/>
    <s v="Scott"/>
    <x v="0"/>
    <x v="0"/>
    <n v="56031"/>
    <n v="4.7484283735046269"/>
    <x v="0"/>
    <n v="6747"/>
    <n v="0.12"/>
    <n v="49284"/>
    <n v="0.88"/>
    <n v="3180"/>
    <n v="0.06"/>
    <n v="4557"/>
    <n v="0.08"/>
    <n v="73500"/>
    <n v="58"/>
    <m/>
    <n v="1.04"/>
    <n v="49805"/>
    <n v="0.89"/>
  </r>
  <r>
    <n v="1103"/>
    <s v="Kentucky"/>
    <s v="Shelby"/>
    <x v="0"/>
    <x v="3"/>
    <n v="48518"/>
    <n v="4.6859028901569024"/>
    <x v="0"/>
    <n v="7484"/>
    <n v="0.15"/>
    <n v="41034"/>
    <n v="0.85"/>
    <n v="2752"/>
    <n v="0.06"/>
    <n v="4714"/>
    <n v="0.1"/>
    <n v="66056"/>
    <n v="30"/>
    <m/>
    <n v="0.62"/>
    <n v="41130"/>
    <n v="0.85"/>
  </r>
  <r>
    <n v="1104"/>
    <s v="Kentucky"/>
    <s v="Simpson"/>
    <x v="0"/>
    <x v="2"/>
    <n v="18529"/>
    <n v="4.2678519813156051"/>
    <x v="0"/>
    <n v="3056"/>
    <n v="0.16"/>
    <n v="15473"/>
    <n v="0.84"/>
    <n v="1111"/>
    <n v="0.06"/>
    <n v="2271"/>
    <n v="0.12"/>
    <n v="51769"/>
    <n v="25"/>
    <m/>
    <n v="1.35"/>
    <n v="15898"/>
    <n v="0.86"/>
  </r>
  <r>
    <n v="1105"/>
    <s v="Kentucky"/>
    <s v="Spencer"/>
    <x v="0"/>
    <x v="3"/>
    <n v="18794"/>
    <n v="4.2740192225193301"/>
    <x v="0"/>
    <n v="2627"/>
    <n v="0.14000000000000001"/>
    <n v="16167"/>
    <n v="0.86"/>
    <n v="1155"/>
    <n v="0.06"/>
    <n v="1363"/>
    <n v="7.0000000000000007E-2"/>
    <n v="85899"/>
    <n v="0"/>
    <m/>
    <n v="0"/>
    <n v="16826"/>
    <n v="0.9"/>
  </r>
  <r>
    <n v="1106"/>
    <s v="Kentucky"/>
    <s v="Taylor"/>
    <x v="0"/>
    <x v="5"/>
    <n v="25549"/>
    <n v="4.4073739063110038"/>
    <x v="0"/>
    <n v="4599"/>
    <n v="0.18"/>
    <n v="20950"/>
    <n v="0.82"/>
    <n v="1502"/>
    <n v="0.06"/>
    <n v="4635"/>
    <n v="0.18"/>
    <n v="45429"/>
    <n v="90"/>
    <m/>
    <n v="3.52"/>
    <n v="20901"/>
    <n v="0.82"/>
  </r>
  <r>
    <n v="1107"/>
    <s v="Kentucky"/>
    <s v="Todd"/>
    <x v="0"/>
    <x v="6"/>
    <n v="12311"/>
    <n v="4.09029333131011"/>
    <x v="0"/>
    <n v="1982"/>
    <n v="0.16"/>
    <n v="10329"/>
    <n v="0.84"/>
    <n v="773"/>
    <n v="0.06"/>
    <n v="2055"/>
    <n v="0.17"/>
    <n v="51027"/>
    <n v="0"/>
    <m/>
    <n v="0"/>
    <n v="10610"/>
    <n v="0.86"/>
  </r>
  <r>
    <n v="1108"/>
    <s v="Kentucky"/>
    <s v="Trigg"/>
    <x v="0"/>
    <x v="0"/>
    <n v="14643"/>
    <n v="4.1656300623761835"/>
    <x v="0"/>
    <n v="3259"/>
    <n v="0.22"/>
    <n v="11384"/>
    <n v="0.78"/>
    <n v="1404"/>
    <n v="0.1"/>
    <n v="1901"/>
    <n v="0.13"/>
    <n v="49767"/>
    <n v="19"/>
    <m/>
    <n v="1.3"/>
    <n v="11984"/>
    <n v="0.82"/>
  </r>
  <r>
    <n v="1109"/>
    <s v="Kentucky"/>
    <s v="Trimble"/>
    <x v="0"/>
    <x v="3"/>
    <n v="8515"/>
    <n v="3.9301846522986197"/>
    <x v="2"/>
    <n v="1489"/>
    <n v="0.17"/>
    <n v="7026"/>
    <n v="0.83"/>
    <n v="593"/>
    <n v="7.0000000000000007E-2"/>
    <n v="1393"/>
    <n v="0.16"/>
    <n v="51674"/>
    <n v="0"/>
    <m/>
    <n v="0"/>
    <n v="7406"/>
    <n v="0.87"/>
  </r>
  <r>
    <n v="1110"/>
    <s v="Kentucky"/>
    <s v="Union"/>
    <x v="0"/>
    <x v="2"/>
    <n v="14505"/>
    <n v="4.161517733138683"/>
    <x v="0"/>
    <n v="2405"/>
    <n v="0.17"/>
    <n v="12100"/>
    <n v="0.83"/>
    <n v="808"/>
    <n v="0.06"/>
    <n v="2327"/>
    <n v="0.16"/>
    <n v="47067"/>
    <n v="25"/>
    <m/>
    <n v="1.72"/>
    <n v="12701"/>
    <n v="0.88"/>
  </r>
  <r>
    <n v="1111"/>
    <s v="Kentucky"/>
    <s v="Warren"/>
    <x v="0"/>
    <x v="1"/>
    <n v="131264"/>
    <n v="5.1181456343522536"/>
    <x v="1"/>
    <n v="16896"/>
    <n v="0.13"/>
    <n v="114368"/>
    <n v="0.87"/>
    <n v="7623"/>
    <n v="0.06"/>
    <n v="20486"/>
    <n v="0.16"/>
    <n v="53478"/>
    <n v="698"/>
    <m/>
    <n v="5.32"/>
    <n v="111594"/>
    <n v="0.85"/>
  </r>
  <r>
    <n v="1112"/>
    <s v="Kentucky"/>
    <s v="Washington"/>
    <x v="0"/>
    <x v="4"/>
    <n v="12084"/>
    <n v="4.0822107166012431"/>
    <x v="0"/>
    <n v="2176"/>
    <n v="0.18"/>
    <n v="9908"/>
    <n v="0.82"/>
    <n v="621"/>
    <n v="0.05"/>
    <n v="1644"/>
    <n v="0.14000000000000001"/>
    <n v="50246"/>
    <n v="0"/>
    <m/>
    <n v="0"/>
    <n v="10337"/>
    <n v="0.86"/>
  </r>
  <r>
    <n v="1113"/>
    <s v="Kentucky"/>
    <s v="Wayne"/>
    <x v="0"/>
    <x v="5"/>
    <n v="20468"/>
    <n v="4.3110754083000797"/>
    <x v="0"/>
    <n v="4306"/>
    <n v="0.21"/>
    <n v="16162"/>
    <n v="0.79"/>
    <n v="1154"/>
    <n v="0.06"/>
    <n v="5629"/>
    <n v="0.28000000000000003"/>
    <n v="33701"/>
    <n v="25"/>
    <m/>
    <n v="1.22"/>
    <n v="16999"/>
    <n v="0.83"/>
  </r>
  <r>
    <n v="1114"/>
    <s v="Kentucky"/>
    <s v="Webster"/>
    <x v="0"/>
    <x v="6"/>
    <n v="13111"/>
    <n v="4.1176358173894938"/>
    <x v="0"/>
    <n v="2283"/>
    <n v="0.17"/>
    <n v="10828"/>
    <n v="0.83"/>
    <n v="748"/>
    <n v="0.06"/>
    <n v="2329"/>
    <n v="0.18"/>
    <n v="47132"/>
    <n v="0"/>
    <m/>
    <n v="0"/>
    <n v="11215"/>
    <n v="0.86"/>
  </r>
  <r>
    <n v="1115"/>
    <s v="Kentucky"/>
    <s v="Whitley"/>
    <x v="0"/>
    <x v="5"/>
    <n v="36242"/>
    <n v="4.5592121560300791"/>
    <x v="0"/>
    <n v="5779"/>
    <n v="0.16"/>
    <n v="30463"/>
    <n v="0.84"/>
    <n v="2472"/>
    <n v="7.0000000000000007E-2"/>
    <n v="8849"/>
    <n v="0.24"/>
    <n v="36863"/>
    <n v="305"/>
    <m/>
    <n v="8.42"/>
    <n v="31096"/>
    <n v="0.86"/>
  </r>
  <r>
    <n v="1116"/>
    <s v="Kentucky"/>
    <s v="Wolfe"/>
    <x v="0"/>
    <x v="4"/>
    <n v="7177"/>
    <n v="3.8559429462323158"/>
    <x v="2"/>
    <n v="1388"/>
    <n v="0.19"/>
    <n v="5789"/>
    <n v="0.81"/>
    <n v="381"/>
    <n v="0.05"/>
    <n v="2202"/>
    <n v="0.31"/>
    <n v="30144"/>
    <n v="0"/>
    <m/>
    <n v="0"/>
    <n v="6294"/>
    <n v="0.88"/>
  </r>
  <r>
    <n v="1117"/>
    <s v="Kentucky"/>
    <s v="Woodford"/>
    <x v="0"/>
    <x v="0"/>
    <n v="26533"/>
    <n v="4.423786357022907"/>
    <x v="0"/>
    <n v="4988"/>
    <n v="0.19"/>
    <n v="21545"/>
    <n v="0.81"/>
    <n v="1736"/>
    <n v="7.0000000000000007E-2"/>
    <n v="2438"/>
    <n v="0.09"/>
    <n v="66164"/>
    <n v="17"/>
    <m/>
    <n v="0.64"/>
    <n v="21861"/>
    <n v="0.82"/>
  </r>
  <r>
    <n v="1118"/>
    <s v="Louisiana"/>
    <s v="Acadia"/>
    <x v="0"/>
    <x v="0"/>
    <n v="62190"/>
    <n v="4.7937205568135237"/>
    <x v="0"/>
    <n v="9491"/>
    <n v="0.15"/>
    <n v="52699"/>
    <n v="0.85"/>
    <n v="3163"/>
    <n v="0.05"/>
    <n v="15378"/>
    <n v="0.25"/>
    <n v="40484"/>
    <n v="181"/>
    <m/>
    <n v="2.91"/>
    <n v="54616"/>
    <n v="0.88"/>
  </r>
  <r>
    <n v="1119"/>
    <s v="Louisiana"/>
    <s v="Allen"/>
    <x v="0"/>
    <x v="2"/>
    <n v="25605"/>
    <n v="4.4083247801704148"/>
    <x v="0"/>
    <n v="3844"/>
    <n v="0.15"/>
    <n v="21761"/>
    <n v="0.85"/>
    <n v="1221"/>
    <n v="0.05"/>
    <n v="4177"/>
    <n v="0.16"/>
    <n v="44395"/>
    <n v="76"/>
    <m/>
    <n v="2.97"/>
    <n v="18827"/>
    <n v="0.74"/>
  </r>
  <r>
    <n v="1120"/>
    <s v="Louisiana"/>
    <s v="Ascension"/>
    <x v="0"/>
    <x v="0"/>
    <n v="124672"/>
    <n v="5.0957689265264836"/>
    <x v="1"/>
    <n v="14734"/>
    <n v="0.12"/>
    <n v="109938"/>
    <n v="0.88"/>
    <n v="6529"/>
    <n v="0.05"/>
    <n v="13341"/>
    <n v="0.11"/>
    <n v="77758"/>
    <n v="35"/>
    <m/>
    <n v="0.28000000000000003"/>
    <n v="111538"/>
    <n v="0.89"/>
  </r>
  <r>
    <n v="1121"/>
    <s v="Louisiana"/>
    <s v="Assumption"/>
    <x v="0"/>
    <x v="2"/>
    <n v="22300"/>
    <n v="4.3483048630481607"/>
    <x v="0"/>
    <n v="4020"/>
    <n v="0.18"/>
    <n v="18280"/>
    <n v="0.82"/>
    <n v="1118"/>
    <n v="0.05"/>
    <n v="4562"/>
    <n v="0.2"/>
    <n v="48120"/>
    <n v="6"/>
    <m/>
    <n v="0.27"/>
    <n v="19073"/>
    <n v="0.86"/>
  </r>
  <r>
    <n v="1122"/>
    <s v="Louisiana"/>
    <s v="Avoyelles"/>
    <x v="0"/>
    <x v="2"/>
    <n v="40462"/>
    <n v="4.6070473457480992"/>
    <x v="0"/>
    <n v="6850"/>
    <n v="0.17"/>
    <n v="33612"/>
    <n v="0.83"/>
    <n v="2600"/>
    <n v="0.06"/>
    <n v="10158"/>
    <n v="0.25"/>
    <n v="37731"/>
    <n v="67"/>
    <m/>
    <n v="1.66"/>
    <n v="32839"/>
    <n v="0.81"/>
  </r>
  <r>
    <n v="1123"/>
    <s v="Louisiana"/>
    <s v="Beauregard"/>
    <x v="0"/>
    <x v="2"/>
    <n v="37253"/>
    <n v="4.5711612524127254"/>
    <x v="0"/>
    <n v="5871"/>
    <n v="0.16"/>
    <n v="31382"/>
    <n v="0.84"/>
    <n v="3410"/>
    <n v="0.09"/>
    <n v="5528"/>
    <n v="0.15"/>
    <n v="57005"/>
    <n v="69"/>
    <m/>
    <n v="1.85"/>
    <n v="31623"/>
    <n v="0.85"/>
  </r>
  <r>
    <n v="1124"/>
    <s v="Louisiana"/>
    <s v="Bienville"/>
    <x v="0"/>
    <x v="2"/>
    <n v="13308"/>
    <n v="4.1241127921967848"/>
    <x v="0"/>
    <n v="2785"/>
    <n v="0.21"/>
    <n v="10523"/>
    <n v="0.79"/>
    <n v="998"/>
    <n v="7.0000000000000007E-2"/>
    <n v="3481"/>
    <n v="0.26"/>
    <n v="34047"/>
    <n v="21"/>
    <m/>
    <n v="1.58"/>
    <n v="11047"/>
    <n v="0.83"/>
  </r>
  <r>
    <n v="1125"/>
    <s v="Louisiana"/>
    <s v="Bossier"/>
    <x v="0"/>
    <x v="0"/>
    <n v="127185"/>
    <n v="5.1044358943205435"/>
    <x v="1"/>
    <n v="18240"/>
    <n v="0.14000000000000001"/>
    <n v="108945"/>
    <n v="0.86"/>
    <n v="12386"/>
    <n v="0.1"/>
    <n v="17888"/>
    <n v="0.14000000000000001"/>
    <n v="56754"/>
    <n v="98"/>
    <m/>
    <n v="0.77"/>
    <n v="110149"/>
    <n v="0.87"/>
  </r>
  <r>
    <n v="1126"/>
    <s v="Louisiana"/>
    <s v="Caddo"/>
    <x v="0"/>
    <x v="0"/>
    <n v="242922"/>
    <n v="5.3854668480531451"/>
    <x v="1"/>
    <n v="41606"/>
    <n v="0.17"/>
    <n v="201316"/>
    <n v="0.83"/>
    <n v="18684"/>
    <n v="0.08"/>
    <n v="52996"/>
    <n v="0.22"/>
    <n v="40467"/>
    <n v="1931"/>
    <m/>
    <n v="7.95"/>
    <n v="205572"/>
    <n v="0.85"/>
  </r>
  <r>
    <n v="1127"/>
    <s v="Louisiana"/>
    <s v="Calcasieu"/>
    <x v="0"/>
    <x v="1"/>
    <n v="203112"/>
    <n v="5.307735582586635"/>
    <x v="1"/>
    <n v="30057"/>
    <n v="0.15"/>
    <n v="173055"/>
    <n v="0.85"/>
    <n v="14206"/>
    <n v="7.0000000000000007E-2"/>
    <n v="29744"/>
    <n v="0.15"/>
    <n v="50531"/>
    <n v="801"/>
    <m/>
    <n v="3.94"/>
    <n v="176561"/>
    <n v="0.87"/>
  </r>
  <r>
    <n v="1128"/>
    <s v="Louisiana"/>
    <s v="Caldwell"/>
    <x v="0"/>
    <x v="6"/>
    <n v="9960"/>
    <n v="3.9982593384236988"/>
    <x v="2"/>
    <n v="1769"/>
    <n v="0.18"/>
    <n v="8191"/>
    <n v="0.82"/>
    <n v="594"/>
    <n v="0.06"/>
    <n v="1950"/>
    <n v="0.2"/>
    <n v="40842"/>
    <n v="87"/>
    <m/>
    <n v="8.73"/>
    <n v="8058"/>
    <n v="0.81"/>
  </r>
  <r>
    <n v="1129"/>
    <s v="Louisiana"/>
    <s v="Cameron"/>
    <x v="0"/>
    <x v="1"/>
    <n v="6968"/>
    <n v="3.8431081419996067"/>
    <x v="2"/>
    <n v="1149"/>
    <n v="0.16"/>
    <n v="5819"/>
    <n v="0.84"/>
    <n v="417"/>
    <n v="0.06"/>
    <n v="962"/>
    <n v="0.14000000000000001"/>
    <n v="57299"/>
    <n v="30"/>
    <m/>
    <n v="4.3099999999999996"/>
    <n v="5982"/>
    <n v="0.86"/>
  </r>
  <r>
    <n v="1130"/>
    <s v="Louisiana"/>
    <s v="Catahoula"/>
    <x v="0"/>
    <x v="4"/>
    <n v="9608"/>
    <n v="3.9826329943948497"/>
    <x v="2"/>
    <n v="1679"/>
    <n v="0.17"/>
    <n v="7929"/>
    <n v="0.83"/>
    <n v="504"/>
    <n v="0.05"/>
    <n v="2273"/>
    <n v="0.24"/>
    <n v="35812"/>
    <n v="0"/>
    <m/>
    <n v="0"/>
    <n v="7573"/>
    <n v="0.79"/>
  </r>
  <r>
    <n v="1131"/>
    <s v="Louisiana"/>
    <s v="Claiborne"/>
    <x v="0"/>
    <x v="2"/>
    <n v="15944"/>
    <n v="4.2025972856924314"/>
    <x v="0"/>
    <n v="3046"/>
    <n v="0.19"/>
    <n v="12898"/>
    <n v="0.81"/>
    <n v="901"/>
    <n v="0.06"/>
    <n v="4245"/>
    <n v="0.27"/>
    <n v="33659"/>
    <n v="57"/>
    <m/>
    <n v="3.58"/>
    <n v="10710"/>
    <n v="0.67"/>
  </r>
  <r>
    <n v="1132"/>
    <s v="Louisiana"/>
    <s v="Concordia"/>
    <x v="0"/>
    <x v="5"/>
    <n v="19572"/>
    <n v="4.2916352070879009"/>
    <x v="0"/>
    <n v="3379"/>
    <n v="0.17"/>
    <n v="16193"/>
    <n v="0.83"/>
    <n v="1023"/>
    <n v="0.05"/>
    <n v="4923"/>
    <n v="0.25"/>
    <n v="35840"/>
    <n v="65"/>
    <m/>
    <n v="3.32"/>
    <n v="15577"/>
    <n v="0.8"/>
  </r>
  <r>
    <n v="1133"/>
    <s v="Louisiana"/>
    <s v="De Soto"/>
    <x v="0"/>
    <x v="0"/>
    <n v="27436"/>
    <n v="4.4383207941864491"/>
    <x v="0"/>
    <n v="4898"/>
    <n v="0.18"/>
    <n v="22538"/>
    <n v="0.82"/>
    <n v="1840"/>
    <n v="7.0000000000000007E-2"/>
    <n v="4959"/>
    <n v="0.18"/>
    <n v="44457"/>
    <n v="10"/>
    <m/>
    <n v="0.36"/>
    <n v="23458"/>
    <n v="0.86"/>
  </r>
  <r>
    <n v="1134"/>
    <s v="Louisiana"/>
    <s v="East Baton Rouge"/>
    <x v="0"/>
    <x v="0"/>
    <n v="440956"/>
    <n v="5.6443952563373427"/>
    <x v="1"/>
    <n v="62528"/>
    <n v="0.14000000000000001"/>
    <n v="378428"/>
    <n v="0.86"/>
    <n v="24741"/>
    <n v="0.06"/>
    <n v="71761"/>
    <n v="0.16"/>
    <n v="52945"/>
    <n v="2444"/>
    <m/>
    <n v="5.54"/>
    <n v="380322"/>
    <n v="0.86"/>
  </r>
  <r>
    <n v="1135"/>
    <s v="Louisiana"/>
    <s v="East Carroll"/>
    <x v="0"/>
    <x v="5"/>
    <n v="7037"/>
    <n v="3.8473875510273956"/>
    <x v="2"/>
    <n v="1039"/>
    <n v="0.15"/>
    <n v="5998"/>
    <n v="0.85"/>
    <n v="262"/>
    <n v="0.04"/>
    <n v="2720"/>
    <n v="0.39"/>
    <n v="27714"/>
    <n v="11"/>
    <m/>
    <n v="1.56"/>
    <n v="5170"/>
    <n v="0.73"/>
  </r>
  <r>
    <n v="1136"/>
    <s v="Louisiana"/>
    <s v="East Feliciana"/>
    <x v="0"/>
    <x v="0"/>
    <n v="19305"/>
    <n v="4.285669805960068"/>
    <x v="0"/>
    <n v="3421"/>
    <n v="0.18"/>
    <n v="15884"/>
    <n v="0.82"/>
    <n v="1116"/>
    <n v="0.06"/>
    <n v="3319"/>
    <n v="0.17"/>
    <n v="45174"/>
    <n v="772"/>
    <m/>
    <n v="39.99"/>
    <n v="14383"/>
    <n v="0.75"/>
  </r>
  <r>
    <n v="1137"/>
    <s v="Louisiana"/>
    <s v="Evangeline"/>
    <x v="0"/>
    <x v="2"/>
    <n v="33443"/>
    <n v="4.5243052288449235"/>
    <x v="0"/>
    <n v="5127"/>
    <n v="0.15"/>
    <n v="28316"/>
    <n v="0.85"/>
    <n v="1585"/>
    <n v="0.05"/>
    <n v="8748"/>
    <n v="0.26"/>
    <n v="34113"/>
    <n v="159"/>
    <m/>
    <n v="4.75"/>
    <n v="28958"/>
    <n v="0.87"/>
  </r>
  <r>
    <n v="1138"/>
    <s v="Louisiana"/>
    <s v="Franklin"/>
    <x v="0"/>
    <x v="5"/>
    <n v="20156"/>
    <n v="4.3044043496837308"/>
    <x v="0"/>
    <n v="3605"/>
    <n v="0.18"/>
    <n v="16551"/>
    <n v="0.82"/>
    <n v="1035"/>
    <n v="0.05"/>
    <n v="5318"/>
    <n v="0.26"/>
    <n v="34446"/>
    <n v="42"/>
    <m/>
    <n v="2.08"/>
    <n v="16874"/>
    <n v="0.84"/>
  </r>
  <r>
    <n v="1139"/>
    <s v="Louisiana"/>
    <s v="Grant"/>
    <x v="0"/>
    <x v="1"/>
    <n v="22482"/>
    <n v="4.3518349434774413"/>
    <x v="0"/>
    <n v="3420"/>
    <n v="0.15"/>
    <n v="19062"/>
    <n v="0.85"/>
    <n v="1497"/>
    <n v="7.0000000000000007E-2"/>
    <n v="3891"/>
    <n v="0.17"/>
    <n v="43502"/>
    <n v="0"/>
    <m/>
    <n v="0"/>
    <n v="17201"/>
    <n v="0.77"/>
  </r>
  <r>
    <n v="1140"/>
    <s v="Louisiana"/>
    <s v="Iberia"/>
    <x v="0"/>
    <x v="0"/>
    <n v="70941"/>
    <n v="4.8508973060899825"/>
    <x v="0"/>
    <n v="10628"/>
    <n v="0.15"/>
    <n v="60313"/>
    <n v="0.85"/>
    <n v="4958"/>
    <n v="7.0000000000000007E-2"/>
    <n v="16816"/>
    <n v="0.24"/>
    <n v="42909"/>
    <n v="147"/>
    <m/>
    <n v="2.0699999999999998"/>
    <n v="62651"/>
    <n v="0.88"/>
  </r>
  <r>
    <n v="1141"/>
    <s v="Louisiana"/>
    <s v="Iberville"/>
    <x v="0"/>
    <x v="0"/>
    <n v="32721"/>
    <n v="4.5148265678551995"/>
    <x v="0"/>
    <n v="5181"/>
    <n v="0.16"/>
    <n v="27540"/>
    <n v="0.84"/>
    <n v="1632"/>
    <n v="0.05"/>
    <n v="6880"/>
    <n v="0.21"/>
    <n v="47917"/>
    <n v="8"/>
    <m/>
    <n v="0.24"/>
    <n v="24953"/>
    <n v="0.76"/>
  </r>
  <r>
    <n v="1142"/>
    <s v="Louisiana"/>
    <s v="Jackson"/>
    <x v="0"/>
    <x v="2"/>
    <n v="15902"/>
    <n v="4.2014517491217189"/>
    <x v="0"/>
    <n v="3166"/>
    <n v="0.2"/>
    <n v="12736"/>
    <n v="0.8"/>
    <n v="1143"/>
    <n v="7.0000000000000007E-2"/>
    <n v="3206"/>
    <n v="0.2"/>
    <n v="40828"/>
    <n v="25"/>
    <m/>
    <n v="1.57"/>
    <n v="12395"/>
    <n v="0.78"/>
  </r>
  <r>
    <n v="1143"/>
    <s v="Louisiana"/>
    <s v="Jefferson"/>
    <x v="0"/>
    <x v="3"/>
    <n v="434051"/>
    <n v="5.637540761119185"/>
    <x v="1"/>
    <n v="74330"/>
    <n v="0.17"/>
    <n v="359721"/>
    <n v="0.83"/>
    <n v="23349"/>
    <n v="0.05"/>
    <n v="67200"/>
    <n v="0.15"/>
    <n v="50871"/>
    <n v="2080"/>
    <m/>
    <n v="4.79"/>
    <n v="369884"/>
    <n v="0.85"/>
  </r>
  <r>
    <n v="1144"/>
    <s v="Louisiana"/>
    <s v="Jefferson Davis"/>
    <x v="0"/>
    <x v="2"/>
    <n v="31582"/>
    <n v="4.499439629201742"/>
    <x v="0"/>
    <n v="5159"/>
    <n v="0.16"/>
    <n v="26423"/>
    <n v="0.84"/>
    <n v="1727"/>
    <n v="0.05"/>
    <n v="5462"/>
    <n v="0.17"/>
    <n v="44492"/>
    <n v="81"/>
    <m/>
    <n v="2.56"/>
    <n v="27301"/>
    <n v="0.86"/>
  </r>
  <r>
    <n v="1145"/>
    <s v="Louisiana"/>
    <s v="Lafayette"/>
    <x v="0"/>
    <x v="0"/>
    <n v="242782"/>
    <n v="5.3852164847489501"/>
    <x v="1"/>
    <n v="32067"/>
    <n v="0.13"/>
    <n v="210715"/>
    <n v="0.87"/>
    <n v="14433"/>
    <n v="0.06"/>
    <n v="36301"/>
    <n v="0.15"/>
    <n v="57821"/>
    <n v="1115"/>
    <m/>
    <n v="4.59"/>
    <n v="212627"/>
    <n v="0.88"/>
  </r>
  <r>
    <n v="1146"/>
    <s v="Louisiana"/>
    <s v="Lafourche"/>
    <x v="0"/>
    <x v="1"/>
    <n v="98115"/>
    <n v="4.9917354081876466"/>
    <x v="0"/>
    <n v="15168"/>
    <n v="0.15"/>
    <n v="82947"/>
    <n v="0.85"/>
    <n v="4350"/>
    <n v="0.04"/>
    <n v="15989"/>
    <n v="0.16"/>
    <n v="52651"/>
    <n v="214"/>
    <m/>
    <n v="2.1800000000000002"/>
    <n v="84926"/>
    <n v="0.87"/>
  </r>
  <r>
    <n v="1147"/>
    <s v="Louisiana"/>
    <s v="La Salle"/>
    <x v="0"/>
    <x v="2"/>
    <n v="14917"/>
    <n v="4.1736814897284589"/>
    <x v="0"/>
    <n v="2524"/>
    <n v="0.17"/>
    <n v="12393"/>
    <n v="0.83"/>
    <n v="804"/>
    <n v="0.05"/>
    <n v="2659"/>
    <n v="0.18"/>
    <n v="45742"/>
    <n v="81"/>
    <m/>
    <n v="5.43"/>
    <n v="11816"/>
    <n v="0.79"/>
  </r>
  <r>
    <n v="1148"/>
    <s v="Louisiana"/>
    <s v="Lincoln"/>
    <x v="0"/>
    <x v="7"/>
    <n v="47196"/>
    <n v="4.6739051924573713"/>
    <x v="0"/>
    <n v="6396"/>
    <n v="0.14000000000000001"/>
    <n v="40800"/>
    <n v="0.86"/>
    <n v="2527"/>
    <n v="0.05"/>
    <n v="10940"/>
    <n v="0.23"/>
    <n v="36525"/>
    <n v="177"/>
    <m/>
    <n v="3.75"/>
    <n v="37246"/>
    <n v="0.79"/>
  </r>
  <r>
    <n v="1149"/>
    <s v="Louisiana"/>
    <s v="Livingston"/>
    <x v="0"/>
    <x v="0"/>
    <n v="139567"/>
    <n v="5.1447827434153304"/>
    <x v="1"/>
    <n v="18422"/>
    <n v="0.13"/>
    <n v="121145"/>
    <n v="0.87"/>
    <n v="7900"/>
    <n v="0.06"/>
    <n v="15562"/>
    <n v="0.11"/>
    <n v="63088"/>
    <n v="59"/>
    <m/>
    <n v="0.42"/>
    <n v="124060"/>
    <n v="0.89"/>
  </r>
  <r>
    <n v="1150"/>
    <s v="Louisiana"/>
    <s v="Madison"/>
    <x v="0"/>
    <x v="5"/>
    <n v="11161"/>
    <n v="4.0477031081343045"/>
    <x v="0"/>
    <n v="1606"/>
    <n v="0.14000000000000001"/>
    <n v="9555"/>
    <n v="0.86"/>
    <n v="585"/>
    <n v="0.05"/>
    <n v="4000"/>
    <n v="0.36"/>
    <n v="28452"/>
    <n v="25"/>
    <m/>
    <n v="2.2400000000000002"/>
    <n v="8437"/>
    <n v="0.76"/>
  </r>
  <r>
    <n v="1151"/>
    <s v="Louisiana"/>
    <s v="Morehouse"/>
    <x v="0"/>
    <x v="2"/>
    <n v="25398"/>
    <n v="4.4047995188576543"/>
    <x v="0"/>
    <n v="4763"/>
    <n v="0.19"/>
    <n v="20635"/>
    <n v="0.81"/>
    <n v="1566"/>
    <n v="0.06"/>
    <n v="6738"/>
    <n v="0.27"/>
    <n v="34023"/>
    <n v="119"/>
    <m/>
    <n v="4.6900000000000004"/>
    <n v="21369"/>
    <n v="0.84"/>
  </r>
  <r>
    <n v="1152"/>
    <s v="Louisiana"/>
    <s v="Natchitoches"/>
    <x v="0"/>
    <x v="2"/>
    <n v="38659"/>
    <n v="4.5872506158565578"/>
    <x v="0"/>
    <n v="6415"/>
    <n v="0.17"/>
    <n v="32244"/>
    <n v="0.83"/>
    <n v="2061"/>
    <n v="0.05"/>
    <n v="11951"/>
    <n v="0.31"/>
    <n v="36298"/>
    <n v="112"/>
    <m/>
    <n v="2.9"/>
    <n v="31750"/>
    <n v="0.82"/>
  </r>
  <r>
    <n v="1153"/>
    <s v="Louisiana"/>
    <s v="Orleans"/>
    <x v="0"/>
    <x v="3"/>
    <n v="391006"/>
    <n v="5.5921834217101853"/>
    <x v="1"/>
    <n v="57760"/>
    <n v="0.15"/>
    <n v="333246"/>
    <n v="0.85"/>
    <n v="20315"/>
    <n v="0.05"/>
    <n v="90329"/>
    <n v="0.23"/>
    <n v="38855"/>
    <n v="1614"/>
    <m/>
    <n v="4.13"/>
    <n v="333775"/>
    <n v="0.85"/>
  </r>
  <r>
    <n v="1154"/>
    <s v="Louisiana"/>
    <s v="Ouachita"/>
    <x v="0"/>
    <x v="1"/>
    <n v="154475"/>
    <n v="5.1888582038866158"/>
    <x v="1"/>
    <n v="22847"/>
    <n v="0.15"/>
    <n v="131628"/>
    <n v="0.85"/>
    <n v="10401"/>
    <n v="7.0000000000000007E-2"/>
    <n v="31790"/>
    <n v="0.21"/>
    <n v="44371"/>
    <n v="916"/>
    <m/>
    <n v="5.93"/>
    <n v="131606"/>
    <n v="0.85"/>
  </r>
  <r>
    <n v="1155"/>
    <s v="Louisiana"/>
    <s v="Plaquemines"/>
    <x v="0"/>
    <x v="3"/>
    <n v="23410"/>
    <n v="4.3694014136966244"/>
    <x v="0"/>
    <n v="3143"/>
    <n v="0.13"/>
    <n v="20267"/>
    <n v="0.87"/>
    <n v="1782"/>
    <n v="0.08"/>
    <n v="3582"/>
    <n v="0.15"/>
    <n v="58643"/>
    <n v="0"/>
    <m/>
    <n v="0"/>
    <n v="20691"/>
    <n v="0.88"/>
  </r>
  <r>
    <n v="1156"/>
    <s v="Louisiana"/>
    <s v="Pointe Coupee"/>
    <x v="0"/>
    <x v="0"/>
    <n v="21940"/>
    <n v="4.3412366232386921"/>
    <x v="0"/>
    <n v="4516"/>
    <n v="0.21"/>
    <n v="17424"/>
    <n v="0.79"/>
    <n v="1024"/>
    <n v="0.05"/>
    <n v="4428"/>
    <n v="0.2"/>
    <n v="46603"/>
    <n v="25"/>
    <m/>
    <n v="1.1399999999999999"/>
    <n v="18062"/>
    <n v="0.82"/>
  </r>
  <r>
    <n v="1157"/>
    <s v="Louisiana"/>
    <s v="Rapides"/>
    <x v="0"/>
    <x v="1"/>
    <n v="130562"/>
    <n v="5.1158167941542025"/>
    <x v="1"/>
    <n v="21375"/>
    <n v="0.16"/>
    <n v="109187"/>
    <n v="0.84"/>
    <n v="10422"/>
    <n v="0.08"/>
    <n v="24641"/>
    <n v="0.19"/>
    <n v="48116"/>
    <n v="1169"/>
    <m/>
    <n v="8.9499999999999993"/>
    <n v="112335"/>
    <n v="0.86"/>
  </r>
  <r>
    <n v="1158"/>
    <s v="Louisiana"/>
    <s v="Red River"/>
    <x v="0"/>
    <x v="6"/>
    <n v="8477"/>
    <n v="3.9282421831573089"/>
    <x v="2"/>
    <n v="1619"/>
    <n v="0.19"/>
    <n v="6858"/>
    <n v="0.81"/>
    <n v="407"/>
    <n v="0.05"/>
    <n v="1911"/>
    <n v="0.23"/>
    <n v="36865"/>
    <n v="37"/>
    <m/>
    <n v="4.3600000000000003"/>
    <n v="7051"/>
    <n v="0.83"/>
  </r>
  <r>
    <n v="1159"/>
    <s v="Louisiana"/>
    <s v="Richland"/>
    <x v="0"/>
    <x v="2"/>
    <n v="20192"/>
    <n v="4.3051793375640406"/>
    <x v="0"/>
    <n v="3544"/>
    <n v="0.18"/>
    <n v="16648"/>
    <n v="0.82"/>
    <n v="1080"/>
    <n v="0.05"/>
    <n v="5051"/>
    <n v="0.25"/>
    <n v="35103"/>
    <n v="63"/>
    <m/>
    <n v="3.12"/>
    <n v="16601"/>
    <n v="0.82"/>
  </r>
  <r>
    <n v="1160"/>
    <s v="Louisiana"/>
    <s v="Sabine"/>
    <x v="0"/>
    <x v="2"/>
    <n v="24032"/>
    <n v="4.3807899153240744"/>
    <x v="0"/>
    <n v="4980"/>
    <n v="0.21"/>
    <n v="19052"/>
    <n v="0.79"/>
    <n v="1770"/>
    <n v="7.0000000000000007E-2"/>
    <n v="5430"/>
    <n v="0.23"/>
    <n v="36423"/>
    <n v="24"/>
    <m/>
    <n v="1"/>
    <n v="19826"/>
    <n v="0.82"/>
  </r>
  <r>
    <n v="1161"/>
    <s v="Louisiana"/>
    <s v="St. Bernard"/>
    <x v="0"/>
    <x v="3"/>
    <n v="46721"/>
    <n v="4.6695121296915465"/>
    <x v="0"/>
    <n v="5340"/>
    <n v="0.11"/>
    <n v="41381"/>
    <n v="0.89"/>
    <n v="2091"/>
    <n v="0.04"/>
    <n v="9306"/>
    <n v="0.2"/>
    <n v="43983"/>
    <n v="40"/>
    <m/>
    <n v="0.86"/>
    <n v="42638"/>
    <n v="0.91"/>
  </r>
  <r>
    <n v="1162"/>
    <s v="Louisiana"/>
    <s v="St. Charles"/>
    <x v="0"/>
    <x v="3"/>
    <n v="52879"/>
    <n v="4.7232832335693313"/>
    <x v="0"/>
    <n v="7174"/>
    <n v="0.14000000000000001"/>
    <n v="45705"/>
    <n v="0.86"/>
    <n v="2809"/>
    <n v="0.05"/>
    <n v="6652"/>
    <n v="0.13"/>
    <n v="67585"/>
    <n v="59"/>
    <m/>
    <n v="1.1200000000000001"/>
    <n v="46602"/>
    <n v="0.88"/>
  </r>
  <r>
    <n v="1163"/>
    <s v="Louisiana"/>
    <s v="St. Helena"/>
    <x v="0"/>
    <x v="0"/>
    <n v="10262"/>
    <n v="4.0112320103193664"/>
    <x v="0"/>
    <n v="2046"/>
    <n v="0.2"/>
    <n v="8216"/>
    <n v="0.8"/>
    <n v="565"/>
    <n v="0.06"/>
    <n v="1983"/>
    <n v="0.19"/>
    <n v="38699"/>
    <n v="75"/>
    <m/>
    <n v="7.31"/>
    <n v="8826"/>
    <n v="0.86"/>
  </r>
  <r>
    <n v="1164"/>
    <s v="Louisiana"/>
    <s v="St. James"/>
    <x v="0"/>
    <x v="3"/>
    <n v="21037"/>
    <n v="4.3229838069483977"/>
    <x v="0"/>
    <n v="3610"/>
    <n v="0.17"/>
    <n v="17427"/>
    <n v="0.83"/>
    <n v="1056"/>
    <n v="0.05"/>
    <n v="3492"/>
    <n v="0.17"/>
    <n v="53903"/>
    <n v="44"/>
    <m/>
    <n v="2.09"/>
    <n v="17990"/>
    <n v="0.86"/>
  </r>
  <r>
    <n v="1165"/>
    <s v="Louisiana"/>
    <s v="St. John the Baptist"/>
    <x v="0"/>
    <x v="3"/>
    <n v="43184"/>
    <n v="4.6353228672124418"/>
    <x v="0"/>
    <n v="6144"/>
    <n v="0.14000000000000001"/>
    <n v="37040"/>
    <n v="0.86"/>
    <n v="2571"/>
    <n v="0.06"/>
    <n v="7766"/>
    <n v="0.18"/>
    <n v="50830"/>
    <n v="0"/>
    <m/>
    <n v="0"/>
    <n v="38461"/>
    <n v="0.89"/>
  </r>
  <r>
    <n v="1166"/>
    <s v="Louisiana"/>
    <s v="St. Landry"/>
    <x v="0"/>
    <x v="7"/>
    <n v="82764"/>
    <n v="4.9178414720365664"/>
    <x v="0"/>
    <n v="13328"/>
    <n v="0.16"/>
    <n v="69436"/>
    <n v="0.84"/>
    <n v="4493"/>
    <n v="0.05"/>
    <n v="26696"/>
    <n v="0.32"/>
    <n v="36624"/>
    <n v="248"/>
    <m/>
    <n v="3"/>
    <n v="72982"/>
    <n v="0.88"/>
  </r>
  <r>
    <n v="1167"/>
    <s v="Louisiana"/>
    <s v="St. Martin"/>
    <x v="0"/>
    <x v="0"/>
    <n v="53621"/>
    <n v="4.7293349090581289"/>
    <x v="0"/>
    <n v="8057"/>
    <n v="0.15"/>
    <n v="45564"/>
    <n v="0.85"/>
    <n v="2750"/>
    <n v="0.05"/>
    <n v="10179"/>
    <n v="0.19"/>
    <n v="46229"/>
    <n v="43"/>
    <m/>
    <n v="0.8"/>
    <n v="47108"/>
    <n v="0.88"/>
  </r>
  <r>
    <n v="1168"/>
    <s v="Louisiana"/>
    <s v="St. Mary"/>
    <x v="0"/>
    <x v="7"/>
    <n v="49774"/>
    <n v="4.6970025434589742"/>
    <x v="0"/>
    <n v="8242"/>
    <n v="0.17"/>
    <n v="41532"/>
    <n v="0.83"/>
    <n v="3044"/>
    <n v="0.06"/>
    <n v="10285"/>
    <n v="0.21"/>
    <n v="39764"/>
    <n v="186"/>
    <m/>
    <n v="3.74"/>
    <n v="43162"/>
    <n v="0.87"/>
  </r>
  <r>
    <n v="1169"/>
    <s v="Louisiana"/>
    <s v="St. Tammany"/>
    <x v="1"/>
    <x v="3"/>
    <n v="258111"/>
    <n v="5.4118065134067237"/>
    <x v="1"/>
    <n v="43694"/>
    <n v="0.17"/>
    <n v="214417"/>
    <n v="0.83"/>
    <n v="17718"/>
    <n v="7.0000000000000007E-2"/>
    <n v="30253"/>
    <n v="0.12"/>
    <n v="67054"/>
    <n v="894"/>
    <m/>
    <n v="3.46"/>
    <n v="220212"/>
    <n v="0.85"/>
  </r>
  <r>
    <n v="1170"/>
    <s v="Louisiana"/>
    <s v="Tangipahoa"/>
    <x v="0"/>
    <x v="1"/>
    <n v="133777"/>
    <n v="5.1263814525072231"/>
    <x v="1"/>
    <n v="19230"/>
    <n v="0.14000000000000001"/>
    <n v="114547"/>
    <n v="0.86"/>
    <n v="7363"/>
    <n v="0.06"/>
    <n v="23304"/>
    <n v="0.17"/>
    <n v="47128"/>
    <n v="421"/>
    <m/>
    <n v="3.15"/>
    <n v="115852"/>
    <n v="0.87"/>
  </r>
  <r>
    <n v="1171"/>
    <s v="Louisiana"/>
    <s v="Tensas"/>
    <x v="0"/>
    <x v="4"/>
    <n v="4462"/>
    <n v="3.6495295659478191"/>
    <x v="2"/>
    <n v="1089"/>
    <n v="0.24"/>
    <n v="3373"/>
    <n v="0.76"/>
    <n v="276"/>
    <n v="0.06"/>
    <n v="1404"/>
    <n v="0.31"/>
    <n v="28962"/>
    <n v="0"/>
    <m/>
    <n v="0"/>
    <n v="3534"/>
    <n v="0.79"/>
  </r>
  <r>
    <n v="1172"/>
    <s v="Louisiana"/>
    <s v="Terrebonne"/>
    <x v="0"/>
    <x v="1"/>
    <n v="111021"/>
    <n v="5.0454051348362849"/>
    <x v="1"/>
    <n v="15984"/>
    <n v="0.14000000000000001"/>
    <n v="95037"/>
    <n v="0.86"/>
    <n v="6255"/>
    <n v="0.06"/>
    <n v="18950"/>
    <n v="0.17"/>
    <n v="51665"/>
    <n v="383"/>
    <m/>
    <n v="3.45"/>
    <n v="98532"/>
    <n v="0.89"/>
  </r>
  <r>
    <n v="1173"/>
    <s v="Louisiana"/>
    <s v="Union"/>
    <x v="0"/>
    <x v="1"/>
    <n v="22330"/>
    <n v="4.3488887230714379"/>
    <x v="0"/>
    <n v="4590"/>
    <n v="0.21"/>
    <n v="17740"/>
    <n v="0.79"/>
    <n v="1671"/>
    <n v="7.0000000000000007E-2"/>
    <n v="3924"/>
    <n v="0.18"/>
    <n v="43584"/>
    <n v="26"/>
    <m/>
    <n v="1.1599999999999999"/>
    <n v="18188"/>
    <n v="0.81"/>
  </r>
  <r>
    <n v="1174"/>
    <s v="Louisiana"/>
    <s v="Vermilion"/>
    <x v="0"/>
    <x v="0"/>
    <n v="59830"/>
    <n v="4.7769190028420461"/>
    <x v="0"/>
    <n v="9112"/>
    <n v="0.15"/>
    <n v="50718"/>
    <n v="0.85"/>
    <n v="3260"/>
    <n v="0.05"/>
    <n v="10826"/>
    <n v="0.18"/>
    <n v="48263"/>
    <n v="95"/>
    <m/>
    <n v="1.59"/>
    <n v="52540"/>
    <n v="0.88"/>
  </r>
  <r>
    <n v="1175"/>
    <s v="Louisiana"/>
    <s v="Vernon"/>
    <x v="0"/>
    <x v="8"/>
    <n v="48860"/>
    <n v="4.6889534626374179"/>
    <x v="0"/>
    <n v="5959"/>
    <n v="0.12"/>
    <n v="42901"/>
    <n v="0.88"/>
    <n v="8693"/>
    <n v="0.18"/>
    <n v="7951"/>
    <n v="0.16"/>
    <n v="47664"/>
    <n v="125"/>
    <m/>
    <n v="2.56"/>
    <n v="41223"/>
    <n v="0.84"/>
  </r>
  <r>
    <n v="1176"/>
    <s v="Louisiana"/>
    <s v="Washington"/>
    <x v="0"/>
    <x v="2"/>
    <n v="46582"/>
    <n v="4.668218131049608"/>
    <x v="0"/>
    <n v="8355"/>
    <n v="0.18"/>
    <n v="38227"/>
    <n v="0.82"/>
    <n v="3087"/>
    <n v="7.0000000000000007E-2"/>
    <n v="11028"/>
    <n v="0.24"/>
    <n v="36850"/>
    <n v="82"/>
    <m/>
    <n v="1.76"/>
    <n v="39257"/>
    <n v="0.84"/>
  </r>
  <r>
    <n v="1177"/>
    <s v="Louisiana"/>
    <s v="Webster"/>
    <x v="0"/>
    <x v="0"/>
    <n v="38798"/>
    <n v="4.5888093387037205"/>
    <x v="0"/>
    <n v="7666"/>
    <n v="0.2"/>
    <n v="31132"/>
    <n v="0.8"/>
    <n v="2625"/>
    <n v="7.0000000000000007E-2"/>
    <n v="9764"/>
    <n v="0.25"/>
    <n v="35070"/>
    <n v="193"/>
    <m/>
    <n v="4.97"/>
    <n v="31920"/>
    <n v="0.82"/>
  </r>
  <r>
    <n v="1178"/>
    <s v="Louisiana"/>
    <s v="West Baton Rouge"/>
    <x v="0"/>
    <x v="0"/>
    <n v="26427"/>
    <n v="4.4220478647058776"/>
    <x v="0"/>
    <n v="3607"/>
    <n v="0.14000000000000001"/>
    <n v="22820"/>
    <n v="0.86"/>
    <n v="1296"/>
    <n v="0.05"/>
    <n v="3299"/>
    <n v="0.12"/>
    <n v="58205"/>
    <n v="0"/>
    <m/>
    <n v="0"/>
    <n v="22960"/>
    <n v="0.87"/>
  </r>
  <r>
    <n v="1179"/>
    <s v="Louisiana"/>
    <s v="West Carroll"/>
    <x v="0"/>
    <x v="4"/>
    <n v="10982"/>
    <n v="4.0406814393733583"/>
    <x v="0"/>
    <n v="2090"/>
    <n v="0.19"/>
    <n v="8892"/>
    <n v="0.81"/>
    <n v="552"/>
    <n v="0.05"/>
    <n v="2455"/>
    <n v="0.22"/>
    <n v="39332"/>
    <n v="21"/>
    <m/>
    <n v="1.91"/>
    <n v="8901"/>
    <n v="0.81"/>
  </r>
  <r>
    <n v="1180"/>
    <s v="Louisiana"/>
    <s v="West Feliciana"/>
    <x v="0"/>
    <x v="0"/>
    <n v="15460"/>
    <n v="4.1892094895823062"/>
    <x v="0"/>
    <n v="2323"/>
    <n v="0.15"/>
    <n v="13137"/>
    <n v="0.85"/>
    <n v="673"/>
    <n v="0.04"/>
    <n v="2470"/>
    <n v="0.16"/>
    <n v="60296"/>
    <n v="12"/>
    <m/>
    <n v="0.78"/>
    <n v="8374"/>
    <n v="0.54"/>
  </r>
  <r>
    <n v="1181"/>
    <s v="Louisiana"/>
    <s v="Winn"/>
    <x v="0"/>
    <x v="2"/>
    <n v="14134"/>
    <n v="4.1502650869787034"/>
    <x v="0"/>
    <n v="2626"/>
    <n v="0.19"/>
    <n v="11508"/>
    <n v="0.81"/>
    <n v="834"/>
    <n v="0.06"/>
    <n v="2829"/>
    <n v="0.2"/>
    <n v="40133"/>
    <n v="60"/>
    <m/>
    <n v="4.25"/>
    <n v="10522"/>
    <n v="0.74"/>
  </r>
  <r>
    <n v="1182"/>
    <s v="Maine"/>
    <s v="Androscoggin"/>
    <x v="0"/>
    <x v="1"/>
    <n v="107679"/>
    <n v="5.0321310136657624"/>
    <x v="1"/>
    <n v="19091"/>
    <n v="0.18"/>
    <n v="88588"/>
    <n v="0.82"/>
    <n v="9141"/>
    <n v="0.08"/>
    <n v="12838"/>
    <n v="0.12"/>
    <n v="49935"/>
    <n v="540"/>
    <m/>
    <n v="5.01"/>
    <n v="91324"/>
    <n v="0.85"/>
  </r>
  <r>
    <n v="1183"/>
    <s v="Maine"/>
    <s v="Aroostook"/>
    <x v="0"/>
    <x v="5"/>
    <n v="67111"/>
    <n v="4.8267937101506124"/>
    <x v="0"/>
    <n v="16196"/>
    <n v="0.24"/>
    <n v="50915"/>
    <n v="0.76"/>
    <n v="5936"/>
    <n v="0.09"/>
    <n v="9988"/>
    <n v="0.15"/>
    <n v="39450"/>
    <n v="275"/>
    <m/>
    <n v="4.0999999999999996"/>
    <n v="53330"/>
    <n v="0.79"/>
  </r>
  <r>
    <n v="1184"/>
    <s v="Maine"/>
    <s v="Cumberland"/>
    <x v="0"/>
    <x v="0"/>
    <n v="293557"/>
    <n v="5.467692440786335"/>
    <x v="1"/>
    <n v="54161"/>
    <n v="0.18"/>
    <n v="239396"/>
    <n v="0.82"/>
    <n v="19705"/>
    <n v="7.0000000000000007E-2"/>
    <n v="23332"/>
    <n v="0.08"/>
    <n v="71586"/>
    <n v="1046"/>
    <m/>
    <n v="3.56"/>
    <n v="243784"/>
    <n v="0.83"/>
  </r>
  <r>
    <n v="1185"/>
    <s v="Maine"/>
    <s v="Franklin"/>
    <x v="0"/>
    <x v="2"/>
    <n v="29897"/>
    <n v="4.4756276114410811"/>
    <x v="0"/>
    <n v="6705"/>
    <n v="0.22"/>
    <n v="23192"/>
    <n v="0.78"/>
    <n v="2834"/>
    <n v="0.09"/>
    <n v="4141"/>
    <n v="0.14000000000000001"/>
    <n v="49561"/>
    <n v="48"/>
    <m/>
    <n v="1.61"/>
    <n v="23391"/>
    <n v="0.78"/>
  </r>
  <r>
    <n v="1186"/>
    <s v="Maine"/>
    <s v="Hancock"/>
    <x v="0"/>
    <x v="2"/>
    <n v="54811"/>
    <n v="4.7388677256357861"/>
    <x v="0"/>
    <n v="13489"/>
    <n v="0.25"/>
    <n v="41322"/>
    <n v="0.75"/>
    <n v="4646"/>
    <n v="0.08"/>
    <n v="6233"/>
    <n v="0.11"/>
    <n v="52148"/>
    <n v="100"/>
    <m/>
    <n v="1.82"/>
    <n v="42503"/>
    <n v="0.78"/>
  </r>
  <r>
    <n v="1187"/>
    <s v="Maine"/>
    <s v="Kennebec"/>
    <x v="0"/>
    <x v="7"/>
    <n v="122083"/>
    <n v="5.086655192853903"/>
    <x v="1"/>
    <n v="24350"/>
    <n v="0.2"/>
    <n v="97733"/>
    <n v="0.8"/>
    <n v="10673"/>
    <n v="0.09"/>
    <n v="13290"/>
    <n v="0.11"/>
    <n v="52154"/>
    <n v="427"/>
    <m/>
    <n v="3.5"/>
    <n v="101531"/>
    <n v="0.83"/>
  </r>
  <r>
    <n v="1188"/>
    <s v="Maine"/>
    <s v="Knox"/>
    <x v="0"/>
    <x v="5"/>
    <n v="39771"/>
    <n v="4.5995665110016182"/>
    <x v="0"/>
    <n v="10057"/>
    <n v="0.25"/>
    <n v="29714"/>
    <n v="0.75"/>
    <n v="3143"/>
    <n v="0.08"/>
    <n v="4209"/>
    <n v="0.11"/>
    <n v="56678"/>
    <n v="151"/>
    <m/>
    <n v="3.8"/>
    <n v="29801"/>
    <n v="0.75"/>
  </r>
  <r>
    <n v="1189"/>
    <s v="Maine"/>
    <s v="Lincoln"/>
    <x v="0"/>
    <x v="6"/>
    <n v="34342"/>
    <n v="4.5358255838846233"/>
    <x v="0"/>
    <n v="9518"/>
    <n v="0.28000000000000003"/>
    <n v="24824"/>
    <n v="0.72"/>
    <n v="3021"/>
    <n v="0.09"/>
    <n v="3751"/>
    <n v="0.11"/>
    <n v="56211"/>
    <n v="91"/>
    <m/>
    <n v="2.65"/>
    <n v="25633"/>
    <n v="0.75"/>
  </r>
  <r>
    <n v="1190"/>
    <s v="Maine"/>
    <s v="Oxford"/>
    <x v="0"/>
    <x v="2"/>
    <n v="57618"/>
    <n v="4.7605581792474387"/>
    <x v="0"/>
    <n v="12483"/>
    <n v="0.22"/>
    <n v="45135"/>
    <n v="0.78"/>
    <n v="4936"/>
    <n v="0.09"/>
    <n v="9490"/>
    <n v="0.16"/>
    <n v="44243"/>
    <n v="50"/>
    <m/>
    <n v="0.87"/>
    <n v="47660"/>
    <n v="0.83"/>
  </r>
  <r>
    <n v="1191"/>
    <s v="Maine"/>
    <s v="Penobscot"/>
    <x v="0"/>
    <x v="1"/>
    <n v="151096"/>
    <n v="5.1792529673110854"/>
    <x v="1"/>
    <n v="28204"/>
    <n v="0.19"/>
    <n v="122892"/>
    <n v="0.81"/>
    <n v="11973"/>
    <n v="0.08"/>
    <n v="21154"/>
    <n v="0.14000000000000001"/>
    <n v="47840"/>
    <n v="632"/>
    <m/>
    <n v="4.18"/>
    <n v="125112"/>
    <n v="0.83"/>
  </r>
  <r>
    <n v="1192"/>
    <s v="Maine"/>
    <s v="Piscataquis"/>
    <x v="0"/>
    <x v="6"/>
    <n v="16800"/>
    <n v="4.2253092817258633"/>
    <x v="0"/>
    <n v="4489"/>
    <n v="0.27"/>
    <n v="12311"/>
    <n v="0.73"/>
    <n v="1738"/>
    <n v="0.1"/>
    <n v="2883"/>
    <n v="0.17"/>
    <n v="40066"/>
    <n v="75"/>
    <m/>
    <n v="4.46"/>
    <n v="13003"/>
    <n v="0.77"/>
  </r>
  <r>
    <n v="1193"/>
    <s v="Maine"/>
    <s v="Sagadahoc"/>
    <x v="0"/>
    <x v="0"/>
    <n v="35634"/>
    <n v="4.551864575660665"/>
    <x v="0"/>
    <n v="7881"/>
    <n v="0.22"/>
    <n v="27753"/>
    <n v="0.78"/>
    <n v="3891"/>
    <n v="0.11"/>
    <n v="3059"/>
    <n v="0.09"/>
    <n v="65969"/>
    <n v="0"/>
    <m/>
    <n v="0"/>
    <n v="28989"/>
    <n v="0.81"/>
  </r>
  <r>
    <n v="1194"/>
    <s v="Maine"/>
    <s v="Somerset"/>
    <x v="0"/>
    <x v="2"/>
    <n v="50592"/>
    <n v="4.7040818482521152"/>
    <x v="0"/>
    <n v="10530"/>
    <n v="0.21"/>
    <n v="40062"/>
    <n v="0.79"/>
    <n v="4367"/>
    <n v="0.09"/>
    <n v="8011"/>
    <n v="0.16"/>
    <n v="43755"/>
    <n v="50"/>
    <m/>
    <n v="0.99"/>
    <n v="42125"/>
    <n v="0.83"/>
  </r>
  <r>
    <n v="1195"/>
    <s v="Maine"/>
    <s v="Waldo"/>
    <x v="0"/>
    <x v="2"/>
    <n v="39694"/>
    <n v="4.5987248653570543"/>
    <x v="0"/>
    <n v="8925"/>
    <n v="0.22"/>
    <n v="30769"/>
    <n v="0.78"/>
    <n v="3365"/>
    <n v="0.08"/>
    <n v="5333"/>
    <n v="0.13"/>
    <n v="49482"/>
    <n v="25"/>
    <m/>
    <n v="0.63"/>
    <n v="31696"/>
    <n v="0.8"/>
  </r>
  <r>
    <n v="1196"/>
    <s v="Maine"/>
    <s v="Washington"/>
    <x v="0"/>
    <x v="5"/>
    <n v="31490"/>
    <n v="4.498172660636544"/>
    <x v="0"/>
    <n v="7687"/>
    <n v="0.24"/>
    <n v="23803"/>
    <n v="0.76"/>
    <n v="3265"/>
    <n v="0.1"/>
    <n v="5613"/>
    <n v="0.18"/>
    <n v="39522"/>
    <n v="50"/>
    <m/>
    <n v="1.59"/>
    <n v="24507"/>
    <n v="0.78"/>
  </r>
  <r>
    <n v="1197"/>
    <s v="Maine"/>
    <s v="York"/>
    <x v="0"/>
    <x v="0"/>
    <n v="206229"/>
    <n v="5.314349735896136"/>
    <x v="1"/>
    <n v="42233"/>
    <n v="0.2"/>
    <n v="163996"/>
    <n v="0.8"/>
    <n v="16933"/>
    <n v="0.08"/>
    <n v="18133"/>
    <n v="0.09"/>
    <n v="65984"/>
    <n v="254"/>
    <m/>
    <n v="1.23"/>
    <n v="170299"/>
    <n v="0.83"/>
  </r>
  <r>
    <n v="1198"/>
    <s v="Maryland"/>
    <s v="Allegany"/>
    <x v="0"/>
    <x v="1"/>
    <n v="70975"/>
    <n v="4.8511054011978949"/>
    <x v="0"/>
    <n v="14400"/>
    <n v="0.2"/>
    <n v="56575"/>
    <n v="0.8"/>
    <n v="5021"/>
    <n v="7.0000000000000007E-2"/>
    <n v="10570"/>
    <n v="0.15"/>
    <n v="43535"/>
    <n v="409"/>
    <m/>
    <n v="5.76"/>
    <n v="52823"/>
    <n v="0.74"/>
  </r>
  <r>
    <n v="1199"/>
    <s v="Maryland"/>
    <s v="Anne Arundel"/>
    <x v="0"/>
    <x v="3"/>
    <n v="576031"/>
    <n v="5.7604458562820016"/>
    <x v="1"/>
    <n v="84550"/>
    <n v="0.15"/>
    <n v="491481"/>
    <n v="0.85"/>
    <n v="50689"/>
    <n v="0.09"/>
    <n v="39231"/>
    <n v="7.0000000000000007E-2"/>
    <n v="97051"/>
    <n v="679"/>
    <m/>
    <n v="1.18"/>
    <n v="487873"/>
    <n v="0.85"/>
  </r>
  <r>
    <n v="1200"/>
    <s v="Maryland"/>
    <s v="Baltimore"/>
    <x v="0"/>
    <x v="3"/>
    <n v="828431"/>
    <n v="5.9182563418837031"/>
    <x v="1"/>
    <n v="142310"/>
    <n v="0.17"/>
    <n v="686121"/>
    <n v="0.83"/>
    <n v="46728"/>
    <n v="0.06"/>
    <n v="79482"/>
    <n v="0.1"/>
    <n v="75836"/>
    <n v="2061"/>
    <m/>
    <n v="2.4900000000000002"/>
    <n v="690432"/>
    <n v="0.83"/>
  </r>
  <r>
    <n v="1201"/>
    <s v="Maryland"/>
    <s v="Calvert"/>
    <x v="0"/>
    <x v="3"/>
    <n v="92003"/>
    <n v="4.9638019888912455"/>
    <x v="0"/>
    <n v="13687"/>
    <n v="0.15"/>
    <n v="78316"/>
    <n v="0.85"/>
    <n v="8021"/>
    <n v="0.09"/>
    <n v="4912"/>
    <n v="0.05"/>
    <n v="106270"/>
    <n v="74"/>
    <m/>
    <n v="0.8"/>
    <n v="79724"/>
    <n v="0.87"/>
  </r>
  <r>
    <n v="1202"/>
    <s v="Maryland"/>
    <s v="Caroline"/>
    <x v="0"/>
    <x v="2"/>
    <n v="33304"/>
    <n v="4.5224963978787214"/>
    <x v="0"/>
    <n v="5410"/>
    <n v="0.16"/>
    <n v="27894"/>
    <n v="0.84"/>
    <n v="2287"/>
    <n v="7.0000000000000007E-2"/>
    <n v="4320"/>
    <n v="0.13"/>
    <n v="56627"/>
    <n v="0"/>
    <m/>
    <n v="0"/>
    <n v="28755"/>
    <n v="0.86"/>
  </r>
  <r>
    <n v="1203"/>
    <s v="Maryland"/>
    <s v="Carroll"/>
    <x v="0"/>
    <x v="3"/>
    <n v="168429"/>
    <n v="5.226416870154444"/>
    <x v="1"/>
    <n v="28378"/>
    <n v="0.17"/>
    <n v="140051"/>
    <n v="0.83"/>
    <n v="10341"/>
    <n v="0.06"/>
    <n v="9828"/>
    <n v="0.06"/>
    <n v="95956"/>
    <n v="366"/>
    <m/>
    <n v="2.17"/>
    <n v="141029"/>
    <n v="0.84"/>
  </r>
  <r>
    <n v="1204"/>
    <s v="Maryland"/>
    <s v="Cecil"/>
    <x v="1"/>
    <x v="3"/>
    <n v="102826"/>
    <n v="5.0121029417880214"/>
    <x v="1"/>
    <n v="16186"/>
    <n v="0.16"/>
    <n v="86640"/>
    <n v="0.84"/>
    <n v="7444"/>
    <n v="7.0000000000000007E-2"/>
    <n v="8406"/>
    <n v="0.08"/>
    <n v="72739"/>
    <n v="109"/>
    <m/>
    <n v="1.06"/>
    <n v="89504"/>
    <n v="0.87"/>
  </r>
  <r>
    <n v="1205"/>
    <s v="Maryland"/>
    <s v="Charles"/>
    <x v="0"/>
    <x v="3"/>
    <n v="161503"/>
    <n v="5.2081805939819503"/>
    <x v="1"/>
    <n v="20198"/>
    <n v="0.13"/>
    <n v="141305"/>
    <n v="0.87"/>
    <n v="16056"/>
    <n v="0.1"/>
    <n v="10487"/>
    <n v="0.06"/>
    <n v="92616"/>
    <n v="109"/>
    <m/>
    <n v="0.67"/>
    <n v="143165"/>
    <n v="0.89"/>
  </r>
  <r>
    <n v="1206"/>
    <s v="Maryland"/>
    <s v="Dorchester"/>
    <x v="0"/>
    <x v="2"/>
    <n v="31998"/>
    <n v="4.5051228340665199"/>
    <x v="0"/>
    <n v="6911"/>
    <n v="0.22"/>
    <n v="25087"/>
    <n v="0.78"/>
    <n v="2422"/>
    <n v="0.08"/>
    <n v="4851"/>
    <n v="0.15"/>
    <n v="48682"/>
    <n v="127"/>
    <m/>
    <n v="3.97"/>
    <n v="26087"/>
    <n v="0.82"/>
  </r>
  <r>
    <n v="1207"/>
    <s v="Maryland"/>
    <s v="Frederick"/>
    <x v="0"/>
    <x v="3"/>
    <n v="255648"/>
    <n v="5.4076423994785099"/>
    <x v="1"/>
    <n v="36972"/>
    <n v="0.14000000000000001"/>
    <n v="218676"/>
    <n v="0.86"/>
    <n v="17207"/>
    <n v="7.0000000000000007E-2"/>
    <n v="15552"/>
    <n v="0.06"/>
    <n v="95196"/>
    <n v="281"/>
    <m/>
    <n v="1.1000000000000001"/>
    <n v="220033"/>
    <n v="0.86"/>
  </r>
  <r>
    <n v="1208"/>
    <s v="Maryland"/>
    <s v="Garrett"/>
    <x v="0"/>
    <x v="2"/>
    <n v="29163"/>
    <n v="4.4648321978499679"/>
    <x v="0"/>
    <n v="6524"/>
    <n v="0.22"/>
    <n v="22639"/>
    <n v="0.78"/>
    <n v="2117"/>
    <n v="7.0000000000000007E-2"/>
    <n v="3483"/>
    <n v="0.12"/>
    <n v="49147"/>
    <n v="59"/>
    <m/>
    <n v="2.02"/>
    <n v="23367"/>
    <n v="0.8"/>
  </r>
  <r>
    <n v="1209"/>
    <s v="Maryland"/>
    <s v="Harford"/>
    <x v="0"/>
    <x v="3"/>
    <n v="253956"/>
    <n v="5.4047584779880422"/>
    <x v="1"/>
    <n v="41128"/>
    <n v="0.16"/>
    <n v="212828"/>
    <n v="0.84"/>
    <n v="19593"/>
    <n v="0.08"/>
    <n v="17528"/>
    <n v="7.0000000000000007E-2"/>
    <n v="87959"/>
    <n v="255"/>
    <m/>
    <n v="1"/>
    <n v="216891"/>
    <n v="0.85"/>
  </r>
  <r>
    <n v="1210"/>
    <s v="Maryland"/>
    <s v="Howard"/>
    <x v="0"/>
    <x v="3"/>
    <n v="323196"/>
    <n v="5.5094659771375811"/>
    <x v="1"/>
    <n v="44629"/>
    <n v="0.14000000000000001"/>
    <n v="278567"/>
    <n v="0.86"/>
    <n v="18855"/>
    <n v="0.06"/>
    <n v="16874"/>
    <n v="0.05"/>
    <n v="116719"/>
    <n v="509"/>
    <m/>
    <n v="1.57"/>
    <n v="280849"/>
    <n v="0.87"/>
  </r>
  <r>
    <n v="1211"/>
    <s v="Maryland"/>
    <s v="Kent"/>
    <x v="0"/>
    <x v="2"/>
    <n v="19383"/>
    <n v="4.287420995759831"/>
    <x v="0"/>
    <n v="5177"/>
    <n v="0.27"/>
    <n v="14206"/>
    <n v="0.73"/>
    <n v="1638"/>
    <n v="0.08"/>
    <n v="2329"/>
    <n v="0.12"/>
    <n v="55514"/>
    <n v="124"/>
    <m/>
    <n v="6.4"/>
    <n v="13605"/>
    <n v="0.7"/>
  </r>
  <r>
    <n v="1212"/>
    <s v="Maryland"/>
    <s v="Montgomery"/>
    <x v="0"/>
    <x v="3"/>
    <n v="1052567"/>
    <n v="6.02224974992735"/>
    <x v="3"/>
    <n v="163516"/>
    <n v="0.16"/>
    <n v="889051"/>
    <n v="0.84"/>
    <n v="43778"/>
    <n v="0.04"/>
    <n v="72247"/>
    <n v="7.0000000000000007E-2"/>
    <n v="107758"/>
    <n v="2026"/>
    <m/>
    <n v="1.92"/>
    <n v="893696"/>
    <n v="0.85"/>
  </r>
  <r>
    <n v="1213"/>
    <s v="Maryland"/>
    <s v="b&quot;Prince Georges&quot;"/>
    <x v="0"/>
    <x v="3"/>
    <n v="909308"/>
    <n v="5.9587110119831079"/>
    <x v="1"/>
    <n v="120600"/>
    <n v="0.13"/>
    <n v="788708"/>
    <n v="0.87"/>
    <n v="56962"/>
    <n v="0.06"/>
    <n v="73777"/>
    <n v="0.08"/>
    <n v="82445"/>
    <n v="680"/>
    <m/>
    <n v="0.75"/>
    <n v="782985"/>
    <n v="0.86"/>
  </r>
  <r>
    <n v="1214"/>
    <s v="Maryland"/>
    <s v="b&quot;Queen Annes&quot;"/>
    <x v="0"/>
    <x v="3"/>
    <n v="50251"/>
    <n v="4.7011447086827873"/>
    <x v="0"/>
    <n v="9462"/>
    <n v="0.19"/>
    <n v="40789"/>
    <n v="0.81"/>
    <n v="3736"/>
    <n v="7.0000000000000007E-2"/>
    <n v="3237"/>
    <n v="0.06"/>
    <n v="93751"/>
    <n v="0"/>
    <m/>
    <n v="0"/>
    <n v="41377"/>
    <n v="0.82"/>
  </r>
  <r>
    <n v="1215"/>
    <s v="Maryland"/>
    <s v="b&quot;St. Marys&quot;"/>
    <x v="0"/>
    <x v="1"/>
    <n v="112664"/>
    <n v="5.0517851662770088"/>
    <x v="1"/>
    <n v="14730"/>
    <n v="0.13"/>
    <n v="97934"/>
    <n v="0.87"/>
    <n v="12064"/>
    <n v="0.11"/>
    <n v="8770"/>
    <n v="0.08"/>
    <n v="89964"/>
    <n v="109"/>
    <m/>
    <n v="0.97"/>
    <n v="98004"/>
    <n v="0.87"/>
  </r>
  <r>
    <n v="1216"/>
    <s v="Maryland"/>
    <s v="Somerset"/>
    <x v="0"/>
    <x v="0"/>
    <n v="25675"/>
    <n v="4.4095104522693154"/>
    <x v="0"/>
    <n v="4352"/>
    <n v="0.17"/>
    <n v="21323"/>
    <n v="0.83"/>
    <n v="1636"/>
    <n v="0.06"/>
    <n v="4758"/>
    <n v="0.19"/>
    <n v="42098"/>
    <n v="89"/>
    <m/>
    <n v="3.47"/>
    <n v="17162"/>
    <n v="0.67"/>
  </r>
  <r>
    <n v="1217"/>
    <s v="Maryland"/>
    <s v="Talbot"/>
    <x v="0"/>
    <x v="2"/>
    <n v="36968"/>
    <n v="4.5678259555106484"/>
    <x v="0"/>
    <n v="10804"/>
    <n v="0.28999999999999998"/>
    <n v="26164"/>
    <n v="0.71"/>
    <n v="3165"/>
    <n v="0.09"/>
    <n v="3377"/>
    <n v="0.09"/>
    <n v="64245"/>
    <n v="132"/>
    <m/>
    <n v="3.57"/>
    <n v="26831"/>
    <n v="0.73"/>
  </r>
  <r>
    <n v="1218"/>
    <s v="Maryland"/>
    <s v="Washington"/>
    <x v="0"/>
    <x v="0"/>
    <n v="150926"/>
    <n v="5.1787640620676214"/>
    <x v="1"/>
    <n v="26006"/>
    <n v="0.17"/>
    <n v="124920"/>
    <n v="0.83"/>
    <n v="9904"/>
    <n v="7.0000000000000007E-2"/>
    <n v="15871"/>
    <n v="0.11"/>
    <n v="62556"/>
    <n v="426"/>
    <m/>
    <n v="2.82"/>
    <n v="123444"/>
    <n v="0.82"/>
  </r>
  <r>
    <n v="1219"/>
    <s v="Maryland"/>
    <s v="Wicomico"/>
    <x v="0"/>
    <x v="0"/>
    <n v="103195"/>
    <n v="5.0136586553821356"/>
    <x v="1"/>
    <n v="16398"/>
    <n v="0.16"/>
    <n v="86797"/>
    <n v="0.84"/>
    <n v="6884"/>
    <n v="7.0000000000000007E-2"/>
    <n v="14327"/>
    <n v="0.14000000000000001"/>
    <n v="54313"/>
    <n v="426"/>
    <m/>
    <n v="4.13"/>
    <n v="85872"/>
    <n v="0.83"/>
  </r>
  <r>
    <n v="1220"/>
    <s v="Maryland"/>
    <s v="Worcester"/>
    <x v="0"/>
    <x v="0"/>
    <n v="51823"/>
    <n v="4.7145225504046007"/>
    <x v="0"/>
    <n v="14421"/>
    <n v="0.28000000000000003"/>
    <n v="37402"/>
    <n v="0.72"/>
    <n v="5081"/>
    <n v="0.1"/>
    <n v="5300"/>
    <n v="0.1"/>
    <n v="59266"/>
    <n v="45"/>
    <m/>
    <n v="0.87"/>
    <n v="38456"/>
    <n v="0.74"/>
  </r>
  <r>
    <n v="1221"/>
    <s v="Maryland"/>
    <s v="Baltimore City"/>
    <x v="0"/>
    <x v="3"/>
    <n v="602495"/>
    <n v="5.7799534471283671"/>
    <x v="1"/>
    <n v="84387"/>
    <n v="0.14000000000000001"/>
    <n v="518108"/>
    <n v="0.86"/>
    <n v="33034"/>
    <n v="0.05"/>
    <n v="109306"/>
    <n v="0.18"/>
    <n v="50501"/>
    <n v="5255"/>
    <m/>
    <n v="8.7200000000000006"/>
    <n v="520734"/>
    <n v="0.86"/>
  </r>
  <r>
    <n v="1222"/>
    <s v="Massachusetts"/>
    <s v="Barnstable"/>
    <x v="0"/>
    <x v="1"/>
    <n v="213413"/>
    <n v="5.3292208708349555"/>
    <x v="1"/>
    <n v="65299"/>
    <n v="0.31"/>
    <n v="148114"/>
    <n v="0.69"/>
    <n v="17651"/>
    <n v="0.08"/>
    <n v="16661"/>
    <n v="0.08"/>
    <n v="69001"/>
    <n v="438"/>
    <m/>
    <n v="2.0499999999999998"/>
    <n v="151957"/>
    <n v="0.71"/>
  </r>
  <r>
    <n v="1223"/>
    <s v="Massachusetts"/>
    <s v="Berkshire"/>
    <x v="0"/>
    <x v="1"/>
    <n v="126348"/>
    <n v="5.1015683717340634"/>
    <x v="1"/>
    <n v="29398"/>
    <n v="0.23"/>
    <n v="96950"/>
    <n v="0.77"/>
    <n v="7460"/>
    <n v="0.06"/>
    <n v="13673"/>
    <n v="0.11"/>
    <n v="58375"/>
    <n v="369"/>
    <m/>
    <n v="2.92"/>
    <n v="98174"/>
    <n v="0.78"/>
  </r>
  <r>
    <n v="1224"/>
    <s v="Massachusetts"/>
    <s v="Bristol"/>
    <x v="0"/>
    <x v="3"/>
    <n v="564022"/>
    <n v="5.7512960442178471"/>
    <x v="1"/>
    <n v="95464"/>
    <n v="0.17"/>
    <n v="468558"/>
    <n v="0.83"/>
    <n v="30162"/>
    <n v="0.05"/>
    <n v="59147"/>
    <n v="0.1"/>
    <n v="66005"/>
    <n v="1259"/>
    <m/>
    <n v="2.23"/>
    <n v="481987"/>
    <n v="0.85"/>
  </r>
  <r>
    <n v="1225"/>
    <s v="Massachusetts"/>
    <s v="Dukes"/>
    <x v="0"/>
    <x v="5"/>
    <n v="17352"/>
    <n v="4.2393495390061364"/>
    <x v="0"/>
    <n v="4219"/>
    <n v="0.24"/>
    <n v="13133"/>
    <n v="0.76"/>
    <n v="914"/>
    <n v="0.05"/>
    <n v="1316"/>
    <n v="0.08"/>
    <n v="70224"/>
    <n v="86"/>
    <m/>
    <n v="4.96"/>
    <n v="13318"/>
    <n v="0.77"/>
  </r>
  <r>
    <n v="1226"/>
    <s v="Massachusetts"/>
    <s v="Essex"/>
    <x v="1"/>
    <x v="3"/>
    <n v="790638"/>
    <n v="5.8979776837657605"/>
    <x v="1"/>
    <n v="134796"/>
    <n v="0.17"/>
    <n v="655842"/>
    <n v="0.83"/>
    <n v="35136"/>
    <n v="0.04"/>
    <n v="82387"/>
    <n v="0.1"/>
    <n v="76373"/>
    <n v="1514"/>
    <m/>
    <n v="1.91"/>
    <n v="666674"/>
    <n v="0.84"/>
  </r>
  <r>
    <n v="1227"/>
    <s v="Massachusetts"/>
    <s v="Franklin"/>
    <x v="0"/>
    <x v="7"/>
    <n v="70963"/>
    <n v="4.8510319672507451"/>
    <x v="0"/>
    <n v="15624"/>
    <n v="0.22"/>
    <n v="55339"/>
    <n v="0.78"/>
    <n v="5160"/>
    <n v="7.0000000000000007E-2"/>
    <n v="7395"/>
    <n v="0.1"/>
    <n v="58992"/>
    <n v="89"/>
    <m/>
    <n v="1.25"/>
    <n v="57842"/>
    <n v="0.82"/>
  </r>
  <r>
    <n v="1228"/>
    <s v="Massachusetts"/>
    <s v="Hampden"/>
    <x v="0"/>
    <x v="0"/>
    <n v="470406"/>
    <n v="5.6724728525031862"/>
    <x v="1"/>
    <n v="79049"/>
    <n v="0.17"/>
    <n v="391357"/>
    <n v="0.83"/>
    <n v="26877"/>
    <n v="0.06"/>
    <n v="76016"/>
    <n v="0.16"/>
    <n v="52682"/>
    <n v="1745"/>
    <m/>
    <n v="3.71"/>
    <n v="400577"/>
    <n v="0.85"/>
  </r>
  <r>
    <n v="1229"/>
    <s v="Massachusetts"/>
    <s v="Hampshire"/>
    <x v="0"/>
    <x v="0"/>
    <n v="161355"/>
    <n v="5.2077824276808276"/>
    <x v="1"/>
    <n v="27808"/>
    <n v="0.17"/>
    <n v="133547"/>
    <n v="0.83"/>
    <n v="8240"/>
    <n v="0.05"/>
    <n v="15397"/>
    <n v="0.1"/>
    <n v="74456"/>
    <n v="173"/>
    <m/>
    <n v="1.07"/>
    <n v="117383"/>
    <n v="0.73"/>
  </r>
  <r>
    <n v="1230"/>
    <s v="Massachusetts"/>
    <s v="Middlesex"/>
    <x v="1"/>
    <x v="3"/>
    <n v="1614714"/>
    <n v="6.2080956107407275"/>
    <x v="3"/>
    <n v="246388"/>
    <n v="0.15"/>
    <n v="1368326"/>
    <n v="0.85"/>
    <n v="59478"/>
    <n v="0.04"/>
    <n v="113717"/>
    <n v="7.0000000000000007E-2"/>
    <n v="100374"/>
    <n v="3535"/>
    <m/>
    <n v="2.19"/>
    <n v="1359241"/>
    <n v="0.84"/>
  </r>
  <r>
    <n v="1231"/>
    <s v="Massachusetts"/>
    <s v="Nantucket"/>
    <x v="0"/>
    <x v="5"/>
    <n v="11327"/>
    <n v="4.0541149005105854"/>
    <x v="0"/>
    <n v="1680"/>
    <n v="0.15"/>
    <n v="9647"/>
    <n v="0.85"/>
    <n v="613"/>
    <n v="0.05"/>
    <n v="669"/>
    <n v="0.06"/>
    <n v="97525"/>
    <n v="19"/>
    <m/>
    <n v="1.68"/>
    <n v="9704"/>
    <n v="0.86"/>
  </r>
  <r>
    <n v="1232"/>
    <s v="Massachusetts"/>
    <s v="Norfolk"/>
    <x v="1"/>
    <x v="3"/>
    <n v="705388"/>
    <n v="5.8484280672139324"/>
    <x v="1"/>
    <n v="118882"/>
    <n v="0.17"/>
    <n v="586506"/>
    <n v="0.83"/>
    <n v="27799"/>
    <n v="0.04"/>
    <n v="44959"/>
    <n v="0.06"/>
    <n v="100184"/>
    <n v="1501"/>
    <m/>
    <n v="2.13"/>
    <n v="592712"/>
    <n v="0.84"/>
  </r>
  <r>
    <n v="1233"/>
    <s v="Massachusetts"/>
    <s v="Plymouth"/>
    <x v="1"/>
    <x v="3"/>
    <n v="518132"/>
    <n v="5.7144404152831791"/>
    <x v="1"/>
    <n v="93864"/>
    <n v="0.18"/>
    <n v="424268"/>
    <n v="0.82"/>
    <n v="29030"/>
    <n v="0.06"/>
    <n v="31285"/>
    <n v="0.06"/>
    <n v="89678"/>
    <n v="1416"/>
    <m/>
    <n v="2.73"/>
    <n v="433574"/>
    <n v="0.84"/>
  </r>
  <r>
    <n v="1234"/>
    <s v="Massachusetts"/>
    <s v="Suffolk"/>
    <x v="1"/>
    <x v="3"/>
    <n v="807252"/>
    <n v="5.9070091296729563"/>
    <x v="1"/>
    <n v="96651"/>
    <n v="0.12"/>
    <n v="710601"/>
    <n v="0.88"/>
    <n v="22416"/>
    <n v="0.03"/>
    <n v="133144"/>
    <n v="0.16"/>
    <n v="68743"/>
    <n v="6154"/>
    <m/>
    <n v="7.62"/>
    <n v="684190"/>
    <n v="0.85"/>
  </r>
  <r>
    <n v="1235"/>
    <s v="Massachusetts"/>
    <s v="Worcester"/>
    <x v="1"/>
    <x v="0"/>
    <n v="830839"/>
    <n v="5.9195168743426727"/>
    <x v="1"/>
    <n v="129978"/>
    <n v="0.16"/>
    <n v="700861"/>
    <n v="0.84"/>
    <n v="43882"/>
    <n v="0.05"/>
    <n v="72636"/>
    <n v="0.09"/>
    <n v="71767"/>
    <n v="1899"/>
    <m/>
    <n v="2.29"/>
    <n v="707646"/>
    <n v="0.85"/>
  </r>
  <r>
    <n v="1236"/>
    <s v="Michigan"/>
    <s v="Alcona"/>
    <x v="0"/>
    <x v="4"/>
    <n v="10362"/>
    <n v="4.0154435879511023"/>
    <x v="0"/>
    <n v="3713"/>
    <n v="0.36"/>
    <n v="6649"/>
    <n v="0.64"/>
    <n v="1348"/>
    <n v="0.13"/>
    <n v="1995"/>
    <n v="0.19"/>
    <n v="39862"/>
    <n v="0"/>
    <m/>
    <n v="0"/>
    <n v="7212"/>
    <n v="0.7"/>
  </r>
  <r>
    <n v="1237"/>
    <s v="Michigan"/>
    <s v="Alger"/>
    <x v="0"/>
    <x v="5"/>
    <n v="9097"/>
    <n v="3.9588981947107715"/>
    <x v="2"/>
    <n v="2335"/>
    <n v="0.26"/>
    <n v="6762"/>
    <n v="0.74"/>
    <n v="813"/>
    <n v="0.09"/>
    <n v="1019"/>
    <n v="0.11"/>
    <n v="47441"/>
    <n v="11"/>
    <m/>
    <n v="1.21"/>
    <n v="6202"/>
    <n v="0.68"/>
  </r>
  <r>
    <n v="1238"/>
    <s v="Michigan"/>
    <s v="Allegan"/>
    <x v="0"/>
    <x v="7"/>
    <n v="117327"/>
    <n v="5.0693979660940833"/>
    <x v="1"/>
    <n v="19414"/>
    <n v="0.17"/>
    <n v="97913"/>
    <n v="0.83"/>
    <n v="6290"/>
    <n v="0.05"/>
    <n v="12429"/>
    <n v="0.11"/>
    <n v="62247"/>
    <n v="25"/>
    <m/>
    <n v="0.21"/>
    <n v="101112"/>
    <n v="0.86"/>
  </r>
  <r>
    <n v="1239"/>
    <s v="Michigan"/>
    <s v="Alpena"/>
    <x v="0"/>
    <x v="5"/>
    <n v="28360"/>
    <n v="4.4527062265110287"/>
    <x v="0"/>
    <n v="6647"/>
    <n v="0.23"/>
    <n v="21713"/>
    <n v="0.77"/>
    <n v="2423"/>
    <n v="0.09"/>
    <n v="4277"/>
    <n v="0.15"/>
    <n v="42792"/>
    <n v="125"/>
    <m/>
    <n v="4.41"/>
    <n v="23243"/>
    <n v="0.82"/>
  </r>
  <r>
    <n v="1240"/>
    <s v="Michigan"/>
    <s v="Antrim"/>
    <x v="0"/>
    <x v="4"/>
    <n v="23365"/>
    <n v="4.3685657853603317"/>
    <x v="0"/>
    <n v="6342"/>
    <n v="0.27"/>
    <n v="17023"/>
    <n v="0.73"/>
    <n v="2053"/>
    <n v="0.09"/>
    <n v="2439"/>
    <n v="0.1"/>
    <n v="56456"/>
    <n v="0"/>
    <m/>
    <n v="0"/>
    <n v="17750"/>
    <n v="0.76"/>
  </r>
  <r>
    <n v="1241"/>
    <s v="Michigan"/>
    <s v="Arenac"/>
    <x v="0"/>
    <x v="6"/>
    <n v="15041"/>
    <n v="4.1772767112585862"/>
    <x v="0"/>
    <n v="3747"/>
    <n v="0.25"/>
    <n v="11294"/>
    <n v="0.75"/>
    <n v="1220"/>
    <n v="0.08"/>
    <n v="2360"/>
    <n v="0.16"/>
    <n v="42540"/>
    <n v="64"/>
    <m/>
    <n v="4.26"/>
    <n v="12061"/>
    <n v="0.8"/>
  </r>
  <r>
    <n v="1242"/>
    <s v="Michigan"/>
    <s v="Baraga"/>
    <x v="0"/>
    <x v="4"/>
    <n v="8320"/>
    <n v="3.920123326290724"/>
    <x v="2"/>
    <n v="1840"/>
    <n v="0.22"/>
    <n v="6480"/>
    <n v="0.78"/>
    <n v="678"/>
    <n v="0.08"/>
    <n v="1126"/>
    <n v="0.14000000000000001"/>
    <n v="43435"/>
    <n v="15"/>
    <m/>
    <n v="1.8"/>
    <n v="5912"/>
    <n v="0.71"/>
  </r>
  <r>
    <n v="1243"/>
    <s v="Michigan"/>
    <s v="Barry"/>
    <x v="0"/>
    <x v="0"/>
    <n v="61157"/>
    <n v="4.7864461733491597"/>
    <x v="0"/>
    <n v="11254"/>
    <n v="0.18"/>
    <n v="49903"/>
    <n v="0.82"/>
    <n v="3943"/>
    <n v="0.06"/>
    <n v="5100"/>
    <n v="0.08"/>
    <n v="64121"/>
    <n v="39"/>
    <m/>
    <n v="0.64"/>
    <n v="51409"/>
    <n v="0.84"/>
  </r>
  <r>
    <n v="1244"/>
    <s v="Michigan"/>
    <s v="Bay"/>
    <x v="0"/>
    <x v="1"/>
    <n v="103923"/>
    <n v="5.0167116752535783"/>
    <x v="1"/>
    <n v="21195"/>
    <n v="0.2"/>
    <n v="82728"/>
    <n v="0.8"/>
    <n v="7323"/>
    <n v="7.0000000000000007E-2"/>
    <n v="16044"/>
    <n v="0.15"/>
    <n v="50576"/>
    <n v="348"/>
    <m/>
    <n v="3.35"/>
    <n v="87023"/>
    <n v="0.84"/>
  </r>
  <r>
    <n v="1245"/>
    <s v="Michigan"/>
    <s v="Benzie"/>
    <x v="0"/>
    <x v="4"/>
    <n v="17753"/>
    <n v="4.249271753073101"/>
    <x v="0"/>
    <n v="4639"/>
    <n v="0.26"/>
    <n v="13114"/>
    <n v="0.74"/>
    <n v="1579"/>
    <n v="0.09"/>
    <n v="1812"/>
    <n v="0.1"/>
    <n v="51905"/>
    <n v="47"/>
    <m/>
    <n v="2.65"/>
    <n v="13605"/>
    <n v="0.77"/>
  </r>
  <r>
    <n v="1246"/>
    <s v="Michigan"/>
    <s v="Berrien"/>
    <x v="0"/>
    <x v="1"/>
    <n v="154141"/>
    <n v="5.1879181721734957"/>
    <x v="1"/>
    <n v="30402"/>
    <n v="0.2"/>
    <n v="123739"/>
    <n v="0.8"/>
    <n v="10289"/>
    <n v="7.0000000000000007E-2"/>
    <n v="23151"/>
    <n v="0.15"/>
    <n v="51509"/>
    <n v="344"/>
    <m/>
    <n v="2.23"/>
    <n v="126379"/>
    <n v="0.82"/>
  </r>
  <r>
    <n v="1247"/>
    <s v="Michigan"/>
    <s v="Branch"/>
    <x v="0"/>
    <x v="2"/>
    <n v="43622"/>
    <n v="4.6397055734171833"/>
    <x v="0"/>
    <n v="7932"/>
    <n v="0.18"/>
    <n v="35690"/>
    <n v="0.82"/>
    <n v="2891"/>
    <n v="7.0000000000000007E-2"/>
    <n v="6034"/>
    <n v="0.14000000000000001"/>
    <n v="50477"/>
    <n v="62"/>
    <m/>
    <n v="1.42"/>
    <n v="35542"/>
    <n v="0.81"/>
  </r>
  <r>
    <n v="1248"/>
    <s v="Michigan"/>
    <s v="Calhoun"/>
    <x v="0"/>
    <x v="1"/>
    <n v="134487"/>
    <n v="5.128680305891371"/>
    <x v="1"/>
    <n v="23987"/>
    <n v="0.18"/>
    <n v="110500"/>
    <n v="0.82"/>
    <n v="10006"/>
    <n v="7.0000000000000007E-2"/>
    <n v="22602"/>
    <n v="0.17"/>
    <n v="48413"/>
    <n v="543"/>
    <m/>
    <n v="4.04"/>
    <n v="113719"/>
    <n v="0.85"/>
  </r>
  <r>
    <n v="1249"/>
    <s v="Michigan"/>
    <s v="Cass"/>
    <x v="0"/>
    <x v="0"/>
    <n v="51653"/>
    <n v="4.713095550359208"/>
    <x v="0"/>
    <n v="10862"/>
    <n v="0.21"/>
    <n v="40791"/>
    <n v="0.79"/>
    <n v="3778"/>
    <n v="7.0000000000000007E-2"/>
    <n v="5727"/>
    <n v="0.11"/>
    <n v="55978"/>
    <n v="25"/>
    <m/>
    <n v="0.48"/>
    <n v="42222"/>
    <n v="0.82"/>
  </r>
  <r>
    <n v="1250"/>
    <s v="Michigan"/>
    <s v="Charlevoix"/>
    <x v="0"/>
    <x v="5"/>
    <n v="26244"/>
    <n v="4.4190300290852615"/>
    <x v="0"/>
    <n v="6399"/>
    <n v="0.24"/>
    <n v="19845"/>
    <n v="0.76"/>
    <n v="2025"/>
    <n v="0.08"/>
    <n v="2756"/>
    <n v="0.11"/>
    <n v="54491"/>
    <n v="25"/>
    <m/>
    <n v="0.95"/>
    <n v="20530"/>
    <n v="0.78"/>
  </r>
  <r>
    <n v="1251"/>
    <s v="Michigan"/>
    <s v="Cheboygan"/>
    <x v="0"/>
    <x v="5"/>
    <n v="25413"/>
    <n v="4.4050559364608421"/>
    <x v="0"/>
    <n v="6927"/>
    <n v="0.27"/>
    <n v="18486"/>
    <n v="0.73"/>
    <n v="2394"/>
    <n v="0.09"/>
    <n v="3359"/>
    <n v="0.13"/>
    <n v="48589"/>
    <n v="0"/>
    <m/>
    <n v="0"/>
    <n v="19332"/>
    <n v="0.76"/>
  </r>
  <r>
    <n v="1252"/>
    <s v="Michigan"/>
    <s v="Chippewa"/>
    <x v="0"/>
    <x v="5"/>
    <n v="37517"/>
    <n v="4.5742281032801602"/>
    <x v="0"/>
    <n v="6742"/>
    <n v="0.18"/>
    <n v="30775"/>
    <n v="0.82"/>
    <n v="3027"/>
    <n v="0.08"/>
    <n v="5608"/>
    <n v="0.15"/>
    <n v="47380"/>
    <n v="120"/>
    <m/>
    <n v="3.2"/>
    <n v="27697"/>
    <n v="0.74"/>
  </r>
  <r>
    <n v="1253"/>
    <s v="Michigan"/>
    <s v="Clare"/>
    <x v="0"/>
    <x v="2"/>
    <n v="30757"/>
    <n v="4.4879439726448531"/>
    <x v="0"/>
    <n v="7341"/>
    <n v="0.24"/>
    <n v="23416"/>
    <n v="0.76"/>
    <n v="2684"/>
    <n v="0.09"/>
    <n v="6253"/>
    <n v="0.2"/>
    <n v="39394"/>
    <n v="49"/>
    <m/>
    <n v="1.59"/>
    <n v="24968"/>
    <n v="0.81"/>
  </r>
  <r>
    <n v="1254"/>
    <s v="Michigan"/>
    <s v="Clinton"/>
    <x v="0"/>
    <x v="0"/>
    <n v="79332"/>
    <n v="4.8994484032085897"/>
    <x v="0"/>
    <n v="13442"/>
    <n v="0.17"/>
    <n v="65890"/>
    <n v="0.83"/>
    <n v="4080"/>
    <n v="0.05"/>
    <n v="5896"/>
    <n v="7.0000000000000007E-2"/>
    <n v="70967"/>
    <n v="25"/>
    <m/>
    <n v="0.32"/>
    <n v="67458"/>
    <n v="0.85"/>
  </r>
  <r>
    <n v="1255"/>
    <s v="Michigan"/>
    <s v="Crawford"/>
    <x v="0"/>
    <x v="5"/>
    <n v="13901"/>
    <n v="4.1430460433375877"/>
    <x v="0"/>
    <n v="3570"/>
    <n v="0.26"/>
    <n v="10331"/>
    <n v="0.74"/>
    <n v="1418"/>
    <n v="0.1"/>
    <n v="1862"/>
    <n v="0.13"/>
    <n v="46930"/>
    <n v="110"/>
    <m/>
    <n v="7.91"/>
    <n v="10969"/>
    <n v="0.79"/>
  </r>
  <r>
    <n v="1256"/>
    <s v="Michigan"/>
    <s v="Delta"/>
    <x v="0"/>
    <x v="8"/>
    <n v="35857"/>
    <n v="4.5545739512064349"/>
    <x v="0"/>
    <n v="8665"/>
    <n v="0.24"/>
    <n v="27192"/>
    <n v="0.76"/>
    <n v="3461"/>
    <n v="0.1"/>
    <n v="4380"/>
    <n v="0.12"/>
    <n v="49292"/>
    <n v="25"/>
    <m/>
    <n v="0.7"/>
    <n v="28553"/>
    <n v="0.8"/>
  </r>
  <r>
    <n v="1257"/>
    <s v="Michigan"/>
    <s v="Dickinson"/>
    <x v="0"/>
    <x v="5"/>
    <n v="25383"/>
    <n v="4.4045429497700814"/>
    <x v="0"/>
    <n v="5606"/>
    <n v="0.22"/>
    <n v="19777"/>
    <n v="0.78"/>
    <n v="2407"/>
    <n v="0.09"/>
    <n v="2703"/>
    <n v="0.11"/>
    <n v="52348"/>
    <n v="66"/>
    <m/>
    <n v="2.6"/>
    <n v="20747"/>
    <n v="0.82"/>
  </r>
  <r>
    <n v="1258"/>
    <s v="Michigan"/>
    <s v="Eaton"/>
    <x v="0"/>
    <x v="0"/>
    <n v="109826"/>
    <n v="5.0407051663421356"/>
    <x v="1"/>
    <n v="20404"/>
    <n v="0.19"/>
    <n v="89422"/>
    <n v="0.81"/>
    <n v="7276"/>
    <n v="7.0000000000000007E-2"/>
    <n v="9987"/>
    <n v="0.09"/>
    <n v="66716"/>
    <n v="45"/>
    <m/>
    <n v="0.41"/>
    <n v="91412"/>
    <n v="0.83"/>
  </r>
  <r>
    <n v="1259"/>
    <s v="Michigan"/>
    <s v="Emmet"/>
    <x v="0"/>
    <x v="5"/>
    <n v="33308"/>
    <n v="4.5225485559862602"/>
    <x v="0"/>
    <n v="7505"/>
    <n v="0.23"/>
    <n v="25803"/>
    <n v="0.77"/>
    <n v="2385"/>
    <n v="7.0000000000000007E-2"/>
    <n v="2725"/>
    <n v="0.08"/>
    <n v="58891"/>
    <n v="188"/>
    <m/>
    <n v="5.64"/>
    <n v="26548"/>
    <n v="0.8"/>
  </r>
  <r>
    <n v="1260"/>
    <s v="Michigan"/>
    <s v="Genesee"/>
    <x v="0"/>
    <x v="0"/>
    <n v="406892"/>
    <n v="5.6094791511705377"/>
    <x v="1"/>
    <n v="71136"/>
    <n v="0.17"/>
    <n v="335756"/>
    <n v="0.83"/>
    <n v="24600"/>
    <n v="0.06"/>
    <n v="75251"/>
    <n v="0.18"/>
    <n v="48370"/>
    <n v="1242"/>
    <m/>
    <n v="3.05"/>
    <n v="349607"/>
    <n v="0.86"/>
  </r>
  <r>
    <n v="1261"/>
    <s v="Michigan"/>
    <s v="Gladwin"/>
    <x v="0"/>
    <x v="2"/>
    <n v="25337"/>
    <n v="4.4037551914244579"/>
    <x v="0"/>
    <n v="6769"/>
    <n v="0.27"/>
    <n v="18568"/>
    <n v="0.73"/>
    <n v="2244"/>
    <n v="0.09"/>
    <n v="3905"/>
    <n v="0.15"/>
    <n v="44635"/>
    <n v="25"/>
    <m/>
    <n v="0.99"/>
    <n v="19731"/>
    <n v="0.78"/>
  </r>
  <r>
    <n v="1262"/>
    <s v="Michigan"/>
    <s v="Gogebic"/>
    <x v="0"/>
    <x v="5"/>
    <n v="15096"/>
    <n v="4.1788618871568746"/>
    <x v="0"/>
    <n v="3906"/>
    <n v="0.26"/>
    <n v="11190"/>
    <n v="0.74"/>
    <n v="1485"/>
    <n v="0.1"/>
    <n v="2404"/>
    <n v="0.16"/>
    <n v="39934"/>
    <n v="25"/>
    <m/>
    <n v="1.66"/>
    <n v="10802"/>
    <n v="0.72"/>
  </r>
  <r>
    <n v="1263"/>
    <s v="Michigan"/>
    <s v="Grand Traverse"/>
    <x v="0"/>
    <x v="8"/>
    <n v="92573"/>
    <n v="4.9664843380766355"/>
    <x v="0"/>
    <n v="18427"/>
    <n v="0.2"/>
    <n v="74146"/>
    <n v="0.8"/>
    <n v="6491"/>
    <n v="7.0000000000000007E-2"/>
    <n v="8656"/>
    <n v="0.09"/>
    <n v="64591"/>
    <n v="442"/>
    <m/>
    <n v="4.7699999999999996"/>
    <n v="76107"/>
    <n v="0.82"/>
  </r>
  <r>
    <n v="1264"/>
    <s v="Michigan"/>
    <s v="Gratiot"/>
    <x v="1"/>
    <x v="2"/>
    <n v="40599"/>
    <n v="4.6085153365370353"/>
    <x v="0"/>
    <n v="7106"/>
    <n v="0.18"/>
    <n v="33493"/>
    <n v="0.82"/>
    <n v="2314"/>
    <n v="0.06"/>
    <n v="5679"/>
    <n v="0.14000000000000001"/>
    <n v="48988"/>
    <n v="96"/>
    <m/>
    <n v="2.36"/>
    <n v="29969"/>
    <n v="0.74"/>
  </r>
  <r>
    <n v="1265"/>
    <s v="Michigan"/>
    <s v="Hillsdale"/>
    <x v="0"/>
    <x v="2"/>
    <n v="45749"/>
    <n v="4.6603816055231588"/>
    <x v="0"/>
    <n v="8975"/>
    <n v="0.2"/>
    <n v="36774"/>
    <n v="0.8"/>
    <n v="3170"/>
    <n v="7.0000000000000007E-2"/>
    <n v="5958"/>
    <n v="0.13"/>
    <n v="50388"/>
    <n v="93"/>
    <m/>
    <n v="2.0299999999999998"/>
    <n v="37183"/>
    <n v="0.81"/>
  </r>
  <r>
    <n v="1266"/>
    <s v="Michigan"/>
    <s v="Houghton"/>
    <x v="0"/>
    <x v="8"/>
    <n v="36219"/>
    <n v="4.558936455351942"/>
    <x v="0"/>
    <n v="6338"/>
    <n v="0.17"/>
    <n v="29881"/>
    <n v="0.83"/>
    <n v="2443"/>
    <n v="7.0000000000000007E-2"/>
    <n v="6316"/>
    <n v="0.17"/>
    <n v="42282"/>
    <n v="121"/>
    <m/>
    <n v="3.34"/>
    <n v="28232"/>
    <n v="0.78"/>
  </r>
  <r>
    <n v="1267"/>
    <s v="Michigan"/>
    <s v="Huron"/>
    <x v="0"/>
    <x v="5"/>
    <n v="31166"/>
    <n v="4.4936810663319608"/>
    <x v="0"/>
    <n v="7813"/>
    <n v="0.25"/>
    <n v="23353"/>
    <n v="0.75"/>
    <n v="2230"/>
    <n v="7.0000000000000007E-2"/>
    <n v="3876"/>
    <n v="0.12"/>
    <n v="45817"/>
    <n v="138"/>
    <m/>
    <n v="4.43"/>
    <n v="24402"/>
    <n v="0.78"/>
  </r>
  <r>
    <n v="1268"/>
    <s v="Michigan"/>
    <s v="Ingham"/>
    <x v="0"/>
    <x v="0"/>
    <n v="292735"/>
    <n v="5.466474650681624"/>
    <x v="1"/>
    <n v="39459"/>
    <n v="0.13"/>
    <n v="253276"/>
    <n v="0.87"/>
    <n v="13778"/>
    <n v="0.05"/>
    <n v="49916"/>
    <n v="0.17"/>
    <n v="52837"/>
    <n v="983"/>
    <m/>
    <n v="3.36"/>
    <n v="246062"/>
    <n v="0.84"/>
  </r>
  <r>
    <n v="1269"/>
    <s v="Michigan"/>
    <s v="Ionia"/>
    <x v="0"/>
    <x v="7"/>
    <n v="64210"/>
    <n v="4.8076026699164949"/>
    <x v="0"/>
    <n v="9477"/>
    <n v="0.15"/>
    <n v="54733"/>
    <n v="0.85"/>
    <n v="3788"/>
    <n v="0.06"/>
    <n v="5822"/>
    <n v="0.09"/>
    <n v="61667"/>
    <n v="22"/>
    <m/>
    <n v="0.34"/>
    <n v="51867"/>
    <n v="0.81"/>
  </r>
  <r>
    <n v="1270"/>
    <s v="Michigan"/>
    <s v="Iosco"/>
    <x v="0"/>
    <x v="5"/>
    <n v="25081"/>
    <n v="4.3993448481803679"/>
    <x v="0"/>
    <n v="7421"/>
    <n v="0.3"/>
    <n v="17660"/>
    <n v="0.7"/>
    <n v="3024"/>
    <n v="0.12"/>
    <n v="3724"/>
    <n v="0.15"/>
    <n v="41256"/>
    <n v="20"/>
    <m/>
    <n v="0.8"/>
    <n v="18923"/>
    <n v="0.75"/>
  </r>
  <r>
    <n v="1271"/>
    <s v="Michigan"/>
    <s v="Iron"/>
    <x v="0"/>
    <x v="5"/>
    <n v="11117"/>
    <n v="4.0459876056609678"/>
    <x v="0"/>
    <n v="3402"/>
    <n v="0.31"/>
    <n v="7715"/>
    <n v="0.69"/>
    <n v="1193"/>
    <n v="0.11"/>
    <n v="1531"/>
    <n v="0.14000000000000001"/>
    <n v="40959"/>
    <n v="12"/>
    <m/>
    <n v="1.08"/>
    <n v="8177"/>
    <n v="0.74"/>
  </r>
  <r>
    <n v="1272"/>
    <s v="Michigan"/>
    <s v="Isabella"/>
    <x v="0"/>
    <x v="7"/>
    <n v="70562"/>
    <n v="4.8485708818836004"/>
    <x v="0"/>
    <n v="8909"/>
    <n v="0.13"/>
    <n v="61653"/>
    <n v="0.87"/>
    <n v="3468"/>
    <n v="0.05"/>
    <n v="15106"/>
    <n v="0.21"/>
    <n v="47056"/>
    <n v="78"/>
    <m/>
    <n v="1.1100000000000001"/>
    <n v="58234"/>
    <n v="0.83"/>
  </r>
  <r>
    <n v="1273"/>
    <s v="Michigan"/>
    <s v="Jackson"/>
    <x v="0"/>
    <x v="1"/>
    <n v="158823"/>
    <n v="5.2009133951300273"/>
    <x v="1"/>
    <n v="28282"/>
    <n v="0.18"/>
    <n v="130541"/>
    <n v="0.82"/>
    <n v="10472"/>
    <n v="7.0000000000000007E-2"/>
    <n v="20553"/>
    <n v="0.13"/>
    <n v="52047"/>
    <n v="598"/>
    <m/>
    <n v="3.77"/>
    <n v="128603"/>
    <n v="0.81"/>
  </r>
  <r>
    <n v="1274"/>
    <s v="Michigan"/>
    <s v="Kalamazoo"/>
    <x v="0"/>
    <x v="0"/>
    <n v="264870"/>
    <n v="5.4230327715389359"/>
    <x v="1"/>
    <n v="39630"/>
    <n v="0.15"/>
    <n v="225240"/>
    <n v="0.85"/>
    <n v="14757"/>
    <n v="0.06"/>
    <n v="36927"/>
    <n v="0.14000000000000001"/>
    <n v="55881"/>
    <n v="1040"/>
    <m/>
    <n v="3.93"/>
    <n v="226386"/>
    <n v="0.85"/>
  </r>
  <r>
    <n v="1275"/>
    <s v="Michigan"/>
    <s v="Kalkaska"/>
    <x v="0"/>
    <x v="5"/>
    <n v="17824"/>
    <n v="4.2510051734936347"/>
    <x v="0"/>
    <n v="3627"/>
    <n v="0.2"/>
    <n v="14197"/>
    <n v="0.8"/>
    <n v="1411"/>
    <n v="0.08"/>
    <n v="2481"/>
    <n v="0.14000000000000001"/>
    <n v="46068"/>
    <n v="112"/>
    <m/>
    <n v="6.28"/>
    <n v="14915"/>
    <n v="0.84"/>
  </r>
  <r>
    <n v="1276"/>
    <s v="Michigan"/>
    <s v="Kent"/>
    <x v="1"/>
    <x v="0"/>
    <n v="653786"/>
    <n v="5.8154356164770737"/>
    <x v="1"/>
    <n v="89296"/>
    <n v="0.14000000000000001"/>
    <n v="564490"/>
    <n v="0.86"/>
    <n v="32764"/>
    <n v="0.05"/>
    <n v="72623"/>
    <n v="0.11"/>
    <n v="61675"/>
    <n v="2561"/>
    <m/>
    <n v="3.92"/>
    <n v="573949"/>
    <n v="0.88"/>
  </r>
  <r>
    <n v="1277"/>
    <s v="Michigan"/>
    <s v="Keweenaw"/>
    <x v="0"/>
    <x v="4"/>
    <n v="2113"/>
    <n v="3.3248994970523134"/>
    <x v="2"/>
    <n v="777"/>
    <n v="0.37"/>
    <n v="1336"/>
    <n v="0.63"/>
    <n v="236"/>
    <n v="0.11"/>
    <n v="253"/>
    <n v="0.12"/>
    <n v="51641"/>
    <n v="0"/>
    <m/>
    <n v="0"/>
    <n v="1410"/>
    <n v="0.67"/>
  </r>
  <r>
    <n v="1278"/>
    <s v="Michigan"/>
    <s v="Lake"/>
    <x v="0"/>
    <x v="4"/>
    <n v="11881"/>
    <n v="4.0748529958812476"/>
    <x v="0"/>
    <n v="3401"/>
    <n v="0.28999999999999998"/>
    <n v="8480"/>
    <n v="0.71"/>
    <n v="1228"/>
    <n v="0.1"/>
    <n v="2559"/>
    <n v="0.22"/>
    <n v="36044"/>
    <n v="0"/>
    <m/>
    <n v="0"/>
    <n v="8894"/>
    <n v="0.75"/>
  </r>
  <r>
    <n v="1279"/>
    <s v="Michigan"/>
    <s v="Lapeer"/>
    <x v="0"/>
    <x v="3"/>
    <n v="88028"/>
    <n v="4.9446208347787941"/>
    <x v="0"/>
    <n v="15963"/>
    <n v="0.18"/>
    <n v="72065"/>
    <n v="0.82"/>
    <n v="5320"/>
    <n v="0.06"/>
    <n v="8723"/>
    <n v="0.1"/>
    <n v="65209"/>
    <n v="159"/>
    <m/>
    <n v="1.81"/>
    <n v="73893"/>
    <n v="0.84"/>
  </r>
  <r>
    <n v="1280"/>
    <s v="Michigan"/>
    <s v="Leelanau"/>
    <x v="0"/>
    <x v="4"/>
    <n v="21764"/>
    <n v="4.3377387172338668"/>
    <x v="0"/>
    <n v="6731"/>
    <n v="0.31"/>
    <n v="15033"/>
    <n v="0.69"/>
    <n v="1558"/>
    <n v="7.0000000000000007E-2"/>
    <n v="1519"/>
    <n v="7.0000000000000007E-2"/>
    <n v="67349"/>
    <n v="0"/>
    <m/>
    <n v="0"/>
    <n v="15381"/>
    <n v="0.71"/>
  </r>
  <r>
    <n v="1281"/>
    <s v="Michigan"/>
    <s v="Lenawee"/>
    <x v="1"/>
    <x v="7"/>
    <n v="98266"/>
    <n v="4.9924032780904515"/>
    <x v="0"/>
    <n v="18645"/>
    <n v="0.19"/>
    <n v="79621"/>
    <n v="0.81"/>
    <n v="5739"/>
    <n v="0.06"/>
    <n v="9668"/>
    <n v="0.1"/>
    <n v="55762"/>
    <n v="91"/>
    <m/>
    <n v="0.93"/>
    <n v="79000"/>
    <n v="0.8"/>
  </r>
  <r>
    <n v="1282"/>
    <s v="Michigan"/>
    <s v="Livingston"/>
    <x v="0"/>
    <x v="3"/>
    <n v="191224"/>
    <n v="5.2815423984706928"/>
    <x v="1"/>
    <n v="32920"/>
    <n v="0.17"/>
    <n v="158304"/>
    <n v="0.83"/>
    <n v="11105"/>
    <n v="0.06"/>
    <n v="9560"/>
    <n v="0.05"/>
    <n v="84048"/>
    <n v="137"/>
    <m/>
    <n v="0.72"/>
    <n v="162572"/>
    <n v="0.85"/>
  </r>
  <r>
    <n v="1283"/>
    <s v="Michigan"/>
    <s v="Luce"/>
    <x v="0"/>
    <x v="5"/>
    <n v="6283"/>
    <n v="3.7981670597159392"/>
    <x v="2"/>
    <n v="1292"/>
    <n v="0.21"/>
    <n v="4991"/>
    <n v="0.79"/>
    <n v="504"/>
    <n v="0.08"/>
    <n v="1063"/>
    <n v="0.17"/>
    <n v="43196"/>
    <n v="64"/>
    <m/>
    <n v="10.19"/>
    <n v="4187"/>
    <n v="0.67"/>
  </r>
  <r>
    <n v="1284"/>
    <s v="Michigan"/>
    <s v="Mackinac"/>
    <x v="0"/>
    <x v="5"/>
    <n v="10787"/>
    <n v="4.032900678732676"/>
    <x v="0"/>
    <n v="3025"/>
    <n v="0.28000000000000003"/>
    <n v="7762"/>
    <n v="0.72"/>
    <n v="951"/>
    <n v="0.09"/>
    <n v="1431"/>
    <n v="0.13"/>
    <n v="46645"/>
    <n v="63"/>
    <m/>
    <n v="5.84"/>
    <n v="8157"/>
    <n v="0.76"/>
  </r>
  <r>
    <n v="1285"/>
    <s v="Michigan"/>
    <s v="Macom"/>
    <x v="0"/>
    <x v="3"/>
    <n v="874759"/>
    <n v="5.9418884194375732"/>
    <x v="1"/>
    <n v="148636"/>
    <n v="0.17"/>
    <n v="726123"/>
    <n v="0.83"/>
    <n v="45095"/>
    <n v="0.05"/>
    <n v="95731"/>
    <n v="0.11"/>
    <n v="62191"/>
    <n v="1428"/>
    <m/>
    <n v="1.63"/>
    <n v="749060"/>
    <n v="0.86"/>
  </r>
  <r>
    <n v="1286"/>
    <s v="Michigan"/>
    <s v="Manistee"/>
    <x v="0"/>
    <x v="5"/>
    <n v="24528"/>
    <n v="4.3896621375102995"/>
    <x v="0"/>
    <n v="6318"/>
    <n v="0.26"/>
    <n v="18210"/>
    <n v="0.74"/>
    <n v="2286"/>
    <n v="0.09"/>
    <n v="3026"/>
    <n v="0.12"/>
    <n v="47401"/>
    <n v="45"/>
    <m/>
    <n v="1.83"/>
    <n v="18111"/>
    <n v="0.74"/>
  </r>
  <r>
    <n v="1287"/>
    <s v="Michigan"/>
    <s v="Marquette"/>
    <x v="0"/>
    <x v="8"/>
    <n v="66516"/>
    <n v="4.8229261246400865"/>
    <x v="0"/>
    <n v="12719"/>
    <n v="0.19"/>
    <n v="53797"/>
    <n v="0.81"/>
    <n v="5977"/>
    <n v="0.09"/>
    <n v="8824"/>
    <n v="0.13"/>
    <n v="54093"/>
    <n v="285"/>
    <m/>
    <n v="4.28"/>
    <n v="52796"/>
    <n v="0.79"/>
  </r>
  <r>
    <n v="1288"/>
    <s v="Michigan"/>
    <s v="Mason"/>
    <x v="0"/>
    <x v="5"/>
    <n v="29100"/>
    <n v="4.4638929889859069"/>
    <x v="0"/>
    <n v="6854"/>
    <n v="0.24"/>
    <n v="22246"/>
    <n v="0.76"/>
    <n v="2270"/>
    <n v="0.08"/>
    <n v="3455"/>
    <n v="0.12"/>
    <n v="51083"/>
    <n v="30"/>
    <m/>
    <n v="1.03"/>
    <n v="23297"/>
    <n v="0.8"/>
  </r>
  <r>
    <n v="1289"/>
    <s v="Michigan"/>
    <s v="Mecosta"/>
    <x v="0"/>
    <x v="2"/>
    <n v="43545"/>
    <n v="4.638938294887355"/>
    <x v="0"/>
    <n v="7975"/>
    <n v="0.18"/>
    <n v="35570"/>
    <n v="0.82"/>
    <n v="2967"/>
    <n v="7.0000000000000007E-2"/>
    <n v="7368"/>
    <n v="0.17"/>
    <n v="45804"/>
    <n v="48"/>
    <m/>
    <n v="1.1000000000000001"/>
    <n v="33784"/>
    <n v="0.78"/>
  </r>
  <r>
    <n v="1290"/>
    <s v="Michigan"/>
    <s v="Menominee"/>
    <x v="0"/>
    <x v="5"/>
    <n v="22983"/>
    <n v="4.3614067170593378"/>
    <x v="0"/>
    <n v="5652"/>
    <n v="0.25"/>
    <n v="17331"/>
    <n v="0.75"/>
    <n v="1969"/>
    <n v="0.09"/>
    <n v="2810"/>
    <n v="0.12"/>
    <n v="46486"/>
    <n v="0"/>
    <m/>
    <n v="0"/>
    <n v="18131"/>
    <n v="0.79"/>
  </r>
  <r>
    <n v="1291"/>
    <s v="Michigan"/>
    <s v="Midland"/>
    <x v="1"/>
    <x v="1"/>
    <n v="83209"/>
    <n v="4.9201703027203756"/>
    <x v="0"/>
    <n v="15276"/>
    <n v="0.18"/>
    <n v="67933"/>
    <n v="0.82"/>
    <n v="5796"/>
    <n v="7.0000000000000007E-2"/>
    <n v="9217"/>
    <n v="0.11"/>
    <n v="58057"/>
    <n v="270"/>
    <m/>
    <n v="3.24"/>
    <n v="69806"/>
    <n v="0.84"/>
  </r>
  <r>
    <n v="1292"/>
    <s v="Michigan"/>
    <s v="Missaukee"/>
    <x v="0"/>
    <x v="4"/>
    <n v="15113"/>
    <n v="4.1793506823484874"/>
    <x v="0"/>
    <n v="3099"/>
    <n v="0.21"/>
    <n v="12014"/>
    <n v="0.79"/>
    <n v="1097"/>
    <n v="7.0000000000000007E-2"/>
    <n v="1920"/>
    <n v="0.13"/>
    <n v="48413"/>
    <n v="0"/>
    <m/>
    <n v="0"/>
    <n v="12487"/>
    <n v="0.83"/>
  </r>
  <r>
    <n v="1293"/>
    <s v="Michigan"/>
    <s v="Monroe"/>
    <x v="1"/>
    <x v="1"/>
    <n v="150439"/>
    <n v="5.1773604379122515"/>
    <x v="1"/>
    <n v="27262"/>
    <n v="0.18"/>
    <n v="123177"/>
    <n v="0.82"/>
    <n v="9576"/>
    <n v="0.06"/>
    <n v="14891"/>
    <n v="0.1"/>
    <n v="62522"/>
    <n v="100"/>
    <m/>
    <n v="0.66"/>
    <n v="128398"/>
    <n v="0.85"/>
  </r>
  <r>
    <n v="1294"/>
    <s v="Michigan"/>
    <s v="Montcalm"/>
    <x v="0"/>
    <x v="0"/>
    <n v="63968"/>
    <n v="4.8059627724380229"/>
    <x v="0"/>
    <n v="11195"/>
    <n v="0.18"/>
    <n v="52773"/>
    <n v="0.82"/>
    <n v="4270"/>
    <n v="7.0000000000000007E-2"/>
    <n v="8709"/>
    <n v="0.14000000000000001"/>
    <n v="50396"/>
    <n v="186"/>
    <m/>
    <n v="2.91"/>
    <n v="52731"/>
    <n v="0.82"/>
  </r>
  <r>
    <n v="1295"/>
    <s v="Michigan"/>
    <s v="Montmorency"/>
    <x v="0"/>
    <x v="4"/>
    <n v="9265"/>
    <n v="3.9668454236549162"/>
    <x v="2"/>
    <n v="2992"/>
    <n v="0.32"/>
    <n v="6273"/>
    <n v="0.68"/>
    <n v="1004"/>
    <n v="0.11"/>
    <n v="1659"/>
    <n v="0.18"/>
    <n v="40650"/>
    <n v="0"/>
    <m/>
    <n v="0"/>
    <n v="6872"/>
    <n v="0.74"/>
  </r>
  <r>
    <n v="1296"/>
    <s v="Michigan"/>
    <s v="Muskegon"/>
    <x v="0"/>
    <x v="1"/>
    <n v="173588"/>
    <n v="5.2395196994469631"/>
    <x v="1"/>
    <n v="29524"/>
    <n v="0.17"/>
    <n v="144064"/>
    <n v="0.83"/>
    <n v="12213"/>
    <n v="7.0000000000000007E-2"/>
    <n v="26321"/>
    <n v="0.15"/>
    <n v="49960"/>
    <n v="397"/>
    <m/>
    <n v="2.29"/>
    <n v="147493"/>
    <n v="0.85"/>
  </r>
  <r>
    <n v="1297"/>
    <s v="Michigan"/>
    <s v="Newaygo"/>
    <x v="0"/>
    <x v="2"/>
    <n v="48892"/>
    <n v="4.6892378030891191"/>
    <x v="0"/>
    <n v="9357"/>
    <n v="0.19"/>
    <n v="39535"/>
    <n v="0.81"/>
    <n v="3492"/>
    <n v="7.0000000000000007E-2"/>
    <n v="7522"/>
    <n v="0.15"/>
    <n v="48860"/>
    <n v="25"/>
    <m/>
    <n v="0.51"/>
    <n v="41350"/>
    <n v="0.85"/>
  </r>
  <r>
    <n v="1298"/>
    <s v="Michigan"/>
    <s v="Oakland"/>
    <x v="0"/>
    <x v="3"/>
    <n v="1259201"/>
    <n v="6.100095059911995"/>
    <x v="3"/>
    <n v="211527"/>
    <n v="0.17"/>
    <n v="1047674"/>
    <n v="0.83"/>
    <n v="54338"/>
    <n v="0.04"/>
    <n v="102052"/>
    <n v="0.08"/>
    <n v="80319"/>
    <n v="4377"/>
    <m/>
    <n v="3.48"/>
    <n v="1074264"/>
    <n v="0.85"/>
  </r>
  <r>
    <n v="1299"/>
    <s v="Michigan"/>
    <s v="Oceana"/>
    <x v="0"/>
    <x v="2"/>
    <n v="26625"/>
    <n v="4.4252896164467943"/>
    <x v="0"/>
    <n v="5479"/>
    <n v="0.21"/>
    <n v="21146"/>
    <n v="0.79"/>
    <n v="1967"/>
    <n v="7.0000000000000007E-2"/>
    <n v="4070"/>
    <n v="0.15"/>
    <n v="50374"/>
    <n v="24"/>
    <m/>
    <n v="0.9"/>
    <n v="21955"/>
    <n v="0.82"/>
  </r>
  <r>
    <n v="1300"/>
    <s v="Michigan"/>
    <s v="Ogemaw"/>
    <x v="0"/>
    <x v="4"/>
    <n v="20952"/>
    <n v="4.3212254854171759"/>
    <x v="0"/>
    <n v="5414"/>
    <n v="0.26"/>
    <n v="15538"/>
    <n v="0.74"/>
    <n v="1902"/>
    <n v="0.09"/>
    <n v="3289"/>
    <n v="0.16"/>
    <n v="41201"/>
    <n v="88"/>
    <m/>
    <n v="4.2"/>
    <n v="16705"/>
    <n v="0.8"/>
  </r>
  <r>
    <n v="1301"/>
    <s v="Michigan"/>
    <s v="Ontonagon"/>
    <x v="0"/>
    <x v="4"/>
    <n v="5795"/>
    <n v="3.7630534402996147"/>
    <x v="2"/>
    <n v="2097"/>
    <n v="0.36"/>
    <n v="3698"/>
    <n v="0.64"/>
    <n v="776"/>
    <n v="0.13"/>
    <n v="810"/>
    <n v="0.14000000000000001"/>
    <n v="40798"/>
    <n v="56"/>
    <m/>
    <n v="9.66"/>
    <n v="3994"/>
    <n v="0.69"/>
  </r>
  <r>
    <n v="1302"/>
    <s v="Michigan"/>
    <s v="Osceola"/>
    <x v="0"/>
    <x v="4"/>
    <n v="23341"/>
    <n v="4.3681194586150287"/>
    <x v="0"/>
    <n v="4947"/>
    <n v="0.21"/>
    <n v="18394"/>
    <n v="0.79"/>
    <n v="1933"/>
    <n v="0.08"/>
    <n v="4032"/>
    <n v="0.17"/>
    <n v="45607"/>
    <n v="75"/>
    <m/>
    <n v="3.21"/>
    <n v="19146"/>
    <n v="0.82"/>
  </r>
  <r>
    <n v="1303"/>
    <s v="Michigan"/>
    <s v="Oscoda"/>
    <x v="0"/>
    <x v="4"/>
    <n v="8276"/>
    <n v="3.9178204819936968"/>
    <x v="2"/>
    <n v="2252"/>
    <n v="0.27"/>
    <n v="6024"/>
    <n v="0.73"/>
    <n v="876"/>
    <n v="0.11"/>
    <n v="1408"/>
    <n v="0.17"/>
    <n v="38927"/>
    <n v="0"/>
    <m/>
    <n v="0"/>
    <n v="6545"/>
    <n v="0.79"/>
  </r>
  <r>
    <n v="1304"/>
    <s v="Michigan"/>
    <s v="Otsego"/>
    <x v="0"/>
    <x v="5"/>
    <n v="24665"/>
    <n v="4.39208111979816"/>
    <x v="0"/>
    <n v="5213"/>
    <n v="0.21"/>
    <n v="19452"/>
    <n v="0.79"/>
    <n v="2120"/>
    <n v="0.09"/>
    <n v="2771"/>
    <n v="0.11"/>
    <n v="51292"/>
    <n v="80"/>
    <m/>
    <n v="3.24"/>
    <n v="20247"/>
    <n v="0.82"/>
  </r>
  <r>
    <n v="1305"/>
    <s v="Michigan"/>
    <s v="Ottawa"/>
    <x v="0"/>
    <x v="0"/>
    <n v="290494"/>
    <n v="5.4631371666960513"/>
    <x v="1"/>
    <n v="43492"/>
    <n v="0.15"/>
    <n v="247002"/>
    <n v="0.85"/>
    <n v="13246"/>
    <n v="0.05"/>
    <n v="19087"/>
    <n v="7.0000000000000007E-2"/>
    <n v="70420"/>
    <n v="261"/>
    <m/>
    <n v="0.9"/>
    <n v="245919"/>
    <n v="0.85"/>
  </r>
  <r>
    <n v="1306"/>
    <s v="Michigan"/>
    <s v="Presque Isle"/>
    <x v="0"/>
    <x v="5"/>
    <n v="12738"/>
    <n v="4.1051012445496422"/>
    <x v="0"/>
    <n v="4001"/>
    <n v="0.31"/>
    <n v="8737"/>
    <n v="0.69"/>
    <n v="1345"/>
    <n v="0.11"/>
    <n v="1782"/>
    <n v="0.14000000000000001"/>
    <n v="45502"/>
    <n v="0"/>
    <m/>
    <n v="0"/>
    <n v="9273"/>
    <n v="0.73"/>
  </r>
  <r>
    <n v="1307"/>
    <s v="Michigan"/>
    <s v="Roscommon"/>
    <x v="0"/>
    <x v="5"/>
    <n v="23884"/>
    <n v="4.3781070625097422"/>
    <x v="0"/>
    <n v="7773"/>
    <n v="0.33"/>
    <n v="16111"/>
    <n v="0.67"/>
    <n v="2758"/>
    <n v="0.12"/>
    <n v="4038"/>
    <n v="0.17"/>
    <n v="38613"/>
    <n v="0"/>
    <m/>
    <n v="0"/>
    <n v="17495"/>
    <n v="0.73"/>
  </r>
  <r>
    <n v="1308"/>
    <s v="Michigan"/>
    <s v="Saginaw"/>
    <x v="0"/>
    <x v="1"/>
    <n v="190800"/>
    <n v="5.280578370368076"/>
    <x v="1"/>
    <n v="36783"/>
    <n v="0.19"/>
    <n v="154017"/>
    <n v="0.81"/>
    <n v="12962"/>
    <n v="7.0000000000000007E-2"/>
    <n v="31323"/>
    <n v="0.16"/>
    <n v="48805"/>
    <n v="1285"/>
    <m/>
    <n v="6.73"/>
    <n v="157194"/>
    <n v="0.82"/>
  </r>
  <r>
    <n v="1309"/>
    <s v="Michigan"/>
    <s v="St. Clair"/>
    <x v="0"/>
    <x v="3"/>
    <n v="159337"/>
    <n v="5.2023166360019406"/>
    <x v="1"/>
    <n v="30022"/>
    <n v="0.19"/>
    <n v="129315"/>
    <n v="0.81"/>
    <n v="11600"/>
    <n v="7.0000000000000007E-2"/>
    <n v="21745"/>
    <n v="0.14000000000000001"/>
    <n v="56557"/>
    <n v="323"/>
    <m/>
    <n v="2.0299999999999998"/>
    <n v="134995"/>
    <n v="0.85"/>
  </r>
  <r>
    <n v="1310"/>
    <s v="Michigan"/>
    <s v="St. Joseph"/>
    <x v="0"/>
    <x v="7"/>
    <n v="61043"/>
    <n v="4.7856358691707692"/>
    <x v="0"/>
    <n v="10983"/>
    <n v="0.18"/>
    <n v="50060"/>
    <n v="0.82"/>
    <n v="3589"/>
    <n v="0.06"/>
    <n v="8191"/>
    <n v="0.13"/>
    <n v="52689"/>
    <n v="109"/>
    <m/>
    <n v="1.79"/>
    <n v="51648"/>
    <n v="0.85"/>
  </r>
  <r>
    <n v="1311"/>
    <s v="Michigan"/>
    <s v="Sanilac"/>
    <x v="0"/>
    <x v="2"/>
    <n v="41182"/>
    <n v="4.6147074342653056"/>
    <x v="0"/>
    <n v="8819"/>
    <n v="0.21"/>
    <n v="32363"/>
    <n v="0.79"/>
    <n v="2727"/>
    <n v="7.0000000000000007E-2"/>
    <n v="6477"/>
    <n v="0.16"/>
    <n v="46184"/>
    <n v="114"/>
    <m/>
    <n v="2.77"/>
    <n v="33798"/>
    <n v="0.82"/>
  </r>
  <r>
    <n v="1312"/>
    <s v="Michigan"/>
    <s v="Schoolcraft"/>
    <x v="0"/>
    <x v="5"/>
    <n v="8068"/>
    <n v="3.9067658895407278"/>
    <x v="2"/>
    <n v="2162"/>
    <n v="0.27"/>
    <n v="5906"/>
    <n v="0.73"/>
    <n v="724"/>
    <n v="0.09"/>
    <n v="1044"/>
    <n v="0.13"/>
    <n v="44887"/>
    <n v="12"/>
    <m/>
    <n v="1.49"/>
    <n v="6217"/>
    <n v="0.77"/>
  </r>
  <r>
    <n v="1313"/>
    <s v="Michigan"/>
    <s v="Shiawassee"/>
    <x v="0"/>
    <x v="7"/>
    <n v="68192"/>
    <n v="4.8337334280341082"/>
    <x v="0"/>
    <n v="12523"/>
    <n v="0.18"/>
    <n v="55669"/>
    <n v="0.82"/>
    <n v="4748"/>
    <n v="7.0000000000000007E-2"/>
    <n v="7279"/>
    <n v="0.11"/>
    <n v="54149"/>
    <n v="150"/>
    <m/>
    <n v="2.2000000000000002"/>
    <n v="57894"/>
    <n v="0.85"/>
  </r>
  <r>
    <n v="1314"/>
    <s v="Michigan"/>
    <s v="Tuscola"/>
    <x v="0"/>
    <x v="2"/>
    <n v="52516"/>
    <n v="4.7202916396549899"/>
    <x v="0"/>
    <n v="10635"/>
    <n v="0.2"/>
    <n v="41881"/>
    <n v="0.8"/>
    <n v="3719"/>
    <n v="7.0000000000000007E-2"/>
    <n v="6580"/>
    <n v="0.13"/>
    <n v="51113"/>
    <n v="243"/>
    <m/>
    <n v="4.63"/>
    <n v="43858"/>
    <n v="0.84"/>
  </r>
  <r>
    <n v="1315"/>
    <s v="Michigan"/>
    <s v="Van Buren"/>
    <x v="0"/>
    <x v="0"/>
    <n v="75448"/>
    <n v="4.8776477318455234"/>
    <x v="0"/>
    <n v="13667"/>
    <n v="0.18"/>
    <n v="61781"/>
    <n v="0.82"/>
    <n v="4430"/>
    <n v="0.06"/>
    <n v="11432"/>
    <n v="0.15"/>
    <n v="57363"/>
    <n v="84"/>
    <m/>
    <n v="1.1100000000000001"/>
    <n v="64050"/>
    <n v="0.85"/>
  </r>
  <r>
    <n v="1316"/>
    <s v="Michigan"/>
    <s v="Washtenaw"/>
    <x v="1"/>
    <x v="0"/>
    <n v="370963"/>
    <n v="5.569330595067437"/>
    <x v="1"/>
    <n v="51377"/>
    <n v="0.14000000000000001"/>
    <n v="319586"/>
    <n v="0.86"/>
    <n v="15478"/>
    <n v="0.04"/>
    <n v="52258"/>
    <n v="0.14000000000000001"/>
    <n v="72267"/>
    <n v="1960"/>
    <m/>
    <n v="5.28"/>
    <n v="307441"/>
    <n v="0.83"/>
  </r>
  <r>
    <n v="1317"/>
    <s v="Michigan"/>
    <s v="Wayne"/>
    <x v="1"/>
    <x v="3"/>
    <n v="1753893"/>
    <n v="6.2440030947728831"/>
    <x v="3"/>
    <n v="270554"/>
    <n v="0.15"/>
    <n v="1483339"/>
    <n v="0.85"/>
    <n v="84102"/>
    <n v="0.05"/>
    <n v="376649"/>
    <n v="0.21"/>
    <n v="46440"/>
    <n v="5773"/>
    <m/>
    <n v="3.29"/>
    <n v="1528080"/>
    <n v="0.87"/>
  </r>
  <r>
    <n v="1318"/>
    <s v="Michigan"/>
    <s v="Wexford"/>
    <x v="0"/>
    <x v="5"/>
    <n v="33466"/>
    <n v="4.5246038067186687"/>
    <x v="0"/>
    <n v="6388"/>
    <n v="0.19"/>
    <n v="27078"/>
    <n v="0.81"/>
    <n v="2502"/>
    <n v="7.0000000000000007E-2"/>
    <n v="4318"/>
    <n v="0.13"/>
    <n v="46396"/>
    <n v="49"/>
    <m/>
    <n v="1.46"/>
    <n v="28360"/>
    <n v="0.85"/>
  </r>
  <r>
    <n v="1319"/>
    <s v="Minnesota"/>
    <s v="Aitkin"/>
    <x v="0"/>
    <x v="6"/>
    <n v="15902"/>
    <n v="4.2014517491217189"/>
    <x v="0"/>
    <n v="5251"/>
    <n v="0.33"/>
    <n v="10651"/>
    <n v="0.67"/>
    <n v="1566"/>
    <n v="0.1"/>
    <n v="2145"/>
    <n v="0.13"/>
    <n v="44016"/>
    <n v="25"/>
    <m/>
    <n v="1.57"/>
    <n v="10976"/>
    <n v="0.69"/>
  </r>
  <r>
    <n v="1320"/>
    <s v="Minnesota"/>
    <s v="Anoka"/>
    <x v="1"/>
    <x v="3"/>
    <n v="353813"/>
    <n v="5.5487737859635926"/>
    <x v="1"/>
    <n v="49712"/>
    <n v="0.14000000000000001"/>
    <n v="304101"/>
    <n v="0.86"/>
    <n v="19911"/>
    <n v="0.06"/>
    <n v="19568"/>
    <n v="0.06"/>
    <n v="82284"/>
    <n v="671"/>
    <m/>
    <n v="1.9"/>
    <n v="309496"/>
    <n v="0.87"/>
  </r>
  <r>
    <n v="1321"/>
    <s v="Minnesota"/>
    <s v="Becker"/>
    <x v="0"/>
    <x v="2"/>
    <n v="34371"/>
    <n v="4.5361921678126427"/>
    <x v="0"/>
    <n v="7052"/>
    <n v="0.21"/>
    <n v="27319"/>
    <n v="0.79"/>
    <n v="2755"/>
    <n v="0.08"/>
    <n v="3764"/>
    <n v="0.11"/>
    <n v="59440"/>
    <n v="132"/>
    <m/>
    <n v="3.84"/>
    <n v="27888"/>
    <n v="0.81"/>
  </r>
  <r>
    <n v="1322"/>
    <s v="Minnesota"/>
    <s v="Beltrami"/>
    <x v="0"/>
    <x v="5"/>
    <n v="46847"/>
    <n v="4.670681784654704"/>
    <x v="0"/>
    <n v="7548"/>
    <n v="0.16"/>
    <n v="39299"/>
    <n v="0.84"/>
    <n v="2967"/>
    <n v="0.06"/>
    <n v="8220"/>
    <n v="0.18"/>
    <n v="47073"/>
    <n v="231"/>
    <m/>
    <n v="4.93"/>
    <n v="38653"/>
    <n v="0.83"/>
  </r>
  <r>
    <n v="1323"/>
    <s v="Minnesota"/>
    <s v="Benton"/>
    <x v="0"/>
    <x v="1"/>
    <n v="40545"/>
    <n v="4.6079373047544063"/>
    <x v="0"/>
    <n v="5709"/>
    <n v="0.14000000000000001"/>
    <n v="34836"/>
    <n v="0.86"/>
    <n v="2672"/>
    <n v="7.0000000000000007E-2"/>
    <n v="4074"/>
    <n v="0.1"/>
    <n v="61341"/>
    <n v="0"/>
    <m/>
    <n v="0"/>
    <n v="35909"/>
    <n v="0.89"/>
  </r>
  <r>
    <n v="1324"/>
    <s v="Minnesota"/>
    <s v="Big Stone"/>
    <x v="0"/>
    <x v="4"/>
    <n v="4989"/>
    <n v="3.6980135039391815"/>
    <x v="2"/>
    <n v="1324"/>
    <n v="0.27"/>
    <n v="3665"/>
    <n v="0.73"/>
    <n v="389"/>
    <n v="0.08"/>
    <n v="549"/>
    <n v="0.11"/>
    <n v="51058"/>
    <n v="145"/>
    <m/>
    <n v="29.06"/>
    <n v="3765"/>
    <n v="0.75"/>
  </r>
  <r>
    <n v="1325"/>
    <s v="Minnesota"/>
    <s v="Blue Earth"/>
    <x v="0"/>
    <x v="1"/>
    <n v="67427"/>
    <n v="4.8288338372321853"/>
    <x v="0"/>
    <n v="9368"/>
    <n v="0.14000000000000001"/>
    <n v="58059"/>
    <n v="0.86"/>
    <n v="3874"/>
    <n v="0.06"/>
    <n v="9693"/>
    <n v="0.14000000000000001"/>
    <n v="58132"/>
    <n v="172"/>
    <m/>
    <n v="2.5499999999999998"/>
    <n v="56882"/>
    <n v="0.84"/>
  </r>
  <r>
    <n v="1326"/>
    <s v="Minnesota"/>
    <s v="Brown"/>
    <x v="0"/>
    <x v="2"/>
    <n v="25111"/>
    <n v="4.3998640080468254"/>
    <x v="0"/>
    <n v="5243"/>
    <n v="0.21"/>
    <n v="19868"/>
    <n v="0.79"/>
    <n v="1657"/>
    <n v="7.0000000000000007E-2"/>
    <n v="2008"/>
    <n v="0.08"/>
    <n v="60626"/>
    <n v="70"/>
    <m/>
    <n v="2.79"/>
    <n v="19651"/>
    <n v="0.78"/>
  </r>
  <r>
    <n v="1327"/>
    <s v="Minnesota"/>
    <s v="Carlton"/>
    <x v="0"/>
    <x v="0"/>
    <n v="35837"/>
    <n v="4.5543316466938286"/>
    <x v="0"/>
    <n v="6136"/>
    <n v="0.17"/>
    <n v="29701"/>
    <n v="0.83"/>
    <n v="2676"/>
    <n v="7.0000000000000007E-2"/>
    <n v="3454"/>
    <n v="0.1"/>
    <n v="60412"/>
    <n v="94"/>
    <m/>
    <n v="2.62"/>
    <n v="29346"/>
    <n v="0.82"/>
  </r>
  <r>
    <n v="1328"/>
    <s v="Minnesota"/>
    <s v="Carver"/>
    <x v="0"/>
    <x v="3"/>
    <n v="103551"/>
    <n v="5.0151542972650569"/>
    <x v="1"/>
    <n v="12443"/>
    <n v="0.12"/>
    <n v="91108"/>
    <n v="0.88"/>
    <n v="4555"/>
    <n v="0.04"/>
    <n v="3945"/>
    <n v="0.04"/>
    <n v="104248"/>
    <n v="108"/>
    <m/>
    <n v="1.04"/>
    <n v="92738"/>
    <n v="0.9"/>
  </r>
  <r>
    <n v="1329"/>
    <s v="Minnesota"/>
    <s v="Cass"/>
    <x v="0"/>
    <x v="4"/>
    <n v="29519"/>
    <n v="4.4701016410291201"/>
    <x v="0"/>
    <n v="7659"/>
    <n v="0.26"/>
    <n v="21860"/>
    <n v="0.74"/>
    <n v="2806"/>
    <n v="0.1"/>
    <n v="3771"/>
    <n v="0.13"/>
    <n v="48651"/>
    <n v="9"/>
    <m/>
    <n v="0.3"/>
    <n v="22548"/>
    <n v="0.76"/>
  </r>
  <r>
    <n v="1330"/>
    <s v="Minnesota"/>
    <s v="Chippewa"/>
    <x v="0"/>
    <x v="5"/>
    <n v="11924"/>
    <n v="4.0764219673605933"/>
    <x v="0"/>
    <n v="2526"/>
    <n v="0.21"/>
    <n v="9398"/>
    <n v="0.79"/>
    <n v="798"/>
    <n v="7.0000000000000007E-2"/>
    <n v="1031"/>
    <n v="0.09"/>
    <n v="53540"/>
    <n v="25"/>
    <m/>
    <n v="2.1"/>
    <n v="9515"/>
    <n v="0.8"/>
  </r>
  <r>
    <n v="1331"/>
    <s v="Minnesota"/>
    <s v="Chisago"/>
    <x v="0"/>
    <x v="3"/>
    <n v="55922"/>
    <n v="4.7475826951666571"/>
    <x v="0"/>
    <n v="8612"/>
    <n v="0.15"/>
    <n v="47310"/>
    <n v="0.85"/>
    <n v="3589"/>
    <n v="0.06"/>
    <n v="3508"/>
    <n v="0.06"/>
    <n v="82814"/>
    <n v="37"/>
    <m/>
    <n v="0.66"/>
    <n v="47523"/>
    <n v="0.85"/>
  </r>
  <r>
    <n v="1332"/>
    <s v="Minnesota"/>
    <s v="Clay"/>
    <x v="0"/>
    <x v="1"/>
    <n v="63955"/>
    <n v="4.8058745032716619"/>
    <x v="0"/>
    <n v="8413"/>
    <n v="0.13"/>
    <n v="55542"/>
    <n v="0.87"/>
    <n v="3438"/>
    <n v="0.05"/>
    <n v="7220"/>
    <n v="0.11"/>
    <n v="65914"/>
    <n v="0"/>
    <m/>
    <n v="0"/>
    <n v="54244"/>
    <n v="0.85"/>
  </r>
  <r>
    <n v="1333"/>
    <s v="Minnesota"/>
    <s v="Clearwater"/>
    <x v="0"/>
    <x v="6"/>
    <n v="8810"/>
    <n v="3.9449759084120477"/>
    <x v="2"/>
    <n v="1782"/>
    <n v="0.2"/>
    <n v="7028"/>
    <n v="0.8"/>
    <n v="690"/>
    <n v="0.08"/>
    <n v="1107"/>
    <n v="0.13"/>
    <n v="51475"/>
    <n v="8"/>
    <m/>
    <n v="0.91"/>
    <n v="7199"/>
    <n v="0.82"/>
  </r>
  <r>
    <n v="1334"/>
    <s v="Minnesota"/>
    <s v="Cook"/>
    <x v="0"/>
    <x v="4"/>
    <n v="5393"/>
    <n v="3.7318304202881625"/>
    <x v="2"/>
    <n v="1540"/>
    <n v="0.28999999999999998"/>
    <n v="3853"/>
    <n v="0.71"/>
    <n v="399"/>
    <n v="7.0000000000000007E-2"/>
    <n v="511"/>
    <n v="0.09"/>
    <n v="54465"/>
    <n v="53"/>
    <m/>
    <n v="9.83"/>
    <n v="3927"/>
    <n v="0.73"/>
  </r>
  <r>
    <n v="1335"/>
    <s v="Minnesota"/>
    <s v="Cottonwood"/>
    <x v="0"/>
    <x v="5"/>
    <n v="11277"/>
    <n v="4.0521935804334746"/>
    <x v="0"/>
    <n v="2572"/>
    <n v="0.23"/>
    <n v="8705"/>
    <n v="0.77"/>
    <n v="693"/>
    <n v="0.06"/>
    <n v="1147"/>
    <n v="0.1"/>
    <n v="51788"/>
    <n v="26"/>
    <m/>
    <n v="2.31"/>
    <n v="8870"/>
    <n v="0.79"/>
  </r>
  <r>
    <n v="1336"/>
    <s v="Minnesota"/>
    <s v="Crow Wing"/>
    <x v="0"/>
    <x v="7"/>
    <n v="64889"/>
    <n v="4.8121710813273726"/>
    <x v="0"/>
    <n v="14549"/>
    <n v="0.22"/>
    <n v="50340"/>
    <n v="0.78"/>
    <n v="5324"/>
    <n v="0.08"/>
    <n v="8105"/>
    <n v="0.12"/>
    <n v="53481"/>
    <n v="280"/>
    <m/>
    <n v="4.32"/>
    <n v="51766"/>
    <n v="0.8"/>
  </r>
  <r>
    <n v="1337"/>
    <s v="Minnesota"/>
    <s v="Dakota"/>
    <x v="0"/>
    <x v="3"/>
    <n v="425423"/>
    <n v="5.6288209658277895"/>
    <x v="1"/>
    <n v="60282"/>
    <n v="0.14000000000000001"/>
    <n v="365141"/>
    <n v="0.86"/>
    <n v="25170"/>
    <n v="0.06"/>
    <n v="26434"/>
    <n v="0.06"/>
    <n v="86403"/>
    <n v="205"/>
    <m/>
    <n v="0.48"/>
    <n v="373254"/>
    <n v="0.88"/>
  </r>
  <r>
    <n v="1338"/>
    <s v="Minnesota"/>
    <s v="Dodge"/>
    <x v="0"/>
    <x v="1"/>
    <n v="20822"/>
    <n v="4.3185224421412567"/>
    <x v="0"/>
    <n v="3064"/>
    <n v="0.15"/>
    <n v="17758"/>
    <n v="0.85"/>
    <n v="1164"/>
    <n v="0.06"/>
    <n v="1266"/>
    <n v="0.06"/>
    <n v="75955"/>
    <n v="0"/>
    <m/>
    <n v="0"/>
    <n v="18052"/>
    <n v="0.87"/>
  </r>
  <r>
    <n v="1339"/>
    <s v="Minnesota"/>
    <s v="Douglas"/>
    <x v="0"/>
    <x v="2"/>
    <n v="37964"/>
    <n v="4.5793719647248885"/>
    <x v="0"/>
    <n v="8651"/>
    <n v="0.23"/>
    <n v="29313"/>
    <n v="0.77"/>
    <n v="2707"/>
    <n v="7.0000000000000007E-2"/>
    <n v="3304"/>
    <n v="0.09"/>
    <n v="60979"/>
    <n v="115"/>
    <m/>
    <n v="3.03"/>
    <n v="30521"/>
    <n v="0.8"/>
  </r>
  <r>
    <n v="1340"/>
    <s v="Minnesota"/>
    <s v="Faribault"/>
    <x v="0"/>
    <x v="2"/>
    <n v="13758"/>
    <n v="4.1385553051135826"/>
    <x v="0"/>
    <n v="3140"/>
    <n v="0.23"/>
    <n v="10618"/>
    <n v="0.77"/>
    <n v="999"/>
    <n v="7.0000000000000007E-2"/>
    <n v="1569"/>
    <n v="0.11"/>
    <n v="52560"/>
    <n v="25"/>
    <m/>
    <n v="1.82"/>
    <n v="10802"/>
    <n v="0.79"/>
  </r>
  <r>
    <n v="1341"/>
    <s v="Minnesota"/>
    <s v="Fillmore"/>
    <x v="0"/>
    <x v="1"/>
    <n v="21058"/>
    <n v="4.3234171213504196"/>
    <x v="0"/>
    <n v="4409"/>
    <n v="0.21"/>
    <n v="16649"/>
    <n v="0.79"/>
    <n v="1362"/>
    <n v="0.06"/>
    <n v="2049"/>
    <n v="0.1"/>
    <n v="58761"/>
    <n v="0"/>
    <m/>
    <n v="0"/>
    <n v="16846"/>
    <n v="0.8"/>
  </r>
  <r>
    <n v="1342"/>
    <s v="Minnesota"/>
    <s v="Freeborn"/>
    <x v="0"/>
    <x v="5"/>
    <n v="30444"/>
    <n v="4.483501713269356"/>
    <x v="0"/>
    <n v="6742"/>
    <n v="0.22"/>
    <n v="23702"/>
    <n v="0.78"/>
    <n v="2142"/>
    <n v="7.0000000000000007E-2"/>
    <n v="2948"/>
    <n v="0.1"/>
    <n v="52010"/>
    <n v="85"/>
    <m/>
    <n v="2.79"/>
    <n v="24110"/>
    <n v="0.79"/>
  </r>
  <r>
    <n v="1343"/>
    <s v="Minnesota"/>
    <s v="Goodhue"/>
    <x v="0"/>
    <x v="7"/>
    <n v="46403"/>
    <n v="4.6665460590317869"/>
    <x v="0"/>
    <n v="9124"/>
    <n v="0.2"/>
    <n v="37279"/>
    <n v="0.8"/>
    <n v="3138"/>
    <n v="7.0000000000000007E-2"/>
    <n v="3250"/>
    <n v="7.0000000000000007E-2"/>
    <n v="67039"/>
    <n v="45"/>
    <m/>
    <n v="0.97"/>
    <n v="37991"/>
    <n v="0.82"/>
  </r>
  <r>
    <n v="1344"/>
    <s v="Minnesota"/>
    <s v="Grant"/>
    <x v="0"/>
    <x v="4"/>
    <n v="6021"/>
    <n v="3.779668627207148"/>
    <x v="2"/>
    <n v="1401"/>
    <n v="0.23"/>
    <n v="4620"/>
    <n v="0.77"/>
    <n v="412"/>
    <n v="7.0000000000000007E-2"/>
    <n v="583"/>
    <n v="0.1"/>
    <n v="54917"/>
    <n v="9"/>
    <m/>
    <n v="1.49"/>
    <n v="4724"/>
    <n v="0.78"/>
  </r>
  <r>
    <n v="1345"/>
    <s v="Minnesota"/>
    <s v="Hennepin"/>
    <x v="1"/>
    <x v="3"/>
    <n v="1259428"/>
    <n v="6.1001733444450954"/>
    <x v="3"/>
    <n v="176788"/>
    <n v="0.14000000000000001"/>
    <n v="1082640"/>
    <n v="0.86"/>
    <n v="53917"/>
    <n v="0.04"/>
    <n v="127826"/>
    <n v="0.1"/>
    <n v="76067"/>
    <n v="4021"/>
    <m/>
    <n v="3.19"/>
    <n v="1092421"/>
    <n v="0.87"/>
  </r>
  <r>
    <n v="1346"/>
    <s v="Minnesota"/>
    <s v="Houston"/>
    <x v="0"/>
    <x v="1"/>
    <n v="18578"/>
    <n v="4.2689989585426735"/>
    <x v="0"/>
    <n v="3992"/>
    <n v="0.21"/>
    <n v="14586"/>
    <n v="0.79"/>
    <n v="1315"/>
    <n v="7.0000000000000007E-2"/>
    <n v="1560"/>
    <n v="0.08"/>
    <n v="59613"/>
    <n v="0"/>
    <m/>
    <n v="0"/>
    <n v="14880"/>
    <n v="0.8"/>
  </r>
  <r>
    <n v="1347"/>
    <s v="Minnesota"/>
    <s v="Hubbard"/>
    <x v="0"/>
    <x v="5"/>
    <n v="21332"/>
    <n v="4.3290315750108395"/>
    <x v="0"/>
    <n v="5343"/>
    <n v="0.25"/>
    <n v="15989"/>
    <n v="0.75"/>
    <n v="1859"/>
    <n v="0.09"/>
    <n v="2535"/>
    <n v="0.12"/>
    <n v="55687"/>
    <n v="25"/>
    <m/>
    <n v="1.17"/>
    <n v="16454"/>
    <n v="0.77"/>
  </r>
  <r>
    <n v="1348"/>
    <s v="Minnesota"/>
    <s v="Isanti"/>
    <x v="0"/>
    <x v="3"/>
    <n v="39966"/>
    <n v="4.601690684040503"/>
    <x v="0"/>
    <n v="6424"/>
    <n v="0.16"/>
    <n v="33542"/>
    <n v="0.84"/>
    <n v="2604"/>
    <n v="7.0000000000000007E-2"/>
    <n v="2987"/>
    <n v="7.0000000000000007E-2"/>
    <n v="73468"/>
    <n v="58"/>
    <m/>
    <n v="1.45"/>
    <n v="34355"/>
    <n v="0.86"/>
  </r>
  <r>
    <n v="1349"/>
    <s v="Minnesota"/>
    <s v="Itasca"/>
    <x v="0"/>
    <x v="2"/>
    <n v="45108"/>
    <n v="4.6542535717614371"/>
    <x v="0"/>
    <n v="10593"/>
    <n v="0.23"/>
    <n v="34515"/>
    <n v="0.77"/>
    <n v="3810"/>
    <n v="0.08"/>
    <n v="5206"/>
    <n v="0.12"/>
    <n v="53143"/>
    <n v="168"/>
    <m/>
    <n v="3.72"/>
    <n v="35545"/>
    <n v="0.79"/>
  </r>
  <r>
    <n v="1350"/>
    <s v="Minnesota"/>
    <s v="Jackson"/>
    <x v="0"/>
    <x v="5"/>
    <n v="9911"/>
    <n v="3.9961174761372882"/>
    <x v="2"/>
    <n v="2217"/>
    <n v="0.22"/>
    <n v="7694"/>
    <n v="0.78"/>
    <n v="660"/>
    <n v="7.0000000000000007E-2"/>
    <n v="864"/>
    <n v="0.09"/>
    <n v="57786"/>
    <n v="16"/>
    <m/>
    <n v="1.61"/>
    <n v="7838"/>
    <n v="0.79"/>
  </r>
  <r>
    <n v="1351"/>
    <s v="Minnesota"/>
    <s v="Kanabec"/>
    <x v="0"/>
    <x v="2"/>
    <n v="16207"/>
    <n v="4.2097026321203517"/>
    <x v="0"/>
    <n v="3324"/>
    <n v="0.21"/>
    <n v="12883"/>
    <n v="0.79"/>
    <n v="1341"/>
    <n v="0.08"/>
    <n v="1800"/>
    <n v="0.11"/>
    <n v="56950"/>
    <n v="25"/>
    <m/>
    <n v="1.54"/>
    <n v="13367"/>
    <n v="0.82"/>
  </r>
  <r>
    <n v="1352"/>
    <s v="Minnesota"/>
    <s v="Kandiyohi"/>
    <x v="0"/>
    <x v="7"/>
    <n v="42855"/>
    <n v="4.6320014994384247"/>
    <x v="0"/>
    <n v="8061"/>
    <n v="0.19"/>
    <n v="34794"/>
    <n v="0.81"/>
    <n v="2494"/>
    <n v="0.06"/>
    <n v="4854"/>
    <n v="0.11"/>
    <n v="60579"/>
    <n v="180"/>
    <m/>
    <n v="4.2"/>
    <n v="35703"/>
    <n v="0.83"/>
  </r>
  <r>
    <n v="1353"/>
    <s v="Minnesota"/>
    <s v="Kittson"/>
    <x v="0"/>
    <x v="4"/>
    <n v="4248"/>
    <n v="3.6281845080734128"/>
    <x v="2"/>
    <n v="1036"/>
    <n v="0.24"/>
    <n v="3212"/>
    <n v="0.76"/>
    <n v="297"/>
    <n v="7.0000000000000007E-2"/>
    <n v="415"/>
    <n v="0.1"/>
    <n v="54438"/>
    <n v="75"/>
    <m/>
    <n v="17.66"/>
    <n v="3301"/>
    <n v="0.78"/>
  </r>
  <r>
    <n v="1354"/>
    <s v="Minnesota"/>
    <s v="Koochiching"/>
    <x v="0"/>
    <x v="2"/>
    <n v="12440"/>
    <n v="4.0948203803547996"/>
    <x v="0"/>
    <n v="3179"/>
    <n v="0.26"/>
    <n v="9261"/>
    <n v="0.74"/>
    <n v="974"/>
    <n v="0.08"/>
    <n v="1811"/>
    <n v="0.15"/>
    <n v="46281"/>
    <n v="25"/>
    <m/>
    <n v="2.0099999999999998"/>
    <n v="9652"/>
    <n v="0.78"/>
  </r>
  <r>
    <n v="1355"/>
    <s v="Minnesota"/>
    <s v="Lac qui Parle"/>
    <x v="0"/>
    <x v="4"/>
    <n v="6658"/>
    <n v="3.8233437908206485"/>
    <x v="2"/>
    <n v="1834"/>
    <n v="0.28000000000000003"/>
    <n v="4824"/>
    <n v="0.72"/>
    <n v="479"/>
    <n v="7.0000000000000007E-2"/>
    <n v="619"/>
    <n v="0.09"/>
    <n v="52445"/>
    <n v="88"/>
    <m/>
    <n v="13.22"/>
    <n v="4943"/>
    <n v="0.74"/>
  </r>
  <r>
    <n v="1356"/>
    <s v="Minnesota"/>
    <s v="Lake"/>
    <x v="0"/>
    <x v="2"/>
    <n v="10658"/>
    <n v="4.027675715904893"/>
    <x v="0"/>
    <n v="2775"/>
    <n v="0.26"/>
    <n v="7883"/>
    <n v="0.74"/>
    <n v="937"/>
    <n v="0.09"/>
    <n v="900"/>
    <n v="0.08"/>
    <n v="61015"/>
    <n v="16"/>
    <m/>
    <n v="1.5"/>
    <n v="8123"/>
    <n v="0.76"/>
  </r>
  <r>
    <n v="1357"/>
    <s v="Minnesota"/>
    <s v="Lake of the Woods"/>
    <x v="0"/>
    <x v="4"/>
    <n v="3758"/>
    <n v="3.5749567757645067"/>
    <x v="2"/>
    <n v="911"/>
    <n v="0.24"/>
    <n v="2847"/>
    <n v="0.76"/>
    <n v="288"/>
    <n v="0.08"/>
    <n v="383"/>
    <n v="0.1"/>
    <n v="52058"/>
    <n v="55"/>
    <m/>
    <n v="14.64"/>
    <n v="2932"/>
    <n v="0.78"/>
  </r>
  <r>
    <n v="1358"/>
    <s v="Minnesota"/>
    <s v="Le Sueur"/>
    <x v="0"/>
    <x v="3"/>
    <n v="28494"/>
    <n v="4.4547534199656615"/>
    <x v="0"/>
    <n v="4987"/>
    <n v="0.18"/>
    <n v="23507"/>
    <n v="0.82"/>
    <n v="1711"/>
    <n v="0.06"/>
    <n v="2191"/>
    <n v="0.08"/>
    <n v="67269"/>
    <n v="49"/>
    <m/>
    <n v="1.72"/>
    <n v="23931"/>
    <n v="0.84"/>
  </r>
  <r>
    <n v="1359"/>
    <s v="Minnesota"/>
    <s v="Lincoln"/>
    <x v="0"/>
    <x v="4"/>
    <n v="5673"/>
    <n v="3.7538127835647019"/>
    <x v="2"/>
    <n v="1408"/>
    <n v="0.25"/>
    <n v="4265"/>
    <n v="0.75"/>
    <n v="411"/>
    <n v="7.0000000000000007E-2"/>
    <n v="562"/>
    <n v="0.1"/>
    <n v="51305"/>
    <n v="100"/>
    <m/>
    <n v="17.63"/>
    <n v="4337"/>
    <n v="0.76"/>
  </r>
  <r>
    <n v="1360"/>
    <s v="Minnesota"/>
    <s v="Lyon"/>
    <x v="0"/>
    <x v="5"/>
    <n v="25629"/>
    <n v="4.4087316610826246"/>
    <x v="0"/>
    <n v="4060"/>
    <n v="0.16"/>
    <n v="21569"/>
    <n v="0.84"/>
    <n v="1397"/>
    <n v="0.05"/>
    <n v="3009"/>
    <n v="0.12"/>
    <n v="57690"/>
    <n v="136"/>
    <m/>
    <n v="5.31"/>
    <n v="21401"/>
    <n v="0.84"/>
  </r>
  <r>
    <n v="1361"/>
    <s v="Minnesota"/>
    <s v="McLeod"/>
    <x v="0"/>
    <x v="2"/>
    <n v="35873"/>
    <n v="4.5547676975280771"/>
    <x v="0"/>
    <n v="6716"/>
    <n v="0.19"/>
    <n v="29157"/>
    <n v="0.81"/>
    <n v="2416"/>
    <n v="7.0000000000000007E-2"/>
    <n v="2520"/>
    <n v="7.0000000000000007E-2"/>
    <n v="61959"/>
    <n v="184"/>
    <m/>
    <n v="5.13"/>
    <n v="29642"/>
    <n v="0.83"/>
  </r>
  <r>
    <n v="1362"/>
    <s v="Minnesota"/>
    <s v="Mahnomen"/>
    <x v="0"/>
    <x v="6"/>
    <n v="5519"/>
    <n v="3.7418603940652635"/>
    <x v="2"/>
    <n v="951"/>
    <n v="0.17"/>
    <n v="4568"/>
    <n v="0.83"/>
    <n v="297"/>
    <n v="0.05"/>
    <n v="1135"/>
    <n v="0.21"/>
    <n v="43162"/>
    <n v="50"/>
    <m/>
    <n v="9.06"/>
    <n v="4627"/>
    <n v="0.84"/>
  </r>
  <r>
    <n v="1363"/>
    <s v="Minnesota"/>
    <s v="Marshall"/>
    <x v="0"/>
    <x v="6"/>
    <n v="9390"/>
    <n v="3.9726655922661109"/>
    <x v="2"/>
    <n v="2016"/>
    <n v="0.21"/>
    <n v="7374"/>
    <n v="0.79"/>
    <n v="542"/>
    <n v="0.06"/>
    <n v="764"/>
    <n v="0.08"/>
    <n v="58105"/>
    <n v="20"/>
    <m/>
    <n v="2.13"/>
    <n v="7510"/>
    <n v="0.8"/>
  </r>
  <r>
    <n v="1364"/>
    <s v="Minnesota"/>
    <s v="Martin"/>
    <x v="0"/>
    <x v="5"/>
    <n v="19785"/>
    <n v="4.2963360546020466"/>
    <x v="0"/>
    <n v="4650"/>
    <n v="0.24"/>
    <n v="15135"/>
    <n v="0.76"/>
    <n v="1590"/>
    <n v="0.08"/>
    <n v="2677"/>
    <n v="0.14000000000000001"/>
    <n v="50821"/>
    <n v="23"/>
    <m/>
    <n v="1.1599999999999999"/>
    <n v="15711"/>
    <n v="0.79"/>
  </r>
  <r>
    <n v="1365"/>
    <s v="Minnesota"/>
    <s v="Meeker"/>
    <x v="0"/>
    <x v="2"/>
    <n v="23141"/>
    <n v="4.3643821223382071"/>
    <x v="0"/>
    <n v="4634"/>
    <n v="0.2"/>
    <n v="18507"/>
    <n v="0.8"/>
    <n v="1536"/>
    <n v="7.0000000000000007E-2"/>
    <n v="1715"/>
    <n v="7.0000000000000007E-2"/>
    <n v="66557"/>
    <n v="38"/>
    <m/>
    <n v="1.64"/>
    <n v="18856"/>
    <n v="0.81"/>
  </r>
  <r>
    <n v="1366"/>
    <s v="Minnesota"/>
    <s v="Mille Lacs"/>
    <x v="0"/>
    <x v="3"/>
    <n v="26139"/>
    <n v="4.4172889687537378"/>
    <x v="0"/>
    <n v="4787"/>
    <n v="0.18"/>
    <n v="21352"/>
    <n v="0.82"/>
    <n v="2065"/>
    <n v="0.08"/>
    <n v="3163"/>
    <n v="0.12"/>
    <n v="53289"/>
    <n v="108"/>
    <m/>
    <n v="4.13"/>
    <n v="21787"/>
    <n v="0.83"/>
  </r>
  <r>
    <n v="1367"/>
    <s v="Minnesota"/>
    <s v="Morrison"/>
    <x v="0"/>
    <x v="2"/>
    <n v="33169"/>
    <n v="4.5207323783320081"/>
    <x v="0"/>
    <n v="6487"/>
    <n v="0.2"/>
    <n v="26682"/>
    <n v="0.8"/>
    <n v="2556"/>
    <n v="0.08"/>
    <n v="3307"/>
    <n v="0.1"/>
    <n v="57471"/>
    <n v="25"/>
    <m/>
    <n v="0.75"/>
    <n v="27365"/>
    <n v="0.83"/>
  </r>
  <r>
    <n v="1368"/>
    <s v="Minnesota"/>
    <s v="Mower"/>
    <x v="0"/>
    <x v="7"/>
    <n v="40011"/>
    <n v="4.6021794058917358"/>
    <x v="0"/>
    <n v="7340"/>
    <n v="0.18"/>
    <n v="32671"/>
    <n v="0.82"/>
    <n v="2473"/>
    <n v="0.06"/>
    <n v="4567"/>
    <n v="0.11"/>
    <n v="53387"/>
    <n v="0"/>
    <m/>
    <n v="0"/>
    <n v="33344"/>
    <n v="0.83"/>
  </r>
  <r>
    <n v="1369"/>
    <s v="Minnesota"/>
    <s v="Murray"/>
    <x v="0"/>
    <x v="4"/>
    <n v="8276"/>
    <n v="3.9178204819936968"/>
    <x v="2"/>
    <n v="2111"/>
    <n v="0.26"/>
    <n v="6165"/>
    <n v="0.74"/>
    <n v="577"/>
    <n v="7.0000000000000007E-2"/>
    <n v="667"/>
    <n v="0.08"/>
    <n v="59938"/>
    <n v="20"/>
    <m/>
    <n v="2.42"/>
    <n v="6298"/>
    <n v="0.76"/>
  </r>
  <r>
    <n v="1370"/>
    <s v="Minnesota"/>
    <s v="Nicollet"/>
    <x v="0"/>
    <x v="1"/>
    <n v="34220"/>
    <n v="4.5342800052050816"/>
    <x v="0"/>
    <n v="5558"/>
    <n v="0.16"/>
    <n v="28662"/>
    <n v="0.84"/>
    <n v="1751"/>
    <n v="0.05"/>
    <n v="2759"/>
    <n v="0.08"/>
    <n v="66209"/>
    <n v="17"/>
    <m/>
    <n v="0.5"/>
    <n v="27020"/>
    <n v="0.79"/>
  </r>
  <r>
    <n v="1371"/>
    <s v="Minnesota"/>
    <s v="Nobles"/>
    <x v="0"/>
    <x v="5"/>
    <n v="21924"/>
    <n v="4.3409197934001629"/>
    <x v="0"/>
    <n v="3585"/>
    <n v="0.16"/>
    <n v="18339"/>
    <n v="0.84"/>
    <n v="979"/>
    <n v="0.04"/>
    <n v="2335"/>
    <n v="0.11"/>
    <n v="55766"/>
    <n v="48"/>
    <m/>
    <n v="2.19"/>
    <n v="18349"/>
    <n v="0.84"/>
  </r>
  <r>
    <n v="1372"/>
    <s v="Minnesota"/>
    <s v="Norman"/>
    <x v="0"/>
    <x v="6"/>
    <n v="6475"/>
    <n v="3.8112397727532894"/>
    <x v="2"/>
    <n v="1366"/>
    <n v="0.21"/>
    <n v="5109"/>
    <n v="0.79"/>
    <n v="418"/>
    <n v="0.06"/>
    <n v="691"/>
    <n v="0.11"/>
    <n v="48799"/>
    <n v="14"/>
    <m/>
    <n v="2.16"/>
    <n v="5251"/>
    <n v="0.81"/>
  </r>
  <r>
    <n v="1373"/>
    <s v="Minnesota"/>
    <s v="Olmsted"/>
    <x v="0"/>
    <x v="1"/>
    <n v="156277"/>
    <n v="5.1938950656193503"/>
    <x v="1"/>
    <n v="24272"/>
    <n v="0.16"/>
    <n v="132005"/>
    <n v="0.84"/>
    <n v="8774"/>
    <n v="0.06"/>
    <n v="10908"/>
    <n v="7.0000000000000007E-2"/>
    <n v="76001"/>
    <n v="1333"/>
    <m/>
    <n v="8.5299999999999994"/>
    <n v="133956"/>
    <n v="0.86"/>
  </r>
  <r>
    <n v="1374"/>
    <s v="Minnesota"/>
    <s v="Otter Tail"/>
    <x v="0"/>
    <x v="2"/>
    <n v="58812"/>
    <n v="4.7694659485602546"/>
    <x v="0"/>
    <n v="13992"/>
    <n v="0.24"/>
    <n v="44820"/>
    <n v="0.76"/>
    <n v="4269"/>
    <n v="7.0000000000000007E-2"/>
    <n v="5940"/>
    <n v="0.1"/>
    <n v="53778"/>
    <n v="245"/>
    <m/>
    <n v="4.17"/>
    <n v="45826"/>
    <n v="0.78"/>
  </r>
  <r>
    <n v="1375"/>
    <s v="Minnesota"/>
    <s v="Pennington"/>
    <x v="0"/>
    <x v="2"/>
    <n v="14178"/>
    <n v="4.1516149720160129"/>
    <x v="0"/>
    <n v="2592"/>
    <n v="0.18"/>
    <n v="11586"/>
    <n v="0.82"/>
    <n v="903"/>
    <n v="0.06"/>
    <n v="1278"/>
    <n v="0.09"/>
    <n v="57494"/>
    <n v="41"/>
    <m/>
    <n v="2.89"/>
    <n v="11739"/>
    <n v="0.83"/>
  </r>
  <r>
    <n v="1376"/>
    <s v="Minnesota"/>
    <s v="Pine"/>
    <x v="0"/>
    <x v="2"/>
    <n v="29483"/>
    <n v="4.4695716724419983"/>
    <x v="0"/>
    <n v="6098"/>
    <n v="0.21"/>
    <n v="23385"/>
    <n v="0.79"/>
    <n v="2236"/>
    <n v="0.08"/>
    <n v="3319"/>
    <n v="0.11"/>
    <n v="50387"/>
    <n v="9"/>
    <m/>
    <n v="0.31"/>
    <n v="22735"/>
    <n v="0.77"/>
  </r>
  <r>
    <n v="1377"/>
    <s v="Minnesota"/>
    <s v="Pipestone"/>
    <x v="0"/>
    <x v="2"/>
    <n v="9047"/>
    <n v="3.9565045903166975"/>
    <x v="2"/>
    <n v="1896"/>
    <n v="0.21"/>
    <n v="7151"/>
    <n v="0.79"/>
    <n v="558"/>
    <n v="0.06"/>
    <n v="917"/>
    <n v="0.1"/>
    <n v="55378"/>
    <n v="18"/>
    <m/>
    <n v="1.99"/>
    <n v="7258"/>
    <n v="0.8"/>
  </r>
  <r>
    <n v="1378"/>
    <s v="Minnesota"/>
    <s v="Polk"/>
    <x v="0"/>
    <x v="1"/>
    <n v="31529"/>
    <n v="4.4987101965211664"/>
    <x v="0"/>
    <n v="5666"/>
    <n v="0.18"/>
    <n v="25863"/>
    <n v="0.82"/>
    <n v="1898"/>
    <n v="0.06"/>
    <n v="3654"/>
    <n v="0.12"/>
    <n v="60180"/>
    <n v="123"/>
    <m/>
    <n v="3.9"/>
    <n v="25943"/>
    <n v="0.82"/>
  </r>
  <r>
    <n v="1379"/>
    <s v="Minnesota"/>
    <s v="Pope"/>
    <x v="0"/>
    <x v="6"/>
    <n v="11097"/>
    <n v="4.0452055860350562"/>
    <x v="0"/>
    <n v="2710"/>
    <n v="0.24"/>
    <n v="8387"/>
    <n v="0.76"/>
    <n v="844"/>
    <n v="0.08"/>
    <n v="919"/>
    <n v="0.08"/>
    <n v="60975"/>
    <n v="22"/>
    <m/>
    <n v="1.98"/>
    <n v="8620"/>
    <n v="0.78"/>
  </r>
  <r>
    <n v="1380"/>
    <s v="Minnesota"/>
    <s v="Ramsey"/>
    <x v="1"/>
    <x v="3"/>
    <n v="550210"/>
    <n v="5.7405284793749161"/>
    <x v="1"/>
    <n v="79328"/>
    <n v="0.14000000000000001"/>
    <n v="470882"/>
    <n v="0.86"/>
    <n v="24304"/>
    <n v="0.04"/>
    <n v="78160"/>
    <n v="0.14000000000000001"/>
    <n v="62937"/>
    <n v="1441"/>
    <m/>
    <n v="2.62"/>
    <n v="469522"/>
    <n v="0.85"/>
  </r>
  <r>
    <n v="1381"/>
    <s v="Minnesota"/>
    <s v="Red Lake"/>
    <x v="0"/>
    <x v="6"/>
    <n v="3999"/>
    <n v="3.6019514041335214"/>
    <x v="2"/>
    <n v="837"/>
    <n v="0.21"/>
    <n v="3162"/>
    <n v="0.79"/>
    <n v="237"/>
    <n v="0.06"/>
    <n v="423"/>
    <n v="0.11"/>
    <n v="54412"/>
    <n v="0"/>
    <m/>
    <n v="0"/>
    <n v="3210"/>
    <n v="0.8"/>
  </r>
  <r>
    <n v="1382"/>
    <s v="Minnesota"/>
    <s v="Redwood"/>
    <x v="0"/>
    <x v="5"/>
    <n v="15249"/>
    <n v="4.1832413644223658"/>
    <x v="0"/>
    <n v="3225"/>
    <n v="0.21"/>
    <n v="12024"/>
    <n v="0.79"/>
    <n v="1001"/>
    <n v="7.0000000000000007E-2"/>
    <n v="1409"/>
    <n v="0.09"/>
    <n v="56760"/>
    <n v="25"/>
    <m/>
    <n v="1.64"/>
    <n v="12152"/>
    <n v="0.8"/>
  </r>
  <r>
    <n v="1383"/>
    <s v="Minnesota"/>
    <s v="Renville"/>
    <x v="0"/>
    <x v="6"/>
    <n v="14612"/>
    <n v="4.1647096635398793"/>
    <x v="0"/>
    <n v="3040"/>
    <n v="0.21"/>
    <n v="11572"/>
    <n v="0.79"/>
    <n v="946"/>
    <n v="0.06"/>
    <n v="1505"/>
    <n v="0.1"/>
    <n v="59787"/>
    <n v="16"/>
    <m/>
    <n v="1.0900000000000001"/>
    <n v="11767"/>
    <n v="0.81"/>
  </r>
  <r>
    <n v="1384"/>
    <s v="Minnesota"/>
    <s v="Rice"/>
    <x v="0"/>
    <x v="7"/>
    <n v="66523"/>
    <n v="4.8229718264474677"/>
    <x v="0"/>
    <n v="10250"/>
    <n v="0.15"/>
    <n v="56273"/>
    <n v="0.85"/>
    <n v="3455"/>
    <n v="0.05"/>
    <n v="5718"/>
    <n v="0.09"/>
    <n v="67024"/>
    <n v="119"/>
    <m/>
    <n v="1.79"/>
    <n v="50544"/>
    <n v="0.76"/>
  </r>
  <r>
    <n v="1385"/>
    <s v="Minnesota"/>
    <s v="Rock"/>
    <x v="0"/>
    <x v="2"/>
    <n v="9414"/>
    <n v="3.9737741939705802"/>
    <x v="2"/>
    <n v="1867"/>
    <n v="0.2"/>
    <n v="7547"/>
    <n v="0.8"/>
    <n v="549"/>
    <n v="0.06"/>
    <n v="815"/>
    <n v="0.09"/>
    <n v="63503"/>
    <n v="25"/>
    <m/>
    <n v="2.66"/>
    <n v="7625"/>
    <n v="0.81"/>
  </r>
  <r>
    <n v="1386"/>
    <s v="Minnesota"/>
    <s v="Roseau"/>
    <x v="0"/>
    <x v="5"/>
    <n v="15150"/>
    <n v="4.1804126328383235"/>
    <x v="0"/>
    <n v="2651"/>
    <n v="0.17"/>
    <n v="12499"/>
    <n v="0.83"/>
    <n v="966"/>
    <n v="0.06"/>
    <n v="1261"/>
    <n v="0.08"/>
    <n v="60239"/>
    <n v="115"/>
    <m/>
    <n v="7.59"/>
    <n v="12758"/>
    <n v="0.84"/>
  </r>
  <r>
    <n v="1387"/>
    <s v="Minnesota"/>
    <s v="St. Louis"/>
    <x v="0"/>
    <x v="0"/>
    <n v="199754"/>
    <n v="5.3004954846595425"/>
    <x v="1"/>
    <n v="38748"/>
    <n v="0.19"/>
    <n v="161006"/>
    <n v="0.81"/>
    <n v="15614"/>
    <n v="0.08"/>
    <n v="28232"/>
    <n v="0.14000000000000001"/>
    <n v="53833"/>
    <n v="1068"/>
    <m/>
    <n v="5.35"/>
    <n v="161752"/>
    <n v="0.81"/>
  </r>
  <r>
    <n v="1388"/>
    <s v="Minnesota"/>
    <s v="Scott"/>
    <x v="1"/>
    <x v="3"/>
    <n v="147381"/>
    <n v="5.1684414989435137"/>
    <x v="1"/>
    <n v="16035"/>
    <n v="0.11"/>
    <n v="131346"/>
    <n v="0.89"/>
    <n v="5991"/>
    <n v="0.04"/>
    <n v="7563"/>
    <n v="0.05"/>
    <n v="101427"/>
    <n v="108"/>
    <m/>
    <n v="0.73"/>
    <n v="133143"/>
    <n v="0.9"/>
  </r>
  <r>
    <n v="1389"/>
    <s v="Minnesota"/>
    <s v="Sherburne"/>
    <x v="0"/>
    <x v="3"/>
    <n v="96036"/>
    <n v="4.9824340629415831"/>
    <x v="0"/>
    <n v="10884"/>
    <n v="0.11"/>
    <n v="85152"/>
    <n v="0.89"/>
    <n v="5738"/>
    <n v="0.06"/>
    <n v="6098"/>
    <n v="0.06"/>
    <n v="81850"/>
    <n v="0"/>
    <m/>
    <n v="0"/>
    <n v="85643"/>
    <n v="0.89"/>
  </r>
  <r>
    <n v="1390"/>
    <s v="Minnesota"/>
    <s v="Sibley"/>
    <x v="0"/>
    <x v="3"/>
    <n v="15028"/>
    <n v="4.1769011863913468"/>
    <x v="0"/>
    <n v="2756"/>
    <n v="0.18"/>
    <n v="12272"/>
    <n v="0.82"/>
    <n v="888"/>
    <n v="0.06"/>
    <n v="1052"/>
    <n v="7.0000000000000007E-2"/>
    <n v="66209"/>
    <n v="6"/>
    <m/>
    <n v="0.4"/>
    <n v="12473"/>
    <n v="0.83"/>
  </r>
  <r>
    <n v="1391"/>
    <s v="Minnesota"/>
    <s v="Stearns"/>
    <x v="0"/>
    <x v="1"/>
    <n v="159256"/>
    <n v="5.2020958034425808"/>
    <x v="1"/>
    <n v="24079"/>
    <n v="0.15"/>
    <n v="135177"/>
    <n v="0.85"/>
    <n v="9493"/>
    <n v="0.06"/>
    <n v="18879"/>
    <n v="0.12"/>
    <n v="60843"/>
    <n v="1099"/>
    <m/>
    <n v="6.9"/>
    <n v="132546"/>
    <n v="0.83"/>
  </r>
  <r>
    <n v="1392"/>
    <s v="Minnesota"/>
    <s v="Steele"/>
    <x v="0"/>
    <x v="8"/>
    <n v="36803"/>
    <n v="4.5658832216719398"/>
    <x v="0"/>
    <n v="6491"/>
    <n v="0.18"/>
    <n v="30312"/>
    <n v="0.82"/>
    <n v="2214"/>
    <n v="0.06"/>
    <n v="3491"/>
    <n v="0.09"/>
    <n v="65323"/>
    <n v="42"/>
    <m/>
    <n v="1.1399999999999999"/>
    <n v="31002"/>
    <n v="0.84"/>
  </r>
  <r>
    <n v="1393"/>
    <s v="Minnesota"/>
    <s v="Stevens"/>
    <x v="0"/>
    <x v="5"/>
    <n v="9753"/>
    <n v="3.9891382242157891"/>
    <x v="2"/>
    <n v="1686"/>
    <n v="0.17"/>
    <n v="8067"/>
    <n v="0.83"/>
    <n v="479"/>
    <n v="0.05"/>
    <n v="986"/>
    <n v="0.1"/>
    <n v="61929"/>
    <n v="25"/>
    <m/>
    <n v="2.56"/>
    <n v="7347"/>
    <n v="0.75"/>
  </r>
  <r>
    <n v="1394"/>
    <s v="Minnesota"/>
    <s v="Swift"/>
    <x v="0"/>
    <x v="5"/>
    <n v="9345"/>
    <n v="3.9705793057148511"/>
    <x v="2"/>
    <n v="2044"/>
    <n v="0.22"/>
    <n v="7301"/>
    <n v="0.78"/>
    <n v="638"/>
    <n v="7.0000000000000007E-2"/>
    <n v="936"/>
    <n v="0.1"/>
    <n v="51552"/>
    <n v="25"/>
    <m/>
    <n v="2.68"/>
    <n v="7458"/>
    <n v="0.8"/>
  </r>
  <r>
    <n v="1395"/>
    <s v="Minnesota"/>
    <s v="Todd"/>
    <x v="0"/>
    <x v="2"/>
    <n v="24582"/>
    <n v="4.3906172143367863"/>
    <x v="0"/>
    <n v="5294"/>
    <n v="0.22"/>
    <n v="19288"/>
    <n v="0.78"/>
    <n v="1921"/>
    <n v="0.08"/>
    <n v="3017"/>
    <n v="0.12"/>
    <n v="58113"/>
    <n v="155"/>
    <m/>
    <n v="6.31"/>
    <n v="19665"/>
    <n v="0.8"/>
  </r>
  <r>
    <n v="1396"/>
    <s v="Minnesota"/>
    <s v="Traverse"/>
    <x v="0"/>
    <x v="4"/>
    <n v="3308"/>
    <n v="3.5195655008805091"/>
    <x v="2"/>
    <n v="832"/>
    <n v="0.25"/>
    <n v="2476"/>
    <n v="0.75"/>
    <n v="248"/>
    <n v="7.0000000000000007E-2"/>
    <n v="418"/>
    <n v="0.13"/>
    <n v="49773"/>
    <n v="15"/>
    <m/>
    <n v="4.53"/>
    <n v="2539"/>
    <n v="0.77"/>
  </r>
  <r>
    <n v="1397"/>
    <s v="Minnesota"/>
    <s v="Wabasha"/>
    <x v="0"/>
    <x v="1"/>
    <n v="21645"/>
    <n v="4.3353575901491759"/>
    <x v="0"/>
    <n v="4723"/>
    <n v="0.22"/>
    <n v="16922"/>
    <n v="0.78"/>
    <n v="1588"/>
    <n v="7.0000000000000007E-2"/>
    <n v="1578"/>
    <n v="7.0000000000000007E-2"/>
    <n v="63633"/>
    <n v="251"/>
    <m/>
    <n v="11.6"/>
    <n v="17281"/>
    <n v="0.8"/>
  </r>
  <r>
    <n v="1398"/>
    <s v="Minnesota"/>
    <s v="Wadena"/>
    <x v="0"/>
    <x v="5"/>
    <n v="13773"/>
    <n v="4.1390285474856832"/>
    <x v="0"/>
    <n v="2897"/>
    <n v="0.21"/>
    <n v="10876"/>
    <n v="0.79"/>
    <n v="1047"/>
    <n v="0.08"/>
    <n v="1924"/>
    <n v="0.14000000000000001"/>
    <n v="46312"/>
    <n v="25"/>
    <m/>
    <n v="1.82"/>
    <n v="11206"/>
    <n v="0.81"/>
  </r>
  <r>
    <n v="1399"/>
    <s v="Minnesota"/>
    <s v="Waseca"/>
    <x v="0"/>
    <x v="2"/>
    <n v="18691"/>
    <n v="4.2716325374871227"/>
    <x v="0"/>
    <n v="3400"/>
    <n v="0.18"/>
    <n v="15291"/>
    <n v="0.82"/>
    <n v="1121"/>
    <n v="0.06"/>
    <n v="1633"/>
    <n v="0.09"/>
    <n v="58335"/>
    <n v="12"/>
    <m/>
    <n v="0.64"/>
    <n v="14966"/>
    <n v="0.8"/>
  </r>
  <r>
    <n v="1400"/>
    <s v="Minnesota"/>
    <s v="Washington"/>
    <x v="0"/>
    <x v="3"/>
    <n v="259201"/>
    <n v="5.4136366727141585"/>
    <x v="1"/>
    <n v="38906"/>
    <n v="0.15"/>
    <n v="220295"/>
    <n v="0.85"/>
    <n v="13968"/>
    <n v="0.05"/>
    <n v="10755"/>
    <n v="0.04"/>
    <n v="95840"/>
    <n v="153"/>
    <m/>
    <n v="0.59"/>
    <n v="223803"/>
    <n v="0.86"/>
  </r>
  <r>
    <n v="1401"/>
    <s v="Minnesota"/>
    <s v="Watonwan"/>
    <x v="0"/>
    <x v="2"/>
    <n v="10980"/>
    <n v="4.0406023401140727"/>
    <x v="0"/>
    <n v="2191"/>
    <n v="0.2"/>
    <n v="8789"/>
    <n v="0.8"/>
    <n v="634"/>
    <n v="0.06"/>
    <n v="1152"/>
    <n v="0.1"/>
    <n v="51962"/>
    <n v="29"/>
    <m/>
    <n v="2.64"/>
    <n v="8874"/>
    <n v="0.81"/>
  </r>
  <r>
    <n v="1402"/>
    <s v="Minnesota"/>
    <s v="Wilkin"/>
    <x v="0"/>
    <x v="2"/>
    <n v="6254"/>
    <n v="3.7961578769069146"/>
    <x v="2"/>
    <n v="1200"/>
    <n v="0.19"/>
    <n v="5054"/>
    <n v="0.81"/>
    <n v="341"/>
    <n v="0.05"/>
    <n v="572"/>
    <n v="0.09"/>
    <n v="61387"/>
    <n v="105"/>
    <m/>
    <n v="16.79"/>
    <n v="5168"/>
    <n v="0.83"/>
  </r>
  <r>
    <n v="1403"/>
    <s v="Minnesota"/>
    <s v="Winona"/>
    <x v="0"/>
    <x v="7"/>
    <n v="50825"/>
    <n v="4.7060773873100761"/>
    <x v="0"/>
    <n v="8631"/>
    <n v="0.17"/>
    <n v="42194"/>
    <n v="0.83"/>
    <n v="2800"/>
    <n v="0.06"/>
    <n v="6126"/>
    <n v="0.12"/>
    <n v="56076"/>
    <n v="46"/>
    <m/>
    <n v="0.91"/>
    <n v="39904"/>
    <n v="0.79"/>
  </r>
  <r>
    <n v="1404"/>
    <s v="Minnesota"/>
    <s v="Wright"/>
    <x v="0"/>
    <x v="3"/>
    <n v="136349"/>
    <n v="5.1346519571212532"/>
    <x v="1"/>
    <n v="17215"/>
    <n v="0.13"/>
    <n v="119134"/>
    <n v="0.87"/>
    <n v="7041"/>
    <n v="0.05"/>
    <n v="6639"/>
    <n v="0.05"/>
    <n v="87377"/>
    <n v="186"/>
    <m/>
    <n v="1.36"/>
    <n v="121378"/>
    <n v="0.89"/>
  </r>
  <r>
    <n v="1405"/>
    <s v="Minnesota"/>
    <s v="Yellow Medicine"/>
    <x v="0"/>
    <x v="4"/>
    <n v="9795"/>
    <n v="3.9910044403307552"/>
    <x v="2"/>
    <n v="1981"/>
    <n v="0.2"/>
    <n v="7814"/>
    <n v="0.8"/>
    <n v="595"/>
    <n v="0.06"/>
    <n v="1124"/>
    <n v="0.11"/>
    <n v="56528"/>
    <n v="160"/>
    <m/>
    <n v="16.329999999999998"/>
    <n v="7967"/>
    <n v="0.81"/>
  </r>
  <r>
    <n v="1406"/>
    <s v="Mississippi"/>
    <s v="Adams"/>
    <x v="0"/>
    <x v="8"/>
    <n v="31192"/>
    <n v="4.4940432221799291"/>
    <x v="0"/>
    <n v="5874"/>
    <n v="0.19"/>
    <n v="25318"/>
    <n v="0.81"/>
    <n v="1759"/>
    <n v="0.06"/>
    <n v="8478"/>
    <n v="0.27"/>
    <n v="33392"/>
    <n v="136"/>
    <m/>
    <n v="4.3600000000000003"/>
    <n v="24312"/>
    <n v="0.78"/>
  </r>
  <r>
    <n v="1407"/>
    <s v="Mississippi"/>
    <s v="Alcorn"/>
    <x v="0"/>
    <x v="5"/>
    <n v="36925"/>
    <n v="4.5673205039839875"/>
    <x v="0"/>
    <n v="6813"/>
    <n v="0.18"/>
    <n v="30112"/>
    <n v="0.82"/>
    <n v="1806"/>
    <n v="0.05"/>
    <n v="6559"/>
    <n v="0.18"/>
    <n v="40010"/>
    <n v="200"/>
    <m/>
    <n v="5.42"/>
    <n v="31866"/>
    <n v="0.86"/>
  </r>
  <r>
    <n v="1408"/>
    <s v="Mississippi"/>
    <s v="Amite"/>
    <x v="0"/>
    <x v="6"/>
    <n v="12326"/>
    <n v="4.0908221633946562"/>
    <x v="0"/>
    <n v="2896"/>
    <n v="0.23"/>
    <n v="9430"/>
    <n v="0.77"/>
    <n v="683"/>
    <n v="0.06"/>
    <n v="2706"/>
    <n v="0.22"/>
    <n v="38092"/>
    <n v="0"/>
    <m/>
    <n v="0"/>
    <n v="9928"/>
    <n v="0.81"/>
  </r>
  <r>
    <n v="1409"/>
    <s v="Mississippi"/>
    <s v="Attala"/>
    <x v="0"/>
    <x v="2"/>
    <n v="18365"/>
    <n v="4.2639909326813124"/>
    <x v="0"/>
    <n v="3521"/>
    <n v="0.19"/>
    <n v="14844"/>
    <n v="0.81"/>
    <n v="1016"/>
    <n v="0.06"/>
    <n v="4272"/>
    <n v="0.23"/>
    <n v="36761"/>
    <n v="25"/>
    <m/>
    <n v="1.36"/>
    <n v="15541"/>
    <n v="0.85"/>
  </r>
  <r>
    <n v="1410"/>
    <s v="Mississippi"/>
    <s v="Benton"/>
    <x v="0"/>
    <x v="3"/>
    <n v="8271"/>
    <n v="3.9175580208254361"/>
    <x v="2"/>
    <n v="1547"/>
    <n v="0.19"/>
    <n v="6724"/>
    <n v="0.81"/>
    <n v="396"/>
    <n v="0.05"/>
    <n v="1807"/>
    <n v="0.22"/>
    <n v="35184"/>
    <n v="0"/>
    <m/>
    <n v="0"/>
    <n v="7190"/>
    <n v="0.87"/>
  </r>
  <r>
    <n v="1411"/>
    <s v="Mississippi"/>
    <s v="Bolivar"/>
    <x v="0"/>
    <x v="5"/>
    <n v="31333"/>
    <n v="4.4960019787013978"/>
    <x v="0"/>
    <n v="4951"/>
    <n v="0.16"/>
    <n v="26382"/>
    <n v="0.84"/>
    <n v="1268"/>
    <n v="0.04"/>
    <n v="8715"/>
    <n v="0.28000000000000003"/>
    <n v="33116"/>
    <n v="129"/>
    <m/>
    <n v="4.12"/>
    <n v="26343"/>
    <n v="0.84"/>
  </r>
  <r>
    <n v="1412"/>
    <s v="Mississippi"/>
    <s v="Calhoun"/>
    <x v="0"/>
    <x v="4"/>
    <n v="14436"/>
    <n v="4.1594468733874699"/>
    <x v="0"/>
    <n v="2732"/>
    <n v="0.19"/>
    <n v="11704"/>
    <n v="0.81"/>
    <n v="638"/>
    <n v="0.04"/>
    <n v="3026"/>
    <n v="0.21"/>
    <n v="39176"/>
    <n v="145"/>
    <m/>
    <n v="10.039999999999999"/>
    <n v="12426"/>
    <n v="0.86"/>
  </r>
  <r>
    <n v="1413"/>
    <s v="Mississippi"/>
    <s v="Carroll"/>
    <x v="0"/>
    <x v="4"/>
    <n v="9911"/>
    <n v="3.9961174761372882"/>
    <x v="2"/>
    <n v="2348"/>
    <n v="0.24"/>
    <n v="7563"/>
    <n v="0.76"/>
    <n v="545"/>
    <n v="0.05"/>
    <n v="1710"/>
    <n v="0.17"/>
    <n v="42588"/>
    <n v="0"/>
    <m/>
    <n v="0"/>
    <n v="7784"/>
    <n v="0.79"/>
  </r>
  <r>
    <n v="1414"/>
    <s v="Mississippi"/>
    <s v="Chickasaw"/>
    <x v="0"/>
    <x v="5"/>
    <n v="17171"/>
    <n v="4.2347955882206429"/>
    <x v="0"/>
    <n v="2958"/>
    <n v="0.17"/>
    <n v="14213"/>
    <n v="0.83"/>
    <n v="762"/>
    <n v="0.04"/>
    <n v="3383"/>
    <n v="0.2"/>
    <n v="37429"/>
    <n v="84"/>
    <m/>
    <n v="4.8899999999999997"/>
    <n v="14727"/>
    <n v="0.86"/>
  </r>
  <r>
    <n v="1415"/>
    <s v="Mississippi"/>
    <s v="Choctaw"/>
    <x v="0"/>
    <x v="4"/>
    <n v="8278"/>
    <n v="3.9179254220647413"/>
    <x v="2"/>
    <n v="1785"/>
    <n v="0.22"/>
    <n v="6493"/>
    <n v="0.78"/>
    <n v="435"/>
    <n v="0.05"/>
    <n v="1668"/>
    <n v="0.2"/>
    <n v="38479"/>
    <n v="88"/>
    <m/>
    <n v="10.63"/>
    <n v="6839"/>
    <n v="0.83"/>
  </r>
  <r>
    <n v="1416"/>
    <s v="Mississippi"/>
    <s v="Claiborne"/>
    <x v="0"/>
    <x v="6"/>
    <n v="9002"/>
    <n v="3.9543390086024601"/>
    <x v="2"/>
    <n v="1472"/>
    <n v="0.16"/>
    <n v="7530"/>
    <n v="0.84"/>
    <n v="367"/>
    <n v="0.04"/>
    <n v="2827"/>
    <n v="0.31"/>
    <n v="29631"/>
    <n v="22"/>
    <m/>
    <n v="2.44"/>
    <n v="6738"/>
    <n v="0.75"/>
  </r>
  <r>
    <n v="1417"/>
    <s v="Mississippi"/>
    <s v="Clarke"/>
    <x v="0"/>
    <x v="4"/>
    <n v="15604"/>
    <n v="4.1932359416397533"/>
    <x v="0"/>
    <n v="3190"/>
    <n v="0.2"/>
    <n v="12414"/>
    <n v="0.8"/>
    <n v="1054"/>
    <n v="7.0000000000000007E-2"/>
    <n v="3351"/>
    <n v="0.21"/>
    <n v="41495"/>
    <n v="25"/>
    <m/>
    <n v="1.6"/>
    <n v="13131"/>
    <n v="0.84"/>
  </r>
  <r>
    <n v="1418"/>
    <s v="Mississippi"/>
    <s v="Clay"/>
    <x v="0"/>
    <x v="5"/>
    <n v="19386"/>
    <n v="4.287488208401288"/>
    <x v="0"/>
    <n v="3580"/>
    <n v="0.18"/>
    <n v="15806"/>
    <n v="0.82"/>
    <n v="1062"/>
    <n v="0.05"/>
    <n v="4170"/>
    <n v="0.22"/>
    <n v="38121"/>
    <n v="49"/>
    <m/>
    <n v="2.5299999999999998"/>
    <n v="16484"/>
    <n v="0.85"/>
  </r>
  <r>
    <n v="1419"/>
    <s v="Mississippi"/>
    <s v="Coahoma"/>
    <x v="0"/>
    <x v="5"/>
    <n v="22628"/>
    <n v="4.3546461700683716"/>
    <x v="0"/>
    <n v="3492"/>
    <n v="0.15"/>
    <n v="19136"/>
    <n v="0.85"/>
    <n v="1036"/>
    <n v="0.05"/>
    <n v="7893"/>
    <n v="0.35"/>
    <n v="29380"/>
    <n v="181"/>
    <m/>
    <n v="8"/>
    <n v="19711"/>
    <n v="0.87"/>
  </r>
  <r>
    <n v="1420"/>
    <s v="Mississippi"/>
    <s v="Copiah"/>
    <x v="0"/>
    <x v="0"/>
    <n v="28543"/>
    <n v="4.4554996175163231"/>
    <x v="0"/>
    <n v="5035"/>
    <n v="0.18"/>
    <n v="23508"/>
    <n v="0.82"/>
    <n v="1673"/>
    <n v="0.06"/>
    <n v="7364"/>
    <n v="0.26"/>
    <n v="38664"/>
    <n v="25"/>
    <m/>
    <n v="0.88"/>
    <n v="24165"/>
    <n v="0.85"/>
  </r>
  <r>
    <n v="1421"/>
    <s v="Mississippi"/>
    <s v="Covington"/>
    <x v="0"/>
    <x v="6"/>
    <n v="18853"/>
    <n v="4.2753804675274338"/>
    <x v="0"/>
    <n v="3185"/>
    <n v="0.17"/>
    <n v="15668"/>
    <n v="0.83"/>
    <n v="1018"/>
    <n v="0.05"/>
    <n v="4910"/>
    <n v="0.26"/>
    <n v="36083"/>
    <n v="95"/>
    <m/>
    <n v="5.04"/>
    <n v="16398"/>
    <n v="0.87"/>
  </r>
  <r>
    <n v="1422"/>
    <s v="Mississippi"/>
    <s v="DeSoto"/>
    <x v="0"/>
    <x v="3"/>
    <n v="182001"/>
    <n v="5.2600737742119366"/>
    <x v="1"/>
    <n v="23468"/>
    <n v="0.13"/>
    <n v="158533"/>
    <n v="0.87"/>
    <n v="11212"/>
    <n v="0.06"/>
    <n v="16255"/>
    <n v="0.09"/>
    <n v="68126"/>
    <n v="540"/>
    <m/>
    <n v="2.97"/>
    <n v="163008"/>
    <n v="0.9"/>
  </r>
  <r>
    <n v="1423"/>
    <s v="Mississippi"/>
    <s v="Forrest"/>
    <x v="0"/>
    <x v="1"/>
    <n v="75036"/>
    <n v="4.8752696747282931"/>
    <x v="0"/>
    <n v="10188"/>
    <n v="0.14000000000000001"/>
    <n v="64848"/>
    <n v="0.86"/>
    <n v="6040"/>
    <n v="0.08"/>
    <n v="17341"/>
    <n v="0.23"/>
    <n v="39061"/>
    <n v="545"/>
    <m/>
    <n v="7.26"/>
    <n v="64999"/>
    <n v="0.87"/>
  </r>
  <r>
    <n v="1424"/>
    <s v="Mississippi"/>
    <s v="Franklin"/>
    <x v="0"/>
    <x v="4"/>
    <n v="7788"/>
    <n v="3.8914259428479943"/>
    <x v="2"/>
    <n v="1553"/>
    <n v="0.2"/>
    <n v="6235"/>
    <n v="0.8"/>
    <n v="416"/>
    <n v="0.05"/>
    <n v="1551"/>
    <n v="0.2"/>
    <n v="39508"/>
    <n v="25"/>
    <m/>
    <n v="3.21"/>
    <n v="6579"/>
    <n v="0.84"/>
  </r>
  <r>
    <n v="1425"/>
    <s v="Mississippi"/>
    <s v="George"/>
    <x v="0"/>
    <x v="2"/>
    <n v="24250"/>
    <n v="4.3847117429382827"/>
    <x v="0"/>
    <n v="3513"/>
    <n v="0.14000000000000001"/>
    <n v="20737"/>
    <n v="0.86"/>
    <n v="1252"/>
    <n v="0.05"/>
    <n v="3802"/>
    <n v="0.16"/>
    <n v="47246"/>
    <n v="48"/>
    <m/>
    <n v="1.98"/>
    <n v="21088"/>
    <n v="0.87"/>
  </r>
  <r>
    <n v="1426"/>
    <s v="Mississippi"/>
    <s v="Greene"/>
    <x v="0"/>
    <x v="6"/>
    <n v="13586"/>
    <n v="4.1330916102547084"/>
    <x v="0"/>
    <n v="2020"/>
    <n v="0.15"/>
    <n v="11566"/>
    <n v="0.85"/>
    <n v="688"/>
    <n v="0.05"/>
    <n v="2485"/>
    <n v="0.18"/>
    <n v="42022"/>
    <n v="7"/>
    <m/>
    <n v="0.52"/>
    <n v="9596"/>
    <n v="0.71"/>
  </r>
  <r>
    <n v="1427"/>
    <s v="Mississippi"/>
    <s v="Grenada"/>
    <x v="0"/>
    <x v="5"/>
    <n v="21055"/>
    <n v="4.323355245756284"/>
    <x v="0"/>
    <n v="3744"/>
    <n v="0.18"/>
    <n v="17311"/>
    <n v="0.82"/>
    <n v="1333"/>
    <n v="0.06"/>
    <n v="4621"/>
    <n v="0.22"/>
    <n v="39633"/>
    <n v="58"/>
    <m/>
    <n v="2.75"/>
    <n v="18335"/>
    <n v="0.87"/>
  </r>
  <r>
    <n v="1428"/>
    <s v="Mississippi"/>
    <s v="Hancock"/>
    <x v="0"/>
    <x v="0"/>
    <n v="47334"/>
    <n v="4.6751732064440068"/>
    <x v="0"/>
    <n v="9383"/>
    <n v="0.2"/>
    <n v="37951"/>
    <n v="0.8"/>
    <n v="3859"/>
    <n v="0.08"/>
    <n v="8181"/>
    <n v="0.17"/>
    <n v="49843"/>
    <n v="102"/>
    <m/>
    <n v="2.15"/>
    <n v="39598"/>
    <n v="0.84"/>
  </r>
  <r>
    <n v="1429"/>
    <s v="Mississippi"/>
    <s v="Harrison"/>
    <x v="0"/>
    <x v="0"/>
    <n v="206650"/>
    <n v="5.3152354096177268"/>
    <x v="1"/>
    <n v="30904"/>
    <n v="0.15"/>
    <n v="175746"/>
    <n v="0.85"/>
    <n v="22664"/>
    <n v="0.11"/>
    <n v="40288"/>
    <n v="0.19"/>
    <n v="45355"/>
    <n v="1199"/>
    <m/>
    <n v="5.8"/>
    <n v="178144"/>
    <n v="0.86"/>
  </r>
  <r>
    <n v="1430"/>
    <s v="Mississippi"/>
    <s v="Hinds"/>
    <x v="1"/>
    <x v="0"/>
    <n v="237085"/>
    <n v="5.3749040777095134"/>
    <x v="1"/>
    <n v="33341"/>
    <n v="0.14000000000000001"/>
    <n v="203744"/>
    <n v="0.86"/>
    <n v="12951"/>
    <n v="0.05"/>
    <n v="44204"/>
    <n v="0.19"/>
    <n v="44776"/>
    <n v="2444"/>
    <m/>
    <n v="10.31"/>
    <n v="202994"/>
    <n v="0.86"/>
  </r>
  <r>
    <n v="1431"/>
    <s v="Mississippi"/>
    <s v="Holmes"/>
    <x v="0"/>
    <x v="2"/>
    <n v="17622"/>
    <n v="4.2460551969064442"/>
    <x v="0"/>
    <n v="2652"/>
    <n v="0.15"/>
    <n v="14970"/>
    <n v="0.85"/>
    <n v="616"/>
    <n v="0.03"/>
    <n v="5515"/>
    <n v="0.31"/>
    <n v="26449"/>
    <n v="25"/>
    <m/>
    <n v="1.42"/>
    <n v="14894"/>
    <n v="0.85"/>
  </r>
  <r>
    <n v="1432"/>
    <s v="Mississippi"/>
    <s v="Humphreys"/>
    <x v="0"/>
    <x v="2"/>
    <n v="8257"/>
    <n v="3.916822284595912"/>
    <x v="2"/>
    <n v="1402"/>
    <n v="0.17"/>
    <n v="6855"/>
    <n v="0.83"/>
    <n v="322"/>
    <n v="0.04"/>
    <n v="3015"/>
    <n v="0.37"/>
    <n v="28542"/>
    <n v="0"/>
    <m/>
    <n v="0"/>
    <n v="7234"/>
    <n v="0.88"/>
  </r>
  <r>
    <n v="1433"/>
    <s v="Mississippi"/>
    <s v="Issaquena"/>
    <x v="0"/>
    <x v="6"/>
    <n v="1308"/>
    <n v="3.1166077439882485"/>
    <x v="2"/>
    <n v="218"/>
    <n v="0.17"/>
    <n v="1090"/>
    <n v="0.83"/>
    <n v="44"/>
    <n v="0.03"/>
    <n v="409"/>
    <n v="0.31"/>
    <n v="26936"/>
    <n v="171"/>
    <m/>
    <n v="130.72999999999999"/>
    <n v="826"/>
    <n v="0.63"/>
  </r>
  <r>
    <n v="1434"/>
    <s v="Mississippi"/>
    <s v="Itawamba"/>
    <x v="0"/>
    <x v="5"/>
    <n v="23517"/>
    <n v="4.3713819191666508"/>
    <x v="0"/>
    <n v="4152"/>
    <n v="0.18"/>
    <n v="19365"/>
    <n v="0.82"/>
    <n v="1317"/>
    <n v="0.06"/>
    <n v="3066"/>
    <n v="0.13"/>
    <n v="45720"/>
    <n v="0"/>
    <m/>
    <n v="0"/>
    <n v="19842"/>
    <n v="0.84"/>
  </r>
  <r>
    <n v="1435"/>
    <s v="Mississippi"/>
    <s v="Jackson"/>
    <x v="0"/>
    <x v="0"/>
    <n v="143277"/>
    <n v="5.1561764794777298"/>
    <x v="1"/>
    <n v="22721"/>
    <n v="0.16"/>
    <n v="120556"/>
    <n v="0.84"/>
    <n v="12915"/>
    <n v="0.09"/>
    <n v="25348"/>
    <n v="0.18"/>
    <n v="51771"/>
    <n v="361"/>
    <m/>
    <n v="2.52"/>
    <n v="124709"/>
    <n v="0.87"/>
  </r>
  <r>
    <n v="1436"/>
    <s v="Mississippi"/>
    <s v="Jasper"/>
    <x v="0"/>
    <x v="4"/>
    <n v="16428"/>
    <n v="4.2155846941816151"/>
    <x v="0"/>
    <n v="3352"/>
    <n v="0.2"/>
    <n v="13076"/>
    <n v="0.8"/>
    <n v="822"/>
    <n v="0.05"/>
    <n v="3098"/>
    <n v="0.19"/>
    <n v="36987"/>
    <n v="126"/>
    <m/>
    <n v="7.67"/>
    <n v="13775"/>
    <n v="0.84"/>
  </r>
  <r>
    <n v="1437"/>
    <s v="Mississippi"/>
    <s v="Jefferson"/>
    <x v="0"/>
    <x v="6"/>
    <n v="7106"/>
    <n v="3.8516252031533091"/>
    <x v="2"/>
    <n v="1199"/>
    <n v="0.17"/>
    <n v="5907"/>
    <n v="0.83"/>
    <n v="270"/>
    <n v="0.04"/>
    <n v="2388"/>
    <n v="0.34"/>
    <n v="28024"/>
    <n v="30"/>
    <m/>
    <n v="4.22"/>
    <n v="6000"/>
    <n v="0.84"/>
  </r>
  <r>
    <n v="1438"/>
    <s v="Mississippi"/>
    <s v="Jefferson Davis"/>
    <x v="0"/>
    <x v="6"/>
    <n v="11234"/>
    <n v="4.0505344195401234"/>
    <x v="0"/>
    <n v="2550"/>
    <n v="0.23"/>
    <n v="8684"/>
    <n v="0.77"/>
    <n v="679"/>
    <n v="0.06"/>
    <n v="2885"/>
    <n v="0.26"/>
    <n v="31739"/>
    <n v="95"/>
    <m/>
    <n v="8.4600000000000009"/>
    <n v="9149"/>
    <n v="0.81"/>
  </r>
  <r>
    <n v="1439"/>
    <s v="Mississippi"/>
    <s v="Jones"/>
    <x v="0"/>
    <x v="7"/>
    <n v="68461"/>
    <n v="4.8354432385253467"/>
    <x v="0"/>
    <n v="11577"/>
    <n v="0.17"/>
    <n v="56884"/>
    <n v="0.83"/>
    <n v="3427"/>
    <n v="0.05"/>
    <n v="13223"/>
    <n v="0.19"/>
    <n v="42435"/>
    <n v="424"/>
    <m/>
    <n v="6.19"/>
    <n v="58042"/>
    <n v="0.85"/>
  </r>
  <r>
    <n v="1440"/>
    <s v="Mississippi"/>
    <s v="Kemper"/>
    <x v="0"/>
    <x v="4"/>
    <n v="10027"/>
    <n v="4.0011710149414004"/>
    <x v="0"/>
    <n v="2025"/>
    <n v="0.2"/>
    <n v="8002"/>
    <n v="0.8"/>
    <n v="526"/>
    <n v="0.05"/>
    <n v="2427"/>
    <n v="0.24"/>
    <n v="33437"/>
    <n v="25"/>
    <m/>
    <n v="2.4900000000000002"/>
    <n v="7214"/>
    <n v="0.72"/>
  </r>
  <r>
    <n v="1441"/>
    <s v="Mississippi"/>
    <s v="Lafayette"/>
    <x v="0"/>
    <x v="7"/>
    <n v="54793"/>
    <n v="4.7387250793684137"/>
    <x v="0"/>
    <n v="6929"/>
    <n v="0.13"/>
    <n v="47864"/>
    <n v="0.87"/>
    <n v="2328"/>
    <n v="0.04"/>
    <n v="8801"/>
    <n v="0.16"/>
    <n v="49381"/>
    <n v="172"/>
    <m/>
    <n v="3.14"/>
    <n v="43519"/>
    <n v="0.79"/>
  </r>
  <r>
    <n v="1442"/>
    <s v="Mississippi"/>
    <s v="Lamar"/>
    <x v="0"/>
    <x v="1"/>
    <n v="62447"/>
    <n v="4.7955115793836383"/>
    <x v="0"/>
    <n v="8603"/>
    <n v="0.14000000000000001"/>
    <n v="53844"/>
    <n v="0.86"/>
    <n v="4165"/>
    <n v="7.0000000000000007E-2"/>
    <n v="8666"/>
    <n v="0.14000000000000001"/>
    <n v="58377"/>
    <n v="261"/>
    <m/>
    <n v="4.18"/>
    <n v="55041"/>
    <n v="0.88"/>
  </r>
  <r>
    <n v="1443"/>
    <s v="Mississippi"/>
    <s v="Lauderdale"/>
    <x v="0"/>
    <x v="8"/>
    <n v="75317"/>
    <n v="4.8768930130255441"/>
    <x v="0"/>
    <n v="13072"/>
    <n v="0.17"/>
    <n v="62245"/>
    <n v="0.83"/>
    <n v="6385"/>
    <n v="0.08"/>
    <n v="18243"/>
    <n v="0.24"/>
    <n v="40077"/>
    <n v="1020"/>
    <m/>
    <n v="13.54"/>
    <n v="61626"/>
    <n v="0.82"/>
  </r>
  <r>
    <n v="1444"/>
    <s v="Mississippi"/>
    <s v="Lawrence"/>
    <x v="0"/>
    <x v="6"/>
    <n v="12455"/>
    <n v="4.095343731872525"/>
    <x v="0"/>
    <n v="2240"/>
    <n v="0.18"/>
    <n v="10215"/>
    <n v="0.82"/>
    <n v="709"/>
    <n v="0.06"/>
    <n v="2329"/>
    <n v="0.19"/>
    <n v="40510"/>
    <n v="25"/>
    <m/>
    <n v="2.0099999999999998"/>
    <n v="10931"/>
    <n v="0.88"/>
  </r>
  <r>
    <n v="1445"/>
    <s v="Mississippi"/>
    <s v="Leake"/>
    <x v="0"/>
    <x v="2"/>
    <n v="22763"/>
    <n v="4.3572294983902831"/>
    <x v="0"/>
    <n v="3719"/>
    <n v="0.16"/>
    <n v="19044"/>
    <n v="0.84"/>
    <n v="1102"/>
    <n v="0.05"/>
    <n v="5335"/>
    <n v="0.23"/>
    <n v="37212"/>
    <n v="25"/>
    <m/>
    <n v="1.1000000000000001"/>
    <n v="18328"/>
    <n v="0.81"/>
  </r>
  <r>
    <n v="1446"/>
    <s v="Mississippi"/>
    <s v="Lee"/>
    <x v="0"/>
    <x v="8"/>
    <n v="85202"/>
    <n v="4.9304497893531938"/>
    <x v="0"/>
    <n v="12598"/>
    <n v="0.15"/>
    <n v="72604"/>
    <n v="0.85"/>
    <n v="4774"/>
    <n v="0.06"/>
    <n v="10977"/>
    <n v="0.13"/>
    <n v="51088"/>
    <n v="797"/>
    <m/>
    <n v="9.35"/>
    <n v="75804"/>
    <n v="0.89"/>
  </r>
  <r>
    <n v="1447"/>
    <s v="Mississippi"/>
    <s v="Leflore"/>
    <x v="0"/>
    <x v="8"/>
    <n v="28919"/>
    <n v="4.4611832712645878"/>
    <x v="0"/>
    <n v="4171"/>
    <n v="0.14000000000000001"/>
    <n v="24748"/>
    <n v="0.86"/>
    <n v="1131"/>
    <n v="0.04"/>
    <n v="9655"/>
    <n v="0.33"/>
    <n v="29244"/>
    <n v="208"/>
    <m/>
    <n v="7.19"/>
    <n v="24850"/>
    <n v="0.86"/>
  </r>
  <r>
    <n v="1448"/>
    <s v="Mississippi"/>
    <s v="Lincoln"/>
    <x v="0"/>
    <x v="2"/>
    <n v="34205"/>
    <n v="4.5340895947605686"/>
    <x v="0"/>
    <n v="5881"/>
    <n v="0.17"/>
    <n v="28324"/>
    <n v="0.83"/>
    <n v="1730"/>
    <n v="0.05"/>
    <n v="6422"/>
    <n v="0.19"/>
    <n v="43478"/>
    <n v="79"/>
    <m/>
    <n v="2.31"/>
    <n v="29479"/>
    <n v="0.86"/>
  </r>
  <r>
    <n v="1449"/>
    <s v="Mississippi"/>
    <s v="Lowndes"/>
    <x v="0"/>
    <x v="8"/>
    <n v="58930"/>
    <n v="4.7703364410951492"/>
    <x v="0"/>
    <n v="9352"/>
    <n v="0.16"/>
    <n v="49578"/>
    <n v="0.84"/>
    <n v="4843"/>
    <n v="0.08"/>
    <n v="13276"/>
    <n v="0.23"/>
    <n v="44348"/>
    <n v="236"/>
    <m/>
    <n v="4"/>
    <n v="50708"/>
    <n v="0.86"/>
  </r>
  <r>
    <n v="1450"/>
    <s v="Mississippi"/>
    <s v="Madison"/>
    <x v="0"/>
    <x v="0"/>
    <n v="105630"/>
    <n v="5.0237872797898468"/>
    <x v="1"/>
    <n v="14043"/>
    <n v="0.13"/>
    <n v="91587"/>
    <n v="0.87"/>
    <n v="5136"/>
    <n v="0.05"/>
    <n v="9750"/>
    <n v="0.09"/>
    <n v="75740"/>
    <n v="43"/>
    <m/>
    <n v="0.41"/>
    <n v="92914"/>
    <n v="0.88"/>
  </r>
  <r>
    <n v="1451"/>
    <s v="Mississippi"/>
    <s v="Marion"/>
    <x v="0"/>
    <x v="2"/>
    <n v="24715"/>
    <n v="4.3929606147967952"/>
    <x v="0"/>
    <n v="4591"/>
    <n v="0.19"/>
    <n v="20124"/>
    <n v="0.81"/>
    <n v="1378"/>
    <n v="0.06"/>
    <n v="6500"/>
    <n v="0.26"/>
    <n v="36408"/>
    <n v="49"/>
    <m/>
    <n v="1.98"/>
    <n v="20716"/>
    <n v="0.84"/>
  </r>
  <r>
    <n v="1452"/>
    <s v="Mississippi"/>
    <s v="Marshall"/>
    <x v="0"/>
    <x v="3"/>
    <n v="35451"/>
    <n v="4.5496284902484669"/>
    <x v="0"/>
    <n v="6214"/>
    <n v="0.18"/>
    <n v="29237"/>
    <n v="0.82"/>
    <n v="1935"/>
    <n v="0.05"/>
    <n v="7019"/>
    <n v="0.2"/>
    <n v="40285"/>
    <n v="40"/>
    <m/>
    <n v="1.1299999999999999"/>
    <n v="29068"/>
    <n v="0.82"/>
  </r>
  <r>
    <n v="1453"/>
    <s v="Mississippi"/>
    <s v="Monroe"/>
    <x v="0"/>
    <x v="5"/>
    <n v="35564"/>
    <n v="4.5510106015735108"/>
    <x v="0"/>
    <n v="6831"/>
    <n v="0.19"/>
    <n v="28733"/>
    <n v="0.81"/>
    <n v="2138"/>
    <n v="0.06"/>
    <n v="5750"/>
    <n v="0.16"/>
    <n v="44681"/>
    <n v="130"/>
    <m/>
    <n v="3.66"/>
    <n v="30414"/>
    <n v="0.86"/>
  </r>
  <r>
    <n v="1454"/>
    <s v="Mississippi"/>
    <s v="Montgomery"/>
    <x v="0"/>
    <x v="5"/>
    <n v="10023"/>
    <n v="4.0009977303577937"/>
    <x v="0"/>
    <n v="2169"/>
    <n v="0.22"/>
    <n v="7854"/>
    <n v="0.78"/>
    <n v="594"/>
    <n v="0.06"/>
    <n v="2265"/>
    <n v="0.23"/>
    <n v="36311"/>
    <n v="25"/>
    <m/>
    <n v="2.4900000000000002"/>
    <n v="8405"/>
    <n v="0.84"/>
  </r>
  <r>
    <n v="1455"/>
    <s v="Mississippi"/>
    <s v="Neshoba"/>
    <x v="0"/>
    <x v="5"/>
    <n v="29125"/>
    <n v="4.4642659340340751"/>
    <x v="0"/>
    <n v="4608"/>
    <n v="0.16"/>
    <n v="24517"/>
    <n v="0.84"/>
    <n v="1622"/>
    <n v="0.06"/>
    <n v="7701"/>
    <n v="0.26"/>
    <n v="36236"/>
    <n v="259"/>
    <m/>
    <n v="8.89"/>
    <n v="25493"/>
    <n v="0.88"/>
  </r>
  <r>
    <n v="1456"/>
    <s v="Mississippi"/>
    <s v="Newton"/>
    <x v="0"/>
    <x v="5"/>
    <n v="21443"/>
    <n v="4.3312855455870096"/>
    <x v="0"/>
    <n v="3585"/>
    <n v="0.17"/>
    <n v="17858"/>
    <n v="0.83"/>
    <n v="1455"/>
    <n v="7.0000000000000007E-2"/>
    <n v="4399"/>
    <n v="0.21"/>
    <n v="40792"/>
    <n v="0"/>
    <m/>
    <n v="0"/>
    <n v="18211"/>
    <n v="0.85"/>
  </r>
  <r>
    <n v="1457"/>
    <s v="Mississippi"/>
    <s v="Noxubee"/>
    <x v="0"/>
    <x v="5"/>
    <n v="10535"/>
    <n v="4.0226345399441188"/>
    <x v="0"/>
    <n v="1724"/>
    <n v="0.16"/>
    <n v="8811"/>
    <n v="0.84"/>
    <n v="468"/>
    <n v="0.04"/>
    <n v="3001"/>
    <n v="0.28000000000000003"/>
    <n v="32167"/>
    <n v="85"/>
    <m/>
    <n v="8.07"/>
    <n v="9270"/>
    <n v="0.88"/>
  </r>
  <r>
    <n v="1458"/>
    <s v="Mississippi"/>
    <s v="Oktibbeha"/>
    <x v="0"/>
    <x v="8"/>
    <n v="49599"/>
    <n v="4.6954729204647956"/>
    <x v="0"/>
    <n v="5710"/>
    <n v="0.12"/>
    <n v="43889"/>
    <n v="0.88"/>
    <n v="2141"/>
    <n v="0.04"/>
    <n v="12296"/>
    <n v="0.25"/>
    <n v="39130"/>
    <n v="96"/>
    <m/>
    <n v="1.94"/>
    <n v="40540"/>
    <n v="0.82"/>
  </r>
  <r>
    <n v="1459"/>
    <s v="Mississippi"/>
    <s v="Panola"/>
    <x v="0"/>
    <x v="2"/>
    <n v="34178"/>
    <n v="4.5337466454421493"/>
    <x v="0"/>
    <n v="5379"/>
    <n v="0.16"/>
    <n v="28799"/>
    <n v="0.84"/>
    <n v="1754"/>
    <n v="0.05"/>
    <n v="7391"/>
    <n v="0.22"/>
    <n v="39198"/>
    <n v="112"/>
    <m/>
    <n v="3.28"/>
    <n v="30339"/>
    <n v="0.89"/>
  </r>
  <r>
    <n v="1460"/>
    <s v="Mississippi"/>
    <s v="Pearl River"/>
    <x v="0"/>
    <x v="2"/>
    <n v="55387"/>
    <n v="4.7434078425120925"/>
    <x v="0"/>
    <n v="10395"/>
    <n v="0.19"/>
    <n v="44992"/>
    <n v="0.81"/>
    <n v="4572"/>
    <n v="0.08"/>
    <n v="9761"/>
    <n v="0.18"/>
    <n v="45268"/>
    <n v="67"/>
    <m/>
    <n v="1.21"/>
    <n v="46359"/>
    <n v="0.84"/>
  </r>
  <r>
    <n v="1461"/>
    <s v="Mississippi"/>
    <s v="Perry"/>
    <x v="0"/>
    <x v="1"/>
    <n v="11931"/>
    <n v="4.0766768457056424"/>
    <x v="0"/>
    <n v="2179"/>
    <n v="0.18"/>
    <n v="9752"/>
    <n v="0.82"/>
    <n v="790"/>
    <n v="7.0000000000000007E-2"/>
    <n v="2597"/>
    <n v="0.22"/>
    <n v="39687"/>
    <n v="22"/>
    <m/>
    <n v="1.84"/>
    <n v="10337"/>
    <n v="0.87"/>
  </r>
  <r>
    <n v="1462"/>
    <s v="Mississippi"/>
    <s v="Pike"/>
    <x v="0"/>
    <x v="2"/>
    <n v="39563"/>
    <n v="4.5972892160405783"/>
    <x v="0"/>
    <n v="6833"/>
    <n v="0.17"/>
    <n v="32730"/>
    <n v="0.83"/>
    <n v="2273"/>
    <n v="0.06"/>
    <n v="11814"/>
    <n v="0.3"/>
    <n v="33983"/>
    <n v="174"/>
    <m/>
    <n v="4.4000000000000004"/>
    <n v="33674"/>
    <n v="0.85"/>
  </r>
  <r>
    <n v="1463"/>
    <s v="Mississippi"/>
    <s v="Pontotoc"/>
    <x v="0"/>
    <x v="5"/>
    <n v="31833"/>
    <n v="4.5028775692540766"/>
    <x v="0"/>
    <n v="4763"/>
    <n v="0.15"/>
    <n v="27070"/>
    <n v="0.85"/>
    <n v="1690"/>
    <n v="0.05"/>
    <n v="5185"/>
    <n v="0.16"/>
    <n v="44297"/>
    <n v="69"/>
    <m/>
    <n v="2.17"/>
    <n v="28427"/>
    <n v="0.89"/>
  </r>
  <r>
    <n v="1464"/>
    <s v="Mississippi"/>
    <s v="Prentiss"/>
    <x v="0"/>
    <x v="5"/>
    <n v="25315"/>
    <n v="4.4033779317228596"/>
    <x v="0"/>
    <n v="4603"/>
    <n v="0.18"/>
    <n v="20712"/>
    <n v="0.82"/>
    <n v="1299"/>
    <n v="0.05"/>
    <n v="4808"/>
    <n v="0.19"/>
    <n v="41281"/>
    <n v="66"/>
    <m/>
    <n v="2.61"/>
    <n v="21282"/>
    <n v="0.84"/>
  </r>
  <r>
    <n v="1465"/>
    <s v="Mississippi"/>
    <s v="Quitman"/>
    <x v="0"/>
    <x v="2"/>
    <n v="7051"/>
    <n v="3.8482507146770426"/>
    <x v="2"/>
    <n v="1224"/>
    <n v="0.17"/>
    <n v="5827"/>
    <n v="0.83"/>
    <n v="326"/>
    <n v="0.05"/>
    <n v="2604"/>
    <n v="0.37"/>
    <n v="27767"/>
    <n v="0"/>
    <m/>
    <n v="0"/>
    <n v="6133"/>
    <n v="0.87"/>
  </r>
  <r>
    <n v="1466"/>
    <s v="Mississippi"/>
    <s v="Rankin"/>
    <x v="0"/>
    <x v="0"/>
    <n v="153902"/>
    <n v="5.187244263647723"/>
    <x v="1"/>
    <n v="23539"/>
    <n v="0.15"/>
    <n v="130363"/>
    <n v="0.85"/>
    <n v="8435"/>
    <n v="0.05"/>
    <n v="14162"/>
    <n v="0.09"/>
    <n v="66296"/>
    <n v="773"/>
    <m/>
    <n v="5.0199999999999996"/>
    <n v="130353"/>
    <n v="0.85"/>
  </r>
  <r>
    <n v="1467"/>
    <s v="Mississippi"/>
    <s v="Scott"/>
    <x v="0"/>
    <x v="2"/>
    <n v="28287"/>
    <n v="4.4515868904569045"/>
    <x v="0"/>
    <n v="4260"/>
    <n v="0.15"/>
    <n v="24027"/>
    <n v="0.85"/>
    <n v="1198"/>
    <n v="0.04"/>
    <n v="7135"/>
    <n v="0.25"/>
    <n v="38034"/>
    <n v="80"/>
    <m/>
    <n v="2.83"/>
    <n v="24964"/>
    <n v="0.88"/>
  </r>
  <r>
    <n v="1468"/>
    <s v="Mississippi"/>
    <s v="Sharkey"/>
    <x v="0"/>
    <x v="6"/>
    <n v="4377"/>
    <n v="3.6411765466131141"/>
    <x v="2"/>
    <n v="838"/>
    <n v="0.19"/>
    <n v="3539"/>
    <n v="0.81"/>
    <n v="146"/>
    <n v="0.03"/>
    <n v="1444"/>
    <n v="0.33"/>
    <n v="28887"/>
    <n v="29"/>
    <m/>
    <n v="6.63"/>
    <n v="3750"/>
    <n v="0.86"/>
  </r>
  <r>
    <n v="1469"/>
    <s v="Mississippi"/>
    <s v="Simpson"/>
    <x v="0"/>
    <x v="0"/>
    <n v="26758"/>
    <n v="4.4274536494013192"/>
    <x v="0"/>
    <n v="4706"/>
    <n v="0.18"/>
    <n v="22052"/>
    <n v="0.82"/>
    <n v="1437"/>
    <n v="0.05"/>
    <n v="5200"/>
    <n v="0.19"/>
    <n v="38173"/>
    <n v="79"/>
    <m/>
    <n v="2.95"/>
    <n v="23121"/>
    <n v="0.86"/>
  </r>
  <r>
    <n v="1470"/>
    <s v="Mississippi"/>
    <s v="Smith"/>
    <x v="0"/>
    <x v="6"/>
    <n v="16002"/>
    <n v="4.2041742660735197"/>
    <x v="0"/>
    <n v="3138"/>
    <n v="0.2"/>
    <n v="12864"/>
    <n v="0.8"/>
    <n v="863"/>
    <n v="0.05"/>
    <n v="2660"/>
    <n v="0.17"/>
    <n v="46764"/>
    <n v="20"/>
    <m/>
    <n v="1.25"/>
    <n v="13515"/>
    <n v="0.84"/>
  </r>
  <r>
    <n v="1471"/>
    <s v="Mississippi"/>
    <s v="Stone"/>
    <x v="0"/>
    <x v="2"/>
    <n v="18717"/>
    <n v="4.2722362403500256"/>
    <x v="0"/>
    <n v="2991"/>
    <n v="0.16"/>
    <n v="15726"/>
    <n v="0.84"/>
    <n v="1367"/>
    <n v="7.0000000000000007E-2"/>
    <n v="3378"/>
    <n v="0.18"/>
    <n v="44622"/>
    <n v="25"/>
    <m/>
    <n v="1.34"/>
    <n v="14694"/>
    <n v="0.79"/>
  </r>
  <r>
    <n v="1472"/>
    <s v="Mississippi"/>
    <s v="Sunflower"/>
    <x v="0"/>
    <x v="5"/>
    <n v="25735"/>
    <n v="4.4105241725861886"/>
    <x v="0"/>
    <n v="3518"/>
    <n v="0.14000000000000001"/>
    <n v="22217"/>
    <n v="0.86"/>
    <n v="1064"/>
    <n v="0.04"/>
    <n v="7041"/>
    <n v="0.27"/>
    <n v="31329"/>
    <n v="143"/>
    <m/>
    <n v="5.56"/>
    <n v="19367"/>
    <n v="0.75"/>
  </r>
  <r>
    <n v="1473"/>
    <s v="Mississippi"/>
    <s v="Tallahatchie"/>
    <x v="0"/>
    <x v="5"/>
    <n v="13987"/>
    <n v="4.1457245748806679"/>
    <x v="0"/>
    <n v="2090"/>
    <n v="0.15"/>
    <n v="11897"/>
    <n v="0.85"/>
    <n v="559"/>
    <n v="0.04"/>
    <n v="3852"/>
    <n v="0.28000000000000003"/>
    <n v="32692"/>
    <n v="116"/>
    <m/>
    <n v="8.2899999999999991"/>
    <n v="10198"/>
    <n v="0.73"/>
  </r>
  <r>
    <n v="1474"/>
    <s v="Mississippi"/>
    <s v="Tate"/>
    <x v="0"/>
    <x v="3"/>
    <n v="28759"/>
    <n v="4.4587737808056849"/>
    <x v="0"/>
    <n v="4799"/>
    <n v="0.17"/>
    <n v="23960"/>
    <n v="0.83"/>
    <n v="1606"/>
    <n v="0.06"/>
    <n v="4827"/>
    <n v="0.17"/>
    <n v="48082"/>
    <n v="41"/>
    <m/>
    <n v="1.43"/>
    <n v="23878"/>
    <n v="0.83"/>
  </r>
  <r>
    <n v="1475"/>
    <s v="Mississippi"/>
    <s v="Tippah"/>
    <x v="0"/>
    <x v="2"/>
    <n v="21995"/>
    <n v="4.3423239663128816"/>
    <x v="0"/>
    <n v="3637"/>
    <n v="0.17"/>
    <n v="18358"/>
    <n v="0.83"/>
    <n v="1028"/>
    <n v="0.05"/>
    <n v="3652"/>
    <n v="0.17"/>
    <n v="39833"/>
    <n v="65"/>
    <m/>
    <n v="2.96"/>
    <n v="19490"/>
    <n v="0.89"/>
  </r>
  <r>
    <n v="1476"/>
    <s v="Mississippi"/>
    <s v="Tishomingo"/>
    <x v="0"/>
    <x v="6"/>
    <n v="19454"/>
    <n v="4.2890089115394634"/>
    <x v="0"/>
    <n v="3969"/>
    <n v="0.2"/>
    <n v="15485"/>
    <n v="0.8"/>
    <n v="1119"/>
    <n v="0.06"/>
    <n v="2912"/>
    <n v="0.15"/>
    <n v="41455"/>
    <n v="48"/>
    <m/>
    <n v="2.4700000000000002"/>
    <n v="16460"/>
    <n v="0.85"/>
  </r>
  <r>
    <n v="1477"/>
    <s v="Mississippi"/>
    <s v="Tunica"/>
    <x v="0"/>
    <x v="3"/>
    <n v="9944"/>
    <n v="3.9975611156335882"/>
    <x v="2"/>
    <n v="1215"/>
    <n v="0.12"/>
    <n v="8729"/>
    <n v="0.88"/>
    <n v="580"/>
    <n v="0.06"/>
    <n v="2599"/>
    <n v="0.26"/>
    <n v="33143"/>
    <n v="0"/>
    <m/>
    <n v="0"/>
    <n v="9018"/>
    <n v="0.91"/>
  </r>
  <r>
    <n v="1478"/>
    <s v="Mississippi"/>
    <s v="Union"/>
    <x v="0"/>
    <x v="2"/>
    <n v="28606"/>
    <n v="4.4564571343037791"/>
    <x v="0"/>
    <n v="4785"/>
    <n v="0.17"/>
    <n v="23821"/>
    <n v="0.83"/>
    <n v="1221"/>
    <n v="0.04"/>
    <n v="3779"/>
    <n v="0.13"/>
    <n v="46600"/>
    <n v="153"/>
    <m/>
    <n v="5.35"/>
    <n v="25140"/>
    <n v="0.88"/>
  </r>
  <r>
    <n v="1479"/>
    <s v="Mississippi"/>
    <s v="Walthall"/>
    <x v="0"/>
    <x v="4"/>
    <n v="14465"/>
    <n v="4.1603184379840021"/>
    <x v="0"/>
    <n v="2840"/>
    <n v="0.2"/>
    <n v="11625"/>
    <n v="0.8"/>
    <n v="703"/>
    <n v="0.05"/>
    <n v="3350"/>
    <n v="0.23"/>
    <n v="33566"/>
    <n v="25"/>
    <m/>
    <n v="1.73"/>
    <n v="12228"/>
    <n v="0.85"/>
  </r>
  <r>
    <n v="1480"/>
    <s v="Mississippi"/>
    <s v="Warren"/>
    <x v="0"/>
    <x v="7"/>
    <n v="46176"/>
    <n v="4.6644163094133999"/>
    <x v="0"/>
    <n v="7665"/>
    <n v="0.17"/>
    <n v="38511"/>
    <n v="0.83"/>
    <n v="3255"/>
    <n v="7.0000000000000007E-2"/>
    <n v="8766"/>
    <n v="0.19"/>
    <n v="46049"/>
    <n v="394"/>
    <m/>
    <n v="8.5299999999999994"/>
    <n v="40047"/>
    <n v="0.87"/>
  </r>
  <r>
    <n v="1481"/>
    <s v="Mississippi"/>
    <s v="Washington"/>
    <x v="0"/>
    <x v="8"/>
    <n v="45063"/>
    <n v="4.6538201008382343"/>
    <x v="0"/>
    <n v="7140"/>
    <n v="0.16"/>
    <n v="37923"/>
    <n v="0.84"/>
    <n v="2492"/>
    <n v="0.06"/>
    <n v="14414"/>
    <n v="0.32"/>
    <n v="33991"/>
    <n v="39"/>
    <m/>
    <n v="0.87"/>
    <n v="39509"/>
    <n v="0.88"/>
  </r>
  <r>
    <n v="1482"/>
    <s v="Mississippi"/>
    <s v="Wayne"/>
    <x v="0"/>
    <x v="5"/>
    <n v="20298"/>
    <n v="4.3074532481716243"/>
    <x v="0"/>
    <n v="3473"/>
    <n v="0.17"/>
    <n v="16825"/>
    <n v="0.83"/>
    <n v="815"/>
    <n v="0.04"/>
    <n v="4318"/>
    <n v="0.21"/>
    <n v="37401"/>
    <n v="80"/>
    <m/>
    <n v="3.94"/>
    <n v="17626"/>
    <n v="0.87"/>
  </r>
  <r>
    <n v="1483"/>
    <s v="Mississippi"/>
    <s v="Webster"/>
    <x v="0"/>
    <x v="4"/>
    <n v="9788"/>
    <n v="3.9906939606797516"/>
    <x v="2"/>
    <n v="1738"/>
    <n v="0.18"/>
    <n v="8050"/>
    <n v="0.82"/>
    <n v="565"/>
    <n v="0.06"/>
    <n v="1764"/>
    <n v="0.18"/>
    <n v="43349"/>
    <n v="73"/>
    <m/>
    <n v="7.46"/>
    <n v="8709"/>
    <n v="0.89"/>
  </r>
  <r>
    <n v="1484"/>
    <s v="Mississippi"/>
    <s v="Wilkinson"/>
    <x v="0"/>
    <x v="6"/>
    <n v="8792"/>
    <n v="3.9440876794154343"/>
    <x v="2"/>
    <n v="1513"/>
    <n v="0.17"/>
    <n v="7279"/>
    <n v="0.83"/>
    <n v="345"/>
    <n v="0.04"/>
    <n v="2325"/>
    <n v="0.26"/>
    <n v="29900"/>
    <n v="16"/>
    <m/>
    <n v="1.82"/>
    <n v="6595"/>
    <n v="0.75"/>
  </r>
  <r>
    <n v="1485"/>
    <s v="Mississippi"/>
    <s v="Winston"/>
    <x v="0"/>
    <x v="5"/>
    <n v="18165"/>
    <n v="4.2592354021987333"/>
    <x v="0"/>
    <n v="3628"/>
    <n v="0.2"/>
    <n v="14537"/>
    <n v="0.8"/>
    <n v="1055"/>
    <n v="0.06"/>
    <n v="3717"/>
    <n v="0.2"/>
    <n v="39498"/>
    <n v="144"/>
    <m/>
    <n v="7.93"/>
    <n v="14905"/>
    <n v="0.82"/>
  </r>
  <r>
    <n v="1486"/>
    <s v="Mississippi"/>
    <s v="Yalobusha"/>
    <x v="0"/>
    <x v="5"/>
    <n v="12392"/>
    <n v="4.0931414047511492"/>
    <x v="0"/>
    <n v="2474"/>
    <n v="0.2"/>
    <n v="9918"/>
    <n v="0.8"/>
    <n v="801"/>
    <n v="0.06"/>
    <n v="2208"/>
    <n v="0.18"/>
    <n v="39551"/>
    <n v="148"/>
    <m/>
    <n v="11.94"/>
    <n v="10722"/>
    <n v="0.87"/>
  </r>
  <r>
    <n v="1487"/>
    <s v="Mississippi"/>
    <s v="Yazoo"/>
    <x v="0"/>
    <x v="0"/>
    <n v="28248"/>
    <n v="4.4509877045550406"/>
    <x v="0"/>
    <n v="3762"/>
    <n v="0.13"/>
    <n v="24486"/>
    <n v="0.87"/>
    <n v="1203"/>
    <n v="0.04"/>
    <n v="8417"/>
    <n v="0.3"/>
    <n v="33111"/>
    <n v="25"/>
    <m/>
    <n v="0.89"/>
    <n v="20062"/>
    <n v="0.71"/>
  </r>
  <r>
    <n v="1488"/>
    <s v="Missouri"/>
    <s v="Adair"/>
    <x v="0"/>
    <x v="5"/>
    <n v="25339"/>
    <n v="4.4037894715161885"/>
    <x v="0"/>
    <n v="3755"/>
    <n v="0.15"/>
    <n v="21584"/>
    <n v="0.85"/>
    <n v="1469"/>
    <n v="0.06"/>
    <n v="5356"/>
    <n v="0.21"/>
    <n v="40395"/>
    <n v="50"/>
    <m/>
    <n v="1.97"/>
    <n v="19629"/>
    <n v="0.77"/>
  </r>
  <r>
    <n v="1489"/>
    <s v="Missouri"/>
    <s v="Andrew"/>
    <x v="0"/>
    <x v="1"/>
    <n v="17607"/>
    <n v="4.2456853642332355"/>
    <x v="0"/>
    <n v="3253"/>
    <n v="0.18"/>
    <n v="14354"/>
    <n v="0.82"/>
    <n v="1049"/>
    <n v="0.06"/>
    <n v="1429"/>
    <n v="0.08"/>
    <n v="57459"/>
    <n v="0"/>
    <m/>
    <n v="0"/>
    <n v="14766"/>
    <n v="0.84"/>
  </r>
  <r>
    <n v="1490"/>
    <s v="Missouri"/>
    <s v="Atchison"/>
    <x v="0"/>
    <x v="4"/>
    <n v="5171"/>
    <n v="3.7135745377720699"/>
    <x v="2"/>
    <n v="1315"/>
    <n v="0.25"/>
    <n v="3856"/>
    <n v="0.75"/>
    <n v="411"/>
    <n v="0.08"/>
    <n v="600"/>
    <n v="0.12"/>
    <n v="49122"/>
    <n v="18"/>
    <m/>
    <n v="3.48"/>
    <n v="3996"/>
    <n v="0.77"/>
  </r>
  <r>
    <n v="1491"/>
    <s v="Missouri"/>
    <s v="Audrain"/>
    <x v="0"/>
    <x v="2"/>
    <n v="25473"/>
    <n v="4.4060800956004922"/>
    <x v="0"/>
    <n v="4552"/>
    <n v="0.18"/>
    <n v="20921"/>
    <n v="0.82"/>
    <n v="1743"/>
    <n v="7.0000000000000007E-2"/>
    <n v="3883"/>
    <n v="0.15"/>
    <n v="44340"/>
    <n v="60"/>
    <m/>
    <n v="2.36"/>
    <n v="19943"/>
    <n v="0.78"/>
  </r>
  <r>
    <n v="1492"/>
    <s v="Missouri"/>
    <s v="Barry"/>
    <x v="0"/>
    <x v="2"/>
    <n v="35886"/>
    <n v="4.5549250527957508"/>
    <x v="0"/>
    <n v="7388"/>
    <n v="0.21"/>
    <n v="28498"/>
    <n v="0.79"/>
    <n v="2781"/>
    <n v="0.08"/>
    <n v="6658"/>
    <n v="0.19"/>
    <n v="42457"/>
    <n v="43"/>
    <m/>
    <n v="1.2"/>
    <n v="29559"/>
    <n v="0.82"/>
  </r>
  <r>
    <n v="1493"/>
    <s v="Missouri"/>
    <s v="Barton"/>
    <x v="0"/>
    <x v="2"/>
    <n v="11798"/>
    <n v="4.0718083918331285"/>
    <x v="0"/>
    <n v="2423"/>
    <n v="0.21"/>
    <n v="9375"/>
    <n v="0.79"/>
    <n v="837"/>
    <n v="7.0000000000000007E-2"/>
    <n v="2057"/>
    <n v="0.17"/>
    <n v="41583"/>
    <n v="25"/>
    <m/>
    <n v="2.12"/>
    <n v="9778"/>
    <n v="0.83"/>
  </r>
  <r>
    <n v="1494"/>
    <s v="Missouri"/>
    <s v="Bates"/>
    <x v="0"/>
    <x v="3"/>
    <n v="16320"/>
    <n v="4.2127201544178421"/>
    <x v="0"/>
    <n v="3164"/>
    <n v="0.19"/>
    <n v="13156"/>
    <n v="0.81"/>
    <n v="1113"/>
    <n v="7.0000000000000007E-2"/>
    <n v="2267"/>
    <n v="0.14000000000000001"/>
    <n v="45955"/>
    <n v="49"/>
    <m/>
    <n v="3"/>
    <n v="13592"/>
    <n v="0.83"/>
  </r>
  <r>
    <n v="1495"/>
    <s v="Missouri"/>
    <s v="Benton"/>
    <x v="0"/>
    <x v="5"/>
    <n v="19278"/>
    <n v="4.2850619759351618"/>
    <x v="0"/>
    <n v="5939"/>
    <n v="0.31"/>
    <n v="13339"/>
    <n v="0.69"/>
    <n v="1978"/>
    <n v="0.1"/>
    <n v="3834"/>
    <n v="0.2"/>
    <n v="40025"/>
    <n v="0"/>
    <m/>
    <n v="0"/>
    <n v="14314"/>
    <n v="0.74"/>
  </r>
  <r>
    <n v="1496"/>
    <s v="Missouri"/>
    <s v="Bollinger"/>
    <x v="0"/>
    <x v="1"/>
    <n v="12169"/>
    <n v="4.0852548911038769"/>
    <x v="0"/>
    <n v="2502"/>
    <n v="0.21"/>
    <n v="9667"/>
    <n v="0.79"/>
    <n v="845"/>
    <n v="7.0000000000000007E-2"/>
    <n v="1871"/>
    <n v="0.15"/>
    <n v="44233"/>
    <n v="0"/>
    <m/>
    <n v="0"/>
    <n v="10214"/>
    <n v="0.84"/>
  </r>
  <r>
    <n v="1497"/>
    <s v="Missouri"/>
    <s v="Boone"/>
    <x v="0"/>
    <x v="1"/>
    <n v="180005"/>
    <n v="5.2552845686713656"/>
    <x v="1"/>
    <n v="22058"/>
    <n v="0.12"/>
    <n v="157947"/>
    <n v="0.88"/>
    <n v="10052"/>
    <n v="0.06"/>
    <n v="28584"/>
    <n v="0.16"/>
    <n v="55136"/>
    <n v="1122"/>
    <m/>
    <n v="6.23"/>
    <n v="154653"/>
    <n v="0.86"/>
  </r>
  <r>
    <n v="1498"/>
    <s v="Missouri"/>
    <s v="Buchanan"/>
    <x v="0"/>
    <x v="1"/>
    <n v="88571"/>
    <n v="4.9472915480540003"/>
    <x v="0"/>
    <n v="14275"/>
    <n v="0.16"/>
    <n v="74296"/>
    <n v="0.84"/>
    <n v="6457"/>
    <n v="7.0000000000000007E-2"/>
    <n v="13117"/>
    <n v="0.15"/>
    <n v="52506"/>
    <n v="501"/>
    <m/>
    <n v="5.66"/>
    <n v="73672"/>
    <n v="0.83"/>
  </r>
  <r>
    <n v="1499"/>
    <s v="Missouri"/>
    <s v="Butler"/>
    <x v="0"/>
    <x v="8"/>
    <n v="42639"/>
    <n v="4.6298070107564486"/>
    <x v="0"/>
    <n v="8021"/>
    <n v="0.19"/>
    <n v="34618"/>
    <n v="0.81"/>
    <n v="3458"/>
    <n v="0.08"/>
    <n v="8567"/>
    <n v="0.2"/>
    <n v="38067"/>
    <n v="298"/>
    <m/>
    <n v="6.99"/>
    <n v="36605"/>
    <n v="0.86"/>
  </r>
  <r>
    <n v="1500"/>
    <s v="Missouri"/>
    <s v="Caldwell"/>
    <x v="0"/>
    <x v="3"/>
    <n v="9108"/>
    <n v="3.9594230219431052"/>
    <x v="2"/>
    <n v="1802"/>
    <n v="0.2"/>
    <n v="7306"/>
    <n v="0.8"/>
    <n v="743"/>
    <n v="0.08"/>
    <n v="1281"/>
    <n v="0.14000000000000001"/>
    <n v="47591"/>
    <n v="0"/>
    <m/>
    <n v="0"/>
    <n v="7412"/>
    <n v="0.81"/>
  </r>
  <r>
    <n v="1501"/>
    <s v="Missouri"/>
    <s v="Callaway"/>
    <x v="0"/>
    <x v="1"/>
    <n v="44889"/>
    <n v="4.6521399306562907"/>
    <x v="0"/>
    <n v="7304"/>
    <n v="0.16"/>
    <n v="37585"/>
    <n v="0.84"/>
    <n v="3512"/>
    <n v="0.08"/>
    <n v="4795"/>
    <n v="0.11"/>
    <n v="53970"/>
    <n v="448"/>
    <m/>
    <n v="9.98"/>
    <n v="35984"/>
    <n v="0.8"/>
  </r>
  <r>
    <n v="1502"/>
    <s v="Missouri"/>
    <s v="Camden"/>
    <x v="0"/>
    <x v="5"/>
    <n v="45815"/>
    <n v="4.6610076909010312"/>
    <x v="0"/>
    <n v="12905"/>
    <n v="0.28000000000000003"/>
    <n v="32910"/>
    <n v="0.72"/>
    <n v="4432"/>
    <n v="0.1"/>
    <n v="5712"/>
    <n v="0.12"/>
    <n v="48580"/>
    <n v="130"/>
    <m/>
    <n v="2.84"/>
    <n v="33985"/>
    <n v="0.74"/>
  </r>
  <r>
    <n v="1503"/>
    <s v="Missouri"/>
    <s v="Cape Girardeau"/>
    <x v="0"/>
    <x v="1"/>
    <n v="78753"/>
    <n v="4.8962671066982031"/>
    <x v="0"/>
    <n v="13279"/>
    <n v="0.17"/>
    <n v="65474"/>
    <n v="0.83"/>
    <n v="5205"/>
    <n v="7.0000000000000007E-2"/>
    <n v="10334"/>
    <n v="0.13"/>
    <n v="51962"/>
    <n v="484"/>
    <m/>
    <n v="6.15"/>
    <n v="64886"/>
    <n v="0.82"/>
  </r>
  <r>
    <n v="1504"/>
    <s v="Missouri"/>
    <s v="Carroll"/>
    <x v="0"/>
    <x v="2"/>
    <n v="8743"/>
    <n v="3.9416604783883922"/>
    <x v="2"/>
    <n v="1906"/>
    <n v="0.22"/>
    <n v="6837"/>
    <n v="0.78"/>
    <n v="606"/>
    <n v="7.0000000000000007E-2"/>
    <n v="1060"/>
    <n v="0.12"/>
    <n v="47049"/>
    <n v="25"/>
    <m/>
    <n v="2.86"/>
    <n v="7141"/>
    <n v="0.82"/>
  </r>
  <r>
    <n v="1505"/>
    <s v="Missouri"/>
    <s v="Carter"/>
    <x v="0"/>
    <x v="4"/>
    <n v="6054"/>
    <n v="3.7820424166205542"/>
    <x v="2"/>
    <n v="1207"/>
    <n v="0.2"/>
    <n v="4847"/>
    <n v="0.8"/>
    <n v="466"/>
    <n v="0.08"/>
    <n v="1355"/>
    <n v="0.22"/>
    <n v="34134"/>
    <n v="0"/>
    <m/>
    <n v="0"/>
    <n v="5152"/>
    <n v="0.85"/>
  </r>
  <r>
    <n v="1506"/>
    <s v="Missouri"/>
    <s v="Cass"/>
    <x v="0"/>
    <x v="3"/>
    <n v="104954"/>
    <n v="5.0209989950367957"/>
    <x v="1"/>
    <n v="17692"/>
    <n v="0.17"/>
    <n v="87262"/>
    <n v="0.83"/>
    <n v="8182"/>
    <n v="0.08"/>
    <n v="8427"/>
    <n v="0.08"/>
    <n v="71374"/>
    <n v="83"/>
    <m/>
    <n v="0.79"/>
    <n v="89680"/>
    <n v="0.85"/>
  </r>
  <r>
    <n v="1507"/>
    <s v="Missouri"/>
    <s v="Cedar"/>
    <x v="0"/>
    <x v="2"/>
    <n v="14165"/>
    <n v="4.1512165788564559"/>
    <x v="0"/>
    <n v="3308"/>
    <n v="0.23"/>
    <n v="10857"/>
    <n v="0.77"/>
    <n v="1281"/>
    <n v="0.09"/>
    <n v="2502"/>
    <n v="0.18"/>
    <n v="37288"/>
    <n v="25"/>
    <m/>
    <n v="1.76"/>
    <n v="11371"/>
    <n v="0.8"/>
  </r>
  <r>
    <n v="1508"/>
    <s v="Missouri"/>
    <s v="Chariton"/>
    <x v="0"/>
    <x v="4"/>
    <n v="7451"/>
    <n v="3.8722145633975855"/>
    <x v="2"/>
    <n v="1762"/>
    <n v="0.24"/>
    <n v="5689"/>
    <n v="0.76"/>
    <n v="562"/>
    <n v="0.08"/>
    <n v="967"/>
    <n v="0.13"/>
    <n v="48421"/>
    <n v="0"/>
    <m/>
    <n v="0"/>
    <n v="5848"/>
    <n v="0.78"/>
  </r>
  <r>
    <n v="1509"/>
    <s v="Missouri"/>
    <s v="Christian"/>
    <x v="0"/>
    <x v="0"/>
    <n v="86983"/>
    <n v="4.9394343821862678"/>
    <x v="0"/>
    <n v="13671"/>
    <n v="0.16"/>
    <n v="73312"/>
    <n v="0.84"/>
    <n v="6138"/>
    <n v="7.0000000000000007E-2"/>
    <n v="7388"/>
    <n v="0.08"/>
    <n v="58057"/>
    <n v="0"/>
    <m/>
    <n v="0"/>
    <n v="75313"/>
    <n v="0.87"/>
  </r>
  <r>
    <n v="1510"/>
    <s v="Missouri"/>
    <s v="Clark"/>
    <x v="0"/>
    <x v="4"/>
    <n v="6842"/>
    <n v="3.8351830698490437"/>
    <x v="2"/>
    <n v="1423"/>
    <n v="0.21"/>
    <n v="5419"/>
    <n v="0.79"/>
    <n v="447"/>
    <n v="7.0000000000000007E-2"/>
    <n v="1001"/>
    <n v="0.15"/>
    <n v="46832"/>
    <n v="0"/>
    <m/>
    <n v="0"/>
    <n v="5596"/>
    <n v="0.82"/>
  </r>
  <r>
    <n v="1511"/>
    <s v="Missouri"/>
    <s v="Clay"/>
    <x v="0"/>
    <x v="3"/>
    <n v="246365"/>
    <n v="5.3915790095535234"/>
    <x v="1"/>
    <n v="34771"/>
    <n v="0.14000000000000001"/>
    <n v="211594"/>
    <n v="0.86"/>
    <n v="16293"/>
    <n v="7.0000000000000007E-2"/>
    <n v="17153"/>
    <n v="7.0000000000000007E-2"/>
    <n v="68943"/>
    <n v="802"/>
    <m/>
    <n v="3.26"/>
    <n v="216449"/>
    <n v="0.88"/>
  </r>
  <r>
    <n v="1512"/>
    <s v="Missouri"/>
    <s v="Clinton"/>
    <x v="0"/>
    <x v="3"/>
    <n v="20470"/>
    <n v="4.3111178426625054"/>
    <x v="0"/>
    <n v="3703"/>
    <n v="0.18"/>
    <n v="16767"/>
    <n v="0.82"/>
    <n v="1649"/>
    <n v="0.08"/>
    <n v="1793"/>
    <n v="0.09"/>
    <n v="58641"/>
    <n v="58"/>
    <m/>
    <n v="2.83"/>
    <n v="17293"/>
    <n v="0.84"/>
  </r>
  <r>
    <n v="1513"/>
    <s v="Missouri"/>
    <s v="Cole"/>
    <x v="0"/>
    <x v="1"/>
    <n v="76796"/>
    <n v="4.8853385999381764"/>
    <x v="0"/>
    <n v="12734"/>
    <n v="0.17"/>
    <n v="64062"/>
    <n v="0.83"/>
    <n v="4874"/>
    <n v="0.06"/>
    <n v="6362"/>
    <n v="0.08"/>
    <n v="62817"/>
    <n v="206"/>
    <m/>
    <n v="2.68"/>
    <n v="61904"/>
    <n v="0.81"/>
  </r>
  <r>
    <n v="1514"/>
    <s v="Missouri"/>
    <s v="Cooper"/>
    <x v="0"/>
    <x v="2"/>
    <n v="17603"/>
    <n v="4.245586688974214"/>
    <x v="0"/>
    <n v="3155"/>
    <n v="0.18"/>
    <n v="14448"/>
    <n v="0.82"/>
    <n v="1202"/>
    <n v="7.0000000000000007E-2"/>
    <n v="2242"/>
    <n v="0.13"/>
    <n v="52513"/>
    <n v="32"/>
    <m/>
    <n v="1.82"/>
    <n v="13643"/>
    <n v="0.78"/>
  </r>
  <r>
    <n v="1515"/>
    <s v="Missouri"/>
    <s v="Crawford"/>
    <x v="0"/>
    <x v="2"/>
    <n v="23957"/>
    <n v="4.3794324328734229"/>
    <x v="0"/>
    <n v="4711"/>
    <n v="0.2"/>
    <n v="19246"/>
    <n v="0.8"/>
    <n v="1922"/>
    <n v="0.08"/>
    <n v="3741"/>
    <n v="0.16"/>
    <n v="42774"/>
    <n v="0"/>
    <m/>
    <n v="0"/>
    <n v="20292"/>
    <n v="0.85"/>
  </r>
  <r>
    <n v="1516"/>
    <s v="Missouri"/>
    <s v="Dade"/>
    <x v="0"/>
    <x v="6"/>
    <n v="7569"/>
    <n v="3.8790385052372369"/>
    <x v="2"/>
    <n v="1790"/>
    <n v="0.24"/>
    <n v="5779"/>
    <n v="0.76"/>
    <n v="632"/>
    <n v="0.08"/>
    <n v="1245"/>
    <n v="0.16"/>
    <n v="41381"/>
    <n v="0"/>
    <m/>
    <n v="0"/>
    <n v="6007"/>
    <n v="0.79"/>
  </r>
  <r>
    <n v="1517"/>
    <s v="Missouri"/>
    <s v="Dallas"/>
    <x v="0"/>
    <x v="0"/>
    <n v="16762"/>
    <n v="4.2243258363194851"/>
    <x v="0"/>
    <n v="3398"/>
    <n v="0.2"/>
    <n v="13364"/>
    <n v="0.8"/>
    <n v="1443"/>
    <n v="0.09"/>
    <n v="2750"/>
    <n v="0.16"/>
    <n v="38765"/>
    <n v="0"/>
    <m/>
    <n v="0"/>
    <n v="14078"/>
    <n v="0.84"/>
  </r>
  <r>
    <n v="1518"/>
    <s v="Missouri"/>
    <s v="Daviess"/>
    <x v="0"/>
    <x v="6"/>
    <n v="8313"/>
    <n v="3.9197577805018944"/>
    <x v="2"/>
    <n v="1699"/>
    <n v="0.2"/>
    <n v="6614"/>
    <n v="0.8"/>
    <n v="688"/>
    <n v="0.08"/>
    <n v="1212"/>
    <n v="0.15"/>
    <n v="51255"/>
    <n v="0"/>
    <m/>
    <n v="0"/>
    <n v="6687"/>
    <n v="0.8"/>
  </r>
  <r>
    <n v="1519"/>
    <s v="Missouri"/>
    <s v="DeKal"/>
    <x v="0"/>
    <x v="1"/>
    <n v="12630"/>
    <n v="4.1014033505553309"/>
    <x v="0"/>
    <n v="2102"/>
    <n v="0.17"/>
    <n v="10528"/>
    <n v="0.83"/>
    <n v="870"/>
    <n v="7.0000000000000007E-2"/>
    <n v="1470"/>
    <n v="0.12"/>
    <n v="48920"/>
    <n v="0"/>
    <m/>
    <n v="0"/>
    <n v="7571"/>
    <n v="0.6"/>
  </r>
  <r>
    <n v="1520"/>
    <s v="Missouri"/>
    <s v="Dent"/>
    <x v="0"/>
    <x v="5"/>
    <n v="15441"/>
    <n v="4.1886754229698324"/>
    <x v="0"/>
    <n v="3359"/>
    <n v="0.22"/>
    <n v="12082"/>
    <n v="0.78"/>
    <n v="1336"/>
    <n v="0.09"/>
    <n v="3082"/>
    <n v="0.2"/>
    <n v="39392"/>
    <n v="43"/>
    <m/>
    <n v="2.78"/>
    <n v="12730"/>
    <n v="0.82"/>
  </r>
  <r>
    <n v="1521"/>
    <s v="Missouri"/>
    <s v="Douglas"/>
    <x v="0"/>
    <x v="2"/>
    <n v="13373"/>
    <n v="4.1262288446064241"/>
    <x v="0"/>
    <n v="3254"/>
    <n v="0.24"/>
    <n v="10119"/>
    <n v="0.76"/>
    <n v="1076"/>
    <n v="0.08"/>
    <n v="2593"/>
    <n v="0.19"/>
    <n v="36762"/>
    <n v="0"/>
    <m/>
    <n v="0"/>
    <n v="10535"/>
    <n v="0.79"/>
  </r>
  <r>
    <n v="1522"/>
    <s v="Missouri"/>
    <s v="Dunklin"/>
    <x v="0"/>
    <x v="5"/>
    <n v="29423"/>
    <n v="4.4686869517709056"/>
    <x v="0"/>
    <n v="5508"/>
    <n v="0.19"/>
    <n v="23915"/>
    <n v="0.81"/>
    <n v="1821"/>
    <n v="0.06"/>
    <n v="7462"/>
    <n v="0.25"/>
    <n v="37331"/>
    <n v="0"/>
    <m/>
    <n v="0"/>
    <n v="25253"/>
    <n v="0.86"/>
  </r>
  <r>
    <n v="1523"/>
    <s v="Missouri"/>
    <s v="Franklin"/>
    <x v="0"/>
    <x v="3"/>
    <n v="103670"/>
    <n v="5.0156530985354655"/>
    <x v="1"/>
    <n v="17998"/>
    <n v="0.17"/>
    <n v="85672"/>
    <n v="0.83"/>
    <n v="7669"/>
    <n v="7.0000000000000007E-2"/>
    <n v="9383"/>
    <n v="0.09"/>
    <n v="58738"/>
    <n v="183"/>
    <m/>
    <n v="1.77"/>
    <n v="89367"/>
    <n v="0.86"/>
  </r>
  <r>
    <n v="1524"/>
    <s v="Missouri"/>
    <s v="Gasconade"/>
    <x v="0"/>
    <x v="2"/>
    <n v="14705"/>
    <n v="4.1674650288430879"/>
    <x v="0"/>
    <n v="3344"/>
    <n v="0.23"/>
    <n v="11361"/>
    <n v="0.77"/>
    <n v="1145"/>
    <n v="0.08"/>
    <n v="1697"/>
    <n v="0.12"/>
    <n v="52282"/>
    <n v="24"/>
    <m/>
    <n v="1.63"/>
    <n v="11923"/>
    <n v="0.81"/>
  </r>
  <r>
    <n v="1525"/>
    <s v="Missouri"/>
    <s v="Gentry"/>
    <x v="0"/>
    <x v="6"/>
    <n v="6628"/>
    <n v="3.8213824997472989"/>
    <x v="2"/>
    <n v="1317"/>
    <n v="0.2"/>
    <n v="5311"/>
    <n v="0.8"/>
    <n v="463"/>
    <n v="7.0000000000000007E-2"/>
    <n v="1007"/>
    <n v="0.15"/>
    <n v="43731"/>
    <n v="25"/>
    <m/>
    <n v="3.77"/>
    <n v="5472"/>
    <n v="0.83"/>
  </r>
  <r>
    <n v="1526"/>
    <s v="Missouri"/>
    <s v="Greene"/>
    <x v="0"/>
    <x v="0"/>
    <n v="291923"/>
    <n v="5.4652683134860487"/>
    <x v="1"/>
    <n v="48085"/>
    <n v="0.16"/>
    <n v="243838"/>
    <n v="0.84"/>
    <n v="19470"/>
    <n v="7.0000000000000007E-2"/>
    <n v="43423"/>
    <n v="0.15"/>
    <n v="44799"/>
    <n v="1635"/>
    <m/>
    <n v="5.6"/>
    <n v="244287"/>
    <n v="0.84"/>
  </r>
  <r>
    <n v="1527"/>
    <s v="Missouri"/>
    <s v="Grundy"/>
    <x v="0"/>
    <x v="5"/>
    <n v="9914"/>
    <n v="3.996248914569132"/>
    <x v="2"/>
    <n v="2140"/>
    <n v="0.22"/>
    <n v="7774"/>
    <n v="0.78"/>
    <n v="775"/>
    <n v="0.08"/>
    <n v="1583"/>
    <n v="0.16"/>
    <n v="40315"/>
    <n v="15"/>
    <m/>
    <n v="1.51"/>
    <n v="7864"/>
    <n v="0.79"/>
  </r>
  <r>
    <n v="1528"/>
    <s v="Missouri"/>
    <s v="Harrison"/>
    <x v="0"/>
    <x v="5"/>
    <n v="8414"/>
    <n v="3.9250025076809774"/>
    <x v="2"/>
    <n v="1890"/>
    <n v="0.22"/>
    <n v="6524"/>
    <n v="0.78"/>
    <n v="661"/>
    <n v="0.08"/>
    <n v="1277"/>
    <n v="0.15"/>
    <n v="40639"/>
    <n v="19"/>
    <m/>
    <n v="2.2599999999999998"/>
    <n v="6745"/>
    <n v="0.8"/>
  </r>
  <r>
    <n v="1529"/>
    <s v="Missouri"/>
    <s v="Henry"/>
    <x v="0"/>
    <x v="2"/>
    <n v="21792"/>
    <n v="4.3382970902326914"/>
    <x v="0"/>
    <n v="4738"/>
    <n v="0.22"/>
    <n v="17054"/>
    <n v="0.78"/>
    <n v="2116"/>
    <n v="0.1"/>
    <n v="3606"/>
    <n v="0.17"/>
    <n v="44978"/>
    <n v="94"/>
    <m/>
    <n v="4.3099999999999996"/>
    <n v="18067"/>
    <n v="0.83"/>
  </r>
  <r>
    <n v="1530"/>
    <s v="Missouri"/>
    <s v="Hickory"/>
    <x v="0"/>
    <x v="6"/>
    <n v="9509"/>
    <n v="3.9781348473982896"/>
    <x v="2"/>
    <n v="3117"/>
    <n v="0.33"/>
    <n v="6392"/>
    <n v="0.67"/>
    <n v="794"/>
    <n v="0.08"/>
    <n v="1677"/>
    <n v="0.18"/>
    <n v="35025"/>
    <n v="0"/>
    <m/>
    <n v="0"/>
    <n v="6799"/>
    <n v="0.72"/>
  </r>
  <r>
    <n v="1531"/>
    <s v="Missouri"/>
    <s v="Holt"/>
    <x v="0"/>
    <x v="6"/>
    <n v="4404"/>
    <n v="3.643847310299714"/>
    <x v="2"/>
    <n v="1106"/>
    <n v="0.25"/>
    <n v="3298"/>
    <n v="0.75"/>
    <n v="389"/>
    <n v="0.09"/>
    <n v="572"/>
    <n v="0.13"/>
    <n v="47191"/>
    <n v="0"/>
    <m/>
    <n v="0"/>
    <n v="3396"/>
    <n v="0.77"/>
  </r>
  <r>
    <n v="1532"/>
    <s v="Missouri"/>
    <s v="Howard"/>
    <x v="0"/>
    <x v="2"/>
    <n v="10137"/>
    <n v="4.0059094464945586"/>
    <x v="0"/>
    <n v="1953"/>
    <n v="0.19"/>
    <n v="8184"/>
    <n v="0.81"/>
    <n v="723"/>
    <n v="7.0000000000000007E-2"/>
    <n v="1233"/>
    <n v="0.12"/>
    <n v="45767"/>
    <n v="0"/>
    <m/>
    <n v="0"/>
    <n v="7841"/>
    <n v="0.77"/>
  </r>
  <r>
    <n v="1533"/>
    <s v="Missouri"/>
    <s v="Howell"/>
    <x v="0"/>
    <x v="5"/>
    <n v="40076"/>
    <n v="4.6028843679335676"/>
    <x v="0"/>
    <n v="7952"/>
    <n v="0.2"/>
    <n v="32124"/>
    <n v="0.8"/>
    <n v="3413"/>
    <n v="0.09"/>
    <n v="8371"/>
    <n v="0.21"/>
    <n v="36762"/>
    <n v="123"/>
    <m/>
    <n v="3.07"/>
    <n v="33778"/>
    <n v="0.84"/>
  </r>
  <r>
    <n v="1534"/>
    <s v="Missouri"/>
    <s v="Iron"/>
    <x v="0"/>
    <x v="5"/>
    <n v="10177"/>
    <n v="4.0076197745174031"/>
    <x v="0"/>
    <n v="2177"/>
    <n v="0.21"/>
    <n v="8000"/>
    <n v="0.79"/>
    <n v="894"/>
    <n v="0.09"/>
    <n v="1966"/>
    <n v="0.19"/>
    <n v="37755"/>
    <n v="15"/>
    <m/>
    <n v="1.47"/>
    <n v="8516"/>
    <n v="0.84"/>
  </r>
  <r>
    <n v="1535"/>
    <s v="Missouri"/>
    <s v="Jackson"/>
    <x v="1"/>
    <x v="3"/>
    <n v="700307"/>
    <n v="5.8452884674106498"/>
    <x v="1"/>
    <n v="104655"/>
    <n v="0.15"/>
    <n v="595652"/>
    <n v="0.85"/>
    <n v="44225"/>
    <n v="0.06"/>
    <n v="89787"/>
    <n v="0.13"/>
    <n v="55864"/>
    <n v="3037"/>
    <m/>
    <n v="4.34"/>
    <n v="608531"/>
    <n v="0.87"/>
  </r>
  <r>
    <n v="1536"/>
    <s v="Missouri"/>
    <s v="Jasper"/>
    <x v="0"/>
    <x v="1"/>
    <n v="120636"/>
    <n v="5.0814769286025587"/>
    <x v="1"/>
    <n v="18863"/>
    <n v="0.16"/>
    <n v="101773"/>
    <n v="0.84"/>
    <n v="8162"/>
    <n v="7.0000000000000007E-2"/>
    <n v="19498"/>
    <n v="0.16"/>
    <n v="46596"/>
    <n v="672"/>
    <m/>
    <n v="5.57"/>
    <n v="103949"/>
    <n v="0.86"/>
  </r>
  <r>
    <n v="1537"/>
    <s v="Missouri"/>
    <s v="Jefferson"/>
    <x v="0"/>
    <x v="3"/>
    <n v="224347"/>
    <n v="5.3509202664603261"/>
    <x v="1"/>
    <n v="33636"/>
    <n v="0.15"/>
    <n v="190711"/>
    <n v="0.85"/>
    <n v="16048"/>
    <n v="7.0000000000000007E-2"/>
    <n v="19327"/>
    <n v="0.09"/>
    <n v="65150"/>
    <n v="204"/>
    <m/>
    <n v="0.91"/>
    <n v="198256"/>
    <n v="0.88"/>
  </r>
  <r>
    <n v="1538"/>
    <s v="Missouri"/>
    <s v="Johnson"/>
    <x v="0"/>
    <x v="7"/>
    <n v="53652"/>
    <n v="4.7295859159156564"/>
    <x v="0"/>
    <n v="6790"/>
    <n v="0.13"/>
    <n v="46862"/>
    <n v="0.87"/>
    <n v="6205"/>
    <n v="0.12"/>
    <n v="7032"/>
    <n v="0.13"/>
    <n v="52151"/>
    <n v="57"/>
    <m/>
    <n v="1.06"/>
    <n v="44905"/>
    <n v="0.84"/>
  </r>
  <r>
    <n v="1539"/>
    <s v="Missouri"/>
    <s v="Knox"/>
    <x v="0"/>
    <x v="4"/>
    <n v="3947"/>
    <n v="3.5962671263955155"/>
    <x v="2"/>
    <n v="871"/>
    <n v="0.22"/>
    <n v="3076"/>
    <n v="0.78"/>
    <n v="278"/>
    <n v="7.0000000000000007E-2"/>
    <n v="640"/>
    <n v="0.16"/>
    <n v="39309"/>
    <n v="0"/>
    <m/>
    <n v="0"/>
    <n v="3122"/>
    <n v="0.79"/>
  </r>
  <r>
    <n v="1540"/>
    <s v="Missouri"/>
    <s v="Laclede"/>
    <x v="0"/>
    <x v="2"/>
    <n v="35713"/>
    <n v="4.5528263337750028"/>
    <x v="0"/>
    <n v="6373"/>
    <n v="0.18"/>
    <n v="29340"/>
    <n v="0.82"/>
    <n v="3050"/>
    <n v="0.09"/>
    <n v="5403"/>
    <n v="0.15"/>
    <n v="44562"/>
    <n v="58"/>
    <m/>
    <n v="1.62"/>
    <n v="30609"/>
    <n v="0.86"/>
  </r>
  <r>
    <n v="1541"/>
    <s v="Missouri"/>
    <s v="Lafayette"/>
    <x v="0"/>
    <x v="3"/>
    <n v="32598"/>
    <n v="4.5131909554173646"/>
    <x v="0"/>
    <n v="6150"/>
    <n v="0.19"/>
    <n v="26448"/>
    <n v="0.81"/>
    <n v="2410"/>
    <n v="7.0000000000000007E-2"/>
    <n v="3516"/>
    <n v="0.11"/>
    <n v="53389"/>
    <n v="25"/>
    <m/>
    <n v="0.77"/>
    <n v="27237"/>
    <n v="0.84"/>
  </r>
  <r>
    <n v="1542"/>
    <s v="Missouri"/>
    <s v="Lawrence"/>
    <x v="0"/>
    <x v="2"/>
    <n v="38359"/>
    <n v="4.5838672768056448"/>
    <x v="0"/>
    <n v="7018"/>
    <n v="0.18"/>
    <n v="31341"/>
    <n v="0.82"/>
    <n v="2958"/>
    <n v="0.08"/>
    <n v="5831"/>
    <n v="0.15"/>
    <n v="45074"/>
    <n v="25"/>
    <m/>
    <n v="0.65"/>
    <n v="32477"/>
    <n v="0.85"/>
  </r>
  <r>
    <n v="1543"/>
    <s v="Missouri"/>
    <s v="Lewis"/>
    <x v="0"/>
    <x v="4"/>
    <n v="9855"/>
    <n v="3.993656628615462"/>
    <x v="2"/>
    <n v="1822"/>
    <n v="0.18"/>
    <n v="8033"/>
    <n v="0.82"/>
    <n v="738"/>
    <n v="7.0000000000000007E-2"/>
    <n v="1405"/>
    <n v="0.14000000000000001"/>
    <n v="48179"/>
    <n v="0"/>
    <m/>
    <n v="0"/>
    <n v="7817"/>
    <n v="0.79"/>
  </r>
  <r>
    <n v="1544"/>
    <s v="Missouri"/>
    <s v="Lincoln"/>
    <x v="0"/>
    <x v="3"/>
    <n v="57686"/>
    <n v="4.7610704256255891"/>
    <x v="0"/>
    <n v="7740"/>
    <n v="0.13"/>
    <n v="49946"/>
    <n v="0.87"/>
    <n v="3802"/>
    <n v="7.0000000000000007E-2"/>
    <n v="6055"/>
    <n v="0.1"/>
    <n v="62238"/>
    <n v="25"/>
    <m/>
    <n v="0.43"/>
    <n v="51707"/>
    <n v="0.9"/>
  </r>
  <r>
    <n v="1545"/>
    <s v="Missouri"/>
    <s v="Linn"/>
    <x v="0"/>
    <x v="5"/>
    <n v="12037"/>
    <n v="4.0805182605271177"/>
    <x v="0"/>
    <n v="2543"/>
    <n v="0.21"/>
    <n v="9494"/>
    <n v="0.79"/>
    <n v="958"/>
    <n v="0.08"/>
    <n v="1976"/>
    <n v="0.16"/>
    <n v="44992"/>
    <n v="25"/>
    <m/>
    <n v="2.08"/>
    <n v="9922"/>
    <n v="0.82"/>
  </r>
  <r>
    <n v="1546"/>
    <s v="Missouri"/>
    <s v="Livingston"/>
    <x v="0"/>
    <x v="2"/>
    <n v="15146"/>
    <n v="4.1802979524885941"/>
    <x v="0"/>
    <n v="2915"/>
    <n v="0.19"/>
    <n v="12231"/>
    <n v="0.81"/>
    <n v="1118"/>
    <n v="7.0000000000000007E-2"/>
    <n v="2045"/>
    <n v="0.14000000000000001"/>
    <n v="48749"/>
    <n v="25"/>
    <m/>
    <n v="1.65"/>
    <n v="11018"/>
    <n v="0.73"/>
  </r>
  <r>
    <n v="1547"/>
    <s v="Missouri"/>
    <s v="McDonald"/>
    <x v="0"/>
    <x v="0"/>
    <n v="23078"/>
    <n v="4.3631981690157637"/>
    <x v="0"/>
    <n v="3527"/>
    <n v="0.15"/>
    <n v="19551"/>
    <n v="0.85"/>
    <n v="1580"/>
    <n v="7.0000000000000007E-2"/>
    <n v="4083"/>
    <n v="0.18"/>
    <n v="40204"/>
    <n v="0"/>
    <m/>
    <n v="0"/>
    <n v="20051"/>
    <n v="0.87"/>
  </r>
  <r>
    <n v="1548"/>
    <s v="Missouri"/>
    <s v="Macon"/>
    <x v="0"/>
    <x v="5"/>
    <n v="15153"/>
    <n v="4.1804986232320118"/>
    <x v="0"/>
    <n v="3447"/>
    <n v="0.23"/>
    <n v="11706"/>
    <n v="0.77"/>
    <n v="1231"/>
    <n v="0.08"/>
    <n v="2064"/>
    <n v="0.14000000000000001"/>
    <n v="45440"/>
    <n v="25"/>
    <m/>
    <n v="1.65"/>
    <n v="12138"/>
    <n v="0.8"/>
  </r>
  <r>
    <n v="1549"/>
    <s v="Missouri"/>
    <s v="Madison"/>
    <x v="0"/>
    <x v="2"/>
    <n v="12188"/>
    <n v="4.0859324455506361"/>
    <x v="0"/>
    <n v="2330"/>
    <n v="0.19"/>
    <n v="9858"/>
    <n v="0.81"/>
    <n v="1083"/>
    <n v="0.09"/>
    <n v="1982"/>
    <n v="0.16"/>
    <n v="40191"/>
    <n v="97"/>
    <m/>
    <n v="7.96"/>
    <n v="10380"/>
    <n v="0.85"/>
  </r>
  <r>
    <n v="1550"/>
    <s v="Missouri"/>
    <s v="Maries"/>
    <x v="0"/>
    <x v="6"/>
    <n v="8769"/>
    <n v="3.942950070077099"/>
    <x v="2"/>
    <n v="1883"/>
    <n v="0.21"/>
    <n v="6886"/>
    <n v="0.79"/>
    <n v="871"/>
    <n v="0.1"/>
    <n v="1205"/>
    <n v="0.14000000000000001"/>
    <n v="46371"/>
    <n v="0"/>
    <m/>
    <n v="0"/>
    <n v="7188"/>
    <n v="0.82"/>
  </r>
  <r>
    <n v="1551"/>
    <s v="Missouri"/>
    <s v="Marion"/>
    <x v="0"/>
    <x v="8"/>
    <n v="28592"/>
    <n v="4.4562445351615692"/>
    <x v="0"/>
    <n v="5168"/>
    <n v="0.18"/>
    <n v="23424"/>
    <n v="0.82"/>
    <n v="2128"/>
    <n v="7.0000000000000007E-2"/>
    <n v="3686"/>
    <n v="0.13"/>
    <n v="49393"/>
    <n v="99"/>
    <m/>
    <n v="3.46"/>
    <n v="23871"/>
    <n v="0.83"/>
  </r>
  <r>
    <n v="1552"/>
    <s v="Missouri"/>
    <s v="Mercer"/>
    <x v="0"/>
    <x v="4"/>
    <n v="3641"/>
    <n v="3.5612206789339438"/>
    <x v="2"/>
    <n v="803"/>
    <n v="0.22"/>
    <n v="2838"/>
    <n v="0.78"/>
    <n v="265"/>
    <n v="7.0000000000000007E-2"/>
    <n v="439"/>
    <n v="0.12"/>
    <n v="46014"/>
    <n v="0"/>
    <m/>
    <n v="0"/>
    <n v="2936"/>
    <n v="0.81"/>
  </r>
  <r>
    <n v="1553"/>
    <s v="Missouri"/>
    <s v="Miller"/>
    <x v="0"/>
    <x v="2"/>
    <n v="25336"/>
    <n v="4.4037380503638559"/>
    <x v="0"/>
    <n v="4878"/>
    <n v="0.19"/>
    <n v="20458"/>
    <n v="0.81"/>
    <n v="1963"/>
    <n v="0.08"/>
    <n v="4204"/>
    <n v="0.17"/>
    <n v="47225"/>
    <n v="0"/>
    <m/>
    <n v="0"/>
    <n v="21209"/>
    <n v="0.84"/>
  </r>
  <r>
    <n v="1554"/>
    <s v="Missouri"/>
    <s v="Mississippi"/>
    <x v="0"/>
    <x v="2"/>
    <n v="13336"/>
    <n v="4.125025586819949"/>
    <x v="0"/>
    <n v="2372"/>
    <n v="0.18"/>
    <n v="10964"/>
    <n v="0.82"/>
    <n v="726"/>
    <n v="0.05"/>
    <n v="3069"/>
    <n v="0.23"/>
    <n v="34735"/>
    <n v="0"/>
    <m/>
    <n v="0"/>
    <n v="9736"/>
    <n v="0.73"/>
  </r>
  <r>
    <n v="1555"/>
    <s v="Missouri"/>
    <s v="Moniteau"/>
    <x v="0"/>
    <x v="1"/>
    <n v="16121"/>
    <n v="4.2073919779784879"/>
    <x v="0"/>
    <n v="2543"/>
    <n v="0.16"/>
    <n v="13578"/>
    <n v="0.84"/>
    <n v="977"/>
    <n v="0.06"/>
    <n v="1723"/>
    <n v="0.11"/>
    <n v="57047"/>
    <n v="0"/>
    <m/>
    <n v="0"/>
    <n v="12760"/>
    <n v="0.79"/>
  </r>
  <r>
    <n v="1556"/>
    <s v="Missouri"/>
    <s v="Monroe"/>
    <x v="0"/>
    <x v="4"/>
    <n v="8664"/>
    <n v="3.9377184436172641"/>
    <x v="2"/>
    <n v="2023"/>
    <n v="0.23"/>
    <n v="6641"/>
    <n v="0.77"/>
    <n v="623"/>
    <n v="7.0000000000000007E-2"/>
    <n v="1158"/>
    <n v="0.13"/>
    <n v="46216"/>
    <n v="0"/>
    <m/>
    <n v="0"/>
    <n v="6901"/>
    <n v="0.8"/>
  </r>
  <r>
    <n v="1557"/>
    <s v="Missouri"/>
    <s v="Montgomery"/>
    <x v="0"/>
    <x v="2"/>
    <n v="11534"/>
    <n v="4.0619799470748781"/>
    <x v="0"/>
    <n v="2442"/>
    <n v="0.21"/>
    <n v="9092"/>
    <n v="0.79"/>
    <n v="918"/>
    <n v="0.08"/>
    <n v="1591"/>
    <n v="0.14000000000000001"/>
    <n v="48951"/>
    <n v="0"/>
    <m/>
    <n v="0"/>
    <n v="9429"/>
    <n v="0.82"/>
  </r>
  <r>
    <n v="1558"/>
    <s v="Missouri"/>
    <s v="Morgan"/>
    <x v="0"/>
    <x v="6"/>
    <n v="20358"/>
    <n v="4.3087351100287616"/>
    <x v="0"/>
    <n v="4772"/>
    <n v="0.23"/>
    <n v="15586"/>
    <n v="0.77"/>
    <n v="1851"/>
    <n v="0.09"/>
    <n v="3250"/>
    <n v="0.16"/>
    <n v="45276"/>
    <n v="0"/>
    <m/>
    <n v="0"/>
    <n v="16248"/>
    <n v="0.8"/>
  </r>
  <r>
    <n v="1559"/>
    <s v="Missouri"/>
    <s v="New Madrid"/>
    <x v="0"/>
    <x v="5"/>
    <n v="17296"/>
    <n v="4.2379456766092352"/>
    <x v="0"/>
    <n v="3313"/>
    <n v="0.19"/>
    <n v="13983"/>
    <n v="0.81"/>
    <n v="1141"/>
    <n v="7.0000000000000007E-2"/>
    <n v="3089"/>
    <n v="0.18"/>
    <n v="38093"/>
    <n v="0"/>
    <m/>
    <n v="0"/>
    <n v="14633"/>
    <n v="0.85"/>
  </r>
  <r>
    <n v="1560"/>
    <s v="Missouri"/>
    <s v="Newton"/>
    <x v="0"/>
    <x v="1"/>
    <n v="58266"/>
    <n v="4.7654152045058789"/>
    <x v="0"/>
    <n v="10553"/>
    <n v="0.18"/>
    <n v="47713"/>
    <n v="0.82"/>
    <n v="4582"/>
    <n v="0.08"/>
    <n v="9144"/>
    <n v="0.16"/>
    <n v="49220"/>
    <n v="25"/>
    <m/>
    <n v="0.43"/>
    <n v="49006"/>
    <n v="0.84"/>
  </r>
  <r>
    <n v="1561"/>
    <s v="Missouri"/>
    <s v="Nodaway"/>
    <x v="0"/>
    <x v="2"/>
    <n v="22304"/>
    <n v="4.3483827564179158"/>
    <x v="0"/>
    <n v="3404"/>
    <n v="0.15"/>
    <n v="18900"/>
    <n v="0.85"/>
    <n v="1212"/>
    <n v="0.05"/>
    <n v="3715"/>
    <n v="0.17"/>
    <n v="46698"/>
    <n v="50"/>
    <m/>
    <n v="2.2400000000000002"/>
    <n v="16059"/>
    <n v="0.72"/>
  </r>
  <r>
    <n v="1562"/>
    <s v="Missouri"/>
    <s v="Oregon"/>
    <x v="0"/>
    <x v="4"/>
    <n v="10541"/>
    <n v="4.022881813332031"/>
    <x v="0"/>
    <n v="2458"/>
    <n v="0.23"/>
    <n v="8083"/>
    <n v="0.77"/>
    <n v="824"/>
    <n v="0.08"/>
    <n v="2468"/>
    <n v="0.23"/>
    <n v="32720"/>
    <n v="0"/>
    <m/>
    <n v="0"/>
    <n v="8540"/>
    <n v="0.81"/>
  </r>
  <r>
    <n v="1563"/>
    <s v="Missouri"/>
    <s v="Osage"/>
    <x v="0"/>
    <x v="1"/>
    <n v="13714"/>
    <n v="4.1371641451293559"/>
    <x v="0"/>
    <n v="2390"/>
    <n v="0.17"/>
    <n v="11324"/>
    <n v="0.83"/>
    <n v="949"/>
    <n v="7.0000000000000007E-2"/>
    <n v="1222"/>
    <n v="0.09"/>
    <n v="58855"/>
    <n v="0"/>
    <m/>
    <n v="0"/>
    <n v="11460"/>
    <n v="0.84"/>
  </r>
  <r>
    <n v="1564"/>
    <s v="Missouri"/>
    <s v="Ozark"/>
    <x v="0"/>
    <x v="4"/>
    <n v="9017"/>
    <n v="3.9550620696750323"/>
    <x v="2"/>
    <n v="2600"/>
    <n v="0.28999999999999998"/>
    <n v="6417"/>
    <n v="0.71"/>
    <n v="872"/>
    <n v="0.1"/>
    <n v="1962"/>
    <n v="0.22"/>
    <n v="34367"/>
    <n v="0"/>
    <m/>
    <n v="0"/>
    <n v="6809"/>
    <n v="0.76"/>
  </r>
  <r>
    <n v="1565"/>
    <s v="Missouri"/>
    <s v="Pemiscot"/>
    <x v="0"/>
    <x v="5"/>
    <n v="16272"/>
    <n v="4.2114409355786693"/>
    <x v="0"/>
    <n v="2781"/>
    <n v="0.17"/>
    <n v="13491"/>
    <n v="0.83"/>
    <n v="983"/>
    <n v="0.06"/>
    <n v="4664"/>
    <n v="0.28999999999999998"/>
    <n v="31831"/>
    <n v="167"/>
    <m/>
    <n v="10.26"/>
    <n v="14372"/>
    <n v="0.88"/>
  </r>
  <r>
    <n v="1566"/>
    <s v="Missouri"/>
    <s v="Perry"/>
    <x v="0"/>
    <x v="2"/>
    <n v="19150"/>
    <n v="4.2821687783046416"/>
    <x v="0"/>
    <n v="3472"/>
    <n v="0.18"/>
    <n v="15678"/>
    <n v="0.82"/>
    <n v="1260"/>
    <n v="7.0000000000000007E-2"/>
    <n v="2040"/>
    <n v="0.11"/>
    <n v="53871"/>
    <n v="25"/>
    <m/>
    <n v="1.31"/>
    <n v="16208"/>
    <n v="0.85"/>
  </r>
  <r>
    <n v="1567"/>
    <s v="Missouri"/>
    <s v="Pettis"/>
    <x v="0"/>
    <x v="7"/>
    <n v="42542"/>
    <n v="4.6288179032570316"/>
    <x v="0"/>
    <n v="7123"/>
    <n v="0.17"/>
    <n v="35419"/>
    <n v="0.83"/>
    <n v="3508"/>
    <n v="0.08"/>
    <n v="6885"/>
    <n v="0.16"/>
    <n v="45254"/>
    <n v="137"/>
    <m/>
    <n v="3.22"/>
    <n v="36259"/>
    <n v="0.85"/>
  </r>
  <r>
    <n v="1568"/>
    <s v="Missouri"/>
    <s v="Phelps"/>
    <x v="0"/>
    <x v="8"/>
    <n v="44732"/>
    <n v="4.6506183162264438"/>
    <x v="0"/>
    <n v="7352"/>
    <n v="0.16"/>
    <n v="37380"/>
    <n v="0.84"/>
    <n v="3701"/>
    <n v="0.08"/>
    <n v="7517"/>
    <n v="0.17"/>
    <n v="43079"/>
    <n v="176"/>
    <m/>
    <n v="3.93"/>
    <n v="36315"/>
    <n v="0.81"/>
  </r>
  <r>
    <n v="1569"/>
    <s v="Missouri"/>
    <s v="Pike"/>
    <x v="0"/>
    <x v="2"/>
    <n v="18504"/>
    <n v="4.2672656197625631"/>
    <x v="0"/>
    <n v="3212"/>
    <n v="0.17"/>
    <n v="15292"/>
    <n v="0.83"/>
    <n v="1270"/>
    <n v="7.0000000000000007E-2"/>
    <n v="2557"/>
    <n v="0.14000000000000001"/>
    <n v="43591"/>
    <n v="25"/>
    <m/>
    <n v="1.35"/>
    <n v="13745"/>
    <n v="0.74"/>
  </r>
  <r>
    <n v="1570"/>
    <s v="Missouri"/>
    <s v="Platte"/>
    <x v="0"/>
    <x v="3"/>
    <n v="102985"/>
    <n v="5.0127739733301686"/>
    <x v="1"/>
    <n v="14969"/>
    <n v="0.15"/>
    <n v="88016"/>
    <n v="0.85"/>
    <n v="7332"/>
    <n v="7.0000000000000007E-2"/>
    <n v="5925"/>
    <n v="0.06"/>
    <n v="82567"/>
    <n v="139"/>
    <m/>
    <n v="1.35"/>
    <n v="89777"/>
    <n v="0.87"/>
  </r>
  <r>
    <n v="1571"/>
    <s v="Missouri"/>
    <s v="Polk"/>
    <x v="0"/>
    <x v="0"/>
    <n v="32201"/>
    <n v="4.5078693588926741"/>
    <x v="0"/>
    <n v="5808"/>
    <n v="0.18"/>
    <n v="26393"/>
    <n v="0.82"/>
    <n v="2261"/>
    <n v="7.0000000000000007E-2"/>
    <n v="4965"/>
    <n v="0.15"/>
    <n v="45336"/>
    <n v="72"/>
    <m/>
    <n v="2.2400000000000002"/>
    <n v="26273"/>
    <n v="0.82"/>
  </r>
  <r>
    <n v="1572"/>
    <s v="Missouri"/>
    <s v="Pulaski"/>
    <x v="0"/>
    <x v="8"/>
    <n v="52014"/>
    <n v="4.7161202533350961"/>
    <x v="0"/>
    <n v="4674"/>
    <n v="0.09"/>
    <n v="47340"/>
    <n v="0.91"/>
    <n v="8245"/>
    <n v="0.16"/>
    <n v="6350"/>
    <n v="0.12"/>
    <n v="52532"/>
    <n v="46"/>
    <m/>
    <n v="0.88"/>
    <n v="38727"/>
    <n v="0.74"/>
  </r>
  <r>
    <n v="1573"/>
    <s v="Missouri"/>
    <s v="Putnam"/>
    <x v="0"/>
    <x v="4"/>
    <n v="4757"/>
    <n v="3.6773331514199019"/>
    <x v="2"/>
    <n v="1167"/>
    <n v="0.25"/>
    <n v="3590"/>
    <n v="0.75"/>
    <n v="390"/>
    <n v="0.08"/>
    <n v="675"/>
    <n v="0.14000000000000001"/>
    <n v="40866"/>
    <n v="15"/>
    <m/>
    <n v="3.15"/>
    <n v="3721"/>
    <n v="0.78"/>
  </r>
  <r>
    <n v="1574"/>
    <s v="Missouri"/>
    <s v="Ralls"/>
    <x v="0"/>
    <x v="4"/>
    <n v="10212"/>
    <n v="4.0091108061322123"/>
    <x v="0"/>
    <n v="2222"/>
    <n v="0.22"/>
    <n v="7990"/>
    <n v="0.78"/>
    <n v="856"/>
    <n v="0.08"/>
    <n v="923"/>
    <n v="0.09"/>
    <n v="57549"/>
    <n v="0"/>
    <m/>
    <n v="0"/>
    <n v="8323"/>
    <n v="0.82"/>
  </r>
  <r>
    <n v="1575"/>
    <s v="Missouri"/>
    <s v="Randolph"/>
    <x v="0"/>
    <x v="2"/>
    <n v="24763"/>
    <n v="4.3938032576550814"/>
    <x v="0"/>
    <n v="4157"/>
    <n v="0.17"/>
    <n v="20606"/>
    <n v="0.83"/>
    <n v="1768"/>
    <n v="7.0000000000000007E-2"/>
    <n v="3960"/>
    <n v="0.16"/>
    <n v="44975"/>
    <n v="99"/>
    <m/>
    <n v="4"/>
    <n v="19562"/>
    <n v="0.79"/>
  </r>
  <r>
    <n v="1576"/>
    <s v="Missouri"/>
    <s v="Ray"/>
    <x v="0"/>
    <x v="3"/>
    <n v="22883"/>
    <n v="4.3595129605946257"/>
    <x v="0"/>
    <n v="4244"/>
    <n v="0.19"/>
    <n v="18639"/>
    <n v="0.81"/>
    <n v="1602"/>
    <n v="7.0000000000000007E-2"/>
    <n v="2220"/>
    <n v="0.1"/>
    <n v="58693"/>
    <n v="25"/>
    <m/>
    <n v="1.0900000000000001"/>
    <n v="19317"/>
    <n v="0.84"/>
  </r>
  <r>
    <n v="1577"/>
    <s v="Missouri"/>
    <s v="Reynolds"/>
    <x v="0"/>
    <x v="4"/>
    <n v="6254"/>
    <n v="3.7961578769069146"/>
    <x v="2"/>
    <n v="1449"/>
    <n v="0.23"/>
    <n v="4805"/>
    <n v="0.77"/>
    <n v="617"/>
    <n v="0.1"/>
    <n v="1240"/>
    <n v="0.2"/>
    <n v="36592"/>
    <n v="0"/>
    <m/>
    <n v="0"/>
    <n v="5108"/>
    <n v="0.82"/>
  </r>
  <r>
    <n v="1578"/>
    <s v="Missouri"/>
    <s v="Ripley"/>
    <x v="0"/>
    <x v="4"/>
    <n v="13401"/>
    <n v="4.1271372071915007"/>
    <x v="0"/>
    <n v="2734"/>
    <n v="0.2"/>
    <n v="10667"/>
    <n v="0.8"/>
    <n v="1109"/>
    <n v="0.08"/>
    <n v="3116"/>
    <n v="0.23"/>
    <n v="32802"/>
    <n v="0"/>
    <m/>
    <n v="0"/>
    <n v="11360"/>
    <n v="0.85"/>
  </r>
  <r>
    <n v="1579"/>
    <s v="Missouri"/>
    <s v="St. Charles"/>
    <x v="0"/>
    <x v="3"/>
    <n v="399182"/>
    <n v="5.6011709497573143"/>
    <x v="1"/>
    <n v="60779"/>
    <n v="0.15"/>
    <n v="338403"/>
    <n v="0.85"/>
    <n v="24409"/>
    <n v="0.06"/>
    <n v="22272"/>
    <n v="0.06"/>
    <n v="82048"/>
    <n v="914"/>
    <m/>
    <n v="2.29"/>
    <n v="344873"/>
    <n v="0.86"/>
  </r>
  <r>
    <n v="1580"/>
    <s v="Missouri"/>
    <s v="St. Clair"/>
    <x v="0"/>
    <x v="6"/>
    <n v="9395"/>
    <n v="3.9728967844365446"/>
    <x v="2"/>
    <n v="2538"/>
    <n v="0.27"/>
    <n v="6857"/>
    <n v="0.73"/>
    <n v="975"/>
    <n v="0.1"/>
    <n v="1669"/>
    <n v="0.18"/>
    <n v="37013"/>
    <n v="12"/>
    <m/>
    <n v="1.28"/>
    <n v="7156"/>
    <n v="0.76"/>
  </r>
  <r>
    <n v="1581"/>
    <s v="Missouri"/>
    <s v="Ste. Genevieve"/>
    <x v="0"/>
    <x v="2"/>
    <n v="17888"/>
    <n v="4.2525617862063294"/>
    <x v="0"/>
    <n v="3485"/>
    <n v="0.19"/>
    <n v="14403"/>
    <n v="0.81"/>
    <n v="1355"/>
    <n v="0.08"/>
    <n v="1720"/>
    <n v="0.1"/>
    <n v="59043"/>
    <n v="25"/>
    <m/>
    <n v="1.4"/>
    <n v="15024"/>
    <n v="0.84"/>
  </r>
  <r>
    <n v="1582"/>
    <s v="Missouri"/>
    <s v="St. Francois"/>
    <x v="0"/>
    <x v="7"/>
    <n v="66692"/>
    <n v="4.8240737414993218"/>
    <x v="0"/>
    <n v="10965"/>
    <n v="0.16"/>
    <n v="55727"/>
    <n v="0.84"/>
    <n v="5247"/>
    <n v="0.08"/>
    <n v="11341"/>
    <n v="0.17"/>
    <n v="45584"/>
    <n v="454"/>
    <m/>
    <n v="6.81"/>
    <n v="53203"/>
    <n v="0.8"/>
  </r>
  <r>
    <n v="1583"/>
    <s v="Missouri"/>
    <s v="St. Louis"/>
    <x v="1"/>
    <x v="3"/>
    <n v="996945"/>
    <n v="5.9986711995800848"/>
    <x v="1"/>
    <n v="180210"/>
    <n v="0.18"/>
    <n v="816735"/>
    <n v="0.82"/>
    <n v="56366"/>
    <n v="0.06"/>
    <n v="102720"/>
    <n v="0.1"/>
    <n v="66992"/>
    <n v="4233"/>
    <m/>
    <n v="4.25"/>
    <n v="832311"/>
    <n v="0.83"/>
  </r>
  <r>
    <n v="1584"/>
    <s v="Missouri"/>
    <s v="Saline"/>
    <x v="0"/>
    <x v="2"/>
    <n v="22895"/>
    <n v="4.359740647863716"/>
    <x v="0"/>
    <n v="4182"/>
    <n v="0.18"/>
    <n v="18713"/>
    <n v="0.82"/>
    <n v="1588"/>
    <n v="7.0000000000000007E-2"/>
    <n v="3188"/>
    <n v="0.14000000000000001"/>
    <n v="43776"/>
    <n v="52"/>
    <m/>
    <n v="2.27"/>
    <n v="18490"/>
    <n v="0.81"/>
  </r>
  <r>
    <n v="1585"/>
    <s v="Missouri"/>
    <s v="Schuyler"/>
    <x v="0"/>
    <x v="4"/>
    <n v="4599"/>
    <n v="3.6626634095740376"/>
    <x v="2"/>
    <n v="910"/>
    <n v="0.2"/>
    <n v="3689"/>
    <n v="0.8"/>
    <n v="221"/>
    <n v="0.05"/>
    <n v="764"/>
    <n v="0.17"/>
    <n v="39463"/>
    <n v="0"/>
    <m/>
    <n v="0"/>
    <n v="3777"/>
    <n v="0.82"/>
  </r>
  <r>
    <n v="1586"/>
    <s v="Missouri"/>
    <s v="Scotland"/>
    <x v="0"/>
    <x v="4"/>
    <n v="4966"/>
    <n v="3.6960067152185454"/>
    <x v="2"/>
    <n v="899"/>
    <n v="0.18"/>
    <n v="4067"/>
    <n v="0.82"/>
    <n v="291"/>
    <n v="0.06"/>
    <n v="685"/>
    <n v="0.14000000000000001"/>
    <n v="42053"/>
    <n v="25"/>
    <m/>
    <n v="5.03"/>
    <n v="4124"/>
    <n v="0.83"/>
  </r>
  <r>
    <n v="1587"/>
    <s v="Missouri"/>
    <s v="Scott"/>
    <x v="0"/>
    <x v="7"/>
    <n v="38458"/>
    <n v="4.5849866950987996"/>
    <x v="0"/>
    <n v="6940"/>
    <n v="0.18"/>
    <n v="31518"/>
    <n v="0.82"/>
    <n v="2917"/>
    <n v="0.08"/>
    <n v="7210"/>
    <n v="0.19"/>
    <n v="44261"/>
    <n v="110"/>
    <m/>
    <n v="2.86"/>
    <n v="33207"/>
    <n v="0.86"/>
  </r>
  <r>
    <n v="1588"/>
    <s v="Missouri"/>
    <s v="Shannon"/>
    <x v="0"/>
    <x v="4"/>
    <n v="8189"/>
    <n v="3.9132308711135604"/>
    <x v="2"/>
    <n v="1810"/>
    <n v="0.22"/>
    <n v="6379"/>
    <n v="0.78"/>
    <n v="612"/>
    <n v="7.0000000000000007E-2"/>
    <n v="1829"/>
    <n v="0.22"/>
    <n v="32715"/>
    <n v="0"/>
    <m/>
    <n v="0"/>
    <n v="6752"/>
    <n v="0.82"/>
  </r>
  <r>
    <n v="1589"/>
    <s v="Missouri"/>
    <s v="Shelby"/>
    <x v="0"/>
    <x v="4"/>
    <n v="6050"/>
    <n v="3.781755374652469"/>
    <x v="2"/>
    <n v="1287"/>
    <n v="0.21"/>
    <n v="4763"/>
    <n v="0.79"/>
    <n v="435"/>
    <n v="7.0000000000000007E-2"/>
    <n v="834"/>
    <n v="0.14000000000000001"/>
    <n v="44564"/>
    <n v="0"/>
    <m/>
    <n v="0"/>
    <n v="4853"/>
    <n v="0.8"/>
  </r>
  <r>
    <n v="1590"/>
    <s v="Missouri"/>
    <s v="Stoddard"/>
    <x v="0"/>
    <x v="2"/>
    <n v="29206"/>
    <n v="4.4654720808734973"/>
    <x v="0"/>
    <n v="5847"/>
    <n v="0.2"/>
    <n v="23359"/>
    <n v="0.8"/>
    <n v="2462"/>
    <n v="0.08"/>
    <n v="4238"/>
    <n v="0.15"/>
    <n v="40808"/>
    <n v="31"/>
    <m/>
    <n v="1.06"/>
    <n v="24711"/>
    <n v="0.85"/>
  </r>
  <r>
    <n v="1591"/>
    <s v="Missouri"/>
    <s v="Stone"/>
    <x v="0"/>
    <x v="2"/>
    <n v="31749"/>
    <n v="4.5017300508462199"/>
    <x v="0"/>
    <n v="9837"/>
    <n v="0.31"/>
    <n v="21912"/>
    <n v="0.69"/>
    <n v="3095"/>
    <n v="0.1"/>
    <n v="4204"/>
    <n v="0.13"/>
    <n v="46026"/>
    <n v="0"/>
    <m/>
    <n v="0"/>
    <n v="22858"/>
    <n v="0.72"/>
  </r>
  <r>
    <n v="1592"/>
    <s v="Missouri"/>
    <s v="Sullivan"/>
    <x v="0"/>
    <x v="4"/>
    <n v="6221"/>
    <n v="3.7938602013426697"/>
    <x v="2"/>
    <n v="1259"/>
    <n v="0.2"/>
    <n v="4962"/>
    <n v="0.8"/>
    <n v="336"/>
    <n v="0.05"/>
    <n v="935"/>
    <n v="0.15"/>
    <n v="41978"/>
    <n v="25"/>
    <m/>
    <n v="4.0199999999999996"/>
    <n v="5170"/>
    <n v="0.83"/>
  </r>
  <r>
    <n v="1593"/>
    <s v="Missouri"/>
    <s v="Taney"/>
    <x v="0"/>
    <x v="7"/>
    <n v="55852"/>
    <n v="4.7470387293479934"/>
    <x v="0"/>
    <n v="12108"/>
    <n v="0.22"/>
    <n v="43744"/>
    <n v="0.78"/>
    <n v="4619"/>
    <n v="0.08"/>
    <n v="8367"/>
    <n v="0.15"/>
    <n v="40887"/>
    <n v="120"/>
    <m/>
    <n v="2.15"/>
    <n v="44171"/>
    <n v="0.79"/>
  </r>
  <r>
    <n v="1594"/>
    <s v="Missouri"/>
    <s v="Texas"/>
    <x v="0"/>
    <x v="4"/>
    <n v="25571"/>
    <n v="4.4077477122261737"/>
    <x v="0"/>
    <n v="5391"/>
    <n v="0.21"/>
    <n v="20180"/>
    <n v="0.79"/>
    <n v="2303"/>
    <n v="0.09"/>
    <n v="5806"/>
    <n v="0.23"/>
    <n v="34824"/>
    <n v="47"/>
    <m/>
    <n v="1.84"/>
    <n v="19352"/>
    <n v="0.76"/>
  </r>
  <r>
    <n v="1595"/>
    <s v="Missouri"/>
    <s v="Vernon"/>
    <x v="0"/>
    <x v="5"/>
    <n v="20528"/>
    <n v="4.3123466390308529"/>
    <x v="0"/>
    <n v="3977"/>
    <n v="0.19"/>
    <n v="16551"/>
    <n v="0.81"/>
    <n v="1433"/>
    <n v="7.0000000000000007E-2"/>
    <n v="3387"/>
    <n v="0.16"/>
    <n v="42552"/>
    <n v="140"/>
    <m/>
    <n v="6.82"/>
    <n v="16833"/>
    <n v="0.82"/>
  </r>
  <r>
    <n v="1596"/>
    <s v="Missouri"/>
    <s v="Warren"/>
    <x v="0"/>
    <x v="3"/>
    <n v="34711"/>
    <n v="4.5404671255765106"/>
    <x v="0"/>
    <n v="6103"/>
    <n v="0.18"/>
    <n v="28608"/>
    <n v="0.82"/>
    <n v="2682"/>
    <n v="0.08"/>
    <n v="3606"/>
    <n v="0.1"/>
    <n v="62056"/>
    <n v="0"/>
    <m/>
    <n v="0"/>
    <n v="29620"/>
    <n v="0.85"/>
  </r>
  <r>
    <n v="1597"/>
    <s v="Missouri"/>
    <s v="Washington"/>
    <x v="0"/>
    <x v="2"/>
    <n v="24943"/>
    <n v="4.3969486867163381"/>
    <x v="0"/>
    <n v="4161"/>
    <n v="0.17"/>
    <n v="20782"/>
    <n v="0.83"/>
    <n v="1804"/>
    <n v="7.0000000000000007E-2"/>
    <n v="5145"/>
    <n v="0.21"/>
    <n v="38591"/>
    <n v="25"/>
    <m/>
    <n v="1"/>
    <n v="21097"/>
    <n v="0.85"/>
  </r>
  <r>
    <n v="1598"/>
    <s v="Missouri"/>
    <s v="Wayne"/>
    <x v="0"/>
    <x v="4"/>
    <n v="13122"/>
    <n v="4.1180000334212803"/>
    <x v="0"/>
    <n v="3086"/>
    <n v="0.24"/>
    <n v="10036"/>
    <n v="0.76"/>
    <n v="1235"/>
    <n v="0.09"/>
    <n v="3018"/>
    <n v="0.23"/>
    <n v="33703"/>
    <n v="0"/>
    <m/>
    <n v="0"/>
    <n v="10740"/>
    <n v="0.82"/>
  </r>
  <r>
    <n v="1599"/>
    <s v="Missouri"/>
    <s v="Webster"/>
    <x v="0"/>
    <x v="0"/>
    <n v="39109"/>
    <n v="4.5922767113744216"/>
    <x v="0"/>
    <n v="6014"/>
    <n v="0.15"/>
    <n v="33095"/>
    <n v="0.85"/>
    <n v="2712"/>
    <n v="7.0000000000000007E-2"/>
    <n v="5384"/>
    <n v="0.14000000000000001"/>
    <n v="51141"/>
    <n v="0"/>
    <m/>
    <n v="0"/>
    <n v="33458"/>
    <n v="0.86"/>
  </r>
  <r>
    <n v="1600"/>
    <s v="Missouri"/>
    <s v="Worth"/>
    <x v="0"/>
    <x v="4"/>
    <n v="2040"/>
    <n v="3.3096301674258988"/>
    <x v="2"/>
    <n v="505"/>
    <n v="0.25"/>
    <n v="1535"/>
    <n v="0.75"/>
    <n v="154"/>
    <n v="0.08"/>
    <n v="279"/>
    <n v="0.14000000000000001"/>
    <n v="43119"/>
    <n v="0"/>
    <m/>
    <n v="0"/>
    <n v="1583"/>
    <n v="0.78"/>
  </r>
  <r>
    <n v="1601"/>
    <s v="Missouri"/>
    <s v="Wright"/>
    <x v="0"/>
    <x v="2"/>
    <n v="18378"/>
    <n v="4.264298247190216"/>
    <x v="0"/>
    <n v="3630"/>
    <n v="0.2"/>
    <n v="14748"/>
    <n v="0.8"/>
    <n v="1579"/>
    <n v="0.09"/>
    <n v="4330"/>
    <n v="0.24"/>
    <n v="35293"/>
    <n v="0"/>
    <m/>
    <n v="0"/>
    <n v="15445"/>
    <n v="0.84"/>
  </r>
  <r>
    <n v="1602"/>
    <s v="Missouri"/>
    <s v="St. Louis City"/>
    <x v="0"/>
    <x v="3"/>
    <n v="302838"/>
    <n v="5.4812103693579619"/>
    <x v="1"/>
    <n v="41490"/>
    <n v="0.14000000000000001"/>
    <n v="261348"/>
    <n v="0.86"/>
    <n v="17919"/>
    <n v="0.06"/>
    <n v="66858"/>
    <n v="0.22"/>
    <n v="43263"/>
    <n v="3352"/>
    <m/>
    <n v="11.07"/>
    <n v="263334"/>
    <n v="0.87"/>
  </r>
  <r>
    <n v="1603"/>
    <s v="Montana"/>
    <s v="Beaverhead"/>
    <x v="0"/>
    <x v="5"/>
    <n v="9404"/>
    <n v="3.9733126204529019"/>
    <x v="2"/>
    <n v="2070"/>
    <n v="0.22"/>
    <n v="7334"/>
    <n v="0.78"/>
    <n v="728"/>
    <n v="0.08"/>
    <n v="1236"/>
    <n v="0.13"/>
    <n v="47674"/>
    <n v="18"/>
    <m/>
    <n v="1.91"/>
    <n v="7112"/>
    <n v="0.76"/>
  </r>
  <r>
    <n v="1604"/>
    <s v="Montana"/>
    <s v="Big Horn"/>
    <x v="0"/>
    <x v="2"/>
    <n v="13338"/>
    <n v="4.125090713082634"/>
    <x v="0"/>
    <n v="1707"/>
    <n v="0.13"/>
    <n v="11631"/>
    <n v="0.87"/>
    <n v="697"/>
    <n v="0.05"/>
    <n v="3375"/>
    <n v="0.25"/>
    <n v="40425"/>
    <n v="85"/>
    <m/>
    <n v="6.37"/>
    <n v="11544"/>
    <n v="0.87"/>
  </r>
  <r>
    <n v="1605"/>
    <s v="Montana"/>
    <s v="Blaine"/>
    <x v="0"/>
    <x v="4"/>
    <n v="6807"/>
    <n v="3.8329557506045986"/>
    <x v="2"/>
    <n v="1049"/>
    <n v="0.15"/>
    <n v="5758"/>
    <n v="0.85"/>
    <n v="411"/>
    <n v="0.06"/>
    <n v="1393"/>
    <n v="0.2"/>
    <n v="39237"/>
    <n v="6"/>
    <m/>
    <n v="0.88"/>
    <n v="5744"/>
    <n v="0.84"/>
  </r>
  <r>
    <n v="1606"/>
    <s v="Montana"/>
    <s v="Broadwater"/>
    <x v="0"/>
    <x v="4"/>
    <n v="6085"/>
    <n v="3.784260582566084"/>
    <x v="2"/>
    <n v="1440"/>
    <n v="0.24"/>
    <n v="4645"/>
    <n v="0.76"/>
    <n v="620"/>
    <n v="0.1"/>
    <n v="617"/>
    <n v="0.1"/>
    <n v="52840"/>
    <n v="25"/>
    <m/>
    <n v="4.1100000000000003"/>
    <n v="4754"/>
    <n v="0.78"/>
  </r>
  <r>
    <n v="1607"/>
    <s v="Montana"/>
    <s v="Carbon"/>
    <x v="0"/>
    <x v="1"/>
    <n v="10714"/>
    <n v="4.0299516420368402"/>
    <x v="0"/>
    <n v="2762"/>
    <n v="0.26"/>
    <n v="7952"/>
    <n v="0.74"/>
    <n v="1042"/>
    <n v="0.1"/>
    <n v="1247"/>
    <n v="0.12"/>
    <n v="53661"/>
    <n v="10"/>
    <m/>
    <n v="0.93"/>
    <n v="8160"/>
    <n v="0.76"/>
  </r>
  <r>
    <n v="1608"/>
    <s v="Montana"/>
    <s v="Carter"/>
    <x v="0"/>
    <x v="4"/>
    <n v="1238"/>
    <n v="3.0927206446840994"/>
    <x v="2"/>
    <n v="319"/>
    <n v="0.26"/>
    <n v="919"/>
    <n v="0.74"/>
    <n v="79"/>
    <n v="0.06"/>
    <n v="167"/>
    <n v="0.13"/>
    <n v="47985"/>
    <n v="25"/>
    <m/>
    <n v="20.190000000000001"/>
    <n v="923"/>
    <n v="0.75"/>
  </r>
  <r>
    <n v="1609"/>
    <s v="Montana"/>
    <s v="Cascade"/>
    <x v="0"/>
    <x v="1"/>
    <n v="81643"/>
    <n v="4.9119189546367323"/>
    <x v="0"/>
    <n v="15160"/>
    <n v="0.19"/>
    <n v="66483"/>
    <n v="0.81"/>
    <n v="10346"/>
    <n v="0.13"/>
    <n v="10607"/>
    <n v="0.13"/>
    <n v="50054"/>
    <n v="522"/>
    <m/>
    <n v="6.39"/>
    <n v="67215"/>
    <n v="0.82"/>
  </r>
  <r>
    <n v="1610"/>
    <s v="Montana"/>
    <s v="Chouteau"/>
    <x v="0"/>
    <x v="6"/>
    <n v="5745"/>
    <n v="3.7592900330243042"/>
    <x v="2"/>
    <n v="1171"/>
    <n v="0.2"/>
    <n v="4574"/>
    <n v="0.8"/>
    <n v="345"/>
    <n v="0.06"/>
    <n v="1060"/>
    <n v="0.18"/>
    <n v="44645"/>
    <n v="55"/>
    <m/>
    <n v="9.57"/>
    <n v="4616"/>
    <n v="0.8"/>
  </r>
  <r>
    <n v="1611"/>
    <s v="Montana"/>
    <s v="Custer"/>
    <x v="0"/>
    <x v="5"/>
    <n v="11586"/>
    <n v="4.0639335241630388"/>
    <x v="0"/>
    <n v="2313"/>
    <n v="0.2"/>
    <n v="9273"/>
    <n v="0.8"/>
    <n v="986"/>
    <n v="0.09"/>
    <n v="1398"/>
    <n v="0.12"/>
    <n v="50525"/>
    <n v="90"/>
    <m/>
    <n v="7.77"/>
    <n v="9332"/>
    <n v="0.81"/>
  </r>
  <r>
    <n v="1612"/>
    <s v="Montana"/>
    <s v="Daniels"/>
    <x v="0"/>
    <x v="4"/>
    <n v="1747"/>
    <n v="3.2422929049829308"/>
    <x v="2"/>
    <n v="463"/>
    <n v="0.27"/>
    <n v="1284"/>
    <n v="0.73"/>
    <n v="145"/>
    <n v="0.08"/>
    <n v="171"/>
    <n v="0.1"/>
    <n v="44659"/>
    <n v="25"/>
    <m/>
    <n v="14.31"/>
    <n v="1298"/>
    <n v="0.74"/>
  </r>
  <r>
    <n v="1613"/>
    <s v="Montana"/>
    <s v="Dawson"/>
    <x v="0"/>
    <x v="5"/>
    <n v="8680"/>
    <n v="3.9385197251764921"/>
    <x v="2"/>
    <n v="1724"/>
    <n v="0.2"/>
    <n v="6956"/>
    <n v="0.8"/>
    <n v="585"/>
    <n v="7.0000000000000007E-2"/>
    <n v="934"/>
    <n v="0.11"/>
    <n v="56167"/>
    <n v="88"/>
    <m/>
    <n v="10.14"/>
    <n v="6760"/>
    <n v="0.78"/>
  </r>
  <r>
    <n v="1614"/>
    <s v="Montana"/>
    <s v="Deer Lodge"/>
    <x v="0"/>
    <x v="5"/>
    <n v="9131"/>
    <n v="3.9605183427807078"/>
    <x v="2"/>
    <n v="2183"/>
    <n v="0.24"/>
    <n v="6948"/>
    <n v="0.76"/>
    <n v="804"/>
    <n v="0.09"/>
    <n v="1346"/>
    <n v="0.15"/>
    <n v="45641"/>
    <n v="327"/>
    <m/>
    <n v="35.81"/>
    <n v="6815"/>
    <n v="0.75"/>
  </r>
  <r>
    <n v="1615"/>
    <s v="Montana"/>
    <s v="Fallon"/>
    <x v="0"/>
    <x v="4"/>
    <n v="2920"/>
    <n v="3.4653828514484184"/>
    <x v="2"/>
    <n v="494"/>
    <n v="0.17"/>
    <n v="2426"/>
    <n v="0.83"/>
    <n v="157"/>
    <n v="0.05"/>
    <n v="266"/>
    <n v="0.09"/>
    <n v="62029"/>
    <n v="25"/>
    <m/>
    <n v="8.56"/>
    <n v="2462"/>
    <n v="0.84"/>
  </r>
  <r>
    <n v="1616"/>
    <s v="Montana"/>
    <s v="Fergus"/>
    <x v="0"/>
    <x v="5"/>
    <n v="11113"/>
    <n v="4.0458313143477547"/>
    <x v="0"/>
    <n v="2724"/>
    <n v="0.25"/>
    <n v="8389"/>
    <n v="0.75"/>
    <n v="913"/>
    <n v="0.08"/>
    <n v="1313"/>
    <n v="0.12"/>
    <n v="49147"/>
    <n v="25"/>
    <m/>
    <n v="2.25"/>
    <n v="8418"/>
    <n v="0.76"/>
  </r>
  <r>
    <n v="1617"/>
    <s v="Montana"/>
    <s v="Flathead"/>
    <x v="0"/>
    <x v="8"/>
    <n v="102106"/>
    <n v="5.0090512630499786"/>
    <x v="1"/>
    <n v="19949"/>
    <n v="0.2"/>
    <n v="82157"/>
    <n v="0.8"/>
    <n v="8191"/>
    <n v="0.08"/>
    <n v="11288"/>
    <n v="0.11"/>
    <n v="54382"/>
    <n v="231"/>
    <m/>
    <n v="2.2599999999999998"/>
    <n v="84168"/>
    <n v="0.82"/>
  </r>
  <r>
    <n v="1618"/>
    <s v="Montana"/>
    <s v="Gallatin"/>
    <x v="0"/>
    <x v="8"/>
    <n v="111876"/>
    <n v="5.0487369302684684"/>
    <x v="1"/>
    <n v="14146"/>
    <n v="0.13"/>
    <n v="97730"/>
    <n v="0.87"/>
    <n v="6587"/>
    <n v="0.06"/>
    <n v="9721"/>
    <n v="0.09"/>
    <n v="67569"/>
    <n v="87"/>
    <m/>
    <n v="0.78"/>
    <n v="96647"/>
    <n v="0.86"/>
  </r>
  <r>
    <n v="1619"/>
    <s v="Montana"/>
    <s v="Garfield"/>
    <x v="0"/>
    <x v="4"/>
    <n v="1268"/>
    <n v="3.1031192535457137"/>
    <x v="2"/>
    <n v="295"/>
    <n v="0.23"/>
    <n v="973"/>
    <n v="0.77"/>
    <n v="77"/>
    <n v="0.06"/>
    <n v="207"/>
    <n v="0.16"/>
    <n v="44580"/>
    <n v="32"/>
    <m/>
    <n v="25.24"/>
    <n v="953"/>
    <n v="0.75"/>
  </r>
  <r>
    <n v="1620"/>
    <s v="Montana"/>
    <s v="Glacier"/>
    <x v="0"/>
    <x v="5"/>
    <n v="13747"/>
    <n v="4.1382079326681636"/>
    <x v="0"/>
    <n v="1653"/>
    <n v="0.12"/>
    <n v="12094"/>
    <n v="0.88"/>
    <n v="707"/>
    <n v="0.05"/>
    <n v="3629"/>
    <n v="0.26"/>
    <n v="37719"/>
    <n v="54"/>
    <m/>
    <n v="3.93"/>
    <n v="12075"/>
    <n v="0.88"/>
  </r>
  <r>
    <n v="1621"/>
    <s v="Montana"/>
    <s v="Golden Valley"/>
    <x v="0"/>
    <x v="1"/>
    <n v="826"/>
    <n v="2.9169800473203824"/>
    <x v="2"/>
    <n v="224"/>
    <n v="0.27"/>
    <n v="602"/>
    <n v="0.73"/>
    <n v="104"/>
    <n v="0.13"/>
    <n v="150"/>
    <n v="0.18"/>
    <n v="38782"/>
    <n v="0"/>
    <m/>
    <n v="0"/>
    <n v="617"/>
    <n v="0.75"/>
  </r>
  <r>
    <n v="1622"/>
    <s v="Montana"/>
    <s v="Granite"/>
    <x v="0"/>
    <x v="6"/>
    <n v="3378"/>
    <n v="3.5286596452349897"/>
    <x v="2"/>
    <n v="1032"/>
    <n v="0.31"/>
    <n v="2346"/>
    <n v="0.69"/>
    <n v="412"/>
    <n v="0.12"/>
    <n v="449"/>
    <n v="0.13"/>
    <n v="48410"/>
    <n v="25"/>
    <m/>
    <n v="7.4"/>
    <n v="2408"/>
    <n v="0.71"/>
  </r>
  <r>
    <n v="1623"/>
    <s v="Montana"/>
    <s v="Hill"/>
    <x v="0"/>
    <x v="5"/>
    <n v="16347"/>
    <n v="4.2134380626237711"/>
    <x v="0"/>
    <n v="2486"/>
    <n v="0.15"/>
    <n v="13861"/>
    <n v="0.85"/>
    <n v="1225"/>
    <n v="7.0000000000000007E-2"/>
    <n v="2151"/>
    <n v="0.13"/>
    <n v="50136"/>
    <n v="142"/>
    <m/>
    <n v="8.69"/>
    <n v="13869"/>
    <n v="0.85"/>
  </r>
  <r>
    <n v="1624"/>
    <s v="Montana"/>
    <s v="Jefferson"/>
    <x v="0"/>
    <x v="4"/>
    <n v="12097"/>
    <n v="4.0826776806481124"/>
    <x v="0"/>
    <n v="2594"/>
    <n v="0.21"/>
    <n v="9503"/>
    <n v="0.79"/>
    <n v="1157"/>
    <n v="0.1"/>
    <n v="922"/>
    <n v="0.08"/>
    <n v="68381"/>
    <n v="0"/>
    <m/>
    <n v="0"/>
    <n v="9732"/>
    <n v="0.8"/>
  </r>
  <r>
    <n v="1625"/>
    <s v="Montana"/>
    <s v="Judith Basin"/>
    <x v="0"/>
    <x v="6"/>
    <n v="1952"/>
    <n v="3.290479813330673"/>
    <x v="2"/>
    <n v="529"/>
    <n v="0.27"/>
    <n v="1423"/>
    <n v="0.73"/>
    <n v="162"/>
    <n v="0.08"/>
    <n v="260"/>
    <n v="0.13"/>
    <n v="50197"/>
    <n v="0"/>
    <m/>
    <n v="0"/>
    <n v="1452"/>
    <n v="0.74"/>
  </r>
  <r>
    <n v="1626"/>
    <s v="Montana"/>
    <s v="Lake"/>
    <x v="0"/>
    <x v="2"/>
    <n v="30250"/>
    <n v="4.4807253789884873"/>
    <x v="0"/>
    <n v="6682"/>
    <n v="0.22"/>
    <n v="23568"/>
    <n v="0.78"/>
    <n v="2355"/>
    <n v="0.08"/>
    <n v="5442"/>
    <n v="0.18"/>
    <n v="44833"/>
    <n v="122"/>
    <m/>
    <n v="4.03"/>
    <n v="23932"/>
    <n v="0.79"/>
  </r>
  <r>
    <n v="1627"/>
    <s v="Montana"/>
    <s v="Lewis and Clark"/>
    <x v="0"/>
    <x v="8"/>
    <n v="68700"/>
    <n v="4.8369567370595501"/>
    <x v="0"/>
    <n v="12903"/>
    <n v="0.19"/>
    <n v="55797"/>
    <n v="0.81"/>
    <n v="6893"/>
    <n v="0.1"/>
    <n v="7061"/>
    <n v="0.1"/>
    <n v="63860"/>
    <n v="291"/>
    <m/>
    <n v="4.24"/>
    <n v="56700"/>
    <n v="0.83"/>
  </r>
  <r>
    <n v="1628"/>
    <s v="Montana"/>
    <s v="Liberty"/>
    <x v="0"/>
    <x v="4"/>
    <n v="2430"/>
    <n v="3.3856062735983121"/>
    <x v="2"/>
    <n v="500"/>
    <n v="0.21"/>
    <n v="1930"/>
    <n v="0.79"/>
    <n v="156"/>
    <n v="0.06"/>
    <n v="443"/>
    <n v="0.18"/>
    <n v="42742"/>
    <n v="25"/>
    <m/>
    <n v="10.29"/>
    <n v="1924"/>
    <n v="0.79"/>
  </r>
  <r>
    <n v="1629"/>
    <s v="Montana"/>
    <s v="Lincoln"/>
    <x v="0"/>
    <x v="5"/>
    <n v="19794"/>
    <n v="4.2965335659289874"/>
    <x v="0"/>
    <n v="5670"/>
    <n v="0.28999999999999998"/>
    <n v="14124"/>
    <n v="0.71"/>
    <n v="2365"/>
    <n v="0.12"/>
    <n v="3964"/>
    <n v="0.2"/>
    <n v="40602"/>
    <n v="25"/>
    <m/>
    <n v="1.26"/>
    <n v="15466"/>
    <n v="0.78"/>
  </r>
  <r>
    <n v="1630"/>
    <s v="Montana"/>
    <s v="McCone"/>
    <x v="0"/>
    <x v="4"/>
    <n v="1675"/>
    <n v="3.2240148113728639"/>
    <x v="2"/>
    <n v="438"/>
    <n v="0.26"/>
    <n v="1237"/>
    <n v="0.74"/>
    <n v="95"/>
    <n v="0.06"/>
    <n v="235"/>
    <n v="0.14000000000000001"/>
    <n v="43650"/>
    <n v="30"/>
    <m/>
    <n v="17.91"/>
    <n v="1244"/>
    <n v="0.74"/>
  </r>
  <r>
    <n v="1631"/>
    <s v="Montana"/>
    <s v="Madison"/>
    <x v="0"/>
    <x v="4"/>
    <n v="8768"/>
    <n v="3.9429005411402938"/>
    <x v="2"/>
    <n v="2474"/>
    <n v="0.28000000000000003"/>
    <n v="6294"/>
    <n v="0.72"/>
    <n v="830"/>
    <n v="0.09"/>
    <n v="801"/>
    <n v="0.09"/>
    <n v="53031"/>
    <n v="15"/>
    <m/>
    <n v="1.71"/>
    <n v="6383"/>
    <n v="0.73"/>
  </r>
  <r>
    <n v="1632"/>
    <s v="Montana"/>
    <s v="Meagher"/>
    <x v="0"/>
    <x v="4"/>
    <n v="1866"/>
    <n v="3.2709116394104814"/>
    <x v="2"/>
    <n v="573"/>
    <n v="0.31"/>
    <n v="1293"/>
    <n v="0.69"/>
    <n v="173"/>
    <n v="0.09"/>
    <n v="285"/>
    <n v="0.15"/>
    <n v="44572"/>
    <n v="25"/>
    <m/>
    <n v="13.4"/>
    <n v="1331"/>
    <n v="0.71"/>
  </r>
  <r>
    <n v="1633"/>
    <s v="Montana"/>
    <s v="Mineral"/>
    <x v="0"/>
    <x v="6"/>
    <n v="4316"/>
    <n v="3.6350814360108732"/>
    <x v="2"/>
    <n v="1247"/>
    <n v="0.28999999999999998"/>
    <n v="3069"/>
    <n v="0.71"/>
    <n v="522"/>
    <n v="0.12"/>
    <n v="601"/>
    <n v="0.14000000000000001"/>
    <n v="43458"/>
    <n v="25"/>
    <m/>
    <n v="5.79"/>
    <n v="3239"/>
    <n v="0.75"/>
  </r>
  <r>
    <n v="1634"/>
    <s v="Montana"/>
    <s v="Missoula"/>
    <x v="0"/>
    <x v="1"/>
    <n v="118791"/>
    <n v="5.0747835383017446"/>
    <x v="1"/>
    <n v="18506"/>
    <n v="0.16"/>
    <n v="100285"/>
    <n v="0.84"/>
    <n v="9356"/>
    <n v="0.08"/>
    <n v="14719"/>
    <n v="0.12"/>
    <n v="56207"/>
    <n v="318"/>
    <m/>
    <n v="2.68"/>
    <n v="100784"/>
    <n v="0.85"/>
  </r>
  <r>
    <n v="1635"/>
    <s v="Montana"/>
    <s v="Musselshell"/>
    <x v="0"/>
    <x v="6"/>
    <n v="4651"/>
    <n v="3.6675463395115164"/>
    <x v="2"/>
    <n v="1235"/>
    <n v="0.27"/>
    <n v="3416"/>
    <n v="0.73"/>
    <n v="525"/>
    <n v="0.11"/>
    <n v="691"/>
    <n v="0.15"/>
    <n v="43371"/>
    <n v="25"/>
    <m/>
    <n v="5.38"/>
    <n v="3562"/>
    <n v="0.77"/>
  </r>
  <r>
    <n v="1636"/>
    <s v="Montana"/>
    <s v="Park"/>
    <x v="0"/>
    <x v="5"/>
    <n v="16736"/>
    <n v="4.2236516671871804"/>
    <x v="0"/>
    <n v="3799"/>
    <n v="0.23"/>
    <n v="12937"/>
    <n v="0.77"/>
    <n v="1409"/>
    <n v="0.08"/>
    <n v="1744"/>
    <n v="0.1"/>
    <n v="61044"/>
    <n v="25"/>
    <m/>
    <n v="1.49"/>
    <n v="13253"/>
    <n v="0.79"/>
  </r>
  <r>
    <n v="1637"/>
    <s v="Montana"/>
    <s v="Petroleum"/>
    <x v="0"/>
    <x v="4"/>
    <n v="513"/>
    <n v="2.7101173651118162"/>
    <x v="2"/>
    <n v="128"/>
    <n v="0.25"/>
    <n v="385"/>
    <n v="0.75"/>
    <n v="42"/>
    <n v="0.08"/>
    <n v="83"/>
    <n v="0.16"/>
    <n v="41009"/>
    <n v="0"/>
    <m/>
    <n v="0"/>
    <n v="380"/>
    <n v="0.74"/>
  </r>
  <r>
    <n v="1638"/>
    <s v="Montana"/>
    <s v="Phillips"/>
    <x v="0"/>
    <x v="4"/>
    <n v="4074"/>
    <n v="3.6100210246641451"/>
    <x v="2"/>
    <n v="910"/>
    <n v="0.22"/>
    <n v="3164"/>
    <n v="0.78"/>
    <n v="300"/>
    <n v="7.0000000000000007E-2"/>
    <n v="608"/>
    <n v="0.15"/>
    <n v="44730"/>
    <n v="8"/>
    <m/>
    <n v="1.96"/>
    <n v="3206"/>
    <n v="0.79"/>
  </r>
  <r>
    <n v="1639"/>
    <s v="Montana"/>
    <s v="Pondera"/>
    <x v="0"/>
    <x v="5"/>
    <n v="5972"/>
    <n v="3.7761197990529878"/>
    <x v="2"/>
    <n v="1219"/>
    <n v="0.2"/>
    <n v="4753"/>
    <n v="0.8"/>
    <n v="449"/>
    <n v="0.08"/>
    <n v="1028"/>
    <n v="0.17"/>
    <n v="42890"/>
    <n v="79"/>
    <m/>
    <n v="13.23"/>
    <n v="4802"/>
    <n v="0.8"/>
  </r>
  <r>
    <n v="1640"/>
    <s v="Montana"/>
    <s v="Powder River"/>
    <x v="0"/>
    <x v="4"/>
    <n v="1716"/>
    <n v="3.2345172835126865"/>
    <x v="2"/>
    <n v="466"/>
    <n v="0.27"/>
    <n v="1250"/>
    <n v="0.73"/>
    <n v="105"/>
    <n v="0.06"/>
    <n v="205"/>
    <n v="0.12"/>
    <n v="47378"/>
    <n v="0"/>
    <m/>
    <n v="0"/>
    <n v="1261"/>
    <n v="0.73"/>
  </r>
  <r>
    <n v="1641"/>
    <s v="Montana"/>
    <s v="Powell"/>
    <x v="0"/>
    <x v="2"/>
    <n v="6968"/>
    <n v="3.8431081419996067"/>
    <x v="2"/>
    <n v="1436"/>
    <n v="0.21"/>
    <n v="5532"/>
    <n v="0.79"/>
    <n v="674"/>
    <n v="0.1"/>
    <n v="950"/>
    <n v="0.14000000000000001"/>
    <n v="48966"/>
    <n v="16"/>
    <m/>
    <n v="2.2999999999999998"/>
    <n v="4111"/>
    <n v="0.59"/>
  </r>
  <r>
    <n v="1642"/>
    <s v="Montana"/>
    <s v="Prairie"/>
    <x v="0"/>
    <x v="4"/>
    <n v="1087"/>
    <n v="3.0362295440862948"/>
    <x v="2"/>
    <n v="346"/>
    <n v="0.32"/>
    <n v="741"/>
    <n v="0.68"/>
    <n v="120"/>
    <n v="0.11"/>
    <n v="144"/>
    <n v="0.13"/>
    <n v="42754"/>
    <n v="22"/>
    <m/>
    <n v="20.239999999999998"/>
    <n v="766"/>
    <n v="0.7"/>
  </r>
  <r>
    <n v="1643"/>
    <s v="Montana"/>
    <s v="Ravalli"/>
    <x v="0"/>
    <x v="2"/>
    <n v="43172"/>
    <n v="4.6352021683885871"/>
    <x v="0"/>
    <n v="11138"/>
    <n v="0.26"/>
    <n v="32034"/>
    <n v="0.74"/>
    <n v="4438"/>
    <n v="0.1"/>
    <n v="6628"/>
    <n v="0.15"/>
    <n v="50055"/>
    <n v="25"/>
    <m/>
    <n v="0.57999999999999996"/>
    <n v="33111"/>
    <n v="0.77"/>
  </r>
  <r>
    <n v="1644"/>
    <s v="Montana"/>
    <s v="Richland"/>
    <x v="0"/>
    <x v="5"/>
    <n v="10913"/>
    <n v="4.0379441552030988"/>
    <x v="0"/>
    <n v="1632"/>
    <n v="0.15"/>
    <n v="9281"/>
    <n v="0.85"/>
    <n v="819"/>
    <n v="0.08"/>
    <n v="950"/>
    <n v="0.09"/>
    <n v="67242"/>
    <n v="81"/>
    <m/>
    <n v="7.42"/>
    <n v="9479"/>
    <n v="0.87"/>
  </r>
  <r>
    <n v="1645"/>
    <s v="Montana"/>
    <s v="Roosevelt"/>
    <x v="0"/>
    <x v="5"/>
    <n v="11059"/>
    <n v="4.0437158580612067"/>
    <x v="0"/>
    <n v="1266"/>
    <n v="0.11"/>
    <n v="9793"/>
    <n v="0.89"/>
    <n v="722"/>
    <n v="7.0000000000000007E-2"/>
    <n v="2763"/>
    <n v="0.25"/>
    <n v="40179"/>
    <n v="135"/>
    <m/>
    <n v="12.21"/>
    <n v="9700"/>
    <n v="0.88"/>
  </r>
  <r>
    <n v="1646"/>
    <s v="Montana"/>
    <s v="Rosebud"/>
    <x v="0"/>
    <x v="4"/>
    <n v="9063"/>
    <n v="3.9572719799929428"/>
    <x v="2"/>
    <n v="1431"/>
    <n v="0.16"/>
    <n v="7632"/>
    <n v="0.84"/>
    <n v="670"/>
    <n v="7.0000000000000007E-2"/>
    <n v="1523"/>
    <n v="0.17"/>
    <n v="57674"/>
    <n v="55"/>
    <m/>
    <n v="6.07"/>
    <n v="7700"/>
    <n v="0.85"/>
  </r>
  <r>
    <n v="1647"/>
    <s v="Montana"/>
    <s v="Sanders"/>
    <x v="0"/>
    <x v="6"/>
    <n v="11844"/>
    <n v="4.0734983987172617"/>
    <x v="0"/>
    <n v="3701"/>
    <n v="0.31"/>
    <n v="8143"/>
    <n v="0.69"/>
    <n v="1414"/>
    <n v="0.12"/>
    <n v="1871"/>
    <n v="0.16"/>
    <n v="39861"/>
    <n v="44"/>
    <m/>
    <n v="3.71"/>
    <n v="8420"/>
    <n v="0.71"/>
  </r>
  <r>
    <n v="1648"/>
    <s v="Montana"/>
    <s v="Sheridan"/>
    <x v="0"/>
    <x v="4"/>
    <n v="3424"/>
    <n v="3.5345337560051155"/>
    <x v="2"/>
    <n v="774"/>
    <n v="0.23"/>
    <n v="2650"/>
    <n v="0.77"/>
    <n v="232"/>
    <n v="7.0000000000000007E-2"/>
    <n v="366"/>
    <n v="0.11"/>
    <n v="51690"/>
    <n v="97"/>
    <m/>
    <n v="28.33"/>
    <n v="2696"/>
    <n v="0.79"/>
  </r>
  <r>
    <n v="1649"/>
    <s v="Montana"/>
    <s v="Silver Bow"/>
    <x v="0"/>
    <x v="8"/>
    <n v="34993"/>
    <n v="4.543981176766847"/>
    <x v="0"/>
    <n v="6667"/>
    <n v="0.19"/>
    <n v="28326"/>
    <n v="0.81"/>
    <n v="2913"/>
    <n v="0.08"/>
    <n v="5697"/>
    <n v="0.16"/>
    <n v="47302"/>
    <n v="73"/>
    <m/>
    <n v="2.09"/>
    <n v="28810"/>
    <n v="0.82"/>
  </r>
  <r>
    <n v="1650"/>
    <s v="Montana"/>
    <s v="Stillwater"/>
    <x v="0"/>
    <x v="6"/>
    <n v="9534"/>
    <n v="3.9792751475910233"/>
    <x v="2"/>
    <n v="2160"/>
    <n v="0.23"/>
    <n v="7374"/>
    <n v="0.77"/>
    <n v="799"/>
    <n v="0.08"/>
    <n v="766"/>
    <n v="0.08"/>
    <n v="66226"/>
    <n v="10"/>
    <m/>
    <n v="1.05"/>
    <n v="7595"/>
    <n v="0.8"/>
  </r>
  <r>
    <n v="1651"/>
    <s v="Montana"/>
    <s v="Sweet Grass"/>
    <x v="0"/>
    <x v="4"/>
    <n v="3710"/>
    <n v="3.5693739096150461"/>
    <x v="2"/>
    <n v="986"/>
    <n v="0.27"/>
    <n v="2724"/>
    <n v="0.73"/>
    <n v="378"/>
    <n v="0.1"/>
    <n v="364"/>
    <n v="0.1"/>
    <n v="52747"/>
    <n v="25"/>
    <m/>
    <n v="6.74"/>
    <n v="2769"/>
    <n v="0.75"/>
  </r>
  <r>
    <n v="1652"/>
    <s v="Montana"/>
    <s v="Teton"/>
    <x v="0"/>
    <x v="6"/>
    <n v="6162"/>
    <n v="3.7897216939809217"/>
    <x v="2"/>
    <n v="1398"/>
    <n v="0.23"/>
    <n v="4764"/>
    <n v="0.77"/>
    <n v="534"/>
    <n v="0.09"/>
    <n v="941"/>
    <n v="0.15"/>
    <n v="48368"/>
    <n v="25"/>
    <m/>
    <n v="4.0599999999999996"/>
    <n v="4850"/>
    <n v="0.79"/>
  </r>
  <r>
    <n v="1653"/>
    <s v="Montana"/>
    <s v="Toole"/>
    <x v="0"/>
    <x v="5"/>
    <n v="4853"/>
    <n v="3.6860102913152857"/>
    <x v="2"/>
    <n v="896"/>
    <n v="0.18"/>
    <n v="3957"/>
    <n v="0.82"/>
    <n v="415"/>
    <n v="0.09"/>
    <n v="640"/>
    <n v="0.13"/>
    <n v="46326"/>
    <n v="21"/>
    <m/>
    <n v="4.33"/>
    <n v="3492"/>
    <n v="0.72"/>
  </r>
  <r>
    <n v="1654"/>
    <s v="Montana"/>
    <s v="Treasure"/>
    <x v="0"/>
    <x v="6"/>
    <n v="679"/>
    <n v="2.8318697742805017"/>
    <x v="2"/>
    <n v="194"/>
    <n v="0.28999999999999998"/>
    <n v="485"/>
    <n v="0.71"/>
    <n v="54"/>
    <n v="0.08"/>
    <n v="77"/>
    <n v="0.11"/>
    <n v="50774"/>
    <n v="0"/>
    <m/>
    <n v="0"/>
    <n v="494"/>
    <n v="0.73"/>
  </r>
  <r>
    <n v="1655"/>
    <s v="Montana"/>
    <s v="Valley"/>
    <x v="0"/>
    <x v="5"/>
    <n v="7437"/>
    <n v="3.871397781487484"/>
    <x v="2"/>
    <n v="1738"/>
    <n v="0.23"/>
    <n v="5699"/>
    <n v="0.77"/>
    <n v="592"/>
    <n v="0.08"/>
    <n v="1007"/>
    <n v="0.14000000000000001"/>
    <n v="48390"/>
    <n v="25"/>
    <m/>
    <n v="3.36"/>
    <n v="5833"/>
    <n v="0.78"/>
  </r>
  <r>
    <n v="1656"/>
    <s v="Montana"/>
    <s v="Wheatland"/>
    <x v="0"/>
    <x v="4"/>
    <n v="2236"/>
    <n v="3.3494717992143856"/>
    <x v="2"/>
    <n v="534"/>
    <n v="0.24"/>
    <n v="1702"/>
    <n v="0.76"/>
    <n v="163"/>
    <n v="7.0000000000000007E-2"/>
    <n v="411"/>
    <n v="0.18"/>
    <n v="38449"/>
    <n v="25"/>
    <m/>
    <n v="11.18"/>
    <n v="1705"/>
    <n v="0.76"/>
  </r>
  <r>
    <n v="1657"/>
    <s v="Montana"/>
    <s v="Wibaux"/>
    <x v="0"/>
    <x v="4"/>
    <n v="1034"/>
    <n v="3.0145205387579237"/>
    <x v="2"/>
    <n v="251"/>
    <n v="0.24"/>
    <n v="783"/>
    <n v="0.76"/>
    <n v="75"/>
    <n v="7.0000000000000007E-2"/>
    <n v="121"/>
    <n v="0.12"/>
    <n v="49532"/>
    <n v="0"/>
    <m/>
    <n v="0"/>
    <n v="791"/>
    <n v="0.76"/>
  </r>
  <r>
    <n v="1658"/>
    <s v="Montana"/>
    <s v="Yellowstone"/>
    <x v="0"/>
    <x v="1"/>
    <n v="160137"/>
    <n v="5.2044916881923218"/>
    <x v="1"/>
    <n v="27117"/>
    <n v="0.17"/>
    <n v="133020"/>
    <n v="0.83"/>
    <n v="12593"/>
    <n v="0.08"/>
    <n v="17150"/>
    <n v="0.11"/>
    <n v="59975"/>
    <n v="556"/>
    <m/>
    <n v="3.47"/>
    <n v="134819"/>
    <n v="0.84"/>
  </r>
  <r>
    <n v="1659"/>
    <s v="Nebraska"/>
    <s v="Adams"/>
    <x v="0"/>
    <x v="7"/>
    <n v="31511"/>
    <n v="4.4984621857062335"/>
    <x v="0"/>
    <n v="5736"/>
    <n v="0.18"/>
    <n v="25775"/>
    <n v="0.82"/>
    <n v="1859"/>
    <n v="0.06"/>
    <n v="3558"/>
    <n v="0.11"/>
    <n v="55167"/>
    <n v="148"/>
    <m/>
    <n v="4.7"/>
    <n v="25631"/>
    <n v="0.81"/>
  </r>
  <r>
    <n v="1660"/>
    <s v="Nebraska"/>
    <s v="Antelope"/>
    <x v="0"/>
    <x v="4"/>
    <n v="6336"/>
    <n v="3.8018151685814372"/>
    <x v="2"/>
    <n v="1493"/>
    <n v="0.24"/>
    <n v="4843"/>
    <n v="0.76"/>
    <n v="454"/>
    <n v="7.0000000000000007E-2"/>
    <n v="788"/>
    <n v="0.12"/>
    <n v="55371"/>
    <n v="23"/>
    <m/>
    <n v="3.63"/>
    <n v="4893"/>
    <n v="0.77"/>
  </r>
  <r>
    <n v="1661"/>
    <s v="Nebraska"/>
    <s v="Arthur"/>
    <x v="0"/>
    <x v="4"/>
    <n v="465"/>
    <n v="2.667452952889954"/>
    <x v="2"/>
    <n v="102"/>
    <n v="0.22"/>
    <n v="363"/>
    <n v="0.78"/>
    <n v="30"/>
    <n v="0.06"/>
    <n v="60"/>
    <n v="0.13"/>
    <n v="46862"/>
    <n v="0"/>
    <m/>
    <n v="0"/>
    <n v="362"/>
    <n v="0.78"/>
  </r>
  <r>
    <n v="1662"/>
    <s v="Nebraska"/>
    <s v="Banner"/>
    <x v="0"/>
    <x v="4"/>
    <n v="730"/>
    <n v="2.8633228601204559"/>
    <x v="2"/>
    <n v="174"/>
    <n v="0.24"/>
    <n v="556"/>
    <n v="0.76"/>
    <n v="48"/>
    <n v="7.0000000000000007E-2"/>
    <n v="91"/>
    <n v="0.12"/>
    <n v="53865"/>
    <n v="0"/>
    <m/>
    <n v="0"/>
    <n v="568"/>
    <n v="0.78"/>
  </r>
  <r>
    <n v="1663"/>
    <s v="Nebraska"/>
    <s v="Blaine"/>
    <x v="0"/>
    <x v="4"/>
    <n v="476"/>
    <n v="2.6776069527204931"/>
    <x v="2"/>
    <n v="121"/>
    <n v="0.25"/>
    <n v="355"/>
    <n v="0.75"/>
    <n v="50"/>
    <n v="0.11"/>
    <n v="77"/>
    <n v="0.16"/>
    <n v="44467"/>
    <n v="0"/>
    <m/>
    <n v="0"/>
    <n v="361"/>
    <n v="0.76"/>
  </r>
  <r>
    <n v="1664"/>
    <s v="Nebraska"/>
    <s v="Boone"/>
    <x v="0"/>
    <x v="4"/>
    <n v="5239"/>
    <n v="3.7192483984479461"/>
    <x v="2"/>
    <n v="1196"/>
    <n v="0.23"/>
    <n v="4043"/>
    <n v="0.77"/>
    <n v="338"/>
    <n v="0.06"/>
    <n v="470"/>
    <n v="0.09"/>
    <n v="51911"/>
    <n v="25"/>
    <m/>
    <n v="4.7699999999999996"/>
    <n v="4109"/>
    <n v="0.78"/>
  </r>
  <r>
    <n v="1665"/>
    <s v="Nebraska"/>
    <s v="Box Butte"/>
    <x v="0"/>
    <x v="5"/>
    <n v="10772"/>
    <n v="4.0322963447394731"/>
    <x v="0"/>
    <n v="2042"/>
    <n v="0.19"/>
    <n v="8730"/>
    <n v="0.81"/>
    <n v="784"/>
    <n v="7.0000000000000007E-2"/>
    <n v="1454"/>
    <n v="0.13"/>
    <n v="57952"/>
    <n v="25"/>
    <m/>
    <n v="2.3199999999999998"/>
    <n v="8935"/>
    <n v="0.83"/>
  </r>
  <r>
    <n v="1666"/>
    <s v="Nebraska"/>
    <s v="Boyd"/>
    <x v="0"/>
    <x v="4"/>
    <n v="1955"/>
    <n v="3.2911467617318855"/>
    <x v="2"/>
    <n v="598"/>
    <n v="0.31"/>
    <n v="1357"/>
    <n v="0.69"/>
    <n v="187"/>
    <n v="0.1"/>
    <n v="264"/>
    <n v="0.14000000000000001"/>
    <n v="42431"/>
    <n v="20"/>
    <m/>
    <n v="10.23"/>
    <n v="1397"/>
    <n v="0.71"/>
  </r>
  <r>
    <n v="1667"/>
    <s v="Nebraska"/>
    <s v="Brown"/>
    <x v="0"/>
    <x v="4"/>
    <n v="2973"/>
    <n v="3.4731949092049379"/>
    <x v="2"/>
    <n v="776"/>
    <n v="0.26"/>
    <n v="2197"/>
    <n v="0.74"/>
    <n v="183"/>
    <n v="0.06"/>
    <n v="369"/>
    <n v="0.12"/>
    <n v="46191"/>
    <n v="18"/>
    <m/>
    <n v="6.05"/>
    <n v="2251"/>
    <n v="0.76"/>
  </r>
  <r>
    <n v="1668"/>
    <s v="Nebraska"/>
    <s v="Buffalo"/>
    <x v="0"/>
    <x v="7"/>
    <n v="49615"/>
    <n v="4.6956129956914916"/>
    <x v="0"/>
    <n v="7197"/>
    <n v="0.15"/>
    <n v="42418"/>
    <n v="0.85"/>
    <n v="2745"/>
    <n v="0.06"/>
    <n v="5068"/>
    <n v="0.1"/>
    <n v="59193"/>
    <n v="310"/>
    <m/>
    <n v="6.25"/>
    <n v="41470"/>
    <n v="0.84"/>
  </r>
  <r>
    <n v="1669"/>
    <s v="Nebraska"/>
    <s v="Burt"/>
    <x v="0"/>
    <x v="6"/>
    <n v="6488"/>
    <n v="3.8121108412030997"/>
    <x v="2"/>
    <n v="1566"/>
    <n v="0.24"/>
    <n v="4922"/>
    <n v="0.76"/>
    <n v="500"/>
    <n v="0.08"/>
    <n v="688"/>
    <n v="0.11"/>
    <n v="57548"/>
    <n v="18"/>
    <m/>
    <n v="2.77"/>
    <n v="5088"/>
    <n v="0.78"/>
  </r>
  <r>
    <n v="1670"/>
    <s v="Nebraska"/>
    <s v="Butler"/>
    <x v="0"/>
    <x v="2"/>
    <n v="8058"/>
    <n v="3.9062272630523589"/>
    <x v="2"/>
    <n v="1687"/>
    <n v="0.21"/>
    <n v="6371"/>
    <n v="0.79"/>
    <n v="523"/>
    <n v="0.06"/>
    <n v="717"/>
    <n v="0.09"/>
    <n v="57208"/>
    <n v="20"/>
    <m/>
    <n v="2.48"/>
    <n v="6476"/>
    <n v="0.8"/>
  </r>
  <r>
    <n v="1671"/>
    <s v="Nebraska"/>
    <s v="Cass"/>
    <x v="0"/>
    <x v="0"/>
    <n v="26159"/>
    <n v="4.4176211378638941"/>
    <x v="0"/>
    <n v="4577"/>
    <n v="0.17"/>
    <n v="21582"/>
    <n v="0.83"/>
    <n v="2408"/>
    <n v="0.09"/>
    <n v="1898"/>
    <n v="7.0000000000000007E-2"/>
    <n v="75177"/>
    <n v="0"/>
    <m/>
    <n v="0"/>
    <n v="22050"/>
    <n v="0.84"/>
  </r>
  <r>
    <n v="1672"/>
    <s v="Nebraska"/>
    <s v="Cedar"/>
    <x v="0"/>
    <x v="4"/>
    <n v="8446"/>
    <n v="3.9266510770888887"/>
    <x v="2"/>
    <n v="1808"/>
    <n v="0.21"/>
    <n v="6638"/>
    <n v="0.79"/>
    <n v="514"/>
    <n v="0.06"/>
    <n v="720"/>
    <n v="0.09"/>
    <n v="64570"/>
    <n v="0"/>
    <m/>
    <n v="0"/>
    <n v="6714"/>
    <n v="0.79"/>
  </r>
  <r>
    <n v="1673"/>
    <s v="Nebraska"/>
    <s v="Chase"/>
    <x v="0"/>
    <x v="4"/>
    <n v="3977"/>
    <n v="3.5995555909859802"/>
    <x v="2"/>
    <n v="814"/>
    <n v="0.2"/>
    <n v="3163"/>
    <n v="0.8"/>
    <n v="263"/>
    <n v="7.0000000000000007E-2"/>
    <n v="370"/>
    <n v="0.09"/>
    <n v="54866"/>
    <n v="20"/>
    <m/>
    <n v="5.03"/>
    <n v="3183"/>
    <n v="0.8"/>
  </r>
  <r>
    <n v="1674"/>
    <s v="Nebraska"/>
    <s v="Cherry"/>
    <x v="0"/>
    <x v="5"/>
    <n v="5761"/>
    <n v="3.7604978752265268"/>
    <x v="2"/>
    <n v="1256"/>
    <n v="0.22"/>
    <n v="4505"/>
    <n v="0.78"/>
    <n v="392"/>
    <n v="7.0000000000000007E-2"/>
    <n v="693"/>
    <n v="0.12"/>
    <n v="49782"/>
    <n v="25"/>
    <m/>
    <n v="4.34"/>
    <n v="4578"/>
    <n v="0.79"/>
  </r>
  <r>
    <n v="1675"/>
    <s v="Nebraska"/>
    <s v="Cheyenne"/>
    <x v="0"/>
    <x v="5"/>
    <n v="9310"/>
    <n v="3.9689496809813427"/>
    <x v="2"/>
    <n v="1808"/>
    <n v="0.19"/>
    <n v="7502"/>
    <n v="0.81"/>
    <n v="678"/>
    <n v="7.0000000000000007E-2"/>
    <n v="1035"/>
    <n v="0.11"/>
    <n v="53132"/>
    <n v="88"/>
    <m/>
    <n v="9.4499999999999993"/>
    <n v="7716"/>
    <n v="0.83"/>
  </r>
  <r>
    <n v="1676"/>
    <s v="Nebraska"/>
    <s v="Clay"/>
    <x v="0"/>
    <x v="6"/>
    <n v="6214"/>
    <n v="3.7933712489189557"/>
    <x v="2"/>
    <n v="1262"/>
    <n v="0.2"/>
    <n v="4952"/>
    <n v="0.8"/>
    <n v="401"/>
    <n v="0.06"/>
    <n v="671"/>
    <n v="0.11"/>
    <n v="56259"/>
    <n v="0"/>
    <m/>
    <n v="0"/>
    <n v="5058"/>
    <n v="0.81"/>
  </r>
  <r>
    <n v="1677"/>
    <s v="Nebraska"/>
    <s v="Colfax"/>
    <x v="0"/>
    <x v="5"/>
    <n v="10881"/>
    <n v="4.0366688103000969"/>
    <x v="0"/>
    <n v="1465"/>
    <n v="0.13"/>
    <n v="9416"/>
    <n v="0.87"/>
    <n v="386"/>
    <n v="0.04"/>
    <n v="1120"/>
    <n v="0.1"/>
    <n v="55787"/>
    <n v="25"/>
    <m/>
    <n v="2.2999999999999998"/>
    <n v="9339"/>
    <n v="0.86"/>
  </r>
  <r>
    <n v="1678"/>
    <s v="Nebraska"/>
    <s v="Cuming"/>
    <x v="0"/>
    <x v="5"/>
    <n v="8940"/>
    <n v="3.9513375187959179"/>
    <x v="2"/>
    <n v="1965"/>
    <n v="0.22"/>
    <n v="6975"/>
    <n v="0.78"/>
    <n v="566"/>
    <n v="0.06"/>
    <n v="778"/>
    <n v="0.09"/>
    <n v="59219"/>
    <n v="25"/>
    <m/>
    <n v="2.8"/>
    <n v="7068"/>
    <n v="0.79"/>
  </r>
  <r>
    <n v="1679"/>
    <s v="Nebraska"/>
    <s v="Custer"/>
    <x v="0"/>
    <x v="5"/>
    <n v="10840"/>
    <n v="4.0350292822023679"/>
    <x v="0"/>
    <n v="2431"/>
    <n v="0.22"/>
    <n v="8409"/>
    <n v="0.78"/>
    <n v="736"/>
    <n v="7.0000000000000007E-2"/>
    <n v="1274"/>
    <n v="0.12"/>
    <n v="49995"/>
    <n v="85"/>
    <m/>
    <n v="7.84"/>
    <n v="8542"/>
    <n v="0.79"/>
  </r>
  <r>
    <n v="1680"/>
    <s v="Nebraska"/>
    <s v="Dakota"/>
    <x v="0"/>
    <x v="1"/>
    <n v="20083"/>
    <n v="4.3028285882602555"/>
    <x v="0"/>
    <n v="2735"/>
    <n v="0.14000000000000001"/>
    <n v="17348"/>
    <n v="0.86"/>
    <n v="981"/>
    <n v="0.05"/>
    <n v="2455"/>
    <n v="0.12"/>
    <n v="55522"/>
    <n v="0"/>
    <m/>
    <n v="0"/>
    <n v="17335"/>
    <n v="0.86"/>
  </r>
  <r>
    <n v="1681"/>
    <s v="Nebraska"/>
    <s v="Dawes"/>
    <x v="0"/>
    <x v="5"/>
    <n v="8716"/>
    <n v="3.9403172215742179"/>
    <x v="2"/>
    <n v="1616"/>
    <n v="0.19"/>
    <n v="7100"/>
    <n v="0.81"/>
    <n v="734"/>
    <n v="0.08"/>
    <n v="1360"/>
    <n v="0.16"/>
    <n v="47487"/>
    <n v="25"/>
    <m/>
    <n v="2.87"/>
    <n v="6549"/>
    <n v="0.75"/>
  </r>
  <r>
    <n v="1682"/>
    <s v="Nebraska"/>
    <s v="Dawson"/>
    <x v="0"/>
    <x v="5"/>
    <n v="23709"/>
    <n v="4.3749132366588874"/>
    <x v="0"/>
    <n v="3947"/>
    <n v="0.17"/>
    <n v="19762"/>
    <n v="0.83"/>
    <n v="1189"/>
    <n v="0.05"/>
    <n v="2824"/>
    <n v="0.12"/>
    <n v="56818"/>
    <n v="52"/>
    <m/>
    <n v="2.19"/>
    <n v="19761"/>
    <n v="0.83"/>
  </r>
  <r>
    <n v="1683"/>
    <s v="Nebraska"/>
    <s v="Deuel"/>
    <x v="0"/>
    <x v="4"/>
    <n v="1825"/>
    <n v="3.2612628687924934"/>
    <x v="2"/>
    <n v="429"/>
    <n v="0.24"/>
    <n v="1396"/>
    <n v="0.76"/>
    <n v="153"/>
    <n v="0.08"/>
    <n v="214"/>
    <n v="0.12"/>
    <n v="47097"/>
    <n v="0"/>
    <m/>
    <n v="0"/>
    <n v="1443"/>
    <n v="0.79"/>
  </r>
  <r>
    <n v="1684"/>
    <s v="Nebraska"/>
    <s v="Dixon"/>
    <x v="0"/>
    <x v="1"/>
    <n v="5709"/>
    <n v="3.756560043006683"/>
    <x v="2"/>
    <n v="1146"/>
    <n v="0.2"/>
    <n v="4563"/>
    <n v="0.8"/>
    <n v="361"/>
    <n v="0.06"/>
    <n v="544"/>
    <n v="0.1"/>
    <n v="54635"/>
    <n v="0"/>
    <m/>
    <n v="0"/>
    <n v="4590"/>
    <n v="0.8"/>
  </r>
  <r>
    <n v="1685"/>
    <s v="Nebraska"/>
    <s v="Dodge"/>
    <x v="0"/>
    <x v="7"/>
    <n v="36791"/>
    <n v="4.5657415923589788"/>
    <x v="0"/>
    <n v="7077"/>
    <n v="0.19"/>
    <n v="29714"/>
    <n v="0.81"/>
    <n v="2521"/>
    <n v="7.0000000000000007E-2"/>
    <n v="3484"/>
    <n v="0.09"/>
    <n v="51682"/>
    <n v="181"/>
    <m/>
    <n v="4.92"/>
    <n v="29713"/>
    <n v="0.81"/>
  </r>
  <r>
    <n v="1686"/>
    <s v="Nebraska"/>
    <s v="Douglas"/>
    <x v="0"/>
    <x v="0"/>
    <n v="566880"/>
    <n v="5.753491134989102"/>
    <x v="1"/>
    <n v="73752"/>
    <n v="0.13"/>
    <n v="493128"/>
    <n v="0.87"/>
    <n v="33011"/>
    <n v="0.06"/>
    <n v="64276"/>
    <n v="0.11"/>
    <n v="64580"/>
    <n v="2308"/>
    <m/>
    <n v="4.07"/>
    <n v="496222"/>
    <n v="0.88"/>
  </r>
  <r>
    <n v="1687"/>
    <s v="Nebraska"/>
    <s v="Dundy"/>
    <x v="0"/>
    <x v="4"/>
    <n v="1770"/>
    <n v="3.2479732663618068"/>
    <x v="2"/>
    <n v="447"/>
    <n v="0.25"/>
    <n v="1323"/>
    <n v="0.75"/>
    <n v="115"/>
    <n v="0.06"/>
    <n v="245"/>
    <n v="0.14000000000000001"/>
    <n v="48574"/>
    <n v="14"/>
    <m/>
    <n v="7.91"/>
    <n v="1370"/>
    <n v="0.77"/>
  </r>
  <r>
    <n v="1688"/>
    <s v="Nebraska"/>
    <s v="Fillmore"/>
    <x v="0"/>
    <x v="6"/>
    <n v="5527"/>
    <n v="3.7424894645817752"/>
    <x v="2"/>
    <n v="1250"/>
    <n v="0.23"/>
    <n v="4277"/>
    <n v="0.77"/>
    <n v="381"/>
    <n v="7.0000000000000007E-2"/>
    <n v="474"/>
    <n v="0.09"/>
    <n v="56697"/>
    <n v="30"/>
    <m/>
    <n v="5.43"/>
    <n v="4281"/>
    <n v="0.77"/>
  </r>
  <r>
    <n v="1689"/>
    <s v="Nebraska"/>
    <s v="Franklin"/>
    <x v="0"/>
    <x v="4"/>
    <n v="3023"/>
    <n v="3.480438147177817"/>
    <x v="2"/>
    <n v="853"/>
    <n v="0.28000000000000003"/>
    <n v="2170"/>
    <n v="0.72"/>
    <n v="212"/>
    <n v="7.0000000000000007E-2"/>
    <n v="398"/>
    <n v="0.13"/>
    <n v="48778"/>
    <n v="14"/>
    <m/>
    <n v="4.63"/>
    <n v="2224"/>
    <n v="0.74"/>
  </r>
  <r>
    <n v="1690"/>
    <s v="Nebraska"/>
    <s v="Frontier"/>
    <x v="0"/>
    <x v="4"/>
    <n v="2608"/>
    <n v="3.4163075870598827"/>
    <x v="2"/>
    <n v="623"/>
    <n v="0.24"/>
    <n v="1985"/>
    <n v="0.76"/>
    <n v="199"/>
    <n v="0.08"/>
    <n v="351"/>
    <n v="0.13"/>
    <n v="43650"/>
    <n v="0"/>
    <m/>
    <n v="0"/>
    <n v="1896"/>
    <n v="0.73"/>
  </r>
  <r>
    <n v="1691"/>
    <s v="Nebraska"/>
    <s v="Furnas"/>
    <x v="0"/>
    <x v="4"/>
    <n v="4715"/>
    <n v="3.6734816970733473"/>
    <x v="2"/>
    <n v="1181"/>
    <n v="0.25"/>
    <n v="3534"/>
    <n v="0.75"/>
    <n v="355"/>
    <n v="0.08"/>
    <n v="579"/>
    <n v="0.12"/>
    <n v="49685"/>
    <n v="52"/>
    <m/>
    <n v="11.03"/>
    <n v="3653"/>
    <n v="0.77"/>
  </r>
  <r>
    <n v="1692"/>
    <s v="Nebraska"/>
    <s v="Gage"/>
    <x v="0"/>
    <x v="2"/>
    <n v="21493"/>
    <n v="4.3322970386888855"/>
    <x v="0"/>
    <n v="4473"/>
    <n v="0.21"/>
    <n v="17020"/>
    <n v="0.79"/>
    <n v="1461"/>
    <n v="7.0000000000000007E-2"/>
    <n v="2364"/>
    <n v="0.11"/>
    <n v="49931"/>
    <n v="25"/>
    <m/>
    <n v="1.1599999999999999"/>
    <n v="17590"/>
    <n v="0.82"/>
  </r>
  <r>
    <n v="1693"/>
    <s v="Nebraska"/>
    <s v="Garden"/>
    <x v="0"/>
    <x v="4"/>
    <n v="1897"/>
    <n v="3.2780673308886628"/>
    <x v="2"/>
    <n v="530"/>
    <n v="0.28000000000000003"/>
    <n v="1367"/>
    <n v="0.72"/>
    <n v="153"/>
    <n v="0.08"/>
    <n v="283"/>
    <n v="0.15"/>
    <n v="39192"/>
    <n v="10"/>
    <m/>
    <n v="5.27"/>
    <n v="1405"/>
    <n v="0.74"/>
  </r>
  <r>
    <n v="1694"/>
    <s v="Nebraska"/>
    <s v="Garfield"/>
    <x v="0"/>
    <x v="4"/>
    <n v="1987"/>
    <n v="3.2981978671098151"/>
    <x v="2"/>
    <n v="571"/>
    <n v="0.28999999999999998"/>
    <n v="1416"/>
    <n v="0.71"/>
    <n v="166"/>
    <n v="0.08"/>
    <n v="253"/>
    <n v="0.13"/>
    <n v="46245"/>
    <n v="0"/>
    <m/>
    <n v="0"/>
    <n v="1438"/>
    <n v="0.72"/>
  </r>
  <r>
    <n v="1695"/>
    <s v="Nebraska"/>
    <s v="Gosper"/>
    <x v="0"/>
    <x v="4"/>
    <n v="1996"/>
    <n v="3.3001605369513523"/>
    <x v="2"/>
    <n v="477"/>
    <n v="0.24"/>
    <n v="1519"/>
    <n v="0.76"/>
    <n v="145"/>
    <n v="7.0000000000000007E-2"/>
    <n v="178"/>
    <n v="0.09"/>
    <n v="59722"/>
    <n v="0"/>
    <m/>
    <n v="0"/>
    <n v="1545"/>
    <n v="0.77"/>
  </r>
  <r>
    <n v="1696"/>
    <s v="Nebraska"/>
    <s v="Grant"/>
    <x v="0"/>
    <x v="4"/>
    <n v="660"/>
    <n v="2.8195439355418688"/>
    <x v="2"/>
    <n v="149"/>
    <n v="0.23"/>
    <n v="511"/>
    <n v="0.77"/>
    <n v="45"/>
    <n v="7.0000000000000007E-2"/>
    <n v="70"/>
    <n v="0.11"/>
    <n v="56724"/>
    <n v="0"/>
    <m/>
    <n v="0"/>
    <n v="515"/>
    <n v="0.78"/>
  </r>
  <r>
    <n v="1697"/>
    <s v="Nebraska"/>
    <s v="Greeley"/>
    <x v="0"/>
    <x v="6"/>
    <n v="2356"/>
    <n v="3.372175286115064"/>
    <x v="2"/>
    <n v="604"/>
    <n v="0.26"/>
    <n v="1752"/>
    <n v="0.74"/>
    <n v="154"/>
    <n v="7.0000000000000007E-2"/>
    <n v="294"/>
    <n v="0.12"/>
    <n v="45221"/>
    <n v="0"/>
    <m/>
    <n v="0"/>
    <n v="1775"/>
    <n v="0.75"/>
  </r>
  <r>
    <n v="1698"/>
    <s v="Nebraska"/>
    <s v="Hall"/>
    <x v="0"/>
    <x v="1"/>
    <n v="61607"/>
    <n v="4.7896300610062381"/>
    <x v="0"/>
    <n v="9150"/>
    <n v="0.15"/>
    <n v="52457"/>
    <n v="0.85"/>
    <n v="3230"/>
    <n v="0.05"/>
    <n v="7839"/>
    <n v="0.13"/>
    <n v="53792"/>
    <n v="159"/>
    <m/>
    <n v="2.58"/>
    <n v="52777"/>
    <n v="0.86"/>
  </r>
  <r>
    <n v="1699"/>
    <s v="Nebraska"/>
    <s v="Hamilton"/>
    <x v="0"/>
    <x v="1"/>
    <n v="9280"/>
    <n v="3.9675479762188619"/>
    <x v="2"/>
    <n v="1847"/>
    <n v="0.2"/>
    <n v="7433"/>
    <n v="0.8"/>
    <n v="727"/>
    <n v="0.08"/>
    <n v="593"/>
    <n v="0.06"/>
    <n v="60608"/>
    <n v="63"/>
    <m/>
    <n v="6.79"/>
    <n v="7545"/>
    <n v="0.81"/>
  </r>
  <r>
    <n v="1700"/>
    <s v="Nebraska"/>
    <s v="Harlan"/>
    <x v="0"/>
    <x v="4"/>
    <n v="3401"/>
    <n v="3.5316066319327222"/>
    <x v="2"/>
    <n v="891"/>
    <n v="0.26"/>
    <n v="2510"/>
    <n v="0.74"/>
    <n v="286"/>
    <n v="0.08"/>
    <n v="371"/>
    <n v="0.11"/>
    <n v="49321"/>
    <n v="19"/>
    <m/>
    <n v="5.59"/>
    <n v="2561"/>
    <n v="0.75"/>
  </r>
  <r>
    <n v="1701"/>
    <s v="Nebraska"/>
    <s v="Hayes"/>
    <x v="0"/>
    <x v="4"/>
    <n v="916"/>
    <n v="2.9618954736678504"/>
    <x v="2"/>
    <n v="252"/>
    <n v="0.28000000000000003"/>
    <n v="664"/>
    <n v="0.72"/>
    <n v="74"/>
    <n v="0.08"/>
    <n v="148"/>
    <n v="0.16"/>
    <n v="47047"/>
    <n v="0"/>
    <m/>
    <n v="0"/>
    <n v="663"/>
    <n v="0.72"/>
  </r>
  <r>
    <n v="1702"/>
    <s v="Nebraska"/>
    <s v="Hitchcock"/>
    <x v="0"/>
    <x v="4"/>
    <n v="2806"/>
    <n v="3.448087666692341"/>
    <x v="2"/>
    <n v="711"/>
    <n v="0.25"/>
    <n v="2095"/>
    <n v="0.75"/>
    <n v="199"/>
    <n v="7.0000000000000007E-2"/>
    <n v="424"/>
    <n v="0.15"/>
    <n v="43880"/>
    <n v="0"/>
    <m/>
    <n v="0"/>
    <n v="2153"/>
    <n v="0.77"/>
  </r>
  <r>
    <n v="1703"/>
    <s v="Nebraska"/>
    <s v="Holt"/>
    <x v="0"/>
    <x v="5"/>
    <n v="10178"/>
    <n v="4.0076624465372754"/>
    <x v="0"/>
    <n v="2197"/>
    <n v="0.22"/>
    <n v="7981"/>
    <n v="0.78"/>
    <n v="658"/>
    <n v="0.06"/>
    <n v="1210"/>
    <n v="0.12"/>
    <n v="55965"/>
    <n v="42"/>
    <m/>
    <n v="4.13"/>
    <n v="8163"/>
    <n v="0.8"/>
  </r>
  <r>
    <n v="1704"/>
    <s v="Nebraska"/>
    <s v="Hooker"/>
    <x v="0"/>
    <x v="4"/>
    <n v="682"/>
    <n v="2.8337843746564788"/>
    <x v="2"/>
    <n v="208"/>
    <n v="0.3"/>
    <n v="474"/>
    <n v="0.7"/>
    <n v="81"/>
    <n v="0.12"/>
    <n v="55"/>
    <n v="0.08"/>
    <n v="46220"/>
    <n v="0"/>
    <m/>
    <n v="0"/>
    <n v="476"/>
    <n v="0.7"/>
  </r>
  <r>
    <n v="1705"/>
    <s v="Nebraska"/>
    <s v="Howard"/>
    <x v="0"/>
    <x v="1"/>
    <n v="6468"/>
    <n v="3.8107700112343634"/>
    <x v="2"/>
    <n v="1364"/>
    <n v="0.21"/>
    <n v="5104"/>
    <n v="0.79"/>
    <n v="437"/>
    <n v="7.0000000000000007E-2"/>
    <n v="650"/>
    <n v="0.1"/>
    <n v="52292"/>
    <n v="25"/>
    <m/>
    <n v="3.87"/>
    <n v="5184"/>
    <n v="0.8"/>
  </r>
  <r>
    <n v="1706"/>
    <s v="Nebraska"/>
    <s v="Jefferson"/>
    <x v="0"/>
    <x v="5"/>
    <n v="7097"/>
    <n v="3.8510748052288868"/>
    <x v="2"/>
    <n v="1698"/>
    <n v="0.24"/>
    <n v="5399"/>
    <n v="0.76"/>
    <n v="498"/>
    <n v="7.0000000000000007E-2"/>
    <n v="821"/>
    <n v="0.12"/>
    <n v="47075"/>
    <n v="57"/>
    <m/>
    <n v="8.0299999999999994"/>
    <n v="5580"/>
    <n v="0.79"/>
  </r>
  <r>
    <n v="1707"/>
    <s v="Nebraska"/>
    <s v="Johnson"/>
    <x v="0"/>
    <x v="6"/>
    <n v="5134"/>
    <n v="3.7104558643354246"/>
    <x v="2"/>
    <n v="963"/>
    <n v="0.19"/>
    <n v="4171"/>
    <n v="0.81"/>
    <n v="267"/>
    <n v="0.05"/>
    <n v="563"/>
    <n v="0.11"/>
    <n v="52401"/>
    <n v="25"/>
    <m/>
    <n v="4.87"/>
    <n v="3280"/>
    <n v="0.64"/>
  </r>
  <r>
    <n v="1708"/>
    <s v="Nebraska"/>
    <s v="Kearney"/>
    <x v="0"/>
    <x v="5"/>
    <n v="6544"/>
    <n v="3.8158432906632664"/>
    <x v="2"/>
    <n v="1281"/>
    <n v="0.2"/>
    <n v="5263"/>
    <n v="0.8"/>
    <n v="395"/>
    <n v="0.06"/>
    <n v="591"/>
    <n v="0.09"/>
    <n v="64456"/>
    <n v="10"/>
    <m/>
    <n v="1.53"/>
    <n v="5319"/>
    <n v="0.81"/>
  </r>
  <r>
    <n v="1709"/>
    <s v="Nebraska"/>
    <s v="Keith"/>
    <x v="0"/>
    <x v="5"/>
    <n v="8021"/>
    <n v="3.9042285163400785"/>
    <x v="2"/>
    <n v="2142"/>
    <n v="0.27"/>
    <n v="5879"/>
    <n v="0.73"/>
    <n v="670"/>
    <n v="0.08"/>
    <n v="949"/>
    <n v="0.12"/>
    <n v="52086"/>
    <n v="18"/>
    <m/>
    <n v="2.2400000000000002"/>
    <n v="6049"/>
    <n v="0.75"/>
  </r>
  <r>
    <n v="1710"/>
    <s v="Nebraska"/>
    <s v="Keya Paha"/>
    <x v="0"/>
    <x v="4"/>
    <n v="810"/>
    <n v="2.90848501887865"/>
    <x v="2"/>
    <n v="251"/>
    <n v="0.31"/>
    <n v="559"/>
    <n v="0.69"/>
    <n v="48"/>
    <n v="0.06"/>
    <n v="148"/>
    <n v="0.18"/>
    <n v="48429"/>
    <n v="0"/>
    <m/>
    <n v="0"/>
    <n v="566"/>
    <n v="0.7"/>
  </r>
  <r>
    <n v="1711"/>
    <s v="Nebraska"/>
    <s v="Kimball"/>
    <x v="0"/>
    <x v="6"/>
    <n v="3618"/>
    <n v="3.5584685625237951"/>
    <x v="2"/>
    <n v="883"/>
    <n v="0.24"/>
    <n v="2735"/>
    <n v="0.76"/>
    <n v="288"/>
    <n v="0.08"/>
    <n v="443"/>
    <n v="0.12"/>
    <n v="46986"/>
    <n v="10"/>
    <m/>
    <n v="2.76"/>
    <n v="2810"/>
    <n v="0.78"/>
  </r>
  <r>
    <n v="1712"/>
    <s v="Nebraska"/>
    <s v="Knox"/>
    <x v="0"/>
    <x v="4"/>
    <n v="8419"/>
    <n v="3.9252605095194353"/>
    <x v="2"/>
    <n v="2078"/>
    <n v="0.25"/>
    <n v="6341"/>
    <n v="0.75"/>
    <n v="648"/>
    <n v="0.08"/>
    <n v="1098"/>
    <n v="0.13"/>
    <n v="47906"/>
    <n v="70"/>
    <m/>
    <n v="8.31"/>
    <n v="6440"/>
    <n v="0.76"/>
  </r>
  <r>
    <n v="1713"/>
    <s v="Nebraska"/>
    <s v="Lancaster"/>
    <x v="0"/>
    <x v="0"/>
    <n v="317272"/>
    <n v="5.5014317462823765"/>
    <x v="1"/>
    <n v="44139"/>
    <n v="0.14000000000000001"/>
    <n v="273133"/>
    <n v="0.86"/>
    <n v="17430"/>
    <n v="0.05"/>
    <n v="37583"/>
    <n v="0.12"/>
    <n v="58618"/>
    <n v="1890"/>
    <m/>
    <n v="5.96"/>
    <n v="266149"/>
    <n v="0.84"/>
  </r>
  <r>
    <n v="1714"/>
    <s v="Nebraska"/>
    <s v="Lincoln"/>
    <x v="0"/>
    <x v="8"/>
    <n v="35185"/>
    <n v="4.5463575553634143"/>
    <x v="0"/>
    <n v="6805"/>
    <n v="0.19"/>
    <n v="28380"/>
    <n v="0.81"/>
    <n v="2667"/>
    <n v="0.08"/>
    <n v="3472"/>
    <n v="0.1"/>
    <n v="56803"/>
    <n v="116"/>
    <m/>
    <n v="3.3"/>
    <n v="29078"/>
    <n v="0.83"/>
  </r>
  <r>
    <n v="1715"/>
    <s v="Nebraska"/>
    <s v="Logan"/>
    <x v="0"/>
    <x v="4"/>
    <n v="749"/>
    <n v="2.8744818176994666"/>
    <x v="2"/>
    <n v="169"/>
    <n v="0.23"/>
    <n v="580"/>
    <n v="0.77"/>
    <n v="56"/>
    <n v="7.0000000000000007E-2"/>
    <n v="69"/>
    <n v="0.09"/>
    <n v="55531"/>
    <n v="0"/>
    <m/>
    <n v="0"/>
    <n v="579"/>
    <n v="0.77"/>
  </r>
  <r>
    <n v="1716"/>
    <s v="Nebraska"/>
    <s v="Loup"/>
    <x v="0"/>
    <x v="4"/>
    <n v="618"/>
    <n v="2.7909884750888159"/>
    <x v="2"/>
    <n v="165"/>
    <n v="0.27"/>
    <n v="453"/>
    <n v="0.73"/>
    <n v="64"/>
    <n v="0.1"/>
    <n v="105"/>
    <n v="0.17"/>
    <n v="47797"/>
    <n v="0"/>
    <m/>
    <n v="0"/>
    <n v="464"/>
    <n v="0.75"/>
  </r>
  <r>
    <n v="1717"/>
    <s v="Nebraska"/>
    <s v="McPherson"/>
    <x v="0"/>
    <x v="4"/>
    <n v="492"/>
    <n v="2.6919651027673601"/>
    <x v="2"/>
    <n v="119"/>
    <n v="0.24"/>
    <n v="373"/>
    <n v="0.76"/>
    <n v="46"/>
    <n v="0.09"/>
    <n v="57"/>
    <n v="0.12"/>
    <n v="53207"/>
    <n v="0"/>
    <m/>
    <n v="0"/>
    <n v="373"/>
    <n v="0.76"/>
  </r>
  <r>
    <n v="1718"/>
    <s v="Nebraska"/>
    <s v="Madison"/>
    <x v="0"/>
    <x v="8"/>
    <n v="35392"/>
    <n v="4.5489051052885854"/>
    <x v="0"/>
    <n v="5643"/>
    <n v="0.16"/>
    <n v="29749"/>
    <n v="0.84"/>
    <n v="2143"/>
    <n v="0.06"/>
    <n v="3992"/>
    <n v="0.11"/>
    <n v="55226"/>
    <n v="194"/>
    <m/>
    <n v="5.48"/>
    <n v="29625"/>
    <n v="0.84"/>
  </r>
  <r>
    <n v="1719"/>
    <s v="Nebraska"/>
    <s v="Merrick"/>
    <x v="0"/>
    <x v="1"/>
    <n v="7733"/>
    <n v="3.8883480101780492"/>
    <x v="2"/>
    <n v="1590"/>
    <n v="0.21"/>
    <n v="6143"/>
    <n v="0.79"/>
    <n v="589"/>
    <n v="0.08"/>
    <n v="811"/>
    <n v="0.1"/>
    <n v="56493"/>
    <n v="20"/>
    <m/>
    <n v="2.59"/>
    <n v="6232"/>
    <n v="0.81"/>
  </r>
  <r>
    <n v="1720"/>
    <s v="Nebraska"/>
    <s v="Morrill"/>
    <x v="0"/>
    <x v="4"/>
    <n v="4686"/>
    <n v="3.6708022842609438"/>
    <x v="2"/>
    <n v="993"/>
    <n v="0.21"/>
    <n v="3693"/>
    <n v="0.79"/>
    <n v="316"/>
    <n v="7.0000000000000007E-2"/>
    <n v="669"/>
    <n v="0.14000000000000001"/>
    <n v="49151"/>
    <n v="8"/>
    <m/>
    <n v="1.71"/>
    <n v="3732"/>
    <n v="0.8"/>
  </r>
  <r>
    <n v="1721"/>
    <s v="Nebraska"/>
    <s v="Nance"/>
    <x v="0"/>
    <x v="6"/>
    <n v="3532"/>
    <n v="3.5480206949055311"/>
    <x v="2"/>
    <n v="755"/>
    <n v="0.21"/>
    <n v="2777"/>
    <n v="0.79"/>
    <n v="228"/>
    <n v="0.06"/>
    <n v="401"/>
    <n v="0.11"/>
    <n v="47279"/>
    <n v="58"/>
    <m/>
    <n v="16.420000000000002"/>
    <n v="2799"/>
    <n v="0.79"/>
  </r>
  <r>
    <n v="1722"/>
    <s v="Nebraska"/>
    <s v="Nemaha"/>
    <x v="0"/>
    <x v="5"/>
    <n v="6958"/>
    <n v="3.8424844244115701"/>
    <x v="2"/>
    <n v="1397"/>
    <n v="0.2"/>
    <n v="5561"/>
    <n v="0.8"/>
    <n v="554"/>
    <n v="0.08"/>
    <n v="824"/>
    <n v="0.12"/>
    <n v="52069"/>
    <n v="16"/>
    <m/>
    <n v="2.2999999999999998"/>
    <n v="5315"/>
    <n v="0.76"/>
  </r>
  <r>
    <n v="1723"/>
    <s v="Nebraska"/>
    <s v="Nuckolls"/>
    <x v="0"/>
    <x v="4"/>
    <n v="4195"/>
    <n v="3.6227319651647192"/>
    <x v="2"/>
    <n v="1137"/>
    <n v="0.27"/>
    <n v="3058"/>
    <n v="0.73"/>
    <n v="382"/>
    <n v="0.09"/>
    <n v="455"/>
    <n v="0.11"/>
    <n v="46954"/>
    <n v="25"/>
    <m/>
    <n v="5.96"/>
    <n v="3146"/>
    <n v="0.75"/>
  </r>
  <r>
    <n v="1724"/>
    <s v="Nebraska"/>
    <s v="Otoe"/>
    <x v="0"/>
    <x v="2"/>
    <n v="15985"/>
    <n v="4.2037126406077068"/>
    <x v="0"/>
    <n v="3110"/>
    <n v="0.19"/>
    <n v="12875"/>
    <n v="0.81"/>
    <n v="1163"/>
    <n v="7.0000000000000007E-2"/>
    <n v="1464"/>
    <n v="0.09"/>
    <n v="60734"/>
    <n v="28"/>
    <m/>
    <n v="1.75"/>
    <n v="13155"/>
    <n v="0.82"/>
  </r>
  <r>
    <n v="1725"/>
    <s v="Nebraska"/>
    <s v="Pawnee"/>
    <x v="0"/>
    <x v="4"/>
    <n v="2632"/>
    <n v="3.4202858849419178"/>
    <x v="2"/>
    <n v="755"/>
    <n v="0.28999999999999998"/>
    <n v="1877"/>
    <n v="0.71"/>
    <n v="186"/>
    <n v="7.0000000000000007E-2"/>
    <n v="357"/>
    <n v="0.14000000000000001"/>
    <n v="45487"/>
    <n v="11"/>
    <m/>
    <n v="4.18"/>
    <n v="1900"/>
    <n v="0.72"/>
  </r>
  <r>
    <n v="1726"/>
    <s v="Nebraska"/>
    <s v="Perkins"/>
    <x v="0"/>
    <x v="4"/>
    <n v="2929"/>
    <n v="3.4667193716815987"/>
    <x v="2"/>
    <n v="687"/>
    <n v="0.23"/>
    <n v="2242"/>
    <n v="0.77"/>
    <n v="182"/>
    <n v="0.06"/>
    <n v="297"/>
    <n v="0.1"/>
    <n v="57251"/>
    <n v="20"/>
    <m/>
    <n v="6.83"/>
    <n v="2275"/>
    <n v="0.78"/>
  </r>
  <r>
    <n v="1727"/>
    <s v="Nebraska"/>
    <s v="Phelps"/>
    <x v="0"/>
    <x v="5"/>
    <n v="8996"/>
    <n v="3.9540494467635945"/>
    <x v="2"/>
    <n v="1864"/>
    <n v="0.21"/>
    <n v="7132"/>
    <n v="0.79"/>
    <n v="550"/>
    <n v="0.06"/>
    <n v="828"/>
    <n v="0.09"/>
    <n v="59003"/>
    <n v="25"/>
    <m/>
    <n v="2.78"/>
    <n v="7256"/>
    <n v="0.81"/>
  </r>
  <r>
    <n v="1728"/>
    <s v="Nebraska"/>
    <s v="Pierce"/>
    <x v="0"/>
    <x v="4"/>
    <n v="7142"/>
    <n v="3.853819845856763"/>
    <x v="2"/>
    <n v="1378"/>
    <n v="0.19"/>
    <n v="5764"/>
    <n v="0.81"/>
    <n v="431"/>
    <n v="0.06"/>
    <n v="690"/>
    <n v="0.1"/>
    <n v="57367"/>
    <n v="35"/>
    <m/>
    <n v="4.9000000000000004"/>
    <n v="5853"/>
    <n v="0.82"/>
  </r>
  <r>
    <n v="1729"/>
    <s v="Nebraska"/>
    <s v="Platte"/>
    <x v="0"/>
    <x v="8"/>
    <n v="33363"/>
    <n v="4.5232650954688882"/>
    <x v="0"/>
    <n v="5727"/>
    <n v="0.17"/>
    <n v="27636"/>
    <n v="0.83"/>
    <n v="1930"/>
    <n v="0.06"/>
    <n v="2789"/>
    <n v="0.08"/>
    <n v="63656"/>
    <n v="51"/>
    <m/>
    <n v="1.53"/>
    <n v="27816"/>
    <n v="0.83"/>
  </r>
  <r>
    <n v="1730"/>
    <s v="Nebraska"/>
    <s v="Polk"/>
    <x v="0"/>
    <x v="4"/>
    <n v="5278"/>
    <n v="3.7224693858840308"/>
    <x v="2"/>
    <n v="1208"/>
    <n v="0.23"/>
    <n v="4070"/>
    <n v="0.77"/>
    <n v="332"/>
    <n v="0.06"/>
    <n v="441"/>
    <n v="0.08"/>
    <n v="59815"/>
    <n v="16"/>
    <m/>
    <n v="3.03"/>
    <n v="4141"/>
    <n v="0.78"/>
  </r>
  <r>
    <n v="1731"/>
    <s v="Nebraska"/>
    <s v="Red Willow"/>
    <x v="0"/>
    <x v="5"/>
    <n v="10726"/>
    <n v="4.0304377926270494"/>
    <x v="0"/>
    <n v="2231"/>
    <n v="0.21"/>
    <n v="8495"/>
    <n v="0.79"/>
    <n v="743"/>
    <n v="7.0000000000000007E-2"/>
    <n v="1135"/>
    <n v="0.11"/>
    <n v="49034"/>
    <n v="25"/>
    <m/>
    <n v="2.33"/>
    <n v="8385"/>
    <n v="0.78"/>
  </r>
  <r>
    <n v="1732"/>
    <s v="Nebraska"/>
    <s v="Richardson"/>
    <x v="0"/>
    <x v="5"/>
    <n v="7937"/>
    <n v="3.8996563803056357"/>
    <x v="2"/>
    <n v="1958"/>
    <n v="0.25"/>
    <n v="5979"/>
    <n v="0.75"/>
    <n v="676"/>
    <n v="0.09"/>
    <n v="1004"/>
    <n v="0.13"/>
    <n v="47573"/>
    <n v="24"/>
    <m/>
    <n v="3.02"/>
    <n v="6197"/>
    <n v="0.78"/>
  </r>
  <r>
    <n v="1733"/>
    <s v="Nebraska"/>
    <s v="Rock"/>
    <x v="0"/>
    <x v="4"/>
    <n v="1360"/>
    <n v="3.1335389083702174"/>
    <x v="2"/>
    <n v="363"/>
    <n v="0.27"/>
    <n v="997"/>
    <n v="0.73"/>
    <n v="99"/>
    <n v="7.0000000000000007E-2"/>
    <n v="194"/>
    <n v="0.14000000000000001"/>
    <n v="48260"/>
    <n v="54"/>
    <m/>
    <n v="39.71"/>
    <n v="1002"/>
    <n v="0.74"/>
  </r>
  <r>
    <n v="1734"/>
    <s v="Nebraska"/>
    <s v="Saline"/>
    <x v="0"/>
    <x v="2"/>
    <n v="14350"/>
    <n v="4.1568519010700111"/>
    <x v="0"/>
    <n v="2155"/>
    <n v="0.15"/>
    <n v="12195"/>
    <n v="0.85"/>
    <n v="717"/>
    <n v="0.05"/>
    <n v="1649"/>
    <n v="0.11"/>
    <n v="54569"/>
    <n v="41"/>
    <m/>
    <n v="2.86"/>
    <n v="11530"/>
    <n v="0.8"/>
  </r>
  <r>
    <n v="1735"/>
    <s v="Nebraska"/>
    <s v="Sarpy"/>
    <x v="0"/>
    <x v="0"/>
    <n v="184459"/>
    <n v="5.2658998498853027"/>
    <x v="1"/>
    <n v="21677"/>
    <n v="0.12"/>
    <n v="162782"/>
    <n v="0.88"/>
    <n v="20544"/>
    <n v="0.11"/>
    <n v="10399"/>
    <n v="0.06"/>
    <n v="79358"/>
    <n v="92"/>
    <m/>
    <n v="0.5"/>
    <n v="165759"/>
    <n v="0.9"/>
  </r>
  <r>
    <n v="1736"/>
    <s v="Nebraska"/>
    <s v="Saunders"/>
    <x v="0"/>
    <x v="0"/>
    <n v="21303"/>
    <n v="4.3284407673684075"/>
    <x v="0"/>
    <n v="3992"/>
    <n v="0.19"/>
    <n v="17311"/>
    <n v="0.81"/>
    <n v="1530"/>
    <n v="7.0000000000000007E-2"/>
    <n v="1637"/>
    <n v="0.08"/>
    <n v="67897"/>
    <n v="16"/>
    <m/>
    <n v="0.75"/>
    <n v="17613"/>
    <n v="0.83"/>
  </r>
  <r>
    <n v="1737"/>
    <s v="Nebraska"/>
    <s v="Scotts Bluff"/>
    <x v="0"/>
    <x v="8"/>
    <n v="35989"/>
    <n v="4.5561697793976856"/>
    <x v="0"/>
    <n v="6849"/>
    <n v="0.19"/>
    <n v="29140"/>
    <n v="0.81"/>
    <n v="2243"/>
    <n v="0.06"/>
    <n v="5021"/>
    <n v="0.14000000000000001"/>
    <n v="50247"/>
    <n v="135"/>
    <m/>
    <n v="3.75"/>
    <n v="29680"/>
    <n v="0.82"/>
  </r>
  <r>
    <n v="1738"/>
    <s v="Nebraska"/>
    <s v="Seward"/>
    <x v="0"/>
    <x v="0"/>
    <n v="17318"/>
    <n v="4.2384977353073587"/>
    <x v="0"/>
    <n v="2916"/>
    <n v="0.17"/>
    <n v="14402"/>
    <n v="0.83"/>
    <n v="989"/>
    <n v="0.06"/>
    <n v="1155"/>
    <n v="7.0000000000000007E-2"/>
    <n v="71024"/>
    <n v="24"/>
    <m/>
    <n v="1.39"/>
    <n v="13508"/>
    <n v="0.78"/>
  </r>
  <r>
    <n v="1739"/>
    <s v="Nebraska"/>
    <s v="Sheridan"/>
    <x v="0"/>
    <x v="4"/>
    <n v="5190"/>
    <n v="3.7151673578484576"/>
    <x v="2"/>
    <n v="1393"/>
    <n v="0.27"/>
    <n v="3797"/>
    <n v="0.73"/>
    <n v="416"/>
    <n v="0.08"/>
    <n v="834"/>
    <n v="0.16"/>
    <n v="43819"/>
    <n v="25"/>
    <m/>
    <n v="4.82"/>
    <n v="3852"/>
    <n v="0.74"/>
  </r>
  <r>
    <n v="1740"/>
    <s v="Nebraska"/>
    <s v="Sherman"/>
    <x v="0"/>
    <x v="6"/>
    <n v="3038"/>
    <n v="3.4825877695267677"/>
    <x v="2"/>
    <n v="823"/>
    <n v="0.27"/>
    <n v="2215"/>
    <n v="0.73"/>
    <n v="235"/>
    <n v="0.08"/>
    <n v="417"/>
    <n v="0.14000000000000001"/>
    <n v="47499"/>
    <n v="0"/>
    <m/>
    <n v="0"/>
    <n v="2246"/>
    <n v="0.74"/>
  </r>
  <r>
    <n v="1741"/>
    <s v="Nebraska"/>
    <s v="Sioux"/>
    <x v="0"/>
    <x v="4"/>
    <n v="1187"/>
    <n v="3.0744507189545911"/>
    <x v="2"/>
    <n v="339"/>
    <n v="0.28999999999999998"/>
    <n v="848"/>
    <n v="0.71"/>
    <n v="94"/>
    <n v="0.08"/>
    <n v="198"/>
    <n v="0.17"/>
    <n v="50861"/>
    <n v="0"/>
    <m/>
    <n v="0"/>
    <n v="856"/>
    <n v="0.72"/>
  </r>
  <r>
    <n v="1742"/>
    <s v="Nebraska"/>
    <s v="Stanton"/>
    <x v="0"/>
    <x v="4"/>
    <n v="5970"/>
    <n v="3.775974331129369"/>
    <x v="2"/>
    <n v="1066"/>
    <n v="0.18"/>
    <n v="4904"/>
    <n v="0.82"/>
    <n v="348"/>
    <n v="0.06"/>
    <n v="446"/>
    <n v="7.0000000000000007E-2"/>
    <n v="66228"/>
    <n v="0"/>
    <m/>
    <n v="0"/>
    <n v="4959"/>
    <n v="0.83"/>
  </r>
  <r>
    <n v="1743"/>
    <s v="Nebraska"/>
    <s v="Thayer"/>
    <x v="0"/>
    <x v="4"/>
    <n v="5039"/>
    <n v="3.7023443583557687"/>
    <x v="2"/>
    <n v="1273"/>
    <n v="0.25"/>
    <n v="3766"/>
    <n v="0.75"/>
    <n v="369"/>
    <n v="7.0000000000000007E-2"/>
    <n v="528"/>
    <n v="0.1"/>
    <n v="51299"/>
    <n v="19"/>
    <m/>
    <n v="3.77"/>
    <n v="3820"/>
    <n v="0.76"/>
  </r>
  <r>
    <n v="1744"/>
    <s v="Nebraska"/>
    <s v="Thomas"/>
    <x v="0"/>
    <x v="4"/>
    <n v="720"/>
    <n v="2.8573324964312685"/>
    <x v="2"/>
    <n v="187"/>
    <n v="0.26"/>
    <n v="533"/>
    <n v="0.74"/>
    <n v="47"/>
    <n v="7.0000000000000007E-2"/>
    <n v="107"/>
    <n v="0.15"/>
    <n v="48275"/>
    <n v="0"/>
    <m/>
    <n v="0"/>
    <n v="529"/>
    <n v="0.73"/>
  </r>
  <r>
    <n v="1745"/>
    <s v="Nebraska"/>
    <s v="Thurston"/>
    <x v="0"/>
    <x v="6"/>
    <n v="7303"/>
    <n v="3.8635013006414503"/>
    <x v="2"/>
    <n v="865"/>
    <n v="0.12"/>
    <n v="6438"/>
    <n v="0.88"/>
    <n v="301"/>
    <n v="0.04"/>
    <n v="1725"/>
    <n v="0.24"/>
    <n v="45405"/>
    <n v="91"/>
    <m/>
    <n v="12.46"/>
    <n v="6472"/>
    <n v="0.89"/>
  </r>
  <r>
    <n v="1746"/>
    <s v="Nebraska"/>
    <s v="Valley"/>
    <x v="0"/>
    <x v="4"/>
    <n v="4190"/>
    <n v="3.6222140229662951"/>
    <x v="2"/>
    <n v="1061"/>
    <n v="0.25"/>
    <n v="3129"/>
    <n v="0.75"/>
    <n v="298"/>
    <n v="7.0000000000000007E-2"/>
    <n v="511"/>
    <n v="0.12"/>
    <n v="48604"/>
    <n v="16"/>
    <m/>
    <n v="3.82"/>
    <n v="3193"/>
    <n v="0.76"/>
  </r>
  <r>
    <n v="1747"/>
    <s v="Nebraska"/>
    <s v="Washington"/>
    <x v="0"/>
    <x v="0"/>
    <n v="20667"/>
    <n v="4.3152774394718101"/>
    <x v="0"/>
    <n v="3673"/>
    <n v="0.18"/>
    <n v="16994"/>
    <n v="0.82"/>
    <n v="1433"/>
    <n v="7.0000000000000007E-2"/>
    <n v="1423"/>
    <n v="7.0000000000000007E-2"/>
    <n v="77838"/>
    <n v="10"/>
    <m/>
    <n v="0.48"/>
    <n v="17394"/>
    <n v="0.84"/>
  </r>
  <r>
    <n v="1748"/>
    <s v="Nebraska"/>
    <s v="Wayne"/>
    <x v="0"/>
    <x v="2"/>
    <n v="9403"/>
    <n v="3.9732664361085286"/>
    <x v="2"/>
    <n v="1536"/>
    <n v="0.16"/>
    <n v="7867"/>
    <n v="0.84"/>
    <n v="496"/>
    <n v="0.05"/>
    <n v="1177"/>
    <n v="0.13"/>
    <n v="55970"/>
    <n v="21"/>
    <m/>
    <n v="2.23"/>
    <n v="7093"/>
    <n v="0.75"/>
  </r>
  <r>
    <n v="1749"/>
    <s v="Nebraska"/>
    <s v="Webster"/>
    <x v="0"/>
    <x v="4"/>
    <n v="3533"/>
    <n v="3.5481436374348454"/>
    <x v="2"/>
    <n v="810"/>
    <n v="0.23"/>
    <n v="2723"/>
    <n v="0.77"/>
    <n v="236"/>
    <n v="7.0000000000000007E-2"/>
    <n v="450"/>
    <n v="0.13"/>
    <n v="45058"/>
    <n v="13"/>
    <m/>
    <n v="3.68"/>
    <n v="2759"/>
    <n v="0.78"/>
  </r>
  <r>
    <n v="1750"/>
    <s v="Nebraska"/>
    <s v="Wheeler"/>
    <x v="0"/>
    <x v="4"/>
    <n v="805"/>
    <n v="2.9057958803678687"/>
    <x v="2"/>
    <n v="208"/>
    <n v="0.26"/>
    <n v="597"/>
    <n v="0.74"/>
    <n v="50"/>
    <n v="0.06"/>
    <n v="112"/>
    <n v="0.14000000000000001"/>
    <n v="53369"/>
    <n v="0"/>
    <m/>
    <n v="0"/>
    <n v="597"/>
    <n v="0.74"/>
  </r>
  <r>
    <n v="1751"/>
    <s v="Nebraska"/>
    <s v="York"/>
    <x v="0"/>
    <x v="2"/>
    <n v="13772"/>
    <n v="4.1389970140326362"/>
    <x v="0"/>
    <n v="2800"/>
    <n v="0.2"/>
    <n v="10972"/>
    <n v="0.8"/>
    <n v="952"/>
    <n v="7.0000000000000007E-2"/>
    <n v="1255"/>
    <n v="0.09"/>
    <n v="61478"/>
    <n v="210"/>
    <m/>
    <n v="15.25"/>
    <n v="10606"/>
    <n v="0.77"/>
  </r>
  <r>
    <n v="1752"/>
    <s v="Nevada"/>
    <s v="Churchill"/>
    <x v="0"/>
    <x v="2"/>
    <n v="24440"/>
    <n v="4.3881012015705165"/>
    <x v="0"/>
    <n v="4628"/>
    <n v="0.19"/>
    <n v="19812"/>
    <n v="0.81"/>
    <n v="3227"/>
    <n v="0.13"/>
    <n v="2756"/>
    <n v="0.11"/>
    <n v="58429"/>
    <n v="25"/>
    <m/>
    <n v="1.02"/>
    <n v="20419"/>
    <n v="0.84"/>
  </r>
  <r>
    <n v="1753"/>
    <s v="Nevada"/>
    <s v="Clark"/>
    <x v="0"/>
    <x v="3"/>
    <n v="2231647"/>
    <n v="6.3486254993711082"/>
    <x v="3"/>
    <n v="328692"/>
    <n v="0.15"/>
    <n v="1902955"/>
    <n v="0.85"/>
    <n v="155893"/>
    <n v="7.0000000000000007E-2"/>
    <n v="307977"/>
    <n v="0.14000000000000001"/>
    <n v="57155"/>
    <n v="5643"/>
    <m/>
    <n v="2.5299999999999998"/>
    <n v="1923077"/>
    <n v="0.86"/>
  </r>
  <r>
    <n v="1754"/>
    <s v="Nevada"/>
    <s v="Douglas"/>
    <x v="0"/>
    <x v="7"/>
    <n v="48467"/>
    <n v="4.685446138687734"/>
    <x v="0"/>
    <n v="13808"/>
    <n v="0.28000000000000003"/>
    <n v="34659"/>
    <n v="0.72"/>
    <n v="4798"/>
    <n v="0.1"/>
    <n v="3457"/>
    <n v="7.0000000000000007E-2"/>
    <n v="70495"/>
    <n v="23"/>
    <m/>
    <n v="0.47"/>
    <n v="35606"/>
    <n v="0.73"/>
  </r>
  <r>
    <n v="1755"/>
    <s v="Nevada"/>
    <s v="Elko"/>
    <x v="0"/>
    <x v="8"/>
    <n v="52460"/>
    <n v="4.7198282862543346"/>
    <x v="0"/>
    <n v="5943"/>
    <n v="0.11"/>
    <n v="46517"/>
    <n v="0.89"/>
    <n v="3215"/>
    <n v="0.06"/>
    <n v="4276"/>
    <n v="0.08"/>
    <n v="79134"/>
    <n v="75"/>
    <m/>
    <n v="1.43"/>
    <n v="46839"/>
    <n v="0.89"/>
  </r>
  <r>
    <n v="1756"/>
    <s v="Nevada"/>
    <s v="Esmeralda"/>
    <x v="0"/>
    <x v="4"/>
    <n v="826"/>
    <n v="2.9169800473203824"/>
    <x v="2"/>
    <n v="304"/>
    <n v="0.37"/>
    <n v="522"/>
    <n v="0.63"/>
    <n v="100"/>
    <n v="0.12"/>
    <n v="119"/>
    <n v="0.14000000000000001"/>
    <n v="50179"/>
    <n v="0"/>
    <m/>
    <n v="0"/>
    <n v="536"/>
    <n v="0.65"/>
  </r>
  <r>
    <n v="1757"/>
    <s v="Nevada"/>
    <s v="Eureka"/>
    <x v="0"/>
    <x v="4"/>
    <n v="2003"/>
    <n v="3.3016809492935764"/>
    <x v="2"/>
    <n v="326"/>
    <n v="0.16"/>
    <n v="1677"/>
    <n v="0.84"/>
    <n v="187"/>
    <n v="0.09"/>
    <n v="189"/>
    <n v="0.09"/>
    <n v="70036"/>
    <n v="0"/>
    <m/>
    <n v="0"/>
    <n v="1732"/>
    <n v="0.86"/>
  </r>
  <r>
    <n v="1758"/>
    <s v="Nevada"/>
    <s v="Humboldt"/>
    <x v="0"/>
    <x v="5"/>
    <n v="16786"/>
    <n v="4.2249472187770865"/>
    <x v="0"/>
    <n v="2294"/>
    <n v="0.14000000000000001"/>
    <n v="14492"/>
    <n v="0.86"/>
    <n v="1184"/>
    <n v="7.0000000000000007E-2"/>
    <n v="1977"/>
    <n v="0.12"/>
    <n v="72873"/>
    <n v="67"/>
    <m/>
    <n v="3.99"/>
    <n v="14692"/>
    <n v="0.88"/>
  </r>
  <r>
    <n v="1759"/>
    <s v="Nevada"/>
    <s v="Lander"/>
    <x v="0"/>
    <x v="5"/>
    <n v="5575"/>
    <n v="3.7462448717201982"/>
    <x v="2"/>
    <n v="882"/>
    <n v="0.16"/>
    <n v="4693"/>
    <n v="0.84"/>
    <n v="430"/>
    <n v="0.08"/>
    <n v="616"/>
    <n v="0.11"/>
    <n v="79278"/>
    <n v="7"/>
    <m/>
    <n v="1.26"/>
    <n v="4809"/>
    <n v="0.86"/>
  </r>
  <r>
    <n v="1760"/>
    <s v="Nevada"/>
    <s v="Lincoln"/>
    <x v="0"/>
    <x v="6"/>
    <n v="5201"/>
    <n v="3.7160868537748319"/>
    <x v="2"/>
    <n v="1288"/>
    <n v="0.25"/>
    <n v="3913"/>
    <n v="0.75"/>
    <n v="374"/>
    <n v="7.0000000000000007E-2"/>
    <n v="655"/>
    <n v="0.13"/>
    <n v="55504"/>
    <n v="20"/>
    <m/>
    <n v="3.85"/>
    <n v="3755"/>
    <n v="0.72"/>
  </r>
  <r>
    <n v="1761"/>
    <s v="Nevada"/>
    <s v="Lyon"/>
    <x v="0"/>
    <x v="7"/>
    <n v="55808"/>
    <n v="4.7466964589164542"/>
    <x v="0"/>
    <n v="11813"/>
    <n v="0.21"/>
    <n v="43995"/>
    <n v="0.79"/>
    <n v="6184"/>
    <n v="0.11"/>
    <n v="5803"/>
    <n v="0.1"/>
    <n v="59732"/>
    <n v="63"/>
    <m/>
    <n v="1.1299999999999999"/>
    <n v="45515"/>
    <n v="0.82"/>
  </r>
  <r>
    <n v="1762"/>
    <s v="Nevada"/>
    <s v="Mineral"/>
    <x v="0"/>
    <x v="5"/>
    <n v="4514"/>
    <n v="3.6545615547417434"/>
    <x v="2"/>
    <n v="1114"/>
    <n v="0.25"/>
    <n v="3400"/>
    <n v="0.75"/>
    <n v="508"/>
    <n v="0.11"/>
    <n v="941"/>
    <n v="0.21"/>
    <n v="44438"/>
    <n v="35"/>
    <m/>
    <n v="7.75"/>
    <n v="3586"/>
    <n v="0.79"/>
  </r>
  <r>
    <n v="1763"/>
    <s v="Nevada"/>
    <s v="Nye"/>
    <x v="0"/>
    <x v="7"/>
    <n v="45346"/>
    <n v="4.6565389836884146"/>
    <x v="0"/>
    <n v="13634"/>
    <n v="0.3"/>
    <n v="31712"/>
    <n v="0.7"/>
    <n v="5837"/>
    <n v="0.13"/>
    <n v="6725"/>
    <n v="0.15"/>
    <n v="47031"/>
    <n v="25"/>
    <m/>
    <n v="0.55000000000000004"/>
    <n v="32635"/>
    <n v="0.72"/>
  </r>
  <r>
    <n v="1764"/>
    <s v="Nevada"/>
    <s v="Pershing"/>
    <x v="0"/>
    <x v="4"/>
    <n v="6666"/>
    <n v="3.8238653093245114"/>
    <x v="2"/>
    <n v="1063"/>
    <n v="0.16"/>
    <n v="5603"/>
    <n v="0.84"/>
    <n v="485"/>
    <n v="7.0000000000000007E-2"/>
    <n v="889"/>
    <n v="0.13"/>
    <n v="42522"/>
    <n v="38"/>
    <m/>
    <n v="5.7"/>
    <n v="3999"/>
    <n v="0.6"/>
  </r>
  <r>
    <n v="1765"/>
    <s v="Nevada"/>
    <s v="Storey"/>
    <x v="0"/>
    <x v="0"/>
    <n v="4029"/>
    <n v="3.6051972673883776"/>
    <x v="2"/>
    <n v="1268"/>
    <n v="0.31"/>
    <n v="2761"/>
    <n v="0.69"/>
    <n v="478"/>
    <n v="0.12"/>
    <n v="306"/>
    <n v="0.08"/>
    <n v="68236"/>
    <n v="0"/>
    <m/>
    <n v="0"/>
    <n v="2881"/>
    <n v="0.72"/>
  </r>
  <r>
    <n v="1766"/>
    <s v="Nevada"/>
    <s v="Washoe"/>
    <x v="0"/>
    <x v="0"/>
    <n v="465735"/>
    <n v="5.6681388764032068"/>
    <x v="1"/>
    <n v="76161"/>
    <n v="0.16"/>
    <n v="389574"/>
    <n v="0.84"/>
    <n v="33055"/>
    <n v="7.0000000000000007E-2"/>
    <n v="47627"/>
    <n v="0.1"/>
    <n v="63636"/>
    <n v="1720"/>
    <m/>
    <n v="3.69"/>
    <n v="395587"/>
    <n v="0.85"/>
  </r>
  <r>
    <n v="1767"/>
    <s v="Nevada"/>
    <s v="White Pine"/>
    <x v="0"/>
    <x v="5"/>
    <n v="9475"/>
    <n v="3.9765792186401101"/>
    <x v="2"/>
    <n v="1702"/>
    <n v="0.18"/>
    <n v="7773"/>
    <n v="0.82"/>
    <n v="663"/>
    <n v="7.0000000000000007E-2"/>
    <n v="1082"/>
    <n v="0.11"/>
    <n v="58942"/>
    <n v="25"/>
    <m/>
    <n v="2.64"/>
    <n v="6731"/>
    <n v="0.71"/>
  </r>
  <r>
    <n v="1768"/>
    <s v="Nevada"/>
    <s v="Carson City"/>
    <x v="0"/>
    <x v="1"/>
    <n v="55414"/>
    <n v="4.7436195003715618"/>
    <x v="0"/>
    <n v="11261"/>
    <n v="0.2"/>
    <n v="44153"/>
    <n v="0.8"/>
    <n v="4994"/>
    <n v="0.09"/>
    <n v="5952"/>
    <n v="0.11"/>
    <n v="56382"/>
    <n v="240"/>
    <m/>
    <n v="4.33"/>
    <n v="43181"/>
    <n v="0.78"/>
  </r>
  <r>
    <n v="1769"/>
    <s v="New Hampshire"/>
    <s v="Belknap"/>
    <x v="0"/>
    <x v="7"/>
    <n v="61022"/>
    <n v="4.7854864375694106"/>
    <x v="0"/>
    <n v="13505"/>
    <n v="0.22"/>
    <n v="47517"/>
    <n v="0.78"/>
    <n v="5785"/>
    <n v="0.09"/>
    <n v="4149"/>
    <n v="7.0000000000000007E-2"/>
    <n v="64777"/>
    <n v="90"/>
    <m/>
    <n v="1.47"/>
    <n v="49766"/>
    <n v="0.82"/>
  </r>
  <r>
    <n v="1770"/>
    <s v="New Hampshire"/>
    <s v="Carroll"/>
    <x v="0"/>
    <x v="2"/>
    <n v="48779"/>
    <n v="4.6882328927605421"/>
    <x v="0"/>
    <n v="13612"/>
    <n v="0.28000000000000003"/>
    <n v="35167"/>
    <n v="0.72"/>
    <n v="4581"/>
    <n v="0.09"/>
    <n v="4358"/>
    <n v="0.09"/>
    <n v="59413"/>
    <n v="95"/>
    <m/>
    <n v="1.95"/>
    <n v="36788"/>
    <n v="0.75"/>
  </r>
  <r>
    <n v="1771"/>
    <s v="New Hampshire"/>
    <s v="Cheshire"/>
    <x v="0"/>
    <x v="7"/>
    <n v="76493"/>
    <n v="4.8836216939710084"/>
    <x v="0"/>
    <n v="15224"/>
    <n v="0.2"/>
    <n v="61269"/>
    <n v="0.8"/>
    <n v="6028"/>
    <n v="0.08"/>
    <n v="7307"/>
    <n v="0.1"/>
    <n v="60251"/>
    <n v="94"/>
    <m/>
    <n v="1.23"/>
    <n v="59936"/>
    <n v="0.78"/>
  </r>
  <r>
    <n v="1772"/>
    <s v="New Hampshire"/>
    <s v="Coos"/>
    <x v="0"/>
    <x v="5"/>
    <n v="31589"/>
    <n v="4.4995358778406986"/>
    <x v="0"/>
    <n v="7494"/>
    <n v="0.24"/>
    <n v="24095"/>
    <n v="0.76"/>
    <n v="3070"/>
    <n v="0.1"/>
    <n v="3828"/>
    <n v="0.12"/>
    <n v="44259"/>
    <n v="62"/>
    <m/>
    <n v="1.96"/>
    <n v="24224"/>
    <n v="0.77"/>
  </r>
  <r>
    <n v="1773"/>
    <s v="New Hampshire"/>
    <s v="Grafton"/>
    <x v="0"/>
    <x v="8"/>
    <n v="89786"/>
    <n v="4.9532086240086457"/>
    <x v="0"/>
    <n v="18566"/>
    <n v="0.21"/>
    <n v="71220"/>
    <n v="0.79"/>
    <n v="6951"/>
    <n v="0.08"/>
    <n v="7427"/>
    <n v="0.08"/>
    <n v="65163"/>
    <n v="506"/>
    <m/>
    <n v="5.64"/>
    <n v="67545"/>
    <n v="0.75"/>
  </r>
  <r>
    <n v="1774"/>
    <s v="New Hampshire"/>
    <s v="Hillsborough"/>
    <x v="0"/>
    <x v="0"/>
    <n v="415247"/>
    <n v="5.6183065035240292"/>
    <x v="1"/>
    <n v="65348"/>
    <n v="0.16"/>
    <n v="349899"/>
    <n v="0.84"/>
    <n v="28284"/>
    <n v="7.0000000000000007E-2"/>
    <n v="30147"/>
    <n v="7.0000000000000007E-2"/>
    <n v="78714"/>
    <n v="882"/>
    <m/>
    <n v="2.12"/>
    <n v="359252"/>
    <n v="0.87"/>
  </r>
  <r>
    <n v="1775"/>
    <s v="New Hampshire"/>
    <s v="Merrimack"/>
    <x v="0"/>
    <x v="7"/>
    <n v="151132"/>
    <n v="5.1793564296072487"/>
    <x v="1"/>
    <n v="27566"/>
    <n v="0.18"/>
    <n v="123566"/>
    <n v="0.82"/>
    <n v="10944"/>
    <n v="7.0000000000000007E-2"/>
    <n v="10149"/>
    <n v="7.0000000000000007E-2"/>
    <n v="74351"/>
    <n v="519"/>
    <m/>
    <n v="3.43"/>
    <n v="124259"/>
    <n v="0.82"/>
  </r>
  <r>
    <n v="1776"/>
    <s v="New Hampshire"/>
    <s v="Rockingham"/>
    <x v="0"/>
    <x v="3"/>
    <n v="309176"/>
    <n v="5.4902057741463386"/>
    <x v="1"/>
    <n v="55538"/>
    <n v="0.18"/>
    <n v="253638"/>
    <n v="0.82"/>
    <n v="20530"/>
    <n v="7.0000000000000007E-2"/>
    <n v="16270"/>
    <n v="0.05"/>
    <n v="93645"/>
    <n v="541"/>
    <m/>
    <n v="1.75"/>
    <n v="261914"/>
    <n v="0.85"/>
  </r>
  <r>
    <n v="1777"/>
    <s v="New Hampshire"/>
    <s v="Strafford"/>
    <x v="0"/>
    <x v="3"/>
    <n v="130090"/>
    <n v="5.1142439136889069"/>
    <x v="1"/>
    <n v="19535"/>
    <n v="0.15"/>
    <n v="110555"/>
    <n v="0.85"/>
    <n v="9538"/>
    <n v="7.0000000000000007E-2"/>
    <n v="11673"/>
    <n v="0.09"/>
    <n v="69919"/>
    <n v="238"/>
    <m/>
    <n v="1.83"/>
    <n v="107072"/>
    <n v="0.82"/>
  </r>
  <r>
    <n v="1778"/>
    <s v="New Hampshire"/>
    <s v="Sullivan"/>
    <x v="0"/>
    <x v="5"/>
    <n v="43144"/>
    <n v="4.6349204072801058"/>
    <x v="0"/>
    <n v="9257"/>
    <n v="0.21"/>
    <n v="33887"/>
    <n v="0.79"/>
    <n v="3541"/>
    <n v="0.08"/>
    <n v="4768"/>
    <n v="0.11"/>
    <n v="60034"/>
    <n v="25"/>
    <m/>
    <n v="0.57999999999999996"/>
    <n v="35494"/>
    <n v="0.82"/>
  </r>
  <r>
    <n v="1779"/>
    <s v="New Jersey"/>
    <s v="Atlantic"/>
    <x v="0"/>
    <x v="0"/>
    <n v="265429"/>
    <n v="5.4239483708717806"/>
    <x v="1"/>
    <n v="47611"/>
    <n v="0.18"/>
    <n v="217818"/>
    <n v="0.82"/>
    <n v="14978"/>
    <n v="0.06"/>
    <n v="33167"/>
    <n v="0.12"/>
    <n v="60826"/>
    <n v="1290"/>
    <m/>
    <n v="4.8600000000000003"/>
    <n v="221763"/>
    <n v="0.84"/>
  </r>
  <r>
    <n v="1780"/>
    <s v="New Jersey"/>
    <s v="Bergen"/>
    <x v="1"/>
    <x v="3"/>
    <n v="936692"/>
    <n v="5.9715968110695039"/>
    <x v="1"/>
    <n v="161086"/>
    <n v="0.17"/>
    <n v="775606"/>
    <n v="0.83"/>
    <n v="25878"/>
    <n v="0.03"/>
    <n v="63403"/>
    <n v="7.0000000000000007E-2"/>
    <n v="100181"/>
    <n v="3892"/>
    <m/>
    <n v="4.16"/>
    <n v="787124"/>
    <n v="0.84"/>
  </r>
  <r>
    <n v="1781"/>
    <s v="New Jersey"/>
    <s v="Burlington"/>
    <x v="1"/>
    <x v="3"/>
    <n v="445384"/>
    <n v="5.6487346113587247"/>
    <x v="1"/>
    <n v="75401"/>
    <n v="0.17"/>
    <n v="369983"/>
    <n v="0.83"/>
    <n v="30154"/>
    <n v="7.0000000000000007E-2"/>
    <n v="26786"/>
    <n v="0.06"/>
    <n v="84470"/>
    <n v="1035"/>
    <m/>
    <n v="2.3199999999999998"/>
    <n v="373474"/>
    <n v="0.84"/>
  </r>
  <r>
    <n v="1782"/>
    <s v="New Jersey"/>
    <s v="Camden"/>
    <x v="1"/>
    <x v="3"/>
    <n v="507078"/>
    <n v="5.7050747687299612"/>
    <x v="1"/>
    <n v="79408"/>
    <n v="0.16"/>
    <n v="427670"/>
    <n v="0.84"/>
    <n v="24121"/>
    <n v="0.05"/>
    <n v="64417"/>
    <n v="0.13"/>
    <n v="67135"/>
    <n v="2205"/>
    <m/>
    <n v="4.3499999999999996"/>
    <n v="438657"/>
    <n v="0.87"/>
  </r>
  <r>
    <n v="1783"/>
    <s v="New Jersey"/>
    <s v="Cape May"/>
    <x v="0"/>
    <x v="1"/>
    <n v="92560"/>
    <n v="4.9664233459436931"/>
    <x v="0"/>
    <n v="24586"/>
    <n v="0.27"/>
    <n v="67974"/>
    <n v="0.73"/>
    <n v="7427"/>
    <n v="0.08"/>
    <n v="9325"/>
    <n v="0.1"/>
    <n v="62175"/>
    <n v="178"/>
    <m/>
    <n v="1.92"/>
    <n v="69564"/>
    <n v="0.75"/>
  </r>
  <r>
    <n v="1784"/>
    <s v="New Jersey"/>
    <s v="Cumberland"/>
    <x v="0"/>
    <x v="1"/>
    <n v="150972"/>
    <n v="5.1788964083986482"/>
    <x v="1"/>
    <n v="23053"/>
    <n v="0.15"/>
    <n v="127919"/>
    <n v="0.85"/>
    <n v="7047"/>
    <n v="0.05"/>
    <n v="21430"/>
    <n v="0.14000000000000001"/>
    <n v="51790"/>
    <n v="376"/>
    <m/>
    <n v="2.4900000000000002"/>
    <n v="123852"/>
    <n v="0.82"/>
  </r>
  <r>
    <n v="1785"/>
    <s v="New Jersey"/>
    <s v="Essex"/>
    <x v="1"/>
    <x v="3"/>
    <n v="799767"/>
    <n v="5.9029634803006577"/>
    <x v="1"/>
    <n v="108532"/>
    <n v="0.14000000000000001"/>
    <n v="691235"/>
    <n v="0.86"/>
    <n v="22847"/>
    <n v="0.03"/>
    <n v="116246"/>
    <n v="0.15"/>
    <n v="62875"/>
    <n v="3204"/>
    <m/>
    <n v="4.01"/>
    <n v="689406"/>
    <n v="0.86"/>
  </r>
  <r>
    <n v="1786"/>
    <s v="New Jersey"/>
    <s v="Gloucester"/>
    <x v="0"/>
    <x v="3"/>
    <n v="291408"/>
    <n v="5.4645014702485364"/>
    <x v="1"/>
    <n v="46126"/>
    <n v="0.16"/>
    <n v="245282"/>
    <n v="0.84"/>
    <n v="15681"/>
    <n v="0.05"/>
    <n v="21869"/>
    <n v="0.08"/>
    <n v="81315"/>
    <n v="311"/>
    <m/>
    <n v="1.07"/>
    <n v="251733"/>
    <n v="0.86"/>
  </r>
  <r>
    <n v="1787"/>
    <s v="New Jersey"/>
    <s v="Hudson"/>
    <x v="0"/>
    <x v="3"/>
    <n v="676061"/>
    <n v="5.8299858834685505"/>
    <x v="1"/>
    <n v="79920"/>
    <n v="0.12"/>
    <n v="596141"/>
    <n v="0.88"/>
    <n v="14776"/>
    <n v="0.02"/>
    <n v="95704"/>
    <n v="0.14000000000000001"/>
    <n v="73337"/>
    <n v="1594"/>
    <m/>
    <n v="2.36"/>
    <n v="598098"/>
    <n v="0.88"/>
  </r>
  <r>
    <n v="1788"/>
    <s v="New Jersey"/>
    <s v="Hunterdon"/>
    <x v="0"/>
    <x v="3"/>
    <n v="124714"/>
    <n v="5.0959152087429063"/>
    <x v="1"/>
    <n v="23105"/>
    <n v="0.19"/>
    <n v="101609"/>
    <n v="0.81"/>
    <n v="5999"/>
    <n v="0.05"/>
    <n v="5317"/>
    <n v="0.04"/>
    <n v="112335"/>
    <n v="184"/>
    <m/>
    <n v="1.48"/>
    <n v="102034"/>
    <n v="0.82"/>
  </r>
  <r>
    <n v="1789"/>
    <s v="New Jersey"/>
    <s v="Mercer"/>
    <x v="0"/>
    <x v="0"/>
    <n v="369811"/>
    <n v="5.567979825071534"/>
    <x v="1"/>
    <n v="56000"/>
    <n v="0.15"/>
    <n v="313811"/>
    <n v="0.85"/>
    <n v="12035"/>
    <n v="0.03"/>
    <n v="38279"/>
    <n v="0.1"/>
    <n v="79979"/>
    <n v="1186"/>
    <m/>
    <n v="3.21"/>
    <n v="305529"/>
    <n v="0.83"/>
  </r>
  <r>
    <n v="1790"/>
    <s v="New Jersey"/>
    <s v="Middlesex"/>
    <x v="1"/>
    <x v="3"/>
    <n v="829685"/>
    <n v="5.9189132384870016"/>
    <x v="1"/>
    <n v="124198"/>
    <n v="0.15"/>
    <n v="705487"/>
    <n v="0.85"/>
    <n v="26453"/>
    <n v="0.03"/>
    <n v="65823"/>
    <n v="0.08"/>
    <n v="87666"/>
    <n v="2261"/>
    <m/>
    <n v="2.73"/>
    <n v="704689"/>
    <n v="0.85"/>
  </r>
  <r>
    <n v="1791"/>
    <s v="New Jersey"/>
    <s v="Monmouth"/>
    <x v="1"/>
    <x v="3"/>
    <n v="621354"/>
    <n v="5.7933390984753821"/>
    <x v="1"/>
    <n v="109201"/>
    <n v="0.18"/>
    <n v="512153"/>
    <n v="0.82"/>
    <n v="24590"/>
    <n v="0.04"/>
    <n v="41380"/>
    <n v="7.0000000000000007E-2"/>
    <n v="99223"/>
    <n v="1686"/>
    <m/>
    <n v="2.71"/>
    <n v="525109"/>
    <n v="0.85"/>
  </r>
  <r>
    <n v="1792"/>
    <s v="New Jersey"/>
    <s v="Morris"/>
    <x v="0"/>
    <x v="3"/>
    <n v="494228"/>
    <n v="5.6939273462886897"/>
    <x v="1"/>
    <n v="84336"/>
    <n v="0.17"/>
    <n v="409892"/>
    <n v="0.83"/>
    <n v="18266"/>
    <n v="0.04"/>
    <n v="22980"/>
    <n v="0.05"/>
    <n v="112396"/>
    <n v="1825"/>
    <m/>
    <n v="3.69"/>
    <n v="414739"/>
    <n v="0.84"/>
  </r>
  <r>
    <n v="1793"/>
    <s v="New Jersey"/>
    <s v="Ocean"/>
    <x v="0"/>
    <x v="3"/>
    <n v="601651"/>
    <n v="5.7793446428758068"/>
    <x v="1"/>
    <n v="135652"/>
    <n v="0.23"/>
    <n v="465999"/>
    <n v="0.77"/>
    <n v="34226"/>
    <n v="0.06"/>
    <n v="57366"/>
    <n v="0.1"/>
    <n v="68483"/>
    <n v="1139"/>
    <m/>
    <n v="1.89"/>
    <n v="478442"/>
    <n v="0.8"/>
  </r>
  <r>
    <n v="1794"/>
    <s v="New Jersey"/>
    <s v="Passaic"/>
    <x v="0"/>
    <x v="3"/>
    <n v="503310"/>
    <n v="5.7018355592500596"/>
    <x v="1"/>
    <n v="73213"/>
    <n v="0.15"/>
    <n v="430097"/>
    <n v="0.85"/>
    <n v="12620"/>
    <n v="0.03"/>
    <n v="67374"/>
    <n v="0.13"/>
    <n v="71959"/>
    <n v="1318"/>
    <m/>
    <n v="2.62"/>
    <n v="430546"/>
    <n v="0.86"/>
  </r>
  <r>
    <n v="1795"/>
    <s v="New Jersey"/>
    <s v="Salem"/>
    <x v="1"/>
    <x v="3"/>
    <n v="62607"/>
    <n v="4.7966228937761564"/>
    <x v="0"/>
    <n v="11637"/>
    <n v="0.19"/>
    <n v="50970"/>
    <n v="0.81"/>
    <n v="3786"/>
    <n v="0.06"/>
    <n v="6891"/>
    <n v="0.11"/>
    <n v="64524"/>
    <n v="222"/>
    <m/>
    <n v="3.55"/>
    <n v="52661"/>
    <n v="0.84"/>
  </r>
  <r>
    <n v="1796"/>
    <s v="New Jersey"/>
    <s v="Somerset"/>
    <x v="0"/>
    <x v="3"/>
    <n v="331164"/>
    <n v="5.5200431196251714"/>
    <x v="1"/>
    <n v="51618"/>
    <n v="0.16"/>
    <n v="279546"/>
    <n v="0.84"/>
    <n v="10059"/>
    <n v="0.03"/>
    <n v="16112"/>
    <n v="0.05"/>
    <n v="119731"/>
    <n v="657"/>
    <m/>
    <n v="1.98"/>
    <n v="284682"/>
    <n v="0.86"/>
  </r>
  <r>
    <n v="1797"/>
    <s v="New Jersey"/>
    <s v="Sussex"/>
    <x v="0"/>
    <x v="3"/>
    <n v="140799"/>
    <n v="5.1485995703172858"/>
    <x v="1"/>
    <n v="24362"/>
    <n v="0.17"/>
    <n v="116437"/>
    <n v="0.83"/>
    <n v="7027"/>
    <n v="0.05"/>
    <n v="7233"/>
    <n v="0.05"/>
    <n v="92284"/>
    <n v="148"/>
    <m/>
    <n v="1.05"/>
    <n v="120146"/>
    <n v="0.85"/>
  </r>
  <r>
    <n v="1798"/>
    <s v="New Jersey"/>
    <s v="Union"/>
    <x v="0"/>
    <x v="3"/>
    <n v="558067"/>
    <n v="5.7466863422772212"/>
    <x v="1"/>
    <n v="80252"/>
    <n v="0.14000000000000001"/>
    <n v="477815"/>
    <n v="0.86"/>
    <n v="15599"/>
    <n v="0.03"/>
    <n v="43279"/>
    <n v="0.08"/>
    <n v="80737"/>
    <n v="1113"/>
    <m/>
    <n v="1.99"/>
    <n v="483920"/>
    <n v="0.87"/>
  </r>
  <r>
    <n v="1799"/>
    <s v="New Jersey"/>
    <s v="Warren"/>
    <x v="0"/>
    <x v="0"/>
    <n v="105779"/>
    <n v="5.0243994570246677"/>
    <x v="1"/>
    <n v="19230"/>
    <n v="0.18"/>
    <n v="86549"/>
    <n v="0.82"/>
    <n v="5951"/>
    <n v="0.06"/>
    <n v="7006"/>
    <n v="7.0000000000000007E-2"/>
    <n v="77571"/>
    <n v="172"/>
    <m/>
    <n v="1.63"/>
    <n v="88530"/>
    <n v="0.84"/>
  </r>
  <r>
    <n v="1800"/>
    <s v="New Mexico"/>
    <s v="Bernalillo"/>
    <x v="1"/>
    <x v="0"/>
    <n v="678701"/>
    <n v="5.8316784890826732"/>
    <x v="1"/>
    <n v="111216"/>
    <n v="0.16"/>
    <n v="567485"/>
    <n v="0.84"/>
    <n v="49833"/>
    <n v="7.0000000000000007E-2"/>
    <n v="109959"/>
    <n v="0.16"/>
    <n v="51372"/>
    <n v="2081"/>
    <m/>
    <n v="3.07"/>
    <n v="577752"/>
    <n v="0.85"/>
  </r>
  <r>
    <n v="1801"/>
    <s v="New Mexico"/>
    <s v="Catron"/>
    <x v="0"/>
    <x v="4"/>
    <n v="3578"/>
    <n v="3.553640336231354"/>
    <x v="2"/>
    <n v="1486"/>
    <n v="0.42"/>
    <n v="2092"/>
    <n v="0.57999999999999996"/>
    <n v="384"/>
    <n v="0.11"/>
    <n v="827"/>
    <n v="0.23"/>
    <n v="34777"/>
    <n v="0"/>
    <m/>
    <n v="0"/>
    <n v="2213"/>
    <n v="0.62"/>
  </r>
  <r>
    <n v="1802"/>
    <s v="New Mexico"/>
    <s v="Chaves"/>
    <x v="0"/>
    <x v="8"/>
    <n v="64689"/>
    <n v="4.8108304376169349"/>
    <x v="0"/>
    <n v="10326"/>
    <n v="0.16"/>
    <n v="54363"/>
    <n v="0.84"/>
    <n v="3547"/>
    <n v="0.05"/>
    <n v="11872"/>
    <n v="0.18"/>
    <n v="43527"/>
    <n v="216"/>
    <m/>
    <n v="3.34"/>
    <n v="54860"/>
    <n v="0.85"/>
  </r>
  <r>
    <n v="1803"/>
    <s v="New Mexico"/>
    <s v="Cibola"/>
    <x v="0"/>
    <x v="2"/>
    <n v="26746"/>
    <n v="4.4272588402704054"/>
    <x v="0"/>
    <n v="4306"/>
    <n v="0.16"/>
    <n v="22440"/>
    <n v="0.84"/>
    <n v="1754"/>
    <n v="7.0000000000000007E-2"/>
    <n v="6910"/>
    <n v="0.26"/>
    <n v="38097"/>
    <n v="31"/>
    <m/>
    <n v="1.1599999999999999"/>
    <n v="20843"/>
    <n v="0.78"/>
  </r>
  <r>
    <n v="1804"/>
    <s v="New Mexico"/>
    <s v="Colfax"/>
    <x v="0"/>
    <x v="5"/>
    <n v="12110"/>
    <n v="4.083144143143052"/>
    <x v="0"/>
    <n v="3249"/>
    <n v="0.27"/>
    <n v="8861"/>
    <n v="0.73"/>
    <n v="1135"/>
    <n v="0.09"/>
    <n v="2315"/>
    <n v="0.19"/>
    <n v="41592"/>
    <n v="25"/>
    <m/>
    <n v="2.06"/>
    <n v="9069"/>
    <n v="0.75"/>
  </r>
  <r>
    <n v="1805"/>
    <s v="New Mexico"/>
    <s v="Curry"/>
    <x v="0"/>
    <x v="8"/>
    <n v="49437"/>
    <n v="4.6940521084606841"/>
    <x v="0"/>
    <n v="6202"/>
    <n v="0.13"/>
    <n v="43235"/>
    <n v="0.87"/>
    <n v="4892"/>
    <n v="0.1"/>
    <n v="8239"/>
    <n v="0.17"/>
    <n v="47202"/>
    <n v="80"/>
    <m/>
    <n v="1.62"/>
    <n v="43171"/>
    <n v="0.87"/>
  </r>
  <r>
    <n v="1806"/>
    <s v="New Mexico"/>
    <s v="DeBaca"/>
    <x v="0"/>
    <x v="4"/>
    <n v="1781"/>
    <n v="3.2506639194632436"/>
    <x v="2"/>
    <n v="497"/>
    <n v="0.28000000000000003"/>
    <n v="1284"/>
    <n v="0.72"/>
    <n v="195"/>
    <n v="0.11"/>
    <n v="361"/>
    <n v="0.2"/>
    <n v="35087"/>
    <n v="0"/>
    <m/>
    <n v="0"/>
    <n v="1345"/>
    <n v="0.76"/>
  </r>
  <r>
    <n v="1807"/>
    <s v="New Mexico"/>
    <s v="Dona Ana"/>
    <x v="0"/>
    <x v="1"/>
    <n v="217522"/>
    <n v="5.3375031877063774"/>
    <x v="1"/>
    <n v="34338"/>
    <n v="0.16"/>
    <n v="183184"/>
    <n v="0.84"/>
    <n v="14661"/>
    <n v="7.0000000000000007E-2"/>
    <n v="52914"/>
    <n v="0.24"/>
    <n v="38409"/>
    <n v="620"/>
    <m/>
    <n v="2.85"/>
    <n v="183774"/>
    <n v="0.84"/>
  </r>
  <r>
    <n v="1808"/>
    <s v="New Mexico"/>
    <s v="Eddy"/>
    <x v="0"/>
    <x v="8"/>
    <n v="57900"/>
    <n v="4.7626785637274365"/>
    <x v="0"/>
    <n v="8406"/>
    <n v="0.15"/>
    <n v="49494"/>
    <n v="0.85"/>
    <n v="3586"/>
    <n v="0.06"/>
    <n v="8981"/>
    <n v="0.16"/>
    <n v="58320"/>
    <n v="144"/>
    <m/>
    <n v="2.4900000000000002"/>
    <n v="50798"/>
    <n v="0.88"/>
  </r>
  <r>
    <n v="1809"/>
    <s v="New Mexico"/>
    <s v="Grant"/>
    <x v="0"/>
    <x v="5"/>
    <n v="27346"/>
    <n v="4.436893809463851"/>
    <x v="0"/>
    <n v="7584"/>
    <n v="0.28000000000000003"/>
    <n v="19762"/>
    <n v="0.72"/>
    <n v="2685"/>
    <n v="0.1"/>
    <n v="5535"/>
    <n v="0.2"/>
    <n v="38341"/>
    <n v="47"/>
    <m/>
    <n v="1.72"/>
    <n v="20373"/>
    <n v="0.75"/>
  </r>
  <r>
    <n v="1810"/>
    <s v="New Mexico"/>
    <s v="Guadalupe"/>
    <x v="0"/>
    <x v="5"/>
    <n v="4341"/>
    <n v="3.6375897858387001"/>
    <x v="2"/>
    <n v="850"/>
    <n v="0.2"/>
    <n v="3491"/>
    <n v="0.8"/>
    <n v="353"/>
    <n v="0.08"/>
    <n v="915"/>
    <n v="0.21"/>
    <n v="29515"/>
    <n v="10"/>
    <m/>
    <n v="2.2999999999999998"/>
    <n v="3137"/>
    <n v="0.72"/>
  </r>
  <r>
    <n v="1811"/>
    <s v="New Mexico"/>
    <s v="Harding"/>
    <x v="0"/>
    <x v="4"/>
    <n v="655"/>
    <n v="2.8162412999917832"/>
    <x v="2"/>
    <n v="247"/>
    <n v="0.38"/>
    <n v="408"/>
    <n v="0.62"/>
    <n v="57"/>
    <n v="0.09"/>
    <n v="109"/>
    <n v="0.17"/>
    <n v="37544"/>
    <n v="0"/>
    <m/>
    <n v="0"/>
    <n v="426"/>
    <n v="0.65"/>
  </r>
  <r>
    <n v="1812"/>
    <s v="New Mexico"/>
    <s v="Hidalgo"/>
    <x v="0"/>
    <x v="4"/>
    <n v="4240"/>
    <n v="3.6273658565927325"/>
    <x v="2"/>
    <n v="948"/>
    <n v="0.22"/>
    <n v="3292"/>
    <n v="0.78"/>
    <n v="288"/>
    <n v="7.0000000000000007E-2"/>
    <n v="1070"/>
    <n v="0.25"/>
    <n v="39882"/>
    <n v="0"/>
    <m/>
    <n v="0"/>
    <n v="3393"/>
    <n v="0.8"/>
  </r>
  <r>
    <n v="1813"/>
    <s v="New Mexico"/>
    <s v="Lea"/>
    <x v="0"/>
    <x v="8"/>
    <n v="69611"/>
    <n v="4.8426778726828177"/>
    <x v="0"/>
    <n v="7948"/>
    <n v="0.11"/>
    <n v="61663"/>
    <n v="0.89"/>
    <n v="2191"/>
    <n v="0.03"/>
    <n v="10813"/>
    <n v="0.16"/>
    <n v="51656"/>
    <n v="124"/>
    <m/>
    <n v="1.78"/>
    <n v="61283"/>
    <n v="0.88"/>
  </r>
  <r>
    <n v="1814"/>
    <s v="New Mexico"/>
    <s v="Lincoln"/>
    <x v="0"/>
    <x v="5"/>
    <n v="19556"/>
    <n v="4.2912800285917978"/>
    <x v="0"/>
    <n v="5617"/>
    <n v="0.28999999999999998"/>
    <n v="13939"/>
    <n v="0.71"/>
    <n v="1969"/>
    <n v="0.1"/>
    <n v="3166"/>
    <n v="0.16"/>
    <n v="45095"/>
    <n v="25"/>
    <m/>
    <n v="1.28"/>
    <n v="14369"/>
    <n v="0.73"/>
  </r>
  <r>
    <n v="1815"/>
    <s v="New Mexico"/>
    <s v="Los Alamos"/>
    <x v="0"/>
    <x v="2"/>
    <n v="19101"/>
    <n v="4.2810561045835041"/>
    <x v="0"/>
    <n v="3410"/>
    <n v="0.18"/>
    <n v="15691"/>
    <n v="0.82"/>
    <n v="1342"/>
    <n v="7.0000000000000007E-2"/>
    <n v="733"/>
    <n v="0.04"/>
    <n v="124947"/>
    <n v="29"/>
    <m/>
    <n v="1.52"/>
    <n v="15890"/>
    <n v="0.83"/>
  </r>
  <r>
    <n v="1816"/>
    <s v="New Mexico"/>
    <s v="Luna"/>
    <x v="0"/>
    <x v="2"/>
    <n v="23963"/>
    <n v="4.3795411877525972"/>
    <x v="0"/>
    <n v="5052"/>
    <n v="0.21"/>
    <n v="18911"/>
    <n v="0.79"/>
    <n v="1548"/>
    <n v="0.06"/>
    <n v="6364"/>
    <n v="0.27"/>
    <n v="30570"/>
    <n v="25"/>
    <m/>
    <n v="1.04"/>
    <n v="19162"/>
    <n v="0.8"/>
  </r>
  <r>
    <n v="1817"/>
    <s v="New Mexico"/>
    <s v="McKinley"/>
    <x v="0"/>
    <x v="8"/>
    <n v="72290"/>
    <n v="4.8590782247469697"/>
    <x v="0"/>
    <n v="8969"/>
    <n v="0.12"/>
    <n v="63321"/>
    <n v="0.88"/>
    <n v="2963"/>
    <n v="0.04"/>
    <n v="23092"/>
    <n v="0.32"/>
    <n v="33976"/>
    <n v="163"/>
    <m/>
    <n v="2.25"/>
    <n v="64411"/>
    <n v="0.89"/>
  </r>
  <r>
    <n v="1818"/>
    <s v="New Mexico"/>
    <s v="Mora"/>
    <x v="0"/>
    <x v="4"/>
    <n v="4506"/>
    <n v="3.6537911873878119"/>
    <x v="2"/>
    <n v="1296"/>
    <n v="0.28999999999999998"/>
    <n v="3210"/>
    <n v="0.71"/>
    <n v="338"/>
    <n v="0.08"/>
    <n v="1053"/>
    <n v="0.23"/>
    <n v="34491"/>
    <n v="0"/>
    <m/>
    <n v="0"/>
    <n v="3483"/>
    <n v="0.77"/>
  </r>
  <r>
    <n v="1819"/>
    <s v="New Mexico"/>
    <s v="Otero"/>
    <x v="0"/>
    <x v="7"/>
    <n v="66781"/>
    <n v="4.8246529180311741"/>
    <x v="0"/>
    <n v="11474"/>
    <n v="0.17"/>
    <n v="55307"/>
    <n v="0.83"/>
    <n v="8098"/>
    <n v="0.12"/>
    <n v="13074"/>
    <n v="0.2"/>
    <n v="42701"/>
    <n v="113"/>
    <m/>
    <n v="1.69"/>
    <n v="55172"/>
    <n v="0.83"/>
  </r>
  <r>
    <n v="1820"/>
    <s v="New Mexico"/>
    <s v="Quay"/>
    <x v="0"/>
    <x v="5"/>
    <n v="8253"/>
    <n v="3.9166118451093461"/>
    <x v="2"/>
    <n v="2101"/>
    <n v="0.25"/>
    <n v="6152"/>
    <n v="0.75"/>
    <n v="670"/>
    <n v="0.08"/>
    <n v="1975"/>
    <n v="0.24"/>
    <n v="33085"/>
    <n v="10"/>
    <m/>
    <n v="1.21"/>
    <n v="6503"/>
    <n v="0.79"/>
  </r>
  <r>
    <n v="1821"/>
    <s v="New Mexico"/>
    <s v="Rio Arriba"/>
    <x v="0"/>
    <x v="7"/>
    <n v="39006"/>
    <n v="4.5911314164231243"/>
    <x v="0"/>
    <n v="7558"/>
    <n v="0.19"/>
    <n v="31448"/>
    <n v="0.81"/>
    <n v="2495"/>
    <n v="0.06"/>
    <n v="8498"/>
    <n v="0.22"/>
    <n v="41511"/>
    <n v="46"/>
    <m/>
    <n v="1.18"/>
    <n v="33017"/>
    <n v="0.85"/>
  </r>
  <r>
    <n v="1822"/>
    <s v="New Mexico"/>
    <s v="Roosevelt"/>
    <x v="0"/>
    <x v="5"/>
    <n v="18743"/>
    <n v="4.2728391051841257"/>
    <x v="0"/>
    <n v="2672"/>
    <n v="0.14000000000000001"/>
    <n v="16071"/>
    <n v="0.86"/>
    <n v="1230"/>
    <n v="7.0000000000000007E-2"/>
    <n v="3979"/>
    <n v="0.21"/>
    <n v="41700"/>
    <n v="22"/>
    <m/>
    <n v="1.17"/>
    <n v="15460"/>
    <n v="0.82"/>
  </r>
  <r>
    <n v="1823"/>
    <s v="New Mexico"/>
    <s v="Sandoval"/>
    <x v="0"/>
    <x v="0"/>
    <n v="145179"/>
    <n v="5.1619038006361064"/>
    <x v="1"/>
    <n v="25756"/>
    <n v="0.18"/>
    <n v="119423"/>
    <n v="0.82"/>
    <n v="12004"/>
    <n v="0.08"/>
    <n v="18215"/>
    <n v="0.13"/>
    <n v="57036"/>
    <n v="60"/>
    <m/>
    <n v="0.41"/>
    <n v="123299"/>
    <n v="0.85"/>
  </r>
  <r>
    <n v="1824"/>
    <s v="New Mexico"/>
    <s v="San Juan"/>
    <x v="0"/>
    <x v="1"/>
    <n v="125043"/>
    <n v="5.0970593846193868"/>
    <x v="1"/>
    <n v="18685"/>
    <n v="0.15"/>
    <n v="106358"/>
    <n v="0.85"/>
    <n v="8075"/>
    <n v="0.06"/>
    <n v="28486"/>
    <n v="0.23"/>
    <n v="46578"/>
    <n v="266"/>
    <m/>
    <n v="2.13"/>
    <n v="108754"/>
    <n v="0.87"/>
  </r>
  <r>
    <n v="1825"/>
    <s v="New Mexico"/>
    <s v="San Miguel"/>
    <x v="0"/>
    <x v="2"/>
    <n v="27591"/>
    <n v="4.4407674412045059"/>
    <x v="0"/>
    <n v="5992"/>
    <n v="0.22"/>
    <n v="21599"/>
    <n v="0.78"/>
    <n v="2020"/>
    <n v="7.0000000000000007E-2"/>
    <n v="7479"/>
    <n v="0.27"/>
    <n v="35292"/>
    <n v="311"/>
    <m/>
    <n v="11.27"/>
    <n v="22127"/>
    <n v="0.8"/>
  </r>
  <r>
    <n v="1826"/>
    <s v="New Mexico"/>
    <s v="Santa Fe"/>
    <x v="0"/>
    <x v="1"/>
    <n v="150056"/>
    <n v="5.176253365404289"/>
    <x v="1"/>
    <n v="36485"/>
    <n v="0.24"/>
    <n v="113571"/>
    <n v="0.76"/>
    <n v="10036"/>
    <n v="7.0000000000000007E-2"/>
    <n v="17972"/>
    <n v="0.12"/>
    <n v="60187"/>
    <n v="223"/>
    <m/>
    <n v="1.49"/>
    <n v="115267"/>
    <n v="0.77"/>
  </r>
  <r>
    <n v="1827"/>
    <s v="New Mexico"/>
    <s v="Sierra"/>
    <x v="0"/>
    <x v="2"/>
    <n v="10968"/>
    <n v="4.0401274417814559"/>
    <x v="0"/>
    <n v="4006"/>
    <n v="0.37"/>
    <n v="6962"/>
    <n v="0.63"/>
    <n v="1514"/>
    <n v="0.14000000000000001"/>
    <n v="2739"/>
    <n v="0.25"/>
    <n v="31741"/>
    <n v="15"/>
    <m/>
    <n v="1.37"/>
    <n v="7473"/>
    <n v="0.68"/>
  </r>
  <r>
    <n v="1828"/>
    <s v="New Mexico"/>
    <s v="Socorro"/>
    <x v="0"/>
    <x v="2"/>
    <n v="16735"/>
    <n v="4.2236257166937961"/>
    <x v="0"/>
    <n v="3230"/>
    <n v="0.19"/>
    <n v="13505"/>
    <n v="0.81"/>
    <n v="1199"/>
    <n v="7.0000000000000007E-2"/>
    <n v="4767"/>
    <n v="0.28000000000000003"/>
    <n v="33989"/>
    <n v="24"/>
    <m/>
    <n v="1.43"/>
    <n v="13685"/>
    <n v="0.82"/>
  </r>
  <r>
    <n v="1829"/>
    <s v="New Mexico"/>
    <s v="Taos"/>
    <x v="0"/>
    <x v="5"/>
    <n v="32835"/>
    <n v="4.5163370206236131"/>
    <x v="0"/>
    <n v="8688"/>
    <n v="0.26"/>
    <n v="24147"/>
    <n v="0.74"/>
    <n v="2360"/>
    <n v="7.0000000000000007E-2"/>
    <n v="6955"/>
    <n v="0.21"/>
    <n v="38405"/>
    <n v="25"/>
    <m/>
    <n v="0.76"/>
    <n v="25226"/>
    <n v="0.77"/>
  </r>
  <r>
    <n v="1830"/>
    <s v="New Mexico"/>
    <s v="Torrance"/>
    <x v="0"/>
    <x v="0"/>
    <n v="15591"/>
    <n v="4.1928739715425216"/>
    <x v="0"/>
    <n v="3231"/>
    <n v="0.21"/>
    <n v="12360"/>
    <n v="0.79"/>
    <n v="1320"/>
    <n v="0.08"/>
    <n v="3763"/>
    <n v="0.24"/>
    <n v="39123"/>
    <n v="0"/>
    <m/>
    <n v="0"/>
    <n v="12437"/>
    <n v="0.8"/>
  </r>
  <r>
    <n v="1831"/>
    <s v="New Mexico"/>
    <s v="Union"/>
    <x v="0"/>
    <x v="4"/>
    <n v="4118"/>
    <n v="3.6146863422820124"/>
    <x v="2"/>
    <n v="862"/>
    <n v="0.21"/>
    <n v="3256"/>
    <n v="0.79"/>
    <n v="333"/>
    <n v="0.08"/>
    <n v="701"/>
    <n v="0.17"/>
    <n v="40426"/>
    <n v="21"/>
    <m/>
    <n v="5.0999999999999996"/>
    <n v="2741"/>
    <n v="0.67"/>
  </r>
  <r>
    <n v="1832"/>
    <s v="New Mexico"/>
    <s v="Valencia"/>
    <x v="0"/>
    <x v="0"/>
    <n v="76456"/>
    <n v="4.8834115730006999"/>
    <x v="0"/>
    <n v="13502"/>
    <n v="0.18"/>
    <n v="62954"/>
    <n v="0.82"/>
    <n v="6203"/>
    <n v="0.08"/>
    <n v="12908"/>
    <n v="0.17"/>
    <n v="46365"/>
    <n v="0"/>
    <m/>
    <n v="0"/>
    <n v="64361"/>
    <n v="0.84"/>
  </r>
  <r>
    <n v="1833"/>
    <s v="New York"/>
    <s v="Albany"/>
    <x v="0"/>
    <x v="0"/>
    <n v="307117"/>
    <n v="5.4873038568268235"/>
    <x v="1"/>
    <n v="52073"/>
    <n v="0.17"/>
    <n v="255044"/>
    <n v="0.83"/>
    <n v="15820"/>
    <n v="0.05"/>
    <n v="32888"/>
    <n v="0.11"/>
    <n v="64536"/>
    <n v="1630"/>
    <m/>
    <n v="5.31"/>
    <n v="250775"/>
    <n v="0.82"/>
  </r>
  <r>
    <n v="1834"/>
    <s v="New York"/>
    <s v="Allegany"/>
    <x v="0"/>
    <x v="5"/>
    <n v="46430"/>
    <n v="4.6667986836661743"/>
    <x v="0"/>
    <n v="8815"/>
    <n v="0.19"/>
    <n v="37615"/>
    <n v="0.81"/>
    <n v="3515"/>
    <n v="0.08"/>
    <n v="7161"/>
    <n v="0.15"/>
    <n v="46262"/>
    <n v="114"/>
    <m/>
    <n v="2.46"/>
    <n v="35341"/>
    <n v="0.76"/>
  </r>
  <r>
    <n v="1835"/>
    <s v="New York"/>
    <s v="Bronx"/>
    <x v="0"/>
    <x v="3"/>
    <n v="1432132"/>
    <n v="6.1559830488584382"/>
    <x v="3"/>
    <n v="183375"/>
    <n v="0.13"/>
    <n v="1248757"/>
    <n v="0.87"/>
    <n v="31197"/>
    <n v="0.02"/>
    <n v="380470"/>
    <n v="0.27"/>
    <n v="38566"/>
    <n v="4764"/>
    <m/>
    <n v="3.33"/>
    <n v="1242157"/>
    <n v="0.87"/>
  </r>
  <r>
    <n v="1836"/>
    <s v="New York"/>
    <s v="Broome"/>
    <x v="1"/>
    <x v="0"/>
    <n v="191659"/>
    <n v="5.2825292178432468"/>
    <x v="1"/>
    <n v="36542"/>
    <n v="0.19"/>
    <n v="155117"/>
    <n v="0.81"/>
    <n v="11178"/>
    <n v="0.06"/>
    <n v="31406"/>
    <n v="0.16"/>
    <n v="50928"/>
    <n v="704"/>
    <m/>
    <n v="3.67"/>
    <n v="154471"/>
    <n v="0.81"/>
  </r>
  <r>
    <n v="1837"/>
    <s v="New York"/>
    <s v="Cattaraugus"/>
    <x v="0"/>
    <x v="7"/>
    <n v="76840"/>
    <n v="4.8855873561896557"/>
    <x v="0"/>
    <n v="14729"/>
    <n v="0.19"/>
    <n v="62111"/>
    <n v="0.81"/>
    <n v="5772"/>
    <n v="0.08"/>
    <n v="12711"/>
    <n v="0.17"/>
    <n v="48017"/>
    <n v="186"/>
    <m/>
    <n v="2.42"/>
    <n v="63568"/>
    <n v="0.83"/>
  </r>
  <r>
    <n v="1838"/>
    <s v="New York"/>
    <s v="Cayuga"/>
    <x v="0"/>
    <x v="7"/>
    <n v="77145"/>
    <n v="4.8873077833767713"/>
    <x v="0"/>
    <n v="14750"/>
    <n v="0.19"/>
    <n v="62395"/>
    <n v="0.81"/>
    <n v="5043"/>
    <n v="7.0000000000000007E-2"/>
    <n v="9509"/>
    <n v="0.12"/>
    <n v="52945"/>
    <n v="179"/>
    <m/>
    <n v="2.3199999999999998"/>
    <n v="61719"/>
    <n v="0.8"/>
  </r>
  <r>
    <n v="1839"/>
    <s v="New York"/>
    <s v="Chautauqua"/>
    <x v="0"/>
    <x v="7"/>
    <n v="127939"/>
    <n v="5.1070029518514577"/>
    <x v="1"/>
    <n v="25704"/>
    <n v="0.2"/>
    <n v="102235"/>
    <n v="0.8"/>
    <n v="8278"/>
    <n v="0.06"/>
    <n v="22426"/>
    <n v="0.18"/>
    <n v="45689"/>
    <n v="180"/>
    <m/>
    <n v="1.41"/>
    <n v="103082"/>
    <n v="0.81"/>
  </r>
  <r>
    <n v="1840"/>
    <s v="New York"/>
    <s v="Chemung"/>
    <x v="0"/>
    <x v="1"/>
    <n v="84254"/>
    <n v="4.9255905283764951"/>
    <x v="0"/>
    <n v="15975"/>
    <n v="0.19"/>
    <n v="68279"/>
    <n v="0.81"/>
    <n v="5829"/>
    <n v="7.0000000000000007E-2"/>
    <n v="10856"/>
    <n v="0.13"/>
    <n v="52565"/>
    <n v="468"/>
    <m/>
    <n v="5.55"/>
    <n v="68896"/>
    <n v="0.82"/>
  </r>
  <r>
    <n v="1841"/>
    <s v="New York"/>
    <s v="Chenango"/>
    <x v="0"/>
    <x v="2"/>
    <n v="47536"/>
    <n v="4.6770226344595889"/>
    <x v="0"/>
    <n v="9683"/>
    <n v="0.2"/>
    <n v="37853"/>
    <n v="0.8"/>
    <n v="3640"/>
    <n v="0.08"/>
    <n v="7023"/>
    <n v="0.15"/>
    <n v="50312"/>
    <n v="138"/>
    <m/>
    <n v="2.9"/>
    <n v="39626"/>
    <n v="0.83"/>
  </r>
  <r>
    <n v="1842"/>
    <s v="New York"/>
    <s v="Clinton"/>
    <x v="0"/>
    <x v="8"/>
    <n v="80695"/>
    <n v="4.906846625927991"/>
    <x v="0"/>
    <n v="13764"/>
    <n v="0.17"/>
    <n v="66931"/>
    <n v="0.83"/>
    <n v="6366"/>
    <n v="0.08"/>
    <n v="9779"/>
    <n v="0.12"/>
    <n v="55517"/>
    <n v="264"/>
    <m/>
    <n v="3.27"/>
    <n v="64916"/>
    <n v="0.8"/>
  </r>
  <r>
    <n v="1843"/>
    <s v="New York"/>
    <s v="Columbia"/>
    <x v="0"/>
    <x v="2"/>
    <n v="59916"/>
    <n v="4.7775428121027348"/>
    <x v="0"/>
    <n v="14255"/>
    <n v="0.24"/>
    <n v="45661"/>
    <n v="0.76"/>
    <n v="3967"/>
    <n v="7.0000000000000007E-2"/>
    <n v="6828"/>
    <n v="0.11"/>
    <n v="64916"/>
    <n v="192"/>
    <m/>
    <n v="3.2"/>
    <n v="47022"/>
    <n v="0.78"/>
  </r>
  <r>
    <n v="1844"/>
    <s v="New York"/>
    <s v="Cortland"/>
    <x v="0"/>
    <x v="7"/>
    <n v="47823"/>
    <n v="4.6796368165011915"/>
    <x v="0"/>
    <n v="7890"/>
    <n v="0.16"/>
    <n v="39933"/>
    <n v="0.84"/>
    <n v="2801"/>
    <n v="0.06"/>
    <n v="7426"/>
    <n v="0.16"/>
    <n v="51751"/>
    <n v="149"/>
    <m/>
    <n v="3.12"/>
    <n v="37984"/>
    <n v="0.79"/>
  </r>
  <r>
    <n v="1845"/>
    <s v="New York"/>
    <s v="Delaware"/>
    <x v="0"/>
    <x v="2"/>
    <n v="44527"/>
    <n v="4.6486234355907889"/>
    <x v="0"/>
    <n v="10902"/>
    <n v="0.24"/>
    <n v="33625"/>
    <n v="0.76"/>
    <n v="3150"/>
    <n v="7.0000000000000007E-2"/>
    <n v="6746"/>
    <n v="0.15"/>
    <n v="47382"/>
    <n v="56"/>
    <m/>
    <n v="1.26"/>
    <n v="33422"/>
    <n v="0.75"/>
  </r>
  <r>
    <n v="1846"/>
    <s v="New York"/>
    <s v="Dutchess"/>
    <x v="0"/>
    <x v="3"/>
    <n v="293718"/>
    <n v="5.4679305623250967"/>
    <x v="1"/>
    <n v="51633"/>
    <n v="0.18"/>
    <n v="242085"/>
    <n v="0.82"/>
    <n v="15823"/>
    <n v="0.05"/>
    <n v="25387"/>
    <n v="0.09"/>
    <n v="79604"/>
    <n v="449"/>
    <m/>
    <n v="1.53"/>
    <n v="236787"/>
    <n v="0.81"/>
  </r>
  <r>
    <n v="1847"/>
    <s v="New York"/>
    <s v="Erie"/>
    <x v="0"/>
    <x v="3"/>
    <n v="919719"/>
    <n v="5.9636551584430064"/>
    <x v="1"/>
    <n v="165052"/>
    <n v="0.18"/>
    <n v="754667"/>
    <n v="0.82"/>
    <n v="54473"/>
    <n v="0.06"/>
    <n v="122204"/>
    <n v="0.13"/>
    <n v="56375"/>
    <n v="4110"/>
    <m/>
    <n v="4.47"/>
    <n v="766777"/>
    <n v="0.83"/>
  </r>
  <r>
    <n v="1848"/>
    <s v="New York"/>
    <s v="Essex"/>
    <x v="0"/>
    <x v="2"/>
    <n v="37300"/>
    <n v="4.5717088318086878"/>
    <x v="0"/>
    <n v="8743"/>
    <n v="0.23"/>
    <n v="28557"/>
    <n v="0.77"/>
    <n v="2778"/>
    <n v="7.0000000000000007E-2"/>
    <n v="4150"/>
    <n v="0.11"/>
    <n v="54376"/>
    <n v="40"/>
    <m/>
    <n v="1.07"/>
    <n v="28471"/>
    <n v="0.76"/>
  </r>
  <r>
    <n v="1849"/>
    <s v="New York"/>
    <s v="Franklin"/>
    <x v="0"/>
    <x v="5"/>
    <n v="50293"/>
    <n v="4.701507542254177"/>
    <x v="0"/>
    <n v="8452"/>
    <n v="0.17"/>
    <n v="41841"/>
    <n v="0.83"/>
    <n v="3589"/>
    <n v="7.0000000000000007E-2"/>
    <n v="7404"/>
    <n v="0.15"/>
    <n v="48722"/>
    <n v="326"/>
    <m/>
    <n v="6.48"/>
    <n v="38457"/>
    <n v="0.76"/>
  </r>
  <r>
    <n v="1850"/>
    <s v="New York"/>
    <s v="Fulton"/>
    <x v="0"/>
    <x v="7"/>
    <n v="53591"/>
    <n v="4.7290918609889365"/>
    <x v="0"/>
    <n v="10499"/>
    <n v="0.2"/>
    <n v="43092"/>
    <n v="0.8"/>
    <n v="3711"/>
    <n v="7.0000000000000007E-2"/>
    <n v="6830"/>
    <n v="0.13"/>
    <n v="51388"/>
    <n v="137"/>
    <m/>
    <n v="2.56"/>
    <n v="45130"/>
    <n v="0.84"/>
  </r>
  <r>
    <n v="1851"/>
    <s v="New York"/>
    <s v="Genesee"/>
    <x v="0"/>
    <x v="7"/>
    <n v="57511"/>
    <n v="4.7597509191662546"/>
    <x v="0"/>
    <n v="10750"/>
    <n v="0.19"/>
    <n v="46761"/>
    <n v="0.81"/>
    <n v="3858"/>
    <n v="7.0000000000000007E-2"/>
    <n v="5494"/>
    <n v="0.1"/>
    <n v="58925"/>
    <n v="261"/>
    <m/>
    <n v="4.54"/>
    <n v="47554"/>
    <n v="0.83"/>
  </r>
  <r>
    <n v="1852"/>
    <s v="New York"/>
    <s v="Greene"/>
    <x v="0"/>
    <x v="2"/>
    <n v="47491"/>
    <n v="4.6766113144527175"/>
    <x v="0"/>
    <n v="10508"/>
    <n v="0.22"/>
    <n v="36983"/>
    <n v="0.78"/>
    <n v="3322"/>
    <n v="7.0000000000000007E-2"/>
    <n v="5789"/>
    <n v="0.12"/>
    <n v="54514"/>
    <n v="0"/>
    <m/>
    <n v="0"/>
    <n v="36293"/>
    <n v="0.76"/>
  </r>
  <r>
    <n v="1853"/>
    <s v="New York"/>
    <s v="Hamilton"/>
    <x v="0"/>
    <x v="6"/>
    <n v="4434"/>
    <n v="3.6467956887784694"/>
    <x v="2"/>
    <n v="1386"/>
    <n v="0.31"/>
    <n v="3048"/>
    <n v="0.69"/>
    <n v="506"/>
    <n v="0.11"/>
    <n v="404"/>
    <n v="0.09"/>
    <n v="59020"/>
    <n v="0"/>
    <m/>
    <n v="0"/>
    <n v="3185"/>
    <n v="0.72"/>
  </r>
  <r>
    <n v="1854"/>
    <s v="New York"/>
    <s v="Herkimer"/>
    <x v="0"/>
    <x v="0"/>
    <n v="61833"/>
    <n v="4.7912203180149469"/>
    <x v="0"/>
    <n v="12815"/>
    <n v="0.21"/>
    <n v="49018"/>
    <n v="0.79"/>
    <n v="4449"/>
    <n v="7.0000000000000007E-2"/>
    <n v="8176"/>
    <n v="0.13"/>
    <n v="53168"/>
    <n v="25"/>
    <m/>
    <n v="0.4"/>
    <n v="50556"/>
    <n v="0.82"/>
  </r>
  <r>
    <n v="1855"/>
    <s v="New York"/>
    <s v="Jefferson"/>
    <x v="0"/>
    <x v="1"/>
    <n v="111755"/>
    <n v="5.0482669628897208"/>
    <x v="1"/>
    <n v="15276"/>
    <n v="0.14000000000000001"/>
    <n v="96479"/>
    <n v="0.86"/>
    <n v="14327"/>
    <n v="0.13"/>
    <n v="12996"/>
    <n v="0.12"/>
    <n v="52798"/>
    <n v="261"/>
    <m/>
    <n v="2.34"/>
    <n v="94147"/>
    <n v="0.84"/>
  </r>
  <r>
    <n v="1856"/>
    <s v="New York"/>
    <s v="Kings"/>
    <x v="0"/>
    <x v="3"/>
    <n v="2582830"/>
    <n v="6.4120958221657327"/>
    <x v="3"/>
    <n v="359246"/>
    <n v="0.14000000000000001"/>
    <n v="2223584"/>
    <n v="0.86"/>
    <n v="44256"/>
    <n v="0.02"/>
    <n v="483632"/>
    <n v="0.19"/>
    <n v="60862"/>
    <n v="5105"/>
    <m/>
    <n v="1.98"/>
    <n v="2239037"/>
    <n v="0.87"/>
  </r>
  <r>
    <n v="1857"/>
    <s v="New York"/>
    <s v="Lewis"/>
    <x v="0"/>
    <x v="2"/>
    <n v="26447"/>
    <n v="4.4223764152241793"/>
    <x v="0"/>
    <n v="4845"/>
    <n v="0.18"/>
    <n v="21602"/>
    <n v="0.82"/>
    <n v="1688"/>
    <n v="0.06"/>
    <n v="3177"/>
    <n v="0.12"/>
    <n v="52660"/>
    <n v="185"/>
    <m/>
    <n v="7"/>
    <n v="22356"/>
    <n v="0.85"/>
  </r>
  <r>
    <n v="1858"/>
    <s v="New York"/>
    <s v="Livingston"/>
    <x v="0"/>
    <x v="3"/>
    <n v="63227"/>
    <n v="4.8009025758610617"/>
    <x v="0"/>
    <n v="11307"/>
    <n v="0.18"/>
    <n v="51920"/>
    <n v="0.82"/>
    <n v="3441"/>
    <n v="0.05"/>
    <n v="7173"/>
    <n v="0.11"/>
    <n v="61027"/>
    <n v="48"/>
    <m/>
    <n v="0.76"/>
    <n v="48752"/>
    <n v="0.77"/>
  </r>
  <r>
    <n v="1859"/>
    <s v="New York"/>
    <s v="Madison"/>
    <x v="0"/>
    <x v="0"/>
    <n v="70795"/>
    <n v="4.8500025860924607"/>
    <x v="0"/>
    <n v="12955"/>
    <n v="0.18"/>
    <n v="57840"/>
    <n v="0.82"/>
    <n v="4579"/>
    <n v="0.06"/>
    <n v="7121"/>
    <n v="0.1"/>
    <n v="59114"/>
    <n v="256"/>
    <m/>
    <n v="3.62"/>
    <n v="55885"/>
    <n v="0.79"/>
  </r>
  <r>
    <n v="1860"/>
    <s v="New York"/>
    <s v="Monroe"/>
    <x v="1"/>
    <x v="3"/>
    <n v="742474"/>
    <n v="5.8706812501047612"/>
    <x v="1"/>
    <n v="128049"/>
    <n v="0.17"/>
    <n v="614425"/>
    <n v="0.83"/>
    <n v="35782"/>
    <n v="0.05"/>
    <n v="103620"/>
    <n v="0.14000000000000001"/>
    <n v="60240"/>
    <n v="2289"/>
    <m/>
    <n v="3.08"/>
    <n v="620024"/>
    <n v="0.84"/>
  </r>
  <r>
    <n v="1861"/>
    <s v="New York"/>
    <s v="Montgomery"/>
    <x v="0"/>
    <x v="7"/>
    <n v="49455"/>
    <n v="4.694210206198834"/>
    <x v="0"/>
    <n v="9203"/>
    <n v="0.19"/>
    <n v="40252"/>
    <n v="0.81"/>
    <n v="3230"/>
    <n v="7.0000000000000007E-2"/>
    <n v="7694"/>
    <n v="0.16"/>
    <n v="43799"/>
    <n v="290"/>
    <m/>
    <n v="5.86"/>
    <n v="41978"/>
    <n v="0.85"/>
  </r>
  <r>
    <n v="1862"/>
    <s v="New York"/>
    <s v="Nassau"/>
    <x v="1"/>
    <x v="3"/>
    <n v="1358343"/>
    <n v="6.1330094490299922"/>
    <x v="3"/>
    <n v="241283"/>
    <n v="0.18"/>
    <n v="1117060"/>
    <n v="0.82"/>
    <n v="41686"/>
    <n v="0.03"/>
    <n v="77883"/>
    <n v="0.06"/>
    <n v="115301"/>
    <n v="4616"/>
    <m/>
    <n v="3.4"/>
    <n v="1138914"/>
    <n v="0.84"/>
  </r>
  <r>
    <n v="1863"/>
    <s v="New York"/>
    <s v="New York"/>
    <x v="1"/>
    <x v="3"/>
    <n v="1628701"/>
    <n v="6.2118413630262594"/>
    <x v="3"/>
    <n v="268902"/>
    <n v="0.17"/>
    <n v="1359799"/>
    <n v="0.83"/>
    <n v="37442"/>
    <n v="0.02"/>
    <n v="245347"/>
    <n v="0.15"/>
    <n v="84610"/>
    <n v="11012"/>
    <m/>
    <n v="6.76"/>
    <n v="1344535"/>
    <n v="0.83"/>
  </r>
  <r>
    <n v="1864"/>
    <s v="New York"/>
    <s v="Niagara"/>
    <x v="0"/>
    <x v="3"/>
    <n v="210433"/>
    <n v="5.3231138466703785"/>
    <x v="1"/>
    <n v="40109"/>
    <n v="0.19"/>
    <n v="170324"/>
    <n v="0.81"/>
    <n v="15168"/>
    <n v="7.0000000000000007E-2"/>
    <n v="26833"/>
    <n v="0.13"/>
    <n v="55013"/>
    <n v="565"/>
    <m/>
    <n v="2.68"/>
    <n v="176829"/>
    <n v="0.84"/>
  </r>
  <r>
    <n v="1865"/>
    <s v="New York"/>
    <s v="Oneida"/>
    <x v="0"/>
    <x v="0"/>
    <n v="229577"/>
    <n v="5.3609283764374958"/>
    <x v="1"/>
    <n v="43059"/>
    <n v="0.19"/>
    <n v="186518"/>
    <n v="0.81"/>
    <n v="14879"/>
    <n v="0.06"/>
    <n v="32150"/>
    <n v="0.14000000000000001"/>
    <n v="54096"/>
    <n v="1502"/>
    <m/>
    <n v="6.54"/>
    <n v="185786"/>
    <n v="0.81"/>
  </r>
  <r>
    <n v="1866"/>
    <s v="New York"/>
    <s v="Onondaga"/>
    <x v="1"/>
    <x v="0"/>
    <n v="461809"/>
    <n v="5.6644623924448432"/>
    <x v="1"/>
    <n v="78635"/>
    <n v="0.17"/>
    <n v="383174"/>
    <n v="0.83"/>
    <n v="26747"/>
    <n v="0.06"/>
    <n v="61143"/>
    <n v="0.13"/>
    <n v="59786"/>
    <n v="1879"/>
    <m/>
    <n v="4.07"/>
    <n v="384695"/>
    <n v="0.83"/>
  </r>
  <r>
    <n v="1867"/>
    <s v="New York"/>
    <s v="Ontario"/>
    <x v="0"/>
    <x v="3"/>
    <n v="109864"/>
    <n v="5.0408554070492855"/>
    <x v="1"/>
    <n v="21893"/>
    <n v="0.2"/>
    <n v="87971"/>
    <n v="0.8"/>
    <n v="7099"/>
    <n v="0.06"/>
    <n v="9077"/>
    <n v="0.08"/>
    <n v="62930"/>
    <n v="766"/>
    <m/>
    <n v="6.97"/>
    <n v="89357"/>
    <n v="0.81"/>
  </r>
  <r>
    <n v="1868"/>
    <s v="New York"/>
    <s v="Orange"/>
    <x v="0"/>
    <x v="3"/>
    <n v="381951"/>
    <n v="5.5820076514075874"/>
    <x v="1"/>
    <n v="53541"/>
    <n v="0.14000000000000001"/>
    <n v="328410"/>
    <n v="0.86"/>
    <n v="18005"/>
    <n v="0.05"/>
    <n v="42664"/>
    <n v="0.11"/>
    <n v="75048"/>
    <n v="968"/>
    <m/>
    <n v="2.5299999999999998"/>
    <n v="330320"/>
    <n v="0.86"/>
  </r>
  <r>
    <n v="1869"/>
    <s v="New York"/>
    <s v="Orleans"/>
    <x v="0"/>
    <x v="3"/>
    <n v="40612"/>
    <n v="4.6086543775120994"/>
    <x v="0"/>
    <n v="7277"/>
    <n v="0.18"/>
    <n v="33335"/>
    <n v="0.82"/>
    <n v="2698"/>
    <n v="7.0000000000000007E-2"/>
    <n v="4819"/>
    <n v="0.12"/>
    <n v="52658"/>
    <n v="60"/>
    <m/>
    <n v="1.48"/>
    <n v="32793"/>
    <n v="0.81"/>
  </r>
  <r>
    <n v="1870"/>
    <s v="New York"/>
    <s v="Oswego"/>
    <x v="0"/>
    <x v="0"/>
    <n v="117898"/>
    <n v="5.0715064378658177"/>
    <x v="1"/>
    <n v="19265"/>
    <n v="0.16"/>
    <n v="98633"/>
    <n v="0.84"/>
    <n v="8922"/>
    <n v="0.08"/>
    <n v="18209"/>
    <n v="0.15"/>
    <n v="53745"/>
    <n v="99"/>
    <m/>
    <n v="0.84"/>
    <n v="99160"/>
    <n v="0.84"/>
  </r>
  <r>
    <n v="1871"/>
    <s v="New York"/>
    <s v="Otsego"/>
    <x v="1"/>
    <x v="5"/>
    <n v="59749"/>
    <n v="4.7763306410324562"/>
    <x v="0"/>
    <n v="12657"/>
    <n v="0.21"/>
    <n v="47092"/>
    <n v="0.79"/>
    <n v="3809"/>
    <n v="0.06"/>
    <n v="6881"/>
    <n v="0.12"/>
    <n v="54321"/>
    <n v="336"/>
    <m/>
    <n v="5.62"/>
    <n v="44740"/>
    <n v="0.75"/>
  </r>
  <r>
    <n v="1872"/>
    <s v="New York"/>
    <s v="Putnam"/>
    <x v="0"/>
    <x v="3"/>
    <n v="98892"/>
    <n v="4.9951611601878492"/>
    <x v="0"/>
    <n v="17169"/>
    <n v="0.17"/>
    <n v="81723"/>
    <n v="0.83"/>
    <n v="4857"/>
    <n v="0.05"/>
    <n v="5863"/>
    <n v="0.06"/>
    <n v="100887"/>
    <n v="331"/>
    <m/>
    <n v="3.35"/>
    <n v="83224"/>
    <n v="0.84"/>
  </r>
  <r>
    <n v="1873"/>
    <s v="New York"/>
    <s v="Queens"/>
    <x v="0"/>
    <x v="3"/>
    <n v="2278906"/>
    <n v="6.3577264118309973"/>
    <x v="3"/>
    <n v="357517"/>
    <n v="0.16"/>
    <n v="1921389"/>
    <n v="0.84"/>
    <n v="42902"/>
    <n v="0.02"/>
    <n v="261819"/>
    <n v="0.11"/>
    <n v="68432"/>
    <n v="2981"/>
    <m/>
    <n v="1.31"/>
    <n v="1940581"/>
    <n v="0.85"/>
  </r>
  <r>
    <n v="1874"/>
    <s v="New York"/>
    <s v="Rensselaer"/>
    <x v="0"/>
    <x v="0"/>
    <n v="159442"/>
    <n v="5.2026027334064056"/>
    <x v="1"/>
    <n v="27031"/>
    <n v="0.17"/>
    <n v="132411"/>
    <n v="0.83"/>
    <n v="10049"/>
    <n v="0.06"/>
    <n v="17059"/>
    <n v="0.11"/>
    <n v="71084"/>
    <n v="277"/>
    <m/>
    <n v="1.74"/>
    <n v="133362"/>
    <n v="0.84"/>
  </r>
  <r>
    <n v="1875"/>
    <s v="New York"/>
    <s v="Richmond"/>
    <x v="0"/>
    <x v="3"/>
    <n v="476179"/>
    <n v="5.6777702386429434"/>
    <x v="1"/>
    <n v="77053"/>
    <n v="0.16"/>
    <n v="399126"/>
    <n v="0.84"/>
    <n v="14642"/>
    <n v="0.03"/>
    <n v="55217"/>
    <n v="0.12"/>
    <n v="79719"/>
    <n v="1323"/>
    <m/>
    <n v="2.78"/>
    <n v="410686"/>
    <n v="0.86"/>
  </r>
  <r>
    <n v="1876"/>
    <s v="New York"/>
    <s v="Rockland"/>
    <x v="0"/>
    <x v="3"/>
    <n v="325695"/>
    <n v="5.5128110914200237"/>
    <x v="1"/>
    <n v="51107"/>
    <n v="0.16"/>
    <n v="274588"/>
    <n v="0.84"/>
    <n v="9102"/>
    <n v="0.03"/>
    <n v="44728"/>
    <n v="0.14000000000000001"/>
    <n v="88960"/>
    <n v="1277"/>
    <m/>
    <n v="3.92"/>
    <n v="276843"/>
    <n v="0.85"/>
  </r>
  <r>
    <n v="1877"/>
    <s v="New York"/>
    <s v="St. Lawrence"/>
    <x v="0"/>
    <x v="7"/>
    <n v="108047"/>
    <n v="5.03361271289873"/>
    <x v="1"/>
    <n v="18826"/>
    <n v="0.17"/>
    <n v="89221"/>
    <n v="0.83"/>
    <n v="8024"/>
    <n v="7.0000000000000007E-2"/>
    <n v="14677"/>
    <n v="0.14000000000000001"/>
    <n v="49356"/>
    <n v="425"/>
    <m/>
    <n v="3.93"/>
    <n v="83831"/>
    <n v="0.78"/>
  </r>
  <r>
    <n v="1878"/>
    <s v="New York"/>
    <s v="Saratoga"/>
    <x v="0"/>
    <x v="0"/>
    <n v="230163"/>
    <n v="5.3620355096180825"/>
    <x v="1"/>
    <n v="41728"/>
    <n v="0.18"/>
    <n v="188435"/>
    <n v="0.82"/>
    <n v="15636"/>
    <n v="7.0000000000000007E-2"/>
    <n v="14319"/>
    <n v="0.06"/>
    <n v="83210"/>
    <n v="259"/>
    <m/>
    <n v="1.1299999999999999"/>
    <n v="193146"/>
    <n v="0.84"/>
  </r>
  <r>
    <n v="1879"/>
    <s v="New York"/>
    <s v="Schenectady"/>
    <x v="0"/>
    <x v="0"/>
    <n v="155350"/>
    <n v="5.1913112575909937"/>
    <x v="1"/>
    <n v="26590"/>
    <n v="0.17"/>
    <n v="128760"/>
    <n v="0.83"/>
    <n v="8507"/>
    <n v="0.05"/>
    <n v="17062"/>
    <n v="0.11"/>
    <n v="63297"/>
    <n v="881"/>
    <m/>
    <n v="5.67"/>
    <n v="131619"/>
    <n v="0.85"/>
  </r>
  <r>
    <n v="1880"/>
    <s v="New York"/>
    <s v="Schoharie"/>
    <x v="0"/>
    <x v="0"/>
    <n v="31097"/>
    <n v="4.4927184936477449"/>
    <x v="0"/>
    <n v="6797"/>
    <n v="0.22"/>
    <n v="24300"/>
    <n v="0.78"/>
    <n v="2229"/>
    <n v="7.0000000000000007E-2"/>
    <n v="3532"/>
    <n v="0.11"/>
    <n v="57757"/>
    <n v="40"/>
    <m/>
    <n v="1.29"/>
    <n v="24175"/>
    <n v="0.78"/>
  </r>
  <r>
    <n v="1881"/>
    <s v="New York"/>
    <s v="Schuyler"/>
    <x v="0"/>
    <x v="2"/>
    <n v="17912"/>
    <n v="4.2531440805709737"/>
    <x v="0"/>
    <n v="3822"/>
    <n v="0.21"/>
    <n v="14090"/>
    <n v="0.79"/>
    <n v="1368"/>
    <n v="0.08"/>
    <n v="2392"/>
    <n v="0.13"/>
    <n v="50190"/>
    <n v="145"/>
    <m/>
    <n v="8.1"/>
    <n v="14724"/>
    <n v="0.82"/>
  </r>
  <r>
    <n v="1882"/>
    <s v="New York"/>
    <s v="Seneca"/>
    <x v="0"/>
    <x v="2"/>
    <n v="34300"/>
    <n v="4.5352941200427708"/>
    <x v="0"/>
    <n v="6591"/>
    <n v="0.19"/>
    <n v="27709"/>
    <n v="0.81"/>
    <n v="2436"/>
    <n v="7.0000000000000007E-2"/>
    <n v="4000"/>
    <n v="0.12"/>
    <n v="54184"/>
    <n v="0"/>
    <m/>
    <n v="0"/>
    <n v="26673"/>
    <n v="0.78"/>
  </r>
  <r>
    <n v="1883"/>
    <s v="New York"/>
    <s v="Steuben"/>
    <x v="0"/>
    <x v="7"/>
    <n v="95796"/>
    <n v="4.9813473753186761"/>
    <x v="0"/>
    <n v="18850"/>
    <n v="0.2"/>
    <n v="76946"/>
    <n v="0.8"/>
    <n v="7143"/>
    <n v="7.0000000000000007E-2"/>
    <n v="12069"/>
    <n v="0.13"/>
    <n v="54862"/>
    <n v="601"/>
    <m/>
    <n v="6.27"/>
    <n v="80033"/>
    <n v="0.84"/>
  </r>
  <r>
    <n v="1884"/>
    <s v="New York"/>
    <s v="Suffolk"/>
    <x v="1"/>
    <x v="3"/>
    <n v="1481093"/>
    <n v="6.1705823293643798"/>
    <x v="3"/>
    <n v="249756"/>
    <n v="0.17"/>
    <n v="1231337"/>
    <n v="0.83"/>
    <n v="59840"/>
    <n v="0.04"/>
    <n v="105578"/>
    <n v="7.0000000000000007E-2"/>
    <n v="100075"/>
    <n v="4084"/>
    <m/>
    <n v="2.76"/>
    <n v="1260639"/>
    <n v="0.85"/>
  </r>
  <r>
    <n v="1885"/>
    <s v="New York"/>
    <s v="Sullivan"/>
    <x v="0"/>
    <x v="7"/>
    <n v="75498"/>
    <n v="4.8779354469872214"/>
    <x v="0"/>
    <n v="14238"/>
    <n v="0.19"/>
    <n v="61260"/>
    <n v="0.81"/>
    <n v="4533"/>
    <n v="0.06"/>
    <n v="11834"/>
    <n v="0.16"/>
    <n v="51985"/>
    <n v="134"/>
    <m/>
    <n v="1.77"/>
    <n v="62330"/>
    <n v="0.83"/>
  </r>
  <r>
    <n v="1886"/>
    <s v="New York"/>
    <s v="Tioga"/>
    <x v="0"/>
    <x v="0"/>
    <n v="48560"/>
    <n v="4.6862786780672012"/>
    <x v="0"/>
    <n v="9854"/>
    <n v="0.2"/>
    <n v="38706"/>
    <n v="0.8"/>
    <n v="3811"/>
    <n v="0.08"/>
    <n v="4912"/>
    <n v="0.1"/>
    <n v="60309"/>
    <n v="0"/>
    <m/>
    <n v="0"/>
    <n v="40269"/>
    <n v="0.83"/>
  </r>
  <r>
    <n v="1887"/>
    <s v="New York"/>
    <s v="Tompkins"/>
    <x v="0"/>
    <x v="1"/>
    <n v="102793"/>
    <n v="5.0119635410709105"/>
    <x v="1"/>
    <n v="14900"/>
    <n v="0.14000000000000001"/>
    <n v="87893"/>
    <n v="0.86"/>
    <n v="4384"/>
    <n v="0.04"/>
    <n v="15146"/>
    <n v="0.15"/>
    <n v="57383"/>
    <n v="159"/>
    <m/>
    <n v="1.55"/>
    <n v="77404"/>
    <n v="0.75"/>
  </r>
  <r>
    <n v="1888"/>
    <s v="New York"/>
    <s v="Ulster"/>
    <x v="0"/>
    <x v="1"/>
    <n v="178599"/>
    <n v="5.2518790228856869"/>
    <x v="1"/>
    <n v="35328"/>
    <n v="0.2"/>
    <n v="143271"/>
    <n v="0.8"/>
    <n v="8659"/>
    <n v="0.05"/>
    <n v="24389"/>
    <n v="0.14000000000000001"/>
    <n v="63073"/>
    <n v="280"/>
    <m/>
    <n v="1.57"/>
    <n v="143001"/>
    <n v="0.8"/>
  </r>
  <r>
    <n v="1889"/>
    <s v="New York"/>
    <s v="Warren"/>
    <x v="0"/>
    <x v="1"/>
    <n v="64265"/>
    <n v="4.8079745118774033"/>
    <x v="0"/>
    <n v="14291"/>
    <n v="0.22"/>
    <n v="49974"/>
    <n v="0.78"/>
    <n v="4544"/>
    <n v="7.0000000000000007E-2"/>
    <n v="6859"/>
    <n v="0.11"/>
    <n v="56694"/>
    <n v="349"/>
    <m/>
    <n v="5.43"/>
    <n v="52682"/>
    <n v="0.82"/>
  </r>
  <r>
    <n v="1890"/>
    <s v="New York"/>
    <s v="Washington"/>
    <x v="0"/>
    <x v="1"/>
    <n v="61197"/>
    <n v="4.7867301326785645"/>
    <x v="0"/>
    <n v="11919"/>
    <n v="0.19"/>
    <n v="49278"/>
    <n v="0.81"/>
    <n v="4449"/>
    <n v="7.0000000000000007E-2"/>
    <n v="6637"/>
    <n v="0.11"/>
    <n v="55913"/>
    <n v="0"/>
    <m/>
    <n v="0"/>
    <n v="49253"/>
    <n v="0.8"/>
  </r>
  <r>
    <n v="1891"/>
    <s v="New York"/>
    <s v="Wayne"/>
    <x v="0"/>
    <x v="3"/>
    <n v="90064"/>
    <n v="4.9545512313161266"/>
    <x v="0"/>
    <n v="17002"/>
    <n v="0.19"/>
    <n v="73062"/>
    <n v="0.81"/>
    <n v="6062"/>
    <n v="7.0000000000000007E-2"/>
    <n v="8511"/>
    <n v="0.09"/>
    <n v="61118"/>
    <n v="289"/>
    <m/>
    <n v="3.21"/>
    <n v="77023"/>
    <n v="0.86"/>
  </r>
  <r>
    <n v="1892"/>
    <s v="New York"/>
    <s v="Westchester"/>
    <x v="0"/>
    <x v="3"/>
    <n v="967612"/>
    <n v="5.9857012456979728"/>
    <x v="1"/>
    <n v="165008"/>
    <n v="0.17"/>
    <n v="802604"/>
    <n v="0.83"/>
    <n v="27583"/>
    <n v="0.03"/>
    <n v="78572"/>
    <n v="0.08"/>
    <n v="94521"/>
    <n v="3524"/>
    <m/>
    <n v="3.64"/>
    <n v="803665"/>
    <n v="0.83"/>
  </r>
  <r>
    <n v="1893"/>
    <s v="New York"/>
    <s v="Wyoming"/>
    <x v="0"/>
    <x v="2"/>
    <n v="40085"/>
    <n v="4.6029818879334075"/>
    <x v="0"/>
    <n v="7188"/>
    <n v="0.18"/>
    <n v="32897"/>
    <n v="0.82"/>
    <n v="2628"/>
    <n v="7.0000000000000007E-2"/>
    <n v="3627"/>
    <n v="0.09"/>
    <n v="57709"/>
    <n v="75"/>
    <m/>
    <n v="1.87"/>
    <n v="31038"/>
    <n v="0.77"/>
  </r>
  <r>
    <n v="1894"/>
    <s v="New York"/>
    <s v="Yates"/>
    <x v="0"/>
    <x v="3"/>
    <n v="24841"/>
    <n v="4.3951690748274208"/>
    <x v="0"/>
    <n v="5172"/>
    <n v="0.21"/>
    <n v="19669"/>
    <n v="0.79"/>
    <n v="1554"/>
    <n v="0.06"/>
    <n v="3014"/>
    <n v="0.12"/>
    <n v="51089"/>
    <n v="189"/>
    <m/>
    <n v="7.61"/>
    <n v="19455"/>
    <n v="0.78"/>
  </r>
  <r>
    <n v="1895"/>
    <s v="North Carolina"/>
    <s v="Alamance"/>
    <x v="0"/>
    <x v="1"/>
    <n v="166436"/>
    <n v="5.2212472697332473"/>
    <x v="1"/>
    <n v="28127"/>
    <n v="0.17"/>
    <n v="138309"/>
    <n v="0.83"/>
    <n v="10140"/>
    <n v="0.06"/>
    <n v="21661"/>
    <n v="0.13"/>
    <n v="50480"/>
    <n v="197"/>
    <m/>
    <n v="1.18"/>
    <n v="137794"/>
    <n v="0.83"/>
  </r>
  <r>
    <n v="1896"/>
    <s v="North Carolina"/>
    <s v="Alexander"/>
    <x v="0"/>
    <x v="0"/>
    <n v="37353"/>
    <n v="4.5723254878414812"/>
    <x v="0"/>
    <n v="7489"/>
    <n v="0.2"/>
    <n v="29864"/>
    <n v="0.8"/>
    <n v="2283"/>
    <n v="0.06"/>
    <n v="4653"/>
    <n v="0.12"/>
    <n v="49138"/>
    <n v="0"/>
    <m/>
    <n v="0"/>
    <n v="29907"/>
    <n v="0.8"/>
  </r>
  <r>
    <n v="1897"/>
    <s v="North Carolina"/>
    <s v="Alleghany"/>
    <x v="0"/>
    <x v="4"/>
    <n v="11161"/>
    <n v="4.0477031081343045"/>
    <x v="0"/>
    <n v="3023"/>
    <n v="0.27"/>
    <n v="8138"/>
    <n v="0.73"/>
    <n v="871"/>
    <n v="0.08"/>
    <n v="2060"/>
    <n v="0.18"/>
    <n v="39735"/>
    <n v="25"/>
    <m/>
    <n v="2.2400000000000002"/>
    <n v="8507"/>
    <n v="0.76"/>
  </r>
  <r>
    <n v="1898"/>
    <s v="North Carolina"/>
    <s v="Anson"/>
    <x v="0"/>
    <x v="2"/>
    <n v="24877"/>
    <n v="4.3957980061633926"/>
    <x v="0"/>
    <n v="4594"/>
    <n v="0.18"/>
    <n v="20283"/>
    <n v="0.82"/>
    <n v="1472"/>
    <n v="0.06"/>
    <n v="4680"/>
    <n v="0.19"/>
    <n v="38023"/>
    <n v="15"/>
    <m/>
    <n v="0.6"/>
    <n v="19330"/>
    <n v="0.78"/>
  </r>
  <r>
    <n v="1899"/>
    <s v="North Carolina"/>
    <s v="Ashe"/>
    <x v="0"/>
    <x v="5"/>
    <n v="27109"/>
    <n v="4.4331134975697157"/>
    <x v="0"/>
    <n v="6967"/>
    <n v="0.26"/>
    <n v="20142"/>
    <n v="0.74"/>
    <n v="1661"/>
    <n v="0.06"/>
    <n v="4542"/>
    <n v="0.17"/>
    <n v="41864"/>
    <n v="25"/>
    <m/>
    <n v="0.92"/>
    <n v="21053"/>
    <n v="0.78"/>
  </r>
  <r>
    <n v="1900"/>
    <s v="North Carolina"/>
    <s v="Avery"/>
    <x v="0"/>
    <x v="6"/>
    <n v="17505"/>
    <n v="4.2431621151010512"/>
    <x v="0"/>
    <n v="3891"/>
    <n v="0.22"/>
    <n v="13614"/>
    <n v="0.78"/>
    <n v="1059"/>
    <n v="0.06"/>
    <n v="2542"/>
    <n v="0.15"/>
    <n v="41701"/>
    <n v="31"/>
    <m/>
    <n v="1.77"/>
    <n v="11856"/>
    <n v="0.68"/>
  </r>
  <r>
    <n v="1901"/>
    <s v="North Carolina"/>
    <s v="Beaufort"/>
    <x v="0"/>
    <x v="2"/>
    <n v="47079"/>
    <n v="4.672827229466761"/>
    <x v="0"/>
    <n v="11281"/>
    <n v="0.24"/>
    <n v="35798"/>
    <n v="0.76"/>
    <n v="3398"/>
    <n v="7.0000000000000007E-2"/>
    <n v="8429"/>
    <n v="0.18"/>
    <n v="46411"/>
    <n v="84"/>
    <m/>
    <n v="1.78"/>
    <n v="37424"/>
    <n v="0.79"/>
  </r>
  <r>
    <n v="1902"/>
    <s v="North Carolina"/>
    <s v="Bertie"/>
    <x v="0"/>
    <x v="5"/>
    <n v="19026"/>
    <n v="4.2793474924107322"/>
    <x v="0"/>
    <n v="4379"/>
    <n v="0.23"/>
    <n v="14647"/>
    <n v="0.77"/>
    <n v="1133"/>
    <n v="0.06"/>
    <n v="4172"/>
    <n v="0.22"/>
    <n v="35433"/>
    <n v="6"/>
    <m/>
    <n v="0.32"/>
    <n v="14641"/>
    <n v="0.77"/>
  </r>
  <r>
    <n v="1903"/>
    <s v="North Carolina"/>
    <s v="Bladen"/>
    <x v="0"/>
    <x v="2"/>
    <n v="33190"/>
    <n v="4.5210072524086042"/>
    <x v="0"/>
    <n v="7247"/>
    <n v="0.22"/>
    <n v="25943"/>
    <n v="0.78"/>
    <n v="2090"/>
    <n v="0.06"/>
    <n v="9542"/>
    <n v="0.28999999999999998"/>
    <n v="36976"/>
    <n v="25"/>
    <m/>
    <n v="0.75"/>
    <n v="27171"/>
    <n v="0.82"/>
  </r>
  <r>
    <n v="1904"/>
    <s v="North Carolina"/>
    <s v="Brunswick"/>
    <x v="1"/>
    <x v="0"/>
    <n v="136744"/>
    <n v="5.1359082796193043"/>
    <x v="1"/>
    <n v="43070"/>
    <n v="0.31"/>
    <n v="93674"/>
    <n v="0.69"/>
    <n v="14671"/>
    <n v="0.11"/>
    <n v="14203"/>
    <n v="0.1"/>
    <n v="60163"/>
    <n v="191"/>
    <m/>
    <n v="1.4"/>
    <n v="97455"/>
    <n v="0.71"/>
  </r>
  <r>
    <n v="1905"/>
    <s v="North Carolina"/>
    <s v="Buncombe"/>
    <x v="0"/>
    <x v="0"/>
    <n v="259103"/>
    <n v="5.4134724414532238"/>
    <x v="1"/>
    <n v="51828"/>
    <n v="0.2"/>
    <n v="207275"/>
    <n v="0.8"/>
    <n v="18038"/>
    <n v="7.0000000000000007E-2"/>
    <n v="28859"/>
    <n v="0.11"/>
    <n v="53960"/>
    <n v="1127"/>
    <m/>
    <n v="4.3499999999999996"/>
    <n v="210962"/>
    <n v="0.81"/>
  </r>
  <r>
    <n v="1906"/>
    <s v="North Carolina"/>
    <s v="Burke"/>
    <x v="0"/>
    <x v="0"/>
    <n v="90382"/>
    <n v="4.9560819473000466"/>
    <x v="0"/>
    <n v="18294"/>
    <n v="0.2"/>
    <n v="72088"/>
    <n v="0.8"/>
    <n v="5906"/>
    <n v="7.0000000000000007E-2"/>
    <n v="12278"/>
    <n v="0.14000000000000001"/>
    <n v="44946"/>
    <n v="453"/>
    <m/>
    <n v="5.01"/>
    <n v="73527"/>
    <n v="0.81"/>
  </r>
  <r>
    <n v="1907"/>
    <s v="North Carolina"/>
    <s v="Cabarrus"/>
    <x v="1"/>
    <x v="3"/>
    <n v="211342"/>
    <n v="5.324985812980688"/>
    <x v="1"/>
    <n v="27948"/>
    <n v="0.13"/>
    <n v="183394"/>
    <n v="0.87"/>
    <n v="11967"/>
    <n v="0.06"/>
    <n v="18839"/>
    <n v="0.09"/>
    <n v="69297"/>
    <n v="455"/>
    <m/>
    <n v="2.15"/>
    <n v="188164"/>
    <n v="0.89"/>
  </r>
  <r>
    <n v="1908"/>
    <s v="North Carolina"/>
    <s v="Caldwell"/>
    <x v="0"/>
    <x v="0"/>
    <n v="82029"/>
    <n v="4.9139674171814836"/>
    <x v="0"/>
    <n v="16302"/>
    <n v="0.2"/>
    <n v="65727"/>
    <n v="0.8"/>
    <n v="5175"/>
    <n v="0.06"/>
    <n v="12830"/>
    <n v="0.16"/>
    <n v="43328"/>
    <n v="82"/>
    <m/>
    <n v="1"/>
    <n v="68423"/>
    <n v="0.83"/>
  </r>
  <r>
    <n v="1909"/>
    <s v="North Carolina"/>
    <s v="Camden"/>
    <x v="0"/>
    <x v="6"/>
    <n v="10710"/>
    <n v="4.0297894708318553"/>
    <x v="0"/>
    <n v="1750"/>
    <n v="0.16"/>
    <n v="8960"/>
    <n v="0.84"/>
    <n v="1121"/>
    <n v="0.1"/>
    <n v="884"/>
    <n v="0.08"/>
    <n v="65955"/>
    <n v="0"/>
    <m/>
    <n v="0"/>
    <n v="9245"/>
    <n v="0.86"/>
  </r>
  <r>
    <n v="1910"/>
    <s v="North Carolina"/>
    <s v="Carteret"/>
    <x v="0"/>
    <x v="7"/>
    <n v="69524"/>
    <n v="4.8421347508967836"/>
    <x v="0"/>
    <n v="17363"/>
    <n v="0.25"/>
    <n v="52161"/>
    <n v="0.75"/>
    <n v="8415"/>
    <n v="0.12"/>
    <n v="6717"/>
    <n v="0.1"/>
    <n v="55052"/>
    <n v="104"/>
    <m/>
    <n v="1.5"/>
    <n v="53862"/>
    <n v="0.77"/>
  </r>
  <r>
    <n v="1911"/>
    <s v="North Carolina"/>
    <s v="Caswell"/>
    <x v="0"/>
    <x v="6"/>
    <n v="22698"/>
    <n v="4.3559875916763877"/>
    <x v="0"/>
    <n v="4881"/>
    <n v="0.22"/>
    <n v="17817"/>
    <n v="0.78"/>
    <n v="1465"/>
    <n v="0.06"/>
    <n v="3642"/>
    <n v="0.16"/>
    <n v="45517"/>
    <n v="0"/>
    <m/>
    <n v="0"/>
    <n v="17675"/>
    <n v="0.78"/>
  </r>
  <r>
    <n v="1912"/>
    <s v="North Carolina"/>
    <s v="Catawba"/>
    <x v="0"/>
    <x v="0"/>
    <n v="158652"/>
    <n v="5.2004455512772063"/>
    <x v="1"/>
    <n v="28337"/>
    <n v="0.18"/>
    <n v="130315"/>
    <n v="0.82"/>
    <n v="10654"/>
    <n v="7.0000000000000007E-2"/>
    <n v="20321"/>
    <n v="0.13"/>
    <n v="53738"/>
    <n v="521"/>
    <m/>
    <n v="3.28"/>
    <n v="134044"/>
    <n v="0.84"/>
  </r>
  <r>
    <n v="1913"/>
    <s v="North Carolina"/>
    <s v="Chatham"/>
    <x v="0"/>
    <x v="0"/>
    <n v="73139"/>
    <n v="4.8641490181096154"/>
    <x v="0"/>
    <n v="17857"/>
    <n v="0.24"/>
    <n v="55282"/>
    <n v="0.76"/>
    <n v="4038"/>
    <n v="0.06"/>
    <n v="6709"/>
    <n v="0.09"/>
    <n v="73703"/>
    <n v="25"/>
    <m/>
    <n v="0.34"/>
    <n v="56700"/>
    <n v="0.78"/>
  </r>
  <r>
    <n v="1914"/>
    <s v="North Carolina"/>
    <s v="Cherokee"/>
    <x v="0"/>
    <x v="4"/>
    <n v="28383"/>
    <n v="4.453058297202773"/>
    <x v="0"/>
    <n v="8397"/>
    <n v="0.3"/>
    <n v="19986"/>
    <n v="0.7"/>
    <n v="2800"/>
    <n v="0.1"/>
    <n v="5253"/>
    <n v="0.19"/>
    <n v="41262"/>
    <n v="25"/>
    <m/>
    <n v="0.88"/>
    <n v="21217"/>
    <n v="0.75"/>
  </r>
  <r>
    <n v="1915"/>
    <s v="North Carolina"/>
    <s v="Chowan"/>
    <x v="0"/>
    <x v="2"/>
    <n v="14029"/>
    <n v="4.1470267152222311"/>
    <x v="0"/>
    <n v="3456"/>
    <n v="0.25"/>
    <n v="10573"/>
    <n v="0.75"/>
    <n v="1098"/>
    <n v="0.08"/>
    <n v="2370"/>
    <n v="0.17"/>
    <n v="42618"/>
    <n v="19"/>
    <m/>
    <n v="1.35"/>
    <n v="11038"/>
    <n v="0.79"/>
  </r>
  <r>
    <n v="1916"/>
    <s v="North Carolina"/>
    <s v="Clay"/>
    <x v="0"/>
    <x v="4"/>
    <n v="11139"/>
    <n v="4.0468462039458215"/>
    <x v="0"/>
    <n v="3464"/>
    <n v="0.31"/>
    <n v="7675"/>
    <n v="0.69"/>
    <n v="920"/>
    <n v="0.08"/>
    <n v="1602"/>
    <n v="0.14000000000000001"/>
    <n v="42878"/>
    <n v="0"/>
    <m/>
    <n v="0"/>
    <n v="8045"/>
    <n v="0.72"/>
  </r>
  <r>
    <n v="1917"/>
    <s v="North Carolina"/>
    <s v="Cleveland"/>
    <x v="1"/>
    <x v="7"/>
    <n v="97645"/>
    <n v="4.9896500097538814"/>
    <x v="0"/>
    <n v="18184"/>
    <n v="0.19"/>
    <n v="79461"/>
    <n v="0.81"/>
    <n v="6117"/>
    <n v="0.06"/>
    <n v="18301"/>
    <n v="0.19"/>
    <n v="42728"/>
    <n v="230"/>
    <m/>
    <n v="2.36"/>
    <n v="82105"/>
    <n v="0.84"/>
  </r>
  <r>
    <n v="1918"/>
    <s v="North Carolina"/>
    <s v="Columbus"/>
    <x v="0"/>
    <x v="2"/>
    <n v="55655"/>
    <n v="4.7455041870869881"/>
    <x v="0"/>
    <n v="11191"/>
    <n v="0.2"/>
    <n v="44464"/>
    <n v="0.8"/>
    <n v="3650"/>
    <n v="7.0000000000000007E-2"/>
    <n v="13279"/>
    <n v="0.24"/>
    <n v="36862"/>
    <n v="85"/>
    <m/>
    <n v="1.53"/>
    <n v="44137"/>
    <n v="0.79"/>
  </r>
  <r>
    <n v="1919"/>
    <s v="North Carolina"/>
    <s v="Craven"/>
    <x v="0"/>
    <x v="1"/>
    <n v="102912"/>
    <n v="5.0124660183963199"/>
    <x v="1"/>
    <n v="19600"/>
    <n v="0.19"/>
    <n v="83312"/>
    <n v="0.81"/>
    <n v="13156"/>
    <n v="0.13"/>
    <n v="14513"/>
    <n v="0.14000000000000001"/>
    <n v="50748"/>
    <n v="208"/>
    <m/>
    <n v="2.02"/>
    <n v="81586"/>
    <n v="0.79"/>
  </r>
  <r>
    <n v="1920"/>
    <s v="North Carolina"/>
    <s v="Cumberland"/>
    <x v="0"/>
    <x v="0"/>
    <n v="332330"/>
    <n v="5.5215695475572897"/>
    <x v="1"/>
    <n v="39617"/>
    <n v="0.12"/>
    <n v="292713"/>
    <n v="0.88"/>
    <n v="52017"/>
    <n v="0.16"/>
    <n v="53788"/>
    <n v="0.16"/>
    <n v="46779"/>
    <n v="900"/>
    <m/>
    <n v="2.71"/>
    <n v="288065"/>
    <n v="0.87"/>
  </r>
  <r>
    <n v="1921"/>
    <s v="North Carolina"/>
    <s v="Currituck"/>
    <x v="0"/>
    <x v="3"/>
    <n v="27072"/>
    <n v="4.4325203413589298"/>
    <x v="0"/>
    <n v="4398"/>
    <n v="0.16"/>
    <n v="22674"/>
    <n v="0.84"/>
    <n v="2897"/>
    <n v="0.11"/>
    <n v="2602"/>
    <n v="0.1"/>
    <n v="64426"/>
    <n v="0"/>
    <m/>
    <n v="0"/>
    <n v="23354"/>
    <n v="0.86"/>
  </r>
  <r>
    <n v="1922"/>
    <s v="North Carolina"/>
    <s v="Dare"/>
    <x v="0"/>
    <x v="7"/>
    <n v="36501"/>
    <n v="4.5623047627724409"/>
    <x v="0"/>
    <n v="7819"/>
    <n v="0.21"/>
    <n v="28682"/>
    <n v="0.79"/>
    <n v="3432"/>
    <n v="0.09"/>
    <n v="2992"/>
    <n v="0.08"/>
    <n v="64768"/>
    <n v="21"/>
    <m/>
    <n v="0.57999999999999996"/>
    <n v="29350"/>
    <n v="0.8"/>
  </r>
  <r>
    <n v="1923"/>
    <s v="North Carolina"/>
    <s v="Davidson"/>
    <x v="1"/>
    <x v="0"/>
    <n v="166614"/>
    <n v="5.2217114908720506"/>
    <x v="1"/>
    <n v="30377"/>
    <n v="0.18"/>
    <n v="136237"/>
    <n v="0.82"/>
    <n v="9212"/>
    <n v="0.06"/>
    <n v="24694"/>
    <n v="0.15"/>
    <n v="47758"/>
    <n v="162"/>
    <m/>
    <n v="0.97"/>
    <n v="141495"/>
    <n v="0.85"/>
  </r>
  <r>
    <n v="1924"/>
    <s v="North Carolina"/>
    <s v="Davie"/>
    <x v="0"/>
    <x v="0"/>
    <n v="42733"/>
    <n v="4.6307633828174595"/>
    <x v="0"/>
    <n v="9044"/>
    <n v="0.21"/>
    <n v="33689"/>
    <n v="0.79"/>
    <n v="2932"/>
    <n v="7.0000000000000007E-2"/>
    <n v="4555"/>
    <n v="0.11"/>
    <n v="60801"/>
    <n v="25"/>
    <m/>
    <n v="0.59"/>
    <n v="35082"/>
    <n v="0.82"/>
  </r>
  <r>
    <n v="1925"/>
    <s v="North Carolina"/>
    <s v="Duplin"/>
    <x v="0"/>
    <x v="2"/>
    <n v="58856"/>
    <n v="4.7697907430344424"/>
    <x v="0"/>
    <n v="11006"/>
    <n v="0.19"/>
    <n v="47850"/>
    <n v="0.81"/>
    <n v="3319"/>
    <n v="0.06"/>
    <n v="11877"/>
    <n v="0.2"/>
    <n v="42725"/>
    <n v="47"/>
    <m/>
    <n v="0.8"/>
    <n v="48856"/>
    <n v="0.83"/>
  </r>
  <r>
    <n v="1926"/>
    <s v="North Carolina"/>
    <s v="Durham"/>
    <x v="1"/>
    <x v="0"/>
    <n v="316739"/>
    <n v="5.5007015412437061"/>
    <x v="1"/>
    <n v="41470"/>
    <n v="0.13"/>
    <n v="275269"/>
    <n v="0.87"/>
    <n v="15505"/>
    <n v="0.05"/>
    <n v="41063"/>
    <n v="0.13"/>
    <n v="59329"/>
    <n v="1483"/>
    <m/>
    <n v="4.68"/>
    <n v="269350"/>
    <n v="0.85"/>
  </r>
  <r>
    <n v="1927"/>
    <s v="North Carolina"/>
    <s v="Edgecombe"/>
    <x v="0"/>
    <x v="1"/>
    <n v="52005"/>
    <n v="4.7160451007120781"/>
    <x v="0"/>
    <n v="10253"/>
    <n v="0.2"/>
    <n v="41752"/>
    <n v="0.8"/>
    <n v="2960"/>
    <n v="0.06"/>
    <n v="11705"/>
    <n v="0.23"/>
    <n v="38818"/>
    <n v="65"/>
    <m/>
    <n v="1.25"/>
    <n v="43314"/>
    <n v="0.83"/>
  </r>
  <r>
    <n v="1928"/>
    <s v="North Carolina"/>
    <s v="Forsyth"/>
    <x v="1"/>
    <x v="0"/>
    <n v="379099"/>
    <n v="5.5787526388314603"/>
    <x v="1"/>
    <n v="60617"/>
    <n v="0.16"/>
    <n v="318482"/>
    <n v="0.84"/>
    <n v="23398"/>
    <n v="0.06"/>
    <n v="60361"/>
    <n v="0.16"/>
    <n v="50112"/>
    <n v="1719"/>
    <m/>
    <n v="4.53"/>
    <n v="318702"/>
    <n v="0.84"/>
  </r>
  <r>
    <n v="1929"/>
    <s v="North Carolina"/>
    <s v="Franklin"/>
    <x v="0"/>
    <x v="3"/>
    <n v="67560"/>
    <n v="4.8296896408989713"/>
    <x v="0"/>
    <n v="11352"/>
    <n v="0.17"/>
    <n v="56208"/>
    <n v="0.83"/>
    <n v="3675"/>
    <n v="0.05"/>
    <n v="8394"/>
    <n v="0.12"/>
    <n v="57710"/>
    <n v="0"/>
    <m/>
    <n v="0"/>
    <n v="56863"/>
    <n v="0.84"/>
  </r>
  <r>
    <n v="1930"/>
    <s v="North Carolina"/>
    <s v="Gaston"/>
    <x v="0"/>
    <x v="3"/>
    <n v="222846"/>
    <n v="5.3480048430732232"/>
    <x v="1"/>
    <n v="35787"/>
    <n v="0.16"/>
    <n v="187059"/>
    <n v="0.84"/>
    <n v="13871"/>
    <n v="0.06"/>
    <n v="31172"/>
    <n v="0.14000000000000001"/>
    <n v="52798"/>
    <n v="417"/>
    <m/>
    <n v="1.87"/>
    <n v="192820"/>
    <n v="0.87"/>
  </r>
  <r>
    <n v="1931"/>
    <s v="North Carolina"/>
    <s v="Gates"/>
    <x v="0"/>
    <x v="3"/>
    <n v="11573"/>
    <n v="4.0634459531230327"/>
    <x v="0"/>
    <n v="2340"/>
    <n v="0.2"/>
    <n v="9233"/>
    <n v="0.8"/>
    <n v="829"/>
    <n v="7.0000000000000007E-2"/>
    <n v="1747"/>
    <n v="0.15"/>
    <n v="51746"/>
    <n v="0"/>
    <m/>
    <n v="0"/>
    <n v="9619"/>
    <n v="0.83"/>
  </r>
  <r>
    <n v="1932"/>
    <s v="North Carolina"/>
    <s v="Graham"/>
    <x v="0"/>
    <x v="4"/>
    <n v="8484"/>
    <n v="3.9286006598445242"/>
    <x v="2"/>
    <n v="2019"/>
    <n v="0.24"/>
    <n v="6465"/>
    <n v="0.76"/>
    <n v="544"/>
    <n v="0.06"/>
    <n v="1575"/>
    <n v="0.19"/>
    <n v="39502"/>
    <n v="0"/>
    <m/>
    <n v="0"/>
    <n v="6787"/>
    <n v="0.8"/>
  </r>
  <r>
    <n v="1933"/>
    <s v="North Carolina"/>
    <s v="Granville"/>
    <x v="0"/>
    <x v="7"/>
    <n v="60115"/>
    <n v="4.7789828514439465"/>
    <x v="0"/>
    <n v="10293"/>
    <n v="0.17"/>
    <n v="49822"/>
    <n v="0.83"/>
    <n v="3219"/>
    <n v="0.05"/>
    <n v="7331"/>
    <n v="0.12"/>
    <n v="58956"/>
    <n v="540"/>
    <m/>
    <n v="8.98"/>
    <n v="48782"/>
    <n v="0.81"/>
  </r>
  <r>
    <n v="1934"/>
    <s v="North Carolina"/>
    <s v="Greene"/>
    <x v="0"/>
    <x v="6"/>
    <n v="21012"/>
    <n v="4.3224673921310712"/>
    <x v="0"/>
    <n v="3481"/>
    <n v="0.17"/>
    <n v="17531"/>
    <n v="0.83"/>
    <n v="937"/>
    <n v="0.04"/>
    <n v="4319"/>
    <n v="0.21"/>
    <n v="43591"/>
    <n v="0"/>
    <m/>
    <n v="0"/>
    <n v="15637"/>
    <n v="0.74"/>
  </r>
  <r>
    <n v="1935"/>
    <s v="North Carolina"/>
    <s v="Guilford"/>
    <x v="1"/>
    <x v="0"/>
    <n v="533670"/>
    <n v="5.7272727898362747"/>
    <x v="1"/>
    <n v="80949"/>
    <n v="0.15"/>
    <n v="452721"/>
    <n v="0.85"/>
    <n v="29592"/>
    <n v="0.06"/>
    <n v="79267"/>
    <n v="0.15"/>
    <n v="52166"/>
    <n v="1363"/>
    <m/>
    <n v="2.5499999999999998"/>
    <n v="449562"/>
    <n v="0.84"/>
  </r>
  <r>
    <n v="1936"/>
    <s v="North Carolina"/>
    <s v="Halifax"/>
    <x v="0"/>
    <x v="7"/>
    <n v="50574"/>
    <n v="4.7039273042203895"/>
    <x v="0"/>
    <n v="10479"/>
    <n v="0.21"/>
    <n v="40095"/>
    <n v="0.79"/>
    <n v="3112"/>
    <n v="0.06"/>
    <n v="10800"/>
    <n v="0.21"/>
    <n v="36760"/>
    <n v="142"/>
    <m/>
    <n v="2.81"/>
    <n v="41560"/>
    <n v="0.82"/>
  </r>
  <r>
    <n v="1937"/>
    <s v="North Carolina"/>
    <s v="Harnett"/>
    <x v="0"/>
    <x v="7"/>
    <n v="134214"/>
    <n v="5.1277978198987233"/>
    <x v="1"/>
    <n v="16723"/>
    <n v="0.12"/>
    <n v="117491"/>
    <n v="0.88"/>
    <n v="12241"/>
    <n v="0.09"/>
    <n v="18802"/>
    <n v="0.14000000000000001"/>
    <n v="51225"/>
    <n v="105"/>
    <m/>
    <n v="0.78"/>
    <n v="118004"/>
    <n v="0.88"/>
  </r>
  <r>
    <n v="1938"/>
    <s v="North Carolina"/>
    <s v="Haywood"/>
    <x v="0"/>
    <x v="0"/>
    <n v="61971"/>
    <n v="4.792188504233879"/>
    <x v="0"/>
    <n v="15248"/>
    <n v="0.25"/>
    <n v="46723"/>
    <n v="0.75"/>
    <n v="5496"/>
    <n v="0.09"/>
    <n v="8071"/>
    <n v="0.13"/>
    <n v="47183"/>
    <n v="146"/>
    <m/>
    <n v="2.36"/>
    <n v="49221"/>
    <n v="0.79"/>
  </r>
  <r>
    <n v="1939"/>
    <s v="North Carolina"/>
    <s v="Henderson"/>
    <x v="0"/>
    <x v="0"/>
    <n v="116748"/>
    <n v="5.0672494494402605"/>
    <x v="1"/>
    <n v="30074"/>
    <n v="0.26"/>
    <n v="86674"/>
    <n v="0.74"/>
    <n v="9392"/>
    <n v="0.08"/>
    <n v="11212"/>
    <n v="0.1"/>
    <n v="54012"/>
    <n v="244"/>
    <m/>
    <n v="2.09"/>
    <n v="89762"/>
    <n v="0.77"/>
  </r>
  <r>
    <n v="1940"/>
    <s v="North Carolina"/>
    <s v="Hertford"/>
    <x v="0"/>
    <x v="2"/>
    <n v="23659"/>
    <n v="4.3739963842623268"/>
    <x v="0"/>
    <n v="4679"/>
    <n v="0.2"/>
    <n v="18980"/>
    <n v="0.8"/>
    <n v="1201"/>
    <n v="0.05"/>
    <n v="4909"/>
    <n v="0.21"/>
    <n v="38216"/>
    <n v="71"/>
    <m/>
    <n v="3"/>
    <n v="17626"/>
    <n v="0.75"/>
  </r>
  <r>
    <n v="1941"/>
    <s v="North Carolina"/>
    <s v="Hoke"/>
    <x v="0"/>
    <x v="0"/>
    <n v="54764"/>
    <n v="4.7384951617863447"/>
    <x v="0"/>
    <n v="5508"/>
    <n v="0.1"/>
    <n v="49256"/>
    <n v="0.9"/>
    <n v="6151"/>
    <n v="0.11"/>
    <n v="9621"/>
    <n v="0.18"/>
    <n v="47892"/>
    <n v="29"/>
    <m/>
    <n v="0.53"/>
    <n v="49826"/>
    <n v="0.91"/>
  </r>
  <r>
    <n v="1942"/>
    <s v="North Carolina"/>
    <s v="Hyde"/>
    <x v="0"/>
    <x v="4"/>
    <n v="5230"/>
    <n v="3.7185016888672742"/>
    <x v="2"/>
    <n v="1081"/>
    <n v="0.21"/>
    <n v="4149"/>
    <n v="0.79"/>
    <n v="245"/>
    <n v="0.05"/>
    <n v="1014"/>
    <n v="0.19"/>
    <n v="40653"/>
    <n v="0"/>
    <m/>
    <n v="0"/>
    <n v="3677"/>
    <n v="0.7"/>
  </r>
  <r>
    <n v="1943"/>
    <s v="North Carolina"/>
    <s v="Iredell"/>
    <x v="0"/>
    <x v="3"/>
    <n v="178435"/>
    <n v="5.2514800451970558"/>
    <x v="1"/>
    <n v="28303"/>
    <n v="0.16"/>
    <n v="150132"/>
    <n v="0.84"/>
    <n v="10606"/>
    <n v="0.06"/>
    <n v="16746"/>
    <n v="0.09"/>
    <n v="60044"/>
    <n v="452"/>
    <m/>
    <n v="2.5299999999999998"/>
    <n v="154895"/>
    <n v="0.87"/>
  </r>
  <r>
    <n v="1944"/>
    <s v="North Carolina"/>
    <s v="Jackson"/>
    <x v="0"/>
    <x v="2"/>
    <n v="43327"/>
    <n v="4.6367586191393579"/>
    <x v="0"/>
    <n v="8527"/>
    <n v="0.2"/>
    <n v="34800"/>
    <n v="0.8"/>
    <n v="2969"/>
    <n v="7.0000000000000007E-2"/>
    <n v="6570"/>
    <n v="0.15"/>
    <n v="44502"/>
    <n v="86"/>
    <m/>
    <n v="1.98"/>
    <n v="31861"/>
    <n v="0.74"/>
  </r>
  <r>
    <n v="1945"/>
    <s v="North Carolina"/>
    <s v="Johnston"/>
    <x v="1"/>
    <x v="3"/>
    <n v="202675"/>
    <n v="5.3068001816893142"/>
    <x v="1"/>
    <n v="26989"/>
    <n v="0.13"/>
    <n v="175686"/>
    <n v="0.87"/>
    <n v="12060"/>
    <n v="0.06"/>
    <n v="23374"/>
    <n v="0.12"/>
    <n v="60296"/>
    <n v="153"/>
    <m/>
    <n v="0.75"/>
    <n v="180286"/>
    <n v="0.89"/>
  </r>
  <r>
    <n v="1946"/>
    <s v="North Carolina"/>
    <s v="Jones"/>
    <x v="0"/>
    <x v="1"/>
    <n v="9637"/>
    <n v="3.9839418589838882"/>
    <x v="2"/>
    <n v="2178"/>
    <n v="0.23"/>
    <n v="7459"/>
    <n v="0.77"/>
    <n v="843"/>
    <n v="0.09"/>
    <n v="1542"/>
    <n v="0.16"/>
    <n v="43302"/>
    <n v="0"/>
    <m/>
    <n v="0"/>
    <n v="7762"/>
    <n v="0.81"/>
  </r>
  <r>
    <n v="1947"/>
    <s v="North Carolina"/>
    <s v="Lee"/>
    <x v="0"/>
    <x v="7"/>
    <n v="61452"/>
    <n v="4.7885360218820212"/>
    <x v="0"/>
    <n v="10118"/>
    <n v="0.16"/>
    <n v="51334"/>
    <n v="0.84"/>
    <n v="4621"/>
    <n v="0.08"/>
    <n v="9459"/>
    <n v="0.15"/>
    <n v="48984"/>
    <n v="127"/>
    <m/>
    <n v="2.0699999999999998"/>
    <n v="52576"/>
    <n v="0.86"/>
  </r>
  <r>
    <n v="1948"/>
    <s v="North Carolina"/>
    <s v="Lenoir"/>
    <x v="0"/>
    <x v="7"/>
    <n v="55976"/>
    <n v="4.7480018609040844"/>
    <x v="0"/>
    <n v="11088"/>
    <n v="0.2"/>
    <n v="44888"/>
    <n v="0.8"/>
    <n v="4238"/>
    <n v="0.08"/>
    <n v="12193"/>
    <n v="0.22"/>
    <n v="40433"/>
    <n v="176"/>
    <m/>
    <n v="3.14"/>
    <n v="47122"/>
    <n v="0.84"/>
  </r>
  <r>
    <n v="1949"/>
    <s v="North Carolina"/>
    <s v="Lincoln"/>
    <x v="1"/>
    <x v="3"/>
    <n v="83770"/>
    <n v="4.9230885154423989"/>
    <x v="0"/>
    <n v="14802"/>
    <n v="0.18"/>
    <n v="68968"/>
    <n v="0.82"/>
    <n v="5207"/>
    <n v="0.06"/>
    <n v="8555"/>
    <n v="0.1"/>
    <n v="62963"/>
    <n v="101"/>
    <m/>
    <n v="1.21"/>
    <n v="71217"/>
    <n v="0.85"/>
  </r>
  <r>
    <n v="1950"/>
    <s v="North Carolina"/>
    <s v="McDowell"/>
    <x v="0"/>
    <x v="2"/>
    <n v="45507"/>
    <n v="4.6580782060537373"/>
    <x v="0"/>
    <n v="9317"/>
    <n v="0.2"/>
    <n v="36190"/>
    <n v="0.8"/>
    <n v="3126"/>
    <n v="7.0000000000000007E-2"/>
    <n v="6802"/>
    <n v="0.15"/>
    <n v="43972"/>
    <n v="30"/>
    <m/>
    <n v="0.66"/>
    <n v="37624"/>
    <n v="0.83"/>
  </r>
  <r>
    <n v="1951"/>
    <s v="North Carolina"/>
    <s v="Macon"/>
    <x v="0"/>
    <x v="5"/>
    <n v="35285"/>
    <n v="4.5475901217701526"/>
    <x v="0"/>
    <n v="10056"/>
    <n v="0.28000000000000003"/>
    <n v="25229"/>
    <n v="0.72"/>
    <n v="3235"/>
    <n v="0.09"/>
    <n v="5700"/>
    <n v="0.16"/>
    <n v="46426"/>
    <n v="140"/>
    <m/>
    <n v="3.97"/>
    <n v="26379"/>
    <n v="0.75"/>
  </r>
  <r>
    <n v="1952"/>
    <s v="North Carolina"/>
    <s v="Madison"/>
    <x v="0"/>
    <x v="0"/>
    <n v="21763"/>
    <n v="4.3377187620574489"/>
    <x v="0"/>
    <n v="4860"/>
    <n v="0.22"/>
    <n v="16903"/>
    <n v="0.78"/>
    <n v="1437"/>
    <n v="7.0000000000000007E-2"/>
    <n v="3502"/>
    <n v="0.16"/>
    <n v="44693"/>
    <n v="0"/>
    <m/>
    <n v="0"/>
    <n v="17020"/>
    <n v="0.78"/>
  </r>
  <r>
    <n v="1953"/>
    <s v="North Carolina"/>
    <s v="Martin"/>
    <x v="0"/>
    <x v="2"/>
    <n v="22671"/>
    <n v="4.3554706769374381"/>
    <x v="0"/>
    <n v="5246"/>
    <n v="0.23"/>
    <n v="17425"/>
    <n v="0.77"/>
    <n v="1520"/>
    <n v="7.0000000000000007E-2"/>
    <n v="4571"/>
    <n v="0.2"/>
    <n v="43569"/>
    <n v="49"/>
    <m/>
    <n v="2.16"/>
    <n v="18269"/>
    <n v="0.81"/>
  </r>
  <r>
    <n v="1954"/>
    <s v="North Carolina"/>
    <s v="Mecklenburg"/>
    <x v="1"/>
    <x v="3"/>
    <n v="1093901"/>
    <n v="6.0389780193473035"/>
    <x v="3"/>
    <n v="122549"/>
    <n v="0.11"/>
    <n v="971352"/>
    <n v="0.89"/>
    <n v="51604"/>
    <n v="0.05"/>
    <n v="126098"/>
    <n v="0.12"/>
    <n v="64509"/>
    <n v="2605"/>
    <m/>
    <n v="2.38"/>
    <n v="977695"/>
    <n v="0.89"/>
  </r>
  <r>
    <n v="1955"/>
    <s v="North Carolina"/>
    <s v="Mitchell"/>
    <x v="0"/>
    <x v="5"/>
    <n v="15000"/>
    <n v="4.1760912590556813"/>
    <x v="0"/>
    <n v="3741"/>
    <n v="0.25"/>
    <n v="11259"/>
    <n v="0.75"/>
    <n v="946"/>
    <n v="0.06"/>
    <n v="2383"/>
    <n v="0.16"/>
    <n v="43967"/>
    <n v="21"/>
    <m/>
    <n v="1.4"/>
    <n v="11895"/>
    <n v="0.79"/>
  </r>
  <r>
    <n v="1956"/>
    <s v="North Carolina"/>
    <s v="Montgomery"/>
    <x v="0"/>
    <x v="2"/>
    <n v="27271"/>
    <n v="4.4357010633732115"/>
    <x v="0"/>
    <n v="5597"/>
    <n v="0.21"/>
    <n v="21674"/>
    <n v="0.79"/>
    <n v="1704"/>
    <n v="0.06"/>
    <n v="4379"/>
    <n v="0.16"/>
    <n v="47757"/>
    <n v="5"/>
    <m/>
    <n v="0.18"/>
    <n v="21537"/>
    <n v="0.79"/>
  </r>
  <r>
    <n v="1957"/>
    <s v="North Carolina"/>
    <s v="Moore"/>
    <x v="0"/>
    <x v="7"/>
    <n v="98682"/>
    <n v="4.9942379428055563"/>
    <x v="0"/>
    <n v="23628"/>
    <n v="0.24"/>
    <n v="75054"/>
    <n v="0.76"/>
    <n v="9580"/>
    <n v="0.1"/>
    <n v="10263"/>
    <n v="0.1"/>
    <n v="59471"/>
    <n v="362"/>
    <m/>
    <n v="3.67"/>
    <n v="77610"/>
    <n v="0.79"/>
  </r>
  <r>
    <n v="1958"/>
    <s v="North Carolina"/>
    <s v="Nash"/>
    <x v="0"/>
    <x v="1"/>
    <n v="94016"/>
    <n v="4.9732017697741435"/>
    <x v="0"/>
    <n v="17426"/>
    <n v="0.19"/>
    <n v="76590"/>
    <n v="0.81"/>
    <n v="5438"/>
    <n v="0.06"/>
    <n v="13024"/>
    <n v="0.14000000000000001"/>
    <n v="50122"/>
    <n v="292"/>
    <m/>
    <n v="3.11"/>
    <n v="78406"/>
    <n v="0.83"/>
  </r>
  <r>
    <n v="1959"/>
    <s v="North Carolina"/>
    <s v="New Hanover"/>
    <x v="1"/>
    <x v="0"/>
    <n v="232274"/>
    <n v="5.3660005990017776"/>
    <x v="1"/>
    <n v="41211"/>
    <n v="0.18"/>
    <n v="191063"/>
    <n v="0.82"/>
    <n v="17086"/>
    <n v="7.0000000000000007E-2"/>
    <n v="34250"/>
    <n v="0.15"/>
    <n v="53419"/>
    <n v="757"/>
    <m/>
    <n v="3.26"/>
    <n v="189867"/>
    <n v="0.82"/>
  </r>
  <r>
    <n v="1960"/>
    <s v="North Carolina"/>
    <s v="Northampton"/>
    <x v="0"/>
    <x v="4"/>
    <n v="19676"/>
    <n v="4.293936813887294"/>
    <x v="0"/>
    <n v="5090"/>
    <n v="0.26"/>
    <n v="14586"/>
    <n v="0.74"/>
    <n v="1411"/>
    <n v="7.0000000000000007E-2"/>
    <n v="4043"/>
    <n v="0.21"/>
    <n v="37233"/>
    <n v="0"/>
    <m/>
    <n v="0"/>
    <n v="14865"/>
    <n v="0.76"/>
  </r>
  <r>
    <n v="1961"/>
    <s v="North Carolina"/>
    <s v="Onslow"/>
    <x v="0"/>
    <x v="1"/>
    <n v="197683"/>
    <n v="5.2959693232153482"/>
    <x v="1"/>
    <n v="18266"/>
    <n v="0.09"/>
    <n v="179417"/>
    <n v="0.91"/>
    <n v="30729"/>
    <n v="0.16"/>
    <n v="26562"/>
    <n v="0.13"/>
    <n v="50531"/>
    <n v="365"/>
    <m/>
    <n v="1.85"/>
    <n v="162824"/>
    <n v="0.82"/>
  </r>
  <r>
    <n v="1962"/>
    <s v="North Carolina"/>
    <s v="Orange"/>
    <x v="1"/>
    <x v="0"/>
    <n v="146027"/>
    <n v="5.1644331630919451"/>
    <x v="1"/>
    <n v="20439"/>
    <n v="0.14000000000000001"/>
    <n v="125588"/>
    <n v="0.86"/>
    <n v="5615"/>
    <n v="0.04"/>
    <n v="17045"/>
    <n v="0.12"/>
    <n v="71920"/>
    <n v="949"/>
    <m/>
    <n v="6.5"/>
    <n v="120851"/>
    <n v="0.83"/>
  </r>
  <r>
    <n v="1963"/>
    <s v="North Carolina"/>
    <s v="Pamlico"/>
    <x v="0"/>
    <x v="1"/>
    <n v="12670"/>
    <n v="4.1027766148834415"/>
    <x v="0"/>
    <n v="3779"/>
    <n v="0.3"/>
    <n v="8891"/>
    <n v="0.7"/>
    <n v="1451"/>
    <n v="0.11"/>
    <n v="1983"/>
    <n v="0.16"/>
    <n v="46447"/>
    <n v="0"/>
    <m/>
    <n v="0"/>
    <n v="8663"/>
    <n v="0.68"/>
  </r>
  <r>
    <n v="1964"/>
    <s v="North Carolina"/>
    <s v="Pasquotank"/>
    <x v="0"/>
    <x v="7"/>
    <n v="39639"/>
    <n v="4.598122689709303"/>
    <x v="0"/>
    <n v="6690"/>
    <n v="0.17"/>
    <n v="32949"/>
    <n v="0.83"/>
    <n v="3875"/>
    <n v="0.1"/>
    <n v="6854"/>
    <n v="0.17"/>
    <n v="46355"/>
    <n v="109"/>
    <m/>
    <n v="2.75"/>
    <n v="32479"/>
    <n v="0.82"/>
  </r>
  <r>
    <n v="1965"/>
    <s v="North Carolina"/>
    <s v="Pender"/>
    <x v="1"/>
    <x v="0"/>
    <n v="62162"/>
    <n v="4.7935249790069934"/>
    <x v="0"/>
    <n v="11190"/>
    <n v="0.18"/>
    <n v="50972"/>
    <n v="0.82"/>
    <n v="5188"/>
    <n v="0.08"/>
    <n v="9207"/>
    <n v="0.15"/>
    <n v="54900"/>
    <n v="59"/>
    <m/>
    <n v="0.95"/>
    <n v="52175"/>
    <n v="0.84"/>
  </r>
  <r>
    <n v="1966"/>
    <s v="North Carolina"/>
    <s v="Perquimans"/>
    <x v="0"/>
    <x v="6"/>
    <n v="13422"/>
    <n v="4.1278172344802737"/>
    <x v="0"/>
    <n v="3603"/>
    <n v="0.27"/>
    <n v="9819"/>
    <n v="0.73"/>
    <n v="1554"/>
    <n v="0.12"/>
    <n v="2108"/>
    <n v="0.16"/>
    <n v="48337"/>
    <n v="0"/>
    <m/>
    <n v="0"/>
    <n v="10241"/>
    <n v="0.76"/>
  </r>
  <r>
    <n v="1967"/>
    <s v="North Carolina"/>
    <s v="Person"/>
    <x v="0"/>
    <x v="0"/>
    <n v="39507"/>
    <n v="4.5966740523867795"/>
    <x v="0"/>
    <n v="7725"/>
    <n v="0.2"/>
    <n v="31782"/>
    <n v="0.8"/>
    <n v="2343"/>
    <n v="0.06"/>
    <n v="5773"/>
    <n v="0.15"/>
    <n v="50149"/>
    <n v="77"/>
    <m/>
    <n v="1.95"/>
    <n v="33213"/>
    <n v="0.84"/>
  </r>
  <r>
    <n v="1968"/>
    <s v="North Carolina"/>
    <s v="Pitt"/>
    <x v="0"/>
    <x v="1"/>
    <n v="179914"/>
    <n v="5.2550649592664982"/>
    <x v="1"/>
    <n v="23789"/>
    <n v="0.13"/>
    <n v="156125"/>
    <n v="0.87"/>
    <n v="11811"/>
    <n v="7.0000000000000007E-2"/>
    <n v="40201"/>
    <n v="0.22"/>
    <n v="43303"/>
    <n v="1054"/>
    <m/>
    <n v="5.86"/>
    <n v="155652"/>
    <n v="0.87"/>
  </r>
  <r>
    <n v="1969"/>
    <s v="North Carolina"/>
    <s v="Polk"/>
    <x v="0"/>
    <x v="6"/>
    <n v="20611"/>
    <n v="4.3140990632952843"/>
    <x v="0"/>
    <n v="6408"/>
    <n v="0.31"/>
    <n v="14203"/>
    <n v="0.69"/>
    <n v="1768"/>
    <n v="0.09"/>
    <n v="2389"/>
    <n v="0.12"/>
    <n v="50467"/>
    <n v="35"/>
    <m/>
    <n v="1.7"/>
    <n v="14733"/>
    <n v="0.71"/>
  </r>
  <r>
    <n v="1970"/>
    <s v="North Carolina"/>
    <s v="Randolph"/>
    <x v="0"/>
    <x v="0"/>
    <n v="143351"/>
    <n v="5.1564007268811576"/>
    <x v="1"/>
    <n v="25440"/>
    <n v="0.18"/>
    <n v="117911"/>
    <n v="0.82"/>
    <n v="8673"/>
    <n v="0.06"/>
    <n v="19631"/>
    <n v="0.14000000000000001"/>
    <n v="48372"/>
    <n v="85"/>
    <m/>
    <n v="0.59"/>
    <n v="122087"/>
    <n v="0.85"/>
  </r>
  <r>
    <n v="1971"/>
    <s v="North Carolina"/>
    <s v="Richmond"/>
    <x v="0"/>
    <x v="8"/>
    <n v="44887"/>
    <n v="4.6521205805189725"/>
    <x v="0"/>
    <n v="8056"/>
    <n v="0.18"/>
    <n v="36831"/>
    <n v="0.82"/>
    <n v="3112"/>
    <n v="7.0000000000000007E-2"/>
    <n v="8698"/>
    <n v="0.19"/>
    <n v="38514"/>
    <n v="0"/>
    <m/>
    <n v="0"/>
    <n v="38075"/>
    <n v="0.85"/>
  </r>
  <r>
    <n v="1972"/>
    <s v="North Carolina"/>
    <s v="Robeson"/>
    <x v="0"/>
    <x v="7"/>
    <n v="131831"/>
    <n v="5.1200175464180102"/>
    <x v="1"/>
    <n v="20065"/>
    <n v="0.15"/>
    <n v="111766"/>
    <n v="0.85"/>
    <n v="7207"/>
    <n v="0.05"/>
    <n v="31143"/>
    <n v="0.24"/>
    <n v="35407"/>
    <n v="373"/>
    <m/>
    <n v="2.83"/>
    <n v="112863"/>
    <n v="0.86"/>
  </r>
  <r>
    <n v="1973"/>
    <s v="North Carolina"/>
    <s v="Rockingham"/>
    <x v="0"/>
    <x v="0"/>
    <n v="90690"/>
    <n v="4.9575594018974796"/>
    <x v="0"/>
    <n v="18552"/>
    <n v="0.2"/>
    <n v="72138"/>
    <n v="0.8"/>
    <n v="5556"/>
    <n v="0.06"/>
    <n v="16003"/>
    <n v="0.18"/>
    <n v="41869"/>
    <n v="188"/>
    <m/>
    <n v="2.0699999999999998"/>
    <n v="76168"/>
    <n v="0.84"/>
  </r>
  <r>
    <n v="1974"/>
    <s v="North Carolina"/>
    <s v="Rowan"/>
    <x v="1"/>
    <x v="3"/>
    <n v="141262"/>
    <n v="5.1500253507387006"/>
    <x v="1"/>
    <n v="24830"/>
    <n v="0.18"/>
    <n v="116432"/>
    <n v="0.82"/>
    <n v="9496"/>
    <n v="7.0000000000000007E-2"/>
    <n v="22298"/>
    <n v="0.16"/>
    <n v="46864"/>
    <n v="367"/>
    <m/>
    <n v="2.6"/>
    <n v="118417"/>
    <n v="0.84"/>
  </r>
  <r>
    <n v="1975"/>
    <s v="North Carolina"/>
    <s v="Rutherford"/>
    <x v="0"/>
    <x v="7"/>
    <n v="66826"/>
    <n v="4.8249454663620943"/>
    <x v="0"/>
    <n v="14421"/>
    <n v="0.22"/>
    <n v="52405"/>
    <n v="0.78"/>
    <n v="4290"/>
    <n v="0.06"/>
    <n v="12538"/>
    <n v="0.19"/>
    <n v="42831"/>
    <n v="112"/>
    <m/>
    <n v="1.68"/>
    <n v="54559"/>
    <n v="0.82"/>
  </r>
  <r>
    <n v="1976"/>
    <s v="North Carolina"/>
    <s v="Sampson"/>
    <x v="0"/>
    <x v="2"/>
    <n v="63626"/>
    <n v="4.8036346211376486"/>
    <x v="0"/>
    <n v="11336"/>
    <n v="0.18"/>
    <n v="52290"/>
    <n v="0.82"/>
    <n v="3665"/>
    <n v="0.06"/>
    <n v="14243"/>
    <n v="0.22"/>
    <n v="42807"/>
    <n v="83"/>
    <m/>
    <n v="1.3"/>
    <n v="53504"/>
    <n v="0.84"/>
  </r>
  <r>
    <n v="1977"/>
    <s v="North Carolina"/>
    <s v="Scotland"/>
    <x v="1"/>
    <x v="2"/>
    <n v="34810"/>
    <n v="4.5417040232842885"/>
    <x v="0"/>
    <n v="6369"/>
    <n v="0.18"/>
    <n v="28441"/>
    <n v="0.82"/>
    <n v="2363"/>
    <n v="7.0000000000000007E-2"/>
    <n v="8637"/>
    <n v="0.25"/>
    <n v="36730"/>
    <n v="104"/>
    <m/>
    <n v="2.99"/>
    <n v="27791"/>
    <n v="0.8"/>
  </r>
  <r>
    <n v="1978"/>
    <s v="North Carolina"/>
    <s v="Stanly"/>
    <x v="0"/>
    <x v="2"/>
    <n v="62075"/>
    <n v="4.7929167282266016"/>
    <x v="0"/>
    <n v="11733"/>
    <n v="0.19"/>
    <n v="50342"/>
    <n v="0.81"/>
    <n v="3746"/>
    <n v="0.06"/>
    <n v="7924"/>
    <n v="0.13"/>
    <n v="51491"/>
    <n v="109"/>
    <m/>
    <n v="1.76"/>
    <n v="51207"/>
    <n v="0.82"/>
  </r>
  <r>
    <n v="1979"/>
    <s v="North Carolina"/>
    <s v="Stokes"/>
    <x v="0"/>
    <x v="0"/>
    <n v="45467"/>
    <n v="4.6576962995662665"/>
    <x v="0"/>
    <n v="9668"/>
    <n v="0.21"/>
    <n v="35799"/>
    <n v="0.79"/>
    <n v="2961"/>
    <n v="7.0000000000000007E-2"/>
    <n v="5455"/>
    <n v="0.12"/>
    <n v="50826"/>
    <n v="65"/>
    <m/>
    <n v="1.43"/>
    <n v="37629"/>
    <n v="0.83"/>
  </r>
  <r>
    <n v="1980"/>
    <s v="North Carolina"/>
    <s v="Surry"/>
    <x v="0"/>
    <x v="7"/>
    <n v="71948"/>
    <n v="4.857018725985812"/>
    <x v="0"/>
    <n v="14744"/>
    <n v="0.2"/>
    <n v="57204"/>
    <n v="0.8"/>
    <n v="3874"/>
    <n v="0.05"/>
    <n v="11351"/>
    <n v="0.16"/>
    <n v="46342"/>
    <n v="189"/>
    <m/>
    <n v="2.63"/>
    <n v="60121"/>
    <n v="0.84"/>
  </r>
  <r>
    <n v="1981"/>
    <s v="North Carolina"/>
    <s v="Swain"/>
    <x v="0"/>
    <x v="6"/>
    <n v="14245"/>
    <n v="4.153662453575496"/>
    <x v="0"/>
    <n v="2729"/>
    <n v="0.19"/>
    <n v="11516"/>
    <n v="0.81"/>
    <n v="974"/>
    <n v="7.0000000000000007E-2"/>
    <n v="2124"/>
    <n v="0.15"/>
    <n v="43121"/>
    <n v="40"/>
    <m/>
    <n v="2.81"/>
    <n v="12123"/>
    <n v="0.85"/>
  </r>
  <r>
    <n v="1982"/>
    <s v="North Carolina"/>
    <s v="Transylvania"/>
    <x v="0"/>
    <x v="2"/>
    <n v="34215"/>
    <n v="4.5342165443323301"/>
    <x v="0"/>
    <n v="10445"/>
    <n v="0.31"/>
    <n v="23770"/>
    <n v="0.69"/>
    <n v="3158"/>
    <n v="0.09"/>
    <n v="4277"/>
    <n v="0.13"/>
    <n v="51398"/>
    <n v="40"/>
    <m/>
    <n v="1.17"/>
    <n v="24138"/>
    <n v="0.71"/>
  </r>
  <r>
    <n v="1983"/>
    <s v="North Carolina"/>
    <s v="Tyrrell"/>
    <x v="0"/>
    <x v="4"/>
    <n v="4131"/>
    <n v="3.6160551949765862"/>
    <x v="2"/>
    <n v="799"/>
    <n v="0.19"/>
    <n v="3332"/>
    <n v="0.81"/>
    <n v="309"/>
    <n v="7.0000000000000007E-2"/>
    <n v="880"/>
    <n v="0.21"/>
    <n v="36765"/>
    <n v="0"/>
    <m/>
    <n v="0"/>
    <n v="2800"/>
    <n v="0.68"/>
  </r>
  <r>
    <n v="1984"/>
    <s v="North Carolina"/>
    <s v="Union"/>
    <x v="1"/>
    <x v="3"/>
    <n v="235908"/>
    <n v="5.3727426687234257"/>
    <x v="1"/>
    <n v="29928"/>
    <n v="0.13"/>
    <n v="205980"/>
    <n v="0.87"/>
    <n v="11055"/>
    <n v="0.05"/>
    <n v="16361"/>
    <n v="7.0000000000000007E-2"/>
    <n v="80428"/>
    <n v="231"/>
    <m/>
    <n v="0.98"/>
    <n v="209083"/>
    <n v="0.89"/>
  </r>
  <r>
    <n v="1985"/>
    <s v="North Carolina"/>
    <s v="Vance"/>
    <x v="0"/>
    <x v="7"/>
    <n v="44582"/>
    <n v="4.6491595475331948"/>
    <x v="0"/>
    <n v="8244"/>
    <n v="0.18"/>
    <n v="36338"/>
    <n v="0.82"/>
    <n v="2609"/>
    <n v="0.06"/>
    <n v="11585"/>
    <n v="0.26"/>
    <n v="40263"/>
    <n v="102"/>
    <m/>
    <n v="2.29"/>
    <n v="38004"/>
    <n v="0.85"/>
  </r>
  <r>
    <n v="1986"/>
    <s v="North Carolina"/>
    <s v="Wake"/>
    <x v="1"/>
    <x v="3"/>
    <n v="1092305"/>
    <n v="6.0383439216307551"/>
    <x v="3"/>
    <n v="126886"/>
    <n v="0.12"/>
    <n v="965419"/>
    <n v="0.88"/>
    <n v="54264"/>
    <n v="0.05"/>
    <n v="89819"/>
    <n v="0.08"/>
    <n v="80169"/>
    <n v="2256"/>
    <m/>
    <n v="2.0699999999999998"/>
    <n v="969568"/>
    <n v="0.89"/>
  </r>
  <r>
    <n v="1987"/>
    <s v="North Carolina"/>
    <s v="Warren"/>
    <x v="0"/>
    <x v="6"/>
    <n v="19807"/>
    <n v="4.2968187015804888"/>
    <x v="0"/>
    <n v="5032"/>
    <n v="0.25"/>
    <n v="14775"/>
    <n v="0.75"/>
    <n v="1361"/>
    <n v="7.0000000000000007E-2"/>
    <n v="3750"/>
    <n v="0.19"/>
    <n v="38430"/>
    <n v="0"/>
    <m/>
    <n v="0"/>
    <n v="14794"/>
    <n v="0.75"/>
  </r>
  <r>
    <n v="1988"/>
    <s v="North Carolina"/>
    <s v="Washington"/>
    <x v="0"/>
    <x v="5"/>
    <n v="11859"/>
    <n v="4.0740480690626333"/>
    <x v="0"/>
    <n v="2889"/>
    <n v="0.24"/>
    <n v="8970"/>
    <n v="0.76"/>
    <n v="753"/>
    <n v="0.06"/>
    <n v="2470"/>
    <n v="0.21"/>
    <n v="36042"/>
    <n v="25"/>
    <m/>
    <n v="2.11"/>
    <n v="9438"/>
    <n v="0.8"/>
  </r>
  <r>
    <n v="1989"/>
    <s v="North Carolina"/>
    <s v="Watauga"/>
    <x v="0"/>
    <x v="8"/>
    <n v="55945"/>
    <n v="4.7477612781844289"/>
    <x v="0"/>
    <n v="8853"/>
    <n v="0.16"/>
    <n v="47092"/>
    <n v="0.84"/>
    <n v="2944"/>
    <n v="0.05"/>
    <n v="10608"/>
    <n v="0.19"/>
    <n v="48489"/>
    <n v="99"/>
    <m/>
    <n v="1.77"/>
    <n v="42280"/>
    <n v="0.76"/>
  </r>
  <r>
    <n v="1990"/>
    <s v="North Carolina"/>
    <s v="Wayne"/>
    <x v="1"/>
    <x v="1"/>
    <n v="123248"/>
    <n v="5.090779880517128"/>
    <x v="1"/>
    <n v="20266"/>
    <n v="0.16"/>
    <n v="102982"/>
    <n v="0.84"/>
    <n v="12039"/>
    <n v="0.1"/>
    <n v="24470"/>
    <n v="0.2"/>
    <n v="41572"/>
    <n v="517"/>
    <m/>
    <n v="4.1900000000000004"/>
    <n v="105036"/>
    <n v="0.85"/>
  </r>
  <r>
    <n v="1991"/>
    <s v="North Carolina"/>
    <s v="Wilkes"/>
    <x v="0"/>
    <x v="2"/>
    <n v="68557"/>
    <n v="4.8360518049485162"/>
    <x v="0"/>
    <n v="14777"/>
    <n v="0.22"/>
    <n v="53780"/>
    <n v="0.78"/>
    <n v="3713"/>
    <n v="0.05"/>
    <n v="12712"/>
    <n v="0.19"/>
    <n v="44080"/>
    <n v="92"/>
    <m/>
    <n v="1.34"/>
    <n v="56334"/>
    <n v="0.82"/>
  </r>
  <r>
    <n v="1992"/>
    <s v="North Carolina"/>
    <s v="Wilson"/>
    <x v="0"/>
    <x v="7"/>
    <n v="81455"/>
    <n v="4.9109177480154527"/>
    <x v="0"/>
    <n v="14881"/>
    <n v="0.18"/>
    <n v="66574"/>
    <n v="0.82"/>
    <n v="5228"/>
    <n v="0.06"/>
    <n v="16868"/>
    <n v="0.21"/>
    <n v="44015"/>
    <n v="220"/>
    <m/>
    <n v="2.7"/>
    <n v="68684"/>
    <n v="0.84"/>
  </r>
  <r>
    <n v="1993"/>
    <s v="North Carolina"/>
    <s v="Yadkin"/>
    <x v="0"/>
    <x v="0"/>
    <n v="37543"/>
    <n v="4.5745289734368635"/>
    <x v="0"/>
    <n v="7566"/>
    <n v="0.2"/>
    <n v="29977"/>
    <n v="0.8"/>
    <n v="2326"/>
    <n v="0.06"/>
    <n v="4829"/>
    <n v="0.13"/>
    <n v="49070"/>
    <n v="0"/>
    <m/>
    <n v="0"/>
    <n v="31341"/>
    <n v="0.83"/>
  </r>
  <r>
    <n v="1994"/>
    <s v="North Carolina"/>
    <s v="Yancey"/>
    <x v="0"/>
    <x v="6"/>
    <n v="17903"/>
    <n v="4.2529258116657997"/>
    <x v="0"/>
    <n v="4607"/>
    <n v="0.26"/>
    <n v="13296"/>
    <n v="0.74"/>
    <n v="1069"/>
    <n v="0.06"/>
    <n v="3153"/>
    <n v="0.18"/>
    <n v="44756"/>
    <n v="0"/>
    <m/>
    <n v="0"/>
    <n v="14026"/>
    <n v="0.78"/>
  </r>
  <r>
    <n v="1995"/>
    <s v="North Dakota"/>
    <s v="Adams"/>
    <x v="0"/>
    <x v="4"/>
    <n v="2294"/>
    <n v="3.3605934135652489"/>
    <x v="2"/>
    <n v="639"/>
    <n v="0.28000000000000003"/>
    <n v="1655"/>
    <n v="0.72"/>
    <n v="178"/>
    <n v="0.08"/>
    <n v="234"/>
    <n v="0.1"/>
    <n v="53162"/>
    <n v="25"/>
    <m/>
    <n v="10.9"/>
    <n v="1703"/>
    <n v="0.74"/>
  </r>
  <r>
    <n v="1996"/>
    <s v="North Dakota"/>
    <s v="Barnes"/>
    <x v="0"/>
    <x v="2"/>
    <n v="10542"/>
    <n v="4.0229230118789383"/>
    <x v="0"/>
    <n v="2401"/>
    <n v="0.23"/>
    <n v="8141"/>
    <n v="0.77"/>
    <n v="774"/>
    <n v="7.0000000000000007E-2"/>
    <n v="1231"/>
    <n v="0.12"/>
    <n v="54984"/>
    <n v="19"/>
    <m/>
    <n v="1.8"/>
    <n v="8035"/>
    <n v="0.76"/>
  </r>
  <r>
    <n v="1997"/>
    <s v="North Dakota"/>
    <s v="Benson"/>
    <x v="0"/>
    <x v="4"/>
    <n v="6962"/>
    <n v="3.8427340189482697"/>
    <x v="2"/>
    <n v="968"/>
    <n v="0.14000000000000001"/>
    <n v="5994"/>
    <n v="0.86"/>
    <n v="331"/>
    <n v="0.05"/>
    <n v="2129"/>
    <n v="0.31"/>
    <n v="42407"/>
    <n v="0"/>
    <m/>
    <n v="0"/>
    <n v="6069"/>
    <n v="0.87"/>
  </r>
  <r>
    <n v="1998"/>
    <s v="North Dakota"/>
    <s v="Billings"/>
    <x v="0"/>
    <x v="4"/>
    <n v="919"/>
    <n v="2.9633155113861114"/>
    <x v="2"/>
    <n v="206"/>
    <n v="0.22"/>
    <n v="713"/>
    <n v="0.78"/>
    <n v="67"/>
    <n v="7.0000000000000007E-2"/>
    <n v="82"/>
    <n v="0.09"/>
    <n v="76235"/>
    <n v="0"/>
    <m/>
    <n v="0"/>
    <n v="714"/>
    <n v="0.78"/>
  </r>
  <r>
    <n v="1999"/>
    <s v="North Dakota"/>
    <s v="Bottineau"/>
    <x v="0"/>
    <x v="4"/>
    <n v="6411"/>
    <n v="3.8069257768837317"/>
    <x v="2"/>
    <n v="1529"/>
    <n v="0.24"/>
    <n v="4882"/>
    <n v="0.76"/>
    <n v="561"/>
    <n v="0.09"/>
    <n v="715"/>
    <n v="0.11"/>
    <n v="59161"/>
    <n v="25"/>
    <m/>
    <n v="3.9"/>
    <n v="4799"/>
    <n v="0.75"/>
  </r>
  <r>
    <n v="2000"/>
    <s v="North Dakota"/>
    <s v="Bowman"/>
    <x v="0"/>
    <x v="4"/>
    <n v="3076"/>
    <n v="3.4879863311293935"/>
    <x v="2"/>
    <n v="659"/>
    <n v="0.21"/>
    <n v="2417"/>
    <n v="0.79"/>
    <n v="201"/>
    <n v="7.0000000000000007E-2"/>
    <n v="264"/>
    <n v="0.09"/>
    <n v="62270"/>
    <n v="55"/>
    <m/>
    <n v="17.88"/>
    <n v="2458"/>
    <n v="0.8"/>
  </r>
  <r>
    <n v="2001"/>
    <s v="North Dakota"/>
    <s v="Burke"/>
    <x v="0"/>
    <x v="4"/>
    <n v="2100"/>
    <n v="3.3222192947339191"/>
    <x v="2"/>
    <n v="436"/>
    <n v="0.21"/>
    <n v="1664"/>
    <n v="0.79"/>
    <n v="119"/>
    <n v="0.06"/>
    <n v="195"/>
    <n v="0.09"/>
    <n v="63261"/>
    <n v="0"/>
    <m/>
    <n v="0"/>
    <n v="1688"/>
    <n v="0.8"/>
  </r>
  <r>
    <n v="2002"/>
    <s v="North Dakota"/>
    <s v="Burleigh"/>
    <x v="0"/>
    <x v="1"/>
    <n v="95273"/>
    <n v="4.9789698406970979"/>
    <x v="0"/>
    <n v="15315"/>
    <n v="0.16"/>
    <n v="79958"/>
    <n v="0.84"/>
    <n v="6567"/>
    <n v="7.0000000000000007E-2"/>
    <n v="6798"/>
    <n v="7.0000000000000007E-2"/>
    <n v="72277"/>
    <n v="464"/>
    <m/>
    <n v="4.87"/>
    <n v="79055"/>
    <n v="0.83"/>
  </r>
  <r>
    <n v="2003"/>
    <s v="North Dakota"/>
    <s v="Cass"/>
    <x v="1"/>
    <x v="1"/>
    <n v="181516"/>
    <n v="5.2589149125977466"/>
    <x v="1"/>
    <n v="21794"/>
    <n v="0.12"/>
    <n v="159722"/>
    <n v="0.88"/>
    <n v="10671"/>
    <n v="0.06"/>
    <n v="18270"/>
    <n v="0.1"/>
    <n v="63885"/>
    <n v="874"/>
    <m/>
    <n v="4.82"/>
    <n v="158670"/>
    <n v="0.87"/>
  </r>
  <r>
    <n v="2004"/>
    <s v="North Dakota"/>
    <s v="Cavalier"/>
    <x v="0"/>
    <x v="4"/>
    <n v="3829"/>
    <n v="3.5830853663476878"/>
    <x v="2"/>
    <n v="1032"/>
    <n v="0.27"/>
    <n v="2797"/>
    <n v="0.73"/>
    <n v="261"/>
    <n v="7.0000000000000007E-2"/>
    <n v="398"/>
    <n v="0.1"/>
    <n v="60314"/>
    <n v="20"/>
    <m/>
    <n v="5.22"/>
    <n v="2834"/>
    <n v="0.74"/>
  </r>
  <r>
    <n v="2005"/>
    <s v="North Dakota"/>
    <s v="Dickey"/>
    <x v="0"/>
    <x v="4"/>
    <n v="4903"/>
    <n v="3.6904618932461783"/>
    <x v="2"/>
    <n v="1002"/>
    <n v="0.2"/>
    <n v="3901"/>
    <n v="0.8"/>
    <n v="322"/>
    <n v="7.0000000000000007E-2"/>
    <n v="520"/>
    <n v="0.11"/>
    <n v="53286"/>
    <n v="20"/>
    <m/>
    <n v="4.08"/>
    <n v="3869"/>
    <n v="0.79"/>
  </r>
  <r>
    <n v="2006"/>
    <s v="North Dakota"/>
    <s v="Divide"/>
    <x v="0"/>
    <x v="4"/>
    <n v="2283"/>
    <n v="3.3585059114902354"/>
    <x v="2"/>
    <n v="577"/>
    <n v="0.25"/>
    <n v="1706"/>
    <n v="0.75"/>
    <n v="199"/>
    <n v="0.09"/>
    <n v="222"/>
    <n v="0.1"/>
    <n v="58715"/>
    <n v="60"/>
    <m/>
    <n v="26.28"/>
    <n v="1734"/>
    <n v="0.76"/>
  </r>
  <r>
    <n v="2007"/>
    <s v="North Dakota"/>
    <s v="Dunn"/>
    <x v="0"/>
    <x v="4"/>
    <n v="4332"/>
    <n v="3.6366884479532828"/>
    <x v="2"/>
    <n v="690"/>
    <n v="0.16"/>
    <n v="3642"/>
    <n v="0.84"/>
    <n v="317"/>
    <n v="7.0000000000000007E-2"/>
    <n v="443"/>
    <n v="0.1"/>
    <n v="66383"/>
    <n v="0"/>
    <m/>
    <n v="0"/>
    <n v="3693"/>
    <n v="0.85"/>
  </r>
  <r>
    <n v="2008"/>
    <s v="North Dakota"/>
    <s v="Eddy"/>
    <x v="0"/>
    <x v="4"/>
    <n v="2313"/>
    <n v="3.3641756327706194"/>
    <x v="2"/>
    <n v="532"/>
    <n v="0.23"/>
    <n v="1781"/>
    <n v="0.77"/>
    <n v="165"/>
    <n v="7.0000000000000007E-2"/>
    <n v="237"/>
    <n v="0.1"/>
    <n v="51327"/>
    <n v="0"/>
    <m/>
    <n v="0"/>
    <n v="1821"/>
    <n v="0.79"/>
  </r>
  <r>
    <n v="2009"/>
    <s v="North Dakota"/>
    <s v="Emmons"/>
    <x v="0"/>
    <x v="6"/>
    <n v="3295"/>
    <n v="3.5178554189300288"/>
    <x v="2"/>
    <n v="919"/>
    <n v="0.28000000000000003"/>
    <n v="2376"/>
    <n v="0.72"/>
    <n v="242"/>
    <n v="7.0000000000000007E-2"/>
    <n v="431"/>
    <n v="0.13"/>
    <n v="47976"/>
    <n v="14"/>
    <m/>
    <n v="4.25"/>
    <n v="2423"/>
    <n v="0.74"/>
  </r>
  <r>
    <n v="2010"/>
    <s v="North Dakota"/>
    <s v="Foster"/>
    <x v="0"/>
    <x v="4"/>
    <n v="3216"/>
    <n v="3.5073160400764136"/>
    <x v="2"/>
    <n v="724"/>
    <n v="0.23"/>
    <n v="2492"/>
    <n v="0.77"/>
    <n v="236"/>
    <n v="7.0000000000000007E-2"/>
    <n v="274"/>
    <n v="0.09"/>
    <n v="58096"/>
    <n v="25"/>
    <m/>
    <n v="7.77"/>
    <n v="2534"/>
    <n v="0.79"/>
  </r>
  <r>
    <n v="2011"/>
    <s v="North Dakota"/>
    <s v="Golden Valley"/>
    <x v="0"/>
    <x v="4"/>
    <n v="1769"/>
    <n v="3.2477278329097232"/>
    <x v="2"/>
    <n v="432"/>
    <n v="0.24"/>
    <n v="1337"/>
    <n v="0.76"/>
    <n v="141"/>
    <n v="0.08"/>
    <n v="192"/>
    <n v="0.11"/>
    <n v="58075"/>
    <n v="0"/>
    <m/>
    <n v="0"/>
    <n v="1299"/>
    <n v="0.73"/>
  </r>
  <r>
    <n v="2012"/>
    <s v="North Dakota"/>
    <s v="Grand Forks"/>
    <x v="0"/>
    <x v="1"/>
    <n v="70770"/>
    <n v="4.8498491956052581"/>
    <x v="0"/>
    <n v="8977"/>
    <n v="0.13"/>
    <n v="61793"/>
    <n v="0.87"/>
    <n v="5412"/>
    <n v="0.08"/>
    <n v="8681"/>
    <n v="0.12"/>
    <n v="54311"/>
    <n v="432"/>
    <m/>
    <n v="6.1"/>
    <n v="59884"/>
    <n v="0.85"/>
  </r>
  <r>
    <n v="2013"/>
    <s v="North Dakota"/>
    <s v="Grant"/>
    <x v="0"/>
    <x v="6"/>
    <n v="2374"/>
    <n v="3.3754807146185724"/>
    <x v="2"/>
    <n v="710"/>
    <n v="0.3"/>
    <n v="1664"/>
    <n v="0.7"/>
    <n v="181"/>
    <n v="0.08"/>
    <n v="341"/>
    <n v="0.14000000000000001"/>
    <n v="41295"/>
    <n v="30"/>
    <m/>
    <n v="12.64"/>
    <n v="1675"/>
    <n v="0.71"/>
  </r>
  <r>
    <n v="2014"/>
    <s v="North Dakota"/>
    <s v="Griggs"/>
    <x v="0"/>
    <x v="4"/>
    <n v="2232"/>
    <n v="3.3486941902655412"/>
    <x v="2"/>
    <n v="674"/>
    <n v="0.3"/>
    <n v="1558"/>
    <n v="0.7"/>
    <n v="156"/>
    <n v="7.0000000000000007E-2"/>
    <n v="202"/>
    <n v="0.09"/>
    <n v="54250"/>
    <n v="62"/>
    <m/>
    <n v="27.78"/>
    <n v="1574"/>
    <n v="0.71"/>
  </r>
  <r>
    <n v="2015"/>
    <s v="North Dakota"/>
    <s v="Hettinger"/>
    <x v="0"/>
    <x v="4"/>
    <n v="2514"/>
    <n v="3.400365273349939"/>
    <x v="2"/>
    <n v="564"/>
    <n v="0.22"/>
    <n v="1950"/>
    <n v="0.78"/>
    <n v="196"/>
    <n v="0.08"/>
    <n v="291"/>
    <n v="0.12"/>
    <n v="51455"/>
    <n v="0"/>
    <m/>
    <n v="0"/>
    <n v="1863"/>
    <n v="0.74"/>
  </r>
  <r>
    <n v="2016"/>
    <s v="North Dakota"/>
    <s v="Kidder"/>
    <x v="0"/>
    <x v="6"/>
    <n v="2450"/>
    <n v="3.3891660843645326"/>
    <x v="2"/>
    <n v="600"/>
    <n v="0.24"/>
    <n v="1850"/>
    <n v="0.76"/>
    <n v="138"/>
    <n v="0.06"/>
    <n v="355"/>
    <n v="0.14000000000000001"/>
    <n v="45401"/>
    <n v="0"/>
    <m/>
    <n v="0"/>
    <n v="1885"/>
    <n v="0.77"/>
  </r>
  <r>
    <n v="2017"/>
    <s v="North Dakota"/>
    <s v="LaMoure"/>
    <x v="0"/>
    <x v="4"/>
    <n v="4062"/>
    <n v="3.6087399190687881"/>
    <x v="2"/>
    <n v="1098"/>
    <n v="0.27"/>
    <n v="2964"/>
    <n v="0.73"/>
    <n v="267"/>
    <n v="7.0000000000000007E-2"/>
    <n v="456"/>
    <n v="0.11"/>
    <n v="54514"/>
    <n v="0"/>
    <m/>
    <n v="0"/>
    <n v="3009"/>
    <n v="0.74"/>
  </r>
  <r>
    <n v="2018"/>
    <s v="North Dakota"/>
    <s v="Logan"/>
    <x v="0"/>
    <x v="4"/>
    <n v="1903"/>
    <n v="3.2794387882870204"/>
    <x v="2"/>
    <n v="494"/>
    <n v="0.26"/>
    <n v="1409"/>
    <n v="0.74"/>
    <n v="137"/>
    <n v="7.0000000000000007E-2"/>
    <n v="239"/>
    <n v="0.13"/>
    <n v="50141"/>
    <n v="0"/>
    <m/>
    <n v="0"/>
    <n v="1426"/>
    <n v="0.75"/>
  </r>
  <r>
    <n v="2019"/>
    <s v="North Dakota"/>
    <s v="McHenry"/>
    <x v="0"/>
    <x v="4"/>
    <n v="5816"/>
    <n v="3.7646243978509815"/>
    <x v="2"/>
    <n v="1187"/>
    <n v="0.2"/>
    <n v="4629"/>
    <n v="0.8"/>
    <n v="432"/>
    <n v="7.0000000000000007E-2"/>
    <n v="685"/>
    <n v="0.12"/>
    <n v="54795"/>
    <n v="0"/>
    <m/>
    <n v="0"/>
    <n v="4730"/>
    <n v="0.81"/>
  </r>
  <r>
    <n v="2020"/>
    <s v="North Dakota"/>
    <s v="McIntosh"/>
    <x v="0"/>
    <x v="4"/>
    <n v="2585"/>
    <n v="3.4124605474299612"/>
    <x v="2"/>
    <n v="793"/>
    <n v="0.31"/>
    <n v="1792"/>
    <n v="0.69"/>
    <n v="186"/>
    <n v="7.0000000000000007E-2"/>
    <n v="339"/>
    <n v="0.13"/>
    <n v="47288"/>
    <n v="79"/>
    <m/>
    <n v="30.56"/>
    <n v="1841"/>
    <n v="0.71"/>
  </r>
  <r>
    <n v="2021"/>
    <s v="North Dakota"/>
    <s v="McKenzie"/>
    <x v="0"/>
    <x v="4"/>
    <n v="13632"/>
    <n v="4.1345595774226247"/>
    <x v="0"/>
    <n v="1248"/>
    <n v="0.09"/>
    <n v="12384"/>
    <n v="0.91"/>
    <n v="871"/>
    <n v="0.06"/>
    <n v="1240"/>
    <n v="0.09"/>
    <n v="76224"/>
    <n v="24"/>
    <m/>
    <n v="1.76"/>
    <n v="12512"/>
    <n v="0.92"/>
  </r>
  <r>
    <n v="2022"/>
    <s v="North Dakota"/>
    <s v="McLean"/>
    <x v="0"/>
    <x v="6"/>
    <n v="9541"/>
    <n v="3.9795938958489305"/>
    <x v="2"/>
    <n v="2248"/>
    <n v="0.24"/>
    <n v="7293"/>
    <n v="0.76"/>
    <n v="759"/>
    <n v="0.08"/>
    <n v="867"/>
    <n v="0.09"/>
    <n v="64524"/>
    <n v="75"/>
    <m/>
    <n v="7.86"/>
    <n v="7437"/>
    <n v="0.78"/>
  </r>
  <r>
    <n v="2023"/>
    <s v="North Dakota"/>
    <s v="Mercer"/>
    <x v="0"/>
    <x v="5"/>
    <n v="8267"/>
    <n v="3.9173479376277718"/>
    <x v="2"/>
    <n v="1592"/>
    <n v="0.19"/>
    <n v="6675"/>
    <n v="0.81"/>
    <n v="655"/>
    <n v="0.08"/>
    <n v="585"/>
    <n v="7.0000000000000007E-2"/>
    <n v="82303"/>
    <n v="18"/>
    <m/>
    <n v="2.1800000000000002"/>
    <n v="6827"/>
    <n v="0.83"/>
  </r>
  <r>
    <n v="2024"/>
    <s v="North Dakota"/>
    <s v="Morton"/>
    <x v="0"/>
    <x v="1"/>
    <n v="31095"/>
    <n v="4.4926905611495425"/>
    <x v="0"/>
    <n v="5203"/>
    <n v="0.17"/>
    <n v="25892"/>
    <n v="0.83"/>
    <n v="2008"/>
    <n v="0.06"/>
    <n v="2468"/>
    <n v="0.08"/>
    <n v="68043"/>
    <n v="41"/>
    <m/>
    <n v="1.32"/>
    <n v="26358"/>
    <n v="0.85"/>
  </r>
  <r>
    <n v="2025"/>
    <s v="North Dakota"/>
    <s v="Mountrail"/>
    <x v="0"/>
    <x v="4"/>
    <n v="10218"/>
    <n v="4.0093658983462444"/>
    <x v="0"/>
    <n v="1193"/>
    <n v="0.12"/>
    <n v="9025"/>
    <n v="0.88"/>
    <n v="696"/>
    <n v="7.0000000000000007E-2"/>
    <n v="1055"/>
    <n v="0.1"/>
    <n v="67162"/>
    <n v="11"/>
    <m/>
    <n v="1.08"/>
    <n v="9218"/>
    <n v="0.9"/>
  </r>
  <r>
    <n v="2026"/>
    <s v="North Dakota"/>
    <s v="Nelson"/>
    <x v="0"/>
    <x v="6"/>
    <n v="2869"/>
    <n v="3.4577305482459986"/>
    <x v="2"/>
    <n v="772"/>
    <n v="0.27"/>
    <n v="2097"/>
    <n v="0.73"/>
    <n v="250"/>
    <n v="0.09"/>
    <n v="301"/>
    <n v="0.1"/>
    <n v="50093"/>
    <n v="49"/>
    <m/>
    <n v="17.079999999999998"/>
    <n v="2141"/>
    <n v="0.75"/>
  </r>
  <r>
    <n v="2027"/>
    <s v="North Dakota"/>
    <s v="Oliver"/>
    <x v="0"/>
    <x v="1"/>
    <n v="1952"/>
    <n v="3.290479813330673"/>
    <x v="2"/>
    <n v="433"/>
    <n v="0.22"/>
    <n v="1519"/>
    <n v="0.78"/>
    <n v="142"/>
    <n v="7.0000000000000007E-2"/>
    <n v="198"/>
    <n v="0.1"/>
    <n v="68243"/>
    <n v="0"/>
    <m/>
    <n v="0"/>
    <n v="1548"/>
    <n v="0.79"/>
  </r>
  <r>
    <n v="2028"/>
    <s v="North Dakota"/>
    <s v="Pembina"/>
    <x v="0"/>
    <x v="4"/>
    <n v="6947"/>
    <n v="3.8417972988743552"/>
    <x v="2"/>
    <n v="1607"/>
    <n v="0.23"/>
    <n v="5340"/>
    <n v="0.77"/>
    <n v="542"/>
    <n v="0.08"/>
    <n v="697"/>
    <n v="0.1"/>
    <n v="58766"/>
    <n v="70"/>
    <m/>
    <n v="10.08"/>
    <n v="5430"/>
    <n v="0.78"/>
  </r>
  <r>
    <n v="2029"/>
    <s v="North Dakota"/>
    <s v="Pierce"/>
    <x v="0"/>
    <x v="5"/>
    <n v="4081"/>
    <n v="3.610766594773271"/>
    <x v="2"/>
    <n v="962"/>
    <n v="0.24"/>
    <n v="3119"/>
    <n v="0.76"/>
    <n v="271"/>
    <n v="7.0000000000000007E-2"/>
    <n v="447"/>
    <n v="0.11"/>
    <n v="47360"/>
    <n v="85"/>
    <m/>
    <n v="20.83"/>
    <n v="3029"/>
    <n v="0.74"/>
  </r>
  <r>
    <n v="2030"/>
    <s v="North Dakota"/>
    <s v="Ramsey"/>
    <x v="0"/>
    <x v="5"/>
    <n v="11481"/>
    <n v="4.059979716944162"/>
    <x v="0"/>
    <n v="2282"/>
    <n v="0.2"/>
    <n v="9199"/>
    <n v="0.8"/>
    <n v="942"/>
    <n v="0.08"/>
    <n v="1361"/>
    <n v="0.12"/>
    <n v="54814"/>
    <n v="25"/>
    <m/>
    <n v="2.1800000000000002"/>
    <n v="9216"/>
    <n v="0.8"/>
  </r>
  <r>
    <n v="2031"/>
    <s v="North Dakota"/>
    <s v="Ransom"/>
    <x v="0"/>
    <x v="6"/>
    <n v="5237"/>
    <n v="3.7190825739014861"/>
    <x v="2"/>
    <n v="1081"/>
    <n v="0.21"/>
    <n v="4156"/>
    <n v="0.79"/>
    <n v="400"/>
    <n v="0.08"/>
    <n v="440"/>
    <n v="0.08"/>
    <n v="61634"/>
    <n v="25"/>
    <m/>
    <n v="4.7699999999999996"/>
    <n v="4220"/>
    <n v="0.81"/>
  </r>
  <r>
    <n v="2032"/>
    <s v="North Dakota"/>
    <s v="Renville"/>
    <x v="0"/>
    <x v="4"/>
    <n v="2374"/>
    <n v="3.3754807146185724"/>
    <x v="2"/>
    <n v="482"/>
    <n v="0.2"/>
    <n v="1892"/>
    <n v="0.8"/>
    <n v="247"/>
    <n v="0.1"/>
    <n v="191"/>
    <n v="0.08"/>
    <n v="60205"/>
    <n v="0"/>
    <m/>
    <n v="0"/>
    <n v="1924"/>
    <n v="0.81"/>
  </r>
  <r>
    <n v="2033"/>
    <s v="North Dakota"/>
    <s v="Richland"/>
    <x v="0"/>
    <x v="2"/>
    <n v="16239"/>
    <n v="4.210559281810724"/>
    <x v="0"/>
    <n v="2904"/>
    <n v="0.18"/>
    <n v="13335"/>
    <n v="0.82"/>
    <n v="1042"/>
    <n v="0.06"/>
    <n v="1781"/>
    <n v="0.11"/>
    <n v="61174"/>
    <n v="0"/>
    <m/>
    <n v="0"/>
    <n v="12851"/>
    <n v="0.79"/>
  </r>
  <r>
    <n v="2034"/>
    <s v="North Dakota"/>
    <s v="Rolette"/>
    <x v="0"/>
    <x v="4"/>
    <n v="14301"/>
    <n v="4.1553664066467046"/>
    <x v="0"/>
    <n v="1671"/>
    <n v="0.12"/>
    <n v="12630"/>
    <n v="0.88"/>
    <n v="649"/>
    <n v="0.05"/>
    <n v="3504"/>
    <n v="0.25"/>
    <n v="42021"/>
    <n v="54"/>
    <m/>
    <n v="3.78"/>
    <n v="12871"/>
    <n v="0.9"/>
  </r>
  <r>
    <n v="2035"/>
    <s v="North Dakota"/>
    <s v="Sargent"/>
    <x v="0"/>
    <x v="4"/>
    <n v="3870"/>
    <n v="3.5877109650189114"/>
    <x v="2"/>
    <n v="872"/>
    <n v="0.23"/>
    <n v="2998"/>
    <n v="0.77"/>
    <n v="293"/>
    <n v="0.08"/>
    <n v="296"/>
    <n v="0.08"/>
    <n v="64756"/>
    <n v="0"/>
    <m/>
    <n v="0"/>
    <n v="3047"/>
    <n v="0.79"/>
  </r>
  <r>
    <n v="2036"/>
    <s v="North Dakota"/>
    <s v="Sheridan"/>
    <x v="0"/>
    <x v="4"/>
    <n v="1349"/>
    <n v="3.1300119496719043"/>
    <x v="2"/>
    <n v="437"/>
    <n v="0.32"/>
    <n v="912"/>
    <n v="0.68"/>
    <n v="100"/>
    <n v="7.0000000000000007E-2"/>
    <n v="223"/>
    <n v="0.17"/>
    <n v="39439"/>
    <n v="0"/>
    <m/>
    <n v="0"/>
    <n v="940"/>
    <n v="0.7"/>
  </r>
  <r>
    <n v="2037"/>
    <s v="North Dakota"/>
    <s v="Sioux"/>
    <x v="0"/>
    <x v="1"/>
    <n v="4358"/>
    <n v="3.6392872259102367"/>
    <x v="2"/>
    <n v="353"/>
    <n v="0.08"/>
    <n v="4005"/>
    <n v="0.92"/>
    <n v="190"/>
    <n v="0.04"/>
    <n v="1408"/>
    <n v="0.32"/>
    <n v="37002"/>
    <n v="14"/>
    <m/>
    <n v="3.21"/>
    <n v="3989"/>
    <n v="0.92"/>
  </r>
  <r>
    <n v="2038"/>
    <s v="North Dakota"/>
    <s v="Slope"/>
    <x v="0"/>
    <x v="4"/>
    <n v="763"/>
    <n v="2.8825245379548803"/>
    <x v="2"/>
    <n v="175"/>
    <n v="0.23"/>
    <n v="588"/>
    <n v="0.77"/>
    <n v="45"/>
    <n v="0.06"/>
    <n v="97"/>
    <n v="0.13"/>
    <n v="49843"/>
    <n v="0"/>
    <m/>
    <n v="0"/>
    <n v="589"/>
    <n v="0.77"/>
  </r>
  <r>
    <n v="2039"/>
    <s v="North Dakota"/>
    <s v="Stark"/>
    <x v="0"/>
    <x v="5"/>
    <n v="30997"/>
    <n v="4.4913196633022556"/>
    <x v="0"/>
    <n v="4204"/>
    <n v="0.14000000000000001"/>
    <n v="26793"/>
    <n v="0.86"/>
    <n v="2055"/>
    <n v="7.0000000000000007E-2"/>
    <n v="2486"/>
    <n v="0.08"/>
    <n v="71888"/>
    <n v="25"/>
    <m/>
    <n v="0.81"/>
    <n v="27238"/>
    <n v="0.88"/>
  </r>
  <r>
    <n v="2040"/>
    <s v="North Dakota"/>
    <s v="Steele"/>
    <x v="0"/>
    <x v="6"/>
    <n v="1903"/>
    <n v="3.2794387882870204"/>
    <x v="2"/>
    <n v="459"/>
    <n v="0.24"/>
    <n v="1444"/>
    <n v="0.76"/>
    <n v="135"/>
    <n v="7.0000000000000007E-2"/>
    <n v="148"/>
    <n v="0.08"/>
    <n v="66929"/>
    <n v="0"/>
    <m/>
    <n v="0"/>
    <n v="1472"/>
    <n v="0.77"/>
  </r>
  <r>
    <n v="2041"/>
    <s v="North Dakota"/>
    <s v="Stutsman"/>
    <x v="0"/>
    <x v="5"/>
    <n v="20917"/>
    <n v="4.3204993964058662"/>
    <x v="0"/>
    <n v="3993"/>
    <n v="0.19"/>
    <n v="16924"/>
    <n v="0.81"/>
    <n v="1413"/>
    <n v="7.0000000000000007E-2"/>
    <n v="2203"/>
    <n v="0.11"/>
    <n v="57002"/>
    <n v="125"/>
    <m/>
    <n v="5.98"/>
    <n v="16251"/>
    <n v="0.78"/>
  </r>
  <r>
    <n v="2042"/>
    <s v="North Dakota"/>
    <s v="Towner"/>
    <x v="0"/>
    <x v="4"/>
    <n v="2192"/>
    <n v="3.3408405498123317"/>
    <x v="2"/>
    <n v="550"/>
    <n v="0.25"/>
    <n v="1642"/>
    <n v="0.75"/>
    <n v="151"/>
    <n v="7.0000000000000007E-2"/>
    <n v="200"/>
    <n v="0.09"/>
    <n v="51848"/>
    <n v="55"/>
    <m/>
    <n v="25.09"/>
    <n v="1695"/>
    <n v="0.77"/>
  </r>
  <r>
    <n v="2043"/>
    <s v="North Dakota"/>
    <s v="Traill"/>
    <x v="0"/>
    <x v="6"/>
    <n v="8037"/>
    <n v="3.9050939683278711"/>
    <x v="2"/>
    <n v="1575"/>
    <n v="0.2"/>
    <n v="6462"/>
    <n v="0.8"/>
    <n v="550"/>
    <n v="7.0000000000000007E-2"/>
    <n v="630"/>
    <n v="0.08"/>
    <n v="59931"/>
    <n v="56"/>
    <m/>
    <n v="6.97"/>
    <n v="6430"/>
    <n v="0.8"/>
  </r>
  <r>
    <n v="2044"/>
    <s v="North Dakota"/>
    <s v="Walsh"/>
    <x v="0"/>
    <x v="2"/>
    <n v="10667"/>
    <n v="4.0280422950907493"/>
    <x v="0"/>
    <n v="2262"/>
    <n v="0.21"/>
    <n v="8405"/>
    <n v="0.79"/>
    <n v="703"/>
    <n v="7.0000000000000007E-2"/>
    <n v="1147"/>
    <n v="0.11"/>
    <n v="59705"/>
    <n v="28"/>
    <m/>
    <n v="2.62"/>
    <n v="8615"/>
    <n v="0.81"/>
  </r>
  <r>
    <n v="2045"/>
    <s v="North Dakota"/>
    <s v="Ward"/>
    <x v="0"/>
    <x v="8"/>
    <n v="67744"/>
    <n v="4.8308708363393178"/>
    <x v="0"/>
    <n v="8640"/>
    <n v="0.13"/>
    <n v="59104"/>
    <n v="0.87"/>
    <n v="7504"/>
    <n v="0.11"/>
    <n v="7057"/>
    <n v="0.1"/>
    <n v="63938"/>
    <n v="605"/>
    <m/>
    <n v="8.93"/>
    <n v="58403"/>
    <n v="0.86"/>
  </r>
  <r>
    <n v="2046"/>
    <s v="North Dakota"/>
    <s v="Wells"/>
    <x v="0"/>
    <x v="4"/>
    <n v="3957"/>
    <n v="3.5973660502660278"/>
    <x v="2"/>
    <n v="1099"/>
    <n v="0.28000000000000003"/>
    <n v="2858"/>
    <n v="0.72"/>
    <n v="237"/>
    <n v="0.06"/>
    <n v="442"/>
    <n v="0.11"/>
    <n v="58261"/>
    <n v="110"/>
    <m/>
    <n v="27.8"/>
    <n v="2917"/>
    <n v="0.74"/>
  </r>
  <r>
    <n v="2047"/>
    <s v="North Dakota"/>
    <s v="Williams"/>
    <x v="0"/>
    <x v="5"/>
    <n v="35350"/>
    <n v="4.5483894181329179"/>
    <x v="0"/>
    <n v="3388"/>
    <n v="0.1"/>
    <n v="31962"/>
    <n v="0.9"/>
    <n v="2302"/>
    <n v="7.0000000000000007E-2"/>
    <n v="2265"/>
    <n v="0.06"/>
    <n v="79354"/>
    <n v="80"/>
    <m/>
    <n v="2.2599999999999998"/>
    <n v="32274"/>
    <n v="0.91"/>
  </r>
  <r>
    <n v="2048"/>
    <s v="Ohio"/>
    <s v="Adams"/>
    <x v="0"/>
    <x v="2"/>
    <n v="27724"/>
    <n v="4.4428558901750561"/>
    <x v="0"/>
    <n v="4971"/>
    <n v="0.18"/>
    <n v="22753"/>
    <n v="0.82"/>
    <n v="1753"/>
    <n v="0.06"/>
    <n v="5382"/>
    <n v="0.19"/>
    <n v="42154"/>
    <n v="25"/>
    <m/>
    <n v="0.9"/>
    <n v="23901"/>
    <n v="0.86"/>
  </r>
  <r>
    <n v="2049"/>
    <s v="Ohio"/>
    <s v="Allen"/>
    <x v="0"/>
    <x v="1"/>
    <n v="102663"/>
    <n v="5.0114139509865909"/>
    <x v="1"/>
    <n v="18117"/>
    <n v="0.18"/>
    <n v="84546"/>
    <n v="0.82"/>
    <n v="6824"/>
    <n v="7.0000000000000007E-2"/>
    <n v="13901"/>
    <n v="0.14000000000000001"/>
    <n v="50301"/>
    <n v="508"/>
    <m/>
    <n v="4.95"/>
    <n v="82935"/>
    <n v="0.81"/>
  </r>
  <r>
    <n v="2050"/>
    <s v="Ohio"/>
    <s v="Ashland"/>
    <x v="0"/>
    <x v="7"/>
    <n v="53745"/>
    <n v="4.7303380672217914"/>
    <x v="0"/>
    <n v="10056"/>
    <n v="0.19"/>
    <n v="43689"/>
    <n v="0.81"/>
    <n v="3490"/>
    <n v="0.06"/>
    <n v="5308"/>
    <n v="0.1"/>
    <n v="54362"/>
    <n v="39"/>
    <m/>
    <n v="0.73"/>
    <n v="43025"/>
    <n v="0.8"/>
  </r>
  <r>
    <n v="2051"/>
    <s v="Ohio"/>
    <s v="Ashtabula"/>
    <x v="0"/>
    <x v="7"/>
    <n v="97493"/>
    <n v="4.9889734344625474"/>
    <x v="0"/>
    <n v="18589"/>
    <n v="0.19"/>
    <n v="78904"/>
    <n v="0.81"/>
    <n v="6467"/>
    <n v="7.0000000000000007E-2"/>
    <n v="16353"/>
    <n v="0.17"/>
    <n v="46950"/>
    <n v="315"/>
    <m/>
    <n v="3.23"/>
    <n v="80207"/>
    <n v="0.82"/>
  </r>
  <r>
    <n v="2052"/>
    <s v="Ohio"/>
    <s v="Athens"/>
    <x v="0"/>
    <x v="7"/>
    <n v="65818"/>
    <n v="4.8183446813287514"/>
    <x v="0"/>
    <n v="8671"/>
    <n v="0.13"/>
    <n v="57147"/>
    <n v="0.87"/>
    <n v="3135"/>
    <n v="0.05"/>
    <n v="17237"/>
    <n v="0.26"/>
    <n v="40416"/>
    <n v="282"/>
    <m/>
    <n v="4.28"/>
    <n v="49670"/>
    <n v="0.75"/>
  </r>
  <r>
    <n v="2053"/>
    <s v="Ohio"/>
    <s v="Auglaize"/>
    <x v="0"/>
    <x v="7"/>
    <n v="45804"/>
    <n v="4.6609034059967236"/>
    <x v="0"/>
    <n v="8426"/>
    <n v="0.18"/>
    <n v="37378"/>
    <n v="0.82"/>
    <n v="2751"/>
    <n v="0.06"/>
    <n v="3132"/>
    <n v="7.0000000000000007E-2"/>
    <n v="63754"/>
    <n v="72"/>
    <m/>
    <n v="1.57"/>
    <n v="38218"/>
    <n v="0.83"/>
  </r>
  <r>
    <n v="2054"/>
    <s v="Ohio"/>
    <s v="Belmont"/>
    <x v="0"/>
    <x v="1"/>
    <n v="67505"/>
    <n v="4.8293359416012258"/>
    <x v="0"/>
    <n v="14072"/>
    <n v="0.21"/>
    <n v="53433"/>
    <n v="0.79"/>
    <n v="4530"/>
    <n v="7.0000000000000007E-2"/>
    <n v="8272"/>
    <n v="0.12"/>
    <n v="48989"/>
    <n v="185"/>
    <m/>
    <n v="2.74"/>
    <n v="52647"/>
    <n v="0.78"/>
  </r>
  <r>
    <n v="2055"/>
    <s v="Ohio"/>
    <s v="Brown"/>
    <x v="0"/>
    <x v="3"/>
    <n v="43602"/>
    <n v="4.6395064105769039"/>
    <x v="0"/>
    <n v="7862"/>
    <n v="0.18"/>
    <n v="35740"/>
    <n v="0.82"/>
    <n v="3325"/>
    <n v="0.08"/>
    <n v="5064"/>
    <n v="0.12"/>
    <n v="55334"/>
    <n v="0"/>
    <m/>
    <n v="0"/>
    <n v="37386"/>
    <n v="0.86"/>
  </r>
  <r>
    <n v="2056"/>
    <s v="Ohio"/>
    <s v="Butler"/>
    <x v="0"/>
    <x v="3"/>
    <n v="382378"/>
    <n v="5.5824928973241104"/>
    <x v="1"/>
    <n v="56176"/>
    <n v="0.15"/>
    <n v="326202"/>
    <n v="0.85"/>
    <n v="21467"/>
    <n v="0.06"/>
    <n v="45821"/>
    <n v="0.12"/>
    <n v="61053"/>
    <n v="718"/>
    <m/>
    <n v="1.88"/>
    <n v="326846"/>
    <n v="0.85"/>
  </r>
  <r>
    <n v="2057"/>
    <s v="Ohio"/>
    <s v="Carroll"/>
    <x v="0"/>
    <x v="0"/>
    <n v="27081"/>
    <n v="4.4326646971794057"/>
    <x v="0"/>
    <n v="5720"/>
    <n v="0.21"/>
    <n v="21361"/>
    <n v="0.79"/>
    <n v="1979"/>
    <n v="7.0000000000000007E-2"/>
    <n v="3431"/>
    <n v="0.13"/>
    <n v="50002"/>
    <n v="0"/>
    <m/>
    <n v="0"/>
    <n v="22125"/>
    <n v="0.82"/>
  </r>
  <r>
    <n v="2058"/>
    <s v="Ohio"/>
    <s v="Champaign"/>
    <x v="0"/>
    <x v="2"/>
    <n v="38754"/>
    <n v="4.5883165349267934"/>
    <x v="0"/>
    <n v="7033"/>
    <n v="0.18"/>
    <n v="31721"/>
    <n v="0.82"/>
    <n v="2824"/>
    <n v="7.0000000000000007E-2"/>
    <n v="3809"/>
    <n v="0.1"/>
    <n v="57701"/>
    <n v="25"/>
    <m/>
    <n v="0.65"/>
    <n v="32350"/>
    <n v="0.83"/>
  </r>
  <r>
    <n v="2059"/>
    <s v="Ohio"/>
    <s v="Clark"/>
    <x v="0"/>
    <x v="1"/>
    <n v="134585"/>
    <n v="5.1289966588460327"/>
    <x v="1"/>
    <n v="26122"/>
    <n v="0.19"/>
    <n v="108463"/>
    <n v="0.81"/>
    <n v="11313"/>
    <n v="0.08"/>
    <n v="19467"/>
    <n v="0.14000000000000001"/>
    <n v="50089"/>
    <n v="299"/>
    <m/>
    <n v="2.2200000000000002"/>
    <n v="109772"/>
    <n v="0.82"/>
  </r>
  <r>
    <n v="2060"/>
    <s v="Ohio"/>
    <s v="Clermont"/>
    <x v="0"/>
    <x v="3"/>
    <n v="205466"/>
    <n v="5.312739966192435"/>
    <x v="1"/>
    <n v="33533"/>
    <n v="0.16"/>
    <n v="171933"/>
    <n v="0.84"/>
    <n v="13942"/>
    <n v="7.0000000000000007E-2"/>
    <n v="16745"/>
    <n v="0.08"/>
    <n v="65280"/>
    <n v="147"/>
    <m/>
    <n v="0.72"/>
    <n v="177629"/>
    <n v="0.86"/>
  </r>
  <r>
    <n v="2061"/>
    <s v="Ohio"/>
    <s v="Clinton"/>
    <x v="0"/>
    <x v="2"/>
    <n v="42057"/>
    <n v="4.6238382904636381"/>
    <x v="0"/>
    <n v="7176"/>
    <n v="0.17"/>
    <n v="34881"/>
    <n v="0.83"/>
    <n v="3126"/>
    <n v="7.0000000000000007E-2"/>
    <n v="4802"/>
    <n v="0.11"/>
    <n v="53947"/>
    <n v="165"/>
    <m/>
    <n v="3.92"/>
    <n v="35385"/>
    <n v="0.84"/>
  </r>
  <r>
    <n v="2062"/>
    <s v="Ohio"/>
    <s v="Columbiana"/>
    <x v="0"/>
    <x v="7"/>
    <n v="102665"/>
    <n v="5.0114224114884598"/>
    <x v="1"/>
    <n v="21050"/>
    <n v="0.21"/>
    <n v="81615"/>
    <n v="0.79"/>
    <n v="8044"/>
    <n v="0.08"/>
    <n v="14938"/>
    <n v="0.15"/>
    <n v="44938"/>
    <n v="236"/>
    <m/>
    <n v="2.2999999999999998"/>
    <n v="82039"/>
    <n v="0.8"/>
  </r>
  <r>
    <n v="2063"/>
    <s v="Ohio"/>
    <s v="Coshocton"/>
    <x v="0"/>
    <x v="2"/>
    <n v="36629"/>
    <n v="4.5638250622514915"/>
    <x v="0"/>
    <n v="7131"/>
    <n v="0.19"/>
    <n v="29498"/>
    <n v="0.81"/>
    <n v="2749"/>
    <n v="0.08"/>
    <n v="5559"/>
    <n v="0.15"/>
    <n v="46420"/>
    <n v="44"/>
    <m/>
    <n v="1.2"/>
    <n v="30603"/>
    <n v="0.84"/>
  </r>
  <r>
    <n v="2064"/>
    <s v="Ohio"/>
    <s v="Crawford"/>
    <x v="0"/>
    <x v="7"/>
    <n v="41550"/>
    <n v="4.6185710281201295"/>
    <x v="0"/>
    <n v="8722"/>
    <n v="0.21"/>
    <n v="32828"/>
    <n v="0.79"/>
    <n v="3260"/>
    <n v="0.08"/>
    <n v="5688"/>
    <n v="0.14000000000000001"/>
    <n v="44715"/>
    <n v="60"/>
    <m/>
    <n v="1.44"/>
    <n v="34137"/>
    <n v="0.82"/>
  </r>
  <r>
    <n v="2065"/>
    <s v="Ohio"/>
    <s v="Cuyahoga"/>
    <x v="1"/>
    <x v="3"/>
    <n v="1243857"/>
    <n v="6.0947704545664765"/>
    <x v="3"/>
    <n v="225983"/>
    <n v="0.18"/>
    <n v="1017874"/>
    <n v="0.82"/>
    <n v="71065"/>
    <n v="0.06"/>
    <n v="217166"/>
    <n v="0.17"/>
    <n v="50006"/>
    <n v="6783"/>
    <m/>
    <n v="5.45"/>
    <n v="1035240"/>
    <n v="0.83"/>
  </r>
  <r>
    <n v="2066"/>
    <s v="Ohio"/>
    <s v="Darke"/>
    <x v="0"/>
    <x v="2"/>
    <n v="51323"/>
    <n v="4.7103120344013716"/>
    <x v="0"/>
    <n v="10078"/>
    <n v="0.2"/>
    <n v="41245"/>
    <n v="0.8"/>
    <n v="3380"/>
    <n v="7.0000000000000007E-2"/>
    <n v="4800"/>
    <n v="0.09"/>
    <n v="53853"/>
    <n v="53"/>
    <m/>
    <n v="1.03"/>
    <n v="42319"/>
    <n v="0.82"/>
  </r>
  <r>
    <n v="2067"/>
    <s v="Ohio"/>
    <s v="Defiance"/>
    <x v="1"/>
    <x v="7"/>
    <n v="38165"/>
    <n v="4.5816652667176161"/>
    <x v="0"/>
    <n v="7100"/>
    <n v="0.19"/>
    <n v="31065"/>
    <n v="0.81"/>
    <n v="2534"/>
    <n v="7.0000000000000007E-2"/>
    <n v="3372"/>
    <n v="0.09"/>
    <n v="56740"/>
    <n v="83"/>
    <m/>
    <n v="2.17"/>
    <n v="31942"/>
    <n v="0.84"/>
  </r>
  <r>
    <n v="2068"/>
    <s v="Ohio"/>
    <s v="Delaware"/>
    <x v="0"/>
    <x v="3"/>
    <n v="204826"/>
    <n v="5.3113850838459546"/>
    <x v="1"/>
    <n v="28062"/>
    <n v="0.14000000000000001"/>
    <n v="176764"/>
    <n v="0.86"/>
    <n v="9685"/>
    <n v="0.05"/>
    <n v="8271"/>
    <n v="0.04"/>
    <n v="103536"/>
    <n v="61"/>
    <m/>
    <n v="0.3"/>
    <n v="179533"/>
    <n v="0.88"/>
  </r>
  <r>
    <n v="2069"/>
    <s v="Ohio"/>
    <s v="Erie"/>
    <x v="0"/>
    <x v="7"/>
    <n v="74615"/>
    <n v="4.8728261433222881"/>
    <x v="0"/>
    <n v="16340"/>
    <n v="0.22"/>
    <n v="58275"/>
    <n v="0.78"/>
    <n v="5299"/>
    <n v="7.0000000000000007E-2"/>
    <n v="7769"/>
    <n v="0.1"/>
    <n v="53135"/>
    <n v="239"/>
    <m/>
    <n v="3.2"/>
    <n v="60258"/>
    <n v="0.81"/>
  </r>
  <r>
    <n v="2070"/>
    <s v="Ohio"/>
    <s v="Fairfield"/>
    <x v="0"/>
    <x v="3"/>
    <n v="155782"/>
    <n v="5.1925172752089068"/>
    <x v="1"/>
    <n v="24635"/>
    <n v="0.16"/>
    <n v="131147"/>
    <n v="0.84"/>
    <n v="10342"/>
    <n v="7.0000000000000007E-2"/>
    <n v="14172"/>
    <n v="0.09"/>
    <n v="67654"/>
    <n v="222"/>
    <m/>
    <n v="1.43"/>
    <n v="133331"/>
    <n v="0.86"/>
  </r>
  <r>
    <n v="2071"/>
    <s v="Ohio"/>
    <s v="Fayette"/>
    <x v="0"/>
    <x v="2"/>
    <n v="28666"/>
    <n v="4.4573670965347914"/>
    <x v="0"/>
    <n v="5091"/>
    <n v="0.18"/>
    <n v="23575"/>
    <n v="0.82"/>
    <n v="1967"/>
    <n v="7.0000000000000007E-2"/>
    <n v="4227"/>
    <n v="0.15"/>
    <n v="47733"/>
    <n v="25"/>
    <m/>
    <n v="0.87"/>
    <n v="24366"/>
    <n v="0.85"/>
  </r>
  <r>
    <n v="2072"/>
    <s v="Ohio"/>
    <s v="Franklin"/>
    <x v="1"/>
    <x v="3"/>
    <n v="1310300"/>
    <n v="6.1173707410209062"/>
    <x v="3"/>
    <n v="157391"/>
    <n v="0.12"/>
    <n v="1152909"/>
    <n v="0.88"/>
    <n v="67663"/>
    <n v="0.05"/>
    <n v="198207"/>
    <n v="0.15"/>
    <n v="60383"/>
    <n v="5475"/>
    <m/>
    <n v="4.18"/>
    <n v="1153588"/>
    <n v="0.88"/>
  </r>
  <r>
    <n v="2073"/>
    <s v="Ohio"/>
    <s v="Fulton"/>
    <x v="0"/>
    <x v="0"/>
    <n v="42276"/>
    <n v="4.6260938892288674"/>
    <x v="0"/>
    <n v="7511"/>
    <n v="0.18"/>
    <n v="34765"/>
    <n v="0.82"/>
    <n v="2723"/>
    <n v="0.06"/>
    <n v="3303"/>
    <n v="0.08"/>
    <n v="62800"/>
    <n v="106"/>
    <m/>
    <n v="2.5099999999999998"/>
    <n v="35703"/>
    <n v="0.84"/>
  </r>
  <r>
    <n v="2074"/>
    <s v="Ohio"/>
    <s v="Gallia"/>
    <x v="0"/>
    <x v="2"/>
    <n v="29979"/>
    <n v="4.4768171421305016"/>
    <x v="0"/>
    <n v="5721"/>
    <n v="0.19"/>
    <n v="24258"/>
    <n v="0.81"/>
    <n v="2061"/>
    <n v="7.0000000000000007E-2"/>
    <n v="6407"/>
    <n v="0.21"/>
    <n v="43785"/>
    <n v="195"/>
    <m/>
    <n v="6.5"/>
    <n v="24923"/>
    <n v="0.83"/>
  </r>
  <r>
    <n v="2075"/>
    <s v="Ohio"/>
    <s v="Geauga"/>
    <x v="0"/>
    <x v="3"/>
    <n v="94031"/>
    <n v="4.9732710547639849"/>
    <x v="0"/>
    <n v="19159"/>
    <n v="0.2"/>
    <n v="74872"/>
    <n v="0.8"/>
    <n v="5436"/>
    <n v="0.06"/>
    <n v="5341"/>
    <n v="0.06"/>
    <n v="84093"/>
    <n v="356"/>
    <m/>
    <n v="3.79"/>
    <n v="76468"/>
    <n v="0.81"/>
  </r>
  <r>
    <n v="2076"/>
    <s v="Ohio"/>
    <s v="Greene"/>
    <x v="0"/>
    <x v="0"/>
    <n v="167995"/>
    <n v="5.2252963561025076"/>
    <x v="1"/>
    <n v="28829"/>
    <n v="0.17"/>
    <n v="139166"/>
    <n v="0.83"/>
    <n v="15193"/>
    <n v="0.09"/>
    <n v="18567"/>
    <n v="0.11"/>
    <n v="68380"/>
    <n v="111"/>
    <m/>
    <n v="0.66"/>
    <n v="135766"/>
    <n v="0.81"/>
  </r>
  <r>
    <n v="2077"/>
    <s v="Ohio"/>
    <s v="Guernsey"/>
    <x v="0"/>
    <x v="2"/>
    <n v="39022"/>
    <n v="4.5913095245844984"/>
    <x v="0"/>
    <n v="7625"/>
    <n v="0.2"/>
    <n v="31397"/>
    <n v="0.8"/>
    <n v="3139"/>
    <n v="0.08"/>
    <n v="7232"/>
    <n v="0.19"/>
    <n v="44623"/>
    <n v="156"/>
    <m/>
    <n v="4"/>
    <n v="32713"/>
    <n v="0.84"/>
  </r>
  <r>
    <n v="2078"/>
    <s v="Ohio"/>
    <s v="Hamilton"/>
    <x v="0"/>
    <x v="3"/>
    <n v="816684"/>
    <n v="5.9120540472258511"/>
    <x v="1"/>
    <n v="125251"/>
    <n v="0.15"/>
    <n v="691433"/>
    <n v="0.85"/>
    <n v="43774"/>
    <n v="0.05"/>
    <n v="122843"/>
    <n v="0.15"/>
    <n v="57300"/>
    <n v="4321"/>
    <m/>
    <n v="5.29"/>
    <n v="698123"/>
    <n v="0.85"/>
  </r>
  <r>
    <n v="2079"/>
    <s v="Ohio"/>
    <s v="Hancock"/>
    <x v="0"/>
    <x v="7"/>
    <n v="75930"/>
    <n v="4.8804133998779164"/>
    <x v="0"/>
    <n v="13112"/>
    <n v="0.17"/>
    <n v="62818"/>
    <n v="0.83"/>
    <n v="4521"/>
    <n v="0.06"/>
    <n v="7370"/>
    <n v="0.1"/>
    <n v="61579"/>
    <n v="159"/>
    <m/>
    <n v="2.09"/>
    <n v="63670"/>
    <n v="0.84"/>
  </r>
  <r>
    <n v="2080"/>
    <s v="Ohio"/>
    <s v="Hardin"/>
    <x v="0"/>
    <x v="2"/>
    <n v="31480"/>
    <n v="4.4980347236870273"/>
    <x v="0"/>
    <n v="5053"/>
    <n v="0.16"/>
    <n v="26427"/>
    <n v="0.84"/>
    <n v="1848"/>
    <n v="0.06"/>
    <n v="4327"/>
    <n v="0.14000000000000001"/>
    <n v="49580"/>
    <n v="25"/>
    <m/>
    <n v="0.79"/>
    <n v="25580"/>
    <n v="0.81"/>
  </r>
  <r>
    <n v="2081"/>
    <s v="Ohio"/>
    <s v="Harrison"/>
    <x v="0"/>
    <x v="2"/>
    <n v="15174"/>
    <n v="4.181100079728048"/>
    <x v="0"/>
    <n v="3227"/>
    <n v="0.21"/>
    <n v="11947"/>
    <n v="0.79"/>
    <n v="1313"/>
    <n v="0.09"/>
    <n v="2285"/>
    <n v="0.15"/>
    <n v="50301"/>
    <n v="25"/>
    <m/>
    <n v="1.65"/>
    <n v="12390"/>
    <n v="0.82"/>
  </r>
  <r>
    <n v="2082"/>
    <s v="Ohio"/>
    <s v="Henry"/>
    <x v="0"/>
    <x v="2"/>
    <n v="27086"/>
    <n v="4.4327448741290496"/>
    <x v="0"/>
    <n v="5055"/>
    <n v="0.19"/>
    <n v="22031"/>
    <n v="0.81"/>
    <n v="1879"/>
    <n v="7.0000000000000007E-2"/>
    <n v="2865"/>
    <n v="0.11"/>
    <n v="57705"/>
    <n v="25"/>
    <m/>
    <n v="0.92"/>
    <n v="22683"/>
    <n v="0.84"/>
  </r>
  <r>
    <n v="2083"/>
    <s v="Ohio"/>
    <s v="Highland"/>
    <x v="0"/>
    <x v="2"/>
    <n v="43058"/>
    <n v="4.6340538534220705"/>
    <x v="0"/>
    <n v="7955"/>
    <n v="0.18"/>
    <n v="35103"/>
    <n v="0.82"/>
    <n v="3340"/>
    <n v="0.08"/>
    <n v="6550"/>
    <n v="0.15"/>
    <n v="49161"/>
    <n v="60"/>
    <m/>
    <n v="1.39"/>
    <n v="36560"/>
    <n v="0.85"/>
  </r>
  <r>
    <n v="2084"/>
    <s v="Ohio"/>
    <s v="Hocking"/>
    <x v="0"/>
    <x v="3"/>
    <n v="28385"/>
    <n v="4.4530888985614316"/>
    <x v="0"/>
    <n v="5416"/>
    <n v="0.19"/>
    <n v="22969"/>
    <n v="0.81"/>
    <n v="2401"/>
    <n v="0.08"/>
    <n v="3944"/>
    <n v="0.14000000000000001"/>
    <n v="50568"/>
    <n v="35"/>
    <m/>
    <n v="1.23"/>
    <n v="24071"/>
    <n v="0.85"/>
  </r>
  <r>
    <n v="2085"/>
    <s v="Ohio"/>
    <s v="Holmes"/>
    <x v="0"/>
    <x v="5"/>
    <n v="43892"/>
    <n v="4.6423853705276859"/>
    <x v="0"/>
    <n v="6019"/>
    <n v="0.14000000000000001"/>
    <n v="37873"/>
    <n v="0.86"/>
    <n v="1447"/>
    <n v="0.03"/>
    <n v="4054"/>
    <n v="0.09"/>
    <n v="60828"/>
    <n v="41"/>
    <m/>
    <n v="0.93"/>
    <n v="37908"/>
    <n v="0.86"/>
  </r>
  <r>
    <n v="2086"/>
    <s v="Ohio"/>
    <s v="Huron"/>
    <x v="0"/>
    <x v="7"/>
    <n v="58504"/>
    <n v="4.7671855604161912"/>
    <x v="0"/>
    <n v="10030"/>
    <n v="0.17"/>
    <n v="48474"/>
    <n v="0.83"/>
    <n v="4159"/>
    <n v="7.0000000000000007E-2"/>
    <n v="6376"/>
    <n v="0.11"/>
    <n v="55202"/>
    <n v="167"/>
    <m/>
    <n v="2.85"/>
    <n v="49961"/>
    <n v="0.85"/>
  </r>
  <r>
    <n v="2087"/>
    <s v="Ohio"/>
    <s v="Jackson"/>
    <x v="0"/>
    <x v="5"/>
    <n v="32384"/>
    <n v="4.5103304908236863"/>
    <x v="0"/>
    <n v="5602"/>
    <n v="0.17"/>
    <n v="26782"/>
    <n v="0.83"/>
    <n v="2164"/>
    <n v="7.0000000000000007E-2"/>
    <n v="5350"/>
    <n v="0.17"/>
    <n v="44726"/>
    <n v="24"/>
    <m/>
    <n v="0.74"/>
    <n v="28125"/>
    <n v="0.87"/>
  </r>
  <r>
    <n v="2088"/>
    <s v="Ohio"/>
    <s v="Jefferson"/>
    <x v="0"/>
    <x v="1"/>
    <n v="65767"/>
    <n v="4.8180080317154044"/>
    <x v="0"/>
    <n v="14173"/>
    <n v="0.22"/>
    <n v="51594"/>
    <n v="0.78"/>
    <n v="5422"/>
    <n v="0.08"/>
    <n v="12052"/>
    <n v="0.18"/>
    <n v="42821"/>
    <n v="359"/>
    <m/>
    <n v="5.46"/>
    <n v="52182"/>
    <n v="0.79"/>
  </r>
  <r>
    <n v="2089"/>
    <s v="Ohio"/>
    <s v="Knox"/>
    <x v="0"/>
    <x v="7"/>
    <n v="61893"/>
    <n v="4.7916415337813474"/>
    <x v="0"/>
    <n v="11231"/>
    <n v="0.18"/>
    <n v="50662"/>
    <n v="0.82"/>
    <n v="4150"/>
    <n v="7.0000000000000007E-2"/>
    <n v="8039"/>
    <n v="0.13"/>
    <n v="56885"/>
    <n v="71"/>
    <m/>
    <n v="1.1499999999999999"/>
    <n v="49384"/>
    <n v="0.8"/>
  </r>
  <r>
    <n v="2090"/>
    <s v="Ohio"/>
    <s v="Lake"/>
    <x v="0"/>
    <x v="3"/>
    <n v="230514"/>
    <n v="5.3626973068975037"/>
    <x v="1"/>
    <n v="46066"/>
    <n v="0.2"/>
    <n v="184448"/>
    <n v="0.8"/>
    <n v="14423"/>
    <n v="0.06"/>
    <n v="16970"/>
    <n v="7.0000000000000007E-2"/>
    <n v="65883"/>
    <n v="511"/>
    <m/>
    <n v="2.2200000000000002"/>
    <n v="189231"/>
    <n v="0.82"/>
  </r>
  <r>
    <n v="2091"/>
    <s v="Ohio"/>
    <s v="Lawrence"/>
    <x v="0"/>
    <x v="0"/>
    <n v="59866"/>
    <n v="4.7771802413432489"/>
    <x v="0"/>
    <n v="11313"/>
    <n v="0.19"/>
    <n v="48553"/>
    <n v="0.81"/>
    <n v="4168"/>
    <n v="7.0000000000000007E-2"/>
    <n v="11093"/>
    <n v="0.19"/>
    <n v="43031"/>
    <n v="8"/>
    <m/>
    <n v="0.13"/>
    <n v="51342"/>
    <n v="0.86"/>
  </r>
  <r>
    <n v="2092"/>
    <s v="Ohio"/>
    <s v="Licking"/>
    <x v="0"/>
    <x v="3"/>
    <n v="175769"/>
    <n v="5.2449422819089664"/>
    <x v="1"/>
    <n v="28906"/>
    <n v="0.16"/>
    <n v="146863"/>
    <n v="0.84"/>
    <n v="13131"/>
    <n v="7.0000000000000007E-2"/>
    <n v="15591"/>
    <n v="0.09"/>
    <n v="66145"/>
    <n v="262"/>
    <m/>
    <n v="1.49"/>
    <n v="148927"/>
    <n v="0.85"/>
  </r>
  <r>
    <n v="2093"/>
    <s v="Ohio"/>
    <s v="Logan"/>
    <x v="0"/>
    <x v="2"/>
    <n v="45358"/>
    <n v="4.6566538966760067"/>
    <x v="0"/>
    <n v="8225"/>
    <n v="0.18"/>
    <n v="37133"/>
    <n v="0.82"/>
    <n v="3346"/>
    <n v="7.0000000000000007E-2"/>
    <n v="5095"/>
    <n v="0.11"/>
    <n v="61699"/>
    <n v="46"/>
    <m/>
    <n v="1.01"/>
    <n v="38256"/>
    <n v="0.84"/>
  </r>
  <r>
    <n v="2094"/>
    <s v="Ohio"/>
    <s v="Lorain"/>
    <x v="1"/>
    <x v="3"/>
    <n v="309461"/>
    <n v="5.4906059245935275"/>
    <x v="1"/>
    <n v="56629"/>
    <n v="0.18"/>
    <n v="252832"/>
    <n v="0.82"/>
    <n v="20307"/>
    <n v="7.0000000000000007E-2"/>
    <n v="42562"/>
    <n v="0.14000000000000001"/>
    <n v="59265"/>
    <n v="894"/>
    <m/>
    <n v="2.89"/>
    <n v="255161"/>
    <n v="0.82"/>
  </r>
  <r>
    <n v="2095"/>
    <s v="Ohio"/>
    <s v="Lucas"/>
    <x v="1"/>
    <x v="0"/>
    <n v="429899"/>
    <n v="5.6333664348937296"/>
    <x v="1"/>
    <n v="70047"/>
    <n v="0.16"/>
    <n v="359852"/>
    <n v="0.84"/>
    <n v="25431"/>
    <n v="0.06"/>
    <n v="78398"/>
    <n v="0.18"/>
    <n v="47865"/>
    <n v="2280"/>
    <m/>
    <n v="5.3"/>
    <n v="368019"/>
    <n v="0.86"/>
  </r>
  <r>
    <n v="2096"/>
    <s v="Ohio"/>
    <s v="Madison"/>
    <x v="0"/>
    <x v="3"/>
    <n v="44413"/>
    <n v="4.647510109796988"/>
    <x v="0"/>
    <n v="6863"/>
    <n v="0.15"/>
    <n v="37550"/>
    <n v="0.85"/>
    <n v="2658"/>
    <n v="0.06"/>
    <n v="4215"/>
    <n v="0.09"/>
    <n v="61645"/>
    <n v="53"/>
    <m/>
    <n v="1.19"/>
    <n v="34129"/>
    <n v="0.77"/>
  </r>
  <r>
    <n v="2097"/>
    <s v="Ohio"/>
    <s v="Mahoning"/>
    <x v="0"/>
    <x v="0"/>
    <n v="229642"/>
    <n v="5.3610513205731358"/>
    <x v="1"/>
    <n v="48145"/>
    <n v="0.21"/>
    <n v="181497"/>
    <n v="0.79"/>
    <n v="16047"/>
    <n v="7.0000000000000007E-2"/>
    <n v="36520"/>
    <n v="0.16"/>
    <n v="48010"/>
    <n v="834"/>
    <m/>
    <n v="3.63"/>
    <n v="182803"/>
    <n v="0.8"/>
  </r>
  <r>
    <n v="2098"/>
    <s v="Ohio"/>
    <s v="Marion"/>
    <x v="0"/>
    <x v="7"/>
    <n v="65256"/>
    <n v="4.814620449299106"/>
    <x v="0"/>
    <n v="11578"/>
    <n v="0.18"/>
    <n v="53678"/>
    <n v="0.82"/>
    <n v="4471"/>
    <n v="7.0000000000000007E-2"/>
    <n v="9772"/>
    <n v="0.15"/>
    <n v="45419"/>
    <n v="174"/>
    <m/>
    <n v="2.67"/>
    <n v="50752"/>
    <n v="0.78"/>
  </r>
  <r>
    <n v="2099"/>
    <s v="Ohio"/>
    <s v="Medina"/>
    <x v="1"/>
    <x v="3"/>
    <n v="179146"/>
    <n v="5.2532071156150435"/>
    <x v="1"/>
    <n v="31990"/>
    <n v="0.18"/>
    <n v="147156"/>
    <n v="0.82"/>
    <n v="11285"/>
    <n v="0.06"/>
    <n v="11474"/>
    <n v="0.06"/>
    <n v="76475"/>
    <n v="163"/>
    <m/>
    <n v="0.91"/>
    <n v="150925"/>
    <n v="0.84"/>
  </r>
  <r>
    <n v="2100"/>
    <s v="Ohio"/>
    <s v="Meigs"/>
    <x v="0"/>
    <x v="2"/>
    <n v="23106"/>
    <n v="4.3637247690063745"/>
    <x v="0"/>
    <n v="4590"/>
    <n v="0.2"/>
    <n v="18516"/>
    <n v="0.8"/>
    <n v="1731"/>
    <n v="7.0000000000000007E-2"/>
    <n v="4064"/>
    <n v="0.18"/>
    <n v="44286"/>
    <n v="0"/>
    <m/>
    <n v="0"/>
    <n v="19345"/>
    <n v="0.84"/>
  </r>
  <r>
    <n v="2101"/>
    <s v="Ohio"/>
    <s v="Mercer"/>
    <x v="0"/>
    <x v="5"/>
    <n v="40959"/>
    <n v="4.6123493449457182"/>
    <x v="0"/>
    <n v="7285"/>
    <n v="0.18"/>
    <n v="33674"/>
    <n v="0.82"/>
    <n v="2391"/>
    <n v="0.06"/>
    <n v="3066"/>
    <n v="7.0000000000000007E-2"/>
    <n v="62782"/>
    <n v="60"/>
    <m/>
    <n v="1.46"/>
    <n v="34468"/>
    <n v="0.84"/>
  </r>
  <r>
    <n v="2102"/>
    <s v="Ohio"/>
    <s v="Miami"/>
    <x v="0"/>
    <x v="0"/>
    <n v="106222"/>
    <n v="5.0262144742699633"/>
    <x v="1"/>
    <n v="19773"/>
    <n v="0.19"/>
    <n v="86449"/>
    <n v="0.81"/>
    <n v="6596"/>
    <n v="0.06"/>
    <n v="8329"/>
    <n v="0.08"/>
    <n v="59922"/>
    <n v="78"/>
    <m/>
    <n v="0.73"/>
    <n v="88961"/>
    <n v="0.84"/>
  </r>
  <r>
    <n v="2103"/>
    <s v="Ohio"/>
    <s v="Monroe"/>
    <x v="0"/>
    <x v="6"/>
    <n v="13790"/>
    <n v="4.1395642661758494"/>
    <x v="0"/>
    <n v="3243"/>
    <n v="0.24"/>
    <n v="10547"/>
    <n v="0.76"/>
    <n v="1052"/>
    <n v="0.08"/>
    <n v="1917"/>
    <n v="0.14000000000000001"/>
    <n v="46314"/>
    <n v="0"/>
    <m/>
    <n v="0"/>
    <n v="10994"/>
    <n v="0.8"/>
  </r>
  <r>
    <n v="2104"/>
    <s v="Ohio"/>
    <s v="Montgomery"/>
    <x v="0"/>
    <x v="0"/>
    <n v="532331"/>
    <n v="5.7261817578070255"/>
    <x v="1"/>
    <n v="95583"/>
    <n v="0.18"/>
    <n v="436748"/>
    <n v="0.82"/>
    <n v="42063"/>
    <n v="0.08"/>
    <n v="87187"/>
    <n v="0.16"/>
    <n v="51071"/>
    <n v="2413"/>
    <m/>
    <n v="4.53"/>
    <n v="442028"/>
    <n v="0.83"/>
  </r>
  <r>
    <n v="2105"/>
    <s v="Ohio"/>
    <s v="Morgan"/>
    <x v="0"/>
    <x v="2"/>
    <n v="14604"/>
    <n v="4.1644718242776895"/>
    <x v="0"/>
    <n v="3119"/>
    <n v="0.21"/>
    <n v="11485"/>
    <n v="0.79"/>
    <n v="1080"/>
    <n v="7.0000000000000007E-2"/>
    <n v="2443"/>
    <n v="0.17"/>
    <n v="40557"/>
    <n v="0"/>
    <m/>
    <n v="0"/>
    <n v="11931"/>
    <n v="0.82"/>
  </r>
  <r>
    <n v="2106"/>
    <s v="Ohio"/>
    <s v="Morrow"/>
    <x v="0"/>
    <x v="3"/>
    <n v="35112"/>
    <n v="4.5454555678369166"/>
    <x v="0"/>
    <n v="6055"/>
    <n v="0.17"/>
    <n v="29057"/>
    <n v="0.83"/>
    <n v="2521"/>
    <n v="7.0000000000000007E-2"/>
    <n v="4106"/>
    <n v="0.12"/>
    <n v="60452"/>
    <n v="22"/>
    <m/>
    <n v="0.63"/>
    <n v="29959"/>
    <n v="0.85"/>
  </r>
  <r>
    <n v="2107"/>
    <s v="Ohio"/>
    <s v="Muskingum"/>
    <x v="0"/>
    <x v="7"/>
    <n v="86183"/>
    <n v="4.9354216076540549"/>
    <x v="0"/>
    <n v="15381"/>
    <n v="0.18"/>
    <n v="70802"/>
    <n v="0.82"/>
    <n v="5934"/>
    <n v="7.0000000000000007E-2"/>
    <n v="13996"/>
    <n v="0.16"/>
    <n v="49586"/>
    <n v="321"/>
    <m/>
    <n v="3.72"/>
    <n v="73800"/>
    <n v="0.86"/>
  </r>
  <r>
    <n v="2108"/>
    <s v="Ohio"/>
    <s v="Noble"/>
    <x v="0"/>
    <x v="5"/>
    <n v="14354"/>
    <n v="4.1569729418962975"/>
    <x v="0"/>
    <n v="3951"/>
    <n v="0.28000000000000003"/>
    <n v="10403"/>
    <n v="0.72"/>
    <n v="1447"/>
    <n v="0.1"/>
    <n v="2109"/>
    <n v="0.15"/>
    <n v="48792"/>
    <n v="0"/>
    <m/>
    <n v="0"/>
    <n v="9222"/>
    <n v="0.64"/>
  </r>
  <r>
    <n v="2109"/>
    <s v="Ohio"/>
    <s v="Ottawa"/>
    <x v="0"/>
    <x v="7"/>
    <n v="40769"/>
    <n v="4.6103300590163423"/>
    <x v="0"/>
    <n v="10198"/>
    <n v="0.25"/>
    <n v="30571"/>
    <n v="0.75"/>
    <n v="3521"/>
    <n v="0.09"/>
    <n v="3807"/>
    <n v="0.09"/>
    <n v="58345"/>
    <n v="25"/>
    <m/>
    <n v="0.61"/>
    <n v="31617"/>
    <n v="0.78"/>
  </r>
  <r>
    <n v="2110"/>
    <s v="Ohio"/>
    <s v="Paulding"/>
    <x v="0"/>
    <x v="2"/>
    <n v="18760"/>
    <n v="4.2732328340430454"/>
    <x v="0"/>
    <n v="3485"/>
    <n v="0.19"/>
    <n v="15275"/>
    <n v="0.81"/>
    <n v="1236"/>
    <n v="7.0000000000000007E-2"/>
    <n v="1922"/>
    <n v="0.1"/>
    <n v="53876"/>
    <n v="25"/>
    <m/>
    <n v="1.33"/>
    <n v="15843"/>
    <n v="0.84"/>
  </r>
  <r>
    <n v="2111"/>
    <s v="Ohio"/>
    <s v="Perry"/>
    <x v="0"/>
    <x v="3"/>
    <n v="36033"/>
    <n v="4.5567004216897935"/>
    <x v="0"/>
    <n v="5942"/>
    <n v="0.16"/>
    <n v="30091"/>
    <n v="0.84"/>
    <n v="2385"/>
    <n v="7.0000000000000007E-2"/>
    <n v="5846"/>
    <n v="0.16"/>
    <n v="51534"/>
    <n v="0"/>
    <m/>
    <n v="0"/>
    <n v="31464"/>
    <n v="0.87"/>
  </r>
  <r>
    <n v="2112"/>
    <s v="Ohio"/>
    <s v="Pickaway"/>
    <x v="0"/>
    <x v="3"/>
    <n v="58086"/>
    <n v="4.7640714705072114"/>
    <x v="0"/>
    <n v="9115"/>
    <n v="0.16"/>
    <n v="48971"/>
    <n v="0.84"/>
    <n v="3932"/>
    <n v="7.0000000000000007E-2"/>
    <n v="6413"/>
    <n v="0.11"/>
    <n v="58742"/>
    <n v="56"/>
    <m/>
    <n v="0.96"/>
    <n v="46435"/>
    <n v="0.8"/>
  </r>
  <r>
    <n v="2113"/>
    <s v="Ohio"/>
    <s v="Pike"/>
    <x v="0"/>
    <x v="5"/>
    <n v="28067"/>
    <n v="4.4481959946410674"/>
    <x v="0"/>
    <n v="5009"/>
    <n v="0.18"/>
    <n v="23058"/>
    <n v="0.82"/>
    <n v="2000"/>
    <n v="7.0000000000000007E-2"/>
    <n v="5648"/>
    <n v="0.2"/>
    <n v="45163"/>
    <n v="25"/>
    <m/>
    <n v="0.89"/>
    <n v="24198"/>
    <n v="0.86"/>
  </r>
  <r>
    <n v="2114"/>
    <s v="Ohio"/>
    <s v="Portage"/>
    <x v="0"/>
    <x v="0"/>
    <n v="162927"/>
    <n v="5.2119930608545797"/>
    <x v="1"/>
    <n v="26794"/>
    <n v="0.16"/>
    <n v="136133"/>
    <n v="0.84"/>
    <n v="9919"/>
    <n v="0.06"/>
    <n v="17564"/>
    <n v="0.11"/>
    <n v="63689"/>
    <n v="135"/>
    <m/>
    <n v="0.83"/>
    <n v="133472"/>
    <n v="0.82"/>
  </r>
  <r>
    <n v="2115"/>
    <s v="Ohio"/>
    <s v="Preble"/>
    <x v="0"/>
    <x v="2"/>
    <n v="40997"/>
    <n v="4.6127520779120648"/>
    <x v="0"/>
    <n v="7893"/>
    <n v="0.19"/>
    <n v="33104"/>
    <n v="0.81"/>
    <n v="2928"/>
    <n v="7.0000000000000007E-2"/>
    <n v="3936"/>
    <n v="0.1"/>
    <n v="53904"/>
    <n v="0"/>
    <m/>
    <n v="0"/>
    <n v="34131"/>
    <n v="0.83"/>
  </r>
  <r>
    <n v="2116"/>
    <s v="Ohio"/>
    <s v="Putnam"/>
    <x v="0"/>
    <x v="2"/>
    <n v="33780"/>
    <n v="4.5286596452349901"/>
    <x v="0"/>
    <n v="5874"/>
    <n v="0.17"/>
    <n v="27906"/>
    <n v="0.83"/>
    <n v="1815"/>
    <n v="0.05"/>
    <n v="1835"/>
    <n v="0.05"/>
    <n v="64304"/>
    <n v="0"/>
    <m/>
    <n v="0"/>
    <n v="28500"/>
    <n v="0.84"/>
  </r>
  <r>
    <n v="2117"/>
    <s v="Ohio"/>
    <s v="Richland"/>
    <x v="0"/>
    <x v="1"/>
    <n v="121099"/>
    <n v="5.0831405568814914"/>
    <x v="1"/>
    <n v="23565"/>
    <n v="0.19"/>
    <n v="97534"/>
    <n v="0.81"/>
    <n v="9435"/>
    <n v="0.08"/>
    <n v="16416"/>
    <n v="0.14000000000000001"/>
    <n v="49668"/>
    <n v="274"/>
    <m/>
    <n v="2.2599999999999998"/>
    <n v="95264"/>
    <n v="0.79"/>
  </r>
  <r>
    <n v="2118"/>
    <s v="Ohio"/>
    <s v="Ross"/>
    <x v="0"/>
    <x v="7"/>
    <n v="76931"/>
    <n v="4.8861013777212428"/>
    <x v="0"/>
    <n v="12852"/>
    <n v="0.17"/>
    <n v="64079"/>
    <n v="0.83"/>
    <n v="5871"/>
    <n v="0.08"/>
    <n v="13099"/>
    <n v="0.17"/>
    <n v="49385"/>
    <n v="531"/>
    <m/>
    <n v="6.9"/>
    <n v="61910"/>
    <n v="0.8"/>
  </r>
  <r>
    <n v="2119"/>
    <s v="Ohio"/>
    <s v="Sandusky"/>
    <x v="1"/>
    <x v="7"/>
    <n v="58799"/>
    <n v="4.7693699400527558"/>
    <x v="0"/>
    <n v="11041"/>
    <n v="0.19"/>
    <n v="47758"/>
    <n v="0.81"/>
    <n v="4303"/>
    <n v="7.0000000000000007E-2"/>
    <n v="5769"/>
    <n v="0.1"/>
    <n v="53978"/>
    <n v="126"/>
    <m/>
    <n v="2.14"/>
    <n v="49249"/>
    <n v="0.84"/>
  </r>
  <r>
    <n v="2120"/>
    <s v="Ohio"/>
    <s v="Scioto"/>
    <x v="0"/>
    <x v="7"/>
    <n v="75502"/>
    <n v="4.8779584559664002"/>
    <x v="0"/>
    <n v="13792"/>
    <n v="0.18"/>
    <n v="61710"/>
    <n v="0.82"/>
    <n v="4803"/>
    <n v="0.06"/>
    <n v="16288"/>
    <n v="0.22"/>
    <n v="41267"/>
    <n v="258"/>
    <m/>
    <n v="3.42"/>
    <n v="62764"/>
    <n v="0.83"/>
  </r>
  <r>
    <n v="2121"/>
    <s v="Ohio"/>
    <s v="Seneca"/>
    <x v="1"/>
    <x v="7"/>
    <n v="55207"/>
    <n v="4.7419941478131138"/>
    <x v="0"/>
    <n v="10017"/>
    <n v="0.18"/>
    <n v="45190"/>
    <n v="0.82"/>
    <n v="3594"/>
    <n v="7.0000000000000007E-2"/>
    <n v="6372"/>
    <n v="0.12"/>
    <n v="52165"/>
    <n v="256"/>
    <m/>
    <n v="4.6399999999999997"/>
    <n v="44979"/>
    <n v="0.81"/>
  </r>
  <r>
    <n v="2122"/>
    <s v="Ohio"/>
    <s v="Shelby"/>
    <x v="0"/>
    <x v="7"/>
    <n v="48627"/>
    <n v="4.6868774769785206"/>
    <x v="0"/>
    <n v="8041"/>
    <n v="0.17"/>
    <n v="40586"/>
    <n v="0.83"/>
    <n v="3178"/>
    <n v="7.0000000000000007E-2"/>
    <n v="4293"/>
    <n v="0.09"/>
    <n v="63398"/>
    <n v="71"/>
    <m/>
    <n v="1.46"/>
    <n v="41624"/>
    <n v="0.86"/>
  </r>
  <r>
    <n v="2123"/>
    <s v="Ohio"/>
    <s v="Stark"/>
    <x v="0"/>
    <x v="0"/>
    <n v="371574"/>
    <n v="5.5700453176693614"/>
    <x v="1"/>
    <n v="72293"/>
    <n v="0.19"/>
    <n v="299281"/>
    <n v="0.81"/>
    <n v="25877"/>
    <n v="7.0000000000000007E-2"/>
    <n v="52330"/>
    <n v="0.14000000000000001"/>
    <n v="52310"/>
    <n v="1270"/>
    <m/>
    <n v="3.42"/>
    <n v="305671"/>
    <n v="0.82"/>
  </r>
  <r>
    <n v="2124"/>
    <s v="Ohio"/>
    <s v="Summit"/>
    <x v="0"/>
    <x v="0"/>
    <n v="541918"/>
    <n v="5.7339335764983579"/>
    <x v="1"/>
    <n v="97232"/>
    <n v="0.18"/>
    <n v="444686"/>
    <n v="0.82"/>
    <n v="34149"/>
    <n v="0.06"/>
    <n v="63889"/>
    <n v="0.12"/>
    <n v="58890"/>
    <n v="2035"/>
    <m/>
    <n v="3.76"/>
    <n v="454210"/>
    <n v="0.84"/>
  </r>
  <r>
    <n v="2125"/>
    <s v="Ohio"/>
    <s v="Trumbull"/>
    <x v="0"/>
    <x v="0"/>
    <n v="198627"/>
    <n v="5.2980382832026773"/>
    <x v="1"/>
    <n v="42931"/>
    <n v="0.22"/>
    <n v="155696"/>
    <n v="0.78"/>
    <n v="14847"/>
    <n v="7.0000000000000007E-2"/>
    <n v="34413"/>
    <n v="0.17"/>
    <n v="47424"/>
    <n v="497"/>
    <m/>
    <n v="2.5"/>
    <n v="161475"/>
    <n v="0.81"/>
  </r>
  <r>
    <n v="2126"/>
    <s v="Ohio"/>
    <s v="Tuscarawas"/>
    <x v="0"/>
    <x v="7"/>
    <n v="92176"/>
    <n v="4.9646178578824518"/>
    <x v="0"/>
    <n v="18075"/>
    <n v="0.2"/>
    <n v="74101"/>
    <n v="0.8"/>
    <n v="6345"/>
    <n v="7.0000000000000007E-2"/>
    <n v="11107"/>
    <n v="0.12"/>
    <n v="51030"/>
    <n v="167"/>
    <m/>
    <n v="1.81"/>
    <n v="76122"/>
    <n v="0.83"/>
  </r>
  <r>
    <n v="2127"/>
    <s v="Ohio"/>
    <s v="Union"/>
    <x v="0"/>
    <x v="3"/>
    <n v="57835"/>
    <n v="4.7621907399180134"/>
    <x v="0"/>
    <n v="7116"/>
    <n v="0.12"/>
    <n v="50719"/>
    <n v="0.88"/>
    <n v="2969"/>
    <n v="0.05"/>
    <n v="2724"/>
    <n v="0.05"/>
    <n v="84861"/>
    <n v="74"/>
    <m/>
    <n v="1.28"/>
    <n v="49417"/>
    <n v="0.85"/>
  </r>
  <r>
    <n v="2128"/>
    <s v="Ohio"/>
    <s v="Van Wert"/>
    <x v="0"/>
    <x v="2"/>
    <n v="28281"/>
    <n v="4.4514947618010856"/>
    <x v="0"/>
    <n v="5366"/>
    <n v="0.19"/>
    <n v="22915"/>
    <n v="0.81"/>
    <n v="1874"/>
    <n v="7.0000000000000007E-2"/>
    <n v="2344"/>
    <n v="0.08"/>
    <n v="54331"/>
    <n v="67"/>
    <m/>
    <n v="2.37"/>
    <n v="23555"/>
    <n v="0.83"/>
  </r>
  <r>
    <n v="2129"/>
    <s v="Ohio"/>
    <s v="Vinton"/>
    <x v="0"/>
    <x v="6"/>
    <n v="13139"/>
    <n v="4.1185623126356035"/>
    <x v="0"/>
    <n v="2338"/>
    <n v="0.18"/>
    <n v="10801"/>
    <n v="0.82"/>
    <n v="854"/>
    <n v="0.06"/>
    <n v="2474"/>
    <n v="0.19"/>
    <n v="43457"/>
    <n v="0"/>
    <m/>
    <n v="0"/>
    <n v="11264"/>
    <n v="0.86"/>
  </r>
  <r>
    <n v="2130"/>
    <s v="Ohio"/>
    <s v="Warren"/>
    <x v="0"/>
    <x v="3"/>
    <n v="232173"/>
    <n v="5.3658117131079575"/>
    <x v="1"/>
    <n v="33646"/>
    <n v="0.14000000000000001"/>
    <n v="198527"/>
    <n v="0.86"/>
    <n v="14280"/>
    <n v="0.06"/>
    <n v="11709"/>
    <n v="0.05"/>
    <n v="87391"/>
    <n v="332"/>
    <m/>
    <n v="1.43"/>
    <n v="199656"/>
    <n v="0.86"/>
  </r>
  <r>
    <n v="2131"/>
    <s v="Ohio"/>
    <s v="Washington"/>
    <x v="0"/>
    <x v="7"/>
    <n v="60155"/>
    <n v="4.7792717311299304"/>
    <x v="0"/>
    <n v="12663"/>
    <n v="0.21"/>
    <n v="47492"/>
    <n v="0.79"/>
    <n v="4722"/>
    <n v="0.08"/>
    <n v="9251"/>
    <n v="0.15"/>
    <n v="50904"/>
    <n v="253"/>
    <m/>
    <n v="4.21"/>
    <n v="48630"/>
    <n v="0.81"/>
  </r>
  <r>
    <n v="2132"/>
    <s v="Ohio"/>
    <s v="Wayne"/>
    <x v="0"/>
    <x v="7"/>
    <n v="115967"/>
    <n v="5.0643344223574971"/>
    <x v="1"/>
    <n v="20727"/>
    <n v="0.18"/>
    <n v="95240"/>
    <n v="0.82"/>
    <n v="6591"/>
    <n v="0.06"/>
    <n v="10496"/>
    <n v="0.09"/>
    <n v="59142"/>
    <n v="177"/>
    <m/>
    <n v="1.53"/>
    <n v="95110"/>
    <n v="0.82"/>
  </r>
  <r>
    <n v="2133"/>
    <s v="Ohio"/>
    <s v="Williams"/>
    <x v="0"/>
    <x v="2"/>
    <n v="36804"/>
    <n v="4.5658950220301104"/>
    <x v="0"/>
    <n v="6928"/>
    <n v="0.19"/>
    <n v="29876"/>
    <n v="0.81"/>
    <n v="2457"/>
    <n v="7.0000000000000007E-2"/>
    <n v="3482"/>
    <n v="0.09"/>
    <n v="54581"/>
    <n v="148"/>
    <m/>
    <n v="4.0199999999999996"/>
    <n v="30282"/>
    <n v="0.82"/>
  </r>
  <r>
    <n v="2134"/>
    <s v="Ohio"/>
    <s v="Wood"/>
    <x v="0"/>
    <x v="0"/>
    <n v="130696"/>
    <n v="5.1162622960387631"/>
    <x v="1"/>
    <n v="19998"/>
    <n v="0.15"/>
    <n v="110698"/>
    <n v="0.85"/>
    <n v="8213"/>
    <n v="0.06"/>
    <n v="14733"/>
    <n v="0.11"/>
    <n v="64282"/>
    <n v="108"/>
    <m/>
    <n v="0.83"/>
    <n v="107838"/>
    <n v="0.83"/>
  </r>
  <r>
    <n v="2135"/>
    <s v="Ohio"/>
    <s v="Wyandot"/>
    <x v="0"/>
    <x v="5"/>
    <n v="21935"/>
    <n v="4.3411376387409639"/>
    <x v="0"/>
    <n v="4273"/>
    <n v="0.19"/>
    <n v="17662"/>
    <n v="0.81"/>
    <n v="1535"/>
    <n v="7.0000000000000007E-2"/>
    <n v="1723"/>
    <n v="0.08"/>
    <n v="55995"/>
    <n v="25"/>
    <m/>
    <n v="1.1399999999999999"/>
    <n v="18168"/>
    <n v="0.83"/>
  </r>
  <r>
    <n v="2136"/>
    <s v="Oklahoma"/>
    <s v="Adair"/>
    <x v="0"/>
    <x v="2"/>
    <n v="22082"/>
    <n v="4.3440384055439329"/>
    <x v="0"/>
    <n v="3512"/>
    <n v="0.16"/>
    <n v="18570"/>
    <n v="0.84"/>
    <n v="1330"/>
    <n v="0.06"/>
    <n v="5372"/>
    <n v="0.24"/>
    <n v="35156"/>
    <n v="34"/>
    <m/>
    <n v="1.54"/>
    <n v="19424"/>
    <n v="0.88"/>
  </r>
  <r>
    <n v="2137"/>
    <s v="Oklahoma"/>
    <s v="Alfalfa"/>
    <x v="0"/>
    <x v="4"/>
    <n v="5754"/>
    <n v="3.759969857554307"/>
    <x v="2"/>
    <n v="1129"/>
    <n v="0.2"/>
    <n v="4625"/>
    <n v="0.8"/>
    <n v="385"/>
    <n v="7.0000000000000007E-2"/>
    <n v="714"/>
    <n v="0.12"/>
    <n v="52952"/>
    <n v="0"/>
    <m/>
    <n v="0"/>
    <n v="3776"/>
    <n v="0.66"/>
  </r>
  <r>
    <n v="2138"/>
    <s v="Oklahoma"/>
    <s v="Atoka"/>
    <x v="0"/>
    <x v="4"/>
    <n v="13838"/>
    <n v="4.1410733262674748"/>
    <x v="0"/>
    <n v="2746"/>
    <n v="0.2"/>
    <n v="11092"/>
    <n v="0.8"/>
    <n v="953"/>
    <n v="7.0000000000000007E-2"/>
    <n v="2707"/>
    <n v="0.2"/>
    <n v="39702"/>
    <n v="25"/>
    <m/>
    <n v="1.81"/>
    <n v="10954"/>
    <n v="0.79"/>
  </r>
  <r>
    <n v="2139"/>
    <s v="Oklahoma"/>
    <s v="Beaver"/>
    <x v="0"/>
    <x v="4"/>
    <n v="5319"/>
    <n v="3.7258299903205803"/>
    <x v="2"/>
    <n v="1049"/>
    <n v="0.2"/>
    <n v="4270"/>
    <n v="0.8"/>
    <n v="254"/>
    <n v="0.05"/>
    <n v="588"/>
    <n v="0.11"/>
    <n v="52550"/>
    <n v="24"/>
    <m/>
    <n v="4.51"/>
    <n v="4315"/>
    <n v="0.81"/>
  </r>
  <r>
    <n v="2140"/>
    <s v="Oklahoma"/>
    <s v="Beckham"/>
    <x v="0"/>
    <x v="5"/>
    <n v="21709"/>
    <n v="4.3366398186416895"/>
    <x v="0"/>
    <n v="3114"/>
    <n v="0.14000000000000001"/>
    <n v="18595"/>
    <n v="0.86"/>
    <n v="1152"/>
    <n v="0.05"/>
    <n v="3202"/>
    <n v="0.15"/>
    <n v="47825"/>
    <n v="60"/>
    <m/>
    <n v="2.76"/>
    <n v="17362"/>
    <n v="0.8"/>
  </r>
  <r>
    <n v="2141"/>
    <s v="Oklahoma"/>
    <s v="Blaine"/>
    <x v="0"/>
    <x v="2"/>
    <n v="9485"/>
    <n v="3.9770373352246815"/>
    <x v="2"/>
    <n v="1862"/>
    <n v="0.2"/>
    <n v="7623"/>
    <n v="0.8"/>
    <n v="570"/>
    <n v="0.06"/>
    <n v="1493"/>
    <n v="0.16"/>
    <n v="49513"/>
    <n v="42"/>
    <m/>
    <n v="4.43"/>
    <n v="7855"/>
    <n v="0.83"/>
  </r>
  <r>
    <n v="2142"/>
    <s v="Oklahoma"/>
    <s v="Bryan"/>
    <x v="0"/>
    <x v="2"/>
    <n v="47192"/>
    <n v="4.673868383161091"/>
    <x v="0"/>
    <n v="8477"/>
    <n v="0.18"/>
    <n v="38715"/>
    <n v="0.82"/>
    <n v="3090"/>
    <n v="7.0000000000000007E-2"/>
    <n v="7604"/>
    <n v="0.16"/>
    <n v="43445"/>
    <n v="140"/>
    <m/>
    <n v="2.97"/>
    <n v="39484"/>
    <n v="0.84"/>
  </r>
  <r>
    <n v="2143"/>
    <s v="Oklahoma"/>
    <s v="Caddo"/>
    <x v="0"/>
    <x v="2"/>
    <n v="28977"/>
    <n v="4.4620534207870746"/>
    <x v="0"/>
    <n v="4881"/>
    <n v="0.17"/>
    <n v="24096"/>
    <n v="0.83"/>
    <n v="1786"/>
    <n v="0.06"/>
    <n v="5239"/>
    <n v="0.18"/>
    <n v="48533"/>
    <n v="42"/>
    <m/>
    <n v="1.45"/>
    <n v="23144"/>
    <n v="0.8"/>
  </r>
  <r>
    <n v="2144"/>
    <s v="Oklahoma"/>
    <s v="Canadian"/>
    <x v="0"/>
    <x v="3"/>
    <n v="144447"/>
    <n v="5.1597085264711451"/>
    <x v="1"/>
    <n v="18770"/>
    <n v="0.13"/>
    <n v="125677"/>
    <n v="0.87"/>
    <n v="9493"/>
    <n v="7.0000000000000007E-2"/>
    <n v="10336"/>
    <n v="7.0000000000000007E-2"/>
    <n v="70942"/>
    <n v="59"/>
    <m/>
    <n v="0.41"/>
    <n v="126673"/>
    <n v="0.88"/>
  </r>
  <r>
    <n v="2145"/>
    <s v="Oklahoma"/>
    <s v="Carter"/>
    <x v="0"/>
    <x v="8"/>
    <n v="48177"/>
    <n v="4.6828397528227566"/>
    <x v="0"/>
    <n v="8103"/>
    <n v="0.17"/>
    <n v="40074"/>
    <n v="0.83"/>
    <n v="3227"/>
    <n v="7.0000000000000007E-2"/>
    <n v="8335"/>
    <n v="0.17"/>
    <n v="48660"/>
    <n v="212"/>
    <m/>
    <n v="4.4000000000000004"/>
    <n v="41541"/>
    <n v="0.86"/>
  </r>
  <r>
    <n v="2146"/>
    <s v="Oklahoma"/>
    <s v="Cherokee"/>
    <x v="0"/>
    <x v="2"/>
    <n v="48675"/>
    <n v="4.6873059601920692"/>
    <x v="0"/>
    <n v="8130"/>
    <n v="0.17"/>
    <n v="40545"/>
    <n v="0.83"/>
    <n v="3422"/>
    <n v="7.0000000000000007E-2"/>
    <n v="9862"/>
    <n v="0.2"/>
    <n v="42913"/>
    <n v="148"/>
    <m/>
    <n v="3.04"/>
    <n v="40719"/>
    <n v="0.84"/>
  </r>
  <r>
    <n v="2147"/>
    <s v="Oklahoma"/>
    <s v="Choctaw"/>
    <x v="0"/>
    <x v="5"/>
    <n v="14668"/>
    <n v="4.1663709012885652"/>
    <x v="0"/>
    <n v="3036"/>
    <n v="0.21"/>
    <n v="11632"/>
    <n v="0.79"/>
    <n v="1090"/>
    <n v="7.0000000000000007E-2"/>
    <n v="3312"/>
    <n v="0.23"/>
    <n v="35308"/>
    <n v="32"/>
    <m/>
    <n v="2.1800000000000002"/>
    <n v="12263"/>
    <n v="0.84"/>
  </r>
  <r>
    <n v="2148"/>
    <s v="Oklahoma"/>
    <s v="Cimarron"/>
    <x v="0"/>
    <x v="4"/>
    <n v="2153"/>
    <n v="3.3330440298234874"/>
    <x v="2"/>
    <n v="548"/>
    <n v="0.25"/>
    <n v="1605"/>
    <n v="0.75"/>
    <n v="143"/>
    <n v="7.0000000000000007E-2"/>
    <n v="352"/>
    <n v="0.16"/>
    <n v="46777"/>
    <n v="15"/>
    <m/>
    <n v="6.97"/>
    <n v="1642"/>
    <n v="0.76"/>
  </r>
  <r>
    <n v="2149"/>
    <s v="Oklahoma"/>
    <s v="Cleveland"/>
    <x v="1"/>
    <x v="3"/>
    <n v="281669"/>
    <n v="5.4497390519208952"/>
    <x v="1"/>
    <n v="37659"/>
    <n v="0.13"/>
    <n v="244010"/>
    <n v="0.87"/>
    <n v="23633"/>
    <n v="0.08"/>
    <n v="32077"/>
    <n v="0.11"/>
    <n v="62343"/>
    <n v="543"/>
    <m/>
    <n v="1.93"/>
    <n v="241462"/>
    <n v="0.86"/>
  </r>
  <r>
    <n v="2150"/>
    <s v="Oklahoma"/>
    <s v="Coal"/>
    <x v="0"/>
    <x v="4"/>
    <n v="5520"/>
    <n v="3.741939077729199"/>
    <x v="2"/>
    <n v="1121"/>
    <n v="0.2"/>
    <n v="4399"/>
    <n v="0.8"/>
    <n v="404"/>
    <n v="7.0000000000000007E-2"/>
    <n v="1229"/>
    <n v="0.22"/>
    <n v="39396"/>
    <n v="95"/>
    <m/>
    <n v="17.21"/>
    <n v="4587"/>
    <n v="0.83"/>
  </r>
  <r>
    <n v="2151"/>
    <s v="Oklahoma"/>
    <s v="Comanche"/>
    <x v="0"/>
    <x v="1"/>
    <n v="120422"/>
    <n v="5.0807058358071107"/>
    <x v="1"/>
    <n v="15192"/>
    <n v="0.13"/>
    <n v="105230"/>
    <n v="0.87"/>
    <n v="18390"/>
    <n v="0.15"/>
    <n v="18303"/>
    <n v="0.15"/>
    <n v="51382"/>
    <n v="578"/>
    <m/>
    <n v="4.8"/>
    <n v="99071"/>
    <n v="0.82"/>
  </r>
  <r>
    <n v="2152"/>
    <s v="Oklahoma"/>
    <s v="Cotton"/>
    <x v="0"/>
    <x v="1"/>
    <n v="5776"/>
    <n v="3.7616271845615827"/>
    <x v="2"/>
    <n v="1119"/>
    <n v="0.19"/>
    <n v="4657"/>
    <n v="0.81"/>
    <n v="482"/>
    <n v="0.08"/>
    <n v="926"/>
    <n v="0.16"/>
    <n v="43386"/>
    <n v="0"/>
    <m/>
    <n v="0"/>
    <n v="4852"/>
    <n v="0.84"/>
  </r>
  <r>
    <n v="2153"/>
    <s v="Oklahoma"/>
    <s v="Craig"/>
    <x v="0"/>
    <x v="2"/>
    <n v="14306"/>
    <n v="4.1555182207084114"/>
    <x v="0"/>
    <n v="2800"/>
    <n v="0.2"/>
    <n v="11506"/>
    <n v="0.8"/>
    <n v="989"/>
    <n v="7.0000000000000007E-2"/>
    <n v="2631"/>
    <n v="0.18"/>
    <n v="43074"/>
    <n v="270"/>
    <m/>
    <n v="18.87"/>
    <n v="11667"/>
    <n v="0.82"/>
  </r>
  <r>
    <n v="2154"/>
    <s v="Oklahoma"/>
    <s v="Creek"/>
    <x v="0"/>
    <x v="0"/>
    <n v="71604"/>
    <n v="4.8549372838917231"/>
    <x v="0"/>
    <n v="12638"/>
    <n v="0.18"/>
    <n v="58966"/>
    <n v="0.82"/>
    <n v="5285"/>
    <n v="7.0000000000000007E-2"/>
    <n v="9874"/>
    <n v="0.14000000000000001"/>
    <n v="54478"/>
    <n v="70"/>
    <m/>
    <n v="0.98"/>
    <n v="61287"/>
    <n v="0.86"/>
  </r>
  <r>
    <n v="2155"/>
    <s v="Oklahoma"/>
    <s v="Custer"/>
    <x v="0"/>
    <x v="5"/>
    <n v="29036"/>
    <n v="4.4629367877312598"/>
    <x v="0"/>
    <n v="4018"/>
    <n v="0.14000000000000001"/>
    <n v="25018"/>
    <n v="0.86"/>
    <n v="1698"/>
    <n v="0.06"/>
    <n v="5001"/>
    <n v="0.17"/>
    <n v="49577"/>
    <n v="71"/>
    <m/>
    <n v="2.4500000000000002"/>
    <n v="24401"/>
    <n v="0.84"/>
  </r>
  <r>
    <n v="2156"/>
    <s v="Oklahoma"/>
    <s v="Delaware"/>
    <x v="0"/>
    <x v="2"/>
    <n v="42733"/>
    <n v="4.6307633828174595"/>
    <x v="0"/>
    <n v="10681"/>
    <n v="0.25"/>
    <n v="32052"/>
    <n v="0.75"/>
    <n v="3702"/>
    <n v="0.09"/>
    <n v="8756"/>
    <n v="0.2"/>
    <n v="40287"/>
    <n v="58"/>
    <m/>
    <n v="1.36"/>
    <n v="33475"/>
    <n v="0.78"/>
  </r>
  <r>
    <n v="2157"/>
    <s v="Oklahoma"/>
    <s v="Dewey"/>
    <x v="0"/>
    <x v="4"/>
    <n v="4894"/>
    <n v="3.6896639650157703"/>
    <x v="2"/>
    <n v="902"/>
    <n v="0.18"/>
    <n v="3992"/>
    <n v="0.82"/>
    <n v="248"/>
    <n v="0.05"/>
    <n v="580"/>
    <n v="0.12"/>
    <n v="50728"/>
    <n v="18"/>
    <m/>
    <n v="3.68"/>
    <n v="4090"/>
    <n v="0.84"/>
  </r>
  <r>
    <n v="2158"/>
    <s v="Oklahoma"/>
    <s v="Ellis"/>
    <x v="0"/>
    <x v="4"/>
    <n v="3952"/>
    <n v="3.5968169359155904"/>
    <x v="2"/>
    <n v="886"/>
    <n v="0.22"/>
    <n v="3066"/>
    <n v="0.78"/>
    <n v="265"/>
    <n v="7.0000000000000007E-2"/>
    <n v="494"/>
    <n v="0.13"/>
    <n v="51867"/>
    <n v="25"/>
    <m/>
    <n v="6.33"/>
    <n v="3133"/>
    <n v="0.79"/>
  </r>
  <r>
    <n v="2159"/>
    <s v="Oklahoma"/>
    <s v="Garfield"/>
    <x v="1"/>
    <x v="8"/>
    <n v="60913"/>
    <n v="4.7847099892791478"/>
    <x v="0"/>
    <n v="9982"/>
    <n v="0.16"/>
    <n v="50931"/>
    <n v="0.84"/>
    <n v="4666"/>
    <n v="0.08"/>
    <n v="9001"/>
    <n v="0.15"/>
    <n v="52387"/>
    <n v="300"/>
    <m/>
    <n v="4.93"/>
    <n v="51707"/>
    <n v="0.85"/>
  </r>
  <r>
    <n v="2160"/>
    <s v="Oklahoma"/>
    <s v="Garvin"/>
    <x v="0"/>
    <x v="2"/>
    <n v="27811"/>
    <n v="4.4442166050696201"/>
    <x v="0"/>
    <n v="4987"/>
    <n v="0.18"/>
    <n v="22824"/>
    <n v="0.82"/>
    <n v="1694"/>
    <n v="0.06"/>
    <n v="4139"/>
    <n v="0.15"/>
    <n v="47858"/>
    <n v="26"/>
    <m/>
    <n v="0.93"/>
    <n v="23598"/>
    <n v="0.85"/>
  </r>
  <r>
    <n v="2161"/>
    <s v="Oklahoma"/>
    <s v="Grady"/>
    <x v="0"/>
    <x v="3"/>
    <n v="55551"/>
    <n v="4.7446918812890004"/>
    <x v="0"/>
    <n v="9014"/>
    <n v="0.16"/>
    <n v="46537"/>
    <n v="0.84"/>
    <n v="3702"/>
    <n v="7.0000000000000007E-2"/>
    <n v="5507"/>
    <n v="0.1"/>
    <n v="56489"/>
    <n v="39"/>
    <m/>
    <n v="0.7"/>
    <n v="47529"/>
    <n v="0.86"/>
  </r>
  <r>
    <n v="2162"/>
    <s v="Oklahoma"/>
    <s v="Grant"/>
    <x v="0"/>
    <x v="4"/>
    <n v="4326"/>
    <n v="3.6360865151030728"/>
    <x v="2"/>
    <n v="951"/>
    <n v="0.22"/>
    <n v="3375"/>
    <n v="0.78"/>
    <n v="306"/>
    <n v="7.0000000000000007E-2"/>
    <n v="538"/>
    <n v="0.12"/>
    <n v="49073"/>
    <n v="0"/>
    <m/>
    <n v="0"/>
    <n v="3464"/>
    <n v="0.8"/>
  </r>
  <r>
    <n v="2163"/>
    <s v="Oklahoma"/>
    <s v="Greer"/>
    <x v="0"/>
    <x v="5"/>
    <n v="5821"/>
    <n v="3.7649975992848805"/>
    <x v="2"/>
    <n v="1036"/>
    <n v="0.18"/>
    <n v="4785"/>
    <n v="0.82"/>
    <n v="414"/>
    <n v="7.0000000000000007E-2"/>
    <n v="1218"/>
    <n v="0.21"/>
    <n v="37445"/>
    <n v="25"/>
    <m/>
    <n v="4.29"/>
    <n v="3899"/>
    <n v="0.67"/>
  </r>
  <r>
    <n v="2164"/>
    <s v="Oklahoma"/>
    <s v="Harmon"/>
    <x v="0"/>
    <x v="4"/>
    <n v="2664"/>
    <n v="3.4255342204982635"/>
    <x v="2"/>
    <n v="525"/>
    <n v="0.2"/>
    <n v="2139"/>
    <n v="0.8"/>
    <n v="133"/>
    <n v="0.05"/>
    <n v="612"/>
    <n v="0.23"/>
    <n v="38537"/>
    <n v="10"/>
    <m/>
    <n v="3.75"/>
    <n v="2176"/>
    <n v="0.82"/>
  </r>
  <r>
    <n v="2165"/>
    <s v="Oklahoma"/>
    <s v="Harper"/>
    <x v="0"/>
    <x v="4"/>
    <n v="3797"/>
    <n v="3.5794405971397971"/>
    <x v="2"/>
    <n v="686"/>
    <n v="0.18"/>
    <n v="3111"/>
    <n v="0.82"/>
    <n v="207"/>
    <n v="0.05"/>
    <n v="413"/>
    <n v="0.11"/>
    <n v="55112"/>
    <n v="12"/>
    <m/>
    <n v="3.16"/>
    <n v="3141"/>
    <n v="0.83"/>
  </r>
  <r>
    <n v="2166"/>
    <s v="Oklahoma"/>
    <s v="Haskell"/>
    <x v="0"/>
    <x v="2"/>
    <n v="12668"/>
    <n v="4.1027080546998747"/>
    <x v="0"/>
    <n v="2570"/>
    <n v="0.2"/>
    <n v="10098"/>
    <n v="0.8"/>
    <n v="838"/>
    <n v="7.0000000000000007E-2"/>
    <n v="2929"/>
    <n v="0.23"/>
    <n v="37776"/>
    <n v="20"/>
    <m/>
    <n v="1.58"/>
    <n v="10647"/>
    <n v="0.84"/>
  </r>
  <r>
    <n v="2167"/>
    <s v="Oklahoma"/>
    <s v="Hughes"/>
    <x v="0"/>
    <x v="5"/>
    <n v="13335"/>
    <n v="4.1249930200258946"/>
    <x v="0"/>
    <n v="2509"/>
    <n v="0.19"/>
    <n v="10826"/>
    <n v="0.81"/>
    <n v="888"/>
    <n v="7.0000000000000007E-2"/>
    <n v="2902"/>
    <n v="0.22"/>
    <n v="37566"/>
    <n v="25"/>
    <m/>
    <n v="1.87"/>
    <n v="9974"/>
    <n v="0.75"/>
  </r>
  <r>
    <n v="2168"/>
    <s v="Oklahoma"/>
    <s v="Jackson"/>
    <x v="0"/>
    <x v="5"/>
    <n v="24949"/>
    <n v="4.397053143018109"/>
    <x v="0"/>
    <n v="3701"/>
    <n v="0.15"/>
    <n v="21248"/>
    <n v="0.85"/>
    <n v="3142"/>
    <n v="0.13"/>
    <n v="3704"/>
    <n v="0.15"/>
    <n v="47747"/>
    <n v="49"/>
    <m/>
    <n v="1.96"/>
    <n v="21259"/>
    <n v="0.85"/>
  </r>
  <r>
    <n v="2169"/>
    <s v="Oklahoma"/>
    <s v="Jefferson"/>
    <x v="0"/>
    <x v="6"/>
    <n v="6123"/>
    <n v="3.7869642594357331"/>
    <x v="2"/>
    <n v="1307"/>
    <n v="0.21"/>
    <n v="4816"/>
    <n v="0.79"/>
    <n v="373"/>
    <n v="0.06"/>
    <n v="1473"/>
    <n v="0.24"/>
    <n v="37338"/>
    <n v="25"/>
    <m/>
    <n v="4.08"/>
    <n v="4927"/>
    <n v="0.8"/>
  </r>
  <r>
    <n v="2170"/>
    <s v="Oklahoma"/>
    <s v="Johnston"/>
    <x v="0"/>
    <x v="4"/>
    <n v="10949"/>
    <n v="4.0393744557684741"/>
    <x v="0"/>
    <n v="2129"/>
    <n v="0.19"/>
    <n v="8820"/>
    <n v="0.81"/>
    <n v="822"/>
    <n v="0.08"/>
    <n v="2068"/>
    <n v="0.19"/>
    <n v="39756"/>
    <n v="12"/>
    <m/>
    <n v="1.1000000000000001"/>
    <n v="9041"/>
    <n v="0.83"/>
  </r>
  <r>
    <n v="2171"/>
    <s v="Oklahoma"/>
    <s v="Kay"/>
    <x v="0"/>
    <x v="8"/>
    <n v="44161"/>
    <n v="4.645038899176865"/>
    <x v="0"/>
    <n v="8539"/>
    <n v="0.19"/>
    <n v="35622"/>
    <n v="0.81"/>
    <n v="3255"/>
    <n v="7.0000000000000007E-2"/>
    <n v="8751"/>
    <n v="0.2"/>
    <n v="45700"/>
    <n v="102"/>
    <m/>
    <n v="2.31"/>
    <n v="36463"/>
    <n v="0.83"/>
  </r>
  <r>
    <n v="2172"/>
    <s v="Oklahoma"/>
    <s v="Kingfisher"/>
    <x v="0"/>
    <x v="2"/>
    <n v="15816"/>
    <n v="4.199096656305616"/>
    <x v="0"/>
    <n v="2523"/>
    <n v="0.16"/>
    <n v="13293"/>
    <n v="0.84"/>
    <n v="791"/>
    <n v="0.05"/>
    <n v="1554"/>
    <n v="0.1"/>
    <n v="59266"/>
    <n v="25"/>
    <m/>
    <n v="1.58"/>
    <n v="13626"/>
    <n v="0.86"/>
  </r>
  <r>
    <n v="2173"/>
    <s v="Oklahoma"/>
    <s v="Kiowa"/>
    <x v="0"/>
    <x v="2"/>
    <n v="8729"/>
    <n v="3.9409644934927996"/>
    <x v="2"/>
    <n v="1729"/>
    <n v="0.2"/>
    <n v="7000"/>
    <n v="0.8"/>
    <n v="704"/>
    <n v="0.08"/>
    <n v="1448"/>
    <n v="0.17"/>
    <n v="37831"/>
    <n v="25"/>
    <m/>
    <n v="2.86"/>
    <n v="7227"/>
    <n v="0.83"/>
  </r>
  <r>
    <n v="2174"/>
    <s v="Oklahoma"/>
    <s v="Latimer"/>
    <x v="0"/>
    <x v="5"/>
    <n v="10231"/>
    <n v="4.0099180846659017"/>
    <x v="0"/>
    <n v="2270"/>
    <n v="0.22"/>
    <n v="7961"/>
    <n v="0.78"/>
    <n v="865"/>
    <n v="0.08"/>
    <n v="1721"/>
    <n v="0.17"/>
    <n v="38284"/>
    <n v="0"/>
    <m/>
    <n v="0"/>
    <n v="8056"/>
    <n v="0.79"/>
  </r>
  <r>
    <n v="2175"/>
    <s v="Oklahoma"/>
    <s v="Le Flore"/>
    <x v="0"/>
    <x v="0"/>
    <n v="49980"/>
    <n v="4.6987962517904309"/>
    <x v="0"/>
    <n v="9038"/>
    <n v="0.18"/>
    <n v="40942"/>
    <n v="0.82"/>
    <n v="3681"/>
    <n v="7.0000000000000007E-2"/>
    <n v="10903"/>
    <n v="0.22"/>
    <n v="38709"/>
    <n v="87"/>
    <m/>
    <n v="1.74"/>
    <n v="41840"/>
    <n v="0.84"/>
  </r>
  <r>
    <n v="2176"/>
    <s v="Oklahoma"/>
    <s v="Lincoln"/>
    <x v="0"/>
    <x v="3"/>
    <n v="34920"/>
    <n v="4.543074235033532"/>
    <x v="0"/>
    <n v="6400"/>
    <n v="0.18"/>
    <n v="28520"/>
    <n v="0.82"/>
    <n v="2794"/>
    <n v="0.08"/>
    <n v="5069"/>
    <n v="0.15"/>
    <n v="48039"/>
    <n v="39"/>
    <m/>
    <n v="1.1200000000000001"/>
    <n v="29541"/>
    <n v="0.85"/>
  </r>
  <r>
    <n v="2177"/>
    <s v="Oklahoma"/>
    <s v="Logan"/>
    <x v="0"/>
    <x v="3"/>
    <n v="47291"/>
    <n v="4.6747784975614222"/>
    <x v="0"/>
    <n v="7461"/>
    <n v="0.16"/>
    <n v="39830"/>
    <n v="0.84"/>
    <n v="3109"/>
    <n v="7.0000000000000007E-2"/>
    <n v="4745"/>
    <n v="0.1"/>
    <n v="69114"/>
    <n v="25"/>
    <m/>
    <n v="0.53"/>
    <n v="39689"/>
    <n v="0.84"/>
  </r>
  <r>
    <n v="2178"/>
    <s v="Oklahoma"/>
    <s v="Love"/>
    <x v="0"/>
    <x v="4"/>
    <n v="10134"/>
    <n v="4.0057808999546527"/>
    <x v="0"/>
    <n v="1935"/>
    <n v="0.19"/>
    <n v="8199"/>
    <n v="0.81"/>
    <n v="667"/>
    <n v="7.0000000000000007E-2"/>
    <n v="1466"/>
    <n v="0.14000000000000001"/>
    <n v="48725"/>
    <n v="25"/>
    <m/>
    <n v="2.4700000000000002"/>
    <n v="8544"/>
    <n v="0.84"/>
  </r>
  <r>
    <n v="2179"/>
    <s v="Oklahoma"/>
    <s v="McClain"/>
    <x v="0"/>
    <x v="3"/>
    <n v="39985"/>
    <n v="4.6018971003532814"/>
    <x v="0"/>
    <n v="6194"/>
    <n v="0.15"/>
    <n v="33791"/>
    <n v="0.85"/>
    <n v="2725"/>
    <n v="7.0000000000000007E-2"/>
    <n v="3592"/>
    <n v="0.09"/>
    <n v="65831"/>
    <n v="28"/>
    <m/>
    <n v="0.7"/>
    <n v="34817"/>
    <n v="0.87"/>
  </r>
  <r>
    <n v="2180"/>
    <s v="Oklahoma"/>
    <s v="McCurtain"/>
    <x v="0"/>
    <x v="5"/>
    <n v="32703"/>
    <n v="4.5145875943631628"/>
    <x v="0"/>
    <n v="5961"/>
    <n v="0.18"/>
    <n v="26742"/>
    <n v="0.82"/>
    <n v="2147"/>
    <n v="7.0000000000000007E-2"/>
    <n v="6796"/>
    <n v="0.21"/>
    <n v="37390"/>
    <n v="25"/>
    <m/>
    <n v="0.76"/>
    <n v="27843"/>
    <n v="0.85"/>
  </r>
  <r>
    <n v="2181"/>
    <s v="Oklahoma"/>
    <s v="McIntosh"/>
    <x v="0"/>
    <x v="2"/>
    <n v="19815"/>
    <n v="4.2969940766702086"/>
    <x v="0"/>
    <n v="5004"/>
    <n v="0.25"/>
    <n v="14811"/>
    <n v="0.75"/>
    <n v="1930"/>
    <n v="0.1"/>
    <n v="4649"/>
    <n v="0.23"/>
    <n v="37468"/>
    <n v="0"/>
    <m/>
    <n v="0"/>
    <n v="15647"/>
    <n v="0.79"/>
  </r>
  <r>
    <n v="2182"/>
    <s v="Oklahoma"/>
    <s v="Major"/>
    <x v="0"/>
    <x v="4"/>
    <n v="7644"/>
    <n v="3.8833206783829755"/>
    <x v="2"/>
    <n v="1600"/>
    <n v="0.21"/>
    <n v="6044"/>
    <n v="0.79"/>
    <n v="462"/>
    <n v="0.06"/>
    <n v="816"/>
    <n v="0.11"/>
    <n v="56102"/>
    <n v="25"/>
    <m/>
    <n v="3.27"/>
    <n v="6193"/>
    <n v="0.81"/>
  </r>
  <r>
    <n v="2183"/>
    <s v="Oklahoma"/>
    <s v="Marshall"/>
    <x v="0"/>
    <x v="2"/>
    <n v="16806"/>
    <n v="4.2254643592072121"/>
    <x v="0"/>
    <n v="3650"/>
    <n v="0.22"/>
    <n v="13156"/>
    <n v="0.78"/>
    <n v="1295"/>
    <n v="0.08"/>
    <n v="2961"/>
    <n v="0.18"/>
    <n v="42258"/>
    <n v="25"/>
    <m/>
    <n v="1.49"/>
    <n v="13665"/>
    <n v="0.81"/>
  </r>
  <r>
    <n v="2184"/>
    <s v="Oklahoma"/>
    <s v="Mayes"/>
    <x v="1"/>
    <x v="2"/>
    <n v="41107"/>
    <n v="4.6139157830078625"/>
    <x v="0"/>
    <n v="7576"/>
    <n v="0.18"/>
    <n v="33531"/>
    <n v="0.82"/>
    <n v="3038"/>
    <n v="7.0000000000000007E-2"/>
    <n v="6271"/>
    <n v="0.15"/>
    <n v="50951"/>
    <n v="22"/>
    <m/>
    <n v="0.54"/>
    <n v="34746"/>
    <n v="0.85"/>
  </r>
  <r>
    <n v="2185"/>
    <s v="Oklahoma"/>
    <s v="Murray"/>
    <x v="0"/>
    <x v="5"/>
    <n v="13953"/>
    <n v="4.144667594231179"/>
    <x v="0"/>
    <n v="2754"/>
    <n v="0.2"/>
    <n v="11199"/>
    <n v="0.8"/>
    <n v="1120"/>
    <n v="0.08"/>
    <n v="2029"/>
    <n v="0.15"/>
    <n v="50031"/>
    <n v="15"/>
    <m/>
    <n v="1.08"/>
    <n v="11634"/>
    <n v="0.83"/>
  </r>
  <r>
    <n v="2186"/>
    <s v="Oklahoma"/>
    <s v="Muskogee"/>
    <x v="0"/>
    <x v="7"/>
    <n v="68362"/>
    <n v="4.8348147599623612"/>
    <x v="0"/>
    <n v="11433"/>
    <n v="0.17"/>
    <n v="56929"/>
    <n v="0.83"/>
    <n v="4925"/>
    <n v="7.0000000000000007E-2"/>
    <n v="10094"/>
    <n v="0.15"/>
    <n v="43911"/>
    <n v="290"/>
    <m/>
    <n v="4.24"/>
    <n v="56753"/>
    <n v="0.83"/>
  </r>
  <r>
    <n v="2187"/>
    <s v="Oklahoma"/>
    <s v="Noble"/>
    <x v="0"/>
    <x v="2"/>
    <n v="11289"/>
    <n v="4.0526554730395263"/>
    <x v="0"/>
    <n v="2187"/>
    <n v="0.19"/>
    <n v="9102"/>
    <n v="0.81"/>
    <n v="691"/>
    <n v="0.06"/>
    <n v="1431"/>
    <n v="0.13"/>
    <n v="54210"/>
    <n v="23"/>
    <m/>
    <n v="2.04"/>
    <n v="9513"/>
    <n v="0.84"/>
  </r>
  <r>
    <n v="2188"/>
    <s v="Oklahoma"/>
    <s v="Nowata"/>
    <x v="0"/>
    <x v="2"/>
    <n v="10218"/>
    <n v="4.0093658983462444"/>
    <x v="0"/>
    <n v="1962"/>
    <n v="0.19"/>
    <n v="8256"/>
    <n v="0.81"/>
    <n v="581"/>
    <n v="0.06"/>
    <n v="1650"/>
    <n v="0.16"/>
    <n v="45734"/>
    <n v="15"/>
    <m/>
    <n v="1.47"/>
    <n v="8586"/>
    <n v="0.84"/>
  </r>
  <r>
    <n v="2189"/>
    <s v="Oklahoma"/>
    <s v="Okfuskee"/>
    <x v="0"/>
    <x v="2"/>
    <n v="12098"/>
    <n v="4.0827135801713323"/>
    <x v="0"/>
    <n v="2144"/>
    <n v="0.18"/>
    <n v="9954"/>
    <n v="0.82"/>
    <n v="774"/>
    <n v="0.06"/>
    <n v="2890"/>
    <n v="0.24"/>
    <n v="37545"/>
    <n v="25"/>
    <m/>
    <n v="2.0699999999999998"/>
    <n v="9540"/>
    <n v="0.79"/>
  </r>
  <r>
    <n v="2190"/>
    <s v="Oklahoma"/>
    <s v="Oklahoma"/>
    <x v="1"/>
    <x v="3"/>
    <n v="792582"/>
    <n v="5.8990442050289031"/>
    <x v="1"/>
    <n v="108318"/>
    <n v="0.14000000000000001"/>
    <n v="684264"/>
    <n v="0.86"/>
    <n v="62547"/>
    <n v="0.08"/>
    <n v="131185"/>
    <n v="0.17"/>
    <n v="52346"/>
    <n v="4244"/>
    <m/>
    <n v="5.35"/>
    <n v="690655"/>
    <n v="0.87"/>
  </r>
  <r>
    <n v="2191"/>
    <s v="Oklahoma"/>
    <s v="Okmulgee"/>
    <x v="0"/>
    <x v="0"/>
    <n v="38335"/>
    <n v="4.5835954675922537"/>
    <x v="0"/>
    <n v="7241"/>
    <n v="0.19"/>
    <n v="31094"/>
    <n v="0.81"/>
    <n v="2941"/>
    <n v="0.08"/>
    <n v="7916"/>
    <n v="0.21"/>
    <n v="42354"/>
    <n v="81"/>
    <m/>
    <n v="2.11"/>
    <n v="31745"/>
    <n v="0.83"/>
  </r>
  <r>
    <n v="2192"/>
    <s v="Oklahoma"/>
    <s v="Osage"/>
    <x v="0"/>
    <x v="0"/>
    <n v="47014"/>
    <n v="4.6722272029862753"/>
    <x v="0"/>
    <n v="9386"/>
    <n v="0.2"/>
    <n v="37628"/>
    <n v="0.8"/>
    <n v="3171"/>
    <n v="7.0000000000000007E-2"/>
    <n v="6864"/>
    <n v="0.15"/>
    <n v="48826"/>
    <n v="30"/>
    <m/>
    <n v="0.64"/>
    <n v="37912"/>
    <n v="0.81"/>
  </r>
  <r>
    <n v="2193"/>
    <s v="Oklahoma"/>
    <s v="Ottawa"/>
    <x v="1"/>
    <x v="2"/>
    <n v="31175"/>
    <n v="4.4938064621505802"/>
    <x v="0"/>
    <n v="5720"/>
    <n v="0.18"/>
    <n v="25455"/>
    <n v="0.82"/>
    <n v="2219"/>
    <n v="7.0000000000000007E-2"/>
    <n v="6210"/>
    <n v="0.2"/>
    <n v="38194"/>
    <n v="133"/>
    <m/>
    <n v="4.2699999999999996"/>
    <n v="26107"/>
    <n v="0.84"/>
  </r>
  <r>
    <n v="2194"/>
    <s v="Oklahoma"/>
    <s v="Pawnee"/>
    <x v="0"/>
    <x v="0"/>
    <n v="16390"/>
    <n v="4.2145789535704994"/>
    <x v="0"/>
    <n v="3164"/>
    <n v="0.19"/>
    <n v="13226"/>
    <n v="0.81"/>
    <n v="1343"/>
    <n v="0.08"/>
    <n v="2368"/>
    <n v="0.14000000000000001"/>
    <n v="46949"/>
    <n v="14"/>
    <m/>
    <n v="0.85"/>
    <n v="13850"/>
    <n v="0.85"/>
  </r>
  <r>
    <n v="2195"/>
    <s v="Oklahoma"/>
    <s v="Payne"/>
    <x v="1"/>
    <x v="7"/>
    <n v="82040"/>
    <n v="4.9140256516963285"/>
    <x v="0"/>
    <n v="10308"/>
    <n v="0.13"/>
    <n v="71732"/>
    <n v="0.87"/>
    <n v="4863"/>
    <n v="0.06"/>
    <n v="16909"/>
    <n v="0.21"/>
    <n v="47748"/>
    <n v="199"/>
    <m/>
    <n v="2.4300000000000002"/>
    <n v="66170"/>
    <n v="0.81"/>
  </r>
  <r>
    <n v="2196"/>
    <s v="Oklahoma"/>
    <s v="Pittsburg"/>
    <x v="0"/>
    <x v="8"/>
    <n v="43877"/>
    <n v="4.642236925922143"/>
    <x v="0"/>
    <n v="8790"/>
    <n v="0.2"/>
    <n v="35087"/>
    <n v="0.8"/>
    <n v="3851"/>
    <n v="0.09"/>
    <n v="8160"/>
    <n v="0.19"/>
    <n v="42376"/>
    <n v="224"/>
    <m/>
    <n v="5.1100000000000003"/>
    <n v="34978"/>
    <n v="0.8"/>
  </r>
  <r>
    <n v="2197"/>
    <s v="Oklahoma"/>
    <s v="Pontotoc"/>
    <x v="0"/>
    <x v="5"/>
    <n v="38247"/>
    <n v="4.5825973758414831"/>
    <x v="0"/>
    <n v="6316"/>
    <n v="0.17"/>
    <n v="31931"/>
    <n v="0.83"/>
    <n v="2368"/>
    <n v="0.06"/>
    <n v="5600"/>
    <n v="0.15"/>
    <n v="48450"/>
    <n v="336"/>
    <m/>
    <n v="8.7899999999999991"/>
    <n v="32100"/>
    <n v="0.84"/>
  </r>
  <r>
    <n v="2198"/>
    <s v="Oklahoma"/>
    <s v="Pottawatomie"/>
    <x v="0"/>
    <x v="7"/>
    <n v="72679"/>
    <n v="4.8614089431617309"/>
    <x v="0"/>
    <n v="11854"/>
    <n v="0.16"/>
    <n v="60825"/>
    <n v="0.84"/>
    <n v="5676"/>
    <n v="0.08"/>
    <n v="12181"/>
    <n v="0.17"/>
    <n v="48499"/>
    <n v="104"/>
    <m/>
    <n v="1.43"/>
    <n v="60984"/>
    <n v="0.84"/>
  </r>
  <r>
    <n v="2199"/>
    <s v="Oklahoma"/>
    <s v="Pushmataha"/>
    <x v="0"/>
    <x v="4"/>
    <n v="11179"/>
    <n v="4.0484029561527395"/>
    <x v="0"/>
    <n v="2572"/>
    <n v="0.23"/>
    <n v="8607"/>
    <n v="0.77"/>
    <n v="1060"/>
    <n v="0.09"/>
    <n v="2169"/>
    <n v="0.19"/>
    <n v="37026"/>
    <n v="23"/>
    <m/>
    <n v="2.06"/>
    <n v="9101"/>
    <n v="0.81"/>
  </r>
  <r>
    <n v="2200"/>
    <s v="Oklahoma"/>
    <s v="Roger Mills"/>
    <x v="0"/>
    <x v="4"/>
    <n v="3656"/>
    <n v="3.5630061870617937"/>
    <x v="2"/>
    <n v="760"/>
    <n v="0.21"/>
    <n v="2896"/>
    <n v="0.79"/>
    <n v="182"/>
    <n v="0.05"/>
    <n v="505"/>
    <n v="0.14000000000000001"/>
    <n v="53871"/>
    <n v="15"/>
    <m/>
    <n v="4.0999999999999996"/>
    <n v="2927"/>
    <n v="0.8"/>
  </r>
  <r>
    <n v="2201"/>
    <s v="Oklahoma"/>
    <s v="Rogers"/>
    <x v="0"/>
    <x v="0"/>
    <n v="91984"/>
    <n v="4.9637122913019001"/>
    <x v="0"/>
    <n v="15081"/>
    <n v="0.16"/>
    <n v="76903"/>
    <n v="0.84"/>
    <n v="7043"/>
    <n v="0.08"/>
    <n v="8855"/>
    <n v="0.1"/>
    <n v="61849"/>
    <n v="111"/>
    <m/>
    <n v="1.21"/>
    <n v="79042"/>
    <n v="0.86"/>
  </r>
  <r>
    <n v="2202"/>
    <s v="Oklahoma"/>
    <s v="Seminole"/>
    <x v="1"/>
    <x v="5"/>
    <n v="24578"/>
    <n v="4.3905465398888017"/>
    <x v="0"/>
    <n v="4432"/>
    <n v="0.18"/>
    <n v="20146"/>
    <n v="0.82"/>
    <n v="1770"/>
    <n v="7.0000000000000007E-2"/>
    <n v="4458"/>
    <n v="0.18"/>
    <n v="37901"/>
    <n v="32"/>
    <m/>
    <n v="1.3"/>
    <n v="20896"/>
    <n v="0.85"/>
  </r>
  <r>
    <n v="2203"/>
    <s v="Oklahoma"/>
    <s v="Sequoyah"/>
    <x v="0"/>
    <x v="0"/>
    <n v="41179"/>
    <n v="4.614675795906221"/>
    <x v="0"/>
    <n v="7802"/>
    <n v="0.19"/>
    <n v="33377"/>
    <n v="0.81"/>
    <n v="3245"/>
    <n v="0.08"/>
    <n v="7636"/>
    <n v="0.19"/>
    <n v="38998"/>
    <n v="26"/>
    <m/>
    <n v="0.63"/>
    <n v="35266"/>
    <n v="0.86"/>
  </r>
  <r>
    <n v="2204"/>
    <s v="Oklahoma"/>
    <s v="Stephens"/>
    <x v="0"/>
    <x v="7"/>
    <n v="43265"/>
    <n v="4.6361367080510512"/>
    <x v="0"/>
    <n v="8632"/>
    <n v="0.2"/>
    <n v="34633"/>
    <n v="0.8"/>
    <n v="3427"/>
    <n v="0.08"/>
    <n v="6408"/>
    <n v="0.15"/>
    <n v="46512"/>
    <n v="110"/>
    <m/>
    <n v="2.54"/>
    <n v="36037"/>
    <n v="0.83"/>
  </r>
  <r>
    <n v="2205"/>
    <s v="Oklahoma"/>
    <s v="Texas"/>
    <x v="0"/>
    <x v="5"/>
    <n v="20455"/>
    <n v="4.3107994838343924"/>
    <x v="0"/>
    <n v="2397"/>
    <n v="0.12"/>
    <n v="18058"/>
    <n v="0.88"/>
    <n v="615"/>
    <n v="0.03"/>
    <n v="2530"/>
    <n v="0.12"/>
    <n v="51812"/>
    <n v="14"/>
    <m/>
    <n v="0.68"/>
    <n v="17683"/>
    <n v="0.86"/>
  </r>
  <r>
    <n v="2206"/>
    <s v="Oklahoma"/>
    <s v="Tillman"/>
    <x v="0"/>
    <x v="2"/>
    <n v="7348"/>
    <n v="3.8661691476337707"/>
    <x v="2"/>
    <n v="1469"/>
    <n v="0.2"/>
    <n v="5879"/>
    <n v="0.8"/>
    <n v="437"/>
    <n v="0.06"/>
    <n v="1491"/>
    <n v="0.2"/>
    <n v="41186"/>
    <n v="0"/>
    <m/>
    <n v="0"/>
    <n v="5889"/>
    <n v="0.8"/>
  </r>
  <r>
    <n v="2207"/>
    <s v="Oklahoma"/>
    <s v="Tulsa"/>
    <x v="0"/>
    <x v="0"/>
    <n v="648360"/>
    <n v="5.8118162135868205"/>
    <x v="1"/>
    <n v="93318"/>
    <n v="0.14000000000000001"/>
    <n v="555042"/>
    <n v="0.86"/>
    <n v="42294"/>
    <n v="7.0000000000000007E-2"/>
    <n v="89706"/>
    <n v="0.14000000000000001"/>
    <n v="55796"/>
    <n v="3228"/>
    <m/>
    <n v="4.9800000000000004"/>
    <n v="564688"/>
    <n v="0.87"/>
  </r>
  <r>
    <n v="2208"/>
    <s v="Oklahoma"/>
    <s v="Wagoner"/>
    <x v="0"/>
    <x v="0"/>
    <n v="80110"/>
    <n v="4.903686731736502"/>
    <x v="0"/>
    <n v="13057"/>
    <n v="0.16"/>
    <n v="67053"/>
    <n v="0.84"/>
    <n v="5631"/>
    <n v="7.0000000000000007E-2"/>
    <n v="7912"/>
    <n v="0.1"/>
    <n v="62889"/>
    <n v="100"/>
    <m/>
    <n v="1.25"/>
    <n v="69131"/>
    <n v="0.86"/>
  </r>
  <r>
    <n v="2209"/>
    <s v="Oklahoma"/>
    <s v="Washington"/>
    <x v="0"/>
    <x v="7"/>
    <n v="51843"/>
    <n v="4.714690124917861"/>
    <x v="0"/>
    <n v="10099"/>
    <n v="0.19"/>
    <n v="41744"/>
    <n v="0.81"/>
    <n v="3619"/>
    <n v="7.0000000000000007E-2"/>
    <n v="6607"/>
    <n v="0.13"/>
    <n v="53992"/>
    <n v="114"/>
    <m/>
    <n v="2.2000000000000002"/>
    <n v="43095"/>
    <n v="0.83"/>
  </r>
  <r>
    <n v="2210"/>
    <s v="Oklahoma"/>
    <s v="Washita"/>
    <x v="0"/>
    <x v="5"/>
    <n v="11127"/>
    <n v="4.0463780880482725"/>
    <x v="0"/>
    <n v="2007"/>
    <n v="0.18"/>
    <n v="9120"/>
    <n v="0.82"/>
    <n v="670"/>
    <n v="0.06"/>
    <n v="1929"/>
    <n v="0.17"/>
    <n v="47484"/>
    <n v="14"/>
    <m/>
    <n v="1.26"/>
    <n v="9348"/>
    <n v="0.84"/>
  </r>
  <r>
    <n v="2211"/>
    <s v="Oklahoma"/>
    <s v="Woods"/>
    <x v="0"/>
    <x v="5"/>
    <n v="8897"/>
    <n v="3.949243590568265"/>
    <x v="2"/>
    <n v="1522"/>
    <n v="0.17"/>
    <n v="7375"/>
    <n v="0.83"/>
    <n v="531"/>
    <n v="0.06"/>
    <n v="1194"/>
    <n v="0.13"/>
    <n v="51715"/>
    <n v="12"/>
    <m/>
    <n v="1.35"/>
    <n v="6636"/>
    <n v="0.75"/>
  </r>
  <r>
    <n v="2212"/>
    <s v="Oklahoma"/>
    <s v="Woodward"/>
    <x v="0"/>
    <x v="5"/>
    <n v="20222"/>
    <n v="4.3058241060526932"/>
    <x v="0"/>
    <n v="3178"/>
    <n v="0.16"/>
    <n v="17044"/>
    <n v="0.84"/>
    <n v="1072"/>
    <n v="0.05"/>
    <n v="2816"/>
    <n v="0.14000000000000001"/>
    <n v="55134"/>
    <n v="64"/>
    <m/>
    <n v="3.16"/>
    <n v="16394"/>
    <n v="0.81"/>
  </r>
  <r>
    <n v="2213"/>
    <s v="Oregon"/>
    <s v="Baker"/>
    <x v="0"/>
    <x v="5"/>
    <n v="16006"/>
    <n v="4.2042828125579401"/>
    <x v="0"/>
    <n v="4227"/>
    <n v="0.26"/>
    <n v="11779"/>
    <n v="0.74"/>
    <n v="1839"/>
    <n v="0.11"/>
    <n v="2405"/>
    <n v="0.15"/>
    <n v="45972"/>
    <n v="25"/>
    <m/>
    <n v="1.56"/>
    <n v="11859"/>
    <n v="0.74"/>
  </r>
  <r>
    <n v="2214"/>
    <s v="Oregon"/>
    <s v="Benton"/>
    <x v="0"/>
    <x v="1"/>
    <n v="92101"/>
    <n v="4.9642643456379369"/>
    <x v="0"/>
    <n v="14945"/>
    <n v="0.16"/>
    <n v="77156"/>
    <n v="0.84"/>
    <n v="5524"/>
    <n v="0.06"/>
    <n v="13739"/>
    <n v="0.15"/>
    <n v="63600"/>
    <n v="168"/>
    <m/>
    <n v="1.82"/>
    <n v="73964"/>
    <n v="0.8"/>
  </r>
  <r>
    <n v="2215"/>
    <s v="Oregon"/>
    <s v="Clackamas"/>
    <x v="1"/>
    <x v="3"/>
    <n v="416075"/>
    <n v="5.6191716218534493"/>
    <x v="1"/>
    <n v="75318"/>
    <n v="0.18"/>
    <n v="340757"/>
    <n v="0.82"/>
    <n v="28446"/>
    <n v="7.0000000000000007E-2"/>
    <n v="30022"/>
    <n v="7.0000000000000007E-2"/>
    <n v="81061"/>
    <n v="472"/>
    <m/>
    <n v="1.1299999999999999"/>
    <n v="352018"/>
    <n v="0.85"/>
  </r>
  <r>
    <n v="2216"/>
    <s v="Oregon"/>
    <s v="Clatsop"/>
    <x v="0"/>
    <x v="7"/>
    <n v="39764"/>
    <n v="4.5994900651254333"/>
    <x v="0"/>
    <n v="8918"/>
    <n v="0.22"/>
    <n v="30846"/>
    <n v="0.78"/>
    <n v="3818"/>
    <n v="0.1"/>
    <n v="4317"/>
    <n v="0.11"/>
    <n v="53806"/>
    <n v="50"/>
    <m/>
    <n v="1.26"/>
    <n v="31628"/>
    <n v="0.8"/>
  </r>
  <r>
    <n v="2217"/>
    <s v="Oregon"/>
    <s v="Columbia"/>
    <x v="0"/>
    <x v="3"/>
    <n v="52377"/>
    <n v="4.7191406196952146"/>
    <x v="0"/>
    <n v="9809"/>
    <n v="0.19"/>
    <n v="42568"/>
    <n v="0.81"/>
    <n v="4862"/>
    <n v="0.09"/>
    <n v="5302"/>
    <n v="0.1"/>
    <n v="63338"/>
    <n v="0"/>
    <m/>
    <n v="0"/>
    <n v="44104"/>
    <n v="0.84"/>
  </r>
  <r>
    <n v="2218"/>
    <s v="Oregon"/>
    <s v="Coos"/>
    <x v="0"/>
    <x v="8"/>
    <n v="64389"/>
    <n v="4.8088116802892928"/>
    <x v="0"/>
    <n v="16626"/>
    <n v="0.26"/>
    <n v="47763"/>
    <n v="0.74"/>
    <n v="7344"/>
    <n v="0.11"/>
    <n v="10005"/>
    <n v="0.16"/>
    <n v="48352"/>
    <n v="166"/>
    <m/>
    <n v="2.58"/>
    <n v="49439"/>
    <n v="0.77"/>
  </r>
  <r>
    <n v="2219"/>
    <s v="Oregon"/>
    <s v="Crook"/>
    <x v="0"/>
    <x v="2"/>
    <n v="23867"/>
    <n v="4.3777978331112255"/>
    <x v="0"/>
    <n v="5944"/>
    <n v="0.25"/>
    <n v="17923"/>
    <n v="0.75"/>
    <n v="2217"/>
    <n v="0.09"/>
    <n v="3049"/>
    <n v="0.13"/>
    <n v="51348"/>
    <n v="20"/>
    <m/>
    <n v="0.84"/>
    <n v="18477"/>
    <n v="0.77"/>
  </r>
  <r>
    <n v="2220"/>
    <s v="Oregon"/>
    <s v="Curry"/>
    <x v="0"/>
    <x v="5"/>
    <n v="22813"/>
    <n v="4.358182400479401"/>
    <x v="0"/>
    <n v="7800"/>
    <n v="0.34"/>
    <n v="15013"/>
    <n v="0.66"/>
    <n v="2903"/>
    <n v="0.13"/>
    <n v="3381"/>
    <n v="0.15"/>
    <n v="48788"/>
    <n v="18"/>
    <m/>
    <n v="0.79"/>
    <n v="15818"/>
    <n v="0.69"/>
  </r>
  <r>
    <n v="2221"/>
    <s v="Oregon"/>
    <s v="Deschutes"/>
    <x v="0"/>
    <x v="1"/>
    <n v="191996"/>
    <n v="5.2832921808075941"/>
    <x v="1"/>
    <n v="38408"/>
    <n v="0.2"/>
    <n v="153588"/>
    <n v="0.8"/>
    <n v="15313"/>
    <n v="0.08"/>
    <n v="17918"/>
    <n v="0.09"/>
    <n v="67372"/>
    <n v="307"/>
    <m/>
    <n v="1.6"/>
    <n v="157248"/>
    <n v="0.82"/>
  </r>
  <r>
    <n v="2222"/>
    <s v="Oregon"/>
    <s v="Douglas"/>
    <x v="0"/>
    <x v="7"/>
    <n v="110283"/>
    <n v="5.0425085715951843"/>
    <x v="1"/>
    <n v="28374"/>
    <n v="0.26"/>
    <n v="81909"/>
    <n v="0.74"/>
    <n v="11558"/>
    <n v="0.1"/>
    <n v="16387"/>
    <n v="0.15"/>
    <n v="47020"/>
    <n v="248"/>
    <m/>
    <n v="2.25"/>
    <n v="85278"/>
    <n v="0.77"/>
  </r>
  <r>
    <n v="2223"/>
    <s v="Oregon"/>
    <s v="Gilliam"/>
    <x v="0"/>
    <x v="4"/>
    <n v="1894"/>
    <n v="3.2773799746672547"/>
    <x v="2"/>
    <n v="527"/>
    <n v="0.28000000000000003"/>
    <n v="1367"/>
    <n v="0.72"/>
    <n v="204"/>
    <n v="0.11"/>
    <n v="212"/>
    <n v="0.11"/>
    <n v="54325"/>
    <n v="0"/>
    <m/>
    <n v="0"/>
    <n v="1410"/>
    <n v="0.74"/>
  </r>
  <r>
    <n v="2224"/>
    <s v="Oregon"/>
    <s v="Grant"/>
    <x v="0"/>
    <x v="4"/>
    <n v="7176"/>
    <n v="3.8558824300360355"/>
    <x v="2"/>
    <n v="2180"/>
    <n v="0.3"/>
    <n v="4996"/>
    <n v="0.7"/>
    <n v="757"/>
    <n v="0.11"/>
    <n v="1164"/>
    <n v="0.16"/>
    <n v="46141"/>
    <n v="62"/>
    <m/>
    <n v="8.64"/>
    <n v="5155"/>
    <n v="0.72"/>
  </r>
  <r>
    <n v="2225"/>
    <s v="Oregon"/>
    <s v="Harney"/>
    <x v="0"/>
    <x v="5"/>
    <n v="7329"/>
    <n v="3.8650447216930992"/>
    <x v="2"/>
    <n v="1793"/>
    <n v="0.24"/>
    <n v="5536"/>
    <n v="0.76"/>
    <n v="611"/>
    <n v="0.08"/>
    <n v="1089"/>
    <n v="0.15"/>
    <n v="43370"/>
    <n v="21"/>
    <m/>
    <n v="2.87"/>
    <n v="5600"/>
    <n v="0.76"/>
  </r>
  <r>
    <n v="2226"/>
    <s v="Oregon"/>
    <s v="Hood River"/>
    <x v="0"/>
    <x v="2"/>
    <n v="23428"/>
    <n v="4.3697352153559228"/>
    <x v="0"/>
    <n v="3666"/>
    <n v="0.16"/>
    <n v="19762"/>
    <n v="0.84"/>
    <n v="1201"/>
    <n v="0.05"/>
    <n v="2512"/>
    <n v="0.11"/>
    <n v="66607"/>
    <n v="25"/>
    <m/>
    <n v="1.07"/>
    <n v="19982"/>
    <n v="0.85"/>
  </r>
  <r>
    <n v="2227"/>
    <s v="Oregon"/>
    <s v="Jackson"/>
    <x v="0"/>
    <x v="1"/>
    <n v="219564"/>
    <n v="5.341561134124988"/>
    <x v="1"/>
    <n v="48236"/>
    <n v="0.22"/>
    <n v="171328"/>
    <n v="0.78"/>
    <n v="18446"/>
    <n v="0.08"/>
    <n v="32137"/>
    <n v="0.15"/>
    <n v="55511"/>
    <n v="513"/>
    <m/>
    <n v="2.34"/>
    <n v="174580"/>
    <n v="0.8"/>
  </r>
  <r>
    <n v="2228"/>
    <s v="Oregon"/>
    <s v="Jefferson"/>
    <x v="0"/>
    <x v="2"/>
    <n v="24192"/>
    <n v="4.3836717738211126"/>
    <x v="0"/>
    <n v="4714"/>
    <n v="0.19"/>
    <n v="19478"/>
    <n v="0.81"/>
    <n v="1787"/>
    <n v="7.0000000000000007E-2"/>
    <n v="3704"/>
    <n v="0.15"/>
    <n v="50376"/>
    <n v="25"/>
    <m/>
    <n v="1.03"/>
    <n v="18939"/>
    <n v="0.78"/>
  </r>
  <r>
    <n v="2229"/>
    <s v="Oregon"/>
    <s v="Josephine"/>
    <x v="0"/>
    <x v="1"/>
    <n v="87393"/>
    <n v="4.9414766479304966"/>
    <x v="0"/>
    <n v="22709"/>
    <n v="0.26"/>
    <n v="64684"/>
    <n v="0.74"/>
    <n v="9081"/>
    <n v="0.1"/>
    <n v="14655"/>
    <n v="0.17"/>
    <n v="46578"/>
    <n v="121"/>
    <m/>
    <n v="1.38"/>
    <n v="66268"/>
    <n v="0.76"/>
  </r>
  <r>
    <n v="2230"/>
    <s v="Oregon"/>
    <s v="Klamath"/>
    <x v="0"/>
    <x v="8"/>
    <n v="67653"/>
    <n v="4.8302870596854204"/>
    <x v="0"/>
    <n v="14340"/>
    <n v="0.21"/>
    <n v="53313"/>
    <n v="0.79"/>
    <n v="7268"/>
    <n v="0.11"/>
    <n v="12310"/>
    <n v="0.18"/>
    <n v="45374"/>
    <n v="105"/>
    <m/>
    <n v="1.55"/>
    <n v="54412"/>
    <n v="0.8"/>
  </r>
  <r>
    <n v="2231"/>
    <s v="Oregon"/>
    <s v="Lake"/>
    <x v="0"/>
    <x v="5"/>
    <n v="7879"/>
    <n v="3.8964711004792774"/>
    <x v="2"/>
    <n v="1987"/>
    <n v="0.25"/>
    <n v="5892"/>
    <n v="0.75"/>
    <n v="831"/>
    <n v="0.11"/>
    <n v="1360"/>
    <n v="0.17"/>
    <n v="44847"/>
    <n v="24"/>
    <m/>
    <n v="3.05"/>
    <n v="5680"/>
    <n v="0.72"/>
  </r>
  <r>
    <n v="2232"/>
    <s v="Oregon"/>
    <s v="Lane"/>
    <x v="0"/>
    <x v="0"/>
    <n v="379611"/>
    <n v="5.5793387885025814"/>
    <x v="1"/>
    <n v="73392"/>
    <n v="0.19"/>
    <n v="306219"/>
    <n v="0.81"/>
    <n v="29273"/>
    <n v="0.08"/>
    <n v="67217"/>
    <n v="0.18"/>
    <n v="53161"/>
    <n v="619"/>
    <m/>
    <n v="1.63"/>
    <n v="309487"/>
    <n v="0.82"/>
  </r>
  <r>
    <n v="2233"/>
    <s v="Oregon"/>
    <s v="Lincoln"/>
    <x v="0"/>
    <x v="8"/>
    <n v="49388"/>
    <n v="4.6936214394729348"/>
    <x v="0"/>
    <n v="14042"/>
    <n v="0.28000000000000003"/>
    <n v="35346"/>
    <n v="0.72"/>
    <n v="5460"/>
    <n v="0.11"/>
    <n v="6639"/>
    <n v="0.13"/>
    <n v="49265"/>
    <n v="50"/>
    <m/>
    <n v="1.01"/>
    <n v="36491"/>
    <n v="0.74"/>
  </r>
  <r>
    <n v="2234"/>
    <s v="Oregon"/>
    <s v="Linn"/>
    <x v="0"/>
    <x v="1"/>
    <n v="127335"/>
    <n v="5.1049477926375921"/>
    <x v="1"/>
    <n v="23671"/>
    <n v="0.19"/>
    <n v="103664"/>
    <n v="0.81"/>
    <n v="11328"/>
    <n v="0.09"/>
    <n v="15989"/>
    <n v="0.13"/>
    <n v="54292"/>
    <n v="95"/>
    <m/>
    <n v="0.75"/>
    <n v="106601"/>
    <n v="0.84"/>
  </r>
  <r>
    <n v="2235"/>
    <s v="Oregon"/>
    <s v="Malheur"/>
    <x v="0"/>
    <x v="2"/>
    <n v="30725"/>
    <n v="4.4874918915584914"/>
    <x v="0"/>
    <n v="5056"/>
    <n v="0.16"/>
    <n v="25669"/>
    <n v="0.84"/>
    <n v="1920"/>
    <n v="0.06"/>
    <n v="5774"/>
    <n v="0.19"/>
    <n v="42624"/>
    <n v="37"/>
    <m/>
    <n v="1.2"/>
    <n v="23074"/>
    <n v="0.75"/>
  </r>
  <r>
    <n v="2236"/>
    <s v="Oregon"/>
    <s v="Marion"/>
    <x v="0"/>
    <x v="0"/>
    <n v="346868"/>
    <n v="5.5401642362374233"/>
    <x v="1"/>
    <n v="54349"/>
    <n v="0.16"/>
    <n v="292519"/>
    <n v="0.84"/>
    <n v="21278"/>
    <n v="0.06"/>
    <n v="48997"/>
    <n v="0.14000000000000001"/>
    <n v="56408"/>
    <n v="1197"/>
    <m/>
    <n v="3.45"/>
    <n v="290325"/>
    <n v="0.84"/>
  </r>
  <r>
    <n v="2237"/>
    <s v="Oregon"/>
    <s v="Morrow"/>
    <x v="0"/>
    <x v="2"/>
    <n v="11372"/>
    <n v="4.0558368510184044"/>
    <x v="0"/>
    <n v="1881"/>
    <n v="0.17"/>
    <n v="9491"/>
    <n v="0.83"/>
    <n v="864"/>
    <n v="0.08"/>
    <n v="1744"/>
    <n v="0.15"/>
    <n v="55343"/>
    <n v="21"/>
    <m/>
    <n v="1.85"/>
    <n v="9608"/>
    <n v="0.84"/>
  </r>
  <r>
    <n v="2238"/>
    <s v="Oregon"/>
    <s v="Multnomah"/>
    <x v="1"/>
    <x v="3"/>
    <n v="811880"/>
    <n v="5.909491843047709"/>
    <x v="1"/>
    <n v="109080"/>
    <n v="0.13"/>
    <n v="702800"/>
    <n v="0.87"/>
    <n v="41029"/>
    <n v="0.05"/>
    <n v="95543"/>
    <n v="0.12"/>
    <n v="70756"/>
    <n v="2240"/>
    <m/>
    <n v="2.76"/>
    <n v="709868"/>
    <n v="0.87"/>
  </r>
  <r>
    <n v="2239"/>
    <s v="Oregon"/>
    <s v="Polk"/>
    <x v="0"/>
    <x v="0"/>
    <n v="85234"/>
    <n v="4.930612870199778"/>
    <x v="0"/>
    <n v="15275"/>
    <n v="0.18"/>
    <n v="69959"/>
    <n v="0.82"/>
    <n v="6186"/>
    <n v="7.0000000000000007E-2"/>
    <n v="10622"/>
    <n v="0.12"/>
    <n v="62389"/>
    <n v="6"/>
    <m/>
    <n v="7.0000000000000007E-2"/>
    <n v="70431"/>
    <n v="0.83"/>
  </r>
  <r>
    <n v="2240"/>
    <s v="Oregon"/>
    <s v="Sherman"/>
    <x v="0"/>
    <x v="4"/>
    <n v="1708"/>
    <n v="3.2324878663529861"/>
    <x v="2"/>
    <n v="453"/>
    <n v="0.27"/>
    <n v="1255"/>
    <n v="0.73"/>
    <n v="180"/>
    <n v="0.11"/>
    <n v="237"/>
    <n v="0.14000000000000001"/>
    <n v="58838"/>
    <n v="0"/>
    <m/>
    <n v="0"/>
    <n v="1303"/>
    <n v="0.76"/>
  </r>
  <r>
    <n v="2241"/>
    <s v="Oregon"/>
    <s v="Tillamook"/>
    <x v="0"/>
    <x v="2"/>
    <n v="26787"/>
    <n v="4.4279240776843212"/>
    <x v="0"/>
    <n v="6909"/>
    <n v="0.26"/>
    <n v="19878"/>
    <n v="0.74"/>
    <n v="2545"/>
    <n v="0.1"/>
    <n v="3470"/>
    <n v="0.13"/>
    <n v="52486"/>
    <n v="25"/>
    <m/>
    <n v="0.93"/>
    <n v="20369"/>
    <n v="0.76"/>
  </r>
  <r>
    <n v="2242"/>
    <s v="Oregon"/>
    <s v="Umatilla"/>
    <x v="0"/>
    <x v="7"/>
    <n v="77516"/>
    <n v="4.8893913540485396"/>
    <x v="0"/>
    <n v="12120"/>
    <n v="0.16"/>
    <n v="65396"/>
    <n v="0.84"/>
    <n v="5333"/>
    <n v="7.0000000000000007E-2"/>
    <n v="11557"/>
    <n v="0.15"/>
    <n v="53917"/>
    <n v="50"/>
    <m/>
    <n v="0.65"/>
    <n v="62836"/>
    <n v="0.81"/>
  </r>
  <r>
    <n v="2243"/>
    <s v="Oregon"/>
    <s v="Union"/>
    <x v="0"/>
    <x v="5"/>
    <n v="26461"/>
    <n v="4.4226062527870633"/>
    <x v="0"/>
    <n v="5338"/>
    <n v="0.2"/>
    <n v="21123"/>
    <n v="0.8"/>
    <n v="2231"/>
    <n v="0.08"/>
    <n v="3598"/>
    <n v="0.14000000000000001"/>
    <n v="50616"/>
    <n v="25"/>
    <m/>
    <n v="0.94"/>
    <n v="21308"/>
    <n v="0.81"/>
  </r>
  <r>
    <n v="2244"/>
    <s v="Oregon"/>
    <s v="Wallowa"/>
    <x v="0"/>
    <x v="4"/>
    <n v="7081"/>
    <n v="3.8500945943867007"/>
    <x v="2"/>
    <n v="2066"/>
    <n v="0.28999999999999998"/>
    <n v="5015"/>
    <n v="0.71"/>
    <n v="707"/>
    <n v="0.1"/>
    <n v="1013"/>
    <n v="0.14000000000000001"/>
    <n v="48137"/>
    <n v="25"/>
    <m/>
    <n v="3.53"/>
    <n v="5153"/>
    <n v="0.73"/>
  </r>
  <r>
    <n v="2245"/>
    <s v="Oregon"/>
    <s v="Wasco"/>
    <x v="0"/>
    <x v="2"/>
    <n v="26505"/>
    <n v="4.423327808562445"/>
    <x v="0"/>
    <n v="5458"/>
    <n v="0.21"/>
    <n v="21047"/>
    <n v="0.79"/>
    <n v="2322"/>
    <n v="0.09"/>
    <n v="3467"/>
    <n v="0.13"/>
    <n v="52269"/>
    <n v="46"/>
    <m/>
    <n v="1.74"/>
    <n v="21417"/>
    <n v="0.81"/>
  </r>
  <r>
    <n v="2246"/>
    <s v="Oregon"/>
    <s v="Washington"/>
    <x v="1"/>
    <x v="3"/>
    <n v="597695"/>
    <n v="5.7764796227711219"/>
    <x v="1"/>
    <n v="80268"/>
    <n v="0.13"/>
    <n v="517427"/>
    <n v="0.87"/>
    <n v="33461"/>
    <n v="0.06"/>
    <n v="51789"/>
    <n v="0.09"/>
    <n v="82819"/>
    <n v="994"/>
    <m/>
    <n v="1.66"/>
    <n v="527606"/>
    <n v="0.88"/>
  </r>
  <r>
    <n v="2247"/>
    <s v="Oregon"/>
    <s v="Wheeler"/>
    <x v="0"/>
    <x v="4"/>
    <n v="1366"/>
    <n v="3.1354506993455136"/>
    <x v="2"/>
    <n v="475"/>
    <n v="0.35"/>
    <n v="891"/>
    <n v="0.65"/>
    <n v="173"/>
    <n v="0.13"/>
    <n v="258"/>
    <n v="0.19"/>
    <n v="39579"/>
    <n v="0"/>
    <m/>
    <n v="0"/>
    <n v="897"/>
    <n v="0.66"/>
  </r>
  <r>
    <n v="2248"/>
    <s v="Oregon"/>
    <s v="Yamhill"/>
    <x v="0"/>
    <x v="3"/>
    <n v="107002"/>
    <n v="5.0293918952632124"/>
    <x v="1"/>
    <n v="18337"/>
    <n v="0.17"/>
    <n v="88665"/>
    <n v="0.83"/>
    <n v="6978"/>
    <n v="7.0000000000000007E-2"/>
    <n v="12433"/>
    <n v="0.12"/>
    <n v="61776"/>
    <n v="100"/>
    <m/>
    <n v="0.93"/>
    <n v="86552"/>
    <n v="0.81"/>
  </r>
  <r>
    <n v="2249"/>
    <s v="Pennsylvania"/>
    <s v="Adams"/>
    <x v="0"/>
    <x v="1"/>
    <n v="102811"/>
    <n v="5.0120395833725597"/>
    <x v="1"/>
    <n v="20954"/>
    <n v="0.2"/>
    <n v="81857"/>
    <n v="0.8"/>
    <n v="7646"/>
    <n v="7.0000000000000007E-2"/>
    <n v="7919"/>
    <n v="0.08"/>
    <n v="62877"/>
    <n v="76"/>
    <m/>
    <n v="0.74"/>
    <n v="81603"/>
    <n v="0.79"/>
  </r>
  <r>
    <n v="2250"/>
    <s v="Pennsylvania"/>
    <s v="Allegheny"/>
    <x v="1"/>
    <x v="3"/>
    <n v="1218452"/>
    <n v="6.0858084251532958"/>
    <x v="3"/>
    <n v="230377"/>
    <n v="0.19"/>
    <n v="988075"/>
    <n v="0.81"/>
    <n v="75686"/>
    <n v="0.06"/>
    <n v="138397"/>
    <n v="0.11"/>
    <n v="59881"/>
    <n v="6231"/>
    <m/>
    <n v="5.1100000000000003"/>
    <n v="999267"/>
    <n v="0.82"/>
  </r>
  <r>
    <n v="2251"/>
    <s v="Pennsylvania"/>
    <s v="Armstrong"/>
    <x v="0"/>
    <x v="3"/>
    <n v="65263"/>
    <n v="4.8146670334956791"/>
    <x v="0"/>
    <n v="14338"/>
    <n v="0.22"/>
    <n v="50925"/>
    <n v="0.78"/>
    <n v="5453"/>
    <n v="0.08"/>
    <n v="5917"/>
    <n v="0.09"/>
    <n v="49436"/>
    <n v="164"/>
    <m/>
    <n v="2.5099999999999998"/>
    <n v="53167"/>
    <n v="0.81"/>
  </r>
  <r>
    <n v="2252"/>
    <s v="Pennsylvania"/>
    <s v="Beaver"/>
    <x v="0"/>
    <x v="3"/>
    <n v="164742"/>
    <n v="5.2168043340993551"/>
    <x v="1"/>
    <n v="35412"/>
    <n v="0.21"/>
    <n v="129330"/>
    <n v="0.79"/>
    <n v="12683"/>
    <n v="0.08"/>
    <n v="18061"/>
    <n v="0.11"/>
    <n v="54823"/>
    <n v="320"/>
    <m/>
    <n v="1.94"/>
    <n v="133854"/>
    <n v="0.81"/>
  </r>
  <r>
    <n v="2253"/>
    <s v="Pennsylvania"/>
    <s v="Bedford"/>
    <x v="0"/>
    <x v="2"/>
    <n v="48176"/>
    <n v="4.6828307381686844"/>
    <x v="0"/>
    <n v="11018"/>
    <n v="0.23"/>
    <n v="37158"/>
    <n v="0.77"/>
    <n v="3663"/>
    <n v="0.08"/>
    <n v="5007"/>
    <n v="0.1"/>
    <n v="50257"/>
    <n v="27"/>
    <m/>
    <n v="0.56000000000000005"/>
    <n v="38570"/>
    <n v="0.8"/>
  </r>
  <r>
    <n v="2254"/>
    <s v="Pennsylvania"/>
    <s v="Berks"/>
    <x v="0"/>
    <x v="0"/>
    <n v="420152"/>
    <n v="5.6234064352049584"/>
    <x v="1"/>
    <n v="72352"/>
    <n v="0.17"/>
    <n v="347800"/>
    <n v="0.83"/>
    <n v="24740"/>
    <n v="0.06"/>
    <n v="46762"/>
    <n v="0.11"/>
    <n v="62519"/>
    <n v="1432"/>
    <m/>
    <n v="3.41"/>
    <n v="350679"/>
    <n v="0.83"/>
  </r>
  <r>
    <n v="2255"/>
    <s v="Pennsylvania"/>
    <s v="Blair"/>
    <x v="0"/>
    <x v="1"/>
    <n v="122492"/>
    <n v="5.0881077256857878"/>
    <x v="1"/>
    <n v="25445"/>
    <n v="0.21"/>
    <n v="97047"/>
    <n v="0.79"/>
    <n v="9838"/>
    <n v="0.08"/>
    <n v="17156"/>
    <n v="0.14000000000000001"/>
    <n v="49244"/>
    <n v="564"/>
    <m/>
    <n v="4.5999999999999996"/>
    <n v="100044"/>
    <n v="0.82"/>
  </r>
  <r>
    <n v="2256"/>
    <s v="Pennsylvania"/>
    <s v="Bradford"/>
    <x v="0"/>
    <x v="2"/>
    <n v="60833"/>
    <n v="4.78413923437052"/>
    <x v="0"/>
    <n v="12955"/>
    <n v="0.21"/>
    <n v="47878"/>
    <n v="0.79"/>
    <n v="5373"/>
    <n v="0.09"/>
    <n v="7495"/>
    <n v="0.12"/>
    <n v="50978"/>
    <n v="457"/>
    <m/>
    <n v="7.51"/>
    <n v="49718"/>
    <n v="0.82"/>
  </r>
  <r>
    <n v="2257"/>
    <s v="Pennsylvania"/>
    <s v="Bucks"/>
    <x v="0"/>
    <x v="3"/>
    <n v="628195"/>
    <n v="5.798094475390962"/>
    <x v="1"/>
    <n v="117060"/>
    <n v="0.19"/>
    <n v="511135"/>
    <n v="0.81"/>
    <n v="33883"/>
    <n v="0.05"/>
    <n v="35350"/>
    <n v="0.06"/>
    <n v="88538"/>
    <n v="1178"/>
    <m/>
    <n v="1.88"/>
    <n v="526120"/>
    <n v="0.84"/>
  </r>
  <r>
    <n v="2258"/>
    <s v="Pennsylvania"/>
    <s v="Butler"/>
    <x v="0"/>
    <x v="3"/>
    <n v="187888"/>
    <n v="5.2738990435374387"/>
    <x v="1"/>
    <n v="35341"/>
    <n v="0.19"/>
    <n v="152547"/>
    <n v="0.81"/>
    <n v="12949"/>
    <n v="7.0000000000000007E-2"/>
    <n v="15883"/>
    <n v="0.08"/>
    <n v="67161"/>
    <n v="288"/>
    <m/>
    <n v="1.53"/>
    <n v="154684"/>
    <n v="0.82"/>
  </r>
  <r>
    <n v="2259"/>
    <s v="Pennsylvania"/>
    <s v="Cambria"/>
    <x v="0"/>
    <x v="1"/>
    <n v="131730"/>
    <n v="5.1196846918240499"/>
    <x v="1"/>
    <n v="29736"/>
    <n v="0.23"/>
    <n v="101994"/>
    <n v="0.77"/>
    <n v="11277"/>
    <n v="0.09"/>
    <n v="18520"/>
    <n v="0.14000000000000001"/>
    <n v="45163"/>
    <n v="608"/>
    <m/>
    <n v="4.62"/>
    <n v="103245"/>
    <n v="0.78"/>
  </r>
  <r>
    <n v="2260"/>
    <s v="Pennsylvania"/>
    <s v="Cameron"/>
    <x v="0"/>
    <x v="5"/>
    <n v="4492"/>
    <n v="3.6524397475894204"/>
    <x v="2"/>
    <n v="1223"/>
    <n v="0.27"/>
    <n v="3269"/>
    <n v="0.73"/>
    <n v="511"/>
    <n v="0.11"/>
    <n v="614"/>
    <n v="0.14000000000000001"/>
    <n v="41770"/>
    <n v="0"/>
    <m/>
    <n v="0"/>
    <n v="3483"/>
    <n v="0.78"/>
  </r>
  <r>
    <n v="2261"/>
    <s v="Pennsylvania"/>
    <s v="Carbon"/>
    <x v="0"/>
    <x v="0"/>
    <n v="64227"/>
    <n v="4.8077176368845098"/>
    <x v="0"/>
    <n v="13625"/>
    <n v="0.21"/>
    <n v="50602"/>
    <n v="0.79"/>
    <n v="5479"/>
    <n v="0.09"/>
    <n v="7522"/>
    <n v="0.12"/>
    <n v="53901"/>
    <n v="250"/>
    <m/>
    <n v="3.89"/>
    <n v="52954"/>
    <n v="0.82"/>
  </r>
  <r>
    <n v="2262"/>
    <s v="Pennsylvania"/>
    <s v="Centre"/>
    <x v="0"/>
    <x v="1"/>
    <n v="162805"/>
    <n v="5.2116677386309744"/>
    <x v="1"/>
    <n v="23195"/>
    <n v="0.14000000000000001"/>
    <n v="139610"/>
    <n v="0.86"/>
    <n v="7500"/>
    <n v="0.05"/>
    <n v="25901"/>
    <n v="0.16"/>
    <n v="58258"/>
    <n v="452"/>
    <m/>
    <n v="2.78"/>
    <n v="123663"/>
    <n v="0.76"/>
  </r>
  <r>
    <n v="2263"/>
    <s v="Pennsylvania"/>
    <s v="Chester"/>
    <x v="0"/>
    <x v="3"/>
    <n v="522046"/>
    <n v="5.7177087724773248"/>
    <x v="1"/>
    <n v="85335"/>
    <n v="0.16"/>
    <n v="436711"/>
    <n v="0.84"/>
    <n v="24245"/>
    <n v="0.05"/>
    <n v="34311"/>
    <n v="7.0000000000000007E-2"/>
    <n v="99224"/>
    <n v="1404"/>
    <m/>
    <n v="2.69"/>
    <n v="439636"/>
    <n v="0.84"/>
  </r>
  <r>
    <n v="2264"/>
    <s v="Pennsylvania"/>
    <s v="Clarion"/>
    <x v="0"/>
    <x v="2"/>
    <n v="38779"/>
    <n v="4.5885966056688998"/>
    <x v="0"/>
    <n v="7603"/>
    <n v="0.2"/>
    <n v="31176"/>
    <n v="0.8"/>
    <n v="2922"/>
    <n v="0.08"/>
    <n v="5646"/>
    <n v="0.15"/>
    <n v="46284"/>
    <n v="140"/>
    <m/>
    <n v="3.61"/>
    <n v="30908"/>
    <n v="0.8"/>
  </r>
  <r>
    <n v="2265"/>
    <s v="Pennsylvania"/>
    <s v="Clearfield"/>
    <x v="0"/>
    <x v="7"/>
    <n v="79388"/>
    <n v="4.8997548610210355"/>
    <x v="0"/>
    <n v="16291"/>
    <n v="0.21"/>
    <n v="63097"/>
    <n v="0.79"/>
    <n v="5661"/>
    <n v="7.0000000000000007E-2"/>
    <n v="11323"/>
    <n v="0.14000000000000001"/>
    <n v="46706"/>
    <n v="266"/>
    <m/>
    <n v="3.35"/>
    <n v="61394"/>
    <n v="0.77"/>
  </r>
  <r>
    <n v="2266"/>
    <s v="Pennsylvania"/>
    <s v="Clinton"/>
    <x v="0"/>
    <x v="7"/>
    <n v="38684"/>
    <n v="4.5875313746175497"/>
    <x v="0"/>
    <n v="7232"/>
    <n v="0.19"/>
    <n v="31452"/>
    <n v="0.81"/>
    <n v="3126"/>
    <n v="0.08"/>
    <n v="4506"/>
    <n v="0.12"/>
    <n v="50999"/>
    <n v="161"/>
    <m/>
    <n v="4.16"/>
    <n v="30804"/>
    <n v="0.8"/>
  </r>
  <r>
    <n v="2267"/>
    <s v="Pennsylvania"/>
    <s v="Columbia"/>
    <x v="0"/>
    <x v="1"/>
    <n v="65456"/>
    <n v="4.8159494621542986"/>
    <x v="0"/>
    <n v="12780"/>
    <n v="0.2"/>
    <n v="52676"/>
    <n v="0.8"/>
    <n v="4646"/>
    <n v="7.0000000000000007E-2"/>
    <n v="7553"/>
    <n v="0.12"/>
    <n v="50774"/>
    <n v="177"/>
    <m/>
    <n v="2.7"/>
    <n v="51491"/>
    <n v="0.79"/>
  </r>
  <r>
    <n v="2268"/>
    <s v="Pennsylvania"/>
    <s v="Crawford"/>
    <x v="0"/>
    <x v="7"/>
    <n v="85063"/>
    <n v="4.9297406953362737"/>
    <x v="0"/>
    <n v="17503"/>
    <n v="0.21"/>
    <n v="67560"/>
    <n v="0.79"/>
    <n v="6709"/>
    <n v="0.08"/>
    <n v="10880"/>
    <n v="0.13"/>
    <n v="50805"/>
    <n v="257"/>
    <m/>
    <n v="3.02"/>
    <n v="67635"/>
    <n v="0.8"/>
  </r>
  <r>
    <n v="2269"/>
    <s v="Pennsylvania"/>
    <s v="Cumberland"/>
    <x v="0"/>
    <x v="0"/>
    <n v="251423"/>
    <n v="5.4004050041223612"/>
    <x v="1"/>
    <n v="46545"/>
    <n v="0.19"/>
    <n v="204878"/>
    <n v="0.81"/>
    <n v="19092"/>
    <n v="0.08"/>
    <n v="17469"/>
    <n v="7.0000000000000007E-2"/>
    <n v="71695"/>
    <n v="789"/>
    <m/>
    <n v="3.14"/>
    <n v="200492"/>
    <n v="0.8"/>
  </r>
  <r>
    <n v="2270"/>
    <s v="Pennsylvania"/>
    <s v="Dauphin"/>
    <x v="1"/>
    <x v="0"/>
    <n v="277097"/>
    <n v="5.442631823903854"/>
    <x v="1"/>
    <n v="47002"/>
    <n v="0.17"/>
    <n v="230095"/>
    <n v="0.83"/>
    <n v="18526"/>
    <n v="7.0000000000000007E-2"/>
    <n v="35730"/>
    <n v="0.13"/>
    <n v="57979"/>
    <n v="1415"/>
    <m/>
    <n v="5.1100000000000003"/>
    <n v="235591"/>
    <n v="0.85"/>
  </r>
  <r>
    <n v="2271"/>
    <s v="Pennsylvania"/>
    <s v="Delaware"/>
    <x v="0"/>
    <x v="3"/>
    <n v="564751"/>
    <n v="5.7518570085947864"/>
    <x v="1"/>
    <n v="92607"/>
    <n v="0.16"/>
    <n v="472144"/>
    <n v="0.84"/>
    <n v="26212"/>
    <n v="0.05"/>
    <n v="47800"/>
    <n v="0.08"/>
    <n v="71961"/>
    <n v="1406"/>
    <m/>
    <n v="2.4900000000000002"/>
    <n v="470297"/>
    <n v="0.83"/>
  </r>
  <r>
    <n v="2272"/>
    <s v="Pennsylvania"/>
    <s v="Elk"/>
    <x v="0"/>
    <x v="5"/>
    <n v="30169"/>
    <n v="4.4795609150248552"/>
    <x v="0"/>
    <n v="6640"/>
    <n v="0.22"/>
    <n v="23529"/>
    <n v="0.78"/>
    <n v="2604"/>
    <n v="0.09"/>
    <n v="2742"/>
    <n v="0.09"/>
    <n v="54876"/>
    <n v="173"/>
    <m/>
    <n v="5.73"/>
    <n v="24598"/>
    <n v="0.82"/>
  </r>
  <r>
    <n v="2273"/>
    <s v="Pennsylvania"/>
    <s v="Erie"/>
    <x v="0"/>
    <x v="0"/>
    <n v="272061"/>
    <n v="5.4346662900387352"/>
    <x v="1"/>
    <n v="48900"/>
    <n v="0.18"/>
    <n v="223161"/>
    <n v="0.82"/>
    <n v="19568"/>
    <n v="7.0000000000000007E-2"/>
    <n v="39839"/>
    <n v="0.15"/>
    <n v="48453"/>
    <n v="1019"/>
    <m/>
    <n v="3.75"/>
    <n v="223045"/>
    <n v="0.82"/>
  </r>
  <r>
    <n v="2274"/>
    <s v="Pennsylvania"/>
    <s v="Fayette"/>
    <x v="0"/>
    <x v="3"/>
    <n v="130441"/>
    <n v="5.1154141195790066"/>
    <x v="1"/>
    <n v="27603"/>
    <n v="0.21"/>
    <n v="102838"/>
    <n v="0.79"/>
    <n v="10207"/>
    <n v="0.08"/>
    <n v="18475"/>
    <n v="0.14000000000000001"/>
    <n v="50381"/>
    <n v="206"/>
    <m/>
    <n v="1.58"/>
    <n v="106062"/>
    <n v="0.81"/>
  </r>
  <r>
    <n v="2275"/>
    <s v="Pennsylvania"/>
    <s v="Forest"/>
    <x v="0"/>
    <x v="4"/>
    <n v="7279"/>
    <n v="3.8620717193799941"/>
    <x v="2"/>
    <n v="1645"/>
    <n v="0.23"/>
    <n v="5634"/>
    <n v="0.77"/>
    <n v="704"/>
    <n v="0.1"/>
    <n v="1113"/>
    <n v="0.15"/>
    <n v="41750"/>
    <n v="0"/>
    <m/>
    <n v="0"/>
    <n v="3355"/>
    <n v="0.46"/>
  </r>
  <r>
    <n v="2276"/>
    <s v="Pennsylvania"/>
    <s v="Franklin"/>
    <x v="1"/>
    <x v="1"/>
    <n v="154835"/>
    <n v="5.1898691384447071"/>
    <x v="1"/>
    <n v="30425"/>
    <n v="0.2"/>
    <n v="124410"/>
    <n v="0.8"/>
    <n v="12431"/>
    <n v="0.08"/>
    <n v="16759"/>
    <n v="0.11"/>
    <n v="60744"/>
    <n v="329"/>
    <m/>
    <n v="2.12"/>
    <n v="127783"/>
    <n v="0.83"/>
  </r>
  <r>
    <n v="2277"/>
    <s v="Pennsylvania"/>
    <s v="Fulton"/>
    <x v="0"/>
    <x v="6"/>
    <n v="14523"/>
    <n v="4.1620563373605517"/>
    <x v="0"/>
    <n v="3130"/>
    <n v="0.22"/>
    <n v="11393"/>
    <n v="0.78"/>
    <n v="1059"/>
    <n v="7.0000000000000007E-2"/>
    <n v="1645"/>
    <n v="0.11"/>
    <n v="52277"/>
    <n v="88"/>
    <m/>
    <n v="6.06"/>
    <n v="11850"/>
    <n v="0.82"/>
  </r>
  <r>
    <n v="2278"/>
    <s v="Pennsylvania"/>
    <s v="Greene"/>
    <x v="0"/>
    <x v="2"/>
    <n v="36506"/>
    <n v="4.562364249463112"/>
    <x v="0"/>
    <n v="6896"/>
    <n v="0.19"/>
    <n v="29610"/>
    <n v="0.81"/>
    <n v="2815"/>
    <n v="0.08"/>
    <n v="5334"/>
    <n v="0.15"/>
    <n v="50956"/>
    <n v="49"/>
    <m/>
    <n v="1.34"/>
    <n v="28363"/>
    <n v="0.78"/>
  </r>
  <r>
    <n v="2279"/>
    <s v="Pennsylvania"/>
    <s v="Huntingdon"/>
    <x v="0"/>
    <x v="2"/>
    <n v="45168"/>
    <n v="4.6548308608028437"/>
    <x v="0"/>
    <n v="9366"/>
    <n v="0.21"/>
    <n v="35802"/>
    <n v="0.79"/>
    <n v="3546"/>
    <n v="0.08"/>
    <n v="5498"/>
    <n v="0.12"/>
    <n v="49019"/>
    <n v="62"/>
    <m/>
    <n v="1.37"/>
    <n v="32657"/>
    <n v="0.72"/>
  </r>
  <r>
    <n v="2280"/>
    <s v="Pennsylvania"/>
    <s v="Indiana"/>
    <x v="0"/>
    <x v="7"/>
    <n v="84501"/>
    <n v="4.9268618484989481"/>
    <x v="0"/>
    <n v="16480"/>
    <n v="0.2"/>
    <n v="68021"/>
    <n v="0.8"/>
    <n v="6188"/>
    <n v="7.0000000000000007E-2"/>
    <n v="12356"/>
    <n v="0.15"/>
    <n v="47999"/>
    <n v="166"/>
    <m/>
    <n v="1.96"/>
    <n v="66662"/>
    <n v="0.79"/>
  </r>
  <r>
    <n v="2281"/>
    <s v="Pennsylvania"/>
    <s v="Jefferson"/>
    <x v="0"/>
    <x v="5"/>
    <n v="43641"/>
    <n v="4.6398946935548491"/>
    <x v="0"/>
    <n v="9197"/>
    <n v="0.21"/>
    <n v="34444"/>
    <n v="0.79"/>
    <n v="3300"/>
    <n v="0.08"/>
    <n v="6166"/>
    <n v="0.14000000000000001"/>
    <n v="46751"/>
    <n v="84"/>
    <m/>
    <n v="1.92"/>
    <n v="35726"/>
    <n v="0.82"/>
  </r>
  <r>
    <n v="2282"/>
    <s v="Pennsylvania"/>
    <s v="Juniata"/>
    <x v="0"/>
    <x v="2"/>
    <n v="24704"/>
    <n v="4.3927672786556418"/>
    <x v="0"/>
    <n v="4962"/>
    <n v="0.2"/>
    <n v="19742"/>
    <n v="0.8"/>
    <n v="1533"/>
    <n v="0.06"/>
    <n v="2277"/>
    <n v="0.09"/>
    <n v="54342"/>
    <n v="0"/>
    <m/>
    <n v="0"/>
    <n v="20315"/>
    <n v="0.82"/>
  </r>
  <r>
    <n v="2283"/>
    <s v="Pennsylvania"/>
    <s v="Lackawanna"/>
    <x v="1"/>
    <x v="0"/>
    <n v="210793"/>
    <n v="5.3238561847575401"/>
    <x v="1"/>
    <n v="42061"/>
    <n v="0.2"/>
    <n v="168732"/>
    <n v="0.8"/>
    <n v="13706"/>
    <n v="7.0000000000000007E-2"/>
    <n v="28929"/>
    <n v="0.14000000000000001"/>
    <n v="52872"/>
    <n v="932"/>
    <m/>
    <n v="4.42"/>
    <n v="173030"/>
    <n v="0.82"/>
  </r>
  <r>
    <n v="2284"/>
    <s v="Pennsylvania"/>
    <s v="Lancaster"/>
    <x v="0"/>
    <x v="0"/>
    <n v="543557"/>
    <n v="5.7352450930174745"/>
    <x v="1"/>
    <n v="97560"/>
    <n v="0.18"/>
    <n v="445997"/>
    <n v="0.82"/>
    <n v="29735"/>
    <n v="0.05"/>
    <n v="42131"/>
    <n v="0.08"/>
    <n v="66270"/>
    <n v="1007"/>
    <m/>
    <n v="1.85"/>
    <n v="452030"/>
    <n v="0.83"/>
  </r>
  <r>
    <n v="2285"/>
    <s v="Pennsylvania"/>
    <s v="Lawrence"/>
    <x v="0"/>
    <x v="7"/>
    <n v="86184"/>
    <n v="4.9354266468376791"/>
    <x v="0"/>
    <n v="18951"/>
    <n v="0.22"/>
    <n v="67233"/>
    <n v="0.78"/>
    <n v="6768"/>
    <n v="0.08"/>
    <n v="13319"/>
    <n v="0.15"/>
    <n v="48418"/>
    <n v="191"/>
    <m/>
    <n v="2.2200000000000002"/>
    <n v="69305"/>
    <n v="0.8"/>
  </r>
  <r>
    <n v="2286"/>
    <s v="Pennsylvania"/>
    <s v="Lebanon"/>
    <x v="1"/>
    <x v="1"/>
    <n v="141314"/>
    <n v="5.1501851896019719"/>
    <x v="1"/>
    <n v="27397"/>
    <n v="0.19"/>
    <n v="113917"/>
    <n v="0.81"/>
    <n v="10771"/>
    <n v="0.08"/>
    <n v="13802"/>
    <n v="0.1"/>
    <n v="61087"/>
    <n v="467"/>
    <m/>
    <n v="3.3"/>
    <n v="115384"/>
    <n v="0.82"/>
  </r>
  <r>
    <n v="2287"/>
    <s v="Pennsylvania"/>
    <s v="Lehigh"/>
    <x v="0"/>
    <x v="0"/>
    <n v="368100"/>
    <n v="5.5659658174466671"/>
    <x v="1"/>
    <n v="61507"/>
    <n v="0.17"/>
    <n v="306593"/>
    <n v="0.83"/>
    <n v="20159"/>
    <n v="0.05"/>
    <n v="42991"/>
    <n v="0.12"/>
    <n v="62139"/>
    <n v="1453"/>
    <m/>
    <n v="3.95"/>
    <n v="310775"/>
    <n v="0.84"/>
  </r>
  <r>
    <n v="2288"/>
    <s v="Pennsylvania"/>
    <s v="Luzerne"/>
    <x v="1"/>
    <x v="0"/>
    <n v="317646"/>
    <n v="5.5019433907940085"/>
    <x v="1"/>
    <n v="63184"/>
    <n v="0.2"/>
    <n v="254462"/>
    <n v="0.8"/>
    <n v="21983"/>
    <n v="7.0000000000000007E-2"/>
    <n v="43839"/>
    <n v="0.14000000000000001"/>
    <n v="53469"/>
    <n v="1238"/>
    <m/>
    <n v="3.9"/>
    <n v="257157"/>
    <n v="0.81"/>
  </r>
  <r>
    <n v="2289"/>
    <s v="Pennsylvania"/>
    <s v="Lycoming"/>
    <x v="0"/>
    <x v="1"/>
    <n v="113664"/>
    <n v="5.0556229354264692"/>
    <x v="1"/>
    <n v="21935"/>
    <n v="0.19"/>
    <n v="91729"/>
    <n v="0.81"/>
    <n v="9327"/>
    <n v="0.08"/>
    <n v="14054"/>
    <n v="0.12"/>
    <n v="53820"/>
    <n v="425"/>
    <m/>
    <n v="3.74"/>
    <n v="91240"/>
    <n v="0.8"/>
  </r>
  <r>
    <n v="2290"/>
    <s v="Pennsylvania"/>
    <s v="McKean"/>
    <x v="0"/>
    <x v="5"/>
    <n v="40968"/>
    <n v="4.6124447628263399"/>
    <x v="0"/>
    <n v="7960"/>
    <n v="0.19"/>
    <n v="33008"/>
    <n v="0.81"/>
    <n v="3589"/>
    <n v="0.09"/>
    <n v="6374"/>
    <n v="0.16"/>
    <n v="46529"/>
    <n v="233"/>
    <m/>
    <n v="5.69"/>
    <n v="32421"/>
    <n v="0.79"/>
  </r>
  <r>
    <n v="2291"/>
    <s v="Pennsylvania"/>
    <s v="Mercer"/>
    <x v="0"/>
    <x v="0"/>
    <n v="110683"/>
    <n v="5.044080921934297"/>
    <x v="1"/>
    <n v="23991"/>
    <n v="0.22"/>
    <n v="86692"/>
    <n v="0.78"/>
    <n v="9375"/>
    <n v="0.08"/>
    <n v="15985"/>
    <n v="0.14000000000000001"/>
    <n v="48788"/>
    <n v="340"/>
    <m/>
    <n v="3.07"/>
    <n v="86111"/>
    <n v="0.78"/>
  </r>
  <r>
    <n v="2292"/>
    <s v="Pennsylvania"/>
    <s v="Mifflin"/>
    <x v="1"/>
    <x v="7"/>
    <n v="46222"/>
    <n v="4.6648487332281592"/>
    <x v="0"/>
    <n v="10034"/>
    <n v="0.22"/>
    <n v="36188"/>
    <n v="0.78"/>
    <n v="3796"/>
    <n v="0.08"/>
    <n v="6867"/>
    <n v="0.15"/>
    <n v="47648"/>
    <n v="123"/>
    <m/>
    <n v="2.66"/>
    <n v="37648"/>
    <n v="0.81"/>
  </r>
  <r>
    <n v="2293"/>
    <s v="Pennsylvania"/>
    <s v="Monroe"/>
    <x v="0"/>
    <x v="1"/>
    <n v="169507"/>
    <n v="5.2291876376340918"/>
    <x v="1"/>
    <n v="29181"/>
    <n v="0.17"/>
    <n v="140326"/>
    <n v="0.83"/>
    <n v="10820"/>
    <n v="0.06"/>
    <n v="20202"/>
    <n v="0.12"/>
    <n v="63318"/>
    <n v="329"/>
    <m/>
    <n v="1.94"/>
    <n v="142044"/>
    <n v="0.84"/>
  </r>
  <r>
    <n v="2294"/>
    <s v="Pennsylvania"/>
    <s v="Montgomery"/>
    <x v="1"/>
    <x v="3"/>
    <n v="828604"/>
    <n v="5.9183470254789716"/>
    <x v="1"/>
    <n v="147124"/>
    <n v="0.18"/>
    <n v="681480"/>
    <n v="0.82"/>
    <n v="40398"/>
    <n v="0.05"/>
    <n v="47317"/>
    <n v="0.06"/>
    <n v="90155"/>
    <n v="2820"/>
    <m/>
    <n v="3.4"/>
    <n v="688813"/>
    <n v="0.83"/>
  </r>
  <r>
    <n v="2295"/>
    <s v="Pennsylvania"/>
    <s v="Montour"/>
    <x v="1"/>
    <x v="1"/>
    <n v="18240"/>
    <n v="4.2610248339923977"/>
    <x v="0"/>
    <n v="3838"/>
    <n v="0.21"/>
    <n v="14402"/>
    <n v="0.79"/>
    <n v="1402"/>
    <n v="0.08"/>
    <n v="1771"/>
    <n v="0.1"/>
    <n v="61314"/>
    <n v="773"/>
    <m/>
    <n v="42.38"/>
    <n v="14592"/>
    <n v="0.8"/>
  </r>
  <r>
    <n v="2296"/>
    <s v="Pennsylvania"/>
    <s v="Northampton"/>
    <x v="0"/>
    <x v="0"/>
    <n v="304807"/>
    <n v="5.4840249365076712"/>
    <x v="1"/>
    <n v="57955"/>
    <n v="0.19"/>
    <n v="246852"/>
    <n v="0.81"/>
    <n v="17189"/>
    <n v="0.06"/>
    <n v="29917"/>
    <n v="0.1"/>
    <n v="68217"/>
    <n v="928"/>
    <m/>
    <n v="3.04"/>
    <n v="247823"/>
    <n v="0.81"/>
  </r>
  <r>
    <n v="2297"/>
    <s v="Pennsylvania"/>
    <s v="Northumberland"/>
    <x v="0"/>
    <x v="7"/>
    <n v="91083"/>
    <n v="4.9594373265323561"/>
    <x v="0"/>
    <n v="19458"/>
    <n v="0.21"/>
    <n v="71625"/>
    <n v="0.79"/>
    <n v="6948"/>
    <n v="0.08"/>
    <n v="11552"/>
    <n v="0.13"/>
    <n v="47243"/>
    <n v="16"/>
    <m/>
    <n v="0.18"/>
    <n v="72505"/>
    <n v="0.8"/>
  </r>
  <r>
    <n v="2298"/>
    <s v="Pennsylvania"/>
    <s v="Perry"/>
    <x v="0"/>
    <x v="0"/>
    <n v="46139"/>
    <n v="4.6640681775455377"/>
    <x v="0"/>
    <n v="8531"/>
    <n v="0.18"/>
    <n v="37608"/>
    <n v="0.82"/>
    <n v="3435"/>
    <n v="7.0000000000000007E-2"/>
    <n v="4438"/>
    <n v="0.1"/>
    <n v="62366"/>
    <n v="0"/>
    <m/>
    <n v="0"/>
    <n v="38816"/>
    <n v="0.84"/>
  </r>
  <r>
    <n v="2299"/>
    <s v="Pennsylvania"/>
    <s v="Philadelphia"/>
    <x v="1"/>
    <x v="3"/>
    <n v="1584138"/>
    <n v="6.1997930118670812"/>
    <x v="3"/>
    <n v="216276"/>
    <n v="0.14000000000000001"/>
    <n v="1367862"/>
    <n v="0.86"/>
    <n v="69115"/>
    <n v="0.04"/>
    <n v="372322"/>
    <n v="0.24"/>
    <n v="46149"/>
    <n v="7600"/>
    <m/>
    <n v="4.8"/>
    <n v="1366871"/>
    <n v="0.86"/>
  </r>
  <r>
    <n v="2300"/>
    <s v="Pennsylvania"/>
    <s v="Pike"/>
    <x v="0"/>
    <x v="3"/>
    <n v="55933"/>
    <n v="4.7476681135979533"/>
    <x v="0"/>
    <n v="12741"/>
    <n v="0.23"/>
    <n v="43192"/>
    <n v="0.77"/>
    <n v="4684"/>
    <n v="0.08"/>
    <n v="5690"/>
    <n v="0.1"/>
    <n v="62657"/>
    <n v="0"/>
    <m/>
    <n v="0"/>
    <n v="44958"/>
    <n v="0.8"/>
  </r>
  <r>
    <n v="2301"/>
    <s v="Pennsylvania"/>
    <s v="Potter"/>
    <x v="0"/>
    <x v="4"/>
    <n v="16622"/>
    <n v="4.2206832779743451"/>
    <x v="0"/>
    <n v="4000"/>
    <n v="0.24"/>
    <n v="12622"/>
    <n v="0.76"/>
    <n v="1537"/>
    <n v="0.09"/>
    <n v="2413"/>
    <n v="0.15"/>
    <n v="44883"/>
    <n v="69"/>
    <m/>
    <n v="4.1500000000000004"/>
    <n v="13157"/>
    <n v="0.79"/>
  </r>
  <r>
    <n v="2302"/>
    <s v="Pennsylvania"/>
    <s v="Schuylkill"/>
    <x v="0"/>
    <x v="7"/>
    <n v="142067"/>
    <n v="5.1524932096495402"/>
    <x v="1"/>
    <n v="29006"/>
    <n v="0.2"/>
    <n v="113061"/>
    <n v="0.8"/>
    <n v="11135"/>
    <n v="0.08"/>
    <n v="17574"/>
    <n v="0.12"/>
    <n v="48809"/>
    <n v="286"/>
    <m/>
    <n v="2.0099999999999998"/>
    <n v="113307"/>
    <n v="0.8"/>
  </r>
  <r>
    <n v="2303"/>
    <s v="Pennsylvania"/>
    <s v="Snyder"/>
    <x v="0"/>
    <x v="5"/>
    <n v="40540"/>
    <n v="4.6078837443569896"/>
    <x v="0"/>
    <n v="7694"/>
    <n v="0.19"/>
    <n v="32846"/>
    <n v="0.81"/>
    <n v="2265"/>
    <n v="0.06"/>
    <n v="4052"/>
    <n v="0.1"/>
    <n v="56991"/>
    <n v="0"/>
    <m/>
    <n v="0"/>
    <n v="31334"/>
    <n v="0.77"/>
  </r>
  <r>
    <n v="2304"/>
    <s v="Pennsylvania"/>
    <s v="Somerset"/>
    <x v="0"/>
    <x v="7"/>
    <n v="73952"/>
    <n v="4.8689499237990157"/>
    <x v="0"/>
    <n v="16535"/>
    <n v="0.22"/>
    <n v="57417"/>
    <n v="0.78"/>
    <n v="5487"/>
    <n v="7.0000000000000007E-2"/>
    <n v="8289"/>
    <n v="0.11"/>
    <n v="50504"/>
    <n v="172"/>
    <m/>
    <n v="2.33"/>
    <n v="55789"/>
    <n v="0.75"/>
  </r>
  <r>
    <n v="2305"/>
    <s v="Pennsylvania"/>
    <s v="Sullivan"/>
    <x v="0"/>
    <x v="6"/>
    <n v="6071"/>
    <n v="3.7832602328729488"/>
    <x v="2"/>
    <n v="1718"/>
    <n v="0.28000000000000003"/>
    <n v="4353"/>
    <n v="0.72"/>
    <n v="617"/>
    <n v="0.1"/>
    <n v="847"/>
    <n v="0.14000000000000001"/>
    <n v="48998"/>
    <n v="0"/>
    <m/>
    <n v="0"/>
    <n v="4502"/>
    <n v="0.74"/>
  </r>
  <r>
    <n v="2306"/>
    <s v="Pennsylvania"/>
    <s v="Susquehanna"/>
    <x v="0"/>
    <x v="2"/>
    <n v="40589"/>
    <n v="4.6084083516417058"/>
    <x v="0"/>
    <n v="9604"/>
    <n v="0.24"/>
    <n v="30985"/>
    <n v="0.76"/>
    <n v="3464"/>
    <n v="0.09"/>
    <n v="5128"/>
    <n v="0.13"/>
    <n v="52573"/>
    <n v="108"/>
    <m/>
    <n v="2.66"/>
    <n v="32257"/>
    <n v="0.79"/>
  </r>
  <r>
    <n v="2307"/>
    <s v="Pennsylvania"/>
    <s v="Tioga"/>
    <x v="0"/>
    <x v="2"/>
    <n v="40763"/>
    <n v="4.610266138913901"/>
    <x v="0"/>
    <n v="8983"/>
    <n v="0.22"/>
    <n v="31780"/>
    <n v="0.78"/>
    <n v="3707"/>
    <n v="0.09"/>
    <n v="5894"/>
    <n v="0.14000000000000001"/>
    <n v="48799"/>
    <n v="25"/>
    <m/>
    <n v="0.61"/>
    <n v="32204"/>
    <n v="0.79"/>
  </r>
  <r>
    <n v="2308"/>
    <s v="Pennsylvania"/>
    <s v="Union"/>
    <x v="0"/>
    <x v="7"/>
    <n v="44785"/>
    <n v="4.6511325785504818"/>
    <x v="0"/>
    <n v="8090"/>
    <n v="0.18"/>
    <n v="36695"/>
    <n v="0.82"/>
    <n v="2605"/>
    <n v="0.06"/>
    <n v="4575"/>
    <n v="0.1"/>
    <n v="55679"/>
    <n v="149"/>
    <m/>
    <n v="3.33"/>
    <n v="29726"/>
    <n v="0.66"/>
  </r>
  <r>
    <n v="2309"/>
    <s v="Pennsylvania"/>
    <s v="Venango"/>
    <x v="0"/>
    <x v="7"/>
    <n v="51266"/>
    <n v="4.709829433186508"/>
    <x v="0"/>
    <n v="11495"/>
    <n v="0.22"/>
    <n v="39771"/>
    <n v="0.78"/>
    <n v="4558"/>
    <n v="0.09"/>
    <n v="7537"/>
    <n v="0.15"/>
    <n v="45761"/>
    <n v="128"/>
    <m/>
    <n v="2.5"/>
    <n v="41836"/>
    <n v="0.82"/>
  </r>
  <r>
    <n v="2310"/>
    <s v="Pennsylvania"/>
    <s v="Warren"/>
    <x v="0"/>
    <x v="2"/>
    <n v="39498"/>
    <n v="4.596575105475722"/>
    <x v="0"/>
    <n v="9048"/>
    <n v="0.23"/>
    <n v="30450"/>
    <n v="0.77"/>
    <n v="3727"/>
    <n v="0.09"/>
    <n v="4316"/>
    <n v="0.11"/>
    <n v="50554"/>
    <n v="237"/>
    <m/>
    <n v="6"/>
    <n v="31611"/>
    <n v="0.8"/>
  </r>
  <r>
    <n v="2311"/>
    <s v="Pennsylvania"/>
    <s v="Washington"/>
    <x v="1"/>
    <x v="3"/>
    <n v="207346"/>
    <n v="5.3166956616210213"/>
    <x v="1"/>
    <n v="42617"/>
    <n v="0.21"/>
    <n v="164729"/>
    <n v="0.79"/>
    <n v="15770"/>
    <n v="0.08"/>
    <n v="18274"/>
    <n v="0.09"/>
    <n v="63119"/>
    <n v="462"/>
    <m/>
    <n v="2.23"/>
    <n v="168180"/>
    <n v="0.81"/>
  </r>
  <r>
    <n v="2312"/>
    <s v="Pennsylvania"/>
    <s v="Wayne"/>
    <x v="0"/>
    <x v="2"/>
    <n v="51276"/>
    <n v="4.7099141388648214"/>
    <x v="0"/>
    <n v="12387"/>
    <n v="0.24"/>
    <n v="38889"/>
    <n v="0.76"/>
    <n v="4388"/>
    <n v="0.09"/>
    <n v="6163"/>
    <n v="0.12"/>
    <n v="53602"/>
    <n v="87"/>
    <m/>
    <n v="1.7"/>
    <n v="37449"/>
    <n v="0.73"/>
  </r>
  <r>
    <n v="2313"/>
    <s v="Pennsylvania"/>
    <s v="Westmoreland"/>
    <x v="0"/>
    <x v="3"/>
    <n v="350611"/>
    <n v="5.5448255374404916"/>
    <x v="1"/>
    <n v="79652"/>
    <n v="0.23"/>
    <n v="270959"/>
    <n v="0.77"/>
    <n v="25920"/>
    <n v="7.0000000000000007E-2"/>
    <n v="31749"/>
    <n v="0.09"/>
    <n v="58398"/>
    <n v="820"/>
    <m/>
    <n v="2.34"/>
    <n v="279183"/>
    <n v="0.8"/>
  </r>
  <r>
    <n v="2314"/>
    <s v="Pennsylvania"/>
    <s v="Wyoming"/>
    <x v="0"/>
    <x v="0"/>
    <n v="27046"/>
    <n v="4.4321030436983273"/>
    <x v="0"/>
    <n v="5728"/>
    <n v="0.21"/>
    <n v="21318"/>
    <n v="0.79"/>
    <n v="2037"/>
    <n v="0.08"/>
    <n v="3116"/>
    <n v="0.12"/>
    <n v="57599"/>
    <n v="44"/>
    <m/>
    <n v="1.63"/>
    <n v="21738"/>
    <n v="0.8"/>
  </r>
  <r>
    <n v="2315"/>
    <s v="Pennsylvania"/>
    <s v="York"/>
    <x v="1"/>
    <x v="0"/>
    <n v="448273"/>
    <n v="5.6515425815957983"/>
    <x v="1"/>
    <n v="78216"/>
    <n v="0.17"/>
    <n v="370057"/>
    <n v="0.83"/>
    <n v="29724"/>
    <n v="7.0000000000000007E-2"/>
    <n v="38582"/>
    <n v="0.09"/>
    <n v="65238"/>
    <n v="958"/>
    <m/>
    <n v="2.14"/>
    <n v="376700"/>
    <n v="0.84"/>
  </r>
  <r>
    <n v="2316"/>
    <s v="Rhode Island"/>
    <s v="Bristol"/>
    <x v="0"/>
    <x v="3"/>
    <n v="48649"/>
    <n v="4.6870739175962424"/>
    <x v="0"/>
    <n v="9596"/>
    <n v="0.2"/>
    <n v="39053"/>
    <n v="0.8"/>
    <n v="2910"/>
    <n v="0.06"/>
    <n v="3557"/>
    <n v="7.0000000000000007E-2"/>
    <n v="80231"/>
    <n v="0"/>
    <m/>
    <n v="0"/>
    <n v="38792"/>
    <n v="0.8"/>
  </r>
  <r>
    <n v="2317"/>
    <s v="Rhode Island"/>
    <s v="Kent"/>
    <x v="1"/>
    <x v="3"/>
    <n v="163861"/>
    <n v="5.2144756009149109"/>
    <x v="1"/>
    <n v="30962"/>
    <n v="0.19"/>
    <n v="132899"/>
    <n v="0.81"/>
    <n v="11998"/>
    <n v="7.0000000000000007E-2"/>
    <n v="12620"/>
    <n v="0.08"/>
    <n v="69089"/>
    <n v="320"/>
    <m/>
    <n v="1.95"/>
    <n v="140419"/>
    <n v="0.86"/>
  </r>
  <r>
    <n v="2318"/>
    <s v="Rhode Island"/>
    <s v="Newport"/>
    <x v="0"/>
    <x v="3"/>
    <n v="82542"/>
    <n v="4.9166749876628018"/>
    <x v="0"/>
    <n v="18315"/>
    <n v="0.22"/>
    <n v="64227"/>
    <n v="0.78"/>
    <n v="9163"/>
    <n v="0.11"/>
    <n v="6423"/>
    <n v="0.08"/>
    <n v="77760"/>
    <n v="104"/>
    <m/>
    <n v="1.26"/>
    <n v="63767"/>
    <n v="0.77"/>
  </r>
  <r>
    <n v="2319"/>
    <s v="Rhode Island"/>
    <s v="Providence"/>
    <x v="0"/>
    <x v="3"/>
    <n v="636084"/>
    <n v="5.8035144715093994"/>
    <x v="1"/>
    <n v="97217"/>
    <n v="0.15"/>
    <n v="538867"/>
    <n v="0.85"/>
    <n v="29665"/>
    <n v="0.05"/>
    <n v="98431"/>
    <n v="0.15"/>
    <n v="56141"/>
    <n v="2167"/>
    <m/>
    <n v="3.41"/>
    <n v="536945"/>
    <n v="0.84"/>
  </r>
  <r>
    <n v="2320"/>
    <s v="Rhode Island"/>
    <s v="Washington"/>
    <x v="0"/>
    <x v="3"/>
    <n v="126179"/>
    <n v="5.1009870811916729"/>
    <x v="1"/>
    <n v="26164"/>
    <n v="0.21"/>
    <n v="100015"/>
    <n v="0.79"/>
    <n v="8415"/>
    <n v="7.0000000000000007E-2"/>
    <n v="9507"/>
    <n v="0.08"/>
    <n v="86715"/>
    <n v="166"/>
    <m/>
    <n v="1.32"/>
    <n v="98586"/>
    <n v="0.78"/>
  </r>
  <r>
    <n v="2321"/>
    <s v="South Carolina"/>
    <s v="Abbeville"/>
    <x v="0"/>
    <x v="2"/>
    <n v="24541"/>
    <n v="4.3898922554420627"/>
    <x v="0"/>
    <n v="5343"/>
    <n v="0.22"/>
    <n v="19198"/>
    <n v="0.78"/>
    <n v="1607"/>
    <n v="7.0000000000000007E-2"/>
    <n v="4545"/>
    <n v="0.19"/>
    <n v="42412"/>
    <n v="25"/>
    <m/>
    <n v="1.02"/>
    <n v="19581"/>
    <n v="0.8"/>
  </r>
  <r>
    <n v="2322"/>
    <s v="South Carolina"/>
    <s v="Aiken"/>
    <x v="0"/>
    <x v="0"/>
    <n v="169401"/>
    <n v="5.2289159697089742"/>
    <x v="1"/>
    <n v="32901"/>
    <n v="0.19"/>
    <n v="136500"/>
    <n v="0.81"/>
    <n v="12517"/>
    <n v="7.0000000000000007E-2"/>
    <n v="25095"/>
    <n v="0.15"/>
    <n v="52633"/>
    <n v="299"/>
    <m/>
    <n v="1.77"/>
    <n v="140063"/>
    <n v="0.83"/>
  </r>
  <r>
    <n v="2323"/>
    <s v="South Carolina"/>
    <s v="Allendale"/>
    <x v="0"/>
    <x v="2"/>
    <n v="8903"/>
    <n v="3.9495363733761426"/>
    <x v="2"/>
    <n v="1790"/>
    <n v="0.2"/>
    <n v="7113"/>
    <n v="0.8"/>
    <n v="439"/>
    <n v="0.05"/>
    <n v="2901"/>
    <n v="0.33"/>
    <n v="29124"/>
    <n v="69"/>
    <m/>
    <n v="7.75"/>
    <n v="6389"/>
    <n v="0.72"/>
  </r>
  <r>
    <n v="2324"/>
    <s v="South Carolina"/>
    <s v="Anderson"/>
    <x v="0"/>
    <x v="0"/>
    <n v="200482"/>
    <n v="5.3020753861751713"/>
    <x v="1"/>
    <n v="36185"/>
    <n v="0.18"/>
    <n v="164297"/>
    <n v="0.82"/>
    <n v="13197"/>
    <n v="7.0000000000000007E-2"/>
    <n v="28843"/>
    <n v="0.14000000000000001"/>
    <n v="51740"/>
    <n v="567"/>
    <m/>
    <n v="2.83"/>
    <n v="170026"/>
    <n v="0.85"/>
  </r>
  <r>
    <n v="2325"/>
    <s v="South Carolina"/>
    <s v="Bamberg"/>
    <x v="0"/>
    <x v="5"/>
    <n v="14275"/>
    <n v="4.1545761169178856"/>
    <x v="0"/>
    <n v="3097"/>
    <n v="0.22"/>
    <n v="11178"/>
    <n v="0.78"/>
    <n v="1062"/>
    <n v="7.0000000000000007E-2"/>
    <n v="3605"/>
    <n v="0.25"/>
    <n v="36230"/>
    <n v="0"/>
    <m/>
    <n v="0"/>
    <n v="11057"/>
    <n v="0.77"/>
  </r>
  <r>
    <n v="2326"/>
    <s v="South Carolina"/>
    <s v="Barnwell"/>
    <x v="0"/>
    <x v="2"/>
    <n v="21112"/>
    <n v="4.3245293772119933"/>
    <x v="0"/>
    <n v="3873"/>
    <n v="0.18"/>
    <n v="17239"/>
    <n v="0.82"/>
    <n v="1343"/>
    <n v="0.06"/>
    <n v="4661"/>
    <n v="0.22"/>
    <n v="38131"/>
    <n v="0"/>
    <m/>
    <n v="0"/>
    <n v="17838"/>
    <n v="0.84"/>
  </r>
  <r>
    <n v="2327"/>
    <s v="South Carolina"/>
    <s v="Beaufort"/>
    <x v="0"/>
    <x v="1"/>
    <n v="188715"/>
    <n v="5.2758064214067053"/>
    <x v="1"/>
    <n v="51442"/>
    <n v="0.27"/>
    <n v="137273"/>
    <n v="0.73"/>
    <n v="22196"/>
    <n v="0.12"/>
    <n v="19881"/>
    <n v="0.11"/>
    <n v="65843"/>
    <n v="316"/>
    <m/>
    <n v="1.67"/>
    <n v="134886"/>
    <n v="0.71"/>
  </r>
  <r>
    <n v="2328"/>
    <s v="South Carolina"/>
    <s v="Berkeley"/>
    <x v="0"/>
    <x v="0"/>
    <n v="221091"/>
    <n v="5.3445710640174688"/>
    <x v="1"/>
    <n v="30410"/>
    <n v="0.14000000000000001"/>
    <n v="190681"/>
    <n v="0.86"/>
    <n v="23282"/>
    <n v="0.11"/>
    <n v="27687"/>
    <n v="0.13"/>
    <n v="62204"/>
    <n v="0"/>
    <m/>
    <n v="0"/>
    <n v="192961"/>
    <n v="0.87"/>
  </r>
  <r>
    <n v="2329"/>
    <s v="South Carolina"/>
    <s v="Calhoun"/>
    <x v="0"/>
    <x v="0"/>
    <n v="14520"/>
    <n v="4.1619666163640749"/>
    <x v="0"/>
    <n v="3378"/>
    <n v="0.23"/>
    <n v="11142"/>
    <n v="0.77"/>
    <n v="1159"/>
    <n v="0.08"/>
    <n v="2647"/>
    <n v="0.18"/>
    <n v="45385"/>
    <n v="0"/>
    <m/>
    <n v="0"/>
    <n v="11599"/>
    <n v="0.8"/>
  </r>
  <r>
    <n v="2330"/>
    <s v="South Carolina"/>
    <s v="Charleston"/>
    <x v="1"/>
    <x v="0"/>
    <n v="405905"/>
    <n v="5.6084244010562241"/>
    <x v="1"/>
    <n v="66621"/>
    <n v="0.16"/>
    <n v="339284"/>
    <n v="0.84"/>
    <n v="35535"/>
    <n v="0.09"/>
    <n v="55971"/>
    <n v="0.14000000000000001"/>
    <n v="62958"/>
    <n v="2214"/>
    <m/>
    <n v="5.45"/>
    <n v="339121"/>
    <n v="0.84"/>
  </r>
  <r>
    <n v="2331"/>
    <s v="South Carolina"/>
    <s v="Cherokee"/>
    <x v="0"/>
    <x v="7"/>
    <n v="57078"/>
    <n v="4.7564687471303948"/>
    <x v="0"/>
    <n v="9598"/>
    <n v="0.17"/>
    <n v="47480"/>
    <n v="0.83"/>
    <n v="3621"/>
    <n v="0.06"/>
    <n v="9394"/>
    <n v="0.16"/>
    <n v="42542"/>
    <n v="45"/>
    <m/>
    <n v="0.79"/>
    <n v="49488"/>
    <n v="0.87"/>
  </r>
  <r>
    <n v="2332"/>
    <s v="South Carolina"/>
    <s v="Chester"/>
    <x v="1"/>
    <x v="3"/>
    <n v="32251"/>
    <n v="4.5085431852580706"/>
    <x v="0"/>
    <n v="6055"/>
    <n v="0.19"/>
    <n v="26196"/>
    <n v="0.81"/>
    <n v="2167"/>
    <n v="7.0000000000000007E-2"/>
    <n v="5830"/>
    <n v="0.18"/>
    <n v="42116"/>
    <n v="36"/>
    <m/>
    <n v="1.1200000000000001"/>
    <n v="27458"/>
    <n v="0.85"/>
  </r>
  <r>
    <n v="2333"/>
    <s v="South Carolina"/>
    <s v="Chesterfield"/>
    <x v="0"/>
    <x v="2"/>
    <n v="45754"/>
    <n v="4.6604290678448681"/>
    <x v="0"/>
    <n v="8395"/>
    <n v="0.18"/>
    <n v="37359"/>
    <n v="0.82"/>
    <n v="2660"/>
    <n v="0.06"/>
    <n v="9453"/>
    <n v="0.21"/>
    <n v="39046"/>
    <n v="40"/>
    <m/>
    <n v="0.87"/>
    <n v="38777"/>
    <n v="0.85"/>
  </r>
  <r>
    <n v="2334"/>
    <s v="South Carolina"/>
    <s v="Clarendon"/>
    <x v="0"/>
    <x v="2"/>
    <n v="33700"/>
    <n v="4.5276299008713385"/>
    <x v="0"/>
    <n v="7914"/>
    <n v="0.23"/>
    <n v="25786"/>
    <n v="0.77"/>
    <n v="2545"/>
    <n v="0.08"/>
    <n v="8520"/>
    <n v="0.25"/>
    <n v="36722"/>
    <n v="49"/>
    <m/>
    <n v="1.45"/>
    <n v="25753"/>
    <n v="0.76"/>
  </r>
  <r>
    <n v="2335"/>
    <s v="South Carolina"/>
    <s v="Colleton"/>
    <x v="0"/>
    <x v="2"/>
    <n v="37660"/>
    <n v="4.5758803156806458"/>
    <x v="0"/>
    <n v="7595"/>
    <n v="0.2"/>
    <n v="30065"/>
    <n v="0.8"/>
    <n v="3516"/>
    <n v="0.09"/>
    <n v="7440"/>
    <n v="0.2"/>
    <n v="39079"/>
    <n v="131"/>
    <m/>
    <n v="3.48"/>
    <n v="31548"/>
    <n v="0.84"/>
  </r>
  <r>
    <n v="2336"/>
    <s v="South Carolina"/>
    <s v="Darlington"/>
    <x v="0"/>
    <x v="1"/>
    <n v="66802"/>
    <n v="4.8247894651096956"/>
    <x v="0"/>
    <n v="12678"/>
    <n v="0.19"/>
    <n v="54124"/>
    <n v="0.81"/>
    <n v="4450"/>
    <n v="7.0000000000000007E-2"/>
    <n v="15356"/>
    <n v="0.23"/>
    <n v="37206"/>
    <n v="146"/>
    <m/>
    <n v="2.19"/>
    <n v="55766"/>
    <n v="0.83"/>
  </r>
  <r>
    <n v="2337"/>
    <s v="South Carolina"/>
    <s v="Dillon"/>
    <x v="0"/>
    <x v="2"/>
    <n v="30599"/>
    <n v="4.485707233619542"/>
    <x v="0"/>
    <n v="5100"/>
    <n v="0.17"/>
    <n v="25499"/>
    <n v="0.83"/>
    <n v="1799"/>
    <n v="0.06"/>
    <n v="9648"/>
    <n v="0.32"/>
    <n v="33159"/>
    <n v="34"/>
    <m/>
    <n v="1.1100000000000001"/>
    <n v="26464"/>
    <n v="0.86"/>
  </r>
  <r>
    <n v="2338"/>
    <s v="South Carolina"/>
    <s v="Dorchester"/>
    <x v="1"/>
    <x v="0"/>
    <n v="160647"/>
    <n v="5.2058726197374527"/>
    <x v="1"/>
    <n v="22634"/>
    <n v="0.14000000000000001"/>
    <n v="138013"/>
    <n v="0.86"/>
    <n v="16425"/>
    <n v="0.1"/>
    <n v="17466"/>
    <n v="0.11"/>
    <n v="65468"/>
    <n v="0"/>
    <m/>
    <n v="0"/>
    <n v="140904"/>
    <n v="0.88"/>
  </r>
  <r>
    <n v="2339"/>
    <s v="South Carolina"/>
    <s v="Edgefield"/>
    <x v="0"/>
    <x v="0"/>
    <n v="27052"/>
    <n v="4.4321993787533049"/>
    <x v="0"/>
    <n v="5074"/>
    <n v="0.19"/>
    <n v="21978"/>
    <n v="0.81"/>
    <n v="1948"/>
    <n v="7.0000000000000007E-2"/>
    <n v="4489"/>
    <n v="0.17"/>
    <n v="48818"/>
    <n v="25"/>
    <m/>
    <n v="0.92"/>
    <n v="20147"/>
    <n v="0.74"/>
  </r>
  <r>
    <n v="2340"/>
    <s v="South Carolina"/>
    <s v="Fairfield"/>
    <x v="0"/>
    <x v="0"/>
    <n v="22402"/>
    <n v="4.3502867928962088"/>
    <x v="0"/>
    <n v="4870"/>
    <n v="0.22"/>
    <n v="17532"/>
    <n v="0.78"/>
    <n v="1510"/>
    <n v="7.0000000000000007E-2"/>
    <n v="5219"/>
    <n v="0.23"/>
    <n v="39522"/>
    <n v="0"/>
    <m/>
    <n v="0"/>
    <n v="18176"/>
    <n v="0.81"/>
  </r>
  <r>
    <n v="2341"/>
    <s v="South Carolina"/>
    <s v="Florence"/>
    <x v="1"/>
    <x v="1"/>
    <n v="138159"/>
    <n v="5.140379181131105"/>
    <x v="1"/>
    <n v="23471"/>
    <n v="0.17"/>
    <n v="114688"/>
    <n v="0.83"/>
    <n v="9975"/>
    <n v="7.0000000000000007E-2"/>
    <n v="24375"/>
    <n v="0.18"/>
    <n v="47949"/>
    <n v="952"/>
    <m/>
    <n v="6.89"/>
    <n v="117301"/>
    <n v="0.85"/>
  </r>
  <r>
    <n v="2342"/>
    <s v="South Carolina"/>
    <s v="Georgetown"/>
    <x v="0"/>
    <x v="7"/>
    <n v="62249"/>
    <n v="4.7941323790935533"/>
    <x v="0"/>
    <n v="17290"/>
    <n v="0.28000000000000003"/>
    <n v="44959"/>
    <n v="0.72"/>
    <n v="5487"/>
    <n v="0.09"/>
    <n v="12064"/>
    <n v="0.19"/>
    <n v="46058"/>
    <n v="136"/>
    <m/>
    <n v="2.1800000000000002"/>
    <n v="46815"/>
    <n v="0.75"/>
  </r>
  <r>
    <n v="2343"/>
    <s v="South Carolina"/>
    <s v="Greenville"/>
    <x v="1"/>
    <x v="0"/>
    <n v="514213"/>
    <n v="5.7111430519974231"/>
    <x v="1"/>
    <n v="81136"/>
    <n v="0.16"/>
    <n v="433077"/>
    <n v="0.84"/>
    <n v="30443"/>
    <n v="0.06"/>
    <n v="55837"/>
    <n v="0.11"/>
    <n v="61162"/>
    <n v="1656"/>
    <m/>
    <n v="3.22"/>
    <n v="438344"/>
    <n v="0.85"/>
  </r>
  <r>
    <n v="2344"/>
    <s v="South Carolina"/>
    <s v="Greenwood"/>
    <x v="0"/>
    <x v="7"/>
    <n v="70741"/>
    <n v="4.849671194740993"/>
    <x v="0"/>
    <n v="13095"/>
    <n v="0.19"/>
    <n v="57646"/>
    <n v="0.81"/>
    <n v="5133"/>
    <n v="7.0000000000000007E-2"/>
    <n v="12455"/>
    <n v="0.18"/>
    <n v="43879"/>
    <n v="376"/>
    <m/>
    <n v="5.32"/>
    <n v="57899"/>
    <n v="0.82"/>
  </r>
  <r>
    <n v="2345"/>
    <s v="South Carolina"/>
    <s v="Hampton"/>
    <x v="0"/>
    <x v="2"/>
    <n v="19351"/>
    <n v="4.2867034129342692"/>
    <x v="0"/>
    <n v="3563"/>
    <n v="0.18"/>
    <n v="15788"/>
    <n v="0.82"/>
    <n v="1342"/>
    <n v="7.0000000000000007E-2"/>
    <n v="4637"/>
    <n v="0.24"/>
    <n v="35871"/>
    <n v="32"/>
    <m/>
    <n v="1.65"/>
    <n v="15206"/>
    <n v="0.79"/>
  </r>
  <r>
    <n v="2346"/>
    <s v="South Carolina"/>
    <s v="Horry"/>
    <x v="0"/>
    <x v="0"/>
    <n v="344147"/>
    <n v="5.5367439880721596"/>
    <x v="1"/>
    <n v="82431"/>
    <n v="0.24"/>
    <n v="261716"/>
    <n v="0.76"/>
    <n v="29526"/>
    <n v="0.09"/>
    <n v="48595"/>
    <n v="0.14000000000000001"/>
    <n v="49082"/>
    <n v="1002"/>
    <m/>
    <n v="2.91"/>
    <n v="269646"/>
    <n v="0.78"/>
  </r>
  <r>
    <n v="2347"/>
    <s v="South Carolina"/>
    <s v="Jasper"/>
    <x v="0"/>
    <x v="1"/>
    <n v="28971"/>
    <n v="4.4619634861249384"/>
    <x v="0"/>
    <n v="5610"/>
    <n v="0.19"/>
    <n v="23361"/>
    <n v="0.81"/>
    <n v="2048"/>
    <n v="7.0000000000000007E-2"/>
    <n v="5263"/>
    <n v="0.18"/>
    <n v="43125"/>
    <n v="35"/>
    <m/>
    <n v="1.21"/>
    <n v="22684"/>
    <n v="0.78"/>
  </r>
  <r>
    <n v="2348"/>
    <s v="South Carolina"/>
    <s v="Kershaw"/>
    <x v="1"/>
    <x v="0"/>
    <n v="65592"/>
    <n v="4.8168508734042668"/>
    <x v="0"/>
    <n v="12028"/>
    <n v="0.18"/>
    <n v="53564"/>
    <n v="0.82"/>
    <n v="6784"/>
    <n v="0.1"/>
    <n v="9431"/>
    <n v="0.14000000000000001"/>
    <n v="52270"/>
    <n v="110"/>
    <m/>
    <n v="1.68"/>
    <n v="55711"/>
    <n v="0.85"/>
  </r>
  <r>
    <n v="2349"/>
    <s v="South Carolina"/>
    <s v="Lancaster"/>
    <x v="1"/>
    <x v="3"/>
    <n v="95380"/>
    <n v="4.9794573180978485"/>
    <x v="0"/>
    <n v="20059"/>
    <n v="0.21"/>
    <n v="75321"/>
    <n v="0.79"/>
    <n v="6094"/>
    <n v="0.06"/>
    <n v="12446"/>
    <n v="0.13"/>
    <n v="58035"/>
    <n v="218"/>
    <m/>
    <n v="2.29"/>
    <n v="76488"/>
    <n v="0.8"/>
  </r>
  <r>
    <n v="2350"/>
    <s v="South Carolina"/>
    <s v="Laurens"/>
    <x v="1"/>
    <x v="0"/>
    <n v="66994"/>
    <n v="4.8260359089161318"/>
    <x v="0"/>
    <n v="12410"/>
    <n v="0.19"/>
    <n v="54584"/>
    <n v="0.81"/>
    <n v="4524"/>
    <n v="7.0000000000000007E-2"/>
    <n v="12768"/>
    <n v="0.19"/>
    <n v="42099"/>
    <n v="71"/>
    <m/>
    <n v="1.06"/>
    <n v="56325"/>
    <n v="0.84"/>
  </r>
  <r>
    <n v="2351"/>
    <s v="South Carolina"/>
    <s v="Lee"/>
    <x v="0"/>
    <x v="2"/>
    <n v="17142"/>
    <n v="4.2340614907663863"/>
    <x v="0"/>
    <n v="3147"/>
    <n v="0.18"/>
    <n v="13995"/>
    <n v="0.82"/>
    <n v="1038"/>
    <n v="0.06"/>
    <n v="4376"/>
    <n v="0.26"/>
    <n v="33199"/>
    <n v="0"/>
    <m/>
    <n v="0"/>
    <n v="13127"/>
    <n v="0.77"/>
  </r>
  <r>
    <n v="2352"/>
    <s v="South Carolina"/>
    <s v="Lexington"/>
    <x v="0"/>
    <x v="0"/>
    <n v="295032"/>
    <n v="5.4698691233331358"/>
    <x v="1"/>
    <n v="46581"/>
    <n v="0.16"/>
    <n v="248451"/>
    <n v="0.84"/>
    <n v="23530"/>
    <n v="0.08"/>
    <n v="36432"/>
    <n v="0.12"/>
    <n v="60627"/>
    <n v="654"/>
    <m/>
    <n v="2.2200000000000002"/>
    <n v="254743"/>
    <n v="0.86"/>
  </r>
  <r>
    <n v="2353"/>
    <s v="South Carolina"/>
    <s v="McCormick"/>
    <x v="0"/>
    <x v="6"/>
    <n v="9410"/>
    <n v="3.973589623427257"/>
    <x v="2"/>
    <n v="3287"/>
    <n v="0.35"/>
    <n v="6123"/>
    <n v="0.65"/>
    <n v="920"/>
    <n v="0.1"/>
    <n v="1564"/>
    <n v="0.17"/>
    <n v="44683"/>
    <n v="0"/>
    <m/>
    <n v="0"/>
    <n v="5587"/>
    <n v="0.59"/>
  </r>
  <r>
    <n v="2354"/>
    <s v="South Carolina"/>
    <s v="Marion"/>
    <x v="1"/>
    <x v="2"/>
    <n v="31039"/>
    <n v="4.4919077209148304"/>
    <x v="0"/>
    <n v="6162"/>
    <n v="0.2"/>
    <n v="24877"/>
    <n v="0.8"/>
    <n v="2150"/>
    <n v="7.0000000000000007E-2"/>
    <n v="7841"/>
    <n v="0.25"/>
    <n v="34365"/>
    <n v="209"/>
    <m/>
    <n v="6.73"/>
    <n v="26164"/>
    <n v="0.84"/>
  </r>
  <r>
    <n v="2355"/>
    <s v="South Carolina"/>
    <s v="Marlboro"/>
    <x v="0"/>
    <x v="2"/>
    <n v="26398"/>
    <n v="4.4215710245264006"/>
    <x v="0"/>
    <n v="4761"/>
    <n v="0.18"/>
    <n v="21637"/>
    <n v="0.82"/>
    <n v="1800"/>
    <n v="7.0000000000000007E-2"/>
    <n v="7104"/>
    <n v="0.27"/>
    <n v="33534"/>
    <n v="0"/>
    <m/>
    <n v="0"/>
    <n v="20344"/>
    <n v="0.77"/>
  </r>
  <r>
    <n v="2356"/>
    <s v="South Carolina"/>
    <s v="Newberry"/>
    <x v="0"/>
    <x v="2"/>
    <n v="38520"/>
    <n v="4.5856862784524965"/>
    <x v="0"/>
    <n v="7552"/>
    <n v="0.2"/>
    <n v="30968"/>
    <n v="0.8"/>
    <n v="2365"/>
    <n v="0.06"/>
    <n v="6362"/>
    <n v="0.17"/>
    <n v="48029"/>
    <n v="54"/>
    <m/>
    <n v="1.4"/>
    <n v="31199"/>
    <n v="0.81"/>
  </r>
  <r>
    <n v="2357"/>
    <s v="South Carolina"/>
    <s v="Oconee"/>
    <x v="1"/>
    <x v="7"/>
    <n v="78374"/>
    <n v="4.8941720125660133"/>
    <x v="0"/>
    <n v="18196"/>
    <n v="0.23"/>
    <n v="60178"/>
    <n v="0.77"/>
    <n v="6575"/>
    <n v="0.08"/>
    <n v="11159"/>
    <n v="0.14000000000000001"/>
    <n v="50529"/>
    <n v="256"/>
    <m/>
    <n v="3.27"/>
    <n v="62883"/>
    <n v="0.8"/>
  </r>
  <r>
    <n v="2358"/>
    <s v="South Carolina"/>
    <s v="Orangeburg"/>
    <x v="0"/>
    <x v="7"/>
    <n v="86934"/>
    <n v="4.9391896628066059"/>
    <x v="0"/>
    <n v="17114"/>
    <n v="0.2"/>
    <n v="69820"/>
    <n v="0.8"/>
    <n v="5282"/>
    <n v="0.06"/>
    <n v="21733"/>
    <n v="0.25"/>
    <n v="37134"/>
    <n v="298"/>
    <m/>
    <n v="3.43"/>
    <n v="70043"/>
    <n v="0.81"/>
  </r>
  <r>
    <n v="2359"/>
    <s v="South Carolina"/>
    <s v="Pickens"/>
    <x v="1"/>
    <x v="0"/>
    <n v="124937"/>
    <n v="5.0966910734117636"/>
    <x v="1"/>
    <n v="20660"/>
    <n v="0.17"/>
    <n v="104277"/>
    <n v="0.83"/>
    <n v="7190"/>
    <n v="0.06"/>
    <n v="19471"/>
    <n v="0.16"/>
    <n v="48794"/>
    <n v="115"/>
    <m/>
    <n v="0.92"/>
    <n v="102110"/>
    <n v="0.82"/>
  </r>
  <r>
    <n v="2360"/>
    <s v="South Carolina"/>
    <s v="Richland"/>
    <x v="1"/>
    <x v="0"/>
    <n v="414576"/>
    <n v="5.6176041569733313"/>
    <x v="1"/>
    <n v="52790"/>
    <n v="0.13"/>
    <n v="361786"/>
    <n v="0.87"/>
    <n v="38001"/>
    <n v="0.09"/>
    <n v="64210"/>
    <n v="0.15"/>
    <n v="52611"/>
    <n v="2144"/>
    <m/>
    <n v="5.17"/>
    <n v="342499"/>
    <n v="0.83"/>
  </r>
  <r>
    <n v="2361"/>
    <s v="South Carolina"/>
    <s v="Saluda"/>
    <x v="0"/>
    <x v="0"/>
    <n v="20544"/>
    <n v="4.312685006388759"/>
    <x v="0"/>
    <n v="4060"/>
    <n v="0.2"/>
    <n v="16484"/>
    <n v="0.8"/>
    <n v="1270"/>
    <n v="0.06"/>
    <n v="3017"/>
    <n v="0.15"/>
    <n v="46019"/>
    <n v="0"/>
    <m/>
    <n v="0"/>
    <n v="16931"/>
    <n v="0.82"/>
  </r>
  <r>
    <n v="2362"/>
    <s v="South Carolina"/>
    <s v="Spartanburg"/>
    <x v="0"/>
    <x v="0"/>
    <n v="313888"/>
    <n v="5.4967747128539113"/>
    <x v="1"/>
    <n v="50812"/>
    <n v="0.16"/>
    <n v="263076"/>
    <n v="0.84"/>
    <n v="19276"/>
    <n v="0.06"/>
    <n v="41706"/>
    <n v="0.13"/>
    <n v="53567"/>
    <n v="795"/>
    <m/>
    <n v="2.5299999999999998"/>
    <n v="268677"/>
    <n v="0.86"/>
  </r>
  <r>
    <n v="2363"/>
    <s v="South Carolina"/>
    <s v="Sumter"/>
    <x v="0"/>
    <x v="1"/>
    <n v="106512"/>
    <n v="5.0273985396075958"/>
    <x v="1"/>
    <n v="17516"/>
    <n v="0.16"/>
    <n v="88996"/>
    <n v="0.84"/>
    <n v="12688"/>
    <n v="0.12"/>
    <n v="19418"/>
    <n v="0.18"/>
    <n v="45181"/>
    <n v="219"/>
    <m/>
    <n v="2.06"/>
    <n v="90232"/>
    <n v="0.85"/>
  </r>
  <r>
    <n v="2364"/>
    <s v="South Carolina"/>
    <s v="Union"/>
    <x v="0"/>
    <x v="0"/>
    <n v="27410"/>
    <n v="4.4379090355394988"/>
    <x v="0"/>
    <n v="5554"/>
    <n v="0.2"/>
    <n v="21856"/>
    <n v="0.8"/>
    <n v="1799"/>
    <n v="7.0000000000000007E-2"/>
    <n v="5485"/>
    <n v="0.2"/>
    <n v="40686"/>
    <n v="50"/>
    <m/>
    <n v="1.82"/>
    <n v="23306"/>
    <n v="0.85"/>
  </r>
  <r>
    <n v="2365"/>
    <s v="South Carolina"/>
    <s v="Williamsburg"/>
    <x v="0"/>
    <x v="2"/>
    <n v="30606"/>
    <n v="4.4858065739148305"/>
    <x v="0"/>
    <n v="6441"/>
    <n v="0.21"/>
    <n v="24165"/>
    <n v="0.79"/>
    <n v="1832"/>
    <n v="0.06"/>
    <n v="7726"/>
    <n v="0.25"/>
    <n v="32814"/>
    <n v="0"/>
    <m/>
    <n v="0"/>
    <n v="24851"/>
    <n v="0.81"/>
  </r>
  <r>
    <n v="2366"/>
    <s v="South Carolina"/>
    <s v="York"/>
    <x v="0"/>
    <x v="3"/>
    <n v="274118"/>
    <n v="5.4379375544888111"/>
    <x v="1"/>
    <n v="39236"/>
    <n v="0.14000000000000001"/>
    <n v="234882"/>
    <n v="0.86"/>
    <n v="17599"/>
    <n v="0.06"/>
    <n v="26453"/>
    <n v="0.1"/>
    <n v="64904"/>
    <n v="329"/>
    <m/>
    <n v="1.2"/>
    <n v="239147"/>
    <n v="0.87"/>
  </r>
  <r>
    <n v="2367"/>
    <s v="South Dakota"/>
    <s v="Aurora"/>
    <x v="0"/>
    <x v="4"/>
    <n v="2801"/>
    <n v="3.4473131088235682"/>
    <x v="2"/>
    <n v="577"/>
    <n v="0.21"/>
    <n v="2224"/>
    <n v="0.79"/>
    <n v="199"/>
    <n v="7.0000000000000007E-2"/>
    <n v="276"/>
    <n v="0.1"/>
    <n v="53107"/>
    <n v="0"/>
    <m/>
    <n v="0"/>
    <n v="2183"/>
    <n v="0.78"/>
  </r>
  <r>
    <n v="2368"/>
    <s v="South Dakota"/>
    <s v="Beadle"/>
    <x v="0"/>
    <x v="5"/>
    <n v="18883"/>
    <n v="4.2760709931370338"/>
    <x v="0"/>
    <n v="3209"/>
    <n v="0.17"/>
    <n v="15674"/>
    <n v="0.83"/>
    <n v="1063"/>
    <n v="0.06"/>
    <n v="2387"/>
    <n v="0.13"/>
    <n v="49712"/>
    <n v="30"/>
    <m/>
    <n v="1.59"/>
    <n v="15809"/>
    <n v="0.84"/>
  </r>
  <r>
    <n v="2369"/>
    <s v="South Dakota"/>
    <s v="Bennett"/>
    <x v="0"/>
    <x v="4"/>
    <n v="3468"/>
    <n v="3.5400790888041729"/>
    <x v="2"/>
    <n v="433"/>
    <n v="0.12"/>
    <n v="3035"/>
    <n v="0.88"/>
    <n v="166"/>
    <n v="0.05"/>
    <n v="1115"/>
    <n v="0.32"/>
    <n v="37071"/>
    <n v="62"/>
    <m/>
    <n v="17.88"/>
    <n v="3027"/>
    <n v="0.87"/>
  </r>
  <r>
    <n v="2370"/>
    <s v="South Dakota"/>
    <s v="Bon Homme"/>
    <x v="0"/>
    <x v="4"/>
    <n v="6980"/>
    <n v="3.8438554226231609"/>
    <x v="2"/>
    <n v="1422"/>
    <n v="0.2"/>
    <n v="5558"/>
    <n v="0.8"/>
    <n v="450"/>
    <n v="0.06"/>
    <n v="866"/>
    <n v="0.12"/>
    <n v="50278"/>
    <n v="37"/>
    <m/>
    <n v="5.3"/>
    <n v="4402"/>
    <n v="0.63"/>
  </r>
  <r>
    <n v="2371"/>
    <s v="South Dakota"/>
    <s v="Brookings"/>
    <x v="0"/>
    <x v="8"/>
    <n v="35232"/>
    <n v="4.5469372972916577"/>
    <x v="0"/>
    <n v="4195"/>
    <n v="0.12"/>
    <n v="31037"/>
    <n v="0.88"/>
    <n v="1930"/>
    <n v="0.05"/>
    <n v="3744"/>
    <n v="0.11"/>
    <n v="62109"/>
    <n v="128"/>
    <m/>
    <n v="3.63"/>
    <n v="28314"/>
    <n v="0.8"/>
  </r>
  <r>
    <n v="2372"/>
    <s v="South Dakota"/>
    <s v="Brown"/>
    <x v="0"/>
    <x v="8"/>
    <n v="39316"/>
    <n v="4.5945693263957379"/>
    <x v="0"/>
    <n v="6747"/>
    <n v="0.17"/>
    <n v="32569"/>
    <n v="0.83"/>
    <n v="2367"/>
    <n v="0.06"/>
    <n v="4195"/>
    <n v="0.11"/>
    <n v="60082"/>
    <n v="275"/>
    <m/>
    <n v="6.99"/>
    <n v="32541"/>
    <n v="0.83"/>
  </r>
  <r>
    <n v="2373"/>
    <s v="South Dakota"/>
    <s v="Brule"/>
    <x v="0"/>
    <x v="4"/>
    <n v="5229"/>
    <n v="3.7184186418296554"/>
    <x v="2"/>
    <n v="992"/>
    <n v="0.19"/>
    <n v="4237"/>
    <n v="0.81"/>
    <n v="254"/>
    <n v="0.05"/>
    <n v="807"/>
    <n v="0.15"/>
    <n v="49732"/>
    <n v="69"/>
    <m/>
    <n v="13.2"/>
    <n v="4257"/>
    <n v="0.81"/>
  </r>
  <r>
    <n v="2374"/>
    <s v="South Dakota"/>
    <s v="Buffalo"/>
    <x v="0"/>
    <x v="4"/>
    <n v="2036"/>
    <n v="3.3087777736647213"/>
    <x v="2"/>
    <n v="160"/>
    <n v="0.08"/>
    <n v="1876"/>
    <n v="0.92"/>
    <n v="167"/>
    <n v="0.08"/>
    <n v="925"/>
    <n v="0.45"/>
    <n v="25973"/>
    <n v="0"/>
    <m/>
    <n v="0"/>
    <n v="1877"/>
    <n v="0.92"/>
  </r>
  <r>
    <n v="2375"/>
    <s v="South Dakota"/>
    <s v="Butte"/>
    <x v="0"/>
    <x v="2"/>
    <n v="10222"/>
    <n v="4.0095358766192177"/>
    <x v="0"/>
    <n v="2048"/>
    <n v="0.2"/>
    <n v="8174"/>
    <n v="0.8"/>
    <n v="754"/>
    <n v="7.0000000000000007E-2"/>
    <n v="1442"/>
    <n v="0.14000000000000001"/>
    <n v="44388"/>
    <n v="0"/>
    <m/>
    <n v="0"/>
    <n v="8377"/>
    <n v="0.82"/>
  </r>
  <r>
    <n v="2376"/>
    <s v="South Dakota"/>
    <s v="Campbell"/>
    <x v="0"/>
    <x v="4"/>
    <n v="1377"/>
    <n v="3.1389339402569236"/>
    <x v="2"/>
    <n v="390"/>
    <n v="0.28000000000000003"/>
    <n v="987"/>
    <n v="0.72"/>
    <n v="95"/>
    <n v="7.0000000000000007E-2"/>
    <n v="149"/>
    <n v="0.11"/>
    <n v="45737"/>
    <n v="0"/>
    <m/>
    <n v="0"/>
    <n v="999"/>
    <n v="0.73"/>
  </r>
  <r>
    <n v="2377"/>
    <s v="South Dakota"/>
    <s v="Charles Mix"/>
    <x v="0"/>
    <x v="4"/>
    <n v="9338"/>
    <n v="3.9702538695947869"/>
    <x v="2"/>
    <n v="1715"/>
    <n v="0.18"/>
    <n v="7623"/>
    <n v="0.82"/>
    <n v="590"/>
    <n v="0.06"/>
    <n v="1857"/>
    <n v="0.2"/>
    <n v="47412"/>
    <n v="81"/>
    <m/>
    <n v="8.67"/>
    <n v="7459"/>
    <n v="0.8"/>
  </r>
  <r>
    <n v="2378"/>
    <s v="South Dakota"/>
    <s v="Clark"/>
    <x v="0"/>
    <x v="4"/>
    <n v="3739"/>
    <n v="3.5727554651542195"/>
    <x v="2"/>
    <n v="791"/>
    <n v="0.21"/>
    <n v="2948"/>
    <n v="0.79"/>
    <n v="213"/>
    <n v="0.06"/>
    <n v="440"/>
    <n v="0.12"/>
    <n v="48517"/>
    <n v="0"/>
    <m/>
    <n v="0"/>
    <n v="2986"/>
    <n v="0.8"/>
  </r>
  <r>
    <n v="2379"/>
    <s v="South Dakota"/>
    <s v="Clay"/>
    <x v="0"/>
    <x v="2"/>
    <n v="14041"/>
    <n v="4.1473980393476548"/>
    <x v="0"/>
    <n v="1717"/>
    <n v="0.12"/>
    <n v="12324"/>
    <n v="0.88"/>
    <n v="820"/>
    <n v="0.06"/>
    <n v="2314"/>
    <n v="0.16"/>
    <n v="46378"/>
    <n v="120"/>
    <m/>
    <n v="8.5500000000000007"/>
    <n v="10510"/>
    <n v="0.75"/>
  </r>
  <r>
    <n v="2380"/>
    <s v="South Dakota"/>
    <s v="Codington"/>
    <x v="0"/>
    <x v="8"/>
    <n v="28015"/>
    <n v="4.4473906268035872"/>
    <x v="0"/>
    <n v="4949"/>
    <n v="0.18"/>
    <n v="23066"/>
    <n v="0.82"/>
    <n v="2139"/>
    <n v="0.08"/>
    <n v="3115"/>
    <n v="0.11"/>
    <n v="55580"/>
    <n v="79"/>
    <m/>
    <n v="2.82"/>
    <n v="23687"/>
    <n v="0.85"/>
  </r>
  <r>
    <n v="2381"/>
    <s v="South Dakota"/>
    <s v="Corson"/>
    <x v="0"/>
    <x v="4"/>
    <n v="4165"/>
    <n v="3.6196150057428063"/>
    <x v="2"/>
    <n v="471"/>
    <n v="0.11"/>
    <n v="3694"/>
    <n v="0.89"/>
    <n v="203"/>
    <n v="0.05"/>
    <n v="1394"/>
    <n v="0.33"/>
    <n v="34024"/>
    <n v="0"/>
    <m/>
    <n v="0"/>
    <n v="3666"/>
    <n v="0.88"/>
  </r>
  <r>
    <n v="2382"/>
    <s v="South Dakota"/>
    <s v="Custer"/>
    <x v="0"/>
    <x v="1"/>
    <n v="8726"/>
    <n v="3.9408152086508013"/>
    <x v="2"/>
    <n v="2621"/>
    <n v="0.3"/>
    <n v="6105"/>
    <n v="0.7"/>
    <n v="982"/>
    <n v="0.11"/>
    <n v="853"/>
    <n v="0.1"/>
    <n v="58806"/>
    <n v="87"/>
    <m/>
    <n v="9.9700000000000006"/>
    <n v="6141"/>
    <n v="0.7"/>
  </r>
  <r>
    <n v="2383"/>
    <s v="South Dakota"/>
    <s v="Davison"/>
    <x v="0"/>
    <x v="5"/>
    <n v="19790"/>
    <n v="4.2964457942063961"/>
    <x v="0"/>
    <n v="3724"/>
    <n v="0.19"/>
    <n v="16066"/>
    <n v="0.81"/>
    <n v="1307"/>
    <n v="7.0000000000000007E-2"/>
    <n v="2290"/>
    <n v="0.12"/>
    <n v="51724"/>
    <n v="159"/>
    <m/>
    <n v="8.0299999999999994"/>
    <n v="16068"/>
    <n v="0.81"/>
  </r>
  <r>
    <n v="2384"/>
    <s v="South Dakota"/>
    <s v="Day"/>
    <x v="0"/>
    <x v="4"/>
    <n v="5505"/>
    <n v="3.7407573233077707"/>
    <x v="2"/>
    <n v="1400"/>
    <n v="0.25"/>
    <n v="4105"/>
    <n v="0.75"/>
    <n v="462"/>
    <n v="0.08"/>
    <n v="820"/>
    <n v="0.15"/>
    <n v="48023"/>
    <n v="20"/>
    <m/>
    <n v="3.63"/>
    <n v="4177"/>
    <n v="0.76"/>
  </r>
  <r>
    <n v="2385"/>
    <s v="South Dakota"/>
    <s v="Deuel"/>
    <x v="0"/>
    <x v="4"/>
    <n v="4337"/>
    <n v="3.637189422148762"/>
    <x v="2"/>
    <n v="949"/>
    <n v="0.22"/>
    <n v="3388"/>
    <n v="0.78"/>
    <n v="315"/>
    <n v="7.0000000000000007E-2"/>
    <n v="390"/>
    <n v="0.09"/>
    <n v="55404"/>
    <n v="10"/>
    <m/>
    <n v="2.31"/>
    <n v="3448"/>
    <n v="0.8"/>
  </r>
  <r>
    <n v="2386"/>
    <s v="South Dakota"/>
    <s v="Dewey"/>
    <x v="0"/>
    <x v="4"/>
    <n v="5904"/>
    <n v="3.7711463488149852"/>
    <x v="2"/>
    <n v="559"/>
    <n v="0.09"/>
    <n v="5345"/>
    <n v="0.91"/>
    <n v="303"/>
    <n v="0.05"/>
    <n v="1514"/>
    <n v="0.26"/>
    <n v="41942"/>
    <n v="8"/>
    <m/>
    <n v="1.36"/>
    <n v="5341"/>
    <n v="0.9"/>
  </r>
  <r>
    <n v="2387"/>
    <s v="South Dakota"/>
    <s v="Douglas"/>
    <x v="0"/>
    <x v="4"/>
    <n v="2935"/>
    <n v="3.4676081055836332"/>
    <x v="2"/>
    <n v="707"/>
    <n v="0.24"/>
    <n v="2228"/>
    <n v="0.76"/>
    <n v="224"/>
    <n v="0.08"/>
    <n v="340"/>
    <n v="0.12"/>
    <n v="55159"/>
    <n v="11"/>
    <m/>
    <n v="3.75"/>
    <n v="2236"/>
    <n v="0.76"/>
  </r>
  <r>
    <n v="2388"/>
    <s v="South Dakota"/>
    <s v="Edmunds"/>
    <x v="0"/>
    <x v="4"/>
    <n v="3875"/>
    <n v="3.5882717068423289"/>
    <x v="2"/>
    <n v="834"/>
    <n v="0.22"/>
    <n v="3041"/>
    <n v="0.78"/>
    <n v="229"/>
    <n v="0.06"/>
    <n v="421"/>
    <n v="0.11"/>
    <n v="58977"/>
    <n v="50"/>
    <m/>
    <n v="12.9"/>
    <n v="3082"/>
    <n v="0.8"/>
  </r>
  <r>
    <n v="2389"/>
    <s v="South Dakota"/>
    <s v="Fall River"/>
    <x v="0"/>
    <x v="2"/>
    <n v="6758"/>
    <n v="3.8298181874388777"/>
    <x v="2"/>
    <n v="1960"/>
    <n v="0.28999999999999998"/>
    <n v="4798"/>
    <n v="0.71"/>
    <n v="872"/>
    <n v="0.13"/>
    <n v="850"/>
    <n v="0.13"/>
    <n v="46782"/>
    <n v="73"/>
    <m/>
    <n v="10.8"/>
    <n v="4947"/>
    <n v="0.73"/>
  </r>
  <r>
    <n v="2390"/>
    <s v="South Dakota"/>
    <s v="Faulk"/>
    <x v="0"/>
    <x v="4"/>
    <n v="2330"/>
    <n v="3.3673559210260189"/>
    <x v="2"/>
    <n v="544"/>
    <n v="0.23"/>
    <n v="1786"/>
    <n v="0.77"/>
    <n v="142"/>
    <n v="0.06"/>
    <n v="332"/>
    <n v="0.14000000000000001"/>
    <n v="49068"/>
    <n v="12"/>
    <m/>
    <n v="5.15"/>
    <n v="1800"/>
    <n v="0.77"/>
  </r>
  <r>
    <n v="2391"/>
    <s v="South Dakota"/>
    <s v="Grant"/>
    <x v="0"/>
    <x v="5"/>
    <n v="7147"/>
    <n v="3.8541237821011669"/>
    <x v="2"/>
    <n v="1489"/>
    <n v="0.21"/>
    <n v="5658"/>
    <n v="0.79"/>
    <n v="550"/>
    <n v="0.08"/>
    <n v="707"/>
    <n v="0.1"/>
    <n v="59813"/>
    <n v="25"/>
    <m/>
    <n v="3.5"/>
    <n v="5782"/>
    <n v="0.81"/>
  </r>
  <r>
    <n v="2392"/>
    <s v="South Dakota"/>
    <s v="Gregory"/>
    <x v="0"/>
    <x v="4"/>
    <n v="4212"/>
    <n v="3.624488362513449"/>
    <x v="2"/>
    <n v="1072"/>
    <n v="0.25"/>
    <n v="3140"/>
    <n v="0.75"/>
    <n v="280"/>
    <n v="7.0000000000000007E-2"/>
    <n v="686"/>
    <n v="0.16"/>
    <n v="40583"/>
    <n v="81"/>
    <m/>
    <n v="19.23"/>
    <n v="3184"/>
    <n v="0.76"/>
  </r>
  <r>
    <n v="2393"/>
    <s v="South Dakota"/>
    <s v="Haakon"/>
    <x v="0"/>
    <x v="6"/>
    <n v="1918"/>
    <n v="3.2828486028346449"/>
    <x v="2"/>
    <n v="468"/>
    <n v="0.24"/>
    <n v="1450"/>
    <n v="0.76"/>
    <n v="135"/>
    <n v="7.0000000000000007E-2"/>
    <n v="208"/>
    <n v="0.11"/>
    <n v="51801"/>
    <n v="48"/>
    <m/>
    <n v="25.03"/>
    <n v="1472"/>
    <n v="0.77"/>
  </r>
  <r>
    <n v="2394"/>
    <s v="South Dakota"/>
    <s v="Hamlin"/>
    <x v="0"/>
    <x v="4"/>
    <n v="6111"/>
    <n v="3.7861122837198264"/>
    <x v="2"/>
    <n v="953"/>
    <n v="0.16"/>
    <n v="5158"/>
    <n v="0.84"/>
    <n v="366"/>
    <n v="0.06"/>
    <n v="549"/>
    <n v="0.09"/>
    <n v="65776"/>
    <n v="0"/>
    <m/>
    <n v="0"/>
    <n v="5197"/>
    <n v="0.85"/>
  </r>
  <r>
    <n v="2395"/>
    <s v="South Dakota"/>
    <s v="Hand"/>
    <x v="0"/>
    <x v="4"/>
    <n v="3262"/>
    <n v="3.5134839567042571"/>
    <x v="2"/>
    <n v="826"/>
    <n v="0.25"/>
    <n v="2436"/>
    <n v="0.75"/>
    <n v="218"/>
    <n v="7.0000000000000007E-2"/>
    <n v="314"/>
    <n v="0.1"/>
    <n v="52568"/>
    <n v="15"/>
    <m/>
    <n v="4.5999999999999996"/>
    <n v="2475"/>
    <n v="0.76"/>
  </r>
  <r>
    <n v="2396"/>
    <s v="South Dakota"/>
    <s v="Hanson"/>
    <x v="0"/>
    <x v="6"/>
    <n v="3376"/>
    <n v="3.5284024379536176"/>
    <x v="2"/>
    <n v="521"/>
    <n v="0.15"/>
    <n v="2855"/>
    <n v="0.85"/>
    <n v="221"/>
    <n v="7.0000000000000007E-2"/>
    <n v="280"/>
    <n v="0.08"/>
    <n v="63772"/>
    <n v="0"/>
    <m/>
    <n v="0"/>
    <n v="2919"/>
    <n v="0.86"/>
  </r>
  <r>
    <n v="2397"/>
    <s v="South Dakota"/>
    <s v="Harding"/>
    <x v="0"/>
    <x v="4"/>
    <n v="1249"/>
    <n v="3.0965624383741357"/>
    <x v="2"/>
    <n v="222"/>
    <n v="0.18"/>
    <n v="1027"/>
    <n v="0.82"/>
    <n v="111"/>
    <n v="0.09"/>
    <n v="131"/>
    <n v="0.1"/>
    <n v="55017"/>
    <n v="0"/>
    <m/>
    <n v="0"/>
    <n v="1005"/>
    <n v="0.8"/>
  </r>
  <r>
    <n v="2398"/>
    <s v="South Dakota"/>
    <s v="Hughes"/>
    <x v="0"/>
    <x v="5"/>
    <n v="17650"/>
    <n v="4.2467447097238411"/>
    <x v="0"/>
    <n v="3057"/>
    <n v="0.17"/>
    <n v="14593"/>
    <n v="0.83"/>
    <n v="1236"/>
    <n v="7.0000000000000007E-2"/>
    <n v="1590"/>
    <n v="0.09"/>
    <n v="70093"/>
    <n v="110"/>
    <m/>
    <n v="6.23"/>
    <n v="14464"/>
    <n v="0.82"/>
  </r>
  <r>
    <n v="2399"/>
    <s v="South Dakota"/>
    <s v="Hutchinson"/>
    <x v="0"/>
    <x v="6"/>
    <n v="7380"/>
    <n v="3.8680563618230415"/>
    <x v="2"/>
    <n v="1697"/>
    <n v="0.23"/>
    <n v="5683"/>
    <n v="0.77"/>
    <n v="495"/>
    <n v="7.0000000000000007E-2"/>
    <n v="784"/>
    <n v="0.11"/>
    <n v="54434"/>
    <n v="180"/>
    <m/>
    <n v="24.39"/>
    <n v="5740"/>
    <n v="0.78"/>
  </r>
  <r>
    <n v="2400"/>
    <s v="South Dakota"/>
    <s v="Hyde"/>
    <x v="0"/>
    <x v="4"/>
    <n v="1282"/>
    <n v="3.1078880251827985"/>
    <x v="2"/>
    <n v="324"/>
    <n v="0.25"/>
    <n v="958"/>
    <n v="0.75"/>
    <n v="70"/>
    <n v="0.05"/>
    <n v="128"/>
    <n v="0.1"/>
    <n v="52496"/>
    <n v="0"/>
    <m/>
    <n v="0"/>
    <n v="975"/>
    <n v="0.76"/>
  </r>
  <r>
    <n v="2401"/>
    <s v="South Dakota"/>
    <s v="Jackson"/>
    <x v="0"/>
    <x v="6"/>
    <n v="3307"/>
    <n v="3.5194341949137029"/>
    <x v="2"/>
    <n v="442"/>
    <n v="0.13"/>
    <n v="2865"/>
    <n v="0.87"/>
    <n v="173"/>
    <n v="0.05"/>
    <n v="1070"/>
    <n v="0.32"/>
    <n v="34122"/>
    <n v="0"/>
    <m/>
    <n v="0"/>
    <n v="2845"/>
    <n v="0.86"/>
  </r>
  <r>
    <n v="2402"/>
    <s v="South Dakota"/>
    <s v="Jerauld"/>
    <x v="0"/>
    <x v="4"/>
    <n v="2043"/>
    <n v="3.3102683666324477"/>
    <x v="2"/>
    <n v="550"/>
    <n v="0.27"/>
    <n v="1493"/>
    <n v="0.73"/>
    <n v="134"/>
    <n v="7.0000000000000007E-2"/>
    <n v="280"/>
    <n v="0.14000000000000001"/>
    <n v="47689"/>
    <n v="23"/>
    <m/>
    <n v="11.26"/>
    <n v="1514"/>
    <n v="0.74"/>
  </r>
  <r>
    <n v="2403"/>
    <s v="South Dakota"/>
    <s v="Jones"/>
    <x v="0"/>
    <x v="4"/>
    <n v="928"/>
    <n v="2.9675479762188619"/>
    <x v="2"/>
    <n v="216"/>
    <n v="0.23"/>
    <n v="712"/>
    <n v="0.77"/>
    <n v="47"/>
    <n v="0.05"/>
    <n v="122"/>
    <n v="0.13"/>
    <n v="49609"/>
    <n v="0"/>
    <m/>
    <n v="0"/>
    <n v="724"/>
    <n v="0.78"/>
  </r>
  <r>
    <n v="2404"/>
    <s v="South Dakota"/>
    <s v="Kingsbury"/>
    <x v="0"/>
    <x v="4"/>
    <n v="4919"/>
    <n v="3.6918768225593315"/>
    <x v="2"/>
    <n v="1139"/>
    <n v="0.23"/>
    <n v="3780"/>
    <n v="0.77"/>
    <n v="357"/>
    <n v="7.0000000000000007E-2"/>
    <n v="432"/>
    <n v="0.09"/>
    <n v="54609"/>
    <n v="6"/>
    <m/>
    <n v="1.22"/>
    <n v="3846"/>
    <n v="0.78"/>
  </r>
  <r>
    <n v="2405"/>
    <s v="South Dakota"/>
    <s v="Lake"/>
    <x v="0"/>
    <x v="2"/>
    <n v="13057"/>
    <n v="4.115843404112816"/>
    <x v="0"/>
    <n v="2871"/>
    <n v="0.22"/>
    <n v="10186"/>
    <n v="0.78"/>
    <n v="983"/>
    <n v="0.08"/>
    <n v="1258"/>
    <n v="0.1"/>
    <n v="60733"/>
    <n v="22"/>
    <m/>
    <n v="1.68"/>
    <n v="9926"/>
    <n v="0.76"/>
  </r>
  <r>
    <n v="2406"/>
    <s v="South Dakota"/>
    <s v="Lawrence"/>
    <x v="0"/>
    <x v="2"/>
    <n v="25741"/>
    <n v="4.4106254145981252"/>
    <x v="0"/>
    <n v="5617"/>
    <n v="0.22"/>
    <n v="20124"/>
    <n v="0.78"/>
    <n v="2352"/>
    <n v="0.09"/>
    <n v="3155"/>
    <n v="0.12"/>
    <n v="51774"/>
    <n v="43"/>
    <m/>
    <n v="1.67"/>
    <n v="20023"/>
    <n v="0.78"/>
  </r>
  <r>
    <n v="2407"/>
    <s v="South Dakota"/>
    <s v="Lincoln"/>
    <x v="0"/>
    <x v="1"/>
    <n v="58807"/>
    <n v="4.7694290247229354"/>
    <x v="0"/>
    <n v="7568"/>
    <n v="0.13"/>
    <n v="51239"/>
    <n v="0.87"/>
    <n v="3147"/>
    <n v="0.05"/>
    <n v="2585"/>
    <n v="0.04"/>
    <n v="84889"/>
    <n v="64"/>
    <m/>
    <n v="1.0900000000000001"/>
    <n v="52580"/>
    <n v="0.89"/>
  </r>
  <r>
    <n v="2408"/>
    <s v="South Dakota"/>
    <s v="Lyman"/>
    <x v="0"/>
    <x v="4"/>
    <n v="3821"/>
    <n v="3.582177037688409"/>
    <x v="2"/>
    <n v="605"/>
    <n v="0.16"/>
    <n v="3216"/>
    <n v="0.84"/>
    <n v="167"/>
    <n v="0.04"/>
    <n v="794"/>
    <n v="0.21"/>
    <n v="47429"/>
    <n v="0"/>
    <m/>
    <n v="0"/>
    <n v="3201"/>
    <n v="0.84"/>
  </r>
  <r>
    <n v="2409"/>
    <s v="South Dakota"/>
    <s v="McCook"/>
    <x v="0"/>
    <x v="1"/>
    <n v="5546"/>
    <n v="3.743979865241843"/>
    <x v="2"/>
    <n v="1053"/>
    <n v="0.19"/>
    <n v="4493"/>
    <n v="0.81"/>
    <n v="379"/>
    <n v="7.0000000000000007E-2"/>
    <n v="514"/>
    <n v="0.09"/>
    <n v="59913"/>
    <n v="0"/>
    <m/>
    <n v="0"/>
    <n v="4551"/>
    <n v="0.82"/>
  </r>
  <r>
    <n v="2410"/>
    <s v="South Dakota"/>
    <s v="McPherson"/>
    <x v="0"/>
    <x v="4"/>
    <n v="2407"/>
    <n v="3.3814760902750298"/>
    <x v="2"/>
    <n v="676"/>
    <n v="0.28000000000000003"/>
    <n v="1731"/>
    <n v="0.72"/>
    <n v="167"/>
    <n v="7.0000000000000007E-2"/>
    <n v="379"/>
    <n v="0.16"/>
    <n v="39850"/>
    <n v="4"/>
    <m/>
    <n v="1.66"/>
    <n v="1779"/>
    <n v="0.74"/>
  </r>
  <r>
    <n v="2411"/>
    <s v="South Dakota"/>
    <s v="Marshall"/>
    <x v="0"/>
    <x v="4"/>
    <n v="5112"/>
    <n v="3.7085908451503435"/>
    <x v="2"/>
    <n v="1033"/>
    <n v="0.2"/>
    <n v="4079"/>
    <n v="0.8"/>
    <n v="306"/>
    <n v="0.06"/>
    <n v="587"/>
    <n v="0.11"/>
    <n v="56862"/>
    <n v="18"/>
    <m/>
    <n v="3.52"/>
    <n v="4134"/>
    <n v="0.81"/>
  </r>
  <r>
    <n v="2412"/>
    <s v="South Dakota"/>
    <s v="Meade"/>
    <x v="0"/>
    <x v="1"/>
    <n v="28294"/>
    <n v="4.4516943491935423"/>
    <x v="0"/>
    <n v="4316"/>
    <n v="0.15"/>
    <n v="23978"/>
    <n v="0.85"/>
    <n v="2781"/>
    <n v="0.1"/>
    <n v="2309"/>
    <n v="0.08"/>
    <n v="59524"/>
    <n v="356"/>
    <m/>
    <n v="12.58"/>
    <n v="23821"/>
    <n v="0.84"/>
  </r>
  <r>
    <n v="2413"/>
    <s v="South Dakota"/>
    <s v="Mellette"/>
    <x v="0"/>
    <x v="4"/>
    <n v="2042"/>
    <n v="3.3100557377508912"/>
    <x v="2"/>
    <n v="316"/>
    <n v="0.15"/>
    <n v="1726"/>
    <n v="0.85"/>
    <n v="109"/>
    <n v="0.05"/>
    <n v="699"/>
    <n v="0.34"/>
    <n v="32780"/>
    <n v="0"/>
    <m/>
    <n v="0"/>
    <n v="1712"/>
    <n v="0.84"/>
  </r>
  <r>
    <n v="2414"/>
    <s v="South Dakota"/>
    <s v="Miner"/>
    <x v="0"/>
    <x v="6"/>
    <n v="2213"/>
    <n v="3.344981413927258"/>
    <x v="2"/>
    <n v="464"/>
    <n v="0.21"/>
    <n v="1749"/>
    <n v="0.79"/>
    <n v="153"/>
    <n v="7.0000000000000007E-2"/>
    <n v="247"/>
    <n v="0.11"/>
    <n v="50123"/>
    <n v="0"/>
    <m/>
    <n v="0"/>
    <n v="1791"/>
    <n v="0.81"/>
  </r>
  <r>
    <n v="2415"/>
    <s v="South Dakota"/>
    <s v="Minnehaha"/>
    <x v="1"/>
    <x v="1"/>
    <n v="192876"/>
    <n v="5.285278190754191"/>
    <x v="1"/>
    <n v="25229"/>
    <n v="0.13"/>
    <n v="167647"/>
    <n v="0.87"/>
    <n v="13457"/>
    <n v="7.0000000000000007E-2"/>
    <n v="18035"/>
    <n v="0.09"/>
    <n v="60033"/>
    <n v="1288"/>
    <m/>
    <n v="6.68"/>
    <n v="167396"/>
    <n v="0.87"/>
  </r>
  <r>
    <n v="2416"/>
    <s v="South Dakota"/>
    <s v="Moody"/>
    <x v="0"/>
    <x v="6"/>
    <n v="6579"/>
    <n v="3.8181598863971855"/>
    <x v="2"/>
    <n v="1234"/>
    <n v="0.19"/>
    <n v="5345"/>
    <n v="0.81"/>
    <n v="498"/>
    <n v="0.08"/>
    <n v="644"/>
    <n v="0.1"/>
    <n v="57392"/>
    <n v="18"/>
    <m/>
    <n v="2.74"/>
    <n v="5440"/>
    <n v="0.83"/>
  </r>
  <r>
    <n v="2417"/>
    <s v="South Dakota"/>
    <s v="Oglala Lakota"/>
    <x v="0"/>
    <x v="2"/>
    <n v="14309"/>
    <n v="4.1556092836789151"/>
    <x v="0"/>
    <n v="1045"/>
    <n v="7.0000000000000007E-2"/>
    <n v="13264"/>
    <n v="0.93"/>
    <n v="584"/>
    <n v="0.04"/>
    <n v="7688"/>
    <n v="0.54"/>
    <n v="31662"/>
    <n v="45"/>
    <m/>
    <n v="3.14"/>
    <n v="13059"/>
    <n v="0.91"/>
  </r>
  <r>
    <n v="2418"/>
    <s v="South Dakota"/>
    <s v="Pennington"/>
    <x v="0"/>
    <x v="1"/>
    <n v="111729"/>
    <n v="5.0481659117488746"/>
    <x v="1"/>
    <n v="20087"/>
    <n v="0.18"/>
    <n v="91642"/>
    <n v="0.82"/>
    <n v="12517"/>
    <n v="0.11"/>
    <n v="14567"/>
    <n v="0.13"/>
    <n v="58738"/>
    <n v="418"/>
    <m/>
    <n v="3.74"/>
    <n v="92849"/>
    <n v="0.83"/>
  </r>
  <r>
    <n v="2419"/>
    <s v="South Dakota"/>
    <s v="Perkins"/>
    <x v="0"/>
    <x v="6"/>
    <n v="2922"/>
    <n v="3.4656802115982779"/>
    <x v="2"/>
    <n v="735"/>
    <n v="0.25"/>
    <n v="2187"/>
    <n v="0.75"/>
    <n v="238"/>
    <n v="0.08"/>
    <n v="394"/>
    <n v="0.13"/>
    <n v="55626"/>
    <n v="0"/>
    <m/>
    <n v="0"/>
    <n v="2218"/>
    <n v="0.76"/>
  </r>
  <r>
    <n v="2420"/>
    <s v="South Dakota"/>
    <s v="Potter"/>
    <x v="0"/>
    <x v="4"/>
    <n v="2207"/>
    <n v="3.3438023331616549"/>
    <x v="2"/>
    <n v="638"/>
    <n v="0.28999999999999998"/>
    <n v="1569"/>
    <n v="0.71"/>
    <n v="186"/>
    <n v="0.08"/>
    <n v="217"/>
    <n v="0.1"/>
    <n v="54722"/>
    <n v="55"/>
    <m/>
    <n v="24.92"/>
    <n v="1591"/>
    <n v="0.72"/>
  </r>
  <r>
    <n v="2421"/>
    <s v="South Dakota"/>
    <s v="Roberts"/>
    <x v="0"/>
    <x v="4"/>
    <n v="10447"/>
    <n v="4.0189915947056116"/>
    <x v="0"/>
    <n v="2033"/>
    <n v="0.19"/>
    <n v="8414"/>
    <n v="0.81"/>
    <n v="697"/>
    <n v="7.0000000000000007E-2"/>
    <n v="2173"/>
    <n v="0.21"/>
    <n v="44709"/>
    <n v="25"/>
    <m/>
    <n v="2.39"/>
    <n v="8455"/>
    <n v="0.81"/>
  </r>
  <r>
    <n v="2422"/>
    <s v="South Dakota"/>
    <s v="Sanborn"/>
    <x v="0"/>
    <x v="4"/>
    <n v="2429"/>
    <n v="3.3854275148051305"/>
    <x v="2"/>
    <n v="477"/>
    <n v="0.2"/>
    <n v="1952"/>
    <n v="0.8"/>
    <n v="179"/>
    <n v="7.0000000000000007E-2"/>
    <n v="299"/>
    <n v="0.12"/>
    <n v="54874"/>
    <n v="0"/>
    <m/>
    <n v="0"/>
    <n v="1966"/>
    <n v="0.81"/>
  </r>
  <r>
    <n v="2423"/>
    <s v="South Dakota"/>
    <s v="Spink"/>
    <x v="0"/>
    <x v="4"/>
    <n v="6495"/>
    <n v="3.8125791554090469"/>
    <x v="2"/>
    <n v="1348"/>
    <n v="0.21"/>
    <n v="5147"/>
    <n v="0.79"/>
    <n v="453"/>
    <n v="7.0000000000000007E-2"/>
    <n v="781"/>
    <n v="0.12"/>
    <n v="50590"/>
    <n v="18"/>
    <m/>
    <n v="2.77"/>
    <n v="5164"/>
    <n v="0.8"/>
  </r>
  <r>
    <n v="2424"/>
    <s v="South Dakota"/>
    <s v="Stanley"/>
    <x v="0"/>
    <x v="4"/>
    <n v="3022"/>
    <n v="3.4802944600030066"/>
    <x v="2"/>
    <n v="617"/>
    <n v="0.2"/>
    <n v="2405"/>
    <n v="0.8"/>
    <n v="215"/>
    <n v="7.0000000000000007E-2"/>
    <n v="235"/>
    <n v="0.08"/>
    <n v="69991"/>
    <n v="0"/>
    <m/>
    <n v="0"/>
    <n v="2456"/>
    <n v="0.81"/>
  </r>
  <r>
    <n v="2425"/>
    <s v="South Dakota"/>
    <s v="Sully"/>
    <x v="0"/>
    <x v="4"/>
    <n v="1392"/>
    <n v="3.1436392352745433"/>
    <x v="2"/>
    <n v="348"/>
    <n v="0.25"/>
    <n v="1044"/>
    <n v="0.75"/>
    <n v="95"/>
    <n v="7.0000000000000007E-2"/>
    <n v="123"/>
    <n v="0.09"/>
    <n v="59457"/>
    <n v="0"/>
    <m/>
    <n v="0"/>
    <n v="1070"/>
    <n v="0.77"/>
  </r>
  <r>
    <n v="2426"/>
    <s v="South Dakota"/>
    <s v="Todd"/>
    <x v="0"/>
    <x v="4"/>
    <n v="10283"/>
    <n v="4.0121198358045129"/>
    <x v="0"/>
    <n v="761"/>
    <n v="7.0000000000000007E-2"/>
    <n v="9522"/>
    <n v="0.93"/>
    <n v="411"/>
    <n v="0.04"/>
    <n v="4955"/>
    <n v="0.48"/>
    <n v="31876"/>
    <n v="35"/>
    <m/>
    <n v="3.4"/>
    <n v="9341"/>
    <n v="0.91"/>
  </r>
  <r>
    <n v="2427"/>
    <s v="South Dakota"/>
    <s v="Tripp"/>
    <x v="0"/>
    <x v="5"/>
    <n v="5478"/>
    <n v="3.7386220279179425"/>
    <x v="2"/>
    <n v="1229"/>
    <n v="0.22"/>
    <n v="4249"/>
    <n v="0.78"/>
    <n v="279"/>
    <n v="0.05"/>
    <n v="1061"/>
    <n v="0.19"/>
    <n v="45710"/>
    <n v="104"/>
    <m/>
    <n v="18.989999999999998"/>
    <n v="4297"/>
    <n v="0.78"/>
  </r>
  <r>
    <n v="2428"/>
    <s v="South Dakota"/>
    <s v="Turner"/>
    <x v="0"/>
    <x v="1"/>
    <n v="8424"/>
    <n v="3.9255183581774302"/>
    <x v="2"/>
    <n v="1746"/>
    <n v="0.21"/>
    <n v="6678"/>
    <n v="0.79"/>
    <n v="566"/>
    <n v="7.0000000000000007E-2"/>
    <n v="775"/>
    <n v="0.09"/>
    <n v="62792"/>
    <n v="64"/>
    <m/>
    <n v="7.6"/>
    <n v="6801"/>
    <n v="0.81"/>
  </r>
  <r>
    <n v="2429"/>
    <s v="South Dakota"/>
    <s v="Union"/>
    <x v="0"/>
    <x v="1"/>
    <n v="15619"/>
    <n v="4.1936532249071989"/>
    <x v="0"/>
    <n v="2832"/>
    <n v="0.18"/>
    <n v="12787"/>
    <n v="0.82"/>
    <n v="1096"/>
    <n v="7.0000000000000007E-2"/>
    <n v="915"/>
    <n v="0.06"/>
    <n v="80698"/>
    <n v="40"/>
    <m/>
    <n v="2.56"/>
    <n v="13153"/>
    <n v="0.84"/>
  </r>
  <r>
    <n v="2430"/>
    <s v="South Dakota"/>
    <s v="Walworth"/>
    <x v="0"/>
    <x v="5"/>
    <n v="5587"/>
    <n v="3.7471786713601642"/>
    <x v="2"/>
    <n v="1312"/>
    <n v="0.23"/>
    <n v="4275"/>
    <n v="0.77"/>
    <n v="448"/>
    <n v="0.08"/>
    <n v="812"/>
    <n v="0.15"/>
    <n v="48394"/>
    <n v="25"/>
    <m/>
    <n v="4.47"/>
    <n v="4351"/>
    <n v="0.78"/>
  </r>
  <r>
    <n v="2431"/>
    <s v="South Dakota"/>
    <s v="Yankton"/>
    <x v="0"/>
    <x v="5"/>
    <n v="22869"/>
    <n v="4.3592471744896946"/>
    <x v="0"/>
    <n v="4311"/>
    <n v="0.19"/>
    <n v="18558"/>
    <n v="0.81"/>
    <n v="1844"/>
    <n v="0.08"/>
    <n v="2296"/>
    <n v="0.1"/>
    <n v="56535"/>
    <n v="292"/>
    <m/>
    <n v="12.77"/>
    <n v="17466"/>
    <n v="0.76"/>
  </r>
  <r>
    <n v="2432"/>
    <s v="South Dakota"/>
    <s v="Ziebach"/>
    <x v="0"/>
    <x v="6"/>
    <n v="2742"/>
    <n v="3.4380674504534938"/>
    <x v="2"/>
    <n v="263"/>
    <n v="0.1"/>
    <n v="2479"/>
    <n v="0.9"/>
    <n v="72"/>
    <n v="0.03"/>
    <n v="1201"/>
    <n v="0.44"/>
    <n v="32341"/>
    <n v="0"/>
    <m/>
    <n v="0"/>
    <n v="2440"/>
    <n v="0.89"/>
  </r>
  <r>
    <n v="2433"/>
    <s v="Tennessee"/>
    <s v="Anderson"/>
    <x v="1"/>
    <x v="0"/>
    <n v="76482"/>
    <n v="4.8835592361928208"/>
    <x v="0"/>
    <n v="15356"/>
    <n v="0.2"/>
    <n v="61126"/>
    <n v="0.8"/>
    <n v="6933"/>
    <n v="0.09"/>
    <n v="12433"/>
    <n v="0.16"/>
    <n v="50672"/>
    <n v="230"/>
    <m/>
    <n v="3.01"/>
    <n v="63947"/>
    <n v="0.84"/>
  </r>
  <r>
    <n v="2434"/>
    <s v="Tennessee"/>
    <s v="Bedford"/>
    <x v="0"/>
    <x v="7"/>
    <n v="49038"/>
    <n v="4.6905327493024442"/>
    <x v="0"/>
    <n v="7397"/>
    <n v="0.15"/>
    <n v="41641"/>
    <n v="0.85"/>
    <n v="2880"/>
    <n v="0.06"/>
    <n v="6955"/>
    <n v="0.14000000000000001"/>
    <n v="49860"/>
    <n v="49"/>
    <m/>
    <n v="1"/>
    <n v="42921"/>
    <n v="0.88"/>
  </r>
  <r>
    <n v="2435"/>
    <s v="Tennessee"/>
    <s v="Benton"/>
    <x v="0"/>
    <x v="5"/>
    <n v="16184"/>
    <n v="4.209085869762748"/>
    <x v="0"/>
    <n v="3825"/>
    <n v="0.24"/>
    <n v="12359"/>
    <n v="0.76"/>
    <n v="1469"/>
    <n v="0.09"/>
    <n v="3068"/>
    <n v="0.19"/>
    <n v="38940"/>
    <n v="25"/>
    <m/>
    <n v="1.54"/>
    <n v="13103"/>
    <n v="0.81"/>
  </r>
  <r>
    <n v="2436"/>
    <s v="Tennessee"/>
    <s v="Bledsoe"/>
    <x v="0"/>
    <x v="6"/>
    <n v="14755"/>
    <n v="4.1689392138359782"/>
    <x v="0"/>
    <n v="2723"/>
    <n v="0.18"/>
    <n v="12032"/>
    <n v="0.82"/>
    <n v="746"/>
    <n v="0.05"/>
    <n v="3235"/>
    <n v="0.22"/>
    <n v="40195"/>
    <n v="25"/>
    <m/>
    <n v="1.69"/>
    <n v="9975"/>
    <n v="0.68"/>
  </r>
  <r>
    <n v="2437"/>
    <s v="Tennessee"/>
    <s v="Blount"/>
    <x v="0"/>
    <x v="0"/>
    <n v="131349"/>
    <n v="5.1184267707183198"/>
    <x v="1"/>
    <n v="26575"/>
    <n v="0.2"/>
    <n v="104774"/>
    <n v="0.8"/>
    <n v="10751"/>
    <n v="0.08"/>
    <n v="12816"/>
    <n v="0.1"/>
    <n v="57939"/>
    <n v="275"/>
    <m/>
    <n v="2.09"/>
    <n v="107974"/>
    <n v="0.82"/>
  </r>
  <r>
    <n v="2438"/>
    <s v="Tennessee"/>
    <s v="Bradley"/>
    <x v="0"/>
    <x v="1"/>
    <n v="106727"/>
    <n v="5.028274301970483"/>
    <x v="1"/>
    <n v="18275"/>
    <n v="0.17"/>
    <n v="88452"/>
    <n v="0.83"/>
    <n v="6309"/>
    <n v="0.06"/>
    <n v="15216"/>
    <n v="0.14000000000000001"/>
    <n v="50427"/>
    <n v="186"/>
    <m/>
    <n v="1.74"/>
    <n v="90157"/>
    <n v="0.84"/>
  </r>
  <r>
    <n v="2439"/>
    <s v="Tennessee"/>
    <s v="Campbell"/>
    <x v="0"/>
    <x v="0"/>
    <n v="39583"/>
    <n v="4.5975087063451534"/>
    <x v="0"/>
    <n v="8212"/>
    <n v="0.21"/>
    <n v="31371"/>
    <n v="0.79"/>
    <n v="2835"/>
    <n v="7.0000000000000007E-2"/>
    <n v="8392"/>
    <n v="0.21"/>
    <n v="39443"/>
    <n v="211"/>
    <m/>
    <n v="5.33"/>
    <n v="33528"/>
    <n v="0.85"/>
  </r>
  <r>
    <n v="2440"/>
    <s v="Tennessee"/>
    <s v="Cannon"/>
    <x v="0"/>
    <x v="3"/>
    <n v="14462"/>
    <n v="4.1602283571978589"/>
    <x v="0"/>
    <n v="2651"/>
    <n v="0.18"/>
    <n v="11811"/>
    <n v="0.82"/>
    <n v="959"/>
    <n v="7.0000000000000007E-2"/>
    <n v="2022"/>
    <n v="0.14000000000000001"/>
    <n v="51859"/>
    <n v="60"/>
    <m/>
    <n v="4.1500000000000004"/>
    <n v="12308"/>
    <n v="0.85"/>
  </r>
  <r>
    <n v="2441"/>
    <s v="Tennessee"/>
    <s v="Carroll"/>
    <x v="0"/>
    <x v="2"/>
    <n v="28020"/>
    <n v="4.4474681309497557"/>
    <x v="0"/>
    <n v="5699"/>
    <n v="0.2"/>
    <n v="22321"/>
    <n v="0.8"/>
    <n v="1916"/>
    <n v="7.0000000000000007E-2"/>
    <n v="4963"/>
    <n v="0.18"/>
    <n v="42025"/>
    <n v="35"/>
    <m/>
    <n v="1.25"/>
    <n v="22665"/>
    <n v="0.81"/>
  </r>
  <r>
    <n v="2442"/>
    <s v="Tennessee"/>
    <s v="Carter"/>
    <x v="0"/>
    <x v="1"/>
    <n v="56351"/>
    <n v="4.7509016274030378"/>
    <x v="0"/>
    <n v="12364"/>
    <n v="0.22"/>
    <n v="43987"/>
    <n v="0.78"/>
    <n v="4430"/>
    <n v="0.08"/>
    <n v="10530"/>
    <n v="0.19"/>
    <n v="39202"/>
    <n v="74"/>
    <m/>
    <n v="1.31"/>
    <n v="46487"/>
    <n v="0.82"/>
  </r>
  <r>
    <n v="2443"/>
    <s v="Tennessee"/>
    <s v="Cheatham"/>
    <x v="0"/>
    <x v="3"/>
    <n v="40439"/>
    <n v="4.6068004075556699"/>
    <x v="0"/>
    <n v="6053"/>
    <n v="0.15"/>
    <n v="34386"/>
    <n v="0.85"/>
    <n v="2703"/>
    <n v="7.0000000000000007E-2"/>
    <n v="4122"/>
    <n v="0.1"/>
    <n v="63241"/>
    <n v="12"/>
    <m/>
    <n v="0.3"/>
    <n v="35533"/>
    <n v="0.88"/>
  </r>
  <r>
    <n v="2444"/>
    <s v="Tennessee"/>
    <s v="Chester"/>
    <x v="0"/>
    <x v="1"/>
    <n v="17276"/>
    <n v="4.2374431953754605"/>
    <x v="0"/>
    <n v="2966"/>
    <n v="0.17"/>
    <n v="14310"/>
    <n v="0.83"/>
    <n v="1123"/>
    <n v="7.0000000000000007E-2"/>
    <n v="2555"/>
    <n v="0.15"/>
    <n v="47508"/>
    <n v="0"/>
    <m/>
    <n v="0"/>
    <n v="14066"/>
    <n v="0.81"/>
  </r>
  <r>
    <n v="2445"/>
    <s v="Tennessee"/>
    <s v="Claiborne"/>
    <x v="0"/>
    <x v="2"/>
    <n v="31756"/>
    <n v="4.5018257932723484"/>
    <x v="0"/>
    <n v="6334"/>
    <n v="0.2"/>
    <n v="25422"/>
    <n v="0.8"/>
    <n v="1884"/>
    <n v="0.06"/>
    <n v="7129"/>
    <n v="0.22"/>
    <n v="37987"/>
    <n v="105"/>
    <m/>
    <n v="3.31"/>
    <n v="26402"/>
    <n v="0.83"/>
  </r>
  <r>
    <n v="2446"/>
    <s v="Tennessee"/>
    <s v="Clay"/>
    <x v="0"/>
    <x v="4"/>
    <n v="7717"/>
    <n v="3.8874485002499535"/>
    <x v="2"/>
    <n v="1877"/>
    <n v="0.24"/>
    <n v="5840"/>
    <n v="0.76"/>
    <n v="546"/>
    <n v="7.0000000000000007E-2"/>
    <n v="1601"/>
    <n v="0.21"/>
    <n v="34238"/>
    <n v="0"/>
    <m/>
    <n v="0"/>
    <n v="6198"/>
    <n v="0.8"/>
  </r>
  <r>
    <n v="2447"/>
    <s v="Tennessee"/>
    <s v="Cocke"/>
    <x v="0"/>
    <x v="2"/>
    <n v="35774"/>
    <n v="4.5535675026539852"/>
    <x v="0"/>
    <n v="7536"/>
    <n v="0.21"/>
    <n v="28238"/>
    <n v="0.79"/>
    <n v="2774"/>
    <n v="0.08"/>
    <n v="7981"/>
    <n v="0.22"/>
    <n v="36192"/>
    <n v="47"/>
    <m/>
    <n v="1.31"/>
    <n v="30299"/>
    <n v="0.85"/>
  </r>
  <r>
    <n v="2448"/>
    <s v="Tennessee"/>
    <s v="Coffee"/>
    <x v="0"/>
    <x v="7"/>
    <n v="55700"/>
    <n v="4.7458551951737293"/>
    <x v="0"/>
    <n v="9620"/>
    <n v="0.17"/>
    <n v="46080"/>
    <n v="0.83"/>
    <n v="4391"/>
    <n v="0.08"/>
    <n v="8745"/>
    <n v="0.16"/>
    <n v="49494"/>
    <n v="171"/>
    <m/>
    <n v="3.07"/>
    <n v="48008"/>
    <n v="0.86"/>
  </r>
  <r>
    <n v="2449"/>
    <s v="Tennessee"/>
    <s v="Crockett"/>
    <x v="0"/>
    <x v="1"/>
    <n v="14328"/>
    <n v="4.1561855728409753"/>
    <x v="0"/>
    <n v="2692"/>
    <n v="0.19"/>
    <n v="11636"/>
    <n v="0.81"/>
    <n v="790"/>
    <n v="0.06"/>
    <n v="2736"/>
    <n v="0.19"/>
    <n v="44431"/>
    <n v="0"/>
    <m/>
    <n v="0"/>
    <n v="12169"/>
    <n v="0.85"/>
  </r>
  <r>
    <n v="2450"/>
    <s v="Tennessee"/>
    <s v="Cumberland"/>
    <x v="0"/>
    <x v="7"/>
    <n v="59673"/>
    <n v="4.7757778721108082"/>
    <x v="0"/>
    <n v="18307"/>
    <n v="0.31"/>
    <n v="41366"/>
    <n v="0.69"/>
    <n v="6468"/>
    <n v="0.11"/>
    <n v="8494"/>
    <n v="0.14000000000000001"/>
    <n v="46527"/>
    <n v="85"/>
    <m/>
    <n v="1.42"/>
    <n v="43752"/>
    <n v="0.73"/>
  </r>
  <r>
    <n v="2451"/>
    <s v="Tennessee"/>
    <s v="Davidson"/>
    <x v="1"/>
    <x v="3"/>
    <n v="692587"/>
    <n v="5.8404743354934725"/>
    <x v="1"/>
    <n v="84795"/>
    <n v="0.12"/>
    <n v="607792"/>
    <n v="0.88"/>
    <n v="34365"/>
    <n v="0.05"/>
    <n v="102623"/>
    <n v="0.15"/>
    <n v="60799"/>
    <n v="4368"/>
    <m/>
    <n v="6.31"/>
    <n v="598909"/>
    <n v="0.86"/>
  </r>
  <r>
    <n v="2452"/>
    <s v="Tennessee"/>
    <s v="Decatur"/>
    <x v="0"/>
    <x v="4"/>
    <n v="11706"/>
    <n v="4.0684085197781616"/>
    <x v="0"/>
    <n v="2742"/>
    <n v="0.23"/>
    <n v="8964"/>
    <n v="0.77"/>
    <n v="826"/>
    <n v="7.0000000000000007E-2"/>
    <n v="2083"/>
    <n v="0.18"/>
    <n v="42905"/>
    <n v="40"/>
    <m/>
    <n v="3.42"/>
    <n v="9542"/>
    <n v="0.82"/>
  </r>
  <r>
    <n v="2453"/>
    <s v="Tennessee"/>
    <s v="DeKal"/>
    <x v="0"/>
    <x v="2"/>
    <n v="20138"/>
    <n v="4.3040163365207658"/>
    <x v="0"/>
    <n v="3699"/>
    <n v="0.18"/>
    <n v="16439"/>
    <n v="0.82"/>
    <n v="1150"/>
    <n v="0.06"/>
    <n v="3435"/>
    <n v="0.17"/>
    <n v="47420"/>
    <n v="56"/>
    <m/>
    <n v="2.78"/>
    <n v="17118"/>
    <n v="0.85"/>
  </r>
  <r>
    <n v="2454"/>
    <s v="Tennessee"/>
    <s v="Dickson"/>
    <x v="0"/>
    <x v="3"/>
    <n v="53446"/>
    <n v="4.7279152073383823"/>
    <x v="0"/>
    <n v="8655"/>
    <n v="0.16"/>
    <n v="44791"/>
    <n v="0.84"/>
    <n v="3394"/>
    <n v="0.06"/>
    <n v="7259"/>
    <n v="0.14000000000000001"/>
    <n v="56166"/>
    <n v="130"/>
    <m/>
    <n v="2.4300000000000002"/>
    <n v="46284"/>
    <n v="0.87"/>
  </r>
  <r>
    <n v="2455"/>
    <s v="Tennessee"/>
    <s v="Dyer"/>
    <x v="0"/>
    <x v="8"/>
    <n v="37320"/>
    <n v="4.5719416350744622"/>
    <x v="0"/>
    <n v="6566"/>
    <n v="0.18"/>
    <n v="30754"/>
    <n v="0.82"/>
    <n v="2306"/>
    <n v="0.06"/>
    <n v="6735"/>
    <n v="0.18"/>
    <n v="44302"/>
    <n v="124"/>
    <m/>
    <n v="3.32"/>
    <n v="32108"/>
    <n v="0.86"/>
  </r>
  <r>
    <n v="2456"/>
    <s v="Tennessee"/>
    <s v="Fayette"/>
    <x v="0"/>
    <x v="3"/>
    <n v="40507"/>
    <n v="4.6075300799722543"/>
    <x v="0"/>
    <n v="8655"/>
    <n v="0.21"/>
    <n v="31852"/>
    <n v="0.79"/>
    <n v="2668"/>
    <n v="7.0000000000000007E-2"/>
    <n v="5227"/>
    <n v="0.13"/>
    <n v="59529"/>
    <n v="0"/>
    <m/>
    <n v="0"/>
    <n v="32997"/>
    <n v="0.81"/>
  </r>
  <r>
    <n v="2457"/>
    <s v="Tennessee"/>
    <s v="Fentress"/>
    <x v="0"/>
    <x v="4"/>
    <n v="18217"/>
    <n v="4.2604768583274231"/>
    <x v="0"/>
    <n v="4000"/>
    <n v="0.22"/>
    <n v="14217"/>
    <n v="0.78"/>
    <n v="1306"/>
    <n v="7.0000000000000007E-2"/>
    <n v="3701"/>
    <n v="0.2"/>
    <n v="36687"/>
    <n v="0"/>
    <m/>
    <n v="0"/>
    <n v="15274"/>
    <n v="0.84"/>
  </r>
  <r>
    <n v="2458"/>
    <s v="Tennessee"/>
    <s v="Franklin"/>
    <x v="0"/>
    <x v="2"/>
    <n v="41890"/>
    <n v="4.6221103603612193"/>
    <x v="0"/>
    <n v="8388"/>
    <n v="0.2"/>
    <n v="33502"/>
    <n v="0.8"/>
    <n v="3291"/>
    <n v="0.08"/>
    <n v="6335"/>
    <n v="0.15"/>
    <n v="50201"/>
    <n v="190"/>
    <m/>
    <n v="4.54"/>
    <n v="33287"/>
    <n v="0.79"/>
  </r>
  <r>
    <n v="2459"/>
    <s v="Tennessee"/>
    <s v="Gibson"/>
    <x v="0"/>
    <x v="7"/>
    <n v="49045"/>
    <n v="4.6905947388700238"/>
    <x v="0"/>
    <n v="8863"/>
    <n v="0.18"/>
    <n v="40182"/>
    <n v="0.82"/>
    <n v="3331"/>
    <n v="7.0000000000000007E-2"/>
    <n v="7904"/>
    <n v="0.16"/>
    <n v="42720"/>
    <n v="28"/>
    <m/>
    <n v="0.56999999999999995"/>
    <n v="42055"/>
    <n v="0.86"/>
  </r>
  <r>
    <n v="2460"/>
    <s v="Tennessee"/>
    <s v="Giles"/>
    <x v="0"/>
    <x v="2"/>
    <n v="29503"/>
    <n v="4.4698661792731427"/>
    <x v="0"/>
    <n v="5903"/>
    <n v="0.2"/>
    <n v="23600"/>
    <n v="0.8"/>
    <n v="2083"/>
    <n v="7.0000000000000007E-2"/>
    <n v="4160"/>
    <n v="0.14000000000000001"/>
    <n v="48024"/>
    <n v="56"/>
    <m/>
    <n v="1.9"/>
    <n v="24385"/>
    <n v="0.83"/>
  </r>
  <r>
    <n v="2461"/>
    <s v="Tennessee"/>
    <s v="Grainger"/>
    <x v="0"/>
    <x v="0"/>
    <n v="23145"/>
    <n v="4.3644571851188294"/>
    <x v="0"/>
    <n v="4741"/>
    <n v="0.2"/>
    <n v="18404"/>
    <n v="0.8"/>
    <n v="1362"/>
    <n v="0.06"/>
    <n v="4211"/>
    <n v="0.18"/>
    <n v="41829"/>
    <n v="0"/>
    <m/>
    <n v="0"/>
    <n v="19672"/>
    <n v="0.85"/>
  </r>
  <r>
    <n v="2462"/>
    <s v="Tennessee"/>
    <s v="Greene"/>
    <x v="0"/>
    <x v="7"/>
    <n v="69087"/>
    <n v="4.8393963345027791"/>
    <x v="0"/>
    <n v="14918"/>
    <n v="0.22"/>
    <n v="54169"/>
    <n v="0.78"/>
    <n v="5329"/>
    <n v="0.08"/>
    <n v="10146"/>
    <n v="0.15"/>
    <n v="44366"/>
    <n v="213"/>
    <m/>
    <n v="3.08"/>
    <n v="56859"/>
    <n v="0.82"/>
  </r>
  <r>
    <n v="2463"/>
    <s v="Tennessee"/>
    <s v="Grundy"/>
    <x v="0"/>
    <x v="6"/>
    <n v="13346"/>
    <n v="4.1253511205147522"/>
    <x v="0"/>
    <n v="2796"/>
    <n v="0.21"/>
    <n v="10550"/>
    <n v="0.79"/>
    <n v="795"/>
    <n v="0.06"/>
    <n v="2787"/>
    <n v="0.21"/>
    <n v="36317"/>
    <n v="0"/>
    <m/>
    <n v="0"/>
    <n v="11247"/>
    <n v="0.84"/>
  </r>
  <r>
    <n v="2464"/>
    <s v="Tennessee"/>
    <s v="Hamblen"/>
    <x v="0"/>
    <x v="1"/>
    <n v="64569"/>
    <n v="4.8100240604054534"/>
    <x v="0"/>
    <n v="11923"/>
    <n v="0.18"/>
    <n v="52646"/>
    <n v="0.82"/>
    <n v="4099"/>
    <n v="0.06"/>
    <n v="10883"/>
    <n v="0.17"/>
    <n v="44040"/>
    <n v="131"/>
    <m/>
    <n v="2.0299999999999998"/>
    <n v="55107"/>
    <n v="0.85"/>
  </r>
  <r>
    <n v="2465"/>
    <s v="Tennessee"/>
    <s v="Hamilton"/>
    <x v="0"/>
    <x v="0"/>
    <n v="364286"/>
    <n v="5.5614424810426879"/>
    <x v="1"/>
    <n v="64030"/>
    <n v="0.18"/>
    <n v="300256"/>
    <n v="0.82"/>
    <n v="24855"/>
    <n v="7.0000000000000007E-2"/>
    <n v="46021"/>
    <n v="0.13"/>
    <n v="57196"/>
    <n v="2125"/>
    <m/>
    <n v="5.83"/>
    <n v="304074"/>
    <n v="0.83"/>
  </r>
  <r>
    <n v="2466"/>
    <s v="Tennessee"/>
    <s v="Hancock"/>
    <x v="0"/>
    <x v="6"/>
    <n v="6549"/>
    <n v="3.8161749904288018"/>
    <x v="2"/>
    <n v="1396"/>
    <n v="0.21"/>
    <n v="5153"/>
    <n v="0.79"/>
    <n v="271"/>
    <n v="0.04"/>
    <n v="1912"/>
    <n v="0.28999999999999998"/>
    <n v="30691"/>
    <n v="10"/>
    <m/>
    <n v="1.53"/>
    <n v="5389"/>
    <n v="0.82"/>
  </r>
  <r>
    <n v="2467"/>
    <s v="Tennessee"/>
    <s v="Hardeman"/>
    <x v="0"/>
    <x v="2"/>
    <n v="25220"/>
    <n v="4.4017450822370625"/>
    <x v="0"/>
    <n v="4562"/>
    <n v="0.18"/>
    <n v="20658"/>
    <n v="0.82"/>
    <n v="1416"/>
    <n v="0.06"/>
    <n v="5025"/>
    <n v="0.2"/>
    <n v="37834"/>
    <n v="175"/>
    <m/>
    <n v="6.94"/>
    <n v="18336"/>
    <n v="0.73"/>
  </r>
  <r>
    <n v="2468"/>
    <s v="Tennessee"/>
    <s v="Hardin"/>
    <x v="0"/>
    <x v="2"/>
    <n v="25776"/>
    <n v="4.4112155230751426"/>
    <x v="0"/>
    <n v="5955"/>
    <n v="0.23"/>
    <n v="19821"/>
    <n v="0.77"/>
    <n v="2008"/>
    <n v="0.08"/>
    <n v="5149"/>
    <n v="0.2"/>
    <n v="37690"/>
    <n v="122"/>
    <m/>
    <n v="4.7300000000000004"/>
    <n v="21202"/>
    <n v="0.82"/>
  </r>
  <r>
    <n v="2469"/>
    <s v="Tennessee"/>
    <s v="Hawkins"/>
    <x v="0"/>
    <x v="0"/>
    <n v="56530"/>
    <n v="4.7522789854601184"/>
    <x v="0"/>
    <n v="11944"/>
    <n v="0.21"/>
    <n v="44586"/>
    <n v="0.79"/>
    <n v="4015"/>
    <n v="7.0000000000000007E-2"/>
    <n v="10252"/>
    <n v="0.18"/>
    <n v="42188"/>
    <n v="22"/>
    <m/>
    <n v="0.39"/>
    <n v="47875"/>
    <n v="0.85"/>
  </r>
  <r>
    <n v="2470"/>
    <s v="Tennessee"/>
    <s v="Haywood"/>
    <x v="0"/>
    <x v="2"/>
    <n v="17335"/>
    <n v="4.2389238459924155"/>
    <x v="0"/>
    <n v="3299"/>
    <n v="0.19"/>
    <n v="14036"/>
    <n v="0.81"/>
    <n v="976"/>
    <n v="0.06"/>
    <n v="3513"/>
    <n v="0.2"/>
    <n v="39574"/>
    <n v="0"/>
    <m/>
    <n v="0"/>
    <n v="14692"/>
    <n v="0.85"/>
  </r>
  <r>
    <n v="2471"/>
    <s v="Tennessee"/>
    <s v="Henderson"/>
    <x v="0"/>
    <x v="2"/>
    <n v="27847"/>
    <n v="4.4447784148194787"/>
    <x v="0"/>
    <n v="5130"/>
    <n v="0.18"/>
    <n v="22717"/>
    <n v="0.82"/>
    <n v="1607"/>
    <n v="0.06"/>
    <n v="4957"/>
    <n v="0.18"/>
    <n v="43491"/>
    <n v="45"/>
    <m/>
    <n v="1.62"/>
    <n v="23884"/>
    <n v="0.86"/>
  </r>
  <r>
    <n v="2472"/>
    <s v="Tennessee"/>
    <s v="Henry"/>
    <x v="0"/>
    <x v="5"/>
    <n v="32358"/>
    <n v="4.5099816706718059"/>
    <x v="0"/>
    <n v="7526"/>
    <n v="0.23"/>
    <n v="24832"/>
    <n v="0.77"/>
    <n v="2865"/>
    <n v="0.09"/>
    <n v="5982"/>
    <n v="0.18"/>
    <n v="43159"/>
    <n v="202"/>
    <m/>
    <n v="6.24"/>
    <n v="26008"/>
    <n v="0.8"/>
  </r>
  <r>
    <n v="2473"/>
    <s v="Tennessee"/>
    <s v="Hickman"/>
    <x v="0"/>
    <x v="3"/>
    <n v="25063"/>
    <n v="4.3990330541068978"/>
    <x v="0"/>
    <n v="4401"/>
    <n v="0.18"/>
    <n v="20662"/>
    <n v="0.82"/>
    <n v="1453"/>
    <n v="0.06"/>
    <n v="3827"/>
    <n v="0.15"/>
    <n v="44684"/>
    <n v="65"/>
    <m/>
    <n v="2.59"/>
    <n v="20226"/>
    <n v="0.81"/>
  </r>
  <r>
    <n v="2474"/>
    <s v="Tennessee"/>
    <s v="Houston"/>
    <x v="0"/>
    <x v="6"/>
    <n v="8263"/>
    <n v="3.9171377527564442"/>
    <x v="2"/>
    <n v="1696"/>
    <n v="0.21"/>
    <n v="6567"/>
    <n v="0.79"/>
    <n v="679"/>
    <n v="0.08"/>
    <n v="1349"/>
    <n v="0.16"/>
    <n v="44688"/>
    <n v="15"/>
    <m/>
    <n v="1.82"/>
    <n v="6867"/>
    <n v="0.83"/>
  </r>
  <r>
    <n v="2475"/>
    <s v="Tennessee"/>
    <s v="Humphreys"/>
    <x v="0"/>
    <x v="2"/>
    <n v="18486"/>
    <n v="4.2668429487005843"/>
    <x v="0"/>
    <n v="3700"/>
    <n v="0.2"/>
    <n v="14786"/>
    <n v="0.8"/>
    <n v="1464"/>
    <n v="0.08"/>
    <n v="2477"/>
    <n v="0.13"/>
    <n v="48056"/>
    <n v="25"/>
    <m/>
    <n v="1.35"/>
    <n v="15365"/>
    <n v="0.83"/>
  </r>
  <r>
    <n v="2476"/>
    <s v="Tennessee"/>
    <s v="Jackson"/>
    <x v="0"/>
    <x v="6"/>
    <n v="11758"/>
    <n v="4.0703334558530626"/>
    <x v="0"/>
    <n v="2641"/>
    <n v="0.22"/>
    <n v="9117"/>
    <n v="0.78"/>
    <n v="816"/>
    <n v="7.0000000000000007E-2"/>
    <n v="2286"/>
    <n v="0.19"/>
    <n v="37563"/>
    <n v="0"/>
    <m/>
    <n v="0"/>
    <n v="9631"/>
    <n v="0.82"/>
  </r>
  <r>
    <n v="2477"/>
    <s v="Tennessee"/>
    <s v="Jefferson"/>
    <x v="0"/>
    <x v="1"/>
    <n v="54012"/>
    <n v="4.732490258986104"/>
    <x v="0"/>
    <n v="10818"/>
    <n v="0.2"/>
    <n v="43194"/>
    <n v="0.8"/>
    <n v="3868"/>
    <n v="7.0000000000000007E-2"/>
    <n v="7241"/>
    <n v="0.13"/>
    <n v="49611"/>
    <n v="54"/>
    <m/>
    <n v="1"/>
    <n v="44598"/>
    <n v="0.83"/>
  </r>
  <r>
    <n v="2478"/>
    <s v="Tennessee"/>
    <s v="Johnson"/>
    <x v="0"/>
    <x v="2"/>
    <n v="17778"/>
    <n v="4.2498829018636943"/>
    <x v="0"/>
    <n v="4056"/>
    <n v="0.23"/>
    <n v="13722"/>
    <n v="0.77"/>
    <n v="1377"/>
    <n v="0.08"/>
    <n v="3308"/>
    <n v="0.19"/>
    <n v="35778"/>
    <n v="2"/>
    <m/>
    <n v="0.11"/>
    <n v="13092"/>
    <n v="0.74"/>
  </r>
  <r>
    <n v="2479"/>
    <s v="Tennessee"/>
    <s v="Knox"/>
    <x v="1"/>
    <x v="0"/>
    <n v="465289"/>
    <n v="5.6677227854028773"/>
    <x v="1"/>
    <n v="73661"/>
    <n v="0.16"/>
    <n v="391628"/>
    <n v="0.84"/>
    <n v="30321"/>
    <n v="7.0000000000000007E-2"/>
    <n v="59817"/>
    <n v="0.13"/>
    <n v="55874"/>
    <n v="1612"/>
    <m/>
    <n v="3.46"/>
    <n v="396239"/>
    <n v="0.85"/>
  </r>
  <r>
    <n v="2480"/>
    <s v="Tennessee"/>
    <s v="Lake"/>
    <x v="0"/>
    <x v="4"/>
    <n v="7411"/>
    <n v="3.8698768132667665"/>
    <x v="2"/>
    <n v="1166"/>
    <n v="0.16"/>
    <n v="6245"/>
    <n v="0.84"/>
    <n v="328"/>
    <n v="0.04"/>
    <n v="1795"/>
    <n v="0.24"/>
    <n v="33709"/>
    <n v="0"/>
    <m/>
    <n v="0"/>
    <n v="4192"/>
    <n v="0.56999999999999995"/>
  </r>
  <r>
    <n v="2481"/>
    <s v="Tennessee"/>
    <s v="Lauderdale"/>
    <x v="0"/>
    <x v="2"/>
    <n v="25825"/>
    <n v="4.4120403301916582"/>
    <x v="0"/>
    <n v="4077"/>
    <n v="0.16"/>
    <n v="21748"/>
    <n v="0.84"/>
    <n v="1380"/>
    <n v="0.05"/>
    <n v="5907"/>
    <n v="0.23"/>
    <n v="38849"/>
    <n v="0"/>
    <m/>
    <n v="0"/>
    <n v="20918"/>
    <n v="0.81"/>
  </r>
  <r>
    <n v="2482"/>
    <s v="Tennessee"/>
    <s v="Lawrence"/>
    <x v="0"/>
    <x v="2"/>
    <n v="43734"/>
    <n v="4.6408192006122313"/>
    <x v="0"/>
    <n v="7794"/>
    <n v="0.18"/>
    <n v="35940"/>
    <n v="0.82"/>
    <n v="2637"/>
    <n v="0.06"/>
    <n v="7643"/>
    <n v="0.17"/>
    <n v="43651"/>
    <n v="99"/>
    <m/>
    <n v="2.2599999999999998"/>
    <n v="37638"/>
    <n v="0.86"/>
  </r>
  <r>
    <n v="2483"/>
    <s v="Tennessee"/>
    <s v="Lewis"/>
    <x v="0"/>
    <x v="2"/>
    <n v="12086"/>
    <n v="4.0822825899124373"/>
    <x v="0"/>
    <n v="2529"/>
    <n v="0.21"/>
    <n v="9557"/>
    <n v="0.79"/>
    <n v="768"/>
    <n v="0.06"/>
    <n v="2074"/>
    <n v="0.17"/>
    <n v="40541"/>
    <n v="0"/>
    <m/>
    <n v="0"/>
    <n v="9999"/>
    <n v="0.83"/>
  </r>
  <r>
    <n v="2484"/>
    <s v="Tennessee"/>
    <s v="Lincoln"/>
    <x v="0"/>
    <x v="2"/>
    <n v="34117"/>
    <n v="4.5329708354870721"/>
    <x v="0"/>
    <n v="6630"/>
    <n v="0.19"/>
    <n v="27487"/>
    <n v="0.81"/>
    <n v="2376"/>
    <n v="7.0000000000000007E-2"/>
    <n v="4853"/>
    <n v="0.14000000000000001"/>
    <n v="51249"/>
    <n v="313"/>
    <m/>
    <n v="9.17"/>
    <n v="28609"/>
    <n v="0.84"/>
  </r>
  <r>
    <n v="2485"/>
    <s v="Tennessee"/>
    <s v="Loudon"/>
    <x v="0"/>
    <x v="0"/>
    <n v="53054"/>
    <n v="4.7247181330524173"/>
    <x v="0"/>
    <n v="14026"/>
    <n v="0.26"/>
    <n v="39028"/>
    <n v="0.74"/>
    <n v="4530"/>
    <n v="0.09"/>
    <n v="4754"/>
    <n v="0.09"/>
    <n v="58186"/>
    <n v="30"/>
    <m/>
    <n v="0.56999999999999995"/>
    <n v="40617"/>
    <n v="0.77"/>
  </r>
  <r>
    <n v="2486"/>
    <s v="Tennessee"/>
    <s v="McMinn"/>
    <x v="0"/>
    <x v="7"/>
    <n v="53285"/>
    <n v="4.7266049701135628"/>
    <x v="0"/>
    <n v="10458"/>
    <n v="0.2"/>
    <n v="42827"/>
    <n v="0.8"/>
    <n v="3824"/>
    <n v="7.0000000000000007E-2"/>
    <n v="8307"/>
    <n v="0.16"/>
    <n v="46029"/>
    <n v="63"/>
    <m/>
    <n v="1.18"/>
    <n v="44620"/>
    <n v="0.84"/>
  </r>
  <r>
    <n v="2487"/>
    <s v="Tennessee"/>
    <s v="McNairy"/>
    <x v="0"/>
    <x v="2"/>
    <n v="25832"/>
    <n v="4.4121580320091054"/>
    <x v="0"/>
    <n v="5370"/>
    <n v="0.21"/>
    <n v="20462"/>
    <n v="0.79"/>
    <n v="1697"/>
    <n v="7.0000000000000007E-2"/>
    <n v="4408"/>
    <n v="0.17"/>
    <n v="39859"/>
    <n v="0"/>
    <m/>
    <n v="0"/>
    <n v="21750"/>
    <n v="0.84"/>
  </r>
  <r>
    <n v="2488"/>
    <s v="Tennessee"/>
    <s v="Macon"/>
    <x v="0"/>
    <x v="3"/>
    <n v="24265"/>
    <n v="4.384980295651304"/>
    <x v="0"/>
    <n v="3814"/>
    <n v="0.16"/>
    <n v="20451"/>
    <n v="0.84"/>
    <n v="1267"/>
    <n v="0.05"/>
    <n v="4309"/>
    <n v="0.18"/>
    <n v="42265"/>
    <n v="25"/>
    <m/>
    <n v="1.03"/>
    <n v="21274"/>
    <n v="0.88"/>
  </r>
  <r>
    <n v="2489"/>
    <s v="Tennessee"/>
    <s v="Madison"/>
    <x v="0"/>
    <x v="1"/>
    <n v="97605"/>
    <n v="4.9894720657895366"/>
    <x v="0"/>
    <n v="16615"/>
    <n v="0.17"/>
    <n v="80990"/>
    <n v="0.83"/>
    <n v="5950"/>
    <n v="0.06"/>
    <n v="16631"/>
    <n v="0.17"/>
    <n v="46651"/>
    <n v="697"/>
    <m/>
    <n v="7.14"/>
    <n v="81087"/>
    <n v="0.83"/>
  </r>
  <r>
    <n v="2490"/>
    <s v="Tennessee"/>
    <s v="Marion"/>
    <x v="0"/>
    <x v="0"/>
    <n v="28575"/>
    <n v="4.4559862390673191"/>
    <x v="0"/>
    <n v="5737"/>
    <n v="0.2"/>
    <n v="22838"/>
    <n v="0.8"/>
    <n v="1822"/>
    <n v="0.06"/>
    <n v="4337"/>
    <n v="0.15"/>
    <n v="50819"/>
    <n v="0"/>
    <m/>
    <n v="0"/>
    <n v="24120"/>
    <n v="0.84"/>
  </r>
  <r>
    <n v="2491"/>
    <s v="Tennessee"/>
    <s v="Marshall"/>
    <x v="0"/>
    <x v="2"/>
    <n v="33683"/>
    <n v="4.5274107652926618"/>
    <x v="0"/>
    <n v="5430"/>
    <n v="0.16"/>
    <n v="28253"/>
    <n v="0.84"/>
    <n v="1931"/>
    <n v="0.06"/>
    <n v="4702"/>
    <n v="0.14000000000000001"/>
    <n v="51868"/>
    <n v="12"/>
    <m/>
    <n v="0.36"/>
    <n v="29327"/>
    <n v="0.87"/>
  </r>
  <r>
    <n v="2492"/>
    <s v="Tennessee"/>
    <s v="Maury"/>
    <x v="0"/>
    <x v="3"/>
    <n v="94340"/>
    <n v="4.9746958719096828"/>
    <x v="0"/>
    <n v="15014"/>
    <n v="0.16"/>
    <n v="79326"/>
    <n v="0.84"/>
    <n v="6072"/>
    <n v="0.06"/>
    <n v="10032"/>
    <n v="0.11"/>
    <n v="57337"/>
    <n v="235"/>
    <m/>
    <n v="2.4900000000000002"/>
    <n v="81843"/>
    <n v="0.87"/>
  </r>
  <r>
    <n v="2493"/>
    <s v="Tennessee"/>
    <s v="Meigs"/>
    <x v="0"/>
    <x v="6"/>
    <n v="12306"/>
    <n v="4.0901169107520099"/>
    <x v="0"/>
    <n v="2612"/>
    <n v="0.21"/>
    <n v="9694"/>
    <n v="0.79"/>
    <n v="795"/>
    <n v="0.06"/>
    <n v="2153"/>
    <n v="0.17"/>
    <n v="50565"/>
    <n v="0"/>
    <m/>
    <n v="0"/>
    <n v="10218"/>
    <n v="0.83"/>
  </r>
  <r>
    <n v="2494"/>
    <s v="Tennessee"/>
    <s v="Monroe"/>
    <x v="0"/>
    <x v="2"/>
    <n v="46357"/>
    <n v="4.6661153227703558"/>
    <x v="0"/>
    <n v="9818"/>
    <n v="0.21"/>
    <n v="36539"/>
    <n v="0.79"/>
    <n v="3495"/>
    <n v="0.08"/>
    <n v="7151"/>
    <n v="0.15"/>
    <n v="45566"/>
    <n v="59"/>
    <m/>
    <n v="1.27"/>
    <n v="38232"/>
    <n v="0.82"/>
  </r>
  <r>
    <n v="2495"/>
    <s v="Tennessee"/>
    <s v="Montgomery"/>
    <x v="0"/>
    <x v="0"/>
    <n v="205950"/>
    <n v="5.3137617962924359"/>
    <x v="1"/>
    <n v="19005"/>
    <n v="0.09"/>
    <n v="186945"/>
    <n v="0.91"/>
    <n v="30985"/>
    <n v="0.15"/>
    <n v="24251"/>
    <n v="0.12"/>
    <n v="56102"/>
    <n v="273"/>
    <m/>
    <n v="1.33"/>
    <n v="188422"/>
    <n v="0.91"/>
  </r>
  <r>
    <n v="2496"/>
    <s v="Tennessee"/>
    <s v="Moore"/>
    <x v="0"/>
    <x v="4"/>
    <n v="6411"/>
    <n v="3.8069257768837317"/>
    <x v="2"/>
    <n v="1379"/>
    <n v="0.22"/>
    <n v="5032"/>
    <n v="0.78"/>
    <n v="491"/>
    <n v="0.08"/>
    <n v="575"/>
    <n v="0.09"/>
    <n v="58234"/>
    <n v="0"/>
    <m/>
    <n v="0"/>
    <n v="5190"/>
    <n v="0.81"/>
  </r>
  <r>
    <n v="2497"/>
    <s v="Tennessee"/>
    <s v="Morgan"/>
    <x v="0"/>
    <x v="0"/>
    <n v="21579"/>
    <n v="4.3340313150204484"/>
    <x v="0"/>
    <n v="3836"/>
    <n v="0.18"/>
    <n v="17743"/>
    <n v="0.82"/>
    <n v="1661"/>
    <n v="0.08"/>
    <n v="3919"/>
    <n v="0.18"/>
    <n v="40397"/>
    <n v="0"/>
    <m/>
    <n v="0"/>
    <n v="16661"/>
    <n v="0.77"/>
  </r>
  <r>
    <n v="2498"/>
    <s v="Tennessee"/>
    <s v="Obion"/>
    <x v="0"/>
    <x v="5"/>
    <n v="30267"/>
    <n v="4.4809693767539605"/>
    <x v="0"/>
    <n v="6179"/>
    <n v="0.2"/>
    <n v="24088"/>
    <n v="0.8"/>
    <n v="1978"/>
    <n v="7.0000000000000007E-2"/>
    <n v="5267"/>
    <n v="0.17"/>
    <n v="42532"/>
    <n v="63"/>
    <m/>
    <n v="2.08"/>
    <n v="25212"/>
    <n v="0.83"/>
  </r>
  <r>
    <n v="2499"/>
    <s v="Tennessee"/>
    <s v="Overton"/>
    <x v="0"/>
    <x v="5"/>
    <n v="22068"/>
    <n v="4.3437629752857019"/>
    <x v="0"/>
    <n v="4541"/>
    <n v="0.21"/>
    <n v="17527"/>
    <n v="0.79"/>
    <n v="1240"/>
    <n v="0.06"/>
    <n v="3251"/>
    <n v="0.15"/>
    <n v="42149"/>
    <n v="82"/>
    <m/>
    <n v="3.72"/>
    <n v="18375"/>
    <n v="0.83"/>
  </r>
  <r>
    <n v="2500"/>
    <s v="Tennessee"/>
    <s v="Perry"/>
    <x v="0"/>
    <x v="6"/>
    <n v="8064"/>
    <n v="3.90655051910145"/>
    <x v="2"/>
    <n v="1705"/>
    <n v="0.21"/>
    <n v="6359"/>
    <n v="0.79"/>
    <n v="544"/>
    <n v="7.0000000000000007E-2"/>
    <n v="1390"/>
    <n v="0.17"/>
    <n v="41960"/>
    <n v="53"/>
    <m/>
    <n v="6.57"/>
    <n v="6674"/>
    <n v="0.83"/>
  </r>
  <r>
    <n v="2501"/>
    <s v="Tennessee"/>
    <s v="Pickett"/>
    <x v="0"/>
    <x v="4"/>
    <n v="5082"/>
    <n v="3.7060346607143506"/>
    <x v="2"/>
    <n v="1402"/>
    <n v="0.28000000000000003"/>
    <n v="3680"/>
    <n v="0.72"/>
    <n v="450"/>
    <n v="0.09"/>
    <n v="797"/>
    <n v="0.16"/>
    <n v="40182"/>
    <n v="0"/>
    <m/>
    <n v="0"/>
    <n v="3946"/>
    <n v="0.78"/>
  </r>
  <r>
    <n v="2502"/>
    <s v="Tennessee"/>
    <s v="Polk"/>
    <x v="0"/>
    <x v="1"/>
    <n v="16898"/>
    <n v="4.2278353057755869"/>
    <x v="0"/>
    <n v="3544"/>
    <n v="0.21"/>
    <n v="13354"/>
    <n v="0.79"/>
    <n v="1192"/>
    <n v="7.0000000000000007E-2"/>
    <n v="2623"/>
    <n v="0.16"/>
    <n v="41968"/>
    <n v="0"/>
    <m/>
    <n v="0"/>
    <n v="14055"/>
    <n v="0.83"/>
  </r>
  <r>
    <n v="2503"/>
    <s v="Tennessee"/>
    <s v="Putnam"/>
    <x v="0"/>
    <x v="7"/>
    <n v="78843"/>
    <n v="4.8967631409582157"/>
    <x v="0"/>
    <n v="13134"/>
    <n v="0.17"/>
    <n v="65709"/>
    <n v="0.83"/>
    <n v="4968"/>
    <n v="0.06"/>
    <n v="10996"/>
    <n v="0.14000000000000001"/>
    <n v="45512"/>
    <n v="281"/>
    <m/>
    <n v="3.56"/>
    <n v="66344"/>
    <n v="0.84"/>
  </r>
  <r>
    <n v="2504"/>
    <s v="Tennessee"/>
    <s v="Rhea"/>
    <x v="0"/>
    <x v="2"/>
    <n v="33044"/>
    <n v="4.519092613490356"/>
    <x v="0"/>
    <n v="6149"/>
    <n v="0.19"/>
    <n v="26895"/>
    <n v="0.81"/>
    <n v="2278"/>
    <n v="7.0000000000000007E-2"/>
    <n v="5886"/>
    <n v="0.18"/>
    <n v="44132"/>
    <n v="25"/>
    <m/>
    <n v="0.76"/>
    <n v="27566"/>
    <n v="0.83"/>
  </r>
  <r>
    <n v="2505"/>
    <s v="Tennessee"/>
    <s v="Roane"/>
    <x v="0"/>
    <x v="0"/>
    <n v="53140"/>
    <n v="4.7254215500742589"/>
    <x v="0"/>
    <n v="12108"/>
    <n v="0.23"/>
    <n v="41032"/>
    <n v="0.77"/>
    <n v="4793"/>
    <n v="0.09"/>
    <n v="7779"/>
    <n v="0.15"/>
    <n v="54440"/>
    <n v="52"/>
    <m/>
    <n v="0.98"/>
    <n v="43353"/>
    <n v="0.82"/>
  </r>
  <r>
    <n v="2506"/>
    <s v="Tennessee"/>
    <s v="Robertson"/>
    <x v="0"/>
    <x v="3"/>
    <n v="71012"/>
    <n v="4.8513317444010635"/>
    <x v="0"/>
    <n v="10520"/>
    <n v="0.15"/>
    <n v="60492"/>
    <n v="0.85"/>
    <n v="4189"/>
    <n v="0.06"/>
    <n v="7414"/>
    <n v="0.1"/>
    <n v="66006"/>
    <n v="80"/>
    <m/>
    <n v="1.1299999999999999"/>
    <n v="62349"/>
    <n v="0.88"/>
  </r>
  <r>
    <n v="2507"/>
    <s v="Tennessee"/>
    <s v="Rutherford"/>
    <x v="1"/>
    <x v="3"/>
    <n v="324890"/>
    <n v="5.5117363441192042"/>
    <x v="1"/>
    <n v="33966"/>
    <n v="0.1"/>
    <n v="290924"/>
    <n v="0.9"/>
    <n v="19489"/>
    <n v="0.06"/>
    <n v="33172"/>
    <n v="0.1"/>
    <n v="64170"/>
    <n v="488"/>
    <m/>
    <n v="1.5"/>
    <n v="294158"/>
    <n v="0.91"/>
  </r>
  <r>
    <n v="2508"/>
    <s v="Tennessee"/>
    <s v="Scott"/>
    <x v="0"/>
    <x v="2"/>
    <n v="22039"/>
    <n v="4.3431918849014073"/>
    <x v="0"/>
    <n v="3704"/>
    <n v="0.17"/>
    <n v="18335"/>
    <n v="0.83"/>
    <n v="1184"/>
    <n v="0.05"/>
    <n v="4591"/>
    <n v="0.21"/>
    <n v="35685"/>
    <n v="25"/>
    <m/>
    <n v="1.1299999999999999"/>
    <n v="19526"/>
    <n v="0.89"/>
  </r>
  <r>
    <n v="2509"/>
    <s v="Tennessee"/>
    <s v="Sequatchie"/>
    <x v="0"/>
    <x v="0"/>
    <n v="14876"/>
    <n v="4.1724861696869349"/>
    <x v="0"/>
    <n v="3028"/>
    <n v="0.2"/>
    <n v="11848"/>
    <n v="0.8"/>
    <n v="1110"/>
    <n v="7.0000000000000007E-2"/>
    <n v="2339"/>
    <n v="0.16"/>
    <n v="49707"/>
    <n v="0"/>
    <m/>
    <n v="0"/>
    <n v="12848"/>
    <n v="0.86"/>
  </r>
  <r>
    <n v="2510"/>
    <s v="Tennessee"/>
    <s v="Sevier"/>
    <x v="0"/>
    <x v="7"/>
    <n v="97892"/>
    <n v="4.9907472015292029"/>
    <x v="0"/>
    <n v="19341"/>
    <n v="0.2"/>
    <n v="78551"/>
    <n v="0.8"/>
    <n v="7522"/>
    <n v="0.08"/>
    <n v="13466"/>
    <n v="0.14000000000000001"/>
    <n v="47202"/>
    <n v="128"/>
    <m/>
    <n v="1.31"/>
    <n v="81232"/>
    <n v="0.83"/>
  </r>
  <r>
    <n v="2511"/>
    <s v="Tennessee"/>
    <s v="Shelby"/>
    <x v="1"/>
    <x v="3"/>
    <n v="935764"/>
    <n v="5.9711663333309577"/>
    <x v="1"/>
    <n v="127099"/>
    <n v="0.14000000000000001"/>
    <n v="808665"/>
    <n v="0.86"/>
    <n v="54625"/>
    <n v="0.06"/>
    <n v="198554"/>
    <n v="0.21"/>
    <n v="47924"/>
    <n v="4285"/>
    <m/>
    <n v="4.58"/>
    <n v="815249"/>
    <n v="0.87"/>
  </r>
  <r>
    <n v="2512"/>
    <s v="Tennessee"/>
    <s v="Smith"/>
    <x v="0"/>
    <x v="3"/>
    <n v="19942"/>
    <n v="4.2997687119197989"/>
    <x v="0"/>
    <n v="3385"/>
    <n v="0.17"/>
    <n v="16557"/>
    <n v="0.83"/>
    <n v="1248"/>
    <n v="0.06"/>
    <n v="2739"/>
    <n v="0.14000000000000001"/>
    <n v="50704"/>
    <n v="35"/>
    <m/>
    <n v="1.76"/>
    <n v="17237"/>
    <n v="0.86"/>
  </r>
  <r>
    <n v="2513"/>
    <s v="Tennessee"/>
    <s v="Stewart"/>
    <x v="0"/>
    <x v="6"/>
    <n v="13561"/>
    <n v="4.1322917159668027"/>
    <x v="0"/>
    <n v="2758"/>
    <n v="0.2"/>
    <n v="10803"/>
    <n v="0.8"/>
    <n v="1560"/>
    <n v="0.12"/>
    <n v="1867"/>
    <n v="0.14000000000000001"/>
    <n v="46565"/>
    <n v="0"/>
    <m/>
    <n v="0"/>
    <n v="11363"/>
    <n v="0.84"/>
  </r>
  <r>
    <n v="2514"/>
    <s v="Tennessee"/>
    <s v="Sullivan"/>
    <x v="1"/>
    <x v="0"/>
    <n v="157668"/>
    <n v="5.1977435586832277"/>
    <x v="1"/>
    <n v="34529"/>
    <n v="0.22"/>
    <n v="123139"/>
    <n v="0.78"/>
    <n v="11947"/>
    <n v="0.08"/>
    <n v="25549"/>
    <n v="0.16"/>
    <n v="46024"/>
    <n v="894"/>
    <m/>
    <n v="5.67"/>
    <n v="129636"/>
    <n v="0.82"/>
  </r>
  <r>
    <n v="2515"/>
    <s v="Tennessee"/>
    <s v="Sumner"/>
    <x v="0"/>
    <x v="3"/>
    <n v="187149"/>
    <n v="5.2721875108752752"/>
    <x v="1"/>
    <n v="29664"/>
    <n v="0.16"/>
    <n v="157485"/>
    <n v="0.84"/>
    <n v="13070"/>
    <n v="7.0000000000000007E-2"/>
    <n v="16426"/>
    <n v="0.09"/>
    <n v="66171"/>
    <n v="235"/>
    <m/>
    <n v="1.26"/>
    <n v="162285"/>
    <n v="0.87"/>
  </r>
  <r>
    <n v="2516"/>
    <s v="Tennessee"/>
    <s v="Tipton"/>
    <x v="0"/>
    <x v="3"/>
    <n v="61581"/>
    <n v="4.7894467370347931"/>
    <x v="0"/>
    <n v="8904"/>
    <n v="0.14000000000000001"/>
    <n v="52677"/>
    <n v="0.86"/>
    <n v="4547"/>
    <n v="7.0000000000000007E-2"/>
    <n v="7240"/>
    <n v="0.12"/>
    <n v="60874"/>
    <n v="50"/>
    <m/>
    <n v="0.81"/>
    <n v="54051"/>
    <n v="0.88"/>
  </r>
  <r>
    <n v="2517"/>
    <s v="Tennessee"/>
    <s v="Trousdale"/>
    <x v="0"/>
    <x v="3"/>
    <n v="11012"/>
    <n v="4.0418662027212928"/>
    <x v="0"/>
    <n v="1426"/>
    <n v="0.13"/>
    <n v="9586"/>
    <n v="0.87"/>
    <n v="534"/>
    <n v="0.05"/>
    <n v="1570"/>
    <n v="0.14000000000000001"/>
    <n v="49280"/>
    <n v="25"/>
    <m/>
    <n v="2.27"/>
    <n v="7463"/>
    <n v="0.68"/>
  </r>
  <r>
    <n v="2518"/>
    <s v="Tennessee"/>
    <s v="Unicoi"/>
    <x v="0"/>
    <x v="1"/>
    <n v="17761"/>
    <n v="4.2494674142722895"/>
    <x v="0"/>
    <n v="4123"/>
    <n v="0.23"/>
    <n v="13638"/>
    <n v="0.77"/>
    <n v="1643"/>
    <n v="0.09"/>
    <n v="2797"/>
    <n v="0.16"/>
    <n v="43688"/>
    <n v="94"/>
    <m/>
    <n v="5.29"/>
    <n v="14547"/>
    <n v="0.82"/>
  </r>
  <r>
    <n v="2519"/>
    <s v="Tennessee"/>
    <s v="Union"/>
    <x v="0"/>
    <x v="0"/>
    <n v="19688"/>
    <n v="4.2942016006947465"/>
    <x v="0"/>
    <n v="3603"/>
    <n v="0.18"/>
    <n v="16085"/>
    <n v="0.82"/>
    <n v="1330"/>
    <n v="7.0000000000000007E-2"/>
    <n v="3858"/>
    <n v="0.2"/>
    <n v="40322"/>
    <n v="0"/>
    <m/>
    <n v="0"/>
    <n v="17021"/>
    <n v="0.86"/>
  </r>
  <r>
    <n v="2520"/>
    <s v="Tennessee"/>
    <s v="Van Buren"/>
    <x v="0"/>
    <x v="4"/>
    <n v="5765"/>
    <n v="3.7607993116307177"/>
    <x v="2"/>
    <n v="1365"/>
    <n v="0.24"/>
    <n v="4400"/>
    <n v="0.76"/>
    <n v="474"/>
    <n v="0.08"/>
    <n v="918"/>
    <n v="0.16"/>
    <n v="38265"/>
    <n v="0"/>
    <m/>
    <n v="0"/>
    <n v="4609"/>
    <n v="0.8"/>
  </r>
  <r>
    <n v="2521"/>
    <s v="Tennessee"/>
    <s v="Warren"/>
    <x v="0"/>
    <x v="2"/>
    <n v="40878"/>
    <n v="4.6114896393230413"/>
    <x v="0"/>
    <n v="7230"/>
    <n v="0.18"/>
    <n v="33648"/>
    <n v="0.82"/>
    <n v="2299"/>
    <n v="0.06"/>
    <n v="9025"/>
    <n v="0.22"/>
    <n v="42475"/>
    <n v="85"/>
    <m/>
    <n v="2.08"/>
    <n v="34991"/>
    <n v="0.86"/>
  </r>
  <r>
    <n v="2522"/>
    <s v="Tennessee"/>
    <s v="Washington"/>
    <x v="1"/>
    <x v="1"/>
    <n v="128607"/>
    <n v="5.1092646076133779"/>
    <x v="1"/>
    <n v="23564"/>
    <n v="0.18"/>
    <n v="105043"/>
    <n v="0.82"/>
    <n v="10471"/>
    <n v="0.08"/>
    <n v="18528"/>
    <n v="0.14000000000000001"/>
    <n v="49242"/>
    <n v="816"/>
    <m/>
    <n v="6.34"/>
    <n v="106773"/>
    <n v="0.83"/>
  </r>
  <r>
    <n v="2523"/>
    <s v="Tennessee"/>
    <s v="Wayne"/>
    <x v="0"/>
    <x v="6"/>
    <n v="16558"/>
    <n v="4.2190078782568898"/>
    <x v="0"/>
    <n v="3228"/>
    <n v="0.19"/>
    <n v="13330"/>
    <n v="0.81"/>
    <n v="997"/>
    <n v="0.06"/>
    <n v="3066"/>
    <n v="0.19"/>
    <n v="38879"/>
    <n v="25"/>
    <m/>
    <n v="1.51"/>
    <n v="12074"/>
    <n v="0.73"/>
  </r>
  <r>
    <n v="2524"/>
    <s v="Tennessee"/>
    <s v="Weakley"/>
    <x v="0"/>
    <x v="5"/>
    <n v="33415"/>
    <n v="4.5239414654597123"/>
    <x v="0"/>
    <n v="6228"/>
    <n v="0.19"/>
    <n v="27187"/>
    <n v="0.81"/>
    <n v="2251"/>
    <n v="7.0000000000000007E-2"/>
    <n v="6252"/>
    <n v="0.19"/>
    <n v="42351"/>
    <n v="97"/>
    <m/>
    <n v="2.9"/>
    <n v="27086"/>
    <n v="0.81"/>
  </r>
  <r>
    <n v="2525"/>
    <s v="Tennessee"/>
    <s v="White"/>
    <x v="0"/>
    <x v="5"/>
    <n v="27107"/>
    <n v="4.4330814557752571"/>
    <x v="0"/>
    <n v="5494"/>
    <n v="0.2"/>
    <n v="21613"/>
    <n v="0.8"/>
    <n v="1992"/>
    <n v="7.0000000000000007E-2"/>
    <n v="4612"/>
    <n v="0.17"/>
    <n v="42603"/>
    <n v="60"/>
    <m/>
    <n v="2.21"/>
    <n v="22663"/>
    <n v="0.84"/>
  </r>
  <r>
    <n v="2526"/>
    <s v="Tennessee"/>
    <s v="Williamson"/>
    <x v="0"/>
    <x v="3"/>
    <n v="231729"/>
    <n v="5.3649803874881323"/>
    <x v="1"/>
    <n v="30480"/>
    <n v="0.13"/>
    <n v="201249"/>
    <n v="0.87"/>
    <n v="10852"/>
    <n v="0.05"/>
    <n v="8794"/>
    <n v="0.04"/>
    <n v="115930"/>
    <n v="355"/>
    <m/>
    <n v="1.53"/>
    <n v="206050"/>
    <n v="0.89"/>
  </r>
  <r>
    <n v="2527"/>
    <s v="Tennessee"/>
    <s v="Wilson"/>
    <x v="0"/>
    <x v="3"/>
    <n v="140625"/>
    <n v="5.1480625354554377"/>
    <x v="1"/>
    <n v="22065"/>
    <n v="0.16"/>
    <n v="118560"/>
    <n v="0.84"/>
    <n v="9210"/>
    <n v="7.0000000000000007E-2"/>
    <n v="10888"/>
    <n v="0.08"/>
    <n v="76507"/>
    <n v="245"/>
    <m/>
    <n v="1.74"/>
    <n v="121766"/>
    <n v="0.87"/>
  </r>
  <r>
    <n v="2528"/>
    <s v="Texas"/>
    <s v="Anderson"/>
    <x v="0"/>
    <x v="5"/>
    <n v="58057"/>
    <n v="4.7638545906222944"/>
    <x v="0"/>
    <n v="8591"/>
    <n v="0.15"/>
    <n v="49466"/>
    <n v="0.85"/>
    <n v="3257"/>
    <n v="0.06"/>
    <n v="8778"/>
    <n v="0.15"/>
    <n v="45969"/>
    <n v="120"/>
    <m/>
    <n v="2.0699999999999998"/>
    <n v="38000"/>
    <n v="0.65"/>
  </r>
  <r>
    <n v="2529"/>
    <s v="Texas"/>
    <s v="Andrews"/>
    <x v="0"/>
    <x v="2"/>
    <n v="18128"/>
    <n v="4.2583498925193224"/>
    <x v="0"/>
    <n v="1878"/>
    <n v="0.1"/>
    <n v="16250"/>
    <n v="0.9"/>
    <n v="673"/>
    <n v="0.04"/>
    <n v="1922"/>
    <n v="0.11"/>
    <n v="84946"/>
    <n v="34"/>
    <m/>
    <n v="1.88"/>
    <n v="16488"/>
    <n v="0.91"/>
  </r>
  <r>
    <n v="2530"/>
    <s v="Texas"/>
    <s v="Angelina"/>
    <x v="0"/>
    <x v="8"/>
    <n v="87092"/>
    <n v="4.9399782639006355"/>
    <x v="0"/>
    <n v="14218"/>
    <n v="0.16"/>
    <n v="72874"/>
    <n v="0.84"/>
    <n v="5599"/>
    <n v="0.06"/>
    <n v="15052"/>
    <n v="0.17"/>
    <n v="46653"/>
    <n v="368"/>
    <m/>
    <n v="4.2300000000000004"/>
    <n v="73883"/>
    <n v="0.85"/>
  </r>
  <r>
    <n v="2531"/>
    <s v="Texas"/>
    <s v="Aransas"/>
    <x v="0"/>
    <x v="0"/>
    <n v="23792"/>
    <n v="4.3764309511778787"/>
    <x v="0"/>
    <n v="7049"/>
    <n v="0.3"/>
    <n v="16743"/>
    <n v="0.7"/>
    <n v="2563"/>
    <n v="0.11"/>
    <n v="4642"/>
    <n v="0.2"/>
    <n v="46912"/>
    <n v="0"/>
    <m/>
    <n v="0"/>
    <n v="17201"/>
    <n v="0.72"/>
  </r>
  <r>
    <n v="2532"/>
    <s v="Texas"/>
    <s v="Archer"/>
    <x v="0"/>
    <x v="1"/>
    <n v="8786"/>
    <n v="3.9437911989293015"/>
    <x v="2"/>
    <n v="1758"/>
    <n v="0.2"/>
    <n v="7028"/>
    <n v="0.8"/>
    <n v="564"/>
    <n v="0.06"/>
    <n v="922"/>
    <n v="0.1"/>
    <n v="61190"/>
    <n v="0"/>
    <m/>
    <n v="0"/>
    <n v="7269"/>
    <n v="0.83"/>
  </r>
  <r>
    <n v="2533"/>
    <s v="Texas"/>
    <s v="Armstrong"/>
    <x v="0"/>
    <x v="0"/>
    <n v="1892"/>
    <n v="3.2769211320657741"/>
    <x v="2"/>
    <n v="453"/>
    <n v="0.24"/>
    <n v="1439"/>
    <n v="0.76"/>
    <n v="130"/>
    <n v="7.0000000000000007E-2"/>
    <n v="197"/>
    <n v="0.1"/>
    <n v="57210"/>
    <n v="0"/>
    <m/>
    <n v="0"/>
    <n v="1462"/>
    <n v="0.77"/>
  </r>
  <r>
    <n v="2534"/>
    <s v="Texas"/>
    <s v="Atascosa"/>
    <x v="0"/>
    <x v="3"/>
    <n v="50310"/>
    <n v="4.7016543173257483"/>
    <x v="0"/>
    <n v="7385"/>
    <n v="0.15"/>
    <n v="42925"/>
    <n v="0.85"/>
    <n v="3210"/>
    <n v="0.06"/>
    <n v="7803"/>
    <n v="0.16"/>
    <n v="50594"/>
    <n v="51"/>
    <m/>
    <n v="1.01"/>
    <n v="44244"/>
    <n v="0.88"/>
  </r>
  <r>
    <n v="2535"/>
    <s v="Texas"/>
    <s v="Austin"/>
    <x v="0"/>
    <x v="3"/>
    <n v="29989"/>
    <n v="4.4769619842082529"/>
    <x v="0"/>
    <n v="5699"/>
    <n v="0.19"/>
    <n v="24290"/>
    <n v="0.81"/>
    <n v="1615"/>
    <n v="0.05"/>
    <n v="3031"/>
    <n v="0.1"/>
    <n v="59942"/>
    <n v="10"/>
    <m/>
    <n v="0.33"/>
    <n v="24797"/>
    <n v="0.83"/>
  </r>
  <r>
    <n v="2536"/>
    <s v="Texas"/>
    <s v="Bailey"/>
    <x v="0"/>
    <x v="5"/>
    <n v="7027"/>
    <n v="3.8467699535372186"/>
    <x v="2"/>
    <n v="1025"/>
    <n v="0.15"/>
    <n v="6002"/>
    <n v="0.85"/>
    <n v="300"/>
    <n v="0.04"/>
    <n v="1087"/>
    <n v="0.15"/>
    <n v="45051"/>
    <n v="25"/>
    <m/>
    <n v="3.56"/>
    <n v="6006"/>
    <n v="0.85"/>
  </r>
  <r>
    <n v="2537"/>
    <s v="Texas"/>
    <s v="Bandera"/>
    <x v="0"/>
    <x v="3"/>
    <n v="22824"/>
    <n v="4.3583917586490202"/>
    <x v="0"/>
    <n v="6157"/>
    <n v="0.27"/>
    <n v="16667"/>
    <n v="0.73"/>
    <n v="2769"/>
    <n v="0.12"/>
    <n v="3016"/>
    <n v="0.13"/>
    <n v="53008"/>
    <n v="0"/>
    <m/>
    <n v="0"/>
    <n v="17181"/>
    <n v="0.75"/>
  </r>
  <r>
    <n v="2538"/>
    <s v="Texas"/>
    <s v="Bastrop"/>
    <x v="0"/>
    <x v="3"/>
    <n v="86976"/>
    <n v="4.9393994307163815"/>
    <x v="0"/>
    <n v="13211"/>
    <n v="0.15"/>
    <n v="73765"/>
    <n v="0.85"/>
    <n v="5770"/>
    <n v="7.0000000000000007E-2"/>
    <n v="10673"/>
    <n v="0.12"/>
    <n v="61883"/>
    <n v="5"/>
    <m/>
    <n v="0.06"/>
    <n v="73736"/>
    <n v="0.85"/>
  </r>
  <r>
    <n v="2539"/>
    <s v="Texas"/>
    <s v="Baylor"/>
    <x v="0"/>
    <x v="6"/>
    <n v="3582"/>
    <n v="3.5541255815130128"/>
    <x v="2"/>
    <n v="853"/>
    <n v="0.24"/>
    <n v="2729"/>
    <n v="0.76"/>
    <n v="222"/>
    <n v="0.06"/>
    <n v="563"/>
    <n v="0.16"/>
    <n v="41180"/>
    <n v="40"/>
    <m/>
    <n v="11.17"/>
    <n v="2888"/>
    <n v="0.81"/>
  </r>
  <r>
    <n v="2540"/>
    <s v="Texas"/>
    <s v="Bee"/>
    <x v="0"/>
    <x v="2"/>
    <n v="32587"/>
    <n v="4.5130443806119249"/>
    <x v="0"/>
    <n v="4012"/>
    <n v="0.12"/>
    <n v="28575"/>
    <n v="0.88"/>
    <n v="1919"/>
    <n v="0.06"/>
    <n v="6607"/>
    <n v="0.2"/>
    <n v="41806"/>
    <n v="49"/>
    <m/>
    <n v="1.5"/>
    <n v="21599"/>
    <n v="0.66"/>
  </r>
  <r>
    <n v="2541"/>
    <s v="Texas"/>
    <s v="Bell"/>
    <x v="1"/>
    <x v="0"/>
    <n v="355642"/>
    <n v="5.5510130438930512"/>
    <x v="1"/>
    <n v="38585"/>
    <n v="0.11"/>
    <n v="317057"/>
    <n v="0.89"/>
    <n v="55708"/>
    <n v="0.16"/>
    <n v="44865"/>
    <n v="0.13"/>
    <n v="54292"/>
    <n v="2677"/>
    <m/>
    <n v="7.53"/>
    <n v="318972"/>
    <n v="0.9"/>
  </r>
  <r>
    <n v="2542"/>
    <s v="Texas"/>
    <s v="Bexar"/>
    <x v="1"/>
    <x v="3"/>
    <n v="1986049"/>
    <n v="6.2979899592485342"/>
    <x v="3"/>
    <n v="240621"/>
    <n v="0.12"/>
    <n v="1745428"/>
    <n v="0.88"/>
    <n v="160201"/>
    <n v="0.08"/>
    <n v="334215"/>
    <n v="0.17"/>
    <n v="54210"/>
    <n v="7584"/>
    <m/>
    <n v="3.82"/>
    <n v="1754527"/>
    <n v="0.88"/>
  </r>
  <r>
    <n v="2543"/>
    <s v="Texas"/>
    <s v="Blanco"/>
    <x v="0"/>
    <x v="6"/>
    <n v="11702"/>
    <n v="4.0682600937746995"/>
    <x v="0"/>
    <n v="2841"/>
    <n v="0.24"/>
    <n v="8861"/>
    <n v="0.76"/>
    <n v="1019"/>
    <n v="0.09"/>
    <n v="1176"/>
    <n v="0.1"/>
    <n v="64832"/>
    <n v="0"/>
    <m/>
    <n v="0"/>
    <n v="9093"/>
    <n v="0.78"/>
  </r>
  <r>
    <n v="2544"/>
    <s v="Texas"/>
    <s v="Borden"/>
    <x v="0"/>
    <x v="6"/>
    <n v="648"/>
    <n v="2.8115750058705933"/>
    <x v="2"/>
    <n v="160"/>
    <n v="0.25"/>
    <n v="488"/>
    <n v="0.75"/>
    <n v="55"/>
    <n v="0.08"/>
    <n v="65"/>
    <n v="0.1"/>
    <n v="66101"/>
    <n v="0"/>
    <m/>
    <n v="0"/>
    <n v="494"/>
    <n v="0.76"/>
  </r>
  <r>
    <n v="2545"/>
    <s v="Texas"/>
    <s v="Bosque"/>
    <x v="0"/>
    <x v="2"/>
    <n v="18691"/>
    <n v="4.2716325374871227"/>
    <x v="0"/>
    <n v="4607"/>
    <n v="0.25"/>
    <n v="14084"/>
    <n v="0.75"/>
    <n v="1456"/>
    <n v="0.08"/>
    <n v="2721"/>
    <n v="0.15"/>
    <n v="48460"/>
    <n v="25"/>
    <m/>
    <n v="1.34"/>
    <n v="14531"/>
    <n v="0.78"/>
  </r>
  <r>
    <n v="2546"/>
    <s v="Texas"/>
    <s v="Bowie"/>
    <x v="0"/>
    <x v="1"/>
    <n v="94324"/>
    <n v="4.9746222096134618"/>
    <x v="0"/>
    <n v="15605"/>
    <n v="0.17"/>
    <n v="78719"/>
    <n v="0.83"/>
    <n v="7247"/>
    <n v="0.08"/>
    <n v="16794"/>
    <n v="0.18"/>
    <n v="47339"/>
    <n v="672"/>
    <m/>
    <n v="7.12"/>
    <n v="76745"/>
    <n v="0.81"/>
  </r>
  <r>
    <n v="2547"/>
    <s v="Texas"/>
    <s v="Brazoria"/>
    <x v="0"/>
    <x v="3"/>
    <n v="370200"/>
    <n v="5.568436414416885"/>
    <x v="1"/>
    <n v="43678"/>
    <n v="0.12"/>
    <n v="326522"/>
    <n v="0.88"/>
    <n v="19595"/>
    <n v="0.05"/>
    <n v="36342"/>
    <n v="0.1"/>
    <n v="74225"/>
    <n v="210"/>
    <m/>
    <n v="0.56999999999999995"/>
    <n v="323509"/>
    <n v="0.87"/>
  </r>
  <r>
    <n v="2548"/>
    <s v="Texas"/>
    <s v="Brazos"/>
    <x v="0"/>
    <x v="1"/>
    <n v="226758"/>
    <n v="5.3555626178691433"/>
    <x v="1"/>
    <n v="20762"/>
    <n v="0.09"/>
    <n v="205996"/>
    <n v="0.91"/>
    <n v="9493"/>
    <n v="0.04"/>
    <n v="49310"/>
    <n v="0.22"/>
    <n v="50113"/>
    <n v="606"/>
    <m/>
    <n v="2.67"/>
    <n v="195495"/>
    <n v="0.86"/>
  </r>
  <r>
    <n v="2549"/>
    <s v="Texas"/>
    <s v="Brewster"/>
    <x v="0"/>
    <x v="5"/>
    <n v="9267"/>
    <n v="3.966939163021113"/>
    <x v="2"/>
    <n v="2144"/>
    <n v="0.23"/>
    <n v="7123"/>
    <n v="0.77"/>
    <n v="812"/>
    <n v="0.09"/>
    <n v="1475"/>
    <n v="0.16"/>
    <n v="45670"/>
    <n v="25"/>
    <m/>
    <n v="2.7"/>
    <n v="7265"/>
    <n v="0.78"/>
  </r>
  <r>
    <n v="2550"/>
    <s v="Texas"/>
    <s v="Briscoe"/>
    <x v="0"/>
    <x v="4"/>
    <n v="1516"/>
    <n v="3.1806992012960347"/>
    <x v="2"/>
    <n v="397"/>
    <n v="0.26"/>
    <n v="1119"/>
    <n v="0.74"/>
    <n v="74"/>
    <n v="0.05"/>
    <n v="245"/>
    <n v="0.16"/>
    <n v="44409"/>
    <n v="0"/>
    <m/>
    <n v="0"/>
    <n v="1147"/>
    <n v="0.76"/>
  </r>
  <r>
    <n v="2551"/>
    <s v="Texas"/>
    <s v="Brooks"/>
    <x v="0"/>
    <x v="5"/>
    <n v="7114"/>
    <n v="3.8521138608497614"/>
    <x v="2"/>
    <n v="1303"/>
    <n v="0.18"/>
    <n v="5811"/>
    <n v="0.82"/>
    <n v="279"/>
    <n v="0.04"/>
    <n v="2183"/>
    <n v="0.31"/>
    <n v="30116"/>
    <n v="0"/>
    <m/>
    <n v="0"/>
    <n v="5968"/>
    <n v="0.84"/>
  </r>
  <r>
    <n v="2552"/>
    <s v="Texas"/>
    <s v="Brown"/>
    <x v="0"/>
    <x v="8"/>
    <n v="37924"/>
    <n v="4.5789141379041816"/>
    <x v="0"/>
    <n v="7556"/>
    <n v="0.2"/>
    <n v="30368"/>
    <n v="0.8"/>
    <n v="2970"/>
    <n v="0.08"/>
    <n v="4778"/>
    <n v="0.13"/>
    <n v="47097"/>
    <n v="153"/>
    <m/>
    <n v="4.03"/>
    <n v="30714"/>
    <n v="0.81"/>
  </r>
  <r>
    <n v="2553"/>
    <s v="Texas"/>
    <s v="Burleson"/>
    <x v="0"/>
    <x v="1"/>
    <n v="18389"/>
    <n v="4.2645581128003274"/>
    <x v="0"/>
    <n v="3755"/>
    <n v="0.2"/>
    <n v="14634"/>
    <n v="0.8"/>
    <n v="1269"/>
    <n v="7.0000000000000007E-2"/>
    <n v="2686"/>
    <n v="0.15"/>
    <n v="53626"/>
    <n v="12"/>
    <m/>
    <n v="0.65"/>
    <n v="15158"/>
    <n v="0.82"/>
  </r>
  <r>
    <n v="2554"/>
    <s v="Texas"/>
    <s v="Burnet"/>
    <x v="0"/>
    <x v="2"/>
    <n v="47542"/>
    <n v="4.6770774477054475"/>
    <x v="0"/>
    <n v="10625"/>
    <n v="0.22"/>
    <n v="36917"/>
    <n v="0.78"/>
    <n v="3848"/>
    <n v="0.08"/>
    <n v="5099"/>
    <n v="0.11"/>
    <n v="56696"/>
    <n v="65"/>
    <m/>
    <n v="1.37"/>
    <n v="36959"/>
    <n v="0.78"/>
  </r>
  <r>
    <n v="2555"/>
    <s v="Texas"/>
    <s v="Caldwell"/>
    <x v="0"/>
    <x v="3"/>
    <n v="43247"/>
    <n v="4.635955986283272"/>
    <x v="0"/>
    <n v="6210"/>
    <n v="0.14000000000000001"/>
    <n v="37037"/>
    <n v="0.86"/>
    <n v="2380"/>
    <n v="0.06"/>
    <n v="5850"/>
    <n v="0.14000000000000001"/>
    <n v="52588"/>
    <n v="59"/>
    <m/>
    <n v="1.36"/>
    <n v="36574"/>
    <n v="0.85"/>
  </r>
  <r>
    <n v="2556"/>
    <s v="Texas"/>
    <s v="Calhoun"/>
    <x v="0"/>
    <x v="2"/>
    <n v="21561"/>
    <n v="4.3336688995764101"/>
    <x v="0"/>
    <n v="3870"/>
    <n v="0.18"/>
    <n v="17691"/>
    <n v="0.82"/>
    <n v="1300"/>
    <n v="0.06"/>
    <n v="3036"/>
    <n v="0.14000000000000001"/>
    <n v="52085"/>
    <n v="25"/>
    <m/>
    <n v="1.1599999999999999"/>
    <n v="18054"/>
    <n v="0.84"/>
  </r>
  <r>
    <n v="2557"/>
    <s v="Texas"/>
    <s v="Callahan"/>
    <x v="0"/>
    <x v="1"/>
    <n v="13994"/>
    <n v="4.1459418695761219"/>
    <x v="0"/>
    <n v="2869"/>
    <n v="0.21"/>
    <n v="11125"/>
    <n v="0.79"/>
    <n v="1204"/>
    <n v="0.09"/>
    <n v="1661"/>
    <n v="0.12"/>
    <n v="50330"/>
    <n v="0"/>
    <m/>
    <n v="0"/>
    <n v="11457"/>
    <n v="0.82"/>
  </r>
  <r>
    <n v="2558"/>
    <s v="Texas"/>
    <s v="Cameron"/>
    <x v="0"/>
    <x v="0"/>
    <n v="423908"/>
    <n v="5.627271612659448"/>
    <x v="1"/>
    <n v="57415"/>
    <n v="0.14000000000000001"/>
    <n v="366493"/>
    <n v="0.86"/>
    <n v="16074"/>
    <n v="0.04"/>
    <n v="117193"/>
    <n v="0.28000000000000003"/>
    <n v="38106"/>
    <n v="1136"/>
    <m/>
    <n v="2.68"/>
    <n v="368962"/>
    <n v="0.87"/>
  </r>
  <r>
    <n v="2559"/>
    <s v="Texas"/>
    <s v="Camp"/>
    <x v="0"/>
    <x v="2"/>
    <n v="13033"/>
    <n v="4.1150443952584128"/>
    <x v="0"/>
    <n v="2414"/>
    <n v="0.19"/>
    <n v="10619"/>
    <n v="0.81"/>
    <n v="877"/>
    <n v="7.0000000000000007E-2"/>
    <n v="2431"/>
    <n v="0.19"/>
    <n v="43714"/>
    <n v="25"/>
    <m/>
    <n v="1.92"/>
    <n v="10958"/>
    <n v="0.84"/>
  </r>
  <r>
    <n v="2560"/>
    <s v="Texas"/>
    <s v="Carson"/>
    <x v="0"/>
    <x v="0"/>
    <n v="6005"/>
    <n v="3.7785130117389247"/>
    <x v="2"/>
    <n v="1173"/>
    <n v="0.2"/>
    <n v="4832"/>
    <n v="0.8"/>
    <n v="400"/>
    <n v="7.0000000000000007E-2"/>
    <n v="536"/>
    <n v="0.09"/>
    <n v="64799"/>
    <n v="0"/>
    <m/>
    <n v="0"/>
    <n v="4963"/>
    <n v="0.83"/>
  </r>
  <r>
    <n v="2561"/>
    <s v="Texas"/>
    <s v="Cass"/>
    <x v="0"/>
    <x v="2"/>
    <n v="30119"/>
    <n v="4.4788405484818012"/>
    <x v="0"/>
    <n v="6660"/>
    <n v="0.22"/>
    <n v="23459"/>
    <n v="0.78"/>
    <n v="2489"/>
    <n v="0.08"/>
    <n v="6059"/>
    <n v="0.2"/>
    <n v="44154"/>
    <n v="0"/>
    <m/>
    <n v="0"/>
    <n v="24644"/>
    <n v="0.82"/>
  </r>
  <r>
    <n v="2562"/>
    <s v="Texas"/>
    <s v="Castro"/>
    <x v="0"/>
    <x v="2"/>
    <n v="7665"/>
    <n v="3.8845121591903942"/>
    <x v="2"/>
    <n v="1212"/>
    <n v="0.16"/>
    <n v="6453"/>
    <n v="0.84"/>
    <n v="195"/>
    <n v="0.03"/>
    <n v="1328"/>
    <n v="0.17"/>
    <n v="45689"/>
    <n v="17"/>
    <m/>
    <n v="2.2200000000000002"/>
    <n v="6489"/>
    <n v="0.85"/>
  </r>
  <r>
    <n v="2563"/>
    <s v="Texas"/>
    <s v="Chambers"/>
    <x v="0"/>
    <x v="3"/>
    <n v="42454"/>
    <n v="4.627918615571418"/>
    <x v="0"/>
    <n v="5010"/>
    <n v="0.12"/>
    <n v="37444"/>
    <n v="0.88"/>
    <n v="2238"/>
    <n v="0.05"/>
    <n v="3593"/>
    <n v="0.08"/>
    <n v="89513"/>
    <n v="35"/>
    <m/>
    <n v="0.82"/>
    <n v="38123"/>
    <n v="0.9"/>
  </r>
  <r>
    <n v="2564"/>
    <s v="Texas"/>
    <s v="Cherokee"/>
    <x v="0"/>
    <x v="2"/>
    <n v="52592"/>
    <n v="4.7209196867375489"/>
    <x v="0"/>
    <n v="9231"/>
    <n v="0.18"/>
    <n v="43361"/>
    <n v="0.82"/>
    <n v="3128"/>
    <n v="0.06"/>
    <n v="8623"/>
    <n v="0.16"/>
    <n v="43483"/>
    <n v="323"/>
    <m/>
    <n v="6.14"/>
    <n v="42516"/>
    <n v="0.81"/>
  </r>
  <r>
    <n v="2565"/>
    <s v="Texas"/>
    <s v="Childress"/>
    <x v="0"/>
    <x v="5"/>
    <n v="7291"/>
    <n v="3.8627870982353443"/>
    <x v="2"/>
    <n v="1123"/>
    <n v="0.15"/>
    <n v="6168"/>
    <n v="0.85"/>
    <n v="307"/>
    <n v="0.04"/>
    <n v="1180"/>
    <n v="0.16"/>
    <n v="42291"/>
    <n v="35"/>
    <m/>
    <n v="4.8"/>
    <n v="4691"/>
    <n v="0.64"/>
  </r>
  <r>
    <n v="2566"/>
    <s v="Texas"/>
    <s v="Clay"/>
    <x v="0"/>
    <x v="1"/>
    <n v="10456"/>
    <n v="4.0193655745724879"/>
    <x v="0"/>
    <n v="2375"/>
    <n v="0.23"/>
    <n v="8081"/>
    <n v="0.77"/>
    <n v="873"/>
    <n v="0.08"/>
    <n v="1125"/>
    <n v="0.11"/>
    <n v="58356"/>
    <n v="25"/>
    <m/>
    <n v="2.39"/>
    <n v="8385"/>
    <n v="0.8"/>
  </r>
  <r>
    <n v="2567"/>
    <s v="Texas"/>
    <s v="Cochran"/>
    <x v="0"/>
    <x v="4"/>
    <n v="2836"/>
    <n v="3.4527062265110291"/>
    <x v="2"/>
    <n v="463"/>
    <n v="0.16"/>
    <n v="2373"/>
    <n v="0.84"/>
    <n v="107"/>
    <n v="0.04"/>
    <n v="609"/>
    <n v="0.21"/>
    <n v="42873"/>
    <n v="13"/>
    <m/>
    <n v="4.58"/>
    <n v="2395"/>
    <n v="0.84"/>
  </r>
  <r>
    <n v="2568"/>
    <s v="Texas"/>
    <s v="Coke"/>
    <x v="0"/>
    <x v="6"/>
    <n v="3370"/>
    <n v="3.5276299008713385"/>
    <x v="2"/>
    <n v="919"/>
    <n v="0.27"/>
    <n v="2451"/>
    <n v="0.73"/>
    <n v="257"/>
    <n v="0.08"/>
    <n v="469"/>
    <n v="0.14000000000000001"/>
    <n v="44804"/>
    <n v="0"/>
    <m/>
    <n v="0"/>
    <n v="2542"/>
    <n v="0.75"/>
  </r>
  <r>
    <n v="2569"/>
    <s v="Texas"/>
    <s v="Coleman"/>
    <x v="0"/>
    <x v="2"/>
    <n v="8397"/>
    <n v="3.9241241531858249"/>
    <x v="2"/>
    <n v="2096"/>
    <n v="0.25"/>
    <n v="6301"/>
    <n v="0.75"/>
    <n v="694"/>
    <n v="0.08"/>
    <n v="1604"/>
    <n v="0.19"/>
    <n v="39484"/>
    <n v="25"/>
    <m/>
    <n v="2.98"/>
    <n v="6569"/>
    <n v="0.78"/>
  </r>
  <r>
    <n v="2570"/>
    <s v="Texas"/>
    <s v="Collin"/>
    <x v="1"/>
    <x v="3"/>
    <n v="1005146"/>
    <n v="6.0022291487108577"/>
    <x v="3"/>
    <n v="110655"/>
    <n v="0.11"/>
    <n v="894491"/>
    <n v="0.89"/>
    <n v="44438"/>
    <n v="0.04"/>
    <n v="64180"/>
    <n v="0.06"/>
    <n v="96936"/>
    <n v="2112"/>
    <m/>
    <n v="2.1"/>
    <n v="905737"/>
    <n v="0.9"/>
  </r>
  <r>
    <n v="2571"/>
    <s v="Texas"/>
    <s v="Collingsworth"/>
    <x v="0"/>
    <x v="4"/>
    <n v="2962"/>
    <n v="3.4715850541851898"/>
    <x v="2"/>
    <n v="559"/>
    <n v="0.19"/>
    <n v="2403"/>
    <n v="0.81"/>
    <n v="189"/>
    <n v="0.06"/>
    <n v="502"/>
    <n v="0.17"/>
    <n v="39536"/>
    <n v="13"/>
    <m/>
    <n v="4.3899999999999997"/>
    <n v="2436"/>
    <n v="0.82"/>
  </r>
  <r>
    <n v="2572"/>
    <s v="Texas"/>
    <s v="Colorado"/>
    <x v="0"/>
    <x v="2"/>
    <n v="21217"/>
    <n v="4.3266839763818794"/>
    <x v="0"/>
    <n v="4698"/>
    <n v="0.22"/>
    <n v="16519"/>
    <n v="0.78"/>
    <n v="1300"/>
    <n v="0.06"/>
    <n v="2845"/>
    <n v="0.13"/>
    <n v="48258"/>
    <n v="53"/>
    <m/>
    <n v="2.5"/>
    <n v="16905"/>
    <n v="0.8"/>
  </r>
  <r>
    <n v="2573"/>
    <s v="Texas"/>
    <s v="Comal"/>
    <x v="0"/>
    <x v="3"/>
    <n v="148373"/>
    <n v="5.1713548779116429"/>
    <x v="1"/>
    <n v="26829"/>
    <n v="0.18"/>
    <n v="121544"/>
    <n v="0.82"/>
    <n v="13460"/>
    <n v="0.09"/>
    <n v="10498"/>
    <n v="7.0000000000000007E-2"/>
    <n v="76523"/>
    <n v="150"/>
    <m/>
    <n v="1.01"/>
    <n v="124113"/>
    <n v="0.84"/>
  </r>
  <r>
    <n v="2574"/>
    <s v="Texas"/>
    <s v="Comanche"/>
    <x v="0"/>
    <x v="5"/>
    <n v="13534"/>
    <n v="4.1314261721474503"/>
    <x v="0"/>
    <n v="3289"/>
    <n v="0.24"/>
    <n v="10245"/>
    <n v="0.76"/>
    <n v="893"/>
    <n v="7.0000000000000007E-2"/>
    <n v="2180"/>
    <n v="0.16"/>
    <n v="52251"/>
    <n v="23"/>
    <m/>
    <n v="1.7"/>
    <n v="10608"/>
    <n v="0.78"/>
  </r>
  <r>
    <n v="2575"/>
    <s v="Texas"/>
    <s v="Concho"/>
    <x v="0"/>
    <x v="6"/>
    <n v="4276"/>
    <n v="3.6310376965367404"/>
    <x v="2"/>
    <n v="756"/>
    <n v="0.18"/>
    <n v="3520"/>
    <n v="0.82"/>
    <n v="176"/>
    <n v="0.04"/>
    <n v="702"/>
    <n v="0.16"/>
    <n v="40987"/>
    <n v="16"/>
    <m/>
    <n v="3.74"/>
    <n v="1987"/>
    <n v="0.46"/>
  </r>
  <r>
    <n v="2576"/>
    <s v="Texas"/>
    <s v="Cooke"/>
    <x v="0"/>
    <x v="2"/>
    <n v="40574"/>
    <n v="4.6082478248671235"/>
    <x v="0"/>
    <n v="7520"/>
    <n v="0.19"/>
    <n v="33054"/>
    <n v="0.81"/>
    <n v="2676"/>
    <n v="7.0000000000000007E-2"/>
    <n v="5914"/>
    <n v="0.15"/>
    <n v="52047"/>
    <n v="66"/>
    <m/>
    <n v="1.63"/>
    <n v="33516"/>
    <n v="0.83"/>
  </r>
  <r>
    <n v="2577"/>
    <s v="Texas"/>
    <s v="Coryell"/>
    <x v="0"/>
    <x v="0"/>
    <n v="74808"/>
    <n v="4.8739480439884462"/>
    <x v="0"/>
    <n v="7669"/>
    <n v="0.1"/>
    <n v="67139"/>
    <n v="0.9"/>
    <n v="12331"/>
    <n v="0.16"/>
    <n v="9407"/>
    <n v="0.13"/>
    <n v="48099"/>
    <n v="25"/>
    <m/>
    <n v="0.33"/>
    <n v="57315"/>
    <n v="0.77"/>
  </r>
  <r>
    <n v="2578"/>
    <s v="Texas"/>
    <s v="Cottle"/>
    <x v="0"/>
    <x v="4"/>
    <n v="1389"/>
    <n v="3.1427022457376155"/>
    <x v="2"/>
    <n v="338"/>
    <n v="0.24"/>
    <n v="1051"/>
    <n v="0.76"/>
    <n v="61"/>
    <n v="0.04"/>
    <n v="293"/>
    <n v="0.21"/>
    <n v="38304"/>
    <n v="0"/>
    <m/>
    <n v="0"/>
    <n v="1109"/>
    <n v="0.8"/>
  </r>
  <r>
    <n v="2579"/>
    <s v="Texas"/>
    <s v="Crane"/>
    <x v="0"/>
    <x v="2"/>
    <n v="4794"/>
    <n v="3.680698029697635"/>
    <x v="2"/>
    <n v="572"/>
    <n v="0.12"/>
    <n v="4222"/>
    <n v="0.88"/>
    <n v="166"/>
    <n v="0.03"/>
    <n v="475"/>
    <n v="0.1"/>
    <n v="61987"/>
    <n v="10"/>
    <m/>
    <n v="2.09"/>
    <n v="4270"/>
    <n v="0.89"/>
  </r>
  <r>
    <n v="2580"/>
    <s v="Texas"/>
    <s v="Crockett"/>
    <x v="0"/>
    <x v="5"/>
    <n v="3499"/>
    <n v="3.5439439424829065"/>
    <x v="2"/>
    <n v="620"/>
    <n v="0.18"/>
    <n v="2879"/>
    <n v="0.82"/>
    <n v="182"/>
    <n v="0.05"/>
    <n v="529"/>
    <n v="0.15"/>
    <n v="49117"/>
    <n v="0"/>
    <m/>
    <n v="0"/>
    <n v="2930"/>
    <n v="0.84"/>
  </r>
  <r>
    <n v="2581"/>
    <s v="Texas"/>
    <s v="Crosby"/>
    <x v="0"/>
    <x v="0"/>
    <n v="5779"/>
    <n v="3.7618526944663833"/>
    <x v="2"/>
    <n v="1081"/>
    <n v="0.19"/>
    <n v="4698"/>
    <n v="0.81"/>
    <n v="242"/>
    <n v="0.04"/>
    <n v="1349"/>
    <n v="0.23"/>
    <n v="37911"/>
    <n v="7"/>
    <m/>
    <n v="1.21"/>
    <n v="4836"/>
    <n v="0.84"/>
  </r>
  <r>
    <n v="2582"/>
    <s v="Texas"/>
    <s v="Culberson"/>
    <x v="0"/>
    <x v="4"/>
    <n v="2204"/>
    <n v="3.3432115901797474"/>
    <x v="2"/>
    <n v="473"/>
    <n v="0.21"/>
    <n v="1731"/>
    <n v="0.79"/>
    <n v="121"/>
    <n v="0.05"/>
    <n v="444"/>
    <n v="0.2"/>
    <n v="42164"/>
    <n v="14"/>
    <m/>
    <n v="6.35"/>
    <n v="1762"/>
    <n v="0.8"/>
  </r>
  <r>
    <n v="2583"/>
    <s v="Texas"/>
    <s v="Dallam"/>
    <x v="0"/>
    <x v="5"/>
    <n v="7200"/>
    <n v="3.8573324964312685"/>
    <x v="2"/>
    <n v="824"/>
    <n v="0.11"/>
    <n v="6376"/>
    <n v="0.89"/>
    <n v="380"/>
    <n v="0.05"/>
    <n v="867"/>
    <n v="0.12"/>
    <n v="50587"/>
    <n v="21"/>
    <m/>
    <n v="2.92"/>
    <n v="6414"/>
    <n v="0.89"/>
  </r>
  <r>
    <n v="2584"/>
    <s v="Texas"/>
    <s v="Dallas"/>
    <x v="1"/>
    <x v="3"/>
    <n v="2637772"/>
    <n v="6.4212372539013289"/>
    <x v="3"/>
    <n v="283154"/>
    <n v="0.11"/>
    <n v="2354618"/>
    <n v="0.89"/>
    <n v="106586"/>
    <n v="0.04"/>
    <n v="368310"/>
    <n v="0.14000000000000001"/>
    <n v="59838"/>
    <n v="8340"/>
    <m/>
    <n v="3.16"/>
    <n v="2364915"/>
    <n v="0.9"/>
  </r>
  <r>
    <n v="2585"/>
    <s v="Texas"/>
    <s v="Dawson"/>
    <x v="0"/>
    <x v="5"/>
    <n v="12619"/>
    <n v="4.101024940352695"/>
    <x v="0"/>
    <n v="1884"/>
    <n v="0.15"/>
    <n v="10735"/>
    <n v="0.85"/>
    <n v="463"/>
    <n v="0.04"/>
    <n v="2575"/>
    <n v="0.2"/>
    <n v="43726"/>
    <n v="22"/>
    <m/>
    <n v="1.74"/>
    <n v="9694"/>
    <n v="0.77"/>
  </r>
  <r>
    <n v="2586"/>
    <s v="Texas"/>
    <s v="Deaf Smith"/>
    <x v="0"/>
    <x v="2"/>
    <n v="18760"/>
    <n v="4.2732328340430454"/>
    <x v="0"/>
    <n v="2377"/>
    <n v="0.13"/>
    <n v="16383"/>
    <n v="0.87"/>
    <n v="531"/>
    <n v="0.03"/>
    <n v="3232"/>
    <n v="0.17"/>
    <n v="44230"/>
    <n v="39"/>
    <m/>
    <n v="2.08"/>
    <n v="16499"/>
    <n v="0.88"/>
  </r>
  <r>
    <n v="2587"/>
    <s v="Texas"/>
    <s v="Delta"/>
    <x v="0"/>
    <x v="6"/>
    <n v="5349"/>
    <n v="3.7282725978950171"/>
    <x v="2"/>
    <n v="1114"/>
    <n v="0.21"/>
    <n v="4235"/>
    <n v="0.79"/>
    <n v="410"/>
    <n v="0.08"/>
    <n v="908"/>
    <n v="0.17"/>
    <n v="44410"/>
    <n v="0"/>
    <m/>
    <n v="0"/>
    <n v="4428"/>
    <n v="0.83"/>
  </r>
  <r>
    <n v="2588"/>
    <s v="Texas"/>
    <s v="Denton"/>
    <x v="1"/>
    <x v="3"/>
    <n v="859064"/>
    <n v="5.9340255198399294"/>
    <x v="1"/>
    <n v="87414"/>
    <n v="0.1"/>
    <n v="771650"/>
    <n v="0.9"/>
    <n v="43148"/>
    <n v="0.05"/>
    <n v="62151"/>
    <n v="7.0000000000000007E-2"/>
    <n v="88384"/>
    <n v="1396"/>
    <m/>
    <n v="1.63"/>
    <n v="773460"/>
    <n v="0.9"/>
  </r>
  <r>
    <n v="2589"/>
    <s v="Texas"/>
    <s v="DeWitt"/>
    <x v="0"/>
    <x v="2"/>
    <n v="20187"/>
    <n v="4.3050717830222922"/>
    <x v="0"/>
    <n v="4023"/>
    <n v="0.2"/>
    <n v="16164"/>
    <n v="0.8"/>
    <n v="1210"/>
    <n v="0.06"/>
    <n v="3370"/>
    <n v="0.17"/>
    <n v="49208"/>
    <n v="24"/>
    <m/>
    <n v="1.19"/>
    <n v="15166"/>
    <n v="0.75"/>
  </r>
  <r>
    <n v="2590"/>
    <s v="Texas"/>
    <s v="Dickens"/>
    <x v="0"/>
    <x v="6"/>
    <n v="2249"/>
    <n v="3.351989455435632"/>
    <x v="2"/>
    <n v="513"/>
    <n v="0.23"/>
    <n v="1736"/>
    <n v="0.77"/>
    <n v="159"/>
    <n v="7.0000000000000007E-2"/>
    <n v="390"/>
    <n v="0.17"/>
    <n v="39627"/>
    <n v="0"/>
    <m/>
    <n v="0"/>
    <n v="1486"/>
    <n v="0.66"/>
  </r>
  <r>
    <n v="2591"/>
    <s v="Texas"/>
    <s v="Dimmit"/>
    <x v="0"/>
    <x v="2"/>
    <n v="10308"/>
    <n v="4.0131744098788671"/>
    <x v="0"/>
    <n v="1729"/>
    <n v="0.17"/>
    <n v="8579"/>
    <n v="0.83"/>
    <n v="425"/>
    <n v="0.04"/>
    <n v="2508"/>
    <n v="0.24"/>
    <n v="37177"/>
    <n v="35"/>
    <m/>
    <n v="3.4"/>
    <n v="8753"/>
    <n v="0.85"/>
  </r>
  <r>
    <n v="2592"/>
    <s v="Texas"/>
    <s v="Donley"/>
    <x v="0"/>
    <x v="6"/>
    <n v="3319"/>
    <n v="3.5210072524086038"/>
    <x v="2"/>
    <n v="796"/>
    <n v="0.24"/>
    <n v="2523"/>
    <n v="0.76"/>
    <n v="225"/>
    <n v="7.0000000000000007E-2"/>
    <n v="574"/>
    <n v="0.17"/>
    <n v="40945"/>
    <n v="0"/>
    <m/>
    <n v="0"/>
    <n v="2397"/>
    <n v="0.72"/>
  </r>
  <r>
    <n v="2593"/>
    <s v="Texas"/>
    <s v="Duval"/>
    <x v="0"/>
    <x v="5"/>
    <n v="11212"/>
    <n v="4.0496830890882487"/>
    <x v="0"/>
    <n v="2011"/>
    <n v="0.18"/>
    <n v="9201"/>
    <n v="0.82"/>
    <n v="545"/>
    <n v="0.05"/>
    <n v="2684"/>
    <n v="0.24"/>
    <n v="35156"/>
    <n v="0"/>
    <m/>
    <n v="0"/>
    <n v="8900"/>
    <n v="0.79"/>
  </r>
  <r>
    <n v="2594"/>
    <s v="Texas"/>
    <s v="Eastland"/>
    <x v="0"/>
    <x v="2"/>
    <n v="18322"/>
    <n v="4.2629728788053685"/>
    <x v="0"/>
    <n v="4003"/>
    <n v="0.22"/>
    <n v="14319"/>
    <n v="0.78"/>
    <n v="1294"/>
    <n v="7.0000000000000007E-2"/>
    <n v="3269"/>
    <n v="0.18"/>
    <n v="44773"/>
    <n v="34"/>
    <m/>
    <n v="1.86"/>
    <n v="14283"/>
    <n v="0.78"/>
  </r>
  <r>
    <n v="2595"/>
    <s v="Texas"/>
    <s v="Ector"/>
    <x v="0"/>
    <x v="1"/>
    <n v="162124"/>
    <n v="5.2098473103206864"/>
    <x v="1"/>
    <n v="15760"/>
    <n v="0.1"/>
    <n v="146364"/>
    <n v="0.9"/>
    <n v="6449"/>
    <n v="0.04"/>
    <n v="20485"/>
    <n v="0.13"/>
    <n v="60431"/>
    <n v="620"/>
    <m/>
    <n v="3.82"/>
    <n v="146855"/>
    <n v="0.91"/>
  </r>
  <r>
    <n v="2596"/>
    <s v="Texas"/>
    <s v="Edwards"/>
    <x v="0"/>
    <x v="4"/>
    <n v="1928"/>
    <n v="3.2851070295668121"/>
    <x v="2"/>
    <n v="561"/>
    <n v="0.28999999999999998"/>
    <n v="1367"/>
    <n v="0.71"/>
    <n v="121"/>
    <n v="0.06"/>
    <n v="425"/>
    <n v="0.22"/>
    <n v="37812"/>
    <n v="0"/>
    <m/>
    <n v="0"/>
    <n v="1410"/>
    <n v="0.73"/>
  </r>
  <r>
    <n v="2597"/>
    <s v="Texas"/>
    <s v="Ellis"/>
    <x v="1"/>
    <x v="3"/>
    <n v="179436"/>
    <n v="5.2539095793595187"/>
    <x v="1"/>
    <n v="22981"/>
    <n v="0.13"/>
    <n v="156455"/>
    <n v="0.87"/>
    <n v="10323"/>
    <n v="0.06"/>
    <n v="15609"/>
    <n v="0.09"/>
    <n v="76792"/>
    <n v="187"/>
    <m/>
    <n v="1.04"/>
    <n v="159188"/>
    <n v="0.89"/>
  </r>
  <r>
    <n v="2598"/>
    <s v="Texas"/>
    <s v="El Paso"/>
    <x v="0"/>
    <x v="0"/>
    <n v="840758"/>
    <n v="5.9246710084152499"/>
    <x v="1"/>
    <n v="103092"/>
    <n v="0.12"/>
    <n v="737666"/>
    <n v="0.88"/>
    <n v="54929"/>
    <n v="7.0000000000000007E-2"/>
    <n v="169120"/>
    <n v="0.2"/>
    <n v="43948"/>
    <n v="2346"/>
    <m/>
    <n v="2.79"/>
    <n v="738914"/>
    <n v="0.88"/>
  </r>
  <r>
    <n v="2599"/>
    <s v="Texas"/>
    <s v="Erath"/>
    <x v="0"/>
    <x v="7"/>
    <n v="42446"/>
    <n v="4.6278367697324194"/>
    <x v="0"/>
    <n v="6015"/>
    <n v="0.14000000000000001"/>
    <n v="36431"/>
    <n v="0.86"/>
    <n v="2300"/>
    <n v="0.05"/>
    <n v="6988"/>
    <n v="0.16"/>
    <n v="47087"/>
    <n v="50"/>
    <m/>
    <n v="1.18"/>
    <n v="33748"/>
    <n v="0.8"/>
  </r>
  <r>
    <n v="2600"/>
    <s v="Texas"/>
    <s v="Falls"/>
    <x v="0"/>
    <x v="0"/>
    <n v="17335"/>
    <n v="4.2389238459924155"/>
    <x v="0"/>
    <n v="3147"/>
    <n v="0.18"/>
    <n v="14188"/>
    <n v="0.82"/>
    <n v="1261"/>
    <n v="7.0000000000000007E-2"/>
    <n v="3331"/>
    <n v="0.19"/>
    <n v="37428"/>
    <n v="32"/>
    <m/>
    <n v="1.85"/>
    <n v="12868"/>
    <n v="0.74"/>
  </r>
  <r>
    <n v="2601"/>
    <s v="Texas"/>
    <s v="Fannin"/>
    <x v="0"/>
    <x v="2"/>
    <n v="35286"/>
    <n v="4.5476024297856812"/>
    <x v="0"/>
    <n v="6532"/>
    <n v="0.19"/>
    <n v="28754"/>
    <n v="0.81"/>
    <n v="2971"/>
    <n v="0.08"/>
    <n v="4466"/>
    <n v="0.13"/>
    <n v="53111"/>
    <n v="25"/>
    <m/>
    <n v="0.71"/>
    <n v="27376"/>
    <n v="0.78"/>
  </r>
  <r>
    <n v="2602"/>
    <s v="Texas"/>
    <s v="Fayette"/>
    <x v="0"/>
    <x v="2"/>
    <n v="25349"/>
    <n v="4.4039608313992131"/>
    <x v="0"/>
    <n v="6431"/>
    <n v="0.25"/>
    <n v="18918"/>
    <n v="0.75"/>
    <n v="1787"/>
    <n v="7.0000000000000007E-2"/>
    <n v="3322"/>
    <n v="0.13"/>
    <n v="55776"/>
    <n v="38"/>
    <m/>
    <n v="1.5"/>
    <n v="19383"/>
    <n v="0.76"/>
  </r>
  <r>
    <n v="2603"/>
    <s v="Texas"/>
    <s v="Fisher"/>
    <x v="0"/>
    <x v="6"/>
    <n v="3839"/>
    <n v="3.584218112117405"/>
    <x v="2"/>
    <n v="943"/>
    <n v="0.25"/>
    <n v="2896"/>
    <n v="0.75"/>
    <n v="283"/>
    <n v="7.0000000000000007E-2"/>
    <n v="592"/>
    <n v="0.15"/>
    <n v="45261"/>
    <n v="14"/>
    <m/>
    <n v="3.65"/>
    <n v="2990"/>
    <n v="0.78"/>
  </r>
  <r>
    <n v="2604"/>
    <s v="Texas"/>
    <s v="Floyd"/>
    <x v="0"/>
    <x v="2"/>
    <n v="5837"/>
    <n v="3.7661896933101597"/>
    <x v="2"/>
    <n v="1092"/>
    <n v="0.19"/>
    <n v="4745"/>
    <n v="0.81"/>
    <n v="303"/>
    <n v="0.05"/>
    <n v="1218"/>
    <n v="0.21"/>
    <n v="39891"/>
    <n v="25"/>
    <m/>
    <n v="4.28"/>
    <n v="4826"/>
    <n v="0.83"/>
  </r>
  <r>
    <n v="2605"/>
    <s v="Texas"/>
    <s v="Foard"/>
    <x v="0"/>
    <x v="4"/>
    <n v="1200"/>
    <n v="3.0791812460476247"/>
    <x v="2"/>
    <n v="316"/>
    <n v="0.26"/>
    <n v="884"/>
    <n v="0.74"/>
    <n v="88"/>
    <n v="7.0000000000000007E-2"/>
    <n v="210"/>
    <n v="0.18"/>
    <n v="37648"/>
    <n v="0"/>
    <m/>
    <n v="0"/>
    <n v="933"/>
    <n v="0.78"/>
  </r>
  <r>
    <n v="2606"/>
    <s v="Texas"/>
    <s v="Fort Bend"/>
    <x v="0"/>
    <x v="3"/>
    <n v="787858"/>
    <n v="5.8964479492488922"/>
    <x v="1"/>
    <n v="87128"/>
    <n v="0.11"/>
    <n v="700730"/>
    <n v="0.89"/>
    <n v="26651"/>
    <n v="0.03"/>
    <n v="61455"/>
    <n v="0.08"/>
    <n v="92310"/>
    <n v="1274"/>
    <m/>
    <n v="1.62"/>
    <n v="707901"/>
    <n v="0.9"/>
  </r>
  <r>
    <n v="2607"/>
    <s v="Texas"/>
    <s v="Franklin"/>
    <x v="0"/>
    <x v="5"/>
    <n v="10766"/>
    <n v="4.0320543754796692"/>
    <x v="0"/>
    <n v="2352"/>
    <n v="0.22"/>
    <n v="8414"/>
    <n v="0.78"/>
    <n v="715"/>
    <n v="7.0000000000000007E-2"/>
    <n v="1615"/>
    <n v="0.15"/>
    <n v="48222"/>
    <n v="0"/>
    <m/>
    <n v="0"/>
    <n v="8719"/>
    <n v="0.81"/>
  </r>
  <r>
    <n v="2608"/>
    <s v="Texas"/>
    <s v="Freestone"/>
    <x v="0"/>
    <x v="5"/>
    <n v="19808"/>
    <n v="4.2968406273400239"/>
    <x v="0"/>
    <n v="3938"/>
    <n v="0.2"/>
    <n v="15870"/>
    <n v="0.8"/>
    <n v="1305"/>
    <n v="7.0000000000000007E-2"/>
    <n v="2493"/>
    <n v="0.13"/>
    <n v="49317"/>
    <n v="14"/>
    <m/>
    <n v="0.71"/>
    <n v="14980"/>
    <n v="0.76"/>
  </r>
  <r>
    <n v="2609"/>
    <s v="Texas"/>
    <s v="Frio"/>
    <x v="0"/>
    <x v="2"/>
    <n v="19816"/>
    <n v="4.297015993577781"/>
    <x v="0"/>
    <n v="2435"/>
    <n v="0.12"/>
    <n v="17381"/>
    <n v="0.88"/>
    <n v="599"/>
    <n v="0.03"/>
    <n v="4511"/>
    <n v="0.23"/>
    <n v="41038"/>
    <n v="22"/>
    <m/>
    <n v="1.1100000000000001"/>
    <n v="14421"/>
    <n v="0.73"/>
  </r>
  <r>
    <n v="2610"/>
    <s v="Texas"/>
    <s v="Gaines"/>
    <x v="0"/>
    <x v="5"/>
    <n v="20901"/>
    <n v="4.3201670652542319"/>
    <x v="0"/>
    <n v="1853"/>
    <n v="0.09"/>
    <n v="19048"/>
    <n v="0.91"/>
    <n v="415"/>
    <n v="0.02"/>
    <n v="3198"/>
    <n v="0.15"/>
    <n v="56321"/>
    <n v="25"/>
    <m/>
    <n v="1.2"/>
    <n v="19211"/>
    <n v="0.92"/>
  </r>
  <r>
    <n v="2611"/>
    <s v="Texas"/>
    <s v="Galveston"/>
    <x v="0"/>
    <x v="3"/>
    <n v="337890"/>
    <n v="5.5287753388329488"/>
    <x v="1"/>
    <n v="48605"/>
    <n v="0.14000000000000001"/>
    <n v="289285"/>
    <n v="0.86"/>
    <n v="23750"/>
    <n v="7.0000000000000007E-2"/>
    <n v="40109"/>
    <n v="0.12"/>
    <n v="71959"/>
    <n v="530"/>
    <m/>
    <n v="1.57"/>
    <n v="292534"/>
    <n v="0.87"/>
  </r>
  <r>
    <n v="2612"/>
    <s v="Texas"/>
    <s v="Garza"/>
    <x v="0"/>
    <x v="2"/>
    <n v="6578"/>
    <n v="3.8180938691466357"/>
    <x v="2"/>
    <n v="729"/>
    <n v="0.11"/>
    <n v="5849"/>
    <n v="0.89"/>
    <n v="211"/>
    <n v="0.03"/>
    <n v="1096"/>
    <n v="0.17"/>
    <n v="46490"/>
    <n v="0"/>
    <m/>
    <n v="0"/>
    <n v="3840"/>
    <n v="0.57999999999999996"/>
  </r>
  <r>
    <n v="2613"/>
    <s v="Texas"/>
    <s v="Gillespie"/>
    <x v="0"/>
    <x v="5"/>
    <n v="26804"/>
    <n v="4.4281996092638769"/>
    <x v="0"/>
    <n v="7967"/>
    <n v="0.3"/>
    <n v="18837"/>
    <n v="0.7"/>
    <n v="2187"/>
    <n v="0.08"/>
    <n v="2527"/>
    <n v="0.09"/>
    <n v="61433"/>
    <n v="57"/>
    <m/>
    <n v="2.13"/>
    <n v="19237"/>
    <n v="0.72"/>
  </r>
  <r>
    <n v="2614"/>
    <s v="Texas"/>
    <s v="Glasscock"/>
    <x v="0"/>
    <x v="6"/>
    <n v="1388"/>
    <n v="3.1423894661188361"/>
    <x v="2"/>
    <n v="211"/>
    <n v="0.15"/>
    <n v="1177"/>
    <n v="0.85"/>
    <n v="55"/>
    <n v="0.04"/>
    <n v="134"/>
    <n v="0.1"/>
    <n v="83330"/>
    <n v="0"/>
    <m/>
    <n v="0"/>
    <n v="1183"/>
    <n v="0.85"/>
  </r>
  <r>
    <n v="2615"/>
    <s v="Texas"/>
    <s v="Goliad"/>
    <x v="0"/>
    <x v="1"/>
    <n v="7584"/>
    <n v="3.8798983243300098"/>
    <x v="2"/>
    <n v="1738"/>
    <n v="0.23"/>
    <n v="5846"/>
    <n v="0.77"/>
    <n v="532"/>
    <n v="7.0000000000000007E-2"/>
    <n v="1077"/>
    <n v="0.14000000000000001"/>
    <n v="55008"/>
    <n v="0"/>
    <m/>
    <n v="0"/>
    <n v="5960"/>
    <n v="0.79"/>
  </r>
  <r>
    <n v="2616"/>
    <s v="Texas"/>
    <s v="Gonzales"/>
    <x v="0"/>
    <x v="2"/>
    <n v="20826"/>
    <n v="4.3186058640550558"/>
    <x v="0"/>
    <n v="3483"/>
    <n v="0.17"/>
    <n v="17343"/>
    <n v="0.83"/>
    <n v="1149"/>
    <n v="0.06"/>
    <n v="3465"/>
    <n v="0.17"/>
    <n v="49829"/>
    <n v="33"/>
    <m/>
    <n v="1.58"/>
    <n v="17614"/>
    <n v="0.85"/>
  </r>
  <r>
    <n v="2617"/>
    <s v="Texas"/>
    <s v="Gray"/>
    <x v="0"/>
    <x v="2"/>
    <n v="21895"/>
    <n v="4.3403449495281441"/>
    <x v="0"/>
    <n v="3551"/>
    <n v="0.16"/>
    <n v="18344"/>
    <n v="0.84"/>
    <n v="1347"/>
    <n v="0.06"/>
    <n v="3352"/>
    <n v="0.15"/>
    <n v="49121"/>
    <n v="72"/>
    <m/>
    <n v="3.29"/>
    <n v="17203"/>
    <n v="0.79"/>
  </r>
  <r>
    <n v="2618"/>
    <s v="Texas"/>
    <s v="Grayson"/>
    <x v="0"/>
    <x v="1"/>
    <n v="133991"/>
    <n v="5.1270756283528405"/>
    <x v="1"/>
    <n v="23617"/>
    <n v="0.18"/>
    <n v="110374"/>
    <n v="0.82"/>
    <n v="10265"/>
    <n v="0.08"/>
    <n v="16116"/>
    <n v="0.12"/>
    <n v="51403"/>
    <n v="556"/>
    <m/>
    <n v="4.1500000000000004"/>
    <n v="113119"/>
    <n v="0.84"/>
  </r>
  <r>
    <n v="2619"/>
    <s v="Texas"/>
    <s v="Gregg"/>
    <x v="0"/>
    <x v="1"/>
    <n v="123707"/>
    <n v="5.0923942750160265"/>
    <x v="1"/>
    <n v="19016"/>
    <n v="0.15"/>
    <n v="104691"/>
    <n v="0.85"/>
    <n v="8228"/>
    <n v="7.0000000000000007E-2"/>
    <n v="18108"/>
    <n v="0.15"/>
    <n v="50610"/>
    <n v="360"/>
    <m/>
    <n v="2.91"/>
    <n v="105700"/>
    <n v="0.85"/>
  </r>
  <r>
    <n v="2620"/>
    <s v="Texas"/>
    <s v="Grimes"/>
    <x v="0"/>
    <x v="2"/>
    <n v="28360"/>
    <n v="4.4527062265110287"/>
    <x v="0"/>
    <n v="4929"/>
    <n v="0.17"/>
    <n v="23431"/>
    <n v="0.83"/>
    <n v="1661"/>
    <n v="0.06"/>
    <n v="4444"/>
    <n v="0.16"/>
    <n v="49498"/>
    <n v="18"/>
    <m/>
    <n v="0.63"/>
    <n v="21572"/>
    <n v="0.76"/>
  </r>
  <r>
    <n v="2621"/>
    <s v="Texas"/>
    <s v="Guadalupe"/>
    <x v="0"/>
    <x v="3"/>
    <n v="163694"/>
    <n v="5.2140327611795261"/>
    <x v="1"/>
    <n v="22611"/>
    <n v="0.14000000000000001"/>
    <n v="141083"/>
    <n v="0.86"/>
    <n v="16579"/>
    <n v="0.1"/>
    <n v="13716"/>
    <n v="0.08"/>
    <n v="73864"/>
    <n v="90"/>
    <m/>
    <n v="0.55000000000000004"/>
    <n v="143393"/>
    <n v="0.88"/>
  </r>
  <r>
    <n v="2622"/>
    <s v="Texas"/>
    <s v="Hale"/>
    <x v="0"/>
    <x v="7"/>
    <n v="33830"/>
    <n v="4.5293019977879805"/>
    <x v="0"/>
    <n v="4545"/>
    <n v="0.13"/>
    <n v="29285"/>
    <n v="0.87"/>
    <n v="1307"/>
    <n v="0.04"/>
    <n v="5715"/>
    <n v="0.17"/>
    <n v="42782"/>
    <n v="88"/>
    <m/>
    <n v="2.6"/>
    <n v="27260"/>
    <n v="0.81"/>
  </r>
  <r>
    <n v="2623"/>
    <s v="Texas"/>
    <s v="Hall"/>
    <x v="0"/>
    <x v="4"/>
    <n v="3028"/>
    <n v="3.4811558708280352"/>
    <x v="2"/>
    <n v="701"/>
    <n v="0.23"/>
    <n v="2327"/>
    <n v="0.77"/>
    <n v="182"/>
    <n v="0.06"/>
    <n v="718"/>
    <n v="0.24"/>
    <n v="32597"/>
    <n v="0"/>
    <m/>
    <n v="0"/>
    <n v="2398"/>
    <n v="0.79"/>
  </r>
  <r>
    <n v="2624"/>
    <s v="Texas"/>
    <s v="Hamilton"/>
    <x v="0"/>
    <x v="2"/>
    <n v="8484"/>
    <n v="3.9286006598445242"/>
    <x v="2"/>
    <n v="2112"/>
    <n v="0.25"/>
    <n v="6372"/>
    <n v="0.75"/>
    <n v="665"/>
    <n v="0.08"/>
    <n v="1221"/>
    <n v="0.14000000000000001"/>
    <n v="49210"/>
    <n v="25"/>
    <m/>
    <n v="2.95"/>
    <n v="6585"/>
    <n v="0.78"/>
  </r>
  <r>
    <n v="2625"/>
    <s v="Texas"/>
    <s v="Hansford"/>
    <x v="0"/>
    <x v="5"/>
    <n v="5463"/>
    <n v="3.7374312005145827"/>
    <x v="2"/>
    <n v="807"/>
    <n v="0.15"/>
    <n v="4656"/>
    <n v="0.85"/>
    <n v="227"/>
    <n v="0.04"/>
    <n v="626"/>
    <n v="0.11"/>
    <n v="57240"/>
    <n v="14"/>
    <m/>
    <n v="2.56"/>
    <n v="4698"/>
    <n v="0.86"/>
  </r>
  <r>
    <n v="2626"/>
    <s v="Texas"/>
    <s v="Hardeman"/>
    <x v="0"/>
    <x v="4"/>
    <n v="3922"/>
    <n v="3.5935075893317654"/>
    <x v="2"/>
    <n v="882"/>
    <n v="0.22"/>
    <n v="3040"/>
    <n v="0.78"/>
    <n v="217"/>
    <n v="0.06"/>
    <n v="680"/>
    <n v="0.17"/>
    <n v="42469"/>
    <n v="31"/>
    <m/>
    <n v="7.9"/>
    <n v="3188"/>
    <n v="0.81"/>
  </r>
  <r>
    <n v="2627"/>
    <s v="Texas"/>
    <s v="Hardin"/>
    <x v="0"/>
    <x v="0"/>
    <n v="57207"/>
    <n v="4.7574491734673385"/>
    <x v="0"/>
    <n v="9528"/>
    <n v="0.17"/>
    <n v="47679"/>
    <n v="0.83"/>
    <n v="4152"/>
    <n v="7.0000000000000007E-2"/>
    <n v="7035"/>
    <n v="0.12"/>
    <n v="60909"/>
    <n v="0"/>
    <m/>
    <n v="0"/>
    <n v="49292"/>
    <n v="0.86"/>
  </r>
  <r>
    <n v="2628"/>
    <s v="Texas"/>
    <s v="Harris"/>
    <x v="1"/>
    <x v="3"/>
    <n v="4698619"/>
    <n v="6.6719702305292179"/>
    <x v="3"/>
    <n v="494264"/>
    <n v="0.11"/>
    <n v="4204355"/>
    <n v="0.89"/>
    <n v="184608"/>
    <n v="0.04"/>
    <n v="767367"/>
    <n v="0.16"/>
    <n v="60241"/>
    <n v="14675"/>
    <m/>
    <n v="3.12"/>
    <n v="4219072"/>
    <n v="0.9"/>
  </r>
  <r>
    <n v="2629"/>
    <s v="Texas"/>
    <s v="Harrison"/>
    <x v="0"/>
    <x v="7"/>
    <n v="66726"/>
    <n v="4.8242950911328695"/>
    <x v="0"/>
    <n v="11277"/>
    <n v="0.17"/>
    <n v="55449"/>
    <n v="0.83"/>
    <n v="4365"/>
    <n v="7.0000000000000007E-2"/>
    <n v="9584"/>
    <n v="0.14000000000000001"/>
    <n v="50131"/>
    <n v="438"/>
    <m/>
    <n v="6.56"/>
    <n v="56559"/>
    <n v="0.85"/>
  </r>
  <r>
    <n v="2630"/>
    <s v="Texas"/>
    <s v="Hartley"/>
    <x v="0"/>
    <x v="5"/>
    <n v="5619"/>
    <n v="3.7496590320948999"/>
    <x v="2"/>
    <n v="854"/>
    <n v="0.15"/>
    <n v="4765"/>
    <n v="0.85"/>
    <n v="198"/>
    <n v="0.04"/>
    <n v="429"/>
    <n v="0.08"/>
    <n v="72451"/>
    <n v="0"/>
    <m/>
    <n v="0"/>
    <n v="3742"/>
    <n v="0.67"/>
  </r>
  <r>
    <n v="2631"/>
    <s v="Texas"/>
    <s v="Haskell"/>
    <x v="0"/>
    <x v="2"/>
    <n v="5813"/>
    <n v="3.764400322956388"/>
    <x v="2"/>
    <n v="1277"/>
    <n v="0.22"/>
    <n v="4536"/>
    <n v="0.78"/>
    <n v="301"/>
    <n v="0.05"/>
    <n v="1220"/>
    <n v="0.21"/>
    <n v="40880"/>
    <n v="15"/>
    <m/>
    <n v="2.58"/>
    <n v="4189"/>
    <n v="0.72"/>
  </r>
  <r>
    <n v="2632"/>
    <s v="Texas"/>
    <s v="Hays"/>
    <x v="0"/>
    <x v="3"/>
    <n v="222631"/>
    <n v="5.3475856370497521"/>
    <x v="1"/>
    <n v="24464"/>
    <n v="0.11"/>
    <n v="198167"/>
    <n v="0.89"/>
    <n v="11310"/>
    <n v="0.05"/>
    <n v="28293"/>
    <n v="0.13"/>
    <n v="68180"/>
    <n v="324"/>
    <m/>
    <n v="1.46"/>
    <n v="194005"/>
    <n v="0.87"/>
  </r>
  <r>
    <n v="2633"/>
    <s v="Texas"/>
    <s v="Hemphill"/>
    <x v="0"/>
    <x v="5"/>
    <n v="3825"/>
    <n v="3.5826314394896364"/>
    <x v="2"/>
    <n v="553"/>
    <n v="0.14000000000000001"/>
    <n v="3272"/>
    <n v="0.86"/>
    <n v="187"/>
    <n v="0.05"/>
    <n v="366"/>
    <n v="0.1"/>
    <n v="66849"/>
    <n v="19"/>
    <m/>
    <n v="4.97"/>
    <n v="3295"/>
    <n v="0.86"/>
  </r>
  <r>
    <n v="2634"/>
    <s v="Texas"/>
    <s v="Henderson"/>
    <x v="0"/>
    <x v="7"/>
    <n v="82299"/>
    <n v="4.9153945582120215"/>
    <x v="0"/>
    <n v="18082"/>
    <n v="0.22"/>
    <n v="64217"/>
    <n v="0.78"/>
    <n v="6257"/>
    <n v="0.08"/>
    <n v="15718"/>
    <n v="0.19"/>
    <n v="43337"/>
    <n v="127"/>
    <m/>
    <n v="1.54"/>
    <n v="66424"/>
    <n v="0.81"/>
  </r>
  <r>
    <n v="2635"/>
    <s v="Texas"/>
    <s v="Hidalgo"/>
    <x v="0"/>
    <x v="0"/>
    <n v="865939"/>
    <n v="5.9374872997581427"/>
    <x v="1"/>
    <n v="96025"/>
    <n v="0.11"/>
    <n v="769914"/>
    <n v="0.89"/>
    <n v="21209"/>
    <n v="0.02"/>
    <n v="256985"/>
    <n v="0.3"/>
    <n v="38785"/>
    <n v="2187"/>
    <m/>
    <n v="2.5299999999999998"/>
    <n v="768984"/>
    <n v="0.89"/>
  </r>
  <r>
    <n v="2636"/>
    <s v="Texas"/>
    <s v="Hill"/>
    <x v="0"/>
    <x v="2"/>
    <n v="36354"/>
    <n v="4.5605522028801735"/>
    <x v="0"/>
    <n v="7542"/>
    <n v="0.21"/>
    <n v="28812"/>
    <n v="0.79"/>
    <n v="2647"/>
    <n v="7.0000000000000007E-2"/>
    <n v="4460"/>
    <n v="0.12"/>
    <n v="48670"/>
    <n v="61"/>
    <m/>
    <n v="1.68"/>
    <n v="29652"/>
    <n v="0.82"/>
  </r>
  <r>
    <n v="2637"/>
    <s v="Texas"/>
    <s v="Hockley"/>
    <x v="0"/>
    <x v="2"/>
    <n v="22980"/>
    <n v="4.3613500243522667"/>
    <x v="0"/>
    <n v="3372"/>
    <n v="0.15"/>
    <n v="19608"/>
    <n v="0.85"/>
    <n v="1066"/>
    <n v="0.05"/>
    <n v="4300"/>
    <n v="0.19"/>
    <n v="46764"/>
    <n v="26"/>
    <m/>
    <n v="1.1299999999999999"/>
    <n v="19326"/>
    <n v="0.84"/>
  </r>
  <r>
    <n v="2638"/>
    <s v="Texas"/>
    <s v="Hood"/>
    <x v="0"/>
    <x v="3"/>
    <n v="60537"/>
    <n v="4.7820208950525274"/>
    <x v="0"/>
    <n v="14870"/>
    <n v="0.25"/>
    <n v="45667"/>
    <n v="0.75"/>
    <n v="5300"/>
    <n v="0.09"/>
    <n v="6108"/>
    <n v="0.1"/>
    <n v="60917"/>
    <n v="73"/>
    <m/>
    <n v="1.21"/>
    <n v="46763"/>
    <n v="0.77"/>
  </r>
  <r>
    <n v="2639"/>
    <s v="Texas"/>
    <s v="Hopkins"/>
    <x v="0"/>
    <x v="2"/>
    <n v="36810"/>
    <n v="4.5659658174466671"/>
    <x v="0"/>
    <n v="6720"/>
    <n v="0.18"/>
    <n v="30090"/>
    <n v="0.82"/>
    <n v="2303"/>
    <n v="0.06"/>
    <n v="5320"/>
    <n v="0.14000000000000001"/>
    <n v="52079"/>
    <n v="56"/>
    <m/>
    <n v="1.52"/>
    <n v="31057"/>
    <n v="0.84"/>
  </r>
  <r>
    <n v="2640"/>
    <s v="Texas"/>
    <s v="Houston"/>
    <x v="0"/>
    <x v="5"/>
    <n v="23169"/>
    <n v="4.3649072895580341"/>
    <x v="0"/>
    <n v="5099"/>
    <n v="0.22"/>
    <n v="18070"/>
    <n v="0.78"/>
    <n v="1773"/>
    <n v="0.08"/>
    <n v="5323"/>
    <n v="0.23"/>
    <n v="39533"/>
    <n v="0"/>
    <m/>
    <n v="0"/>
    <n v="16254"/>
    <n v="0.7"/>
  </r>
  <r>
    <n v="2641"/>
    <s v="Texas"/>
    <s v="Howard"/>
    <x v="0"/>
    <x v="7"/>
    <n v="36459"/>
    <n v="4.5618047526229129"/>
    <x v="0"/>
    <n v="4693"/>
    <n v="0.13"/>
    <n v="31766"/>
    <n v="0.87"/>
    <n v="2237"/>
    <n v="0.06"/>
    <n v="6263"/>
    <n v="0.17"/>
    <n v="50423"/>
    <n v="411"/>
    <m/>
    <n v="11.27"/>
    <n v="26854"/>
    <n v="0.74"/>
  </r>
  <r>
    <n v="2642"/>
    <s v="Texas"/>
    <s v="Hudspeth"/>
    <x v="0"/>
    <x v="0"/>
    <n v="4795"/>
    <n v="3.6807886115066824"/>
    <x v="2"/>
    <n v="737"/>
    <n v="0.15"/>
    <n v="4058"/>
    <n v="0.85"/>
    <n v="217"/>
    <n v="0.05"/>
    <n v="838"/>
    <n v="0.17"/>
    <n v="42671"/>
    <n v="0"/>
    <m/>
    <n v="0"/>
    <n v="4064"/>
    <n v="0.85"/>
  </r>
  <r>
    <n v="2643"/>
    <s v="Texas"/>
    <s v="Hunt"/>
    <x v="0"/>
    <x v="3"/>
    <n v="96493"/>
    <n v="4.9844958089744669"/>
    <x v="0"/>
    <n v="15282"/>
    <n v="0.16"/>
    <n v="81211"/>
    <n v="0.84"/>
    <n v="7104"/>
    <n v="7.0000000000000007E-2"/>
    <n v="12715"/>
    <n v="0.13"/>
    <n v="53360"/>
    <n v="293"/>
    <m/>
    <n v="3.04"/>
    <n v="82143"/>
    <n v="0.85"/>
  </r>
  <r>
    <n v="2644"/>
    <s v="Texas"/>
    <s v="Hutchinson"/>
    <x v="0"/>
    <x v="2"/>
    <n v="21198"/>
    <n v="4.3262948878184888"/>
    <x v="0"/>
    <n v="3507"/>
    <n v="0.17"/>
    <n v="17691"/>
    <n v="0.83"/>
    <n v="1331"/>
    <n v="0.06"/>
    <n v="2708"/>
    <n v="0.13"/>
    <n v="54351"/>
    <n v="17"/>
    <m/>
    <n v="0.8"/>
    <n v="18030"/>
    <n v="0.85"/>
  </r>
  <r>
    <n v="2645"/>
    <s v="Texas"/>
    <s v="Irion"/>
    <x v="0"/>
    <x v="1"/>
    <n v="1522"/>
    <n v="3.182414652434554"/>
    <x v="2"/>
    <n v="327"/>
    <n v="0.21"/>
    <n v="1195"/>
    <n v="0.79"/>
    <n v="104"/>
    <n v="7.0000000000000007E-2"/>
    <n v="123"/>
    <n v="0.08"/>
    <n v="56775"/>
    <n v="0"/>
    <m/>
    <n v="0"/>
    <n v="1235"/>
    <n v="0.81"/>
  </r>
  <r>
    <n v="2646"/>
    <s v="Texas"/>
    <s v="Jack"/>
    <x v="0"/>
    <x v="2"/>
    <n v="8843"/>
    <n v="3.9465996250151325"/>
    <x v="2"/>
    <n v="1514"/>
    <n v="0.17"/>
    <n v="7329"/>
    <n v="0.83"/>
    <n v="430"/>
    <n v="0.05"/>
    <n v="1359"/>
    <n v="0.15"/>
    <n v="48780"/>
    <n v="17"/>
    <m/>
    <n v="1.92"/>
    <n v="6404"/>
    <n v="0.72"/>
  </r>
  <r>
    <n v="2647"/>
    <s v="Texas"/>
    <s v="Jackson"/>
    <x v="0"/>
    <x v="2"/>
    <n v="14874"/>
    <n v="4.1724277771514648"/>
    <x v="0"/>
    <n v="2685"/>
    <n v="0.18"/>
    <n v="12189"/>
    <n v="0.82"/>
    <n v="778"/>
    <n v="0.05"/>
    <n v="1885"/>
    <n v="0.13"/>
    <n v="54088"/>
    <n v="17"/>
    <m/>
    <n v="1.1399999999999999"/>
    <n v="12459"/>
    <n v="0.84"/>
  </r>
  <r>
    <n v="2648"/>
    <s v="Texas"/>
    <s v="Jasper"/>
    <x v="0"/>
    <x v="2"/>
    <n v="35872"/>
    <n v="4.5547555909148789"/>
    <x v="0"/>
    <n v="7021"/>
    <n v="0.2"/>
    <n v="28851"/>
    <n v="0.8"/>
    <n v="2379"/>
    <n v="7.0000000000000007E-2"/>
    <n v="6682"/>
    <n v="0.19"/>
    <n v="47551"/>
    <n v="40"/>
    <m/>
    <n v="1.1200000000000001"/>
    <n v="29401"/>
    <n v="0.82"/>
  </r>
  <r>
    <n v="2649"/>
    <s v="Texas"/>
    <s v="Jeff Davis"/>
    <x v="0"/>
    <x v="4"/>
    <n v="2252"/>
    <n v="3.3525683861793087"/>
    <x v="2"/>
    <n v="785"/>
    <n v="0.35"/>
    <n v="1467"/>
    <n v="0.65"/>
    <n v="221"/>
    <n v="0.1"/>
    <n v="284"/>
    <n v="0.13"/>
    <n v="51343"/>
    <n v="0"/>
    <m/>
    <n v="0"/>
    <n v="1418"/>
    <n v="0.63"/>
  </r>
  <r>
    <n v="2650"/>
    <s v="Texas"/>
    <s v="Jefferson"/>
    <x v="0"/>
    <x v="0"/>
    <n v="255001"/>
    <n v="5.4065418835462307"/>
    <x v="1"/>
    <n v="36809"/>
    <n v="0.14000000000000001"/>
    <n v="218192"/>
    <n v="0.86"/>
    <n v="14817"/>
    <n v="0.06"/>
    <n v="44682"/>
    <n v="0.18"/>
    <n v="48121"/>
    <n v="1035"/>
    <m/>
    <n v="4.0599999999999996"/>
    <n v="209874"/>
    <n v="0.82"/>
  </r>
  <r>
    <n v="2651"/>
    <s v="Texas"/>
    <s v="Jim Hogg"/>
    <x v="0"/>
    <x v="2"/>
    <n v="5248"/>
    <n v="3.7199938263676038"/>
    <x v="2"/>
    <n v="923"/>
    <n v="0.18"/>
    <n v="4325"/>
    <n v="0.82"/>
    <n v="221"/>
    <n v="0.04"/>
    <n v="1318"/>
    <n v="0.25"/>
    <n v="36176"/>
    <n v="0"/>
    <m/>
    <n v="0"/>
    <n v="4384"/>
    <n v="0.84"/>
  </r>
  <r>
    <n v="2652"/>
    <s v="Texas"/>
    <s v="Jim Wells"/>
    <x v="0"/>
    <x v="7"/>
    <n v="40822"/>
    <n v="4.6108942783733387"/>
    <x v="0"/>
    <n v="6266"/>
    <n v="0.15"/>
    <n v="34556"/>
    <n v="0.85"/>
    <n v="2022"/>
    <n v="0.05"/>
    <n v="8552"/>
    <n v="0.21"/>
    <n v="41919"/>
    <n v="74"/>
    <m/>
    <n v="1.81"/>
    <n v="35537"/>
    <n v="0.87"/>
  </r>
  <r>
    <n v="2653"/>
    <s v="Texas"/>
    <s v="Johnson"/>
    <x v="0"/>
    <x v="3"/>
    <n v="171361"/>
    <n v="5.2339119878786224"/>
    <x v="1"/>
    <n v="24219"/>
    <n v="0.14000000000000001"/>
    <n v="147142"/>
    <n v="0.86"/>
    <n v="9695"/>
    <n v="0.06"/>
    <n v="17965"/>
    <n v="0.1"/>
    <n v="62635"/>
    <n v="309"/>
    <m/>
    <n v="1.8"/>
    <n v="149504"/>
    <n v="0.87"/>
  </r>
  <r>
    <n v="2654"/>
    <s v="Texas"/>
    <s v="Jones"/>
    <x v="0"/>
    <x v="1"/>
    <n v="19817"/>
    <n v="4.2970379093793598"/>
    <x v="0"/>
    <n v="3091"/>
    <n v="0.16"/>
    <n v="16726"/>
    <n v="0.84"/>
    <n v="1158"/>
    <n v="0.06"/>
    <n v="3232"/>
    <n v="0.16"/>
    <n v="43903"/>
    <n v="36"/>
    <m/>
    <n v="1.82"/>
    <n v="12196"/>
    <n v="0.62"/>
  </r>
  <r>
    <n v="2655"/>
    <s v="Texas"/>
    <s v="Karnes"/>
    <x v="0"/>
    <x v="2"/>
    <n v="15650"/>
    <n v="4.1945143418824671"/>
    <x v="0"/>
    <n v="2205"/>
    <n v="0.14000000000000001"/>
    <n v="13445"/>
    <n v="0.86"/>
    <n v="790"/>
    <n v="0.05"/>
    <n v="2751"/>
    <n v="0.18"/>
    <n v="48743"/>
    <n v="25"/>
    <m/>
    <n v="1.6"/>
    <n v="10935"/>
    <n v="0.7"/>
  </r>
  <r>
    <n v="2656"/>
    <s v="Texas"/>
    <s v="Kaufman"/>
    <x v="0"/>
    <x v="3"/>
    <n v="128622"/>
    <n v="5.1093152583349992"/>
    <x v="1"/>
    <n v="15367"/>
    <n v="0.12"/>
    <n v="113255"/>
    <n v="0.88"/>
    <n v="7351"/>
    <n v="0.06"/>
    <n v="14539"/>
    <n v="0.11"/>
    <n v="67434"/>
    <n v="325"/>
    <m/>
    <n v="2.5299999999999998"/>
    <n v="115551"/>
    <n v="0.9"/>
  </r>
  <r>
    <n v="2657"/>
    <s v="Texas"/>
    <s v="Kendall"/>
    <x v="0"/>
    <x v="3"/>
    <n v="45641"/>
    <n v="4.659355151296662"/>
    <x v="0"/>
    <n v="8703"/>
    <n v="0.19"/>
    <n v="36938"/>
    <n v="0.81"/>
    <n v="3692"/>
    <n v="0.08"/>
    <n v="3361"/>
    <n v="7.0000000000000007E-2"/>
    <n v="90937"/>
    <n v="0"/>
    <m/>
    <n v="0"/>
    <n v="37485"/>
    <n v="0.82"/>
  </r>
  <r>
    <n v="2658"/>
    <s v="Texas"/>
    <s v="Kenedy"/>
    <x v="0"/>
    <x v="4"/>
    <n v="442"/>
    <n v="2.6454222693490919"/>
    <x v="2"/>
    <n v="69"/>
    <n v="0.16"/>
    <n v="373"/>
    <n v="0.84"/>
    <n v="20"/>
    <n v="0.05"/>
    <n v="63"/>
    <n v="0.14000000000000001"/>
    <n v="42153"/>
    <n v="0"/>
    <m/>
    <n v="0"/>
    <n v="369"/>
    <n v="0.83"/>
  </r>
  <r>
    <n v="2659"/>
    <s v="Texas"/>
    <s v="Kent"/>
    <x v="0"/>
    <x v="4"/>
    <n v="726"/>
    <n v="2.8609366207000937"/>
    <x v="2"/>
    <n v="197"/>
    <n v="0.27"/>
    <n v="529"/>
    <n v="0.73"/>
    <n v="62"/>
    <n v="0.09"/>
    <n v="89"/>
    <n v="0.12"/>
    <n v="47625"/>
    <n v="0"/>
    <m/>
    <n v="0"/>
    <n v="535"/>
    <n v="0.74"/>
  </r>
  <r>
    <n v="2660"/>
    <s v="Texas"/>
    <s v="Kerr"/>
    <x v="0"/>
    <x v="7"/>
    <n v="52405"/>
    <n v="4.7193727253198974"/>
    <x v="0"/>
    <n v="14516"/>
    <n v="0.28000000000000003"/>
    <n v="37889"/>
    <n v="0.72"/>
    <n v="5560"/>
    <n v="0.11"/>
    <n v="7023"/>
    <n v="0.13"/>
    <n v="53704"/>
    <n v="342"/>
    <m/>
    <n v="6.53"/>
    <n v="37955"/>
    <n v="0.72"/>
  </r>
  <r>
    <n v="2661"/>
    <s v="Texas"/>
    <s v="Kimble"/>
    <x v="0"/>
    <x v="5"/>
    <n v="4362"/>
    <n v="3.6396856612426816"/>
    <x v="2"/>
    <n v="1280"/>
    <n v="0.28999999999999998"/>
    <n v="3082"/>
    <n v="0.71"/>
    <n v="419"/>
    <n v="0.1"/>
    <n v="760"/>
    <n v="0.17"/>
    <n v="42503"/>
    <n v="15"/>
    <m/>
    <n v="3.44"/>
    <n v="3185"/>
    <n v="0.73"/>
  </r>
  <r>
    <n v="2662"/>
    <s v="Texas"/>
    <s v="King"/>
    <x v="0"/>
    <x v="4"/>
    <n v="277"/>
    <n v="2.4424797690644486"/>
    <x v="2"/>
    <n v="49"/>
    <n v="0.18"/>
    <n v="228"/>
    <n v="0.82"/>
    <n v="18"/>
    <n v="0.06"/>
    <n v="38"/>
    <n v="0.14000000000000001"/>
    <n v="57925"/>
    <n v="0"/>
    <m/>
    <n v="0"/>
    <n v="232"/>
    <n v="0.84"/>
  </r>
  <r>
    <n v="2663"/>
    <s v="Texas"/>
    <s v="Kinney"/>
    <x v="0"/>
    <x v="5"/>
    <n v="3767"/>
    <n v="3.5759956202032677"/>
    <x v="2"/>
    <n v="904"/>
    <n v="0.24"/>
    <n v="2863"/>
    <n v="0.76"/>
    <n v="280"/>
    <n v="7.0000000000000007E-2"/>
    <n v="724"/>
    <n v="0.19"/>
    <n v="43192"/>
    <n v="0"/>
    <m/>
    <n v="0"/>
    <n v="2625"/>
    <n v="0.7"/>
  </r>
  <r>
    <n v="2664"/>
    <s v="Texas"/>
    <s v="Kleberg"/>
    <x v="0"/>
    <x v="7"/>
    <n v="31129"/>
    <n v="4.4931651694631913"/>
    <x v="0"/>
    <n v="4029"/>
    <n v="0.13"/>
    <n v="27100"/>
    <n v="0.87"/>
    <n v="2072"/>
    <n v="7.0000000000000007E-2"/>
    <n v="7369"/>
    <n v="0.24"/>
    <n v="42605"/>
    <n v="50"/>
    <m/>
    <n v="1.61"/>
    <n v="26248"/>
    <n v="0.84"/>
  </r>
  <r>
    <n v="2665"/>
    <s v="Texas"/>
    <s v="Knox"/>
    <x v="0"/>
    <x v="4"/>
    <n v="3653"/>
    <n v="3.5626496722119168"/>
    <x v="2"/>
    <n v="726"/>
    <n v="0.2"/>
    <n v="2927"/>
    <n v="0.8"/>
    <n v="204"/>
    <n v="0.06"/>
    <n v="723"/>
    <n v="0.2"/>
    <n v="39726"/>
    <n v="14"/>
    <m/>
    <n v="3.83"/>
    <n v="2973"/>
    <n v="0.81"/>
  </r>
  <r>
    <n v="2666"/>
    <s v="Texas"/>
    <s v="Lamar"/>
    <x v="0"/>
    <x v="8"/>
    <n v="49728"/>
    <n v="4.6966009927848011"/>
    <x v="0"/>
    <n v="9547"/>
    <n v="0.19"/>
    <n v="40181"/>
    <n v="0.81"/>
    <n v="3423"/>
    <n v="7.0000000000000007E-2"/>
    <n v="7066"/>
    <n v="0.14000000000000001"/>
    <n v="45767"/>
    <n v="196"/>
    <m/>
    <n v="3.94"/>
    <n v="41805"/>
    <n v="0.84"/>
  </r>
  <r>
    <n v="2667"/>
    <s v="Texas"/>
    <s v="Lam"/>
    <x v="0"/>
    <x v="2"/>
    <n v="13158"/>
    <n v="4.1191898820611668"/>
    <x v="0"/>
    <n v="2216"/>
    <n v="0.17"/>
    <n v="10942"/>
    <n v="0.83"/>
    <n v="525"/>
    <n v="0.04"/>
    <n v="2587"/>
    <n v="0.2"/>
    <n v="42700"/>
    <n v="41"/>
    <m/>
    <n v="3.12"/>
    <n v="11177"/>
    <n v="0.85"/>
  </r>
  <r>
    <n v="2668"/>
    <s v="Texas"/>
    <s v="Lampasas"/>
    <x v="0"/>
    <x v="0"/>
    <n v="21229"/>
    <n v="4.3269295370435046"/>
    <x v="0"/>
    <n v="4165"/>
    <n v="0.2"/>
    <n v="17064"/>
    <n v="0.8"/>
    <n v="2895"/>
    <n v="0.14000000000000001"/>
    <n v="2713"/>
    <n v="0.13"/>
    <n v="55151"/>
    <n v="35"/>
    <m/>
    <n v="1.65"/>
    <n v="17726"/>
    <n v="0.83"/>
  </r>
  <r>
    <n v="2669"/>
    <s v="Texas"/>
    <s v="La Salle"/>
    <x v="0"/>
    <x v="2"/>
    <n v="7531"/>
    <n v="3.8768526476013436"/>
    <x v="2"/>
    <n v="1033"/>
    <n v="0.14000000000000001"/>
    <n v="6498"/>
    <n v="0.86"/>
    <n v="161"/>
    <n v="0.02"/>
    <n v="1737"/>
    <n v="0.23"/>
    <n v="40072"/>
    <n v="0"/>
    <m/>
    <n v="0"/>
    <n v="5036"/>
    <n v="0.67"/>
  </r>
  <r>
    <n v="2670"/>
    <s v="Texas"/>
    <s v="Lavaca"/>
    <x v="0"/>
    <x v="2"/>
    <n v="20110"/>
    <n v="4.3034120705967416"/>
    <x v="0"/>
    <n v="4683"/>
    <n v="0.23"/>
    <n v="15427"/>
    <n v="0.77"/>
    <n v="1271"/>
    <n v="0.06"/>
    <n v="2644"/>
    <n v="0.13"/>
    <n v="51128"/>
    <n v="48"/>
    <m/>
    <n v="2.39"/>
    <n v="15813"/>
    <n v="0.79"/>
  </r>
  <r>
    <n v="2671"/>
    <s v="Texas"/>
    <s v="Lee"/>
    <x v="0"/>
    <x v="2"/>
    <n v="17144"/>
    <n v="4.2341121580337724"/>
    <x v="0"/>
    <n v="3170"/>
    <n v="0.18"/>
    <n v="13974"/>
    <n v="0.82"/>
    <n v="1182"/>
    <n v="7.0000000000000007E-2"/>
    <n v="2049"/>
    <n v="0.12"/>
    <n v="55834"/>
    <n v="0"/>
    <m/>
    <n v="0"/>
    <n v="14069"/>
    <n v="0.82"/>
  </r>
  <r>
    <n v="2672"/>
    <s v="Texas"/>
    <s v="Leon"/>
    <x v="0"/>
    <x v="6"/>
    <n v="17270"/>
    <n v="4.2372923375674585"/>
    <x v="0"/>
    <n v="4226"/>
    <n v="0.24"/>
    <n v="13044"/>
    <n v="0.76"/>
    <n v="1430"/>
    <n v="0.08"/>
    <n v="2679"/>
    <n v="0.16"/>
    <n v="47065"/>
    <n v="0"/>
    <m/>
    <n v="0"/>
    <n v="13557"/>
    <n v="0.79"/>
  </r>
  <r>
    <n v="2673"/>
    <s v="Texas"/>
    <s v="Liberty"/>
    <x v="0"/>
    <x v="3"/>
    <n v="86323"/>
    <n v="4.9361265250576825"/>
    <x v="0"/>
    <n v="11052"/>
    <n v="0.13"/>
    <n v="75271"/>
    <n v="0.87"/>
    <n v="4738"/>
    <n v="0.05"/>
    <n v="12252"/>
    <n v="0.14000000000000001"/>
    <n v="52577"/>
    <n v="55"/>
    <m/>
    <n v="0.64"/>
    <n v="72608"/>
    <n v="0.84"/>
  </r>
  <r>
    <n v="2674"/>
    <s v="Texas"/>
    <s v="Limestone"/>
    <x v="0"/>
    <x v="2"/>
    <n v="23519"/>
    <n v="4.3714188521101125"/>
    <x v="0"/>
    <n v="4581"/>
    <n v="0.19"/>
    <n v="18938"/>
    <n v="0.81"/>
    <n v="1519"/>
    <n v="0.06"/>
    <n v="4860"/>
    <n v="0.21"/>
    <n v="43226"/>
    <n v="78"/>
    <m/>
    <n v="3.32"/>
    <n v="18542"/>
    <n v="0.79"/>
  </r>
  <r>
    <n v="2675"/>
    <s v="Texas"/>
    <s v="Lipscom"/>
    <x v="0"/>
    <x v="4"/>
    <n v="3355"/>
    <n v="3.5256925245050108"/>
    <x v="2"/>
    <n v="608"/>
    <n v="0.18"/>
    <n v="2747"/>
    <n v="0.82"/>
    <n v="126"/>
    <n v="0.04"/>
    <n v="397"/>
    <n v="0.12"/>
    <n v="57332"/>
    <n v="0"/>
    <m/>
    <n v="0"/>
    <n v="2779"/>
    <n v="0.83"/>
  </r>
  <r>
    <n v="2676"/>
    <s v="Texas"/>
    <s v="Live Oak"/>
    <x v="0"/>
    <x v="6"/>
    <n v="12166"/>
    <n v="4.0851478121269045"/>
    <x v="0"/>
    <n v="2505"/>
    <n v="0.21"/>
    <n v="9661"/>
    <n v="0.79"/>
    <n v="829"/>
    <n v="7.0000000000000007E-2"/>
    <n v="2067"/>
    <n v="0.17"/>
    <n v="48814"/>
    <n v="0"/>
    <m/>
    <n v="0"/>
    <n v="8849"/>
    <n v="0.73"/>
  </r>
  <r>
    <n v="2677"/>
    <s v="Texas"/>
    <s v="Llano"/>
    <x v="1"/>
    <x v="5"/>
    <n v="21646"/>
    <n v="4.3353776541108298"/>
    <x v="0"/>
    <n v="7818"/>
    <n v="0.36"/>
    <n v="13828"/>
    <n v="0.64"/>
    <n v="2456"/>
    <n v="0.11"/>
    <n v="2628"/>
    <n v="0.12"/>
    <n v="54019"/>
    <n v="10"/>
    <m/>
    <n v="0.46"/>
    <n v="14412"/>
    <n v="0.67"/>
  </r>
  <r>
    <n v="2678"/>
    <s v="Texas"/>
    <s v="Loving"/>
    <x v="0"/>
    <x v="4"/>
    <n v="152"/>
    <n v="2.1818435879447726"/>
    <x v="2"/>
    <n v="15"/>
    <n v="0.1"/>
    <n v="137"/>
    <n v="0.9"/>
    <n v="19"/>
    <n v="0.13"/>
    <n v="5"/>
    <n v="0.03"/>
    <n v="78637"/>
    <n v="0"/>
    <m/>
    <n v="0"/>
    <n v="142"/>
    <n v="0.93"/>
  </r>
  <r>
    <n v="2679"/>
    <s v="Texas"/>
    <s v="Lubbock"/>
    <x v="0"/>
    <x v="0"/>
    <n v="307412"/>
    <n v="5.4877208164235309"/>
    <x v="1"/>
    <n v="38200"/>
    <n v="0.12"/>
    <n v="269212"/>
    <n v="0.88"/>
    <n v="15541"/>
    <n v="0.05"/>
    <n v="52037"/>
    <n v="0.17"/>
    <n v="50377"/>
    <n v="1331"/>
    <m/>
    <n v="4.33"/>
    <n v="266098"/>
    <n v="0.87"/>
  </r>
  <r>
    <n v="2680"/>
    <s v="Texas"/>
    <s v="Lynn"/>
    <x v="0"/>
    <x v="0"/>
    <n v="5877"/>
    <n v="3.7691556907143986"/>
    <x v="2"/>
    <n v="990"/>
    <n v="0.17"/>
    <n v="4887"/>
    <n v="0.83"/>
    <n v="232"/>
    <n v="0.04"/>
    <n v="1063"/>
    <n v="0.18"/>
    <n v="43436"/>
    <n v="24"/>
    <m/>
    <n v="4.08"/>
    <n v="4961"/>
    <n v="0.84"/>
  </r>
  <r>
    <n v="2681"/>
    <s v="Texas"/>
    <s v="McCulloch"/>
    <x v="0"/>
    <x v="5"/>
    <n v="7987"/>
    <n v="3.9023836844324715"/>
    <x v="2"/>
    <n v="1778"/>
    <n v="0.22"/>
    <n v="6209"/>
    <n v="0.78"/>
    <n v="569"/>
    <n v="7.0000000000000007E-2"/>
    <n v="1449"/>
    <n v="0.18"/>
    <n v="42719"/>
    <n v="25"/>
    <m/>
    <n v="3.13"/>
    <n v="6427"/>
    <n v="0.8"/>
  </r>
  <r>
    <n v="2682"/>
    <s v="Texas"/>
    <s v="McLennan"/>
    <x v="0"/>
    <x v="0"/>
    <n v="254607"/>
    <n v="5.4058703396930579"/>
    <x v="1"/>
    <n v="36615"/>
    <n v="0.14000000000000001"/>
    <n v="217992"/>
    <n v="0.86"/>
    <n v="15550"/>
    <n v="0.06"/>
    <n v="46457"/>
    <n v="0.18"/>
    <n v="48858"/>
    <n v="510"/>
    <m/>
    <n v="2"/>
    <n v="218069"/>
    <n v="0.86"/>
  </r>
  <r>
    <n v="2683"/>
    <s v="Texas"/>
    <s v="McMullen"/>
    <x v="0"/>
    <x v="4"/>
    <n v="749"/>
    <n v="2.8744818176994666"/>
    <x v="2"/>
    <n v="180"/>
    <n v="0.24"/>
    <n v="569"/>
    <n v="0.76"/>
    <n v="43"/>
    <n v="0.06"/>
    <n v="82"/>
    <n v="0.11"/>
    <n v="64633"/>
    <n v="0"/>
    <m/>
    <n v="0"/>
    <n v="579"/>
    <n v="0.77"/>
  </r>
  <r>
    <n v="2684"/>
    <s v="Texas"/>
    <s v="Madison"/>
    <x v="0"/>
    <x v="2"/>
    <n v="14422"/>
    <n v="4.1590254912249049"/>
    <x v="0"/>
    <n v="2251"/>
    <n v="0.16"/>
    <n v="12171"/>
    <n v="0.84"/>
    <n v="767"/>
    <n v="0.05"/>
    <n v="2122"/>
    <n v="0.15"/>
    <n v="45445"/>
    <n v="25"/>
    <m/>
    <n v="1.73"/>
    <n v="10013"/>
    <n v="0.69"/>
  </r>
  <r>
    <n v="2685"/>
    <s v="Texas"/>
    <s v="Marion"/>
    <x v="0"/>
    <x v="6"/>
    <n v="9928"/>
    <n v="3.9968617684906733"/>
    <x v="2"/>
    <n v="2618"/>
    <n v="0.26"/>
    <n v="7310"/>
    <n v="0.74"/>
    <n v="972"/>
    <n v="0.1"/>
    <n v="2135"/>
    <n v="0.22"/>
    <n v="38011"/>
    <n v="0"/>
    <m/>
    <n v="0"/>
    <n v="7693"/>
    <n v="0.77"/>
  </r>
  <r>
    <n v="2686"/>
    <s v="Texas"/>
    <s v="Martin"/>
    <x v="0"/>
    <x v="1"/>
    <n v="5753"/>
    <n v="3.7598943740254991"/>
    <x v="2"/>
    <n v="648"/>
    <n v="0.11"/>
    <n v="5105"/>
    <n v="0.89"/>
    <n v="225"/>
    <n v="0.04"/>
    <n v="773"/>
    <n v="0.13"/>
    <n v="56484"/>
    <n v="18"/>
    <m/>
    <n v="3.13"/>
    <n v="5175"/>
    <n v="0.9"/>
  </r>
  <r>
    <n v="2687"/>
    <s v="Texas"/>
    <s v="Mason"/>
    <x v="0"/>
    <x v="4"/>
    <n v="4280"/>
    <n v="3.6314437690131722"/>
    <x v="2"/>
    <n v="1220"/>
    <n v="0.28999999999999998"/>
    <n v="3060"/>
    <n v="0.71"/>
    <n v="337"/>
    <n v="0.08"/>
    <n v="541"/>
    <n v="0.13"/>
    <n v="49560"/>
    <n v="0"/>
    <m/>
    <n v="0"/>
    <n v="3131"/>
    <n v="0.73"/>
  </r>
  <r>
    <n v="2688"/>
    <s v="Texas"/>
    <s v="Matagorda"/>
    <x v="1"/>
    <x v="7"/>
    <n v="36552"/>
    <n v="4.5629111450476483"/>
    <x v="0"/>
    <n v="6221"/>
    <n v="0.17"/>
    <n v="30331"/>
    <n v="0.83"/>
    <n v="2254"/>
    <n v="0.06"/>
    <n v="6639"/>
    <n v="0.18"/>
    <n v="48830"/>
    <n v="75"/>
    <m/>
    <n v="2.0499999999999998"/>
    <n v="30951"/>
    <n v="0.85"/>
  </r>
  <r>
    <n v="2689"/>
    <s v="Texas"/>
    <s v="Maverick"/>
    <x v="0"/>
    <x v="8"/>
    <n v="58485"/>
    <n v="4.7670444942436667"/>
    <x v="0"/>
    <n v="6916"/>
    <n v="0.12"/>
    <n v="51569"/>
    <n v="0.88"/>
    <n v="1182"/>
    <n v="0.02"/>
    <n v="14859"/>
    <n v="0.25"/>
    <n v="35594"/>
    <n v="101"/>
    <m/>
    <n v="1.73"/>
    <n v="51470"/>
    <n v="0.88"/>
  </r>
  <r>
    <n v="2690"/>
    <s v="Texas"/>
    <s v="Medina"/>
    <x v="0"/>
    <x v="3"/>
    <n v="50921"/>
    <n v="4.7068969238547025"/>
    <x v="0"/>
    <n v="8489"/>
    <n v="0.17"/>
    <n v="42432"/>
    <n v="0.83"/>
    <n v="4268"/>
    <n v="0.08"/>
    <n v="5988"/>
    <n v="0.12"/>
    <n v="59304"/>
    <n v="25"/>
    <m/>
    <n v="0.49"/>
    <n v="41822"/>
    <n v="0.82"/>
  </r>
  <r>
    <n v="2691"/>
    <s v="Texas"/>
    <s v="Menard"/>
    <x v="0"/>
    <x v="4"/>
    <n v="2139"/>
    <n v="3.3302107845715279"/>
    <x v="2"/>
    <n v="679"/>
    <n v="0.32"/>
    <n v="1460"/>
    <n v="0.68"/>
    <n v="197"/>
    <n v="0.09"/>
    <n v="452"/>
    <n v="0.21"/>
    <n v="35881"/>
    <n v="0"/>
    <m/>
    <n v="0"/>
    <n v="1503"/>
    <n v="0.7"/>
  </r>
  <r>
    <n v="2692"/>
    <s v="Texas"/>
    <s v="Midland"/>
    <x v="0"/>
    <x v="1"/>
    <n v="172578"/>
    <n v="5.2369854316597717"/>
    <x v="1"/>
    <n v="17799"/>
    <n v="0.1"/>
    <n v="154779"/>
    <n v="0.9"/>
    <n v="7753"/>
    <n v="0.04"/>
    <n v="17351"/>
    <n v="0.1"/>
    <n v="80189"/>
    <n v="412"/>
    <m/>
    <n v="2.39"/>
    <n v="156465"/>
    <n v="0.91"/>
  </r>
  <r>
    <n v="2693"/>
    <s v="Texas"/>
    <s v="Milam"/>
    <x v="0"/>
    <x v="2"/>
    <n v="25131"/>
    <n v="4.4002097701620615"/>
    <x v="0"/>
    <n v="5098"/>
    <n v="0.2"/>
    <n v="20033"/>
    <n v="0.8"/>
    <n v="1628"/>
    <n v="0.06"/>
    <n v="3839"/>
    <n v="0.15"/>
    <n v="46720"/>
    <n v="6"/>
    <m/>
    <n v="0.24"/>
    <n v="20591"/>
    <n v="0.82"/>
  </r>
  <r>
    <n v="2694"/>
    <s v="Texas"/>
    <s v="Mills"/>
    <x v="0"/>
    <x v="4"/>
    <n v="4921"/>
    <n v="3.6920533650340808"/>
    <x v="2"/>
    <n v="1406"/>
    <n v="0.28999999999999998"/>
    <n v="3515"/>
    <n v="0.71"/>
    <n v="408"/>
    <n v="0.08"/>
    <n v="693"/>
    <n v="0.14000000000000001"/>
    <n v="47068"/>
    <n v="0"/>
    <m/>
    <n v="0"/>
    <n v="3562"/>
    <n v="0.72"/>
  </r>
  <r>
    <n v="2695"/>
    <s v="Texas"/>
    <s v="Mitchell"/>
    <x v="0"/>
    <x v="5"/>
    <n v="8145"/>
    <n v="3.9108910886445281"/>
    <x v="2"/>
    <n v="1240"/>
    <n v="0.15"/>
    <n v="6905"/>
    <n v="0.85"/>
    <n v="436"/>
    <n v="0.05"/>
    <n v="1432"/>
    <n v="0.18"/>
    <n v="48529"/>
    <n v="17"/>
    <m/>
    <n v="2.09"/>
    <n v="5684"/>
    <n v="0.7"/>
  </r>
  <r>
    <n v="2696"/>
    <s v="Texas"/>
    <s v="Montague"/>
    <x v="0"/>
    <x v="2"/>
    <n v="19596"/>
    <n v="4.2921674307842927"/>
    <x v="0"/>
    <n v="4315"/>
    <n v="0.22"/>
    <n v="15281"/>
    <n v="0.78"/>
    <n v="1562"/>
    <n v="0.08"/>
    <n v="2668"/>
    <n v="0.14000000000000001"/>
    <n v="50542"/>
    <n v="14"/>
    <m/>
    <n v="0.71"/>
    <n v="15898"/>
    <n v="0.81"/>
  </r>
  <r>
    <n v="2697"/>
    <s v="Texas"/>
    <s v="Montgomery"/>
    <x v="0"/>
    <x v="3"/>
    <n v="590925"/>
    <n v="5.7715323638709775"/>
    <x v="1"/>
    <n v="77263"/>
    <n v="0.13"/>
    <n v="513662"/>
    <n v="0.87"/>
    <n v="34846"/>
    <n v="0.06"/>
    <n v="54400"/>
    <n v="0.09"/>
    <n v="77598"/>
    <n v="1094"/>
    <m/>
    <n v="1.85"/>
    <n v="521357"/>
    <n v="0.88"/>
  </r>
  <r>
    <n v="2698"/>
    <s v="Texas"/>
    <s v="Moore"/>
    <x v="0"/>
    <x v="5"/>
    <n v="21485"/>
    <n v="4.3321353580199222"/>
    <x v="0"/>
    <n v="2343"/>
    <n v="0.11"/>
    <n v="19142"/>
    <n v="0.89"/>
    <n v="707"/>
    <n v="0.03"/>
    <n v="2588"/>
    <n v="0.12"/>
    <n v="53785"/>
    <n v="25"/>
    <m/>
    <n v="1.1599999999999999"/>
    <n v="19273"/>
    <n v="0.9"/>
  </r>
  <r>
    <n v="2699"/>
    <s v="Texas"/>
    <s v="Morris"/>
    <x v="0"/>
    <x v="2"/>
    <n v="12339"/>
    <n v="4.0912799642288373"/>
    <x v="0"/>
    <n v="2703"/>
    <n v="0.22"/>
    <n v="9636"/>
    <n v="0.78"/>
    <n v="912"/>
    <n v="7.0000000000000007E-2"/>
    <n v="2462"/>
    <n v="0.2"/>
    <n v="41418"/>
    <n v="0"/>
    <m/>
    <n v="0"/>
    <n v="10211"/>
    <n v="0.83"/>
  </r>
  <r>
    <n v="2700"/>
    <s v="Texas"/>
    <s v="Motley"/>
    <x v="0"/>
    <x v="4"/>
    <n v="1234"/>
    <n v="3.0913151596972228"/>
    <x v="2"/>
    <n v="374"/>
    <n v="0.3"/>
    <n v="860"/>
    <n v="0.7"/>
    <n v="69"/>
    <n v="0.06"/>
    <n v="219"/>
    <n v="0.18"/>
    <n v="41009"/>
    <n v="0"/>
    <m/>
    <n v="0"/>
    <n v="882"/>
    <n v="0.71"/>
  </r>
  <r>
    <n v="2701"/>
    <s v="Texas"/>
    <s v="Nacogdoches"/>
    <x v="0"/>
    <x v="8"/>
    <n v="65711"/>
    <n v="4.8176380764003355"/>
    <x v="0"/>
    <n v="9685"/>
    <n v="0.15"/>
    <n v="56026"/>
    <n v="0.85"/>
    <n v="3763"/>
    <n v="0.06"/>
    <n v="13110"/>
    <n v="0.2"/>
    <n v="45357"/>
    <n v="232"/>
    <m/>
    <n v="3.53"/>
    <n v="52953"/>
    <n v="0.81"/>
  </r>
  <r>
    <n v="2702"/>
    <s v="Texas"/>
    <s v="Navarro"/>
    <x v="0"/>
    <x v="7"/>
    <n v="49565"/>
    <n v="4.6951751105143433"/>
    <x v="0"/>
    <n v="8429"/>
    <n v="0.17"/>
    <n v="41136"/>
    <n v="0.83"/>
    <n v="2984"/>
    <n v="0.06"/>
    <n v="9739"/>
    <n v="0.2"/>
    <n v="46259"/>
    <n v="49"/>
    <m/>
    <n v="0.99"/>
    <n v="42465"/>
    <n v="0.86"/>
  </r>
  <r>
    <n v="2703"/>
    <s v="Texas"/>
    <s v="Newton"/>
    <x v="0"/>
    <x v="0"/>
    <n v="13746"/>
    <n v="4.1381763395730413"/>
    <x v="0"/>
    <n v="2821"/>
    <n v="0.21"/>
    <n v="10925"/>
    <n v="0.79"/>
    <n v="959"/>
    <n v="7.0000000000000007E-2"/>
    <n v="2898"/>
    <n v="0.21"/>
    <n v="43367"/>
    <n v="0"/>
    <m/>
    <n v="0"/>
    <n v="10728"/>
    <n v="0.78"/>
  </r>
  <r>
    <n v="2704"/>
    <s v="Texas"/>
    <s v="Nolan"/>
    <x v="0"/>
    <x v="2"/>
    <n v="14751"/>
    <n v="4.1688214630098237"/>
    <x v="0"/>
    <n v="2694"/>
    <n v="0.18"/>
    <n v="12057"/>
    <n v="0.82"/>
    <n v="993"/>
    <n v="7.0000000000000007E-2"/>
    <n v="2615"/>
    <n v="0.18"/>
    <n v="42522"/>
    <n v="57"/>
    <m/>
    <n v="3.86"/>
    <n v="12202"/>
    <n v="0.83"/>
  </r>
  <r>
    <n v="2705"/>
    <s v="Texas"/>
    <s v="Nueces"/>
    <x v="0"/>
    <x v="0"/>
    <n v="362265"/>
    <n v="5.5590263769792596"/>
    <x v="1"/>
    <n v="52215"/>
    <n v="0.14000000000000001"/>
    <n v="310050"/>
    <n v="0.86"/>
    <n v="25599"/>
    <n v="7.0000000000000007E-2"/>
    <n v="57694"/>
    <n v="0.16"/>
    <n v="53034"/>
    <n v="1239"/>
    <m/>
    <n v="3.42"/>
    <n v="314326"/>
    <n v="0.87"/>
  </r>
  <r>
    <n v="2706"/>
    <s v="Texas"/>
    <s v="Ochiltree"/>
    <x v="0"/>
    <x v="5"/>
    <n v="9947"/>
    <n v="3.9976921179417264"/>
    <x v="2"/>
    <n v="1108"/>
    <n v="0.11"/>
    <n v="8839"/>
    <n v="0.89"/>
    <n v="432"/>
    <n v="0.04"/>
    <n v="1040"/>
    <n v="0.1"/>
    <n v="49845"/>
    <n v="25"/>
    <m/>
    <n v="2.5099999999999998"/>
    <n v="8933"/>
    <n v="0.9"/>
  </r>
  <r>
    <n v="2707"/>
    <s v="Texas"/>
    <s v="Oldham"/>
    <x v="0"/>
    <x v="0"/>
    <n v="2131"/>
    <n v="3.3285834497142019"/>
    <x v="2"/>
    <n v="319"/>
    <n v="0.15"/>
    <n v="1812"/>
    <n v="0.85"/>
    <n v="110"/>
    <n v="0.05"/>
    <n v="245"/>
    <n v="0.11"/>
    <n v="56590"/>
    <n v="0"/>
    <m/>
    <n v="0"/>
    <n v="1597"/>
    <n v="0.75"/>
  </r>
  <r>
    <n v="2708"/>
    <s v="Texas"/>
    <s v="Orange"/>
    <x v="0"/>
    <x v="0"/>
    <n v="83572"/>
    <n v="4.9220607955926905"/>
    <x v="0"/>
    <n v="13466"/>
    <n v="0.16"/>
    <n v="70106"/>
    <n v="0.84"/>
    <n v="6325"/>
    <n v="0.08"/>
    <n v="11101"/>
    <n v="0.13"/>
    <n v="56556"/>
    <n v="0"/>
    <m/>
    <n v="0"/>
    <n v="72650"/>
    <n v="0.87"/>
  </r>
  <r>
    <n v="2709"/>
    <s v="Texas"/>
    <s v="Palo Pinto"/>
    <x v="0"/>
    <x v="2"/>
    <n v="28875"/>
    <n v="4.4605219929002011"/>
    <x v="0"/>
    <n v="5639"/>
    <n v="0.2"/>
    <n v="23236"/>
    <n v="0.8"/>
    <n v="2087"/>
    <n v="7.0000000000000007E-2"/>
    <n v="4529"/>
    <n v="0.16"/>
    <n v="46067"/>
    <n v="54"/>
    <m/>
    <n v="1.87"/>
    <n v="23905"/>
    <n v="0.83"/>
  </r>
  <r>
    <n v="2710"/>
    <s v="Texas"/>
    <s v="Panola"/>
    <x v="0"/>
    <x v="2"/>
    <n v="23148"/>
    <n v="4.3645134736915097"/>
    <x v="0"/>
    <n v="4438"/>
    <n v="0.19"/>
    <n v="18710"/>
    <n v="0.81"/>
    <n v="1469"/>
    <n v="0.06"/>
    <n v="3578"/>
    <n v="0.15"/>
    <n v="51192"/>
    <n v="23"/>
    <m/>
    <n v="0.99"/>
    <n v="19175"/>
    <n v="0.83"/>
  </r>
  <r>
    <n v="2711"/>
    <s v="Texas"/>
    <s v="Parker"/>
    <x v="1"/>
    <x v="3"/>
    <n v="138371"/>
    <n v="5.14104507957396"/>
    <x v="1"/>
    <n v="21302"/>
    <n v="0.15"/>
    <n v="117069"/>
    <n v="0.85"/>
    <n v="10074"/>
    <n v="7.0000000000000007E-2"/>
    <n v="11289"/>
    <n v="0.08"/>
    <n v="73718"/>
    <n v="108"/>
    <m/>
    <n v="0.78"/>
    <n v="119286"/>
    <n v="0.86"/>
  </r>
  <r>
    <n v="2712"/>
    <s v="Texas"/>
    <s v="Parmer"/>
    <x v="0"/>
    <x v="5"/>
    <n v="9864"/>
    <n v="3.9940530635876752"/>
    <x v="2"/>
    <n v="1355"/>
    <n v="0.14000000000000001"/>
    <n v="8509"/>
    <n v="0.86"/>
    <n v="302"/>
    <n v="0.03"/>
    <n v="1325"/>
    <n v="0.13"/>
    <n v="50539"/>
    <n v="15"/>
    <m/>
    <n v="1.52"/>
    <n v="8578"/>
    <n v="0.87"/>
  </r>
  <r>
    <n v="2713"/>
    <s v="Texas"/>
    <s v="Pecos"/>
    <x v="0"/>
    <x v="5"/>
    <n v="15673"/>
    <n v="4.1951521335932869"/>
    <x v="0"/>
    <n v="2101"/>
    <n v="0.13"/>
    <n v="13572"/>
    <n v="0.87"/>
    <n v="760"/>
    <n v="0.05"/>
    <n v="2650"/>
    <n v="0.17"/>
    <n v="47008"/>
    <n v="39"/>
    <m/>
    <n v="2.4900000000000002"/>
    <n v="11788"/>
    <n v="0.75"/>
  </r>
  <r>
    <n v="2714"/>
    <s v="Texas"/>
    <s v="Polk"/>
    <x v="0"/>
    <x v="2"/>
    <n v="50031"/>
    <n v="4.6992391834778848"/>
    <x v="0"/>
    <n v="9422"/>
    <n v="0.19"/>
    <n v="40609"/>
    <n v="0.81"/>
    <n v="4268"/>
    <n v="0.09"/>
    <n v="6834"/>
    <n v="0.14000000000000001"/>
    <n v="46017"/>
    <n v="66"/>
    <m/>
    <n v="1.32"/>
    <n v="38762"/>
    <n v="0.77"/>
  </r>
  <r>
    <n v="2715"/>
    <s v="Texas"/>
    <s v="Potter"/>
    <x v="0"/>
    <x v="0"/>
    <n v="119648"/>
    <n v="5.0779054434741253"/>
    <x v="1"/>
    <n v="14922"/>
    <n v="0.12"/>
    <n v="104726"/>
    <n v="0.88"/>
    <n v="6621"/>
    <n v="0.06"/>
    <n v="22262"/>
    <n v="0.19"/>
    <n v="41912"/>
    <n v="997"/>
    <m/>
    <n v="8.33"/>
    <n v="101342"/>
    <n v="0.85"/>
  </r>
  <r>
    <n v="2716"/>
    <s v="Texas"/>
    <s v="Presidio"/>
    <x v="0"/>
    <x v="5"/>
    <n v="6948"/>
    <n v="3.8418598097750611"/>
    <x v="2"/>
    <n v="1607"/>
    <n v="0.23"/>
    <n v="5341"/>
    <n v="0.77"/>
    <n v="134"/>
    <n v="0.02"/>
    <n v="1557"/>
    <n v="0.22"/>
    <n v="37738"/>
    <n v="0"/>
    <m/>
    <n v="0"/>
    <n v="5446"/>
    <n v="0.78"/>
  </r>
  <r>
    <n v="2717"/>
    <s v="Texas"/>
    <s v="Rains"/>
    <x v="0"/>
    <x v="6"/>
    <n v="12159"/>
    <n v="4.0848978584613551"/>
    <x v="0"/>
    <n v="2983"/>
    <n v="0.25"/>
    <n v="9176"/>
    <n v="0.75"/>
    <n v="1170"/>
    <n v="0.1"/>
    <n v="1752"/>
    <n v="0.14000000000000001"/>
    <n v="47572"/>
    <n v="0"/>
    <m/>
    <n v="0"/>
    <n v="9593"/>
    <n v="0.79"/>
  </r>
  <r>
    <n v="2718"/>
    <s v="Texas"/>
    <s v="Randall"/>
    <x v="0"/>
    <x v="0"/>
    <n v="136271"/>
    <n v="5.1344034429219079"/>
    <x v="1"/>
    <n v="20536"/>
    <n v="0.15"/>
    <n v="115735"/>
    <n v="0.85"/>
    <n v="8835"/>
    <n v="0.06"/>
    <n v="11343"/>
    <n v="0.08"/>
    <n v="69600"/>
    <n v="0"/>
    <m/>
    <n v="0"/>
    <n v="115947"/>
    <n v="0.85"/>
  </r>
  <r>
    <n v="2719"/>
    <s v="Texas"/>
    <s v="Reagan"/>
    <x v="0"/>
    <x v="2"/>
    <n v="3741"/>
    <n v="3.5729877081982049"/>
    <x v="2"/>
    <n v="420"/>
    <n v="0.11"/>
    <n v="3321"/>
    <n v="0.89"/>
    <n v="145"/>
    <n v="0.04"/>
    <n v="371"/>
    <n v="0.1"/>
    <n v="65273"/>
    <n v="7"/>
    <m/>
    <n v="1.87"/>
    <n v="3344"/>
    <n v="0.89"/>
  </r>
  <r>
    <n v="2720"/>
    <s v="Texas"/>
    <s v="Real"/>
    <x v="0"/>
    <x v="4"/>
    <n v="3478"/>
    <n v="3.5413295776666938"/>
    <x v="2"/>
    <n v="1025"/>
    <n v="0.28999999999999998"/>
    <n v="2453"/>
    <n v="0.71"/>
    <n v="349"/>
    <n v="0.1"/>
    <n v="616"/>
    <n v="0.18"/>
    <n v="39506"/>
    <n v="0"/>
    <m/>
    <n v="0"/>
    <n v="2556"/>
    <n v="0.73"/>
  </r>
  <r>
    <n v="2721"/>
    <s v="Texas"/>
    <s v="Red River"/>
    <x v="0"/>
    <x v="2"/>
    <n v="12175"/>
    <n v="4.085468969886672"/>
    <x v="0"/>
    <n v="2996"/>
    <n v="0.25"/>
    <n v="9179"/>
    <n v="0.75"/>
    <n v="758"/>
    <n v="0.06"/>
    <n v="2185"/>
    <n v="0.18"/>
    <n v="42233"/>
    <n v="0"/>
    <m/>
    <n v="0"/>
    <n v="9679"/>
    <n v="0.79"/>
  </r>
  <r>
    <n v="2722"/>
    <s v="Texas"/>
    <s v="Reeves"/>
    <x v="0"/>
    <x v="5"/>
    <n v="15695"/>
    <n v="4.1957613200360608"/>
    <x v="0"/>
    <n v="1879"/>
    <n v="0.12"/>
    <n v="13816"/>
    <n v="0.88"/>
    <n v="545"/>
    <n v="0.03"/>
    <n v="2693"/>
    <n v="0.17"/>
    <n v="45341"/>
    <n v="25"/>
    <m/>
    <n v="1.59"/>
    <n v="10979"/>
    <n v="0.7"/>
  </r>
  <r>
    <n v="2723"/>
    <s v="Texas"/>
    <s v="Refugio"/>
    <x v="0"/>
    <x v="2"/>
    <n v="7032"/>
    <n v="3.8470788620657155"/>
    <x v="2"/>
    <n v="1590"/>
    <n v="0.23"/>
    <n v="5442"/>
    <n v="0.77"/>
    <n v="558"/>
    <n v="0.08"/>
    <n v="1125"/>
    <n v="0.16"/>
    <n v="44821"/>
    <n v="20"/>
    <m/>
    <n v="2.84"/>
    <n v="5609"/>
    <n v="0.8"/>
  </r>
  <r>
    <n v="2724"/>
    <s v="Texas"/>
    <s v="Roberts"/>
    <x v="0"/>
    <x v="4"/>
    <n v="903"/>
    <n v="2.9556877503135057"/>
    <x v="2"/>
    <n v="189"/>
    <n v="0.21"/>
    <n v="714"/>
    <n v="0.79"/>
    <n v="44"/>
    <n v="0.05"/>
    <n v="70"/>
    <n v="0.08"/>
    <n v="67470"/>
    <n v="0"/>
    <m/>
    <n v="0"/>
    <n v="720"/>
    <n v="0.8"/>
  </r>
  <r>
    <n v="2725"/>
    <s v="Texas"/>
    <s v="Robertson"/>
    <x v="0"/>
    <x v="1"/>
    <n v="17284"/>
    <n v="4.2376442576391922"/>
    <x v="0"/>
    <n v="3336"/>
    <n v="0.19"/>
    <n v="13948"/>
    <n v="0.81"/>
    <n v="961"/>
    <n v="0.06"/>
    <n v="2699"/>
    <n v="0.16"/>
    <n v="44917"/>
    <n v="0"/>
    <m/>
    <n v="0"/>
    <n v="14320"/>
    <n v="0.83"/>
  </r>
  <r>
    <n v="2726"/>
    <s v="Texas"/>
    <s v="Rockwall"/>
    <x v="0"/>
    <x v="3"/>
    <n v="100657"/>
    <n v="5.0028439824602744"/>
    <x v="1"/>
    <n v="12594"/>
    <n v="0.13"/>
    <n v="88063"/>
    <n v="0.87"/>
    <n v="5672"/>
    <n v="0.06"/>
    <n v="5125"/>
    <n v="0.05"/>
    <n v="102858"/>
    <n v="69"/>
    <m/>
    <n v="0.69"/>
    <n v="89379"/>
    <n v="0.89"/>
  </r>
  <r>
    <n v="2727"/>
    <s v="Texas"/>
    <s v="Runnels"/>
    <x v="0"/>
    <x v="2"/>
    <n v="10234"/>
    <n v="4.0100454126360985"/>
    <x v="0"/>
    <n v="2126"/>
    <n v="0.21"/>
    <n v="8108"/>
    <n v="0.79"/>
    <n v="689"/>
    <n v="7.0000000000000007E-2"/>
    <n v="1692"/>
    <n v="0.17"/>
    <n v="42205"/>
    <n v="37"/>
    <m/>
    <n v="3.62"/>
    <n v="8315"/>
    <n v="0.81"/>
  </r>
  <r>
    <n v="2728"/>
    <s v="Texas"/>
    <s v="Rusk"/>
    <x v="0"/>
    <x v="1"/>
    <n v="54450"/>
    <n v="4.7359978840917938"/>
    <x v="0"/>
    <n v="9027"/>
    <n v="0.17"/>
    <n v="45423"/>
    <n v="0.83"/>
    <n v="3218"/>
    <n v="0.06"/>
    <n v="7900"/>
    <n v="0.15"/>
    <n v="49788"/>
    <n v="41"/>
    <m/>
    <n v="0.75"/>
    <n v="41004"/>
    <n v="0.75"/>
  </r>
  <r>
    <n v="2729"/>
    <s v="Texas"/>
    <s v="Sabine"/>
    <x v="0"/>
    <x v="6"/>
    <n v="10589"/>
    <n v="4.024854948305018"/>
    <x v="0"/>
    <n v="3234"/>
    <n v="0.31"/>
    <n v="7355"/>
    <n v="0.69"/>
    <n v="1185"/>
    <n v="0.11"/>
    <n v="1845"/>
    <n v="0.17"/>
    <n v="40641"/>
    <n v="25"/>
    <m/>
    <n v="2.36"/>
    <n v="7837"/>
    <n v="0.74"/>
  </r>
  <r>
    <n v="2730"/>
    <s v="Texas"/>
    <s v="San Augustine"/>
    <x v="0"/>
    <x v="4"/>
    <n v="8232"/>
    <n v="3.9155053617543767"/>
    <x v="2"/>
    <n v="2177"/>
    <n v="0.26"/>
    <n v="6055"/>
    <n v="0.74"/>
    <n v="734"/>
    <n v="0.09"/>
    <n v="1777"/>
    <n v="0.22"/>
    <n v="38826"/>
    <n v="9"/>
    <m/>
    <n v="1.0900000000000001"/>
    <n v="6404"/>
    <n v="0.78"/>
  </r>
  <r>
    <n v="2731"/>
    <s v="Texas"/>
    <s v="San Jacinto"/>
    <x v="0"/>
    <x v="6"/>
    <n v="28719"/>
    <n v="4.4581693136328351"/>
    <x v="0"/>
    <n v="6280"/>
    <n v="0.22"/>
    <n v="22439"/>
    <n v="0.78"/>
    <n v="2279"/>
    <n v="0.08"/>
    <n v="4981"/>
    <n v="0.17"/>
    <n v="47028"/>
    <n v="0"/>
    <m/>
    <n v="0"/>
    <n v="23239"/>
    <n v="0.81"/>
  </r>
  <r>
    <n v="2732"/>
    <s v="Texas"/>
    <s v="San Patricio"/>
    <x v="0"/>
    <x v="0"/>
    <n v="66893"/>
    <n v="4.8253806735162392"/>
    <x v="0"/>
    <n v="10021"/>
    <n v="0.15"/>
    <n v="56872"/>
    <n v="0.85"/>
    <n v="5154"/>
    <n v="0.08"/>
    <n v="11425"/>
    <n v="0.17"/>
    <n v="53559"/>
    <n v="0"/>
    <m/>
    <n v="0"/>
    <n v="58231"/>
    <n v="0.87"/>
  </r>
  <r>
    <n v="2733"/>
    <s v="Texas"/>
    <s v="San Saba"/>
    <x v="0"/>
    <x v="5"/>
    <n v="6054"/>
    <n v="3.7820424166205542"/>
    <x v="2"/>
    <n v="1446"/>
    <n v="0.24"/>
    <n v="4608"/>
    <n v="0.76"/>
    <n v="363"/>
    <n v="0.06"/>
    <n v="896"/>
    <n v="0.15"/>
    <n v="43827"/>
    <n v="0"/>
    <m/>
    <n v="0"/>
    <n v="4120"/>
    <n v="0.68"/>
  </r>
  <r>
    <n v="2734"/>
    <s v="Texas"/>
    <s v="Schleicher"/>
    <x v="0"/>
    <x v="6"/>
    <n v="2895"/>
    <n v="3.4616485680634552"/>
    <x v="2"/>
    <n v="567"/>
    <n v="0.2"/>
    <n v="2328"/>
    <n v="0.8"/>
    <n v="99"/>
    <n v="0.03"/>
    <n v="476"/>
    <n v="0.16"/>
    <n v="47317"/>
    <n v="14"/>
    <m/>
    <n v="4.84"/>
    <n v="2388"/>
    <n v="0.82"/>
  </r>
  <r>
    <n v="2735"/>
    <s v="Texas"/>
    <s v="Scurry"/>
    <x v="0"/>
    <x v="5"/>
    <n v="16866"/>
    <n v="4.2270120959910846"/>
    <x v="0"/>
    <n v="2548"/>
    <n v="0.15"/>
    <n v="14318"/>
    <n v="0.85"/>
    <n v="748"/>
    <n v="0.04"/>
    <n v="2408"/>
    <n v="0.14000000000000001"/>
    <n v="53059"/>
    <n v="25"/>
    <m/>
    <n v="1.48"/>
    <n v="13084"/>
    <n v="0.78"/>
  </r>
  <r>
    <n v="2736"/>
    <s v="Texas"/>
    <s v="Shackelford"/>
    <x v="0"/>
    <x v="6"/>
    <n v="3253"/>
    <n v="3.5122840632818537"/>
    <x v="2"/>
    <n v="665"/>
    <n v="0.2"/>
    <n v="2588"/>
    <n v="0.8"/>
    <n v="229"/>
    <n v="7.0000000000000007E-2"/>
    <n v="432"/>
    <n v="0.13"/>
    <n v="57126"/>
    <n v="0"/>
    <m/>
    <n v="0"/>
    <n v="2652"/>
    <n v="0.82"/>
  </r>
  <r>
    <n v="2737"/>
    <s v="Texas"/>
    <s v="Shelby"/>
    <x v="0"/>
    <x v="5"/>
    <n v="25418"/>
    <n v="4.40514137536295"/>
    <x v="0"/>
    <n v="4451"/>
    <n v="0.18"/>
    <n v="20967"/>
    <n v="0.82"/>
    <n v="1452"/>
    <n v="0.06"/>
    <n v="5173"/>
    <n v="0.2"/>
    <n v="41961"/>
    <n v="0"/>
    <m/>
    <n v="0"/>
    <n v="21706"/>
    <n v="0.85"/>
  </r>
  <r>
    <n v="2738"/>
    <s v="Texas"/>
    <s v="Sherman"/>
    <x v="0"/>
    <x v="4"/>
    <n v="3079"/>
    <n v="3.4884096889031979"/>
    <x v="2"/>
    <n v="459"/>
    <n v="0.15"/>
    <n v="2620"/>
    <n v="0.85"/>
    <n v="110"/>
    <n v="0.04"/>
    <n v="368"/>
    <n v="0.12"/>
    <n v="57052"/>
    <n v="0"/>
    <m/>
    <n v="0"/>
    <n v="2636"/>
    <n v="0.86"/>
  </r>
  <r>
    <n v="2739"/>
    <s v="Texas"/>
    <s v="Smith"/>
    <x v="0"/>
    <x v="1"/>
    <n v="230221"/>
    <n v="5.3621449360103268"/>
    <x v="1"/>
    <n v="38010"/>
    <n v="0.17"/>
    <n v="192211"/>
    <n v="0.83"/>
    <n v="14298"/>
    <n v="0.06"/>
    <n v="33744"/>
    <n v="0.15"/>
    <n v="56848"/>
    <n v="1209"/>
    <m/>
    <n v="5.25"/>
    <n v="194282"/>
    <n v="0.84"/>
  </r>
  <r>
    <n v="2740"/>
    <s v="Texas"/>
    <s v="Somervell"/>
    <x v="0"/>
    <x v="3"/>
    <n v="9016"/>
    <n v="3.9550139030380502"/>
    <x v="2"/>
    <n v="1705"/>
    <n v="0.19"/>
    <n v="7311"/>
    <n v="0.81"/>
    <n v="622"/>
    <n v="7.0000000000000007E-2"/>
    <n v="854"/>
    <n v="0.09"/>
    <n v="63929"/>
    <n v="10"/>
    <m/>
    <n v="1.1100000000000001"/>
    <n v="7482"/>
    <n v="0.83"/>
  </r>
  <r>
    <n v="2741"/>
    <s v="Texas"/>
    <s v="Starr"/>
    <x v="0"/>
    <x v="7"/>
    <n v="64525"/>
    <n v="4.8097280132159064"/>
    <x v="0"/>
    <n v="7313"/>
    <n v="0.11"/>
    <n v="57212"/>
    <n v="0.89"/>
    <n v="835"/>
    <n v="0.01"/>
    <n v="21151"/>
    <n v="0.33"/>
    <n v="30490"/>
    <n v="47"/>
    <m/>
    <n v="0.73"/>
    <n v="57243"/>
    <n v="0.89"/>
  </r>
  <r>
    <n v="2742"/>
    <s v="Texas"/>
    <s v="Stephens"/>
    <x v="0"/>
    <x v="5"/>
    <n v="9433"/>
    <n v="3.974649834438722"/>
    <x v="2"/>
    <n v="1864"/>
    <n v="0.2"/>
    <n v="7569"/>
    <n v="0.8"/>
    <n v="570"/>
    <n v="0.06"/>
    <n v="1696"/>
    <n v="0.18"/>
    <n v="43115"/>
    <n v="14"/>
    <m/>
    <n v="1.48"/>
    <n v="7186"/>
    <n v="0.76"/>
  </r>
  <r>
    <n v="2743"/>
    <s v="Texas"/>
    <s v="Sterling"/>
    <x v="0"/>
    <x v="6"/>
    <n v="1311"/>
    <n v="3.1176026916900841"/>
    <x v="2"/>
    <n v="189"/>
    <n v="0.14000000000000001"/>
    <n v="1122"/>
    <n v="0.86"/>
    <n v="42"/>
    <n v="0.03"/>
    <n v="161"/>
    <n v="0.12"/>
    <n v="59064"/>
    <n v="0"/>
    <m/>
    <n v="0"/>
    <n v="1135"/>
    <n v="0.87"/>
  </r>
  <r>
    <n v="2744"/>
    <s v="Texas"/>
    <s v="Stonewall"/>
    <x v="0"/>
    <x v="4"/>
    <n v="1362"/>
    <n v="3.1341771075767664"/>
    <x v="2"/>
    <n v="361"/>
    <n v="0.27"/>
    <n v="1001"/>
    <n v="0.73"/>
    <n v="135"/>
    <n v="0.1"/>
    <n v="194"/>
    <n v="0.14000000000000001"/>
    <n v="46915"/>
    <n v="20"/>
    <m/>
    <n v="14.68"/>
    <n v="1014"/>
    <n v="0.74"/>
  </r>
  <r>
    <n v="2745"/>
    <s v="Texas"/>
    <s v="Sutton"/>
    <x v="0"/>
    <x v="5"/>
    <n v="3758"/>
    <n v="3.5749567757645067"/>
    <x v="2"/>
    <n v="690"/>
    <n v="0.18"/>
    <n v="3068"/>
    <n v="0.82"/>
    <n v="252"/>
    <n v="7.0000000000000007E-2"/>
    <n v="531"/>
    <n v="0.14000000000000001"/>
    <n v="54774"/>
    <n v="12"/>
    <m/>
    <n v="3.19"/>
    <n v="3107"/>
    <n v="0.83"/>
  </r>
  <r>
    <n v="2746"/>
    <s v="Texas"/>
    <s v="Swisher"/>
    <x v="0"/>
    <x v="2"/>
    <n v="7462"/>
    <n v="3.8728552447048101"/>
    <x v="2"/>
    <n v="1319"/>
    <n v="0.18"/>
    <n v="6143"/>
    <n v="0.82"/>
    <n v="307"/>
    <n v="0.04"/>
    <n v="1312"/>
    <n v="0.18"/>
    <n v="43084"/>
    <n v="20"/>
    <m/>
    <n v="2.68"/>
    <n v="5660"/>
    <n v="0.76"/>
  </r>
  <r>
    <n v="2747"/>
    <s v="Texas"/>
    <s v="Tarrant"/>
    <x v="1"/>
    <x v="3"/>
    <n v="2084931"/>
    <n v="6.3190916867365834"/>
    <x v="3"/>
    <n v="235187"/>
    <n v="0.11"/>
    <n v="1849744"/>
    <n v="0.89"/>
    <n v="119178"/>
    <n v="0.06"/>
    <n v="248032"/>
    <n v="0.12"/>
    <n v="66059"/>
    <n v="5541"/>
    <m/>
    <n v="2.66"/>
    <n v="1864514"/>
    <n v="0.89"/>
  </r>
  <r>
    <n v="2748"/>
    <s v="Texas"/>
    <s v="Taylor"/>
    <x v="0"/>
    <x v="1"/>
    <n v="137640"/>
    <n v="5.1387446639488923"/>
    <x v="1"/>
    <n v="19785"/>
    <n v="0.14000000000000001"/>
    <n v="117855"/>
    <n v="0.86"/>
    <n v="12458"/>
    <n v="0.09"/>
    <n v="21301"/>
    <n v="0.15"/>
    <n v="48040"/>
    <n v="785"/>
    <m/>
    <n v="5.7"/>
    <n v="118128"/>
    <n v="0.86"/>
  </r>
  <r>
    <n v="2749"/>
    <s v="Texas"/>
    <s v="Terrell"/>
    <x v="0"/>
    <x v="4"/>
    <n v="823"/>
    <n v="2.9153998352122699"/>
    <x v="2"/>
    <n v="244"/>
    <n v="0.3"/>
    <n v="579"/>
    <n v="0.7"/>
    <n v="77"/>
    <n v="0.09"/>
    <n v="155"/>
    <n v="0.19"/>
    <n v="41413"/>
    <n v="0"/>
    <m/>
    <n v="0"/>
    <n v="611"/>
    <n v="0.74"/>
  </r>
  <r>
    <n v="2750"/>
    <s v="Texas"/>
    <s v="Terry"/>
    <x v="0"/>
    <x v="2"/>
    <n v="12287"/>
    <n v="4.0894458582738338"/>
    <x v="0"/>
    <n v="1860"/>
    <n v="0.15"/>
    <n v="10427"/>
    <n v="0.85"/>
    <n v="392"/>
    <n v="0.03"/>
    <n v="2529"/>
    <n v="0.21"/>
    <n v="41268"/>
    <n v="26"/>
    <m/>
    <n v="2.12"/>
    <n v="9798"/>
    <n v="0.8"/>
  </r>
  <r>
    <n v="2751"/>
    <s v="Texas"/>
    <s v="Throckmorton"/>
    <x v="0"/>
    <x v="4"/>
    <n v="1515"/>
    <n v="3.180412632838324"/>
    <x v="2"/>
    <n v="425"/>
    <n v="0.28000000000000003"/>
    <n v="1090"/>
    <n v="0.72"/>
    <n v="107"/>
    <n v="7.0000000000000007E-2"/>
    <n v="217"/>
    <n v="0.14000000000000001"/>
    <n v="42701"/>
    <n v="13"/>
    <m/>
    <n v="8.58"/>
    <n v="1132"/>
    <n v="0.75"/>
  </r>
  <r>
    <n v="2752"/>
    <s v="Texas"/>
    <s v="Titus"/>
    <x v="0"/>
    <x v="5"/>
    <n v="33033"/>
    <n v="4.5189480173572063"/>
    <x v="0"/>
    <n v="4715"/>
    <n v="0.14000000000000001"/>
    <n v="28318"/>
    <n v="0.86"/>
    <n v="1686"/>
    <n v="0.05"/>
    <n v="6035"/>
    <n v="0.18"/>
    <n v="45604"/>
    <n v="73"/>
    <m/>
    <n v="2.21"/>
    <n v="28765"/>
    <n v="0.87"/>
  </r>
  <r>
    <n v="2753"/>
    <s v="Texas"/>
    <s v="Tom Green"/>
    <x v="0"/>
    <x v="1"/>
    <n v="118189"/>
    <n v="5.072577058088334"/>
    <x v="1"/>
    <n v="18267"/>
    <n v="0.15"/>
    <n v="99922"/>
    <n v="0.85"/>
    <n v="9777"/>
    <n v="0.08"/>
    <n v="17558"/>
    <n v="0.15"/>
    <n v="51393"/>
    <n v="525"/>
    <m/>
    <n v="4.4400000000000004"/>
    <n v="98357"/>
    <n v="0.83"/>
  </r>
  <r>
    <n v="2754"/>
    <s v="Texas"/>
    <s v="Travis"/>
    <x v="0"/>
    <x v="3"/>
    <n v="1248743"/>
    <n v="6.0964730667436333"/>
    <x v="3"/>
    <n v="123395"/>
    <n v="0.1"/>
    <n v="1125348"/>
    <n v="0.9"/>
    <n v="55328"/>
    <n v="0.04"/>
    <n v="146724"/>
    <n v="0.12"/>
    <n v="76255"/>
    <n v="3122"/>
    <m/>
    <n v="2.5"/>
    <n v="1123688"/>
    <n v="0.9"/>
  </r>
  <r>
    <n v="2755"/>
    <s v="Texas"/>
    <s v="Trinity"/>
    <x v="0"/>
    <x v="5"/>
    <n v="14740"/>
    <n v="4.1684974835230326"/>
    <x v="0"/>
    <n v="3921"/>
    <n v="0.27"/>
    <n v="10819"/>
    <n v="0.73"/>
    <n v="1478"/>
    <n v="0.1"/>
    <n v="2581"/>
    <n v="0.18"/>
    <n v="40486"/>
    <n v="0"/>
    <m/>
    <n v="0"/>
    <n v="11408"/>
    <n v="0.77"/>
  </r>
  <r>
    <n v="2756"/>
    <s v="Texas"/>
    <s v="Tyler"/>
    <x v="0"/>
    <x v="2"/>
    <n v="21696"/>
    <n v="4.3363796721869692"/>
    <x v="0"/>
    <n v="4846"/>
    <n v="0.22"/>
    <n v="16850"/>
    <n v="0.78"/>
    <n v="1511"/>
    <n v="7.0000000000000007E-2"/>
    <n v="3584"/>
    <n v="0.17"/>
    <n v="44041"/>
    <n v="25"/>
    <m/>
    <n v="1.1499999999999999"/>
    <n v="15769"/>
    <n v="0.73"/>
  </r>
  <r>
    <n v="2757"/>
    <s v="Texas"/>
    <s v="Upshur"/>
    <x v="0"/>
    <x v="1"/>
    <n v="41260"/>
    <n v="4.6155292236371324"/>
    <x v="0"/>
    <n v="7576"/>
    <n v="0.18"/>
    <n v="33684"/>
    <n v="0.82"/>
    <n v="2755"/>
    <n v="7.0000000000000007E-2"/>
    <n v="6455"/>
    <n v="0.16"/>
    <n v="48554"/>
    <n v="0"/>
    <m/>
    <n v="0"/>
    <n v="34923"/>
    <n v="0.85"/>
  </r>
  <r>
    <n v="2758"/>
    <s v="Texas"/>
    <s v="Upton"/>
    <x v="0"/>
    <x v="6"/>
    <n v="3671"/>
    <n v="3.5647843845039868"/>
    <x v="2"/>
    <n v="516"/>
    <n v="0.14000000000000001"/>
    <n v="3155"/>
    <n v="0.86"/>
    <n v="183"/>
    <n v="0.05"/>
    <n v="512"/>
    <n v="0.14000000000000001"/>
    <n v="53867"/>
    <n v="55"/>
    <m/>
    <n v="14.98"/>
    <n v="3199"/>
    <n v="0.87"/>
  </r>
  <r>
    <n v="2759"/>
    <s v="Texas"/>
    <s v="Uvalde"/>
    <x v="0"/>
    <x v="2"/>
    <n v="26846"/>
    <n v="4.428879585851619"/>
    <x v="0"/>
    <n v="4518"/>
    <n v="0.17"/>
    <n v="22328"/>
    <n v="0.83"/>
    <n v="1328"/>
    <n v="0.05"/>
    <n v="5999"/>
    <n v="0.22"/>
    <n v="39725"/>
    <n v="25"/>
    <m/>
    <n v="0.93"/>
    <n v="22487"/>
    <n v="0.84"/>
  </r>
  <r>
    <n v="2760"/>
    <s v="Texas"/>
    <s v="Val Verde"/>
    <x v="0"/>
    <x v="8"/>
    <n v="49208"/>
    <n v="4.6920357140156916"/>
    <x v="0"/>
    <n v="7001"/>
    <n v="0.14000000000000001"/>
    <n v="42207"/>
    <n v="0.86"/>
    <n v="3441"/>
    <n v="7.0000000000000007E-2"/>
    <n v="8950"/>
    <n v="0.18"/>
    <n v="44276"/>
    <n v="80"/>
    <m/>
    <n v="1.63"/>
    <n v="41298"/>
    <n v="0.84"/>
  </r>
  <r>
    <n v="2761"/>
    <s v="Texas"/>
    <s v="Van Zandt"/>
    <x v="0"/>
    <x v="2"/>
    <n v="56019"/>
    <n v="4.7483353519284952"/>
    <x v="0"/>
    <n v="11321"/>
    <n v="0.2"/>
    <n v="44698"/>
    <n v="0.8"/>
    <n v="3814"/>
    <n v="7.0000000000000007E-2"/>
    <n v="8598"/>
    <n v="0.15"/>
    <n v="51152"/>
    <n v="52"/>
    <m/>
    <n v="0.93"/>
    <n v="46214"/>
    <n v="0.82"/>
  </r>
  <r>
    <n v="2762"/>
    <s v="Texas"/>
    <s v="Victoria"/>
    <x v="0"/>
    <x v="1"/>
    <n v="92035"/>
    <n v="4.9639530166524795"/>
    <x v="0"/>
    <n v="14822"/>
    <n v="0.16"/>
    <n v="77213"/>
    <n v="0.84"/>
    <n v="5566"/>
    <n v="0.06"/>
    <n v="13855"/>
    <n v="0.15"/>
    <n v="51646"/>
    <n v="565"/>
    <m/>
    <n v="6.14"/>
    <n v="78229"/>
    <n v="0.85"/>
  </r>
  <r>
    <n v="2763"/>
    <s v="Texas"/>
    <s v="Walker"/>
    <x v="0"/>
    <x v="7"/>
    <n v="72480"/>
    <n v="4.8602181846687564"/>
    <x v="0"/>
    <n v="9571"/>
    <n v="0.13"/>
    <n v="62909"/>
    <n v="0.87"/>
    <n v="3676"/>
    <n v="0.05"/>
    <n v="14525"/>
    <n v="0.2"/>
    <n v="43681"/>
    <n v="98"/>
    <m/>
    <n v="1.35"/>
    <n v="47918"/>
    <n v="0.66"/>
  </r>
  <r>
    <n v="2764"/>
    <s v="Texas"/>
    <s v="Waller"/>
    <x v="0"/>
    <x v="3"/>
    <n v="53126"/>
    <n v="4.7253071179363815"/>
    <x v="0"/>
    <n v="6282"/>
    <n v="0.12"/>
    <n v="46844"/>
    <n v="0.88"/>
    <n v="2104"/>
    <n v="0.04"/>
    <n v="7776"/>
    <n v="0.15"/>
    <n v="59807"/>
    <n v="0"/>
    <m/>
    <n v="0"/>
    <n v="43637"/>
    <n v="0.82"/>
  </r>
  <r>
    <n v="2765"/>
    <s v="Texas"/>
    <s v="Ward"/>
    <x v="0"/>
    <x v="2"/>
    <n v="11720"/>
    <n v="4.0689276116820716"/>
    <x v="0"/>
    <n v="1636"/>
    <n v="0.14000000000000001"/>
    <n v="10084"/>
    <n v="0.86"/>
    <n v="635"/>
    <n v="0.05"/>
    <n v="1611"/>
    <n v="0.14000000000000001"/>
    <n v="53621"/>
    <n v="25"/>
    <m/>
    <n v="2.13"/>
    <n v="10256"/>
    <n v="0.88"/>
  </r>
  <r>
    <n v="2766"/>
    <s v="Texas"/>
    <s v="Washington"/>
    <x v="0"/>
    <x v="2"/>
    <n v="35108"/>
    <n v="4.545406089684553"/>
    <x v="0"/>
    <n v="7612"/>
    <n v="0.22"/>
    <n v="27496"/>
    <n v="0.78"/>
    <n v="2163"/>
    <n v="0.06"/>
    <n v="4566"/>
    <n v="0.13"/>
    <n v="54332"/>
    <n v="53"/>
    <m/>
    <n v="1.51"/>
    <n v="26825"/>
    <n v="0.76"/>
  </r>
  <r>
    <n v="2767"/>
    <s v="Texas"/>
    <s v="Web"/>
    <x v="0"/>
    <x v="0"/>
    <n v="275910"/>
    <n v="5.4407674412045059"/>
    <x v="1"/>
    <n v="26087"/>
    <n v="0.09"/>
    <n v="249823"/>
    <n v="0.91"/>
    <n v="5496"/>
    <n v="0.02"/>
    <n v="69860"/>
    <n v="0.25"/>
    <n v="44919"/>
    <n v="569"/>
    <m/>
    <n v="2.06"/>
    <n v="248115"/>
    <n v="0.9"/>
  </r>
  <r>
    <n v="2768"/>
    <s v="Texas"/>
    <s v="Wharton"/>
    <x v="1"/>
    <x v="7"/>
    <n v="41619"/>
    <n v="4.6192916409957583"/>
    <x v="0"/>
    <n v="7110"/>
    <n v="0.17"/>
    <n v="34509"/>
    <n v="0.83"/>
    <n v="2214"/>
    <n v="0.05"/>
    <n v="6909"/>
    <n v="0.17"/>
    <n v="48040"/>
    <n v="26"/>
    <m/>
    <n v="0.62"/>
    <n v="35137"/>
    <n v="0.84"/>
  </r>
  <r>
    <n v="2769"/>
    <s v="Texas"/>
    <s v="Wheeler"/>
    <x v="0"/>
    <x v="4"/>
    <n v="5191"/>
    <n v="3.7152510288788494"/>
    <x v="2"/>
    <n v="1004"/>
    <n v="0.19"/>
    <n v="4187"/>
    <n v="0.81"/>
    <n v="288"/>
    <n v="0.06"/>
    <n v="721"/>
    <n v="0.14000000000000001"/>
    <n v="48018"/>
    <n v="28"/>
    <m/>
    <n v="5.39"/>
    <n v="4268"/>
    <n v="0.82"/>
  </r>
  <r>
    <n v="2770"/>
    <s v="Texas"/>
    <s v="Wichita"/>
    <x v="0"/>
    <x v="1"/>
    <n v="132064"/>
    <n v="5.1207844471973223"/>
    <x v="1"/>
    <n v="19436"/>
    <n v="0.15"/>
    <n v="112628"/>
    <n v="0.85"/>
    <n v="11053"/>
    <n v="0.08"/>
    <n v="21221"/>
    <n v="0.16"/>
    <n v="47477"/>
    <n v="908"/>
    <m/>
    <n v="6.88"/>
    <n v="105468"/>
    <n v="0.8"/>
  </r>
  <r>
    <n v="2771"/>
    <s v="Texas"/>
    <s v="Wilbarger"/>
    <x v="0"/>
    <x v="2"/>
    <n v="12820"/>
    <n v="4.1078880251827989"/>
    <x v="0"/>
    <n v="2355"/>
    <n v="0.18"/>
    <n v="10465"/>
    <n v="0.82"/>
    <n v="606"/>
    <n v="0.05"/>
    <n v="1905"/>
    <n v="0.15"/>
    <n v="44735"/>
    <n v="589"/>
    <m/>
    <n v="45.94"/>
    <n v="10708"/>
    <n v="0.84"/>
  </r>
  <r>
    <n v="2772"/>
    <s v="Texas"/>
    <s v="Willacy"/>
    <x v="0"/>
    <x v="2"/>
    <n v="21515"/>
    <n v="4.3327413504185746"/>
    <x v="0"/>
    <n v="3015"/>
    <n v="0.14000000000000001"/>
    <n v="18500"/>
    <n v="0.86"/>
    <n v="675"/>
    <n v="0.03"/>
    <n v="6369"/>
    <n v="0.3"/>
    <n v="33171"/>
    <n v="0"/>
    <m/>
    <n v="0"/>
    <n v="15581"/>
    <n v="0.72"/>
  </r>
  <r>
    <n v="2773"/>
    <s v="Texas"/>
    <s v="Williamson"/>
    <x v="0"/>
    <x v="3"/>
    <n v="566719"/>
    <n v="5.7533677731794031"/>
    <x v="1"/>
    <n v="68988"/>
    <n v="0.12"/>
    <n v="497731"/>
    <n v="0.88"/>
    <n v="35012"/>
    <n v="0.06"/>
    <n v="35829"/>
    <n v="0.06"/>
    <n v="87817"/>
    <n v="875"/>
    <m/>
    <n v="1.54"/>
    <n v="503434"/>
    <n v="0.89"/>
  </r>
  <r>
    <n v="2774"/>
    <s v="Texas"/>
    <s v="Wilson"/>
    <x v="0"/>
    <x v="3"/>
    <n v="50224"/>
    <n v="4.7009112983559671"/>
    <x v="0"/>
    <n v="8033"/>
    <n v="0.16"/>
    <n v="42191"/>
    <n v="0.84"/>
    <n v="4421"/>
    <n v="0.09"/>
    <n v="5400"/>
    <n v="0.11"/>
    <n v="71207"/>
    <n v="26"/>
    <m/>
    <n v="0.52"/>
    <n v="43291"/>
    <n v="0.86"/>
  </r>
  <r>
    <n v="2775"/>
    <s v="Texas"/>
    <s v="Winkler"/>
    <x v="0"/>
    <x v="2"/>
    <n v="7720"/>
    <n v="3.8876173003357359"/>
    <x v="2"/>
    <n v="949"/>
    <n v="0.12"/>
    <n v="6771"/>
    <n v="0.88"/>
    <n v="262"/>
    <n v="0.03"/>
    <n v="1069"/>
    <n v="0.14000000000000001"/>
    <n v="56781"/>
    <n v="19"/>
    <m/>
    <n v="2.46"/>
    <n v="6789"/>
    <n v="0.88"/>
  </r>
  <r>
    <n v="2776"/>
    <s v="Texas"/>
    <s v="Wise"/>
    <x v="1"/>
    <x v="3"/>
    <n v="68305"/>
    <n v="4.8344524956717301"/>
    <x v="0"/>
    <n v="10190"/>
    <n v="0.15"/>
    <n v="58115"/>
    <n v="0.85"/>
    <n v="4596"/>
    <n v="7.0000000000000007E-2"/>
    <n v="6643"/>
    <n v="0.1"/>
    <n v="66387"/>
    <n v="133"/>
    <m/>
    <n v="1.95"/>
    <n v="58997"/>
    <n v="0.86"/>
  </r>
  <r>
    <n v="2777"/>
    <s v="Texas"/>
    <s v="Wood"/>
    <x v="0"/>
    <x v="2"/>
    <n v="45129"/>
    <n v="4.6544557102253625"/>
    <x v="0"/>
    <n v="12142"/>
    <n v="0.27"/>
    <n v="32987"/>
    <n v="0.73"/>
    <n v="4294"/>
    <n v="0.1"/>
    <n v="6625"/>
    <n v="0.15"/>
    <n v="48384"/>
    <n v="39"/>
    <m/>
    <n v="0.86"/>
    <n v="33212"/>
    <n v="0.74"/>
  </r>
  <r>
    <n v="2778"/>
    <s v="Texas"/>
    <s v="Yoakum"/>
    <x v="0"/>
    <x v="5"/>
    <n v="8591"/>
    <n v="3.9340437190355253"/>
    <x v="2"/>
    <n v="1017"/>
    <n v="0.12"/>
    <n v="7574"/>
    <n v="0.88"/>
    <n v="251"/>
    <n v="0.03"/>
    <n v="1028"/>
    <n v="0.12"/>
    <n v="61560"/>
    <n v="22"/>
    <m/>
    <n v="2.56"/>
    <n v="7686"/>
    <n v="0.89"/>
  </r>
  <r>
    <n v="2779"/>
    <s v="Texas"/>
    <s v="Young"/>
    <x v="0"/>
    <x v="5"/>
    <n v="18045"/>
    <n v="4.2563568863955261"/>
    <x v="0"/>
    <n v="3671"/>
    <n v="0.2"/>
    <n v="14374"/>
    <n v="0.8"/>
    <n v="1210"/>
    <n v="7.0000000000000007E-2"/>
    <n v="2468"/>
    <n v="0.14000000000000001"/>
    <n v="49301"/>
    <n v="42"/>
    <m/>
    <n v="2.33"/>
    <n v="14811"/>
    <n v="0.82"/>
  </r>
  <r>
    <n v="2780"/>
    <s v="Texas"/>
    <s v="Zapata"/>
    <x v="0"/>
    <x v="2"/>
    <n v="14190"/>
    <n v="4.1519823954574742"/>
    <x v="0"/>
    <n v="1843"/>
    <n v="0.13"/>
    <n v="12347"/>
    <n v="0.87"/>
    <n v="409"/>
    <n v="0.03"/>
    <n v="4529"/>
    <n v="0.32"/>
    <n v="33160"/>
    <n v="0"/>
    <m/>
    <n v="0"/>
    <n v="12424"/>
    <n v="0.88"/>
  </r>
  <r>
    <n v="2781"/>
    <s v="Texas"/>
    <s v="Zavala"/>
    <x v="0"/>
    <x v="5"/>
    <n v="11983"/>
    <n v="4.0785655593171173"/>
    <x v="0"/>
    <n v="1712"/>
    <n v="0.14000000000000001"/>
    <n v="10271"/>
    <n v="0.86"/>
    <n v="352"/>
    <n v="0.03"/>
    <n v="3701"/>
    <n v="0.31"/>
    <n v="30076"/>
    <n v="0"/>
    <m/>
    <n v="0"/>
    <n v="10046"/>
    <n v="0.84"/>
  </r>
  <r>
    <n v="2782"/>
    <s v="Utah"/>
    <s v="Beaver"/>
    <x v="0"/>
    <x v="5"/>
    <n v="6580"/>
    <n v="3.8182258936139557"/>
    <x v="2"/>
    <n v="948"/>
    <n v="0.14000000000000001"/>
    <n v="5632"/>
    <n v="0.86"/>
    <n v="340"/>
    <n v="0.05"/>
    <n v="613"/>
    <n v="0.09"/>
    <n v="55940"/>
    <n v="52"/>
    <m/>
    <n v="7.9"/>
    <n v="5724"/>
    <n v="0.87"/>
  </r>
  <r>
    <n v="2783"/>
    <s v="Utah"/>
    <s v="Box Elder"/>
    <x v="0"/>
    <x v="0"/>
    <n v="54950"/>
    <n v="4.7399676967595097"/>
    <x v="0"/>
    <n v="7109"/>
    <n v="0.13"/>
    <n v="47841"/>
    <n v="0.87"/>
    <n v="2406"/>
    <n v="0.04"/>
    <n v="3986"/>
    <n v="7.0000000000000007E-2"/>
    <n v="62689"/>
    <n v="52"/>
    <m/>
    <n v="0.95"/>
    <n v="48493"/>
    <n v="0.88"/>
  </r>
  <r>
    <n v="2784"/>
    <s v="Utah"/>
    <s v="Cache"/>
    <x v="1"/>
    <x v="1"/>
    <n v="127068"/>
    <n v="5.1040361943526431"/>
    <x v="1"/>
    <n v="12009"/>
    <n v="0.09"/>
    <n v="115059"/>
    <n v="0.91"/>
    <n v="4488"/>
    <n v="0.04"/>
    <n v="15830"/>
    <n v="0.12"/>
    <n v="60315"/>
    <n v="159"/>
    <m/>
    <n v="1.25"/>
    <n v="112015"/>
    <n v="0.88"/>
  </r>
  <r>
    <n v="2785"/>
    <s v="Utah"/>
    <s v="Carbon"/>
    <x v="0"/>
    <x v="5"/>
    <n v="20269"/>
    <n v="4.3068323226843752"/>
    <x v="0"/>
    <n v="3530"/>
    <n v="0.17"/>
    <n v="16739"/>
    <n v="0.83"/>
    <n v="1278"/>
    <n v="0.06"/>
    <n v="2853"/>
    <n v="0.14000000000000001"/>
    <n v="51394"/>
    <n v="49"/>
    <m/>
    <n v="2.42"/>
    <n v="17056"/>
    <n v="0.84"/>
  </r>
  <r>
    <n v="2786"/>
    <s v="Utah"/>
    <s v="Daggett"/>
    <x v="0"/>
    <x v="4"/>
    <n v="980"/>
    <n v="2.9912260756924947"/>
    <x v="2"/>
    <n v="251"/>
    <n v="0.26"/>
    <n v="729"/>
    <n v="0.74"/>
    <n v="58"/>
    <n v="0.06"/>
    <n v="64"/>
    <n v="7.0000000000000007E-2"/>
    <n v="58910"/>
    <n v="0"/>
    <m/>
    <n v="0"/>
    <n v="745"/>
    <n v="0.76"/>
  </r>
  <r>
    <n v="2787"/>
    <s v="Utah"/>
    <s v="Davis"/>
    <x v="0"/>
    <x v="0"/>
    <n v="351713"/>
    <n v="5.5461884209866126"/>
    <x v="1"/>
    <n v="35317"/>
    <n v="0.1"/>
    <n v="316396"/>
    <n v="0.9"/>
    <n v="18805"/>
    <n v="0.05"/>
    <n v="19798"/>
    <n v="0.06"/>
    <n v="84381"/>
    <n v="559"/>
    <m/>
    <n v="1.59"/>
    <n v="320928"/>
    <n v="0.91"/>
  </r>
  <r>
    <n v="2788"/>
    <s v="Utah"/>
    <s v="Duchesne"/>
    <x v="0"/>
    <x v="5"/>
    <n v="19964"/>
    <n v="4.3002475611940847"/>
    <x v="0"/>
    <n v="2408"/>
    <n v="0.12"/>
    <n v="17556"/>
    <n v="0.88"/>
    <n v="823"/>
    <n v="0.04"/>
    <n v="2335"/>
    <n v="0.12"/>
    <n v="60767"/>
    <n v="124"/>
    <m/>
    <n v="6.21"/>
    <n v="17694"/>
    <n v="0.89"/>
  </r>
  <r>
    <n v="2789"/>
    <s v="Utah"/>
    <s v="Emery"/>
    <x v="0"/>
    <x v="5"/>
    <n v="10014"/>
    <n v="4.0006075870628903"/>
    <x v="0"/>
    <n v="1728"/>
    <n v="0.17"/>
    <n v="8286"/>
    <n v="0.83"/>
    <n v="501"/>
    <n v="0.05"/>
    <n v="1247"/>
    <n v="0.12"/>
    <n v="54213"/>
    <n v="0"/>
    <m/>
    <n v="0"/>
    <n v="8516"/>
    <n v="0.85"/>
  </r>
  <r>
    <n v="2790"/>
    <s v="Utah"/>
    <s v="Garfield"/>
    <x v="0"/>
    <x v="4"/>
    <n v="5080"/>
    <n v="3.7058637122839193"/>
    <x v="2"/>
    <n v="1175"/>
    <n v="0.23"/>
    <n v="3905"/>
    <n v="0.77"/>
    <n v="290"/>
    <n v="0.06"/>
    <n v="551"/>
    <n v="0.11"/>
    <n v="51028"/>
    <n v="15"/>
    <m/>
    <n v="2.95"/>
    <n v="3806"/>
    <n v="0.75"/>
  </r>
  <r>
    <n v="2791"/>
    <s v="Utah"/>
    <s v="Grand"/>
    <x v="0"/>
    <x v="5"/>
    <n v="9764"/>
    <n v="3.9896277707451508"/>
    <x v="2"/>
    <n v="1817"/>
    <n v="0.19"/>
    <n v="7947"/>
    <n v="0.81"/>
    <n v="596"/>
    <n v="0.06"/>
    <n v="1092"/>
    <n v="0.11"/>
    <n v="50750"/>
    <n v="17"/>
    <m/>
    <n v="1.74"/>
    <n v="8030"/>
    <n v="0.82"/>
  </r>
  <r>
    <n v="2792"/>
    <s v="Utah"/>
    <s v="Iron"/>
    <x v="0"/>
    <x v="7"/>
    <n v="52775"/>
    <n v="4.7224282419796939"/>
    <x v="0"/>
    <n v="6700"/>
    <n v="0.13"/>
    <n v="46075"/>
    <n v="0.87"/>
    <n v="2597"/>
    <n v="0.05"/>
    <n v="7444"/>
    <n v="0.14000000000000001"/>
    <n v="51393"/>
    <n v="48"/>
    <m/>
    <n v="0.91"/>
    <n v="45932"/>
    <n v="0.87"/>
  </r>
  <r>
    <n v="2793"/>
    <s v="Utah"/>
    <s v="Jua"/>
    <x v="0"/>
    <x v="0"/>
    <n v="11555"/>
    <n v="4.0627699498151282"/>
    <x v="0"/>
    <n v="1397"/>
    <n v="0.12"/>
    <n v="10158"/>
    <n v="0.88"/>
    <n v="406"/>
    <n v="0.04"/>
    <n v="968"/>
    <n v="0.08"/>
    <n v="65379"/>
    <n v="27"/>
    <m/>
    <n v="2.34"/>
    <n v="10206"/>
    <n v="0.88"/>
  </r>
  <r>
    <n v="2794"/>
    <s v="Utah"/>
    <s v="Kane"/>
    <x v="0"/>
    <x v="2"/>
    <n v="7709"/>
    <n v="3.8869980456710995"/>
    <x v="2"/>
    <n v="1796"/>
    <n v="0.23"/>
    <n v="5913"/>
    <n v="0.77"/>
    <n v="525"/>
    <n v="7.0000000000000007E-2"/>
    <n v="779"/>
    <n v="0.1"/>
    <n v="52355"/>
    <n v="25"/>
    <m/>
    <n v="3.24"/>
    <n v="5796"/>
    <n v="0.75"/>
  </r>
  <r>
    <n v="2795"/>
    <s v="Utah"/>
    <s v="Millard"/>
    <x v="0"/>
    <x v="5"/>
    <n v="13006"/>
    <n v="4.1141437496718796"/>
    <x v="0"/>
    <n v="2232"/>
    <n v="0.17"/>
    <n v="10774"/>
    <n v="0.83"/>
    <n v="660"/>
    <n v="0.05"/>
    <n v="1453"/>
    <n v="0.11"/>
    <n v="58644"/>
    <n v="50"/>
    <m/>
    <n v="3.84"/>
    <n v="10828"/>
    <n v="0.83"/>
  </r>
  <r>
    <n v="2796"/>
    <s v="Utah"/>
    <s v="Morgan"/>
    <x v="0"/>
    <x v="0"/>
    <n v="12045"/>
    <n v="4.0808068043343626"/>
    <x v="0"/>
    <n v="1382"/>
    <n v="0.11"/>
    <n v="10663"/>
    <n v="0.89"/>
    <n v="500"/>
    <n v="0.04"/>
    <n v="478"/>
    <n v="0.04"/>
    <n v="98875"/>
    <n v="0"/>
    <m/>
    <n v="0"/>
    <n v="10889"/>
    <n v="0.9"/>
  </r>
  <r>
    <n v="2797"/>
    <s v="Utah"/>
    <s v="Piute"/>
    <x v="0"/>
    <x v="4"/>
    <n v="1445"/>
    <n v="3.1598678470925665"/>
    <x v="2"/>
    <n v="417"/>
    <n v="0.28999999999999998"/>
    <n v="1028"/>
    <n v="0.71"/>
    <n v="164"/>
    <n v="0.11"/>
    <n v="262"/>
    <n v="0.18"/>
    <n v="40387"/>
    <n v="0"/>
    <m/>
    <n v="0"/>
    <n v="1015"/>
    <n v="0.7"/>
  </r>
  <r>
    <n v="2798"/>
    <s v="Utah"/>
    <s v="Rich"/>
    <x v="0"/>
    <x v="6"/>
    <n v="2464"/>
    <n v="3.3916407034923877"/>
    <x v="2"/>
    <n v="443"/>
    <n v="0.18"/>
    <n v="2021"/>
    <n v="0.82"/>
    <n v="153"/>
    <n v="0.06"/>
    <n v="218"/>
    <n v="0.09"/>
    <n v="60695"/>
    <n v="0"/>
    <m/>
    <n v="0"/>
    <n v="2043"/>
    <n v="0.83"/>
  </r>
  <r>
    <n v="2799"/>
    <s v="Utah"/>
    <s v="Salt Lake"/>
    <x v="1"/>
    <x v="3"/>
    <n v="1152633"/>
    <n v="6.0616910493185125"/>
    <x v="3"/>
    <n v="125157"/>
    <n v="0.11"/>
    <n v="1027476"/>
    <n v="0.89"/>
    <n v="44461"/>
    <n v="0.04"/>
    <n v="102660"/>
    <n v="0.09"/>
    <n v="73619"/>
    <n v="3268"/>
    <m/>
    <n v="2.84"/>
    <n v="1035193"/>
    <n v="0.9"/>
  </r>
  <r>
    <n v="2800"/>
    <s v="Utah"/>
    <s v="San Juan"/>
    <x v="0"/>
    <x v="5"/>
    <n v="15449"/>
    <n v="4.1889003731759118"/>
    <x v="0"/>
    <n v="2187"/>
    <n v="0.14000000000000001"/>
    <n v="13262"/>
    <n v="0.86"/>
    <n v="486"/>
    <n v="0.03"/>
    <n v="3419"/>
    <n v="0.22"/>
    <n v="42982"/>
    <n v="36"/>
    <m/>
    <n v="2.33"/>
    <n v="13088"/>
    <n v="0.85"/>
  </r>
  <r>
    <n v="2801"/>
    <s v="Utah"/>
    <s v="Sanpete"/>
    <x v="0"/>
    <x v="2"/>
    <n v="30623"/>
    <n v="4.4860477343578253"/>
    <x v="0"/>
    <n v="4273"/>
    <n v="0.14000000000000001"/>
    <n v="26350"/>
    <n v="0.86"/>
    <n v="1270"/>
    <n v="0.04"/>
    <n v="4116"/>
    <n v="0.13"/>
    <n v="52910"/>
    <n v="137"/>
    <m/>
    <n v="4.47"/>
    <n v="24048"/>
    <n v="0.79"/>
  </r>
  <r>
    <n v="2802"/>
    <s v="Utah"/>
    <s v="Sevier"/>
    <x v="0"/>
    <x v="5"/>
    <n v="21539"/>
    <n v="4.3332255362617156"/>
    <x v="0"/>
    <n v="3465"/>
    <n v="0.16"/>
    <n v="18074"/>
    <n v="0.84"/>
    <n v="1236"/>
    <n v="0.06"/>
    <n v="2544"/>
    <n v="0.12"/>
    <n v="54339"/>
    <n v="24"/>
    <m/>
    <n v="1.1100000000000001"/>
    <n v="18311"/>
    <n v="0.85"/>
  </r>
  <r>
    <n v="2803"/>
    <s v="Utah"/>
    <s v="Summit"/>
    <x v="0"/>
    <x v="7"/>
    <n v="41933"/>
    <n v="4.6225559341144837"/>
    <x v="0"/>
    <n v="5280"/>
    <n v="0.13"/>
    <n v="36653"/>
    <n v="0.87"/>
    <n v="1801"/>
    <n v="0.04"/>
    <n v="2570"/>
    <n v="0.06"/>
    <n v="105374"/>
    <n v="37"/>
    <m/>
    <n v="0.88"/>
    <n v="37456"/>
    <n v="0.89"/>
  </r>
  <r>
    <n v="2804"/>
    <s v="Utah"/>
    <s v="Tooele"/>
    <x v="0"/>
    <x v="3"/>
    <n v="69907"/>
    <n v="4.8445206651471544"/>
    <x v="0"/>
    <n v="6403"/>
    <n v="0.09"/>
    <n v="63504"/>
    <n v="0.91"/>
    <n v="4082"/>
    <n v="0.06"/>
    <n v="4744"/>
    <n v="7.0000000000000007E-2"/>
    <n v="73584"/>
    <n v="44"/>
    <m/>
    <n v="0.63"/>
    <n v="64456"/>
    <n v="0.92"/>
  </r>
  <r>
    <n v="2805"/>
    <s v="Utah"/>
    <s v="Uintah"/>
    <x v="0"/>
    <x v="5"/>
    <n v="35438"/>
    <n v="4.5494692038054918"/>
    <x v="0"/>
    <n v="3855"/>
    <n v="0.11"/>
    <n v="31583"/>
    <n v="0.89"/>
    <n v="1437"/>
    <n v="0.04"/>
    <n v="4031"/>
    <n v="0.11"/>
    <n v="63631"/>
    <n v="39"/>
    <m/>
    <n v="1.1000000000000001"/>
    <n v="31912"/>
    <n v="0.9"/>
  </r>
  <r>
    <n v="2806"/>
    <s v="Utah"/>
    <s v="Utah"/>
    <x v="0"/>
    <x v="0"/>
    <n v="622213"/>
    <n v="5.793939080654531"/>
    <x v="1"/>
    <n v="48050"/>
    <n v="0.08"/>
    <n v="574163"/>
    <n v="0.92"/>
    <n v="17653"/>
    <n v="0.03"/>
    <n v="57136"/>
    <n v="0.09"/>
    <n v="75296"/>
    <n v="1185"/>
    <m/>
    <n v="1.9"/>
    <n v="570362"/>
    <n v="0.92"/>
  </r>
  <r>
    <n v="2807"/>
    <s v="Utah"/>
    <s v="Wasatch"/>
    <x v="0"/>
    <x v="2"/>
    <n v="33240"/>
    <n v="4.5216610151120733"/>
    <x v="0"/>
    <n v="3822"/>
    <n v="0.11"/>
    <n v="29418"/>
    <n v="0.89"/>
    <n v="1152"/>
    <n v="0.03"/>
    <n v="1750"/>
    <n v="0.05"/>
    <n v="85380"/>
    <n v="19"/>
    <m/>
    <n v="0.56999999999999995"/>
    <n v="29605"/>
    <n v="0.89"/>
  </r>
  <r>
    <n v="2808"/>
    <s v="Utah"/>
    <s v="Washington"/>
    <x v="0"/>
    <x v="1"/>
    <n v="171700"/>
    <n v="5.2347702951609163"/>
    <x v="1"/>
    <n v="36844"/>
    <n v="0.21"/>
    <n v="134856"/>
    <n v="0.79"/>
    <n v="10542"/>
    <n v="0.06"/>
    <n v="16435"/>
    <n v="0.1"/>
    <n v="57069"/>
    <n v="263"/>
    <m/>
    <n v="1.53"/>
    <n v="135219"/>
    <n v="0.79"/>
  </r>
  <r>
    <n v="2809"/>
    <s v="Utah"/>
    <s v="Wayne"/>
    <x v="0"/>
    <x v="4"/>
    <n v="2690"/>
    <n v="3.4297522800024081"/>
    <x v="2"/>
    <n v="586"/>
    <n v="0.22"/>
    <n v="2104"/>
    <n v="0.78"/>
    <n v="138"/>
    <n v="0.05"/>
    <n v="347"/>
    <n v="0.13"/>
    <n v="47175"/>
    <n v="0"/>
    <m/>
    <n v="0"/>
    <n v="2135"/>
    <n v="0.79"/>
  </r>
  <r>
    <n v="2810"/>
    <s v="Utah"/>
    <s v="Weber"/>
    <x v="0"/>
    <x v="0"/>
    <n v="256359"/>
    <n v="5.4088485688282057"/>
    <x v="1"/>
    <n v="29897"/>
    <n v="0.12"/>
    <n v="226462"/>
    <n v="0.88"/>
    <n v="15384"/>
    <n v="0.06"/>
    <n v="23839"/>
    <n v="0.09"/>
    <n v="68106"/>
    <n v="497"/>
    <m/>
    <n v="1.94"/>
    <n v="228866"/>
    <n v="0.89"/>
  </r>
  <r>
    <n v="2811"/>
    <s v="Vermont"/>
    <s v="Addison"/>
    <x v="0"/>
    <x v="2"/>
    <n v="36973"/>
    <n v="4.5678846907837132"/>
    <x v="0"/>
    <n v="7357"/>
    <n v="0.2"/>
    <n v="29616"/>
    <n v="0.8"/>
    <n v="2248"/>
    <n v="0.06"/>
    <n v="3042"/>
    <n v="0.08"/>
    <n v="68878"/>
    <n v="25"/>
    <m/>
    <n v="0.68"/>
    <n v="28129"/>
    <n v="0.76"/>
  </r>
  <r>
    <n v="2812"/>
    <s v="Vermont"/>
    <s v="Bennington"/>
    <x v="0"/>
    <x v="2"/>
    <n v="35631"/>
    <n v="4.5518280111915299"/>
    <x v="0"/>
    <n v="8162"/>
    <n v="0.23"/>
    <n v="27469"/>
    <n v="0.77"/>
    <n v="2715"/>
    <n v="0.08"/>
    <n v="3905"/>
    <n v="0.11"/>
    <n v="52510"/>
    <n v="77"/>
    <m/>
    <n v="2.16"/>
    <n v="27992"/>
    <n v="0.79"/>
  </r>
  <r>
    <n v="2813"/>
    <s v="Vermont"/>
    <s v="Caledonia"/>
    <x v="0"/>
    <x v="5"/>
    <n v="30302"/>
    <n v="4.4814712938587"/>
    <x v="0"/>
    <n v="6354"/>
    <n v="0.21"/>
    <n v="23948"/>
    <n v="0.79"/>
    <n v="2289"/>
    <n v="0.08"/>
    <n v="3648"/>
    <n v="0.12"/>
    <n v="50368"/>
    <n v="25"/>
    <m/>
    <n v="0.83"/>
    <n v="24051"/>
    <n v="0.79"/>
  </r>
  <r>
    <n v="2814"/>
    <s v="Vermont"/>
    <s v="Chittenden"/>
    <x v="0"/>
    <x v="1"/>
    <n v="164572"/>
    <n v="5.2163559470372691"/>
    <x v="1"/>
    <n v="24673"/>
    <n v="0.15"/>
    <n v="139899"/>
    <n v="0.85"/>
    <n v="9391"/>
    <n v="0.06"/>
    <n v="16039"/>
    <n v="0.1"/>
    <n v="74240"/>
    <n v="500"/>
    <m/>
    <n v="3.04"/>
    <n v="135637"/>
    <n v="0.82"/>
  </r>
  <r>
    <n v="2815"/>
    <s v="Vermont"/>
    <s v="Essex"/>
    <x v="0"/>
    <x v="4"/>
    <n v="6250"/>
    <n v="3.7958800173440754"/>
    <x v="2"/>
    <n v="1598"/>
    <n v="0.26"/>
    <n v="4652"/>
    <n v="0.74"/>
    <n v="663"/>
    <n v="0.11"/>
    <n v="964"/>
    <n v="0.15"/>
    <n v="43671"/>
    <n v="0"/>
    <m/>
    <n v="0"/>
    <n v="4952"/>
    <n v="0.79"/>
  </r>
  <r>
    <n v="2816"/>
    <s v="Vermont"/>
    <s v="Franklin"/>
    <x v="0"/>
    <x v="1"/>
    <n v="49421"/>
    <n v="4.6939115288056001"/>
    <x v="0"/>
    <n v="7925"/>
    <n v="0.16"/>
    <n v="41496"/>
    <n v="0.84"/>
    <n v="3179"/>
    <n v="0.06"/>
    <n v="5398"/>
    <n v="0.11"/>
    <n v="61129"/>
    <n v="55"/>
    <m/>
    <n v="1.1100000000000001"/>
    <n v="42863"/>
    <n v="0.87"/>
  </r>
  <r>
    <n v="2817"/>
    <s v="Vermont"/>
    <s v="Grand Isle"/>
    <x v="0"/>
    <x v="1"/>
    <n v="7090"/>
    <n v="3.8506462351830666"/>
    <x v="2"/>
    <n v="1475"/>
    <n v="0.21"/>
    <n v="5615"/>
    <n v="0.79"/>
    <n v="563"/>
    <n v="0.08"/>
    <n v="579"/>
    <n v="0.08"/>
    <n v="67746"/>
    <n v="0"/>
    <m/>
    <n v="0"/>
    <n v="5853"/>
    <n v="0.83"/>
  </r>
  <r>
    <n v="2818"/>
    <s v="Vermont"/>
    <s v="Lamoille"/>
    <x v="0"/>
    <x v="6"/>
    <n v="25300"/>
    <n v="4.4031205211758175"/>
    <x v="0"/>
    <n v="4393"/>
    <n v="0.17"/>
    <n v="20907"/>
    <n v="0.83"/>
    <n v="1666"/>
    <n v="7.0000000000000007E-2"/>
    <n v="2696"/>
    <n v="0.11"/>
    <n v="60230"/>
    <n v="25"/>
    <m/>
    <n v="0.99"/>
    <n v="20994"/>
    <n v="0.83"/>
  </r>
  <r>
    <n v="2819"/>
    <s v="Vermont"/>
    <s v="Orange"/>
    <x v="0"/>
    <x v="4"/>
    <n v="28999"/>
    <n v="4.4623830219689591"/>
    <x v="0"/>
    <n v="6149"/>
    <n v="0.21"/>
    <n v="22850"/>
    <n v="0.79"/>
    <n v="2083"/>
    <n v="7.0000000000000007E-2"/>
    <n v="2901"/>
    <n v="0.1"/>
    <n v="62300"/>
    <n v="52"/>
    <m/>
    <n v="1.79"/>
    <n v="23186"/>
    <n v="0.8"/>
  </r>
  <r>
    <n v="2820"/>
    <s v="Vermont"/>
    <s v="Orleans"/>
    <x v="0"/>
    <x v="5"/>
    <n v="26907"/>
    <n v="4.4298652787345612"/>
    <x v="0"/>
    <n v="6113"/>
    <n v="0.23"/>
    <n v="20794"/>
    <n v="0.77"/>
    <n v="2097"/>
    <n v="0.08"/>
    <n v="3194"/>
    <n v="0.12"/>
    <n v="48688"/>
    <n v="25"/>
    <m/>
    <n v="0.93"/>
    <n v="21394"/>
    <n v="0.8"/>
  </r>
  <r>
    <n v="2821"/>
    <s v="Vermont"/>
    <s v="Rutland"/>
    <x v="0"/>
    <x v="7"/>
    <n v="58672"/>
    <n v="4.7684308926165277"/>
    <x v="0"/>
    <n v="12955"/>
    <n v="0.22"/>
    <n v="45717"/>
    <n v="0.78"/>
    <n v="4490"/>
    <n v="0.08"/>
    <n v="5842"/>
    <n v="0.1"/>
    <n v="51723"/>
    <n v="126"/>
    <m/>
    <n v="2.15"/>
    <n v="46720"/>
    <n v="0.8"/>
  </r>
  <r>
    <n v="2822"/>
    <s v="Vermont"/>
    <s v="Washington"/>
    <x v="0"/>
    <x v="7"/>
    <n v="58140"/>
    <n v="4.7644750274344085"/>
    <x v="0"/>
    <n v="11411"/>
    <n v="0.2"/>
    <n v="46729"/>
    <n v="0.8"/>
    <n v="3689"/>
    <n v="0.06"/>
    <n v="6031"/>
    <n v="0.1"/>
    <n v="61808"/>
    <n v="270"/>
    <m/>
    <n v="4.6399999999999997"/>
    <n v="46979"/>
    <n v="0.81"/>
  </r>
  <r>
    <n v="2823"/>
    <s v="Vermont"/>
    <s v="Windham"/>
    <x v="0"/>
    <x v="5"/>
    <n v="42756"/>
    <n v="4.6309970683986403"/>
    <x v="0"/>
    <n v="9757"/>
    <n v="0.23"/>
    <n v="32999"/>
    <n v="0.77"/>
    <n v="2866"/>
    <n v="7.0000000000000007E-2"/>
    <n v="4965"/>
    <n v="0.12"/>
    <n v="54441"/>
    <n v="199"/>
    <m/>
    <n v="4.6500000000000004"/>
    <n v="33575"/>
    <n v="0.79"/>
  </r>
  <r>
    <n v="2824"/>
    <s v="Vermont"/>
    <s v="Windsor"/>
    <x v="0"/>
    <x v="5"/>
    <n v="55286"/>
    <n v="4.7426151694147825"/>
    <x v="0"/>
    <n v="12885"/>
    <n v="0.23"/>
    <n v="42401"/>
    <n v="0.77"/>
    <n v="4248"/>
    <n v="0.08"/>
    <n v="5227"/>
    <n v="0.09"/>
    <n v="57438"/>
    <n v="146"/>
    <m/>
    <n v="2.64"/>
    <n v="44054"/>
    <n v="0.8"/>
  </r>
  <r>
    <n v="2825"/>
    <s v="Virginia"/>
    <s v="Accomack"/>
    <x v="1"/>
    <x v="6"/>
    <n v="32412"/>
    <n v="4.510705830235076"/>
    <x v="0"/>
    <n v="7638"/>
    <n v="0.24"/>
    <n v="24774"/>
    <n v="0.76"/>
    <n v="2796"/>
    <n v="0.09"/>
    <n v="5552"/>
    <n v="0.17"/>
    <n v="42879"/>
    <n v="22"/>
    <m/>
    <n v="0.68"/>
    <n v="25488"/>
    <n v="0.79"/>
  </r>
  <r>
    <n v="2826"/>
    <s v="Virginia"/>
    <s v="Albemarle"/>
    <x v="0"/>
    <x v="1"/>
    <n v="108718"/>
    <n v="5.0363014544220732"/>
    <x v="1"/>
    <n v="20248"/>
    <n v="0.19"/>
    <n v="88470"/>
    <n v="0.81"/>
    <n v="6561"/>
    <n v="0.06"/>
    <n v="8912"/>
    <n v="0.08"/>
    <n v="80392"/>
    <n v="144"/>
    <m/>
    <n v="1.32"/>
    <n v="84148"/>
    <n v="0.77"/>
  </r>
  <r>
    <n v="2827"/>
    <s v="Virginia"/>
    <s v="Alleghany"/>
    <x v="0"/>
    <x v="2"/>
    <n v="14910"/>
    <n v="4.173477643452995"/>
    <x v="0"/>
    <n v="3682"/>
    <n v="0.25"/>
    <n v="11228"/>
    <n v="0.75"/>
    <n v="1075"/>
    <n v="7.0000000000000007E-2"/>
    <n v="2164"/>
    <n v="0.15"/>
    <n v="46538"/>
    <n v="146"/>
    <m/>
    <n v="9.7899999999999991"/>
    <n v="11965"/>
    <n v="0.8"/>
  </r>
  <r>
    <n v="2828"/>
    <s v="Virginia"/>
    <s v="Amelia"/>
    <x v="0"/>
    <x v="3"/>
    <n v="13013"/>
    <n v="4.1143774297861553"/>
    <x v="0"/>
    <n v="2576"/>
    <n v="0.2"/>
    <n v="10437"/>
    <n v="0.8"/>
    <n v="954"/>
    <n v="7.0000000000000007E-2"/>
    <n v="1273"/>
    <n v="0.1"/>
    <n v="57280"/>
    <n v="0"/>
    <m/>
    <n v="0"/>
    <n v="10849"/>
    <n v="0.83"/>
  </r>
  <r>
    <n v="2829"/>
    <s v="Virginia"/>
    <s v="Amherst"/>
    <x v="0"/>
    <x v="0"/>
    <n v="31666"/>
    <n v="4.5005932074312174"/>
    <x v="0"/>
    <n v="6701"/>
    <n v="0.21"/>
    <n v="24965"/>
    <n v="0.79"/>
    <n v="2403"/>
    <n v="0.08"/>
    <n v="3969"/>
    <n v="0.13"/>
    <n v="50580"/>
    <n v="1112"/>
    <m/>
    <n v="35.119999999999997"/>
    <n v="25379"/>
    <n v="0.8"/>
  </r>
  <r>
    <n v="2830"/>
    <s v="Virginia"/>
    <s v="Appomattox"/>
    <x v="0"/>
    <x v="0"/>
    <n v="15841"/>
    <n v="4.199782593968985"/>
    <x v="0"/>
    <n v="3280"/>
    <n v="0.21"/>
    <n v="12561"/>
    <n v="0.79"/>
    <n v="1181"/>
    <n v="7.0000000000000007E-2"/>
    <n v="2123"/>
    <n v="0.13"/>
    <n v="51131"/>
    <n v="0"/>
    <m/>
    <n v="0"/>
    <n v="13169"/>
    <n v="0.83"/>
  </r>
  <r>
    <n v="2831"/>
    <s v="Virginia"/>
    <s v="Arlington"/>
    <x v="0"/>
    <x v="3"/>
    <n v="237521"/>
    <n v="5.3757020130385094"/>
    <x v="1"/>
    <n v="25209"/>
    <n v="0.11"/>
    <n v="212312"/>
    <n v="0.89"/>
    <n v="15081"/>
    <n v="0.06"/>
    <n v="14842"/>
    <n v="0.06"/>
    <n v="120950"/>
    <n v="380"/>
    <m/>
    <n v="1.6"/>
    <n v="212975"/>
    <n v="0.9"/>
  </r>
  <r>
    <n v="2832"/>
    <s v="Virginia"/>
    <s v="Augusta"/>
    <x v="0"/>
    <x v="1"/>
    <n v="75457"/>
    <n v="4.8776995346398877"/>
    <x v="0"/>
    <n v="15877"/>
    <n v="0.21"/>
    <n v="59580"/>
    <n v="0.79"/>
    <n v="5048"/>
    <n v="7.0000000000000007E-2"/>
    <n v="6531"/>
    <n v="0.09"/>
    <n v="60556"/>
    <n v="209"/>
    <m/>
    <n v="2.77"/>
    <n v="59260"/>
    <n v="0.79"/>
  </r>
  <r>
    <n v="2833"/>
    <s v="Virginia"/>
    <s v="Bath"/>
    <x v="0"/>
    <x v="6"/>
    <n v="4292"/>
    <n v="3.6326597132939136"/>
    <x v="2"/>
    <n v="1187"/>
    <n v="0.28000000000000003"/>
    <n v="3105"/>
    <n v="0.72"/>
    <n v="334"/>
    <n v="0.08"/>
    <n v="451"/>
    <n v="0.11"/>
    <n v="50564"/>
    <n v="25"/>
    <m/>
    <n v="5.82"/>
    <n v="3238"/>
    <n v="0.75"/>
  </r>
  <r>
    <n v="2834"/>
    <s v="Virginia"/>
    <s v="Bedford"/>
    <x v="0"/>
    <x v="0"/>
    <n v="78747"/>
    <n v="4.8962340175948045"/>
    <x v="0"/>
    <n v="16789"/>
    <n v="0.21"/>
    <n v="61958"/>
    <n v="0.79"/>
    <n v="6725"/>
    <n v="0.09"/>
    <n v="8162"/>
    <n v="0.1"/>
    <n v="61186"/>
    <n v="145"/>
    <m/>
    <n v="1.84"/>
    <n v="64597"/>
    <n v="0.82"/>
  </r>
  <r>
    <n v="2835"/>
    <s v="Virginia"/>
    <s v="Bland"/>
    <x v="0"/>
    <x v="6"/>
    <n v="6293"/>
    <n v="3.7988577317474856"/>
    <x v="2"/>
    <n v="1447"/>
    <n v="0.23"/>
    <n v="4846"/>
    <n v="0.77"/>
    <n v="449"/>
    <n v="7.0000000000000007E-2"/>
    <n v="786"/>
    <n v="0.12"/>
    <n v="47681"/>
    <n v="0"/>
    <m/>
    <n v="0"/>
    <n v="4592"/>
    <n v="0.73"/>
  </r>
  <r>
    <n v="2836"/>
    <s v="Virginia"/>
    <s v="Botetourt"/>
    <x v="0"/>
    <x v="0"/>
    <n v="33277"/>
    <n v="4.5221441667120468"/>
    <x v="0"/>
    <n v="7569"/>
    <n v="0.23"/>
    <n v="25708"/>
    <n v="0.77"/>
    <n v="2792"/>
    <n v="0.08"/>
    <n v="2441"/>
    <n v="7.0000000000000007E-2"/>
    <n v="71874"/>
    <n v="0"/>
    <m/>
    <n v="0"/>
    <n v="26631"/>
    <n v="0.8"/>
  </r>
  <r>
    <n v="2837"/>
    <s v="Virginia"/>
    <s v="Brunswick"/>
    <x v="0"/>
    <x v="2"/>
    <n v="16384"/>
    <n v="4.2144199392957367"/>
    <x v="0"/>
    <n v="3523"/>
    <n v="0.22"/>
    <n v="12861"/>
    <n v="0.78"/>
    <n v="1182"/>
    <n v="7.0000000000000007E-2"/>
    <n v="3187"/>
    <n v="0.19"/>
    <n v="41803"/>
    <n v="0"/>
    <m/>
    <n v="0"/>
    <n v="11346"/>
    <n v="0.69"/>
  </r>
  <r>
    <n v="2838"/>
    <s v="Virginia"/>
    <s v="Buchanan"/>
    <x v="0"/>
    <x v="4"/>
    <n v="21221"/>
    <n v="4.3267658453640534"/>
    <x v="0"/>
    <n v="4709"/>
    <n v="0.22"/>
    <n v="16512"/>
    <n v="0.78"/>
    <n v="818"/>
    <n v="0.04"/>
    <n v="5568"/>
    <n v="0.26"/>
    <n v="32144"/>
    <n v="49"/>
    <m/>
    <n v="2.31"/>
    <n v="18196"/>
    <n v="0.86"/>
  </r>
  <r>
    <n v="2839"/>
    <s v="Virginia"/>
    <s v="Buckingham"/>
    <x v="0"/>
    <x v="1"/>
    <n v="16999"/>
    <n v="4.2304233738926404"/>
    <x v="0"/>
    <n v="3340"/>
    <n v="0.2"/>
    <n v="13659"/>
    <n v="0.8"/>
    <n v="1016"/>
    <n v="0.06"/>
    <n v="2993"/>
    <n v="0.18"/>
    <n v="45889"/>
    <n v="0"/>
    <m/>
    <n v="0"/>
    <n v="12138"/>
    <n v="0.71"/>
  </r>
  <r>
    <n v="2840"/>
    <s v="Virginia"/>
    <s v="Campbell"/>
    <x v="0"/>
    <x v="0"/>
    <n v="54973"/>
    <n v="4.7401494380371227"/>
    <x v="0"/>
    <n v="10943"/>
    <n v="0.2"/>
    <n v="44030"/>
    <n v="0.8"/>
    <n v="3819"/>
    <n v="7.0000000000000007E-2"/>
    <n v="6132"/>
    <n v="0.11"/>
    <n v="51525"/>
    <n v="0"/>
    <m/>
    <n v="0"/>
    <n v="45672"/>
    <n v="0.83"/>
  </r>
  <r>
    <n v="2841"/>
    <s v="Virginia"/>
    <s v="Caroline"/>
    <x v="0"/>
    <x v="3"/>
    <n v="30772"/>
    <n v="4.4881557237657095"/>
    <x v="0"/>
    <n v="5050"/>
    <n v="0.16"/>
    <n v="25722"/>
    <n v="0.84"/>
    <n v="2640"/>
    <n v="0.09"/>
    <n v="2930"/>
    <n v="0.1"/>
    <n v="67335"/>
    <n v="0"/>
    <m/>
    <n v="0"/>
    <n v="26143"/>
    <n v="0.85"/>
  </r>
  <r>
    <n v="2842"/>
    <s v="Virginia"/>
    <s v="Carroll"/>
    <x v="0"/>
    <x v="5"/>
    <n v="29636"/>
    <n v="4.4718195861103727"/>
    <x v="0"/>
    <n v="7259"/>
    <n v="0.24"/>
    <n v="22377"/>
    <n v="0.76"/>
    <n v="1820"/>
    <n v="0.06"/>
    <n v="4605"/>
    <n v="0.16"/>
    <n v="41517"/>
    <n v="0"/>
    <m/>
    <n v="0"/>
    <n v="23707"/>
    <n v="0.8"/>
  </r>
  <r>
    <n v="2843"/>
    <s v="Virginia"/>
    <s v="Charles City"/>
    <x v="0"/>
    <x v="3"/>
    <n v="6941"/>
    <n v="3.8414220444023592"/>
    <x v="2"/>
    <n v="1708"/>
    <n v="0.25"/>
    <n v="5233"/>
    <n v="0.75"/>
    <n v="612"/>
    <n v="0.09"/>
    <n v="851"/>
    <n v="0.12"/>
    <n v="56872"/>
    <n v="0"/>
    <m/>
    <n v="0"/>
    <n v="5497"/>
    <n v="0.79"/>
  </r>
  <r>
    <n v="2844"/>
    <s v="Virginia"/>
    <s v="Charlotte"/>
    <x v="0"/>
    <x v="6"/>
    <n v="11938"/>
    <n v="4.0769315745556556"/>
    <x v="0"/>
    <n v="2654"/>
    <n v="0.22"/>
    <n v="9284"/>
    <n v="0.78"/>
    <n v="1085"/>
    <n v="0.09"/>
    <n v="2264"/>
    <n v="0.19"/>
    <n v="41382"/>
    <n v="0"/>
    <m/>
    <n v="0"/>
    <n v="9716"/>
    <n v="0.81"/>
  </r>
  <r>
    <n v="2845"/>
    <s v="Virginia"/>
    <s v="Chesterfield"/>
    <x v="0"/>
    <x v="3"/>
    <n v="348556"/>
    <n v="5.5422725630285257"/>
    <x v="1"/>
    <n v="52028"/>
    <n v="0.15"/>
    <n v="296528"/>
    <n v="0.85"/>
    <n v="26470"/>
    <n v="0.08"/>
    <n v="26093"/>
    <n v="7.0000000000000007E-2"/>
    <n v="80734"/>
    <n v="163"/>
    <m/>
    <n v="0.47"/>
    <n v="299490"/>
    <n v="0.86"/>
  </r>
  <r>
    <n v="2846"/>
    <s v="Virginia"/>
    <s v="Clarke"/>
    <x v="0"/>
    <x v="3"/>
    <n v="14523"/>
    <n v="4.1620563373605517"/>
    <x v="0"/>
    <n v="3068"/>
    <n v="0.21"/>
    <n v="11455"/>
    <n v="0.79"/>
    <n v="1177"/>
    <n v="0.08"/>
    <n v="934"/>
    <n v="0.06"/>
    <n v="84021"/>
    <n v="0"/>
    <m/>
    <n v="0"/>
    <n v="11656"/>
    <n v="0.8"/>
  </r>
  <r>
    <n v="2847"/>
    <s v="Virginia"/>
    <s v="Craig"/>
    <x v="0"/>
    <x v="0"/>
    <n v="5064"/>
    <n v="3.7044936970092985"/>
    <x v="2"/>
    <n v="1185"/>
    <n v="0.23"/>
    <n v="3879"/>
    <n v="0.77"/>
    <n v="406"/>
    <n v="0.08"/>
    <n v="599"/>
    <n v="0.12"/>
    <n v="50858"/>
    <n v="0"/>
    <m/>
    <n v="0"/>
    <n v="4158"/>
    <n v="0.82"/>
  </r>
  <r>
    <n v="2848"/>
    <s v="Virginia"/>
    <s v="Culpeper"/>
    <x v="0"/>
    <x v="3"/>
    <n v="51859"/>
    <n v="4.714824137989269"/>
    <x v="0"/>
    <n v="8159"/>
    <n v="0.16"/>
    <n v="43700"/>
    <n v="0.84"/>
    <n v="3581"/>
    <n v="7.0000000000000007E-2"/>
    <n v="4375"/>
    <n v="0.08"/>
    <n v="72111"/>
    <n v="68"/>
    <m/>
    <n v="1.31"/>
    <n v="43545"/>
    <n v="0.84"/>
  </r>
  <r>
    <n v="2849"/>
    <s v="Virginia"/>
    <s v="Cumberland"/>
    <x v="0"/>
    <x v="6"/>
    <n v="9809"/>
    <n v="3.9916247345340055"/>
    <x v="2"/>
    <n v="2199"/>
    <n v="0.22"/>
    <n v="7610"/>
    <n v="0.78"/>
    <n v="700"/>
    <n v="7.0000000000000007E-2"/>
    <n v="1535"/>
    <n v="0.16"/>
    <n v="46300"/>
    <n v="0"/>
    <m/>
    <n v="0"/>
    <n v="7920"/>
    <n v="0.81"/>
  </r>
  <r>
    <n v="2850"/>
    <s v="Virginia"/>
    <s v="Dickenson"/>
    <x v="0"/>
    <x v="4"/>
    <n v="14523"/>
    <n v="4.1620563373605517"/>
    <x v="0"/>
    <n v="3198"/>
    <n v="0.22"/>
    <n v="11325"/>
    <n v="0.78"/>
    <n v="783"/>
    <n v="0.05"/>
    <n v="3520"/>
    <n v="0.24"/>
    <n v="35047"/>
    <n v="11"/>
    <m/>
    <n v="0.76"/>
    <n v="12559"/>
    <n v="0.86"/>
  </r>
  <r>
    <n v="2851"/>
    <s v="Virginia"/>
    <s v="Dinwiddie"/>
    <x v="0"/>
    <x v="3"/>
    <n v="28529"/>
    <n v="4.4552865490109754"/>
    <x v="0"/>
    <n v="4981"/>
    <n v="0.17"/>
    <n v="23548"/>
    <n v="0.83"/>
    <n v="2206"/>
    <n v="0.08"/>
    <n v="3486"/>
    <n v="0.12"/>
    <n v="57257"/>
    <n v="0"/>
    <m/>
    <n v="0"/>
    <n v="24126"/>
    <n v="0.85"/>
  </r>
  <r>
    <n v="2852"/>
    <s v="Virginia"/>
    <s v="Essex"/>
    <x v="0"/>
    <x v="2"/>
    <n v="10919"/>
    <n v="4.0381828659906605"/>
    <x v="0"/>
    <n v="2530"/>
    <n v="0.23"/>
    <n v="8389"/>
    <n v="0.77"/>
    <n v="787"/>
    <n v="7.0000000000000007E-2"/>
    <n v="1478"/>
    <n v="0.14000000000000001"/>
    <n v="50785"/>
    <n v="16"/>
    <m/>
    <n v="1.47"/>
    <n v="8735"/>
    <n v="0.8"/>
  </r>
  <r>
    <n v="2853"/>
    <s v="Virginia"/>
    <s v="Fairfax"/>
    <x v="0"/>
    <x v="3"/>
    <n v="1150795"/>
    <n v="6.0609979662899542"/>
    <x v="3"/>
    <n v="154840"/>
    <n v="0.13"/>
    <n v="995955"/>
    <n v="0.87"/>
    <n v="77029"/>
    <n v="7.0000000000000007E-2"/>
    <n v="69377"/>
    <n v="0.06"/>
    <n v="122035"/>
    <n v="1971"/>
    <m/>
    <n v="1.71"/>
    <n v="1000056"/>
    <n v="0.87"/>
  </r>
  <r>
    <n v="2854"/>
    <s v="Virginia"/>
    <s v="Fauquier"/>
    <x v="0"/>
    <x v="3"/>
    <n v="70675"/>
    <n v="4.849265817161557"/>
    <x v="0"/>
    <n v="11620"/>
    <n v="0.16"/>
    <n v="59055"/>
    <n v="0.84"/>
    <n v="5783"/>
    <n v="0.08"/>
    <n v="4260"/>
    <n v="0.06"/>
    <n v="93462"/>
    <n v="160"/>
    <m/>
    <n v="2.2599999999999998"/>
    <n v="60101"/>
    <n v="0.85"/>
  </r>
  <r>
    <n v="2855"/>
    <s v="Virginia"/>
    <s v="Floyd"/>
    <x v="0"/>
    <x v="1"/>
    <n v="15795"/>
    <n v="4.1985196302411678"/>
    <x v="0"/>
    <n v="3604"/>
    <n v="0.23"/>
    <n v="12191"/>
    <n v="0.77"/>
    <n v="1047"/>
    <n v="7.0000000000000007E-2"/>
    <n v="1922"/>
    <n v="0.12"/>
    <n v="48315"/>
    <n v="0"/>
    <m/>
    <n v="0"/>
    <n v="12661"/>
    <n v="0.8"/>
  </r>
  <r>
    <n v="2856"/>
    <s v="Virginia"/>
    <s v="Fluvanna"/>
    <x v="0"/>
    <x v="1"/>
    <n v="26783"/>
    <n v="4.4278592213120662"/>
    <x v="0"/>
    <n v="5418"/>
    <n v="0.2"/>
    <n v="21365"/>
    <n v="0.8"/>
    <n v="2082"/>
    <n v="0.08"/>
    <n v="1749"/>
    <n v="7.0000000000000007E-2"/>
    <n v="73463"/>
    <n v="0"/>
    <m/>
    <n v="0"/>
    <n v="20695"/>
    <n v="0.77"/>
  </r>
  <r>
    <n v="2857"/>
    <s v="Virginia"/>
    <s v="Franklin"/>
    <x v="0"/>
    <x v="0"/>
    <n v="56195"/>
    <n v="4.7496976755510723"/>
    <x v="0"/>
    <n v="13219"/>
    <n v="0.24"/>
    <n v="42976"/>
    <n v="0.76"/>
    <n v="3801"/>
    <n v="7.0000000000000007E-2"/>
    <n v="8390"/>
    <n v="0.15"/>
    <n v="53522"/>
    <n v="18"/>
    <m/>
    <n v="0.32"/>
    <n v="44304"/>
    <n v="0.79"/>
  </r>
  <r>
    <n v="2858"/>
    <s v="Virginia"/>
    <s v="Frederick"/>
    <x v="0"/>
    <x v="1"/>
    <n v="88355"/>
    <n v="4.9462311312164857"/>
    <x v="0"/>
    <n v="15264"/>
    <n v="0.17"/>
    <n v="73091"/>
    <n v="0.83"/>
    <n v="7494"/>
    <n v="0.08"/>
    <n v="6107"/>
    <n v="7.0000000000000007E-2"/>
    <n v="77684"/>
    <n v="0"/>
    <m/>
    <n v="0"/>
    <n v="73929"/>
    <n v="0.84"/>
  </r>
  <r>
    <n v="2859"/>
    <s v="Virginia"/>
    <s v="Giles"/>
    <x v="0"/>
    <x v="1"/>
    <n v="16844"/>
    <n v="4.2264452327482278"/>
    <x v="0"/>
    <n v="3681"/>
    <n v="0.22"/>
    <n v="13163"/>
    <n v="0.78"/>
    <n v="1062"/>
    <n v="0.06"/>
    <n v="2064"/>
    <n v="0.12"/>
    <n v="50591"/>
    <n v="10"/>
    <m/>
    <n v="0.59"/>
    <n v="14038"/>
    <n v="0.83"/>
  </r>
  <r>
    <n v="2860"/>
    <s v="Virginia"/>
    <s v="Gloucester"/>
    <x v="1"/>
    <x v="3"/>
    <n v="37349"/>
    <n v="4.572278978298784"/>
    <x v="0"/>
    <n v="7118"/>
    <n v="0.19"/>
    <n v="30231"/>
    <n v="0.81"/>
    <n v="4252"/>
    <n v="0.11"/>
    <n v="3348"/>
    <n v="0.09"/>
    <n v="70938"/>
    <n v="30"/>
    <m/>
    <n v="0.8"/>
    <n v="31328"/>
    <n v="0.84"/>
  </r>
  <r>
    <n v="2861"/>
    <s v="Virginia"/>
    <s v="Goochland"/>
    <x v="0"/>
    <x v="3"/>
    <n v="23244"/>
    <n v="4.3663108667667361"/>
    <x v="0"/>
    <n v="5191"/>
    <n v="0.22"/>
    <n v="18053"/>
    <n v="0.78"/>
    <n v="1466"/>
    <n v="0.06"/>
    <n v="1498"/>
    <n v="0.06"/>
    <n v="89331"/>
    <n v="0"/>
    <m/>
    <n v="0"/>
    <n v="17636"/>
    <n v="0.76"/>
  </r>
  <r>
    <n v="2862"/>
    <s v="Virginia"/>
    <s v="Grayson"/>
    <x v="0"/>
    <x v="4"/>
    <n v="15631"/>
    <n v="4.1939867630856948"/>
    <x v="0"/>
    <n v="3832"/>
    <n v="0.25"/>
    <n v="11799"/>
    <n v="0.75"/>
    <n v="1066"/>
    <n v="7.0000000000000007E-2"/>
    <n v="2686"/>
    <n v="0.17"/>
    <n v="37550"/>
    <n v="0"/>
    <m/>
    <n v="0"/>
    <n v="11663"/>
    <n v="0.75"/>
  </r>
  <r>
    <n v="2863"/>
    <s v="Virginia"/>
    <s v="Greene"/>
    <x v="0"/>
    <x v="1"/>
    <n v="19779"/>
    <n v="4.2962043304633655"/>
    <x v="0"/>
    <n v="3432"/>
    <n v="0.17"/>
    <n v="16347"/>
    <n v="0.83"/>
    <n v="1384"/>
    <n v="7.0000000000000007E-2"/>
    <n v="1583"/>
    <n v="0.08"/>
    <n v="67498"/>
    <n v="0"/>
    <m/>
    <n v="0"/>
    <n v="16726"/>
    <n v="0.85"/>
  </r>
  <r>
    <n v="2864"/>
    <s v="Virginia"/>
    <s v="Greensville"/>
    <x v="0"/>
    <x v="2"/>
    <n v="11627"/>
    <n v="4.0654676724656511"/>
    <x v="0"/>
    <n v="1755"/>
    <n v="0.15"/>
    <n v="9872"/>
    <n v="0.85"/>
    <n v="719"/>
    <n v="0.06"/>
    <n v="2183"/>
    <n v="0.19"/>
    <n v="43533"/>
    <n v="0"/>
    <m/>
    <n v="0"/>
    <n v="6924"/>
    <n v="0.6"/>
  </r>
  <r>
    <n v="2865"/>
    <s v="Virginia"/>
    <s v="Halifax"/>
    <x v="0"/>
    <x v="2"/>
    <n v="34120"/>
    <n v="4.5330090224954853"/>
    <x v="0"/>
    <n v="8313"/>
    <n v="0.24"/>
    <n v="25807"/>
    <n v="0.76"/>
    <n v="2396"/>
    <n v="7.0000000000000007E-2"/>
    <n v="4825"/>
    <n v="0.14000000000000001"/>
    <n v="43096"/>
    <n v="441"/>
    <m/>
    <n v="12.92"/>
    <n v="26953"/>
    <n v="0.79"/>
  </r>
  <r>
    <n v="2866"/>
    <s v="Virginia"/>
    <s v="Hanover"/>
    <x v="0"/>
    <x v="3"/>
    <n v="107239"/>
    <n v="5.030352755548563"/>
    <x v="1"/>
    <n v="19032"/>
    <n v="0.18"/>
    <n v="88207"/>
    <n v="0.82"/>
    <n v="7604"/>
    <n v="7.0000000000000007E-2"/>
    <n v="5509"/>
    <n v="0.05"/>
    <n v="91028"/>
    <n v="291"/>
    <m/>
    <n v="2.71"/>
    <n v="88720"/>
    <n v="0.83"/>
  </r>
  <r>
    <n v="2867"/>
    <s v="Virginia"/>
    <s v="Henrico"/>
    <x v="0"/>
    <x v="3"/>
    <n v="329261"/>
    <n v="5.5175402928502244"/>
    <x v="1"/>
    <n v="51045"/>
    <n v="0.16"/>
    <n v="278216"/>
    <n v="0.84"/>
    <n v="20094"/>
    <n v="0.06"/>
    <n v="29502"/>
    <n v="0.09"/>
    <n v="68581"/>
    <n v="698"/>
    <m/>
    <n v="2.12"/>
    <n v="283080"/>
    <n v="0.86"/>
  </r>
  <r>
    <n v="2868"/>
    <s v="Virginia"/>
    <s v="Henry"/>
    <x v="0"/>
    <x v="7"/>
    <n v="50953"/>
    <n v="4.707169759394251"/>
    <x v="0"/>
    <n v="12178"/>
    <n v="0.24"/>
    <n v="38775"/>
    <n v="0.76"/>
    <n v="3882"/>
    <n v="0.08"/>
    <n v="10068"/>
    <n v="0.2"/>
    <n v="36471"/>
    <n v="150"/>
    <m/>
    <n v="2.94"/>
    <n v="41222"/>
    <n v="0.81"/>
  </r>
  <r>
    <n v="2869"/>
    <s v="Virginia"/>
    <s v="Highland"/>
    <x v="0"/>
    <x v="6"/>
    <n v="2210"/>
    <n v="3.3443922736851106"/>
    <x v="2"/>
    <n v="760"/>
    <n v="0.34"/>
    <n v="1450"/>
    <n v="0.66"/>
    <n v="265"/>
    <n v="0.12"/>
    <n v="280"/>
    <n v="0.13"/>
    <n v="45089"/>
    <n v="0"/>
    <m/>
    <n v="0"/>
    <n v="1522"/>
    <n v="0.69"/>
  </r>
  <r>
    <n v="2870"/>
    <s v="Virginia"/>
    <s v="Isle of Wight"/>
    <x v="0"/>
    <x v="3"/>
    <n v="36953"/>
    <n v="4.5676497020152151"/>
    <x v="0"/>
    <n v="7075"/>
    <n v="0.19"/>
    <n v="29878"/>
    <n v="0.81"/>
    <n v="3736"/>
    <n v="0.1"/>
    <n v="3368"/>
    <n v="0.09"/>
    <n v="72993"/>
    <n v="0"/>
    <m/>
    <n v="0"/>
    <n v="30769"/>
    <n v="0.83"/>
  </r>
  <r>
    <n v="2871"/>
    <s v="Virginia"/>
    <s v="James City"/>
    <x v="0"/>
    <x v="3"/>
    <n v="76397"/>
    <n v="4.8830763047926196"/>
    <x v="0"/>
    <n v="19301"/>
    <n v="0.25"/>
    <n v="57096"/>
    <n v="0.75"/>
    <n v="9350"/>
    <n v="0.12"/>
    <n v="5288"/>
    <n v="7.0000000000000007E-2"/>
    <n v="86541"/>
    <n v="527"/>
    <m/>
    <n v="6.9"/>
    <n v="57593"/>
    <n v="0.75"/>
  </r>
  <r>
    <n v="2872"/>
    <s v="Virginia"/>
    <s v="King and Queen"/>
    <x v="0"/>
    <x v="6"/>
    <n v="7042"/>
    <n v="3.8476960207341655"/>
    <x v="2"/>
    <n v="1612"/>
    <n v="0.23"/>
    <n v="5430"/>
    <n v="0.77"/>
    <n v="570"/>
    <n v="0.08"/>
    <n v="858"/>
    <n v="0.12"/>
    <n v="51124"/>
    <n v="0"/>
    <m/>
    <n v="0"/>
    <n v="5674"/>
    <n v="0.81"/>
  </r>
  <r>
    <n v="2873"/>
    <s v="Virginia"/>
    <s v="King George"/>
    <x v="0"/>
    <x v="2"/>
    <n v="26575"/>
    <n v="4.4244732731953347"/>
    <x v="0"/>
    <n v="3476"/>
    <n v="0.13"/>
    <n v="23099"/>
    <n v="0.87"/>
    <n v="2814"/>
    <n v="0.11"/>
    <n v="1786"/>
    <n v="7.0000000000000007E-2"/>
    <n v="86619"/>
    <n v="0"/>
    <m/>
    <n v="0"/>
    <n v="23355"/>
    <n v="0.88"/>
  </r>
  <r>
    <n v="2874"/>
    <s v="Virginia"/>
    <s v="King William"/>
    <x v="0"/>
    <x v="3"/>
    <n v="16939"/>
    <n v="4.2288877680194217"/>
    <x v="0"/>
    <n v="2728"/>
    <n v="0.16"/>
    <n v="14211"/>
    <n v="0.84"/>
    <n v="1185"/>
    <n v="7.0000000000000007E-2"/>
    <n v="1223"/>
    <n v="7.0000000000000007E-2"/>
    <n v="68724"/>
    <n v="0"/>
    <m/>
    <n v="0"/>
    <n v="14627"/>
    <n v="0.86"/>
  </r>
  <r>
    <n v="2875"/>
    <s v="Virginia"/>
    <s v="Lancaster"/>
    <x v="0"/>
    <x v="4"/>
    <n v="10783"/>
    <n v="4.0327396052094935"/>
    <x v="0"/>
    <n v="3896"/>
    <n v="0.36"/>
    <n v="6887"/>
    <n v="0.64"/>
    <n v="1183"/>
    <n v="0.11"/>
    <n v="1306"/>
    <n v="0.12"/>
    <n v="52814"/>
    <n v="35"/>
    <m/>
    <n v="3.25"/>
    <n v="7135"/>
    <n v="0.66"/>
  </r>
  <r>
    <n v="2876"/>
    <s v="Virginia"/>
    <s v="Lee"/>
    <x v="0"/>
    <x v="6"/>
    <n v="23541"/>
    <n v="4.3718249073288922"/>
    <x v="0"/>
    <n v="5026"/>
    <n v="0.21"/>
    <n v="18515"/>
    <n v="0.79"/>
    <n v="1483"/>
    <n v="0.06"/>
    <n v="5461"/>
    <n v="0.23"/>
    <n v="34796"/>
    <n v="0"/>
    <m/>
    <n v="0"/>
    <n v="19017"/>
    <n v="0.81"/>
  </r>
  <r>
    <n v="2877"/>
    <s v="Virginia"/>
    <s v="Loudoun"/>
    <x v="0"/>
    <x v="3"/>
    <n v="406850"/>
    <n v="5.6094343203316326"/>
    <x v="1"/>
    <n v="37802"/>
    <n v="0.09"/>
    <n v="369048"/>
    <n v="0.91"/>
    <n v="20709"/>
    <n v="0.05"/>
    <n v="14700"/>
    <n v="0.04"/>
    <n v="140382"/>
    <n v="339"/>
    <m/>
    <n v="0.83"/>
    <n v="372985"/>
    <n v="0.92"/>
  </r>
  <r>
    <n v="2878"/>
    <s v="Virginia"/>
    <s v="Louisa"/>
    <x v="0"/>
    <x v="6"/>
    <n v="36778"/>
    <n v="4.5655881084643086"/>
    <x v="0"/>
    <n v="7284"/>
    <n v="0.2"/>
    <n v="29494"/>
    <n v="0.8"/>
    <n v="3057"/>
    <n v="0.08"/>
    <n v="4140"/>
    <n v="0.11"/>
    <n v="63714"/>
    <n v="0"/>
    <m/>
    <n v="0"/>
    <n v="30649"/>
    <n v="0.83"/>
  </r>
  <r>
    <n v="2879"/>
    <s v="Virginia"/>
    <s v="Lunenburg"/>
    <x v="0"/>
    <x v="4"/>
    <n v="12086"/>
    <n v="4.0822825899124373"/>
    <x v="0"/>
    <n v="2697"/>
    <n v="0.22"/>
    <n v="9389"/>
    <n v="0.78"/>
    <n v="979"/>
    <n v="0.08"/>
    <n v="2008"/>
    <n v="0.17"/>
    <n v="41421"/>
    <n v="0"/>
    <m/>
    <n v="0"/>
    <n v="8877"/>
    <n v="0.73"/>
  </r>
  <r>
    <n v="2880"/>
    <s v="Virginia"/>
    <s v="Madison"/>
    <x v="0"/>
    <x v="6"/>
    <n v="13295"/>
    <n v="4.1236883416675862"/>
    <x v="0"/>
    <n v="2959"/>
    <n v="0.22"/>
    <n v="10336"/>
    <n v="0.78"/>
    <n v="843"/>
    <n v="0.06"/>
    <n v="1330"/>
    <n v="0.1"/>
    <n v="60450"/>
    <n v="0"/>
    <m/>
    <n v="0"/>
    <n v="10613"/>
    <n v="0.8"/>
  </r>
  <r>
    <n v="2881"/>
    <s v="Virginia"/>
    <s v="Mathews"/>
    <x v="0"/>
    <x v="3"/>
    <n v="8802"/>
    <n v="3.9445813642269263"/>
    <x v="2"/>
    <n v="2734"/>
    <n v="0.31"/>
    <n v="6068"/>
    <n v="0.69"/>
    <n v="737"/>
    <n v="0.08"/>
    <n v="812"/>
    <n v="0.09"/>
    <n v="61764"/>
    <n v="0"/>
    <m/>
    <n v="0"/>
    <n v="6276"/>
    <n v="0.71"/>
  </r>
  <r>
    <n v="2882"/>
    <s v="Virginia"/>
    <s v="Mecklenburg"/>
    <x v="0"/>
    <x v="5"/>
    <n v="30650"/>
    <n v="4.4864304788544338"/>
    <x v="0"/>
    <n v="7858"/>
    <n v="0.26"/>
    <n v="22792"/>
    <n v="0.74"/>
    <n v="2639"/>
    <n v="0.09"/>
    <n v="5565"/>
    <n v="0.18"/>
    <n v="44832"/>
    <n v="206"/>
    <m/>
    <n v="6.72"/>
    <n v="23633"/>
    <n v="0.77"/>
  </r>
  <r>
    <n v="2883"/>
    <s v="Virginia"/>
    <s v="Middlesex"/>
    <x v="0"/>
    <x v="6"/>
    <n v="10769"/>
    <n v="4.0321753769613631"/>
    <x v="0"/>
    <n v="3353"/>
    <n v="0.31"/>
    <n v="7416"/>
    <n v="0.69"/>
    <n v="1089"/>
    <n v="0.1"/>
    <n v="1317"/>
    <n v="0.12"/>
    <n v="54871"/>
    <n v="0"/>
    <m/>
    <n v="0"/>
    <n v="7500"/>
    <n v="0.7"/>
  </r>
  <r>
    <n v="2884"/>
    <s v="Virginia"/>
    <s v="Montgomery"/>
    <x v="0"/>
    <x v="1"/>
    <n v="98985"/>
    <n v="4.9955693874178042"/>
    <x v="0"/>
    <n v="12475"/>
    <n v="0.13"/>
    <n v="86510"/>
    <n v="0.87"/>
    <n v="4694"/>
    <n v="0.05"/>
    <n v="21444"/>
    <n v="0.22"/>
    <n v="52538"/>
    <n v="188"/>
    <m/>
    <n v="1.9"/>
    <n v="79647"/>
    <n v="0.8"/>
  </r>
  <r>
    <n v="2885"/>
    <s v="Virginia"/>
    <s v="Nelson"/>
    <x v="0"/>
    <x v="1"/>
    <n v="14836"/>
    <n v="4.1713168246565724"/>
    <x v="0"/>
    <n v="4053"/>
    <n v="0.27"/>
    <n v="10783"/>
    <n v="0.73"/>
    <n v="1200"/>
    <n v="0.08"/>
    <n v="1814"/>
    <n v="0.12"/>
    <n v="56690"/>
    <n v="0"/>
    <m/>
    <n v="0"/>
    <n v="11228"/>
    <n v="0.76"/>
  </r>
  <r>
    <n v="2886"/>
    <s v="Virginia"/>
    <s v="New Kent"/>
    <x v="0"/>
    <x v="3"/>
    <n v="22391"/>
    <n v="4.3500734899516873"/>
    <x v="0"/>
    <n v="3860"/>
    <n v="0.17"/>
    <n v="18531"/>
    <n v="0.83"/>
    <n v="1902"/>
    <n v="0.08"/>
    <n v="1132"/>
    <n v="0.05"/>
    <n v="90858"/>
    <n v="118"/>
    <m/>
    <n v="5.27"/>
    <n v="18443"/>
    <n v="0.82"/>
  </r>
  <r>
    <n v="2887"/>
    <s v="Virginia"/>
    <s v="Northampton"/>
    <x v="0"/>
    <x v="6"/>
    <n v="11735"/>
    <n v="4.0694830939346112"/>
    <x v="0"/>
    <n v="3098"/>
    <n v="0.26"/>
    <n v="8637"/>
    <n v="0.74"/>
    <n v="988"/>
    <n v="0.08"/>
    <n v="2167"/>
    <n v="0.18"/>
    <n v="43157"/>
    <n v="0"/>
    <m/>
    <n v="0"/>
    <n v="8952"/>
    <n v="0.76"/>
  </r>
  <r>
    <n v="2888"/>
    <s v="Virginia"/>
    <s v="Northumberland"/>
    <x v="0"/>
    <x v="4"/>
    <n v="12147"/>
    <n v="4.0844690314880756"/>
    <x v="0"/>
    <n v="4456"/>
    <n v="0.37"/>
    <n v="7691"/>
    <n v="0.63"/>
    <n v="1249"/>
    <n v="0.1"/>
    <n v="1790"/>
    <n v="0.15"/>
    <n v="55418"/>
    <n v="0"/>
    <m/>
    <n v="0"/>
    <n v="7960"/>
    <n v="0.66"/>
  </r>
  <r>
    <n v="2889"/>
    <s v="Virginia"/>
    <s v="Nottoway"/>
    <x v="0"/>
    <x v="2"/>
    <n v="15420"/>
    <n v="4.188084373714938"/>
    <x v="0"/>
    <n v="2959"/>
    <n v="0.19"/>
    <n v="12461"/>
    <n v="0.81"/>
    <n v="1213"/>
    <n v="0.08"/>
    <n v="2952"/>
    <n v="0.19"/>
    <n v="46368"/>
    <n v="135"/>
    <m/>
    <n v="8.75"/>
    <n v="11098"/>
    <n v="0.72"/>
  </r>
  <r>
    <n v="2890"/>
    <s v="Virginia"/>
    <s v="Orange"/>
    <x v="0"/>
    <x v="2"/>
    <n v="36644"/>
    <n v="4.5640028744693497"/>
    <x v="0"/>
    <n v="7464"/>
    <n v="0.2"/>
    <n v="29180"/>
    <n v="0.8"/>
    <n v="3236"/>
    <n v="0.09"/>
    <n v="3387"/>
    <n v="0.09"/>
    <n v="63681"/>
    <n v="0"/>
    <m/>
    <n v="0"/>
    <n v="29706"/>
    <n v="0.81"/>
  </r>
  <r>
    <n v="2891"/>
    <s v="Virginia"/>
    <s v="Page"/>
    <x v="0"/>
    <x v="2"/>
    <n v="23933"/>
    <n v="4.3789971408108519"/>
    <x v="0"/>
    <n v="5113"/>
    <n v="0.21"/>
    <n v="18820"/>
    <n v="0.79"/>
    <n v="1753"/>
    <n v="7.0000000000000007E-2"/>
    <n v="3293"/>
    <n v="0.14000000000000001"/>
    <n v="49073"/>
    <n v="25"/>
    <m/>
    <n v="1.04"/>
    <n v="19746"/>
    <n v="0.83"/>
  </r>
  <r>
    <n v="2892"/>
    <s v="Virginia"/>
    <s v="Patrick"/>
    <x v="0"/>
    <x v="6"/>
    <n v="17673"/>
    <n v="4.2473102774556555"/>
    <x v="0"/>
    <n v="4667"/>
    <n v="0.26"/>
    <n v="13006"/>
    <n v="0.74"/>
    <n v="1237"/>
    <n v="7.0000000000000007E-2"/>
    <n v="2683"/>
    <n v="0.15"/>
    <n v="42862"/>
    <n v="0"/>
    <m/>
    <n v="0"/>
    <n v="13637"/>
    <n v="0.77"/>
  </r>
  <r>
    <n v="2893"/>
    <s v="Virginia"/>
    <s v="Pittsylvania"/>
    <x v="0"/>
    <x v="7"/>
    <n v="60949"/>
    <n v="4.7849665844737661"/>
    <x v="0"/>
    <n v="13790"/>
    <n v="0.23"/>
    <n v="47159"/>
    <n v="0.77"/>
    <n v="4305"/>
    <n v="7.0000000000000007E-2"/>
    <n v="9815"/>
    <n v="0.16"/>
    <n v="44710"/>
    <n v="0"/>
    <m/>
    <n v="0"/>
    <n v="48985"/>
    <n v="0.8"/>
  </r>
  <r>
    <n v="2894"/>
    <s v="Virginia"/>
    <s v="Powhatan"/>
    <x v="0"/>
    <x v="3"/>
    <n v="29189"/>
    <n v="4.4652192165391904"/>
    <x v="0"/>
    <n v="5324"/>
    <n v="0.18"/>
    <n v="23865"/>
    <n v="0.82"/>
    <n v="2030"/>
    <n v="7.0000000000000007E-2"/>
    <n v="1931"/>
    <n v="7.0000000000000007E-2"/>
    <n v="88475"/>
    <n v="0"/>
    <m/>
    <n v="0"/>
    <n v="23405"/>
    <n v="0.8"/>
  </r>
  <r>
    <n v="2895"/>
    <s v="Virginia"/>
    <s v="Prince Edward"/>
    <x v="0"/>
    <x v="2"/>
    <n v="22950"/>
    <n v="4.3607826898732798"/>
    <x v="0"/>
    <n v="3779"/>
    <n v="0.16"/>
    <n v="19171"/>
    <n v="0.84"/>
    <n v="1388"/>
    <n v="0.06"/>
    <n v="3782"/>
    <n v="0.16"/>
    <n v="48450"/>
    <n v="86"/>
    <m/>
    <n v="3.75"/>
    <n v="16213"/>
    <n v="0.71"/>
  </r>
  <r>
    <n v="2896"/>
    <s v="Virginia"/>
    <s v="Prince George"/>
    <x v="0"/>
    <x v="3"/>
    <n v="38082"/>
    <n v="4.5807197486976001"/>
    <x v="0"/>
    <n v="5347"/>
    <n v="0.14000000000000001"/>
    <n v="32735"/>
    <n v="0.86"/>
    <n v="4885"/>
    <n v="0.13"/>
    <n v="3019"/>
    <n v="0.08"/>
    <n v="68133"/>
    <n v="0"/>
    <m/>
    <n v="0"/>
    <n v="29249"/>
    <n v="0.77"/>
  </r>
  <r>
    <n v="2897"/>
    <s v="Virginia"/>
    <s v="Prince William"/>
    <x v="0"/>
    <x v="3"/>
    <n v="468011"/>
    <n v="5.6702560607304466"/>
    <x v="1"/>
    <n v="46319"/>
    <n v="0.1"/>
    <n v="421692"/>
    <n v="0.9"/>
    <n v="40435"/>
    <n v="0.09"/>
    <n v="29545"/>
    <n v="0.06"/>
    <n v="106200"/>
    <n v="201"/>
    <m/>
    <n v="0.43"/>
    <n v="424224"/>
    <n v="0.91"/>
  </r>
  <r>
    <n v="2898"/>
    <s v="Virginia"/>
    <s v="Pulaski"/>
    <x v="0"/>
    <x v="1"/>
    <n v="34066"/>
    <n v="4.5323211420823304"/>
    <x v="0"/>
    <n v="7814"/>
    <n v="0.23"/>
    <n v="26252"/>
    <n v="0.77"/>
    <n v="2630"/>
    <n v="0.08"/>
    <n v="4791"/>
    <n v="0.14000000000000001"/>
    <n v="50834"/>
    <n v="54"/>
    <m/>
    <n v="1.59"/>
    <n v="27149"/>
    <n v="0.8"/>
  </r>
  <r>
    <n v="2899"/>
    <s v="Virginia"/>
    <s v="Rappahannock"/>
    <x v="0"/>
    <x v="3"/>
    <n v="7252"/>
    <n v="3.8604577954234709"/>
    <x v="2"/>
    <n v="1981"/>
    <n v="0.27"/>
    <n v="5271"/>
    <n v="0.73"/>
    <n v="643"/>
    <n v="0.09"/>
    <n v="629"/>
    <n v="0.09"/>
    <n v="71035"/>
    <n v="0"/>
    <m/>
    <n v="0"/>
    <n v="5372"/>
    <n v="0.74"/>
  </r>
  <r>
    <n v="2900"/>
    <s v="Virginia"/>
    <s v="Richmond"/>
    <x v="0"/>
    <x v="4"/>
    <n v="9038"/>
    <n v="3.9560723369951831"/>
    <x v="2"/>
    <n v="1901"/>
    <n v="0.21"/>
    <n v="7137"/>
    <n v="0.79"/>
    <n v="449"/>
    <n v="0.05"/>
    <n v="1169"/>
    <n v="0.13"/>
    <n v="49399"/>
    <n v="0"/>
    <m/>
    <n v="0"/>
    <n v="5827"/>
    <n v="0.64"/>
  </r>
  <r>
    <n v="2901"/>
    <s v="Virginia"/>
    <s v="Roanoke"/>
    <x v="1"/>
    <x v="0"/>
    <n v="94073"/>
    <n v="4.973464993952339"/>
    <x v="0"/>
    <n v="20151"/>
    <n v="0.21"/>
    <n v="73922"/>
    <n v="0.79"/>
    <n v="7620"/>
    <n v="0.08"/>
    <n v="6145"/>
    <n v="7.0000000000000007E-2"/>
    <n v="68734"/>
    <n v="110"/>
    <m/>
    <n v="1.17"/>
    <n v="75030"/>
    <n v="0.8"/>
  </r>
  <r>
    <n v="2902"/>
    <s v="Virginia"/>
    <s v="Rockbridge"/>
    <x v="0"/>
    <x v="2"/>
    <n v="22752"/>
    <n v="4.3570195790496724"/>
    <x v="0"/>
    <n v="5909"/>
    <n v="0.26"/>
    <n v="16843"/>
    <n v="0.74"/>
    <n v="1501"/>
    <n v="7.0000000000000007E-2"/>
    <n v="2670"/>
    <n v="0.12"/>
    <n v="53413"/>
    <n v="0"/>
    <m/>
    <n v="0"/>
    <n v="17261"/>
    <n v="0.76"/>
  </r>
  <r>
    <n v="2903"/>
    <s v="Virginia"/>
    <s v="Rockingham"/>
    <x v="0"/>
    <x v="1"/>
    <n v="81244"/>
    <n v="4.9097912974895692"/>
    <x v="0"/>
    <n v="15472"/>
    <n v="0.19"/>
    <n v="65772"/>
    <n v="0.81"/>
    <n v="4483"/>
    <n v="0.06"/>
    <n v="6909"/>
    <n v="0.09"/>
    <n v="61375"/>
    <n v="0"/>
    <m/>
    <n v="0"/>
    <n v="66398"/>
    <n v="0.82"/>
  </r>
  <r>
    <n v="2904"/>
    <s v="Virginia"/>
    <s v="Russell"/>
    <x v="0"/>
    <x v="5"/>
    <n v="26748"/>
    <n v="4.4272913145278627"/>
    <x v="0"/>
    <n v="5773"/>
    <n v="0.22"/>
    <n v="20975"/>
    <n v="0.78"/>
    <n v="1089"/>
    <n v="0.04"/>
    <n v="5683"/>
    <n v="0.21"/>
    <n v="38966"/>
    <n v="78"/>
    <m/>
    <n v="2.92"/>
    <n v="23146"/>
    <n v="0.87"/>
  </r>
  <r>
    <n v="2905"/>
    <s v="Virginia"/>
    <s v="Scott"/>
    <x v="0"/>
    <x v="0"/>
    <n v="21534"/>
    <n v="4.3331247087168832"/>
    <x v="0"/>
    <n v="5211"/>
    <n v="0.24"/>
    <n v="16323"/>
    <n v="0.76"/>
    <n v="1440"/>
    <n v="7.0000000000000007E-2"/>
    <n v="3834"/>
    <n v="0.18"/>
    <n v="40161"/>
    <n v="0"/>
    <m/>
    <n v="0"/>
    <n v="17281"/>
    <n v="0.8"/>
  </r>
  <r>
    <n v="2906"/>
    <s v="Virginia"/>
    <s v="Shenandoah"/>
    <x v="0"/>
    <x v="2"/>
    <n v="43497"/>
    <n v="4.6384593045782054"/>
    <x v="0"/>
    <n v="9443"/>
    <n v="0.22"/>
    <n v="34054"/>
    <n v="0.78"/>
    <n v="3445"/>
    <n v="0.08"/>
    <n v="4479"/>
    <n v="0.1"/>
    <n v="55283"/>
    <n v="25"/>
    <m/>
    <n v="0.56999999999999995"/>
    <n v="34990"/>
    <n v="0.8"/>
  </r>
  <r>
    <n v="2907"/>
    <s v="Virginia"/>
    <s v="Smyth"/>
    <x v="0"/>
    <x v="5"/>
    <n v="30472"/>
    <n v="4.4839009596528898"/>
    <x v="0"/>
    <n v="6706"/>
    <n v="0.22"/>
    <n v="23766"/>
    <n v="0.78"/>
    <n v="2252"/>
    <n v="7.0000000000000007E-2"/>
    <n v="6059"/>
    <n v="0.2"/>
    <n v="40972"/>
    <n v="319"/>
    <m/>
    <n v="10.47"/>
    <n v="25548"/>
    <n v="0.84"/>
  </r>
  <r>
    <n v="2908"/>
    <s v="Virginia"/>
    <s v="Southampton"/>
    <x v="0"/>
    <x v="2"/>
    <n v="17586"/>
    <n v="4.2451670688220791"/>
    <x v="0"/>
    <n v="3556"/>
    <n v="0.2"/>
    <n v="14030"/>
    <n v="0.8"/>
    <n v="1471"/>
    <n v="0.08"/>
    <n v="2350"/>
    <n v="0.13"/>
    <n v="52741"/>
    <n v="0"/>
    <m/>
    <n v="0"/>
    <n v="13270"/>
    <n v="0.75"/>
  </r>
  <r>
    <n v="2909"/>
    <s v="Virginia"/>
    <s v="Spotsylvania"/>
    <x v="0"/>
    <x v="3"/>
    <n v="134238"/>
    <n v="5.1278754730180403"/>
    <x v="1"/>
    <n v="19129"/>
    <n v="0.14000000000000001"/>
    <n v="115109"/>
    <n v="0.86"/>
    <n v="12162"/>
    <n v="0.09"/>
    <n v="10061"/>
    <n v="7.0000000000000007E-2"/>
    <n v="86695"/>
    <n v="100"/>
    <m/>
    <n v="0.74"/>
    <n v="117530"/>
    <n v="0.88"/>
  </r>
  <r>
    <n v="2910"/>
    <s v="Virginia"/>
    <s v="Stafford"/>
    <x v="0"/>
    <x v="3"/>
    <n v="149960"/>
    <n v="5.1759754317495128"/>
    <x v="1"/>
    <n v="15674"/>
    <n v="0.1"/>
    <n v="134286"/>
    <n v="0.9"/>
    <n v="18842"/>
    <n v="0.13"/>
    <n v="7822"/>
    <n v="0.05"/>
    <n v="108421"/>
    <n v="78"/>
    <m/>
    <n v="0.52"/>
    <n v="133044"/>
    <n v="0.89"/>
  </r>
  <r>
    <n v="2911"/>
    <s v="Virginia"/>
    <s v="Surry"/>
    <x v="0"/>
    <x v="6"/>
    <n v="6474"/>
    <n v="3.8111726950665541"/>
    <x v="2"/>
    <n v="1468"/>
    <n v="0.23"/>
    <n v="5006"/>
    <n v="0.77"/>
    <n v="603"/>
    <n v="0.09"/>
    <n v="831"/>
    <n v="0.13"/>
    <n v="54663"/>
    <n v="0"/>
    <m/>
    <n v="0"/>
    <n v="5217"/>
    <n v="0.81"/>
  </r>
  <r>
    <n v="2912"/>
    <s v="Virginia"/>
    <s v="Sussex"/>
    <x v="0"/>
    <x v="3"/>
    <n v="11237"/>
    <n v="4.0506503808639138"/>
    <x v="0"/>
    <n v="1996"/>
    <n v="0.18"/>
    <n v="9241"/>
    <n v="0.82"/>
    <n v="751"/>
    <n v="7.0000000000000007E-2"/>
    <n v="1980"/>
    <n v="0.18"/>
    <n v="43031"/>
    <n v="0"/>
    <m/>
    <n v="0"/>
    <n v="7142"/>
    <n v="0.64"/>
  </r>
  <r>
    <n v="2913"/>
    <s v="Virginia"/>
    <s v="Tazewell"/>
    <x v="0"/>
    <x v="8"/>
    <n v="40855"/>
    <n v="4.6112452148348311"/>
    <x v="0"/>
    <n v="9090"/>
    <n v="0.22"/>
    <n v="31765"/>
    <n v="0.78"/>
    <n v="2607"/>
    <n v="0.06"/>
    <n v="7104"/>
    <n v="0.17"/>
    <n v="42074"/>
    <n v="99"/>
    <m/>
    <n v="2.42"/>
    <n v="33400"/>
    <n v="0.82"/>
  </r>
  <r>
    <n v="2914"/>
    <s v="Virginia"/>
    <s v="Warren"/>
    <x v="0"/>
    <x v="3"/>
    <n v="40003"/>
    <n v="4.6020925621927127"/>
    <x v="0"/>
    <n v="6420"/>
    <n v="0.16"/>
    <n v="33583"/>
    <n v="0.84"/>
    <n v="3340"/>
    <n v="0.08"/>
    <n v="4026"/>
    <n v="0.1"/>
    <n v="65635"/>
    <n v="166"/>
    <m/>
    <n v="4.1500000000000004"/>
    <n v="34183"/>
    <n v="0.85"/>
  </r>
  <r>
    <n v="2915"/>
    <s v="Virginia"/>
    <s v="Washington"/>
    <x v="0"/>
    <x v="0"/>
    <n v="54402"/>
    <n v="4.7356148661135746"/>
    <x v="0"/>
    <n v="12374"/>
    <n v="0.23"/>
    <n v="42028"/>
    <n v="0.77"/>
    <n v="3773"/>
    <n v="7.0000000000000007E-2"/>
    <n v="8022"/>
    <n v="0.15"/>
    <n v="45510"/>
    <n v="116"/>
    <m/>
    <n v="2.13"/>
    <n v="43353"/>
    <n v="0.8"/>
  </r>
  <r>
    <n v="2916"/>
    <s v="Virginia"/>
    <s v="Westmoreland"/>
    <x v="0"/>
    <x v="2"/>
    <n v="17830"/>
    <n v="4.2511513431753549"/>
    <x v="0"/>
    <n v="4520"/>
    <n v="0.25"/>
    <n v="13310"/>
    <n v="0.75"/>
    <n v="1723"/>
    <n v="0.1"/>
    <n v="2914"/>
    <n v="0.16"/>
    <n v="51414"/>
    <n v="0"/>
    <m/>
    <n v="0"/>
    <n v="13806"/>
    <n v="0.77"/>
  </r>
  <r>
    <n v="2917"/>
    <s v="Virginia"/>
    <s v="Wise"/>
    <x v="0"/>
    <x v="5"/>
    <n v="38012"/>
    <n v="4.5799207205926598"/>
    <x v="0"/>
    <n v="6931"/>
    <n v="0.18"/>
    <n v="31081"/>
    <n v="0.82"/>
    <n v="2398"/>
    <n v="0.06"/>
    <n v="8929"/>
    <n v="0.23"/>
    <n v="38045"/>
    <n v="32"/>
    <m/>
    <n v="0.84"/>
    <n v="31937"/>
    <n v="0.84"/>
  </r>
  <r>
    <n v="2918"/>
    <s v="Virginia"/>
    <s v="Wythe"/>
    <x v="0"/>
    <x v="2"/>
    <n v="28754"/>
    <n v="4.4586982684027507"/>
    <x v="0"/>
    <n v="6213"/>
    <n v="0.22"/>
    <n v="22541"/>
    <n v="0.78"/>
    <n v="2245"/>
    <n v="0.08"/>
    <n v="4391"/>
    <n v="0.15"/>
    <n v="46345"/>
    <n v="70"/>
    <m/>
    <n v="2.4300000000000002"/>
    <n v="24103"/>
    <n v="0.84"/>
  </r>
  <r>
    <n v="2919"/>
    <s v="Virginia"/>
    <s v="York"/>
    <x v="0"/>
    <x v="3"/>
    <n v="67846"/>
    <n v="4.8315242480291225"/>
    <x v="0"/>
    <n v="10957"/>
    <n v="0.16"/>
    <n v="56889"/>
    <n v="0.84"/>
    <n v="9703"/>
    <n v="0.14000000000000001"/>
    <n v="3690"/>
    <n v="0.05"/>
    <n v="86317"/>
    <n v="60"/>
    <m/>
    <n v="0.88"/>
    <n v="57288"/>
    <n v="0.84"/>
  </r>
  <r>
    <n v="2920"/>
    <s v="Virginia"/>
    <s v="Alexandria City"/>
    <x v="0"/>
    <x v="3"/>
    <n v="160530"/>
    <n v="5.2055562056939175"/>
    <x v="1"/>
    <n v="18465"/>
    <n v="0.12"/>
    <n v="142065"/>
    <n v="0.88"/>
    <n v="13847"/>
    <n v="0.09"/>
    <n v="16093"/>
    <n v="0.1"/>
    <n v="99425"/>
    <n v="318"/>
    <m/>
    <n v="1.98"/>
    <n v="142156"/>
    <n v="0.89"/>
  </r>
  <r>
    <n v="2922"/>
    <s v="Virginia"/>
    <s v="Bristol City"/>
    <x v="0"/>
    <x v="0"/>
    <n v="16482"/>
    <n v="4.2170099098042053"/>
    <x v="0"/>
    <n v="3476"/>
    <n v="0.21"/>
    <n v="13006"/>
    <n v="0.79"/>
    <n v="1297"/>
    <n v="0.08"/>
    <n v="3324"/>
    <n v="0.2"/>
    <n v="36903"/>
    <n v="25"/>
    <m/>
    <n v="1.52"/>
    <n v="13793"/>
    <n v="0.84"/>
  </r>
  <r>
    <n v="2923"/>
    <s v="Virginia"/>
    <s v="Buena Vista City"/>
    <x v="0"/>
    <x v="2"/>
    <n v="6237"/>
    <n v="3.7949757440511318"/>
    <x v="2"/>
    <n v="1219"/>
    <n v="0.2"/>
    <n v="5018"/>
    <n v="0.8"/>
    <n v="360"/>
    <n v="0.06"/>
    <n v="872"/>
    <n v="0.14000000000000001"/>
    <n v="43390"/>
    <n v="0"/>
    <m/>
    <n v="0"/>
    <n v="4841"/>
    <n v="0.78"/>
  </r>
  <r>
    <n v="2924"/>
    <s v="Virginia"/>
    <s v="Charlottesville City"/>
    <x v="0"/>
    <x v="1"/>
    <n v="48117"/>
    <n v="4.6822985421079366"/>
    <x v="0"/>
    <n v="5580"/>
    <n v="0.12"/>
    <n v="42537"/>
    <n v="0.88"/>
    <n v="2162"/>
    <n v="0.04"/>
    <n v="10614"/>
    <n v="0.22"/>
    <n v="56997"/>
    <n v="692"/>
    <m/>
    <n v="14.38"/>
    <n v="41736"/>
    <n v="0.87"/>
  </r>
  <r>
    <n v="2925"/>
    <s v="Virginia"/>
    <s v="Chesapeake City"/>
    <x v="0"/>
    <x v="3"/>
    <n v="242634"/>
    <n v="5.3849516579393129"/>
    <x v="1"/>
    <n v="32235"/>
    <n v="0.13"/>
    <n v="210399"/>
    <n v="0.87"/>
    <n v="28052"/>
    <n v="0.12"/>
    <n v="20239"/>
    <n v="0.08"/>
    <n v="78846"/>
    <n v="310"/>
    <m/>
    <n v="1.28"/>
    <n v="211198"/>
    <n v="0.87"/>
  </r>
  <r>
    <n v="2927"/>
    <s v="Virginia"/>
    <s v="Colonial Heights City"/>
    <x v="0"/>
    <x v="3"/>
    <n v="17833"/>
    <n v="4.2512244095718321"/>
    <x v="0"/>
    <n v="3495"/>
    <n v="0.2"/>
    <n v="14338"/>
    <n v="0.8"/>
    <n v="1862"/>
    <n v="0.1"/>
    <n v="1756"/>
    <n v="0.1"/>
    <n v="56800"/>
    <n v="0"/>
    <m/>
    <n v="0"/>
    <n v="14820"/>
    <n v="0.83"/>
  </r>
  <r>
    <n v="2928"/>
    <s v="Virginia"/>
    <s v="Covington City"/>
    <x v="0"/>
    <x v="2"/>
    <n v="5460"/>
    <n v="3.7371926427047373"/>
    <x v="2"/>
    <n v="1160"/>
    <n v="0.21"/>
    <n v="4300"/>
    <n v="0.79"/>
    <n v="460"/>
    <n v="0.08"/>
    <n v="826"/>
    <n v="0.15"/>
    <n v="40504"/>
    <n v="0"/>
    <m/>
    <n v="0"/>
    <n v="4570"/>
    <n v="0.84"/>
  </r>
  <r>
    <n v="2929"/>
    <s v="Virginia"/>
    <s v="Danville City"/>
    <x v="0"/>
    <x v="7"/>
    <n v="40693"/>
    <n v="4.6095197084184969"/>
    <x v="0"/>
    <n v="8518"/>
    <n v="0.21"/>
    <n v="32175"/>
    <n v="0.79"/>
    <n v="3118"/>
    <n v="0.08"/>
    <n v="10006"/>
    <n v="0.25"/>
    <n v="36015"/>
    <n v="322"/>
    <m/>
    <n v="7.91"/>
    <n v="33218"/>
    <n v="0.82"/>
  </r>
  <r>
    <n v="2930"/>
    <s v="Virginia"/>
    <s v="Emporia City"/>
    <x v="0"/>
    <x v="2"/>
    <n v="5121"/>
    <n v="3.7093547758343961"/>
    <x v="2"/>
    <n v="1036"/>
    <n v="0.2"/>
    <n v="4085"/>
    <n v="0.8"/>
    <n v="281"/>
    <n v="0.05"/>
    <n v="1010"/>
    <n v="0.2"/>
    <n v="36908"/>
    <n v="80"/>
    <m/>
    <n v="15.62"/>
    <n v="4259"/>
    <n v="0.83"/>
  </r>
  <r>
    <n v="2931"/>
    <s v="Virginia"/>
    <s v="Fairfax City"/>
    <x v="0"/>
    <x v="3"/>
    <n v="24574"/>
    <n v="4.390475853937815"/>
    <x v="0"/>
    <n v="3514"/>
    <n v="0.14000000000000001"/>
    <n v="21060"/>
    <n v="0.86"/>
    <n v="1632"/>
    <n v="7.0000000000000007E-2"/>
    <n v="1823"/>
    <n v="7.0000000000000007E-2"/>
    <n v="105532"/>
    <n v="0"/>
    <m/>
    <n v="0"/>
    <n v="21211"/>
    <n v="0.86"/>
  </r>
  <r>
    <n v="2932"/>
    <s v="Virginia"/>
    <s v="Falls Church City"/>
    <x v="0"/>
    <x v="3"/>
    <n v="14772"/>
    <n v="4.1694392989789408"/>
    <x v="0"/>
    <n v="1954"/>
    <n v="0.13"/>
    <n v="12818"/>
    <n v="0.87"/>
    <n v="814"/>
    <n v="0.06"/>
    <n v="535"/>
    <n v="0.04"/>
    <n v="137551"/>
    <n v="0"/>
    <m/>
    <n v="0"/>
    <n v="12972"/>
    <n v="0.88"/>
  </r>
  <r>
    <n v="2933"/>
    <s v="Virginia"/>
    <s v="Franklin City"/>
    <x v="0"/>
    <x v="2"/>
    <n v="8013"/>
    <n v="3.9037951427410351"/>
    <x v="2"/>
    <n v="1579"/>
    <n v="0.2"/>
    <n v="6434"/>
    <n v="0.8"/>
    <n v="710"/>
    <n v="0.09"/>
    <n v="1444"/>
    <n v="0.18"/>
    <n v="37327"/>
    <n v="72"/>
    <m/>
    <n v="8.99"/>
    <n v="6757"/>
    <n v="0.84"/>
  </r>
  <r>
    <n v="2934"/>
    <s v="Virginia"/>
    <s v="Fredericksburg City"/>
    <x v="0"/>
    <x v="3"/>
    <n v="29144"/>
    <n v="4.4645491582338597"/>
    <x v="0"/>
    <n v="3250"/>
    <n v="0.11"/>
    <n v="25894"/>
    <n v="0.89"/>
    <n v="2926"/>
    <n v="0.1"/>
    <n v="3851"/>
    <n v="0.13"/>
    <n v="58448"/>
    <n v="491"/>
    <m/>
    <n v="16.850000000000001"/>
    <n v="24033"/>
    <n v="0.82"/>
  </r>
  <r>
    <n v="2935"/>
    <s v="Virginia"/>
    <s v="Galax City"/>
    <x v="0"/>
    <x v="5"/>
    <n v="6423"/>
    <n v="3.8077379220141006"/>
    <x v="2"/>
    <n v="1294"/>
    <n v="0.2"/>
    <n v="5129"/>
    <n v="0.8"/>
    <n v="534"/>
    <n v="0.08"/>
    <n v="1326"/>
    <n v="0.21"/>
    <n v="36571"/>
    <n v="86"/>
    <m/>
    <n v="13.39"/>
    <n v="5413"/>
    <n v="0.84"/>
  </r>
  <r>
    <n v="2936"/>
    <s v="Virginia"/>
    <s v="Hampton City"/>
    <x v="0"/>
    <x v="3"/>
    <n v="134313"/>
    <n v="5.1281180495639447"/>
    <x v="1"/>
    <n v="20745"/>
    <n v="0.15"/>
    <n v="113568"/>
    <n v="0.85"/>
    <n v="21642"/>
    <n v="0.16"/>
    <n v="19954"/>
    <n v="0.15"/>
    <n v="54763"/>
    <n v="620"/>
    <m/>
    <n v="4.62"/>
    <n v="112877"/>
    <n v="0.84"/>
  </r>
  <r>
    <n v="2937"/>
    <s v="Virginia"/>
    <s v="Harrisonburg City"/>
    <x v="0"/>
    <x v="1"/>
    <n v="54033"/>
    <n v="4.7326590809442655"/>
    <x v="0"/>
    <n v="5084"/>
    <n v="0.09"/>
    <n v="48949"/>
    <n v="0.91"/>
    <n v="1724"/>
    <n v="0.03"/>
    <n v="12978"/>
    <n v="0.24"/>
    <n v="42640"/>
    <n v="244"/>
    <m/>
    <n v="4.5199999999999996"/>
    <n v="42416"/>
    <n v="0.79"/>
  </r>
  <r>
    <n v="2938"/>
    <s v="Virginia"/>
    <s v="Hopewell City"/>
    <x v="0"/>
    <x v="3"/>
    <n v="22596"/>
    <n v="4.3540315660642896"/>
    <x v="0"/>
    <n v="3546"/>
    <n v="0.16"/>
    <n v="19050"/>
    <n v="0.84"/>
    <n v="2260"/>
    <n v="0.1"/>
    <n v="4381"/>
    <n v="0.19"/>
    <n v="42568"/>
    <n v="112"/>
    <m/>
    <n v="4.96"/>
    <n v="19808"/>
    <n v="0.88"/>
  </r>
  <r>
    <n v="2939"/>
    <s v="Virginia"/>
    <s v="Lexington City"/>
    <x v="0"/>
    <x v="2"/>
    <n v="7136"/>
    <n v="3.8534548413680665"/>
    <x v="2"/>
    <n v="1156"/>
    <n v="0.16"/>
    <n v="5980"/>
    <n v="0.84"/>
    <n v="365"/>
    <n v="0.05"/>
    <n v="1046"/>
    <n v="0.15"/>
    <n v="48726"/>
    <n v="15"/>
    <m/>
    <n v="2.1"/>
    <n v="3413"/>
    <n v="0.48"/>
  </r>
  <r>
    <n v="2940"/>
    <s v="Virginia"/>
    <s v="Lynchburg City"/>
    <x v="0"/>
    <x v="0"/>
    <n v="82126"/>
    <n v="4.9144806707485111"/>
    <x v="0"/>
    <n v="11823"/>
    <n v="0.14000000000000001"/>
    <n v="70303"/>
    <n v="0.86"/>
    <n v="4810"/>
    <n v="0.06"/>
    <n v="14789"/>
    <n v="0.18"/>
    <n v="43200"/>
    <n v="1055"/>
    <m/>
    <n v="12.85"/>
    <n v="62360"/>
    <n v="0.76"/>
  </r>
  <r>
    <n v="2941"/>
    <s v="Virginia"/>
    <s v="Manassas City"/>
    <x v="0"/>
    <x v="3"/>
    <n v="41641"/>
    <n v="4.6195211504558644"/>
    <x v="0"/>
    <n v="4320"/>
    <n v="0.1"/>
    <n v="37321"/>
    <n v="0.9"/>
    <n v="2525"/>
    <n v="0.06"/>
    <n v="3451"/>
    <n v="0.08"/>
    <n v="79141"/>
    <n v="87"/>
    <m/>
    <n v="2.09"/>
    <n v="37551"/>
    <n v="0.9"/>
  </r>
  <r>
    <n v="2942"/>
    <s v="Virginia"/>
    <s v="Manassas Park City"/>
    <x v="0"/>
    <x v="3"/>
    <n v="17307"/>
    <n v="4.2382217936778046"/>
    <x v="0"/>
    <n v="1384"/>
    <n v="0.08"/>
    <n v="15923"/>
    <n v="0.92"/>
    <n v="904"/>
    <n v="0.05"/>
    <n v="1203"/>
    <n v="7.0000000000000007E-2"/>
    <n v="77032"/>
    <n v="0"/>
    <m/>
    <n v="0"/>
    <n v="15983"/>
    <n v="0.92"/>
  </r>
  <r>
    <n v="2943"/>
    <s v="Virginia"/>
    <s v="Martinsville City"/>
    <x v="0"/>
    <x v="7"/>
    <n v="12902"/>
    <n v="4.1106570375580311"/>
    <x v="0"/>
    <n v="2442"/>
    <n v="0.19"/>
    <n v="10460"/>
    <n v="0.81"/>
    <n v="938"/>
    <n v="7.0000000000000007E-2"/>
    <n v="3098"/>
    <n v="0.24"/>
    <n v="33892"/>
    <n v="0"/>
    <m/>
    <n v="0"/>
    <n v="11179"/>
    <n v="0.87"/>
  </r>
  <r>
    <n v="2944"/>
    <s v="Virginia"/>
    <s v="Newport News City"/>
    <x v="1"/>
    <x v="3"/>
    <n v="178626"/>
    <n v="5.2519446731119235"/>
    <x v="1"/>
    <n v="23341"/>
    <n v="0.13"/>
    <n v="155285"/>
    <n v="0.87"/>
    <n v="24684"/>
    <n v="0.14000000000000001"/>
    <n v="26007"/>
    <n v="0.15"/>
    <n v="50283"/>
    <n v="752"/>
    <m/>
    <n v="4.21"/>
    <n v="151909"/>
    <n v="0.85"/>
  </r>
  <r>
    <n v="2945"/>
    <s v="Virginia"/>
    <s v="Norfolk City"/>
    <x v="0"/>
    <x v="3"/>
    <n v="244076"/>
    <n v="5.3875250773278847"/>
    <x v="1"/>
    <n v="27334"/>
    <n v="0.11"/>
    <n v="216742"/>
    <n v="0.89"/>
    <n v="36556"/>
    <n v="0.15"/>
    <n v="41471"/>
    <n v="0.17"/>
    <n v="48519"/>
    <n v="1508"/>
    <m/>
    <n v="6.18"/>
    <n v="188771"/>
    <n v="0.77"/>
  </r>
  <r>
    <n v="2946"/>
    <s v="Virginia"/>
    <s v="Norton City"/>
    <x v="0"/>
    <x v="5"/>
    <n v="3968"/>
    <n v="3.598571663482141"/>
    <x v="2"/>
    <n v="740"/>
    <n v="0.19"/>
    <n v="3228"/>
    <n v="0.81"/>
    <n v="263"/>
    <n v="7.0000000000000007E-2"/>
    <n v="811"/>
    <n v="0.2"/>
    <n v="34442"/>
    <n v="140"/>
    <m/>
    <n v="35.28"/>
    <n v="3598"/>
    <n v="0.91"/>
  </r>
  <r>
    <n v="2947"/>
    <s v="Virginia"/>
    <s v="Petersburg City"/>
    <x v="0"/>
    <x v="3"/>
    <n v="31567"/>
    <n v="4.4992333102623743"/>
    <x v="0"/>
    <n v="5355"/>
    <n v="0.17"/>
    <n v="26212"/>
    <n v="0.83"/>
    <n v="3812"/>
    <n v="0.12"/>
    <n v="7491"/>
    <n v="0.24"/>
    <n v="37049"/>
    <n v="814"/>
    <m/>
    <n v="25.79"/>
    <n v="27439"/>
    <n v="0.87"/>
  </r>
  <r>
    <n v="2948"/>
    <s v="Virginia"/>
    <s v="Poquoson City"/>
    <x v="0"/>
    <x v="3"/>
    <n v="12190"/>
    <n v="4.0860037056183822"/>
    <x v="0"/>
    <n v="2360"/>
    <n v="0.19"/>
    <n v="9830"/>
    <n v="0.81"/>
    <n v="1518"/>
    <n v="0.12"/>
    <n v="618"/>
    <n v="0.05"/>
    <n v="96057"/>
    <n v="0"/>
    <m/>
    <n v="0"/>
    <n v="10022"/>
    <n v="0.82"/>
  </r>
  <r>
    <n v="2949"/>
    <s v="Virginia"/>
    <s v="Portsmouth City"/>
    <x v="0"/>
    <x v="3"/>
    <n v="94632"/>
    <n v="4.9760380187848288"/>
    <x v="0"/>
    <n v="14128"/>
    <n v="0.15"/>
    <n v="80504"/>
    <n v="0.85"/>
    <n v="11898"/>
    <n v="0.13"/>
    <n v="17540"/>
    <n v="0.19"/>
    <n v="47343"/>
    <n v="740"/>
    <m/>
    <n v="7.82"/>
    <n v="81282"/>
    <n v="0.86"/>
  </r>
  <r>
    <n v="2950"/>
    <s v="Virginia"/>
    <s v="Radford City"/>
    <x v="0"/>
    <x v="1"/>
    <n v="18339"/>
    <n v="4.2633756505094427"/>
    <x v="0"/>
    <n v="1672"/>
    <n v="0.09"/>
    <n v="16667"/>
    <n v="0.91"/>
    <n v="850"/>
    <n v="0.05"/>
    <n v="4513"/>
    <n v="0.25"/>
    <n v="39254"/>
    <n v="0"/>
    <m/>
    <n v="0"/>
    <n v="13722"/>
    <n v="0.75"/>
  </r>
  <r>
    <n v="2951"/>
    <s v="Virginia"/>
    <s v="Richmond City"/>
    <x v="1"/>
    <x v="3"/>
    <n v="228783"/>
    <n v="5.3594237505384372"/>
    <x v="1"/>
    <n v="30172"/>
    <n v="0.13"/>
    <n v="198611"/>
    <n v="0.87"/>
    <n v="13818"/>
    <n v="0.06"/>
    <n v="48424"/>
    <n v="0.21"/>
    <n v="48747"/>
    <n v="2509"/>
    <m/>
    <n v="10.97"/>
    <n v="193734"/>
    <n v="0.85"/>
  </r>
  <r>
    <n v="2952"/>
    <s v="Virginia"/>
    <s v="Roanoke City"/>
    <x v="0"/>
    <x v="0"/>
    <n v="99920"/>
    <n v="4.9996524253660795"/>
    <x v="0"/>
    <n v="16520"/>
    <n v="0.17"/>
    <n v="83400"/>
    <n v="0.83"/>
    <n v="7783"/>
    <n v="0.08"/>
    <n v="19812"/>
    <n v="0.2"/>
    <n v="42715"/>
    <n v="643"/>
    <m/>
    <n v="6.44"/>
    <n v="86857"/>
    <n v="0.87"/>
  </r>
  <r>
    <n v="2953"/>
    <s v="Virginia"/>
    <s v="Salem City"/>
    <x v="0"/>
    <x v="0"/>
    <n v="25643"/>
    <n v="4.4089688323612073"/>
    <x v="0"/>
    <n v="4836"/>
    <n v="0.19"/>
    <n v="20807"/>
    <n v="0.81"/>
    <n v="2041"/>
    <n v="0.08"/>
    <n v="2280"/>
    <n v="0.09"/>
    <n v="57274"/>
    <n v="712"/>
    <m/>
    <n v="27.77"/>
    <n v="19995"/>
    <n v="0.78"/>
  </r>
  <r>
    <n v="2954"/>
    <s v="Virginia"/>
    <s v="Staunton City"/>
    <x v="0"/>
    <x v="1"/>
    <n v="24922"/>
    <n v="4.3965828916833827"/>
    <x v="0"/>
    <n v="5307"/>
    <n v="0.21"/>
    <n v="19615"/>
    <n v="0.79"/>
    <n v="2000"/>
    <n v="0.08"/>
    <n v="2937"/>
    <n v="0.12"/>
    <n v="47319"/>
    <n v="306"/>
    <m/>
    <n v="12.28"/>
    <n v="20092"/>
    <n v="0.81"/>
  </r>
  <r>
    <n v="2955"/>
    <s v="Virginia"/>
    <s v="Suffolk City"/>
    <x v="0"/>
    <x v="3"/>
    <n v="91185"/>
    <n v="4.959923402440122"/>
    <x v="0"/>
    <n v="13164"/>
    <n v="0.14000000000000001"/>
    <n v="78021"/>
    <n v="0.86"/>
    <n v="9767"/>
    <n v="0.11"/>
    <n v="9846"/>
    <n v="0.11"/>
    <n v="69753"/>
    <n v="175"/>
    <m/>
    <n v="1.92"/>
    <n v="79827"/>
    <n v="0.88"/>
  </r>
  <r>
    <n v="2956"/>
    <s v="Virginia"/>
    <s v="Virginia Beach City"/>
    <x v="0"/>
    <x v="3"/>
    <n v="450189"/>
    <n v="5.6533948791636917"/>
    <x v="1"/>
    <n v="64004"/>
    <n v="0.14000000000000001"/>
    <n v="386185"/>
    <n v="0.86"/>
    <n v="66612"/>
    <n v="0.15"/>
    <n v="33084"/>
    <n v="7.0000000000000007E-2"/>
    <n v="76520"/>
    <n v="531"/>
    <m/>
    <n v="1.18"/>
    <n v="385664"/>
    <n v="0.86"/>
  </r>
  <r>
    <n v="2957"/>
    <s v="Virginia"/>
    <s v="Waynesboro City"/>
    <x v="0"/>
    <x v="1"/>
    <n v="22628"/>
    <n v="4.3546461700683716"/>
    <x v="0"/>
    <n v="4062"/>
    <n v="0.18"/>
    <n v="18566"/>
    <n v="0.82"/>
    <n v="1586"/>
    <n v="7.0000000000000007E-2"/>
    <n v="3370"/>
    <n v="0.15"/>
    <n v="47117"/>
    <n v="0"/>
    <m/>
    <n v="0"/>
    <n v="19242"/>
    <n v="0.85"/>
  </r>
  <r>
    <n v="2958"/>
    <s v="Virginia"/>
    <s v="Williamsburg City"/>
    <x v="0"/>
    <x v="3"/>
    <n v="14896"/>
    <n v="4.1730696636372677"/>
    <x v="0"/>
    <n v="2432"/>
    <n v="0.16"/>
    <n v="12464"/>
    <n v="0.84"/>
    <n v="1371"/>
    <n v="0.09"/>
    <n v="2437"/>
    <n v="0.16"/>
    <n v="52845"/>
    <n v="0"/>
    <m/>
    <n v="0"/>
    <n v="8429"/>
    <n v="0.56999999999999995"/>
  </r>
  <r>
    <n v="2959"/>
    <s v="Virginia"/>
    <s v="Winchester City"/>
    <x v="0"/>
    <x v="1"/>
    <n v="28108"/>
    <n v="4.4488299448651816"/>
    <x v="0"/>
    <n v="4466"/>
    <n v="0.16"/>
    <n v="23642"/>
    <n v="0.84"/>
    <n v="2132"/>
    <n v="0.08"/>
    <n v="4124"/>
    <n v="0.15"/>
    <n v="51456"/>
    <n v="485"/>
    <m/>
    <n v="17.25"/>
    <n v="23294"/>
    <n v="0.83"/>
  </r>
  <r>
    <n v="2960"/>
    <s v="Washington"/>
    <s v="Adams"/>
    <x v="0"/>
    <x v="2"/>
    <n v="19759"/>
    <n v="4.2957649612297724"/>
    <x v="0"/>
    <n v="2185"/>
    <n v="0.11"/>
    <n v="17574"/>
    <n v="0.89"/>
    <n v="610"/>
    <n v="0.03"/>
    <n v="3046"/>
    <n v="0.15"/>
    <n v="52012"/>
    <n v="45"/>
    <m/>
    <n v="2.2799999999999998"/>
    <n v="17387"/>
    <n v="0.88"/>
  </r>
  <r>
    <n v="2961"/>
    <s v="Washington"/>
    <s v="Asotin"/>
    <x v="0"/>
    <x v="1"/>
    <n v="22610"/>
    <n v="4.3543005623453599"/>
    <x v="0"/>
    <n v="5272"/>
    <n v="0.23"/>
    <n v="17338"/>
    <n v="0.77"/>
    <n v="2064"/>
    <n v="0.09"/>
    <n v="3133"/>
    <n v="0.14000000000000001"/>
    <n v="49776"/>
    <n v="25"/>
    <m/>
    <n v="1.1100000000000001"/>
    <n v="18191"/>
    <n v="0.8"/>
  </r>
  <r>
    <n v="2962"/>
    <s v="Washington"/>
    <s v="Benton"/>
    <x v="0"/>
    <x v="0"/>
    <n v="201877"/>
    <n v="5.3050868422617352"/>
    <x v="1"/>
    <n v="30097"/>
    <n v="0.15"/>
    <n v="171780"/>
    <n v="0.85"/>
    <n v="13246"/>
    <n v="7.0000000000000007E-2"/>
    <n v="19597"/>
    <n v="0.1"/>
    <n v="69212"/>
    <n v="401"/>
    <m/>
    <n v="1.99"/>
    <n v="174969"/>
    <n v="0.87"/>
  </r>
  <r>
    <n v="2963"/>
    <s v="Washington"/>
    <s v="Chelan"/>
    <x v="0"/>
    <x v="1"/>
    <n v="77036"/>
    <n v="4.8866937244925523"/>
    <x v="0"/>
    <n v="14696"/>
    <n v="0.19"/>
    <n v="62340"/>
    <n v="0.81"/>
    <n v="5286"/>
    <n v="7.0000000000000007E-2"/>
    <n v="8283"/>
    <n v="0.11"/>
    <n v="57243"/>
    <n v="430"/>
    <m/>
    <n v="5.58"/>
    <n v="63185"/>
    <n v="0.82"/>
  </r>
  <r>
    <n v="2964"/>
    <s v="Washington"/>
    <s v="Clallam"/>
    <x v="0"/>
    <x v="8"/>
    <n v="76737"/>
    <n v="4.8850048166382525"/>
    <x v="0"/>
    <n v="22720"/>
    <n v="0.3"/>
    <n v="54017"/>
    <n v="0.7"/>
    <n v="8815"/>
    <n v="0.11"/>
    <n v="9968"/>
    <n v="0.13"/>
    <n v="57183"/>
    <n v="112"/>
    <m/>
    <n v="1.46"/>
    <n v="55093"/>
    <n v="0.72"/>
  </r>
  <r>
    <n v="2965"/>
    <s v="Washington"/>
    <s v="Clark"/>
    <x v="0"/>
    <x v="3"/>
    <n v="481857"/>
    <n v="5.6829181724187787"/>
    <x v="1"/>
    <n v="74530"/>
    <n v="0.15"/>
    <n v="407327"/>
    <n v="0.85"/>
    <n v="35092"/>
    <n v="7.0000000000000007E-2"/>
    <n v="41980"/>
    <n v="0.09"/>
    <n v="73971"/>
    <n v="647"/>
    <m/>
    <n v="1.34"/>
    <n v="415934"/>
    <n v="0.86"/>
  </r>
  <r>
    <n v="2966"/>
    <s v="Washington"/>
    <s v="Columbia"/>
    <x v="0"/>
    <x v="1"/>
    <n v="4059"/>
    <n v="3.6084190513172856"/>
    <x v="2"/>
    <n v="1131"/>
    <n v="0.28000000000000003"/>
    <n v="2928"/>
    <n v="0.72"/>
    <n v="393"/>
    <n v="0.1"/>
    <n v="533"/>
    <n v="0.13"/>
    <n v="53700"/>
    <n v="25"/>
    <m/>
    <n v="6.16"/>
    <n v="3083"/>
    <n v="0.76"/>
  </r>
  <r>
    <n v="2967"/>
    <s v="Washington"/>
    <s v="Cowlitz"/>
    <x v="0"/>
    <x v="1"/>
    <n v="108987"/>
    <n v="5.0373746982620053"/>
    <x v="1"/>
    <n v="20626"/>
    <n v="0.19"/>
    <n v="88361"/>
    <n v="0.81"/>
    <n v="9326"/>
    <n v="0.09"/>
    <n v="13165"/>
    <n v="0.12"/>
    <n v="58624"/>
    <n v="180"/>
    <m/>
    <n v="1.65"/>
    <n v="91558"/>
    <n v="0.84"/>
  </r>
  <r>
    <n v="2968"/>
    <s v="Washington"/>
    <s v="Douglas"/>
    <x v="0"/>
    <x v="1"/>
    <n v="42907"/>
    <n v="4.6325281503053919"/>
    <x v="0"/>
    <n v="7538"/>
    <n v="0.18"/>
    <n v="35369"/>
    <n v="0.82"/>
    <n v="2510"/>
    <n v="0.06"/>
    <n v="4450"/>
    <n v="0.1"/>
    <n v="65912"/>
    <n v="0"/>
    <m/>
    <n v="0"/>
    <n v="35707"/>
    <n v="0.83"/>
  </r>
  <r>
    <n v="2969"/>
    <s v="Washington"/>
    <s v="Ferry"/>
    <x v="0"/>
    <x v="4"/>
    <n v="7649"/>
    <n v="3.8836046609222925"/>
    <x v="2"/>
    <n v="2082"/>
    <n v="0.27"/>
    <n v="5567"/>
    <n v="0.73"/>
    <n v="735"/>
    <n v="0.1"/>
    <n v="1347"/>
    <n v="0.18"/>
    <n v="40468"/>
    <n v="25"/>
    <m/>
    <n v="3.27"/>
    <n v="5805"/>
    <n v="0.76"/>
  </r>
  <r>
    <n v="2970"/>
    <s v="Washington"/>
    <s v="Franklin"/>
    <x v="0"/>
    <x v="0"/>
    <n v="94347"/>
    <n v="4.9747280952358759"/>
    <x v="0"/>
    <n v="8694"/>
    <n v="0.09"/>
    <n v="85653"/>
    <n v="0.91"/>
    <n v="3466"/>
    <n v="0.04"/>
    <n v="12250"/>
    <n v="0.13"/>
    <n v="60483"/>
    <n v="53"/>
    <m/>
    <n v="0.56000000000000005"/>
    <n v="83011"/>
    <n v="0.88"/>
  </r>
  <r>
    <n v="2971"/>
    <s v="Washington"/>
    <s v="Garfield"/>
    <x v="0"/>
    <x v="6"/>
    <n v="2247"/>
    <n v="3.3516030724191288"/>
    <x v="2"/>
    <n v="571"/>
    <n v="0.25"/>
    <n v="1676"/>
    <n v="0.75"/>
    <n v="207"/>
    <n v="0.09"/>
    <n v="306"/>
    <n v="0.14000000000000001"/>
    <n v="50185"/>
    <n v="45"/>
    <m/>
    <n v="20.03"/>
    <n v="1761"/>
    <n v="0.78"/>
  </r>
  <r>
    <n v="2972"/>
    <s v="Washington"/>
    <s v="Grant"/>
    <x v="0"/>
    <x v="8"/>
    <n v="97331"/>
    <n v="4.9882511854348754"/>
    <x v="0"/>
    <n v="13349"/>
    <n v="0.14000000000000001"/>
    <n v="83982"/>
    <n v="0.86"/>
    <n v="5528"/>
    <n v="0.06"/>
    <n v="12235"/>
    <n v="0.13"/>
    <n v="53688"/>
    <n v="169"/>
    <m/>
    <n v="1.74"/>
    <n v="84262"/>
    <n v="0.87"/>
  </r>
  <r>
    <n v="2973"/>
    <s v="Washington"/>
    <s v="Grays Harbor"/>
    <x v="0"/>
    <x v="7"/>
    <n v="73901"/>
    <n v="4.868650315141017"/>
    <x v="0"/>
    <n v="15968"/>
    <n v="0.22"/>
    <n v="57933"/>
    <n v="0.78"/>
    <n v="6888"/>
    <n v="0.09"/>
    <n v="12295"/>
    <n v="0.17"/>
    <n v="48763"/>
    <n v="111"/>
    <m/>
    <n v="1.5"/>
    <n v="58799"/>
    <n v="0.8"/>
  </r>
  <r>
    <n v="2974"/>
    <s v="Washington"/>
    <s v="Island"/>
    <x v="0"/>
    <x v="7"/>
    <n v="84460"/>
    <n v="4.9266510770888887"/>
    <x v="0"/>
    <n v="20763"/>
    <n v="0.25"/>
    <n v="63697"/>
    <n v="0.75"/>
    <n v="13208"/>
    <n v="0.16"/>
    <n v="6219"/>
    <n v="7.0000000000000007E-2"/>
    <n v="65987"/>
    <n v="54"/>
    <m/>
    <n v="0.64"/>
    <n v="63754"/>
    <n v="0.75"/>
  </r>
  <r>
    <n v="2975"/>
    <s v="Washington"/>
    <s v="Jefferson"/>
    <x v="0"/>
    <x v="2"/>
    <n v="31729"/>
    <n v="4.5014563846965157"/>
    <x v="0"/>
    <n v="11693"/>
    <n v="0.37"/>
    <n v="20036"/>
    <n v="0.63"/>
    <n v="3846"/>
    <n v="0.12"/>
    <n v="3949"/>
    <n v="0.12"/>
    <n v="55893"/>
    <n v="25"/>
    <m/>
    <n v="0.79"/>
    <n v="20343"/>
    <n v="0.64"/>
  </r>
  <r>
    <n v="2976"/>
    <s v="Washington"/>
    <s v="King"/>
    <x v="1"/>
    <x v="3"/>
    <n v="2233163"/>
    <n v="6.3489204236612204"/>
    <x v="3"/>
    <n v="295110"/>
    <n v="0.13"/>
    <n v="1938053"/>
    <n v="0.87"/>
    <n v="108138"/>
    <n v="0.05"/>
    <n v="202628"/>
    <n v="0.09"/>
    <n v="94822"/>
    <n v="5309"/>
    <m/>
    <n v="2.38"/>
    <n v="1960402"/>
    <n v="0.88"/>
  </r>
  <r>
    <n v="2977"/>
    <s v="Washington"/>
    <s v="Kitsap"/>
    <x v="1"/>
    <x v="0"/>
    <n v="269805"/>
    <n v="5.4310499937135308"/>
    <x v="1"/>
    <n v="48094"/>
    <n v="0.18"/>
    <n v="221711"/>
    <n v="0.82"/>
    <n v="35428"/>
    <n v="0.13"/>
    <n v="23613"/>
    <n v="0.09"/>
    <n v="76530"/>
    <n v="255"/>
    <m/>
    <n v="0.95"/>
    <n v="221246"/>
    <n v="0.82"/>
  </r>
  <r>
    <n v="2978"/>
    <s v="Washington"/>
    <s v="Kittitas"/>
    <x v="0"/>
    <x v="7"/>
    <n v="47364"/>
    <n v="4.6754483724431406"/>
    <x v="0"/>
    <n v="7592"/>
    <n v="0.16"/>
    <n v="39772"/>
    <n v="0.84"/>
    <n v="3151"/>
    <n v="7.0000000000000007E-2"/>
    <n v="7049"/>
    <n v="0.15"/>
    <n v="55624"/>
    <n v="25"/>
    <m/>
    <n v="0.53"/>
    <n v="38115"/>
    <n v="0.8"/>
  </r>
  <r>
    <n v="2979"/>
    <s v="Washington"/>
    <s v="Klickitat"/>
    <x v="0"/>
    <x v="2"/>
    <n v="22107"/>
    <n v="4.3445298112424533"/>
    <x v="0"/>
    <n v="5282"/>
    <n v="0.24"/>
    <n v="16825"/>
    <n v="0.76"/>
    <n v="2087"/>
    <n v="0.09"/>
    <n v="2799"/>
    <n v="0.13"/>
    <n v="56503"/>
    <n v="31"/>
    <m/>
    <n v="1.4"/>
    <n v="17355"/>
    <n v="0.79"/>
  </r>
  <r>
    <n v="2980"/>
    <s v="Washington"/>
    <s v="Lewis"/>
    <x v="0"/>
    <x v="7"/>
    <n v="79604"/>
    <n v="4.9009348910326613"/>
    <x v="0"/>
    <n v="16705"/>
    <n v="0.21"/>
    <n v="62899"/>
    <n v="0.79"/>
    <n v="7599"/>
    <n v="0.1"/>
    <n v="9832"/>
    <n v="0.12"/>
    <n v="57019"/>
    <n v="116"/>
    <m/>
    <n v="1.46"/>
    <n v="65147"/>
    <n v="0.82"/>
  </r>
  <r>
    <n v="2981"/>
    <s v="Washington"/>
    <s v="Lincoln"/>
    <x v="0"/>
    <x v="6"/>
    <n v="10740"/>
    <n v="4.0310042813635372"/>
    <x v="0"/>
    <n v="2746"/>
    <n v="0.26"/>
    <n v="7994"/>
    <n v="0.74"/>
    <n v="1234"/>
    <n v="0.11"/>
    <n v="1330"/>
    <n v="0.12"/>
    <n v="53326"/>
    <n v="63"/>
    <m/>
    <n v="5.87"/>
    <n v="8306"/>
    <n v="0.77"/>
  </r>
  <r>
    <n v="2982"/>
    <s v="Washington"/>
    <s v="Mason"/>
    <x v="0"/>
    <x v="7"/>
    <n v="65507"/>
    <n v="4.8162877106626052"/>
    <x v="0"/>
    <n v="14936"/>
    <n v="0.23"/>
    <n v="50571"/>
    <n v="0.77"/>
    <n v="6768"/>
    <n v="0.1"/>
    <n v="8578"/>
    <n v="0.13"/>
    <n v="58239"/>
    <n v="25"/>
    <m/>
    <n v="0.38"/>
    <n v="49978"/>
    <n v="0.76"/>
  </r>
  <r>
    <n v="2983"/>
    <s v="Washington"/>
    <s v="Okanogan"/>
    <x v="0"/>
    <x v="2"/>
    <n v="42132"/>
    <n v="4.6246120755129763"/>
    <x v="0"/>
    <n v="9094"/>
    <n v="0.22"/>
    <n v="33038"/>
    <n v="0.78"/>
    <n v="3269"/>
    <n v="0.08"/>
    <n v="7049"/>
    <n v="0.17"/>
    <n v="48345"/>
    <n v="115"/>
    <m/>
    <n v="2.73"/>
    <n v="33646"/>
    <n v="0.8"/>
  </r>
  <r>
    <n v="2984"/>
    <s v="Washington"/>
    <s v="Pacific"/>
    <x v="0"/>
    <x v="5"/>
    <n v="22036"/>
    <n v="4.3431327637012842"/>
    <x v="0"/>
    <n v="6763"/>
    <n v="0.31"/>
    <n v="15273"/>
    <n v="0.69"/>
    <n v="2608"/>
    <n v="0.12"/>
    <n v="3354"/>
    <n v="0.15"/>
    <n v="46365"/>
    <n v="25"/>
    <m/>
    <n v="1.1299999999999999"/>
    <n v="15982"/>
    <n v="0.73"/>
  </r>
  <r>
    <n v="2985"/>
    <s v="Washington"/>
    <s v="Pend Oreille"/>
    <x v="0"/>
    <x v="0"/>
    <n v="13602"/>
    <n v="4.1336027705101612"/>
    <x v="0"/>
    <n v="3535"/>
    <n v="0.26"/>
    <n v="10067"/>
    <n v="0.74"/>
    <n v="1495"/>
    <n v="0.11"/>
    <n v="2021"/>
    <n v="0.15"/>
    <n v="49750"/>
    <n v="74"/>
    <m/>
    <n v="5.44"/>
    <n v="10514"/>
    <n v="0.77"/>
  </r>
  <r>
    <n v="2986"/>
    <s v="Washington"/>
    <s v="Pierce"/>
    <x v="1"/>
    <x v="3"/>
    <n v="891299"/>
    <n v="5.9500234192634522"/>
    <x v="1"/>
    <n v="123135"/>
    <n v="0.14000000000000001"/>
    <n v="768164"/>
    <n v="0.86"/>
    <n v="92149"/>
    <n v="0.1"/>
    <n v="76391"/>
    <n v="0.09"/>
    <n v="75022"/>
    <n v="2530"/>
    <m/>
    <n v="2.84"/>
    <n v="777728"/>
    <n v="0.87"/>
  </r>
  <r>
    <n v="2987"/>
    <s v="Washington"/>
    <s v="San Juan"/>
    <x v="0"/>
    <x v="4"/>
    <n v="17128"/>
    <n v="4.2337066542863822"/>
    <x v="0"/>
    <n v="5839"/>
    <n v="0.34"/>
    <n v="11289"/>
    <n v="0.66"/>
    <n v="1439"/>
    <n v="0.08"/>
    <n v="1732"/>
    <n v="0.1"/>
    <n v="62249"/>
    <n v="10"/>
    <m/>
    <n v="0.57999999999999996"/>
    <n v="11404"/>
    <n v="0.67"/>
  </r>
  <r>
    <n v="2988"/>
    <s v="Washington"/>
    <s v="Skagit"/>
    <x v="0"/>
    <x v="1"/>
    <n v="128206"/>
    <n v="5.1079083505019556"/>
    <x v="1"/>
    <n v="26591"/>
    <n v="0.21"/>
    <n v="101615"/>
    <n v="0.79"/>
    <n v="10552"/>
    <n v="0.08"/>
    <n v="12239"/>
    <n v="0.1"/>
    <n v="70955"/>
    <n v="270"/>
    <m/>
    <n v="2.11"/>
    <n v="103852"/>
    <n v="0.81"/>
  </r>
  <r>
    <n v="2989"/>
    <s v="Washington"/>
    <s v="Skamania"/>
    <x v="0"/>
    <x v="3"/>
    <n v="11924"/>
    <n v="4.0764219673605933"/>
    <x v="0"/>
    <n v="2507"/>
    <n v="0.21"/>
    <n v="9417"/>
    <n v="0.79"/>
    <n v="973"/>
    <n v="0.08"/>
    <n v="1390"/>
    <n v="0.12"/>
    <n v="64344"/>
    <n v="0"/>
    <m/>
    <n v="0"/>
    <n v="9672"/>
    <n v="0.81"/>
  </r>
  <r>
    <n v="2990"/>
    <s v="Washington"/>
    <s v="Snohomish"/>
    <x v="0"/>
    <x v="3"/>
    <n v="814901"/>
    <n v="5.9111048507457653"/>
    <x v="1"/>
    <n v="109768"/>
    <n v="0.13"/>
    <n v="705133"/>
    <n v="0.87"/>
    <n v="52818"/>
    <n v="0.06"/>
    <n v="60590"/>
    <n v="7.0000000000000007E-2"/>
    <n v="87096"/>
    <n v="831"/>
    <m/>
    <n v="1.02"/>
    <n v="717995"/>
    <n v="0.88"/>
  </r>
  <r>
    <n v="2991"/>
    <s v="Washington"/>
    <s v="Spokane"/>
    <x v="0"/>
    <x v="0"/>
    <n v="514631"/>
    <n v="5.7114959434045245"/>
    <x v="1"/>
    <n v="83279"/>
    <n v="0.16"/>
    <n v="431352"/>
    <n v="0.84"/>
    <n v="44815"/>
    <n v="0.09"/>
    <n v="65365"/>
    <n v="0.13"/>
    <n v="59408"/>
    <n v="1809"/>
    <m/>
    <n v="3.52"/>
    <n v="435292"/>
    <n v="0.85"/>
  </r>
  <r>
    <n v="2992"/>
    <s v="Washington"/>
    <s v="Stevens"/>
    <x v="0"/>
    <x v="0"/>
    <n v="45260"/>
    <n v="4.6557145496187093"/>
    <x v="0"/>
    <n v="10542"/>
    <n v="0.23"/>
    <n v="34718"/>
    <n v="0.77"/>
    <n v="4567"/>
    <n v="0.1"/>
    <n v="6045"/>
    <n v="0.13"/>
    <n v="51183"/>
    <n v="80"/>
    <m/>
    <n v="1.77"/>
    <n v="36178"/>
    <n v="0.8"/>
  </r>
  <r>
    <n v="2993"/>
    <s v="Washington"/>
    <s v="Thurston"/>
    <x v="1"/>
    <x v="0"/>
    <n v="286419"/>
    <n v="5.4570018241157747"/>
    <x v="1"/>
    <n v="49514"/>
    <n v="0.17"/>
    <n v="236905"/>
    <n v="0.83"/>
    <n v="31670"/>
    <n v="0.11"/>
    <n v="24459"/>
    <n v="0.09"/>
    <n v="72400"/>
    <n v="401"/>
    <m/>
    <n v="1.4"/>
    <n v="242194"/>
    <n v="0.85"/>
  </r>
  <r>
    <n v="2994"/>
    <s v="Washington"/>
    <s v="Wahkiakum"/>
    <x v="0"/>
    <x v="6"/>
    <n v="4426"/>
    <n v="3.6460114095912393"/>
    <x v="2"/>
    <n v="1424"/>
    <n v="0.32"/>
    <n v="3002"/>
    <n v="0.68"/>
    <n v="441"/>
    <n v="0.1"/>
    <n v="475"/>
    <n v="0.11"/>
    <n v="55692"/>
    <n v="0"/>
    <m/>
    <n v="0"/>
    <n v="3183"/>
    <n v="0.72"/>
  </r>
  <r>
    <n v="2995"/>
    <s v="Washington"/>
    <s v="Walla Walla"/>
    <x v="0"/>
    <x v="1"/>
    <n v="60922"/>
    <n v="4.7847741522921448"/>
    <x v="0"/>
    <n v="10998"/>
    <n v="0.18"/>
    <n v="49924"/>
    <n v="0.82"/>
    <n v="4036"/>
    <n v="7.0000000000000007E-2"/>
    <n v="7483"/>
    <n v="0.12"/>
    <n v="57329"/>
    <n v="128"/>
    <m/>
    <n v="2.1"/>
    <n v="46767"/>
    <n v="0.77"/>
  </r>
  <r>
    <n v="2996"/>
    <s v="Washington"/>
    <s v="Whatcom"/>
    <x v="0"/>
    <x v="1"/>
    <n v="225685"/>
    <n v="5.3535026949496629"/>
    <x v="1"/>
    <n v="39158"/>
    <n v="0.17"/>
    <n v="186527"/>
    <n v="0.83"/>
    <n v="14475"/>
    <n v="0.06"/>
    <n v="32753"/>
    <n v="0.15"/>
    <n v="62262"/>
    <n v="255"/>
    <m/>
    <n v="1.1299999999999999"/>
    <n v="186814"/>
    <n v="0.83"/>
  </r>
  <r>
    <n v="2997"/>
    <s v="Washington"/>
    <s v="Whitman"/>
    <x v="0"/>
    <x v="7"/>
    <n v="49791"/>
    <n v="4.6971508487121074"/>
    <x v="0"/>
    <n v="5181"/>
    <n v="0.1"/>
    <n v="44610"/>
    <n v="0.9"/>
    <n v="2327"/>
    <n v="0.05"/>
    <n v="11053"/>
    <n v="0.22"/>
    <n v="45389"/>
    <n v="50"/>
    <m/>
    <n v="1"/>
    <n v="38902"/>
    <n v="0.78"/>
  </r>
  <r>
    <n v="2998"/>
    <s v="Washington"/>
    <s v="Yakima"/>
    <x v="0"/>
    <x v="1"/>
    <n v="251446"/>
    <n v="5.4004447312604054"/>
    <x v="1"/>
    <n v="34524"/>
    <n v="0.14000000000000001"/>
    <n v="216922"/>
    <n v="0.86"/>
    <n v="11274"/>
    <n v="0.04"/>
    <n v="40961"/>
    <n v="0.16"/>
    <n v="51377"/>
    <n v="486"/>
    <m/>
    <n v="1.93"/>
    <n v="216717"/>
    <n v="0.86"/>
  </r>
  <r>
    <n v="2999"/>
    <s v="West Virginia"/>
    <s v="Barbour"/>
    <x v="0"/>
    <x v="2"/>
    <n v="16535"/>
    <n v="4.2184041992497221"/>
    <x v="0"/>
    <n v="3333"/>
    <n v="0.2"/>
    <n v="13202"/>
    <n v="0.8"/>
    <n v="1227"/>
    <n v="7.0000000000000007E-2"/>
    <n v="3110"/>
    <n v="0.19"/>
    <n v="39776"/>
    <n v="72"/>
    <m/>
    <n v="4.3499999999999996"/>
    <n v="13128"/>
    <n v="0.79"/>
  </r>
  <r>
    <n v="3000"/>
    <s v="West Virginia"/>
    <s v="Berkeley"/>
    <x v="0"/>
    <x v="0"/>
    <n v="117123"/>
    <n v="5.068642187918206"/>
    <x v="1"/>
    <n v="17175"/>
    <n v="0.15"/>
    <n v="99948"/>
    <n v="0.85"/>
    <n v="11402"/>
    <n v="0.1"/>
    <n v="13275"/>
    <n v="0.11"/>
    <n v="59619"/>
    <n v="752"/>
    <m/>
    <n v="6.42"/>
    <n v="102797"/>
    <n v="0.88"/>
  </r>
  <r>
    <n v="3001"/>
    <s v="West Virginia"/>
    <s v="Boone"/>
    <x v="0"/>
    <x v="1"/>
    <n v="21951"/>
    <n v="4.3414543097530558"/>
    <x v="0"/>
    <n v="4403"/>
    <n v="0.2"/>
    <n v="17548"/>
    <n v="0.8"/>
    <n v="1402"/>
    <n v="0.06"/>
    <n v="4890"/>
    <n v="0.22"/>
    <n v="38110"/>
    <n v="25"/>
    <m/>
    <n v="1.1399999999999999"/>
    <n v="19068"/>
    <n v="0.87"/>
  </r>
  <r>
    <n v="3002"/>
    <s v="West Virginia"/>
    <s v="Braxton"/>
    <x v="0"/>
    <x v="6"/>
    <n v="14089"/>
    <n v="4.1488801691282298"/>
    <x v="0"/>
    <n v="3230"/>
    <n v="0.23"/>
    <n v="10859"/>
    <n v="0.77"/>
    <n v="1083"/>
    <n v="0.08"/>
    <n v="2953"/>
    <n v="0.21"/>
    <n v="39292"/>
    <n v="25"/>
    <m/>
    <n v="1.77"/>
    <n v="11096"/>
    <n v="0.79"/>
  </r>
  <r>
    <n v="3003"/>
    <s v="West Virginia"/>
    <s v="Brooke"/>
    <x v="0"/>
    <x v="1"/>
    <n v="22203"/>
    <n v="4.3464116589290613"/>
    <x v="0"/>
    <n v="5290"/>
    <n v="0.24"/>
    <n v="16913"/>
    <n v="0.76"/>
    <n v="1758"/>
    <n v="0.08"/>
    <n v="2930"/>
    <n v="0.13"/>
    <n v="48342"/>
    <n v="0"/>
    <m/>
    <n v="0"/>
    <n v="17168"/>
    <n v="0.77"/>
  </r>
  <r>
    <n v="3004"/>
    <s v="West Virginia"/>
    <s v="Cabell"/>
    <x v="0"/>
    <x v="0"/>
    <n v="93224"/>
    <n v="4.9695277334459362"/>
    <x v="0"/>
    <n v="17542"/>
    <n v="0.19"/>
    <n v="75682"/>
    <n v="0.81"/>
    <n v="6711"/>
    <n v="7.0000000000000007E-2"/>
    <n v="17242"/>
    <n v="0.18"/>
    <n v="39790"/>
    <n v="1071"/>
    <m/>
    <n v="11.49"/>
    <n v="76707"/>
    <n v="0.82"/>
  </r>
  <r>
    <n v="3005"/>
    <s v="West Virginia"/>
    <s v="Calhoun"/>
    <x v="0"/>
    <x v="6"/>
    <n v="7254"/>
    <n v="3.8605775512444156"/>
    <x v="2"/>
    <n v="1779"/>
    <n v="0.25"/>
    <n v="5475"/>
    <n v="0.75"/>
    <n v="460"/>
    <n v="0.06"/>
    <n v="1637"/>
    <n v="0.23"/>
    <n v="36384"/>
    <n v="42"/>
    <m/>
    <n v="5.79"/>
    <n v="5925"/>
    <n v="0.82"/>
  </r>
  <r>
    <n v="3006"/>
    <s v="West Virginia"/>
    <s v="Clay"/>
    <x v="0"/>
    <x v="1"/>
    <n v="8632"/>
    <n v="3.9361114316748544"/>
    <x v="2"/>
    <n v="1776"/>
    <n v="0.21"/>
    <n v="6856"/>
    <n v="0.79"/>
    <n v="637"/>
    <n v="7.0000000000000007E-2"/>
    <n v="2142"/>
    <n v="0.25"/>
    <n v="35983"/>
    <n v="0"/>
    <m/>
    <n v="0"/>
    <n v="7457"/>
    <n v="0.86"/>
  </r>
  <r>
    <n v="3007"/>
    <s v="West Virginia"/>
    <s v="Doddridge"/>
    <x v="0"/>
    <x v="4"/>
    <n v="8406"/>
    <n v="3.9245893856694183"/>
    <x v="2"/>
    <n v="1821"/>
    <n v="0.22"/>
    <n v="6585"/>
    <n v="0.78"/>
    <n v="675"/>
    <n v="0.08"/>
    <n v="1418"/>
    <n v="0.17"/>
    <n v="44725"/>
    <n v="0"/>
    <m/>
    <n v="0"/>
    <n v="5920"/>
    <n v="0.7"/>
  </r>
  <r>
    <n v="3008"/>
    <s v="West Virginia"/>
    <s v="Fayette"/>
    <x v="0"/>
    <x v="1"/>
    <n v="43018"/>
    <n v="4.6336502152296219"/>
    <x v="0"/>
    <n v="9052"/>
    <n v="0.21"/>
    <n v="33966"/>
    <n v="0.79"/>
    <n v="3581"/>
    <n v="0.08"/>
    <n v="9236"/>
    <n v="0.21"/>
    <n v="37867"/>
    <n v="94"/>
    <m/>
    <n v="2.19"/>
    <n v="34969"/>
    <n v="0.81"/>
  </r>
  <r>
    <n v="3009"/>
    <s v="West Virginia"/>
    <s v="Gilmer"/>
    <x v="0"/>
    <x v="5"/>
    <n v="8026"/>
    <n v="3.9044991553978199"/>
    <x v="2"/>
    <n v="1405"/>
    <n v="0.18"/>
    <n v="6621"/>
    <n v="0.82"/>
    <n v="506"/>
    <n v="0.06"/>
    <n v="1521"/>
    <n v="0.19"/>
    <n v="38173"/>
    <n v="0"/>
    <m/>
    <n v="0"/>
    <n v="5055"/>
    <n v="0.63"/>
  </r>
  <r>
    <n v="3010"/>
    <s v="West Virginia"/>
    <s v="Grant"/>
    <x v="0"/>
    <x v="5"/>
    <n v="11626"/>
    <n v="4.0654303186203693"/>
    <x v="0"/>
    <n v="2837"/>
    <n v="0.24"/>
    <n v="8789"/>
    <n v="0.76"/>
    <n v="957"/>
    <n v="0.08"/>
    <n v="1703"/>
    <n v="0.15"/>
    <n v="42146"/>
    <n v="45"/>
    <m/>
    <n v="3.87"/>
    <n v="9263"/>
    <n v="0.8"/>
  </r>
  <r>
    <n v="3011"/>
    <s v="West Virginia"/>
    <s v="Greenbrier"/>
    <x v="0"/>
    <x v="2"/>
    <n v="34786"/>
    <n v="4.5414044926222141"/>
    <x v="0"/>
    <n v="8099"/>
    <n v="0.23"/>
    <n v="26687"/>
    <n v="0.77"/>
    <n v="2804"/>
    <n v="0.08"/>
    <n v="5389"/>
    <n v="0.15"/>
    <n v="37665"/>
    <n v="113"/>
    <m/>
    <n v="3.25"/>
    <n v="27841"/>
    <n v="0.8"/>
  </r>
  <r>
    <n v="3012"/>
    <s v="West Virginia"/>
    <s v="Hampshire"/>
    <x v="0"/>
    <x v="1"/>
    <n v="23347"/>
    <n v="4.3682310833111293"/>
    <x v="0"/>
    <n v="5229"/>
    <n v="0.22"/>
    <n v="18118"/>
    <n v="0.78"/>
    <n v="2096"/>
    <n v="0.09"/>
    <n v="4568"/>
    <n v="0.2"/>
    <n v="44442"/>
    <n v="44"/>
    <m/>
    <n v="1.88"/>
    <n v="18710"/>
    <n v="0.8"/>
  </r>
  <r>
    <n v="3013"/>
    <s v="West Virginia"/>
    <s v="Hancock"/>
    <x v="0"/>
    <x v="1"/>
    <n v="29094"/>
    <n v="4.4638034344991677"/>
    <x v="0"/>
    <n v="6722"/>
    <n v="0.23"/>
    <n v="22372"/>
    <n v="0.77"/>
    <n v="2600"/>
    <n v="0.09"/>
    <n v="3788"/>
    <n v="0.13"/>
    <n v="47299"/>
    <n v="167"/>
    <m/>
    <n v="5.74"/>
    <n v="23360"/>
    <n v="0.8"/>
  </r>
  <r>
    <n v="3014"/>
    <s v="West Virginia"/>
    <s v="Hardy"/>
    <x v="0"/>
    <x v="2"/>
    <n v="13775"/>
    <n v="4.1390916075238229"/>
    <x v="0"/>
    <n v="3015"/>
    <n v="0.22"/>
    <n v="10760"/>
    <n v="0.78"/>
    <n v="1212"/>
    <n v="0.09"/>
    <n v="1753"/>
    <n v="0.13"/>
    <n v="43573"/>
    <n v="0"/>
    <m/>
    <n v="0"/>
    <n v="11213"/>
    <n v="0.81"/>
  </r>
  <r>
    <n v="3015"/>
    <s v="West Virginia"/>
    <s v="Harrison"/>
    <x v="0"/>
    <x v="8"/>
    <n v="67554"/>
    <n v="4.8296510695163883"/>
    <x v="0"/>
    <n v="13140"/>
    <n v="0.19"/>
    <n v="54414"/>
    <n v="0.81"/>
    <n v="5499"/>
    <n v="0.08"/>
    <n v="11089"/>
    <n v="0.16"/>
    <n v="47942"/>
    <n v="450"/>
    <m/>
    <n v="6.66"/>
    <n v="57065"/>
    <n v="0.84"/>
  </r>
  <r>
    <n v="3016"/>
    <s v="West Virginia"/>
    <s v="Jackson"/>
    <x v="0"/>
    <x v="2"/>
    <n v="28706"/>
    <n v="4.4579726805162068"/>
    <x v="0"/>
    <n v="5856"/>
    <n v="0.2"/>
    <n v="22850"/>
    <n v="0.8"/>
    <n v="2346"/>
    <n v="0.08"/>
    <n v="4732"/>
    <n v="0.16"/>
    <n v="48731"/>
    <n v="25"/>
    <m/>
    <n v="0.87"/>
    <n v="24185"/>
    <n v="0.84"/>
  </r>
  <r>
    <n v="3017"/>
    <s v="West Virginia"/>
    <s v="Jefferson"/>
    <x v="0"/>
    <x v="3"/>
    <n v="56811"/>
    <n v="4.7544324338936921"/>
    <x v="0"/>
    <n v="9198"/>
    <n v="0.16"/>
    <n v="47613"/>
    <n v="0.84"/>
    <n v="4780"/>
    <n v="0.08"/>
    <n v="5403"/>
    <n v="0.1"/>
    <n v="75027"/>
    <n v="25"/>
    <m/>
    <n v="0.44"/>
    <n v="48209"/>
    <n v="0.85"/>
  </r>
  <r>
    <n v="3018"/>
    <s v="West Virginia"/>
    <s v="Kanawha"/>
    <x v="0"/>
    <x v="1"/>
    <n v="180454"/>
    <n v="5.2563665132100121"/>
    <x v="1"/>
    <n v="37272"/>
    <n v="0.21"/>
    <n v="143182"/>
    <n v="0.79"/>
    <n v="13235"/>
    <n v="7.0000000000000007E-2"/>
    <n v="30248"/>
    <n v="0.17"/>
    <n v="41926"/>
    <n v="1264"/>
    <m/>
    <n v="7"/>
    <n v="149673"/>
    <n v="0.83"/>
  </r>
  <r>
    <n v="3019"/>
    <s v="West Virginia"/>
    <s v="Lewis"/>
    <x v="0"/>
    <x v="5"/>
    <n v="16024"/>
    <n v="4.2047709362855201"/>
    <x v="0"/>
    <n v="3306"/>
    <n v="0.21"/>
    <n v="12718"/>
    <n v="0.79"/>
    <n v="1382"/>
    <n v="0.09"/>
    <n v="2718"/>
    <n v="0.17"/>
    <n v="40691"/>
    <n v="220"/>
    <m/>
    <n v="13.73"/>
    <n v="13277"/>
    <n v="0.83"/>
  </r>
  <r>
    <n v="3020"/>
    <s v="West Virginia"/>
    <s v="Lincoln"/>
    <x v="0"/>
    <x v="0"/>
    <n v="20599"/>
    <n v="4.3138461376010282"/>
    <x v="0"/>
    <n v="4015"/>
    <n v="0.19"/>
    <n v="16584"/>
    <n v="0.81"/>
    <n v="1307"/>
    <n v="0.06"/>
    <n v="4756"/>
    <n v="0.23"/>
    <n v="39766"/>
    <n v="0"/>
    <m/>
    <n v="0"/>
    <n v="17988"/>
    <n v="0.87"/>
  </r>
  <r>
    <n v="3021"/>
    <s v="West Virginia"/>
    <s v="Logan"/>
    <x v="0"/>
    <x v="2"/>
    <n v="32607"/>
    <n v="4.513310843473862"/>
    <x v="0"/>
    <n v="6601"/>
    <n v="0.2"/>
    <n v="26006"/>
    <n v="0.8"/>
    <n v="1882"/>
    <n v="0.06"/>
    <n v="7821"/>
    <n v="0.24"/>
    <n v="34894"/>
    <n v="129"/>
    <m/>
    <n v="3.96"/>
    <n v="28048"/>
    <n v="0.86"/>
  </r>
  <r>
    <n v="3022"/>
    <s v="West Virginia"/>
    <s v="McDowell"/>
    <x v="0"/>
    <x v="5"/>
    <n v="18223"/>
    <n v="4.2606198751723721"/>
    <x v="0"/>
    <n v="3964"/>
    <n v="0.22"/>
    <n v="14259"/>
    <n v="0.78"/>
    <n v="1002"/>
    <n v="0.05"/>
    <n v="6386"/>
    <n v="0.35"/>
    <n v="27292"/>
    <n v="108"/>
    <m/>
    <n v="5.93"/>
    <n v="16124"/>
    <n v="0.88"/>
  </r>
  <r>
    <n v="3023"/>
    <s v="West Virginia"/>
    <s v="Marion"/>
    <x v="0"/>
    <x v="7"/>
    <n v="56097"/>
    <n v="4.7489396363313237"/>
    <x v="0"/>
    <n v="10963"/>
    <n v="0.2"/>
    <n v="45134"/>
    <n v="0.8"/>
    <n v="4638"/>
    <n v="0.08"/>
    <n v="9084"/>
    <n v="0.16"/>
    <n v="46244"/>
    <n v="144"/>
    <m/>
    <n v="2.57"/>
    <n v="46054"/>
    <n v="0.82"/>
  </r>
  <r>
    <n v="3024"/>
    <s v="West Virginia"/>
    <s v="Marshall"/>
    <x v="0"/>
    <x v="1"/>
    <n v="30785"/>
    <n v="4.4883391579275003"/>
    <x v="0"/>
    <n v="6886"/>
    <n v="0.22"/>
    <n v="23899"/>
    <n v="0.78"/>
    <n v="2500"/>
    <n v="0.08"/>
    <n v="4200"/>
    <n v="0.14000000000000001"/>
    <n v="50064"/>
    <n v="50"/>
    <m/>
    <n v="1.62"/>
    <n v="24464"/>
    <n v="0.79"/>
  </r>
  <r>
    <n v="3025"/>
    <s v="West Virginia"/>
    <s v="Mason"/>
    <x v="0"/>
    <x v="2"/>
    <n v="26718"/>
    <n v="4.4268039455148669"/>
    <x v="0"/>
    <n v="5583"/>
    <n v="0.21"/>
    <n v="21135"/>
    <n v="0.79"/>
    <n v="1996"/>
    <n v="7.0000000000000007E-2"/>
    <n v="4391"/>
    <n v="0.16"/>
    <n v="43050"/>
    <n v="168"/>
    <m/>
    <n v="6.29"/>
    <n v="21903"/>
    <n v="0.82"/>
  </r>
  <r>
    <n v="3026"/>
    <s v="West Virginia"/>
    <s v="Mercer"/>
    <x v="0"/>
    <x v="7"/>
    <n v="59131"/>
    <n v="4.7718152236770957"/>
    <x v="0"/>
    <n v="13006"/>
    <n v="0.22"/>
    <n v="46125"/>
    <n v="0.78"/>
    <n v="4647"/>
    <n v="0.08"/>
    <n v="13157"/>
    <n v="0.22"/>
    <n v="37860"/>
    <n v="347"/>
    <m/>
    <n v="5.87"/>
    <n v="48969"/>
    <n v="0.83"/>
  </r>
  <r>
    <n v="3027"/>
    <s v="West Virginia"/>
    <s v="Mineral"/>
    <x v="0"/>
    <x v="1"/>
    <n v="26940"/>
    <n v="4.4303975913869671"/>
    <x v="0"/>
    <n v="5841"/>
    <n v="0.22"/>
    <n v="21099"/>
    <n v="0.78"/>
    <n v="2348"/>
    <n v="0.09"/>
    <n v="3793"/>
    <n v="0.14000000000000001"/>
    <n v="48578"/>
    <n v="25"/>
    <m/>
    <n v="0.93"/>
    <n v="21445"/>
    <n v="0.8"/>
  </r>
  <r>
    <n v="3028"/>
    <s v="West Virginia"/>
    <s v="Mingo"/>
    <x v="0"/>
    <x v="5"/>
    <n v="23785"/>
    <n v="4.3763031557559202"/>
    <x v="0"/>
    <n v="4502"/>
    <n v="0.19"/>
    <n v="19283"/>
    <n v="0.81"/>
    <n v="1180"/>
    <n v="0.05"/>
    <n v="6386"/>
    <n v="0.27"/>
    <n v="32917"/>
    <n v="25"/>
    <m/>
    <n v="1.05"/>
    <n v="21525"/>
    <n v="0.9"/>
  </r>
  <r>
    <n v="3029"/>
    <s v="West Virginia"/>
    <s v="Monongalia"/>
    <x v="0"/>
    <x v="1"/>
    <n v="106420"/>
    <n v="5.0270232545887037"/>
    <x v="1"/>
    <n v="13448"/>
    <n v="0.13"/>
    <n v="92972"/>
    <n v="0.87"/>
    <n v="5973"/>
    <n v="0.06"/>
    <n v="18156"/>
    <n v="0.17"/>
    <n v="51070"/>
    <n v="933"/>
    <m/>
    <n v="8.77"/>
    <n v="88526"/>
    <n v="0.83"/>
  </r>
  <r>
    <n v="3030"/>
    <s v="West Virginia"/>
    <s v="Monroe"/>
    <x v="0"/>
    <x v="6"/>
    <n v="13280"/>
    <n v="4.1231980750319988"/>
    <x v="0"/>
    <n v="3319"/>
    <n v="0.25"/>
    <n v="9961"/>
    <n v="0.75"/>
    <n v="1190"/>
    <n v="0.09"/>
    <n v="1960"/>
    <n v="0.15"/>
    <n v="38171"/>
    <n v="0"/>
    <m/>
    <n v="0"/>
    <n v="10616"/>
    <n v="0.8"/>
  </r>
  <r>
    <n v="3031"/>
    <s v="West Virginia"/>
    <s v="Morgan"/>
    <x v="0"/>
    <x v="6"/>
    <n v="17787"/>
    <n v="4.2501027050646263"/>
    <x v="0"/>
    <n v="4107"/>
    <n v="0.23"/>
    <n v="13680"/>
    <n v="0.77"/>
    <n v="1644"/>
    <n v="0.09"/>
    <n v="1894"/>
    <n v="0.11"/>
    <n v="49487"/>
    <n v="41"/>
    <m/>
    <n v="2.31"/>
    <n v="14325"/>
    <n v="0.81"/>
  </r>
  <r>
    <n v="3032"/>
    <s v="West Virginia"/>
    <s v="Nicholas"/>
    <x v="0"/>
    <x v="2"/>
    <n v="24842"/>
    <n v="4.3951865574465048"/>
    <x v="0"/>
    <n v="5553"/>
    <n v="0.22"/>
    <n v="19289"/>
    <n v="0.78"/>
    <n v="1922"/>
    <n v="0.08"/>
    <n v="4659"/>
    <n v="0.19"/>
    <n v="38572"/>
    <n v="153"/>
    <m/>
    <n v="6.16"/>
    <n v="20801"/>
    <n v="0.84"/>
  </r>
  <r>
    <n v="3033"/>
    <s v="West Virginia"/>
    <s v="Ohio"/>
    <x v="0"/>
    <x v="1"/>
    <n v="41755"/>
    <n v="4.6207084880206173"/>
    <x v="0"/>
    <n v="9105"/>
    <n v="0.22"/>
    <n v="32650"/>
    <n v="0.78"/>
    <n v="3415"/>
    <n v="0.08"/>
    <n v="4953"/>
    <n v="0.12"/>
    <n v="48689"/>
    <n v="564"/>
    <m/>
    <n v="13.51"/>
    <n v="32321"/>
    <n v="0.77"/>
  </r>
  <r>
    <n v="3034"/>
    <s v="West Virginia"/>
    <s v="Pendleton"/>
    <x v="0"/>
    <x v="6"/>
    <n v="6997"/>
    <n v="3.8449118739121406"/>
    <x v="2"/>
    <n v="1894"/>
    <n v="0.27"/>
    <n v="5103"/>
    <n v="0.73"/>
    <n v="593"/>
    <n v="0.08"/>
    <n v="1003"/>
    <n v="0.14000000000000001"/>
    <n v="40415"/>
    <n v="0"/>
    <m/>
    <n v="0"/>
    <n v="5372"/>
    <n v="0.77"/>
  </r>
  <r>
    <n v="3035"/>
    <s v="West Virginia"/>
    <s v="Pleasants"/>
    <x v="0"/>
    <x v="2"/>
    <n v="7507"/>
    <n v="3.8754664158663856"/>
    <x v="2"/>
    <n v="1436"/>
    <n v="0.19"/>
    <n v="6071"/>
    <n v="0.81"/>
    <n v="521"/>
    <n v="7.0000000000000007E-2"/>
    <n v="919"/>
    <n v="0.12"/>
    <n v="50768"/>
    <n v="0"/>
    <m/>
    <n v="0"/>
    <n v="5779"/>
    <n v="0.77"/>
  </r>
  <r>
    <n v="3036"/>
    <s v="West Virginia"/>
    <s v="Pocahontas"/>
    <x v="0"/>
    <x v="4"/>
    <n v="8414"/>
    <n v="3.9250025076809774"/>
    <x v="2"/>
    <n v="2122"/>
    <n v="0.25"/>
    <n v="6292"/>
    <n v="0.75"/>
    <n v="627"/>
    <n v="7.0000000000000007E-2"/>
    <n v="1408"/>
    <n v="0.17"/>
    <n v="39467"/>
    <n v="24"/>
    <m/>
    <n v="2.85"/>
    <n v="6402"/>
    <n v="0.76"/>
  </r>
  <r>
    <n v="3037"/>
    <s v="West Virginia"/>
    <s v="Preston"/>
    <x v="0"/>
    <x v="1"/>
    <n v="33839"/>
    <n v="4.5294175204160725"/>
    <x v="0"/>
    <n v="6778"/>
    <n v="0.2"/>
    <n v="27061"/>
    <n v="0.8"/>
    <n v="2513"/>
    <n v="7.0000000000000007E-2"/>
    <n v="5104"/>
    <n v="0.15"/>
    <n v="47101"/>
    <n v="25"/>
    <m/>
    <n v="0.74"/>
    <n v="26210"/>
    <n v="0.77"/>
  </r>
  <r>
    <n v="3038"/>
    <s v="West Virginia"/>
    <s v="Putnam"/>
    <x v="0"/>
    <x v="0"/>
    <n v="56682"/>
    <n v="4.7534451657398495"/>
    <x v="0"/>
    <n v="10388"/>
    <n v="0.18"/>
    <n v="46294"/>
    <n v="0.82"/>
    <n v="4241"/>
    <n v="7.0000000000000007E-2"/>
    <n v="5630"/>
    <n v="0.1"/>
    <n v="61995"/>
    <n v="0"/>
    <m/>
    <n v="0"/>
    <n v="48291"/>
    <n v="0.85"/>
  </r>
  <r>
    <n v="3039"/>
    <s v="West Virginia"/>
    <s v="Raleigh"/>
    <x v="0"/>
    <x v="1"/>
    <n v="74254"/>
    <n v="4.8707198536947933"/>
    <x v="0"/>
    <n v="15317"/>
    <n v="0.21"/>
    <n v="58937"/>
    <n v="0.79"/>
    <n v="5282"/>
    <n v="7.0000000000000007E-2"/>
    <n v="14596"/>
    <n v="0.2"/>
    <n v="41298"/>
    <n v="562"/>
    <m/>
    <n v="7.57"/>
    <n v="60086"/>
    <n v="0.81"/>
  </r>
  <r>
    <n v="3040"/>
    <s v="West Virginia"/>
    <s v="Randolph"/>
    <x v="0"/>
    <x v="5"/>
    <n v="28823"/>
    <n v="4.4597391817395593"/>
    <x v="0"/>
    <n v="6307"/>
    <n v="0.22"/>
    <n v="22516"/>
    <n v="0.78"/>
    <n v="2217"/>
    <n v="0.08"/>
    <n v="5128"/>
    <n v="0.18"/>
    <n v="40064"/>
    <n v="80"/>
    <m/>
    <n v="2.78"/>
    <n v="21726"/>
    <n v="0.75"/>
  </r>
  <r>
    <n v="3041"/>
    <s v="West Virginia"/>
    <s v="Ritchie"/>
    <x v="0"/>
    <x v="6"/>
    <n v="9721"/>
    <n v="3.9877109431303057"/>
    <x v="2"/>
    <n v="2195"/>
    <n v="0.23"/>
    <n v="7526"/>
    <n v="0.77"/>
    <n v="837"/>
    <n v="0.09"/>
    <n v="1644"/>
    <n v="0.17"/>
    <n v="43717"/>
    <n v="0"/>
    <m/>
    <n v="0"/>
    <n v="8038"/>
    <n v="0.83"/>
  </r>
  <r>
    <n v="3042"/>
    <s v="West Virginia"/>
    <s v="Roane"/>
    <x v="0"/>
    <x v="2"/>
    <n v="13932"/>
    <n v="4.1440134657861982"/>
    <x v="0"/>
    <n v="3054"/>
    <n v="0.22"/>
    <n v="10878"/>
    <n v="0.78"/>
    <n v="1150"/>
    <n v="0.08"/>
    <n v="3046"/>
    <n v="0.22"/>
    <n v="36658"/>
    <n v="60"/>
    <m/>
    <n v="4.3099999999999996"/>
    <n v="11818"/>
    <n v="0.85"/>
  </r>
  <r>
    <n v="3043"/>
    <s v="West Virginia"/>
    <s v="Summers"/>
    <x v="0"/>
    <x v="2"/>
    <n v="12760"/>
    <n v="4.1058506743851435"/>
    <x v="0"/>
    <n v="3177"/>
    <n v="0.25"/>
    <n v="9583"/>
    <n v="0.75"/>
    <n v="1101"/>
    <n v="0.09"/>
    <n v="3144"/>
    <n v="0.25"/>
    <n v="34768"/>
    <n v="25"/>
    <m/>
    <n v="1.96"/>
    <n v="9385"/>
    <n v="0.74"/>
  </r>
  <r>
    <n v="3044"/>
    <s v="West Virginia"/>
    <s v="Taylor"/>
    <x v="0"/>
    <x v="2"/>
    <n v="16862"/>
    <n v="4.2269090849654818"/>
    <x v="0"/>
    <n v="3411"/>
    <n v="0.2"/>
    <n v="13451"/>
    <n v="0.8"/>
    <n v="1549"/>
    <n v="0.09"/>
    <n v="2626"/>
    <n v="0.16"/>
    <n v="46370"/>
    <n v="25"/>
    <m/>
    <n v="1.48"/>
    <n v="13640"/>
    <n v="0.81"/>
  </r>
  <r>
    <n v="3045"/>
    <s v="West Virginia"/>
    <s v="Tucker"/>
    <x v="0"/>
    <x v="6"/>
    <n v="6955"/>
    <n v="3.8422971343280654"/>
    <x v="2"/>
    <n v="1821"/>
    <n v="0.26"/>
    <n v="5134"/>
    <n v="0.74"/>
    <n v="526"/>
    <n v="0.08"/>
    <n v="907"/>
    <n v="0.13"/>
    <n v="48070"/>
    <n v="0"/>
    <m/>
    <n v="0"/>
    <n v="5293"/>
    <n v="0.76"/>
  </r>
  <r>
    <n v="3046"/>
    <s v="West Virginia"/>
    <s v="Tyler"/>
    <x v="0"/>
    <x v="4"/>
    <n v="8746"/>
    <n v="3.941809473008838"/>
    <x v="2"/>
    <n v="1981"/>
    <n v="0.23"/>
    <n v="6765"/>
    <n v="0.77"/>
    <n v="726"/>
    <n v="0.08"/>
    <n v="1341"/>
    <n v="0.15"/>
    <n v="46054"/>
    <n v="12"/>
    <m/>
    <n v="1.37"/>
    <n v="7157"/>
    <n v="0.82"/>
  </r>
  <r>
    <n v="3047"/>
    <s v="West Virginia"/>
    <s v="Upshur"/>
    <x v="0"/>
    <x v="5"/>
    <n v="24415"/>
    <n v="4.3876567286201427"/>
    <x v="0"/>
    <n v="4966"/>
    <n v="0.2"/>
    <n v="19449"/>
    <n v="0.8"/>
    <n v="1876"/>
    <n v="0.08"/>
    <n v="4377"/>
    <n v="0.18"/>
    <n v="41213"/>
    <n v="51"/>
    <m/>
    <n v="2.09"/>
    <n v="19179"/>
    <n v="0.79"/>
  </r>
  <r>
    <n v="3048"/>
    <s v="West Virginia"/>
    <s v="Wayne"/>
    <x v="0"/>
    <x v="0"/>
    <n v="39944"/>
    <n v="4.6014515530470534"/>
    <x v="0"/>
    <n v="8414"/>
    <n v="0.21"/>
    <n v="31530"/>
    <n v="0.79"/>
    <n v="2430"/>
    <n v="0.06"/>
    <n v="8298"/>
    <n v="0.21"/>
    <n v="38704"/>
    <n v="80"/>
    <m/>
    <n v="2"/>
    <n v="33739"/>
    <n v="0.84"/>
  </r>
  <r>
    <n v="3049"/>
    <s v="West Virginia"/>
    <s v="Webster"/>
    <x v="0"/>
    <x v="4"/>
    <n v="8285"/>
    <n v="3.9182925127553556"/>
    <x v="2"/>
    <n v="1924"/>
    <n v="0.23"/>
    <n v="6361"/>
    <n v="0.77"/>
    <n v="556"/>
    <n v="7.0000000000000007E-2"/>
    <n v="1884"/>
    <n v="0.23"/>
    <n v="34054"/>
    <n v="15"/>
    <m/>
    <n v="1.81"/>
    <n v="6890"/>
    <n v="0.83"/>
  </r>
  <r>
    <n v="3050"/>
    <s v="West Virginia"/>
    <s v="Wetzel"/>
    <x v="0"/>
    <x v="2"/>
    <n v="15270"/>
    <n v="4.1838390370564209"/>
    <x v="0"/>
    <n v="3520"/>
    <n v="0.23"/>
    <n v="11750"/>
    <n v="0.77"/>
    <n v="1154"/>
    <n v="0.08"/>
    <n v="2756"/>
    <n v="0.18"/>
    <n v="44685"/>
    <n v="44"/>
    <m/>
    <n v="2.88"/>
    <n v="12314"/>
    <n v="0.81"/>
  </r>
  <r>
    <n v="3051"/>
    <s v="West Virginia"/>
    <s v="Wirt"/>
    <x v="0"/>
    <x v="1"/>
    <n v="5830"/>
    <n v="3.7656685547590141"/>
    <x v="2"/>
    <n v="1180"/>
    <n v="0.2"/>
    <n v="4650"/>
    <n v="0.8"/>
    <n v="506"/>
    <n v="0.09"/>
    <n v="1086"/>
    <n v="0.19"/>
    <n v="44837"/>
    <n v="0"/>
    <m/>
    <n v="0"/>
    <n v="5016"/>
    <n v="0.86"/>
  </r>
  <r>
    <n v="3052"/>
    <s v="West Virginia"/>
    <s v="Wood"/>
    <x v="0"/>
    <x v="1"/>
    <n v="84203"/>
    <n v="4.9253275648991242"/>
    <x v="0"/>
    <n v="17209"/>
    <n v="0.2"/>
    <n v="66994"/>
    <n v="0.8"/>
    <n v="6984"/>
    <n v="0.08"/>
    <n v="12449"/>
    <n v="0.15"/>
    <n v="45278"/>
    <n v="279"/>
    <m/>
    <n v="3.31"/>
    <n v="71035"/>
    <n v="0.84"/>
  </r>
  <r>
    <n v="3053"/>
    <s v="West Virginia"/>
    <s v="Wyoming"/>
    <x v="0"/>
    <x v="2"/>
    <n v="20786"/>
    <n v="4.317770922950241"/>
    <x v="0"/>
    <n v="4411"/>
    <n v="0.21"/>
    <n v="16375"/>
    <n v="0.79"/>
    <n v="1354"/>
    <n v="7.0000000000000007E-2"/>
    <n v="4969"/>
    <n v="0.24"/>
    <n v="35460"/>
    <n v="0"/>
    <m/>
    <n v="0"/>
    <n v="18154"/>
    <n v="0.87"/>
  </r>
  <r>
    <n v="3054"/>
    <s v="Wisconsin"/>
    <s v="Adams"/>
    <x v="0"/>
    <x v="6"/>
    <n v="20348"/>
    <n v="4.3085217289593167"/>
    <x v="0"/>
    <n v="5923"/>
    <n v="0.28999999999999998"/>
    <n v="14425"/>
    <n v="0.71"/>
    <n v="2054"/>
    <n v="0.1"/>
    <n v="2924"/>
    <n v="0.14000000000000001"/>
    <n v="43000"/>
    <n v="25"/>
    <m/>
    <n v="1.23"/>
    <n v="14331"/>
    <n v="0.7"/>
  </r>
  <r>
    <n v="3055"/>
    <s v="Wisconsin"/>
    <s v="Ashland"/>
    <x v="0"/>
    <x v="5"/>
    <n v="15600"/>
    <n v="4.1931245983544612"/>
    <x v="0"/>
    <n v="3055"/>
    <n v="0.2"/>
    <n v="12545"/>
    <n v="0.8"/>
    <n v="1295"/>
    <n v="0.08"/>
    <n v="2356"/>
    <n v="0.15"/>
    <n v="44627"/>
    <n v="35"/>
    <m/>
    <n v="2.2400000000000002"/>
    <n v="12570"/>
    <n v="0.81"/>
  </r>
  <r>
    <n v="3056"/>
    <s v="Wisconsin"/>
    <s v="Barron"/>
    <x v="0"/>
    <x v="2"/>
    <n v="45164"/>
    <n v="4.654792398731181"/>
    <x v="0"/>
    <n v="9908"/>
    <n v="0.22"/>
    <n v="35256"/>
    <n v="0.78"/>
    <n v="3479"/>
    <n v="0.08"/>
    <n v="5482"/>
    <n v="0.12"/>
    <n v="50344"/>
    <n v="72"/>
    <m/>
    <n v="1.59"/>
    <n v="36375"/>
    <n v="0.81"/>
  </r>
  <r>
    <n v="3057"/>
    <s v="Wisconsin"/>
    <s v="Bayfield"/>
    <x v="0"/>
    <x v="6"/>
    <n v="15042"/>
    <n v="4.1773055843418598"/>
    <x v="0"/>
    <n v="4169"/>
    <n v="0.28000000000000003"/>
    <n v="10873"/>
    <n v="0.72"/>
    <n v="1389"/>
    <n v="0.09"/>
    <n v="2103"/>
    <n v="0.14000000000000001"/>
    <n v="53637"/>
    <n v="0"/>
    <m/>
    <n v="0"/>
    <n v="11207"/>
    <n v="0.75"/>
  </r>
  <r>
    <n v="3058"/>
    <s v="Wisconsin"/>
    <s v="Brown"/>
    <x v="1"/>
    <x v="0"/>
    <n v="263378"/>
    <n v="5.4205794954639037"/>
    <x v="1"/>
    <n v="39133"/>
    <n v="0.15"/>
    <n v="224245"/>
    <n v="0.85"/>
    <n v="15268"/>
    <n v="0.06"/>
    <n v="21944"/>
    <n v="0.08"/>
    <n v="62097"/>
    <n v="741"/>
    <m/>
    <n v="2.81"/>
    <n v="225143"/>
    <n v="0.85"/>
  </r>
  <r>
    <n v="3059"/>
    <s v="Wisconsin"/>
    <s v="Buffalo"/>
    <x v="0"/>
    <x v="6"/>
    <n v="13125"/>
    <n v="4.1180993120779945"/>
    <x v="0"/>
    <n v="2902"/>
    <n v="0.22"/>
    <n v="10223"/>
    <n v="0.78"/>
    <n v="960"/>
    <n v="7.0000000000000007E-2"/>
    <n v="1142"/>
    <n v="0.09"/>
    <n v="59087"/>
    <n v="0"/>
    <m/>
    <n v="0"/>
    <n v="10466"/>
    <n v="0.8"/>
  </r>
  <r>
    <n v="3060"/>
    <s v="Wisconsin"/>
    <s v="Burnett"/>
    <x v="0"/>
    <x v="6"/>
    <n v="15392"/>
    <n v="4.1872950546937373"/>
    <x v="0"/>
    <n v="4396"/>
    <n v="0.28999999999999998"/>
    <n v="10996"/>
    <n v="0.71"/>
    <n v="1746"/>
    <n v="0.11"/>
    <n v="1628"/>
    <n v="0.11"/>
    <n v="55295"/>
    <n v="67"/>
    <m/>
    <n v="4.3499999999999996"/>
    <n v="11443"/>
    <n v="0.74"/>
  </r>
  <r>
    <n v="3061"/>
    <s v="Wisconsin"/>
    <s v="Calumet"/>
    <x v="0"/>
    <x v="1"/>
    <n v="50159"/>
    <n v="4.7003488695529025"/>
    <x v="0"/>
    <n v="7571"/>
    <n v="0.15"/>
    <n v="42588"/>
    <n v="0.85"/>
    <n v="2466"/>
    <n v="0.05"/>
    <n v="2623"/>
    <n v="0.05"/>
    <n v="72645"/>
    <n v="15"/>
    <m/>
    <n v="0.3"/>
    <n v="43664"/>
    <n v="0.87"/>
  </r>
  <r>
    <n v="3062"/>
    <s v="Wisconsin"/>
    <s v="Chippewa"/>
    <x v="0"/>
    <x v="1"/>
    <n v="64135"/>
    <n v="4.8070950990746182"/>
    <x v="0"/>
    <n v="11525"/>
    <n v="0.18"/>
    <n v="52610"/>
    <n v="0.82"/>
    <n v="4560"/>
    <n v="7.0000000000000007E-2"/>
    <n v="6925"/>
    <n v="0.11"/>
    <n v="59528"/>
    <n v="151"/>
    <m/>
    <n v="2.35"/>
    <n v="52048"/>
    <n v="0.81"/>
  </r>
  <r>
    <n v="3063"/>
    <s v="Wisconsin"/>
    <s v="Clark"/>
    <x v="0"/>
    <x v="2"/>
    <n v="34709"/>
    <n v="4.540442101405838"/>
    <x v="0"/>
    <n v="5761"/>
    <n v="0.17"/>
    <n v="28948"/>
    <n v="0.83"/>
    <n v="1894"/>
    <n v="0.05"/>
    <n v="4052"/>
    <n v="0.12"/>
    <n v="55245"/>
    <n v="16"/>
    <m/>
    <n v="0.46"/>
    <n v="29199"/>
    <n v="0.84"/>
  </r>
  <r>
    <n v="3064"/>
    <s v="Wisconsin"/>
    <s v="Columbia"/>
    <x v="0"/>
    <x v="0"/>
    <n v="57358"/>
    <n v="4.7585939996313806"/>
    <x v="0"/>
    <n v="10250"/>
    <n v="0.18"/>
    <n v="47108"/>
    <n v="0.82"/>
    <n v="4073"/>
    <n v="7.0000000000000007E-2"/>
    <n v="4255"/>
    <n v="7.0000000000000007E-2"/>
    <n v="65435"/>
    <n v="157"/>
    <m/>
    <n v="2.74"/>
    <n v="47580"/>
    <n v="0.83"/>
  </r>
  <r>
    <n v="3065"/>
    <s v="Wisconsin"/>
    <s v="Crawford"/>
    <x v="0"/>
    <x v="5"/>
    <n v="16291"/>
    <n v="4.2119477436794339"/>
    <x v="0"/>
    <n v="3786"/>
    <n v="0.23"/>
    <n v="12505"/>
    <n v="0.77"/>
    <n v="1276"/>
    <n v="0.08"/>
    <n v="2007"/>
    <n v="0.12"/>
    <n v="49200"/>
    <n v="25"/>
    <m/>
    <n v="1.53"/>
    <n v="12410"/>
    <n v="0.76"/>
  </r>
  <r>
    <n v="3066"/>
    <s v="Wisconsin"/>
    <s v="Dane"/>
    <x v="1"/>
    <x v="0"/>
    <n v="542364"/>
    <n v="5.7342908550473943"/>
    <x v="1"/>
    <n v="74433"/>
    <n v="0.14000000000000001"/>
    <n v="467931"/>
    <n v="0.86"/>
    <n v="25234"/>
    <n v="0.05"/>
    <n v="57062"/>
    <n v="0.11"/>
    <n v="71789"/>
    <n v="1727"/>
    <m/>
    <n v="3.18"/>
    <n v="469958"/>
    <n v="0.87"/>
  </r>
  <r>
    <n v="3067"/>
    <s v="Wisconsin"/>
    <s v="Dodge"/>
    <x v="0"/>
    <x v="7"/>
    <n v="87847"/>
    <n v="4.9437269348046504"/>
    <x v="0"/>
    <n v="15497"/>
    <n v="0.18"/>
    <n v="72350"/>
    <n v="0.82"/>
    <n v="5659"/>
    <n v="0.06"/>
    <n v="7283"/>
    <n v="0.08"/>
    <n v="63608"/>
    <n v="252"/>
    <m/>
    <n v="2.87"/>
    <n v="69135"/>
    <n v="0.79"/>
  </r>
  <r>
    <n v="3068"/>
    <s v="Wisconsin"/>
    <s v="Door"/>
    <x v="0"/>
    <x v="2"/>
    <n v="27610"/>
    <n v="4.4410664066392629"/>
    <x v="0"/>
    <n v="8215"/>
    <n v="0.3"/>
    <n v="19395"/>
    <n v="0.7"/>
    <n v="2237"/>
    <n v="0.08"/>
    <n v="2289"/>
    <n v="0.08"/>
    <n v="61221"/>
    <n v="55"/>
    <m/>
    <n v="1.99"/>
    <n v="19908"/>
    <n v="0.72"/>
  </r>
  <r>
    <n v="3069"/>
    <s v="Wisconsin"/>
    <s v="Douglas"/>
    <x v="0"/>
    <x v="0"/>
    <n v="43208"/>
    <n v="4.6355641642731369"/>
    <x v="0"/>
    <n v="8039"/>
    <n v="0.19"/>
    <n v="35169"/>
    <n v="0.81"/>
    <n v="3693"/>
    <n v="0.09"/>
    <n v="4902"/>
    <n v="0.11"/>
    <n v="50637"/>
    <n v="25"/>
    <m/>
    <n v="0.57999999999999996"/>
    <n v="35573"/>
    <n v="0.82"/>
  </r>
  <r>
    <n v="3070"/>
    <s v="Wisconsin"/>
    <s v="Dunn"/>
    <x v="0"/>
    <x v="2"/>
    <n v="45131"/>
    <n v="4.6544749566016961"/>
    <x v="0"/>
    <n v="7077"/>
    <n v="0.16"/>
    <n v="38054"/>
    <n v="0.84"/>
    <n v="2690"/>
    <n v="0.06"/>
    <n v="5213"/>
    <n v="0.12"/>
    <n v="57506"/>
    <n v="25"/>
    <m/>
    <n v="0.55000000000000004"/>
    <n v="37123"/>
    <n v="0.82"/>
  </r>
  <r>
    <n v="3071"/>
    <s v="Wisconsin"/>
    <s v="Eau Claire"/>
    <x v="1"/>
    <x v="1"/>
    <n v="104534"/>
    <n v="5.019257569019123"/>
    <x v="1"/>
    <n v="16374"/>
    <n v="0.16"/>
    <n v="88160"/>
    <n v="0.84"/>
    <n v="6725"/>
    <n v="0.06"/>
    <n v="12906"/>
    <n v="0.12"/>
    <n v="60111"/>
    <n v="403"/>
    <m/>
    <n v="3.86"/>
    <n v="87039"/>
    <n v="0.83"/>
  </r>
  <r>
    <n v="3072"/>
    <s v="Wisconsin"/>
    <s v="Florence"/>
    <x v="0"/>
    <x v="4"/>
    <n v="4321"/>
    <n v="3.6355842663112301"/>
    <x v="2"/>
    <n v="1125"/>
    <n v="0.26"/>
    <n v="3196"/>
    <n v="0.74"/>
    <n v="515"/>
    <n v="0.12"/>
    <n v="506"/>
    <n v="0.12"/>
    <n v="53188"/>
    <n v="0"/>
    <m/>
    <n v="0"/>
    <n v="3389"/>
    <n v="0.78"/>
  </r>
  <r>
    <n v="3073"/>
    <s v="Wisconsin"/>
    <s v="Fond du Lac"/>
    <x v="0"/>
    <x v="1"/>
    <n v="103066"/>
    <n v="5.013115421368239"/>
    <x v="1"/>
    <n v="19083"/>
    <n v="0.19"/>
    <n v="83983"/>
    <n v="0.81"/>
    <n v="6791"/>
    <n v="7.0000000000000007E-2"/>
    <n v="9513"/>
    <n v="0.09"/>
    <n v="59428"/>
    <n v="180"/>
    <m/>
    <n v="1.75"/>
    <n v="84244"/>
    <n v="0.82"/>
  </r>
  <r>
    <n v="3074"/>
    <s v="Wisconsin"/>
    <s v="Forest"/>
    <x v="0"/>
    <x v="4"/>
    <n v="8991"/>
    <n v="3.9538079976653071"/>
    <x v="2"/>
    <n v="2064"/>
    <n v="0.23"/>
    <n v="6927"/>
    <n v="0.77"/>
    <n v="923"/>
    <n v="0.1"/>
    <n v="1294"/>
    <n v="0.14000000000000001"/>
    <n v="45156"/>
    <n v="0"/>
    <m/>
    <n v="0"/>
    <n v="7153"/>
    <n v="0.8"/>
  </r>
  <r>
    <n v="3075"/>
    <s v="Wisconsin"/>
    <s v="Grant"/>
    <x v="0"/>
    <x v="2"/>
    <n v="51554"/>
    <n v="4.7122623672050503"/>
    <x v="0"/>
    <n v="8895"/>
    <n v="0.17"/>
    <n v="42659"/>
    <n v="0.83"/>
    <n v="2860"/>
    <n v="0.06"/>
    <n v="6595"/>
    <n v="0.13"/>
    <n v="57328"/>
    <n v="127"/>
    <m/>
    <n v="2.46"/>
    <n v="39879"/>
    <n v="0.77"/>
  </r>
  <r>
    <n v="3076"/>
    <s v="Wisconsin"/>
    <s v="Green"/>
    <x v="0"/>
    <x v="0"/>
    <n v="36929"/>
    <n v="4.567367547554527"/>
    <x v="0"/>
    <n v="6911"/>
    <n v="0.19"/>
    <n v="30018"/>
    <n v="0.81"/>
    <n v="2095"/>
    <n v="0.06"/>
    <n v="2794"/>
    <n v="0.08"/>
    <n v="63160"/>
    <n v="58"/>
    <m/>
    <n v="1.57"/>
    <n v="30806"/>
    <n v="0.83"/>
  </r>
  <r>
    <n v="3077"/>
    <s v="Wisconsin"/>
    <s v="Green Lake"/>
    <x v="0"/>
    <x v="2"/>
    <n v="18918"/>
    <n v="4.2768752211315482"/>
    <x v="0"/>
    <n v="4201"/>
    <n v="0.22"/>
    <n v="14717"/>
    <n v="0.78"/>
    <n v="1260"/>
    <n v="7.0000000000000007E-2"/>
    <n v="2064"/>
    <n v="0.11"/>
    <n v="55512"/>
    <n v="25"/>
    <m/>
    <n v="1.32"/>
    <n v="15094"/>
    <n v="0.8"/>
  </r>
  <r>
    <n v="3078"/>
    <s v="Wisconsin"/>
    <s v="Iowa"/>
    <x v="0"/>
    <x v="0"/>
    <n v="23771"/>
    <n v="4.3760474520414663"/>
    <x v="0"/>
    <n v="4458"/>
    <n v="0.19"/>
    <n v="19313"/>
    <n v="0.81"/>
    <n v="1550"/>
    <n v="7.0000000000000007E-2"/>
    <n v="1933"/>
    <n v="0.08"/>
    <n v="68017"/>
    <n v="69"/>
    <m/>
    <n v="2.9"/>
    <n v="19905"/>
    <n v="0.84"/>
  </r>
  <r>
    <n v="3079"/>
    <s v="Wisconsin"/>
    <s v="Iron"/>
    <x v="0"/>
    <x v="4"/>
    <n v="5676"/>
    <n v="3.7540423867854362"/>
    <x v="2"/>
    <n v="1752"/>
    <n v="0.31"/>
    <n v="3924"/>
    <n v="0.69"/>
    <n v="562"/>
    <n v="0.1"/>
    <n v="733"/>
    <n v="0.13"/>
    <n v="44130"/>
    <n v="0"/>
    <m/>
    <n v="0"/>
    <n v="4121"/>
    <n v="0.73"/>
  </r>
  <r>
    <n v="3080"/>
    <s v="Wisconsin"/>
    <s v="Jackson"/>
    <x v="0"/>
    <x v="2"/>
    <n v="20478"/>
    <n v="4.3112875386622829"/>
    <x v="0"/>
    <n v="3885"/>
    <n v="0.19"/>
    <n v="16593"/>
    <n v="0.81"/>
    <n v="1635"/>
    <n v="0.08"/>
    <n v="2289"/>
    <n v="0.11"/>
    <n v="52919"/>
    <n v="17"/>
    <m/>
    <n v="0.83"/>
    <n v="15940"/>
    <n v="0.78"/>
  </r>
  <r>
    <n v="3081"/>
    <s v="Wisconsin"/>
    <s v="Jefferson"/>
    <x v="0"/>
    <x v="7"/>
    <n v="85129"/>
    <n v="4.9300775318179237"/>
    <x v="0"/>
    <n v="14436"/>
    <n v="0.17"/>
    <n v="70693"/>
    <n v="0.83"/>
    <n v="4773"/>
    <n v="0.06"/>
    <n v="6701"/>
    <n v="0.08"/>
    <n v="65831"/>
    <n v="49"/>
    <m/>
    <n v="0.57999999999999996"/>
    <n v="70942"/>
    <n v="0.83"/>
  </r>
  <r>
    <n v="3082"/>
    <s v="Wisconsin"/>
    <s v="Juneau"/>
    <x v="0"/>
    <x v="5"/>
    <n v="26617"/>
    <n v="4.4251591045997047"/>
    <x v="0"/>
    <n v="5390"/>
    <n v="0.2"/>
    <n v="21227"/>
    <n v="0.8"/>
    <n v="2242"/>
    <n v="0.08"/>
    <n v="3388"/>
    <n v="0.13"/>
    <n v="52891"/>
    <n v="111"/>
    <m/>
    <n v="4.17"/>
    <n v="20933"/>
    <n v="0.79"/>
  </r>
  <r>
    <n v="3083"/>
    <s v="Wisconsin"/>
    <s v="Kenosha"/>
    <x v="0"/>
    <x v="3"/>
    <n v="169290"/>
    <n v="5.2286313049897037"/>
    <x v="1"/>
    <n v="23925"/>
    <n v="0.14000000000000001"/>
    <n v="145365"/>
    <n v="0.86"/>
    <n v="10007"/>
    <n v="0.06"/>
    <n v="19819"/>
    <n v="0.12"/>
    <n v="65013"/>
    <n v="273"/>
    <m/>
    <n v="1.61"/>
    <n v="146585"/>
    <n v="0.87"/>
  </r>
  <r>
    <n v="3084"/>
    <s v="Wisconsin"/>
    <s v="Kewaunee"/>
    <x v="0"/>
    <x v="0"/>
    <n v="20383"/>
    <n v="4.3092681044771224"/>
    <x v="0"/>
    <n v="4168"/>
    <n v="0.2"/>
    <n v="16215"/>
    <n v="0.8"/>
    <n v="1164"/>
    <n v="0.06"/>
    <n v="1472"/>
    <n v="7.0000000000000007E-2"/>
    <n v="63612"/>
    <n v="0"/>
    <m/>
    <n v="0"/>
    <n v="16617"/>
    <n v="0.82"/>
  </r>
  <r>
    <n v="3085"/>
    <s v="Wisconsin"/>
    <s v="La Crosse"/>
    <x v="1"/>
    <x v="1"/>
    <n v="118230"/>
    <n v="5.0727276895852658"/>
    <x v="1"/>
    <n v="19399"/>
    <n v="0.16"/>
    <n v="98831"/>
    <n v="0.84"/>
    <n v="8335"/>
    <n v="7.0000000000000007E-2"/>
    <n v="12334"/>
    <n v="0.1"/>
    <n v="60619"/>
    <n v="414"/>
    <m/>
    <n v="3.5"/>
    <n v="97400"/>
    <n v="0.82"/>
  </r>
  <r>
    <n v="3086"/>
    <s v="Wisconsin"/>
    <s v="Lafayette"/>
    <x v="0"/>
    <x v="6"/>
    <n v="16665"/>
    <n v="4.2218053179965489"/>
    <x v="0"/>
    <n v="3112"/>
    <n v="0.19"/>
    <n v="13553"/>
    <n v="0.81"/>
    <n v="895"/>
    <n v="0.05"/>
    <n v="1860"/>
    <n v="0.11"/>
    <n v="60711"/>
    <n v="25"/>
    <m/>
    <n v="1.5"/>
    <n v="13803"/>
    <n v="0.83"/>
  </r>
  <r>
    <n v="3087"/>
    <s v="Wisconsin"/>
    <s v="Langlade"/>
    <x v="0"/>
    <x v="2"/>
    <n v="19268"/>
    <n v="4.2848366376423961"/>
    <x v="0"/>
    <n v="4616"/>
    <n v="0.24"/>
    <n v="14652"/>
    <n v="0.76"/>
    <n v="1764"/>
    <n v="0.09"/>
    <n v="2392"/>
    <n v="0.12"/>
    <n v="51334"/>
    <n v="24"/>
    <m/>
    <n v="1.25"/>
    <n v="15215"/>
    <n v="0.79"/>
  </r>
  <r>
    <n v="3088"/>
    <s v="Wisconsin"/>
    <s v="Lincoln"/>
    <x v="0"/>
    <x v="2"/>
    <n v="27689"/>
    <n v="4.442307271299053"/>
    <x v="0"/>
    <n v="5949"/>
    <n v="0.21"/>
    <n v="21740"/>
    <n v="0.79"/>
    <n v="2327"/>
    <n v="0.08"/>
    <n v="2862"/>
    <n v="0.1"/>
    <n v="56645"/>
    <n v="18"/>
    <m/>
    <n v="0.65"/>
    <n v="22291"/>
    <n v="0.81"/>
  </r>
  <r>
    <n v="3089"/>
    <s v="Wisconsin"/>
    <s v="Manitowoc"/>
    <x v="0"/>
    <x v="7"/>
    <n v="79074"/>
    <n v="4.8980337083686267"/>
    <x v="0"/>
    <n v="16193"/>
    <n v="0.2"/>
    <n v="62881"/>
    <n v="0.8"/>
    <n v="5741"/>
    <n v="7.0000000000000007E-2"/>
    <n v="8124"/>
    <n v="0.1"/>
    <n v="56466"/>
    <n v="129"/>
    <m/>
    <n v="1.63"/>
    <n v="65188"/>
    <n v="0.82"/>
  </r>
  <r>
    <n v="3090"/>
    <s v="Wisconsin"/>
    <s v="Marathon"/>
    <x v="1"/>
    <x v="1"/>
    <n v="135428"/>
    <n v="5.1317084648537747"/>
    <x v="1"/>
    <n v="23980"/>
    <n v="0.18"/>
    <n v="111448"/>
    <n v="0.82"/>
    <n v="7996"/>
    <n v="0.06"/>
    <n v="10027"/>
    <n v="7.0000000000000007E-2"/>
    <n v="63442"/>
    <n v="523"/>
    <m/>
    <n v="3.86"/>
    <n v="114093"/>
    <n v="0.84"/>
  </r>
  <r>
    <n v="3091"/>
    <s v="Wisconsin"/>
    <s v="Marinette"/>
    <x v="0"/>
    <x v="2"/>
    <n v="40434"/>
    <n v="4.606746706755346"/>
    <x v="0"/>
    <n v="9622"/>
    <n v="0.24"/>
    <n v="30812"/>
    <n v="0.76"/>
    <n v="3809"/>
    <n v="0.09"/>
    <n v="4777"/>
    <n v="0.12"/>
    <n v="50670"/>
    <n v="59"/>
    <m/>
    <n v="1.46"/>
    <n v="32135"/>
    <n v="0.79"/>
  </r>
  <r>
    <n v="3092"/>
    <s v="Wisconsin"/>
    <s v="Marquette"/>
    <x v="0"/>
    <x v="6"/>
    <n v="15434"/>
    <n v="4.1884784959139347"/>
    <x v="0"/>
    <n v="3787"/>
    <n v="0.25"/>
    <n v="11647"/>
    <n v="0.75"/>
    <n v="1452"/>
    <n v="0.09"/>
    <n v="1643"/>
    <n v="0.11"/>
    <n v="46964"/>
    <n v="0"/>
    <m/>
    <n v="0"/>
    <n v="12074"/>
    <n v="0.78"/>
  </r>
  <r>
    <n v="3093"/>
    <s v="Wisconsin"/>
    <s v="Menominee"/>
    <x v="0"/>
    <x v="6"/>
    <n v="4658"/>
    <n v="3.668199484198662"/>
    <x v="2"/>
    <n v="615"/>
    <n v="0.13"/>
    <n v="4043"/>
    <n v="0.87"/>
    <n v="260"/>
    <n v="0.06"/>
    <n v="1215"/>
    <n v="0.26"/>
    <n v="40682"/>
    <n v="0"/>
    <m/>
    <n v="0"/>
    <n v="4112"/>
    <n v="0.88"/>
  </r>
  <r>
    <n v="3094"/>
    <s v="Wisconsin"/>
    <s v="Milwaukee"/>
    <x v="0"/>
    <x v="3"/>
    <n v="948201"/>
    <n v="5.9769004090026101"/>
    <x v="1"/>
    <n v="129003"/>
    <n v="0.14000000000000001"/>
    <n v="819198"/>
    <n v="0.86"/>
    <n v="43505"/>
    <n v="0.05"/>
    <n v="177263"/>
    <n v="0.19"/>
    <n v="49771"/>
    <n v="3747"/>
    <m/>
    <n v="3.95"/>
    <n v="823357"/>
    <n v="0.87"/>
  </r>
  <r>
    <n v="3095"/>
    <s v="Wisconsin"/>
    <s v="Monroe"/>
    <x v="0"/>
    <x v="2"/>
    <n v="46051"/>
    <n v="4.6632390653638449"/>
    <x v="0"/>
    <n v="7832"/>
    <n v="0.17"/>
    <n v="38219"/>
    <n v="0.83"/>
    <n v="4718"/>
    <n v="0.1"/>
    <n v="5972"/>
    <n v="0.13"/>
    <n v="58391"/>
    <n v="111"/>
    <m/>
    <n v="2.41"/>
    <n v="38914"/>
    <n v="0.85"/>
  </r>
  <r>
    <n v="3096"/>
    <s v="Wisconsin"/>
    <s v="Oconto"/>
    <x v="0"/>
    <x v="0"/>
    <n v="37830"/>
    <n v="4.5778363412927439"/>
    <x v="0"/>
    <n v="7713"/>
    <n v="0.2"/>
    <n v="30117"/>
    <n v="0.8"/>
    <n v="2829"/>
    <n v="7.0000000000000007E-2"/>
    <n v="3441"/>
    <n v="0.09"/>
    <n v="59983"/>
    <n v="26"/>
    <m/>
    <n v="0.69"/>
    <n v="31163"/>
    <n v="0.82"/>
  </r>
  <r>
    <n v="3097"/>
    <s v="Wisconsin"/>
    <s v="Oneida"/>
    <x v="1"/>
    <x v="5"/>
    <n v="35470"/>
    <n v="4.5498611884719429"/>
    <x v="0"/>
    <n v="9234"/>
    <n v="0.26"/>
    <n v="26236"/>
    <n v="0.74"/>
    <n v="3385"/>
    <n v="0.1"/>
    <n v="3266"/>
    <n v="0.09"/>
    <n v="53805"/>
    <n v="64"/>
    <m/>
    <n v="1.8"/>
    <n v="27151"/>
    <n v="0.77"/>
  </r>
  <r>
    <n v="3098"/>
    <s v="Wisconsin"/>
    <s v="Outagamie"/>
    <x v="0"/>
    <x v="1"/>
    <n v="187365"/>
    <n v="5.272688467413575"/>
    <x v="1"/>
    <n v="27589"/>
    <n v="0.15"/>
    <n v="159776"/>
    <n v="0.85"/>
    <n v="10430"/>
    <n v="0.06"/>
    <n v="13196"/>
    <n v="7.0000000000000007E-2"/>
    <n v="65993"/>
    <n v="337"/>
    <m/>
    <n v="1.8"/>
    <n v="162455"/>
    <n v="0.87"/>
  </r>
  <r>
    <n v="3099"/>
    <s v="Wisconsin"/>
    <s v="Ozaukee"/>
    <x v="0"/>
    <x v="3"/>
    <n v="89147"/>
    <n v="4.9501067327568249"/>
    <x v="0"/>
    <n v="17603"/>
    <n v="0.2"/>
    <n v="71544"/>
    <n v="0.8"/>
    <n v="4485"/>
    <n v="0.05"/>
    <n v="3674"/>
    <n v="0.04"/>
    <n v="83014"/>
    <n v="245"/>
    <m/>
    <n v="2.75"/>
    <n v="72283"/>
    <n v="0.81"/>
  </r>
  <r>
    <n v="3100"/>
    <s v="Wisconsin"/>
    <s v="Pepin"/>
    <x v="0"/>
    <x v="6"/>
    <n v="7289"/>
    <n v="3.8626679502285879"/>
    <x v="2"/>
    <n v="1631"/>
    <n v="0.22"/>
    <n v="5658"/>
    <n v="0.78"/>
    <n v="501"/>
    <n v="7.0000000000000007E-2"/>
    <n v="738"/>
    <n v="0.1"/>
    <n v="56348"/>
    <n v="25"/>
    <m/>
    <n v="3.43"/>
    <n v="5991"/>
    <n v="0.82"/>
  </r>
  <r>
    <n v="3101"/>
    <s v="Wisconsin"/>
    <s v="Pierce"/>
    <x v="0"/>
    <x v="3"/>
    <n v="42555"/>
    <n v="4.6289505948515339"/>
    <x v="0"/>
    <n v="6214"/>
    <n v="0.15"/>
    <n v="36341"/>
    <n v="0.85"/>
    <n v="2518"/>
    <n v="0.06"/>
    <n v="3363"/>
    <n v="0.08"/>
    <n v="75421"/>
    <n v="18"/>
    <m/>
    <n v="0.42"/>
    <n v="34786"/>
    <n v="0.82"/>
  </r>
  <r>
    <n v="3102"/>
    <s v="Wisconsin"/>
    <s v="Polk"/>
    <x v="0"/>
    <x v="2"/>
    <n v="43598"/>
    <n v="4.6394665670464263"/>
    <x v="0"/>
    <n v="8989"/>
    <n v="0.21"/>
    <n v="34609"/>
    <n v="0.79"/>
    <n v="3351"/>
    <n v="0.08"/>
    <n v="4148"/>
    <n v="0.1"/>
    <n v="59990"/>
    <n v="59"/>
    <m/>
    <n v="1.35"/>
    <n v="35731"/>
    <n v="0.82"/>
  </r>
  <r>
    <n v="3103"/>
    <s v="Wisconsin"/>
    <s v="Portage"/>
    <x v="0"/>
    <x v="7"/>
    <n v="70942"/>
    <n v="4.8509034279577454"/>
    <x v="0"/>
    <n v="11830"/>
    <n v="0.17"/>
    <n v="59112"/>
    <n v="0.83"/>
    <n v="4573"/>
    <n v="0.06"/>
    <n v="7635"/>
    <n v="0.11"/>
    <n v="59032"/>
    <n v="35"/>
    <m/>
    <n v="0.49"/>
    <n v="57690"/>
    <n v="0.81"/>
  </r>
  <r>
    <n v="3104"/>
    <s v="Wisconsin"/>
    <s v="Price"/>
    <x v="0"/>
    <x v="4"/>
    <n v="13397"/>
    <n v="4.1270075573713267"/>
    <x v="0"/>
    <n v="3437"/>
    <n v="0.26"/>
    <n v="9960"/>
    <n v="0.74"/>
    <n v="1296"/>
    <n v="0.1"/>
    <n v="1638"/>
    <n v="0.12"/>
    <n v="47032"/>
    <n v="25"/>
    <m/>
    <n v="1.87"/>
    <n v="10379"/>
    <n v="0.77"/>
  </r>
  <r>
    <n v="3105"/>
    <s v="Wisconsin"/>
    <s v="Racine"/>
    <x v="0"/>
    <x v="1"/>
    <n v="196584"/>
    <n v="5.2935481676442295"/>
    <x v="1"/>
    <n v="32460"/>
    <n v="0.17"/>
    <n v="164124"/>
    <n v="0.83"/>
    <n v="12072"/>
    <n v="0.06"/>
    <n v="24084"/>
    <n v="0.12"/>
    <n v="60349"/>
    <n v="372"/>
    <m/>
    <n v="1.89"/>
    <n v="166680"/>
    <n v="0.85"/>
  </r>
  <r>
    <n v="3106"/>
    <s v="Wisconsin"/>
    <s v="Richland"/>
    <x v="0"/>
    <x v="2"/>
    <n v="17377"/>
    <n v="4.2399748011169374"/>
    <x v="0"/>
    <n v="3972"/>
    <n v="0.23"/>
    <n v="13405"/>
    <n v="0.77"/>
    <n v="1206"/>
    <n v="7.0000000000000007E-2"/>
    <n v="2438"/>
    <n v="0.14000000000000001"/>
    <n v="53050"/>
    <n v="25"/>
    <m/>
    <n v="1.44"/>
    <n v="13769"/>
    <n v="0.79"/>
  </r>
  <r>
    <n v="3107"/>
    <s v="Wisconsin"/>
    <s v="Rock"/>
    <x v="0"/>
    <x v="1"/>
    <n v="163129"/>
    <n v="5.2125311739183973"/>
    <x v="1"/>
    <n v="27022"/>
    <n v="0.17"/>
    <n v="136107"/>
    <n v="0.83"/>
    <n v="11212"/>
    <n v="7.0000000000000007E-2"/>
    <n v="17477"/>
    <n v="0.11"/>
    <n v="57675"/>
    <n v="306"/>
    <m/>
    <n v="1.88"/>
    <n v="138953"/>
    <n v="0.85"/>
  </r>
  <r>
    <n v="3108"/>
    <s v="Wisconsin"/>
    <s v="Rusk"/>
    <x v="0"/>
    <x v="2"/>
    <n v="14147"/>
    <n v="4.1506643535295611"/>
    <x v="0"/>
    <n v="3424"/>
    <n v="0.24"/>
    <n v="10723"/>
    <n v="0.76"/>
    <n v="1181"/>
    <n v="0.08"/>
    <n v="2001"/>
    <n v="0.14000000000000001"/>
    <n v="48448"/>
    <n v="25"/>
    <m/>
    <n v="1.77"/>
    <n v="11128"/>
    <n v="0.79"/>
  </r>
  <r>
    <n v="3109"/>
    <s v="Wisconsin"/>
    <s v="St. Croix"/>
    <x v="0"/>
    <x v="3"/>
    <n v="89694"/>
    <n v="4.9527633922743632"/>
    <x v="0"/>
    <n v="12628"/>
    <n v="0.14000000000000001"/>
    <n v="77066"/>
    <n v="0.86"/>
    <n v="4953"/>
    <n v="0.06"/>
    <n v="4179"/>
    <n v="0.05"/>
    <n v="82575"/>
    <n v="64"/>
    <m/>
    <n v="0.71"/>
    <n v="78903"/>
    <n v="0.88"/>
  </r>
  <r>
    <n v="3110"/>
    <s v="Wisconsin"/>
    <s v="Sauk"/>
    <x v="0"/>
    <x v="7"/>
    <n v="64249"/>
    <n v="4.8078663725035398"/>
    <x v="0"/>
    <n v="11900"/>
    <n v="0.19"/>
    <n v="52349"/>
    <n v="0.81"/>
    <n v="4174"/>
    <n v="0.06"/>
    <n v="5416"/>
    <n v="0.08"/>
    <n v="57256"/>
    <n v="115"/>
    <m/>
    <n v="1.79"/>
    <n v="53586"/>
    <n v="0.83"/>
  </r>
  <r>
    <n v="3111"/>
    <s v="Wisconsin"/>
    <s v="Sawyer"/>
    <x v="0"/>
    <x v="5"/>
    <n v="16489"/>
    <n v="4.2171943180065048"/>
    <x v="0"/>
    <n v="4275"/>
    <n v="0.26"/>
    <n v="12214"/>
    <n v="0.74"/>
    <n v="1549"/>
    <n v="0.09"/>
    <n v="2338"/>
    <n v="0.14000000000000001"/>
    <n v="46490"/>
    <n v="75"/>
    <m/>
    <n v="4.55"/>
    <n v="12497"/>
    <n v="0.76"/>
  </r>
  <r>
    <n v="3112"/>
    <s v="Wisconsin"/>
    <s v="Shawano"/>
    <x v="0"/>
    <x v="2"/>
    <n v="40796"/>
    <n v="4.6106175831122096"/>
    <x v="0"/>
    <n v="8621"/>
    <n v="0.21"/>
    <n v="32175"/>
    <n v="0.79"/>
    <n v="3035"/>
    <n v="7.0000000000000007E-2"/>
    <n v="3836"/>
    <n v="0.09"/>
    <n v="56022"/>
    <n v="22"/>
    <m/>
    <n v="0.54"/>
    <n v="32865"/>
    <n v="0.81"/>
  </r>
  <r>
    <n v="3113"/>
    <s v="Wisconsin"/>
    <s v="Sheboygan"/>
    <x v="0"/>
    <x v="1"/>
    <n v="115456"/>
    <n v="5.06241650718981"/>
    <x v="1"/>
    <n v="20789"/>
    <n v="0.18"/>
    <n v="94667"/>
    <n v="0.82"/>
    <n v="7341"/>
    <n v="0.06"/>
    <n v="8432"/>
    <n v="7.0000000000000007E-2"/>
    <n v="61906"/>
    <n v="173"/>
    <m/>
    <n v="1.5"/>
    <n v="95599"/>
    <n v="0.83"/>
  </r>
  <r>
    <n v="3114"/>
    <s v="Wisconsin"/>
    <s v="Taylor"/>
    <x v="0"/>
    <x v="2"/>
    <n v="20412"/>
    <n v="4.3098855596601942"/>
    <x v="0"/>
    <n v="3905"/>
    <n v="0.19"/>
    <n v="16507"/>
    <n v="0.81"/>
    <n v="1354"/>
    <n v="7.0000000000000007E-2"/>
    <n v="2072"/>
    <n v="0.1"/>
    <n v="56981"/>
    <n v="93"/>
    <m/>
    <n v="4.5599999999999996"/>
    <n v="16827"/>
    <n v="0.82"/>
  </r>
  <r>
    <n v="3115"/>
    <s v="Wisconsin"/>
    <s v="Trempealeau"/>
    <x v="0"/>
    <x v="2"/>
    <n v="29442"/>
    <n v="4.4689673083645589"/>
    <x v="0"/>
    <n v="5330"/>
    <n v="0.18"/>
    <n v="24112"/>
    <n v="0.82"/>
    <n v="1794"/>
    <n v="0.06"/>
    <n v="2297"/>
    <n v="0.08"/>
    <n v="56978"/>
    <n v="66"/>
    <m/>
    <n v="2.2400000000000002"/>
    <n v="24493"/>
    <n v="0.83"/>
  </r>
  <r>
    <n v="3116"/>
    <s v="Wisconsin"/>
    <s v="Vernon"/>
    <x v="0"/>
    <x v="2"/>
    <n v="30785"/>
    <n v="4.4883391579275003"/>
    <x v="0"/>
    <n v="6011"/>
    <n v="0.2"/>
    <n v="24774"/>
    <n v="0.8"/>
    <n v="1875"/>
    <n v="0.06"/>
    <n v="4126"/>
    <n v="0.13"/>
    <n v="51692"/>
    <n v="38"/>
    <m/>
    <n v="1.23"/>
    <n v="25251"/>
    <n v="0.82"/>
  </r>
  <r>
    <n v="3117"/>
    <s v="Wisconsin"/>
    <s v="Vilas"/>
    <x v="0"/>
    <x v="4"/>
    <n v="21938"/>
    <n v="4.3411970321468285"/>
    <x v="0"/>
    <n v="6758"/>
    <n v="0.31"/>
    <n v="15180"/>
    <n v="0.69"/>
    <n v="2301"/>
    <n v="0.1"/>
    <n v="2359"/>
    <n v="0.11"/>
    <n v="47198"/>
    <n v="64"/>
    <m/>
    <n v="2.92"/>
    <n v="15679"/>
    <n v="0.71"/>
  </r>
  <r>
    <n v="3118"/>
    <s v="Wisconsin"/>
    <s v="Walworth"/>
    <x v="0"/>
    <x v="7"/>
    <n v="103718"/>
    <n v="5.0158541336532503"/>
    <x v="1"/>
    <n v="18334"/>
    <n v="0.18"/>
    <n v="85384"/>
    <n v="0.82"/>
    <n v="5623"/>
    <n v="0.05"/>
    <n v="10114"/>
    <n v="0.1"/>
    <n v="64234"/>
    <n v="84"/>
    <m/>
    <n v="0.81"/>
    <n v="85338"/>
    <n v="0.82"/>
  </r>
  <r>
    <n v="3119"/>
    <s v="Wisconsin"/>
    <s v="Washburn"/>
    <x v="0"/>
    <x v="5"/>
    <n v="15878"/>
    <n v="4.2007957976083672"/>
    <x v="0"/>
    <n v="4169"/>
    <n v="0.26"/>
    <n v="11709"/>
    <n v="0.74"/>
    <n v="1582"/>
    <n v="0.1"/>
    <n v="1954"/>
    <n v="0.12"/>
    <n v="50482"/>
    <n v="34"/>
    <m/>
    <n v="2.14"/>
    <n v="12180"/>
    <n v="0.77"/>
  </r>
  <r>
    <n v="3120"/>
    <s v="Wisconsin"/>
    <s v="Washington"/>
    <x v="0"/>
    <x v="3"/>
    <n v="135693"/>
    <n v="5.1325574442714847"/>
    <x v="1"/>
    <n v="24405"/>
    <n v="0.18"/>
    <n v="111288"/>
    <n v="0.82"/>
    <n v="7803"/>
    <n v="0.06"/>
    <n v="6059"/>
    <n v="0.04"/>
    <n v="75799"/>
    <n v="104"/>
    <m/>
    <n v="0.77"/>
    <n v="114254"/>
    <n v="0.84"/>
  </r>
  <r>
    <n v="3121"/>
    <s v="Wisconsin"/>
    <s v="Waukesha"/>
    <x v="0"/>
    <x v="3"/>
    <n v="403072"/>
    <n v="5.6053826302844119"/>
    <x v="1"/>
    <n v="75190"/>
    <n v="0.19"/>
    <n v="327882"/>
    <n v="0.81"/>
    <n v="22316"/>
    <n v="0.06"/>
    <n v="19937"/>
    <n v="0.05"/>
    <n v="87333"/>
    <n v="1035"/>
    <m/>
    <n v="2.57"/>
    <n v="336038"/>
    <n v="0.83"/>
  </r>
  <r>
    <n v="3122"/>
    <s v="Wisconsin"/>
    <s v="Waupaca"/>
    <x v="0"/>
    <x v="2"/>
    <n v="51128"/>
    <n v="4.7086588045404998"/>
    <x v="0"/>
    <n v="10669"/>
    <n v="0.21"/>
    <n v="40459"/>
    <n v="0.79"/>
    <n v="4283"/>
    <n v="0.08"/>
    <n v="5135"/>
    <n v="0.1"/>
    <n v="58648"/>
    <n v="50"/>
    <m/>
    <n v="0.98"/>
    <n v="41718"/>
    <n v="0.82"/>
  </r>
  <r>
    <n v="3123"/>
    <s v="Wisconsin"/>
    <s v="Waushara"/>
    <x v="0"/>
    <x v="2"/>
    <n v="24263"/>
    <n v="4.3849444982162442"/>
    <x v="0"/>
    <n v="5912"/>
    <n v="0.24"/>
    <n v="18351"/>
    <n v="0.76"/>
    <n v="2061"/>
    <n v="0.08"/>
    <n v="2503"/>
    <n v="0.1"/>
    <n v="52340"/>
    <n v="25"/>
    <m/>
    <n v="1.03"/>
    <n v="18075"/>
    <n v="0.74"/>
  </r>
  <r>
    <n v="3124"/>
    <s v="Wisconsin"/>
    <s v="Winnebago"/>
    <x v="0"/>
    <x v="1"/>
    <n v="171020"/>
    <n v="5.2330469020981827"/>
    <x v="1"/>
    <n v="28022"/>
    <n v="0.16"/>
    <n v="142998"/>
    <n v="0.84"/>
    <n v="11520"/>
    <n v="7.0000000000000007E-2"/>
    <n v="16915"/>
    <n v="0.1"/>
    <n v="57785"/>
    <n v="559"/>
    <m/>
    <n v="3.27"/>
    <n v="141057"/>
    <n v="0.82"/>
  </r>
  <r>
    <n v="3125"/>
    <s v="Wisconsin"/>
    <s v="Wood"/>
    <x v="1"/>
    <x v="7"/>
    <n v="73055"/>
    <n v="4.8636499450902786"/>
    <x v="0"/>
    <n v="15022"/>
    <n v="0.21"/>
    <n v="58033"/>
    <n v="0.79"/>
    <n v="5595"/>
    <n v="0.08"/>
    <n v="7313"/>
    <n v="0.1"/>
    <n v="55879"/>
    <n v="319"/>
    <m/>
    <n v="4.37"/>
    <n v="59791"/>
    <n v="0.82"/>
  </r>
  <r>
    <n v="3126"/>
    <s v="Wyoming"/>
    <s v="Albany"/>
    <x v="0"/>
    <x v="7"/>
    <n v="38601"/>
    <n v="4.5865985556783979"/>
    <x v="0"/>
    <n v="4530"/>
    <n v="0.12"/>
    <n v="34071"/>
    <n v="0.88"/>
    <n v="2306"/>
    <n v="0.06"/>
    <n v="7451"/>
    <n v="0.19"/>
    <n v="47561"/>
    <n v="99"/>
    <m/>
    <n v="2.56"/>
    <n v="32576"/>
    <n v="0.84"/>
  </r>
  <r>
    <n v="3127"/>
    <s v="Wyoming"/>
    <s v="Big Horn"/>
    <x v="0"/>
    <x v="4"/>
    <n v="11881"/>
    <n v="4.0748529958812476"/>
    <x v="0"/>
    <n v="2495"/>
    <n v="0.21"/>
    <n v="9386"/>
    <n v="0.79"/>
    <n v="911"/>
    <n v="0.08"/>
    <n v="1519"/>
    <n v="0.13"/>
    <n v="55195"/>
    <n v="128"/>
    <m/>
    <n v="10.77"/>
    <n v="9528"/>
    <n v="0.8"/>
  </r>
  <r>
    <n v="3128"/>
    <s v="Wyoming"/>
    <s v="Campbell"/>
    <x v="0"/>
    <x v="8"/>
    <n v="46140"/>
    <n v="4.6640775901850748"/>
    <x v="0"/>
    <n v="4642"/>
    <n v="0.1"/>
    <n v="41498"/>
    <n v="0.9"/>
    <n v="2807"/>
    <n v="0.06"/>
    <n v="4200"/>
    <n v="0.09"/>
    <n v="78112"/>
    <n v="215"/>
    <m/>
    <n v="4.66"/>
    <n v="42126"/>
    <n v="0.91"/>
  </r>
  <r>
    <n v="3129"/>
    <s v="Wyoming"/>
    <s v="Carbon"/>
    <x v="0"/>
    <x v="5"/>
    <n v="14971"/>
    <n v="4.1752508103615593"/>
    <x v="0"/>
    <n v="2563"/>
    <n v="0.17"/>
    <n v="12408"/>
    <n v="0.83"/>
    <n v="1084"/>
    <n v="7.0000000000000007E-2"/>
    <n v="1894"/>
    <n v="0.13"/>
    <n v="61773"/>
    <n v="25"/>
    <m/>
    <n v="1.67"/>
    <n v="11989"/>
    <n v="0.8"/>
  </r>
  <r>
    <n v="3130"/>
    <s v="Wyoming"/>
    <s v="Converse"/>
    <x v="0"/>
    <x v="2"/>
    <n v="13640"/>
    <n v="4.1348143703204601"/>
    <x v="0"/>
    <n v="2267"/>
    <n v="0.17"/>
    <n v="11373"/>
    <n v="0.83"/>
    <n v="1148"/>
    <n v="0.08"/>
    <n v="1287"/>
    <n v="0.09"/>
    <n v="68162"/>
    <n v="25"/>
    <m/>
    <n v="1.83"/>
    <n v="11614"/>
    <n v="0.85"/>
  </r>
  <r>
    <n v="3131"/>
    <s v="Wyoming"/>
    <s v="Crook"/>
    <x v="0"/>
    <x v="4"/>
    <n v="7450"/>
    <n v="3.8721562727482928"/>
    <x v="2"/>
    <n v="1537"/>
    <n v="0.21"/>
    <n v="5913"/>
    <n v="0.79"/>
    <n v="632"/>
    <n v="0.08"/>
    <n v="604"/>
    <n v="0.08"/>
    <n v="64053"/>
    <n v="16"/>
    <m/>
    <n v="2.15"/>
    <n v="6000"/>
    <n v="0.81"/>
  </r>
  <r>
    <n v="3132"/>
    <s v="Wyoming"/>
    <s v="Fremont"/>
    <x v="0"/>
    <x v="5"/>
    <n v="39531"/>
    <n v="4.5969378006568782"/>
    <x v="0"/>
    <n v="7222"/>
    <n v="0.18"/>
    <n v="32309"/>
    <n v="0.82"/>
    <n v="2695"/>
    <n v="7.0000000000000007E-2"/>
    <n v="6070"/>
    <n v="0.15"/>
    <n v="51204"/>
    <n v="93"/>
    <m/>
    <n v="2.35"/>
    <n v="32542"/>
    <n v="0.82"/>
  </r>
  <r>
    <n v="3133"/>
    <s v="Wyoming"/>
    <s v="Goshen"/>
    <x v="0"/>
    <x v="5"/>
    <n v="13376"/>
    <n v="4.1263262600949409"/>
    <x v="0"/>
    <n v="2934"/>
    <n v="0.22"/>
    <n v="10442"/>
    <n v="0.78"/>
    <n v="1118"/>
    <n v="0.08"/>
    <n v="1567"/>
    <n v="0.12"/>
    <n v="51676"/>
    <n v="20"/>
    <m/>
    <n v="1.5"/>
    <n v="9663"/>
    <n v="0.72"/>
  </r>
  <r>
    <n v="3134"/>
    <s v="Wyoming"/>
    <s v="Hot Springs"/>
    <x v="0"/>
    <x v="5"/>
    <n v="4555"/>
    <n v="3.658488381309017"/>
    <x v="2"/>
    <n v="1194"/>
    <n v="0.26"/>
    <n v="3361"/>
    <n v="0.74"/>
    <n v="498"/>
    <n v="0.11"/>
    <n v="604"/>
    <n v="0.13"/>
    <n v="49356"/>
    <n v="25"/>
    <m/>
    <n v="5.49"/>
    <n v="3509"/>
    <n v="0.77"/>
  </r>
  <r>
    <n v="3135"/>
    <s v="Wyoming"/>
    <s v="Johnson"/>
    <x v="0"/>
    <x v="5"/>
    <n v="8460"/>
    <n v="3.9273703630390235"/>
    <x v="2"/>
    <n v="2004"/>
    <n v="0.24"/>
    <n v="6456"/>
    <n v="0.76"/>
    <n v="874"/>
    <n v="0.1"/>
    <n v="859"/>
    <n v="0.1"/>
    <n v="57676"/>
    <n v="59"/>
    <m/>
    <n v="6.97"/>
    <n v="6616"/>
    <n v="0.78"/>
  </r>
  <r>
    <n v="3136"/>
    <s v="Wyoming"/>
    <s v="Laramie"/>
    <x v="0"/>
    <x v="1"/>
    <n v="98976"/>
    <n v="4.9955298983230847"/>
    <x v="0"/>
    <n v="15864"/>
    <n v="0.16"/>
    <n v="83112"/>
    <n v="0.84"/>
    <n v="12405"/>
    <n v="0.13"/>
    <n v="8839"/>
    <n v="0.09"/>
    <n v="63839"/>
    <n v="299"/>
    <m/>
    <n v="3.02"/>
    <n v="84270"/>
    <n v="0.85"/>
  </r>
  <r>
    <n v="3137"/>
    <s v="Wyoming"/>
    <s v="Lincoln"/>
    <x v="0"/>
    <x v="5"/>
    <n v="19434"/>
    <n v="4.2885621983938202"/>
    <x v="0"/>
    <n v="3376"/>
    <n v="0.17"/>
    <n v="16058"/>
    <n v="0.83"/>
    <n v="1257"/>
    <n v="0.06"/>
    <n v="1518"/>
    <n v="0.08"/>
    <n v="69598"/>
    <n v="74"/>
    <m/>
    <n v="3.81"/>
    <n v="16285"/>
    <n v="0.84"/>
  </r>
  <r>
    <n v="3138"/>
    <s v="Wyoming"/>
    <s v="Natrona"/>
    <x v="0"/>
    <x v="1"/>
    <n v="79115"/>
    <n v="4.8982588324184242"/>
    <x v="0"/>
    <n v="12180"/>
    <n v="0.15"/>
    <n v="66935"/>
    <n v="0.85"/>
    <n v="6038"/>
    <n v="0.08"/>
    <n v="7677"/>
    <n v="0.1"/>
    <n v="64714"/>
    <n v="444"/>
    <m/>
    <n v="5.61"/>
    <n v="67834"/>
    <n v="0.86"/>
  </r>
  <r>
    <n v="3139"/>
    <s v="Wyoming"/>
    <s v="Niobrara"/>
    <x v="0"/>
    <x v="4"/>
    <n v="2388"/>
    <n v="3.3780343224573315"/>
    <x v="2"/>
    <n v="540"/>
    <n v="0.23"/>
    <n v="1848"/>
    <n v="0.77"/>
    <n v="183"/>
    <n v="0.08"/>
    <n v="292"/>
    <n v="0.12"/>
    <n v="51036"/>
    <n v="24"/>
    <m/>
    <n v="10.050000000000001"/>
    <n v="1673"/>
    <n v="0.7"/>
  </r>
  <r>
    <n v="3140"/>
    <s v="Wyoming"/>
    <s v="Park"/>
    <x v="0"/>
    <x v="5"/>
    <n v="29324"/>
    <n v="4.4672232108340486"/>
    <x v="0"/>
    <n v="6805"/>
    <n v="0.23"/>
    <n v="22519"/>
    <n v="0.77"/>
    <n v="2546"/>
    <n v="0.09"/>
    <n v="2921"/>
    <n v="0.1"/>
    <n v="58873"/>
    <n v="237"/>
    <m/>
    <n v="8.08"/>
    <n v="22643"/>
    <n v="0.77"/>
  </r>
  <r>
    <n v="3141"/>
    <s v="Wyoming"/>
    <s v="Platte"/>
    <x v="0"/>
    <x v="5"/>
    <n v="8566"/>
    <n v="3.9327780700605506"/>
    <x v="2"/>
    <n v="2195"/>
    <n v="0.26"/>
    <n v="6371"/>
    <n v="0.74"/>
    <n v="902"/>
    <n v="0.11"/>
    <n v="899"/>
    <n v="0.1"/>
    <n v="54165"/>
    <n v="25"/>
    <m/>
    <n v="2.92"/>
    <n v="6491"/>
    <n v="0.76"/>
  </r>
  <r>
    <n v="3142"/>
    <s v="Wyoming"/>
    <s v="Sheridan"/>
    <x v="0"/>
    <x v="5"/>
    <n v="30233"/>
    <n v="4.480481244061755"/>
    <x v="0"/>
    <n v="6347"/>
    <n v="0.21"/>
    <n v="23886"/>
    <n v="0.79"/>
    <n v="2795"/>
    <n v="0.09"/>
    <n v="2551"/>
    <n v="0.08"/>
    <n v="58307"/>
    <n v="233"/>
    <m/>
    <n v="7.71"/>
    <n v="23986"/>
    <n v="0.79"/>
  </r>
  <r>
    <n v="3143"/>
    <s v="Wyoming"/>
    <s v="Sublette"/>
    <x v="0"/>
    <x v="4"/>
    <n v="9813"/>
    <n v="3.9918017988446439"/>
    <x v="2"/>
    <n v="1911"/>
    <n v="0.19"/>
    <n v="7902"/>
    <n v="0.81"/>
    <n v="759"/>
    <n v="0.08"/>
    <n v="658"/>
    <n v="7.0000000000000007E-2"/>
    <n v="74570"/>
    <n v="0"/>
    <m/>
    <n v="0"/>
    <n v="8019"/>
    <n v="0.82"/>
  </r>
  <r>
    <n v="3144"/>
    <s v="Wyoming"/>
    <s v="Sweetwater"/>
    <x v="0"/>
    <x v="8"/>
    <n v="43051"/>
    <n v="4.6339832438137831"/>
    <x v="0"/>
    <n v="5214"/>
    <n v="0.12"/>
    <n v="37837"/>
    <n v="0.88"/>
    <n v="3203"/>
    <n v="7.0000000000000007E-2"/>
    <n v="3540"/>
    <n v="0.08"/>
    <n v="73315"/>
    <n v="74"/>
    <m/>
    <n v="1.72"/>
    <n v="38218"/>
    <n v="0.89"/>
  </r>
  <r>
    <n v="3145"/>
    <s v="Wyoming"/>
    <s v="Teton"/>
    <x v="0"/>
    <x v="5"/>
    <n v="23081"/>
    <n v="4.3632546209946863"/>
    <x v="0"/>
    <n v="3558"/>
    <n v="0.15"/>
    <n v="19523"/>
    <n v="0.85"/>
    <n v="1073"/>
    <n v="0.05"/>
    <n v="1443"/>
    <n v="0.06"/>
    <n v="99087"/>
    <n v="105"/>
    <m/>
    <n v="4.55"/>
    <n v="19717"/>
    <n v="0.85"/>
  </r>
  <r>
    <n v="3146"/>
    <s v="Wyoming"/>
    <s v="Uinta"/>
    <x v="0"/>
    <x v="5"/>
    <n v="20299"/>
    <n v="4.307474643569412"/>
    <x v="0"/>
    <n v="2858"/>
    <n v="0.14000000000000001"/>
    <n v="17441"/>
    <n v="0.86"/>
    <n v="1232"/>
    <n v="0.06"/>
    <n v="2010"/>
    <n v="0.1"/>
    <n v="63401"/>
    <n v="145"/>
    <m/>
    <n v="7.14"/>
    <n v="17820"/>
    <n v="0.88"/>
  </r>
  <r>
    <n v="3147"/>
    <s v="Wyoming"/>
    <s v="Washakie"/>
    <x v="0"/>
    <x v="5"/>
    <n v="7885"/>
    <n v="3.8968016976649218"/>
    <x v="2"/>
    <n v="1710"/>
    <n v="0.22"/>
    <n v="6175"/>
    <n v="0.78"/>
    <n v="638"/>
    <n v="0.08"/>
    <n v="918"/>
    <n v="0.12"/>
    <n v="55190"/>
    <n v="18"/>
    <m/>
    <n v="2.2799999999999998"/>
    <n v="6243"/>
    <n v="0.79"/>
  </r>
  <r>
    <n v="3148"/>
    <s v="Wyoming"/>
    <s v="Weston"/>
    <x v="0"/>
    <x v="5"/>
    <n v="6967"/>
    <n v="3.8430458105345693"/>
    <x v="2"/>
    <n v="1429"/>
    <n v="0.21"/>
    <n v="5538"/>
    <n v="0.79"/>
    <n v="557"/>
    <n v="0.08"/>
    <n v="777"/>
    <n v="0.11"/>
    <n v="54319"/>
    <n v="70"/>
    <m/>
    <n v="10.050000000000001"/>
    <n v="5410"/>
    <n v="0.7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1">
  <r>
    <n v="1"/>
    <s v="Alabama"/>
    <s v="Autauga"/>
    <s v="No"/>
    <x v="0"/>
    <s v="2"/>
    <n v="0.16"/>
    <n v="0.1"/>
    <n v="0.14000000000000001"/>
    <n v="59338"/>
    <n v="1.7075701760979363"/>
    <n v="0.88"/>
  </r>
  <r>
    <n v="2"/>
    <s v="Alabama"/>
    <s v="Baldwin"/>
    <s v="No"/>
    <x v="1"/>
    <s v="3"/>
    <n v="0.2"/>
    <n v="0.09"/>
    <n v="0.1"/>
    <n v="57588"/>
    <n v="2.5428254269591797"/>
    <n v="0.82"/>
  </r>
  <r>
    <n v="3"/>
    <s v="Alabama"/>
    <s v="Barbour"/>
    <s v="No"/>
    <x v="2"/>
    <s v="2"/>
    <n v="0.19"/>
    <n v="0.08"/>
    <n v="0.27"/>
    <n v="34382"/>
    <n v="1.6812412373755872"/>
    <n v="0.75"/>
  </r>
  <r>
    <n v="4"/>
    <s v="Alabama"/>
    <s v="Bib"/>
    <s v="No"/>
    <x v="3"/>
    <s v="2"/>
    <n v="0.16"/>
    <n v="0.06"/>
    <n v="0.2"/>
    <n v="46064"/>
    <n v="2.2576785748691846"/>
    <n v="0.81"/>
  </r>
  <r>
    <n v="5"/>
    <s v="Alabama"/>
    <s v="Blount"/>
    <s v="No"/>
    <x v="3"/>
    <s v="2"/>
    <n v="0.18"/>
    <n v="0.06"/>
    <n v="0.13"/>
    <n v="50412"/>
    <n v="1.414973347970818"/>
    <n v="0.86"/>
  </r>
  <r>
    <n v="6"/>
    <s v="Alabama"/>
    <s v="Bullock"/>
    <s v="No"/>
    <x v="2"/>
    <s v="2"/>
    <n v="0.16"/>
    <n v="0.04"/>
    <n v="0.36"/>
    <n v="29267"/>
    <n v="1.7403626894942439"/>
    <n v="0.73"/>
  </r>
  <r>
    <n v="7"/>
    <s v="Alabama"/>
    <s v="Butler"/>
    <s v="No"/>
    <x v="2"/>
    <s v="2"/>
    <n v="0.2"/>
    <n v="7.0000000000000007E-2"/>
    <n v="0.24"/>
    <n v="37365"/>
    <n v="1.7923916894982539"/>
    <n v="0.85"/>
  </r>
  <r>
    <n v="8"/>
    <s v="Alabama"/>
    <s v="Calhoun"/>
    <s v="No"/>
    <x v="1"/>
    <s v="3"/>
    <n v="0.18"/>
    <n v="0.09"/>
    <n v="0.19"/>
    <n v="45400"/>
    <n v="2.4578818967339924"/>
    <n v="0.86"/>
  </r>
  <r>
    <n v="9"/>
    <s v="Alabama"/>
    <s v="Chambers"/>
    <s v="No"/>
    <x v="2"/>
    <s v="2"/>
    <n v="0.2"/>
    <n v="7.0000000000000007E-2"/>
    <n v="0.18"/>
    <n v="39917"/>
    <n v="0"/>
    <n v="0.86"/>
  </r>
  <r>
    <n v="10"/>
    <s v="Alabama"/>
    <s v="Cherokee"/>
    <s v="No"/>
    <x v="2"/>
    <s v="2"/>
    <n v="0.23"/>
    <n v="0.08"/>
    <n v="0.16"/>
    <n v="42132"/>
    <n v="1.6627578316815741"/>
    <n v="0.83"/>
  </r>
  <r>
    <n v="11"/>
    <s v="Alabama"/>
    <s v="Chilton"/>
    <s v="No"/>
    <x v="3"/>
    <s v="2"/>
    <n v="0.17"/>
    <n v="0.06"/>
    <n v="0.17"/>
    <n v="47547"/>
    <n v="1.568201724066995"/>
    <n v="0.87"/>
  </r>
  <r>
    <n v="12"/>
    <s v="Alabama"/>
    <s v="Choctaw"/>
    <s v="No"/>
    <x v="4"/>
    <s v="2"/>
    <n v="0.23"/>
    <n v="0.06"/>
    <n v="0.22"/>
    <n v="39907"/>
    <n v="1.414973347970818"/>
    <n v="0.84"/>
  </r>
  <r>
    <n v="13"/>
    <s v="Alabama"/>
    <s v="Clarke"/>
    <s v="No"/>
    <x v="5"/>
    <s v="2"/>
    <n v="0.2"/>
    <n v="0.06"/>
    <n v="0.22"/>
    <n v="40741"/>
    <n v="1.7853298350107671"/>
    <n v="0.86"/>
  </r>
  <r>
    <n v="14"/>
    <s v="Alabama"/>
    <s v="Clay"/>
    <s v="No"/>
    <x v="4"/>
    <s v="2"/>
    <n v="0.21"/>
    <n v="7.0000000000000007E-2"/>
    <n v="0.17"/>
    <n v="39201"/>
    <n v="2.1139433523068369"/>
    <n v="0.85"/>
  </r>
  <r>
    <n v="15"/>
    <s v="Alabama"/>
    <s v="Cleburne"/>
    <s v="No"/>
    <x v="6"/>
    <s v="2"/>
    <n v="0.19"/>
    <n v="0.06"/>
    <n v="0.16"/>
    <n v="46495"/>
    <n v="0"/>
    <n v="0.85"/>
  </r>
  <r>
    <n v="16"/>
    <s v="Alabama"/>
    <s v="Coffee"/>
    <s v="No"/>
    <x v="7"/>
    <s v="2"/>
    <n v="0.17"/>
    <n v="0.13"/>
    <n v="0.14000000000000001"/>
    <n v="55122"/>
    <n v="2"/>
    <n v="0.86"/>
  </r>
  <r>
    <n v="17"/>
    <s v="Alabama"/>
    <s v="Colbert"/>
    <s v="No"/>
    <x v="1"/>
    <s v="2"/>
    <n v="0.2"/>
    <n v="7.0000000000000007E-2"/>
    <n v="0.14000000000000001"/>
    <n v="49055"/>
    <n v="2.4487063199050798"/>
    <n v="0.85"/>
  </r>
  <r>
    <n v="18"/>
    <s v="Alabama"/>
    <s v="Conecuh"/>
    <s v="No"/>
    <x v="5"/>
    <s v="2"/>
    <n v="0.22"/>
    <n v="7.0000000000000007E-2"/>
    <n v="0.24"/>
    <n v="32613"/>
    <n v="1.6020599913279623"/>
    <n v="0.84"/>
  </r>
  <r>
    <n v="19"/>
    <s v="Alabama"/>
    <s v="Coosa"/>
    <s v="No"/>
    <x v="6"/>
    <s v="2"/>
    <n v="0.23"/>
    <n v="0.08"/>
    <n v="0.18"/>
    <n v="42423"/>
    <n v="0"/>
    <n v="0.82"/>
  </r>
  <r>
    <n v="20"/>
    <s v="Alabama"/>
    <s v="Covington"/>
    <s v="No"/>
    <x v="2"/>
    <s v="2"/>
    <n v="0.21"/>
    <n v="0.09"/>
    <n v="0.2"/>
    <n v="40203"/>
    <n v="2.1702617153949575"/>
    <n v="0.84"/>
  </r>
  <r>
    <n v="21"/>
    <s v="Alabama"/>
    <s v="Crenshaw"/>
    <s v="No"/>
    <x v="6"/>
    <s v="2"/>
    <n v="0.19"/>
    <n v="7.0000000000000007E-2"/>
    <n v="0.19"/>
    <n v="39057"/>
    <n v="1.9731278535996986"/>
    <n v="0.86"/>
  </r>
  <r>
    <n v="22"/>
    <s v="Alabama"/>
    <s v="Cullman"/>
    <s v="No"/>
    <x v="7"/>
    <s v="2"/>
    <n v="0.19"/>
    <n v="0.08"/>
    <n v="0.14000000000000001"/>
    <n v="45796"/>
    <n v="2.1643528557844371"/>
    <n v="0.86"/>
  </r>
  <r>
    <n v="23"/>
    <s v="Alabama"/>
    <s v="Dale"/>
    <s v="No"/>
    <x v="7"/>
    <s v="2"/>
    <n v="0.17"/>
    <n v="0.14000000000000001"/>
    <n v="0.16"/>
    <n v="45309"/>
    <n v="1.8450980400142569"/>
    <n v="0.86"/>
  </r>
  <r>
    <n v="24"/>
    <s v="Alabama"/>
    <s v="Dallas"/>
    <s v="No"/>
    <x v="7"/>
    <s v="2"/>
    <n v="0.18"/>
    <n v="7.0000000000000007E-2"/>
    <n v="0.31"/>
    <n v="34035"/>
    <n v="2.1760912590556813"/>
    <n v="0.87"/>
  </r>
  <r>
    <n v="25"/>
    <s v="Alabama"/>
    <s v="DeKal"/>
    <s v="No"/>
    <x v="2"/>
    <s v="2"/>
    <n v="0.17"/>
    <n v="0.05"/>
    <n v="0.21"/>
    <n v="39491"/>
    <n v="2.0644579892269186"/>
    <n v="0.87"/>
  </r>
  <r>
    <n v="26"/>
    <s v="Alabama"/>
    <s v="Elmore"/>
    <s v="No"/>
    <x v="0"/>
    <s v="2"/>
    <n v="0.15"/>
    <n v="0.09"/>
    <n v="0.1"/>
    <n v="60367"/>
    <n v="1.9867717342662448"/>
    <n v="0.83"/>
  </r>
  <r>
    <n v="27"/>
    <s v="Alabama"/>
    <s v="Escambia"/>
    <s v="No"/>
    <x v="2"/>
    <s v="2"/>
    <n v="0.18"/>
    <n v="7.0000000000000007E-2"/>
    <n v="0.22"/>
    <n v="38418"/>
    <n v="1.919078092376074"/>
    <n v="0.8"/>
  </r>
  <r>
    <n v="28"/>
    <s v="Alabama"/>
    <s v="Etowah"/>
    <s v="No"/>
    <x v="1"/>
    <s v="3"/>
    <n v="0.19"/>
    <n v="7.0000000000000007E-2"/>
    <n v="0.17"/>
    <n v="44903"/>
    <n v="2.8273692730538253"/>
    <n v="0.86"/>
  </r>
  <r>
    <n v="29"/>
    <s v="Alabama"/>
    <s v="Fayette"/>
    <s v="No"/>
    <x v="2"/>
    <s v="2"/>
    <n v="0.21"/>
    <n v="0.08"/>
    <n v="0.23"/>
    <n v="39254"/>
    <n v="2.2253092817258628"/>
    <n v="0.85"/>
  </r>
  <r>
    <n v="30"/>
    <s v="Alabama"/>
    <s v="Franklin"/>
    <s v="No"/>
    <x v="2"/>
    <s v="2"/>
    <n v="0.17"/>
    <n v="0.04"/>
    <n v="0.19"/>
    <n v="39388"/>
    <n v="2.0606978403536118"/>
    <n v="0.87"/>
  </r>
  <r>
    <n v="31"/>
    <s v="Alabama"/>
    <s v="Geneva"/>
    <s v="No"/>
    <x v="1"/>
    <s v="2"/>
    <n v="0.2"/>
    <n v="0.09"/>
    <n v="0.21"/>
    <n v="37823"/>
    <n v="2.1702617153949575"/>
    <n v="0.85"/>
  </r>
  <r>
    <n v="32"/>
    <s v="Alabama"/>
    <s v="Greene"/>
    <s v="No"/>
    <x v="6"/>
    <s v="1"/>
    <n v="0.22"/>
    <n v="0.05"/>
    <n v="0.3"/>
    <n v="28524"/>
    <n v="1.968482948553935"/>
    <n v="0.84"/>
  </r>
  <r>
    <n v="33"/>
    <s v="Alabama"/>
    <s v="Hale"/>
    <s v="No"/>
    <x v="1"/>
    <s v="2"/>
    <n v="0.19"/>
    <n v="0.06"/>
    <n v="0.25"/>
    <n v="34724"/>
    <n v="1.3222192947339193"/>
    <n v="0.88"/>
  </r>
  <r>
    <n v="34"/>
    <s v="Alabama"/>
    <s v="Henry"/>
    <s v="No"/>
    <x v="1"/>
    <s v="2"/>
    <n v="0.23"/>
    <n v="0.08"/>
    <n v="0.18"/>
    <n v="46027"/>
    <n v="0"/>
    <n v="0.82"/>
  </r>
  <r>
    <n v="35"/>
    <s v="Alabama"/>
    <s v="Houston"/>
    <s v="No"/>
    <x v="1"/>
    <s v="3"/>
    <n v="0.18"/>
    <n v="0.09"/>
    <n v="0.16"/>
    <n v="47993"/>
    <n v="2.8208579894397001"/>
    <n v="0.86"/>
  </r>
  <r>
    <n v="36"/>
    <s v="Alabama"/>
    <s v="Jackson"/>
    <s v="No"/>
    <x v="2"/>
    <s v="2"/>
    <n v="0.2"/>
    <n v="0.06"/>
    <n v="0.19"/>
    <n v="41929"/>
    <n v="1.968482948553935"/>
    <n v="0.84"/>
  </r>
  <r>
    <n v="37"/>
    <s v="Alabama"/>
    <s v="Jefferson"/>
    <s v="Yes"/>
    <x v="3"/>
    <s v="3"/>
    <n v="0.16"/>
    <n v="0.06"/>
    <n v="0.16"/>
    <n v="55013"/>
    <n v="3.6424645202421213"/>
    <n v="0.86"/>
  </r>
  <r>
    <n v="38"/>
    <s v="Alabama"/>
    <s v="Lamar"/>
    <s v="No"/>
    <x v="6"/>
    <s v="2"/>
    <n v="0.22"/>
    <n v="0.06"/>
    <n v="0.17"/>
    <n v="40936"/>
    <n v="0"/>
    <n v="0.84"/>
  </r>
  <r>
    <n v="39"/>
    <s v="Alabama"/>
    <s v="Lauderdale"/>
    <s v="No"/>
    <x v="1"/>
    <s v="2"/>
    <n v="0.2"/>
    <n v="0.06"/>
    <n v="0.14000000000000001"/>
    <n v="48707"/>
    <n v="2.5078558716958308"/>
    <n v="0.83"/>
  </r>
  <r>
    <n v="40"/>
    <s v="Alabama"/>
    <s v="Lawrence"/>
    <s v="No"/>
    <x v="1"/>
    <s v="2"/>
    <n v="0.19"/>
    <n v="0.05"/>
    <n v="0.19"/>
    <n v="43909"/>
    <n v="1.6434526764861874"/>
    <n v="0.87"/>
  </r>
  <r>
    <n v="41"/>
    <s v="Alabama"/>
    <s v="Lee"/>
    <s v="No"/>
    <x v="1"/>
    <s v="3"/>
    <n v="0.12"/>
    <n v="7.0000000000000007E-2"/>
    <n v="0.18"/>
    <n v="48937"/>
    <n v="2.7403626894942437"/>
    <n v="0.88"/>
  </r>
  <r>
    <n v="42"/>
    <s v="Alabama"/>
    <s v="Limestone"/>
    <s v="No"/>
    <x v="0"/>
    <s v="2"/>
    <n v="0.15"/>
    <n v="0.08"/>
    <n v="0.11"/>
    <n v="64863"/>
    <n v="1.8573324964312685"/>
    <n v="0.86"/>
  </r>
  <r>
    <n v="43"/>
    <s v="Alabama"/>
    <s v="Lowndes"/>
    <s v="No"/>
    <x v="0"/>
    <s v="1"/>
    <n v="0.19"/>
    <n v="0.06"/>
    <n v="0.25"/>
    <n v="33973"/>
    <n v="0"/>
    <n v="0.87"/>
  </r>
  <r>
    <n v="44"/>
    <s v="Alabama"/>
    <s v="Macon"/>
    <s v="No"/>
    <x v="2"/>
    <s v="2"/>
    <n v="0.2"/>
    <n v="0.08"/>
    <n v="0.27"/>
    <n v="32495"/>
    <n v="0"/>
    <n v="0.75"/>
  </r>
  <r>
    <n v="45"/>
    <s v="Alabama"/>
    <s v="Madison"/>
    <s v="No"/>
    <x v="0"/>
    <s v="3"/>
    <n v="0.15"/>
    <n v="0.09"/>
    <n v="0.12"/>
    <n v="63755"/>
    <n v="3.1149444157125847"/>
    <n v="0.86"/>
  </r>
  <r>
    <n v="46"/>
    <s v="Alabama"/>
    <s v="Marengo"/>
    <s v="No"/>
    <x v="5"/>
    <s v="2"/>
    <n v="0.2"/>
    <n v="0.06"/>
    <n v="0.24"/>
    <n v="37733"/>
    <n v="1.6812412373755872"/>
    <n v="0.87"/>
  </r>
  <r>
    <n v="47"/>
    <s v="Alabama"/>
    <s v="Marion"/>
    <s v="No"/>
    <x v="5"/>
    <s v="2"/>
    <n v="0.21"/>
    <n v="0.06"/>
    <n v="0.2"/>
    <n v="37887"/>
    <n v="1.8573324964312685"/>
    <n v="0.82"/>
  </r>
  <r>
    <n v="48"/>
    <s v="Alabama"/>
    <s v="Marshall"/>
    <s v="No"/>
    <x v="7"/>
    <s v="2"/>
    <n v="0.17"/>
    <n v="0.06"/>
    <n v="0.18"/>
    <n v="46233"/>
    <n v="2.3117538610557542"/>
    <n v="0.86"/>
  </r>
  <r>
    <n v="49"/>
    <s v="Alabama"/>
    <s v="Mobile"/>
    <s v="No"/>
    <x v="0"/>
    <s v="3"/>
    <n v="0.16"/>
    <n v="7.0000000000000007E-2"/>
    <n v="0.2"/>
    <n v="43598"/>
    <n v="3.1758016328482794"/>
    <n v="0.86"/>
  </r>
  <r>
    <n v="50"/>
    <s v="Alabama"/>
    <s v="Monroe"/>
    <s v="No"/>
    <x v="5"/>
    <s v="2"/>
    <n v="0.2"/>
    <n v="7.0000000000000007E-2"/>
    <n v="0.22"/>
    <n v="39556"/>
    <n v="1.6532125137753437"/>
    <n v="0.85"/>
  </r>
  <r>
    <n v="51"/>
    <s v="Alabama"/>
    <s v="Montgomery"/>
    <s v="No"/>
    <x v="0"/>
    <s v="3"/>
    <n v="0.15"/>
    <n v="0.09"/>
    <n v="0.19"/>
    <n v="49640"/>
    <n v="3.0784568180532927"/>
    <n v="0.85"/>
  </r>
  <r>
    <n v="52"/>
    <s v="Alabama"/>
    <s v="Morgan"/>
    <s v="No"/>
    <x v="1"/>
    <s v="3"/>
    <n v="0.17"/>
    <n v="7.0000000000000007E-2"/>
    <n v="0.13"/>
    <n v="52797"/>
    <n v="2.0453229787866576"/>
    <n v="0.85"/>
  </r>
  <r>
    <n v="53"/>
    <s v="Alabama"/>
    <s v="Perry"/>
    <s v="No"/>
    <x v="6"/>
    <s v="1"/>
    <n v="0.19"/>
    <n v="0.05"/>
    <n v="0.32"/>
    <n v="26814"/>
    <n v="0"/>
    <n v="0.8"/>
  </r>
  <r>
    <n v="54"/>
    <s v="Alabama"/>
    <s v="Pickens"/>
    <s v="No"/>
    <x v="1"/>
    <s v="2"/>
    <n v="0.19"/>
    <n v="7.0000000000000007E-2"/>
    <n v="0.21"/>
    <n v="37586"/>
    <n v="1.7242758696007889"/>
    <n v="0.79"/>
  </r>
  <r>
    <n v="55"/>
    <s v="Alabama"/>
    <s v="Pike"/>
    <s v="No"/>
    <x v="2"/>
    <s v="2"/>
    <n v="0.15"/>
    <n v="7.0000000000000007E-2"/>
    <n v="0.22"/>
    <n v="37259"/>
    <n v="1.6434526764861874"/>
    <n v="0.83"/>
  </r>
  <r>
    <n v="56"/>
    <s v="Alabama"/>
    <s v="Randolph"/>
    <s v="No"/>
    <x v="2"/>
    <s v="2"/>
    <n v="0.2"/>
    <n v="7.0000000000000007E-2"/>
    <n v="0.19"/>
    <n v="40546"/>
    <n v="1.2041199826559248"/>
    <n v="0.84"/>
  </r>
  <r>
    <n v="57"/>
    <s v="Alabama"/>
    <s v="Russell"/>
    <s v="No"/>
    <x v="0"/>
    <s v="2"/>
    <n v="0.14000000000000001"/>
    <n v="0.11"/>
    <n v="0.21"/>
    <n v="39104"/>
    <n v="1.9731278535996986"/>
    <n v="0.89"/>
  </r>
  <r>
    <n v="58"/>
    <s v="Alabama"/>
    <s v="St. Clair"/>
    <s v="No"/>
    <x v="3"/>
    <s v="2"/>
    <n v="0.17"/>
    <n v="7.0000000000000007E-2"/>
    <n v="0.12"/>
    <n v="57284"/>
    <n v="1.6127838567197355"/>
    <n v="0.86"/>
  </r>
  <r>
    <n v="59"/>
    <s v="Alabama"/>
    <s v="Shelby"/>
    <s v="No"/>
    <x v="3"/>
    <s v="3"/>
    <n v="0.15"/>
    <n v="0.06"/>
    <n v="0.08"/>
    <n v="75663"/>
    <n v="2.4533183400470375"/>
    <n v="0.86"/>
  </r>
  <r>
    <n v="60"/>
    <s v="Alabama"/>
    <s v="Sumter"/>
    <s v="No"/>
    <x v="6"/>
    <s v="2"/>
    <n v="0.18"/>
    <n v="0.05"/>
    <n v="0.32"/>
    <n v="27859"/>
    <n v="1.5314789170422551"/>
    <n v="0.82"/>
  </r>
  <r>
    <n v="61"/>
    <s v="Alabama"/>
    <s v="Talladega"/>
    <s v="No"/>
    <x v="7"/>
    <s v="2"/>
    <n v="0.18"/>
    <n v="7.0000000000000007E-2"/>
    <n v="0.19"/>
    <n v="41630"/>
    <n v="2.2405492482825999"/>
    <n v="0.85"/>
  </r>
  <r>
    <n v="62"/>
    <s v="Alabama"/>
    <s v="Tallapoosa"/>
    <s v="No"/>
    <x v="2"/>
    <s v="2"/>
    <n v="0.22"/>
    <n v="0.08"/>
    <n v="0.19"/>
    <n v="42205"/>
    <n v="1.9777236052888478"/>
    <n v="0.84"/>
  </r>
  <r>
    <n v="63"/>
    <s v="Alabama"/>
    <s v="Tuscaloosa"/>
    <s v="No"/>
    <x v="1"/>
    <s v="3"/>
    <n v="0.13"/>
    <n v="0.06"/>
    <n v="0.16"/>
    <n v="52557"/>
    <n v="3.2977605110991339"/>
    <n v="0.86"/>
  </r>
  <r>
    <n v="64"/>
    <s v="Alabama"/>
    <s v="Walker"/>
    <s v="No"/>
    <x v="3"/>
    <s v="2"/>
    <n v="0.19"/>
    <n v="7.0000000000000007E-2"/>
    <n v="0.18"/>
    <n v="45434"/>
    <n v="2.2528530309798933"/>
    <n v="0.87"/>
  </r>
  <r>
    <n v="65"/>
    <s v="Alabama"/>
    <s v="Washington"/>
    <s v="No"/>
    <x v="6"/>
    <s v="2"/>
    <n v="0.19"/>
    <n v="0.05"/>
    <n v="0.17"/>
    <n v="44424"/>
    <n v="1.3222192947339193"/>
    <n v="0.86"/>
  </r>
  <r>
    <n v="66"/>
    <s v="Alabama"/>
    <s v="Wilcox"/>
    <s v="No"/>
    <x v="4"/>
    <s v="2"/>
    <n v="0.19"/>
    <n v="0.05"/>
    <n v="0.33"/>
    <n v="25385"/>
    <n v="0"/>
    <n v="0.89"/>
  </r>
  <r>
    <n v="67"/>
    <s v="Alabama"/>
    <s v="Winston"/>
    <s v="No"/>
    <x v="2"/>
    <s v="2"/>
    <n v="0.22"/>
    <n v="7.0000000000000007E-2"/>
    <n v="0.18"/>
    <n v="41156"/>
    <n v="1.7781512503836436"/>
    <n v="0.83"/>
  </r>
  <r>
    <n v="69"/>
    <s v="Alaska"/>
    <s v="Aleutians East (B)"/>
    <s v="No"/>
    <x v="4"/>
    <s v="1"/>
    <n v="0.09"/>
    <n v="0.03"/>
    <n v="0.15"/>
    <n v="70081"/>
    <n v="0"/>
    <n v="0.91"/>
  </r>
  <r>
    <n v="70"/>
    <s v="Alaska"/>
    <s v="Aleutians West (CA)"/>
    <s v="No"/>
    <x v="4"/>
    <s v="1"/>
    <n v="7.0000000000000007E-2"/>
    <n v="0.03"/>
    <n v="0.1"/>
    <n v="82633"/>
    <n v="0"/>
    <n v="0.9"/>
  </r>
  <r>
    <n v="71"/>
    <s v="Alaska"/>
    <s v="Anchorage (B)"/>
    <s v="No"/>
    <x v="0"/>
    <s v="3"/>
    <n v="0.11"/>
    <n v="0.1"/>
    <n v="0.09"/>
    <n v="82113"/>
    <n v="3.0453229787866576"/>
    <n v="0.89"/>
  </r>
  <r>
    <n v="72"/>
    <s v="Alaska"/>
    <s v="Bethel (CA)"/>
    <s v="No"/>
    <x v="5"/>
    <s v="2"/>
    <n v="0.08"/>
    <n v="0.05"/>
    <n v="0.32"/>
    <n v="44304"/>
    <n v="1.5797835966168101"/>
    <n v="0.92"/>
  </r>
  <r>
    <n v="73"/>
    <s v="Alaska"/>
    <s v="Bristol Bay (B)"/>
    <s v="No"/>
    <x v="4"/>
    <s v="1"/>
    <n v="0.14000000000000001"/>
    <n v="0.1"/>
    <n v="0.11"/>
    <n v="77257"/>
    <n v="0"/>
    <n v="0.85"/>
  </r>
  <r>
    <n v="74"/>
    <s v="Alaska"/>
    <s v="Denali (B)"/>
    <s v="No"/>
    <x v="6"/>
    <s v="1"/>
    <n v="0.12"/>
    <n v="0.09"/>
    <n v="7.0000000000000007E-2"/>
    <n v="75477"/>
    <n v="0"/>
    <n v="0.85"/>
  </r>
  <r>
    <n v="75"/>
    <s v="Alaska"/>
    <s v="Dillingham (CA)"/>
    <s v="No"/>
    <x v="4"/>
    <s v="1"/>
    <n v="0.09"/>
    <n v="0.05"/>
    <n v="0.22"/>
    <n v="54524"/>
    <n v="1.2304489213782739"/>
    <n v="0.91"/>
  </r>
  <r>
    <n v="76"/>
    <s v="Alaska"/>
    <s v="Fairbanks North Star (B)"/>
    <s v="No"/>
    <x v="1"/>
    <s v="2"/>
    <n v="0.1"/>
    <n v="0.13"/>
    <n v="0.08"/>
    <n v="74268"/>
    <n v="2.3783979009481375"/>
    <n v="0.87"/>
  </r>
  <r>
    <n v="77"/>
    <s v="Alaska"/>
    <s v="Haines (B)"/>
    <s v="No"/>
    <x v="4"/>
    <s v="1"/>
    <n v="0.22"/>
    <n v="7.0000000000000007E-2"/>
    <n v="0.1"/>
    <n v="58943"/>
    <n v="0"/>
    <n v="0.8"/>
  </r>
  <r>
    <n v="78"/>
    <s v="Alaska"/>
    <s v="Hoonah-Angoon (CA)"/>
    <s v="No"/>
    <x v="4"/>
    <s v="1"/>
    <n v="0.22"/>
    <n v="0.08"/>
    <n v="0.17"/>
    <n v="51188"/>
    <n v="0"/>
    <n v="0.79"/>
  </r>
  <r>
    <n v="79"/>
    <s v="Alaska"/>
    <s v="Juneau (B)"/>
    <s v="No"/>
    <x v="8"/>
    <s v="2"/>
    <n v="0.13"/>
    <n v="0.08"/>
    <n v="7.0000000000000007E-2"/>
    <n v="79173"/>
    <n v="1.8692317197309762"/>
    <n v="0.87"/>
  </r>
  <r>
    <n v="80"/>
    <s v="Alaska"/>
    <s v="Kenai Peninsula (B)"/>
    <s v="No"/>
    <x v="5"/>
    <s v="2"/>
    <n v="0.17"/>
    <n v="0.09"/>
    <n v="0.12"/>
    <n v="65439"/>
    <n v="2.3344537511509307"/>
    <n v="0.83"/>
  </r>
  <r>
    <n v="81"/>
    <s v="Alaska"/>
    <s v="Ketchikan Gateway (B)"/>
    <s v="No"/>
    <x v="5"/>
    <s v="2"/>
    <n v="0.16"/>
    <n v="0.09"/>
    <n v="0.09"/>
    <n v="68309"/>
    <n v="1.7403626894942439"/>
    <n v="0.85"/>
  </r>
  <r>
    <n v="82"/>
    <s v="Alaska"/>
    <s v="Kodiak Island (B)"/>
    <s v="No"/>
    <x v="5"/>
    <s v="2"/>
    <n v="0.1"/>
    <n v="0.08"/>
    <n v="0.08"/>
    <n v="74109"/>
    <n v="0.84509804001425681"/>
    <n v="0.9"/>
  </r>
  <r>
    <n v="83"/>
    <s v="Alaska"/>
    <s v="Kusilvak (CA)"/>
    <s v="No"/>
    <x v="4"/>
    <s v="1"/>
    <n v="0.06"/>
    <n v="0.04"/>
    <n v="0.35"/>
    <n v="32728"/>
    <n v="0"/>
    <n v="0.95"/>
  </r>
  <r>
    <n v="84"/>
    <s v="Alaska"/>
    <s v="Lake and Peninsula (B)"/>
    <s v="No"/>
    <x v="4"/>
    <s v="1"/>
    <n v="0.1"/>
    <n v="0.03"/>
    <n v="0.18"/>
    <n v="49403"/>
    <n v="0"/>
    <n v="0.91"/>
  </r>
  <r>
    <n v="85"/>
    <s v="Alaska"/>
    <s v="Matanuska-Susitna (B)"/>
    <s v="No"/>
    <x v="0"/>
    <s v="3"/>
    <n v="0.12"/>
    <n v="0.09"/>
    <n v="0.1"/>
    <n v="74649"/>
    <n v="1.8750612633917001"/>
    <n v="0.88"/>
  </r>
  <r>
    <n v="86"/>
    <s v="Alaska"/>
    <s v="Nome (CA)"/>
    <s v="No"/>
    <x v="5"/>
    <s v="2"/>
    <n v="0.08"/>
    <n v="0.05"/>
    <n v="0.22"/>
    <n v="55318"/>
    <n v="1.568201724066995"/>
    <n v="0.92"/>
  </r>
  <r>
    <n v="87"/>
    <s v="Alaska"/>
    <s v="North Slope (B)"/>
    <s v="No"/>
    <x v="5"/>
    <s v="1"/>
    <n v="7.0000000000000007E-2"/>
    <n v="0.03"/>
    <n v="0.11"/>
    <n v="89276"/>
    <n v="1.1760912590556813"/>
    <n v="0.93"/>
  </r>
  <r>
    <n v="88"/>
    <s v="Alaska"/>
    <s v="Northwest Arctic (B)"/>
    <s v="No"/>
    <x v="5"/>
    <s v="1"/>
    <n v="7.0000000000000007E-2"/>
    <n v="0.03"/>
    <n v="0.21"/>
    <n v="59337"/>
    <n v="1.255272505103306"/>
    <n v="0.93"/>
  </r>
  <r>
    <n v="89"/>
    <s v="Alaska"/>
    <s v="Petersburg (B)"/>
    <s v="No"/>
    <x v="4"/>
    <s v="1"/>
    <n v="0.19"/>
    <n v="0.1"/>
    <n v="7.0000000000000007E-2"/>
    <n v="66075"/>
    <n v="1.4471580313422192"/>
    <n v="0.83"/>
  </r>
  <r>
    <n v="90"/>
    <s v="Alaska"/>
    <s v="Prince of Wales-Hyder(CA)"/>
    <s v="No"/>
    <x v="4"/>
    <s v="1"/>
    <n v="0.17"/>
    <n v="7.0000000000000007E-2"/>
    <n v="0.16"/>
    <n v="49356"/>
    <n v="0"/>
    <n v="0.85"/>
  </r>
  <r>
    <n v="92"/>
    <s v="Alaska"/>
    <s v="Sitka (B)"/>
    <s v="No"/>
    <x v="5"/>
    <s v="1"/>
    <n v="0.16"/>
    <n v="0.08"/>
    <n v="0.08"/>
    <n v="71825"/>
    <n v="1.7242758696007889"/>
    <n v="0.85"/>
  </r>
  <r>
    <n v="93"/>
    <s v="Alaska"/>
    <s v="Skagway Municipality (B)"/>
    <s v="No"/>
    <x v="4"/>
    <s v="1"/>
    <n v="0.15"/>
    <n v="0.08"/>
    <n v="0.04"/>
    <n v="74635"/>
    <n v="0"/>
    <n v="0.87"/>
  </r>
  <r>
    <n v="95"/>
    <s v="Alaska"/>
    <s v="Southeast Fairbanks (CA)"/>
    <s v="No"/>
    <x v="4"/>
    <s v="1"/>
    <n v="0.15"/>
    <n v="0.12"/>
    <n v="0.13"/>
    <n v="63527"/>
    <n v="0"/>
    <n v="0.86"/>
  </r>
  <r>
    <n v="96"/>
    <s v="Alaska"/>
    <s v="Valdez-Cordova (CA)"/>
    <s v="No"/>
    <x v="4"/>
    <s v="1"/>
    <n v="0.14000000000000001"/>
    <n v="0.08"/>
    <n v="0.1"/>
    <n v="68528"/>
    <n v="1.6532125137753437"/>
    <n v="0.87"/>
  </r>
  <r>
    <n v="97"/>
    <s v="Alaska"/>
    <s v="Wrangell (B)"/>
    <s v="No"/>
    <x v="4"/>
    <s v="1"/>
    <n v="0.22"/>
    <n v="0.11"/>
    <n v="0.11"/>
    <n v="57832"/>
    <n v="1.3617278360175928"/>
    <n v="0.8"/>
  </r>
  <r>
    <n v="99"/>
    <s v="Alaska"/>
    <s v="Yakutat (B)"/>
    <s v="No"/>
    <x v="4"/>
    <s v="1"/>
    <n v="0.2"/>
    <n v="0.09"/>
    <n v="0.13"/>
    <n v="59523"/>
    <n v="0"/>
    <n v="0.83"/>
  </r>
  <r>
    <n v="100"/>
    <s v="Alaska"/>
    <s v="Yukon-Koyukuk (CA)"/>
    <s v="No"/>
    <x v="4"/>
    <s v="1"/>
    <n v="0.15"/>
    <n v="0.06"/>
    <n v="0.24"/>
    <n v="38912"/>
    <n v="0"/>
    <n v="0.86"/>
  </r>
  <r>
    <n v="101"/>
    <s v="Arizona"/>
    <s v="Apache"/>
    <s v="No"/>
    <x v="2"/>
    <s v="2"/>
    <n v="0.15"/>
    <n v="0.04"/>
    <n v="0.37"/>
    <n v="33652"/>
    <n v="2.1583624920952498"/>
    <n v="0.86"/>
  </r>
  <r>
    <n v="102"/>
    <s v="Arizona"/>
    <s v="Cochise"/>
    <s v="No"/>
    <x v="1"/>
    <s v="3"/>
    <n v="0.22"/>
    <n v="0.16"/>
    <n v="0.14000000000000001"/>
    <n v="49164"/>
    <n v="2.2068258760318495"/>
    <n v="0.76"/>
  </r>
  <r>
    <n v="103"/>
    <s v="Arizona"/>
    <s v="Coconino"/>
    <s v="No"/>
    <x v="1"/>
    <s v="3"/>
    <n v="0.12"/>
    <n v="0.05"/>
    <n v="0.15"/>
    <n v="60187"/>
    <n v="2.5550944485783194"/>
    <n v="0.81"/>
  </r>
  <r>
    <n v="104"/>
    <s v="Arizona"/>
    <s v="Gila"/>
    <s v="No"/>
    <x v="7"/>
    <s v="2"/>
    <n v="0.28999999999999998"/>
    <n v="0.1"/>
    <n v="0.2"/>
    <n v="43585"/>
    <n v="1.7075701760979363"/>
    <n v="0.74"/>
  </r>
  <r>
    <n v="105"/>
    <s v="Arizona"/>
    <s v="Graham"/>
    <s v="No"/>
    <x v="5"/>
    <s v="2"/>
    <n v="0.14000000000000001"/>
    <n v="0.05"/>
    <n v="0.19"/>
    <n v="50157"/>
    <n v="1.7634279935629373"/>
    <n v="0.81"/>
  </r>
  <r>
    <n v="106"/>
    <s v="Arizona"/>
    <s v="Greenlee"/>
    <s v="No"/>
    <x v="5"/>
    <s v="1"/>
    <n v="0.13"/>
    <n v="0.06"/>
    <n v="0.1"/>
    <n v="65818"/>
    <n v="0"/>
    <n v="0.88"/>
  </r>
  <r>
    <n v="107"/>
    <s v="Arizona"/>
    <s v="La Paz"/>
    <s v="No"/>
    <x v="2"/>
    <s v="2"/>
    <n v="0.39"/>
    <n v="0.1"/>
    <n v="0.23"/>
    <n v="37350"/>
    <n v="1.6627578316815741"/>
    <n v="0.62"/>
  </r>
  <r>
    <n v="108"/>
    <s v="Arizona"/>
    <s v="Maricopa"/>
    <s v="Yes"/>
    <x v="3"/>
    <s v="4"/>
    <n v="0.15"/>
    <n v="0.06"/>
    <n v="0.12"/>
    <n v="65234"/>
    <n v="4.0164065008711178"/>
    <n v="0.85"/>
  </r>
  <r>
    <n v="109"/>
    <s v="Arizona"/>
    <s v="Mohave"/>
    <s v="No"/>
    <x v="1"/>
    <s v="3"/>
    <n v="0.3"/>
    <n v="0.11"/>
    <n v="0.16"/>
    <n v="45129"/>
    <n v="2.7101173651118162"/>
    <n v="0.71"/>
  </r>
  <r>
    <n v="110"/>
    <s v="Arizona"/>
    <s v="Navajo"/>
    <s v="No"/>
    <x v="7"/>
    <s v="3"/>
    <n v="0.18"/>
    <n v="7.0000000000000007E-2"/>
    <n v="0.28000000000000003"/>
    <n v="40650"/>
    <n v="2.2576785748691846"/>
    <n v="0.83"/>
  </r>
  <r>
    <n v="111"/>
    <s v="Arizona"/>
    <s v="Pima"/>
    <s v="No"/>
    <x v="0"/>
    <s v="4"/>
    <n v="0.2"/>
    <n v="0.08"/>
    <n v="0.16"/>
    <n v="53395"/>
    <n v="3.498172660636544"/>
    <n v="0.81"/>
  </r>
  <r>
    <n v="112"/>
    <s v="Arizona"/>
    <s v="Pinal"/>
    <s v="No"/>
    <x v="3"/>
    <s v="3"/>
    <n v="0.2"/>
    <n v="0.08"/>
    <n v="0.12"/>
    <n v="58848"/>
    <n v="2.5453071164658239"/>
    <n v="0.76"/>
  </r>
  <r>
    <n v="113"/>
    <s v="Arizona"/>
    <s v="Santa Cruz"/>
    <s v="No"/>
    <x v="7"/>
    <s v="2"/>
    <n v="0.18"/>
    <n v="0.03"/>
    <n v="0.24"/>
    <n v="40545"/>
    <n v="1.414973347970818"/>
    <n v="0.82"/>
  </r>
  <r>
    <n v="114"/>
    <s v="Arizona"/>
    <s v="Yavapai"/>
    <s v="No"/>
    <x v="1"/>
    <s v="3"/>
    <n v="0.32"/>
    <n v="0.11"/>
    <n v="0.13"/>
    <n v="48758"/>
    <n v="2.6848453616444123"/>
    <n v="0.7"/>
  </r>
  <r>
    <n v="115"/>
    <s v="Arizona"/>
    <s v="Yuma"/>
    <s v="No"/>
    <x v="1"/>
    <s v="3"/>
    <n v="0.19"/>
    <n v="7.0000000000000007E-2"/>
    <n v="0.19"/>
    <n v="44116"/>
    <n v="2.651278013998144"/>
    <n v="0.78"/>
  </r>
  <r>
    <n v="116"/>
    <s v="Arkansas"/>
    <s v="Arkansas"/>
    <s v="No"/>
    <x v="2"/>
    <s v="2"/>
    <n v="0.2"/>
    <n v="0.06"/>
    <n v="0.18"/>
    <n v="43887"/>
    <n v="2.0492180226701815"/>
    <n v="0.84"/>
  </r>
  <r>
    <n v="117"/>
    <s v="Arkansas"/>
    <s v="Ashley"/>
    <s v="No"/>
    <x v="5"/>
    <s v="2"/>
    <n v="0.2"/>
    <n v="0.06"/>
    <n v="0.19"/>
    <n v="41127"/>
    <n v="1.5314789170422551"/>
    <n v="0.84"/>
  </r>
  <r>
    <n v="118"/>
    <s v="Arkansas"/>
    <s v="Baxter"/>
    <s v="No"/>
    <x v="5"/>
    <s v="2"/>
    <n v="0.31"/>
    <n v="0.1"/>
    <n v="0.15"/>
    <n v="39686"/>
    <n v="2.3541084391474008"/>
    <n v="0.74"/>
  </r>
  <r>
    <n v="119"/>
    <s v="Arkansas"/>
    <s v="Benton"/>
    <s v="No"/>
    <x v="0"/>
    <s v="3"/>
    <n v="0.13"/>
    <n v="0.06"/>
    <n v="0.09"/>
    <n v="68978"/>
    <n v="2.4216039268698313"/>
    <n v="0.89"/>
  </r>
  <r>
    <n v="120"/>
    <s v="Arkansas"/>
    <s v="Boone"/>
    <s v="No"/>
    <x v="5"/>
    <s v="2"/>
    <n v="0.21"/>
    <n v="7.0000000000000007E-2"/>
    <n v="0.15"/>
    <n v="44482"/>
    <n v="2.0569048513364727"/>
    <n v="0.84"/>
  </r>
  <r>
    <n v="121"/>
    <s v="Arkansas"/>
    <s v="Bradley"/>
    <s v="No"/>
    <x v="5"/>
    <s v="2"/>
    <n v="0.19"/>
    <n v="0.06"/>
    <n v="0.21"/>
    <n v="37729"/>
    <n v="1.5314789170422551"/>
    <n v="0.85"/>
  </r>
  <r>
    <n v="122"/>
    <s v="Arkansas"/>
    <s v="Calhoun"/>
    <s v="No"/>
    <x v="4"/>
    <s v="1"/>
    <n v="0.22"/>
    <n v="7.0000000000000007E-2"/>
    <n v="0.15"/>
    <n v="44969"/>
    <n v="0"/>
    <n v="0.81"/>
  </r>
  <r>
    <n v="123"/>
    <s v="Arkansas"/>
    <s v="Carroll"/>
    <s v="No"/>
    <x v="2"/>
    <s v="2"/>
    <n v="0.23"/>
    <n v="7.0000000000000007E-2"/>
    <n v="0.16"/>
    <n v="45023"/>
    <n v="1.6127838567197355"/>
    <n v="0.8"/>
  </r>
  <r>
    <n v="124"/>
    <s v="Arkansas"/>
    <s v="Chicot"/>
    <s v="No"/>
    <x v="5"/>
    <s v="2"/>
    <n v="0.2"/>
    <n v="0.06"/>
    <n v="0.28999999999999998"/>
    <n v="31787"/>
    <n v="1.5563025007672873"/>
    <n v="0.78"/>
  </r>
  <r>
    <n v="125"/>
    <s v="Arkansas"/>
    <s v="Clark"/>
    <s v="No"/>
    <x v="5"/>
    <s v="2"/>
    <n v="0.17"/>
    <n v="0.06"/>
    <n v="0.17"/>
    <n v="45408"/>
    <n v="1.414973347970818"/>
    <n v="0.75"/>
  </r>
  <r>
    <n v="126"/>
    <s v="Arkansas"/>
    <s v="Clay"/>
    <s v="No"/>
    <x v="5"/>
    <s v="2"/>
    <n v="0.21"/>
    <n v="0.06"/>
    <n v="0.2"/>
    <n v="37687"/>
    <n v="1.414973347970818"/>
    <n v="0.83"/>
  </r>
  <r>
    <n v="127"/>
    <s v="Arkansas"/>
    <s v="Cleburne"/>
    <s v="No"/>
    <x v="2"/>
    <s v="2"/>
    <n v="0.27"/>
    <n v="0.09"/>
    <n v="0.14000000000000001"/>
    <n v="44902"/>
    <n v="1.414973347970818"/>
    <n v="0.78"/>
  </r>
  <r>
    <n v="128"/>
    <s v="Arkansas"/>
    <s v="Cleveland"/>
    <s v="No"/>
    <x v="1"/>
    <s v="1"/>
    <n v="0.21"/>
    <n v="0.06"/>
    <n v="0.15"/>
    <n v="47600"/>
    <n v="0"/>
    <n v="0.84"/>
  </r>
  <r>
    <n v="129"/>
    <s v="Arkansas"/>
    <s v="Columbia"/>
    <s v="No"/>
    <x v="5"/>
    <s v="2"/>
    <n v="0.17"/>
    <n v="0.06"/>
    <n v="0.2"/>
    <n v="40909"/>
    <n v="1.568201724066995"/>
    <n v="0.8"/>
  </r>
  <r>
    <n v="130"/>
    <s v="Arkansas"/>
    <s v="Conway"/>
    <s v="No"/>
    <x v="2"/>
    <s v="2"/>
    <n v="0.2"/>
    <n v="7.0000000000000007E-2"/>
    <n v="0.18"/>
    <n v="44565"/>
    <n v="1.414973347970818"/>
    <n v="0.85"/>
  </r>
  <r>
    <n v="131"/>
    <s v="Arkansas"/>
    <s v="Craighead"/>
    <s v="Yes"/>
    <x v="1"/>
    <s v="3"/>
    <n v="0.14000000000000001"/>
    <n v="0.05"/>
    <n v="0.17"/>
    <n v="45615"/>
    <n v="2.840106094456758"/>
    <n v="0.87"/>
  </r>
  <r>
    <n v="132"/>
    <s v="Arkansas"/>
    <s v="Crawford"/>
    <s v="No"/>
    <x v="0"/>
    <s v="2"/>
    <n v="0.17"/>
    <n v="7.0000000000000007E-2"/>
    <n v="0.16"/>
    <n v="47363"/>
    <n v="1.6020599913279623"/>
    <n v="0.88"/>
  </r>
  <r>
    <n v="133"/>
    <s v="Arkansas"/>
    <s v="Crittenden"/>
    <s v="No"/>
    <x v="3"/>
    <s v="2"/>
    <n v="0.14000000000000001"/>
    <n v="0.06"/>
    <n v="0.19"/>
    <n v="42606"/>
    <n v="0"/>
    <n v="0.88"/>
  </r>
  <r>
    <n v="134"/>
    <s v="Arkansas"/>
    <s v="Cross"/>
    <s v="No"/>
    <x v="2"/>
    <s v="2"/>
    <n v="0.19"/>
    <n v="0.05"/>
    <n v="0.18"/>
    <n v="41214"/>
    <n v="1.2041199826559248"/>
    <n v="0.85"/>
  </r>
  <r>
    <n v="135"/>
    <s v="Arkansas"/>
    <s v="Dallas"/>
    <s v="No"/>
    <x v="2"/>
    <s v="1"/>
    <n v="0.23"/>
    <n v="7.0000000000000007E-2"/>
    <n v="0.2"/>
    <n v="37259"/>
    <n v="1.414973347970818"/>
    <n v="0.78"/>
  </r>
  <r>
    <n v="136"/>
    <s v="Arkansas"/>
    <s v="Desha"/>
    <s v="No"/>
    <x v="2"/>
    <s v="2"/>
    <n v="0.19"/>
    <n v="0.05"/>
    <n v="0.24"/>
    <n v="36132"/>
    <n v="1.7075701760979363"/>
    <n v="0.85"/>
  </r>
  <r>
    <n v="137"/>
    <s v="Arkansas"/>
    <s v="Drew"/>
    <s v="No"/>
    <x v="2"/>
    <s v="2"/>
    <n v="0.17"/>
    <n v="0.06"/>
    <n v="0.19"/>
    <n v="42494"/>
    <n v="1.6989700043360187"/>
    <n v="0.82"/>
  </r>
  <r>
    <n v="138"/>
    <s v="Arkansas"/>
    <s v="Faulkner"/>
    <s v="No"/>
    <x v="0"/>
    <s v="3"/>
    <n v="0.12"/>
    <n v="0.06"/>
    <n v="0.15"/>
    <n v="53882"/>
    <n v="2.5415792439465807"/>
    <n v="0.88"/>
  </r>
  <r>
    <n v="139"/>
    <s v="Arkansas"/>
    <s v="Franklin"/>
    <s v="No"/>
    <x v="2"/>
    <s v="2"/>
    <n v="0.19"/>
    <n v="7.0000000000000007E-2"/>
    <n v="0.18"/>
    <n v="43696"/>
    <n v="1.414973347970818"/>
    <n v="0.85"/>
  </r>
  <r>
    <n v="140"/>
    <s v="Arkansas"/>
    <s v="Fulton"/>
    <s v="No"/>
    <x v="4"/>
    <s v="2"/>
    <n v="0.26"/>
    <n v="0.08"/>
    <n v="0.2"/>
    <n v="35630"/>
    <n v="1.414973347970818"/>
    <n v="0.79"/>
  </r>
  <r>
    <n v="141"/>
    <s v="Arkansas"/>
    <s v="Garland"/>
    <s v="No"/>
    <x v="1"/>
    <s v="2"/>
    <n v="0.24"/>
    <n v="0.09"/>
    <n v="0.2"/>
    <n v="43610"/>
    <n v="2.6857417386022635"/>
    <n v="0.8"/>
  </r>
  <r>
    <n v="142"/>
    <s v="Arkansas"/>
    <s v="Grant"/>
    <s v="No"/>
    <x v="0"/>
    <s v="2"/>
    <n v="0.18"/>
    <n v="0.06"/>
    <n v="0.13"/>
    <n v="52050"/>
    <n v="0"/>
    <n v="0.86"/>
  </r>
  <r>
    <n v="143"/>
    <s v="Arkansas"/>
    <s v="Greene"/>
    <s v="No"/>
    <x v="7"/>
    <s v="2"/>
    <n v="0.16"/>
    <n v="0.06"/>
    <n v="0.16"/>
    <n v="46512"/>
    <n v="2.1003705451175629"/>
    <n v="0.89"/>
  </r>
  <r>
    <n v="144"/>
    <s v="Arkansas"/>
    <s v="Hempstead"/>
    <s v="No"/>
    <x v="2"/>
    <s v="2"/>
    <n v="0.18"/>
    <n v="0.05"/>
    <n v="0.2"/>
    <n v="38682"/>
    <n v="1.9030899869919435"/>
    <n v="0.86"/>
  </r>
  <r>
    <n v="145"/>
    <s v="Arkansas"/>
    <s v="Hot Spring"/>
    <s v="No"/>
    <x v="2"/>
    <s v="2"/>
    <n v="0.19"/>
    <n v="7.0000000000000007E-2"/>
    <n v="0.17"/>
    <n v="47205"/>
    <n v="1.8633228601204559"/>
    <n v="0.79"/>
  </r>
  <r>
    <n v="146"/>
    <s v="Arkansas"/>
    <s v="Howard"/>
    <s v="No"/>
    <x v="2"/>
    <s v="2"/>
    <n v="0.18"/>
    <n v="0.06"/>
    <n v="0.17"/>
    <n v="40199"/>
    <n v="1.3222192947339193"/>
    <n v="0.86"/>
  </r>
  <r>
    <n v="147"/>
    <s v="Arkansas"/>
    <s v="Independence"/>
    <s v="No"/>
    <x v="5"/>
    <s v="2"/>
    <n v="0.18"/>
    <n v="0.06"/>
    <n v="0.14000000000000001"/>
    <n v="45596"/>
    <n v="2.3242824552976926"/>
    <n v="0.86"/>
  </r>
  <r>
    <n v="148"/>
    <s v="Arkansas"/>
    <s v="Izard"/>
    <s v="No"/>
    <x v="4"/>
    <s v="2"/>
    <n v="0.26"/>
    <n v="0.09"/>
    <n v="0.17"/>
    <n v="37828"/>
    <n v="1.3222192947339193"/>
    <n v="0.74"/>
  </r>
  <r>
    <n v="149"/>
    <s v="Arkansas"/>
    <s v="Jackson"/>
    <s v="No"/>
    <x v="2"/>
    <s v="2"/>
    <n v="0.18"/>
    <n v="0.06"/>
    <n v="0.22"/>
    <n v="36573"/>
    <n v="0"/>
    <n v="0.74"/>
  </r>
  <r>
    <n v="150"/>
    <s v="Arkansas"/>
    <s v="Jefferson"/>
    <s v="No"/>
    <x v="1"/>
    <s v="2"/>
    <n v="0.17"/>
    <n v="7.0000000000000007E-2"/>
    <n v="0.2"/>
    <n v="38596"/>
    <n v="2.4132997640812519"/>
    <n v="0.8"/>
  </r>
  <r>
    <n v="151"/>
    <s v="Arkansas"/>
    <s v="Johnson"/>
    <s v="No"/>
    <x v="5"/>
    <s v="2"/>
    <n v="0.16"/>
    <n v="0.06"/>
    <n v="0.22"/>
    <n v="39381"/>
    <n v="1.9590413923210936"/>
    <n v="0.86"/>
  </r>
  <r>
    <n v="152"/>
    <s v="Arkansas"/>
    <s v="Lafayette"/>
    <s v="No"/>
    <x v="6"/>
    <s v="1"/>
    <n v="0.24"/>
    <n v="0.06"/>
    <n v="0.22"/>
    <n v="35527"/>
    <n v="0"/>
    <n v="0.8"/>
  </r>
  <r>
    <n v="153"/>
    <s v="Arkansas"/>
    <s v="Lawrence"/>
    <s v="No"/>
    <x v="2"/>
    <s v="2"/>
    <n v="0.2"/>
    <n v="0.06"/>
    <n v="0.17"/>
    <n v="40308"/>
    <n v="2.2455126678141499"/>
    <n v="0.84"/>
  </r>
  <r>
    <n v="154"/>
    <s v="Arkansas"/>
    <s v="Lee"/>
    <s v="No"/>
    <x v="5"/>
    <s v="1"/>
    <n v="0.2"/>
    <n v="0.04"/>
    <n v="0.34"/>
    <n v="28080"/>
    <n v="0"/>
    <n v="0.65"/>
  </r>
  <r>
    <n v="155"/>
    <s v="Arkansas"/>
    <s v="Lincoln"/>
    <s v="No"/>
    <x v="1"/>
    <s v="2"/>
    <n v="0.15"/>
    <n v="0.04"/>
    <n v="0.2"/>
    <n v="44951"/>
    <n v="0"/>
    <n v="0.62"/>
  </r>
  <r>
    <n v="156"/>
    <s v="Arkansas"/>
    <s v="Little River"/>
    <s v="No"/>
    <x v="1"/>
    <s v="2"/>
    <n v="0.21"/>
    <n v="0.06"/>
    <n v="0.16"/>
    <n v="43559"/>
    <n v="1.414973347970818"/>
    <n v="0.84"/>
  </r>
  <r>
    <n v="157"/>
    <s v="Arkansas"/>
    <s v="Logan"/>
    <s v="No"/>
    <x v="2"/>
    <s v="2"/>
    <n v="0.2"/>
    <n v="7.0000000000000007E-2"/>
    <n v="0.18"/>
    <n v="41471"/>
    <n v="1.6232492903979006"/>
    <n v="0.85"/>
  </r>
  <r>
    <n v="158"/>
    <s v="Arkansas"/>
    <s v="Lonoke"/>
    <s v="No"/>
    <x v="0"/>
    <s v="2"/>
    <n v="0.13"/>
    <n v="0.09"/>
    <n v="0.12"/>
    <n v="56651"/>
    <n v="0"/>
    <n v="0.91"/>
  </r>
  <r>
    <n v="159"/>
    <s v="Arkansas"/>
    <s v="Madison"/>
    <s v="No"/>
    <x v="0"/>
    <s v="2"/>
    <n v="0.19"/>
    <n v="0.05"/>
    <n v="0.18"/>
    <n v="42674"/>
    <n v="0"/>
    <n v="0.86"/>
  </r>
  <r>
    <n v="160"/>
    <s v="Arkansas"/>
    <s v="Marion"/>
    <s v="No"/>
    <x v="4"/>
    <s v="2"/>
    <n v="0.28999999999999998"/>
    <n v="0.09"/>
    <n v="0.18"/>
    <n v="36581"/>
    <n v="0"/>
    <n v="0.77"/>
  </r>
  <r>
    <n v="161"/>
    <s v="Arkansas"/>
    <s v="Miller"/>
    <s v="No"/>
    <x v="1"/>
    <s v="2"/>
    <n v="0.17"/>
    <n v="0.06"/>
    <n v="0.21"/>
    <n v="42162"/>
    <n v="1.7993405494535817"/>
    <n v="0.84"/>
  </r>
  <r>
    <n v="162"/>
    <s v="Arkansas"/>
    <s v="Mississippi"/>
    <s v="No"/>
    <x v="7"/>
    <s v="2"/>
    <n v="0.15"/>
    <n v="0.06"/>
    <n v="0.25"/>
    <n v="36718"/>
    <n v="1.9956351945975499"/>
    <n v="0.89"/>
  </r>
  <r>
    <n v="163"/>
    <s v="Arkansas"/>
    <s v="Monroe"/>
    <s v="No"/>
    <x v="5"/>
    <s v="1"/>
    <n v="0.23"/>
    <n v="7.0000000000000007E-2"/>
    <n v="0.26"/>
    <n v="32922"/>
    <n v="0"/>
    <n v="0.82"/>
  </r>
  <r>
    <n v="164"/>
    <s v="Arkansas"/>
    <s v="Montgomery"/>
    <s v="No"/>
    <x v="6"/>
    <s v="1"/>
    <n v="0.27"/>
    <n v="0.09"/>
    <n v="0.18"/>
    <n v="38318"/>
    <n v="0"/>
    <n v="0.78"/>
  </r>
  <r>
    <n v="165"/>
    <s v="Arkansas"/>
    <s v="Nevada"/>
    <s v="No"/>
    <x v="5"/>
    <s v="1"/>
    <n v="0.21"/>
    <n v="0.06"/>
    <n v="0.21"/>
    <n v="37626"/>
    <n v="0"/>
    <n v="0.84"/>
  </r>
  <r>
    <n v="166"/>
    <s v="Arkansas"/>
    <s v="Newton"/>
    <s v="No"/>
    <x v="4"/>
    <s v="1"/>
    <n v="0.27"/>
    <n v="0.08"/>
    <n v="0.17"/>
    <n v="36078"/>
    <n v="0"/>
    <n v="0.8"/>
  </r>
  <r>
    <n v="167"/>
    <s v="Arkansas"/>
    <s v="Ouachita"/>
    <s v="No"/>
    <x v="5"/>
    <s v="2"/>
    <n v="0.2"/>
    <n v="7.0000000000000007E-2"/>
    <n v="0.23"/>
    <n v="37624"/>
    <n v="1.8325089127062364"/>
    <n v="0.84"/>
  </r>
  <r>
    <n v="168"/>
    <s v="Arkansas"/>
    <s v="Perry"/>
    <s v="No"/>
    <x v="0"/>
    <s v="2"/>
    <n v="0.2"/>
    <n v="7.0000000000000007E-2"/>
    <n v="0.15"/>
    <n v="45342"/>
    <n v="0"/>
    <n v="0.85"/>
  </r>
  <r>
    <n v="169"/>
    <s v="Arkansas"/>
    <s v="Phillips"/>
    <s v="No"/>
    <x v="2"/>
    <s v="2"/>
    <n v="0.19"/>
    <n v="0.06"/>
    <n v="0.35"/>
    <n v="29945"/>
    <n v="2.0253058652647704"/>
    <n v="0.84"/>
  </r>
  <r>
    <n v="170"/>
    <s v="Arkansas"/>
    <s v="Pike"/>
    <s v="No"/>
    <x v="4"/>
    <s v="2"/>
    <n v="0.2"/>
    <n v="7.0000000000000007E-2"/>
    <n v="0.17"/>
    <n v="41534"/>
    <n v="0"/>
    <n v="0.84"/>
  </r>
  <r>
    <n v="171"/>
    <s v="Arkansas"/>
    <s v="Poinsett"/>
    <s v="No"/>
    <x v="1"/>
    <s v="2"/>
    <n v="0.18"/>
    <n v="0.05"/>
    <n v="0.23"/>
    <n v="37370"/>
    <n v="0"/>
    <n v="0.87"/>
  </r>
  <r>
    <n v="172"/>
    <s v="Arkansas"/>
    <s v="Polk"/>
    <s v="No"/>
    <x v="5"/>
    <s v="2"/>
    <n v="0.23"/>
    <n v="0.09"/>
    <n v="0.2"/>
    <n v="39048"/>
    <n v="1.8195439355418688"/>
    <n v="0.81"/>
  </r>
  <r>
    <n v="173"/>
    <s v="Arkansas"/>
    <s v="Pope"/>
    <s v="No"/>
    <x v="8"/>
    <s v="2"/>
    <n v="0.16"/>
    <n v="7.0000000000000007E-2"/>
    <n v="0.15"/>
    <n v="45788"/>
    <n v="2.1522883443830563"/>
    <n v="0.83"/>
  </r>
  <r>
    <n v="174"/>
    <s v="Arkansas"/>
    <s v="Prairie"/>
    <s v="No"/>
    <x v="6"/>
    <s v="1"/>
    <n v="0.24"/>
    <n v="7.0000000000000007E-2"/>
    <n v="0.16"/>
    <n v="43245"/>
    <n v="0"/>
    <n v="0.8"/>
  </r>
  <r>
    <n v="175"/>
    <s v="Arkansas"/>
    <s v="Pulaski"/>
    <s v="Yes"/>
    <x v="0"/>
    <s v="3"/>
    <n v="0.16"/>
    <n v="0.08"/>
    <n v="0.16"/>
    <n v="49957"/>
    <n v="3.5761108941208399"/>
    <n v="0.87"/>
  </r>
  <r>
    <n v="176"/>
    <s v="Arkansas"/>
    <s v="Randolph"/>
    <s v="No"/>
    <x v="5"/>
    <s v="2"/>
    <n v="0.2"/>
    <n v="0.06"/>
    <n v="0.17"/>
    <n v="37799"/>
    <n v="1.568201724066995"/>
    <n v="0.85"/>
  </r>
  <r>
    <n v="177"/>
    <s v="Arkansas"/>
    <s v="St. Francis"/>
    <s v="No"/>
    <x v="2"/>
    <s v="2"/>
    <n v="0.16"/>
    <n v="0.04"/>
    <n v="0.3"/>
    <n v="33257"/>
    <n v="1.7481880270062005"/>
    <n v="0.72"/>
  </r>
  <r>
    <n v="178"/>
    <s v="Arkansas"/>
    <s v="Saline"/>
    <s v="No"/>
    <x v="0"/>
    <s v="3"/>
    <n v="0.18"/>
    <n v="0.08"/>
    <n v="0.1"/>
    <n v="63677"/>
    <n v="2.330413773349191"/>
    <n v="0.86"/>
  </r>
  <r>
    <n v="179"/>
    <s v="Arkansas"/>
    <s v="Scott"/>
    <s v="No"/>
    <x v="2"/>
    <s v="2"/>
    <n v="0.21"/>
    <n v="7.0000000000000007E-2"/>
    <n v="0.2"/>
    <n v="35826"/>
    <n v="1.3979400086720377"/>
    <n v="0.84"/>
  </r>
  <r>
    <n v="180"/>
    <s v="Arkansas"/>
    <s v="Searcy"/>
    <s v="No"/>
    <x v="4"/>
    <s v="1"/>
    <n v="0.25"/>
    <n v="0.08"/>
    <n v="0.24"/>
    <n v="31659"/>
    <n v="0"/>
    <n v="0.81"/>
  </r>
  <r>
    <n v="181"/>
    <s v="Arkansas"/>
    <s v="Sebastian"/>
    <s v="No"/>
    <x v="0"/>
    <s v="3"/>
    <n v="0.16"/>
    <n v="7.0000000000000007E-2"/>
    <n v="0.15"/>
    <n v="46843"/>
    <n v="2.9334872878487053"/>
    <n v="0.88"/>
  </r>
  <r>
    <n v="182"/>
    <s v="Arkansas"/>
    <s v="Sevier"/>
    <s v="No"/>
    <x v="2"/>
    <s v="2"/>
    <n v="0.15"/>
    <n v="0.05"/>
    <n v="0.2"/>
    <n v="44100"/>
    <n v="0"/>
    <n v="0.88"/>
  </r>
  <r>
    <n v="183"/>
    <s v="Arkansas"/>
    <s v="Sharp"/>
    <s v="No"/>
    <x v="5"/>
    <s v="2"/>
    <n v="0.26"/>
    <n v="0.09"/>
    <n v="0.2"/>
    <n v="36032"/>
    <n v="0"/>
    <n v="0.81"/>
  </r>
  <r>
    <n v="184"/>
    <s v="Arkansas"/>
    <s v="Stone"/>
    <s v="No"/>
    <x v="4"/>
    <s v="2"/>
    <n v="0.27"/>
    <n v="0.08"/>
    <n v="0.2"/>
    <n v="34009"/>
    <n v="1.414973347970818"/>
    <n v="0.78"/>
  </r>
  <r>
    <n v="185"/>
    <s v="Arkansas"/>
    <s v="Union"/>
    <s v="No"/>
    <x v="5"/>
    <s v="2"/>
    <n v="0.18"/>
    <n v="0.06"/>
    <n v="0.18"/>
    <n v="45335"/>
    <n v="2.0863598306747484"/>
    <n v="0.87"/>
  </r>
  <r>
    <n v="186"/>
    <s v="Arkansas"/>
    <s v="Van Buren"/>
    <s v="No"/>
    <x v="6"/>
    <s v="2"/>
    <n v="0.26"/>
    <n v="0.09"/>
    <n v="0.16"/>
    <n v="40486"/>
    <n v="2.1583624920952498"/>
    <n v="0.79"/>
  </r>
  <r>
    <n v="187"/>
    <s v="Arkansas"/>
    <s v="Washington"/>
    <s v="No"/>
    <x v="0"/>
    <s v="3"/>
    <n v="0.12"/>
    <n v="0.05"/>
    <n v="0.15"/>
    <n v="50893"/>
    <n v="3.0565237240791006"/>
    <n v="0.88"/>
  </r>
  <r>
    <n v="188"/>
    <s v="Arkansas"/>
    <s v="White"/>
    <s v="No"/>
    <x v="7"/>
    <s v="2"/>
    <n v="0.16"/>
    <n v="0.06"/>
    <n v="0.16"/>
    <n v="44811"/>
    <n v="2.5976951859255122"/>
    <n v="0.84"/>
  </r>
  <r>
    <n v="189"/>
    <s v="Arkansas"/>
    <s v="Woodruff"/>
    <s v="No"/>
    <x v="4"/>
    <s v="1"/>
    <n v="0.23"/>
    <n v="0.06"/>
    <n v="0.23"/>
    <n v="34306"/>
    <n v="0"/>
    <n v="0.81"/>
  </r>
  <r>
    <n v="190"/>
    <s v="Arkansas"/>
    <s v="Yell"/>
    <s v="No"/>
    <x v="2"/>
    <s v="2"/>
    <n v="0.18"/>
    <n v="0.06"/>
    <n v="0.16"/>
    <n v="41729"/>
    <n v="1.8920946026904804"/>
    <n v="0.86"/>
  </r>
  <r>
    <n v="191"/>
    <s v="California"/>
    <s v="Alameda"/>
    <s v="No"/>
    <x v="3"/>
    <s v="4"/>
    <n v="0.14000000000000001"/>
    <n v="0.03"/>
    <n v="0.09"/>
    <n v="101744"/>
    <n v="3.5120169694961265"/>
    <n v="0.87"/>
  </r>
  <r>
    <n v="192"/>
    <s v="California"/>
    <s v="Alpine"/>
    <s v="No"/>
    <x v="6"/>
    <s v="1"/>
    <n v="0.25"/>
    <n v="0.08"/>
    <n v="0.17"/>
    <n v="55384"/>
    <n v="0"/>
    <n v="0.77"/>
  </r>
  <r>
    <n v="193"/>
    <s v="California"/>
    <s v="Amador"/>
    <s v="No"/>
    <x v="2"/>
    <s v="2"/>
    <n v="0.27"/>
    <n v="0.09"/>
    <n v="0.1"/>
    <n v="58515"/>
    <n v="1.7242758696007889"/>
    <n v="0.66"/>
  </r>
  <r>
    <n v="194"/>
    <s v="California"/>
    <s v="Butte"/>
    <s v="No"/>
    <x v="1"/>
    <s v="3"/>
    <n v="0.19"/>
    <n v="0.06"/>
    <n v="0.18"/>
    <n v="50945"/>
    <n v="2.6785183790401139"/>
    <n v="0.83"/>
  </r>
  <r>
    <n v="195"/>
    <s v="California"/>
    <s v="Calaveras"/>
    <s v="No"/>
    <x v="2"/>
    <s v="2"/>
    <n v="0.28000000000000003"/>
    <n v="0.09"/>
    <n v="0.12"/>
    <n v="62984"/>
    <n v="1.505149978319906"/>
    <n v="0.75"/>
  </r>
  <r>
    <n v="196"/>
    <s v="California"/>
    <s v="Colusa"/>
    <s v="No"/>
    <x v="2"/>
    <s v="2"/>
    <n v="0.15"/>
    <n v="0.04"/>
    <n v="0.11"/>
    <n v="57249"/>
    <n v="0"/>
    <n v="0.86"/>
  </r>
  <r>
    <n v="197"/>
    <s v="California"/>
    <s v="Contra Costa"/>
    <s v="No"/>
    <x v="3"/>
    <s v="4"/>
    <n v="0.16"/>
    <n v="0.04"/>
    <n v="0.08"/>
    <n v="101463"/>
    <n v="3.171726453653231"/>
    <n v="0.86"/>
  </r>
  <r>
    <n v="198"/>
    <s v="California"/>
    <s v="Del Norte"/>
    <s v="No"/>
    <x v="5"/>
    <s v="2"/>
    <n v="0.18"/>
    <n v="7.0000000000000007E-2"/>
    <n v="0.18"/>
    <n v="48518"/>
    <n v="1.6989700043360187"/>
    <n v="0.75"/>
  </r>
  <r>
    <n v="199"/>
    <s v="California"/>
    <s v="El Dorado"/>
    <s v="No"/>
    <x v="3"/>
    <s v="3"/>
    <n v="0.21"/>
    <n v="7.0000000000000007E-2"/>
    <n v="0.08"/>
    <n v="81869"/>
    <n v="2.3636119798921444"/>
    <n v="0.81"/>
  </r>
  <r>
    <n v="200"/>
    <s v="California"/>
    <s v="Fresno"/>
    <s v="No"/>
    <x v="0"/>
    <s v="3"/>
    <n v="0.12"/>
    <n v="0.04"/>
    <n v="0.21"/>
    <n v="52318"/>
    <n v="3.2720737875000099"/>
    <n v="0.87"/>
  </r>
  <r>
    <n v="201"/>
    <s v="California"/>
    <s v="Glenn"/>
    <s v="No"/>
    <x v="2"/>
    <s v="2"/>
    <n v="0.16"/>
    <n v="0.05"/>
    <n v="0.15"/>
    <n v="47365"/>
    <n v="1.2041199826559248"/>
    <n v="0.85"/>
  </r>
  <r>
    <n v="202"/>
    <s v="California"/>
    <s v="Humboldt"/>
    <s v="No"/>
    <x v="8"/>
    <s v="3"/>
    <n v="0.18"/>
    <n v="7.0000000000000007E-2"/>
    <n v="0.2"/>
    <n v="49471"/>
    <n v="2.4048337166199381"/>
    <n v="0.83"/>
  </r>
  <r>
    <n v="203"/>
    <s v="California"/>
    <s v="Imperial"/>
    <s v="No"/>
    <x v="1"/>
    <s v="3"/>
    <n v="0.13"/>
    <n v="0.03"/>
    <n v="0.2"/>
    <n v="46633"/>
    <n v="2.4297522800024081"/>
    <n v="0.83"/>
  </r>
  <r>
    <n v="204"/>
    <s v="California"/>
    <s v="Inyo"/>
    <s v="No"/>
    <x v="5"/>
    <s v="2"/>
    <n v="0.23"/>
    <n v="0.08"/>
    <n v="0.12"/>
    <n v="53793"/>
    <n v="1.4771212547196624"/>
    <n v="0.78"/>
  </r>
  <r>
    <n v="205"/>
    <s v="California"/>
    <s v="Kern"/>
    <s v="Yes"/>
    <x v="0"/>
    <s v="3"/>
    <n v="0.11"/>
    <n v="0.04"/>
    <n v="0.2"/>
    <n v="51586"/>
    <n v="3.2089785172762535"/>
    <n v="0.87"/>
  </r>
  <r>
    <n v="206"/>
    <s v="California"/>
    <s v="Kings"/>
    <s v="Yes"/>
    <x v="1"/>
    <s v="3"/>
    <n v="0.1"/>
    <n v="7.0000000000000007E-2"/>
    <n v="0.17"/>
    <n v="58255"/>
    <n v="2.4232458739368079"/>
    <n v="0.8"/>
  </r>
  <r>
    <n v="207"/>
    <s v="California"/>
    <s v="Lake"/>
    <s v="Yes"/>
    <x v="7"/>
    <s v="2"/>
    <n v="0.23"/>
    <n v="0.08"/>
    <n v="0.18"/>
    <n v="45086"/>
    <n v="1.7075701760979363"/>
    <n v="0.81"/>
  </r>
  <r>
    <n v="208"/>
    <s v="California"/>
    <s v="Lassen"/>
    <s v="No"/>
    <x v="5"/>
    <s v="2"/>
    <n v="0.15"/>
    <n v="7.0000000000000007E-2"/>
    <n v="0.12"/>
    <n v="57705"/>
    <n v="1.414973347970818"/>
    <n v="0.64"/>
  </r>
  <r>
    <n v="209"/>
    <s v="California"/>
    <s v="Los Angeles"/>
    <s v="Yes"/>
    <x v="3"/>
    <s v="5"/>
    <n v="0.14000000000000001"/>
    <n v="0.03"/>
    <n v="0.14000000000000001"/>
    <n v="67986"/>
    <n v="4.3824673220158301"/>
    <n v="0.86"/>
  </r>
  <r>
    <n v="210"/>
    <s v="California"/>
    <s v="Madera"/>
    <s v="No"/>
    <x v="1"/>
    <s v="3"/>
    <n v="0.14000000000000001"/>
    <n v="0.05"/>
    <n v="0.19"/>
    <n v="53632"/>
    <n v="2.667452952889954"/>
    <n v="0.82"/>
  </r>
  <r>
    <n v="211"/>
    <s v="California"/>
    <s v="Marin"/>
    <s v="No"/>
    <x v="3"/>
    <s v="3"/>
    <n v="0.22"/>
    <n v="0.04"/>
    <n v="0.06"/>
    <n v="122933"/>
    <n v="2.655138434811382"/>
    <n v="0.77"/>
  </r>
  <r>
    <n v="212"/>
    <s v="California"/>
    <s v="Mariposa"/>
    <s v="No"/>
    <x v="6"/>
    <s v="2"/>
    <n v="0.28000000000000003"/>
    <n v="0.09"/>
    <n v="0.15"/>
    <n v="51402"/>
    <n v="1.5314789170422551"/>
    <n v="0.74"/>
  </r>
  <r>
    <n v="213"/>
    <s v="California"/>
    <s v="Mendocino"/>
    <s v="Yes"/>
    <x v="7"/>
    <s v="2"/>
    <n v="0.22"/>
    <n v="0.06"/>
    <n v="0.17"/>
    <n v="51386"/>
    <n v="2.0043213737826426"/>
    <n v="0.8"/>
  </r>
  <r>
    <n v="214"/>
    <s v="California"/>
    <s v="Merced"/>
    <s v="No"/>
    <x v="0"/>
    <s v="3"/>
    <n v="0.11"/>
    <n v="0.03"/>
    <n v="0.21"/>
    <n v="56169"/>
    <n v="2.3636119798921444"/>
    <n v="0.88"/>
  </r>
  <r>
    <n v="215"/>
    <s v="California"/>
    <s v="Modoc"/>
    <s v="No"/>
    <x v="2"/>
    <s v="1"/>
    <n v="0.27"/>
    <n v="0.09"/>
    <n v="0.19"/>
    <n v="45227"/>
    <n v="2.0569048513364727"/>
    <n v="0.75"/>
  </r>
  <r>
    <n v="216"/>
    <s v="California"/>
    <s v="Mono"/>
    <s v="No"/>
    <x v="5"/>
    <s v="2"/>
    <n v="0.16"/>
    <n v="0.04"/>
    <n v="0.09"/>
    <n v="66499"/>
    <n v="1.255272505103306"/>
    <n v="0.83"/>
  </r>
  <r>
    <n v="217"/>
    <s v="California"/>
    <s v="Monterey"/>
    <s v="No"/>
    <x v="0"/>
    <s v="3"/>
    <n v="0.14000000000000001"/>
    <n v="0.05"/>
    <n v="0.13"/>
    <n v="69665"/>
    <n v="2.869818207979328"/>
    <n v="0.84"/>
  </r>
  <r>
    <n v="218"/>
    <s v="California"/>
    <s v="Napa"/>
    <s v="No"/>
    <x v="1"/>
    <s v="3"/>
    <n v="0.19"/>
    <n v="0.05"/>
    <n v="0.08"/>
    <n v="85624"/>
    <n v="3.1970047280230456"/>
    <n v="0.81"/>
  </r>
  <r>
    <n v="219"/>
    <s v="California"/>
    <s v="Nevada"/>
    <s v="No"/>
    <x v="7"/>
    <s v="2"/>
    <n v="0.27"/>
    <n v="0.08"/>
    <n v="0.1"/>
    <n v="66681"/>
    <n v="2.2227164711475833"/>
    <n v="0.75"/>
  </r>
  <r>
    <n v="220"/>
    <s v="California"/>
    <s v="Orange"/>
    <s v="Yes"/>
    <x v="3"/>
    <s v="4"/>
    <n v="0.15"/>
    <n v="0.04"/>
    <n v="0.1"/>
    <n v="89373"/>
    <n v="3.8007857903277626"/>
    <n v="0.86"/>
  </r>
  <r>
    <n v="221"/>
    <s v="California"/>
    <s v="Placer"/>
    <s v="No"/>
    <x v="3"/>
    <s v="3"/>
    <n v="0.2"/>
    <n v="7.0000000000000007E-2"/>
    <n v="7.0000000000000007E-2"/>
    <n v="89175"/>
    <n v="2.869818207979328"/>
    <n v="0.83"/>
  </r>
  <r>
    <n v="222"/>
    <s v="California"/>
    <s v="Plumas"/>
    <s v="No"/>
    <x v="5"/>
    <s v="2"/>
    <n v="0.28000000000000003"/>
    <n v="0.09"/>
    <n v="0.12"/>
    <n v="55079"/>
    <n v="2.1038037209559568"/>
    <n v="0.75"/>
  </r>
  <r>
    <n v="223"/>
    <s v="California"/>
    <s v="Riverside"/>
    <s v="No"/>
    <x v="3"/>
    <s v="4"/>
    <n v="0.14000000000000001"/>
    <n v="0.05"/>
    <n v="0.13"/>
    <n v="66793"/>
    <n v="3.5364321758220134"/>
    <n v="0.86"/>
  </r>
  <r>
    <n v="224"/>
    <s v="California"/>
    <s v="Sacramento"/>
    <s v="No"/>
    <x v="3"/>
    <s v="4"/>
    <n v="0.14000000000000001"/>
    <n v="0.05"/>
    <n v="0.14000000000000001"/>
    <n v="69475"/>
    <n v="3.4937368022768398"/>
    <n v="0.87"/>
  </r>
  <r>
    <n v="225"/>
    <s v="California"/>
    <s v="San Benito"/>
    <s v="No"/>
    <x v="3"/>
    <s v="2"/>
    <n v="0.13"/>
    <n v="0.04"/>
    <n v="0.09"/>
    <n v="80063"/>
    <n v="2.2600713879850747"/>
    <n v="0.88"/>
  </r>
  <r>
    <n v="226"/>
    <s v="California"/>
    <s v="San Bernardino"/>
    <s v="Yes"/>
    <x v="3"/>
    <s v="4"/>
    <n v="0.12"/>
    <n v="0.04"/>
    <n v="0.15"/>
    <n v="63310"/>
    <n v="3.8005108768943678"/>
    <n v="0.88"/>
  </r>
  <r>
    <n v="227"/>
    <s v="California"/>
    <s v="San Diego"/>
    <s v="Yes"/>
    <x v="3"/>
    <s v="4"/>
    <n v="0.14000000000000001"/>
    <n v="7.0000000000000007E-2"/>
    <n v="0.11"/>
    <n v="78777"/>
    <n v="3.8513195126487454"/>
    <n v="0.85"/>
  </r>
  <r>
    <n v="228"/>
    <s v="California"/>
    <s v="San Francisco"/>
    <s v="Yes"/>
    <x v="3"/>
    <s v="3"/>
    <n v="0.16"/>
    <n v="0.03"/>
    <n v="0.1"/>
    <n v="110601"/>
    <n v="3.6319508262592168"/>
    <n v="0.85"/>
  </r>
  <r>
    <n v="229"/>
    <s v="California"/>
    <s v="San Joaquin"/>
    <s v="No"/>
    <x v="0"/>
    <s v="3"/>
    <n v="0.13"/>
    <n v="0.04"/>
    <n v="0.14000000000000001"/>
    <n v="63567"/>
    <n v="3.0464951643347082"/>
    <n v="0.88"/>
  </r>
  <r>
    <n v="230"/>
    <s v="California"/>
    <s v="San Luis Obispo"/>
    <s v="No"/>
    <x v="0"/>
    <s v="3"/>
    <n v="0.2"/>
    <n v="0.06"/>
    <n v="0.12"/>
    <n v="70626"/>
    <n v="3.2079035303860515"/>
    <n v="0.77"/>
  </r>
  <r>
    <n v="231"/>
    <s v="California"/>
    <s v="San Mateo"/>
    <s v="No"/>
    <x v="3"/>
    <s v="3"/>
    <n v="0.16"/>
    <n v="0.03"/>
    <n v="7.0000000000000007E-2"/>
    <n v="122930"/>
    <n v="3.0330214446829107"/>
    <n v="0.85"/>
  </r>
  <r>
    <n v="232"/>
    <s v="California"/>
    <s v="Santa Barbara"/>
    <s v="No"/>
    <x v="0"/>
    <s v="3"/>
    <n v="0.15"/>
    <n v="0.05"/>
    <n v="0.12"/>
    <n v="75646"/>
    <n v="2.9420080530223132"/>
    <n v="0.82"/>
  </r>
  <r>
    <n v="233"/>
    <s v="California"/>
    <s v="Santa Clara"/>
    <s v="No"/>
    <x v="3"/>
    <s v="4"/>
    <n v="0.13"/>
    <n v="0.03"/>
    <n v="7.0000000000000007E-2"/>
    <n v="125933"/>
    <n v="3.5994463757252757"/>
    <n v="0.87"/>
  </r>
  <r>
    <n v="234"/>
    <s v="California"/>
    <s v="Santa Cruz"/>
    <s v="No"/>
    <x v="0"/>
    <s v="3"/>
    <n v="0.16"/>
    <n v="0.04"/>
    <n v="0.12"/>
    <n v="84213"/>
    <n v="2.5563025007672873"/>
    <n v="0.81"/>
  </r>
  <r>
    <n v="235"/>
    <s v="California"/>
    <s v="Shasta"/>
    <s v="No"/>
    <x v="1"/>
    <s v="3"/>
    <n v="0.21"/>
    <n v="0.08"/>
    <n v="0.15"/>
    <n v="53908"/>
    <n v="2.7596678446896306"/>
    <n v="0.83"/>
  </r>
  <r>
    <n v="236"/>
    <s v="California"/>
    <s v="Sierra"/>
    <s v="No"/>
    <x v="6"/>
    <s v="1"/>
    <n v="0.32"/>
    <n v="0.08"/>
    <n v="0.13"/>
    <n v="52308"/>
    <n v="0"/>
    <n v="0.71"/>
  </r>
  <r>
    <n v="237"/>
    <s v="California"/>
    <s v="Siskiyou"/>
    <s v="No"/>
    <x v="2"/>
    <s v="2"/>
    <n v="0.26"/>
    <n v="0.09"/>
    <n v="0.17"/>
    <n v="47560"/>
    <n v="1.7708520116421442"/>
    <n v="0.78"/>
  </r>
  <r>
    <n v="238"/>
    <s v="California"/>
    <s v="Solano"/>
    <s v="No"/>
    <x v="0"/>
    <s v="3"/>
    <n v="0.16"/>
    <n v="7.0000000000000007E-2"/>
    <n v="0.08"/>
    <n v="82808"/>
    <n v="3.0273496077747564"/>
    <n v="0.85"/>
  </r>
  <r>
    <n v="239"/>
    <s v="California"/>
    <s v="Sonoma"/>
    <s v="No"/>
    <x v="0"/>
    <s v="3"/>
    <n v="0.2"/>
    <n v="0.05"/>
    <n v="0.1"/>
    <n v="81002"/>
    <n v="3.1360860973840974"/>
    <n v="0.81"/>
  </r>
  <r>
    <n v="240"/>
    <s v="California"/>
    <s v="Stanislaus"/>
    <s v="No"/>
    <x v="0"/>
    <s v="3"/>
    <n v="0.13"/>
    <n v="0.04"/>
    <n v="0.15"/>
    <n v="59616"/>
    <n v="3.0606978403536118"/>
    <n v="0.88"/>
  </r>
  <r>
    <n v="241"/>
    <s v="California"/>
    <s v="Sutter"/>
    <s v="No"/>
    <x v="1"/>
    <s v="2"/>
    <n v="0.15"/>
    <n v="0.06"/>
    <n v="0.13"/>
    <n v="57879"/>
    <n v="1.1760912590556813"/>
    <n v="0.87"/>
  </r>
  <r>
    <n v="242"/>
    <s v="California"/>
    <s v="Tehama"/>
    <s v="No"/>
    <x v="7"/>
    <s v="2"/>
    <n v="0.19"/>
    <n v="7.0000000000000007E-2"/>
    <n v="0.17"/>
    <n v="47572"/>
    <n v="1.8195439355418688"/>
    <n v="0.83"/>
  </r>
  <r>
    <n v="243"/>
    <s v="California"/>
    <s v="Trinity"/>
    <s v="No"/>
    <x v="6"/>
    <s v="2"/>
    <n v="0.27"/>
    <n v="0.08"/>
    <n v="0.21"/>
    <n v="40680"/>
    <n v="1.6812412373755872"/>
    <n v="0.75"/>
  </r>
  <r>
    <n v="244"/>
    <s v="California"/>
    <s v="Tulare"/>
    <s v="No"/>
    <x v="0"/>
    <s v="3"/>
    <n v="0.11"/>
    <n v="0.03"/>
    <n v="0.22"/>
    <n v="48763"/>
    <n v="3.0334237554869499"/>
    <n v="0.88"/>
  </r>
  <r>
    <n v="245"/>
    <s v="California"/>
    <s v="Tuolumne"/>
    <s v="No"/>
    <x v="7"/>
    <s v="2"/>
    <n v="0.26"/>
    <n v="0.09"/>
    <n v="0.12"/>
    <n v="56500"/>
    <n v="2.1846914308175989"/>
    <n v="0.72"/>
  </r>
  <r>
    <n v="246"/>
    <s v="California"/>
    <s v="Ventura"/>
    <s v="Yes"/>
    <x v="0"/>
    <s v="3"/>
    <n v="0.16"/>
    <n v="0.05"/>
    <n v="0.09"/>
    <n v="84170"/>
    <n v="3.070037866607755"/>
    <n v="0.85"/>
  </r>
  <r>
    <n v="247"/>
    <s v="California"/>
    <s v="Yolo"/>
    <s v="No"/>
    <x v="3"/>
    <s v="3"/>
    <n v="0.12"/>
    <n v="0.04"/>
    <n v="0.19"/>
    <n v="67804"/>
    <n v="2.1958996524092336"/>
    <n v="0.85"/>
  </r>
  <r>
    <n v="248"/>
    <s v="California"/>
    <s v="Yuba"/>
    <s v="Yes"/>
    <x v="1"/>
    <s v="2"/>
    <n v="0.13"/>
    <n v="0.08"/>
    <n v="0.17"/>
    <n v="47504"/>
    <n v="2.3424226808222062"/>
    <n v="0.89"/>
  </r>
  <r>
    <n v="249"/>
    <s v="Colorado"/>
    <s v="Adams"/>
    <s v="No"/>
    <x v="3"/>
    <s v="3"/>
    <n v="0.1"/>
    <n v="0.06"/>
    <n v="0.09"/>
    <n v="70199"/>
    <n v="3.1846914308175989"/>
    <n v="0.9"/>
  </r>
  <r>
    <n v="250"/>
    <s v="Colorado"/>
    <s v="Alamosa"/>
    <s v="No"/>
    <x v="5"/>
    <s v="2"/>
    <n v="0.14000000000000001"/>
    <n v="0.05"/>
    <n v="0.18"/>
    <n v="42897"/>
    <n v="1.6532125137753437"/>
    <n v="0.81"/>
  </r>
  <r>
    <n v="251"/>
    <s v="Colorado"/>
    <s v="Arapahoe"/>
    <s v="No"/>
    <x v="3"/>
    <s v="3"/>
    <n v="0.13"/>
    <n v="0.06"/>
    <n v="0.08"/>
    <n v="76665"/>
    <n v="3.0429690733931802"/>
    <n v="0.88"/>
  </r>
  <r>
    <n v="252"/>
    <s v="Colorado"/>
    <s v="Archuleta"/>
    <s v="No"/>
    <x v="5"/>
    <s v="2"/>
    <n v="0.26"/>
    <n v="0.09"/>
    <n v="0.11"/>
    <n v="53337"/>
    <n v="1.0791812460476249"/>
    <n v="0.75"/>
  </r>
  <r>
    <n v="253"/>
    <s v="Colorado"/>
    <s v="Baca"/>
    <s v="No"/>
    <x v="4"/>
    <s v="1"/>
    <n v="0.25"/>
    <n v="7.0000000000000007E-2"/>
    <n v="0.19"/>
    <n v="38294"/>
    <n v="1.9030899869919435"/>
    <n v="0.76"/>
  </r>
  <r>
    <n v="254"/>
    <s v="Colorado"/>
    <s v="Bent"/>
    <s v="No"/>
    <x v="5"/>
    <s v="1"/>
    <n v="0.18"/>
    <n v="0.08"/>
    <n v="0.23"/>
    <n v="37659"/>
    <n v="0"/>
    <n v="0.54"/>
  </r>
  <r>
    <n v="255"/>
    <s v="Colorado"/>
    <s v="Boulder"/>
    <s v="No"/>
    <x v="0"/>
    <s v="3"/>
    <n v="0.14000000000000001"/>
    <n v="0.05"/>
    <n v="0.09"/>
    <n v="83591"/>
    <n v="2.8721562727482928"/>
    <n v="0.84"/>
  </r>
  <r>
    <n v="256"/>
    <s v="Colorado"/>
    <s v="Broomfield"/>
    <s v="No"/>
    <x v="3"/>
    <s v="2"/>
    <n v="0.14000000000000001"/>
    <n v="0.06"/>
    <n v="0.05"/>
    <n v="96924"/>
    <n v="2.0043213737826426"/>
    <n v="0.88"/>
  </r>
  <r>
    <n v="257"/>
    <s v="Colorado"/>
    <s v="Chaffee"/>
    <s v="No"/>
    <x v="5"/>
    <s v="2"/>
    <n v="0.25"/>
    <n v="0.09"/>
    <n v="0.1"/>
    <n v="56168"/>
    <n v="1.414973347970818"/>
    <n v="0.69"/>
  </r>
  <r>
    <n v="258"/>
    <s v="Colorado"/>
    <s v="Cheyenne"/>
    <s v="No"/>
    <x v="4"/>
    <s v="1"/>
    <n v="0.21"/>
    <n v="0.04"/>
    <n v="0.12"/>
    <n v="54504"/>
    <n v="1.0791812460476249"/>
    <n v="0.8"/>
  </r>
  <r>
    <n v="259"/>
    <s v="Colorado"/>
    <s v="Clear Creek"/>
    <s v="No"/>
    <x v="3"/>
    <s v="1"/>
    <n v="0.2"/>
    <n v="7.0000000000000007E-2"/>
    <n v="7.0000000000000007E-2"/>
    <n v="74019"/>
    <n v="0"/>
    <n v="0.81"/>
  </r>
  <r>
    <n v="260"/>
    <s v="Colorado"/>
    <s v="Conejos"/>
    <s v="No"/>
    <x v="4"/>
    <s v="1"/>
    <n v="0.19"/>
    <n v="0.06"/>
    <n v="0.21"/>
    <n v="38777"/>
    <n v="1.255272505103306"/>
    <n v="0.82"/>
  </r>
  <r>
    <n v="261"/>
    <s v="Colorado"/>
    <s v="Costilla"/>
    <s v="No"/>
    <x v="4"/>
    <s v="1"/>
    <n v="0.27"/>
    <n v="0.09"/>
    <n v="0.25"/>
    <n v="31557"/>
    <n v="0"/>
    <n v="0.77"/>
  </r>
  <r>
    <n v="262"/>
    <s v="Colorado"/>
    <s v="Crowley"/>
    <s v="No"/>
    <x v="6"/>
    <s v="1"/>
    <n v="0.14000000000000001"/>
    <n v="0.06"/>
    <n v="0.23"/>
    <n v="35880"/>
    <n v="0"/>
    <n v="0.42"/>
  </r>
  <r>
    <n v="263"/>
    <s v="Colorado"/>
    <s v="Custer"/>
    <s v="No"/>
    <x v="6"/>
    <s v="1"/>
    <n v="0.32"/>
    <n v="0.14000000000000001"/>
    <n v="0.12"/>
    <n v="55242"/>
    <n v="0"/>
    <n v="0.68"/>
  </r>
  <r>
    <n v="264"/>
    <s v="Colorado"/>
    <s v="Delta"/>
    <s v="No"/>
    <x v="2"/>
    <s v="2"/>
    <n v="0.26"/>
    <n v="0.09"/>
    <n v="0.14000000000000001"/>
    <n v="46786"/>
    <n v="1.6989700043360187"/>
    <n v="0.74"/>
  </r>
  <r>
    <n v="265"/>
    <s v="Colorado"/>
    <s v="Denver"/>
    <s v="No"/>
    <x v="3"/>
    <s v="3"/>
    <n v="0.12"/>
    <n v="0.05"/>
    <n v="0.11"/>
    <n v="68069"/>
    <n v="3.3988077302032647"/>
    <n v="0.88"/>
  </r>
  <r>
    <n v="266"/>
    <s v="Colorado"/>
    <s v="Dolores"/>
    <s v="No"/>
    <x v="4"/>
    <s v="1"/>
    <n v="0.25"/>
    <n v="0.09"/>
    <n v="0.13"/>
    <n v="47482"/>
    <n v="0"/>
    <n v="0.78"/>
  </r>
  <r>
    <n v="267"/>
    <s v="Colorado"/>
    <s v="Douglas"/>
    <s v="No"/>
    <x v="3"/>
    <s v="3"/>
    <n v="0.12"/>
    <n v="0.05"/>
    <n v="0.03"/>
    <n v="120670"/>
    <n v="2.7641761323903307"/>
    <n v="0.9"/>
  </r>
  <r>
    <n v="268"/>
    <s v="Colorado"/>
    <s v="Eagle"/>
    <s v="No"/>
    <x v="8"/>
    <s v="2"/>
    <n v="0.12"/>
    <n v="0.03"/>
    <n v="7.0000000000000007E-2"/>
    <n v="86896"/>
    <n v="1.7323937598229686"/>
    <n v="0.89"/>
  </r>
  <r>
    <n v="269"/>
    <s v="Colorado"/>
    <s v="Elbert"/>
    <s v="No"/>
    <x v="3"/>
    <s v="2"/>
    <n v="0.16"/>
    <n v="0.08"/>
    <n v="0.05"/>
    <n v="98247"/>
    <n v="0"/>
    <n v="0.85"/>
  </r>
  <r>
    <n v="270"/>
    <s v="Colorado"/>
    <s v="El Paso"/>
    <s v="No"/>
    <x v="0"/>
    <s v="3"/>
    <n v="0.13"/>
    <n v="0.13"/>
    <n v="0.1"/>
    <n v="67923"/>
    <n v="3.1287222843384268"/>
    <n v="0.87"/>
  </r>
  <r>
    <n v="271"/>
    <s v="Colorado"/>
    <s v="Fremont"/>
    <s v="No"/>
    <x v="7"/>
    <s v="2"/>
    <n v="0.22"/>
    <n v="0.1"/>
    <n v="0.14000000000000001"/>
    <n v="47885"/>
    <n v="1.414973347970818"/>
    <n v="0.65"/>
  </r>
  <r>
    <n v="272"/>
    <s v="Colorado"/>
    <s v="Garfield"/>
    <s v="No"/>
    <x v="8"/>
    <s v="2"/>
    <n v="0.13"/>
    <n v="0.05"/>
    <n v="0.08"/>
    <n v="74421"/>
    <n v="2.0492180226701815"/>
    <n v="0.87"/>
  </r>
  <r>
    <n v="273"/>
    <s v="Colorado"/>
    <s v="Gilpin"/>
    <s v="No"/>
    <x v="3"/>
    <s v="1"/>
    <n v="0.17"/>
    <n v="0.09"/>
    <n v="7.0000000000000007E-2"/>
    <n v="72949"/>
    <n v="0"/>
    <n v="0.84"/>
  </r>
  <r>
    <n v="274"/>
    <s v="Colorado"/>
    <s v="Grand"/>
    <s v="No"/>
    <x v="5"/>
    <s v="2"/>
    <n v="0.18"/>
    <n v="7.0000000000000007E-2"/>
    <n v="0.08"/>
    <n v="69214"/>
    <n v="1.0413926851582251"/>
    <n v="0.83"/>
  </r>
  <r>
    <n v="275"/>
    <s v="Colorado"/>
    <s v="Gunnison"/>
    <s v="No"/>
    <x v="5"/>
    <s v="2"/>
    <n v="0.13"/>
    <n v="0.05"/>
    <n v="0.1"/>
    <n v="61268"/>
    <n v="1.3979400086720377"/>
    <n v="0.82"/>
  </r>
  <r>
    <n v="276"/>
    <s v="Colorado"/>
    <s v="Hinsdale"/>
    <s v="No"/>
    <x v="4"/>
    <s v="1"/>
    <n v="0.3"/>
    <n v="0.1"/>
    <n v="0.09"/>
    <n v="62149"/>
    <n v="0"/>
    <n v="0.71"/>
  </r>
  <r>
    <n v="277"/>
    <s v="Colorado"/>
    <s v="Huerfano"/>
    <s v="No"/>
    <x v="2"/>
    <s v="1"/>
    <n v="0.31"/>
    <n v="0.11"/>
    <n v="0.21"/>
    <n v="38242"/>
    <n v="2.1492191126553797"/>
    <n v="0.72"/>
  </r>
  <r>
    <n v="278"/>
    <s v="Colorado"/>
    <s v="Jackson"/>
    <s v="No"/>
    <x v="4"/>
    <s v="1"/>
    <n v="0.22"/>
    <n v="0.09"/>
    <n v="0.13"/>
    <n v="51457"/>
    <n v="0"/>
    <n v="0.79"/>
  </r>
  <r>
    <n v="279"/>
    <s v="Colorado"/>
    <s v="Jefferson"/>
    <s v="No"/>
    <x v="3"/>
    <s v="3"/>
    <n v="0.16"/>
    <n v="7.0000000000000007E-2"/>
    <n v="7.0000000000000007E-2"/>
    <n v="85550"/>
    <n v="2.8195439355418688"/>
    <n v="0.84"/>
  </r>
  <r>
    <n v="280"/>
    <s v="Colorado"/>
    <s v="Kiowa"/>
    <s v="No"/>
    <x v="4"/>
    <s v="1"/>
    <n v="0.23"/>
    <n v="0.04"/>
    <n v="0.14000000000000001"/>
    <n v="44704"/>
    <n v="1.414973347970818"/>
    <n v="0.78"/>
  </r>
  <r>
    <n v="281"/>
    <s v="Colorado"/>
    <s v="Kit Carson"/>
    <s v="No"/>
    <x v="5"/>
    <s v="1"/>
    <n v="0.19"/>
    <n v="0.08"/>
    <n v="0.13"/>
    <n v="48342"/>
    <n v="1.3010299956639813"/>
    <n v="0.81"/>
  </r>
  <r>
    <n v="282"/>
    <s v="Colorado"/>
    <s v="Lake"/>
    <s v="No"/>
    <x v="2"/>
    <s v="1"/>
    <n v="0.14000000000000001"/>
    <n v="7.0000000000000007E-2"/>
    <n v="0.12"/>
    <n v="51802"/>
    <n v="0.95424250943932487"/>
    <n v="0.85"/>
  </r>
  <r>
    <n v="283"/>
    <s v="Colorado"/>
    <s v="La Plata"/>
    <s v="No"/>
    <x v="7"/>
    <s v="2"/>
    <n v="0.17"/>
    <n v="0.06"/>
    <n v="0.09"/>
    <n v="66219"/>
    <n v="1.9777236052888478"/>
    <n v="0.81"/>
  </r>
  <r>
    <n v="284"/>
    <s v="Colorado"/>
    <s v="Larimer"/>
    <s v="No"/>
    <x v="0"/>
    <s v="3"/>
    <n v="0.16"/>
    <n v="0.06"/>
    <n v="0.1"/>
    <n v="71306"/>
    <n v="2.7979596437371961"/>
    <n v="0.84"/>
  </r>
  <r>
    <n v="285"/>
    <s v="Colorado"/>
    <s v="Las Animas"/>
    <s v="No"/>
    <x v="5"/>
    <s v="2"/>
    <n v="0.24"/>
    <n v="0.09"/>
    <n v="0.18"/>
    <n v="41485"/>
    <n v="1.2787536009528289"/>
    <n v="0.74"/>
  </r>
  <r>
    <n v="286"/>
    <s v="Colorado"/>
    <s v="Lincoln"/>
    <s v="No"/>
    <x v="6"/>
    <s v="1"/>
    <n v="0.18"/>
    <n v="0.06"/>
    <n v="0.13"/>
    <n v="46690"/>
    <n v="1.6627578316815741"/>
    <n v="0.67"/>
  </r>
  <r>
    <n v="287"/>
    <s v="Colorado"/>
    <s v="Logan"/>
    <s v="No"/>
    <x v="5"/>
    <s v="2"/>
    <n v="0.18"/>
    <n v="0.06"/>
    <n v="0.12"/>
    <n v="53168"/>
    <n v="1.414973347970818"/>
    <n v="0.71"/>
  </r>
  <r>
    <n v="288"/>
    <s v="Colorado"/>
    <s v="Mesa"/>
    <s v="No"/>
    <x v="1"/>
    <s v="3"/>
    <n v="0.19"/>
    <n v="0.08"/>
    <n v="0.14000000000000001"/>
    <n v="51132"/>
    <n v="2.6702458530741242"/>
    <n v="0.81"/>
  </r>
  <r>
    <n v="289"/>
    <s v="Colorado"/>
    <s v="Mineral"/>
    <s v="No"/>
    <x v="4"/>
    <s v="1"/>
    <n v="0.31"/>
    <n v="0.1"/>
    <n v="0.09"/>
    <n v="60210"/>
    <n v="0"/>
    <n v="0.71"/>
  </r>
  <r>
    <n v="290"/>
    <s v="Colorado"/>
    <s v="Moffat"/>
    <s v="No"/>
    <x v="5"/>
    <s v="2"/>
    <n v="0.15"/>
    <n v="0.06"/>
    <n v="0.12"/>
    <n v="59500"/>
    <n v="1.414973347970818"/>
    <n v="0.86"/>
  </r>
  <r>
    <n v="291"/>
    <s v="Colorado"/>
    <s v="Montezuma"/>
    <s v="No"/>
    <x v="2"/>
    <s v="2"/>
    <n v="0.22"/>
    <n v="0.08"/>
    <n v="0.16"/>
    <n v="50180"/>
    <n v="1.414973347970818"/>
    <n v="0.79"/>
  </r>
  <r>
    <n v="292"/>
    <s v="Colorado"/>
    <s v="Montrose"/>
    <s v="No"/>
    <x v="7"/>
    <s v="2"/>
    <n v="0.23"/>
    <n v="0.08"/>
    <n v="0.11"/>
    <n v="52576"/>
    <n v="1.7853298350107671"/>
    <n v="0.78"/>
  </r>
  <r>
    <n v="293"/>
    <s v="Colorado"/>
    <s v="Morgan"/>
    <s v="No"/>
    <x v="2"/>
    <s v="2"/>
    <n v="0.15"/>
    <n v="0.05"/>
    <n v="0.12"/>
    <n v="55387"/>
    <n v="1.8450980400142569"/>
    <n v="0.84"/>
  </r>
  <r>
    <n v="294"/>
    <s v="Colorado"/>
    <s v="Otero"/>
    <s v="No"/>
    <x v="2"/>
    <s v="2"/>
    <n v="0.2"/>
    <n v="7.0000000000000007E-2"/>
    <n v="0.2"/>
    <n v="40064"/>
    <n v="2.0293837776852097"/>
    <n v="0.8"/>
  </r>
  <r>
    <n v="295"/>
    <s v="Colorado"/>
    <s v="Ouray"/>
    <s v="No"/>
    <x v="4"/>
    <s v="1"/>
    <n v="0.27"/>
    <n v="0.09"/>
    <n v="7.0000000000000007E-2"/>
    <n v="68900"/>
    <n v="0"/>
    <n v="0.74"/>
  </r>
  <r>
    <n v="296"/>
    <s v="Colorado"/>
    <s v="Park"/>
    <s v="No"/>
    <x v="3"/>
    <s v="2"/>
    <n v="0.2"/>
    <n v="0.09"/>
    <n v="0.08"/>
    <n v="72121"/>
    <n v="0"/>
    <n v="0.81"/>
  </r>
  <r>
    <n v="297"/>
    <s v="Colorado"/>
    <s v="Phillips"/>
    <s v="No"/>
    <x v="4"/>
    <s v="1"/>
    <n v="0.23"/>
    <n v="0.06"/>
    <n v="0.11"/>
    <n v="52367"/>
    <n v="1.6127838567197355"/>
    <n v="0.78"/>
  </r>
  <r>
    <n v="298"/>
    <s v="Colorado"/>
    <s v="Pitkin"/>
    <s v="No"/>
    <x v="5"/>
    <s v="2"/>
    <n v="0.19"/>
    <n v="0.04"/>
    <n v="7.0000000000000007E-2"/>
    <n v="89034"/>
    <n v="1.414973347970818"/>
    <n v="0.81"/>
  </r>
  <r>
    <n v="299"/>
    <s v="Colorado"/>
    <s v="Prowers"/>
    <s v="No"/>
    <x v="5"/>
    <s v="2"/>
    <n v="0.18"/>
    <n v="0.05"/>
    <n v="0.21"/>
    <n v="42455"/>
    <n v="1.414973347970818"/>
    <n v="0.82"/>
  </r>
  <r>
    <n v="300"/>
    <s v="Colorado"/>
    <s v="Pueblo"/>
    <s v="No"/>
    <x v="1"/>
    <s v="3"/>
    <n v="0.18"/>
    <n v="0.08"/>
    <n v="0.17"/>
    <n v="48308"/>
    <n v="2.9956351945975501"/>
    <n v="0.83"/>
  </r>
  <r>
    <n v="301"/>
    <s v="Colorado"/>
    <s v="Rio Blanco"/>
    <s v="No"/>
    <x v="4"/>
    <s v="1"/>
    <n v="0.16"/>
    <n v="7.0000000000000007E-2"/>
    <n v="0.1"/>
    <n v="63411"/>
    <n v="1.7708520116421442"/>
    <n v="0.82"/>
  </r>
  <r>
    <n v="302"/>
    <s v="Colorado"/>
    <s v="Rio Grande"/>
    <s v="No"/>
    <x v="5"/>
    <s v="2"/>
    <n v="0.2"/>
    <n v="7.0000000000000007E-2"/>
    <n v="0.14000000000000001"/>
    <n v="44171"/>
    <n v="1.255272505103306"/>
    <n v="0.82"/>
  </r>
  <r>
    <n v="303"/>
    <s v="Colorado"/>
    <s v="Routt"/>
    <s v="No"/>
    <x v="5"/>
    <s v="2"/>
    <n v="0.15"/>
    <n v="0.05"/>
    <n v="7.0000000000000007E-2"/>
    <n v="81033"/>
    <n v="1.6020599913279623"/>
    <n v="0.85"/>
  </r>
  <r>
    <n v="304"/>
    <s v="Colorado"/>
    <s v="Saguache"/>
    <s v="No"/>
    <x v="4"/>
    <s v="1"/>
    <n v="0.23"/>
    <n v="0.06"/>
    <n v="0.25"/>
    <n v="36869"/>
    <n v="0"/>
    <n v="0.77"/>
  </r>
  <r>
    <n v="305"/>
    <s v="Colorado"/>
    <s v="San Juan"/>
    <s v="No"/>
    <x v="4"/>
    <s v="1"/>
    <n v="0.23"/>
    <n v="0.1"/>
    <n v="0.14000000000000001"/>
    <n v="46878"/>
    <n v="0"/>
    <n v="0.76"/>
  </r>
  <r>
    <n v="306"/>
    <s v="Colorado"/>
    <s v="San Miguel"/>
    <s v="No"/>
    <x v="4"/>
    <s v="1"/>
    <n v="0.15"/>
    <n v="0.04"/>
    <n v="0.09"/>
    <n v="69458"/>
    <n v="0"/>
    <n v="0.86"/>
  </r>
  <r>
    <n v="307"/>
    <s v="Colorado"/>
    <s v="Sedgwick"/>
    <s v="No"/>
    <x v="4"/>
    <s v="1"/>
    <n v="0.26"/>
    <n v="0.09"/>
    <n v="0.15"/>
    <n v="40009"/>
    <n v="1.8325089127062364"/>
    <n v="0.76"/>
  </r>
  <r>
    <n v="308"/>
    <s v="Colorado"/>
    <s v="Summit"/>
    <s v="No"/>
    <x v="8"/>
    <s v="2"/>
    <n v="0.14000000000000001"/>
    <n v="0.04"/>
    <n v="7.0000000000000007E-2"/>
    <n v="80078"/>
    <n v="1.5440680443502757"/>
    <n v="0.87"/>
  </r>
  <r>
    <n v="309"/>
    <s v="Colorado"/>
    <s v="Teller"/>
    <s v="No"/>
    <x v="0"/>
    <s v="2"/>
    <n v="0.22"/>
    <n v="0.11"/>
    <n v="7.0000000000000007E-2"/>
    <n v="64850"/>
    <n v="1.2041199826559248"/>
    <n v="0.8"/>
  </r>
  <r>
    <n v="310"/>
    <s v="Colorado"/>
    <s v="Washington"/>
    <s v="No"/>
    <x v="4"/>
    <s v="1"/>
    <n v="0.21"/>
    <n v="0.06"/>
    <n v="0.13"/>
    <n v="47869"/>
    <n v="0"/>
    <n v="0.77"/>
  </r>
  <r>
    <n v="311"/>
    <s v="Colorado"/>
    <s v="Weld"/>
    <s v="No"/>
    <x v="0"/>
    <s v="3"/>
    <n v="0.12"/>
    <n v="0.05"/>
    <n v="0.1"/>
    <n v="75629"/>
    <n v="2.5010592622177517"/>
    <n v="0.88"/>
  </r>
  <r>
    <n v="312"/>
    <s v="Colorado"/>
    <s v="Yuma"/>
    <s v="No"/>
    <x v="5"/>
    <s v="2"/>
    <n v="0.18"/>
    <n v="0.06"/>
    <n v="0.12"/>
    <n v="53253"/>
    <n v="1.9344984512435677"/>
    <n v="0.81"/>
  </r>
  <r>
    <n v="313"/>
    <s v="Connecticut"/>
    <s v="Fairfield"/>
    <s v="Yes"/>
    <x v="0"/>
    <s v="3"/>
    <n v="0.16"/>
    <n v="0.03"/>
    <n v="0.1"/>
    <n v="91183"/>
    <n v="3.2605483726369795"/>
    <n v="0.84"/>
  </r>
  <r>
    <n v="314"/>
    <s v="Connecticut"/>
    <s v="Hartford"/>
    <s v="No"/>
    <x v="3"/>
    <s v="3"/>
    <n v="0.17"/>
    <n v="0.05"/>
    <n v="0.11"/>
    <n v="73037"/>
    <n v="3.4161410311683289"/>
    <n v="0.83"/>
  </r>
  <r>
    <n v="315"/>
    <s v="Connecticut"/>
    <s v="Litchfield"/>
    <s v="No"/>
    <x v="7"/>
    <s v="3"/>
    <n v="0.21"/>
    <n v="0.06"/>
    <n v="7.0000000000000007E-2"/>
    <n v="76304"/>
    <n v="2.0899051114393981"/>
    <n v="0.81"/>
  </r>
  <r>
    <n v="316"/>
    <s v="Connecticut"/>
    <s v="Middlesex"/>
    <s v="No"/>
    <x v="3"/>
    <s v="3"/>
    <n v="0.2"/>
    <n v="0.05"/>
    <n v="0.06"/>
    <n v="88709"/>
    <n v="2.8095597146352675"/>
    <n v="0.8"/>
  </r>
  <r>
    <n v="317"/>
    <s v="Connecticut"/>
    <s v="New Haven"/>
    <s v="Yes"/>
    <x v="0"/>
    <s v="3"/>
    <n v="0.17"/>
    <n v="0.05"/>
    <n v="0.11"/>
    <n v="67720"/>
    <n v="3.398287305357401"/>
    <n v="0.83"/>
  </r>
  <r>
    <n v="318"/>
    <s v="Connecticut"/>
    <s v="New London"/>
    <s v="No"/>
    <x v="0"/>
    <s v="3"/>
    <n v="0.18"/>
    <n v="0.08"/>
    <n v="0.09"/>
    <n v="67790"/>
    <n v="2.6394864892685859"/>
    <n v="0.81"/>
  </r>
  <r>
    <n v="319"/>
    <s v="Connecticut"/>
    <s v="Tolland"/>
    <s v="No"/>
    <x v="3"/>
    <s v="3"/>
    <n v="0.16"/>
    <n v="0.05"/>
    <n v="7.0000000000000007E-2"/>
    <n v="89584"/>
    <n v="2.3263358609287512"/>
    <n v="0.77"/>
  </r>
  <r>
    <n v="320"/>
    <s v="Connecticut"/>
    <s v="Windham"/>
    <s v="No"/>
    <x v="0"/>
    <s v="3"/>
    <n v="0.17"/>
    <n v="0.06"/>
    <n v="0.11"/>
    <n v="65182"/>
    <n v="2.2095150145426308"/>
    <n v="0.84"/>
  </r>
  <r>
    <n v="321"/>
    <s v="Delaware"/>
    <s v="Kent"/>
    <s v="No"/>
    <x v="1"/>
    <s v="3"/>
    <n v="0.17"/>
    <n v="0.1"/>
    <n v="0.13"/>
    <n v="54980"/>
    <n v="2.6580113966571126"/>
    <n v="0.84"/>
  </r>
  <r>
    <n v="322"/>
    <s v="Delaware"/>
    <s v="New Castle"/>
    <s v="Yes"/>
    <x v="3"/>
    <s v="3"/>
    <n v="0.16"/>
    <n v="0.06"/>
    <n v="0.11"/>
    <n v="69562"/>
    <n v="3.2846562827885157"/>
    <n v="0.84"/>
  </r>
  <r>
    <n v="323"/>
    <s v="Delaware"/>
    <s v="Sussex"/>
    <s v="Yes"/>
    <x v="0"/>
    <s v="3"/>
    <n v="0.28000000000000003"/>
    <n v="0.09"/>
    <n v="0.12"/>
    <n v="59821"/>
    <n v="2.406540180433955"/>
    <n v="0.74"/>
  </r>
  <r>
    <n v="324"/>
    <s v="Dist. of Columbia"/>
    <s v="The District"/>
    <s v="No"/>
    <x v="3"/>
    <s v="3"/>
    <n v="0.12"/>
    <n v="0.04"/>
    <n v="0.15"/>
    <n v="82533"/>
    <n v="3.5954962218255742"/>
    <n v="0.85"/>
  </r>
  <r>
    <n v="325"/>
    <s v="Florida"/>
    <s v="Alachua"/>
    <s v="No"/>
    <x v="0"/>
    <s v="3"/>
    <n v="0.14000000000000001"/>
    <n v="7.0000000000000007E-2"/>
    <n v="0.19"/>
    <n v="51026"/>
    <n v="3.2513948500401044"/>
    <n v="0.83"/>
  </r>
  <r>
    <n v="326"/>
    <s v="Florida"/>
    <s v="Baker"/>
    <s v="No"/>
    <x v="3"/>
    <s v="2"/>
    <n v="0.14000000000000001"/>
    <n v="7.0000000000000007E-2"/>
    <n v="0.14000000000000001"/>
    <n v="52804"/>
    <n v="1.8388490907372552"/>
    <n v="0.8"/>
  </r>
  <r>
    <n v="327"/>
    <s v="Florida"/>
    <s v="Bay"/>
    <s v="No"/>
    <x v="1"/>
    <s v="3"/>
    <n v="0.17"/>
    <n v="0.12"/>
    <n v="0.13"/>
    <n v="51777"/>
    <n v="2.5831987739686229"/>
    <n v="0.85"/>
  </r>
  <r>
    <n v="328"/>
    <s v="Florida"/>
    <s v="Bradford"/>
    <s v="No"/>
    <x v="2"/>
    <s v="2"/>
    <n v="0.18"/>
    <n v="7.0000000000000007E-2"/>
    <n v="0.17"/>
    <n v="45075"/>
    <n v="1.6989700043360187"/>
    <n v="0.72"/>
  </r>
  <r>
    <n v="329"/>
    <s v="Florida"/>
    <s v="Brevard"/>
    <s v="Yes"/>
    <x v="0"/>
    <s v="3"/>
    <n v="0.24"/>
    <n v="0.11"/>
    <n v="0.11"/>
    <n v="57612"/>
    <n v="3.2530955858490316"/>
    <n v="0.79"/>
  </r>
  <r>
    <n v="330"/>
    <s v="Florida"/>
    <s v="Broward"/>
    <s v="Yes"/>
    <x v="3"/>
    <s v="4"/>
    <n v="0.17"/>
    <n v="0.04"/>
    <n v="0.13"/>
    <n v="57200"/>
    <n v="3.7474894922586728"/>
    <n v="0.85"/>
  </r>
  <r>
    <n v="331"/>
    <s v="Florida"/>
    <s v="Calhoun"/>
    <s v="No"/>
    <x v="2"/>
    <s v="2"/>
    <n v="0.18"/>
    <n v="0.08"/>
    <n v="0.18"/>
    <n v="38323"/>
    <n v="1.414973347970818"/>
    <n v="0.73"/>
  </r>
  <r>
    <n v="332"/>
    <s v="Florida"/>
    <s v="Charlotte"/>
    <s v="No"/>
    <x v="1"/>
    <s v="3"/>
    <n v="0.4"/>
    <n v="0.12"/>
    <n v="0.11"/>
    <n v="52724"/>
    <n v="2.8337843746564788"/>
    <n v="0.62"/>
  </r>
  <r>
    <n v="333"/>
    <s v="Florida"/>
    <s v="Citrus"/>
    <s v="No"/>
    <x v="1"/>
    <s v="3"/>
    <n v="0.36"/>
    <n v="0.14000000000000001"/>
    <n v="0.15"/>
    <n v="41556"/>
    <n v="2.5224442335063197"/>
    <n v="0.68"/>
  </r>
  <r>
    <n v="334"/>
    <s v="Florida"/>
    <s v="Clay"/>
    <s v="No"/>
    <x v="3"/>
    <s v="3"/>
    <n v="0.16"/>
    <n v="0.12"/>
    <n v="0.09"/>
    <n v="62835"/>
    <n v="2.705007959333336"/>
    <n v="0.87"/>
  </r>
  <r>
    <n v="335"/>
    <s v="Florida"/>
    <s v="Collier"/>
    <s v="No"/>
    <x v="0"/>
    <s v="3"/>
    <n v="0.32"/>
    <n v="7.0000000000000007E-2"/>
    <n v="0.1"/>
    <n v="70649"/>
    <n v="3.0157787563890408"/>
    <n v="0.68"/>
  </r>
  <r>
    <n v="336"/>
    <s v="Florida"/>
    <s v="Columbia"/>
    <s v="No"/>
    <x v="7"/>
    <s v="2"/>
    <n v="0.19"/>
    <n v="0.09"/>
    <n v="0.16"/>
    <n v="46195"/>
    <n v="2.1846914308175989"/>
    <n v="0.79"/>
  </r>
  <r>
    <n v="337"/>
    <s v="Florida"/>
    <s v="DeSoto"/>
    <s v="No"/>
    <x v="2"/>
    <s v="2"/>
    <n v="0.22"/>
    <n v="0.06"/>
    <n v="0.24"/>
    <n v="37233"/>
    <n v="1.6627578316815741"/>
    <n v="0.72"/>
  </r>
  <r>
    <n v="338"/>
    <s v="Florida"/>
    <s v="Dixie"/>
    <s v="No"/>
    <x v="2"/>
    <s v="2"/>
    <n v="0.24"/>
    <n v="0.1"/>
    <n v="0.22"/>
    <n v="37148"/>
    <n v="0"/>
    <n v="0.7"/>
  </r>
  <r>
    <n v="339"/>
    <s v="Florida"/>
    <s v="Duval"/>
    <s v="Yes"/>
    <x v="3"/>
    <s v="3"/>
    <n v="0.14000000000000001"/>
    <n v="0.09"/>
    <n v="0.14000000000000001"/>
    <n v="55733"/>
    <n v="3.5593080109070123"/>
    <n v="0.87"/>
  </r>
  <r>
    <n v="340"/>
    <s v="Florida"/>
    <s v="Escambia"/>
    <s v="No"/>
    <x v="0"/>
    <s v="3"/>
    <n v="0.17"/>
    <n v="0.12"/>
    <n v="0.14000000000000001"/>
    <n v="50644"/>
    <n v="3.0874264570362855"/>
    <n v="0.82"/>
  </r>
  <r>
    <n v="341"/>
    <s v="Florida"/>
    <s v="Flagler"/>
    <s v="No"/>
    <x v="0"/>
    <s v="3"/>
    <n v="0.31"/>
    <n v="0.11"/>
    <n v="0.1"/>
    <n v="58975"/>
    <n v="2"/>
    <n v="0.72"/>
  </r>
  <r>
    <n v="342"/>
    <s v="Florida"/>
    <s v="Franklin"/>
    <s v="No"/>
    <x v="2"/>
    <s v="2"/>
    <n v="0.24"/>
    <n v="0.09"/>
    <n v="0.2"/>
    <n v="40297"/>
    <n v="1.2041199826559248"/>
    <n v="0.66"/>
  </r>
  <r>
    <n v="343"/>
    <s v="Florida"/>
    <s v="Gadsden"/>
    <s v="No"/>
    <x v="0"/>
    <s v="2"/>
    <n v="0.18"/>
    <n v="7.0000000000000007E-2"/>
    <n v="0.22"/>
    <n v="42259"/>
    <n v="2.9947569445876283"/>
    <n v="0.8"/>
  </r>
  <r>
    <n v="344"/>
    <s v="Florida"/>
    <s v="Gilchrist"/>
    <s v="No"/>
    <x v="0"/>
    <s v="2"/>
    <n v="0.2"/>
    <n v="0.08"/>
    <n v="0.16"/>
    <n v="42186"/>
    <n v="0"/>
    <n v="0.77"/>
  </r>
  <r>
    <n v="345"/>
    <s v="Florida"/>
    <s v="Glades"/>
    <s v="No"/>
    <x v="2"/>
    <s v="2"/>
    <n v="0.27"/>
    <n v="7.0000000000000007E-2"/>
    <n v="0.18"/>
    <n v="38680"/>
    <n v="0"/>
    <n v="0.64"/>
  </r>
  <r>
    <n v="346"/>
    <s v="Florida"/>
    <s v="Gulf"/>
    <s v="No"/>
    <x v="1"/>
    <s v="2"/>
    <n v="0.22"/>
    <n v="0.1"/>
    <n v="0.16"/>
    <n v="45426"/>
    <n v="1.1139433523068367"/>
    <n v="0.64"/>
  </r>
  <r>
    <n v="347"/>
    <s v="Florida"/>
    <s v="Hamilton"/>
    <s v="No"/>
    <x v="2"/>
    <s v="2"/>
    <n v="0.18"/>
    <n v="0.06"/>
    <n v="0.22"/>
    <n v="36299"/>
    <n v="0"/>
    <n v="0.67"/>
  </r>
  <r>
    <n v="348"/>
    <s v="Florida"/>
    <s v="Hardee"/>
    <s v="No"/>
    <x v="2"/>
    <s v="2"/>
    <n v="0.17"/>
    <n v="0.05"/>
    <n v="0.26"/>
    <n v="39169"/>
    <n v="1.414973347970818"/>
    <n v="0.8"/>
  </r>
  <r>
    <n v="349"/>
    <s v="Florida"/>
    <s v="Hendry"/>
    <s v="No"/>
    <x v="7"/>
    <s v="2"/>
    <n v="0.14000000000000001"/>
    <n v="0.04"/>
    <n v="0.24"/>
    <n v="44391"/>
    <n v="1.414973347970818"/>
    <n v="0.86"/>
  </r>
  <r>
    <n v="350"/>
    <s v="Florida"/>
    <s v="Hernando"/>
    <s v="No"/>
    <x v="3"/>
    <s v="3"/>
    <n v="0.27"/>
    <n v="0.09"/>
    <n v="0.14000000000000001"/>
    <n v="45884"/>
    <n v="2.7379873263334309"/>
    <n v="0.77"/>
  </r>
  <r>
    <n v="351"/>
    <s v="Florida"/>
    <s v="Highlands"/>
    <s v="No"/>
    <x v="1"/>
    <s v="3"/>
    <n v="0.35"/>
    <n v="0.1"/>
    <n v="0.2"/>
    <n v="39994"/>
    <n v="2.4440447959180762"/>
    <n v="0.67"/>
  </r>
  <r>
    <n v="352"/>
    <s v="Florida"/>
    <s v="Hillsborough"/>
    <s v="Yes"/>
    <x v="3"/>
    <s v="4"/>
    <n v="0.14000000000000001"/>
    <n v="7.0000000000000007E-2"/>
    <n v="0.14000000000000001"/>
    <n v="58361"/>
    <n v="3.6499187187354192"/>
    <n v="0.87"/>
  </r>
  <r>
    <n v="353"/>
    <s v="Florida"/>
    <s v="Holmes"/>
    <s v="No"/>
    <x v="2"/>
    <s v="2"/>
    <n v="0.2"/>
    <n v="0.09"/>
    <n v="0.22"/>
    <n v="38040"/>
    <n v="1.3222192947339193"/>
    <n v="0.76"/>
  </r>
  <r>
    <n v="354"/>
    <s v="Florida"/>
    <s v="Indian River"/>
    <s v="Yes"/>
    <x v="1"/>
    <s v="3"/>
    <n v="0.33"/>
    <n v="0.11"/>
    <n v="0.11"/>
    <n v="58228"/>
    <n v="2.6580113966571126"/>
    <n v="0.69"/>
  </r>
  <r>
    <n v="355"/>
    <s v="Florida"/>
    <s v="Jackson"/>
    <s v="No"/>
    <x v="2"/>
    <s v="2"/>
    <n v="0.2"/>
    <n v="0.08"/>
    <n v="0.2"/>
    <n v="39545"/>
    <n v="1.8388490907372552"/>
    <n v="0.7"/>
  </r>
  <r>
    <n v="356"/>
    <s v="Florida"/>
    <s v="Jefferson"/>
    <s v="No"/>
    <x v="0"/>
    <s v="2"/>
    <n v="0.24"/>
    <n v="0.08"/>
    <n v="0.16"/>
    <n v="46332"/>
    <n v="0"/>
    <n v="0.71"/>
  </r>
  <r>
    <n v="357"/>
    <s v="Florida"/>
    <s v="Lafayette"/>
    <s v="No"/>
    <x v="4"/>
    <s v="1"/>
    <n v="0.16"/>
    <n v="0.05"/>
    <n v="0.17"/>
    <n v="42689"/>
    <n v="0"/>
    <n v="0.69"/>
  </r>
  <r>
    <n v="358"/>
    <s v="Florida"/>
    <s v="Lake"/>
    <s v="Yes"/>
    <x v="3"/>
    <s v="3"/>
    <n v="0.27"/>
    <n v="0.09"/>
    <n v="0.11"/>
    <n v="52447"/>
    <n v="3.0461047872460387"/>
    <n v="0.76"/>
  </r>
  <r>
    <n v="359"/>
    <s v="Florida"/>
    <s v="Lee"/>
    <s v="Yes"/>
    <x v="0"/>
    <s v="3"/>
    <n v="0.28999999999999998"/>
    <n v="0.08"/>
    <n v="0.12"/>
    <n v="56343"/>
    <n v="3.2247919564926817"/>
    <n v="0.73"/>
  </r>
  <r>
    <n v="360"/>
    <s v="Florida"/>
    <s v="Leon"/>
    <s v="No"/>
    <x v="0"/>
    <s v="3"/>
    <n v="0.13"/>
    <n v="0.06"/>
    <n v="0.2"/>
    <n v="51046"/>
    <n v="2.9153998352122699"/>
    <n v="0.84"/>
  </r>
  <r>
    <n v="361"/>
    <s v="Florida"/>
    <s v="Levy"/>
    <s v="No"/>
    <x v="2"/>
    <s v="2"/>
    <n v="0.25"/>
    <n v="0.1"/>
    <n v="0.16"/>
    <n v="39037"/>
    <n v="1.3222192947339193"/>
    <n v="0.79"/>
  </r>
  <r>
    <n v="362"/>
    <s v="Florida"/>
    <s v="Liberty"/>
    <s v="No"/>
    <x v="6"/>
    <s v="1"/>
    <n v="0.15"/>
    <n v="0.05"/>
    <n v="0.18"/>
    <n v="40814"/>
    <n v="0"/>
    <n v="0.65"/>
  </r>
  <r>
    <n v="363"/>
    <s v="Florida"/>
    <s v="Madison"/>
    <s v="No"/>
    <x v="2"/>
    <s v="2"/>
    <n v="0.2"/>
    <n v="0.06"/>
    <n v="0.2"/>
    <n v="38249"/>
    <n v="1.414973347970818"/>
    <n v="0.73"/>
  </r>
  <r>
    <n v="364"/>
    <s v="Florida"/>
    <s v="Manatee"/>
    <s v="No"/>
    <x v="0"/>
    <s v="3"/>
    <n v="0.27"/>
    <n v="0.09"/>
    <n v="0.1"/>
    <n v="59587"/>
    <n v="2.975431808509263"/>
    <n v="0.74"/>
  </r>
  <r>
    <n v="365"/>
    <s v="Florida"/>
    <s v="Marion"/>
    <s v="No"/>
    <x v="0"/>
    <s v="3"/>
    <n v="0.28999999999999998"/>
    <n v="0.1"/>
    <n v="0.15"/>
    <n v="44517"/>
    <n v="2.8876173003357359"/>
    <n v="0.72"/>
  </r>
  <r>
    <n v="366"/>
    <s v="Florida"/>
    <s v="Martin"/>
    <s v="Yes"/>
    <x v="0"/>
    <s v="3"/>
    <n v="0.31"/>
    <n v="0.09"/>
    <n v="0.1"/>
    <n v="61592"/>
    <n v="2.7512791039833422"/>
    <n v="0.7"/>
  </r>
  <r>
    <n v="367"/>
    <s v="Florida"/>
    <s v="Miami-Dade"/>
    <s v="Yes"/>
    <x v="3"/>
    <s v="4"/>
    <n v="0.16"/>
    <n v="0.02"/>
    <n v="0.16"/>
    <n v="52043"/>
    <n v="3.9033070799641738"/>
    <n v="0.84"/>
  </r>
  <r>
    <n v="368"/>
    <s v="Florida"/>
    <s v="Monroe"/>
    <s v="No"/>
    <x v="7"/>
    <s v="2"/>
    <n v="0.23"/>
    <n v="0.11"/>
    <n v="0.12"/>
    <n v="67094"/>
    <n v="2.1492191126553797"/>
    <n v="0.78"/>
  </r>
  <r>
    <n v="369"/>
    <s v="Florida"/>
    <s v="Nassau"/>
    <s v="No"/>
    <x v="3"/>
    <s v="2"/>
    <n v="0.22"/>
    <n v="0.1"/>
    <n v="0.1"/>
    <n v="66898"/>
    <n v="1.7242758696007889"/>
    <n v="0.81"/>
  </r>
  <r>
    <n v="370"/>
    <s v="Florida"/>
    <s v="Okaloosa"/>
    <s v="No"/>
    <x v="1"/>
    <s v="3"/>
    <n v="0.16"/>
    <n v="0.18"/>
    <n v="0.12"/>
    <n v="62779"/>
    <n v="2.6901960800285138"/>
    <n v="0.85"/>
  </r>
  <r>
    <n v="371"/>
    <s v="Florida"/>
    <s v="Okeechobee"/>
    <s v="No"/>
    <x v="7"/>
    <s v="2"/>
    <n v="0.2"/>
    <n v="7.0000000000000007E-2"/>
    <n v="0.2"/>
    <n v="42258"/>
    <n v="2.0043213737826426"/>
    <n v="0.76"/>
  </r>
  <r>
    <n v="372"/>
    <s v="Florida"/>
    <s v="Orange"/>
    <s v="Yes"/>
    <x v="3"/>
    <s v="4"/>
    <n v="0.12"/>
    <n v="0.05"/>
    <n v="0.15"/>
    <n v="58037"/>
    <n v="3.7108786176851729"/>
    <n v="0.88"/>
  </r>
  <r>
    <n v="373"/>
    <s v="Florida"/>
    <s v="Osceola"/>
    <s v="Yes"/>
    <x v="3"/>
    <s v="3"/>
    <n v="0.13"/>
    <n v="0.05"/>
    <n v="0.13"/>
    <n v="50473"/>
    <n v="2.7101173651118162"/>
    <n v="0.89"/>
  </r>
  <r>
    <n v="374"/>
    <s v="Florida"/>
    <s v="Palm Beach"/>
    <s v="No"/>
    <x v="3"/>
    <s v="4"/>
    <n v="0.24"/>
    <n v="0.06"/>
    <n v="0.12"/>
    <n v="61735"/>
    <n v="3.6366884479532828"/>
    <n v="0.77"/>
  </r>
  <r>
    <n v="375"/>
    <s v="Florida"/>
    <s v="Pasco"/>
    <s v="No"/>
    <x v="3"/>
    <s v="3"/>
    <n v="0.23"/>
    <n v="0.09"/>
    <n v="0.12"/>
    <n v="53788"/>
    <n v="3.1241780554746752"/>
    <n v="0.81"/>
  </r>
  <r>
    <n v="376"/>
    <s v="Florida"/>
    <s v="Pinellas"/>
    <s v="No"/>
    <x v="3"/>
    <s v="3"/>
    <n v="0.25"/>
    <n v="0.09"/>
    <n v="0.12"/>
    <n v="52226"/>
    <n v="3.5910646070264991"/>
    <n v="0.78"/>
  </r>
  <r>
    <n v="377"/>
    <s v="Florida"/>
    <s v="Polk"/>
    <s v="No"/>
    <x v="0"/>
    <s v="3"/>
    <n v="0.2"/>
    <n v="7.0000000000000007E-2"/>
    <n v="0.15"/>
    <n v="51354"/>
    <n v="3.2089785172762535"/>
    <n v="0.81"/>
  </r>
  <r>
    <n v="378"/>
    <s v="Florida"/>
    <s v="Putnam"/>
    <s v="No"/>
    <x v="7"/>
    <s v="2"/>
    <n v="0.23"/>
    <n v="0.1"/>
    <n v="0.18"/>
    <n v="39578"/>
    <n v="2"/>
    <n v="0.79"/>
  </r>
  <r>
    <n v="379"/>
    <s v="Florida"/>
    <s v="St. Johns"/>
    <s v="No"/>
    <x v="3"/>
    <s v="3"/>
    <n v="0.2"/>
    <n v="0.08"/>
    <n v="7.0000000000000007E-2"/>
    <n v="81925"/>
    <n v="2.3117538610557542"/>
    <n v="0.82"/>
  </r>
  <r>
    <n v="380"/>
    <s v="Florida"/>
    <s v="St. Lucie"/>
    <s v="No"/>
    <x v="0"/>
    <s v="3"/>
    <n v="0.24"/>
    <n v="0.08"/>
    <n v="0.12"/>
    <n v="53377"/>
    <n v="2.7788744720027396"/>
    <n v="0.78"/>
  </r>
  <r>
    <n v="381"/>
    <s v="Florida"/>
    <s v="Santa Rosa"/>
    <s v="No"/>
    <x v="0"/>
    <s v="3"/>
    <n v="0.16"/>
    <n v="0.12"/>
    <n v="0.09"/>
    <n v="69541"/>
    <n v="2.406540180433955"/>
    <n v="0.84"/>
  </r>
  <r>
    <n v="382"/>
    <s v="Florida"/>
    <s v="Sarasota"/>
    <s v="No"/>
    <x v="0"/>
    <s v="3"/>
    <n v="0.37"/>
    <n v="0.1"/>
    <n v="0.1"/>
    <n v="61652"/>
    <n v="3.1464381352857744"/>
    <n v="0.65"/>
  </r>
  <r>
    <n v="383"/>
    <s v="Florida"/>
    <s v="Seminole"/>
    <s v="Yes"/>
    <x v="3"/>
    <s v="3"/>
    <n v="0.16"/>
    <n v="7.0000000000000007E-2"/>
    <n v="0.1"/>
    <n v="67187"/>
    <n v="2.4424797690644486"/>
    <n v="0.87"/>
  </r>
  <r>
    <n v="384"/>
    <s v="Florida"/>
    <s v="Sumter"/>
    <s v="No"/>
    <x v="1"/>
    <s v="3"/>
    <n v="0.57999999999999996"/>
    <n v="0.14000000000000001"/>
    <n v="0.09"/>
    <n v="55324"/>
    <n v="1.6127838567197355"/>
    <n v="0.39"/>
  </r>
  <r>
    <n v="385"/>
    <s v="Florida"/>
    <s v="Suwannee"/>
    <s v="No"/>
    <x v="2"/>
    <s v="2"/>
    <n v="0.21"/>
    <n v="0.09"/>
    <n v="0.18"/>
    <n v="38525"/>
    <n v="1.414973347970818"/>
    <n v="0.77"/>
  </r>
  <r>
    <n v="386"/>
    <s v="Florida"/>
    <s v="Taylor"/>
    <s v="No"/>
    <x v="2"/>
    <s v="2"/>
    <n v="0.2"/>
    <n v="7.0000000000000007E-2"/>
    <n v="0.19"/>
    <n v="42307"/>
    <n v="1.3979400086720377"/>
    <n v="0.72"/>
  </r>
  <r>
    <n v="387"/>
    <s v="Florida"/>
    <s v="Union"/>
    <s v="No"/>
    <x v="2"/>
    <s v="2"/>
    <n v="0.15"/>
    <n v="7.0000000000000007E-2"/>
    <n v="0.14000000000000001"/>
    <n v="45906"/>
    <n v="2.1643528557844371"/>
    <n v="0.59"/>
  </r>
  <r>
    <n v="388"/>
    <s v="Florida"/>
    <s v="Volusia"/>
    <s v="No"/>
    <x v="0"/>
    <s v="3"/>
    <n v="0.24"/>
    <n v="0.09"/>
    <n v="0.13"/>
    <n v="50285"/>
    <n v="3.1682027468426308"/>
    <n v="0.77"/>
  </r>
  <r>
    <n v="389"/>
    <s v="Florida"/>
    <s v="Wakulla"/>
    <s v="No"/>
    <x v="0"/>
    <s v="2"/>
    <n v="0.16"/>
    <n v="7.0000000000000007E-2"/>
    <n v="0.11"/>
    <n v="58203"/>
    <n v="0"/>
    <n v="0.79"/>
  </r>
  <r>
    <n v="390"/>
    <s v="Florida"/>
    <s v="Walton"/>
    <s v="No"/>
    <x v="1"/>
    <s v="2"/>
    <n v="0.21"/>
    <n v="0.11"/>
    <n v="0.11"/>
    <n v="60973"/>
    <n v="2.1038037209559568"/>
    <n v="0.8"/>
  </r>
  <r>
    <n v="391"/>
    <s v="Florida"/>
    <s v="Washington"/>
    <s v="No"/>
    <x v="2"/>
    <s v="2"/>
    <n v="0.18"/>
    <n v="0.08"/>
    <n v="0.21"/>
    <n v="39225"/>
    <n v="1.7781512503836436"/>
    <n v="0.77"/>
  </r>
  <r>
    <n v="392"/>
    <s v="Georgia"/>
    <s v="Appling"/>
    <s v="No"/>
    <x v="5"/>
    <s v="2"/>
    <n v="0.17"/>
    <n v="0.06"/>
    <n v="0.21"/>
    <n v="42781"/>
    <n v="2.1789769472931693"/>
    <n v="0.84"/>
  </r>
  <r>
    <n v="393"/>
    <s v="Georgia"/>
    <s v="Atkinson"/>
    <s v="No"/>
    <x v="4"/>
    <s v="1"/>
    <n v="0.14000000000000001"/>
    <n v="0.04"/>
    <n v="0.26"/>
    <n v="36779"/>
    <n v="0"/>
    <n v="0.87"/>
  </r>
  <r>
    <n v="394"/>
    <s v="Georgia"/>
    <s v="Bacon"/>
    <s v="No"/>
    <x v="5"/>
    <s v="2"/>
    <n v="0.16"/>
    <n v="0.06"/>
    <n v="0.22"/>
    <n v="38775"/>
    <n v="2.0569048513364727"/>
    <n v="0.85"/>
  </r>
  <r>
    <n v="395"/>
    <s v="Georgia"/>
    <s v="Baker"/>
    <s v="No"/>
    <x v="1"/>
    <s v="1"/>
    <n v="0.23"/>
    <n v="0.06"/>
    <n v="0.23"/>
    <n v="38288"/>
    <n v="0"/>
    <n v="0.81"/>
  </r>
  <r>
    <n v="396"/>
    <s v="Georgia"/>
    <s v="Baldwin"/>
    <s v="No"/>
    <x v="7"/>
    <s v="2"/>
    <n v="0.16"/>
    <n v="0.06"/>
    <n v="0.21"/>
    <n v="42727"/>
    <n v="2.436162647040756"/>
    <n v="0.76"/>
  </r>
  <r>
    <n v="397"/>
    <s v="Georgia"/>
    <s v="Banks"/>
    <s v="No"/>
    <x v="6"/>
    <s v="2"/>
    <n v="0.17"/>
    <n v="0.06"/>
    <n v="0.13"/>
    <n v="55384"/>
    <n v="0"/>
    <n v="0.86"/>
  </r>
  <r>
    <n v="398"/>
    <s v="Georgia"/>
    <s v="Barrow"/>
    <s v="No"/>
    <x v="3"/>
    <s v="2"/>
    <n v="0.12"/>
    <n v="0.05"/>
    <n v="0.09"/>
    <n v="61413"/>
    <n v="1.4913616938342726"/>
    <n v="0.9"/>
  </r>
  <r>
    <n v="399"/>
    <s v="Georgia"/>
    <s v="Bartow"/>
    <s v="No"/>
    <x v="3"/>
    <s v="3"/>
    <n v="0.14000000000000001"/>
    <n v="0.06"/>
    <n v="0.12"/>
    <n v="57409"/>
    <n v="1.9084850188786497"/>
    <n v="0.89"/>
  </r>
  <r>
    <n v="400"/>
    <s v="Georgia"/>
    <s v="Ben Hill"/>
    <s v="No"/>
    <x v="5"/>
    <s v="2"/>
    <n v="0.18"/>
    <n v="0.06"/>
    <n v="0.26"/>
    <n v="35020"/>
    <n v="1.7708520116421442"/>
    <n v="0.85"/>
  </r>
  <r>
    <n v="401"/>
    <s v="Georgia"/>
    <s v="Berrien"/>
    <s v="No"/>
    <x v="2"/>
    <s v="2"/>
    <n v="0.17"/>
    <n v="7.0000000000000007E-2"/>
    <n v="0.22"/>
    <n v="39412"/>
    <n v="1.6020599913279623"/>
    <n v="0.86"/>
  </r>
  <r>
    <n v="402"/>
    <s v="Georgia"/>
    <s v="Bib"/>
    <s v="No"/>
    <x v="1"/>
    <s v="3"/>
    <n v="0.16"/>
    <n v="0.08"/>
    <n v="0.24"/>
    <n v="41390"/>
    <n v="3.0318122713303706"/>
    <n v="0.84"/>
  </r>
  <r>
    <n v="403"/>
    <s v="Georgia"/>
    <s v="Bleckley"/>
    <s v="No"/>
    <x v="2"/>
    <s v="2"/>
    <n v="0.17"/>
    <n v="7.0000000000000007E-2"/>
    <n v="0.17"/>
    <n v="46019"/>
    <n v="1.414973347970818"/>
    <n v="0.77"/>
  </r>
  <r>
    <n v="404"/>
    <s v="Georgia"/>
    <s v="Brantley"/>
    <s v="No"/>
    <x v="1"/>
    <s v="2"/>
    <n v="0.17"/>
    <n v="0.06"/>
    <n v="0.18"/>
    <n v="41874"/>
    <n v="0"/>
    <n v="0.87"/>
  </r>
  <r>
    <n v="405"/>
    <s v="Georgia"/>
    <s v="Brooks"/>
    <s v="No"/>
    <x v="1"/>
    <s v="2"/>
    <n v="0.2"/>
    <n v="7.0000000000000007E-2"/>
    <n v="0.24"/>
    <n v="36354"/>
    <n v="1.414973347970818"/>
    <n v="0.83"/>
  </r>
  <r>
    <n v="406"/>
    <s v="Georgia"/>
    <s v="Bryan"/>
    <s v="No"/>
    <x v="0"/>
    <s v="2"/>
    <n v="0.11"/>
    <n v="0.11"/>
    <n v="0.09"/>
    <n v="79658"/>
    <n v="0"/>
    <n v="0.92"/>
  </r>
  <r>
    <n v="407"/>
    <s v="Georgia"/>
    <s v="Bulloch"/>
    <s v="No"/>
    <x v="7"/>
    <s v="2"/>
    <n v="0.11"/>
    <n v="0.06"/>
    <n v="0.21"/>
    <n v="43766"/>
    <n v="2.2787536009528289"/>
    <n v="0.83"/>
  </r>
  <r>
    <n v="408"/>
    <s v="Georgia"/>
    <s v="Burke"/>
    <s v="No"/>
    <x v="0"/>
    <s v="2"/>
    <n v="0.16"/>
    <n v="7.0000000000000007E-2"/>
    <n v="0.22"/>
    <n v="42785"/>
    <n v="1.6127838567197355"/>
    <n v="0.87"/>
  </r>
  <r>
    <n v="409"/>
    <s v="Georgia"/>
    <s v="Butts"/>
    <s v="No"/>
    <x v="3"/>
    <s v="2"/>
    <n v="0.16"/>
    <n v="0.06"/>
    <n v="0.17"/>
    <n v="48831"/>
    <n v="1.3979400086720377"/>
    <n v="0.77"/>
  </r>
  <r>
    <n v="410"/>
    <s v="Georgia"/>
    <s v="Calhoun"/>
    <s v="No"/>
    <x v="6"/>
    <s v="1"/>
    <n v="0.16"/>
    <n v="0.05"/>
    <n v="0.27"/>
    <n v="33393"/>
    <n v="0"/>
    <n v="0.61"/>
  </r>
  <r>
    <n v="411"/>
    <s v="Georgia"/>
    <s v="Camden"/>
    <s v="No"/>
    <x v="7"/>
    <s v="2"/>
    <n v="0.14000000000000001"/>
    <n v="0.14000000000000001"/>
    <n v="0.15"/>
    <n v="56555"/>
    <n v="1.6127838567197355"/>
    <n v="0.85"/>
  </r>
  <r>
    <n v="412"/>
    <s v="Georgia"/>
    <s v="Candler"/>
    <s v="No"/>
    <x v="5"/>
    <s v="2"/>
    <n v="0.18"/>
    <n v="7.0000000000000007E-2"/>
    <n v="0.24"/>
    <n v="35841"/>
    <n v="1.414973347970818"/>
    <n v="0.83"/>
  </r>
  <r>
    <n v="413"/>
    <s v="Georgia"/>
    <s v="Carroll"/>
    <s v="No"/>
    <x v="3"/>
    <s v="3"/>
    <n v="0.14000000000000001"/>
    <n v="0.06"/>
    <n v="0.16"/>
    <n v="52502"/>
    <n v="2.4456042032735974"/>
    <n v="0.87"/>
  </r>
  <r>
    <n v="414"/>
    <s v="Georgia"/>
    <s v="Catoosa"/>
    <s v="No"/>
    <x v="0"/>
    <s v="2"/>
    <n v="0.18"/>
    <n v="7.0000000000000007E-2"/>
    <n v="0.12"/>
    <n v="55807"/>
    <n v="1.5563025007672873"/>
    <n v="0.86"/>
  </r>
  <r>
    <n v="415"/>
    <s v="Georgia"/>
    <s v="Charlton"/>
    <s v="No"/>
    <x v="2"/>
    <s v="2"/>
    <n v="0.16"/>
    <n v="7.0000000000000007E-2"/>
    <n v="0.21"/>
    <n v="40499"/>
    <n v="0"/>
    <n v="0.71"/>
  </r>
  <r>
    <n v="416"/>
    <s v="Georgia"/>
    <s v="Chatham"/>
    <s v="No"/>
    <x v="0"/>
    <s v="3"/>
    <n v="0.15"/>
    <n v="0.1"/>
    <n v="0.14000000000000001"/>
    <n v="54165"/>
    <n v="3.161667412437736"/>
    <n v="0.82"/>
  </r>
  <r>
    <n v="417"/>
    <s v="Georgia"/>
    <s v="Chattahoochee"/>
    <s v="No"/>
    <x v="0"/>
    <s v="2"/>
    <n v="0.05"/>
    <n v="0.18"/>
    <n v="0.13"/>
    <n v="46869"/>
    <n v="1.7634279935629373"/>
    <n v="0.72"/>
  </r>
  <r>
    <n v="418"/>
    <s v="Georgia"/>
    <s v="Chattooga"/>
    <s v="No"/>
    <x v="2"/>
    <s v="2"/>
    <n v="0.18"/>
    <n v="7.0000000000000007E-2"/>
    <n v="0.18"/>
    <n v="39513"/>
    <n v="0"/>
    <n v="0.83"/>
  </r>
  <r>
    <n v="419"/>
    <s v="Georgia"/>
    <s v="Cherokee"/>
    <s v="No"/>
    <x v="3"/>
    <s v="3"/>
    <n v="0.14000000000000001"/>
    <n v="0.06"/>
    <n v="7.0000000000000007E-2"/>
    <n v="82733"/>
    <n v="2.0899051114393981"/>
    <n v="0.88"/>
  </r>
  <r>
    <n v="420"/>
    <s v="Georgia"/>
    <s v="Clarke"/>
    <s v="No"/>
    <x v="1"/>
    <s v="3"/>
    <n v="0.11"/>
    <n v="0.05"/>
    <n v="0.25"/>
    <n v="42112"/>
    <n v="2.7497363155690611"/>
    <n v="0.83"/>
  </r>
  <r>
    <n v="421"/>
    <s v="Georgia"/>
    <s v="Clay"/>
    <s v="No"/>
    <x v="4"/>
    <s v="1"/>
    <n v="0.27"/>
    <n v="0.09"/>
    <n v="0.28999999999999998"/>
    <n v="30239"/>
    <n v="0"/>
    <n v="0.75"/>
  </r>
  <r>
    <n v="422"/>
    <s v="Georgia"/>
    <s v="Clayton"/>
    <s v="No"/>
    <x v="3"/>
    <s v="3"/>
    <n v="0.09"/>
    <n v="0.06"/>
    <n v="0.17"/>
    <n v="46059"/>
    <n v="2.6095944092252199"/>
    <n v="0.91"/>
  </r>
  <r>
    <n v="423"/>
    <s v="Georgia"/>
    <s v="Clinch"/>
    <s v="No"/>
    <x v="2"/>
    <s v="1"/>
    <n v="0.16"/>
    <n v="0.05"/>
    <n v="0.25"/>
    <n v="37593"/>
    <n v="1.414973347970818"/>
    <n v="0.88"/>
  </r>
  <r>
    <n v="424"/>
    <s v="Georgia"/>
    <s v="Cob"/>
    <s v="No"/>
    <x v="3"/>
    <s v="3"/>
    <n v="0.12"/>
    <n v="0.06"/>
    <n v="0.09"/>
    <n v="78603"/>
    <n v="3.1149444157125847"/>
    <n v="0.88"/>
  </r>
  <r>
    <n v="425"/>
    <s v="Georgia"/>
    <s v="Coffee"/>
    <s v="No"/>
    <x v="5"/>
    <s v="2"/>
    <n v="0.14000000000000001"/>
    <n v="0.05"/>
    <n v="0.22"/>
    <n v="39480"/>
    <n v="1.9493900066449128"/>
    <n v="0.82"/>
  </r>
  <r>
    <n v="426"/>
    <s v="Georgia"/>
    <s v="Colquitt"/>
    <s v="No"/>
    <x v="2"/>
    <s v="2"/>
    <n v="0.15"/>
    <n v="0.05"/>
    <n v="0.23"/>
    <n v="38633"/>
    <n v="2.2278867046136734"/>
    <n v="0.86"/>
  </r>
  <r>
    <n v="427"/>
    <s v="Georgia"/>
    <s v="Columbia"/>
    <s v="No"/>
    <x v="0"/>
    <s v="3"/>
    <n v="0.14000000000000001"/>
    <n v="0.11"/>
    <n v="7.0000000000000007E-2"/>
    <n v="82184"/>
    <n v="0"/>
    <n v="0.89"/>
  </r>
  <r>
    <n v="428"/>
    <s v="Georgia"/>
    <s v="Cook"/>
    <s v="No"/>
    <x v="2"/>
    <s v="2"/>
    <n v="0.17"/>
    <n v="7.0000000000000007E-2"/>
    <n v="0.24"/>
    <n v="38827"/>
    <n v="2.1931245983544616"/>
    <n v="0.86"/>
  </r>
  <r>
    <n v="429"/>
    <s v="Georgia"/>
    <s v="Coweta"/>
    <s v="No"/>
    <x v="3"/>
    <s v="3"/>
    <n v="0.14000000000000001"/>
    <n v="7.0000000000000007E-2"/>
    <n v="0.1"/>
    <n v="70974"/>
    <n v="2.2944662261615929"/>
    <n v="0.88"/>
  </r>
  <r>
    <n v="430"/>
    <s v="Georgia"/>
    <s v="Crawford"/>
    <s v="No"/>
    <x v="1"/>
    <s v="2"/>
    <n v="0.19"/>
    <n v="0.08"/>
    <n v="0.18"/>
    <n v="48004"/>
    <n v="0"/>
    <n v="0.85"/>
  </r>
  <r>
    <n v="431"/>
    <s v="Georgia"/>
    <s v="Crisp"/>
    <s v="No"/>
    <x v="2"/>
    <s v="2"/>
    <n v="0.19"/>
    <n v="0.06"/>
    <n v="0.27"/>
    <n v="36096"/>
    <n v="2.5010592622177517"/>
    <n v="0.82"/>
  </r>
  <r>
    <n v="432"/>
    <s v="Georgia"/>
    <s v="Dade"/>
    <s v="No"/>
    <x v="0"/>
    <s v="2"/>
    <n v="0.19"/>
    <n v="7.0000000000000007E-2"/>
    <n v="0.13"/>
    <n v="48779"/>
    <n v="0"/>
    <n v="0.79"/>
  </r>
  <r>
    <n v="433"/>
    <s v="Georgia"/>
    <s v="Dawson"/>
    <s v="No"/>
    <x v="3"/>
    <s v="2"/>
    <n v="0.2"/>
    <n v="0.06"/>
    <n v="0.09"/>
    <n v="68835"/>
    <n v="0"/>
    <n v="0.82"/>
  </r>
  <r>
    <n v="434"/>
    <s v="Georgia"/>
    <s v="Decatur"/>
    <s v="No"/>
    <x v="2"/>
    <s v="2"/>
    <n v="0.16"/>
    <n v="0.06"/>
    <n v="0.22"/>
    <n v="38441"/>
    <n v="1.9084850188786497"/>
    <n v="0.84"/>
  </r>
  <r>
    <n v="435"/>
    <s v="Georgia"/>
    <s v="DeKal"/>
    <s v="No"/>
    <x v="3"/>
    <s v="3"/>
    <n v="0.12"/>
    <n v="0.05"/>
    <n v="0.14000000000000001"/>
    <n v="63477"/>
    <n v="3.4063698354692673"/>
    <n v="0.88"/>
  </r>
  <r>
    <n v="436"/>
    <s v="Georgia"/>
    <s v="Dodge"/>
    <s v="No"/>
    <x v="2"/>
    <s v="2"/>
    <n v="0.18"/>
    <n v="7.0000000000000007E-2"/>
    <n v="0.24"/>
    <n v="35636"/>
    <n v="1.5563025007672873"/>
    <n v="0.78"/>
  </r>
  <r>
    <n v="437"/>
    <s v="Georgia"/>
    <s v="Dooly"/>
    <s v="No"/>
    <x v="2"/>
    <s v="2"/>
    <n v="0.2"/>
    <n v="0.06"/>
    <n v="0.25"/>
    <n v="37278"/>
    <n v="0"/>
    <n v="0.69"/>
  </r>
  <r>
    <n v="438"/>
    <s v="Georgia"/>
    <s v="Dougherty"/>
    <s v="No"/>
    <x v="1"/>
    <s v="2"/>
    <n v="0.15"/>
    <n v="7.0000000000000007E-2"/>
    <n v="0.28000000000000003"/>
    <n v="38806"/>
    <n v="2.6646419755561257"/>
    <n v="0.81"/>
  </r>
  <r>
    <n v="439"/>
    <s v="Georgia"/>
    <s v="Douglas"/>
    <s v="No"/>
    <x v="3"/>
    <s v="3"/>
    <n v="0.12"/>
    <n v="7.0000000000000007E-2"/>
    <n v="0.12"/>
    <n v="60512"/>
    <n v="2.4756711883244296"/>
    <n v="0.9"/>
  </r>
  <r>
    <n v="440"/>
    <s v="Georgia"/>
    <s v="Early"/>
    <s v="No"/>
    <x v="2"/>
    <s v="2"/>
    <n v="0.19"/>
    <n v="0.06"/>
    <n v="0.26"/>
    <n v="34984"/>
    <n v="2.1846914308175989"/>
    <n v="0.83"/>
  </r>
  <r>
    <n v="441"/>
    <s v="Georgia"/>
    <s v="Echols"/>
    <s v="No"/>
    <x v="1"/>
    <s v="1"/>
    <n v="0.13"/>
    <n v="0.05"/>
    <n v="0.24"/>
    <n v="38667"/>
    <n v="0"/>
    <n v="0.88"/>
  </r>
  <r>
    <n v="442"/>
    <s v="Georgia"/>
    <s v="Effingham"/>
    <s v="No"/>
    <x v="0"/>
    <s v="2"/>
    <n v="0.12"/>
    <n v="0.08"/>
    <n v="0.08"/>
    <n v="65793"/>
    <n v="2.1172712956557644"/>
    <n v="0.9"/>
  </r>
  <r>
    <n v="443"/>
    <s v="Georgia"/>
    <s v="Elbert"/>
    <s v="No"/>
    <x v="2"/>
    <s v="2"/>
    <n v="0.21"/>
    <n v="7.0000000000000007E-2"/>
    <n v="0.18"/>
    <n v="39681"/>
    <n v="1.5563025007672873"/>
    <n v="0.83"/>
  </r>
  <r>
    <n v="444"/>
    <s v="Georgia"/>
    <s v="Emanuel"/>
    <s v="No"/>
    <x v="5"/>
    <s v="2"/>
    <n v="0.16"/>
    <n v="0.06"/>
    <n v="0.24"/>
    <n v="37574"/>
    <n v="1.9637878273455553"/>
    <n v="0.82"/>
  </r>
  <r>
    <n v="445"/>
    <s v="Georgia"/>
    <s v="Evans"/>
    <s v="No"/>
    <x v="2"/>
    <s v="2"/>
    <n v="0.16"/>
    <n v="0.06"/>
    <n v="0.26"/>
    <n v="37319"/>
    <n v="1.0413926851582251"/>
    <n v="0.83"/>
  </r>
  <r>
    <n v="446"/>
    <s v="Georgia"/>
    <s v="Fannin"/>
    <s v="No"/>
    <x v="6"/>
    <s v="2"/>
    <n v="0.3"/>
    <n v="0.09"/>
    <n v="0.17"/>
    <n v="43439"/>
    <n v="1.7075701760979363"/>
    <n v="0.74"/>
  </r>
  <r>
    <n v="447"/>
    <s v="Georgia"/>
    <s v="Fayette"/>
    <s v="No"/>
    <x v="3"/>
    <s v="3"/>
    <n v="0.18"/>
    <n v="0.09"/>
    <n v="0.05"/>
    <n v="95021"/>
    <n v="2.3463529744506388"/>
    <n v="0.84"/>
  </r>
  <r>
    <n v="448"/>
    <s v="Georgia"/>
    <s v="Floyd"/>
    <s v="No"/>
    <x v="1"/>
    <s v="2"/>
    <n v="0.17"/>
    <n v="0.06"/>
    <n v="0.2"/>
    <n v="44906"/>
    <n v="2.7803173121401512"/>
    <n v="0.84"/>
  </r>
  <r>
    <n v="449"/>
    <s v="Georgia"/>
    <s v="Forsyth"/>
    <s v="No"/>
    <x v="3"/>
    <s v="3"/>
    <n v="0.12"/>
    <n v="0.04"/>
    <n v="0.05"/>
    <n v="105921"/>
    <n v="2.5132176000679389"/>
    <n v="0.9"/>
  </r>
  <r>
    <n v="450"/>
    <s v="Georgia"/>
    <s v="Franklin"/>
    <s v="No"/>
    <x v="6"/>
    <s v="2"/>
    <n v="0.19"/>
    <n v="0.06"/>
    <n v="0.16"/>
    <n v="42904"/>
    <n v="1.6232492903979006"/>
    <n v="0.82"/>
  </r>
  <r>
    <n v="451"/>
    <s v="Georgia"/>
    <s v="Fulton"/>
    <s v="No"/>
    <x v="3"/>
    <s v="4"/>
    <n v="0.12"/>
    <n v="0.05"/>
    <n v="0.13"/>
    <n v="70808"/>
    <n v="3.6190933306267428"/>
    <n v="0.87"/>
  </r>
  <r>
    <n v="452"/>
    <s v="Georgia"/>
    <s v="Gilmer"/>
    <s v="No"/>
    <x v="2"/>
    <s v="2"/>
    <n v="0.25"/>
    <n v="0.09"/>
    <n v="0.17"/>
    <n v="47757"/>
    <n v="0"/>
    <n v="0.78"/>
  </r>
  <r>
    <n v="453"/>
    <s v="Georgia"/>
    <s v="Glascock"/>
    <s v="No"/>
    <x v="4"/>
    <s v="1"/>
    <n v="0.18"/>
    <n v="0.06"/>
    <n v="0.17"/>
    <n v="42820"/>
    <n v="0"/>
    <n v="0.85"/>
  </r>
  <r>
    <n v="454"/>
    <s v="Georgia"/>
    <s v="Glynn"/>
    <s v="No"/>
    <x v="1"/>
    <s v="2"/>
    <n v="0.2"/>
    <n v="0.09"/>
    <n v="0.16"/>
    <n v="53906"/>
    <n v="2.8020892578817329"/>
    <n v="0.81"/>
  </r>
  <r>
    <n v="455"/>
    <s v="Georgia"/>
    <s v="Gordon"/>
    <s v="No"/>
    <x v="7"/>
    <s v="2"/>
    <n v="0.15"/>
    <n v="0.06"/>
    <n v="0.17"/>
    <n v="49101"/>
    <n v="1.9242792860618816"/>
    <n v="0.87"/>
  </r>
  <r>
    <n v="456"/>
    <s v="Georgia"/>
    <s v="Grady"/>
    <s v="No"/>
    <x v="2"/>
    <s v="2"/>
    <n v="0.18"/>
    <n v="0.06"/>
    <n v="0.2"/>
    <n v="41002"/>
    <n v="1.6020599913279623"/>
    <n v="0.84"/>
  </r>
  <r>
    <n v="457"/>
    <s v="Georgia"/>
    <s v="Greene"/>
    <s v="No"/>
    <x v="2"/>
    <s v="2"/>
    <n v="0.28999999999999998"/>
    <n v="0.08"/>
    <n v="0.19"/>
    <n v="54016"/>
    <n v="1.414973347970818"/>
    <n v="0.73"/>
  </r>
  <r>
    <n v="458"/>
    <s v="Georgia"/>
    <s v="Gwinnett"/>
    <s v="No"/>
    <x v="3"/>
    <s v="3"/>
    <n v="0.1"/>
    <n v="0.04"/>
    <n v="0.09"/>
    <n v="72008"/>
    <n v="3.012837224705172"/>
    <n v="0.91"/>
  </r>
  <r>
    <n v="459"/>
    <s v="Georgia"/>
    <s v="Habersham"/>
    <s v="No"/>
    <x v="2"/>
    <s v="2"/>
    <n v="0.18"/>
    <n v="0.06"/>
    <n v="0.14000000000000001"/>
    <n v="51829"/>
    <n v="2.1398790864012365"/>
    <n v="0.79"/>
  </r>
  <r>
    <n v="460"/>
    <s v="Georgia"/>
    <s v="Hall"/>
    <s v="No"/>
    <x v="1"/>
    <s v="3"/>
    <n v="0.15"/>
    <n v="0.06"/>
    <n v="0.13"/>
    <n v="61631"/>
    <n v="2.9484129657786009"/>
    <n v="0.86"/>
  </r>
  <r>
    <n v="461"/>
    <s v="Georgia"/>
    <s v="Hancock"/>
    <s v="No"/>
    <x v="5"/>
    <s v="1"/>
    <n v="0.23"/>
    <n v="7.0000000000000007E-2"/>
    <n v="0.26"/>
    <n v="31716"/>
    <n v="0"/>
    <n v="0.68"/>
  </r>
  <r>
    <n v="462"/>
    <s v="Georgia"/>
    <s v="Haralson"/>
    <s v="No"/>
    <x v="3"/>
    <s v="2"/>
    <n v="0.16"/>
    <n v="0.05"/>
    <n v="0.16"/>
    <n v="47662"/>
    <n v="1.3802112417116059"/>
    <n v="0.88"/>
  </r>
  <r>
    <n v="463"/>
    <s v="Georgia"/>
    <s v="Harris"/>
    <s v="No"/>
    <x v="0"/>
    <s v="2"/>
    <n v="0.19"/>
    <n v="0.09"/>
    <n v="0.09"/>
    <n v="74686"/>
    <n v="0"/>
    <n v="0.83"/>
  </r>
  <r>
    <n v="464"/>
    <s v="Georgia"/>
    <s v="Hart"/>
    <s v="No"/>
    <x v="2"/>
    <s v="2"/>
    <n v="0.22"/>
    <n v="0.06"/>
    <n v="0.15"/>
    <n v="47171"/>
    <n v="0"/>
    <n v="0.8"/>
  </r>
  <r>
    <n v="465"/>
    <s v="Georgia"/>
    <s v="Heard"/>
    <s v="No"/>
    <x v="3"/>
    <s v="2"/>
    <n v="0.17"/>
    <n v="0.06"/>
    <n v="0.17"/>
    <n v="46218"/>
    <n v="0"/>
    <n v="0.86"/>
  </r>
  <r>
    <n v="466"/>
    <s v="Georgia"/>
    <s v="Henry"/>
    <s v="No"/>
    <x v="3"/>
    <s v="3"/>
    <n v="0.12"/>
    <n v="0.08"/>
    <n v="7.0000000000000007E-2"/>
    <n v="72970"/>
    <n v="2.374748346010104"/>
    <n v="0.91"/>
  </r>
  <r>
    <n v="467"/>
    <s v="Georgia"/>
    <s v="Houston"/>
    <s v="No"/>
    <x v="1"/>
    <s v="3"/>
    <n v="0.13"/>
    <n v="0.12"/>
    <n v="0.12"/>
    <n v="60728"/>
    <n v="2.4424797690644486"/>
    <n v="0.89"/>
  </r>
  <r>
    <n v="468"/>
    <s v="Georgia"/>
    <s v="Irwin"/>
    <s v="No"/>
    <x v="5"/>
    <s v="1"/>
    <n v="0.18"/>
    <n v="0.06"/>
    <n v="0.22"/>
    <n v="38156"/>
    <n v="1.8129133566428555"/>
    <n v="0.76"/>
  </r>
  <r>
    <n v="469"/>
    <s v="Georgia"/>
    <s v="Jackson"/>
    <s v="No"/>
    <x v="7"/>
    <s v="2"/>
    <n v="0.14000000000000001"/>
    <n v="0.06"/>
    <n v="0.09"/>
    <n v="68984"/>
    <n v="2.4885507165004443"/>
    <n v="0.88"/>
  </r>
  <r>
    <n v="470"/>
    <s v="Georgia"/>
    <s v="Jasper"/>
    <s v="No"/>
    <x v="3"/>
    <s v="2"/>
    <n v="0.17"/>
    <n v="7.0000000000000007E-2"/>
    <n v="0.15"/>
    <n v="51241"/>
    <n v="1.8325089127062364"/>
    <n v="0.85"/>
  </r>
  <r>
    <n v="471"/>
    <s v="Georgia"/>
    <s v="Jeff Davis"/>
    <s v="No"/>
    <x v="5"/>
    <s v="2"/>
    <n v="0.16"/>
    <n v="0.05"/>
    <n v="0.2"/>
    <n v="37211"/>
    <n v="1.414973347970818"/>
    <n v="0.87"/>
  </r>
  <r>
    <n v="472"/>
    <s v="Georgia"/>
    <s v="Jefferson"/>
    <s v="No"/>
    <x v="2"/>
    <s v="2"/>
    <n v="0.18"/>
    <n v="7.0000000000000007E-2"/>
    <n v="0.22"/>
    <n v="38274"/>
    <n v="1.5797835966168101"/>
    <n v="0.83"/>
  </r>
  <r>
    <n v="473"/>
    <s v="Georgia"/>
    <s v="Jenkins"/>
    <s v="No"/>
    <x v="2"/>
    <s v="1"/>
    <n v="0.17"/>
    <n v="0.05"/>
    <n v="0.27"/>
    <n v="31419"/>
    <n v="1.414973347970818"/>
    <n v="0.73"/>
  </r>
  <r>
    <n v="474"/>
    <s v="Georgia"/>
    <s v="Johnson"/>
    <s v="No"/>
    <x v="5"/>
    <s v="1"/>
    <n v="0.19"/>
    <n v="0.05"/>
    <n v="0.25"/>
    <n v="34849"/>
    <n v="0"/>
    <n v="0.69"/>
  </r>
  <r>
    <n v="475"/>
    <s v="Georgia"/>
    <s v="Jones"/>
    <s v="No"/>
    <x v="1"/>
    <s v="2"/>
    <n v="0.18"/>
    <n v="0.08"/>
    <n v="0.14000000000000001"/>
    <n v="55737"/>
    <n v="0"/>
    <n v="0.86"/>
  </r>
  <r>
    <n v="476"/>
    <s v="Georgia"/>
    <s v="Lamar"/>
    <s v="No"/>
    <x v="3"/>
    <s v="2"/>
    <n v="0.17"/>
    <n v="0.06"/>
    <n v="0.16"/>
    <n v="48323"/>
    <n v="0"/>
    <n v="0.81"/>
  </r>
  <r>
    <n v="477"/>
    <s v="Georgia"/>
    <s v="Lanier"/>
    <s v="No"/>
    <x v="1"/>
    <s v="2"/>
    <n v="0.14000000000000001"/>
    <n v="0.08"/>
    <n v="0.2"/>
    <n v="41564"/>
    <n v="1.9444826721501687"/>
    <n v="0.87"/>
  </r>
  <r>
    <n v="478"/>
    <s v="Georgia"/>
    <s v="Laurens"/>
    <s v="No"/>
    <x v="8"/>
    <s v="2"/>
    <n v="0.18"/>
    <n v="7.0000000000000007E-2"/>
    <n v="0.24"/>
    <n v="42114"/>
    <n v="2.5403294747908736"/>
    <n v="0.85"/>
  </r>
  <r>
    <n v="479"/>
    <s v="Georgia"/>
    <s v="Lee"/>
    <s v="No"/>
    <x v="1"/>
    <s v="2"/>
    <n v="0.13"/>
    <n v="0.08"/>
    <n v="0.12"/>
    <n v="66090"/>
    <n v="0"/>
    <n v="0.87"/>
  </r>
  <r>
    <n v="480"/>
    <s v="Georgia"/>
    <s v="Liberty"/>
    <s v="No"/>
    <x v="1"/>
    <s v="2"/>
    <n v="0.09"/>
    <n v="0.23"/>
    <n v="0.16"/>
    <n v="47685"/>
    <n v="1.7993405494535817"/>
    <n v="0.9"/>
  </r>
  <r>
    <n v="481"/>
    <s v="Georgia"/>
    <s v="Lincoln"/>
    <s v="No"/>
    <x v="0"/>
    <s v="1"/>
    <n v="0.24"/>
    <n v="7.0000000000000007E-2"/>
    <n v="0.17"/>
    <n v="46967"/>
    <n v="0"/>
    <n v="0.79"/>
  </r>
  <r>
    <n v="482"/>
    <s v="Georgia"/>
    <s v="Long"/>
    <s v="No"/>
    <x v="1"/>
    <s v="2"/>
    <n v="0.1"/>
    <n v="0.12"/>
    <n v="0.16"/>
    <n v="46428"/>
    <n v="0"/>
    <n v="0.91"/>
  </r>
  <r>
    <n v="483"/>
    <s v="Georgia"/>
    <s v="Lowndes"/>
    <s v="No"/>
    <x v="1"/>
    <s v="3"/>
    <n v="0.12"/>
    <n v="0.09"/>
    <n v="0.25"/>
    <n v="41820"/>
    <n v="2.4871383754771865"/>
    <n v="0.85"/>
  </r>
  <r>
    <n v="484"/>
    <s v="Georgia"/>
    <s v="Lumpkin"/>
    <s v="No"/>
    <x v="2"/>
    <s v="2"/>
    <n v="0.18"/>
    <n v="7.0000000000000007E-2"/>
    <n v="0.14000000000000001"/>
    <n v="55583"/>
    <n v="0"/>
    <n v="0.77"/>
  </r>
  <r>
    <n v="485"/>
    <s v="Georgia"/>
    <s v="McDuffie"/>
    <s v="No"/>
    <x v="0"/>
    <s v="2"/>
    <n v="0.18"/>
    <n v="7.0000000000000007E-2"/>
    <n v="0.2"/>
    <n v="42768"/>
    <n v="1.3617278360175928"/>
    <n v="0.85"/>
  </r>
  <r>
    <n v="486"/>
    <s v="Georgia"/>
    <s v="McIntosh"/>
    <s v="No"/>
    <x v="1"/>
    <s v="2"/>
    <n v="0.27"/>
    <n v="0.1"/>
    <n v="0.21"/>
    <n v="42513"/>
    <n v="0"/>
    <n v="0.76"/>
  </r>
  <r>
    <n v="487"/>
    <s v="Georgia"/>
    <s v="Macon"/>
    <s v="No"/>
    <x v="2"/>
    <s v="2"/>
    <n v="0.17"/>
    <n v="0.06"/>
    <n v="0.26"/>
    <n v="32868"/>
    <n v="1.6989700043360187"/>
    <n v="0.72"/>
  </r>
  <r>
    <n v="488"/>
    <s v="Georgia"/>
    <s v="Madison"/>
    <s v="No"/>
    <x v="1"/>
    <s v="2"/>
    <n v="0.17"/>
    <n v="0.06"/>
    <n v="0.16"/>
    <n v="51338"/>
    <n v="0"/>
    <n v="0.86"/>
  </r>
  <r>
    <n v="489"/>
    <s v="Georgia"/>
    <s v="Marion"/>
    <s v="No"/>
    <x v="0"/>
    <s v="1"/>
    <n v="0.2"/>
    <n v="0.1"/>
    <n v="0.23"/>
    <n v="39114"/>
    <n v="0"/>
    <n v="0.83"/>
  </r>
  <r>
    <n v="490"/>
    <s v="Georgia"/>
    <s v="Meriwether"/>
    <s v="No"/>
    <x v="3"/>
    <s v="2"/>
    <n v="0.2"/>
    <n v="0.06"/>
    <n v="0.24"/>
    <n v="38886"/>
    <n v="2.2764618041732443"/>
    <n v="0.83"/>
  </r>
  <r>
    <n v="491"/>
    <s v="Georgia"/>
    <s v="Miller"/>
    <s v="No"/>
    <x v="6"/>
    <s v="1"/>
    <n v="0.22"/>
    <n v="0.05"/>
    <n v="0.22"/>
    <n v="42483"/>
    <n v="2.2855573090077739"/>
    <n v="0.8"/>
  </r>
  <r>
    <n v="492"/>
    <s v="Georgia"/>
    <s v="Mitchell"/>
    <s v="No"/>
    <x v="2"/>
    <s v="2"/>
    <n v="0.16"/>
    <n v="0.06"/>
    <n v="0.26"/>
    <n v="36788"/>
    <n v="2.2600713879850747"/>
    <n v="0.77"/>
  </r>
  <r>
    <n v="493"/>
    <s v="Georgia"/>
    <s v="Monroe"/>
    <s v="No"/>
    <x v="1"/>
    <s v="2"/>
    <n v="0.19"/>
    <n v="7.0000000000000007E-2"/>
    <n v="0.12"/>
    <n v="59362"/>
    <n v="1.414973347970818"/>
    <n v="0.82"/>
  </r>
  <r>
    <n v="494"/>
    <s v="Georgia"/>
    <s v="Montgomery"/>
    <s v="No"/>
    <x v="4"/>
    <s v="1"/>
    <n v="0.17"/>
    <n v="0.05"/>
    <n v="0.2"/>
    <n v="41834"/>
    <n v="0"/>
    <n v="0.77"/>
  </r>
  <r>
    <n v="495"/>
    <s v="Georgia"/>
    <s v="Morgan"/>
    <s v="No"/>
    <x v="3"/>
    <s v="2"/>
    <n v="0.2"/>
    <n v="7.0000000000000007E-2"/>
    <n v="0.13"/>
    <n v="57978"/>
    <n v="1.414973347970818"/>
    <n v="0.83"/>
  </r>
  <r>
    <n v="496"/>
    <s v="Georgia"/>
    <s v="Murray"/>
    <s v="No"/>
    <x v="1"/>
    <s v="2"/>
    <n v="0.15"/>
    <n v="0.05"/>
    <n v="0.15"/>
    <n v="46810"/>
    <n v="1.1139433523068367"/>
    <n v="0.89"/>
  </r>
  <r>
    <n v="497"/>
    <s v="Georgia"/>
    <s v="Muscogee"/>
    <s v="No"/>
    <x v="0"/>
    <s v="3"/>
    <n v="0.13"/>
    <n v="0.12"/>
    <n v="0.19"/>
    <n v="46628"/>
    <n v="3.0678145111618402"/>
    <n v="0.87"/>
  </r>
  <r>
    <n v="498"/>
    <s v="Georgia"/>
    <s v="Newton"/>
    <s v="No"/>
    <x v="3"/>
    <s v="3"/>
    <n v="0.13"/>
    <n v="0.06"/>
    <n v="0.15"/>
    <n v="56598"/>
    <n v="2.0170333392987803"/>
    <n v="0.89"/>
  </r>
  <r>
    <n v="499"/>
    <s v="Georgia"/>
    <s v="Oconee"/>
    <s v="No"/>
    <x v="1"/>
    <s v="2"/>
    <n v="0.15"/>
    <n v="0.05"/>
    <n v="0.06"/>
    <n v="99497"/>
    <n v="0"/>
    <n v="0.87"/>
  </r>
  <r>
    <n v="500"/>
    <s v="Georgia"/>
    <s v="Oglethorpe"/>
    <s v="No"/>
    <x v="1"/>
    <s v="2"/>
    <n v="0.19"/>
    <n v="0.06"/>
    <n v="0.14000000000000001"/>
    <n v="51105"/>
    <n v="0"/>
    <n v="0.84"/>
  </r>
  <r>
    <n v="501"/>
    <s v="Georgia"/>
    <s v="Paulding"/>
    <s v="No"/>
    <x v="3"/>
    <s v="3"/>
    <n v="0.11"/>
    <n v="0.05"/>
    <n v="0.08"/>
    <n v="73309"/>
    <n v="2.469822015978163"/>
    <n v="0.92"/>
  </r>
  <r>
    <n v="502"/>
    <s v="Georgia"/>
    <s v="Peach"/>
    <s v="No"/>
    <x v="1"/>
    <s v="2"/>
    <n v="0.16"/>
    <n v="0.08"/>
    <n v="0.23"/>
    <n v="46525"/>
    <n v="1.414973347970818"/>
    <n v="0.83"/>
  </r>
  <r>
    <n v="503"/>
    <s v="Georgia"/>
    <s v="Pickens"/>
    <s v="No"/>
    <x v="3"/>
    <s v="2"/>
    <n v="0.22"/>
    <n v="0.08"/>
    <n v="0.11"/>
    <n v="65062"/>
    <n v="1.7242758696007889"/>
    <n v="0.81"/>
  </r>
  <r>
    <n v="504"/>
    <s v="Georgia"/>
    <s v="Pierce"/>
    <s v="No"/>
    <x v="2"/>
    <s v="2"/>
    <n v="0.17"/>
    <n v="7.0000000000000007E-2"/>
    <n v="0.18"/>
    <n v="44389"/>
    <n v="0"/>
    <n v="0.87"/>
  </r>
  <r>
    <n v="505"/>
    <s v="Georgia"/>
    <s v="Pike"/>
    <s v="No"/>
    <x v="3"/>
    <s v="2"/>
    <n v="0.16"/>
    <n v="0.08"/>
    <n v="0.1"/>
    <n v="66901"/>
    <n v="0"/>
    <n v="0.87"/>
  </r>
  <r>
    <n v="506"/>
    <s v="Georgia"/>
    <s v="Polk"/>
    <s v="No"/>
    <x v="7"/>
    <s v="2"/>
    <n v="0.15"/>
    <n v="0.06"/>
    <n v="0.21"/>
    <n v="43679"/>
    <n v="1.414973347970818"/>
    <n v="0.87"/>
  </r>
  <r>
    <n v="507"/>
    <s v="Georgia"/>
    <s v="Pulaski"/>
    <s v="No"/>
    <x v="1"/>
    <s v="2"/>
    <n v="0.23"/>
    <n v="7.0000000000000007E-2"/>
    <n v="0.21"/>
    <n v="40582"/>
    <n v="1.7634279935629373"/>
    <n v="0.7"/>
  </r>
  <r>
    <n v="508"/>
    <s v="Georgia"/>
    <s v="Putnam"/>
    <s v="No"/>
    <x v="2"/>
    <s v="2"/>
    <n v="0.24"/>
    <n v="0.08"/>
    <n v="0.16"/>
    <n v="51205"/>
    <n v="1.414973347970818"/>
    <n v="0.78"/>
  </r>
  <r>
    <n v="509"/>
    <s v="Georgia"/>
    <s v="Quitman"/>
    <s v="No"/>
    <x v="4"/>
    <s v="1"/>
    <n v="0.31"/>
    <n v="0.08"/>
    <n v="0.25"/>
    <n v="33908"/>
    <n v="0"/>
    <n v="0.74"/>
  </r>
  <r>
    <n v="510"/>
    <s v="Georgia"/>
    <s v="Rabun"/>
    <s v="No"/>
    <x v="5"/>
    <s v="2"/>
    <n v="0.28000000000000003"/>
    <n v="0.08"/>
    <n v="0.14000000000000001"/>
    <n v="44213"/>
    <n v="1.414973347970818"/>
    <n v="0.74"/>
  </r>
  <r>
    <n v="511"/>
    <s v="Georgia"/>
    <s v="Randolph"/>
    <s v="No"/>
    <x v="2"/>
    <s v="1"/>
    <n v="0.24"/>
    <n v="0.05"/>
    <n v="0.28999999999999998"/>
    <n v="28298"/>
    <n v="1.414973347970818"/>
    <n v="0.76"/>
  </r>
  <r>
    <n v="512"/>
    <s v="Georgia"/>
    <s v="Richmond"/>
    <s v="Yes"/>
    <x v="0"/>
    <s v="3"/>
    <n v="0.14000000000000001"/>
    <n v="0.11"/>
    <n v="0.21"/>
    <n v="40168"/>
    <n v="3.3686587123922269"/>
    <n v="0.84"/>
  </r>
  <r>
    <n v="513"/>
    <s v="Georgia"/>
    <s v="Rockdale"/>
    <s v="No"/>
    <x v="3"/>
    <s v="2"/>
    <n v="0.14000000000000001"/>
    <n v="7.0000000000000007E-2"/>
    <n v="0.13"/>
    <n v="59673"/>
    <n v="2.2013971243204513"/>
    <n v="0.87"/>
  </r>
  <r>
    <n v="514"/>
    <s v="Georgia"/>
    <s v="Schley"/>
    <s v="No"/>
    <x v="6"/>
    <s v="1"/>
    <n v="0.17"/>
    <n v="0.06"/>
    <n v="0.18"/>
    <n v="45378"/>
    <n v="0"/>
    <n v="0.85"/>
  </r>
  <r>
    <n v="515"/>
    <s v="Georgia"/>
    <s v="Screven"/>
    <s v="No"/>
    <x v="2"/>
    <s v="2"/>
    <n v="0.19"/>
    <n v="7.0000000000000007E-2"/>
    <n v="0.25"/>
    <n v="39048"/>
    <n v="1.414973347970818"/>
    <n v="0.82"/>
  </r>
  <r>
    <n v="516"/>
    <s v="Georgia"/>
    <s v="Seminole"/>
    <s v="No"/>
    <x v="2"/>
    <s v="1"/>
    <n v="0.23"/>
    <n v="0.08"/>
    <n v="0.25"/>
    <n v="36869"/>
    <n v="2.1492191126553797"/>
    <n v="0.81"/>
  </r>
  <r>
    <n v="517"/>
    <s v="Georgia"/>
    <s v="Spalding"/>
    <s v="No"/>
    <x v="3"/>
    <s v="2"/>
    <n v="0.18"/>
    <n v="7.0000000000000007E-2"/>
    <n v="0.17"/>
    <n v="43510"/>
    <n v="2.2068258760318495"/>
    <n v="0.84"/>
  </r>
  <r>
    <n v="518"/>
    <s v="Georgia"/>
    <s v="Stephens"/>
    <s v="No"/>
    <x v="5"/>
    <s v="2"/>
    <n v="0.19"/>
    <n v="7.0000000000000007E-2"/>
    <n v="0.16"/>
    <n v="45850"/>
    <n v="2.2764618041732443"/>
    <n v="0.82"/>
  </r>
  <r>
    <n v="519"/>
    <s v="Georgia"/>
    <s v="Stewart"/>
    <s v="No"/>
    <x v="6"/>
    <s v="1"/>
    <n v="0.16"/>
    <n v="0.05"/>
    <n v="0.28000000000000003"/>
    <n v="33053"/>
    <n v="0"/>
    <n v="0.63"/>
  </r>
  <r>
    <n v="520"/>
    <s v="Georgia"/>
    <s v="Sumter"/>
    <s v="No"/>
    <x v="2"/>
    <s v="2"/>
    <n v="0.17"/>
    <n v="0.06"/>
    <n v="0.24"/>
    <n v="37562"/>
    <n v="1.6532125137753437"/>
    <n v="0.81"/>
  </r>
  <r>
    <n v="521"/>
    <s v="Georgia"/>
    <s v="Talbot"/>
    <s v="No"/>
    <x v="6"/>
    <s v="1"/>
    <n v="0.24"/>
    <n v="0.09"/>
    <n v="0.25"/>
    <n v="37265"/>
    <n v="0"/>
    <n v="0.8"/>
  </r>
  <r>
    <n v="522"/>
    <s v="Georgia"/>
    <s v="Taliaferro"/>
    <s v="No"/>
    <x v="6"/>
    <s v="1"/>
    <n v="0.26"/>
    <n v="7.0000000000000007E-2"/>
    <n v="0.25"/>
    <n v="34090"/>
    <n v="0"/>
    <n v="0.78"/>
  </r>
  <r>
    <n v="523"/>
    <s v="Georgia"/>
    <s v="Tattnall"/>
    <s v="No"/>
    <x v="2"/>
    <s v="2"/>
    <n v="0.14000000000000001"/>
    <n v="0.06"/>
    <n v="0.21"/>
    <n v="41440"/>
    <n v="1.414973347970818"/>
    <n v="0.7"/>
  </r>
  <r>
    <n v="524"/>
    <s v="Georgia"/>
    <s v="Taylor"/>
    <s v="No"/>
    <x v="6"/>
    <s v="1"/>
    <n v="0.2"/>
    <n v="0.06"/>
    <n v="0.23"/>
    <n v="36310"/>
    <n v="0"/>
    <n v="0.83"/>
  </r>
  <r>
    <n v="525"/>
    <s v="Georgia"/>
    <s v="Telfair"/>
    <s v="No"/>
    <x v="5"/>
    <s v="2"/>
    <n v="0.18"/>
    <n v="0.05"/>
    <n v="0.25"/>
    <n v="34297"/>
    <n v="0"/>
    <n v="0.65"/>
  </r>
  <r>
    <n v="526"/>
    <s v="Georgia"/>
    <s v="Terrell"/>
    <s v="No"/>
    <x v="1"/>
    <s v="1"/>
    <n v="0.2"/>
    <n v="7.0000000000000007E-2"/>
    <n v="0.27"/>
    <n v="35290"/>
    <n v="0"/>
    <n v="0.81"/>
  </r>
  <r>
    <n v="527"/>
    <s v="Georgia"/>
    <s v="Thomas"/>
    <s v="No"/>
    <x v="7"/>
    <s v="2"/>
    <n v="0.18"/>
    <n v="7.0000000000000007E-2"/>
    <n v="0.2"/>
    <n v="41642"/>
    <n v="2.4871383754771865"/>
    <n v="0.85"/>
  </r>
  <r>
    <n v="528"/>
    <s v="Georgia"/>
    <s v="Tift"/>
    <s v="No"/>
    <x v="8"/>
    <s v="2"/>
    <n v="0.15"/>
    <n v="0.05"/>
    <n v="0.19"/>
    <n v="45680"/>
    <n v="2.2600713879850747"/>
    <n v="0.84"/>
  </r>
  <r>
    <n v="529"/>
    <s v="Georgia"/>
    <s v="Toombs"/>
    <s v="No"/>
    <x v="5"/>
    <s v="2"/>
    <n v="0.16"/>
    <n v="0.06"/>
    <n v="0.25"/>
    <n v="37148"/>
    <n v="1.7634279935629373"/>
    <n v="0.86"/>
  </r>
  <r>
    <n v="530"/>
    <s v="Georgia"/>
    <s v="Towns"/>
    <s v="No"/>
    <x v="4"/>
    <s v="2"/>
    <n v="0.35"/>
    <n v="0.1"/>
    <n v="0.14000000000000001"/>
    <n v="45853"/>
    <n v="2.1789769472931693"/>
    <n v="0.6"/>
  </r>
  <r>
    <n v="531"/>
    <s v="Georgia"/>
    <s v="Treutlen"/>
    <s v="No"/>
    <x v="5"/>
    <s v="1"/>
    <n v="0.18"/>
    <n v="7.0000000000000007E-2"/>
    <n v="0.25"/>
    <n v="35069"/>
    <n v="0"/>
    <n v="0.8"/>
  </r>
  <r>
    <n v="532"/>
    <s v="Georgia"/>
    <s v="Troup"/>
    <s v="No"/>
    <x v="7"/>
    <s v="2"/>
    <n v="0.15"/>
    <n v="0.06"/>
    <n v="0.19"/>
    <n v="45234"/>
    <n v="2.5921767573958667"/>
    <n v="0.85"/>
  </r>
  <r>
    <n v="533"/>
    <s v="Georgia"/>
    <s v="Turner"/>
    <s v="No"/>
    <x v="2"/>
    <s v="1"/>
    <n v="0.2"/>
    <n v="7.0000000000000007E-2"/>
    <n v="0.27"/>
    <n v="33261"/>
    <n v="0"/>
    <n v="0.81"/>
  </r>
  <r>
    <n v="534"/>
    <s v="Georgia"/>
    <s v="Twiggs"/>
    <s v="No"/>
    <x v="1"/>
    <s v="1"/>
    <n v="0.23"/>
    <n v="0.08"/>
    <n v="0.21"/>
    <n v="42054"/>
    <n v="0"/>
    <n v="0.83"/>
  </r>
  <r>
    <n v="535"/>
    <s v="Georgia"/>
    <s v="Union"/>
    <s v="No"/>
    <x v="4"/>
    <s v="2"/>
    <n v="0.33"/>
    <n v="0.1"/>
    <n v="0.14000000000000001"/>
    <n v="45943"/>
    <n v="2.2922560713564759"/>
    <n v="0.7"/>
  </r>
  <r>
    <n v="536"/>
    <s v="Georgia"/>
    <s v="Upson"/>
    <s v="No"/>
    <x v="2"/>
    <s v="2"/>
    <n v="0.18"/>
    <n v="7.0000000000000007E-2"/>
    <n v="0.21"/>
    <n v="40965"/>
    <n v="1.9242792860618816"/>
    <n v="0.86"/>
  </r>
  <r>
    <n v="537"/>
    <s v="Georgia"/>
    <s v="Walker"/>
    <s v="No"/>
    <x v="0"/>
    <s v="2"/>
    <n v="0.19"/>
    <n v="0.06"/>
    <n v="0.15"/>
    <n v="43767"/>
    <n v="0"/>
    <n v="0.84"/>
  </r>
  <r>
    <n v="538"/>
    <s v="Georgia"/>
    <s v="Walton"/>
    <s v="No"/>
    <x v="3"/>
    <s v="2"/>
    <n v="0.15"/>
    <n v="0.06"/>
    <n v="0.12"/>
    <n v="65416"/>
    <n v="1.7242758696007889"/>
    <n v="0.87"/>
  </r>
  <r>
    <n v="539"/>
    <s v="Georgia"/>
    <s v="Ware"/>
    <s v="No"/>
    <x v="8"/>
    <s v="2"/>
    <n v="0.17"/>
    <n v="7.0000000000000007E-2"/>
    <n v="0.22"/>
    <n v="38357"/>
    <n v="2.3010299956639813"/>
    <n v="0.81"/>
  </r>
  <r>
    <n v="540"/>
    <s v="Georgia"/>
    <s v="Warren"/>
    <s v="No"/>
    <x v="6"/>
    <s v="1"/>
    <n v="0.23"/>
    <n v="0.05"/>
    <n v="0.25"/>
    <n v="38352"/>
    <n v="0"/>
    <n v="0.81"/>
  </r>
  <r>
    <n v="541"/>
    <s v="Georgia"/>
    <s v="Washington"/>
    <s v="No"/>
    <x v="5"/>
    <s v="2"/>
    <n v="0.17"/>
    <n v="0.06"/>
    <n v="0.23"/>
    <n v="39444"/>
    <n v="2.0681858617461617"/>
    <n v="0.78"/>
  </r>
  <r>
    <n v="542"/>
    <s v="Georgia"/>
    <s v="Wayne"/>
    <s v="No"/>
    <x v="2"/>
    <s v="2"/>
    <n v="0.16"/>
    <n v="0.08"/>
    <n v="0.17"/>
    <n v="44607"/>
    <n v="1.9294189257142926"/>
    <n v="0.82"/>
  </r>
  <r>
    <n v="543"/>
    <s v="Georgia"/>
    <s v="Webster"/>
    <s v="No"/>
    <x v="6"/>
    <s v="1"/>
    <n v="0.24"/>
    <n v="0.05"/>
    <n v="0.23"/>
    <n v="38187"/>
    <n v="0"/>
    <n v="0.8"/>
  </r>
  <r>
    <n v="544"/>
    <s v="Georgia"/>
    <s v="Wheeler"/>
    <s v="No"/>
    <x v="4"/>
    <s v="1"/>
    <n v="0.15"/>
    <n v="0.05"/>
    <n v="0.27"/>
    <n v="32691"/>
    <n v="0"/>
    <n v="0.56000000000000005"/>
  </r>
  <r>
    <n v="545"/>
    <s v="Georgia"/>
    <s v="White"/>
    <s v="No"/>
    <x v="2"/>
    <s v="2"/>
    <n v="0.23"/>
    <n v="0.08"/>
    <n v="0.14000000000000001"/>
    <n v="51579"/>
    <n v="0"/>
    <n v="0.78"/>
  </r>
  <r>
    <n v="546"/>
    <s v="Georgia"/>
    <s v="Whitfield"/>
    <s v="No"/>
    <x v="1"/>
    <s v="3"/>
    <n v="0.14000000000000001"/>
    <n v="0.04"/>
    <n v="0.14000000000000001"/>
    <n v="47074"/>
    <n v="2.357934847000454"/>
    <n v="0.88"/>
  </r>
  <r>
    <n v="547"/>
    <s v="Georgia"/>
    <s v="Wilcox"/>
    <s v="No"/>
    <x v="6"/>
    <s v="1"/>
    <n v="0.18"/>
    <n v="0.05"/>
    <n v="0.24"/>
    <n v="35961"/>
    <n v="0"/>
    <n v="0.64"/>
  </r>
  <r>
    <n v="548"/>
    <s v="Georgia"/>
    <s v="Wilkes"/>
    <s v="No"/>
    <x v="2"/>
    <s v="1"/>
    <n v="0.23"/>
    <n v="0.06"/>
    <n v="0.2"/>
    <n v="39361"/>
    <n v="1.414973347970818"/>
    <n v="0.8"/>
  </r>
  <r>
    <n v="549"/>
    <s v="Georgia"/>
    <s v="Wilkinson"/>
    <s v="No"/>
    <x v="6"/>
    <s v="1"/>
    <n v="0.19"/>
    <n v="0.05"/>
    <n v="0.23"/>
    <n v="41036"/>
    <n v="0"/>
    <n v="0.86"/>
  </r>
  <r>
    <n v="550"/>
    <s v="Georgia"/>
    <s v="Worth"/>
    <s v="No"/>
    <x v="1"/>
    <s v="2"/>
    <n v="0.19"/>
    <n v="7.0000000000000007E-2"/>
    <n v="0.2"/>
    <n v="48708"/>
    <n v="1.2787536009528289"/>
    <n v="0.83"/>
  </r>
  <r>
    <n v="551"/>
    <s v="Hawaii"/>
    <s v="Hawaii"/>
    <s v="No"/>
    <x v="8"/>
    <s v="3"/>
    <n v="0.21"/>
    <n v="0.08"/>
    <n v="0.15"/>
    <n v="56383"/>
    <n v="2.6580113966571126"/>
    <n v="0.81"/>
  </r>
  <r>
    <n v="552"/>
    <s v="Hawaii"/>
    <s v="Honolulu"/>
    <s v="No"/>
    <x v="0"/>
    <s v="3"/>
    <n v="0.18"/>
    <n v="0.09"/>
    <n v="7.0000000000000007E-2"/>
    <n v="83695"/>
    <n v="3.3904051564800808"/>
    <n v="0.81"/>
  </r>
  <r>
    <n v="554"/>
    <s v="Hawaii"/>
    <s v="Kauai"/>
    <s v="No"/>
    <x v="8"/>
    <s v="2"/>
    <n v="0.2"/>
    <n v="0.06"/>
    <n v="0.08"/>
    <n v="73981"/>
    <n v="2.2810333672477277"/>
    <n v="0.81"/>
  </r>
  <r>
    <n v="555"/>
    <s v="Hawaii"/>
    <s v="Maui"/>
    <s v="No"/>
    <x v="1"/>
    <s v="3"/>
    <n v="0.18"/>
    <n v="0.06"/>
    <n v="0.08"/>
    <n v="78503"/>
    <n v="2.5658478186735176"/>
    <n v="0.83"/>
  </r>
  <r>
    <n v="556"/>
    <s v="Idaho"/>
    <s v="Ada"/>
    <s v="No"/>
    <x v="0"/>
    <s v="3"/>
    <n v="0.14000000000000001"/>
    <n v="7.0000000000000007E-2"/>
    <n v="0.09"/>
    <n v="66827"/>
    <n v="3.1271047983648077"/>
    <n v="0.87"/>
  </r>
  <r>
    <n v="557"/>
    <s v="Idaho"/>
    <s v="Adams"/>
    <s v="No"/>
    <x v="4"/>
    <s v="1"/>
    <n v="0.28999999999999998"/>
    <n v="0.12"/>
    <n v="0.13"/>
    <n v="45311"/>
    <n v="0"/>
    <n v="0.73"/>
  </r>
  <r>
    <n v="558"/>
    <s v="Idaho"/>
    <s v="Bannock"/>
    <s v="No"/>
    <x v="1"/>
    <s v="2"/>
    <n v="0.14000000000000001"/>
    <n v="7.0000000000000007E-2"/>
    <n v="0.14000000000000001"/>
    <n v="51300"/>
    <n v="2.419955748489758"/>
    <n v="0.87"/>
  </r>
  <r>
    <n v="559"/>
    <s v="Idaho"/>
    <s v="Bear Lake"/>
    <s v="No"/>
    <x v="4"/>
    <s v="1"/>
    <n v="0.21"/>
    <n v="0.05"/>
    <n v="0.11"/>
    <n v="53780"/>
    <n v="1.7634279935629373"/>
    <n v="0.82"/>
  </r>
  <r>
    <n v="560"/>
    <s v="Idaho"/>
    <s v="Benewah"/>
    <s v="No"/>
    <x v="2"/>
    <s v="1"/>
    <n v="0.22"/>
    <n v="0.1"/>
    <n v="0.15"/>
    <n v="48451"/>
    <n v="1.3010299956639813"/>
    <n v="0.81"/>
  </r>
  <r>
    <n v="561"/>
    <s v="Idaho"/>
    <s v="Bingham"/>
    <s v="No"/>
    <x v="7"/>
    <s v="2"/>
    <n v="0.14000000000000001"/>
    <n v="0.05"/>
    <n v="0.12"/>
    <n v="50941"/>
    <n v="2.3598354823398879"/>
    <n v="0.87"/>
  </r>
  <r>
    <n v="562"/>
    <s v="Idaho"/>
    <s v="Blaine"/>
    <s v="No"/>
    <x v="5"/>
    <s v="2"/>
    <n v="0.2"/>
    <n v="0.06"/>
    <n v="7.0000000000000007E-2"/>
    <n v="76113"/>
    <n v="1.414973347970818"/>
    <n v="0.82"/>
  </r>
  <r>
    <n v="563"/>
    <s v="Idaho"/>
    <s v="Boise"/>
    <s v="No"/>
    <x v="0"/>
    <s v="1"/>
    <n v="0.25"/>
    <n v="0.14000000000000001"/>
    <n v="0.13"/>
    <n v="56837"/>
    <n v="0"/>
    <n v="0.78"/>
  </r>
  <r>
    <n v="564"/>
    <s v="Idaho"/>
    <s v="Bonner"/>
    <s v="No"/>
    <x v="2"/>
    <s v="2"/>
    <n v="0.25"/>
    <n v="0.1"/>
    <n v="0.14000000000000001"/>
    <n v="51373"/>
    <n v="1.414973347970818"/>
    <n v="0.78"/>
  </r>
  <r>
    <n v="565"/>
    <s v="Idaho"/>
    <s v="Bonneville"/>
    <s v="No"/>
    <x v="1"/>
    <s v="3"/>
    <n v="0.13"/>
    <n v="0.05"/>
    <n v="0.1"/>
    <n v="60444"/>
    <n v="2.4814426285023048"/>
    <n v="0.89"/>
  </r>
  <r>
    <n v="566"/>
    <s v="Idaho"/>
    <s v="Boundary"/>
    <s v="No"/>
    <x v="5"/>
    <s v="2"/>
    <n v="0.23"/>
    <n v="0.1"/>
    <n v="0.13"/>
    <n v="47118"/>
    <n v="1.6901960800285136"/>
    <n v="0.8"/>
  </r>
  <r>
    <n v="567"/>
    <s v="Idaho"/>
    <s v="Butte"/>
    <s v="No"/>
    <x v="1"/>
    <s v="1"/>
    <n v="0.23"/>
    <n v="0.11"/>
    <n v="0.15"/>
    <n v="50050"/>
    <n v="1.6434526764861874"/>
    <n v="0.79"/>
  </r>
  <r>
    <n v="568"/>
    <s v="Idaho"/>
    <s v="Camas"/>
    <s v="No"/>
    <x v="4"/>
    <s v="1"/>
    <n v="0.22"/>
    <n v="0.08"/>
    <n v="0.1"/>
    <n v="53866"/>
    <n v="0"/>
    <n v="0.79"/>
  </r>
  <r>
    <n v="569"/>
    <s v="Idaho"/>
    <s v="Canyon"/>
    <s v="No"/>
    <x v="0"/>
    <s v="3"/>
    <n v="0.14000000000000001"/>
    <n v="0.06"/>
    <n v="0.11"/>
    <n v="53381"/>
    <n v="2.4756711883244296"/>
    <n v="0.87"/>
  </r>
  <r>
    <n v="570"/>
    <s v="Idaho"/>
    <s v="Caribou"/>
    <s v="No"/>
    <x v="2"/>
    <s v="1"/>
    <n v="0.17"/>
    <n v="0.06"/>
    <n v="0.09"/>
    <n v="61219"/>
    <n v="1.2787536009528289"/>
    <n v="0.84"/>
  </r>
  <r>
    <n v="571"/>
    <s v="Idaho"/>
    <s v="Cassia"/>
    <s v="No"/>
    <x v="5"/>
    <s v="2"/>
    <n v="0.14000000000000001"/>
    <n v="0.04"/>
    <n v="0.13"/>
    <n v="51804"/>
    <n v="1.414973347970818"/>
    <n v="0.86"/>
  </r>
  <r>
    <n v="572"/>
    <s v="Idaho"/>
    <s v="Clark"/>
    <s v="No"/>
    <x v="4"/>
    <s v="1"/>
    <n v="0.18"/>
    <n v="0.04"/>
    <n v="0.15"/>
    <n v="48471"/>
    <n v="0"/>
    <n v="0.82"/>
  </r>
  <r>
    <n v="573"/>
    <s v="Idaho"/>
    <s v="Clearwater"/>
    <s v="No"/>
    <x v="2"/>
    <s v="1"/>
    <n v="0.27"/>
    <n v="0.12"/>
    <n v="0.14000000000000001"/>
    <n v="46417"/>
    <n v="1.8976270912904414"/>
    <n v="0.69"/>
  </r>
  <r>
    <n v="574"/>
    <s v="Idaho"/>
    <s v="Custer"/>
    <s v="No"/>
    <x v="6"/>
    <s v="1"/>
    <n v="0.28999999999999998"/>
    <n v="0.12"/>
    <n v="0.15"/>
    <n v="47682"/>
    <n v="0"/>
    <n v="0.73"/>
  </r>
  <r>
    <n v="575"/>
    <s v="Idaho"/>
    <s v="Elmore"/>
    <s v="No"/>
    <x v="2"/>
    <s v="2"/>
    <n v="0.13"/>
    <n v="0.17"/>
    <n v="0.13"/>
    <n v="49344"/>
    <n v="1.8061799739838871"/>
    <n v="0.86"/>
  </r>
  <r>
    <n v="576"/>
    <s v="Idaho"/>
    <s v="Franklin"/>
    <s v="No"/>
    <x v="1"/>
    <s v="2"/>
    <n v="0.14000000000000001"/>
    <n v="0.04"/>
    <n v="0.09"/>
    <n v="58170"/>
    <n v="1.3222192947339193"/>
    <n v="0.87"/>
  </r>
  <r>
    <n v="577"/>
    <s v="Idaho"/>
    <s v="Fremont"/>
    <s v="No"/>
    <x v="2"/>
    <s v="2"/>
    <n v="0.17"/>
    <n v="0.06"/>
    <n v="0.15"/>
    <n v="51155"/>
    <n v="0"/>
    <n v="0.81"/>
  </r>
  <r>
    <n v="578"/>
    <s v="Idaho"/>
    <s v="Gem"/>
    <s v="No"/>
    <x v="0"/>
    <s v="2"/>
    <n v="0.22"/>
    <n v="0.11"/>
    <n v="0.13"/>
    <n v="49857"/>
    <n v="1.1139433523068367"/>
    <n v="0.8"/>
  </r>
  <r>
    <n v="579"/>
    <s v="Idaho"/>
    <s v="Gooding"/>
    <s v="No"/>
    <x v="5"/>
    <s v="2"/>
    <n v="0.17"/>
    <n v="7.0000000000000007E-2"/>
    <n v="0.14000000000000001"/>
    <n v="51302"/>
    <n v="1.2787536009528289"/>
    <n v="0.83"/>
  </r>
  <r>
    <n v="580"/>
    <s v="Idaho"/>
    <s v="Idaho"/>
    <s v="No"/>
    <x v="2"/>
    <s v="2"/>
    <n v="0.28000000000000003"/>
    <n v="0.1"/>
    <n v="0.16"/>
    <n v="40569"/>
    <n v="1.6020599913279623"/>
    <n v="0.72"/>
  </r>
  <r>
    <n v="581"/>
    <s v="Idaho"/>
    <s v="Jefferson"/>
    <s v="No"/>
    <x v="1"/>
    <s v="2"/>
    <n v="0.11"/>
    <n v="0.04"/>
    <n v="0.09"/>
    <n v="61927"/>
    <n v="0"/>
    <n v="0.9"/>
  </r>
  <r>
    <n v="582"/>
    <s v="Idaho"/>
    <s v="Jerome"/>
    <s v="No"/>
    <x v="5"/>
    <s v="2"/>
    <n v="0.13"/>
    <n v="0.05"/>
    <n v="0.12"/>
    <n v="54020"/>
    <n v="1.414973347970818"/>
    <n v="0.87"/>
  </r>
  <r>
    <n v="583"/>
    <s v="Idaho"/>
    <s v="Kootenai"/>
    <s v="No"/>
    <x v="1"/>
    <s v="3"/>
    <n v="0.19"/>
    <n v="0.09"/>
    <n v="0.1"/>
    <n v="56188"/>
    <n v="2.5987905067631152"/>
    <n v="0.84"/>
  </r>
  <r>
    <n v="584"/>
    <s v="Idaho"/>
    <s v="Latah"/>
    <s v="No"/>
    <x v="7"/>
    <s v="2"/>
    <n v="0.13"/>
    <n v="0.06"/>
    <n v="0.12"/>
    <n v="49538"/>
    <n v="1.414973347970818"/>
    <n v="0.82"/>
  </r>
  <r>
    <n v="585"/>
    <s v="Idaho"/>
    <s v="Lemhi"/>
    <s v="No"/>
    <x v="5"/>
    <s v="1"/>
    <n v="0.3"/>
    <n v="0.1"/>
    <n v="0.14000000000000001"/>
    <n v="44248"/>
    <n v="1.2787536009528289"/>
    <n v="0.72"/>
  </r>
  <r>
    <n v="586"/>
    <s v="Idaho"/>
    <s v="Lewis"/>
    <s v="No"/>
    <x v="6"/>
    <s v="1"/>
    <n v="0.26"/>
    <n v="0.12"/>
    <n v="0.14000000000000001"/>
    <n v="44911"/>
    <n v="0"/>
    <n v="0.8"/>
  </r>
  <r>
    <n v="587"/>
    <s v="Idaho"/>
    <s v="Lincoln"/>
    <s v="No"/>
    <x v="4"/>
    <s v="1"/>
    <n v="0.14000000000000001"/>
    <n v="0.06"/>
    <n v="0.14000000000000001"/>
    <n v="50464"/>
    <n v="0"/>
    <n v="0.86"/>
  </r>
  <r>
    <n v="588"/>
    <s v="Idaho"/>
    <s v="Madison"/>
    <s v="No"/>
    <x v="7"/>
    <s v="2"/>
    <n v="7.0000000000000007E-2"/>
    <n v="0.03"/>
    <n v="0.23"/>
    <n v="41827"/>
    <n v="1.6989700043360187"/>
    <n v="0.91"/>
  </r>
  <r>
    <n v="589"/>
    <s v="Idaho"/>
    <s v="Minidoka"/>
    <s v="No"/>
    <x v="5"/>
    <s v="2"/>
    <n v="0.16"/>
    <n v="0.05"/>
    <n v="0.12"/>
    <n v="53447"/>
    <n v="1.8633228601204559"/>
    <n v="0.85"/>
  </r>
  <r>
    <n v="590"/>
    <s v="Idaho"/>
    <s v="Nez Perce"/>
    <s v="No"/>
    <x v="1"/>
    <s v="2"/>
    <n v="0.2"/>
    <n v="0.09"/>
    <n v="0.13"/>
    <n v="54476"/>
    <n v="2.0934216851622351"/>
    <n v="0.83"/>
  </r>
  <r>
    <n v="591"/>
    <s v="Idaho"/>
    <s v="Oneida"/>
    <s v="No"/>
    <x v="6"/>
    <s v="1"/>
    <n v="0.2"/>
    <n v="7.0000000000000007E-2"/>
    <n v="0.11"/>
    <n v="52602"/>
    <n v="1.0791812460476249"/>
    <n v="0.81"/>
  </r>
  <r>
    <n v="592"/>
    <s v="Idaho"/>
    <s v="Owyhee"/>
    <s v="No"/>
    <x v="0"/>
    <s v="2"/>
    <n v="0.18"/>
    <n v="7.0000000000000007E-2"/>
    <n v="0.14000000000000001"/>
    <n v="48192"/>
    <n v="0"/>
    <n v="0.83"/>
  </r>
  <r>
    <n v="593"/>
    <s v="Idaho"/>
    <s v="Payette"/>
    <s v="No"/>
    <x v="2"/>
    <s v="2"/>
    <n v="0.18"/>
    <n v="7.0000000000000007E-2"/>
    <n v="0.13"/>
    <n v="51835"/>
    <n v="0"/>
    <n v="0.84"/>
  </r>
  <r>
    <n v="594"/>
    <s v="Idaho"/>
    <s v="Power"/>
    <s v="No"/>
    <x v="2"/>
    <s v="1"/>
    <n v="0.15"/>
    <n v="7.0000000000000007E-2"/>
    <n v="0.14000000000000001"/>
    <n v="51921"/>
    <n v="1.0413926851582251"/>
    <n v="0.85"/>
  </r>
  <r>
    <n v="595"/>
    <s v="Idaho"/>
    <s v="Shoshone"/>
    <s v="No"/>
    <x v="2"/>
    <s v="2"/>
    <n v="0.23"/>
    <n v="0.11"/>
    <n v="0.19"/>
    <n v="36085"/>
    <n v="1.414973347970818"/>
    <n v="0.81"/>
  </r>
  <r>
    <n v="596"/>
    <s v="Idaho"/>
    <s v="Teton"/>
    <s v="No"/>
    <x v="4"/>
    <s v="2"/>
    <n v="0.13"/>
    <n v="0.03"/>
    <n v="0.08"/>
    <n v="68749"/>
    <n v="1.146128035678238"/>
    <n v="0.88"/>
  </r>
  <r>
    <n v="597"/>
    <s v="Idaho"/>
    <s v="Twin Falls"/>
    <s v="No"/>
    <x v="8"/>
    <s v="2"/>
    <n v="0.15"/>
    <n v="7.0000000000000007E-2"/>
    <n v="0.13"/>
    <n v="51594"/>
    <n v="2.3521825181113627"/>
    <n v="0.86"/>
  </r>
  <r>
    <n v="598"/>
    <s v="Idaho"/>
    <s v="Valley"/>
    <s v="No"/>
    <x v="6"/>
    <s v="2"/>
    <n v="0.25"/>
    <n v="0.11"/>
    <n v="0.08"/>
    <n v="60285"/>
    <n v="1.3802112417116059"/>
    <n v="0.77"/>
  </r>
  <r>
    <n v="599"/>
    <s v="Idaho"/>
    <s v="Washington"/>
    <s v="No"/>
    <x v="2"/>
    <s v="2"/>
    <n v="0.25"/>
    <n v="0.08"/>
    <n v="0.15"/>
    <n v="43402"/>
    <n v="1.2787536009528289"/>
    <n v="0.77"/>
  </r>
  <r>
    <n v="600"/>
    <s v="Illinois"/>
    <s v="Adams"/>
    <s v="Yes"/>
    <x v="8"/>
    <s v="2"/>
    <n v="0.2"/>
    <n v="7.0000000000000007E-2"/>
    <n v="0.12"/>
    <n v="55174"/>
    <n v="2.4983105537896004"/>
    <n v="0.81"/>
  </r>
  <r>
    <n v="601"/>
    <s v="Illinois"/>
    <s v="Alexander"/>
    <s v="No"/>
    <x v="1"/>
    <s v="1"/>
    <n v="0.22"/>
    <n v="7.0000000000000007E-2"/>
    <n v="0.27"/>
    <n v="35249"/>
    <n v="0"/>
    <n v="0.83"/>
  </r>
  <r>
    <n v="602"/>
    <s v="Illinois"/>
    <s v="Bond"/>
    <s v="No"/>
    <x v="3"/>
    <s v="2"/>
    <n v="0.19"/>
    <n v="7.0000000000000007E-2"/>
    <n v="0.12"/>
    <n v="54800"/>
    <n v="1.6334684555795864"/>
    <n v="0.76"/>
  </r>
  <r>
    <n v="603"/>
    <s v="Illinois"/>
    <s v="Boone"/>
    <s v="No"/>
    <x v="0"/>
    <s v="2"/>
    <n v="0.16"/>
    <n v="0.05"/>
    <n v="0.09"/>
    <n v="74507"/>
    <n v="0"/>
    <n v="0.86"/>
  </r>
  <r>
    <n v="604"/>
    <s v="Illinois"/>
    <s v="Brown"/>
    <s v="No"/>
    <x v="5"/>
    <s v="1"/>
    <n v="0.14000000000000001"/>
    <n v="0.06"/>
    <n v="0.1"/>
    <n v="55327"/>
    <n v="0"/>
    <n v="0.59"/>
  </r>
  <r>
    <n v="605"/>
    <s v="Illinois"/>
    <s v="Bureau"/>
    <s v="No"/>
    <x v="5"/>
    <s v="2"/>
    <n v="0.22"/>
    <n v="7.0000000000000007E-2"/>
    <n v="0.11"/>
    <n v="56099"/>
    <n v="1.8450980400142569"/>
    <n v="0.8"/>
  </r>
  <r>
    <n v="606"/>
    <s v="Illinois"/>
    <s v="Calhoun"/>
    <s v="No"/>
    <x v="3"/>
    <s v="1"/>
    <n v="0.23"/>
    <n v="0.08"/>
    <n v="0.11"/>
    <n v="56099"/>
    <n v="0"/>
    <n v="0.8"/>
  </r>
  <r>
    <n v="607"/>
    <s v="Illinois"/>
    <s v="Carroll"/>
    <s v="No"/>
    <x v="5"/>
    <s v="2"/>
    <n v="0.26"/>
    <n v="0.08"/>
    <n v="0.11"/>
    <n v="51963"/>
    <n v="0"/>
    <n v="0.77"/>
  </r>
  <r>
    <n v="608"/>
    <s v="Illinois"/>
    <s v="Cass"/>
    <s v="No"/>
    <x v="2"/>
    <s v="2"/>
    <n v="0.18"/>
    <n v="7.0000000000000007E-2"/>
    <n v="0.12"/>
    <n v="52486"/>
    <n v="0"/>
    <n v="0.85"/>
  </r>
  <r>
    <n v="609"/>
    <s v="Illinois"/>
    <s v="Champaign"/>
    <s v="No"/>
    <x v="1"/>
    <s v="3"/>
    <n v="0.13"/>
    <n v="0.05"/>
    <n v="0.18"/>
    <n v="53251"/>
    <n v="2.8597385661971471"/>
    <n v="0.82"/>
  </r>
  <r>
    <n v="610"/>
    <s v="Illinois"/>
    <s v="Christian"/>
    <s v="No"/>
    <x v="2"/>
    <s v="2"/>
    <n v="0.2"/>
    <n v="7.0000000000000007E-2"/>
    <n v="0.12"/>
    <n v="52936"/>
    <n v="1.6812412373755872"/>
    <n v="0.79"/>
  </r>
  <r>
    <n v="611"/>
    <s v="Illinois"/>
    <s v="Clark"/>
    <s v="No"/>
    <x v="2"/>
    <s v="2"/>
    <n v="0.2"/>
    <n v="7.0000000000000007E-2"/>
    <n v="0.11"/>
    <n v="54092"/>
    <n v="0"/>
    <n v="0.83"/>
  </r>
  <r>
    <n v="612"/>
    <s v="Illinois"/>
    <s v="Clay"/>
    <s v="No"/>
    <x v="5"/>
    <s v="2"/>
    <n v="0.2"/>
    <n v="0.06"/>
    <n v="0.14000000000000001"/>
    <n v="45427"/>
    <n v="1.0413926851582251"/>
    <n v="0.83"/>
  </r>
  <r>
    <n v="613"/>
    <s v="Illinois"/>
    <s v="Clinton"/>
    <s v="No"/>
    <x v="3"/>
    <s v="2"/>
    <n v="0.17"/>
    <n v="7.0000000000000007E-2"/>
    <n v="0.08"/>
    <n v="66597"/>
    <n v="1.8195439355418688"/>
    <n v="0.81"/>
  </r>
  <r>
    <n v="614"/>
    <s v="Illinois"/>
    <s v="Coles"/>
    <s v="No"/>
    <x v="8"/>
    <s v="2"/>
    <n v="0.17"/>
    <n v="0.06"/>
    <n v="0.19"/>
    <n v="47291"/>
    <n v="2.1238516409670858"/>
    <n v="0.81"/>
  </r>
  <r>
    <n v="615"/>
    <s v="Illinois"/>
    <s v="Cook"/>
    <s v="Yes"/>
    <x v="3"/>
    <s v="4"/>
    <n v="0.15"/>
    <n v="0.03"/>
    <n v="0.14000000000000001"/>
    <n v="63347"/>
    <n v="4.2465231999665738"/>
    <n v="0.86"/>
  </r>
  <r>
    <n v="616"/>
    <s v="Illinois"/>
    <s v="Crawford"/>
    <s v="No"/>
    <x v="5"/>
    <s v="2"/>
    <n v="0.19"/>
    <n v="7.0000000000000007E-2"/>
    <n v="0.11"/>
    <n v="52313"/>
    <n v="1.8061799739838871"/>
    <n v="0.77"/>
  </r>
  <r>
    <n v="617"/>
    <s v="Illinois"/>
    <s v="Cumberland"/>
    <s v="No"/>
    <x v="4"/>
    <s v="2"/>
    <n v="0.2"/>
    <n v="0.06"/>
    <n v="0.12"/>
    <n v="60572"/>
    <n v="0"/>
    <n v="0.83"/>
  </r>
  <r>
    <n v="618"/>
    <s v="Illinois"/>
    <s v="DeKal"/>
    <s v="No"/>
    <x v="3"/>
    <s v="3"/>
    <n v="0.13"/>
    <n v="0.05"/>
    <n v="0.12"/>
    <n v="63274"/>
    <n v="2.2855573090077739"/>
    <n v="0.84"/>
  </r>
  <r>
    <n v="619"/>
    <s v="Illinois"/>
    <s v="De Witt"/>
    <s v="No"/>
    <x v="1"/>
    <s v="2"/>
    <n v="0.19"/>
    <n v="7.0000000000000007E-2"/>
    <n v="0.11"/>
    <n v="55300"/>
    <n v="1.414973347970818"/>
    <n v="0.83"/>
  </r>
  <r>
    <n v="620"/>
    <s v="Illinois"/>
    <s v="Douglas"/>
    <s v="No"/>
    <x v="2"/>
    <s v="2"/>
    <n v="0.18"/>
    <n v="0.06"/>
    <n v="0.09"/>
    <n v="56976"/>
    <n v="0"/>
    <n v="0.83"/>
  </r>
  <r>
    <n v="621"/>
    <s v="Illinois"/>
    <s v="DuPage"/>
    <s v="No"/>
    <x v="3"/>
    <s v="3"/>
    <n v="0.16"/>
    <n v="0.04"/>
    <n v="0.06"/>
    <n v="93540"/>
    <n v="3.3699576073460529"/>
    <n v="0.85"/>
  </r>
  <r>
    <n v="622"/>
    <s v="Illinois"/>
    <s v="Edgar"/>
    <s v="No"/>
    <x v="2"/>
    <s v="2"/>
    <n v="0.22"/>
    <n v="0.08"/>
    <n v="0.13"/>
    <n v="51577"/>
    <n v="1.414973347970818"/>
    <n v="0.81"/>
  </r>
  <r>
    <n v="623"/>
    <s v="Illinois"/>
    <s v="Edwards"/>
    <s v="No"/>
    <x v="4"/>
    <s v="1"/>
    <n v="0.22"/>
    <n v="7.0000000000000007E-2"/>
    <n v="0.11"/>
    <n v="51280"/>
    <n v="0"/>
    <n v="0.81"/>
  </r>
  <r>
    <n v="624"/>
    <s v="Illinois"/>
    <s v="Effingham"/>
    <s v="No"/>
    <x v="5"/>
    <s v="2"/>
    <n v="0.18"/>
    <n v="0.06"/>
    <n v="0.1"/>
    <n v="60773"/>
    <n v="2.0934216851622351"/>
    <n v="0.85"/>
  </r>
  <r>
    <n v="625"/>
    <s v="Illinois"/>
    <s v="Fayette"/>
    <s v="No"/>
    <x v="2"/>
    <s v="2"/>
    <n v="0.19"/>
    <n v="7.0000000000000007E-2"/>
    <n v="0.14000000000000001"/>
    <n v="47484"/>
    <n v="2.0453229787866576"/>
    <n v="0.77"/>
  </r>
  <r>
    <n v="626"/>
    <s v="Illinois"/>
    <s v="Ford"/>
    <s v="No"/>
    <x v="1"/>
    <s v="2"/>
    <n v="0.19"/>
    <n v="7.0000000000000007E-2"/>
    <n v="0.09"/>
    <n v="55357"/>
    <n v="1.8325089127062364"/>
    <n v="0.83"/>
  </r>
  <r>
    <n v="627"/>
    <s v="Illinois"/>
    <s v="Franklin"/>
    <s v="No"/>
    <x v="7"/>
    <s v="2"/>
    <n v="0.2"/>
    <n v="0.08"/>
    <n v="0.19"/>
    <n v="42071"/>
    <n v="1.2304489213782739"/>
    <n v="0.83"/>
  </r>
  <r>
    <n v="628"/>
    <s v="Illinois"/>
    <s v="Fulton"/>
    <s v="No"/>
    <x v="2"/>
    <s v="2"/>
    <n v="0.21"/>
    <n v="7.0000000000000007E-2"/>
    <n v="0.13"/>
    <n v="51258"/>
    <n v="1.9444826721501687"/>
    <n v="0.75"/>
  </r>
  <r>
    <n v="629"/>
    <s v="Illinois"/>
    <s v="Gallatin"/>
    <s v="No"/>
    <x v="6"/>
    <s v="1"/>
    <n v="0.23"/>
    <n v="7.0000000000000007E-2"/>
    <n v="0.2"/>
    <n v="43330"/>
    <n v="0"/>
    <n v="0.8"/>
  </r>
  <r>
    <n v="630"/>
    <s v="Illinois"/>
    <s v="Greene"/>
    <s v="No"/>
    <x v="2"/>
    <s v="2"/>
    <n v="0.2"/>
    <n v="0.08"/>
    <n v="0.14000000000000001"/>
    <n v="47314"/>
    <n v="1.2041199826559248"/>
    <n v="0.82"/>
  </r>
  <r>
    <n v="631"/>
    <s v="Illinois"/>
    <s v="Grundy"/>
    <s v="No"/>
    <x v="3"/>
    <s v="2"/>
    <n v="0.14000000000000001"/>
    <n v="0.06"/>
    <n v="0.06"/>
    <n v="79348"/>
    <n v="1.954242509439325"/>
    <n v="0.88"/>
  </r>
  <r>
    <n v="632"/>
    <s v="Illinois"/>
    <s v="Hamilton"/>
    <s v="No"/>
    <x v="5"/>
    <s v="1"/>
    <n v="0.22"/>
    <n v="0.06"/>
    <n v="0.12"/>
    <n v="53028"/>
    <n v="1.414973347970818"/>
    <n v="0.81"/>
  </r>
  <r>
    <n v="633"/>
    <s v="Illinois"/>
    <s v="Hancock"/>
    <s v="No"/>
    <x v="5"/>
    <s v="2"/>
    <n v="0.23"/>
    <n v="0.08"/>
    <n v="0.11"/>
    <n v="53553"/>
    <n v="1.2787536009528289"/>
    <n v="0.79"/>
  </r>
  <r>
    <n v="634"/>
    <s v="Illinois"/>
    <s v="Hardin"/>
    <s v="No"/>
    <x v="4"/>
    <s v="1"/>
    <n v="0.26"/>
    <n v="0.08"/>
    <n v="0.2"/>
    <n v="41713"/>
    <n v="1.414973347970818"/>
    <n v="0.8"/>
  </r>
  <r>
    <n v="635"/>
    <s v="Illinois"/>
    <s v="Henderson"/>
    <s v="No"/>
    <x v="4"/>
    <s v="1"/>
    <n v="0.25"/>
    <n v="0.09"/>
    <n v="0.11"/>
    <n v="53632"/>
    <n v="0"/>
    <n v="0.77"/>
  </r>
  <r>
    <n v="636"/>
    <s v="Illinois"/>
    <s v="Henry"/>
    <s v="No"/>
    <x v="0"/>
    <s v="2"/>
    <n v="0.2"/>
    <n v="7.0000000000000007E-2"/>
    <n v="0.11"/>
    <n v="58042"/>
    <n v="1.9395192526186185"/>
    <n v="0.81"/>
  </r>
  <r>
    <n v="637"/>
    <s v="Illinois"/>
    <s v="Iroquois"/>
    <s v="No"/>
    <x v="2"/>
    <s v="2"/>
    <n v="0.22"/>
    <n v="7.0000000000000007E-2"/>
    <n v="0.1"/>
    <n v="55247"/>
    <n v="1.7853298350107671"/>
    <n v="0.81"/>
  </r>
  <r>
    <n v="638"/>
    <s v="Illinois"/>
    <s v="Jackson"/>
    <s v="No"/>
    <x v="1"/>
    <s v="2"/>
    <n v="0.16"/>
    <n v="7.0000000000000007E-2"/>
    <n v="0.24"/>
    <n v="41445"/>
    <n v="2.2855573090077739"/>
    <n v="0.82"/>
  </r>
  <r>
    <n v="639"/>
    <s v="Illinois"/>
    <s v="Jasper"/>
    <s v="No"/>
    <x v="5"/>
    <s v="1"/>
    <n v="0.19"/>
    <n v="0.05"/>
    <n v="0.1"/>
    <n v="54552"/>
    <n v="0"/>
    <n v="0.83"/>
  </r>
  <r>
    <n v="640"/>
    <s v="Illinois"/>
    <s v="Jefferson"/>
    <s v="No"/>
    <x v="5"/>
    <s v="2"/>
    <n v="0.19"/>
    <n v="7.0000000000000007E-2"/>
    <n v="0.15"/>
    <n v="47425"/>
    <n v="2.220108088040055"/>
    <n v="0.79"/>
  </r>
  <r>
    <n v="641"/>
    <s v="Illinois"/>
    <s v="Jersey"/>
    <s v="No"/>
    <x v="3"/>
    <s v="2"/>
    <n v="0.19"/>
    <n v="0.08"/>
    <n v="0.09"/>
    <n v="59117"/>
    <n v="1.6720978579357175"/>
    <n v="0.82"/>
  </r>
  <r>
    <n v="642"/>
    <s v="Illinois"/>
    <s v="Jo Daviess"/>
    <s v="No"/>
    <x v="2"/>
    <s v="2"/>
    <n v="0.28000000000000003"/>
    <n v="0.08"/>
    <n v="0.08"/>
    <n v="56832"/>
    <n v="1.414973347970818"/>
    <n v="0.74"/>
  </r>
  <r>
    <n v="643"/>
    <s v="Illinois"/>
    <s v="Johnson"/>
    <s v="No"/>
    <x v="6"/>
    <s v="2"/>
    <n v="0.21"/>
    <n v="0.08"/>
    <n v="0.11"/>
    <n v="53884"/>
    <n v="0"/>
    <n v="0.72"/>
  </r>
  <r>
    <n v="644"/>
    <s v="Illinois"/>
    <s v="Kane"/>
    <s v="No"/>
    <x v="3"/>
    <s v="3"/>
    <n v="0.14000000000000001"/>
    <n v="0.04"/>
    <n v="0.08"/>
    <n v="79834"/>
    <n v="3.0993352776859577"/>
    <n v="0.87"/>
  </r>
  <r>
    <n v="645"/>
    <s v="Illinois"/>
    <s v="Kankakee"/>
    <s v="No"/>
    <x v="1"/>
    <s v="3"/>
    <n v="0.17"/>
    <n v="7.0000000000000007E-2"/>
    <n v="0.15"/>
    <n v="53884"/>
    <n v="2.6998377258672459"/>
    <n v="0.82"/>
  </r>
  <r>
    <n v="646"/>
    <s v="Illinois"/>
    <s v="Kendall"/>
    <s v="No"/>
    <x v="3"/>
    <s v="3"/>
    <n v="0.1"/>
    <n v="0.05"/>
    <n v="0.04"/>
    <n v="93345"/>
    <n v="0"/>
    <n v="0.91"/>
  </r>
  <r>
    <n v="647"/>
    <s v="Illinois"/>
    <s v="Knox"/>
    <s v="No"/>
    <x v="7"/>
    <s v="2"/>
    <n v="0.22"/>
    <n v="0.08"/>
    <n v="0.15"/>
    <n v="44553"/>
    <n v="2.2810333672477277"/>
    <n v="0.75"/>
  </r>
  <r>
    <n v="648"/>
    <s v="Illinois"/>
    <s v="Lake"/>
    <s v="No"/>
    <x v="3"/>
    <s v="3"/>
    <n v="0.14000000000000001"/>
    <n v="0.04"/>
    <n v="0.08"/>
    <n v="87336"/>
    <n v="3.0733517023869008"/>
    <n v="0.85"/>
  </r>
  <r>
    <n v="649"/>
    <s v="Illinois"/>
    <s v="La Salle"/>
    <s v="No"/>
    <x v="7"/>
    <s v="3"/>
    <n v="0.19"/>
    <n v="0.06"/>
    <n v="0.13"/>
    <n v="54063"/>
    <n v="2.2095150145426308"/>
    <n v="0.82"/>
  </r>
  <r>
    <n v="650"/>
    <s v="Illinois"/>
    <s v="Lawrence"/>
    <s v="No"/>
    <x v="5"/>
    <s v="2"/>
    <n v="0.17"/>
    <n v="0.06"/>
    <n v="0.15"/>
    <n v="43767"/>
    <n v="1.414973347970818"/>
    <n v="0.71"/>
  </r>
  <r>
    <n v="651"/>
    <s v="Illinois"/>
    <s v="Lee"/>
    <s v="No"/>
    <x v="2"/>
    <s v="2"/>
    <n v="0.2"/>
    <n v="7.0000000000000007E-2"/>
    <n v="0.09"/>
    <n v="54915"/>
    <n v="1.9084850188786497"/>
    <n v="0.76"/>
  </r>
  <r>
    <n v="652"/>
    <s v="Illinois"/>
    <s v="Livingston"/>
    <s v="No"/>
    <x v="7"/>
    <s v="2"/>
    <n v="0.19"/>
    <n v="7.0000000000000007E-2"/>
    <n v="0.12"/>
    <n v="59323"/>
    <n v="1.6334684555795864"/>
    <n v="0.79"/>
  </r>
  <r>
    <n v="653"/>
    <s v="Illinois"/>
    <s v="Logan"/>
    <s v="No"/>
    <x v="2"/>
    <s v="2"/>
    <n v="0.18"/>
    <n v="7.0000000000000007E-2"/>
    <n v="0.09"/>
    <n v="52959"/>
    <n v="1.414973347970818"/>
    <n v="0.71"/>
  </r>
  <r>
    <n v="654"/>
    <s v="Illinois"/>
    <s v="McDonough"/>
    <s v="No"/>
    <x v="8"/>
    <s v="2"/>
    <n v="0.18"/>
    <n v="7.0000000000000007E-2"/>
    <n v="0.19"/>
    <n v="42887"/>
    <n v="1.7853298350107671"/>
    <n v="0.75"/>
  </r>
  <r>
    <n v="655"/>
    <s v="Illinois"/>
    <s v="McHenry"/>
    <s v="No"/>
    <x v="3"/>
    <s v="3"/>
    <n v="0.15"/>
    <n v="0.05"/>
    <n v="0.06"/>
    <n v="86268"/>
    <n v="2.576341350205793"/>
    <n v="0.87"/>
  </r>
  <r>
    <n v="656"/>
    <s v="Illinois"/>
    <s v="McLean"/>
    <s v="No"/>
    <x v="1"/>
    <s v="3"/>
    <n v="0.13"/>
    <n v="0.05"/>
    <n v="0.14000000000000001"/>
    <n v="67087"/>
    <n v="2.5477747053878224"/>
    <n v="0.83"/>
  </r>
  <r>
    <n v="657"/>
    <s v="Illinois"/>
    <s v="Macon"/>
    <s v="No"/>
    <x v="1"/>
    <s v="3"/>
    <n v="0.2"/>
    <n v="7.0000000000000007E-2"/>
    <n v="0.17"/>
    <n v="50684"/>
    <n v="2.7283537820212285"/>
    <n v="0.81"/>
  </r>
  <r>
    <n v="658"/>
    <s v="Illinois"/>
    <s v="Macoupin"/>
    <s v="No"/>
    <x v="3"/>
    <s v="2"/>
    <n v="0.2"/>
    <n v="0.08"/>
    <n v="0.13"/>
    <n v="53409"/>
    <n v="1.7075701760979363"/>
    <n v="0.83"/>
  </r>
  <r>
    <n v="659"/>
    <s v="Illinois"/>
    <s v="Madison"/>
    <s v="No"/>
    <x v="3"/>
    <s v="3"/>
    <n v="0.17"/>
    <n v="0.08"/>
    <n v="0.14000000000000001"/>
    <n v="60121"/>
    <n v="2.8819549713396007"/>
    <n v="0.85"/>
  </r>
  <r>
    <n v="660"/>
    <s v="Illinois"/>
    <s v="Marion"/>
    <s v="No"/>
    <x v="7"/>
    <s v="2"/>
    <n v="0.2"/>
    <n v="0.08"/>
    <n v="0.19"/>
    <n v="46096"/>
    <n v="2.167317334748176"/>
    <n v="0.83"/>
  </r>
  <r>
    <n v="661"/>
    <s v="Illinois"/>
    <s v="Marshall"/>
    <s v="No"/>
    <x v="0"/>
    <s v="2"/>
    <n v="0.23"/>
    <n v="0.08"/>
    <n v="0.09"/>
    <n v="57422"/>
    <n v="0"/>
    <n v="0.79"/>
  </r>
  <r>
    <n v="662"/>
    <s v="Illinois"/>
    <s v="Mason"/>
    <s v="No"/>
    <x v="2"/>
    <s v="2"/>
    <n v="0.22"/>
    <n v="0.09"/>
    <n v="0.14000000000000001"/>
    <n v="48764"/>
    <n v="1.3222192947339193"/>
    <n v="0.81"/>
  </r>
  <r>
    <n v="663"/>
    <s v="Illinois"/>
    <s v="Massac"/>
    <s v="No"/>
    <x v="5"/>
    <s v="2"/>
    <n v="0.21"/>
    <n v="0.08"/>
    <n v="0.17"/>
    <n v="43783"/>
    <n v="1.414973347970818"/>
    <n v="0.84"/>
  </r>
  <r>
    <n v="664"/>
    <s v="Illinois"/>
    <s v="Menard"/>
    <s v="No"/>
    <x v="1"/>
    <s v="2"/>
    <n v="0.19"/>
    <n v="0.09"/>
    <n v="0.09"/>
    <n v="74872"/>
    <n v="0"/>
    <n v="0.83"/>
  </r>
  <r>
    <n v="665"/>
    <s v="Illinois"/>
    <s v="Mercer"/>
    <s v="No"/>
    <x v="0"/>
    <s v="2"/>
    <n v="0.22"/>
    <n v="0.08"/>
    <n v="0.09"/>
    <n v="58384"/>
    <n v="1.3617278360175928"/>
    <n v="0.8"/>
  </r>
  <r>
    <n v="666"/>
    <s v="Illinois"/>
    <s v="Monroe"/>
    <s v="No"/>
    <x v="3"/>
    <s v="2"/>
    <n v="0.18"/>
    <n v="7.0000000000000007E-2"/>
    <n v="0.04"/>
    <n v="88481"/>
    <n v="0"/>
    <n v="0.84"/>
  </r>
  <r>
    <n v="667"/>
    <s v="Illinois"/>
    <s v="Montgomery"/>
    <s v="No"/>
    <x v="2"/>
    <s v="2"/>
    <n v="0.2"/>
    <n v="0.08"/>
    <n v="0.13"/>
    <n v="53138"/>
    <n v="1.7075701760979363"/>
    <n v="0.76"/>
  </r>
  <r>
    <n v="668"/>
    <s v="Illinois"/>
    <s v="Morgan"/>
    <s v="No"/>
    <x v="7"/>
    <s v="2"/>
    <n v="0.2"/>
    <n v="7.0000000000000007E-2"/>
    <n v="0.14000000000000001"/>
    <n v="48976"/>
    <n v="2.0755469613925306"/>
    <n v="0.76"/>
  </r>
  <r>
    <n v="669"/>
    <s v="Illinois"/>
    <s v="Moultrie"/>
    <s v="No"/>
    <x v="2"/>
    <s v="2"/>
    <n v="0.19"/>
    <n v="0.06"/>
    <n v="0.09"/>
    <n v="59901"/>
    <n v="0"/>
    <n v="0.83"/>
  </r>
  <r>
    <n v="670"/>
    <s v="Illinois"/>
    <s v="Ogle"/>
    <s v="No"/>
    <x v="7"/>
    <s v="2"/>
    <n v="0.19"/>
    <n v="7.0000000000000007E-2"/>
    <n v="0.08"/>
    <n v="61794"/>
    <n v="1.255272505103306"/>
    <n v="0.83"/>
  </r>
  <r>
    <n v="671"/>
    <s v="Illinois"/>
    <s v="Peoria"/>
    <s v="Yes"/>
    <x v="0"/>
    <s v="3"/>
    <n v="0.17"/>
    <n v="0.06"/>
    <n v="0.16"/>
    <n v="56478"/>
    <n v="3.0334237554869499"/>
    <n v="0.84"/>
  </r>
  <r>
    <n v="672"/>
    <s v="Illinois"/>
    <s v="Perry"/>
    <s v="No"/>
    <x v="2"/>
    <s v="2"/>
    <n v="0.19"/>
    <n v="0.06"/>
    <n v="0.16"/>
    <n v="49965"/>
    <n v="1.6334684555795864"/>
    <n v="0.73"/>
  </r>
  <r>
    <n v="673"/>
    <s v="Illinois"/>
    <s v="Piatt"/>
    <s v="No"/>
    <x v="1"/>
    <s v="2"/>
    <n v="0.19"/>
    <n v="7.0000000000000007E-2"/>
    <n v="7.0000000000000007E-2"/>
    <n v="67460"/>
    <n v="1.2304489213782739"/>
    <n v="0.83"/>
  </r>
  <r>
    <n v="674"/>
    <s v="Illinois"/>
    <s v="Pike"/>
    <s v="No"/>
    <x v="5"/>
    <s v="2"/>
    <n v="0.21"/>
    <n v="7.0000000000000007E-2"/>
    <n v="0.14000000000000001"/>
    <n v="47815"/>
    <n v="1.414973347970818"/>
    <n v="0.8"/>
  </r>
  <r>
    <n v="675"/>
    <s v="Illinois"/>
    <s v="Pope"/>
    <s v="No"/>
    <x v="6"/>
    <s v="1"/>
    <n v="0.28000000000000003"/>
    <n v="0.11"/>
    <n v="0.18"/>
    <n v="43053"/>
    <n v="0"/>
    <n v="0.75"/>
  </r>
  <r>
    <n v="676"/>
    <s v="Illinois"/>
    <s v="Pulaski"/>
    <s v="No"/>
    <x v="6"/>
    <s v="1"/>
    <n v="0.22"/>
    <n v="0.09"/>
    <n v="0.2"/>
    <n v="38400"/>
    <n v="0"/>
    <n v="0.82"/>
  </r>
  <r>
    <n v="677"/>
    <s v="Illinois"/>
    <s v="Putnam"/>
    <s v="No"/>
    <x v="6"/>
    <s v="1"/>
    <n v="0.23"/>
    <n v="7.0000000000000007E-2"/>
    <n v="0.08"/>
    <n v="66319"/>
    <n v="0"/>
    <n v="0.79"/>
  </r>
  <r>
    <n v="678"/>
    <s v="Illinois"/>
    <s v="Randolph"/>
    <s v="No"/>
    <x v="2"/>
    <s v="2"/>
    <n v="0.19"/>
    <n v="7.0000000000000007E-2"/>
    <n v="0.12"/>
    <n v="53607"/>
    <n v="2.6646419755561257"/>
    <n v="0.72"/>
  </r>
  <r>
    <n v="679"/>
    <s v="Illinois"/>
    <s v="Richland"/>
    <s v="No"/>
    <x v="5"/>
    <s v="2"/>
    <n v="0.2"/>
    <n v="7.0000000000000007E-2"/>
    <n v="0.15"/>
    <n v="48152"/>
    <n v="1.9395192526186185"/>
    <n v="0.82"/>
  </r>
  <r>
    <n v="680"/>
    <s v="Illinois"/>
    <s v="Rock Island"/>
    <s v="No"/>
    <x v="0"/>
    <s v="3"/>
    <n v="0.19"/>
    <n v="7.0000000000000007E-2"/>
    <n v="0.14000000000000001"/>
    <n v="52642"/>
    <n v="2.6730209071288962"/>
    <n v="0.8"/>
  </r>
  <r>
    <n v="681"/>
    <s v="Illinois"/>
    <s v="St. Clair"/>
    <s v="No"/>
    <x v="3"/>
    <s v="3"/>
    <n v="0.16"/>
    <n v="0.1"/>
    <n v="0.15"/>
    <n v="58222"/>
    <n v="2.8704039052790269"/>
    <n v="0.86"/>
  </r>
  <r>
    <n v="682"/>
    <s v="Illinois"/>
    <s v="Saline"/>
    <s v="No"/>
    <x v="2"/>
    <s v="2"/>
    <n v="0.2"/>
    <n v="7.0000000000000007E-2"/>
    <n v="0.2"/>
    <n v="40761"/>
    <n v="1.9777236052888478"/>
    <n v="0.82"/>
  </r>
  <r>
    <n v="683"/>
    <s v="Illinois"/>
    <s v="Sangamon"/>
    <s v="No"/>
    <x v="1"/>
    <s v="3"/>
    <n v="0.18"/>
    <n v="7.0000000000000007E-2"/>
    <n v="0.13"/>
    <n v="62242"/>
    <n v="3.0394141191761372"/>
    <n v="0.84"/>
  </r>
  <r>
    <n v="684"/>
    <s v="Illinois"/>
    <s v="Schuyler"/>
    <s v="No"/>
    <x v="5"/>
    <s v="1"/>
    <n v="0.23"/>
    <n v="0.08"/>
    <n v="0.11"/>
    <n v="52018"/>
    <n v="1.3617278360175928"/>
    <n v="0.8"/>
  </r>
  <r>
    <n v="685"/>
    <s v="Illinois"/>
    <s v="Scott"/>
    <s v="No"/>
    <x v="4"/>
    <s v="1"/>
    <n v="0.2"/>
    <n v="7.0000000000000007E-2"/>
    <n v="0.1"/>
    <n v="55198"/>
    <n v="0"/>
    <n v="0.82"/>
  </r>
  <r>
    <n v="686"/>
    <s v="Illinois"/>
    <s v="Shelby"/>
    <s v="No"/>
    <x v="2"/>
    <s v="2"/>
    <n v="0.23"/>
    <n v="0.08"/>
    <n v="0.1"/>
    <n v="56509"/>
    <n v="1.4913616938342726"/>
    <n v="0.8"/>
  </r>
  <r>
    <n v="687"/>
    <s v="Illinois"/>
    <s v="Stark"/>
    <s v="No"/>
    <x v="0"/>
    <s v="1"/>
    <n v="0.22"/>
    <n v="7.0000000000000007E-2"/>
    <n v="0.11"/>
    <n v="52651"/>
    <n v="0"/>
    <n v="0.8"/>
  </r>
  <r>
    <n v="688"/>
    <s v="Illinois"/>
    <s v="Stephenson"/>
    <s v="No"/>
    <x v="7"/>
    <s v="2"/>
    <n v="0.23"/>
    <n v="7.0000000000000007E-2"/>
    <n v="0.12"/>
    <n v="47357"/>
    <n v="2.0043213737826426"/>
    <n v="0.8"/>
  </r>
  <r>
    <n v="689"/>
    <s v="Illinois"/>
    <s v="Tazewell"/>
    <s v="No"/>
    <x v="0"/>
    <s v="3"/>
    <n v="0.19"/>
    <n v="7.0000000000000007E-2"/>
    <n v="0.09"/>
    <n v="61508"/>
    <n v="2.2576785748691846"/>
    <n v="0.82"/>
  </r>
  <r>
    <n v="690"/>
    <s v="Illinois"/>
    <s v="Union"/>
    <s v="No"/>
    <x v="2"/>
    <s v="2"/>
    <n v="0.21"/>
    <n v="7.0000000000000007E-2"/>
    <n v="0.17"/>
    <n v="49716"/>
    <n v="2.1038037209559568"/>
    <n v="0.83"/>
  </r>
  <r>
    <n v="691"/>
    <s v="Illinois"/>
    <s v="Vermilion"/>
    <s v="No"/>
    <x v="1"/>
    <s v="2"/>
    <n v="0.19"/>
    <n v="0.08"/>
    <n v="0.19"/>
    <n v="44638"/>
    <n v="2.5465426634781312"/>
    <n v="0.81"/>
  </r>
  <r>
    <n v="692"/>
    <s v="Illinois"/>
    <s v="Wabash"/>
    <s v="No"/>
    <x v="5"/>
    <s v="2"/>
    <n v="0.21"/>
    <n v="0.08"/>
    <n v="0.14000000000000001"/>
    <n v="53414"/>
    <n v="1.414973347970818"/>
    <n v="0.82"/>
  </r>
  <r>
    <n v="693"/>
    <s v="Illinois"/>
    <s v="Warren"/>
    <s v="No"/>
    <x v="2"/>
    <s v="2"/>
    <n v="0.2"/>
    <n v="0.06"/>
    <n v="0.12"/>
    <n v="53532"/>
    <n v="1.3802112417116059"/>
    <n v="0.78"/>
  </r>
  <r>
    <n v="694"/>
    <s v="Illinois"/>
    <s v="Washington"/>
    <s v="No"/>
    <x v="2"/>
    <s v="2"/>
    <n v="0.2"/>
    <n v="7.0000000000000007E-2"/>
    <n v="7.0000000000000007E-2"/>
    <n v="66937"/>
    <n v="1.6334684555795864"/>
    <n v="0.82"/>
  </r>
  <r>
    <n v="695"/>
    <s v="Illinois"/>
    <s v="Wayne"/>
    <s v="No"/>
    <x v="5"/>
    <s v="2"/>
    <n v="0.22"/>
    <n v="7.0000000000000007E-2"/>
    <n v="0.14000000000000001"/>
    <n v="50471"/>
    <n v="1.7481880270062005"/>
    <n v="0.81"/>
  </r>
  <r>
    <n v="696"/>
    <s v="Illinois"/>
    <s v="White"/>
    <s v="No"/>
    <x v="2"/>
    <s v="2"/>
    <n v="0.22"/>
    <n v="7.0000000000000007E-2"/>
    <n v="0.12"/>
    <n v="49507"/>
    <n v="0"/>
    <n v="0.81"/>
  </r>
  <r>
    <n v="697"/>
    <s v="Illinois"/>
    <s v="Whiteside"/>
    <s v="No"/>
    <x v="7"/>
    <s v="2"/>
    <n v="0.21"/>
    <n v="7.0000000000000007E-2"/>
    <n v="0.1"/>
    <n v="57197"/>
    <n v="2.0899051114393981"/>
    <n v="0.82"/>
  </r>
  <r>
    <n v="698"/>
    <s v="Illinois"/>
    <s v="Will"/>
    <s v="No"/>
    <x v="3"/>
    <s v="3"/>
    <n v="0.13"/>
    <n v="0.04"/>
    <n v="0.06"/>
    <n v="86108"/>
    <n v="2.9647309210536292"/>
    <n v="0.88"/>
  </r>
  <r>
    <n v="699"/>
    <s v="Illinois"/>
    <s v="Williamson"/>
    <s v="No"/>
    <x v="1"/>
    <s v="2"/>
    <n v="0.19"/>
    <n v="0.08"/>
    <n v="0.14000000000000001"/>
    <n v="46187"/>
    <n v="2.4166405073382808"/>
    <n v="0.82"/>
  </r>
  <r>
    <n v="700"/>
    <s v="Illinois"/>
    <s v="Winnebago"/>
    <s v="No"/>
    <x v="0"/>
    <s v="3"/>
    <n v="0.18"/>
    <n v="0.06"/>
    <n v="0.16"/>
    <n v="53795"/>
    <n v="2.9370161074648142"/>
    <n v="0.85"/>
  </r>
  <r>
    <n v="701"/>
    <s v="Illinois"/>
    <s v="Woodford"/>
    <s v="No"/>
    <x v="0"/>
    <s v="2"/>
    <n v="0.18"/>
    <n v="0.06"/>
    <n v="7.0000000000000007E-2"/>
    <n v="72247"/>
    <n v="1.0791812460476249"/>
    <n v="0.82"/>
  </r>
  <r>
    <n v="702"/>
    <s v="Indiana"/>
    <s v="Adams"/>
    <s v="No"/>
    <x v="2"/>
    <s v="2"/>
    <n v="0.16"/>
    <n v="0.05"/>
    <n v="0.11"/>
    <n v="56693"/>
    <n v="2.3521825181113627"/>
    <n v="0.85"/>
  </r>
  <r>
    <n v="703"/>
    <s v="Indiana"/>
    <s v="Allen"/>
    <s v="Yes"/>
    <x v="0"/>
    <s v="3"/>
    <n v="0.15"/>
    <n v="0.06"/>
    <n v="0.13"/>
    <n v="54473"/>
    <n v="3.2626883443016963"/>
    <n v="0.87"/>
  </r>
  <r>
    <n v="704"/>
    <s v="Indiana"/>
    <s v="Bartholomew"/>
    <s v="No"/>
    <x v="1"/>
    <s v="2"/>
    <n v="0.16"/>
    <n v="0.05"/>
    <n v="0.1"/>
    <n v="63067"/>
    <n v="2.3617278360175931"/>
    <n v="0.86"/>
  </r>
  <r>
    <n v="705"/>
    <s v="Indiana"/>
    <s v="Benton"/>
    <s v="No"/>
    <x v="1"/>
    <s v="1"/>
    <n v="0.18"/>
    <n v="0.06"/>
    <n v="0.11"/>
    <n v="51649"/>
    <n v="0"/>
    <n v="0.85"/>
  </r>
  <r>
    <n v="706"/>
    <s v="Indiana"/>
    <s v="Blackford"/>
    <s v="No"/>
    <x v="2"/>
    <s v="2"/>
    <n v="0.22"/>
    <n v="0.08"/>
    <n v="0.14000000000000001"/>
    <n v="45161"/>
    <n v="1.2041199826559248"/>
    <n v="0.81"/>
  </r>
  <r>
    <n v="707"/>
    <s v="Indiana"/>
    <s v="Boone"/>
    <s v="No"/>
    <x v="3"/>
    <s v="2"/>
    <n v="0.13"/>
    <n v="0.04"/>
    <n v="0.05"/>
    <n v="85876"/>
    <n v="1.8512583487190752"/>
    <n v="0.89"/>
  </r>
  <r>
    <n v="708"/>
    <s v="Indiana"/>
    <s v="Brown"/>
    <s v="No"/>
    <x v="3"/>
    <s v="2"/>
    <n v="0.24"/>
    <n v="0.1"/>
    <n v="0.1"/>
    <n v="60944"/>
    <n v="0"/>
    <n v="0.79"/>
  </r>
  <r>
    <n v="709"/>
    <s v="Indiana"/>
    <s v="Carroll"/>
    <s v="No"/>
    <x v="1"/>
    <s v="2"/>
    <n v="0.2"/>
    <n v="7.0000000000000007E-2"/>
    <n v="0.09"/>
    <n v="57092"/>
    <n v="0"/>
    <n v="0.83"/>
  </r>
  <r>
    <n v="710"/>
    <s v="Indiana"/>
    <s v="Cass"/>
    <s v="No"/>
    <x v="7"/>
    <s v="2"/>
    <n v="0.18"/>
    <n v="7.0000000000000007E-2"/>
    <n v="0.13"/>
    <n v="48598"/>
    <n v="2.4297522800024081"/>
    <n v="0.84"/>
  </r>
  <r>
    <n v="711"/>
    <s v="Indiana"/>
    <s v="Clark"/>
    <s v="No"/>
    <x v="3"/>
    <s v="3"/>
    <n v="0.16"/>
    <n v="7.0000000000000007E-2"/>
    <n v="0.11"/>
    <n v="56774"/>
    <n v="2.4563660331290431"/>
    <n v="0.87"/>
  </r>
  <r>
    <n v="712"/>
    <s v="Indiana"/>
    <s v="Clay"/>
    <s v="No"/>
    <x v="1"/>
    <s v="2"/>
    <n v="0.18"/>
    <n v="7.0000000000000007E-2"/>
    <n v="0.14000000000000001"/>
    <n v="52699"/>
    <n v="1.414973347970818"/>
    <n v="0.85"/>
  </r>
  <r>
    <n v="713"/>
    <s v="Indiana"/>
    <s v="Clinton"/>
    <s v="No"/>
    <x v="2"/>
    <s v="2"/>
    <n v="0.17"/>
    <n v="0.06"/>
    <n v="0.12"/>
    <n v="51730"/>
    <n v="1.414973347970818"/>
    <n v="0.85"/>
  </r>
  <r>
    <n v="714"/>
    <s v="Indiana"/>
    <s v="Crawford"/>
    <s v="No"/>
    <x v="6"/>
    <s v="2"/>
    <n v="0.2"/>
    <n v="0.08"/>
    <n v="0.16"/>
    <n v="44152"/>
    <n v="0"/>
    <n v="0.85"/>
  </r>
  <r>
    <n v="715"/>
    <s v="Indiana"/>
    <s v="Daviess"/>
    <s v="No"/>
    <x v="5"/>
    <s v="2"/>
    <n v="0.15"/>
    <n v="0.06"/>
    <n v="0.11"/>
    <n v="55434"/>
    <n v="1.8633228601204559"/>
    <n v="0.86"/>
  </r>
  <r>
    <n v="716"/>
    <s v="Indiana"/>
    <s v="Dearborn"/>
    <s v="No"/>
    <x v="3"/>
    <s v="2"/>
    <n v="0.18"/>
    <n v="0.08"/>
    <n v="0.09"/>
    <n v="66502"/>
    <n v="1.9084850188786497"/>
    <n v="0.85"/>
  </r>
  <r>
    <n v="717"/>
    <s v="Indiana"/>
    <s v="Decatur"/>
    <s v="No"/>
    <x v="2"/>
    <s v="2"/>
    <n v="0.17"/>
    <n v="0.06"/>
    <n v="0.11"/>
    <n v="57441"/>
    <n v="2.5976951859255122"/>
    <n v="0.86"/>
  </r>
  <r>
    <n v="718"/>
    <s v="Indiana"/>
    <s v="De Kal"/>
    <s v="No"/>
    <x v="7"/>
    <s v="2"/>
    <n v="0.16"/>
    <n v="0.06"/>
    <n v="0.1"/>
    <n v="58987"/>
    <n v="1.8633228601204559"/>
    <n v="0.87"/>
  </r>
  <r>
    <n v="719"/>
    <s v="Indiana"/>
    <s v="Delaware"/>
    <s v="No"/>
    <x v="1"/>
    <s v="3"/>
    <n v="0.17"/>
    <n v="0.06"/>
    <n v="0.21"/>
    <n v="43096"/>
    <n v="2.5987905067631152"/>
    <n v="0.79"/>
  </r>
  <r>
    <n v="720"/>
    <s v="Indiana"/>
    <s v="Dubois"/>
    <s v="No"/>
    <x v="8"/>
    <s v="2"/>
    <n v="0.17"/>
    <n v="0.05"/>
    <n v="7.0000000000000007E-2"/>
    <n v="62126"/>
    <n v="2.1398790864012365"/>
    <n v="0.84"/>
  </r>
  <r>
    <n v="721"/>
    <s v="Indiana"/>
    <s v="Elkhart"/>
    <s v="Yes"/>
    <x v="1"/>
    <s v="3"/>
    <n v="0.15"/>
    <n v="0.05"/>
    <n v="0.11"/>
    <n v="59251"/>
    <n v="2.5670263661590602"/>
    <n v="0.86"/>
  </r>
  <r>
    <n v="722"/>
    <s v="Indiana"/>
    <s v="Fayette"/>
    <s v="No"/>
    <x v="2"/>
    <s v="2"/>
    <n v="0.2"/>
    <n v="7.0000000000000007E-2"/>
    <n v="0.14000000000000001"/>
    <n v="47737"/>
    <n v="1.8808135922807914"/>
    <n v="0.85"/>
  </r>
  <r>
    <n v="723"/>
    <s v="Indiana"/>
    <s v="Floyd"/>
    <s v="No"/>
    <x v="3"/>
    <s v="2"/>
    <n v="0.16"/>
    <n v="0.06"/>
    <n v="0.09"/>
    <n v="64992"/>
    <n v="2.510545010206612"/>
    <n v="0.87"/>
  </r>
  <r>
    <n v="724"/>
    <s v="Indiana"/>
    <s v="Fountain"/>
    <s v="No"/>
    <x v="2"/>
    <s v="2"/>
    <n v="0.2"/>
    <n v="0.06"/>
    <n v="0.11"/>
    <n v="53493"/>
    <n v="0"/>
    <n v="0.83"/>
  </r>
  <r>
    <n v="725"/>
    <s v="Indiana"/>
    <s v="Franklin"/>
    <s v="No"/>
    <x v="2"/>
    <s v="2"/>
    <n v="0.18"/>
    <n v="0.06"/>
    <n v="0.09"/>
    <n v="62251"/>
    <n v="0"/>
    <n v="0.85"/>
  </r>
  <r>
    <n v="726"/>
    <s v="Indiana"/>
    <s v="Fulton"/>
    <s v="No"/>
    <x v="5"/>
    <s v="2"/>
    <n v="0.2"/>
    <n v="7.0000000000000007E-2"/>
    <n v="0.13"/>
    <n v="52798"/>
    <n v="1.414973347970818"/>
    <n v="0.83"/>
  </r>
  <r>
    <n v="727"/>
    <s v="Indiana"/>
    <s v="Gibson"/>
    <s v="No"/>
    <x v="2"/>
    <s v="2"/>
    <n v="0.18"/>
    <n v="7.0000000000000007E-2"/>
    <n v="0.1"/>
    <n v="56960"/>
    <n v="1.8512583487190752"/>
    <n v="0.84"/>
  </r>
  <r>
    <n v="728"/>
    <s v="Indiana"/>
    <s v="Grant"/>
    <s v="No"/>
    <x v="7"/>
    <s v="2"/>
    <n v="0.19"/>
    <n v="7.0000000000000007E-2"/>
    <n v="0.18"/>
    <n v="45138"/>
    <n v="2.1271047983648077"/>
    <n v="0.78"/>
  </r>
  <r>
    <n v="729"/>
    <s v="Indiana"/>
    <s v="Greene"/>
    <s v="No"/>
    <x v="2"/>
    <s v="2"/>
    <n v="0.2"/>
    <n v="0.08"/>
    <n v="0.14000000000000001"/>
    <n v="46835"/>
    <n v="1.7634279935629373"/>
    <n v="0.83"/>
  </r>
  <r>
    <n v="730"/>
    <s v="Indiana"/>
    <s v="Hamilton"/>
    <s v="No"/>
    <x v="3"/>
    <s v="3"/>
    <n v="0.12"/>
    <n v="0.05"/>
    <n v="0.04"/>
    <n v="101740"/>
    <n v="2.7641761323903307"/>
    <n v="0.9"/>
  </r>
  <r>
    <n v="731"/>
    <s v="Indiana"/>
    <s v="Hancock"/>
    <s v="No"/>
    <x v="3"/>
    <s v="2"/>
    <n v="0.16"/>
    <n v="0.06"/>
    <n v="0.06"/>
    <n v="73831"/>
    <n v="1.8388490907372552"/>
    <n v="0.86"/>
  </r>
  <r>
    <n v="732"/>
    <s v="Indiana"/>
    <s v="Harrison"/>
    <s v="No"/>
    <x v="3"/>
    <s v="2"/>
    <n v="0.18"/>
    <n v="7.0000000000000007E-2"/>
    <n v="0.09"/>
    <n v="60379"/>
    <n v="1.414973347970818"/>
    <n v="0.85"/>
  </r>
  <r>
    <n v="733"/>
    <s v="Indiana"/>
    <s v="Hendricks"/>
    <s v="No"/>
    <x v="3"/>
    <s v="3"/>
    <n v="0.14000000000000001"/>
    <n v="0.06"/>
    <n v="0.06"/>
    <n v="80834"/>
    <n v="2.4166405073382808"/>
    <n v="0.86"/>
  </r>
  <r>
    <n v="734"/>
    <s v="Indiana"/>
    <s v="Henry"/>
    <s v="No"/>
    <x v="7"/>
    <s v="2"/>
    <n v="0.19"/>
    <n v="7.0000000000000007E-2"/>
    <n v="0.13"/>
    <n v="50183"/>
    <n v="1.9590413923210936"/>
    <n v="0.78"/>
  </r>
  <r>
    <n v="735"/>
    <s v="Indiana"/>
    <s v="Howard"/>
    <s v="No"/>
    <x v="1"/>
    <s v="2"/>
    <n v="0.19"/>
    <n v="0.08"/>
    <n v="0.12"/>
    <n v="55365"/>
    <n v="2.503790683057181"/>
    <n v="0.83"/>
  </r>
  <r>
    <n v="736"/>
    <s v="Indiana"/>
    <s v="Huntington"/>
    <s v="No"/>
    <x v="2"/>
    <s v="2"/>
    <n v="0.17"/>
    <n v="7.0000000000000007E-2"/>
    <n v="0.1"/>
    <n v="53809"/>
    <n v="1.568201724066995"/>
    <n v="0.83"/>
  </r>
  <r>
    <n v="737"/>
    <s v="Indiana"/>
    <s v="Jackson"/>
    <s v="No"/>
    <x v="7"/>
    <s v="2"/>
    <n v="0.16"/>
    <n v="0.06"/>
    <n v="0.12"/>
    <n v="55518"/>
    <n v="1.9731278535996986"/>
    <n v="0.86"/>
  </r>
  <r>
    <n v="738"/>
    <s v="Indiana"/>
    <s v="Jasper"/>
    <s v="No"/>
    <x v="3"/>
    <s v="2"/>
    <n v="0.18"/>
    <n v="0.06"/>
    <n v="0.09"/>
    <n v="66720"/>
    <n v="1.6720978579357175"/>
    <n v="0.83"/>
  </r>
  <r>
    <n v="739"/>
    <s v="Indiana"/>
    <s v="Jay"/>
    <s v="No"/>
    <x v="2"/>
    <s v="2"/>
    <n v="0.18"/>
    <n v="0.06"/>
    <n v="0.13"/>
    <n v="48392"/>
    <n v="1.5563025007672873"/>
    <n v="0.85"/>
  </r>
  <r>
    <n v="740"/>
    <s v="Indiana"/>
    <s v="Jefferson"/>
    <s v="No"/>
    <x v="2"/>
    <s v="2"/>
    <n v="0.18"/>
    <n v="7.0000000000000007E-2"/>
    <n v="0.14000000000000001"/>
    <n v="51031"/>
    <n v="2.357934847000454"/>
    <n v="0.8"/>
  </r>
  <r>
    <n v="741"/>
    <s v="Indiana"/>
    <s v="Jennings"/>
    <s v="No"/>
    <x v="2"/>
    <s v="2"/>
    <n v="0.16"/>
    <n v="7.0000000000000007E-2"/>
    <n v="0.15"/>
    <n v="51560"/>
    <n v="1.255272505103306"/>
    <n v="0.88"/>
  </r>
  <r>
    <n v="742"/>
    <s v="Indiana"/>
    <s v="Johnson"/>
    <s v="No"/>
    <x v="3"/>
    <s v="3"/>
    <n v="0.15"/>
    <n v="0.06"/>
    <n v="0.08"/>
    <n v="69880"/>
    <n v="2.2787536009528289"/>
    <n v="0.87"/>
  </r>
  <r>
    <n v="743"/>
    <s v="Indiana"/>
    <s v="Knox"/>
    <s v="No"/>
    <x v="8"/>
    <s v="2"/>
    <n v="0.18"/>
    <n v="7.0000000000000007E-2"/>
    <n v="0.15"/>
    <n v="48606"/>
    <n v="2.2013971243204513"/>
    <n v="0.81"/>
  </r>
  <r>
    <n v="744"/>
    <s v="Indiana"/>
    <s v="Kosciusko"/>
    <s v="No"/>
    <x v="7"/>
    <s v="2"/>
    <n v="0.17"/>
    <n v="0.06"/>
    <n v="0.09"/>
    <n v="57367"/>
    <n v="1.9493900066449128"/>
    <n v="0.84"/>
  </r>
  <r>
    <n v="745"/>
    <s v="Indiana"/>
    <s v="Lagrange"/>
    <s v="No"/>
    <x v="2"/>
    <s v="2"/>
    <n v="0.14000000000000001"/>
    <n v="0.04"/>
    <n v="0.08"/>
    <n v="67498"/>
    <n v="1.414973347970818"/>
    <n v="0.88"/>
  </r>
  <r>
    <n v="746"/>
    <s v="Indiana"/>
    <s v="Lake"/>
    <s v="Yes"/>
    <x v="3"/>
    <s v="3"/>
    <n v="0.17"/>
    <n v="0.06"/>
    <n v="0.15"/>
    <n v="55280"/>
    <n v="3.424881636631067"/>
    <n v="0.85"/>
  </r>
  <r>
    <n v="747"/>
    <s v="Indiana"/>
    <s v="La Porte"/>
    <s v="No"/>
    <x v="1"/>
    <s v="3"/>
    <n v="0.18"/>
    <n v="0.08"/>
    <n v="0.15"/>
    <n v="52095"/>
    <n v="2.419955748489758"/>
    <n v="0.8"/>
  </r>
  <r>
    <n v="748"/>
    <s v="Indiana"/>
    <s v="Lawrence"/>
    <s v="No"/>
    <x v="2"/>
    <s v="2"/>
    <n v="0.2"/>
    <n v="0.08"/>
    <n v="0.12"/>
    <n v="53187"/>
    <n v="1.7853298350107671"/>
    <n v="0.83"/>
  </r>
  <r>
    <n v="749"/>
    <s v="Indiana"/>
    <s v="Madison"/>
    <s v="No"/>
    <x v="3"/>
    <s v="3"/>
    <n v="0.18"/>
    <n v="0.08"/>
    <n v="0.16"/>
    <n v="49522"/>
    <n v="2.4871383754771865"/>
    <n v="0.81"/>
  </r>
  <r>
    <n v="750"/>
    <s v="Indiana"/>
    <s v="Marion"/>
    <s v="Yes"/>
    <x v="3"/>
    <s v="3"/>
    <n v="0.13"/>
    <n v="0.06"/>
    <n v="0.17"/>
    <n v="48409"/>
    <n v="3.6522463410033232"/>
    <n v="0.88"/>
  </r>
  <r>
    <n v="751"/>
    <s v="Indiana"/>
    <s v="Marshall"/>
    <s v="No"/>
    <x v="2"/>
    <s v="2"/>
    <n v="0.18"/>
    <n v="0.06"/>
    <n v="0.11"/>
    <n v="55766"/>
    <n v="2.2671717284030137"/>
    <n v="0.84"/>
  </r>
  <r>
    <n v="752"/>
    <s v="Indiana"/>
    <s v="Martin"/>
    <s v="No"/>
    <x v="5"/>
    <s v="2"/>
    <n v="0.2"/>
    <n v="0.09"/>
    <n v="0.12"/>
    <n v="55444"/>
    <n v="0"/>
    <n v="0.83"/>
  </r>
  <r>
    <n v="753"/>
    <s v="Indiana"/>
    <s v="Miami"/>
    <s v="No"/>
    <x v="2"/>
    <s v="2"/>
    <n v="0.18"/>
    <n v="0.09"/>
    <n v="0.15"/>
    <n v="47624"/>
    <n v="1.414973347970818"/>
    <n v="0.77"/>
  </r>
  <r>
    <n v="754"/>
    <s v="Indiana"/>
    <s v="Monroe"/>
    <s v="No"/>
    <x v="1"/>
    <s v="3"/>
    <n v="0.13"/>
    <n v="0.05"/>
    <n v="0.19"/>
    <n v="48883"/>
    <n v="2.5490032620257876"/>
    <n v="0.79"/>
  </r>
  <r>
    <n v="755"/>
    <s v="Indiana"/>
    <s v="Montgomery"/>
    <s v="No"/>
    <x v="2"/>
    <s v="2"/>
    <n v="0.18"/>
    <n v="7.0000000000000007E-2"/>
    <n v="0.1"/>
    <n v="53700"/>
    <n v="1.6127838567197355"/>
    <n v="0.83"/>
  </r>
  <r>
    <n v="756"/>
    <s v="Indiana"/>
    <s v="Morgan"/>
    <s v="No"/>
    <x v="3"/>
    <s v="2"/>
    <n v="0.17"/>
    <n v="0.08"/>
    <n v="0.1"/>
    <n v="66151"/>
    <n v="2.0644579892269186"/>
    <n v="0.86"/>
  </r>
  <r>
    <n v="757"/>
    <s v="Indiana"/>
    <s v="Newton"/>
    <s v="No"/>
    <x v="3"/>
    <s v="2"/>
    <n v="0.19"/>
    <n v="7.0000000000000007E-2"/>
    <n v="0.1"/>
    <n v="53060"/>
    <n v="0"/>
    <n v="0.83"/>
  </r>
  <r>
    <n v="758"/>
    <s v="Indiana"/>
    <s v="Noble"/>
    <s v="No"/>
    <x v="2"/>
    <s v="2"/>
    <n v="0.16"/>
    <n v="0.06"/>
    <n v="0.09"/>
    <n v="61341"/>
    <n v="1.505149978319906"/>
    <n v="0.86"/>
  </r>
  <r>
    <n v="759"/>
    <s v="Indiana"/>
    <s v="Ohio"/>
    <s v="No"/>
    <x v="3"/>
    <s v="1"/>
    <n v="0.22"/>
    <n v="0.09"/>
    <n v="0.1"/>
    <n v="58022"/>
    <n v="0"/>
    <n v="0.81"/>
  </r>
  <r>
    <n v="760"/>
    <s v="Indiana"/>
    <s v="Orange"/>
    <s v="No"/>
    <x v="2"/>
    <s v="2"/>
    <n v="0.2"/>
    <n v="7.0000000000000007E-2"/>
    <n v="0.15"/>
    <n v="44968"/>
    <n v="1.414973347970818"/>
    <n v="0.84"/>
  </r>
  <r>
    <n v="761"/>
    <s v="Indiana"/>
    <s v="Owen"/>
    <s v="No"/>
    <x v="1"/>
    <s v="2"/>
    <n v="0.19"/>
    <n v="0.08"/>
    <n v="0.12"/>
    <n v="49731"/>
    <n v="0"/>
    <n v="0.84"/>
  </r>
  <r>
    <n v="762"/>
    <s v="Indiana"/>
    <s v="Parke"/>
    <s v="No"/>
    <x v="2"/>
    <s v="2"/>
    <n v="0.19"/>
    <n v="0.08"/>
    <n v="0.14000000000000001"/>
    <n v="49639"/>
    <n v="0"/>
    <n v="0.75"/>
  </r>
  <r>
    <n v="763"/>
    <s v="Indiana"/>
    <s v="Perry"/>
    <s v="No"/>
    <x v="2"/>
    <s v="2"/>
    <n v="0.19"/>
    <n v="7.0000000000000007E-2"/>
    <n v="0.11"/>
    <n v="52332"/>
    <n v="1.414973347970818"/>
    <n v="0.77"/>
  </r>
  <r>
    <n v="764"/>
    <s v="Indiana"/>
    <s v="Pike"/>
    <s v="No"/>
    <x v="6"/>
    <s v="2"/>
    <n v="0.2"/>
    <n v="7.0000000000000007E-2"/>
    <n v="0.11"/>
    <n v="54265"/>
    <n v="0"/>
    <n v="0.83"/>
  </r>
  <r>
    <n v="765"/>
    <s v="Indiana"/>
    <s v="Porter"/>
    <s v="No"/>
    <x v="3"/>
    <s v="3"/>
    <n v="0.16"/>
    <n v="0.06"/>
    <n v="0.09"/>
    <n v="69298"/>
    <n v="2.4668676203541096"/>
    <n v="0.85"/>
  </r>
  <r>
    <n v="766"/>
    <s v="Indiana"/>
    <s v="Posey"/>
    <s v="No"/>
    <x v="0"/>
    <s v="2"/>
    <n v="0.19"/>
    <n v="0.06"/>
    <n v="0.09"/>
    <n v="68162"/>
    <n v="0"/>
    <n v="0.84"/>
  </r>
  <r>
    <n v="767"/>
    <s v="Indiana"/>
    <s v="Pulaski"/>
    <s v="No"/>
    <x v="2"/>
    <s v="2"/>
    <n v="0.2"/>
    <n v="0.08"/>
    <n v="0.12"/>
    <n v="49730"/>
    <n v="1.414973347970818"/>
    <n v="0.83"/>
  </r>
  <r>
    <n v="768"/>
    <s v="Indiana"/>
    <s v="Putnam"/>
    <s v="No"/>
    <x v="3"/>
    <s v="2"/>
    <n v="0.17"/>
    <n v="7.0000000000000007E-2"/>
    <n v="0.11"/>
    <n v="54718"/>
    <n v="1.414973347970818"/>
    <n v="0.74"/>
  </r>
  <r>
    <n v="769"/>
    <s v="Indiana"/>
    <s v="Randolph"/>
    <s v="No"/>
    <x v="2"/>
    <s v="2"/>
    <n v="0.2"/>
    <n v="7.0000000000000007E-2"/>
    <n v="0.13"/>
    <n v="46441"/>
    <n v="1.2787536009528289"/>
    <n v="0.82"/>
  </r>
  <r>
    <n v="770"/>
    <s v="Indiana"/>
    <s v="Ripley"/>
    <s v="No"/>
    <x v="2"/>
    <s v="2"/>
    <n v="0.18"/>
    <n v="7.0000000000000007E-2"/>
    <n v="0.11"/>
    <n v="57436"/>
    <n v="1.414973347970818"/>
    <n v="0.85"/>
  </r>
  <r>
    <n v="771"/>
    <s v="Indiana"/>
    <s v="Rush"/>
    <s v="No"/>
    <x v="2"/>
    <s v="2"/>
    <n v="0.18"/>
    <n v="0.06"/>
    <n v="0.11"/>
    <n v="53271"/>
    <n v="1.414973347970818"/>
    <n v="0.84"/>
  </r>
  <r>
    <n v="772"/>
    <s v="Indiana"/>
    <s v="St. Joseph"/>
    <s v="Yes"/>
    <x v="0"/>
    <s v="3"/>
    <n v="0.16"/>
    <n v="0.05"/>
    <n v="0.13"/>
    <n v="54674"/>
    <n v="2.8830933585756897"/>
    <n v="0.83"/>
  </r>
  <r>
    <n v="773"/>
    <s v="Indiana"/>
    <s v="Scott"/>
    <s v="No"/>
    <x v="3"/>
    <s v="2"/>
    <n v="0.17"/>
    <n v="7.0000000000000007E-2"/>
    <n v="0.15"/>
    <n v="44913"/>
    <n v="1.414973347970818"/>
    <n v="0.88"/>
  </r>
  <r>
    <n v="774"/>
    <s v="Indiana"/>
    <s v="Shelby"/>
    <s v="No"/>
    <x v="3"/>
    <s v="2"/>
    <n v="0.17"/>
    <n v="7.0000000000000007E-2"/>
    <n v="0.11"/>
    <n v="57193"/>
    <n v="1.6720978579357175"/>
    <n v="0.85"/>
  </r>
  <r>
    <n v="775"/>
    <s v="Indiana"/>
    <s v="Spencer"/>
    <s v="No"/>
    <x v="6"/>
    <s v="2"/>
    <n v="0.19"/>
    <n v="0.08"/>
    <n v="0.09"/>
    <n v="56862"/>
    <n v="0"/>
    <n v="0.83"/>
  </r>
  <r>
    <n v="776"/>
    <s v="Indiana"/>
    <s v="Starke"/>
    <s v="No"/>
    <x v="2"/>
    <s v="2"/>
    <n v="0.19"/>
    <n v="0.06"/>
    <n v="0.11"/>
    <n v="49972"/>
    <n v="1.2041199826559248"/>
    <n v="0.86"/>
  </r>
  <r>
    <n v="777"/>
    <s v="Indiana"/>
    <s v="Steuben"/>
    <s v="No"/>
    <x v="5"/>
    <s v="2"/>
    <n v="0.2"/>
    <n v="7.0000000000000007E-2"/>
    <n v="0.11"/>
    <n v="58295"/>
    <n v="1.414973347970818"/>
    <n v="0.79"/>
  </r>
  <r>
    <n v="778"/>
    <s v="Indiana"/>
    <s v="Sullivan"/>
    <s v="No"/>
    <x v="1"/>
    <s v="2"/>
    <n v="0.18"/>
    <n v="0.06"/>
    <n v="0.12"/>
    <n v="47554"/>
    <n v="1.414973347970818"/>
    <n v="0.75"/>
  </r>
  <r>
    <n v="779"/>
    <s v="Indiana"/>
    <s v="Switzerland"/>
    <s v="No"/>
    <x v="6"/>
    <s v="2"/>
    <n v="0.17"/>
    <n v="0.08"/>
    <n v="0.17"/>
    <n v="47713"/>
    <n v="0"/>
    <n v="0.85"/>
  </r>
  <r>
    <n v="780"/>
    <s v="Indiana"/>
    <s v="Tippecanoe"/>
    <s v="No"/>
    <x v="1"/>
    <s v="3"/>
    <n v="0.12"/>
    <n v="0.05"/>
    <n v="0.17"/>
    <n v="52269"/>
    <n v="2.6989700043360187"/>
    <n v="0.82"/>
  </r>
  <r>
    <n v="781"/>
    <s v="Indiana"/>
    <s v="Tipton"/>
    <s v="No"/>
    <x v="2"/>
    <s v="2"/>
    <n v="0.21"/>
    <n v="7.0000000000000007E-2"/>
    <n v="0.08"/>
    <n v="60896"/>
    <n v="1.414973347970818"/>
    <n v="0.82"/>
  </r>
  <r>
    <n v="782"/>
    <s v="Indiana"/>
    <s v="Union"/>
    <s v="No"/>
    <x v="3"/>
    <s v="1"/>
    <n v="0.19"/>
    <n v="7.0000000000000007E-2"/>
    <n v="0.11"/>
    <n v="50300"/>
    <n v="0"/>
    <n v="0.84"/>
  </r>
  <r>
    <n v="783"/>
    <s v="Indiana"/>
    <s v="Vanderburgh"/>
    <s v="No"/>
    <x v="0"/>
    <s v="3"/>
    <n v="0.17"/>
    <n v="7.0000000000000007E-2"/>
    <n v="0.15"/>
    <n v="50500"/>
    <n v="3.1341771075767664"/>
    <n v="0.84"/>
  </r>
  <r>
    <n v="784"/>
    <s v="Indiana"/>
    <s v="Vermillion"/>
    <s v="No"/>
    <x v="1"/>
    <s v="2"/>
    <n v="0.2"/>
    <n v="0.08"/>
    <n v="0.15"/>
    <n v="49287"/>
    <n v="1.3424226808222062"/>
    <n v="0.84"/>
  </r>
  <r>
    <n v="785"/>
    <s v="Indiana"/>
    <s v="Vigo"/>
    <s v="No"/>
    <x v="1"/>
    <s v="3"/>
    <n v="0.16"/>
    <n v="0.06"/>
    <n v="0.18"/>
    <n v="48335"/>
    <n v="2.6839471307515121"/>
    <n v="0.79"/>
  </r>
  <r>
    <n v="786"/>
    <s v="Indiana"/>
    <s v="Wabash"/>
    <s v="No"/>
    <x v="2"/>
    <s v="2"/>
    <n v="0.21"/>
    <n v="7.0000000000000007E-2"/>
    <n v="0.12"/>
    <n v="51487"/>
    <n v="1.2787536009528289"/>
    <n v="0.79"/>
  </r>
  <r>
    <n v="787"/>
    <s v="Indiana"/>
    <s v="Warren"/>
    <s v="No"/>
    <x v="6"/>
    <s v="1"/>
    <n v="0.2"/>
    <n v="0.08"/>
    <n v="0.1"/>
    <n v="60596"/>
    <n v="1.2304489213782739"/>
    <n v="0.82"/>
  </r>
  <r>
    <n v="788"/>
    <s v="Indiana"/>
    <s v="Warrick"/>
    <s v="No"/>
    <x v="0"/>
    <s v="2"/>
    <n v="0.17"/>
    <n v="0.06"/>
    <n v="7.0000000000000007E-2"/>
    <n v="75534"/>
    <n v="2.2600713879850747"/>
    <n v="0.85"/>
  </r>
  <r>
    <n v="789"/>
    <s v="Indiana"/>
    <s v="Washington"/>
    <s v="No"/>
    <x v="3"/>
    <s v="2"/>
    <n v="0.17"/>
    <n v="7.0000000000000007E-2"/>
    <n v="0.13"/>
    <n v="44534"/>
    <n v="1.414973347970818"/>
    <n v="0.87"/>
  </r>
  <r>
    <n v="790"/>
    <s v="Indiana"/>
    <s v="Wayne"/>
    <s v="No"/>
    <x v="8"/>
    <s v="2"/>
    <n v="0.19"/>
    <n v="7.0000000000000007E-2"/>
    <n v="0.15"/>
    <n v="45130"/>
    <n v="2.6042260530844699"/>
    <n v="0.83"/>
  </r>
  <r>
    <n v="791"/>
    <s v="Indiana"/>
    <s v="Wells"/>
    <s v="No"/>
    <x v="0"/>
    <s v="2"/>
    <n v="0.18"/>
    <n v="0.06"/>
    <n v="0.08"/>
    <n v="60010"/>
    <n v="1.7403626894942439"/>
    <n v="0.84"/>
  </r>
  <r>
    <n v="792"/>
    <s v="Indiana"/>
    <s v="White"/>
    <s v="No"/>
    <x v="2"/>
    <s v="2"/>
    <n v="0.2"/>
    <n v="0.08"/>
    <n v="0.08"/>
    <n v="58380"/>
    <n v="1.414973347970818"/>
    <n v="0.82"/>
  </r>
  <r>
    <n v="793"/>
    <s v="Indiana"/>
    <s v="Whitley"/>
    <s v="No"/>
    <x v="0"/>
    <s v="2"/>
    <n v="0.18"/>
    <n v="0.06"/>
    <n v="7.0000000000000007E-2"/>
    <n v="67758"/>
    <n v="1.4913616938342726"/>
    <n v="0.84"/>
  </r>
  <r>
    <n v="794"/>
    <s v="Iowa"/>
    <s v="Adair"/>
    <s v="No"/>
    <x v="6"/>
    <s v="1"/>
    <n v="0.23"/>
    <n v="7.0000000000000007E-2"/>
    <n v="0.09"/>
    <n v="54282"/>
    <n v="1.255272505103306"/>
    <n v="0.79"/>
  </r>
  <r>
    <n v="795"/>
    <s v="Iowa"/>
    <s v="Adams"/>
    <s v="No"/>
    <x v="4"/>
    <s v="1"/>
    <n v="0.23"/>
    <n v="0.08"/>
    <n v="0.13"/>
    <n v="51577"/>
    <n v="1.3617278360175928"/>
    <n v="0.79"/>
  </r>
  <r>
    <n v="796"/>
    <s v="Iowa"/>
    <s v="Allamakee"/>
    <s v="No"/>
    <x v="2"/>
    <s v="2"/>
    <n v="0.23"/>
    <n v="7.0000000000000007E-2"/>
    <n v="0.11"/>
    <n v="53359"/>
    <n v="1.414973347970818"/>
    <n v="0.78"/>
  </r>
  <r>
    <n v="797"/>
    <s v="Iowa"/>
    <s v="Appanoose"/>
    <s v="No"/>
    <x v="5"/>
    <s v="2"/>
    <n v="0.23"/>
    <n v="7.0000000000000007E-2"/>
    <n v="0.15"/>
    <n v="44298"/>
    <n v="1.6532125137753437"/>
    <n v="0.8"/>
  </r>
  <r>
    <n v="798"/>
    <s v="Iowa"/>
    <s v="Audubon"/>
    <s v="No"/>
    <x v="6"/>
    <s v="1"/>
    <n v="0.25"/>
    <n v="7.0000000000000007E-2"/>
    <n v="0.11"/>
    <n v="51210"/>
    <n v="1.414973347970818"/>
    <n v="0.77"/>
  </r>
  <r>
    <n v="799"/>
    <s v="Iowa"/>
    <s v="Benton"/>
    <s v="No"/>
    <x v="0"/>
    <s v="2"/>
    <n v="0.19"/>
    <n v="7.0000000000000007E-2"/>
    <n v="0.08"/>
    <n v="62799"/>
    <n v="1.8195439355418688"/>
    <n v="0.84"/>
  </r>
  <r>
    <n v="800"/>
    <s v="Iowa"/>
    <s v="Black Hawk"/>
    <s v="Yes"/>
    <x v="1"/>
    <s v="3"/>
    <n v="0.16"/>
    <n v="0.06"/>
    <n v="0.16"/>
    <n v="52320"/>
    <n v="2.6821450763738319"/>
    <n v="0.83"/>
  </r>
  <r>
    <n v="801"/>
    <s v="Iowa"/>
    <s v="Boone"/>
    <s v="No"/>
    <x v="2"/>
    <s v="2"/>
    <n v="0.18"/>
    <n v="7.0000000000000007E-2"/>
    <n v="0.09"/>
    <n v="63099"/>
    <n v="1.414973347970818"/>
    <n v="0.83"/>
  </r>
  <r>
    <n v="802"/>
    <s v="Iowa"/>
    <s v="Bremer"/>
    <s v="No"/>
    <x v="1"/>
    <s v="2"/>
    <n v="0.2"/>
    <n v="0.06"/>
    <n v="0.06"/>
    <n v="74646"/>
    <n v="1.6232492903979006"/>
    <n v="0.77"/>
  </r>
  <r>
    <n v="803"/>
    <s v="Iowa"/>
    <s v="Buchanan"/>
    <s v="No"/>
    <x v="2"/>
    <s v="2"/>
    <n v="0.18"/>
    <n v="0.06"/>
    <n v="0.1"/>
    <n v="59724"/>
    <n v="2.0606978403536118"/>
    <n v="0.83"/>
  </r>
  <r>
    <n v="804"/>
    <s v="Iowa"/>
    <s v="Buena Vista"/>
    <s v="No"/>
    <x v="5"/>
    <s v="2"/>
    <n v="0.16"/>
    <n v="0.05"/>
    <n v="0.1"/>
    <n v="52683"/>
    <n v="1.5563025007672873"/>
    <n v="0.81"/>
  </r>
  <r>
    <n v="805"/>
    <s v="Iowa"/>
    <s v="Butler"/>
    <s v="No"/>
    <x v="6"/>
    <s v="2"/>
    <n v="0.22"/>
    <n v="7.0000000000000007E-2"/>
    <n v="0.09"/>
    <n v="57971"/>
    <n v="0"/>
    <n v="0.79"/>
  </r>
  <r>
    <n v="806"/>
    <s v="Iowa"/>
    <s v="Calhoun"/>
    <s v="No"/>
    <x v="4"/>
    <s v="1"/>
    <n v="0.23"/>
    <n v="0.08"/>
    <n v="0.11"/>
    <n v="54865"/>
    <n v="1.414973347970818"/>
    <n v="0.74"/>
  </r>
  <r>
    <n v="807"/>
    <s v="Iowa"/>
    <s v="Carroll"/>
    <s v="No"/>
    <x v="5"/>
    <s v="2"/>
    <n v="0.2"/>
    <n v="7.0000000000000007E-2"/>
    <n v="0.08"/>
    <n v="60531"/>
    <n v="2.3710678622717363"/>
    <n v="0.82"/>
  </r>
  <r>
    <n v="808"/>
    <s v="Iowa"/>
    <s v="Cass"/>
    <s v="No"/>
    <x v="2"/>
    <s v="2"/>
    <n v="0.23"/>
    <n v="7.0000000000000007E-2"/>
    <n v="0.12"/>
    <n v="50356"/>
    <n v="1.4771212547196624"/>
    <n v="0.8"/>
  </r>
  <r>
    <n v="809"/>
    <s v="Iowa"/>
    <s v="Cedar"/>
    <s v="No"/>
    <x v="2"/>
    <s v="2"/>
    <n v="0.2"/>
    <n v="0.08"/>
    <n v="7.0000000000000007E-2"/>
    <n v="67597"/>
    <n v="0"/>
    <n v="0.82"/>
  </r>
  <r>
    <n v="810"/>
    <s v="Iowa"/>
    <s v="Cerro Gordo"/>
    <s v="No"/>
    <x v="8"/>
    <s v="2"/>
    <n v="0.22"/>
    <n v="0.08"/>
    <n v="0.1"/>
    <n v="51939"/>
    <n v="2.3560258571931225"/>
    <n v="0.8"/>
  </r>
  <r>
    <n v="811"/>
    <s v="Iowa"/>
    <s v="Cherokee"/>
    <s v="No"/>
    <x v="2"/>
    <s v="2"/>
    <n v="0.24"/>
    <n v="0.08"/>
    <n v="0.09"/>
    <n v="56312"/>
    <n v="1.7923916894982539"/>
    <n v="0.77"/>
  </r>
  <r>
    <n v="812"/>
    <s v="Iowa"/>
    <s v="Chickasaw"/>
    <s v="No"/>
    <x v="2"/>
    <s v="2"/>
    <n v="0.21"/>
    <n v="7.0000000000000007E-2"/>
    <n v="0.09"/>
    <n v="64190"/>
    <n v="1.2787536009528289"/>
    <n v="0.81"/>
  </r>
  <r>
    <n v="813"/>
    <s v="Iowa"/>
    <s v="Clarke"/>
    <s v="No"/>
    <x v="2"/>
    <s v="1"/>
    <n v="0.18"/>
    <n v="7.0000000000000007E-2"/>
    <n v="0.11"/>
    <n v="52541"/>
    <n v="1.414973347970818"/>
    <n v="0.83"/>
  </r>
  <r>
    <n v="814"/>
    <s v="Iowa"/>
    <s v="Clay"/>
    <s v="No"/>
    <x v="5"/>
    <s v="2"/>
    <n v="0.21"/>
    <n v="7.0000000000000007E-2"/>
    <n v="0.09"/>
    <n v="56338"/>
    <n v="1.8129133566428555"/>
    <n v="0.81"/>
  </r>
  <r>
    <n v="815"/>
    <s v="Iowa"/>
    <s v="Clayton"/>
    <s v="No"/>
    <x v="6"/>
    <s v="2"/>
    <n v="0.24"/>
    <n v="7.0000000000000007E-2"/>
    <n v="0.09"/>
    <n v="53968"/>
    <n v="1.5563025007672873"/>
    <n v="0.78"/>
  </r>
  <r>
    <n v="816"/>
    <s v="Iowa"/>
    <s v="Clinton"/>
    <s v="No"/>
    <x v="7"/>
    <s v="2"/>
    <n v="0.2"/>
    <n v="0.08"/>
    <n v="0.12"/>
    <n v="51317"/>
    <n v="2.4502491083193609"/>
    <n v="0.83"/>
  </r>
  <r>
    <n v="817"/>
    <s v="Iowa"/>
    <s v="Crawford"/>
    <s v="No"/>
    <x v="5"/>
    <s v="2"/>
    <n v="0.18"/>
    <n v="0.05"/>
    <n v="0.12"/>
    <n v="54828"/>
    <n v="1.414973347970818"/>
    <n v="0.84"/>
  </r>
  <r>
    <n v="818"/>
    <s v="Iowa"/>
    <s v="Dallas"/>
    <s v="No"/>
    <x v="0"/>
    <s v="2"/>
    <n v="0.12"/>
    <n v="0.05"/>
    <n v="0.05"/>
    <n v="87267"/>
    <n v="1.2041199826559248"/>
    <n v="0.9"/>
  </r>
  <r>
    <n v="819"/>
    <s v="Iowa"/>
    <s v="Davis"/>
    <s v="No"/>
    <x v="4"/>
    <s v="1"/>
    <n v="0.18"/>
    <n v="0.06"/>
    <n v="0.13"/>
    <n v="54830"/>
    <n v="1.146128035678238"/>
    <n v="0.84"/>
  </r>
  <r>
    <n v="820"/>
    <s v="Iowa"/>
    <s v="Decatur"/>
    <s v="No"/>
    <x v="4"/>
    <s v="1"/>
    <n v="0.2"/>
    <n v="0.06"/>
    <n v="0.18"/>
    <n v="41101"/>
    <n v="1.0791812460476249"/>
    <n v="0.75"/>
  </r>
  <r>
    <n v="821"/>
    <s v="Iowa"/>
    <s v="Delaware"/>
    <s v="No"/>
    <x v="2"/>
    <s v="2"/>
    <n v="0.19"/>
    <n v="7.0000000000000007E-2"/>
    <n v="0.09"/>
    <n v="61342"/>
    <n v="1.414973347970818"/>
    <n v="0.83"/>
  </r>
  <r>
    <n v="822"/>
    <s v="Iowa"/>
    <s v="Des Moines"/>
    <s v="No"/>
    <x v="8"/>
    <s v="2"/>
    <n v="0.21"/>
    <n v="0.08"/>
    <n v="0.12"/>
    <n v="51805"/>
    <n v="2.4983105537896004"/>
    <n v="0.81"/>
  </r>
  <r>
    <n v="823"/>
    <s v="Iowa"/>
    <s v="Dickinson"/>
    <s v="No"/>
    <x v="5"/>
    <s v="2"/>
    <n v="0.26"/>
    <n v="7.0000000000000007E-2"/>
    <n v="0.08"/>
    <n v="55603"/>
    <n v="1.4913616938342726"/>
    <n v="0.76"/>
  </r>
  <r>
    <n v="824"/>
    <s v="Iowa"/>
    <s v="Dubuque"/>
    <s v="No"/>
    <x v="1"/>
    <s v="2"/>
    <n v="0.18"/>
    <n v="0.06"/>
    <n v="0.11"/>
    <n v="60367"/>
    <n v="2.5575072019056577"/>
    <n v="0.81"/>
  </r>
  <r>
    <n v="825"/>
    <s v="Iowa"/>
    <s v="Emmet"/>
    <s v="No"/>
    <x v="5"/>
    <s v="1"/>
    <n v="0.21"/>
    <n v="0.06"/>
    <n v="0.11"/>
    <n v="51497"/>
    <n v="1.414973347970818"/>
    <n v="0.78"/>
  </r>
  <r>
    <n v="826"/>
    <s v="Iowa"/>
    <s v="Fayette"/>
    <s v="No"/>
    <x v="2"/>
    <s v="2"/>
    <n v="0.22"/>
    <n v="7.0000000000000007E-2"/>
    <n v="0.11"/>
    <n v="50893"/>
    <n v="1.954242509439325"/>
    <n v="0.79"/>
  </r>
  <r>
    <n v="827"/>
    <s v="Iowa"/>
    <s v="Floyd"/>
    <s v="No"/>
    <x v="5"/>
    <s v="2"/>
    <n v="0.22"/>
    <n v="0.08"/>
    <n v="0.11"/>
    <n v="53811"/>
    <n v="1.414973347970818"/>
    <n v="0.81"/>
  </r>
  <r>
    <n v="828"/>
    <s v="Iowa"/>
    <s v="Franklin"/>
    <s v="No"/>
    <x v="5"/>
    <s v="2"/>
    <n v="0.21"/>
    <n v="0.06"/>
    <n v="0.1"/>
    <n v="59367"/>
    <n v="1.8920946026904804"/>
    <n v="0.81"/>
  </r>
  <r>
    <n v="829"/>
    <s v="Iowa"/>
    <s v="Fremont"/>
    <s v="No"/>
    <x v="6"/>
    <s v="1"/>
    <n v="0.23"/>
    <n v="0.08"/>
    <n v="0.1"/>
    <n v="54658"/>
    <n v="1.414973347970818"/>
    <n v="0.8"/>
  </r>
  <r>
    <n v="830"/>
    <s v="Iowa"/>
    <s v="Greene"/>
    <s v="No"/>
    <x v="2"/>
    <s v="1"/>
    <n v="0.22"/>
    <n v="0.08"/>
    <n v="0.12"/>
    <n v="51861"/>
    <n v="1.9344984512435677"/>
    <n v="0.8"/>
  </r>
  <r>
    <n v="831"/>
    <s v="Iowa"/>
    <s v="Grundy"/>
    <s v="No"/>
    <x v="1"/>
    <s v="2"/>
    <n v="0.21"/>
    <n v="0.06"/>
    <n v="7.0000000000000007E-2"/>
    <n v="65060"/>
    <n v="1.414973347970818"/>
    <n v="0.81"/>
  </r>
  <r>
    <n v="832"/>
    <s v="Iowa"/>
    <s v="Guthrie"/>
    <s v="No"/>
    <x v="0"/>
    <s v="2"/>
    <n v="0.22"/>
    <n v="7.0000000000000007E-2"/>
    <n v="0.11"/>
    <n v="60306"/>
    <n v="1.255272505103306"/>
    <n v="0.8"/>
  </r>
  <r>
    <n v="833"/>
    <s v="Iowa"/>
    <s v="Hamilton"/>
    <s v="No"/>
    <x v="2"/>
    <s v="2"/>
    <n v="0.2"/>
    <n v="7.0000000000000007E-2"/>
    <n v="0.08"/>
    <n v="56738"/>
    <n v="1.414973347970818"/>
    <n v="0.81"/>
  </r>
  <r>
    <n v="834"/>
    <s v="Iowa"/>
    <s v="Hancock"/>
    <s v="No"/>
    <x v="5"/>
    <s v="2"/>
    <n v="0.22"/>
    <n v="7.0000000000000007E-2"/>
    <n v="0.08"/>
    <n v="60859"/>
    <n v="1.414973347970818"/>
    <n v="0.79"/>
  </r>
  <r>
    <n v="835"/>
    <s v="Iowa"/>
    <s v="Hardin"/>
    <s v="No"/>
    <x v="2"/>
    <s v="2"/>
    <n v="0.22"/>
    <n v="0.08"/>
    <n v="0.09"/>
    <n v="55303"/>
    <n v="1.3424226808222062"/>
    <n v="0.77"/>
  </r>
  <r>
    <n v="836"/>
    <s v="Iowa"/>
    <s v="Harrison"/>
    <s v="No"/>
    <x v="0"/>
    <s v="2"/>
    <n v="0.2"/>
    <n v="0.08"/>
    <n v="0.1"/>
    <n v="60044"/>
    <n v="1.2304489213782739"/>
    <n v="0.83"/>
  </r>
  <r>
    <n v="837"/>
    <s v="Iowa"/>
    <s v="Henry"/>
    <s v="No"/>
    <x v="2"/>
    <s v="2"/>
    <n v="0.19"/>
    <n v="7.0000000000000007E-2"/>
    <n v="0.1"/>
    <n v="55856"/>
    <n v="1.8750612633917001"/>
    <n v="0.76"/>
  </r>
  <r>
    <n v="838"/>
    <s v="Iowa"/>
    <s v="Howard"/>
    <s v="No"/>
    <x v="2"/>
    <s v="1"/>
    <n v="0.21"/>
    <n v="0.06"/>
    <n v="0.1"/>
    <n v="53500"/>
    <n v="1.3010299956639813"/>
    <n v="0.81"/>
  </r>
  <r>
    <n v="839"/>
    <s v="Iowa"/>
    <s v="Humboldt"/>
    <s v="No"/>
    <x v="5"/>
    <s v="1"/>
    <n v="0.22"/>
    <n v="7.0000000000000007E-2"/>
    <n v="0.1"/>
    <n v="60166"/>
    <n v="1.6989700043360187"/>
    <n v="0.81"/>
  </r>
  <r>
    <n v="840"/>
    <s v="Iowa"/>
    <s v="Ida"/>
    <s v="No"/>
    <x v="6"/>
    <s v="1"/>
    <n v="0.22"/>
    <n v="7.0000000000000007E-2"/>
    <n v="0.1"/>
    <n v="60312"/>
    <n v="1.3222192947339193"/>
    <n v="0.8"/>
  </r>
  <r>
    <n v="841"/>
    <s v="Iowa"/>
    <s v="Iowa"/>
    <s v="No"/>
    <x v="2"/>
    <s v="2"/>
    <n v="0.19"/>
    <n v="0.06"/>
    <n v="7.0000000000000007E-2"/>
    <n v="64188"/>
    <n v="1.414973347970818"/>
    <n v="0.83"/>
  </r>
  <r>
    <n v="842"/>
    <s v="Iowa"/>
    <s v="Jackson"/>
    <s v="No"/>
    <x v="2"/>
    <s v="2"/>
    <n v="0.21"/>
    <n v="7.0000000000000007E-2"/>
    <n v="0.11"/>
    <n v="54663"/>
    <n v="1.1139433523068367"/>
    <n v="0.82"/>
  </r>
  <r>
    <n v="843"/>
    <s v="Iowa"/>
    <s v="Jasper"/>
    <s v="No"/>
    <x v="2"/>
    <s v="2"/>
    <n v="0.19"/>
    <n v="7.0000000000000007E-2"/>
    <n v="0.1"/>
    <n v="60378"/>
    <n v="1.4313637641589874"/>
    <n v="0.8"/>
  </r>
  <r>
    <n v="844"/>
    <s v="Iowa"/>
    <s v="Jefferson"/>
    <s v="No"/>
    <x v="5"/>
    <s v="2"/>
    <n v="0.22"/>
    <n v="0.06"/>
    <n v="0.15"/>
    <n v="46715"/>
    <n v="1.414973347970818"/>
    <n v="0.72"/>
  </r>
  <r>
    <n v="845"/>
    <s v="Iowa"/>
    <s v="Johnson"/>
    <s v="No"/>
    <x v="1"/>
    <s v="3"/>
    <n v="0.12"/>
    <n v="0.04"/>
    <n v="0.15"/>
    <n v="64387"/>
    <n v="3.0289777052087778"/>
    <n v="0.85"/>
  </r>
  <r>
    <n v="846"/>
    <s v="Iowa"/>
    <s v="Jones"/>
    <s v="No"/>
    <x v="0"/>
    <s v="2"/>
    <n v="0.21"/>
    <n v="0.08"/>
    <n v="0.11"/>
    <n v="55405"/>
    <n v="1.3617278360175928"/>
    <n v="0.77"/>
  </r>
  <r>
    <n v="847"/>
    <s v="Iowa"/>
    <s v="Keokuk"/>
    <s v="No"/>
    <x v="6"/>
    <s v="2"/>
    <n v="0.21"/>
    <n v="7.0000000000000007E-2"/>
    <n v="0.12"/>
    <n v="52122"/>
    <n v="1.1760912590556813"/>
    <n v="0.81"/>
  </r>
  <r>
    <n v="848"/>
    <s v="Iowa"/>
    <s v="Kossuth"/>
    <s v="No"/>
    <x v="5"/>
    <s v="2"/>
    <n v="0.24"/>
    <n v="0.08"/>
    <n v="0.1"/>
    <n v="55486"/>
    <n v="1.3802112417116059"/>
    <n v="0.78"/>
  </r>
  <r>
    <n v="849"/>
    <s v="Iowa"/>
    <s v="Lee"/>
    <s v="No"/>
    <x v="8"/>
    <s v="2"/>
    <n v="0.2"/>
    <n v="0.08"/>
    <n v="0.14000000000000001"/>
    <n v="48241"/>
    <n v="1.968482948553935"/>
    <n v="0.8"/>
  </r>
  <r>
    <n v="850"/>
    <s v="Iowa"/>
    <s v="Linn"/>
    <s v="No"/>
    <x v="0"/>
    <s v="3"/>
    <n v="0.16"/>
    <n v="7.0000000000000007E-2"/>
    <n v="0.09"/>
    <n v="64878"/>
    <n v="2.8115750058705933"/>
    <n v="0.85"/>
  </r>
  <r>
    <n v="851"/>
    <s v="Iowa"/>
    <s v="Louisa"/>
    <s v="No"/>
    <x v="6"/>
    <s v="2"/>
    <n v="0.18"/>
    <n v="0.06"/>
    <n v="0.11"/>
    <n v="49585"/>
    <n v="0"/>
    <n v="0.83"/>
  </r>
  <r>
    <n v="852"/>
    <s v="Iowa"/>
    <s v="Lucas"/>
    <s v="No"/>
    <x v="2"/>
    <s v="1"/>
    <n v="0.22"/>
    <n v="0.06"/>
    <n v="0.15"/>
    <n v="49956"/>
    <n v="1.414973347970818"/>
    <n v="0.8"/>
  </r>
  <r>
    <n v="853"/>
    <s v="Iowa"/>
    <s v="Lyon"/>
    <s v="No"/>
    <x v="6"/>
    <s v="2"/>
    <n v="0.18"/>
    <n v="0.06"/>
    <n v="7.0000000000000007E-2"/>
    <n v="69048"/>
    <n v="1.1760912590556813"/>
    <n v="0.83"/>
  </r>
  <r>
    <n v="854"/>
    <s v="Iowa"/>
    <s v="Madison"/>
    <s v="No"/>
    <x v="0"/>
    <s v="2"/>
    <n v="0.17"/>
    <n v="0.06"/>
    <n v="7.0000000000000007E-2"/>
    <n v="74794"/>
    <n v="1.414973347970818"/>
    <n v="0.85"/>
  </r>
  <r>
    <n v="855"/>
    <s v="Iowa"/>
    <s v="Mahaska"/>
    <s v="No"/>
    <x v="5"/>
    <s v="2"/>
    <n v="0.18"/>
    <n v="0.06"/>
    <n v="0.12"/>
    <n v="56492"/>
    <n v="1.414973347970818"/>
    <n v="0.82"/>
  </r>
  <r>
    <n v="856"/>
    <s v="Iowa"/>
    <s v="Marion"/>
    <s v="No"/>
    <x v="2"/>
    <s v="2"/>
    <n v="0.18"/>
    <n v="0.06"/>
    <n v="0.09"/>
    <n v="63491"/>
    <n v="1.7075701760979363"/>
    <n v="0.81"/>
  </r>
  <r>
    <n v="857"/>
    <s v="Iowa"/>
    <s v="Marshall"/>
    <s v="No"/>
    <x v="7"/>
    <s v="2"/>
    <n v="0.18"/>
    <n v="7.0000000000000007E-2"/>
    <n v="0.11"/>
    <n v="59552"/>
    <n v="1.5797835966168101"/>
    <n v="0.82"/>
  </r>
  <r>
    <n v="858"/>
    <s v="Iowa"/>
    <s v="Mills"/>
    <s v="No"/>
    <x v="0"/>
    <s v="2"/>
    <n v="0.18"/>
    <n v="0.08"/>
    <n v="0.08"/>
    <n v="64271"/>
    <n v="0"/>
    <n v="0.83"/>
  </r>
  <r>
    <n v="859"/>
    <s v="Iowa"/>
    <s v="Mitchell"/>
    <s v="No"/>
    <x v="5"/>
    <s v="2"/>
    <n v="0.21"/>
    <n v="7.0000000000000007E-2"/>
    <n v="0.09"/>
    <n v="59558"/>
    <n v="1.414973347970818"/>
    <n v="0.8"/>
  </r>
  <r>
    <n v="860"/>
    <s v="Iowa"/>
    <s v="Monona"/>
    <s v="No"/>
    <x v="2"/>
    <s v="1"/>
    <n v="0.25"/>
    <n v="0.09"/>
    <n v="0.13"/>
    <n v="50530"/>
    <n v="1.414973347970818"/>
    <n v="0.78"/>
  </r>
  <r>
    <n v="861"/>
    <s v="Iowa"/>
    <s v="Monroe"/>
    <s v="No"/>
    <x v="5"/>
    <s v="1"/>
    <n v="0.2"/>
    <n v="0.06"/>
    <n v="0.11"/>
    <n v="56541"/>
    <n v="1.414973347970818"/>
    <n v="0.82"/>
  </r>
  <r>
    <n v="862"/>
    <s v="Iowa"/>
    <s v="Montgomery"/>
    <s v="No"/>
    <x v="2"/>
    <s v="2"/>
    <n v="0.21"/>
    <n v="0.08"/>
    <n v="0.14000000000000001"/>
    <n v="49966"/>
    <n v="1.414973347970818"/>
    <n v="0.82"/>
  </r>
  <r>
    <n v="863"/>
    <s v="Iowa"/>
    <s v="Muscatine"/>
    <s v="No"/>
    <x v="7"/>
    <s v="2"/>
    <n v="0.17"/>
    <n v="0.05"/>
    <n v="0.12"/>
    <n v="58465"/>
    <n v="1.6627578316815741"/>
    <n v="0.85"/>
  </r>
  <r>
    <n v="864"/>
    <s v="Iowa"/>
    <s v="Obrien"/>
    <s v="No"/>
    <x v="5"/>
    <s v="2"/>
    <n v="0.21"/>
    <n v="7.0000000000000007E-2"/>
    <n v="0.09"/>
    <n v="53147"/>
    <n v="2.0293837776852097"/>
    <n v="0.81"/>
  </r>
  <r>
    <n v="865"/>
    <s v="Iowa"/>
    <s v="Osceola"/>
    <s v="No"/>
    <x v="5"/>
    <s v="1"/>
    <n v="0.22"/>
    <n v="7.0000000000000007E-2"/>
    <n v="0.09"/>
    <n v="60627"/>
    <n v="1.414973347970818"/>
    <n v="0.8"/>
  </r>
  <r>
    <n v="866"/>
    <s v="Iowa"/>
    <s v="Page"/>
    <s v="No"/>
    <x v="2"/>
    <s v="2"/>
    <n v="0.22"/>
    <n v="7.0000000000000007E-2"/>
    <n v="0.12"/>
    <n v="54313"/>
    <n v="2.0043213737826426"/>
    <n v="0.73"/>
  </r>
  <r>
    <n v="867"/>
    <s v="Iowa"/>
    <s v="Palo Alto"/>
    <s v="No"/>
    <x v="5"/>
    <s v="1"/>
    <n v="0.22"/>
    <n v="7.0000000000000007E-2"/>
    <n v="0.09"/>
    <n v="55322"/>
    <n v="1.6812412373755872"/>
    <n v="0.79"/>
  </r>
  <r>
    <n v="868"/>
    <s v="Iowa"/>
    <s v="Plymouth"/>
    <s v="No"/>
    <x v="1"/>
    <s v="2"/>
    <n v="0.18"/>
    <n v="7.0000000000000007E-2"/>
    <n v="0.08"/>
    <n v="66360"/>
    <n v="1.414973347970818"/>
    <n v="0.83"/>
  </r>
  <r>
    <n v="869"/>
    <s v="Iowa"/>
    <s v="Pocahontas"/>
    <s v="No"/>
    <x v="4"/>
    <s v="1"/>
    <n v="0.23"/>
    <n v="0.08"/>
    <n v="0.11"/>
    <n v="55865"/>
    <n v="1.3222192947339193"/>
    <n v="0.79"/>
  </r>
  <r>
    <n v="870"/>
    <s v="Iowa"/>
    <s v="Polk"/>
    <s v="Yes"/>
    <x v="0"/>
    <s v="3"/>
    <n v="0.13"/>
    <n v="0.05"/>
    <n v="0.1"/>
    <n v="68479"/>
    <n v="3.2543063323312857"/>
    <n v="0.88"/>
  </r>
  <r>
    <n v="871"/>
    <s v="Iowa"/>
    <s v="Pottawattamie"/>
    <s v="No"/>
    <x v="0"/>
    <s v="2"/>
    <n v="0.17"/>
    <n v="0.08"/>
    <n v="0.12"/>
    <n v="56337"/>
    <n v="2.419955748489758"/>
    <n v="0.84"/>
  </r>
  <r>
    <n v="872"/>
    <s v="Iowa"/>
    <s v="Poweshiek"/>
    <s v="No"/>
    <x v="5"/>
    <s v="2"/>
    <n v="0.21"/>
    <n v="7.0000000000000007E-2"/>
    <n v="0.1"/>
    <n v="56170"/>
    <n v="1.6989700043360187"/>
    <n v="0.73"/>
  </r>
  <r>
    <n v="873"/>
    <s v="Iowa"/>
    <s v="Ringgold"/>
    <s v="No"/>
    <x v="4"/>
    <s v="1"/>
    <n v="0.25"/>
    <n v="7.0000000000000007E-2"/>
    <n v="0.14000000000000001"/>
    <n v="48754"/>
    <n v="1.2304489213782739"/>
    <n v="0.77"/>
  </r>
  <r>
    <n v="874"/>
    <s v="Iowa"/>
    <s v="Sac"/>
    <s v="No"/>
    <x v="4"/>
    <s v="1"/>
    <n v="0.23"/>
    <n v="7.0000000000000007E-2"/>
    <n v="0.11"/>
    <n v="56698"/>
    <n v="1.414973347970818"/>
    <n v="0.78"/>
  </r>
  <r>
    <n v="875"/>
    <s v="Iowa"/>
    <s v="Scott"/>
    <s v="No"/>
    <x v="0"/>
    <s v="3"/>
    <n v="0.16"/>
    <n v="7.0000000000000007E-2"/>
    <n v="0.12"/>
    <n v="59865"/>
    <n v="2.7032913781186614"/>
    <n v="0.85"/>
  </r>
  <r>
    <n v="876"/>
    <s v="Iowa"/>
    <s v="Shelby"/>
    <s v="No"/>
    <x v="2"/>
    <s v="2"/>
    <n v="0.23"/>
    <n v="0.08"/>
    <n v="0.08"/>
    <n v="58862"/>
    <n v="1.414973347970818"/>
    <n v="0.8"/>
  </r>
  <r>
    <n v="877"/>
    <s v="Iowa"/>
    <s v="Sioux"/>
    <s v="No"/>
    <x v="5"/>
    <s v="2"/>
    <n v="0.16"/>
    <n v="0.04"/>
    <n v="0.06"/>
    <n v="70162"/>
    <n v="2.4857214264815801"/>
    <n v="0.8"/>
  </r>
  <r>
    <n v="878"/>
    <s v="Iowa"/>
    <s v="Story"/>
    <s v="No"/>
    <x v="1"/>
    <s v="2"/>
    <n v="0.12"/>
    <n v="0.04"/>
    <n v="0.17"/>
    <n v="57464"/>
    <n v="2.436162647040756"/>
    <n v="0.79"/>
  </r>
  <r>
    <n v="879"/>
    <s v="Iowa"/>
    <s v="Tama"/>
    <s v="No"/>
    <x v="2"/>
    <s v="2"/>
    <n v="0.2"/>
    <n v="7.0000000000000007E-2"/>
    <n v="0.11"/>
    <n v="56954"/>
    <n v="0"/>
    <n v="0.82"/>
  </r>
  <r>
    <n v="880"/>
    <s v="Iowa"/>
    <s v="Taylor"/>
    <s v="No"/>
    <x v="4"/>
    <s v="1"/>
    <n v="0.22"/>
    <n v="7.0000000000000007E-2"/>
    <n v="0.13"/>
    <n v="47781"/>
    <n v="0"/>
    <n v="0.8"/>
  </r>
  <r>
    <n v="881"/>
    <s v="Iowa"/>
    <s v="Union"/>
    <s v="No"/>
    <x v="2"/>
    <s v="2"/>
    <n v="0.21"/>
    <n v="7.0000000000000007E-2"/>
    <n v="0.13"/>
    <n v="49887"/>
    <n v="1.414973347970818"/>
    <n v="0.8"/>
  </r>
  <r>
    <n v="882"/>
    <s v="Iowa"/>
    <s v="Van Buren"/>
    <s v="No"/>
    <x v="4"/>
    <s v="1"/>
    <n v="0.22"/>
    <n v="0.08"/>
    <n v="0.13"/>
    <n v="47905"/>
    <n v="1.414973347970818"/>
    <n v="0.8"/>
  </r>
  <r>
    <n v="883"/>
    <s v="Iowa"/>
    <s v="Wapello"/>
    <s v="No"/>
    <x v="8"/>
    <s v="2"/>
    <n v="0.18"/>
    <n v="7.0000000000000007E-2"/>
    <n v="0.14000000000000001"/>
    <n v="48226"/>
    <n v="2.0086001717619175"/>
    <n v="0.83"/>
  </r>
  <r>
    <n v="884"/>
    <s v="Iowa"/>
    <s v="Warren"/>
    <s v="No"/>
    <x v="0"/>
    <s v="2"/>
    <n v="0.16"/>
    <n v="0.06"/>
    <n v="7.0000000000000007E-2"/>
    <n v="78192"/>
    <n v="0"/>
    <n v="0.84"/>
  </r>
  <r>
    <n v="885"/>
    <s v="Iowa"/>
    <s v="Washington"/>
    <s v="No"/>
    <x v="1"/>
    <s v="2"/>
    <n v="0.19"/>
    <n v="0.06"/>
    <n v="0.09"/>
    <n v="65849"/>
    <n v="1.8388490907372552"/>
    <n v="0.82"/>
  </r>
  <r>
    <n v="886"/>
    <s v="Iowa"/>
    <s v="Wayne"/>
    <s v="No"/>
    <x v="4"/>
    <s v="1"/>
    <n v="0.22"/>
    <n v="7.0000000000000007E-2"/>
    <n v="0.13"/>
    <n v="46725"/>
    <n v="1.414973347970818"/>
    <n v="0.8"/>
  </r>
  <r>
    <n v="887"/>
    <s v="Iowa"/>
    <s v="Webster"/>
    <s v="No"/>
    <x v="8"/>
    <s v="2"/>
    <n v="0.18"/>
    <n v="7.0000000000000007E-2"/>
    <n v="0.13"/>
    <n v="52093"/>
    <n v="1.6989700043360187"/>
    <n v="0.78"/>
  </r>
  <r>
    <n v="888"/>
    <s v="Iowa"/>
    <s v="Winnebago"/>
    <s v="No"/>
    <x v="5"/>
    <s v="2"/>
    <n v="0.22"/>
    <n v="0.06"/>
    <n v="0.09"/>
    <n v="54433"/>
    <n v="0"/>
    <n v="0.77"/>
  </r>
  <r>
    <n v="889"/>
    <s v="Iowa"/>
    <s v="Winneshiek"/>
    <s v="No"/>
    <x v="5"/>
    <s v="2"/>
    <n v="0.21"/>
    <n v="0.06"/>
    <n v="0.09"/>
    <n v="61807"/>
    <n v="1.414973347970818"/>
    <n v="0.72"/>
  </r>
  <r>
    <n v="890"/>
    <s v="Iowa"/>
    <s v="Woodbury"/>
    <s v="No"/>
    <x v="1"/>
    <s v="3"/>
    <n v="0.15"/>
    <n v="7.0000000000000007E-2"/>
    <n v="0.13"/>
    <n v="60059"/>
    <n v="2.5440680443502757"/>
    <n v="0.85"/>
  </r>
  <r>
    <n v="891"/>
    <s v="Iowa"/>
    <s v="Worth"/>
    <s v="No"/>
    <x v="4"/>
    <s v="1"/>
    <n v="0.21"/>
    <n v="0.08"/>
    <n v="0.1"/>
    <n v="58587"/>
    <n v="0"/>
    <n v="0.81"/>
  </r>
  <r>
    <n v="892"/>
    <s v="Iowa"/>
    <s v="Wright"/>
    <s v="No"/>
    <x v="5"/>
    <s v="2"/>
    <n v="0.23"/>
    <n v="7.0000000000000007E-2"/>
    <n v="0.1"/>
    <n v="54802"/>
    <n v="1.6812412373755872"/>
    <n v="0.79"/>
  </r>
  <r>
    <n v="893"/>
    <s v="Kansas"/>
    <s v="Allen"/>
    <s v="No"/>
    <x v="5"/>
    <s v="2"/>
    <n v="0.21"/>
    <n v="0.09"/>
    <n v="0.18"/>
    <n v="44423"/>
    <n v="1.414973347970818"/>
    <n v="0.81"/>
  </r>
  <r>
    <n v="894"/>
    <s v="Kansas"/>
    <s v="Anderson"/>
    <s v="No"/>
    <x v="2"/>
    <s v="1"/>
    <n v="0.21"/>
    <n v="7.0000000000000007E-2"/>
    <n v="0.13"/>
    <n v="50646"/>
    <n v="1.6901960800285136"/>
    <n v="0.81"/>
  </r>
  <r>
    <n v="895"/>
    <s v="Kansas"/>
    <s v="Atchison"/>
    <s v="No"/>
    <x v="2"/>
    <s v="2"/>
    <n v="0.17"/>
    <n v="7.0000000000000007E-2"/>
    <n v="0.14000000000000001"/>
    <n v="49332"/>
    <n v="1.414973347970818"/>
    <n v="0.79"/>
  </r>
  <r>
    <n v="896"/>
    <s v="Kansas"/>
    <s v="Barber"/>
    <s v="No"/>
    <x v="4"/>
    <s v="1"/>
    <n v="0.23"/>
    <n v="7.0000000000000007E-2"/>
    <n v="0.13"/>
    <n v="47634"/>
    <n v="1.8129133566428555"/>
    <n v="0.79"/>
  </r>
  <r>
    <n v="897"/>
    <s v="Kansas"/>
    <s v="Barton"/>
    <s v="No"/>
    <x v="5"/>
    <s v="2"/>
    <n v="0.19"/>
    <n v="7.0000000000000007E-2"/>
    <n v="0.14000000000000001"/>
    <n v="49991"/>
    <n v="1.9138138523837167"/>
    <n v="0.82"/>
  </r>
  <r>
    <n v="898"/>
    <s v="Kansas"/>
    <s v="Bourbon"/>
    <s v="No"/>
    <x v="2"/>
    <s v="2"/>
    <n v="0.2"/>
    <n v="7.0000000000000007E-2"/>
    <n v="0.15"/>
    <n v="41807"/>
    <n v="0"/>
    <n v="0.81"/>
  </r>
  <r>
    <n v="899"/>
    <s v="Kansas"/>
    <s v="Brown"/>
    <s v="No"/>
    <x v="2"/>
    <s v="1"/>
    <n v="0.21"/>
    <n v="0.08"/>
    <n v="0.13"/>
    <n v="47529"/>
    <n v="1.414973347970818"/>
    <n v="0.82"/>
  </r>
  <r>
    <n v="900"/>
    <s v="Kansas"/>
    <s v="Butler"/>
    <s v="No"/>
    <x v="0"/>
    <s v="2"/>
    <n v="0.15"/>
    <n v="7.0000000000000007E-2"/>
    <n v="0.09"/>
    <n v="65953"/>
    <n v="1.9867717342662448"/>
    <n v="0.84"/>
  </r>
  <r>
    <n v="901"/>
    <s v="Kansas"/>
    <s v="Chase"/>
    <s v="No"/>
    <x v="4"/>
    <s v="1"/>
    <n v="0.25"/>
    <n v="0.08"/>
    <n v="0.1"/>
    <n v="50981"/>
    <n v="0"/>
    <n v="0.72"/>
  </r>
  <r>
    <n v="902"/>
    <s v="Kansas"/>
    <s v="Chautauqua"/>
    <s v="No"/>
    <x v="6"/>
    <s v="1"/>
    <n v="0.27"/>
    <n v="0.08"/>
    <n v="0.17"/>
    <n v="41129"/>
    <n v="1.3222192947339193"/>
    <n v="0.77"/>
  </r>
  <r>
    <n v="903"/>
    <s v="Kansas"/>
    <s v="Cherokee"/>
    <s v="No"/>
    <x v="2"/>
    <s v="2"/>
    <n v="0.19"/>
    <n v="7.0000000000000007E-2"/>
    <n v="0.16"/>
    <n v="44475"/>
    <n v="1.6434526764861874"/>
    <n v="0.84"/>
  </r>
  <r>
    <n v="904"/>
    <s v="Kansas"/>
    <s v="Cheyenne"/>
    <s v="No"/>
    <x v="4"/>
    <s v="1"/>
    <n v="0.27"/>
    <n v="0.08"/>
    <n v="0.12"/>
    <n v="43274"/>
    <n v="1.2304489213782739"/>
    <n v="0.75"/>
  </r>
  <r>
    <n v="905"/>
    <s v="Kansas"/>
    <s v="Clark"/>
    <s v="No"/>
    <x v="4"/>
    <s v="1"/>
    <n v="0.22"/>
    <n v="7.0000000000000007E-2"/>
    <n v="0.13"/>
    <n v="51235"/>
    <n v="1.9030899869919435"/>
    <n v="0.8"/>
  </r>
  <r>
    <n v="906"/>
    <s v="Kansas"/>
    <s v="Clay"/>
    <s v="No"/>
    <x v="2"/>
    <s v="1"/>
    <n v="0.23"/>
    <n v="0.11"/>
    <n v="0.1"/>
    <n v="52681"/>
    <n v="1.414973347970818"/>
    <n v="0.79"/>
  </r>
  <r>
    <n v="907"/>
    <s v="Kansas"/>
    <s v="Cloud"/>
    <s v="No"/>
    <x v="5"/>
    <s v="1"/>
    <n v="0.22"/>
    <n v="0.08"/>
    <n v="0.15"/>
    <n v="44467"/>
    <n v="1.414973347970818"/>
    <n v="0.78"/>
  </r>
  <r>
    <n v="908"/>
    <s v="Kansas"/>
    <s v="Coffey"/>
    <s v="No"/>
    <x v="2"/>
    <s v="1"/>
    <n v="0.21"/>
    <n v="0.09"/>
    <n v="0.11"/>
    <n v="58371"/>
    <n v="1.7481880270062005"/>
    <n v="0.81"/>
  </r>
  <r>
    <n v="909"/>
    <s v="Kansas"/>
    <s v="Comanche"/>
    <s v="No"/>
    <x v="4"/>
    <s v="1"/>
    <n v="0.26"/>
    <n v="0.06"/>
    <n v="0.11"/>
    <n v="46818"/>
    <n v="1.1139433523068367"/>
    <n v="0.76"/>
  </r>
  <r>
    <n v="910"/>
    <s v="Kansas"/>
    <s v="Cowley"/>
    <s v="No"/>
    <x v="7"/>
    <s v="2"/>
    <n v="0.18"/>
    <n v="7.0000000000000007E-2"/>
    <n v="0.15"/>
    <n v="47864"/>
    <n v="1.8450980400142569"/>
    <n v="0.8"/>
  </r>
  <r>
    <n v="911"/>
    <s v="Kansas"/>
    <s v="Crawford"/>
    <s v="No"/>
    <x v="7"/>
    <s v="2"/>
    <n v="0.16"/>
    <n v="0.06"/>
    <n v="0.17"/>
    <n v="43852"/>
    <n v="2.0969100130080562"/>
    <n v="0.84"/>
  </r>
  <r>
    <n v="912"/>
    <s v="Kansas"/>
    <s v="Decatur"/>
    <s v="No"/>
    <x v="4"/>
    <s v="1"/>
    <n v="0.28000000000000003"/>
    <n v="0.09"/>
    <n v="0.13"/>
    <n v="44774"/>
    <n v="1.1139433523068367"/>
    <n v="0.74"/>
  </r>
  <r>
    <n v="913"/>
    <s v="Kansas"/>
    <s v="Dickinson"/>
    <s v="No"/>
    <x v="5"/>
    <s v="2"/>
    <n v="0.2"/>
    <n v="0.1"/>
    <n v="0.11"/>
    <n v="50605"/>
    <n v="2.1303337684950061"/>
    <n v="0.83"/>
  </r>
  <r>
    <n v="914"/>
    <s v="Kansas"/>
    <s v="Doniphan"/>
    <s v="No"/>
    <x v="1"/>
    <s v="1"/>
    <n v="0.2"/>
    <n v="0.08"/>
    <n v="0.12"/>
    <n v="50949"/>
    <n v="0"/>
    <n v="0.78"/>
  </r>
  <r>
    <n v="915"/>
    <s v="Kansas"/>
    <s v="Douglas"/>
    <s v="No"/>
    <x v="1"/>
    <s v="3"/>
    <n v="0.12"/>
    <n v="0.05"/>
    <n v="0.16"/>
    <n v="57120"/>
    <n v="2.1553360374650619"/>
    <n v="0.83"/>
  </r>
  <r>
    <n v="916"/>
    <s v="Kansas"/>
    <s v="Edwards"/>
    <s v="No"/>
    <x v="4"/>
    <s v="1"/>
    <n v="0.21"/>
    <n v="0.06"/>
    <n v="0.11"/>
    <n v="46962"/>
    <n v="1.3617278360175928"/>
    <n v="0.81"/>
  </r>
  <r>
    <n v="917"/>
    <s v="Kansas"/>
    <s v="Elk"/>
    <s v="No"/>
    <x v="6"/>
    <s v="1"/>
    <n v="0.28999999999999998"/>
    <n v="0.09"/>
    <n v="0.17"/>
    <n v="37360"/>
    <n v="0"/>
    <n v="0.74"/>
  </r>
  <r>
    <n v="918"/>
    <s v="Kansas"/>
    <s v="Ellis"/>
    <s v="No"/>
    <x v="8"/>
    <s v="2"/>
    <n v="0.15"/>
    <n v="0.05"/>
    <n v="0.12"/>
    <n v="53840"/>
    <n v="2.1072099696478683"/>
    <n v="0.84"/>
  </r>
  <r>
    <n v="919"/>
    <s v="Kansas"/>
    <s v="Ellsworth"/>
    <s v="No"/>
    <x v="5"/>
    <s v="1"/>
    <n v="0.21"/>
    <n v="7.0000000000000007E-2"/>
    <n v="0.1"/>
    <n v="50261"/>
    <n v="1.3010299956639813"/>
    <n v="0.67"/>
  </r>
  <r>
    <n v="920"/>
    <s v="Kansas"/>
    <s v="Finney"/>
    <s v="No"/>
    <x v="8"/>
    <s v="2"/>
    <n v="0.11"/>
    <n v="0.03"/>
    <n v="0.13"/>
    <n v="56206"/>
    <n v="2.0043213737826426"/>
    <n v="0.89"/>
  </r>
  <r>
    <n v="921"/>
    <s v="Kansas"/>
    <s v="Ford"/>
    <s v="No"/>
    <x v="8"/>
    <s v="2"/>
    <n v="0.11"/>
    <n v="0.04"/>
    <n v="0.11"/>
    <n v="56052"/>
    <n v="1.6627578316815741"/>
    <n v="0.88"/>
  </r>
  <r>
    <n v="922"/>
    <s v="Kansas"/>
    <s v="Franklin"/>
    <s v="No"/>
    <x v="2"/>
    <s v="2"/>
    <n v="0.17"/>
    <n v="7.0000000000000007E-2"/>
    <n v="0.09"/>
    <n v="58033"/>
    <n v="1.6532125137753437"/>
    <n v="0.85"/>
  </r>
  <r>
    <n v="923"/>
    <s v="Kansas"/>
    <s v="Geary"/>
    <s v="No"/>
    <x v="7"/>
    <s v="2"/>
    <n v="0.09"/>
    <n v="0.34"/>
    <n v="0.1"/>
    <n v="50856"/>
    <n v="1.6989700043360187"/>
    <n v="0.91"/>
  </r>
  <r>
    <n v="924"/>
    <s v="Kansas"/>
    <s v="Gove"/>
    <s v="No"/>
    <x v="4"/>
    <s v="1"/>
    <n v="0.24"/>
    <n v="0.06"/>
    <n v="0.11"/>
    <n v="49626"/>
    <n v="1.8061799739838871"/>
    <n v="0.77"/>
  </r>
  <r>
    <n v="925"/>
    <s v="Kansas"/>
    <s v="Graham"/>
    <s v="No"/>
    <x v="4"/>
    <s v="1"/>
    <n v="0.27"/>
    <n v="0.08"/>
    <n v="0.12"/>
    <n v="41906"/>
    <n v="1.3222192947339193"/>
    <n v="0.76"/>
  </r>
  <r>
    <n v="926"/>
    <s v="Kansas"/>
    <s v="Grant"/>
    <s v="No"/>
    <x v="5"/>
    <s v="1"/>
    <n v="0.14000000000000001"/>
    <n v="0.03"/>
    <n v="0.11"/>
    <n v="61614"/>
    <n v="1.4313637641589874"/>
    <n v="0.87"/>
  </r>
  <r>
    <n v="927"/>
    <s v="Kansas"/>
    <s v="Gray"/>
    <s v="No"/>
    <x v="4"/>
    <s v="1"/>
    <n v="0.15"/>
    <n v="0.04"/>
    <n v="7.0000000000000007E-2"/>
    <n v="65771"/>
    <n v="0"/>
    <n v="0.86"/>
  </r>
  <r>
    <n v="928"/>
    <s v="Kansas"/>
    <s v="Greeley"/>
    <s v="No"/>
    <x v="4"/>
    <s v="1"/>
    <n v="0.21"/>
    <n v="0.05"/>
    <n v="0.11"/>
    <n v="51606"/>
    <n v="1.7075701760979363"/>
    <n v="0.8"/>
  </r>
  <r>
    <n v="929"/>
    <s v="Kansas"/>
    <s v="Greenwood"/>
    <s v="No"/>
    <x v="2"/>
    <s v="1"/>
    <n v="0.25"/>
    <n v="0.09"/>
    <n v="0.14000000000000001"/>
    <n v="43083"/>
    <n v="1.414973347970818"/>
    <n v="0.78"/>
  </r>
  <r>
    <n v="930"/>
    <s v="Kansas"/>
    <s v="Hamilton"/>
    <s v="No"/>
    <x v="4"/>
    <s v="1"/>
    <n v="0.14000000000000001"/>
    <n v="0.04"/>
    <n v="0.14000000000000001"/>
    <n v="51559"/>
    <n v="1.414973347970818"/>
    <n v="0.87"/>
  </r>
  <r>
    <n v="931"/>
    <s v="Kansas"/>
    <s v="Harper"/>
    <s v="No"/>
    <x v="6"/>
    <s v="1"/>
    <n v="0.23"/>
    <n v="0.06"/>
    <n v="0.14000000000000001"/>
    <n v="45570"/>
    <n v="1.414973347970818"/>
    <n v="0.79"/>
  </r>
  <r>
    <n v="932"/>
    <s v="Kansas"/>
    <s v="Harvey"/>
    <s v="No"/>
    <x v="0"/>
    <s v="2"/>
    <n v="0.2"/>
    <n v="0.06"/>
    <n v="0.1"/>
    <n v="57934"/>
    <n v="2.1522883443830563"/>
    <n v="0.8"/>
  </r>
  <r>
    <n v="933"/>
    <s v="Kansas"/>
    <s v="Haskell"/>
    <s v="No"/>
    <x v="4"/>
    <s v="1"/>
    <n v="0.15"/>
    <n v="0.03"/>
    <n v="0.1"/>
    <n v="60808"/>
    <n v="1.7634279935629373"/>
    <n v="0.86"/>
  </r>
  <r>
    <n v="934"/>
    <s v="Kansas"/>
    <s v="Hodgeman"/>
    <s v="No"/>
    <x v="4"/>
    <s v="1"/>
    <n v="0.24"/>
    <n v="0.06"/>
    <n v="0.12"/>
    <n v="54058"/>
    <n v="1.414973347970818"/>
    <n v="0.78"/>
  </r>
  <r>
    <n v="935"/>
    <s v="Kansas"/>
    <s v="Jackson"/>
    <s v="No"/>
    <x v="1"/>
    <s v="2"/>
    <n v="0.19"/>
    <n v="0.08"/>
    <n v="0.1"/>
    <n v="56330"/>
    <n v="1.1139433523068367"/>
    <n v="0.84"/>
  </r>
  <r>
    <n v="936"/>
    <s v="Kansas"/>
    <s v="Jefferson"/>
    <s v="No"/>
    <x v="1"/>
    <s v="2"/>
    <n v="0.19"/>
    <n v="0.08"/>
    <n v="7.0000000000000007E-2"/>
    <n v="69246"/>
    <n v="1.8450980400142569"/>
    <n v="0.84"/>
  </r>
  <r>
    <n v="937"/>
    <s v="Kansas"/>
    <s v="Jewell"/>
    <s v="No"/>
    <x v="4"/>
    <s v="1"/>
    <n v="0.3"/>
    <n v="0.09"/>
    <n v="0.15"/>
    <n v="44271"/>
    <n v="1.414973347970818"/>
    <n v="0.73"/>
  </r>
  <r>
    <n v="938"/>
    <s v="Kansas"/>
    <s v="Johnson"/>
    <s v="Yes"/>
    <x v="3"/>
    <s v="3"/>
    <n v="0.15"/>
    <n v="0.05"/>
    <n v="0.05"/>
    <n v="87087"/>
    <n v="3.2140486794119414"/>
    <n v="0.87"/>
  </r>
  <r>
    <n v="939"/>
    <s v="Kansas"/>
    <s v="Kearny"/>
    <s v="No"/>
    <x v="4"/>
    <s v="1"/>
    <n v="0.16"/>
    <n v="0.04"/>
    <n v="0.12"/>
    <n v="63248"/>
    <n v="2.0043213737826426"/>
    <n v="0.85"/>
  </r>
  <r>
    <n v="940"/>
    <s v="Kansas"/>
    <s v="Kingman"/>
    <s v="No"/>
    <x v="0"/>
    <s v="1"/>
    <n v="0.22"/>
    <n v="0.08"/>
    <n v="0.11"/>
    <n v="56005"/>
    <n v="1.414973347970818"/>
    <n v="0.8"/>
  </r>
  <r>
    <n v="941"/>
    <s v="Kansas"/>
    <s v="Kiowa"/>
    <s v="No"/>
    <x v="4"/>
    <s v="1"/>
    <n v="0.22"/>
    <n v="0.06"/>
    <n v="0.11"/>
    <n v="64399"/>
    <n v="1.2041199826559248"/>
    <n v="0.75"/>
  </r>
  <r>
    <n v="942"/>
    <s v="Kansas"/>
    <s v="Labette"/>
    <s v="No"/>
    <x v="5"/>
    <s v="2"/>
    <n v="0.19"/>
    <n v="0.06"/>
    <n v="0.16"/>
    <n v="44571"/>
    <n v="2.3598354823398879"/>
    <n v="0.85"/>
  </r>
  <r>
    <n v="943"/>
    <s v="Kansas"/>
    <s v="Lane"/>
    <s v="No"/>
    <x v="4"/>
    <s v="1"/>
    <n v="0.24"/>
    <n v="0.08"/>
    <n v="0.1"/>
    <n v="59240"/>
    <n v="1.414973347970818"/>
    <n v="0.78"/>
  </r>
  <r>
    <n v="944"/>
    <s v="Kansas"/>
    <s v="Leavenworth"/>
    <s v="No"/>
    <x v="3"/>
    <s v="2"/>
    <n v="0.14000000000000001"/>
    <n v="0.12"/>
    <n v="0.1"/>
    <n v="70807"/>
    <n v="1.9242792860618816"/>
    <n v="0.81"/>
  </r>
  <r>
    <n v="945"/>
    <s v="Kansas"/>
    <s v="Lincoln"/>
    <s v="No"/>
    <x v="4"/>
    <s v="1"/>
    <n v="0.24"/>
    <n v="0.09"/>
    <n v="0.12"/>
    <n v="44439"/>
    <n v="1.1760912590556813"/>
    <n v="0.78"/>
  </r>
  <r>
    <n v="946"/>
    <s v="Kansas"/>
    <s v="Linn"/>
    <s v="No"/>
    <x v="3"/>
    <s v="1"/>
    <n v="0.22"/>
    <n v="0.09"/>
    <n v="0.13"/>
    <n v="47153"/>
    <n v="0"/>
    <n v="0.81"/>
  </r>
  <r>
    <n v="947"/>
    <s v="Kansas"/>
    <s v="Logan"/>
    <s v="No"/>
    <x v="4"/>
    <s v="1"/>
    <n v="0.21"/>
    <n v="7.0000000000000007E-2"/>
    <n v="0.09"/>
    <n v="50267"/>
    <n v="1.414973347970818"/>
    <n v="0.81"/>
  </r>
  <r>
    <n v="948"/>
    <s v="Kansas"/>
    <s v="Lyon"/>
    <s v="No"/>
    <x v="7"/>
    <s v="2"/>
    <n v="0.15"/>
    <n v="0.06"/>
    <n v="0.15"/>
    <n v="47982"/>
    <n v="1.5185139398778875"/>
    <n v="0.84"/>
  </r>
  <r>
    <n v="949"/>
    <s v="Kansas"/>
    <s v="McPherson"/>
    <s v="No"/>
    <x v="5"/>
    <s v="2"/>
    <n v="0.2"/>
    <n v="0.06"/>
    <n v="0.1"/>
    <n v="58017"/>
    <n v="1.8512583487190752"/>
    <n v="0.81"/>
  </r>
  <r>
    <n v="950"/>
    <s v="Kansas"/>
    <s v="Marion"/>
    <s v="No"/>
    <x v="2"/>
    <s v="2"/>
    <n v="0.23"/>
    <n v="0.06"/>
    <n v="0.09"/>
    <n v="51712"/>
    <n v="1.7403626894942439"/>
    <n v="0.75"/>
  </r>
  <r>
    <n v="951"/>
    <s v="Kansas"/>
    <s v="Marshall"/>
    <s v="No"/>
    <x v="2"/>
    <s v="1"/>
    <n v="0.22"/>
    <n v="0.08"/>
    <n v="0.11"/>
    <n v="51066"/>
    <n v="1.414973347970818"/>
    <n v="0.81"/>
  </r>
  <r>
    <n v="952"/>
    <s v="Kansas"/>
    <s v="Meade"/>
    <s v="No"/>
    <x v="4"/>
    <s v="1"/>
    <n v="0.19"/>
    <n v="0.05"/>
    <n v="0.09"/>
    <n v="67220"/>
    <n v="1.8195439355418688"/>
    <n v="0.81"/>
  </r>
  <r>
    <n v="953"/>
    <s v="Kansas"/>
    <s v="Miami"/>
    <s v="No"/>
    <x v="3"/>
    <s v="2"/>
    <n v="0.17"/>
    <n v="7.0000000000000007E-2"/>
    <n v="0.08"/>
    <n v="71770"/>
    <n v="2.2671717284030137"/>
    <n v="0.85"/>
  </r>
  <r>
    <n v="954"/>
    <s v="Kansas"/>
    <s v="Mitchell"/>
    <s v="No"/>
    <x v="5"/>
    <s v="1"/>
    <n v="0.24"/>
    <n v="7.0000000000000007E-2"/>
    <n v="0.11"/>
    <n v="51514"/>
    <n v="1.8808135922807914"/>
    <n v="0.76"/>
  </r>
  <r>
    <n v="955"/>
    <s v="Kansas"/>
    <s v="Montgomery"/>
    <s v="No"/>
    <x v="8"/>
    <s v="2"/>
    <n v="0.2"/>
    <n v="0.08"/>
    <n v="0.19"/>
    <n v="42479"/>
    <n v="1.9444826721501687"/>
    <n v="0.81"/>
  </r>
  <r>
    <n v="956"/>
    <s v="Kansas"/>
    <s v="Morris"/>
    <s v="No"/>
    <x v="6"/>
    <s v="1"/>
    <n v="0.25"/>
    <n v="0.1"/>
    <n v="0.11"/>
    <n v="49287"/>
    <n v="1.414973347970818"/>
    <n v="0.78"/>
  </r>
  <r>
    <n v="957"/>
    <s v="Kansas"/>
    <s v="Morton"/>
    <s v="No"/>
    <x v="4"/>
    <s v="1"/>
    <n v="0.2"/>
    <n v="0.05"/>
    <n v="0.11"/>
    <n v="53785"/>
    <n v="1.4623979978989561"/>
    <n v="0.81"/>
  </r>
  <r>
    <n v="958"/>
    <s v="Kansas"/>
    <s v="Nemaha"/>
    <s v="No"/>
    <x v="2"/>
    <s v="2"/>
    <n v="0.2"/>
    <n v="0.06"/>
    <n v="0.09"/>
    <n v="59567"/>
    <n v="1.6989700043360187"/>
    <n v="0.81"/>
  </r>
  <r>
    <n v="959"/>
    <s v="Kansas"/>
    <s v="Neosho"/>
    <s v="No"/>
    <x v="5"/>
    <s v="2"/>
    <n v="0.2"/>
    <n v="7.0000000000000007E-2"/>
    <n v="0.14000000000000001"/>
    <n v="46176"/>
    <n v="1.414973347970818"/>
    <n v="0.81"/>
  </r>
  <r>
    <n v="960"/>
    <s v="Kansas"/>
    <s v="Ness"/>
    <s v="No"/>
    <x v="4"/>
    <s v="1"/>
    <n v="0.26"/>
    <n v="0.08"/>
    <n v="0.1"/>
    <n v="51757"/>
    <n v="1.9912260756924949"/>
    <n v="0.75"/>
  </r>
  <r>
    <n v="961"/>
    <s v="Kansas"/>
    <s v="Norton"/>
    <s v="No"/>
    <x v="5"/>
    <s v="1"/>
    <n v="0.2"/>
    <n v="7.0000000000000007E-2"/>
    <n v="0.12"/>
    <n v="47252"/>
    <n v="1.414973347970818"/>
    <n v="0.68"/>
  </r>
  <r>
    <n v="962"/>
    <s v="Kansas"/>
    <s v="Osage"/>
    <s v="No"/>
    <x v="1"/>
    <s v="2"/>
    <n v="0.2"/>
    <n v="0.08"/>
    <n v="0.12"/>
    <n v="53864"/>
    <n v="0"/>
    <n v="0.83"/>
  </r>
  <r>
    <n v="963"/>
    <s v="Kansas"/>
    <s v="Osborne"/>
    <s v="No"/>
    <x v="4"/>
    <s v="1"/>
    <n v="0.25"/>
    <n v="7.0000000000000007E-2"/>
    <n v="0.12"/>
    <n v="46101"/>
    <n v="1.414973347970818"/>
    <n v="0.77"/>
  </r>
  <r>
    <n v="964"/>
    <s v="Kansas"/>
    <s v="Ottawa"/>
    <s v="No"/>
    <x v="4"/>
    <s v="1"/>
    <n v="0.2"/>
    <n v="7.0000000000000007E-2"/>
    <n v="0.1"/>
    <n v="56451"/>
    <n v="1.5563025007672873"/>
    <n v="0.81"/>
  </r>
  <r>
    <n v="965"/>
    <s v="Kansas"/>
    <s v="Pawnee"/>
    <s v="No"/>
    <x v="5"/>
    <s v="1"/>
    <n v="0.21"/>
    <n v="0.08"/>
    <n v="0.12"/>
    <n v="47039"/>
    <n v="2.7323937598229686"/>
    <n v="0.68"/>
  </r>
  <r>
    <n v="966"/>
    <s v="Kansas"/>
    <s v="Phillips"/>
    <s v="No"/>
    <x v="5"/>
    <s v="1"/>
    <n v="0.24"/>
    <n v="7.0000000000000007E-2"/>
    <n v="0.12"/>
    <n v="47405"/>
    <n v="1.414973347970818"/>
    <n v="0.79"/>
  </r>
  <r>
    <n v="967"/>
    <s v="Kansas"/>
    <s v="Pottawatomie"/>
    <s v="No"/>
    <x v="1"/>
    <s v="2"/>
    <n v="0.14000000000000001"/>
    <n v="7.0000000000000007E-2"/>
    <n v="0.08"/>
    <n v="69975"/>
    <n v="2.2278867046136734"/>
    <n v="0.87"/>
  </r>
  <r>
    <n v="968"/>
    <s v="Kansas"/>
    <s v="Pratt"/>
    <s v="No"/>
    <x v="5"/>
    <s v="1"/>
    <n v="0.2"/>
    <n v="0.06"/>
    <n v="0.11"/>
    <n v="52567"/>
    <n v="1.9084850188786497"/>
    <n v="0.79"/>
  </r>
  <r>
    <n v="969"/>
    <s v="Kansas"/>
    <s v="Rawlins"/>
    <s v="No"/>
    <x v="4"/>
    <s v="1"/>
    <n v="0.28000000000000003"/>
    <n v="7.0000000000000007E-2"/>
    <n v="0.13"/>
    <n v="46638"/>
    <n v="1.2041199826559248"/>
    <n v="0.74"/>
  </r>
  <r>
    <n v="970"/>
    <s v="Kansas"/>
    <s v="Reno"/>
    <s v="No"/>
    <x v="7"/>
    <s v="2"/>
    <n v="0.2"/>
    <n v="7.0000000000000007E-2"/>
    <n v="0.12"/>
    <n v="49341"/>
    <n v="2.1958996524092336"/>
    <n v="0.79"/>
  </r>
  <r>
    <n v="971"/>
    <s v="Kansas"/>
    <s v="Republic"/>
    <s v="No"/>
    <x v="4"/>
    <s v="1"/>
    <n v="0.28000000000000003"/>
    <n v="0.08"/>
    <n v="0.11"/>
    <n v="48566"/>
    <n v="1.414973347970818"/>
    <n v="0.75"/>
  </r>
  <r>
    <n v="972"/>
    <s v="Kansas"/>
    <s v="Rice"/>
    <s v="No"/>
    <x v="5"/>
    <s v="1"/>
    <n v="0.19"/>
    <n v="0.06"/>
    <n v="0.13"/>
    <n v="51686"/>
    <n v="1.414973347970818"/>
    <n v="0.78"/>
  </r>
  <r>
    <n v="973"/>
    <s v="Kansas"/>
    <s v="Riley"/>
    <s v="No"/>
    <x v="1"/>
    <s v="2"/>
    <n v="0.1"/>
    <n v="0.1"/>
    <n v="0.18"/>
    <n v="47057"/>
    <n v="2.1875207208364631"/>
    <n v="0.8"/>
  </r>
  <r>
    <n v="974"/>
    <s v="Kansas"/>
    <s v="Rooks"/>
    <s v="No"/>
    <x v="4"/>
    <s v="1"/>
    <n v="0.22"/>
    <n v="7.0000000000000007E-2"/>
    <n v="0.11"/>
    <n v="47365"/>
    <n v="1.3222192947339193"/>
    <n v="0.8"/>
  </r>
  <r>
    <n v="975"/>
    <s v="Kansas"/>
    <s v="Rush"/>
    <s v="No"/>
    <x v="4"/>
    <s v="1"/>
    <n v="0.25"/>
    <n v="0.08"/>
    <n v="0.13"/>
    <n v="44121"/>
    <n v="1.414973347970818"/>
    <n v="0.78"/>
  </r>
  <r>
    <n v="976"/>
    <s v="Kansas"/>
    <s v="Russell"/>
    <s v="No"/>
    <x v="5"/>
    <s v="1"/>
    <n v="0.24"/>
    <n v="7.0000000000000007E-2"/>
    <n v="0.13"/>
    <n v="45879"/>
    <n v="1.6812412373755872"/>
    <n v="0.78"/>
  </r>
  <r>
    <n v="977"/>
    <s v="Kansas"/>
    <s v="Saline"/>
    <s v="No"/>
    <x v="8"/>
    <s v="2"/>
    <n v="0.18"/>
    <n v="0.08"/>
    <n v="0.11"/>
    <n v="53961"/>
    <n v="2.3463529744506388"/>
    <n v="0.83"/>
  </r>
  <r>
    <n v="978"/>
    <s v="Kansas"/>
    <s v="Scott"/>
    <s v="No"/>
    <x v="5"/>
    <s v="1"/>
    <n v="0.19"/>
    <n v="0.04"/>
    <n v="0.08"/>
    <n v="63790"/>
    <n v="1.3617278360175928"/>
    <n v="0.82"/>
  </r>
  <r>
    <n v="979"/>
    <s v="Kansas"/>
    <s v="Sedgwick"/>
    <s v="No"/>
    <x v="0"/>
    <s v="3"/>
    <n v="0.15"/>
    <n v="7.0000000000000007E-2"/>
    <n v="0.13"/>
    <n v="56381"/>
    <n v="3.2121876044039577"/>
    <n v="0.87"/>
  </r>
  <r>
    <n v="980"/>
    <s v="Kansas"/>
    <s v="Seward"/>
    <s v="No"/>
    <x v="8"/>
    <s v="2"/>
    <n v="0.1"/>
    <n v="0.03"/>
    <n v="0.15"/>
    <n v="50671"/>
    <n v="2.0086001717619175"/>
    <n v="0.89"/>
  </r>
  <r>
    <n v="981"/>
    <s v="Kansas"/>
    <s v="Shawnee"/>
    <s v="No"/>
    <x v="1"/>
    <s v="3"/>
    <n v="0.18"/>
    <n v="0.08"/>
    <n v="0.14000000000000001"/>
    <n v="53612"/>
    <n v="3.019116290447073"/>
    <n v="0.84"/>
  </r>
  <r>
    <n v="982"/>
    <s v="Kansas"/>
    <s v="Sheridan"/>
    <s v="No"/>
    <x v="4"/>
    <s v="1"/>
    <n v="0.23"/>
    <n v="7.0000000000000007E-2"/>
    <n v="0.12"/>
    <n v="50553"/>
    <n v="1.7075701760979363"/>
    <n v="0.78"/>
  </r>
  <r>
    <n v="983"/>
    <s v="Kansas"/>
    <s v="Sherman"/>
    <s v="No"/>
    <x v="5"/>
    <s v="1"/>
    <n v="0.19"/>
    <n v="0.05"/>
    <n v="0.13"/>
    <n v="45966"/>
    <n v="1.414973347970818"/>
    <n v="0.82"/>
  </r>
  <r>
    <n v="984"/>
    <s v="Kansas"/>
    <s v="Smith"/>
    <s v="No"/>
    <x v="4"/>
    <s v="1"/>
    <n v="0.28000000000000003"/>
    <n v="0.08"/>
    <n v="0.12"/>
    <n v="41899"/>
    <n v="1.414973347970818"/>
    <n v="0.75"/>
  </r>
  <r>
    <n v="985"/>
    <s v="Kansas"/>
    <s v="Stafford"/>
    <s v="No"/>
    <x v="4"/>
    <s v="1"/>
    <n v="0.22"/>
    <n v="7.0000000000000007E-2"/>
    <n v="0.13"/>
    <n v="47835"/>
    <n v="1.414973347970818"/>
    <n v="0.79"/>
  </r>
  <r>
    <n v="986"/>
    <s v="Kansas"/>
    <s v="Stanton"/>
    <s v="No"/>
    <x v="4"/>
    <s v="1"/>
    <n v="0.18"/>
    <n v="0.03"/>
    <n v="0.11"/>
    <n v="60136"/>
    <n v="1.6127838567197355"/>
    <n v="0.81"/>
  </r>
  <r>
    <n v="987"/>
    <s v="Kansas"/>
    <s v="Stevens"/>
    <s v="No"/>
    <x v="5"/>
    <s v="1"/>
    <n v="0.16"/>
    <n v="0.04"/>
    <n v="0.11"/>
    <n v="58817"/>
    <n v="1.9867717342662448"/>
    <n v="0.85"/>
  </r>
  <r>
    <n v="988"/>
    <s v="Kansas"/>
    <s v="Sumner"/>
    <s v="No"/>
    <x v="0"/>
    <s v="2"/>
    <n v="0.19"/>
    <n v="7.0000000000000007E-2"/>
    <n v="0.13"/>
    <n v="56946"/>
    <n v="1.9395192526186185"/>
    <n v="0.84"/>
  </r>
  <r>
    <n v="989"/>
    <s v="Kansas"/>
    <s v="Thomas"/>
    <s v="No"/>
    <x v="5"/>
    <s v="1"/>
    <n v="0.18"/>
    <n v="0.06"/>
    <n v="0.09"/>
    <n v="55345"/>
    <n v="1.9344984512435677"/>
    <n v="0.81"/>
  </r>
  <r>
    <n v="990"/>
    <s v="Kansas"/>
    <s v="Trego"/>
    <s v="No"/>
    <x v="4"/>
    <s v="1"/>
    <n v="0.26"/>
    <n v="0.09"/>
    <n v="0.11"/>
    <n v="48520"/>
    <n v="1.7993405494535817"/>
    <n v="0.76"/>
  </r>
  <r>
    <n v="991"/>
    <s v="Kansas"/>
    <s v="Wabaunsee"/>
    <s v="No"/>
    <x v="1"/>
    <s v="1"/>
    <n v="0.2"/>
    <n v="0.08"/>
    <n v="0.08"/>
    <n v="59744"/>
    <n v="0"/>
    <n v="0.82"/>
  </r>
  <r>
    <n v="992"/>
    <s v="Kansas"/>
    <s v="Wallace"/>
    <s v="No"/>
    <x v="4"/>
    <s v="1"/>
    <n v="0.23"/>
    <n v="7.0000000000000007E-2"/>
    <n v="0.13"/>
    <n v="51350"/>
    <n v="0"/>
    <n v="0.78"/>
  </r>
  <r>
    <n v="993"/>
    <s v="Kansas"/>
    <s v="Washington"/>
    <s v="No"/>
    <x v="4"/>
    <s v="1"/>
    <n v="0.24"/>
    <n v="7.0000000000000007E-2"/>
    <n v="0.12"/>
    <n v="48104"/>
    <n v="1.6434526764861874"/>
    <n v="0.78"/>
  </r>
  <r>
    <n v="994"/>
    <s v="Kansas"/>
    <s v="Wichita"/>
    <s v="No"/>
    <x v="4"/>
    <s v="1"/>
    <n v="0.2"/>
    <n v="0.05"/>
    <n v="0.12"/>
    <n v="59800"/>
    <n v="1.6334684555795864"/>
    <n v="0.81"/>
  </r>
  <r>
    <n v="995"/>
    <s v="Kansas"/>
    <s v="Wilson"/>
    <s v="No"/>
    <x v="5"/>
    <s v="1"/>
    <n v="0.21"/>
    <n v="7.0000000000000007E-2"/>
    <n v="0.15"/>
    <n v="45697"/>
    <n v="1.6127838567197355"/>
    <n v="0.82"/>
  </r>
  <r>
    <n v="996"/>
    <s v="Kansas"/>
    <s v="Woodson"/>
    <s v="No"/>
    <x v="4"/>
    <s v="1"/>
    <n v="0.24"/>
    <n v="0.08"/>
    <n v="0.16"/>
    <n v="43894"/>
    <n v="0"/>
    <n v="0.78"/>
  </r>
  <r>
    <n v="997"/>
    <s v="Kansas"/>
    <s v="Wyandotte"/>
    <s v="No"/>
    <x v="3"/>
    <s v="3"/>
    <n v="0.12"/>
    <n v="0.05"/>
    <n v="0.18"/>
    <n v="47084"/>
    <n v="3.1055101847699738"/>
    <n v="0.89"/>
  </r>
  <r>
    <n v="998"/>
    <s v="Kentucky"/>
    <s v="Adair"/>
    <s v="No"/>
    <x v="5"/>
    <s v="2"/>
    <n v="0.19"/>
    <n v="0.05"/>
    <n v="0.22"/>
    <n v="37392"/>
    <n v="1.5185139398778875"/>
    <n v="0.8"/>
  </r>
  <r>
    <n v="999"/>
    <s v="Kentucky"/>
    <s v="Allen"/>
    <s v="No"/>
    <x v="1"/>
    <s v="2"/>
    <n v="0.18"/>
    <n v="0.05"/>
    <n v="0.17"/>
    <n v="44624"/>
    <n v="2.1335389083702174"/>
    <n v="0.87"/>
  </r>
  <r>
    <n v="1000"/>
    <s v="Kentucky"/>
    <s v="Anderson"/>
    <s v="No"/>
    <x v="2"/>
    <s v="2"/>
    <n v="0.16"/>
    <n v="7.0000000000000007E-2"/>
    <n v="0.1"/>
    <n v="60908"/>
    <n v="0"/>
    <n v="0.88"/>
  </r>
  <r>
    <n v="1001"/>
    <s v="Kentucky"/>
    <s v="Ballard"/>
    <s v="No"/>
    <x v="4"/>
    <s v="1"/>
    <n v="0.21"/>
    <n v="7.0000000000000007E-2"/>
    <n v="0.15"/>
    <n v="47658"/>
    <n v="0"/>
    <n v="0.82"/>
  </r>
  <r>
    <n v="1002"/>
    <s v="Kentucky"/>
    <s v="Barren"/>
    <s v="No"/>
    <x v="2"/>
    <s v="2"/>
    <n v="0.18"/>
    <n v="0.06"/>
    <n v="0.19"/>
    <n v="42439"/>
    <n v="2.0606978403536118"/>
    <n v="0.86"/>
  </r>
  <r>
    <n v="1003"/>
    <s v="Kentucky"/>
    <s v="Bath"/>
    <s v="No"/>
    <x v="6"/>
    <s v="2"/>
    <n v="0.17"/>
    <n v="0.05"/>
    <n v="0.2"/>
    <n v="44183"/>
    <n v="0"/>
    <n v="0.88"/>
  </r>
  <r>
    <n v="1004"/>
    <s v="Kentucky"/>
    <s v="Bell"/>
    <s v="No"/>
    <x v="5"/>
    <s v="2"/>
    <n v="0.19"/>
    <n v="0.05"/>
    <n v="0.3"/>
    <n v="29362"/>
    <n v="2.3502480183341627"/>
    <n v="0.85"/>
  </r>
  <r>
    <n v="1005"/>
    <s v="Kentucky"/>
    <s v="Boone"/>
    <s v="No"/>
    <x v="3"/>
    <s v="3"/>
    <n v="0.14000000000000001"/>
    <n v="7.0000000000000007E-2"/>
    <n v="0.06"/>
    <n v="77696"/>
    <n v="2.27415784926368"/>
    <n v="0.89"/>
  </r>
  <r>
    <n v="1006"/>
    <s v="Kentucky"/>
    <s v="Bourbon"/>
    <s v="No"/>
    <x v="0"/>
    <s v="2"/>
    <n v="0.19"/>
    <n v="0.06"/>
    <n v="0.16"/>
    <n v="48614"/>
    <n v="1.7708520116421442"/>
    <n v="0.84"/>
  </r>
  <r>
    <n v="1007"/>
    <s v="Kentucky"/>
    <s v="Boyd"/>
    <s v="No"/>
    <x v="0"/>
    <s v="2"/>
    <n v="0.2"/>
    <n v="7.0000000000000007E-2"/>
    <n v="0.17"/>
    <n v="48020"/>
    <n v="2.7781512503836434"/>
    <n v="0.83"/>
  </r>
  <r>
    <n v="1008"/>
    <s v="Kentucky"/>
    <s v="Boyle"/>
    <s v="No"/>
    <x v="5"/>
    <s v="2"/>
    <n v="0.19"/>
    <n v="0.06"/>
    <n v="0.13"/>
    <n v="47528"/>
    <n v="2.2041199826559246"/>
    <n v="0.75"/>
  </r>
  <r>
    <n v="1009"/>
    <s v="Kentucky"/>
    <s v="Bracken"/>
    <s v="No"/>
    <x v="3"/>
    <s v="1"/>
    <n v="0.17"/>
    <n v="0.06"/>
    <n v="0.11"/>
    <n v="56432"/>
    <n v="0"/>
    <n v="0.88"/>
  </r>
  <r>
    <n v="1010"/>
    <s v="Kentucky"/>
    <s v="Breathitt"/>
    <s v="No"/>
    <x v="5"/>
    <s v="2"/>
    <n v="0.17"/>
    <n v="0.05"/>
    <n v="0.32"/>
    <n v="31182"/>
    <n v="1.7403626894942439"/>
    <n v="0.9"/>
  </r>
  <r>
    <n v="1011"/>
    <s v="Kentucky"/>
    <s v="Breckinridge"/>
    <s v="No"/>
    <x v="6"/>
    <s v="2"/>
    <n v="0.19"/>
    <n v="0.08"/>
    <n v="0.18"/>
    <n v="47284"/>
    <n v="1.6434526764861874"/>
    <n v="0.84"/>
  </r>
  <r>
    <n v="1012"/>
    <s v="Kentucky"/>
    <s v="Bullitt"/>
    <s v="No"/>
    <x v="3"/>
    <s v="2"/>
    <n v="0.16"/>
    <n v="0.08"/>
    <n v="0.09"/>
    <n v="61022"/>
    <n v="0"/>
    <n v="0.88"/>
  </r>
  <r>
    <n v="1013"/>
    <s v="Kentucky"/>
    <s v="Butler"/>
    <s v="No"/>
    <x v="1"/>
    <s v="2"/>
    <n v="0.19"/>
    <n v="0.06"/>
    <n v="0.17"/>
    <n v="43048"/>
    <n v="0"/>
    <n v="0.85"/>
  </r>
  <r>
    <n v="1014"/>
    <s v="Kentucky"/>
    <s v="Caldwell"/>
    <s v="No"/>
    <x v="5"/>
    <s v="2"/>
    <n v="0.21"/>
    <n v="0.06"/>
    <n v="0.18"/>
    <n v="43659"/>
    <n v="1.414973347970818"/>
    <n v="0.84"/>
  </r>
  <r>
    <n v="1015"/>
    <s v="Kentucky"/>
    <s v="Calloway"/>
    <s v="No"/>
    <x v="5"/>
    <s v="2"/>
    <n v="0.17"/>
    <n v="0.06"/>
    <n v="0.19"/>
    <n v="41873"/>
    <n v="2.4149733479708178"/>
    <n v="0.78"/>
  </r>
  <r>
    <n v="1016"/>
    <s v="Kentucky"/>
    <s v="Campbell"/>
    <s v="No"/>
    <x v="3"/>
    <s v="2"/>
    <n v="0.16"/>
    <n v="0.06"/>
    <n v="0.13"/>
    <n v="60904"/>
    <n v="2.2576785748691846"/>
    <n v="0.85"/>
  </r>
  <r>
    <n v="1017"/>
    <s v="Kentucky"/>
    <s v="Carlisle"/>
    <s v="No"/>
    <x v="4"/>
    <s v="1"/>
    <n v="0.21"/>
    <n v="0.06"/>
    <n v="0.17"/>
    <n v="41249"/>
    <n v="0"/>
    <n v="0.83"/>
  </r>
  <r>
    <n v="1018"/>
    <s v="Kentucky"/>
    <s v="Carroll"/>
    <s v="No"/>
    <x v="2"/>
    <s v="2"/>
    <n v="0.15"/>
    <n v="7.0000000000000007E-2"/>
    <n v="0.15"/>
    <n v="47623"/>
    <n v="1.414973347970818"/>
    <n v="0.88"/>
  </r>
  <r>
    <n v="1019"/>
    <s v="Kentucky"/>
    <s v="Carter"/>
    <s v="No"/>
    <x v="2"/>
    <s v="2"/>
    <n v="0.19"/>
    <n v="0.05"/>
    <n v="0.3"/>
    <n v="32906"/>
    <n v="0"/>
    <n v="0.85"/>
  </r>
  <r>
    <n v="1020"/>
    <s v="Kentucky"/>
    <s v="Casey"/>
    <s v="No"/>
    <x v="4"/>
    <s v="2"/>
    <n v="0.2"/>
    <n v="0.06"/>
    <n v="0.25"/>
    <n v="34358"/>
    <n v="1.3979400086720377"/>
    <n v="0.82"/>
  </r>
  <r>
    <n v="1021"/>
    <s v="Kentucky"/>
    <s v="Christian"/>
    <s v="No"/>
    <x v="0"/>
    <s v="2"/>
    <n v="0.12"/>
    <n v="0.16"/>
    <n v="0.17"/>
    <n v="40299"/>
    <n v="2.7058637122839193"/>
    <n v="0.83"/>
  </r>
  <r>
    <n v="1022"/>
    <s v="Kentucky"/>
    <s v="Clark"/>
    <s v="No"/>
    <x v="0"/>
    <s v="2"/>
    <n v="0.18"/>
    <n v="7.0000000000000007E-2"/>
    <n v="0.16"/>
    <n v="50162"/>
    <n v="1.9030899869919435"/>
    <n v="0.86"/>
  </r>
  <r>
    <n v="1023"/>
    <s v="Kentucky"/>
    <s v="Clay"/>
    <s v="No"/>
    <x v="5"/>
    <s v="2"/>
    <n v="0.15"/>
    <n v="0.04"/>
    <n v="0.35"/>
    <n v="28146"/>
    <n v="1.6989700043360187"/>
    <n v="0.84"/>
  </r>
  <r>
    <n v="1024"/>
    <s v="Kentucky"/>
    <s v="Clinton"/>
    <s v="No"/>
    <x v="4"/>
    <s v="2"/>
    <n v="0.19"/>
    <n v="0.06"/>
    <n v="0.25"/>
    <n v="31118"/>
    <n v="1.6334684555795864"/>
    <n v="0.85"/>
  </r>
  <r>
    <n v="1025"/>
    <s v="Kentucky"/>
    <s v="Crittenden"/>
    <s v="No"/>
    <x v="5"/>
    <s v="1"/>
    <n v="0.21"/>
    <n v="7.0000000000000007E-2"/>
    <n v="0.17"/>
    <n v="43624"/>
    <n v="1.6901960800285136"/>
    <n v="0.82"/>
  </r>
  <r>
    <n v="1026"/>
    <s v="Kentucky"/>
    <s v="Cumberland"/>
    <s v="No"/>
    <x v="4"/>
    <s v="1"/>
    <n v="0.22"/>
    <n v="0.06"/>
    <n v="0.23"/>
    <n v="33541"/>
    <n v="1.414973347970818"/>
    <n v="0.83"/>
  </r>
  <r>
    <n v="1027"/>
    <s v="Kentucky"/>
    <s v="Daviess"/>
    <s v="No"/>
    <x v="1"/>
    <s v="3"/>
    <n v="0.17"/>
    <n v="0.06"/>
    <n v="0.15"/>
    <n v="51441"/>
    <n v="2.6444385894678386"/>
    <n v="0.86"/>
  </r>
  <r>
    <n v="1028"/>
    <s v="Kentucky"/>
    <s v="Edmonson"/>
    <s v="No"/>
    <x v="1"/>
    <s v="2"/>
    <n v="0.21"/>
    <n v="0.06"/>
    <n v="0.17"/>
    <n v="43151"/>
    <n v="0"/>
    <n v="0.84"/>
  </r>
  <r>
    <n v="1029"/>
    <s v="Kentucky"/>
    <s v="Elliott"/>
    <s v="No"/>
    <x v="4"/>
    <s v="1"/>
    <n v="0.2"/>
    <n v="0.04"/>
    <n v="0.22"/>
    <n v="35446"/>
    <n v="0"/>
    <n v="0.73"/>
  </r>
  <r>
    <n v="1030"/>
    <s v="Kentucky"/>
    <s v="Estill"/>
    <s v="No"/>
    <x v="2"/>
    <s v="2"/>
    <n v="0.19"/>
    <n v="0.06"/>
    <n v="0.25"/>
    <n v="35701"/>
    <n v="1.414973347970818"/>
    <n v="0.86"/>
  </r>
  <r>
    <n v="1031"/>
    <s v="Kentucky"/>
    <s v="Fayette"/>
    <s v="No"/>
    <x v="0"/>
    <s v="3"/>
    <n v="0.13"/>
    <n v="0.05"/>
    <n v="0.14000000000000001"/>
    <n v="55358"/>
    <n v="3.3975924340381165"/>
    <n v="0.85"/>
  </r>
  <r>
    <n v="1032"/>
    <s v="Kentucky"/>
    <s v="Fleming"/>
    <s v="No"/>
    <x v="5"/>
    <s v="2"/>
    <n v="0.18"/>
    <n v="0.06"/>
    <n v="0.18"/>
    <n v="42571"/>
    <n v="1.7242758696007889"/>
    <n v="0.87"/>
  </r>
  <r>
    <n v="1033"/>
    <s v="Kentucky"/>
    <s v="Floyd"/>
    <s v="No"/>
    <x v="5"/>
    <s v="2"/>
    <n v="0.18"/>
    <n v="0.05"/>
    <n v="0.34"/>
    <n v="33218"/>
    <n v="2.2787536009528289"/>
    <n v="0.91"/>
  </r>
  <r>
    <n v="1034"/>
    <s v="Kentucky"/>
    <s v="Franklin"/>
    <s v="No"/>
    <x v="7"/>
    <s v="2"/>
    <n v="0.18"/>
    <n v="7.0000000000000007E-2"/>
    <n v="0.13"/>
    <n v="53134"/>
    <n v="2.0681858617461617"/>
    <n v="0.86"/>
  </r>
  <r>
    <n v="1035"/>
    <s v="Kentucky"/>
    <s v="Fulton"/>
    <s v="No"/>
    <x v="4"/>
    <s v="1"/>
    <n v="0.2"/>
    <n v="7.0000000000000007E-2"/>
    <n v="0.28000000000000003"/>
    <n v="32355"/>
    <n v="0"/>
    <n v="0.8"/>
  </r>
  <r>
    <n v="1036"/>
    <s v="Kentucky"/>
    <s v="Gallatin"/>
    <s v="No"/>
    <x v="3"/>
    <s v="1"/>
    <n v="0.14000000000000001"/>
    <n v="0.06"/>
    <n v="0.15"/>
    <n v="49060"/>
    <n v="0"/>
    <n v="0.89"/>
  </r>
  <r>
    <n v="1037"/>
    <s v="Kentucky"/>
    <s v="Garrard"/>
    <s v="No"/>
    <x v="2"/>
    <s v="2"/>
    <n v="0.18"/>
    <n v="0.05"/>
    <n v="0.16"/>
    <n v="51203"/>
    <n v="0"/>
    <n v="0.86"/>
  </r>
  <r>
    <n v="1038"/>
    <s v="Kentucky"/>
    <s v="Grant"/>
    <s v="No"/>
    <x v="3"/>
    <s v="2"/>
    <n v="0.14000000000000001"/>
    <n v="0.06"/>
    <n v="0.14000000000000001"/>
    <n v="53965"/>
    <n v="1.3979400086720377"/>
    <n v="0.9"/>
  </r>
  <r>
    <n v="1039"/>
    <s v="Kentucky"/>
    <s v="Graves"/>
    <s v="No"/>
    <x v="5"/>
    <s v="2"/>
    <n v="0.18"/>
    <n v="0.05"/>
    <n v="0.17"/>
    <n v="46785"/>
    <n v="2.357934847000454"/>
    <n v="0.85"/>
  </r>
  <r>
    <n v="1040"/>
    <s v="Kentucky"/>
    <s v="Grayson"/>
    <s v="No"/>
    <x v="2"/>
    <s v="2"/>
    <n v="0.18"/>
    <n v="7.0000000000000007E-2"/>
    <n v="0.21"/>
    <n v="40780"/>
    <n v="1.8808135922807914"/>
    <n v="0.85"/>
  </r>
  <r>
    <n v="1041"/>
    <s v="Kentucky"/>
    <s v="Green"/>
    <s v="No"/>
    <x v="6"/>
    <s v="2"/>
    <n v="0.21"/>
    <n v="0.06"/>
    <n v="0.18"/>
    <n v="36782"/>
    <n v="1.6627578316815741"/>
    <n v="0.84"/>
  </r>
  <r>
    <n v="1042"/>
    <s v="Kentucky"/>
    <s v="Greenup"/>
    <s v="No"/>
    <x v="0"/>
    <s v="2"/>
    <n v="0.21"/>
    <n v="7.0000000000000007E-2"/>
    <n v="0.16"/>
    <n v="49457"/>
    <n v="0"/>
    <n v="0.84"/>
  </r>
  <r>
    <n v="1043"/>
    <s v="Kentucky"/>
    <s v="Hancock"/>
    <s v="No"/>
    <x v="1"/>
    <s v="1"/>
    <n v="0.17"/>
    <n v="0.06"/>
    <n v="0.12"/>
    <n v="56769"/>
    <n v="0"/>
    <n v="0.87"/>
  </r>
  <r>
    <n v="1044"/>
    <s v="Kentucky"/>
    <s v="Hardin"/>
    <s v="No"/>
    <x v="1"/>
    <s v="3"/>
    <n v="0.14000000000000001"/>
    <n v="0.14000000000000001"/>
    <n v="0.13"/>
    <n v="52278"/>
    <n v="2.6522463410033232"/>
    <n v="0.87"/>
  </r>
  <r>
    <n v="1045"/>
    <s v="Kentucky"/>
    <s v="Harlan"/>
    <s v="No"/>
    <x v="5"/>
    <s v="2"/>
    <n v="0.19"/>
    <n v="0.05"/>
    <n v="0.33"/>
    <n v="29521"/>
    <n v="2.0170333392987803"/>
    <n v="0.88"/>
  </r>
  <r>
    <n v="1046"/>
    <s v="Kentucky"/>
    <s v="Harrison"/>
    <s v="No"/>
    <x v="2"/>
    <s v="2"/>
    <n v="0.18"/>
    <n v="0.06"/>
    <n v="0.15"/>
    <n v="51709"/>
    <n v="1.5440680443502757"/>
    <n v="0.86"/>
  </r>
  <r>
    <n v="1047"/>
    <s v="Kentucky"/>
    <s v="Hart"/>
    <s v="No"/>
    <x v="6"/>
    <s v="2"/>
    <n v="0.17"/>
    <n v="0.06"/>
    <n v="0.22"/>
    <n v="37038"/>
    <n v="1.414973347970818"/>
    <n v="0.87"/>
  </r>
  <r>
    <n v="1048"/>
    <s v="Kentucky"/>
    <s v="Henderson"/>
    <s v="No"/>
    <x v="0"/>
    <s v="2"/>
    <n v="0.18"/>
    <n v="0.06"/>
    <n v="0.16"/>
    <n v="51161"/>
    <n v="2.0863598306747484"/>
    <n v="0.85"/>
  </r>
  <r>
    <n v="1049"/>
    <s v="Kentucky"/>
    <s v="Henry"/>
    <s v="No"/>
    <x v="3"/>
    <s v="2"/>
    <n v="0.18"/>
    <n v="0.06"/>
    <n v="0.14000000000000001"/>
    <n v="53405"/>
    <n v="0"/>
    <n v="0.86"/>
  </r>
  <r>
    <n v="1050"/>
    <s v="Kentucky"/>
    <s v="Hickman"/>
    <s v="No"/>
    <x v="4"/>
    <s v="1"/>
    <n v="0.26"/>
    <n v="0.09"/>
    <n v="0.17"/>
    <n v="44290"/>
    <n v="0"/>
    <n v="0.77"/>
  </r>
  <r>
    <n v="1051"/>
    <s v="Kentucky"/>
    <s v="Hopkins"/>
    <s v="No"/>
    <x v="8"/>
    <s v="2"/>
    <n v="0.18"/>
    <n v="0.06"/>
    <n v="0.18"/>
    <n v="45512"/>
    <n v="2.3180633349627615"/>
    <n v="0.85"/>
  </r>
  <r>
    <n v="1052"/>
    <s v="Kentucky"/>
    <s v="Jackson"/>
    <s v="No"/>
    <x v="4"/>
    <s v="2"/>
    <n v="0.17"/>
    <n v="0.05"/>
    <n v="0.26"/>
    <n v="35317"/>
    <n v="0"/>
    <n v="0.88"/>
  </r>
  <r>
    <n v="1053"/>
    <s v="Kentucky"/>
    <s v="Jefferson"/>
    <s v="No"/>
    <x v="3"/>
    <s v="3"/>
    <n v="0.16"/>
    <n v="0.06"/>
    <n v="0.15"/>
    <n v="55860"/>
    <n v="3.5676144427308447"/>
    <n v="0.85"/>
  </r>
  <r>
    <n v="1054"/>
    <s v="Kentucky"/>
    <s v="Jessamine"/>
    <s v="No"/>
    <x v="0"/>
    <s v="2"/>
    <n v="0.15"/>
    <n v="0.06"/>
    <n v="0.12"/>
    <n v="59443"/>
    <n v="0"/>
    <n v="0.85"/>
  </r>
  <r>
    <n v="1055"/>
    <s v="Kentucky"/>
    <s v="Johnson"/>
    <s v="No"/>
    <x v="5"/>
    <s v="2"/>
    <n v="0.18"/>
    <n v="0.06"/>
    <n v="0.24"/>
    <n v="39381"/>
    <n v="1.8633228601204559"/>
    <n v="0.88"/>
  </r>
  <r>
    <n v="1056"/>
    <s v="Kentucky"/>
    <s v="Kenton"/>
    <s v="No"/>
    <x v="3"/>
    <s v="3"/>
    <n v="0.14000000000000001"/>
    <n v="0.06"/>
    <n v="0.1"/>
    <n v="64644"/>
    <n v="2.7411515988517849"/>
    <n v="0.88"/>
  </r>
  <r>
    <n v="1057"/>
    <s v="Kentucky"/>
    <s v="Knott"/>
    <s v="No"/>
    <x v="4"/>
    <s v="2"/>
    <n v="0.18"/>
    <n v="0.04"/>
    <n v="0.3"/>
    <n v="32228"/>
    <n v="0"/>
    <n v="0.85"/>
  </r>
  <r>
    <n v="1058"/>
    <s v="Kentucky"/>
    <s v="Knox"/>
    <s v="No"/>
    <x v="5"/>
    <s v="2"/>
    <n v="0.17"/>
    <n v="0.05"/>
    <n v="0.31"/>
    <n v="30742"/>
    <n v="1.414973347970818"/>
    <n v="0.88"/>
  </r>
  <r>
    <n v="1059"/>
    <s v="Kentucky"/>
    <s v="Larue"/>
    <s v="No"/>
    <x v="1"/>
    <s v="2"/>
    <n v="0.18"/>
    <n v="7.0000000000000007E-2"/>
    <n v="0.15"/>
    <n v="45458"/>
    <n v="0"/>
    <n v="0.85"/>
  </r>
  <r>
    <n v="1060"/>
    <s v="Kentucky"/>
    <s v="Laurel"/>
    <s v="No"/>
    <x v="8"/>
    <s v="2"/>
    <n v="0.16"/>
    <n v="0.06"/>
    <n v="0.2"/>
    <n v="41425"/>
    <n v="2.0681858617461617"/>
    <n v="0.89"/>
  </r>
  <r>
    <n v="1061"/>
    <s v="Kentucky"/>
    <s v="Lawrence"/>
    <s v="No"/>
    <x v="2"/>
    <s v="2"/>
    <n v="0.17"/>
    <n v="0.05"/>
    <n v="0.25"/>
    <n v="36667"/>
    <n v="1.9590413923210936"/>
    <n v="0.89"/>
  </r>
  <r>
    <n v="1062"/>
    <s v="Kentucky"/>
    <s v="Lee"/>
    <s v="No"/>
    <x v="4"/>
    <s v="1"/>
    <n v="0.18"/>
    <n v="0.05"/>
    <n v="0.31"/>
    <n v="29124"/>
    <n v="0"/>
    <n v="0.79"/>
  </r>
  <r>
    <n v="1063"/>
    <s v="Kentucky"/>
    <s v="Leslie"/>
    <s v="No"/>
    <x v="4"/>
    <s v="2"/>
    <n v="0.18"/>
    <n v="0.04"/>
    <n v="0.3"/>
    <n v="31921"/>
    <n v="1.414973347970818"/>
    <n v="0.9"/>
  </r>
  <r>
    <n v="1064"/>
    <s v="Kentucky"/>
    <s v="Letcher"/>
    <s v="No"/>
    <x v="4"/>
    <s v="2"/>
    <n v="0.2"/>
    <n v="0.04"/>
    <n v="0.31"/>
    <n v="32321"/>
    <n v="1.954242509439325"/>
    <n v="0.88"/>
  </r>
  <r>
    <n v="1065"/>
    <s v="Kentucky"/>
    <s v="Lewis"/>
    <s v="No"/>
    <x v="6"/>
    <s v="2"/>
    <n v="0.19"/>
    <n v="7.0000000000000007E-2"/>
    <n v="0.25"/>
    <n v="35751"/>
    <n v="0"/>
    <n v="0.86"/>
  </r>
  <r>
    <n v="1066"/>
    <s v="Kentucky"/>
    <s v="Lincoln"/>
    <s v="No"/>
    <x v="5"/>
    <s v="2"/>
    <n v="0.18"/>
    <n v="0.06"/>
    <n v="0.2"/>
    <n v="42190"/>
    <n v="1.414973347970818"/>
    <n v="0.86"/>
  </r>
  <r>
    <n v="1067"/>
    <s v="Kentucky"/>
    <s v="Livingston"/>
    <s v="No"/>
    <x v="4"/>
    <s v="1"/>
    <n v="0.22"/>
    <n v="0.06"/>
    <n v="0.14000000000000001"/>
    <n v="48182"/>
    <n v="1.414973347970818"/>
    <n v="0.84"/>
  </r>
  <r>
    <n v="1068"/>
    <s v="Kentucky"/>
    <s v="Logan"/>
    <s v="No"/>
    <x v="2"/>
    <s v="2"/>
    <n v="0.19"/>
    <n v="0.06"/>
    <n v="0.18"/>
    <n v="46742"/>
    <n v="1.4913616938342726"/>
    <n v="0.85"/>
  </r>
  <r>
    <n v="1069"/>
    <s v="Kentucky"/>
    <s v="Lyon"/>
    <s v="No"/>
    <x v="4"/>
    <s v="1"/>
    <n v="0.26"/>
    <n v="0.1"/>
    <n v="0.13"/>
    <n v="48395"/>
    <n v="0"/>
    <n v="0.68"/>
  </r>
  <r>
    <n v="1070"/>
    <s v="Kentucky"/>
    <s v="McCracken"/>
    <s v="No"/>
    <x v="8"/>
    <s v="2"/>
    <n v="0.2"/>
    <n v="7.0000000000000007E-2"/>
    <n v="0.14000000000000001"/>
    <n v="48950"/>
    <n v="2.786041210242554"/>
    <n v="0.84"/>
  </r>
  <r>
    <n v="1071"/>
    <s v="Kentucky"/>
    <s v="McCreary"/>
    <s v="No"/>
    <x v="4"/>
    <s v="2"/>
    <n v="0.16"/>
    <n v="0.06"/>
    <n v="0.3"/>
    <n v="30029"/>
    <n v="0"/>
    <n v="0.81"/>
  </r>
  <r>
    <n v="1072"/>
    <s v="Kentucky"/>
    <s v="McLean"/>
    <s v="No"/>
    <x v="1"/>
    <s v="1"/>
    <n v="0.19"/>
    <n v="0.06"/>
    <n v="0.14000000000000001"/>
    <n v="48080"/>
    <n v="0"/>
    <n v="0.85"/>
  </r>
  <r>
    <n v="1073"/>
    <s v="Kentucky"/>
    <s v="Madison"/>
    <s v="No"/>
    <x v="7"/>
    <s v="2"/>
    <n v="0.14000000000000001"/>
    <n v="7.0000000000000007E-2"/>
    <n v="0.15"/>
    <n v="51897"/>
    <n v="1.9242792860618816"/>
    <n v="0.83"/>
  </r>
  <r>
    <n v="1074"/>
    <s v="Kentucky"/>
    <s v="Magoffin"/>
    <s v="No"/>
    <x v="4"/>
    <s v="2"/>
    <n v="0.17"/>
    <n v="0.03"/>
    <n v="0.28000000000000003"/>
    <n v="30950"/>
    <n v="0"/>
    <n v="0.91"/>
  </r>
  <r>
    <n v="1075"/>
    <s v="Kentucky"/>
    <s v="Marion"/>
    <s v="No"/>
    <x v="5"/>
    <s v="2"/>
    <n v="0.16"/>
    <n v="0.05"/>
    <n v="0.17"/>
    <n v="45661"/>
    <n v="1.7853298350107671"/>
    <n v="0.86"/>
  </r>
  <r>
    <n v="1076"/>
    <s v="Kentucky"/>
    <s v="Marshall"/>
    <s v="No"/>
    <x v="5"/>
    <s v="2"/>
    <n v="0.22"/>
    <n v="0.08"/>
    <n v="0.12"/>
    <n v="52388"/>
    <n v="1.414973347970818"/>
    <n v="0.82"/>
  </r>
  <r>
    <n v="1077"/>
    <s v="Kentucky"/>
    <s v="Martin"/>
    <s v="No"/>
    <x v="4"/>
    <s v="2"/>
    <n v="0.17"/>
    <n v="0.04"/>
    <n v="0.34"/>
    <n v="28925"/>
    <n v="0"/>
    <n v="0.8"/>
  </r>
  <r>
    <n v="1078"/>
    <s v="Kentucky"/>
    <s v="Mason"/>
    <s v="No"/>
    <x v="2"/>
    <s v="2"/>
    <n v="0.18"/>
    <n v="0.06"/>
    <n v="0.18"/>
    <n v="41807"/>
    <n v="2.0043213737826426"/>
    <n v="0.85"/>
  </r>
  <r>
    <n v="1079"/>
    <s v="Kentucky"/>
    <s v="Meade"/>
    <s v="No"/>
    <x v="1"/>
    <s v="2"/>
    <n v="0.14000000000000001"/>
    <n v="0.13"/>
    <n v="0.11"/>
    <n v="57613"/>
    <n v="0"/>
    <n v="0.9"/>
  </r>
  <r>
    <n v="1080"/>
    <s v="Kentucky"/>
    <s v="Menifee"/>
    <s v="No"/>
    <x v="4"/>
    <s v="1"/>
    <n v="0.21"/>
    <n v="0.06"/>
    <n v="0.26"/>
    <n v="34002"/>
    <n v="0"/>
    <n v="0.85"/>
  </r>
  <r>
    <n v="1081"/>
    <s v="Kentucky"/>
    <s v="Mercer"/>
    <s v="No"/>
    <x v="2"/>
    <s v="2"/>
    <n v="0.19"/>
    <n v="7.0000000000000007E-2"/>
    <n v="0.13"/>
    <n v="53921"/>
    <n v="1.414973347970818"/>
    <n v="0.85"/>
  </r>
  <r>
    <n v="1082"/>
    <s v="Kentucky"/>
    <s v="Metcalfe"/>
    <s v="No"/>
    <x v="4"/>
    <s v="2"/>
    <n v="0.19"/>
    <n v="7.0000000000000007E-2"/>
    <n v="0.23"/>
    <n v="35906"/>
    <n v="0"/>
    <n v="0.86"/>
  </r>
  <r>
    <n v="1083"/>
    <s v="Kentucky"/>
    <s v="Monroe"/>
    <s v="No"/>
    <x v="6"/>
    <s v="2"/>
    <n v="0.19"/>
    <n v="0.06"/>
    <n v="0.23"/>
    <n v="35596"/>
    <n v="1.6989700043360187"/>
    <n v="0.86"/>
  </r>
  <r>
    <n v="1084"/>
    <s v="Kentucky"/>
    <s v="Montgomery"/>
    <s v="No"/>
    <x v="2"/>
    <s v="2"/>
    <n v="0.16"/>
    <n v="0.06"/>
    <n v="0.15"/>
    <n v="46629"/>
    <n v="1.6334684555795864"/>
    <n v="0.88"/>
  </r>
  <r>
    <n v="1085"/>
    <s v="Kentucky"/>
    <s v="Morgan"/>
    <s v="No"/>
    <x v="4"/>
    <s v="2"/>
    <n v="0.17"/>
    <n v="0.04"/>
    <n v="0.23"/>
    <n v="35848"/>
    <n v="1.414973347970818"/>
    <n v="0.75"/>
  </r>
  <r>
    <n v="1086"/>
    <s v="Kentucky"/>
    <s v="Muhlenberg"/>
    <s v="No"/>
    <x v="2"/>
    <s v="2"/>
    <n v="0.19"/>
    <n v="0.06"/>
    <n v="0.16"/>
    <n v="43722"/>
    <n v="2.0253058652647704"/>
    <n v="0.82"/>
  </r>
  <r>
    <n v="1087"/>
    <s v="Kentucky"/>
    <s v="Nelson"/>
    <s v="No"/>
    <x v="2"/>
    <s v="2"/>
    <n v="0.16"/>
    <n v="7.0000000000000007E-2"/>
    <n v="0.12"/>
    <n v="55602"/>
    <n v="1.6334684555795864"/>
    <n v="0.88"/>
  </r>
  <r>
    <n v="1088"/>
    <s v="Kentucky"/>
    <s v="Nicholas"/>
    <s v="No"/>
    <x v="6"/>
    <s v="1"/>
    <n v="0.17"/>
    <n v="0.05"/>
    <n v="0.15"/>
    <n v="41428"/>
    <n v="0"/>
    <n v="0.88"/>
  </r>
  <r>
    <n v="1089"/>
    <s v="Kentucky"/>
    <s v="Ohio"/>
    <s v="No"/>
    <x v="2"/>
    <s v="2"/>
    <n v="0.18"/>
    <n v="0.06"/>
    <n v="0.17"/>
    <n v="44751"/>
    <n v="1.4913616938342726"/>
    <n v="0.87"/>
  </r>
  <r>
    <n v="1090"/>
    <s v="Kentucky"/>
    <s v="Oldham"/>
    <s v="No"/>
    <x v="3"/>
    <s v="2"/>
    <n v="0.13"/>
    <n v="0.05"/>
    <n v="0.05"/>
    <n v="102136"/>
    <n v="1.8195439355418688"/>
    <n v="0.83"/>
  </r>
  <r>
    <n v="1091"/>
    <s v="Kentucky"/>
    <s v="Owen"/>
    <s v="No"/>
    <x v="6"/>
    <s v="2"/>
    <n v="0.19"/>
    <n v="7.0000000000000007E-2"/>
    <n v="0.16"/>
    <n v="48998"/>
    <n v="0"/>
    <n v="0.86"/>
  </r>
  <r>
    <n v="1092"/>
    <s v="Kentucky"/>
    <s v="Owsley"/>
    <s v="No"/>
    <x v="4"/>
    <s v="1"/>
    <n v="0.2"/>
    <n v="0.04"/>
    <n v="0.38"/>
    <n v="26278"/>
    <n v="0"/>
    <n v="0.86"/>
  </r>
  <r>
    <n v="1093"/>
    <s v="Kentucky"/>
    <s v="Pendleton"/>
    <s v="No"/>
    <x v="3"/>
    <s v="2"/>
    <n v="0.16"/>
    <n v="0.06"/>
    <n v="0.15"/>
    <n v="54583"/>
    <n v="0"/>
    <n v="0.89"/>
  </r>
  <r>
    <n v="1094"/>
    <s v="Kentucky"/>
    <s v="Perry"/>
    <s v="Yes"/>
    <x v="5"/>
    <s v="2"/>
    <n v="0.17"/>
    <n v="0.06"/>
    <n v="0.28000000000000003"/>
    <n v="33108"/>
    <n v="2.5550944485783194"/>
    <n v="0.9"/>
  </r>
  <r>
    <n v="1095"/>
    <s v="Kentucky"/>
    <s v="Pike"/>
    <s v="No"/>
    <x v="5"/>
    <s v="2"/>
    <n v="0.19"/>
    <n v="0.05"/>
    <n v="0.23"/>
    <n v="37124"/>
    <n v="2.655138434811382"/>
    <n v="0.89"/>
  </r>
  <r>
    <n v="1096"/>
    <s v="Kentucky"/>
    <s v="Powell"/>
    <s v="No"/>
    <x v="2"/>
    <s v="2"/>
    <n v="0.16"/>
    <n v="7.0000000000000007E-2"/>
    <n v="0.21"/>
    <n v="37776"/>
    <n v="0"/>
    <n v="0.9"/>
  </r>
  <r>
    <n v="1097"/>
    <s v="Kentucky"/>
    <s v="Pulaski"/>
    <s v="No"/>
    <x v="8"/>
    <s v="2"/>
    <n v="0.19"/>
    <n v="7.0000000000000007E-2"/>
    <n v="0.19"/>
    <n v="41541"/>
    <n v="2.4712917110589387"/>
    <n v="0.86"/>
  </r>
  <r>
    <n v="1098"/>
    <s v="Kentucky"/>
    <s v="Robertson"/>
    <s v="No"/>
    <x v="6"/>
    <s v="1"/>
    <n v="0.22"/>
    <n v="0.05"/>
    <n v="0.19"/>
    <n v="45146"/>
    <n v="0"/>
    <n v="0.83"/>
  </r>
  <r>
    <n v="1099"/>
    <s v="Kentucky"/>
    <s v="Rockcastle"/>
    <s v="No"/>
    <x v="5"/>
    <s v="2"/>
    <n v="0.18"/>
    <n v="0.06"/>
    <n v="0.22"/>
    <n v="37732"/>
    <n v="2.0253058652647704"/>
    <n v="0.87"/>
  </r>
  <r>
    <n v="1100"/>
    <s v="Kentucky"/>
    <s v="Rowan"/>
    <s v="No"/>
    <x v="5"/>
    <s v="2"/>
    <n v="0.14000000000000001"/>
    <n v="0.05"/>
    <n v="0.2"/>
    <n v="41196"/>
    <n v="2.1271047983648077"/>
    <n v="0.78"/>
  </r>
  <r>
    <n v="1101"/>
    <s v="Kentucky"/>
    <s v="Russell"/>
    <s v="No"/>
    <x v="4"/>
    <s v="2"/>
    <n v="0.2"/>
    <n v="0.06"/>
    <n v="0.21"/>
    <n v="34648"/>
    <n v="1.414973347970818"/>
    <n v="0.84"/>
  </r>
  <r>
    <n v="1102"/>
    <s v="Kentucky"/>
    <s v="Scott"/>
    <s v="No"/>
    <x v="0"/>
    <s v="2"/>
    <n v="0.12"/>
    <n v="0.06"/>
    <n v="0.08"/>
    <n v="73500"/>
    <n v="1.7708520116421442"/>
    <n v="0.89"/>
  </r>
  <r>
    <n v="1103"/>
    <s v="Kentucky"/>
    <s v="Shelby"/>
    <s v="No"/>
    <x v="3"/>
    <s v="2"/>
    <n v="0.15"/>
    <n v="0.06"/>
    <n v="0.1"/>
    <n v="66056"/>
    <n v="1.4913616938342726"/>
    <n v="0.85"/>
  </r>
  <r>
    <n v="1104"/>
    <s v="Kentucky"/>
    <s v="Simpson"/>
    <s v="No"/>
    <x v="2"/>
    <s v="2"/>
    <n v="0.16"/>
    <n v="0.06"/>
    <n v="0.12"/>
    <n v="51769"/>
    <n v="1.414973347970818"/>
    <n v="0.86"/>
  </r>
  <r>
    <n v="1105"/>
    <s v="Kentucky"/>
    <s v="Spencer"/>
    <s v="No"/>
    <x v="3"/>
    <s v="2"/>
    <n v="0.14000000000000001"/>
    <n v="0.06"/>
    <n v="7.0000000000000007E-2"/>
    <n v="85899"/>
    <n v="0"/>
    <n v="0.9"/>
  </r>
  <r>
    <n v="1106"/>
    <s v="Kentucky"/>
    <s v="Taylor"/>
    <s v="No"/>
    <x v="5"/>
    <s v="2"/>
    <n v="0.18"/>
    <n v="0.06"/>
    <n v="0.18"/>
    <n v="45429"/>
    <n v="1.9590413923210936"/>
    <n v="0.82"/>
  </r>
  <r>
    <n v="1107"/>
    <s v="Kentucky"/>
    <s v="Todd"/>
    <s v="No"/>
    <x v="6"/>
    <s v="2"/>
    <n v="0.16"/>
    <n v="0.06"/>
    <n v="0.17"/>
    <n v="51027"/>
    <n v="0"/>
    <n v="0.86"/>
  </r>
  <r>
    <n v="1108"/>
    <s v="Kentucky"/>
    <s v="Trigg"/>
    <s v="No"/>
    <x v="0"/>
    <s v="2"/>
    <n v="0.22"/>
    <n v="0.1"/>
    <n v="0.13"/>
    <n v="49767"/>
    <n v="1.3010299956639813"/>
    <n v="0.82"/>
  </r>
  <r>
    <n v="1109"/>
    <s v="Kentucky"/>
    <s v="Trimble"/>
    <s v="No"/>
    <x v="3"/>
    <s v="1"/>
    <n v="0.17"/>
    <n v="7.0000000000000007E-2"/>
    <n v="0.16"/>
    <n v="51674"/>
    <n v="0"/>
    <n v="0.87"/>
  </r>
  <r>
    <n v="1110"/>
    <s v="Kentucky"/>
    <s v="Union"/>
    <s v="No"/>
    <x v="2"/>
    <s v="2"/>
    <n v="0.17"/>
    <n v="0.06"/>
    <n v="0.16"/>
    <n v="47067"/>
    <n v="1.414973347970818"/>
    <n v="0.88"/>
  </r>
  <r>
    <n v="1111"/>
    <s v="Kentucky"/>
    <s v="Warren"/>
    <s v="No"/>
    <x v="1"/>
    <s v="3"/>
    <n v="0.13"/>
    <n v="0.06"/>
    <n v="0.16"/>
    <n v="53478"/>
    <n v="2.8444771757456815"/>
    <n v="0.85"/>
  </r>
  <r>
    <n v="1112"/>
    <s v="Kentucky"/>
    <s v="Washington"/>
    <s v="No"/>
    <x v="4"/>
    <s v="2"/>
    <n v="0.18"/>
    <n v="0.05"/>
    <n v="0.14000000000000001"/>
    <n v="50246"/>
    <n v="0"/>
    <n v="0.86"/>
  </r>
  <r>
    <n v="1113"/>
    <s v="Kentucky"/>
    <s v="Wayne"/>
    <s v="No"/>
    <x v="5"/>
    <s v="2"/>
    <n v="0.21"/>
    <n v="0.06"/>
    <n v="0.28000000000000003"/>
    <n v="33701"/>
    <n v="1.414973347970818"/>
    <n v="0.83"/>
  </r>
  <r>
    <n v="1114"/>
    <s v="Kentucky"/>
    <s v="Webster"/>
    <s v="No"/>
    <x v="6"/>
    <s v="2"/>
    <n v="0.17"/>
    <n v="0.06"/>
    <n v="0.18"/>
    <n v="47132"/>
    <n v="0"/>
    <n v="0.86"/>
  </r>
  <r>
    <n v="1115"/>
    <s v="Kentucky"/>
    <s v="Whitley"/>
    <s v="No"/>
    <x v="5"/>
    <s v="2"/>
    <n v="0.16"/>
    <n v="7.0000000000000007E-2"/>
    <n v="0.24"/>
    <n v="36863"/>
    <n v="2.4857214264815801"/>
    <n v="0.86"/>
  </r>
  <r>
    <n v="1116"/>
    <s v="Kentucky"/>
    <s v="Wolfe"/>
    <s v="No"/>
    <x v="4"/>
    <s v="1"/>
    <n v="0.19"/>
    <n v="0.05"/>
    <n v="0.31"/>
    <n v="30144"/>
    <n v="0"/>
    <n v="0.88"/>
  </r>
  <r>
    <n v="1117"/>
    <s v="Kentucky"/>
    <s v="Woodford"/>
    <s v="No"/>
    <x v="0"/>
    <s v="2"/>
    <n v="0.19"/>
    <n v="7.0000000000000007E-2"/>
    <n v="0.09"/>
    <n v="66164"/>
    <n v="1.255272505103306"/>
    <n v="0.82"/>
  </r>
  <r>
    <n v="1118"/>
    <s v="Louisiana"/>
    <s v="Acadia"/>
    <s v="No"/>
    <x v="0"/>
    <s v="2"/>
    <n v="0.15"/>
    <n v="0.05"/>
    <n v="0.25"/>
    <n v="40484"/>
    <n v="2.2600713879850747"/>
    <n v="0.88"/>
  </r>
  <r>
    <n v="1119"/>
    <s v="Louisiana"/>
    <s v="Allen"/>
    <s v="No"/>
    <x v="2"/>
    <s v="2"/>
    <n v="0.15"/>
    <n v="0.05"/>
    <n v="0.16"/>
    <n v="44395"/>
    <n v="1.8864907251724818"/>
    <n v="0.74"/>
  </r>
  <r>
    <n v="1120"/>
    <s v="Louisiana"/>
    <s v="Ascension"/>
    <s v="No"/>
    <x v="0"/>
    <s v="3"/>
    <n v="0.12"/>
    <n v="0.05"/>
    <n v="0.11"/>
    <n v="77758"/>
    <n v="1.5563025007672873"/>
    <n v="0.89"/>
  </r>
  <r>
    <n v="1121"/>
    <s v="Louisiana"/>
    <s v="Assumption"/>
    <s v="No"/>
    <x v="2"/>
    <s v="2"/>
    <n v="0.18"/>
    <n v="0.05"/>
    <n v="0.2"/>
    <n v="48120"/>
    <n v="0.84509804001425681"/>
    <n v="0.86"/>
  </r>
  <r>
    <n v="1122"/>
    <s v="Louisiana"/>
    <s v="Avoyelles"/>
    <s v="No"/>
    <x v="2"/>
    <s v="2"/>
    <n v="0.17"/>
    <n v="0.06"/>
    <n v="0.25"/>
    <n v="37731"/>
    <n v="1.8325089127062364"/>
    <n v="0.81"/>
  </r>
  <r>
    <n v="1123"/>
    <s v="Louisiana"/>
    <s v="Beauregard"/>
    <s v="No"/>
    <x v="2"/>
    <s v="2"/>
    <n v="0.16"/>
    <n v="0.09"/>
    <n v="0.15"/>
    <n v="57005"/>
    <n v="1.8450980400142569"/>
    <n v="0.85"/>
  </r>
  <r>
    <n v="1124"/>
    <s v="Louisiana"/>
    <s v="Bienville"/>
    <s v="No"/>
    <x v="2"/>
    <s v="2"/>
    <n v="0.21"/>
    <n v="7.0000000000000007E-2"/>
    <n v="0.26"/>
    <n v="34047"/>
    <n v="1.3424226808222062"/>
    <n v="0.83"/>
  </r>
  <r>
    <n v="1125"/>
    <s v="Louisiana"/>
    <s v="Bossier"/>
    <s v="No"/>
    <x v="0"/>
    <s v="3"/>
    <n v="0.14000000000000001"/>
    <n v="0.1"/>
    <n v="0.14000000000000001"/>
    <n v="56754"/>
    <n v="1.9956351945975499"/>
    <n v="0.87"/>
  </r>
  <r>
    <n v="1126"/>
    <s v="Louisiana"/>
    <s v="Caddo"/>
    <s v="No"/>
    <x v="0"/>
    <s v="3"/>
    <n v="0.17"/>
    <n v="0.08"/>
    <n v="0.22"/>
    <n v="40467"/>
    <n v="3.2860071220794747"/>
    <n v="0.85"/>
  </r>
  <r>
    <n v="1127"/>
    <s v="Louisiana"/>
    <s v="Calcasieu"/>
    <s v="No"/>
    <x v="1"/>
    <s v="3"/>
    <n v="0.15"/>
    <n v="7.0000000000000007E-2"/>
    <n v="0.15"/>
    <n v="50531"/>
    <n v="2.9041743682841634"/>
    <n v="0.87"/>
  </r>
  <r>
    <n v="1128"/>
    <s v="Louisiana"/>
    <s v="Caldwell"/>
    <s v="No"/>
    <x v="6"/>
    <s v="1"/>
    <n v="0.18"/>
    <n v="0.06"/>
    <n v="0.2"/>
    <n v="40842"/>
    <n v="1.9444826721501687"/>
    <n v="0.81"/>
  </r>
  <r>
    <n v="1129"/>
    <s v="Louisiana"/>
    <s v="Cameron"/>
    <s v="No"/>
    <x v="1"/>
    <s v="1"/>
    <n v="0.16"/>
    <n v="0.06"/>
    <n v="0.14000000000000001"/>
    <n v="57299"/>
    <n v="1.4913616938342726"/>
    <n v="0.86"/>
  </r>
  <r>
    <n v="1130"/>
    <s v="Louisiana"/>
    <s v="Catahoula"/>
    <s v="No"/>
    <x v="4"/>
    <s v="1"/>
    <n v="0.17"/>
    <n v="0.05"/>
    <n v="0.24"/>
    <n v="35812"/>
    <n v="0"/>
    <n v="0.79"/>
  </r>
  <r>
    <n v="1131"/>
    <s v="Louisiana"/>
    <s v="Claiborne"/>
    <s v="No"/>
    <x v="2"/>
    <s v="2"/>
    <n v="0.19"/>
    <n v="0.06"/>
    <n v="0.27"/>
    <n v="33659"/>
    <n v="1.7634279935629373"/>
    <n v="0.67"/>
  </r>
  <r>
    <n v="1132"/>
    <s v="Louisiana"/>
    <s v="Concordia"/>
    <s v="No"/>
    <x v="5"/>
    <s v="2"/>
    <n v="0.17"/>
    <n v="0.05"/>
    <n v="0.25"/>
    <n v="35840"/>
    <n v="1.8195439355418688"/>
    <n v="0.8"/>
  </r>
  <r>
    <n v="1133"/>
    <s v="Louisiana"/>
    <s v="De Soto"/>
    <s v="No"/>
    <x v="0"/>
    <s v="2"/>
    <n v="0.18"/>
    <n v="7.0000000000000007E-2"/>
    <n v="0.18"/>
    <n v="44457"/>
    <n v="1.0413926851582251"/>
    <n v="0.86"/>
  </r>
  <r>
    <n v="1134"/>
    <s v="Louisiana"/>
    <s v="East Baton Rouge"/>
    <s v="No"/>
    <x v="0"/>
    <s v="3"/>
    <n v="0.14000000000000001"/>
    <n v="0.06"/>
    <n v="0.16"/>
    <n v="52945"/>
    <n v="3.388278863459639"/>
    <n v="0.86"/>
  </r>
  <r>
    <n v="1135"/>
    <s v="Louisiana"/>
    <s v="East Carroll"/>
    <s v="No"/>
    <x v="5"/>
    <s v="1"/>
    <n v="0.15"/>
    <n v="0.04"/>
    <n v="0.39"/>
    <n v="27714"/>
    <n v="1.0791812460476249"/>
    <n v="0.73"/>
  </r>
  <r>
    <n v="1136"/>
    <s v="Louisiana"/>
    <s v="East Feliciana"/>
    <s v="No"/>
    <x v="0"/>
    <s v="2"/>
    <n v="0.18"/>
    <n v="0.06"/>
    <n v="0.17"/>
    <n v="45174"/>
    <n v="2.888179493918325"/>
    <n v="0.75"/>
  </r>
  <r>
    <n v="1137"/>
    <s v="Louisiana"/>
    <s v="Evangeline"/>
    <s v="No"/>
    <x v="2"/>
    <s v="2"/>
    <n v="0.15"/>
    <n v="0.05"/>
    <n v="0.26"/>
    <n v="34113"/>
    <n v="2.2041199826559246"/>
    <n v="0.87"/>
  </r>
  <r>
    <n v="1138"/>
    <s v="Louisiana"/>
    <s v="Franklin"/>
    <s v="No"/>
    <x v="5"/>
    <s v="2"/>
    <n v="0.18"/>
    <n v="0.05"/>
    <n v="0.26"/>
    <n v="34446"/>
    <n v="1.6334684555795864"/>
    <n v="0.84"/>
  </r>
  <r>
    <n v="1139"/>
    <s v="Louisiana"/>
    <s v="Grant"/>
    <s v="No"/>
    <x v="1"/>
    <s v="2"/>
    <n v="0.15"/>
    <n v="7.0000000000000007E-2"/>
    <n v="0.17"/>
    <n v="43502"/>
    <n v="0"/>
    <n v="0.77"/>
  </r>
  <r>
    <n v="1140"/>
    <s v="Louisiana"/>
    <s v="Iberia"/>
    <s v="No"/>
    <x v="0"/>
    <s v="2"/>
    <n v="0.15"/>
    <n v="7.0000000000000007E-2"/>
    <n v="0.24"/>
    <n v="42909"/>
    <n v="2.1702617153949575"/>
    <n v="0.88"/>
  </r>
  <r>
    <n v="1141"/>
    <s v="Louisiana"/>
    <s v="Iberville"/>
    <s v="No"/>
    <x v="0"/>
    <s v="2"/>
    <n v="0.16"/>
    <n v="0.05"/>
    <n v="0.21"/>
    <n v="47917"/>
    <n v="0.95424250943932487"/>
    <n v="0.76"/>
  </r>
  <r>
    <n v="1142"/>
    <s v="Louisiana"/>
    <s v="Jackson"/>
    <s v="No"/>
    <x v="2"/>
    <s v="2"/>
    <n v="0.2"/>
    <n v="7.0000000000000007E-2"/>
    <n v="0.2"/>
    <n v="40828"/>
    <n v="1.414973347970818"/>
    <n v="0.78"/>
  </r>
  <r>
    <n v="1143"/>
    <s v="Louisiana"/>
    <s v="Jefferson"/>
    <s v="No"/>
    <x v="3"/>
    <s v="3"/>
    <n v="0.17"/>
    <n v="0.05"/>
    <n v="0.15"/>
    <n v="50871"/>
    <n v="3.318272080211627"/>
    <n v="0.85"/>
  </r>
  <r>
    <n v="1144"/>
    <s v="Louisiana"/>
    <s v="Jefferson Davis"/>
    <s v="No"/>
    <x v="2"/>
    <s v="2"/>
    <n v="0.16"/>
    <n v="0.05"/>
    <n v="0.17"/>
    <n v="44492"/>
    <n v="1.9138138523837167"/>
    <n v="0.86"/>
  </r>
  <r>
    <n v="1145"/>
    <s v="Louisiana"/>
    <s v="Lafayette"/>
    <s v="No"/>
    <x v="0"/>
    <s v="3"/>
    <n v="0.13"/>
    <n v="0.06"/>
    <n v="0.15"/>
    <n v="57821"/>
    <n v="3.0476641946015599"/>
    <n v="0.88"/>
  </r>
  <r>
    <n v="1146"/>
    <s v="Louisiana"/>
    <s v="Lafourche"/>
    <s v="No"/>
    <x v="1"/>
    <s v="2"/>
    <n v="0.15"/>
    <n v="0.04"/>
    <n v="0.16"/>
    <n v="52651"/>
    <n v="2.3324384599156054"/>
    <n v="0.87"/>
  </r>
  <r>
    <n v="1147"/>
    <s v="Louisiana"/>
    <s v="La Salle"/>
    <s v="No"/>
    <x v="2"/>
    <s v="2"/>
    <n v="0.17"/>
    <n v="0.05"/>
    <n v="0.18"/>
    <n v="45742"/>
    <n v="1.9138138523837167"/>
    <n v="0.79"/>
  </r>
  <r>
    <n v="1148"/>
    <s v="Louisiana"/>
    <s v="Lincoln"/>
    <s v="No"/>
    <x v="7"/>
    <s v="2"/>
    <n v="0.14000000000000001"/>
    <n v="0.05"/>
    <n v="0.23"/>
    <n v="36525"/>
    <n v="2.2504200023088941"/>
    <n v="0.79"/>
  </r>
  <r>
    <n v="1149"/>
    <s v="Louisiana"/>
    <s v="Livingston"/>
    <s v="No"/>
    <x v="0"/>
    <s v="3"/>
    <n v="0.13"/>
    <n v="0.06"/>
    <n v="0.11"/>
    <n v="63088"/>
    <n v="1.7781512503836436"/>
    <n v="0.89"/>
  </r>
  <r>
    <n v="1150"/>
    <s v="Louisiana"/>
    <s v="Madison"/>
    <s v="No"/>
    <x v="5"/>
    <s v="2"/>
    <n v="0.14000000000000001"/>
    <n v="0.05"/>
    <n v="0.36"/>
    <n v="28452"/>
    <n v="1.414973347970818"/>
    <n v="0.76"/>
  </r>
  <r>
    <n v="1151"/>
    <s v="Louisiana"/>
    <s v="Morehouse"/>
    <s v="No"/>
    <x v="2"/>
    <s v="2"/>
    <n v="0.19"/>
    <n v="0.06"/>
    <n v="0.27"/>
    <n v="34023"/>
    <n v="2.0791812460476247"/>
    <n v="0.84"/>
  </r>
  <r>
    <n v="1152"/>
    <s v="Louisiana"/>
    <s v="Natchitoches"/>
    <s v="No"/>
    <x v="2"/>
    <s v="2"/>
    <n v="0.17"/>
    <n v="0.05"/>
    <n v="0.31"/>
    <n v="36298"/>
    <n v="2.0530784434834195"/>
    <n v="0.82"/>
  </r>
  <r>
    <n v="1153"/>
    <s v="Louisiana"/>
    <s v="Orleans"/>
    <s v="No"/>
    <x v="3"/>
    <s v="3"/>
    <n v="0.15"/>
    <n v="0.05"/>
    <n v="0.23"/>
    <n v="38855"/>
    <n v="3.2081725266671217"/>
    <n v="0.85"/>
  </r>
  <r>
    <n v="1154"/>
    <s v="Louisiana"/>
    <s v="Ouachita"/>
    <s v="No"/>
    <x v="1"/>
    <s v="3"/>
    <n v="0.15"/>
    <n v="7.0000000000000007E-2"/>
    <n v="0.21"/>
    <n v="44371"/>
    <n v="2.9623693356700209"/>
    <n v="0.85"/>
  </r>
  <r>
    <n v="1155"/>
    <s v="Louisiana"/>
    <s v="Plaquemines"/>
    <s v="No"/>
    <x v="3"/>
    <s v="2"/>
    <n v="0.13"/>
    <n v="0.08"/>
    <n v="0.15"/>
    <n v="58643"/>
    <n v="0"/>
    <n v="0.88"/>
  </r>
  <r>
    <n v="1156"/>
    <s v="Louisiana"/>
    <s v="Pointe Coupee"/>
    <s v="No"/>
    <x v="0"/>
    <s v="2"/>
    <n v="0.21"/>
    <n v="0.05"/>
    <n v="0.2"/>
    <n v="46603"/>
    <n v="1.414973347970818"/>
    <n v="0.82"/>
  </r>
  <r>
    <n v="1157"/>
    <s v="Louisiana"/>
    <s v="Rapides"/>
    <s v="No"/>
    <x v="1"/>
    <s v="3"/>
    <n v="0.16"/>
    <n v="0.08"/>
    <n v="0.19"/>
    <n v="48116"/>
    <n v="3.0681858617461617"/>
    <n v="0.86"/>
  </r>
  <r>
    <n v="1158"/>
    <s v="Louisiana"/>
    <s v="Red River"/>
    <s v="No"/>
    <x v="6"/>
    <s v="1"/>
    <n v="0.19"/>
    <n v="0.05"/>
    <n v="0.23"/>
    <n v="36865"/>
    <n v="1.5797835966168101"/>
    <n v="0.83"/>
  </r>
  <r>
    <n v="1159"/>
    <s v="Louisiana"/>
    <s v="Richland"/>
    <s v="No"/>
    <x v="2"/>
    <s v="2"/>
    <n v="0.18"/>
    <n v="0.05"/>
    <n v="0.25"/>
    <n v="35103"/>
    <n v="1.8061799739838871"/>
    <n v="0.82"/>
  </r>
  <r>
    <n v="1160"/>
    <s v="Louisiana"/>
    <s v="Sabine"/>
    <s v="No"/>
    <x v="2"/>
    <s v="2"/>
    <n v="0.21"/>
    <n v="7.0000000000000007E-2"/>
    <n v="0.23"/>
    <n v="36423"/>
    <n v="1.3979400086720377"/>
    <n v="0.82"/>
  </r>
  <r>
    <n v="1161"/>
    <s v="Louisiana"/>
    <s v="St. Bernard"/>
    <s v="No"/>
    <x v="3"/>
    <s v="2"/>
    <n v="0.11"/>
    <n v="0.04"/>
    <n v="0.2"/>
    <n v="43983"/>
    <n v="1.6127838567197355"/>
    <n v="0.91"/>
  </r>
  <r>
    <n v="1162"/>
    <s v="Louisiana"/>
    <s v="St. Charles"/>
    <s v="No"/>
    <x v="3"/>
    <s v="2"/>
    <n v="0.14000000000000001"/>
    <n v="0.05"/>
    <n v="0.13"/>
    <n v="67585"/>
    <n v="1.7781512503836436"/>
    <n v="0.88"/>
  </r>
  <r>
    <n v="1163"/>
    <s v="Louisiana"/>
    <s v="St. Helena"/>
    <s v="No"/>
    <x v="0"/>
    <s v="2"/>
    <n v="0.2"/>
    <n v="0.06"/>
    <n v="0.19"/>
    <n v="38699"/>
    <n v="1.8808135922807914"/>
    <n v="0.86"/>
  </r>
  <r>
    <n v="1164"/>
    <s v="Louisiana"/>
    <s v="St. James"/>
    <s v="No"/>
    <x v="3"/>
    <s v="2"/>
    <n v="0.17"/>
    <n v="0.05"/>
    <n v="0.17"/>
    <n v="53903"/>
    <n v="1.6532125137753437"/>
    <n v="0.86"/>
  </r>
  <r>
    <n v="1165"/>
    <s v="Louisiana"/>
    <s v="St. John the Baptist"/>
    <s v="No"/>
    <x v="3"/>
    <s v="2"/>
    <n v="0.14000000000000001"/>
    <n v="0.06"/>
    <n v="0.18"/>
    <n v="50830"/>
    <n v="0"/>
    <n v="0.89"/>
  </r>
  <r>
    <n v="1166"/>
    <s v="Louisiana"/>
    <s v="St. Landry"/>
    <s v="No"/>
    <x v="7"/>
    <s v="2"/>
    <n v="0.16"/>
    <n v="0.05"/>
    <n v="0.32"/>
    <n v="36624"/>
    <n v="2.3961993470957363"/>
    <n v="0.88"/>
  </r>
  <r>
    <n v="1167"/>
    <s v="Louisiana"/>
    <s v="St. Martin"/>
    <s v="No"/>
    <x v="0"/>
    <s v="2"/>
    <n v="0.15"/>
    <n v="0.05"/>
    <n v="0.19"/>
    <n v="46229"/>
    <n v="1.6434526764861874"/>
    <n v="0.88"/>
  </r>
  <r>
    <n v="1168"/>
    <s v="Louisiana"/>
    <s v="St. Mary"/>
    <s v="No"/>
    <x v="7"/>
    <s v="2"/>
    <n v="0.17"/>
    <n v="0.06"/>
    <n v="0.21"/>
    <n v="39764"/>
    <n v="2.271841606536499"/>
    <n v="0.87"/>
  </r>
  <r>
    <n v="1169"/>
    <s v="Louisiana"/>
    <s v="St. Tammany"/>
    <s v="Yes"/>
    <x v="3"/>
    <s v="3"/>
    <n v="0.17"/>
    <n v="7.0000000000000007E-2"/>
    <n v="0.12"/>
    <n v="67054"/>
    <n v="2.9518230353159121"/>
    <n v="0.85"/>
  </r>
  <r>
    <n v="1170"/>
    <s v="Louisiana"/>
    <s v="Tangipahoa"/>
    <s v="No"/>
    <x v="1"/>
    <s v="3"/>
    <n v="0.14000000000000001"/>
    <n v="0.06"/>
    <n v="0.17"/>
    <n v="47128"/>
    <n v="2.6253124509616739"/>
    <n v="0.87"/>
  </r>
  <r>
    <n v="1171"/>
    <s v="Louisiana"/>
    <s v="Tensas"/>
    <s v="No"/>
    <x v="4"/>
    <s v="1"/>
    <n v="0.24"/>
    <n v="0.06"/>
    <n v="0.31"/>
    <n v="28962"/>
    <n v="0"/>
    <n v="0.79"/>
  </r>
  <r>
    <n v="1172"/>
    <s v="Louisiana"/>
    <s v="Terrebonne"/>
    <s v="No"/>
    <x v="1"/>
    <s v="3"/>
    <n v="0.14000000000000001"/>
    <n v="0.06"/>
    <n v="0.17"/>
    <n v="51665"/>
    <n v="2.5843312243675309"/>
    <n v="0.89"/>
  </r>
  <r>
    <n v="1173"/>
    <s v="Louisiana"/>
    <s v="Union"/>
    <s v="No"/>
    <x v="1"/>
    <s v="2"/>
    <n v="0.21"/>
    <n v="7.0000000000000007E-2"/>
    <n v="0.18"/>
    <n v="43584"/>
    <n v="1.4313637641589874"/>
    <n v="0.81"/>
  </r>
  <r>
    <n v="1174"/>
    <s v="Louisiana"/>
    <s v="Vermilion"/>
    <s v="No"/>
    <x v="0"/>
    <s v="2"/>
    <n v="0.15"/>
    <n v="0.05"/>
    <n v="0.18"/>
    <n v="48263"/>
    <n v="1.9822712330395684"/>
    <n v="0.88"/>
  </r>
  <r>
    <n v="1175"/>
    <s v="Louisiana"/>
    <s v="Vernon"/>
    <s v="No"/>
    <x v="8"/>
    <s v="2"/>
    <n v="0.12"/>
    <n v="0.18"/>
    <n v="0.16"/>
    <n v="47664"/>
    <n v="2.1003705451175629"/>
    <n v="0.84"/>
  </r>
  <r>
    <n v="1176"/>
    <s v="Louisiana"/>
    <s v="Washington"/>
    <s v="No"/>
    <x v="2"/>
    <s v="2"/>
    <n v="0.18"/>
    <n v="7.0000000000000007E-2"/>
    <n v="0.24"/>
    <n v="36850"/>
    <n v="1.919078092376074"/>
    <n v="0.84"/>
  </r>
  <r>
    <n v="1177"/>
    <s v="Louisiana"/>
    <s v="Webster"/>
    <s v="No"/>
    <x v="0"/>
    <s v="2"/>
    <n v="0.2"/>
    <n v="7.0000000000000007E-2"/>
    <n v="0.25"/>
    <n v="35070"/>
    <n v="2.287801729930226"/>
    <n v="0.82"/>
  </r>
  <r>
    <n v="1178"/>
    <s v="Louisiana"/>
    <s v="West Baton Rouge"/>
    <s v="No"/>
    <x v="0"/>
    <s v="2"/>
    <n v="0.14000000000000001"/>
    <n v="0.05"/>
    <n v="0.12"/>
    <n v="58205"/>
    <n v="0"/>
    <n v="0.87"/>
  </r>
  <r>
    <n v="1179"/>
    <s v="Louisiana"/>
    <s v="West Carroll"/>
    <s v="No"/>
    <x v="4"/>
    <s v="2"/>
    <n v="0.19"/>
    <n v="0.05"/>
    <n v="0.22"/>
    <n v="39332"/>
    <n v="1.3424226808222062"/>
    <n v="0.81"/>
  </r>
  <r>
    <n v="1180"/>
    <s v="Louisiana"/>
    <s v="West Feliciana"/>
    <s v="No"/>
    <x v="0"/>
    <s v="2"/>
    <n v="0.15"/>
    <n v="0.04"/>
    <n v="0.16"/>
    <n v="60296"/>
    <n v="1.1139433523068367"/>
    <n v="0.54"/>
  </r>
  <r>
    <n v="1181"/>
    <s v="Louisiana"/>
    <s v="Winn"/>
    <s v="No"/>
    <x v="2"/>
    <s v="2"/>
    <n v="0.19"/>
    <n v="0.06"/>
    <n v="0.2"/>
    <n v="40133"/>
    <n v="1.7853298350107671"/>
    <n v="0.74"/>
  </r>
  <r>
    <n v="1182"/>
    <s v="Maine"/>
    <s v="Androscoggin"/>
    <s v="No"/>
    <x v="1"/>
    <s v="3"/>
    <n v="0.18"/>
    <n v="0.08"/>
    <n v="0.12"/>
    <n v="49935"/>
    <n v="2.7331972651065692"/>
    <n v="0.85"/>
  </r>
  <r>
    <n v="1183"/>
    <s v="Maine"/>
    <s v="Aroostook"/>
    <s v="No"/>
    <x v="5"/>
    <s v="2"/>
    <n v="0.24"/>
    <n v="0.09"/>
    <n v="0.15"/>
    <n v="39450"/>
    <n v="2.4409090820652177"/>
    <n v="0.79"/>
  </r>
  <r>
    <n v="1184"/>
    <s v="Maine"/>
    <s v="Cumberland"/>
    <s v="No"/>
    <x v="0"/>
    <s v="3"/>
    <n v="0.18"/>
    <n v="7.0000000000000007E-2"/>
    <n v="0.08"/>
    <n v="71586"/>
    <n v="3.0199466816788423"/>
    <n v="0.83"/>
  </r>
  <r>
    <n v="1185"/>
    <s v="Maine"/>
    <s v="Franklin"/>
    <s v="No"/>
    <x v="2"/>
    <s v="2"/>
    <n v="0.22"/>
    <n v="0.09"/>
    <n v="0.14000000000000001"/>
    <n v="49561"/>
    <n v="1.6901960800285136"/>
    <n v="0.78"/>
  </r>
  <r>
    <n v="1186"/>
    <s v="Maine"/>
    <s v="Hancock"/>
    <s v="No"/>
    <x v="2"/>
    <s v="2"/>
    <n v="0.25"/>
    <n v="0.08"/>
    <n v="0.11"/>
    <n v="52148"/>
    <n v="2.0043213737826426"/>
    <n v="0.78"/>
  </r>
  <r>
    <n v="1187"/>
    <s v="Maine"/>
    <s v="Kennebec"/>
    <s v="No"/>
    <x v="7"/>
    <s v="3"/>
    <n v="0.2"/>
    <n v="0.09"/>
    <n v="0.11"/>
    <n v="52154"/>
    <n v="2.6314437690131722"/>
    <n v="0.83"/>
  </r>
  <r>
    <n v="1188"/>
    <s v="Maine"/>
    <s v="Knox"/>
    <s v="No"/>
    <x v="5"/>
    <s v="2"/>
    <n v="0.25"/>
    <n v="0.08"/>
    <n v="0.11"/>
    <n v="56678"/>
    <n v="2.1818435879447726"/>
    <n v="0.75"/>
  </r>
  <r>
    <n v="1189"/>
    <s v="Maine"/>
    <s v="Lincoln"/>
    <s v="No"/>
    <x v="6"/>
    <s v="2"/>
    <n v="0.28000000000000003"/>
    <n v="0.09"/>
    <n v="0.11"/>
    <n v="56211"/>
    <n v="1.9637878273455553"/>
    <n v="0.75"/>
  </r>
  <r>
    <n v="1190"/>
    <s v="Maine"/>
    <s v="Oxford"/>
    <s v="No"/>
    <x v="2"/>
    <s v="2"/>
    <n v="0.22"/>
    <n v="0.09"/>
    <n v="0.16"/>
    <n v="44243"/>
    <n v="1.7075701760979363"/>
    <n v="0.83"/>
  </r>
  <r>
    <n v="1191"/>
    <s v="Maine"/>
    <s v="Penobscot"/>
    <s v="No"/>
    <x v="1"/>
    <s v="3"/>
    <n v="0.19"/>
    <n v="0.08"/>
    <n v="0.14000000000000001"/>
    <n v="47840"/>
    <n v="2.8014037100173552"/>
    <n v="0.83"/>
  </r>
  <r>
    <n v="1192"/>
    <s v="Maine"/>
    <s v="Piscataquis"/>
    <s v="No"/>
    <x v="6"/>
    <s v="2"/>
    <n v="0.27"/>
    <n v="0.1"/>
    <n v="0.17"/>
    <n v="40066"/>
    <n v="1.8808135922807914"/>
    <n v="0.77"/>
  </r>
  <r>
    <n v="1193"/>
    <s v="Maine"/>
    <s v="Sagadahoc"/>
    <s v="No"/>
    <x v="0"/>
    <s v="2"/>
    <n v="0.22"/>
    <n v="0.11"/>
    <n v="0.09"/>
    <n v="65969"/>
    <n v="0"/>
    <n v="0.81"/>
  </r>
  <r>
    <n v="1194"/>
    <s v="Maine"/>
    <s v="Somerset"/>
    <s v="No"/>
    <x v="2"/>
    <s v="2"/>
    <n v="0.21"/>
    <n v="0.09"/>
    <n v="0.16"/>
    <n v="43755"/>
    <n v="1.7075701760979363"/>
    <n v="0.83"/>
  </r>
  <r>
    <n v="1195"/>
    <s v="Maine"/>
    <s v="Waldo"/>
    <s v="No"/>
    <x v="2"/>
    <s v="2"/>
    <n v="0.22"/>
    <n v="0.08"/>
    <n v="0.13"/>
    <n v="49482"/>
    <n v="1.414973347970818"/>
    <n v="0.8"/>
  </r>
  <r>
    <n v="1196"/>
    <s v="Maine"/>
    <s v="Washington"/>
    <s v="No"/>
    <x v="5"/>
    <s v="2"/>
    <n v="0.24"/>
    <n v="0.1"/>
    <n v="0.18"/>
    <n v="39522"/>
    <n v="1.7075701760979363"/>
    <n v="0.78"/>
  </r>
  <r>
    <n v="1197"/>
    <s v="Maine"/>
    <s v="York"/>
    <s v="No"/>
    <x v="0"/>
    <s v="3"/>
    <n v="0.2"/>
    <n v="0.08"/>
    <n v="0.09"/>
    <n v="65984"/>
    <n v="2.406540180433955"/>
    <n v="0.83"/>
  </r>
  <r>
    <n v="1198"/>
    <s v="Maryland"/>
    <s v="Allegany"/>
    <s v="No"/>
    <x v="1"/>
    <s v="2"/>
    <n v="0.2"/>
    <n v="7.0000000000000007E-2"/>
    <n v="0.15"/>
    <n v="43535"/>
    <n v="2.6127838567197355"/>
    <n v="0.74"/>
  </r>
  <r>
    <n v="1199"/>
    <s v="Maryland"/>
    <s v="Anne Arundel"/>
    <s v="No"/>
    <x v="3"/>
    <s v="3"/>
    <n v="0.15"/>
    <n v="0.09"/>
    <n v="7.0000000000000007E-2"/>
    <n v="97051"/>
    <n v="2.8325089127062362"/>
    <n v="0.85"/>
  </r>
  <r>
    <n v="1200"/>
    <s v="Maryland"/>
    <s v="Baltimore"/>
    <s v="No"/>
    <x v="3"/>
    <s v="3"/>
    <n v="0.17"/>
    <n v="0.06"/>
    <n v="0.1"/>
    <n v="75836"/>
    <n v="3.3142886609474975"/>
    <n v="0.83"/>
  </r>
  <r>
    <n v="1201"/>
    <s v="Maryland"/>
    <s v="Calvert"/>
    <s v="No"/>
    <x v="3"/>
    <s v="2"/>
    <n v="0.15"/>
    <n v="0.09"/>
    <n v="0.05"/>
    <n v="106270"/>
    <n v="1.8750612633917001"/>
    <n v="0.87"/>
  </r>
  <r>
    <n v="1202"/>
    <s v="Maryland"/>
    <s v="Caroline"/>
    <s v="No"/>
    <x v="2"/>
    <s v="2"/>
    <n v="0.16"/>
    <n v="7.0000000000000007E-2"/>
    <n v="0.13"/>
    <n v="56627"/>
    <n v="0"/>
    <n v="0.86"/>
  </r>
  <r>
    <n v="1203"/>
    <s v="Maryland"/>
    <s v="Carroll"/>
    <s v="No"/>
    <x v="3"/>
    <s v="3"/>
    <n v="0.17"/>
    <n v="0.06"/>
    <n v="0.06"/>
    <n v="95956"/>
    <n v="2.5646660642520893"/>
    <n v="0.84"/>
  </r>
  <r>
    <n v="1204"/>
    <s v="Maryland"/>
    <s v="Cecil"/>
    <s v="Yes"/>
    <x v="3"/>
    <s v="3"/>
    <n v="0.16"/>
    <n v="7.0000000000000007E-2"/>
    <n v="0.08"/>
    <n v="72739"/>
    <n v="2.0413926851582249"/>
    <n v="0.87"/>
  </r>
  <r>
    <n v="1205"/>
    <s v="Maryland"/>
    <s v="Charles"/>
    <s v="No"/>
    <x v="3"/>
    <s v="3"/>
    <n v="0.13"/>
    <n v="0.1"/>
    <n v="0.06"/>
    <n v="92616"/>
    <n v="2.0413926851582249"/>
    <n v="0.89"/>
  </r>
  <r>
    <n v="1206"/>
    <s v="Maryland"/>
    <s v="Dorchester"/>
    <s v="No"/>
    <x v="2"/>
    <s v="2"/>
    <n v="0.22"/>
    <n v="0.08"/>
    <n v="0.15"/>
    <n v="48682"/>
    <n v="2.1072099696478683"/>
    <n v="0.82"/>
  </r>
  <r>
    <n v="1207"/>
    <s v="Maryland"/>
    <s v="Frederick"/>
    <s v="No"/>
    <x v="3"/>
    <s v="3"/>
    <n v="0.14000000000000001"/>
    <n v="7.0000000000000007E-2"/>
    <n v="0.06"/>
    <n v="95196"/>
    <n v="2.4502491083193609"/>
    <n v="0.86"/>
  </r>
  <r>
    <n v="1208"/>
    <s v="Maryland"/>
    <s v="Garrett"/>
    <s v="No"/>
    <x v="2"/>
    <s v="2"/>
    <n v="0.22"/>
    <n v="7.0000000000000007E-2"/>
    <n v="0.12"/>
    <n v="49147"/>
    <n v="1.7781512503836436"/>
    <n v="0.8"/>
  </r>
  <r>
    <n v="1209"/>
    <s v="Maryland"/>
    <s v="Harford"/>
    <s v="No"/>
    <x v="3"/>
    <s v="3"/>
    <n v="0.16"/>
    <n v="0.08"/>
    <n v="7.0000000000000007E-2"/>
    <n v="87959"/>
    <n v="2.4082399653118496"/>
    <n v="0.85"/>
  </r>
  <r>
    <n v="1210"/>
    <s v="Maryland"/>
    <s v="Howard"/>
    <s v="No"/>
    <x v="3"/>
    <s v="3"/>
    <n v="0.14000000000000001"/>
    <n v="0.06"/>
    <n v="0.05"/>
    <n v="116719"/>
    <n v="2.7075701760979363"/>
    <n v="0.87"/>
  </r>
  <r>
    <n v="1211"/>
    <s v="Maryland"/>
    <s v="Kent"/>
    <s v="No"/>
    <x v="2"/>
    <s v="2"/>
    <n v="0.27"/>
    <n v="0.08"/>
    <n v="0.12"/>
    <n v="55514"/>
    <n v="2.0969100130080562"/>
    <n v="0.7"/>
  </r>
  <r>
    <n v="1212"/>
    <s v="Maryland"/>
    <s v="Montgomery"/>
    <s v="No"/>
    <x v="3"/>
    <s v="4"/>
    <n v="0.16"/>
    <n v="0.04"/>
    <n v="7.0000000000000007E-2"/>
    <n v="107758"/>
    <n v="3.3068537486930087"/>
    <n v="0.85"/>
  </r>
  <r>
    <n v="1213"/>
    <s v="Maryland"/>
    <s v="b&quot;Prince Georges&quot;"/>
    <s v="No"/>
    <x v="3"/>
    <s v="3"/>
    <n v="0.13"/>
    <n v="0.06"/>
    <n v="0.08"/>
    <n v="82445"/>
    <n v="2.8331471119127851"/>
    <n v="0.86"/>
  </r>
  <r>
    <n v="1214"/>
    <s v="Maryland"/>
    <s v="b&quot;Queen Annes&quot;"/>
    <s v="No"/>
    <x v="3"/>
    <s v="2"/>
    <n v="0.19"/>
    <n v="7.0000000000000007E-2"/>
    <n v="0.06"/>
    <n v="93751"/>
    <n v="0"/>
    <n v="0.82"/>
  </r>
  <r>
    <n v="1215"/>
    <s v="Maryland"/>
    <s v="b&quot;St. Marys&quot;"/>
    <s v="No"/>
    <x v="1"/>
    <s v="3"/>
    <n v="0.13"/>
    <n v="0.11"/>
    <n v="0.08"/>
    <n v="89964"/>
    <n v="2.0413926851582249"/>
    <n v="0.87"/>
  </r>
  <r>
    <n v="1216"/>
    <s v="Maryland"/>
    <s v="Somerset"/>
    <s v="No"/>
    <x v="0"/>
    <s v="2"/>
    <n v="0.17"/>
    <n v="0.06"/>
    <n v="0.19"/>
    <n v="42098"/>
    <n v="1.954242509439325"/>
    <n v="0.67"/>
  </r>
  <r>
    <n v="1217"/>
    <s v="Maryland"/>
    <s v="Talbot"/>
    <s v="No"/>
    <x v="2"/>
    <s v="2"/>
    <n v="0.28999999999999998"/>
    <n v="0.09"/>
    <n v="0.09"/>
    <n v="64245"/>
    <n v="2.1238516409670858"/>
    <n v="0.73"/>
  </r>
  <r>
    <n v="1218"/>
    <s v="Maryland"/>
    <s v="Washington"/>
    <s v="No"/>
    <x v="0"/>
    <s v="3"/>
    <n v="0.17"/>
    <n v="7.0000000000000007E-2"/>
    <n v="0.11"/>
    <n v="62556"/>
    <n v="2.6304278750250241"/>
    <n v="0.82"/>
  </r>
  <r>
    <n v="1219"/>
    <s v="Maryland"/>
    <s v="Wicomico"/>
    <s v="No"/>
    <x v="0"/>
    <s v="3"/>
    <n v="0.16"/>
    <n v="7.0000000000000007E-2"/>
    <n v="0.14000000000000001"/>
    <n v="54313"/>
    <n v="2.6304278750250241"/>
    <n v="0.83"/>
  </r>
  <r>
    <n v="1220"/>
    <s v="Maryland"/>
    <s v="Worcester"/>
    <s v="No"/>
    <x v="0"/>
    <s v="2"/>
    <n v="0.28000000000000003"/>
    <n v="0.1"/>
    <n v="0.1"/>
    <n v="59266"/>
    <n v="1.6627578316815741"/>
    <n v="0.74"/>
  </r>
  <r>
    <n v="1221"/>
    <s v="Maryland"/>
    <s v="Baltimore City"/>
    <s v="No"/>
    <x v="3"/>
    <s v="3"/>
    <n v="0.14000000000000001"/>
    <n v="0.05"/>
    <n v="0.18"/>
    <n v="50501"/>
    <n v="3.7206553565517244"/>
    <n v="0.86"/>
  </r>
  <r>
    <n v="1222"/>
    <s v="Massachusetts"/>
    <s v="Barnstable"/>
    <s v="No"/>
    <x v="1"/>
    <s v="3"/>
    <n v="0.31"/>
    <n v="0.08"/>
    <n v="0.08"/>
    <n v="69001"/>
    <n v="2.6424645202421213"/>
    <n v="0.71"/>
  </r>
  <r>
    <n v="1223"/>
    <s v="Massachusetts"/>
    <s v="Berkshire"/>
    <s v="No"/>
    <x v="1"/>
    <s v="3"/>
    <n v="0.23"/>
    <n v="0.06"/>
    <n v="0.11"/>
    <n v="58375"/>
    <n v="2.568201724066995"/>
    <n v="0.78"/>
  </r>
  <r>
    <n v="1224"/>
    <s v="Massachusetts"/>
    <s v="Bristol"/>
    <s v="No"/>
    <x v="3"/>
    <s v="3"/>
    <n v="0.17"/>
    <n v="0.05"/>
    <n v="0.1"/>
    <n v="66005"/>
    <n v="3.1003705451175629"/>
    <n v="0.85"/>
  </r>
  <r>
    <n v="1225"/>
    <s v="Massachusetts"/>
    <s v="Dukes"/>
    <s v="No"/>
    <x v="5"/>
    <s v="2"/>
    <n v="0.24"/>
    <n v="0.05"/>
    <n v="0.08"/>
    <n v="70224"/>
    <n v="1.9395192526186185"/>
    <n v="0.77"/>
  </r>
  <r>
    <n v="1226"/>
    <s v="Massachusetts"/>
    <s v="Essex"/>
    <s v="Yes"/>
    <x v="3"/>
    <s v="3"/>
    <n v="0.17"/>
    <n v="0.04"/>
    <n v="0.1"/>
    <n v="76373"/>
    <n v="3.180412632838324"/>
    <n v="0.84"/>
  </r>
  <r>
    <n v="1227"/>
    <s v="Massachusetts"/>
    <s v="Franklin"/>
    <s v="No"/>
    <x v="7"/>
    <s v="2"/>
    <n v="0.22"/>
    <n v="7.0000000000000007E-2"/>
    <n v="0.1"/>
    <n v="58992"/>
    <n v="1.954242509439325"/>
    <n v="0.82"/>
  </r>
  <r>
    <n v="1228"/>
    <s v="Massachusetts"/>
    <s v="Hampden"/>
    <s v="No"/>
    <x v="0"/>
    <s v="3"/>
    <n v="0.17"/>
    <n v="0.06"/>
    <n v="0.16"/>
    <n v="52682"/>
    <n v="3.2420442393695508"/>
    <n v="0.85"/>
  </r>
  <r>
    <n v="1229"/>
    <s v="Massachusetts"/>
    <s v="Hampshire"/>
    <s v="No"/>
    <x v="0"/>
    <s v="3"/>
    <n v="0.17"/>
    <n v="0.05"/>
    <n v="0.1"/>
    <n v="74456"/>
    <n v="2.2405492482825999"/>
    <n v="0.73"/>
  </r>
  <r>
    <n v="1230"/>
    <s v="Massachusetts"/>
    <s v="Middlesex"/>
    <s v="Yes"/>
    <x v="3"/>
    <s v="4"/>
    <n v="0.15"/>
    <n v="0.04"/>
    <n v="7.0000000000000007E-2"/>
    <n v="100374"/>
    <n v="3.5485122563410356"/>
    <n v="0.84"/>
  </r>
  <r>
    <n v="1231"/>
    <s v="Massachusetts"/>
    <s v="Nantucket"/>
    <s v="No"/>
    <x v="5"/>
    <s v="2"/>
    <n v="0.15"/>
    <n v="0.05"/>
    <n v="0.06"/>
    <n v="97525"/>
    <n v="1.3010299956639813"/>
    <n v="0.86"/>
  </r>
  <r>
    <n v="1232"/>
    <s v="Massachusetts"/>
    <s v="Norfolk"/>
    <s v="Yes"/>
    <x v="3"/>
    <s v="3"/>
    <n v="0.17"/>
    <n v="0.04"/>
    <n v="0.06"/>
    <n v="100184"/>
    <n v="3.1766699326681498"/>
    <n v="0.84"/>
  </r>
  <r>
    <n v="1233"/>
    <s v="Massachusetts"/>
    <s v="Plymouth"/>
    <s v="Yes"/>
    <x v="3"/>
    <s v="3"/>
    <n v="0.18"/>
    <n v="0.06"/>
    <n v="0.06"/>
    <n v="89678"/>
    <n v="3.1513698502474603"/>
    <n v="0.84"/>
  </r>
  <r>
    <n v="1234"/>
    <s v="Massachusetts"/>
    <s v="Suffolk"/>
    <s v="Yes"/>
    <x v="3"/>
    <s v="3"/>
    <n v="0.12"/>
    <n v="0.03"/>
    <n v="0.16"/>
    <n v="68743"/>
    <n v="3.7892280572673349"/>
    <n v="0.85"/>
  </r>
  <r>
    <n v="1235"/>
    <s v="Massachusetts"/>
    <s v="Worcester"/>
    <s v="Yes"/>
    <x v="0"/>
    <s v="3"/>
    <n v="0.16"/>
    <n v="0.05"/>
    <n v="0.09"/>
    <n v="71767"/>
    <n v="3.2787536009528289"/>
    <n v="0.85"/>
  </r>
  <r>
    <n v="1236"/>
    <s v="Michigan"/>
    <s v="Alcona"/>
    <s v="No"/>
    <x v="4"/>
    <s v="2"/>
    <n v="0.36"/>
    <n v="0.13"/>
    <n v="0.19"/>
    <n v="39862"/>
    <n v="0"/>
    <n v="0.7"/>
  </r>
  <r>
    <n v="1237"/>
    <s v="Michigan"/>
    <s v="Alger"/>
    <s v="No"/>
    <x v="5"/>
    <s v="1"/>
    <n v="0.26"/>
    <n v="0.09"/>
    <n v="0.11"/>
    <n v="47441"/>
    <n v="1.0791812460476249"/>
    <n v="0.68"/>
  </r>
  <r>
    <n v="1238"/>
    <s v="Michigan"/>
    <s v="Allegan"/>
    <s v="No"/>
    <x v="7"/>
    <s v="3"/>
    <n v="0.17"/>
    <n v="0.05"/>
    <n v="0.11"/>
    <n v="62247"/>
    <n v="1.414973347970818"/>
    <n v="0.86"/>
  </r>
  <r>
    <n v="1239"/>
    <s v="Michigan"/>
    <s v="Alpena"/>
    <s v="No"/>
    <x v="5"/>
    <s v="2"/>
    <n v="0.23"/>
    <n v="0.09"/>
    <n v="0.15"/>
    <n v="42792"/>
    <n v="2.1003705451175629"/>
    <n v="0.82"/>
  </r>
  <r>
    <n v="1240"/>
    <s v="Michigan"/>
    <s v="Antrim"/>
    <s v="No"/>
    <x v="4"/>
    <s v="2"/>
    <n v="0.27"/>
    <n v="0.09"/>
    <n v="0.1"/>
    <n v="56456"/>
    <n v="0"/>
    <n v="0.76"/>
  </r>
  <r>
    <n v="1241"/>
    <s v="Michigan"/>
    <s v="Arenac"/>
    <s v="No"/>
    <x v="6"/>
    <s v="2"/>
    <n v="0.25"/>
    <n v="0.08"/>
    <n v="0.16"/>
    <n v="42540"/>
    <n v="1.8129133566428555"/>
    <n v="0.8"/>
  </r>
  <r>
    <n v="1242"/>
    <s v="Michigan"/>
    <s v="Baraga"/>
    <s v="No"/>
    <x v="4"/>
    <s v="1"/>
    <n v="0.22"/>
    <n v="0.08"/>
    <n v="0.14000000000000001"/>
    <n v="43435"/>
    <n v="1.2041199826559248"/>
    <n v="0.71"/>
  </r>
  <r>
    <n v="1243"/>
    <s v="Michigan"/>
    <s v="Barry"/>
    <s v="No"/>
    <x v="0"/>
    <s v="2"/>
    <n v="0.18"/>
    <n v="0.06"/>
    <n v="0.08"/>
    <n v="64121"/>
    <n v="1.6020599913279623"/>
    <n v="0.84"/>
  </r>
  <r>
    <n v="1244"/>
    <s v="Michigan"/>
    <s v="Bay"/>
    <s v="No"/>
    <x v="1"/>
    <s v="3"/>
    <n v="0.2"/>
    <n v="7.0000000000000007E-2"/>
    <n v="0.15"/>
    <n v="50576"/>
    <n v="2.5428254269591797"/>
    <n v="0.84"/>
  </r>
  <r>
    <n v="1245"/>
    <s v="Michigan"/>
    <s v="Benzie"/>
    <s v="No"/>
    <x v="4"/>
    <s v="2"/>
    <n v="0.26"/>
    <n v="0.09"/>
    <n v="0.1"/>
    <n v="51905"/>
    <n v="1.6812412373755872"/>
    <n v="0.77"/>
  </r>
  <r>
    <n v="1246"/>
    <s v="Michigan"/>
    <s v="Berrien"/>
    <s v="No"/>
    <x v="1"/>
    <s v="3"/>
    <n v="0.2"/>
    <n v="7.0000000000000007E-2"/>
    <n v="0.15"/>
    <n v="51509"/>
    <n v="2.537819095073274"/>
    <n v="0.82"/>
  </r>
  <r>
    <n v="1247"/>
    <s v="Michigan"/>
    <s v="Branch"/>
    <s v="No"/>
    <x v="2"/>
    <s v="2"/>
    <n v="0.18"/>
    <n v="7.0000000000000007E-2"/>
    <n v="0.14000000000000001"/>
    <n v="50477"/>
    <n v="1.7993405494535817"/>
    <n v="0.81"/>
  </r>
  <r>
    <n v="1248"/>
    <s v="Michigan"/>
    <s v="Calhoun"/>
    <s v="No"/>
    <x v="1"/>
    <s v="3"/>
    <n v="0.18"/>
    <n v="7.0000000000000007E-2"/>
    <n v="0.17"/>
    <n v="48413"/>
    <n v="2.7355988996981799"/>
    <n v="0.85"/>
  </r>
  <r>
    <n v="1249"/>
    <s v="Michigan"/>
    <s v="Cass"/>
    <s v="No"/>
    <x v="0"/>
    <s v="2"/>
    <n v="0.21"/>
    <n v="7.0000000000000007E-2"/>
    <n v="0.11"/>
    <n v="55978"/>
    <n v="1.414973347970818"/>
    <n v="0.82"/>
  </r>
  <r>
    <n v="1250"/>
    <s v="Michigan"/>
    <s v="Charlevoix"/>
    <s v="No"/>
    <x v="5"/>
    <s v="2"/>
    <n v="0.24"/>
    <n v="0.08"/>
    <n v="0.11"/>
    <n v="54491"/>
    <n v="1.414973347970818"/>
    <n v="0.78"/>
  </r>
  <r>
    <n v="1251"/>
    <s v="Michigan"/>
    <s v="Cheboygan"/>
    <s v="No"/>
    <x v="5"/>
    <s v="2"/>
    <n v="0.27"/>
    <n v="0.09"/>
    <n v="0.13"/>
    <n v="48589"/>
    <n v="0"/>
    <n v="0.76"/>
  </r>
  <r>
    <n v="1252"/>
    <s v="Michigan"/>
    <s v="Chippewa"/>
    <s v="No"/>
    <x v="5"/>
    <s v="2"/>
    <n v="0.18"/>
    <n v="0.08"/>
    <n v="0.15"/>
    <n v="47380"/>
    <n v="2.0827853703164503"/>
    <n v="0.74"/>
  </r>
  <r>
    <n v="1253"/>
    <s v="Michigan"/>
    <s v="Clare"/>
    <s v="No"/>
    <x v="2"/>
    <s v="2"/>
    <n v="0.24"/>
    <n v="0.09"/>
    <n v="0.2"/>
    <n v="39394"/>
    <n v="1.6989700043360187"/>
    <n v="0.81"/>
  </r>
  <r>
    <n v="1254"/>
    <s v="Michigan"/>
    <s v="Clinton"/>
    <s v="No"/>
    <x v="0"/>
    <s v="2"/>
    <n v="0.17"/>
    <n v="0.05"/>
    <n v="7.0000000000000007E-2"/>
    <n v="70967"/>
    <n v="1.414973347970818"/>
    <n v="0.85"/>
  </r>
  <r>
    <n v="1255"/>
    <s v="Michigan"/>
    <s v="Crawford"/>
    <s v="No"/>
    <x v="5"/>
    <s v="2"/>
    <n v="0.26"/>
    <n v="0.1"/>
    <n v="0.13"/>
    <n v="46930"/>
    <n v="2.0453229787866576"/>
    <n v="0.79"/>
  </r>
  <r>
    <n v="1256"/>
    <s v="Michigan"/>
    <s v="Delta"/>
    <s v="No"/>
    <x v="8"/>
    <s v="2"/>
    <n v="0.24"/>
    <n v="0.1"/>
    <n v="0.12"/>
    <n v="49292"/>
    <n v="1.414973347970818"/>
    <n v="0.8"/>
  </r>
  <r>
    <n v="1257"/>
    <s v="Michigan"/>
    <s v="Dickinson"/>
    <s v="No"/>
    <x v="5"/>
    <s v="2"/>
    <n v="0.22"/>
    <n v="0.09"/>
    <n v="0.11"/>
    <n v="52348"/>
    <n v="1.8260748027008264"/>
    <n v="0.82"/>
  </r>
  <r>
    <n v="1258"/>
    <s v="Michigan"/>
    <s v="Eaton"/>
    <s v="No"/>
    <x v="0"/>
    <s v="3"/>
    <n v="0.19"/>
    <n v="7.0000000000000007E-2"/>
    <n v="0.09"/>
    <n v="66716"/>
    <n v="1.6627578316815741"/>
    <n v="0.83"/>
  </r>
  <r>
    <n v="1259"/>
    <s v="Michigan"/>
    <s v="Emmet"/>
    <s v="No"/>
    <x v="5"/>
    <s v="2"/>
    <n v="0.23"/>
    <n v="7.0000000000000007E-2"/>
    <n v="0.08"/>
    <n v="58891"/>
    <n v="2.2764618041732443"/>
    <n v="0.8"/>
  </r>
  <r>
    <n v="1260"/>
    <s v="Michigan"/>
    <s v="Genesee"/>
    <s v="No"/>
    <x v="0"/>
    <s v="3"/>
    <n v="0.17"/>
    <n v="0.06"/>
    <n v="0.18"/>
    <n v="48370"/>
    <n v="3.0944711286416449"/>
    <n v="0.86"/>
  </r>
  <r>
    <n v="1261"/>
    <s v="Michigan"/>
    <s v="Gladwin"/>
    <s v="No"/>
    <x v="2"/>
    <s v="2"/>
    <n v="0.27"/>
    <n v="0.09"/>
    <n v="0.15"/>
    <n v="44635"/>
    <n v="1.414973347970818"/>
    <n v="0.78"/>
  </r>
  <r>
    <n v="1262"/>
    <s v="Michigan"/>
    <s v="Gogebic"/>
    <s v="No"/>
    <x v="5"/>
    <s v="2"/>
    <n v="0.26"/>
    <n v="0.1"/>
    <n v="0.16"/>
    <n v="39934"/>
    <n v="1.414973347970818"/>
    <n v="0.72"/>
  </r>
  <r>
    <n v="1263"/>
    <s v="Michigan"/>
    <s v="Grand Traverse"/>
    <s v="No"/>
    <x v="8"/>
    <s v="2"/>
    <n v="0.2"/>
    <n v="7.0000000000000007E-2"/>
    <n v="0.09"/>
    <n v="64591"/>
    <n v="2.6464037262230695"/>
    <n v="0.82"/>
  </r>
  <r>
    <n v="1264"/>
    <s v="Michigan"/>
    <s v="Gratiot"/>
    <s v="Yes"/>
    <x v="2"/>
    <s v="2"/>
    <n v="0.18"/>
    <n v="0.06"/>
    <n v="0.14000000000000001"/>
    <n v="48988"/>
    <n v="1.9867717342662448"/>
    <n v="0.74"/>
  </r>
  <r>
    <n v="1265"/>
    <s v="Michigan"/>
    <s v="Hillsdale"/>
    <s v="No"/>
    <x v="2"/>
    <s v="2"/>
    <n v="0.2"/>
    <n v="7.0000000000000007E-2"/>
    <n v="0.13"/>
    <n v="50388"/>
    <n v="1.9731278535996986"/>
    <n v="0.81"/>
  </r>
  <r>
    <n v="1266"/>
    <s v="Michigan"/>
    <s v="Houghton"/>
    <s v="No"/>
    <x v="8"/>
    <s v="2"/>
    <n v="0.17"/>
    <n v="7.0000000000000007E-2"/>
    <n v="0.17"/>
    <n v="42282"/>
    <n v="2.0863598306747484"/>
    <n v="0.78"/>
  </r>
  <r>
    <n v="1267"/>
    <s v="Michigan"/>
    <s v="Huron"/>
    <s v="No"/>
    <x v="5"/>
    <s v="2"/>
    <n v="0.25"/>
    <n v="7.0000000000000007E-2"/>
    <n v="0.12"/>
    <n v="45817"/>
    <n v="2.143014800254095"/>
    <n v="0.78"/>
  </r>
  <r>
    <n v="1268"/>
    <s v="Michigan"/>
    <s v="Ingham"/>
    <s v="No"/>
    <x v="0"/>
    <s v="3"/>
    <n v="0.13"/>
    <n v="0.05"/>
    <n v="0.17"/>
    <n v="52837"/>
    <n v="2.9929950984313414"/>
    <n v="0.84"/>
  </r>
  <r>
    <n v="1269"/>
    <s v="Michigan"/>
    <s v="Ionia"/>
    <s v="No"/>
    <x v="7"/>
    <s v="2"/>
    <n v="0.15"/>
    <n v="0.06"/>
    <n v="0.09"/>
    <n v="61667"/>
    <n v="1.3617278360175928"/>
    <n v="0.81"/>
  </r>
  <r>
    <n v="1270"/>
    <s v="Michigan"/>
    <s v="Iosco"/>
    <s v="No"/>
    <x v="5"/>
    <s v="2"/>
    <n v="0.3"/>
    <n v="0.12"/>
    <n v="0.15"/>
    <n v="41256"/>
    <n v="1.3222192947339193"/>
    <n v="0.75"/>
  </r>
  <r>
    <n v="1271"/>
    <s v="Michigan"/>
    <s v="Iron"/>
    <s v="No"/>
    <x v="5"/>
    <s v="2"/>
    <n v="0.31"/>
    <n v="0.11"/>
    <n v="0.14000000000000001"/>
    <n v="40959"/>
    <n v="1.1139433523068367"/>
    <n v="0.74"/>
  </r>
  <r>
    <n v="1272"/>
    <s v="Michigan"/>
    <s v="Isabella"/>
    <s v="No"/>
    <x v="7"/>
    <s v="2"/>
    <n v="0.13"/>
    <n v="0.05"/>
    <n v="0.21"/>
    <n v="47056"/>
    <n v="1.8976270912904414"/>
    <n v="0.83"/>
  </r>
  <r>
    <n v="1273"/>
    <s v="Michigan"/>
    <s v="Jackson"/>
    <s v="No"/>
    <x v="1"/>
    <s v="3"/>
    <n v="0.18"/>
    <n v="7.0000000000000007E-2"/>
    <n v="0.13"/>
    <n v="52047"/>
    <n v="2.7774268223893115"/>
    <n v="0.81"/>
  </r>
  <r>
    <n v="1274"/>
    <s v="Michigan"/>
    <s v="Kalamazoo"/>
    <s v="No"/>
    <x v="0"/>
    <s v="3"/>
    <n v="0.15"/>
    <n v="0.06"/>
    <n v="0.14000000000000001"/>
    <n v="55881"/>
    <n v="3.0174507295105362"/>
    <n v="0.85"/>
  </r>
  <r>
    <n v="1275"/>
    <s v="Michigan"/>
    <s v="Kalkaska"/>
    <s v="No"/>
    <x v="5"/>
    <s v="2"/>
    <n v="0.2"/>
    <n v="0.08"/>
    <n v="0.14000000000000001"/>
    <n v="46068"/>
    <n v="2.0530784434834195"/>
    <n v="0.84"/>
  </r>
  <r>
    <n v="1276"/>
    <s v="Michigan"/>
    <s v="Kent"/>
    <s v="Yes"/>
    <x v="0"/>
    <s v="3"/>
    <n v="0.14000000000000001"/>
    <n v="0.05"/>
    <n v="0.11"/>
    <n v="61675"/>
    <n v="3.4085791254086675"/>
    <n v="0.88"/>
  </r>
  <r>
    <n v="1277"/>
    <s v="Michigan"/>
    <s v="Keweenaw"/>
    <s v="No"/>
    <x v="4"/>
    <s v="1"/>
    <n v="0.37"/>
    <n v="0.11"/>
    <n v="0.12"/>
    <n v="51641"/>
    <n v="0"/>
    <n v="0.67"/>
  </r>
  <r>
    <n v="1278"/>
    <s v="Michigan"/>
    <s v="Lake"/>
    <s v="No"/>
    <x v="4"/>
    <s v="2"/>
    <n v="0.28999999999999998"/>
    <n v="0.1"/>
    <n v="0.22"/>
    <n v="36044"/>
    <n v="0"/>
    <n v="0.75"/>
  </r>
  <r>
    <n v="1279"/>
    <s v="Michigan"/>
    <s v="Lapeer"/>
    <s v="No"/>
    <x v="3"/>
    <s v="2"/>
    <n v="0.18"/>
    <n v="0.06"/>
    <n v="0.1"/>
    <n v="65209"/>
    <n v="2.2041199826559246"/>
    <n v="0.84"/>
  </r>
  <r>
    <n v="1280"/>
    <s v="Michigan"/>
    <s v="Leelanau"/>
    <s v="No"/>
    <x v="4"/>
    <s v="2"/>
    <n v="0.31"/>
    <n v="7.0000000000000007E-2"/>
    <n v="7.0000000000000007E-2"/>
    <n v="67349"/>
    <n v="0"/>
    <n v="0.71"/>
  </r>
  <r>
    <n v="1281"/>
    <s v="Michigan"/>
    <s v="Lenawee"/>
    <s v="Yes"/>
    <x v="7"/>
    <s v="2"/>
    <n v="0.19"/>
    <n v="0.06"/>
    <n v="0.1"/>
    <n v="55762"/>
    <n v="1.9637878273455553"/>
    <n v="0.8"/>
  </r>
  <r>
    <n v="1282"/>
    <s v="Michigan"/>
    <s v="Livingston"/>
    <s v="No"/>
    <x v="3"/>
    <s v="3"/>
    <n v="0.17"/>
    <n v="0.06"/>
    <n v="0.05"/>
    <n v="84048"/>
    <n v="2.1398790864012365"/>
    <n v="0.85"/>
  </r>
  <r>
    <n v="1283"/>
    <s v="Michigan"/>
    <s v="Luce"/>
    <s v="No"/>
    <x v="5"/>
    <s v="1"/>
    <n v="0.21"/>
    <n v="0.08"/>
    <n v="0.17"/>
    <n v="43196"/>
    <n v="1.8129133566428555"/>
    <n v="0.67"/>
  </r>
  <r>
    <n v="1284"/>
    <s v="Michigan"/>
    <s v="Mackinac"/>
    <s v="No"/>
    <x v="5"/>
    <s v="2"/>
    <n v="0.28000000000000003"/>
    <n v="0.09"/>
    <n v="0.13"/>
    <n v="46645"/>
    <n v="1.8061799739838871"/>
    <n v="0.76"/>
  </r>
  <r>
    <n v="1285"/>
    <s v="Michigan"/>
    <s v="Macom"/>
    <s v="No"/>
    <x v="3"/>
    <s v="3"/>
    <n v="0.17"/>
    <n v="0.05"/>
    <n v="0.11"/>
    <n v="62191"/>
    <n v="3.1550322287909704"/>
    <n v="0.86"/>
  </r>
  <r>
    <n v="1286"/>
    <s v="Michigan"/>
    <s v="Manistee"/>
    <s v="No"/>
    <x v="5"/>
    <s v="2"/>
    <n v="0.26"/>
    <n v="0.09"/>
    <n v="0.12"/>
    <n v="47401"/>
    <n v="1.6627578316815741"/>
    <n v="0.74"/>
  </r>
  <r>
    <n v="1287"/>
    <s v="Michigan"/>
    <s v="Marquette"/>
    <s v="No"/>
    <x v="8"/>
    <s v="2"/>
    <n v="0.19"/>
    <n v="0.09"/>
    <n v="0.13"/>
    <n v="54093"/>
    <n v="2.4563660331290431"/>
    <n v="0.79"/>
  </r>
  <r>
    <n v="1288"/>
    <s v="Michigan"/>
    <s v="Mason"/>
    <s v="No"/>
    <x v="5"/>
    <s v="2"/>
    <n v="0.24"/>
    <n v="0.08"/>
    <n v="0.12"/>
    <n v="51083"/>
    <n v="1.4913616938342726"/>
    <n v="0.8"/>
  </r>
  <r>
    <n v="1289"/>
    <s v="Michigan"/>
    <s v="Mecosta"/>
    <s v="No"/>
    <x v="2"/>
    <s v="2"/>
    <n v="0.18"/>
    <n v="7.0000000000000007E-2"/>
    <n v="0.17"/>
    <n v="45804"/>
    <n v="1.6901960800285136"/>
    <n v="0.78"/>
  </r>
  <r>
    <n v="1290"/>
    <s v="Michigan"/>
    <s v="Menominee"/>
    <s v="No"/>
    <x v="5"/>
    <s v="2"/>
    <n v="0.25"/>
    <n v="0.09"/>
    <n v="0.12"/>
    <n v="46486"/>
    <n v="0"/>
    <n v="0.79"/>
  </r>
  <r>
    <n v="1291"/>
    <s v="Michigan"/>
    <s v="Midland"/>
    <s v="Yes"/>
    <x v="1"/>
    <s v="2"/>
    <n v="0.18"/>
    <n v="7.0000000000000007E-2"/>
    <n v="0.11"/>
    <n v="58057"/>
    <n v="2.4329692908744058"/>
    <n v="0.84"/>
  </r>
  <r>
    <n v="1292"/>
    <s v="Michigan"/>
    <s v="Missaukee"/>
    <s v="No"/>
    <x v="4"/>
    <s v="2"/>
    <n v="0.21"/>
    <n v="7.0000000000000007E-2"/>
    <n v="0.13"/>
    <n v="48413"/>
    <n v="0"/>
    <n v="0.83"/>
  </r>
  <r>
    <n v="1293"/>
    <s v="Michigan"/>
    <s v="Monroe"/>
    <s v="Yes"/>
    <x v="1"/>
    <s v="3"/>
    <n v="0.18"/>
    <n v="0.06"/>
    <n v="0.1"/>
    <n v="62522"/>
    <n v="2.0043213737826426"/>
    <n v="0.85"/>
  </r>
  <r>
    <n v="1294"/>
    <s v="Michigan"/>
    <s v="Montcalm"/>
    <s v="No"/>
    <x v="0"/>
    <s v="2"/>
    <n v="0.18"/>
    <n v="7.0000000000000007E-2"/>
    <n v="0.14000000000000001"/>
    <n v="50396"/>
    <n v="2.271841606536499"/>
    <n v="0.82"/>
  </r>
  <r>
    <n v="1295"/>
    <s v="Michigan"/>
    <s v="Montmorency"/>
    <s v="No"/>
    <x v="4"/>
    <s v="1"/>
    <n v="0.32"/>
    <n v="0.11"/>
    <n v="0.18"/>
    <n v="40650"/>
    <n v="0"/>
    <n v="0.74"/>
  </r>
  <r>
    <n v="1296"/>
    <s v="Michigan"/>
    <s v="Muskegon"/>
    <s v="No"/>
    <x v="1"/>
    <s v="3"/>
    <n v="0.17"/>
    <n v="7.0000000000000007E-2"/>
    <n v="0.15"/>
    <n v="49960"/>
    <n v="2.5998830720736876"/>
    <n v="0.85"/>
  </r>
  <r>
    <n v="1297"/>
    <s v="Michigan"/>
    <s v="Newaygo"/>
    <s v="No"/>
    <x v="2"/>
    <s v="2"/>
    <n v="0.19"/>
    <n v="7.0000000000000007E-2"/>
    <n v="0.15"/>
    <n v="48860"/>
    <n v="1.414973347970818"/>
    <n v="0.85"/>
  </r>
  <r>
    <n v="1298"/>
    <s v="Michigan"/>
    <s v="Oakland"/>
    <s v="No"/>
    <x v="3"/>
    <s v="4"/>
    <n v="0.17"/>
    <n v="0.04"/>
    <n v="0.08"/>
    <n v="80319"/>
    <n v="3.641275757231913"/>
    <n v="0.85"/>
  </r>
  <r>
    <n v="1299"/>
    <s v="Michigan"/>
    <s v="Oceana"/>
    <s v="No"/>
    <x v="2"/>
    <s v="2"/>
    <n v="0.21"/>
    <n v="7.0000000000000007E-2"/>
    <n v="0.15"/>
    <n v="50374"/>
    <n v="1.3979400086720377"/>
    <n v="0.82"/>
  </r>
  <r>
    <n v="1300"/>
    <s v="Michigan"/>
    <s v="Ogemaw"/>
    <s v="No"/>
    <x v="4"/>
    <s v="2"/>
    <n v="0.26"/>
    <n v="0.09"/>
    <n v="0.16"/>
    <n v="41201"/>
    <n v="1.9493900066449128"/>
    <n v="0.8"/>
  </r>
  <r>
    <n v="1301"/>
    <s v="Michigan"/>
    <s v="Ontonagon"/>
    <s v="No"/>
    <x v="4"/>
    <s v="1"/>
    <n v="0.36"/>
    <n v="0.13"/>
    <n v="0.14000000000000001"/>
    <n v="40798"/>
    <n v="1.7558748556724915"/>
    <n v="0.69"/>
  </r>
  <r>
    <n v="1302"/>
    <s v="Michigan"/>
    <s v="Osceola"/>
    <s v="No"/>
    <x v="4"/>
    <s v="2"/>
    <n v="0.21"/>
    <n v="0.08"/>
    <n v="0.17"/>
    <n v="45607"/>
    <n v="1.8808135922807914"/>
    <n v="0.82"/>
  </r>
  <r>
    <n v="1303"/>
    <s v="Michigan"/>
    <s v="Oscoda"/>
    <s v="No"/>
    <x v="4"/>
    <s v="1"/>
    <n v="0.27"/>
    <n v="0.11"/>
    <n v="0.17"/>
    <n v="38927"/>
    <n v="0"/>
    <n v="0.79"/>
  </r>
  <r>
    <n v="1304"/>
    <s v="Michigan"/>
    <s v="Otsego"/>
    <s v="No"/>
    <x v="5"/>
    <s v="2"/>
    <n v="0.21"/>
    <n v="0.09"/>
    <n v="0.11"/>
    <n v="51292"/>
    <n v="1.9084850188786497"/>
    <n v="0.82"/>
  </r>
  <r>
    <n v="1305"/>
    <s v="Michigan"/>
    <s v="Ottawa"/>
    <s v="No"/>
    <x v="0"/>
    <s v="3"/>
    <n v="0.15"/>
    <n v="0.05"/>
    <n v="7.0000000000000007E-2"/>
    <n v="70420"/>
    <n v="2.4183012913197452"/>
    <n v="0.85"/>
  </r>
  <r>
    <n v="1306"/>
    <s v="Michigan"/>
    <s v="Presque Isle"/>
    <s v="No"/>
    <x v="5"/>
    <s v="2"/>
    <n v="0.31"/>
    <n v="0.11"/>
    <n v="0.14000000000000001"/>
    <n v="45502"/>
    <n v="0"/>
    <n v="0.73"/>
  </r>
  <r>
    <n v="1307"/>
    <s v="Michigan"/>
    <s v="Roscommon"/>
    <s v="No"/>
    <x v="5"/>
    <s v="2"/>
    <n v="0.33"/>
    <n v="0.12"/>
    <n v="0.17"/>
    <n v="38613"/>
    <n v="0"/>
    <n v="0.73"/>
  </r>
  <r>
    <n v="1308"/>
    <s v="Michigan"/>
    <s v="Saginaw"/>
    <s v="No"/>
    <x v="1"/>
    <s v="3"/>
    <n v="0.19"/>
    <n v="7.0000000000000007E-2"/>
    <n v="0.16"/>
    <n v="48805"/>
    <n v="3.1092409685882032"/>
    <n v="0.82"/>
  </r>
  <r>
    <n v="1309"/>
    <s v="Michigan"/>
    <s v="St. Clair"/>
    <s v="No"/>
    <x v="3"/>
    <s v="3"/>
    <n v="0.19"/>
    <n v="7.0000000000000007E-2"/>
    <n v="0.14000000000000001"/>
    <n v="56557"/>
    <n v="2.510545010206612"/>
    <n v="0.85"/>
  </r>
  <r>
    <n v="1310"/>
    <s v="Michigan"/>
    <s v="St. Joseph"/>
    <s v="No"/>
    <x v="7"/>
    <s v="2"/>
    <n v="0.18"/>
    <n v="0.06"/>
    <n v="0.13"/>
    <n v="52689"/>
    <n v="2.0413926851582249"/>
    <n v="0.85"/>
  </r>
  <r>
    <n v="1311"/>
    <s v="Michigan"/>
    <s v="Sanilac"/>
    <s v="No"/>
    <x v="2"/>
    <s v="2"/>
    <n v="0.21"/>
    <n v="7.0000000000000007E-2"/>
    <n v="0.16"/>
    <n v="46184"/>
    <n v="2.0606978403536118"/>
    <n v="0.82"/>
  </r>
  <r>
    <n v="1312"/>
    <s v="Michigan"/>
    <s v="Schoolcraft"/>
    <s v="No"/>
    <x v="5"/>
    <s v="1"/>
    <n v="0.27"/>
    <n v="0.09"/>
    <n v="0.13"/>
    <n v="44887"/>
    <n v="1.1139433523068367"/>
    <n v="0.77"/>
  </r>
  <r>
    <n v="1313"/>
    <s v="Michigan"/>
    <s v="Shiawassee"/>
    <s v="No"/>
    <x v="7"/>
    <s v="2"/>
    <n v="0.18"/>
    <n v="7.0000000000000007E-2"/>
    <n v="0.11"/>
    <n v="54149"/>
    <n v="2.1789769472931693"/>
    <n v="0.85"/>
  </r>
  <r>
    <n v="1314"/>
    <s v="Michigan"/>
    <s v="Tuscola"/>
    <s v="No"/>
    <x v="2"/>
    <s v="2"/>
    <n v="0.2"/>
    <n v="7.0000000000000007E-2"/>
    <n v="0.13"/>
    <n v="51113"/>
    <n v="2.3873898263387292"/>
    <n v="0.84"/>
  </r>
  <r>
    <n v="1315"/>
    <s v="Michigan"/>
    <s v="Van Buren"/>
    <s v="No"/>
    <x v="0"/>
    <s v="2"/>
    <n v="0.18"/>
    <n v="0.06"/>
    <n v="0.15"/>
    <n v="57363"/>
    <n v="1.9294189257142926"/>
    <n v="0.85"/>
  </r>
  <r>
    <n v="1316"/>
    <s v="Michigan"/>
    <s v="Washtenaw"/>
    <s v="Yes"/>
    <x v="0"/>
    <s v="3"/>
    <n v="0.14000000000000001"/>
    <n v="0.04"/>
    <n v="0.14000000000000001"/>
    <n v="72267"/>
    <n v="3.2924775936677841"/>
    <n v="0.83"/>
  </r>
  <r>
    <n v="1317"/>
    <s v="Michigan"/>
    <s v="Wayne"/>
    <s v="Yes"/>
    <x v="3"/>
    <s v="4"/>
    <n v="0.15"/>
    <n v="0.05"/>
    <n v="0.21"/>
    <n v="46440"/>
    <n v="3.7614767795447017"/>
    <n v="0.87"/>
  </r>
  <r>
    <n v="1318"/>
    <s v="Michigan"/>
    <s v="Wexford"/>
    <s v="No"/>
    <x v="5"/>
    <s v="2"/>
    <n v="0.19"/>
    <n v="7.0000000000000007E-2"/>
    <n v="0.13"/>
    <n v="46396"/>
    <n v="1.6989700043360187"/>
    <n v="0.85"/>
  </r>
  <r>
    <n v="1319"/>
    <s v="Minnesota"/>
    <s v="Aitkin"/>
    <s v="No"/>
    <x v="6"/>
    <s v="2"/>
    <n v="0.33"/>
    <n v="0.1"/>
    <n v="0.13"/>
    <n v="44016"/>
    <n v="1.414973347970818"/>
    <n v="0.69"/>
  </r>
  <r>
    <n v="1320"/>
    <s v="Minnesota"/>
    <s v="Anoka"/>
    <s v="Yes"/>
    <x v="3"/>
    <s v="3"/>
    <n v="0.14000000000000001"/>
    <n v="0.06"/>
    <n v="0.06"/>
    <n v="82284"/>
    <n v="2.8273692730538253"/>
    <n v="0.87"/>
  </r>
  <r>
    <n v="1321"/>
    <s v="Minnesota"/>
    <s v="Becker"/>
    <s v="No"/>
    <x v="2"/>
    <s v="2"/>
    <n v="0.21"/>
    <n v="0.08"/>
    <n v="0.11"/>
    <n v="59440"/>
    <n v="2.1238516409670858"/>
    <n v="0.81"/>
  </r>
  <r>
    <n v="1322"/>
    <s v="Minnesota"/>
    <s v="Beltrami"/>
    <s v="No"/>
    <x v="5"/>
    <s v="2"/>
    <n v="0.16"/>
    <n v="0.06"/>
    <n v="0.18"/>
    <n v="47073"/>
    <n v="2.3654879848908998"/>
    <n v="0.83"/>
  </r>
  <r>
    <n v="1323"/>
    <s v="Minnesota"/>
    <s v="Benton"/>
    <s v="No"/>
    <x v="1"/>
    <s v="2"/>
    <n v="0.14000000000000001"/>
    <n v="7.0000000000000007E-2"/>
    <n v="0.1"/>
    <n v="61341"/>
    <n v="0"/>
    <n v="0.89"/>
  </r>
  <r>
    <n v="1324"/>
    <s v="Minnesota"/>
    <s v="Big Stone"/>
    <s v="No"/>
    <x v="4"/>
    <s v="1"/>
    <n v="0.27"/>
    <n v="0.08"/>
    <n v="0.11"/>
    <n v="51058"/>
    <n v="2.1643528557844371"/>
    <n v="0.75"/>
  </r>
  <r>
    <n v="1325"/>
    <s v="Minnesota"/>
    <s v="Blue Earth"/>
    <s v="No"/>
    <x v="1"/>
    <s v="2"/>
    <n v="0.14000000000000001"/>
    <n v="0.06"/>
    <n v="0.14000000000000001"/>
    <n v="58132"/>
    <n v="2.2380461031287955"/>
    <n v="0.84"/>
  </r>
  <r>
    <n v="1326"/>
    <s v="Minnesota"/>
    <s v="Brown"/>
    <s v="No"/>
    <x v="2"/>
    <s v="2"/>
    <n v="0.21"/>
    <n v="7.0000000000000007E-2"/>
    <n v="0.08"/>
    <n v="60626"/>
    <n v="1.8512583487190752"/>
    <n v="0.78"/>
  </r>
  <r>
    <n v="1327"/>
    <s v="Minnesota"/>
    <s v="Carlton"/>
    <s v="No"/>
    <x v="0"/>
    <s v="2"/>
    <n v="0.17"/>
    <n v="7.0000000000000007E-2"/>
    <n v="0.1"/>
    <n v="60412"/>
    <n v="1.9777236052888478"/>
    <n v="0.82"/>
  </r>
  <r>
    <n v="1328"/>
    <s v="Minnesota"/>
    <s v="Carver"/>
    <s v="No"/>
    <x v="3"/>
    <s v="3"/>
    <n v="0.12"/>
    <n v="0.04"/>
    <n v="0.04"/>
    <n v="104248"/>
    <n v="2.0374264979406238"/>
    <n v="0.9"/>
  </r>
  <r>
    <n v="1329"/>
    <s v="Minnesota"/>
    <s v="Cass"/>
    <s v="No"/>
    <x v="4"/>
    <s v="2"/>
    <n v="0.26"/>
    <n v="0.1"/>
    <n v="0.13"/>
    <n v="48651"/>
    <n v="1"/>
    <n v="0.76"/>
  </r>
  <r>
    <n v="1330"/>
    <s v="Minnesota"/>
    <s v="Chippewa"/>
    <s v="No"/>
    <x v="5"/>
    <s v="2"/>
    <n v="0.21"/>
    <n v="7.0000000000000007E-2"/>
    <n v="0.09"/>
    <n v="53540"/>
    <n v="1.414973347970818"/>
    <n v="0.8"/>
  </r>
  <r>
    <n v="1331"/>
    <s v="Minnesota"/>
    <s v="Chisago"/>
    <s v="No"/>
    <x v="3"/>
    <s v="2"/>
    <n v="0.15"/>
    <n v="0.06"/>
    <n v="0.06"/>
    <n v="82814"/>
    <n v="1.5797835966168101"/>
    <n v="0.85"/>
  </r>
  <r>
    <n v="1332"/>
    <s v="Minnesota"/>
    <s v="Clay"/>
    <s v="No"/>
    <x v="1"/>
    <s v="2"/>
    <n v="0.13"/>
    <n v="0.05"/>
    <n v="0.11"/>
    <n v="65914"/>
    <n v="0"/>
    <n v="0.85"/>
  </r>
  <r>
    <n v="1333"/>
    <s v="Minnesota"/>
    <s v="Clearwater"/>
    <s v="No"/>
    <x v="6"/>
    <s v="1"/>
    <n v="0.2"/>
    <n v="0.08"/>
    <n v="0.13"/>
    <n v="51475"/>
    <n v="0.95424250943932487"/>
    <n v="0.82"/>
  </r>
  <r>
    <n v="1334"/>
    <s v="Minnesota"/>
    <s v="Cook"/>
    <s v="No"/>
    <x v="4"/>
    <s v="1"/>
    <n v="0.28999999999999998"/>
    <n v="7.0000000000000007E-2"/>
    <n v="0.09"/>
    <n v="54465"/>
    <n v="1.7323937598229686"/>
    <n v="0.73"/>
  </r>
  <r>
    <n v="1335"/>
    <s v="Minnesota"/>
    <s v="Cottonwood"/>
    <s v="No"/>
    <x v="5"/>
    <s v="2"/>
    <n v="0.23"/>
    <n v="0.06"/>
    <n v="0.1"/>
    <n v="51788"/>
    <n v="1.4313637641589874"/>
    <n v="0.79"/>
  </r>
  <r>
    <n v="1336"/>
    <s v="Minnesota"/>
    <s v="Crow Wing"/>
    <s v="No"/>
    <x v="7"/>
    <s v="2"/>
    <n v="0.22"/>
    <n v="0.08"/>
    <n v="0.12"/>
    <n v="53481"/>
    <n v="2.4487063199050798"/>
    <n v="0.8"/>
  </r>
  <r>
    <n v="1337"/>
    <s v="Minnesota"/>
    <s v="Dakota"/>
    <s v="No"/>
    <x v="3"/>
    <s v="3"/>
    <n v="0.14000000000000001"/>
    <n v="0.06"/>
    <n v="0.06"/>
    <n v="86403"/>
    <n v="2.3138672203691533"/>
    <n v="0.88"/>
  </r>
  <r>
    <n v="1338"/>
    <s v="Minnesota"/>
    <s v="Dodge"/>
    <s v="No"/>
    <x v="1"/>
    <s v="2"/>
    <n v="0.15"/>
    <n v="0.06"/>
    <n v="0.06"/>
    <n v="75955"/>
    <n v="0"/>
    <n v="0.87"/>
  </r>
  <r>
    <n v="1339"/>
    <s v="Minnesota"/>
    <s v="Douglas"/>
    <s v="No"/>
    <x v="2"/>
    <s v="2"/>
    <n v="0.23"/>
    <n v="7.0000000000000007E-2"/>
    <n v="0.09"/>
    <n v="60979"/>
    <n v="2.0644579892269186"/>
    <n v="0.8"/>
  </r>
  <r>
    <n v="1340"/>
    <s v="Minnesota"/>
    <s v="Faribault"/>
    <s v="No"/>
    <x v="2"/>
    <s v="2"/>
    <n v="0.23"/>
    <n v="7.0000000000000007E-2"/>
    <n v="0.11"/>
    <n v="52560"/>
    <n v="1.414973347970818"/>
    <n v="0.79"/>
  </r>
  <r>
    <n v="1341"/>
    <s v="Minnesota"/>
    <s v="Fillmore"/>
    <s v="No"/>
    <x v="1"/>
    <s v="2"/>
    <n v="0.21"/>
    <n v="0.06"/>
    <n v="0.1"/>
    <n v="58761"/>
    <n v="0"/>
    <n v="0.8"/>
  </r>
  <r>
    <n v="1342"/>
    <s v="Minnesota"/>
    <s v="Freeborn"/>
    <s v="No"/>
    <x v="5"/>
    <s v="2"/>
    <n v="0.22"/>
    <n v="7.0000000000000007E-2"/>
    <n v="0.1"/>
    <n v="52010"/>
    <n v="1.9344984512435677"/>
    <n v="0.79"/>
  </r>
  <r>
    <n v="1343"/>
    <s v="Minnesota"/>
    <s v="Goodhue"/>
    <s v="No"/>
    <x v="7"/>
    <s v="2"/>
    <n v="0.2"/>
    <n v="7.0000000000000007E-2"/>
    <n v="7.0000000000000007E-2"/>
    <n v="67039"/>
    <n v="1.6627578316815741"/>
    <n v="0.82"/>
  </r>
  <r>
    <n v="1344"/>
    <s v="Minnesota"/>
    <s v="Grant"/>
    <s v="No"/>
    <x v="4"/>
    <s v="1"/>
    <n v="0.23"/>
    <n v="7.0000000000000007E-2"/>
    <n v="0.1"/>
    <n v="54917"/>
    <n v="1"/>
    <n v="0.78"/>
  </r>
  <r>
    <n v="1345"/>
    <s v="Minnesota"/>
    <s v="Hennepin"/>
    <s v="Yes"/>
    <x v="3"/>
    <s v="4"/>
    <n v="0.14000000000000001"/>
    <n v="0.04"/>
    <n v="0.1"/>
    <n v="76067"/>
    <n v="3.6044420662607233"/>
    <n v="0.87"/>
  </r>
  <r>
    <n v="1346"/>
    <s v="Minnesota"/>
    <s v="Houston"/>
    <s v="No"/>
    <x v="1"/>
    <s v="2"/>
    <n v="0.21"/>
    <n v="7.0000000000000007E-2"/>
    <n v="0.08"/>
    <n v="59613"/>
    <n v="0"/>
    <n v="0.8"/>
  </r>
  <r>
    <n v="1347"/>
    <s v="Minnesota"/>
    <s v="Hubbard"/>
    <s v="No"/>
    <x v="5"/>
    <s v="2"/>
    <n v="0.25"/>
    <n v="0.09"/>
    <n v="0.12"/>
    <n v="55687"/>
    <n v="1.414973347970818"/>
    <n v="0.77"/>
  </r>
  <r>
    <n v="1348"/>
    <s v="Minnesota"/>
    <s v="Isanti"/>
    <s v="No"/>
    <x v="3"/>
    <s v="2"/>
    <n v="0.16"/>
    <n v="7.0000000000000007E-2"/>
    <n v="7.0000000000000007E-2"/>
    <n v="73468"/>
    <n v="1.7708520116421442"/>
    <n v="0.86"/>
  </r>
  <r>
    <n v="1349"/>
    <s v="Minnesota"/>
    <s v="Itasca"/>
    <s v="No"/>
    <x v="2"/>
    <s v="2"/>
    <n v="0.23"/>
    <n v="0.08"/>
    <n v="0.12"/>
    <n v="53143"/>
    <n v="2.2278867046136734"/>
    <n v="0.79"/>
  </r>
  <r>
    <n v="1350"/>
    <s v="Minnesota"/>
    <s v="Jackson"/>
    <s v="No"/>
    <x v="5"/>
    <s v="1"/>
    <n v="0.22"/>
    <n v="7.0000000000000007E-2"/>
    <n v="0.09"/>
    <n v="57786"/>
    <n v="1.2304489213782739"/>
    <n v="0.79"/>
  </r>
  <r>
    <n v="1351"/>
    <s v="Minnesota"/>
    <s v="Kanabec"/>
    <s v="No"/>
    <x v="2"/>
    <s v="2"/>
    <n v="0.21"/>
    <n v="0.08"/>
    <n v="0.11"/>
    <n v="56950"/>
    <n v="1.414973347970818"/>
    <n v="0.82"/>
  </r>
  <r>
    <n v="1352"/>
    <s v="Minnesota"/>
    <s v="Kandiyohi"/>
    <s v="No"/>
    <x v="7"/>
    <s v="2"/>
    <n v="0.19"/>
    <n v="0.06"/>
    <n v="0.11"/>
    <n v="60579"/>
    <n v="2.2576785748691846"/>
    <n v="0.83"/>
  </r>
  <r>
    <n v="1353"/>
    <s v="Minnesota"/>
    <s v="Kittson"/>
    <s v="No"/>
    <x v="4"/>
    <s v="1"/>
    <n v="0.24"/>
    <n v="7.0000000000000007E-2"/>
    <n v="0.1"/>
    <n v="54438"/>
    <n v="1.8808135922807914"/>
    <n v="0.78"/>
  </r>
  <r>
    <n v="1354"/>
    <s v="Minnesota"/>
    <s v="Koochiching"/>
    <s v="No"/>
    <x v="2"/>
    <s v="2"/>
    <n v="0.26"/>
    <n v="0.08"/>
    <n v="0.15"/>
    <n v="46281"/>
    <n v="1.414973347970818"/>
    <n v="0.78"/>
  </r>
  <r>
    <n v="1355"/>
    <s v="Minnesota"/>
    <s v="Lac qui Parle"/>
    <s v="No"/>
    <x v="4"/>
    <s v="1"/>
    <n v="0.28000000000000003"/>
    <n v="7.0000000000000007E-2"/>
    <n v="0.09"/>
    <n v="52445"/>
    <n v="1.9493900066449128"/>
    <n v="0.74"/>
  </r>
  <r>
    <n v="1356"/>
    <s v="Minnesota"/>
    <s v="Lake"/>
    <s v="No"/>
    <x v="2"/>
    <s v="2"/>
    <n v="0.26"/>
    <n v="0.09"/>
    <n v="0.08"/>
    <n v="61015"/>
    <n v="1.2304489213782739"/>
    <n v="0.76"/>
  </r>
  <r>
    <n v="1357"/>
    <s v="Minnesota"/>
    <s v="Lake of the Woods"/>
    <s v="No"/>
    <x v="4"/>
    <s v="1"/>
    <n v="0.24"/>
    <n v="0.08"/>
    <n v="0.1"/>
    <n v="52058"/>
    <n v="1.7481880270062005"/>
    <n v="0.78"/>
  </r>
  <r>
    <n v="1358"/>
    <s v="Minnesota"/>
    <s v="Le Sueur"/>
    <s v="No"/>
    <x v="3"/>
    <s v="2"/>
    <n v="0.18"/>
    <n v="0.06"/>
    <n v="0.08"/>
    <n v="67269"/>
    <n v="1.6989700043360187"/>
    <n v="0.84"/>
  </r>
  <r>
    <n v="1359"/>
    <s v="Minnesota"/>
    <s v="Lincoln"/>
    <s v="No"/>
    <x v="4"/>
    <s v="1"/>
    <n v="0.25"/>
    <n v="7.0000000000000007E-2"/>
    <n v="0.1"/>
    <n v="51305"/>
    <n v="2.0043213737826426"/>
    <n v="0.76"/>
  </r>
  <r>
    <n v="1360"/>
    <s v="Minnesota"/>
    <s v="Lyon"/>
    <s v="No"/>
    <x v="5"/>
    <s v="2"/>
    <n v="0.16"/>
    <n v="0.05"/>
    <n v="0.12"/>
    <n v="57690"/>
    <n v="2.1367205671564067"/>
    <n v="0.84"/>
  </r>
  <r>
    <n v="1361"/>
    <s v="Minnesota"/>
    <s v="McLeod"/>
    <s v="No"/>
    <x v="2"/>
    <s v="2"/>
    <n v="0.19"/>
    <n v="7.0000000000000007E-2"/>
    <n v="7.0000000000000007E-2"/>
    <n v="61959"/>
    <n v="2.2671717284030137"/>
    <n v="0.83"/>
  </r>
  <r>
    <n v="1362"/>
    <s v="Minnesota"/>
    <s v="Mahnomen"/>
    <s v="No"/>
    <x v="6"/>
    <s v="1"/>
    <n v="0.17"/>
    <n v="0.05"/>
    <n v="0.21"/>
    <n v="43162"/>
    <n v="1.7075701760979363"/>
    <n v="0.84"/>
  </r>
  <r>
    <n v="1363"/>
    <s v="Minnesota"/>
    <s v="Marshall"/>
    <s v="No"/>
    <x v="6"/>
    <s v="1"/>
    <n v="0.21"/>
    <n v="0.06"/>
    <n v="0.08"/>
    <n v="58105"/>
    <n v="1.3222192947339193"/>
    <n v="0.8"/>
  </r>
  <r>
    <n v="1364"/>
    <s v="Minnesota"/>
    <s v="Martin"/>
    <s v="No"/>
    <x v="5"/>
    <s v="2"/>
    <n v="0.24"/>
    <n v="0.08"/>
    <n v="0.14000000000000001"/>
    <n v="50821"/>
    <n v="1.3802112417116059"/>
    <n v="0.79"/>
  </r>
  <r>
    <n v="1365"/>
    <s v="Minnesota"/>
    <s v="Meeker"/>
    <s v="No"/>
    <x v="2"/>
    <s v="2"/>
    <n v="0.2"/>
    <n v="7.0000000000000007E-2"/>
    <n v="7.0000000000000007E-2"/>
    <n v="66557"/>
    <n v="1.5910646070264991"/>
    <n v="0.81"/>
  </r>
  <r>
    <n v="1366"/>
    <s v="Minnesota"/>
    <s v="Mille Lacs"/>
    <s v="No"/>
    <x v="3"/>
    <s v="2"/>
    <n v="0.18"/>
    <n v="0.08"/>
    <n v="0.12"/>
    <n v="53289"/>
    <n v="2.0374264979406238"/>
    <n v="0.83"/>
  </r>
  <r>
    <n v="1367"/>
    <s v="Minnesota"/>
    <s v="Morrison"/>
    <s v="No"/>
    <x v="2"/>
    <s v="2"/>
    <n v="0.2"/>
    <n v="0.08"/>
    <n v="0.1"/>
    <n v="57471"/>
    <n v="1.414973347970818"/>
    <n v="0.83"/>
  </r>
  <r>
    <n v="1368"/>
    <s v="Minnesota"/>
    <s v="Mower"/>
    <s v="No"/>
    <x v="7"/>
    <s v="2"/>
    <n v="0.18"/>
    <n v="0.06"/>
    <n v="0.11"/>
    <n v="53387"/>
    <n v="0"/>
    <n v="0.83"/>
  </r>
  <r>
    <n v="1369"/>
    <s v="Minnesota"/>
    <s v="Murray"/>
    <s v="No"/>
    <x v="4"/>
    <s v="1"/>
    <n v="0.26"/>
    <n v="7.0000000000000007E-2"/>
    <n v="0.08"/>
    <n v="59938"/>
    <n v="1.3222192947339193"/>
    <n v="0.76"/>
  </r>
  <r>
    <n v="1370"/>
    <s v="Minnesota"/>
    <s v="Nicollet"/>
    <s v="No"/>
    <x v="1"/>
    <s v="2"/>
    <n v="0.16"/>
    <n v="0.05"/>
    <n v="0.08"/>
    <n v="66209"/>
    <n v="1.255272505103306"/>
    <n v="0.79"/>
  </r>
  <r>
    <n v="1371"/>
    <s v="Minnesota"/>
    <s v="Nobles"/>
    <s v="No"/>
    <x v="5"/>
    <s v="2"/>
    <n v="0.16"/>
    <n v="0.04"/>
    <n v="0.11"/>
    <n v="55766"/>
    <n v="1.6901960800285136"/>
    <n v="0.84"/>
  </r>
  <r>
    <n v="1372"/>
    <s v="Minnesota"/>
    <s v="Norman"/>
    <s v="No"/>
    <x v="6"/>
    <s v="1"/>
    <n v="0.21"/>
    <n v="0.06"/>
    <n v="0.11"/>
    <n v="48799"/>
    <n v="1.1760912590556813"/>
    <n v="0.81"/>
  </r>
  <r>
    <n v="1373"/>
    <s v="Minnesota"/>
    <s v="Olmsted"/>
    <s v="No"/>
    <x v="1"/>
    <s v="3"/>
    <n v="0.16"/>
    <n v="0.06"/>
    <n v="7.0000000000000007E-2"/>
    <n v="76001"/>
    <n v="3.12515582958053"/>
    <n v="0.86"/>
  </r>
  <r>
    <n v="1374"/>
    <s v="Minnesota"/>
    <s v="Otter Tail"/>
    <s v="No"/>
    <x v="2"/>
    <s v="2"/>
    <n v="0.24"/>
    <n v="7.0000000000000007E-2"/>
    <n v="0.1"/>
    <n v="53778"/>
    <n v="2.3909351071033793"/>
    <n v="0.78"/>
  </r>
  <r>
    <n v="1375"/>
    <s v="Minnesota"/>
    <s v="Pennington"/>
    <s v="No"/>
    <x v="2"/>
    <s v="2"/>
    <n v="0.18"/>
    <n v="0.06"/>
    <n v="0.09"/>
    <n v="57494"/>
    <n v="1.6232492903979006"/>
    <n v="0.83"/>
  </r>
  <r>
    <n v="1376"/>
    <s v="Minnesota"/>
    <s v="Pine"/>
    <s v="No"/>
    <x v="2"/>
    <s v="2"/>
    <n v="0.21"/>
    <n v="0.08"/>
    <n v="0.11"/>
    <n v="50387"/>
    <n v="1"/>
    <n v="0.77"/>
  </r>
  <r>
    <n v="1377"/>
    <s v="Minnesota"/>
    <s v="Pipestone"/>
    <s v="No"/>
    <x v="2"/>
    <s v="1"/>
    <n v="0.21"/>
    <n v="0.06"/>
    <n v="0.1"/>
    <n v="55378"/>
    <n v="1.2787536009528289"/>
    <n v="0.8"/>
  </r>
  <r>
    <n v="1378"/>
    <s v="Minnesota"/>
    <s v="Polk"/>
    <s v="No"/>
    <x v="1"/>
    <s v="2"/>
    <n v="0.18"/>
    <n v="0.06"/>
    <n v="0.12"/>
    <n v="60180"/>
    <n v="2.0934216851622351"/>
    <n v="0.82"/>
  </r>
  <r>
    <n v="1379"/>
    <s v="Minnesota"/>
    <s v="Pope"/>
    <s v="No"/>
    <x v="6"/>
    <s v="2"/>
    <n v="0.24"/>
    <n v="0.08"/>
    <n v="0.08"/>
    <n v="60975"/>
    <n v="1.3617278360175928"/>
    <n v="0.78"/>
  </r>
  <r>
    <n v="1380"/>
    <s v="Minnesota"/>
    <s v="Ramsey"/>
    <s v="Yes"/>
    <x v="3"/>
    <s v="3"/>
    <n v="0.14000000000000001"/>
    <n v="0.04"/>
    <n v="0.14000000000000001"/>
    <n v="62937"/>
    <n v="3.1589652603834102"/>
    <n v="0.85"/>
  </r>
  <r>
    <n v="1381"/>
    <s v="Minnesota"/>
    <s v="Red Lake"/>
    <s v="No"/>
    <x v="6"/>
    <s v="1"/>
    <n v="0.21"/>
    <n v="0.06"/>
    <n v="0.11"/>
    <n v="54412"/>
    <n v="0"/>
    <n v="0.8"/>
  </r>
  <r>
    <n v="1382"/>
    <s v="Minnesota"/>
    <s v="Redwood"/>
    <s v="No"/>
    <x v="5"/>
    <s v="2"/>
    <n v="0.21"/>
    <n v="7.0000000000000007E-2"/>
    <n v="0.09"/>
    <n v="56760"/>
    <n v="1.414973347970818"/>
    <n v="0.8"/>
  </r>
  <r>
    <n v="1383"/>
    <s v="Minnesota"/>
    <s v="Renville"/>
    <s v="No"/>
    <x v="6"/>
    <s v="2"/>
    <n v="0.21"/>
    <n v="0.06"/>
    <n v="0.1"/>
    <n v="59787"/>
    <n v="1.2304489213782739"/>
    <n v="0.81"/>
  </r>
  <r>
    <n v="1384"/>
    <s v="Minnesota"/>
    <s v="Rice"/>
    <s v="No"/>
    <x v="7"/>
    <s v="2"/>
    <n v="0.15"/>
    <n v="0.05"/>
    <n v="0.09"/>
    <n v="67024"/>
    <n v="2.0791812460476247"/>
    <n v="0.76"/>
  </r>
  <r>
    <n v="1385"/>
    <s v="Minnesota"/>
    <s v="Rock"/>
    <s v="No"/>
    <x v="2"/>
    <s v="1"/>
    <n v="0.2"/>
    <n v="0.06"/>
    <n v="0.09"/>
    <n v="63503"/>
    <n v="1.414973347970818"/>
    <n v="0.81"/>
  </r>
  <r>
    <n v="1386"/>
    <s v="Minnesota"/>
    <s v="Roseau"/>
    <s v="No"/>
    <x v="5"/>
    <s v="2"/>
    <n v="0.17"/>
    <n v="0.06"/>
    <n v="0.08"/>
    <n v="60239"/>
    <n v="2.0644579892269186"/>
    <n v="0.84"/>
  </r>
  <r>
    <n v="1387"/>
    <s v="Minnesota"/>
    <s v="St. Louis"/>
    <s v="No"/>
    <x v="0"/>
    <s v="3"/>
    <n v="0.19"/>
    <n v="0.08"/>
    <n v="0.14000000000000001"/>
    <n v="53833"/>
    <n v="3.0289777052087778"/>
    <n v="0.81"/>
  </r>
  <r>
    <n v="1388"/>
    <s v="Minnesota"/>
    <s v="Scott"/>
    <s v="Yes"/>
    <x v="3"/>
    <s v="3"/>
    <n v="0.11"/>
    <n v="0.04"/>
    <n v="0.05"/>
    <n v="101427"/>
    <n v="2.0374264979406238"/>
    <n v="0.9"/>
  </r>
  <r>
    <n v="1389"/>
    <s v="Minnesota"/>
    <s v="Sherburne"/>
    <s v="No"/>
    <x v="3"/>
    <s v="2"/>
    <n v="0.11"/>
    <n v="0.06"/>
    <n v="0.06"/>
    <n v="81850"/>
    <n v="0"/>
    <n v="0.89"/>
  </r>
  <r>
    <n v="1390"/>
    <s v="Minnesota"/>
    <s v="Sibley"/>
    <s v="No"/>
    <x v="3"/>
    <s v="2"/>
    <n v="0.18"/>
    <n v="0.06"/>
    <n v="7.0000000000000007E-2"/>
    <n v="66209"/>
    <n v="0.84509804001425681"/>
    <n v="0.83"/>
  </r>
  <r>
    <n v="1391"/>
    <s v="Minnesota"/>
    <s v="Stearns"/>
    <s v="No"/>
    <x v="1"/>
    <s v="3"/>
    <n v="0.15"/>
    <n v="0.06"/>
    <n v="0.12"/>
    <n v="60843"/>
    <n v="3.0413926851582249"/>
    <n v="0.83"/>
  </r>
  <r>
    <n v="1392"/>
    <s v="Minnesota"/>
    <s v="Steele"/>
    <s v="No"/>
    <x v="8"/>
    <s v="2"/>
    <n v="0.18"/>
    <n v="0.06"/>
    <n v="0.09"/>
    <n v="65323"/>
    <n v="1.6334684555795864"/>
    <n v="0.84"/>
  </r>
  <r>
    <n v="1393"/>
    <s v="Minnesota"/>
    <s v="Stevens"/>
    <s v="No"/>
    <x v="5"/>
    <s v="1"/>
    <n v="0.17"/>
    <n v="0.05"/>
    <n v="0.1"/>
    <n v="61929"/>
    <n v="1.414973347970818"/>
    <n v="0.75"/>
  </r>
  <r>
    <n v="1394"/>
    <s v="Minnesota"/>
    <s v="Swift"/>
    <s v="No"/>
    <x v="5"/>
    <s v="1"/>
    <n v="0.22"/>
    <n v="7.0000000000000007E-2"/>
    <n v="0.1"/>
    <n v="51552"/>
    <n v="1.414973347970818"/>
    <n v="0.8"/>
  </r>
  <r>
    <n v="1395"/>
    <s v="Minnesota"/>
    <s v="Todd"/>
    <s v="No"/>
    <x v="2"/>
    <s v="2"/>
    <n v="0.22"/>
    <n v="0.08"/>
    <n v="0.12"/>
    <n v="58113"/>
    <n v="2.1931245983544616"/>
    <n v="0.8"/>
  </r>
  <r>
    <n v="1396"/>
    <s v="Minnesota"/>
    <s v="Traverse"/>
    <s v="No"/>
    <x v="4"/>
    <s v="1"/>
    <n v="0.25"/>
    <n v="7.0000000000000007E-2"/>
    <n v="0.13"/>
    <n v="49773"/>
    <n v="1.2041199826559248"/>
    <n v="0.77"/>
  </r>
  <r>
    <n v="1397"/>
    <s v="Minnesota"/>
    <s v="Wabasha"/>
    <s v="No"/>
    <x v="1"/>
    <s v="2"/>
    <n v="0.22"/>
    <n v="7.0000000000000007E-2"/>
    <n v="7.0000000000000007E-2"/>
    <n v="63633"/>
    <n v="2.4014005407815442"/>
    <n v="0.8"/>
  </r>
  <r>
    <n v="1398"/>
    <s v="Minnesota"/>
    <s v="Wadena"/>
    <s v="No"/>
    <x v="5"/>
    <s v="2"/>
    <n v="0.21"/>
    <n v="0.08"/>
    <n v="0.14000000000000001"/>
    <n v="46312"/>
    <n v="1.414973347970818"/>
    <n v="0.81"/>
  </r>
  <r>
    <n v="1399"/>
    <s v="Minnesota"/>
    <s v="Waseca"/>
    <s v="No"/>
    <x v="2"/>
    <s v="2"/>
    <n v="0.18"/>
    <n v="0.06"/>
    <n v="0.09"/>
    <n v="58335"/>
    <n v="1.1139433523068367"/>
    <n v="0.8"/>
  </r>
  <r>
    <n v="1400"/>
    <s v="Minnesota"/>
    <s v="Washington"/>
    <s v="No"/>
    <x v="3"/>
    <s v="3"/>
    <n v="0.15"/>
    <n v="0.05"/>
    <n v="0.04"/>
    <n v="95840"/>
    <n v="2.1875207208364631"/>
    <n v="0.86"/>
  </r>
  <r>
    <n v="1401"/>
    <s v="Minnesota"/>
    <s v="Watonwan"/>
    <s v="No"/>
    <x v="2"/>
    <s v="2"/>
    <n v="0.2"/>
    <n v="0.06"/>
    <n v="0.1"/>
    <n v="51962"/>
    <n v="1.4771212547196624"/>
    <n v="0.81"/>
  </r>
  <r>
    <n v="1402"/>
    <s v="Minnesota"/>
    <s v="Wilkin"/>
    <s v="No"/>
    <x v="2"/>
    <s v="1"/>
    <n v="0.19"/>
    <n v="0.05"/>
    <n v="0.09"/>
    <n v="61387"/>
    <n v="2.0253058652647704"/>
    <n v="0.83"/>
  </r>
  <r>
    <n v="1403"/>
    <s v="Minnesota"/>
    <s v="Winona"/>
    <s v="No"/>
    <x v="7"/>
    <s v="2"/>
    <n v="0.17"/>
    <n v="0.06"/>
    <n v="0.12"/>
    <n v="56076"/>
    <n v="1.6720978579357175"/>
    <n v="0.79"/>
  </r>
  <r>
    <n v="1404"/>
    <s v="Minnesota"/>
    <s v="Wright"/>
    <s v="No"/>
    <x v="3"/>
    <s v="3"/>
    <n v="0.13"/>
    <n v="0.05"/>
    <n v="0.05"/>
    <n v="87377"/>
    <n v="2.271841606536499"/>
    <n v="0.89"/>
  </r>
  <r>
    <n v="1405"/>
    <s v="Minnesota"/>
    <s v="Yellow Medicine"/>
    <s v="No"/>
    <x v="4"/>
    <s v="1"/>
    <n v="0.2"/>
    <n v="0.06"/>
    <n v="0.11"/>
    <n v="56528"/>
    <n v="2.2068258760318495"/>
    <n v="0.81"/>
  </r>
  <r>
    <n v="1406"/>
    <s v="Mississippi"/>
    <s v="Adams"/>
    <s v="No"/>
    <x v="8"/>
    <s v="2"/>
    <n v="0.19"/>
    <n v="0.06"/>
    <n v="0.27"/>
    <n v="33392"/>
    <n v="2.1367205671564067"/>
    <n v="0.78"/>
  </r>
  <r>
    <n v="1407"/>
    <s v="Mississippi"/>
    <s v="Alcorn"/>
    <s v="No"/>
    <x v="5"/>
    <s v="2"/>
    <n v="0.18"/>
    <n v="0.05"/>
    <n v="0.18"/>
    <n v="40010"/>
    <n v="2.3031960574204891"/>
    <n v="0.86"/>
  </r>
  <r>
    <n v="1408"/>
    <s v="Mississippi"/>
    <s v="Amite"/>
    <s v="No"/>
    <x v="6"/>
    <s v="2"/>
    <n v="0.23"/>
    <n v="0.06"/>
    <n v="0.22"/>
    <n v="38092"/>
    <n v="0"/>
    <n v="0.81"/>
  </r>
  <r>
    <n v="1409"/>
    <s v="Mississippi"/>
    <s v="Attala"/>
    <s v="No"/>
    <x v="2"/>
    <s v="2"/>
    <n v="0.19"/>
    <n v="0.06"/>
    <n v="0.23"/>
    <n v="36761"/>
    <n v="1.414973347970818"/>
    <n v="0.85"/>
  </r>
  <r>
    <n v="1410"/>
    <s v="Mississippi"/>
    <s v="Benton"/>
    <s v="No"/>
    <x v="3"/>
    <s v="1"/>
    <n v="0.19"/>
    <n v="0.05"/>
    <n v="0.22"/>
    <n v="35184"/>
    <n v="0"/>
    <n v="0.87"/>
  </r>
  <r>
    <n v="1411"/>
    <s v="Mississippi"/>
    <s v="Bolivar"/>
    <s v="No"/>
    <x v="5"/>
    <s v="2"/>
    <n v="0.16"/>
    <n v="0.04"/>
    <n v="0.28000000000000003"/>
    <n v="33116"/>
    <n v="2.1139433523068369"/>
    <n v="0.84"/>
  </r>
  <r>
    <n v="1412"/>
    <s v="Mississippi"/>
    <s v="Calhoun"/>
    <s v="No"/>
    <x v="4"/>
    <s v="2"/>
    <n v="0.19"/>
    <n v="0.04"/>
    <n v="0.21"/>
    <n v="39176"/>
    <n v="2.1643528557844371"/>
    <n v="0.86"/>
  </r>
  <r>
    <n v="1413"/>
    <s v="Mississippi"/>
    <s v="Carroll"/>
    <s v="No"/>
    <x v="4"/>
    <s v="1"/>
    <n v="0.24"/>
    <n v="0.05"/>
    <n v="0.17"/>
    <n v="42588"/>
    <n v="0"/>
    <n v="0.79"/>
  </r>
  <r>
    <n v="1414"/>
    <s v="Mississippi"/>
    <s v="Chickasaw"/>
    <s v="No"/>
    <x v="5"/>
    <s v="2"/>
    <n v="0.17"/>
    <n v="0.04"/>
    <n v="0.2"/>
    <n v="37429"/>
    <n v="1.9294189257142926"/>
    <n v="0.86"/>
  </r>
  <r>
    <n v="1415"/>
    <s v="Mississippi"/>
    <s v="Choctaw"/>
    <s v="No"/>
    <x v="4"/>
    <s v="1"/>
    <n v="0.22"/>
    <n v="0.05"/>
    <n v="0.2"/>
    <n v="38479"/>
    <n v="1.9493900066449128"/>
    <n v="0.83"/>
  </r>
  <r>
    <n v="1416"/>
    <s v="Mississippi"/>
    <s v="Claiborne"/>
    <s v="No"/>
    <x v="6"/>
    <s v="1"/>
    <n v="0.16"/>
    <n v="0.04"/>
    <n v="0.31"/>
    <n v="29631"/>
    <n v="1.3617278360175928"/>
    <n v="0.75"/>
  </r>
  <r>
    <n v="1417"/>
    <s v="Mississippi"/>
    <s v="Clarke"/>
    <s v="No"/>
    <x v="4"/>
    <s v="2"/>
    <n v="0.2"/>
    <n v="7.0000000000000007E-2"/>
    <n v="0.21"/>
    <n v="41495"/>
    <n v="1.414973347970818"/>
    <n v="0.84"/>
  </r>
  <r>
    <n v="1418"/>
    <s v="Mississippi"/>
    <s v="Clay"/>
    <s v="No"/>
    <x v="5"/>
    <s v="2"/>
    <n v="0.18"/>
    <n v="0.05"/>
    <n v="0.22"/>
    <n v="38121"/>
    <n v="1.6989700043360187"/>
    <n v="0.85"/>
  </r>
  <r>
    <n v="1419"/>
    <s v="Mississippi"/>
    <s v="Coahoma"/>
    <s v="No"/>
    <x v="5"/>
    <s v="2"/>
    <n v="0.15"/>
    <n v="0.05"/>
    <n v="0.35"/>
    <n v="29380"/>
    <n v="2.2600713879850747"/>
    <n v="0.87"/>
  </r>
  <r>
    <n v="1420"/>
    <s v="Mississippi"/>
    <s v="Copiah"/>
    <s v="No"/>
    <x v="0"/>
    <s v="2"/>
    <n v="0.18"/>
    <n v="0.06"/>
    <n v="0.26"/>
    <n v="38664"/>
    <n v="1.414973347970818"/>
    <n v="0.85"/>
  </r>
  <r>
    <n v="1421"/>
    <s v="Mississippi"/>
    <s v="Covington"/>
    <s v="No"/>
    <x v="6"/>
    <s v="2"/>
    <n v="0.17"/>
    <n v="0.05"/>
    <n v="0.26"/>
    <n v="36083"/>
    <n v="1.9822712330395684"/>
    <n v="0.87"/>
  </r>
  <r>
    <n v="1422"/>
    <s v="Mississippi"/>
    <s v="DeSoto"/>
    <s v="No"/>
    <x v="3"/>
    <s v="3"/>
    <n v="0.13"/>
    <n v="0.06"/>
    <n v="0.09"/>
    <n v="68126"/>
    <n v="2.7331972651065692"/>
    <n v="0.9"/>
  </r>
  <r>
    <n v="1423"/>
    <s v="Mississippi"/>
    <s v="Forrest"/>
    <s v="No"/>
    <x v="1"/>
    <s v="2"/>
    <n v="0.14000000000000001"/>
    <n v="0.08"/>
    <n v="0.23"/>
    <n v="39061"/>
    <n v="2.7371926427047373"/>
    <n v="0.87"/>
  </r>
  <r>
    <n v="1424"/>
    <s v="Mississippi"/>
    <s v="Franklin"/>
    <s v="No"/>
    <x v="4"/>
    <s v="1"/>
    <n v="0.2"/>
    <n v="0.05"/>
    <n v="0.2"/>
    <n v="39508"/>
    <n v="1.414973347970818"/>
    <n v="0.84"/>
  </r>
  <r>
    <n v="1425"/>
    <s v="Mississippi"/>
    <s v="George"/>
    <s v="No"/>
    <x v="2"/>
    <s v="2"/>
    <n v="0.14000000000000001"/>
    <n v="0.05"/>
    <n v="0.16"/>
    <n v="47246"/>
    <n v="1.6901960800285136"/>
    <n v="0.87"/>
  </r>
  <r>
    <n v="1426"/>
    <s v="Mississippi"/>
    <s v="Greene"/>
    <s v="No"/>
    <x v="6"/>
    <s v="2"/>
    <n v="0.15"/>
    <n v="0.05"/>
    <n v="0.18"/>
    <n v="42022"/>
    <n v="0.90308998699194354"/>
    <n v="0.71"/>
  </r>
  <r>
    <n v="1427"/>
    <s v="Mississippi"/>
    <s v="Grenada"/>
    <s v="No"/>
    <x v="5"/>
    <s v="2"/>
    <n v="0.18"/>
    <n v="0.06"/>
    <n v="0.22"/>
    <n v="39633"/>
    <n v="1.7708520116421442"/>
    <n v="0.87"/>
  </r>
  <r>
    <n v="1428"/>
    <s v="Mississippi"/>
    <s v="Hancock"/>
    <s v="No"/>
    <x v="0"/>
    <s v="2"/>
    <n v="0.2"/>
    <n v="0.08"/>
    <n v="0.17"/>
    <n v="49843"/>
    <n v="2.012837224705172"/>
    <n v="0.84"/>
  </r>
  <r>
    <n v="1429"/>
    <s v="Mississippi"/>
    <s v="Harrison"/>
    <s v="No"/>
    <x v="0"/>
    <s v="3"/>
    <n v="0.15"/>
    <n v="0.11"/>
    <n v="0.19"/>
    <n v="45355"/>
    <n v="3.0791812460476247"/>
    <n v="0.86"/>
  </r>
  <r>
    <n v="1430"/>
    <s v="Mississippi"/>
    <s v="Hinds"/>
    <s v="Yes"/>
    <x v="0"/>
    <s v="3"/>
    <n v="0.14000000000000001"/>
    <n v="0.05"/>
    <n v="0.19"/>
    <n v="44776"/>
    <n v="3.388278863459639"/>
    <n v="0.86"/>
  </r>
  <r>
    <n v="1431"/>
    <s v="Mississippi"/>
    <s v="Holmes"/>
    <s v="No"/>
    <x v="2"/>
    <s v="2"/>
    <n v="0.15"/>
    <n v="0.03"/>
    <n v="0.31"/>
    <n v="26449"/>
    <n v="1.414973347970818"/>
    <n v="0.85"/>
  </r>
  <r>
    <n v="1432"/>
    <s v="Mississippi"/>
    <s v="Humphreys"/>
    <s v="No"/>
    <x v="2"/>
    <s v="1"/>
    <n v="0.17"/>
    <n v="0.04"/>
    <n v="0.37"/>
    <n v="28542"/>
    <n v="0"/>
    <n v="0.88"/>
  </r>
  <r>
    <n v="1433"/>
    <s v="Mississippi"/>
    <s v="Issaquena"/>
    <s v="No"/>
    <x v="6"/>
    <s v="1"/>
    <n v="0.17"/>
    <n v="0.03"/>
    <n v="0.31"/>
    <n v="26936"/>
    <n v="2.2355284469075487"/>
    <n v="0.63"/>
  </r>
  <r>
    <n v="1434"/>
    <s v="Mississippi"/>
    <s v="Itawamba"/>
    <s v="No"/>
    <x v="5"/>
    <s v="2"/>
    <n v="0.18"/>
    <n v="0.06"/>
    <n v="0.13"/>
    <n v="45720"/>
    <n v="0"/>
    <n v="0.84"/>
  </r>
  <r>
    <n v="1435"/>
    <s v="Mississippi"/>
    <s v="Jackson"/>
    <s v="No"/>
    <x v="0"/>
    <s v="3"/>
    <n v="0.16"/>
    <n v="0.09"/>
    <n v="0.18"/>
    <n v="51771"/>
    <n v="2.5587085705331658"/>
    <n v="0.87"/>
  </r>
  <r>
    <n v="1436"/>
    <s v="Mississippi"/>
    <s v="Jasper"/>
    <s v="No"/>
    <x v="4"/>
    <s v="2"/>
    <n v="0.2"/>
    <n v="0.05"/>
    <n v="0.19"/>
    <n v="36987"/>
    <n v="2.1038037209559568"/>
    <n v="0.84"/>
  </r>
  <r>
    <n v="1437"/>
    <s v="Mississippi"/>
    <s v="Jefferson"/>
    <s v="No"/>
    <x v="6"/>
    <s v="1"/>
    <n v="0.17"/>
    <n v="0.04"/>
    <n v="0.34"/>
    <n v="28024"/>
    <n v="1.4913616938342726"/>
    <n v="0.84"/>
  </r>
  <r>
    <n v="1438"/>
    <s v="Mississippi"/>
    <s v="Jefferson Davis"/>
    <s v="No"/>
    <x v="6"/>
    <s v="2"/>
    <n v="0.23"/>
    <n v="0.06"/>
    <n v="0.26"/>
    <n v="31739"/>
    <n v="1.9822712330395684"/>
    <n v="0.81"/>
  </r>
  <r>
    <n v="1439"/>
    <s v="Mississippi"/>
    <s v="Jones"/>
    <s v="No"/>
    <x v="7"/>
    <s v="2"/>
    <n v="0.17"/>
    <n v="0.05"/>
    <n v="0.19"/>
    <n v="42435"/>
    <n v="2.6283889300503116"/>
    <n v="0.85"/>
  </r>
  <r>
    <n v="1440"/>
    <s v="Mississippi"/>
    <s v="Kemper"/>
    <s v="No"/>
    <x v="4"/>
    <s v="2"/>
    <n v="0.2"/>
    <n v="0.05"/>
    <n v="0.24"/>
    <n v="33437"/>
    <n v="1.414973347970818"/>
    <n v="0.72"/>
  </r>
  <r>
    <n v="1441"/>
    <s v="Mississippi"/>
    <s v="Lafayette"/>
    <s v="No"/>
    <x v="7"/>
    <s v="2"/>
    <n v="0.13"/>
    <n v="0.04"/>
    <n v="0.16"/>
    <n v="49381"/>
    <n v="2.2380461031287955"/>
    <n v="0.79"/>
  </r>
  <r>
    <n v="1442"/>
    <s v="Mississippi"/>
    <s v="Lamar"/>
    <s v="No"/>
    <x v="1"/>
    <s v="2"/>
    <n v="0.14000000000000001"/>
    <n v="7.0000000000000007E-2"/>
    <n v="0.14000000000000001"/>
    <n v="58377"/>
    <n v="2.4183012913197452"/>
    <n v="0.88"/>
  </r>
  <r>
    <n v="1443"/>
    <s v="Mississippi"/>
    <s v="Lauderdale"/>
    <s v="No"/>
    <x v="8"/>
    <s v="2"/>
    <n v="0.17"/>
    <n v="0.08"/>
    <n v="0.24"/>
    <n v="40077"/>
    <n v="3.0090257420869104"/>
    <n v="0.82"/>
  </r>
  <r>
    <n v="1444"/>
    <s v="Mississippi"/>
    <s v="Lawrence"/>
    <s v="No"/>
    <x v="6"/>
    <s v="2"/>
    <n v="0.18"/>
    <n v="0.06"/>
    <n v="0.19"/>
    <n v="40510"/>
    <n v="1.414973347970818"/>
    <n v="0.88"/>
  </r>
  <r>
    <n v="1445"/>
    <s v="Mississippi"/>
    <s v="Leake"/>
    <s v="No"/>
    <x v="2"/>
    <s v="2"/>
    <n v="0.16"/>
    <n v="0.05"/>
    <n v="0.23"/>
    <n v="37212"/>
    <n v="1.414973347970818"/>
    <n v="0.81"/>
  </r>
  <r>
    <n v="1446"/>
    <s v="Mississippi"/>
    <s v="Lee"/>
    <s v="No"/>
    <x v="8"/>
    <s v="2"/>
    <n v="0.15"/>
    <n v="0.06"/>
    <n v="0.13"/>
    <n v="51088"/>
    <n v="2.9020028913507296"/>
    <n v="0.89"/>
  </r>
  <r>
    <n v="1447"/>
    <s v="Mississippi"/>
    <s v="Leflore"/>
    <s v="No"/>
    <x v="8"/>
    <s v="2"/>
    <n v="0.14000000000000001"/>
    <n v="0.04"/>
    <n v="0.33"/>
    <n v="29244"/>
    <n v="2.3201462861110542"/>
    <n v="0.86"/>
  </r>
  <r>
    <n v="1448"/>
    <s v="Mississippi"/>
    <s v="Lincoln"/>
    <s v="No"/>
    <x v="2"/>
    <s v="2"/>
    <n v="0.17"/>
    <n v="0.05"/>
    <n v="0.19"/>
    <n v="43478"/>
    <n v="1.9030899869919435"/>
    <n v="0.86"/>
  </r>
  <r>
    <n v="1449"/>
    <s v="Mississippi"/>
    <s v="Lowndes"/>
    <s v="No"/>
    <x v="8"/>
    <s v="2"/>
    <n v="0.16"/>
    <n v="0.08"/>
    <n v="0.23"/>
    <n v="44348"/>
    <n v="2.374748346010104"/>
    <n v="0.86"/>
  </r>
  <r>
    <n v="1450"/>
    <s v="Mississippi"/>
    <s v="Madison"/>
    <s v="No"/>
    <x v="0"/>
    <s v="3"/>
    <n v="0.13"/>
    <n v="0.05"/>
    <n v="0.09"/>
    <n v="75740"/>
    <n v="1.6434526764861874"/>
    <n v="0.88"/>
  </r>
  <r>
    <n v="1451"/>
    <s v="Mississippi"/>
    <s v="Marion"/>
    <s v="No"/>
    <x v="2"/>
    <s v="2"/>
    <n v="0.19"/>
    <n v="0.06"/>
    <n v="0.26"/>
    <n v="36408"/>
    <n v="1.6989700043360187"/>
    <n v="0.84"/>
  </r>
  <r>
    <n v="1452"/>
    <s v="Mississippi"/>
    <s v="Marshall"/>
    <s v="No"/>
    <x v="3"/>
    <s v="2"/>
    <n v="0.18"/>
    <n v="0.05"/>
    <n v="0.2"/>
    <n v="40285"/>
    <n v="1.6127838567197355"/>
    <n v="0.82"/>
  </r>
  <r>
    <n v="1453"/>
    <s v="Mississippi"/>
    <s v="Monroe"/>
    <s v="No"/>
    <x v="5"/>
    <s v="2"/>
    <n v="0.19"/>
    <n v="0.06"/>
    <n v="0.16"/>
    <n v="44681"/>
    <n v="2.1172712956557644"/>
    <n v="0.86"/>
  </r>
  <r>
    <n v="1454"/>
    <s v="Mississippi"/>
    <s v="Montgomery"/>
    <s v="No"/>
    <x v="5"/>
    <s v="2"/>
    <n v="0.22"/>
    <n v="0.06"/>
    <n v="0.23"/>
    <n v="36311"/>
    <n v="1.414973347970818"/>
    <n v="0.84"/>
  </r>
  <r>
    <n v="1455"/>
    <s v="Mississippi"/>
    <s v="Neshoba"/>
    <s v="No"/>
    <x v="5"/>
    <s v="2"/>
    <n v="0.16"/>
    <n v="0.06"/>
    <n v="0.26"/>
    <n v="36236"/>
    <n v="2.4149733479708178"/>
    <n v="0.88"/>
  </r>
  <r>
    <n v="1456"/>
    <s v="Mississippi"/>
    <s v="Newton"/>
    <s v="No"/>
    <x v="5"/>
    <s v="2"/>
    <n v="0.17"/>
    <n v="7.0000000000000007E-2"/>
    <n v="0.21"/>
    <n v="40792"/>
    <n v="0"/>
    <n v="0.85"/>
  </r>
  <r>
    <n v="1457"/>
    <s v="Mississippi"/>
    <s v="Noxubee"/>
    <s v="No"/>
    <x v="5"/>
    <s v="2"/>
    <n v="0.16"/>
    <n v="0.04"/>
    <n v="0.28000000000000003"/>
    <n v="32167"/>
    <n v="1.9344984512435677"/>
    <n v="0.88"/>
  </r>
  <r>
    <n v="1458"/>
    <s v="Mississippi"/>
    <s v="Oktibbeha"/>
    <s v="No"/>
    <x v="8"/>
    <s v="2"/>
    <n v="0.12"/>
    <n v="0.04"/>
    <n v="0.25"/>
    <n v="39130"/>
    <n v="1.9867717342662448"/>
    <n v="0.82"/>
  </r>
  <r>
    <n v="1459"/>
    <s v="Mississippi"/>
    <s v="Panola"/>
    <s v="No"/>
    <x v="2"/>
    <s v="2"/>
    <n v="0.16"/>
    <n v="0.05"/>
    <n v="0.22"/>
    <n v="39198"/>
    <n v="2.0530784434834195"/>
    <n v="0.89"/>
  </r>
  <r>
    <n v="1460"/>
    <s v="Mississippi"/>
    <s v="Pearl River"/>
    <s v="No"/>
    <x v="2"/>
    <s v="2"/>
    <n v="0.19"/>
    <n v="0.08"/>
    <n v="0.18"/>
    <n v="45268"/>
    <n v="1.8325089127062364"/>
    <n v="0.84"/>
  </r>
  <r>
    <n v="1461"/>
    <s v="Mississippi"/>
    <s v="Perry"/>
    <s v="No"/>
    <x v="1"/>
    <s v="2"/>
    <n v="0.18"/>
    <n v="7.0000000000000007E-2"/>
    <n v="0.22"/>
    <n v="39687"/>
    <n v="1.3617278360175928"/>
    <n v="0.87"/>
  </r>
  <r>
    <n v="1462"/>
    <s v="Mississippi"/>
    <s v="Pike"/>
    <s v="No"/>
    <x v="2"/>
    <s v="2"/>
    <n v="0.17"/>
    <n v="0.06"/>
    <n v="0.3"/>
    <n v="33983"/>
    <n v="2.2430380486862944"/>
    <n v="0.85"/>
  </r>
  <r>
    <n v="1463"/>
    <s v="Mississippi"/>
    <s v="Pontotoc"/>
    <s v="No"/>
    <x v="5"/>
    <s v="2"/>
    <n v="0.15"/>
    <n v="0.05"/>
    <n v="0.16"/>
    <n v="44297"/>
    <n v="1.8450980400142569"/>
    <n v="0.89"/>
  </r>
  <r>
    <n v="1464"/>
    <s v="Mississippi"/>
    <s v="Prentiss"/>
    <s v="No"/>
    <x v="5"/>
    <s v="2"/>
    <n v="0.18"/>
    <n v="0.05"/>
    <n v="0.19"/>
    <n v="41281"/>
    <n v="1.8260748027008264"/>
    <n v="0.84"/>
  </r>
  <r>
    <n v="1465"/>
    <s v="Mississippi"/>
    <s v="Quitman"/>
    <s v="No"/>
    <x v="2"/>
    <s v="1"/>
    <n v="0.17"/>
    <n v="0.05"/>
    <n v="0.37"/>
    <n v="27767"/>
    <n v="0"/>
    <n v="0.87"/>
  </r>
  <r>
    <n v="1466"/>
    <s v="Mississippi"/>
    <s v="Rankin"/>
    <s v="No"/>
    <x v="0"/>
    <s v="3"/>
    <n v="0.15"/>
    <n v="0.05"/>
    <n v="0.09"/>
    <n v="66296"/>
    <n v="2.8887409606828927"/>
    <n v="0.85"/>
  </r>
  <r>
    <n v="1467"/>
    <s v="Mississippi"/>
    <s v="Scott"/>
    <s v="No"/>
    <x v="2"/>
    <s v="2"/>
    <n v="0.15"/>
    <n v="0.04"/>
    <n v="0.25"/>
    <n v="38034"/>
    <n v="1.9084850188786497"/>
    <n v="0.88"/>
  </r>
  <r>
    <n v="1468"/>
    <s v="Mississippi"/>
    <s v="Sharkey"/>
    <s v="No"/>
    <x v="6"/>
    <s v="1"/>
    <n v="0.19"/>
    <n v="0.03"/>
    <n v="0.33"/>
    <n v="28887"/>
    <n v="1.4771212547196624"/>
    <n v="0.86"/>
  </r>
  <r>
    <n v="1469"/>
    <s v="Mississippi"/>
    <s v="Simpson"/>
    <s v="No"/>
    <x v="0"/>
    <s v="2"/>
    <n v="0.18"/>
    <n v="0.05"/>
    <n v="0.19"/>
    <n v="38173"/>
    <n v="1.9030899869919435"/>
    <n v="0.86"/>
  </r>
  <r>
    <n v="1470"/>
    <s v="Mississippi"/>
    <s v="Smith"/>
    <s v="No"/>
    <x v="6"/>
    <s v="2"/>
    <n v="0.2"/>
    <n v="0.05"/>
    <n v="0.17"/>
    <n v="46764"/>
    <n v="1.3222192947339193"/>
    <n v="0.84"/>
  </r>
  <r>
    <n v="1471"/>
    <s v="Mississippi"/>
    <s v="Stone"/>
    <s v="No"/>
    <x v="2"/>
    <s v="2"/>
    <n v="0.16"/>
    <n v="7.0000000000000007E-2"/>
    <n v="0.18"/>
    <n v="44622"/>
    <n v="1.414973347970818"/>
    <n v="0.79"/>
  </r>
  <r>
    <n v="1472"/>
    <s v="Mississippi"/>
    <s v="Sunflower"/>
    <s v="No"/>
    <x v="5"/>
    <s v="2"/>
    <n v="0.14000000000000001"/>
    <n v="0.04"/>
    <n v="0.27"/>
    <n v="31329"/>
    <n v="2.1583624920952498"/>
    <n v="0.75"/>
  </r>
  <r>
    <n v="1473"/>
    <s v="Mississippi"/>
    <s v="Tallahatchie"/>
    <s v="No"/>
    <x v="5"/>
    <s v="2"/>
    <n v="0.15"/>
    <n v="0.04"/>
    <n v="0.28000000000000003"/>
    <n v="32692"/>
    <n v="2.0681858617461617"/>
    <n v="0.73"/>
  </r>
  <r>
    <n v="1474"/>
    <s v="Mississippi"/>
    <s v="Tate"/>
    <s v="No"/>
    <x v="3"/>
    <s v="2"/>
    <n v="0.17"/>
    <n v="0.06"/>
    <n v="0.17"/>
    <n v="48082"/>
    <n v="1.6232492903979006"/>
    <n v="0.83"/>
  </r>
  <r>
    <n v="1475"/>
    <s v="Mississippi"/>
    <s v="Tippah"/>
    <s v="No"/>
    <x v="2"/>
    <s v="2"/>
    <n v="0.17"/>
    <n v="0.05"/>
    <n v="0.17"/>
    <n v="39833"/>
    <n v="1.8195439355418688"/>
    <n v="0.89"/>
  </r>
  <r>
    <n v="1476"/>
    <s v="Mississippi"/>
    <s v="Tishomingo"/>
    <s v="No"/>
    <x v="6"/>
    <s v="2"/>
    <n v="0.2"/>
    <n v="0.06"/>
    <n v="0.15"/>
    <n v="41455"/>
    <n v="1.6901960800285136"/>
    <n v="0.85"/>
  </r>
  <r>
    <n v="1477"/>
    <s v="Mississippi"/>
    <s v="Tunica"/>
    <s v="No"/>
    <x v="3"/>
    <s v="1"/>
    <n v="0.12"/>
    <n v="0.06"/>
    <n v="0.26"/>
    <n v="33143"/>
    <n v="0"/>
    <n v="0.91"/>
  </r>
  <r>
    <n v="1478"/>
    <s v="Mississippi"/>
    <s v="Union"/>
    <s v="No"/>
    <x v="2"/>
    <s v="2"/>
    <n v="0.17"/>
    <n v="0.04"/>
    <n v="0.13"/>
    <n v="46600"/>
    <n v="2.1875207208364631"/>
    <n v="0.88"/>
  </r>
  <r>
    <n v="1479"/>
    <s v="Mississippi"/>
    <s v="Walthall"/>
    <s v="No"/>
    <x v="4"/>
    <s v="2"/>
    <n v="0.2"/>
    <n v="0.05"/>
    <n v="0.23"/>
    <n v="33566"/>
    <n v="1.414973347970818"/>
    <n v="0.85"/>
  </r>
  <r>
    <n v="1480"/>
    <s v="Mississippi"/>
    <s v="Warren"/>
    <s v="No"/>
    <x v="7"/>
    <s v="2"/>
    <n v="0.17"/>
    <n v="7.0000000000000007E-2"/>
    <n v="0.19"/>
    <n v="46049"/>
    <n v="2.5965970956264601"/>
    <n v="0.87"/>
  </r>
  <r>
    <n v="1481"/>
    <s v="Mississippi"/>
    <s v="Washington"/>
    <s v="No"/>
    <x v="8"/>
    <s v="2"/>
    <n v="0.16"/>
    <n v="0.06"/>
    <n v="0.32"/>
    <n v="33991"/>
    <n v="1.6020599913279623"/>
    <n v="0.88"/>
  </r>
  <r>
    <n v="1482"/>
    <s v="Mississippi"/>
    <s v="Wayne"/>
    <s v="No"/>
    <x v="5"/>
    <s v="2"/>
    <n v="0.17"/>
    <n v="0.04"/>
    <n v="0.21"/>
    <n v="37401"/>
    <n v="1.9084850188786497"/>
    <n v="0.87"/>
  </r>
  <r>
    <n v="1483"/>
    <s v="Mississippi"/>
    <s v="Webster"/>
    <s v="No"/>
    <x v="4"/>
    <s v="1"/>
    <n v="0.18"/>
    <n v="0.06"/>
    <n v="0.18"/>
    <n v="43349"/>
    <n v="1.8692317197309762"/>
    <n v="0.89"/>
  </r>
  <r>
    <n v="1484"/>
    <s v="Mississippi"/>
    <s v="Wilkinson"/>
    <s v="No"/>
    <x v="6"/>
    <s v="1"/>
    <n v="0.17"/>
    <n v="0.04"/>
    <n v="0.26"/>
    <n v="29900"/>
    <n v="1.2304489213782739"/>
    <n v="0.75"/>
  </r>
  <r>
    <n v="1485"/>
    <s v="Mississippi"/>
    <s v="Winston"/>
    <s v="No"/>
    <x v="5"/>
    <s v="2"/>
    <n v="0.2"/>
    <n v="0.06"/>
    <n v="0.2"/>
    <n v="39498"/>
    <n v="2.1613680022349748"/>
    <n v="0.82"/>
  </r>
  <r>
    <n v="1486"/>
    <s v="Mississippi"/>
    <s v="Yalobusha"/>
    <s v="No"/>
    <x v="5"/>
    <s v="2"/>
    <n v="0.2"/>
    <n v="0.06"/>
    <n v="0.18"/>
    <n v="39551"/>
    <n v="2.173186268412274"/>
    <n v="0.87"/>
  </r>
  <r>
    <n v="1487"/>
    <s v="Mississippi"/>
    <s v="Yazoo"/>
    <s v="No"/>
    <x v="0"/>
    <s v="2"/>
    <n v="0.13"/>
    <n v="0.04"/>
    <n v="0.3"/>
    <n v="33111"/>
    <n v="1.414973347970818"/>
    <n v="0.71"/>
  </r>
  <r>
    <n v="1488"/>
    <s v="Missouri"/>
    <s v="Adair"/>
    <s v="No"/>
    <x v="5"/>
    <s v="2"/>
    <n v="0.15"/>
    <n v="0.06"/>
    <n v="0.21"/>
    <n v="40395"/>
    <n v="1.7075701760979363"/>
    <n v="0.77"/>
  </r>
  <r>
    <n v="1489"/>
    <s v="Missouri"/>
    <s v="Andrew"/>
    <s v="No"/>
    <x v="1"/>
    <s v="2"/>
    <n v="0.18"/>
    <n v="0.06"/>
    <n v="0.08"/>
    <n v="57459"/>
    <n v="0"/>
    <n v="0.84"/>
  </r>
  <r>
    <n v="1490"/>
    <s v="Missouri"/>
    <s v="Atchison"/>
    <s v="No"/>
    <x v="4"/>
    <s v="1"/>
    <n v="0.25"/>
    <n v="0.08"/>
    <n v="0.12"/>
    <n v="49122"/>
    <n v="1.2787536009528289"/>
    <n v="0.77"/>
  </r>
  <r>
    <n v="1491"/>
    <s v="Missouri"/>
    <s v="Audrain"/>
    <s v="No"/>
    <x v="2"/>
    <s v="2"/>
    <n v="0.18"/>
    <n v="7.0000000000000007E-2"/>
    <n v="0.15"/>
    <n v="44340"/>
    <n v="1.7853298350107671"/>
    <n v="0.78"/>
  </r>
  <r>
    <n v="1492"/>
    <s v="Missouri"/>
    <s v="Barry"/>
    <s v="No"/>
    <x v="2"/>
    <s v="2"/>
    <n v="0.21"/>
    <n v="0.08"/>
    <n v="0.19"/>
    <n v="42457"/>
    <n v="1.6434526764861874"/>
    <n v="0.82"/>
  </r>
  <r>
    <n v="1493"/>
    <s v="Missouri"/>
    <s v="Barton"/>
    <s v="No"/>
    <x v="2"/>
    <s v="2"/>
    <n v="0.21"/>
    <n v="7.0000000000000007E-2"/>
    <n v="0.17"/>
    <n v="41583"/>
    <n v="1.414973347970818"/>
    <n v="0.83"/>
  </r>
  <r>
    <n v="1494"/>
    <s v="Missouri"/>
    <s v="Bates"/>
    <s v="No"/>
    <x v="3"/>
    <s v="2"/>
    <n v="0.19"/>
    <n v="7.0000000000000007E-2"/>
    <n v="0.14000000000000001"/>
    <n v="45955"/>
    <n v="1.6989700043360187"/>
    <n v="0.83"/>
  </r>
  <r>
    <n v="1495"/>
    <s v="Missouri"/>
    <s v="Benton"/>
    <s v="No"/>
    <x v="5"/>
    <s v="2"/>
    <n v="0.31"/>
    <n v="0.1"/>
    <n v="0.2"/>
    <n v="40025"/>
    <n v="0"/>
    <n v="0.74"/>
  </r>
  <r>
    <n v="1496"/>
    <s v="Missouri"/>
    <s v="Bollinger"/>
    <s v="No"/>
    <x v="1"/>
    <s v="2"/>
    <n v="0.21"/>
    <n v="7.0000000000000007E-2"/>
    <n v="0.15"/>
    <n v="44233"/>
    <n v="0"/>
    <n v="0.84"/>
  </r>
  <r>
    <n v="1497"/>
    <s v="Missouri"/>
    <s v="Boone"/>
    <s v="No"/>
    <x v="1"/>
    <s v="3"/>
    <n v="0.12"/>
    <n v="0.06"/>
    <n v="0.16"/>
    <n v="55136"/>
    <n v="3.0503797562614579"/>
    <n v="0.86"/>
  </r>
  <r>
    <n v="1498"/>
    <s v="Missouri"/>
    <s v="Buchanan"/>
    <s v="No"/>
    <x v="1"/>
    <s v="2"/>
    <n v="0.16"/>
    <n v="7.0000000000000007E-2"/>
    <n v="0.15"/>
    <n v="52506"/>
    <n v="2.7007037171450192"/>
    <n v="0.83"/>
  </r>
  <r>
    <n v="1499"/>
    <s v="Missouri"/>
    <s v="Butler"/>
    <s v="No"/>
    <x v="8"/>
    <s v="2"/>
    <n v="0.19"/>
    <n v="0.08"/>
    <n v="0.2"/>
    <n v="38067"/>
    <n v="2.4756711883244296"/>
    <n v="0.86"/>
  </r>
  <r>
    <n v="1500"/>
    <s v="Missouri"/>
    <s v="Caldwell"/>
    <s v="No"/>
    <x v="3"/>
    <s v="1"/>
    <n v="0.2"/>
    <n v="0.08"/>
    <n v="0.14000000000000001"/>
    <n v="47591"/>
    <n v="0"/>
    <n v="0.81"/>
  </r>
  <r>
    <n v="1501"/>
    <s v="Missouri"/>
    <s v="Callaway"/>
    <s v="No"/>
    <x v="1"/>
    <s v="2"/>
    <n v="0.16"/>
    <n v="0.08"/>
    <n v="0.11"/>
    <n v="53970"/>
    <n v="2.6522463410033232"/>
    <n v="0.8"/>
  </r>
  <r>
    <n v="1502"/>
    <s v="Missouri"/>
    <s v="Camden"/>
    <s v="No"/>
    <x v="5"/>
    <s v="2"/>
    <n v="0.28000000000000003"/>
    <n v="0.1"/>
    <n v="0.12"/>
    <n v="48580"/>
    <n v="2.1172712956557644"/>
    <n v="0.74"/>
  </r>
  <r>
    <n v="1503"/>
    <s v="Missouri"/>
    <s v="Cape Girardeau"/>
    <s v="No"/>
    <x v="1"/>
    <s v="2"/>
    <n v="0.17"/>
    <n v="7.0000000000000007E-2"/>
    <n v="0.13"/>
    <n v="51962"/>
    <n v="2.6857417386022635"/>
    <n v="0.82"/>
  </r>
  <r>
    <n v="1504"/>
    <s v="Missouri"/>
    <s v="Carroll"/>
    <s v="No"/>
    <x v="2"/>
    <s v="1"/>
    <n v="0.22"/>
    <n v="7.0000000000000007E-2"/>
    <n v="0.12"/>
    <n v="47049"/>
    <n v="1.414973347970818"/>
    <n v="0.82"/>
  </r>
  <r>
    <n v="1505"/>
    <s v="Missouri"/>
    <s v="Carter"/>
    <s v="No"/>
    <x v="4"/>
    <s v="1"/>
    <n v="0.2"/>
    <n v="0.08"/>
    <n v="0.22"/>
    <n v="34134"/>
    <n v="0"/>
    <n v="0.85"/>
  </r>
  <r>
    <n v="1506"/>
    <s v="Missouri"/>
    <s v="Cass"/>
    <s v="No"/>
    <x v="3"/>
    <s v="3"/>
    <n v="0.17"/>
    <n v="0.08"/>
    <n v="0.08"/>
    <n v="71374"/>
    <n v="1.9242792860618816"/>
    <n v="0.85"/>
  </r>
  <r>
    <n v="1507"/>
    <s v="Missouri"/>
    <s v="Cedar"/>
    <s v="No"/>
    <x v="2"/>
    <s v="2"/>
    <n v="0.23"/>
    <n v="0.09"/>
    <n v="0.18"/>
    <n v="37288"/>
    <n v="1.414973347970818"/>
    <n v="0.8"/>
  </r>
  <r>
    <n v="1508"/>
    <s v="Missouri"/>
    <s v="Chariton"/>
    <s v="No"/>
    <x v="4"/>
    <s v="1"/>
    <n v="0.24"/>
    <n v="0.08"/>
    <n v="0.13"/>
    <n v="48421"/>
    <n v="0"/>
    <n v="0.78"/>
  </r>
  <r>
    <n v="1509"/>
    <s v="Missouri"/>
    <s v="Christian"/>
    <s v="No"/>
    <x v="0"/>
    <s v="2"/>
    <n v="0.16"/>
    <n v="7.0000000000000007E-2"/>
    <n v="0.08"/>
    <n v="58057"/>
    <n v="0"/>
    <n v="0.87"/>
  </r>
  <r>
    <n v="1510"/>
    <s v="Missouri"/>
    <s v="Clark"/>
    <s v="No"/>
    <x v="4"/>
    <s v="1"/>
    <n v="0.21"/>
    <n v="7.0000000000000007E-2"/>
    <n v="0.15"/>
    <n v="46832"/>
    <n v="0"/>
    <n v="0.82"/>
  </r>
  <r>
    <n v="1511"/>
    <s v="Missouri"/>
    <s v="Clay"/>
    <s v="No"/>
    <x v="3"/>
    <s v="3"/>
    <n v="0.14000000000000001"/>
    <n v="7.0000000000000007E-2"/>
    <n v="7.0000000000000007E-2"/>
    <n v="68943"/>
    <n v="2.9047155452786808"/>
    <n v="0.88"/>
  </r>
  <r>
    <n v="1512"/>
    <s v="Missouri"/>
    <s v="Clinton"/>
    <s v="No"/>
    <x v="3"/>
    <s v="2"/>
    <n v="0.18"/>
    <n v="0.08"/>
    <n v="0.09"/>
    <n v="58641"/>
    <n v="1.7708520116421442"/>
    <n v="0.84"/>
  </r>
  <r>
    <n v="1513"/>
    <s v="Missouri"/>
    <s v="Cole"/>
    <s v="No"/>
    <x v="1"/>
    <s v="2"/>
    <n v="0.17"/>
    <n v="0.06"/>
    <n v="0.08"/>
    <n v="62817"/>
    <n v="2.3159703454569178"/>
    <n v="0.81"/>
  </r>
  <r>
    <n v="1514"/>
    <s v="Missouri"/>
    <s v="Cooper"/>
    <s v="No"/>
    <x v="2"/>
    <s v="2"/>
    <n v="0.18"/>
    <n v="7.0000000000000007E-2"/>
    <n v="0.13"/>
    <n v="52513"/>
    <n v="1.5185139398778875"/>
    <n v="0.78"/>
  </r>
  <r>
    <n v="1515"/>
    <s v="Missouri"/>
    <s v="Crawford"/>
    <s v="No"/>
    <x v="2"/>
    <s v="2"/>
    <n v="0.2"/>
    <n v="0.08"/>
    <n v="0.16"/>
    <n v="42774"/>
    <n v="0"/>
    <n v="0.85"/>
  </r>
  <r>
    <n v="1516"/>
    <s v="Missouri"/>
    <s v="Dade"/>
    <s v="No"/>
    <x v="6"/>
    <s v="1"/>
    <n v="0.24"/>
    <n v="0.08"/>
    <n v="0.16"/>
    <n v="41381"/>
    <n v="0"/>
    <n v="0.79"/>
  </r>
  <r>
    <n v="1517"/>
    <s v="Missouri"/>
    <s v="Dallas"/>
    <s v="No"/>
    <x v="0"/>
    <s v="2"/>
    <n v="0.2"/>
    <n v="0.09"/>
    <n v="0.16"/>
    <n v="38765"/>
    <n v="0"/>
    <n v="0.84"/>
  </r>
  <r>
    <n v="1518"/>
    <s v="Missouri"/>
    <s v="Daviess"/>
    <s v="No"/>
    <x v="6"/>
    <s v="1"/>
    <n v="0.2"/>
    <n v="0.08"/>
    <n v="0.15"/>
    <n v="51255"/>
    <n v="0"/>
    <n v="0.8"/>
  </r>
  <r>
    <n v="1519"/>
    <s v="Missouri"/>
    <s v="DeKal"/>
    <s v="No"/>
    <x v="1"/>
    <s v="2"/>
    <n v="0.17"/>
    <n v="7.0000000000000007E-2"/>
    <n v="0.12"/>
    <n v="48920"/>
    <n v="0"/>
    <n v="0.6"/>
  </r>
  <r>
    <n v="1520"/>
    <s v="Missouri"/>
    <s v="Dent"/>
    <s v="No"/>
    <x v="5"/>
    <s v="2"/>
    <n v="0.22"/>
    <n v="0.09"/>
    <n v="0.2"/>
    <n v="39392"/>
    <n v="1.6434526764861874"/>
    <n v="0.82"/>
  </r>
  <r>
    <n v="1521"/>
    <s v="Missouri"/>
    <s v="Douglas"/>
    <s v="No"/>
    <x v="2"/>
    <s v="2"/>
    <n v="0.24"/>
    <n v="0.08"/>
    <n v="0.19"/>
    <n v="36762"/>
    <n v="0"/>
    <n v="0.79"/>
  </r>
  <r>
    <n v="1522"/>
    <s v="Missouri"/>
    <s v="Dunklin"/>
    <s v="No"/>
    <x v="5"/>
    <s v="2"/>
    <n v="0.19"/>
    <n v="0.06"/>
    <n v="0.25"/>
    <n v="37331"/>
    <n v="0"/>
    <n v="0.86"/>
  </r>
  <r>
    <n v="1523"/>
    <s v="Missouri"/>
    <s v="Franklin"/>
    <s v="No"/>
    <x v="3"/>
    <s v="3"/>
    <n v="0.17"/>
    <n v="7.0000000000000007E-2"/>
    <n v="0.09"/>
    <n v="58738"/>
    <n v="2.2648178230095364"/>
    <n v="0.86"/>
  </r>
  <r>
    <n v="1524"/>
    <s v="Missouri"/>
    <s v="Gasconade"/>
    <s v="No"/>
    <x v="2"/>
    <s v="2"/>
    <n v="0.23"/>
    <n v="0.08"/>
    <n v="0.12"/>
    <n v="52282"/>
    <n v="1.3979400086720377"/>
    <n v="0.81"/>
  </r>
  <r>
    <n v="1525"/>
    <s v="Missouri"/>
    <s v="Gentry"/>
    <s v="No"/>
    <x v="6"/>
    <s v="1"/>
    <n v="0.2"/>
    <n v="7.0000000000000007E-2"/>
    <n v="0.15"/>
    <n v="43731"/>
    <n v="1.414973347970818"/>
    <n v="0.83"/>
  </r>
  <r>
    <n v="1526"/>
    <s v="Missouri"/>
    <s v="Greene"/>
    <s v="No"/>
    <x v="0"/>
    <s v="3"/>
    <n v="0.16"/>
    <n v="7.0000000000000007E-2"/>
    <n v="0.15"/>
    <n v="44799"/>
    <n v="3.2137832993353044"/>
    <n v="0.84"/>
  </r>
  <r>
    <n v="1527"/>
    <s v="Missouri"/>
    <s v="Grundy"/>
    <s v="No"/>
    <x v="5"/>
    <s v="1"/>
    <n v="0.22"/>
    <n v="0.08"/>
    <n v="0.16"/>
    <n v="40315"/>
    <n v="1.2041199826559248"/>
    <n v="0.79"/>
  </r>
  <r>
    <n v="1528"/>
    <s v="Missouri"/>
    <s v="Harrison"/>
    <s v="No"/>
    <x v="5"/>
    <s v="1"/>
    <n v="0.22"/>
    <n v="0.08"/>
    <n v="0.15"/>
    <n v="40639"/>
    <n v="1.3010299956639813"/>
    <n v="0.8"/>
  </r>
  <r>
    <n v="1529"/>
    <s v="Missouri"/>
    <s v="Henry"/>
    <s v="No"/>
    <x v="2"/>
    <s v="2"/>
    <n v="0.22"/>
    <n v="0.1"/>
    <n v="0.17"/>
    <n v="44978"/>
    <n v="1.9777236052888478"/>
    <n v="0.83"/>
  </r>
  <r>
    <n v="1530"/>
    <s v="Missouri"/>
    <s v="Hickory"/>
    <s v="No"/>
    <x v="6"/>
    <s v="1"/>
    <n v="0.33"/>
    <n v="0.08"/>
    <n v="0.18"/>
    <n v="35025"/>
    <n v="0"/>
    <n v="0.72"/>
  </r>
  <r>
    <n v="1531"/>
    <s v="Missouri"/>
    <s v="Holt"/>
    <s v="No"/>
    <x v="6"/>
    <s v="1"/>
    <n v="0.25"/>
    <n v="0.09"/>
    <n v="0.13"/>
    <n v="47191"/>
    <n v="0"/>
    <n v="0.77"/>
  </r>
  <r>
    <n v="1532"/>
    <s v="Missouri"/>
    <s v="Howard"/>
    <s v="No"/>
    <x v="2"/>
    <s v="2"/>
    <n v="0.19"/>
    <n v="7.0000000000000007E-2"/>
    <n v="0.12"/>
    <n v="45767"/>
    <n v="0"/>
    <n v="0.77"/>
  </r>
  <r>
    <n v="1533"/>
    <s v="Missouri"/>
    <s v="Howell"/>
    <s v="No"/>
    <x v="5"/>
    <s v="2"/>
    <n v="0.2"/>
    <n v="0.09"/>
    <n v="0.21"/>
    <n v="36762"/>
    <n v="2.0934216851622351"/>
    <n v="0.84"/>
  </r>
  <r>
    <n v="1534"/>
    <s v="Missouri"/>
    <s v="Iron"/>
    <s v="No"/>
    <x v="5"/>
    <s v="2"/>
    <n v="0.21"/>
    <n v="0.09"/>
    <n v="0.19"/>
    <n v="37755"/>
    <n v="1.2041199826559248"/>
    <n v="0.84"/>
  </r>
  <r>
    <n v="1535"/>
    <s v="Missouri"/>
    <s v="Jackson"/>
    <s v="Yes"/>
    <x v="3"/>
    <s v="3"/>
    <n v="0.15"/>
    <n v="0.06"/>
    <n v="0.13"/>
    <n v="55864"/>
    <n v="3.4825877695267677"/>
    <n v="0.87"/>
  </r>
  <r>
    <n v="1536"/>
    <s v="Missouri"/>
    <s v="Jasper"/>
    <s v="No"/>
    <x v="1"/>
    <s v="3"/>
    <n v="0.16"/>
    <n v="7.0000000000000007E-2"/>
    <n v="0.16"/>
    <n v="46596"/>
    <n v="2.828015064223977"/>
    <n v="0.86"/>
  </r>
  <r>
    <n v="1537"/>
    <s v="Missouri"/>
    <s v="Jefferson"/>
    <s v="No"/>
    <x v="3"/>
    <s v="3"/>
    <n v="0.15"/>
    <n v="7.0000000000000007E-2"/>
    <n v="0.09"/>
    <n v="65150"/>
    <n v="2.3117538610557542"/>
    <n v="0.88"/>
  </r>
  <r>
    <n v="1538"/>
    <s v="Missouri"/>
    <s v="Johnson"/>
    <s v="No"/>
    <x v="7"/>
    <s v="2"/>
    <n v="0.13"/>
    <n v="0.12"/>
    <n v="0.13"/>
    <n v="52151"/>
    <n v="1.7634279935629373"/>
    <n v="0.84"/>
  </r>
  <r>
    <n v="1539"/>
    <s v="Missouri"/>
    <s v="Knox"/>
    <s v="No"/>
    <x v="4"/>
    <s v="1"/>
    <n v="0.22"/>
    <n v="7.0000000000000007E-2"/>
    <n v="0.16"/>
    <n v="39309"/>
    <n v="0"/>
    <n v="0.79"/>
  </r>
  <r>
    <n v="1540"/>
    <s v="Missouri"/>
    <s v="Laclede"/>
    <s v="No"/>
    <x v="2"/>
    <s v="2"/>
    <n v="0.18"/>
    <n v="0.09"/>
    <n v="0.15"/>
    <n v="44562"/>
    <n v="1.7708520116421442"/>
    <n v="0.86"/>
  </r>
  <r>
    <n v="1541"/>
    <s v="Missouri"/>
    <s v="Lafayette"/>
    <s v="No"/>
    <x v="3"/>
    <s v="2"/>
    <n v="0.19"/>
    <n v="7.0000000000000007E-2"/>
    <n v="0.11"/>
    <n v="53389"/>
    <n v="1.414973347970818"/>
    <n v="0.84"/>
  </r>
  <r>
    <n v="1542"/>
    <s v="Missouri"/>
    <s v="Lawrence"/>
    <s v="No"/>
    <x v="2"/>
    <s v="2"/>
    <n v="0.18"/>
    <n v="0.08"/>
    <n v="0.15"/>
    <n v="45074"/>
    <n v="1.414973347970818"/>
    <n v="0.85"/>
  </r>
  <r>
    <n v="1543"/>
    <s v="Missouri"/>
    <s v="Lewis"/>
    <s v="No"/>
    <x v="4"/>
    <s v="1"/>
    <n v="0.18"/>
    <n v="7.0000000000000007E-2"/>
    <n v="0.14000000000000001"/>
    <n v="48179"/>
    <n v="0"/>
    <n v="0.79"/>
  </r>
  <r>
    <n v="1544"/>
    <s v="Missouri"/>
    <s v="Lincoln"/>
    <s v="No"/>
    <x v="3"/>
    <s v="2"/>
    <n v="0.13"/>
    <n v="7.0000000000000007E-2"/>
    <n v="0.1"/>
    <n v="62238"/>
    <n v="1.414973347970818"/>
    <n v="0.9"/>
  </r>
  <r>
    <n v="1545"/>
    <s v="Missouri"/>
    <s v="Linn"/>
    <s v="No"/>
    <x v="5"/>
    <s v="2"/>
    <n v="0.21"/>
    <n v="0.08"/>
    <n v="0.16"/>
    <n v="44992"/>
    <n v="1.414973347970818"/>
    <n v="0.82"/>
  </r>
  <r>
    <n v="1546"/>
    <s v="Missouri"/>
    <s v="Livingston"/>
    <s v="No"/>
    <x v="2"/>
    <s v="2"/>
    <n v="0.19"/>
    <n v="7.0000000000000007E-2"/>
    <n v="0.14000000000000001"/>
    <n v="48749"/>
    <n v="1.414973347970818"/>
    <n v="0.73"/>
  </r>
  <r>
    <n v="1547"/>
    <s v="Missouri"/>
    <s v="McDonald"/>
    <s v="No"/>
    <x v="0"/>
    <s v="2"/>
    <n v="0.15"/>
    <n v="7.0000000000000007E-2"/>
    <n v="0.18"/>
    <n v="40204"/>
    <n v="0"/>
    <n v="0.87"/>
  </r>
  <r>
    <n v="1548"/>
    <s v="Missouri"/>
    <s v="Macon"/>
    <s v="No"/>
    <x v="5"/>
    <s v="2"/>
    <n v="0.23"/>
    <n v="0.08"/>
    <n v="0.14000000000000001"/>
    <n v="45440"/>
    <n v="1.414973347970818"/>
    <n v="0.8"/>
  </r>
  <r>
    <n v="1549"/>
    <s v="Missouri"/>
    <s v="Madison"/>
    <s v="No"/>
    <x v="2"/>
    <s v="2"/>
    <n v="0.19"/>
    <n v="0.09"/>
    <n v="0.16"/>
    <n v="40191"/>
    <n v="1.9912260756924949"/>
    <n v="0.85"/>
  </r>
  <r>
    <n v="1550"/>
    <s v="Missouri"/>
    <s v="Maries"/>
    <s v="No"/>
    <x v="6"/>
    <s v="1"/>
    <n v="0.21"/>
    <n v="0.1"/>
    <n v="0.14000000000000001"/>
    <n v="46371"/>
    <n v="0"/>
    <n v="0.82"/>
  </r>
  <r>
    <n v="1551"/>
    <s v="Missouri"/>
    <s v="Marion"/>
    <s v="No"/>
    <x v="8"/>
    <s v="2"/>
    <n v="0.18"/>
    <n v="7.0000000000000007E-2"/>
    <n v="0.13"/>
    <n v="49393"/>
    <n v="2"/>
    <n v="0.83"/>
  </r>
  <r>
    <n v="1552"/>
    <s v="Missouri"/>
    <s v="Mercer"/>
    <s v="No"/>
    <x v="4"/>
    <s v="1"/>
    <n v="0.22"/>
    <n v="7.0000000000000007E-2"/>
    <n v="0.12"/>
    <n v="46014"/>
    <n v="0"/>
    <n v="0.81"/>
  </r>
  <r>
    <n v="1553"/>
    <s v="Missouri"/>
    <s v="Miller"/>
    <s v="No"/>
    <x v="2"/>
    <s v="2"/>
    <n v="0.19"/>
    <n v="0.08"/>
    <n v="0.17"/>
    <n v="47225"/>
    <n v="0"/>
    <n v="0.84"/>
  </r>
  <r>
    <n v="1554"/>
    <s v="Missouri"/>
    <s v="Mississippi"/>
    <s v="No"/>
    <x v="2"/>
    <s v="2"/>
    <n v="0.18"/>
    <n v="0.05"/>
    <n v="0.23"/>
    <n v="34735"/>
    <n v="0"/>
    <n v="0.73"/>
  </r>
  <r>
    <n v="1555"/>
    <s v="Missouri"/>
    <s v="Moniteau"/>
    <s v="No"/>
    <x v="1"/>
    <s v="2"/>
    <n v="0.16"/>
    <n v="0.06"/>
    <n v="0.11"/>
    <n v="57047"/>
    <n v="0"/>
    <n v="0.79"/>
  </r>
  <r>
    <n v="1556"/>
    <s v="Missouri"/>
    <s v="Monroe"/>
    <s v="No"/>
    <x v="4"/>
    <s v="1"/>
    <n v="0.23"/>
    <n v="7.0000000000000007E-2"/>
    <n v="0.13"/>
    <n v="46216"/>
    <n v="0"/>
    <n v="0.8"/>
  </r>
  <r>
    <n v="1557"/>
    <s v="Missouri"/>
    <s v="Montgomery"/>
    <s v="No"/>
    <x v="2"/>
    <s v="2"/>
    <n v="0.21"/>
    <n v="0.08"/>
    <n v="0.14000000000000001"/>
    <n v="48951"/>
    <n v="0"/>
    <n v="0.82"/>
  </r>
  <r>
    <n v="1558"/>
    <s v="Missouri"/>
    <s v="Morgan"/>
    <s v="No"/>
    <x v="6"/>
    <s v="2"/>
    <n v="0.23"/>
    <n v="0.09"/>
    <n v="0.16"/>
    <n v="45276"/>
    <n v="0"/>
    <n v="0.8"/>
  </r>
  <r>
    <n v="1559"/>
    <s v="Missouri"/>
    <s v="New Madrid"/>
    <s v="No"/>
    <x v="5"/>
    <s v="2"/>
    <n v="0.19"/>
    <n v="7.0000000000000007E-2"/>
    <n v="0.18"/>
    <n v="38093"/>
    <n v="0"/>
    <n v="0.85"/>
  </r>
  <r>
    <n v="1560"/>
    <s v="Missouri"/>
    <s v="Newton"/>
    <s v="No"/>
    <x v="1"/>
    <s v="2"/>
    <n v="0.18"/>
    <n v="0.08"/>
    <n v="0.16"/>
    <n v="49220"/>
    <n v="1.414973347970818"/>
    <n v="0.84"/>
  </r>
  <r>
    <n v="1561"/>
    <s v="Missouri"/>
    <s v="Nodaway"/>
    <s v="No"/>
    <x v="2"/>
    <s v="2"/>
    <n v="0.15"/>
    <n v="0.05"/>
    <n v="0.17"/>
    <n v="46698"/>
    <n v="1.7075701760979363"/>
    <n v="0.72"/>
  </r>
  <r>
    <n v="1562"/>
    <s v="Missouri"/>
    <s v="Oregon"/>
    <s v="No"/>
    <x v="4"/>
    <s v="2"/>
    <n v="0.23"/>
    <n v="0.08"/>
    <n v="0.23"/>
    <n v="32720"/>
    <n v="0"/>
    <n v="0.81"/>
  </r>
  <r>
    <n v="1563"/>
    <s v="Missouri"/>
    <s v="Osage"/>
    <s v="No"/>
    <x v="1"/>
    <s v="2"/>
    <n v="0.17"/>
    <n v="7.0000000000000007E-2"/>
    <n v="0.09"/>
    <n v="58855"/>
    <n v="0"/>
    <n v="0.84"/>
  </r>
  <r>
    <n v="1564"/>
    <s v="Missouri"/>
    <s v="Ozark"/>
    <s v="No"/>
    <x v="4"/>
    <s v="1"/>
    <n v="0.28999999999999998"/>
    <n v="0.1"/>
    <n v="0.22"/>
    <n v="34367"/>
    <n v="0"/>
    <n v="0.76"/>
  </r>
  <r>
    <n v="1565"/>
    <s v="Missouri"/>
    <s v="Pemiscot"/>
    <s v="No"/>
    <x v="5"/>
    <s v="2"/>
    <n v="0.17"/>
    <n v="0.06"/>
    <n v="0.28999999999999998"/>
    <n v="31831"/>
    <n v="2.2253092817258628"/>
    <n v="0.88"/>
  </r>
  <r>
    <n v="1566"/>
    <s v="Missouri"/>
    <s v="Perry"/>
    <s v="No"/>
    <x v="2"/>
    <s v="2"/>
    <n v="0.18"/>
    <n v="7.0000000000000007E-2"/>
    <n v="0.11"/>
    <n v="53871"/>
    <n v="1.414973347970818"/>
    <n v="0.85"/>
  </r>
  <r>
    <n v="1567"/>
    <s v="Missouri"/>
    <s v="Pettis"/>
    <s v="No"/>
    <x v="7"/>
    <s v="2"/>
    <n v="0.17"/>
    <n v="0.08"/>
    <n v="0.16"/>
    <n v="45254"/>
    <n v="2.1398790864012365"/>
    <n v="0.85"/>
  </r>
  <r>
    <n v="1568"/>
    <s v="Missouri"/>
    <s v="Phelps"/>
    <s v="No"/>
    <x v="8"/>
    <s v="2"/>
    <n v="0.16"/>
    <n v="0.08"/>
    <n v="0.17"/>
    <n v="43079"/>
    <n v="2.2479732663618068"/>
    <n v="0.81"/>
  </r>
  <r>
    <n v="1569"/>
    <s v="Missouri"/>
    <s v="Pike"/>
    <s v="No"/>
    <x v="2"/>
    <s v="2"/>
    <n v="0.17"/>
    <n v="7.0000000000000007E-2"/>
    <n v="0.14000000000000001"/>
    <n v="43591"/>
    <n v="1.414973347970818"/>
    <n v="0.74"/>
  </r>
  <r>
    <n v="1570"/>
    <s v="Missouri"/>
    <s v="Platte"/>
    <s v="No"/>
    <x v="3"/>
    <s v="3"/>
    <n v="0.15"/>
    <n v="7.0000000000000007E-2"/>
    <n v="0.06"/>
    <n v="82567"/>
    <n v="2.1461280356782382"/>
    <n v="0.87"/>
  </r>
  <r>
    <n v="1571"/>
    <s v="Missouri"/>
    <s v="Polk"/>
    <s v="No"/>
    <x v="0"/>
    <s v="2"/>
    <n v="0.18"/>
    <n v="7.0000000000000007E-2"/>
    <n v="0.15"/>
    <n v="45336"/>
    <n v="1.8633228601204559"/>
    <n v="0.82"/>
  </r>
  <r>
    <n v="1572"/>
    <s v="Missouri"/>
    <s v="Pulaski"/>
    <s v="No"/>
    <x v="8"/>
    <s v="2"/>
    <n v="0.09"/>
    <n v="0.16"/>
    <n v="0.12"/>
    <n v="52532"/>
    <n v="1.6720978579357175"/>
    <n v="0.74"/>
  </r>
  <r>
    <n v="1573"/>
    <s v="Missouri"/>
    <s v="Putnam"/>
    <s v="No"/>
    <x v="4"/>
    <s v="1"/>
    <n v="0.25"/>
    <n v="0.08"/>
    <n v="0.14000000000000001"/>
    <n v="40866"/>
    <n v="1.2041199826559248"/>
    <n v="0.78"/>
  </r>
  <r>
    <n v="1574"/>
    <s v="Missouri"/>
    <s v="Ralls"/>
    <s v="No"/>
    <x v="4"/>
    <s v="2"/>
    <n v="0.22"/>
    <n v="0.08"/>
    <n v="0.09"/>
    <n v="57549"/>
    <n v="0"/>
    <n v="0.82"/>
  </r>
  <r>
    <n v="1575"/>
    <s v="Missouri"/>
    <s v="Randolph"/>
    <s v="No"/>
    <x v="2"/>
    <s v="2"/>
    <n v="0.17"/>
    <n v="7.0000000000000007E-2"/>
    <n v="0.16"/>
    <n v="44975"/>
    <n v="2"/>
    <n v="0.79"/>
  </r>
  <r>
    <n v="1576"/>
    <s v="Missouri"/>
    <s v="Ray"/>
    <s v="No"/>
    <x v="3"/>
    <s v="2"/>
    <n v="0.19"/>
    <n v="7.0000000000000007E-2"/>
    <n v="0.1"/>
    <n v="58693"/>
    <n v="1.414973347970818"/>
    <n v="0.84"/>
  </r>
  <r>
    <n v="1577"/>
    <s v="Missouri"/>
    <s v="Reynolds"/>
    <s v="No"/>
    <x v="4"/>
    <s v="1"/>
    <n v="0.23"/>
    <n v="0.1"/>
    <n v="0.2"/>
    <n v="36592"/>
    <n v="0"/>
    <n v="0.82"/>
  </r>
  <r>
    <n v="1578"/>
    <s v="Missouri"/>
    <s v="Ripley"/>
    <s v="No"/>
    <x v="4"/>
    <s v="2"/>
    <n v="0.2"/>
    <n v="0.08"/>
    <n v="0.23"/>
    <n v="32802"/>
    <n v="0"/>
    <n v="0.85"/>
  </r>
  <r>
    <n v="1579"/>
    <s v="Missouri"/>
    <s v="St. Charles"/>
    <s v="No"/>
    <x v="3"/>
    <s v="3"/>
    <n v="0.15"/>
    <n v="0.06"/>
    <n v="0.06"/>
    <n v="82048"/>
    <n v="2.9614210940664485"/>
    <n v="0.86"/>
  </r>
  <r>
    <n v="1580"/>
    <s v="Missouri"/>
    <s v="St. Clair"/>
    <s v="No"/>
    <x v="6"/>
    <s v="1"/>
    <n v="0.27"/>
    <n v="0.1"/>
    <n v="0.18"/>
    <n v="37013"/>
    <n v="1.1139433523068367"/>
    <n v="0.76"/>
  </r>
  <r>
    <n v="1581"/>
    <s v="Missouri"/>
    <s v="Ste. Genevieve"/>
    <s v="No"/>
    <x v="2"/>
    <s v="2"/>
    <n v="0.19"/>
    <n v="0.08"/>
    <n v="0.1"/>
    <n v="59043"/>
    <n v="1.414973347970818"/>
    <n v="0.84"/>
  </r>
  <r>
    <n v="1582"/>
    <s v="Missouri"/>
    <s v="St. Francois"/>
    <s v="No"/>
    <x v="7"/>
    <s v="2"/>
    <n v="0.16"/>
    <n v="0.08"/>
    <n v="0.17"/>
    <n v="45584"/>
    <n v="2.6580113966571126"/>
    <n v="0.8"/>
  </r>
  <r>
    <n v="1583"/>
    <s v="Missouri"/>
    <s v="St. Louis"/>
    <s v="Yes"/>
    <x v="3"/>
    <s v="3"/>
    <n v="0.18"/>
    <n v="0.06"/>
    <n v="0.1"/>
    <n v="66992"/>
    <n v="3.6267508536833932"/>
    <n v="0.83"/>
  </r>
  <r>
    <n v="1584"/>
    <s v="Missouri"/>
    <s v="Saline"/>
    <s v="No"/>
    <x v="2"/>
    <s v="2"/>
    <n v="0.18"/>
    <n v="7.0000000000000007E-2"/>
    <n v="0.14000000000000001"/>
    <n v="43776"/>
    <n v="1.7242758696007889"/>
    <n v="0.81"/>
  </r>
  <r>
    <n v="1585"/>
    <s v="Missouri"/>
    <s v="Schuyler"/>
    <s v="No"/>
    <x v="4"/>
    <s v="1"/>
    <n v="0.2"/>
    <n v="0.05"/>
    <n v="0.17"/>
    <n v="39463"/>
    <n v="0"/>
    <n v="0.82"/>
  </r>
  <r>
    <n v="1586"/>
    <s v="Missouri"/>
    <s v="Scotland"/>
    <s v="No"/>
    <x v="4"/>
    <s v="1"/>
    <n v="0.18"/>
    <n v="0.06"/>
    <n v="0.14000000000000001"/>
    <n v="42053"/>
    <n v="1.414973347970818"/>
    <n v="0.83"/>
  </r>
  <r>
    <n v="1587"/>
    <s v="Missouri"/>
    <s v="Scott"/>
    <s v="No"/>
    <x v="7"/>
    <s v="2"/>
    <n v="0.18"/>
    <n v="0.08"/>
    <n v="0.19"/>
    <n v="44261"/>
    <n v="2.0453229787866576"/>
    <n v="0.86"/>
  </r>
  <r>
    <n v="1588"/>
    <s v="Missouri"/>
    <s v="Shannon"/>
    <s v="No"/>
    <x v="4"/>
    <s v="1"/>
    <n v="0.22"/>
    <n v="7.0000000000000007E-2"/>
    <n v="0.22"/>
    <n v="32715"/>
    <n v="0"/>
    <n v="0.82"/>
  </r>
  <r>
    <n v="1589"/>
    <s v="Missouri"/>
    <s v="Shelby"/>
    <s v="No"/>
    <x v="4"/>
    <s v="1"/>
    <n v="0.21"/>
    <n v="7.0000000000000007E-2"/>
    <n v="0.14000000000000001"/>
    <n v="44564"/>
    <n v="0"/>
    <n v="0.8"/>
  </r>
  <r>
    <n v="1590"/>
    <s v="Missouri"/>
    <s v="Stoddard"/>
    <s v="No"/>
    <x v="2"/>
    <s v="2"/>
    <n v="0.2"/>
    <n v="0.08"/>
    <n v="0.15"/>
    <n v="40808"/>
    <n v="1.505149978319906"/>
    <n v="0.85"/>
  </r>
  <r>
    <n v="1591"/>
    <s v="Missouri"/>
    <s v="Stone"/>
    <s v="No"/>
    <x v="2"/>
    <s v="2"/>
    <n v="0.31"/>
    <n v="0.1"/>
    <n v="0.13"/>
    <n v="46026"/>
    <n v="0"/>
    <n v="0.72"/>
  </r>
  <r>
    <n v="1592"/>
    <s v="Missouri"/>
    <s v="Sullivan"/>
    <s v="No"/>
    <x v="4"/>
    <s v="1"/>
    <n v="0.2"/>
    <n v="0.05"/>
    <n v="0.15"/>
    <n v="41978"/>
    <n v="1.414973347970818"/>
    <n v="0.83"/>
  </r>
  <r>
    <n v="1593"/>
    <s v="Missouri"/>
    <s v="Taney"/>
    <s v="No"/>
    <x v="7"/>
    <s v="2"/>
    <n v="0.22"/>
    <n v="0.08"/>
    <n v="0.15"/>
    <n v="40887"/>
    <n v="2.0827853703164503"/>
    <n v="0.79"/>
  </r>
  <r>
    <n v="1594"/>
    <s v="Missouri"/>
    <s v="Texas"/>
    <s v="No"/>
    <x v="4"/>
    <s v="2"/>
    <n v="0.21"/>
    <n v="0.09"/>
    <n v="0.23"/>
    <n v="34824"/>
    <n v="1.6812412373755872"/>
    <n v="0.76"/>
  </r>
  <r>
    <n v="1595"/>
    <s v="Missouri"/>
    <s v="Vernon"/>
    <s v="No"/>
    <x v="5"/>
    <s v="2"/>
    <n v="0.19"/>
    <n v="7.0000000000000007E-2"/>
    <n v="0.16"/>
    <n v="42552"/>
    <n v="2.1492191126553797"/>
    <n v="0.82"/>
  </r>
  <r>
    <n v="1596"/>
    <s v="Missouri"/>
    <s v="Warren"/>
    <s v="No"/>
    <x v="3"/>
    <s v="2"/>
    <n v="0.18"/>
    <n v="0.08"/>
    <n v="0.1"/>
    <n v="62056"/>
    <n v="0"/>
    <n v="0.85"/>
  </r>
  <r>
    <n v="1597"/>
    <s v="Missouri"/>
    <s v="Washington"/>
    <s v="No"/>
    <x v="2"/>
    <s v="2"/>
    <n v="0.17"/>
    <n v="7.0000000000000007E-2"/>
    <n v="0.21"/>
    <n v="38591"/>
    <n v="1.414973347970818"/>
    <n v="0.85"/>
  </r>
  <r>
    <n v="1598"/>
    <s v="Missouri"/>
    <s v="Wayne"/>
    <s v="No"/>
    <x v="4"/>
    <s v="2"/>
    <n v="0.24"/>
    <n v="0.09"/>
    <n v="0.23"/>
    <n v="33703"/>
    <n v="0"/>
    <n v="0.82"/>
  </r>
  <r>
    <n v="1599"/>
    <s v="Missouri"/>
    <s v="Webster"/>
    <s v="No"/>
    <x v="0"/>
    <s v="2"/>
    <n v="0.15"/>
    <n v="7.0000000000000007E-2"/>
    <n v="0.14000000000000001"/>
    <n v="51141"/>
    <n v="0"/>
    <n v="0.86"/>
  </r>
  <r>
    <n v="1600"/>
    <s v="Missouri"/>
    <s v="Worth"/>
    <s v="No"/>
    <x v="4"/>
    <s v="1"/>
    <n v="0.25"/>
    <n v="0.08"/>
    <n v="0.14000000000000001"/>
    <n v="43119"/>
    <n v="0"/>
    <n v="0.78"/>
  </r>
  <r>
    <n v="1601"/>
    <s v="Missouri"/>
    <s v="Wright"/>
    <s v="No"/>
    <x v="2"/>
    <s v="2"/>
    <n v="0.2"/>
    <n v="0.09"/>
    <n v="0.24"/>
    <n v="35293"/>
    <n v="0"/>
    <n v="0.84"/>
  </r>
  <r>
    <n v="1602"/>
    <s v="Missouri"/>
    <s v="St. Louis City"/>
    <s v="No"/>
    <x v="3"/>
    <s v="3"/>
    <n v="0.14000000000000001"/>
    <n v="0.06"/>
    <n v="0.22"/>
    <n v="43263"/>
    <n v="3.5254335534288201"/>
    <n v="0.87"/>
  </r>
  <r>
    <n v="1603"/>
    <s v="Montana"/>
    <s v="Beaverhead"/>
    <s v="No"/>
    <x v="5"/>
    <s v="1"/>
    <n v="0.22"/>
    <n v="0.08"/>
    <n v="0.13"/>
    <n v="47674"/>
    <n v="1.2787536009528289"/>
    <n v="0.76"/>
  </r>
  <r>
    <n v="1604"/>
    <s v="Montana"/>
    <s v="Big Horn"/>
    <s v="No"/>
    <x v="2"/>
    <s v="2"/>
    <n v="0.13"/>
    <n v="0.05"/>
    <n v="0.25"/>
    <n v="40425"/>
    <n v="1.9344984512435677"/>
    <n v="0.87"/>
  </r>
  <r>
    <n v="1605"/>
    <s v="Montana"/>
    <s v="Blaine"/>
    <s v="No"/>
    <x v="4"/>
    <s v="1"/>
    <n v="0.15"/>
    <n v="0.06"/>
    <n v="0.2"/>
    <n v="39237"/>
    <n v="0.84509804001425681"/>
    <n v="0.84"/>
  </r>
  <r>
    <n v="1606"/>
    <s v="Montana"/>
    <s v="Broadwater"/>
    <s v="No"/>
    <x v="4"/>
    <s v="1"/>
    <n v="0.24"/>
    <n v="0.1"/>
    <n v="0.1"/>
    <n v="52840"/>
    <n v="1.414973347970818"/>
    <n v="0.78"/>
  </r>
  <r>
    <n v="1607"/>
    <s v="Montana"/>
    <s v="Carbon"/>
    <s v="No"/>
    <x v="1"/>
    <s v="2"/>
    <n v="0.26"/>
    <n v="0.1"/>
    <n v="0.12"/>
    <n v="53661"/>
    <n v="1.0413926851582251"/>
    <n v="0.76"/>
  </r>
  <r>
    <n v="1608"/>
    <s v="Montana"/>
    <s v="Carter"/>
    <s v="No"/>
    <x v="4"/>
    <s v="1"/>
    <n v="0.26"/>
    <n v="0.06"/>
    <n v="0.13"/>
    <n v="47985"/>
    <n v="1.414973347970818"/>
    <n v="0.75"/>
  </r>
  <r>
    <n v="1609"/>
    <s v="Montana"/>
    <s v="Cascade"/>
    <s v="No"/>
    <x v="1"/>
    <s v="2"/>
    <n v="0.19"/>
    <n v="0.13"/>
    <n v="0.13"/>
    <n v="50054"/>
    <n v="2.7185016888672742"/>
    <n v="0.82"/>
  </r>
  <r>
    <n v="1610"/>
    <s v="Montana"/>
    <s v="Chouteau"/>
    <s v="No"/>
    <x v="6"/>
    <s v="1"/>
    <n v="0.2"/>
    <n v="0.06"/>
    <n v="0.18"/>
    <n v="44645"/>
    <n v="1.7481880270062005"/>
    <n v="0.8"/>
  </r>
  <r>
    <n v="1611"/>
    <s v="Montana"/>
    <s v="Custer"/>
    <s v="No"/>
    <x v="5"/>
    <s v="2"/>
    <n v="0.2"/>
    <n v="0.09"/>
    <n v="0.12"/>
    <n v="50525"/>
    <n v="1.9590413923210936"/>
    <n v="0.81"/>
  </r>
  <r>
    <n v="1612"/>
    <s v="Montana"/>
    <s v="Daniels"/>
    <s v="No"/>
    <x v="4"/>
    <s v="1"/>
    <n v="0.27"/>
    <n v="0.08"/>
    <n v="0.1"/>
    <n v="44659"/>
    <n v="1.414973347970818"/>
    <n v="0.74"/>
  </r>
  <r>
    <n v="1613"/>
    <s v="Montana"/>
    <s v="Dawson"/>
    <s v="No"/>
    <x v="5"/>
    <s v="1"/>
    <n v="0.2"/>
    <n v="7.0000000000000007E-2"/>
    <n v="0.11"/>
    <n v="56167"/>
    <n v="1.9493900066449128"/>
    <n v="0.78"/>
  </r>
  <r>
    <n v="1614"/>
    <s v="Montana"/>
    <s v="Deer Lodge"/>
    <s v="No"/>
    <x v="5"/>
    <s v="1"/>
    <n v="0.24"/>
    <n v="0.09"/>
    <n v="0.15"/>
    <n v="45641"/>
    <n v="2.5158738437116792"/>
    <n v="0.75"/>
  </r>
  <r>
    <n v="1615"/>
    <s v="Montana"/>
    <s v="Fallon"/>
    <s v="No"/>
    <x v="4"/>
    <s v="1"/>
    <n v="0.17"/>
    <n v="0.05"/>
    <n v="0.09"/>
    <n v="62029"/>
    <n v="1.414973347970818"/>
    <n v="0.84"/>
  </r>
  <r>
    <n v="1616"/>
    <s v="Montana"/>
    <s v="Fergus"/>
    <s v="No"/>
    <x v="5"/>
    <s v="2"/>
    <n v="0.25"/>
    <n v="0.08"/>
    <n v="0.12"/>
    <n v="49147"/>
    <n v="1.414973347970818"/>
    <n v="0.76"/>
  </r>
  <r>
    <n v="1617"/>
    <s v="Montana"/>
    <s v="Flathead"/>
    <s v="No"/>
    <x v="8"/>
    <s v="3"/>
    <n v="0.2"/>
    <n v="0.08"/>
    <n v="0.11"/>
    <n v="54382"/>
    <n v="2.3654879848908998"/>
    <n v="0.82"/>
  </r>
  <r>
    <n v="1618"/>
    <s v="Montana"/>
    <s v="Gallatin"/>
    <s v="No"/>
    <x v="8"/>
    <s v="3"/>
    <n v="0.13"/>
    <n v="0.06"/>
    <n v="0.09"/>
    <n v="67569"/>
    <n v="1.9444826721501687"/>
    <n v="0.86"/>
  </r>
  <r>
    <n v="1619"/>
    <s v="Montana"/>
    <s v="Garfield"/>
    <s v="No"/>
    <x v="4"/>
    <s v="1"/>
    <n v="0.23"/>
    <n v="0.06"/>
    <n v="0.16"/>
    <n v="44580"/>
    <n v="1.5185139398778875"/>
    <n v="0.75"/>
  </r>
  <r>
    <n v="1620"/>
    <s v="Montana"/>
    <s v="Glacier"/>
    <s v="No"/>
    <x v="5"/>
    <s v="2"/>
    <n v="0.12"/>
    <n v="0.05"/>
    <n v="0.26"/>
    <n v="37719"/>
    <n v="1.7403626894942439"/>
    <n v="0.88"/>
  </r>
  <r>
    <n v="1621"/>
    <s v="Montana"/>
    <s v="Golden Valley"/>
    <s v="No"/>
    <x v="1"/>
    <s v="1"/>
    <n v="0.27"/>
    <n v="0.13"/>
    <n v="0.18"/>
    <n v="38782"/>
    <n v="0"/>
    <n v="0.75"/>
  </r>
  <r>
    <n v="1622"/>
    <s v="Montana"/>
    <s v="Granite"/>
    <s v="No"/>
    <x v="6"/>
    <s v="1"/>
    <n v="0.31"/>
    <n v="0.12"/>
    <n v="0.13"/>
    <n v="48410"/>
    <n v="1.414973347970818"/>
    <n v="0.71"/>
  </r>
  <r>
    <n v="1623"/>
    <s v="Montana"/>
    <s v="Hill"/>
    <s v="No"/>
    <x v="5"/>
    <s v="2"/>
    <n v="0.15"/>
    <n v="7.0000000000000007E-2"/>
    <n v="0.13"/>
    <n v="50136"/>
    <n v="2.1553360374650619"/>
    <n v="0.85"/>
  </r>
  <r>
    <n v="1624"/>
    <s v="Montana"/>
    <s v="Jefferson"/>
    <s v="No"/>
    <x v="4"/>
    <s v="2"/>
    <n v="0.21"/>
    <n v="0.1"/>
    <n v="0.08"/>
    <n v="68381"/>
    <n v="0"/>
    <n v="0.8"/>
  </r>
  <r>
    <n v="1625"/>
    <s v="Montana"/>
    <s v="Judith Basin"/>
    <s v="No"/>
    <x v="6"/>
    <s v="1"/>
    <n v="0.27"/>
    <n v="0.08"/>
    <n v="0.13"/>
    <n v="50197"/>
    <n v="0"/>
    <n v="0.74"/>
  </r>
  <r>
    <n v="1626"/>
    <s v="Montana"/>
    <s v="Lake"/>
    <s v="No"/>
    <x v="2"/>
    <s v="2"/>
    <n v="0.22"/>
    <n v="0.08"/>
    <n v="0.18"/>
    <n v="44833"/>
    <n v="2.0899051114393981"/>
    <n v="0.79"/>
  </r>
  <r>
    <n v="1627"/>
    <s v="Montana"/>
    <s v="Lewis and Clark"/>
    <s v="No"/>
    <x v="8"/>
    <s v="2"/>
    <n v="0.19"/>
    <n v="0.1"/>
    <n v="0.1"/>
    <n v="63860"/>
    <n v="2.4653828514484184"/>
    <n v="0.83"/>
  </r>
  <r>
    <n v="1628"/>
    <s v="Montana"/>
    <s v="Liberty"/>
    <s v="No"/>
    <x v="4"/>
    <s v="1"/>
    <n v="0.21"/>
    <n v="0.06"/>
    <n v="0.18"/>
    <n v="42742"/>
    <n v="1.414973347970818"/>
    <n v="0.79"/>
  </r>
  <r>
    <n v="1629"/>
    <s v="Montana"/>
    <s v="Lincoln"/>
    <s v="No"/>
    <x v="5"/>
    <s v="2"/>
    <n v="0.28999999999999998"/>
    <n v="0.12"/>
    <n v="0.2"/>
    <n v="40602"/>
    <n v="1.414973347970818"/>
    <n v="0.78"/>
  </r>
  <r>
    <n v="1630"/>
    <s v="Montana"/>
    <s v="McCone"/>
    <s v="No"/>
    <x v="4"/>
    <s v="1"/>
    <n v="0.26"/>
    <n v="0.06"/>
    <n v="0.14000000000000001"/>
    <n v="43650"/>
    <n v="1.4913616938342726"/>
    <n v="0.74"/>
  </r>
  <r>
    <n v="1631"/>
    <s v="Montana"/>
    <s v="Madison"/>
    <s v="No"/>
    <x v="4"/>
    <s v="1"/>
    <n v="0.28000000000000003"/>
    <n v="0.09"/>
    <n v="0.09"/>
    <n v="53031"/>
    <n v="1.2041199826559248"/>
    <n v="0.73"/>
  </r>
  <r>
    <n v="1632"/>
    <s v="Montana"/>
    <s v="Meagher"/>
    <s v="No"/>
    <x v="4"/>
    <s v="1"/>
    <n v="0.31"/>
    <n v="0.09"/>
    <n v="0.15"/>
    <n v="44572"/>
    <n v="1.414973347970818"/>
    <n v="0.71"/>
  </r>
  <r>
    <n v="1633"/>
    <s v="Montana"/>
    <s v="Mineral"/>
    <s v="No"/>
    <x v="6"/>
    <s v="1"/>
    <n v="0.28999999999999998"/>
    <n v="0.12"/>
    <n v="0.14000000000000001"/>
    <n v="43458"/>
    <n v="1.414973347970818"/>
    <n v="0.75"/>
  </r>
  <r>
    <n v="1634"/>
    <s v="Montana"/>
    <s v="Missoula"/>
    <s v="No"/>
    <x v="1"/>
    <s v="3"/>
    <n v="0.16"/>
    <n v="0.08"/>
    <n v="0.12"/>
    <n v="56207"/>
    <n v="2.503790683057181"/>
    <n v="0.85"/>
  </r>
  <r>
    <n v="1635"/>
    <s v="Montana"/>
    <s v="Musselshell"/>
    <s v="No"/>
    <x v="6"/>
    <s v="1"/>
    <n v="0.27"/>
    <n v="0.11"/>
    <n v="0.15"/>
    <n v="43371"/>
    <n v="1.414973347970818"/>
    <n v="0.77"/>
  </r>
  <r>
    <n v="1636"/>
    <s v="Montana"/>
    <s v="Park"/>
    <s v="No"/>
    <x v="5"/>
    <s v="2"/>
    <n v="0.23"/>
    <n v="0.08"/>
    <n v="0.1"/>
    <n v="61044"/>
    <n v="1.414973347970818"/>
    <n v="0.79"/>
  </r>
  <r>
    <n v="1637"/>
    <s v="Montana"/>
    <s v="Petroleum"/>
    <s v="No"/>
    <x v="4"/>
    <s v="1"/>
    <n v="0.25"/>
    <n v="0.08"/>
    <n v="0.16"/>
    <n v="41009"/>
    <n v="0"/>
    <n v="0.74"/>
  </r>
  <r>
    <n v="1638"/>
    <s v="Montana"/>
    <s v="Phillips"/>
    <s v="No"/>
    <x v="4"/>
    <s v="1"/>
    <n v="0.22"/>
    <n v="7.0000000000000007E-2"/>
    <n v="0.15"/>
    <n v="44730"/>
    <n v="0.95424250943932487"/>
    <n v="0.79"/>
  </r>
  <r>
    <n v="1639"/>
    <s v="Montana"/>
    <s v="Pondera"/>
    <s v="No"/>
    <x v="5"/>
    <s v="1"/>
    <n v="0.2"/>
    <n v="0.08"/>
    <n v="0.17"/>
    <n v="42890"/>
    <n v="1.9030899869919435"/>
    <n v="0.8"/>
  </r>
  <r>
    <n v="1640"/>
    <s v="Montana"/>
    <s v="Powder River"/>
    <s v="No"/>
    <x v="4"/>
    <s v="1"/>
    <n v="0.27"/>
    <n v="0.06"/>
    <n v="0.12"/>
    <n v="47378"/>
    <n v="0"/>
    <n v="0.73"/>
  </r>
  <r>
    <n v="1641"/>
    <s v="Montana"/>
    <s v="Powell"/>
    <s v="No"/>
    <x v="2"/>
    <s v="1"/>
    <n v="0.21"/>
    <n v="0.1"/>
    <n v="0.14000000000000001"/>
    <n v="48966"/>
    <n v="1.2304489213782739"/>
    <n v="0.59"/>
  </r>
  <r>
    <n v="1642"/>
    <s v="Montana"/>
    <s v="Prairie"/>
    <s v="No"/>
    <x v="4"/>
    <s v="1"/>
    <n v="0.32"/>
    <n v="0.11"/>
    <n v="0.13"/>
    <n v="42754"/>
    <n v="1.3617278360175928"/>
    <n v="0.7"/>
  </r>
  <r>
    <n v="1643"/>
    <s v="Montana"/>
    <s v="Ravalli"/>
    <s v="No"/>
    <x v="2"/>
    <s v="2"/>
    <n v="0.26"/>
    <n v="0.1"/>
    <n v="0.15"/>
    <n v="50055"/>
    <n v="1.414973347970818"/>
    <n v="0.77"/>
  </r>
  <r>
    <n v="1644"/>
    <s v="Montana"/>
    <s v="Richland"/>
    <s v="No"/>
    <x v="5"/>
    <s v="2"/>
    <n v="0.15"/>
    <n v="0.08"/>
    <n v="0.09"/>
    <n v="67242"/>
    <n v="1.9138138523837167"/>
    <n v="0.87"/>
  </r>
  <r>
    <n v="1645"/>
    <s v="Montana"/>
    <s v="Roosevelt"/>
    <s v="No"/>
    <x v="5"/>
    <s v="2"/>
    <n v="0.11"/>
    <n v="7.0000000000000007E-2"/>
    <n v="0.25"/>
    <n v="40179"/>
    <n v="2.1335389083702174"/>
    <n v="0.88"/>
  </r>
  <r>
    <n v="1646"/>
    <s v="Montana"/>
    <s v="Rosebud"/>
    <s v="No"/>
    <x v="4"/>
    <s v="1"/>
    <n v="0.16"/>
    <n v="7.0000000000000007E-2"/>
    <n v="0.17"/>
    <n v="57674"/>
    <n v="1.7481880270062005"/>
    <n v="0.85"/>
  </r>
  <r>
    <n v="1647"/>
    <s v="Montana"/>
    <s v="Sanders"/>
    <s v="No"/>
    <x v="6"/>
    <s v="2"/>
    <n v="0.31"/>
    <n v="0.12"/>
    <n v="0.16"/>
    <n v="39861"/>
    <n v="1.6532125137753437"/>
    <n v="0.71"/>
  </r>
  <r>
    <n v="1648"/>
    <s v="Montana"/>
    <s v="Sheridan"/>
    <s v="No"/>
    <x v="4"/>
    <s v="1"/>
    <n v="0.23"/>
    <n v="7.0000000000000007E-2"/>
    <n v="0.11"/>
    <n v="51690"/>
    <n v="1.9912260756924949"/>
    <n v="0.79"/>
  </r>
  <r>
    <n v="1649"/>
    <s v="Montana"/>
    <s v="Silver Bow"/>
    <s v="No"/>
    <x v="8"/>
    <s v="2"/>
    <n v="0.19"/>
    <n v="0.08"/>
    <n v="0.16"/>
    <n v="47302"/>
    <n v="1.8692317197309762"/>
    <n v="0.82"/>
  </r>
  <r>
    <n v="1650"/>
    <s v="Montana"/>
    <s v="Stillwater"/>
    <s v="No"/>
    <x v="6"/>
    <s v="1"/>
    <n v="0.23"/>
    <n v="0.08"/>
    <n v="0.08"/>
    <n v="66226"/>
    <n v="1.0413926851582251"/>
    <n v="0.8"/>
  </r>
  <r>
    <n v="1651"/>
    <s v="Montana"/>
    <s v="Sweet Grass"/>
    <s v="No"/>
    <x v="4"/>
    <s v="1"/>
    <n v="0.27"/>
    <n v="0.1"/>
    <n v="0.1"/>
    <n v="52747"/>
    <n v="1.414973347970818"/>
    <n v="0.75"/>
  </r>
  <r>
    <n v="1652"/>
    <s v="Montana"/>
    <s v="Teton"/>
    <s v="No"/>
    <x v="6"/>
    <s v="1"/>
    <n v="0.23"/>
    <n v="0.09"/>
    <n v="0.15"/>
    <n v="48368"/>
    <n v="1.414973347970818"/>
    <n v="0.79"/>
  </r>
  <r>
    <n v="1653"/>
    <s v="Montana"/>
    <s v="Toole"/>
    <s v="No"/>
    <x v="5"/>
    <s v="1"/>
    <n v="0.18"/>
    <n v="0.09"/>
    <n v="0.13"/>
    <n v="46326"/>
    <n v="1.3424226808222062"/>
    <n v="0.72"/>
  </r>
  <r>
    <n v="1654"/>
    <s v="Montana"/>
    <s v="Treasure"/>
    <s v="No"/>
    <x v="6"/>
    <s v="1"/>
    <n v="0.28999999999999998"/>
    <n v="0.08"/>
    <n v="0.11"/>
    <n v="50774"/>
    <n v="0"/>
    <n v="0.73"/>
  </r>
  <r>
    <n v="1655"/>
    <s v="Montana"/>
    <s v="Valley"/>
    <s v="No"/>
    <x v="5"/>
    <s v="1"/>
    <n v="0.23"/>
    <n v="0.08"/>
    <n v="0.14000000000000001"/>
    <n v="48390"/>
    <n v="1.414973347970818"/>
    <n v="0.78"/>
  </r>
  <r>
    <n v="1656"/>
    <s v="Montana"/>
    <s v="Wheatland"/>
    <s v="No"/>
    <x v="4"/>
    <s v="1"/>
    <n v="0.24"/>
    <n v="7.0000000000000007E-2"/>
    <n v="0.18"/>
    <n v="38449"/>
    <n v="1.414973347970818"/>
    <n v="0.76"/>
  </r>
  <r>
    <n v="1657"/>
    <s v="Montana"/>
    <s v="Wibaux"/>
    <s v="No"/>
    <x v="4"/>
    <s v="1"/>
    <n v="0.24"/>
    <n v="7.0000000000000007E-2"/>
    <n v="0.12"/>
    <n v="49532"/>
    <n v="0"/>
    <n v="0.76"/>
  </r>
  <r>
    <n v="1658"/>
    <s v="Montana"/>
    <s v="Yellowstone"/>
    <s v="No"/>
    <x v="1"/>
    <s v="3"/>
    <n v="0.17"/>
    <n v="0.08"/>
    <n v="0.11"/>
    <n v="59975"/>
    <n v="2.7458551951737289"/>
    <n v="0.84"/>
  </r>
  <r>
    <n v="1659"/>
    <s v="Nebraska"/>
    <s v="Adams"/>
    <s v="No"/>
    <x v="7"/>
    <s v="2"/>
    <n v="0.18"/>
    <n v="0.06"/>
    <n v="0.11"/>
    <n v="55167"/>
    <n v="2.173186268412274"/>
    <n v="0.81"/>
  </r>
  <r>
    <n v="1660"/>
    <s v="Nebraska"/>
    <s v="Antelope"/>
    <s v="No"/>
    <x v="4"/>
    <s v="1"/>
    <n v="0.24"/>
    <n v="7.0000000000000007E-2"/>
    <n v="0.12"/>
    <n v="55371"/>
    <n v="1.3802112417116059"/>
    <n v="0.77"/>
  </r>
  <r>
    <n v="1661"/>
    <s v="Nebraska"/>
    <s v="Arthur"/>
    <s v="No"/>
    <x v="4"/>
    <s v="1"/>
    <n v="0.22"/>
    <n v="0.06"/>
    <n v="0.13"/>
    <n v="46862"/>
    <n v="0"/>
    <n v="0.78"/>
  </r>
  <r>
    <n v="1662"/>
    <s v="Nebraska"/>
    <s v="Banner"/>
    <s v="No"/>
    <x v="4"/>
    <s v="1"/>
    <n v="0.24"/>
    <n v="7.0000000000000007E-2"/>
    <n v="0.12"/>
    <n v="53865"/>
    <n v="0"/>
    <n v="0.78"/>
  </r>
  <r>
    <n v="1663"/>
    <s v="Nebraska"/>
    <s v="Blaine"/>
    <s v="No"/>
    <x v="4"/>
    <s v="1"/>
    <n v="0.25"/>
    <n v="0.11"/>
    <n v="0.16"/>
    <n v="44467"/>
    <n v="0"/>
    <n v="0.76"/>
  </r>
  <r>
    <n v="1664"/>
    <s v="Nebraska"/>
    <s v="Boone"/>
    <s v="No"/>
    <x v="4"/>
    <s v="1"/>
    <n v="0.23"/>
    <n v="0.06"/>
    <n v="0.09"/>
    <n v="51911"/>
    <n v="1.414973347970818"/>
    <n v="0.78"/>
  </r>
  <r>
    <n v="1665"/>
    <s v="Nebraska"/>
    <s v="Box Butte"/>
    <s v="No"/>
    <x v="5"/>
    <s v="2"/>
    <n v="0.19"/>
    <n v="7.0000000000000007E-2"/>
    <n v="0.13"/>
    <n v="57952"/>
    <n v="1.414973347970818"/>
    <n v="0.83"/>
  </r>
  <r>
    <n v="1666"/>
    <s v="Nebraska"/>
    <s v="Boyd"/>
    <s v="No"/>
    <x v="4"/>
    <s v="1"/>
    <n v="0.31"/>
    <n v="0.1"/>
    <n v="0.14000000000000001"/>
    <n v="42431"/>
    <n v="1.3222192947339193"/>
    <n v="0.71"/>
  </r>
  <r>
    <n v="1667"/>
    <s v="Nebraska"/>
    <s v="Brown"/>
    <s v="No"/>
    <x v="4"/>
    <s v="1"/>
    <n v="0.26"/>
    <n v="0.06"/>
    <n v="0.12"/>
    <n v="46191"/>
    <n v="1.2787536009528289"/>
    <n v="0.76"/>
  </r>
  <r>
    <n v="1668"/>
    <s v="Nebraska"/>
    <s v="Buffalo"/>
    <s v="No"/>
    <x v="7"/>
    <s v="2"/>
    <n v="0.15"/>
    <n v="0.06"/>
    <n v="0.1"/>
    <n v="59193"/>
    <n v="2.4927603890268375"/>
    <n v="0.84"/>
  </r>
  <r>
    <n v="1669"/>
    <s v="Nebraska"/>
    <s v="Burt"/>
    <s v="No"/>
    <x v="6"/>
    <s v="1"/>
    <n v="0.24"/>
    <n v="0.08"/>
    <n v="0.11"/>
    <n v="57548"/>
    <n v="1.2787536009528289"/>
    <n v="0.78"/>
  </r>
  <r>
    <n v="1670"/>
    <s v="Nebraska"/>
    <s v="Butler"/>
    <s v="No"/>
    <x v="2"/>
    <s v="1"/>
    <n v="0.21"/>
    <n v="0.06"/>
    <n v="0.09"/>
    <n v="57208"/>
    <n v="1.3222192947339193"/>
    <n v="0.8"/>
  </r>
  <r>
    <n v="1671"/>
    <s v="Nebraska"/>
    <s v="Cass"/>
    <s v="No"/>
    <x v="0"/>
    <s v="2"/>
    <n v="0.17"/>
    <n v="0.09"/>
    <n v="7.0000000000000007E-2"/>
    <n v="75177"/>
    <n v="0"/>
    <n v="0.84"/>
  </r>
  <r>
    <n v="1672"/>
    <s v="Nebraska"/>
    <s v="Cedar"/>
    <s v="No"/>
    <x v="4"/>
    <s v="1"/>
    <n v="0.21"/>
    <n v="0.06"/>
    <n v="0.09"/>
    <n v="64570"/>
    <n v="0"/>
    <n v="0.79"/>
  </r>
  <r>
    <n v="1673"/>
    <s v="Nebraska"/>
    <s v="Chase"/>
    <s v="No"/>
    <x v="4"/>
    <s v="1"/>
    <n v="0.2"/>
    <n v="7.0000000000000007E-2"/>
    <n v="0.09"/>
    <n v="54866"/>
    <n v="1.3222192947339193"/>
    <n v="0.8"/>
  </r>
  <r>
    <n v="1674"/>
    <s v="Nebraska"/>
    <s v="Cherry"/>
    <s v="No"/>
    <x v="5"/>
    <s v="1"/>
    <n v="0.22"/>
    <n v="7.0000000000000007E-2"/>
    <n v="0.12"/>
    <n v="49782"/>
    <n v="1.414973347970818"/>
    <n v="0.79"/>
  </r>
  <r>
    <n v="1675"/>
    <s v="Nebraska"/>
    <s v="Cheyenne"/>
    <s v="No"/>
    <x v="5"/>
    <s v="1"/>
    <n v="0.19"/>
    <n v="7.0000000000000007E-2"/>
    <n v="0.11"/>
    <n v="53132"/>
    <n v="1.9493900066449128"/>
    <n v="0.83"/>
  </r>
  <r>
    <n v="1676"/>
    <s v="Nebraska"/>
    <s v="Clay"/>
    <s v="No"/>
    <x v="6"/>
    <s v="1"/>
    <n v="0.2"/>
    <n v="0.06"/>
    <n v="0.11"/>
    <n v="56259"/>
    <n v="0"/>
    <n v="0.81"/>
  </r>
  <r>
    <n v="1677"/>
    <s v="Nebraska"/>
    <s v="Colfax"/>
    <s v="No"/>
    <x v="5"/>
    <s v="2"/>
    <n v="0.13"/>
    <n v="0.04"/>
    <n v="0.1"/>
    <n v="55787"/>
    <n v="1.414973347970818"/>
    <n v="0.86"/>
  </r>
  <r>
    <n v="1678"/>
    <s v="Nebraska"/>
    <s v="Cuming"/>
    <s v="No"/>
    <x v="5"/>
    <s v="1"/>
    <n v="0.22"/>
    <n v="0.06"/>
    <n v="0.09"/>
    <n v="59219"/>
    <n v="1.414973347970818"/>
    <n v="0.79"/>
  </r>
  <r>
    <n v="1679"/>
    <s v="Nebraska"/>
    <s v="Custer"/>
    <s v="No"/>
    <x v="5"/>
    <s v="2"/>
    <n v="0.22"/>
    <n v="7.0000000000000007E-2"/>
    <n v="0.12"/>
    <n v="49995"/>
    <n v="1.9344984512435677"/>
    <n v="0.79"/>
  </r>
  <r>
    <n v="1680"/>
    <s v="Nebraska"/>
    <s v="Dakota"/>
    <s v="No"/>
    <x v="1"/>
    <s v="2"/>
    <n v="0.14000000000000001"/>
    <n v="0.05"/>
    <n v="0.12"/>
    <n v="55522"/>
    <n v="0"/>
    <n v="0.86"/>
  </r>
  <r>
    <n v="1681"/>
    <s v="Nebraska"/>
    <s v="Dawes"/>
    <s v="No"/>
    <x v="5"/>
    <s v="1"/>
    <n v="0.19"/>
    <n v="0.08"/>
    <n v="0.16"/>
    <n v="47487"/>
    <n v="1.414973347970818"/>
    <n v="0.75"/>
  </r>
  <r>
    <n v="1682"/>
    <s v="Nebraska"/>
    <s v="Dawson"/>
    <s v="No"/>
    <x v="5"/>
    <s v="2"/>
    <n v="0.17"/>
    <n v="0.05"/>
    <n v="0.12"/>
    <n v="56818"/>
    <n v="1.7242758696007889"/>
    <n v="0.83"/>
  </r>
  <r>
    <n v="1683"/>
    <s v="Nebraska"/>
    <s v="Deuel"/>
    <s v="No"/>
    <x v="4"/>
    <s v="1"/>
    <n v="0.24"/>
    <n v="0.08"/>
    <n v="0.12"/>
    <n v="47097"/>
    <n v="0"/>
    <n v="0.79"/>
  </r>
  <r>
    <n v="1684"/>
    <s v="Nebraska"/>
    <s v="Dixon"/>
    <s v="No"/>
    <x v="1"/>
    <s v="1"/>
    <n v="0.2"/>
    <n v="0.06"/>
    <n v="0.1"/>
    <n v="54635"/>
    <n v="0"/>
    <n v="0.8"/>
  </r>
  <r>
    <n v="1685"/>
    <s v="Nebraska"/>
    <s v="Dodge"/>
    <s v="No"/>
    <x v="7"/>
    <s v="2"/>
    <n v="0.19"/>
    <n v="7.0000000000000007E-2"/>
    <n v="0.09"/>
    <n v="51682"/>
    <n v="2.2600713879850747"/>
    <n v="0.81"/>
  </r>
  <r>
    <n v="1686"/>
    <s v="Nebraska"/>
    <s v="Douglas"/>
    <s v="No"/>
    <x v="0"/>
    <s v="3"/>
    <n v="0.13"/>
    <n v="0.06"/>
    <n v="0.11"/>
    <n v="64580"/>
    <n v="3.3634239329171765"/>
    <n v="0.88"/>
  </r>
  <r>
    <n v="1687"/>
    <s v="Nebraska"/>
    <s v="Dundy"/>
    <s v="No"/>
    <x v="4"/>
    <s v="1"/>
    <n v="0.25"/>
    <n v="0.06"/>
    <n v="0.14000000000000001"/>
    <n v="48574"/>
    <n v="1.1760912590556813"/>
    <n v="0.77"/>
  </r>
  <r>
    <n v="1688"/>
    <s v="Nebraska"/>
    <s v="Fillmore"/>
    <s v="No"/>
    <x v="6"/>
    <s v="1"/>
    <n v="0.23"/>
    <n v="7.0000000000000007E-2"/>
    <n v="0.09"/>
    <n v="56697"/>
    <n v="1.4913616938342726"/>
    <n v="0.77"/>
  </r>
  <r>
    <n v="1689"/>
    <s v="Nebraska"/>
    <s v="Franklin"/>
    <s v="No"/>
    <x v="4"/>
    <s v="1"/>
    <n v="0.28000000000000003"/>
    <n v="7.0000000000000007E-2"/>
    <n v="0.13"/>
    <n v="48778"/>
    <n v="1.1760912590556813"/>
    <n v="0.74"/>
  </r>
  <r>
    <n v="1690"/>
    <s v="Nebraska"/>
    <s v="Frontier"/>
    <s v="No"/>
    <x v="4"/>
    <s v="1"/>
    <n v="0.24"/>
    <n v="0.08"/>
    <n v="0.13"/>
    <n v="43650"/>
    <n v="0"/>
    <n v="0.73"/>
  </r>
  <r>
    <n v="1691"/>
    <s v="Nebraska"/>
    <s v="Furnas"/>
    <s v="No"/>
    <x v="4"/>
    <s v="1"/>
    <n v="0.25"/>
    <n v="0.08"/>
    <n v="0.12"/>
    <n v="49685"/>
    <n v="1.7242758696007889"/>
    <n v="0.77"/>
  </r>
  <r>
    <n v="1692"/>
    <s v="Nebraska"/>
    <s v="Gage"/>
    <s v="No"/>
    <x v="2"/>
    <s v="2"/>
    <n v="0.21"/>
    <n v="7.0000000000000007E-2"/>
    <n v="0.11"/>
    <n v="49931"/>
    <n v="1.414973347970818"/>
    <n v="0.82"/>
  </r>
  <r>
    <n v="1693"/>
    <s v="Nebraska"/>
    <s v="Garden"/>
    <s v="No"/>
    <x v="4"/>
    <s v="1"/>
    <n v="0.28000000000000003"/>
    <n v="0.08"/>
    <n v="0.15"/>
    <n v="39192"/>
    <n v="1.0413926851582251"/>
    <n v="0.74"/>
  </r>
  <r>
    <n v="1694"/>
    <s v="Nebraska"/>
    <s v="Garfield"/>
    <s v="No"/>
    <x v="4"/>
    <s v="1"/>
    <n v="0.28999999999999998"/>
    <n v="0.08"/>
    <n v="0.13"/>
    <n v="46245"/>
    <n v="0"/>
    <n v="0.72"/>
  </r>
  <r>
    <n v="1695"/>
    <s v="Nebraska"/>
    <s v="Gosper"/>
    <s v="No"/>
    <x v="4"/>
    <s v="1"/>
    <n v="0.24"/>
    <n v="7.0000000000000007E-2"/>
    <n v="0.09"/>
    <n v="59722"/>
    <n v="0"/>
    <n v="0.77"/>
  </r>
  <r>
    <n v="1696"/>
    <s v="Nebraska"/>
    <s v="Grant"/>
    <s v="No"/>
    <x v="4"/>
    <s v="1"/>
    <n v="0.23"/>
    <n v="7.0000000000000007E-2"/>
    <n v="0.11"/>
    <n v="56724"/>
    <n v="0"/>
    <n v="0.78"/>
  </r>
  <r>
    <n v="1697"/>
    <s v="Nebraska"/>
    <s v="Greeley"/>
    <s v="No"/>
    <x v="6"/>
    <s v="1"/>
    <n v="0.26"/>
    <n v="7.0000000000000007E-2"/>
    <n v="0.12"/>
    <n v="45221"/>
    <n v="0"/>
    <n v="0.75"/>
  </r>
  <r>
    <n v="1698"/>
    <s v="Nebraska"/>
    <s v="Hall"/>
    <s v="No"/>
    <x v="1"/>
    <s v="2"/>
    <n v="0.15"/>
    <n v="0.05"/>
    <n v="0.13"/>
    <n v="53792"/>
    <n v="2.2041199826559246"/>
    <n v="0.86"/>
  </r>
  <r>
    <n v="1699"/>
    <s v="Nebraska"/>
    <s v="Hamilton"/>
    <s v="No"/>
    <x v="1"/>
    <s v="1"/>
    <n v="0.2"/>
    <n v="0.08"/>
    <n v="0.06"/>
    <n v="60608"/>
    <n v="1.8061799739838871"/>
    <n v="0.81"/>
  </r>
  <r>
    <n v="1700"/>
    <s v="Nebraska"/>
    <s v="Harlan"/>
    <s v="No"/>
    <x v="4"/>
    <s v="1"/>
    <n v="0.26"/>
    <n v="0.08"/>
    <n v="0.11"/>
    <n v="49321"/>
    <n v="1.3010299956639813"/>
    <n v="0.75"/>
  </r>
  <r>
    <n v="1701"/>
    <s v="Nebraska"/>
    <s v="Hayes"/>
    <s v="No"/>
    <x v="4"/>
    <s v="1"/>
    <n v="0.28000000000000003"/>
    <n v="0.08"/>
    <n v="0.16"/>
    <n v="47047"/>
    <n v="0"/>
    <n v="0.72"/>
  </r>
  <r>
    <n v="1702"/>
    <s v="Nebraska"/>
    <s v="Hitchcock"/>
    <s v="No"/>
    <x v="4"/>
    <s v="1"/>
    <n v="0.25"/>
    <n v="7.0000000000000007E-2"/>
    <n v="0.15"/>
    <n v="43880"/>
    <n v="0"/>
    <n v="0.77"/>
  </r>
  <r>
    <n v="1703"/>
    <s v="Nebraska"/>
    <s v="Holt"/>
    <s v="No"/>
    <x v="5"/>
    <s v="2"/>
    <n v="0.22"/>
    <n v="0.06"/>
    <n v="0.12"/>
    <n v="55965"/>
    <n v="1.6334684555795864"/>
    <n v="0.8"/>
  </r>
  <r>
    <n v="1704"/>
    <s v="Nebraska"/>
    <s v="Hooker"/>
    <s v="No"/>
    <x v="4"/>
    <s v="1"/>
    <n v="0.3"/>
    <n v="0.12"/>
    <n v="0.08"/>
    <n v="46220"/>
    <n v="0"/>
    <n v="0.7"/>
  </r>
  <r>
    <n v="1705"/>
    <s v="Nebraska"/>
    <s v="Howard"/>
    <s v="No"/>
    <x v="1"/>
    <s v="1"/>
    <n v="0.21"/>
    <n v="7.0000000000000007E-2"/>
    <n v="0.1"/>
    <n v="52292"/>
    <n v="1.414973347970818"/>
    <n v="0.8"/>
  </r>
  <r>
    <n v="1706"/>
    <s v="Nebraska"/>
    <s v="Jefferson"/>
    <s v="No"/>
    <x v="5"/>
    <s v="1"/>
    <n v="0.24"/>
    <n v="7.0000000000000007E-2"/>
    <n v="0.12"/>
    <n v="47075"/>
    <n v="1.7634279935629373"/>
    <n v="0.79"/>
  </r>
  <r>
    <n v="1707"/>
    <s v="Nebraska"/>
    <s v="Johnson"/>
    <s v="No"/>
    <x v="6"/>
    <s v="1"/>
    <n v="0.19"/>
    <n v="0.05"/>
    <n v="0.11"/>
    <n v="52401"/>
    <n v="1.414973347970818"/>
    <n v="0.64"/>
  </r>
  <r>
    <n v="1708"/>
    <s v="Nebraska"/>
    <s v="Kearney"/>
    <s v="No"/>
    <x v="5"/>
    <s v="1"/>
    <n v="0.2"/>
    <n v="0.06"/>
    <n v="0.09"/>
    <n v="64456"/>
    <n v="1.0413926851582251"/>
    <n v="0.81"/>
  </r>
  <r>
    <n v="1709"/>
    <s v="Nebraska"/>
    <s v="Keith"/>
    <s v="No"/>
    <x v="5"/>
    <s v="1"/>
    <n v="0.27"/>
    <n v="0.08"/>
    <n v="0.12"/>
    <n v="52086"/>
    <n v="1.2787536009528289"/>
    <n v="0.75"/>
  </r>
  <r>
    <n v="1710"/>
    <s v="Nebraska"/>
    <s v="Keya Paha"/>
    <s v="No"/>
    <x v="4"/>
    <s v="1"/>
    <n v="0.31"/>
    <n v="0.06"/>
    <n v="0.18"/>
    <n v="48429"/>
    <n v="0"/>
    <n v="0.7"/>
  </r>
  <r>
    <n v="1711"/>
    <s v="Nebraska"/>
    <s v="Kimball"/>
    <s v="No"/>
    <x v="6"/>
    <s v="1"/>
    <n v="0.24"/>
    <n v="0.08"/>
    <n v="0.12"/>
    <n v="46986"/>
    <n v="1.0413926851582251"/>
    <n v="0.78"/>
  </r>
  <r>
    <n v="1712"/>
    <s v="Nebraska"/>
    <s v="Knox"/>
    <s v="No"/>
    <x v="4"/>
    <s v="1"/>
    <n v="0.25"/>
    <n v="0.08"/>
    <n v="0.13"/>
    <n v="47906"/>
    <n v="1.8512583487190752"/>
    <n v="0.76"/>
  </r>
  <r>
    <n v="1713"/>
    <s v="Nebraska"/>
    <s v="Lancaster"/>
    <s v="No"/>
    <x v="0"/>
    <s v="3"/>
    <n v="0.14000000000000001"/>
    <n v="0.05"/>
    <n v="0.12"/>
    <n v="58618"/>
    <n v="3.2766915288450398"/>
    <n v="0.84"/>
  </r>
  <r>
    <n v="1714"/>
    <s v="Nebraska"/>
    <s v="Lincoln"/>
    <s v="No"/>
    <x v="8"/>
    <s v="2"/>
    <n v="0.19"/>
    <n v="0.08"/>
    <n v="0.1"/>
    <n v="56803"/>
    <n v="2.0681858617461617"/>
    <n v="0.83"/>
  </r>
  <r>
    <n v="1715"/>
    <s v="Nebraska"/>
    <s v="Logan"/>
    <s v="No"/>
    <x v="4"/>
    <s v="1"/>
    <n v="0.23"/>
    <n v="7.0000000000000007E-2"/>
    <n v="0.09"/>
    <n v="55531"/>
    <n v="0"/>
    <n v="0.77"/>
  </r>
  <r>
    <n v="1716"/>
    <s v="Nebraska"/>
    <s v="Loup"/>
    <s v="No"/>
    <x v="4"/>
    <s v="1"/>
    <n v="0.27"/>
    <n v="0.1"/>
    <n v="0.17"/>
    <n v="47797"/>
    <n v="0"/>
    <n v="0.75"/>
  </r>
  <r>
    <n v="1717"/>
    <s v="Nebraska"/>
    <s v="McPherson"/>
    <s v="No"/>
    <x v="4"/>
    <s v="1"/>
    <n v="0.24"/>
    <n v="0.09"/>
    <n v="0.12"/>
    <n v="53207"/>
    <n v="0"/>
    <n v="0.76"/>
  </r>
  <r>
    <n v="1718"/>
    <s v="Nebraska"/>
    <s v="Madison"/>
    <s v="No"/>
    <x v="8"/>
    <s v="2"/>
    <n v="0.16"/>
    <n v="0.06"/>
    <n v="0.11"/>
    <n v="55226"/>
    <n v="2.2900346113625178"/>
    <n v="0.84"/>
  </r>
  <r>
    <n v="1719"/>
    <s v="Nebraska"/>
    <s v="Merrick"/>
    <s v="No"/>
    <x v="1"/>
    <s v="1"/>
    <n v="0.21"/>
    <n v="0.08"/>
    <n v="0.1"/>
    <n v="56493"/>
    <n v="1.3222192947339193"/>
    <n v="0.81"/>
  </r>
  <r>
    <n v="1720"/>
    <s v="Nebraska"/>
    <s v="Morrill"/>
    <s v="No"/>
    <x v="4"/>
    <s v="1"/>
    <n v="0.21"/>
    <n v="7.0000000000000007E-2"/>
    <n v="0.14000000000000001"/>
    <n v="49151"/>
    <n v="0.95424250943932487"/>
    <n v="0.8"/>
  </r>
  <r>
    <n v="1721"/>
    <s v="Nebraska"/>
    <s v="Nance"/>
    <s v="No"/>
    <x v="6"/>
    <s v="1"/>
    <n v="0.21"/>
    <n v="0.06"/>
    <n v="0.11"/>
    <n v="47279"/>
    <n v="1.7708520116421442"/>
    <n v="0.79"/>
  </r>
  <r>
    <n v="1722"/>
    <s v="Nebraska"/>
    <s v="Nemaha"/>
    <s v="No"/>
    <x v="5"/>
    <s v="1"/>
    <n v="0.2"/>
    <n v="0.08"/>
    <n v="0.12"/>
    <n v="52069"/>
    <n v="1.2304489213782739"/>
    <n v="0.76"/>
  </r>
  <r>
    <n v="1723"/>
    <s v="Nebraska"/>
    <s v="Nuckolls"/>
    <s v="No"/>
    <x v="4"/>
    <s v="1"/>
    <n v="0.27"/>
    <n v="0.09"/>
    <n v="0.11"/>
    <n v="46954"/>
    <n v="1.414973347970818"/>
    <n v="0.75"/>
  </r>
  <r>
    <n v="1724"/>
    <s v="Nebraska"/>
    <s v="Otoe"/>
    <s v="No"/>
    <x v="2"/>
    <s v="2"/>
    <n v="0.19"/>
    <n v="7.0000000000000007E-2"/>
    <n v="0.09"/>
    <n v="60734"/>
    <n v="1.4623979978989561"/>
    <n v="0.82"/>
  </r>
  <r>
    <n v="1725"/>
    <s v="Nebraska"/>
    <s v="Pawnee"/>
    <s v="No"/>
    <x v="4"/>
    <s v="1"/>
    <n v="0.28999999999999998"/>
    <n v="7.0000000000000007E-2"/>
    <n v="0.14000000000000001"/>
    <n v="45487"/>
    <n v="1.0791812460476249"/>
    <n v="0.72"/>
  </r>
  <r>
    <n v="1726"/>
    <s v="Nebraska"/>
    <s v="Perkins"/>
    <s v="No"/>
    <x v="4"/>
    <s v="1"/>
    <n v="0.23"/>
    <n v="0.06"/>
    <n v="0.1"/>
    <n v="57251"/>
    <n v="1.3222192947339193"/>
    <n v="0.78"/>
  </r>
  <r>
    <n v="1727"/>
    <s v="Nebraska"/>
    <s v="Phelps"/>
    <s v="No"/>
    <x v="5"/>
    <s v="1"/>
    <n v="0.21"/>
    <n v="0.06"/>
    <n v="0.09"/>
    <n v="59003"/>
    <n v="1.414973347970818"/>
    <n v="0.81"/>
  </r>
  <r>
    <n v="1728"/>
    <s v="Nebraska"/>
    <s v="Pierce"/>
    <s v="No"/>
    <x v="4"/>
    <s v="1"/>
    <n v="0.19"/>
    <n v="0.06"/>
    <n v="0.1"/>
    <n v="57367"/>
    <n v="1.5563025007672873"/>
    <n v="0.82"/>
  </r>
  <r>
    <n v="1729"/>
    <s v="Nebraska"/>
    <s v="Platte"/>
    <s v="No"/>
    <x v="8"/>
    <s v="2"/>
    <n v="0.17"/>
    <n v="0.06"/>
    <n v="0.08"/>
    <n v="63656"/>
    <n v="1.7160033436347992"/>
    <n v="0.83"/>
  </r>
  <r>
    <n v="1730"/>
    <s v="Nebraska"/>
    <s v="Polk"/>
    <s v="No"/>
    <x v="4"/>
    <s v="1"/>
    <n v="0.23"/>
    <n v="0.06"/>
    <n v="0.08"/>
    <n v="59815"/>
    <n v="1.2304489213782739"/>
    <n v="0.78"/>
  </r>
  <r>
    <n v="1731"/>
    <s v="Nebraska"/>
    <s v="Red Willow"/>
    <s v="No"/>
    <x v="5"/>
    <s v="2"/>
    <n v="0.21"/>
    <n v="7.0000000000000007E-2"/>
    <n v="0.11"/>
    <n v="49034"/>
    <n v="1.414973347970818"/>
    <n v="0.78"/>
  </r>
  <r>
    <n v="1732"/>
    <s v="Nebraska"/>
    <s v="Richardson"/>
    <s v="No"/>
    <x v="5"/>
    <s v="1"/>
    <n v="0.25"/>
    <n v="0.09"/>
    <n v="0.13"/>
    <n v="47573"/>
    <n v="1.3979400086720377"/>
    <n v="0.78"/>
  </r>
  <r>
    <n v="1733"/>
    <s v="Nebraska"/>
    <s v="Rock"/>
    <s v="No"/>
    <x v="4"/>
    <s v="1"/>
    <n v="0.27"/>
    <n v="7.0000000000000007E-2"/>
    <n v="0.14000000000000001"/>
    <n v="48260"/>
    <n v="1.7403626894942439"/>
    <n v="0.74"/>
  </r>
  <r>
    <n v="1734"/>
    <s v="Nebraska"/>
    <s v="Saline"/>
    <s v="No"/>
    <x v="2"/>
    <s v="2"/>
    <n v="0.15"/>
    <n v="0.05"/>
    <n v="0.11"/>
    <n v="54569"/>
    <n v="1.6232492903979006"/>
    <n v="0.8"/>
  </r>
  <r>
    <n v="1735"/>
    <s v="Nebraska"/>
    <s v="Sarpy"/>
    <s v="No"/>
    <x v="0"/>
    <s v="3"/>
    <n v="0.12"/>
    <n v="0.11"/>
    <n v="0.06"/>
    <n v="79358"/>
    <n v="1.968482948553935"/>
    <n v="0.9"/>
  </r>
  <r>
    <n v="1736"/>
    <s v="Nebraska"/>
    <s v="Saunders"/>
    <s v="No"/>
    <x v="0"/>
    <s v="2"/>
    <n v="0.19"/>
    <n v="7.0000000000000007E-2"/>
    <n v="0.08"/>
    <n v="67897"/>
    <n v="1.2304489213782739"/>
    <n v="0.83"/>
  </r>
  <r>
    <n v="1737"/>
    <s v="Nebraska"/>
    <s v="Scotts Bluff"/>
    <s v="No"/>
    <x v="8"/>
    <s v="2"/>
    <n v="0.19"/>
    <n v="0.06"/>
    <n v="0.14000000000000001"/>
    <n v="50247"/>
    <n v="2.1335389083702174"/>
    <n v="0.82"/>
  </r>
  <r>
    <n v="1738"/>
    <s v="Nebraska"/>
    <s v="Seward"/>
    <s v="No"/>
    <x v="0"/>
    <s v="2"/>
    <n v="0.17"/>
    <n v="0.06"/>
    <n v="7.0000000000000007E-2"/>
    <n v="71024"/>
    <n v="1.3979400086720377"/>
    <n v="0.78"/>
  </r>
  <r>
    <n v="1739"/>
    <s v="Nebraska"/>
    <s v="Sheridan"/>
    <s v="No"/>
    <x v="4"/>
    <s v="1"/>
    <n v="0.27"/>
    <n v="0.08"/>
    <n v="0.16"/>
    <n v="43819"/>
    <n v="1.414973347970818"/>
    <n v="0.74"/>
  </r>
  <r>
    <n v="1740"/>
    <s v="Nebraska"/>
    <s v="Sherman"/>
    <s v="No"/>
    <x v="6"/>
    <s v="1"/>
    <n v="0.27"/>
    <n v="0.08"/>
    <n v="0.14000000000000001"/>
    <n v="47499"/>
    <n v="0"/>
    <n v="0.74"/>
  </r>
  <r>
    <n v="1741"/>
    <s v="Nebraska"/>
    <s v="Sioux"/>
    <s v="No"/>
    <x v="4"/>
    <s v="1"/>
    <n v="0.28999999999999998"/>
    <n v="0.08"/>
    <n v="0.17"/>
    <n v="50861"/>
    <n v="0"/>
    <n v="0.72"/>
  </r>
  <r>
    <n v="1742"/>
    <s v="Nebraska"/>
    <s v="Stanton"/>
    <s v="No"/>
    <x v="4"/>
    <s v="1"/>
    <n v="0.18"/>
    <n v="0.06"/>
    <n v="7.0000000000000007E-2"/>
    <n v="66228"/>
    <n v="0"/>
    <n v="0.83"/>
  </r>
  <r>
    <n v="1743"/>
    <s v="Nebraska"/>
    <s v="Thayer"/>
    <s v="No"/>
    <x v="4"/>
    <s v="1"/>
    <n v="0.25"/>
    <n v="7.0000000000000007E-2"/>
    <n v="0.1"/>
    <n v="51299"/>
    <n v="1.3010299956639813"/>
    <n v="0.76"/>
  </r>
  <r>
    <n v="1744"/>
    <s v="Nebraska"/>
    <s v="Thomas"/>
    <s v="No"/>
    <x v="4"/>
    <s v="1"/>
    <n v="0.26"/>
    <n v="7.0000000000000007E-2"/>
    <n v="0.15"/>
    <n v="48275"/>
    <n v="0"/>
    <n v="0.73"/>
  </r>
  <r>
    <n v="1745"/>
    <s v="Nebraska"/>
    <s v="Thurston"/>
    <s v="No"/>
    <x v="6"/>
    <s v="1"/>
    <n v="0.12"/>
    <n v="0.04"/>
    <n v="0.24"/>
    <n v="45405"/>
    <n v="1.9637878273455553"/>
    <n v="0.89"/>
  </r>
  <r>
    <n v="1746"/>
    <s v="Nebraska"/>
    <s v="Valley"/>
    <s v="No"/>
    <x v="4"/>
    <s v="1"/>
    <n v="0.25"/>
    <n v="7.0000000000000007E-2"/>
    <n v="0.12"/>
    <n v="48604"/>
    <n v="1.2304489213782739"/>
    <n v="0.76"/>
  </r>
  <r>
    <n v="1747"/>
    <s v="Nebraska"/>
    <s v="Washington"/>
    <s v="No"/>
    <x v="0"/>
    <s v="2"/>
    <n v="0.18"/>
    <n v="7.0000000000000007E-2"/>
    <n v="7.0000000000000007E-2"/>
    <n v="77838"/>
    <n v="1.0413926851582251"/>
    <n v="0.84"/>
  </r>
  <r>
    <n v="1748"/>
    <s v="Nebraska"/>
    <s v="Wayne"/>
    <s v="No"/>
    <x v="2"/>
    <s v="1"/>
    <n v="0.16"/>
    <n v="0.05"/>
    <n v="0.13"/>
    <n v="55970"/>
    <n v="1.3424226808222062"/>
    <n v="0.75"/>
  </r>
  <r>
    <n v="1749"/>
    <s v="Nebraska"/>
    <s v="Webster"/>
    <s v="No"/>
    <x v="4"/>
    <s v="1"/>
    <n v="0.23"/>
    <n v="7.0000000000000007E-2"/>
    <n v="0.13"/>
    <n v="45058"/>
    <n v="1.146128035678238"/>
    <n v="0.78"/>
  </r>
  <r>
    <n v="1750"/>
    <s v="Nebraska"/>
    <s v="Wheeler"/>
    <s v="No"/>
    <x v="4"/>
    <s v="1"/>
    <n v="0.26"/>
    <n v="0.06"/>
    <n v="0.14000000000000001"/>
    <n v="53369"/>
    <n v="0"/>
    <n v="0.74"/>
  </r>
  <r>
    <n v="1751"/>
    <s v="Nebraska"/>
    <s v="York"/>
    <s v="No"/>
    <x v="2"/>
    <s v="2"/>
    <n v="0.2"/>
    <n v="7.0000000000000007E-2"/>
    <n v="0.09"/>
    <n v="61478"/>
    <n v="2.3242824552976926"/>
    <n v="0.77"/>
  </r>
  <r>
    <n v="1752"/>
    <s v="Nevada"/>
    <s v="Churchill"/>
    <s v="No"/>
    <x v="2"/>
    <s v="2"/>
    <n v="0.19"/>
    <n v="0.13"/>
    <n v="0.11"/>
    <n v="58429"/>
    <n v="1.414973347970818"/>
    <n v="0.84"/>
  </r>
  <r>
    <n v="1753"/>
    <s v="Nevada"/>
    <s v="Clark"/>
    <s v="No"/>
    <x v="3"/>
    <s v="4"/>
    <n v="0.15"/>
    <n v="7.0000000000000007E-2"/>
    <n v="0.14000000000000001"/>
    <n v="57155"/>
    <n v="3.7515870050823104"/>
    <n v="0.86"/>
  </r>
  <r>
    <n v="1754"/>
    <s v="Nevada"/>
    <s v="Douglas"/>
    <s v="No"/>
    <x v="7"/>
    <s v="2"/>
    <n v="0.28000000000000003"/>
    <n v="0.1"/>
    <n v="7.0000000000000007E-2"/>
    <n v="70495"/>
    <n v="1.3802112417116059"/>
    <n v="0.73"/>
  </r>
  <r>
    <n v="1755"/>
    <s v="Nevada"/>
    <s v="Elko"/>
    <s v="No"/>
    <x v="8"/>
    <s v="2"/>
    <n v="0.11"/>
    <n v="0.06"/>
    <n v="0.08"/>
    <n v="79134"/>
    <n v="1.8808135922807914"/>
    <n v="0.89"/>
  </r>
  <r>
    <n v="1756"/>
    <s v="Nevada"/>
    <s v="Esmeralda"/>
    <s v="No"/>
    <x v="4"/>
    <s v="1"/>
    <n v="0.37"/>
    <n v="0.12"/>
    <n v="0.14000000000000001"/>
    <n v="50179"/>
    <n v="0"/>
    <n v="0.65"/>
  </r>
  <r>
    <n v="1757"/>
    <s v="Nevada"/>
    <s v="Eureka"/>
    <s v="No"/>
    <x v="4"/>
    <s v="1"/>
    <n v="0.16"/>
    <n v="0.09"/>
    <n v="0.09"/>
    <n v="70036"/>
    <n v="0"/>
    <n v="0.86"/>
  </r>
  <r>
    <n v="1758"/>
    <s v="Nevada"/>
    <s v="Humboldt"/>
    <s v="No"/>
    <x v="5"/>
    <s v="2"/>
    <n v="0.14000000000000001"/>
    <n v="7.0000000000000007E-2"/>
    <n v="0.12"/>
    <n v="72873"/>
    <n v="1.8325089127062364"/>
    <n v="0.88"/>
  </r>
  <r>
    <n v="1759"/>
    <s v="Nevada"/>
    <s v="Lander"/>
    <s v="No"/>
    <x v="5"/>
    <s v="1"/>
    <n v="0.16"/>
    <n v="0.08"/>
    <n v="0.11"/>
    <n v="79278"/>
    <n v="0.90308998699194354"/>
    <n v="0.86"/>
  </r>
  <r>
    <n v="1760"/>
    <s v="Nevada"/>
    <s v="Lincoln"/>
    <s v="No"/>
    <x v="6"/>
    <s v="1"/>
    <n v="0.25"/>
    <n v="7.0000000000000007E-2"/>
    <n v="0.13"/>
    <n v="55504"/>
    <n v="1.3222192947339193"/>
    <n v="0.72"/>
  </r>
  <r>
    <n v="1761"/>
    <s v="Nevada"/>
    <s v="Lyon"/>
    <s v="No"/>
    <x v="7"/>
    <s v="2"/>
    <n v="0.21"/>
    <n v="0.11"/>
    <n v="0.1"/>
    <n v="59732"/>
    <n v="1.8061799739838871"/>
    <n v="0.82"/>
  </r>
  <r>
    <n v="1762"/>
    <s v="Nevada"/>
    <s v="Mineral"/>
    <s v="No"/>
    <x v="5"/>
    <s v="1"/>
    <n v="0.25"/>
    <n v="0.11"/>
    <n v="0.21"/>
    <n v="44438"/>
    <n v="1.5563025007672873"/>
    <n v="0.79"/>
  </r>
  <r>
    <n v="1763"/>
    <s v="Nevada"/>
    <s v="Nye"/>
    <s v="No"/>
    <x v="7"/>
    <s v="2"/>
    <n v="0.3"/>
    <n v="0.13"/>
    <n v="0.15"/>
    <n v="47031"/>
    <n v="1.414973347970818"/>
    <n v="0.72"/>
  </r>
  <r>
    <n v="1764"/>
    <s v="Nevada"/>
    <s v="Pershing"/>
    <s v="No"/>
    <x v="4"/>
    <s v="1"/>
    <n v="0.16"/>
    <n v="7.0000000000000007E-2"/>
    <n v="0.13"/>
    <n v="42522"/>
    <n v="1.5910646070264991"/>
    <n v="0.6"/>
  </r>
  <r>
    <n v="1765"/>
    <s v="Nevada"/>
    <s v="Storey"/>
    <s v="No"/>
    <x v="0"/>
    <s v="1"/>
    <n v="0.31"/>
    <n v="0.12"/>
    <n v="0.08"/>
    <n v="68236"/>
    <n v="0"/>
    <n v="0.72"/>
  </r>
  <r>
    <n v="1766"/>
    <s v="Nevada"/>
    <s v="Washoe"/>
    <s v="No"/>
    <x v="0"/>
    <s v="3"/>
    <n v="0.16"/>
    <n v="7.0000000000000007E-2"/>
    <n v="0.1"/>
    <n v="63636"/>
    <n v="3.2357808703275603"/>
    <n v="0.85"/>
  </r>
  <r>
    <n v="1767"/>
    <s v="Nevada"/>
    <s v="White Pine"/>
    <s v="No"/>
    <x v="5"/>
    <s v="1"/>
    <n v="0.18"/>
    <n v="7.0000000000000007E-2"/>
    <n v="0.11"/>
    <n v="58942"/>
    <n v="1.414973347970818"/>
    <n v="0.71"/>
  </r>
  <r>
    <n v="1768"/>
    <s v="Nevada"/>
    <s v="Carson City"/>
    <s v="No"/>
    <x v="1"/>
    <s v="2"/>
    <n v="0.2"/>
    <n v="0.09"/>
    <n v="0.11"/>
    <n v="56382"/>
    <n v="2.3820170425748683"/>
    <n v="0.78"/>
  </r>
  <r>
    <n v="1769"/>
    <s v="New Hampshire"/>
    <s v="Belknap"/>
    <s v="No"/>
    <x v="7"/>
    <s v="2"/>
    <n v="0.22"/>
    <n v="0.09"/>
    <n v="7.0000000000000007E-2"/>
    <n v="64777"/>
    <n v="1.9590413923210936"/>
    <n v="0.82"/>
  </r>
  <r>
    <n v="1770"/>
    <s v="New Hampshire"/>
    <s v="Carroll"/>
    <s v="No"/>
    <x v="2"/>
    <s v="2"/>
    <n v="0.28000000000000003"/>
    <n v="0.09"/>
    <n v="0.09"/>
    <n v="59413"/>
    <n v="1.9822712330395684"/>
    <n v="0.75"/>
  </r>
  <r>
    <n v="1771"/>
    <s v="New Hampshire"/>
    <s v="Cheshire"/>
    <s v="No"/>
    <x v="7"/>
    <s v="2"/>
    <n v="0.2"/>
    <n v="0.08"/>
    <n v="0.1"/>
    <n v="60251"/>
    <n v="1.9777236052888478"/>
    <n v="0.78"/>
  </r>
  <r>
    <n v="1772"/>
    <s v="New Hampshire"/>
    <s v="Coos"/>
    <s v="No"/>
    <x v="5"/>
    <s v="2"/>
    <n v="0.24"/>
    <n v="0.1"/>
    <n v="0.12"/>
    <n v="44259"/>
    <n v="1.7993405494535817"/>
    <n v="0.77"/>
  </r>
  <r>
    <n v="1773"/>
    <s v="New Hampshire"/>
    <s v="Grafton"/>
    <s v="No"/>
    <x v="8"/>
    <s v="2"/>
    <n v="0.21"/>
    <n v="0.08"/>
    <n v="0.08"/>
    <n v="65163"/>
    <n v="2.705007959333336"/>
    <n v="0.75"/>
  </r>
  <r>
    <n v="1774"/>
    <s v="New Hampshire"/>
    <s v="Hillsborough"/>
    <s v="No"/>
    <x v="0"/>
    <s v="3"/>
    <n v="0.16"/>
    <n v="7.0000000000000007E-2"/>
    <n v="7.0000000000000007E-2"/>
    <n v="78714"/>
    <n v="2.9459607035775686"/>
    <n v="0.87"/>
  </r>
  <r>
    <n v="1775"/>
    <s v="New Hampshire"/>
    <s v="Merrimack"/>
    <s v="No"/>
    <x v="7"/>
    <s v="3"/>
    <n v="0.18"/>
    <n v="7.0000000000000007E-2"/>
    <n v="7.0000000000000007E-2"/>
    <n v="74351"/>
    <n v="2.716003343634799"/>
    <n v="0.82"/>
  </r>
  <r>
    <n v="1776"/>
    <s v="New Hampshire"/>
    <s v="Rockingham"/>
    <s v="No"/>
    <x v="3"/>
    <s v="3"/>
    <n v="0.18"/>
    <n v="7.0000000000000007E-2"/>
    <n v="0.05"/>
    <n v="93645"/>
    <n v="2.7339992865383871"/>
    <n v="0.85"/>
  </r>
  <r>
    <n v="1777"/>
    <s v="New Hampshire"/>
    <s v="Strafford"/>
    <s v="No"/>
    <x v="3"/>
    <s v="3"/>
    <n v="0.15"/>
    <n v="7.0000000000000007E-2"/>
    <n v="0.09"/>
    <n v="69919"/>
    <n v="2.3783979009481375"/>
    <n v="0.82"/>
  </r>
  <r>
    <n v="1778"/>
    <s v="New Hampshire"/>
    <s v="Sullivan"/>
    <s v="No"/>
    <x v="5"/>
    <s v="2"/>
    <n v="0.21"/>
    <n v="0.08"/>
    <n v="0.11"/>
    <n v="60034"/>
    <n v="1.414973347970818"/>
    <n v="0.82"/>
  </r>
  <r>
    <n v="1779"/>
    <s v="New Jersey"/>
    <s v="Atlantic"/>
    <s v="No"/>
    <x v="0"/>
    <s v="3"/>
    <n v="0.18"/>
    <n v="0.06"/>
    <n v="0.12"/>
    <n v="60826"/>
    <n v="3.1109262422664203"/>
    <n v="0.84"/>
  </r>
  <r>
    <n v="1780"/>
    <s v="New Jersey"/>
    <s v="Bergen"/>
    <s v="Yes"/>
    <x v="3"/>
    <s v="3"/>
    <n v="0.17"/>
    <n v="0.03"/>
    <n v="7.0000000000000007E-2"/>
    <n v="100181"/>
    <n v="3.590284403718162"/>
    <n v="0.84"/>
  </r>
  <r>
    <n v="1781"/>
    <s v="New Jersey"/>
    <s v="Burlington"/>
    <s v="Yes"/>
    <x v="3"/>
    <s v="3"/>
    <n v="0.17"/>
    <n v="7.0000000000000007E-2"/>
    <n v="0.06"/>
    <n v="84470"/>
    <n v="3.0153597554092144"/>
    <n v="0.84"/>
  </r>
  <r>
    <n v="1782"/>
    <s v="New Jersey"/>
    <s v="Camden"/>
    <s v="Yes"/>
    <x v="3"/>
    <s v="3"/>
    <n v="0.16"/>
    <n v="0.05"/>
    <n v="0.13"/>
    <n v="67135"/>
    <n v="3.3436055081041718"/>
    <n v="0.87"/>
  </r>
  <r>
    <n v="1783"/>
    <s v="New Jersey"/>
    <s v="Cape May"/>
    <s v="No"/>
    <x v="1"/>
    <s v="2"/>
    <n v="0.27"/>
    <n v="0.08"/>
    <n v="0.1"/>
    <n v="62175"/>
    <n v="2.2528530309798933"/>
    <n v="0.75"/>
  </r>
  <r>
    <n v="1784"/>
    <s v="New Jersey"/>
    <s v="Cumberland"/>
    <s v="No"/>
    <x v="1"/>
    <s v="3"/>
    <n v="0.15"/>
    <n v="0.05"/>
    <n v="0.14000000000000001"/>
    <n v="51790"/>
    <n v="2.576341350205793"/>
    <n v="0.82"/>
  </r>
  <r>
    <n v="1785"/>
    <s v="New Jersey"/>
    <s v="Essex"/>
    <s v="Yes"/>
    <x v="3"/>
    <s v="3"/>
    <n v="0.14000000000000001"/>
    <n v="0.03"/>
    <n v="0.15"/>
    <n v="62875"/>
    <n v="3.5058280338548364"/>
    <n v="0.86"/>
  </r>
  <r>
    <n v="1786"/>
    <s v="New Jersey"/>
    <s v="Gloucester"/>
    <s v="No"/>
    <x v="3"/>
    <s v="3"/>
    <n v="0.16"/>
    <n v="0.05"/>
    <n v="0.08"/>
    <n v="81315"/>
    <n v="2.4941545940184429"/>
    <n v="0.86"/>
  </r>
  <r>
    <n v="1787"/>
    <s v="New Jersey"/>
    <s v="Hudson"/>
    <s v="No"/>
    <x v="3"/>
    <s v="3"/>
    <n v="0.12"/>
    <n v="0.02"/>
    <n v="0.14000000000000001"/>
    <n v="73337"/>
    <n v="3.2027606873931997"/>
    <n v="0.88"/>
  </r>
  <r>
    <n v="1788"/>
    <s v="New Jersey"/>
    <s v="Hunterdon"/>
    <s v="No"/>
    <x v="3"/>
    <s v="3"/>
    <n v="0.19"/>
    <n v="0.05"/>
    <n v="0.04"/>
    <n v="112335"/>
    <n v="2.2671717284030137"/>
    <n v="0.82"/>
  </r>
  <r>
    <n v="1789"/>
    <s v="New Jersey"/>
    <s v="Mercer"/>
    <s v="No"/>
    <x v="0"/>
    <s v="3"/>
    <n v="0.15"/>
    <n v="0.03"/>
    <n v="0.1"/>
    <n v="79979"/>
    <n v="3.0744507189545911"/>
    <n v="0.83"/>
  </r>
  <r>
    <n v="1790"/>
    <s v="New Jersey"/>
    <s v="Middlesex"/>
    <s v="Yes"/>
    <x v="3"/>
    <s v="3"/>
    <n v="0.15"/>
    <n v="0.03"/>
    <n v="0.08"/>
    <n v="87666"/>
    <n v="3.3544926005894364"/>
    <n v="0.85"/>
  </r>
  <r>
    <n v="1791"/>
    <s v="New Jersey"/>
    <s v="Monmouth"/>
    <s v="Yes"/>
    <x v="3"/>
    <s v="3"/>
    <n v="0.18"/>
    <n v="0.04"/>
    <n v="7.0000000000000007E-2"/>
    <n v="99223"/>
    <n v="3.2271150825891253"/>
    <n v="0.85"/>
  </r>
  <r>
    <n v="1792"/>
    <s v="New Jersey"/>
    <s v="Morris"/>
    <s v="No"/>
    <x v="3"/>
    <s v="3"/>
    <n v="0.17"/>
    <n v="0.04"/>
    <n v="0.05"/>
    <n v="112396"/>
    <n v="3.2615007731982804"/>
    <n v="0.84"/>
  </r>
  <r>
    <n v="1793"/>
    <s v="New Jersey"/>
    <s v="Ocean"/>
    <s v="No"/>
    <x v="3"/>
    <s v="3"/>
    <n v="0.23"/>
    <n v="0.06"/>
    <n v="0.1"/>
    <n v="68483"/>
    <n v="3.0569048513364727"/>
    <n v="0.8"/>
  </r>
  <r>
    <n v="1794"/>
    <s v="New Jersey"/>
    <s v="Passaic"/>
    <s v="No"/>
    <x v="3"/>
    <s v="3"/>
    <n v="0.15"/>
    <n v="0.03"/>
    <n v="0.13"/>
    <n v="71959"/>
    <n v="3.1202447955463652"/>
    <n v="0.86"/>
  </r>
  <r>
    <n v="1795"/>
    <s v="New Jersey"/>
    <s v="Salem"/>
    <s v="Yes"/>
    <x v="3"/>
    <s v="2"/>
    <n v="0.19"/>
    <n v="0.06"/>
    <n v="0.11"/>
    <n v="64524"/>
    <n v="2.3483048630481607"/>
    <n v="0.84"/>
  </r>
  <r>
    <n v="1796"/>
    <s v="New Jersey"/>
    <s v="Somerset"/>
    <s v="No"/>
    <x v="3"/>
    <s v="3"/>
    <n v="0.16"/>
    <n v="0.03"/>
    <n v="0.05"/>
    <n v="119731"/>
    <n v="2.8182258936139557"/>
    <n v="0.86"/>
  </r>
  <r>
    <n v="1797"/>
    <s v="New Jersey"/>
    <s v="Sussex"/>
    <s v="No"/>
    <x v="3"/>
    <s v="3"/>
    <n v="0.17"/>
    <n v="0.05"/>
    <n v="0.05"/>
    <n v="92284"/>
    <n v="2.173186268412274"/>
    <n v="0.85"/>
  </r>
  <r>
    <n v="1798"/>
    <s v="New Jersey"/>
    <s v="Union"/>
    <s v="No"/>
    <x v="3"/>
    <s v="3"/>
    <n v="0.14000000000000001"/>
    <n v="0.03"/>
    <n v="0.08"/>
    <n v="80737"/>
    <n v="3.0468851908377101"/>
    <n v="0.87"/>
  </r>
  <r>
    <n v="1799"/>
    <s v="New Jersey"/>
    <s v="Warren"/>
    <s v="No"/>
    <x v="0"/>
    <s v="3"/>
    <n v="0.18"/>
    <n v="0.06"/>
    <n v="7.0000000000000007E-2"/>
    <n v="77571"/>
    <n v="2.2380461031287955"/>
    <n v="0.84"/>
  </r>
  <r>
    <n v="1800"/>
    <s v="New Mexico"/>
    <s v="Bernalillo"/>
    <s v="Yes"/>
    <x v="0"/>
    <s v="3"/>
    <n v="0.16"/>
    <n v="7.0000000000000007E-2"/>
    <n v="0.16"/>
    <n v="51372"/>
    <n v="3.3184807251745174"/>
    <n v="0.85"/>
  </r>
  <r>
    <n v="1801"/>
    <s v="New Mexico"/>
    <s v="Catron"/>
    <s v="No"/>
    <x v="4"/>
    <s v="1"/>
    <n v="0.42"/>
    <n v="0.11"/>
    <n v="0.23"/>
    <n v="34777"/>
    <n v="0"/>
    <n v="0.62"/>
  </r>
  <r>
    <n v="1802"/>
    <s v="New Mexico"/>
    <s v="Chaves"/>
    <s v="No"/>
    <x v="8"/>
    <s v="2"/>
    <n v="0.16"/>
    <n v="0.05"/>
    <n v="0.18"/>
    <n v="43527"/>
    <n v="2.3364597338485296"/>
    <n v="0.85"/>
  </r>
  <r>
    <n v="1803"/>
    <s v="New Mexico"/>
    <s v="Cibola"/>
    <s v="No"/>
    <x v="2"/>
    <s v="2"/>
    <n v="0.16"/>
    <n v="7.0000000000000007E-2"/>
    <n v="0.26"/>
    <n v="38097"/>
    <n v="1.505149978319906"/>
    <n v="0.78"/>
  </r>
  <r>
    <n v="1804"/>
    <s v="New Mexico"/>
    <s v="Colfax"/>
    <s v="No"/>
    <x v="5"/>
    <s v="2"/>
    <n v="0.27"/>
    <n v="0.09"/>
    <n v="0.19"/>
    <n v="41592"/>
    <n v="1.414973347970818"/>
    <n v="0.75"/>
  </r>
  <r>
    <n v="1805"/>
    <s v="New Mexico"/>
    <s v="Curry"/>
    <s v="No"/>
    <x v="8"/>
    <s v="2"/>
    <n v="0.13"/>
    <n v="0.1"/>
    <n v="0.17"/>
    <n v="47202"/>
    <n v="1.9084850188786497"/>
    <n v="0.87"/>
  </r>
  <r>
    <n v="1806"/>
    <s v="New Mexico"/>
    <s v="DeBaca"/>
    <s v="No"/>
    <x v="4"/>
    <s v="1"/>
    <n v="0.28000000000000003"/>
    <n v="0.11"/>
    <n v="0.2"/>
    <n v="35087"/>
    <n v="0"/>
    <n v="0.76"/>
  </r>
  <r>
    <n v="1807"/>
    <s v="New Mexico"/>
    <s v="Dona Ana"/>
    <s v="No"/>
    <x v="1"/>
    <s v="3"/>
    <n v="0.16"/>
    <n v="7.0000000000000007E-2"/>
    <n v="0.24"/>
    <n v="38409"/>
    <n v="2.79309160017658"/>
    <n v="0.84"/>
  </r>
  <r>
    <n v="1808"/>
    <s v="New Mexico"/>
    <s v="Eddy"/>
    <s v="No"/>
    <x v="8"/>
    <s v="2"/>
    <n v="0.15"/>
    <n v="0.06"/>
    <n v="0.16"/>
    <n v="58320"/>
    <n v="2.1613680022349748"/>
    <n v="0.88"/>
  </r>
  <r>
    <n v="1809"/>
    <s v="New Mexico"/>
    <s v="Grant"/>
    <s v="No"/>
    <x v="5"/>
    <s v="2"/>
    <n v="0.28000000000000003"/>
    <n v="0.1"/>
    <n v="0.2"/>
    <n v="38341"/>
    <n v="1.6812412373755872"/>
    <n v="0.75"/>
  </r>
  <r>
    <n v="1810"/>
    <s v="New Mexico"/>
    <s v="Guadalupe"/>
    <s v="No"/>
    <x v="5"/>
    <s v="1"/>
    <n v="0.2"/>
    <n v="0.08"/>
    <n v="0.21"/>
    <n v="29515"/>
    <n v="1.0413926851582251"/>
    <n v="0.72"/>
  </r>
  <r>
    <n v="1811"/>
    <s v="New Mexico"/>
    <s v="Harding"/>
    <s v="No"/>
    <x v="4"/>
    <s v="1"/>
    <n v="0.38"/>
    <n v="0.09"/>
    <n v="0.17"/>
    <n v="37544"/>
    <n v="0"/>
    <n v="0.65"/>
  </r>
  <r>
    <n v="1812"/>
    <s v="New Mexico"/>
    <s v="Hidalgo"/>
    <s v="No"/>
    <x v="4"/>
    <s v="1"/>
    <n v="0.22"/>
    <n v="7.0000000000000007E-2"/>
    <n v="0.25"/>
    <n v="39882"/>
    <n v="0"/>
    <n v="0.8"/>
  </r>
  <r>
    <n v="1813"/>
    <s v="New Mexico"/>
    <s v="Lea"/>
    <s v="No"/>
    <x v="8"/>
    <s v="2"/>
    <n v="0.11"/>
    <n v="0.03"/>
    <n v="0.16"/>
    <n v="51656"/>
    <n v="2.0969100130080562"/>
    <n v="0.88"/>
  </r>
  <r>
    <n v="1814"/>
    <s v="New Mexico"/>
    <s v="Lincoln"/>
    <s v="No"/>
    <x v="5"/>
    <s v="2"/>
    <n v="0.28999999999999998"/>
    <n v="0.1"/>
    <n v="0.16"/>
    <n v="45095"/>
    <n v="1.414973347970818"/>
    <n v="0.73"/>
  </r>
  <r>
    <n v="1815"/>
    <s v="New Mexico"/>
    <s v="Los Alamos"/>
    <s v="No"/>
    <x v="2"/>
    <s v="2"/>
    <n v="0.18"/>
    <n v="7.0000000000000007E-2"/>
    <n v="0.04"/>
    <n v="124947"/>
    <n v="1.4771212547196624"/>
    <n v="0.83"/>
  </r>
  <r>
    <n v="1816"/>
    <s v="New Mexico"/>
    <s v="Luna"/>
    <s v="No"/>
    <x v="2"/>
    <s v="2"/>
    <n v="0.21"/>
    <n v="0.06"/>
    <n v="0.27"/>
    <n v="30570"/>
    <n v="1.414973347970818"/>
    <n v="0.8"/>
  </r>
  <r>
    <n v="1817"/>
    <s v="New Mexico"/>
    <s v="McKinley"/>
    <s v="No"/>
    <x v="8"/>
    <s v="2"/>
    <n v="0.12"/>
    <n v="0.04"/>
    <n v="0.32"/>
    <n v="33976"/>
    <n v="2.214843848047698"/>
    <n v="0.89"/>
  </r>
  <r>
    <n v="1818"/>
    <s v="New Mexico"/>
    <s v="Mora"/>
    <s v="No"/>
    <x v="4"/>
    <s v="1"/>
    <n v="0.28999999999999998"/>
    <n v="0.08"/>
    <n v="0.23"/>
    <n v="34491"/>
    <n v="0"/>
    <n v="0.77"/>
  </r>
  <r>
    <n v="1819"/>
    <s v="New Mexico"/>
    <s v="Otero"/>
    <s v="No"/>
    <x v="7"/>
    <s v="2"/>
    <n v="0.17"/>
    <n v="0.12"/>
    <n v="0.2"/>
    <n v="42701"/>
    <n v="2.0569048513364727"/>
    <n v="0.83"/>
  </r>
  <r>
    <n v="1820"/>
    <s v="New Mexico"/>
    <s v="Quay"/>
    <s v="No"/>
    <x v="5"/>
    <s v="1"/>
    <n v="0.25"/>
    <n v="0.08"/>
    <n v="0.24"/>
    <n v="33085"/>
    <n v="1.0413926851582251"/>
    <n v="0.79"/>
  </r>
  <r>
    <n v="1821"/>
    <s v="New Mexico"/>
    <s v="Rio Arriba"/>
    <s v="No"/>
    <x v="7"/>
    <s v="2"/>
    <n v="0.19"/>
    <n v="0.06"/>
    <n v="0.22"/>
    <n v="41511"/>
    <n v="1.6720978579357175"/>
    <n v="0.85"/>
  </r>
  <r>
    <n v="1822"/>
    <s v="New Mexico"/>
    <s v="Roosevelt"/>
    <s v="No"/>
    <x v="5"/>
    <s v="2"/>
    <n v="0.14000000000000001"/>
    <n v="7.0000000000000007E-2"/>
    <n v="0.21"/>
    <n v="41700"/>
    <n v="1.3617278360175928"/>
    <n v="0.82"/>
  </r>
  <r>
    <n v="1823"/>
    <s v="New Mexico"/>
    <s v="Sandoval"/>
    <s v="No"/>
    <x v="0"/>
    <s v="3"/>
    <n v="0.18"/>
    <n v="0.08"/>
    <n v="0.13"/>
    <n v="57036"/>
    <n v="1.7853298350107671"/>
    <n v="0.85"/>
  </r>
  <r>
    <n v="1824"/>
    <s v="New Mexico"/>
    <s v="San Juan"/>
    <s v="No"/>
    <x v="1"/>
    <s v="3"/>
    <n v="0.15"/>
    <n v="0.06"/>
    <n v="0.23"/>
    <n v="46578"/>
    <n v="2.4265112613645754"/>
    <n v="0.87"/>
  </r>
  <r>
    <n v="1825"/>
    <s v="New Mexico"/>
    <s v="San Miguel"/>
    <s v="No"/>
    <x v="2"/>
    <s v="2"/>
    <n v="0.22"/>
    <n v="7.0000000000000007E-2"/>
    <n v="0.27"/>
    <n v="35292"/>
    <n v="2.4941545940184429"/>
    <n v="0.8"/>
  </r>
  <r>
    <n v="1826"/>
    <s v="New Mexico"/>
    <s v="Santa Fe"/>
    <s v="No"/>
    <x v="1"/>
    <s v="3"/>
    <n v="0.24"/>
    <n v="7.0000000000000007E-2"/>
    <n v="0.12"/>
    <n v="60187"/>
    <n v="2.3502480183341627"/>
    <n v="0.77"/>
  </r>
  <r>
    <n v="1827"/>
    <s v="New Mexico"/>
    <s v="Sierra"/>
    <s v="No"/>
    <x v="2"/>
    <s v="2"/>
    <n v="0.37"/>
    <n v="0.14000000000000001"/>
    <n v="0.25"/>
    <n v="31741"/>
    <n v="1.2041199826559248"/>
    <n v="0.68"/>
  </r>
  <r>
    <n v="1828"/>
    <s v="New Mexico"/>
    <s v="Socorro"/>
    <s v="No"/>
    <x v="2"/>
    <s v="2"/>
    <n v="0.19"/>
    <n v="7.0000000000000007E-2"/>
    <n v="0.28000000000000003"/>
    <n v="33989"/>
    <n v="1.3979400086720377"/>
    <n v="0.82"/>
  </r>
  <r>
    <n v="1829"/>
    <s v="New Mexico"/>
    <s v="Taos"/>
    <s v="No"/>
    <x v="5"/>
    <s v="2"/>
    <n v="0.26"/>
    <n v="7.0000000000000007E-2"/>
    <n v="0.21"/>
    <n v="38405"/>
    <n v="1.414973347970818"/>
    <n v="0.77"/>
  </r>
  <r>
    <n v="1830"/>
    <s v="New Mexico"/>
    <s v="Torrance"/>
    <s v="No"/>
    <x v="0"/>
    <s v="2"/>
    <n v="0.21"/>
    <n v="0.08"/>
    <n v="0.24"/>
    <n v="39123"/>
    <n v="0"/>
    <n v="0.8"/>
  </r>
  <r>
    <n v="1831"/>
    <s v="New Mexico"/>
    <s v="Union"/>
    <s v="No"/>
    <x v="4"/>
    <s v="1"/>
    <n v="0.21"/>
    <n v="0.08"/>
    <n v="0.17"/>
    <n v="40426"/>
    <n v="1.3424226808222062"/>
    <n v="0.67"/>
  </r>
  <r>
    <n v="1832"/>
    <s v="New Mexico"/>
    <s v="Valencia"/>
    <s v="No"/>
    <x v="0"/>
    <s v="2"/>
    <n v="0.18"/>
    <n v="0.08"/>
    <n v="0.17"/>
    <n v="46365"/>
    <n v="0"/>
    <n v="0.84"/>
  </r>
  <r>
    <n v="1833"/>
    <s v="New York"/>
    <s v="Albany"/>
    <s v="No"/>
    <x v="0"/>
    <s v="3"/>
    <n v="0.17"/>
    <n v="0.05"/>
    <n v="0.11"/>
    <n v="64536"/>
    <n v="3.2124539610402758"/>
    <n v="0.82"/>
  </r>
  <r>
    <n v="1834"/>
    <s v="New York"/>
    <s v="Allegany"/>
    <s v="No"/>
    <x v="5"/>
    <s v="2"/>
    <n v="0.19"/>
    <n v="0.08"/>
    <n v="0.15"/>
    <n v="46262"/>
    <n v="2.0606978403536118"/>
    <n v="0.76"/>
  </r>
  <r>
    <n v="1835"/>
    <s v="New York"/>
    <s v="Bronx"/>
    <s v="No"/>
    <x v="3"/>
    <s v="4"/>
    <n v="0.13"/>
    <n v="0.02"/>
    <n v="0.27"/>
    <n v="38566"/>
    <n v="3.6780629049743454"/>
    <n v="0.87"/>
  </r>
  <r>
    <n v="1836"/>
    <s v="New York"/>
    <s v="Broome"/>
    <s v="Yes"/>
    <x v="0"/>
    <s v="3"/>
    <n v="0.19"/>
    <n v="0.06"/>
    <n v="0.16"/>
    <n v="50928"/>
    <n v="2.8481891169913989"/>
    <n v="0.81"/>
  </r>
  <r>
    <n v="1837"/>
    <s v="New York"/>
    <s v="Cattaraugus"/>
    <s v="No"/>
    <x v="7"/>
    <s v="2"/>
    <n v="0.19"/>
    <n v="0.08"/>
    <n v="0.17"/>
    <n v="48017"/>
    <n v="2.271841606536499"/>
    <n v="0.83"/>
  </r>
  <r>
    <n v="1838"/>
    <s v="New York"/>
    <s v="Cayuga"/>
    <s v="No"/>
    <x v="7"/>
    <s v="2"/>
    <n v="0.19"/>
    <n v="7.0000000000000007E-2"/>
    <n v="0.12"/>
    <n v="52945"/>
    <n v="2.255272505103306"/>
    <n v="0.8"/>
  </r>
  <r>
    <n v="1839"/>
    <s v="New York"/>
    <s v="Chautauqua"/>
    <s v="No"/>
    <x v="7"/>
    <s v="3"/>
    <n v="0.2"/>
    <n v="0.06"/>
    <n v="0.18"/>
    <n v="45689"/>
    <n v="2.2576785748691846"/>
    <n v="0.81"/>
  </r>
  <r>
    <n v="1840"/>
    <s v="New York"/>
    <s v="Chemung"/>
    <s v="No"/>
    <x v="1"/>
    <s v="2"/>
    <n v="0.19"/>
    <n v="7.0000000000000007E-2"/>
    <n v="0.13"/>
    <n v="52565"/>
    <n v="2.6711728427150834"/>
    <n v="0.82"/>
  </r>
  <r>
    <n v="1841"/>
    <s v="New York"/>
    <s v="Chenango"/>
    <s v="No"/>
    <x v="2"/>
    <s v="2"/>
    <n v="0.2"/>
    <n v="0.08"/>
    <n v="0.15"/>
    <n v="50312"/>
    <n v="2.143014800254095"/>
    <n v="0.83"/>
  </r>
  <r>
    <n v="1842"/>
    <s v="New York"/>
    <s v="Clinton"/>
    <s v="No"/>
    <x v="8"/>
    <s v="2"/>
    <n v="0.17"/>
    <n v="0.08"/>
    <n v="0.12"/>
    <n v="55517"/>
    <n v="2.4232458739368079"/>
    <n v="0.8"/>
  </r>
  <r>
    <n v="1843"/>
    <s v="New York"/>
    <s v="Columbia"/>
    <s v="No"/>
    <x v="2"/>
    <s v="2"/>
    <n v="0.24"/>
    <n v="7.0000000000000007E-2"/>
    <n v="0.11"/>
    <n v="64916"/>
    <n v="2.2855573090077739"/>
    <n v="0.78"/>
  </r>
  <r>
    <n v="1844"/>
    <s v="New York"/>
    <s v="Cortland"/>
    <s v="No"/>
    <x v="7"/>
    <s v="2"/>
    <n v="0.16"/>
    <n v="0.06"/>
    <n v="0.16"/>
    <n v="51751"/>
    <n v="2.1760912590556813"/>
    <n v="0.79"/>
  </r>
  <r>
    <n v="1845"/>
    <s v="New York"/>
    <s v="Delaware"/>
    <s v="No"/>
    <x v="2"/>
    <s v="2"/>
    <n v="0.24"/>
    <n v="7.0000000000000007E-2"/>
    <n v="0.15"/>
    <n v="47382"/>
    <n v="1.7558748556724915"/>
    <n v="0.75"/>
  </r>
  <r>
    <n v="1846"/>
    <s v="New York"/>
    <s v="Dutchess"/>
    <s v="No"/>
    <x v="3"/>
    <s v="3"/>
    <n v="0.18"/>
    <n v="0.05"/>
    <n v="0.09"/>
    <n v="79604"/>
    <n v="2.6532125137753435"/>
    <n v="0.81"/>
  </r>
  <r>
    <n v="1847"/>
    <s v="New York"/>
    <s v="Erie"/>
    <s v="No"/>
    <x v="3"/>
    <s v="3"/>
    <n v="0.18"/>
    <n v="0.06"/>
    <n v="0.13"/>
    <n v="56375"/>
    <n v="3.6139474767803499"/>
    <n v="0.83"/>
  </r>
  <r>
    <n v="1848"/>
    <s v="New York"/>
    <s v="Essex"/>
    <s v="No"/>
    <x v="2"/>
    <s v="2"/>
    <n v="0.23"/>
    <n v="7.0000000000000007E-2"/>
    <n v="0.11"/>
    <n v="54376"/>
    <n v="1.6127838567197355"/>
    <n v="0.76"/>
  </r>
  <r>
    <n v="1849"/>
    <s v="New York"/>
    <s v="Franklin"/>
    <s v="No"/>
    <x v="5"/>
    <s v="2"/>
    <n v="0.17"/>
    <n v="7.0000000000000007E-2"/>
    <n v="0.15"/>
    <n v="48722"/>
    <n v="2.514547752660286"/>
    <n v="0.76"/>
  </r>
  <r>
    <n v="1850"/>
    <s v="New York"/>
    <s v="Fulton"/>
    <s v="No"/>
    <x v="7"/>
    <s v="2"/>
    <n v="0.2"/>
    <n v="7.0000000000000007E-2"/>
    <n v="0.13"/>
    <n v="51388"/>
    <n v="2.1398790864012365"/>
    <n v="0.84"/>
  </r>
  <r>
    <n v="1851"/>
    <s v="New York"/>
    <s v="Genesee"/>
    <s v="No"/>
    <x v="7"/>
    <s v="2"/>
    <n v="0.19"/>
    <n v="7.0000000000000007E-2"/>
    <n v="0.1"/>
    <n v="58925"/>
    <n v="2.4183012913197452"/>
    <n v="0.83"/>
  </r>
  <r>
    <n v="1852"/>
    <s v="New York"/>
    <s v="Greene"/>
    <s v="No"/>
    <x v="2"/>
    <s v="2"/>
    <n v="0.22"/>
    <n v="7.0000000000000007E-2"/>
    <n v="0.12"/>
    <n v="54514"/>
    <n v="0"/>
    <n v="0.76"/>
  </r>
  <r>
    <n v="1853"/>
    <s v="New York"/>
    <s v="Hamilton"/>
    <s v="No"/>
    <x v="6"/>
    <s v="1"/>
    <n v="0.31"/>
    <n v="0.11"/>
    <n v="0.09"/>
    <n v="59020"/>
    <n v="0"/>
    <n v="0.72"/>
  </r>
  <r>
    <n v="1854"/>
    <s v="New York"/>
    <s v="Herkimer"/>
    <s v="No"/>
    <x v="0"/>
    <s v="2"/>
    <n v="0.21"/>
    <n v="7.0000000000000007E-2"/>
    <n v="0.13"/>
    <n v="53168"/>
    <n v="1.414973347970818"/>
    <n v="0.82"/>
  </r>
  <r>
    <n v="1855"/>
    <s v="New York"/>
    <s v="Jefferson"/>
    <s v="No"/>
    <x v="1"/>
    <s v="3"/>
    <n v="0.14000000000000001"/>
    <n v="0.13"/>
    <n v="0.12"/>
    <n v="52798"/>
    <n v="2.4183012913197452"/>
    <n v="0.84"/>
  </r>
  <r>
    <n v="1856"/>
    <s v="New York"/>
    <s v="Kings"/>
    <s v="No"/>
    <x v="3"/>
    <s v="4"/>
    <n v="0.14000000000000001"/>
    <n v="0.02"/>
    <n v="0.19"/>
    <n v="60862"/>
    <n v="3.7080808104682315"/>
    <n v="0.87"/>
  </r>
  <r>
    <n v="1857"/>
    <s v="New York"/>
    <s v="Lewis"/>
    <s v="No"/>
    <x v="2"/>
    <s v="2"/>
    <n v="0.18"/>
    <n v="0.06"/>
    <n v="0.12"/>
    <n v="52660"/>
    <n v="2.2695129442179165"/>
    <n v="0.85"/>
  </r>
  <r>
    <n v="1858"/>
    <s v="New York"/>
    <s v="Livingston"/>
    <s v="No"/>
    <x v="3"/>
    <s v="2"/>
    <n v="0.18"/>
    <n v="0.05"/>
    <n v="0.11"/>
    <n v="61027"/>
    <n v="1.6901960800285136"/>
    <n v="0.77"/>
  </r>
  <r>
    <n v="1859"/>
    <s v="New York"/>
    <s v="Madison"/>
    <s v="No"/>
    <x v="0"/>
    <s v="2"/>
    <n v="0.18"/>
    <n v="0.06"/>
    <n v="0.1"/>
    <n v="59114"/>
    <n v="2.4099331233312946"/>
    <n v="0.79"/>
  </r>
  <r>
    <n v="1860"/>
    <s v="New York"/>
    <s v="Monroe"/>
    <s v="Yes"/>
    <x v="3"/>
    <s v="3"/>
    <n v="0.17"/>
    <n v="0.05"/>
    <n v="0.14000000000000001"/>
    <n v="60240"/>
    <n v="3.3598354823398879"/>
    <n v="0.84"/>
  </r>
  <r>
    <n v="1861"/>
    <s v="New York"/>
    <s v="Montgomery"/>
    <s v="No"/>
    <x v="7"/>
    <s v="2"/>
    <n v="0.19"/>
    <n v="7.0000000000000007E-2"/>
    <n v="0.16"/>
    <n v="43799"/>
    <n v="2.4638929889859074"/>
    <n v="0.85"/>
  </r>
  <r>
    <n v="1862"/>
    <s v="New York"/>
    <s v="Nassau"/>
    <s v="Yes"/>
    <x v="3"/>
    <s v="4"/>
    <n v="0.18"/>
    <n v="0.03"/>
    <n v="0.06"/>
    <n v="115301"/>
    <n v="3.664359874551141"/>
    <n v="0.84"/>
  </r>
  <r>
    <n v="1863"/>
    <s v="New York"/>
    <s v="New York"/>
    <s v="Yes"/>
    <x v="3"/>
    <s v="4"/>
    <n v="0.17"/>
    <n v="0.02"/>
    <n v="0.15"/>
    <n v="84610"/>
    <n v="4.041905639223649"/>
    <n v="0.83"/>
  </r>
  <r>
    <n v="1864"/>
    <s v="New York"/>
    <s v="Niagara"/>
    <s v="No"/>
    <x v="3"/>
    <s v="3"/>
    <n v="0.19"/>
    <n v="7.0000000000000007E-2"/>
    <n v="0.13"/>
    <n v="55013"/>
    <n v="2.7528164311882715"/>
    <n v="0.84"/>
  </r>
  <r>
    <n v="1865"/>
    <s v="New York"/>
    <s v="Oneida"/>
    <s v="No"/>
    <x v="0"/>
    <s v="3"/>
    <n v="0.19"/>
    <n v="0.06"/>
    <n v="0.14000000000000001"/>
    <n v="54096"/>
    <n v="3.1769589805869081"/>
    <n v="0.81"/>
  </r>
  <r>
    <n v="1866"/>
    <s v="New York"/>
    <s v="Onondaga"/>
    <s v="Yes"/>
    <x v="0"/>
    <s v="3"/>
    <n v="0.17"/>
    <n v="0.06"/>
    <n v="0.13"/>
    <n v="59786"/>
    <n v="3.27415784926368"/>
    <n v="0.83"/>
  </r>
  <r>
    <n v="1867"/>
    <s v="New York"/>
    <s v="Ontario"/>
    <s v="No"/>
    <x v="3"/>
    <s v="3"/>
    <n v="0.2"/>
    <n v="0.06"/>
    <n v="0.08"/>
    <n v="62930"/>
    <n v="2.8847953639489812"/>
    <n v="0.81"/>
  </r>
  <r>
    <n v="1868"/>
    <s v="New York"/>
    <s v="Orange"/>
    <s v="No"/>
    <x v="3"/>
    <s v="3"/>
    <n v="0.14000000000000001"/>
    <n v="0.05"/>
    <n v="0.11"/>
    <n v="75048"/>
    <n v="2.9863237770507651"/>
    <n v="0.86"/>
  </r>
  <r>
    <n v="1869"/>
    <s v="New York"/>
    <s v="Orleans"/>
    <s v="No"/>
    <x v="3"/>
    <s v="2"/>
    <n v="0.18"/>
    <n v="7.0000000000000007E-2"/>
    <n v="0.12"/>
    <n v="52658"/>
    <n v="1.7853298350107671"/>
    <n v="0.81"/>
  </r>
  <r>
    <n v="1870"/>
    <s v="New York"/>
    <s v="Oswego"/>
    <s v="No"/>
    <x v="0"/>
    <s v="3"/>
    <n v="0.16"/>
    <n v="0.08"/>
    <n v="0.15"/>
    <n v="53745"/>
    <n v="2"/>
    <n v="0.84"/>
  </r>
  <r>
    <n v="1871"/>
    <s v="New York"/>
    <s v="Otsego"/>
    <s v="Yes"/>
    <x v="5"/>
    <s v="2"/>
    <n v="0.21"/>
    <n v="0.06"/>
    <n v="0.12"/>
    <n v="54321"/>
    <n v="2.5276299008713385"/>
    <n v="0.75"/>
  </r>
  <r>
    <n v="1872"/>
    <s v="New York"/>
    <s v="Putnam"/>
    <s v="No"/>
    <x v="3"/>
    <s v="2"/>
    <n v="0.17"/>
    <n v="0.05"/>
    <n v="0.06"/>
    <n v="100887"/>
    <n v="2.5211380837040362"/>
    <n v="0.84"/>
  </r>
  <r>
    <n v="1873"/>
    <s v="New York"/>
    <s v="Queens"/>
    <s v="No"/>
    <x v="3"/>
    <s v="4"/>
    <n v="0.16"/>
    <n v="0.02"/>
    <n v="0.11"/>
    <n v="68432"/>
    <n v="3.4745076391169758"/>
    <n v="0.85"/>
  </r>
  <r>
    <n v="1874"/>
    <s v="New York"/>
    <s v="Rensselaer"/>
    <s v="No"/>
    <x v="0"/>
    <s v="3"/>
    <n v="0.17"/>
    <n v="0.06"/>
    <n v="0.11"/>
    <n v="71084"/>
    <n v="2.4440447959180762"/>
    <n v="0.84"/>
  </r>
  <r>
    <n v="1875"/>
    <s v="New York"/>
    <s v="Richmond"/>
    <s v="No"/>
    <x v="3"/>
    <s v="3"/>
    <n v="0.16"/>
    <n v="0.03"/>
    <n v="0.12"/>
    <n v="79719"/>
    <n v="3.1218879851036809"/>
    <n v="0.86"/>
  </r>
  <r>
    <n v="1876"/>
    <s v="New York"/>
    <s v="Rockland"/>
    <s v="No"/>
    <x v="3"/>
    <s v="3"/>
    <n v="0.16"/>
    <n v="0.03"/>
    <n v="0.14000000000000001"/>
    <n v="88960"/>
    <n v="3.1065308538223815"/>
    <n v="0.85"/>
  </r>
  <r>
    <n v="1877"/>
    <s v="New York"/>
    <s v="St. Lawrence"/>
    <s v="No"/>
    <x v="7"/>
    <s v="3"/>
    <n v="0.17"/>
    <n v="7.0000000000000007E-2"/>
    <n v="0.14000000000000001"/>
    <n v="49356"/>
    <n v="2.6294095991027189"/>
    <n v="0.78"/>
  </r>
  <r>
    <n v="1878"/>
    <s v="New York"/>
    <s v="Saratoga"/>
    <s v="No"/>
    <x v="0"/>
    <s v="3"/>
    <n v="0.18"/>
    <n v="7.0000000000000007E-2"/>
    <n v="0.06"/>
    <n v="83210"/>
    <n v="2.4149733479708178"/>
    <n v="0.84"/>
  </r>
  <r>
    <n v="1879"/>
    <s v="New York"/>
    <s v="Schenectady"/>
    <s v="No"/>
    <x v="0"/>
    <s v="3"/>
    <n v="0.17"/>
    <n v="0.05"/>
    <n v="0.11"/>
    <n v="63297"/>
    <n v="2.9454685851318199"/>
    <n v="0.85"/>
  </r>
  <r>
    <n v="1880"/>
    <s v="New York"/>
    <s v="Schoharie"/>
    <s v="No"/>
    <x v="0"/>
    <s v="2"/>
    <n v="0.22"/>
    <n v="7.0000000000000007E-2"/>
    <n v="0.11"/>
    <n v="57757"/>
    <n v="1.6127838567197355"/>
    <n v="0.78"/>
  </r>
  <r>
    <n v="1881"/>
    <s v="New York"/>
    <s v="Schuyler"/>
    <s v="No"/>
    <x v="2"/>
    <s v="2"/>
    <n v="0.21"/>
    <n v="0.08"/>
    <n v="0.13"/>
    <n v="50190"/>
    <n v="2.1643528557844371"/>
    <n v="0.82"/>
  </r>
  <r>
    <n v="1882"/>
    <s v="New York"/>
    <s v="Seneca"/>
    <s v="No"/>
    <x v="2"/>
    <s v="2"/>
    <n v="0.19"/>
    <n v="7.0000000000000007E-2"/>
    <n v="0.12"/>
    <n v="54184"/>
    <n v="0"/>
    <n v="0.78"/>
  </r>
  <r>
    <n v="1883"/>
    <s v="New York"/>
    <s v="Steuben"/>
    <s v="No"/>
    <x v="7"/>
    <s v="2"/>
    <n v="0.2"/>
    <n v="7.0000000000000007E-2"/>
    <n v="0.13"/>
    <n v="54862"/>
    <n v="2.7795964912578244"/>
    <n v="0.84"/>
  </r>
  <r>
    <n v="1884"/>
    <s v="New York"/>
    <s v="Suffolk"/>
    <s v="Yes"/>
    <x v="3"/>
    <s v="4"/>
    <n v="0.17"/>
    <n v="0.04"/>
    <n v="7.0000000000000007E-2"/>
    <n v="100075"/>
    <n v="3.6111920608684343"/>
    <n v="0.85"/>
  </r>
  <r>
    <n v="1885"/>
    <s v="New York"/>
    <s v="Sullivan"/>
    <s v="No"/>
    <x v="7"/>
    <s v="2"/>
    <n v="0.19"/>
    <n v="0.06"/>
    <n v="0.16"/>
    <n v="51985"/>
    <n v="2.1303337684950061"/>
    <n v="0.83"/>
  </r>
  <r>
    <n v="1886"/>
    <s v="New York"/>
    <s v="Tioga"/>
    <s v="No"/>
    <x v="0"/>
    <s v="2"/>
    <n v="0.2"/>
    <n v="0.08"/>
    <n v="0.1"/>
    <n v="60309"/>
    <n v="0"/>
    <n v="0.83"/>
  </r>
  <r>
    <n v="1887"/>
    <s v="New York"/>
    <s v="Tompkins"/>
    <s v="No"/>
    <x v="1"/>
    <s v="3"/>
    <n v="0.14000000000000001"/>
    <n v="0.04"/>
    <n v="0.15"/>
    <n v="57383"/>
    <n v="2.2041199826559246"/>
    <n v="0.75"/>
  </r>
  <r>
    <n v="1888"/>
    <s v="New York"/>
    <s v="Ulster"/>
    <s v="No"/>
    <x v="1"/>
    <s v="3"/>
    <n v="0.2"/>
    <n v="0.05"/>
    <n v="0.14000000000000001"/>
    <n v="63073"/>
    <n v="2.4487063199050798"/>
    <n v="0.8"/>
  </r>
  <r>
    <n v="1889"/>
    <s v="New York"/>
    <s v="Warren"/>
    <s v="No"/>
    <x v="1"/>
    <s v="2"/>
    <n v="0.22"/>
    <n v="7.0000000000000007E-2"/>
    <n v="0.11"/>
    <n v="56694"/>
    <n v="2.5440680443502757"/>
    <n v="0.82"/>
  </r>
  <r>
    <n v="1890"/>
    <s v="New York"/>
    <s v="Washington"/>
    <s v="No"/>
    <x v="1"/>
    <s v="2"/>
    <n v="0.19"/>
    <n v="7.0000000000000007E-2"/>
    <n v="0.11"/>
    <n v="55913"/>
    <n v="0"/>
    <n v="0.8"/>
  </r>
  <r>
    <n v="1891"/>
    <s v="New York"/>
    <s v="Wayne"/>
    <s v="No"/>
    <x v="3"/>
    <s v="2"/>
    <n v="0.19"/>
    <n v="7.0000000000000007E-2"/>
    <n v="0.09"/>
    <n v="61118"/>
    <n v="2.4623979978989561"/>
    <n v="0.86"/>
  </r>
  <r>
    <n v="1892"/>
    <s v="New York"/>
    <s v="Westchester"/>
    <s v="No"/>
    <x v="3"/>
    <s v="3"/>
    <n v="0.17"/>
    <n v="0.03"/>
    <n v="0.08"/>
    <n v="94521"/>
    <n v="3.5471591213274176"/>
    <n v="0.83"/>
  </r>
  <r>
    <n v="1893"/>
    <s v="New York"/>
    <s v="Wyoming"/>
    <s v="No"/>
    <x v="2"/>
    <s v="2"/>
    <n v="0.18"/>
    <n v="7.0000000000000007E-2"/>
    <n v="0.09"/>
    <n v="57709"/>
    <n v="1.8808135922807914"/>
    <n v="0.77"/>
  </r>
  <r>
    <n v="1894"/>
    <s v="New York"/>
    <s v="Yates"/>
    <s v="No"/>
    <x v="3"/>
    <s v="2"/>
    <n v="0.21"/>
    <n v="0.06"/>
    <n v="0.12"/>
    <n v="51089"/>
    <n v="2.2787536009528289"/>
    <n v="0.78"/>
  </r>
  <r>
    <n v="1895"/>
    <s v="North Carolina"/>
    <s v="Alamance"/>
    <s v="No"/>
    <x v="1"/>
    <s v="3"/>
    <n v="0.17"/>
    <n v="0.06"/>
    <n v="0.13"/>
    <n v="50480"/>
    <n v="2.2966651902615309"/>
    <n v="0.83"/>
  </r>
  <r>
    <n v="1896"/>
    <s v="North Carolina"/>
    <s v="Alexander"/>
    <s v="No"/>
    <x v="0"/>
    <s v="2"/>
    <n v="0.2"/>
    <n v="0.06"/>
    <n v="0.12"/>
    <n v="49138"/>
    <n v="0"/>
    <n v="0.8"/>
  </r>
  <r>
    <n v="1897"/>
    <s v="North Carolina"/>
    <s v="Alleghany"/>
    <s v="No"/>
    <x v="4"/>
    <s v="2"/>
    <n v="0.27"/>
    <n v="0.08"/>
    <n v="0.18"/>
    <n v="39735"/>
    <n v="1.414973347970818"/>
    <n v="0.76"/>
  </r>
  <r>
    <n v="1898"/>
    <s v="North Carolina"/>
    <s v="Anson"/>
    <s v="No"/>
    <x v="2"/>
    <s v="2"/>
    <n v="0.18"/>
    <n v="0.06"/>
    <n v="0.19"/>
    <n v="38023"/>
    <n v="1.2041199826559248"/>
    <n v="0.78"/>
  </r>
  <r>
    <n v="1899"/>
    <s v="North Carolina"/>
    <s v="Ashe"/>
    <s v="No"/>
    <x v="5"/>
    <s v="2"/>
    <n v="0.26"/>
    <n v="0.06"/>
    <n v="0.17"/>
    <n v="41864"/>
    <n v="1.414973347970818"/>
    <n v="0.78"/>
  </r>
  <r>
    <n v="1900"/>
    <s v="North Carolina"/>
    <s v="Avery"/>
    <s v="No"/>
    <x v="6"/>
    <s v="2"/>
    <n v="0.22"/>
    <n v="0.06"/>
    <n v="0.15"/>
    <n v="41701"/>
    <n v="1.505149978319906"/>
    <n v="0.68"/>
  </r>
  <r>
    <n v="1901"/>
    <s v="North Carolina"/>
    <s v="Beaufort"/>
    <s v="No"/>
    <x v="2"/>
    <s v="2"/>
    <n v="0.24"/>
    <n v="7.0000000000000007E-2"/>
    <n v="0.18"/>
    <n v="46411"/>
    <n v="1.9294189257142926"/>
    <n v="0.79"/>
  </r>
  <r>
    <n v="1902"/>
    <s v="North Carolina"/>
    <s v="Bertie"/>
    <s v="No"/>
    <x v="5"/>
    <s v="2"/>
    <n v="0.23"/>
    <n v="0.06"/>
    <n v="0.22"/>
    <n v="35433"/>
    <n v="0.84509804001425681"/>
    <n v="0.77"/>
  </r>
  <r>
    <n v="1903"/>
    <s v="North Carolina"/>
    <s v="Bladen"/>
    <s v="No"/>
    <x v="2"/>
    <s v="2"/>
    <n v="0.22"/>
    <n v="0.06"/>
    <n v="0.28999999999999998"/>
    <n v="36976"/>
    <n v="1.414973347970818"/>
    <n v="0.82"/>
  </r>
  <r>
    <n v="1904"/>
    <s v="North Carolina"/>
    <s v="Brunswick"/>
    <s v="Yes"/>
    <x v="0"/>
    <s v="3"/>
    <n v="0.31"/>
    <n v="0.11"/>
    <n v="0.1"/>
    <n v="60163"/>
    <n v="2.2833012287035497"/>
    <n v="0.71"/>
  </r>
  <r>
    <n v="1905"/>
    <s v="North Carolina"/>
    <s v="Buncombe"/>
    <s v="No"/>
    <x v="0"/>
    <s v="3"/>
    <n v="0.2"/>
    <n v="7.0000000000000007E-2"/>
    <n v="0.11"/>
    <n v="53960"/>
    <n v="3.0523090996473234"/>
    <n v="0.81"/>
  </r>
  <r>
    <n v="1906"/>
    <s v="North Carolina"/>
    <s v="Burke"/>
    <s v="No"/>
    <x v="0"/>
    <s v="2"/>
    <n v="0.2"/>
    <n v="7.0000000000000007E-2"/>
    <n v="0.14000000000000001"/>
    <n v="44946"/>
    <n v="2.6570558528571038"/>
    <n v="0.81"/>
  </r>
  <r>
    <n v="1907"/>
    <s v="North Carolina"/>
    <s v="Cabarrus"/>
    <s v="Yes"/>
    <x v="3"/>
    <s v="3"/>
    <n v="0.13"/>
    <n v="0.06"/>
    <n v="0.09"/>
    <n v="69297"/>
    <n v="2.6589648426644348"/>
    <n v="0.89"/>
  </r>
  <r>
    <n v="1908"/>
    <s v="North Carolina"/>
    <s v="Caldwell"/>
    <s v="No"/>
    <x v="0"/>
    <s v="2"/>
    <n v="0.2"/>
    <n v="0.06"/>
    <n v="0.16"/>
    <n v="43328"/>
    <n v="1.919078092376074"/>
    <n v="0.83"/>
  </r>
  <r>
    <n v="1909"/>
    <s v="North Carolina"/>
    <s v="Camden"/>
    <s v="No"/>
    <x v="6"/>
    <s v="2"/>
    <n v="0.16"/>
    <n v="0.1"/>
    <n v="0.08"/>
    <n v="65955"/>
    <n v="0"/>
    <n v="0.86"/>
  </r>
  <r>
    <n v="1910"/>
    <s v="North Carolina"/>
    <s v="Carteret"/>
    <s v="No"/>
    <x v="7"/>
    <s v="2"/>
    <n v="0.25"/>
    <n v="0.12"/>
    <n v="0.1"/>
    <n v="55052"/>
    <n v="2.0211892990699383"/>
    <n v="0.77"/>
  </r>
  <r>
    <n v="1911"/>
    <s v="North Carolina"/>
    <s v="Caswell"/>
    <s v="No"/>
    <x v="6"/>
    <s v="2"/>
    <n v="0.22"/>
    <n v="0.06"/>
    <n v="0.16"/>
    <n v="45517"/>
    <n v="0"/>
    <n v="0.78"/>
  </r>
  <r>
    <n v="1912"/>
    <s v="North Carolina"/>
    <s v="Catawba"/>
    <s v="No"/>
    <x v="0"/>
    <s v="3"/>
    <n v="0.18"/>
    <n v="7.0000000000000007E-2"/>
    <n v="0.13"/>
    <n v="53738"/>
    <n v="2.7176705030022621"/>
    <n v="0.84"/>
  </r>
  <r>
    <n v="1913"/>
    <s v="North Carolina"/>
    <s v="Chatham"/>
    <s v="No"/>
    <x v="0"/>
    <s v="2"/>
    <n v="0.24"/>
    <n v="0.06"/>
    <n v="0.09"/>
    <n v="73703"/>
    <n v="1.414973347970818"/>
    <n v="0.78"/>
  </r>
  <r>
    <n v="1914"/>
    <s v="North Carolina"/>
    <s v="Cherokee"/>
    <s v="No"/>
    <x v="4"/>
    <s v="2"/>
    <n v="0.3"/>
    <n v="0.1"/>
    <n v="0.19"/>
    <n v="41262"/>
    <n v="1.414973347970818"/>
    <n v="0.75"/>
  </r>
  <r>
    <n v="1915"/>
    <s v="North Carolina"/>
    <s v="Chowan"/>
    <s v="No"/>
    <x v="2"/>
    <s v="2"/>
    <n v="0.25"/>
    <n v="0.08"/>
    <n v="0.17"/>
    <n v="42618"/>
    <n v="1.3010299956639813"/>
    <n v="0.79"/>
  </r>
  <r>
    <n v="1916"/>
    <s v="North Carolina"/>
    <s v="Clay"/>
    <s v="No"/>
    <x v="4"/>
    <s v="2"/>
    <n v="0.31"/>
    <n v="0.08"/>
    <n v="0.14000000000000001"/>
    <n v="42878"/>
    <n v="0"/>
    <n v="0.72"/>
  </r>
  <r>
    <n v="1917"/>
    <s v="North Carolina"/>
    <s v="Cleveland"/>
    <s v="Yes"/>
    <x v="7"/>
    <s v="2"/>
    <n v="0.19"/>
    <n v="0.06"/>
    <n v="0.19"/>
    <n v="42728"/>
    <n v="2.3636119798921444"/>
    <n v="0.84"/>
  </r>
  <r>
    <n v="1918"/>
    <s v="North Carolina"/>
    <s v="Columbus"/>
    <s v="No"/>
    <x v="2"/>
    <s v="2"/>
    <n v="0.2"/>
    <n v="7.0000000000000007E-2"/>
    <n v="0.24"/>
    <n v="36862"/>
    <n v="1.9344984512435677"/>
    <n v="0.79"/>
  </r>
  <r>
    <n v="1919"/>
    <s v="North Carolina"/>
    <s v="Craven"/>
    <s v="No"/>
    <x v="1"/>
    <s v="3"/>
    <n v="0.19"/>
    <n v="0.13"/>
    <n v="0.14000000000000001"/>
    <n v="50748"/>
    <n v="2.3201462861110542"/>
    <n v="0.79"/>
  </r>
  <r>
    <n v="1920"/>
    <s v="North Carolina"/>
    <s v="Cumberland"/>
    <s v="No"/>
    <x v="0"/>
    <s v="3"/>
    <n v="0.12"/>
    <n v="0.16"/>
    <n v="0.16"/>
    <n v="46779"/>
    <n v="2.9547247909790628"/>
    <n v="0.87"/>
  </r>
  <r>
    <n v="1921"/>
    <s v="North Carolina"/>
    <s v="Currituck"/>
    <s v="No"/>
    <x v="3"/>
    <s v="2"/>
    <n v="0.16"/>
    <n v="0.11"/>
    <n v="0.1"/>
    <n v="64426"/>
    <n v="0"/>
    <n v="0.86"/>
  </r>
  <r>
    <n v="1922"/>
    <s v="North Carolina"/>
    <s v="Dare"/>
    <s v="No"/>
    <x v="7"/>
    <s v="2"/>
    <n v="0.21"/>
    <n v="0.09"/>
    <n v="0.08"/>
    <n v="64768"/>
    <n v="1.3424226808222062"/>
    <n v="0.8"/>
  </r>
  <r>
    <n v="1923"/>
    <s v="North Carolina"/>
    <s v="Davidson"/>
    <s v="Yes"/>
    <x v="0"/>
    <s v="3"/>
    <n v="0.18"/>
    <n v="0.06"/>
    <n v="0.15"/>
    <n v="47758"/>
    <n v="2.2121876044039577"/>
    <n v="0.85"/>
  </r>
  <r>
    <n v="1924"/>
    <s v="North Carolina"/>
    <s v="Davie"/>
    <s v="No"/>
    <x v="0"/>
    <s v="2"/>
    <n v="0.21"/>
    <n v="7.0000000000000007E-2"/>
    <n v="0.11"/>
    <n v="60801"/>
    <n v="1.414973347970818"/>
    <n v="0.82"/>
  </r>
  <r>
    <n v="1925"/>
    <s v="North Carolina"/>
    <s v="Duplin"/>
    <s v="No"/>
    <x v="2"/>
    <s v="2"/>
    <n v="0.19"/>
    <n v="0.06"/>
    <n v="0.2"/>
    <n v="42725"/>
    <n v="1.6812412373755872"/>
    <n v="0.83"/>
  </r>
  <r>
    <n v="1926"/>
    <s v="North Carolina"/>
    <s v="Durham"/>
    <s v="Yes"/>
    <x v="0"/>
    <s v="3"/>
    <n v="0.13"/>
    <n v="0.05"/>
    <n v="0.13"/>
    <n v="59329"/>
    <n v="3.1714339009430081"/>
    <n v="0.85"/>
  </r>
  <r>
    <n v="1927"/>
    <s v="North Carolina"/>
    <s v="Edgecombe"/>
    <s v="No"/>
    <x v="1"/>
    <s v="2"/>
    <n v="0.2"/>
    <n v="0.06"/>
    <n v="0.23"/>
    <n v="38818"/>
    <n v="1.8195439355418688"/>
    <n v="0.83"/>
  </r>
  <r>
    <n v="1928"/>
    <s v="North Carolina"/>
    <s v="Forsyth"/>
    <s v="Yes"/>
    <x v="0"/>
    <s v="3"/>
    <n v="0.16"/>
    <n v="0.06"/>
    <n v="0.16"/>
    <n v="50112"/>
    <n v="3.2355284469075487"/>
    <n v="0.84"/>
  </r>
  <r>
    <n v="1929"/>
    <s v="North Carolina"/>
    <s v="Franklin"/>
    <s v="No"/>
    <x v="3"/>
    <s v="2"/>
    <n v="0.17"/>
    <n v="0.05"/>
    <n v="0.12"/>
    <n v="57710"/>
    <n v="0"/>
    <n v="0.84"/>
  </r>
  <r>
    <n v="1930"/>
    <s v="North Carolina"/>
    <s v="Gaston"/>
    <s v="No"/>
    <x v="3"/>
    <s v="3"/>
    <n v="0.16"/>
    <n v="0.06"/>
    <n v="0.14000000000000001"/>
    <n v="52798"/>
    <n v="2.621176281775035"/>
    <n v="0.87"/>
  </r>
  <r>
    <n v="1931"/>
    <s v="North Carolina"/>
    <s v="Gates"/>
    <s v="No"/>
    <x v="3"/>
    <s v="2"/>
    <n v="0.2"/>
    <n v="7.0000000000000007E-2"/>
    <n v="0.15"/>
    <n v="51746"/>
    <n v="0"/>
    <n v="0.83"/>
  </r>
  <r>
    <n v="1932"/>
    <s v="North Carolina"/>
    <s v="Graham"/>
    <s v="No"/>
    <x v="4"/>
    <s v="1"/>
    <n v="0.24"/>
    <n v="0.06"/>
    <n v="0.19"/>
    <n v="39502"/>
    <n v="0"/>
    <n v="0.8"/>
  </r>
  <r>
    <n v="1933"/>
    <s v="North Carolina"/>
    <s v="Granville"/>
    <s v="No"/>
    <x v="7"/>
    <s v="2"/>
    <n v="0.17"/>
    <n v="0.05"/>
    <n v="0.12"/>
    <n v="58956"/>
    <n v="2.7331972651065692"/>
    <n v="0.81"/>
  </r>
  <r>
    <n v="1934"/>
    <s v="North Carolina"/>
    <s v="Greene"/>
    <s v="No"/>
    <x v="6"/>
    <s v="2"/>
    <n v="0.17"/>
    <n v="0.04"/>
    <n v="0.21"/>
    <n v="43591"/>
    <n v="0"/>
    <n v="0.74"/>
  </r>
  <r>
    <n v="1935"/>
    <s v="North Carolina"/>
    <s v="Guilford"/>
    <s v="Yes"/>
    <x v="0"/>
    <s v="3"/>
    <n v="0.15"/>
    <n v="0.06"/>
    <n v="0.15"/>
    <n v="52166"/>
    <n v="3.1348143703204601"/>
    <n v="0.84"/>
  </r>
  <r>
    <n v="1936"/>
    <s v="North Carolina"/>
    <s v="Halifax"/>
    <s v="No"/>
    <x v="7"/>
    <s v="2"/>
    <n v="0.21"/>
    <n v="0.06"/>
    <n v="0.21"/>
    <n v="36760"/>
    <n v="2.1553360374650619"/>
    <n v="0.82"/>
  </r>
  <r>
    <n v="1937"/>
    <s v="North Carolina"/>
    <s v="Harnett"/>
    <s v="No"/>
    <x v="7"/>
    <s v="3"/>
    <n v="0.12"/>
    <n v="0.09"/>
    <n v="0.14000000000000001"/>
    <n v="51225"/>
    <n v="2.0253058652647704"/>
    <n v="0.88"/>
  </r>
  <r>
    <n v="1938"/>
    <s v="North Carolina"/>
    <s v="Haywood"/>
    <s v="No"/>
    <x v="0"/>
    <s v="2"/>
    <n v="0.25"/>
    <n v="0.09"/>
    <n v="0.13"/>
    <n v="47183"/>
    <n v="2.167317334748176"/>
    <n v="0.79"/>
  </r>
  <r>
    <n v="1939"/>
    <s v="North Carolina"/>
    <s v="Henderson"/>
    <s v="No"/>
    <x v="0"/>
    <s v="3"/>
    <n v="0.26"/>
    <n v="0.08"/>
    <n v="0.1"/>
    <n v="54012"/>
    <n v="2.3891660843645326"/>
    <n v="0.77"/>
  </r>
  <r>
    <n v="1940"/>
    <s v="North Carolina"/>
    <s v="Hertford"/>
    <s v="No"/>
    <x v="2"/>
    <s v="2"/>
    <n v="0.2"/>
    <n v="0.05"/>
    <n v="0.21"/>
    <n v="38216"/>
    <n v="1.8573324964312685"/>
    <n v="0.75"/>
  </r>
  <r>
    <n v="1941"/>
    <s v="North Carolina"/>
    <s v="Hoke"/>
    <s v="No"/>
    <x v="0"/>
    <s v="2"/>
    <n v="0.1"/>
    <n v="0.11"/>
    <n v="0.18"/>
    <n v="47892"/>
    <n v="1.4771212547196624"/>
    <n v="0.91"/>
  </r>
  <r>
    <n v="1942"/>
    <s v="North Carolina"/>
    <s v="Hyde"/>
    <s v="No"/>
    <x v="4"/>
    <s v="1"/>
    <n v="0.21"/>
    <n v="0.05"/>
    <n v="0.19"/>
    <n v="40653"/>
    <n v="0"/>
    <n v="0.7"/>
  </r>
  <r>
    <n v="1943"/>
    <s v="North Carolina"/>
    <s v="Iredell"/>
    <s v="No"/>
    <x v="3"/>
    <s v="3"/>
    <n v="0.16"/>
    <n v="0.06"/>
    <n v="0.09"/>
    <n v="60044"/>
    <n v="2.6560982020128319"/>
    <n v="0.87"/>
  </r>
  <r>
    <n v="1944"/>
    <s v="North Carolina"/>
    <s v="Jackson"/>
    <s v="No"/>
    <x v="2"/>
    <s v="2"/>
    <n v="0.2"/>
    <n v="7.0000000000000007E-2"/>
    <n v="0.15"/>
    <n v="44502"/>
    <n v="1.9395192526186185"/>
    <n v="0.74"/>
  </r>
  <r>
    <n v="1945"/>
    <s v="North Carolina"/>
    <s v="Johnston"/>
    <s v="Yes"/>
    <x v="3"/>
    <s v="3"/>
    <n v="0.13"/>
    <n v="0.06"/>
    <n v="0.12"/>
    <n v="60296"/>
    <n v="2.1875207208364631"/>
    <n v="0.89"/>
  </r>
  <r>
    <n v="1946"/>
    <s v="North Carolina"/>
    <s v="Jones"/>
    <s v="No"/>
    <x v="1"/>
    <s v="1"/>
    <n v="0.23"/>
    <n v="0.09"/>
    <n v="0.16"/>
    <n v="43302"/>
    <n v="0"/>
    <n v="0.81"/>
  </r>
  <r>
    <n v="1947"/>
    <s v="North Carolina"/>
    <s v="Lee"/>
    <s v="No"/>
    <x v="7"/>
    <s v="2"/>
    <n v="0.16"/>
    <n v="0.08"/>
    <n v="0.15"/>
    <n v="48984"/>
    <n v="2.1072099696478683"/>
    <n v="0.86"/>
  </r>
  <r>
    <n v="1948"/>
    <s v="North Carolina"/>
    <s v="Lenoir"/>
    <s v="No"/>
    <x v="7"/>
    <s v="2"/>
    <n v="0.2"/>
    <n v="0.08"/>
    <n v="0.22"/>
    <n v="40433"/>
    <n v="2.2479732663618068"/>
    <n v="0.84"/>
  </r>
  <r>
    <n v="1949"/>
    <s v="North Carolina"/>
    <s v="Lincoln"/>
    <s v="Yes"/>
    <x v="3"/>
    <s v="2"/>
    <n v="0.18"/>
    <n v="0.06"/>
    <n v="0.1"/>
    <n v="62963"/>
    <n v="2.0086001717619175"/>
    <n v="0.85"/>
  </r>
  <r>
    <n v="1950"/>
    <s v="North Carolina"/>
    <s v="McDowell"/>
    <s v="No"/>
    <x v="2"/>
    <s v="2"/>
    <n v="0.2"/>
    <n v="7.0000000000000007E-2"/>
    <n v="0.15"/>
    <n v="43972"/>
    <n v="1.4913616938342726"/>
    <n v="0.83"/>
  </r>
  <r>
    <n v="1951"/>
    <s v="North Carolina"/>
    <s v="Macon"/>
    <s v="No"/>
    <x v="5"/>
    <s v="2"/>
    <n v="0.28000000000000003"/>
    <n v="0.09"/>
    <n v="0.16"/>
    <n v="46426"/>
    <n v="2.1492191126553797"/>
    <n v="0.75"/>
  </r>
  <r>
    <n v="1952"/>
    <s v="North Carolina"/>
    <s v="Madison"/>
    <s v="No"/>
    <x v="0"/>
    <s v="2"/>
    <n v="0.22"/>
    <n v="7.0000000000000007E-2"/>
    <n v="0.16"/>
    <n v="44693"/>
    <n v="0"/>
    <n v="0.78"/>
  </r>
  <r>
    <n v="1953"/>
    <s v="North Carolina"/>
    <s v="Martin"/>
    <s v="No"/>
    <x v="2"/>
    <s v="2"/>
    <n v="0.23"/>
    <n v="7.0000000000000007E-2"/>
    <n v="0.2"/>
    <n v="43569"/>
    <n v="1.6989700043360187"/>
    <n v="0.81"/>
  </r>
  <r>
    <n v="1954"/>
    <s v="North Carolina"/>
    <s v="Mecklenburg"/>
    <s v="Yes"/>
    <x v="3"/>
    <s v="4"/>
    <n v="0.11"/>
    <n v="0.05"/>
    <n v="0.12"/>
    <n v="64509"/>
    <n v="3.415974411376566"/>
    <n v="0.89"/>
  </r>
  <r>
    <n v="1955"/>
    <s v="North Carolina"/>
    <s v="Mitchell"/>
    <s v="No"/>
    <x v="5"/>
    <s v="2"/>
    <n v="0.25"/>
    <n v="0.06"/>
    <n v="0.16"/>
    <n v="43967"/>
    <n v="1.3424226808222062"/>
    <n v="0.79"/>
  </r>
  <r>
    <n v="1956"/>
    <s v="North Carolina"/>
    <s v="Montgomery"/>
    <s v="No"/>
    <x v="2"/>
    <s v="2"/>
    <n v="0.21"/>
    <n v="0.06"/>
    <n v="0.16"/>
    <n v="47757"/>
    <n v="0.77815125038364363"/>
    <n v="0.79"/>
  </r>
  <r>
    <n v="1957"/>
    <s v="North Carolina"/>
    <s v="Moore"/>
    <s v="No"/>
    <x v="7"/>
    <s v="2"/>
    <n v="0.24"/>
    <n v="0.1"/>
    <n v="0.1"/>
    <n v="59471"/>
    <n v="2.5599066250361124"/>
    <n v="0.79"/>
  </r>
  <r>
    <n v="1958"/>
    <s v="North Carolina"/>
    <s v="Nash"/>
    <s v="No"/>
    <x v="1"/>
    <s v="2"/>
    <n v="0.19"/>
    <n v="0.06"/>
    <n v="0.14000000000000001"/>
    <n v="50122"/>
    <n v="2.4668676203541096"/>
    <n v="0.83"/>
  </r>
  <r>
    <n v="1959"/>
    <s v="North Carolina"/>
    <s v="New Hanover"/>
    <s v="Yes"/>
    <x v="0"/>
    <s v="3"/>
    <n v="0.18"/>
    <n v="7.0000000000000007E-2"/>
    <n v="0.15"/>
    <n v="53419"/>
    <n v="2.8796692056320534"/>
    <n v="0.82"/>
  </r>
  <r>
    <n v="1960"/>
    <s v="North Carolina"/>
    <s v="Northampton"/>
    <s v="No"/>
    <x v="4"/>
    <s v="2"/>
    <n v="0.26"/>
    <n v="7.0000000000000007E-2"/>
    <n v="0.21"/>
    <n v="37233"/>
    <n v="0"/>
    <n v="0.76"/>
  </r>
  <r>
    <n v="1961"/>
    <s v="North Carolina"/>
    <s v="Onslow"/>
    <s v="No"/>
    <x v="1"/>
    <s v="3"/>
    <n v="0.09"/>
    <n v="0.16"/>
    <n v="0.13"/>
    <n v="50531"/>
    <n v="2.5634810853944106"/>
    <n v="0.82"/>
  </r>
  <r>
    <n v="1962"/>
    <s v="North Carolina"/>
    <s v="Orange"/>
    <s v="Yes"/>
    <x v="0"/>
    <s v="3"/>
    <n v="0.14000000000000001"/>
    <n v="0.04"/>
    <n v="0.12"/>
    <n v="71920"/>
    <n v="2.9777236052888476"/>
    <n v="0.83"/>
  </r>
  <r>
    <n v="1963"/>
    <s v="North Carolina"/>
    <s v="Pamlico"/>
    <s v="No"/>
    <x v="1"/>
    <s v="2"/>
    <n v="0.3"/>
    <n v="0.11"/>
    <n v="0.16"/>
    <n v="46447"/>
    <n v="0"/>
    <n v="0.68"/>
  </r>
  <r>
    <n v="1964"/>
    <s v="North Carolina"/>
    <s v="Pasquotank"/>
    <s v="No"/>
    <x v="7"/>
    <s v="2"/>
    <n v="0.17"/>
    <n v="0.1"/>
    <n v="0.17"/>
    <n v="46355"/>
    <n v="2.0413926851582249"/>
    <n v="0.82"/>
  </r>
  <r>
    <n v="1965"/>
    <s v="North Carolina"/>
    <s v="Pender"/>
    <s v="Yes"/>
    <x v="0"/>
    <s v="2"/>
    <n v="0.18"/>
    <n v="0.08"/>
    <n v="0.15"/>
    <n v="54900"/>
    <n v="1.7781512503836436"/>
    <n v="0.84"/>
  </r>
  <r>
    <n v="1966"/>
    <s v="North Carolina"/>
    <s v="Perquimans"/>
    <s v="No"/>
    <x v="6"/>
    <s v="2"/>
    <n v="0.27"/>
    <n v="0.12"/>
    <n v="0.16"/>
    <n v="48337"/>
    <n v="0"/>
    <n v="0.76"/>
  </r>
  <r>
    <n v="1967"/>
    <s v="North Carolina"/>
    <s v="Person"/>
    <s v="No"/>
    <x v="0"/>
    <s v="2"/>
    <n v="0.2"/>
    <n v="0.06"/>
    <n v="0.15"/>
    <n v="50149"/>
    <n v="1.8920946026904804"/>
    <n v="0.84"/>
  </r>
  <r>
    <n v="1968"/>
    <s v="North Carolina"/>
    <s v="Pitt"/>
    <s v="No"/>
    <x v="1"/>
    <s v="3"/>
    <n v="0.13"/>
    <n v="7.0000000000000007E-2"/>
    <n v="0.22"/>
    <n v="43303"/>
    <n v="3.0232524596337114"/>
    <n v="0.87"/>
  </r>
  <r>
    <n v="1969"/>
    <s v="North Carolina"/>
    <s v="Polk"/>
    <s v="No"/>
    <x v="6"/>
    <s v="2"/>
    <n v="0.31"/>
    <n v="0.09"/>
    <n v="0.12"/>
    <n v="50467"/>
    <n v="1.5563025007672873"/>
    <n v="0.71"/>
  </r>
  <r>
    <n v="1970"/>
    <s v="North Carolina"/>
    <s v="Randolph"/>
    <s v="No"/>
    <x v="0"/>
    <s v="3"/>
    <n v="0.18"/>
    <n v="0.06"/>
    <n v="0.14000000000000001"/>
    <n v="48372"/>
    <n v="1.9344984512435677"/>
    <n v="0.85"/>
  </r>
  <r>
    <n v="1971"/>
    <s v="North Carolina"/>
    <s v="Richmond"/>
    <s v="No"/>
    <x v="8"/>
    <s v="2"/>
    <n v="0.18"/>
    <n v="7.0000000000000007E-2"/>
    <n v="0.19"/>
    <n v="38514"/>
    <n v="0"/>
    <n v="0.85"/>
  </r>
  <r>
    <n v="1972"/>
    <s v="North Carolina"/>
    <s v="Robeson"/>
    <s v="No"/>
    <x v="7"/>
    <s v="3"/>
    <n v="0.15"/>
    <n v="0.05"/>
    <n v="0.24"/>
    <n v="35407"/>
    <n v="2.5728716022004803"/>
    <n v="0.86"/>
  </r>
  <r>
    <n v="1973"/>
    <s v="North Carolina"/>
    <s v="Rockingham"/>
    <s v="No"/>
    <x v="0"/>
    <s v="2"/>
    <n v="0.2"/>
    <n v="0.06"/>
    <n v="0.18"/>
    <n v="41869"/>
    <n v="2.2764618041732443"/>
    <n v="0.84"/>
  </r>
  <r>
    <n v="1974"/>
    <s v="North Carolina"/>
    <s v="Rowan"/>
    <s v="Yes"/>
    <x v="3"/>
    <s v="3"/>
    <n v="0.18"/>
    <n v="7.0000000000000007E-2"/>
    <n v="0.16"/>
    <n v="46864"/>
    <n v="2.5658478186735176"/>
    <n v="0.84"/>
  </r>
  <r>
    <n v="1975"/>
    <s v="North Carolina"/>
    <s v="Rutherford"/>
    <s v="No"/>
    <x v="7"/>
    <s v="2"/>
    <n v="0.22"/>
    <n v="0.06"/>
    <n v="0.19"/>
    <n v="42831"/>
    <n v="2.0530784434834195"/>
    <n v="0.82"/>
  </r>
  <r>
    <n v="1976"/>
    <s v="North Carolina"/>
    <s v="Sampson"/>
    <s v="No"/>
    <x v="2"/>
    <s v="2"/>
    <n v="0.18"/>
    <n v="0.06"/>
    <n v="0.22"/>
    <n v="42807"/>
    <n v="1.9242792860618816"/>
    <n v="0.84"/>
  </r>
  <r>
    <n v="1977"/>
    <s v="North Carolina"/>
    <s v="Scotland"/>
    <s v="Yes"/>
    <x v="2"/>
    <s v="2"/>
    <n v="0.18"/>
    <n v="7.0000000000000007E-2"/>
    <n v="0.25"/>
    <n v="36730"/>
    <n v="2.0211892990699383"/>
    <n v="0.8"/>
  </r>
  <r>
    <n v="1978"/>
    <s v="North Carolina"/>
    <s v="Stanly"/>
    <s v="No"/>
    <x v="2"/>
    <s v="2"/>
    <n v="0.19"/>
    <n v="0.06"/>
    <n v="0.13"/>
    <n v="51491"/>
    <n v="2.0413926851582249"/>
    <n v="0.82"/>
  </r>
  <r>
    <n v="1979"/>
    <s v="North Carolina"/>
    <s v="Stokes"/>
    <s v="No"/>
    <x v="0"/>
    <s v="2"/>
    <n v="0.21"/>
    <n v="7.0000000000000007E-2"/>
    <n v="0.12"/>
    <n v="50826"/>
    <n v="1.8195439355418688"/>
    <n v="0.83"/>
  </r>
  <r>
    <n v="1980"/>
    <s v="North Carolina"/>
    <s v="Surry"/>
    <s v="No"/>
    <x v="7"/>
    <s v="2"/>
    <n v="0.2"/>
    <n v="0.05"/>
    <n v="0.16"/>
    <n v="46342"/>
    <n v="2.2787536009528289"/>
    <n v="0.84"/>
  </r>
  <r>
    <n v="1981"/>
    <s v="North Carolina"/>
    <s v="Swain"/>
    <s v="No"/>
    <x v="6"/>
    <s v="2"/>
    <n v="0.19"/>
    <n v="7.0000000000000007E-2"/>
    <n v="0.15"/>
    <n v="43121"/>
    <n v="1.6127838567197355"/>
    <n v="0.85"/>
  </r>
  <r>
    <n v="1982"/>
    <s v="North Carolina"/>
    <s v="Transylvania"/>
    <s v="No"/>
    <x v="2"/>
    <s v="2"/>
    <n v="0.31"/>
    <n v="0.09"/>
    <n v="0.13"/>
    <n v="51398"/>
    <n v="1.6127838567197355"/>
    <n v="0.71"/>
  </r>
  <r>
    <n v="1983"/>
    <s v="North Carolina"/>
    <s v="Tyrrell"/>
    <s v="No"/>
    <x v="4"/>
    <s v="1"/>
    <n v="0.19"/>
    <n v="7.0000000000000007E-2"/>
    <n v="0.21"/>
    <n v="36765"/>
    <n v="0"/>
    <n v="0.68"/>
  </r>
  <r>
    <n v="1984"/>
    <s v="North Carolina"/>
    <s v="Union"/>
    <s v="Yes"/>
    <x v="3"/>
    <s v="3"/>
    <n v="0.13"/>
    <n v="0.05"/>
    <n v="7.0000000000000007E-2"/>
    <n v="80428"/>
    <n v="2.3654879848908998"/>
    <n v="0.89"/>
  </r>
  <r>
    <n v="1985"/>
    <s v="North Carolina"/>
    <s v="Vance"/>
    <s v="No"/>
    <x v="7"/>
    <s v="2"/>
    <n v="0.18"/>
    <n v="0.06"/>
    <n v="0.26"/>
    <n v="40263"/>
    <n v="2.012837224705172"/>
    <n v="0.85"/>
  </r>
  <r>
    <n v="1986"/>
    <s v="North Carolina"/>
    <s v="Wake"/>
    <s v="Yes"/>
    <x v="3"/>
    <s v="4"/>
    <n v="0.12"/>
    <n v="0.05"/>
    <n v="0.08"/>
    <n v="80169"/>
    <n v="3.3535315590777621"/>
    <n v="0.89"/>
  </r>
  <r>
    <n v="1987"/>
    <s v="North Carolina"/>
    <s v="Warren"/>
    <s v="No"/>
    <x v="6"/>
    <s v="2"/>
    <n v="0.25"/>
    <n v="7.0000000000000007E-2"/>
    <n v="0.19"/>
    <n v="38430"/>
    <n v="0"/>
    <n v="0.75"/>
  </r>
  <r>
    <n v="1988"/>
    <s v="North Carolina"/>
    <s v="Washington"/>
    <s v="No"/>
    <x v="5"/>
    <s v="2"/>
    <n v="0.24"/>
    <n v="0.06"/>
    <n v="0.21"/>
    <n v="36042"/>
    <n v="1.414973347970818"/>
    <n v="0.8"/>
  </r>
  <r>
    <n v="1989"/>
    <s v="North Carolina"/>
    <s v="Watauga"/>
    <s v="No"/>
    <x v="8"/>
    <s v="2"/>
    <n v="0.16"/>
    <n v="0.05"/>
    <n v="0.19"/>
    <n v="48489"/>
    <n v="2"/>
    <n v="0.76"/>
  </r>
  <r>
    <n v="1990"/>
    <s v="North Carolina"/>
    <s v="Wayne"/>
    <s v="Yes"/>
    <x v="1"/>
    <s v="3"/>
    <n v="0.16"/>
    <n v="0.1"/>
    <n v="0.2"/>
    <n v="41572"/>
    <n v="2.7143297597452332"/>
    <n v="0.85"/>
  </r>
  <r>
    <n v="1991"/>
    <s v="North Carolina"/>
    <s v="Wilkes"/>
    <s v="No"/>
    <x v="2"/>
    <s v="2"/>
    <n v="0.22"/>
    <n v="0.05"/>
    <n v="0.19"/>
    <n v="44080"/>
    <n v="1.968482948553935"/>
    <n v="0.82"/>
  </r>
  <r>
    <n v="1992"/>
    <s v="North Carolina"/>
    <s v="Wilson"/>
    <s v="No"/>
    <x v="7"/>
    <s v="2"/>
    <n v="0.18"/>
    <n v="0.06"/>
    <n v="0.21"/>
    <n v="44015"/>
    <n v="2.3443922736851106"/>
    <n v="0.84"/>
  </r>
  <r>
    <n v="1993"/>
    <s v="North Carolina"/>
    <s v="Yadkin"/>
    <s v="No"/>
    <x v="0"/>
    <s v="2"/>
    <n v="0.2"/>
    <n v="0.06"/>
    <n v="0.13"/>
    <n v="49070"/>
    <n v="0"/>
    <n v="0.83"/>
  </r>
  <r>
    <n v="1994"/>
    <s v="North Carolina"/>
    <s v="Yancey"/>
    <s v="No"/>
    <x v="6"/>
    <s v="2"/>
    <n v="0.26"/>
    <n v="0.06"/>
    <n v="0.18"/>
    <n v="44756"/>
    <n v="0"/>
    <n v="0.78"/>
  </r>
  <r>
    <n v="1995"/>
    <s v="North Dakota"/>
    <s v="Adams"/>
    <s v="No"/>
    <x v="4"/>
    <s v="1"/>
    <n v="0.28000000000000003"/>
    <n v="0.08"/>
    <n v="0.1"/>
    <n v="53162"/>
    <n v="1.414973347970818"/>
    <n v="0.74"/>
  </r>
  <r>
    <n v="1996"/>
    <s v="North Dakota"/>
    <s v="Barnes"/>
    <s v="No"/>
    <x v="2"/>
    <s v="2"/>
    <n v="0.23"/>
    <n v="7.0000000000000007E-2"/>
    <n v="0.12"/>
    <n v="54984"/>
    <n v="1.3010299956639813"/>
    <n v="0.76"/>
  </r>
  <r>
    <n v="1997"/>
    <s v="North Dakota"/>
    <s v="Benson"/>
    <s v="No"/>
    <x v="4"/>
    <s v="1"/>
    <n v="0.14000000000000001"/>
    <n v="0.05"/>
    <n v="0.31"/>
    <n v="42407"/>
    <n v="0"/>
    <n v="0.87"/>
  </r>
  <r>
    <n v="1998"/>
    <s v="North Dakota"/>
    <s v="Billings"/>
    <s v="No"/>
    <x v="4"/>
    <s v="1"/>
    <n v="0.22"/>
    <n v="7.0000000000000007E-2"/>
    <n v="0.09"/>
    <n v="76235"/>
    <n v="0"/>
    <n v="0.78"/>
  </r>
  <r>
    <n v="1999"/>
    <s v="North Dakota"/>
    <s v="Bottineau"/>
    <s v="No"/>
    <x v="4"/>
    <s v="1"/>
    <n v="0.24"/>
    <n v="0.09"/>
    <n v="0.11"/>
    <n v="59161"/>
    <n v="1.414973347970818"/>
    <n v="0.75"/>
  </r>
  <r>
    <n v="2000"/>
    <s v="North Dakota"/>
    <s v="Bowman"/>
    <s v="No"/>
    <x v="4"/>
    <s v="1"/>
    <n v="0.21"/>
    <n v="7.0000000000000007E-2"/>
    <n v="0.09"/>
    <n v="62270"/>
    <n v="1.7481880270062005"/>
    <n v="0.8"/>
  </r>
  <r>
    <n v="2001"/>
    <s v="North Dakota"/>
    <s v="Burke"/>
    <s v="No"/>
    <x v="4"/>
    <s v="1"/>
    <n v="0.21"/>
    <n v="0.06"/>
    <n v="0.09"/>
    <n v="63261"/>
    <n v="0"/>
    <n v="0.8"/>
  </r>
  <r>
    <n v="2002"/>
    <s v="North Dakota"/>
    <s v="Burleigh"/>
    <s v="No"/>
    <x v="1"/>
    <s v="2"/>
    <n v="0.16"/>
    <n v="7.0000000000000007E-2"/>
    <n v="7.0000000000000007E-2"/>
    <n v="72277"/>
    <n v="2.667452952889954"/>
    <n v="0.83"/>
  </r>
  <r>
    <n v="2003"/>
    <s v="North Dakota"/>
    <s v="Cass"/>
    <s v="Yes"/>
    <x v="1"/>
    <s v="3"/>
    <n v="0.12"/>
    <n v="0.06"/>
    <n v="0.1"/>
    <n v="63885"/>
    <n v="2.9420080530223132"/>
    <n v="0.87"/>
  </r>
  <r>
    <n v="2004"/>
    <s v="North Dakota"/>
    <s v="Cavalier"/>
    <s v="No"/>
    <x v="4"/>
    <s v="1"/>
    <n v="0.27"/>
    <n v="7.0000000000000007E-2"/>
    <n v="0.1"/>
    <n v="60314"/>
    <n v="1.3222192947339193"/>
    <n v="0.74"/>
  </r>
  <r>
    <n v="2005"/>
    <s v="North Dakota"/>
    <s v="Dickey"/>
    <s v="No"/>
    <x v="4"/>
    <s v="1"/>
    <n v="0.2"/>
    <n v="7.0000000000000007E-2"/>
    <n v="0.11"/>
    <n v="53286"/>
    <n v="1.3222192947339193"/>
    <n v="0.79"/>
  </r>
  <r>
    <n v="2006"/>
    <s v="North Dakota"/>
    <s v="Divide"/>
    <s v="No"/>
    <x v="4"/>
    <s v="1"/>
    <n v="0.25"/>
    <n v="0.09"/>
    <n v="0.1"/>
    <n v="58715"/>
    <n v="1.7853298350107671"/>
    <n v="0.76"/>
  </r>
  <r>
    <n v="2007"/>
    <s v="North Dakota"/>
    <s v="Dunn"/>
    <s v="No"/>
    <x v="4"/>
    <s v="1"/>
    <n v="0.16"/>
    <n v="7.0000000000000007E-2"/>
    <n v="0.1"/>
    <n v="66383"/>
    <n v="0"/>
    <n v="0.85"/>
  </r>
  <r>
    <n v="2008"/>
    <s v="North Dakota"/>
    <s v="Eddy"/>
    <s v="No"/>
    <x v="4"/>
    <s v="1"/>
    <n v="0.23"/>
    <n v="7.0000000000000007E-2"/>
    <n v="0.1"/>
    <n v="51327"/>
    <n v="0"/>
    <n v="0.79"/>
  </r>
  <r>
    <n v="2009"/>
    <s v="North Dakota"/>
    <s v="Emmons"/>
    <s v="No"/>
    <x v="6"/>
    <s v="1"/>
    <n v="0.28000000000000003"/>
    <n v="7.0000000000000007E-2"/>
    <n v="0.13"/>
    <n v="47976"/>
    <n v="1.1760912590556813"/>
    <n v="0.74"/>
  </r>
  <r>
    <n v="2010"/>
    <s v="North Dakota"/>
    <s v="Foster"/>
    <s v="No"/>
    <x v="4"/>
    <s v="1"/>
    <n v="0.23"/>
    <n v="7.0000000000000007E-2"/>
    <n v="0.09"/>
    <n v="58096"/>
    <n v="1.414973347970818"/>
    <n v="0.79"/>
  </r>
  <r>
    <n v="2011"/>
    <s v="North Dakota"/>
    <s v="Golden Valley"/>
    <s v="No"/>
    <x v="4"/>
    <s v="1"/>
    <n v="0.24"/>
    <n v="0.08"/>
    <n v="0.11"/>
    <n v="58075"/>
    <n v="0"/>
    <n v="0.73"/>
  </r>
  <r>
    <n v="2012"/>
    <s v="North Dakota"/>
    <s v="Grand Forks"/>
    <s v="No"/>
    <x v="1"/>
    <s v="2"/>
    <n v="0.13"/>
    <n v="0.08"/>
    <n v="0.12"/>
    <n v="54311"/>
    <n v="2.6364878963533656"/>
    <n v="0.85"/>
  </r>
  <r>
    <n v="2013"/>
    <s v="North Dakota"/>
    <s v="Grant"/>
    <s v="No"/>
    <x v="6"/>
    <s v="1"/>
    <n v="0.3"/>
    <n v="0.08"/>
    <n v="0.14000000000000001"/>
    <n v="41295"/>
    <n v="1.4913616938342726"/>
    <n v="0.71"/>
  </r>
  <r>
    <n v="2014"/>
    <s v="North Dakota"/>
    <s v="Griggs"/>
    <s v="No"/>
    <x v="4"/>
    <s v="1"/>
    <n v="0.3"/>
    <n v="7.0000000000000007E-2"/>
    <n v="0.09"/>
    <n v="54250"/>
    <n v="1.7993405494535817"/>
    <n v="0.71"/>
  </r>
  <r>
    <n v="2015"/>
    <s v="North Dakota"/>
    <s v="Hettinger"/>
    <s v="No"/>
    <x v="4"/>
    <s v="1"/>
    <n v="0.22"/>
    <n v="0.08"/>
    <n v="0.12"/>
    <n v="51455"/>
    <n v="0"/>
    <n v="0.74"/>
  </r>
  <r>
    <n v="2016"/>
    <s v="North Dakota"/>
    <s v="Kidder"/>
    <s v="No"/>
    <x v="6"/>
    <s v="1"/>
    <n v="0.24"/>
    <n v="0.06"/>
    <n v="0.14000000000000001"/>
    <n v="45401"/>
    <n v="0"/>
    <n v="0.77"/>
  </r>
  <r>
    <n v="2017"/>
    <s v="North Dakota"/>
    <s v="LaMoure"/>
    <s v="No"/>
    <x v="4"/>
    <s v="1"/>
    <n v="0.27"/>
    <n v="7.0000000000000007E-2"/>
    <n v="0.11"/>
    <n v="54514"/>
    <n v="0"/>
    <n v="0.74"/>
  </r>
  <r>
    <n v="2018"/>
    <s v="North Dakota"/>
    <s v="Logan"/>
    <s v="No"/>
    <x v="4"/>
    <s v="1"/>
    <n v="0.26"/>
    <n v="7.0000000000000007E-2"/>
    <n v="0.13"/>
    <n v="50141"/>
    <n v="0"/>
    <n v="0.75"/>
  </r>
  <r>
    <n v="2019"/>
    <s v="North Dakota"/>
    <s v="McHenry"/>
    <s v="No"/>
    <x v="4"/>
    <s v="1"/>
    <n v="0.2"/>
    <n v="7.0000000000000007E-2"/>
    <n v="0.12"/>
    <n v="54795"/>
    <n v="0"/>
    <n v="0.81"/>
  </r>
  <r>
    <n v="2020"/>
    <s v="North Dakota"/>
    <s v="McIntosh"/>
    <s v="No"/>
    <x v="4"/>
    <s v="1"/>
    <n v="0.31"/>
    <n v="7.0000000000000007E-2"/>
    <n v="0.13"/>
    <n v="47288"/>
    <n v="1.9030899869919435"/>
    <n v="0.71"/>
  </r>
  <r>
    <n v="2021"/>
    <s v="North Dakota"/>
    <s v="McKenzie"/>
    <s v="No"/>
    <x v="4"/>
    <s v="2"/>
    <n v="0.09"/>
    <n v="0.06"/>
    <n v="0.09"/>
    <n v="76224"/>
    <n v="1.3979400086720377"/>
    <n v="0.92"/>
  </r>
  <r>
    <n v="2022"/>
    <s v="North Dakota"/>
    <s v="McLean"/>
    <s v="No"/>
    <x v="6"/>
    <s v="1"/>
    <n v="0.24"/>
    <n v="0.08"/>
    <n v="0.09"/>
    <n v="64524"/>
    <n v="1.8808135922807914"/>
    <n v="0.78"/>
  </r>
  <r>
    <n v="2023"/>
    <s v="North Dakota"/>
    <s v="Mercer"/>
    <s v="No"/>
    <x v="5"/>
    <s v="1"/>
    <n v="0.19"/>
    <n v="0.08"/>
    <n v="7.0000000000000007E-2"/>
    <n v="82303"/>
    <n v="1.2787536009528289"/>
    <n v="0.83"/>
  </r>
  <r>
    <n v="2024"/>
    <s v="North Dakota"/>
    <s v="Morton"/>
    <s v="No"/>
    <x v="1"/>
    <s v="2"/>
    <n v="0.17"/>
    <n v="0.06"/>
    <n v="0.08"/>
    <n v="68043"/>
    <n v="1.6232492903979006"/>
    <n v="0.85"/>
  </r>
  <r>
    <n v="2025"/>
    <s v="North Dakota"/>
    <s v="Mountrail"/>
    <s v="No"/>
    <x v="4"/>
    <s v="2"/>
    <n v="0.12"/>
    <n v="7.0000000000000007E-2"/>
    <n v="0.1"/>
    <n v="67162"/>
    <n v="1.0791812460476249"/>
    <n v="0.9"/>
  </r>
  <r>
    <n v="2026"/>
    <s v="North Dakota"/>
    <s v="Nelson"/>
    <s v="No"/>
    <x v="6"/>
    <s v="1"/>
    <n v="0.27"/>
    <n v="0.09"/>
    <n v="0.1"/>
    <n v="50093"/>
    <n v="1.6989700043360187"/>
    <n v="0.75"/>
  </r>
  <r>
    <n v="2027"/>
    <s v="North Dakota"/>
    <s v="Oliver"/>
    <s v="No"/>
    <x v="1"/>
    <s v="1"/>
    <n v="0.22"/>
    <n v="7.0000000000000007E-2"/>
    <n v="0.1"/>
    <n v="68243"/>
    <n v="0"/>
    <n v="0.79"/>
  </r>
  <r>
    <n v="2028"/>
    <s v="North Dakota"/>
    <s v="Pembina"/>
    <s v="No"/>
    <x v="4"/>
    <s v="1"/>
    <n v="0.23"/>
    <n v="0.08"/>
    <n v="0.1"/>
    <n v="58766"/>
    <n v="1.8512583487190752"/>
    <n v="0.78"/>
  </r>
  <r>
    <n v="2029"/>
    <s v="North Dakota"/>
    <s v="Pierce"/>
    <s v="No"/>
    <x v="5"/>
    <s v="1"/>
    <n v="0.24"/>
    <n v="7.0000000000000007E-2"/>
    <n v="0.11"/>
    <n v="47360"/>
    <n v="1.9344984512435677"/>
    <n v="0.74"/>
  </r>
  <r>
    <n v="2030"/>
    <s v="North Dakota"/>
    <s v="Ramsey"/>
    <s v="No"/>
    <x v="5"/>
    <s v="2"/>
    <n v="0.2"/>
    <n v="0.08"/>
    <n v="0.12"/>
    <n v="54814"/>
    <n v="1.414973347970818"/>
    <n v="0.8"/>
  </r>
  <r>
    <n v="2031"/>
    <s v="North Dakota"/>
    <s v="Ransom"/>
    <s v="No"/>
    <x v="6"/>
    <s v="1"/>
    <n v="0.21"/>
    <n v="0.08"/>
    <n v="0.08"/>
    <n v="61634"/>
    <n v="1.414973347970818"/>
    <n v="0.81"/>
  </r>
  <r>
    <n v="2032"/>
    <s v="North Dakota"/>
    <s v="Renville"/>
    <s v="No"/>
    <x v="4"/>
    <s v="1"/>
    <n v="0.2"/>
    <n v="0.1"/>
    <n v="0.08"/>
    <n v="60205"/>
    <n v="0"/>
    <n v="0.81"/>
  </r>
  <r>
    <n v="2033"/>
    <s v="North Dakota"/>
    <s v="Richland"/>
    <s v="No"/>
    <x v="2"/>
    <s v="2"/>
    <n v="0.18"/>
    <n v="0.06"/>
    <n v="0.11"/>
    <n v="61174"/>
    <n v="0"/>
    <n v="0.79"/>
  </r>
  <r>
    <n v="2034"/>
    <s v="North Dakota"/>
    <s v="Rolette"/>
    <s v="No"/>
    <x v="4"/>
    <s v="2"/>
    <n v="0.12"/>
    <n v="0.05"/>
    <n v="0.25"/>
    <n v="42021"/>
    <n v="1.7403626894942439"/>
    <n v="0.9"/>
  </r>
  <r>
    <n v="2035"/>
    <s v="North Dakota"/>
    <s v="Sargent"/>
    <s v="No"/>
    <x v="4"/>
    <s v="1"/>
    <n v="0.23"/>
    <n v="0.08"/>
    <n v="0.08"/>
    <n v="64756"/>
    <n v="0"/>
    <n v="0.79"/>
  </r>
  <r>
    <n v="2036"/>
    <s v="North Dakota"/>
    <s v="Sheridan"/>
    <s v="No"/>
    <x v="4"/>
    <s v="1"/>
    <n v="0.32"/>
    <n v="7.0000000000000007E-2"/>
    <n v="0.17"/>
    <n v="39439"/>
    <n v="0"/>
    <n v="0.7"/>
  </r>
  <r>
    <n v="2037"/>
    <s v="North Dakota"/>
    <s v="Sioux"/>
    <s v="No"/>
    <x v="1"/>
    <s v="1"/>
    <n v="0.08"/>
    <n v="0.04"/>
    <n v="0.32"/>
    <n v="37002"/>
    <n v="1.1760912590556813"/>
    <n v="0.92"/>
  </r>
  <r>
    <n v="2038"/>
    <s v="North Dakota"/>
    <s v="Slope"/>
    <s v="No"/>
    <x v="4"/>
    <s v="1"/>
    <n v="0.23"/>
    <n v="0.06"/>
    <n v="0.13"/>
    <n v="49843"/>
    <n v="0"/>
    <n v="0.77"/>
  </r>
  <r>
    <n v="2039"/>
    <s v="North Dakota"/>
    <s v="Stark"/>
    <s v="No"/>
    <x v="5"/>
    <s v="2"/>
    <n v="0.14000000000000001"/>
    <n v="7.0000000000000007E-2"/>
    <n v="0.08"/>
    <n v="71888"/>
    <n v="1.414973347970818"/>
    <n v="0.88"/>
  </r>
  <r>
    <n v="2040"/>
    <s v="North Dakota"/>
    <s v="Steele"/>
    <s v="No"/>
    <x v="6"/>
    <s v="1"/>
    <n v="0.24"/>
    <n v="7.0000000000000007E-2"/>
    <n v="0.08"/>
    <n v="66929"/>
    <n v="0"/>
    <n v="0.77"/>
  </r>
  <r>
    <n v="2041"/>
    <s v="North Dakota"/>
    <s v="Stutsman"/>
    <s v="No"/>
    <x v="5"/>
    <s v="2"/>
    <n v="0.19"/>
    <n v="7.0000000000000007E-2"/>
    <n v="0.11"/>
    <n v="57002"/>
    <n v="2.1003705451175629"/>
    <n v="0.78"/>
  </r>
  <r>
    <n v="2042"/>
    <s v="North Dakota"/>
    <s v="Towner"/>
    <s v="No"/>
    <x v="4"/>
    <s v="1"/>
    <n v="0.25"/>
    <n v="7.0000000000000007E-2"/>
    <n v="0.09"/>
    <n v="51848"/>
    <n v="1.7481880270062005"/>
    <n v="0.77"/>
  </r>
  <r>
    <n v="2043"/>
    <s v="North Dakota"/>
    <s v="Traill"/>
    <s v="No"/>
    <x v="6"/>
    <s v="1"/>
    <n v="0.2"/>
    <n v="7.0000000000000007E-2"/>
    <n v="0.08"/>
    <n v="59931"/>
    <n v="1.7558748556724915"/>
    <n v="0.8"/>
  </r>
  <r>
    <n v="2044"/>
    <s v="North Dakota"/>
    <s v="Walsh"/>
    <s v="No"/>
    <x v="2"/>
    <s v="2"/>
    <n v="0.21"/>
    <n v="7.0000000000000007E-2"/>
    <n v="0.11"/>
    <n v="59705"/>
    <n v="1.4623979978989561"/>
    <n v="0.81"/>
  </r>
  <r>
    <n v="2045"/>
    <s v="North Dakota"/>
    <s v="Ward"/>
    <s v="No"/>
    <x v="8"/>
    <s v="2"/>
    <n v="0.13"/>
    <n v="0.11"/>
    <n v="0.1"/>
    <n v="63938"/>
    <n v="2.782472624166286"/>
    <n v="0.86"/>
  </r>
  <r>
    <n v="2046"/>
    <s v="North Dakota"/>
    <s v="Wells"/>
    <s v="No"/>
    <x v="4"/>
    <s v="1"/>
    <n v="0.28000000000000003"/>
    <n v="0.06"/>
    <n v="0.11"/>
    <n v="58261"/>
    <n v="2.0453229787866576"/>
    <n v="0.74"/>
  </r>
  <r>
    <n v="2047"/>
    <s v="North Dakota"/>
    <s v="Williams"/>
    <s v="No"/>
    <x v="5"/>
    <s v="2"/>
    <n v="0.1"/>
    <n v="7.0000000000000007E-2"/>
    <n v="0.06"/>
    <n v="79354"/>
    <n v="1.9084850188786497"/>
    <n v="0.91"/>
  </r>
  <r>
    <n v="2048"/>
    <s v="Ohio"/>
    <s v="Adams"/>
    <s v="No"/>
    <x v="2"/>
    <s v="2"/>
    <n v="0.18"/>
    <n v="0.06"/>
    <n v="0.19"/>
    <n v="42154"/>
    <n v="1.414973347970818"/>
    <n v="0.86"/>
  </r>
  <r>
    <n v="2049"/>
    <s v="Ohio"/>
    <s v="Allen"/>
    <s v="No"/>
    <x v="1"/>
    <s v="3"/>
    <n v="0.18"/>
    <n v="7.0000000000000007E-2"/>
    <n v="0.14000000000000001"/>
    <n v="50301"/>
    <n v="2.7067177823367587"/>
    <n v="0.81"/>
  </r>
  <r>
    <n v="2050"/>
    <s v="Ohio"/>
    <s v="Ashland"/>
    <s v="No"/>
    <x v="7"/>
    <s v="2"/>
    <n v="0.19"/>
    <n v="0.06"/>
    <n v="0.1"/>
    <n v="54362"/>
    <n v="1.6020599913279623"/>
    <n v="0.8"/>
  </r>
  <r>
    <n v="2051"/>
    <s v="Ohio"/>
    <s v="Ashtabula"/>
    <s v="No"/>
    <x v="7"/>
    <s v="2"/>
    <n v="0.19"/>
    <n v="7.0000000000000007E-2"/>
    <n v="0.17"/>
    <n v="46950"/>
    <n v="2.4996870826184039"/>
    <n v="0.82"/>
  </r>
  <r>
    <n v="2052"/>
    <s v="Ohio"/>
    <s v="Athens"/>
    <s v="No"/>
    <x v="7"/>
    <s v="2"/>
    <n v="0.13"/>
    <n v="0.05"/>
    <n v="0.26"/>
    <n v="40416"/>
    <n v="2.4517864355242902"/>
    <n v="0.75"/>
  </r>
  <r>
    <n v="2053"/>
    <s v="Ohio"/>
    <s v="Auglaize"/>
    <s v="No"/>
    <x v="7"/>
    <s v="2"/>
    <n v="0.18"/>
    <n v="0.06"/>
    <n v="7.0000000000000007E-2"/>
    <n v="63754"/>
    <n v="1.8633228601204559"/>
    <n v="0.83"/>
  </r>
  <r>
    <n v="2054"/>
    <s v="Ohio"/>
    <s v="Belmont"/>
    <s v="No"/>
    <x v="1"/>
    <s v="2"/>
    <n v="0.21"/>
    <n v="7.0000000000000007E-2"/>
    <n v="0.12"/>
    <n v="48989"/>
    <n v="2.2695129442179165"/>
    <n v="0.78"/>
  </r>
  <r>
    <n v="2055"/>
    <s v="Ohio"/>
    <s v="Brown"/>
    <s v="No"/>
    <x v="3"/>
    <s v="2"/>
    <n v="0.18"/>
    <n v="0.08"/>
    <n v="0.12"/>
    <n v="55334"/>
    <n v="0"/>
    <n v="0.86"/>
  </r>
  <r>
    <n v="2056"/>
    <s v="Ohio"/>
    <s v="Butler"/>
    <s v="No"/>
    <x v="3"/>
    <s v="3"/>
    <n v="0.15"/>
    <n v="0.06"/>
    <n v="0.12"/>
    <n v="61053"/>
    <n v="2.8567288903828825"/>
    <n v="0.85"/>
  </r>
  <r>
    <n v="2057"/>
    <s v="Ohio"/>
    <s v="Carroll"/>
    <s v="No"/>
    <x v="0"/>
    <s v="2"/>
    <n v="0.21"/>
    <n v="7.0000000000000007E-2"/>
    <n v="0.13"/>
    <n v="50002"/>
    <n v="0"/>
    <n v="0.82"/>
  </r>
  <r>
    <n v="2058"/>
    <s v="Ohio"/>
    <s v="Champaign"/>
    <s v="No"/>
    <x v="2"/>
    <s v="2"/>
    <n v="0.18"/>
    <n v="7.0000000000000007E-2"/>
    <n v="0.1"/>
    <n v="57701"/>
    <n v="1.414973347970818"/>
    <n v="0.83"/>
  </r>
  <r>
    <n v="2059"/>
    <s v="Ohio"/>
    <s v="Clark"/>
    <s v="No"/>
    <x v="1"/>
    <s v="3"/>
    <n v="0.19"/>
    <n v="0.08"/>
    <n v="0.14000000000000001"/>
    <n v="50089"/>
    <n v="2.4771212547196626"/>
    <n v="0.82"/>
  </r>
  <r>
    <n v="2060"/>
    <s v="Ohio"/>
    <s v="Clermont"/>
    <s v="No"/>
    <x v="3"/>
    <s v="3"/>
    <n v="0.16"/>
    <n v="7.0000000000000007E-2"/>
    <n v="0.08"/>
    <n v="65280"/>
    <n v="2.1702617153949575"/>
    <n v="0.86"/>
  </r>
  <r>
    <n v="2061"/>
    <s v="Ohio"/>
    <s v="Clinton"/>
    <s v="No"/>
    <x v="2"/>
    <s v="2"/>
    <n v="0.17"/>
    <n v="7.0000000000000007E-2"/>
    <n v="0.11"/>
    <n v="53947"/>
    <n v="2.220108088040055"/>
    <n v="0.84"/>
  </r>
  <r>
    <n v="2062"/>
    <s v="Ohio"/>
    <s v="Columbiana"/>
    <s v="No"/>
    <x v="7"/>
    <s v="3"/>
    <n v="0.21"/>
    <n v="0.08"/>
    <n v="0.15"/>
    <n v="44938"/>
    <n v="2.374748346010104"/>
    <n v="0.8"/>
  </r>
  <r>
    <n v="2063"/>
    <s v="Ohio"/>
    <s v="Coshocton"/>
    <s v="No"/>
    <x v="2"/>
    <s v="2"/>
    <n v="0.19"/>
    <n v="0.08"/>
    <n v="0.15"/>
    <n v="46420"/>
    <n v="1.6532125137753437"/>
    <n v="0.84"/>
  </r>
  <r>
    <n v="2064"/>
    <s v="Ohio"/>
    <s v="Crawford"/>
    <s v="No"/>
    <x v="7"/>
    <s v="2"/>
    <n v="0.21"/>
    <n v="0.08"/>
    <n v="0.14000000000000001"/>
    <n v="44715"/>
    <n v="1.7853298350107671"/>
    <n v="0.82"/>
  </r>
  <r>
    <n v="2065"/>
    <s v="Ohio"/>
    <s v="Cuyahoga"/>
    <s v="Yes"/>
    <x v="3"/>
    <s v="4"/>
    <n v="0.18"/>
    <n v="0.06"/>
    <n v="0.17"/>
    <n v="50006"/>
    <n v="3.8314858392486575"/>
    <n v="0.83"/>
  </r>
  <r>
    <n v="2066"/>
    <s v="Ohio"/>
    <s v="Darke"/>
    <s v="No"/>
    <x v="2"/>
    <s v="2"/>
    <n v="0.2"/>
    <n v="7.0000000000000007E-2"/>
    <n v="0.09"/>
    <n v="53853"/>
    <n v="1.7323937598229686"/>
    <n v="0.82"/>
  </r>
  <r>
    <n v="2067"/>
    <s v="Ohio"/>
    <s v="Defiance"/>
    <s v="Yes"/>
    <x v="7"/>
    <s v="2"/>
    <n v="0.19"/>
    <n v="7.0000000000000007E-2"/>
    <n v="0.09"/>
    <n v="56740"/>
    <n v="1.9242792860618816"/>
    <n v="0.84"/>
  </r>
  <r>
    <n v="2068"/>
    <s v="Ohio"/>
    <s v="Delaware"/>
    <s v="No"/>
    <x v="3"/>
    <s v="3"/>
    <n v="0.14000000000000001"/>
    <n v="0.05"/>
    <n v="0.04"/>
    <n v="103536"/>
    <n v="1.7923916894982539"/>
    <n v="0.88"/>
  </r>
  <r>
    <n v="2069"/>
    <s v="Ohio"/>
    <s v="Erie"/>
    <s v="No"/>
    <x v="7"/>
    <s v="2"/>
    <n v="0.22"/>
    <n v="7.0000000000000007E-2"/>
    <n v="0.1"/>
    <n v="53135"/>
    <n v="2.3802112417116059"/>
    <n v="0.81"/>
  </r>
  <r>
    <n v="2070"/>
    <s v="Ohio"/>
    <s v="Fairfield"/>
    <s v="No"/>
    <x v="3"/>
    <s v="3"/>
    <n v="0.16"/>
    <n v="7.0000000000000007E-2"/>
    <n v="0.09"/>
    <n v="67654"/>
    <n v="2.3483048630481607"/>
    <n v="0.86"/>
  </r>
  <r>
    <n v="2071"/>
    <s v="Ohio"/>
    <s v="Fayette"/>
    <s v="No"/>
    <x v="2"/>
    <s v="2"/>
    <n v="0.18"/>
    <n v="7.0000000000000007E-2"/>
    <n v="0.15"/>
    <n v="47733"/>
    <n v="1.414973347970818"/>
    <n v="0.85"/>
  </r>
  <r>
    <n v="2072"/>
    <s v="Ohio"/>
    <s v="Franklin"/>
    <s v="Yes"/>
    <x v="3"/>
    <s v="4"/>
    <n v="0.12"/>
    <n v="0.05"/>
    <n v="0.15"/>
    <n v="60383"/>
    <n v="3.7384634394619525"/>
    <n v="0.88"/>
  </r>
  <r>
    <n v="2073"/>
    <s v="Ohio"/>
    <s v="Fulton"/>
    <s v="No"/>
    <x v="0"/>
    <s v="2"/>
    <n v="0.18"/>
    <n v="0.06"/>
    <n v="0.08"/>
    <n v="62800"/>
    <n v="2.0293837776852097"/>
    <n v="0.84"/>
  </r>
  <r>
    <n v="2074"/>
    <s v="Ohio"/>
    <s v="Gallia"/>
    <s v="No"/>
    <x v="2"/>
    <s v="2"/>
    <n v="0.19"/>
    <n v="7.0000000000000007E-2"/>
    <n v="0.21"/>
    <n v="43785"/>
    <n v="2.2922560713564759"/>
    <n v="0.83"/>
  </r>
  <r>
    <n v="2075"/>
    <s v="Ohio"/>
    <s v="Geauga"/>
    <s v="No"/>
    <x v="3"/>
    <s v="2"/>
    <n v="0.2"/>
    <n v="0.06"/>
    <n v="0.06"/>
    <n v="84093"/>
    <n v="2.5526682161121932"/>
    <n v="0.81"/>
  </r>
  <r>
    <n v="2076"/>
    <s v="Ohio"/>
    <s v="Greene"/>
    <s v="No"/>
    <x v="0"/>
    <s v="3"/>
    <n v="0.17"/>
    <n v="0.09"/>
    <n v="0.11"/>
    <n v="68380"/>
    <n v="2.0492180226701815"/>
    <n v="0.81"/>
  </r>
  <r>
    <n v="2077"/>
    <s v="Ohio"/>
    <s v="Guernsey"/>
    <s v="No"/>
    <x v="2"/>
    <s v="2"/>
    <n v="0.2"/>
    <n v="0.08"/>
    <n v="0.19"/>
    <n v="44623"/>
    <n v="2.1958996524092336"/>
    <n v="0.84"/>
  </r>
  <r>
    <n v="2078"/>
    <s v="Ohio"/>
    <s v="Hamilton"/>
    <s v="No"/>
    <x v="3"/>
    <s v="3"/>
    <n v="0.15"/>
    <n v="0.05"/>
    <n v="0.15"/>
    <n v="57300"/>
    <n v="3.6356847625472226"/>
    <n v="0.85"/>
  </r>
  <r>
    <n v="2079"/>
    <s v="Ohio"/>
    <s v="Hancock"/>
    <s v="No"/>
    <x v="7"/>
    <s v="2"/>
    <n v="0.17"/>
    <n v="0.06"/>
    <n v="0.1"/>
    <n v="61579"/>
    <n v="2.2041199826559246"/>
    <n v="0.84"/>
  </r>
  <r>
    <n v="2080"/>
    <s v="Ohio"/>
    <s v="Hardin"/>
    <s v="No"/>
    <x v="2"/>
    <s v="2"/>
    <n v="0.16"/>
    <n v="0.06"/>
    <n v="0.14000000000000001"/>
    <n v="49580"/>
    <n v="1.414973347970818"/>
    <n v="0.81"/>
  </r>
  <r>
    <n v="2081"/>
    <s v="Ohio"/>
    <s v="Harrison"/>
    <s v="No"/>
    <x v="2"/>
    <s v="2"/>
    <n v="0.21"/>
    <n v="0.09"/>
    <n v="0.15"/>
    <n v="50301"/>
    <n v="1.414973347970818"/>
    <n v="0.82"/>
  </r>
  <r>
    <n v="2082"/>
    <s v="Ohio"/>
    <s v="Henry"/>
    <s v="No"/>
    <x v="2"/>
    <s v="2"/>
    <n v="0.19"/>
    <n v="7.0000000000000007E-2"/>
    <n v="0.11"/>
    <n v="57705"/>
    <n v="1.414973347970818"/>
    <n v="0.84"/>
  </r>
  <r>
    <n v="2083"/>
    <s v="Ohio"/>
    <s v="Highland"/>
    <s v="No"/>
    <x v="2"/>
    <s v="2"/>
    <n v="0.18"/>
    <n v="0.08"/>
    <n v="0.15"/>
    <n v="49161"/>
    <n v="1.7853298350107671"/>
    <n v="0.85"/>
  </r>
  <r>
    <n v="2084"/>
    <s v="Ohio"/>
    <s v="Hocking"/>
    <s v="No"/>
    <x v="3"/>
    <s v="2"/>
    <n v="0.19"/>
    <n v="0.08"/>
    <n v="0.14000000000000001"/>
    <n v="50568"/>
    <n v="1.5563025007672873"/>
    <n v="0.85"/>
  </r>
  <r>
    <n v="2085"/>
    <s v="Ohio"/>
    <s v="Holmes"/>
    <s v="No"/>
    <x v="5"/>
    <s v="2"/>
    <n v="0.14000000000000001"/>
    <n v="0.03"/>
    <n v="0.09"/>
    <n v="60828"/>
    <n v="1.6232492903979006"/>
    <n v="0.86"/>
  </r>
  <r>
    <n v="2086"/>
    <s v="Ohio"/>
    <s v="Huron"/>
    <s v="No"/>
    <x v="7"/>
    <s v="2"/>
    <n v="0.17"/>
    <n v="7.0000000000000007E-2"/>
    <n v="0.11"/>
    <n v="55202"/>
    <n v="2.2253092817258628"/>
    <n v="0.85"/>
  </r>
  <r>
    <n v="2087"/>
    <s v="Ohio"/>
    <s v="Jackson"/>
    <s v="No"/>
    <x v="5"/>
    <s v="2"/>
    <n v="0.17"/>
    <n v="7.0000000000000007E-2"/>
    <n v="0.17"/>
    <n v="44726"/>
    <n v="1.3979400086720377"/>
    <n v="0.87"/>
  </r>
  <r>
    <n v="2088"/>
    <s v="Ohio"/>
    <s v="Jefferson"/>
    <s v="No"/>
    <x v="1"/>
    <s v="2"/>
    <n v="0.22"/>
    <n v="0.08"/>
    <n v="0.18"/>
    <n v="42821"/>
    <n v="2.5563025007672873"/>
    <n v="0.79"/>
  </r>
  <r>
    <n v="2089"/>
    <s v="Ohio"/>
    <s v="Knox"/>
    <s v="No"/>
    <x v="7"/>
    <s v="2"/>
    <n v="0.18"/>
    <n v="7.0000000000000007E-2"/>
    <n v="0.13"/>
    <n v="56885"/>
    <n v="1.8573324964312685"/>
    <n v="0.8"/>
  </r>
  <r>
    <n v="2090"/>
    <s v="Ohio"/>
    <s v="Lake"/>
    <s v="No"/>
    <x v="3"/>
    <s v="3"/>
    <n v="0.2"/>
    <n v="0.06"/>
    <n v="7.0000000000000007E-2"/>
    <n v="65883"/>
    <n v="2.7092699609758308"/>
    <n v="0.82"/>
  </r>
  <r>
    <n v="2091"/>
    <s v="Ohio"/>
    <s v="Lawrence"/>
    <s v="No"/>
    <x v="0"/>
    <s v="2"/>
    <n v="0.19"/>
    <n v="7.0000000000000007E-2"/>
    <n v="0.19"/>
    <n v="43031"/>
    <n v="0.95424250943932487"/>
    <n v="0.86"/>
  </r>
  <r>
    <n v="2092"/>
    <s v="Ohio"/>
    <s v="Licking"/>
    <s v="No"/>
    <x v="3"/>
    <s v="3"/>
    <n v="0.16"/>
    <n v="7.0000000000000007E-2"/>
    <n v="0.09"/>
    <n v="66145"/>
    <n v="2.419955748489758"/>
    <n v="0.85"/>
  </r>
  <r>
    <n v="2093"/>
    <s v="Ohio"/>
    <s v="Logan"/>
    <s v="No"/>
    <x v="2"/>
    <s v="2"/>
    <n v="0.18"/>
    <n v="7.0000000000000007E-2"/>
    <n v="0.11"/>
    <n v="61699"/>
    <n v="1.6720978579357175"/>
    <n v="0.84"/>
  </r>
  <r>
    <n v="2094"/>
    <s v="Ohio"/>
    <s v="Lorain"/>
    <s v="Yes"/>
    <x v="3"/>
    <s v="3"/>
    <n v="0.18"/>
    <n v="7.0000000000000007E-2"/>
    <n v="0.14000000000000001"/>
    <n v="59265"/>
    <n v="2.9518230353159121"/>
    <n v="0.82"/>
  </r>
  <r>
    <n v="2095"/>
    <s v="Ohio"/>
    <s v="Lucas"/>
    <s v="Yes"/>
    <x v="0"/>
    <s v="3"/>
    <n v="0.16"/>
    <n v="0.06"/>
    <n v="0.18"/>
    <n v="47865"/>
    <n v="3.3581252852766488"/>
    <n v="0.86"/>
  </r>
  <r>
    <n v="2096"/>
    <s v="Ohio"/>
    <s v="Madison"/>
    <s v="No"/>
    <x v="3"/>
    <s v="2"/>
    <n v="0.15"/>
    <n v="0.06"/>
    <n v="0.09"/>
    <n v="61645"/>
    <n v="1.7323937598229686"/>
    <n v="0.77"/>
  </r>
  <r>
    <n v="2097"/>
    <s v="Ohio"/>
    <s v="Mahoning"/>
    <s v="No"/>
    <x v="0"/>
    <s v="3"/>
    <n v="0.21"/>
    <n v="7.0000000000000007E-2"/>
    <n v="0.16"/>
    <n v="48010"/>
    <n v="2.9216864754836021"/>
    <n v="0.8"/>
  </r>
  <r>
    <n v="2098"/>
    <s v="Ohio"/>
    <s v="Marion"/>
    <s v="No"/>
    <x v="7"/>
    <s v="2"/>
    <n v="0.18"/>
    <n v="7.0000000000000007E-2"/>
    <n v="0.15"/>
    <n v="45419"/>
    <n v="2.2430380486862944"/>
    <n v="0.78"/>
  </r>
  <r>
    <n v="2099"/>
    <s v="Ohio"/>
    <s v="Medina"/>
    <s v="Yes"/>
    <x v="3"/>
    <s v="3"/>
    <n v="0.18"/>
    <n v="0.06"/>
    <n v="0.06"/>
    <n v="76475"/>
    <n v="2.214843848047698"/>
    <n v="0.84"/>
  </r>
  <r>
    <n v="2100"/>
    <s v="Ohio"/>
    <s v="Meigs"/>
    <s v="No"/>
    <x v="2"/>
    <s v="2"/>
    <n v="0.2"/>
    <n v="7.0000000000000007E-2"/>
    <n v="0.18"/>
    <n v="44286"/>
    <n v="0"/>
    <n v="0.84"/>
  </r>
  <r>
    <n v="2101"/>
    <s v="Ohio"/>
    <s v="Mercer"/>
    <s v="No"/>
    <x v="5"/>
    <s v="2"/>
    <n v="0.18"/>
    <n v="0.06"/>
    <n v="7.0000000000000007E-2"/>
    <n v="62782"/>
    <n v="1.7853298350107671"/>
    <n v="0.84"/>
  </r>
  <r>
    <n v="2102"/>
    <s v="Ohio"/>
    <s v="Miami"/>
    <s v="No"/>
    <x v="0"/>
    <s v="3"/>
    <n v="0.19"/>
    <n v="0.06"/>
    <n v="0.08"/>
    <n v="59922"/>
    <n v="1.8976270912904414"/>
    <n v="0.84"/>
  </r>
  <r>
    <n v="2103"/>
    <s v="Ohio"/>
    <s v="Monroe"/>
    <s v="No"/>
    <x v="6"/>
    <s v="2"/>
    <n v="0.24"/>
    <n v="0.08"/>
    <n v="0.14000000000000001"/>
    <n v="46314"/>
    <n v="0"/>
    <n v="0.8"/>
  </r>
  <r>
    <n v="2104"/>
    <s v="Ohio"/>
    <s v="Montgomery"/>
    <s v="No"/>
    <x v="0"/>
    <s v="3"/>
    <n v="0.18"/>
    <n v="0.08"/>
    <n v="0.16"/>
    <n v="51071"/>
    <n v="3.3827372657613304"/>
    <n v="0.83"/>
  </r>
  <r>
    <n v="2105"/>
    <s v="Ohio"/>
    <s v="Morgan"/>
    <s v="No"/>
    <x v="2"/>
    <s v="2"/>
    <n v="0.21"/>
    <n v="7.0000000000000007E-2"/>
    <n v="0.17"/>
    <n v="40557"/>
    <n v="0"/>
    <n v="0.82"/>
  </r>
  <r>
    <n v="2106"/>
    <s v="Ohio"/>
    <s v="Morrow"/>
    <s v="No"/>
    <x v="3"/>
    <s v="2"/>
    <n v="0.17"/>
    <n v="7.0000000000000007E-2"/>
    <n v="0.12"/>
    <n v="60452"/>
    <n v="1.3617278360175928"/>
    <n v="0.85"/>
  </r>
  <r>
    <n v="2107"/>
    <s v="Ohio"/>
    <s v="Muskingum"/>
    <s v="No"/>
    <x v="7"/>
    <s v="2"/>
    <n v="0.18"/>
    <n v="7.0000000000000007E-2"/>
    <n v="0.16"/>
    <n v="49586"/>
    <n v="2.5078558716958308"/>
    <n v="0.86"/>
  </r>
  <r>
    <n v="2108"/>
    <s v="Ohio"/>
    <s v="Noble"/>
    <s v="No"/>
    <x v="5"/>
    <s v="2"/>
    <n v="0.28000000000000003"/>
    <n v="0.1"/>
    <n v="0.15"/>
    <n v="48792"/>
    <n v="0"/>
    <n v="0.64"/>
  </r>
  <r>
    <n v="2109"/>
    <s v="Ohio"/>
    <s v="Ottawa"/>
    <s v="No"/>
    <x v="7"/>
    <s v="2"/>
    <n v="0.25"/>
    <n v="0.09"/>
    <n v="0.09"/>
    <n v="58345"/>
    <n v="1.414973347970818"/>
    <n v="0.78"/>
  </r>
  <r>
    <n v="2110"/>
    <s v="Ohio"/>
    <s v="Paulding"/>
    <s v="No"/>
    <x v="2"/>
    <s v="2"/>
    <n v="0.19"/>
    <n v="7.0000000000000007E-2"/>
    <n v="0.1"/>
    <n v="53876"/>
    <n v="1.414973347970818"/>
    <n v="0.84"/>
  </r>
  <r>
    <n v="2111"/>
    <s v="Ohio"/>
    <s v="Perry"/>
    <s v="No"/>
    <x v="3"/>
    <s v="2"/>
    <n v="0.16"/>
    <n v="7.0000000000000007E-2"/>
    <n v="0.16"/>
    <n v="51534"/>
    <n v="0"/>
    <n v="0.87"/>
  </r>
  <r>
    <n v="2112"/>
    <s v="Ohio"/>
    <s v="Pickaway"/>
    <s v="No"/>
    <x v="3"/>
    <s v="2"/>
    <n v="0.16"/>
    <n v="7.0000000000000007E-2"/>
    <n v="0.11"/>
    <n v="58742"/>
    <n v="1.7558748556724915"/>
    <n v="0.8"/>
  </r>
  <r>
    <n v="2113"/>
    <s v="Ohio"/>
    <s v="Pike"/>
    <s v="No"/>
    <x v="5"/>
    <s v="2"/>
    <n v="0.18"/>
    <n v="7.0000000000000007E-2"/>
    <n v="0.2"/>
    <n v="45163"/>
    <n v="1.414973347970818"/>
    <n v="0.86"/>
  </r>
  <r>
    <n v="2114"/>
    <s v="Ohio"/>
    <s v="Portage"/>
    <s v="No"/>
    <x v="0"/>
    <s v="3"/>
    <n v="0.16"/>
    <n v="0.06"/>
    <n v="0.11"/>
    <n v="63689"/>
    <n v="2.1335389083702174"/>
    <n v="0.82"/>
  </r>
  <r>
    <n v="2115"/>
    <s v="Ohio"/>
    <s v="Preble"/>
    <s v="No"/>
    <x v="2"/>
    <s v="2"/>
    <n v="0.19"/>
    <n v="7.0000000000000007E-2"/>
    <n v="0.1"/>
    <n v="53904"/>
    <n v="0"/>
    <n v="0.83"/>
  </r>
  <r>
    <n v="2116"/>
    <s v="Ohio"/>
    <s v="Putnam"/>
    <s v="No"/>
    <x v="2"/>
    <s v="2"/>
    <n v="0.17"/>
    <n v="0.05"/>
    <n v="0.05"/>
    <n v="64304"/>
    <n v="0"/>
    <n v="0.84"/>
  </r>
  <r>
    <n v="2117"/>
    <s v="Ohio"/>
    <s v="Richland"/>
    <s v="No"/>
    <x v="1"/>
    <s v="3"/>
    <n v="0.19"/>
    <n v="0.08"/>
    <n v="0.14000000000000001"/>
    <n v="49668"/>
    <n v="2.4393326938302629"/>
    <n v="0.79"/>
  </r>
  <r>
    <n v="2118"/>
    <s v="Ohio"/>
    <s v="Ross"/>
    <s v="No"/>
    <x v="7"/>
    <s v="2"/>
    <n v="0.17"/>
    <n v="0.08"/>
    <n v="0.17"/>
    <n v="49385"/>
    <n v="2.7259116322950483"/>
    <n v="0.8"/>
  </r>
  <r>
    <n v="2119"/>
    <s v="Ohio"/>
    <s v="Sandusky"/>
    <s v="Yes"/>
    <x v="7"/>
    <s v="2"/>
    <n v="0.19"/>
    <n v="7.0000000000000007E-2"/>
    <n v="0.1"/>
    <n v="53978"/>
    <n v="2.1038037209559568"/>
    <n v="0.84"/>
  </r>
  <r>
    <n v="2120"/>
    <s v="Ohio"/>
    <s v="Scioto"/>
    <s v="No"/>
    <x v="7"/>
    <s v="2"/>
    <n v="0.18"/>
    <n v="0.06"/>
    <n v="0.22"/>
    <n v="41267"/>
    <n v="2.4132997640812519"/>
    <n v="0.83"/>
  </r>
  <r>
    <n v="2121"/>
    <s v="Ohio"/>
    <s v="Seneca"/>
    <s v="Yes"/>
    <x v="7"/>
    <s v="2"/>
    <n v="0.18"/>
    <n v="7.0000000000000007E-2"/>
    <n v="0.12"/>
    <n v="52165"/>
    <n v="2.4099331233312946"/>
    <n v="0.81"/>
  </r>
  <r>
    <n v="2122"/>
    <s v="Ohio"/>
    <s v="Shelby"/>
    <s v="No"/>
    <x v="7"/>
    <s v="2"/>
    <n v="0.17"/>
    <n v="7.0000000000000007E-2"/>
    <n v="0.09"/>
    <n v="63398"/>
    <n v="1.8573324964312685"/>
    <n v="0.86"/>
  </r>
  <r>
    <n v="2123"/>
    <s v="Ohio"/>
    <s v="Stark"/>
    <s v="No"/>
    <x v="0"/>
    <s v="3"/>
    <n v="0.19"/>
    <n v="7.0000000000000007E-2"/>
    <n v="0.14000000000000001"/>
    <n v="52310"/>
    <n v="3.1041455505540081"/>
    <n v="0.82"/>
  </r>
  <r>
    <n v="2124"/>
    <s v="Ohio"/>
    <s v="Summit"/>
    <s v="No"/>
    <x v="0"/>
    <s v="3"/>
    <n v="0.18"/>
    <n v="0.06"/>
    <n v="0.12"/>
    <n v="58890"/>
    <n v="3.3087777736647213"/>
    <n v="0.84"/>
  </r>
  <r>
    <n v="2125"/>
    <s v="Ohio"/>
    <s v="Trumbull"/>
    <s v="No"/>
    <x v="0"/>
    <s v="3"/>
    <n v="0.22"/>
    <n v="7.0000000000000007E-2"/>
    <n v="0.17"/>
    <n v="47424"/>
    <n v="2.6972293427597176"/>
    <n v="0.81"/>
  </r>
  <r>
    <n v="2126"/>
    <s v="Ohio"/>
    <s v="Tuscarawas"/>
    <s v="No"/>
    <x v="7"/>
    <s v="2"/>
    <n v="0.2"/>
    <n v="7.0000000000000007E-2"/>
    <n v="0.12"/>
    <n v="51030"/>
    <n v="2.2253092817258628"/>
    <n v="0.83"/>
  </r>
  <r>
    <n v="2127"/>
    <s v="Ohio"/>
    <s v="Union"/>
    <s v="No"/>
    <x v="3"/>
    <s v="2"/>
    <n v="0.12"/>
    <n v="0.05"/>
    <n v="0.05"/>
    <n v="84861"/>
    <n v="1.8750612633917001"/>
    <n v="0.85"/>
  </r>
  <r>
    <n v="2128"/>
    <s v="Ohio"/>
    <s v="Van Wert"/>
    <s v="No"/>
    <x v="2"/>
    <s v="2"/>
    <n v="0.19"/>
    <n v="7.0000000000000007E-2"/>
    <n v="0.08"/>
    <n v="54331"/>
    <n v="1.8325089127062364"/>
    <n v="0.83"/>
  </r>
  <r>
    <n v="2129"/>
    <s v="Ohio"/>
    <s v="Vinton"/>
    <s v="No"/>
    <x v="6"/>
    <s v="2"/>
    <n v="0.18"/>
    <n v="0.06"/>
    <n v="0.19"/>
    <n v="43457"/>
    <n v="0"/>
    <n v="0.86"/>
  </r>
  <r>
    <n v="2130"/>
    <s v="Ohio"/>
    <s v="Warren"/>
    <s v="No"/>
    <x v="3"/>
    <s v="3"/>
    <n v="0.14000000000000001"/>
    <n v="0.06"/>
    <n v="0.05"/>
    <n v="87391"/>
    <n v="2.5224442335063197"/>
    <n v="0.86"/>
  </r>
  <r>
    <n v="2131"/>
    <s v="Ohio"/>
    <s v="Washington"/>
    <s v="No"/>
    <x v="7"/>
    <s v="2"/>
    <n v="0.21"/>
    <n v="0.08"/>
    <n v="0.15"/>
    <n v="50904"/>
    <n v="2.4048337166199381"/>
    <n v="0.81"/>
  </r>
  <r>
    <n v="2132"/>
    <s v="Ohio"/>
    <s v="Wayne"/>
    <s v="No"/>
    <x v="7"/>
    <s v="3"/>
    <n v="0.18"/>
    <n v="0.06"/>
    <n v="0.09"/>
    <n v="59142"/>
    <n v="2.2504200023088941"/>
    <n v="0.82"/>
  </r>
  <r>
    <n v="2133"/>
    <s v="Ohio"/>
    <s v="Williams"/>
    <s v="No"/>
    <x v="2"/>
    <s v="2"/>
    <n v="0.19"/>
    <n v="7.0000000000000007E-2"/>
    <n v="0.09"/>
    <n v="54581"/>
    <n v="2.173186268412274"/>
    <n v="0.82"/>
  </r>
  <r>
    <n v="2134"/>
    <s v="Ohio"/>
    <s v="Wood"/>
    <s v="No"/>
    <x v="0"/>
    <s v="3"/>
    <n v="0.15"/>
    <n v="0.06"/>
    <n v="0.11"/>
    <n v="64282"/>
    <n v="2.0374264979406238"/>
    <n v="0.83"/>
  </r>
  <r>
    <n v="2135"/>
    <s v="Ohio"/>
    <s v="Wyandot"/>
    <s v="No"/>
    <x v="5"/>
    <s v="2"/>
    <n v="0.19"/>
    <n v="7.0000000000000007E-2"/>
    <n v="0.08"/>
    <n v="55995"/>
    <n v="1.414973347970818"/>
    <n v="0.83"/>
  </r>
  <r>
    <n v="2136"/>
    <s v="Oklahoma"/>
    <s v="Adair"/>
    <s v="No"/>
    <x v="2"/>
    <s v="2"/>
    <n v="0.16"/>
    <n v="0.06"/>
    <n v="0.24"/>
    <n v="35156"/>
    <n v="1.5440680443502757"/>
    <n v="0.88"/>
  </r>
  <r>
    <n v="2137"/>
    <s v="Oklahoma"/>
    <s v="Alfalfa"/>
    <s v="No"/>
    <x v="4"/>
    <s v="1"/>
    <n v="0.2"/>
    <n v="7.0000000000000007E-2"/>
    <n v="0.12"/>
    <n v="52952"/>
    <n v="0"/>
    <n v="0.66"/>
  </r>
  <r>
    <n v="2138"/>
    <s v="Oklahoma"/>
    <s v="Atoka"/>
    <s v="No"/>
    <x v="4"/>
    <s v="2"/>
    <n v="0.2"/>
    <n v="7.0000000000000007E-2"/>
    <n v="0.2"/>
    <n v="39702"/>
    <n v="1.414973347970818"/>
    <n v="0.79"/>
  </r>
  <r>
    <n v="2139"/>
    <s v="Oklahoma"/>
    <s v="Beaver"/>
    <s v="No"/>
    <x v="4"/>
    <s v="1"/>
    <n v="0.2"/>
    <n v="0.05"/>
    <n v="0.11"/>
    <n v="52550"/>
    <n v="1.3979400086720377"/>
    <n v="0.81"/>
  </r>
  <r>
    <n v="2140"/>
    <s v="Oklahoma"/>
    <s v="Beckham"/>
    <s v="No"/>
    <x v="5"/>
    <s v="2"/>
    <n v="0.14000000000000001"/>
    <n v="0.05"/>
    <n v="0.15"/>
    <n v="47825"/>
    <n v="1.7853298350107671"/>
    <n v="0.8"/>
  </r>
  <r>
    <n v="2141"/>
    <s v="Oklahoma"/>
    <s v="Blaine"/>
    <s v="No"/>
    <x v="2"/>
    <s v="1"/>
    <n v="0.2"/>
    <n v="0.06"/>
    <n v="0.16"/>
    <n v="49513"/>
    <n v="1.6334684555795864"/>
    <n v="0.83"/>
  </r>
  <r>
    <n v="2142"/>
    <s v="Oklahoma"/>
    <s v="Bryan"/>
    <s v="No"/>
    <x v="2"/>
    <s v="2"/>
    <n v="0.18"/>
    <n v="7.0000000000000007E-2"/>
    <n v="0.16"/>
    <n v="43445"/>
    <n v="2.1492191126553797"/>
    <n v="0.84"/>
  </r>
  <r>
    <n v="2143"/>
    <s v="Oklahoma"/>
    <s v="Caddo"/>
    <s v="No"/>
    <x v="2"/>
    <s v="2"/>
    <n v="0.17"/>
    <n v="0.06"/>
    <n v="0.18"/>
    <n v="48533"/>
    <n v="1.6334684555795864"/>
    <n v="0.8"/>
  </r>
  <r>
    <n v="2144"/>
    <s v="Oklahoma"/>
    <s v="Canadian"/>
    <s v="No"/>
    <x v="3"/>
    <s v="3"/>
    <n v="0.13"/>
    <n v="7.0000000000000007E-2"/>
    <n v="7.0000000000000007E-2"/>
    <n v="70942"/>
    <n v="1.7781512503836436"/>
    <n v="0.88"/>
  </r>
  <r>
    <n v="2145"/>
    <s v="Oklahoma"/>
    <s v="Carter"/>
    <s v="No"/>
    <x v="8"/>
    <s v="2"/>
    <n v="0.17"/>
    <n v="7.0000000000000007E-2"/>
    <n v="0.17"/>
    <n v="48660"/>
    <n v="2.3283796034387376"/>
    <n v="0.86"/>
  </r>
  <r>
    <n v="2146"/>
    <s v="Oklahoma"/>
    <s v="Cherokee"/>
    <s v="No"/>
    <x v="2"/>
    <s v="2"/>
    <n v="0.17"/>
    <n v="7.0000000000000007E-2"/>
    <n v="0.2"/>
    <n v="42913"/>
    <n v="2.173186268412274"/>
    <n v="0.84"/>
  </r>
  <r>
    <n v="2147"/>
    <s v="Oklahoma"/>
    <s v="Choctaw"/>
    <s v="No"/>
    <x v="5"/>
    <s v="2"/>
    <n v="0.21"/>
    <n v="7.0000000000000007E-2"/>
    <n v="0.23"/>
    <n v="35308"/>
    <n v="1.5185139398778875"/>
    <n v="0.84"/>
  </r>
  <r>
    <n v="2148"/>
    <s v="Oklahoma"/>
    <s v="Cimarron"/>
    <s v="No"/>
    <x v="4"/>
    <s v="1"/>
    <n v="0.25"/>
    <n v="7.0000000000000007E-2"/>
    <n v="0.16"/>
    <n v="46777"/>
    <n v="1.2041199826559248"/>
    <n v="0.76"/>
  </r>
  <r>
    <n v="2149"/>
    <s v="Oklahoma"/>
    <s v="Cleveland"/>
    <s v="Yes"/>
    <x v="3"/>
    <s v="3"/>
    <n v="0.13"/>
    <n v="0.08"/>
    <n v="0.11"/>
    <n v="62343"/>
    <n v="2.7355988996981799"/>
    <n v="0.86"/>
  </r>
  <r>
    <n v="2150"/>
    <s v="Oklahoma"/>
    <s v="Coal"/>
    <s v="No"/>
    <x v="4"/>
    <s v="1"/>
    <n v="0.2"/>
    <n v="7.0000000000000007E-2"/>
    <n v="0.22"/>
    <n v="39396"/>
    <n v="1.9822712330395684"/>
    <n v="0.83"/>
  </r>
  <r>
    <n v="2151"/>
    <s v="Oklahoma"/>
    <s v="Comanche"/>
    <s v="No"/>
    <x v="1"/>
    <s v="3"/>
    <n v="0.13"/>
    <n v="0.15"/>
    <n v="0.15"/>
    <n v="51382"/>
    <n v="2.762678563727436"/>
    <n v="0.82"/>
  </r>
  <r>
    <n v="2152"/>
    <s v="Oklahoma"/>
    <s v="Cotton"/>
    <s v="No"/>
    <x v="1"/>
    <s v="1"/>
    <n v="0.19"/>
    <n v="0.08"/>
    <n v="0.16"/>
    <n v="43386"/>
    <n v="0"/>
    <n v="0.84"/>
  </r>
  <r>
    <n v="2153"/>
    <s v="Oklahoma"/>
    <s v="Craig"/>
    <s v="No"/>
    <x v="2"/>
    <s v="2"/>
    <n v="0.2"/>
    <n v="7.0000000000000007E-2"/>
    <n v="0.18"/>
    <n v="43074"/>
    <n v="2.4329692908744058"/>
    <n v="0.82"/>
  </r>
  <r>
    <n v="2154"/>
    <s v="Oklahoma"/>
    <s v="Creek"/>
    <s v="No"/>
    <x v="0"/>
    <s v="2"/>
    <n v="0.18"/>
    <n v="7.0000000000000007E-2"/>
    <n v="0.14000000000000001"/>
    <n v="54478"/>
    <n v="1.8512583487190752"/>
    <n v="0.86"/>
  </r>
  <r>
    <n v="2155"/>
    <s v="Oklahoma"/>
    <s v="Custer"/>
    <s v="No"/>
    <x v="5"/>
    <s v="2"/>
    <n v="0.14000000000000001"/>
    <n v="0.06"/>
    <n v="0.17"/>
    <n v="49577"/>
    <n v="1.8573324964312685"/>
    <n v="0.84"/>
  </r>
  <r>
    <n v="2156"/>
    <s v="Oklahoma"/>
    <s v="Delaware"/>
    <s v="No"/>
    <x v="2"/>
    <s v="2"/>
    <n v="0.25"/>
    <n v="0.09"/>
    <n v="0.2"/>
    <n v="40287"/>
    <n v="1.7708520116421442"/>
    <n v="0.78"/>
  </r>
  <r>
    <n v="2157"/>
    <s v="Oklahoma"/>
    <s v="Dewey"/>
    <s v="No"/>
    <x v="4"/>
    <s v="1"/>
    <n v="0.18"/>
    <n v="0.05"/>
    <n v="0.12"/>
    <n v="50728"/>
    <n v="1.2787536009528289"/>
    <n v="0.84"/>
  </r>
  <r>
    <n v="2158"/>
    <s v="Oklahoma"/>
    <s v="Ellis"/>
    <s v="No"/>
    <x v="4"/>
    <s v="1"/>
    <n v="0.22"/>
    <n v="7.0000000000000007E-2"/>
    <n v="0.13"/>
    <n v="51867"/>
    <n v="1.414973347970818"/>
    <n v="0.79"/>
  </r>
  <r>
    <n v="2159"/>
    <s v="Oklahoma"/>
    <s v="Garfield"/>
    <s v="Yes"/>
    <x v="8"/>
    <s v="2"/>
    <n v="0.16"/>
    <n v="0.08"/>
    <n v="0.15"/>
    <n v="52387"/>
    <n v="2.4785664955938436"/>
    <n v="0.85"/>
  </r>
  <r>
    <n v="2160"/>
    <s v="Oklahoma"/>
    <s v="Garvin"/>
    <s v="No"/>
    <x v="2"/>
    <s v="2"/>
    <n v="0.18"/>
    <n v="0.06"/>
    <n v="0.15"/>
    <n v="47858"/>
    <n v="1.4313637641589874"/>
    <n v="0.85"/>
  </r>
  <r>
    <n v="2161"/>
    <s v="Oklahoma"/>
    <s v="Grady"/>
    <s v="No"/>
    <x v="3"/>
    <s v="2"/>
    <n v="0.16"/>
    <n v="7.0000000000000007E-2"/>
    <n v="0.1"/>
    <n v="56489"/>
    <n v="1.6020599913279623"/>
    <n v="0.86"/>
  </r>
  <r>
    <n v="2162"/>
    <s v="Oklahoma"/>
    <s v="Grant"/>
    <s v="No"/>
    <x v="4"/>
    <s v="1"/>
    <n v="0.22"/>
    <n v="7.0000000000000007E-2"/>
    <n v="0.12"/>
    <n v="49073"/>
    <n v="0"/>
    <n v="0.8"/>
  </r>
  <r>
    <n v="2163"/>
    <s v="Oklahoma"/>
    <s v="Greer"/>
    <s v="No"/>
    <x v="5"/>
    <s v="1"/>
    <n v="0.18"/>
    <n v="7.0000000000000007E-2"/>
    <n v="0.21"/>
    <n v="37445"/>
    <n v="1.414973347970818"/>
    <n v="0.67"/>
  </r>
  <r>
    <n v="2164"/>
    <s v="Oklahoma"/>
    <s v="Harmon"/>
    <s v="No"/>
    <x v="4"/>
    <s v="1"/>
    <n v="0.2"/>
    <n v="0.05"/>
    <n v="0.23"/>
    <n v="38537"/>
    <n v="1.0413926851582251"/>
    <n v="0.82"/>
  </r>
  <r>
    <n v="2165"/>
    <s v="Oklahoma"/>
    <s v="Harper"/>
    <s v="No"/>
    <x v="4"/>
    <s v="1"/>
    <n v="0.18"/>
    <n v="0.05"/>
    <n v="0.11"/>
    <n v="55112"/>
    <n v="1.1139433523068367"/>
    <n v="0.83"/>
  </r>
  <r>
    <n v="2166"/>
    <s v="Oklahoma"/>
    <s v="Haskell"/>
    <s v="No"/>
    <x v="2"/>
    <s v="2"/>
    <n v="0.2"/>
    <n v="7.0000000000000007E-2"/>
    <n v="0.23"/>
    <n v="37776"/>
    <n v="1.3222192947339193"/>
    <n v="0.84"/>
  </r>
  <r>
    <n v="2167"/>
    <s v="Oklahoma"/>
    <s v="Hughes"/>
    <s v="No"/>
    <x v="5"/>
    <s v="2"/>
    <n v="0.19"/>
    <n v="7.0000000000000007E-2"/>
    <n v="0.22"/>
    <n v="37566"/>
    <n v="1.414973347970818"/>
    <n v="0.75"/>
  </r>
  <r>
    <n v="2168"/>
    <s v="Oklahoma"/>
    <s v="Jackson"/>
    <s v="No"/>
    <x v="5"/>
    <s v="2"/>
    <n v="0.15"/>
    <n v="0.13"/>
    <n v="0.15"/>
    <n v="47747"/>
    <n v="1.6989700043360187"/>
    <n v="0.85"/>
  </r>
  <r>
    <n v="2169"/>
    <s v="Oklahoma"/>
    <s v="Jefferson"/>
    <s v="No"/>
    <x v="6"/>
    <s v="1"/>
    <n v="0.21"/>
    <n v="0.06"/>
    <n v="0.24"/>
    <n v="37338"/>
    <n v="1.414973347970818"/>
    <n v="0.8"/>
  </r>
  <r>
    <n v="2170"/>
    <s v="Oklahoma"/>
    <s v="Johnston"/>
    <s v="No"/>
    <x v="4"/>
    <s v="2"/>
    <n v="0.19"/>
    <n v="0.08"/>
    <n v="0.19"/>
    <n v="39756"/>
    <n v="1.1139433523068367"/>
    <n v="0.83"/>
  </r>
  <r>
    <n v="2171"/>
    <s v="Oklahoma"/>
    <s v="Kay"/>
    <s v="No"/>
    <x v="8"/>
    <s v="2"/>
    <n v="0.19"/>
    <n v="7.0000000000000007E-2"/>
    <n v="0.2"/>
    <n v="45700"/>
    <n v="2.012837224705172"/>
    <n v="0.83"/>
  </r>
  <r>
    <n v="2172"/>
    <s v="Oklahoma"/>
    <s v="Kingfisher"/>
    <s v="No"/>
    <x v="2"/>
    <s v="2"/>
    <n v="0.16"/>
    <n v="0.05"/>
    <n v="0.1"/>
    <n v="59266"/>
    <n v="1.414973347970818"/>
    <n v="0.86"/>
  </r>
  <r>
    <n v="2173"/>
    <s v="Oklahoma"/>
    <s v="Kiowa"/>
    <s v="No"/>
    <x v="2"/>
    <s v="1"/>
    <n v="0.2"/>
    <n v="0.08"/>
    <n v="0.17"/>
    <n v="37831"/>
    <n v="1.414973347970818"/>
    <n v="0.83"/>
  </r>
  <r>
    <n v="2174"/>
    <s v="Oklahoma"/>
    <s v="Latimer"/>
    <s v="No"/>
    <x v="5"/>
    <s v="2"/>
    <n v="0.22"/>
    <n v="0.08"/>
    <n v="0.17"/>
    <n v="38284"/>
    <n v="0"/>
    <n v="0.79"/>
  </r>
  <r>
    <n v="2175"/>
    <s v="Oklahoma"/>
    <s v="Le Flore"/>
    <s v="No"/>
    <x v="0"/>
    <s v="2"/>
    <n v="0.18"/>
    <n v="7.0000000000000007E-2"/>
    <n v="0.22"/>
    <n v="38709"/>
    <n v="1.9444826721501687"/>
    <n v="0.84"/>
  </r>
  <r>
    <n v="2176"/>
    <s v="Oklahoma"/>
    <s v="Lincoln"/>
    <s v="No"/>
    <x v="3"/>
    <s v="2"/>
    <n v="0.18"/>
    <n v="0.08"/>
    <n v="0.15"/>
    <n v="48039"/>
    <n v="1.6020599913279623"/>
    <n v="0.85"/>
  </r>
  <r>
    <n v="2177"/>
    <s v="Oklahoma"/>
    <s v="Logan"/>
    <s v="No"/>
    <x v="3"/>
    <s v="2"/>
    <n v="0.16"/>
    <n v="7.0000000000000007E-2"/>
    <n v="0.1"/>
    <n v="69114"/>
    <n v="1.414973347970818"/>
    <n v="0.84"/>
  </r>
  <r>
    <n v="2178"/>
    <s v="Oklahoma"/>
    <s v="Love"/>
    <s v="No"/>
    <x v="4"/>
    <s v="2"/>
    <n v="0.19"/>
    <n v="7.0000000000000007E-2"/>
    <n v="0.14000000000000001"/>
    <n v="48725"/>
    <n v="1.414973347970818"/>
    <n v="0.84"/>
  </r>
  <r>
    <n v="2179"/>
    <s v="Oklahoma"/>
    <s v="McClain"/>
    <s v="No"/>
    <x v="3"/>
    <s v="2"/>
    <n v="0.15"/>
    <n v="7.0000000000000007E-2"/>
    <n v="0.09"/>
    <n v="65831"/>
    <n v="1.4623979978989561"/>
    <n v="0.87"/>
  </r>
  <r>
    <n v="2180"/>
    <s v="Oklahoma"/>
    <s v="McCurtain"/>
    <s v="No"/>
    <x v="5"/>
    <s v="2"/>
    <n v="0.18"/>
    <n v="7.0000000000000007E-2"/>
    <n v="0.21"/>
    <n v="37390"/>
    <n v="1.414973347970818"/>
    <n v="0.85"/>
  </r>
  <r>
    <n v="2181"/>
    <s v="Oklahoma"/>
    <s v="McIntosh"/>
    <s v="No"/>
    <x v="2"/>
    <s v="2"/>
    <n v="0.25"/>
    <n v="0.1"/>
    <n v="0.23"/>
    <n v="37468"/>
    <n v="0"/>
    <n v="0.79"/>
  </r>
  <r>
    <n v="2182"/>
    <s v="Oklahoma"/>
    <s v="Major"/>
    <s v="No"/>
    <x v="4"/>
    <s v="1"/>
    <n v="0.21"/>
    <n v="0.06"/>
    <n v="0.11"/>
    <n v="56102"/>
    <n v="1.414973347970818"/>
    <n v="0.81"/>
  </r>
  <r>
    <n v="2183"/>
    <s v="Oklahoma"/>
    <s v="Marshall"/>
    <s v="No"/>
    <x v="2"/>
    <s v="2"/>
    <n v="0.22"/>
    <n v="0.08"/>
    <n v="0.18"/>
    <n v="42258"/>
    <n v="1.414973347970818"/>
    <n v="0.81"/>
  </r>
  <r>
    <n v="2184"/>
    <s v="Oklahoma"/>
    <s v="Mayes"/>
    <s v="Yes"/>
    <x v="2"/>
    <s v="2"/>
    <n v="0.18"/>
    <n v="7.0000000000000007E-2"/>
    <n v="0.15"/>
    <n v="50951"/>
    <n v="1.3617278360175928"/>
    <n v="0.85"/>
  </r>
  <r>
    <n v="2185"/>
    <s v="Oklahoma"/>
    <s v="Murray"/>
    <s v="No"/>
    <x v="5"/>
    <s v="2"/>
    <n v="0.2"/>
    <n v="0.08"/>
    <n v="0.15"/>
    <n v="50031"/>
    <n v="1.2041199826559248"/>
    <n v="0.83"/>
  </r>
  <r>
    <n v="2186"/>
    <s v="Oklahoma"/>
    <s v="Muskogee"/>
    <s v="No"/>
    <x v="7"/>
    <s v="2"/>
    <n v="0.17"/>
    <n v="7.0000000000000007E-2"/>
    <n v="0.15"/>
    <n v="43911"/>
    <n v="2.4638929889859074"/>
    <n v="0.83"/>
  </r>
  <r>
    <n v="2187"/>
    <s v="Oklahoma"/>
    <s v="Noble"/>
    <s v="No"/>
    <x v="2"/>
    <s v="2"/>
    <n v="0.19"/>
    <n v="0.06"/>
    <n v="0.13"/>
    <n v="54210"/>
    <n v="1.3802112417116059"/>
    <n v="0.84"/>
  </r>
  <r>
    <n v="2188"/>
    <s v="Oklahoma"/>
    <s v="Nowata"/>
    <s v="No"/>
    <x v="2"/>
    <s v="2"/>
    <n v="0.19"/>
    <n v="0.06"/>
    <n v="0.16"/>
    <n v="45734"/>
    <n v="1.2041199826559248"/>
    <n v="0.84"/>
  </r>
  <r>
    <n v="2189"/>
    <s v="Oklahoma"/>
    <s v="Okfuskee"/>
    <s v="No"/>
    <x v="2"/>
    <s v="2"/>
    <n v="0.18"/>
    <n v="0.06"/>
    <n v="0.24"/>
    <n v="37545"/>
    <n v="1.414973347970818"/>
    <n v="0.79"/>
  </r>
  <r>
    <n v="2190"/>
    <s v="Oklahoma"/>
    <s v="Oklahoma"/>
    <s v="Yes"/>
    <x v="3"/>
    <s v="3"/>
    <n v="0.14000000000000001"/>
    <n v="0.08"/>
    <n v="0.17"/>
    <n v="52346"/>
    <n v="3.6278776945799716"/>
    <n v="0.87"/>
  </r>
  <r>
    <n v="2191"/>
    <s v="Oklahoma"/>
    <s v="Okmulgee"/>
    <s v="No"/>
    <x v="0"/>
    <s v="2"/>
    <n v="0.19"/>
    <n v="0.08"/>
    <n v="0.21"/>
    <n v="42354"/>
    <n v="1.9138138523837167"/>
    <n v="0.83"/>
  </r>
  <r>
    <n v="2192"/>
    <s v="Oklahoma"/>
    <s v="Osage"/>
    <s v="No"/>
    <x v="0"/>
    <s v="2"/>
    <n v="0.2"/>
    <n v="7.0000000000000007E-2"/>
    <n v="0.15"/>
    <n v="48826"/>
    <n v="1.4913616938342726"/>
    <n v="0.81"/>
  </r>
  <r>
    <n v="2193"/>
    <s v="Oklahoma"/>
    <s v="Ottawa"/>
    <s v="Yes"/>
    <x v="2"/>
    <s v="2"/>
    <n v="0.18"/>
    <n v="7.0000000000000007E-2"/>
    <n v="0.2"/>
    <n v="38194"/>
    <n v="2.1271047983648077"/>
    <n v="0.84"/>
  </r>
  <r>
    <n v="2194"/>
    <s v="Oklahoma"/>
    <s v="Pawnee"/>
    <s v="No"/>
    <x v="0"/>
    <s v="2"/>
    <n v="0.19"/>
    <n v="0.08"/>
    <n v="0.14000000000000001"/>
    <n v="46949"/>
    <n v="1.1760912590556813"/>
    <n v="0.85"/>
  </r>
  <r>
    <n v="2195"/>
    <s v="Oklahoma"/>
    <s v="Payne"/>
    <s v="Yes"/>
    <x v="7"/>
    <s v="2"/>
    <n v="0.13"/>
    <n v="0.06"/>
    <n v="0.21"/>
    <n v="47748"/>
    <n v="2.3010299956639813"/>
    <n v="0.81"/>
  </r>
  <r>
    <n v="2196"/>
    <s v="Oklahoma"/>
    <s v="Pittsburg"/>
    <s v="No"/>
    <x v="8"/>
    <s v="2"/>
    <n v="0.2"/>
    <n v="0.09"/>
    <n v="0.19"/>
    <n v="42376"/>
    <n v="2.3521825181113627"/>
    <n v="0.8"/>
  </r>
  <r>
    <n v="2197"/>
    <s v="Oklahoma"/>
    <s v="Pontotoc"/>
    <s v="No"/>
    <x v="5"/>
    <s v="2"/>
    <n v="0.17"/>
    <n v="0.06"/>
    <n v="0.15"/>
    <n v="48450"/>
    <n v="2.5276299008713385"/>
    <n v="0.84"/>
  </r>
  <r>
    <n v="2198"/>
    <s v="Oklahoma"/>
    <s v="Pottawatomie"/>
    <s v="No"/>
    <x v="7"/>
    <s v="2"/>
    <n v="0.16"/>
    <n v="0.08"/>
    <n v="0.17"/>
    <n v="48499"/>
    <n v="2.0211892990699383"/>
    <n v="0.84"/>
  </r>
  <r>
    <n v="2199"/>
    <s v="Oklahoma"/>
    <s v="Pushmataha"/>
    <s v="No"/>
    <x v="4"/>
    <s v="2"/>
    <n v="0.23"/>
    <n v="0.09"/>
    <n v="0.19"/>
    <n v="37026"/>
    <n v="1.3802112417116059"/>
    <n v="0.81"/>
  </r>
  <r>
    <n v="2200"/>
    <s v="Oklahoma"/>
    <s v="Roger Mills"/>
    <s v="No"/>
    <x v="4"/>
    <s v="1"/>
    <n v="0.21"/>
    <n v="0.05"/>
    <n v="0.14000000000000001"/>
    <n v="53871"/>
    <n v="1.2041199826559248"/>
    <n v="0.8"/>
  </r>
  <r>
    <n v="2201"/>
    <s v="Oklahoma"/>
    <s v="Rogers"/>
    <s v="No"/>
    <x v="0"/>
    <s v="2"/>
    <n v="0.16"/>
    <n v="0.08"/>
    <n v="0.1"/>
    <n v="61849"/>
    <n v="2.0492180226701815"/>
    <n v="0.86"/>
  </r>
  <r>
    <n v="2202"/>
    <s v="Oklahoma"/>
    <s v="Seminole"/>
    <s v="Yes"/>
    <x v="5"/>
    <s v="2"/>
    <n v="0.18"/>
    <n v="7.0000000000000007E-2"/>
    <n v="0.18"/>
    <n v="37901"/>
    <n v="1.5185139398778875"/>
    <n v="0.85"/>
  </r>
  <r>
    <n v="2203"/>
    <s v="Oklahoma"/>
    <s v="Sequoyah"/>
    <s v="No"/>
    <x v="0"/>
    <s v="2"/>
    <n v="0.19"/>
    <n v="0.08"/>
    <n v="0.19"/>
    <n v="38998"/>
    <n v="1.4313637641589874"/>
    <n v="0.86"/>
  </r>
  <r>
    <n v="2204"/>
    <s v="Oklahoma"/>
    <s v="Stephens"/>
    <s v="No"/>
    <x v="7"/>
    <s v="2"/>
    <n v="0.2"/>
    <n v="0.08"/>
    <n v="0.15"/>
    <n v="46512"/>
    <n v="2.0453229787866576"/>
    <n v="0.83"/>
  </r>
  <r>
    <n v="2205"/>
    <s v="Oklahoma"/>
    <s v="Texas"/>
    <s v="No"/>
    <x v="5"/>
    <s v="2"/>
    <n v="0.12"/>
    <n v="0.03"/>
    <n v="0.12"/>
    <n v="51812"/>
    <n v="1.1760912590556813"/>
    <n v="0.86"/>
  </r>
  <r>
    <n v="2206"/>
    <s v="Oklahoma"/>
    <s v="Tillman"/>
    <s v="No"/>
    <x v="2"/>
    <s v="1"/>
    <n v="0.2"/>
    <n v="0.06"/>
    <n v="0.2"/>
    <n v="41186"/>
    <n v="0"/>
    <n v="0.8"/>
  </r>
  <r>
    <n v="2207"/>
    <s v="Oklahoma"/>
    <s v="Tulsa"/>
    <s v="No"/>
    <x v="0"/>
    <s v="3"/>
    <n v="0.14000000000000001"/>
    <n v="7.0000000000000007E-2"/>
    <n v="0.14000000000000001"/>
    <n v="55796"/>
    <n v="3.5090680450171616"/>
    <n v="0.87"/>
  </r>
  <r>
    <n v="2208"/>
    <s v="Oklahoma"/>
    <s v="Wagoner"/>
    <s v="No"/>
    <x v="0"/>
    <s v="2"/>
    <n v="0.16"/>
    <n v="7.0000000000000007E-2"/>
    <n v="0.1"/>
    <n v="62889"/>
    <n v="2.0043213737826426"/>
    <n v="0.86"/>
  </r>
  <r>
    <n v="2209"/>
    <s v="Oklahoma"/>
    <s v="Washington"/>
    <s v="No"/>
    <x v="7"/>
    <s v="2"/>
    <n v="0.19"/>
    <n v="7.0000000000000007E-2"/>
    <n v="0.13"/>
    <n v="53992"/>
    <n v="2.0606978403536118"/>
    <n v="0.83"/>
  </r>
  <r>
    <n v="2210"/>
    <s v="Oklahoma"/>
    <s v="Washita"/>
    <s v="No"/>
    <x v="5"/>
    <s v="2"/>
    <n v="0.18"/>
    <n v="0.06"/>
    <n v="0.17"/>
    <n v="47484"/>
    <n v="1.1760912590556813"/>
    <n v="0.84"/>
  </r>
  <r>
    <n v="2211"/>
    <s v="Oklahoma"/>
    <s v="Woods"/>
    <s v="No"/>
    <x v="5"/>
    <s v="1"/>
    <n v="0.17"/>
    <n v="0.06"/>
    <n v="0.13"/>
    <n v="51715"/>
    <n v="1.1139433523068367"/>
    <n v="0.75"/>
  </r>
  <r>
    <n v="2212"/>
    <s v="Oklahoma"/>
    <s v="Woodward"/>
    <s v="No"/>
    <x v="5"/>
    <s v="2"/>
    <n v="0.16"/>
    <n v="0.05"/>
    <n v="0.14000000000000001"/>
    <n v="55134"/>
    <n v="1.8129133566428555"/>
    <n v="0.81"/>
  </r>
  <r>
    <n v="2213"/>
    <s v="Oregon"/>
    <s v="Baker"/>
    <s v="No"/>
    <x v="5"/>
    <s v="2"/>
    <n v="0.26"/>
    <n v="0.11"/>
    <n v="0.15"/>
    <n v="45972"/>
    <n v="1.414973347970818"/>
    <n v="0.74"/>
  </r>
  <r>
    <n v="2214"/>
    <s v="Oregon"/>
    <s v="Benton"/>
    <s v="No"/>
    <x v="1"/>
    <s v="2"/>
    <n v="0.16"/>
    <n v="0.06"/>
    <n v="0.15"/>
    <n v="63600"/>
    <n v="2.2278867046136734"/>
    <n v="0.8"/>
  </r>
  <r>
    <n v="2215"/>
    <s v="Oregon"/>
    <s v="Clackamas"/>
    <s v="Yes"/>
    <x v="3"/>
    <s v="3"/>
    <n v="0.18"/>
    <n v="7.0000000000000007E-2"/>
    <n v="7.0000000000000007E-2"/>
    <n v="81061"/>
    <n v="2.6748611407378116"/>
    <n v="0.85"/>
  </r>
  <r>
    <n v="2216"/>
    <s v="Oregon"/>
    <s v="Clatsop"/>
    <s v="No"/>
    <x v="7"/>
    <s v="2"/>
    <n v="0.22"/>
    <n v="0.1"/>
    <n v="0.11"/>
    <n v="53806"/>
    <n v="1.7075701760979363"/>
    <n v="0.8"/>
  </r>
  <r>
    <n v="2217"/>
    <s v="Oregon"/>
    <s v="Columbia"/>
    <s v="No"/>
    <x v="3"/>
    <s v="2"/>
    <n v="0.19"/>
    <n v="0.09"/>
    <n v="0.1"/>
    <n v="63338"/>
    <n v="0"/>
    <n v="0.84"/>
  </r>
  <r>
    <n v="2218"/>
    <s v="Oregon"/>
    <s v="Coos"/>
    <s v="No"/>
    <x v="8"/>
    <s v="2"/>
    <n v="0.26"/>
    <n v="0.11"/>
    <n v="0.16"/>
    <n v="48352"/>
    <n v="2.2227164711475833"/>
    <n v="0.77"/>
  </r>
  <r>
    <n v="2219"/>
    <s v="Oregon"/>
    <s v="Crook"/>
    <s v="No"/>
    <x v="2"/>
    <s v="2"/>
    <n v="0.25"/>
    <n v="0.09"/>
    <n v="0.13"/>
    <n v="51348"/>
    <n v="1.3222192947339193"/>
    <n v="0.77"/>
  </r>
  <r>
    <n v="2220"/>
    <s v="Oregon"/>
    <s v="Curry"/>
    <s v="No"/>
    <x v="5"/>
    <s v="2"/>
    <n v="0.34"/>
    <n v="0.13"/>
    <n v="0.15"/>
    <n v="48788"/>
    <n v="1.2787536009528289"/>
    <n v="0.69"/>
  </r>
  <r>
    <n v="2221"/>
    <s v="Oregon"/>
    <s v="Deschutes"/>
    <s v="No"/>
    <x v="1"/>
    <s v="3"/>
    <n v="0.2"/>
    <n v="0.08"/>
    <n v="0.09"/>
    <n v="67372"/>
    <n v="2.4885507165004443"/>
    <n v="0.82"/>
  </r>
  <r>
    <n v="2222"/>
    <s v="Oregon"/>
    <s v="Douglas"/>
    <s v="No"/>
    <x v="7"/>
    <s v="3"/>
    <n v="0.26"/>
    <n v="0.1"/>
    <n v="0.15"/>
    <n v="47020"/>
    <n v="2.3961993470957363"/>
    <n v="0.77"/>
  </r>
  <r>
    <n v="2223"/>
    <s v="Oregon"/>
    <s v="Gilliam"/>
    <s v="No"/>
    <x v="4"/>
    <s v="1"/>
    <n v="0.28000000000000003"/>
    <n v="0.11"/>
    <n v="0.11"/>
    <n v="54325"/>
    <n v="0"/>
    <n v="0.74"/>
  </r>
  <r>
    <n v="2224"/>
    <s v="Oregon"/>
    <s v="Grant"/>
    <s v="No"/>
    <x v="4"/>
    <s v="1"/>
    <n v="0.3"/>
    <n v="0.11"/>
    <n v="0.16"/>
    <n v="46141"/>
    <n v="1.7993405494535817"/>
    <n v="0.72"/>
  </r>
  <r>
    <n v="2225"/>
    <s v="Oregon"/>
    <s v="Harney"/>
    <s v="No"/>
    <x v="5"/>
    <s v="1"/>
    <n v="0.24"/>
    <n v="0.08"/>
    <n v="0.15"/>
    <n v="43370"/>
    <n v="1.3424226808222062"/>
    <n v="0.76"/>
  </r>
  <r>
    <n v="2226"/>
    <s v="Oregon"/>
    <s v="Hood River"/>
    <s v="No"/>
    <x v="2"/>
    <s v="2"/>
    <n v="0.16"/>
    <n v="0.05"/>
    <n v="0.11"/>
    <n v="66607"/>
    <n v="1.414973347970818"/>
    <n v="0.85"/>
  </r>
  <r>
    <n v="2227"/>
    <s v="Oregon"/>
    <s v="Jackson"/>
    <s v="No"/>
    <x v="1"/>
    <s v="3"/>
    <n v="0.22"/>
    <n v="0.08"/>
    <n v="0.15"/>
    <n v="55511"/>
    <n v="2.7109631189952759"/>
    <n v="0.8"/>
  </r>
  <r>
    <n v="2228"/>
    <s v="Oregon"/>
    <s v="Jefferson"/>
    <s v="No"/>
    <x v="2"/>
    <s v="2"/>
    <n v="0.19"/>
    <n v="7.0000000000000007E-2"/>
    <n v="0.15"/>
    <n v="50376"/>
    <n v="1.414973347970818"/>
    <n v="0.78"/>
  </r>
  <r>
    <n v="2229"/>
    <s v="Oregon"/>
    <s v="Josephine"/>
    <s v="No"/>
    <x v="1"/>
    <s v="2"/>
    <n v="0.26"/>
    <n v="0.1"/>
    <n v="0.17"/>
    <n v="46578"/>
    <n v="2.0863598306747484"/>
    <n v="0.76"/>
  </r>
  <r>
    <n v="2230"/>
    <s v="Oregon"/>
    <s v="Klamath"/>
    <s v="No"/>
    <x v="8"/>
    <s v="2"/>
    <n v="0.21"/>
    <n v="0.11"/>
    <n v="0.18"/>
    <n v="45374"/>
    <n v="2.0253058652647704"/>
    <n v="0.8"/>
  </r>
  <r>
    <n v="2231"/>
    <s v="Oregon"/>
    <s v="Lake"/>
    <s v="No"/>
    <x v="5"/>
    <s v="1"/>
    <n v="0.25"/>
    <n v="0.11"/>
    <n v="0.17"/>
    <n v="44847"/>
    <n v="1.3979400086720377"/>
    <n v="0.72"/>
  </r>
  <r>
    <n v="2232"/>
    <s v="Oregon"/>
    <s v="Lane"/>
    <s v="No"/>
    <x v="0"/>
    <s v="3"/>
    <n v="0.19"/>
    <n v="0.08"/>
    <n v="0.18"/>
    <n v="53161"/>
    <n v="2.7923916894982539"/>
    <n v="0.82"/>
  </r>
  <r>
    <n v="2233"/>
    <s v="Oregon"/>
    <s v="Lincoln"/>
    <s v="No"/>
    <x v="8"/>
    <s v="2"/>
    <n v="0.28000000000000003"/>
    <n v="0.11"/>
    <n v="0.13"/>
    <n v="49265"/>
    <n v="1.7075701760979363"/>
    <n v="0.74"/>
  </r>
  <r>
    <n v="2234"/>
    <s v="Oregon"/>
    <s v="Linn"/>
    <s v="No"/>
    <x v="1"/>
    <s v="3"/>
    <n v="0.19"/>
    <n v="0.09"/>
    <n v="0.13"/>
    <n v="54292"/>
    <n v="1.9822712330395684"/>
    <n v="0.84"/>
  </r>
  <r>
    <n v="2235"/>
    <s v="Oregon"/>
    <s v="Malheur"/>
    <s v="No"/>
    <x v="2"/>
    <s v="2"/>
    <n v="0.16"/>
    <n v="0.06"/>
    <n v="0.19"/>
    <n v="42624"/>
    <n v="1.5797835966168101"/>
    <n v="0.75"/>
  </r>
  <r>
    <n v="2236"/>
    <s v="Oregon"/>
    <s v="Marion"/>
    <s v="No"/>
    <x v="0"/>
    <s v="3"/>
    <n v="0.16"/>
    <n v="0.06"/>
    <n v="0.14000000000000001"/>
    <n v="56408"/>
    <n v="3.0784568180532927"/>
    <n v="0.84"/>
  </r>
  <r>
    <n v="2237"/>
    <s v="Oregon"/>
    <s v="Morrow"/>
    <s v="No"/>
    <x v="2"/>
    <s v="2"/>
    <n v="0.17"/>
    <n v="0.08"/>
    <n v="0.15"/>
    <n v="55343"/>
    <n v="1.3424226808222062"/>
    <n v="0.84"/>
  </r>
  <r>
    <n v="2238"/>
    <s v="Oregon"/>
    <s v="Multnomah"/>
    <s v="Yes"/>
    <x v="3"/>
    <s v="3"/>
    <n v="0.13"/>
    <n v="0.05"/>
    <n v="0.12"/>
    <n v="70756"/>
    <n v="3.3504418565350611"/>
    <n v="0.87"/>
  </r>
  <r>
    <n v="2239"/>
    <s v="Oregon"/>
    <s v="Polk"/>
    <s v="No"/>
    <x v="0"/>
    <s v="2"/>
    <n v="0.18"/>
    <n v="7.0000000000000007E-2"/>
    <n v="0.12"/>
    <n v="62389"/>
    <n v="0.84509804001425681"/>
    <n v="0.83"/>
  </r>
  <r>
    <n v="2240"/>
    <s v="Oregon"/>
    <s v="Sherman"/>
    <s v="No"/>
    <x v="4"/>
    <s v="1"/>
    <n v="0.27"/>
    <n v="0.11"/>
    <n v="0.14000000000000001"/>
    <n v="58838"/>
    <n v="0"/>
    <n v="0.76"/>
  </r>
  <r>
    <n v="2241"/>
    <s v="Oregon"/>
    <s v="Tillamook"/>
    <s v="No"/>
    <x v="2"/>
    <s v="2"/>
    <n v="0.26"/>
    <n v="0.1"/>
    <n v="0.13"/>
    <n v="52486"/>
    <n v="1.414973347970818"/>
    <n v="0.76"/>
  </r>
  <r>
    <n v="2242"/>
    <s v="Oregon"/>
    <s v="Umatilla"/>
    <s v="No"/>
    <x v="7"/>
    <s v="2"/>
    <n v="0.16"/>
    <n v="7.0000000000000007E-2"/>
    <n v="0.15"/>
    <n v="53917"/>
    <n v="1.7075701760979363"/>
    <n v="0.81"/>
  </r>
  <r>
    <n v="2243"/>
    <s v="Oregon"/>
    <s v="Union"/>
    <s v="No"/>
    <x v="5"/>
    <s v="2"/>
    <n v="0.2"/>
    <n v="0.08"/>
    <n v="0.14000000000000001"/>
    <n v="50616"/>
    <n v="1.414973347970818"/>
    <n v="0.81"/>
  </r>
  <r>
    <n v="2244"/>
    <s v="Oregon"/>
    <s v="Wallowa"/>
    <s v="No"/>
    <x v="4"/>
    <s v="1"/>
    <n v="0.28999999999999998"/>
    <n v="0.1"/>
    <n v="0.14000000000000001"/>
    <n v="48137"/>
    <n v="1.414973347970818"/>
    <n v="0.73"/>
  </r>
  <r>
    <n v="2245"/>
    <s v="Oregon"/>
    <s v="Wasco"/>
    <s v="No"/>
    <x v="2"/>
    <s v="2"/>
    <n v="0.21"/>
    <n v="0.09"/>
    <n v="0.13"/>
    <n v="52269"/>
    <n v="1.6720978579357175"/>
    <n v="0.81"/>
  </r>
  <r>
    <n v="2246"/>
    <s v="Oregon"/>
    <s v="Washington"/>
    <s v="Yes"/>
    <x v="3"/>
    <s v="3"/>
    <n v="0.13"/>
    <n v="0.06"/>
    <n v="0.09"/>
    <n v="82819"/>
    <n v="2.9978230807457256"/>
    <n v="0.88"/>
  </r>
  <r>
    <n v="2247"/>
    <s v="Oregon"/>
    <s v="Wheeler"/>
    <s v="No"/>
    <x v="4"/>
    <s v="1"/>
    <n v="0.35"/>
    <n v="0.13"/>
    <n v="0.19"/>
    <n v="39579"/>
    <n v="0"/>
    <n v="0.66"/>
  </r>
  <r>
    <n v="2248"/>
    <s v="Oregon"/>
    <s v="Yamhill"/>
    <s v="No"/>
    <x v="3"/>
    <s v="3"/>
    <n v="0.17"/>
    <n v="7.0000000000000007E-2"/>
    <n v="0.12"/>
    <n v="61776"/>
    <n v="2.0043213737826426"/>
    <n v="0.81"/>
  </r>
  <r>
    <n v="2249"/>
    <s v="Pennsylvania"/>
    <s v="Adams"/>
    <s v="No"/>
    <x v="1"/>
    <s v="3"/>
    <n v="0.2"/>
    <n v="7.0000000000000007E-2"/>
    <n v="0.08"/>
    <n v="62877"/>
    <n v="1.8864907251724818"/>
    <n v="0.79"/>
  </r>
  <r>
    <n v="2250"/>
    <s v="Pennsylvania"/>
    <s v="Allegheny"/>
    <s v="Yes"/>
    <x v="3"/>
    <s v="4"/>
    <n v="0.19"/>
    <n v="0.06"/>
    <n v="0.11"/>
    <n v="59881"/>
    <n v="3.7946274446645081"/>
    <n v="0.82"/>
  </r>
  <r>
    <n v="2251"/>
    <s v="Pennsylvania"/>
    <s v="Armstrong"/>
    <s v="No"/>
    <x v="3"/>
    <s v="2"/>
    <n v="0.22"/>
    <n v="0.08"/>
    <n v="0.09"/>
    <n v="49436"/>
    <n v="2.2174839442139063"/>
    <n v="0.81"/>
  </r>
  <r>
    <n v="2252"/>
    <s v="Pennsylvania"/>
    <s v="Beaver"/>
    <s v="No"/>
    <x v="3"/>
    <s v="3"/>
    <n v="0.21"/>
    <n v="0.08"/>
    <n v="0.11"/>
    <n v="54823"/>
    <n v="2.5065050324048719"/>
    <n v="0.81"/>
  </r>
  <r>
    <n v="2253"/>
    <s v="Pennsylvania"/>
    <s v="Bedford"/>
    <s v="No"/>
    <x v="2"/>
    <s v="2"/>
    <n v="0.23"/>
    <n v="0.08"/>
    <n v="0.1"/>
    <n v="50257"/>
    <n v="1.4471580313422192"/>
    <n v="0.8"/>
  </r>
  <r>
    <n v="2254"/>
    <s v="Pennsylvania"/>
    <s v="Berks"/>
    <s v="No"/>
    <x v="0"/>
    <s v="3"/>
    <n v="0.17"/>
    <n v="0.06"/>
    <n v="0.11"/>
    <n v="62519"/>
    <n v="3.1562461903973444"/>
    <n v="0.83"/>
  </r>
  <r>
    <n v="2255"/>
    <s v="Pennsylvania"/>
    <s v="Blair"/>
    <s v="No"/>
    <x v="1"/>
    <s v="3"/>
    <n v="0.21"/>
    <n v="0.08"/>
    <n v="0.14000000000000001"/>
    <n v="49244"/>
    <n v="2.7520484478194387"/>
    <n v="0.82"/>
  </r>
  <r>
    <n v="2256"/>
    <s v="Pennsylvania"/>
    <s v="Bradford"/>
    <s v="No"/>
    <x v="2"/>
    <s v="2"/>
    <n v="0.21"/>
    <n v="0.09"/>
    <n v="0.12"/>
    <n v="50978"/>
    <n v="2.6608654780038692"/>
    <n v="0.82"/>
  </r>
  <r>
    <n v="2257"/>
    <s v="Pennsylvania"/>
    <s v="Bucks"/>
    <s v="No"/>
    <x v="3"/>
    <s v="3"/>
    <n v="0.19"/>
    <n v="0.05"/>
    <n v="0.06"/>
    <n v="88538"/>
    <n v="3.0715138050950892"/>
    <n v="0.84"/>
  </r>
  <r>
    <n v="2258"/>
    <s v="Pennsylvania"/>
    <s v="Butler"/>
    <s v="No"/>
    <x v="3"/>
    <s v="3"/>
    <n v="0.19"/>
    <n v="7.0000000000000007E-2"/>
    <n v="0.08"/>
    <n v="67161"/>
    <n v="2.4608978427565478"/>
    <n v="0.82"/>
  </r>
  <r>
    <n v="2259"/>
    <s v="Pennsylvania"/>
    <s v="Cambria"/>
    <s v="No"/>
    <x v="1"/>
    <s v="3"/>
    <n v="0.23"/>
    <n v="0.09"/>
    <n v="0.14000000000000001"/>
    <n v="45163"/>
    <n v="2.7846172926328752"/>
    <n v="0.78"/>
  </r>
  <r>
    <n v="2260"/>
    <s v="Pennsylvania"/>
    <s v="Cameron"/>
    <s v="No"/>
    <x v="5"/>
    <s v="1"/>
    <n v="0.27"/>
    <n v="0.11"/>
    <n v="0.14000000000000001"/>
    <n v="41770"/>
    <n v="0"/>
    <n v="0.78"/>
  </r>
  <r>
    <n v="2261"/>
    <s v="Pennsylvania"/>
    <s v="Carbon"/>
    <s v="No"/>
    <x v="0"/>
    <s v="2"/>
    <n v="0.21"/>
    <n v="0.09"/>
    <n v="0.12"/>
    <n v="53901"/>
    <n v="2.399673721481038"/>
    <n v="0.82"/>
  </r>
  <r>
    <n v="2262"/>
    <s v="Pennsylvania"/>
    <s v="Centre"/>
    <s v="No"/>
    <x v="1"/>
    <s v="3"/>
    <n v="0.14000000000000001"/>
    <n v="0.05"/>
    <n v="0.16"/>
    <n v="58258"/>
    <n v="2.6560982020128319"/>
    <n v="0.76"/>
  </r>
  <r>
    <n v="2263"/>
    <s v="Pennsylvania"/>
    <s v="Chester"/>
    <s v="No"/>
    <x v="3"/>
    <s v="3"/>
    <n v="0.16"/>
    <n v="0.05"/>
    <n v="7.0000000000000007E-2"/>
    <n v="99224"/>
    <n v="3.1476763242410986"/>
    <n v="0.84"/>
  </r>
  <r>
    <n v="2264"/>
    <s v="Pennsylvania"/>
    <s v="Clarion"/>
    <s v="No"/>
    <x v="2"/>
    <s v="2"/>
    <n v="0.2"/>
    <n v="0.08"/>
    <n v="0.15"/>
    <n v="46284"/>
    <n v="2.1492191126553797"/>
    <n v="0.8"/>
  </r>
  <r>
    <n v="2265"/>
    <s v="Pennsylvania"/>
    <s v="Clearfield"/>
    <s v="No"/>
    <x v="7"/>
    <s v="2"/>
    <n v="0.21"/>
    <n v="7.0000000000000007E-2"/>
    <n v="0.14000000000000001"/>
    <n v="46706"/>
    <n v="2.4265112613645754"/>
    <n v="0.77"/>
  </r>
  <r>
    <n v="2266"/>
    <s v="Pennsylvania"/>
    <s v="Clinton"/>
    <s v="No"/>
    <x v="7"/>
    <s v="2"/>
    <n v="0.19"/>
    <n v="0.08"/>
    <n v="0.12"/>
    <n v="50999"/>
    <n v="2.2095150145426308"/>
    <n v="0.8"/>
  </r>
  <r>
    <n v="2267"/>
    <s v="Pennsylvania"/>
    <s v="Columbia"/>
    <s v="No"/>
    <x v="1"/>
    <s v="2"/>
    <n v="0.2"/>
    <n v="7.0000000000000007E-2"/>
    <n v="0.12"/>
    <n v="50774"/>
    <n v="2.2504200023088941"/>
    <n v="0.79"/>
  </r>
  <r>
    <n v="2268"/>
    <s v="Pennsylvania"/>
    <s v="Crawford"/>
    <s v="No"/>
    <x v="7"/>
    <s v="2"/>
    <n v="0.21"/>
    <n v="0.08"/>
    <n v="0.13"/>
    <n v="50805"/>
    <n v="2.4116197059632301"/>
    <n v="0.8"/>
  </r>
  <r>
    <n v="2269"/>
    <s v="Pennsylvania"/>
    <s v="Cumberland"/>
    <s v="No"/>
    <x v="0"/>
    <s v="3"/>
    <n v="0.19"/>
    <n v="0.08"/>
    <n v="7.0000000000000007E-2"/>
    <n v="71695"/>
    <n v="2.8976270912904414"/>
    <n v="0.8"/>
  </r>
  <r>
    <n v="2270"/>
    <s v="Pennsylvania"/>
    <s v="Dauphin"/>
    <s v="Yes"/>
    <x v="0"/>
    <s v="3"/>
    <n v="0.17"/>
    <n v="7.0000000000000007E-2"/>
    <n v="0.13"/>
    <n v="57979"/>
    <n v="3.1510632533537501"/>
    <n v="0.85"/>
  </r>
  <r>
    <n v="2271"/>
    <s v="Pennsylvania"/>
    <s v="Delaware"/>
    <s v="No"/>
    <x v="3"/>
    <s v="3"/>
    <n v="0.16"/>
    <n v="0.05"/>
    <n v="0.08"/>
    <n v="71961"/>
    <n v="3.1482940974347455"/>
    <n v="0.83"/>
  </r>
  <r>
    <n v="2272"/>
    <s v="Pennsylvania"/>
    <s v="Elk"/>
    <s v="No"/>
    <x v="5"/>
    <s v="2"/>
    <n v="0.22"/>
    <n v="0.09"/>
    <n v="0.09"/>
    <n v="54876"/>
    <n v="2.2405492482825999"/>
    <n v="0.82"/>
  </r>
  <r>
    <n v="2273"/>
    <s v="Pennsylvania"/>
    <s v="Erie"/>
    <s v="No"/>
    <x v="0"/>
    <s v="3"/>
    <n v="0.18"/>
    <n v="7.0000000000000007E-2"/>
    <n v="0.15"/>
    <n v="48453"/>
    <n v="3.0086001717619175"/>
    <n v="0.82"/>
  </r>
  <r>
    <n v="2274"/>
    <s v="Pennsylvania"/>
    <s v="Fayette"/>
    <s v="No"/>
    <x v="3"/>
    <s v="3"/>
    <n v="0.21"/>
    <n v="0.08"/>
    <n v="0.14000000000000001"/>
    <n v="50381"/>
    <n v="2.3159703454569178"/>
    <n v="0.81"/>
  </r>
  <r>
    <n v="2275"/>
    <s v="Pennsylvania"/>
    <s v="Forest"/>
    <s v="No"/>
    <x v="4"/>
    <s v="1"/>
    <n v="0.23"/>
    <n v="0.1"/>
    <n v="0.15"/>
    <n v="41750"/>
    <n v="0"/>
    <n v="0.46"/>
  </r>
  <r>
    <n v="2276"/>
    <s v="Pennsylvania"/>
    <s v="Franklin"/>
    <s v="Yes"/>
    <x v="1"/>
    <s v="3"/>
    <n v="0.2"/>
    <n v="0.08"/>
    <n v="0.11"/>
    <n v="60744"/>
    <n v="2.5185139398778875"/>
    <n v="0.83"/>
  </r>
  <r>
    <n v="2277"/>
    <s v="Pennsylvania"/>
    <s v="Fulton"/>
    <s v="No"/>
    <x v="6"/>
    <s v="2"/>
    <n v="0.22"/>
    <n v="7.0000000000000007E-2"/>
    <n v="0.11"/>
    <n v="52277"/>
    <n v="1.9493900066449128"/>
    <n v="0.82"/>
  </r>
  <r>
    <n v="2278"/>
    <s v="Pennsylvania"/>
    <s v="Greene"/>
    <s v="No"/>
    <x v="2"/>
    <s v="2"/>
    <n v="0.19"/>
    <n v="0.08"/>
    <n v="0.15"/>
    <n v="50956"/>
    <n v="1.6989700043360187"/>
    <n v="0.78"/>
  </r>
  <r>
    <n v="2279"/>
    <s v="Pennsylvania"/>
    <s v="Huntingdon"/>
    <s v="No"/>
    <x v="2"/>
    <s v="2"/>
    <n v="0.21"/>
    <n v="0.08"/>
    <n v="0.12"/>
    <n v="49019"/>
    <n v="1.7993405494535817"/>
    <n v="0.72"/>
  </r>
  <r>
    <n v="2280"/>
    <s v="Pennsylvania"/>
    <s v="Indiana"/>
    <s v="No"/>
    <x v="7"/>
    <s v="2"/>
    <n v="0.2"/>
    <n v="7.0000000000000007E-2"/>
    <n v="0.15"/>
    <n v="47999"/>
    <n v="2.2227164711475833"/>
    <n v="0.79"/>
  </r>
  <r>
    <n v="2281"/>
    <s v="Pennsylvania"/>
    <s v="Jefferson"/>
    <s v="No"/>
    <x v="5"/>
    <s v="2"/>
    <n v="0.21"/>
    <n v="0.08"/>
    <n v="0.14000000000000001"/>
    <n v="46751"/>
    <n v="1.9294189257142926"/>
    <n v="0.82"/>
  </r>
  <r>
    <n v="2282"/>
    <s v="Pennsylvania"/>
    <s v="Juniata"/>
    <s v="No"/>
    <x v="2"/>
    <s v="2"/>
    <n v="0.2"/>
    <n v="0.06"/>
    <n v="0.09"/>
    <n v="54342"/>
    <n v="0"/>
    <n v="0.82"/>
  </r>
  <r>
    <n v="2283"/>
    <s v="Pennsylvania"/>
    <s v="Lackawanna"/>
    <s v="Yes"/>
    <x v="0"/>
    <s v="3"/>
    <n v="0.2"/>
    <n v="7.0000000000000007E-2"/>
    <n v="0.14000000000000001"/>
    <n v="52872"/>
    <n v="2.9698816437465001"/>
    <n v="0.82"/>
  </r>
  <r>
    <n v="2284"/>
    <s v="Pennsylvania"/>
    <s v="Lancaster"/>
    <s v="No"/>
    <x v="0"/>
    <s v="3"/>
    <n v="0.18"/>
    <n v="0.05"/>
    <n v="0.08"/>
    <n v="66270"/>
    <n v="3.0034605321095067"/>
    <n v="0.83"/>
  </r>
  <r>
    <n v="2285"/>
    <s v="Pennsylvania"/>
    <s v="Lawrence"/>
    <s v="No"/>
    <x v="7"/>
    <s v="2"/>
    <n v="0.22"/>
    <n v="0.08"/>
    <n v="0.15"/>
    <n v="48418"/>
    <n v="2.2833012287035497"/>
    <n v="0.8"/>
  </r>
  <r>
    <n v="2286"/>
    <s v="Pennsylvania"/>
    <s v="Lebanon"/>
    <s v="Yes"/>
    <x v="1"/>
    <s v="3"/>
    <n v="0.19"/>
    <n v="0.08"/>
    <n v="0.1"/>
    <n v="61087"/>
    <n v="2.6702458530741242"/>
    <n v="0.82"/>
  </r>
  <r>
    <n v="2287"/>
    <s v="Pennsylvania"/>
    <s v="Lehigh"/>
    <s v="No"/>
    <x v="0"/>
    <s v="3"/>
    <n v="0.17"/>
    <n v="0.05"/>
    <n v="0.12"/>
    <n v="62139"/>
    <n v="3.162564406523019"/>
    <n v="0.84"/>
  </r>
  <r>
    <n v="2288"/>
    <s v="Pennsylvania"/>
    <s v="Luzerne"/>
    <s v="Yes"/>
    <x v="0"/>
    <s v="3"/>
    <n v="0.2"/>
    <n v="7.0000000000000007E-2"/>
    <n v="0.14000000000000001"/>
    <n v="53469"/>
    <n v="3.0930713063760633"/>
    <n v="0.81"/>
  </r>
  <r>
    <n v="2289"/>
    <s v="Pennsylvania"/>
    <s v="Lycoming"/>
    <s v="No"/>
    <x v="1"/>
    <s v="3"/>
    <n v="0.19"/>
    <n v="0.08"/>
    <n v="0.12"/>
    <n v="53820"/>
    <n v="2.6294095991027189"/>
    <n v="0.8"/>
  </r>
  <r>
    <n v="2290"/>
    <s v="Pennsylvania"/>
    <s v="McKean"/>
    <s v="No"/>
    <x v="5"/>
    <s v="2"/>
    <n v="0.19"/>
    <n v="0.09"/>
    <n v="0.16"/>
    <n v="46529"/>
    <n v="2.369215857410143"/>
    <n v="0.79"/>
  </r>
  <r>
    <n v="2291"/>
    <s v="Pennsylvania"/>
    <s v="Mercer"/>
    <s v="No"/>
    <x v="0"/>
    <s v="3"/>
    <n v="0.22"/>
    <n v="0.08"/>
    <n v="0.14000000000000001"/>
    <n v="48788"/>
    <n v="2.5327543789924976"/>
    <n v="0.78"/>
  </r>
  <r>
    <n v="2292"/>
    <s v="Pennsylvania"/>
    <s v="Mifflin"/>
    <s v="Yes"/>
    <x v="7"/>
    <s v="2"/>
    <n v="0.22"/>
    <n v="0.08"/>
    <n v="0.15"/>
    <n v="47648"/>
    <n v="2.0934216851622351"/>
    <n v="0.81"/>
  </r>
  <r>
    <n v="2293"/>
    <s v="Pennsylvania"/>
    <s v="Monroe"/>
    <s v="No"/>
    <x v="1"/>
    <s v="3"/>
    <n v="0.17"/>
    <n v="0.06"/>
    <n v="0.12"/>
    <n v="63318"/>
    <n v="2.5185139398778875"/>
    <n v="0.84"/>
  </r>
  <r>
    <n v="2294"/>
    <s v="Pennsylvania"/>
    <s v="Montgomery"/>
    <s v="Yes"/>
    <x v="3"/>
    <s v="3"/>
    <n v="0.18"/>
    <n v="0.05"/>
    <n v="0.06"/>
    <n v="90155"/>
    <n v="3.4504030861553661"/>
    <n v="0.83"/>
  </r>
  <r>
    <n v="2295"/>
    <s v="Pennsylvania"/>
    <s v="Montour"/>
    <s v="Yes"/>
    <x v="1"/>
    <s v="2"/>
    <n v="0.21"/>
    <n v="0.08"/>
    <n v="0.1"/>
    <n v="61314"/>
    <n v="2.8887409606828927"/>
    <n v="0.8"/>
  </r>
  <r>
    <n v="2296"/>
    <s v="Pennsylvania"/>
    <s v="Northampton"/>
    <s v="No"/>
    <x v="0"/>
    <s v="3"/>
    <n v="0.19"/>
    <n v="0.06"/>
    <n v="0.1"/>
    <n v="68217"/>
    <n v="2.9680157139936418"/>
    <n v="0.81"/>
  </r>
  <r>
    <n v="2297"/>
    <s v="Pennsylvania"/>
    <s v="Northumberland"/>
    <s v="No"/>
    <x v="7"/>
    <s v="2"/>
    <n v="0.21"/>
    <n v="0.08"/>
    <n v="0.13"/>
    <n v="47243"/>
    <n v="1.2304489213782739"/>
    <n v="0.8"/>
  </r>
  <r>
    <n v="2298"/>
    <s v="Pennsylvania"/>
    <s v="Perry"/>
    <s v="No"/>
    <x v="0"/>
    <s v="2"/>
    <n v="0.18"/>
    <n v="7.0000000000000007E-2"/>
    <n v="0.1"/>
    <n v="62366"/>
    <n v="0"/>
    <n v="0.84"/>
  </r>
  <r>
    <n v="2299"/>
    <s v="Pennsylvania"/>
    <s v="Philadelphia"/>
    <s v="Yes"/>
    <x v="3"/>
    <s v="4"/>
    <n v="0.14000000000000001"/>
    <n v="0.04"/>
    <n v="0.24"/>
    <n v="46149"/>
    <n v="3.8808707325324234"/>
    <n v="0.86"/>
  </r>
  <r>
    <n v="2300"/>
    <s v="Pennsylvania"/>
    <s v="Pike"/>
    <s v="No"/>
    <x v="3"/>
    <s v="2"/>
    <n v="0.23"/>
    <n v="0.08"/>
    <n v="0.1"/>
    <n v="62657"/>
    <n v="0"/>
    <n v="0.8"/>
  </r>
  <r>
    <n v="2301"/>
    <s v="Pennsylvania"/>
    <s v="Potter"/>
    <s v="No"/>
    <x v="4"/>
    <s v="2"/>
    <n v="0.24"/>
    <n v="0.09"/>
    <n v="0.15"/>
    <n v="44883"/>
    <n v="1.8450980400142569"/>
    <n v="0.79"/>
  </r>
  <r>
    <n v="2302"/>
    <s v="Pennsylvania"/>
    <s v="Schuylkill"/>
    <s v="No"/>
    <x v="7"/>
    <s v="3"/>
    <n v="0.2"/>
    <n v="0.08"/>
    <n v="0.12"/>
    <n v="48809"/>
    <n v="2.4578818967339924"/>
    <n v="0.8"/>
  </r>
  <r>
    <n v="2303"/>
    <s v="Pennsylvania"/>
    <s v="Snyder"/>
    <s v="No"/>
    <x v="5"/>
    <s v="2"/>
    <n v="0.19"/>
    <n v="0.06"/>
    <n v="0.1"/>
    <n v="56991"/>
    <n v="0"/>
    <n v="0.77"/>
  </r>
  <r>
    <n v="2304"/>
    <s v="Pennsylvania"/>
    <s v="Somerset"/>
    <s v="No"/>
    <x v="7"/>
    <s v="2"/>
    <n v="0.22"/>
    <n v="7.0000000000000007E-2"/>
    <n v="0.11"/>
    <n v="50504"/>
    <n v="2.2380461031287955"/>
    <n v="0.75"/>
  </r>
  <r>
    <n v="2305"/>
    <s v="Pennsylvania"/>
    <s v="Sullivan"/>
    <s v="No"/>
    <x v="6"/>
    <s v="1"/>
    <n v="0.28000000000000003"/>
    <n v="0.1"/>
    <n v="0.14000000000000001"/>
    <n v="48998"/>
    <n v="0"/>
    <n v="0.74"/>
  </r>
  <r>
    <n v="2306"/>
    <s v="Pennsylvania"/>
    <s v="Susquehanna"/>
    <s v="No"/>
    <x v="2"/>
    <s v="2"/>
    <n v="0.24"/>
    <n v="0.09"/>
    <n v="0.13"/>
    <n v="52573"/>
    <n v="2.0374264979406238"/>
    <n v="0.79"/>
  </r>
  <r>
    <n v="2307"/>
    <s v="Pennsylvania"/>
    <s v="Tioga"/>
    <s v="No"/>
    <x v="2"/>
    <s v="2"/>
    <n v="0.22"/>
    <n v="0.09"/>
    <n v="0.14000000000000001"/>
    <n v="48799"/>
    <n v="1.414973347970818"/>
    <n v="0.79"/>
  </r>
  <r>
    <n v="2308"/>
    <s v="Pennsylvania"/>
    <s v="Union"/>
    <s v="No"/>
    <x v="7"/>
    <s v="2"/>
    <n v="0.18"/>
    <n v="0.06"/>
    <n v="0.1"/>
    <n v="55679"/>
    <n v="2.1760912590556813"/>
    <n v="0.66"/>
  </r>
  <r>
    <n v="2309"/>
    <s v="Pennsylvania"/>
    <s v="Venango"/>
    <s v="No"/>
    <x v="7"/>
    <s v="2"/>
    <n v="0.22"/>
    <n v="0.09"/>
    <n v="0.15"/>
    <n v="45761"/>
    <n v="2.1105897102992488"/>
    <n v="0.82"/>
  </r>
  <r>
    <n v="2310"/>
    <s v="Pennsylvania"/>
    <s v="Warren"/>
    <s v="No"/>
    <x v="2"/>
    <s v="2"/>
    <n v="0.23"/>
    <n v="0.09"/>
    <n v="0.11"/>
    <n v="50554"/>
    <n v="2.3765769570565118"/>
    <n v="0.8"/>
  </r>
  <r>
    <n v="2311"/>
    <s v="Pennsylvania"/>
    <s v="Washington"/>
    <s v="Yes"/>
    <x v="3"/>
    <s v="3"/>
    <n v="0.21"/>
    <n v="0.08"/>
    <n v="0.09"/>
    <n v="63119"/>
    <n v="2.6655809910179533"/>
    <n v="0.81"/>
  </r>
  <r>
    <n v="2312"/>
    <s v="Pennsylvania"/>
    <s v="Wayne"/>
    <s v="No"/>
    <x v="2"/>
    <s v="2"/>
    <n v="0.24"/>
    <n v="0.09"/>
    <n v="0.12"/>
    <n v="53602"/>
    <n v="1.9444826721501687"/>
    <n v="0.73"/>
  </r>
  <r>
    <n v="2313"/>
    <s v="Pennsylvania"/>
    <s v="Westmoreland"/>
    <s v="No"/>
    <x v="3"/>
    <s v="3"/>
    <n v="0.23"/>
    <n v="7.0000000000000007E-2"/>
    <n v="0.09"/>
    <n v="58398"/>
    <n v="2.9143431571194407"/>
    <n v="0.8"/>
  </r>
  <r>
    <n v="2314"/>
    <s v="Pennsylvania"/>
    <s v="Wyoming"/>
    <s v="No"/>
    <x v="0"/>
    <s v="2"/>
    <n v="0.21"/>
    <n v="0.08"/>
    <n v="0.12"/>
    <n v="57599"/>
    <n v="1.6532125137753437"/>
    <n v="0.8"/>
  </r>
  <r>
    <n v="2315"/>
    <s v="Pennsylvania"/>
    <s v="York"/>
    <s v="Yes"/>
    <x v="0"/>
    <s v="3"/>
    <n v="0.17"/>
    <n v="7.0000000000000007E-2"/>
    <n v="0.09"/>
    <n v="65238"/>
    <n v="2.9818186071706636"/>
    <n v="0.84"/>
  </r>
  <r>
    <n v="2316"/>
    <s v="Rhode Island"/>
    <s v="Bristol"/>
    <s v="No"/>
    <x v="3"/>
    <s v="2"/>
    <n v="0.2"/>
    <n v="0.06"/>
    <n v="7.0000000000000007E-2"/>
    <n v="80231"/>
    <n v="0"/>
    <n v="0.8"/>
  </r>
  <r>
    <n v="2317"/>
    <s v="Rhode Island"/>
    <s v="Kent"/>
    <s v="Yes"/>
    <x v="3"/>
    <s v="3"/>
    <n v="0.19"/>
    <n v="7.0000000000000007E-2"/>
    <n v="0.08"/>
    <n v="69089"/>
    <n v="2.5065050324048719"/>
    <n v="0.86"/>
  </r>
  <r>
    <n v="2318"/>
    <s v="Rhode Island"/>
    <s v="Newport"/>
    <s v="No"/>
    <x v="3"/>
    <s v="2"/>
    <n v="0.22"/>
    <n v="0.11"/>
    <n v="0.08"/>
    <n v="77760"/>
    <n v="2.0211892990699383"/>
    <n v="0.77"/>
  </r>
  <r>
    <n v="2319"/>
    <s v="Rhode Island"/>
    <s v="Providence"/>
    <s v="No"/>
    <x v="3"/>
    <s v="3"/>
    <n v="0.15"/>
    <n v="0.05"/>
    <n v="0.15"/>
    <n v="56141"/>
    <n v="3.3360592778663491"/>
    <n v="0.84"/>
  </r>
  <r>
    <n v="2320"/>
    <s v="Rhode Island"/>
    <s v="Washington"/>
    <s v="No"/>
    <x v="3"/>
    <s v="3"/>
    <n v="0.21"/>
    <n v="7.0000000000000007E-2"/>
    <n v="0.08"/>
    <n v="86715"/>
    <n v="2.2227164711475833"/>
    <n v="0.78"/>
  </r>
  <r>
    <n v="2321"/>
    <s v="South Carolina"/>
    <s v="Abbeville"/>
    <s v="No"/>
    <x v="2"/>
    <s v="2"/>
    <n v="0.22"/>
    <n v="7.0000000000000007E-2"/>
    <n v="0.19"/>
    <n v="42412"/>
    <n v="1.414973347970818"/>
    <n v="0.8"/>
  </r>
  <r>
    <n v="2322"/>
    <s v="South Carolina"/>
    <s v="Aiken"/>
    <s v="No"/>
    <x v="0"/>
    <s v="3"/>
    <n v="0.19"/>
    <n v="7.0000000000000007E-2"/>
    <n v="0.15"/>
    <n v="52633"/>
    <n v="2.4771212547196626"/>
    <n v="0.83"/>
  </r>
  <r>
    <n v="2323"/>
    <s v="South Carolina"/>
    <s v="Allendale"/>
    <s v="No"/>
    <x v="2"/>
    <s v="1"/>
    <n v="0.2"/>
    <n v="0.05"/>
    <n v="0.33"/>
    <n v="29124"/>
    <n v="1.8450980400142569"/>
    <n v="0.72"/>
  </r>
  <r>
    <n v="2324"/>
    <s v="South Carolina"/>
    <s v="Anderson"/>
    <s v="No"/>
    <x v="0"/>
    <s v="3"/>
    <n v="0.18"/>
    <n v="7.0000000000000007E-2"/>
    <n v="0.14000000000000001"/>
    <n v="51740"/>
    <n v="2.7543483357110188"/>
    <n v="0.85"/>
  </r>
  <r>
    <n v="2325"/>
    <s v="South Carolina"/>
    <s v="Bamberg"/>
    <s v="No"/>
    <x v="5"/>
    <s v="2"/>
    <n v="0.22"/>
    <n v="7.0000000000000007E-2"/>
    <n v="0.25"/>
    <n v="36230"/>
    <n v="0"/>
    <n v="0.77"/>
  </r>
  <r>
    <n v="2326"/>
    <s v="South Carolina"/>
    <s v="Barnwell"/>
    <s v="No"/>
    <x v="2"/>
    <s v="2"/>
    <n v="0.18"/>
    <n v="0.06"/>
    <n v="0.22"/>
    <n v="38131"/>
    <n v="0"/>
    <n v="0.84"/>
  </r>
  <r>
    <n v="2327"/>
    <s v="South Carolina"/>
    <s v="Beaufort"/>
    <s v="No"/>
    <x v="1"/>
    <s v="3"/>
    <n v="0.27"/>
    <n v="0.12"/>
    <n v="0.11"/>
    <n v="65843"/>
    <n v="2.5010592622177517"/>
    <n v="0.71"/>
  </r>
  <r>
    <n v="2328"/>
    <s v="South Carolina"/>
    <s v="Berkeley"/>
    <s v="No"/>
    <x v="0"/>
    <s v="3"/>
    <n v="0.14000000000000001"/>
    <n v="0.11"/>
    <n v="0.13"/>
    <n v="62204"/>
    <n v="0"/>
    <n v="0.87"/>
  </r>
  <r>
    <n v="2329"/>
    <s v="South Carolina"/>
    <s v="Calhoun"/>
    <s v="No"/>
    <x v="0"/>
    <s v="2"/>
    <n v="0.23"/>
    <n v="0.08"/>
    <n v="0.18"/>
    <n v="45385"/>
    <n v="0"/>
    <n v="0.8"/>
  </r>
  <r>
    <n v="2330"/>
    <s v="South Carolina"/>
    <s v="Charleston"/>
    <s v="Yes"/>
    <x v="0"/>
    <s v="3"/>
    <n v="0.16"/>
    <n v="0.09"/>
    <n v="0.14000000000000001"/>
    <n v="62958"/>
    <n v="3.3453737305590883"/>
    <n v="0.84"/>
  </r>
  <r>
    <n v="2331"/>
    <s v="South Carolina"/>
    <s v="Cherokee"/>
    <s v="No"/>
    <x v="7"/>
    <s v="2"/>
    <n v="0.17"/>
    <n v="0.06"/>
    <n v="0.16"/>
    <n v="42542"/>
    <n v="1.6627578316815741"/>
    <n v="0.87"/>
  </r>
  <r>
    <n v="2332"/>
    <s v="South Carolina"/>
    <s v="Chester"/>
    <s v="Yes"/>
    <x v="3"/>
    <s v="2"/>
    <n v="0.19"/>
    <n v="7.0000000000000007E-2"/>
    <n v="0.18"/>
    <n v="42116"/>
    <n v="1.568201724066995"/>
    <n v="0.85"/>
  </r>
  <r>
    <n v="2333"/>
    <s v="South Carolina"/>
    <s v="Chesterfield"/>
    <s v="No"/>
    <x v="2"/>
    <s v="2"/>
    <n v="0.18"/>
    <n v="0.06"/>
    <n v="0.21"/>
    <n v="39046"/>
    <n v="1.6127838567197355"/>
    <n v="0.85"/>
  </r>
  <r>
    <n v="2334"/>
    <s v="South Carolina"/>
    <s v="Clarendon"/>
    <s v="No"/>
    <x v="2"/>
    <s v="2"/>
    <n v="0.23"/>
    <n v="0.08"/>
    <n v="0.25"/>
    <n v="36722"/>
    <n v="1.6989700043360187"/>
    <n v="0.76"/>
  </r>
  <r>
    <n v="2335"/>
    <s v="South Carolina"/>
    <s v="Colleton"/>
    <s v="No"/>
    <x v="2"/>
    <s v="2"/>
    <n v="0.2"/>
    <n v="0.09"/>
    <n v="0.2"/>
    <n v="39079"/>
    <n v="2.12057393120585"/>
    <n v="0.84"/>
  </r>
  <r>
    <n v="2336"/>
    <s v="South Carolina"/>
    <s v="Darlington"/>
    <s v="No"/>
    <x v="1"/>
    <s v="2"/>
    <n v="0.19"/>
    <n v="7.0000000000000007E-2"/>
    <n v="0.23"/>
    <n v="37206"/>
    <n v="2.167317334748176"/>
    <n v="0.83"/>
  </r>
  <r>
    <n v="2337"/>
    <s v="South Carolina"/>
    <s v="Dillon"/>
    <s v="No"/>
    <x v="2"/>
    <s v="2"/>
    <n v="0.17"/>
    <n v="0.06"/>
    <n v="0.32"/>
    <n v="33159"/>
    <n v="1.5440680443502757"/>
    <n v="0.86"/>
  </r>
  <r>
    <n v="2338"/>
    <s v="South Carolina"/>
    <s v="Dorchester"/>
    <s v="Yes"/>
    <x v="0"/>
    <s v="3"/>
    <n v="0.14000000000000001"/>
    <n v="0.1"/>
    <n v="0.11"/>
    <n v="65468"/>
    <n v="0"/>
    <n v="0.88"/>
  </r>
  <r>
    <n v="2339"/>
    <s v="South Carolina"/>
    <s v="Edgefield"/>
    <s v="No"/>
    <x v="0"/>
    <s v="2"/>
    <n v="0.19"/>
    <n v="7.0000000000000007E-2"/>
    <n v="0.17"/>
    <n v="48818"/>
    <n v="1.414973347970818"/>
    <n v="0.74"/>
  </r>
  <r>
    <n v="2340"/>
    <s v="South Carolina"/>
    <s v="Fairfield"/>
    <s v="No"/>
    <x v="0"/>
    <s v="2"/>
    <n v="0.22"/>
    <n v="7.0000000000000007E-2"/>
    <n v="0.23"/>
    <n v="39522"/>
    <n v="0"/>
    <n v="0.81"/>
  </r>
  <r>
    <n v="2341"/>
    <s v="South Carolina"/>
    <s v="Florence"/>
    <s v="Yes"/>
    <x v="1"/>
    <s v="3"/>
    <n v="0.17"/>
    <n v="7.0000000000000007E-2"/>
    <n v="0.18"/>
    <n v="47949"/>
    <n v="2.9790929006383262"/>
    <n v="0.85"/>
  </r>
  <r>
    <n v="2342"/>
    <s v="South Carolina"/>
    <s v="Georgetown"/>
    <s v="No"/>
    <x v="7"/>
    <s v="2"/>
    <n v="0.28000000000000003"/>
    <n v="0.09"/>
    <n v="0.19"/>
    <n v="46058"/>
    <n v="2.1367205671564067"/>
    <n v="0.75"/>
  </r>
  <r>
    <n v="2343"/>
    <s v="South Carolina"/>
    <s v="Greenville"/>
    <s v="Yes"/>
    <x v="0"/>
    <s v="3"/>
    <n v="0.16"/>
    <n v="0.06"/>
    <n v="0.11"/>
    <n v="61162"/>
    <n v="3.2193225084193369"/>
    <n v="0.85"/>
  </r>
  <r>
    <n v="2344"/>
    <s v="South Carolina"/>
    <s v="Greenwood"/>
    <s v="No"/>
    <x v="7"/>
    <s v="2"/>
    <n v="0.19"/>
    <n v="7.0000000000000007E-2"/>
    <n v="0.18"/>
    <n v="43879"/>
    <n v="2.576341350205793"/>
    <n v="0.82"/>
  </r>
  <r>
    <n v="2345"/>
    <s v="South Carolina"/>
    <s v="Hampton"/>
    <s v="No"/>
    <x v="2"/>
    <s v="2"/>
    <n v="0.18"/>
    <n v="7.0000000000000007E-2"/>
    <n v="0.24"/>
    <n v="35871"/>
    <n v="1.5185139398778875"/>
    <n v="0.79"/>
  </r>
  <r>
    <n v="2346"/>
    <s v="South Carolina"/>
    <s v="Horry"/>
    <s v="No"/>
    <x v="0"/>
    <s v="3"/>
    <n v="0.24"/>
    <n v="0.09"/>
    <n v="0.14000000000000001"/>
    <n v="49082"/>
    <n v="3.0013009330204183"/>
    <n v="0.78"/>
  </r>
  <r>
    <n v="2347"/>
    <s v="South Carolina"/>
    <s v="Jasper"/>
    <s v="No"/>
    <x v="1"/>
    <s v="2"/>
    <n v="0.19"/>
    <n v="7.0000000000000007E-2"/>
    <n v="0.18"/>
    <n v="43125"/>
    <n v="1.5563025007672873"/>
    <n v="0.78"/>
  </r>
  <r>
    <n v="2348"/>
    <s v="South Carolina"/>
    <s v="Kershaw"/>
    <s v="Yes"/>
    <x v="0"/>
    <s v="2"/>
    <n v="0.18"/>
    <n v="0.1"/>
    <n v="0.14000000000000001"/>
    <n v="52270"/>
    <n v="2.0453229787866576"/>
    <n v="0.85"/>
  </r>
  <r>
    <n v="2349"/>
    <s v="South Carolina"/>
    <s v="Lancaster"/>
    <s v="Yes"/>
    <x v="3"/>
    <s v="2"/>
    <n v="0.21"/>
    <n v="0.06"/>
    <n v="0.13"/>
    <n v="58035"/>
    <n v="2.3404441148401185"/>
    <n v="0.8"/>
  </r>
  <r>
    <n v="2350"/>
    <s v="South Carolina"/>
    <s v="Laurens"/>
    <s v="Yes"/>
    <x v="0"/>
    <s v="2"/>
    <n v="0.19"/>
    <n v="7.0000000000000007E-2"/>
    <n v="0.19"/>
    <n v="42099"/>
    <n v="1.8573324964312685"/>
    <n v="0.84"/>
  </r>
  <r>
    <n v="2351"/>
    <s v="South Carolina"/>
    <s v="Lee"/>
    <s v="No"/>
    <x v="2"/>
    <s v="2"/>
    <n v="0.18"/>
    <n v="0.06"/>
    <n v="0.26"/>
    <n v="33199"/>
    <n v="0"/>
    <n v="0.77"/>
  </r>
  <r>
    <n v="2352"/>
    <s v="South Carolina"/>
    <s v="Lexington"/>
    <s v="No"/>
    <x v="0"/>
    <s v="3"/>
    <n v="0.16"/>
    <n v="0.08"/>
    <n v="0.12"/>
    <n v="60627"/>
    <n v="2.8162412999917832"/>
    <n v="0.86"/>
  </r>
  <r>
    <n v="2353"/>
    <s v="South Carolina"/>
    <s v="McCormick"/>
    <s v="No"/>
    <x v="6"/>
    <s v="1"/>
    <n v="0.35"/>
    <n v="0.1"/>
    <n v="0.17"/>
    <n v="44683"/>
    <n v="0"/>
    <n v="0.59"/>
  </r>
  <r>
    <n v="2354"/>
    <s v="South Carolina"/>
    <s v="Marion"/>
    <s v="Yes"/>
    <x v="2"/>
    <s v="2"/>
    <n v="0.2"/>
    <n v="7.0000000000000007E-2"/>
    <n v="0.25"/>
    <n v="34365"/>
    <n v="2.3222192947339191"/>
    <n v="0.84"/>
  </r>
  <r>
    <n v="2355"/>
    <s v="South Carolina"/>
    <s v="Marlboro"/>
    <s v="No"/>
    <x v="2"/>
    <s v="2"/>
    <n v="0.18"/>
    <n v="7.0000000000000007E-2"/>
    <n v="0.27"/>
    <n v="33534"/>
    <n v="0"/>
    <n v="0.77"/>
  </r>
  <r>
    <n v="2356"/>
    <s v="South Carolina"/>
    <s v="Newberry"/>
    <s v="No"/>
    <x v="2"/>
    <s v="2"/>
    <n v="0.2"/>
    <n v="0.06"/>
    <n v="0.17"/>
    <n v="48029"/>
    <n v="1.7403626894942439"/>
    <n v="0.81"/>
  </r>
  <r>
    <n v="2357"/>
    <s v="South Carolina"/>
    <s v="Oconee"/>
    <s v="Yes"/>
    <x v="7"/>
    <s v="2"/>
    <n v="0.23"/>
    <n v="0.08"/>
    <n v="0.14000000000000001"/>
    <n v="50529"/>
    <n v="2.4099331233312946"/>
    <n v="0.8"/>
  </r>
  <r>
    <n v="2358"/>
    <s v="South Carolina"/>
    <s v="Orangeburg"/>
    <s v="No"/>
    <x v="7"/>
    <s v="2"/>
    <n v="0.2"/>
    <n v="0.06"/>
    <n v="0.25"/>
    <n v="37134"/>
    <n v="2.4756711883244296"/>
    <n v="0.81"/>
  </r>
  <r>
    <n v="2359"/>
    <s v="South Carolina"/>
    <s v="Pickens"/>
    <s v="Yes"/>
    <x v="0"/>
    <s v="3"/>
    <n v="0.17"/>
    <n v="0.06"/>
    <n v="0.16"/>
    <n v="48794"/>
    <n v="2.0644579892269186"/>
    <n v="0.82"/>
  </r>
  <r>
    <n v="2360"/>
    <s v="South Carolina"/>
    <s v="Richland"/>
    <s v="Yes"/>
    <x v="0"/>
    <s v="3"/>
    <n v="0.13"/>
    <n v="0.09"/>
    <n v="0.15"/>
    <n v="52611"/>
    <n v="3.3314272965207432"/>
    <n v="0.83"/>
  </r>
  <r>
    <n v="2361"/>
    <s v="South Carolina"/>
    <s v="Saluda"/>
    <s v="No"/>
    <x v="0"/>
    <s v="2"/>
    <n v="0.2"/>
    <n v="0.06"/>
    <n v="0.15"/>
    <n v="46019"/>
    <n v="0"/>
    <n v="0.82"/>
  </r>
  <r>
    <n v="2362"/>
    <s v="South Carolina"/>
    <s v="Spartanburg"/>
    <s v="No"/>
    <x v="0"/>
    <s v="3"/>
    <n v="0.16"/>
    <n v="0.06"/>
    <n v="0.13"/>
    <n v="53567"/>
    <n v="2.9009130677376689"/>
    <n v="0.86"/>
  </r>
  <r>
    <n v="2363"/>
    <s v="South Carolina"/>
    <s v="Sumter"/>
    <s v="No"/>
    <x v="1"/>
    <s v="3"/>
    <n v="0.16"/>
    <n v="0.12"/>
    <n v="0.18"/>
    <n v="45181"/>
    <n v="2.3424226808222062"/>
    <n v="0.85"/>
  </r>
  <r>
    <n v="2364"/>
    <s v="South Carolina"/>
    <s v="Union"/>
    <s v="No"/>
    <x v="0"/>
    <s v="2"/>
    <n v="0.2"/>
    <n v="7.0000000000000007E-2"/>
    <n v="0.2"/>
    <n v="40686"/>
    <n v="1.7075701760979363"/>
    <n v="0.85"/>
  </r>
  <r>
    <n v="2365"/>
    <s v="South Carolina"/>
    <s v="Williamsburg"/>
    <s v="No"/>
    <x v="2"/>
    <s v="2"/>
    <n v="0.21"/>
    <n v="0.06"/>
    <n v="0.25"/>
    <n v="32814"/>
    <n v="0"/>
    <n v="0.81"/>
  </r>
  <r>
    <n v="2366"/>
    <s v="South Carolina"/>
    <s v="York"/>
    <s v="No"/>
    <x v="3"/>
    <s v="3"/>
    <n v="0.14000000000000001"/>
    <n v="0.06"/>
    <n v="0.1"/>
    <n v="64904"/>
    <n v="2.5185139398778875"/>
    <n v="0.87"/>
  </r>
  <r>
    <n v="2367"/>
    <s v="South Dakota"/>
    <s v="Aurora"/>
    <s v="No"/>
    <x v="4"/>
    <s v="1"/>
    <n v="0.21"/>
    <n v="7.0000000000000007E-2"/>
    <n v="0.1"/>
    <n v="53107"/>
    <n v="0"/>
    <n v="0.78"/>
  </r>
  <r>
    <n v="2368"/>
    <s v="South Dakota"/>
    <s v="Beadle"/>
    <s v="No"/>
    <x v="5"/>
    <s v="2"/>
    <n v="0.17"/>
    <n v="0.06"/>
    <n v="0.13"/>
    <n v="49712"/>
    <n v="1.4913616938342726"/>
    <n v="0.84"/>
  </r>
  <r>
    <n v="2369"/>
    <s v="South Dakota"/>
    <s v="Bennett"/>
    <s v="No"/>
    <x v="4"/>
    <s v="1"/>
    <n v="0.12"/>
    <n v="0.05"/>
    <n v="0.32"/>
    <n v="37071"/>
    <n v="1.7993405494535817"/>
    <n v="0.87"/>
  </r>
  <r>
    <n v="2370"/>
    <s v="South Dakota"/>
    <s v="Bon Homme"/>
    <s v="No"/>
    <x v="4"/>
    <s v="1"/>
    <n v="0.2"/>
    <n v="0.06"/>
    <n v="0.12"/>
    <n v="50278"/>
    <n v="1.5797835966168101"/>
    <n v="0.63"/>
  </r>
  <r>
    <n v="2371"/>
    <s v="South Dakota"/>
    <s v="Brookings"/>
    <s v="No"/>
    <x v="8"/>
    <s v="2"/>
    <n v="0.12"/>
    <n v="0.05"/>
    <n v="0.11"/>
    <n v="62109"/>
    <n v="2.1105897102992488"/>
    <n v="0.8"/>
  </r>
  <r>
    <n v="2372"/>
    <s v="South Dakota"/>
    <s v="Brown"/>
    <s v="No"/>
    <x v="8"/>
    <s v="2"/>
    <n v="0.17"/>
    <n v="0.06"/>
    <n v="0.11"/>
    <n v="60082"/>
    <n v="2.4409090820652177"/>
    <n v="0.83"/>
  </r>
  <r>
    <n v="2373"/>
    <s v="South Dakota"/>
    <s v="Brule"/>
    <s v="No"/>
    <x v="4"/>
    <s v="1"/>
    <n v="0.19"/>
    <n v="0.05"/>
    <n v="0.15"/>
    <n v="49732"/>
    <n v="1.8450980400142569"/>
    <n v="0.81"/>
  </r>
  <r>
    <n v="2374"/>
    <s v="South Dakota"/>
    <s v="Buffalo"/>
    <s v="No"/>
    <x v="4"/>
    <s v="1"/>
    <n v="0.08"/>
    <n v="0.08"/>
    <n v="0.45"/>
    <n v="25973"/>
    <n v="0"/>
    <n v="0.92"/>
  </r>
  <r>
    <n v="2375"/>
    <s v="South Dakota"/>
    <s v="Butte"/>
    <s v="No"/>
    <x v="2"/>
    <s v="2"/>
    <n v="0.2"/>
    <n v="7.0000000000000007E-2"/>
    <n v="0.14000000000000001"/>
    <n v="44388"/>
    <n v="0"/>
    <n v="0.82"/>
  </r>
  <r>
    <n v="2376"/>
    <s v="South Dakota"/>
    <s v="Campbell"/>
    <s v="No"/>
    <x v="4"/>
    <s v="1"/>
    <n v="0.28000000000000003"/>
    <n v="7.0000000000000007E-2"/>
    <n v="0.11"/>
    <n v="45737"/>
    <n v="0"/>
    <n v="0.73"/>
  </r>
  <r>
    <n v="2377"/>
    <s v="South Dakota"/>
    <s v="Charles Mix"/>
    <s v="No"/>
    <x v="4"/>
    <s v="1"/>
    <n v="0.18"/>
    <n v="0.06"/>
    <n v="0.2"/>
    <n v="47412"/>
    <n v="1.9138138523837167"/>
    <n v="0.8"/>
  </r>
  <r>
    <n v="2378"/>
    <s v="South Dakota"/>
    <s v="Clark"/>
    <s v="No"/>
    <x v="4"/>
    <s v="1"/>
    <n v="0.21"/>
    <n v="0.06"/>
    <n v="0.12"/>
    <n v="48517"/>
    <n v="0"/>
    <n v="0.8"/>
  </r>
  <r>
    <n v="2379"/>
    <s v="South Dakota"/>
    <s v="Clay"/>
    <s v="No"/>
    <x v="2"/>
    <s v="2"/>
    <n v="0.12"/>
    <n v="0.06"/>
    <n v="0.16"/>
    <n v="46378"/>
    <n v="2.0827853703164503"/>
    <n v="0.75"/>
  </r>
  <r>
    <n v="2380"/>
    <s v="South Dakota"/>
    <s v="Codington"/>
    <s v="No"/>
    <x v="8"/>
    <s v="2"/>
    <n v="0.18"/>
    <n v="0.08"/>
    <n v="0.11"/>
    <n v="55580"/>
    <n v="1.9030899869919435"/>
    <n v="0.85"/>
  </r>
  <r>
    <n v="2381"/>
    <s v="South Dakota"/>
    <s v="Corson"/>
    <s v="No"/>
    <x v="4"/>
    <s v="1"/>
    <n v="0.11"/>
    <n v="0.05"/>
    <n v="0.33"/>
    <n v="34024"/>
    <n v="0"/>
    <n v="0.88"/>
  </r>
  <r>
    <n v="2382"/>
    <s v="South Dakota"/>
    <s v="Custer"/>
    <s v="No"/>
    <x v="1"/>
    <s v="1"/>
    <n v="0.3"/>
    <n v="0.11"/>
    <n v="0.1"/>
    <n v="58806"/>
    <n v="1.9444826721501687"/>
    <n v="0.7"/>
  </r>
  <r>
    <n v="2383"/>
    <s v="South Dakota"/>
    <s v="Davison"/>
    <s v="No"/>
    <x v="5"/>
    <s v="2"/>
    <n v="0.19"/>
    <n v="7.0000000000000007E-2"/>
    <n v="0.12"/>
    <n v="51724"/>
    <n v="2.2041199826559246"/>
    <n v="0.81"/>
  </r>
  <r>
    <n v="2384"/>
    <s v="South Dakota"/>
    <s v="Day"/>
    <s v="No"/>
    <x v="4"/>
    <s v="1"/>
    <n v="0.25"/>
    <n v="0.08"/>
    <n v="0.15"/>
    <n v="48023"/>
    <n v="1.3222192947339193"/>
    <n v="0.76"/>
  </r>
  <r>
    <n v="2385"/>
    <s v="South Dakota"/>
    <s v="Deuel"/>
    <s v="No"/>
    <x v="4"/>
    <s v="1"/>
    <n v="0.22"/>
    <n v="7.0000000000000007E-2"/>
    <n v="0.09"/>
    <n v="55404"/>
    <n v="1.0413926851582251"/>
    <n v="0.8"/>
  </r>
  <r>
    <n v="2386"/>
    <s v="South Dakota"/>
    <s v="Dewey"/>
    <s v="No"/>
    <x v="4"/>
    <s v="1"/>
    <n v="0.09"/>
    <n v="0.05"/>
    <n v="0.26"/>
    <n v="41942"/>
    <n v="0.95424250943932487"/>
    <n v="0.9"/>
  </r>
  <r>
    <n v="2387"/>
    <s v="South Dakota"/>
    <s v="Douglas"/>
    <s v="No"/>
    <x v="4"/>
    <s v="1"/>
    <n v="0.24"/>
    <n v="0.08"/>
    <n v="0.12"/>
    <n v="55159"/>
    <n v="1.0791812460476249"/>
    <n v="0.76"/>
  </r>
  <r>
    <n v="2388"/>
    <s v="South Dakota"/>
    <s v="Edmunds"/>
    <s v="No"/>
    <x v="4"/>
    <s v="1"/>
    <n v="0.22"/>
    <n v="0.06"/>
    <n v="0.11"/>
    <n v="58977"/>
    <n v="1.7075701760979363"/>
    <n v="0.8"/>
  </r>
  <r>
    <n v="2389"/>
    <s v="South Dakota"/>
    <s v="Fall River"/>
    <s v="No"/>
    <x v="2"/>
    <s v="1"/>
    <n v="0.28999999999999998"/>
    <n v="0.13"/>
    <n v="0.13"/>
    <n v="46782"/>
    <n v="1.8692317197309762"/>
    <n v="0.73"/>
  </r>
  <r>
    <n v="2390"/>
    <s v="South Dakota"/>
    <s v="Faulk"/>
    <s v="No"/>
    <x v="4"/>
    <s v="1"/>
    <n v="0.23"/>
    <n v="0.06"/>
    <n v="0.14000000000000001"/>
    <n v="49068"/>
    <n v="1.1139433523068367"/>
    <n v="0.77"/>
  </r>
  <r>
    <n v="2391"/>
    <s v="South Dakota"/>
    <s v="Grant"/>
    <s v="No"/>
    <x v="5"/>
    <s v="1"/>
    <n v="0.21"/>
    <n v="0.08"/>
    <n v="0.1"/>
    <n v="59813"/>
    <n v="1.414973347970818"/>
    <n v="0.81"/>
  </r>
  <r>
    <n v="2392"/>
    <s v="South Dakota"/>
    <s v="Gregory"/>
    <s v="No"/>
    <x v="4"/>
    <s v="1"/>
    <n v="0.25"/>
    <n v="7.0000000000000007E-2"/>
    <n v="0.16"/>
    <n v="40583"/>
    <n v="1.9138138523837167"/>
    <n v="0.76"/>
  </r>
  <r>
    <n v="2393"/>
    <s v="South Dakota"/>
    <s v="Haakon"/>
    <s v="No"/>
    <x v="6"/>
    <s v="1"/>
    <n v="0.24"/>
    <n v="7.0000000000000007E-2"/>
    <n v="0.11"/>
    <n v="51801"/>
    <n v="1.6901960800285136"/>
    <n v="0.77"/>
  </r>
  <r>
    <n v="2394"/>
    <s v="South Dakota"/>
    <s v="Hamlin"/>
    <s v="No"/>
    <x v="4"/>
    <s v="1"/>
    <n v="0.16"/>
    <n v="0.06"/>
    <n v="0.09"/>
    <n v="65776"/>
    <n v="0"/>
    <n v="0.85"/>
  </r>
  <r>
    <n v="2395"/>
    <s v="South Dakota"/>
    <s v="Hand"/>
    <s v="No"/>
    <x v="4"/>
    <s v="1"/>
    <n v="0.25"/>
    <n v="7.0000000000000007E-2"/>
    <n v="0.1"/>
    <n v="52568"/>
    <n v="1.2041199826559248"/>
    <n v="0.76"/>
  </r>
  <r>
    <n v="2396"/>
    <s v="South Dakota"/>
    <s v="Hanson"/>
    <s v="No"/>
    <x v="6"/>
    <s v="1"/>
    <n v="0.15"/>
    <n v="7.0000000000000007E-2"/>
    <n v="0.08"/>
    <n v="63772"/>
    <n v="0"/>
    <n v="0.86"/>
  </r>
  <r>
    <n v="2397"/>
    <s v="South Dakota"/>
    <s v="Harding"/>
    <s v="No"/>
    <x v="4"/>
    <s v="1"/>
    <n v="0.18"/>
    <n v="0.09"/>
    <n v="0.1"/>
    <n v="55017"/>
    <n v="0"/>
    <n v="0.8"/>
  </r>
  <r>
    <n v="2398"/>
    <s v="South Dakota"/>
    <s v="Hughes"/>
    <s v="No"/>
    <x v="5"/>
    <s v="2"/>
    <n v="0.17"/>
    <n v="7.0000000000000007E-2"/>
    <n v="0.09"/>
    <n v="70093"/>
    <n v="2.0453229787866576"/>
    <n v="0.82"/>
  </r>
  <r>
    <n v="2399"/>
    <s v="South Dakota"/>
    <s v="Hutchinson"/>
    <s v="No"/>
    <x v="6"/>
    <s v="1"/>
    <n v="0.23"/>
    <n v="7.0000000000000007E-2"/>
    <n v="0.11"/>
    <n v="54434"/>
    <n v="2.2576785748691846"/>
    <n v="0.78"/>
  </r>
  <r>
    <n v="2400"/>
    <s v="South Dakota"/>
    <s v="Hyde"/>
    <s v="No"/>
    <x v="4"/>
    <s v="1"/>
    <n v="0.25"/>
    <n v="0.05"/>
    <n v="0.1"/>
    <n v="52496"/>
    <n v="0"/>
    <n v="0.76"/>
  </r>
  <r>
    <n v="2401"/>
    <s v="South Dakota"/>
    <s v="Jackson"/>
    <s v="No"/>
    <x v="6"/>
    <s v="1"/>
    <n v="0.13"/>
    <n v="0.05"/>
    <n v="0.32"/>
    <n v="34122"/>
    <n v="0"/>
    <n v="0.86"/>
  </r>
  <r>
    <n v="2402"/>
    <s v="South Dakota"/>
    <s v="Jerauld"/>
    <s v="No"/>
    <x v="4"/>
    <s v="1"/>
    <n v="0.27"/>
    <n v="7.0000000000000007E-2"/>
    <n v="0.14000000000000001"/>
    <n v="47689"/>
    <n v="1.3802112417116059"/>
    <n v="0.74"/>
  </r>
  <r>
    <n v="2403"/>
    <s v="South Dakota"/>
    <s v="Jones"/>
    <s v="No"/>
    <x v="4"/>
    <s v="1"/>
    <n v="0.23"/>
    <n v="0.05"/>
    <n v="0.13"/>
    <n v="49609"/>
    <n v="0"/>
    <n v="0.78"/>
  </r>
  <r>
    <n v="2404"/>
    <s v="South Dakota"/>
    <s v="Kingsbury"/>
    <s v="No"/>
    <x v="4"/>
    <s v="1"/>
    <n v="0.23"/>
    <n v="7.0000000000000007E-2"/>
    <n v="0.09"/>
    <n v="54609"/>
    <n v="0.84509804001425681"/>
    <n v="0.78"/>
  </r>
  <r>
    <n v="2405"/>
    <s v="South Dakota"/>
    <s v="Lake"/>
    <s v="No"/>
    <x v="2"/>
    <s v="2"/>
    <n v="0.22"/>
    <n v="0.08"/>
    <n v="0.1"/>
    <n v="60733"/>
    <n v="1.3617278360175928"/>
    <n v="0.76"/>
  </r>
  <r>
    <n v="2406"/>
    <s v="South Dakota"/>
    <s v="Lawrence"/>
    <s v="No"/>
    <x v="2"/>
    <s v="2"/>
    <n v="0.22"/>
    <n v="0.09"/>
    <n v="0.12"/>
    <n v="51774"/>
    <n v="1.6434526764861874"/>
    <n v="0.78"/>
  </r>
  <r>
    <n v="2407"/>
    <s v="South Dakota"/>
    <s v="Lincoln"/>
    <s v="No"/>
    <x v="1"/>
    <s v="2"/>
    <n v="0.13"/>
    <n v="0.05"/>
    <n v="0.04"/>
    <n v="84889"/>
    <n v="1.8129133566428555"/>
    <n v="0.89"/>
  </r>
  <r>
    <n v="2408"/>
    <s v="South Dakota"/>
    <s v="Lyman"/>
    <s v="No"/>
    <x v="4"/>
    <s v="1"/>
    <n v="0.16"/>
    <n v="0.04"/>
    <n v="0.21"/>
    <n v="47429"/>
    <n v="0"/>
    <n v="0.84"/>
  </r>
  <r>
    <n v="2409"/>
    <s v="South Dakota"/>
    <s v="McCook"/>
    <s v="No"/>
    <x v="1"/>
    <s v="1"/>
    <n v="0.19"/>
    <n v="7.0000000000000007E-2"/>
    <n v="0.09"/>
    <n v="59913"/>
    <n v="0"/>
    <n v="0.82"/>
  </r>
  <r>
    <n v="2410"/>
    <s v="South Dakota"/>
    <s v="McPherson"/>
    <s v="No"/>
    <x v="4"/>
    <s v="1"/>
    <n v="0.28000000000000003"/>
    <n v="7.0000000000000007E-2"/>
    <n v="0.16"/>
    <n v="39850"/>
    <n v="0.69897000433601886"/>
    <n v="0.74"/>
  </r>
  <r>
    <n v="2411"/>
    <s v="South Dakota"/>
    <s v="Marshall"/>
    <s v="No"/>
    <x v="4"/>
    <s v="1"/>
    <n v="0.2"/>
    <n v="0.06"/>
    <n v="0.11"/>
    <n v="56862"/>
    <n v="1.2787536009528289"/>
    <n v="0.81"/>
  </r>
  <r>
    <n v="2412"/>
    <s v="South Dakota"/>
    <s v="Meade"/>
    <s v="No"/>
    <x v="1"/>
    <s v="2"/>
    <n v="0.15"/>
    <n v="0.1"/>
    <n v="0.08"/>
    <n v="59524"/>
    <n v="2.5526682161121932"/>
    <n v="0.84"/>
  </r>
  <r>
    <n v="2413"/>
    <s v="South Dakota"/>
    <s v="Mellette"/>
    <s v="No"/>
    <x v="4"/>
    <s v="1"/>
    <n v="0.15"/>
    <n v="0.05"/>
    <n v="0.34"/>
    <n v="32780"/>
    <n v="0"/>
    <n v="0.84"/>
  </r>
  <r>
    <n v="2414"/>
    <s v="South Dakota"/>
    <s v="Miner"/>
    <s v="No"/>
    <x v="6"/>
    <s v="1"/>
    <n v="0.21"/>
    <n v="7.0000000000000007E-2"/>
    <n v="0.11"/>
    <n v="50123"/>
    <n v="0"/>
    <n v="0.81"/>
  </r>
  <r>
    <n v="2415"/>
    <s v="South Dakota"/>
    <s v="Minnehaha"/>
    <s v="Yes"/>
    <x v="1"/>
    <s v="3"/>
    <n v="0.13"/>
    <n v="7.0000000000000007E-2"/>
    <n v="0.09"/>
    <n v="60033"/>
    <n v="3.110252917353403"/>
    <n v="0.87"/>
  </r>
  <r>
    <n v="2416"/>
    <s v="South Dakota"/>
    <s v="Moody"/>
    <s v="No"/>
    <x v="6"/>
    <s v="1"/>
    <n v="0.19"/>
    <n v="0.08"/>
    <n v="0.1"/>
    <n v="57392"/>
    <n v="1.2787536009528289"/>
    <n v="0.83"/>
  </r>
  <r>
    <n v="2417"/>
    <s v="South Dakota"/>
    <s v="Oglala Lakota"/>
    <s v="No"/>
    <x v="2"/>
    <s v="2"/>
    <n v="7.0000000000000007E-2"/>
    <n v="0.04"/>
    <n v="0.54"/>
    <n v="31662"/>
    <n v="1.6627578316815741"/>
    <n v="0.91"/>
  </r>
  <r>
    <n v="2418"/>
    <s v="South Dakota"/>
    <s v="Pennington"/>
    <s v="No"/>
    <x v="1"/>
    <s v="3"/>
    <n v="0.18"/>
    <n v="0.11"/>
    <n v="0.13"/>
    <n v="58738"/>
    <n v="2.6222140229662951"/>
    <n v="0.83"/>
  </r>
  <r>
    <n v="2419"/>
    <s v="South Dakota"/>
    <s v="Perkins"/>
    <s v="No"/>
    <x v="6"/>
    <s v="1"/>
    <n v="0.25"/>
    <n v="0.08"/>
    <n v="0.13"/>
    <n v="55626"/>
    <n v="0"/>
    <n v="0.76"/>
  </r>
  <r>
    <n v="2420"/>
    <s v="South Dakota"/>
    <s v="Potter"/>
    <s v="No"/>
    <x v="4"/>
    <s v="1"/>
    <n v="0.28999999999999998"/>
    <n v="0.08"/>
    <n v="0.1"/>
    <n v="54722"/>
    <n v="1.7481880270062005"/>
    <n v="0.72"/>
  </r>
  <r>
    <n v="2421"/>
    <s v="South Dakota"/>
    <s v="Roberts"/>
    <s v="No"/>
    <x v="4"/>
    <s v="2"/>
    <n v="0.19"/>
    <n v="7.0000000000000007E-2"/>
    <n v="0.21"/>
    <n v="44709"/>
    <n v="1.414973347970818"/>
    <n v="0.81"/>
  </r>
  <r>
    <n v="2422"/>
    <s v="South Dakota"/>
    <s v="Sanborn"/>
    <s v="No"/>
    <x v="4"/>
    <s v="1"/>
    <n v="0.2"/>
    <n v="7.0000000000000007E-2"/>
    <n v="0.12"/>
    <n v="54874"/>
    <n v="0"/>
    <n v="0.81"/>
  </r>
  <r>
    <n v="2423"/>
    <s v="South Dakota"/>
    <s v="Spink"/>
    <s v="No"/>
    <x v="4"/>
    <s v="1"/>
    <n v="0.21"/>
    <n v="7.0000000000000007E-2"/>
    <n v="0.12"/>
    <n v="50590"/>
    <n v="1.2787536009528289"/>
    <n v="0.8"/>
  </r>
  <r>
    <n v="2424"/>
    <s v="South Dakota"/>
    <s v="Stanley"/>
    <s v="No"/>
    <x v="4"/>
    <s v="1"/>
    <n v="0.2"/>
    <n v="7.0000000000000007E-2"/>
    <n v="0.08"/>
    <n v="69991"/>
    <n v="0"/>
    <n v="0.81"/>
  </r>
  <r>
    <n v="2425"/>
    <s v="South Dakota"/>
    <s v="Sully"/>
    <s v="No"/>
    <x v="4"/>
    <s v="1"/>
    <n v="0.25"/>
    <n v="7.0000000000000007E-2"/>
    <n v="0.09"/>
    <n v="59457"/>
    <n v="0"/>
    <n v="0.77"/>
  </r>
  <r>
    <n v="2426"/>
    <s v="South Dakota"/>
    <s v="Todd"/>
    <s v="No"/>
    <x v="4"/>
    <s v="2"/>
    <n v="7.0000000000000007E-2"/>
    <n v="0.04"/>
    <n v="0.48"/>
    <n v="31876"/>
    <n v="1.5563025007672873"/>
    <n v="0.91"/>
  </r>
  <r>
    <n v="2427"/>
    <s v="South Dakota"/>
    <s v="Tripp"/>
    <s v="No"/>
    <x v="5"/>
    <s v="1"/>
    <n v="0.22"/>
    <n v="0.05"/>
    <n v="0.19"/>
    <n v="45710"/>
    <n v="2.0211892990699383"/>
    <n v="0.78"/>
  </r>
  <r>
    <n v="2428"/>
    <s v="South Dakota"/>
    <s v="Turner"/>
    <s v="No"/>
    <x v="1"/>
    <s v="1"/>
    <n v="0.21"/>
    <n v="7.0000000000000007E-2"/>
    <n v="0.09"/>
    <n v="62792"/>
    <n v="1.8129133566428555"/>
    <n v="0.81"/>
  </r>
  <r>
    <n v="2429"/>
    <s v="South Dakota"/>
    <s v="Union"/>
    <s v="No"/>
    <x v="1"/>
    <s v="2"/>
    <n v="0.18"/>
    <n v="7.0000000000000007E-2"/>
    <n v="0.06"/>
    <n v="80698"/>
    <n v="1.6127838567197355"/>
    <n v="0.84"/>
  </r>
  <r>
    <n v="2430"/>
    <s v="South Dakota"/>
    <s v="Walworth"/>
    <s v="No"/>
    <x v="5"/>
    <s v="1"/>
    <n v="0.23"/>
    <n v="0.08"/>
    <n v="0.15"/>
    <n v="48394"/>
    <n v="1.414973347970818"/>
    <n v="0.78"/>
  </r>
  <r>
    <n v="2431"/>
    <s v="South Dakota"/>
    <s v="Yankton"/>
    <s v="No"/>
    <x v="5"/>
    <s v="2"/>
    <n v="0.19"/>
    <n v="0.08"/>
    <n v="0.1"/>
    <n v="56535"/>
    <n v="2.4668676203541096"/>
    <n v="0.76"/>
  </r>
  <r>
    <n v="2432"/>
    <s v="South Dakota"/>
    <s v="Ziebach"/>
    <s v="No"/>
    <x v="6"/>
    <s v="1"/>
    <n v="0.1"/>
    <n v="0.03"/>
    <n v="0.44"/>
    <n v="32341"/>
    <n v="0"/>
    <n v="0.89"/>
  </r>
  <r>
    <n v="2433"/>
    <s v="Tennessee"/>
    <s v="Anderson"/>
    <s v="Yes"/>
    <x v="0"/>
    <s v="2"/>
    <n v="0.2"/>
    <n v="0.09"/>
    <n v="0.16"/>
    <n v="50672"/>
    <n v="2.3636119798921444"/>
    <n v="0.84"/>
  </r>
  <r>
    <n v="2434"/>
    <s v="Tennessee"/>
    <s v="Bedford"/>
    <s v="No"/>
    <x v="7"/>
    <s v="2"/>
    <n v="0.15"/>
    <n v="0.06"/>
    <n v="0.14000000000000001"/>
    <n v="49860"/>
    <n v="1.6989700043360187"/>
    <n v="0.88"/>
  </r>
  <r>
    <n v="2435"/>
    <s v="Tennessee"/>
    <s v="Benton"/>
    <s v="No"/>
    <x v="5"/>
    <s v="2"/>
    <n v="0.24"/>
    <n v="0.09"/>
    <n v="0.19"/>
    <n v="38940"/>
    <n v="1.414973347970818"/>
    <n v="0.81"/>
  </r>
  <r>
    <n v="2436"/>
    <s v="Tennessee"/>
    <s v="Bledsoe"/>
    <s v="No"/>
    <x v="6"/>
    <s v="2"/>
    <n v="0.18"/>
    <n v="0.05"/>
    <n v="0.22"/>
    <n v="40195"/>
    <n v="1.414973347970818"/>
    <n v="0.68"/>
  </r>
  <r>
    <n v="2437"/>
    <s v="Tennessee"/>
    <s v="Blount"/>
    <s v="No"/>
    <x v="0"/>
    <s v="3"/>
    <n v="0.2"/>
    <n v="0.08"/>
    <n v="0.1"/>
    <n v="57939"/>
    <n v="2.4409090820652177"/>
    <n v="0.82"/>
  </r>
  <r>
    <n v="2438"/>
    <s v="Tennessee"/>
    <s v="Bradley"/>
    <s v="No"/>
    <x v="1"/>
    <s v="3"/>
    <n v="0.17"/>
    <n v="0.06"/>
    <n v="0.14000000000000001"/>
    <n v="50427"/>
    <n v="2.271841606536499"/>
    <n v="0.84"/>
  </r>
  <r>
    <n v="2439"/>
    <s v="Tennessee"/>
    <s v="Campbell"/>
    <s v="No"/>
    <x v="0"/>
    <s v="2"/>
    <n v="0.21"/>
    <n v="7.0000000000000007E-2"/>
    <n v="0.21"/>
    <n v="39443"/>
    <n v="2.3263358609287512"/>
    <n v="0.85"/>
  </r>
  <r>
    <n v="2440"/>
    <s v="Tennessee"/>
    <s v="Cannon"/>
    <s v="No"/>
    <x v="3"/>
    <s v="2"/>
    <n v="0.18"/>
    <n v="7.0000000000000007E-2"/>
    <n v="0.14000000000000001"/>
    <n v="51859"/>
    <n v="1.7853298350107671"/>
    <n v="0.85"/>
  </r>
  <r>
    <n v="2441"/>
    <s v="Tennessee"/>
    <s v="Carroll"/>
    <s v="No"/>
    <x v="2"/>
    <s v="2"/>
    <n v="0.2"/>
    <n v="7.0000000000000007E-2"/>
    <n v="0.18"/>
    <n v="42025"/>
    <n v="1.5563025007672873"/>
    <n v="0.81"/>
  </r>
  <r>
    <n v="2442"/>
    <s v="Tennessee"/>
    <s v="Carter"/>
    <s v="No"/>
    <x v="1"/>
    <s v="2"/>
    <n v="0.22"/>
    <n v="0.08"/>
    <n v="0.19"/>
    <n v="39202"/>
    <n v="1.8750612633917001"/>
    <n v="0.82"/>
  </r>
  <r>
    <n v="2443"/>
    <s v="Tennessee"/>
    <s v="Cheatham"/>
    <s v="No"/>
    <x v="3"/>
    <s v="2"/>
    <n v="0.15"/>
    <n v="7.0000000000000007E-2"/>
    <n v="0.1"/>
    <n v="63241"/>
    <n v="1.1139433523068367"/>
    <n v="0.88"/>
  </r>
  <r>
    <n v="2444"/>
    <s v="Tennessee"/>
    <s v="Chester"/>
    <s v="No"/>
    <x v="1"/>
    <s v="2"/>
    <n v="0.17"/>
    <n v="7.0000000000000007E-2"/>
    <n v="0.15"/>
    <n v="47508"/>
    <n v="0"/>
    <n v="0.81"/>
  </r>
  <r>
    <n v="2445"/>
    <s v="Tennessee"/>
    <s v="Claiborne"/>
    <s v="No"/>
    <x v="2"/>
    <s v="2"/>
    <n v="0.2"/>
    <n v="0.06"/>
    <n v="0.22"/>
    <n v="37987"/>
    <n v="2.0253058652647704"/>
    <n v="0.83"/>
  </r>
  <r>
    <n v="2446"/>
    <s v="Tennessee"/>
    <s v="Clay"/>
    <s v="No"/>
    <x v="4"/>
    <s v="1"/>
    <n v="0.24"/>
    <n v="7.0000000000000007E-2"/>
    <n v="0.21"/>
    <n v="34238"/>
    <n v="0"/>
    <n v="0.8"/>
  </r>
  <r>
    <n v="2447"/>
    <s v="Tennessee"/>
    <s v="Cocke"/>
    <s v="No"/>
    <x v="2"/>
    <s v="2"/>
    <n v="0.21"/>
    <n v="0.08"/>
    <n v="0.22"/>
    <n v="36192"/>
    <n v="1.6812412373755872"/>
    <n v="0.85"/>
  </r>
  <r>
    <n v="2448"/>
    <s v="Tennessee"/>
    <s v="Coffee"/>
    <s v="No"/>
    <x v="7"/>
    <s v="2"/>
    <n v="0.17"/>
    <n v="0.08"/>
    <n v="0.16"/>
    <n v="49494"/>
    <n v="2.2355284469075487"/>
    <n v="0.86"/>
  </r>
  <r>
    <n v="2449"/>
    <s v="Tennessee"/>
    <s v="Crockett"/>
    <s v="No"/>
    <x v="1"/>
    <s v="2"/>
    <n v="0.19"/>
    <n v="0.06"/>
    <n v="0.19"/>
    <n v="44431"/>
    <n v="0"/>
    <n v="0.85"/>
  </r>
  <r>
    <n v="2450"/>
    <s v="Tennessee"/>
    <s v="Cumberland"/>
    <s v="No"/>
    <x v="7"/>
    <s v="2"/>
    <n v="0.31"/>
    <n v="0.11"/>
    <n v="0.14000000000000001"/>
    <n v="46527"/>
    <n v="1.9344984512435677"/>
    <n v="0.73"/>
  </r>
  <r>
    <n v="2451"/>
    <s v="Tennessee"/>
    <s v="Davidson"/>
    <s v="Yes"/>
    <x v="3"/>
    <s v="3"/>
    <n v="0.12"/>
    <n v="0.05"/>
    <n v="0.15"/>
    <n v="60799"/>
    <n v="3.6403820447095683"/>
    <n v="0.86"/>
  </r>
  <r>
    <n v="2452"/>
    <s v="Tennessee"/>
    <s v="Decatur"/>
    <s v="No"/>
    <x v="4"/>
    <s v="2"/>
    <n v="0.23"/>
    <n v="7.0000000000000007E-2"/>
    <n v="0.18"/>
    <n v="42905"/>
    <n v="1.6127838567197355"/>
    <n v="0.82"/>
  </r>
  <r>
    <n v="2453"/>
    <s v="Tennessee"/>
    <s v="DeKal"/>
    <s v="No"/>
    <x v="2"/>
    <s v="2"/>
    <n v="0.18"/>
    <n v="0.06"/>
    <n v="0.17"/>
    <n v="47420"/>
    <n v="1.7558748556724915"/>
    <n v="0.85"/>
  </r>
  <r>
    <n v="2454"/>
    <s v="Tennessee"/>
    <s v="Dickson"/>
    <s v="No"/>
    <x v="3"/>
    <s v="2"/>
    <n v="0.16"/>
    <n v="0.06"/>
    <n v="0.14000000000000001"/>
    <n v="56166"/>
    <n v="2.1172712956557644"/>
    <n v="0.87"/>
  </r>
  <r>
    <n v="2455"/>
    <s v="Tennessee"/>
    <s v="Dyer"/>
    <s v="No"/>
    <x v="8"/>
    <s v="2"/>
    <n v="0.18"/>
    <n v="0.06"/>
    <n v="0.18"/>
    <n v="44302"/>
    <n v="2.0969100130080562"/>
    <n v="0.86"/>
  </r>
  <r>
    <n v="2456"/>
    <s v="Tennessee"/>
    <s v="Fayette"/>
    <s v="No"/>
    <x v="3"/>
    <s v="2"/>
    <n v="0.21"/>
    <n v="7.0000000000000007E-2"/>
    <n v="0.13"/>
    <n v="59529"/>
    <n v="0"/>
    <n v="0.81"/>
  </r>
  <r>
    <n v="2457"/>
    <s v="Tennessee"/>
    <s v="Fentress"/>
    <s v="No"/>
    <x v="4"/>
    <s v="2"/>
    <n v="0.22"/>
    <n v="7.0000000000000007E-2"/>
    <n v="0.2"/>
    <n v="36687"/>
    <n v="0"/>
    <n v="0.84"/>
  </r>
  <r>
    <n v="2458"/>
    <s v="Tennessee"/>
    <s v="Franklin"/>
    <s v="No"/>
    <x v="2"/>
    <s v="2"/>
    <n v="0.2"/>
    <n v="0.08"/>
    <n v="0.15"/>
    <n v="50201"/>
    <n v="2.2810333672477277"/>
    <n v="0.79"/>
  </r>
  <r>
    <n v="2459"/>
    <s v="Tennessee"/>
    <s v="Gibson"/>
    <s v="No"/>
    <x v="7"/>
    <s v="2"/>
    <n v="0.18"/>
    <n v="7.0000000000000007E-2"/>
    <n v="0.16"/>
    <n v="42720"/>
    <n v="1.4623979978989561"/>
    <n v="0.86"/>
  </r>
  <r>
    <n v="2460"/>
    <s v="Tennessee"/>
    <s v="Giles"/>
    <s v="No"/>
    <x v="2"/>
    <s v="2"/>
    <n v="0.2"/>
    <n v="7.0000000000000007E-2"/>
    <n v="0.14000000000000001"/>
    <n v="48024"/>
    <n v="1.7558748556724915"/>
    <n v="0.83"/>
  </r>
  <r>
    <n v="2461"/>
    <s v="Tennessee"/>
    <s v="Grainger"/>
    <s v="No"/>
    <x v="0"/>
    <s v="2"/>
    <n v="0.2"/>
    <n v="0.06"/>
    <n v="0.18"/>
    <n v="41829"/>
    <n v="0"/>
    <n v="0.85"/>
  </r>
  <r>
    <n v="2462"/>
    <s v="Tennessee"/>
    <s v="Greene"/>
    <s v="No"/>
    <x v="7"/>
    <s v="2"/>
    <n v="0.22"/>
    <n v="0.08"/>
    <n v="0.15"/>
    <n v="44366"/>
    <n v="2.330413773349191"/>
    <n v="0.82"/>
  </r>
  <r>
    <n v="2463"/>
    <s v="Tennessee"/>
    <s v="Grundy"/>
    <s v="No"/>
    <x v="6"/>
    <s v="2"/>
    <n v="0.21"/>
    <n v="0.06"/>
    <n v="0.21"/>
    <n v="36317"/>
    <n v="0"/>
    <n v="0.84"/>
  </r>
  <r>
    <n v="2464"/>
    <s v="Tennessee"/>
    <s v="Hamblen"/>
    <s v="No"/>
    <x v="1"/>
    <s v="2"/>
    <n v="0.18"/>
    <n v="0.06"/>
    <n v="0.17"/>
    <n v="44040"/>
    <n v="2.12057393120585"/>
    <n v="0.85"/>
  </r>
  <r>
    <n v="2465"/>
    <s v="Tennessee"/>
    <s v="Hamilton"/>
    <s v="No"/>
    <x v="0"/>
    <s v="3"/>
    <n v="0.18"/>
    <n v="7.0000000000000007E-2"/>
    <n v="0.13"/>
    <n v="57196"/>
    <n v="3.327563260187278"/>
    <n v="0.83"/>
  </r>
  <r>
    <n v="2466"/>
    <s v="Tennessee"/>
    <s v="Hancock"/>
    <s v="No"/>
    <x v="6"/>
    <s v="1"/>
    <n v="0.21"/>
    <n v="0.04"/>
    <n v="0.28999999999999998"/>
    <n v="30691"/>
    <n v="1.0413926851582251"/>
    <n v="0.82"/>
  </r>
  <r>
    <n v="2467"/>
    <s v="Tennessee"/>
    <s v="Hardeman"/>
    <s v="No"/>
    <x v="2"/>
    <s v="2"/>
    <n v="0.18"/>
    <n v="0.06"/>
    <n v="0.2"/>
    <n v="37834"/>
    <n v="2.2455126678141499"/>
    <n v="0.73"/>
  </r>
  <r>
    <n v="2468"/>
    <s v="Tennessee"/>
    <s v="Hardin"/>
    <s v="No"/>
    <x v="2"/>
    <s v="2"/>
    <n v="0.23"/>
    <n v="0.08"/>
    <n v="0.2"/>
    <n v="37690"/>
    <n v="2.0899051114393981"/>
    <n v="0.82"/>
  </r>
  <r>
    <n v="2469"/>
    <s v="Tennessee"/>
    <s v="Hawkins"/>
    <s v="No"/>
    <x v="0"/>
    <s v="2"/>
    <n v="0.21"/>
    <n v="7.0000000000000007E-2"/>
    <n v="0.18"/>
    <n v="42188"/>
    <n v="1.3617278360175928"/>
    <n v="0.85"/>
  </r>
  <r>
    <n v="2470"/>
    <s v="Tennessee"/>
    <s v="Haywood"/>
    <s v="No"/>
    <x v="2"/>
    <s v="2"/>
    <n v="0.19"/>
    <n v="0.06"/>
    <n v="0.2"/>
    <n v="39574"/>
    <n v="0"/>
    <n v="0.85"/>
  </r>
  <r>
    <n v="2471"/>
    <s v="Tennessee"/>
    <s v="Henderson"/>
    <s v="No"/>
    <x v="2"/>
    <s v="2"/>
    <n v="0.18"/>
    <n v="0.06"/>
    <n v="0.18"/>
    <n v="43491"/>
    <n v="1.6627578316815741"/>
    <n v="0.86"/>
  </r>
  <r>
    <n v="2472"/>
    <s v="Tennessee"/>
    <s v="Henry"/>
    <s v="No"/>
    <x v="5"/>
    <s v="2"/>
    <n v="0.23"/>
    <n v="0.09"/>
    <n v="0.18"/>
    <n v="43159"/>
    <n v="2.307496037913213"/>
    <n v="0.8"/>
  </r>
  <r>
    <n v="2473"/>
    <s v="Tennessee"/>
    <s v="Hickman"/>
    <s v="No"/>
    <x v="3"/>
    <s v="2"/>
    <n v="0.18"/>
    <n v="0.06"/>
    <n v="0.15"/>
    <n v="44684"/>
    <n v="1.8195439355418688"/>
    <n v="0.81"/>
  </r>
  <r>
    <n v="2474"/>
    <s v="Tennessee"/>
    <s v="Houston"/>
    <s v="No"/>
    <x v="6"/>
    <s v="1"/>
    <n v="0.21"/>
    <n v="0.08"/>
    <n v="0.16"/>
    <n v="44688"/>
    <n v="1.2041199826559248"/>
    <n v="0.83"/>
  </r>
  <r>
    <n v="2475"/>
    <s v="Tennessee"/>
    <s v="Humphreys"/>
    <s v="No"/>
    <x v="2"/>
    <s v="2"/>
    <n v="0.2"/>
    <n v="0.08"/>
    <n v="0.13"/>
    <n v="48056"/>
    <n v="1.414973347970818"/>
    <n v="0.83"/>
  </r>
  <r>
    <n v="2476"/>
    <s v="Tennessee"/>
    <s v="Jackson"/>
    <s v="No"/>
    <x v="6"/>
    <s v="2"/>
    <n v="0.22"/>
    <n v="7.0000000000000007E-2"/>
    <n v="0.19"/>
    <n v="37563"/>
    <n v="0"/>
    <n v="0.82"/>
  </r>
  <r>
    <n v="2477"/>
    <s v="Tennessee"/>
    <s v="Jefferson"/>
    <s v="No"/>
    <x v="1"/>
    <s v="2"/>
    <n v="0.2"/>
    <n v="7.0000000000000007E-2"/>
    <n v="0.13"/>
    <n v="49611"/>
    <n v="1.7403626894942439"/>
    <n v="0.83"/>
  </r>
  <r>
    <n v="2478"/>
    <s v="Tennessee"/>
    <s v="Johnson"/>
    <s v="No"/>
    <x v="2"/>
    <s v="2"/>
    <n v="0.23"/>
    <n v="0.08"/>
    <n v="0.19"/>
    <n v="35778"/>
    <n v="0.47712125471966244"/>
    <n v="0.74"/>
  </r>
  <r>
    <n v="2479"/>
    <s v="Tennessee"/>
    <s v="Knox"/>
    <s v="Yes"/>
    <x v="0"/>
    <s v="3"/>
    <n v="0.16"/>
    <n v="7.0000000000000007E-2"/>
    <n v="0.13"/>
    <n v="55874"/>
    <n v="3.2076343673889616"/>
    <n v="0.85"/>
  </r>
  <r>
    <n v="2480"/>
    <s v="Tennessee"/>
    <s v="Lake"/>
    <s v="No"/>
    <x v="4"/>
    <s v="1"/>
    <n v="0.16"/>
    <n v="0.04"/>
    <n v="0.24"/>
    <n v="33709"/>
    <n v="0"/>
    <n v="0.56999999999999995"/>
  </r>
  <r>
    <n v="2481"/>
    <s v="Tennessee"/>
    <s v="Lauderdale"/>
    <s v="No"/>
    <x v="2"/>
    <s v="2"/>
    <n v="0.16"/>
    <n v="0.05"/>
    <n v="0.23"/>
    <n v="38849"/>
    <n v="0"/>
    <n v="0.81"/>
  </r>
  <r>
    <n v="2482"/>
    <s v="Tennessee"/>
    <s v="Lawrence"/>
    <s v="No"/>
    <x v="2"/>
    <s v="2"/>
    <n v="0.18"/>
    <n v="0.06"/>
    <n v="0.17"/>
    <n v="43651"/>
    <n v="2"/>
    <n v="0.86"/>
  </r>
  <r>
    <n v="2483"/>
    <s v="Tennessee"/>
    <s v="Lewis"/>
    <s v="No"/>
    <x v="2"/>
    <s v="2"/>
    <n v="0.21"/>
    <n v="0.06"/>
    <n v="0.17"/>
    <n v="40541"/>
    <n v="0"/>
    <n v="0.83"/>
  </r>
  <r>
    <n v="2484"/>
    <s v="Tennessee"/>
    <s v="Lincoln"/>
    <s v="No"/>
    <x v="2"/>
    <s v="2"/>
    <n v="0.19"/>
    <n v="7.0000000000000007E-2"/>
    <n v="0.14000000000000001"/>
    <n v="51249"/>
    <n v="2.4969296480732148"/>
    <n v="0.84"/>
  </r>
  <r>
    <n v="2485"/>
    <s v="Tennessee"/>
    <s v="Loudon"/>
    <s v="No"/>
    <x v="0"/>
    <s v="2"/>
    <n v="0.26"/>
    <n v="0.09"/>
    <n v="0.09"/>
    <n v="58186"/>
    <n v="1.4913616938342726"/>
    <n v="0.77"/>
  </r>
  <r>
    <n v="2486"/>
    <s v="Tennessee"/>
    <s v="McMinn"/>
    <s v="No"/>
    <x v="7"/>
    <s v="2"/>
    <n v="0.2"/>
    <n v="7.0000000000000007E-2"/>
    <n v="0.16"/>
    <n v="46029"/>
    <n v="1.8061799739838871"/>
    <n v="0.84"/>
  </r>
  <r>
    <n v="2487"/>
    <s v="Tennessee"/>
    <s v="McNairy"/>
    <s v="No"/>
    <x v="2"/>
    <s v="2"/>
    <n v="0.21"/>
    <n v="7.0000000000000007E-2"/>
    <n v="0.17"/>
    <n v="39859"/>
    <n v="0"/>
    <n v="0.84"/>
  </r>
  <r>
    <n v="2488"/>
    <s v="Tennessee"/>
    <s v="Macon"/>
    <s v="No"/>
    <x v="3"/>
    <s v="2"/>
    <n v="0.16"/>
    <n v="0.05"/>
    <n v="0.18"/>
    <n v="42265"/>
    <n v="1.414973347970818"/>
    <n v="0.88"/>
  </r>
  <r>
    <n v="2489"/>
    <s v="Tennessee"/>
    <s v="Madison"/>
    <s v="No"/>
    <x v="1"/>
    <s v="2"/>
    <n v="0.17"/>
    <n v="0.06"/>
    <n v="0.17"/>
    <n v="46651"/>
    <n v="2.8438554226231609"/>
    <n v="0.83"/>
  </r>
  <r>
    <n v="2490"/>
    <s v="Tennessee"/>
    <s v="Marion"/>
    <s v="No"/>
    <x v="0"/>
    <s v="2"/>
    <n v="0.2"/>
    <n v="0.06"/>
    <n v="0.15"/>
    <n v="50819"/>
    <n v="0"/>
    <n v="0.84"/>
  </r>
  <r>
    <n v="2491"/>
    <s v="Tennessee"/>
    <s v="Marshall"/>
    <s v="No"/>
    <x v="2"/>
    <s v="2"/>
    <n v="0.16"/>
    <n v="0.06"/>
    <n v="0.14000000000000001"/>
    <n v="51868"/>
    <n v="1.1139433523068367"/>
    <n v="0.87"/>
  </r>
  <r>
    <n v="2492"/>
    <s v="Tennessee"/>
    <s v="Maury"/>
    <s v="No"/>
    <x v="3"/>
    <s v="2"/>
    <n v="0.16"/>
    <n v="0.06"/>
    <n v="0.11"/>
    <n v="57337"/>
    <n v="2.3729120029701067"/>
    <n v="0.87"/>
  </r>
  <r>
    <n v="2493"/>
    <s v="Tennessee"/>
    <s v="Meigs"/>
    <s v="No"/>
    <x v="6"/>
    <s v="2"/>
    <n v="0.21"/>
    <n v="0.06"/>
    <n v="0.17"/>
    <n v="50565"/>
    <n v="0"/>
    <n v="0.83"/>
  </r>
  <r>
    <n v="2494"/>
    <s v="Tennessee"/>
    <s v="Monroe"/>
    <s v="No"/>
    <x v="2"/>
    <s v="2"/>
    <n v="0.21"/>
    <n v="0.08"/>
    <n v="0.15"/>
    <n v="45566"/>
    <n v="1.7781512503836436"/>
    <n v="0.82"/>
  </r>
  <r>
    <n v="2495"/>
    <s v="Tennessee"/>
    <s v="Montgomery"/>
    <s v="No"/>
    <x v="0"/>
    <s v="3"/>
    <n v="0.09"/>
    <n v="0.15"/>
    <n v="0.12"/>
    <n v="56102"/>
    <n v="2.4377505628203879"/>
    <n v="0.91"/>
  </r>
  <r>
    <n v="2496"/>
    <s v="Tennessee"/>
    <s v="Moore"/>
    <s v="No"/>
    <x v="4"/>
    <s v="1"/>
    <n v="0.22"/>
    <n v="0.08"/>
    <n v="0.09"/>
    <n v="58234"/>
    <n v="0"/>
    <n v="0.81"/>
  </r>
  <r>
    <n v="2497"/>
    <s v="Tennessee"/>
    <s v="Morgan"/>
    <s v="No"/>
    <x v="0"/>
    <s v="2"/>
    <n v="0.18"/>
    <n v="0.08"/>
    <n v="0.18"/>
    <n v="40397"/>
    <n v="0"/>
    <n v="0.77"/>
  </r>
  <r>
    <n v="2498"/>
    <s v="Tennessee"/>
    <s v="Obion"/>
    <s v="No"/>
    <x v="5"/>
    <s v="2"/>
    <n v="0.2"/>
    <n v="7.0000000000000007E-2"/>
    <n v="0.17"/>
    <n v="42532"/>
    <n v="1.8061799739838871"/>
    <n v="0.83"/>
  </r>
  <r>
    <n v="2499"/>
    <s v="Tennessee"/>
    <s v="Overton"/>
    <s v="No"/>
    <x v="5"/>
    <s v="2"/>
    <n v="0.21"/>
    <n v="0.06"/>
    <n v="0.15"/>
    <n v="42149"/>
    <n v="1.919078092376074"/>
    <n v="0.83"/>
  </r>
  <r>
    <n v="2500"/>
    <s v="Tennessee"/>
    <s v="Perry"/>
    <s v="No"/>
    <x v="6"/>
    <s v="1"/>
    <n v="0.21"/>
    <n v="7.0000000000000007E-2"/>
    <n v="0.17"/>
    <n v="41960"/>
    <n v="1.7323937598229686"/>
    <n v="0.83"/>
  </r>
  <r>
    <n v="2501"/>
    <s v="Tennessee"/>
    <s v="Pickett"/>
    <s v="No"/>
    <x v="4"/>
    <s v="1"/>
    <n v="0.28000000000000003"/>
    <n v="0.09"/>
    <n v="0.16"/>
    <n v="40182"/>
    <n v="0"/>
    <n v="0.78"/>
  </r>
  <r>
    <n v="2502"/>
    <s v="Tennessee"/>
    <s v="Polk"/>
    <s v="No"/>
    <x v="1"/>
    <s v="2"/>
    <n v="0.21"/>
    <n v="7.0000000000000007E-2"/>
    <n v="0.16"/>
    <n v="41968"/>
    <n v="0"/>
    <n v="0.83"/>
  </r>
  <r>
    <n v="2503"/>
    <s v="Tennessee"/>
    <s v="Putnam"/>
    <s v="No"/>
    <x v="7"/>
    <s v="2"/>
    <n v="0.17"/>
    <n v="0.06"/>
    <n v="0.14000000000000001"/>
    <n v="45512"/>
    <n v="2.4502491083193609"/>
    <n v="0.84"/>
  </r>
  <r>
    <n v="2504"/>
    <s v="Tennessee"/>
    <s v="Rhea"/>
    <s v="No"/>
    <x v="2"/>
    <s v="2"/>
    <n v="0.19"/>
    <n v="7.0000000000000007E-2"/>
    <n v="0.18"/>
    <n v="44132"/>
    <n v="1.414973347970818"/>
    <n v="0.83"/>
  </r>
  <r>
    <n v="2505"/>
    <s v="Tennessee"/>
    <s v="Roane"/>
    <s v="No"/>
    <x v="0"/>
    <s v="2"/>
    <n v="0.23"/>
    <n v="0.09"/>
    <n v="0.15"/>
    <n v="54440"/>
    <n v="1.7242758696007889"/>
    <n v="0.82"/>
  </r>
  <r>
    <n v="2506"/>
    <s v="Tennessee"/>
    <s v="Robertson"/>
    <s v="No"/>
    <x v="3"/>
    <s v="2"/>
    <n v="0.15"/>
    <n v="0.06"/>
    <n v="0.1"/>
    <n v="66006"/>
    <n v="1.9084850188786497"/>
    <n v="0.88"/>
  </r>
  <r>
    <n v="2507"/>
    <s v="Tennessee"/>
    <s v="Rutherford"/>
    <s v="Yes"/>
    <x v="3"/>
    <s v="3"/>
    <n v="0.1"/>
    <n v="0.06"/>
    <n v="0.1"/>
    <n v="64170"/>
    <n v="2.6893088591236203"/>
    <n v="0.91"/>
  </r>
  <r>
    <n v="2508"/>
    <s v="Tennessee"/>
    <s v="Scott"/>
    <s v="No"/>
    <x v="2"/>
    <s v="2"/>
    <n v="0.17"/>
    <n v="0.05"/>
    <n v="0.21"/>
    <n v="35685"/>
    <n v="1.414973347970818"/>
    <n v="0.89"/>
  </r>
  <r>
    <n v="2509"/>
    <s v="Tennessee"/>
    <s v="Sequatchie"/>
    <s v="No"/>
    <x v="0"/>
    <s v="2"/>
    <n v="0.2"/>
    <n v="7.0000000000000007E-2"/>
    <n v="0.16"/>
    <n v="49707"/>
    <n v="0"/>
    <n v="0.86"/>
  </r>
  <r>
    <n v="2510"/>
    <s v="Tennessee"/>
    <s v="Sevier"/>
    <s v="No"/>
    <x v="7"/>
    <s v="2"/>
    <n v="0.2"/>
    <n v="0.08"/>
    <n v="0.14000000000000001"/>
    <n v="47202"/>
    <n v="2.1105897102992488"/>
    <n v="0.83"/>
  </r>
  <r>
    <n v="2511"/>
    <s v="Tennessee"/>
    <s v="Shelby"/>
    <s v="Yes"/>
    <x v="3"/>
    <s v="3"/>
    <n v="0.14000000000000001"/>
    <n v="0.06"/>
    <n v="0.21"/>
    <n v="47924"/>
    <n v="3.6320521667058099"/>
    <n v="0.87"/>
  </r>
  <r>
    <n v="2512"/>
    <s v="Tennessee"/>
    <s v="Smith"/>
    <s v="No"/>
    <x v="3"/>
    <s v="2"/>
    <n v="0.17"/>
    <n v="0.06"/>
    <n v="0.14000000000000001"/>
    <n v="50704"/>
    <n v="1.5563025007672873"/>
    <n v="0.86"/>
  </r>
  <r>
    <n v="2513"/>
    <s v="Tennessee"/>
    <s v="Stewart"/>
    <s v="No"/>
    <x v="6"/>
    <s v="2"/>
    <n v="0.2"/>
    <n v="0.12"/>
    <n v="0.14000000000000001"/>
    <n v="46565"/>
    <n v="0"/>
    <n v="0.84"/>
  </r>
  <r>
    <n v="2514"/>
    <s v="Tennessee"/>
    <s v="Sullivan"/>
    <s v="Yes"/>
    <x v="0"/>
    <s v="3"/>
    <n v="0.22"/>
    <n v="0.08"/>
    <n v="0.16"/>
    <n v="46024"/>
    <n v="2.9518230353159121"/>
    <n v="0.82"/>
  </r>
  <r>
    <n v="2515"/>
    <s v="Tennessee"/>
    <s v="Sumner"/>
    <s v="No"/>
    <x v="3"/>
    <s v="3"/>
    <n v="0.16"/>
    <n v="7.0000000000000007E-2"/>
    <n v="0.09"/>
    <n v="66171"/>
    <n v="2.3729120029701067"/>
    <n v="0.87"/>
  </r>
  <r>
    <n v="2516"/>
    <s v="Tennessee"/>
    <s v="Tipton"/>
    <s v="No"/>
    <x v="3"/>
    <s v="2"/>
    <n v="0.14000000000000001"/>
    <n v="7.0000000000000007E-2"/>
    <n v="0.12"/>
    <n v="60874"/>
    <n v="1.7075701760979363"/>
    <n v="0.88"/>
  </r>
  <r>
    <n v="2517"/>
    <s v="Tennessee"/>
    <s v="Trousdale"/>
    <s v="No"/>
    <x v="3"/>
    <s v="2"/>
    <n v="0.13"/>
    <n v="0.05"/>
    <n v="0.14000000000000001"/>
    <n v="49280"/>
    <n v="1.414973347970818"/>
    <n v="0.68"/>
  </r>
  <r>
    <n v="2518"/>
    <s v="Tennessee"/>
    <s v="Unicoi"/>
    <s v="No"/>
    <x v="1"/>
    <s v="2"/>
    <n v="0.23"/>
    <n v="0.09"/>
    <n v="0.16"/>
    <n v="43688"/>
    <n v="1.9777236052888478"/>
    <n v="0.82"/>
  </r>
  <r>
    <n v="2519"/>
    <s v="Tennessee"/>
    <s v="Union"/>
    <s v="No"/>
    <x v="0"/>
    <s v="2"/>
    <n v="0.18"/>
    <n v="7.0000000000000007E-2"/>
    <n v="0.2"/>
    <n v="40322"/>
    <n v="0"/>
    <n v="0.86"/>
  </r>
  <r>
    <n v="2520"/>
    <s v="Tennessee"/>
    <s v="Van Buren"/>
    <s v="No"/>
    <x v="4"/>
    <s v="1"/>
    <n v="0.24"/>
    <n v="0.08"/>
    <n v="0.16"/>
    <n v="38265"/>
    <n v="0"/>
    <n v="0.8"/>
  </r>
  <r>
    <n v="2521"/>
    <s v="Tennessee"/>
    <s v="Warren"/>
    <s v="No"/>
    <x v="2"/>
    <s v="2"/>
    <n v="0.18"/>
    <n v="0.06"/>
    <n v="0.22"/>
    <n v="42475"/>
    <n v="1.9344984512435677"/>
    <n v="0.86"/>
  </r>
  <r>
    <n v="2522"/>
    <s v="Tennessee"/>
    <s v="Washington"/>
    <s v="Yes"/>
    <x v="1"/>
    <s v="3"/>
    <n v="0.18"/>
    <n v="0.08"/>
    <n v="0.14000000000000001"/>
    <n v="49242"/>
    <n v="2.9122220565324155"/>
    <n v="0.83"/>
  </r>
  <r>
    <n v="2523"/>
    <s v="Tennessee"/>
    <s v="Wayne"/>
    <s v="No"/>
    <x v="6"/>
    <s v="2"/>
    <n v="0.19"/>
    <n v="0.06"/>
    <n v="0.19"/>
    <n v="38879"/>
    <n v="1.414973347970818"/>
    <n v="0.73"/>
  </r>
  <r>
    <n v="2524"/>
    <s v="Tennessee"/>
    <s v="Weakley"/>
    <s v="No"/>
    <x v="5"/>
    <s v="2"/>
    <n v="0.19"/>
    <n v="7.0000000000000007E-2"/>
    <n v="0.19"/>
    <n v="42351"/>
    <n v="1.9912260756924949"/>
    <n v="0.81"/>
  </r>
  <r>
    <n v="2525"/>
    <s v="Tennessee"/>
    <s v="White"/>
    <s v="No"/>
    <x v="5"/>
    <s v="2"/>
    <n v="0.2"/>
    <n v="7.0000000000000007E-2"/>
    <n v="0.17"/>
    <n v="42603"/>
    <n v="1.7853298350107671"/>
    <n v="0.84"/>
  </r>
  <r>
    <n v="2526"/>
    <s v="Tennessee"/>
    <s v="Williamson"/>
    <s v="No"/>
    <x v="3"/>
    <s v="3"/>
    <n v="0.13"/>
    <n v="0.05"/>
    <n v="0.04"/>
    <n v="115930"/>
    <n v="2.5514499979728753"/>
    <n v="0.89"/>
  </r>
  <r>
    <n v="2527"/>
    <s v="Tennessee"/>
    <s v="Wilson"/>
    <s v="No"/>
    <x v="3"/>
    <s v="3"/>
    <n v="0.16"/>
    <n v="7.0000000000000007E-2"/>
    <n v="0.08"/>
    <n v="76507"/>
    <n v="2.3909351071033793"/>
    <n v="0.87"/>
  </r>
  <r>
    <n v="2528"/>
    <s v="Texas"/>
    <s v="Anderson"/>
    <s v="No"/>
    <x v="5"/>
    <s v="2"/>
    <n v="0.15"/>
    <n v="0.06"/>
    <n v="0.15"/>
    <n v="45969"/>
    <n v="2.0827853703164503"/>
    <n v="0.65"/>
  </r>
  <r>
    <n v="2529"/>
    <s v="Texas"/>
    <s v="Andrews"/>
    <s v="No"/>
    <x v="2"/>
    <s v="2"/>
    <n v="0.1"/>
    <n v="0.04"/>
    <n v="0.11"/>
    <n v="84946"/>
    <n v="1.5440680443502757"/>
    <n v="0.91"/>
  </r>
  <r>
    <n v="2530"/>
    <s v="Texas"/>
    <s v="Angelina"/>
    <s v="No"/>
    <x v="8"/>
    <s v="2"/>
    <n v="0.16"/>
    <n v="0.06"/>
    <n v="0.17"/>
    <n v="46653"/>
    <n v="2.5670263661590602"/>
    <n v="0.85"/>
  </r>
  <r>
    <n v="2531"/>
    <s v="Texas"/>
    <s v="Aransas"/>
    <s v="No"/>
    <x v="0"/>
    <s v="2"/>
    <n v="0.3"/>
    <n v="0.11"/>
    <n v="0.2"/>
    <n v="46912"/>
    <n v="0"/>
    <n v="0.72"/>
  </r>
  <r>
    <n v="2532"/>
    <s v="Texas"/>
    <s v="Archer"/>
    <s v="No"/>
    <x v="1"/>
    <s v="1"/>
    <n v="0.2"/>
    <n v="0.06"/>
    <n v="0.1"/>
    <n v="61190"/>
    <n v="0"/>
    <n v="0.83"/>
  </r>
  <r>
    <n v="2533"/>
    <s v="Texas"/>
    <s v="Armstrong"/>
    <s v="No"/>
    <x v="0"/>
    <s v="1"/>
    <n v="0.24"/>
    <n v="7.0000000000000007E-2"/>
    <n v="0.1"/>
    <n v="57210"/>
    <n v="0"/>
    <n v="0.77"/>
  </r>
  <r>
    <n v="2534"/>
    <s v="Texas"/>
    <s v="Atascosa"/>
    <s v="No"/>
    <x v="3"/>
    <s v="2"/>
    <n v="0.15"/>
    <n v="0.06"/>
    <n v="0.16"/>
    <n v="50594"/>
    <n v="1.7160033436347992"/>
    <n v="0.88"/>
  </r>
  <r>
    <n v="2535"/>
    <s v="Texas"/>
    <s v="Austin"/>
    <s v="No"/>
    <x v="3"/>
    <s v="2"/>
    <n v="0.19"/>
    <n v="0.05"/>
    <n v="0.1"/>
    <n v="59942"/>
    <n v="1.0413926851582251"/>
    <n v="0.83"/>
  </r>
  <r>
    <n v="2536"/>
    <s v="Texas"/>
    <s v="Bailey"/>
    <s v="No"/>
    <x v="5"/>
    <s v="1"/>
    <n v="0.15"/>
    <n v="0.04"/>
    <n v="0.15"/>
    <n v="45051"/>
    <n v="1.414973347970818"/>
    <n v="0.85"/>
  </r>
  <r>
    <n v="2537"/>
    <s v="Texas"/>
    <s v="Bandera"/>
    <s v="No"/>
    <x v="3"/>
    <s v="2"/>
    <n v="0.27"/>
    <n v="0.12"/>
    <n v="0.13"/>
    <n v="53008"/>
    <n v="0"/>
    <n v="0.75"/>
  </r>
  <r>
    <n v="2538"/>
    <s v="Texas"/>
    <s v="Bastrop"/>
    <s v="No"/>
    <x v="3"/>
    <s v="2"/>
    <n v="0.15"/>
    <n v="7.0000000000000007E-2"/>
    <n v="0.12"/>
    <n v="61883"/>
    <n v="0.77815125038364363"/>
    <n v="0.85"/>
  </r>
  <r>
    <n v="2539"/>
    <s v="Texas"/>
    <s v="Baylor"/>
    <s v="No"/>
    <x v="6"/>
    <s v="1"/>
    <n v="0.24"/>
    <n v="0.06"/>
    <n v="0.16"/>
    <n v="41180"/>
    <n v="1.6127838567197355"/>
    <n v="0.81"/>
  </r>
  <r>
    <n v="2540"/>
    <s v="Texas"/>
    <s v="Bee"/>
    <s v="No"/>
    <x v="2"/>
    <s v="2"/>
    <n v="0.12"/>
    <n v="0.06"/>
    <n v="0.2"/>
    <n v="41806"/>
    <n v="1.6989700043360187"/>
    <n v="0.66"/>
  </r>
  <r>
    <n v="2541"/>
    <s v="Texas"/>
    <s v="Bell"/>
    <s v="Yes"/>
    <x v="0"/>
    <s v="3"/>
    <n v="0.11"/>
    <n v="0.16"/>
    <n v="0.13"/>
    <n v="54292"/>
    <n v="3.4278105726759902"/>
    <n v="0.9"/>
  </r>
  <r>
    <n v="2542"/>
    <s v="Texas"/>
    <s v="Bexar"/>
    <s v="Yes"/>
    <x v="3"/>
    <s v="4"/>
    <n v="0.12"/>
    <n v="0.08"/>
    <n v="0.17"/>
    <n v="54210"/>
    <n v="3.8799555851227492"/>
    <n v="0.88"/>
  </r>
  <r>
    <n v="2543"/>
    <s v="Texas"/>
    <s v="Blanco"/>
    <s v="No"/>
    <x v="6"/>
    <s v="2"/>
    <n v="0.24"/>
    <n v="0.09"/>
    <n v="0.1"/>
    <n v="64832"/>
    <n v="0"/>
    <n v="0.78"/>
  </r>
  <r>
    <n v="2544"/>
    <s v="Texas"/>
    <s v="Borden"/>
    <s v="No"/>
    <x v="6"/>
    <s v="1"/>
    <n v="0.25"/>
    <n v="0.08"/>
    <n v="0.1"/>
    <n v="66101"/>
    <n v="0"/>
    <n v="0.76"/>
  </r>
  <r>
    <n v="2545"/>
    <s v="Texas"/>
    <s v="Bosque"/>
    <s v="No"/>
    <x v="2"/>
    <s v="2"/>
    <n v="0.25"/>
    <n v="0.08"/>
    <n v="0.15"/>
    <n v="48460"/>
    <n v="1.414973347970818"/>
    <n v="0.78"/>
  </r>
  <r>
    <n v="2546"/>
    <s v="Texas"/>
    <s v="Bowie"/>
    <s v="No"/>
    <x v="1"/>
    <s v="2"/>
    <n v="0.17"/>
    <n v="0.08"/>
    <n v="0.18"/>
    <n v="47339"/>
    <n v="2.828015064223977"/>
    <n v="0.81"/>
  </r>
  <r>
    <n v="2547"/>
    <s v="Texas"/>
    <s v="Brazoria"/>
    <s v="No"/>
    <x v="3"/>
    <s v="3"/>
    <n v="0.12"/>
    <n v="0.05"/>
    <n v="0.1"/>
    <n v="74225"/>
    <n v="2.3242824552976926"/>
    <n v="0.87"/>
  </r>
  <r>
    <n v="2548"/>
    <s v="Texas"/>
    <s v="Brazos"/>
    <s v="No"/>
    <x v="1"/>
    <s v="3"/>
    <n v="0.09"/>
    <n v="0.04"/>
    <n v="0.22"/>
    <n v="50113"/>
    <n v="2.7831886910752575"/>
    <n v="0.86"/>
  </r>
  <r>
    <n v="2549"/>
    <s v="Texas"/>
    <s v="Brewster"/>
    <s v="No"/>
    <x v="5"/>
    <s v="1"/>
    <n v="0.23"/>
    <n v="0.09"/>
    <n v="0.16"/>
    <n v="45670"/>
    <n v="1.414973347970818"/>
    <n v="0.78"/>
  </r>
  <r>
    <n v="2550"/>
    <s v="Texas"/>
    <s v="Briscoe"/>
    <s v="No"/>
    <x v="4"/>
    <s v="1"/>
    <n v="0.26"/>
    <n v="0.05"/>
    <n v="0.16"/>
    <n v="44409"/>
    <n v="0"/>
    <n v="0.76"/>
  </r>
  <r>
    <n v="2551"/>
    <s v="Texas"/>
    <s v="Brooks"/>
    <s v="No"/>
    <x v="5"/>
    <s v="1"/>
    <n v="0.18"/>
    <n v="0.04"/>
    <n v="0.31"/>
    <n v="30116"/>
    <n v="0"/>
    <n v="0.84"/>
  </r>
  <r>
    <n v="2552"/>
    <s v="Texas"/>
    <s v="Brown"/>
    <s v="No"/>
    <x v="8"/>
    <s v="2"/>
    <n v="0.2"/>
    <n v="0.08"/>
    <n v="0.13"/>
    <n v="47097"/>
    <n v="2.1875207208364631"/>
    <n v="0.81"/>
  </r>
  <r>
    <n v="2553"/>
    <s v="Texas"/>
    <s v="Burleson"/>
    <s v="No"/>
    <x v="1"/>
    <s v="2"/>
    <n v="0.2"/>
    <n v="7.0000000000000007E-2"/>
    <n v="0.15"/>
    <n v="53626"/>
    <n v="1.1139433523068367"/>
    <n v="0.82"/>
  </r>
  <r>
    <n v="2554"/>
    <s v="Texas"/>
    <s v="Burnet"/>
    <s v="No"/>
    <x v="2"/>
    <s v="2"/>
    <n v="0.22"/>
    <n v="0.08"/>
    <n v="0.11"/>
    <n v="56696"/>
    <n v="1.8195439355418688"/>
    <n v="0.78"/>
  </r>
  <r>
    <n v="2555"/>
    <s v="Texas"/>
    <s v="Caldwell"/>
    <s v="No"/>
    <x v="3"/>
    <s v="2"/>
    <n v="0.14000000000000001"/>
    <n v="0.06"/>
    <n v="0.14000000000000001"/>
    <n v="52588"/>
    <n v="1.7781512503836436"/>
    <n v="0.85"/>
  </r>
  <r>
    <n v="2556"/>
    <s v="Texas"/>
    <s v="Calhoun"/>
    <s v="No"/>
    <x v="2"/>
    <s v="2"/>
    <n v="0.18"/>
    <n v="0.06"/>
    <n v="0.14000000000000001"/>
    <n v="52085"/>
    <n v="1.414973347970818"/>
    <n v="0.84"/>
  </r>
  <r>
    <n v="2557"/>
    <s v="Texas"/>
    <s v="Callahan"/>
    <s v="No"/>
    <x v="1"/>
    <s v="2"/>
    <n v="0.21"/>
    <n v="0.09"/>
    <n v="0.12"/>
    <n v="50330"/>
    <n v="0"/>
    <n v="0.82"/>
  </r>
  <r>
    <n v="2558"/>
    <s v="Texas"/>
    <s v="Cameron"/>
    <s v="No"/>
    <x v="0"/>
    <s v="3"/>
    <n v="0.14000000000000001"/>
    <n v="0.04"/>
    <n v="0.28000000000000003"/>
    <n v="38106"/>
    <n v="3.0557604646877348"/>
    <n v="0.87"/>
  </r>
  <r>
    <n v="2559"/>
    <s v="Texas"/>
    <s v="Camp"/>
    <s v="No"/>
    <x v="2"/>
    <s v="2"/>
    <n v="0.19"/>
    <n v="7.0000000000000007E-2"/>
    <n v="0.19"/>
    <n v="43714"/>
    <n v="1.414973347970818"/>
    <n v="0.84"/>
  </r>
  <r>
    <n v="2560"/>
    <s v="Texas"/>
    <s v="Carson"/>
    <s v="No"/>
    <x v="0"/>
    <s v="1"/>
    <n v="0.2"/>
    <n v="7.0000000000000007E-2"/>
    <n v="0.09"/>
    <n v="64799"/>
    <n v="0"/>
    <n v="0.83"/>
  </r>
  <r>
    <n v="2561"/>
    <s v="Texas"/>
    <s v="Cass"/>
    <s v="No"/>
    <x v="2"/>
    <s v="2"/>
    <n v="0.22"/>
    <n v="0.08"/>
    <n v="0.2"/>
    <n v="44154"/>
    <n v="0"/>
    <n v="0.82"/>
  </r>
  <r>
    <n v="2562"/>
    <s v="Texas"/>
    <s v="Castro"/>
    <s v="No"/>
    <x v="2"/>
    <s v="1"/>
    <n v="0.16"/>
    <n v="0.03"/>
    <n v="0.17"/>
    <n v="45689"/>
    <n v="1.255272505103306"/>
    <n v="0.85"/>
  </r>
  <r>
    <n v="2563"/>
    <s v="Texas"/>
    <s v="Chambers"/>
    <s v="No"/>
    <x v="3"/>
    <s v="2"/>
    <n v="0.12"/>
    <n v="0.05"/>
    <n v="0.08"/>
    <n v="89513"/>
    <n v="1.5563025007672873"/>
    <n v="0.9"/>
  </r>
  <r>
    <n v="2564"/>
    <s v="Texas"/>
    <s v="Cherokee"/>
    <s v="No"/>
    <x v="2"/>
    <s v="2"/>
    <n v="0.18"/>
    <n v="0.06"/>
    <n v="0.16"/>
    <n v="43483"/>
    <n v="2.510545010206612"/>
    <n v="0.81"/>
  </r>
  <r>
    <n v="2565"/>
    <s v="Texas"/>
    <s v="Childress"/>
    <s v="No"/>
    <x v="5"/>
    <s v="1"/>
    <n v="0.15"/>
    <n v="0.04"/>
    <n v="0.16"/>
    <n v="42291"/>
    <n v="1.5563025007672873"/>
    <n v="0.64"/>
  </r>
  <r>
    <n v="2566"/>
    <s v="Texas"/>
    <s v="Clay"/>
    <s v="No"/>
    <x v="1"/>
    <s v="2"/>
    <n v="0.23"/>
    <n v="0.08"/>
    <n v="0.11"/>
    <n v="58356"/>
    <n v="1.414973347970818"/>
    <n v="0.8"/>
  </r>
  <r>
    <n v="2567"/>
    <s v="Texas"/>
    <s v="Cochran"/>
    <s v="No"/>
    <x v="4"/>
    <s v="1"/>
    <n v="0.16"/>
    <n v="0.04"/>
    <n v="0.21"/>
    <n v="42873"/>
    <n v="1.146128035678238"/>
    <n v="0.84"/>
  </r>
  <r>
    <n v="2568"/>
    <s v="Texas"/>
    <s v="Coke"/>
    <s v="No"/>
    <x v="6"/>
    <s v="1"/>
    <n v="0.27"/>
    <n v="0.08"/>
    <n v="0.14000000000000001"/>
    <n v="44804"/>
    <n v="0"/>
    <n v="0.75"/>
  </r>
  <r>
    <n v="2569"/>
    <s v="Texas"/>
    <s v="Coleman"/>
    <s v="No"/>
    <x v="2"/>
    <s v="1"/>
    <n v="0.25"/>
    <n v="0.08"/>
    <n v="0.19"/>
    <n v="39484"/>
    <n v="1.414973347970818"/>
    <n v="0.78"/>
  </r>
  <r>
    <n v="2570"/>
    <s v="Texas"/>
    <s v="Collin"/>
    <s v="Yes"/>
    <x v="3"/>
    <s v="4"/>
    <n v="0.11"/>
    <n v="0.04"/>
    <n v="0.06"/>
    <n v="96936"/>
    <n v="3.3248994970523134"/>
    <n v="0.9"/>
  </r>
  <r>
    <n v="2571"/>
    <s v="Texas"/>
    <s v="Collingsworth"/>
    <s v="No"/>
    <x v="4"/>
    <s v="1"/>
    <n v="0.19"/>
    <n v="0.06"/>
    <n v="0.17"/>
    <n v="39536"/>
    <n v="1.146128035678238"/>
    <n v="0.82"/>
  </r>
  <r>
    <n v="2572"/>
    <s v="Texas"/>
    <s v="Colorado"/>
    <s v="No"/>
    <x v="2"/>
    <s v="2"/>
    <n v="0.22"/>
    <n v="0.06"/>
    <n v="0.13"/>
    <n v="48258"/>
    <n v="1.7323937598229686"/>
    <n v="0.8"/>
  </r>
  <r>
    <n v="2573"/>
    <s v="Texas"/>
    <s v="Comal"/>
    <s v="No"/>
    <x v="3"/>
    <s v="3"/>
    <n v="0.18"/>
    <n v="0.09"/>
    <n v="7.0000000000000007E-2"/>
    <n v="76523"/>
    <n v="2.1789769472931693"/>
    <n v="0.84"/>
  </r>
  <r>
    <n v="2574"/>
    <s v="Texas"/>
    <s v="Comanche"/>
    <s v="No"/>
    <x v="5"/>
    <s v="2"/>
    <n v="0.24"/>
    <n v="7.0000000000000007E-2"/>
    <n v="0.16"/>
    <n v="52251"/>
    <n v="1.3802112417116059"/>
    <n v="0.78"/>
  </r>
  <r>
    <n v="2575"/>
    <s v="Texas"/>
    <s v="Concho"/>
    <s v="No"/>
    <x v="6"/>
    <s v="1"/>
    <n v="0.18"/>
    <n v="0.04"/>
    <n v="0.16"/>
    <n v="40987"/>
    <n v="1.2304489213782739"/>
    <n v="0.46"/>
  </r>
  <r>
    <n v="2576"/>
    <s v="Texas"/>
    <s v="Cooke"/>
    <s v="No"/>
    <x v="2"/>
    <s v="2"/>
    <n v="0.19"/>
    <n v="7.0000000000000007E-2"/>
    <n v="0.15"/>
    <n v="52047"/>
    <n v="1.8260748027008264"/>
    <n v="0.83"/>
  </r>
  <r>
    <n v="2577"/>
    <s v="Texas"/>
    <s v="Coryell"/>
    <s v="No"/>
    <x v="0"/>
    <s v="2"/>
    <n v="0.1"/>
    <n v="0.16"/>
    <n v="0.13"/>
    <n v="48099"/>
    <n v="1.414973347970818"/>
    <n v="0.77"/>
  </r>
  <r>
    <n v="2578"/>
    <s v="Texas"/>
    <s v="Cottle"/>
    <s v="No"/>
    <x v="4"/>
    <s v="1"/>
    <n v="0.24"/>
    <n v="0.04"/>
    <n v="0.21"/>
    <n v="38304"/>
    <n v="0"/>
    <n v="0.8"/>
  </r>
  <r>
    <n v="2579"/>
    <s v="Texas"/>
    <s v="Crane"/>
    <s v="No"/>
    <x v="2"/>
    <s v="1"/>
    <n v="0.12"/>
    <n v="0.03"/>
    <n v="0.1"/>
    <n v="61987"/>
    <n v="1.0413926851582251"/>
    <n v="0.89"/>
  </r>
  <r>
    <n v="2580"/>
    <s v="Texas"/>
    <s v="Crockett"/>
    <s v="No"/>
    <x v="5"/>
    <s v="1"/>
    <n v="0.18"/>
    <n v="0.05"/>
    <n v="0.15"/>
    <n v="49117"/>
    <n v="0"/>
    <n v="0.84"/>
  </r>
  <r>
    <n v="2581"/>
    <s v="Texas"/>
    <s v="Crosby"/>
    <s v="No"/>
    <x v="0"/>
    <s v="1"/>
    <n v="0.19"/>
    <n v="0.04"/>
    <n v="0.23"/>
    <n v="37911"/>
    <n v="0.90308998699194354"/>
    <n v="0.84"/>
  </r>
  <r>
    <n v="2582"/>
    <s v="Texas"/>
    <s v="Culberson"/>
    <s v="No"/>
    <x v="4"/>
    <s v="1"/>
    <n v="0.21"/>
    <n v="0.05"/>
    <n v="0.2"/>
    <n v="42164"/>
    <n v="1.1760912590556813"/>
    <n v="0.8"/>
  </r>
  <r>
    <n v="2583"/>
    <s v="Texas"/>
    <s v="Dallam"/>
    <s v="No"/>
    <x v="5"/>
    <s v="1"/>
    <n v="0.11"/>
    <n v="0.05"/>
    <n v="0.12"/>
    <n v="50587"/>
    <n v="1.3424226808222062"/>
    <n v="0.89"/>
  </r>
  <r>
    <n v="2584"/>
    <s v="Texas"/>
    <s v="Dallas"/>
    <s v="Yes"/>
    <x v="3"/>
    <s v="4"/>
    <n v="0.11"/>
    <n v="0.04"/>
    <n v="0.14000000000000001"/>
    <n v="59838"/>
    <n v="3.9212181211949502"/>
    <n v="0.9"/>
  </r>
  <r>
    <n v="2585"/>
    <s v="Texas"/>
    <s v="Dawson"/>
    <s v="No"/>
    <x v="5"/>
    <s v="2"/>
    <n v="0.15"/>
    <n v="0.04"/>
    <n v="0.2"/>
    <n v="43726"/>
    <n v="1.3617278360175928"/>
    <n v="0.77"/>
  </r>
  <r>
    <n v="2586"/>
    <s v="Texas"/>
    <s v="Deaf Smith"/>
    <s v="No"/>
    <x v="2"/>
    <s v="2"/>
    <n v="0.13"/>
    <n v="0.03"/>
    <n v="0.17"/>
    <n v="44230"/>
    <n v="1.6020599913279623"/>
    <n v="0.88"/>
  </r>
  <r>
    <n v="2587"/>
    <s v="Texas"/>
    <s v="Delta"/>
    <s v="No"/>
    <x v="6"/>
    <s v="1"/>
    <n v="0.21"/>
    <n v="0.08"/>
    <n v="0.17"/>
    <n v="44410"/>
    <n v="0"/>
    <n v="0.83"/>
  </r>
  <r>
    <n v="2588"/>
    <s v="Texas"/>
    <s v="Denton"/>
    <s v="Yes"/>
    <x v="3"/>
    <s v="3"/>
    <n v="0.1"/>
    <n v="0.05"/>
    <n v="7.0000000000000007E-2"/>
    <n v="88384"/>
    <n v="3.1451964061141817"/>
    <n v="0.9"/>
  </r>
  <r>
    <n v="2589"/>
    <s v="Texas"/>
    <s v="DeWitt"/>
    <s v="No"/>
    <x v="2"/>
    <s v="2"/>
    <n v="0.2"/>
    <n v="0.06"/>
    <n v="0.17"/>
    <n v="49208"/>
    <n v="1.3979400086720377"/>
    <n v="0.75"/>
  </r>
  <r>
    <n v="2590"/>
    <s v="Texas"/>
    <s v="Dickens"/>
    <s v="No"/>
    <x v="6"/>
    <s v="1"/>
    <n v="0.23"/>
    <n v="7.0000000000000007E-2"/>
    <n v="0.17"/>
    <n v="39627"/>
    <n v="0"/>
    <n v="0.66"/>
  </r>
  <r>
    <n v="2591"/>
    <s v="Texas"/>
    <s v="Dimmit"/>
    <s v="No"/>
    <x v="2"/>
    <s v="2"/>
    <n v="0.17"/>
    <n v="0.04"/>
    <n v="0.24"/>
    <n v="37177"/>
    <n v="1.5563025007672873"/>
    <n v="0.85"/>
  </r>
  <r>
    <n v="2592"/>
    <s v="Texas"/>
    <s v="Donley"/>
    <s v="No"/>
    <x v="6"/>
    <s v="1"/>
    <n v="0.24"/>
    <n v="7.0000000000000007E-2"/>
    <n v="0.17"/>
    <n v="40945"/>
    <n v="0"/>
    <n v="0.72"/>
  </r>
  <r>
    <n v="2593"/>
    <s v="Texas"/>
    <s v="Duval"/>
    <s v="No"/>
    <x v="5"/>
    <s v="2"/>
    <n v="0.18"/>
    <n v="0.05"/>
    <n v="0.24"/>
    <n v="35156"/>
    <n v="0"/>
    <n v="0.79"/>
  </r>
  <r>
    <n v="2594"/>
    <s v="Texas"/>
    <s v="Eastland"/>
    <s v="No"/>
    <x v="2"/>
    <s v="2"/>
    <n v="0.22"/>
    <n v="7.0000000000000007E-2"/>
    <n v="0.18"/>
    <n v="44773"/>
    <n v="1.5440680443502757"/>
    <n v="0.78"/>
  </r>
  <r>
    <n v="2595"/>
    <s v="Texas"/>
    <s v="Ector"/>
    <s v="No"/>
    <x v="1"/>
    <s v="3"/>
    <n v="0.1"/>
    <n v="0.04"/>
    <n v="0.13"/>
    <n v="60431"/>
    <n v="2.79309160017658"/>
    <n v="0.91"/>
  </r>
  <r>
    <n v="2596"/>
    <s v="Texas"/>
    <s v="Edwards"/>
    <s v="No"/>
    <x v="4"/>
    <s v="1"/>
    <n v="0.28999999999999998"/>
    <n v="0.06"/>
    <n v="0.22"/>
    <n v="37812"/>
    <n v="0"/>
    <n v="0.73"/>
  </r>
  <r>
    <n v="2597"/>
    <s v="Texas"/>
    <s v="Ellis"/>
    <s v="Yes"/>
    <x v="3"/>
    <s v="3"/>
    <n v="0.13"/>
    <n v="0.06"/>
    <n v="0.09"/>
    <n v="76792"/>
    <n v="2.27415784926368"/>
    <n v="0.89"/>
  </r>
  <r>
    <n v="2598"/>
    <s v="Texas"/>
    <s v="El Paso"/>
    <s v="No"/>
    <x v="0"/>
    <s v="3"/>
    <n v="0.12"/>
    <n v="7.0000000000000007E-2"/>
    <n v="0.2"/>
    <n v="43948"/>
    <n v="3.3705130895985924"/>
    <n v="0.88"/>
  </r>
  <r>
    <n v="2599"/>
    <s v="Texas"/>
    <s v="Erath"/>
    <s v="No"/>
    <x v="7"/>
    <s v="2"/>
    <n v="0.14000000000000001"/>
    <n v="0.05"/>
    <n v="0.16"/>
    <n v="47087"/>
    <n v="1.7075701760979363"/>
    <n v="0.8"/>
  </r>
  <r>
    <n v="2600"/>
    <s v="Texas"/>
    <s v="Falls"/>
    <s v="No"/>
    <x v="0"/>
    <s v="2"/>
    <n v="0.18"/>
    <n v="7.0000000000000007E-2"/>
    <n v="0.19"/>
    <n v="37428"/>
    <n v="1.5185139398778875"/>
    <n v="0.74"/>
  </r>
  <r>
    <n v="2601"/>
    <s v="Texas"/>
    <s v="Fannin"/>
    <s v="No"/>
    <x v="2"/>
    <s v="2"/>
    <n v="0.19"/>
    <n v="0.08"/>
    <n v="0.13"/>
    <n v="53111"/>
    <n v="1.414973347970818"/>
    <n v="0.78"/>
  </r>
  <r>
    <n v="2602"/>
    <s v="Texas"/>
    <s v="Fayette"/>
    <s v="No"/>
    <x v="2"/>
    <s v="2"/>
    <n v="0.25"/>
    <n v="7.0000000000000007E-2"/>
    <n v="0.13"/>
    <n v="55776"/>
    <n v="1.5910646070264991"/>
    <n v="0.76"/>
  </r>
  <r>
    <n v="2603"/>
    <s v="Texas"/>
    <s v="Fisher"/>
    <s v="No"/>
    <x v="6"/>
    <s v="1"/>
    <n v="0.25"/>
    <n v="7.0000000000000007E-2"/>
    <n v="0.15"/>
    <n v="45261"/>
    <n v="1.1760912590556813"/>
    <n v="0.78"/>
  </r>
  <r>
    <n v="2604"/>
    <s v="Texas"/>
    <s v="Floyd"/>
    <s v="No"/>
    <x v="2"/>
    <s v="1"/>
    <n v="0.19"/>
    <n v="0.05"/>
    <n v="0.21"/>
    <n v="39891"/>
    <n v="1.414973347970818"/>
    <n v="0.83"/>
  </r>
  <r>
    <n v="2605"/>
    <s v="Texas"/>
    <s v="Foard"/>
    <s v="No"/>
    <x v="4"/>
    <s v="1"/>
    <n v="0.26"/>
    <n v="7.0000000000000007E-2"/>
    <n v="0.18"/>
    <n v="37648"/>
    <n v="0"/>
    <n v="0.78"/>
  </r>
  <r>
    <n v="2606"/>
    <s v="Texas"/>
    <s v="Fort Bend"/>
    <s v="No"/>
    <x v="3"/>
    <s v="3"/>
    <n v="0.11"/>
    <n v="0.03"/>
    <n v="0.08"/>
    <n v="92310"/>
    <n v="3.1055101847699738"/>
    <n v="0.9"/>
  </r>
  <r>
    <n v="2607"/>
    <s v="Texas"/>
    <s v="Franklin"/>
    <s v="No"/>
    <x v="5"/>
    <s v="2"/>
    <n v="0.22"/>
    <n v="7.0000000000000007E-2"/>
    <n v="0.15"/>
    <n v="48222"/>
    <n v="0"/>
    <n v="0.81"/>
  </r>
  <r>
    <n v="2608"/>
    <s v="Texas"/>
    <s v="Freestone"/>
    <s v="No"/>
    <x v="5"/>
    <s v="2"/>
    <n v="0.2"/>
    <n v="7.0000000000000007E-2"/>
    <n v="0.13"/>
    <n v="49317"/>
    <n v="1.1760912590556813"/>
    <n v="0.76"/>
  </r>
  <r>
    <n v="2609"/>
    <s v="Texas"/>
    <s v="Frio"/>
    <s v="No"/>
    <x v="2"/>
    <s v="2"/>
    <n v="0.12"/>
    <n v="0.03"/>
    <n v="0.23"/>
    <n v="41038"/>
    <n v="1.3617278360175928"/>
    <n v="0.73"/>
  </r>
  <r>
    <n v="2610"/>
    <s v="Texas"/>
    <s v="Gaines"/>
    <s v="No"/>
    <x v="5"/>
    <s v="2"/>
    <n v="0.09"/>
    <n v="0.02"/>
    <n v="0.15"/>
    <n v="56321"/>
    <n v="1.414973347970818"/>
    <n v="0.92"/>
  </r>
  <r>
    <n v="2611"/>
    <s v="Texas"/>
    <s v="Galveston"/>
    <s v="No"/>
    <x v="3"/>
    <s v="3"/>
    <n v="0.14000000000000001"/>
    <n v="7.0000000000000007E-2"/>
    <n v="0.12"/>
    <n v="71959"/>
    <n v="2.725094521081469"/>
    <n v="0.87"/>
  </r>
  <r>
    <n v="2612"/>
    <s v="Texas"/>
    <s v="Garza"/>
    <s v="No"/>
    <x v="2"/>
    <s v="1"/>
    <n v="0.11"/>
    <n v="0.03"/>
    <n v="0.17"/>
    <n v="46490"/>
    <n v="0"/>
    <n v="0.57999999999999996"/>
  </r>
  <r>
    <n v="2613"/>
    <s v="Texas"/>
    <s v="Gillespie"/>
    <s v="No"/>
    <x v="5"/>
    <s v="2"/>
    <n v="0.3"/>
    <n v="0.08"/>
    <n v="0.09"/>
    <n v="61433"/>
    <n v="1.7634279935629373"/>
    <n v="0.72"/>
  </r>
  <r>
    <n v="2614"/>
    <s v="Texas"/>
    <s v="Glasscock"/>
    <s v="No"/>
    <x v="6"/>
    <s v="1"/>
    <n v="0.15"/>
    <n v="0.04"/>
    <n v="0.1"/>
    <n v="83330"/>
    <n v="0"/>
    <n v="0.85"/>
  </r>
  <r>
    <n v="2615"/>
    <s v="Texas"/>
    <s v="Goliad"/>
    <s v="No"/>
    <x v="1"/>
    <s v="1"/>
    <n v="0.23"/>
    <n v="7.0000000000000007E-2"/>
    <n v="0.14000000000000001"/>
    <n v="55008"/>
    <n v="0"/>
    <n v="0.79"/>
  </r>
  <r>
    <n v="2616"/>
    <s v="Texas"/>
    <s v="Gonzales"/>
    <s v="No"/>
    <x v="2"/>
    <s v="2"/>
    <n v="0.17"/>
    <n v="0.06"/>
    <n v="0.17"/>
    <n v="49829"/>
    <n v="1.5314789170422551"/>
    <n v="0.85"/>
  </r>
  <r>
    <n v="2617"/>
    <s v="Texas"/>
    <s v="Gray"/>
    <s v="No"/>
    <x v="2"/>
    <s v="2"/>
    <n v="0.16"/>
    <n v="0.06"/>
    <n v="0.15"/>
    <n v="49121"/>
    <n v="1.8633228601204559"/>
    <n v="0.79"/>
  </r>
  <r>
    <n v="2618"/>
    <s v="Texas"/>
    <s v="Grayson"/>
    <s v="No"/>
    <x v="1"/>
    <s v="3"/>
    <n v="0.18"/>
    <n v="0.08"/>
    <n v="0.12"/>
    <n v="51403"/>
    <n v="2.7458551951737289"/>
    <n v="0.84"/>
  </r>
  <r>
    <n v="2619"/>
    <s v="Texas"/>
    <s v="Gregg"/>
    <s v="No"/>
    <x v="1"/>
    <s v="3"/>
    <n v="0.15"/>
    <n v="7.0000000000000007E-2"/>
    <n v="0.15"/>
    <n v="50610"/>
    <n v="2.5575072019056577"/>
    <n v="0.85"/>
  </r>
  <r>
    <n v="2620"/>
    <s v="Texas"/>
    <s v="Grimes"/>
    <s v="No"/>
    <x v="2"/>
    <s v="2"/>
    <n v="0.17"/>
    <n v="0.06"/>
    <n v="0.16"/>
    <n v="49498"/>
    <n v="1.2787536009528289"/>
    <n v="0.76"/>
  </r>
  <r>
    <n v="2621"/>
    <s v="Texas"/>
    <s v="Guadalupe"/>
    <s v="No"/>
    <x v="3"/>
    <s v="3"/>
    <n v="0.14000000000000001"/>
    <n v="0.1"/>
    <n v="0.08"/>
    <n v="73864"/>
    <n v="1.9590413923210936"/>
    <n v="0.88"/>
  </r>
  <r>
    <n v="2622"/>
    <s v="Texas"/>
    <s v="Hale"/>
    <s v="No"/>
    <x v="7"/>
    <s v="2"/>
    <n v="0.13"/>
    <n v="0.04"/>
    <n v="0.17"/>
    <n v="42782"/>
    <n v="1.9493900066449128"/>
    <n v="0.81"/>
  </r>
  <r>
    <n v="2623"/>
    <s v="Texas"/>
    <s v="Hall"/>
    <s v="No"/>
    <x v="4"/>
    <s v="1"/>
    <n v="0.23"/>
    <n v="0.06"/>
    <n v="0.24"/>
    <n v="32597"/>
    <n v="0"/>
    <n v="0.79"/>
  </r>
  <r>
    <n v="2624"/>
    <s v="Texas"/>
    <s v="Hamilton"/>
    <s v="No"/>
    <x v="2"/>
    <s v="1"/>
    <n v="0.25"/>
    <n v="0.08"/>
    <n v="0.14000000000000001"/>
    <n v="49210"/>
    <n v="1.414973347970818"/>
    <n v="0.78"/>
  </r>
  <r>
    <n v="2625"/>
    <s v="Texas"/>
    <s v="Hansford"/>
    <s v="No"/>
    <x v="5"/>
    <s v="1"/>
    <n v="0.15"/>
    <n v="0.04"/>
    <n v="0.11"/>
    <n v="57240"/>
    <n v="1.1760912590556813"/>
    <n v="0.86"/>
  </r>
  <r>
    <n v="2626"/>
    <s v="Texas"/>
    <s v="Hardeman"/>
    <s v="No"/>
    <x v="4"/>
    <s v="1"/>
    <n v="0.22"/>
    <n v="0.06"/>
    <n v="0.17"/>
    <n v="42469"/>
    <n v="1.505149978319906"/>
    <n v="0.81"/>
  </r>
  <r>
    <n v="2627"/>
    <s v="Texas"/>
    <s v="Hardin"/>
    <s v="No"/>
    <x v="0"/>
    <s v="2"/>
    <n v="0.17"/>
    <n v="7.0000000000000007E-2"/>
    <n v="0.12"/>
    <n v="60909"/>
    <n v="0"/>
    <n v="0.86"/>
  </r>
  <r>
    <n v="2628"/>
    <s v="Texas"/>
    <s v="Harris"/>
    <s v="Yes"/>
    <x v="3"/>
    <s v="4"/>
    <n v="0.11"/>
    <n v="0.04"/>
    <n v="0.16"/>
    <n v="60241"/>
    <n v="4.1666077030839102"/>
    <n v="0.9"/>
  </r>
  <r>
    <n v="2629"/>
    <s v="Texas"/>
    <s v="Harrison"/>
    <s v="No"/>
    <x v="7"/>
    <s v="2"/>
    <n v="0.17"/>
    <n v="7.0000000000000007E-2"/>
    <n v="0.14000000000000001"/>
    <n v="50131"/>
    <n v="2.6424645202421213"/>
    <n v="0.85"/>
  </r>
  <r>
    <n v="2630"/>
    <s v="Texas"/>
    <s v="Hartley"/>
    <s v="No"/>
    <x v="5"/>
    <s v="1"/>
    <n v="0.15"/>
    <n v="0.04"/>
    <n v="0.08"/>
    <n v="72451"/>
    <n v="0"/>
    <n v="0.67"/>
  </r>
  <r>
    <n v="2631"/>
    <s v="Texas"/>
    <s v="Haskell"/>
    <s v="No"/>
    <x v="2"/>
    <s v="1"/>
    <n v="0.22"/>
    <n v="0.05"/>
    <n v="0.21"/>
    <n v="40880"/>
    <n v="1.2041199826559248"/>
    <n v="0.72"/>
  </r>
  <r>
    <n v="2632"/>
    <s v="Texas"/>
    <s v="Hays"/>
    <s v="No"/>
    <x v="3"/>
    <s v="3"/>
    <n v="0.11"/>
    <n v="0.05"/>
    <n v="0.13"/>
    <n v="68180"/>
    <n v="2.5118833609788744"/>
    <n v="0.87"/>
  </r>
  <r>
    <n v="2633"/>
    <s v="Texas"/>
    <s v="Hemphill"/>
    <s v="No"/>
    <x v="5"/>
    <s v="1"/>
    <n v="0.14000000000000001"/>
    <n v="0.05"/>
    <n v="0.1"/>
    <n v="66849"/>
    <n v="1.3010299956639813"/>
    <n v="0.86"/>
  </r>
  <r>
    <n v="2634"/>
    <s v="Texas"/>
    <s v="Henderson"/>
    <s v="No"/>
    <x v="7"/>
    <s v="2"/>
    <n v="0.22"/>
    <n v="0.08"/>
    <n v="0.19"/>
    <n v="43337"/>
    <n v="2.1072099696478683"/>
    <n v="0.81"/>
  </r>
  <r>
    <n v="2635"/>
    <s v="Texas"/>
    <s v="Hidalgo"/>
    <s v="No"/>
    <x v="0"/>
    <s v="3"/>
    <n v="0.11"/>
    <n v="0.02"/>
    <n v="0.3"/>
    <n v="38785"/>
    <n v="3.340047317661393"/>
    <n v="0.89"/>
  </r>
  <r>
    <n v="2636"/>
    <s v="Texas"/>
    <s v="Hill"/>
    <s v="No"/>
    <x v="2"/>
    <s v="2"/>
    <n v="0.21"/>
    <n v="7.0000000000000007E-2"/>
    <n v="0.12"/>
    <n v="48670"/>
    <n v="1.7923916894982539"/>
    <n v="0.82"/>
  </r>
  <r>
    <n v="2637"/>
    <s v="Texas"/>
    <s v="Hockley"/>
    <s v="No"/>
    <x v="2"/>
    <s v="2"/>
    <n v="0.15"/>
    <n v="0.05"/>
    <n v="0.19"/>
    <n v="46764"/>
    <n v="1.4313637641589874"/>
    <n v="0.84"/>
  </r>
  <r>
    <n v="2638"/>
    <s v="Texas"/>
    <s v="Hood"/>
    <s v="No"/>
    <x v="3"/>
    <s v="2"/>
    <n v="0.25"/>
    <n v="0.09"/>
    <n v="0.1"/>
    <n v="60917"/>
    <n v="1.8692317197309762"/>
    <n v="0.77"/>
  </r>
  <r>
    <n v="2639"/>
    <s v="Texas"/>
    <s v="Hopkins"/>
    <s v="No"/>
    <x v="2"/>
    <s v="2"/>
    <n v="0.18"/>
    <n v="0.06"/>
    <n v="0.14000000000000001"/>
    <n v="52079"/>
    <n v="1.7558748556724915"/>
    <n v="0.84"/>
  </r>
  <r>
    <n v="2640"/>
    <s v="Texas"/>
    <s v="Houston"/>
    <s v="No"/>
    <x v="5"/>
    <s v="2"/>
    <n v="0.22"/>
    <n v="0.08"/>
    <n v="0.23"/>
    <n v="39533"/>
    <n v="0"/>
    <n v="0.7"/>
  </r>
  <r>
    <n v="2641"/>
    <s v="Texas"/>
    <s v="Howard"/>
    <s v="No"/>
    <x v="7"/>
    <s v="2"/>
    <n v="0.13"/>
    <n v="0.06"/>
    <n v="0.17"/>
    <n v="50423"/>
    <n v="2.6148972160331345"/>
    <n v="0.74"/>
  </r>
  <r>
    <n v="2642"/>
    <s v="Texas"/>
    <s v="Hudspeth"/>
    <s v="No"/>
    <x v="0"/>
    <s v="1"/>
    <n v="0.15"/>
    <n v="0.05"/>
    <n v="0.17"/>
    <n v="42671"/>
    <n v="0"/>
    <n v="0.85"/>
  </r>
  <r>
    <n v="2643"/>
    <s v="Texas"/>
    <s v="Hunt"/>
    <s v="No"/>
    <x v="3"/>
    <s v="2"/>
    <n v="0.16"/>
    <n v="7.0000000000000007E-2"/>
    <n v="0.13"/>
    <n v="53360"/>
    <n v="2.4683473304121573"/>
    <n v="0.85"/>
  </r>
  <r>
    <n v="2644"/>
    <s v="Texas"/>
    <s v="Hutchinson"/>
    <s v="No"/>
    <x v="2"/>
    <s v="2"/>
    <n v="0.17"/>
    <n v="0.06"/>
    <n v="0.13"/>
    <n v="54351"/>
    <n v="1.255272505103306"/>
    <n v="0.85"/>
  </r>
  <r>
    <n v="2645"/>
    <s v="Texas"/>
    <s v="Irion"/>
    <s v="No"/>
    <x v="1"/>
    <s v="1"/>
    <n v="0.21"/>
    <n v="7.0000000000000007E-2"/>
    <n v="0.08"/>
    <n v="56775"/>
    <n v="0"/>
    <n v="0.81"/>
  </r>
  <r>
    <n v="2646"/>
    <s v="Texas"/>
    <s v="Jack"/>
    <s v="No"/>
    <x v="2"/>
    <s v="1"/>
    <n v="0.17"/>
    <n v="0.05"/>
    <n v="0.15"/>
    <n v="48780"/>
    <n v="1.255272505103306"/>
    <n v="0.72"/>
  </r>
  <r>
    <n v="2647"/>
    <s v="Texas"/>
    <s v="Jackson"/>
    <s v="No"/>
    <x v="2"/>
    <s v="2"/>
    <n v="0.18"/>
    <n v="0.05"/>
    <n v="0.13"/>
    <n v="54088"/>
    <n v="1.255272505103306"/>
    <n v="0.84"/>
  </r>
  <r>
    <n v="2648"/>
    <s v="Texas"/>
    <s v="Jasper"/>
    <s v="No"/>
    <x v="2"/>
    <s v="2"/>
    <n v="0.2"/>
    <n v="7.0000000000000007E-2"/>
    <n v="0.19"/>
    <n v="47551"/>
    <n v="1.6127838567197355"/>
    <n v="0.82"/>
  </r>
  <r>
    <n v="2649"/>
    <s v="Texas"/>
    <s v="Jeff Davis"/>
    <s v="No"/>
    <x v="4"/>
    <s v="1"/>
    <n v="0.35"/>
    <n v="0.1"/>
    <n v="0.13"/>
    <n v="51343"/>
    <n v="0"/>
    <n v="0.63"/>
  </r>
  <r>
    <n v="2650"/>
    <s v="Texas"/>
    <s v="Jefferson"/>
    <s v="No"/>
    <x v="0"/>
    <s v="3"/>
    <n v="0.14000000000000001"/>
    <n v="0.06"/>
    <n v="0.18"/>
    <n v="48121"/>
    <n v="3.0153597554092144"/>
    <n v="0.82"/>
  </r>
  <r>
    <n v="2651"/>
    <s v="Texas"/>
    <s v="Jim Hogg"/>
    <s v="No"/>
    <x v="2"/>
    <s v="1"/>
    <n v="0.18"/>
    <n v="0.04"/>
    <n v="0.25"/>
    <n v="36176"/>
    <n v="0"/>
    <n v="0.84"/>
  </r>
  <r>
    <n v="2652"/>
    <s v="Texas"/>
    <s v="Jim Wells"/>
    <s v="No"/>
    <x v="7"/>
    <s v="2"/>
    <n v="0.15"/>
    <n v="0.05"/>
    <n v="0.21"/>
    <n v="41919"/>
    <n v="1.8750612633917001"/>
    <n v="0.87"/>
  </r>
  <r>
    <n v="2653"/>
    <s v="Texas"/>
    <s v="Johnson"/>
    <s v="No"/>
    <x v="3"/>
    <s v="3"/>
    <n v="0.14000000000000001"/>
    <n v="0.06"/>
    <n v="0.1"/>
    <n v="62635"/>
    <n v="2.4913616938342726"/>
    <n v="0.87"/>
  </r>
  <r>
    <n v="2654"/>
    <s v="Texas"/>
    <s v="Jones"/>
    <s v="No"/>
    <x v="1"/>
    <s v="2"/>
    <n v="0.16"/>
    <n v="0.06"/>
    <n v="0.16"/>
    <n v="43903"/>
    <n v="1.568201724066995"/>
    <n v="0.62"/>
  </r>
  <r>
    <n v="2655"/>
    <s v="Texas"/>
    <s v="Karnes"/>
    <s v="No"/>
    <x v="2"/>
    <s v="2"/>
    <n v="0.14000000000000001"/>
    <n v="0.05"/>
    <n v="0.18"/>
    <n v="48743"/>
    <n v="1.414973347970818"/>
    <n v="0.7"/>
  </r>
  <r>
    <n v="2656"/>
    <s v="Texas"/>
    <s v="Kaufman"/>
    <s v="No"/>
    <x v="3"/>
    <s v="3"/>
    <n v="0.12"/>
    <n v="0.06"/>
    <n v="0.11"/>
    <n v="67434"/>
    <n v="2.5132176000679389"/>
    <n v="0.9"/>
  </r>
  <r>
    <n v="2657"/>
    <s v="Texas"/>
    <s v="Kendall"/>
    <s v="No"/>
    <x v="3"/>
    <s v="2"/>
    <n v="0.19"/>
    <n v="0.08"/>
    <n v="7.0000000000000007E-2"/>
    <n v="90937"/>
    <n v="0"/>
    <n v="0.82"/>
  </r>
  <r>
    <n v="2658"/>
    <s v="Texas"/>
    <s v="Kenedy"/>
    <s v="No"/>
    <x v="4"/>
    <s v="1"/>
    <n v="0.16"/>
    <n v="0.05"/>
    <n v="0.14000000000000001"/>
    <n v="42153"/>
    <n v="0"/>
    <n v="0.83"/>
  </r>
  <r>
    <n v="2659"/>
    <s v="Texas"/>
    <s v="Kent"/>
    <s v="No"/>
    <x v="4"/>
    <s v="1"/>
    <n v="0.27"/>
    <n v="0.09"/>
    <n v="0.12"/>
    <n v="47625"/>
    <n v="0"/>
    <n v="0.74"/>
  </r>
  <r>
    <n v="2660"/>
    <s v="Texas"/>
    <s v="Kerr"/>
    <s v="No"/>
    <x v="7"/>
    <s v="2"/>
    <n v="0.28000000000000003"/>
    <n v="0.11"/>
    <n v="0.13"/>
    <n v="53704"/>
    <n v="2.5352941200427703"/>
    <n v="0.72"/>
  </r>
  <r>
    <n v="2661"/>
    <s v="Texas"/>
    <s v="Kimble"/>
    <s v="No"/>
    <x v="5"/>
    <s v="1"/>
    <n v="0.28999999999999998"/>
    <n v="0.1"/>
    <n v="0.17"/>
    <n v="42503"/>
    <n v="1.2041199826559248"/>
    <n v="0.73"/>
  </r>
  <r>
    <n v="2662"/>
    <s v="Texas"/>
    <s v="King"/>
    <s v="No"/>
    <x v="4"/>
    <s v="1"/>
    <n v="0.18"/>
    <n v="0.06"/>
    <n v="0.14000000000000001"/>
    <n v="57925"/>
    <n v="0"/>
    <n v="0.84"/>
  </r>
  <r>
    <n v="2663"/>
    <s v="Texas"/>
    <s v="Kinney"/>
    <s v="No"/>
    <x v="5"/>
    <s v="1"/>
    <n v="0.24"/>
    <n v="7.0000000000000007E-2"/>
    <n v="0.19"/>
    <n v="43192"/>
    <n v="0"/>
    <n v="0.7"/>
  </r>
  <r>
    <n v="2664"/>
    <s v="Texas"/>
    <s v="Kleberg"/>
    <s v="No"/>
    <x v="7"/>
    <s v="2"/>
    <n v="0.13"/>
    <n v="7.0000000000000007E-2"/>
    <n v="0.24"/>
    <n v="42605"/>
    <n v="1.7075701760979363"/>
    <n v="0.84"/>
  </r>
  <r>
    <n v="2665"/>
    <s v="Texas"/>
    <s v="Knox"/>
    <s v="No"/>
    <x v="4"/>
    <s v="1"/>
    <n v="0.2"/>
    <n v="0.06"/>
    <n v="0.2"/>
    <n v="39726"/>
    <n v="1.1760912590556813"/>
    <n v="0.81"/>
  </r>
  <r>
    <n v="2666"/>
    <s v="Texas"/>
    <s v="Lamar"/>
    <s v="No"/>
    <x v="8"/>
    <s v="2"/>
    <n v="0.19"/>
    <n v="7.0000000000000007E-2"/>
    <n v="0.14000000000000001"/>
    <n v="45767"/>
    <n v="2.2944662261615929"/>
    <n v="0.84"/>
  </r>
  <r>
    <n v="2667"/>
    <s v="Texas"/>
    <s v="Lam"/>
    <s v="No"/>
    <x v="2"/>
    <s v="2"/>
    <n v="0.17"/>
    <n v="0.04"/>
    <n v="0.2"/>
    <n v="42700"/>
    <n v="1.6232492903979006"/>
    <n v="0.85"/>
  </r>
  <r>
    <n v="2668"/>
    <s v="Texas"/>
    <s v="Lampasas"/>
    <s v="No"/>
    <x v="0"/>
    <s v="2"/>
    <n v="0.2"/>
    <n v="0.14000000000000001"/>
    <n v="0.13"/>
    <n v="55151"/>
    <n v="1.5563025007672873"/>
    <n v="0.83"/>
  </r>
  <r>
    <n v="2669"/>
    <s v="Texas"/>
    <s v="La Salle"/>
    <s v="No"/>
    <x v="2"/>
    <s v="1"/>
    <n v="0.14000000000000001"/>
    <n v="0.02"/>
    <n v="0.23"/>
    <n v="40072"/>
    <n v="0"/>
    <n v="0.67"/>
  </r>
  <r>
    <n v="2670"/>
    <s v="Texas"/>
    <s v="Lavaca"/>
    <s v="No"/>
    <x v="2"/>
    <s v="2"/>
    <n v="0.23"/>
    <n v="0.06"/>
    <n v="0.13"/>
    <n v="51128"/>
    <n v="1.6901960800285136"/>
    <n v="0.79"/>
  </r>
  <r>
    <n v="2671"/>
    <s v="Texas"/>
    <s v="Lee"/>
    <s v="No"/>
    <x v="2"/>
    <s v="2"/>
    <n v="0.18"/>
    <n v="7.0000000000000007E-2"/>
    <n v="0.12"/>
    <n v="55834"/>
    <n v="0"/>
    <n v="0.82"/>
  </r>
  <r>
    <n v="2672"/>
    <s v="Texas"/>
    <s v="Leon"/>
    <s v="No"/>
    <x v="6"/>
    <s v="2"/>
    <n v="0.24"/>
    <n v="0.08"/>
    <n v="0.16"/>
    <n v="47065"/>
    <n v="0"/>
    <n v="0.79"/>
  </r>
  <r>
    <n v="2673"/>
    <s v="Texas"/>
    <s v="Liberty"/>
    <s v="No"/>
    <x v="3"/>
    <s v="2"/>
    <n v="0.13"/>
    <n v="0.05"/>
    <n v="0.14000000000000001"/>
    <n v="52577"/>
    <n v="1.7481880270062005"/>
    <n v="0.84"/>
  </r>
  <r>
    <n v="2674"/>
    <s v="Texas"/>
    <s v="Limestone"/>
    <s v="No"/>
    <x v="2"/>
    <s v="2"/>
    <n v="0.19"/>
    <n v="0.06"/>
    <n v="0.21"/>
    <n v="43226"/>
    <n v="1.8976270912904414"/>
    <n v="0.79"/>
  </r>
  <r>
    <n v="2675"/>
    <s v="Texas"/>
    <s v="Lipscom"/>
    <s v="No"/>
    <x v="4"/>
    <s v="1"/>
    <n v="0.18"/>
    <n v="0.04"/>
    <n v="0.12"/>
    <n v="57332"/>
    <n v="0"/>
    <n v="0.83"/>
  </r>
  <r>
    <n v="2676"/>
    <s v="Texas"/>
    <s v="Live Oak"/>
    <s v="No"/>
    <x v="6"/>
    <s v="2"/>
    <n v="0.21"/>
    <n v="7.0000000000000007E-2"/>
    <n v="0.17"/>
    <n v="48814"/>
    <n v="0"/>
    <n v="0.73"/>
  </r>
  <r>
    <n v="2677"/>
    <s v="Texas"/>
    <s v="Llano"/>
    <s v="Yes"/>
    <x v="5"/>
    <s v="2"/>
    <n v="0.36"/>
    <n v="0.11"/>
    <n v="0.12"/>
    <n v="54019"/>
    <n v="1.0413926851582251"/>
    <n v="0.67"/>
  </r>
  <r>
    <n v="2678"/>
    <s v="Texas"/>
    <s v="Loving"/>
    <s v="No"/>
    <x v="4"/>
    <s v="1"/>
    <n v="0.1"/>
    <n v="0.13"/>
    <n v="0.03"/>
    <n v="78637"/>
    <n v="0"/>
    <n v="0.93"/>
  </r>
  <r>
    <n v="2679"/>
    <s v="Texas"/>
    <s v="Lubbock"/>
    <s v="No"/>
    <x v="0"/>
    <s v="3"/>
    <n v="0.12"/>
    <n v="0.05"/>
    <n v="0.17"/>
    <n v="50377"/>
    <n v="3.1245042248342823"/>
    <n v="0.87"/>
  </r>
  <r>
    <n v="2680"/>
    <s v="Texas"/>
    <s v="Lynn"/>
    <s v="No"/>
    <x v="0"/>
    <s v="1"/>
    <n v="0.17"/>
    <n v="0.04"/>
    <n v="0.18"/>
    <n v="43436"/>
    <n v="1.3979400086720377"/>
    <n v="0.84"/>
  </r>
  <r>
    <n v="2681"/>
    <s v="Texas"/>
    <s v="McCulloch"/>
    <s v="No"/>
    <x v="5"/>
    <s v="1"/>
    <n v="0.22"/>
    <n v="7.0000000000000007E-2"/>
    <n v="0.18"/>
    <n v="42719"/>
    <n v="1.414973347970818"/>
    <n v="0.8"/>
  </r>
  <r>
    <n v="2682"/>
    <s v="Texas"/>
    <s v="McLennan"/>
    <s v="No"/>
    <x v="0"/>
    <s v="3"/>
    <n v="0.14000000000000001"/>
    <n v="0.06"/>
    <n v="0.18"/>
    <n v="48858"/>
    <n v="2.7084209001347128"/>
    <n v="0.86"/>
  </r>
  <r>
    <n v="2683"/>
    <s v="Texas"/>
    <s v="McMullen"/>
    <s v="No"/>
    <x v="4"/>
    <s v="1"/>
    <n v="0.24"/>
    <n v="0.06"/>
    <n v="0.11"/>
    <n v="64633"/>
    <n v="0"/>
    <n v="0.77"/>
  </r>
  <r>
    <n v="2684"/>
    <s v="Texas"/>
    <s v="Madison"/>
    <s v="No"/>
    <x v="2"/>
    <s v="2"/>
    <n v="0.16"/>
    <n v="0.05"/>
    <n v="0.15"/>
    <n v="45445"/>
    <n v="1.414973347970818"/>
    <n v="0.69"/>
  </r>
  <r>
    <n v="2685"/>
    <s v="Texas"/>
    <s v="Marion"/>
    <s v="No"/>
    <x v="6"/>
    <s v="1"/>
    <n v="0.26"/>
    <n v="0.1"/>
    <n v="0.22"/>
    <n v="38011"/>
    <n v="0"/>
    <n v="0.77"/>
  </r>
  <r>
    <n v="2686"/>
    <s v="Texas"/>
    <s v="Martin"/>
    <s v="No"/>
    <x v="1"/>
    <s v="1"/>
    <n v="0.11"/>
    <n v="0.04"/>
    <n v="0.13"/>
    <n v="56484"/>
    <n v="1.2787536009528289"/>
    <n v="0.9"/>
  </r>
  <r>
    <n v="2687"/>
    <s v="Texas"/>
    <s v="Mason"/>
    <s v="No"/>
    <x v="4"/>
    <s v="1"/>
    <n v="0.28999999999999998"/>
    <n v="0.08"/>
    <n v="0.13"/>
    <n v="49560"/>
    <n v="0"/>
    <n v="0.73"/>
  </r>
  <r>
    <n v="2688"/>
    <s v="Texas"/>
    <s v="Matagorda"/>
    <s v="Yes"/>
    <x v="7"/>
    <s v="2"/>
    <n v="0.17"/>
    <n v="0.06"/>
    <n v="0.18"/>
    <n v="48830"/>
    <n v="1.8808135922807914"/>
    <n v="0.85"/>
  </r>
  <r>
    <n v="2689"/>
    <s v="Texas"/>
    <s v="Maverick"/>
    <s v="No"/>
    <x v="8"/>
    <s v="2"/>
    <n v="0.12"/>
    <n v="0.02"/>
    <n v="0.25"/>
    <n v="35594"/>
    <n v="2.0086001717619175"/>
    <n v="0.88"/>
  </r>
  <r>
    <n v="2690"/>
    <s v="Texas"/>
    <s v="Medina"/>
    <s v="No"/>
    <x v="3"/>
    <s v="2"/>
    <n v="0.17"/>
    <n v="0.08"/>
    <n v="0.12"/>
    <n v="59304"/>
    <n v="1.414973347970818"/>
    <n v="0.82"/>
  </r>
  <r>
    <n v="2691"/>
    <s v="Texas"/>
    <s v="Menard"/>
    <s v="No"/>
    <x v="4"/>
    <s v="1"/>
    <n v="0.32"/>
    <n v="0.09"/>
    <n v="0.21"/>
    <n v="35881"/>
    <n v="0"/>
    <n v="0.7"/>
  </r>
  <r>
    <n v="2692"/>
    <s v="Texas"/>
    <s v="Midland"/>
    <s v="No"/>
    <x v="1"/>
    <s v="3"/>
    <n v="0.1"/>
    <n v="0.04"/>
    <n v="0.1"/>
    <n v="80189"/>
    <n v="2.6159500516564012"/>
    <n v="0.91"/>
  </r>
  <r>
    <n v="2693"/>
    <s v="Texas"/>
    <s v="Milam"/>
    <s v="No"/>
    <x v="2"/>
    <s v="2"/>
    <n v="0.2"/>
    <n v="0.06"/>
    <n v="0.15"/>
    <n v="46720"/>
    <n v="0.84509804001425681"/>
    <n v="0.82"/>
  </r>
  <r>
    <n v="2694"/>
    <s v="Texas"/>
    <s v="Mills"/>
    <s v="No"/>
    <x v="4"/>
    <s v="1"/>
    <n v="0.28999999999999998"/>
    <n v="0.08"/>
    <n v="0.14000000000000001"/>
    <n v="47068"/>
    <n v="0"/>
    <n v="0.72"/>
  </r>
  <r>
    <n v="2695"/>
    <s v="Texas"/>
    <s v="Mitchell"/>
    <s v="No"/>
    <x v="5"/>
    <s v="1"/>
    <n v="0.15"/>
    <n v="0.05"/>
    <n v="0.18"/>
    <n v="48529"/>
    <n v="1.255272505103306"/>
    <n v="0.7"/>
  </r>
  <r>
    <n v="2696"/>
    <s v="Texas"/>
    <s v="Montague"/>
    <s v="No"/>
    <x v="2"/>
    <s v="2"/>
    <n v="0.22"/>
    <n v="0.08"/>
    <n v="0.14000000000000001"/>
    <n v="50542"/>
    <n v="1.1760912590556813"/>
    <n v="0.81"/>
  </r>
  <r>
    <n v="2697"/>
    <s v="Texas"/>
    <s v="Montgomery"/>
    <s v="No"/>
    <x v="3"/>
    <s v="3"/>
    <n v="0.13"/>
    <n v="0.06"/>
    <n v="0.09"/>
    <n v="77598"/>
    <n v="3.0394141191761372"/>
    <n v="0.88"/>
  </r>
  <r>
    <n v="2698"/>
    <s v="Texas"/>
    <s v="Moore"/>
    <s v="No"/>
    <x v="5"/>
    <s v="2"/>
    <n v="0.11"/>
    <n v="0.03"/>
    <n v="0.12"/>
    <n v="53785"/>
    <n v="1.414973347970818"/>
    <n v="0.9"/>
  </r>
  <r>
    <n v="2699"/>
    <s v="Texas"/>
    <s v="Morris"/>
    <s v="No"/>
    <x v="2"/>
    <s v="2"/>
    <n v="0.22"/>
    <n v="7.0000000000000007E-2"/>
    <n v="0.2"/>
    <n v="41418"/>
    <n v="0"/>
    <n v="0.83"/>
  </r>
  <r>
    <n v="2700"/>
    <s v="Texas"/>
    <s v="Motley"/>
    <s v="No"/>
    <x v="4"/>
    <s v="1"/>
    <n v="0.3"/>
    <n v="0.06"/>
    <n v="0.18"/>
    <n v="41009"/>
    <n v="0"/>
    <n v="0.71"/>
  </r>
  <r>
    <n v="2701"/>
    <s v="Texas"/>
    <s v="Nacogdoches"/>
    <s v="No"/>
    <x v="8"/>
    <s v="2"/>
    <n v="0.15"/>
    <n v="0.06"/>
    <n v="0.2"/>
    <n v="45357"/>
    <n v="2.3673559210260189"/>
    <n v="0.81"/>
  </r>
  <r>
    <n v="2702"/>
    <s v="Texas"/>
    <s v="Navarro"/>
    <s v="No"/>
    <x v="7"/>
    <s v="2"/>
    <n v="0.17"/>
    <n v="0.06"/>
    <n v="0.2"/>
    <n v="46259"/>
    <n v="1.6989700043360187"/>
    <n v="0.86"/>
  </r>
  <r>
    <n v="2703"/>
    <s v="Texas"/>
    <s v="Newton"/>
    <s v="No"/>
    <x v="0"/>
    <s v="2"/>
    <n v="0.21"/>
    <n v="7.0000000000000007E-2"/>
    <n v="0.21"/>
    <n v="43367"/>
    <n v="0"/>
    <n v="0.78"/>
  </r>
  <r>
    <n v="2704"/>
    <s v="Texas"/>
    <s v="Nolan"/>
    <s v="No"/>
    <x v="2"/>
    <s v="2"/>
    <n v="0.18"/>
    <n v="7.0000000000000007E-2"/>
    <n v="0.18"/>
    <n v="42522"/>
    <n v="1.7634279935629373"/>
    <n v="0.83"/>
  </r>
  <r>
    <n v="2705"/>
    <s v="Texas"/>
    <s v="Nueces"/>
    <s v="No"/>
    <x v="0"/>
    <s v="3"/>
    <n v="0.14000000000000001"/>
    <n v="7.0000000000000007E-2"/>
    <n v="0.16"/>
    <n v="53034"/>
    <n v="3.0934216851622351"/>
    <n v="0.87"/>
  </r>
  <r>
    <n v="2706"/>
    <s v="Texas"/>
    <s v="Ochiltree"/>
    <s v="No"/>
    <x v="5"/>
    <s v="1"/>
    <n v="0.11"/>
    <n v="0.04"/>
    <n v="0.1"/>
    <n v="49845"/>
    <n v="1.414973347970818"/>
    <n v="0.9"/>
  </r>
  <r>
    <n v="2707"/>
    <s v="Texas"/>
    <s v="Oldham"/>
    <s v="No"/>
    <x v="0"/>
    <s v="1"/>
    <n v="0.15"/>
    <n v="0.05"/>
    <n v="0.11"/>
    <n v="56590"/>
    <n v="0"/>
    <n v="0.75"/>
  </r>
  <r>
    <n v="2708"/>
    <s v="Texas"/>
    <s v="Orange"/>
    <s v="No"/>
    <x v="0"/>
    <s v="2"/>
    <n v="0.16"/>
    <n v="0.08"/>
    <n v="0.13"/>
    <n v="56556"/>
    <n v="0"/>
    <n v="0.87"/>
  </r>
  <r>
    <n v="2709"/>
    <s v="Texas"/>
    <s v="Palo Pinto"/>
    <s v="No"/>
    <x v="2"/>
    <s v="2"/>
    <n v="0.2"/>
    <n v="7.0000000000000007E-2"/>
    <n v="0.16"/>
    <n v="46067"/>
    <n v="1.7403626894942439"/>
    <n v="0.83"/>
  </r>
  <r>
    <n v="2710"/>
    <s v="Texas"/>
    <s v="Panola"/>
    <s v="No"/>
    <x v="2"/>
    <s v="2"/>
    <n v="0.19"/>
    <n v="0.06"/>
    <n v="0.15"/>
    <n v="51192"/>
    <n v="1.3802112417116059"/>
    <n v="0.83"/>
  </r>
  <r>
    <n v="2711"/>
    <s v="Texas"/>
    <s v="Parker"/>
    <s v="Yes"/>
    <x v="3"/>
    <s v="3"/>
    <n v="0.15"/>
    <n v="7.0000000000000007E-2"/>
    <n v="0.08"/>
    <n v="73718"/>
    <n v="2.0374264979406238"/>
    <n v="0.86"/>
  </r>
  <r>
    <n v="2712"/>
    <s v="Texas"/>
    <s v="Parmer"/>
    <s v="No"/>
    <x v="5"/>
    <s v="1"/>
    <n v="0.14000000000000001"/>
    <n v="0.03"/>
    <n v="0.13"/>
    <n v="50539"/>
    <n v="1.2041199826559248"/>
    <n v="0.87"/>
  </r>
  <r>
    <n v="2713"/>
    <s v="Texas"/>
    <s v="Pecos"/>
    <s v="No"/>
    <x v="5"/>
    <s v="2"/>
    <n v="0.13"/>
    <n v="0.05"/>
    <n v="0.17"/>
    <n v="47008"/>
    <n v="1.6020599913279623"/>
    <n v="0.75"/>
  </r>
  <r>
    <n v="2714"/>
    <s v="Texas"/>
    <s v="Polk"/>
    <s v="No"/>
    <x v="2"/>
    <s v="2"/>
    <n v="0.19"/>
    <n v="0.09"/>
    <n v="0.14000000000000001"/>
    <n v="46017"/>
    <n v="1.8260748027008264"/>
    <n v="0.77"/>
  </r>
  <r>
    <n v="2715"/>
    <s v="Texas"/>
    <s v="Potter"/>
    <s v="No"/>
    <x v="0"/>
    <s v="3"/>
    <n v="0.12"/>
    <n v="0.06"/>
    <n v="0.19"/>
    <n v="41912"/>
    <n v="2.999130541287371"/>
    <n v="0.85"/>
  </r>
  <r>
    <n v="2716"/>
    <s v="Texas"/>
    <s v="Presidio"/>
    <s v="No"/>
    <x v="5"/>
    <s v="1"/>
    <n v="0.23"/>
    <n v="0.02"/>
    <n v="0.22"/>
    <n v="37738"/>
    <n v="0"/>
    <n v="0.78"/>
  </r>
  <r>
    <n v="2717"/>
    <s v="Texas"/>
    <s v="Rains"/>
    <s v="No"/>
    <x v="6"/>
    <s v="2"/>
    <n v="0.25"/>
    <n v="0.1"/>
    <n v="0.14000000000000001"/>
    <n v="47572"/>
    <n v="0"/>
    <n v="0.79"/>
  </r>
  <r>
    <n v="2718"/>
    <s v="Texas"/>
    <s v="Randall"/>
    <s v="No"/>
    <x v="0"/>
    <s v="3"/>
    <n v="0.15"/>
    <n v="0.06"/>
    <n v="0.08"/>
    <n v="69600"/>
    <n v="0"/>
    <n v="0.85"/>
  </r>
  <r>
    <n v="2719"/>
    <s v="Texas"/>
    <s v="Reagan"/>
    <s v="No"/>
    <x v="2"/>
    <s v="1"/>
    <n v="0.11"/>
    <n v="0.04"/>
    <n v="0.1"/>
    <n v="65273"/>
    <n v="0.90308998699194354"/>
    <n v="0.89"/>
  </r>
  <r>
    <n v="2720"/>
    <s v="Texas"/>
    <s v="Real"/>
    <s v="No"/>
    <x v="4"/>
    <s v="1"/>
    <n v="0.28999999999999998"/>
    <n v="0.1"/>
    <n v="0.18"/>
    <n v="39506"/>
    <n v="0"/>
    <n v="0.73"/>
  </r>
  <r>
    <n v="2721"/>
    <s v="Texas"/>
    <s v="Red River"/>
    <s v="No"/>
    <x v="2"/>
    <s v="2"/>
    <n v="0.25"/>
    <n v="0.06"/>
    <n v="0.18"/>
    <n v="42233"/>
    <n v="0"/>
    <n v="0.79"/>
  </r>
  <r>
    <n v="2722"/>
    <s v="Texas"/>
    <s v="Reeves"/>
    <s v="No"/>
    <x v="5"/>
    <s v="2"/>
    <n v="0.12"/>
    <n v="0.03"/>
    <n v="0.17"/>
    <n v="45341"/>
    <n v="1.414973347970818"/>
    <n v="0.7"/>
  </r>
  <r>
    <n v="2723"/>
    <s v="Texas"/>
    <s v="Refugio"/>
    <s v="No"/>
    <x v="2"/>
    <s v="1"/>
    <n v="0.23"/>
    <n v="0.08"/>
    <n v="0.16"/>
    <n v="44821"/>
    <n v="1.3222192947339193"/>
    <n v="0.8"/>
  </r>
  <r>
    <n v="2724"/>
    <s v="Texas"/>
    <s v="Roberts"/>
    <s v="No"/>
    <x v="4"/>
    <s v="1"/>
    <n v="0.21"/>
    <n v="0.05"/>
    <n v="0.08"/>
    <n v="67470"/>
    <n v="0"/>
    <n v="0.8"/>
  </r>
  <r>
    <n v="2725"/>
    <s v="Texas"/>
    <s v="Robertson"/>
    <s v="No"/>
    <x v="1"/>
    <s v="2"/>
    <n v="0.19"/>
    <n v="0.06"/>
    <n v="0.16"/>
    <n v="44917"/>
    <n v="0"/>
    <n v="0.83"/>
  </r>
  <r>
    <n v="2726"/>
    <s v="Texas"/>
    <s v="Rockwall"/>
    <s v="No"/>
    <x v="3"/>
    <s v="3"/>
    <n v="0.13"/>
    <n v="0.06"/>
    <n v="0.05"/>
    <n v="102858"/>
    <n v="1.8450980400142569"/>
    <n v="0.89"/>
  </r>
  <r>
    <n v="2727"/>
    <s v="Texas"/>
    <s v="Runnels"/>
    <s v="No"/>
    <x v="2"/>
    <s v="2"/>
    <n v="0.21"/>
    <n v="7.0000000000000007E-2"/>
    <n v="0.17"/>
    <n v="42205"/>
    <n v="1.5797835966168101"/>
    <n v="0.81"/>
  </r>
  <r>
    <n v="2728"/>
    <s v="Texas"/>
    <s v="Rusk"/>
    <s v="No"/>
    <x v="1"/>
    <s v="2"/>
    <n v="0.17"/>
    <n v="0.06"/>
    <n v="0.15"/>
    <n v="49788"/>
    <n v="1.6232492903979006"/>
    <n v="0.75"/>
  </r>
  <r>
    <n v="2729"/>
    <s v="Texas"/>
    <s v="Sabine"/>
    <s v="No"/>
    <x v="6"/>
    <s v="2"/>
    <n v="0.31"/>
    <n v="0.11"/>
    <n v="0.17"/>
    <n v="40641"/>
    <n v="1.414973347970818"/>
    <n v="0.74"/>
  </r>
  <r>
    <n v="2730"/>
    <s v="Texas"/>
    <s v="San Augustine"/>
    <s v="No"/>
    <x v="4"/>
    <s v="1"/>
    <n v="0.26"/>
    <n v="0.09"/>
    <n v="0.22"/>
    <n v="38826"/>
    <n v="1"/>
    <n v="0.78"/>
  </r>
  <r>
    <n v="2731"/>
    <s v="Texas"/>
    <s v="San Jacinto"/>
    <s v="No"/>
    <x v="6"/>
    <s v="2"/>
    <n v="0.22"/>
    <n v="0.08"/>
    <n v="0.17"/>
    <n v="47028"/>
    <n v="0"/>
    <n v="0.81"/>
  </r>
  <r>
    <n v="2732"/>
    <s v="Texas"/>
    <s v="San Patricio"/>
    <s v="No"/>
    <x v="0"/>
    <s v="2"/>
    <n v="0.15"/>
    <n v="0.08"/>
    <n v="0.17"/>
    <n v="53559"/>
    <n v="0"/>
    <n v="0.87"/>
  </r>
  <r>
    <n v="2733"/>
    <s v="Texas"/>
    <s v="San Saba"/>
    <s v="No"/>
    <x v="5"/>
    <s v="1"/>
    <n v="0.24"/>
    <n v="0.06"/>
    <n v="0.15"/>
    <n v="43827"/>
    <n v="0"/>
    <n v="0.68"/>
  </r>
  <r>
    <n v="2734"/>
    <s v="Texas"/>
    <s v="Schleicher"/>
    <s v="No"/>
    <x v="6"/>
    <s v="1"/>
    <n v="0.2"/>
    <n v="0.03"/>
    <n v="0.16"/>
    <n v="47317"/>
    <n v="1.1760912590556813"/>
    <n v="0.82"/>
  </r>
  <r>
    <n v="2735"/>
    <s v="Texas"/>
    <s v="Scurry"/>
    <s v="No"/>
    <x v="5"/>
    <s v="2"/>
    <n v="0.15"/>
    <n v="0.04"/>
    <n v="0.14000000000000001"/>
    <n v="53059"/>
    <n v="1.414973347970818"/>
    <n v="0.78"/>
  </r>
  <r>
    <n v="2736"/>
    <s v="Texas"/>
    <s v="Shackelford"/>
    <s v="No"/>
    <x v="6"/>
    <s v="1"/>
    <n v="0.2"/>
    <n v="7.0000000000000007E-2"/>
    <n v="0.13"/>
    <n v="57126"/>
    <n v="0"/>
    <n v="0.82"/>
  </r>
  <r>
    <n v="2737"/>
    <s v="Texas"/>
    <s v="Shelby"/>
    <s v="No"/>
    <x v="5"/>
    <s v="2"/>
    <n v="0.18"/>
    <n v="0.06"/>
    <n v="0.2"/>
    <n v="41961"/>
    <n v="0"/>
    <n v="0.85"/>
  </r>
  <r>
    <n v="2738"/>
    <s v="Texas"/>
    <s v="Sherman"/>
    <s v="No"/>
    <x v="4"/>
    <s v="1"/>
    <n v="0.15"/>
    <n v="0.04"/>
    <n v="0.12"/>
    <n v="57052"/>
    <n v="0"/>
    <n v="0.86"/>
  </r>
  <r>
    <n v="2739"/>
    <s v="Texas"/>
    <s v="Smith"/>
    <s v="No"/>
    <x v="1"/>
    <s v="3"/>
    <n v="0.17"/>
    <n v="0.06"/>
    <n v="0.15"/>
    <n v="56848"/>
    <n v="3.0827853703164503"/>
    <n v="0.84"/>
  </r>
  <r>
    <n v="2740"/>
    <s v="Texas"/>
    <s v="Somervell"/>
    <s v="No"/>
    <x v="3"/>
    <s v="1"/>
    <n v="0.19"/>
    <n v="7.0000000000000007E-2"/>
    <n v="0.09"/>
    <n v="63929"/>
    <n v="1.0413926851582251"/>
    <n v="0.83"/>
  </r>
  <r>
    <n v="2741"/>
    <s v="Texas"/>
    <s v="Starr"/>
    <s v="No"/>
    <x v="7"/>
    <s v="2"/>
    <n v="0.11"/>
    <n v="0.01"/>
    <n v="0.33"/>
    <n v="30490"/>
    <n v="1.6812412373755872"/>
    <n v="0.89"/>
  </r>
  <r>
    <n v="2742"/>
    <s v="Texas"/>
    <s v="Stephens"/>
    <s v="No"/>
    <x v="5"/>
    <s v="1"/>
    <n v="0.2"/>
    <n v="0.06"/>
    <n v="0.18"/>
    <n v="43115"/>
    <n v="1.1760912590556813"/>
    <n v="0.76"/>
  </r>
  <r>
    <n v="2743"/>
    <s v="Texas"/>
    <s v="Sterling"/>
    <s v="No"/>
    <x v="6"/>
    <s v="1"/>
    <n v="0.14000000000000001"/>
    <n v="0.03"/>
    <n v="0.12"/>
    <n v="59064"/>
    <n v="0"/>
    <n v="0.87"/>
  </r>
  <r>
    <n v="2744"/>
    <s v="Texas"/>
    <s v="Stonewall"/>
    <s v="No"/>
    <x v="4"/>
    <s v="1"/>
    <n v="0.27"/>
    <n v="0.1"/>
    <n v="0.14000000000000001"/>
    <n v="46915"/>
    <n v="1.3222192947339193"/>
    <n v="0.74"/>
  </r>
  <r>
    <n v="2745"/>
    <s v="Texas"/>
    <s v="Sutton"/>
    <s v="No"/>
    <x v="5"/>
    <s v="1"/>
    <n v="0.18"/>
    <n v="7.0000000000000007E-2"/>
    <n v="0.14000000000000001"/>
    <n v="54774"/>
    <n v="1.1139433523068367"/>
    <n v="0.83"/>
  </r>
  <r>
    <n v="2746"/>
    <s v="Texas"/>
    <s v="Swisher"/>
    <s v="No"/>
    <x v="2"/>
    <s v="1"/>
    <n v="0.18"/>
    <n v="0.04"/>
    <n v="0.18"/>
    <n v="43084"/>
    <n v="1.3222192947339193"/>
    <n v="0.76"/>
  </r>
  <r>
    <n v="2747"/>
    <s v="Texas"/>
    <s v="Tarrant"/>
    <s v="Yes"/>
    <x v="3"/>
    <s v="4"/>
    <n v="0.11"/>
    <n v="0.06"/>
    <n v="0.12"/>
    <n v="66059"/>
    <n v="3.743666521446213"/>
    <n v="0.89"/>
  </r>
  <r>
    <n v="2748"/>
    <s v="Texas"/>
    <s v="Taylor"/>
    <s v="No"/>
    <x v="1"/>
    <s v="3"/>
    <n v="0.14000000000000001"/>
    <n v="0.09"/>
    <n v="0.15"/>
    <n v="48040"/>
    <n v="2.8954225460394079"/>
    <n v="0.86"/>
  </r>
  <r>
    <n v="2749"/>
    <s v="Texas"/>
    <s v="Terrell"/>
    <s v="No"/>
    <x v="4"/>
    <s v="1"/>
    <n v="0.3"/>
    <n v="0.09"/>
    <n v="0.19"/>
    <n v="41413"/>
    <n v="0"/>
    <n v="0.74"/>
  </r>
  <r>
    <n v="2750"/>
    <s v="Texas"/>
    <s v="Terry"/>
    <s v="No"/>
    <x v="2"/>
    <s v="2"/>
    <n v="0.15"/>
    <n v="0.03"/>
    <n v="0.21"/>
    <n v="41268"/>
    <n v="1.4313637641589874"/>
    <n v="0.8"/>
  </r>
  <r>
    <n v="2751"/>
    <s v="Texas"/>
    <s v="Throckmorton"/>
    <s v="No"/>
    <x v="4"/>
    <s v="1"/>
    <n v="0.28000000000000003"/>
    <n v="7.0000000000000007E-2"/>
    <n v="0.14000000000000001"/>
    <n v="42701"/>
    <n v="1.146128035678238"/>
    <n v="0.75"/>
  </r>
  <r>
    <n v="2752"/>
    <s v="Texas"/>
    <s v="Titus"/>
    <s v="No"/>
    <x v="5"/>
    <s v="2"/>
    <n v="0.14000000000000001"/>
    <n v="0.05"/>
    <n v="0.18"/>
    <n v="45604"/>
    <n v="1.8692317197309762"/>
    <n v="0.87"/>
  </r>
  <r>
    <n v="2753"/>
    <s v="Texas"/>
    <s v="Tom Green"/>
    <s v="No"/>
    <x v="1"/>
    <s v="3"/>
    <n v="0.15"/>
    <n v="0.08"/>
    <n v="0.15"/>
    <n v="51393"/>
    <n v="2.7209857441537393"/>
    <n v="0.83"/>
  </r>
  <r>
    <n v="2754"/>
    <s v="Texas"/>
    <s v="Travis"/>
    <s v="No"/>
    <x v="3"/>
    <s v="4"/>
    <n v="0.1"/>
    <n v="0.04"/>
    <n v="0.12"/>
    <n v="76255"/>
    <n v="3.4945719842301988"/>
    <n v="0.9"/>
  </r>
  <r>
    <n v="2755"/>
    <s v="Texas"/>
    <s v="Trinity"/>
    <s v="No"/>
    <x v="5"/>
    <s v="2"/>
    <n v="0.27"/>
    <n v="0.1"/>
    <n v="0.18"/>
    <n v="40486"/>
    <n v="0"/>
    <n v="0.77"/>
  </r>
  <r>
    <n v="2756"/>
    <s v="Texas"/>
    <s v="Tyler"/>
    <s v="No"/>
    <x v="2"/>
    <s v="2"/>
    <n v="0.22"/>
    <n v="7.0000000000000007E-2"/>
    <n v="0.17"/>
    <n v="44041"/>
    <n v="1.414973347970818"/>
    <n v="0.73"/>
  </r>
  <r>
    <n v="2757"/>
    <s v="Texas"/>
    <s v="Upshur"/>
    <s v="No"/>
    <x v="1"/>
    <s v="2"/>
    <n v="0.18"/>
    <n v="7.0000000000000007E-2"/>
    <n v="0.16"/>
    <n v="48554"/>
    <n v="0"/>
    <n v="0.85"/>
  </r>
  <r>
    <n v="2758"/>
    <s v="Texas"/>
    <s v="Upton"/>
    <s v="No"/>
    <x v="6"/>
    <s v="1"/>
    <n v="0.14000000000000001"/>
    <n v="0.05"/>
    <n v="0.14000000000000001"/>
    <n v="53867"/>
    <n v="1.7481880270062005"/>
    <n v="0.87"/>
  </r>
  <r>
    <n v="2759"/>
    <s v="Texas"/>
    <s v="Uvalde"/>
    <s v="No"/>
    <x v="2"/>
    <s v="2"/>
    <n v="0.17"/>
    <n v="0.05"/>
    <n v="0.22"/>
    <n v="39725"/>
    <n v="1.414973347970818"/>
    <n v="0.84"/>
  </r>
  <r>
    <n v="2760"/>
    <s v="Texas"/>
    <s v="Val Verde"/>
    <s v="No"/>
    <x v="8"/>
    <s v="2"/>
    <n v="0.14000000000000001"/>
    <n v="7.0000000000000007E-2"/>
    <n v="0.18"/>
    <n v="44276"/>
    <n v="1.9084850188786497"/>
    <n v="0.84"/>
  </r>
  <r>
    <n v="2761"/>
    <s v="Texas"/>
    <s v="Van Zandt"/>
    <s v="No"/>
    <x v="2"/>
    <s v="2"/>
    <n v="0.2"/>
    <n v="7.0000000000000007E-2"/>
    <n v="0.15"/>
    <n v="51152"/>
    <n v="1.7242758696007889"/>
    <n v="0.82"/>
  </r>
  <r>
    <n v="2762"/>
    <s v="Texas"/>
    <s v="Victoria"/>
    <s v="No"/>
    <x v="1"/>
    <s v="2"/>
    <n v="0.16"/>
    <n v="0.06"/>
    <n v="0.15"/>
    <n v="51646"/>
    <n v="2.7528164311882715"/>
    <n v="0.85"/>
  </r>
  <r>
    <n v="2763"/>
    <s v="Texas"/>
    <s v="Walker"/>
    <s v="No"/>
    <x v="7"/>
    <s v="2"/>
    <n v="0.13"/>
    <n v="0.05"/>
    <n v="0.2"/>
    <n v="43681"/>
    <n v="1.9956351945975499"/>
    <n v="0.66"/>
  </r>
  <r>
    <n v="2764"/>
    <s v="Texas"/>
    <s v="Waller"/>
    <s v="No"/>
    <x v="3"/>
    <s v="2"/>
    <n v="0.12"/>
    <n v="0.04"/>
    <n v="0.15"/>
    <n v="59807"/>
    <n v="0"/>
    <n v="0.82"/>
  </r>
  <r>
    <n v="2765"/>
    <s v="Texas"/>
    <s v="Ward"/>
    <s v="No"/>
    <x v="2"/>
    <s v="2"/>
    <n v="0.14000000000000001"/>
    <n v="0.05"/>
    <n v="0.14000000000000001"/>
    <n v="53621"/>
    <n v="1.414973347970818"/>
    <n v="0.88"/>
  </r>
  <r>
    <n v="2766"/>
    <s v="Texas"/>
    <s v="Washington"/>
    <s v="No"/>
    <x v="2"/>
    <s v="2"/>
    <n v="0.22"/>
    <n v="0.06"/>
    <n v="0.13"/>
    <n v="54332"/>
    <n v="1.7323937598229686"/>
    <n v="0.76"/>
  </r>
  <r>
    <n v="2767"/>
    <s v="Texas"/>
    <s v="Web"/>
    <s v="No"/>
    <x v="0"/>
    <s v="3"/>
    <n v="0.09"/>
    <n v="0.02"/>
    <n v="0.25"/>
    <n v="44919"/>
    <n v="2.7558748556724915"/>
    <n v="0.9"/>
  </r>
  <r>
    <n v="2768"/>
    <s v="Texas"/>
    <s v="Wharton"/>
    <s v="Yes"/>
    <x v="7"/>
    <s v="2"/>
    <n v="0.17"/>
    <n v="0.05"/>
    <n v="0.17"/>
    <n v="48040"/>
    <n v="1.4313637641589874"/>
    <n v="0.84"/>
  </r>
  <r>
    <n v="2769"/>
    <s v="Texas"/>
    <s v="Wheeler"/>
    <s v="No"/>
    <x v="4"/>
    <s v="1"/>
    <n v="0.19"/>
    <n v="0.06"/>
    <n v="0.14000000000000001"/>
    <n v="48018"/>
    <n v="1.4623979978989561"/>
    <n v="0.82"/>
  </r>
  <r>
    <n v="2770"/>
    <s v="Texas"/>
    <s v="Wichita"/>
    <s v="No"/>
    <x v="1"/>
    <s v="3"/>
    <n v="0.15"/>
    <n v="0.08"/>
    <n v="0.16"/>
    <n v="47477"/>
    <n v="2.9585638832219674"/>
    <n v="0.8"/>
  </r>
  <r>
    <n v="2771"/>
    <s v="Texas"/>
    <s v="Wilbarger"/>
    <s v="No"/>
    <x v="2"/>
    <s v="2"/>
    <n v="0.18"/>
    <n v="0.05"/>
    <n v="0.15"/>
    <n v="44735"/>
    <n v="2.7708520116421442"/>
    <n v="0.84"/>
  </r>
  <r>
    <n v="2772"/>
    <s v="Texas"/>
    <s v="Willacy"/>
    <s v="No"/>
    <x v="2"/>
    <s v="2"/>
    <n v="0.14000000000000001"/>
    <n v="0.03"/>
    <n v="0.3"/>
    <n v="33171"/>
    <n v="0"/>
    <n v="0.72"/>
  </r>
  <r>
    <n v="2773"/>
    <s v="Texas"/>
    <s v="Williamson"/>
    <s v="No"/>
    <x v="3"/>
    <s v="3"/>
    <n v="0.12"/>
    <n v="0.06"/>
    <n v="0.06"/>
    <n v="87817"/>
    <n v="2.9425041061680806"/>
    <n v="0.89"/>
  </r>
  <r>
    <n v="2774"/>
    <s v="Texas"/>
    <s v="Wilson"/>
    <s v="No"/>
    <x v="3"/>
    <s v="2"/>
    <n v="0.16"/>
    <n v="0.09"/>
    <n v="0.11"/>
    <n v="71207"/>
    <n v="1.4313637641589874"/>
    <n v="0.86"/>
  </r>
  <r>
    <n v="2775"/>
    <s v="Texas"/>
    <s v="Winkler"/>
    <s v="No"/>
    <x v="2"/>
    <s v="1"/>
    <n v="0.12"/>
    <n v="0.03"/>
    <n v="0.14000000000000001"/>
    <n v="56781"/>
    <n v="1.3010299956639813"/>
    <n v="0.88"/>
  </r>
  <r>
    <n v="2776"/>
    <s v="Texas"/>
    <s v="Wise"/>
    <s v="Yes"/>
    <x v="3"/>
    <s v="2"/>
    <n v="0.15"/>
    <n v="7.0000000000000007E-2"/>
    <n v="0.1"/>
    <n v="66387"/>
    <n v="2.1271047983648077"/>
    <n v="0.86"/>
  </r>
  <r>
    <n v="2777"/>
    <s v="Texas"/>
    <s v="Wood"/>
    <s v="No"/>
    <x v="2"/>
    <s v="2"/>
    <n v="0.27"/>
    <n v="0.1"/>
    <n v="0.15"/>
    <n v="48384"/>
    <n v="1.6020599913279623"/>
    <n v="0.74"/>
  </r>
  <r>
    <n v="2778"/>
    <s v="Texas"/>
    <s v="Yoakum"/>
    <s v="No"/>
    <x v="5"/>
    <s v="1"/>
    <n v="0.12"/>
    <n v="0.03"/>
    <n v="0.12"/>
    <n v="61560"/>
    <n v="1.3617278360175928"/>
    <n v="0.89"/>
  </r>
  <r>
    <n v="2779"/>
    <s v="Texas"/>
    <s v="Young"/>
    <s v="No"/>
    <x v="5"/>
    <s v="2"/>
    <n v="0.2"/>
    <n v="7.0000000000000007E-2"/>
    <n v="0.14000000000000001"/>
    <n v="49301"/>
    <n v="1.6334684555795864"/>
    <n v="0.82"/>
  </r>
  <r>
    <n v="2780"/>
    <s v="Texas"/>
    <s v="Zapata"/>
    <s v="No"/>
    <x v="2"/>
    <s v="2"/>
    <n v="0.13"/>
    <n v="0.03"/>
    <n v="0.32"/>
    <n v="33160"/>
    <n v="0"/>
    <n v="0.88"/>
  </r>
  <r>
    <n v="2781"/>
    <s v="Texas"/>
    <s v="Zavala"/>
    <s v="No"/>
    <x v="5"/>
    <s v="2"/>
    <n v="0.14000000000000001"/>
    <n v="0.03"/>
    <n v="0.31"/>
    <n v="30076"/>
    <n v="0"/>
    <n v="0.84"/>
  </r>
  <r>
    <n v="2782"/>
    <s v="Utah"/>
    <s v="Beaver"/>
    <s v="No"/>
    <x v="5"/>
    <s v="1"/>
    <n v="0.14000000000000001"/>
    <n v="0.05"/>
    <n v="0.09"/>
    <n v="55940"/>
    <n v="1.7242758696007889"/>
    <n v="0.87"/>
  </r>
  <r>
    <n v="2783"/>
    <s v="Utah"/>
    <s v="Box Elder"/>
    <s v="No"/>
    <x v="0"/>
    <s v="2"/>
    <n v="0.13"/>
    <n v="0.04"/>
    <n v="7.0000000000000007E-2"/>
    <n v="62689"/>
    <n v="1.7242758696007889"/>
    <n v="0.88"/>
  </r>
  <r>
    <n v="2784"/>
    <s v="Utah"/>
    <s v="Cache"/>
    <s v="Yes"/>
    <x v="1"/>
    <s v="3"/>
    <n v="0.09"/>
    <n v="0.04"/>
    <n v="0.12"/>
    <n v="60315"/>
    <n v="2.2041199826559246"/>
    <n v="0.88"/>
  </r>
  <r>
    <n v="2785"/>
    <s v="Utah"/>
    <s v="Carbon"/>
    <s v="No"/>
    <x v="5"/>
    <s v="2"/>
    <n v="0.17"/>
    <n v="0.06"/>
    <n v="0.14000000000000001"/>
    <n v="51394"/>
    <n v="1.6989700043360187"/>
    <n v="0.84"/>
  </r>
  <r>
    <n v="2786"/>
    <s v="Utah"/>
    <s v="Daggett"/>
    <s v="No"/>
    <x v="4"/>
    <s v="1"/>
    <n v="0.26"/>
    <n v="0.06"/>
    <n v="7.0000000000000007E-2"/>
    <n v="58910"/>
    <n v="0"/>
    <n v="0.76"/>
  </r>
  <r>
    <n v="2787"/>
    <s v="Utah"/>
    <s v="Davis"/>
    <s v="No"/>
    <x v="0"/>
    <s v="3"/>
    <n v="0.1"/>
    <n v="0.05"/>
    <n v="0.06"/>
    <n v="84381"/>
    <n v="2.7481880270062002"/>
    <n v="0.91"/>
  </r>
  <r>
    <n v="2788"/>
    <s v="Utah"/>
    <s v="Duchesne"/>
    <s v="No"/>
    <x v="5"/>
    <s v="2"/>
    <n v="0.12"/>
    <n v="0.04"/>
    <n v="0.12"/>
    <n v="60767"/>
    <n v="2.0969100130080562"/>
    <n v="0.89"/>
  </r>
  <r>
    <n v="2789"/>
    <s v="Utah"/>
    <s v="Emery"/>
    <s v="No"/>
    <x v="5"/>
    <s v="2"/>
    <n v="0.17"/>
    <n v="0.05"/>
    <n v="0.12"/>
    <n v="54213"/>
    <n v="0"/>
    <n v="0.85"/>
  </r>
  <r>
    <n v="2790"/>
    <s v="Utah"/>
    <s v="Garfield"/>
    <s v="No"/>
    <x v="4"/>
    <s v="1"/>
    <n v="0.23"/>
    <n v="0.06"/>
    <n v="0.11"/>
    <n v="51028"/>
    <n v="1.2041199826559248"/>
    <n v="0.75"/>
  </r>
  <r>
    <n v="2791"/>
    <s v="Utah"/>
    <s v="Grand"/>
    <s v="No"/>
    <x v="5"/>
    <s v="1"/>
    <n v="0.19"/>
    <n v="0.06"/>
    <n v="0.11"/>
    <n v="50750"/>
    <n v="1.255272505103306"/>
    <n v="0.82"/>
  </r>
  <r>
    <n v="2792"/>
    <s v="Utah"/>
    <s v="Iron"/>
    <s v="No"/>
    <x v="7"/>
    <s v="2"/>
    <n v="0.13"/>
    <n v="0.05"/>
    <n v="0.14000000000000001"/>
    <n v="51393"/>
    <n v="1.6901960800285136"/>
    <n v="0.87"/>
  </r>
  <r>
    <n v="2793"/>
    <s v="Utah"/>
    <s v="Jua"/>
    <s v="No"/>
    <x v="0"/>
    <s v="2"/>
    <n v="0.12"/>
    <n v="0.04"/>
    <n v="0.08"/>
    <n v="65379"/>
    <n v="1.4471580313422192"/>
    <n v="0.88"/>
  </r>
  <r>
    <n v="2794"/>
    <s v="Utah"/>
    <s v="Kane"/>
    <s v="No"/>
    <x v="2"/>
    <s v="1"/>
    <n v="0.23"/>
    <n v="7.0000000000000007E-2"/>
    <n v="0.1"/>
    <n v="52355"/>
    <n v="1.414973347970818"/>
    <n v="0.75"/>
  </r>
  <r>
    <n v="2795"/>
    <s v="Utah"/>
    <s v="Millard"/>
    <s v="No"/>
    <x v="5"/>
    <s v="2"/>
    <n v="0.17"/>
    <n v="0.05"/>
    <n v="0.11"/>
    <n v="58644"/>
    <n v="1.7075701760979363"/>
    <n v="0.83"/>
  </r>
  <r>
    <n v="2796"/>
    <s v="Utah"/>
    <s v="Morgan"/>
    <s v="No"/>
    <x v="0"/>
    <s v="2"/>
    <n v="0.11"/>
    <n v="0.04"/>
    <n v="0.04"/>
    <n v="98875"/>
    <n v="0"/>
    <n v="0.9"/>
  </r>
  <r>
    <n v="2797"/>
    <s v="Utah"/>
    <s v="Piute"/>
    <s v="No"/>
    <x v="4"/>
    <s v="1"/>
    <n v="0.28999999999999998"/>
    <n v="0.11"/>
    <n v="0.18"/>
    <n v="40387"/>
    <n v="0"/>
    <n v="0.7"/>
  </r>
  <r>
    <n v="2798"/>
    <s v="Utah"/>
    <s v="Rich"/>
    <s v="No"/>
    <x v="6"/>
    <s v="1"/>
    <n v="0.18"/>
    <n v="0.06"/>
    <n v="0.09"/>
    <n v="60695"/>
    <n v="0"/>
    <n v="0.83"/>
  </r>
  <r>
    <n v="2799"/>
    <s v="Utah"/>
    <s v="Salt Lake"/>
    <s v="Yes"/>
    <x v="3"/>
    <s v="4"/>
    <n v="0.11"/>
    <n v="0.04"/>
    <n v="0.09"/>
    <n v="73619"/>
    <n v="3.5144149205803692"/>
    <n v="0.9"/>
  </r>
  <r>
    <n v="2800"/>
    <s v="Utah"/>
    <s v="San Juan"/>
    <s v="No"/>
    <x v="5"/>
    <s v="2"/>
    <n v="0.14000000000000001"/>
    <n v="0.03"/>
    <n v="0.22"/>
    <n v="42982"/>
    <n v="1.568201724066995"/>
    <n v="0.85"/>
  </r>
  <r>
    <n v="2801"/>
    <s v="Utah"/>
    <s v="Sanpete"/>
    <s v="No"/>
    <x v="2"/>
    <s v="2"/>
    <n v="0.14000000000000001"/>
    <n v="0.04"/>
    <n v="0.13"/>
    <n v="52910"/>
    <n v="2.1398790864012365"/>
    <n v="0.79"/>
  </r>
  <r>
    <n v="2802"/>
    <s v="Utah"/>
    <s v="Sevier"/>
    <s v="No"/>
    <x v="5"/>
    <s v="2"/>
    <n v="0.16"/>
    <n v="0.06"/>
    <n v="0.12"/>
    <n v="54339"/>
    <n v="1.3979400086720377"/>
    <n v="0.85"/>
  </r>
  <r>
    <n v="2803"/>
    <s v="Utah"/>
    <s v="Summit"/>
    <s v="No"/>
    <x v="7"/>
    <s v="2"/>
    <n v="0.13"/>
    <n v="0.04"/>
    <n v="0.06"/>
    <n v="105374"/>
    <n v="1.5797835966168101"/>
    <n v="0.89"/>
  </r>
  <r>
    <n v="2804"/>
    <s v="Utah"/>
    <s v="Tooele"/>
    <s v="No"/>
    <x v="3"/>
    <s v="2"/>
    <n v="0.09"/>
    <n v="0.06"/>
    <n v="7.0000000000000007E-2"/>
    <n v="73584"/>
    <n v="1.6532125137753437"/>
    <n v="0.92"/>
  </r>
  <r>
    <n v="2805"/>
    <s v="Utah"/>
    <s v="Uintah"/>
    <s v="No"/>
    <x v="5"/>
    <s v="2"/>
    <n v="0.11"/>
    <n v="0.04"/>
    <n v="0.11"/>
    <n v="63631"/>
    <n v="1.6020599913279623"/>
    <n v="0.9"/>
  </r>
  <r>
    <n v="2806"/>
    <s v="Utah"/>
    <s v="Utah"/>
    <s v="No"/>
    <x v="0"/>
    <s v="3"/>
    <n v="0.08"/>
    <n v="0.03"/>
    <n v="0.09"/>
    <n v="75296"/>
    <n v="3.0740846890282438"/>
    <n v="0.92"/>
  </r>
  <r>
    <n v="2807"/>
    <s v="Utah"/>
    <s v="Wasatch"/>
    <s v="No"/>
    <x v="2"/>
    <s v="2"/>
    <n v="0.11"/>
    <n v="0.03"/>
    <n v="0.05"/>
    <n v="85380"/>
    <n v="1.3010299956639813"/>
    <n v="0.89"/>
  </r>
  <r>
    <n v="2808"/>
    <s v="Utah"/>
    <s v="Washington"/>
    <s v="No"/>
    <x v="1"/>
    <s v="3"/>
    <n v="0.21"/>
    <n v="0.06"/>
    <n v="0.1"/>
    <n v="57069"/>
    <n v="2.4216039268698313"/>
    <n v="0.79"/>
  </r>
  <r>
    <n v="2809"/>
    <s v="Utah"/>
    <s v="Wayne"/>
    <s v="No"/>
    <x v="4"/>
    <s v="1"/>
    <n v="0.22"/>
    <n v="0.05"/>
    <n v="0.13"/>
    <n v="47175"/>
    <n v="0"/>
    <n v="0.79"/>
  </r>
  <r>
    <n v="2810"/>
    <s v="Utah"/>
    <s v="Weber"/>
    <s v="No"/>
    <x v="0"/>
    <s v="3"/>
    <n v="0.12"/>
    <n v="0.06"/>
    <n v="0.09"/>
    <n v="68106"/>
    <n v="2.6972293427597176"/>
    <n v="0.89"/>
  </r>
  <r>
    <n v="2811"/>
    <s v="Vermont"/>
    <s v="Addison"/>
    <s v="No"/>
    <x v="2"/>
    <s v="2"/>
    <n v="0.2"/>
    <n v="0.06"/>
    <n v="0.08"/>
    <n v="68878"/>
    <n v="1.414973347970818"/>
    <n v="0.76"/>
  </r>
  <r>
    <n v="2812"/>
    <s v="Vermont"/>
    <s v="Bennington"/>
    <s v="No"/>
    <x v="2"/>
    <s v="2"/>
    <n v="0.23"/>
    <n v="0.08"/>
    <n v="0.11"/>
    <n v="52510"/>
    <n v="1.8920946026904804"/>
    <n v="0.79"/>
  </r>
  <r>
    <n v="2813"/>
    <s v="Vermont"/>
    <s v="Caledonia"/>
    <s v="No"/>
    <x v="5"/>
    <s v="2"/>
    <n v="0.21"/>
    <n v="0.08"/>
    <n v="0.12"/>
    <n v="50368"/>
    <n v="1.414973347970818"/>
    <n v="0.79"/>
  </r>
  <r>
    <n v="2814"/>
    <s v="Vermont"/>
    <s v="Chittenden"/>
    <s v="No"/>
    <x v="1"/>
    <s v="3"/>
    <n v="0.15"/>
    <n v="0.06"/>
    <n v="0.1"/>
    <n v="74240"/>
    <n v="2.6998377258672459"/>
    <n v="0.82"/>
  </r>
  <r>
    <n v="2815"/>
    <s v="Vermont"/>
    <s v="Essex"/>
    <s v="No"/>
    <x v="4"/>
    <s v="1"/>
    <n v="0.26"/>
    <n v="0.11"/>
    <n v="0.15"/>
    <n v="43671"/>
    <n v="0"/>
    <n v="0.79"/>
  </r>
  <r>
    <n v="2816"/>
    <s v="Vermont"/>
    <s v="Franklin"/>
    <s v="No"/>
    <x v="1"/>
    <s v="2"/>
    <n v="0.16"/>
    <n v="0.06"/>
    <n v="0.11"/>
    <n v="61129"/>
    <n v="1.7481880270062005"/>
    <n v="0.87"/>
  </r>
  <r>
    <n v="2817"/>
    <s v="Vermont"/>
    <s v="Grand Isle"/>
    <s v="No"/>
    <x v="1"/>
    <s v="1"/>
    <n v="0.21"/>
    <n v="0.08"/>
    <n v="0.08"/>
    <n v="67746"/>
    <n v="0"/>
    <n v="0.83"/>
  </r>
  <r>
    <n v="2818"/>
    <s v="Vermont"/>
    <s v="Lamoille"/>
    <s v="No"/>
    <x v="6"/>
    <s v="2"/>
    <n v="0.17"/>
    <n v="7.0000000000000007E-2"/>
    <n v="0.11"/>
    <n v="60230"/>
    <n v="1.414973347970818"/>
    <n v="0.83"/>
  </r>
  <r>
    <n v="2819"/>
    <s v="Vermont"/>
    <s v="Orange"/>
    <s v="No"/>
    <x v="4"/>
    <s v="2"/>
    <n v="0.21"/>
    <n v="7.0000000000000007E-2"/>
    <n v="0.1"/>
    <n v="62300"/>
    <n v="1.7242758696007889"/>
    <n v="0.8"/>
  </r>
  <r>
    <n v="2820"/>
    <s v="Vermont"/>
    <s v="Orleans"/>
    <s v="No"/>
    <x v="5"/>
    <s v="2"/>
    <n v="0.23"/>
    <n v="0.08"/>
    <n v="0.12"/>
    <n v="48688"/>
    <n v="1.414973347970818"/>
    <n v="0.8"/>
  </r>
  <r>
    <n v="2821"/>
    <s v="Vermont"/>
    <s v="Rutland"/>
    <s v="No"/>
    <x v="7"/>
    <s v="2"/>
    <n v="0.22"/>
    <n v="0.08"/>
    <n v="0.1"/>
    <n v="51723"/>
    <n v="2.1038037209559568"/>
    <n v="0.8"/>
  </r>
  <r>
    <n v="2822"/>
    <s v="Vermont"/>
    <s v="Washington"/>
    <s v="No"/>
    <x v="7"/>
    <s v="2"/>
    <n v="0.2"/>
    <n v="0.06"/>
    <n v="0.1"/>
    <n v="61808"/>
    <n v="2.4329692908744058"/>
    <n v="0.81"/>
  </r>
  <r>
    <n v="2823"/>
    <s v="Vermont"/>
    <s v="Windham"/>
    <s v="No"/>
    <x v="5"/>
    <s v="2"/>
    <n v="0.23"/>
    <n v="7.0000000000000007E-2"/>
    <n v="0.12"/>
    <n v="54441"/>
    <n v="2.3010299956639813"/>
    <n v="0.79"/>
  </r>
  <r>
    <n v="2824"/>
    <s v="Vermont"/>
    <s v="Windsor"/>
    <s v="No"/>
    <x v="5"/>
    <s v="2"/>
    <n v="0.23"/>
    <n v="0.08"/>
    <n v="0.09"/>
    <n v="57438"/>
    <n v="2.167317334748176"/>
    <n v="0.8"/>
  </r>
  <r>
    <n v="2825"/>
    <s v="Virginia"/>
    <s v="Accomack"/>
    <s v="Yes"/>
    <x v="6"/>
    <s v="2"/>
    <n v="0.24"/>
    <n v="0.09"/>
    <n v="0.17"/>
    <n v="42879"/>
    <n v="1.3617278360175928"/>
    <n v="0.79"/>
  </r>
  <r>
    <n v="2826"/>
    <s v="Virginia"/>
    <s v="Albemarle"/>
    <s v="No"/>
    <x v="1"/>
    <s v="3"/>
    <n v="0.19"/>
    <n v="0.06"/>
    <n v="0.08"/>
    <n v="80392"/>
    <n v="2.1613680022349748"/>
    <n v="0.77"/>
  </r>
  <r>
    <n v="2827"/>
    <s v="Virginia"/>
    <s v="Alleghany"/>
    <s v="No"/>
    <x v="2"/>
    <s v="2"/>
    <n v="0.25"/>
    <n v="7.0000000000000007E-2"/>
    <n v="0.15"/>
    <n v="46538"/>
    <n v="2.167317334748176"/>
    <n v="0.8"/>
  </r>
  <r>
    <n v="2828"/>
    <s v="Virginia"/>
    <s v="Amelia"/>
    <s v="No"/>
    <x v="3"/>
    <s v="2"/>
    <n v="0.2"/>
    <n v="7.0000000000000007E-2"/>
    <n v="0.1"/>
    <n v="57280"/>
    <n v="0"/>
    <n v="0.83"/>
  </r>
  <r>
    <n v="2829"/>
    <s v="Virginia"/>
    <s v="Amherst"/>
    <s v="No"/>
    <x v="0"/>
    <s v="2"/>
    <n v="0.21"/>
    <n v="0.08"/>
    <n v="0.13"/>
    <n v="50580"/>
    <n v="3.0464951643347082"/>
    <n v="0.8"/>
  </r>
  <r>
    <n v="2830"/>
    <s v="Virginia"/>
    <s v="Appomattox"/>
    <s v="No"/>
    <x v="0"/>
    <s v="2"/>
    <n v="0.21"/>
    <n v="7.0000000000000007E-2"/>
    <n v="0.13"/>
    <n v="51131"/>
    <n v="0"/>
    <n v="0.83"/>
  </r>
  <r>
    <n v="2831"/>
    <s v="Virginia"/>
    <s v="Arlington"/>
    <s v="No"/>
    <x v="3"/>
    <s v="3"/>
    <n v="0.11"/>
    <n v="0.06"/>
    <n v="0.06"/>
    <n v="120950"/>
    <n v="2.5809249756756194"/>
    <n v="0.9"/>
  </r>
  <r>
    <n v="2832"/>
    <s v="Virginia"/>
    <s v="Augusta"/>
    <s v="No"/>
    <x v="1"/>
    <s v="2"/>
    <n v="0.21"/>
    <n v="7.0000000000000007E-2"/>
    <n v="0.09"/>
    <n v="60556"/>
    <n v="2.3222192947339191"/>
    <n v="0.79"/>
  </r>
  <r>
    <n v="2833"/>
    <s v="Virginia"/>
    <s v="Bath"/>
    <s v="No"/>
    <x v="6"/>
    <s v="1"/>
    <n v="0.28000000000000003"/>
    <n v="0.08"/>
    <n v="0.11"/>
    <n v="50564"/>
    <n v="1.414973347970818"/>
    <n v="0.75"/>
  </r>
  <r>
    <n v="2834"/>
    <s v="Virginia"/>
    <s v="Bedford"/>
    <s v="No"/>
    <x v="0"/>
    <s v="2"/>
    <n v="0.21"/>
    <n v="0.09"/>
    <n v="0.1"/>
    <n v="61186"/>
    <n v="2.1643528557844371"/>
    <n v="0.82"/>
  </r>
  <r>
    <n v="2835"/>
    <s v="Virginia"/>
    <s v="Bland"/>
    <s v="No"/>
    <x v="6"/>
    <s v="1"/>
    <n v="0.23"/>
    <n v="7.0000000000000007E-2"/>
    <n v="0.12"/>
    <n v="47681"/>
    <n v="0"/>
    <n v="0.73"/>
  </r>
  <r>
    <n v="2836"/>
    <s v="Virginia"/>
    <s v="Botetourt"/>
    <s v="No"/>
    <x v="0"/>
    <s v="2"/>
    <n v="0.23"/>
    <n v="0.08"/>
    <n v="7.0000000000000007E-2"/>
    <n v="71874"/>
    <n v="0"/>
    <n v="0.8"/>
  </r>
  <r>
    <n v="2837"/>
    <s v="Virginia"/>
    <s v="Brunswick"/>
    <s v="No"/>
    <x v="2"/>
    <s v="2"/>
    <n v="0.22"/>
    <n v="7.0000000000000007E-2"/>
    <n v="0.19"/>
    <n v="41803"/>
    <n v="0"/>
    <n v="0.69"/>
  </r>
  <r>
    <n v="2838"/>
    <s v="Virginia"/>
    <s v="Buchanan"/>
    <s v="No"/>
    <x v="4"/>
    <s v="2"/>
    <n v="0.22"/>
    <n v="0.04"/>
    <n v="0.26"/>
    <n v="32144"/>
    <n v="1.6989700043360187"/>
    <n v="0.86"/>
  </r>
  <r>
    <n v="2839"/>
    <s v="Virginia"/>
    <s v="Buckingham"/>
    <s v="No"/>
    <x v="1"/>
    <s v="2"/>
    <n v="0.2"/>
    <n v="0.06"/>
    <n v="0.18"/>
    <n v="45889"/>
    <n v="0"/>
    <n v="0.71"/>
  </r>
  <r>
    <n v="2840"/>
    <s v="Virginia"/>
    <s v="Campbell"/>
    <s v="No"/>
    <x v="0"/>
    <s v="2"/>
    <n v="0.2"/>
    <n v="7.0000000000000007E-2"/>
    <n v="0.11"/>
    <n v="51525"/>
    <n v="0"/>
    <n v="0.83"/>
  </r>
  <r>
    <n v="2841"/>
    <s v="Virginia"/>
    <s v="Caroline"/>
    <s v="No"/>
    <x v="3"/>
    <s v="2"/>
    <n v="0.16"/>
    <n v="0.09"/>
    <n v="0.1"/>
    <n v="67335"/>
    <n v="0"/>
    <n v="0.85"/>
  </r>
  <r>
    <n v="2842"/>
    <s v="Virginia"/>
    <s v="Carroll"/>
    <s v="No"/>
    <x v="5"/>
    <s v="2"/>
    <n v="0.24"/>
    <n v="0.06"/>
    <n v="0.16"/>
    <n v="41517"/>
    <n v="0"/>
    <n v="0.8"/>
  </r>
  <r>
    <n v="2843"/>
    <s v="Virginia"/>
    <s v="Charles City"/>
    <s v="No"/>
    <x v="3"/>
    <s v="1"/>
    <n v="0.25"/>
    <n v="0.09"/>
    <n v="0.12"/>
    <n v="56872"/>
    <n v="0"/>
    <n v="0.79"/>
  </r>
  <r>
    <n v="2844"/>
    <s v="Virginia"/>
    <s v="Charlotte"/>
    <s v="No"/>
    <x v="6"/>
    <s v="2"/>
    <n v="0.22"/>
    <n v="0.09"/>
    <n v="0.19"/>
    <n v="41382"/>
    <n v="0"/>
    <n v="0.81"/>
  </r>
  <r>
    <n v="2845"/>
    <s v="Virginia"/>
    <s v="Chesterfield"/>
    <s v="No"/>
    <x v="3"/>
    <s v="3"/>
    <n v="0.15"/>
    <n v="0.08"/>
    <n v="7.0000000000000007E-2"/>
    <n v="80734"/>
    <n v="2.214843848047698"/>
    <n v="0.86"/>
  </r>
  <r>
    <n v="2846"/>
    <s v="Virginia"/>
    <s v="Clarke"/>
    <s v="No"/>
    <x v="3"/>
    <s v="2"/>
    <n v="0.21"/>
    <n v="0.08"/>
    <n v="0.06"/>
    <n v="84021"/>
    <n v="0"/>
    <n v="0.8"/>
  </r>
  <r>
    <n v="2847"/>
    <s v="Virginia"/>
    <s v="Craig"/>
    <s v="No"/>
    <x v="0"/>
    <s v="1"/>
    <n v="0.23"/>
    <n v="0.08"/>
    <n v="0.12"/>
    <n v="50858"/>
    <n v="0"/>
    <n v="0.82"/>
  </r>
  <r>
    <n v="2848"/>
    <s v="Virginia"/>
    <s v="Culpeper"/>
    <s v="No"/>
    <x v="3"/>
    <s v="2"/>
    <n v="0.16"/>
    <n v="7.0000000000000007E-2"/>
    <n v="0.08"/>
    <n v="72111"/>
    <n v="1.8388490907372552"/>
    <n v="0.84"/>
  </r>
  <r>
    <n v="2849"/>
    <s v="Virginia"/>
    <s v="Cumberland"/>
    <s v="No"/>
    <x v="6"/>
    <s v="1"/>
    <n v="0.22"/>
    <n v="7.0000000000000007E-2"/>
    <n v="0.16"/>
    <n v="46300"/>
    <n v="0"/>
    <n v="0.81"/>
  </r>
  <r>
    <n v="2850"/>
    <s v="Virginia"/>
    <s v="Dickenson"/>
    <s v="No"/>
    <x v="4"/>
    <s v="2"/>
    <n v="0.22"/>
    <n v="0.05"/>
    <n v="0.24"/>
    <n v="35047"/>
    <n v="1.0791812460476249"/>
    <n v="0.86"/>
  </r>
  <r>
    <n v="2851"/>
    <s v="Virginia"/>
    <s v="Dinwiddie"/>
    <s v="No"/>
    <x v="3"/>
    <s v="2"/>
    <n v="0.17"/>
    <n v="0.08"/>
    <n v="0.12"/>
    <n v="57257"/>
    <n v="0"/>
    <n v="0.85"/>
  </r>
  <r>
    <n v="2852"/>
    <s v="Virginia"/>
    <s v="Essex"/>
    <s v="No"/>
    <x v="2"/>
    <s v="2"/>
    <n v="0.23"/>
    <n v="7.0000000000000007E-2"/>
    <n v="0.14000000000000001"/>
    <n v="50785"/>
    <n v="1.2304489213782739"/>
    <n v="0.8"/>
  </r>
  <r>
    <n v="2853"/>
    <s v="Virginia"/>
    <s v="Fairfax"/>
    <s v="No"/>
    <x v="3"/>
    <s v="4"/>
    <n v="0.13"/>
    <n v="7.0000000000000007E-2"/>
    <n v="0.06"/>
    <n v="122035"/>
    <n v="3.2949069106051923"/>
    <n v="0.87"/>
  </r>
  <r>
    <n v="2854"/>
    <s v="Virginia"/>
    <s v="Fauquier"/>
    <s v="No"/>
    <x v="3"/>
    <s v="2"/>
    <n v="0.16"/>
    <n v="0.08"/>
    <n v="0.06"/>
    <n v="93462"/>
    <n v="2.2068258760318495"/>
    <n v="0.85"/>
  </r>
  <r>
    <n v="2855"/>
    <s v="Virginia"/>
    <s v="Floyd"/>
    <s v="No"/>
    <x v="1"/>
    <s v="2"/>
    <n v="0.23"/>
    <n v="7.0000000000000007E-2"/>
    <n v="0.12"/>
    <n v="48315"/>
    <n v="0"/>
    <n v="0.8"/>
  </r>
  <r>
    <n v="2856"/>
    <s v="Virginia"/>
    <s v="Fluvanna"/>
    <s v="No"/>
    <x v="1"/>
    <s v="2"/>
    <n v="0.2"/>
    <n v="0.08"/>
    <n v="7.0000000000000007E-2"/>
    <n v="73463"/>
    <n v="0"/>
    <n v="0.77"/>
  </r>
  <r>
    <n v="2857"/>
    <s v="Virginia"/>
    <s v="Franklin"/>
    <s v="No"/>
    <x v="0"/>
    <s v="2"/>
    <n v="0.24"/>
    <n v="7.0000000000000007E-2"/>
    <n v="0.15"/>
    <n v="53522"/>
    <n v="1.2787536009528289"/>
    <n v="0.79"/>
  </r>
  <r>
    <n v="2858"/>
    <s v="Virginia"/>
    <s v="Frederick"/>
    <s v="No"/>
    <x v="1"/>
    <s v="2"/>
    <n v="0.17"/>
    <n v="0.08"/>
    <n v="7.0000000000000007E-2"/>
    <n v="77684"/>
    <n v="0"/>
    <n v="0.84"/>
  </r>
  <r>
    <n v="2859"/>
    <s v="Virginia"/>
    <s v="Giles"/>
    <s v="No"/>
    <x v="1"/>
    <s v="2"/>
    <n v="0.22"/>
    <n v="0.06"/>
    <n v="0.12"/>
    <n v="50591"/>
    <n v="1.0413926851582251"/>
    <n v="0.83"/>
  </r>
  <r>
    <n v="2860"/>
    <s v="Virginia"/>
    <s v="Gloucester"/>
    <s v="Yes"/>
    <x v="3"/>
    <s v="2"/>
    <n v="0.19"/>
    <n v="0.11"/>
    <n v="0.09"/>
    <n v="70938"/>
    <n v="1.4913616938342726"/>
    <n v="0.84"/>
  </r>
  <r>
    <n v="2861"/>
    <s v="Virginia"/>
    <s v="Goochland"/>
    <s v="No"/>
    <x v="3"/>
    <s v="2"/>
    <n v="0.22"/>
    <n v="0.06"/>
    <n v="0.06"/>
    <n v="89331"/>
    <n v="0"/>
    <n v="0.76"/>
  </r>
  <r>
    <n v="2862"/>
    <s v="Virginia"/>
    <s v="Grayson"/>
    <s v="No"/>
    <x v="4"/>
    <s v="2"/>
    <n v="0.25"/>
    <n v="7.0000000000000007E-2"/>
    <n v="0.17"/>
    <n v="37550"/>
    <n v="0"/>
    <n v="0.75"/>
  </r>
  <r>
    <n v="2863"/>
    <s v="Virginia"/>
    <s v="Greene"/>
    <s v="No"/>
    <x v="1"/>
    <s v="2"/>
    <n v="0.17"/>
    <n v="7.0000000000000007E-2"/>
    <n v="0.08"/>
    <n v="67498"/>
    <n v="0"/>
    <n v="0.85"/>
  </r>
  <r>
    <n v="2864"/>
    <s v="Virginia"/>
    <s v="Greensville"/>
    <s v="No"/>
    <x v="2"/>
    <s v="2"/>
    <n v="0.15"/>
    <n v="0.06"/>
    <n v="0.19"/>
    <n v="43533"/>
    <n v="0"/>
    <n v="0.6"/>
  </r>
  <r>
    <n v="2865"/>
    <s v="Virginia"/>
    <s v="Halifax"/>
    <s v="No"/>
    <x v="2"/>
    <s v="2"/>
    <n v="0.24"/>
    <n v="7.0000000000000007E-2"/>
    <n v="0.14000000000000001"/>
    <n v="43096"/>
    <n v="2.6454222693490919"/>
    <n v="0.79"/>
  </r>
  <r>
    <n v="2866"/>
    <s v="Virginia"/>
    <s v="Hanover"/>
    <s v="No"/>
    <x v="3"/>
    <s v="3"/>
    <n v="0.18"/>
    <n v="7.0000000000000007E-2"/>
    <n v="0.05"/>
    <n v="91028"/>
    <n v="2.4653828514484184"/>
    <n v="0.83"/>
  </r>
  <r>
    <n v="2867"/>
    <s v="Virginia"/>
    <s v="Henrico"/>
    <s v="No"/>
    <x v="3"/>
    <s v="3"/>
    <n v="0.16"/>
    <n v="0.06"/>
    <n v="0.09"/>
    <n v="68581"/>
    <n v="2.8444771757456815"/>
    <n v="0.86"/>
  </r>
  <r>
    <n v="2868"/>
    <s v="Virginia"/>
    <s v="Henry"/>
    <s v="No"/>
    <x v="7"/>
    <s v="2"/>
    <n v="0.24"/>
    <n v="0.08"/>
    <n v="0.2"/>
    <n v="36471"/>
    <n v="2.1789769472931693"/>
    <n v="0.81"/>
  </r>
  <r>
    <n v="2869"/>
    <s v="Virginia"/>
    <s v="Highland"/>
    <s v="No"/>
    <x v="6"/>
    <s v="1"/>
    <n v="0.34"/>
    <n v="0.12"/>
    <n v="0.13"/>
    <n v="45089"/>
    <n v="0"/>
    <n v="0.69"/>
  </r>
  <r>
    <n v="2870"/>
    <s v="Virginia"/>
    <s v="Isle of Wight"/>
    <s v="No"/>
    <x v="3"/>
    <s v="2"/>
    <n v="0.19"/>
    <n v="0.1"/>
    <n v="0.09"/>
    <n v="72993"/>
    <n v="0"/>
    <n v="0.83"/>
  </r>
  <r>
    <n v="2871"/>
    <s v="Virginia"/>
    <s v="James City"/>
    <s v="No"/>
    <x v="3"/>
    <s v="2"/>
    <n v="0.25"/>
    <n v="0.12"/>
    <n v="7.0000000000000007E-2"/>
    <n v="86541"/>
    <n v="2.7226339225338121"/>
    <n v="0.75"/>
  </r>
  <r>
    <n v="2872"/>
    <s v="Virginia"/>
    <s v="King and Queen"/>
    <s v="No"/>
    <x v="6"/>
    <s v="1"/>
    <n v="0.23"/>
    <n v="0.08"/>
    <n v="0.12"/>
    <n v="51124"/>
    <n v="0"/>
    <n v="0.81"/>
  </r>
  <r>
    <n v="2873"/>
    <s v="Virginia"/>
    <s v="King George"/>
    <s v="No"/>
    <x v="2"/>
    <s v="2"/>
    <n v="0.13"/>
    <n v="0.11"/>
    <n v="7.0000000000000007E-2"/>
    <n v="86619"/>
    <n v="0"/>
    <n v="0.88"/>
  </r>
  <r>
    <n v="2874"/>
    <s v="Virginia"/>
    <s v="King William"/>
    <s v="No"/>
    <x v="3"/>
    <s v="2"/>
    <n v="0.16"/>
    <n v="7.0000000000000007E-2"/>
    <n v="7.0000000000000007E-2"/>
    <n v="68724"/>
    <n v="0"/>
    <n v="0.86"/>
  </r>
  <r>
    <n v="2875"/>
    <s v="Virginia"/>
    <s v="Lancaster"/>
    <s v="No"/>
    <x v="4"/>
    <s v="2"/>
    <n v="0.36"/>
    <n v="0.11"/>
    <n v="0.12"/>
    <n v="52814"/>
    <n v="1.5563025007672873"/>
    <n v="0.66"/>
  </r>
  <r>
    <n v="2876"/>
    <s v="Virginia"/>
    <s v="Lee"/>
    <s v="No"/>
    <x v="6"/>
    <s v="2"/>
    <n v="0.21"/>
    <n v="0.06"/>
    <n v="0.23"/>
    <n v="34796"/>
    <n v="0"/>
    <n v="0.81"/>
  </r>
  <r>
    <n v="2877"/>
    <s v="Virginia"/>
    <s v="Loudoun"/>
    <s v="No"/>
    <x v="3"/>
    <s v="3"/>
    <n v="0.09"/>
    <n v="0.05"/>
    <n v="0.04"/>
    <n v="140382"/>
    <n v="2.5314789170422549"/>
    <n v="0.92"/>
  </r>
  <r>
    <n v="2878"/>
    <s v="Virginia"/>
    <s v="Louisa"/>
    <s v="No"/>
    <x v="6"/>
    <s v="2"/>
    <n v="0.2"/>
    <n v="0.08"/>
    <n v="0.11"/>
    <n v="63714"/>
    <n v="0"/>
    <n v="0.83"/>
  </r>
  <r>
    <n v="2879"/>
    <s v="Virginia"/>
    <s v="Lunenburg"/>
    <s v="No"/>
    <x v="4"/>
    <s v="2"/>
    <n v="0.22"/>
    <n v="0.08"/>
    <n v="0.17"/>
    <n v="41421"/>
    <n v="0"/>
    <n v="0.73"/>
  </r>
  <r>
    <n v="2880"/>
    <s v="Virginia"/>
    <s v="Madison"/>
    <s v="No"/>
    <x v="6"/>
    <s v="2"/>
    <n v="0.22"/>
    <n v="0.06"/>
    <n v="0.1"/>
    <n v="60450"/>
    <n v="0"/>
    <n v="0.8"/>
  </r>
  <r>
    <n v="2881"/>
    <s v="Virginia"/>
    <s v="Mathews"/>
    <s v="No"/>
    <x v="3"/>
    <s v="1"/>
    <n v="0.31"/>
    <n v="0.08"/>
    <n v="0.09"/>
    <n v="61764"/>
    <n v="0"/>
    <n v="0.71"/>
  </r>
  <r>
    <n v="2882"/>
    <s v="Virginia"/>
    <s v="Mecklenburg"/>
    <s v="No"/>
    <x v="5"/>
    <s v="2"/>
    <n v="0.26"/>
    <n v="0.09"/>
    <n v="0.18"/>
    <n v="44832"/>
    <n v="2.3159703454569178"/>
    <n v="0.77"/>
  </r>
  <r>
    <n v="2883"/>
    <s v="Virginia"/>
    <s v="Middlesex"/>
    <s v="No"/>
    <x v="6"/>
    <s v="2"/>
    <n v="0.31"/>
    <n v="0.1"/>
    <n v="0.12"/>
    <n v="54871"/>
    <n v="0"/>
    <n v="0.7"/>
  </r>
  <r>
    <n v="2884"/>
    <s v="Virginia"/>
    <s v="Montgomery"/>
    <s v="No"/>
    <x v="1"/>
    <s v="2"/>
    <n v="0.13"/>
    <n v="0.05"/>
    <n v="0.22"/>
    <n v="52538"/>
    <n v="2.2764618041732443"/>
    <n v="0.8"/>
  </r>
  <r>
    <n v="2885"/>
    <s v="Virginia"/>
    <s v="Nelson"/>
    <s v="No"/>
    <x v="1"/>
    <s v="2"/>
    <n v="0.27"/>
    <n v="0.08"/>
    <n v="0.12"/>
    <n v="56690"/>
    <n v="0"/>
    <n v="0.76"/>
  </r>
  <r>
    <n v="2886"/>
    <s v="Virginia"/>
    <s v="New Kent"/>
    <s v="No"/>
    <x v="3"/>
    <s v="2"/>
    <n v="0.17"/>
    <n v="0.08"/>
    <n v="0.05"/>
    <n v="90858"/>
    <n v="2.0755469613925306"/>
    <n v="0.82"/>
  </r>
  <r>
    <n v="2887"/>
    <s v="Virginia"/>
    <s v="Northampton"/>
    <s v="No"/>
    <x v="6"/>
    <s v="2"/>
    <n v="0.26"/>
    <n v="0.08"/>
    <n v="0.18"/>
    <n v="43157"/>
    <n v="0"/>
    <n v="0.76"/>
  </r>
  <r>
    <n v="2888"/>
    <s v="Virginia"/>
    <s v="Northumberland"/>
    <s v="No"/>
    <x v="4"/>
    <s v="2"/>
    <n v="0.37"/>
    <n v="0.1"/>
    <n v="0.15"/>
    <n v="55418"/>
    <n v="0"/>
    <n v="0.66"/>
  </r>
  <r>
    <n v="2889"/>
    <s v="Virginia"/>
    <s v="Nottoway"/>
    <s v="No"/>
    <x v="2"/>
    <s v="2"/>
    <n v="0.19"/>
    <n v="0.08"/>
    <n v="0.19"/>
    <n v="46368"/>
    <n v="2.1335389083702174"/>
    <n v="0.72"/>
  </r>
  <r>
    <n v="2890"/>
    <s v="Virginia"/>
    <s v="Orange"/>
    <s v="No"/>
    <x v="2"/>
    <s v="2"/>
    <n v="0.2"/>
    <n v="0.09"/>
    <n v="0.09"/>
    <n v="63681"/>
    <n v="0"/>
    <n v="0.81"/>
  </r>
  <r>
    <n v="2891"/>
    <s v="Virginia"/>
    <s v="Page"/>
    <s v="No"/>
    <x v="2"/>
    <s v="2"/>
    <n v="0.21"/>
    <n v="7.0000000000000007E-2"/>
    <n v="0.14000000000000001"/>
    <n v="49073"/>
    <n v="1.414973347970818"/>
    <n v="0.83"/>
  </r>
  <r>
    <n v="2892"/>
    <s v="Virginia"/>
    <s v="Patrick"/>
    <s v="No"/>
    <x v="6"/>
    <s v="2"/>
    <n v="0.26"/>
    <n v="7.0000000000000007E-2"/>
    <n v="0.15"/>
    <n v="42862"/>
    <n v="0"/>
    <n v="0.77"/>
  </r>
  <r>
    <n v="2893"/>
    <s v="Virginia"/>
    <s v="Pittsylvania"/>
    <s v="No"/>
    <x v="7"/>
    <s v="2"/>
    <n v="0.23"/>
    <n v="7.0000000000000007E-2"/>
    <n v="0.16"/>
    <n v="44710"/>
    <n v="0"/>
    <n v="0.8"/>
  </r>
  <r>
    <n v="2894"/>
    <s v="Virginia"/>
    <s v="Powhatan"/>
    <s v="No"/>
    <x v="3"/>
    <s v="2"/>
    <n v="0.18"/>
    <n v="7.0000000000000007E-2"/>
    <n v="7.0000000000000007E-2"/>
    <n v="88475"/>
    <n v="0"/>
    <n v="0.8"/>
  </r>
  <r>
    <n v="2895"/>
    <s v="Virginia"/>
    <s v="Prince Edward"/>
    <s v="No"/>
    <x v="2"/>
    <s v="2"/>
    <n v="0.16"/>
    <n v="0.06"/>
    <n v="0.16"/>
    <n v="48450"/>
    <n v="1.9395192526186185"/>
    <n v="0.71"/>
  </r>
  <r>
    <n v="2896"/>
    <s v="Virginia"/>
    <s v="Prince George"/>
    <s v="No"/>
    <x v="3"/>
    <s v="2"/>
    <n v="0.14000000000000001"/>
    <n v="0.13"/>
    <n v="0.08"/>
    <n v="68133"/>
    <n v="0"/>
    <n v="0.77"/>
  </r>
  <r>
    <n v="2897"/>
    <s v="Virginia"/>
    <s v="Prince William"/>
    <s v="No"/>
    <x v="3"/>
    <s v="3"/>
    <n v="0.1"/>
    <n v="0.09"/>
    <n v="0.06"/>
    <n v="106200"/>
    <n v="2.3053513694466239"/>
    <n v="0.91"/>
  </r>
  <r>
    <n v="2898"/>
    <s v="Virginia"/>
    <s v="Pulaski"/>
    <s v="No"/>
    <x v="1"/>
    <s v="2"/>
    <n v="0.23"/>
    <n v="0.08"/>
    <n v="0.14000000000000001"/>
    <n v="50834"/>
    <n v="1.7403626894942439"/>
    <n v="0.8"/>
  </r>
  <r>
    <n v="2899"/>
    <s v="Virginia"/>
    <s v="Rappahannock"/>
    <s v="No"/>
    <x v="3"/>
    <s v="1"/>
    <n v="0.27"/>
    <n v="0.09"/>
    <n v="0.09"/>
    <n v="71035"/>
    <n v="0"/>
    <n v="0.74"/>
  </r>
  <r>
    <n v="2900"/>
    <s v="Virginia"/>
    <s v="Richmond"/>
    <s v="No"/>
    <x v="4"/>
    <s v="1"/>
    <n v="0.21"/>
    <n v="0.05"/>
    <n v="0.13"/>
    <n v="49399"/>
    <n v="0"/>
    <n v="0.64"/>
  </r>
  <r>
    <n v="2901"/>
    <s v="Virginia"/>
    <s v="Roanoke"/>
    <s v="Yes"/>
    <x v="0"/>
    <s v="2"/>
    <n v="0.21"/>
    <n v="0.08"/>
    <n v="7.0000000000000007E-2"/>
    <n v="68734"/>
    <n v="2.0453229787866576"/>
    <n v="0.8"/>
  </r>
  <r>
    <n v="2902"/>
    <s v="Virginia"/>
    <s v="Rockbridge"/>
    <s v="No"/>
    <x v="2"/>
    <s v="2"/>
    <n v="0.26"/>
    <n v="7.0000000000000007E-2"/>
    <n v="0.12"/>
    <n v="53413"/>
    <n v="0"/>
    <n v="0.76"/>
  </r>
  <r>
    <n v="2903"/>
    <s v="Virginia"/>
    <s v="Rockingham"/>
    <s v="No"/>
    <x v="1"/>
    <s v="2"/>
    <n v="0.19"/>
    <n v="0.06"/>
    <n v="0.09"/>
    <n v="61375"/>
    <n v="0"/>
    <n v="0.82"/>
  </r>
  <r>
    <n v="2904"/>
    <s v="Virginia"/>
    <s v="Russell"/>
    <s v="No"/>
    <x v="5"/>
    <s v="2"/>
    <n v="0.22"/>
    <n v="0.04"/>
    <n v="0.21"/>
    <n v="38966"/>
    <n v="1.8976270912904414"/>
    <n v="0.87"/>
  </r>
  <r>
    <n v="2905"/>
    <s v="Virginia"/>
    <s v="Scott"/>
    <s v="No"/>
    <x v="0"/>
    <s v="2"/>
    <n v="0.24"/>
    <n v="7.0000000000000007E-2"/>
    <n v="0.18"/>
    <n v="40161"/>
    <n v="0"/>
    <n v="0.8"/>
  </r>
  <r>
    <n v="2906"/>
    <s v="Virginia"/>
    <s v="Shenandoah"/>
    <s v="No"/>
    <x v="2"/>
    <s v="2"/>
    <n v="0.22"/>
    <n v="0.08"/>
    <n v="0.1"/>
    <n v="55283"/>
    <n v="1.414973347970818"/>
    <n v="0.8"/>
  </r>
  <r>
    <n v="2907"/>
    <s v="Virginia"/>
    <s v="Smyth"/>
    <s v="No"/>
    <x v="5"/>
    <s v="2"/>
    <n v="0.22"/>
    <n v="7.0000000000000007E-2"/>
    <n v="0.2"/>
    <n v="40972"/>
    <n v="2.5051499783199058"/>
    <n v="0.84"/>
  </r>
  <r>
    <n v="2908"/>
    <s v="Virginia"/>
    <s v="Southampton"/>
    <s v="No"/>
    <x v="2"/>
    <s v="2"/>
    <n v="0.2"/>
    <n v="0.08"/>
    <n v="0.13"/>
    <n v="52741"/>
    <n v="0"/>
    <n v="0.75"/>
  </r>
  <r>
    <n v="2909"/>
    <s v="Virginia"/>
    <s v="Spotsylvania"/>
    <s v="No"/>
    <x v="3"/>
    <s v="3"/>
    <n v="0.14000000000000001"/>
    <n v="0.09"/>
    <n v="7.0000000000000007E-2"/>
    <n v="86695"/>
    <n v="2.0043213737826426"/>
    <n v="0.88"/>
  </r>
  <r>
    <n v="2910"/>
    <s v="Virginia"/>
    <s v="Stafford"/>
    <s v="No"/>
    <x v="3"/>
    <s v="3"/>
    <n v="0.1"/>
    <n v="0.13"/>
    <n v="0.05"/>
    <n v="108421"/>
    <n v="1.8976270912904414"/>
    <n v="0.89"/>
  </r>
  <r>
    <n v="2911"/>
    <s v="Virginia"/>
    <s v="Surry"/>
    <s v="No"/>
    <x v="6"/>
    <s v="1"/>
    <n v="0.23"/>
    <n v="0.09"/>
    <n v="0.13"/>
    <n v="54663"/>
    <n v="0"/>
    <n v="0.81"/>
  </r>
  <r>
    <n v="2912"/>
    <s v="Virginia"/>
    <s v="Sussex"/>
    <s v="No"/>
    <x v="3"/>
    <s v="2"/>
    <n v="0.18"/>
    <n v="7.0000000000000007E-2"/>
    <n v="0.18"/>
    <n v="43031"/>
    <n v="0"/>
    <n v="0.64"/>
  </r>
  <r>
    <n v="2913"/>
    <s v="Virginia"/>
    <s v="Tazewell"/>
    <s v="No"/>
    <x v="8"/>
    <s v="2"/>
    <n v="0.22"/>
    <n v="0.06"/>
    <n v="0.17"/>
    <n v="42074"/>
    <n v="2"/>
    <n v="0.82"/>
  </r>
  <r>
    <n v="2914"/>
    <s v="Virginia"/>
    <s v="Warren"/>
    <s v="No"/>
    <x v="3"/>
    <s v="2"/>
    <n v="0.16"/>
    <n v="0.08"/>
    <n v="0.1"/>
    <n v="65635"/>
    <n v="2.2227164711475833"/>
    <n v="0.85"/>
  </r>
  <r>
    <n v="2915"/>
    <s v="Virginia"/>
    <s v="Washington"/>
    <s v="No"/>
    <x v="0"/>
    <s v="2"/>
    <n v="0.23"/>
    <n v="7.0000000000000007E-2"/>
    <n v="0.15"/>
    <n v="45510"/>
    <n v="2.0681858617461617"/>
    <n v="0.8"/>
  </r>
  <r>
    <n v="2916"/>
    <s v="Virginia"/>
    <s v="Westmoreland"/>
    <s v="No"/>
    <x v="2"/>
    <s v="2"/>
    <n v="0.25"/>
    <n v="0.1"/>
    <n v="0.16"/>
    <n v="51414"/>
    <n v="0"/>
    <n v="0.77"/>
  </r>
  <r>
    <n v="2917"/>
    <s v="Virginia"/>
    <s v="Wise"/>
    <s v="No"/>
    <x v="5"/>
    <s v="2"/>
    <n v="0.18"/>
    <n v="0.06"/>
    <n v="0.23"/>
    <n v="38045"/>
    <n v="1.5185139398778875"/>
    <n v="0.84"/>
  </r>
  <r>
    <n v="2918"/>
    <s v="Virginia"/>
    <s v="Wythe"/>
    <s v="No"/>
    <x v="2"/>
    <s v="2"/>
    <n v="0.22"/>
    <n v="0.08"/>
    <n v="0.15"/>
    <n v="46345"/>
    <n v="1.8512583487190752"/>
    <n v="0.84"/>
  </r>
  <r>
    <n v="2919"/>
    <s v="Virginia"/>
    <s v="York"/>
    <s v="No"/>
    <x v="3"/>
    <s v="2"/>
    <n v="0.16"/>
    <n v="0.14000000000000001"/>
    <n v="0.05"/>
    <n v="86317"/>
    <n v="1.7853298350107671"/>
    <n v="0.84"/>
  </r>
  <r>
    <n v="2920"/>
    <s v="Virginia"/>
    <s v="Alexandria City"/>
    <s v="No"/>
    <x v="3"/>
    <s v="3"/>
    <n v="0.12"/>
    <n v="0.09"/>
    <n v="0.1"/>
    <n v="99425"/>
    <n v="2.503790683057181"/>
    <n v="0.89"/>
  </r>
  <r>
    <n v="2922"/>
    <s v="Virginia"/>
    <s v="Bristol City"/>
    <s v="No"/>
    <x v="0"/>
    <s v="2"/>
    <n v="0.21"/>
    <n v="0.08"/>
    <n v="0.2"/>
    <n v="36903"/>
    <n v="1.414973347970818"/>
    <n v="0.84"/>
  </r>
  <r>
    <n v="2923"/>
    <s v="Virginia"/>
    <s v="Buena Vista City"/>
    <s v="No"/>
    <x v="2"/>
    <s v="1"/>
    <n v="0.2"/>
    <n v="0.06"/>
    <n v="0.14000000000000001"/>
    <n v="43390"/>
    <n v="0"/>
    <n v="0.78"/>
  </r>
  <r>
    <n v="2924"/>
    <s v="Virginia"/>
    <s v="Charlottesville City"/>
    <s v="No"/>
    <x v="1"/>
    <s v="2"/>
    <n v="0.12"/>
    <n v="0.04"/>
    <n v="0.22"/>
    <n v="56997"/>
    <n v="2.8407332346118066"/>
    <n v="0.87"/>
  </r>
  <r>
    <n v="2925"/>
    <s v="Virginia"/>
    <s v="Chesapeake City"/>
    <s v="No"/>
    <x v="3"/>
    <s v="3"/>
    <n v="0.13"/>
    <n v="0.12"/>
    <n v="0.08"/>
    <n v="78846"/>
    <n v="2.4927603890268375"/>
    <n v="0.87"/>
  </r>
  <r>
    <n v="2927"/>
    <s v="Virginia"/>
    <s v="Colonial Heights City"/>
    <s v="No"/>
    <x v="3"/>
    <s v="2"/>
    <n v="0.2"/>
    <n v="0.1"/>
    <n v="0.1"/>
    <n v="56800"/>
    <n v="0"/>
    <n v="0.83"/>
  </r>
  <r>
    <n v="2928"/>
    <s v="Virginia"/>
    <s v="Covington City"/>
    <s v="No"/>
    <x v="2"/>
    <s v="1"/>
    <n v="0.21"/>
    <n v="0.08"/>
    <n v="0.15"/>
    <n v="40504"/>
    <n v="0"/>
    <n v="0.84"/>
  </r>
  <r>
    <n v="2929"/>
    <s v="Virginia"/>
    <s v="Danville City"/>
    <s v="No"/>
    <x v="7"/>
    <s v="2"/>
    <n v="0.21"/>
    <n v="0.08"/>
    <n v="0.25"/>
    <n v="36015"/>
    <n v="2.509202522331103"/>
    <n v="0.82"/>
  </r>
  <r>
    <n v="2930"/>
    <s v="Virginia"/>
    <s v="Emporia City"/>
    <s v="No"/>
    <x v="2"/>
    <s v="1"/>
    <n v="0.2"/>
    <n v="0.05"/>
    <n v="0.2"/>
    <n v="36908"/>
    <n v="1.9084850188786497"/>
    <n v="0.83"/>
  </r>
  <r>
    <n v="2931"/>
    <s v="Virginia"/>
    <s v="Fairfax City"/>
    <s v="No"/>
    <x v="3"/>
    <s v="2"/>
    <n v="0.14000000000000001"/>
    <n v="7.0000000000000007E-2"/>
    <n v="7.0000000000000007E-2"/>
    <n v="105532"/>
    <n v="0"/>
    <n v="0.86"/>
  </r>
  <r>
    <n v="2932"/>
    <s v="Virginia"/>
    <s v="Falls Church City"/>
    <s v="No"/>
    <x v="3"/>
    <s v="2"/>
    <n v="0.13"/>
    <n v="0.06"/>
    <n v="0.04"/>
    <n v="137551"/>
    <n v="0"/>
    <n v="0.88"/>
  </r>
  <r>
    <n v="2933"/>
    <s v="Virginia"/>
    <s v="Franklin City"/>
    <s v="No"/>
    <x v="2"/>
    <s v="1"/>
    <n v="0.2"/>
    <n v="0.09"/>
    <n v="0.18"/>
    <n v="37327"/>
    <n v="1.8633228601204559"/>
    <n v="0.84"/>
  </r>
  <r>
    <n v="2934"/>
    <s v="Virginia"/>
    <s v="Fredericksburg City"/>
    <s v="No"/>
    <x v="3"/>
    <s v="2"/>
    <n v="0.11"/>
    <n v="0.1"/>
    <n v="0.13"/>
    <n v="58448"/>
    <n v="2.6919651027673601"/>
    <n v="0.82"/>
  </r>
  <r>
    <n v="2935"/>
    <s v="Virginia"/>
    <s v="Galax City"/>
    <s v="No"/>
    <x v="5"/>
    <s v="1"/>
    <n v="0.2"/>
    <n v="0.08"/>
    <n v="0.21"/>
    <n v="36571"/>
    <n v="1.9395192526186185"/>
    <n v="0.84"/>
  </r>
  <r>
    <n v="2936"/>
    <s v="Virginia"/>
    <s v="Hampton City"/>
    <s v="No"/>
    <x v="3"/>
    <s v="3"/>
    <n v="0.15"/>
    <n v="0.16"/>
    <n v="0.15"/>
    <n v="54763"/>
    <n v="2.79309160017658"/>
    <n v="0.84"/>
  </r>
  <r>
    <n v="2937"/>
    <s v="Virginia"/>
    <s v="Harrisonburg City"/>
    <s v="No"/>
    <x v="1"/>
    <s v="2"/>
    <n v="0.09"/>
    <n v="0.03"/>
    <n v="0.24"/>
    <n v="42640"/>
    <n v="2.3891660843645326"/>
    <n v="0.79"/>
  </r>
  <r>
    <n v="2938"/>
    <s v="Virginia"/>
    <s v="Hopewell City"/>
    <s v="No"/>
    <x v="3"/>
    <s v="2"/>
    <n v="0.16"/>
    <n v="0.1"/>
    <n v="0.19"/>
    <n v="42568"/>
    <n v="2.0530784434834195"/>
    <n v="0.88"/>
  </r>
  <r>
    <n v="2939"/>
    <s v="Virginia"/>
    <s v="Lexington City"/>
    <s v="No"/>
    <x v="2"/>
    <s v="1"/>
    <n v="0.16"/>
    <n v="0.05"/>
    <n v="0.15"/>
    <n v="48726"/>
    <n v="1.2041199826559248"/>
    <n v="0.48"/>
  </r>
  <r>
    <n v="2940"/>
    <s v="Virginia"/>
    <s v="Lynchburg City"/>
    <s v="No"/>
    <x v="0"/>
    <s v="2"/>
    <n v="0.14000000000000001"/>
    <n v="0.06"/>
    <n v="0.18"/>
    <n v="43200"/>
    <n v="3.0236639181977933"/>
    <n v="0.76"/>
  </r>
  <r>
    <n v="2941"/>
    <s v="Virginia"/>
    <s v="Manassas City"/>
    <s v="No"/>
    <x v="3"/>
    <s v="2"/>
    <n v="0.1"/>
    <n v="0.06"/>
    <n v="0.08"/>
    <n v="79141"/>
    <n v="1.9444826721501687"/>
    <n v="0.9"/>
  </r>
  <r>
    <n v="2942"/>
    <s v="Virginia"/>
    <s v="Manassas Park City"/>
    <s v="No"/>
    <x v="3"/>
    <s v="2"/>
    <n v="0.08"/>
    <n v="0.05"/>
    <n v="7.0000000000000007E-2"/>
    <n v="77032"/>
    <n v="0"/>
    <n v="0.92"/>
  </r>
  <r>
    <n v="2943"/>
    <s v="Virginia"/>
    <s v="Martinsville City"/>
    <s v="No"/>
    <x v="7"/>
    <s v="2"/>
    <n v="0.19"/>
    <n v="7.0000000000000007E-2"/>
    <n v="0.24"/>
    <n v="33892"/>
    <n v="0"/>
    <n v="0.87"/>
  </r>
  <r>
    <n v="2944"/>
    <s v="Virginia"/>
    <s v="Newport News City"/>
    <s v="Yes"/>
    <x v="3"/>
    <s v="3"/>
    <n v="0.13"/>
    <n v="0.14000000000000001"/>
    <n v="0.15"/>
    <n v="50283"/>
    <n v="2.8767949762007006"/>
    <n v="0.85"/>
  </r>
  <r>
    <n v="2945"/>
    <s v="Virginia"/>
    <s v="Norfolk City"/>
    <s v="No"/>
    <x v="3"/>
    <s v="3"/>
    <n v="0.11"/>
    <n v="0.15"/>
    <n v="0.17"/>
    <n v="48519"/>
    <n v="3.1786892397755899"/>
    <n v="0.77"/>
  </r>
  <r>
    <n v="2946"/>
    <s v="Virginia"/>
    <s v="Norton City"/>
    <s v="No"/>
    <x v="5"/>
    <s v="1"/>
    <n v="0.19"/>
    <n v="7.0000000000000007E-2"/>
    <n v="0.2"/>
    <n v="34442"/>
    <n v="2.1492191126553797"/>
    <n v="0.91"/>
  </r>
  <r>
    <n v="2947"/>
    <s v="Virginia"/>
    <s v="Petersburg City"/>
    <s v="No"/>
    <x v="3"/>
    <s v="2"/>
    <n v="0.17"/>
    <n v="0.12"/>
    <n v="0.24"/>
    <n v="37049"/>
    <n v="2.9111576087399764"/>
    <n v="0.87"/>
  </r>
  <r>
    <n v="2948"/>
    <s v="Virginia"/>
    <s v="Poquoson City"/>
    <s v="No"/>
    <x v="3"/>
    <s v="2"/>
    <n v="0.19"/>
    <n v="0.12"/>
    <n v="0.05"/>
    <n v="96057"/>
    <n v="0"/>
    <n v="0.82"/>
  </r>
  <r>
    <n v="2949"/>
    <s v="Virginia"/>
    <s v="Portsmouth City"/>
    <s v="No"/>
    <x v="3"/>
    <s v="2"/>
    <n v="0.15"/>
    <n v="0.13"/>
    <n v="0.19"/>
    <n v="47343"/>
    <n v="2.869818207979328"/>
    <n v="0.86"/>
  </r>
  <r>
    <n v="2950"/>
    <s v="Virginia"/>
    <s v="Radford City"/>
    <s v="No"/>
    <x v="1"/>
    <s v="2"/>
    <n v="0.09"/>
    <n v="0.05"/>
    <n v="0.25"/>
    <n v="39254"/>
    <n v="0"/>
    <n v="0.75"/>
  </r>
  <r>
    <n v="2951"/>
    <s v="Virginia"/>
    <s v="Richmond City"/>
    <s v="Yes"/>
    <x v="3"/>
    <s v="3"/>
    <n v="0.13"/>
    <n v="0.06"/>
    <n v="0.21"/>
    <n v="48747"/>
    <n v="3.399673721481038"/>
    <n v="0.85"/>
  </r>
  <r>
    <n v="2952"/>
    <s v="Virginia"/>
    <s v="Roanoke City"/>
    <s v="No"/>
    <x v="0"/>
    <s v="2"/>
    <n v="0.17"/>
    <n v="0.08"/>
    <n v="0.2"/>
    <n v="42715"/>
    <n v="2.808885867359812"/>
    <n v="0.87"/>
  </r>
  <r>
    <n v="2953"/>
    <s v="Virginia"/>
    <s v="Salem City"/>
    <s v="No"/>
    <x v="0"/>
    <s v="2"/>
    <n v="0.19"/>
    <n v="0.08"/>
    <n v="0.09"/>
    <n v="57274"/>
    <n v="2.8530895298518657"/>
    <n v="0.78"/>
  </r>
  <r>
    <n v="2954"/>
    <s v="Virginia"/>
    <s v="Staunton City"/>
    <s v="No"/>
    <x v="1"/>
    <s v="2"/>
    <n v="0.21"/>
    <n v="0.08"/>
    <n v="0.12"/>
    <n v="47319"/>
    <n v="2.4871383754771865"/>
    <n v="0.81"/>
  </r>
  <r>
    <n v="2955"/>
    <s v="Virginia"/>
    <s v="Suffolk City"/>
    <s v="No"/>
    <x v="3"/>
    <s v="2"/>
    <n v="0.14000000000000001"/>
    <n v="0.11"/>
    <n v="0.11"/>
    <n v="69753"/>
    <n v="2.2455126678141499"/>
    <n v="0.88"/>
  </r>
  <r>
    <n v="2956"/>
    <s v="Virginia"/>
    <s v="Virginia Beach City"/>
    <s v="No"/>
    <x v="3"/>
    <s v="3"/>
    <n v="0.14000000000000001"/>
    <n v="0.15"/>
    <n v="7.0000000000000007E-2"/>
    <n v="76520"/>
    <n v="2.7259116322950483"/>
    <n v="0.86"/>
  </r>
  <r>
    <n v="2957"/>
    <s v="Virginia"/>
    <s v="Waynesboro City"/>
    <s v="No"/>
    <x v="1"/>
    <s v="2"/>
    <n v="0.18"/>
    <n v="7.0000000000000007E-2"/>
    <n v="0.15"/>
    <n v="47117"/>
    <n v="0"/>
    <n v="0.85"/>
  </r>
  <r>
    <n v="2958"/>
    <s v="Virginia"/>
    <s v="Williamsburg City"/>
    <s v="No"/>
    <x v="3"/>
    <s v="2"/>
    <n v="0.16"/>
    <n v="0.09"/>
    <n v="0.16"/>
    <n v="52845"/>
    <n v="0"/>
    <n v="0.56999999999999995"/>
  </r>
  <r>
    <n v="2959"/>
    <s v="Virginia"/>
    <s v="Winchester City"/>
    <s v="No"/>
    <x v="1"/>
    <s v="2"/>
    <n v="0.16"/>
    <n v="0.08"/>
    <n v="0.15"/>
    <n v="51456"/>
    <n v="2.6866362692622934"/>
    <n v="0.83"/>
  </r>
  <r>
    <n v="2960"/>
    <s v="Washington"/>
    <s v="Adams"/>
    <s v="No"/>
    <x v="2"/>
    <s v="2"/>
    <n v="0.11"/>
    <n v="0.03"/>
    <n v="0.15"/>
    <n v="52012"/>
    <n v="1.6627578316815741"/>
    <n v="0.88"/>
  </r>
  <r>
    <n v="2961"/>
    <s v="Washington"/>
    <s v="Asotin"/>
    <s v="No"/>
    <x v="1"/>
    <s v="2"/>
    <n v="0.23"/>
    <n v="0.09"/>
    <n v="0.14000000000000001"/>
    <n v="49776"/>
    <n v="1.414973347970818"/>
    <n v="0.8"/>
  </r>
  <r>
    <n v="2962"/>
    <s v="Washington"/>
    <s v="Benton"/>
    <s v="No"/>
    <x v="0"/>
    <s v="3"/>
    <n v="0.15"/>
    <n v="7.0000000000000007E-2"/>
    <n v="0.1"/>
    <n v="69212"/>
    <n v="2.6042260530844699"/>
    <n v="0.87"/>
  </r>
  <r>
    <n v="2963"/>
    <s v="Washington"/>
    <s v="Chelan"/>
    <s v="No"/>
    <x v="1"/>
    <s v="2"/>
    <n v="0.19"/>
    <n v="7.0000000000000007E-2"/>
    <n v="0.11"/>
    <n v="57243"/>
    <n v="2.6344772701607315"/>
    <n v="0.82"/>
  </r>
  <r>
    <n v="2964"/>
    <s v="Washington"/>
    <s v="Clallam"/>
    <s v="No"/>
    <x v="8"/>
    <s v="2"/>
    <n v="0.3"/>
    <n v="0.11"/>
    <n v="0.13"/>
    <n v="57183"/>
    <n v="2.0530784434834195"/>
    <n v="0.72"/>
  </r>
  <r>
    <n v="2965"/>
    <s v="Washington"/>
    <s v="Clark"/>
    <s v="No"/>
    <x v="3"/>
    <s v="3"/>
    <n v="0.15"/>
    <n v="7.0000000000000007E-2"/>
    <n v="0.09"/>
    <n v="73971"/>
    <n v="2.8115750058705933"/>
    <n v="0.86"/>
  </r>
  <r>
    <n v="2966"/>
    <s v="Washington"/>
    <s v="Columbia"/>
    <s v="No"/>
    <x v="1"/>
    <s v="1"/>
    <n v="0.28000000000000003"/>
    <n v="0.1"/>
    <n v="0.13"/>
    <n v="53700"/>
    <n v="1.414973347970818"/>
    <n v="0.76"/>
  </r>
  <r>
    <n v="2967"/>
    <s v="Washington"/>
    <s v="Cowlitz"/>
    <s v="No"/>
    <x v="1"/>
    <s v="3"/>
    <n v="0.19"/>
    <n v="0.09"/>
    <n v="0.12"/>
    <n v="58624"/>
    <n v="2.2576785748691846"/>
    <n v="0.84"/>
  </r>
  <r>
    <n v="2968"/>
    <s v="Washington"/>
    <s v="Douglas"/>
    <s v="No"/>
    <x v="1"/>
    <s v="2"/>
    <n v="0.18"/>
    <n v="0.06"/>
    <n v="0.1"/>
    <n v="65912"/>
    <n v="0"/>
    <n v="0.83"/>
  </r>
  <r>
    <n v="2969"/>
    <s v="Washington"/>
    <s v="Ferry"/>
    <s v="No"/>
    <x v="4"/>
    <s v="1"/>
    <n v="0.27"/>
    <n v="0.1"/>
    <n v="0.18"/>
    <n v="40468"/>
    <n v="1.414973347970818"/>
    <n v="0.76"/>
  </r>
  <r>
    <n v="2970"/>
    <s v="Washington"/>
    <s v="Franklin"/>
    <s v="No"/>
    <x v="0"/>
    <s v="2"/>
    <n v="0.09"/>
    <n v="0.04"/>
    <n v="0.13"/>
    <n v="60483"/>
    <n v="1.7323937598229686"/>
    <n v="0.88"/>
  </r>
  <r>
    <n v="2971"/>
    <s v="Washington"/>
    <s v="Garfield"/>
    <s v="No"/>
    <x v="6"/>
    <s v="1"/>
    <n v="0.25"/>
    <n v="0.09"/>
    <n v="0.14000000000000001"/>
    <n v="50185"/>
    <n v="1.6627578316815741"/>
    <n v="0.78"/>
  </r>
  <r>
    <n v="2972"/>
    <s v="Washington"/>
    <s v="Grant"/>
    <s v="No"/>
    <x v="8"/>
    <s v="2"/>
    <n v="0.14000000000000001"/>
    <n v="0.06"/>
    <n v="0.13"/>
    <n v="53688"/>
    <n v="2.2304489213782741"/>
    <n v="0.87"/>
  </r>
  <r>
    <n v="2973"/>
    <s v="Washington"/>
    <s v="Grays Harbor"/>
    <s v="No"/>
    <x v="7"/>
    <s v="2"/>
    <n v="0.22"/>
    <n v="0.09"/>
    <n v="0.17"/>
    <n v="48763"/>
    <n v="2.0492180226701815"/>
    <n v="0.8"/>
  </r>
  <r>
    <n v="2974"/>
    <s v="Washington"/>
    <s v="Island"/>
    <s v="No"/>
    <x v="7"/>
    <s v="2"/>
    <n v="0.25"/>
    <n v="0.16"/>
    <n v="7.0000000000000007E-2"/>
    <n v="65987"/>
    <n v="1.7403626894942439"/>
    <n v="0.75"/>
  </r>
  <r>
    <n v="2975"/>
    <s v="Washington"/>
    <s v="Jefferson"/>
    <s v="No"/>
    <x v="2"/>
    <s v="2"/>
    <n v="0.37"/>
    <n v="0.12"/>
    <n v="0.12"/>
    <n v="55893"/>
    <n v="1.414973347970818"/>
    <n v="0.64"/>
  </r>
  <r>
    <n v="2976"/>
    <s v="Washington"/>
    <s v="King"/>
    <s v="Yes"/>
    <x v="3"/>
    <s v="4"/>
    <n v="0.13"/>
    <n v="0.05"/>
    <n v="0.09"/>
    <n v="94822"/>
    <n v="3.725094521081469"/>
    <n v="0.88"/>
  </r>
  <r>
    <n v="2977"/>
    <s v="Washington"/>
    <s v="Kitsap"/>
    <s v="Yes"/>
    <x v="0"/>
    <s v="3"/>
    <n v="0.18"/>
    <n v="0.13"/>
    <n v="0.09"/>
    <n v="76530"/>
    <n v="2.4082399653118496"/>
    <n v="0.82"/>
  </r>
  <r>
    <n v="2978"/>
    <s v="Washington"/>
    <s v="Kittitas"/>
    <s v="No"/>
    <x v="7"/>
    <s v="2"/>
    <n v="0.16"/>
    <n v="7.0000000000000007E-2"/>
    <n v="0.15"/>
    <n v="55624"/>
    <n v="1.414973347970818"/>
    <n v="0.8"/>
  </r>
  <r>
    <n v="2979"/>
    <s v="Washington"/>
    <s v="Klickitat"/>
    <s v="No"/>
    <x v="2"/>
    <s v="2"/>
    <n v="0.24"/>
    <n v="0.09"/>
    <n v="0.13"/>
    <n v="56503"/>
    <n v="1.505149978319906"/>
    <n v="0.79"/>
  </r>
  <r>
    <n v="2980"/>
    <s v="Washington"/>
    <s v="Lewis"/>
    <s v="No"/>
    <x v="7"/>
    <s v="2"/>
    <n v="0.21"/>
    <n v="0.1"/>
    <n v="0.12"/>
    <n v="57019"/>
    <n v="2.0681858617461617"/>
    <n v="0.82"/>
  </r>
  <r>
    <n v="2981"/>
    <s v="Washington"/>
    <s v="Lincoln"/>
    <s v="No"/>
    <x v="6"/>
    <s v="2"/>
    <n v="0.26"/>
    <n v="0.11"/>
    <n v="0.12"/>
    <n v="53326"/>
    <n v="1.8061799739838871"/>
    <n v="0.77"/>
  </r>
  <r>
    <n v="2982"/>
    <s v="Washington"/>
    <s v="Mason"/>
    <s v="No"/>
    <x v="7"/>
    <s v="2"/>
    <n v="0.23"/>
    <n v="0.1"/>
    <n v="0.13"/>
    <n v="58239"/>
    <n v="1.414973347970818"/>
    <n v="0.76"/>
  </r>
  <r>
    <n v="2983"/>
    <s v="Washington"/>
    <s v="Okanogan"/>
    <s v="No"/>
    <x v="2"/>
    <s v="2"/>
    <n v="0.22"/>
    <n v="0.08"/>
    <n v="0.17"/>
    <n v="48345"/>
    <n v="2.0644579892269186"/>
    <n v="0.8"/>
  </r>
  <r>
    <n v="2984"/>
    <s v="Washington"/>
    <s v="Pacific"/>
    <s v="No"/>
    <x v="5"/>
    <s v="2"/>
    <n v="0.31"/>
    <n v="0.12"/>
    <n v="0.15"/>
    <n v="46365"/>
    <n v="1.414973347970818"/>
    <n v="0.73"/>
  </r>
  <r>
    <n v="2985"/>
    <s v="Washington"/>
    <s v="Pend Oreille"/>
    <s v="No"/>
    <x v="0"/>
    <s v="2"/>
    <n v="0.26"/>
    <n v="0.11"/>
    <n v="0.15"/>
    <n v="49750"/>
    <n v="1.8750612633917001"/>
    <n v="0.77"/>
  </r>
  <r>
    <n v="2986"/>
    <s v="Washington"/>
    <s v="Pierce"/>
    <s v="Yes"/>
    <x v="3"/>
    <s v="3"/>
    <n v="0.14000000000000001"/>
    <n v="0.1"/>
    <n v="0.09"/>
    <n v="75022"/>
    <n v="3.4032921451582543"/>
    <n v="0.87"/>
  </r>
  <r>
    <n v="2987"/>
    <s v="Washington"/>
    <s v="San Juan"/>
    <s v="No"/>
    <x v="4"/>
    <s v="2"/>
    <n v="0.34"/>
    <n v="0.08"/>
    <n v="0.1"/>
    <n v="62249"/>
    <n v="1.0413926851582251"/>
    <n v="0.67"/>
  </r>
  <r>
    <n v="2988"/>
    <s v="Washington"/>
    <s v="Skagit"/>
    <s v="No"/>
    <x v="1"/>
    <s v="3"/>
    <n v="0.21"/>
    <n v="0.08"/>
    <n v="0.1"/>
    <n v="70955"/>
    <n v="2.4329692908744058"/>
    <n v="0.81"/>
  </r>
  <r>
    <n v="2989"/>
    <s v="Washington"/>
    <s v="Skamania"/>
    <s v="No"/>
    <x v="3"/>
    <s v="2"/>
    <n v="0.21"/>
    <n v="0.08"/>
    <n v="0.12"/>
    <n v="64344"/>
    <n v="0"/>
    <n v="0.81"/>
  </r>
  <r>
    <n v="2990"/>
    <s v="Washington"/>
    <s v="Snohomish"/>
    <s v="No"/>
    <x v="3"/>
    <s v="3"/>
    <n v="0.13"/>
    <n v="0.06"/>
    <n v="7.0000000000000007E-2"/>
    <n v="87096"/>
    <n v="2.920123326290724"/>
    <n v="0.88"/>
  </r>
  <r>
    <n v="2991"/>
    <s v="Washington"/>
    <s v="Spokane"/>
    <s v="No"/>
    <x v="0"/>
    <s v="3"/>
    <n v="0.16"/>
    <n v="0.09"/>
    <n v="0.13"/>
    <n v="59408"/>
    <n v="3.2576785748691846"/>
    <n v="0.85"/>
  </r>
  <r>
    <n v="2992"/>
    <s v="Washington"/>
    <s v="Stevens"/>
    <s v="No"/>
    <x v="0"/>
    <s v="2"/>
    <n v="0.23"/>
    <n v="0.1"/>
    <n v="0.13"/>
    <n v="51183"/>
    <n v="1.9084850188786497"/>
    <n v="0.8"/>
  </r>
  <r>
    <n v="2993"/>
    <s v="Washington"/>
    <s v="Thurston"/>
    <s v="Yes"/>
    <x v="0"/>
    <s v="3"/>
    <n v="0.17"/>
    <n v="0.11"/>
    <n v="0.09"/>
    <n v="72400"/>
    <n v="2.6042260530844699"/>
    <n v="0.85"/>
  </r>
  <r>
    <n v="2994"/>
    <s v="Washington"/>
    <s v="Wahkiakum"/>
    <s v="No"/>
    <x v="6"/>
    <s v="1"/>
    <n v="0.32"/>
    <n v="0.1"/>
    <n v="0.11"/>
    <n v="55692"/>
    <n v="0"/>
    <n v="0.72"/>
  </r>
  <r>
    <n v="2995"/>
    <s v="Washington"/>
    <s v="Walla Walla"/>
    <s v="No"/>
    <x v="1"/>
    <s v="2"/>
    <n v="0.18"/>
    <n v="7.0000000000000007E-2"/>
    <n v="0.12"/>
    <n v="57329"/>
    <n v="2.1105897102992488"/>
    <n v="0.77"/>
  </r>
  <r>
    <n v="2996"/>
    <s v="Washington"/>
    <s v="Whatcom"/>
    <s v="No"/>
    <x v="1"/>
    <s v="3"/>
    <n v="0.17"/>
    <n v="0.06"/>
    <n v="0.15"/>
    <n v="62262"/>
    <n v="2.4082399653118496"/>
    <n v="0.83"/>
  </r>
  <r>
    <n v="2997"/>
    <s v="Washington"/>
    <s v="Whitman"/>
    <s v="No"/>
    <x v="7"/>
    <s v="2"/>
    <n v="0.1"/>
    <n v="0.05"/>
    <n v="0.22"/>
    <n v="45389"/>
    <n v="1.7075701760979363"/>
    <n v="0.78"/>
  </r>
  <r>
    <n v="2998"/>
    <s v="Washington"/>
    <s v="Yakima"/>
    <s v="No"/>
    <x v="1"/>
    <s v="3"/>
    <n v="0.14000000000000001"/>
    <n v="0.04"/>
    <n v="0.16"/>
    <n v="51377"/>
    <n v="2.6875289612146345"/>
    <n v="0.86"/>
  </r>
  <r>
    <n v="2999"/>
    <s v="West Virginia"/>
    <s v="Barbour"/>
    <s v="No"/>
    <x v="2"/>
    <s v="2"/>
    <n v="0.2"/>
    <n v="7.0000000000000007E-2"/>
    <n v="0.19"/>
    <n v="39776"/>
    <n v="1.8633228601204559"/>
    <n v="0.79"/>
  </r>
  <r>
    <n v="3000"/>
    <s v="West Virginia"/>
    <s v="Berkeley"/>
    <s v="No"/>
    <x v="0"/>
    <s v="3"/>
    <n v="0.15"/>
    <n v="0.1"/>
    <n v="0.11"/>
    <n v="59619"/>
    <n v="2.8767949762007006"/>
    <n v="0.88"/>
  </r>
  <r>
    <n v="3001"/>
    <s v="West Virginia"/>
    <s v="Boone"/>
    <s v="No"/>
    <x v="1"/>
    <s v="2"/>
    <n v="0.2"/>
    <n v="0.06"/>
    <n v="0.22"/>
    <n v="38110"/>
    <n v="1.414973347970818"/>
    <n v="0.87"/>
  </r>
  <r>
    <n v="3002"/>
    <s v="West Virginia"/>
    <s v="Braxton"/>
    <s v="No"/>
    <x v="6"/>
    <s v="2"/>
    <n v="0.23"/>
    <n v="0.08"/>
    <n v="0.21"/>
    <n v="39292"/>
    <n v="1.414973347970818"/>
    <n v="0.79"/>
  </r>
  <r>
    <n v="3003"/>
    <s v="West Virginia"/>
    <s v="Brooke"/>
    <s v="No"/>
    <x v="1"/>
    <s v="2"/>
    <n v="0.24"/>
    <n v="0.08"/>
    <n v="0.13"/>
    <n v="48342"/>
    <n v="0"/>
    <n v="0.77"/>
  </r>
  <r>
    <n v="3004"/>
    <s v="West Virginia"/>
    <s v="Cabell"/>
    <s v="No"/>
    <x v="0"/>
    <s v="2"/>
    <n v="0.19"/>
    <n v="7.0000000000000007E-2"/>
    <n v="0.18"/>
    <n v="39790"/>
    <n v="3.030194785356751"/>
    <n v="0.82"/>
  </r>
  <r>
    <n v="3005"/>
    <s v="West Virginia"/>
    <s v="Calhoun"/>
    <s v="No"/>
    <x v="6"/>
    <s v="1"/>
    <n v="0.25"/>
    <n v="0.06"/>
    <n v="0.23"/>
    <n v="36384"/>
    <n v="1.6334684555795864"/>
    <n v="0.82"/>
  </r>
  <r>
    <n v="3006"/>
    <s v="West Virginia"/>
    <s v="Clay"/>
    <s v="No"/>
    <x v="1"/>
    <s v="1"/>
    <n v="0.21"/>
    <n v="7.0000000000000007E-2"/>
    <n v="0.25"/>
    <n v="35983"/>
    <n v="0"/>
    <n v="0.86"/>
  </r>
  <r>
    <n v="3007"/>
    <s v="West Virginia"/>
    <s v="Doddridge"/>
    <s v="No"/>
    <x v="4"/>
    <s v="1"/>
    <n v="0.22"/>
    <n v="0.08"/>
    <n v="0.17"/>
    <n v="44725"/>
    <n v="0"/>
    <n v="0.7"/>
  </r>
  <r>
    <n v="3008"/>
    <s v="West Virginia"/>
    <s v="Fayette"/>
    <s v="No"/>
    <x v="1"/>
    <s v="2"/>
    <n v="0.21"/>
    <n v="0.08"/>
    <n v="0.21"/>
    <n v="37867"/>
    <n v="1.9777236052888478"/>
    <n v="0.81"/>
  </r>
  <r>
    <n v="3009"/>
    <s v="West Virginia"/>
    <s v="Gilmer"/>
    <s v="No"/>
    <x v="5"/>
    <s v="1"/>
    <n v="0.18"/>
    <n v="0.06"/>
    <n v="0.19"/>
    <n v="38173"/>
    <n v="0"/>
    <n v="0.63"/>
  </r>
  <r>
    <n v="3010"/>
    <s v="West Virginia"/>
    <s v="Grant"/>
    <s v="No"/>
    <x v="5"/>
    <s v="2"/>
    <n v="0.24"/>
    <n v="0.08"/>
    <n v="0.15"/>
    <n v="42146"/>
    <n v="1.6627578316815741"/>
    <n v="0.8"/>
  </r>
  <r>
    <n v="3011"/>
    <s v="West Virginia"/>
    <s v="Greenbrier"/>
    <s v="No"/>
    <x v="2"/>
    <s v="2"/>
    <n v="0.23"/>
    <n v="0.08"/>
    <n v="0.15"/>
    <n v="37665"/>
    <n v="2.0569048513364727"/>
    <n v="0.8"/>
  </r>
  <r>
    <n v="3012"/>
    <s v="West Virginia"/>
    <s v="Hampshire"/>
    <s v="No"/>
    <x v="1"/>
    <s v="2"/>
    <n v="0.22"/>
    <n v="0.09"/>
    <n v="0.2"/>
    <n v="44442"/>
    <n v="1.6532125137753437"/>
    <n v="0.8"/>
  </r>
  <r>
    <n v="3013"/>
    <s v="West Virginia"/>
    <s v="Hancock"/>
    <s v="No"/>
    <x v="1"/>
    <s v="2"/>
    <n v="0.23"/>
    <n v="0.09"/>
    <n v="0.13"/>
    <n v="47299"/>
    <n v="2.2253092817258628"/>
    <n v="0.8"/>
  </r>
  <r>
    <n v="3014"/>
    <s v="West Virginia"/>
    <s v="Hardy"/>
    <s v="No"/>
    <x v="2"/>
    <s v="2"/>
    <n v="0.22"/>
    <n v="0.09"/>
    <n v="0.13"/>
    <n v="43573"/>
    <n v="0"/>
    <n v="0.81"/>
  </r>
  <r>
    <n v="3015"/>
    <s v="West Virginia"/>
    <s v="Harrison"/>
    <s v="No"/>
    <x v="8"/>
    <s v="2"/>
    <n v="0.19"/>
    <n v="0.08"/>
    <n v="0.16"/>
    <n v="47942"/>
    <n v="2.6541765418779604"/>
    <n v="0.84"/>
  </r>
  <r>
    <n v="3016"/>
    <s v="West Virginia"/>
    <s v="Jackson"/>
    <s v="No"/>
    <x v="2"/>
    <s v="2"/>
    <n v="0.2"/>
    <n v="0.08"/>
    <n v="0.16"/>
    <n v="48731"/>
    <n v="1.414973347970818"/>
    <n v="0.84"/>
  </r>
  <r>
    <n v="3017"/>
    <s v="West Virginia"/>
    <s v="Jefferson"/>
    <s v="No"/>
    <x v="3"/>
    <s v="2"/>
    <n v="0.16"/>
    <n v="0.08"/>
    <n v="0.1"/>
    <n v="75027"/>
    <n v="1.414973347970818"/>
    <n v="0.85"/>
  </r>
  <r>
    <n v="3018"/>
    <s v="West Virginia"/>
    <s v="Kanawha"/>
    <s v="No"/>
    <x v="1"/>
    <s v="3"/>
    <n v="0.21"/>
    <n v="7.0000000000000007E-2"/>
    <n v="0.17"/>
    <n v="41926"/>
    <n v="3.1020905255118367"/>
    <n v="0.83"/>
  </r>
  <r>
    <n v="3019"/>
    <s v="West Virginia"/>
    <s v="Lewis"/>
    <s v="No"/>
    <x v="5"/>
    <s v="2"/>
    <n v="0.21"/>
    <n v="0.09"/>
    <n v="0.17"/>
    <n v="40691"/>
    <n v="2.3443922736851106"/>
    <n v="0.83"/>
  </r>
  <r>
    <n v="3020"/>
    <s v="West Virginia"/>
    <s v="Lincoln"/>
    <s v="No"/>
    <x v="0"/>
    <s v="2"/>
    <n v="0.19"/>
    <n v="0.06"/>
    <n v="0.23"/>
    <n v="39766"/>
    <n v="0"/>
    <n v="0.87"/>
  </r>
  <r>
    <n v="3021"/>
    <s v="West Virginia"/>
    <s v="Logan"/>
    <s v="No"/>
    <x v="2"/>
    <s v="2"/>
    <n v="0.2"/>
    <n v="0.06"/>
    <n v="0.24"/>
    <n v="34894"/>
    <n v="2.1139433523068369"/>
    <n v="0.86"/>
  </r>
  <r>
    <n v="3022"/>
    <s v="West Virginia"/>
    <s v="McDowell"/>
    <s v="No"/>
    <x v="5"/>
    <s v="2"/>
    <n v="0.22"/>
    <n v="0.05"/>
    <n v="0.35"/>
    <n v="27292"/>
    <n v="2.0374264979406238"/>
    <n v="0.88"/>
  </r>
  <r>
    <n v="3023"/>
    <s v="West Virginia"/>
    <s v="Marion"/>
    <s v="No"/>
    <x v="7"/>
    <s v="2"/>
    <n v="0.2"/>
    <n v="0.08"/>
    <n v="0.16"/>
    <n v="46244"/>
    <n v="2.1613680022349748"/>
    <n v="0.82"/>
  </r>
  <r>
    <n v="3024"/>
    <s v="West Virginia"/>
    <s v="Marshall"/>
    <s v="No"/>
    <x v="1"/>
    <s v="2"/>
    <n v="0.22"/>
    <n v="0.08"/>
    <n v="0.14000000000000001"/>
    <n v="50064"/>
    <n v="1.7075701760979363"/>
    <n v="0.79"/>
  </r>
  <r>
    <n v="3025"/>
    <s v="West Virginia"/>
    <s v="Mason"/>
    <s v="No"/>
    <x v="2"/>
    <s v="2"/>
    <n v="0.21"/>
    <n v="7.0000000000000007E-2"/>
    <n v="0.16"/>
    <n v="43050"/>
    <n v="2.2278867046136734"/>
    <n v="0.82"/>
  </r>
  <r>
    <n v="3026"/>
    <s v="West Virginia"/>
    <s v="Mercer"/>
    <s v="No"/>
    <x v="7"/>
    <s v="2"/>
    <n v="0.22"/>
    <n v="0.08"/>
    <n v="0.22"/>
    <n v="37860"/>
    <n v="2.5415792439465807"/>
    <n v="0.83"/>
  </r>
  <r>
    <n v="3027"/>
    <s v="West Virginia"/>
    <s v="Mineral"/>
    <s v="No"/>
    <x v="1"/>
    <s v="2"/>
    <n v="0.22"/>
    <n v="0.09"/>
    <n v="0.14000000000000001"/>
    <n v="48578"/>
    <n v="1.414973347970818"/>
    <n v="0.8"/>
  </r>
  <r>
    <n v="3028"/>
    <s v="West Virginia"/>
    <s v="Mingo"/>
    <s v="No"/>
    <x v="5"/>
    <s v="2"/>
    <n v="0.19"/>
    <n v="0.05"/>
    <n v="0.27"/>
    <n v="32917"/>
    <n v="1.414973347970818"/>
    <n v="0.9"/>
  </r>
  <r>
    <n v="3029"/>
    <s v="West Virginia"/>
    <s v="Monongalia"/>
    <s v="No"/>
    <x v="1"/>
    <s v="3"/>
    <n v="0.13"/>
    <n v="0.06"/>
    <n v="0.17"/>
    <n v="51070"/>
    <n v="2.9703468762300935"/>
    <n v="0.83"/>
  </r>
  <r>
    <n v="3030"/>
    <s v="West Virginia"/>
    <s v="Monroe"/>
    <s v="No"/>
    <x v="6"/>
    <s v="2"/>
    <n v="0.25"/>
    <n v="0.09"/>
    <n v="0.15"/>
    <n v="38171"/>
    <n v="0"/>
    <n v="0.8"/>
  </r>
  <r>
    <n v="3031"/>
    <s v="West Virginia"/>
    <s v="Morgan"/>
    <s v="No"/>
    <x v="6"/>
    <s v="2"/>
    <n v="0.23"/>
    <n v="0.09"/>
    <n v="0.11"/>
    <n v="49487"/>
    <n v="1.6232492903979006"/>
    <n v="0.81"/>
  </r>
  <r>
    <n v="3032"/>
    <s v="West Virginia"/>
    <s v="Nicholas"/>
    <s v="No"/>
    <x v="2"/>
    <s v="2"/>
    <n v="0.22"/>
    <n v="0.08"/>
    <n v="0.19"/>
    <n v="38572"/>
    <n v="2.1875207208364631"/>
    <n v="0.84"/>
  </r>
  <r>
    <n v="3033"/>
    <s v="West Virginia"/>
    <s v="Ohio"/>
    <s v="No"/>
    <x v="1"/>
    <s v="2"/>
    <n v="0.22"/>
    <n v="0.08"/>
    <n v="0.12"/>
    <n v="48689"/>
    <n v="2.7520484478194387"/>
    <n v="0.77"/>
  </r>
  <r>
    <n v="3034"/>
    <s v="West Virginia"/>
    <s v="Pendleton"/>
    <s v="No"/>
    <x v="6"/>
    <s v="1"/>
    <n v="0.27"/>
    <n v="0.08"/>
    <n v="0.14000000000000001"/>
    <n v="40415"/>
    <n v="0"/>
    <n v="0.77"/>
  </r>
  <r>
    <n v="3035"/>
    <s v="West Virginia"/>
    <s v="Pleasants"/>
    <s v="No"/>
    <x v="2"/>
    <s v="1"/>
    <n v="0.19"/>
    <n v="7.0000000000000007E-2"/>
    <n v="0.12"/>
    <n v="50768"/>
    <n v="0"/>
    <n v="0.77"/>
  </r>
  <r>
    <n v="3036"/>
    <s v="West Virginia"/>
    <s v="Pocahontas"/>
    <s v="No"/>
    <x v="4"/>
    <s v="1"/>
    <n v="0.25"/>
    <n v="7.0000000000000007E-2"/>
    <n v="0.17"/>
    <n v="39467"/>
    <n v="1.3979400086720377"/>
    <n v="0.76"/>
  </r>
  <r>
    <n v="3037"/>
    <s v="West Virginia"/>
    <s v="Preston"/>
    <s v="No"/>
    <x v="1"/>
    <s v="2"/>
    <n v="0.2"/>
    <n v="7.0000000000000007E-2"/>
    <n v="0.15"/>
    <n v="47101"/>
    <n v="1.414973347970818"/>
    <n v="0.77"/>
  </r>
  <r>
    <n v="3038"/>
    <s v="West Virginia"/>
    <s v="Putnam"/>
    <s v="No"/>
    <x v="0"/>
    <s v="2"/>
    <n v="0.18"/>
    <n v="7.0000000000000007E-2"/>
    <n v="0.1"/>
    <n v="61995"/>
    <n v="0"/>
    <n v="0.85"/>
  </r>
  <r>
    <n v="3039"/>
    <s v="West Virginia"/>
    <s v="Raleigh"/>
    <s v="No"/>
    <x v="1"/>
    <s v="2"/>
    <n v="0.21"/>
    <n v="7.0000000000000007E-2"/>
    <n v="0.2"/>
    <n v="41298"/>
    <n v="2.7505083948513462"/>
    <n v="0.81"/>
  </r>
  <r>
    <n v="3040"/>
    <s v="West Virginia"/>
    <s v="Randolph"/>
    <s v="No"/>
    <x v="5"/>
    <s v="2"/>
    <n v="0.22"/>
    <n v="0.08"/>
    <n v="0.18"/>
    <n v="40064"/>
    <n v="1.9084850188786497"/>
    <n v="0.75"/>
  </r>
  <r>
    <n v="3041"/>
    <s v="West Virginia"/>
    <s v="Ritchie"/>
    <s v="No"/>
    <x v="6"/>
    <s v="1"/>
    <n v="0.23"/>
    <n v="0.09"/>
    <n v="0.17"/>
    <n v="43717"/>
    <n v="0"/>
    <n v="0.83"/>
  </r>
  <r>
    <n v="3042"/>
    <s v="West Virginia"/>
    <s v="Roane"/>
    <s v="No"/>
    <x v="2"/>
    <s v="2"/>
    <n v="0.22"/>
    <n v="0.08"/>
    <n v="0.22"/>
    <n v="36658"/>
    <n v="1.7853298350107671"/>
    <n v="0.85"/>
  </r>
  <r>
    <n v="3043"/>
    <s v="West Virginia"/>
    <s v="Summers"/>
    <s v="No"/>
    <x v="2"/>
    <s v="2"/>
    <n v="0.25"/>
    <n v="0.09"/>
    <n v="0.25"/>
    <n v="34768"/>
    <n v="1.414973347970818"/>
    <n v="0.74"/>
  </r>
  <r>
    <n v="3044"/>
    <s v="West Virginia"/>
    <s v="Taylor"/>
    <s v="No"/>
    <x v="2"/>
    <s v="2"/>
    <n v="0.2"/>
    <n v="0.09"/>
    <n v="0.16"/>
    <n v="46370"/>
    <n v="1.414973347970818"/>
    <n v="0.81"/>
  </r>
  <r>
    <n v="3045"/>
    <s v="West Virginia"/>
    <s v="Tucker"/>
    <s v="No"/>
    <x v="6"/>
    <s v="1"/>
    <n v="0.26"/>
    <n v="0.08"/>
    <n v="0.13"/>
    <n v="48070"/>
    <n v="0"/>
    <n v="0.76"/>
  </r>
  <r>
    <n v="3046"/>
    <s v="West Virginia"/>
    <s v="Tyler"/>
    <s v="No"/>
    <x v="4"/>
    <s v="1"/>
    <n v="0.23"/>
    <n v="0.08"/>
    <n v="0.15"/>
    <n v="46054"/>
    <n v="1.1139433523068367"/>
    <n v="0.82"/>
  </r>
  <r>
    <n v="3047"/>
    <s v="West Virginia"/>
    <s v="Upshur"/>
    <s v="No"/>
    <x v="5"/>
    <s v="2"/>
    <n v="0.2"/>
    <n v="0.08"/>
    <n v="0.18"/>
    <n v="41213"/>
    <n v="1.7160033436347992"/>
    <n v="0.79"/>
  </r>
  <r>
    <n v="3048"/>
    <s v="West Virginia"/>
    <s v="Wayne"/>
    <s v="No"/>
    <x v="0"/>
    <s v="2"/>
    <n v="0.21"/>
    <n v="0.06"/>
    <n v="0.21"/>
    <n v="38704"/>
    <n v="1.9084850188786497"/>
    <n v="0.84"/>
  </r>
  <r>
    <n v="3049"/>
    <s v="West Virginia"/>
    <s v="Webster"/>
    <s v="No"/>
    <x v="4"/>
    <s v="1"/>
    <n v="0.23"/>
    <n v="7.0000000000000007E-2"/>
    <n v="0.23"/>
    <n v="34054"/>
    <n v="1.2041199826559248"/>
    <n v="0.83"/>
  </r>
  <r>
    <n v="3050"/>
    <s v="West Virginia"/>
    <s v="Wetzel"/>
    <s v="No"/>
    <x v="2"/>
    <s v="2"/>
    <n v="0.23"/>
    <n v="0.08"/>
    <n v="0.18"/>
    <n v="44685"/>
    <n v="1.6532125137753437"/>
    <n v="0.81"/>
  </r>
  <r>
    <n v="3051"/>
    <s v="West Virginia"/>
    <s v="Wirt"/>
    <s v="No"/>
    <x v="1"/>
    <s v="1"/>
    <n v="0.2"/>
    <n v="0.09"/>
    <n v="0.19"/>
    <n v="44837"/>
    <n v="0"/>
    <n v="0.86"/>
  </r>
  <r>
    <n v="3052"/>
    <s v="West Virginia"/>
    <s v="Wood"/>
    <s v="No"/>
    <x v="1"/>
    <s v="2"/>
    <n v="0.2"/>
    <n v="0.08"/>
    <n v="0.15"/>
    <n v="45278"/>
    <n v="2.4471580313422194"/>
    <n v="0.84"/>
  </r>
  <r>
    <n v="3053"/>
    <s v="West Virginia"/>
    <s v="Wyoming"/>
    <s v="No"/>
    <x v="2"/>
    <s v="2"/>
    <n v="0.21"/>
    <n v="7.0000000000000007E-2"/>
    <n v="0.24"/>
    <n v="35460"/>
    <n v="0"/>
    <n v="0.87"/>
  </r>
  <r>
    <n v="3054"/>
    <s v="Wisconsin"/>
    <s v="Adams"/>
    <s v="No"/>
    <x v="6"/>
    <s v="2"/>
    <n v="0.28999999999999998"/>
    <n v="0.1"/>
    <n v="0.14000000000000001"/>
    <n v="43000"/>
    <n v="1.414973347970818"/>
    <n v="0.7"/>
  </r>
  <r>
    <n v="3055"/>
    <s v="Wisconsin"/>
    <s v="Ashland"/>
    <s v="No"/>
    <x v="5"/>
    <s v="2"/>
    <n v="0.2"/>
    <n v="0.08"/>
    <n v="0.15"/>
    <n v="44627"/>
    <n v="1.5563025007672873"/>
    <n v="0.81"/>
  </r>
  <r>
    <n v="3056"/>
    <s v="Wisconsin"/>
    <s v="Barron"/>
    <s v="No"/>
    <x v="2"/>
    <s v="2"/>
    <n v="0.22"/>
    <n v="0.08"/>
    <n v="0.12"/>
    <n v="50344"/>
    <n v="1.8633228601204559"/>
    <n v="0.81"/>
  </r>
  <r>
    <n v="3057"/>
    <s v="Wisconsin"/>
    <s v="Bayfield"/>
    <s v="No"/>
    <x v="6"/>
    <s v="2"/>
    <n v="0.28000000000000003"/>
    <n v="0.09"/>
    <n v="0.14000000000000001"/>
    <n v="53637"/>
    <n v="0"/>
    <n v="0.75"/>
  </r>
  <r>
    <n v="3058"/>
    <s v="Wisconsin"/>
    <s v="Brown"/>
    <s v="Yes"/>
    <x v="0"/>
    <s v="3"/>
    <n v="0.15"/>
    <n v="0.06"/>
    <n v="0.08"/>
    <n v="62097"/>
    <n v="2.8704039052790269"/>
    <n v="0.85"/>
  </r>
  <r>
    <n v="3059"/>
    <s v="Wisconsin"/>
    <s v="Buffalo"/>
    <s v="No"/>
    <x v="6"/>
    <s v="2"/>
    <n v="0.22"/>
    <n v="7.0000000000000007E-2"/>
    <n v="0.09"/>
    <n v="59087"/>
    <n v="0"/>
    <n v="0.8"/>
  </r>
  <r>
    <n v="3060"/>
    <s v="Wisconsin"/>
    <s v="Burnett"/>
    <s v="No"/>
    <x v="6"/>
    <s v="2"/>
    <n v="0.28999999999999998"/>
    <n v="0.11"/>
    <n v="0.11"/>
    <n v="55295"/>
    <n v="1.8325089127062364"/>
    <n v="0.74"/>
  </r>
  <r>
    <n v="3061"/>
    <s v="Wisconsin"/>
    <s v="Calumet"/>
    <s v="No"/>
    <x v="1"/>
    <s v="2"/>
    <n v="0.15"/>
    <n v="0.05"/>
    <n v="0.05"/>
    <n v="72645"/>
    <n v="1.2041199826559248"/>
    <n v="0.87"/>
  </r>
  <r>
    <n v="3062"/>
    <s v="Wisconsin"/>
    <s v="Chippewa"/>
    <s v="No"/>
    <x v="1"/>
    <s v="2"/>
    <n v="0.18"/>
    <n v="7.0000000000000007E-2"/>
    <n v="0.11"/>
    <n v="59528"/>
    <n v="2.1818435879447726"/>
    <n v="0.81"/>
  </r>
  <r>
    <n v="3063"/>
    <s v="Wisconsin"/>
    <s v="Clark"/>
    <s v="No"/>
    <x v="2"/>
    <s v="2"/>
    <n v="0.17"/>
    <n v="0.05"/>
    <n v="0.12"/>
    <n v="55245"/>
    <n v="1.2304489213782739"/>
    <n v="0.84"/>
  </r>
  <r>
    <n v="3064"/>
    <s v="Wisconsin"/>
    <s v="Columbia"/>
    <s v="No"/>
    <x v="0"/>
    <s v="2"/>
    <n v="0.18"/>
    <n v="7.0000000000000007E-2"/>
    <n v="7.0000000000000007E-2"/>
    <n v="65435"/>
    <n v="2.1986570869544226"/>
    <n v="0.83"/>
  </r>
  <r>
    <n v="3065"/>
    <s v="Wisconsin"/>
    <s v="Crawford"/>
    <s v="No"/>
    <x v="5"/>
    <s v="2"/>
    <n v="0.23"/>
    <n v="0.08"/>
    <n v="0.12"/>
    <n v="49200"/>
    <n v="1.414973347970818"/>
    <n v="0.76"/>
  </r>
  <r>
    <n v="3066"/>
    <s v="Wisconsin"/>
    <s v="Dane"/>
    <s v="Yes"/>
    <x v="0"/>
    <s v="3"/>
    <n v="0.14000000000000001"/>
    <n v="0.05"/>
    <n v="0.11"/>
    <n v="71789"/>
    <n v="3.2375437381428744"/>
    <n v="0.87"/>
  </r>
  <r>
    <n v="3067"/>
    <s v="Wisconsin"/>
    <s v="Dodge"/>
    <s v="No"/>
    <x v="7"/>
    <s v="2"/>
    <n v="0.18"/>
    <n v="0.06"/>
    <n v="0.08"/>
    <n v="63608"/>
    <n v="2.403120521175818"/>
    <n v="0.79"/>
  </r>
  <r>
    <n v="3068"/>
    <s v="Wisconsin"/>
    <s v="Door"/>
    <s v="No"/>
    <x v="2"/>
    <s v="2"/>
    <n v="0.3"/>
    <n v="0.08"/>
    <n v="0.08"/>
    <n v="61221"/>
    <n v="1.7481880270062005"/>
    <n v="0.72"/>
  </r>
  <r>
    <n v="3069"/>
    <s v="Wisconsin"/>
    <s v="Douglas"/>
    <s v="No"/>
    <x v="0"/>
    <s v="2"/>
    <n v="0.19"/>
    <n v="0.09"/>
    <n v="0.11"/>
    <n v="50637"/>
    <n v="1.414973347970818"/>
    <n v="0.82"/>
  </r>
  <r>
    <n v="3070"/>
    <s v="Wisconsin"/>
    <s v="Dunn"/>
    <s v="No"/>
    <x v="2"/>
    <s v="2"/>
    <n v="0.16"/>
    <n v="0.06"/>
    <n v="0.12"/>
    <n v="57506"/>
    <n v="1.414973347970818"/>
    <n v="0.82"/>
  </r>
  <r>
    <n v="3071"/>
    <s v="Wisconsin"/>
    <s v="Eau Claire"/>
    <s v="Yes"/>
    <x v="1"/>
    <s v="3"/>
    <n v="0.16"/>
    <n v="0.06"/>
    <n v="0.12"/>
    <n v="60111"/>
    <n v="2.6063813651106051"/>
    <n v="0.83"/>
  </r>
  <r>
    <n v="3072"/>
    <s v="Wisconsin"/>
    <s v="Florence"/>
    <s v="No"/>
    <x v="4"/>
    <s v="1"/>
    <n v="0.26"/>
    <n v="0.12"/>
    <n v="0.12"/>
    <n v="53188"/>
    <n v="0"/>
    <n v="0.78"/>
  </r>
  <r>
    <n v="3073"/>
    <s v="Wisconsin"/>
    <s v="Fond du Lac"/>
    <s v="No"/>
    <x v="1"/>
    <s v="3"/>
    <n v="0.19"/>
    <n v="7.0000000000000007E-2"/>
    <n v="0.09"/>
    <n v="59428"/>
    <n v="2.2576785748691846"/>
    <n v="0.82"/>
  </r>
  <r>
    <n v="3074"/>
    <s v="Wisconsin"/>
    <s v="Forest"/>
    <s v="No"/>
    <x v="4"/>
    <s v="1"/>
    <n v="0.23"/>
    <n v="0.1"/>
    <n v="0.14000000000000001"/>
    <n v="45156"/>
    <n v="0"/>
    <n v="0.8"/>
  </r>
  <r>
    <n v="3075"/>
    <s v="Wisconsin"/>
    <s v="Grant"/>
    <s v="No"/>
    <x v="2"/>
    <s v="2"/>
    <n v="0.17"/>
    <n v="0.06"/>
    <n v="0.13"/>
    <n v="57328"/>
    <n v="2.1072099696478683"/>
    <n v="0.77"/>
  </r>
  <r>
    <n v="3076"/>
    <s v="Wisconsin"/>
    <s v="Green"/>
    <s v="No"/>
    <x v="0"/>
    <s v="2"/>
    <n v="0.19"/>
    <n v="0.06"/>
    <n v="0.08"/>
    <n v="63160"/>
    <n v="1.7708520116421442"/>
    <n v="0.83"/>
  </r>
  <r>
    <n v="3077"/>
    <s v="Wisconsin"/>
    <s v="Green Lake"/>
    <s v="No"/>
    <x v="2"/>
    <s v="2"/>
    <n v="0.22"/>
    <n v="7.0000000000000007E-2"/>
    <n v="0.11"/>
    <n v="55512"/>
    <n v="1.414973347970818"/>
    <n v="0.8"/>
  </r>
  <r>
    <n v="3078"/>
    <s v="Wisconsin"/>
    <s v="Iowa"/>
    <s v="No"/>
    <x v="0"/>
    <s v="2"/>
    <n v="0.19"/>
    <n v="7.0000000000000007E-2"/>
    <n v="0.08"/>
    <n v="68017"/>
    <n v="1.8450980400142569"/>
    <n v="0.84"/>
  </r>
  <r>
    <n v="3079"/>
    <s v="Wisconsin"/>
    <s v="Iron"/>
    <s v="No"/>
    <x v="4"/>
    <s v="1"/>
    <n v="0.31"/>
    <n v="0.1"/>
    <n v="0.13"/>
    <n v="44130"/>
    <n v="0"/>
    <n v="0.73"/>
  </r>
  <r>
    <n v="3080"/>
    <s v="Wisconsin"/>
    <s v="Jackson"/>
    <s v="No"/>
    <x v="2"/>
    <s v="2"/>
    <n v="0.19"/>
    <n v="0.08"/>
    <n v="0.11"/>
    <n v="52919"/>
    <n v="1.255272505103306"/>
    <n v="0.78"/>
  </r>
  <r>
    <n v="3081"/>
    <s v="Wisconsin"/>
    <s v="Jefferson"/>
    <s v="No"/>
    <x v="7"/>
    <s v="2"/>
    <n v="0.17"/>
    <n v="0.06"/>
    <n v="0.08"/>
    <n v="65831"/>
    <n v="1.6989700043360187"/>
    <n v="0.83"/>
  </r>
  <r>
    <n v="3082"/>
    <s v="Wisconsin"/>
    <s v="Juneau"/>
    <s v="No"/>
    <x v="5"/>
    <s v="2"/>
    <n v="0.2"/>
    <n v="0.08"/>
    <n v="0.13"/>
    <n v="52891"/>
    <n v="2.0492180226701815"/>
    <n v="0.79"/>
  </r>
  <r>
    <n v="3083"/>
    <s v="Wisconsin"/>
    <s v="Kenosha"/>
    <s v="No"/>
    <x v="3"/>
    <s v="3"/>
    <n v="0.14000000000000001"/>
    <n v="0.06"/>
    <n v="0.12"/>
    <n v="65013"/>
    <n v="2.4377505628203879"/>
    <n v="0.87"/>
  </r>
  <r>
    <n v="3084"/>
    <s v="Wisconsin"/>
    <s v="Kewaunee"/>
    <s v="No"/>
    <x v="0"/>
    <s v="2"/>
    <n v="0.2"/>
    <n v="0.06"/>
    <n v="7.0000000000000007E-2"/>
    <n v="63612"/>
    <n v="0"/>
    <n v="0.82"/>
  </r>
  <r>
    <n v="3085"/>
    <s v="Wisconsin"/>
    <s v="La Crosse"/>
    <s v="Yes"/>
    <x v="1"/>
    <s v="3"/>
    <n v="0.16"/>
    <n v="7.0000000000000007E-2"/>
    <n v="0.1"/>
    <n v="60619"/>
    <n v="2.6180480967120925"/>
    <n v="0.82"/>
  </r>
  <r>
    <n v="3086"/>
    <s v="Wisconsin"/>
    <s v="Lafayette"/>
    <s v="No"/>
    <x v="6"/>
    <s v="2"/>
    <n v="0.19"/>
    <n v="0.05"/>
    <n v="0.11"/>
    <n v="60711"/>
    <n v="1.414973347970818"/>
    <n v="0.83"/>
  </r>
  <r>
    <n v="3087"/>
    <s v="Wisconsin"/>
    <s v="Langlade"/>
    <s v="No"/>
    <x v="2"/>
    <s v="2"/>
    <n v="0.24"/>
    <n v="0.09"/>
    <n v="0.12"/>
    <n v="51334"/>
    <n v="1.3979400086720377"/>
    <n v="0.79"/>
  </r>
  <r>
    <n v="3088"/>
    <s v="Wisconsin"/>
    <s v="Lincoln"/>
    <s v="No"/>
    <x v="2"/>
    <s v="2"/>
    <n v="0.21"/>
    <n v="0.08"/>
    <n v="0.1"/>
    <n v="56645"/>
    <n v="1.2787536009528289"/>
    <n v="0.81"/>
  </r>
  <r>
    <n v="3089"/>
    <s v="Wisconsin"/>
    <s v="Manitowoc"/>
    <s v="No"/>
    <x v="7"/>
    <s v="2"/>
    <n v="0.2"/>
    <n v="7.0000000000000007E-2"/>
    <n v="0.1"/>
    <n v="56466"/>
    <n v="2.1139433523068369"/>
    <n v="0.82"/>
  </r>
  <r>
    <n v="3090"/>
    <s v="Wisconsin"/>
    <s v="Marathon"/>
    <s v="Yes"/>
    <x v="1"/>
    <s v="3"/>
    <n v="0.18"/>
    <n v="0.06"/>
    <n v="7.0000000000000007E-2"/>
    <n v="63442"/>
    <n v="2.7193312869837265"/>
    <n v="0.84"/>
  </r>
  <r>
    <n v="3091"/>
    <s v="Wisconsin"/>
    <s v="Marinette"/>
    <s v="No"/>
    <x v="2"/>
    <s v="2"/>
    <n v="0.24"/>
    <n v="0.09"/>
    <n v="0.12"/>
    <n v="50670"/>
    <n v="1.7781512503836436"/>
    <n v="0.79"/>
  </r>
  <r>
    <n v="3092"/>
    <s v="Wisconsin"/>
    <s v="Marquette"/>
    <s v="No"/>
    <x v="6"/>
    <s v="2"/>
    <n v="0.25"/>
    <n v="0.09"/>
    <n v="0.11"/>
    <n v="46964"/>
    <n v="0"/>
    <n v="0.78"/>
  </r>
  <r>
    <n v="3093"/>
    <s v="Wisconsin"/>
    <s v="Menominee"/>
    <s v="No"/>
    <x v="6"/>
    <s v="1"/>
    <n v="0.13"/>
    <n v="0.06"/>
    <n v="0.26"/>
    <n v="40682"/>
    <n v="0"/>
    <n v="0.88"/>
  </r>
  <r>
    <n v="3094"/>
    <s v="Wisconsin"/>
    <s v="Milwaukee"/>
    <s v="No"/>
    <x v="3"/>
    <s v="3"/>
    <n v="0.14000000000000001"/>
    <n v="0.05"/>
    <n v="0.19"/>
    <n v="49771"/>
    <n v="3.5737995822157407"/>
    <n v="0.87"/>
  </r>
  <r>
    <n v="3095"/>
    <s v="Wisconsin"/>
    <s v="Monroe"/>
    <s v="No"/>
    <x v="2"/>
    <s v="2"/>
    <n v="0.17"/>
    <n v="0.1"/>
    <n v="0.13"/>
    <n v="58391"/>
    <n v="2.0492180226701815"/>
    <n v="0.85"/>
  </r>
  <r>
    <n v="3096"/>
    <s v="Wisconsin"/>
    <s v="Oconto"/>
    <s v="No"/>
    <x v="0"/>
    <s v="2"/>
    <n v="0.2"/>
    <n v="7.0000000000000007E-2"/>
    <n v="0.09"/>
    <n v="59983"/>
    <n v="1.4313637641589874"/>
    <n v="0.82"/>
  </r>
  <r>
    <n v="3097"/>
    <s v="Wisconsin"/>
    <s v="Oneida"/>
    <s v="Yes"/>
    <x v="5"/>
    <s v="2"/>
    <n v="0.26"/>
    <n v="0.1"/>
    <n v="0.09"/>
    <n v="53805"/>
    <n v="1.8129133566428555"/>
    <n v="0.77"/>
  </r>
  <r>
    <n v="3098"/>
    <s v="Wisconsin"/>
    <s v="Outagamie"/>
    <s v="No"/>
    <x v="1"/>
    <s v="3"/>
    <n v="0.15"/>
    <n v="0.06"/>
    <n v="7.0000000000000007E-2"/>
    <n v="65993"/>
    <n v="2.5289167002776547"/>
    <n v="0.87"/>
  </r>
  <r>
    <n v="3099"/>
    <s v="Wisconsin"/>
    <s v="Ozaukee"/>
    <s v="No"/>
    <x v="3"/>
    <s v="2"/>
    <n v="0.2"/>
    <n v="0.05"/>
    <n v="0.04"/>
    <n v="83014"/>
    <n v="2.3909351071033793"/>
    <n v="0.81"/>
  </r>
  <r>
    <n v="3100"/>
    <s v="Wisconsin"/>
    <s v="Pepin"/>
    <s v="No"/>
    <x v="6"/>
    <s v="1"/>
    <n v="0.22"/>
    <n v="7.0000000000000007E-2"/>
    <n v="0.1"/>
    <n v="56348"/>
    <n v="1.414973347970818"/>
    <n v="0.82"/>
  </r>
  <r>
    <n v="3101"/>
    <s v="Wisconsin"/>
    <s v="Pierce"/>
    <s v="No"/>
    <x v="3"/>
    <s v="2"/>
    <n v="0.15"/>
    <n v="0.06"/>
    <n v="0.08"/>
    <n v="75421"/>
    <n v="1.2787536009528289"/>
    <n v="0.82"/>
  </r>
  <r>
    <n v="3102"/>
    <s v="Wisconsin"/>
    <s v="Polk"/>
    <s v="No"/>
    <x v="2"/>
    <s v="2"/>
    <n v="0.21"/>
    <n v="0.08"/>
    <n v="0.1"/>
    <n v="59990"/>
    <n v="1.7781512503836436"/>
    <n v="0.82"/>
  </r>
  <r>
    <n v="3103"/>
    <s v="Wisconsin"/>
    <s v="Portage"/>
    <s v="No"/>
    <x v="7"/>
    <s v="2"/>
    <n v="0.17"/>
    <n v="0.06"/>
    <n v="0.11"/>
    <n v="59032"/>
    <n v="1.5563025007672873"/>
    <n v="0.81"/>
  </r>
  <r>
    <n v="3104"/>
    <s v="Wisconsin"/>
    <s v="Price"/>
    <s v="No"/>
    <x v="4"/>
    <s v="2"/>
    <n v="0.26"/>
    <n v="0.1"/>
    <n v="0.12"/>
    <n v="47032"/>
    <n v="1.414973347970818"/>
    <n v="0.77"/>
  </r>
  <r>
    <n v="3105"/>
    <s v="Wisconsin"/>
    <s v="Racine"/>
    <s v="No"/>
    <x v="1"/>
    <s v="3"/>
    <n v="0.17"/>
    <n v="0.06"/>
    <n v="0.12"/>
    <n v="60349"/>
    <n v="2.5717088318086878"/>
    <n v="0.85"/>
  </r>
  <r>
    <n v="3106"/>
    <s v="Wisconsin"/>
    <s v="Richland"/>
    <s v="No"/>
    <x v="2"/>
    <s v="2"/>
    <n v="0.23"/>
    <n v="7.0000000000000007E-2"/>
    <n v="0.14000000000000001"/>
    <n v="53050"/>
    <n v="1.414973347970818"/>
    <n v="0.79"/>
  </r>
  <r>
    <n v="3107"/>
    <s v="Wisconsin"/>
    <s v="Rock"/>
    <s v="No"/>
    <x v="1"/>
    <s v="3"/>
    <n v="0.17"/>
    <n v="7.0000000000000007E-2"/>
    <n v="0.11"/>
    <n v="57675"/>
    <n v="2.4871383754771865"/>
    <n v="0.85"/>
  </r>
  <r>
    <n v="3108"/>
    <s v="Wisconsin"/>
    <s v="Rusk"/>
    <s v="No"/>
    <x v="2"/>
    <s v="2"/>
    <n v="0.24"/>
    <n v="0.08"/>
    <n v="0.14000000000000001"/>
    <n v="48448"/>
    <n v="1.414973347970818"/>
    <n v="0.79"/>
  </r>
  <r>
    <n v="3109"/>
    <s v="Wisconsin"/>
    <s v="St. Croix"/>
    <s v="No"/>
    <x v="3"/>
    <s v="2"/>
    <n v="0.14000000000000001"/>
    <n v="0.06"/>
    <n v="0.05"/>
    <n v="82575"/>
    <n v="1.8129133566428555"/>
    <n v="0.88"/>
  </r>
  <r>
    <n v="3110"/>
    <s v="Wisconsin"/>
    <s v="Sauk"/>
    <s v="No"/>
    <x v="7"/>
    <s v="2"/>
    <n v="0.19"/>
    <n v="0.06"/>
    <n v="0.08"/>
    <n v="57256"/>
    <n v="2.0644579892269186"/>
    <n v="0.83"/>
  </r>
  <r>
    <n v="3111"/>
    <s v="Wisconsin"/>
    <s v="Sawyer"/>
    <s v="No"/>
    <x v="5"/>
    <s v="2"/>
    <n v="0.26"/>
    <n v="0.09"/>
    <n v="0.14000000000000001"/>
    <n v="46490"/>
    <n v="1.8808135922807914"/>
    <n v="0.76"/>
  </r>
  <r>
    <n v="3112"/>
    <s v="Wisconsin"/>
    <s v="Shawano"/>
    <s v="No"/>
    <x v="2"/>
    <s v="2"/>
    <n v="0.21"/>
    <n v="7.0000000000000007E-2"/>
    <n v="0.09"/>
    <n v="56022"/>
    <n v="1.3617278360175928"/>
    <n v="0.81"/>
  </r>
  <r>
    <n v="3113"/>
    <s v="Wisconsin"/>
    <s v="Sheboygan"/>
    <s v="No"/>
    <x v="1"/>
    <s v="3"/>
    <n v="0.18"/>
    <n v="0.06"/>
    <n v="7.0000000000000007E-2"/>
    <n v="61906"/>
    <n v="2.2405492482825999"/>
    <n v="0.83"/>
  </r>
  <r>
    <n v="3114"/>
    <s v="Wisconsin"/>
    <s v="Taylor"/>
    <s v="No"/>
    <x v="2"/>
    <s v="2"/>
    <n v="0.19"/>
    <n v="7.0000000000000007E-2"/>
    <n v="0.1"/>
    <n v="56981"/>
    <n v="1.9731278535996986"/>
    <n v="0.82"/>
  </r>
  <r>
    <n v="3115"/>
    <s v="Wisconsin"/>
    <s v="Trempealeau"/>
    <s v="No"/>
    <x v="2"/>
    <s v="2"/>
    <n v="0.18"/>
    <n v="0.06"/>
    <n v="0.08"/>
    <n v="56978"/>
    <n v="1.8260748027008264"/>
    <n v="0.83"/>
  </r>
  <r>
    <n v="3116"/>
    <s v="Wisconsin"/>
    <s v="Vernon"/>
    <s v="No"/>
    <x v="2"/>
    <s v="2"/>
    <n v="0.2"/>
    <n v="0.06"/>
    <n v="0.13"/>
    <n v="51692"/>
    <n v="1.5910646070264991"/>
    <n v="0.82"/>
  </r>
  <r>
    <n v="3117"/>
    <s v="Wisconsin"/>
    <s v="Vilas"/>
    <s v="No"/>
    <x v="4"/>
    <s v="2"/>
    <n v="0.31"/>
    <n v="0.1"/>
    <n v="0.11"/>
    <n v="47198"/>
    <n v="1.8129133566428555"/>
    <n v="0.71"/>
  </r>
  <r>
    <n v="3118"/>
    <s v="Wisconsin"/>
    <s v="Walworth"/>
    <s v="No"/>
    <x v="7"/>
    <s v="3"/>
    <n v="0.18"/>
    <n v="0.05"/>
    <n v="0.1"/>
    <n v="64234"/>
    <n v="1.9294189257142926"/>
    <n v="0.82"/>
  </r>
  <r>
    <n v="3119"/>
    <s v="Wisconsin"/>
    <s v="Washburn"/>
    <s v="No"/>
    <x v="5"/>
    <s v="2"/>
    <n v="0.26"/>
    <n v="0.1"/>
    <n v="0.12"/>
    <n v="50482"/>
    <n v="1.5440680443502757"/>
    <n v="0.77"/>
  </r>
  <r>
    <n v="3120"/>
    <s v="Wisconsin"/>
    <s v="Washington"/>
    <s v="No"/>
    <x v="3"/>
    <s v="3"/>
    <n v="0.18"/>
    <n v="0.06"/>
    <n v="0.04"/>
    <n v="75799"/>
    <n v="2.0211892990699383"/>
    <n v="0.84"/>
  </r>
  <r>
    <n v="3121"/>
    <s v="Wisconsin"/>
    <s v="Waukesha"/>
    <s v="No"/>
    <x v="3"/>
    <s v="3"/>
    <n v="0.19"/>
    <n v="0.06"/>
    <n v="0.05"/>
    <n v="87333"/>
    <n v="3.0153597554092144"/>
    <n v="0.83"/>
  </r>
  <r>
    <n v="3122"/>
    <s v="Wisconsin"/>
    <s v="Waupaca"/>
    <s v="No"/>
    <x v="2"/>
    <s v="2"/>
    <n v="0.21"/>
    <n v="0.08"/>
    <n v="0.1"/>
    <n v="58648"/>
    <n v="1.7075701760979363"/>
    <n v="0.82"/>
  </r>
  <r>
    <n v="3123"/>
    <s v="Wisconsin"/>
    <s v="Waushara"/>
    <s v="No"/>
    <x v="2"/>
    <s v="2"/>
    <n v="0.24"/>
    <n v="0.08"/>
    <n v="0.1"/>
    <n v="52340"/>
    <n v="1.414973347970818"/>
    <n v="0.74"/>
  </r>
  <r>
    <n v="3124"/>
    <s v="Wisconsin"/>
    <s v="Winnebago"/>
    <s v="No"/>
    <x v="1"/>
    <s v="3"/>
    <n v="0.16"/>
    <n v="7.0000000000000007E-2"/>
    <n v="0.1"/>
    <n v="57785"/>
    <n v="2.7481880270062002"/>
    <n v="0.82"/>
  </r>
  <r>
    <n v="3125"/>
    <s v="Wisconsin"/>
    <s v="Wood"/>
    <s v="Yes"/>
    <x v="7"/>
    <s v="2"/>
    <n v="0.21"/>
    <n v="0.08"/>
    <n v="0.1"/>
    <n v="55879"/>
    <n v="2.5051499783199058"/>
    <n v="0.82"/>
  </r>
  <r>
    <n v="3126"/>
    <s v="Wyoming"/>
    <s v="Albany"/>
    <s v="No"/>
    <x v="7"/>
    <s v="2"/>
    <n v="0.12"/>
    <n v="0.06"/>
    <n v="0.19"/>
    <n v="47561"/>
    <n v="2"/>
    <n v="0.84"/>
  </r>
  <r>
    <n v="3127"/>
    <s v="Wyoming"/>
    <s v="Big Horn"/>
    <s v="No"/>
    <x v="4"/>
    <s v="2"/>
    <n v="0.21"/>
    <n v="0.08"/>
    <n v="0.13"/>
    <n v="55195"/>
    <n v="2.1105897102992488"/>
    <n v="0.8"/>
  </r>
  <r>
    <n v="3128"/>
    <s v="Wyoming"/>
    <s v="Campbell"/>
    <s v="No"/>
    <x v="8"/>
    <s v="2"/>
    <n v="0.1"/>
    <n v="0.06"/>
    <n v="0.09"/>
    <n v="78112"/>
    <n v="2.3344537511509307"/>
    <n v="0.91"/>
  </r>
  <r>
    <n v="3129"/>
    <s v="Wyoming"/>
    <s v="Carbon"/>
    <s v="No"/>
    <x v="5"/>
    <s v="2"/>
    <n v="0.17"/>
    <n v="7.0000000000000007E-2"/>
    <n v="0.13"/>
    <n v="61773"/>
    <n v="1.414973347970818"/>
    <n v="0.8"/>
  </r>
  <r>
    <n v="3130"/>
    <s v="Wyoming"/>
    <s v="Converse"/>
    <s v="No"/>
    <x v="2"/>
    <s v="2"/>
    <n v="0.17"/>
    <n v="0.08"/>
    <n v="0.09"/>
    <n v="68162"/>
    <n v="1.414973347970818"/>
    <n v="0.85"/>
  </r>
  <r>
    <n v="3131"/>
    <s v="Wyoming"/>
    <s v="Crook"/>
    <s v="No"/>
    <x v="4"/>
    <s v="1"/>
    <n v="0.21"/>
    <n v="0.08"/>
    <n v="0.08"/>
    <n v="64053"/>
    <n v="1.2304489213782739"/>
    <n v="0.81"/>
  </r>
  <r>
    <n v="3132"/>
    <s v="Wyoming"/>
    <s v="Fremont"/>
    <s v="No"/>
    <x v="5"/>
    <s v="2"/>
    <n v="0.18"/>
    <n v="7.0000000000000007E-2"/>
    <n v="0.15"/>
    <n v="51204"/>
    <n v="1.9731278535996986"/>
    <n v="0.82"/>
  </r>
  <r>
    <n v="3133"/>
    <s v="Wyoming"/>
    <s v="Goshen"/>
    <s v="No"/>
    <x v="5"/>
    <s v="2"/>
    <n v="0.22"/>
    <n v="0.08"/>
    <n v="0.12"/>
    <n v="51676"/>
    <n v="1.3222192947339193"/>
    <n v="0.72"/>
  </r>
  <r>
    <n v="3134"/>
    <s v="Wyoming"/>
    <s v="Hot Springs"/>
    <s v="No"/>
    <x v="5"/>
    <s v="1"/>
    <n v="0.26"/>
    <n v="0.11"/>
    <n v="0.13"/>
    <n v="49356"/>
    <n v="1.414973347970818"/>
    <n v="0.77"/>
  </r>
  <r>
    <n v="3135"/>
    <s v="Wyoming"/>
    <s v="Johnson"/>
    <s v="No"/>
    <x v="5"/>
    <s v="1"/>
    <n v="0.24"/>
    <n v="0.1"/>
    <n v="0.1"/>
    <n v="57676"/>
    <n v="1.7781512503836436"/>
    <n v="0.78"/>
  </r>
  <r>
    <n v="3136"/>
    <s v="Wyoming"/>
    <s v="Laramie"/>
    <s v="No"/>
    <x v="1"/>
    <s v="2"/>
    <n v="0.16"/>
    <n v="0.13"/>
    <n v="0.09"/>
    <n v="63839"/>
    <n v="2.4771212547196626"/>
    <n v="0.85"/>
  </r>
  <r>
    <n v="3137"/>
    <s v="Wyoming"/>
    <s v="Lincoln"/>
    <s v="No"/>
    <x v="5"/>
    <s v="2"/>
    <n v="0.17"/>
    <n v="0.06"/>
    <n v="0.08"/>
    <n v="69598"/>
    <n v="1.8750612633917001"/>
    <n v="0.84"/>
  </r>
  <r>
    <n v="3138"/>
    <s v="Wyoming"/>
    <s v="Natrona"/>
    <s v="No"/>
    <x v="1"/>
    <s v="2"/>
    <n v="0.15"/>
    <n v="0.08"/>
    <n v="0.1"/>
    <n v="64714"/>
    <n v="2.6483600109809315"/>
    <n v="0.86"/>
  </r>
  <r>
    <n v="3139"/>
    <s v="Wyoming"/>
    <s v="Niobrara"/>
    <s v="No"/>
    <x v="4"/>
    <s v="1"/>
    <n v="0.23"/>
    <n v="0.08"/>
    <n v="0.12"/>
    <n v="51036"/>
    <n v="1.3979400086720377"/>
    <n v="0.7"/>
  </r>
  <r>
    <n v="3140"/>
    <s v="Wyoming"/>
    <s v="Park"/>
    <s v="No"/>
    <x v="5"/>
    <s v="2"/>
    <n v="0.23"/>
    <n v="0.09"/>
    <n v="0.1"/>
    <n v="58873"/>
    <n v="2.3765769570565118"/>
    <n v="0.77"/>
  </r>
  <r>
    <n v="3141"/>
    <s v="Wyoming"/>
    <s v="Platte"/>
    <s v="No"/>
    <x v="5"/>
    <s v="1"/>
    <n v="0.26"/>
    <n v="0.11"/>
    <n v="0.1"/>
    <n v="54165"/>
    <n v="1.414973347970818"/>
    <n v="0.76"/>
  </r>
  <r>
    <n v="3142"/>
    <s v="Wyoming"/>
    <s v="Sheridan"/>
    <s v="No"/>
    <x v="5"/>
    <s v="2"/>
    <n v="0.21"/>
    <n v="0.09"/>
    <n v="0.08"/>
    <n v="58307"/>
    <n v="2.369215857410143"/>
    <n v="0.79"/>
  </r>
  <r>
    <n v="3143"/>
    <s v="Wyoming"/>
    <s v="Sublette"/>
    <s v="No"/>
    <x v="4"/>
    <s v="1"/>
    <n v="0.19"/>
    <n v="0.08"/>
    <n v="7.0000000000000007E-2"/>
    <n v="74570"/>
    <n v="0"/>
    <n v="0.82"/>
  </r>
  <r>
    <n v="3144"/>
    <s v="Wyoming"/>
    <s v="Sweetwater"/>
    <s v="No"/>
    <x v="8"/>
    <s v="2"/>
    <n v="0.12"/>
    <n v="7.0000000000000007E-2"/>
    <n v="0.08"/>
    <n v="73315"/>
    <n v="1.8750612633917001"/>
    <n v="0.89"/>
  </r>
  <r>
    <n v="3145"/>
    <s v="Wyoming"/>
    <s v="Teton"/>
    <s v="No"/>
    <x v="5"/>
    <s v="2"/>
    <n v="0.15"/>
    <n v="0.05"/>
    <n v="0.06"/>
    <n v="99087"/>
    <n v="2.0253058652647704"/>
    <n v="0.85"/>
  </r>
  <r>
    <n v="3146"/>
    <s v="Wyoming"/>
    <s v="Uinta"/>
    <s v="No"/>
    <x v="5"/>
    <s v="2"/>
    <n v="0.14000000000000001"/>
    <n v="0.06"/>
    <n v="0.1"/>
    <n v="63401"/>
    <n v="2.1643528557844371"/>
    <n v="0.88"/>
  </r>
  <r>
    <n v="3147"/>
    <s v="Wyoming"/>
    <s v="Washakie"/>
    <s v="No"/>
    <x v="5"/>
    <s v="1"/>
    <n v="0.22"/>
    <n v="0.08"/>
    <n v="0.12"/>
    <n v="55190"/>
    <n v="1.2787536009528289"/>
    <n v="0.79"/>
  </r>
  <r>
    <n v="3148"/>
    <s v="Wyoming"/>
    <s v="Weston"/>
    <s v="No"/>
    <x v="5"/>
    <s v="1"/>
    <n v="0.21"/>
    <n v="0.08"/>
    <n v="0.11"/>
    <n v="54319"/>
    <n v="1.8512583487190752"/>
    <n v="0.7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1">
  <r>
    <n v="1"/>
    <s v="Alabama"/>
    <s v="Autauga"/>
    <x v="0"/>
    <n v="2"/>
    <s v="2"/>
    <n v="0.16"/>
    <n v="0.1"/>
    <n v="0.14000000000000001"/>
    <n v="59338"/>
    <n v="1.7075701760979363"/>
    <n v="0.88"/>
  </r>
  <r>
    <n v="2"/>
    <s v="Alabama"/>
    <s v="Baldwin"/>
    <x v="0"/>
    <n v="3"/>
    <s v="3"/>
    <n v="0.2"/>
    <n v="0.09"/>
    <n v="0.1"/>
    <n v="57588"/>
    <n v="2.5428254269591797"/>
    <n v="0.82"/>
  </r>
  <r>
    <n v="3"/>
    <s v="Alabama"/>
    <s v="Barbour"/>
    <x v="0"/>
    <n v="6"/>
    <s v="2"/>
    <n v="0.19"/>
    <n v="0.08"/>
    <n v="0.27"/>
    <n v="34382"/>
    <n v="1.6812412373755872"/>
    <n v="0.75"/>
  </r>
  <r>
    <n v="4"/>
    <s v="Alabama"/>
    <s v="Bib"/>
    <x v="0"/>
    <n v="1"/>
    <s v="2"/>
    <n v="0.16"/>
    <n v="0.06"/>
    <n v="0.2"/>
    <n v="46064"/>
    <n v="2.2576785748691846"/>
    <n v="0.81"/>
  </r>
  <r>
    <n v="5"/>
    <s v="Alabama"/>
    <s v="Blount"/>
    <x v="0"/>
    <n v="1"/>
    <s v="2"/>
    <n v="0.18"/>
    <n v="0.06"/>
    <n v="0.13"/>
    <n v="50412"/>
    <n v="1.414973347970818"/>
    <n v="0.86"/>
  </r>
  <r>
    <n v="6"/>
    <s v="Alabama"/>
    <s v="Bullock"/>
    <x v="0"/>
    <n v="6"/>
    <s v="2"/>
    <n v="0.16"/>
    <n v="0.04"/>
    <n v="0.36"/>
    <n v="29267"/>
    <n v="1.7403626894942439"/>
    <n v="0.73"/>
  </r>
  <r>
    <n v="7"/>
    <s v="Alabama"/>
    <s v="Butler"/>
    <x v="0"/>
    <n v="6"/>
    <s v="2"/>
    <n v="0.2"/>
    <n v="7.0000000000000007E-2"/>
    <n v="0.24"/>
    <n v="37365"/>
    <n v="1.7923916894982539"/>
    <n v="0.85"/>
  </r>
  <r>
    <n v="8"/>
    <s v="Alabama"/>
    <s v="Calhoun"/>
    <x v="0"/>
    <n v="3"/>
    <s v="3"/>
    <n v="0.18"/>
    <n v="0.09"/>
    <n v="0.19"/>
    <n v="45400"/>
    <n v="2.4578818967339924"/>
    <n v="0.86"/>
  </r>
  <r>
    <n v="9"/>
    <s v="Alabama"/>
    <s v="Chambers"/>
    <x v="0"/>
    <n v="6"/>
    <s v="2"/>
    <n v="0.2"/>
    <n v="7.0000000000000007E-2"/>
    <n v="0.18"/>
    <n v="39917"/>
    <n v="0"/>
    <n v="0.86"/>
  </r>
  <r>
    <n v="10"/>
    <s v="Alabama"/>
    <s v="Cherokee"/>
    <x v="0"/>
    <n v="6"/>
    <s v="2"/>
    <n v="0.23"/>
    <n v="0.08"/>
    <n v="0.16"/>
    <n v="42132"/>
    <n v="1.6627578316815741"/>
    <n v="0.83"/>
  </r>
  <r>
    <n v="11"/>
    <s v="Alabama"/>
    <s v="Chilton"/>
    <x v="0"/>
    <n v="1"/>
    <s v="2"/>
    <n v="0.17"/>
    <n v="0.06"/>
    <n v="0.17"/>
    <n v="47547"/>
    <n v="1.568201724066995"/>
    <n v="0.87"/>
  </r>
  <r>
    <n v="12"/>
    <s v="Alabama"/>
    <s v="Choctaw"/>
    <x v="0"/>
    <n v="9"/>
    <s v="2"/>
    <n v="0.23"/>
    <n v="0.06"/>
    <n v="0.22"/>
    <n v="39907"/>
    <n v="1.414973347970818"/>
    <n v="0.84"/>
  </r>
  <r>
    <n v="13"/>
    <s v="Alabama"/>
    <s v="Clarke"/>
    <x v="0"/>
    <n v="7"/>
    <s v="2"/>
    <n v="0.2"/>
    <n v="0.06"/>
    <n v="0.22"/>
    <n v="40741"/>
    <n v="1.7853298350107671"/>
    <n v="0.86"/>
  </r>
  <r>
    <n v="14"/>
    <s v="Alabama"/>
    <s v="Clay"/>
    <x v="0"/>
    <n v="9"/>
    <s v="2"/>
    <n v="0.21"/>
    <n v="7.0000000000000007E-2"/>
    <n v="0.17"/>
    <n v="39201"/>
    <n v="2.1139433523068369"/>
    <n v="0.85"/>
  </r>
  <r>
    <n v="15"/>
    <s v="Alabama"/>
    <s v="Cleburne"/>
    <x v="0"/>
    <n v="8"/>
    <s v="2"/>
    <n v="0.19"/>
    <n v="0.06"/>
    <n v="0.16"/>
    <n v="46495"/>
    <n v="0"/>
    <n v="0.85"/>
  </r>
  <r>
    <n v="16"/>
    <s v="Alabama"/>
    <s v="Coffee"/>
    <x v="0"/>
    <n v="4"/>
    <s v="2"/>
    <n v="0.17"/>
    <n v="0.13"/>
    <n v="0.14000000000000001"/>
    <n v="55122"/>
    <n v="2"/>
    <n v="0.86"/>
  </r>
  <r>
    <n v="17"/>
    <s v="Alabama"/>
    <s v="Colbert"/>
    <x v="0"/>
    <n v="3"/>
    <s v="2"/>
    <n v="0.2"/>
    <n v="7.0000000000000007E-2"/>
    <n v="0.14000000000000001"/>
    <n v="49055"/>
    <n v="2.4487063199050798"/>
    <n v="0.85"/>
  </r>
  <r>
    <n v="18"/>
    <s v="Alabama"/>
    <s v="Conecuh"/>
    <x v="0"/>
    <n v="7"/>
    <s v="2"/>
    <n v="0.22"/>
    <n v="7.0000000000000007E-2"/>
    <n v="0.24"/>
    <n v="32613"/>
    <n v="1.6020599913279623"/>
    <n v="0.84"/>
  </r>
  <r>
    <n v="19"/>
    <s v="Alabama"/>
    <s v="Coosa"/>
    <x v="0"/>
    <n v="8"/>
    <s v="2"/>
    <n v="0.23"/>
    <n v="0.08"/>
    <n v="0.18"/>
    <n v="42423"/>
    <n v="0"/>
    <n v="0.82"/>
  </r>
  <r>
    <n v="20"/>
    <s v="Alabama"/>
    <s v="Covington"/>
    <x v="0"/>
    <n v="6"/>
    <s v="2"/>
    <n v="0.21"/>
    <n v="0.09"/>
    <n v="0.2"/>
    <n v="40203"/>
    <n v="2.1702617153949575"/>
    <n v="0.84"/>
  </r>
  <r>
    <n v="21"/>
    <s v="Alabama"/>
    <s v="Crenshaw"/>
    <x v="0"/>
    <n v="8"/>
    <s v="2"/>
    <n v="0.19"/>
    <n v="7.0000000000000007E-2"/>
    <n v="0.19"/>
    <n v="39057"/>
    <n v="1.9731278535996986"/>
    <n v="0.86"/>
  </r>
  <r>
    <n v="22"/>
    <s v="Alabama"/>
    <s v="Cullman"/>
    <x v="0"/>
    <n v="4"/>
    <s v="2"/>
    <n v="0.19"/>
    <n v="0.08"/>
    <n v="0.14000000000000001"/>
    <n v="45796"/>
    <n v="2.1643528557844371"/>
    <n v="0.86"/>
  </r>
  <r>
    <n v="23"/>
    <s v="Alabama"/>
    <s v="Dale"/>
    <x v="0"/>
    <n v="4"/>
    <s v="2"/>
    <n v="0.17"/>
    <n v="0.14000000000000001"/>
    <n v="0.16"/>
    <n v="45309"/>
    <n v="1.8450980400142569"/>
    <n v="0.86"/>
  </r>
  <r>
    <n v="24"/>
    <s v="Alabama"/>
    <s v="Dallas"/>
    <x v="0"/>
    <n v="4"/>
    <s v="2"/>
    <n v="0.18"/>
    <n v="7.0000000000000007E-2"/>
    <n v="0.31"/>
    <n v="34035"/>
    <n v="2.1760912590556813"/>
    <n v="0.87"/>
  </r>
  <r>
    <n v="25"/>
    <s v="Alabama"/>
    <s v="DeKal"/>
    <x v="0"/>
    <n v="6"/>
    <s v="2"/>
    <n v="0.17"/>
    <n v="0.05"/>
    <n v="0.21"/>
    <n v="39491"/>
    <n v="2.0644579892269186"/>
    <n v="0.87"/>
  </r>
  <r>
    <n v="26"/>
    <s v="Alabama"/>
    <s v="Elmore"/>
    <x v="0"/>
    <n v="2"/>
    <s v="2"/>
    <n v="0.15"/>
    <n v="0.09"/>
    <n v="0.1"/>
    <n v="60367"/>
    <n v="1.9867717342662448"/>
    <n v="0.83"/>
  </r>
  <r>
    <n v="27"/>
    <s v="Alabama"/>
    <s v="Escambia"/>
    <x v="0"/>
    <n v="6"/>
    <s v="2"/>
    <n v="0.18"/>
    <n v="7.0000000000000007E-2"/>
    <n v="0.22"/>
    <n v="38418"/>
    <n v="1.919078092376074"/>
    <n v="0.8"/>
  </r>
  <r>
    <n v="28"/>
    <s v="Alabama"/>
    <s v="Etowah"/>
    <x v="0"/>
    <n v="3"/>
    <s v="3"/>
    <n v="0.19"/>
    <n v="7.0000000000000007E-2"/>
    <n v="0.17"/>
    <n v="44903"/>
    <n v="2.8273692730538253"/>
    <n v="0.86"/>
  </r>
  <r>
    <n v="29"/>
    <s v="Alabama"/>
    <s v="Fayette"/>
    <x v="0"/>
    <n v="6"/>
    <s v="2"/>
    <n v="0.21"/>
    <n v="0.08"/>
    <n v="0.23"/>
    <n v="39254"/>
    <n v="2.2253092817258628"/>
    <n v="0.85"/>
  </r>
  <r>
    <n v="30"/>
    <s v="Alabama"/>
    <s v="Franklin"/>
    <x v="0"/>
    <n v="6"/>
    <s v="2"/>
    <n v="0.17"/>
    <n v="0.04"/>
    <n v="0.19"/>
    <n v="39388"/>
    <n v="2.0606978403536118"/>
    <n v="0.87"/>
  </r>
  <r>
    <n v="31"/>
    <s v="Alabama"/>
    <s v="Geneva"/>
    <x v="0"/>
    <n v="3"/>
    <s v="2"/>
    <n v="0.2"/>
    <n v="0.09"/>
    <n v="0.21"/>
    <n v="37823"/>
    <n v="2.1702617153949575"/>
    <n v="0.85"/>
  </r>
  <r>
    <n v="32"/>
    <s v="Alabama"/>
    <s v="Greene"/>
    <x v="0"/>
    <n v="8"/>
    <s v="1"/>
    <n v="0.22"/>
    <n v="0.05"/>
    <n v="0.3"/>
    <n v="28524"/>
    <n v="1.968482948553935"/>
    <n v="0.84"/>
  </r>
  <r>
    <n v="33"/>
    <s v="Alabama"/>
    <s v="Hale"/>
    <x v="0"/>
    <n v="3"/>
    <s v="2"/>
    <n v="0.19"/>
    <n v="0.06"/>
    <n v="0.25"/>
    <n v="34724"/>
    <n v="1.3222192947339193"/>
    <n v="0.88"/>
  </r>
  <r>
    <n v="34"/>
    <s v="Alabama"/>
    <s v="Henry"/>
    <x v="0"/>
    <n v="3"/>
    <s v="2"/>
    <n v="0.23"/>
    <n v="0.08"/>
    <n v="0.18"/>
    <n v="46027"/>
    <n v="0"/>
    <n v="0.82"/>
  </r>
  <r>
    <n v="35"/>
    <s v="Alabama"/>
    <s v="Houston"/>
    <x v="0"/>
    <n v="3"/>
    <s v="3"/>
    <n v="0.18"/>
    <n v="0.09"/>
    <n v="0.16"/>
    <n v="47993"/>
    <n v="2.8208579894397001"/>
    <n v="0.86"/>
  </r>
  <r>
    <n v="36"/>
    <s v="Alabama"/>
    <s v="Jackson"/>
    <x v="0"/>
    <n v="6"/>
    <s v="2"/>
    <n v="0.2"/>
    <n v="0.06"/>
    <n v="0.19"/>
    <n v="41929"/>
    <n v="1.968482948553935"/>
    <n v="0.84"/>
  </r>
  <r>
    <n v="37"/>
    <s v="Alabama"/>
    <s v="Jefferson"/>
    <x v="1"/>
    <n v="1"/>
    <s v="3"/>
    <n v="0.16"/>
    <n v="0.06"/>
    <n v="0.16"/>
    <n v="55013"/>
    <n v="3.6424645202421213"/>
    <n v="0.86"/>
  </r>
  <r>
    <n v="38"/>
    <s v="Alabama"/>
    <s v="Lamar"/>
    <x v="0"/>
    <n v="8"/>
    <s v="2"/>
    <n v="0.22"/>
    <n v="0.06"/>
    <n v="0.17"/>
    <n v="40936"/>
    <n v="0"/>
    <n v="0.84"/>
  </r>
  <r>
    <n v="39"/>
    <s v="Alabama"/>
    <s v="Lauderdale"/>
    <x v="0"/>
    <n v="3"/>
    <s v="2"/>
    <n v="0.2"/>
    <n v="0.06"/>
    <n v="0.14000000000000001"/>
    <n v="48707"/>
    <n v="2.5078558716958308"/>
    <n v="0.83"/>
  </r>
  <r>
    <n v="40"/>
    <s v="Alabama"/>
    <s v="Lawrence"/>
    <x v="0"/>
    <n v="3"/>
    <s v="2"/>
    <n v="0.19"/>
    <n v="0.05"/>
    <n v="0.19"/>
    <n v="43909"/>
    <n v="1.6434526764861874"/>
    <n v="0.87"/>
  </r>
  <r>
    <n v="41"/>
    <s v="Alabama"/>
    <s v="Lee"/>
    <x v="0"/>
    <n v="3"/>
    <s v="3"/>
    <n v="0.12"/>
    <n v="7.0000000000000007E-2"/>
    <n v="0.18"/>
    <n v="48937"/>
    <n v="2.7403626894942437"/>
    <n v="0.88"/>
  </r>
  <r>
    <n v="42"/>
    <s v="Alabama"/>
    <s v="Limestone"/>
    <x v="0"/>
    <n v="2"/>
    <s v="2"/>
    <n v="0.15"/>
    <n v="0.08"/>
    <n v="0.11"/>
    <n v="64863"/>
    <n v="1.8573324964312685"/>
    <n v="0.86"/>
  </r>
  <r>
    <n v="43"/>
    <s v="Alabama"/>
    <s v="Lowndes"/>
    <x v="0"/>
    <n v="2"/>
    <s v="1"/>
    <n v="0.19"/>
    <n v="0.06"/>
    <n v="0.25"/>
    <n v="33973"/>
    <n v="0"/>
    <n v="0.87"/>
  </r>
  <r>
    <n v="44"/>
    <s v="Alabama"/>
    <s v="Macon"/>
    <x v="0"/>
    <n v="6"/>
    <s v="2"/>
    <n v="0.2"/>
    <n v="0.08"/>
    <n v="0.27"/>
    <n v="32495"/>
    <n v="0"/>
    <n v="0.75"/>
  </r>
  <r>
    <n v="45"/>
    <s v="Alabama"/>
    <s v="Madison"/>
    <x v="0"/>
    <n v="2"/>
    <s v="3"/>
    <n v="0.15"/>
    <n v="0.09"/>
    <n v="0.12"/>
    <n v="63755"/>
    <n v="3.1149444157125847"/>
    <n v="0.86"/>
  </r>
  <r>
    <n v="46"/>
    <s v="Alabama"/>
    <s v="Marengo"/>
    <x v="0"/>
    <n v="7"/>
    <s v="2"/>
    <n v="0.2"/>
    <n v="0.06"/>
    <n v="0.24"/>
    <n v="37733"/>
    <n v="1.6812412373755872"/>
    <n v="0.87"/>
  </r>
  <r>
    <n v="47"/>
    <s v="Alabama"/>
    <s v="Marion"/>
    <x v="0"/>
    <n v="7"/>
    <s v="2"/>
    <n v="0.21"/>
    <n v="0.06"/>
    <n v="0.2"/>
    <n v="37887"/>
    <n v="1.8573324964312685"/>
    <n v="0.82"/>
  </r>
  <r>
    <n v="48"/>
    <s v="Alabama"/>
    <s v="Marshall"/>
    <x v="0"/>
    <n v="4"/>
    <s v="2"/>
    <n v="0.17"/>
    <n v="0.06"/>
    <n v="0.18"/>
    <n v="46233"/>
    <n v="2.3117538610557542"/>
    <n v="0.86"/>
  </r>
  <r>
    <n v="49"/>
    <s v="Alabama"/>
    <s v="Mobile"/>
    <x v="0"/>
    <n v="2"/>
    <s v="3"/>
    <n v="0.16"/>
    <n v="7.0000000000000007E-2"/>
    <n v="0.2"/>
    <n v="43598"/>
    <n v="3.1758016328482794"/>
    <n v="0.86"/>
  </r>
  <r>
    <n v="50"/>
    <s v="Alabama"/>
    <s v="Monroe"/>
    <x v="0"/>
    <n v="7"/>
    <s v="2"/>
    <n v="0.2"/>
    <n v="7.0000000000000007E-2"/>
    <n v="0.22"/>
    <n v="39556"/>
    <n v="1.6532125137753437"/>
    <n v="0.85"/>
  </r>
  <r>
    <n v="51"/>
    <s v="Alabama"/>
    <s v="Montgomery"/>
    <x v="0"/>
    <n v="2"/>
    <s v="3"/>
    <n v="0.15"/>
    <n v="0.09"/>
    <n v="0.19"/>
    <n v="49640"/>
    <n v="3.0784568180532927"/>
    <n v="0.85"/>
  </r>
  <r>
    <n v="52"/>
    <s v="Alabama"/>
    <s v="Morgan"/>
    <x v="0"/>
    <n v="3"/>
    <s v="3"/>
    <n v="0.17"/>
    <n v="7.0000000000000007E-2"/>
    <n v="0.13"/>
    <n v="52797"/>
    <n v="2.0453229787866576"/>
    <n v="0.85"/>
  </r>
  <r>
    <n v="53"/>
    <s v="Alabama"/>
    <s v="Perry"/>
    <x v="0"/>
    <n v="8"/>
    <s v="1"/>
    <n v="0.19"/>
    <n v="0.05"/>
    <n v="0.32"/>
    <n v="26814"/>
    <n v="0"/>
    <n v="0.8"/>
  </r>
  <r>
    <n v="54"/>
    <s v="Alabama"/>
    <s v="Pickens"/>
    <x v="0"/>
    <n v="3"/>
    <s v="2"/>
    <n v="0.19"/>
    <n v="7.0000000000000007E-2"/>
    <n v="0.21"/>
    <n v="37586"/>
    <n v="1.7242758696007889"/>
    <n v="0.79"/>
  </r>
  <r>
    <n v="55"/>
    <s v="Alabama"/>
    <s v="Pike"/>
    <x v="0"/>
    <n v="6"/>
    <s v="2"/>
    <n v="0.15"/>
    <n v="7.0000000000000007E-2"/>
    <n v="0.22"/>
    <n v="37259"/>
    <n v="1.6434526764861874"/>
    <n v="0.83"/>
  </r>
  <r>
    <n v="56"/>
    <s v="Alabama"/>
    <s v="Randolph"/>
    <x v="0"/>
    <n v="6"/>
    <s v="2"/>
    <n v="0.2"/>
    <n v="7.0000000000000007E-2"/>
    <n v="0.19"/>
    <n v="40546"/>
    <n v="1.2041199826559248"/>
    <n v="0.84"/>
  </r>
  <r>
    <n v="57"/>
    <s v="Alabama"/>
    <s v="Russell"/>
    <x v="0"/>
    <n v="2"/>
    <s v="2"/>
    <n v="0.14000000000000001"/>
    <n v="0.11"/>
    <n v="0.21"/>
    <n v="39104"/>
    <n v="1.9731278535996986"/>
    <n v="0.89"/>
  </r>
  <r>
    <n v="58"/>
    <s v="Alabama"/>
    <s v="St. Clair"/>
    <x v="0"/>
    <n v="1"/>
    <s v="2"/>
    <n v="0.17"/>
    <n v="7.0000000000000007E-2"/>
    <n v="0.12"/>
    <n v="57284"/>
    <n v="1.6127838567197355"/>
    <n v="0.86"/>
  </r>
  <r>
    <n v="59"/>
    <s v="Alabama"/>
    <s v="Shelby"/>
    <x v="0"/>
    <n v="1"/>
    <s v="3"/>
    <n v="0.15"/>
    <n v="0.06"/>
    <n v="0.08"/>
    <n v="75663"/>
    <n v="2.4533183400470375"/>
    <n v="0.86"/>
  </r>
  <r>
    <n v="60"/>
    <s v="Alabama"/>
    <s v="Sumter"/>
    <x v="0"/>
    <n v="8"/>
    <s v="2"/>
    <n v="0.18"/>
    <n v="0.05"/>
    <n v="0.32"/>
    <n v="27859"/>
    <n v="1.5314789170422551"/>
    <n v="0.82"/>
  </r>
  <r>
    <n v="61"/>
    <s v="Alabama"/>
    <s v="Talladega"/>
    <x v="0"/>
    <n v="4"/>
    <s v="2"/>
    <n v="0.18"/>
    <n v="7.0000000000000007E-2"/>
    <n v="0.19"/>
    <n v="41630"/>
    <n v="2.2405492482825999"/>
    <n v="0.85"/>
  </r>
  <r>
    <n v="62"/>
    <s v="Alabama"/>
    <s v="Tallapoosa"/>
    <x v="0"/>
    <n v="6"/>
    <s v="2"/>
    <n v="0.22"/>
    <n v="0.08"/>
    <n v="0.19"/>
    <n v="42205"/>
    <n v="1.9777236052888478"/>
    <n v="0.84"/>
  </r>
  <r>
    <n v="63"/>
    <s v="Alabama"/>
    <s v="Tuscaloosa"/>
    <x v="0"/>
    <n v="3"/>
    <s v="3"/>
    <n v="0.13"/>
    <n v="0.06"/>
    <n v="0.16"/>
    <n v="52557"/>
    <n v="3.2977605110991339"/>
    <n v="0.86"/>
  </r>
  <r>
    <n v="64"/>
    <s v="Alabama"/>
    <s v="Walker"/>
    <x v="0"/>
    <n v="1"/>
    <s v="2"/>
    <n v="0.19"/>
    <n v="7.0000000000000007E-2"/>
    <n v="0.18"/>
    <n v="45434"/>
    <n v="2.2528530309798933"/>
    <n v="0.87"/>
  </r>
  <r>
    <n v="65"/>
    <s v="Alabama"/>
    <s v="Washington"/>
    <x v="0"/>
    <n v="8"/>
    <s v="2"/>
    <n v="0.19"/>
    <n v="0.05"/>
    <n v="0.17"/>
    <n v="44424"/>
    <n v="1.3222192947339193"/>
    <n v="0.86"/>
  </r>
  <r>
    <n v="66"/>
    <s v="Alabama"/>
    <s v="Wilcox"/>
    <x v="0"/>
    <n v="9"/>
    <s v="2"/>
    <n v="0.19"/>
    <n v="0.05"/>
    <n v="0.33"/>
    <n v="25385"/>
    <n v="0"/>
    <n v="0.89"/>
  </r>
  <r>
    <n v="67"/>
    <s v="Alabama"/>
    <s v="Winston"/>
    <x v="0"/>
    <n v="6"/>
    <s v="2"/>
    <n v="0.22"/>
    <n v="7.0000000000000007E-2"/>
    <n v="0.18"/>
    <n v="41156"/>
    <n v="1.7781512503836436"/>
    <n v="0.83"/>
  </r>
  <r>
    <n v="69"/>
    <s v="Alaska"/>
    <s v="Aleutians East (B)"/>
    <x v="0"/>
    <n v="9"/>
    <s v="1"/>
    <n v="0.09"/>
    <n v="0.03"/>
    <n v="0.15"/>
    <n v="70081"/>
    <n v="0"/>
    <n v="0.91"/>
  </r>
  <r>
    <n v="70"/>
    <s v="Alaska"/>
    <s v="Aleutians West (CA)"/>
    <x v="0"/>
    <n v="9"/>
    <s v="1"/>
    <n v="7.0000000000000007E-2"/>
    <n v="0.03"/>
    <n v="0.1"/>
    <n v="82633"/>
    <n v="0"/>
    <n v="0.9"/>
  </r>
  <r>
    <n v="71"/>
    <s v="Alaska"/>
    <s v="Anchorage (B)"/>
    <x v="0"/>
    <n v="2"/>
    <s v="3"/>
    <n v="0.11"/>
    <n v="0.1"/>
    <n v="0.09"/>
    <n v="82113"/>
    <n v="3.0453229787866576"/>
    <n v="0.89"/>
  </r>
  <r>
    <n v="72"/>
    <s v="Alaska"/>
    <s v="Bethel (CA)"/>
    <x v="0"/>
    <n v="7"/>
    <s v="2"/>
    <n v="0.08"/>
    <n v="0.05"/>
    <n v="0.32"/>
    <n v="44304"/>
    <n v="1.5797835966168101"/>
    <n v="0.92"/>
  </r>
  <r>
    <n v="73"/>
    <s v="Alaska"/>
    <s v="Bristol Bay (B)"/>
    <x v="0"/>
    <n v="9"/>
    <s v="1"/>
    <n v="0.14000000000000001"/>
    <n v="0.1"/>
    <n v="0.11"/>
    <n v="77257"/>
    <n v="0"/>
    <n v="0.85"/>
  </r>
  <r>
    <n v="74"/>
    <s v="Alaska"/>
    <s v="Denali (B)"/>
    <x v="0"/>
    <n v="8"/>
    <s v="1"/>
    <n v="0.12"/>
    <n v="0.09"/>
    <n v="7.0000000000000007E-2"/>
    <n v="75477"/>
    <n v="0"/>
    <n v="0.85"/>
  </r>
  <r>
    <n v="75"/>
    <s v="Alaska"/>
    <s v="Dillingham (CA)"/>
    <x v="0"/>
    <n v="9"/>
    <s v="1"/>
    <n v="0.09"/>
    <n v="0.05"/>
    <n v="0.22"/>
    <n v="54524"/>
    <n v="1.2304489213782739"/>
    <n v="0.91"/>
  </r>
  <r>
    <n v="76"/>
    <s v="Alaska"/>
    <s v="Fairbanks North Star (B)"/>
    <x v="0"/>
    <n v="3"/>
    <s v="2"/>
    <n v="0.1"/>
    <n v="0.13"/>
    <n v="0.08"/>
    <n v="74268"/>
    <n v="2.3783979009481375"/>
    <n v="0.87"/>
  </r>
  <r>
    <n v="77"/>
    <s v="Alaska"/>
    <s v="Haines (B)"/>
    <x v="0"/>
    <n v="9"/>
    <s v="1"/>
    <n v="0.22"/>
    <n v="7.0000000000000007E-2"/>
    <n v="0.1"/>
    <n v="58943"/>
    <n v="0"/>
    <n v="0.8"/>
  </r>
  <r>
    <n v="78"/>
    <s v="Alaska"/>
    <s v="Hoonah-Angoon (CA)"/>
    <x v="0"/>
    <n v="9"/>
    <s v="1"/>
    <n v="0.22"/>
    <n v="0.08"/>
    <n v="0.17"/>
    <n v="51188"/>
    <n v="0"/>
    <n v="0.79"/>
  </r>
  <r>
    <n v="79"/>
    <s v="Alaska"/>
    <s v="Juneau (B)"/>
    <x v="0"/>
    <n v="5"/>
    <s v="2"/>
    <n v="0.13"/>
    <n v="0.08"/>
    <n v="7.0000000000000007E-2"/>
    <n v="79173"/>
    <n v="1.8692317197309762"/>
    <n v="0.87"/>
  </r>
  <r>
    <n v="80"/>
    <s v="Alaska"/>
    <s v="Kenai Peninsula (B)"/>
    <x v="0"/>
    <n v="7"/>
    <s v="2"/>
    <n v="0.17"/>
    <n v="0.09"/>
    <n v="0.12"/>
    <n v="65439"/>
    <n v="2.3344537511509307"/>
    <n v="0.83"/>
  </r>
  <r>
    <n v="81"/>
    <s v="Alaska"/>
    <s v="Ketchikan Gateway (B)"/>
    <x v="0"/>
    <n v="7"/>
    <s v="2"/>
    <n v="0.16"/>
    <n v="0.09"/>
    <n v="0.09"/>
    <n v="68309"/>
    <n v="1.7403626894942439"/>
    <n v="0.85"/>
  </r>
  <r>
    <n v="82"/>
    <s v="Alaska"/>
    <s v="Kodiak Island (B)"/>
    <x v="0"/>
    <n v="7"/>
    <s v="2"/>
    <n v="0.1"/>
    <n v="0.08"/>
    <n v="0.08"/>
    <n v="74109"/>
    <n v="0.84509804001425681"/>
    <n v="0.9"/>
  </r>
  <r>
    <n v="83"/>
    <s v="Alaska"/>
    <s v="Kusilvak (CA)"/>
    <x v="0"/>
    <n v="9"/>
    <s v="1"/>
    <n v="0.06"/>
    <n v="0.04"/>
    <n v="0.35"/>
    <n v="32728"/>
    <n v="0"/>
    <n v="0.95"/>
  </r>
  <r>
    <n v="84"/>
    <s v="Alaska"/>
    <s v="Lake and Peninsula (B)"/>
    <x v="0"/>
    <n v="9"/>
    <s v="1"/>
    <n v="0.1"/>
    <n v="0.03"/>
    <n v="0.18"/>
    <n v="49403"/>
    <n v="0"/>
    <n v="0.91"/>
  </r>
  <r>
    <n v="85"/>
    <s v="Alaska"/>
    <s v="Matanuska-Susitna (B)"/>
    <x v="0"/>
    <n v="2"/>
    <s v="3"/>
    <n v="0.12"/>
    <n v="0.09"/>
    <n v="0.1"/>
    <n v="74649"/>
    <n v="1.8750612633917001"/>
    <n v="0.88"/>
  </r>
  <r>
    <n v="86"/>
    <s v="Alaska"/>
    <s v="Nome (CA)"/>
    <x v="0"/>
    <n v="7"/>
    <s v="2"/>
    <n v="0.08"/>
    <n v="0.05"/>
    <n v="0.22"/>
    <n v="55318"/>
    <n v="1.568201724066995"/>
    <n v="0.92"/>
  </r>
  <r>
    <n v="87"/>
    <s v="Alaska"/>
    <s v="North Slope (B)"/>
    <x v="0"/>
    <n v="7"/>
    <s v="1"/>
    <n v="7.0000000000000007E-2"/>
    <n v="0.03"/>
    <n v="0.11"/>
    <n v="89276"/>
    <n v="1.1760912590556813"/>
    <n v="0.93"/>
  </r>
  <r>
    <n v="88"/>
    <s v="Alaska"/>
    <s v="Northwest Arctic (B)"/>
    <x v="0"/>
    <n v="7"/>
    <s v="1"/>
    <n v="7.0000000000000007E-2"/>
    <n v="0.03"/>
    <n v="0.21"/>
    <n v="59337"/>
    <n v="1.255272505103306"/>
    <n v="0.93"/>
  </r>
  <r>
    <n v="89"/>
    <s v="Alaska"/>
    <s v="Petersburg (B)"/>
    <x v="0"/>
    <n v="9"/>
    <s v="1"/>
    <n v="0.19"/>
    <n v="0.1"/>
    <n v="7.0000000000000007E-2"/>
    <n v="66075"/>
    <n v="1.4471580313422192"/>
    <n v="0.83"/>
  </r>
  <r>
    <n v="90"/>
    <s v="Alaska"/>
    <s v="Prince of Wales-Hyder(CA)"/>
    <x v="0"/>
    <n v="9"/>
    <s v="1"/>
    <n v="0.17"/>
    <n v="7.0000000000000007E-2"/>
    <n v="0.16"/>
    <n v="49356"/>
    <n v="0"/>
    <n v="0.85"/>
  </r>
  <r>
    <n v="92"/>
    <s v="Alaska"/>
    <s v="Sitka (B)"/>
    <x v="0"/>
    <n v="7"/>
    <s v="1"/>
    <n v="0.16"/>
    <n v="0.08"/>
    <n v="0.08"/>
    <n v="71825"/>
    <n v="1.7242758696007889"/>
    <n v="0.85"/>
  </r>
  <r>
    <n v="93"/>
    <s v="Alaska"/>
    <s v="Skagway Municipality (B)"/>
    <x v="0"/>
    <n v="9"/>
    <s v="1"/>
    <n v="0.15"/>
    <n v="0.08"/>
    <n v="0.04"/>
    <n v="74635"/>
    <n v="0"/>
    <n v="0.87"/>
  </r>
  <r>
    <n v="95"/>
    <s v="Alaska"/>
    <s v="Southeast Fairbanks (CA)"/>
    <x v="0"/>
    <n v="9"/>
    <s v="1"/>
    <n v="0.15"/>
    <n v="0.12"/>
    <n v="0.13"/>
    <n v="63527"/>
    <n v="0"/>
    <n v="0.86"/>
  </r>
  <r>
    <n v="96"/>
    <s v="Alaska"/>
    <s v="Valdez-Cordova (CA)"/>
    <x v="0"/>
    <n v="9"/>
    <s v="1"/>
    <n v="0.14000000000000001"/>
    <n v="0.08"/>
    <n v="0.1"/>
    <n v="68528"/>
    <n v="1.6532125137753437"/>
    <n v="0.87"/>
  </r>
  <r>
    <n v="97"/>
    <s v="Alaska"/>
    <s v="Wrangell (B)"/>
    <x v="0"/>
    <n v="9"/>
    <s v="1"/>
    <n v="0.22"/>
    <n v="0.11"/>
    <n v="0.11"/>
    <n v="57832"/>
    <n v="1.3617278360175928"/>
    <n v="0.8"/>
  </r>
  <r>
    <n v="99"/>
    <s v="Alaska"/>
    <s v="Yakutat (B)"/>
    <x v="0"/>
    <n v="9"/>
    <s v="1"/>
    <n v="0.2"/>
    <n v="0.09"/>
    <n v="0.13"/>
    <n v="59523"/>
    <n v="0"/>
    <n v="0.83"/>
  </r>
  <r>
    <n v="100"/>
    <s v="Alaska"/>
    <s v="Yukon-Koyukuk (CA)"/>
    <x v="0"/>
    <n v="9"/>
    <s v="1"/>
    <n v="0.15"/>
    <n v="0.06"/>
    <n v="0.24"/>
    <n v="38912"/>
    <n v="0"/>
    <n v="0.86"/>
  </r>
  <r>
    <n v="101"/>
    <s v="Arizona"/>
    <s v="Apache"/>
    <x v="0"/>
    <n v="6"/>
    <s v="2"/>
    <n v="0.15"/>
    <n v="0.04"/>
    <n v="0.37"/>
    <n v="33652"/>
    <n v="2.1583624920952498"/>
    <n v="0.86"/>
  </r>
  <r>
    <n v="102"/>
    <s v="Arizona"/>
    <s v="Cochise"/>
    <x v="0"/>
    <n v="3"/>
    <s v="3"/>
    <n v="0.22"/>
    <n v="0.16"/>
    <n v="0.14000000000000001"/>
    <n v="49164"/>
    <n v="2.2068258760318495"/>
    <n v="0.76"/>
  </r>
  <r>
    <n v="103"/>
    <s v="Arizona"/>
    <s v="Coconino"/>
    <x v="0"/>
    <n v="3"/>
    <s v="3"/>
    <n v="0.12"/>
    <n v="0.05"/>
    <n v="0.15"/>
    <n v="60187"/>
    <n v="2.5550944485783194"/>
    <n v="0.81"/>
  </r>
  <r>
    <n v="104"/>
    <s v="Arizona"/>
    <s v="Gila"/>
    <x v="0"/>
    <n v="4"/>
    <s v="2"/>
    <n v="0.28999999999999998"/>
    <n v="0.1"/>
    <n v="0.2"/>
    <n v="43585"/>
    <n v="1.7075701760979363"/>
    <n v="0.74"/>
  </r>
  <r>
    <n v="105"/>
    <s v="Arizona"/>
    <s v="Graham"/>
    <x v="0"/>
    <n v="7"/>
    <s v="2"/>
    <n v="0.14000000000000001"/>
    <n v="0.05"/>
    <n v="0.19"/>
    <n v="50157"/>
    <n v="1.7634279935629373"/>
    <n v="0.81"/>
  </r>
  <r>
    <n v="106"/>
    <s v="Arizona"/>
    <s v="Greenlee"/>
    <x v="0"/>
    <n v="7"/>
    <s v="1"/>
    <n v="0.13"/>
    <n v="0.06"/>
    <n v="0.1"/>
    <n v="65818"/>
    <n v="0"/>
    <n v="0.88"/>
  </r>
  <r>
    <n v="107"/>
    <s v="Arizona"/>
    <s v="La Paz"/>
    <x v="0"/>
    <n v="6"/>
    <s v="2"/>
    <n v="0.39"/>
    <n v="0.1"/>
    <n v="0.23"/>
    <n v="37350"/>
    <n v="1.6627578316815741"/>
    <n v="0.62"/>
  </r>
  <r>
    <n v="108"/>
    <s v="Arizona"/>
    <s v="Maricopa"/>
    <x v="1"/>
    <n v="1"/>
    <s v="4"/>
    <n v="0.15"/>
    <n v="0.06"/>
    <n v="0.12"/>
    <n v="65234"/>
    <n v="4.0164065008711178"/>
    <n v="0.85"/>
  </r>
  <r>
    <n v="109"/>
    <s v="Arizona"/>
    <s v="Mohave"/>
    <x v="0"/>
    <n v="3"/>
    <s v="3"/>
    <n v="0.3"/>
    <n v="0.11"/>
    <n v="0.16"/>
    <n v="45129"/>
    <n v="2.7101173651118162"/>
    <n v="0.71"/>
  </r>
  <r>
    <n v="110"/>
    <s v="Arizona"/>
    <s v="Navajo"/>
    <x v="0"/>
    <n v="4"/>
    <s v="3"/>
    <n v="0.18"/>
    <n v="7.0000000000000007E-2"/>
    <n v="0.28000000000000003"/>
    <n v="40650"/>
    <n v="2.2576785748691846"/>
    <n v="0.83"/>
  </r>
  <r>
    <n v="111"/>
    <s v="Arizona"/>
    <s v="Pima"/>
    <x v="0"/>
    <n v="2"/>
    <s v="4"/>
    <n v="0.2"/>
    <n v="0.08"/>
    <n v="0.16"/>
    <n v="53395"/>
    <n v="3.498172660636544"/>
    <n v="0.81"/>
  </r>
  <r>
    <n v="112"/>
    <s v="Arizona"/>
    <s v="Pinal"/>
    <x v="0"/>
    <n v="1"/>
    <s v="3"/>
    <n v="0.2"/>
    <n v="0.08"/>
    <n v="0.12"/>
    <n v="58848"/>
    <n v="2.5453071164658239"/>
    <n v="0.76"/>
  </r>
  <r>
    <n v="113"/>
    <s v="Arizona"/>
    <s v="Santa Cruz"/>
    <x v="0"/>
    <n v="4"/>
    <s v="2"/>
    <n v="0.18"/>
    <n v="0.03"/>
    <n v="0.24"/>
    <n v="40545"/>
    <n v="1.414973347970818"/>
    <n v="0.82"/>
  </r>
  <r>
    <n v="114"/>
    <s v="Arizona"/>
    <s v="Yavapai"/>
    <x v="0"/>
    <n v="3"/>
    <s v="3"/>
    <n v="0.32"/>
    <n v="0.11"/>
    <n v="0.13"/>
    <n v="48758"/>
    <n v="2.6848453616444123"/>
    <n v="0.7"/>
  </r>
  <r>
    <n v="115"/>
    <s v="Arizona"/>
    <s v="Yuma"/>
    <x v="0"/>
    <n v="3"/>
    <s v="3"/>
    <n v="0.19"/>
    <n v="7.0000000000000007E-2"/>
    <n v="0.19"/>
    <n v="44116"/>
    <n v="2.651278013998144"/>
    <n v="0.78"/>
  </r>
  <r>
    <n v="116"/>
    <s v="Arkansas"/>
    <s v="Arkansas"/>
    <x v="0"/>
    <n v="6"/>
    <s v="2"/>
    <n v="0.2"/>
    <n v="0.06"/>
    <n v="0.18"/>
    <n v="43887"/>
    <n v="2.0492180226701815"/>
    <n v="0.84"/>
  </r>
  <r>
    <n v="117"/>
    <s v="Arkansas"/>
    <s v="Ashley"/>
    <x v="0"/>
    <n v="7"/>
    <s v="2"/>
    <n v="0.2"/>
    <n v="0.06"/>
    <n v="0.19"/>
    <n v="41127"/>
    <n v="1.5314789170422551"/>
    <n v="0.84"/>
  </r>
  <r>
    <n v="118"/>
    <s v="Arkansas"/>
    <s v="Baxter"/>
    <x v="0"/>
    <n v="7"/>
    <s v="2"/>
    <n v="0.31"/>
    <n v="0.1"/>
    <n v="0.15"/>
    <n v="39686"/>
    <n v="2.3541084391474008"/>
    <n v="0.74"/>
  </r>
  <r>
    <n v="119"/>
    <s v="Arkansas"/>
    <s v="Benton"/>
    <x v="0"/>
    <n v="2"/>
    <s v="3"/>
    <n v="0.13"/>
    <n v="0.06"/>
    <n v="0.09"/>
    <n v="68978"/>
    <n v="2.4216039268698313"/>
    <n v="0.89"/>
  </r>
  <r>
    <n v="120"/>
    <s v="Arkansas"/>
    <s v="Boone"/>
    <x v="0"/>
    <n v="7"/>
    <s v="2"/>
    <n v="0.21"/>
    <n v="7.0000000000000007E-2"/>
    <n v="0.15"/>
    <n v="44482"/>
    <n v="2.0569048513364727"/>
    <n v="0.84"/>
  </r>
  <r>
    <n v="121"/>
    <s v="Arkansas"/>
    <s v="Bradley"/>
    <x v="0"/>
    <n v="7"/>
    <s v="2"/>
    <n v="0.19"/>
    <n v="0.06"/>
    <n v="0.21"/>
    <n v="37729"/>
    <n v="1.5314789170422551"/>
    <n v="0.85"/>
  </r>
  <r>
    <n v="122"/>
    <s v="Arkansas"/>
    <s v="Calhoun"/>
    <x v="0"/>
    <n v="9"/>
    <s v="1"/>
    <n v="0.22"/>
    <n v="7.0000000000000007E-2"/>
    <n v="0.15"/>
    <n v="44969"/>
    <n v="0"/>
    <n v="0.81"/>
  </r>
  <r>
    <n v="123"/>
    <s v="Arkansas"/>
    <s v="Carroll"/>
    <x v="0"/>
    <n v="6"/>
    <s v="2"/>
    <n v="0.23"/>
    <n v="7.0000000000000007E-2"/>
    <n v="0.16"/>
    <n v="45023"/>
    <n v="1.6127838567197355"/>
    <n v="0.8"/>
  </r>
  <r>
    <n v="124"/>
    <s v="Arkansas"/>
    <s v="Chicot"/>
    <x v="0"/>
    <n v="7"/>
    <s v="2"/>
    <n v="0.2"/>
    <n v="0.06"/>
    <n v="0.28999999999999998"/>
    <n v="31787"/>
    <n v="1.5563025007672873"/>
    <n v="0.78"/>
  </r>
  <r>
    <n v="125"/>
    <s v="Arkansas"/>
    <s v="Clark"/>
    <x v="0"/>
    <n v="7"/>
    <s v="2"/>
    <n v="0.17"/>
    <n v="0.06"/>
    <n v="0.17"/>
    <n v="45408"/>
    <n v="1.414973347970818"/>
    <n v="0.75"/>
  </r>
  <r>
    <n v="126"/>
    <s v="Arkansas"/>
    <s v="Clay"/>
    <x v="0"/>
    <n v="7"/>
    <s v="2"/>
    <n v="0.21"/>
    <n v="0.06"/>
    <n v="0.2"/>
    <n v="37687"/>
    <n v="1.414973347970818"/>
    <n v="0.83"/>
  </r>
  <r>
    <n v="127"/>
    <s v="Arkansas"/>
    <s v="Cleburne"/>
    <x v="0"/>
    <n v="6"/>
    <s v="2"/>
    <n v="0.27"/>
    <n v="0.09"/>
    <n v="0.14000000000000001"/>
    <n v="44902"/>
    <n v="1.414973347970818"/>
    <n v="0.78"/>
  </r>
  <r>
    <n v="128"/>
    <s v="Arkansas"/>
    <s v="Cleveland"/>
    <x v="0"/>
    <n v="3"/>
    <s v="1"/>
    <n v="0.21"/>
    <n v="0.06"/>
    <n v="0.15"/>
    <n v="47600"/>
    <n v="0"/>
    <n v="0.84"/>
  </r>
  <r>
    <n v="129"/>
    <s v="Arkansas"/>
    <s v="Columbia"/>
    <x v="0"/>
    <n v="7"/>
    <s v="2"/>
    <n v="0.17"/>
    <n v="0.06"/>
    <n v="0.2"/>
    <n v="40909"/>
    <n v="1.568201724066995"/>
    <n v="0.8"/>
  </r>
  <r>
    <n v="130"/>
    <s v="Arkansas"/>
    <s v="Conway"/>
    <x v="0"/>
    <n v="6"/>
    <s v="2"/>
    <n v="0.2"/>
    <n v="7.0000000000000007E-2"/>
    <n v="0.18"/>
    <n v="44565"/>
    <n v="1.414973347970818"/>
    <n v="0.85"/>
  </r>
  <r>
    <n v="131"/>
    <s v="Arkansas"/>
    <s v="Craighead"/>
    <x v="1"/>
    <n v="3"/>
    <s v="3"/>
    <n v="0.14000000000000001"/>
    <n v="0.05"/>
    <n v="0.17"/>
    <n v="45615"/>
    <n v="2.840106094456758"/>
    <n v="0.87"/>
  </r>
  <r>
    <n v="132"/>
    <s v="Arkansas"/>
    <s v="Crawford"/>
    <x v="0"/>
    <n v="2"/>
    <s v="2"/>
    <n v="0.17"/>
    <n v="7.0000000000000007E-2"/>
    <n v="0.16"/>
    <n v="47363"/>
    <n v="1.6020599913279623"/>
    <n v="0.88"/>
  </r>
  <r>
    <n v="133"/>
    <s v="Arkansas"/>
    <s v="Crittenden"/>
    <x v="0"/>
    <n v="1"/>
    <s v="2"/>
    <n v="0.14000000000000001"/>
    <n v="0.06"/>
    <n v="0.19"/>
    <n v="42606"/>
    <n v="0"/>
    <n v="0.88"/>
  </r>
  <r>
    <n v="134"/>
    <s v="Arkansas"/>
    <s v="Cross"/>
    <x v="0"/>
    <n v="6"/>
    <s v="2"/>
    <n v="0.19"/>
    <n v="0.05"/>
    <n v="0.18"/>
    <n v="41214"/>
    <n v="1.2041199826559248"/>
    <n v="0.85"/>
  </r>
  <r>
    <n v="135"/>
    <s v="Arkansas"/>
    <s v="Dallas"/>
    <x v="0"/>
    <n v="6"/>
    <s v="1"/>
    <n v="0.23"/>
    <n v="7.0000000000000007E-2"/>
    <n v="0.2"/>
    <n v="37259"/>
    <n v="1.414973347970818"/>
    <n v="0.78"/>
  </r>
  <r>
    <n v="136"/>
    <s v="Arkansas"/>
    <s v="Desha"/>
    <x v="0"/>
    <n v="6"/>
    <s v="2"/>
    <n v="0.19"/>
    <n v="0.05"/>
    <n v="0.24"/>
    <n v="36132"/>
    <n v="1.7075701760979363"/>
    <n v="0.85"/>
  </r>
  <r>
    <n v="137"/>
    <s v="Arkansas"/>
    <s v="Drew"/>
    <x v="0"/>
    <n v="6"/>
    <s v="2"/>
    <n v="0.17"/>
    <n v="0.06"/>
    <n v="0.19"/>
    <n v="42494"/>
    <n v="1.6989700043360187"/>
    <n v="0.82"/>
  </r>
  <r>
    <n v="138"/>
    <s v="Arkansas"/>
    <s v="Faulkner"/>
    <x v="0"/>
    <n v="2"/>
    <s v="3"/>
    <n v="0.12"/>
    <n v="0.06"/>
    <n v="0.15"/>
    <n v="53882"/>
    <n v="2.5415792439465807"/>
    <n v="0.88"/>
  </r>
  <r>
    <n v="139"/>
    <s v="Arkansas"/>
    <s v="Franklin"/>
    <x v="0"/>
    <n v="6"/>
    <s v="2"/>
    <n v="0.19"/>
    <n v="7.0000000000000007E-2"/>
    <n v="0.18"/>
    <n v="43696"/>
    <n v="1.414973347970818"/>
    <n v="0.85"/>
  </r>
  <r>
    <n v="140"/>
    <s v="Arkansas"/>
    <s v="Fulton"/>
    <x v="0"/>
    <n v="9"/>
    <s v="2"/>
    <n v="0.26"/>
    <n v="0.08"/>
    <n v="0.2"/>
    <n v="35630"/>
    <n v="1.414973347970818"/>
    <n v="0.79"/>
  </r>
  <r>
    <n v="141"/>
    <s v="Arkansas"/>
    <s v="Garland"/>
    <x v="0"/>
    <n v="3"/>
    <s v="2"/>
    <n v="0.24"/>
    <n v="0.09"/>
    <n v="0.2"/>
    <n v="43610"/>
    <n v="2.6857417386022635"/>
    <n v="0.8"/>
  </r>
  <r>
    <n v="142"/>
    <s v="Arkansas"/>
    <s v="Grant"/>
    <x v="0"/>
    <n v="2"/>
    <s v="2"/>
    <n v="0.18"/>
    <n v="0.06"/>
    <n v="0.13"/>
    <n v="52050"/>
    <n v="0"/>
    <n v="0.86"/>
  </r>
  <r>
    <n v="143"/>
    <s v="Arkansas"/>
    <s v="Greene"/>
    <x v="0"/>
    <n v="4"/>
    <s v="2"/>
    <n v="0.16"/>
    <n v="0.06"/>
    <n v="0.16"/>
    <n v="46512"/>
    <n v="2.1003705451175629"/>
    <n v="0.89"/>
  </r>
  <r>
    <n v="144"/>
    <s v="Arkansas"/>
    <s v="Hempstead"/>
    <x v="0"/>
    <n v="6"/>
    <s v="2"/>
    <n v="0.18"/>
    <n v="0.05"/>
    <n v="0.2"/>
    <n v="38682"/>
    <n v="1.9030899869919435"/>
    <n v="0.86"/>
  </r>
  <r>
    <n v="145"/>
    <s v="Arkansas"/>
    <s v="Hot Spring"/>
    <x v="0"/>
    <n v="6"/>
    <s v="2"/>
    <n v="0.19"/>
    <n v="7.0000000000000007E-2"/>
    <n v="0.17"/>
    <n v="47205"/>
    <n v="1.8633228601204559"/>
    <n v="0.79"/>
  </r>
  <r>
    <n v="146"/>
    <s v="Arkansas"/>
    <s v="Howard"/>
    <x v="0"/>
    <n v="6"/>
    <s v="2"/>
    <n v="0.18"/>
    <n v="0.06"/>
    <n v="0.17"/>
    <n v="40199"/>
    <n v="1.3222192947339193"/>
    <n v="0.86"/>
  </r>
  <r>
    <n v="147"/>
    <s v="Arkansas"/>
    <s v="Independence"/>
    <x v="0"/>
    <n v="7"/>
    <s v="2"/>
    <n v="0.18"/>
    <n v="0.06"/>
    <n v="0.14000000000000001"/>
    <n v="45596"/>
    <n v="2.3242824552976926"/>
    <n v="0.86"/>
  </r>
  <r>
    <n v="148"/>
    <s v="Arkansas"/>
    <s v="Izard"/>
    <x v="0"/>
    <n v="9"/>
    <s v="2"/>
    <n v="0.26"/>
    <n v="0.09"/>
    <n v="0.17"/>
    <n v="37828"/>
    <n v="1.3222192947339193"/>
    <n v="0.74"/>
  </r>
  <r>
    <n v="149"/>
    <s v="Arkansas"/>
    <s v="Jackson"/>
    <x v="0"/>
    <n v="6"/>
    <s v="2"/>
    <n v="0.18"/>
    <n v="0.06"/>
    <n v="0.22"/>
    <n v="36573"/>
    <n v="0"/>
    <n v="0.74"/>
  </r>
  <r>
    <n v="150"/>
    <s v="Arkansas"/>
    <s v="Jefferson"/>
    <x v="0"/>
    <n v="3"/>
    <s v="2"/>
    <n v="0.17"/>
    <n v="7.0000000000000007E-2"/>
    <n v="0.2"/>
    <n v="38596"/>
    <n v="2.4132997640812519"/>
    <n v="0.8"/>
  </r>
  <r>
    <n v="151"/>
    <s v="Arkansas"/>
    <s v="Johnson"/>
    <x v="0"/>
    <n v="7"/>
    <s v="2"/>
    <n v="0.16"/>
    <n v="0.06"/>
    <n v="0.22"/>
    <n v="39381"/>
    <n v="1.9590413923210936"/>
    <n v="0.86"/>
  </r>
  <r>
    <n v="152"/>
    <s v="Arkansas"/>
    <s v="Lafayette"/>
    <x v="0"/>
    <n v="8"/>
    <s v="1"/>
    <n v="0.24"/>
    <n v="0.06"/>
    <n v="0.22"/>
    <n v="35527"/>
    <n v="0"/>
    <n v="0.8"/>
  </r>
  <r>
    <n v="153"/>
    <s v="Arkansas"/>
    <s v="Lawrence"/>
    <x v="0"/>
    <n v="6"/>
    <s v="2"/>
    <n v="0.2"/>
    <n v="0.06"/>
    <n v="0.17"/>
    <n v="40308"/>
    <n v="2.2455126678141499"/>
    <n v="0.84"/>
  </r>
  <r>
    <n v="154"/>
    <s v="Arkansas"/>
    <s v="Lee"/>
    <x v="0"/>
    <n v="7"/>
    <s v="1"/>
    <n v="0.2"/>
    <n v="0.04"/>
    <n v="0.34"/>
    <n v="28080"/>
    <n v="0"/>
    <n v="0.65"/>
  </r>
  <r>
    <n v="155"/>
    <s v="Arkansas"/>
    <s v="Lincoln"/>
    <x v="0"/>
    <n v="3"/>
    <s v="2"/>
    <n v="0.15"/>
    <n v="0.04"/>
    <n v="0.2"/>
    <n v="44951"/>
    <n v="0"/>
    <n v="0.62"/>
  </r>
  <r>
    <n v="156"/>
    <s v="Arkansas"/>
    <s v="Little River"/>
    <x v="0"/>
    <n v="3"/>
    <s v="2"/>
    <n v="0.21"/>
    <n v="0.06"/>
    <n v="0.16"/>
    <n v="43559"/>
    <n v="1.414973347970818"/>
    <n v="0.84"/>
  </r>
  <r>
    <n v="157"/>
    <s v="Arkansas"/>
    <s v="Logan"/>
    <x v="0"/>
    <n v="6"/>
    <s v="2"/>
    <n v="0.2"/>
    <n v="7.0000000000000007E-2"/>
    <n v="0.18"/>
    <n v="41471"/>
    <n v="1.6232492903979006"/>
    <n v="0.85"/>
  </r>
  <r>
    <n v="158"/>
    <s v="Arkansas"/>
    <s v="Lonoke"/>
    <x v="0"/>
    <n v="2"/>
    <s v="2"/>
    <n v="0.13"/>
    <n v="0.09"/>
    <n v="0.12"/>
    <n v="56651"/>
    <n v="0"/>
    <n v="0.91"/>
  </r>
  <r>
    <n v="159"/>
    <s v="Arkansas"/>
    <s v="Madison"/>
    <x v="0"/>
    <n v="2"/>
    <s v="2"/>
    <n v="0.19"/>
    <n v="0.05"/>
    <n v="0.18"/>
    <n v="42674"/>
    <n v="0"/>
    <n v="0.86"/>
  </r>
  <r>
    <n v="160"/>
    <s v="Arkansas"/>
    <s v="Marion"/>
    <x v="0"/>
    <n v="9"/>
    <s v="2"/>
    <n v="0.28999999999999998"/>
    <n v="0.09"/>
    <n v="0.18"/>
    <n v="36581"/>
    <n v="0"/>
    <n v="0.77"/>
  </r>
  <r>
    <n v="161"/>
    <s v="Arkansas"/>
    <s v="Miller"/>
    <x v="0"/>
    <n v="3"/>
    <s v="2"/>
    <n v="0.17"/>
    <n v="0.06"/>
    <n v="0.21"/>
    <n v="42162"/>
    <n v="1.7993405494535817"/>
    <n v="0.84"/>
  </r>
  <r>
    <n v="162"/>
    <s v="Arkansas"/>
    <s v="Mississippi"/>
    <x v="0"/>
    <n v="4"/>
    <s v="2"/>
    <n v="0.15"/>
    <n v="0.06"/>
    <n v="0.25"/>
    <n v="36718"/>
    <n v="1.9956351945975499"/>
    <n v="0.89"/>
  </r>
  <r>
    <n v="163"/>
    <s v="Arkansas"/>
    <s v="Monroe"/>
    <x v="0"/>
    <n v="7"/>
    <s v="1"/>
    <n v="0.23"/>
    <n v="7.0000000000000007E-2"/>
    <n v="0.26"/>
    <n v="32922"/>
    <n v="0"/>
    <n v="0.82"/>
  </r>
  <r>
    <n v="164"/>
    <s v="Arkansas"/>
    <s v="Montgomery"/>
    <x v="0"/>
    <n v="8"/>
    <s v="1"/>
    <n v="0.27"/>
    <n v="0.09"/>
    <n v="0.18"/>
    <n v="38318"/>
    <n v="0"/>
    <n v="0.78"/>
  </r>
  <r>
    <n v="165"/>
    <s v="Arkansas"/>
    <s v="Nevada"/>
    <x v="0"/>
    <n v="7"/>
    <s v="1"/>
    <n v="0.21"/>
    <n v="0.06"/>
    <n v="0.21"/>
    <n v="37626"/>
    <n v="0"/>
    <n v="0.84"/>
  </r>
  <r>
    <n v="166"/>
    <s v="Arkansas"/>
    <s v="Newton"/>
    <x v="0"/>
    <n v="9"/>
    <s v="1"/>
    <n v="0.27"/>
    <n v="0.08"/>
    <n v="0.17"/>
    <n v="36078"/>
    <n v="0"/>
    <n v="0.8"/>
  </r>
  <r>
    <n v="167"/>
    <s v="Arkansas"/>
    <s v="Ouachita"/>
    <x v="0"/>
    <n v="7"/>
    <s v="2"/>
    <n v="0.2"/>
    <n v="7.0000000000000007E-2"/>
    <n v="0.23"/>
    <n v="37624"/>
    <n v="1.8325089127062364"/>
    <n v="0.84"/>
  </r>
  <r>
    <n v="168"/>
    <s v="Arkansas"/>
    <s v="Perry"/>
    <x v="0"/>
    <n v="2"/>
    <s v="2"/>
    <n v="0.2"/>
    <n v="7.0000000000000007E-2"/>
    <n v="0.15"/>
    <n v="45342"/>
    <n v="0"/>
    <n v="0.85"/>
  </r>
  <r>
    <n v="169"/>
    <s v="Arkansas"/>
    <s v="Phillips"/>
    <x v="0"/>
    <n v="6"/>
    <s v="2"/>
    <n v="0.19"/>
    <n v="0.06"/>
    <n v="0.35"/>
    <n v="29945"/>
    <n v="2.0253058652647704"/>
    <n v="0.84"/>
  </r>
  <r>
    <n v="170"/>
    <s v="Arkansas"/>
    <s v="Pike"/>
    <x v="0"/>
    <n v="9"/>
    <s v="2"/>
    <n v="0.2"/>
    <n v="7.0000000000000007E-2"/>
    <n v="0.17"/>
    <n v="41534"/>
    <n v="0"/>
    <n v="0.84"/>
  </r>
  <r>
    <n v="171"/>
    <s v="Arkansas"/>
    <s v="Poinsett"/>
    <x v="0"/>
    <n v="3"/>
    <s v="2"/>
    <n v="0.18"/>
    <n v="0.05"/>
    <n v="0.23"/>
    <n v="37370"/>
    <n v="0"/>
    <n v="0.87"/>
  </r>
  <r>
    <n v="172"/>
    <s v="Arkansas"/>
    <s v="Polk"/>
    <x v="0"/>
    <n v="7"/>
    <s v="2"/>
    <n v="0.23"/>
    <n v="0.09"/>
    <n v="0.2"/>
    <n v="39048"/>
    <n v="1.8195439355418688"/>
    <n v="0.81"/>
  </r>
  <r>
    <n v="173"/>
    <s v="Arkansas"/>
    <s v="Pope"/>
    <x v="0"/>
    <n v="5"/>
    <s v="2"/>
    <n v="0.16"/>
    <n v="7.0000000000000007E-2"/>
    <n v="0.15"/>
    <n v="45788"/>
    <n v="2.1522883443830563"/>
    <n v="0.83"/>
  </r>
  <r>
    <n v="174"/>
    <s v="Arkansas"/>
    <s v="Prairie"/>
    <x v="0"/>
    <n v="8"/>
    <s v="1"/>
    <n v="0.24"/>
    <n v="7.0000000000000007E-2"/>
    <n v="0.16"/>
    <n v="43245"/>
    <n v="0"/>
    <n v="0.8"/>
  </r>
  <r>
    <n v="175"/>
    <s v="Arkansas"/>
    <s v="Pulaski"/>
    <x v="1"/>
    <n v="2"/>
    <s v="3"/>
    <n v="0.16"/>
    <n v="0.08"/>
    <n v="0.16"/>
    <n v="49957"/>
    <n v="3.5761108941208399"/>
    <n v="0.87"/>
  </r>
  <r>
    <n v="176"/>
    <s v="Arkansas"/>
    <s v="Randolph"/>
    <x v="0"/>
    <n v="7"/>
    <s v="2"/>
    <n v="0.2"/>
    <n v="0.06"/>
    <n v="0.17"/>
    <n v="37799"/>
    <n v="1.568201724066995"/>
    <n v="0.85"/>
  </r>
  <r>
    <n v="177"/>
    <s v="Arkansas"/>
    <s v="St. Francis"/>
    <x v="0"/>
    <n v="6"/>
    <s v="2"/>
    <n v="0.16"/>
    <n v="0.04"/>
    <n v="0.3"/>
    <n v="33257"/>
    <n v="1.7481880270062005"/>
    <n v="0.72"/>
  </r>
  <r>
    <n v="178"/>
    <s v="Arkansas"/>
    <s v="Saline"/>
    <x v="0"/>
    <n v="2"/>
    <s v="3"/>
    <n v="0.18"/>
    <n v="0.08"/>
    <n v="0.1"/>
    <n v="63677"/>
    <n v="2.330413773349191"/>
    <n v="0.86"/>
  </r>
  <r>
    <n v="179"/>
    <s v="Arkansas"/>
    <s v="Scott"/>
    <x v="0"/>
    <n v="6"/>
    <s v="2"/>
    <n v="0.21"/>
    <n v="7.0000000000000007E-2"/>
    <n v="0.2"/>
    <n v="35826"/>
    <n v="1.3979400086720377"/>
    <n v="0.84"/>
  </r>
  <r>
    <n v="180"/>
    <s v="Arkansas"/>
    <s v="Searcy"/>
    <x v="0"/>
    <n v="9"/>
    <s v="1"/>
    <n v="0.25"/>
    <n v="0.08"/>
    <n v="0.24"/>
    <n v="31659"/>
    <n v="0"/>
    <n v="0.81"/>
  </r>
  <r>
    <n v="181"/>
    <s v="Arkansas"/>
    <s v="Sebastian"/>
    <x v="0"/>
    <n v="2"/>
    <s v="3"/>
    <n v="0.16"/>
    <n v="7.0000000000000007E-2"/>
    <n v="0.15"/>
    <n v="46843"/>
    <n v="2.9334872878487053"/>
    <n v="0.88"/>
  </r>
  <r>
    <n v="182"/>
    <s v="Arkansas"/>
    <s v="Sevier"/>
    <x v="0"/>
    <n v="6"/>
    <s v="2"/>
    <n v="0.15"/>
    <n v="0.05"/>
    <n v="0.2"/>
    <n v="44100"/>
    <n v="0"/>
    <n v="0.88"/>
  </r>
  <r>
    <n v="183"/>
    <s v="Arkansas"/>
    <s v="Sharp"/>
    <x v="0"/>
    <n v="7"/>
    <s v="2"/>
    <n v="0.26"/>
    <n v="0.09"/>
    <n v="0.2"/>
    <n v="36032"/>
    <n v="0"/>
    <n v="0.81"/>
  </r>
  <r>
    <n v="184"/>
    <s v="Arkansas"/>
    <s v="Stone"/>
    <x v="0"/>
    <n v="9"/>
    <s v="2"/>
    <n v="0.27"/>
    <n v="0.08"/>
    <n v="0.2"/>
    <n v="34009"/>
    <n v="1.414973347970818"/>
    <n v="0.78"/>
  </r>
  <r>
    <n v="185"/>
    <s v="Arkansas"/>
    <s v="Union"/>
    <x v="0"/>
    <n v="7"/>
    <s v="2"/>
    <n v="0.18"/>
    <n v="0.06"/>
    <n v="0.18"/>
    <n v="45335"/>
    <n v="2.0863598306747484"/>
    <n v="0.87"/>
  </r>
  <r>
    <n v="186"/>
    <s v="Arkansas"/>
    <s v="Van Buren"/>
    <x v="0"/>
    <n v="8"/>
    <s v="2"/>
    <n v="0.26"/>
    <n v="0.09"/>
    <n v="0.16"/>
    <n v="40486"/>
    <n v="2.1583624920952498"/>
    <n v="0.79"/>
  </r>
  <r>
    <n v="187"/>
    <s v="Arkansas"/>
    <s v="Washington"/>
    <x v="0"/>
    <n v="2"/>
    <s v="3"/>
    <n v="0.12"/>
    <n v="0.05"/>
    <n v="0.15"/>
    <n v="50893"/>
    <n v="3.0565237240791006"/>
    <n v="0.88"/>
  </r>
  <r>
    <n v="188"/>
    <s v="Arkansas"/>
    <s v="White"/>
    <x v="0"/>
    <n v="4"/>
    <s v="2"/>
    <n v="0.16"/>
    <n v="0.06"/>
    <n v="0.16"/>
    <n v="44811"/>
    <n v="2.5976951859255122"/>
    <n v="0.84"/>
  </r>
  <r>
    <n v="189"/>
    <s v="Arkansas"/>
    <s v="Woodruff"/>
    <x v="0"/>
    <n v="9"/>
    <s v="1"/>
    <n v="0.23"/>
    <n v="0.06"/>
    <n v="0.23"/>
    <n v="34306"/>
    <n v="0"/>
    <n v="0.81"/>
  </r>
  <r>
    <n v="190"/>
    <s v="Arkansas"/>
    <s v="Yell"/>
    <x v="0"/>
    <n v="6"/>
    <s v="2"/>
    <n v="0.18"/>
    <n v="0.06"/>
    <n v="0.16"/>
    <n v="41729"/>
    <n v="1.8920946026904804"/>
    <n v="0.86"/>
  </r>
  <r>
    <n v="191"/>
    <s v="California"/>
    <s v="Alameda"/>
    <x v="0"/>
    <n v="1"/>
    <s v="4"/>
    <n v="0.14000000000000001"/>
    <n v="0.03"/>
    <n v="0.09"/>
    <n v="101744"/>
    <n v="3.5120169694961265"/>
    <n v="0.87"/>
  </r>
  <r>
    <n v="192"/>
    <s v="California"/>
    <s v="Alpine"/>
    <x v="0"/>
    <n v="8"/>
    <s v="1"/>
    <n v="0.25"/>
    <n v="0.08"/>
    <n v="0.17"/>
    <n v="55384"/>
    <n v="0"/>
    <n v="0.77"/>
  </r>
  <r>
    <n v="193"/>
    <s v="California"/>
    <s v="Amador"/>
    <x v="0"/>
    <n v="6"/>
    <s v="2"/>
    <n v="0.27"/>
    <n v="0.09"/>
    <n v="0.1"/>
    <n v="58515"/>
    <n v="1.7242758696007889"/>
    <n v="0.66"/>
  </r>
  <r>
    <n v="194"/>
    <s v="California"/>
    <s v="Butte"/>
    <x v="0"/>
    <n v="3"/>
    <s v="3"/>
    <n v="0.19"/>
    <n v="0.06"/>
    <n v="0.18"/>
    <n v="50945"/>
    <n v="2.6785183790401139"/>
    <n v="0.83"/>
  </r>
  <r>
    <n v="195"/>
    <s v="California"/>
    <s v="Calaveras"/>
    <x v="0"/>
    <n v="6"/>
    <s v="2"/>
    <n v="0.28000000000000003"/>
    <n v="0.09"/>
    <n v="0.12"/>
    <n v="62984"/>
    <n v="1.505149978319906"/>
    <n v="0.75"/>
  </r>
  <r>
    <n v="196"/>
    <s v="California"/>
    <s v="Colusa"/>
    <x v="0"/>
    <n v="6"/>
    <s v="2"/>
    <n v="0.15"/>
    <n v="0.04"/>
    <n v="0.11"/>
    <n v="57249"/>
    <n v="0"/>
    <n v="0.86"/>
  </r>
  <r>
    <n v="197"/>
    <s v="California"/>
    <s v="Contra Costa"/>
    <x v="0"/>
    <n v="1"/>
    <s v="4"/>
    <n v="0.16"/>
    <n v="0.04"/>
    <n v="0.08"/>
    <n v="101463"/>
    <n v="3.171726453653231"/>
    <n v="0.86"/>
  </r>
  <r>
    <n v="198"/>
    <s v="California"/>
    <s v="Del Norte"/>
    <x v="0"/>
    <n v="7"/>
    <s v="2"/>
    <n v="0.18"/>
    <n v="7.0000000000000007E-2"/>
    <n v="0.18"/>
    <n v="48518"/>
    <n v="1.6989700043360187"/>
    <n v="0.75"/>
  </r>
  <r>
    <n v="199"/>
    <s v="California"/>
    <s v="El Dorado"/>
    <x v="0"/>
    <n v="1"/>
    <s v="3"/>
    <n v="0.21"/>
    <n v="7.0000000000000007E-2"/>
    <n v="0.08"/>
    <n v="81869"/>
    <n v="2.3636119798921444"/>
    <n v="0.81"/>
  </r>
  <r>
    <n v="200"/>
    <s v="California"/>
    <s v="Fresno"/>
    <x v="0"/>
    <n v="2"/>
    <s v="3"/>
    <n v="0.12"/>
    <n v="0.04"/>
    <n v="0.21"/>
    <n v="52318"/>
    <n v="3.2720737875000099"/>
    <n v="0.87"/>
  </r>
  <r>
    <n v="201"/>
    <s v="California"/>
    <s v="Glenn"/>
    <x v="0"/>
    <n v="6"/>
    <s v="2"/>
    <n v="0.16"/>
    <n v="0.05"/>
    <n v="0.15"/>
    <n v="47365"/>
    <n v="1.2041199826559248"/>
    <n v="0.85"/>
  </r>
  <r>
    <n v="202"/>
    <s v="California"/>
    <s v="Humboldt"/>
    <x v="0"/>
    <n v="5"/>
    <s v="3"/>
    <n v="0.18"/>
    <n v="7.0000000000000007E-2"/>
    <n v="0.2"/>
    <n v="49471"/>
    <n v="2.4048337166199381"/>
    <n v="0.83"/>
  </r>
  <r>
    <n v="203"/>
    <s v="California"/>
    <s v="Imperial"/>
    <x v="0"/>
    <n v="3"/>
    <s v="3"/>
    <n v="0.13"/>
    <n v="0.03"/>
    <n v="0.2"/>
    <n v="46633"/>
    <n v="2.4297522800024081"/>
    <n v="0.83"/>
  </r>
  <r>
    <n v="204"/>
    <s v="California"/>
    <s v="Inyo"/>
    <x v="0"/>
    <n v="7"/>
    <s v="2"/>
    <n v="0.23"/>
    <n v="0.08"/>
    <n v="0.12"/>
    <n v="53793"/>
    <n v="1.4771212547196624"/>
    <n v="0.78"/>
  </r>
  <r>
    <n v="205"/>
    <s v="California"/>
    <s v="Kern"/>
    <x v="1"/>
    <n v="2"/>
    <s v="3"/>
    <n v="0.11"/>
    <n v="0.04"/>
    <n v="0.2"/>
    <n v="51586"/>
    <n v="3.2089785172762535"/>
    <n v="0.87"/>
  </r>
  <r>
    <n v="206"/>
    <s v="California"/>
    <s v="Kings"/>
    <x v="1"/>
    <n v="3"/>
    <s v="3"/>
    <n v="0.1"/>
    <n v="7.0000000000000007E-2"/>
    <n v="0.17"/>
    <n v="58255"/>
    <n v="2.4232458739368079"/>
    <n v="0.8"/>
  </r>
  <r>
    <n v="207"/>
    <s v="California"/>
    <s v="Lake"/>
    <x v="1"/>
    <n v="4"/>
    <s v="2"/>
    <n v="0.23"/>
    <n v="0.08"/>
    <n v="0.18"/>
    <n v="45086"/>
    <n v="1.7075701760979363"/>
    <n v="0.81"/>
  </r>
  <r>
    <n v="208"/>
    <s v="California"/>
    <s v="Lassen"/>
    <x v="0"/>
    <n v="7"/>
    <s v="2"/>
    <n v="0.15"/>
    <n v="7.0000000000000007E-2"/>
    <n v="0.12"/>
    <n v="57705"/>
    <n v="1.414973347970818"/>
    <n v="0.64"/>
  </r>
  <r>
    <n v="209"/>
    <s v="California"/>
    <s v="Los Angeles"/>
    <x v="1"/>
    <n v="1"/>
    <s v="5"/>
    <n v="0.14000000000000001"/>
    <n v="0.03"/>
    <n v="0.14000000000000001"/>
    <n v="67986"/>
    <n v="4.3824673220158301"/>
    <n v="0.86"/>
  </r>
  <r>
    <n v="210"/>
    <s v="California"/>
    <s v="Madera"/>
    <x v="0"/>
    <n v="3"/>
    <s v="3"/>
    <n v="0.14000000000000001"/>
    <n v="0.05"/>
    <n v="0.19"/>
    <n v="53632"/>
    <n v="2.667452952889954"/>
    <n v="0.82"/>
  </r>
  <r>
    <n v="211"/>
    <s v="California"/>
    <s v="Marin"/>
    <x v="0"/>
    <n v="1"/>
    <s v="3"/>
    <n v="0.22"/>
    <n v="0.04"/>
    <n v="0.06"/>
    <n v="122933"/>
    <n v="2.655138434811382"/>
    <n v="0.77"/>
  </r>
  <r>
    <n v="212"/>
    <s v="California"/>
    <s v="Mariposa"/>
    <x v="0"/>
    <n v="8"/>
    <s v="2"/>
    <n v="0.28000000000000003"/>
    <n v="0.09"/>
    <n v="0.15"/>
    <n v="51402"/>
    <n v="1.5314789170422551"/>
    <n v="0.74"/>
  </r>
  <r>
    <n v="213"/>
    <s v="California"/>
    <s v="Mendocino"/>
    <x v="1"/>
    <n v="4"/>
    <s v="2"/>
    <n v="0.22"/>
    <n v="0.06"/>
    <n v="0.17"/>
    <n v="51386"/>
    <n v="2.0043213737826426"/>
    <n v="0.8"/>
  </r>
  <r>
    <n v="214"/>
    <s v="California"/>
    <s v="Merced"/>
    <x v="0"/>
    <n v="2"/>
    <s v="3"/>
    <n v="0.11"/>
    <n v="0.03"/>
    <n v="0.21"/>
    <n v="56169"/>
    <n v="2.3636119798921444"/>
    <n v="0.88"/>
  </r>
  <r>
    <n v="215"/>
    <s v="California"/>
    <s v="Modoc"/>
    <x v="0"/>
    <n v="6"/>
    <s v="1"/>
    <n v="0.27"/>
    <n v="0.09"/>
    <n v="0.19"/>
    <n v="45227"/>
    <n v="2.0569048513364727"/>
    <n v="0.75"/>
  </r>
  <r>
    <n v="216"/>
    <s v="California"/>
    <s v="Mono"/>
    <x v="0"/>
    <n v="7"/>
    <s v="2"/>
    <n v="0.16"/>
    <n v="0.04"/>
    <n v="0.09"/>
    <n v="66499"/>
    <n v="1.255272505103306"/>
    <n v="0.83"/>
  </r>
  <r>
    <n v="217"/>
    <s v="California"/>
    <s v="Monterey"/>
    <x v="0"/>
    <n v="2"/>
    <s v="3"/>
    <n v="0.14000000000000001"/>
    <n v="0.05"/>
    <n v="0.13"/>
    <n v="69665"/>
    <n v="2.869818207979328"/>
    <n v="0.84"/>
  </r>
  <r>
    <n v="218"/>
    <s v="California"/>
    <s v="Napa"/>
    <x v="0"/>
    <n v="3"/>
    <s v="3"/>
    <n v="0.19"/>
    <n v="0.05"/>
    <n v="0.08"/>
    <n v="85624"/>
    <n v="3.1970047280230456"/>
    <n v="0.81"/>
  </r>
  <r>
    <n v="219"/>
    <s v="California"/>
    <s v="Nevada"/>
    <x v="0"/>
    <n v="4"/>
    <s v="2"/>
    <n v="0.27"/>
    <n v="0.08"/>
    <n v="0.1"/>
    <n v="66681"/>
    <n v="2.2227164711475833"/>
    <n v="0.75"/>
  </r>
  <r>
    <n v="220"/>
    <s v="California"/>
    <s v="Orange"/>
    <x v="1"/>
    <n v="1"/>
    <s v="4"/>
    <n v="0.15"/>
    <n v="0.04"/>
    <n v="0.1"/>
    <n v="89373"/>
    <n v="3.8007857903277626"/>
    <n v="0.86"/>
  </r>
  <r>
    <n v="221"/>
    <s v="California"/>
    <s v="Placer"/>
    <x v="0"/>
    <n v="1"/>
    <s v="3"/>
    <n v="0.2"/>
    <n v="7.0000000000000007E-2"/>
    <n v="7.0000000000000007E-2"/>
    <n v="89175"/>
    <n v="2.869818207979328"/>
    <n v="0.83"/>
  </r>
  <r>
    <n v="222"/>
    <s v="California"/>
    <s v="Plumas"/>
    <x v="0"/>
    <n v="7"/>
    <s v="2"/>
    <n v="0.28000000000000003"/>
    <n v="0.09"/>
    <n v="0.12"/>
    <n v="55079"/>
    <n v="2.1038037209559568"/>
    <n v="0.75"/>
  </r>
  <r>
    <n v="223"/>
    <s v="California"/>
    <s v="Riverside"/>
    <x v="0"/>
    <n v="1"/>
    <s v="4"/>
    <n v="0.14000000000000001"/>
    <n v="0.05"/>
    <n v="0.13"/>
    <n v="66793"/>
    <n v="3.5364321758220134"/>
    <n v="0.86"/>
  </r>
  <r>
    <n v="224"/>
    <s v="California"/>
    <s v="Sacramento"/>
    <x v="0"/>
    <n v="1"/>
    <s v="4"/>
    <n v="0.14000000000000001"/>
    <n v="0.05"/>
    <n v="0.14000000000000001"/>
    <n v="69475"/>
    <n v="3.4937368022768398"/>
    <n v="0.87"/>
  </r>
  <r>
    <n v="225"/>
    <s v="California"/>
    <s v="San Benito"/>
    <x v="0"/>
    <n v="1"/>
    <s v="2"/>
    <n v="0.13"/>
    <n v="0.04"/>
    <n v="0.09"/>
    <n v="80063"/>
    <n v="2.2600713879850747"/>
    <n v="0.88"/>
  </r>
  <r>
    <n v="226"/>
    <s v="California"/>
    <s v="San Bernardino"/>
    <x v="1"/>
    <n v="1"/>
    <s v="4"/>
    <n v="0.12"/>
    <n v="0.04"/>
    <n v="0.15"/>
    <n v="63310"/>
    <n v="3.8005108768943678"/>
    <n v="0.88"/>
  </r>
  <r>
    <n v="227"/>
    <s v="California"/>
    <s v="San Diego"/>
    <x v="1"/>
    <n v="1"/>
    <s v="4"/>
    <n v="0.14000000000000001"/>
    <n v="7.0000000000000007E-2"/>
    <n v="0.11"/>
    <n v="78777"/>
    <n v="3.8513195126487454"/>
    <n v="0.85"/>
  </r>
  <r>
    <n v="228"/>
    <s v="California"/>
    <s v="San Francisco"/>
    <x v="1"/>
    <n v="1"/>
    <s v="3"/>
    <n v="0.16"/>
    <n v="0.03"/>
    <n v="0.1"/>
    <n v="110601"/>
    <n v="3.6319508262592168"/>
    <n v="0.85"/>
  </r>
  <r>
    <n v="229"/>
    <s v="California"/>
    <s v="San Joaquin"/>
    <x v="0"/>
    <n v="2"/>
    <s v="3"/>
    <n v="0.13"/>
    <n v="0.04"/>
    <n v="0.14000000000000001"/>
    <n v="63567"/>
    <n v="3.0464951643347082"/>
    <n v="0.88"/>
  </r>
  <r>
    <n v="230"/>
    <s v="California"/>
    <s v="San Luis Obispo"/>
    <x v="0"/>
    <n v="2"/>
    <s v="3"/>
    <n v="0.2"/>
    <n v="0.06"/>
    <n v="0.12"/>
    <n v="70626"/>
    <n v="3.2079035303860515"/>
    <n v="0.77"/>
  </r>
  <r>
    <n v="231"/>
    <s v="California"/>
    <s v="San Mateo"/>
    <x v="0"/>
    <n v="1"/>
    <s v="3"/>
    <n v="0.16"/>
    <n v="0.03"/>
    <n v="7.0000000000000007E-2"/>
    <n v="122930"/>
    <n v="3.0330214446829107"/>
    <n v="0.85"/>
  </r>
  <r>
    <n v="232"/>
    <s v="California"/>
    <s v="Santa Barbara"/>
    <x v="0"/>
    <n v="2"/>
    <s v="3"/>
    <n v="0.15"/>
    <n v="0.05"/>
    <n v="0.12"/>
    <n v="75646"/>
    <n v="2.9420080530223132"/>
    <n v="0.82"/>
  </r>
  <r>
    <n v="233"/>
    <s v="California"/>
    <s v="Santa Clara"/>
    <x v="0"/>
    <n v="1"/>
    <s v="4"/>
    <n v="0.13"/>
    <n v="0.03"/>
    <n v="7.0000000000000007E-2"/>
    <n v="125933"/>
    <n v="3.5994463757252757"/>
    <n v="0.87"/>
  </r>
  <r>
    <n v="234"/>
    <s v="California"/>
    <s v="Santa Cruz"/>
    <x v="0"/>
    <n v="2"/>
    <s v="3"/>
    <n v="0.16"/>
    <n v="0.04"/>
    <n v="0.12"/>
    <n v="84213"/>
    <n v="2.5563025007672873"/>
    <n v="0.81"/>
  </r>
  <r>
    <n v="235"/>
    <s v="California"/>
    <s v="Shasta"/>
    <x v="0"/>
    <n v="3"/>
    <s v="3"/>
    <n v="0.21"/>
    <n v="0.08"/>
    <n v="0.15"/>
    <n v="53908"/>
    <n v="2.7596678446896306"/>
    <n v="0.83"/>
  </r>
  <r>
    <n v="236"/>
    <s v="California"/>
    <s v="Sierra"/>
    <x v="0"/>
    <n v="8"/>
    <s v="1"/>
    <n v="0.32"/>
    <n v="0.08"/>
    <n v="0.13"/>
    <n v="52308"/>
    <n v="0"/>
    <n v="0.71"/>
  </r>
  <r>
    <n v="237"/>
    <s v="California"/>
    <s v="Siskiyou"/>
    <x v="0"/>
    <n v="6"/>
    <s v="2"/>
    <n v="0.26"/>
    <n v="0.09"/>
    <n v="0.17"/>
    <n v="47560"/>
    <n v="1.7708520116421442"/>
    <n v="0.78"/>
  </r>
  <r>
    <n v="238"/>
    <s v="California"/>
    <s v="Solano"/>
    <x v="0"/>
    <n v="2"/>
    <s v="3"/>
    <n v="0.16"/>
    <n v="7.0000000000000007E-2"/>
    <n v="0.08"/>
    <n v="82808"/>
    <n v="3.0273496077747564"/>
    <n v="0.85"/>
  </r>
  <r>
    <n v="239"/>
    <s v="California"/>
    <s v="Sonoma"/>
    <x v="0"/>
    <n v="2"/>
    <s v="3"/>
    <n v="0.2"/>
    <n v="0.05"/>
    <n v="0.1"/>
    <n v="81002"/>
    <n v="3.1360860973840974"/>
    <n v="0.81"/>
  </r>
  <r>
    <n v="240"/>
    <s v="California"/>
    <s v="Stanislaus"/>
    <x v="0"/>
    <n v="2"/>
    <s v="3"/>
    <n v="0.13"/>
    <n v="0.04"/>
    <n v="0.15"/>
    <n v="59616"/>
    <n v="3.0606978403536118"/>
    <n v="0.88"/>
  </r>
  <r>
    <n v="241"/>
    <s v="California"/>
    <s v="Sutter"/>
    <x v="0"/>
    <n v="3"/>
    <s v="2"/>
    <n v="0.15"/>
    <n v="0.06"/>
    <n v="0.13"/>
    <n v="57879"/>
    <n v="1.1760912590556813"/>
    <n v="0.87"/>
  </r>
  <r>
    <n v="242"/>
    <s v="California"/>
    <s v="Tehama"/>
    <x v="0"/>
    <n v="4"/>
    <s v="2"/>
    <n v="0.19"/>
    <n v="7.0000000000000007E-2"/>
    <n v="0.17"/>
    <n v="47572"/>
    <n v="1.8195439355418688"/>
    <n v="0.83"/>
  </r>
  <r>
    <n v="243"/>
    <s v="California"/>
    <s v="Trinity"/>
    <x v="0"/>
    <n v="8"/>
    <s v="2"/>
    <n v="0.27"/>
    <n v="0.08"/>
    <n v="0.21"/>
    <n v="40680"/>
    <n v="1.6812412373755872"/>
    <n v="0.75"/>
  </r>
  <r>
    <n v="244"/>
    <s v="California"/>
    <s v="Tulare"/>
    <x v="0"/>
    <n v="2"/>
    <s v="3"/>
    <n v="0.11"/>
    <n v="0.03"/>
    <n v="0.22"/>
    <n v="48763"/>
    <n v="3.0334237554869499"/>
    <n v="0.88"/>
  </r>
  <r>
    <n v="245"/>
    <s v="California"/>
    <s v="Tuolumne"/>
    <x v="0"/>
    <n v="4"/>
    <s v="2"/>
    <n v="0.26"/>
    <n v="0.09"/>
    <n v="0.12"/>
    <n v="56500"/>
    <n v="2.1846914308175989"/>
    <n v="0.72"/>
  </r>
  <r>
    <n v="246"/>
    <s v="California"/>
    <s v="Ventura"/>
    <x v="1"/>
    <n v="2"/>
    <s v="3"/>
    <n v="0.16"/>
    <n v="0.05"/>
    <n v="0.09"/>
    <n v="84170"/>
    <n v="3.070037866607755"/>
    <n v="0.85"/>
  </r>
  <r>
    <n v="247"/>
    <s v="California"/>
    <s v="Yolo"/>
    <x v="0"/>
    <n v="1"/>
    <s v="3"/>
    <n v="0.12"/>
    <n v="0.04"/>
    <n v="0.19"/>
    <n v="67804"/>
    <n v="2.1958996524092336"/>
    <n v="0.85"/>
  </r>
  <r>
    <n v="248"/>
    <s v="California"/>
    <s v="Yuba"/>
    <x v="1"/>
    <n v="3"/>
    <s v="2"/>
    <n v="0.13"/>
    <n v="0.08"/>
    <n v="0.17"/>
    <n v="47504"/>
    <n v="2.3424226808222062"/>
    <n v="0.89"/>
  </r>
  <r>
    <n v="249"/>
    <s v="Colorado"/>
    <s v="Adams"/>
    <x v="0"/>
    <n v="1"/>
    <s v="3"/>
    <n v="0.1"/>
    <n v="0.06"/>
    <n v="0.09"/>
    <n v="70199"/>
    <n v="3.1846914308175989"/>
    <n v="0.9"/>
  </r>
  <r>
    <n v="250"/>
    <s v="Colorado"/>
    <s v="Alamosa"/>
    <x v="0"/>
    <n v="7"/>
    <s v="2"/>
    <n v="0.14000000000000001"/>
    <n v="0.05"/>
    <n v="0.18"/>
    <n v="42897"/>
    <n v="1.6532125137753437"/>
    <n v="0.81"/>
  </r>
  <r>
    <n v="251"/>
    <s v="Colorado"/>
    <s v="Arapahoe"/>
    <x v="0"/>
    <n v="1"/>
    <s v="3"/>
    <n v="0.13"/>
    <n v="0.06"/>
    <n v="0.08"/>
    <n v="76665"/>
    <n v="3.0429690733931802"/>
    <n v="0.88"/>
  </r>
  <r>
    <n v="252"/>
    <s v="Colorado"/>
    <s v="Archuleta"/>
    <x v="0"/>
    <n v="7"/>
    <s v="2"/>
    <n v="0.26"/>
    <n v="0.09"/>
    <n v="0.11"/>
    <n v="53337"/>
    <n v="1.0791812460476249"/>
    <n v="0.75"/>
  </r>
  <r>
    <n v="253"/>
    <s v="Colorado"/>
    <s v="Baca"/>
    <x v="0"/>
    <n v="9"/>
    <s v="1"/>
    <n v="0.25"/>
    <n v="7.0000000000000007E-2"/>
    <n v="0.19"/>
    <n v="38294"/>
    <n v="1.9030899869919435"/>
    <n v="0.76"/>
  </r>
  <r>
    <n v="254"/>
    <s v="Colorado"/>
    <s v="Bent"/>
    <x v="0"/>
    <n v="7"/>
    <s v="1"/>
    <n v="0.18"/>
    <n v="0.08"/>
    <n v="0.23"/>
    <n v="37659"/>
    <n v="0"/>
    <n v="0.54"/>
  </r>
  <r>
    <n v="255"/>
    <s v="Colorado"/>
    <s v="Boulder"/>
    <x v="0"/>
    <n v="2"/>
    <s v="3"/>
    <n v="0.14000000000000001"/>
    <n v="0.05"/>
    <n v="0.09"/>
    <n v="83591"/>
    <n v="2.8721562727482928"/>
    <n v="0.84"/>
  </r>
  <r>
    <n v="256"/>
    <s v="Colorado"/>
    <s v="Broomfield"/>
    <x v="0"/>
    <n v="1"/>
    <s v="2"/>
    <n v="0.14000000000000001"/>
    <n v="0.06"/>
    <n v="0.05"/>
    <n v="96924"/>
    <n v="2.0043213737826426"/>
    <n v="0.88"/>
  </r>
  <r>
    <n v="257"/>
    <s v="Colorado"/>
    <s v="Chaffee"/>
    <x v="0"/>
    <n v="7"/>
    <s v="2"/>
    <n v="0.25"/>
    <n v="0.09"/>
    <n v="0.1"/>
    <n v="56168"/>
    <n v="1.414973347970818"/>
    <n v="0.69"/>
  </r>
  <r>
    <n v="258"/>
    <s v="Colorado"/>
    <s v="Cheyenne"/>
    <x v="0"/>
    <n v="9"/>
    <s v="1"/>
    <n v="0.21"/>
    <n v="0.04"/>
    <n v="0.12"/>
    <n v="54504"/>
    <n v="1.0791812460476249"/>
    <n v="0.8"/>
  </r>
  <r>
    <n v="259"/>
    <s v="Colorado"/>
    <s v="Clear Creek"/>
    <x v="0"/>
    <n v="1"/>
    <s v="1"/>
    <n v="0.2"/>
    <n v="7.0000000000000007E-2"/>
    <n v="7.0000000000000007E-2"/>
    <n v="74019"/>
    <n v="0"/>
    <n v="0.81"/>
  </r>
  <r>
    <n v="260"/>
    <s v="Colorado"/>
    <s v="Conejos"/>
    <x v="0"/>
    <n v="9"/>
    <s v="1"/>
    <n v="0.19"/>
    <n v="0.06"/>
    <n v="0.21"/>
    <n v="38777"/>
    <n v="1.255272505103306"/>
    <n v="0.82"/>
  </r>
  <r>
    <n v="261"/>
    <s v="Colorado"/>
    <s v="Costilla"/>
    <x v="0"/>
    <n v="9"/>
    <s v="1"/>
    <n v="0.27"/>
    <n v="0.09"/>
    <n v="0.25"/>
    <n v="31557"/>
    <n v="0"/>
    <n v="0.77"/>
  </r>
  <r>
    <n v="262"/>
    <s v="Colorado"/>
    <s v="Crowley"/>
    <x v="0"/>
    <n v="8"/>
    <s v="1"/>
    <n v="0.14000000000000001"/>
    <n v="0.06"/>
    <n v="0.23"/>
    <n v="35880"/>
    <n v="0"/>
    <n v="0.42"/>
  </r>
  <r>
    <n v="263"/>
    <s v="Colorado"/>
    <s v="Custer"/>
    <x v="0"/>
    <n v="8"/>
    <s v="1"/>
    <n v="0.32"/>
    <n v="0.14000000000000001"/>
    <n v="0.12"/>
    <n v="55242"/>
    <n v="0"/>
    <n v="0.68"/>
  </r>
  <r>
    <n v="264"/>
    <s v="Colorado"/>
    <s v="Delta"/>
    <x v="0"/>
    <n v="6"/>
    <s v="2"/>
    <n v="0.26"/>
    <n v="0.09"/>
    <n v="0.14000000000000001"/>
    <n v="46786"/>
    <n v="1.6989700043360187"/>
    <n v="0.74"/>
  </r>
  <r>
    <n v="265"/>
    <s v="Colorado"/>
    <s v="Denver"/>
    <x v="0"/>
    <n v="1"/>
    <s v="3"/>
    <n v="0.12"/>
    <n v="0.05"/>
    <n v="0.11"/>
    <n v="68069"/>
    <n v="3.3988077302032647"/>
    <n v="0.88"/>
  </r>
  <r>
    <n v="266"/>
    <s v="Colorado"/>
    <s v="Dolores"/>
    <x v="0"/>
    <n v="9"/>
    <s v="1"/>
    <n v="0.25"/>
    <n v="0.09"/>
    <n v="0.13"/>
    <n v="47482"/>
    <n v="0"/>
    <n v="0.78"/>
  </r>
  <r>
    <n v="267"/>
    <s v="Colorado"/>
    <s v="Douglas"/>
    <x v="0"/>
    <n v="1"/>
    <s v="3"/>
    <n v="0.12"/>
    <n v="0.05"/>
    <n v="0.03"/>
    <n v="120670"/>
    <n v="2.7641761323903307"/>
    <n v="0.9"/>
  </r>
  <r>
    <n v="268"/>
    <s v="Colorado"/>
    <s v="Eagle"/>
    <x v="0"/>
    <n v="5"/>
    <s v="2"/>
    <n v="0.12"/>
    <n v="0.03"/>
    <n v="7.0000000000000007E-2"/>
    <n v="86896"/>
    <n v="1.7323937598229686"/>
    <n v="0.89"/>
  </r>
  <r>
    <n v="269"/>
    <s v="Colorado"/>
    <s v="Elbert"/>
    <x v="0"/>
    <n v="1"/>
    <s v="2"/>
    <n v="0.16"/>
    <n v="0.08"/>
    <n v="0.05"/>
    <n v="98247"/>
    <n v="0"/>
    <n v="0.85"/>
  </r>
  <r>
    <n v="270"/>
    <s v="Colorado"/>
    <s v="El Paso"/>
    <x v="0"/>
    <n v="2"/>
    <s v="3"/>
    <n v="0.13"/>
    <n v="0.13"/>
    <n v="0.1"/>
    <n v="67923"/>
    <n v="3.1287222843384268"/>
    <n v="0.87"/>
  </r>
  <r>
    <n v="271"/>
    <s v="Colorado"/>
    <s v="Fremont"/>
    <x v="0"/>
    <n v="4"/>
    <s v="2"/>
    <n v="0.22"/>
    <n v="0.1"/>
    <n v="0.14000000000000001"/>
    <n v="47885"/>
    <n v="1.414973347970818"/>
    <n v="0.65"/>
  </r>
  <r>
    <n v="272"/>
    <s v="Colorado"/>
    <s v="Garfield"/>
    <x v="0"/>
    <n v="5"/>
    <s v="2"/>
    <n v="0.13"/>
    <n v="0.05"/>
    <n v="0.08"/>
    <n v="74421"/>
    <n v="2.0492180226701815"/>
    <n v="0.87"/>
  </r>
  <r>
    <n v="273"/>
    <s v="Colorado"/>
    <s v="Gilpin"/>
    <x v="0"/>
    <n v="1"/>
    <s v="1"/>
    <n v="0.17"/>
    <n v="0.09"/>
    <n v="7.0000000000000007E-2"/>
    <n v="72949"/>
    <n v="0"/>
    <n v="0.84"/>
  </r>
  <r>
    <n v="274"/>
    <s v="Colorado"/>
    <s v="Grand"/>
    <x v="0"/>
    <n v="7"/>
    <s v="2"/>
    <n v="0.18"/>
    <n v="7.0000000000000007E-2"/>
    <n v="0.08"/>
    <n v="69214"/>
    <n v="1.0413926851582251"/>
    <n v="0.83"/>
  </r>
  <r>
    <n v="275"/>
    <s v="Colorado"/>
    <s v="Gunnison"/>
    <x v="0"/>
    <n v="7"/>
    <s v="2"/>
    <n v="0.13"/>
    <n v="0.05"/>
    <n v="0.1"/>
    <n v="61268"/>
    <n v="1.3979400086720377"/>
    <n v="0.82"/>
  </r>
  <r>
    <n v="276"/>
    <s v="Colorado"/>
    <s v="Hinsdale"/>
    <x v="0"/>
    <n v="9"/>
    <s v="1"/>
    <n v="0.3"/>
    <n v="0.1"/>
    <n v="0.09"/>
    <n v="62149"/>
    <n v="0"/>
    <n v="0.71"/>
  </r>
  <r>
    <n v="277"/>
    <s v="Colorado"/>
    <s v="Huerfano"/>
    <x v="0"/>
    <n v="6"/>
    <s v="1"/>
    <n v="0.31"/>
    <n v="0.11"/>
    <n v="0.21"/>
    <n v="38242"/>
    <n v="2.1492191126553797"/>
    <n v="0.72"/>
  </r>
  <r>
    <n v="278"/>
    <s v="Colorado"/>
    <s v="Jackson"/>
    <x v="0"/>
    <n v="9"/>
    <s v="1"/>
    <n v="0.22"/>
    <n v="0.09"/>
    <n v="0.13"/>
    <n v="51457"/>
    <n v="0"/>
    <n v="0.79"/>
  </r>
  <r>
    <n v="279"/>
    <s v="Colorado"/>
    <s v="Jefferson"/>
    <x v="0"/>
    <n v="1"/>
    <s v="3"/>
    <n v="0.16"/>
    <n v="7.0000000000000007E-2"/>
    <n v="7.0000000000000007E-2"/>
    <n v="85550"/>
    <n v="2.8195439355418688"/>
    <n v="0.84"/>
  </r>
  <r>
    <n v="280"/>
    <s v="Colorado"/>
    <s v="Kiowa"/>
    <x v="0"/>
    <n v="9"/>
    <s v="1"/>
    <n v="0.23"/>
    <n v="0.04"/>
    <n v="0.14000000000000001"/>
    <n v="44704"/>
    <n v="1.414973347970818"/>
    <n v="0.78"/>
  </r>
  <r>
    <n v="281"/>
    <s v="Colorado"/>
    <s v="Kit Carson"/>
    <x v="0"/>
    <n v="7"/>
    <s v="1"/>
    <n v="0.19"/>
    <n v="0.08"/>
    <n v="0.13"/>
    <n v="48342"/>
    <n v="1.3010299956639813"/>
    <n v="0.81"/>
  </r>
  <r>
    <n v="282"/>
    <s v="Colorado"/>
    <s v="Lake"/>
    <x v="0"/>
    <n v="6"/>
    <s v="1"/>
    <n v="0.14000000000000001"/>
    <n v="7.0000000000000007E-2"/>
    <n v="0.12"/>
    <n v="51802"/>
    <n v="0.95424250943932487"/>
    <n v="0.85"/>
  </r>
  <r>
    <n v="283"/>
    <s v="Colorado"/>
    <s v="La Plata"/>
    <x v="0"/>
    <n v="4"/>
    <s v="2"/>
    <n v="0.17"/>
    <n v="0.06"/>
    <n v="0.09"/>
    <n v="66219"/>
    <n v="1.9777236052888478"/>
    <n v="0.81"/>
  </r>
  <r>
    <n v="284"/>
    <s v="Colorado"/>
    <s v="Larimer"/>
    <x v="0"/>
    <n v="2"/>
    <s v="3"/>
    <n v="0.16"/>
    <n v="0.06"/>
    <n v="0.1"/>
    <n v="71306"/>
    <n v="2.7979596437371961"/>
    <n v="0.84"/>
  </r>
  <r>
    <n v="285"/>
    <s v="Colorado"/>
    <s v="Las Animas"/>
    <x v="0"/>
    <n v="7"/>
    <s v="2"/>
    <n v="0.24"/>
    <n v="0.09"/>
    <n v="0.18"/>
    <n v="41485"/>
    <n v="1.2787536009528289"/>
    <n v="0.74"/>
  </r>
  <r>
    <n v="286"/>
    <s v="Colorado"/>
    <s v="Lincoln"/>
    <x v="0"/>
    <n v="8"/>
    <s v="1"/>
    <n v="0.18"/>
    <n v="0.06"/>
    <n v="0.13"/>
    <n v="46690"/>
    <n v="1.6627578316815741"/>
    <n v="0.67"/>
  </r>
  <r>
    <n v="287"/>
    <s v="Colorado"/>
    <s v="Logan"/>
    <x v="0"/>
    <n v="7"/>
    <s v="2"/>
    <n v="0.18"/>
    <n v="0.06"/>
    <n v="0.12"/>
    <n v="53168"/>
    <n v="1.414973347970818"/>
    <n v="0.71"/>
  </r>
  <r>
    <n v="288"/>
    <s v="Colorado"/>
    <s v="Mesa"/>
    <x v="0"/>
    <n v="3"/>
    <s v="3"/>
    <n v="0.19"/>
    <n v="0.08"/>
    <n v="0.14000000000000001"/>
    <n v="51132"/>
    <n v="2.6702458530741242"/>
    <n v="0.81"/>
  </r>
  <r>
    <n v="289"/>
    <s v="Colorado"/>
    <s v="Mineral"/>
    <x v="0"/>
    <n v="9"/>
    <s v="1"/>
    <n v="0.31"/>
    <n v="0.1"/>
    <n v="0.09"/>
    <n v="60210"/>
    <n v="0"/>
    <n v="0.71"/>
  </r>
  <r>
    <n v="290"/>
    <s v="Colorado"/>
    <s v="Moffat"/>
    <x v="0"/>
    <n v="7"/>
    <s v="2"/>
    <n v="0.15"/>
    <n v="0.06"/>
    <n v="0.12"/>
    <n v="59500"/>
    <n v="1.414973347970818"/>
    <n v="0.86"/>
  </r>
  <r>
    <n v="291"/>
    <s v="Colorado"/>
    <s v="Montezuma"/>
    <x v="0"/>
    <n v="6"/>
    <s v="2"/>
    <n v="0.22"/>
    <n v="0.08"/>
    <n v="0.16"/>
    <n v="50180"/>
    <n v="1.414973347970818"/>
    <n v="0.79"/>
  </r>
  <r>
    <n v="292"/>
    <s v="Colorado"/>
    <s v="Montrose"/>
    <x v="0"/>
    <n v="4"/>
    <s v="2"/>
    <n v="0.23"/>
    <n v="0.08"/>
    <n v="0.11"/>
    <n v="52576"/>
    <n v="1.7853298350107671"/>
    <n v="0.78"/>
  </r>
  <r>
    <n v="293"/>
    <s v="Colorado"/>
    <s v="Morgan"/>
    <x v="0"/>
    <n v="6"/>
    <s v="2"/>
    <n v="0.15"/>
    <n v="0.05"/>
    <n v="0.12"/>
    <n v="55387"/>
    <n v="1.8450980400142569"/>
    <n v="0.84"/>
  </r>
  <r>
    <n v="294"/>
    <s v="Colorado"/>
    <s v="Otero"/>
    <x v="0"/>
    <n v="6"/>
    <s v="2"/>
    <n v="0.2"/>
    <n v="7.0000000000000007E-2"/>
    <n v="0.2"/>
    <n v="40064"/>
    <n v="2.0293837776852097"/>
    <n v="0.8"/>
  </r>
  <r>
    <n v="295"/>
    <s v="Colorado"/>
    <s v="Ouray"/>
    <x v="0"/>
    <n v="9"/>
    <s v="1"/>
    <n v="0.27"/>
    <n v="0.09"/>
    <n v="7.0000000000000007E-2"/>
    <n v="68900"/>
    <n v="0"/>
    <n v="0.74"/>
  </r>
  <r>
    <n v="296"/>
    <s v="Colorado"/>
    <s v="Park"/>
    <x v="0"/>
    <n v="1"/>
    <s v="2"/>
    <n v="0.2"/>
    <n v="0.09"/>
    <n v="0.08"/>
    <n v="72121"/>
    <n v="0"/>
    <n v="0.81"/>
  </r>
  <r>
    <n v="297"/>
    <s v="Colorado"/>
    <s v="Phillips"/>
    <x v="0"/>
    <n v="9"/>
    <s v="1"/>
    <n v="0.23"/>
    <n v="0.06"/>
    <n v="0.11"/>
    <n v="52367"/>
    <n v="1.6127838567197355"/>
    <n v="0.78"/>
  </r>
  <r>
    <n v="298"/>
    <s v="Colorado"/>
    <s v="Pitkin"/>
    <x v="0"/>
    <n v="7"/>
    <s v="2"/>
    <n v="0.19"/>
    <n v="0.04"/>
    <n v="7.0000000000000007E-2"/>
    <n v="89034"/>
    <n v="1.414973347970818"/>
    <n v="0.81"/>
  </r>
  <r>
    <n v="299"/>
    <s v="Colorado"/>
    <s v="Prowers"/>
    <x v="0"/>
    <n v="7"/>
    <s v="2"/>
    <n v="0.18"/>
    <n v="0.05"/>
    <n v="0.21"/>
    <n v="42455"/>
    <n v="1.414973347970818"/>
    <n v="0.82"/>
  </r>
  <r>
    <n v="300"/>
    <s v="Colorado"/>
    <s v="Pueblo"/>
    <x v="0"/>
    <n v="3"/>
    <s v="3"/>
    <n v="0.18"/>
    <n v="0.08"/>
    <n v="0.17"/>
    <n v="48308"/>
    <n v="2.9956351945975501"/>
    <n v="0.83"/>
  </r>
  <r>
    <n v="301"/>
    <s v="Colorado"/>
    <s v="Rio Blanco"/>
    <x v="0"/>
    <n v="9"/>
    <s v="1"/>
    <n v="0.16"/>
    <n v="7.0000000000000007E-2"/>
    <n v="0.1"/>
    <n v="63411"/>
    <n v="1.7708520116421442"/>
    <n v="0.82"/>
  </r>
  <r>
    <n v="302"/>
    <s v="Colorado"/>
    <s v="Rio Grande"/>
    <x v="0"/>
    <n v="7"/>
    <s v="2"/>
    <n v="0.2"/>
    <n v="7.0000000000000007E-2"/>
    <n v="0.14000000000000001"/>
    <n v="44171"/>
    <n v="1.255272505103306"/>
    <n v="0.82"/>
  </r>
  <r>
    <n v="303"/>
    <s v="Colorado"/>
    <s v="Routt"/>
    <x v="0"/>
    <n v="7"/>
    <s v="2"/>
    <n v="0.15"/>
    <n v="0.05"/>
    <n v="7.0000000000000007E-2"/>
    <n v="81033"/>
    <n v="1.6020599913279623"/>
    <n v="0.85"/>
  </r>
  <r>
    <n v="304"/>
    <s v="Colorado"/>
    <s v="Saguache"/>
    <x v="0"/>
    <n v="9"/>
    <s v="1"/>
    <n v="0.23"/>
    <n v="0.06"/>
    <n v="0.25"/>
    <n v="36869"/>
    <n v="0"/>
    <n v="0.77"/>
  </r>
  <r>
    <n v="305"/>
    <s v="Colorado"/>
    <s v="San Juan"/>
    <x v="0"/>
    <n v="9"/>
    <s v="1"/>
    <n v="0.23"/>
    <n v="0.1"/>
    <n v="0.14000000000000001"/>
    <n v="46878"/>
    <n v="0"/>
    <n v="0.76"/>
  </r>
  <r>
    <n v="306"/>
    <s v="Colorado"/>
    <s v="San Miguel"/>
    <x v="0"/>
    <n v="9"/>
    <s v="1"/>
    <n v="0.15"/>
    <n v="0.04"/>
    <n v="0.09"/>
    <n v="69458"/>
    <n v="0"/>
    <n v="0.86"/>
  </r>
  <r>
    <n v="307"/>
    <s v="Colorado"/>
    <s v="Sedgwick"/>
    <x v="0"/>
    <n v="9"/>
    <s v="1"/>
    <n v="0.26"/>
    <n v="0.09"/>
    <n v="0.15"/>
    <n v="40009"/>
    <n v="1.8325089127062364"/>
    <n v="0.76"/>
  </r>
  <r>
    <n v="308"/>
    <s v="Colorado"/>
    <s v="Summit"/>
    <x v="0"/>
    <n v="5"/>
    <s v="2"/>
    <n v="0.14000000000000001"/>
    <n v="0.04"/>
    <n v="7.0000000000000007E-2"/>
    <n v="80078"/>
    <n v="1.5440680443502757"/>
    <n v="0.87"/>
  </r>
  <r>
    <n v="309"/>
    <s v="Colorado"/>
    <s v="Teller"/>
    <x v="0"/>
    <n v="2"/>
    <s v="2"/>
    <n v="0.22"/>
    <n v="0.11"/>
    <n v="7.0000000000000007E-2"/>
    <n v="64850"/>
    <n v="1.2041199826559248"/>
    <n v="0.8"/>
  </r>
  <r>
    <n v="310"/>
    <s v="Colorado"/>
    <s v="Washington"/>
    <x v="0"/>
    <n v="9"/>
    <s v="1"/>
    <n v="0.21"/>
    <n v="0.06"/>
    <n v="0.13"/>
    <n v="47869"/>
    <n v="0"/>
    <n v="0.77"/>
  </r>
  <r>
    <n v="311"/>
    <s v="Colorado"/>
    <s v="Weld"/>
    <x v="0"/>
    <n v="2"/>
    <s v="3"/>
    <n v="0.12"/>
    <n v="0.05"/>
    <n v="0.1"/>
    <n v="75629"/>
    <n v="2.5010592622177517"/>
    <n v="0.88"/>
  </r>
  <r>
    <n v="312"/>
    <s v="Colorado"/>
    <s v="Yuma"/>
    <x v="0"/>
    <n v="7"/>
    <s v="2"/>
    <n v="0.18"/>
    <n v="0.06"/>
    <n v="0.12"/>
    <n v="53253"/>
    <n v="1.9344984512435677"/>
    <n v="0.81"/>
  </r>
  <r>
    <n v="313"/>
    <s v="Connecticut"/>
    <s v="Fairfield"/>
    <x v="1"/>
    <n v="2"/>
    <s v="3"/>
    <n v="0.16"/>
    <n v="0.03"/>
    <n v="0.1"/>
    <n v="91183"/>
    <n v="3.2605483726369795"/>
    <n v="0.84"/>
  </r>
  <r>
    <n v="314"/>
    <s v="Connecticut"/>
    <s v="Hartford"/>
    <x v="0"/>
    <n v="1"/>
    <s v="3"/>
    <n v="0.17"/>
    <n v="0.05"/>
    <n v="0.11"/>
    <n v="73037"/>
    <n v="3.4161410311683289"/>
    <n v="0.83"/>
  </r>
  <r>
    <n v="315"/>
    <s v="Connecticut"/>
    <s v="Litchfield"/>
    <x v="0"/>
    <n v="4"/>
    <s v="3"/>
    <n v="0.21"/>
    <n v="0.06"/>
    <n v="7.0000000000000007E-2"/>
    <n v="76304"/>
    <n v="2.0899051114393981"/>
    <n v="0.81"/>
  </r>
  <r>
    <n v="316"/>
    <s v="Connecticut"/>
    <s v="Middlesex"/>
    <x v="0"/>
    <n v="1"/>
    <s v="3"/>
    <n v="0.2"/>
    <n v="0.05"/>
    <n v="0.06"/>
    <n v="88709"/>
    <n v="2.8095597146352675"/>
    <n v="0.8"/>
  </r>
  <r>
    <n v="317"/>
    <s v="Connecticut"/>
    <s v="New Haven"/>
    <x v="1"/>
    <n v="2"/>
    <s v="3"/>
    <n v="0.17"/>
    <n v="0.05"/>
    <n v="0.11"/>
    <n v="67720"/>
    <n v="3.398287305357401"/>
    <n v="0.83"/>
  </r>
  <r>
    <n v="318"/>
    <s v="Connecticut"/>
    <s v="New London"/>
    <x v="0"/>
    <n v="2"/>
    <s v="3"/>
    <n v="0.18"/>
    <n v="0.08"/>
    <n v="0.09"/>
    <n v="67790"/>
    <n v="2.6394864892685859"/>
    <n v="0.81"/>
  </r>
  <r>
    <n v="319"/>
    <s v="Connecticut"/>
    <s v="Tolland"/>
    <x v="0"/>
    <n v="1"/>
    <s v="3"/>
    <n v="0.16"/>
    <n v="0.05"/>
    <n v="7.0000000000000007E-2"/>
    <n v="89584"/>
    <n v="2.3263358609287512"/>
    <n v="0.77"/>
  </r>
  <r>
    <n v="320"/>
    <s v="Connecticut"/>
    <s v="Windham"/>
    <x v="0"/>
    <n v="2"/>
    <s v="3"/>
    <n v="0.17"/>
    <n v="0.06"/>
    <n v="0.11"/>
    <n v="65182"/>
    <n v="2.2095150145426308"/>
    <n v="0.84"/>
  </r>
  <r>
    <n v="321"/>
    <s v="Delaware"/>
    <s v="Kent"/>
    <x v="0"/>
    <n v="3"/>
    <s v="3"/>
    <n v="0.17"/>
    <n v="0.1"/>
    <n v="0.13"/>
    <n v="54980"/>
    <n v="2.6580113966571126"/>
    <n v="0.84"/>
  </r>
  <r>
    <n v="322"/>
    <s v="Delaware"/>
    <s v="New Castle"/>
    <x v="1"/>
    <n v="1"/>
    <s v="3"/>
    <n v="0.16"/>
    <n v="0.06"/>
    <n v="0.11"/>
    <n v="69562"/>
    <n v="3.2846562827885157"/>
    <n v="0.84"/>
  </r>
  <r>
    <n v="323"/>
    <s v="Delaware"/>
    <s v="Sussex"/>
    <x v="1"/>
    <n v="2"/>
    <s v="3"/>
    <n v="0.28000000000000003"/>
    <n v="0.09"/>
    <n v="0.12"/>
    <n v="59821"/>
    <n v="2.406540180433955"/>
    <n v="0.74"/>
  </r>
  <r>
    <n v="324"/>
    <s v="Dist. of Columbia"/>
    <s v="The District"/>
    <x v="0"/>
    <n v="1"/>
    <s v="3"/>
    <n v="0.12"/>
    <n v="0.04"/>
    <n v="0.15"/>
    <n v="82533"/>
    <n v="3.5954962218255742"/>
    <n v="0.85"/>
  </r>
  <r>
    <n v="325"/>
    <s v="Florida"/>
    <s v="Alachua"/>
    <x v="0"/>
    <n v="2"/>
    <s v="3"/>
    <n v="0.14000000000000001"/>
    <n v="7.0000000000000007E-2"/>
    <n v="0.19"/>
    <n v="51026"/>
    <n v="3.2513948500401044"/>
    <n v="0.83"/>
  </r>
  <r>
    <n v="326"/>
    <s v="Florida"/>
    <s v="Baker"/>
    <x v="0"/>
    <n v="1"/>
    <s v="2"/>
    <n v="0.14000000000000001"/>
    <n v="7.0000000000000007E-2"/>
    <n v="0.14000000000000001"/>
    <n v="52804"/>
    <n v="1.8388490907372552"/>
    <n v="0.8"/>
  </r>
  <r>
    <n v="327"/>
    <s v="Florida"/>
    <s v="Bay"/>
    <x v="0"/>
    <n v="3"/>
    <s v="3"/>
    <n v="0.17"/>
    <n v="0.12"/>
    <n v="0.13"/>
    <n v="51777"/>
    <n v="2.5831987739686229"/>
    <n v="0.85"/>
  </r>
  <r>
    <n v="328"/>
    <s v="Florida"/>
    <s v="Bradford"/>
    <x v="0"/>
    <n v="6"/>
    <s v="2"/>
    <n v="0.18"/>
    <n v="7.0000000000000007E-2"/>
    <n v="0.17"/>
    <n v="45075"/>
    <n v="1.6989700043360187"/>
    <n v="0.72"/>
  </r>
  <r>
    <n v="329"/>
    <s v="Florida"/>
    <s v="Brevard"/>
    <x v="1"/>
    <n v="2"/>
    <s v="3"/>
    <n v="0.24"/>
    <n v="0.11"/>
    <n v="0.11"/>
    <n v="57612"/>
    <n v="3.2530955858490316"/>
    <n v="0.79"/>
  </r>
  <r>
    <n v="330"/>
    <s v="Florida"/>
    <s v="Broward"/>
    <x v="1"/>
    <n v="1"/>
    <s v="4"/>
    <n v="0.17"/>
    <n v="0.04"/>
    <n v="0.13"/>
    <n v="57200"/>
    <n v="3.7474894922586728"/>
    <n v="0.85"/>
  </r>
  <r>
    <n v="331"/>
    <s v="Florida"/>
    <s v="Calhoun"/>
    <x v="0"/>
    <n v="6"/>
    <s v="2"/>
    <n v="0.18"/>
    <n v="0.08"/>
    <n v="0.18"/>
    <n v="38323"/>
    <n v="1.414973347970818"/>
    <n v="0.73"/>
  </r>
  <r>
    <n v="332"/>
    <s v="Florida"/>
    <s v="Charlotte"/>
    <x v="0"/>
    <n v="3"/>
    <s v="3"/>
    <n v="0.4"/>
    <n v="0.12"/>
    <n v="0.11"/>
    <n v="52724"/>
    <n v="2.8337843746564788"/>
    <n v="0.62"/>
  </r>
  <r>
    <n v="333"/>
    <s v="Florida"/>
    <s v="Citrus"/>
    <x v="0"/>
    <n v="3"/>
    <s v="3"/>
    <n v="0.36"/>
    <n v="0.14000000000000001"/>
    <n v="0.15"/>
    <n v="41556"/>
    <n v="2.5224442335063197"/>
    <n v="0.68"/>
  </r>
  <r>
    <n v="334"/>
    <s v="Florida"/>
    <s v="Clay"/>
    <x v="0"/>
    <n v="1"/>
    <s v="3"/>
    <n v="0.16"/>
    <n v="0.12"/>
    <n v="0.09"/>
    <n v="62835"/>
    <n v="2.705007959333336"/>
    <n v="0.87"/>
  </r>
  <r>
    <n v="335"/>
    <s v="Florida"/>
    <s v="Collier"/>
    <x v="0"/>
    <n v="2"/>
    <s v="3"/>
    <n v="0.32"/>
    <n v="7.0000000000000007E-2"/>
    <n v="0.1"/>
    <n v="70649"/>
    <n v="3.0157787563890408"/>
    <n v="0.68"/>
  </r>
  <r>
    <n v="336"/>
    <s v="Florida"/>
    <s v="Columbia"/>
    <x v="0"/>
    <n v="4"/>
    <s v="2"/>
    <n v="0.19"/>
    <n v="0.09"/>
    <n v="0.16"/>
    <n v="46195"/>
    <n v="2.1846914308175989"/>
    <n v="0.79"/>
  </r>
  <r>
    <n v="337"/>
    <s v="Florida"/>
    <s v="DeSoto"/>
    <x v="0"/>
    <n v="6"/>
    <s v="2"/>
    <n v="0.22"/>
    <n v="0.06"/>
    <n v="0.24"/>
    <n v="37233"/>
    <n v="1.6627578316815741"/>
    <n v="0.72"/>
  </r>
  <r>
    <n v="338"/>
    <s v="Florida"/>
    <s v="Dixie"/>
    <x v="0"/>
    <n v="6"/>
    <s v="2"/>
    <n v="0.24"/>
    <n v="0.1"/>
    <n v="0.22"/>
    <n v="37148"/>
    <n v="0"/>
    <n v="0.7"/>
  </r>
  <r>
    <n v="339"/>
    <s v="Florida"/>
    <s v="Duval"/>
    <x v="1"/>
    <n v="1"/>
    <s v="3"/>
    <n v="0.14000000000000001"/>
    <n v="0.09"/>
    <n v="0.14000000000000001"/>
    <n v="55733"/>
    <n v="3.5593080109070123"/>
    <n v="0.87"/>
  </r>
  <r>
    <n v="340"/>
    <s v="Florida"/>
    <s v="Escambia"/>
    <x v="0"/>
    <n v="2"/>
    <s v="3"/>
    <n v="0.17"/>
    <n v="0.12"/>
    <n v="0.14000000000000001"/>
    <n v="50644"/>
    <n v="3.0874264570362855"/>
    <n v="0.82"/>
  </r>
  <r>
    <n v="341"/>
    <s v="Florida"/>
    <s v="Flagler"/>
    <x v="0"/>
    <n v="2"/>
    <s v="3"/>
    <n v="0.31"/>
    <n v="0.11"/>
    <n v="0.1"/>
    <n v="58975"/>
    <n v="2"/>
    <n v="0.72"/>
  </r>
  <r>
    <n v="342"/>
    <s v="Florida"/>
    <s v="Franklin"/>
    <x v="0"/>
    <n v="6"/>
    <s v="2"/>
    <n v="0.24"/>
    <n v="0.09"/>
    <n v="0.2"/>
    <n v="40297"/>
    <n v="1.2041199826559248"/>
    <n v="0.66"/>
  </r>
  <r>
    <n v="343"/>
    <s v="Florida"/>
    <s v="Gadsden"/>
    <x v="0"/>
    <n v="2"/>
    <s v="2"/>
    <n v="0.18"/>
    <n v="7.0000000000000007E-2"/>
    <n v="0.22"/>
    <n v="42259"/>
    <n v="2.9947569445876283"/>
    <n v="0.8"/>
  </r>
  <r>
    <n v="344"/>
    <s v="Florida"/>
    <s v="Gilchrist"/>
    <x v="0"/>
    <n v="2"/>
    <s v="2"/>
    <n v="0.2"/>
    <n v="0.08"/>
    <n v="0.16"/>
    <n v="42186"/>
    <n v="0"/>
    <n v="0.77"/>
  </r>
  <r>
    <n v="345"/>
    <s v="Florida"/>
    <s v="Glades"/>
    <x v="0"/>
    <n v="6"/>
    <s v="2"/>
    <n v="0.27"/>
    <n v="7.0000000000000007E-2"/>
    <n v="0.18"/>
    <n v="38680"/>
    <n v="0"/>
    <n v="0.64"/>
  </r>
  <r>
    <n v="346"/>
    <s v="Florida"/>
    <s v="Gulf"/>
    <x v="0"/>
    <n v="3"/>
    <s v="2"/>
    <n v="0.22"/>
    <n v="0.1"/>
    <n v="0.16"/>
    <n v="45426"/>
    <n v="1.1139433523068367"/>
    <n v="0.64"/>
  </r>
  <r>
    <n v="347"/>
    <s v="Florida"/>
    <s v="Hamilton"/>
    <x v="0"/>
    <n v="6"/>
    <s v="2"/>
    <n v="0.18"/>
    <n v="0.06"/>
    <n v="0.22"/>
    <n v="36299"/>
    <n v="0"/>
    <n v="0.67"/>
  </r>
  <r>
    <n v="348"/>
    <s v="Florida"/>
    <s v="Hardee"/>
    <x v="0"/>
    <n v="6"/>
    <s v="2"/>
    <n v="0.17"/>
    <n v="0.05"/>
    <n v="0.26"/>
    <n v="39169"/>
    <n v="1.414973347970818"/>
    <n v="0.8"/>
  </r>
  <r>
    <n v="349"/>
    <s v="Florida"/>
    <s v="Hendry"/>
    <x v="0"/>
    <n v="4"/>
    <s v="2"/>
    <n v="0.14000000000000001"/>
    <n v="0.04"/>
    <n v="0.24"/>
    <n v="44391"/>
    <n v="1.414973347970818"/>
    <n v="0.86"/>
  </r>
  <r>
    <n v="350"/>
    <s v="Florida"/>
    <s v="Hernando"/>
    <x v="0"/>
    <n v="1"/>
    <s v="3"/>
    <n v="0.27"/>
    <n v="0.09"/>
    <n v="0.14000000000000001"/>
    <n v="45884"/>
    <n v="2.7379873263334309"/>
    <n v="0.77"/>
  </r>
  <r>
    <n v="351"/>
    <s v="Florida"/>
    <s v="Highlands"/>
    <x v="0"/>
    <n v="3"/>
    <s v="3"/>
    <n v="0.35"/>
    <n v="0.1"/>
    <n v="0.2"/>
    <n v="39994"/>
    <n v="2.4440447959180762"/>
    <n v="0.67"/>
  </r>
  <r>
    <n v="352"/>
    <s v="Florida"/>
    <s v="Hillsborough"/>
    <x v="1"/>
    <n v="1"/>
    <s v="4"/>
    <n v="0.14000000000000001"/>
    <n v="7.0000000000000007E-2"/>
    <n v="0.14000000000000001"/>
    <n v="58361"/>
    <n v="3.6499187187354192"/>
    <n v="0.87"/>
  </r>
  <r>
    <n v="353"/>
    <s v="Florida"/>
    <s v="Holmes"/>
    <x v="0"/>
    <n v="6"/>
    <s v="2"/>
    <n v="0.2"/>
    <n v="0.09"/>
    <n v="0.22"/>
    <n v="38040"/>
    <n v="1.3222192947339193"/>
    <n v="0.76"/>
  </r>
  <r>
    <n v="354"/>
    <s v="Florida"/>
    <s v="Indian River"/>
    <x v="1"/>
    <n v="3"/>
    <s v="3"/>
    <n v="0.33"/>
    <n v="0.11"/>
    <n v="0.11"/>
    <n v="58228"/>
    <n v="2.6580113966571126"/>
    <n v="0.69"/>
  </r>
  <r>
    <n v="355"/>
    <s v="Florida"/>
    <s v="Jackson"/>
    <x v="0"/>
    <n v="6"/>
    <s v="2"/>
    <n v="0.2"/>
    <n v="0.08"/>
    <n v="0.2"/>
    <n v="39545"/>
    <n v="1.8388490907372552"/>
    <n v="0.7"/>
  </r>
  <r>
    <n v="356"/>
    <s v="Florida"/>
    <s v="Jefferson"/>
    <x v="0"/>
    <n v="2"/>
    <s v="2"/>
    <n v="0.24"/>
    <n v="0.08"/>
    <n v="0.16"/>
    <n v="46332"/>
    <n v="0"/>
    <n v="0.71"/>
  </r>
  <r>
    <n v="357"/>
    <s v="Florida"/>
    <s v="Lafayette"/>
    <x v="0"/>
    <n v="9"/>
    <s v="1"/>
    <n v="0.16"/>
    <n v="0.05"/>
    <n v="0.17"/>
    <n v="42689"/>
    <n v="0"/>
    <n v="0.69"/>
  </r>
  <r>
    <n v="358"/>
    <s v="Florida"/>
    <s v="Lake"/>
    <x v="1"/>
    <n v="1"/>
    <s v="3"/>
    <n v="0.27"/>
    <n v="0.09"/>
    <n v="0.11"/>
    <n v="52447"/>
    <n v="3.0461047872460387"/>
    <n v="0.76"/>
  </r>
  <r>
    <n v="359"/>
    <s v="Florida"/>
    <s v="Lee"/>
    <x v="1"/>
    <n v="2"/>
    <s v="3"/>
    <n v="0.28999999999999998"/>
    <n v="0.08"/>
    <n v="0.12"/>
    <n v="56343"/>
    <n v="3.2247919564926817"/>
    <n v="0.73"/>
  </r>
  <r>
    <n v="360"/>
    <s v="Florida"/>
    <s v="Leon"/>
    <x v="0"/>
    <n v="2"/>
    <s v="3"/>
    <n v="0.13"/>
    <n v="0.06"/>
    <n v="0.2"/>
    <n v="51046"/>
    <n v="2.9153998352122699"/>
    <n v="0.84"/>
  </r>
  <r>
    <n v="361"/>
    <s v="Florida"/>
    <s v="Levy"/>
    <x v="0"/>
    <n v="6"/>
    <s v="2"/>
    <n v="0.25"/>
    <n v="0.1"/>
    <n v="0.16"/>
    <n v="39037"/>
    <n v="1.3222192947339193"/>
    <n v="0.79"/>
  </r>
  <r>
    <n v="362"/>
    <s v="Florida"/>
    <s v="Liberty"/>
    <x v="0"/>
    <n v="8"/>
    <s v="1"/>
    <n v="0.15"/>
    <n v="0.05"/>
    <n v="0.18"/>
    <n v="40814"/>
    <n v="0"/>
    <n v="0.65"/>
  </r>
  <r>
    <n v="363"/>
    <s v="Florida"/>
    <s v="Madison"/>
    <x v="0"/>
    <n v="6"/>
    <s v="2"/>
    <n v="0.2"/>
    <n v="0.06"/>
    <n v="0.2"/>
    <n v="38249"/>
    <n v="1.414973347970818"/>
    <n v="0.73"/>
  </r>
  <r>
    <n v="364"/>
    <s v="Florida"/>
    <s v="Manatee"/>
    <x v="0"/>
    <n v="2"/>
    <s v="3"/>
    <n v="0.27"/>
    <n v="0.09"/>
    <n v="0.1"/>
    <n v="59587"/>
    <n v="2.975431808509263"/>
    <n v="0.74"/>
  </r>
  <r>
    <n v="365"/>
    <s v="Florida"/>
    <s v="Marion"/>
    <x v="0"/>
    <n v="2"/>
    <s v="3"/>
    <n v="0.28999999999999998"/>
    <n v="0.1"/>
    <n v="0.15"/>
    <n v="44517"/>
    <n v="2.8876173003357359"/>
    <n v="0.72"/>
  </r>
  <r>
    <n v="366"/>
    <s v="Florida"/>
    <s v="Martin"/>
    <x v="1"/>
    <n v="2"/>
    <s v="3"/>
    <n v="0.31"/>
    <n v="0.09"/>
    <n v="0.1"/>
    <n v="61592"/>
    <n v="2.7512791039833422"/>
    <n v="0.7"/>
  </r>
  <r>
    <n v="367"/>
    <s v="Florida"/>
    <s v="Miami-Dade"/>
    <x v="1"/>
    <n v="1"/>
    <s v="4"/>
    <n v="0.16"/>
    <n v="0.02"/>
    <n v="0.16"/>
    <n v="52043"/>
    <n v="3.9033070799641738"/>
    <n v="0.84"/>
  </r>
  <r>
    <n v="368"/>
    <s v="Florida"/>
    <s v="Monroe"/>
    <x v="0"/>
    <n v="4"/>
    <s v="2"/>
    <n v="0.23"/>
    <n v="0.11"/>
    <n v="0.12"/>
    <n v="67094"/>
    <n v="2.1492191126553797"/>
    <n v="0.78"/>
  </r>
  <r>
    <n v="369"/>
    <s v="Florida"/>
    <s v="Nassau"/>
    <x v="0"/>
    <n v="1"/>
    <s v="2"/>
    <n v="0.22"/>
    <n v="0.1"/>
    <n v="0.1"/>
    <n v="66898"/>
    <n v="1.7242758696007889"/>
    <n v="0.81"/>
  </r>
  <r>
    <n v="370"/>
    <s v="Florida"/>
    <s v="Okaloosa"/>
    <x v="0"/>
    <n v="3"/>
    <s v="3"/>
    <n v="0.16"/>
    <n v="0.18"/>
    <n v="0.12"/>
    <n v="62779"/>
    <n v="2.6901960800285138"/>
    <n v="0.85"/>
  </r>
  <r>
    <n v="371"/>
    <s v="Florida"/>
    <s v="Okeechobee"/>
    <x v="0"/>
    <n v="4"/>
    <s v="2"/>
    <n v="0.2"/>
    <n v="7.0000000000000007E-2"/>
    <n v="0.2"/>
    <n v="42258"/>
    <n v="2.0043213737826426"/>
    <n v="0.76"/>
  </r>
  <r>
    <n v="372"/>
    <s v="Florida"/>
    <s v="Orange"/>
    <x v="1"/>
    <n v="1"/>
    <s v="4"/>
    <n v="0.12"/>
    <n v="0.05"/>
    <n v="0.15"/>
    <n v="58037"/>
    <n v="3.7108786176851729"/>
    <n v="0.88"/>
  </r>
  <r>
    <n v="373"/>
    <s v="Florida"/>
    <s v="Osceola"/>
    <x v="1"/>
    <n v="1"/>
    <s v="3"/>
    <n v="0.13"/>
    <n v="0.05"/>
    <n v="0.13"/>
    <n v="50473"/>
    <n v="2.7101173651118162"/>
    <n v="0.89"/>
  </r>
  <r>
    <n v="374"/>
    <s v="Florida"/>
    <s v="Palm Beach"/>
    <x v="0"/>
    <n v="1"/>
    <s v="4"/>
    <n v="0.24"/>
    <n v="0.06"/>
    <n v="0.12"/>
    <n v="61735"/>
    <n v="3.6366884479532828"/>
    <n v="0.77"/>
  </r>
  <r>
    <n v="375"/>
    <s v="Florida"/>
    <s v="Pasco"/>
    <x v="0"/>
    <n v="1"/>
    <s v="3"/>
    <n v="0.23"/>
    <n v="0.09"/>
    <n v="0.12"/>
    <n v="53788"/>
    <n v="3.1241780554746752"/>
    <n v="0.81"/>
  </r>
  <r>
    <n v="376"/>
    <s v="Florida"/>
    <s v="Pinellas"/>
    <x v="0"/>
    <n v="1"/>
    <s v="3"/>
    <n v="0.25"/>
    <n v="0.09"/>
    <n v="0.12"/>
    <n v="52226"/>
    <n v="3.5910646070264991"/>
    <n v="0.78"/>
  </r>
  <r>
    <n v="377"/>
    <s v="Florida"/>
    <s v="Polk"/>
    <x v="0"/>
    <n v="2"/>
    <s v="3"/>
    <n v="0.2"/>
    <n v="7.0000000000000007E-2"/>
    <n v="0.15"/>
    <n v="51354"/>
    <n v="3.2089785172762535"/>
    <n v="0.81"/>
  </r>
  <r>
    <n v="378"/>
    <s v="Florida"/>
    <s v="Putnam"/>
    <x v="0"/>
    <n v="4"/>
    <s v="2"/>
    <n v="0.23"/>
    <n v="0.1"/>
    <n v="0.18"/>
    <n v="39578"/>
    <n v="2"/>
    <n v="0.79"/>
  </r>
  <r>
    <n v="379"/>
    <s v="Florida"/>
    <s v="St. Johns"/>
    <x v="0"/>
    <n v="1"/>
    <s v="3"/>
    <n v="0.2"/>
    <n v="0.08"/>
    <n v="7.0000000000000007E-2"/>
    <n v="81925"/>
    <n v="2.3117538610557542"/>
    <n v="0.82"/>
  </r>
  <r>
    <n v="380"/>
    <s v="Florida"/>
    <s v="St. Lucie"/>
    <x v="0"/>
    <n v="2"/>
    <s v="3"/>
    <n v="0.24"/>
    <n v="0.08"/>
    <n v="0.12"/>
    <n v="53377"/>
    <n v="2.7788744720027396"/>
    <n v="0.78"/>
  </r>
  <r>
    <n v="381"/>
    <s v="Florida"/>
    <s v="Santa Rosa"/>
    <x v="0"/>
    <n v="2"/>
    <s v="3"/>
    <n v="0.16"/>
    <n v="0.12"/>
    <n v="0.09"/>
    <n v="69541"/>
    <n v="2.406540180433955"/>
    <n v="0.84"/>
  </r>
  <r>
    <n v="382"/>
    <s v="Florida"/>
    <s v="Sarasota"/>
    <x v="0"/>
    <n v="2"/>
    <s v="3"/>
    <n v="0.37"/>
    <n v="0.1"/>
    <n v="0.1"/>
    <n v="61652"/>
    <n v="3.1464381352857744"/>
    <n v="0.65"/>
  </r>
  <r>
    <n v="383"/>
    <s v="Florida"/>
    <s v="Seminole"/>
    <x v="1"/>
    <n v="1"/>
    <s v="3"/>
    <n v="0.16"/>
    <n v="7.0000000000000007E-2"/>
    <n v="0.1"/>
    <n v="67187"/>
    <n v="2.4424797690644486"/>
    <n v="0.87"/>
  </r>
  <r>
    <n v="384"/>
    <s v="Florida"/>
    <s v="Sumter"/>
    <x v="0"/>
    <n v="3"/>
    <s v="3"/>
    <n v="0.57999999999999996"/>
    <n v="0.14000000000000001"/>
    <n v="0.09"/>
    <n v="55324"/>
    <n v="1.6127838567197355"/>
    <n v="0.39"/>
  </r>
  <r>
    <n v="385"/>
    <s v="Florida"/>
    <s v="Suwannee"/>
    <x v="0"/>
    <n v="6"/>
    <s v="2"/>
    <n v="0.21"/>
    <n v="0.09"/>
    <n v="0.18"/>
    <n v="38525"/>
    <n v="1.414973347970818"/>
    <n v="0.77"/>
  </r>
  <r>
    <n v="386"/>
    <s v="Florida"/>
    <s v="Taylor"/>
    <x v="0"/>
    <n v="6"/>
    <s v="2"/>
    <n v="0.2"/>
    <n v="7.0000000000000007E-2"/>
    <n v="0.19"/>
    <n v="42307"/>
    <n v="1.3979400086720377"/>
    <n v="0.72"/>
  </r>
  <r>
    <n v="387"/>
    <s v="Florida"/>
    <s v="Union"/>
    <x v="0"/>
    <n v="6"/>
    <s v="2"/>
    <n v="0.15"/>
    <n v="7.0000000000000007E-2"/>
    <n v="0.14000000000000001"/>
    <n v="45906"/>
    <n v="2.1643528557844371"/>
    <n v="0.59"/>
  </r>
  <r>
    <n v="388"/>
    <s v="Florida"/>
    <s v="Volusia"/>
    <x v="0"/>
    <n v="2"/>
    <s v="3"/>
    <n v="0.24"/>
    <n v="0.09"/>
    <n v="0.13"/>
    <n v="50285"/>
    <n v="3.1682027468426308"/>
    <n v="0.77"/>
  </r>
  <r>
    <n v="389"/>
    <s v="Florida"/>
    <s v="Wakulla"/>
    <x v="0"/>
    <n v="2"/>
    <s v="2"/>
    <n v="0.16"/>
    <n v="7.0000000000000007E-2"/>
    <n v="0.11"/>
    <n v="58203"/>
    <n v="0"/>
    <n v="0.79"/>
  </r>
  <r>
    <n v="390"/>
    <s v="Florida"/>
    <s v="Walton"/>
    <x v="0"/>
    <n v="3"/>
    <s v="2"/>
    <n v="0.21"/>
    <n v="0.11"/>
    <n v="0.11"/>
    <n v="60973"/>
    <n v="2.1038037209559568"/>
    <n v="0.8"/>
  </r>
  <r>
    <n v="391"/>
    <s v="Florida"/>
    <s v="Washington"/>
    <x v="0"/>
    <n v="6"/>
    <s v="2"/>
    <n v="0.18"/>
    <n v="0.08"/>
    <n v="0.21"/>
    <n v="39225"/>
    <n v="1.7781512503836436"/>
    <n v="0.77"/>
  </r>
  <r>
    <n v="392"/>
    <s v="Georgia"/>
    <s v="Appling"/>
    <x v="0"/>
    <n v="7"/>
    <s v="2"/>
    <n v="0.17"/>
    <n v="0.06"/>
    <n v="0.21"/>
    <n v="42781"/>
    <n v="2.1789769472931693"/>
    <n v="0.84"/>
  </r>
  <r>
    <n v="393"/>
    <s v="Georgia"/>
    <s v="Atkinson"/>
    <x v="0"/>
    <n v="9"/>
    <s v="1"/>
    <n v="0.14000000000000001"/>
    <n v="0.04"/>
    <n v="0.26"/>
    <n v="36779"/>
    <n v="0"/>
    <n v="0.87"/>
  </r>
  <r>
    <n v="394"/>
    <s v="Georgia"/>
    <s v="Bacon"/>
    <x v="0"/>
    <n v="7"/>
    <s v="2"/>
    <n v="0.16"/>
    <n v="0.06"/>
    <n v="0.22"/>
    <n v="38775"/>
    <n v="2.0569048513364727"/>
    <n v="0.85"/>
  </r>
  <r>
    <n v="395"/>
    <s v="Georgia"/>
    <s v="Baker"/>
    <x v="0"/>
    <n v="3"/>
    <s v="1"/>
    <n v="0.23"/>
    <n v="0.06"/>
    <n v="0.23"/>
    <n v="38288"/>
    <n v="0"/>
    <n v="0.81"/>
  </r>
  <r>
    <n v="396"/>
    <s v="Georgia"/>
    <s v="Baldwin"/>
    <x v="0"/>
    <n v="4"/>
    <s v="2"/>
    <n v="0.16"/>
    <n v="0.06"/>
    <n v="0.21"/>
    <n v="42727"/>
    <n v="2.436162647040756"/>
    <n v="0.76"/>
  </r>
  <r>
    <n v="397"/>
    <s v="Georgia"/>
    <s v="Banks"/>
    <x v="0"/>
    <n v="8"/>
    <s v="2"/>
    <n v="0.17"/>
    <n v="0.06"/>
    <n v="0.13"/>
    <n v="55384"/>
    <n v="0"/>
    <n v="0.86"/>
  </r>
  <r>
    <n v="398"/>
    <s v="Georgia"/>
    <s v="Barrow"/>
    <x v="0"/>
    <n v="1"/>
    <s v="2"/>
    <n v="0.12"/>
    <n v="0.05"/>
    <n v="0.09"/>
    <n v="61413"/>
    <n v="1.4913616938342726"/>
    <n v="0.9"/>
  </r>
  <r>
    <n v="399"/>
    <s v="Georgia"/>
    <s v="Bartow"/>
    <x v="0"/>
    <n v="1"/>
    <s v="3"/>
    <n v="0.14000000000000001"/>
    <n v="0.06"/>
    <n v="0.12"/>
    <n v="57409"/>
    <n v="1.9084850188786497"/>
    <n v="0.89"/>
  </r>
  <r>
    <n v="400"/>
    <s v="Georgia"/>
    <s v="Ben Hill"/>
    <x v="0"/>
    <n v="7"/>
    <s v="2"/>
    <n v="0.18"/>
    <n v="0.06"/>
    <n v="0.26"/>
    <n v="35020"/>
    <n v="1.7708520116421442"/>
    <n v="0.85"/>
  </r>
  <r>
    <n v="401"/>
    <s v="Georgia"/>
    <s v="Berrien"/>
    <x v="0"/>
    <n v="6"/>
    <s v="2"/>
    <n v="0.17"/>
    <n v="7.0000000000000007E-2"/>
    <n v="0.22"/>
    <n v="39412"/>
    <n v="1.6020599913279623"/>
    <n v="0.86"/>
  </r>
  <r>
    <n v="402"/>
    <s v="Georgia"/>
    <s v="Bib"/>
    <x v="0"/>
    <n v="3"/>
    <s v="3"/>
    <n v="0.16"/>
    <n v="0.08"/>
    <n v="0.24"/>
    <n v="41390"/>
    <n v="3.0318122713303706"/>
    <n v="0.84"/>
  </r>
  <r>
    <n v="403"/>
    <s v="Georgia"/>
    <s v="Bleckley"/>
    <x v="0"/>
    <n v="6"/>
    <s v="2"/>
    <n v="0.17"/>
    <n v="7.0000000000000007E-2"/>
    <n v="0.17"/>
    <n v="46019"/>
    <n v="1.414973347970818"/>
    <n v="0.77"/>
  </r>
  <r>
    <n v="404"/>
    <s v="Georgia"/>
    <s v="Brantley"/>
    <x v="0"/>
    <n v="3"/>
    <s v="2"/>
    <n v="0.17"/>
    <n v="0.06"/>
    <n v="0.18"/>
    <n v="41874"/>
    <n v="0"/>
    <n v="0.87"/>
  </r>
  <r>
    <n v="405"/>
    <s v="Georgia"/>
    <s v="Brooks"/>
    <x v="0"/>
    <n v="3"/>
    <s v="2"/>
    <n v="0.2"/>
    <n v="7.0000000000000007E-2"/>
    <n v="0.24"/>
    <n v="36354"/>
    <n v="1.414973347970818"/>
    <n v="0.83"/>
  </r>
  <r>
    <n v="406"/>
    <s v="Georgia"/>
    <s v="Bryan"/>
    <x v="0"/>
    <n v="2"/>
    <s v="2"/>
    <n v="0.11"/>
    <n v="0.11"/>
    <n v="0.09"/>
    <n v="79658"/>
    <n v="0"/>
    <n v="0.92"/>
  </r>
  <r>
    <n v="407"/>
    <s v="Georgia"/>
    <s v="Bulloch"/>
    <x v="0"/>
    <n v="4"/>
    <s v="2"/>
    <n v="0.11"/>
    <n v="0.06"/>
    <n v="0.21"/>
    <n v="43766"/>
    <n v="2.2787536009528289"/>
    <n v="0.83"/>
  </r>
  <r>
    <n v="408"/>
    <s v="Georgia"/>
    <s v="Burke"/>
    <x v="0"/>
    <n v="2"/>
    <s v="2"/>
    <n v="0.16"/>
    <n v="7.0000000000000007E-2"/>
    <n v="0.22"/>
    <n v="42785"/>
    <n v="1.6127838567197355"/>
    <n v="0.87"/>
  </r>
  <r>
    <n v="409"/>
    <s v="Georgia"/>
    <s v="Butts"/>
    <x v="0"/>
    <n v="1"/>
    <s v="2"/>
    <n v="0.16"/>
    <n v="0.06"/>
    <n v="0.17"/>
    <n v="48831"/>
    <n v="1.3979400086720377"/>
    <n v="0.77"/>
  </r>
  <r>
    <n v="410"/>
    <s v="Georgia"/>
    <s v="Calhoun"/>
    <x v="0"/>
    <n v="8"/>
    <s v="1"/>
    <n v="0.16"/>
    <n v="0.05"/>
    <n v="0.27"/>
    <n v="33393"/>
    <n v="0"/>
    <n v="0.61"/>
  </r>
  <r>
    <n v="411"/>
    <s v="Georgia"/>
    <s v="Camden"/>
    <x v="0"/>
    <n v="4"/>
    <s v="2"/>
    <n v="0.14000000000000001"/>
    <n v="0.14000000000000001"/>
    <n v="0.15"/>
    <n v="56555"/>
    <n v="1.6127838567197355"/>
    <n v="0.85"/>
  </r>
  <r>
    <n v="412"/>
    <s v="Georgia"/>
    <s v="Candler"/>
    <x v="0"/>
    <n v="7"/>
    <s v="2"/>
    <n v="0.18"/>
    <n v="7.0000000000000007E-2"/>
    <n v="0.24"/>
    <n v="35841"/>
    <n v="1.414973347970818"/>
    <n v="0.83"/>
  </r>
  <r>
    <n v="413"/>
    <s v="Georgia"/>
    <s v="Carroll"/>
    <x v="0"/>
    <n v="1"/>
    <s v="3"/>
    <n v="0.14000000000000001"/>
    <n v="0.06"/>
    <n v="0.16"/>
    <n v="52502"/>
    <n v="2.4456042032735974"/>
    <n v="0.87"/>
  </r>
  <r>
    <n v="414"/>
    <s v="Georgia"/>
    <s v="Catoosa"/>
    <x v="0"/>
    <n v="2"/>
    <s v="2"/>
    <n v="0.18"/>
    <n v="7.0000000000000007E-2"/>
    <n v="0.12"/>
    <n v="55807"/>
    <n v="1.5563025007672873"/>
    <n v="0.86"/>
  </r>
  <r>
    <n v="415"/>
    <s v="Georgia"/>
    <s v="Charlton"/>
    <x v="0"/>
    <n v="6"/>
    <s v="2"/>
    <n v="0.16"/>
    <n v="7.0000000000000007E-2"/>
    <n v="0.21"/>
    <n v="40499"/>
    <n v="0"/>
    <n v="0.71"/>
  </r>
  <r>
    <n v="416"/>
    <s v="Georgia"/>
    <s v="Chatham"/>
    <x v="0"/>
    <n v="2"/>
    <s v="3"/>
    <n v="0.15"/>
    <n v="0.1"/>
    <n v="0.14000000000000001"/>
    <n v="54165"/>
    <n v="3.161667412437736"/>
    <n v="0.82"/>
  </r>
  <r>
    <n v="417"/>
    <s v="Georgia"/>
    <s v="Chattahoochee"/>
    <x v="0"/>
    <n v="2"/>
    <s v="2"/>
    <n v="0.05"/>
    <n v="0.18"/>
    <n v="0.13"/>
    <n v="46869"/>
    <n v="1.7634279935629373"/>
    <n v="0.72"/>
  </r>
  <r>
    <n v="418"/>
    <s v="Georgia"/>
    <s v="Chattooga"/>
    <x v="0"/>
    <n v="6"/>
    <s v="2"/>
    <n v="0.18"/>
    <n v="7.0000000000000007E-2"/>
    <n v="0.18"/>
    <n v="39513"/>
    <n v="0"/>
    <n v="0.83"/>
  </r>
  <r>
    <n v="419"/>
    <s v="Georgia"/>
    <s v="Cherokee"/>
    <x v="0"/>
    <n v="1"/>
    <s v="3"/>
    <n v="0.14000000000000001"/>
    <n v="0.06"/>
    <n v="7.0000000000000007E-2"/>
    <n v="82733"/>
    <n v="2.0899051114393981"/>
    <n v="0.88"/>
  </r>
  <r>
    <n v="420"/>
    <s v="Georgia"/>
    <s v="Clarke"/>
    <x v="0"/>
    <n v="3"/>
    <s v="3"/>
    <n v="0.11"/>
    <n v="0.05"/>
    <n v="0.25"/>
    <n v="42112"/>
    <n v="2.7497363155690611"/>
    <n v="0.83"/>
  </r>
  <r>
    <n v="421"/>
    <s v="Georgia"/>
    <s v="Clay"/>
    <x v="0"/>
    <n v="9"/>
    <s v="1"/>
    <n v="0.27"/>
    <n v="0.09"/>
    <n v="0.28999999999999998"/>
    <n v="30239"/>
    <n v="0"/>
    <n v="0.75"/>
  </r>
  <r>
    <n v="422"/>
    <s v="Georgia"/>
    <s v="Clayton"/>
    <x v="0"/>
    <n v="1"/>
    <s v="3"/>
    <n v="0.09"/>
    <n v="0.06"/>
    <n v="0.17"/>
    <n v="46059"/>
    <n v="2.6095944092252199"/>
    <n v="0.91"/>
  </r>
  <r>
    <n v="423"/>
    <s v="Georgia"/>
    <s v="Clinch"/>
    <x v="0"/>
    <n v="6"/>
    <s v="1"/>
    <n v="0.16"/>
    <n v="0.05"/>
    <n v="0.25"/>
    <n v="37593"/>
    <n v="1.414973347970818"/>
    <n v="0.88"/>
  </r>
  <r>
    <n v="424"/>
    <s v="Georgia"/>
    <s v="Cob"/>
    <x v="0"/>
    <n v="1"/>
    <s v="3"/>
    <n v="0.12"/>
    <n v="0.06"/>
    <n v="0.09"/>
    <n v="78603"/>
    <n v="3.1149444157125847"/>
    <n v="0.88"/>
  </r>
  <r>
    <n v="425"/>
    <s v="Georgia"/>
    <s v="Coffee"/>
    <x v="0"/>
    <n v="7"/>
    <s v="2"/>
    <n v="0.14000000000000001"/>
    <n v="0.05"/>
    <n v="0.22"/>
    <n v="39480"/>
    <n v="1.9493900066449128"/>
    <n v="0.82"/>
  </r>
  <r>
    <n v="426"/>
    <s v="Georgia"/>
    <s v="Colquitt"/>
    <x v="0"/>
    <n v="6"/>
    <s v="2"/>
    <n v="0.15"/>
    <n v="0.05"/>
    <n v="0.23"/>
    <n v="38633"/>
    <n v="2.2278867046136734"/>
    <n v="0.86"/>
  </r>
  <r>
    <n v="427"/>
    <s v="Georgia"/>
    <s v="Columbia"/>
    <x v="0"/>
    <n v="2"/>
    <s v="3"/>
    <n v="0.14000000000000001"/>
    <n v="0.11"/>
    <n v="7.0000000000000007E-2"/>
    <n v="82184"/>
    <n v="0"/>
    <n v="0.89"/>
  </r>
  <r>
    <n v="428"/>
    <s v="Georgia"/>
    <s v="Cook"/>
    <x v="0"/>
    <n v="6"/>
    <s v="2"/>
    <n v="0.17"/>
    <n v="7.0000000000000007E-2"/>
    <n v="0.24"/>
    <n v="38827"/>
    <n v="2.1931245983544616"/>
    <n v="0.86"/>
  </r>
  <r>
    <n v="429"/>
    <s v="Georgia"/>
    <s v="Coweta"/>
    <x v="0"/>
    <n v="1"/>
    <s v="3"/>
    <n v="0.14000000000000001"/>
    <n v="7.0000000000000007E-2"/>
    <n v="0.1"/>
    <n v="70974"/>
    <n v="2.2944662261615929"/>
    <n v="0.88"/>
  </r>
  <r>
    <n v="430"/>
    <s v="Georgia"/>
    <s v="Crawford"/>
    <x v="0"/>
    <n v="3"/>
    <s v="2"/>
    <n v="0.19"/>
    <n v="0.08"/>
    <n v="0.18"/>
    <n v="48004"/>
    <n v="0"/>
    <n v="0.85"/>
  </r>
  <r>
    <n v="431"/>
    <s v="Georgia"/>
    <s v="Crisp"/>
    <x v="0"/>
    <n v="6"/>
    <s v="2"/>
    <n v="0.19"/>
    <n v="0.06"/>
    <n v="0.27"/>
    <n v="36096"/>
    <n v="2.5010592622177517"/>
    <n v="0.82"/>
  </r>
  <r>
    <n v="432"/>
    <s v="Georgia"/>
    <s v="Dade"/>
    <x v="0"/>
    <n v="2"/>
    <s v="2"/>
    <n v="0.19"/>
    <n v="7.0000000000000007E-2"/>
    <n v="0.13"/>
    <n v="48779"/>
    <n v="0"/>
    <n v="0.79"/>
  </r>
  <r>
    <n v="433"/>
    <s v="Georgia"/>
    <s v="Dawson"/>
    <x v="0"/>
    <n v="1"/>
    <s v="2"/>
    <n v="0.2"/>
    <n v="0.06"/>
    <n v="0.09"/>
    <n v="68835"/>
    <n v="0"/>
    <n v="0.82"/>
  </r>
  <r>
    <n v="434"/>
    <s v="Georgia"/>
    <s v="Decatur"/>
    <x v="0"/>
    <n v="6"/>
    <s v="2"/>
    <n v="0.16"/>
    <n v="0.06"/>
    <n v="0.22"/>
    <n v="38441"/>
    <n v="1.9084850188786497"/>
    <n v="0.84"/>
  </r>
  <r>
    <n v="435"/>
    <s v="Georgia"/>
    <s v="DeKal"/>
    <x v="0"/>
    <n v="1"/>
    <s v="3"/>
    <n v="0.12"/>
    <n v="0.05"/>
    <n v="0.14000000000000001"/>
    <n v="63477"/>
    <n v="3.4063698354692673"/>
    <n v="0.88"/>
  </r>
  <r>
    <n v="436"/>
    <s v="Georgia"/>
    <s v="Dodge"/>
    <x v="0"/>
    <n v="6"/>
    <s v="2"/>
    <n v="0.18"/>
    <n v="7.0000000000000007E-2"/>
    <n v="0.24"/>
    <n v="35636"/>
    <n v="1.5563025007672873"/>
    <n v="0.78"/>
  </r>
  <r>
    <n v="437"/>
    <s v="Georgia"/>
    <s v="Dooly"/>
    <x v="0"/>
    <n v="6"/>
    <s v="2"/>
    <n v="0.2"/>
    <n v="0.06"/>
    <n v="0.25"/>
    <n v="37278"/>
    <n v="0"/>
    <n v="0.69"/>
  </r>
  <r>
    <n v="438"/>
    <s v="Georgia"/>
    <s v="Dougherty"/>
    <x v="0"/>
    <n v="3"/>
    <s v="2"/>
    <n v="0.15"/>
    <n v="7.0000000000000007E-2"/>
    <n v="0.28000000000000003"/>
    <n v="38806"/>
    <n v="2.6646419755561257"/>
    <n v="0.81"/>
  </r>
  <r>
    <n v="439"/>
    <s v="Georgia"/>
    <s v="Douglas"/>
    <x v="0"/>
    <n v="1"/>
    <s v="3"/>
    <n v="0.12"/>
    <n v="7.0000000000000007E-2"/>
    <n v="0.12"/>
    <n v="60512"/>
    <n v="2.4756711883244296"/>
    <n v="0.9"/>
  </r>
  <r>
    <n v="440"/>
    <s v="Georgia"/>
    <s v="Early"/>
    <x v="0"/>
    <n v="6"/>
    <s v="2"/>
    <n v="0.19"/>
    <n v="0.06"/>
    <n v="0.26"/>
    <n v="34984"/>
    <n v="2.1846914308175989"/>
    <n v="0.83"/>
  </r>
  <r>
    <n v="441"/>
    <s v="Georgia"/>
    <s v="Echols"/>
    <x v="0"/>
    <n v="3"/>
    <s v="1"/>
    <n v="0.13"/>
    <n v="0.05"/>
    <n v="0.24"/>
    <n v="38667"/>
    <n v="0"/>
    <n v="0.88"/>
  </r>
  <r>
    <n v="442"/>
    <s v="Georgia"/>
    <s v="Effingham"/>
    <x v="0"/>
    <n v="2"/>
    <s v="2"/>
    <n v="0.12"/>
    <n v="0.08"/>
    <n v="0.08"/>
    <n v="65793"/>
    <n v="2.1172712956557644"/>
    <n v="0.9"/>
  </r>
  <r>
    <n v="443"/>
    <s v="Georgia"/>
    <s v="Elbert"/>
    <x v="0"/>
    <n v="6"/>
    <s v="2"/>
    <n v="0.21"/>
    <n v="7.0000000000000007E-2"/>
    <n v="0.18"/>
    <n v="39681"/>
    <n v="1.5563025007672873"/>
    <n v="0.83"/>
  </r>
  <r>
    <n v="444"/>
    <s v="Georgia"/>
    <s v="Emanuel"/>
    <x v="0"/>
    <n v="7"/>
    <s v="2"/>
    <n v="0.16"/>
    <n v="0.06"/>
    <n v="0.24"/>
    <n v="37574"/>
    <n v="1.9637878273455553"/>
    <n v="0.82"/>
  </r>
  <r>
    <n v="445"/>
    <s v="Georgia"/>
    <s v="Evans"/>
    <x v="0"/>
    <n v="6"/>
    <s v="2"/>
    <n v="0.16"/>
    <n v="0.06"/>
    <n v="0.26"/>
    <n v="37319"/>
    <n v="1.0413926851582251"/>
    <n v="0.83"/>
  </r>
  <r>
    <n v="446"/>
    <s v="Georgia"/>
    <s v="Fannin"/>
    <x v="0"/>
    <n v="8"/>
    <s v="2"/>
    <n v="0.3"/>
    <n v="0.09"/>
    <n v="0.17"/>
    <n v="43439"/>
    <n v="1.7075701760979363"/>
    <n v="0.74"/>
  </r>
  <r>
    <n v="447"/>
    <s v="Georgia"/>
    <s v="Fayette"/>
    <x v="0"/>
    <n v="1"/>
    <s v="3"/>
    <n v="0.18"/>
    <n v="0.09"/>
    <n v="0.05"/>
    <n v="95021"/>
    <n v="2.3463529744506388"/>
    <n v="0.84"/>
  </r>
  <r>
    <n v="448"/>
    <s v="Georgia"/>
    <s v="Floyd"/>
    <x v="0"/>
    <n v="3"/>
    <s v="2"/>
    <n v="0.17"/>
    <n v="0.06"/>
    <n v="0.2"/>
    <n v="44906"/>
    <n v="2.7803173121401512"/>
    <n v="0.84"/>
  </r>
  <r>
    <n v="449"/>
    <s v="Georgia"/>
    <s v="Forsyth"/>
    <x v="0"/>
    <n v="1"/>
    <s v="3"/>
    <n v="0.12"/>
    <n v="0.04"/>
    <n v="0.05"/>
    <n v="105921"/>
    <n v="2.5132176000679389"/>
    <n v="0.9"/>
  </r>
  <r>
    <n v="450"/>
    <s v="Georgia"/>
    <s v="Franklin"/>
    <x v="0"/>
    <n v="8"/>
    <s v="2"/>
    <n v="0.19"/>
    <n v="0.06"/>
    <n v="0.16"/>
    <n v="42904"/>
    <n v="1.6232492903979006"/>
    <n v="0.82"/>
  </r>
  <r>
    <n v="451"/>
    <s v="Georgia"/>
    <s v="Fulton"/>
    <x v="0"/>
    <n v="1"/>
    <s v="4"/>
    <n v="0.12"/>
    <n v="0.05"/>
    <n v="0.13"/>
    <n v="70808"/>
    <n v="3.6190933306267428"/>
    <n v="0.87"/>
  </r>
  <r>
    <n v="452"/>
    <s v="Georgia"/>
    <s v="Gilmer"/>
    <x v="0"/>
    <n v="6"/>
    <s v="2"/>
    <n v="0.25"/>
    <n v="0.09"/>
    <n v="0.17"/>
    <n v="47757"/>
    <n v="0"/>
    <n v="0.78"/>
  </r>
  <r>
    <n v="453"/>
    <s v="Georgia"/>
    <s v="Glascock"/>
    <x v="0"/>
    <n v="9"/>
    <s v="1"/>
    <n v="0.18"/>
    <n v="0.06"/>
    <n v="0.17"/>
    <n v="42820"/>
    <n v="0"/>
    <n v="0.85"/>
  </r>
  <r>
    <n v="454"/>
    <s v="Georgia"/>
    <s v="Glynn"/>
    <x v="0"/>
    <n v="3"/>
    <s v="2"/>
    <n v="0.2"/>
    <n v="0.09"/>
    <n v="0.16"/>
    <n v="53906"/>
    <n v="2.8020892578817329"/>
    <n v="0.81"/>
  </r>
  <r>
    <n v="455"/>
    <s v="Georgia"/>
    <s v="Gordon"/>
    <x v="0"/>
    <n v="4"/>
    <s v="2"/>
    <n v="0.15"/>
    <n v="0.06"/>
    <n v="0.17"/>
    <n v="49101"/>
    <n v="1.9242792860618816"/>
    <n v="0.87"/>
  </r>
  <r>
    <n v="456"/>
    <s v="Georgia"/>
    <s v="Grady"/>
    <x v="0"/>
    <n v="6"/>
    <s v="2"/>
    <n v="0.18"/>
    <n v="0.06"/>
    <n v="0.2"/>
    <n v="41002"/>
    <n v="1.6020599913279623"/>
    <n v="0.84"/>
  </r>
  <r>
    <n v="457"/>
    <s v="Georgia"/>
    <s v="Greene"/>
    <x v="0"/>
    <n v="6"/>
    <s v="2"/>
    <n v="0.28999999999999998"/>
    <n v="0.08"/>
    <n v="0.19"/>
    <n v="54016"/>
    <n v="1.414973347970818"/>
    <n v="0.73"/>
  </r>
  <r>
    <n v="458"/>
    <s v="Georgia"/>
    <s v="Gwinnett"/>
    <x v="0"/>
    <n v="1"/>
    <s v="3"/>
    <n v="0.1"/>
    <n v="0.04"/>
    <n v="0.09"/>
    <n v="72008"/>
    <n v="3.012837224705172"/>
    <n v="0.91"/>
  </r>
  <r>
    <n v="459"/>
    <s v="Georgia"/>
    <s v="Habersham"/>
    <x v="0"/>
    <n v="6"/>
    <s v="2"/>
    <n v="0.18"/>
    <n v="0.06"/>
    <n v="0.14000000000000001"/>
    <n v="51829"/>
    <n v="2.1398790864012365"/>
    <n v="0.79"/>
  </r>
  <r>
    <n v="460"/>
    <s v="Georgia"/>
    <s v="Hall"/>
    <x v="0"/>
    <n v="3"/>
    <s v="3"/>
    <n v="0.15"/>
    <n v="0.06"/>
    <n v="0.13"/>
    <n v="61631"/>
    <n v="2.9484129657786009"/>
    <n v="0.86"/>
  </r>
  <r>
    <n v="461"/>
    <s v="Georgia"/>
    <s v="Hancock"/>
    <x v="0"/>
    <n v="7"/>
    <s v="1"/>
    <n v="0.23"/>
    <n v="7.0000000000000007E-2"/>
    <n v="0.26"/>
    <n v="31716"/>
    <n v="0"/>
    <n v="0.68"/>
  </r>
  <r>
    <n v="462"/>
    <s v="Georgia"/>
    <s v="Haralson"/>
    <x v="0"/>
    <n v="1"/>
    <s v="2"/>
    <n v="0.16"/>
    <n v="0.05"/>
    <n v="0.16"/>
    <n v="47662"/>
    <n v="1.3802112417116059"/>
    <n v="0.88"/>
  </r>
  <r>
    <n v="463"/>
    <s v="Georgia"/>
    <s v="Harris"/>
    <x v="0"/>
    <n v="2"/>
    <s v="2"/>
    <n v="0.19"/>
    <n v="0.09"/>
    <n v="0.09"/>
    <n v="74686"/>
    <n v="0"/>
    <n v="0.83"/>
  </r>
  <r>
    <n v="464"/>
    <s v="Georgia"/>
    <s v="Hart"/>
    <x v="0"/>
    <n v="6"/>
    <s v="2"/>
    <n v="0.22"/>
    <n v="0.06"/>
    <n v="0.15"/>
    <n v="47171"/>
    <n v="0"/>
    <n v="0.8"/>
  </r>
  <r>
    <n v="465"/>
    <s v="Georgia"/>
    <s v="Heard"/>
    <x v="0"/>
    <n v="1"/>
    <s v="2"/>
    <n v="0.17"/>
    <n v="0.06"/>
    <n v="0.17"/>
    <n v="46218"/>
    <n v="0"/>
    <n v="0.86"/>
  </r>
  <r>
    <n v="466"/>
    <s v="Georgia"/>
    <s v="Henry"/>
    <x v="0"/>
    <n v="1"/>
    <s v="3"/>
    <n v="0.12"/>
    <n v="0.08"/>
    <n v="7.0000000000000007E-2"/>
    <n v="72970"/>
    <n v="2.374748346010104"/>
    <n v="0.91"/>
  </r>
  <r>
    <n v="467"/>
    <s v="Georgia"/>
    <s v="Houston"/>
    <x v="0"/>
    <n v="3"/>
    <s v="3"/>
    <n v="0.13"/>
    <n v="0.12"/>
    <n v="0.12"/>
    <n v="60728"/>
    <n v="2.4424797690644486"/>
    <n v="0.89"/>
  </r>
  <r>
    <n v="468"/>
    <s v="Georgia"/>
    <s v="Irwin"/>
    <x v="0"/>
    <n v="7"/>
    <s v="1"/>
    <n v="0.18"/>
    <n v="0.06"/>
    <n v="0.22"/>
    <n v="38156"/>
    <n v="1.8129133566428555"/>
    <n v="0.76"/>
  </r>
  <r>
    <n v="469"/>
    <s v="Georgia"/>
    <s v="Jackson"/>
    <x v="0"/>
    <n v="4"/>
    <s v="2"/>
    <n v="0.14000000000000001"/>
    <n v="0.06"/>
    <n v="0.09"/>
    <n v="68984"/>
    <n v="2.4885507165004443"/>
    <n v="0.88"/>
  </r>
  <r>
    <n v="470"/>
    <s v="Georgia"/>
    <s v="Jasper"/>
    <x v="0"/>
    <n v="1"/>
    <s v="2"/>
    <n v="0.17"/>
    <n v="7.0000000000000007E-2"/>
    <n v="0.15"/>
    <n v="51241"/>
    <n v="1.8325089127062364"/>
    <n v="0.85"/>
  </r>
  <r>
    <n v="471"/>
    <s v="Georgia"/>
    <s v="Jeff Davis"/>
    <x v="0"/>
    <n v="7"/>
    <s v="2"/>
    <n v="0.16"/>
    <n v="0.05"/>
    <n v="0.2"/>
    <n v="37211"/>
    <n v="1.414973347970818"/>
    <n v="0.87"/>
  </r>
  <r>
    <n v="472"/>
    <s v="Georgia"/>
    <s v="Jefferson"/>
    <x v="0"/>
    <n v="6"/>
    <s v="2"/>
    <n v="0.18"/>
    <n v="7.0000000000000007E-2"/>
    <n v="0.22"/>
    <n v="38274"/>
    <n v="1.5797835966168101"/>
    <n v="0.83"/>
  </r>
  <r>
    <n v="473"/>
    <s v="Georgia"/>
    <s v="Jenkins"/>
    <x v="0"/>
    <n v="6"/>
    <s v="1"/>
    <n v="0.17"/>
    <n v="0.05"/>
    <n v="0.27"/>
    <n v="31419"/>
    <n v="1.414973347970818"/>
    <n v="0.73"/>
  </r>
  <r>
    <n v="474"/>
    <s v="Georgia"/>
    <s v="Johnson"/>
    <x v="0"/>
    <n v="7"/>
    <s v="1"/>
    <n v="0.19"/>
    <n v="0.05"/>
    <n v="0.25"/>
    <n v="34849"/>
    <n v="0"/>
    <n v="0.69"/>
  </r>
  <r>
    <n v="475"/>
    <s v="Georgia"/>
    <s v="Jones"/>
    <x v="0"/>
    <n v="3"/>
    <s v="2"/>
    <n v="0.18"/>
    <n v="0.08"/>
    <n v="0.14000000000000001"/>
    <n v="55737"/>
    <n v="0"/>
    <n v="0.86"/>
  </r>
  <r>
    <n v="476"/>
    <s v="Georgia"/>
    <s v="Lamar"/>
    <x v="0"/>
    <n v="1"/>
    <s v="2"/>
    <n v="0.17"/>
    <n v="0.06"/>
    <n v="0.16"/>
    <n v="48323"/>
    <n v="0"/>
    <n v="0.81"/>
  </r>
  <r>
    <n v="477"/>
    <s v="Georgia"/>
    <s v="Lanier"/>
    <x v="0"/>
    <n v="3"/>
    <s v="2"/>
    <n v="0.14000000000000001"/>
    <n v="0.08"/>
    <n v="0.2"/>
    <n v="41564"/>
    <n v="1.9444826721501687"/>
    <n v="0.87"/>
  </r>
  <r>
    <n v="478"/>
    <s v="Georgia"/>
    <s v="Laurens"/>
    <x v="0"/>
    <n v="5"/>
    <s v="2"/>
    <n v="0.18"/>
    <n v="7.0000000000000007E-2"/>
    <n v="0.24"/>
    <n v="42114"/>
    <n v="2.5403294747908736"/>
    <n v="0.85"/>
  </r>
  <r>
    <n v="479"/>
    <s v="Georgia"/>
    <s v="Lee"/>
    <x v="0"/>
    <n v="3"/>
    <s v="2"/>
    <n v="0.13"/>
    <n v="0.08"/>
    <n v="0.12"/>
    <n v="66090"/>
    <n v="0"/>
    <n v="0.87"/>
  </r>
  <r>
    <n v="480"/>
    <s v="Georgia"/>
    <s v="Liberty"/>
    <x v="0"/>
    <n v="3"/>
    <s v="2"/>
    <n v="0.09"/>
    <n v="0.23"/>
    <n v="0.16"/>
    <n v="47685"/>
    <n v="1.7993405494535817"/>
    <n v="0.9"/>
  </r>
  <r>
    <n v="481"/>
    <s v="Georgia"/>
    <s v="Lincoln"/>
    <x v="0"/>
    <n v="2"/>
    <s v="1"/>
    <n v="0.24"/>
    <n v="7.0000000000000007E-2"/>
    <n v="0.17"/>
    <n v="46967"/>
    <n v="0"/>
    <n v="0.79"/>
  </r>
  <r>
    <n v="482"/>
    <s v="Georgia"/>
    <s v="Long"/>
    <x v="0"/>
    <n v="3"/>
    <s v="2"/>
    <n v="0.1"/>
    <n v="0.12"/>
    <n v="0.16"/>
    <n v="46428"/>
    <n v="0"/>
    <n v="0.91"/>
  </r>
  <r>
    <n v="483"/>
    <s v="Georgia"/>
    <s v="Lowndes"/>
    <x v="0"/>
    <n v="3"/>
    <s v="3"/>
    <n v="0.12"/>
    <n v="0.09"/>
    <n v="0.25"/>
    <n v="41820"/>
    <n v="2.4871383754771865"/>
    <n v="0.85"/>
  </r>
  <r>
    <n v="484"/>
    <s v="Georgia"/>
    <s v="Lumpkin"/>
    <x v="0"/>
    <n v="6"/>
    <s v="2"/>
    <n v="0.18"/>
    <n v="7.0000000000000007E-2"/>
    <n v="0.14000000000000001"/>
    <n v="55583"/>
    <n v="0"/>
    <n v="0.77"/>
  </r>
  <r>
    <n v="485"/>
    <s v="Georgia"/>
    <s v="McDuffie"/>
    <x v="0"/>
    <n v="2"/>
    <s v="2"/>
    <n v="0.18"/>
    <n v="7.0000000000000007E-2"/>
    <n v="0.2"/>
    <n v="42768"/>
    <n v="1.3617278360175928"/>
    <n v="0.85"/>
  </r>
  <r>
    <n v="486"/>
    <s v="Georgia"/>
    <s v="McIntosh"/>
    <x v="0"/>
    <n v="3"/>
    <s v="2"/>
    <n v="0.27"/>
    <n v="0.1"/>
    <n v="0.21"/>
    <n v="42513"/>
    <n v="0"/>
    <n v="0.76"/>
  </r>
  <r>
    <n v="487"/>
    <s v="Georgia"/>
    <s v="Macon"/>
    <x v="0"/>
    <n v="6"/>
    <s v="2"/>
    <n v="0.17"/>
    <n v="0.06"/>
    <n v="0.26"/>
    <n v="32868"/>
    <n v="1.6989700043360187"/>
    <n v="0.72"/>
  </r>
  <r>
    <n v="488"/>
    <s v="Georgia"/>
    <s v="Madison"/>
    <x v="0"/>
    <n v="3"/>
    <s v="2"/>
    <n v="0.17"/>
    <n v="0.06"/>
    <n v="0.16"/>
    <n v="51338"/>
    <n v="0"/>
    <n v="0.86"/>
  </r>
  <r>
    <n v="489"/>
    <s v="Georgia"/>
    <s v="Marion"/>
    <x v="0"/>
    <n v="2"/>
    <s v="1"/>
    <n v="0.2"/>
    <n v="0.1"/>
    <n v="0.23"/>
    <n v="39114"/>
    <n v="0"/>
    <n v="0.83"/>
  </r>
  <r>
    <n v="490"/>
    <s v="Georgia"/>
    <s v="Meriwether"/>
    <x v="0"/>
    <n v="1"/>
    <s v="2"/>
    <n v="0.2"/>
    <n v="0.06"/>
    <n v="0.24"/>
    <n v="38886"/>
    <n v="2.2764618041732443"/>
    <n v="0.83"/>
  </r>
  <r>
    <n v="491"/>
    <s v="Georgia"/>
    <s v="Miller"/>
    <x v="0"/>
    <n v="8"/>
    <s v="1"/>
    <n v="0.22"/>
    <n v="0.05"/>
    <n v="0.22"/>
    <n v="42483"/>
    <n v="2.2855573090077739"/>
    <n v="0.8"/>
  </r>
  <r>
    <n v="492"/>
    <s v="Georgia"/>
    <s v="Mitchell"/>
    <x v="0"/>
    <n v="6"/>
    <s v="2"/>
    <n v="0.16"/>
    <n v="0.06"/>
    <n v="0.26"/>
    <n v="36788"/>
    <n v="2.2600713879850747"/>
    <n v="0.77"/>
  </r>
  <r>
    <n v="493"/>
    <s v="Georgia"/>
    <s v="Monroe"/>
    <x v="0"/>
    <n v="3"/>
    <s v="2"/>
    <n v="0.19"/>
    <n v="7.0000000000000007E-2"/>
    <n v="0.12"/>
    <n v="59362"/>
    <n v="1.414973347970818"/>
    <n v="0.82"/>
  </r>
  <r>
    <n v="494"/>
    <s v="Georgia"/>
    <s v="Montgomery"/>
    <x v="0"/>
    <n v="9"/>
    <s v="1"/>
    <n v="0.17"/>
    <n v="0.05"/>
    <n v="0.2"/>
    <n v="41834"/>
    <n v="0"/>
    <n v="0.77"/>
  </r>
  <r>
    <n v="495"/>
    <s v="Georgia"/>
    <s v="Morgan"/>
    <x v="0"/>
    <n v="1"/>
    <s v="2"/>
    <n v="0.2"/>
    <n v="7.0000000000000007E-2"/>
    <n v="0.13"/>
    <n v="57978"/>
    <n v="1.414973347970818"/>
    <n v="0.83"/>
  </r>
  <r>
    <n v="496"/>
    <s v="Georgia"/>
    <s v="Murray"/>
    <x v="0"/>
    <n v="3"/>
    <s v="2"/>
    <n v="0.15"/>
    <n v="0.05"/>
    <n v="0.15"/>
    <n v="46810"/>
    <n v="1.1139433523068367"/>
    <n v="0.89"/>
  </r>
  <r>
    <n v="497"/>
    <s v="Georgia"/>
    <s v="Muscogee"/>
    <x v="0"/>
    <n v="2"/>
    <s v="3"/>
    <n v="0.13"/>
    <n v="0.12"/>
    <n v="0.19"/>
    <n v="46628"/>
    <n v="3.0678145111618402"/>
    <n v="0.87"/>
  </r>
  <r>
    <n v="498"/>
    <s v="Georgia"/>
    <s v="Newton"/>
    <x v="0"/>
    <n v="1"/>
    <s v="3"/>
    <n v="0.13"/>
    <n v="0.06"/>
    <n v="0.15"/>
    <n v="56598"/>
    <n v="2.0170333392987803"/>
    <n v="0.89"/>
  </r>
  <r>
    <n v="499"/>
    <s v="Georgia"/>
    <s v="Oconee"/>
    <x v="0"/>
    <n v="3"/>
    <s v="2"/>
    <n v="0.15"/>
    <n v="0.05"/>
    <n v="0.06"/>
    <n v="99497"/>
    <n v="0"/>
    <n v="0.87"/>
  </r>
  <r>
    <n v="500"/>
    <s v="Georgia"/>
    <s v="Oglethorpe"/>
    <x v="0"/>
    <n v="3"/>
    <s v="2"/>
    <n v="0.19"/>
    <n v="0.06"/>
    <n v="0.14000000000000001"/>
    <n v="51105"/>
    <n v="0"/>
    <n v="0.84"/>
  </r>
  <r>
    <n v="501"/>
    <s v="Georgia"/>
    <s v="Paulding"/>
    <x v="0"/>
    <n v="1"/>
    <s v="3"/>
    <n v="0.11"/>
    <n v="0.05"/>
    <n v="0.08"/>
    <n v="73309"/>
    <n v="2.469822015978163"/>
    <n v="0.92"/>
  </r>
  <r>
    <n v="502"/>
    <s v="Georgia"/>
    <s v="Peach"/>
    <x v="0"/>
    <n v="3"/>
    <s v="2"/>
    <n v="0.16"/>
    <n v="0.08"/>
    <n v="0.23"/>
    <n v="46525"/>
    <n v="1.414973347970818"/>
    <n v="0.83"/>
  </r>
  <r>
    <n v="503"/>
    <s v="Georgia"/>
    <s v="Pickens"/>
    <x v="0"/>
    <n v="1"/>
    <s v="2"/>
    <n v="0.22"/>
    <n v="0.08"/>
    <n v="0.11"/>
    <n v="65062"/>
    <n v="1.7242758696007889"/>
    <n v="0.81"/>
  </r>
  <r>
    <n v="504"/>
    <s v="Georgia"/>
    <s v="Pierce"/>
    <x v="0"/>
    <n v="6"/>
    <s v="2"/>
    <n v="0.17"/>
    <n v="7.0000000000000007E-2"/>
    <n v="0.18"/>
    <n v="44389"/>
    <n v="0"/>
    <n v="0.87"/>
  </r>
  <r>
    <n v="505"/>
    <s v="Georgia"/>
    <s v="Pike"/>
    <x v="0"/>
    <n v="1"/>
    <s v="2"/>
    <n v="0.16"/>
    <n v="0.08"/>
    <n v="0.1"/>
    <n v="66901"/>
    <n v="0"/>
    <n v="0.87"/>
  </r>
  <r>
    <n v="506"/>
    <s v="Georgia"/>
    <s v="Polk"/>
    <x v="0"/>
    <n v="4"/>
    <s v="2"/>
    <n v="0.15"/>
    <n v="0.06"/>
    <n v="0.21"/>
    <n v="43679"/>
    <n v="1.414973347970818"/>
    <n v="0.87"/>
  </r>
  <r>
    <n v="507"/>
    <s v="Georgia"/>
    <s v="Pulaski"/>
    <x v="0"/>
    <n v="3"/>
    <s v="2"/>
    <n v="0.23"/>
    <n v="7.0000000000000007E-2"/>
    <n v="0.21"/>
    <n v="40582"/>
    <n v="1.7634279935629373"/>
    <n v="0.7"/>
  </r>
  <r>
    <n v="508"/>
    <s v="Georgia"/>
    <s v="Putnam"/>
    <x v="0"/>
    <n v="6"/>
    <s v="2"/>
    <n v="0.24"/>
    <n v="0.08"/>
    <n v="0.16"/>
    <n v="51205"/>
    <n v="1.414973347970818"/>
    <n v="0.78"/>
  </r>
  <r>
    <n v="509"/>
    <s v="Georgia"/>
    <s v="Quitman"/>
    <x v="0"/>
    <n v="9"/>
    <s v="1"/>
    <n v="0.31"/>
    <n v="0.08"/>
    <n v="0.25"/>
    <n v="33908"/>
    <n v="0"/>
    <n v="0.74"/>
  </r>
  <r>
    <n v="510"/>
    <s v="Georgia"/>
    <s v="Rabun"/>
    <x v="0"/>
    <n v="7"/>
    <s v="2"/>
    <n v="0.28000000000000003"/>
    <n v="0.08"/>
    <n v="0.14000000000000001"/>
    <n v="44213"/>
    <n v="1.414973347970818"/>
    <n v="0.74"/>
  </r>
  <r>
    <n v="511"/>
    <s v="Georgia"/>
    <s v="Randolph"/>
    <x v="0"/>
    <n v="6"/>
    <s v="1"/>
    <n v="0.24"/>
    <n v="0.05"/>
    <n v="0.28999999999999998"/>
    <n v="28298"/>
    <n v="1.414973347970818"/>
    <n v="0.76"/>
  </r>
  <r>
    <n v="512"/>
    <s v="Georgia"/>
    <s v="Richmond"/>
    <x v="1"/>
    <n v="2"/>
    <s v="3"/>
    <n v="0.14000000000000001"/>
    <n v="0.11"/>
    <n v="0.21"/>
    <n v="40168"/>
    <n v="3.3686587123922269"/>
    <n v="0.84"/>
  </r>
  <r>
    <n v="513"/>
    <s v="Georgia"/>
    <s v="Rockdale"/>
    <x v="0"/>
    <n v="1"/>
    <s v="2"/>
    <n v="0.14000000000000001"/>
    <n v="7.0000000000000007E-2"/>
    <n v="0.13"/>
    <n v="59673"/>
    <n v="2.2013971243204513"/>
    <n v="0.87"/>
  </r>
  <r>
    <n v="514"/>
    <s v="Georgia"/>
    <s v="Schley"/>
    <x v="0"/>
    <n v="8"/>
    <s v="1"/>
    <n v="0.17"/>
    <n v="0.06"/>
    <n v="0.18"/>
    <n v="45378"/>
    <n v="0"/>
    <n v="0.85"/>
  </r>
  <r>
    <n v="515"/>
    <s v="Georgia"/>
    <s v="Screven"/>
    <x v="0"/>
    <n v="6"/>
    <s v="2"/>
    <n v="0.19"/>
    <n v="7.0000000000000007E-2"/>
    <n v="0.25"/>
    <n v="39048"/>
    <n v="1.414973347970818"/>
    <n v="0.82"/>
  </r>
  <r>
    <n v="516"/>
    <s v="Georgia"/>
    <s v="Seminole"/>
    <x v="0"/>
    <n v="6"/>
    <s v="1"/>
    <n v="0.23"/>
    <n v="0.08"/>
    <n v="0.25"/>
    <n v="36869"/>
    <n v="2.1492191126553797"/>
    <n v="0.81"/>
  </r>
  <r>
    <n v="517"/>
    <s v="Georgia"/>
    <s v="Spalding"/>
    <x v="0"/>
    <n v="1"/>
    <s v="2"/>
    <n v="0.18"/>
    <n v="7.0000000000000007E-2"/>
    <n v="0.17"/>
    <n v="43510"/>
    <n v="2.2068258760318495"/>
    <n v="0.84"/>
  </r>
  <r>
    <n v="518"/>
    <s v="Georgia"/>
    <s v="Stephens"/>
    <x v="0"/>
    <n v="7"/>
    <s v="2"/>
    <n v="0.19"/>
    <n v="7.0000000000000007E-2"/>
    <n v="0.16"/>
    <n v="45850"/>
    <n v="2.2764618041732443"/>
    <n v="0.82"/>
  </r>
  <r>
    <n v="519"/>
    <s v="Georgia"/>
    <s v="Stewart"/>
    <x v="0"/>
    <n v="8"/>
    <s v="1"/>
    <n v="0.16"/>
    <n v="0.05"/>
    <n v="0.28000000000000003"/>
    <n v="33053"/>
    <n v="0"/>
    <n v="0.63"/>
  </r>
  <r>
    <n v="520"/>
    <s v="Georgia"/>
    <s v="Sumter"/>
    <x v="0"/>
    <n v="6"/>
    <s v="2"/>
    <n v="0.17"/>
    <n v="0.06"/>
    <n v="0.24"/>
    <n v="37562"/>
    <n v="1.6532125137753437"/>
    <n v="0.81"/>
  </r>
  <r>
    <n v="521"/>
    <s v="Georgia"/>
    <s v="Talbot"/>
    <x v="0"/>
    <n v="8"/>
    <s v="1"/>
    <n v="0.24"/>
    <n v="0.09"/>
    <n v="0.25"/>
    <n v="37265"/>
    <n v="0"/>
    <n v="0.8"/>
  </r>
  <r>
    <n v="522"/>
    <s v="Georgia"/>
    <s v="Taliaferro"/>
    <x v="0"/>
    <n v="8"/>
    <s v="1"/>
    <n v="0.26"/>
    <n v="7.0000000000000007E-2"/>
    <n v="0.25"/>
    <n v="34090"/>
    <n v="0"/>
    <n v="0.78"/>
  </r>
  <r>
    <n v="523"/>
    <s v="Georgia"/>
    <s v="Tattnall"/>
    <x v="0"/>
    <n v="6"/>
    <s v="2"/>
    <n v="0.14000000000000001"/>
    <n v="0.06"/>
    <n v="0.21"/>
    <n v="41440"/>
    <n v="1.414973347970818"/>
    <n v="0.7"/>
  </r>
  <r>
    <n v="524"/>
    <s v="Georgia"/>
    <s v="Taylor"/>
    <x v="0"/>
    <n v="8"/>
    <s v="1"/>
    <n v="0.2"/>
    <n v="0.06"/>
    <n v="0.23"/>
    <n v="36310"/>
    <n v="0"/>
    <n v="0.83"/>
  </r>
  <r>
    <n v="525"/>
    <s v="Georgia"/>
    <s v="Telfair"/>
    <x v="0"/>
    <n v="7"/>
    <s v="2"/>
    <n v="0.18"/>
    <n v="0.05"/>
    <n v="0.25"/>
    <n v="34297"/>
    <n v="0"/>
    <n v="0.65"/>
  </r>
  <r>
    <n v="526"/>
    <s v="Georgia"/>
    <s v="Terrell"/>
    <x v="0"/>
    <n v="3"/>
    <s v="1"/>
    <n v="0.2"/>
    <n v="7.0000000000000007E-2"/>
    <n v="0.27"/>
    <n v="35290"/>
    <n v="0"/>
    <n v="0.81"/>
  </r>
  <r>
    <n v="527"/>
    <s v="Georgia"/>
    <s v="Thomas"/>
    <x v="0"/>
    <n v="4"/>
    <s v="2"/>
    <n v="0.18"/>
    <n v="7.0000000000000007E-2"/>
    <n v="0.2"/>
    <n v="41642"/>
    <n v="2.4871383754771865"/>
    <n v="0.85"/>
  </r>
  <r>
    <n v="528"/>
    <s v="Georgia"/>
    <s v="Tift"/>
    <x v="0"/>
    <n v="5"/>
    <s v="2"/>
    <n v="0.15"/>
    <n v="0.05"/>
    <n v="0.19"/>
    <n v="45680"/>
    <n v="2.2600713879850747"/>
    <n v="0.84"/>
  </r>
  <r>
    <n v="529"/>
    <s v="Georgia"/>
    <s v="Toombs"/>
    <x v="0"/>
    <n v="7"/>
    <s v="2"/>
    <n v="0.16"/>
    <n v="0.06"/>
    <n v="0.25"/>
    <n v="37148"/>
    <n v="1.7634279935629373"/>
    <n v="0.86"/>
  </r>
  <r>
    <n v="530"/>
    <s v="Georgia"/>
    <s v="Towns"/>
    <x v="0"/>
    <n v="9"/>
    <s v="2"/>
    <n v="0.35"/>
    <n v="0.1"/>
    <n v="0.14000000000000001"/>
    <n v="45853"/>
    <n v="2.1789769472931693"/>
    <n v="0.6"/>
  </r>
  <r>
    <n v="531"/>
    <s v="Georgia"/>
    <s v="Treutlen"/>
    <x v="0"/>
    <n v="7"/>
    <s v="1"/>
    <n v="0.18"/>
    <n v="7.0000000000000007E-2"/>
    <n v="0.25"/>
    <n v="35069"/>
    <n v="0"/>
    <n v="0.8"/>
  </r>
  <r>
    <n v="532"/>
    <s v="Georgia"/>
    <s v="Troup"/>
    <x v="0"/>
    <n v="4"/>
    <s v="2"/>
    <n v="0.15"/>
    <n v="0.06"/>
    <n v="0.19"/>
    <n v="45234"/>
    <n v="2.5921767573958667"/>
    <n v="0.85"/>
  </r>
  <r>
    <n v="533"/>
    <s v="Georgia"/>
    <s v="Turner"/>
    <x v="0"/>
    <n v="6"/>
    <s v="1"/>
    <n v="0.2"/>
    <n v="7.0000000000000007E-2"/>
    <n v="0.27"/>
    <n v="33261"/>
    <n v="0"/>
    <n v="0.81"/>
  </r>
  <r>
    <n v="534"/>
    <s v="Georgia"/>
    <s v="Twiggs"/>
    <x v="0"/>
    <n v="3"/>
    <s v="1"/>
    <n v="0.23"/>
    <n v="0.08"/>
    <n v="0.21"/>
    <n v="42054"/>
    <n v="0"/>
    <n v="0.83"/>
  </r>
  <r>
    <n v="535"/>
    <s v="Georgia"/>
    <s v="Union"/>
    <x v="0"/>
    <n v="9"/>
    <s v="2"/>
    <n v="0.33"/>
    <n v="0.1"/>
    <n v="0.14000000000000001"/>
    <n v="45943"/>
    <n v="2.2922560713564759"/>
    <n v="0.7"/>
  </r>
  <r>
    <n v="536"/>
    <s v="Georgia"/>
    <s v="Upson"/>
    <x v="0"/>
    <n v="6"/>
    <s v="2"/>
    <n v="0.18"/>
    <n v="7.0000000000000007E-2"/>
    <n v="0.21"/>
    <n v="40965"/>
    <n v="1.9242792860618816"/>
    <n v="0.86"/>
  </r>
  <r>
    <n v="537"/>
    <s v="Georgia"/>
    <s v="Walker"/>
    <x v="0"/>
    <n v="2"/>
    <s v="2"/>
    <n v="0.19"/>
    <n v="0.06"/>
    <n v="0.15"/>
    <n v="43767"/>
    <n v="0"/>
    <n v="0.84"/>
  </r>
  <r>
    <n v="538"/>
    <s v="Georgia"/>
    <s v="Walton"/>
    <x v="0"/>
    <n v="1"/>
    <s v="2"/>
    <n v="0.15"/>
    <n v="0.06"/>
    <n v="0.12"/>
    <n v="65416"/>
    <n v="1.7242758696007889"/>
    <n v="0.87"/>
  </r>
  <r>
    <n v="539"/>
    <s v="Georgia"/>
    <s v="Ware"/>
    <x v="0"/>
    <n v="5"/>
    <s v="2"/>
    <n v="0.17"/>
    <n v="7.0000000000000007E-2"/>
    <n v="0.22"/>
    <n v="38357"/>
    <n v="2.3010299956639813"/>
    <n v="0.81"/>
  </r>
  <r>
    <n v="540"/>
    <s v="Georgia"/>
    <s v="Warren"/>
    <x v="0"/>
    <n v="8"/>
    <s v="1"/>
    <n v="0.23"/>
    <n v="0.05"/>
    <n v="0.25"/>
    <n v="38352"/>
    <n v="0"/>
    <n v="0.81"/>
  </r>
  <r>
    <n v="541"/>
    <s v="Georgia"/>
    <s v="Washington"/>
    <x v="0"/>
    <n v="7"/>
    <s v="2"/>
    <n v="0.17"/>
    <n v="0.06"/>
    <n v="0.23"/>
    <n v="39444"/>
    <n v="2.0681858617461617"/>
    <n v="0.78"/>
  </r>
  <r>
    <n v="542"/>
    <s v="Georgia"/>
    <s v="Wayne"/>
    <x v="0"/>
    <n v="6"/>
    <s v="2"/>
    <n v="0.16"/>
    <n v="0.08"/>
    <n v="0.17"/>
    <n v="44607"/>
    <n v="1.9294189257142926"/>
    <n v="0.82"/>
  </r>
  <r>
    <n v="543"/>
    <s v="Georgia"/>
    <s v="Webster"/>
    <x v="0"/>
    <n v="8"/>
    <s v="1"/>
    <n v="0.24"/>
    <n v="0.05"/>
    <n v="0.23"/>
    <n v="38187"/>
    <n v="0"/>
    <n v="0.8"/>
  </r>
  <r>
    <n v="544"/>
    <s v="Georgia"/>
    <s v="Wheeler"/>
    <x v="0"/>
    <n v="9"/>
    <s v="1"/>
    <n v="0.15"/>
    <n v="0.05"/>
    <n v="0.27"/>
    <n v="32691"/>
    <n v="0"/>
    <n v="0.56000000000000005"/>
  </r>
  <r>
    <n v="545"/>
    <s v="Georgia"/>
    <s v="White"/>
    <x v="0"/>
    <n v="6"/>
    <s v="2"/>
    <n v="0.23"/>
    <n v="0.08"/>
    <n v="0.14000000000000001"/>
    <n v="51579"/>
    <n v="0"/>
    <n v="0.78"/>
  </r>
  <r>
    <n v="546"/>
    <s v="Georgia"/>
    <s v="Whitfield"/>
    <x v="0"/>
    <n v="3"/>
    <s v="3"/>
    <n v="0.14000000000000001"/>
    <n v="0.04"/>
    <n v="0.14000000000000001"/>
    <n v="47074"/>
    <n v="2.357934847000454"/>
    <n v="0.88"/>
  </r>
  <r>
    <n v="547"/>
    <s v="Georgia"/>
    <s v="Wilcox"/>
    <x v="0"/>
    <n v="8"/>
    <s v="1"/>
    <n v="0.18"/>
    <n v="0.05"/>
    <n v="0.24"/>
    <n v="35961"/>
    <n v="0"/>
    <n v="0.64"/>
  </r>
  <r>
    <n v="548"/>
    <s v="Georgia"/>
    <s v="Wilkes"/>
    <x v="0"/>
    <n v="6"/>
    <s v="1"/>
    <n v="0.23"/>
    <n v="0.06"/>
    <n v="0.2"/>
    <n v="39361"/>
    <n v="1.414973347970818"/>
    <n v="0.8"/>
  </r>
  <r>
    <n v="549"/>
    <s v="Georgia"/>
    <s v="Wilkinson"/>
    <x v="0"/>
    <n v="8"/>
    <s v="1"/>
    <n v="0.19"/>
    <n v="0.05"/>
    <n v="0.23"/>
    <n v="41036"/>
    <n v="0"/>
    <n v="0.86"/>
  </r>
  <r>
    <n v="550"/>
    <s v="Georgia"/>
    <s v="Worth"/>
    <x v="0"/>
    <n v="3"/>
    <s v="2"/>
    <n v="0.19"/>
    <n v="7.0000000000000007E-2"/>
    <n v="0.2"/>
    <n v="48708"/>
    <n v="1.2787536009528289"/>
    <n v="0.83"/>
  </r>
  <r>
    <n v="551"/>
    <s v="Hawaii"/>
    <s v="Hawaii"/>
    <x v="0"/>
    <n v="5"/>
    <s v="3"/>
    <n v="0.21"/>
    <n v="0.08"/>
    <n v="0.15"/>
    <n v="56383"/>
    <n v="2.6580113966571126"/>
    <n v="0.81"/>
  </r>
  <r>
    <n v="552"/>
    <s v="Hawaii"/>
    <s v="Honolulu"/>
    <x v="0"/>
    <n v="2"/>
    <s v="3"/>
    <n v="0.18"/>
    <n v="0.09"/>
    <n v="7.0000000000000007E-2"/>
    <n v="83695"/>
    <n v="3.3904051564800808"/>
    <n v="0.81"/>
  </r>
  <r>
    <n v="554"/>
    <s v="Hawaii"/>
    <s v="Kauai"/>
    <x v="0"/>
    <n v="5"/>
    <s v="2"/>
    <n v="0.2"/>
    <n v="0.06"/>
    <n v="0.08"/>
    <n v="73981"/>
    <n v="2.2810333672477277"/>
    <n v="0.81"/>
  </r>
  <r>
    <n v="555"/>
    <s v="Hawaii"/>
    <s v="Maui"/>
    <x v="0"/>
    <n v="3"/>
    <s v="3"/>
    <n v="0.18"/>
    <n v="0.06"/>
    <n v="0.08"/>
    <n v="78503"/>
    <n v="2.5658478186735176"/>
    <n v="0.83"/>
  </r>
  <r>
    <n v="556"/>
    <s v="Idaho"/>
    <s v="Ada"/>
    <x v="0"/>
    <n v="2"/>
    <s v="3"/>
    <n v="0.14000000000000001"/>
    <n v="7.0000000000000007E-2"/>
    <n v="0.09"/>
    <n v="66827"/>
    <n v="3.1271047983648077"/>
    <n v="0.87"/>
  </r>
  <r>
    <n v="557"/>
    <s v="Idaho"/>
    <s v="Adams"/>
    <x v="0"/>
    <n v="9"/>
    <s v="1"/>
    <n v="0.28999999999999998"/>
    <n v="0.12"/>
    <n v="0.13"/>
    <n v="45311"/>
    <n v="0"/>
    <n v="0.73"/>
  </r>
  <r>
    <n v="558"/>
    <s v="Idaho"/>
    <s v="Bannock"/>
    <x v="0"/>
    <n v="3"/>
    <s v="2"/>
    <n v="0.14000000000000001"/>
    <n v="7.0000000000000007E-2"/>
    <n v="0.14000000000000001"/>
    <n v="51300"/>
    <n v="2.419955748489758"/>
    <n v="0.87"/>
  </r>
  <r>
    <n v="559"/>
    <s v="Idaho"/>
    <s v="Bear Lake"/>
    <x v="0"/>
    <n v="9"/>
    <s v="1"/>
    <n v="0.21"/>
    <n v="0.05"/>
    <n v="0.11"/>
    <n v="53780"/>
    <n v="1.7634279935629373"/>
    <n v="0.82"/>
  </r>
  <r>
    <n v="560"/>
    <s v="Idaho"/>
    <s v="Benewah"/>
    <x v="0"/>
    <n v="6"/>
    <s v="1"/>
    <n v="0.22"/>
    <n v="0.1"/>
    <n v="0.15"/>
    <n v="48451"/>
    <n v="1.3010299956639813"/>
    <n v="0.81"/>
  </r>
  <r>
    <n v="561"/>
    <s v="Idaho"/>
    <s v="Bingham"/>
    <x v="0"/>
    <n v="4"/>
    <s v="2"/>
    <n v="0.14000000000000001"/>
    <n v="0.05"/>
    <n v="0.12"/>
    <n v="50941"/>
    <n v="2.3598354823398879"/>
    <n v="0.87"/>
  </r>
  <r>
    <n v="562"/>
    <s v="Idaho"/>
    <s v="Blaine"/>
    <x v="0"/>
    <n v="7"/>
    <s v="2"/>
    <n v="0.2"/>
    <n v="0.06"/>
    <n v="7.0000000000000007E-2"/>
    <n v="76113"/>
    <n v="1.414973347970818"/>
    <n v="0.82"/>
  </r>
  <r>
    <n v="563"/>
    <s v="Idaho"/>
    <s v="Boise"/>
    <x v="0"/>
    <n v="2"/>
    <s v="1"/>
    <n v="0.25"/>
    <n v="0.14000000000000001"/>
    <n v="0.13"/>
    <n v="56837"/>
    <n v="0"/>
    <n v="0.78"/>
  </r>
  <r>
    <n v="564"/>
    <s v="Idaho"/>
    <s v="Bonner"/>
    <x v="0"/>
    <n v="6"/>
    <s v="2"/>
    <n v="0.25"/>
    <n v="0.1"/>
    <n v="0.14000000000000001"/>
    <n v="51373"/>
    <n v="1.414973347970818"/>
    <n v="0.78"/>
  </r>
  <r>
    <n v="565"/>
    <s v="Idaho"/>
    <s v="Bonneville"/>
    <x v="0"/>
    <n v="3"/>
    <s v="3"/>
    <n v="0.13"/>
    <n v="0.05"/>
    <n v="0.1"/>
    <n v="60444"/>
    <n v="2.4814426285023048"/>
    <n v="0.89"/>
  </r>
  <r>
    <n v="566"/>
    <s v="Idaho"/>
    <s v="Boundary"/>
    <x v="0"/>
    <n v="7"/>
    <s v="2"/>
    <n v="0.23"/>
    <n v="0.1"/>
    <n v="0.13"/>
    <n v="47118"/>
    <n v="1.6901960800285136"/>
    <n v="0.8"/>
  </r>
  <r>
    <n v="567"/>
    <s v="Idaho"/>
    <s v="Butte"/>
    <x v="0"/>
    <n v="3"/>
    <s v="1"/>
    <n v="0.23"/>
    <n v="0.11"/>
    <n v="0.15"/>
    <n v="50050"/>
    <n v="1.6434526764861874"/>
    <n v="0.79"/>
  </r>
  <r>
    <n v="568"/>
    <s v="Idaho"/>
    <s v="Camas"/>
    <x v="0"/>
    <n v="9"/>
    <s v="1"/>
    <n v="0.22"/>
    <n v="0.08"/>
    <n v="0.1"/>
    <n v="53866"/>
    <n v="0"/>
    <n v="0.79"/>
  </r>
  <r>
    <n v="569"/>
    <s v="Idaho"/>
    <s v="Canyon"/>
    <x v="0"/>
    <n v="2"/>
    <s v="3"/>
    <n v="0.14000000000000001"/>
    <n v="0.06"/>
    <n v="0.11"/>
    <n v="53381"/>
    <n v="2.4756711883244296"/>
    <n v="0.87"/>
  </r>
  <r>
    <n v="570"/>
    <s v="Idaho"/>
    <s v="Caribou"/>
    <x v="0"/>
    <n v="6"/>
    <s v="1"/>
    <n v="0.17"/>
    <n v="0.06"/>
    <n v="0.09"/>
    <n v="61219"/>
    <n v="1.2787536009528289"/>
    <n v="0.84"/>
  </r>
  <r>
    <n v="571"/>
    <s v="Idaho"/>
    <s v="Cassia"/>
    <x v="0"/>
    <n v="7"/>
    <s v="2"/>
    <n v="0.14000000000000001"/>
    <n v="0.04"/>
    <n v="0.13"/>
    <n v="51804"/>
    <n v="1.414973347970818"/>
    <n v="0.86"/>
  </r>
  <r>
    <n v="572"/>
    <s v="Idaho"/>
    <s v="Clark"/>
    <x v="0"/>
    <n v="9"/>
    <s v="1"/>
    <n v="0.18"/>
    <n v="0.04"/>
    <n v="0.15"/>
    <n v="48471"/>
    <n v="0"/>
    <n v="0.82"/>
  </r>
  <r>
    <n v="573"/>
    <s v="Idaho"/>
    <s v="Clearwater"/>
    <x v="0"/>
    <n v="6"/>
    <s v="1"/>
    <n v="0.27"/>
    <n v="0.12"/>
    <n v="0.14000000000000001"/>
    <n v="46417"/>
    <n v="1.8976270912904414"/>
    <n v="0.69"/>
  </r>
  <r>
    <n v="574"/>
    <s v="Idaho"/>
    <s v="Custer"/>
    <x v="0"/>
    <n v="8"/>
    <s v="1"/>
    <n v="0.28999999999999998"/>
    <n v="0.12"/>
    <n v="0.15"/>
    <n v="47682"/>
    <n v="0"/>
    <n v="0.73"/>
  </r>
  <r>
    <n v="575"/>
    <s v="Idaho"/>
    <s v="Elmore"/>
    <x v="0"/>
    <n v="6"/>
    <s v="2"/>
    <n v="0.13"/>
    <n v="0.17"/>
    <n v="0.13"/>
    <n v="49344"/>
    <n v="1.8061799739838871"/>
    <n v="0.86"/>
  </r>
  <r>
    <n v="576"/>
    <s v="Idaho"/>
    <s v="Franklin"/>
    <x v="0"/>
    <n v="3"/>
    <s v="2"/>
    <n v="0.14000000000000001"/>
    <n v="0.04"/>
    <n v="0.09"/>
    <n v="58170"/>
    <n v="1.3222192947339193"/>
    <n v="0.87"/>
  </r>
  <r>
    <n v="577"/>
    <s v="Idaho"/>
    <s v="Fremont"/>
    <x v="0"/>
    <n v="6"/>
    <s v="2"/>
    <n v="0.17"/>
    <n v="0.06"/>
    <n v="0.15"/>
    <n v="51155"/>
    <n v="0"/>
    <n v="0.81"/>
  </r>
  <r>
    <n v="578"/>
    <s v="Idaho"/>
    <s v="Gem"/>
    <x v="0"/>
    <n v="2"/>
    <s v="2"/>
    <n v="0.22"/>
    <n v="0.11"/>
    <n v="0.13"/>
    <n v="49857"/>
    <n v="1.1139433523068367"/>
    <n v="0.8"/>
  </r>
  <r>
    <n v="579"/>
    <s v="Idaho"/>
    <s v="Gooding"/>
    <x v="0"/>
    <n v="7"/>
    <s v="2"/>
    <n v="0.17"/>
    <n v="7.0000000000000007E-2"/>
    <n v="0.14000000000000001"/>
    <n v="51302"/>
    <n v="1.2787536009528289"/>
    <n v="0.83"/>
  </r>
  <r>
    <n v="580"/>
    <s v="Idaho"/>
    <s v="Idaho"/>
    <x v="0"/>
    <n v="6"/>
    <s v="2"/>
    <n v="0.28000000000000003"/>
    <n v="0.1"/>
    <n v="0.16"/>
    <n v="40569"/>
    <n v="1.6020599913279623"/>
    <n v="0.72"/>
  </r>
  <r>
    <n v="581"/>
    <s v="Idaho"/>
    <s v="Jefferson"/>
    <x v="0"/>
    <n v="3"/>
    <s v="2"/>
    <n v="0.11"/>
    <n v="0.04"/>
    <n v="0.09"/>
    <n v="61927"/>
    <n v="0"/>
    <n v="0.9"/>
  </r>
  <r>
    <n v="582"/>
    <s v="Idaho"/>
    <s v="Jerome"/>
    <x v="0"/>
    <n v="7"/>
    <s v="2"/>
    <n v="0.13"/>
    <n v="0.05"/>
    <n v="0.12"/>
    <n v="54020"/>
    <n v="1.414973347970818"/>
    <n v="0.87"/>
  </r>
  <r>
    <n v="583"/>
    <s v="Idaho"/>
    <s v="Kootenai"/>
    <x v="0"/>
    <n v="3"/>
    <s v="3"/>
    <n v="0.19"/>
    <n v="0.09"/>
    <n v="0.1"/>
    <n v="56188"/>
    <n v="2.5987905067631152"/>
    <n v="0.84"/>
  </r>
  <r>
    <n v="584"/>
    <s v="Idaho"/>
    <s v="Latah"/>
    <x v="0"/>
    <n v="4"/>
    <s v="2"/>
    <n v="0.13"/>
    <n v="0.06"/>
    <n v="0.12"/>
    <n v="49538"/>
    <n v="1.414973347970818"/>
    <n v="0.82"/>
  </r>
  <r>
    <n v="585"/>
    <s v="Idaho"/>
    <s v="Lemhi"/>
    <x v="0"/>
    <n v="7"/>
    <s v="1"/>
    <n v="0.3"/>
    <n v="0.1"/>
    <n v="0.14000000000000001"/>
    <n v="44248"/>
    <n v="1.2787536009528289"/>
    <n v="0.72"/>
  </r>
  <r>
    <n v="586"/>
    <s v="Idaho"/>
    <s v="Lewis"/>
    <x v="0"/>
    <n v="8"/>
    <s v="1"/>
    <n v="0.26"/>
    <n v="0.12"/>
    <n v="0.14000000000000001"/>
    <n v="44911"/>
    <n v="0"/>
    <n v="0.8"/>
  </r>
  <r>
    <n v="587"/>
    <s v="Idaho"/>
    <s v="Lincoln"/>
    <x v="0"/>
    <n v="9"/>
    <s v="1"/>
    <n v="0.14000000000000001"/>
    <n v="0.06"/>
    <n v="0.14000000000000001"/>
    <n v="50464"/>
    <n v="0"/>
    <n v="0.86"/>
  </r>
  <r>
    <n v="588"/>
    <s v="Idaho"/>
    <s v="Madison"/>
    <x v="0"/>
    <n v="4"/>
    <s v="2"/>
    <n v="7.0000000000000007E-2"/>
    <n v="0.03"/>
    <n v="0.23"/>
    <n v="41827"/>
    <n v="1.6989700043360187"/>
    <n v="0.91"/>
  </r>
  <r>
    <n v="589"/>
    <s v="Idaho"/>
    <s v="Minidoka"/>
    <x v="0"/>
    <n v="7"/>
    <s v="2"/>
    <n v="0.16"/>
    <n v="0.05"/>
    <n v="0.12"/>
    <n v="53447"/>
    <n v="1.8633228601204559"/>
    <n v="0.85"/>
  </r>
  <r>
    <n v="590"/>
    <s v="Idaho"/>
    <s v="Nez Perce"/>
    <x v="0"/>
    <n v="3"/>
    <s v="2"/>
    <n v="0.2"/>
    <n v="0.09"/>
    <n v="0.13"/>
    <n v="54476"/>
    <n v="2.0934216851622351"/>
    <n v="0.83"/>
  </r>
  <r>
    <n v="591"/>
    <s v="Idaho"/>
    <s v="Oneida"/>
    <x v="0"/>
    <n v="8"/>
    <s v="1"/>
    <n v="0.2"/>
    <n v="7.0000000000000007E-2"/>
    <n v="0.11"/>
    <n v="52602"/>
    <n v="1.0791812460476249"/>
    <n v="0.81"/>
  </r>
  <r>
    <n v="592"/>
    <s v="Idaho"/>
    <s v="Owyhee"/>
    <x v="0"/>
    <n v="2"/>
    <s v="2"/>
    <n v="0.18"/>
    <n v="7.0000000000000007E-2"/>
    <n v="0.14000000000000001"/>
    <n v="48192"/>
    <n v="0"/>
    <n v="0.83"/>
  </r>
  <r>
    <n v="593"/>
    <s v="Idaho"/>
    <s v="Payette"/>
    <x v="0"/>
    <n v="6"/>
    <s v="2"/>
    <n v="0.18"/>
    <n v="7.0000000000000007E-2"/>
    <n v="0.13"/>
    <n v="51835"/>
    <n v="0"/>
    <n v="0.84"/>
  </r>
  <r>
    <n v="594"/>
    <s v="Idaho"/>
    <s v="Power"/>
    <x v="0"/>
    <n v="6"/>
    <s v="1"/>
    <n v="0.15"/>
    <n v="7.0000000000000007E-2"/>
    <n v="0.14000000000000001"/>
    <n v="51921"/>
    <n v="1.0413926851582251"/>
    <n v="0.85"/>
  </r>
  <r>
    <n v="595"/>
    <s v="Idaho"/>
    <s v="Shoshone"/>
    <x v="0"/>
    <n v="6"/>
    <s v="2"/>
    <n v="0.23"/>
    <n v="0.11"/>
    <n v="0.19"/>
    <n v="36085"/>
    <n v="1.414973347970818"/>
    <n v="0.81"/>
  </r>
  <r>
    <n v="596"/>
    <s v="Idaho"/>
    <s v="Teton"/>
    <x v="0"/>
    <n v="9"/>
    <s v="2"/>
    <n v="0.13"/>
    <n v="0.03"/>
    <n v="0.08"/>
    <n v="68749"/>
    <n v="1.146128035678238"/>
    <n v="0.88"/>
  </r>
  <r>
    <n v="597"/>
    <s v="Idaho"/>
    <s v="Twin Falls"/>
    <x v="0"/>
    <n v="5"/>
    <s v="2"/>
    <n v="0.15"/>
    <n v="7.0000000000000007E-2"/>
    <n v="0.13"/>
    <n v="51594"/>
    <n v="2.3521825181113627"/>
    <n v="0.86"/>
  </r>
  <r>
    <n v="598"/>
    <s v="Idaho"/>
    <s v="Valley"/>
    <x v="0"/>
    <n v="8"/>
    <s v="2"/>
    <n v="0.25"/>
    <n v="0.11"/>
    <n v="0.08"/>
    <n v="60285"/>
    <n v="1.3802112417116059"/>
    <n v="0.77"/>
  </r>
  <r>
    <n v="599"/>
    <s v="Idaho"/>
    <s v="Washington"/>
    <x v="0"/>
    <n v="6"/>
    <s v="2"/>
    <n v="0.25"/>
    <n v="0.08"/>
    <n v="0.15"/>
    <n v="43402"/>
    <n v="1.2787536009528289"/>
    <n v="0.77"/>
  </r>
  <r>
    <n v="600"/>
    <s v="Illinois"/>
    <s v="Adams"/>
    <x v="1"/>
    <n v="5"/>
    <s v="2"/>
    <n v="0.2"/>
    <n v="7.0000000000000007E-2"/>
    <n v="0.12"/>
    <n v="55174"/>
    <n v="2.4983105537896004"/>
    <n v="0.81"/>
  </r>
  <r>
    <n v="601"/>
    <s v="Illinois"/>
    <s v="Alexander"/>
    <x v="0"/>
    <n v="3"/>
    <s v="1"/>
    <n v="0.22"/>
    <n v="7.0000000000000007E-2"/>
    <n v="0.27"/>
    <n v="35249"/>
    <n v="0"/>
    <n v="0.83"/>
  </r>
  <r>
    <n v="602"/>
    <s v="Illinois"/>
    <s v="Bond"/>
    <x v="0"/>
    <n v="1"/>
    <s v="2"/>
    <n v="0.19"/>
    <n v="7.0000000000000007E-2"/>
    <n v="0.12"/>
    <n v="54800"/>
    <n v="1.6334684555795864"/>
    <n v="0.76"/>
  </r>
  <r>
    <n v="603"/>
    <s v="Illinois"/>
    <s v="Boone"/>
    <x v="0"/>
    <n v="2"/>
    <s v="2"/>
    <n v="0.16"/>
    <n v="0.05"/>
    <n v="0.09"/>
    <n v="74507"/>
    <n v="0"/>
    <n v="0.86"/>
  </r>
  <r>
    <n v="604"/>
    <s v="Illinois"/>
    <s v="Brown"/>
    <x v="0"/>
    <n v="7"/>
    <s v="1"/>
    <n v="0.14000000000000001"/>
    <n v="0.06"/>
    <n v="0.1"/>
    <n v="55327"/>
    <n v="0"/>
    <n v="0.59"/>
  </r>
  <r>
    <n v="605"/>
    <s v="Illinois"/>
    <s v="Bureau"/>
    <x v="0"/>
    <n v="7"/>
    <s v="2"/>
    <n v="0.22"/>
    <n v="7.0000000000000007E-2"/>
    <n v="0.11"/>
    <n v="56099"/>
    <n v="1.8450980400142569"/>
    <n v="0.8"/>
  </r>
  <r>
    <n v="606"/>
    <s v="Illinois"/>
    <s v="Calhoun"/>
    <x v="0"/>
    <n v="1"/>
    <s v="1"/>
    <n v="0.23"/>
    <n v="0.08"/>
    <n v="0.11"/>
    <n v="56099"/>
    <n v="0"/>
    <n v="0.8"/>
  </r>
  <r>
    <n v="607"/>
    <s v="Illinois"/>
    <s v="Carroll"/>
    <x v="0"/>
    <n v="7"/>
    <s v="2"/>
    <n v="0.26"/>
    <n v="0.08"/>
    <n v="0.11"/>
    <n v="51963"/>
    <n v="0"/>
    <n v="0.77"/>
  </r>
  <r>
    <n v="608"/>
    <s v="Illinois"/>
    <s v="Cass"/>
    <x v="0"/>
    <n v="6"/>
    <s v="2"/>
    <n v="0.18"/>
    <n v="7.0000000000000007E-2"/>
    <n v="0.12"/>
    <n v="52486"/>
    <n v="0"/>
    <n v="0.85"/>
  </r>
  <r>
    <n v="609"/>
    <s v="Illinois"/>
    <s v="Champaign"/>
    <x v="0"/>
    <n v="3"/>
    <s v="3"/>
    <n v="0.13"/>
    <n v="0.05"/>
    <n v="0.18"/>
    <n v="53251"/>
    <n v="2.8597385661971471"/>
    <n v="0.82"/>
  </r>
  <r>
    <n v="610"/>
    <s v="Illinois"/>
    <s v="Christian"/>
    <x v="0"/>
    <n v="6"/>
    <s v="2"/>
    <n v="0.2"/>
    <n v="7.0000000000000007E-2"/>
    <n v="0.12"/>
    <n v="52936"/>
    <n v="1.6812412373755872"/>
    <n v="0.79"/>
  </r>
  <r>
    <n v="611"/>
    <s v="Illinois"/>
    <s v="Clark"/>
    <x v="0"/>
    <n v="6"/>
    <s v="2"/>
    <n v="0.2"/>
    <n v="7.0000000000000007E-2"/>
    <n v="0.11"/>
    <n v="54092"/>
    <n v="0"/>
    <n v="0.83"/>
  </r>
  <r>
    <n v="612"/>
    <s v="Illinois"/>
    <s v="Clay"/>
    <x v="0"/>
    <n v="7"/>
    <s v="2"/>
    <n v="0.2"/>
    <n v="0.06"/>
    <n v="0.14000000000000001"/>
    <n v="45427"/>
    <n v="1.0413926851582251"/>
    <n v="0.83"/>
  </r>
  <r>
    <n v="613"/>
    <s v="Illinois"/>
    <s v="Clinton"/>
    <x v="0"/>
    <n v="1"/>
    <s v="2"/>
    <n v="0.17"/>
    <n v="7.0000000000000007E-2"/>
    <n v="0.08"/>
    <n v="66597"/>
    <n v="1.8195439355418688"/>
    <n v="0.81"/>
  </r>
  <r>
    <n v="614"/>
    <s v="Illinois"/>
    <s v="Coles"/>
    <x v="0"/>
    <n v="5"/>
    <s v="2"/>
    <n v="0.17"/>
    <n v="0.06"/>
    <n v="0.19"/>
    <n v="47291"/>
    <n v="2.1238516409670858"/>
    <n v="0.81"/>
  </r>
  <r>
    <n v="615"/>
    <s v="Illinois"/>
    <s v="Cook"/>
    <x v="1"/>
    <n v="1"/>
    <s v="4"/>
    <n v="0.15"/>
    <n v="0.03"/>
    <n v="0.14000000000000001"/>
    <n v="63347"/>
    <n v="4.2465231999665738"/>
    <n v="0.86"/>
  </r>
  <r>
    <n v="616"/>
    <s v="Illinois"/>
    <s v="Crawford"/>
    <x v="0"/>
    <n v="7"/>
    <s v="2"/>
    <n v="0.19"/>
    <n v="7.0000000000000007E-2"/>
    <n v="0.11"/>
    <n v="52313"/>
    <n v="1.8061799739838871"/>
    <n v="0.77"/>
  </r>
  <r>
    <n v="617"/>
    <s v="Illinois"/>
    <s v="Cumberland"/>
    <x v="0"/>
    <n v="9"/>
    <s v="2"/>
    <n v="0.2"/>
    <n v="0.06"/>
    <n v="0.12"/>
    <n v="60572"/>
    <n v="0"/>
    <n v="0.83"/>
  </r>
  <r>
    <n v="618"/>
    <s v="Illinois"/>
    <s v="DeKal"/>
    <x v="0"/>
    <n v="1"/>
    <s v="3"/>
    <n v="0.13"/>
    <n v="0.05"/>
    <n v="0.12"/>
    <n v="63274"/>
    <n v="2.2855573090077739"/>
    <n v="0.84"/>
  </r>
  <r>
    <n v="619"/>
    <s v="Illinois"/>
    <s v="De Witt"/>
    <x v="0"/>
    <n v="3"/>
    <s v="2"/>
    <n v="0.19"/>
    <n v="7.0000000000000007E-2"/>
    <n v="0.11"/>
    <n v="55300"/>
    <n v="1.414973347970818"/>
    <n v="0.83"/>
  </r>
  <r>
    <n v="620"/>
    <s v="Illinois"/>
    <s v="Douglas"/>
    <x v="0"/>
    <n v="6"/>
    <s v="2"/>
    <n v="0.18"/>
    <n v="0.06"/>
    <n v="0.09"/>
    <n v="56976"/>
    <n v="0"/>
    <n v="0.83"/>
  </r>
  <r>
    <n v="621"/>
    <s v="Illinois"/>
    <s v="DuPage"/>
    <x v="0"/>
    <n v="1"/>
    <s v="3"/>
    <n v="0.16"/>
    <n v="0.04"/>
    <n v="0.06"/>
    <n v="93540"/>
    <n v="3.3699576073460529"/>
    <n v="0.85"/>
  </r>
  <r>
    <n v="622"/>
    <s v="Illinois"/>
    <s v="Edgar"/>
    <x v="0"/>
    <n v="6"/>
    <s v="2"/>
    <n v="0.22"/>
    <n v="0.08"/>
    <n v="0.13"/>
    <n v="51577"/>
    <n v="1.414973347970818"/>
    <n v="0.81"/>
  </r>
  <r>
    <n v="623"/>
    <s v="Illinois"/>
    <s v="Edwards"/>
    <x v="0"/>
    <n v="9"/>
    <s v="1"/>
    <n v="0.22"/>
    <n v="7.0000000000000007E-2"/>
    <n v="0.11"/>
    <n v="51280"/>
    <n v="0"/>
    <n v="0.81"/>
  </r>
  <r>
    <n v="624"/>
    <s v="Illinois"/>
    <s v="Effingham"/>
    <x v="0"/>
    <n v="7"/>
    <s v="2"/>
    <n v="0.18"/>
    <n v="0.06"/>
    <n v="0.1"/>
    <n v="60773"/>
    <n v="2.0934216851622351"/>
    <n v="0.85"/>
  </r>
  <r>
    <n v="625"/>
    <s v="Illinois"/>
    <s v="Fayette"/>
    <x v="0"/>
    <n v="6"/>
    <s v="2"/>
    <n v="0.19"/>
    <n v="7.0000000000000007E-2"/>
    <n v="0.14000000000000001"/>
    <n v="47484"/>
    <n v="2.0453229787866576"/>
    <n v="0.77"/>
  </r>
  <r>
    <n v="626"/>
    <s v="Illinois"/>
    <s v="Ford"/>
    <x v="0"/>
    <n v="3"/>
    <s v="2"/>
    <n v="0.19"/>
    <n v="7.0000000000000007E-2"/>
    <n v="0.09"/>
    <n v="55357"/>
    <n v="1.8325089127062364"/>
    <n v="0.83"/>
  </r>
  <r>
    <n v="627"/>
    <s v="Illinois"/>
    <s v="Franklin"/>
    <x v="0"/>
    <n v="4"/>
    <s v="2"/>
    <n v="0.2"/>
    <n v="0.08"/>
    <n v="0.19"/>
    <n v="42071"/>
    <n v="1.2304489213782739"/>
    <n v="0.83"/>
  </r>
  <r>
    <n v="628"/>
    <s v="Illinois"/>
    <s v="Fulton"/>
    <x v="0"/>
    <n v="6"/>
    <s v="2"/>
    <n v="0.21"/>
    <n v="7.0000000000000007E-2"/>
    <n v="0.13"/>
    <n v="51258"/>
    <n v="1.9444826721501687"/>
    <n v="0.75"/>
  </r>
  <r>
    <n v="629"/>
    <s v="Illinois"/>
    <s v="Gallatin"/>
    <x v="0"/>
    <n v="8"/>
    <s v="1"/>
    <n v="0.23"/>
    <n v="7.0000000000000007E-2"/>
    <n v="0.2"/>
    <n v="43330"/>
    <n v="0"/>
    <n v="0.8"/>
  </r>
  <r>
    <n v="630"/>
    <s v="Illinois"/>
    <s v="Greene"/>
    <x v="0"/>
    <n v="6"/>
    <s v="2"/>
    <n v="0.2"/>
    <n v="0.08"/>
    <n v="0.14000000000000001"/>
    <n v="47314"/>
    <n v="1.2041199826559248"/>
    <n v="0.82"/>
  </r>
  <r>
    <n v="631"/>
    <s v="Illinois"/>
    <s v="Grundy"/>
    <x v="0"/>
    <n v="1"/>
    <s v="2"/>
    <n v="0.14000000000000001"/>
    <n v="0.06"/>
    <n v="0.06"/>
    <n v="79348"/>
    <n v="1.954242509439325"/>
    <n v="0.88"/>
  </r>
  <r>
    <n v="632"/>
    <s v="Illinois"/>
    <s v="Hamilton"/>
    <x v="0"/>
    <n v="7"/>
    <s v="1"/>
    <n v="0.22"/>
    <n v="0.06"/>
    <n v="0.12"/>
    <n v="53028"/>
    <n v="1.414973347970818"/>
    <n v="0.81"/>
  </r>
  <r>
    <n v="633"/>
    <s v="Illinois"/>
    <s v="Hancock"/>
    <x v="0"/>
    <n v="7"/>
    <s v="2"/>
    <n v="0.23"/>
    <n v="0.08"/>
    <n v="0.11"/>
    <n v="53553"/>
    <n v="1.2787536009528289"/>
    <n v="0.79"/>
  </r>
  <r>
    <n v="634"/>
    <s v="Illinois"/>
    <s v="Hardin"/>
    <x v="0"/>
    <n v="9"/>
    <s v="1"/>
    <n v="0.26"/>
    <n v="0.08"/>
    <n v="0.2"/>
    <n v="41713"/>
    <n v="1.414973347970818"/>
    <n v="0.8"/>
  </r>
  <r>
    <n v="635"/>
    <s v="Illinois"/>
    <s v="Henderson"/>
    <x v="0"/>
    <n v="9"/>
    <s v="1"/>
    <n v="0.25"/>
    <n v="0.09"/>
    <n v="0.11"/>
    <n v="53632"/>
    <n v="0"/>
    <n v="0.77"/>
  </r>
  <r>
    <n v="636"/>
    <s v="Illinois"/>
    <s v="Henry"/>
    <x v="0"/>
    <n v="2"/>
    <s v="2"/>
    <n v="0.2"/>
    <n v="7.0000000000000007E-2"/>
    <n v="0.11"/>
    <n v="58042"/>
    <n v="1.9395192526186185"/>
    <n v="0.81"/>
  </r>
  <r>
    <n v="637"/>
    <s v="Illinois"/>
    <s v="Iroquois"/>
    <x v="0"/>
    <n v="6"/>
    <s v="2"/>
    <n v="0.22"/>
    <n v="7.0000000000000007E-2"/>
    <n v="0.1"/>
    <n v="55247"/>
    <n v="1.7853298350107671"/>
    <n v="0.81"/>
  </r>
  <r>
    <n v="638"/>
    <s v="Illinois"/>
    <s v="Jackson"/>
    <x v="0"/>
    <n v="3"/>
    <s v="2"/>
    <n v="0.16"/>
    <n v="7.0000000000000007E-2"/>
    <n v="0.24"/>
    <n v="41445"/>
    <n v="2.2855573090077739"/>
    <n v="0.82"/>
  </r>
  <r>
    <n v="639"/>
    <s v="Illinois"/>
    <s v="Jasper"/>
    <x v="0"/>
    <n v="7"/>
    <s v="1"/>
    <n v="0.19"/>
    <n v="0.05"/>
    <n v="0.1"/>
    <n v="54552"/>
    <n v="0"/>
    <n v="0.83"/>
  </r>
  <r>
    <n v="640"/>
    <s v="Illinois"/>
    <s v="Jefferson"/>
    <x v="0"/>
    <n v="7"/>
    <s v="2"/>
    <n v="0.19"/>
    <n v="7.0000000000000007E-2"/>
    <n v="0.15"/>
    <n v="47425"/>
    <n v="2.220108088040055"/>
    <n v="0.79"/>
  </r>
  <r>
    <n v="641"/>
    <s v="Illinois"/>
    <s v="Jersey"/>
    <x v="0"/>
    <n v="1"/>
    <s v="2"/>
    <n v="0.19"/>
    <n v="0.08"/>
    <n v="0.09"/>
    <n v="59117"/>
    <n v="1.6720978579357175"/>
    <n v="0.82"/>
  </r>
  <r>
    <n v="642"/>
    <s v="Illinois"/>
    <s v="Jo Daviess"/>
    <x v="0"/>
    <n v="6"/>
    <s v="2"/>
    <n v="0.28000000000000003"/>
    <n v="0.08"/>
    <n v="0.08"/>
    <n v="56832"/>
    <n v="1.414973347970818"/>
    <n v="0.74"/>
  </r>
  <r>
    <n v="643"/>
    <s v="Illinois"/>
    <s v="Johnson"/>
    <x v="0"/>
    <n v="8"/>
    <s v="2"/>
    <n v="0.21"/>
    <n v="0.08"/>
    <n v="0.11"/>
    <n v="53884"/>
    <n v="0"/>
    <n v="0.72"/>
  </r>
  <r>
    <n v="644"/>
    <s v="Illinois"/>
    <s v="Kane"/>
    <x v="0"/>
    <n v="1"/>
    <s v="3"/>
    <n v="0.14000000000000001"/>
    <n v="0.04"/>
    <n v="0.08"/>
    <n v="79834"/>
    <n v="3.0993352776859577"/>
    <n v="0.87"/>
  </r>
  <r>
    <n v="645"/>
    <s v="Illinois"/>
    <s v="Kankakee"/>
    <x v="0"/>
    <n v="3"/>
    <s v="3"/>
    <n v="0.17"/>
    <n v="7.0000000000000007E-2"/>
    <n v="0.15"/>
    <n v="53884"/>
    <n v="2.6998377258672459"/>
    <n v="0.82"/>
  </r>
  <r>
    <n v="646"/>
    <s v="Illinois"/>
    <s v="Kendall"/>
    <x v="0"/>
    <n v="1"/>
    <s v="3"/>
    <n v="0.1"/>
    <n v="0.05"/>
    <n v="0.04"/>
    <n v="93345"/>
    <n v="0"/>
    <n v="0.91"/>
  </r>
  <r>
    <n v="647"/>
    <s v="Illinois"/>
    <s v="Knox"/>
    <x v="0"/>
    <n v="4"/>
    <s v="2"/>
    <n v="0.22"/>
    <n v="0.08"/>
    <n v="0.15"/>
    <n v="44553"/>
    <n v="2.2810333672477277"/>
    <n v="0.75"/>
  </r>
  <r>
    <n v="648"/>
    <s v="Illinois"/>
    <s v="Lake"/>
    <x v="0"/>
    <n v="1"/>
    <s v="3"/>
    <n v="0.14000000000000001"/>
    <n v="0.04"/>
    <n v="0.08"/>
    <n v="87336"/>
    <n v="3.0733517023869008"/>
    <n v="0.85"/>
  </r>
  <r>
    <n v="649"/>
    <s v="Illinois"/>
    <s v="La Salle"/>
    <x v="0"/>
    <n v="4"/>
    <s v="3"/>
    <n v="0.19"/>
    <n v="0.06"/>
    <n v="0.13"/>
    <n v="54063"/>
    <n v="2.2095150145426308"/>
    <n v="0.82"/>
  </r>
  <r>
    <n v="650"/>
    <s v="Illinois"/>
    <s v="Lawrence"/>
    <x v="0"/>
    <n v="7"/>
    <s v="2"/>
    <n v="0.17"/>
    <n v="0.06"/>
    <n v="0.15"/>
    <n v="43767"/>
    <n v="1.414973347970818"/>
    <n v="0.71"/>
  </r>
  <r>
    <n v="651"/>
    <s v="Illinois"/>
    <s v="Lee"/>
    <x v="0"/>
    <n v="6"/>
    <s v="2"/>
    <n v="0.2"/>
    <n v="7.0000000000000007E-2"/>
    <n v="0.09"/>
    <n v="54915"/>
    <n v="1.9084850188786497"/>
    <n v="0.76"/>
  </r>
  <r>
    <n v="652"/>
    <s v="Illinois"/>
    <s v="Livingston"/>
    <x v="0"/>
    <n v="4"/>
    <s v="2"/>
    <n v="0.19"/>
    <n v="7.0000000000000007E-2"/>
    <n v="0.12"/>
    <n v="59323"/>
    <n v="1.6334684555795864"/>
    <n v="0.79"/>
  </r>
  <r>
    <n v="653"/>
    <s v="Illinois"/>
    <s v="Logan"/>
    <x v="0"/>
    <n v="6"/>
    <s v="2"/>
    <n v="0.18"/>
    <n v="7.0000000000000007E-2"/>
    <n v="0.09"/>
    <n v="52959"/>
    <n v="1.414973347970818"/>
    <n v="0.71"/>
  </r>
  <r>
    <n v="654"/>
    <s v="Illinois"/>
    <s v="McDonough"/>
    <x v="0"/>
    <n v="5"/>
    <s v="2"/>
    <n v="0.18"/>
    <n v="7.0000000000000007E-2"/>
    <n v="0.19"/>
    <n v="42887"/>
    <n v="1.7853298350107671"/>
    <n v="0.75"/>
  </r>
  <r>
    <n v="655"/>
    <s v="Illinois"/>
    <s v="McHenry"/>
    <x v="0"/>
    <n v="1"/>
    <s v="3"/>
    <n v="0.15"/>
    <n v="0.05"/>
    <n v="0.06"/>
    <n v="86268"/>
    <n v="2.576341350205793"/>
    <n v="0.87"/>
  </r>
  <r>
    <n v="656"/>
    <s v="Illinois"/>
    <s v="McLean"/>
    <x v="0"/>
    <n v="3"/>
    <s v="3"/>
    <n v="0.13"/>
    <n v="0.05"/>
    <n v="0.14000000000000001"/>
    <n v="67087"/>
    <n v="2.5477747053878224"/>
    <n v="0.83"/>
  </r>
  <r>
    <n v="657"/>
    <s v="Illinois"/>
    <s v="Macon"/>
    <x v="0"/>
    <n v="3"/>
    <s v="3"/>
    <n v="0.2"/>
    <n v="7.0000000000000007E-2"/>
    <n v="0.17"/>
    <n v="50684"/>
    <n v="2.7283537820212285"/>
    <n v="0.81"/>
  </r>
  <r>
    <n v="658"/>
    <s v="Illinois"/>
    <s v="Macoupin"/>
    <x v="0"/>
    <n v="1"/>
    <s v="2"/>
    <n v="0.2"/>
    <n v="0.08"/>
    <n v="0.13"/>
    <n v="53409"/>
    <n v="1.7075701760979363"/>
    <n v="0.83"/>
  </r>
  <r>
    <n v="659"/>
    <s v="Illinois"/>
    <s v="Madison"/>
    <x v="0"/>
    <n v="1"/>
    <s v="3"/>
    <n v="0.17"/>
    <n v="0.08"/>
    <n v="0.14000000000000001"/>
    <n v="60121"/>
    <n v="2.8819549713396007"/>
    <n v="0.85"/>
  </r>
  <r>
    <n v="660"/>
    <s v="Illinois"/>
    <s v="Marion"/>
    <x v="0"/>
    <n v="4"/>
    <s v="2"/>
    <n v="0.2"/>
    <n v="0.08"/>
    <n v="0.19"/>
    <n v="46096"/>
    <n v="2.167317334748176"/>
    <n v="0.83"/>
  </r>
  <r>
    <n v="661"/>
    <s v="Illinois"/>
    <s v="Marshall"/>
    <x v="0"/>
    <n v="2"/>
    <s v="2"/>
    <n v="0.23"/>
    <n v="0.08"/>
    <n v="0.09"/>
    <n v="57422"/>
    <n v="0"/>
    <n v="0.79"/>
  </r>
  <r>
    <n v="662"/>
    <s v="Illinois"/>
    <s v="Mason"/>
    <x v="0"/>
    <n v="6"/>
    <s v="2"/>
    <n v="0.22"/>
    <n v="0.09"/>
    <n v="0.14000000000000001"/>
    <n v="48764"/>
    <n v="1.3222192947339193"/>
    <n v="0.81"/>
  </r>
  <r>
    <n v="663"/>
    <s v="Illinois"/>
    <s v="Massac"/>
    <x v="0"/>
    <n v="7"/>
    <s v="2"/>
    <n v="0.21"/>
    <n v="0.08"/>
    <n v="0.17"/>
    <n v="43783"/>
    <n v="1.414973347970818"/>
    <n v="0.84"/>
  </r>
  <r>
    <n v="664"/>
    <s v="Illinois"/>
    <s v="Menard"/>
    <x v="0"/>
    <n v="3"/>
    <s v="2"/>
    <n v="0.19"/>
    <n v="0.09"/>
    <n v="0.09"/>
    <n v="74872"/>
    <n v="0"/>
    <n v="0.83"/>
  </r>
  <r>
    <n v="665"/>
    <s v="Illinois"/>
    <s v="Mercer"/>
    <x v="0"/>
    <n v="2"/>
    <s v="2"/>
    <n v="0.22"/>
    <n v="0.08"/>
    <n v="0.09"/>
    <n v="58384"/>
    <n v="1.3617278360175928"/>
    <n v="0.8"/>
  </r>
  <r>
    <n v="666"/>
    <s v="Illinois"/>
    <s v="Monroe"/>
    <x v="0"/>
    <n v="1"/>
    <s v="2"/>
    <n v="0.18"/>
    <n v="7.0000000000000007E-2"/>
    <n v="0.04"/>
    <n v="88481"/>
    <n v="0"/>
    <n v="0.84"/>
  </r>
  <r>
    <n v="667"/>
    <s v="Illinois"/>
    <s v="Montgomery"/>
    <x v="0"/>
    <n v="6"/>
    <s v="2"/>
    <n v="0.2"/>
    <n v="0.08"/>
    <n v="0.13"/>
    <n v="53138"/>
    <n v="1.7075701760979363"/>
    <n v="0.76"/>
  </r>
  <r>
    <n v="668"/>
    <s v="Illinois"/>
    <s v="Morgan"/>
    <x v="0"/>
    <n v="4"/>
    <s v="2"/>
    <n v="0.2"/>
    <n v="7.0000000000000007E-2"/>
    <n v="0.14000000000000001"/>
    <n v="48976"/>
    <n v="2.0755469613925306"/>
    <n v="0.76"/>
  </r>
  <r>
    <n v="669"/>
    <s v="Illinois"/>
    <s v="Moultrie"/>
    <x v="0"/>
    <n v="6"/>
    <s v="2"/>
    <n v="0.19"/>
    <n v="0.06"/>
    <n v="0.09"/>
    <n v="59901"/>
    <n v="0"/>
    <n v="0.83"/>
  </r>
  <r>
    <n v="670"/>
    <s v="Illinois"/>
    <s v="Ogle"/>
    <x v="0"/>
    <n v="4"/>
    <s v="2"/>
    <n v="0.19"/>
    <n v="7.0000000000000007E-2"/>
    <n v="0.08"/>
    <n v="61794"/>
    <n v="1.255272505103306"/>
    <n v="0.83"/>
  </r>
  <r>
    <n v="671"/>
    <s v="Illinois"/>
    <s v="Peoria"/>
    <x v="1"/>
    <n v="2"/>
    <s v="3"/>
    <n v="0.17"/>
    <n v="0.06"/>
    <n v="0.16"/>
    <n v="56478"/>
    <n v="3.0334237554869499"/>
    <n v="0.84"/>
  </r>
  <r>
    <n v="672"/>
    <s v="Illinois"/>
    <s v="Perry"/>
    <x v="0"/>
    <n v="6"/>
    <s v="2"/>
    <n v="0.19"/>
    <n v="0.06"/>
    <n v="0.16"/>
    <n v="49965"/>
    <n v="1.6334684555795864"/>
    <n v="0.73"/>
  </r>
  <r>
    <n v="673"/>
    <s v="Illinois"/>
    <s v="Piatt"/>
    <x v="0"/>
    <n v="3"/>
    <s v="2"/>
    <n v="0.19"/>
    <n v="7.0000000000000007E-2"/>
    <n v="7.0000000000000007E-2"/>
    <n v="67460"/>
    <n v="1.2304489213782739"/>
    <n v="0.83"/>
  </r>
  <r>
    <n v="674"/>
    <s v="Illinois"/>
    <s v="Pike"/>
    <x v="0"/>
    <n v="7"/>
    <s v="2"/>
    <n v="0.21"/>
    <n v="7.0000000000000007E-2"/>
    <n v="0.14000000000000001"/>
    <n v="47815"/>
    <n v="1.414973347970818"/>
    <n v="0.8"/>
  </r>
  <r>
    <n v="675"/>
    <s v="Illinois"/>
    <s v="Pope"/>
    <x v="0"/>
    <n v="8"/>
    <s v="1"/>
    <n v="0.28000000000000003"/>
    <n v="0.11"/>
    <n v="0.18"/>
    <n v="43053"/>
    <n v="0"/>
    <n v="0.75"/>
  </r>
  <r>
    <n v="676"/>
    <s v="Illinois"/>
    <s v="Pulaski"/>
    <x v="0"/>
    <n v="8"/>
    <s v="1"/>
    <n v="0.22"/>
    <n v="0.09"/>
    <n v="0.2"/>
    <n v="38400"/>
    <n v="0"/>
    <n v="0.82"/>
  </r>
  <r>
    <n v="677"/>
    <s v="Illinois"/>
    <s v="Putnam"/>
    <x v="0"/>
    <n v="8"/>
    <s v="1"/>
    <n v="0.23"/>
    <n v="7.0000000000000007E-2"/>
    <n v="0.08"/>
    <n v="66319"/>
    <n v="0"/>
    <n v="0.79"/>
  </r>
  <r>
    <n v="678"/>
    <s v="Illinois"/>
    <s v="Randolph"/>
    <x v="0"/>
    <n v="6"/>
    <s v="2"/>
    <n v="0.19"/>
    <n v="7.0000000000000007E-2"/>
    <n v="0.12"/>
    <n v="53607"/>
    <n v="2.6646419755561257"/>
    <n v="0.72"/>
  </r>
  <r>
    <n v="679"/>
    <s v="Illinois"/>
    <s v="Richland"/>
    <x v="0"/>
    <n v="7"/>
    <s v="2"/>
    <n v="0.2"/>
    <n v="7.0000000000000007E-2"/>
    <n v="0.15"/>
    <n v="48152"/>
    <n v="1.9395192526186185"/>
    <n v="0.82"/>
  </r>
  <r>
    <n v="680"/>
    <s v="Illinois"/>
    <s v="Rock Island"/>
    <x v="0"/>
    <n v="2"/>
    <s v="3"/>
    <n v="0.19"/>
    <n v="7.0000000000000007E-2"/>
    <n v="0.14000000000000001"/>
    <n v="52642"/>
    <n v="2.6730209071288962"/>
    <n v="0.8"/>
  </r>
  <r>
    <n v="681"/>
    <s v="Illinois"/>
    <s v="St. Clair"/>
    <x v="0"/>
    <n v="1"/>
    <s v="3"/>
    <n v="0.16"/>
    <n v="0.1"/>
    <n v="0.15"/>
    <n v="58222"/>
    <n v="2.8704039052790269"/>
    <n v="0.86"/>
  </r>
  <r>
    <n v="682"/>
    <s v="Illinois"/>
    <s v="Saline"/>
    <x v="0"/>
    <n v="6"/>
    <s v="2"/>
    <n v="0.2"/>
    <n v="7.0000000000000007E-2"/>
    <n v="0.2"/>
    <n v="40761"/>
    <n v="1.9777236052888478"/>
    <n v="0.82"/>
  </r>
  <r>
    <n v="683"/>
    <s v="Illinois"/>
    <s v="Sangamon"/>
    <x v="0"/>
    <n v="3"/>
    <s v="3"/>
    <n v="0.18"/>
    <n v="7.0000000000000007E-2"/>
    <n v="0.13"/>
    <n v="62242"/>
    <n v="3.0394141191761372"/>
    <n v="0.84"/>
  </r>
  <r>
    <n v="684"/>
    <s v="Illinois"/>
    <s v="Schuyler"/>
    <x v="0"/>
    <n v="7"/>
    <s v="1"/>
    <n v="0.23"/>
    <n v="0.08"/>
    <n v="0.11"/>
    <n v="52018"/>
    <n v="1.3617278360175928"/>
    <n v="0.8"/>
  </r>
  <r>
    <n v="685"/>
    <s v="Illinois"/>
    <s v="Scott"/>
    <x v="0"/>
    <n v="9"/>
    <s v="1"/>
    <n v="0.2"/>
    <n v="7.0000000000000007E-2"/>
    <n v="0.1"/>
    <n v="55198"/>
    <n v="0"/>
    <n v="0.82"/>
  </r>
  <r>
    <n v="686"/>
    <s v="Illinois"/>
    <s v="Shelby"/>
    <x v="0"/>
    <n v="6"/>
    <s v="2"/>
    <n v="0.23"/>
    <n v="0.08"/>
    <n v="0.1"/>
    <n v="56509"/>
    <n v="1.4913616938342726"/>
    <n v="0.8"/>
  </r>
  <r>
    <n v="687"/>
    <s v="Illinois"/>
    <s v="Stark"/>
    <x v="0"/>
    <n v="2"/>
    <s v="1"/>
    <n v="0.22"/>
    <n v="7.0000000000000007E-2"/>
    <n v="0.11"/>
    <n v="52651"/>
    <n v="0"/>
    <n v="0.8"/>
  </r>
  <r>
    <n v="688"/>
    <s v="Illinois"/>
    <s v="Stephenson"/>
    <x v="0"/>
    <n v="4"/>
    <s v="2"/>
    <n v="0.23"/>
    <n v="7.0000000000000007E-2"/>
    <n v="0.12"/>
    <n v="47357"/>
    <n v="2.0043213737826426"/>
    <n v="0.8"/>
  </r>
  <r>
    <n v="689"/>
    <s v="Illinois"/>
    <s v="Tazewell"/>
    <x v="0"/>
    <n v="2"/>
    <s v="3"/>
    <n v="0.19"/>
    <n v="7.0000000000000007E-2"/>
    <n v="0.09"/>
    <n v="61508"/>
    <n v="2.2576785748691846"/>
    <n v="0.82"/>
  </r>
  <r>
    <n v="690"/>
    <s v="Illinois"/>
    <s v="Union"/>
    <x v="0"/>
    <n v="6"/>
    <s v="2"/>
    <n v="0.21"/>
    <n v="7.0000000000000007E-2"/>
    <n v="0.17"/>
    <n v="49716"/>
    <n v="2.1038037209559568"/>
    <n v="0.83"/>
  </r>
  <r>
    <n v="691"/>
    <s v="Illinois"/>
    <s v="Vermilion"/>
    <x v="0"/>
    <n v="3"/>
    <s v="2"/>
    <n v="0.19"/>
    <n v="0.08"/>
    <n v="0.19"/>
    <n v="44638"/>
    <n v="2.5465426634781312"/>
    <n v="0.81"/>
  </r>
  <r>
    <n v="692"/>
    <s v="Illinois"/>
    <s v="Wabash"/>
    <x v="0"/>
    <n v="7"/>
    <s v="2"/>
    <n v="0.21"/>
    <n v="0.08"/>
    <n v="0.14000000000000001"/>
    <n v="53414"/>
    <n v="1.414973347970818"/>
    <n v="0.82"/>
  </r>
  <r>
    <n v="693"/>
    <s v="Illinois"/>
    <s v="Warren"/>
    <x v="0"/>
    <n v="6"/>
    <s v="2"/>
    <n v="0.2"/>
    <n v="0.06"/>
    <n v="0.12"/>
    <n v="53532"/>
    <n v="1.3802112417116059"/>
    <n v="0.78"/>
  </r>
  <r>
    <n v="694"/>
    <s v="Illinois"/>
    <s v="Washington"/>
    <x v="0"/>
    <n v="6"/>
    <s v="2"/>
    <n v="0.2"/>
    <n v="7.0000000000000007E-2"/>
    <n v="7.0000000000000007E-2"/>
    <n v="66937"/>
    <n v="1.6334684555795864"/>
    <n v="0.82"/>
  </r>
  <r>
    <n v="695"/>
    <s v="Illinois"/>
    <s v="Wayne"/>
    <x v="0"/>
    <n v="7"/>
    <s v="2"/>
    <n v="0.22"/>
    <n v="7.0000000000000007E-2"/>
    <n v="0.14000000000000001"/>
    <n v="50471"/>
    <n v="1.7481880270062005"/>
    <n v="0.81"/>
  </r>
  <r>
    <n v="696"/>
    <s v="Illinois"/>
    <s v="White"/>
    <x v="0"/>
    <n v="6"/>
    <s v="2"/>
    <n v="0.22"/>
    <n v="7.0000000000000007E-2"/>
    <n v="0.12"/>
    <n v="49507"/>
    <n v="0"/>
    <n v="0.81"/>
  </r>
  <r>
    <n v="697"/>
    <s v="Illinois"/>
    <s v="Whiteside"/>
    <x v="0"/>
    <n v="4"/>
    <s v="2"/>
    <n v="0.21"/>
    <n v="7.0000000000000007E-2"/>
    <n v="0.1"/>
    <n v="57197"/>
    <n v="2.0899051114393981"/>
    <n v="0.82"/>
  </r>
  <r>
    <n v="698"/>
    <s v="Illinois"/>
    <s v="Will"/>
    <x v="0"/>
    <n v="1"/>
    <s v="3"/>
    <n v="0.13"/>
    <n v="0.04"/>
    <n v="0.06"/>
    <n v="86108"/>
    <n v="2.9647309210536292"/>
    <n v="0.88"/>
  </r>
  <r>
    <n v="699"/>
    <s v="Illinois"/>
    <s v="Williamson"/>
    <x v="0"/>
    <n v="3"/>
    <s v="2"/>
    <n v="0.19"/>
    <n v="0.08"/>
    <n v="0.14000000000000001"/>
    <n v="46187"/>
    <n v="2.4166405073382808"/>
    <n v="0.82"/>
  </r>
  <r>
    <n v="700"/>
    <s v="Illinois"/>
    <s v="Winnebago"/>
    <x v="0"/>
    <n v="2"/>
    <s v="3"/>
    <n v="0.18"/>
    <n v="0.06"/>
    <n v="0.16"/>
    <n v="53795"/>
    <n v="2.9370161074648142"/>
    <n v="0.85"/>
  </r>
  <r>
    <n v="701"/>
    <s v="Illinois"/>
    <s v="Woodford"/>
    <x v="0"/>
    <n v="2"/>
    <s v="2"/>
    <n v="0.18"/>
    <n v="0.06"/>
    <n v="7.0000000000000007E-2"/>
    <n v="72247"/>
    <n v="1.0791812460476249"/>
    <n v="0.82"/>
  </r>
  <r>
    <n v="702"/>
    <s v="Indiana"/>
    <s v="Adams"/>
    <x v="0"/>
    <n v="6"/>
    <s v="2"/>
    <n v="0.16"/>
    <n v="0.05"/>
    <n v="0.11"/>
    <n v="56693"/>
    <n v="2.3521825181113627"/>
    <n v="0.85"/>
  </r>
  <r>
    <n v="703"/>
    <s v="Indiana"/>
    <s v="Allen"/>
    <x v="1"/>
    <n v="2"/>
    <s v="3"/>
    <n v="0.15"/>
    <n v="0.06"/>
    <n v="0.13"/>
    <n v="54473"/>
    <n v="3.2626883443016963"/>
    <n v="0.87"/>
  </r>
  <r>
    <n v="704"/>
    <s v="Indiana"/>
    <s v="Bartholomew"/>
    <x v="0"/>
    <n v="3"/>
    <s v="2"/>
    <n v="0.16"/>
    <n v="0.05"/>
    <n v="0.1"/>
    <n v="63067"/>
    <n v="2.3617278360175931"/>
    <n v="0.86"/>
  </r>
  <r>
    <n v="705"/>
    <s v="Indiana"/>
    <s v="Benton"/>
    <x v="0"/>
    <n v="3"/>
    <s v="1"/>
    <n v="0.18"/>
    <n v="0.06"/>
    <n v="0.11"/>
    <n v="51649"/>
    <n v="0"/>
    <n v="0.85"/>
  </r>
  <r>
    <n v="706"/>
    <s v="Indiana"/>
    <s v="Blackford"/>
    <x v="0"/>
    <n v="6"/>
    <s v="2"/>
    <n v="0.22"/>
    <n v="0.08"/>
    <n v="0.14000000000000001"/>
    <n v="45161"/>
    <n v="1.2041199826559248"/>
    <n v="0.81"/>
  </r>
  <r>
    <n v="707"/>
    <s v="Indiana"/>
    <s v="Boone"/>
    <x v="0"/>
    <n v="1"/>
    <s v="2"/>
    <n v="0.13"/>
    <n v="0.04"/>
    <n v="0.05"/>
    <n v="85876"/>
    <n v="1.8512583487190752"/>
    <n v="0.89"/>
  </r>
  <r>
    <n v="708"/>
    <s v="Indiana"/>
    <s v="Brown"/>
    <x v="0"/>
    <n v="1"/>
    <s v="2"/>
    <n v="0.24"/>
    <n v="0.1"/>
    <n v="0.1"/>
    <n v="60944"/>
    <n v="0"/>
    <n v="0.79"/>
  </r>
  <r>
    <n v="709"/>
    <s v="Indiana"/>
    <s v="Carroll"/>
    <x v="0"/>
    <n v="3"/>
    <s v="2"/>
    <n v="0.2"/>
    <n v="7.0000000000000007E-2"/>
    <n v="0.09"/>
    <n v="57092"/>
    <n v="0"/>
    <n v="0.83"/>
  </r>
  <r>
    <n v="710"/>
    <s v="Indiana"/>
    <s v="Cass"/>
    <x v="0"/>
    <n v="4"/>
    <s v="2"/>
    <n v="0.18"/>
    <n v="7.0000000000000007E-2"/>
    <n v="0.13"/>
    <n v="48598"/>
    <n v="2.4297522800024081"/>
    <n v="0.84"/>
  </r>
  <r>
    <n v="711"/>
    <s v="Indiana"/>
    <s v="Clark"/>
    <x v="0"/>
    <n v="1"/>
    <s v="3"/>
    <n v="0.16"/>
    <n v="7.0000000000000007E-2"/>
    <n v="0.11"/>
    <n v="56774"/>
    <n v="2.4563660331290431"/>
    <n v="0.87"/>
  </r>
  <r>
    <n v="712"/>
    <s v="Indiana"/>
    <s v="Clay"/>
    <x v="0"/>
    <n v="3"/>
    <s v="2"/>
    <n v="0.18"/>
    <n v="7.0000000000000007E-2"/>
    <n v="0.14000000000000001"/>
    <n v="52699"/>
    <n v="1.414973347970818"/>
    <n v="0.85"/>
  </r>
  <r>
    <n v="713"/>
    <s v="Indiana"/>
    <s v="Clinton"/>
    <x v="0"/>
    <n v="6"/>
    <s v="2"/>
    <n v="0.17"/>
    <n v="0.06"/>
    <n v="0.12"/>
    <n v="51730"/>
    <n v="1.414973347970818"/>
    <n v="0.85"/>
  </r>
  <r>
    <n v="714"/>
    <s v="Indiana"/>
    <s v="Crawford"/>
    <x v="0"/>
    <n v="8"/>
    <s v="2"/>
    <n v="0.2"/>
    <n v="0.08"/>
    <n v="0.16"/>
    <n v="44152"/>
    <n v="0"/>
    <n v="0.85"/>
  </r>
  <r>
    <n v="715"/>
    <s v="Indiana"/>
    <s v="Daviess"/>
    <x v="0"/>
    <n v="7"/>
    <s v="2"/>
    <n v="0.15"/>
    <n v="0.06"/>
    <n v="0.11"/>
    <n v="55434"/>
    <n v="1.8633228601204559"/>
    <n v="0.86"/>
  </r>
  <r>
    <n v="716"/>
    <s v="Indiana"/>
    <s v="Dearborn"/>
    <x v="0"/>
    <n v="1"/>
    <s v="2"/>
    <n v="0.18"/>
    <n v="0.08"/>
    <n v="0.09"/>
    <n v="66502"/>
    <n v="1.9084850188786497"/>
    <n v="0.85"/>
  </r>
  <r>
    <n v="717"/>
    <s v="Indiana"/>
    <s v="Decatur"/>
    <x v="0"/>
    <n v="6"/>
    <s v="2"/>
    <n v="0.17"/>
    <n v="0.06"/>
    <n v="0.11"/>
    <n v="57441"/>
    <n v="2.5976951859255122"/>
    <n v="0.86"/>
  </r>
  <r>
    <n v="718"/>
    <s v="Indiana"/>
    <s v="De Kal"/>
    <x v="0"/>
    <n v="4"/>
    <s v="2"/>
    <n v="0.16"/>
    <n v="0.06"/>
    <n v="0.1"/>
    <n v="58987"/>
    <n v="1.8633228601204559"/>
    <n v="0.87"/>
  </r>
  <r>
    <n v="719"/>
    <s v="Indiana"/>
    <s v="Delaware"/>
    <x v="0"/>
    <n v="3"/>
    <s v="3"/>
    <n v="0.17"/>
    <n v="0.06"/>
    <n v="0.21"/>
    <n v="43096"/>
    <n v="2.5987905067631152"/>
    <n v="0.79"/>
  </r>
  <r>
    <n v="720"/>
    <s v="Indiana"/>
    <s v="Dubois"/>
    <x v="0"/>
    <n v="5"/>
    <s v="2"/>
    <n v="0.17"/>
    <n v="0.05"/>
    <n v="7.0000000000000007E-2"/>
    <n v="62126"/>
    <n v="2.1398790864012365"/>
    <n v="0.84"/>
  </r>
  <r>
    <n v="721"/>
    <s v="Indiana"/>
    <s v="Elkhart"/>
    <x v="1"/>
    <n v="3"/>
    <s v="3"/>
    <n v="0.15"/>
    <n v="0.05"/>
    <n v="0.11"/>
    <n v="59251"/>
    <n v="2.5670263661590602"/>
    <n v="0.86"/>
  </r>
  <r>
    <n v="722"/>
    <s v="Indiana"/>
    <s v="Fayette"/>
    <x v="0"/>
    <n v="6"/>
    <s v="2"/>
    <n v="0.2"/>
    <n v="7.0000000000000007E-2"/>
    <n v="0.14000000000000001"/>
    <n v="47737"/>
    <n v="1.8808135922807914"/>
    <n v="0.85"/>
  </r>
  <r>
    <n v="723"/>
    <s v="Indiana"/>
    <s v="Floyd"/>
    <x v="0"/>
    <n v="1"/>
    <s v="2"/>
    <n v="0.16"/>
    <n v="0.06"/>
    <n v="0.09"/>
    <n v="64992"/>
    <n v="2.510545010206612"/>
    <n v="0.87"/>
  </r>
  <r>
    <n v="724"/>
    <s v="Indiana"/>
    <s v="Fountain"/>
    <x v="0"/>
    <n v="6"/>
    <s v="2"/>
    <n v="0.2"/>
    <n v="0.06"/>
    <n v="0.11"/>
    <n v="53493"/>
    <n v="0"/>
    <n v="0.83"/>
  </r>
  <r>
    <n v="725"/>
    <s v="Indiana"/>
    <s v="Franklin"/>
    <x v="0"/>
    <n v="6"/>
    <s v="2"/>
    <n v="0.18"/>
    <n v="0.06"/>
    <n v="0.09"/>
    <n v="62251"/>
    <n v="0"/>
    <n v="0.85"/>
  </r>
  <r>
    <n v="726"/>
    <s v="Indiana"/>
    <s v="Fulton"/>
    <x v="0"/>
    <n v="7"/>
    <s v="2"/>
    <n v="0.2"/>
    <n v="7.0000000000000007E-2"/>
    <n v="0.13"/>
    <n v="52798"/>
    <n v="1.414973347970818"/>
    <n v="0.83"/>
  </r>
  <r>
    <n v="727"/>
    <s v="Indiana"/>
    <s v="Gibson"/>
    <x v="0"/>
    <n v="6"/>
    <s v="2"/>
    <n v="0.18"/>
    <n v="7.0000000000000007E-2"/>
    <n v="0.1"/>
    <n v="56960"/>
    <n v="1.8512583487190752"/>
    <n v="0.84"/>
  </r>
  <r>
    <n v="728"/>
    <s v="Indiana"/>
    <s v="Grant"/>
    <x v="0"/>
    <n v="4"/>
    <s v="2"/>
    <n v="0.19"/>
    <n v="7.0000000000000007E-2"/>
    <n v="0.18"/>
    <n v="45138"/>
    <n v="2.1271047983648077"/>
    <n v="0.78"/>
  </r>
  <r>
    <n v="729"/>
    <s v="Indiana"/>
    <s v="Greene"/>
    <x v="0"/>
    <n v="6"/>
    <s v="2"/>
    <n v="0.2"/>
    <n v="0.08"/>
    <n v="0.14000000000000001"/>
    <n v="46835"/>
    <n v="1.7634279935629373"/>
    <n v="0.83"/>
  </r>
  <r>
    <n v="730"/>
    <s v="Indiana"/>
    <s v="Hamilton"/>
    <x v="0"/>
    <n v="1"/>
    <s v="3"/>
    <n v="0.12"/>
    <n v="0.05"/>
    <n v="0.04"/>
    <n v="101740"/>
    <n v="2.7641761323903307"/>
    <n v="0.9"/>
  </r>
  <r>
    <n v="731"/>
    <s v="Indiana"/>
    <s v="Hancock"/>
    <x v="0"/>
    <n v="1"/>
    <s v="2"/>
    <n v="0.16"/>
    <n v="0.06"/>
    <n v="0.06"/>
    <n v="73831"/>
    <n v="1.8388490907372552"/>
    <n v="0.86"/>
  </r>
  <r>
    <n v="732"/>
    <s v="Indiana"/>
    <s v="Harrison"/>
    <x v="0"/>
    <n v="1"/>
    <s v="2"/>
    <n v="0.18"/>
    <n v="7.0000000000000007E-2"/>
    <n v="0.09"/>
    <n v="60379"/>
    <n v="1.414973347970818"/>
    <n v="0.85"/>
  </r>
  <r>
    <n v="733"/>
    <s v="Indiana"/>
    <s v="Hendricks"/>
    <x v="0"/>
    <n v="1"/>
    <s v="3"/>
    <n v="0.14000000000000001"/>
    <n v="0.06"/>
    <n v="0.06"/>
    <n v="80834"/>
    <n v="2.4166405073382808"/>
    <n v="0.86"/>
  </r>
  <r>
    <n v="734"/>
    <s v="Indiana"/>
    <s v="Henry"/>
    <x v="0"/>
    <n v="4"/>
    <s v="2"/>
    <n v="0.19"/>
    <n v="7.0000000000000007E-2"/>
    <n v="0.13"/>
    <n v="50183"/>
    <n v="1.9590413923210936"/>
    <n v="0.78"/>
  </r>
  <r>
    <n v="735"/>
    <s v="Indiana"/>
    <s v="Howard"/>
    <x v="0"/>
    <n v="3"/>
    <s v="2"/>
    <n v="0.19"/>
    <n v="0.08"/>
    <n v="0.12"/>
    <n v="55365"/>
    <n v="2.503790683057181"/>
    <n v="0.83"/>
  </r>
  <r>
    <n v="736"/>
    <s v="Indiana"/>
    <s v="Huntington"/>
    <x v="0"/>
    <n v="6"/>
    <s v="2"/>
    <n v="0.17"/>
    <n v="7.0000000000000007E-2"/>
    <n v="0.1"/>
    <n v="53809"/>
    <n v="1.568201724066995"/>
    <n v="0.83"/>
  </r>
  <r>
    <n v="737"/>
    <s v="Indiana"/>
    <s v="Jackson"/>
    <x v="0"/>
    <n v="4"/>
    <s v="2"/>
    <n v="0.16"/>
    <n v="0.06"/>
    <n v="0.12"/>
    <n v="55518"/>
    <n v="1.9731278535996986"/>
    <n v="0.86"/>
  </r>
  <r>
    <n v="738"/>
    <s v="Indiana"/>
    <s v="Jasper"/>
    <x v="0"/>
    <n v="1"/>
    <s v="2"/>
    <n v="0.18"/>
    <n v="0.06"/>
    <n v="0.09"/>
    <n v="66720"/>
    <n v="1.6720978579357175"/>
    <n v="0.83"/>
  </r>
  <r>
    <n v="739"/>
    <s v="Indiana"/>
    <s v="Jay"/>
    <x v="0"/>
    <n v="6"/>
    <s v="2"/>
    <n v="0.18"/>
    <n v="0.06"/>
    <n v="0.13"/>
    <n v="48392"/>
    <n v="1.5563025007672873"/>
    <n v="0.85"/>
  </r>
  <r>
    <n v="740"/>
    <s v="Indiana"/>
    <s v="Jefferson"/>
    <x v="0"/>
    <n v="6"/>
    <s v="2"/>
    <n v="0.18"/>
    <n v="7.0000000000000007E-2"/>
    <n v="0.14000000000000001"/>
    <n v="51031"/>
    <n v="2.357934847000454"/>
    <n v="0.8"/>
  </r>
  <r>
    <n v="741"/>
    <s v="Indiana"/>
    <s v="Jennings"/>
    <x v="0"/>
    <n v="6"/>
    <s v="2"/>
    <n v="0.16"/>
    <n v="7.0000000000000007E-2"/>
    <n v="0.15"/>
    <n v="51560"/>
    <n v="1.255272505103306"/>
    <n v="0.88"/>
  </r>
  <r>
    <n v="742"/>
    <s v="Indiana"/>
    <s v="Johnson"/>
    <x v="0"/>
    <n v="1"/>
    <s v="3"/>
    <n v="0.15"/>
    <n v="0.06"/>
    <n v="0.08"/>
    <n v="69880"/>
    <n v="2.2787536009528289"/>
    <n v="0.87"/>
  </r>
  <r>
    <n v="743"/>
    <s v="Indiana"/>
    <s v="Knox"/>
    <x v="0"/>
    <n v="5"/>
    <s v="2"/>
    <n v="0.18"/>
    <n v="7.0000000000000007E-2"/>
    <n v="0.15"/>
    <n v="48606"/>
    <n v="2.2013971243204513"/>
    <n v="0.81"/>
  </r>
  <r>
    <n v="744"/>
    <s v="Indiana"/>
    <s v="Kosciusko"/>
    <x v="0"/>
    <n v="4"/>
    <s v="2"/>
    <n v="0.17"/>
    <n v="0.06"/>
    <n v="0.09"/>
    <n v="57367"/>
    <n v="1.9493900066449128"/>
    <n v="0.84"/>
  </r>
  <r>
    <n v="745"/>
    <s v="Indiana"/>
    <s v="Lagrange"/>
    <x v="0"/>
    <n v="6"/>
    <s v="2"/>
    <n v="0.14000000000000001"/>
    <n v="0.04"/>
    <n v="0.08"/>
    <n v="67498"/>
    <n v="1.414973347970818"/>
    <n v="0.88"/>
  </r>
  <r>
    <n v="746"/>
    <s v="Indiana"/>
    <s v="Lake"/>
    <x v="1"/>
    <n v="1"/>
    <s v="3"/>
    <n v="0.17"/>
    <n v="0.06"/>
    <n v="0.15"/>
    <n v="55280"/>
    <n v="3.424881636631067"/>
    <n v="0.85"/>
  </r>
  <r>
    <n v="747"/>
    <s v="Indiana"/>
    <s v="La Porte"/>
    <x v="0"/>
    <n v="3"/>
    <s v="3"/>
    <n v="0.18"/>
    <n v="0.08"/>
    <n v="0.15"/>
    <n v="52095"/>
    <n v="2.419955748489758"/>
    <n v="0.8"/>
  </r>
  <r>
    <n v="748"/>
    <s v="Indiana"/>
    <s v="Lawrence"/>
    <x v="0"/>
    <n v="6"/>
    <s v="2"/>
    <n v="0.2"/>
    <n v="0.08"/>
    <n v="0.12"/>
    <n v="53187"/>
    <n v="1.7853298350107671"/>
    <n v="0.83"/>
  </r>
  <r>
    <n v="749"/>
    <s v="Indiana"/>
    <s v="Madison"/>
    <x v="0"/>
    <n v="1"/>
    <s v="3"/>
    <n v="0.18"/>
    <n v="0.08"/>
    <n v="0.16"/>
    <n v="49522"/>
    <n v="2.4871383754771865"/>
    <n v="0.81"/>
  </r>
  <r>
    <n v="750"/>
    <s v="Indiana"/>
    <s v="Marion"/>
    <x v="1"/>
    <n v="1"/>
    <s v="3"/>
    <n v="0.13"/>
    <n v="0.06"/>
    <n v="0.17"/>
    <n v="48409"/>
    <n v="3.6522463410033232"/>
    <n v="0.88"/>
  </r>
  <r>
    <n v="751"/>
    <s v="Indiana"/>
    <s v="Marshall"/>
    <x v="0"/>
    <n v="6"/>
    <s v="2"/>
    <n v="0.18"/>
    <n v="0.06"/>
    <n v="0.11"/>
    <n v="55766"/>
    <n v="2.2671717284030137"/>
    <n v="0.84"/>
  </r>
  <r>
    <n v="752"/>
    <s v="Indiana"/>
    <s v="Martin"/>
    <x v="0"/>
    <n v="7"/>
    <s v="2"/>
    <n v="0.2"/>
    <n v="0.09"/>
    <n v="0.12"/>
    <n v="55444"/>
    <n v="0"/>
    <n v="0.83"/>
  </r>
  <r>
    <n v="753"/>
    <s v="Indiana"/>
    <s v="Miami"/>
    <x v="0"/>
    <n v="6"/>
    <s v="2"/>
    <n v="0.18"/>
    <n v="0.09"/>
    <n v="0.15"/>
    <n v="47624"/>
    <n v="1.414973347970818"/>
    <n v="0.77"/>
  </r>
  <r>
    <n v="754"/>
    <s v="Indiana"/>
    <s v="Monroe"/>
    <x v="0"/>
    <n v="3"/>
    <s v="3"/>
    <n v="0.13"/>
    <n v="0.05"/>
    <n v="0.19"/>
    <n v="48883"/>
    <n v="2.5490032620257876"/>
    <n v="0.79"/>
  </r>
  <r>
    <n v="755"/>
    <s v="Indiana"/>
    <s v="Montgomery"/>
    <x v="0"/>
    <n v="6"/>
    <s v="2"/>
    <n v="0.18"/>
    <n v="7.0000000000000007E-2"/>
    <n v="0.1"/>
    <n v="53700"/>
    <n v="1.6127838567197355"/>
    <n v="0.83"/>
  </r>
  <r>
    <n v="756"/>
    <s v="Indiana"/>
    <s v="Morgan"/>
    <x v="0"/>
    <n v="1"/>
    <s v="2"/>
    <n v="0.17"/>
    <n v="0.08"/>
    <n v="0.1"/>
    <n v="66151"/>
    <n v="2.0644579892269186"/>
    <n v="0.86"/>
  </r>
  <r>
    <n v="757"/>
    <s v="Indiana"/>
    <s v="Newton"/>
    <x v="0"/>
    <n v="1"/>
    <s v="2"/>
    <n v="0.19"/>
    <n v="7.0000000000000007E-2"/>
    <n v="0.1"/>
    <n v="53060"/>
    <n v="0"/>
    <n v="0.83"/>
  </r>
  <r>
    <n v="758"/>
    <s v="Indiana"/>
    <s v="Noble"/>
    <x v="0"/>
    <n v="6"/>
    <s v="2"/>
    <n v="0.16"/>
    <n v="0.06"/>
    <n v="0.09"/>
    <n v="61341"/>
    <n v="1.505149978319906"/>
    <n v="0.86"/>
  </r>
  <r>
    <n v="759"/>
    <s v="Indiana"/>
    <s v="Ohio"/>
    <x v="0"/>
    <n v="1"/>
    <s v="1"/>
    <n v="0.22"/>
    <n v="0.09"/>
    <n v="0.1"/>
    <n v="58022"/>
    <n v="0"/>
    <n v="0.81"/>
  </r>
  <r>
    <n v="760"/>
    <s v="Indiana"/>
    <s v="Orange"/>
    <x v="0"/>
    <n v="6"/>
    <s v="2"/>
    <n v="0.2"/>
    <n v="7.0000000000000007E-2"/>
    <n v="0.15"/>
    <n v="44968"/>
    <n v="1.414973347970818"/>
    <n v="0.84"/>
  </r>
  <r>
    <n v="761"/>
    <s v="Indiana"/>
    <s v="Owen"/>
    <x v="0"/>
    <n v="3"/>
    <s v="2"/>
    <n v="0.19"/>
    <n v="0.08"/>
    <n v="0.12"/>
    <n v="49731"/>
    <n v="0"/>
    <n v="0.84"/>
  </r>
  <r>
    <n v="762"/>
    <s v="Indiana"/>
    <s v="Parke"/>
    <x v="0"/>
    <n v="6"/>
    <s v="2"/>
    <n v="0.19"/>
    <n v="0.08"/>
    <n v="0.14000000000000001"/>
    <n v="49639"/>
    <n v="0"/>
    <n v="0.75"/>
  </r>
  <r>
    <n v="763"/>
    <s v="Indiana"/>
    <s v="Perry"/>
    <x v="0"/>
    <n v="6"/>
    <s v="2"/>
    <n v="0.19"/>
    <n v="7.0000000000000007E-2"/>
    <n v="0.11"/>
    <n v="52332"/>
    <n v="1.414973347970818"/>
    <n v="0.77"/>
  </r>
  <r>
    <n v="764"/>
    <s v="Indiana"/>
    <s v="Pike"/>
    <x v="0"/>
    <n v="8"/>
    <s v="2"/>
    <n v="0.2"/>
    <n v="7.0000000000000007E-2"/>
    <n v="0.11"/>
    <n v="54265"/>
    <n v="0"/>
    <n v="0.83"/>
  </r>
  <r>
    <n v="765"/>
    <s v="Indiana"/>
    <s v="Porter"/>
    <x v="0"/>
    <n v="1"/>
    <s v="3"/>
    <n v="0.16"/>
    <n v="0.06"/>
    <n v="0.09"/>
    <n v="69298"/>
    <n v="2.4668676203541096"/>
    <n v="0.85"/>
  </r>
  <r>
    <n v="766"/>
    <s v="Indiana"/>
    <s v="Posey"/>
    <x v="0"/>
    <n v="2"/>
    <s v="2"/>
    <n v="0.19"/>
    <n v="0.06"/>
    <n v="0.09"/>
    <n v="68162"/>
    <n v="0"/>
    <n v="0.84"/>
  </r>
  <r>
    <n v="767"/>
    <s v="Indiana"/>
    <s v="Pulaski"/>
    <x v="0"/>
    <n v="6"/>
    <s v="2"/>
    <n v="0.2"/>
    <n v="0.08"/>
    <n v="0.12"/>
    <n v="49730"/>
    <n v="1.414973347970818"/>
    <n v="0.83"/>
  </r>
  <r>
    <n v="768"/>
    <s v="Indiana"/>
    <s v="Putnam"/>
    <x v="0"/>
    <n v="1"/>
    <s v="2"/>
    <n v="0.17"/>
    <n v="7.0000000000000007E-2"/>
    <n v="0.11"/>
    <n v="54718"/>
    <n v="1.414973347970818"/>
    <n v="0.74"/>
  </r>
  <r>
    <n v="769"/>
    <s v="Indiana"/>
    <s v="Randolph"/>
    <x v="0"/>
    <n v="6"/>
    <s v="2"/>
    <n v="0.2"/>
    <n v="7.0000000000000007E-2"/>
    <n v="0.13"/>
    <n v="46441"/>
    <n v="1.2787536009528289"/>
    <n v="0.82"/>
  </r>
  <r>
    <n v="770"/>
    <s v="Indiana"/>
    <s v="Ripley"/>
    <x v="0"/>
    <n v="6"/>
    <s v="2"/>
    <n v="0.18"/>
    <n v="7.0000000000000007E-2"/>
    <n v="0.11"/>
    <n v="57436"/>
    <n v="1.414973347970818"/>
    <n v="0.85"/>
  </r>
  <r>
    <n v="771"/>
    <s v="Indiana"/>
    <s v="Rush"/>
    <x v="0"/>
    <n v="6"/>
    <s v="2"/>
    <n v="0.18"/>
    <n v="0.06"/>
    <n v="0.11"/>
    <n v="53271"/>
    <n v="1.414973347970818"/>
    <n v="0.84"/>
  </r>
  <r>
    <n v="772"/>
    <s v="Indiana"/>
    <s v="St. Joseph"/>
    <x v="1"/>
    <n v="2"/>
    <s v="3"/>
    <n v="0.16"/>
    <n v="0.05"/>
    <n v="0.13"/>
    <n v="54674"/>
    <n v="2.8830933585756897"/>
    <n v="0.83"/>
  </r>
  <r>
    <n v="773"/>
    <s v="Indiana"/>
    <s v="Scott"/>
    <x v="0"/>
    <n v="1"/>
    <s v="2"/>
    <n v="0.17"/>
    <n v="7.0000000000000007E-2"/>
    <n v="0.15"/>
    <n v="44913"/>
    <n v="1.414973347970818"/>
    <n v="0.88"/>
  </r>
  <r>
    <n v="774"/>
    <s v="Indiana"/>
    <s v="Shelby"/>
    <x v="0"/>
    <n v="1"/>
    <s v="2"/>
    <n v="0.17"/>
    <n v="7.0000000000000007E-2"/>
    <n v="0.11"/>
    <n v="57193"/>
    <n v="1.6720978579357175"/>
    <n v="0.85"/>
  </r>
  <r>
    <n v="775"/>
    <s v="Indiana"/>
    <s v="Spencer"/>
    <x v="0"/>
    <n v="8"/>
    <s v="2"/>
    <n v="0.19"/>
    <n v="0.08"/>
    <n v="0.09"/>
    <n v="56862"/>
    <n v="0"/>
    <n v="0.83"/>
  </r>
  <r>
    <n v="776"/>
    <s v="Indiana"/>
    <s v="Starke"/>
    <x v="0"/>
    <n v="6"/>
    <s v="2"/>
    <n v="0.19"/>
    <n v="0.06"/>
    <n v="0.11"/>
    <n v="49972"/>
    <n v="1.2041199826559248"/>
    <n v="0.86"/>
  </r>
  <r>
    <n v="777"/>
    <s v="Indiana"/>
    <s v="Steuben"/>
    <x v="0"/>
    <n v="7"/>
    <s v="2"/>
    <n v="0.2"/>
    <n v="7.0000000000000007E-2"/>
    <n v="0.11"/>
    <n v="58295"/>
    <n v="1.414973347970818"/>
    <n v="0.79"/>
  </r>
  <r>
    <n v="778"/>
    <s v="Indiana"/>
    <s v="Sullivan"/>
    <x v="0"/>
    <n v="3"/>
    <s v="2"/>
    <n v="0.18"/>
    <n v="0.06"/>
    <n v="0.12"/>
    <n v="47554"/>
    <n v="1.414973347970818"/>
    <n v="0.75"/>
  </r>
  <r>
    <n v="779"/>
    <s v="Indiana"/>
    <s v="Switzerland"/>
    <x v="0"/>
    <n v="8"/>
    <s v="2"/>
    <n v="0.17"/>
    <n v="0.08"/>
    <n v="0.17"/>
    <n v="47713"/>
    <n v="0"/>
    <n v="0.85"/>
  </r>
  <r>
    <n v="780"/>
    <s v="Indiana"/>
    <s v="Tippecanoe"/>
    <x v="0"/>
    <n v="3"/>
    <s v="3"/>
    <n v="0.12"/>
    <n v="0.05"/>
    <n v="0.17"/>
    <n v="52269"/>
    <n v="2.6989700043360187"/>
    <n v="0.82"/>
  </r>
  <r>
    <n v="781"/>
    <s v="Indiana"/>
    <s v="Tipton"/>
    <x v="0"/>
    <n v="6"/>
    <s v="2"/>
    <n v="0.21"/>
    <n v="7.0000000000000007E-2"/>
    <n v="0.08"/>
    <n v="60896"/>
    <n v="1.414973347970818"/>
    <n v="0.82"/>
  </r>
  <r>
    <n v="782"/>
    <s v="Indiana"/>
    <s v="Union"/>
    <x v="0"/>
    <n v="1"/>
    <s v="1"/>
    <n v="0.19"/>
    <n v="7.0000000000000007E-2"/>
    <n v="0.11"/>
    <n v="50300"/>
    <n v="0"/>
    <n v="0.84"/>
  </r>
  <r>
    <n v="783"/>
    <s v="Indiana"/>
    <s v="Vanderburgh"/>
    <x v="0"/>
    <n v="2"/>
    <s v="3"/>
    <n v="0.17"/>
    <n v="7.0000000000000007E-2"/>
    <n v="0.15"/>
    <n v="50500"/>
    <n v="3.1341771075767664"/>
    <n v="0.84"/>
  </r>
  <r>
    <n v="784"/>
    <s v="Indiana"/>
    <s v="Vermillion"/>
    <x v="0"/>
    <n v="3"/>
    <s v="2"/>
    <n v="0.2"/>
    <n v="0.08"/>
    <n v="0.15"/>
    <n v="49287"/>
    <n v="1.3424226808222062"/>
    <n v="0.84"/>
  </r>
  <r>
    <n v="785"/>
    <s v="Indiana"/>
    <s v="Vigo"/>
    <x v="0"/>
    <n v="3"/>
    <s v="3"/>
    <n v="0.16"/>
    <n v="0.06"/>
    <n v="0.18"/>
    <n v="48335"/>
    <n v="2.6839471307515121"/>
    <n v="0.79"/>
  </r>
  <r>
    <n v="786"/>
    <s v="Indiana"/>
    <s v="Wabash"/>
    <x v="0"/>
    <n v="6"/>
    <s v="2"/>
    <n v="0.21"/>
    <n v="7.0000000000000007E-2"/>
    <n v="0.12"/>
    <n v="51487"/>
    <n v="1.2787536009528289"/>
    <n v="0.79"/>
  </r>
  <r>
    <n v="787"/>
    <s v="Indiana"/>
    <s v="Warren"/>
    <x v="0"/>
    <n v="8"/>
    <s v="1"/>
    <n v="0.2"/>
    <n v="0.08"/>
    <n v="0.1"/>
    <n v="60596"/>
    <n v="1.2304489213782739"/>
    <n v="0.82"/>
  </r>
  <r>
    <n v="788"/>
    <s v="Indiana"/>
    <s v="Warrick"/>
    <x v="0"/>
    <n v="2"/>
    <s v="2"/>
    <n v="0.17"/>
    <n v="0.06"/>
    <n v="7.0000000000000007E-2"/>
    <n v="75534"/>
    <n v="2.2600713879850747"/>
    <n v="0.85"/>
  </r>
  <r>
    <n v="789"/>
    <s v="Indiana"/>
    <s v="Washington"/>
    <x v="0"/>
    <n v="1"/>
    <s v="2"/>
    <n v="0.17"/>
    <n v="7.0000000000000007E-2"/>
    <n v="0.13"/>
    <n v="44534"/>
    <n v="1.414973347970818"/>
    <n v="0.87"/>
  </r>
  <r>
    <n v="790"/>
    <s v="Indiana"/>
    <s v="Wayne"/>
    <x v="0"/>
    <n v="5"/>
    <s v="2"/>
    <n v="0.19"/>
    <n v="7.0000000000000007E-2"/>
    <n v="0.15"/>
    <n v="45130"/>
    <n v="2.6042260530844699"/>
    <n v="0.83"/>
  </r>
  <r>
    <n v="791"/>
    <s v="Indiana"/>
    <s v="Wells"/>
    <x v="0"/>
    <n v="2"/>
    <s v="2"/>
    <n v="0.18"/>
    <n v="0.06"/>
    <n v="0.08"/>
    <n v="60010"/>
    <n v="1.7403626894942439"/>
    <n v="0.84"/>
  </r>
  <r>
    <n v="792"/>
    <s v="Indiana"/>
    <s v="White"/>
    <x v="0"/>
    <n v="6"/>
    <s v="2"/>
    <n v="0.2"/>
    <n v="0.08"/>
    <n v="0.08"/>
    <n v="58380"/>
    <n v="1.414973347970818"/>
    <n v="0.82"/>
  </r>
  <r>
    <n v="793"/>
    <s v="Indiana"/>
    <s v="Whitley"/>
    <x v="0"/>
    <n v="2"/>
    <s v="2"/>
    <n v="0.18"/>
    <n v="0.06"/>
    <n v="7.0000000000000007E-2"/>
    <n v="67758"/>
    <n v="1.4913616938342726"/>
    <n v="0.84"/>
  </r>
  <r>
    <n v="794"/>
    <s v="Iowa"/>
    <s v="Adair"/>
    <x v="0"/>
    <n v="8"/>
    <s v="1"/>
    <n v="0.23"/>
    <n v="7.0000000000000007E-2"/>
    <n v="0.09"/>
    <n v="54282"/>
    <n v="1.255272505103306"/>
    <n v="0.79"/>
  </r>
  <r>
    <n v="795"/>
    <s v="Iowa"/>
    <s v="Adams"/>
    <x v="0"/>
    <n v="9"/>
    <s v="1"/>
    <n v="0.23"/>
    <n v="0.08"/>
    <n v="0.13"/>
    <n v="51577"/>
    <n v="1.3617278360175928"/>
    <n v="0.79"/>
  </r>
  <r>
    <n v="796"/>
    <s v="Iowa"/>
    <s v="Allamakee"/>
    <x v="0"/>
    <n v="6"/>
    <s v="2"/>
    <n v="0.23"/>
    <n v="7.0000000000000007E-2"/>
    <n v="0.11"/>
    <n v="53359"/>
    <n v="1.414973347970818"/>
    <n v="0.78"/>
  </r>
  <r>
    <n v="797"/>
    <s v="Iowa"/>
    <s v="Appanoose"/>
    <x v="0"/>
    <n v="7"/>
    <s v="2"/>
    <n v="0.23"/>
    <n v="7.0000000000000007E-2"/>
    <n v="0.15"/>
    <n v="44298"/>
    <n v="1.6532125137753437"/>
    <n v="0.8"/>
  </r>
  <r>
    <n v="798"/>
    <s v="Iowa"/>
    <s v="Audubon"/>
    <x v="0"/>
    <n v="8"/>
    <s v="1"/>
    <n v="0.25"/>
    <n v="7.0000000000000007E-2"/>
    <n v="0.11"/>
    <n v="51210"/>
    <n v="1.414973347970818"/>
    <n v="0.77"/>
  </r>
  <r>
    <n v="799"/>
    <s v="Iowa"/>
    <s v="Benton"/>
    <x v="0"/>
    <n v="2"/>
    <s v="2"/>
    <n v="0.19"/>
    <n v="7.0000000000000007E-2"/>
    <n v="0.08"/>
    <n v="62799"/>
    <n v="1.8195439355418688"/>
    <n v="0.84"/>
  </r>
  <r>
    <n v="800"/>
    <s v="Iowa"/>
    <s v="Black Hawk"/>
    <x v="1"/>
    <n v="3"/>
    <s v="3"/>
    <n v="0.16"/>
    <n v="0.06"/>
    <n v="0.16"/>
    <n v="52320"/>
    <n v="2.6821450763738319"/>
    <n v="0.83"/>
  </r>
  <r>
    <n v="801"/>
    <s v="Iowa"/>
    <s v="Boone"/>
    <x v="0"/>
    <n v="6"/>
    <s v="2"/>
    <n v="0.18"/>
    <n v="7.0000000000000007E-2"/>
    <n v="0.09"/>
    <n v="63099"/>
    <n v="1.414973347970818"/>
    <n v="0.83"/>
  </r>
  <r>
    <n v="802"/>
    <s v="Iowa"/>
    <s v="Bremer"/>
    <x v="0"/>
    <n v="3"/>
    <s v="2"/>
    <n v="0.2"/>
    <n v="0.06"/>
    <n v="0.06"/>
    <n v="74646"/>
    <n v="1.6232492903979006"/>
    <n v="0.77"/>
  </r>
  <r>
    <n v="803"/>
    <s v="Iowa"/>
    <s v="Buchanan"/>
    <x v="0"/>
    <n v="6"/>
    <s v="2"/>
    <n v="0.18"/>
    <n v="0.06"/>
    <n v="0.1"/>
    <n v="59724"/>
    <n v="2.0606978403536118"/>
    <n v="0.83"/>
  </r>
  <r>
    <n v="804"/>
    <s v="Iowa"/>
    <s v="Buena Vista"/>
    <x v="0"/>
    <n v="7"/>
    <s v="2"/>
    <n v="0.16"/>
    <n v="0.05"/>
    <n v="0.1"/>
    <n v="52683"/>
    <n v="1.5563025007672873"/>
    <n v="0.81"/>
  </r>
  <r>
    <n v="805"/>
    <s v="Iowa"/>
    <s v="Butler"/>
    <x v="0"/>
    <n v="8"/>
    <s v="2"/>
    <n v="0.22"/>
    <n v="7.0000000000000007E-2"/>
    <n v="0.09"/>
    <n v="57971"/>
    <n v="0"/>
    <n v="0.79"/>
  </r>
  <r>
    <n v="806"/>
    <s v="Iowa"/>
    <s v="Calhoun"/>
    <x v="0"/>
    <n v="9"/>
    <s v="1"/>
    <n v="0.23"/>
    <n v="0.08"/>
    <n v="0.11"/>
    <n v="54865"/>
    <n v="1.414973347970818"/>
    <n v="0.74"/>
  </r>
  <r>
    <n v="807"/>
    <s v="Iowa"/>
    <s v="Carroll"/>
    <x v="0"/>
    <n v="7"/>
    <s v="2"/>
    <n v="0.2"/>
    <n v="7.0000000000000007E-2"/>
    <n v="0.08"/>
    <n v="60531"/>
    <n v="2.3710678622717363"/>
    <n v="0.82"/>
  </r>
  <r>
    <n v="808"/>
    <s v="Iowa"/>
    <s v="Cass"/>
    <x v="0"/>
    <n v="6"/>
    <s v="2"/>
    <n v="0.23"/>
    <n v="7.0000000000000007E-2"/>
    <n v="0.12"/>
    <n v="50356"/>
    <n v="1.4771212547196624"/>
    <n v="0.8"/>
  </r>
  <r>
    <n v="809"/>
    <s v="Iowa"/>
    <s v="Cedar"/>
    <x v="0"/>
    <n v="6"/>
    <s v="2"/>
    <n v="0.2"/>
    <n v="0.08"/>
    <n v="7.0000000000000007E-2"/>
    <n v="67597"/>
    <n v="0"/>
    <n v="0.82"/>
  </r>
  <r>
    <n v="810"/>
    <s v="Iowa"/>
    <s v="Cerro Gordo"/>
    <x v="0"/>
    <n v="5"/>
    <s v="2"/>
    <n v="0.22"/>
    <n v="0.08"/>
    <n v="0.1"/>
    <n v="51939"/>
    <n v="2.3560258571931225"/>
    <n v="0.8"/>
  </r>
  <r>
    <n v="811"/>
    <s v="Iowa"/>
    <s v="Cherokee"/>
    <x v="0"/>
    <n v="6"/>
    <s v="2"/>
    <n v="0.24"/>
    <n v="0.08"/>
    <n v="0.09"/>
    <n v="56312"/>
    <n v="1.7923916894982539"/>
    <n v="0.77"/>
  </r>
  <r>
    <n v="812"/>
    <s v="Iowa"/>
    <s v="Chickasaw"/>
    <x v="0"/>
    <n v="6"/>
    <s v="2"/>
    <n v="0.21"/>
    <n v="7.0000000000000007E-2"/>
    <n v="0.09"/>
    <n v="64190"/>
    <n v="1.2787536009528289"/>
    <n v="0.81"/>
  </r>
  <r>
    <n v="813"/>
    <s v="Iowa"/>
    <s v="Clarke"/>
    <x v="0"/>
    <n v="6"/>
    <s v="1"/>
    <n v="0.18"/>
    <n v="7.0000000000000007E-2"/>
    <n v="0.11"/>
    <n v="52541"/>
    <n v="1.414973347970818"/>
    <n v="0.83"/>
  </r>
  <r>
    <n v="814"/>
    <s v="Iowa"/>
    <s v="Clay"/>
    <x v="0"/>
    <n v="7"/>
    <s v="2"/>
    <n v="0.21"/>
    <n v="7.0000000000000007E-2"/>
    <n v="0.09"/>
    <n v="56338"/>
    <n v="1.8129133566428555"/>
    <n v="0.81"/>
  </r>
  <r>
    <n v="815"/>
    <s v="Iowa"/>
    <s v="Clayton"/>
    <x v="0"/>
    <n v="8"/>
    <s v="2"/>
    <n v="0.24"/>
    <n v="7.0000000000000007E-2"/>
    <n v="0.09"/>
    <n v="53968"/>
    <n v="1.5563025007672873"/>
    <n v="0.78"/>
  </r>
  <r>
    <n v="816"/>
    <s v="Iowa"/>
    <s v="Clinton"/>
    <x v="0"/>
    <n v="4"/>
    <s v="2"/>
    <n v="0.2"/>
    <n v="0.08"/>
    <n v="0.12"/>
    <n v="51317"/>
    <n v="2.4502491083193609"/>
    <n v="0.83"/>
  </r>
  <r>
    <n v="817"/>
    <s v="Iowa"/>
    <s v="Crawford"/>
    <x v="0"/>
    <n v="7"/>
    <s v="2"/>
    <n v="0.18"/>
    <n v="0.05"/>
    <n v="0.12"/>
    <n v="54828"/>
    <n v="1.414973347970818"/>
    <n v="0.84"/>
  </r>
  <r>
    <n v="818"/>
    <s v="Iowa"/>
    <s v="Dallas"/>
    <x v="0"/>
    <n v="2"/>
    <s v="2"/>
    <n v="0.12"/>
    <n v="0.05"/>
    <n v="0.05"/>
    <n v="87267"/>
    <n v="1.2041199826559248"/>
    <n v="0.9"/>
  </r>
  <r>
    <n v="819"/>
    <s v="Iowa"/>
    <s v="Davis"/>
    <x v="0"/>
    <n v="9"/>
    <s v="1"/>
    <n v="0.18"/>
    <n v="0.06"/>
    <n v="0.13"/>
    <n v="54830"/>
    <n v="1.146128035678238"/>
    <n v="0.84"/>
  </r>
  <r>
    <n v="820"/>
    <s v="Iowa"/>
    <s v="Decatur"/>
    <x v="0"/>
    <n v="9"/>
    <s v="1"/>
    <n v="0.2"/>
    <n v="0.06"/>
    <n v="0.18"/>
    <n v="41101"/>
    <n v="1.0791812460476249"/>
    <n v="0.75"/>
  </r>
  <r>
    <n v="821"/>
    <s v="Iowa"/>
    <s v="Delaware"/>
    <x v="0"/>
    <n v="6"/>
    <s v="2"/>
    <n v="0.19"/>
    <n v="7.0000000000000007E-2"/>
    <n v="0.09"/>
    <n v="61342"/>
    <n v="1.414973347970818"/>
    <n v="0.83"/>
  </r>
  <r>
    <n v="822"/>
    <s v="Iowa"/>
    <s v="Des Moines"/>
    <x v="0"/>
    <n v="5"/>
    <s v="2"/>
    <n v="0.21"/>
    <n v="0.08"/>
    <n v="0.12"/>
    <n v="51805"/>
    <n v="2.4983105537896004"/>
    <n v="0.81"/>
  </r>
  <r>
    <n v="823"/>
    <s v="Iowa"/>
    <s v="Dickinson"/>
    <x v="0"/>
    <n v="7"/>
    <s v="2"/>
    <n v="0.26"/>
    <n v="7.0000000000000007E-2"/>
    <n v="0.08"/>
    <n v="55603"/>
    <n v="1.4913616938342726"/>
    <n v="0.76"/>
  </r>
  <r>
    <n v="824"/>
    <s v="Iowa"/>
    <s v="Dubuque"/>
    <x v="0"/>
    <n v="3"/>
    <s v="2"/>
    <n v="0.18"/>
    <n v="0.06"/>
    <n v="0.11"/>
    <n v="60367"/>
    <n v="2.5575072019056577"/>
    <n v="0.81"/>
  </r>
  <r>
    <n v="825"/>
    <s v="Iowa"/>
    <s v="Emmet"/>
    <x v="0"/>
    <n v="7"/>
    <s v="1"/>
    <n v="0.21"/>
    <n v="0.06"/>
    <n v="0.11"/>
    <n v="51497"/>
    <n v="1.414973347970818"/>
    <n v="0.78"/>
  </r>
  <r>
    <n v="826"/>
    <s v="Iowa"/>
    <s v="Fayette"/>
    <x v="0"/>
    <n v="6"/>
    <s v="2"/>
    <n v="0.22"/>
    <n v="7.0000000000000007E-2"/>
    <n v="0.11"/>
    <n v="50893"/>
    <n v="1.954242509439325"/>
    <n v="0.79"/>
  </r>
  <r>
    <n v="827"/>
    <s v="Iowa"/>
    <s v="Floyd"/>
    <x v="0"/>
    <n v="7"/>
    <s v="2"/>
    <n v="0.22"/>
    <n v="0.08"/>
    <n v="0.11"/>
    <n v="53811"/>
    <n v="1.414973347970818"/>
    <n v="0.81"/>
  </r>
  <r>
    <n v="828"/>
    <s v="Iowa"/>
    <s v="Franklin"/>
    <x v="0"/>
    <n v="7"/>
    <s v="2"/>
    <n v="0.21"/>
    <n v="0.06"/>
    <n v="0.1"/>
    <n v="59367"/>
    <n v="1.8920946026904804"/>
    <n v="0.81"/>
  </r>
  <r>
    <n v="829"/>
    <s v="Iowa"/>
    <s v="Fremont"/>
    <x v="0"/>
    <n v="8"/>
    <s v="1"/>
    <n v="0.23"/>
    <n v="0.08"/>
    <n v="0.1"/>
    <n v="54658"/>
    <n v="1.414973347970818"/>
    <n v="0.8"/>
  </r>
  <r>
    <n v="830"/>
    <s v="Iowa"/>
    <s v="Greene"/>
    <x v="0"/>
    <n v="6"/>
    <s v="1"/>
    <n v="0.22"/>
    <n v="0.08"/>
    <n v="0.12"/>
    <n v="51861"/>
    <n v="1.9344984512435677"/>
    <n v="0.8"/>
  </r>
  <r>
    <n v="831"/>
    <s v="Iowa"/>
    <s v="Grundy"/>
    <x v="0"/>
    <n v="3"/>
    <s v="2"/>
    <n v="0.21"/>
    <n v="0.06"/>
    <n v="7.0000000000000007E-2"/>
    <n v="65060"/>
    <n v="1.414973347970818"/>
    <n v="0.81"/>
  </r>
  <r>
    <n v="832"/>
    <s v="Iowa"/>
    <s v="Guthrie"/>
    <x v="0"/>
    <n v="2"/>
    <s v="2"/>
    <n v="0.22"/>
    <n v="7.0000000000000007E-2"/>
    <n v="0.11"/>
    <n v="60306"/>
    <n v="1.255272505103306"/>
    <n v="0.8"/>
  </r>
  <r>
    <n v="833"/>
    <s v="Iowa"/>
    <s v="Hamilton"/>
    <x v="0"/>
    <n v="6"/>
    <s v="2"/>
    <n v="0.2"/>
    <n v="7.0000000000000007E-2"/>
    <n v="0.08"/>
    <n v="56738"/>
    <n v="1.414973347970818"/>
    <n v="0.81"/>
  </r>
  <r>
    <n v="834"/>
    <s v="Iowa"/>
    <s v="Hancock"/>
    <x v="0"/>
    <n v="7"/>
    <s v="2"/>
    <n v="0.22"/>
    <n v="7.0000000000000007E-2"/>
    <n v="0.08"/>
    <n v="60859"/>
    <n v="1.414973347970818"/>
    <n v="0.79"/>
  </r>
  <r>
    <n v="835"/>
    <s v="Iowa"/>
    <s v="Hardin"/>
    <x v="0"/>
    <n v="6"/>
    <s v="2"/>
    <n v="0.22"/>
    <n v="0.08"/>
    <n v="0.09"/>
    <n v="55303"/>
    <n v="1.3424226808222062"/>
    <n v="0.77"/>
  </r>
  <r>
    <n v="836"/>
    <s v="Iowa"/>
    <s v="Harrison"/>
    <x v="0"/>
    <n v="2"/>
    <s v="2"/>
    <n v="0.2"/>
    <n v="0.08"/>
    <n v="0.1"/>
    <n v="60044"/>
    <n v="1.2304489213782739"/>
    <n v="0.83"/>
  </r>
  <r>
    <n v="837"/>
    <s v="Iowa"/>
    <s v="Henry"/>
    <x v="0"/>
    <n v="6"/>
    <s v="2"/>
    <n v="0.19"/>
    <n v="7.0000000000000007E-2"/>
    <n v="0.1"/>
    <n v="55856"/>
    <n v="1.8750612633917001"/>
    <n v="0.76"/>
  </r>
  <r>
    <n v="838"/>
    <s v="Iowa"/>
    <s v="Howard"/>
    <x v="0"/>
    <n v="6"/>
    <s v="1"/>
    <n v="0.21"/>
    <n v="0.06"/>
    <n v="0.1"/>
    <n v="53500"/>
    <n v="1.3010299956639813"/>
    <n v="0.81"/>
  </r>
  <r>
    <n v="839"/>
    <s v="Iowa"/>
    <s v="Humboldt"/>
    <x v="0"/>
    <n v="7"/>
    <s v="1"/>
    <n v="0.22"/>
    <n v="7.0000000000000007E-2"/>
    <n v="0.1"/>
    <n v="60166"/>
    <n v="1.6989700043360187"/>
    <n v="0.81"/>
  </r>
  <r>
    <n v="840"/>
    <s v="Iowa"/>
    <s v="Ida"/>
    <x v="0"/>
    <n v="8"/>
    <s v="1"/>
    <n v="0.22"/>
    <n v="7.0000000000000007E-2"/>
    <n v="0.1"/>
    <n v="60312"/>
    <n v="1.3222192947339193"/>
    <n v="0.8"/>
  </r>
  <r>
    <n v="841"/>
    <s v="Iowa"/>
    <s v="Iowa"/>
    <x v="0"/>
    <n v="6"/>
    <s v="2"/>
    <n v="0.19"/>
    <n v="0.06"/>
    <n v="7.0000000000000007E-2"/>
    <n v="64188"/>
    <n v="1.414973347970818"/>
    <n v="0.83"/>
  </r>
  <r>
    <n v="842"/>
    <s v="Iowa"/>
    <s v="Jackson"/>
    <x v="0"/>
    <n v="6"/>
    <s v="2"/>
    <n v="0.21"/>
    <n v="7.0000000000000007E-2"/>
    <n v="0.11"/>
    <n v="54663"/>
    <n v="1.1139433523068367"/>
    <n v="0.82"/>
  </r>
  <r>
    <n v="843"/>
    <s v="Iowa"/>
    <s v="Jasper"/>
    <x v="0"/>
    <n v="6"/>
    <s v="2"/>
    <n v="0.19"/>
    <n v="7.0000000000000007E-2"/>
    <n v="0.1"/>
    <n v="60378"/>
    <n v="1.4313637641589874"/>
    <n v="0.8"/>
  </r>
  <r>
    <n v="844"/>
    <s v="Iowa"/>
    <s v="Jefferson"/>
    <x v="0"/>
    <n v="7"/>
    <s v="2"/>
    <n v="0.22"/>
    <n v="0.06"/>
    <n v="0.15"/>
    <n v="46715"/>
    <n v="1.414973347970818"/>
    <n v="0.72"/>
  </r>
  <r>
    <n v="845"/>
    <s v="Iowa"/>
    <s v="Johnson"/>
    <x v="0"/>
    <n v="3"/>
    <s v="3"/>
    <n v="0.12"/>
    <n v="0.04"/>
    <n v="0.15"/>
    <n v="64387"/>
    <n v="3.0289777052087778"/>
    <n v="0.85"/>
  </r>
  <r>
    <n v="846"/>
    <s v="Iowa"/>
    <s v="Jones"/>
    <x v="0"/>
    <n v="2"/>
    <s v="2"/>
    <n v="0.21"/>
    <n v="0.08"/>
    <n v="0.11"/>
    <n v="55405"/>
    <n v="1.3617278360175928"/>
    <n v="0.77"/>
  </r>
  <r>
    <n v="847"/>
    <s v="Iowa"/>
    <s v="Keokuk"/>
    <x v="0"/>
    <n v="8"/>
    <s v="2"/>
    <n v="0.21"/>
    <n v="7.0000000000000007E-2"/>
    <n v="0.12"/>
    <n v="52122"/>
    <n v="1.1760912590556813"/>
    <n v="0.81"/>
  </r>
  <r>
    <n v="848"/>
    <s v="Iowa"/>
    <s v="Kossuth"/>
    <x v="0"/>
    <n v="7"/>
    <s v="2"/>
    <n v="0.24"/>
    <n v="0.08"/>
    <n v="0.1"/>
    <n v="55486"/>
    <n v="1.3802112417116059"/>
    <n v="0.78"/>
  </r>
  <r>
    <n v="849"/>
    <s v="Iowa"/>
    <s v="Lee"/>
    <x v="0"/>
    <n v="5"/>
    <s v="2"/>
    <n v="0.2"/>
    <n v="0.08"/>
    <n v="0.14000000000000001"/>
    <n v="48241"/>
    <n v="1.968482948553935"/>
    <n v="0.8"/>
  </r>
  <r>
    <n v="850"/>
    <s v="Iowa"/>
    <s v="Linn"/>
    <x v="0"/>
    <n v="2"/>
    <s v="3"/>
    <n v="0.16"/>
    <n v="7.0000000000000007E-2"/>
    <n v="0.09"/>
    <n v="64878"/>
    <n v="2.8115750058705933"/>
    <n v="0.85"/>
  </r>
  <r>
    <n v="851"/>
    <s v="Iowa"/>
    <s v="Louisa"/>
    <x v="0"/>
    <n v="8"/>
    <s v="2"/>
    <n v="0.18"/>
    <n v="0.06"/>
    <n v="0.11"/>
    <n v="49585"/>
    <n v="0"/>
    <n v="0.83"/>
  </r>
  <r>
    <n v="852"/>
    <s v="Iowa"/>
    <s v="Lucas"/>
    <x v="0"/>
    <n v="6"/>
    <s v="1"/>
    <n v="0.22"/>
    <n v="0.06"/>
    <n v="0.15"/>
    <n v="49956"/>
    <n v="1.414973347970818"/>
    <n v="0.8"/>
  </r>
  <r>
    <n v="853"/>
    <s v="Iowa"/>
    <s v="Lyon"/>
    <x v="0"/>
    <n v="8"/>
    <s v="2"/>
    <n v="0.18"/>
    <n v="0.06"/>
    <n v="7.0000000000000007E-2"/>
    <n v="69048"/>
    <n v="1.1760912590556813"/>
    <n v="0.83"/>
  </r>
  <r>
    <n v="854"/>
    <s v="Iowa"/>
    <s v="Madison"/>
    <x v="0"/>
    <n v="2"/>
    <s v="2"/>
    <n v="0.17"/>
    <n v="0.06"/>
    <n v="7.0000000000000007E-2"/>
    <n v="74794"/>
    <n v="1.414973347970818"/>
    <n v="0.85"/>
  </r>
  <r>
    <n v="855"/>
    <s v="Iowa"/>
    <s v="Mahaska"/>
    <x v="0"/>
    <n v="7"/>
    <s v="2"/>
    <n v="0.18"/>
    <n v="0.06"/>
    <n v="0.12"/>
    <n v="56492"/>
    <n v="1.414973347970818"/>
    <n v="0.82"/>
  </r>
  <r>
    <n v="856"/>
    <s v="Iowa"/>
    <s v="Marion"/>
    <x v="0"/>
    <n v="6"/>
    <s v="2"/>
    <n v="0.18"/>
    <n v="0.06"/>
    <n v="0.09"/>
    <n v="63491"/>
    <n v="1.7075701760979363"/>
    <n v="0.81"/>
  </r>
  <r>
    <n v="857"/>
    <s v="Iowa"/>
    <s v="Marshall"/>
    <x v="0"/>
    <n v="4"/>
    <s v="2"/>
    <n v="0.18"/>
    <n v="7.0000000000000007E-2"/>
    <n v="0.11"/>
    <n v="59552"/>
    <n v="1.5797835966168101"/>
    <n v="0.82"/>
  </r>
  <r>
    <n v="858"/>
    <s v="Iowa"/>
    <s v="Mills"/>
    <x v="0"/>
    <n v="2"/>
    <s v="2"/>
    <n v="0.18"/>
    <n v="0.08"/>
    <n v="0.08"/>
    <n v="64271"/>
    <n v="0"/>
    <n v="0.83"/>
  </r>
  <r>
    <n v="859"/>
    <s v="Iowa"/>
    <s v="Mitchell"/>
    <x v="0"/>
    <n v="7"/>
    <s v="2"/>
    <n v="0.21"/>
    <n v="7.0000000000000007E-2"/>
    <n v="0.09"/>
    <n v="59558"/>
    <n v="1.414973347970818"/>
    <n v="0.8"/>
  </r>
  <r>
    <n v="860"/>
    <s v="Iowa"/>
    <s v="Monona"/>
    <x v="0"/>
    <n v="6"/>
    <s v="1"/>
    <n v="0.25"/>
    <n v="0.09"/>
    <n v="0.13"/>
    <n v="50530"/>
    <n v="1.414973347970818"/>
    <n v="0.78"/>
  </r>
  <r>
    <n v="861"/>
    <s v="Iowa"/>
    <s v="Monroe"/>
    <x v="0"/>
    <n v="7"/>
    <s v="1"/>
    <n v="0.2"/>
    <n v="0.06"/>
    <n v="0.11"/>
    <n v="56541"/>
    <n v="1.414973347970818"/>
    <n v="0.82"/>
  </r>
  <r>
    <n v="862"/>
    <s v="Iowa"/>
    <s v="Montgomery"/>
    <x v="0"/>
    <n v="6"/>
    <s v="2"/>
    <n v="0.21"/>
    <n v="0.08"/>
    <n v="0.14000000000000001"/>
    <n v="49966"/>
    <n v="1.414973347970818"/>
    <n v="0.82"/>
  </r>
  <r>
    <n v="863"/>
    <s v="Iowa"/>
    <s v="Muscatine"/>
    <x v="0"/>
    <n v="4"/>
    <s v="2"/>
    <n v="0.17"/>
    <n v="0.05"/>
    <n v="0.12"/>
    <n v="58465"/>
    <n v="1.6627578316815741"/>
    <n v="0.85"/>
  </r>
  <r>
    <n v="864"/>
    <s v="Iowa"/>
    <s v="Obrien"/>
    <x v="0"/>
    <n v="7"/>
    <s v="2"/>
    <n v="0.21"/>
    <n v="7.0000000000000007E-2"/>
    <n v="0.09"/>
    <n v="53147"/>
    <n v="2.0293837776852097"/>
    <n v="0.81"/>
  </r>
  <r>
    <n v="865"/>
    <s v="Iowa"/>
    <s v="Osceola"/>
    <x v="0"/>
    <n v="7"/>
    <s v="1"/>
    <n v="0.22"/>
    <n v="7.0000000000000007E-2"/>
    <n v="0.09"/>
    <n v="60627"/>
    <n v="1.414973347970818"/>
    <n v="0.8"/>
  </r>
  <r>
    <n v="866"/>
    <s v="Iowa"/>
    <s v="Page"/>
    <x v="0"/>
    <n v="6"/>
    <s v="2"/>
    <n v="0.22"/>
    <n v="7.0000000000000007E-2"/>
    <n v="0.12"/>
    <n v="54313"/>
    <n v="2.0043213737826426"/>
    <n v="0.73"/>
  </r>
  <r>
    <n v="867"/>
    <s v="Iowa"/>
    <s v="Palo Alto"/>
    <x v="0"/>
    <n v="7"/>
    <s v="1"/>
    <n v="0.22"/>
    <n v="7.0000000000000007E-2"/>
    <n v="0.09"/>
    <n v="55322"/>
    <n v="1.6812412373755872"/>
    <n v="0.79"/>
  </r>
  <r>
    <n v="868"/>
    <s v="Iowa"/>
    <s v="Plymouth"/>
    <x v="0"/>
    <n v="3"/>
    <s v="2"/>
    <n v="0.18"/>
    <n v="7.0000000000000007E-2"/>
    <n v="0.08"/>
    <n v="66360"/>
    <n v="1.414973347970818"/>
    <n v="0.83"/>
  </r>
  <r>
    <n v="869"/>
    <s v="Iowa"/>
    <s v="Pocahontas"/>
    <x v="0"/>
    <n v="9"/>
    <s v="1"/>
    <n v="0.23"/>
    <n v="0.08"/>
    <n v="0.11"/>
    <n v="55865"/>
    <n v="1.3222192947339193"/>
    <n v="0.79"/>
  </r>
  <r>
    <n v="870"/>
    <s v="Iowa"/>
    <s v="Polk"/>
    <x v="1"/>
    <n v="2"/>
    <s v="3"/>
    <n v="0.13"/>
    <n v="0.05"/>
    <n v="0.1"/>
    <n v="68479"/>
    <n v="3.2543063323312857"/>
    <n v="0.88"/>
  </r>
  <r>
    <n v="871"/>
    <s v="Iowa"/>
    <s v="Pottawattamie"/>
    <x v="0"/>
    <n v="2"/>
    <s v="2"/>
    <n v="0.17"/>
    <n v="0.08"/>
    <n v="0.12"/>
    <n v="56337"/>
    <n v="2.419955748489758"/>
    <n v="0.84"/>
  </r>
  <r>
    <n v="872"/>
    <s v="Iowa"/>
    <s v="Poweshiek"/>
    <x v="0"/>
    <n v="7"/>
    <s v="2"/>
    <n v="0.21"/>
    <n v="7.0000000000000007E-2"/>
    <n v="0.1"/>
    <n v="56170"/>
    <n v="1.6989700043360187"/>
    <n v="0.73"/>
  </r>
  <r>
    <n v="873"/>
    <s v="Iowa"/>
    <s v="Ringgold"/>
    <x v="0"/>
    <n v="9"/>
    <s v="1"/>
    <n v="0.25"/>
    <n v="7.0000000000000007E-2"/>
    <n v="0.14000000000000001"/>
    <n v="48754"/>
    <n v="1.2304489213782739"/>
    <n v="0.77"/>
  </r>
  <r>
    <n v="874"/>
    <s v="Iowa"/>
    <s v="Sac"/>
    <x v="0"/>
    <n v="9"/>
    <s v="1"/>
    <n v="0.23"/>
    <n v="7.0000000000000007E-2"/>
    <n v="0.11"/>
    <n v="56698"/>
    <n v="1.414973347970818"/>
    <n v="0.78"/>
  </r>
  <r>
    <n v="875"/>
    <s v="Iowa"/>
    <s v="Scott"/>
    <x v="0"/>
    <n v="2"/>
    <s v="3"/>
    <n v="0.16"/>
    <n v="7.0000000000000007E-2"/>
    <n v="0.12"/>
    <n v="59865"/>
    <n v="2.7032913781186614"/>
    <n v="0.85"/>
  </r>
  <r>
    <n v="876"/>
    <s v="Iowa"/>
    <s v="Shelby"/>
    <x v="0"/>
    <n v="6"/>
    <s v="2"/>
    <n v="0.23"/>
    <n v="0.08"/>
    <n v="0.08"/>
    <n v="58862"/>
    <n v="1.414973347970818"/>
    <n v="0.8"/>
  </r>
  <r>
    <n v="877"/>
    <s v="Iowa"/>
    <s v="Sioux"/>
    <x v="0"/>
    <n v="7"/>
    <s v="2"/>
    <n v="0.16"/>
    <n v="0.04"/>
    <n v="0.06"/>
    <n v="70162"/>
    <n v="2.4857214264815801"/>
    <n v="0.8"/>
  </r>
  <r>
    <n v="878"/>
    <s v="Iowa"/>
    <s v="Story"/>
    <x v="0"/>
    <n v="3"/>
    <s v="2"/>
    <n v="0.12"/>
    <n v="0.04"/>
    <n v="0.17"/>
    <n v="57464"/>
    <n v="2.436162647040756"/>
    <n v="0.79"/>
  </r>
  <r>
    <n v="879"/>
    <s v="Iowa"/>
    <s v="Tama"/>
    <x v="0"/>
    <n v="6"/>
    <s v="2"/>
    <n v="0.2"/>
    <n v="7.0000000000000007E-2"/>
    <n v="0.11"/>
    <n v="56954"/>
    <n v="0"/>
    <n v="0.82"/>
  </r>
  <r>
    <n v="880"/>
    <s v="Iowa"/>
    <s v="Taylor"/>
    <x v="0"/>
    <n v="9"/>
    <s v="1"/>
    <n v="0.22"/>
    <n v="7.0000000000000007E-2"/>
    <n v="0.13"/>
    <n v="47781"/>
    <n v="0"/>
    <n v="0.8"/>
  </r>
  <r>
    <n v="881"/>
    <s v="Iowa"/>
    <s v="Union"/>
    <x v="0"/>
    <n v="6"/>
    <s v="2"/>
    <n v="0.21"/>
    <n v="7.0000000000000007E-2"/>
    <n v="0.13"/>
    <n v="49887"/>
    <n v="1.414973347970818"/>
    <n v="0.8"/>
  </r>
  <r>
    <n v="882"/>
    <s v="Iowa"/>
    <s v="Van Buren"/>
    <x v="0"/>
    <n v="9"/>
    <s v="1"/>
    <n v="0.22"/>
    <n v="0.08"/>
    <n v="0.13"/>
    <n v="47905"/>
    <n v="1.414973347970818"/>
    <n v="0.8"/>
  </r>
  <r>
    <n v="883"/>
    <s v="Iowa"/>
    <s v="Wapello"/>
    <x v="0"/>
    <n v="5"/>
    <s v="2"/>
    <n v="0.18"/>
    <n v="7.0000000000000007E-2"/>
    <n v="0.14000000000000001"/>
    <n v="48226"/>
    <n v="2.0086001717619175"/>
    <n v="0.83"/>
  </r>
  <r>
    <n v="884"/>
    <s v="Iowa"/>
    <s v="Warren"/>
    <x v="0"/>
    <n v="2"/>
    <s v="2"/>
    <n v="0.16"/>
    <n v="0.06"/>
    <n v="7.0000000000000007E-2"/>
    <n v="78192"/>
    <n v="0"/>
    <n v="0.84"/>
  </r>
  <r>
    <n v="885"/>
    <s v="Iowa"/>
    <s v="Washington"/>
    <x v="0"/>
    <n v="3"/>
    <s v="2"/>
    <n v="0.19"/>
    <n v="0.06"/>
    <n v="0.09"/>
    <n v="65849"/>
    <n v="1.8388490907372552"/>
    <n v="0.82"/>
  </r>
  <r>
    <n v="886"/>
    <s v="Iowa"/>
    <s v="Wayne"/>
    <x v="0"/>
    <n v="9"/>
    <s v="1"/>
    <n v="0.22"/>
    <n v="7.0000000000000007E-2"/>
    <n v="0.13"/>
    <n v="46725"/>
    <n v="1.414973347970818"/>
    <n v="0.8"/>
  </r>
  <r>
    <n v="887"/>
    <s v="Iowa"/>
    <s v="Webster"/>
    <x v="0"/>
    <n v="5"/>
    <s v="2"/>
    <n v="0.18"/>
    <n v="7.0000000000000007E-2"/>
    <n v="0.13"/>
    <n v="52093"/>
    <n v="1.6989700043360187"/>
    <n v="0.78"/>
  </r>
  <r>
    <n v="888"/>
    <s v="Iowa"/>
    <s v="Winnebago"/>
    <x v="0"/>
    <n v="7"/>
    <s v="2"/>
    <n v="0.22"/>
    <n v="0.06"/>
    <n v="0.09"/>
    <n v="54433"/>
    <n v="0"/>
    <n v="0.77"/>
  </r>
  <r>
    <n v="889"/>
    <s v="Iowa"/>
    <s v="Winneshiek"/>
    <x v="0"/>
    <n v="7"/>
    <s v="2"/>
    <n v="0.21"/>
    <n v="0.06"/>
    <n v="0.09"/>
    <n v="61807"/>
    <n v="1.414973347970818"/>
    <n v="0.72"/>
  </r>
  <r>
    <n v="890"/>
    <s v="Iowa"/>
    <s v="Woodbury"/>
    <x v="0"/>
    <n v="3"/>
    <s v="3"/>
    <n v="0.15"/>
    <n v="7.0000000000000007E-2"/>
    <n v="0.13"/>
    <n v="60059"/>
    <n v="2.5440680443502757"/>
    <n v="0.85"/>
  </r>
  <r>
    <n v="891"/>
    <s v="Iowa"/>
    <s v="Worth"/>
    <x v="0"/>
    <n v="9"/>
    <s v="1"/>
    <n v="0.21"/>
    <n v="0.08"/>
    <n v="0.1"/>
    <n v="58587"/>
    <n v="0"/>
    <n v="0.81"/>
  </r>
  <r>
    <n v="892"/>
    <s v="Iowa"/>
    <s v="Wright"/>
    <x v="0"/>
    <n v="7"/>
    <s v="2"/>
    <n v="0.23"/>
    <n v="7.0000000000000007E-2"/>
    <n v="0.1"/>
    <n v="54802"/>
    <n v="1.6812412373755872"/>
    <n v="0.79"/>
  </r>
  <r>
    <n v="893"/>
    <s v="Kansas"/>
    <s v="Allen"/>
    <x v="0"/>
    <n v="7"/>
    <s v="2"/>
    <n v="0.21"/>
    <n v="0.09"/>
    <n v="0.18"/>
    <n v="44423"/>
    <n v="1.414973347970818"/>
    <n v="0.81"/>
  </r>
  <r>
    <n v="894"/>
    <s v="Kansas"/>
    <s v="Anderson"/>
    <x v="0"/>
    <n v="6"/>
    <s v="1"/>
    <n v="0.21"/>
    <n v="7.0000000000000007E-2"/>
    <n v="0.13"/>
    <n v="50646"/>
    <n v="1.6901960800285136"/>
    <n v="0.81"/>
  </r>
  <r>
    <n v="895"/>
    <s v="Kansas"/>
    <s v="Atchison"/>
    <x v="0"/>
    <n v="6"/>
    <s v="2"/>
    <n v="0.17"/>
    <n v="7.0000000000000007E-2"/>
    <n v="0.14000000000000001"/>
    <n v="49332"/>
    <n v="1.414973347970818"/>
    <n v="0.79"/>
  </r>
  <r>
    <n v="896"/>
    <s v="Kansas"/>
    <s v="Barber"/>
    <x v="0"/>
    <n v="9"/>
    <s v="1"/>
    <n v="0.23"/>
    <n v="7.0000000000000007E-2"/>
    <n v="0.13"/>
    <n v="47634"/>
    <n v="1.8129133566428555"/>
    <n v="0.79"/>
  </r>
  <r>
    <n v="897"/>
    <s v="Kansas"/>
    <s v="Barton"/>
    <x v="0"/>
    <n v="7"/>
    <s v="2"/>
    <n v="0.19"/>
    <n v="7.0000000000000007E-2"/>
    <n v="0.14000000000000001"/>
    <n v="49991"/>
    <n v="1.9138138523837167"/>
    <n v="0.82"/>
  </r>
  <r>
    <n v="898"/>
    <s v="Kansas"/>
    <s v="Bourbon"/>
    <x v="0"/>
    <n v="6"/>
    <s v="2"/>
    <n v="0.2"/>
    <n v="7.0000000000000007E-2"/>
    <n v="0.15"/>
    <n v="41807"/>
    <n v="0"/>
    <n v="0.81"/>
  </r>
  <r>
    <n v="899"/>
    <s v="Kansas"/>
    <s v="Brown"/>
    <x v="0"/>
    <n v="6"/>
    <s v="1"/>
    <n v="0.21"/>
    <n v="0.08"/>
    <n v="0.13"/>
    <n v="47529"/>
    <n v="1.414973347970818"/>
    <n v="0.82"/>
  </r>
  <r>
    <n v="900"/>
    <s v="Kansas"/>
    <s v="Butler"/>
    <x v="0"/>
    <n v="2"/>
    <s v="2"/>
    <n v="0.15"/>
    <n v="7.0000000000000007E-2"/>
    <n v="0.09"/>
    <n v="65953"/>
    <n v="1.9867717342662448"/>
    <n v="0.84"/>
  </r>
  <r>
    <n v="901"/>
    <s v="Kansas"/>
    <s v="Chase"/>
    <x v="0"/>
    <n v="9"/>
    <s v="1"/>
    <n v="0.25"/>
    <n v="0.08"/>
    <n v="0.1"/>
    <n v="50981"/>
    <n v="0"/>
    <n v="0.72"/>
  </r>
  <r>
    <n v="902"/>
    <s v="Kansas"/>
    <s v="Chautauqua"/>
    <x v="0"/>
    <n v="8"/>
    <s v="1"/>
    <n v="0.27"/>
    <n v="0.08"/>
    <n v="0.17"/>
    <n v="41129"/>
    <n v="1.3222192947339193"/>
    <n v="0.77"/>
  </r>
  <r>
    <n v="903"/>
    <s v="Kansas"/>
    <s v="Cherokee"/>
    <x v="0"/>
    <n v="6"/>
    <s v="2"/>
    <n v="0.19"/>
    <n v="7.0000000000000007E-2"/>
    <n v="0.16"/>
    <n v="44475"/>
    <n v="1.6434526764861874"/>
    <n v="0.84"/>
  </r>
  <r>
    <n v="904"/>
    <s v="Kansas"/>
    <s v="Cheyenne"/>
    <x v="0"/>
    <n v="9"/>
    <s v="1"/>
    <n v="0.27"/>
    <n v="0.08"/>
    <n v="0.12"/>
    <n v="43274"/>
    <n v="1.2304489213782739"/>
    <n v="0.75"/>
  </r>
  <r>
    <n v="905"/>
    <s v="Kansas"/>
    <s v="Clark"/>
    <x v="0"/>
    <n v="9"/>
    <s v="1"/>
    <n v="0.22"/>
    <n v="7.0000000000000007E-2"/>
    <n v="0.13"/>
    <n v="51235"/>
    <n v="1.9030899869919435"/>
    <n v="0.8"/>
  </r>
  <r>
    <n v="906"/>
    <s v="Kansas"/>
    <s v="Clay"/>
    <x v="0"/>
    <n v="6"/>
    <s v="1"/>
    <n v="0.23"/>
    <n v="0.11"/>
    <n v="0.1"/>
    <n v="52681"/>
    <n v="1.414973347970818"/>
    <n v="0.79"/>
  </r>
  <r>
    <n v="907"/>
    <s v="Kansas"/>
    <s v="Cloud"/>
    <x v="0"/>
    <n v="7"/>
    <s v="1"/>
    <n v="0.22"/>
    <n v="0.08"/>
    <n v="0.15"/>
    <n v="44467"/>
    <n v="1.414973347970818"/>
    <n v="0.78"/>
  </r>
  <r>
    <n v="908"/>
    <s v="Kansas"/>
    <s v="Coffey"/>
    <x v="0"/>
    <n v="6"/>
    <s v="1"/>
    <n v="0.21"/>
    <n v="0.09"/>
    <n v="0.11"/>
    <n v="58371"/>
    <n v="1.7481880270062005"/>
    <n v="0.81"/>
  </r>
  <r>
    <n v="909"/>
    <s v="Kansas"/>
    <s v="Comanche"/>
    <x v="0"/>
    <n v="9"/>
    <s v="1"/>
    <n v="0.26"/>
    <n v="0.06"/>
    <n v="0.11"/>
    <n v="46818"/>
    <n v="1.1139433523068367"/>
    <n v="0.76"/>
  </r>
  <r>
    <n v="910"/>
    <s v="Kansas"/>
    <s v="Cowley"/>
    <x v="0"/>
    <n v="4"/>
    <s v="2"/>
    <n v="0.18"/>
    <n v="7.0000000000000007E-2"/>
    <n v="0.15"/>
    <n v="47864"/>
    <n v="1.8450980400142569"/>
    <n v="0.8"/>
  </r>
  <r>
    <n v="911"/>
    <s v="Kansas"/>
    <s v="Crawford"/>
    <x v="0"/>
    <n v="4"/>
    <s v="2"/>
    <n v="0.16"/>
    <n v="0.06"/>
    <n v="0.17"/>
    <n v="43852"/>
    <n v="2.0969100130080562"/>
    <n v="0.84"/>
  </r>
  <r>
    <n v="912"/>
    <s v="Kansas"/>
    <s v="Decatur"/>
    <x v="0"/>
    <n v="9"/>
    <s v="1"/>
    <n v="0.28000000000000003"/>
    <n v="0.09"/>
    <n v="0.13"/>
    <n v="44774"/>
    <n v="1.1139433523068367"/>
    <n v="0.74"/>
  </r>
  <r>
    <n v="913"/>
    <s v="Kansas"/>
    <s v="Dickinson"/>
    <x v="0"/>
    <n v="7"/>
    <s v="2"/>
    <n v="0.2"/>
    <n v="0.1"/>
    <n v="0.11"/>
    <n v="50605"/>
    <n v="2.1303337684950061"/>
    <n v="0.83"/>
  </r>
  <r>
    <n v="914"/>
    <s v="Kansas"/>
    <s v="Doniphan"/>
    <x v="0"/>
    <n v="3"/>
    <s v="1"/>
    <n v="0.2"/>
    <n v="0.08"/>
    <n v="0.12"/>
    <n v="50949"/>
    <n v="0"/>
    <n v="0.78"/>
  </r>
  <r>
    <n v="915"/>
    <s v="Kansas"/>
    <s v="Douglas"/>
    <x v="0"/>
    <n v="3"/>
    <s v="3"/>
    <n v="0.12"/>
    <n v="0.05"/>
    <n v="0.16"/>
    <n v="57120"/>
    <n v="2.1553360374650619"/>
    <n v="0.83"/>
  </r>
  <r>
    <n v="916"/>
    <s v="Kansas"/>
    <s v="Edwards"/>
    <x v="0"/>
    <n v="9"/>
    <s v="1"/>
    <n v="0.21"/>
    <n v="0.06"/>
    <n v="0.11"/>
    <n v="46962"/>
    <n v="1.3617278360175928"/>
    <n v="0.81"/>
  </r>
  <r>
    <n v="917"/>
    <s v="Kansas"/>
    <s v="Elk"/>
    <x v="0"/>
    <n v="8"/>
    <s v="1"/>
    <n v="0.28999999999999998"/>
    <n v="0.09"/>
    <n v="0.17"/>
    <n v="37360"/>
    <n v="0"/>
    <n v="0.74"/>
  </r>
  <r>
    <n v="918"/>
    <s v="Kansas"/>
    <s v="Ellis"/>
    <x v="0"/>
    <n v="5"/>
    <s v="2"/>
    <n v="0.15"/>
    <n v="0.05"/>
    <n v="0.12"/>
    <n v="53840"/>
    <n v="2.1072099696478683"/>
    <n v="0.84"/>
  </r>
  <r>
    <n v="919"/>
    <s v="Kansas"/>
    <s v="Ellsworth"/>
    <x v="0"/>
    <n v="7"/>
    <s v="1"/>
    <n v="0.21"/>
    <n v="7.0000000000000007E-2"/>
    <n v="0.1"/>
    <n v="50261"/>
    <n v="1.3010299956639813"/>
    <n v="0.67"/>
  </r>
  <r>
    <n v="920"/>
    <s v="Kansas"/>
    <s v="Finney"/>
    <x v="0"/>
    <n v="5"/>
    <s v="2"/>
    <n v="0.11"/>
    <n v="0.03"/>
    <n v="0.13"/>
    <n v="56206"/>
    <n v="2.0043213737826426"/>
    <n v="0.89"/>
  </r>
  <r>
    <n v="921"/>
    <s v="Kansas"/>
    <s v="Ford"/>
    <x v="0"/>
    <n v="5"/>
    <s v="2"/>
    <n v="0.11"/>
    <n v="0.04"/>
    <n v="0.11"/>
    <n v="56052"/>
    <n v="1.6627578316815741"/>
    <n v="0.88"/>
  </r>
  <r>
    <n v="922"/>
    <s v="Kansas"/>
    <s v="Franklin"/>
    <x v="0"/>
    <n v="6"/>
    <s v="2"/>
    <n v="0.17"/>
    <n v="7.0000000000000007E-2"/>
    <n v="0.09"/>
    <n v="58033"/>
    <n v="1.6532125137753437"/>
    <n v="0.85"/>
  </r>
  <r>
    <n v="923"/>
    <s v="Kansas"/>
    <s v="Geary"/>
    <x v="0"/>
    <n v="4"/>
    <s v="2"/>
    <n v="0.09"/>
    <n v="0.34"/>
    <n v="0.1"/>
    <n v="50856"/>
    <n v="1.6989700043360187"/>
    <n v="0.91"/>
  </r>
  <r>
    <n v="924"/>
    <s v="Kansas"/>
    <s v="Gove"/>
    <x v="0"/>
    <n v="9"/>
    <s v="1"/>
    <n v="0.24"/>
    <n v="0.06"/>
    <n v="0.11"/>
    <n v="49626"/>
    <n v="1.8061799739838871"/>
    <n v="0.77"/>
  </r>
  <r>
    <n v="925"/>
    <s v="Kansas"/>
    <s v="Graham"/>
    <x v="0"/>
    <n v="9"/>
    <s v="1"/>
    <n v="0.27"/>
    <n v="0.08"/>
    <n v="0.12"/>
    <n v="41906"/>
    <n v="1.3222192947339193"/>
    <n v="0.76"/>
  </r>
  <r>
    <n v="926"/>
    <s v="Kansas"/>
    <s v="Grant"/>
    <x v="0"/>
    <n v="7"/>
    <s v="1"/>
    <n v="0.14000000000000001"/>
    <n v="0.03"/>
    <n v="0.11"/>
    <n v="61614"/>
    <n v="1.4313637641589874"/>
    <n v="0.87"/>
  </r>
  <r>
    <n v="927"/>
    <s v="Kansas"/>
    <s v="Gray"/>
    <x v="0"/>
    <n v="9"/>
    <s v="1"/>
    <n v="0.15"/>
    <n v="0.04"/>
    <n v="7.0000000000000007E-2"/>
    <n v="65771"/>
    <n v="0"/>
    <n v="0.86"/>
  </r>
  <r>
    <n v="928"/>
    <s v="Kansas"/>
    <s v="Greeley"/>
    <x v="0"/>
    <n v="9"/>
    <s v="1"/>
    <n v="0.21"/>
    <n v="0.05"/>
    <n v="0.11"/>
    <n v="51606"/>
    <n v="1.7075701760979363"/>
    <n v="0.8"/>
  </r>
  <r>
    <n v="929"/>
    <s v="Kansas"/>
    <s v="Greenwood"/>
    <x v="0"/>
    <n v="6"/>
    <s v="1"/>
    <n v="0.25"/>
    <n v="0.09"/>
    <n v="0.14000000000000001"/>
    <n v="43083"/>
    <n v="1.414973347970818"/>
    <n v="0.78"/>
  </r>
  <r>
    <n v="930"/>
    <s v="Kansas"/>
    <s v="Hamilton"/>
    <x v="0"/>
    <n v="9"/>
    <s v="1"/>
    <n v="0.14000000000000001"/>
    <n v="0.04"/>
    <n v="0.14000000000000001"/>
    <n v="51559"/>
    <n v="1.414973347970818"/>
    <n v="0.87"/>
  </r>
  <r>
    <n v="931"/>
    <s v="Kansas"/>
    <s v="Harper"/>
    <x v="0"/>
    <n v="8"/>
    <s v="1"/>
    <n v="0.23"/>
    <n v="0.06"/>
    <n v="0.14000000000000001"/>
    <n v="45570"/>
    <n v="1.414973347970818"/>
    <n v="0.79"/>
  </r>
  <r>
    <n v="932"/>
    <s v="Kansas"/>
    <s v="Harvey"/>
    <x v="0"/>
    <n v="2"/>
    <s v="2"/>
    <n v="0.2"/>
    <n v="0.06"/>
    <n v="0.1"/>
    <n v="57934"/>
    <n v="2.1522883443830563"/>
    <n v="0.8"/>
  </r>
  <r>
    <n v="933"/>
    <s v="Kansas"/>
    <s v="Haskell"/>
    <x v="0"/>
    <n v="9"/>
    <s v="1"/>
    <n v="0.15"/>
    <n v="0.03"/>
    <n v="0.1"/>
    <n v="60808"/>
    <n v="1.7634279935629373"/>
    <n v="0.86"/>
  </r>
  <r>
    <n v="934"/>
    <s v="Kansas"/>
    <s v="Hodgeman"/>
    <x v="0"/>
    <n v="9"/>
    <s v="1"/>
    <n v="0.24"/>
    <n v="0.06"/>
    <n v="0.12"/>
    <n v="54058"/>
    <n v="1.414973347970818"/>
    <n v="0.78"/>
  </r>
  <r>
    <n v="935"/>
    <s v="Kansas"/>
    <s v="Jackson"/>
    <x v="0"/>
    <n v="3"/>
    <s v="2"/>
    <n v="0.19"/>
    <n v="0.08"/>
    <n v="0.1"/>
    <n v="56330"/>
    <n v="1.1139433523068367"/>
    <n v="0.84"/>
  </r>
  <r>
    <n v="936"/>
    <s v="Kansas"/>
    <s v="Jefferson"/>
    <x v="0"/>
    <n v="3"/>
    <s v="2"/>
    <n v="0.19"/>
    <n v="0.08"/>
    <n v="7.0000000000000007E-2"/>
    <n v="69246"/>
    <n v="1.8450980400142569"/>
    <n v="0.84"/>
  </r>
  <r>
    <n v="937"/>
    <s v="Kansas"/>
    <s v="Jewell"/>
    <x v="0"/>
    <n v="9"/>
    <s v="1"/>
    <n v="0.3"/>
    <n v="0.09"/>
    <n v="0.15"/>
    <n v="44271"/>
    <n v="1.414973347970818"/>
    <n v="0.73"/>
  </r>
  <r>
    <n v="938"/>
    <s v="Kansas"/>
    <s v="Johnson"/>
    <x v="1"/>
    <n v="1"/>
    <s v="3"/>
    <n v="0.15"/>
    <n v="0.05"/>
    <n v="0.05"/>
    <n v="87087"/>
    <n v="3.2140486794119414"/>
    <n v="0.87"/>
  </r>
  <r>
    <n v="939"/>
    <s v="Kansas"/>
    <s v="Kearny"/>
    <x v="0"/>
    <n v="9"/>
    <s v="1"/>
    <n v="0.16"/>
    <n v="0.04"/>
    <n v="0.12"/>
    <n v="63248"/>
    <n v="2.0043213737826426"/>
    <n v="0.85"/>
  </r>
  <r>
    <n v="940"/>
    <s v="Kansas"/>
    <s v="Kingman"/>
    <x v="0"/>
    <n v="2"/>
    <s v="1"/>
    <n v="0.22"/>
    <n v="0.08"/>
    <n v="0.11"/>
    <n v="56005"/>
    <n v="1.414973347970818"/>
    <n v="0.8"/>
  </r>
  <r>
    <n v="941"/>
    <s v="Kansas"/>
    <s v="Kiowa"/>
    <x v="0"/>
    <n v="9"/>
    <s v="1"/>
    <n v="0.22"/>
    <n v="0.06"/>
    <n v="0.11"/>
    <n v="64399"/>
    <n v="1.2041199826559248"/>
    <n v="0.75"/>
  </r>
  <r>
    <n v="942"/>
    <s v="Kansas"/>
    <s v="Labette"/>
    <x v="0"/>
    <n v="7"/>
    <s v="2"/>
    <n v="0.19"/>
    <n v="0.06"/>
    <n v="0.16"/>
    <n v="44571"/>
    <n v="2.3598354823398879"/>
    <n v="0.85"/>
  </r>
  <r>
    <n v="943"/>
    <s v="Kansas"/>
    <s v="Lane"/>
    <x v="0"/>
    <n v="9"/>
    <s v="1"/>
    <n v="0.24"/>
    <n v="0.08"/>
    <n v="0.1"/>
    <n v="59240"/>
    <n v="1.414973347970818"/>
    <n v="0.78"/>
  </r>
  <r>
    <n v="944"/>
    <s v="Kansas"/>
    <s v="Leavenworth"/>
    <x v="0"/>
    <n v="1"/>
    <s v="2"/>
    <n v="0.14000000000000001"/>
    <n v="0.12"/>
    <n v="0.1"/>
    <n v="70807"/>
    <n v="1.9242792860618816"/>
    <n v="0.81"/>
  </r>
  <r>
    <n v="945"/>
    <s v="Kansas"/>
    <s v="Lincoln"/>
    <x v="0"/>
    <n v="9"/>
    <s v="1"/>
    <n v="0.24"/>
    <n v="0.09"/>
    <n v="0.12"/>
    <n v="44439"/>
    <n v="1.1760912590556813"/>
    <n v="0.78"/>
  </r>
  <r>
    <n v="946"/>
    <s v="Kansas"/>
    <s v="Linn"/>
    <x v="0"/>
    <n v="1"/>
    <s v="1"/>
    <n v="0.22"/>
    <n v="0.09"/>
    <n v="0.13"/>
    <n v="47153"/>
    <n v="0"/>
    <n v="0.81"/>
  </r>
  <r>
    <n v="947"/>
    <s v="Kansas"/>
    <s v="Logan"/>
    <x v="0"/>
    <n v="9"/>
    <s v="1"/>
    <n v="0.21"/>
    <n v="7.0000000000000007E-2"/>
    <n v="0.09"/>
    <n v="50267"/>
    <n v="1.414973347970818"/>
    <n v="0.81"/>
  </r>
  <r>
    <n v="948"/>
    <s v="Kansas"/>
    <s v="Lyon"/>
    <x v="0"/>
    <n v="4"/>
    <s v="2"/>
    <n v="0.15"/>
    <n v="0.06"/>
    <n v="0.15"/>
    <n v="47982"/>
    <n v="1.5185139398778875"/>
    <n v="0.84"/>
  </r>
  <r>
    <n v="949"/>
    <s v="Kansas"/>
    <s v="McPherson"/>
    <x v="0"/>
    <n v="7"/>
    <s v="2"/>
    <n v="0.2"/>
    <n v="0.06"/>
    <n v="0.1"/>
    <n v="58017"/>
    <n v="1.8512583487190752"/>
    <n v="0.81"/>
  </r>
  <r>
    <n v="950"/>
    <s v="Kansas"/>
    <s v="Marion"/>
    <x v="0"/>
    <n v="6"/>
    <s v="2"/>
    <n v="0.23"/>
    <n v="0.06"/>
    <n v="0.09"/>
    <n v="51712"/>
    <n v="1.7403626894942439"/>
    <n v="0.75"/>
  </r>
  <r>
    <n v="951"/>
    <s v="Kansas"/>
    <s v="Marshall"/>
    <x v="0"/>
    <n v="6"/>
    <s v="1"/>
    <n v="0.22"/>
    <n v="0.08"/>
    <n v="0.11"/>
    <n v="51066"/>
    <n v="1.414973347970818"/>
    <n v="0.81"/>
  </r>
  <r>
    <n v="952"/>
    <s v="Kansas"/>
    <s v="Meade"/>
    <x v="0"/>
    <n v="9"/>
    <s v="1"/>
    <n v="0.19"/>
    <n v="0.05"/>
    <n v="0.09"/>
    <n v="67220"/>
    <n v="1.8195439355418688"/>
    <n v="0.81"/>
  </r>
  <r>
    <n v="953"/>
    <s v="Kansas"/>
    <s v="Miami"/>
    <x v="0"/>
    <n v="1"/>
    <s v="2"/>
    <n v="0.17"/>
    <n v="7.0000000000000007E-2"/>
    <n v="0.08"/>
    <n v="71770"/>
    <n v="2.2671717284030137"/>
    <n v="0.85"/>
  </r>
  <r>
    <n v="954"/>
    <s v="Kansas"/>
    <s v="Mitchell"/>
    <x v="0"/>
    <n v="7"/>
    <s v="1"/>
    <n v="0.24"/>
    <n v="7.0000000000000007E-2"/>
    <n v="0.11"/>
    <n v="51514"/>
    <n v="1.8808135922807914"/>
    <n v="0.76"/>
  </r>
  <r>
    <n v="955"/>
    <s v="Kansas"/>
    <s v="Montgomery"/>
    <x v="0"/>
    <n v="5"/>
    <s v="2"/>
    <n v="0.2"/>
    <n v="0.08"/>
    <n v="0.19"/>
    <n v="42479"/>
    <n v="1.9444826721501687"/>
    <n v="0.81"/>
  </r>
  <r>
    <n v="956"/>
    <s v="Kansas"/>
    <s v="Morris"/>
    <x v="0"/>
    <n v="8"/>
    <s v="1"/>
    <n v="0.25"/>
    <n v="0.1"/>
    <n v="0.11"/>
    <n v="49287"/>
    <n v="1.414973347970818"/>
    <n v="0.78"/>
  </r>
  <r>
    <n v="957"/>
    <s v="Kansas"/>
    <s v="Morton"/>
    <x v="0"/>
    <n v="9"/>
    <s v="1"/>
    <n v="0.2"/>
    <n v="0.05"/>
    <n v="0.11"/>
    <n v="53785"/>
    <n v="1.4623979978989561"/>
    <n v="0.81"/>
  </r>
  <r>
    <n v="958"/>
    <s v="Kansas"/>
    <s v="Nemaha"/>
    <x v="0"/>
    <n v="6"/>
    <s v="2"/>
    <n v="0.2"/>
    <n v="0.06"/>
    <n v="0.09"/>
    <n v="59567"/>
    <n v="1.6989700043360187"/>
    <n v="0.81"/>
  </r>
  <r>
    <n v="959"/>
    <s v="Kansas"/>
    <s v="Neosho"/>
    <x v="0"/>
    <n v="7"/>
    <s v="2"/>
    <n v="0.2"/>
    <n v="7.0000000000000007E-2"/>
    <n v="0.14000000000000001"/>
    <n v="46176"/>
    <n v="1.414973347970818"/>
    <n v="0.81"/>
  </r>
  <r>
    <n v="960"/>
    <s v="Kansas"/>
    <s v="Ness"/>
    <x v="0"/>
    <n v="9"/>
    <s v="1"/>
    <n v="0.26"/>
    <n v="0.08"/>
    <n v="0.1"/>
    <n v="51757"/>
    <n v="1.9912260756924949"/>
    <n v="0.75"/>
  </r>
  <r>
    <n v="961"/>
    <s v="Kansas"/>
    <s v="Norton"/>
    <x v="0"/>
    <n v="7"/>
    <s v="1"/>
    <n v="0.2"/>
    <n v="7.0000000000000007E-2"/>
    <n v="0.12"/>
    <n v="47252"/>
    <n v="1.414973347970818"/>
    <n v="0.68"/>
  </r>
  <r>
    <n v="962"/>
    <s v="Kansas"/>
    <s v="Osage"/>
    <x v="0"/>
    <n v="3"/>
    <s v="2"/>
    <n v="0.2"/>
    <n v="0.08"/>
    <n v="0.12"/>
    <n v="53864"/>
    <n v="0"/>
    <n v="0.83"/>
  </r>
  <r>
    <n v="963"/>
    <s v="Kansas"/>
    <s v="Osborne"/>
    <x v="0"/>
    <n v="9"/>
    <s v="1"/>
    <n v="0.25"/>
    <n v="7.0000000000000007E-2"/>
    <n v="0.12"/>
    <n v="46101"/>
    <n v="1.414973347970818"/>
    <n v="0.77"/>
  </r>
  <r>
    <n v="964"/>
    <s v="Kansas"/>
    <s v="Ottawa"/>
    <x v="0"/>
    <n v="9"/>
    <s v="1"/>
    <n v="0.2"/>
    <n v="7.0000000000000007E-2"/>
    <n v="0.1"/>
    <n v="56451"/>
    <n v="1.5563025007672873"/>
    <n v="0.81"/>
  </r>
  <r>
    <n v="965"/>
    <s v="Kansas"/>
    <s v="Pawnee"/>
    <x v="0"/>
    <n v="7"/>
    <s v="1"/>
    <n v="0.21"/>
    <n v="0.08"/>
    <n v="0.12"/>
    <n v="47039"/>
    <n v="2.7323937598229686"/>
    <n v="0.68"/>
  </r>
  <r>
    <n v="966"/>
    <s v="Kansas"/>
    <s v="Phillips"/>
    <x v="0"/>
    <n v="7"/>
    <s v="1"/>
    <n v="0.24"/>
    <n v="7.0000000000000007E-2"/>
    <n v="0.12"/>
    <n v="47405"/>
    <n v="1.414973347970818"/>
    <n v="0.79"/>
  </r>
  <r>
    <n v="967"/>
    <s v="Kansas"/>
    <s v="Pottawatomie"/>
    <x v="0"/>
    <n v="3"/>
    <s v="2"/>
    <n v="0.14000000000000001"/>
    <n v="7.0000000000000007E-2"/>
    <n v="0.08"/>
    <n v="69975"/>
    <n v="2.2278867046136734"/>
    <n v="0.87"/>
  </r>
  <r>
    <n v="968"/>
    <s v="Kansas"/>
    <s v="Pratt"/>
    <x v="0"/>
    <n v="7"/>
    <s v="1"/>
    <n v="0.2"/>
    <n v="0.06"/>
    <n v="0.11"/>
    <n v="52567"/>
    <n v="1.9084850188786497"/>
    <n v="0.79"/>
  </r>
  <r>
    <n v="969"/>
    <s v="Kansas"/>
    <s v="Rawlins"/>
    <x v="0"/>
    <n v="9"/>
    <s v="1"/>
    <n v="0.28000000000000003"/>
    <n v="7.0000000000000007E-2"/>
    <n v="0.13"/>
    <n v="46638"/>
    <n v="1.2041199826559248"/>
    <n v="0.74"/>
  </r>
  <r>
    <n v="970"/>
    <s v="Kansas"/>
    <s v="Reno"/>
    <x v="0"/>
    <n v="4"/>
    <s v="2"/>
    <n v="0.2"/>
    <n v="7.0000000000000007E-2"/>
    <n v="0.12"/>
    <n v="49341"/>
    <n v="2.1958996524092336"/>
    <n v="0.79"/>
  </r>
  <r>
    <n v="971"/>
    <s v="Kansas"/>
    <s v="Republic"/>
    <x v="0"/>
    <n v="9"/>
    <s v="1"/>
    <n v="0.28000000000000003"/>
    <n v="0.08"/>
    <n v="0.11"/>
    <n v="48566"/>
    <n v="1.414973347970818"/>
    <n v="0.75"/>
  </r>
  <r>
    <n v="972"/>
    <s v="Kansas"/>
    <s v="Rice"/>
    <x v="0"/>
    <n v="7"/>
    <s v="1"/>
    <n v="0.19"/>
    <n v="0.06"/>
    <n v="0.13"/>
    <n v="51686"/>
    <n v="1.414973347970818"/>
    <n v="0.78"/>
  </r>
  <r>
    <n v="973"/>
    <s v="Kansas"/>
    <s v="Riley"/>
    <x v="0"/>
    <n v="3"/>
    <s v="2"/>
    <n v="0.1"/>
    <n v="0.1"/>
    <n v="0.18"/>
    <n v="47057"/>
    <n v="2.1875207208364631"/>
    <n v="0.8"/>
  </r>
  <r>
    <n v="974"/>
    <s v="Kansas"/>
    <s v="Rooks"/>
    <x v="0"/>
    <n v="9"/>
    <s v="1"/>
    <n v="0.22"/>
    <n v="7.0000000000000007E-2"/>
    <n v="0.11"/>
    <n v="47365"/>
    <n v="1.3222192947339193"/>
    <n v="0.8"/>
  </r>
  <r>
    <n v="975"/>
    <s v="Kansas"/>
    <s v="Rush"/>
    <x v="0"/>
    <n v="9"/>
    <s v="1"/>
    <n v="0.25"/>
    <n v="0.08"/>
    <n v="0.13"/>
    <n v="44121"/>
    <n v="1.414973347970818"/>
    <n v="0.78"/>
  </r>
  <r>
    <n v="976"/>
    <s v="Kansas"/>
    <s v="Russell"/>
    <x v="0"/>
    <n v="7"/>
    <s v="1"/>
    <n v="0.24"/>
    <n v="7.0000000000000007E-2"/>
    <n v="0.13"/>
    <n v="45879"/>
    <n v="1.6812412373755872"/>
    <n v="0.78"/>
  </r>
  <r>
    <n v="977"/>
    <s v="Kansas"/>
    <s v="Saline"/>
    <x v="0"/>
    <n v="5"/>
    <s v="2"/>
    <n v="0.18"/>
    <n v="0.08"/>
    <n v="0.11"/>
    <n v="53961"/>
    <n v="2.3463529744506388"/>
    <n v="0.83"/>
  </r>
  <r>
    <n v="978"/>
    <s v="Kansas"/>
    <s v="Scott"/>
    <x v="0"/>
    <n v="7"/>
    <s v="1"/>
    <n v="0.19"/>
    <n v="0.04"/>
    <n v="0.08"/>
    <n v="63790"/>
    <n v="1.3617278360175928"/>
    <n v="0.82"/>
  </r>
  <r>
    <n v="979"/>
    <s v="Kansas"/>
    <s v="Sedgwick"/>
    <x v="0"/>
    <n v="2"/>
    <s v="3"/>
    <n v="0.15"/>
    <n v="7.0000000000000007E-2"/>
    <n v="0.13"/>
    <n v="56381"/>
    <n v="3.2121876044039577"/>
    <n v="0.87"/>
  </r>
  <r>
    <n v="980"/>
    <s v="Kansas"/>
    <s v="Seward"/>
    <x v="0"/>
    <n v="5"/>
    <s v="2"/>
    <n v="0.1"/>
    <n v="0.03"/>
    <n v="0.15"/>
    <n v="50671"/>
    <n v="2.0086001717619175"/>
    <n v="0.89"/>
  </r>
  <r>
    <n v="981"/>
    <s v="Kansas"/>
    <s v="Shawnee"/>
    <x v="0"/>
    <n v="3"/>
    <s v="3"/>
    <n v="0.18"/>
    <n v="0.08"/>
    <n v="0.14000000000000001"/>
    <n v="53612"/>
    <n v="3.019116290447073"/>
    <n v="0.84"/>
  </r>
  <r>
    <n v="982"/>
    <s v="Kansas"/>
    <s v="Sheridan"/>
    <x v="0"/>
    <n v="9"/>
    <s v="1"/>
    <n v="0.23"/>
    <n v="7.0000000000000007E-2"/>
    <n v="0.12"/>
    <n v="50553"/>
    <n v="1.7075701760979363"/>
    <n v="0.78"/>
  </r>
  <r>
    <n v="983"/>
    <s v="Kansas"/>
    <s v="Sherman"/>
    <x v="0"/>
    <n v="7"/>
    <s v="1"/>
    <n v="0.19"/>
    <n v="0.05"/>
    <n v="0.13"/>
    <n v="45966"/>
    <n v="1.414973347970818"/>
    <n v="0.82"/>
  </r>
  <r>
    <n v="984"/>
    <s v="Kansas"/>
    <s v="Smith"/>
    <x v="0"/>
    <n v="9"/>
    <s v="1"/>
    <n v="0.28000000000000003"/>
    <n v="0.08"/>
    <n v="0.12"/>
    <n v="41899"/>
    <n v="1.414973347970818"/>
    <n v="0.75"/>
  </r>
  <r>
    <n v="985"/>
    <s v="Kansas"/>
    <s v="Stafford"/>
    <x v="0"/>
    <n v="9"/>
    <s v="1"/>
    <n v="0.22"/>
    <n v="7.0000000000000007E-2"/>
    <n v="0.13"/>
    <n v="47835"/>
    <n v="1.414973347970818"/>
    <n v="0.79"/>
  </r>
  <r>
    <n v="986"/>
    <s v="Kansas"/>
    <s v="Stanton"/>
    <x v="0"/>
    <n v="9"/>
    <s v="1"/>
    <n v="0.18"/>
    <n v="0.03"/>
    <n v="0.11"/>
    <n v="60136"/>
    <n v="1.6127838567197355"/>
    <n v="0.81"/>
  </r>
  <r>
    <n v="987"/>
    <s v="Kansas"/>
    <s v="Stevens"/>
    <x v="0"/>
    <n v="7"/>
    <s v="1"/>
    <n v="0.16"/>
    <n v="0.04"/>
    <n v="0.11"/>
    <n v="58817"/>
    <n v="1.9867717342662448"/>
    <n v="0.85"/>
  </r>
  <r>
    <n v="988"/>
    <s v="Kansas"/>
    <s v="Sumner"/>
    <x v="0"/>
    <n v="2"/>
    <s v="2"/>
    <n v="0.19"/>
    <n v="7.0000000000000007E-2"/>
    <n v="0.13"/>
    <n v="56946"/>
    <n v="1.9395192526186185"/>
    <n v="0.84"/>
  </r>
  <r>
    <n v="989"/>
    <s v="Kansas"/>
    <s v="Thomas"/>
    <x v="0"/>
    <n v="7"/>
    <s v="1"/>
    <n v="0.18"/>
    <n v="0.06"/>
    <n v="0.09"/>
    <n v="55345"/>
    <n v="1.9344984512435677"/>
    <n v="0.81"/>
  </r>
  <r>
    <n v="990"/>
    <s v="Kansas"/>
    <s v="Trego"/>
    <x v="0"/>
    <n v="9"/>
    <s v="1"/>
    <n v="0.26"/>
    <n v="0.09"/>
    <n v="0.11"/>
    <n v="48520"/>
    <n v="1.7993405494535817"/>
    <n v="0.76"/>
  </r>
  <r>
    <n v="991"/>
    <s v="Kansas"/>
    <s v="Wabaunsee"/>
    <x v="0"/>
    <n v="3"/>
    <s v="1"/>
    <n v="0.2"/>
    <n v="0.08"/>
    <n v="0.08"/>
    <n v="59744"/>
    <n v="0"/>
    <n v="0.82"/>
  </r>
  <r>
    <n v="992"/>
    <s v="Kansas"/>
    <s v="Wallace"/>
    <x v="0"/>
    <n v="9"/>
    <s v="1"/>
    <n v="0.23"/>
    <n v="7.0000000000000007E-2"/>
    <n v="0.13"/>
    <n v="51350"/>
    <n v="0"/>
    <n v="0.78"/>
  </r>
  <r>
    <n v="993"/>
    <s v="Kansas"/>
    <s v="Washington"/>
    <x v="0"/>
    <n v="9"/>
    <s v="1"/>
    <n v="0.24"/>
    <n v="7.0000000000000007E-2"/>
    <n v="0.12"/>
    <n v="48104"/>
    <n v="1.6434526764861874"/>
    <n v="0.78"/>
  </r>
  <r>
    <n v="994"/>
    <s v="Kansas"/>
    <s v="Wichita"/>
    <x v="0"/>
    <n v="9"/>
    <s v="1"/>
    <n v="0.2"/>
    <n v="0.05"/>
    <n v="0.12"/>
    <n v="59800"/>
    <n v="1.6334684555795864"/>
    <n v="0.81"/>
  </r>
  <r>
    <n v="995"/>
    <s v="Kansas"/>
    <s v="Wilson"/>
    <x v="0"/>
    <n v="7"/>
    <s v="1"/>
    <n v="0.21"/>
    <n v="7.0000000000000007E-2"/>
    <n v="0.15"/>
    <n v="45697"/>
    <n v="1.6127838567197355"/>
    <n v="0.82"/>
  </r>
  <r>
    <n v="996"/>
    <s v="Kansas"/>
    <s v="Woodson"/>
    <x v="0"/>
    <n v="9"/>
    <s v="1"/>
    <n v="0.24"/>
    <n v="0.08"/>
    <n v="0.16"/>
    <n v="43894"/>
    <n v="0"/>
    <n v="0.78"/>
  </r>
  <r>
    <n v="997"/>
    <s v="Kansas"/>
    <s v="Wyandotte"/>
    <x v="0"/>
    <n v="1"/>
    <s v="3"/>
    <n v="0.12"/>
    <n v="0.05"/>
    <n v="0.18"/>
    <n v="47084"/>
    <n v="3.1055101847699738"/>
    <n v="0.89"/>
  </r>
  <r>
    <n v="998"/>
    <s v="Kentucky"/>
    <s v="Adair"/>
    <x v="0"/>
    <n v="7"/>
    <s v="2"/>
    <n v="0.19"/>
    <n v="0.05"/>
    <n v="0.22"/>
    <n v="37392"/>
    <n v="1.5185139398778875"/>
    <n v="0.8"/>
  </r>
  <r>
    <n v="999"/>
    <s v="Kentucky"/>
    <s v="Allen"/>
    <x v="0"/>
    <n v="3"/>
    <s v="2"/>
    <n v="0.18"/>
    <n v="0.05"/>
    <n v="0.17"/>
    <n v="44624"/>
    <n v="2.1335389083702174"/>
    <n v="0.87"/>
  </r>
  <r>
    <n v="1000"/>
    <s v="Kentucky"/>
    <s v="Anderson"/>
    <x v="0"/>
    <n v="6"/>
    <s v="2"/>
    <n v="0.16"/>
    <n v="7.0000000000000007E-2"/>
    <n v="0.1"/>
    <n v="60908"/>
    <n v="0"/>
    <n v="0.88"/>
  </r>
  <r>
    <n v="1001"/>
    <s v="Kentucky"/>
    <s v="Ballard"/>
    <x v="0"/>
    <n v="9"/>
    <s v="1"/>
    <n v="0.21"/>
    <n v="7.0000000000000007E-2"/>
    <n v="0.15"/>
    <n v="47658"/>
    <n v="0"/>
    <n v="0.82"/>
  </r>
  <r>
    <n v="1002"/>
    <s v="Kentucky"/>
    <s v="Barren"/>
    <x v="0"/>
    <n v="6"/>
    <s v="2"/>
    <n v="0.18"/>
    <n v="0.06"/>
    <n v="0.19"/>
    <n v="42439"/>
    <n v="2.0606978403536118"/>
    <n v="0.86"/>
  </r>
  <r>
    <n v="1003"/>
    <s v="Kentucky"/>
    <s v="Bath"/>
    <x v="0"/>
    <n v="8"/>
    <s v="2"/>
    <n v="0.17"/>
    <n v="0.05"/>
    <n v="0.2"/>
    <n v="44183"/>
    <n v="0"/>
    <n v="0.88"/>
  </r>
  <r>
    <n v="1004"/>
    <s v="Kentucky"/>
    <s v="Bell"/>
    <x v="0"/>
    <n v="7"/>
    <s v="2"/>
    <n v="0.19"/>
    <n v="0.05"/>
    <n v="0.3"/>
    <n v="29362"/>
    <n v="2.3502480183341627"/>
    <n v="0.85"/>
  </r>
  <r>
    <n v="1005"/>
    <s v="Kentucky"/>
    <s v="Boone"/>
    <x v="0"/>
    <n v="1"/>
    <s v="3"/>
    <n v="0.14000000000000001"/>
    <n v="7.0000000000000007E-2"/>
    <n v="0.06"/>
    <n v="77696"/>
    <n v="2.27415784926368"/>
    <n v="0.89"/>
  </r>
  <r>
    <n v="1006"/>
    <s v="Kentucky"/>
    <s v="Bourbon"/>
    <x v="0"/>
    <n v="2"/>
    <s v="2"/>
    <n v="0.19"/>
    <n v="0.06"/>
    <n v="0.16"/>
    <n v="48614"/>
    <n v="1.7708520116421442"/>
    <n v="0.84"/>
  </r>
  <r>
    <n v="1007"/>
    <s v="Kentucky"/>
    <s v="Boyd"/>
    <x v="0"/>
    <n v="2"/>
    <s v="2"/>
    <n v="0.2"/>
    <n v="7.0000000000000007E-2"/>
    <n v="0.17"/>
    <n v="48020"/>
    <n v="2.7781512503836434"/>
    <n v="0.83"/>
  </r>
  <r>
    <n v="1008"/>
    <s v="Kentucky"/>
    <s v="Boyle"/>
    <x v="0"/>
    <n v="7"/>
    <s v="2"/>
    <n v="0.19"/>
    <n v="0.06"/>
    <n v="0.13"/>
    <n v="47528"/>
    <n v="2.2041199826559246"/>
    <n v="0.75"/>
  </r>
  <r>
    <n v="1009"/>
    <s v="Kentucky"/>
    <s v="Bracken"/>
    <x v="0"/>
    <n v="1"/>
    <s v="1"/>
    <n v="0.17"/>
    <n v="0.06"/>
    <n v="0.11"/>
    <n v="56432"/>
    <n v="0"/>
    <n v="0.88"/>
  </r>
  <r>
    <n v="1010"/>
    <s v="Kentucky"/>
    <s v="Breathitt"/>
    <x v="0"/>
    <n v="7"/>
    <s v="2"/>
    <n v="0.17"/>
    <n v="0.05"/>
    <n v="0.32"/>
    <n v="31182"/>
    <n v="1.7403626894942439"/>
    <n v="0.9"/>
  </r>
  <r>
    <n v="1011"/>
    <s v="Kentucky"/>
    <s v="Breckinridge"/>
    <x v="0"/>
    <n v="8"/>
    <s v="2"/>
    <n v="0.19"/>
    <n v="0.08"/>
    <n v="0.18"/>
    <n v="47284"/>
    <n v="1.6434526764861874"/>
    <n v="0.84"/>
  </r>
  <r>
    <n v="1012"/>
    <s v="Kentucky"/>
    <s v="Bullitt"/>
    <x v="0"/>
    <n v="1"/>
    <s v="2"/>
    <n v="0.16"/>
    <n v="0.08"/>
    <n v="0.09"/>
    <n v="61022"/>
    <n v="0"/>
    <n v="0.88"/>
  </r>
  <r>
    <n v="1013"/>
    <s v="Kentucky"/>
    <s v="Butler"/>
    <x v="0"/>
    <n v="3"/>
    <s v="2"/>
    <n v="0.19"/>
    <n v="0.06"/>
    <n v="0.17"/>
    <n v="43048"/>
    <n v="0"/>
    <n v="0.85"/>
  </r>
  <r>
    <n v="1014"/>
    <s v="Kentucky"/>
    <s v="Caldwell"/>
    <x v="0"/>
    <n v="7"/>
    <s v="2"/>
    <n v="0.21"/>
    <n v="0.06"/>
    <n v="0.18"/>
    <n v="43659"/>
    <n v="1.414973347970818"/>
    <n v="0.84"/>
  </r>
  <r>
    <n v="1015"/>
    <s v="Kentucky"/>
    <s v="Calloway"/>
    <x v="0"/>
    <n v="7"/>
    <s v="2"/>
    <n v="0.17"/>
    <n v="0.06"/>
    <n v="0.19"/>
    <n v="41873"/>
    <n v="2.4149733479708178"/>
    <n v="0.78"/>
  </r>
  <r>
    <n v="1016"/>
    <s v="Kentucky"/>
    <s v="Campbell"/>
    <x v="0"/>
    <n v="1"/>
    <s v="2"/>
    <n v="0.16"/>
    <n v="0.06"/>
    <n v="0.13"/>
    <n v="60904"/>
    <n v="2.2576785748691846"/>
    <n v="0.85"/>
  </r>
  <r>
    <n v="1017"/>
    <s v="Kentucky"/>
    <s v="Carlisle"/>
    <x v="0"/>
    <n v="9"/>
    <s v="1"/>
    <n v="0.21"/>
    <n v="0.06"/>
    <n v="0.17"/>
    <n v="41249"/>
    <n v="0"/>
    <n v="0.83"/>
  </r>
  <r>
    <n v="1018"/>
    <s v="Kentucky"/>
    <s v="Carroll"/>
    <x v="0"/>
    <n v="6"/>
    <s v="2"/>
    <n v="0.15"/>
    <n v="7.0000000000000007E-2"/>
    <n v="0.15"/>
    <n v="47623"/>
    <n v="1.414973347970818"/>
    <n v="0.88"/>
  </r>
  <r>
    <n v="1019"/>
    <s v="Kentucky"/>
    <s v="Carter"/>
    <x v="0"/>
    <n v="6"/>
    <s v="2"/>
    <n v="0.19"/>
    <n v="0.05"/>
    <n v="0.3"/>
    <n v="32906"/>
    <n v="0"/>
    <n v="0.85"/>
  </r>
  <r>
    <n v="1020"/>
    <s v="Kentucky"/>
    <s v="Casey"/>
    <x v="0"/>
    <n v="9"/>
    <s v="2"/>
    <n v="0.2"/>
    <n v="0.06"/>
    <n v="0.25"/>
    <n v="34358"/>
    <n v="1.3979400086720377"/>
    <n v="0.82"/>
  </r>
  <r>
    <n v="1021"/>
    <s v="Kentucky"/>
    <s v="Christian"/>
    <x v="0"/>
    <n v="2"/>
    <s v="2"/>
    <n v="0.12"/>
    <n v="0.16"/>
    <n v="0.17"/>
    <n v="40299"/>
    <n v="2.7058637122839193"/>
    <n v="0.83"/>
  </r>
  <r>
    <n v="1022"/>
    <s v="Kentucky"/>
    <s v="Clark"/>
    <x v="0"/>
    <n v="2"/>
    <s v="2"/>
    <n v="0.18"/>
    <n v="7.0000000000000007E-2"/>
    <n v="0.16"/>
    <n v="50162"/>
    <n v="1.9030899869919435"/>
    <n v="0.86"/>
  </r>
  <r>
    <n v="1023"/>
    <s v="Kentucky"/>
    <s v="Clay"/>
    <x v="0"/>
    <n v="7"/>
    <s v="2"/>
    <n v="0.15"/>
    <n v="0.04"/>
    <n v="0.35"/>
    <n v="28146"/>
    <n v="1.6989700043360187"/>
    <n v="0.84"/>
  </r>
  <r>
    <n v="1024"/>
    <s v="Kentucky"/>
    <s v="Clinton"/>
    <x v="0"/>
    <n v="9"/>
    <s v="2"/>
    <n v="0.19"/>
    <n v="0.06"/>
    <n v="0.25"/>
    <n v="31118"/>
    <n v="1.6334684555795864"/>
    <n v="0.85"/>
  </r>
  <r>
    <n v="1025"/>
    <s v="Kentucky"/>
    <s v="Crittenden"/>
    <x v="0"/>
    <n v="7"/>
    <s v="1"/>
    <n v="0.21"/>
    <n v="7.0000000000000007E-2"/>
    <n v="0.17"/>
    <n v="43624"/>
    <n v="1.6901960800285136"/>
    <n v="0.82"/>
  </r>
  <r>
    <n v="1026"/>
    <s v="Kentucky"/>
    <s v="Cumberland"/>
    <x v="0"/>
    <n v="9"/>
    <s v="1"/>
    <n v="0.22"/>
    <n v="0.06"/>
    <n v="0.23"/>
    <n v="33541"/>
    <n v="1.414973347970818"/>
    <n v="0.83"/>
  </r>
  <r>
    <n v="1027"/>
    <s v="Kentucky"/>
    <s v="Daviess"/>
    <x v="0"/>
    <n v="3"/>
    <s v="3"/>
    <n v="0.17"/>
    <n v="0.06"/>
    <n v="0.15"/>
    <n v="51441"/>
    <n v="2.6444385894678386"/>
    <n v="0.86"/>
  </r>
  <r>
    <n v="1028"/>
    <s v="Kentucky"/>
    <s v="Edmonson"/>
    <x v="0"/>
    <n v="3"/>
    <s v="2"/>
    <n v="0.21"/>
    <n v="0.06"/>
    <n v="0.17"/>
    <n v="43151"/>
    <n v="0"/>
    <n v="0.84"/>
  </r>
  <r>
    <n v="1029"/>
    <s v="Kentucky"/>
    <s v="Elliott"/>
    <x v="0"/>
    <n v="9"/>
    <s v="1"/>
    <n v="0.2"/>
    <n v="0.04"/>
    <n v="0.22"/>
    <n v="35446"/>
    <n v="0"/>
    <n v="0.73"/>
  </r>
  <r>
    <n v="1030"/>
    <s v="Kentucky"/>
    <s v="Estill"/>
    <x v="0"/>
    <n v="6"/>
    <s v="2"/>
    <n v="0.19"/>
    <n v="0.06"/>
    <n v="0.25"/>
    <n v="35701"/>
    <n v="1.414973347970818"/>
    <n v="0.86"/>
  </r>
  <r>
    <n v="1031"/>
    <s v="Kentucky"/>
    <s v="Fayette"/>
    <x v="0"/>
    <n v="2"/>
    <s v="3"/>
    <n v="0.13"/>
    <n v="0.05"/>
    <n v="0.14000000000000001"/>
    <n v="55358"/>
    <n v="3.3975924340381165"/>
    <n v="0.85"/>
  </r>
  <r>
    <n v="1032"/>
    <s v="Kentucky"/>
    <s v="Fleming"/>
    <x v="0"/>
    <n v="7"/>
    <s v="2"/>
    <n v="0.18"/>
    <n v="0.06"/>
    <n v="0.18"/>
    <n v="42571"/>
    <n v="1.7242758696007889"/>
    <n v="0.87"/>
  </r>
  <r>
    <n v="1033"/>
    <s v="Kentucky"/>
    <s v="Floyd"/>
    <x v="0"/>
    <n v="7"/>
    <s v="2"/>
    <n v="0.18"/>
    <n v="0.05"/>
    <n v="0.34"/>
    <n v="33218"/>
    <n v="2.2787536009528289"/>
    <n v="0.91"/>
  </r>
  <r>
    <n v="1034"/>
    <s v="Kentucky"/>
    <s v="Franklin"/>
    <x v="0"/>
    <n v="4"/>
    <s v="2"/>
    <n v="0.18"/>
    <n v="7.0000000000000007E-2"/>
    <n v="0.13"/>
    <n v="53134"/>
    <n v="2.0681858617461617"/>
    <n v="0.86"/>
  </r>
  <r>
    <n v="1035"/>
    <s v="Kentucky"/>
    <s v="Fulton"/>
    <x v="0"/>
    <n v="9"/>
    <s v="1"/>
    <n v="0.2"/>
    <n v="7.0000000000000007E-2"/>
    <n v="0.28000000000000003"/>
    <n v="32355"/>
    <n v="0"/>
    <n v="0.8"/>
  </r>
  <r>
    <n v="1036"/>
    <s v="Kentucky"/>
    <s v="Gallatin"/>
    <x v="0"/>
    <n v="1"/>
    <s v="1"/>
    <n v="0.14000000000000001"/>
    <n v="0.06"/>
    <n v="0.15"/>
    <n v="49060"/>
    <n v="0"/>
    <n v="0.89"/>
  </r>
  <r>
    <n v="1037"/>
    <s v="Kentucky"/>
    <s v="Garrard"/>
    <x v="0"/>
    <n v="6"/>
    <s v="2"/>
    <n v="0.18"/>
    <n v="0.05"/>
    <n v="0.16"/>
    <n v="51203"/>
    <n v="0"/>
    <n v="0.86"/>
  </r>
  <r>
    <n v="1038"/>
    <s v="Kentucky"/>
    <s v="Grant"/>
    <x v="0"/>
    <n v="1"/>
    <s v="2"/>
    <n v="0.14000000000000001"/>
    <n v="0.06"/>
    <n v="0.14000000000000001"/>
    <n v="53965"/>
    <n v="1.3979400086720377"/>
    <n v="0.9"/>
  </r>
  <r>
    <n v="1039"/>
    <s v="Kentucky"/>
    <s v="Graves"/>
    <x v="0"/>
    <n v="7"/>
    <s v="2"/>
    <n v="0.18"/>
    <n v="0.05"/>
    <n v="0.17"/>
    <n v="46785"/>
    <n v="2.357934847000454"/>
    <n v="0.85"/>
  </r>
  <r>
    <n v="1040"/>
    <s v="Kentucky"/>
    <s v="Grayson"/>
    <x v="0"/>
    <n v="6"/>
    <s v="2"/>
    <n v="0.18"/>
    <n v="7.0000000000000007E-2"/>
    <n v="0.21"/>
    <n v="40780"/>
    <n v="1.8808135922807914"/>
    <n v="0.85"/>
  </r>
  <r>
    <n v="1041"/>
    <s v="Kentucky"/>
    <s v="Green"/>
    <x v="0"/>
    <n v="8"/>
    <s v="2"/>
    <n v="0.21"/>
    <n v="0.06"/>
    <n v="0.18"/>
    <n v="36782"/>
    <n v="1.6627578316815741"/>
    <n v="0.84"/>
  </r>
  <r>
    <n v="1042"/>
    <s v="Kentucky"/>
    <s v="Greenup"/>
    <x v="0"/>
    <n v="2"/>
    <s v="2"/>
    <n v="0.21"/>
    <n v="7.0000000000000007E-2"/>
    <n v="0.16"/>
    <n v="49457"/>
    <n v="0"/>
    <n v="0.84"/>
  </r>
  <r>
    <n v="1043"/>
    <s v="Kentucky"/>
    <s v="Hancock"/>
    <x v="0"/>
    <n v="3"/>
    <s v="1"/>
    <n v="0.17"/>
    <n v="0.06"/>
    <n v="0.12"/>
    <n v="56769"/>
    <n v="0"/>
    <n v="0.87"/>
  </r>
  <r>
    <n v="1044"/>
    <s v="Kentucky"/>
    <s v="Hardin"/>
    <x v="0"/>
    <n v="3"/>
    <s v="3"/>
    <n v="0.14000000000000001"/>
    <n v="0.14000000000000001"/>
    <n v="0.13"/>
    <n v="52278"/>
    <n v="2.6522463410033232"/>
    <n v="0.87"/>
  </r>
  <r>
    <n v="1045"/>
    <s v="Kentucky"/>
    <s v="Harlan"/>
    <x v="0"/>
    <n v="7"/>
    <s v="2"/>
    <n v="0.19"/>
    <n v="0.05"/>
    <n v="0.33"/>
    <n v="29521"/>
    <n v="2.0170333392987803"/>
    <n v="0.88"/>
  </r>
  <r>
    <n v="1046"/>
    <s v="Kentucky"/>
    <s v="Harrison"/>
    <x v="0"/>
    <n v="6"/>
    <s v="2"/>
    <n v="0.18"/>
    <n v="0.06"/>
    <n v="0.15"/>
    <n v="51709"/>
    <n v="1.5440680443502757"/>
    <n v="0.86"/>
  </r>
  <r>
    <n v="1047"/>
    <s v="Kentucky"/>
    <s v="Hart"/>
    <x v="0"/>
    <n v="8"/>
    <s v="2"/>
    <n v="0.17"/>
    <n v="0.06"/>
    <n v="0.22"/>
    <n v="37038"/>
    <n v="1.414973347970818"/>
    <n v="0.87"/>
  </r>
  <r>
    <n v="1048"/>
    <s v="Kentucky"/>
    <s v="Henderson"/>
    <x v="0"/>
    <n v="2"/>
    <s v="2"/>
    <n v="0.18"/>
    <n v="0.06"/>
    <n v="0.16"/>
    <n v="51161"/>
    <n v="2.0863598306747484"/>
    <n v="0.85"/>
  </r>
  <r>
    <n v="1049"/>
    <s v="Kentucky"/>
    <s v="Henry"/>
    <x v="0"/>
    <n v="1"/>
    <s v="2"/>
    <n v="0.18"/>
    <n v="0.06"/>
    <n v="0.14000000000000001"/>
    <n v="53405"/>
    <n v="0"/>
    <n v="0.86"/>
  </r>
  <r>
    <n v="1050"/>
    <s v="Kentucky"/>
    <s v="Hickman"/>
    <x v="0"/>
    <n v="9"/>
    <s v="1"/>
    <n v="0.26"/>
    <n v="0.09"/>
    <n v="0.17"/>
    <n v="44290"/>
    <n v="0"/>
    <n v="0.77"/>
  </r>
  <r>
    <n v="1051"/>
    <s v="Kentucky"/>
    <s v="Hopkins"/>
    <x v="0"/>
    <n v="5"/>
    <s v="2"/>
    <n v="0.18"/>
    <n v="0.06"/>
    <n v="0.18"/>
    <n v="45512"/>
    <n v="2.3180633349627615"/>
    <n v="0.85"/>
  </r>
  <r>
    <n v="1052"/>
    <s v="Kentucky"/>
    <s v="Jackson"/>
    <x v="0"/>
    <n v="9"/>
    <s v="2"/>
    <n v="0.17"/>
    <n v="0.05"/>
    <n v="0.26"/>
    <n v="35317"/>
    <n v="0"/>
    <n v="0.88"/>
  </r>
  <r>
    <n v="1053"/>
    <s v="Kentucky"/>
    <s v="Jefferson"/>
    <x v="0"/>
    <n v="1"/>
    <s v="3"/>
    <n v="0.16"/>
    <n v="0.06"/>
    <n v="0.15"/>
    <n v="55860"/>
    <n v="3.5676144427308447"/>
    <n v="0.85"/>
  </r>
  <r>
    <n v="1054"/>
    <s v="Kentucky"/>
    <s v="Jessamine"/>
    <x v="0"/>
    <n v="2"/>
    <s v="2"/>
    <n v="0.15"/>
    <n v="0.06"/>
    <n v="0.12"/>
    <n v="59443"/>
    <n v="0"/>
    <n v="0.85"/>
  </r>
  <r>
    <n v="1055"/>
    <s v="Kentucky"/>
    <s v="Johnson"/>
    <x v="0"/>
    <n v="7"/>
    <s v="2"/>
    <n v="0.18"/>
    <n v="0.06"/>
    <n v="0.24"/>
    <n v="39381"/>
    <n v="1.8633228601204559"/>
    <n v="0.88"/>
  </r>
  <r>
    <n v="1056"/>
    <s v="Kentucky"/>
    <s v="Kenton"/>
    <x v="0"/>
    <n v="1"/>
    <s v="3"/>
    <n v="0.14000000000000001"/>
    <n v="0.06"/>
    <n v="0.1"/>
    <n v="64644"/>
    <n v="2.7411515988517849"/>
    <n v="0.88"/>
  </r>
  <r>
    <n v="1057"/>
    <s v="Kentucky"/>
    <s v="Knott"/>
    <x v="0"/>
    <n v="9"/>
    <s v="2"/>
    <n v="0.18"/>
    <n v="0.04"/>
    <n v="0.3"/>
    <n v="32228"/>
    <n v="0"/>
    <n v="0.85"/>
  </r>
  <r>
    <n v="1058"/>
    <s v="Kentucky"/>
    <s v="Knox"/>
    <x v="0"/>
    <n v="7"/>
    <s v="2"/>
    <n v="0.17"/>
    <n v="0.05"/>
    <n v="0.31"/>
    <n v="30742"/>
    <n v="1.414973347970818"/>
    <n v="0.88"/>
  </r>
  <r>
    <n v="1059"/>
    <s v="Kentucky"/>
    <s v="Larue"/>
    <x v="0"/>
    <n v="3"/>
    <s v="2"/>
    <n v="0.18"/>
    <n v="7.0000000000000007E-2"/>
    <n v="0.15"/>
    <n v="45458"/>
    <n v="0"/>
    <n v="0.85"/>
  </r>
  <r>
    <n v="1060"/>
    <s v="Kentucky"/>
    <s v="Laurel"/>
    <x v="0"/>
    <n v="5"/>
    <s v="2"/>
    <n v="0.16"/>
    <n v="0.06"/>
    <n v="0.2"/>
    <n v="41425"/>
    <n v="2.0681858617461617"/>
    <n v="0.89"/>
  </r>
  <r>
    <n v="1061"/>
    <s v="Kentucky"/>
    <s v="Lawrence"/>
    <x v="0"/>
    <n v="6"/>
    <s v="2"/>
    <n v="0.17"/>
    <n v="0.05"/>
    <n v="0.25"/>
    <n v="36667"/>
    <n v="1.9590413923210936"/>
    <n v="0.89"/>
  </r>
  <r>
    <n v="1062"/>
    <s v="Kentucky"/>
    <s v="Lee"/>
    <x v="0"/>
    <n v="9"/>
    <s v="1"/>
    <n v="0.18"/>
    <n v="0.05"/>
    <n v="0.31"/>
    <n v="29124"/>
    <n v="0"/>
    <n v="0.79"/>
  </r>
  <r>
    <n v="1063"/>
    <s v="Kentucky"/>
    <s v="Leslie"/>
    <x v="0"/>
    <n v="9"/>
    <s v="2"/>
    <n v="0.18"/>
    <n v="0.04"/>
    <n v="0.3"/>
    <n v="31921"/>
    <n v="1.414973347970818"/>
    <n v="0.9"/>
  </r>
  <r>
    <n v="1064"/>
    <s v="Kentucky"/>
    <s v="Letcher"/>
    <x v="0"/>
    <n v="9"/>
    <s v="2"/>
    <n v="0.2"/>
    <n v="0.04"/>
    <n v="0.31"/>
    <n v="32321"/>
    <n v="1.954242509439325"/>
    <n v="0.88"/>
  </r>
  <r>
    <n v="1065"/>
    <s v="Kentucky"/>
    <s v="Lewis"/>
    <x v="0"/>
    <n v="8"/>
    <s v="2"/>
    <n v="0.19"/>
    <n v="7.0000000000000007E-2"/>
    <n v="0.25"/>
    <n v="35751"/>
    <n v="0"/>
    <n v="0.86"/>
  </r>
  <r>
    <n v="1066"/>
    <s v="Kentucky"/>
    <s v="Lincoln"/>
    <x v="0"/>
    <n v="7"/>
    <s v="2"/>
    <n v="0.18"/>
    <n v="0.06"/>
    <n v="0.2"/>
    <n v="42190"/>
    <n v="1.414973347970818"/>
    <n v="0.86"/>
  </r>
  <r>
    <n v="1067"/>
    <s v="Kentucky"/>
    <s v="Livingston"/>
    <x v="0"/>
    <n v="9"/>
    <s v="1"/>
    <n v="0.22"/>
    <n v="0.06"/>
    <n v="0.14000000000000001"/>
    <n v="48182"/>
    <n v="1.414973347970818"/>
    <n v="0.84"/>
  </r>
  <r>
    <n v="1068"/>
    <s v="Kentucky"/>
    <s v="Logan"/>
    <x v="0"/>
    <n v="6"/>
    <s v="2"/>
    <n v="0.19"/>
    <n v="0.06"/>
    <n v="0.18"/>
    <n v="46742"/>
    <n v="1.4913616938342726"/>
    <n v="0.85"/>
  </r>
  <r>
    <n v="1069"/>
    <s v="Kentucky"/>
    <s v="Lyon"/>
    <x v="0"/>
    <n v="9"/>
    <s v="1"/>
    <n v="0.26"/>
    <n v="0.1"/>
    <n v="0.13"/>
    <n v="48395"/>
    <n v="0"/>
    <n v="0.68"/>
  </r>
  <r>
    <n v="1070"/>
    <s v="Kentucky"/>
    <s v="McCracken"/>
    <x v="0"/>
    <n v="5"/>
    <s v="2"/>
    <n v="0.2"/>
    <n v="7.0000000000000007E-2"/>
    <n v="0.14000000000000001"/>
    <n v="48950"/>
    <n v="2.786041210242554"/>
    <n v="0.84"/>
  </r>
  <r>
    <n v="1071"/>
    <s v="Kentucky"/>
    <s v="McCreary"/>
    <x v="0"/>
    <n v="9"/>
    <s v="2"/>
    <n v="0.16"/>
    <n v="0.06"/>
    <n v="0.3"/>
    <n v="30029"/>
    <n v="0"/>
    <n v="0.81"/>
  </r>
  <r>
    <n v="1072"/>
    <s v="Kentucky"/>
    <s v="McLean"/>
    <x v="0"/>
    <n v="3"/>
    <s v="1"/>
    <n v="0.19"/>
    <n v="0.06"/>
    <n v="0.14000000000000001"/>
    <n v="48080"/>
    <n v="0"/>
    <n v="0.85"/>
  </r>
  <r>
    <n v="1073"/>
    <s v="Kentucky"/>
    <s v="Madison"/>
    <x v="0"/>
    <n v="4"/>
    <s v="2"/>
    <n v="0.14000000000000001"/>
    <n v="7.0000000000000007E-2"/>
    <n v="0.15"/>
    <n v="51897"/>
    <n v="1.9242792860618816"/>
    <n v="0.83"/>
  </r>
  <r>
    <n v="1074"/>
    <s v="Kentucky"/>
    <s v="Magoffin"/>
    <x v="0"/>
    <n v="9"/>
    <s v="2"/>
    <n v="0.17"/>
    <n v="0.03"/>
    <n v="0.28000000000000003"/>
    <n v="30950"/>
    <n v="0"/>
    <n v="0.91"/>
  </r>
  <r>
    <n v="1075"/>
    <s v="Kentucky"/>
    <s v="Marion"/>
    <x v="0"/>
    <n v="7"/>
    <s v="2"/>
    <n v="0.16"/>
    <n v="0.05"/>
    <n v="0.17"/>
    <n v="45661"/>
    <n v="1.7853298350107671"/>
    <n v="0.86"/>
  </r>
  <r>
    <n v="1076"/>
    <s v="Kentucky"/>
    <s v="Marshall"/>
    <x v="0"/>
    <n v="7"/>
    <s v="2"/>
    <n v="0.22"/>
    <n v="0.08"/>
    <n v="0.12"/>
    <n v="52388"/>
    <n v="1.414973347970818"/>
    <n v="0.82"/>
  </r>
  <r>
    <n v="1077"/>
    <s v="Kentucky"/>
    <s v="Martin"/>
    <x v="0"/>
    <n v="9"/>
    <s v="2"/>
    <n v="0.17"/>
    <n v="0.04"/>
    <n v="0.34"/>
    <n v="28925"/>
    <n v="0"/>
    <n v="0.8"/>
  </r>
  <r>
    <n v="1078"/>
    <s v="Kentucky"/>
    <s v="Mason"/>
    <x v="0"/>
    <n v="6"/>
    <s v="2"/>
    <n v="0.18"/>
    <n v="0.06"/>
    <n v="0.18"/>
    <n v="41807"/>
    <n v="2.0043213737826426"/>
    <n v="0.85"/>
  </r>
  <r>
    <n v="1079"/>
    <s v="Kentucky"/>
    <s v="Meade"/>
    <x v="0"/>
    <n v="3"/>
    <s v="2"/>
    <n v="0.14000000000000001"/>
    <n v="0.13"/>
    <n v="0.11"/>
    <n v="57613"/>
    <n v="0"/>
    <n v="0.9"/>
  </r>
  <r>
    <n v="1080"/>
    <s v="Kentucky"/>
    <s v="Menifee"/>
    <x v="0"/>
    <n v="9"/>
    <s v="1"/>
    <n v="0.21"/>
    <n v="0.06"/>
    <n v="0.26"/>
    <n v="34002"/>
    <n v="0"/>
    <n v="0.85"/>
  </r>
  <r>
    <n v="1081"/>
    <s v="Kentucky"/>
    <s v="Mercer"/>
    <x v="0"/>
    <n v="6"/>
    <s v="2"/>
    <n v="0.19"/>
    <n v="7.0000000000000007E-2"/>
    <n v="0.13"/>
    <n v="53921"/>
    <n v="1.414973347970818"/>
    <n v="0.85"/>
  </r>
  <r>
    <n v="1082"/>
    <s v="Kentucky"/>
    <s v="Metcalfe"/>
    <x v="0"/>
    <n v="9"/>
    <s v="2"/>
    <n v="0.19"/>
    <n v="7.0000000000000007E-2"/>
    <n v="0.23"/>
    <n v="35906"/>
    <n v="0"/>
    <n v="0.86"/>
  </r>
  <r>
    <n v="1083"/>
    <s v="Kentucky"/>
    <s v="Monroe"/>
    <x v="0"/>
    <n v="8"/>
    <s v="2"/>
    <n v="0.19"/>
    <n v="0.06"/>
    <n v="0.23"/>
    <n v="35596"/>
    <n v="1.6989700043360187"/>
    <n v="0.86"/>
  </r>
  <r>
    <n v="1084"/>
    <s v="Kentucky"/>
    <s v="Montgomery"/>
    <x v="0"/>
    <n v="6"/>
    <s v="2"/>
    <n v="0.16"/>
    <n v="0.06"/>
    <n v="0.15"/>
    <n v="46629"/>
    <n v="1.6334684555795864"/>
    <n v="0.88"/>
  </r>
  <r>
    <n v="1085"/>
    <s v="Kentucky"/>
    <s v="Morgan"/>
    <x v="0"/>
    <n v="9"/>
    <s v="2"/>
    <n v="0.17"/>
    <n v="0.04"/>
    <n v="0.23"/>
    <n v="35848"/>
    <n v="1.414973347970818"/>
    <n v="0.75"/>
  </r>
  <r>
    <n v="1086"/>
    <s v="Kentucky"/>
    <s v="Muhlenberg"/>
    <x v="0"/>
    <n v="6"/>
    <s v="2"/>
    <n v="0.19"/>
    <n v="0.06"/>
    <n v="0.16"/>
    <n v="43722"/>
    <n v="2.0253058652647704"/>
    <n v="0.82"/>
  </r>
  <r>
    <n v="1087"/>
    <s v="Kentucky"/>
    <s v="Nelson"/>
    <x v="0"/>
    <n v="6"/>
    <s v="2"/>
    <n v="0.16"/>
    <n v="7.0000000000000007E-2"/>
    <n v="0.12"/>
    <n v="55602"/>
    <n v="1.6334684555795864"/>
    <n v="0.88"/>
  </r>
  <r>
    <n v="1088"/>
    <s v="Kentucky"/>
    <s v="Nicholas"/>
    <x v="0"/>
    <n v="8"/>
    <s v="1"/>
    <n v="0.17"/>
    <n v="0.05"/>
    <n v="0.15"/>
    <n v="41428"/>
    <n v="0"/>
    <n v="0.88"/>
  </r>
  <r>
    <n v="1089"/>
    <s v="Kentucky"/>
    <s v="Ohio"/>
    <x v="0"/>
    <n v="6"/>
    <s v="2"/>
    <n v="0.18"/>
    <n v="0.06"/>
    <n v="0.17"/>
    <n v="44751"/>
    <n v="1.4913616938342726"/>
    <n v="0.87"/>
  </r>
  <r>
    <n v="1090"/>
    <s v="Kentucky"/>
    <s v="Oldham"/>
    <x v="0"/>
    <n v="1"/>
    <s v="2"/>
    <n v="0.13"/>
    <n v="0.05"/>
    <n v="0.05"/>
    <n v="102136"/>
    <n v="1.8195439355418688"/>
    <n v="0.83"/>
  </r>
  <r>
    <n v="1091"/>
    <s v="Kentucky"/>
    <s v="Owen"/>
    <x v="0"/>
    <n v="8"/>
    <s v="2"/>
    <n v="0.19"/>
    <n v="7.0000000000000007E-2"/>
    <n v="0.16"/>
    <n v="48998"/>
    <n v="0"/>
    <n v="0.86"/>
  </r>
  <r>
    <n v="1092"/>
    <s v="Kentucky"/>
    <s v="Owsley"/>
    <x v="0"/>
    <n v="9"/>
    <s v="1"/>
    <n v="0.2"/>
    <n v="0.04"/>
    <n v="0.38"/>
    <n v="26278"/>
    <n v="0"/>
    <n v="0.86"/>
  </r>
  <r>
    <n v="1093"/>
    <s v="Kentucky"/>
    <s v="Pendleton"/>
    <x v="0"/>
    <n v="1"/>
    <s v="2"/>
    <n v="0.16"/>
    <n v="0.06"/>
    <n v="0.15"/>
    <n v="54583"/>
    <n v="0"/>
    <n v="0.89"/>
  </r>
  <r>
    <n v="1094"/>
    <s v="Kentucky"/>
    <s v="Perry"/>
    <x v="1"/>
    <n v="7"/>
    <s v="2"/>
    <n v="0.17"/>
    <n v="0.06"/>
    <n v="0.28000000000000003"/>
    <n v="33108"/>
    <n v="2.5550944485783194"/>
    <n v="0.9"/>
  </r>
  <r>
    <n v="1095"/>
    <s v="Kentucky"/>
    <s v="Pike"/>
    <x v="0"/>
    <n v="7"/>
    <s v="2"/>
    <n v="0.19"/>
    <n v="0.05"/>
    <n v="0.23"/>
    <n v="37124"/>
    <n v="2.655138434811382"/>
    <n v="0.89"/>
  </r>
  <r>
    <n v="1096"/>
    <s v="Kentucky"/>
    <s v="Powell"/>
    <x v="0"/>
    <n v="6"/>
    <s v="2"/>
    <n v="0.16"/>
    <n v="7.0000000000000007E-2"/>
    <n v="0.21"/>
    <n v="37776"/>
    <n v="0"/>
    <n v="0.9"/>
  </r>
  <r>
    <n v="1097"/>
    <s v="Kentucky"/>
    <s v="Pulaski"/>
    <x v="0"/>
    <n v="5"/>
    <s v="2"/>
    <n v="0.19"/>
    <n v="7.0000000000000007E-2"/>
    <n v="0.19"/>
    <n v="41541"/>
    <n v="2.4712917110589387"/>
    <n v="0.86"/>
  </r>
  <r>
    <n v="1098"/>
    <s v="Kentucky"/>
    <s v="Robertson"/>
    <x v="0"/>
    <n v="8"/>
    <s v="1"/>
    <n v="0.22"/>
    <n v="0.05"/>
    <n v="0.19"/>
    <n v="45146"/>
    <n v="0"/>
    <n v="0.83"/>
  </r>
  <r>
    <n v="1099"/>
    <s v="Kentucky"/>
    <s v="Rockcastle"/>
    <x v="0"/>
    <n v="7"/>
    <s v="2"/>
    <n v="0.18"/>
    <n v="0.06"/>
    <n v="0.22"/>
    <n v="37732"/>
    <n v="2.0253058652647704"/>
    <n v="0.87"/>
  </r>
  <r>
    <n v="1100"/>
    <s v="Kentucky"/>
    <s v="Rowan"/>
    <x v="0"/>
    <n v="7"/>
    <s v="2"/>
    <n v="0.14000000000000001"/>
    <n v="0.05"/>
    <n v="0.2"/>
    <n v="41196"/>
    <n v="2.1271047983648077"/>
    <n v="0.78"/>
  </r>
  <r>
    <n v="1101"/>
    <s v="Kentucky"/>
    <s v="Russell"/>
    <x v="0"/>
    <n v="9"/>
    <s v="2"/>
    <n v="0.2"/>
    <n v="0.06"/>
    <n v="0.21"/>
    <n v="34648"/>
    <n v="1.414973347970818"/>
    <n v="0.84"/>
  </r>
  <r>
    <n v="1102"/>
    <s v="Kentucky"/>
    <s v="Scott"/>
    <x v="0"/>
    <n v="2"/>
    <s v="2"/>
    <n v="0.12"/>
    <n v="0.06"/>
    <n v="0.08"/>
    <n v="73500"/>
    <n v="1.7708520116421442"/>
    <n v="0.89"/>
  </r>
  <r>
    <n v="1103"/>
    <s v="Kentucky"/>
    <s v="Shelby"/>
    <x v="0"/>
    <n v="1"/>
    <s v="2"/>
    <n v="0.15"/>
    <n v="0.06"/>
    <n v="0.1"/>
    <n v="66056"/>
    <n v="1.4913616938342726"/>
    <n v="0.85"/>
  </r>
  <r>
    <n v="1104"/>
    <s v="Kentucky"/>
    <s v="Simpson"/>
    <x v="0"/>
    <n v="6"/>
    <s v="2"/>
    <n v="0.16"/>
    <n v="0.06"/>
    <n v="0.12"/>
    <n v="51769"/>
    <n v="1.414973347970818"/>
    <n v="0.86"/>
  </r>
  <r>
    <n v="1105"/>
    <s v="Kentucky"/>
    <s v="Spencer"/>
    <x v="0"/>
    <n v="1"/>
    <s v="2"/>
    <n v="0.14000000000000001"/>
    <n v="0.06"/>
    <n v="7.0000000000000007E-2"/>
    <n v="85899"/>
    <n v="0"/>
    <n v="0.9"/>
  </r>
  <r>
    <n v="1106"/>
    <s v="Kentucky"/>
    <s v="Taylor"/>
    <x v="0"/>
    <n v="7"/>
    <s v="2"/>
    <n v="0.18"/>
    <n v="0.06"/>
    <n v="0.18"/>
    <n v="45429"/>
    <n v="1.9590413923210936"/>
    <n v="0.82"/>
  </r>
  <r>
    <n v="1107"/>
    <s v="Kentucky"/>
    <s v="Todd"/>
    <x v="0"/>
    <n v="8"/>
    <s v="2"/>
    <n v="0.16"/>
    <n v="0.06"/>
    <n v="0.17"/>
    <n v="51027"/>
    <n v="0"/>
    <n v="0.86"/>
  </r>
  <r>
    <n v="1108"/>
    <s v="Kentucky"/>
    <s v="Trigg"/>
    <x v="0"/>
    <n v="2"/>
    <s v="2"/>
    <n v="0.22"/>
    <n v="0.1"/>
    <n v="0.13"/>
    <n v="49767"/>
    <n v="1.3010299956639813"/>
    <n v="0.82"/>
  </r>
  <r>
    <n v="1109"/>
    <s v="Kentucky"/>
    <s v="Trimble"/>
    <x v="0"/>
    <n v="1"/>
    <s v="1"/>
    <n v="0.17"/>
    <n v="7.0000000000000007E-2"/>
    <n v="0.16"/>
    <n v="51674"/>
    <n v="0"/>
    <n v="0.87"/>
  </r>
  <r>
    <n v="1110"/>
    <s v="Kentucky"/>
    <s v="Union"/>
    <x v="0"/>
    <n v="6"/>
    <s v="2"/>
    <n v="0.17"/>
    <n v="0.06"/>
    <n v="0.16"/>
    <n v="47067"/>
    <n v="1.414973347970818"/>
    <n v="0.88"/>
  </r>
  <r>
    <n v="1111"/>
    <s v="Kentucky"/>
    <s v="Warren"/>
    <x v="0"/>
    <n v="3"/>
    <s v="3"/>
    <n v="0.13"/>
    <n v="0.06"/>
    <n v="0.16"/>
    <n v="53478"/>
    <n v="2.8444771757456815"/>
    <n v="0.85"/>
  </r>
  <r>
    <n v="1112"/>
    <s v="Kentucky"/>
    <s v="Washington"/>
    <x v="0"/>
    <n v="9"/>
    <s v="2"/>
    <n v="0.18"/>
    <n v="0.05"/>
    <n v="0.14000000000000001"/>
    <n v="50246"/>
    <n v="0"/>
    <n v="0.86"/>
  </r>
  <r>
    <n v="1113"/>
    <s v="Kentucky"/>
    <s v="Wayne"/>
    <x v="0"/>
    <n v="7"/>
    <s v="2"/>
    <n v="0.21"/>
    <n v="0.06"/>
    <n v="0.28000000000000003"/>
    <n v="33701"/>
    <n v="1.414973347970818"/>
    <n v="0.83"/>
  </r>
  <r>
    <n v="1114"/>
    <s v="Kentucky"/>
    <s v="Webster"/>
    <x v="0"/>
    <n v="8"/>
    <s v="2"/>
    <n v="0.17"/>
    <n v="0.06"/>
    <n v="0.18"/>
    <n v="47132"/>
    <n v="0"/>
    <n v="0.86"/>
  </r>
  <r>
    <n v="1115"/>
    <s v="Kentucky"/>
    <s v="Whitley"/>
    <x v="0"/>
    <n v="7"/>
    <s v="2"/>
    <n v="0.16"/>
    <n v="7.0000000000000007E-2"/>
    <n v="0.24"/>
    <n v="36863"/>
    <n v="2.4857214264815801"/>
    <n v="0.86"/>
  </r>
  <r>
    <n v="1116"/>
    <s v="Kentucky"/>
    <s v="Wolfe"/>
    <x v="0"/>
    <n v="9"/>
    <s v="1"/>
    <n v="0.19"/>
    <n v="0.05"/>
    <n v="0.31"/>
    <n v="30144"/>
    <n v="0"/>
    <n v="0.88"/>
  </r>
  <r>
    <n v="1117"/>
    <s v="Kentucky"/>
    <s v="Woodford"/>
    <x v="0"/>
    <n v="2"/>
    <s v="2"/>
    <n v="0.19"/>
    <n v="7.0000000000000007E-2"/>
    <n v="0.09"/>
    <n v="66164"/>
    <n v="1.255272505103306"/>
    <n v="0.82"/>
  </r>
  <r>
    <n v="1118"/>
    <s v="Louisiana"/>
    <s v="Acadia"/>
    <x v="0"/>
    <n v="2"/>
    <s v="2"/>
    <n v="0.15"/>
    <n v="0.05"/>
    <n v="0.25"/>
    <n v="40484"/>
    <n v="2.2600713879850747"/>
    <n v="0.88"/>
  </r>
  <r>
    <n v="1119"/>
    <s v="Louisiana"/>
    <s v="Allen"/>
    <x v="0"/>
    <n v="6"/>
    <s v="2"/>
    <n v="0.15"/>
    <n v="0.05"/>
    <n v="0.16"/>
    <n v="44395"/>
    <n v="1.8864907251724818"/>
    <n v="0.74"/>
  </r>
  <r>
    <n v="1120"/>
    <s v="Louisiana"/>
    <s v="Ascension"/>
    <x v="0"/>
    <n v="2"/>
    <s v="3"/>
    <n v="0.12"/>
    <n v="0.05"/>
    <n v="0.11"/>
    <n v="77758"/>
    <n v="1.5563025007672873"/>
    <n v="0.89"/>
  </r>
  <r>
    <n v="1121"/>
    <s v="Louisiana"/>
    <s v="Assumption"/>
    <x v="0"/>
    <n v="6"/>
    <s v="2"/>
    <n v="0.18"/>
    <n v="0.05"/>
    <n v="0.2"/>
    <n v="48120"/>
    <n v="0.84509804001425681"/>
    <n v="0.86"/>
  </r>
  <r>
    <n v="1122"/>
    <s v="Louisiana"/>
    <s v="Avoyelles"/>
    <x v="0"/>
    <n v="6"/>
    <s v="2"/>
    <n v="0.17"/>
    <n v="0.06"/>
    <n v="0.25"/>
    <n v="37731"/>
    <n v="1.8325089127062364"/>
    <n v="0.81"/>
  </r>
  <r>
    <n v="1123"/>
    <s v="Louisiana"/>
    <s v="Beauregard"/>
    <x v="0"/>
    <n v="6"/>
    <s v="2"/>
    <n v="0.16"/>
    <n v="0.09"/>
    <n v="0.15"/>
    <n v="57005"/>
    <n v="1.8450980400142569"/>
    <n v="0.85"/>
  </r>
  <r>
    <n v="1124"/>
    <s v="Louisiana"/>
    <s v="Bienville"/>
    <x v="0"/>
    <n v="6"/>
    <s v="2"/>
    <n v="0.21"/>
    <n v="7.0000000000000007E-2"/>
    <n v="0.26"/>
    <n v="34047"/>
    <n v="1.3424226808222062"/>
    <n v="0.83"/>
  </r>
  <r>
    <n v="1125"/>
    <s v="Louisiana"/>
    <s v="Bossier"/>
    <x v="0"/>
    <n v="2"/>
    <s v="3"/>
    <n v="0.14000000000000001"/>
    <n v="0.1"/>
    <n v="0.14000000000000001"/>
    <n v="56754"/>
    <n v="1.9956351945975499"/>
    <n v="0.87"/>
  </r>
  <r>
    <n v="1126"/>
    <s v="Louisiana"/>
    <s v="Caddo"/>
    <x v="0"/>
    <n v="2"/>
    <s v="3"/>
    <n v="0.17"/>
    <n v="0.08"/>
    <n v="0.22"/>
    <n v="40467"/>
    <n v="3.2860071220794747"/>
    <n v="0.85"/>
  </r>
  <r>
    <n v="1127"/>
    <s v="Louisiana"/>
    <s v="Calcasieu"/>
    <x v="0"/>
    <n v="3"/>
    <s v="3"/>
    <n v="0.15"/>
    <n v="7.0000000000000007E-2"/>
    <n v="0.15"/>
    <n v="50531"/>
    <n v="2.9041743682841634"/>
    <n v="0.87"/>
  </r>
  <r>
    <n v="1128"/>
    <s v="Louisiana"/>
    <s v="Caldwell"/>
    <x v="0"/>
    <n v="8"/>
    <s v="1"/>
    <n v="0.18"/>
    <n v="0.06"/>
    <n v="0.2"/>
    <n v="40842"/>
    <n v="1.9444826721501687"/>
    <n v="0.81"/>
  </r>
  <r>
    <n v="1129"/>
    <s v="Louisiana"/>
    <s v="Cameron"/>
    <x v="0"/>
    <n v="3"/>
    <s v="1"/>
    <n v="0.16"/>
    <n v="0.06"/>
    <n v="0.14000000000000001"/>
    <n v="57299"/>
    <n v="1.4913616938342726"/>
    <n v="0.86"/>
  </r>
  <r>
    <n v="1130"/>
    <s v="Louisiana"/>
    <s v="Catahoula"/>
    <x v="0"/>
    <n v="9"/>
    <s v="1"/>
    <n v="0.17"/>
    <n v="0.05"/>
    <n v="0.24"/>
    <n v="35812"/>
    <n v="0"/>
    <n v="0.79"/>
  </r>
  <r>
    <n v="1131"/>
    <s v="Louisiana"/>
    <s v="Claiborne"/>
    <x v="0"/>
    <n v="6"/>
    <s v="2"/>
    <n v="0.19"/>
    <n v="0.06"/>
    <n v="0.27"/>
    <n v="33659"/>
    <n v="1.7634279935629373"/>
    <n v="0.67"/>
  </r>
  <r>
    <n v="1132"/>
    <s v="Louisiana"/>
    <s v="Concordia"/>
    <x v="0"/>
    <n v="7"/>
    <s v="2"/>
    <n v="0.17"/>
    <n v="0.05"/>
    <n v="0.25"/>
    <n v="35840"/>
    <n v="1.8195439355418688"/>
    <n v="0.8"/>
  </r>
  <r>
    <n v="1133"/>
    <s v="Louisiana"/>
    <s v="De Soto"/>
    <x v="0"/>
    <n v="2"/>
    <s v="2"/>
    <n v="0.18"/>
    <n v="7.0000000000000007E-2"/>
    <n v="0.18"/>
    <n v="44457"/>
    <n v="1.0413926851582251"/>
    <n v="0.86"/>
  </r>
  <r>
    <n v="1134"/>
    <s v="Louisiana"/>
    <s v="East Baton Rouge"/>
    <x v="0"/>
    <n v="2"/>
    <s v="3"/>
    <n v="0.14000000000000001"/>
    <n v="0.06"/>
    <n v="0.16"/>
    <n v="52945"/>
    <n v="3.388278863459639"/>
    <n v="0.86"/>
  </r>
  <r>
    <n v="1135"/>
    <s v="Louisiana"/>
    <s v="East Carroll"/>
    <x v="0"/>
    <n v="7"/>
    <s v="1"/>
    <n v="0.15"/>
    <n v="0.04"/>
    <n v="0.39"/>
    <n v="27714"/>
    <n v="1.0791812460476249"/>
    <n v="0.73"/>
  </r>
  <r>
    <n v="1136"/>
    <s v="Louisiana"/>
    <s v="East Feliciana"/>
    <x v="0"/>
    <n v="2"/>
    <s v="2"/>
    <n v="0.18"/>
    <n v="0.06"/>
    <n v="0.17"/>
    <n v="45174"/>
    <n v="2.888179493918325"/>
    <n v="0.75"/>
  </r>
  <r>
    <n v="1137"/>
    <s v="Louisiana"/>
    <s v="Evangeline"/>
    <x v="0"/>
    <n v="6"/>
    <s v="2"/>
    <n v="0.15"/>
    <n v="0.05"/>
    <n v="0.26"/>
    <n v="34113"/>
    <n v="2.2041199826559246"/>
    <n v="0.87"/>
  </r>
  <r>
    <n v="1138"/>
    <s v="Louisiana"/>
    <s v="Franklin"/>
    <x v="0"/>
    <n v="7"/>
    <s v="2"/>
    <n v="0.18"/>
    <n v="0.05"/>
    <n v="0.26"/>
    <n v="34446"/>
    <n v="1.6334684555795864"/>
    <n v="0.84"/>
  </r>
  <r>
    <n v="1139"/>
    <s v="Louisiana"/>
    <s v="Grant"/>
    <x v="0"/>
    <n v="3"/>
    <s v="2"/>
    <n v="0.15"/>
    <n v="7.0000000000000007E-2"/>
    <n v="0.17"/>
    <n v="43502"/>
    <n v="0"/>
    <n v="0.77"/>
  </r>
  <r>
    <n v="1140"/>
    <s v="Louisiana"/>
    <s v="Iberia"/>
    <x v="0"/>
    <n v="2"/>
    <s v="2"/>
    <n v="0.15"/>
    <n v="7.0000000000000007E-2"/>
    <n v="0.24"/>
    <n v="42909"/>
    <n v="2.1702617153949575"/>
    <n v="0.88"/>
  </r>
  <r>
    <n v="1141"/>
    <s v="Louisiana"/>
    <s v="Iberville"/>
    <x v="0"/>
    <n v="2"/>
    <s v="2"/>
    <n v="0.16"/>
    <n v="0.05"/>
    <n v="0.21"/>
    <n v="47917"/>
    <n v="0.95424250943932487"/>
    <n v="0.76"/>
  </r>
  <r>
    <n v="1142"/>
    <s v="Louisiana"/>
    <s v="Jackson"/>
    <x v="0"/>
    <n v="6"/>
    <s v="2"/>
    <n v="0.2"/>
    <n v="7.0000000000000007E-2"/>
    <n v="0.2"/>
    <n v="40828"/>
    <n v="1.414973347970818"/>
    <n v="0.78"/>
  </r>
  <r>
    <n v="1143"/>
    <s v="Louisiana"/>
    <s v="Jefferson"/>
    <x v="0"/>
    <n v="1"/>
    <s v="3"/>
    <n v="0.17"/>
    <n v="0.05"/>
    <n v="0.15"/>
    <n v="50871"/>
    <n v="3.318272080211627"/>
    <n v="0.85"/>
  </r>
  <r>
    <n v="1144"/>
    <s v="Louisiana"/>
    <s v="Jefferson Davis"/>
    <x v="0"/>
    <n v="6"/>
    <s v="2"/>
    <n v="0.16"/>
    <n v="0.05"/>
    <n v="0.17"/>
    <n v="44492"/>
    <n v="1.9138138523837167"/>
    <n v="0.86"/>
  </r>
  <r>
    <n v="1145"/>
    <s v="Louisiana"/>
    <s v="Lafayette"/>
    <x v="0"/>
    <n v="2"/>
    <s v="3"/>
    <n v="0.13"/>
    <n v="0.06"/>
    <n v="0.15"/>
    <n v="57821"/>
    <n v="3.0476641946015599"/>
    <n v="0.88"/>
  </r>
  <r>
    <n v="1146"/>
    <s v="Louisiana"/>
    <s v="Lafourche"/>
    <x v="0"/>
    <n v="3"/>
    <s v="2"/>
    <n v="0.15"/>
    <n v="0.04"/>
    <n v="0.16"/>
    <n v="52651"/>
    <n v="2.3324384599156054"/>
    <n v="0.87"/>
  </r>
  <r>
    <n v="1147"/>
    <s v="Louisiana"/>
    <s v="La Salle"/>
    <x v="0"/>
    <n v="6"/>
    <s v="2"/>
    <n v="0.17"/>
    <n v="0.05"/>
    <n v="0.18"/>
    <n v="45742"/>
    <n v="1.9138138523837167"/>
    <n v="0.79"/>
  </r>
  <r>
    <n v="1148"/>
    <s v="Louisiana"/>
    <s v="Lincoln"/>
    <x v="0"/>
    <n v="4"/>
    <s v="2"/>
    <n v="0.14000000000000001"/>
    <n v="0.05"/>
    <n v="0.23"/>
    <n v="36525"/>
    <n v="2.2504200023088941"/>
    <n v="0.79"/>
  </r>
  <r>
    <n v="1149"/>
    <s v="Louisiana"/>
    <s v="Livingston"/>
    <x v="0"/>
    <n v="2"/>
    <s v="3"/>
    <n v="0.13"/>
    <n v="0.06"/>
    <n v="0.11"/>
    <n v="63088"/>
    <n v="1.7781512503836436"/>
    <n v="0.89"/>
  </r>
  <r>
    <n v="1150"/>
    <s v="Louisiana"/>
    <s v="Madison"/>
    <x v="0"/>
    <n v="7"/>
    <s v="2"/>
    <n v="0.14000000000000001"/>
    <n v="0.05"/>
    <n v="0.36"/>
    <n v="28452"/>
    <n v="1.414973347970818"/>
    <n v="0.76"/>
  </r>
  <r>
    <n v="1151"/>
    <s v="Louisiana"/>
    <s v="Morehouse"/>
    <x v="0"/>
    <n v="6"/>
    <s v="2"/>
    <n v="0.19"/>
    <n v="0.06"/>
    <n v="0.27"/>
    <n v="34023"/>
    <n v="2.0791812460476247"/>
    <n v="0.84"/>
  </r>
  <r>
    <n v="1152"/>
    <s v="Louisiana"/>
    <s v="Natchitoches"/>
    <x v="0"/>
    <n v="6"/>
    <s v="2"/>
    <n v="0.17"/>
    <n v="0.05"/>
    <n v="0.31"/>
    <n v="36298"/>
    <n v="2.0530784434834195"/>
    <n v="0.82"/>
  </r>
  <r>
    <n v="1153"/>
    <s v="Louisiana"/>
    <s v="Orleans"/>
    <x v="0"/>
    <n v="1"/>
    <s v="3"/>
    <n v="0.15"/>
    <n v="0.05"/>
    <n v="0.23"/>
    <n v="38855"/>
    <n v="3.2081725266671217"/>
    <n v="0.85"/>
  </r>
  <r>
    <n v="1154"/>
    <s v="Louisiana"/>
    <s v="Ouachita"/>
    <x v="0"/>
    <n v="3"/>
    <s v="3"/>
    <n v="0.15"/>
    <n v="7.0000000000000007E-2"/>
    <n v="0.21"/>
    <n v="44371"/>
    <n v="2.9623693356700209"/>
    <n v="0.85"/>
  </r>
  <r>
    <n v="1155"/>
    <s v="Louisiana"/>
    <s v="Plaquemines"/>
    <x v="0"/>
    <n v="1"/>
    <s v="2"/>
    <n v="0.13"/>
    <n v="0.08"/>
    <n v="0.15"/>
    <n v="58643"/>
    <n v="0"/>
    <n v="0.88"/>
  </r>
  <r>
    <n v="1156"/>
    <s v="Louisiana"/>
    <s v="Pointe Coupee"/>
    <x v="0"/>
    <n v="2"/>
    <s v="2"/>
    <n v="0.21"/>
    <n v="0.05"/>
    <n v="0.2"/>
    <n v="46603"/>
    <n v="1.414973347970818"/>
    <n v="0.82"/>
  </r>
  <r>
    <n v="1157"/>
    <s v="Louisiana"/>
    <s v="Rapides"/>
    <x v="0"/>
    <n v="3"/>
    <s v="3"/>
    <n v="0.16"/>
    <n v="0.08"/>
    <n v="0.19"/>
    <n v="48116"/>
    <n v="3.0681858617461617"/>
    <n v="0.86"/>
  </r>
  <r>
    <n v="1158"/>
    <s v="Louisiana"/>
    <s v="Red River"/>
    <x v="0"/>
    <n v="8"/>
    <s v="1"/>
    <n v="0.19"/>
    <n v="0.05"/>
    <n v="0.23"/>
    <n v="36865"/>
    <n v="1.5797835966168101"/>
    <n v="0.83"/>
  </r>
  <r>
    <n v="1159"/>
    <s v="Louisiana"/>
    <s v="Richland"/>
    <x v="0"/>
    <n v="6"/>
    <s v="2"/>
    <n v="0.18"/>
    <n v="0.05"/>
    <n v="0.25"/>
    <n v="35103"/>
    <n v="1.8061799739838871"/>
    <n v="0.82"/>
  </r>
  <r>
    <n v="1160"/>
    <s v="Louisiana"/>
    <s v="Sabine"/>
    <x v="0"/>
    <n v="6"/>
    <s v="2"/>
    <n v="0.21"/>
    <n v="7.0000000000000007E-2"/>
    <n v="0.23"/>
    <n v="36423"/>
    <n v="1.3979400086720377"/>
    <n v="0.82"/>
  </r>
  <r>
    <n v="1161"/>
    <s v="Louisiana"/>
    <s v="St. Bernard"/>
    <x v="0"/>
    <n v="1"/>
    <s v="2"/>
    <n v="0.11"/>
    <n v="0.04"/>
    <n v="0.2"/>
    <n v="43983"/>
    <n v="1.6127838567197355"/>
    <n v="0.91"/>
  </r>
  <r>
    <n v="1162"/>
    <s v="Louisiana"/>
    <s v="St. Charles"/>
    <x v="0"/>
    <n v="1"/>
    <s v="2"/>
    <n v="0.14000000000000001"/>
    <n v="0.05"/>
    <n v="0.13"/>
    <n v="67585"/>
    <n v="1.7781512503836436"/>
    <n v="0.88"/>
  </r>
  <r>
    <n v="1163"/>
    <s v="Louisiana"/>
    <s v="St. Helena"/>
    <x v="0"/>
    <n v="2"/>
    <s v="2"/>
    <n v="0.2"/>
    <n v="0.06"/>
    <n v="0.19"/>
    <n v="38699"/>
    <n v="1.8808135922807914"/>
    <n v="0.86"/>
  </r>
  <r>
    <n v="1164"/>
    <s v="Louisiana"/>
    <s v="St. James"/>
    <x v="0"/>
    <n v="1"/>
    <s v="2"/>
    <n v="0.17"/>
    <n v="0.05"/>
    <n v="0.17"/>
    <n v="53903"/>
    <n v="1.6532125137753437"/>
    <n v="0.86"/>
  </r>
  <r>
    <n v="1165"/>
    <s v="Louisiana"/>
    <s v="St. John the Baptist"/>
    <x v="0"/>
    <n v="1"/>
    <s v="2"/>
    <n v="0.14000000000000001"/>
    <n v="0.06"/>
    <n v="0.18"/>
    <n v="50830"/>
    <n v="0"/>
    <n v="0.89"/>
  </r>
  <r>
    <n v="1166"/>
    <s v="Louisiana"/>
    <s v="St. Landry"/>
    <x v="0"/>
    <n v="4"/>
    <s v="2"/>
    <n v="0.16"/>
    <n v="0.05"/>
    <n v="0.32"/>
    <n v="36624"/>
    <n v="2.3961993470957363"/>
    <n v="0.88"/>
  </r>
  <r>
    <n v="1167"/>
    <s v="Louisiana"/>
    <s v="St. Martin"/>
    <x v="0"/>
    <n v="2"/>
    <s v="2"/>
    <n v="0.15"/>
    <n v="0.05"/>
    <n v="0.19"/>
    <n v="46229"/>
    <n v="1.6434526764861874"/>
    <n v="0.88"/>
  </r>
  <r>
    <n v="1168"/>
    <s v="Louisiana"/>
    <s v="St. Mary"/>
    <x v="0"/>
    <n v="4"/>
    <s v="2"/>
    <n v="0.17"/>
    <n v="0.06"/>
    <n v="0.21"/>
    <n v="39764"/>
    <n v="2.271841606536499"/>
    <n v="0.87"/>
  </r>
  <r>
    <n v="1169"/>
    <s v="Louisiana"/>
    <s v="St. Tammany"/>
    <x v="1"/>
    <n v="1"/>
    <s v="3"/>
    <n v="0.17"/>
    <n v="7.0000000000000007E-2"/>
    <n v="0.12"/>
    <n v="67054"/>
    <n v="2.9518230353159121"/>
    <n v="0.85"/>
  </r>
  <r>
    <n v="1170"/>
    <s v="Louisiana"/>
    <s v="Tangipahoa"/>
    <x v="0"/>
    <n v="3"/>
    <s v="3"/>
    <n v="0.14000000000000001"/>
    <n v="0.06"/>
    <n v="0.17"/>
    <n v="47128"/>
    <n v="2.6253124509616739"/>
    <n v="0.87"/>
  </r>
  <r>
    <n v="1171"/>
    <s v="Louisiana"/>
    <s v="Tensas"/>
    <x v="0"/>
    <n v="9"/>
    <s v="1"/>
    <n v="0.24"/>
    <n v="0.06"/>
    <n v="0.31"/>
    <n v="28962"/>
    <n v="0"/>
    <n v="0.79"/>
  </r>
  <r>
    <n v="1172"/>
    <s v="Louisiana"/>
    <s v="Terrebonne"/>
    <x v="0"/>
    <n v="3"/>
    <s v="3"/>
    <n v="0.14000000000000001"/>
    <n v="0.06"/>
    <n v="0.17"/>
    <n v="51665"/>
    <n v="2.5843312243675309"/>
    <n v="0.89"/>
  </r>
  <r>
    <n v="1173"/>
    <s v="Louisiana"/>
    <s v="Union"/>
    <x v="0"/>
    <n v="3"/>
    <s v="2"/>
    <n v="0.21"/>
    <n v="7.0000000000000007E-2"/>
    <n v="0.18"/>
    <n v="43584"/>
    <n v="1.4313637641589874"/>
    <n v="0.81"/>
  </r>
  <r>
    <n v="1174"/>
    <s v="Louisiana"/>
    <s v="Vermilion"/>
    <x v="0"/>
    <n v="2"/>
    <s v="2"/>
    <n v="0.15"/>
    <n v="0.05"/>
    <n v="0.18"/>
    <n v="48263"/>
    <n v="1.9822712330395684"/>
    <n v="0.88"/>
  </r>
  <r>
    <n v="1175"/>
    <s v="Louisiana"/>
    <s v="Vernon"/>
    <x v="0"/>
    <n v="5"/>
    <s v="2"/>
    <n v="0.12"/>
    <n v="0.18"/>
    <n v="0.16"/>
    <n v="47664"/>
    <n v="2.1003705451175629"/>
    <n v="0.84"/>
  </r>
  <r>
    <n v="1176"/>
    <s v="Louisiana"/>
    <s v="Washington"/>
    <x v="0"/>
    <n v="6"/>
    <s v="2"/>
    <n v="0.18"/>
    <n v="7.0000000000000007E-2"/>
    <n v="0.24"/>
    <n v="36850"/>
    <n v="1.919078092376074"/>
    <n v="0.84"/>
  </r>
  <r>
    <n v="1177"/>
    <s v="Louisiana"/>
    <s v="Webster"/>
    <x v="0"/>
    <n v="2"/>
    <s v="2"/>
    <n v="0.2"/>
    <n v="7.0000000000000007E-2"/>
    <n v="0.25"/>
    <n v="35070"/>
    <n v="2.287801729930226"/>
    <n v="0.82"/>
  </r>
  <r>
    <n v="1178"/>
    <s v="Louisiana"/>
    <s v="West Baton Rouge"/>
    <x v="0"/>
    <n v="2"/>
    <s v="2"/>
    <n v="0.14000000000000001"/>
    <n v="0.05"/>
    <n v="0.12"/>
    <n v="58205"/>
    <n v="0"/>
    <n v="0.87"/>
  </r>
  <r>
    <n v="1179"/>
    <s v="Louisiana"/>
    <s v="West Carroll"/>
    <x v="0"/>
    <n v="9"/>
    <s v="2"/>
    <n v="0.19"/>
    <n v="0.05"/>
    <n v="0.22"/>
    <n v="39332"/>
    <n v="1.3424226808222062"/>
    <n v="0.81"/>
  </r>
  <r>
    <n v="1180"/>
    <s v="Louisiana"/>
    <s v="West Feliciana"/>
    <x v="0"/>
    <n v="2"/>
    <s v="2"/>
    <n v="0.15"/>
    <n v="0.04"/>
    <n v="0.16"/>
    <n v="60296"/>
    <n v="1.1139433523068367"/>
    <n v="0.54"/>
  </r>
  <r>
    <n v="1181"/>
    <s v="Louisiana"/>
    <s v="Winn"/>
    <x v="0"/>
    <n v="6"/>
    <s v="2"/>
    <n v="0.19"/>
    <n v="0.06"/>
    <n v="0.2"/>
    <n v="40133"/>
    <n v="1.7853298350107671"/>
    <n v="0.74"/>
  </r>
  <r>
    <n v="1182"/>
    <s v="Maine"/>
    <s v="Androscoggin"/>
    <x v="0"/>
    <n v="3"/>
    <s v="3"/>
    <n v="0.18"/>
    <n v="0.08"/>
    <n v="0.12"/>
    <n v="49935"/>
    <n v="2.7331972651065692"/>
    <n v="0.85"/>
  </r>
  <r>
    <n v="1183"/>
    <s v="Maine"/>
    <s v="Aroostook"/>
    <x v="0"/>
    <n v="7"/>
    <s v="2"/>
    <n v="0.24"/>
    <n v="0.09"/>
    <n v="0.15"/>
    <n v="39450"/>
    <n v="2.4409090820652177"/>
    <n v="0.79"/>
  </r>
  <r>
    <n v="1184"/>
    <s v="Maine"/>
    <s v="Cumberland"/>
    <x v="0"/>
    <n v="2"/>
    <s v="3"/>
    <n v="0.18"/>
    <n v="7.0000000000000007E-2"/>
    <n v="0.08"/>
    <n v="71586"/>
    <n v="3.0199466816788423"/>
    <n v="0.83"/>
  </r>
  <r>
    <n v="1185"/>
    <s v="Maine"/>
    <s v="Franklin"/>
    <x v="0"/>
    <n v="6"/>
    <s v="2"/>
    <n v="0.22"/>
    <n v="0.09"/>
    <n v="0.14000000000000001"/>
    <n v="49561"/>
    <n v="1.6901960800285136"/>
    <n v="0.78"/>
  </r>
  <r>
    <n v="1186"/>
    <s v="Maine"/>
    <s v="Hancock"/>
    <x v="0"/>
    <n v="6"/>
    <s v="2"/>
    <n v="0.25"/>
    <n v="0.08"/>
    <n v="0.11"/>
    <n v="52148"/>
    <n v="2.0043213737826426"/>
    <n v="0.78"/>
  </r>
  <r>
    <n v="1187"/>
    <s v="Maine"/>
    <s v="Kennebec"/>
    <x v="0"/>
    <n v="4"/>
    <s v="3"/>
    <n v="0.2"/>
    <n v="0.09"/>
    <n v="0.11"/>
    <n v="52154"/>
    <n v="2.6314437690131722"/>
    <n v="0.83"/>
  </r>
  <r>
    <n v="1188"/>
    <s v="Maine"/>
    <s v="Knox"/>
    <x v="0"/>
    <n v="7"/>
    <s v="2"/>
    <n v="0.25"/>
    <n v="0.08"/>
    <n v="0.11"/>
    <n v="56678"/>
    <n v="2.1818435879447726"/>
    <n v="0.75"/>
  </r>
  <r>
    <n v="1189"/>
    <s v="Maine"/>
    <s v="Lincoln"/>
    <x v="0"/>
    <n v="8"/>
    <s v="2"/>
    <n v="0.28000000000000003"/>
    <n v="0.09"/>
    <n v="0.11"/>
    <n v="56211"/>
    <n v="1.9637878273455553"/>
    <n v="0.75"/>
  </r>
  <r>
    <n v="1190"/>
    <s v="Maine"/>
    <s v="Oxford"/>
    <x v="0"/>
    <n v="6"/>
    <s v="2"/>
    <n v="0.22"/>
    <n v="0.09"/>
    <n v="0.16"/>
    <n v="44243"/>
    <n v="1.7075701760979363"/>
    <n v="0.83"/>
  </r>
  <r>
    <n v="1191"/>
    <s v="Maine"/>
    <s v="Penobscot"/>
    <x v="0"/>
    <n v="3"/>
    <s v="3"/>
    <n v="0.19"/>
    <n v="0.08"/>
    <n v="0.14000000000000001"/>
    <n v="47840"/>
    <n v="2.8014037100173552"/>
    <n v="0.83"/>
  </r>
  <r>
    <n v="1192"/>
    <s v="Maine"/>
    <s v="Piscataquis"/>
    <x v="0"/>
    <n v="8"/>
    <s v="2"/>
    <n v="0.27"/>
    <n v="0.1"/>
    <n v="0.17"/>
    <n v="40066"/>
    <n v="1.8808135922807914"/>
    <n v="0.77"/>
  </r>
  <r>
    <n v="1193"/>
    <s v="Maine"/>
    <s v="Sagadahoc"/>
    <x v="0"/>
    <n v="2"/>
    <s v="2"/>
    <n v="0.22"/>
    <n v="0.11"/>
    <n v="0.09"/>
    <n v="65969"/>
    <n v="0"/>
    <n v="0.81"/>
  </r>
  <r>
    <n v="1194"/>
    <s v="Maine"/>
    <s v="Somerset"/>
    <x v="0"/>
    <n v="6"/>
    <s v="2"/>
    <n v="0.21"/>
    <n v="0.09"/>
    <n v="0.16"/>
    <n v="43755"/>
    <n v="1.7075701760979363"/>
    <n v="0.83"/>
  </r>
  <r>
    <n v="1195"/>
    <s v="Maine"/>
    <s v="Waldo"/>
    <x v="0"/>
    <n v="6"/>
    <s v="2"/>
    <n v="0.22"/>
    <n v="0.08"/>
    <n v="0.13"/>
    <n v="49482"/>
    <n v="1.414973347970818"/>
    <n v="0.8"/>
  </r>
  <r>
    <n v="1196"/>
    <s v="Maine"/>
    <s v="Washington"/>
    <x v="0"/>
    <n v="7"/>
    <s v="2"/>
    <n v="0.24"/>
    <n v="0.1"/>
    <n v="0.18"/>
    <n v="39522"/>
    <n v="1.7075701760979363"/>
    <n v="0.78"/>
  </r>
  <r>
    <n v="1197"/>
    <s v="Maine"/>
    <s v="York"/>
    <x v="0"/>
    <n v="2"/>
    <s v="3"/>
    <n v="0.2"/>
    <n v="0.08"/>
    <n v="0.09"/>
    <n v="65984"/>
    <n v="2.406540180433955"/>
    <n v="0.83"/>
  </r>
  <r>
    <n v="1198"/>
    <s v="Maryland"/>
    <s v="Allegany"/>
    <x v="0"/>
    <n v="3"/>
    <s v="2"/>
    <n v="0.2"/>
    <n v="7.0000000000000007E-2"/>
    <n v="0.15"/>
    <n v="43535"/>
    <n v="2.6127838567197355"/>
    <n v="0.74"/>
  </r>
  <r>
    <n v="1199"/>
    <s v="Maryland"/>
    <s v="Anne Arundel"/>
    <x v="0"/>
    <n v="1"/>
    <s v="3"/>
    <n v="0.15"/>
    <n v="0.09"/>
    <n v="7.0000000000000007E-2"/>
    <n v="97051"/>
    <n v="2.8325089127062362"/>
    <n v="0.85"/>
  </r>
  <r>
    <n v="1200"/>
    <s v="Maryland"/>
    <s v="Baltimore"/>
    <x v="0"/>
    <n v="1"/>
    <s v="3"/>
    <n v="0.17"/>
    <n v="0.06"/>
    <n v="0.1"/>
    <n v="75836"/>
    <n v="3.3142886609474975"/>
    <n v="0.83"/>
  </r>
  <r>
    <n v="1201"/>
    <s v="Maryland"/>
    <s v="Calvert"/>
    <x v="0"/>
    <n v="1"/>
    <s v="2"/>
    <n v="0.15"/>
    <n v="0.09"/>
    <n v="0.05"/>
    <n v="106270"/>
    <n v="1.8750612633917001"/>
    <n v="0.87"/>
  </r>
  <r>
    <n v="1202"/>
    <s v="Maryland"/>
    <s v="Caroline"/>
    <x v="0"/>
    <n v="6"/>
    <s v="2"/>
    <n v="0.16"/>
    <n v="7.0000000000000007E-2"/>
    <n v="0.13"/>
    <n v="56627"/>
    <n v="0"/>
    <n v="0.86"/>
  </r>
  <r>
    <n v="1203"/>
    <s v="Maryland"/>
    <s v="Carroll"/>
    <x v="0"/>
    <n v="1"/>
    <s v="3"/>
    <n v="0.17"/>
    <n v="0.06"/>
    <n v="0.06"/>
    <n v="95956"/>
    <n v="2.5646660642520893"/>
    <n v="0.84"/>
  </r>
  <r>
    <n v="1204"/>
    <s v="Maryland"/>
    <s v="Cecil"/>
    <x v="1"/>
    <n v="1"/>
    <s v="3"/>
    <n v="0.16"/>
    <n v="7.0000000000000007E-2"/>
    <n v="0.08"/>
    <n v="72739"/>
    <n v="2.0413926851582249"/>
    <n v="0.87"/>
  </r>
  <r>
    <n v="1205"/>
    <s v="Maryland"/>
    <s v="Charles"/>
    <x v="0"/>
    <n v="1"/>
    <s v="3"/>
    <n v="0.13"/>
    <n v="0.1"/>
    <n v="0.06"/>
    <n v="92616"/>
    <n v="2.0413926851582249"/>
    <n v="0.89"/>
  </r>
  <r>
    <n v="1206"/>
    <s v="Maryland"/>
    <s v="Dorchester"/>
    <x v="0"/>
    <n v="6"/>
    <s v="2"/>
    <n v="0.22"/>
    <n v="0.08"/>
    <n v="0.15"/>
    <n v="48682"/>
    <n v="2.1072099696478683"/>
    <n v="0.82"/>
  </r>
  <r>
    <n v="1207"/>
    <s v="Maryland"/>
    <s v="Frederick"/>
    <x v="0"/>
    <n v="1"/>
    <s v="3"/>
    <n v="0.14000000000000001"/>
    <n v="7.0000000000000007E-2"/>
    <n v="0.06"/>
    <n v="95196"/>
    <n v="2.4502491083193609"/>
    <n v="0.86"/>
  </r>
  <r>
    <n v="1208"/>
    <s v="Maryland"/>
    <s v="Garrett"/>
    <x v="0"/>
    <n v="6"/>
    <s v="2"/>
    <n v="0.22"/>
    <n v="7.0000000000000007E-2"/>
    <n v="0.12"/>
    <n v="49147"/>
    <n v="1.7781512503836436"/>
    <n v="0.8"/>
  </r>
  <r>
    <n v="1209"/>
    <s v="Maryland"/>
    <s v="Harford"/>
    <x v="0"/>
    <n v="1"/>
    <s v="3"/>
    <n v="0.16"/>
    <n v="0.08"/>
    <n v="7.0000000000000007E-2"/>
    <n v="87959"/>
    <n v="2.4082399653118496"/>
    <n v="0.85"/>
  </r>
  <r>
    <n v="1210"/>
    <s v="Maryland"/>
    <s v="Howard"/>
    <x v="0"/>
    <n v="1"/>
    <s v="3"/>
    <n v="0.14000000000000001"/>
    <n v="0.06"/>
    <n v="0.05"/>
    <n v="116719"/>
    <n v="2.7075701760979363"/>
    <n v="0.87"/>
  </r>
  <r>
    <n v="1211"/>
    <s v="Maryland"/>
    <s v="Kent"/>
    <x v="0"/>
    <n v="6"/>
    <s v="2"/>
    <n v="0.27"/>
    <n v="0.08"/>
    <n v="0.12"/>
    <n v="55514"/>
    <n v="2.0969100130080562"/>
    <n v="0.7"/>
  </r>
  <r>
    <n v="1212"/>
    <s v="Maryland"/>
    <s v="Montgomery"/>
    <x v="0"/>
    <n v="1"/>
    <s v="4"/>
    <n v="0.16"/>
    <n v="0.04"/>
    <n v="7.0000000000000007E-2"/>
    <n v="107758"/>
    <n v="3.3068537486930087"/>
    <n v="0.85"/>
  </r>
  <r>
    <n v="1213"/>
    <s v="Maryland"/>
    <s v="b&quot;Prince Georges&quot;"/>
    <x v="0"/>
    <n v="1"/>
    <s v="3"/>
    <n v="0.13"/>
    <n v="0.06"/>
    <n v="0.08"/>
    <n v="82445"/>
    <n v="2.8331471119127851"/>
    <n v="0.86"/>
  </r>
  <r>
    <n v="1214"/>
    <s v="Maryland"/>
    <s v="b&quot;Queen Annes&quot;"/>
    <x v="0"/>
    <n v="1"/>
    <s v="2"/>
    <n v="0.19"/>
    <n v="7.0000000000000007E-2"/>
    <n v="0.06"/>
    <n v="93751"/>
    <n v="0"/>
    <n v="0.82"/>
  </r>
  <r>
    <n v="1215"/>
    <s v="Maryland"/>
    <s v="b&quot;St. Marys&quot;"/>
    <x v="0"/>
    <n v="3"/>
    <s v="3"/>
    <n v="0.13"/>
    <n v="0.11"/>
    <n v="0.08"/>
    <n v="89964"/>
    <n v="2.0413926851582249"/>
    <n v="0.87"/>
  </r>
  <r>
    <n v="1216"/>
    <s v="Maryland"/>
    <s v="Somerset"/>
    <x v="0"/>
    <n v="2"/>
    <s v="2"/>
    <n v="0.17"/>
    <n v="0.06"/>
    <n v="0.19"/>
    <n v="42098"/>
    <n v="1.954242509439325"/>
    <n v="0.67"/>
  </r>
  <r>
    <n v="1217"/>
    <s v="Maryland"/>
    <s v="Talbot"/>
    <x v="0"/>
    <n v="6"/>
    <s v="2"/>
    <n v="0.28999999999999998"/>
    <n v="0.09"/>
    <n v="0.09"/>
    <n v="64245"/>
    <n v="2.1238516409670858"/>
    <n v="0.73"/>
  </r>
  <r>
    <n v="1218"/>
    <s v="Maryland"/>
    <s v="Washington"/>
    <x v="0"/>
    <n v="2"/>
    <s v="3"/>
    <n v="0.17"/>
    <n v="7.0000000000000007E-2"/>
    <n v="0.11"/>
    <n v="62556"/>
    <n v="2.6304278750250241"/>
    <n v="0.82"/>
  </r>
  <r>
    <n v="1219"/>
    <s v="Maryland"/>
    <s v="Wicomico"/>
    <x v="0"/>
    <n v="2"/>
    <s v="3"/>
    <n v="0.16"/>
    <n v="7.0000000000000007E-2"/>
    <n v="0.14000000000000001"/>
    <n v="54313"/>
    <n v="2.6304278750250241"/>
    <n v="0.83"/>
  </r>
  <r>
    <n v="1220"/>
    <s v="Maryland"/>
    <s v="Worcester"/>
    <x v="0"/>
    <n v="2"/>
    <s v="2"/>
    <n v="0.28000000000000003"/>
    <n v="0.1"/>
    <n v="0.1"/>
    <n v="59266"/>
    <n v="1.6627578316815741"/>
    <n v="0.74"/>
  </r>
  <r>
    <n v="1221"/>
    <s v="Maryland"/>
    <s v="Baltimore City"/>
    <x v="0"/>
    <n v="1"/>
    <s v="3"/>
    <n v="0.14000000000000001"/>
    <n v="0.05"/>
    <n v="0.18"/>
    <n v="50501"/>
    <n v="3.7206553565517244"/>
    <n v="0.86"/>
  </r>
  <r>
    <n v="1222"/>
    <s v="Massachusetts"/>
    <s v="Barnstable"/>
    <x v="0"/>
    <n v="3"/>
    <s v="3"/>
    <n v="0.31"/>
    <n v="0.08"/>
    <n v="0.08"/>
    <n v="69001"/>
    <n v="2.6424645202421213"/>
    <n v="0.71"/>
  </r>
  <r>
    <n v="1223"/>
    <s v="Massachusetts"/>
    <s v="Berkshire"/>
    <x v="0"/>
    <n v="3"/>
    <s v="3"/>
    <n v="0.23"/>
    <n v="0.06"/>
    <n v="0.11"/>
    <n v="58375"/>
    <n v="2.568201724066995"/>
    <n v="0.78"/>
  </r>
  <r>
    <n v="1224"/>
    <s v="Massachusetts"/>
    <s v="Bristol"/>
    <x v="0"/>
    <n v="1"/>
    <s v="3"/>
    <n v="0.17"/>
    <n v="0.05"/>
    <n v="0.1"/>
    <n v="66005"/>
    <n v="3.1003705451175629"/>
    <n v="0.85"/>
  </r>
  <r>
    <n v="1225"/>
    <s v="Massachusetts"/>
    <s v="Dukes"/>
    <x v="0"/>
    <n v="7"/>
    <s v="2"/>
    <n v="0.24"/>
    <n v="0.05"/>
    <n v="0.08"/>
    <n v="70224"/>
    <n v="1.9395192526186185"/>
    <n v="0.77"/>
  </r>
  <r>
    <n v="1226"/>
    <s v="Massachusetts"/>
    <s v="Essex"/>
    <x v="1"/>
    <n v="1"/>
    <s v="3"/>
    <n v="0.17"/>
    <n v="0.04"/>
    <n v="0.1"/>
    <n v="76373"/>
    <n v="3.180412632838324"/>
    <n v="0.84"/>
  </r>
  <r>
    <n v="1227"/>
    <s v="Massachusetts"/>
    <s v="Franklin"/>
    <x v="0"/>
    <n v="4"/>
    <s v="2"/>
    <n v="0.22"/>
    <n v="7.0000000000000007E-2"/>
    <n v="0.1"/>
    <n v="58992"/>
    <n v="1.954242509439325"/>
    <n v="0.82"/>
  </r>
  <r>
    <n v="1228"/>
    <s v="Massachusetts"/>
    <s v="Hampden"/>
    <x v="0"/>
    <n v="2"/>
    <s v="3"/>
    <n v="0.17"/>
    <n v="0.06"/>
    <n v="0.16"/>
    <n v="52682"/>
    <n v="3.2420442393695508"/>
    <n v="0.85"/>
  </r>
  <r>
    <n v="1229"/>
    <s v="Massachusetts"/>
    <s v="Hampshire"/>
    <x v="0"/>
    <n v="2"/>
    <s v="3"/>
    <n v="0.17"/>
    <n v="0.05"/>
    <n v="0.1"/>
    <n v="74456"/>
    <n v="2.2405492482825999"/>
    <n v="0.73"/>
  </r>
  <r>
    <n v="1230"/>
    <s v="Massachusetts"/>
    <s v="Middlesex"/>
    <x v="1"/>
    <n v="1"/>
    <s v="4"/>
    <n v="0.15"/>
    <n v="0.04"/>
    <n v="7.0000000000000007E-2"/>
    <n v="100374"/>
    <n v="3.5485122563410356"/>
    <n v="0.84"/>
  </r>
  <r>
    <n v="1231"/>
    <s v="Massachusetts"/>
    <s v="Nantucket"/>
    <x v="0"/>
    <n v="7"/>
    <s v="2"/>
    <n v="0.15"/>
    <n v="0.05"/>
    <n v="0.06"/>
    <n v="97525"/>
    <n v="1.3010299956639813"/>
    <n v="0.86"/>
  </r>
  <r>
    <n v="1232"/>
    <s v="Massachusetts"/>
    <s v="Norfolk"/>
    <x v="1"/>
    <n v="1"/>
    <s v="3"/>
    <n v="0.17"/>
    <n v="0.04"/>
    <n v="0.06"/>
    <n v="100184"/>
    <n v="3.1766699326681498"/>
    <n v="0.84"/>
  </r>
  <r>
    <n v="1233"/>
    <s v="Massachusetts"/>
    <s v="Plymouth"/>
    <x v="1"/>
    <n v="1"/>
    <s v="3"/>
    <n v="0.18"/>
    <n v="0.06"/>
    <n v="0.06"/>
    <n v="89678"/>
    <n v="3.1513698502474603"/>
    <n v="0.84"/>
  </r>
  <r>
    <n v="1234"/>
    <s v="Massachusetts"/>
    <s v="Suffolk"/>
    <x v="1"/>
    <n v="1"/>
    <s v="3"/>
    <n v="0.12"/>
    <n v="0.03"/>
    <n v="0.16"/>
    <n v="68743"/>
    <n v="3.7892280572673349"/>
    <n v="0.85"/>
  </r>
  <r>
    <n v="1235"/>
    <s v="Massachusetts"/>
    <s v="Worcester"/>
    <x v="1"/>
    <n v="2"/>
    <s v="3"/>
    <n v="0.16"/>
    <n v="0.05"/>
    <n v="0.09"/>
    <n v="71767"/>
    <n v="3.2787536009528289"/>
    <n v="0.85"/>
  </r>
  <r>
    <n v="1236"/>
    <s v="Michigan"/>
    <s v="Alcona"/>
    <x v="0"/>
    <n v="9"/>
    <s v="2"/>
    <n v="0.36"/>
    <n v="0.13"/>
    <n v="0.19"/>
    <n v="39862"/>
    <n v="0"/>
    <n v="0.7"/>
  </r>
  <r>
    <n v="1237"/>
    <s v="Michigan"/>
    <s v="Alger"/>
    <x v="0"/>
    <n v="7"/>
    <s v="1"/>
    <n v="0.26"/>
    <n v="0.09"/>
    <n v="0.11"/>
    <n v="47441"/>
    <n v="1.0791812460476249"/>
    <n v="0.68"/>
  </r>
  <r>
    <n v="1238"/>
    <s v="Michigan"/>
    <s v="Allegan"/>
    <x v="0"/>
    <n v="4"/>
    <s v="3"/>
    <n v="0.17"/>
    <n v="0.05"/>
    <n v="0.11"/>
    <n v="62247"/>
    <n v="1.414973347970818"/>
    <n v="0.86"/>
  </r>
  <r>
    <n v="1239"/>
    <s v="Michigan"/>
    <s v="Alpena"/>
    <x v="0"/>
    <n v="7"/>
    <s v="2"/>
    <n v="0.23"/>
    <n v="0.09"/>
    <n v="0.15"/>
    <n v="42792"/>
    <n v="2.1003705451175629"/>
    <n v="0.82"/>
  </r>
  <r>
    <n v="1240"/>
    <s v="Michigan"/>
    <s v="Antrim"/>
    <x v="0"/>
    <n v="9"/>
    <s v="2"/>
    <n v="0.27"/>
    <n v="0.09"/>
    <n v="0.1"/>
    <n v="56456"/>
    <n v="0"/>
    <n v="0.76"/>
  </r>
  <r>
    <n v="1241"/>
    <s v="Michigan"/>
    <s v="Arenac"/>
    <x v="0"/>
    <n v="8"/>
    <s v="2"/>
    <n v="0.25"/>
    <n v="0.08"/>
    <n v="0.16"/>
    <n v="42540"/>
    <n v="1.8129133566428555"/>
    <n v="0.8"/>
  </r>
  <r>
    <n v="1242"/>
    <s v="Michigan"/>
    <s v="Baraga"/>
    <x v="0"/>
    <n v="9"/>
    <s v="1"/>
    <n v="0.22"/>
    <n v="0.08"/>
    <n v="0.14000000000000001"/>
    <n v="43435"/>
    <n v="1.2041199826559248"/>
    <n v="0.71"/>
  </r>
  <r>
    <n v="1243"/>
    <s v="Michigan"/>
    <s v="Barry"/>
    <x v="0"/>
    <n v="2"/>
    <s v="2"/>
    <n v="0.18"/>
    <n v="0.06"/>
    <n v="0.08"/>
    <n v="64121"/>
    <n v="1.6020599913279623"/>
    <n v="0.84"/>
  </r>
  <r>
    <n v="1244"/>
    <s v="Michigan"/>
    <s v="Bay"/>
    <x v="0"/>
    <n v="3"/>
    <s v="3"/>
    <n v="0.2"/>
    <n v="7.0000000000000007E-2"/>
    <n v="0.15"/>
    <n v="50576"/>
    <n v="2.5428254269591797"/>
    <n v="0.84"/>
  </r>
  <r>
    <n v="1245"/>
    <s v="Michigan"/>
    <s v="Benzie"/>
    <x v="0"/>
    <n v="9"/>
    <s v="2"/>
    <n v="0.26"/>
    <n v="0.09"/>
    <n v="0.1"/>
    <n v="51905"/>
    <n v="1.6812412373755872"/>
    <n v="0.77"/>
  </r>
  <r>
    <n v="1246"/>
    <s v="Michigan"/>
    <s v="Berrien"/>
    <x v="0"/>
    <n v="3"/>
    <s v="3"/>
    <n v="0.2"/>
    <n v="7.0000000000000007E-2"/>
    <n v="0.15"/>
    <n v="51509"/>
    <n v="2.537819095073274"/>
    <n v="0.82"/>
  </r>
  <r>
    <n v="1247"/>
    <s v="Michigan"/>
    <s v="Branch"/>
    <x v="0"/>
    <n v="6"/>
    <s v="2"/>
    <n v="0.18"/>
    <n v="7.0000000000000007E-2"/>
    <n v="0.14000000000000001"/>
    <n v="50477"/>
    <n v="1.7993405494535817"/>
    <n v="0.81"/>
  </r>
  <r>
    <n v="1248"/>
    <s v="Michigan"/>
    <s v="Calhoun"/>
    <x v="0"/>
    <n v="3"/>
    <s v="3"/>
    <n v="0.18"/>
    <n v="7.0000000000000007E-2"/>
    <n v="0.17"/>
    <n v="48413"/>
    <n v="2.7355988996981799"/>
    <n v="0.85"/>
  </r>
  <r>
    <n v="1249"/>
    <s v="Michigan"/>
    <s v="Cass"/>
    <x v="0"/>
    <n v="2"/>
    <s v="2"/>
    <n v="0.21"/>
    <n v="7.0000000000000007E-2"/>
    <n v="0.11"/>
    <n v="55978"/>
    <n v="1.414973347970818"/>
    <n v="0.82"/>
  </r>
  <r>
    <n v="1250"/>
    <s v="Michigan"/>
    <s v="Charlevoix"/>
    <x v="0"/>
    <n v="7"/>
    <s v="2"/>
    <n v="0.24"/>
    <n v="0.08"/>
    <n v="0.11"/>
    <n v="54491"/>
    <n v="1.414973347970818"/>
    <n v="0.78"/>
  </r>
  <r>
    <n v="1251"/>
    <s v="Michigan"/>
    <s v="Cheboygan"/>
    <x v="0"/>
    <n v="7"/>
    <s v="2"/>
    <n v="0.27"/>
    <n v="0.09"/>
    <n v="0.13"/>
    <n v="48589"/>
    <n v="0"/>
    <n v="0.76"/>
  </r>
  <r>
    <n v="1252"/>
    <s v="Michigan"/>
    <s v="Chippewa"/>
    <x v="0"/>
    <n v="7"/>
    <s v="2"/>
    <n v="0.18"/>
    <n v="0.08"/>
    <n v="0.15"/>
    <n v="47380"/>
    <n v="2.0827853703164503"/>
    <n v="0.74"/>
  </r>
  <r>
    <n v="1253"/>
    <s v="Michigan"/>
    <s v="Clare"/>
    <x v="0"/>
    <n v="6"/>
    <s v="2"/>
    <n v="0.24"/>
    <n v="0.09"/>
    <n v="0.2"/>
    <n v="39394"/>
    <n v="1.6989700043360187"/>
    <n v="0.81"/>
  </r>
  <r>
    <n v="1254"/>
    <s v="Michigan"/>
    <s v="Clinton"/>
    <x v="0"/>
    <n v="2"/>
    <s v="2"/>
    <n v="0.17"/>
    <n v="0.05"/>
    <n v="7.0000000000000007E-2"/>
    <n v="70967"/>
    <n v="1.414973347970818"/>
    <n v="0.85"/>
  </r>
  <r>
    <n v="1255"/>
    <s v="Michigan"/>
    <s v="Crawford"/>
    <x v="0"/>
    <n v="7"/>
    <s v="2"/>
    <n v="0.26"/>
    <n v="0.1"/>
    <n v="0.13"/>
    <n v="46930"/>
    <n v="2.0453229787866576"/>
    <n v="0.79"/>
  </r>
  <r>
    <n v="1256"/>
    <s v="Michigan"/>
    <s v="Delta"/>
    <x v="0"/>
    <n v="5"/>
    <s v="2"/>
    <n v="0.24"/>
    <n v="0.1"/>
    <n v="0.12"/>
    <n v="49292"/>
    <n v="1.414973347970818"/>
    <n v="0.8"/>
  </r>
  <r>
    <n v="1257"/>
    <s v="Michigan"/>
    <s v="Dickinson"/>
    <x v="0"/>
    <n v="7"/>
    <s v="2"/>
    <n v="0.22"/>
    <n v="0.09"/>
    <n v="0.11"/>
    <n v="52348"/>
    <n v="1.8260748027008264"/>
    <n v="0.82"/>
  </r>
  <r>
    <n v="1258"/>
    <s v="Michigan"/>
    <s v="Eaton"/>
    <x v="0"/>
    <n v="2"/>
    <s v="3"/>
    <n v="0.19"/>
    <n v="7.0000000000000007E-2"/>
    <n v="0.09"/>
    <n v="66716"/>
    <n v="1.6627578316815741"/>
    <n v="0.83"/>
  </r>
  <r>
    <n v="1259"/>
    <s v="Michigan"/>
    <s v="Emmet"/>
    <x v="0"/>
    <n v="7"/>
    <s v="2"/>
    <n v="0.23"/>
    <n v="7.0000000000000007E-2"/>
    <n v="0.08"/>
    <n v="58891"/>
    <n v="2.2764618041732443"/>
    <n v="0.8"/>
  </r>
  <r>
    <n v="1260"/>
    <s v="Michigan"/>
    <s v="Genesee"/>
    <x v="0"/>
    <n v="2"/>
    <s v="3"/>
    <n v="0.17"/>
    <n v="0.06"/>
    <n v="0.18"/>
    <n v="48370"/>
    <n v="3.0944711286416449"/>
    <n v="0.86"/>
  </r>
  <r>
    <n v="1261"/>
    <s v="Michigan"/>
    <s v="Gladwin"/>
    <x v="0"/>
    <n v="6"/>
    <s v="2"/>
    <n v="0.27"/>
    <n v="0.09"/>
    <n v="0.15"/>
    <n v="44635"/>
    <n v="1.414973347970818"/>
    <n v="0.78"/>
  </r>
  <r>
    <n v="1262"/>
    <s v="Michigan"/>
    <s v="Gogebic"/>
    <x v="0"/>
    <n v="7"/>
    <s v="2"/>
    <n v="0.26"/>
    <n v="0.1"/>
    <n v="0.16"/>
    <n v="39934"/>
    <n v="1.414973347970818"/>
    <n v="0.72"/>
  </r>
  <r>
    <n v="1263"/>
    <s v="Michigan"/>
    <s v="Grand Traverse"/>
    <x v="0"/>
    <n v="5"/>
    <s v="2"/>
    <n v="0.2"/>
    <n v="7.0000000000000007E-2"/>
    <n v="0.09"/>
    <n v="64591"/>
    <n v="2.6464037262230695"/>
    <n v="0.82"/>
  </r>
  <r>
    <n v="1264"/>
    <s v="Michigan"/>
    <s v="Gratiot"/>
    <x v="1"/>
    <n v="6"/>
    <s v="2"/>
    <n v="0.18"/>
    <n v="0.06"/>
    <n v="0.14000000000000001"/>
    <n v="48988"/>
    <n v="1.9867717342662448"/>
    <n v="0.74"/>
  </r>
  <r>
    <n v="1265"/>
    <s v="Michigan"/>
    <s v="Hillsdale"/>
    <x v="0"/>
    <n v="6"/>
    <s v="2"/>
    <n v="0.2"/>
    <n v="7.0000000000000007E-2"/>
    <n v="0.13"/>
    <n v="50388"/>
    <n v="1.9731278535996986"/>
    <n v="0.81"/>
  </r>
  <r>
    <n v="1266"/>
    <s v="Michigan"/>
    <s v="Houghton"/>
    <x v="0"/>
    <n v="5"/>
    <s v="2"/>
    <n v="0.17"/>
    <n v="7.0000000000000007E-2"/>
    <n v="0.17"/>
    <n v="42282"/>
    <n v="2.0863598306747484"/>
    <n v="0.78"/>
  </r>
  <r>
    <n v="1267"/>
    <s v="Michigan"/>
    <s v="Huron"/>
    <x v="0"/>
    <n v="7"/>
    <s v="2"/>
    <n v="0.25"/>
    <n v="7.0000000000000007E-2"/>
    <n v="0.12"/>
    <n v="45817"/>
    <n v="2.143014800254095"/>
    <n v="0.78"/>
  </r>
  <r>
    <n v="1268"/>
    <s v="Michigan"/>
    <s v="Ingham"/>
    <x v="0"/>
    <n v="2"/>
    <s v="3"/>
    <n v="0.13"/>
    <n v="0.05"/>
    <n v="0.17"/>
    <n v="52837"/>
    <n v="2.9929950984313414"/>
    <n v="0.84"/>
  </r>
  <r>
    <n v="1269"/>
    <s v="Michigan"/>
    <s v="Ionia"/>
    <x v="0"/>
    <n v="4"/>
    <s v="2"/>
    <n v="0.15"/>
    <n v="0.06"/>
    <n v="0.09"/>
    <n v="61667"/>
    <n v="1.3617278360175928"/>
    <n v="0.81"/>
  </r>
  <r>
    <n v="1270"/>
    <s v="Michigan"/>
    <s v="Iosco"/>
    <x v="0"/>
    <n v="7"/>
    <s v="2"/>
    <n v="0.3"/>
    <n v="0.12"/>
    <n v="0.15"/>
    <n v="41256"/>
    <n v="1.3222192947339193"/>
    <n v="0.75"/>
  </r>
  <r>
    <n v="1271"/>
    <s v="Michigan"/>
    <s v="Iron"/>
    <x v="0"/>
    <n v="7"/>
    <s v="2"/>
    <n v="0.31"/>
    <n v="0.11"/>
    <n v="0.14000000000000001"/>
    <n v="40959"/>
    <n v="1.1139433523068367"/>
    <n v="0.74"/>
  </r>
  <r>
    <n v="1272"/>
    <s v="Michigan"/>
    <s v="Isabella"/>
    <x v="0"/>
    <n v="4"/>
    <s v="2"/>
    <n v="0.13"/>
    <n v="0.05"/>
    <n v="0.21"/>
    <n v="47056"/>
    <n v="1.8976270912904414"/>
    <n v="0.83"/>
  </r>
  <r>
    <n v="1273"/>
    <s v="Michigan"/>
    <s v="Jackson"/>
    <x v="0"/>
    <n v="3"/>
    <s v="3"/>
    <n v="0.18"/>
    <n v="7.0000000000000007E-2"/>
    <n v="0.13"/>
    <n v="52047"/>
    <n v="2.7774268223893115"/>
    <n v="0.81"/>
  </r>
  <r>
    <n v="1274"/>
    <s v="Michigan"/>
    <s v="Kalamazoo"/>
    <x v="0"/>
    <n v="2"/>
    <s v="3"/>
    <n v="0.15"/>
    <n v="0.06"/>
    <n v="0.14000000000000001"/>
    <n v="55881"/>
    <n v="3.0174507295105362"/>
    <n v="0.85"/>
  </r>
  <r>
    <n v="1275"/>
    <s v="Michigan"/>
    <s v="Kalkaska"/>
    <x v="0"/>
    <n v="7"/>
    <s v="2"/>
    <n v="0.2"/>
    <n v="0.08"/>
    <n v="0.14000000000000001"/>
    <n v="46068"/>
    <n v="2.0530784434834195"/>
    <n v="0.84"/>
  </r>
  <r>
    <n v="1276"/>
    <s v="Michigan"/>
    <s v="Kent"/>
    <x v="1"/>
    <n v="2"/>
    <s v="3"/>
    <n v="0.14000000000000001"/>
    <n v="0.05"/>
    <n v="0.11"/>
    <n v="61675"/>
    <n v="3.4085791254086675"/>
    <n v="0.88"/>
  </r>
  <r>
    <n v="1277"/>
    <s v="Michigan"/>
    <s v="Keweenaw"/>
    <x v="0"/>
    <n v="9"/>
    <s v="1"/>
    <n v="0.37"/>
    <n v="0.11"/>
    <n v="0.12"/>
    <n v="51641"/>
    <n v="0"/>
    <n v="0.67"/>
  </r>
  <r>
    <n v="1278"/>
    <s v="Michigan"/>
    <s v="Lake"/>
    <x v="0"/>
    <n v="9"/>
    <s v="2"/>
    <n v="0.28999999999999998"/>
    <n v="0.1"/>
    <n v="0.22"/>
    <n v="36044"/>
    <n v="0"/>
    <n v="0.75"/>
  </r>
  <r>
    <n v="1279"/>
    <s v="Michigan"/>
    <s v="Lapeer"/>
    <x v="0"/>
    <n v="1"/>
    <s v="2"/>
    <n v="0.18"/>
    <n v="0.06"/>
    <n v="0.1"/>
    <n v="65209"/>
    <n v="2.2041199826559246"/>
    <n v="0.84"/>
  </r>
  <r>
    <n v="1280"/>
    <s v="Michigan"/>
    <s v="Leelanau"/>
    <x v="0"/>
    <n v="9"/>
    <s v="2"/>
    <n v="0.31"/>
    <n v="7.0000000000000007E-2"/>
    <n v="7.0000000000000007E-2"/>
    <n v="67349"/>
    <n v="0"/>
    <n v="0.71"/>
  </r>
  <r>
    <n v="1281"/>
    <s v="Michigan"/>
    <s v="Lenawee"/>
    <x v="1"/>
    <n v="4"/>
    <s v="2"/>
    <n v="0.19"/>
    <n v="0.06"/>
    <n v="0.1"/>
    <n v="55762"/>
    <n v="1.9637878273455553"/>
    <n v="0.8"/>
  </r>
  <r>
    <n v="1282"/>
    <s v="Michigan"/>
    <s v="Livingston"/>
    <x v="0"/>
    <n v="1"/>
    <s v="3"/>
    <n v="0.17"/>
    <n v="0.06"/>
    <n v="0.05"/>
    <n v="84048"/>
    <n v="2.1398790864012365"/>
    <n v="0.85"/>
  </r>
  <r>
    <n v="1283"/>
    <s v="Michigan"/>
    <s v="Luce"/>
    <x v="0"/>
    <n v="7"/>
    <s v="1"/>
    <n v="0.21"/>
    <n v="0.08"/>
    <n v="0.17"/>
    <n v="43196"/>
    <n v="1.8129133566428555"/>
    <n v="0.67"/>
  </r>
  <r>
    <n v="1284"/>
    <s v="Michigan"/>
    <s v="Mackinac"/>
    <x v="0"/>
    <n v="7"/>
    <s v="2"/>
    <n v="0.28000000000000003"/>
    <n v="0.09"/>
    <n v="0.13"/>
    <n v="46645"/>
    <n v="1.8061799739838871"/>
    <n v="0.76"/>
  </r>
  <r>
    <n v="1285"/>
    <s v="Michigan"/>
    <s v="Macom"/>
    <x v="0"/>
    <n v="1"/>
    <s v="3"/>
    <n v="0.17"/>
    <n v="0.05"/>
    <n v="0.11"/>
    <n v="62191"/>
    <n v="3.1550322287909704"/>
    <n v="0.86"/>
  </r>
  <r>
    <n v="1286"/>
    <s v="Michigan"/>
    <s v="Manistee"/>
    <x v="0"/>
    <n v="7"/>
    <s v="2"/>
    <n v="0.26"/>
    <n v="0.09"/>
    <n v="0.12"/>
    <n v="47401"/>
    <n v="1.6627578316815741"/>
    <n v="0.74"/>
  </r>
  <r>
    <n v="1287"/>
    <s v="Michigan"/>
    <s v="Marquette"/>
    <x v="0"/>
    <n v="5"/>
    <s v="2"/>
    <n v="0.19"/>
    <n v="0.09"/>
    <n v="0.13"/>
    <n v="54093"/>
    <n v="2.4563660331290431"/>
    <n v="0.79"/>
  </r>
  <r>
    <n v="1288"/>
    <s v="Michigan"/>
    <s v="Mason"/>
    <x v="0"/>
    <n v="7"/>
    <s v="2"/>
    <n v="0.24"/>
    <n v="0.08"/>
    <n v="0.12"/>
    <n v="51083"/>
    <n v="1.4913616938342726"/>
    <n v="0.8"/>
  </r>
  <r>
    <n v="1289"/>
    <s v="Michigan"/>
    <s v="Mecosta"/>
    <x v="0"/>
    <n v="6"/>
    <s v="2"/>
    <n v="0.18"/>
    <n v="7.0000000000000007E-2"/>
    <n v="0.17"/>
    <n v="45804"/>
    <n v="1.6901960800285136"/>
    <n v="0.78"/>
  </r>
  <r>
    <n v="1290"/>
    <s v="Michigan"/>
    <s v="Menominee"/>
    <x v="0"/>
    <n v="7"/>
    <s v="2"/>
    <n v="0.25"/>
    <n v="0.09"/>
    <n v="0.12"/>
    <n v="46486"/>
    <n v="0"/>
    <n v="0.79"/>
  </r>
  <r>
    <n v="1291"/>
    <s v="Michigan"/>
    <s v="Midland"/>
    <x v="1"/>
    <n v="3"/>
    <s v="2"/>
    <n v="0.18"/>
    <n v="7.0000000000000007E-2"/>
    <n v="0.11"/>
    <n v="58057"/>
    <n v="2.4329692908744058"/>
    <n v="0.84"/>
  </r>
  <r>
    <n v="1292"/>
    <s v="Michigan"/>
    <s v="Missaukee"/>
    <x v="0"/>
    <n v="9"/>
    <s v="2"/>
    <n v="0.21"/>
    <n v="7.0000000000000007E-2"/>
    <n v="0.13"/>
    <n v="48413"/>
    <n v="0"/>
    <n v="0.83"/>
  </r>
  <r>
    <n v="1293"/>
    <s v="Michigan"/>
    <s v="Monroe"/>
    <x v="1"/>
    <n v="3"/>
    <s v="3"/>
    <n v="0.18"/>
    <n v="0.06"/>
    <n v="0.1"/>
    <n v="62522"/>
    <n v="2.0043213737826426"/>
    <n v="0.85"/>
  </r>
  <r>
    <n v="1294"/>
    <s v="Michigan"/>
    <s v="Montcalm"/>
    <x v="0"/>
    <n v="2"/>
    <s v="2"/>
    <n v="0.18"/>
    <n v="7.0000000000000007E-2"/>
    <n v="0.14000000000000001"/>
    <n v="50396"/>
    <n v="2.271841606536499"/>
    <n v="0.82"/>
  </r>
  <r>
    <n v="1295"/>
    <s v="Michigan"/>
    <s v="Montmorency"/>
    <x v="0"/>
    <n v="9"/>
    <s v="1"/>
    <n v="0.32"/>
    <n v="0.11"/>
    <n v="0.18"/>
    <n v="40650"/>
    <n v="0"/>
    <n v="0.74"/>
  </r>
  <r>
    <n v="1296"/>
    <s v="Michigan"/>
    <s v="Muskegon"/>
    <x v="0"/>
    <n v="3"/>
    <s v="3"/>
    <n v="0.17"/>
    <n v="7.0000000000000007E-2"/>
    <n v="0.15"/>
    <n v="49960"/>
    <n v="2.5998830720736876"/>
    <n v="0.85"/>
  </r>
  <r>
    <n v="1297"/>
    <s v="Michigan"/>
    <s v="Newaygo"/>
    <x v="0"/>
    <n v="6"/>
    <s v="2"/>
    <n v="0.19"/>
    <n v="7.0000000000000007E-2"/>
    <n v="0.15"/>
    <n v="48860"/>
    <n v="1.414973347970818"/>
    <n v="0.85"/>
  </r>
  <r>
    <n v="1298"/>
    <s v="Michigan"/>
    <s v="Oakland"/>
    <x v="0"/>
    <n v="1"/>
    <s v="4"/>
    <n v="0.17"/>
    <n v="0.04"/>
    <n v="0.08"/>
    <n v="80319"/>
    <n v="3.641275757231913"/>
    <n v="0.85"/>
  </r>
  <r>
    <n v="1299"/>
    <s v="Michigan"/>
    <s v="Oceana"/>
    <x v="0"/>
    <n v="6"/>
    <s v="2"/>
    <n v="0.21"/>
    <n v="7.0000000000000007E-2"/>
    <n v="0.15"/>
    <n v="50374"/>
    <n v="1.3979400086720377"/>
    <n v="0.82"/>
  </r>
  <r>
    <n v="1300"/>
    <s v="Michigan"/>
    <s v="Ogemaw"/>
    <x v="0"/>
    <n v="9"/>
    <s v="2"/>
    <n v="0.26"/>
    <n v="0.09"/>
    <n v="0.16"/>
    <n v="41201"/>
    <n v="1.9493900066449128"/>
    <n v="0.8"/>
  </r>
  <r>
    <n v="1301"/>
    <s v="Michigan"/>
    <s v="Ontonagon"/>
    <x v="0"/>
    <n v="9"/>
    <s v="1"/>
    <n v="0.36"/>
    <n v="0.13"/>
    <n v="0.14000000000000001"/>
    <n v="40798"/>
    <n v="1.7558748556724915"/>
    <n v="0.69"/>
  </r>
  <r>
    <n v="1302"/>
    <s v="Michigan"/>
    <s v="Osceola"/>
    <x v="0"/>
    <n v="9"/>
    <s v="2"/>
    <n v="0.21"/>
    <n v="0.08"/>
    <n v="0.17"/>
    <n v="45607"/>
    <n v="1.8808135922807914"/>
    <n v="0.82"/>
  </r>
  <r>
    <n v="1303"/>
    <s v="Michigan"/>
    <s v="Oscoda"/>
    <x v="0"/>
    <n v="9"/>
    <s v="1"/>
    <n v="0.27"/>
    <n v="0.11"/>
    <n v="0.17"/>
    <n v="38927"/>
    <n v="0"/>
    <n v="0.79"/>
  </r>
  <r>
    <n v="1304"/>
    <s v="Michigan"/>
    <s v="Otsego"/>
    <x v="0"/>
    <n v="7"/>
    <s v="2"/>
    <n v="0.21"/>
    <n v="0.09"/>
    <n v="0.11"/>
    <n v="51292"/>
    <n v="1.9084850188786497"/>
    <n v="0.82"/>
  </r>
  <r>
    <n v="1305"/>
    <s v="Michigan"/>
    <s v="Ottawa"/>
    <x v="0"/>
    <n v="2"/>
    <s v="3"/>
    <n v="0.15"/>
    <n v="0.05"/>
    <n v="7.0000000000000007E-2"/>
    <n v="70420"/>
    <n v="2.4183012913197452"/>
    <n v="0.85"/>
  </r>
  <r>
    <n v="1306"/>
    <s v="Michigan"/>
    <s v="Presque Isle"/>
    <x v="0"/>
    <n v="7"/>
    <s v="2"/>
    <n v="0.31"/>
    <n v="0.11"/>
    <n v="0.14000000000000001"/>
    <n v="45502"/>
    <n v="0"/>
    <n v="0.73"/>
  </r>
  <r>
    <n v="1307"/>
    <s v="Michigan"/>
    <s v="Roscommon"/>
    <x v="0"/>
    <n v="7"/>
    <s v="2"/>
    <n v="0.33"/>
    <n v="0.12"/>
    <n v="0.17"/>
    <n v="38613"/>
    <n v="0"/>
    <n v="0.73"/>
  </r>
  <r>
    <n v="1308"/>
    <s v="Michigan"/>
    <s v="Saginaw"/>
    <x v="0"/>
    <n v="3"/>
    <s v="3"/>
    <n v="0.19"/>
    <n v="7.0000000000000007E-2"/>
    <n v="0.16"/>
    <n v="48805"/>
    <n v="3.1092409685882032"/>
    <n v="0.82"/>
  </r>
  <r>
    <n v="1309"/>
    <s v="Michigan"/>
    <s v="St. Clair"/>
    <x v="0"/>
    <n v="1"/>
    <s v="3"/>
    <n v="0.19"/>
    <n v="7.0000000000000007E-2"/>
    <n v="0.14000000000000001"/>
    <n v="56557"/>
    <n v="2.510545010206612"/>
    <n v="0.85"/>
  </r>
  <r>
    <n v="1310"/>
    <s v="Michigan"/>
    <s v="St. Joseph"/>
    <x v="0"/>
    <n v="4"/>
    <s v="2"/>
    <n v="0.18"/>
    <n v="0.06"/>
    <n v="0.13"/>
    <n v="52689"/>
    <n v="2.0413926851582249"/>
    <n v="0.85"/>
  </r>
  <r>
    <n v="1311"/>
    <s v="Michigan"/>
    <s v="Sanilac"/>
    <x v="0"/>
    <n v="6"/>
    <s v="2"/>
    <n v="0.21"/>
    <n v="7.0000000000000007E-2"/>
    <n v="0.16"/>
    <n v="46184"/>
    <n v="2.0606978403536118"/>
    <n v="0.82"/>
  </r>
  <r>
    <n v="1312"/>
    <s v="Michigan"/>
    <s v="Schoolcraft"/>
    <x v="0"/>
    <n v="7"/>
    <s v="1"/>
    <n v="0.27"/>
    <n v="0.09"/>
    <n v="0.13"/>
    <n v="44887"/>
    <n v="1.1139433523068367"/>
    <n v="0.77"/>
  </r>
  <r>
    <n v="1313"/>
    <s v="Michigan"/>
    <s v="Shiawassee"/>
    <x v="0"/>
    <n v="4"/>
    <s v="2"/>
    <n v="0.18"/>
    <n v="7.0000000000000007E-2"/>
    <n v="0.11"/>
    <n v="54149"/>
    <n v="2.1789769472931693"/>
    <n v="0.85"/>
  </r>
  <r>
    <n v="1314"/>
    <s v="Michigan"/>
    <s v="Tuscola"/>
    <x v="0"/>
    <n v="6"/>
    <s v="2"/>
    <n v="0.2"/>
    <n v="7.0000000000000007E-2"/>
    <n v="0.13"/>
    <n v="51113"/>
    <n v="2.3873898263387292"/>
    <n v="0.84"/>
  </r>
  <r>
    <n v="1315"/>
    <s v="Michigan"/>
    <s v="Van Buren"/>
    <x v="0"/>
    <n v="2"/>
    <s v="2"/>
    <n v="0.18"/>
    <n v="0.06"/>
    <n v="0.15"/>
    <n v="57363"/>
    <n v="1.9294189257142926"/>
    <n v="0.85"/>
  </r>
  <r>
    <n v="1316"/>
    <s v="Michigan"/>
    <s v="Washtenaw"/>
    <x v="1"/>
    <n v="2"/>
    <s v="3"/>
    <n v="0.14000000000000001"/>
    <n v="0.04"/>
    <n v="0.14000000000000001"/>
    <n v="72267"/>
    <n v="3.2924775936677841"/>
    <n v="0.83"/>
  </r>
  <r>
    <n v="1317"/>
    <s v="Michigan"/>
    <s v="Wayne"/>
    <x v="1"/>
    <n v="1"/>
    <s v="4"/>
    <n v="0.15"/>
    <n v="0.05"/>
    <n v="0.21"/>
    <n v="46440"/>
    <n v="3.7614767795447017"/>
    <n v="0.87"/>
  </r>
  <r>
    <n v="1318"/>
    <s v="Michigan"/>
    <s v="Wexford"/>
    <x v="0"/>
    <n v="7"/>
    <s v="2"/>
    <n v="0.19"/>
    <n v="7.0000000000000007E-2"/>
    <n v="0.13"/>
    <n v="46396"/>
    <n v="1.6989700043360187"/>
    <n v="0.85"/>
  </r>
  <r>
    <n v="1319"/>
    <s v="Minnesota"/>
    <s v="Aitkin"/>
    <x v="0"/>
    <n v="8"/>
    <s v="2"/>
    <n v="0.33"/>
    <n v="0.1"/>
    <n v="0.13"/>
    <n v="44016"/>
    <n v="1.414973347970818"/>
    <n v="0.69"/>
  </r>
  <r>
    <n v="1320"/>
    <s v="Minnesota"/>
    <s v="Anoka"/>
    <x v="1"/>
    <n v="1"/>
    <s v="3"/>
    <n v="0.14000000000000001"/>
    <n v="0.06"/>
    <n v="0.06"/>
    <n v="82284"/>
    <n v="2.8273692730538253"/>
    <n v="0.87"/>
  </r>
  <r>
    <n v="1321"/>
    <s v="Minnesota"/>
    <s v="Becker"/>
    <x v="0"/>
    <n v="6"/>
    <s v="2"/>
    <n v="0.21"/>
    <n v="0.08"/>
    <n v="0.11"/>
    <n v="59440"/>
    <n v="2.1238516409670858"/>
    <n v="0.81"/>
  </r>
  <r>
    <n v="1322"/>
    <s v="Minnesota"/>
    <s v="Beltrami"/>
    <x v="0"/>
    <n v="7"/>
    <s v="2"/>
    <n v="0.16"/>
    <n v="0.06"/>
    <n v="0.18"/>
    <n v="47073"/>
    <n v="2.3654879848908998"/>
    <n v="0.83"/>
  </r>
  <r>
    <n v="1323"/>
    <s v="Minnesota"/>
    <s v="Benton"/>
    <x v="0"/>
    <n v="3"/>
    <s v="2"/>
    <n v="0.14000000000000001"/>
    <n v="7.0000000000000007E-2"/>
    <n v="0.1"/>
    <n v="61341"/>
    <n v="0"/>
    <n v="0.89"/>
  </r>
  <r>
    <n v="1324"/>
    <s v="Minnesota"/>
    <s v="Big Stone"/>
    <x v="0"/>
    <n v="9"/>
    <s v="1"/>
    <n v="0.27"/>
    <n v="0.08"/>
    <n v="0.11"/>
    <n v="51058"/>
    <n v="2.1643528557844371"/>
    <n v="0.75"/>
  </r>
  <r>
    <n v="1325"/>
    <s v="Minnesota"/>
    <s v="Blue Earth"/>
    <x v="0"/>
    <n v="3"/>
    <s v="2"/>
    <n v="0.14000000000000001"/>
    <n v="0.06"/>
    <n v="0.14000000000000001"/>
    <n v="58132"/>
    <n v="2.2380461031287955"/>
    <n v="0.84"/>
  </r>
  <r>
    <n v="1326"/>
    <s v="Minnesota"/>
    <s v="Brown"/>
    <x v="0"/>
    <n v="6"/>
    <s v="2"/>
    <n v="0.21"/>
    <n v="7.0000000000000007E-2"/>
    <n v="0.08"/>
    <n v="60626"/>
    <n v="1.8512583487190752"/>
    <n v="0.78"/>
  </r>
  <r>
    <n v="1327"/>
    <s v="Minnesota"/>
    <s v="Carlton"/>
    <x v="0"/>
    <n v="2"/>
    <s v="2"/>
    <n v="0.17"/>
    <n v="7.0000000000000007E-2"/>
    <n v="0.1"/>
    <n v="60412"/>
    <n v="1.9777236052888478"/>
    <n v="0.82"/>
  </r>
  <r>
    <n v="1328"/>
    <s v="Minnesota"/>
    <s v="Carver"/>
    <x v="0"/>
    <n v="1"/>
    <s v="3"/>
    <n v="0.12"/>
    <n v="0.04"/>
    <n v="0.04"/>
    <n v="104248"/>
    <n v="2.0374264979406238"/>
    <n v="0.9"/>
  </r>
  <r>
    <n v="1329"/>
    <s v="Minnesota"/>
    <s v="Cass"/>
    <x v="0"/>
    <n v="9"/>
    <s v="2"/>
    <n v="0.26"/>
    <n v="0.1"/>
    <n v="0.13"/>
    <n v="48651"/>
    <n v="1"/>
    <n v="0.76"/>
  </r>
  <r>
    <n v="1330"/>
    <s v="Minnesota"/>
    <s v="Chippewa"/>
    <x v="0"/>
    <n v="7"/>
    <s v="2"/>
    <n v="0.21"/>
    <n v="7.0000000000000007E-2"/>
    <n v="0.09"/>
    <n v="53540"/>
    <n v="1.414973347970818"/>
    <n v="0.8"/>
  </r>
  <r>
    <n v="1331"/>
    <s v="Minnesota"/>
    <s v="Chisago"/>
    <x v="0"/>
    <n v="1"/>
    <s v="2"/>
    <n v="0.15"/>
    <n v="0.06"/>
    <n v="0.06"/>
    <n v="82814"/>
    <n v="1.5797835966168101"/>
    <n v="0.85"/>
  </r>
  <r>
    <n v="1332"/>
    <s v="Minnesota"/>
    <s v="Clay"/>
    <x v="0"/>
    <n v="3"/>
    <s v="2"/>
    <n v="0.13"/>
    <n v="0.05"/>
    <n v="0.11"/>
    <n v="65914"/>
    <n v="0"/>
    <n v="0.85"/>
  </r>
  <r>
    <n v="1333"/>
    <s v="Minnesota"/>
    <s v="Clearwater"/>
    <x v="0"/>
    <n v="8"/>
    <s v="1"/>
    <n v="0.2"/>
    <n v="0.08"/>
    <n v="0.13"/>
    <n v="51475"/>
    <n v="0.95424250943932487"/>
    <n v="0.82"/>
  </r>
  <r>
    <n v="1334"/>
    <s v="Minnesota"/>
    <s v="Cook"/>
    <x v="0"/>
    <n v="9"/>
    <s v="1"/>
    <n v="0.28999999999999998"/>
    <n v="7.0000000000000007E-2"/>
    <n v="0.09"/>
    <n v="54465"/>
    <n v="1.7323937598229686"/>
    <n v="0.73"/>
  </r>
  <r>
    <n v="1335"/>
    <s v="Minnesota"/>
    <s v="Cottonwood"/>
    <x v="0"/>
    <n v="7"/>
    <s v="2"/>
    <n v="0.23"/>
    <n v="0.06"/>
    <n v="0.1"/>
    <n v="51788"/>
    <n v="1.4313637641589874"/>
    <n v="0.79"/>
  </r>
  <r>
    <n v="1336"/>
    <s v="Minnesota"/>
    <s v="Crow Wing"/>
    <x v="0"/>
    <n v="4"/>
    <s v="2"/>
    <n v="0.22"/>
    <n v="0.08"/>
    <n v="0.12"/>
    <n v="53481"/>
    <n v="2.4487063199050798"/>
    <n v="0.8"/>
  </r>
  <r>
    <n v="1337"/>
    <s v="Minnesota"/>
    <s v="Dakota"/>
    <x v="0"/>
    <n v="1"/>
    <s v="3"/>
    <n v="0.14000000000000001"/>
    <n v="0.06"/>
    <n v="0.06"/>
    <n v="86403"/>
    <n v="2.3138672203691533"/>
    <n v="0.88"/>
  </r>
  <r>
    <n v="1338"/>
    <s v="Minnesota"/>
    <s v="Dodge"/>
    <x v="0"/>
    <n v="3"/>
    <s v="2"/>
    <n v="0.15"/>
    <n v="0.06"/>
    <n v="0.06"/>
    <n v="75955"/>
    <n v="0"/>
    <n v="0.87"/>
  </r>
  <r>
    <n v="1339"/>
    <s v="Minnesota"/>
    <s v="Douglas"/>
    <x v="0"/>
    <n v="6"/>
    <s v="2"/>
    <n v="0.23"/>
    <n v="7.0000000000000007E-2"/>
    <n v="0.09"/>
    <n v="60979"/>
    <n v="2.0644579892269186"/>
    <n v="0.8"/>
  </r>
  <r>
    <n v="1340"/>
    <s v="Minnesota"/>
    <s v="Faribault"/>
    <x v="0"/>
    <n v="6"/>
    <s v="2"/>
    <n v="0.23"/>
    <n v="7.0000000000000007E-2"/>
    <n v="0.11"/>
    <n v="52560"/>
    <n v="1.414973347970818"/>
    <n v="0.79"/>
  </r>
  <r>
    <n v="1341"/>
    <s v="Minnesota"/>
    <s v="Fillmore"/>
    <x v="0"/>
    <n v="3"/>
    <s v="2"/>
    <n v="0.21"/>
    <n v="0.06"/>
    <n v="0.1"/>
    <n v="58761"/>
    <n v="0"/>
    <n v="0.8"/>
  </r>
  <r>
    <n v="1342"/>
    <s v="Minnesota"/>
    <s v="Freeborn"/>
    <x v="0"/>
    <n v="7"/>
    <s v="2"/>
    <n v="0.22"/>
    <n v="7.0000000000000007E-2"/>
    <n v="0.1"/>
    <n v="52010"/>
    <n v="1.9344984512435677"/>
    <n v="0.79"/>
  </r>
  <r>
    <n v="1343"/>
    <s v="Minnesota"/>
    <s v="Goodhue"/>
    <x v="0"/>
    <n v="4"/>
    <s v="2"/>
    <n v="0.2"/>
    <n v="7.0000000000000007E-2"/>
    <n v="7.0000000000000007E-2"/>
    <n v="67039"/>
    <n v="1.6627578316815741"/>
    <n v="0.82"/>
  </r>
  <r>
    <n v="1344"/>
    <s v="Minnesota"/>
    <s v="Grant"/>
    <x v="0"/>
    <n v="9"/>
    <s v="1"/>
    <n v="0.23"/>
    <n v="7.0000000000000007E-2"/>
    <n v="0.1"/>
    <n v="54917"/>
    <n v="1"/>
    <n v="0.78"/>
  </r>
  <r>
    <n v="1345"/>
    <s v="Minnesota"/>
    <s v="Hennepin"/>
    <x v="1"/>
    <n v="1"/>
    <s v="4"/>
    <n v="0.14000000000000001"/>
    <n v="0.04"/>
    <n v="0.1"/>
    <n v="76067"/>
    <n v="3.6044420662607233"/>
    <n v="0.87"/>
  </r>
  <r>
    <n v="1346"/>
    <s v="Minnesota"/>
    <s v="Houston"/>
    <x v="0"/>
    <n v="3"/>
    <s v="2"/>
    <n v="0.21"/>
    <n v="7.0000000000000007E-2"/>
    <n v="0.08"/>
    <n v="59613"/>
    <n v="0"/>
    <n v="0.8"/>
  </r>
  <r>
    <n v="1347"/>
    <s v="Minnesota"/>
    <s v="Hubbard"/>
    <x v="0"/>
    <n v="7"/>
    <s v="2"/>
    <n v="0.25"/>
    <n v="0.09"/>
    <n v="0.12"/>
    <n v="55687"/>
    <n v="1.414973347970818"/>
    <n v="0.77"/>
  </r>
  <r>
    <n v="1348"/>
    <s v="Minnesota"/>
    <s v="Isanti"/>
    <x v="0"/>
    <n v="1"/>
    <s v="2"/>
    <n v="0.16"/>
    <n v="7.0000000000000007E-2"/>
    <n v="7.0000000000000007E-2"/>
    <n v="73468"/>
    <n v="1.7708520116421442"/>
    <n v="0.86"/>
  </r>
  <r>
    <n v="1349"/>
    <s v="Minnesota"/>
    <s v="Itasca"/>
    <x v="0"/>
    <n v="6"/>
    <s v="2"/>
    <n v="0.23"/>
    <n v="0.08"/>
    <n v="0.12"/>
    <n v="53143"/>
    <n v="2.2278867046136734"/>
    <n v="0.79"/>
  </r>
  <r>
    <n v="1350"/>
    <s v="Minnesota"/>
    <s v="Jackson"/>
    <x v="0"/>
    <n v="7"/>
    <s v="1"/>
    <n v="0.22"/>
    <n v="7.0000000000000007E-2"/>
    <n v="0.09"/>
    <n v="57786"/>
    <n v="1.2304489213782739"/>
    <n v="0.79"/>
  </r>
  <r>
    <n v="1351"/>
    <s v="Minnesota"/>
    <s v="Kanabec"/>
    <x v="0"/>
    <n v="6"/>
    <s v="2"/>
    <n v="0.21"/>
    <n v="0.08"/>
    <n v="0.11"/>
    <n v="56950"/>
    <n v="1.414973347970818"/>
    <n v="0.82"/>
  </r>
  <r>
    <n v="1352"/>
    <s v="Minnesota"/>
    <s v="Kandiyohi"/>
    <x v="0"/>
    <n v="4"/>
    <s v="2"/>
    <n v="0.19"/>
    <n v="0.06"/>
    <n v="0.11"/>
    <n v="60579"/>
    <n v="2.2576785748691846"/>
    <n v="0.83"/>
  </r>
  <r>
    <n v="1353"/>
    <s v="Minnesota"/>
    <s v="Kittson"/>
    <x v="0"/>
    <n v="9"/>
    <s v="1"/>
    <n v="0.24"/>
    <n v="7.0000000000000007E-2"/>
    <n v="0.1"/>
    <n v="54438"/>
    <n v="1.8808135922807914"/>
    <n v="0.78"/>
  </r>
  <r>
    <n v="1354"/>
    <s v="Minnesota"/>
    <s v="Koochiching"/>
    <x v="0"/>
    <n v="6"/>
    <s v="2"/>
    <n v="0.26"/>
    <n v="0.08"/>
    <n v="0.15"/>
    <n v="46281"/>
    <n v="1.414973347970818"/>
    <n v="0.78"/>
  </r>
  <r>
    <n v="1355"/>
    <s v="Minnesota"/>
    <s v="Lac qui Parle"/>
    <x v="0"/>
    <n v="9"/>
    <s v="1"/>
    <n v="0.28000000000000003"/>
    <n v="7.0000000000000007E-2"/>
    <n v="0.09"/>
    <n v="52445"/>
    <n v="1.9493900066449128"/>
    <n v="0.74"/>
  </r>
  <r>
    <n v="1356"/>
    <s v="Minnesota"/>
    <s v="Lake"/>
    <x v="0"/>
    <n v="6"/>
    <s v="2"/>
    <n v="0.26"/>
    <n v="0.09"/>
    <n v="0.08"/>
    <n v="61015"/>
    <n v="1.2304489213782739"/>
    <n v="0.76"/>
  </r>
  <r>
    <n v="1357"/>
    <s v="Minnesota"/>
    <s v="Lake of the Woods"/>
    <x v="0"/>
    <n v="9"/>
    <s v="1"/>
    <n v="0.24"/>
    <n v="0.08"/>
    <n v="0.1"/>
    <n v="52058"/>
    <n v="1.7481880270062005"/>
    <n v="0.78"/>
  </r>
  <r>
    <n v="1358"/>
    <s v="Minnesota"/>
    <s v="Le Sueur"/>
    <x v="0"/>
    <n v="1"/>
    <s v="2"/>
    <n v="0.18"/>
    <n v="0.06"/>
    <n v="0.08"/>
    <n v="67269"/>
    <n v="1.6989700043360187"/>
    <n v="0.84"/>
  </r>
  <r>
    <n v="1359"/>
    <s v="Minnesota"/>
    <s v="Lincoln"/>
    <x v="0"/>
    <n v="9"/>
    <s v="1"/>
    <n v="0.25"/>
    <n v="7.0000000000000007E-2"/>
    <n v="0.1"/>
    <n v="51305"/>
    <n v="2.0043213737826426"/>
    <n v="0.76"/>
  </r>
  <r>
    <n v="1360"/>
    <s v="Minnesota"/>
    <s v="Lyon"/>
    <x v="0"/>
    <n v="7"/>
    <s v="2"/>
    <n v="0.16"/>
    <n v="0.05"/>
    <n v="0.12"/>
    <n v="57690"/>
    <n v="2.1367205671564067"/>
    <n v="0.84"/>
  </r>
  <r>
    <n v="1361"/>
    <s v="Minnesota"/>
    <s v="McLeod"/>
    <x v="0"/>
    <n v="6"/>
    <s v="2"/>
    <n v="0.19"/>
    <n v="7.0000000000000007E-2"/>
    <n v="7.0000000000000007E-2"/>
    <n v="61959"/>
    <n v="2.2671717284030137"/>
    <n v="0.83"/>
  </r>
  <r>
    <n v="1362"/>
    <s v="Minnesota"/>
    <s v="Mahnomen"/>
    <x v="0"/>
    <n v="8"/>
    <s v="1"/>
    <n v="0.17"/>
    <n v="0.05"/>
    <n v="0.21"/>
    <n v="43162"/>
    <n v="1.7075701760979363"/>
    <n v="0.84"/>
  </r>
  <r>
    <n v="1363"/>
    <s v="Minnesota"/>
    <s v="Marshall"/>
    <x v="0"/>
    <n v="8"/>
    <s v="1"/>
    <n v="0.21"/>
    <n v="0.06"/>
    <n v="0.08"/>
    <n v="58105"/>
    <n v="1.3222192947339193"/>
    <n v="0.8"/>
  </r>
  <r>
    <n v="1364"/>
    <s v="Minnesota"/>
    <s v="Martin"/>
    <x v="0"/>
    <n v="7"/>
    <s v="2"/>
    <n v="0.24"/>
    <n v="0.08"/>
    <n v="0.14000000000000001"/>
    <n v="50821"/>
    <n v="1.3802112417116059"/>
    <n v="0.79"/>
  </r>
  <r>
    <n v="1365"/>
    <s v="Minnesota"/>
    <s v="Meeker"/>
    <x v="0"/>
    <n v="6"/>
    <s v="2"/>
    <n v="0.2"/>
    <n v="7.0000000000000007E-2"/>
    <n v="7.0000000000000007E-2"/>
    <n v="66557"/>
    <n v="1.5910646070264991"/>
    <n v="0.81"/>
  </r>
  <r>
    <n v="1366"/>
    <s v="Minnesota"/>
    <s v="Mille Lacs"/>
    <x v="0"/>
    <n v="1"/>
    <s v="2"/>
    <n v="0.18"/>
    <n v="0.08"/>
    <n v="0.12"/>
    <n v="53289"/>
    <n v="2.0374264979406238"/>
    <n v="0.83"/>
  </r>
  <r>
    <n v="1367"/>
    <s v="Minnesota"/>
    <s v="Morrison"/>
    <x v="0"/>
    <n v="6"/>
    <s v="2"/>
    <n v="0.2"/>
    <n v="0.08"/>
    <n v="0.1"/>
    <n v="57471"/>
    <n v="1.414973347970818"/>
    <n v="0.83"/>
  </r>
  <r>
    <n v="1368"/>
    <s v="Minnesota"/>
    <s v="Mower"/>
    <x v="0"/>
    <n v="4"/>
    <s v="2"/>
    <n v="0.18"/>
    <n v="0.06"/>
    <n v="0.11"/>
    <n v="53387"/>
    <n v="0"/>
    <n v="0.83"/>
  </r>
  <r>
    <n v="1369"/>
    <s v="Minnesota"/>
    <s v="Murray"/>
    <x v="0"/>
    <n v="9"/>
    <s v="1"/>
    <n v="0.26"/>
    <n v="7.0000000000000007E-2"/>
    <n v="0.08"/>
    <n v="59938"/>
    <n v="1.3222192947339193"/>
    <n v="0.76"/>
  </r>
  <r>
    <n v="1370"/>
    <s v="Minnesota"/>
    <s v="Nicollet"/>
    <x v="0"/>
    <n v="3"/>
    <s v="2"/>
    <n v="0.16"/>
    <n v="0.05"/>
    <n v="0.08"/>
    <n v="66209"/>
    <n v="1.255272505103306"/>
    <n v="0.79"/>
  </r>
  <r>
    <n v="1371"/>
    <s v="Minnesota"/>
    <s v="Nobles"/>
    <x v="0"/>
    <n v="7"/>
    <s v="2"/>
    <n v="0.16"/>
    <n v="0.04"/>
    <n v="0.11"/>
    <n v="55766"/>
    <n v="1.6901960800285136"/>
    <n v="0.84"/>
  </r>
  <r>
    <n v="1372"/>
    <s v="Minnesota"/>
    <s v="Norman"/>
    <x v="0"/>
    <n v="8"/>
    <s v="1"/>
    <n v="0.21"/>
    <n v="0.06"/>
    <n v="0.11"/>
    <n v="48799"/>
    <n v="1.1760912590556813"/>
    <n v="0.81"/>
  </r>
  <r>
    <n v="1373"/>
    <s v="Minnesota"/>
    <s v="Olmsted"/>
    <x v="0"/>
    <n v="3"/>
    <s v="3"/>
    <n v="0.16"/>
    <n v="0.06"/>
    <n v="7.0000000000000007E-2"/>
    <n v="76001"/>
    <n v="3.12515582958053"/>
    <n v="0.86"/>
  </r>
  <r>
    <n v="1374"/>
    <s v="Minnesota"/>
    <s v="Otter Tail"/>
    <x v="0"/>
    <n v="6"/>
    <s v="2"/>
    <n v="0.24"/>
    <n v="7.0000000000000007E-2"/>
    <n v="0.1"/>
    <n v="53778"/>
    <n v="2.3909351071033793"/>
    <n v="0.78"/>
  </r>
  <r>
    <n v="1375"/>
    <s v="Minnesota"/>
    <s v="Pennington"/>
    <x v="0"/>
    <n v="6"/>
    <s v="2"/>
    <n v="0.18"/>
    <n v="0.06"/>
    <n v="0.09"/>
    <n v="57494"/>
    <n v="1.6232492903979006"/>
    <n v="0.83"/>
  </r>
  <r>
    <n v="1376"/>
    <s v="Minnesota"/>
    <s v="Pine"/>
    <x v="0"/>
    <n v="6"/>
    <s v="2"/>
    <n v="0.21"/>
    <n v="0.08"/>
    <n v="0.11"/>
    <n v="50387"/>
    <n v="1"/>
    <n v="0.77"/>
  </r>
  <r>
    <n v="1377"/>
    <s v="Minnesota"/>
    <s v="Pipestone"/>
    <x v="0"/>
    <n v="6"/>
    <s v="1"/>
    <n v="0.21"/>
    <n v="0.06"/>
    <n v="0.1"/>
    <n v="55378"/>
    <n v="1.2787536009528289"/>
    <n v="0.8"/>
  </r>
  <r>
    <n v="1378"/>
    <s v="Minnesota"/>
    <s v="Polk"/>
    <x v="0"/>
    <n v="3"/>
    <s v="2"/>
    <n v="0.18"/>
    <n v="0.06"/>
    <n v="0.12"/>
    <n v="60180"/>
    <n v="2.0934216851622351"/>
    <n v="0.82"/>
  </r>
  <r>
    <n v="1379"/>
    <s v="Minnesota"/>
    <s v="Pope"/>
    <x v="0"/>
    <n v="8"/>
    <s v="2"/>
    <n v="0.24"/>
    <n v="0.08"/>
    <n v="0.08"/>
    <n v="60975"/>
    <n v="1.3617278360175928"/>
    <n v="0.78"/>
  </r>
  <r>
    <n v="1380"/>
    <s v="Minnesota"/>
    <s v="Ramsey"/>
    <x v="1"/>
    <n v="1"/>
    <s v="3"/>
    <n v="0.14000000000000001"/>
    <n v="0.04"/>
    <n v="0.14000000000000001"/>
    <n v="62937"/>
    <n v="3.1589652603834102"/>
    <n v="0.85"/>
  </r>
  <r>
    <n v="1381"/>
    <s v="Minnesota"/>
    <s v="Red Lake"/>
    <x v="0"/>
    <n v="8"/>
    <s v="1"/>
    <n v="0.21"/>
    <n v="0.06"/>
    <n v="0.11"/>
    <n v="54412"/>
    <n v="0"/>
    <n v="0.8"/>
  </r>
  <r>
    <n v="1382"/>
    <s v="Minnesota"/>
    <s v="Redwood"/>
    <x v="0"/>
    <n v="7"/>
    <s v="2"/>
    <n v="0.21"/>
    <n v="7.0000000000000007E-2"/>
    <n v="0.09"/>
    <n v="56760"/>
    <n v="1.414973347970818"/>
    <n v="0.8"/>
  </r>
  <r>
    <n v="1383"/>
    <s v="Minnesota"/>
    <s v="Renville"/>
    <x v="0"/>
    <n v="8"/>
    <s v="2"/>
    <n v="0.21"/>
    <n v="0.06"/>
    <n v="0.1"/>
    <n v="59787"/>
    <n v="1.2304489213782739"/>
    <n v="0.81"/>
  </r>
  <r>
    <n v="1384"/>
    <s v="Minnesota"/>
    <s v="Rice"/>
    <x v="0"/>
    <n v="4"/>
    <s v="2"/>
    <n v="0.15"/>
    <n v="0.05"/>
    <n v="0.09"/>
    <n v="67024"/>
    <n v="2.0791812460476247"/>
    <n v="0.76"/>
  </r>
  <r>
    <n v="1385"/>
    <s v="Minnesota"/>
    <s v="Rock"/>
    <x v="0"/>
    <n v="6"/>
    <s v="1"/>
    <n v="0.2"/>
    <n v="0.06"/>
    <n v="0.09"/>
    <n v="63503"/>
    <n v="1.414973347970818"/>
    <n v="0.81"/>
  </r>
  <r>
    <n v="1386"/>
    <s v="Minnesota"/>
    <s v="Roseau"/>
    <x v="0"/>
    <n v="7"/>
    <s v="2"/>
    <n v="0.17"/>
    <n v="0.06"/>
    <n v="0.08"/>
    <n v="60239"/>
    <n v="2.0644579892269186"/>
    <n v="0.84"/>
  </r>
  <r>
    <n v="1387"/>
    <s v="Minnesota"/>
    <s v="St. Louis"/>
    <x v="0"/>
    <n v="2"/>
    <s v="3"/>
    <n v="0.19"/>
    <n v="0.08"/>
    <n v="0.14000000000000001"/>
    <n v="53833"/>
    <n v="3.0289777052087778"/>
    <n v="0.81"/>
  </r>
  <r>
    <n v="1388"/>
    <s v="Minnesota"/>
    <s v="Scott"/>
    <x v="1"/>
    <n v="1"/>
    <s v="3"/>
    <n v="0.11"/>
    <n v="0.04"/>
    <n v="0.05"/>
    <n v="101427"/>
    <n v="2.0374264979406238"/>
    <n v="0.9"/>
  </r>
  <r>
    <n v="1389"/>
    <s v="Minnesota"/>
    <s v="Sherburne"/>
    <x v="0"/>
    <n v="1"/>
    <s v="2"/>
    <n v="0.11"/>
    <n v="0.06"/>
    <n v="0.06"/>
    <n v="81850"/>
    <n v="0"/>
    <n v="0.89"/>
  </r>
  <r>
    <n v="1390"/>
    <s v="Minnesota"/>
    <s v="Sibley"/>
    <x v="0"/>
    <n v="1"/>
    <s v="2"/>
    <n v="0.18"/>
    <n v="0.06"/>
    <n v="7.0000000000000007E-2"/>
    <n v="66209"/>
    <n v="0.84509804001425681"/>
    <n v="0.83"/>
  </r>
  <r>
    <n v="1391"/>
    <s v="Minnesota"/>
    <s v="Stearns"/>
    <x v="0"/>
    <n v="3"/>
    <s v="3"/>
    <n v="0.15"/>
    <n v="0.06"/>
    <n v="0.12"/>
    <n v="60843"/>
    <n v="3.0413926851582249"/>
    <n v="0.83"/>
  </r>
  <r>
    <n v="1392"/>
    <s v="Minnesota"/>
    <s v="Steele"/>
    <x v="0"/>
    <n v="5"/>
    <s v="2"/>
    <n v="0.18"/>
    <n v="0.06"/>
    <n v="0.09"/>
    <n v="65323"/>
    <n v="1.6334684555795864"/>
    <n v="0.84"/>
  </r>
  <r>
    <n v="1393"/>
    <s v="Minnesota"/>
    <s v="Stevens"/>
    <x v="0"/>
    <n v="7"/>
    <s v="1"/>
    <n v="0.17"/>
    <n v="0.05"/>
    <n v="0.1"/>
    <n v="61929"/>
    <n v="1.414973347970818"/>
    <n v="0.75"/>
  </r>
  <r>
    <n v="1394"/>
    <s v="Minnesota"/>
    <s v="Swift"/>
    <x v="0"/>
    <n v="7"/>
    <s v="1"/>
    <n v="0.22"/>
    <n v="7.0000000000000007E-2"/>
    <n v="0.1"/>
    <n v="51552"/>
    <n v="1.414973347970818"/>
    <n v="0.8"/>
  </r>
  <r>
    <n v="1395"/>
    <s v="Minnesota"/>
    <s v="Todd"/>
    <x v="0"/>
    <n v="6"/>
    <s v="2"/>
    <n v="0.22"/>
    <n v="0.08"/>
    <n v="0.12"/>
    <n v="58113"/>
    <n v="2.1931245983544616"/>
    <n v="0.8"/>
  </r>
  <r>
    <n v="1396"/>
    <s v="Minnesota"/>
    <s v="Traverse"/>
    <x v="0"/>
    <n v="9"/>
    <s v="1"/>
    <n v="0.25"/>
    <n v="7.0000000000000007E-2"/>
    <n v="0.13"/>
    <n v="49773"/>
    <n v="1.2041199826559248"/>
    <n v="0.77"/>
  </r>
  <r>
    <n v="1397"/>
    <s v="Minnesota"/>
    <s v="Wabasha"/>
    <x v="0"/>
    <n v="3"/>
    <s v="2"/>
    <n v="0.22"/>
    <n v="7.0000000000000007E-2"/>
    <n v="7.0000000000000007E-2"/>
    <n v="63633"/>
    <n v="2.4014005407815442"/>
    <n v="0.8"/>
  </r>
  <r>
    <n v="1398"/>
    <s v="Minnesota"/>
    <s v="Wadena"/>
    <x v="0"/>
    <n v="7"/>
    <s v="2"/>
    <n v="0.21"/>
    <n v="0.08"/>
    <n v="0.14000000000000001"/>
    <n v="46312"/>
    <n v="1.414973347970818"/>
    <n v="0.81"/>
  </r>
  <r>
    <n v="1399"/>
    <s v="Minnesota"/>
    <s v="Waseca"/>
    <x v="0"/>
    <n v="6"/>
    <s v="2"/>
    <n v="0.18"/>
    <n v="0.06"/>
    <n v="0.09"/>
    <n v="58335"/>
    <n v="1.1139433523068367"/>
    <n v="0.8"/>
  </r>
  <r>
    <n v="1400"/>
    <s v="Minnesota"/>
    <s v="Washington"/>
    <x v="0"/>
    <n v="1"/>
    <s v="3"/>
    <n v="0.15"/>
    <n v="0.05"/>
    <n v="0.04"/>
    <n v="95840"/>
    <n v="2.1875207208364631"/>
    <n v="0.86"/>
  </r>
  <r>
    <n v="1401"/>
    <s v="Minnesota"/>
    <s v="Watonwan"/>
    <x v="0"/>
    <n v="6"/>
    <s v="2"/>
    <n v="0.2"/>
    <n v="0.06"/>
    <n v="0.1"/>
    <n v="51962"/>
    <n v="1.4771212547196624"/>
    <n v="0.81"/>
  </r>
  <r>
    <n v="1402"/>
    <s v="Minnesota"/>
    <s v="Wilkin"/>
    <x v="0"/>
    <n v="6"/>
    <s v="1"/>
    <n v="0.19"/>
    <n v="0.05"/>
    <n v="0.09"/>
    <n v="61387"/>
    <n v="2.0253058652647704"/>
    <n v="0.83"/>
  </r>
  <r>
    <n v="1403"/>
    <s v="Minnesota"/>
    <s v="Winona"/>
    <x v="0"/>
    <n v="4"/>
    <s v="2"/>
    <n v="0.17"/>
    <n v="0.06"/>
    <n v="0.12"/>
    <n v="56076"/>
    <n v="1.6720978579357175"/>
    <n v="0.79"/>
  </r>
  <r>
    <n v="1404"/>
    <s v="Minnesota"/>
    <s v="Wright"/>
    <x v="0"/>
    <n v="1"/>
    <s v="3"/>
    <n v="0.13"/>
    <n v="0.05"/>
    <n v="0.05"/>
    <n v="87377"/>
    <n v="2.271841606536499"/>
    <n v="0.89"/>
  </r>
  <r>
    <n v="1405"/>
    <s v="Minnesota"/>
    <s v="Yellow Medicine"/>
    <x v="0"/>
    <n v="9"/>
    <s v="1"/>
    <n v="0.2"/>
    <n v="0.06"/>
    <n v="0.11"/>
    <n v="56528"/>
    <n v="2.2068258760318495"/>
    <n v="0.81"/>
  </r>
  <r>
    <n v="1406"/>
    <s v="Mississippi"/>
    <s v="Adams"/>
    <x v="0"/>
    <n v="5"/>
    <s v="2"/>
    <n v="0.19"/>
    <n v="0.06"/>
    <n v="0.27"/>
    <n v="33392"/>
    <n v="2.1367205671564067"/>
    <n v="0.78"/>
  </r>
  <r>
    <n v="1407"/>
    <s v="Mississippi"/>
    <s v="Alcorn"/>
    <x v="0"/>
    <n v="7"/>
    <s v="2"/>
    <n v="0.18"/>
    <n v="0.05"/>
    <n v="0.18"/>
    <n v="40010"/>
    <n v="2.3031960574204891"/>
    <n v="0.86"/>
  </r>
  <r>
    <n v="1408"/>
    <s v="Mississippi"/>
    <s v="Amite"/>
    <x v="0"/>
    <n v="8"/>
    <s v="2"/>
    <n v="0.23"/>
    <n v="0.06"/>
    <n v="0.22"/>
    <n v="38092"/>
    <n v="0"/>
    <n v="0.81"/>
  </r>
  <r>
    <n v="1409"/>
    <s v="Mississippi"/>
    <s v="Attala"/>
    <x v="0"/>
    <n v="6"/>
    <s v="2"/>
    <n v="0.19"/>
    <n v="0.06"/>
    <n v="0.23"/>
    <n v="36761"/>
    <n v="1.414973347970818"/>
    <n v="0.85"/>
  </r>
  <r>
    <n v="1410"/>
    <s v="Mississippi"/>
    <s v="Benton"/>
    <x v="0"/>
    <n v="1"/>
    <s v="1"/>
    <n v="0.19"/>
    <n v="0.05"/>
    <n v="0.22"/>
    <n v="35184"/>
    <n v="0"/>
    <n v="0.87"/>
  </r>
  <r>
    <n v="1411"/>
    <s v="Mississippi"/>
    <s v="Bolivar"/>
    <x v="0"/>
    <n v="7"/>
    <s v="2"/>
    <n v="0.16"/>
    <n v="0.04"/>
    <n v="0.28000000000000003"/>
    <n v="33116"/>
    <n v="2.1139433523068369"/>
    <n v="0.84"/>
  </r>
  <r>
    <n v="1412"/>
    <s v="Mississippi"/>
    <s v="Calhoun"/>
    <x v="0"/>
    <n v="9"/>
    <s v="2"/>
    <n v="0.19"/>
    <n v="0.04"/>
    <n v="0.21"/>
    <n v="39176"/>
    <n v="2.1643528557844371"/>
    <n v="0.86"/>
  </r>
  <r>
    <n v="1413"/>
    <s v="Mississippi"/>
    <s v="Carroll"/>
    <x v="0"/>
    <n v="9"/>
    <s v="1"/>
    <n v="0.24"/>
    <n v="0.05"/>
    <n v="0.17"/>
    <n v="42588"/>
    <n v="0"/>
    <n v="0.79"/>
  </r>
  <r>
    <n v="1414"/>
    <s v="Mississippi"/>
    <s v="Chickasaw"/>
    <x v="0"/>
    <n v="7"/>
    <s v="2"/>
    <n v="0.17"/>
    <n v="0.04"/>
    <n v="0.2"/>
    <n v="37429"/>
    <n v="1.9294189257142926"/>
    <n v="0.86"/>
  </r>
  <r>
    <n v="1415"/>
    <s v="Mississippi"/>
    <s v="Choctaw"/>
    <x v="0"/>
    <n v="9"/>
    <s v="1"/>
    <n v="0.22"/>
    <n v="0.05"/>
    <n v="0.2"/>
    <n v="38479"/>
    <n v="1.9493900066449128"/>
    <n v="0.83"/>
  </r>
  <r>
    <n v="1416"/>
    <s v="Mississippi"/>
    <s v="Claiborne"/>
    <x v="0"/>
    <n v="8"/>
    <s v="1"/>
    <n v="0.16"/>
    <n v="0.04"/>
    <n v="0.31"/>
    <n v="29631"/>
    <n v="1.3617278360175928"/>
    <n v="0.75"/>
  </r>
  <r>
    <n v="1417"/>
    <s v="Mississippi"/>
    <s v="Clarke"/>
    <x v="0"/>
    <n v="9"/>
    <s v="2"/>
    <n v="0.2"/>
    <n v="7.0000000000000007E-2"/>
    <n v="0.21"/>
    <n v="41495"/>
    <n v="1.414973347970818"/>
    <n v="0.84"/>
  </r>
  <r>
    <n v="1418"/>
    <s v="Mississippi"/>
    <s v="Clay"/>
    <x v="0"/>
    <n v="7"/>
    <s v="2"/>
    <n v="0.18"/>
    <n v="0.05"/>
    <n v="0.22"/>
    <n v="38121"/>
    <n v="1.6989700043360187"/>
    <n v="0.85"/>
  </r>
  <r>
    <n v="1419"/>
    <s v="Mississippi"/>
    <s v="Coahoma"/>
    <x v="0"/>
    <n v="7"/>
    <s v="2"/>
    <n v="0.15"/>
    <n v="0.05"/>
    <n v="0.35"/>
    <n v="29380"/>
    <n v="2.2600713879850747"/>
    <n v="0.87"/>
  </r>
  <r>
    <n v="1420"/>
    <s v="Mississippi"/>
    <s v="Copiah"/>
    <x v="0"/>
    <n v="2"/>
    <s v="2"/>
    <n v="0.18"/>
    <n v="0.06"/>
    <n v="0.26"/>
    <n v="38664"/>
    <n v="1.414973347970818"/>
    <n v="0.85"/>
  </r>
  <r>
    <n v="1421"/>
    <s v="Mississippi"/>
    <s v="Covington"/>
    <x v="0"/>
    <n v="8"/>
    <s v="2"/>
    <n v="0.17"/>
    <n v="0.05"/>
    <n v="0.26"/>
    <n v="36083"/>
    <n v="1.9822712330395684"/>
    <n v="0.87"/>
  </r>
  <r>
    <n v="1422"/>
    <s v="Mississippi"/>
    <s v="DeSoto"/>
    <x v="0"/>
    <n v="1"/>
    <s v="3"/>
    <n v="0.13"/>
    <n v="0.06"/>
    <n v="0.09"/>
    <n v="68126"/>
    <n v="2.7331972651065692"/>
    <n v="0.9"/>
  </r>
  <r>
    <n v="1423"/>
    <s v="Mississippi"/>
    <s v="Forrest"/>
    <x v="0"/>
    <n v="3"/>
    <s v="2"/>
    <n v="0.14000000000000001"/>
    <n v="0.08"/>
    <n v="0.23"/>
    <n v="39061"/>
    <n v="2.7371926427047373"/>
    <n v="0.87"/>
  </r>
  <r>
    <n v="1424"/>
    <s v="Mississippi"/>
    <s v="Franklin"/>
    <x v="0"/>
    <n v="9"/>
    <s v="1"/>
    <n v="0.2"/>
    <n v="0.05"/>
    <n v="0.2"/>
    <n v="39508"/>
    <n v="1.414973347970818"/>
    <n v="0.84"/>
  </r>
  <r>
    <n v="1425"/>
    <s v="Mississippi"/>
    <s v="George"/>
    <x v="0"/>
    <n v="6"/>
    <s v="2"/>
    <n v="0.14000000000000001"/>
    <n v="0.05"/>
    <n v="0.16"/>
    <n v="47246"/>
    <n v="1.6901960800285136"/>
    <n v="0.87"/>
  </r>
  <r>
    <n v="1426"/>
    <s v="Mississippi"/>
    <s v="Greene"/>
    <x v="0"/>
    <n v="8"/>
    <s v="2"/>
    <n v="0.15"/>
    <n v="0.05"/>
    <n v="0.18"/>
    <n v="42022"/>
    <n v="0.90308998699194354"/>
    <n v="0.71"/>
  </r>
  <r>
    <n v="1427"/>
    <s v="Mississippi"/>
    <s v="Grenada"/>
    <x v="0"/>
    <n v="7"/>
    <s v="2"/>
    <n v="0.18"/>
    <n v="0.06"/>
    <n v="0.22"/>
    <n v="39633"/>
    <n v="1.7708520116421442"/>
    <n v="0.87"/>
  </r>
  <r>
    <n v="1428"/>
    <s v="Mississippi"/>
    <s v="Hancock"/>
    <x v="0"/>
    <n v="2"/>
    <s v="2"/>
    <n v="0.2"/>
    <n v="0.08"/>
    <n v="0.17"/>
    <n v="49843"/>
    <n v="2.012837224705172"/>
    <n v="0.84"/>
  </r>
  <r>
    <n v="1429"/>
    <s v="Mississippi"/>
    <s v="Harrison"/>
    <x v="0"/>
    <n v="2"/>
    <s v="3"/>
    <n v="0.15"/>
    <n v="0.11"/>
    <n v="0.19"/>
    <n v="45355"/>
    <n v="3.0791812460476247"/>
    <n v="0.86"/>
  </r>
  <r>
    <n v="1430"/>
    <s v="Mississippi"/>
    <s v="Hinds"/>
    <x v="1"/>
    <n v="2"/>
    <s v="3"/>
    <n v="0.14000000000000001"/>
    <n v="0.05"/>
    <n v="0.19"/>
    <n v="44776"/>
    <n v="3.388278863459639"/>
    <n v="0.86"/>
  </r>
  <r>
    <n v="1431"/>
    <s v="Mississippi"/>
    <s v="Holmes"/>
    <x v="0"/>
    <n v="6"/>
    <s v="2"/>
    <n v="0.15"/>
    <n v="0.03"/>
    <n v="0.31"/>
    <n v="26449"/>
    <n v="1.414973347970818"/>
    <n v="0.85"/>
  </r>
  <r>
    <n v="1432"/>
    <s v="Mississippi"/>
    <s v="Humphreys"/>
    <x v="0"/>
    <n v="6"/>
    <s v="1"/>
    <n v="0.17"/>
    <n v="0.04"/>
    <n v="0.37"/>
    <n v="28542"/>
    <n v="0"/>
    <n v="0.88"/>
  </r>
  <r>
    <n v="1433"/>
    <s v="Mississippi"/>
    <s v="Issaquena"/>
    <x v="0"/>
    <n v="8"/>
    <s v="1"/>
    <n v="0.17"/>
    <n v="0.03"/>
    <n v="0.31"/>
    <n v="26936"/>
    <n v="2.2355284469075487"/>
    <n v="0.63"/>
  </r>
  <r>
    <n v="1434"/>
    <s v="Mississippi"/>
    <s v="Itawamba"/>
    <x v="0"/>
    <n v="7"/>
    <s v="2"/>
    <n v="0.18"/>
    <n v="0.06"/>
    <n v="0.13"/>
    <n v="45720"/>
    <n v="0"/>
    <n v="0.84"/>
  </r>
  <r>
    <n v="1435"/>
    <s v="Mississippi"/>
    <s v="Jackson"/>
    <x v="0"/>
    <n v="2"/>
    <s v="3"/>
    <n v="0.16"/>
    <n v="0.09"/>
    <n v="0.18"/>
    <n v="51771"/>
    <n v="2.5587085705331658"/>
    <n v="0.87"/>
  </r>
  <r>
    <n v="1436"/>
    <s v="Mississippi"/>
    <s v="Jasper"/>
    <x v="0"/>
    <n v="9"/>
    <s v="2"/>
    <n v="0.2"/>
    <n v="0.05"/>
    <n v="0.19"/>
    <n v="36987"/>
    <n v="2.1038037209559568"/>
    <n v="0.84"/>
  </r>
  <r>
    <n v="1437"/>
    <s v="Mississippi"/>
    <s v="Jefferson"/>
    <x v="0"/>
    <n v="8"/>
    <s v="1"/>
    <n v="0.17"/>
    <n v="0.04"/>
    <n v="0.34"/>
    <n v="28024"/>
    <n v="1.4913616938342726"/>
    <n v="0.84"/>
  </r>
  <r>
    <n v="1438"/>
    <s v="Mississippi"/>
    <s v="Jefferson Davis"/>
    <x v="0"/>
    <n v="8"/>
    <s v="2"/>
    <n v="0.23"/>
    <n v="0.06"/>
    <n v="0.26"/>
    <n v="31739"/>
    <n v="1.9822712330395684"/>
    <n v="0.81"/>
  </r>
  <r>
    <n v="1439"/>
    <s v="Mississippi"/>
    <s v="Jones"/>
    <x v="0"/>
    <n v="4"/>
    <s v="2"/>
    <n v="0.17"/>
    <n v="0.05"/>
    <n v="0.19"/>
    <n v="42435"/>
    <n v="2.6283889300503116"/>
    <n v="0.85"/>
  </r>
  <r>
    <n v="1440"/>
    <s v="Mississippi"/>
    <s v="Kemper"/>
    <x v="0"/>
    <n v="9"/>
    <s v="2"/>
    <n v="0.2"/>
    <n v="0.05"/>
    <n v="0.24"/>
    <n v="33437"/>
    <n v="1.414973347970818"/>
    <n v="0.72"/>
  </r>
  <r>
    <n v="1441"/>
    <s v="Mississippi"/>
    <s v="Lafayette"/>
    <x v="0"/>
    <n v="4"/>
    <s v="2"/>
    <n v="0.13"/>
    <n v="0.04"/>
    <n v="0.16"/>
    <n v="49381"/>
    <n v="2.2380461031287955"/>
    <n v="0.79"/>
  </r>
  <r>
    <n v="1442"/>
    <s v="Mississippi"/>
    <s v="Lamar"/>
    <x v="0"/>
    <n v="3"/>
    <s v="2"/>
    <n v="0.14000000000000001"/>
    <n v="7.0000000000000007E-2"/>
    <n v="0.14000000000000001"/>
    <n v="58377"/>
    <n v="2.4183012913197452"/>
    <n v="0.88"/>
  </r>
  <r>
    <n v="1443"/>
    <s v="Mississippi"/>
    <s v="Lauderdale"/>
    <x v="0"/>
    <n v="5"/>
    <s v="2"/>
    <n v="0.17"/>
    <n v="0.08"/>
    <n v="0.24"/>
    <n v="40077"/>
    <n v="3.0090257420869104"/>
    <n v="0.82"/>
  </r>
  <r>
    <n v="1444"/>
    <s v="Mississippi"/>
    <s v="Lawrence"/>
    <x v="0"/>
    <n v="8"/>
    <s v="2"/>
    <n v="0.18"/>
    <n v="0.06"/>
    <n v="0.19"/>
    <n v="40510"/>
    <n v="1.414973347970818"/>
    <n v="0.88"/>
  </r>
  <r>
    <n v="1445"/>
    <s v="Mississippi"/>
    <s v="Leake"/>
    <x v="0"/>
    <n v="6"/>
    <s v="2"/>
    <n v="0.16"/>
    <n v="0.05"/>
    <n v="0.23"/>
    <n v="37212"/>
    <n v="1.414973347970818"/>
    <n v="0.81"/>
  </r>
  <r>
    <n v="1446"/>
    <s v="Mississippi"/>
    <s v="Lee"/>
    <x v="0"/>
    <n v="5"/>
    <s v="2"/>
    <n v="0.15"/>
    <n v="0.06"/>
    <n v="0.13"/>
    <n v="51088"/>
    <n v="2.9020028913507296"/>
    <n v="0.89"/>
  </r>
  <r>
    <n v="1447"/>
    <s v="Mississippi"/>
    <s v="Leflore"/>
    <x v="0"/>
    <n v="5"/>
    <s v="2"/>
    <n v="0.14000000000000001"/>
    <n v="0.04"/>
    <n v="0.33"/>
    <n v="29244"/>
    <n v="2.3201462861110542"/>
    <n v="0.86"/>
  </r>
  <r>
    <n v="1448"/>
    <s v="Mississippi"/>
    <s v="Lincoln"/>
    <x v="0"/>
    <n v="6"/>
    <s v="2"/>
    <n v="0.17"/>
    <n v="0.05"/>
    <n v="0.19"/>
    <n v="43478"/>
    <n v="1.9030899869919435"/>
    <n v="0.86"/>
  </r>
  <r>
    <n v="1449"/>
    <s v="Mississippi"/>
    <s v="Lowndes"/>
    <x v="0"/>
    <n v="5"/>
    <s v="2"/>
    <n v="0.16"/>
    <n v="0.08"/>
    <n v="0.23"/>
    <n v="44348"/>
    <n v="2.374748346010104"/>
    <n v="0.86"/>
  </r>
  <r>
    <n v="1450"/>
    <s v="Mississippi"/>
    <s v="Madison"/>
    <x v="0"/>
    <n v="2"/>
    <s v="3"/>
    <n v="0.13"/>
    <n v="0.05"/>
    <n v="0.09"/>
    <n v="75740"/>
    <n v="1.6434526764861874"/>
    <n v="0.88"/>
  </r>
  <r>
    <n v="1451"/>
    <s v="Mississippi"/>
    <s v="Marion"/>
    <x v="0"/>
    <n v="6"/>
    <s v="2"/>
    <n v="0.19"/>
    <n v="0.06"/>
    <n v="0.26"/>
    <n v="36408"/>
    <n v="1.6989700043360187"/>
    <n v="0.84"/>
  </r>
  <r>
    <n v="1452"/>
    <s v="Mississippi"/>
    <s v="Marshall"/>
    <x v="0"/>
    <n v="1"/>
    <s v="2"/>
    <n v="0.18"/>
    <n v="0.05"/>
    <n v="0.2"/>
    <n v="40285"/>
    <n v="1.6127838567197355"/>
    <n v="0.82"/>
  </r>
  <r>
    <n v="1453"/>
    <s v="Mississippi"/>
    <s v="Monroe"/>
    <x v="0"/>
    <n v="7"/>
    <s v="2"/>
    <n v="0.19"/>
    <n v="0.06"/>
    <n v="0.16"/>
    <n v="44681"/>
    <n v="2.1172712956557644"/>
    <n v="0.86"/>
  </r>
  <r>
    <n v="1454"/>
    <s v="Mississippi"/>
    <s v="Montgomery"/>
    <x v="0"/>
    <n v="7"/>
    <s v="2"/>
    <n v="0.22"/>
    <n v="0.06"/>
    <n v="0.23"/>
    <n v="36311"/>
    <n v="1.414973347970818"/>
    <n v="0.84"/>
  </r>
  <r>
    <n v="1455"/>
    <s v="Mississippi"/>
    <s v="Neshoba"/>
    <x v="0"/>
    <n v="7"/>
    <s v="2"/>
    <n v="0.16"/>
    <n v="0.06"/>
    <n v="0.26"/>
    <n v="36236"/>
    <n v="2.4149733479708178"/>
    <n v="0.88"/>
  </r>
  <r>
    <n v="1456"/>
    <s v="Mississippi"/>
    <s v="Newton"/>
    <x v="0"/>
    <n v="7"/>
    <s v="2"/>
    <n v="0.17"/>
    <n v="7.0000000000000007E-2"/>
    <n v="0.21"/>
    <n v="40792"/>
    <n v="0"/>
    <n v="0.85"/>
  </r>
  <r>
    <n v="1457"/>
    <s v="Mississippi"/>
    <s v="Noxubee"/>
    <x v="0"/>
    <n v="7"/>
    <s v="2"/>
    <n v="0.16"/>
    <n v="0.04"/>
    <n v="0.28000000000000003"/>
    <n v="32167"/>
    <n v="1.9344984512435677"/>
    <n v="0.88"/>
  </r>
  <r>
    <n v="1458"/>
    <s v="Mississippi"/>
    <s v="Oktibbeha"/>
    <x v="0"/>
    <n v="5"/>
    <s v="2"/>
    <n v="0.12"/>
    <n v="0.04"/>
    <n v="0.25"/>
    <n v="39130"/>
    <n v="1.9867717342662448"/>
    <n v="0.82"/>
  </r>
  <r>
    <n v="1459"/>
    <s v="Mississippi"/>
    <s v="Panola"/>
    <x v="0"/>
    <n v="6"/>
    <s v="2"/>
    <n v="0.16"/>
    <n v="0.05"/>
    <n v="0.22"/>
    <n v="39198"/>
    <n v="2.0530784434834195"/>
    <n v="0.89"/>
  </r>
  <r>
    <n v="1460"/>
    <s v="Mississippi"/>
    <s v="Pearl River"/>
    <x v="0"/>
    <n v="6"/>
    <s v="2"/>
    <n v="0.19"/>
    <n v="0.08"/>
    <n v="0.18"/>
    <n v="45268"/>
    <n v="1.8325089127062364"/>
    <n v="0.84"/>
  </r>
  <r>
    <n v="1461"/>
    <s v="Mississippi"/>
    <s v="Perry"/>
    <x v="0"/>
    <n v="3"/>
    <s v="2"/>
    <n v="0.18"/>
    <n v="7.0000000000000007E-2"/>
    <n v="0.22"/>
    <n v="39687"/>
    <n v="1.3617278360175928"/>
    <n v="0.87"/>
  </r>
  <r>
    <n v="1462"/>
    <s v="Mississippi"/>
    <s v="Pike"/>
    <x v="0"/>
    <n v="6"/>
    <s v="2"/>
    <n v="0.17"/>
    <n v="0.06"/>
    <n v="0.3"/>
    <n v="33983"/>
    <n v="2.2430380486862944"/>
    <n v="0.85"/>
  </r>
  <r>
    <n v="1463"/>
    <s v="Mississippi"/>
    <s v="Pontotoc"/>
    <x v="0"/>
    <n v="7"/>
    <s v="2"/>
    <n v="0.15"/>
    <n v="0.05"/>
    <n v="0.16"/>
    <n v="44297"/>
    <n v="1.8450980400142569"/>
    <n v="0.89"/>
  </r>
  <r>
    <n v="1464"/>
    <s v="Mississippi"/>
    <s v="Prentiss"/>
    <x v="0"/>
    <n v="7"/>
    <s v="2"/>
    <n v="0.18"/>
    <n v="0.05"/>
    <n v="0.19"/>
    <n v="41281"/>
    <n v="1.8260748027008264"/>
    <n v="0.84"/>
  </r>
  <r>
    <n v="1465"/>
    <s v="Mississippi"/>
    <s v="Quitman"/>
    <x v="0"/>
    <n v="6"/>
    <s v="1"/>
    <n v="0.17"/>
    <n v="0.05"/>
    <n v="0.37"/>
    <n v="27767"/>
    <n v="0"/>
    <n v="0.87"/>
  </r>
  <r>
    <n v="1466"/>
    <s v="Mississippi"/>
    <s v="Rankin"/>
    <x v="0"/>
    <n v="2"/>
    <s v="3"/>
    <n v="0.15"/>
    <n v="0.05"/>
    <n v="0.09"/>
    <n v="66296"/>
    <n v="2.8887409606828927"/>
    <n v="0.85"/>
  </r>
  <r>
    <n v="1467"/>
    <s v="Mississippi"/>
    <s v="Scott"/>
    <x v="0"/>
    <n v="6"/>
    <s v="2"/>
    <n v="0.15"/>
    <n v="0.04"/>
    <n v="0.25"/>
    <n v="38034"/>
    <n v="1.9084850188786497"/>
    <n v="0.88"/>
  </r>
  <r>
    <n v="1468"/>
    <s v="Mississippi"/>
    <s v="Sharkey"/>
    <x v="0"/>
    <n v="8"/>
    <s v="1"/>
    <n v="0.19"/>
    <n v="0.03"/>
    <n v="0.33"/>
    <n v="28887"/>
    <n v="1.4771212547196624"/>
    <n v="0.86"/>
  </r>
  <r>
    <n v="1469"/>
    <s v="Mississippi"/>
    <s v="Simpson"/>
    <x v="0"/>
    <n v="2"/>
    <s v="2"/>
    <n v="0.18"/>
    <n v="0.05"/>
    <n v="0.19"/>
    <n v="38173"/>
    <n v="1.9030899869919435"/>
    <n v="0.86"/>
  </r>
  <r>
    <n v="1470"/>
    <s v="Mississippi"/>
    <s v="Smith"/>
    <x v="0"/>
    <n v="8"/>
    <s v="2"/>
    <n v="0.2"/>
    <n v="0.05"/>
    <n v="0.17"/>
    <n v="46764"/>
    <n v="1.3222192947339193"/>
    <n v="0.84"/>
  </r>
  <r>
    <n v="1471"/>
    <s v="Mississippi"/>
    <s v="Stone"/>
    <x v="0"/>
    <n v="6"/>
    <s v="2"/>
    <n v="0.16"/>
    <n v="7.0000000000000007E-2"/>
    <n v="0.18"/>
    <n v="44622"/>
    <n v="1.414973347970818"/>
    <n v="0.79"/>
  </r>
  <r>
    <n v="1472"/>
    <s v="Mississippi"/>
    <s v="Sunflower"/>
    <x v="0"/>
    <n v="7"/>
    <s v="2"/>
    <n v="0.14000000000000001"/>
    <n v="0.04"/>
    <n v="0.27"/>
    <n v="31329"/>
    <n v="2.1583624920952498"/>
    <n v="0.75"/>
  </r>
  <r>
    <n v="1473"/>
    <s v="Mississippi"/>
    <s v="Tallahatchie"/>
    <x v="0"/>
    <n v="7"/>
    <s v="2"/>
    <n v="0.15"/>
    <n v="0.04"/>
    <n v="0.28000000000000003"/>
    <n v="32692"/>
    <n v="2.0681858617461617"/>
    <n v="0.73"/>
  </r>
  <r>
    <n v="1474"/>
    <s v="Mississippi"/>
    <s v="Tate"/>
    <x v="0"/>
    <n v="1"/>
    <s v="2"/>
    <n v="0.17"/>
    <n v="0.06"/>
    <n v="0.17"/>
    <n v="48082"/>
    <n v="1.6232492903979006"/>
    <n v="0.83"/>
  </r>
  <r>
    <n v="1475"/>
    <s v="Mississippi"/>
    <s v="Tippah"/>
    <x v="0"/>
    <n v="6"/>
    <s v="2"/>
    <n v="0.17"/>
    <n v="0.05"/>
    <n v="0.17"/>
    <n v="39833"/>
    <n v="1.8195439355418688"/>
    <n v="0.89"/>
  </r>
  <r>
    <n v="1476"/>
    <s v="Mississippi"/>
    <s v="Tishomingo"/>
    <x v="0"/>
    <n v="8"/>
    <s v="2"/>
    <n v="0.2"/>
    <n v="0.06"/>
    <n v="0.15"/>
    <n v="41455"/>
    <n v="1.6901960800285136"/>
    <n v="0.85"/>
  </r>
  <r>
    <n v="1477"/>
    <s v="Mississippi"/>
    <s v="Tunica"/>
    <x v="0"/>
    <n v="1"/>
    <s v="1"/>
    <n v="0.12"/>
    <n v="0.06"/>
    <n v="0.26"/>
    <n v="33143"/>
    <n v="0"/>
    <n v="0.91"/>
  </r>
  <r>
    <n v="1478"/>
    <s v="Mississippi"/>
    <s v="Union"/>
    <x v="0"/>
    <n v="6"/>
    <s v="2"/>
    <n v="0.17"/>
    <n v="0.04"/>
    <n v="0.13"/>
    <n v="46600"/>
    <n v="2.1875207208364631"/>
    <n v="0.88"/>
  </r>
  <r>
    <n v="1479"/>
    <s v="Mississippi"/>
    <s v="Walthall"/>
    <x v="0"/>
    <n v="9"/>
    <s v="2"/>
    <n v="0.2"/>
    <n v="0.05"/>
    <n v="0.23"/>
    <n v="33566"/>
    <n v="1.414973347970818"/>
    <n v="0.85"/>
  </r>
  <r>
    <n v="1480"/>
    <s v="Mississippi"/>
    <s v="Warren"/>
    <x v="0"/>
    <n v="4"/>
    <s v="2"/>
    <n v="0.17"/>
    <n v="7.0000000000000007E-2"/>
    <n v="0.19"/>
    <n v="46049"/>
    <n v="2.5965970956264601"/>
    <n v="0.87"/>
  </r>
  <r>
    <n v="1481"/>
    <s v="Mississippi"/>
    <s v="Washington"/>
    <x v="0"/>
    <n v="5"/>
    <s v="2"/>
    <n v="0.16"/>
    <n v="0.06"/>
    <n v="0.32"/>
    <n v="33991"/>
    <n v="1.6020599913279623"/>
    <n v="0.88"/>
  </r>
  <r>
    <n v="1482"/>
    <s v="Mississippi"/>
    <s v="Wayne"/>
    <x v="0"/>
    <n v="7"/>
    <s v="2"/>
    <n v="0.17"/>
    <n v="0.04"/>
    <n v="0.21"/>
    <n v="37401"/>
    <n v="1.9084850188786497"/>
    <n v="0.87"/>
  </r>
  <r>
    <n v="1483"/>
    <s v="Mississippi"/>
    <s v="Webster"/>
    <x v="0"/>
    <n v="9"/>
    <s v="1"/>
    <n v="0.18"/>
    <n v="0.06"/>
    <n v="0.18"/>
    <n v="43349"/>
    <n v="1.8692317197309762"/>
    <n v="0.89"/>
  </r>
  <r>
    <n v="1484"/>
    <s v="Mississippi"/>
    <s v="Wilkinson"/>
    <x v="0"/>
    <n v="8"/>
    <s v="1"/>
    <n v="0.17"/>
    <n v="0.04"/>
    <n v="0.26"/>
    <n v="29900"/>
    <n v="1.2304489213782739"/>
    <n v="0.75"/>
  </r>
  <r>
    <n v="1485"/>
    <s v="Mississippi"/>
    <s v="Winston"/>
    <x v="0"/>
    <n v="7"/>
    <s v="2"/>
    <n v="0.2"/>
    <n v="0.06"/>
    <n v="0.2"/>
    <n v="39498"/>
    <n v="2.1613680022349748"/>
    <n v="0.82"/>
  </r>
  <r>
    <n v="1486"/>
    <s v="Mississippi"/>
    <s v="Yalobusha"/>
    <x v="0"/>
    <n v="7"/>
    <s v="2"/>
    <n v="0.2"/>
    <n v="0.06"/>
    <n v="0.18"/>
    <n v="39551"/>
    <n v="2.173186268412274"/>
    <n v="0.87"/>
  </r>
  <r>
    <n v="1487"/>
    <s v="Mississippi"/>
    <s v="Yazoo"/>
    <x v="0"/>
    <n v="2"/>
    <s v="2"/>
    <n v="0.13"/>
    <n v="0.04"/>
    <n v="0.3"/>
    <n v="33111"/>
    <n v="1.414973347970818"/>
    <n v="0.71"/>
  </r>
  <r>
    <n v="1488"/>
    <s v="Missouri"/>
    <s v="Adair"/>
    <x v="0"/>
    <n v="7"/>
    <s v="2"/>
    <n v="0.15"/>
    <n v="0.06"/>
    <n v="0.21"/>
    <n v="40395"/>
    <n v="1.7075701760979363"/>
    <n v="0.77"/>
  </r>
  <r>
    <n v="1489"/>
    <s v="Missouri"/>
    <s v="Andrew"/>
    <x v="0"/>
    <n v="3"/>
    <s v="2"/>
    <n v="0.18"/>
    <n v="0.06"/>
    <n v="0.08"/>
    <n v="57459"/>
    <n v="0"/>
    <n v="0.84"/>
  </r>
  <r>
    <n v="1490"/>
    <s v="Missouri"/>
    <s v="Atchison"/>
    <x v="0"/>
    <n v="9"/>
    <s v="1"/>
    <n v="0.25"/>
    <n v="0.08"/>
    <n v="0.12"/>
    <n v="49122"/>
    <n v="1.2787536009528289"/>
    <n v="0.77"/>
  </r>
  <r>
    <n v="1491"/>
    <s v="Missouri"/>
    <s v="Audrain"/>
    <x v="0"/>
    <n v="6"/>
    <s v="2"/>
    <n v="0.18"/>
    <n v="7.0000000000000007E-2"/>
    <n v="0.15"/>
    <n v="44340"/>
    <n v="1.7853298350107671"/>
    <n v="0.78"/>
  </r>
  <r>
    <n v="1492"/>
    <s v="Missouri"/>
    <s v="Barry"/>
    <x v="0"/>
    <n v="6"/>
    <s v="2"/>
    <n v="0.21"/>
    <n v="0.08"/>
    <n v="0.19"/>
    <n v="42457"/>
    <n v="1.6434526764861874"/>
    <n v="0.82"/>
  </r>
  <r>
    <n v="1493"/>
    <s v="Missouri"/>
    <s v="Barton"/>
    <x v="0"/>
    <n v="6"/>
    <s v="2"/>
    <n v="0.21"/>
    <n v="7.0000000000000007E-2"/>
    <n v="0.17"/>
    <n v="41583"/>
    <n v="1.414973347970818"/>
    <n v="0.83"/>
  </r>
  <r>
    <n v="1494"/>
    <s v="Missouri"/>
    <s v="Bates"/>
    <x v="0"/>
    <n v="1"/>
    <s v="2"/>
    <n v="0.19"/>
    <n v="7.0000000000000007E-2"/>
    <n v="0.14000000000000001"/>
    <n v="45955"/>
    <n v="1.6989700043360187"/>
    <n v="0.83"/>
  </r>
  <r>
    <n v="1495"/>
    <s v="Missouri"/>
    <s v="Benton"/>
    <x v="0"/>
    <n v="7"/>
    <s v="2"/>
    <n v="0.31"/>
    <n v="0.1"/>
    <n v="0.2"/>
    <n v="40025"/>
    <n v="0"/>
    <n v="0.74"/>
  </r>
  <r>
    <n v="1496"/>
    <s v="Missouri"/>
    <s v="Bollinger"/>
    <x v="0"/>
    <n v="3"/>
    <s v="2"/>
    <n v="0.21"/>
    <n v="7.0000000000000007E-2"/>
    <n v="0.15"/>
    <n v="44233"/>
    <n v="0"/>
    <n v="0.84"/>
  </r>
  <r>
    <n v="1497"/>
    <s v="Missouri"/>
    <s v="Boone"/>
    <x v="0"/>
    <n v="3"/>
    <s v="3"/>
    <n v="0.12"/>
    <n v="0.06"/>
    <n v="0.16"/>
    <n v="55136"/>
    <n v="3.0503797562614579"/>
    <n v="0.86"/>
  </r>
  <r>
    <n v="1498"/>
    <s v="Missouri"/>
    <s v="Buchanan"/>
    <x v="0"/>
    <n v="3"/>
    <s v="2"/>
    <n v="0.16"/>
    <n v="7.0000000000000007E-2"/>
    <n v="0.15"/>
    <n v="52506"/>
    <n v="2.7007037171450192"/>
    <n v="0.83"/>
  </r>
  <r>
    <n v="1499"/>
    <s v="Missouri"/>
    <s v="Butler"/>
    <x v="0"/>
    <n v="5"/>
    <s v="2"/>
    <n v="0.19"/>
    <n v="0.08"/>
    <n v="0.2"/>
    <n v="38067"/>
    <n v="2.4756711883244296"/>
    <n v="0.86"/>
  </r>
  <r>
    <n v="1500"/>
    <s v="Missouri"/>
    <s v="Caldwell"/>
    <x v="0"/>
    <n v="1"/>
    <s v="1"/>
    <n v="0.2"/>
    <n v="0.08"/>
    <n v="0.14000000000000001"/>
    <n v="47591"/>
    <n v="0"/>
    <n v="0.81"/>
  </r>
  <r>
    <n v="1501"/>
    <s v="Missouri"/>
    <s v="Callaway"/>
    <x v="0"/>
    <n v="3"/>
    <s v="2"/>
    <n v="0.16"/>
    <n v="0.08"/>
    <n v="0.11"/>
    <n v="53970"/>
    <n v="2.6522463410033232"/>
    <n v="0.8"/>
  </r>
  <r>
    <n v="1502"/>
    <s v="Missouri"/>
    <s v="Camden"/>
    <x v="0"/>
    <n v="7"/>
    <s v="2"/>
    <n v="0.28000000000000003"/>
    <n v="0.1"/>
    <n v="0.12"/>
    <n v="48580"/>
    <n v="2.1172712956557644"/>
    <n v="0.74"/>
  </r>
  <r>
    <n v="1503"/>
    <s v="Missouri"/>
    <s v="Cape Girardeau"/>
    <x v="0"/>
    <n v="3"/>
    <s v="2"/>
    <n v="0.17"/>
    <n v="7.0000000000000007E-2"/>
    <n v="0.13"/>
    <n v="51962"/>
    <n v="2.6857417386022635"/>
    <n v="0.82"/>
  </r>
  <r>
    <n v="1504"/>
    <s v="Missouri"/>
    <s v="Carroll"/>
    <x v="0"/>
    <n v="6"/>
    <s v="1"/>
    <n v="0.22"/>
    <n v="7.0000000000000007E-2"/>
    <n v="0.12"/>
    <n v="47049"/>
    <n v="1.414973347970818"/>
    <n v="0.82"/>
  </r>
  <r>
    <n v="1505"/>
    <s v="Missouri"/>
    <s v="Carter"/>
    <x v="0"/>
    <n v="9"/>
    <s v="1"/>
    <n v="0.2"/>
    <n v="0.08"/>
    <n v="0.22"/>
    <n v="34134"/>
    <n v="0"/>
    <n v="0.85"/>
  </r>
  <r>
    <n v="1506"/>
    <s v="Missouri"/>
    <s v="Cass"/>
    <x v="0"/>
    <n v="1"/>
    <s v="3"/>
    <n v="0.17"/>
    <n v="0.08"/>
    <n v="0.08"/>
    <n v="71374"/>
    <n v="1.9242792860618816"/>
    <n v="0.85"/>
  </r>
  <r>
    <n v="1507"/>
    <s v="Missouri"/>
    <s v="Cedar"/>
    <x v="0"/>
    <n v="6"/>
    <s v="2"/>
    <n v="0.23"/>
    <n v="0.09"/>
    <n v="0.18"/>
    <n v="37288"/>
    <n v="1.414973347970818"/>
    <n v="0.8"/>
  </r>
  <r>
    <n v="1508"/>
    <s v="Missouri"/>
    <s v="Chariton"/>
    <x v="0"/>
    <n v="9"/>
    <s v="1"/>
    <n v="0.24"/>
    <n v="0.08"/>
    <n v="0.13"/>
    <n v="48421"/>
    <n v="0"/>
    <n v="0.78"/>
  </r>
  <r>
    <n v="1509"/>
    <s v="Missouri"/>
    <s v="Christian"/>
    <x v="0"/>
    <n v="2"/>
    <s v="2"/>
    <n v="0.16"/>
    <n v="7.0000000000000007E-2"/>
    <n v="0.08"/>
    <n v="58057"/>
    <n v="0"/>
    <n v="0.87"/>
  </r>
  <r>
    <n v="1510"/>
    <s v="Missouri"/>
    <s v="Clark"/>
    <x v="0"/>
    <n v="9"/>
    <s v="1"/>
    <n v="0.21"/>
    <n v="7.0000000000000007E-2"/>
    <n v="0.15"/>
    <n v="46832"/>
    <n v="0"/>
    <n v="0.82"/>
  </r>
  <r>
    <n v="1511"/>
    <s v="Missouri"/>
    <s v="Clay"/>
    <x v="0"/>
    <n v="1"/>
    <s v="3"/>
    <n v="0.14000000000000001"/>
    <n v="7.0000000000000007E-2"/>
    <n v="7.0000000000000007E-2"/>
    <n v="68943"/>
    <n v="2.9047155452786808"/>
    <n v="0.88"/>
  </r>
  <r>
    <n v="1512"/>
    <s v="Missouri"/>
    <s v="Clinton"/>
    <x v="0"/>
    <n v="1"/>
    <s v="2"/>
    <n v="0.18"/>
    <n v="0.08"/>
    <n v="0.09"/>
    <n v="58641"/>
    <n v="1.7708520116421442"/>
    <n v="0.84"/>
  </r>
  <r>
    <n v="1513"/>
    <s v="Missouri"/>
    <s v="Cole"/>
    <x v="0"/>
    <n v="3"/>
    <s v="2"/>
    <n v="0.17"/>
    <n v="0.06"/>
    <n v="0.08"/>
    <n v="62817"/>
    <n v="2.3159703454569178"/>
    <n v="0.81"/>
  </r>
  <r>
    <n v="1514"/>
    <s v="Missouri"/>
    <s v="Cooper"/>
    <x v="0"/>
    <n v="6"/>
    <s v="2"/>
    <n v="0.18"/>
    <n v="7.0000000000000007E-2"/>
    <n v="0.13"/>
    <n v="52513"/>
    <n v="1.5185139398778875"/>
    <n v="0.78"/>
  </r>
  <r>
    <n v="1515"/>
    <s v="Missouri"/>
    <s v="Crawford"/>
    <x v="0"/>
    <n v="6"/>
    <s v="2"/>
    <n v="0.2"/>
    <n v="0.08"/>
    <n v="0.16"/>
    <n v="42774"/>
    <n v="0"/>
    <n v="0.85"/>
  </r>
  <r>
    <n v="1516"/>
    <s v="Missouri"/>
    <s v="Dade"/>
    <x v="0"/>
    <n v="8"/>
    <s v="1"/>
    <n v="0.24"/>
    <n v="0.08"/>
    <n v="0.16"/>
    <n v="41381"/>
    <n v="0"/>
    <n v="0.79"/>
  </r>
  <r>
    <n v="1517"/>
    <s v="Missouri"/>
    <s v="Dallas"/>
    <x v="0"/>
    <n v="2"/>
    <s v="2"/>
    <n v="0.2"/>
    <n v="0.09"/>
    <n v="0.16"/>
    <n v="38765"/>
    <n v="0"/>
    <n v="0.84"/>
  </r>
  <r>
    <n v="1518"/>
    <s v="Missouri"/>
    <s v="Daviess"/>
    <x v="0"/>
    <n v="8"/>
    <s v="1"/>
    <n v="0.2"/>
    <n v="0.08"/>
    <n v="0.15"/>
    <n v="51255"/>
    <n v="0"/>
    <n v="0.8"/>
  </r>
  <r>
    <n v="1519"/>
    <s v="Missouri"/>
    <s v="DeKal"/>
    <x v="0"/>
    <n v="3"/>
    <s v="2"/>
    <n v="0.17"/>
    <n v="7.0000000000000007E-2"/>
    <n v="0.12"/>
    <n v="48920"/>
    <n v="0"/>
    <n v="0.6"/>
  </r>
  <r>
    <n v="1520"/>
    <s v="Missouri"/>
    <s v="Dent"/>
    <x v="0"/>
    <n v="7"/>
    <s v="2"/>
    <n v="0.22"/>
    <n v="0.09"/>
    <n v="0.2"/>
    <n v="39392"/>
    <n v="1.6434526764861874"/>
    <n v="0.82"/>
  </r>
  <r>
    <n v="1521"/>
    <s v="Missouri"/>
    <s v="Douglas"/>
    <x v="0"/>
    <n v="6"/>
    <s v="2"/>
    <n v="0.24"/>
    <n v="0.08"/>
    <n v="0.19"/>
    <n v="36762"/>
    <n v="0"/>
    <n v="0.79"/>
  </r>
  <r>
    <n v="1522"/>
    <s v="Missouri"/>
    <s v="Dunklin"/>
    <x v="0"/>
    <n v="7"/>
    <s v="2"/>
    <n v="0.19"/>
    <n v="0.06"/>
    <n v="0.25"/>
    <n v="37331"/>
    <n v="0"/>
    <n v="0.86"/>
  </r>
  <r>
    <n v="1523"/>
    <s v="Missouri"/>
    <s v="Franklin"/>
    <x v="0"/>
    <n v="1"/>
    <s v="3"/>
    <n v="0.17"/>
    <n v="7.0000000000000007E-2"/>
    <n v="0.09"/>
    <n v="58738"/>
    <n v="2.2648178230095364"/>
    <n v="0.86"/>
  </r>
  <r>
    <n v="1524"/>
    <s v="Missouri"/>
    <s v="Gasconade"/>
    <x v="0"/>
    <n v="6"/>
    <s v="2"/>
    <n v="0.23"/>
    <n v="0.08"/>
    <n v="0.12"/>
    <n v="52282"/>
    <n v="1.3979400086720377"/>
    <n v="0.81"/>
  </r>
  <r>
    <n v="1525"/>
    <s v="Missouri"/>
    <s v="Gentry"/>
    <x v="0"/>
    <n v="8"/>
    <s v="1"/>
    <n v="0.2"/>
    <n v="7.0000000000000007E-2"/>
    <n v="0.15"/>
    <n v="43731"/>
    <n v="1.414973347970818"/>
    <n v="0.83"/>
  </r>
  <r>
    <n v="1526"/>
    <s v="Missouri"/>
    <s v="Greene"/>
    <x v="0"/>
    <n v="2"/>
    <s v="3"/>
    <n v="0.16"/>
    <n v="7.0000000000000007E-2"/>
    <n v="0.15"/>
    <n v="44799"/>
    <n v="3.2137832993353044"/>
    <n v="0.84"/>
  </r>
  <r>
    <n v="1527"/>
    <s v="Missouri"/>
    <s v="Grundy"/>
    <x v="0"/>
    <n v="7"/>
    <s v="1"/>
    <n v="0.22"/>
    <n v="0.08"/>
    <n v="0.16"/>
    <n v="40315"/>
    <n v="1.2041199826559248"/>
    <n v="0.79"/>
  </r>
  <r>
    <n v="1528"/>
    <s v="Missouri"/>
    <s v="Harrison"/>
    <x v="0"/>
    <n v="7"/>
    <s v="1"/>
    <n v="0.22"/>
    <n v="0.08"/>
    <n v="0.15"/>
    <n v="40639"/>
    <n v="1.3010299956639813"/>
    <n v="0.8"/>
  </r>
  <r>
    <n v="1529"/>
    <s v="Missouri"/>
    <s v="Henry"/>
    <x v="0"/>
    <n v="6"/>
    <s v="2"/>
    <n v="0.22"/>
    <n v="0.1"/>
    <n v="0.17"/>
    <n v="44978"/>
    <n v="1.9777236052888478"/>
    <n v="0.83"/>
  </r>
  <r>
    <n v="1530"/>
    <s v="Missouri"/>
    <s v="Hickory"/>
    <x v="0"/>
    <n v="8"/>
    <s v="1"/>
    <n v="0.33"/>
    <n v="0.08"/>
    <n v="0.18"/>
    <n v="35025"/>
    <n v="0"/>
    <n v="0.72"/>
  </r>
  <r>
    <n v="1531"/>
    <s v="Missouri"/>
    <s v="Holt"/>
    <x v="0"/>
    <n v="8"/>
    <s v="1"/>
    <n v="0.25"/>
    <n v="0.09"/>
    <n v="0.13"/>
    <n v="47191"/>
    <n v="0"/>
    <n v="0.77"/>
  </r>
  <r>
    <n v="1532"/>
    <s v="Missouri"/>
    <s v="Howard"/>
    <x v="0"/>
    <n v="6"/>
    <s v="2"/>
    <n v="0.19"/>
    <n v="7.0000000000000007E-2"/>
    <n v="0.12"/>
    <n v="45767"/>
    <n v="0"/>
    <n v="0.77"/>
  </r>
  <r>
    <n v="1533"/>
    <s v="Missouri"/>
    <s v="Howell"/>
    <x v="0"/>
    <n v="7"/>
    <s v="2"/>
    <n v="0.2"/>
    <n v="0.09"/>
    <n v="0.21"/>
    <n v="36762"/>
    <n v="2.0934216851622351"/>
    <n v="0.84"/>
  </r>
  <r>
    <n v="1534"/>
    <s v="Missouri"/>
    <s v="Iron"/>
    <x v="0"/>
    <n v="7"/>
    <s v="2"/>
    <n v="0.21"/>
    <n v="0.09"/>
    <n v="0.19"/>
    <n v="37755"/>
    <n v="1.2041199826559248"/>
    <n v="0.84"/>
  </r>
  <r>
    <n v="1535"/>
    <s v="Missouri"/>
    <s v="Jackson"/>
    <x v="1"/>
    <n v="1"/>
    <s v="3"/>
    <n v="0.15"/>
    <n v="0.06"/>
    <n v="0.13"/>
    <n v="55864"/>
    <n v="3.4825877695267677"/>
    <n v="0.87"/>
  </r>
  <r>
    <n v="1536"/>
    <s v="Missouri"/>
    <s v="Jasper"/>
    <x v="0"/>
    <n v="3"/>
    <s v="3"/>
    <n v="0.16"/>
    <n v="7.0000000000000007E-2"/>
    <n v="0.16"/>
    <n v="46596"/>
    <n v="2.828015064223977"/>
    <n v="0.86"/>
  </r>
  <r>
    <n v="1537"/>
    <s v="Missouri"/>
    <s v="Jefferson"/>
    <x v="0"/>
    <n v="1"/>
    <s v="3"/>
    <n v="0.15"/>
    <n v="7.0000000000000007E-2"/>
    <n v="0.09"/>
    <n v="65150"/>
    <n v="2.3117538610557542"/>
    <n v="0.88"/>
  </r>
  <r>
    <n v="1538"/>
    <s v="Missouri"/>
    <s v="Johnson"/>
    <x v="0"/>
    <n v="4"/>
    <s v="2"/>
    <n v="0.13"/>
    <n v="0.12"/>
    <n v="0.13"/>
    <n v="52151"/>
    <n v="1.7634279935629373"/>
    <n v="0.84"/>
  </r>
  <r>
    <n v="1539"/>
    <s v="Missouri"/>
    <s v="Knox"/>
    <x v="0"/>
    <n v="9"/>
    <s v="1"/>
    <n v="0.22"/>
    <n v="7.0000000000000007E-2"/>
    <n v="0.16"/>
    <n v="39309"/>
    <n v="0"/>
    <n v="0.79"/>
  </r>
  <r>
    <n v="1540"/>
    <s v="Missouri"/>
    <s v="Laclede"/>
    <x v="0"/>
    <n v="6"/>
    <s v="2"/>
    <n v="0.18"/>
    <n v="0.09"/>
    <n v="0.15"/>
    <n v="44562"/>
    <n v="1.7708520116421442"/>
    <n v="0.86"/>
  </r>
  <r>
    <n v="1541"/>
    <s v="Missouri"/>
    <s v="Lafayette"/>
    <x v="0"/>
    <n v="1"/>
    <s v="2"/>
    <n v="0.19"/>
    <n v="7.0000000000000007E-2"/>
    <n v="0.11"/>
    <n v="53389"/>
    <n v="1.414973347970818"/>
    <n v="0.84"/>
  </r>
  <r>
    <n v="1542"/>
    <s v="Missouri"/>
    <s v="Lawrence"/>
    <x v="0"/>
    <n v="6"/>
    <s v="2"/>
    <n v="0.18"/>
    <n v="0.08"/>
    <n v="0.15"/>
    <n v="45074"/>
    <n v="1.414973347970818"/>
    <n v="0.85"/>
  </r>
  <r>
    <n v="1543"/>
    <s v="Missouri"/>
    <s v="Lewis"/>
    <x v="0"/>
    <n v="9"/>
    <s v="1"/>
    <n v="0.18"/>
    <n v="7.0000000000000007E-2"/>
    <n v="0.14000000000000001"/>
    <n v="48179"/>
    <n v="0"/>
    <n v="0.79"/>
  </r>
  <r>
    <n v="1544"/>
    <s v="Missouri"/>
    <s v="Lincoln"/>
    <x v="0"/>
    <n v="1"/>
    <s v="2"/>
    <n v="0.13"/>
    <n v="7.0000000000000007E-2"/>
    <n v="0.1"/>
    <n v="62238"/>
    <n v="1.414973347970818"/>
    <n v="0.9"/>
  </r>
  <r>
    <n v="1545"/>
    <s v="Missouri"/>
    <s v="Linn"/>
    <x v="0"/>
    <n v="7"/>
    <s v="2"/>
    <n v="0.21"/>
    <n v="0.08"/>
    <n v="0.16"/>
    <n v="44992"/>
    <n v="1.414973347970818"/>
    <n v="0.82"/>
  </r>
  <r>
    <n v="1546"/>
    <s v="Missouri"/>
    <s v="Livingston"/>
    <x v="0"/>
    <n v="6"/>
    <s v="2"/>
    <n v="0.19"/>
    <n v="7.0000000000000007E-2"/>
    <n v="0.14000000000000001"/>
    <n v="48749"/>
    <n v="1.414973347970818"/>
    <n v="0.73"/>
  </r>
  <r>
    <n v="1547"/>
    <s v="Missouri"/>
    <s v="McDonald"/>
    <x v="0"/>
    <n v="2"/>
    <s v="2"/>
    <n v="0.15"/>
    <n v="7.0000000000000007E-2"/>
    <n v="0.18"/>
    <n v="40204"/>
    <n v="0"/>
    <n v="0.87"/>
  </r>
  <r>
    <n v="1548"/>
    <s v="Missouri"/>
    <s v="Macon"/>
    <x v="0"/>
    <n v="7"/>
    <s v="2"/>
    <n v="0.23"/>
    <n v="0.08"/>
    <n v="0.14000000000000001"/>
    <n v="45440"/>
    <n v="1.414973347970818"/>
    <n v="0.8"/>
  </r>
  <r>
    <n v="1549"/>
    <s v="Missouri"/>
    <s v="Madison"/>
    <x v="0"/>
    <n v="6"/>
    <s v="2"/>
    <n v="0.19"/>
    <n v="0.09"/>
    <n v="0.16"/>
    <n v="40191"/>
    <n v="1.9912260756924949"/>
    <n v="0.85"/>
  </r>
  <r>
    <n v="1550"/>
    <s v="Missouri"/>
    <s v="Maries"/>
    <x v="0"/>
    <n v="8"/>
    <s v="1"/>
    <n v="0.21"/>
    <n v="0.1"/>
    <n v="0.14000000000000001"/>
    <n v="46371"/>
    <n v="0"/>
    <n v="0.82"/>
  </r>
  <r>
    <n v="1551"/>
    <s v="Missouri"/>
    <s v="Marion"/>
    <x v="0"/>
    <n v="5"/>
    <s v="2"/>
    <n v="0.18"/>
    <n v="7.0000000000000007E-2"/>
    <n v="0.13"/>
    <n v="49393"/>
    <n v="2"/>
    <n v="0.83"/>
  </r>
  <r>
    <n v="1552"/>
    <s v="Missouri"/>
    <s v="Mercer"/>
    <x v="0"/>
    <n v="9"/>
    <s v="1"/>
    <n v="0.22"/>
    <n v="7.0000000000000007E-2"/>
    <n v="0.12"/>
    <n v="46014"/>
    <n v="0"/>
    <n v="0.81"/>
  </r>
  <r>
    <n v="1553"/>
    <s v="Missouri"/>
    <s v="Miller"/>
    <x v="0"/>
    <n v="6"/>
    <s v="2"/>
    <n v="0.19"/>
    <n v="0.08"/>
    <n v="0.17"/>
    <n v="47225"/>
    <n v="0"/>
    <n v="0.84"/>
  </r>
  <r>
    <n v="1554"/>
    <s v="Missouri"/>
    <s v="Mississippi"/>
    <x v="0"/>
    <n v="6"/>
    <s v="2"/>
    <n v="0.18"/>
    <n v="0.05"/>
    <n v="0.23"/>
    <n v="34735"/>
    <n v="0"/>
    <n v="0.73"/>
  </r>
  <r>
    <n v="1555"/>
    <s v="Missouri"/>
    <s v="Moniteau"/>
    <x v="0"/>
    <n v="3"/>
    <s v="2"/>
    <n v="0.16"/>
    <n v="0.06"/>
    <n v="0.11"/>
    <n v="57047"/>
    <n v="0"/>
    <n v="0.79"/>
  </r>
  <r>
    <n v="1556"/>
    <s v="Missouri"/>
    <s v="Monroe"/>
    <x v="0"/>
    <n v="9"/>
    <s v="1"/>
    <n v="0.23"/>
    <n v="7.0000000000000007E-2"/>
    <n v="0.13"/>
    <n v="46216"/>
    <n v="0"/>
    <n v="0.8"/>
  </r>
  <r>
    <n v="1557"/>
    <s v="Missouri"/>
    <s v="Montgomery"/>
    <x v="0"/>
    <n v="6"/>
    <s v="2"/>
    <n v="0.21"/>
    <n v="0.08"/>
    <n v="0.14000000000000001"/>
    <n v="48951"/>
    <n v="0"/>
    <n v="0.82"/>
  </r>
  <r>
    <n v="1558"/>
    <s v="Missouri"/>
    <s v="Morgan"/>
    <x v="0"/>
    <n v="8"/>
    <s v="2"/>
    <n v="0.23"/>
    <n v="0.09"/>
    <n v="0.16"/>
    <n v="45276"/>
    <n v="0"/>
    <n v="0.8"/>
  </r>
  <r>
    <n v="1559"/>
    <s v="Missouri"/>
    <s v="New Madrid"/>
    <x v="0"/>
    <n v="7"/>
    <s v="2"/>
    <n v="0.19"/>
    <n v="7.0000000000000007E-2"/>
    <n v="0.18"/>
    <n v="38093"/>
    <n v="0"/>
    <n v="0.85"/>
  </r>
  <r>
    <n v="1560"/>
    <s v="Missouri"/>
    <s v="Newton"/>
    <x v="0"/>
    <n v="3"/>
    <s v="2"/>
    <n v="0.18"/>
    <n v="0.08"/>
    <n v="0.16"/>
    <n v="49220"/>
    <n v="1.414973347970818"/>
    <n v="0.84"/>
  </r>
  <r>
    <n v="1561"/>
    <s v="Missouri"/>
    <s v="Nodaway"/>
    <x v="0"/>
    <n v="6"/>
    <s v="2"/>
    <n v="0.15"/>
    <n v="0.05"/>
    <n v="0.17"/>
    <n v="46698"/>
    <n v="1.7075701760979363"/>
    <n v="0.72"/>
  </r>
  <r>
    <n v="1562"/>
    <s v="Missouri"/>
    <s v="Oregon"/>
    <x v="0"/>
    <n v="9"/>
    <s v="2"/>
    <n v="0.23"/>
    <n v="0.08"/>
    <n v="0.23"/>
    <n v="32720"/>
    <n v="0"/>
    <n v="0.81"/>
  </r>
  <r>
    <n v="1563"/>
    <s v="Missouri"/>
    <s v="Osage"/>
    <x v="0"/>
    <n v="3"/>
    <s v="2"/>
    <n v="0.17"/>
    <n v="7.0000000000000007E-2"/>
    <n v="0.09"/>
    <n v="58855"/>
    <n v="0"/>
    <n v="0.84"/>
  </r>
  <r>
    <n v="1564"/>
    <s v="Missouri"/>
    <s v="Ozark"/>
    <x v="0"/>
    <n v="9"/>
    <s v="1"/>
    <n v="0.28999999999999998"/>
    <n v="0.1"/>
    <n v="0.22"/>
    <n v="34367"/>
    <n v="0"/>
    <n v="0.76"/>
  </r>
  <r>
    <n v="1565"/>
    <s v="Missouri"/>
    <s v="Pemiscot"/>
    <x v="0"/>
    <n v="7"/>
    <s v="2"/>
    <n v="0.17"/>
    <n v="0.06"/>
    <n v="0.28999999999999998"/>
    <n v="31831"/>
    <n v="2.2253092817258628"/>
    <n v="0.88"/>
  </r>
  <r>
    <n v="1566"/>
    <s v="Missouri"/>
    <s v="Perry"/>
    <x v="0"/>
    <n v="6"/>
    <s v="2"/>
    <n v="0.18"/>
    <n v="7.0000000000000007E-2"/>
    <n v="0.11"/>
    <n v="53871"/>
    <n v="1.414973347970818"/>
    <n v="0.85"/>
  </r>
  <r>
    <n v="1567"/>
    <s v="Missouri"/>
    <s v="Pettis"/>
    <x v="0"/>
    <n v="4"/>
    <s v="2"/>
    <n v="0.17"/>
    <n v="0.08"/>
    <n v="0.16"/>
    <n v="45254"/>
    <n v="2.1398790864012365"/>
    <n v="0.85"/>
  </r>
  <r>
    <n v="1568"/>
    <s v="Missouri"/>
    <s v="Phelps"/>
    <x v="0"/>
    <n v="5"/>
    <s v="2"/>
    <n v="0.16"/>
    <n v="0.08"/>
    <n v="0.17"/>
    <n v="43079"/>
    <n v="2.2479732663618068"/>
    <n v="0.81"/>
  </r>
  <r>
    <n v="1569"/>
    <s v="Missouri"/>
    <s v="Pike"/>
    <x v="0"/>
    <n v="6"/>
    <s v="2"/>
    <n v="0.17"/>
    <n v="7.0000000000000007E-2"/>
    <n v="0.14000000000000001"/>
    <n v="43591"/>
    <n v="1.414973347970818"/>
    <n v="0.74"/>
  </r>
  <r>
    <n v="1570"/>
    <s v="Missouri"/>
    <s v="Platte"/>
    <x v="0"/>
    <n v="1"/>
    <s v="3"/>
    <n v="0.15"/>
    <n v="7.0000000000000007E-2"/>
    <n v="0.06"/>
    <n v="82567"/>
    <n v="2.1461280356782382"/>
    <n v="0.87"/>
  </r>
  <r>
    <n v="1571"/>
    <s v="Missouri"/>
    <s v="Polk"/>
    <x v="0"/>
    <n v="2"/>
    <s v="2"/>
    <n v="0.18"/>
    <n v="7.0000000000000007E-2"/>
    <n v="0.15"/>
    <n v="45336"/>
    <n v="1.8633228601204559"/>
    <n v="0.82"/>
  </r>
  <r>
    <n v="1572"/>
    <s v="Missouri"/>
    <s v="Pulaski"/>
    <x v="0"/>
    <n v="5"/>
    <s v="2"/>
    <n v="0.09"/>
    <n v="0.16"/>
    <n v="0.12"/>
    <n v="52532"/>
    <n v="1.6720978579357175"/>
    <n v="0.74"/>
  </r>
  <r>
    <n v="1573"/>
    <s v="Missouri"/>
    <s v="Putnam"/>
    <x v="0"/>
    <n v="9"/>
    <s v="1"/>
    <n v="0.25"/>
    <n v="0.08"/>
    <n v="0.14000000000000001"/>
    <n v="40866"/>
    <n v="1.2041199826559248"/>
    <n v="0.78"/>
  </r>
  <r>
    <n v="1574"/>
    <s v="Missouri"/>
    <s v="Ralls"/>
    <x v="0"/>
    <n v="9"/>
    <s v="2"/>
    <n v="0.22"/>
    <n v="0.08"/>
    <n v="0.09"/>
    <n v="57549"/>
    <n v="0"/>
    <n v="0.82"/>
  </r>
  <r>
    <n v="1575"/>
    <s v="Missouri"/>
    <s v="Randolph"/>
    <x v="0"/>
    <n v="6"/>
    <s v="2"/>
    <n v="0.17"/>
    <n v="7.0000000000000007E-2"/>
    <n v="0.16"/>
    <n v="44975"/>
    <n v="2"/>
    <n v="0.79"/>
  </r>
  <r>
    <n v="1576"/>
    <s v="Missouri"/>
    <s v="Ray"/>
    <x v="0"/>
    <n v="1"/>
    <s v="2"/>
    <n v="0.19"/>
    <n v="7.0000000000000007E-2"/>
    <n v="0.1"/>
    <n v="58693"/>
    <n v="1.414973347970818"/>
    <n v="0.84"/>
  </r>
  <r>
    <n v="1577"/>
    <s v="Missouri"/>
    <s v="Reynolds"/>
    <x v="0"/>
    <n v="9"/>
    <s v="1"/>
    <n v="0.23"/>
    <n v="0.1"/>
    <n v="0.2"/>
    <n v="36592"/>
    <n v="0"/>
    <n v="0.82"/>
  </r>
  <r>
    <n v="1578"/>
    <s v="Missouri"/>
    <s v="Ripley"/>
    <x v="0"/>
    <n v="9"/>
    <s v="2"/>
    <n v="0.2"/>
    <n v="0.08"/>
    <n v="0.23"/>
    <n v="32802"/>
    <n v="0"/>
    <n v="0.85"/>
  </r>
  <r>
    <n v="1579"/>
    <s v="Missouri"/>
    <s v="St. Charles"/>
    <x v="0"/>
    <n v="1"/>
    <s v="3"/>
    <n v="0.15"/>
    <n v="0.06"/>
    <n v="0.06"/>
    <n v="82048"/>
    <n v="2.9614210940664485"/>
    <n v="0.86"/>
  </r>
  <r>
    <n v="1580"/>
    <s v="Missouri"/>
    <s v="St. Clair"/>
    <x v="0"/>
    <n v="8"/>
    <s v="1"/>
    <n v="0.27"/>
    <n v="0.1"/>
    <n v="0.18"/>
    <n v="37013"/>
    <n v="1.1139433523068367"/>
    <n v="0.76"/>
  </r>
  <r>
    <n v="1581"/>
    <s v="Missouri"/>
    <s v="Ste. Genevieve"/>
    <x v="0"/>
    <n v="6"/>
    <s v="2"/>
    <n v="0.19"/>
    <n v="0.08"/>
    <n v="0.1"/>
    <n v="59043"/>
    <n v="1.414973347970818"/>
    <n v="0.84"/>
  </r>
  <r>
    <n v="1582"/>
    <s v="Missouri"/>
    <s v="St. Francois"/>
    <x v="0"/>
    <n v="4"/>
    <s v="2"/>
    <n v="0.16"/>
    <n v="0.08"/>
    <n v="0.17"/>
    <n v="45584"/>
    <n v="2.6580113966571126"/>
    <n v="0.8"/>
  </r>
  <r>
    <n v="1583"/>
    <s v="Missouri"/>
    <s v="St. Louis"/>
    <x v="1"/>
    <n v="1"/>
    <s v="3"/>
    <n v="0.18"/>
    <n v="0.06"/>
    <n v="0.1"/>
    <n v="66992"/>
    <n v="3.6267508536833932"/>
    <n v="0.83"/>
  </r>
  <r>
    <n v="1584"/>
    <s v="Missouri"/>
    <s v="Saline"/>
    <x v="0"/>
    <n v="6"/>
    <s v="2"/>
    <n v="0.18"/>
    <n v="7.0000000000000007E-2"/>
    <n v="0.14000000000000001"/>
    <n v="43776"/>
    <n v="1.7242758696007889"/>
    <n v="0.81"/>
  </r>
  <r>
    <n v="1585"/>
    <s v="Missouri"/>
    <s v="Schuyler"/>
    <x v="0"/>
    <n v="9"/>
    <s v="1"/>
    <n v="0.2"/>
    <n v="0.05"/>
    <n v="0.17"/>
    <n v="39463"/>
    <n v="0"/>
    <n v="0.82"/>
  </r>
  <r>
    <n v="1586"/>
    <s v="Missouri"/>
    <s v="Scotland"/>
    <x v="0"/>
    <n v="9"/>
    <s v="1"/>
    <n v="0.18"/>
    <n v="0.06"/>
    <n v="0.14000000000000001"/>
    <n v="42053"/>
    <n v="1.414973347970818"/>
    <n v="0.83"/>
  </r>
  <r>
    <n v="1587"/>
    <s v="Missouri"/>
    <s v="Scott"/>
    <x v="0"/>
    <n v="4"/>
    <s v="2"/>
    <n v="0.18"/>
    <n v="0.08"/>
    <n v="0.19"/>
    <n v="44261"/>
    <n v="2.0453229787866576"/>
    <n v="0.86"/>
  </r>
  <r>
    <n v="1588"/>
    <s v="Missouri"/>
    <s v="Shannon"/>
    <x v="0"/>
    <n v="9"/>
    <s v="1"/>
    <n v="0.22"/>
    <n v="7.0000000000000007E-2"/>
    <n v="0.22"/>
    <n v="32715"/>
    <n v="0"/>
    <n v="0.82"/>
  </r>
  <r>
    <n v="1589"/>
    <s v="Missouri"/>
    <s v="Shelby"/>
    <x v="0"/>
    <n v="9"/>
    <s v="1"/>
    <n v="0.21"/>
    <n v="7.0000000000000007E-2"/>
    <n v="0.14000000000000001"/>
    <n v="44564"/>
    <n v="0"/>
    <n v="0.8"/>
  </r>
  <r>
    <n v="1590"/>
    <s v="Missouri"/>
    <s v="Stoddard"/>
    <x v="0"/>
    <n v="6"/>
    <s v="2"/>
    <n v="0.2"/>
    <n v="0.08"/>
    <n v="0.15"/>
    <n v="40808"/>
    <n v="1.505149978319906"/>
    <n v="0.85"/>
  </r>
  <r>
    <n v="1591"/>
    <s v="Missouri"/>
    <s v="Stone"/>
    <x v="0"/>
    <n v="6"/>
    <s v="2"/>
    <n v="0.31"/>
    <n v="0.1"/>
    <n v="0.13"/>
    <n v="46026"/>
    <n v="0"/>
    <n v="0.72"/>
  </r>
  <r>
    <n v="1592"/>
    <s v="Missouri"/>
    <s v="Sullivan"/>
    <x v="0"/>
    <n v="9"/>
    <s v="1"/>
    <n v="0.2"/>
    <n v="0.05"/>
    <n v="0.15"/>
    <n v="41978"/>
    <n v="1.414973347970818"/>
    <n v="0.83"/>
  </r>
  <r>
    <n v="1593"/>
    <s v="Missouri"/>
    <s v="Taney"/>
    <x v="0"/>
    <n v="4"/>
    <s v="2"/>
    <n v="0.22"/>
    <n v="0.08"/>
    <n v="0.15"/>
    <n v="40887"/>
    <n v="2.0827853703164503"/>
    <n v="0.79"/>
  </r>
  <r>
    <n v="1594"/>
    <s v="Missouri"/>
    <s v="Texas"/>
    <x v="0"/>
    <n v="9"/>
    <s v="2"/>
    <n v="0.21"/>
    <n v="0.09"/>
    <n v="0.23"/>
    <n v="34824"/>
    <n v="1.6812412373755872"/>
    <n v="0.76"/>
  </r>
  <r>
    <n v="1595"/>
    <s v="Missouri"/>
    <s v="Vernon"/>
    <x v="0"/>
    <n v="7"/>
    <s v="2"/>
    <n v="0.19"/>
    <n v="7.0000000000000007E-2"/>
    <n v="0.16"/>
    <n v="42552"/>
    <n v="2.1492191126553797"/>
    <n v="0.82"/>
  </r>
  <r>
    <n v="1596"/>
    <s v="Missouri"/>
    <s v="Warren"/>
    <x v="0"/>
    <n v="1"/>
    <s v="2"/>
    <n v="0.18"/>
    <n v="0.08"/>
    <n v="0.1"/>
    <n v="62056"/>
    <n v="0"/>
    <n v="0.85"/>
  </r>
  <r>
    <n v="1597"/>
    <s v="Missouri"/>
    <s v="Washington"/>
    <x v="0"/>
    <n v="6"/>
    <s v="2"/>
    <n v="0.17"/>
    <n v="7.0000000000000007E-2"/>
    <n v="0.21"/>
    <n v="38591"/>
    <n v="1.414973347970818"/>
    <n v="0.85"/>
  </r>
  <r>
    <n v="1598"/>
    <s v="Missouri"/>
    <s v="Wayne"/>
    <x v="0"/>
    <n v="9"/>
    <s v="2"/>
    <n v="0.24"/>
    <n v="0.09"/>
    <n v="0.23"/>
    <n v="33703"/>
    <n v="0"/>
    <n v="0.82"/>
  </r>
  <r>
    <n v="1599"/>
    <s v="Missouri"/>
    <s v="Webster"/>
    <x v="0"/>
    <n v="2"/>
    <s v="2"/>
    <n v="0.15"/>
    <n v="7.0000000000000007E-2"/>
    <n v="0.14000000000000001"/>
    <n v="51141"/>
    <n v="0"/>
    <n v="0.86"/>
  </r>
  <r>
    <n v="1600"/>
    <s v="Missouri"/>
    <s v="Worth"/>
    <x v="0"/>
    <n v="9"/>
    <s v="1"/>
    <n v="0.25"/>
    <n v="0.08"/>
    <n v="0.14000000000000001"/>
    <n v="43119"/>
    <n v="0"/>
    <n v="0.78"/>
  </r>
  <r>
    <n v="1601"/>
    <s v="Missouri"/>
    <s v="Wright"/>
    <x v="0"/>
    <n v="6"/>
    <s v="2"/>
    <n v="0.2"/>
    <n v="0.09"/>
    <n v="0.24"/>
    <n v="35293"/>
    <n v="0"/>
    <n v="0.84"/>
  </r>
  <r>
    <n v="1602"/>
    <s v="Missouri"/>
    <s v="St. Louis City"/>
    <x v="0"/>
    <n v="1"/>
    <s v="3"/>
    <n v="0.14000000000000001"/>
    <n v="0.06"/>
    <n v="0.22"/>
    <n v="43263"/>
    <n v="3.5254335534288201"/>
    <n v="0.87"/>
  </r>
  <r>
    <n v="1603"/>
    <s v="Montana"/>
    <s v="Beaverhead"/>
    <x v="0"/>
    <n v="7"/>
    <s v="1"/>
    <n v="0.22"/>
    <n v="0.08"/>
    <n v="0.13"/>
    <n v="47674"/>
    <n v="1.2787536009528289"/>
    <n v="0.76"/>
  </r>
  <r>
    <n v="1604"/>
    <s v="Montana"/>
    <s v="Big Horn"/>
    <x v="0"/>
    <n v="6"/>
    <s v="2"/>
    <n v="0.13"/>
    <n v="0.05"/>
    <n v="0.25"/>
    <n v="40425"/>
    <n v="1.9344984512435677"/>
    <n v="0.87"/>
  </r>
  <r>
    <n v="1605"/>
    <s v="Montana"/>
    <s v="Blaine"/>
    <x v="0"/>
    <n v="9"/>
    <s v="1"/>
    <n v="0.15"/>
    <n v="0.06"/>
    <n v="0.2"/>
    <n v="39237"/>
    <n v="0.84509804001425681"/>
    <n v="0.84"/>
  </r>
  <r>
    <n v="1606"/>
    <s v="Montana"/>
    <s v="Broadwater"/>
    <x v="0"/>
    <n v="9"/>
    <s v="1"/>
    <n v="0.24"/>
    <n v="0.1"/>
    <n v="0.1"/>
    <n v="52840"/>
    <n v="1.414973347970818"/>
    <n v="0.78"/>
  </r>
  <r>
    <n v="1607"/>
    <s v="Montana"/>
    <s v="Carbon"/>
    <x v="0"/>
    <n v="3"/>
    <s v="2"/>
    <n v="0.26"/>
    <n v="0.1"/>
    <n v="0.12"/>
    <n v="53661"/>
    <n v="1.0413926851582251"/>
    <n v="0.76"/>
  </r>
  <r>
    <n v="1608"/>
    <s v="Montana"/>
    <s v="Carter"/>
    <x v="0"/>
    <n v="9"/>
    <s v="1"/>
    <n v="0.26"/>
    <n v="0.06"/>
    <n v="0.13"/>
    <n v="47985"/>
    <n v="1.414973347970818"/>
    <n v="0.75"/>
  </r>
  <r>
    <n v="1609"/>
    <s v="Montana"/>
    <s v="Cascade"/>
    <x v="0"/>
    <n v="3"/>
    <s v="2"/>
    <n v="0.19"/>
    <n v="0.13"/>
    <n v="0.13"/>
    <n v="50054"/>
    <n v="2.7185016888672742"/>
    <n v="0.82"/>
  </r>
  <r>
    <n v="1610"/>
    <s v="Montana"/>
    <s v="Chouteau"/>
    <x v="0"/>
    <n v="8"/>
    <s v="1"/>
    <n v="0.2"/>
    <n v="0.06"/>
    <n v="0.18"/>
    <n v="44645"/>
    <n v="1.7481880270062005"/>
    <n v="0.8"/>
  </r>
  <r>
    <n v="1611"/>
    <s v="Montana"/>
    <s v="Custer"/>
    <x v="0"/>
    <n v="7"/>
    <s v="2"/>
    <n v="0.2"/>
    <n v="0.09"/>
    <n v="0.12"/>
    <n v="50525"/>
    <n v="1.9590413923210936"/>
    <n v="0.81"/>
  </r>
  <r>
    <n v="1612"/>
    <s v="Montana"/>
    <s v="Daniels"/>
    <x v="0"/>
    <n v="9"/>
    <s v="1"/>
    <n v="0.27"/>
    <n v="0.08"/>
    <n v="0.1"/>
    <n v="44659"/>
    <n v="1.414973347970818"/>
    <n v="0.74"/>
  </r>
  <r>
    <n v="1613"/>
    <s v="Montana"/>
    <s v="Dawson"/>
    <x v="0"/>
    <n v="7"/>
    <s v="1"/>
    <n v="0.2"/>
    <n v="7.0000000000000007E-2"/>
    <n v="0.11"/>
    <n v="56167"/>
    <n v="1.9493900066449128"/>
    <n v="0.78"/>
  </r>
  <r>
    <n v="1614"/>
    <s v="Montana"/>
    <s v="Deer Lodge"/>
    <x v="0"/>
    <n v="7"/>
    <s v="1"/>
    <n v="0.24"/>
    <n v="0.09"/>
    <n v="0.15"/>
    <n v="45641"/>
    <n v="2.5158738437116792"/>
    <n v="0.75"/>
  </r>
  <r>
    <n v="1615"/>
    <s v="Montana"/>
    <s v="Fallon"/>
    <x v="0"/>
    <n v="9"/>
    <s v="1"/>
    <n v="0.17"/>
    <n v="0.05"/>
    <n v="0.09"/>
    <n v="62029"/>
    <n v="1.414973347970818"/>
    <n v="0.84"/>
  </r>
  <r>
    <n v="1616"/>
    <s v="Montana"/>
    <s v="Fergus"/>
    <x v="0"/>
    <n v="7"/>
    <s v="2"/>
    <n v="0.25"/>
    <n v="0.08"/>
    <n v="0.12"/>
    <n v="49147"/>
    <n v="1.414973347970818"/>
    <n v="0.76"/>
  </r>
  <r>
    <n v="1617"/>
    <s v="Montana"/>
    <s v="Flathead"/>
    <x v="0"/>
    <n v="5"/>
    <s v="3"/>
    <n v="0.2"/>
    <n v="0.08"/>
    <n v="0.11"/>
    <n v="54382"/>
    <n v="2.3654879848908998"/>
    <n v="0.82"/>
  </r>
  <r>
    <n v="1618"/>
    <s v="Montana"/>
    <s v="Gallatin"/>
    <x v="0"/>
    <n v="5"/>
    <s v="3"/>
    <n v="0.13"/>
    <n v="0.06"/>
    <n v="0.09"/>
    <n v="67569"/>
    <n v="1.9444826721501687"/>
    <n v="0.86"/>
  </r>
  <r>
    <n v="1619"/>
    <s v="Montana"/>
    <s v="Garfield"/>
    <x v="0"/>
    <n v="9"/>
    <s v="1"/>
    <n v="0.23"/>
    <n v="0.06"/>
    <n v="0.16"/>
    <n v="44580"/>
    <n v="1.5185139398778875"/>
    <n v="0.75"/>
  </r>
  <r>
    <n v="1620"/>
    <s v="Montana"/>
    <s v="Glacier"/>
    <x v="0"/>
    <n v="7"/>
    <s v="2"/>
    <n v="0.12"/>
    <n v="0.05"/>
    <n v="0.26"/>
    <n v="37719"/>
    <n v="1.7403626894942439"/>
    <n v="0.88"/>
  </r>
  <r>
    <n v="1621"/>
    <s v="Montana"/>
    <s v="Golden Valley"/>
    <x v="0"/>
    <n v="3"/>
    <s v="1"/>
    <n v="0.27"/>
    <n v="0.13"/>
    <n v="0.18"/>
    <n v="38782"/>
    <n v="0"/>
    <n v="0.75"/>
  </r>
  <r>
    <n v="1622"/>
    <s v="Montana"/>
    <s v="Granite"/>
    <x v="0"/>
    <n v="8"/>
    <s v="1"/>
    <n v="0.31"/>
    <n v="0.12"/>
    <n v="0.13"/>
    <n v="48410"/>
    <n v="1.414973347970818"/>
    <n v="0.71"/>
  </r>
  <r>
    <n v="1623"/>
    <s v="Montana"/>
    <s v="Hill"/>
    <x v="0"/>
    <n v="7"/>
    <s v="2"/>
    <n v="0.15"/>
    <n v="7.0000000000000007E-2"/>
    <n v="0.13"/>
    <n v="50136"/>
    <n v="2.1553360374650619"/>
    <n v="0.85"/>
  </r>
  <r>
    <n v="1624"/>
    <s v="Montana"/>
    <s v="Jefferson"/>
    <x v="0"/>
    <n v="9"/>
    <s v="2"/>
    <n v="0.21"/>
    <n v="0.1"/>
    <n v="0.08"/>
    <n v="68381"/>
    <n v="0"/>
    <n v="0.8"/>
  </r>
  <r>
    <n v="1625"/>
    <s v="Montana"/>
    <s v="Judith Basin"/>
    <x v="0"/>
    <n v="8"/>
    <s v="1"/>
    <n v="0.27"/>
    <n v="0.08"/>
    <n v="0.13"/>
    <n v="50197"/>
    <n v="0"/>
    <n v="0.74"/>
  </r>
  <r>
    <n v="1626"/>
    <s v="Montana"/>
    <s v="Lake"/>
    <x v="0"/>
    <n v="6"/>
    <s v="2"/>
    <n v="0.22"/>
    <n v="0.08"/>
    <n v="0.18"/>
    <n v="44833"/>
    <n v="2.0899051114393981"/>
    <n v="0.79"/>
  </r>
  <r>
    <n v="1627"/>
    <s v="Montana"/>
    <s v="Lewis and Clark"/>
    <x v="0"/>
    <n v="5"/>
    <s v="2"/>
    <n v="0.19"/>
    <n v="0.1"/>
    <n v="0.1"/>
    <n v="63860"/>
    <n v="2.4653828514484184"/>
    <n v="0.83"/>
  </r>
  <r>
    <n v="1628"/>
    <s v="Montana"/>
    <s v="Liberty"/>
    <x v="0"/>
    <n v="9"/>
    <s v="1"/>
    <n v="0.21"/>
    <n v="0.06"/>
    <n v="0.18"/>
    <n v="42742"/>
    <n v="1.414973347970818"/>
    <n v="0.79"/>
  </r>
  <r>
    <n v="1629"/>
    <s v="Montana"/>
    <s v="Lincoln"/>
    <x v="0"/>
    <n v="7"/>
    <s v="2"/>
    <n v="0.28999999999999998"/>
    <n v="0.12"/>
    <n v="0.2"/>
    <n v="40602"/>
    <n v="1.414973347970818"/>
    <n v="0.78"/>
  </r>
  <r>
    <n v="1630"/>
    <s v="Montana"/>
    <s v="McCone"/>
    <x v="0"/>
    <n v="9"/>
    <s v="1"/>
    <n v="0.26"/>
    <n v="0.06"/>
    <n v="0.14000000000000001"/>
    <n v="43650"/>
    <n v="1.4913616938342726"/>
    <n v="0.74"/>
  </r>
  <r>
    <n v="1631"/>
    <s v="Montana"/>
    <s v="Madison"/>
    <x v="0"/>
    <n v="9"/>
    <s v="1"/>
    <n v="0.28000000000000003"/>
    <n v="0.09"/>
    <n v="0.09"/>
    <n v="53031"/>
    <n v="1.2041199826559248"/>
    <n v="0.73"/>
  </r>
  <r>
    <n v="1632"/>
    <s v="Montana"/>
    <s v="Meagher"/>
    <x v="0"/>
    <n v="9"/>
    <s v="1"/>
    <n v="0.31"/>
    <n v="0.09"/>
    <n v="0.15"/>
    <n v="44572"/>
    <n v="1.414973347970818"/>
    <n v="0.71"/>
  </r>
  <r>
    <n v="1633"/>
    <s v="Montana"/>
    <s v="Mineral"/>
    <x v="0"/>
    <n v="8"/>
    <s v="1"/>
    <n v="0.28999999999999998"/>
    <n v="0.12"/>
    <n v="0.14000000000000001"/>
    <n v="43458"/>
    <n v="1.414973347970818"/>
    <n v="0.75"/>
  </r>
  <r>
    <n v="1634"/>
    <s v="Montana"/>
    <s v="Missoula"/>
    <x v="0"/>
    <n v="3"/>
    <s v="3"/>
    <n v="0.16"/>
    <n v="0.08"/>
    <n v="0.12"/>
    <n v="56207"/>
    <n v="2.503790683057181"/>
    <n v="0.85"/>
  </r>
  <r>
    <n v="1635"/>
    <s v="Montana"/>
    <s v="Musselshell"/>
    <x v="0"/>
    <n v="8"/>
    <s v="1"/>
    <n v="0.27"/>
    <n v="0.11"/>
    <n v="0.15"/>
    <n v="43371"/>
    <n v="1.414973347970818"/>
    <n v="0.77"/>
  </r>
  <r>
    <n v="1636"/>
    <s v="Montana"/>
    <s v="Park"/>
    <x v="0"/>
    <n v="7"/>
    <s v="2"/>
    <n v="0.23"/>
    <n v="0.08"/>
    <n v="0.1"/>
    <n v="61044"/>
    <n v="1.414973347970818"/>
    <n v="0.79"/>
  </r>
  <r>
    <n v="1637"/>
    <s v="Montana"/>
    <s v="Petroleum"/>
    <x v="0"/>
    <n v="9"/>
    <s v="1"/>
    <n v="0.25"/>
    <n v="0.08"/>
    <n v="0.16"/>
    <n v="41009"/>
    <n v="0"/>
    <n v="0.74"/>
  </r>
  <r>
    <n v="1638"/>
    <s v="Montana"/>
    <s v="Phillips"/>
    <x v="0"/>
    <n v="9"/>
    <s v="1"/>
    <n v="0.22"/>
    <n v="7.0000000000000007E-2"/>
    <n v="0.15"/>
    <n v="44730"/>
    <n v="0.95424250943932487"/>
    <n v="0.79"/>
  </r>
  <r>
    <n v="1639"/>
    <s v="Montana"/>
    <s v="Pondera"/>
    <x v="0"/>
    <n v="7"/>
    <s v="1"/>
    <n v="0.2"/>
    <n v="0.08"/>
    <n v="0.17"/>
    <n v="42890"/>
    <n v="1.9030899869919435"/>
    <n v="0.8"/>
  </r>
  <r>
    <n v="1640"/>
    <s v="Montana"/>
    <s v="Powder River"/>
    <x v="0"/>
    <n v="9"/>
    <s v="1"/>
    <n v="0.27"/>
    <n v="0.06"/>
    <n v="0.12"/>
    <n v="47378"/>
    <n v="0"/>
    <n v="0.73"/>
  </r>
  <r>
    <n v="1641"/>
    <s v="Montana"/>
    <s v="Powell"/>
    <x v="0"/>
    <n v="6"/>
    <s v="1"/>
    <n v="0.21"/>
    <n v="0.1"/>
    <n v="0.14000000000000001"/>
    <n v="48966"/>
    <n v="1.2304489213782739"/>
    <n v="0.59"/>
  </r>
  <r>
    <n v="1642"/>
    <s v="Montana"/>
    <s v="Prairie"/>
    <x v="0"/>
    <n v="9"/>
    <s v="1"/>
    <n v="0.32"/>
    <n v="0.11"/>
    <n v="0.13"/>
    <n v="42754"/>
    <n v="1.3617278360175928"/>
    <n v="0.7"/>
  </r>
  <r>
    <n v="1643"/>
    <s v="Montana"/>
    <s v="Ravalli"/>
    <x v="0"/>
    <n v="6"/>
    <s v="2"/>
    <n v="0.26"/>
    <n v="0.1"/>
    <n v="0.15"/>
    <n v="50055"/>
    <n v="1.414973347970818"/>
    <n v="0.77"/>
  </r>
  <r>
    <n v="1644"/>
    <s v="Montana"/>
    <s v="Richland"/>
    <x v="0"/>
    <n v="7"/>
    <s v="2"/>
    <n v="0.15"/>
    <n v="0.08"/>
    <n v="0.09"/>
    <n v="67242"/>
    <n v="1.9138138523837167"/>
    <n v="0.87"/>
  </r>
  <r>
    <n v="1645"/>
    <s v="Montana"/>
    <s v="Roosevelt"/>
    <x v="0"/>
    <n v="7"/>
    <s v="2"/>
    <n v="0.11"/>
    <n v="7.0000000000000007E-2"/>
    <n v="0.25"/>
    <n v="40179"/>
    <n v="2.1335389083702174"/>
    <n v="0.88"/>
  </r>
  <r>
    <n v="1646"/>
    <s v="Montana"/>
    <s v="Rosebud"/>
    <x v="0"/>
    <n v="9"/>
    <s v="1"/>
    <n v="0.16"/>
    <n v="7.0000000000000007E-2"/>
    <n v="0.17"/>
    <n v="57674"/>
    <n v="1.7481880270062005"/>
    <n v="0.85"/>
  </r>
  <r>
    <n v="1647"/>
    <s v="Montana"/>
    <s v="Sanders"/>
    <x v="0"/>
    <n v="8"/>
    <s v="2"/>
    <n v="0.31"/>
    <n v="0.12"/>
    <n v="0.16"/>
    <n v="39861"/>
    <n v="1.6532125137753437"/>
    <n v="0.71"/>
  </r>
  <r>
    <n v="1648"/>
    <s v="Montana"/>
    <s v="Sheridan"/>
    <x v="0"/>
    <n v="9"/>
    <s v="1"/>
    <n v="0.23"/>
    <n v="7.0000000000000007E-2"/>
    <n v="0.11"/>
    <n v="51690"/>
    <n v="1.9912260756924949"/>
    <n v="0.79"/>
  </r>
  <r>
    <n v="1649"/>
    <s v="Montana"/>
    <s v="Silver Bow"/>
    <x v="0"/>
    <n v="5"/>
    <s v="2"/>
    <n v="0.19"/>
    <n v="0.08"/>
    <n v="0.16"/>
    <n v="47302"/>
    <n v="1.8692317197309762"/>
    <n v="0.82"/>
  </r>
  <r>
    <n v="1650"/>
    <s v="Montana"/>
    <s v="Stillwater"/>
    <x v="0"/>
    <n v="8"/>
    <s v="1"/>
    <n v="0.23"/>
    <n v="0.08"/>
    <n v="0.08"/>
    <n v="66226"/>
    <n v="1.0413926851582251"/>
    <n v="0.8"/>
  </r>
  <r>
    <n v="1651"/>
    <s v="Montana"/>
    <s v="Sweet Grass"/>
    <x v="0"/>
    <n v="9"/>
    <s v="1"/>
    <n v="0.27"/>
    <n v="0.1"/>
    <n v="0.1"/>
    <n v="52747"/>
    <n v="1.414973347970818"/>
    <n v="0.75"/>
  </r>
  <r>
    <n v="1652"/>
    <s v="Montana"/>
    <s v="Teton"/>
    <x v="0"/>
    <n v="8"/>
    <s v="1"/>
    <n v="0.23"/>
    <n v="0.09"/>
    <n v="0.15"/>
    <n v="48368"/>
    <n v="1.414973347970818"/>
    <n v="0.79"/>
  </r>
  <r>
    <n v="1653"/>
    <s v="Montana"/>
    <s v="Toole"/>
    <x v="0"/>
    <n v="7"/>
    <s v="1"/>
    <n v="0.18"/>
    <n v="0.09"/>
    <n v="0.13"/>
    <n v="46326"/>
    <n v="1.3424226808222062"/>
    <n v="0.72"/>
  </r>
  <r>
    <n v="1654"/>
    <s v="Montana"/>
    <s v="Treasure"/>
    <x v="0"/>
    <n v="8"/>
    <s v="1"/>
    <n v="0.28999999999999998"/>
    <n v="0.08"/>
    <n v="0.11"/>
    <n v="50774"/>
    <n v="0"/>
    <n v="0.73"/>
  </r>
  <r>
    <n v="1655"/>
    <s v="Montana"/>
    <s v="Valley"/>
    <x v="0"/>
    <n v="7"/>
    <s v="1"/>
    <n v="0.23"/>
    <n v="0.08"/>
    <n v="0.14000000000000001"/>
    <n v="48390"/>
    <n v="1.414973347970818"/>
    <n v="0.78"/>
  </r>
  <r>
    <n v="1656"/>
    <s v="Montana"/>
    <s v="Wheatland"/>
    <x v="0"/>
    <n v="9"/>
    <s v="1"/>
    <n v="0.24"/>
    <n v="7.0000000000000007E-2"/>
    <n v="0.18"/>
    <n v="38449"/>
    <n v="1.414973347970818"/>
    <n v="0.76"/>
  </r>
  <r>
    <n v="1657"/>
    <s v="Montana"/>
    <s v="Wibaux"/>
    <x v="0"/>
    <n v="9"/>
    <s v="1"/>
    <n v="0.24"/>
    <n v="7.0000000000000007E-2"/>
    <n v="0.12"/>
    <n v="49532"/>
    <n v="0"/>
    <n v="0.76"/>
  </r>
  <r>
    <n v="1658"/>
    <s v="Montana"/>
    <s v="Yellowstone"/>
    <x v="0"/>
    <n v="3"/>
    <s v="3"/>
    <n v="0.17"/>
    <n v="0.08"/>
    <n v="0.11"/>
    <n v="59975"/>
    <n v="2.7458551951737289"/>
    <n v="0.84"/>
  </r>
  <r>
    <n v="1659"/>
    <s v="Nebraska"/>
    <s v="Adams"/>
    <x v="0"/>
    <n v="4"/>
    <s v="2"/>
    <n v="0.18"/>
    <n v="0.06"/>
    <n v="0.11"/>
    <n v="55167"/>
    <n v="2.173186268412274"/>
    <n v="0.81"/>
  </r>
  <r>
    <n v="1660"/>
    <s v="Nebraska"/>
    <s v="Antelope"/>
    <x v="0"/>
    <n v="9"/>
    <s v="1"/>
    <n v="0.24"/>
    <n v="7.0000000000000007E-2"/>
    <n v="0.12"/>
    <n v="55371"/>
    <n v="1.3802112417116059"/>
    <n v="0.77"/>
  </r>
  <r>
    <n v="1661"/>
    <s v="Nebraska"/>
    <s v="Arthur"/>
    <x v="0"/>
    <n v="9"/>
    <s v="1"/>
    <n v="0.22"/>
    <n v="0.06"/>
    <n v="0.13"/>
    <n v="46862"/>
    <n v="0"/>
    <n v="0.78"/>
  </r>
  <r>
    <n v="1662"/>
    <s v="Nebraska"/>
    <s v="Banner"/>
    <x v="0"/>
    <n v="9"/>
    <s v="1"/>
    <n v="0.24"/>
    <n v="7.0000000000000007E-2"/>
    <n v="0.12"/>
    <n v="53865"/>
    <n v="0"/>
    <n v="0.78"/>
  </r>
  <r>
    <n v="1663"/>
    <s v="Nebraska"/>
    <s v="Blaine"/>
    <x v="0"/>
    <n v="9"/>
    <s v="1"/>
    <n v="0.25"/>
    <n v="0.11"/>
    <n v="0.16"/>
    <n v="44467"/>
    <n v="0"/>
    <n v="0.76"/>
  </r>
  <r>
    <n v="1664"/>
    <s v="Nebraska"/>
    <s v="Boone"/>
    <x v="0"/>
    <n v="9"/>
    <s v="1"/>
    <n v="0.23"/>
    <n v="0.06"/>
    <n v="0.09"/>
    <n v="51911"/>
    <n v="1.414973347970818"/>
    <n v="0.78"/>
  </r>
  <r>
    <n v="1665"/>
    <s v="Nebraska"/>
    <s v="Box Butte"/>
    <x v="0"/>
    <n v="7"/>
    <s v="2"/>
    <n v="0.19"/>
    <n v="7.0000000000000007E-2"/>
    <n v="0.13"/>
    <n v="57952"/>
    <n v="1.414973347970818"/>
    <n v="0.83"/>
  </r>
  <r>
    <n v="1666"/>
    <s v="Nebraska"/>
    <s v="Boyd"/>
    <x v="0"/>
    <n v="9"/>
    <s v="1"/>
    <n v="0.31"/>
    <n v="0.1"/>
    <n v="0.14000000000000001"/>
    <n v="42431"/>
    <n v="1.3222192947339193"/>
    <n v="0.71"/>
  </r>
  <r>
    <n v="1667"/>
    <s v="Nebraska"/>
    <s v="Brown"/>
    <x v="0"/>
    <n v="9"/>
    <s v="1"/>
    <n v="0.26"/>
    <n v="0.06"/>
    <n v="0.12"/>
    <n v="46191"/>
    <n v="1.2787536009528289"/>
    <n v="0.76"/>
  </r>
  <r>
    <n v="1668"/>
    <s v="Nebraska"/>
    <s v="Buffalo"/>
    <x v="0"/>
    <n v="4"/>
    <s v="2"/>
    <n v="0.15"/>
    <n v="0.06"/>
    <n v="0.1"/>
    <n v="59193"/>
    <n v="2.4927603890268375"/>
    <n v="0.84"/>
  </r>
  <r>
    <n v="1669"/>
    <s v="Nebraska"/>
    <s v="Burt"/>
    <x v="0"/>
    <n v="8"/>
    <s v="1"/>
    <n v="0.24"/>
    <n v="0.08"/>
    <n v="0.11"/>
    <n v="57548"/>
    <n v="1.2787536009528289"/>
    <n v="0.78"/>
  </r>
  <r>
    <n v="1670"/>
    <s v="Nebraska"/>
    <s v="Butler"/>
    <x v="0"/>
    <n v="6"/>
    <s v="1"/>
    <n v="0.21"/>
    <n v="0.06"/>
    <n v="0.09"/>
    <n v="57208"/>
    <n v="1.3222192947339193"/>
    <n v="0.8"/>
  </r>
  <r>
    <n v="1671"/>
    <s v="Nebraska"/>
    <s v="Cass"/>
    <x v="0"/>
    <n v="2"/>
    <s v="2"/>
    <n v="0.17"/>
    <n v="0.09"/>
    <n v="7.0000000000000007E-2"/>
    <n v="75177"/>
    <n v="0"/>
    <n v="0.84"/>
  </r>
  <r>
    <n v="1672"/>
    <s v="Nebraska"/>
    <s v="Cedar"/>
    <x v="0"/>
    <n v="9"/>
    <s v="1"/>
    <n v="0.21"/>
    <n v="0.06"/>
    <n v="0.09"/>
    <n v="64570"/>
    <n v="0"/>
    <n v="0.79"/>
  </r>
  <r>
    <n v="1673"/>
    <s v="Nebraska"/>
    <s v="Chase"/>
    <x v="0"/>
    <n v="9"/>
    <s v="1"/>
    <n v="0.2"/>
    <n v="7.0000000000000007E-2"/>
    <n v="0.09"/>
    <n v="54866"/>
    <n v="1.3222192947339193"/>
    <n v="0.8"/>
  </r>
  <r>
    <n v="1674"/>
    <s v="Nebraska"/>
    <s v="Cherry"/>
    <x v="0"/>
    <n v="7"/>
    <s v="1"/>
    <n v="0.22"/>
    <n v="7.0000000000000007E-2"/>
    <n v="0.12"/>
    <n v="49782"/>
    <n v="1.414973347970818"/>
    <n v="0.79"/>
  </r>
  <r>
    <n v="1675"/>
    <s v="Nebraska"/>
    <s v="Cheyenne"/>
    <x v="0"/>
    <n v="7"/>
    <s v="1"/>
    <n v="0.19"/>
    <n v="7.0000000000000007E-2"/>
    <n v="0.11"/>
    <n v="53132"/>
    <n v="1.9493900066449128"/>
    <n v="0.83"/>
  </r>
  <r>
    <n v="1676"/>
    <s v="Nebraska"/>
    <s v="Clay"/>
    <x v="0"/>
    <n v="8"/>
    <s v="1"/>
    <n v="0.2"/>
    <n v="0.06"/>
    <n v="0.11"/>
    <n v="56259"/>
    <n v="0"/>
    <n v="0.81"/>
  </r>
  <r>
    <n v="1677"/>
    <s v="Nebraska"/>
    <s v="Colfax"/>
    <x v="0"/>
    <n v="7"/>
    <s v="2"/>
    <n v="0.13"/>
    <n v="0.04"/>
    <n v="0.1"/>
    <n v="55787"/>
    <n v="1.414973347970818"/>
    <n v="0.86"/>
  </r>
  <r>
    <n v="1678"/>
    <s v="Nebraska"/>
    <s v="Cuming"/>
    <x v="0"/>
    <n v="7"/>
    <s v="1"/>
    <n v="0.22"/>
    <n v="0.06"/>
    <n v="0.09"/>
    <n v="59219"/>
    <n v="1.414973347970818"/>
    <n v="0.79"/>
  </r>
  <r>
    <n v="1679"/>
    <s v="Nebraska"/>
    <s v="Custer"/>
    <x v="0"/>
    <n v="7"/>
    <s v="2"/>
    <n v="0.22"/>
    <n v="7.0000000000000007E-2"/>
    <n v="0.12"/>
    <n v="49995"/>
    <n v="1.9344984512435677"/>
    <n v="0.79"/>
  </r>
  <r>
    <n v="1680"/>
    <s v="Nebraska"/>
    <s v="Dakota"/>
    <x v="0"/>
    <n v="3"/>
    <s v="2"/>
    <n v="0.14000000000000001"/>
    <n v="0.05"/>
    <n v="0.12"/>
    <n v="55522"/>
    <n v="0"/>
    <n v="0.86"/>
  </r>
  <r>
    <n v="1681"/>
    <s v="Nebraska"/>
    <s v="Dawes"/>
    <x v="0"/>
    <n v="7"/>
    <s v="1"/>
    <n v="0.19"/>
    <n v="0.08"/>
    <n v="0.16"/>
    <n v="47487"/>
    <n v="1.414973347970818"/>
    <n v="0.75"/>
  </r>
  <r>
    <n v="1682"/>
    <s v="Nebraska"/>
    <s v="Dawson"/>
    <x v="0"/>
    <n v="7"/>
    <s v="2"/>
    <n v="0.17"/>
    <n v="0.05"/>
    <n v="0.12"/>
    <n v="56818"/>
    <n v="1.7242758696007889"/>
    <n v="0.83"/>
  </r>
  <r>
    <n v="1683"/>
    <s v="Nebraska"/>
    <s v="Deuel"/>
    <x v="0"/>
    <n v="9"/>
    <s v="1"/>
    <n v="0.24"/>
    <n v="0.08"/>
    <n v="0.12"/>
    <n v="47097"/>
    <n v="0"/>
    <n v="0.79"/>
  </r>
  <r>
    <n v="1684"/>
    <s v="Nebraska"/>
    <s v="Dixon"/>
    <x v="0"/>
    <n v="3"/>
    <s v="1"/>
    <n v="0.2"/>
    <n v="0.06"/>
    <n v="0.1"/>
    <n v="54635"/>
    <n v="0"/>
    <n v="0.8"/>
  </r>
  <r>
    <n v="1685"/>
    <s v="Nebraska"/>
    <s v="Dodge"/>
    <x v="0"/>
    <n v="4"/>
    <s v="2"/>
    <n v="0.19"/>
    <n v="7.0000000000000007E-2"/>
    <n v="0.09"/>
    <n v="51682"/>
    <n v="2.2600713879850747"/>
    <n v="0.81"/>
  </r>
  <r>
    <n v="1686"/>
    <s v="Nebraska"/>
    <s v="Douglas"/>
    <x v="0"/>
    <n v="2"/>
    <s v="3"/>
    <n v="0.13"/>
    <n v="0.06"/>
    <n v="0.11"/>
    <n v="64580"/>
    <n v="3.3634239329171765"/>
    <n v="0.88"/>
  </r>
  <r>
    <n v="1687"/>
    <s v="Nebraska"/>
    <s v="Dundy"/>
    <x v="0"/>
    <n v="9"/>
    <s v="1"/>
    <n v="0.25"/>
    <n v="0.06"/>
    <n v="0.14000000000000001"/>
    <n v="48574"/>
    <n v="1.1760912590556813"/>
    <n v="0.77"/>
  </r>
  <r>
    <n v="1688"/>
    <s v="Nebraska"/>
    <s v="Fillmore"/>
    <x v="0"/>
    <n v="8"/>
    <s v="1"/>
    <n v="0.23"/>
    <n v="7.0000000000000007E-2"/>
    <n v="0.09"/>
    <n v="56697"/>
    <n v="1.4913616938342726"/>
    <n v="0.77"/>
  </r>
  <r>
    <n v="1689"/>
    <s v="Nebraska"/>
    <s v="Franklin"/>
    <x v="0"/>
    <n v="9"/>
    <s v="1"/>
    <n v="0.28000000000000003"/>
    <n v="7.0000000000000007E-2"/>
    <n v="0.13"/>
    <n v="48778"/>
    <n v="1.1760912590556813"/>
    <n v="0.74"/>
  </r>
  <r>
    <n v="1690"/>
    <s v="Nebraska"/>
    <s v="Frontier"/>
    <x v="0"/>
    <n v="9"/>
    <s v="1"/>
    <n v="0.24"/>
    <n v="0.08"/>
    <n v="0.13"/>
    <n v="43650"/>
    <n v="0"/>
    <n v="0.73"/>
  </r>
  <r>
    <n v="1691"/>
    <s v="Nebraska"/>
    <s v="Furnas"/>
    <x v="0"/>
    <n v="9"/>
    <s v="1"/>
    <n v="0.25"/>
    <n v="0.08"/>
    <n v="0.12"/>
    <n v="49685"/>
    <n v="1.7242758696007889"/>
    <n v="0.77"/>
  </r>
  <r>
    <n v="1692"/>
    <s v="Nebraska"/>
    <s v="Gage"/>
    <x v="0"/>
    <n v="6"/>
    <s v="2"/>
    <n v="0.21"/>
    <n v="7.0000000000000007E-2"/>
    <n v="0.11"/>
    <n v="49931"/>
    <n v="1.414973347970818"/>
    <n v="0.82"/>
  </r>
  <r>
    <n v="1693"/>
    <s v="Nebraska"/>
    <s v="Garden"/>
    <x v="0"/>
    <n v="9"/>
    <s v="1"/>
    <n v="0.28000000000000003"/>
    <n v="0.08"/>
    <n v="0.15"/>
    <n v="39192"/>
    <n v="1.0413926851582251"/>
    <n v="0.74"/>
  </r>
  <r>
    <n v="1694"/>
    <s v="Nebraska"/>
    <s v="Garfield"/>
    <x v="0"/>
    <n v="9"/>
    <s v="1"/>
    <n v="0.28999999999999998"/>
    <n v="0.08"/>
    <n v="0.13"/>
    <n v="46245"/>
    <n v="0"/>
    <n v="0.72"/>
  </r>
  <r>
    <n v="1695"/>
    <s v="Nebraska"/>
    <s v="Gosper"/>
    <x v="0"/>
    <n v="9"/>
    <s v="1"/>
    <n v="0.24"/>
    <n v="7.0000000000000007E-2"/>
    <n v="0.09"/>
    <n v="59722"/>
    <n v="0"/>
    <n v="0.77"/>
  </r>
  <r>
    <n v="1696"/>
    <s v="Nebraska"/>
    <s v="Grant"/>
    <x v="0"/>
    <n v="9"/>
    <s v="1"/>
    <n v="0.23"/>
    <n v="7.0000000000000007E-2"/>
    <n v="0.11"/>
    <n v="56724"/>
    <n v="0"/>
    <n v="0.78"/>
  </r>
  <r>
    <n v="1697"/>
    <s v="Nebraska"/>
    <s v="Greeley"/>
    <x v="0"/>
    <n v="8"/>
    <s v="1"/>
    <n v="0.26"/>
    <n v="7.0000000000000007E-2"/>
    <n v="0.12"/>
    <n v="45221"/>
    <n v="0"/>
    <n v="0.75"/>
  </r>
  <r>
    <n v="1698"/>
    <s v="Nebraska"/>
    <s v="Hall"/>
    <x v="0"/>
    <n v="3"/>
    <s v="2"/>
    <n v="0.15"/>
    <n v="0.05"/>
    <n v="0.13"/>
    <n v="53792"/>
    <n v="2.2041199826559246"/>
    <n v="0.86"/>
  </r>
  <r>
    <n v="1699"/>
    <s v="Nebraska"/>
    <s v="Hamilton"/>
    <x v="0"/>
    <n v="3"/>
    <s v="1"/>
    <n v="0.2"/>
    <n v="0.08"/>
    <n v="0.06"/>
    <n v="60608"/>
    <n v="1.8061799739838871"/>
    <n v="0.81"/>
  </r>
  <r>
    <n v="1700"/>
    <s v="Nebraska"/>
    <s v="Harlan"/>
    <x v="0"/>
    <n v="9"/>
    <s v="1"/>
    <n v="0.26"/>
    <n v="0.08"/>
    <n v="0.11"/>
    <n v="49321"/>
    <n v="1.3010299956639813"/>
    <n v="0.75"/>
  </r>
  <r>
    <n v="1701"/>
    <s v="Nebraska"/>
    <s v="Hayes"/>
    <x v="0"/>
    <n v="9"/>
    <s v="1"/>
    <n v="0.28000000000000003"/>
    <n v="0.08"/>
    <n v="0.16"/>
    <n v="47047"/>
    <n v="0"/>
    <n v="0.72"/>
  </r>
  <r>
    <n v="1702"/>
    <s v="Nebraska"/>
    <s v="Hitchcock"/>
    <x v="0"/>
    <n v="9"/>
    <s v="1"/>
    <n v="0.25"/>
    <n v="7.0000000000000007E-2"/>
    <n v="0.15"/>
    <n v="43880"/>
    <n v="0"/>
    <n v="0.77"/>
  </r>
  <r>
    <n v="1703"/>
    <s v="Nebraska"/>
    <s v="Holt"/>
    <x v="0"/>
    <n v="7"/>
    <s v="2"/>
    <n v="0.22"/>
    <n v="0.06"/>
    <n v="0.12"/>
    <n v="55965"/>
    <n v="1.6334684555795864"/>
    <n v="0.8"/>
  </r>
  <r>
    <n v="1704"/>
    <s v="Nebraska"/>
    <s v="Hooker"/>
    <x v="0"/>
    <n v="9"/>
    <s v="1"/>
    <n v="0.3"/>
    <n v="0.12"/>
    <n v="0.08"/>
    <n v="46220"/>
    <n v="0"/>
    <n v="0.7"/>
  </r>
  <r>
    <n v="1705"/>
    <s v="Nebraska"/>
    <s v="Howard"/>
    <x v="0"/>
    <n v="3"/>
    <s v="1"/>
    <n v="0.21"/>
    <n v="7.0000000000000007E-2"/>
    <n v="0.1"/>
    <n v="52292"/>
    <n v="1.414973347970818"/>
    <n v="0.8"/>
  </r>
  <r>
    <n v="1706"/>
    <s v="Nebraska"/>
    <s v="Jefferson"/>
    <x v="0"/>
    <n v="7"/>
    <s v="1"/>
    <n v="0.24"/>
    <n v="7.0000000000000007E-2"/>
    <n v="0.12"/>
    <n v="47075"/>
    <n v="1.7634279935629373"/>
    <n v="0.79"/>
  </r>
  <r>
    <n v="1707"/>
    <s v="Nebraska"/>
    <s v="Johnson"/>
    <x v="0"/>
    <n v="8"/>
    <s v="1"/>
    <n v="0.19"/>
    <n v="0.05"/>
    <n v="0.11"/>
    <n v="52401"/>
    <n v="1.414973347970818"/>
    <n v="0.64"/>
  </r>
  <r>
    <n v="1708"/>
    <s v="Nebraska"/>
    <s v="Kearney"/>
    <x v="0"/>
    <n v="7"/>
    <s v="1"/>
    <n v="0.2"/>
    <n v="0.06"/>
    <n v="0.09"/>
    <n v="64456"/>
    <n v="1.0413926851582251"/>
    <n v="0.81"/>
  </r>
  <r>
    <n v="1709"/>
    <s v="Nebraska"/>
    <s v="Keith"/>
    <x v="0"/>
    <n v="7"/>
    <s v="1"/>
    <n v="0.27"/>
    <n v="0.08"/>
    <n v="0.12"/>
    <n v="52086"/>
    <n v="1.2787536009528289"/>
    <n v="0.75"/>
  </r>
  <r>
    <n v="1710"/>
    <s v="Nebraska"/>
    <s v="Keya Paha"/>
    <x v="0"/>
    <n v="9"/>
    <s v="1"/>
    <n v="0.31"/>
    <n v="0.06"/>
    <n v="0.18"/>
    <n v="48429"/>
    <n v="0"/>
    <n v="0.7"/>
  </r>
  <r>
    <n v="1711"/>
    <s v="Nebraska"/>
    <s v="Kimball"/>
    <x v="0"/>
    <n v="8"/>
    <s v="1"/>
    <n v="0.24"/>
    <n v="0.08"/>
    <n v="0.12"/>
    <n v="46986"/>
    <n v="1.0413926851582251"/>
    <n v="0.78"/>
  </r>
  <r>
    <n v="1712"/>
    <s v="Nebraska"/>
    <s v="Knox"/>
    <x v="0"/>
    <n v="9"/>
    <s v="1"/>
    <n v="0.25"/>
    <n v="0.08"/>
    <n v="0.13"/>
    <n v="47906"/>
    <n v="1.8512583487190752"/>
    <n v="0.76"/>
  </r>
  <r>
    <n v="1713"/>
    <s v="Nebraska"/>
    <s v="Lancaster"/>
    <x v="0"/>
    <n v="2"/>
    <s v="3"/>
    <n v="0.14000000000000001"/>
    <n v="0.05"/>
    <n v="0.12"/>
    <n v="58618"/>
    <n v="3.2766915288450398"/>
    <n v="0.84"/>
  </r>
  <r>
    <n v="1714"/>
    <s v="Nebraska"/>
    <s v="Lincoln"/>
    <x v="0"/>
    <n v="5"/>
    <s v="2"/>
    <n v="0.19"/>
    <n v="0.08"/>
    <n v="0.1"/>
    <n v="56803"/>
    <n v="2.0681858617461617"/>
    <n v="0.83"/>
  </r>
  <r>
    <n v="1715"/>
    <s v="Nebraska"/>
    <s v="Logan"/>
    <x v="0"/>
    <n v="9"/>
    <s v="1"/>
    <n v="0.23"/>
    <n v="7.0000000000000007E-2"/>
    <n v="0.09"/>
    <n v="55531"/>
    <n v="0"/>
    <n v="0.77"/>
  </r>
  <r>
    <n v="1716"/>
    <s v="Nebraska"/>
    <s v="Loup"/>
    <x v="0"/>
    <n v="9"/>
    <s v="1"/>
    <n v="0.27"/>
    <n v="0.1"/>
    <n v="0.17"/>
    <n v="47797"/>
    <n v="0"/>
    <n v="0.75"/>
  </r>
  <r>
    <n v="1717"/>
    <s v="Nebraska"/>
    <s v="McPherson"/>
    <x v="0"/>
    <n v="9"/>
    <s v="1"/>
    <n v="0.24"/>
    <n v="0.09"/>
    <n v="0.12"/>
    <n v="53207"/>
    <n v="0"/>
    <n v="0.76"/>
  </r>
  <r>
    <n v="1718"/>
    <s v="Nebraska"/>
    <s v="Madison"/>
    <x v="0"/>
    <n v="5"/>
    <s v="2"/>
    <n v="0.16"/>
    <n v="0.06"/>
    <n v="0.11"/>
    <n v="55226"/>
    <n v="2.2900346113625178"/>
    <n v="0.84"/>
  </r>
  <r>
    <n v="1719"/>
    <s v="Nebraska"/>
    <s v="Merrick"/>
    <x v="0"/>
    <n v="3"/>
    <s v="1"/>
    <n v="0.21"/>
    <n v="0.08"/>
    <n v="0.1"/>
    <n v="56493"/>
    <n v="1.3222192947339193"/>
    <n v="0.81"/>
  </r>
  <r>
    <n v="1720"/>
    <s v="Nebraska"/>
    <s v="Morrill"/>
    <x v="0"/>
    <n v="9"/>
    <s v="1"/>
    <n v="0.21"/>
    <n v="7.0000000000000007E-2"/>
    <n v="0.14000000000000001"/>
    <n v="49151"/>
    <n v="0.95424250943932487"/>
    <n v="0.8"/>
  </r>
  <r>
    <n v="1721"/>
    <s v="Nebraska"/>
    <s v="Nance"/>
    <x v="0"/>
    <n v="8"/>
    <s v="1"/>
    <n v="0.21"/>
    <n v="0.06"/>
    <n v="0.11"/>
    <n v="47279"/>
    <n v="1.7708520116421442"/>
    <n v="0.79"/>
  </r>
  <r>
    <n v="1722"/>
    <s v="Nebraska"/>
    <s v="Nemaha"/>
    <x v="0"/>
    <n v="7"/>
    <s v="1"/>
    <n v="0.2"/>
    <n v="0.08"/>
    <n v="0.12"/>
    <n v="52069"/>
    <n v="1.2304489213782739"/>
    <n v="0.76"/>
  </r>
  <r>
    <n v="1723"/>
    <s v="Nebraska"/>
    <s v="Nuckolls"/>
    <x v="0"/>
    <n v="9"/>
    <s v="1"/>
    <n v="0.27"/>
    <n v="0.09"/>
    <n v="0.11"/>
    <n v="46954"/>
    <n v="1.414973347970818"/>
    <n v="0.75"/>
  </r>
  <r>
    <n v="1724"/>
    <s v="Nebraska"/>
    <s v="Otoe"/>
    <x v="0"/>
    <n v="6"/>
    <s v="2"/>
    <n v="0.19"/>
    <n v="7.0000000000000007E-2"/>
    <n v="0.09"/>
    <n v="60734"/>
    <n v="1.4623979978989561"/>
    <n v="0.82"/>
  </r>
  <r>
    <n v="1725"/>
    <s v="Nebraska"/>
    <s v="Pawnee"/>
    <x v="0"/>
    <n v="9"/>
    <s v="1"/>
    <n v="0.28999999999999998"/>
    <n v="7.0000000000000007E-2"/>
    <n v="0.14000000000000001"/>
    <n v="45487"/>
    <n v="1.0791812460476249"/>
    <n v="0.72"/>
  </r>
  <r>
    <n v="1726"/>
    <s v="Nebraska"/>
    <s v="Perkins"/>
    <x v="0"/>
    <n v="9"/>
    <s v="1"/>
    <n v="0.23"/>
    <n v="0.06"/>
    <n v="0.1"/>
    <n v="57251"/>
    <n v="1.3222192947339193"/>
    <n v="0.78"/>
  </r>
  <r>
    <n v="1727"/>
    <s v="Nebraska"/>
    <s v="Phelps"/>
    <x v="0"/>
    <n v="7"/>
    <s v="1"/>
    <n v="0.21"/>
    <n v="0.06"/>
    <n v="0.09"/>
    <n v="59003"/>
    <n v="1.414973347970818"/>
    <n v="0.81"/>
  </r>
  <r>
    <n v="1728"/>
    <s v="Nebraska"/>
    <s v="Pierce"/>
    <x v="0"/>
    <n v="9"/>
    <s v="1"/>
    <n v="0.19"/>
    <n v="0.06"/>
    <n v="0.1"/>
    <n v="57367"/>
    <n v="1.5563025007672873"/>
    <n v="0.82"/>
  </r>
  <r>
    <n v="1729"/>
    <s v="Nebraska"/>
    <s v="Platte"/>
    <x v="0"/>
    <n v="5"/>
    <s v="2"/>
    <n v="0.17"/>
    <n v="0.06"/>
    <n v="0.08"/>
    <n v="63656"/>
    <n v="1.7160033436347992"/>
    <n v="0.83"/>
  </r>
  <r>
    <n v="1730"/>
    <s v="Nebraska"/>
    <s v="Polk"/>
    <x v="0"/>
    <n v="9"/>
    <s v="1"/>
    <n v="0.23"/>
    <n v="0.06"/>
    <n v="0.08"/>
    <n v="59815"/>
    <n v="1.2304489213782739"/>
    <n v="0.78"/>
  </r>
  <r>
    <n v="1731"/>
    <s v="Nebraska"/>
    <s v="Red Willow"/>
    <x v="0"/>
    <n v="7"/>
    <s v="2"/>
    <n v="0.21"/>
    <n v="7.0000000000000007E-2"/>
    <n v="0.11"/>
    <n v="49034"/>
    <n v="1.414973347970818"/>
    <n v="0.78"/>
  </r>
  <r>
    <n v="1732"/>
    <s v="Nebraska"/>
    <s v="Richardson"/>
    <x v="0"/>
    <n v="7"/>
    <s v="1"/>
    <n v="0.25"/>
    <n v="0.09"/>
    <n v="0.13"/>
    <n v="47573"/>
    <n v="1.3979400086720377"/>
    <n v="0.78"/>
  </r>
  <r>
    <n v="1733"/>
    <s v="Nebraska"/>
    <s v="Rock"/>
    <x v="0"/>
    <n v="9"/>
    <s v="1"/>
    <n v="0.27"/>
    <n v="7.0000000000000007E-2"/>
    <n v="0.14000000000000001"/>
    <n v="48260"/>
    <n v="1.7403626894942439"/>
    <n v="0.74"/>
  </r>
  <r>
    <n v="1734"/>
    <s v="Nebraska"/>
    <s v="Saline"/>
    <x v="0"/>
    <n v="6"/>
    <s v="2"/>
    <n v="0.15"/>
    <n v="0.05"/>
    <n v="0.11"/>
    <n v="54569"/>
    <n v="1.6232492903979006"/>
    <n v="0.8"/>
  </r>
  <r>
    <n v="1735"/>
    <s v="Nebraska"/>
    <s v="Sarpy"/>
    <x v="0"/>
    <n v="2"/>
    <s v="3"/>
    <n v="0.12"/>
    <n v="0.11"/>
    <n v="0.06"/>
    <n v="79358"/>
    <n v="1.968482948553935"/>
    <n v="0.9"/>
  </r>
  <r>
    <n v="1736"/>
    <s v="Nebraska"/>
    <s v="Saunders"/>
    <x v="0"/>
    <n v="2"/>
    <s v="2"/>
    <n v="0.19"/>
    <n v="7.0000000000000007E-2"/>
    <n v="0.08"/>
    <n v="67897"/>
    <n v="1.2304489213782739"/>
    <n v="0.83"/>
  </r>
  <r>
    <n v="1737"/>
    <s v="Nebraska"/>
    <s v="Scotts Bluff"/>
    <x v="0"/>
    <n v="5"/>
    <s v="2"/>
    <n v="0.19"/>
    <n v="0.06"/>
    <n v="0.14000000000000001"/>
    <n v="50247"/>
    <n v="2.1335389083702174"/>
    <n v="0.82"/>
  </r>
  <r>
    <n v="1738"/>
    <s v="Nebraska"/>
    <s v="Seward"/>
    <x v="0"/>
    <n v="2"/>
    <s v="2"/>
    <n v="0.17"/>
    <n v="0.06"/>
    <n v="7.0000000000000007E-2"/>
    <n v="71024"/>
    <n v="1.3979400086720377"/>
    <n v="0.78"/>
  </r>
  <r>
    <n v="1739"/>
    <s v="Nebraska"/>
    <s v="Sheridan"/>
    <x v="0"/>
    <n v="9"/>
    <s v="1"/>
    <n v="0.27"/>
    <n v="0.08"/>
    <n v="0.16"/>
    <n v="43819"/>
    <n v="1.414973347970818"/>
    <n v="0.74"/>
  </r>
  <r>
    <n v="1740"/>
    <s v="Nebraska"/>
    <s v="Sherman"/>
    <x v="0"/>
    <n v="8"/>
    <s v="1"/>
    <n v="0.27"/>
    <n v="0.08"/>
    <n v="0.14000000000000001"/>
    <n v="47499"/>
    <n v="0"/>
    <n v="0.74"/>
  </r>
  <r>
    <n v="1741"/>
    <s v="Nebraska"/>
    <s v="Sioux"/>
    <x v="0"/>
    <n v="9"/>
    <s v="1"/>
    <n v="0.28999999999999998"/>
    <n v="0.08"/>
    <n v="0.17"/>
    <n v="50861"/>
    <n v="0"/>
    <n v="0.72"/>
  </r>
  <r>
    <n v="1742"/>
    <s v="Nebraska"/>
    <s v="Stanton"/>
    <x v="0"/>
    <n v="9"/>
    <s v="1"/>
    <n v="0.18"/>
    <n v="0.06"/>
    <n v="7.0000000000000007E-2"/>
    <n v="66228"/>
    <n v="0"/>
    <n v="0.83"/>
  </r>
  <r>
    <n v="1743"/>
    <s v="Nebraska"/>
    <s v="Thayer"/>
    <x v="0"/>
    <n v="9"/>
    <s v="1"/>
    <n v="0.25"/>
    <n v="7.0000000000000007E-2"/>
    <n v="0.1"/>
    <n v="51299"/>
    <n v="1.3010299956639813"/>
    <n v="0.76"/>
  </r>
  <r>
    <n v="1744"/>
    <s v="Nebraska"/>
    <s v="Thomas"/>
    <x v="0"/>
    <n v="9"/>
    <s v="1"/>
    <n v="0.26"/>
    <n v="7.0000000000000007E-2"/>
    <n v="0.15"/>
    <n v="48275"/>
    <n v="0"/>
    <n v="0.73"/>
  </r>
  <r>
    <n v="1745"/>
    <s v="Nebraska"/>
    <s v="Thurston"/>
    <x v="0"/>
    <n v="8"/>
    <s v="1"/>
    <n v="0.12"/>
    <n v="0.04"/>
    <n v="0.24"/>
    <n v="45405"/>
    <n v="1.9637878273455553"/>
    <n v="0.89"/>
  </r>
  <r>
    <n v="1746"/>
    <s v="Nebraska"/>
    <s v="Valley"/>
    <x v="0"/>
    <n v="9"/>
    <s v="1"/>
    <n v="0.25"/>
    <n v="7.0000000000000007E-2"/>
    <n v="0.12"/>
    <n v="48604"/>
    <n v="1.2304489213782739"/>
    <n v="0.76"/>
  </r>
  <r>
    <n v="1747"/>
    <s v="Nebraska"/>
    <s v="Washington"/>
    <x v="0"/>
    <n v="2"/>
    <s v="2"/>
    <n v="0.18"/>
    <n v="7.0000000000000007E-2"/>
    <n v="7.0000000000000007E-2"/>
    <n v="77838"/>
    <n v="1.0413926851582251"/>
    <n v="0.84"/>
  </r>
  <r>
    <n v="1748"/>
    <s v="Nebraska"/>
    <s v="Wayne"/>
    <x v="0"/>
    <n v="6"/>
    <s v="1"/>
    <n v="0.16"/>
    <n v="0.05"/>
    <n v="0.13"/>
    <n v="55970"/>
    <n v="1.3424226808222062"/>
    <n v="0.75"/>
  </r>
  <r>
    <n v="1749"/>
    <s v="Nebraska"/>
    <s v="Webster"/>
    <x v="0"/>
    <n v="9"/>
    <s v="1"/>
    <n v="0.23"/>
    <n v="7.0000000000000007E-2"/>
    <n v="0.13"/>
    <n v="45058"/>
    <n v="1.146128035678238"/>
    <n v="0.78"/>
  </r>
  <r>
    <n v="1750"/>
    <s v="Nebraska"/>
    <s v="Wheeler"/>
    <x v="0"/>
    <n v="9"/>
    <s v="1"/>
    <n v="0.26"/>
    <n v="0.06"/>
    <n v="0.14000000000000001"/>
    <n v="53369"/>
    <n v="0"/>
    <n v="0.74"/>
  </r>
  <r>
    <n v="1751"/>
    <s v="Nebraska"/>
    <s v="York"/>
    <x v="0"/>
    <n v="6"/>
    <s v="2"/>
    <n v="0.2"/>
    <n v="7.0000000000000007E-2"/>
    <n v="0.09"/>
    <n v="61478"/>
    <n v="2.3242824552976926"/>
    <n v="0.77"/>
  </r>
  <r>
    <n v="1752"/>
    <s v="Nevada"/>
    <s v="Churchill"/>
    <x v="0"/>
    <n v="6"/>
    <s v="2"/>
    <n v="0.19"/>
    <n v="0.13"/>
    <n v="0.11"/>
    <n v="58429"/>
    <n v="1.414973347970818"/>
    <n v="0.84"/>
  </r>
  <r>
    <n v="1753"/>
    <s v="Nevada"/>
    <s v="Clark"/>
    <x v="0"/>
    <n v="1"/>
    <s v="4"/>
    <n v="0.15"/>
    <n v="7.0000000000000007E-2"/>
    <n v="0.14000000000000001"/>
    <n v="57155"/>
    <n v="3.7515870050823104"/>
    <n v="0.86"/>
  </r>
  <r>
    <n v="1754"/>
    <s v="Nevada"/>
    <s v="Douglas"/>
    <x v="0"/>
    <n v="4"/>
    <s v="2"/>
    <n v="0.28000000000000003"/>
    <n v="0.1"/>
    <n v="7.0000000000000007E-2"/>
    <n v="70495"/>
    <n v="1.3802112417116059"/>
    <n v="0.73"/>
  </r>
  <r>
    <n v="1755"/>
    <s v="Nevada"/>
    <s v="Elko"/>
    <x v="0"/>
    <n v="5"/>
    <s v="2"/>
    <n v="0.11"/>
    <n v="0.06"/>
    <n v="0.08"/>
    <n v="79134"/>
    <n v="1.8808135922807914"/>
    <n v="0.89"/>
  </r>
  <r>
    <n v="1756"/>
    <s v="Nevada"/>
    <s v="Esmeralda"/>
    <x v="0"/>
    <n v="9"/>
    <s v="1"/>
    <n v="0.37"/>
    <n v="0.12"/>
    <n v="0.14000000000000001"/>
    <n v="50179"/>
    <n v="0"/>
    <n v="0.65"/>
  </r>
  <r>
    <n v="1757"/>
    <s v="Nevada"/>
    <s v="Eureka"/>
    <x v="0"/>
    <n v="9"/>
    <s v="1"/>
    <n v="0.16"/>
    <n v="0.09"/>
    <n v="0.09"/>
    <n v="70036"/>
    <n v="0"/>
    <n v="0.86"/>
  </r>
  <r>
    <n v="1758"/>
    <s v="Nevada"/>
    <s v="Humboldt"/>
    <x v="0"/>
    <n v="7"/>
    <s v="2"/>
    <n v="0.14000000000000001"/>
    <n v="7.0000000000000007E-2"/>
    <n v="0.12"/>
    <n v="72873"/>
    <n v="1.8325089127062364"/>
    <n v="0.88"/>
  </r>
  <r>
    <n v="1759"/>
    <s v="Nevada"/>
    <s v="Lander"/>
    <x v="0"/>
    <n v="7"/>
    <s v="1"/>
    <n v="0.16"/>
    <n v="0.08"/>
    <n v="0.11"/>
    <n v="79278"/>
    <n v="0.90308998699194354"/>
    <n v="0.86"/>
  </r>
  <r>
    <n v="1760"/>
    <s v="Nevada"/>
    <s v="Lincoln"/>
    <x v="0"/>
    <n v="8"/>
    <s v="1"/>
    <n v="0.25"/>
    <n v="7.0000000000000007E-2"/>
    <n v="0.13"/>
    <n v="55504"/>
    <n v="1.3222192947339193"/>
    <n v="0.72"/>
  </r>
  <r>
    <n v="1761"/>
    <s v="Nevada"/>
    <s v="Lyon"/>
    <x v="0"/>
    <n v="4"/>
    <s v="2"/>
    <n v="0.21"/>
    <n v="0.11"/>
    <n v="0.1"/>
    <n v="59732"/>
    <n v="1.8061799739838871"/>
    <n v="0.82"/>
  </r>
  <r>
    <n v="1762"/>
    <s v="Nevada"/>
    <s v="Mineral"/>
    <x v="0"/>
    <n v="7"/>
    <s v="1"/>
    <n v="0.25"/>
    <n v="0.11"/>
    <n v="0.21"/>
    <n v="44438"/>
    <n v="1.5563025007672873"/>
    <n v="0.79"/>
  </r>
  <r>
    <n v="1763"/>
    <s v="Nevada"/>
    <s v="Nye"/>
    <x v="0"/>
    <n v="4"/>
    <s v="2"/>
    <n v="0.3"/>
    <n v="0.13"/>
    <n v="0.15"/>
    <n v="47031"/>
    <n v="1.414973347970818"/>
    <n v="0.72"/>
  </r>
  <r>
    <n v="1764"/>
    <s v="Nevada"/>
    <s v="Pershing"/>
    <x v="0"/>
    <n v="9"/>
    <s v="1"/>
    <n v="0.16"/>
    <n v="7.0000000000000007E-2"/>
    <n v="0.13"/>
    <n v="42522"/>
    <n v="1.5910646070264991"/>
    <n v="0.6"/>
  </r>
  <r>
    <n v="1765"/>
    <s v="Nevada"/>
    <s v="Storey"/>
    <x v="0"/>
    <n v="2"/>
    <s v="1"/>
    <n v="0.31"/>
    <n v="0.12"/>
    <n v="0.08"/>
    <n v="68236"/>
    <n v="0"/>
    <n v="0.72"/>
  </r>
  <r>
    <n v="1766"/>
    <s v="Nevada"/>
    <s v="Washoe"/>
    <x v="0"/>
    <n v="2"/>
    <s v="3"/>
    <n v="0.16"/>
    <n v="7.0000000000000007E-2"/>
    <n v="0.1"/>
    <n v="63636"/>
    <n v="3.2357808703275603"/>
    <n v="0.85"/>
  </r>
  <r>
    <n v="1767"/>
    <s v="Nevada"/>
    <s v="White Pine"/>
    <x v="0"/>
    <n v="7"/>
    <s v="1"/>
    <n v="0.18"/>
    <n v="7.0000000000000007E-2"/>
    <n v="0.11"/>
    <n v="58942"/>
    <n v="1.414973347970818"/>
    <n v="0.71"/>
  </r>
  <r>
    <n v="1768"/>
    <s v="Nevada"/>
    <s v="Carson City"/>
    <x v="0"/>
    <n v="3"/>
    <s v="2"/>
    <n v="0.2"/>
    <n v="0.09"/>
    <n v="0.11"/>
    <n v="56382"/>
    <n v="2.3820170425748683"/>
    <n v="0.78"/>
  </r>
  <r>
    <n v="1769"/>
    <s v="New Hampshire"/>
    <s v="Belknap"/>
    <x v="0"/>
    <n v="4"/>
    <s v="2"/>
    <n v="0.22"/>
    <n v="0.09"/>
    <n v="7.0000000000000007E-2"/>
    <n v="64777"/>
    <n v="1.9590413923210936"/>
    <n v="0.82"/>
  </r>
  <r>
    <n v="1770"/>
    <s v="New Hampshire"/>
    <s v="Carroll"/>
    <x v="0"/>
    <n v="6"/>
    <s v="2"/>
    <n v="0.28000000000000003"/>
    <n v="0.09"/>
    <n v="0.09"/>
    <n v="59413"/>
    <n v="1.9822712330395684"/>
    <n v="0.75"/>
  </r>
  <r>
    <n v="1771"/>
    <s v="New Hampshire"/>
    <s v="Cheshire"/>
    <x v="0"/>
    <n v="4"/>
    <s v="2"/>
    <n v="0.2"/>
    <n v="0.08"/>
    <n v="0.1"/>
    <n v="60251"/>
    <n v="1.9777236052888478"/>
    <n v="0.78"/>
  </r>
  <r>
    <n v="1772"/>
    <s v="New Hampshire"/>
    <s v="Coos"/>
    <x v="0"/>
    <n v="7"/>
    <s v="2"/>
    <n v="0.24"/>
    <n v="0.1"/>
    <n v="0.12"/>
    <n v="44259"/>
    <n v="1.7993405494535817"/>
    <n v="0.77"/>
  </r>
  <r>
    <n v="1773"/>
    <s v="New Hampshire"/>
    <s v="Grafton"/>
    <x v="0"/>
    <n v="5"/>
    <s v="2"/>
    <n v="0.21"/>
    <n v="0.08"/>
    <n v="0.08"/>
    <n v="65163"/>
    <n v="2.705007959333336"/>
    <n v="0.75"/>
  </r>
  <r>
    <n v="1774"/>
    <s v="New Hampshire"/>
    <s v="Hillsborough"/>
    <x v="0"/>
    <n v="2"/>
    <s v="3"/>
    <n v="0.16"/>
    <n v="7.0000000000000007E-2"/>
    <n v="7.0000000000000007E-2"/>
    <n v="78714"/>
    <n v="2.9459607035775686"/>
    <n v="0.87"/>
  </r>
  <r>
    <n v="1775"/>
    <s v="New Hampshire"/>
    <s v="Merrimack"/>
    <x v="0"/>
    <n v="4"/>
    <s v="3"/>
    <n v="0.18"/>
    <n v="7.0000000000000007E-2"/>
    <n v="7.0000000000000007E-2"/>
    <n v="74351"/>
    <n v="2.716003343634799"/>
    <n v="0.82"/>
  </r>
  <r>
    <n v="1776"/>
    <s v="New Hampshire"/>
    <s v="Rockingham"/>
    <x v="0"/>
    <n v="1"/>
    <s v="3"/>
    <n v="0.18"/>
    <n v="7.0000000000000007E-2"/>
    <n v="0.05"/>
    <n v="93645"/>
    <n v="2.7339992865383871"/>
    <n v="0.85"/>
  </r>
  <r>
    <n v="1777"/>
    <s v="New Hampshire"/>
    <s v="Strafford"/>
    <x v="0"/>
    <n v="1"/>
    <s v="3"/>
    <n v="0.15"/>
    <n v="7.0000000000000007E-2"/>
    <n v="0.09"/>
    <n v="69919"/>
    <n v="2.3783979009481375"/>
    <n v="0.82"/>
  </r>
  <r>
    <n v="1778"/>
    <s v="New Hampshire"/>
    <s v="Sullivan"/>
    <x v="0"/>
    <n v="7"/>
    <s v="2"/>
    <n v="0.21"/>
    <n v="0.08"/>
    <n v="0.11"/>
    <n v="60034"/>
    <n v="1.414973347970818"/>
    <n v="0.82"/>
  </r>
  <r>
    <n v="1779"/>
    <s v="New Jersey"/>
    <s v="Atlantic"/>
    <x v="0"/>
    <n v="2"/>
    <s v="3"/>
    <n v="0.18"/>
    <n v="0.06"/>
    <n v="0.12"/>
    <n v="60826"/>
    <n v="3.1109262422664203"/>
    <n v="0.84"/>
  </r>
  <r>
    <n v="1780"/>
    <s v="New Jersey"/>
    <s v="Bergen"/>
    <x v="1"/>
    <n v="1"/>
    <s v="3"/>
    <n v="0.17"/>
    <n v="0.03"/>
    <n v="7.0000000000000007E-2"/>
    <n v="100181"/>
    <n v="3.590284403718162"/>
    <n v="0.84"/>
  </r>
  <r>
    <n v="1781"/>
    <s v="New Jersey"/>
    <s v="Burlington"/>
    <x v="1"/>
    <n v="1"/>
    <s v="3"/>
    <n v="0.17"/>
    <n v="7.0000000000000007E-2"/>
    <n v="0.06"/>
    <n v="84470"/>
    <n v="3.0153597554092144"/>
    <n v="0.84"/>
  </r>
  <r>
    <n v="1782"/>
    <s v="New Jersey"/>
    <s v="Camden"/>
    <x v="1"/>
    <n v="1"/>
    <s v="3"/>
    <n v="0.16"/>
    <n v="0.05"/>
    <n v="0.13"/>
    <n v="67135"/>
    <n v="3.3436055081041718"/>
    <n v="0.87"/>
  </r>
  <r>
    <n v="1783"/>
    <s v="New Jersey"/>
    <s v="Cape May"/>
    <x v="0"/>
    <n v="3"/>
    <s v="2"/>
    <n v="0.27"/>
    <n v="0.08"/>
    <n v="0.1"/>
    <n v="62175"/>
    <n v="2.2528530309798933"/>
    <n v="0.75"/>
  </r>
  <r>
    <n v="1784"/>
    <s v="New Jersey"/>
    <s v="Cumberland"/>
    <x v="0"/>
    <n v="3"/>
    <s v="3"/>
    <n v="0.15"/>
    <n v="0.05"/>
    <n v="0.14000000000000001"/>
    <n v="51790"/>
    <n v="2.576341350205793"/>
    <n v="0.82"/>
  </r>
  <r>
    <n v="1785"/>
    <s v="New Jersey"/>
    <s v="Essex"/>
    <x v="1"/>
    <n v="1"/>
    <s v="3"/>
    <n v="0.14000000000000001"/>
    <n v="0.03"/>
    <n v="0.15"/>
    <n v="62875"/>
    <n v="3.5058280338548364"/>
    <n v="0.86"/>
  </r>
  <r>
    <n v="1786"/>
    <s v="New Jersey"/>
    <s v="Gloucester"/>
    <x v="0"/>
    <n v="1"/>
    <s v="3"/>
    <n v="0.16"/>
    <n v="0.05"/>
    <n v="0.08"/>
    <n v="81315"/>
    <n v="2.4941545940184429"/>
    <n v="0.86"/>
  </r>
  <r>
    <n v="1787"/>
    <s v="New Jersey"/>
    <s v="Hudson"/>
    <x v="0"/>
    <n v="1"/>
    <s v="3"/>
    <n v="0.12"/>
    <n v="0.02"/>
    <n v="0.14000000000000001"/>
    <n v="73337"/>
    <n v="3.2027606873931997"/>
    <n v="0.88"/>
  </r>
  <r>
    <n v="1788"/>
    <s v="New Jersey"/>
    <s v="Hunterdon"/>
    <x v="0"/>
    <n v="1"/>
    <s v="3"/>
    <n v="0.19"/>
    <n v="0.05"/>
    <n v="0.04"/>
    <n v="112335"/>
    <n v="2.2671717284030137"/>
    <n v="0.82"/>
  </r>
  <r>
    <n v="1789"/>
    <s v="New Jersey"/>
    <s v="Mercer"/>
    <x v="0"/>
    <n v="2"/>
    <s v="3"/>
    <n v="0.15"/>
    <n v="0.03"/>
    <n v="0.1"/>
    <n v="79979"/>
    <n v="3.0744507189545911"/>
    <n v="0.83"/>
  </r>
  <r>
    <n v="1790"/>
    <s v="New Jersey"/>
    <s v="Middlesex"/>
    <x v="1"/>
    <n v="1"/>
    <s v="3"/>
    <n v="0.15"/>
    <n v="0.03"/>
    <n v="0.08"/>
    <n v="87666"/>
    <n v="3.3544926005894364"/>
    <n v="0.85"/>
  </r>
  <r>
    <n v="1791"/>
    <s v="New Jersey"/>
    <s v="Monmouth"/>
    <x v="1"/>
    <n v="1"/>
    <s v="3"/>
    <n v="0.18"/>
    <n v="0.04"/>
    <n v="7.0000000000000007E-2"/>
    <n v="99223"/>
    <n v="3.2271150825891253"/>
    <n v="0.85"/>
  </r>
  <r>
    <n v="1792"/>
    <s v="New Jersey"/>
    <s v="Morris"/>
    <x v="0"/>
    <n v="1"/>
    <s v="3"/>
    <n v="0.17"/>
    <n v="0.04"/>
    <n v="0.05"/>
    <n v="112396"/>
    <n v="3.2615007731982804"/>
    <n v="0.84"/>
  </r>
  <r>
    <n v="1793"/>
    <s v="New Jersey"/>
    <s v="Ocean"/>
    <x v="0"/>
    <n v="1"/>
    <s v="3"/>
    <n v="0.23"/>
    <n v="0.06"/>
    <n v="0.1"/>
    <n v="68483"/>
    <n v="3.0569048513364727"/>
    <n v="0.8"/>
  </r>
  <r>
    <n v="1794"/>
    <s v="New Jersey"/>
    <s v="Passaic"/>
    <x v="0"/>
    <n v="1"/>
    <s v="3"/>
    <n v="0.15"/>
    <n v="0.03"/>
    <n v="0.13"/>
    <n v="71959"/>
    <n v="3.1202447955463652"/>
    <n v="0.86"/>
  </r>
  <r>
    <n v="1795"/>
    <s v="New Jersey"/>
    <s v="Salem"/>
    <x v="1"/>
    <n v="1"/>
    <s v="2"/>
    <n v="0.19"/>
    <n v="0.06"/>
    <n v="0.11"/>
    <n v="64524"/>
    <n v="2.3483048630481607"/>
    <n v="0.84"/>
  </r>
  <r>
    <n v="1796"/>
    <s v="New Jersey"/>
    <s v="Somerset"/>
    <x v="0"/>
    <n v="1"/>
    <s v="3"/>
    <n v="0.16"/>
    <n v="0.03"/>
    <n v="0.05"/>
    <n v="119731"/>
    <n v="2.8182258936139557"/>
    <n v="0.86"/>
  </r>
  <r>
    <n v="1797"/>
    <s v="New Jersey"/>
    <s v="Sussex"/>
    <x v="0"/>
    <n v="1"/>
    <s v="3"/>
    <n v="0.17"/>
    <n v="0.05"/>
    <n v="0.05"/>
    <n v="92284"/>
    <n v="2.173186268412274"/>
    <n v="0.85"/>
  </r>
  <r>
    <n v="1798"/>
    <s v="New Jersey"/>
    <s v="Union"/>
    <x v="0"/>
    <n v="1"/>
    <s v="3"/>
    <n v="0.14000000000000001"/>
    <n v="0.03"/>
    <n v="0.08"/>
    <n v="80737"/>
    <n v="3.0468851908377101"/>
    <n v="0.87"/>
  </r>
  <r>
    <n v="1799"/>
    <s v="New Jersey"/>
    <s v="Warren"/>
    <x v="0"/>
    <n v="2"/>
    <s v="3"/>
    <n v="0.18"/>
    <n v="0.06"/>
    <n v="7.0000000000000007E-2"/>
    <n v="77571"/>
    <n v="2.2380461031287955"/>
    <n v="0.84"/>
  </r>
  <r>
    <n v="1800"/>
    <s v="New Mexico"/>
    <s v="Bernalillo"/>
    <x v="1"/>
    <n v="2"/>
    <s v="3"/>
    <n v="0.16"/>
    <n v="7.0000000000000007E-2"/>
    <n v="0.16"/>
    <n v="51372"/>
    <n v="3.3184807251745174"/>
    <n v="0.85"/>
  </r>
  <r>
    <n v="1801"/>
    <s v="New Mexico"/>
    <s v="Catron"/>
    <x v="0"/>
    <n v="9"/>
    <s v="1"/>
    <n v="0.42"/>
    <n v="0.11"/>
    <n v="0.23"/>
    <n v="34777"/>
    <n v="0"/>
    <n v="0.62"/>
  </r>
  <r>
    <n v="1802"/>
    <s v="New Mexico"/>
    <s v="Chaves"/>
    <x v="0"/>
    <n v="5"/>
    <s v="2"/>
    <n v="0.16"/>
    <n v="0.05"/>
    <n v="0.18"/>
    <n v="43527"/>
    <n v="2.3364597338485296"/>
    <n v="0.85"/>
  </r>
  <r>
    <n v="1803"/>
    <s v="New Mexico"/>
    <s v="Cibola"/>
    <x v="0"/>
    <n v="6"/>
    <s v="2"/>
    <n v="0.16"/>
    <n v="7.0000000000000007E-2"/>
    <n v="0.26"/>
    <n v="38097"/>
    <n v="1.505149978319906"/>
    <n v="0.78"/>
  </r>
  <r>
    <n v="1804"/>
    <s v="New Mexico"/>
    <s v="Colfax"/>
    <x v="0"/>
    <n v="7"/>
    <s v="2"/>
    <n v="0.27"/>
    <n v="0.09"/>
    <n v="0.19"/>
    <n v="41592"/>
    <n v="1.414973347970818"/>
    <n v="0.75"/>
  </r>
  <r>
    <n v="1805"/>
    <s v="New Mexico"/>
    <s v="Curry"/>
    <x v="0"/>
    <n v="5"/>
    <s v="2"/>
    <n v="0.13"/>
    <n v="0.1"/>
    <n v="0.17"/>
    <n v="47202"/>
    <n v="1.9084850188786497"/>
    <n v="0.87"/>
  </r>
  <r>
    <n v="1806"/>
    <s v="New Mexico"/>
    <s v="DeBaca"/>
    <x v="0"/>
    <n v="9"/>
    <s v="1"/>
    <n v="0.28000000000000003"/>
    <n v="0.11"/>
    <n v="0.2"/>
    <n v="35087"/>
    <n v="0"/>
    <n v="0.76"/>
  </r>
  <r>
    <n v="1807"/>
    <s v="New Mexico"/>
    <s v="Dona Ana"/>
    <x v="0"/>
    <n v="3"/>
    <s v="3"/>
    <n v="0.16"/>
    <n v="7.0000000000000007E-2"/>
    <n v="0.24"/>
    <n v="38409"/>
    <n v="2.79309160017658"/>
    <n v="0.84"/>
  </r>
  <r>
    <n v="1808"/>
    <s v="New Mexico"/>
    <s v="Eddy"/>
    <x v="0"/>
    <n v="5"/>
    <s v="2"/>
    <n v="0.15"/>
    <n v="0.06"/>
    <n v="0.16"/>
    <n v="58320"/>
    <n v="2.1613680022349748"/>
    <n v="0.88"/>
  </r>
  <r>
    <n v="1809"/>
    <s v="New Mexico"/>
    <s v="Grant"/>
    <x v="0"/>
    <n v="7"/>
    <s v="2"/>
    <n v="0.28000000000000003"/>
    <n v="0.1"/>
    <n v="0.2"/>
    <n v="38341"/>
    <n v="1.6812412373755872"/>
    <n v="0.75"/>
  </r>
  <r>
    <n v="1810"/>
    <s v="New Mexico"/>
    <s v="Guadalupe"/>
    <x v="0"/>
    <n v="7"/>
    <s v="1"/>
    <n v="0.2"/>
    <n v="0.08"/>
    <n v="0.21"/>
    <n v="29515"/>
    <n v="1.0413926851582251"/>
    <n v="0.72"/>
  </r>
  <r>
    <n v="1811"/>
    <s v="New Mexico"/>
    <s v="Harding"/>
    <x v="0"/>
    <n v="9"/>
    <s v="1"/>
    <n v="0.38"/>
    <n v="0.09"/>
    <n v="0.17"/>
    <n v="37544"/>
    <n v="0"/>
    <n v="0.65"/>
  </r>
  <r>
    <n v="1812"/>
    <s v="New Mexico"/>
    <s v="Hidalgo"/>
    <x v="0"/>
    <n v="9"/>
    <s v="1"/>
    <n v="0.22"/>
    <n v="7.0000000000000007E-2"/>
    <n v="0.25"/>
    <n v="39882"/>
    <n v="0"/>
    <n v="0.8"/>
  </r>
  <r>
    <n v="1813"/>
    <s v="New Mexico"/>
    <s v="Lea"/>
    <x v="0"/>
    <n v="5"/>
    <s v="2"/>
    <n v="0.11"/>
    <n v="0.03"/>
    <n v="0.16"/>
    <n v="51656"/>
    <n v="2.0969100130080562"/>
    <n v="0.88"/>
  </r>
  <r>
    <n v="1814"/>
    <s v="New Mexico"/>
    <s v="Lincoln"/>
    <x v="0"/>
    <n v="7"/>
    <s v="2"/>
    <n v="0.28999999999999998"/>
    <n v="0.1"/>
    <n v="0.16"/>
    <n v="45095"/>
    <n v="1.414973347970818"/>
    <n v="0.73"/>
  </r>
  <r>
    <n v="1815"/>
    <s v="New Mexico"/>
    <s v="Los Alamos"/>
    <x v="0"/>
    <n v="6"/>
    <s v="2"/>
    <n v="0.18"/>
    <n v="7.0000000000000007E-2"/>
    <n v="0.04"/>
    <n v="124947"/>
    <n v="1.4771212547196624"/>
    <n v="0.83"/>
  </r>
  <r>
    <n v="1816"/>
    <s v="New Mexico"/>
    <s v="Luna"/>
    <x v="0"/>
    <n v="6"/>
    <s v="2"/>
    <n v="0.21"/>
    <n v="0.06"/>
    <n v="0.27"/>
    <n v="30570"/>
    <n v="1.414973347970818"/>
    <n v="0.8"/>
  </r>
  <r>
    <n v="1817"/>
    <s v="New Mexico"/>
    <s v="McKinley"/>
    <x v="0"/>
    <n v="5"/>
    <s v="2"/>
    <n v="0.12"/>
    <n v="0.04"/>
    <n v="0.32"/>
    <n v="33976"/>
    <n v="2.214843848047698"/>
    <n v="0.89"/>
  </r>
  <r>
    <n v="1818"/>
    <s v="New Mexico"/>
    <s v="Mora"/>
    <x v="0"/>
    <n v="9"/>
    <s v="1"/>
    <n v="0.28999999999999998"/>
    <n v="0.08"/>
    <n v="0.23"/>
    <n v="34491"/>
    <n v="0"/>
    <n v="0.77"/>
  </r>
  <r>
    <n v="1819"/>
    <s v="New Mexico"/>
    <s v="Otero"/>
    <x v="0"/>
    <n v="4"/>
    <s v="2"/>
    <n v="0.17"/>
    <n v="0.12"/>
    <n v="0.2"/>
    <n v="42701"/>
    <n v="2.0569048513364727"/>
    <n v="0.83"/>
  </r>
  <r>
    <n v="1820"/>
    <s v="New Mexico"/>
    <s v="Quay"/>
    <x v="0"/>
    <n v="7"/>
    <s v="1"/>
    <n v="0.25"/>
    <n v="0.08"/>
    <n v="0.24"/>
    <n v="33085"/>
    <n v="1.0413926851582251"/>
    <n v="0.79"/>
  </r>
  <r>
    <n v="1821"/>
    <s v="New Mexico"/>
    <s v="Rio Arriba"/>
    <x v="0"/>
    <n v="4"/>
    <s v="2"/>
    <n v="0.19"/>
    <n v="0.06"/>
    <n v="0.22"/>
    <n v="41511"/>
    <n v="1.6720978579357175"/>
    <n v="0.85"/>
  </r>
  <r>
    <n v="1822"/>
    <s v="New Mexico"/>
    <s v="Roosevelt"/>
    <x v="0"/>
    <n v="7"/>
    <s v="2"/>
    <n v="0.14000000000000001"/>
    <n v="7.0000000000000007E-2"/>
    <n v="0.21"/>
    <n v="41700"/>
    <n v="1.3617278360175928"/>
    <n v="0.82"/>
  </r>
  <r>
    <n v="1823"/>
    <s v="New Mexico"/>
    <s v="Sandoval"/>
    <x v="0"/>
    <n v="2"/>
    <s v="3"/>
    <n v="0.18"/>
    <n v="0.08"/>
    <n v="0.13"/>
    <n v="57036"/>
    <n v="1.7853298350107671"/>
    <n v="0.85"/>
  </r>
  <r>
    <n v="1824"/>
    <s v="New Mexico"/>
    <s v="San Juan"/>
    <x v="0"/>
    <n v="3"/>
    <s v="3"/>
    <n v="0.15"/>
    <n v="0.06"/>
    <n v="0.23"/>
    <n v="46578"/>
    <n v="2.4265112613645754"/>
    <n v="0.87"/>
  </r>
  <r>
    <n v="1825"/>
    <s v="New Mexico"/>
    <s v="San Miguel"/>
    <x v="0"/>
    <n v="6"/>
    <s v="2"/>
    <n v="0.22"/>
    <n v="7.0000000000000007E-2"/>
    <n v="0.27"/>
    <n v="35292"/>
    <n v="2.4941545940184429"/>
    <n v="0.8"/>
  </r>
  <r>
    <n v="1826"/>
    <s v="New Mexico"/>
    <s v="Santa Fe"/>
    <x v="0"/>
    <n v="3"/>
    <s v="3"/>
    <n v="0.24"/>
    <n v="7.0000000000000007E-2"/>
    <n v="0.12"/>
    <n v="60187"/>
    <n v="2.3502480183341627"/>
    <n v="0.77"/>
  </r>
  <r>
    <n v="1827"/>
    <s v="New Mexico"/>
    <s v="Sierra"/>
    <x v="0"/>
    <n v="6"/>
    <s v="2"/>
    <n v="0.37"/>
    <n v="0.14000000000000001"/>
    <n v="0.25"/>
    <n v="31741"/>
    <n v="1.2041199826559248"/>
    <n v="0.68"/>
  </r>
  <r>
    <n v="1828"/>
    <s v="New Mexico"/>
    <s v="Socorro"/>
    <x v="0"/>
    <n v="6"/>
    <s v="2"/>
    <n v="0.19"/>
    <n v="7.0000000000000007E-2"/>
    <n v="0.28000000000000003"/>
    <n v="33989"/>
    <n v="1.3979400086720377"/>
    <n v="0.82"/>
  </r>
  <r>
    <n v="1829"/>
    <s v="New Mexico"/>
    <s v="Taos"/>
    <x v="0"/>
    <n v="7"/>
    <s v="2"/>
    <n v="0.26"/>
    <n v="7.0000000000000007E-2"/>
    <n v="0.21"/>
    <n v="38405"/>
    <n v="1.414973347970818"/>
    <n v="0.77"/>
  </r>
  <r>
    <n v="1830"/>
    <s v="New Mexico"/>
    <s v="Torrance"/>
    <x v="0"/>
    <n v="2"/>
    <s v="2"/>
    <n v="0.21"/>
    <n v="0.08"/>
    <n v="0.24"/>
    <n v="39123"/>
    <n v="0"/>
    <n v="0.8"/>
  </r>
  <r>
    <n v="1831"/>
    <s v="New Mexico"/>
    <s v="Union"/>
    <x v="0"/>
    <n v="9"/>
    <s v="1"/>
    <n v="0.21"/>
    <n v="0.08"/>
    <n v="0.17"/>
    <n v="40426"/>
    <n v="1.3424226808222062"/>
    <n v="0.67"/>
  </r>
  <r>
    <n v="1832"/>
    <s v="New Mexico"/>
    <s v="Valencia"/>
    <x v="0"/>
    <n v="2"/>
    <s v="2"/>
    <n v="0.18"/>
    <n v="0.08"/>
    <n v="0.17"/>
    <n v="46365"/>
    <n v="0"/>
    <n v="0.84"/>
  </r>
  <r>
    <n v="1833"/>
    <s v="New York"/>
    <s v="Albany"/>
    <x v="0"/>
    <n v="2"/>
    <s v="3"/>
    <n v="0.17"/>
    <n v="0.05"/>
    <n v="0.11"/>
    <n v="64536"/>
    <n v="3.2124539610402758"/>
    <n v="0.82"/>
  </r>
  <r>
    <n v="1834"/>
    <s v="New York"/>
    <s v="Allegany"/>
    <x v="0"/>
    <n v="7"/>
    <s v="2"/>
    <n v="0.19"/>
    <n v="0.08"/>
    <n v="0.15"/>
    <n v="46262"/>
    <n v="2.0606978403536118"/>
    <n v="0.76"/>
  </r>
  <r>
    <n v="1835"/>
    <s v="New York"/>
    <s v="Bronx"/>
    <x v="0"/>
    <n v="1"/>
    <s v="4"/>
    <n v="0.13"/>
    <n v="0.02"/>
    <n v="0.27"/>
    <n v="38566"/>
    <n v="3.6780629049743454"/>
    <n v="0.87"/>
  </r>
  <r>
    <n v="1836"/>
    <s v="New York"/>
    <s v="Broome"/>
    <x v="1"/>
    <n v="2"/>
    <s v="3"/>
    <n v="0.19"/>
    <n v="0.06"/>
    <n v="0.16"/>
    <n v="50928"/>
    <n v="2.8481891169913989"/>
    <n v="0.81"/>
  </r>
  <r>
    <n v="1837"/>
    <s v="New York"/>
    <s v="Cattaraugus"/>
    <x v="0"/>
    <n v="4"/>
    <s v="2"/>
    <n v="0.19"/>
    <n v="0.08"/>
    <n v="0.17"/>
    <n v="48017"/>
    <n v="2.271841606536499"/>
    <n v="0.83"/>
  </r>
  <r>
    <n v="1838"/>
    <s v="New York"/>
    <s v="Cayuga"/>
    <x v="0"/>
    <n v="4"/>
    <s v="2"/>
    <n v="0.19"/>
    <n v="7.0000000000000007E-2"/>
    <n v="0.12"/>
    <n v="52945"/>
    <n v="2.255272505103306"/>
    <n v="0.8"/>
  </r>
  <r>
    <n v="1839"/>
    <s v="New York"/>
    <s v="Chautauqua"/>
    <x v="0"/>
    <n v="4"/>
    <s v="3"/>
    <n v="0.2"/>
    <n v="0.06"/>
    <n v="0.18"/>
    <n v="45689"/>
    <n v="2.2576785748691846"/>
    <n v="0.81"/>
  </r>
  <r>
    <n v="1840"/>
    <s v="New York"/>
    <s v="Chemung"/>
    <x v="0"/>
    <n v="3"/>
    <s v="2"/>
    <n v="0.19"/>
    <n v="7.0000000000000007E-2"/>
    <n v="0.13"/>
    <n v="52565"/>
    <n v="2.6711728427150834"/>
    <n v="0.82"/>
  </r>
  <r>
    <n v="1841"/>
    <s v="New York"/>
    <s v="Chenango"/>
    <x v="0"/>
    <n v="6"/>
    <s v="2"/>
    <n v="0.2"/>
    <n v="0.08"/>
    <n v="0.15"/>
    <n v="50312"/>
    <n v="2.143014800254095"/>
    <n v="0.83"/>
  </r>
  <r>
    <n v="1842"/>
    <s v="New York"/>
    <s v="Clinton"/>
    <x v="0"/>
    <n v="5"/>
    <s v="2"/>
    <n v="0.17"/>
    <n v="0.08"/>
    <n v="0.12"/>
    <n v="55517"/>
    <n v="2.4232458739368079"/>
    <n v="0.8"/>
  </r>
  <r>
    <n v="1843"/>
    <s v="New York"/>
    <s v="Columbia"/>
    <x v="0"/>
    <n v="6"/>
    <s v="2"/>
    <n v="0.24"/>
    <n v="7.0000000000000007E-2"/>
    <n v="0.11"/>
    <n v="64916"/>
    <n v="2.2855573090077739"/>
    <n v="0.78"/>
  </r>
  <r>
    <n v="1844"/>
    <s v="New York"/>
    <s v="Cortland"/>
    <x v="0"/>
    <n v="4"/>
    <s v="2"/>
    <n v="0.16"/>
    <n v="0.06"/>
    <n v="0.16"/>
    <n v="51751"/>
    <n v="2.1760912590556813"/>
    <n v="0.79"/>
  </r>
  <r>
    <n v="1845"/>
    <s v="New York"/>
    <s v="Delaware"/>
    <x v="0"/>
    <n v="6"/>
    <s v="2"/>
    <n v="0.24"/>
    <n v="7.0000000000000007E-2"/>
    <n v="0.15"/>
    <n v="47382"/>
    <n v="1.7558748556724915"/>
    <n v="0.75"/>
  </r>
  <r>
    <n v="1846"/>
    <s v="New York"/>
    <s v="Dutchess"/>
    <x v="0"/>
    <n v="1"/>
    <s v="3"/>
    <n v="0.18"/>
    <n v="0.05"/>
    <n v="0.09"/>
    <n v="79604"/>
    <n v="2.6532125137753435"/>
    <n v="0.81"/>
  </r>
  <r>
    <n v="1847"/>
    <s v="New York"/>
    <s v="Erie"/>
    <x v="0"/>
    <n v="1"/>
    <s v="3"/>
    <n v="0.18"/>
    <n v="0.06"/>
    <n v="0.13"/>
    <n v="56375"/>
    <n v="3.6139474767803499"/>
    <n v="0.83"/>
  </r>
  <r>
    <n v="1848"/>
    <s v="New York"/>
    <s v="Essex"/>
    <x v="0"/>
    <n v="6"/>
    <s v="2"/>
    <n v="0.23"/>
    <n v="7.0000000000000007E-2"/>
    <n v="0.11"/>
    <n v="54376"/>
    <n v="1.6127838567197355"/>
    <n v="0.76"/>
  </r>
  <r>
    <n v="1849"/>
    <s v="New York"/>
    <s v="Franklin"/>
    <x v="0"/>
    <n v="7"/>
    <s v="2"/>
    <n v="0.17"/>
    <n v="7.0000000000000007E-2"/>
    <n v="0.15"/>
    <n v="48722"/>
    <n v="2.514547752660286"/>
    <n v="0.76"/>
  </r>
  <r>
    <n v="1850"/>
    <s v="New York"/>
    <s v="Fulton"/>
    <x v="0"/>
    <n v="4"/>
    <s v="2"/>
    <n v="0.2"/>
    <n v="7.0000000000000007E-2"/>
    <n v="0.13"/>
    <n v="51388"/>
    <n v="2.1398790864012365"/>
    <n v="0.84"/>
  </r>
  <r>
    <n v="1851"/>
    <s v="New York"/>
    <s v="Genesee"/>
    <x v="0"/>
    <n v="4"/>
    <s v="2"/>
    <n v="0.19"/>
    <n v="7.0000000000000007E-2"/>
    <n v="0.1"/>
    <n v="58925"/>
    <n v="2.4183012913197452"/>
    <n v="0.83"/>
  </r>
  <r>
    <n v="1852"/>
    <s v="New York"/>
    <s v="Greene"/>
    <x v="0"/>
    <n v="6"/>
    <s v="2"/>
    <n v="0.22"/>
    <n v="7.0000000000000007E-2"/>
    <n v="0.12"/>
    <n v="54514"/>
    <n v="0"/>
    <n v="0.76"/>
  </r>
  <r>
    <n v="1853"/>
    <s v="New York"/>
    <s v="Hamilton"/>
    <x v="0"/>
    <n v="8"/>
    <s v="1"/>
    <n v="0.31"/>
    <n v="0.11"/>
    <n v="0.09"/>
    <n v="59020"/>
    <n v="0"/>
    <n v="0.72"/>
  </r>
  <r>
    <n v="1854"/>
    <s v="New York"/>
    <s v="Herkimer"/>
    <x v="0"/>
    <n v="2"/>
    <s v="2"/>
    <n v="0.21"/>
    <n v="7.0000000000000007E-2"/>
    <n v="0.13"/>
    <n v="53168"/>
    <n v="1.414973347970818"/>
    <n v="0.82"/>
  </r>
  <r>
    <n v="1855"/>
    <s v="New York"/>
    <s v="Jefferson"/>
    <x v="0"/>
    <n v="3"/>
    <s v="3"/>
    <n v="0.14000000000000001"/>
    <n v="0.13"/>
    <n v="0.12"/>
    <n v="52798"/>
    <n v="2.4183012913197452"/>
    <n v="0.84"/>
  </r>
  <r>
    <n v="1856"/>
    <s v="New York"/>
    <s v="Kings"/>
    <x v="0"/>
    <n v="1"/>
    <s v="4"/>
    <n v="0.14000000000000001"/>
    <n v="0.02"/>
    <n v="0.19"/>
    <n v="60862"/>
    <n v="3.7080808104682315"/>
    <n v="0.87"/>
  </r>
  <r>
    <n v="1857"/>
    <s v="New York"/>
    <s v="Lewis"/>
    <x v="0"/>
    <n v="6"/>
    <s v="2"/>
    <n v="0.18"/>
    <n v="0.06"/>
    <n v="0.12"/>
    <n v="52660"/>
    <n v="2.2695129442179165"/>
    <n v="0.85"/>
  </r>
  <r>
    <n v="1858"/>
    <s v="New York"/>
    <s v="Livingston"/>
    <x v="0"/>
    <n v="1"/>
    <s v="2"/>
    <n v="0.18"/>
    <n v="0.05"/>
    <n v="0.11"/>
    <n v="61027"/>
    <n v="1.6901960800285136"/>
    <n v="0.77"/>
  </r>
  <r>
    <n v="1859"/>
    <s v="New York"/>
    <s v="Madison"/>
    <x v="0"/>
    <n v="2"/>
    <s v="2"/>
    <n v="0.18"/>
    <n v="0.06"/>
    <n v="0.1"/>
    <n v="59114"/>
    <n v="2.4099331233312946"/>
    <n v="0.79"/>
  </r>
  <r>
    <n v="1860"/>
    <s v="New York"/>
    <s v="Monroe"/>
    <x v="1"/>
    <n v="1"/>
    <s v="3"/>
    <n v="0.17"/>
    <n v="0.05"/>
    <n v="0.14000000000000001"/>
    <n v="60240"/>
    <n v="3.3598354823398879"/>
    <n v="0.84"/>
  </r>
  <r>
    <n v="1861"/>
    <s v="New York"/>
    <s v="Montgomery"/>
    <x v="0"/>
    <n v="4"/>
    <s v="2"/>
    <n v="0.19"/>
    <n v="7.0000000000000007E-2"/>
    <n v="0.16"/>
    <n v="43799"/>
    <n v="2.4638929889859074"/>
    <n v="0.85"/>
  </r>
  <r>
    <n v="1862"/>
    <s v="New York"/>
    <s v="Nassau"/>
    <x v="1"/>
    <n v="1"/>
    <s v="4"/>
    <n v="0.18"/>
    <n v="0.03"/>
    <n v="0.06"/>
    <n v="115301"/>
    <n v="3.664359874551141"/>
    <n v="0.84"/>
  </r>
  <r>
    <n v="1863"/>
    <s v="New York"/>
    <s v="New York"/>
    <x v="1"/>
    <n v="1"/>
    <s v="4"/>
    <n v="0.17"/>
    <n v="0.02"/>
    <n v="0.15"/>
    <n v="84610"/>
    <n v="4.041905639223649"/>
    <n v="0.83"/>
  </r>
  <r>
    <n v="1864"/>
    <s v="New York"/>
    <s v="Niagara"/>
    <x v="0"/>
    <n v="1"/>
    <s v="3"/>
    <n v="0.19"/>
    <n v="7.0000000000000007E-2"/>
    <n v="0.13"/>
    <n v="55013"/>
    <n v="2.7528164311882715"/>
    <n v="0.84"/>
  </r>
  <r>
    <n v="1865"/>
    <s v="New York"/>
    <s v="Oneida"/>
    <x v="0"/>
    <n v="2"/>
    <s v="3"/>
    <n v="0.19"/>
    <n v="0.06"/>
    <n v="0.14000000000000001"/>
    <n v="54096"/>
    <n v="3.1769589805869081"/>
    <n v="0.81"/>
  </r>
  <r>
    <n v="1866"/>
    <s v="New York"/>
    <s v="Onondaga"/>
    <x v="1"/>
    <n v="2"/>
    <s v="3"/>
    <n v="0.17"/>
    <n v="0.06"/>
    <n v="0.13"/>
    <n v="59786"/>
    <n v="3.27415784926368"/>
    <n v="0.83"/>
  </r>
  <r>
    <n v="1867"/>
    <s v="New York"/>
    <s v="Ontario"/>
    <x v="0"/>
    <n v="1"/>
    <s v="3"/>
    <n v="0.2"/>
    <n v="0.06"/>
    <n v="0.08"/>
    <n v="62930"/>
    <n v="2.8847953639489812"/>
    <n v="0.81"/>
  </r>
  <r>
    <n v="1868"/>
    <s v="New York"/>
    <s v="Orange"/>
    <x v="0"/>
    <n v="1"/>
    <s v="3"/>
    <n v="0.14000000000000001"/>
    <n v="0.05"/>
    <n v="0.11"/>
    <n v="75048"/>
    <n v="2.9863237770507651"/>
    <n v="0.86"/>
  </r>
  <r>
    <n v="1869"/>
    <s v="New York"/>
    <s v="Orleans"/>
    <x v="0"/>
    <n v="1"/>
    <s v="2"/>
    <n v="0.18"/>
    <n v="7.0000000000000007E-2"/>
    <n v="0.12"/>
    <n v="52658"/>
    <n v="1.7853298350107671"/>
    <n v="0.81"/>
  </r>
  <r>
    <n v="1870"/>
    <s v="New York"/>
    <s v="Oswego"/>
    <x v="0"/>
    <n v="2"/>
    <s v="3"/>
    <n v="0.16"/>
    <n v="0.08"/>
    <n v="0.15"/>
    <n v="53745"/>
    <n v="2"/>
    <n v="0.84"/>
  </r>
  <r>
    <n v="1871"/>
    <s v="New York"/>
    <s v="Otsego"/>
    <x v="1"/>
    <n v="7"/>
    <s v="2"/>
    <n v="0.21"/>
    <n v="0.06"/>
    <n v="0.12"/>
    <n v="54321"/>
    <n v="2.5276299008713385"/>
    <n v="0.75"/>
  </r>
  <r>
    <n v="1872"/>
    <s v="New York"/>
    <s v="Putnam"/>
    <x v="0"/>
    <n v="1"/>
    <s v="2"/>
    <n v="0.17"/>
    <n v="0.05"/>
    <n v="0.06"/>
    <n v="100887"/>
    <n v="2.5211380837040362"/>
    <n v="0.84"/>
  </r>
  <r>
    <n v="1873"/>
    <s v="New York"/>
    <s v="Queens"/>
    <x v="0"/>
    <n v="1"/>
    <s v="4"/>
    <n v="0.16"/>
    <n v="0.02"/>
    <n v="0.11"/>
    <n v="68432"/>
    <n v="3.4745076391169758"/>
    <n v="0.85"/>
  </r>
  <r>
    <n v="1874"/>
    <s v="New York"/>
    <s v="Rensselaer"/>
    <x v="0"/>
    <n v="2"/>
    <s v="3"/>
    <n v="0.17"/>
    <n v="0.06"/>
    <n v="0.11"/>
    <n v="71084"/>
    <n v="2.4440447959180762"/>
    <n v="0.84"/>
  </r>
  <r>
    <n v="1875"/>
    <s v="New York"/>
    <s v="Richmond"/>
    <x v="0"/>
    <n v="1"/>
    <s v="3"/>
    <n v="0.16"/>
    <n v="0.03"/>
    <n v="0.12"/>
    <n v="79719"/>
    <n v="3.1218879851036809"/>
    <n v="0.86"/>
  </r>
  <r>
    <n v="1876"/>
    <s v="New York"/>
    <s v="Rockland"/>
    <x v="0"/>
    <n v="1"/>
    <s v="3"/>
    <n v="0.16"/>
    <n v="0.03"/>
    <n v="0.14000000000000001"/>
    <n v="88960"/>
    <n v="3.1065308538223815"/>
    <n v="0.85"/>
  </r>
  <r>
    <n v="1877"/>
    <s v="New York"/>
    <s v="St. Lawrence"/>
    <x v="0"/>
    <n v="4"/>
    <s v="3"/>
    <n v="0.17"/>
    <n v="7.0000000000000007E-2"/>
    <n v="0.14000000000000001"/>
    <n v="49356"/>
    <n v="2.6294095991027189"/>
    <n v="0.78"/>
  </r>
  <r>
    <n v="1878"/>
    <s v="New York"/>
    <s v="Saratoga"/>
    <x v="0"/>
    <n v="2"/>
    <s v="3"/>
    <n v="0.18"/>
    <n v="7.0000000000000007E-2"/>
    <n v="0.06"/>
    <n v="83210"/>
    <n v="2.4149733479708178"/>
    <n v="0.84"/>
  </r>
  <r>
    <n v="1879"/>
    <s v="New York"/>
    <s v="Schenectady"/>
    <x v="0"/>
    <n v="2"/>
    <s v="3"/>
    <n v="0.17"/>
    <n v="0.05"/>
    <n v="0.11"/>
    <n v="63297"/>
    <n v="2.9454685851318199"/>
    <n v="0.85"/>
  </r>
  <r>
    <n v="1880"/>
    <s v="New York"/>
    <s v="Schoharie"/>
    <x v="0"/>
    <n v="2"/>
    <s v="2"/>
    <n v="0.22"/>
    <n v="7.0000000000000007E-2"/>
    <n v="0.11"/>
    <n v="57757"/>
    <n v="1.6127838567197355"/>
    <n v="0.78"/>
  </r>
  <r>
    <n v="1881"/>
    <s v="New York"/>
    <s v="Schuyler"/>
    <x v="0"/>
    <n v="6"/>
    <s v="2"/>
    <n v="0.21"/>
    <n v="0.08"/>
    <n v="0.13"/>
    <n v="50190"/>
    <n v="2.1643528557844371"/>
    <n v="0.82"/>
  </r>
  <r>
    <n v="1882"/>
    <s v="New York"/>
    <s v="Seneca"/>
    <x v="0"/>
    <n v="6"/>
    <s v="2"/>
    <n v="0.19"/>
    <n v="7.0000000000000007E-2"/>
    <n v="0.12"/>
    <n v="54184"/>
    <n v="0"/>
    <n v="0.78"/>
  </r>
  <r>
    <n v="1883"/>
    <s v="New York"/>
    <s v="Steuben"/>
    <x v="0"/>
    <n v="4"/>
    <s v="2"/>
    <n v="0.2"/>
    <n v="7.0000000000000007E-2"/>
    <n v="0.13"/>
    <n v="54862"/>
    <n v="2.7795964912578244"/>
    <n v="0.84"/>
  </r>
  <r>
    <n v="1884"/>
    <s v="New York"/>
    <s v="Suffolk"/>
    <x v="1"/>
    <n v="1"/>
    <s v="4"/>
    <n v="0.17"/>
    <n v="0.04"/>
    <n v="7.0000000000000007E-2"/>
    <n v="100075"/>
    <n v="3.6111920608684343"/>
    <n v="0.85"/>
  </r>
  <r>
    <n v="1885"/>
    <s v="New York"/>
    <s v="Sullivan"/>
    <x v="0"/>
    <n v="4"/>
    <s v="2"/>
    <n v="0.19"/>
    <n v="0.06"/>
    <n v="0.16"/>
    <n v="51985"/>
    <n v="2.1303337684950061"/>
    <n v="0.83"/>
  </r>
  <r>
    <n v="1886"/>
    <s v="New York"/>
    <s v="Tioga"/>
    <x v="0"/>
    <n v="2"/>
    <s v="2"/>
    <n v="0.2"/>
    <n v="0.08"/>
    <n v="0.1"/>
    <n v="60309"/>
    <n v="0"/>
    <n v="0.83"/>
  </r>
  <r>
    <n v="1887"/>
    <s v="New York"/>
    <s v="Tompkins"/>
    <x v="0"/>
    <n v="3"/>
    <s v="3"/>
    <n v="0.14000000000000001"/>
    <n v="0.04"/>
    <n v="0.15"/>
    <n v="57383"/>
    <n v="2.2041199826559246"/>
    <n v="0.75"/>
  </r>
  <r>
    <n v="1888"/>
    <s v="New York"/>
    <s v="Ulster"/>
    <x v="0"/>
    <n v="3"/>
    <s v="3"/>
    <n v="0.2"/>
    <n v="0.05"/>
    <n v="0.14000000000000001"/>
    <n v="63073"/>
    <n v="2.4487063199050798"/>
    <n v="0.8"/>
  </r>
  <r>
    <n v="1889"/>
    <s v="New York"/>
    <s v="Warren"/>
    <x v="0"/>
    <n v="3"/>
    <s v="2"/>
    <n v="0.22"/>
    <n v="7.0000000000000007E-2"/>
    <n v="0.11"/>
    <n v="56694"/>
    <n v="2.5440680443502757"/>
    <n v="0.82"/>
  </r>
  <r>
    <n v="1890"/>
    <s v="New York"/>
    <s v="Washington"/>
    <x v="0"/>
    <n v="3"/>
    <s v="2"/>
    <n v="0.19"/>
    <n v="7.0000000000000007E-2"/>
    <n v="0.11"/>
    <n v="55913"/>
    <n v="0"/>
    <n v="0.8"/>
  </r>
  <r>
    <n v="1891"/>
    <s v="New York"/>
    <s v="Wayne"/>
    <x v="0"/>
    <n v="1"/>
    <s v="2"/>
    <n v="0.19"/>
    <n v="7.0000000000000007E-2"/>
    <n v="0.09"/>
    <n v="61118"/>
    <n v="2.4623979978989561"/>
    <n v="0.86"/>
  </r>
  <r>
    <n v="1892"/>
    <s v="New York"/>
    <s v="Westchester"/>
    <x v="0"/>
    <n v="1"/>
    <s v="3"/>
    <n v="0.17"/>
    <n v="0.03"/>
    <n v="0.08"/>
    <n v="94521"/>
    <n v="3.5471591213274176"/>
    <n v="0.83"/>
  </r>
  <r>
    <n v="1893"/>
    <s v="New York"/>
    <s v="Wyoming"/>
    <x v="0"/>
    <n v="6"/>
    <s v="2"/>
    <n v="0.18"/>
    <n v="7.0000000000000007E-2"/>
    <n v="0.09"/>
    <n v="57709"/>
    <n v="1.8808135922807914"/>
    <n v="0.77"/>
  </r>
  <r>
    <n v="1894"/>
    <s v="New York"/>
    <s v="Yates"/>
    <x v="0"/>
    <n v="1"/>
    <s v="2"/>
    <n v="0.21"/>
    <n v="0.06"/>
    <n v="0.12"/>
    <n v="51089"/>
    <n v="2.2787536009528289"/>
    <n v="0.78"/>
  </r>
  <r>
    <n v="1895"/>
    <s v="North Carolina"/>
    <s v="Alamance"/>
    <x v="0"/>
    <n v="3"/>
    <s v="3"/>
    <n v="0.17"/>
    <n v="0.06"/>
    <n v="0.13"/>
    <n v="50480"/>
    <n v="2.2966651902615309"/>
    <n v="0.83"/>
  </r>
  <r>
    <n v="1896"/>
    <s v="North Carolina"/>
    <s v="Alexander"/>
    <x v="0"/>
    <n v="2"/>
    <s v="2"/>
    <n v="0.2"/>
    <n v="0.06"/>
    <n v="0.12"/>
    <n v="49138"/>
    <n v="0"/>
    <n v="0.8"/>
  </r>
  <r>
    <n v="1897"/>
    <s v="North Carolina"/>
    <s v="Alleghany"/>
    <x v="0"/>
    <n v="9"/>
    <s v="2"/>
    <n v="0.27"/>
    <n v="0.08"/>
    <n v="0.18"/>
    <n v="39735"/>
    <n v="1.414973347970818"/>
    <n v="0.76"/>
  </r>
  <r>
    <n v="1898"/>
    <s v="North Carolina"/>
    <s v="Anson"/>
    <x v="0"/>
    <n v="6"/>
    <s v="2"/>
    <n v="0.18"/>
    <n v="0.06"/>
    <n v="0.19"/>
    <n v="38023"/>
    <n v="1.2041199826559248"/>
    <n v="0.78"/>
  </r>
  <r>
    <n v="1899"/>
    <s v="North Carolina"/>
    <s v="Ashe"/>
    <x v="0"/>
    <n v="7"/>
    <s v="2"/>
    <n v="0.26"/>
    <n v="0.06"/>
    <n v="0.17"/>
    <n v="41864"/>
    <n v="1.414973347970818"/>
    <n v="0.78"/>
  </r>
  <r>
    <n v="1900"/>
    <s v="North Carolina"/>
    <s v="Avery"/>
    <x v="0"/>
    <n v="8"/>
    <s v="2"/>
    <n v="0.22"/>
    <n v="0.06"/>
    <n v="0.15"/>
    <n v="41701"/>
    <n v="1.505149978319906"/>
    <n v="0.68"/>
  </r>
  <r>
    <n v="1901"/>
    <s v="North Carolina"/>
    <s v="Beaufort"/>
    <x v="0"/>
    <n v="6"/>
    <s v="2"/>
    <n v="0.24"/>
    <n v="7.0000000000000007E-2"/>
    <n v="0.18"/>
    <n v="46411"/>
    <n v="1.9294189257142926"/>
    <n v="0.79"/>
  </r>
  <r>
    <n v="1902"/>
    <s v="North Carolina"/>
    <s v="Bertie"/>
    <x v="0"/>
    <n v="7"/>
    <s v="2"/>
    <n v="0.23"/>
    <n v="0.06"/>
    <n v="0.22"/>
    <n v="35433"/>
    <n v="0.84509804001425681"/>
    <n v="0.77"/>
  </r>
  <r>
    <n v="1903"/>
    <s v="North Carolina"/>
    <s v="Bladen"/>
    <x v="0"/>
    <n v="6"/>
    <s v="2"/>
    <n v="0.22"/>
    <n v="0.06"/>
    <n v="0.28999999999999998"/>
    <n v="36976"/>
    <n v="1.414973347970818"/>
    <n v="0.82"/>
  </r>
  <r>
    <n v="1904"/>
    <s v="North Carolina"/>
    <s v="Brunswick"/>
    <x v="1"/>
    <n v="2"/>
    <s v="3"/>
    <n v="0.31"/>
    <n v="0.11"/>
    <n v="0.1"/>
    <n v="60163"/>
    <n v="2.2833012287035497"/>
    <n v="0.71"/>
  </r>
  <r>
    <n v="1905"/>
    <s v="North Carolina"/>
    <s v="Buncombe"/>
    <x v="0"/>
    <n v="2"/>
    <s v="3"/>
    <n v="0.2"/>
    <n v="7.0000000000000007E-2"/>
    <n v="0.11"/>
    <n v="53960"/>
    <n v="3.0523090996473234"/>
    <n v="0.81"/>
  </r>
  <r>
    <n v="1906"/>
    <s v="North Carolina"/>
    <s v="Burke"/>
    <x v="0"/>
    <n v="2"/>
    <s v="2"/>
    <n v="0.2"/>
    <n v="7.0000000000000007E-2"/>
    <n v="0.14000000000000001"/>
    <n v="44946"/>
    <n v="2.6570558528571038"/>
    <n v="0.81"/>
  </r>
  <r>
    <n v="1907"/>
    <s v="North Carolina"/>
    <s v="Cabarrus"/>
    <x v="1"/>
    <n v="1"/>
    <s v="3"/>
    <n v="0.13"/>
    <n v="0.06"/>
    <n v="0.09"/>
    <n v="69297"/>
    <n v="2.6589648426644348"/>
    <n v="0.89"/>
  </r>
  <r>
    <n v="1908"/>
    <s v="North Carolina"/>
    <s v="Caldwell"/>
    <x v="0"/>
    <n v="2"/>
    <s v="2"/>
    <n v="0.2"/>
    <n v="0.06"/>
    <n v="0.16"/>
    <n v="43328"/>
    <n v="1.919078092376074"/>
    <n v="0.83"/>
  </r>
  <r>
    <n v="1909"/>
    <s v="North Carolina"/>
    <s v="Camden"/>
    <x v="0"/>
    <n v="8"/>
    <s v="2"/>
    <n v="0.16"/>
    <n v="0.1"/>
    <n v="0.08"/>
    <n v="65955"/>
    <n v="0"/>
    <n v="0.86"/>
  </r>
  <r>
    <n v="1910"/>
    <s v="North Carolina"/>
    <s v="Carteret"/>
    <x v="0"/>
    <n v="4"/>
    <s v="2"/>
    <n v="0.25"/>
    <n v="0.12"/>
    <n v="0.1"/>
    <n v="55052"/>
    <n v="2.0211892990699383"/>
    <n v="0.77"/>
  </r>
  <r>
    <n v="1911"/>
    <s v="North Carolina"/>
    <s v="Caswell"/>
    <x v="0"/>
    <n v="8"/>
    <s v="2"/>
    <n v="0.22"/>
    <n v="0.06"/>
    <n v="0.16"/>
    <n v="45517"/>
    <n v="0"/>
    <n v="0.78"/>
  </r>
  <r>
    <n v="1912"/>
    <s v="North Carolina"/>
    <s v="Catawba"/>
    <x v="0"/>
    <n v="2"/>
    <s v="3"/>
    <n v="0.18"/>
    <n v="7.0000000000000007E-2"/>
    <n v="0.13"/>
    <n v="53738"/>
    <n v="2.7176705030022621"/>
    <n v="0.84"/>
  </r>
  <r>
    <n v="1913"/>
    <s v="North Carolina"/>
    <s v="Chatham"/>
    <x v="0"/>
    <n v="2"/>
    <s v="2"/>
    <n v="0.24"/>
    <n v="0.06"/>
    <n v="0.09"/>
    <n v="73703"/>
    <n v="1.414973347970818"/>
    <n v="0.78"/>
  </r>
  <r>
    <n v="1914"/>
    <s v="North Carolina"/>
    <s v="Cherokee"/>
    <x v="0"/>
    <n v="9"/>
    <s v="2"/>
    <n v="0.3"/>
    <n v="0.1"/>
    <n v="0.19"/>
    <n v="41262"/>
    <n v="1.414973347970818"/>
    <n v="0.75"/>
  </r>
  <r>
    <n v="1915"/>
    <s v="North Carolina"/>
    <s v="Chowan"/>
    <x v="0"/>
    <n v="6"/>
    <s v="2"/>
    <n v="0.25"/>
    <n v="0.08"/>
    <n v="0.17"/>
    <n v="42618"/>
    <n v="1.3010299956639813"/>
    <n v="0.79"/>
  </r>
  <r>
    <n v="1916"/>
    <s v="North Carolina"/>
    <s v="Clay"/>
    <x v="0"/>
    <n v="9"/>
    <s v="2"/>
    <n v="0.31"/>
    <n v="0.08"/>
    <n v="0.14000000000000001"/>
    <n v="42878"/>
    <n v="0"/>
    <n v="0.72"/>
  </r>
  <r>
    <n v="1917"/>
    <s v="North Carolina"/>
    <s v="Cleveland"/>
    <x v="1"/>
    <n v="4"/>
    <s v="2"/>
    <n v="0.19"/>
    <n v="0.06"/>
    <n v="0.19"/>
    <n v="42728"/>
    <n v="2.3636119798921444"/>
    <n v="0.84"/>
  </r>
  <r>
    <n v="1918"/>
    <s v="North Carolina"/>
    <s v="Columbus"/>
    <x v="0"/>
    <n v="6"/>
    <s v="2"/>
    <n v="0.2"/>
    <n v="7.0000000000000007E-2"/>
    <n v="0.24"/>
    <n v="36862"/>
    <n v="1.9344984512435677"/>
    <n v="0.79"/>
  </r>
  <r>
    <n v="1919"/>
    <s v="North Carolina"/>
    <s v="Craven"/>
    <x v="0"/>
    <n v="3"/>
    <s v="3"/>
    <n v="0.19"/>
    <n v="0.13"/>
    <n v="0.14000000000000001"/>
    <n v="50748"/>
    <n v="2.3201462861110542"/>
    <n v="0.79"/>
  </r>
  <r>
    <n v="1920"/>
    <s v="North Carolina"/>
    <s v="Cumberland"/>
    <x v="0"/>
    <n v="2"/>
    <s v="3"/>
    <n v="0.12"/>
    <n v="0.16"/>
    <n v="0.16"/>
    <n v="46779"/>
    <n v="2.9547247909790628"/>
    <n v="0.87"/>
  </r>
  <r>
    <n v="1921"/>
    <s v="North Carolina"/>
    <s v="Currituck"/>
    <x v="0"/>
    <n v="1"/>
    <s v="2"/>
    <n v="0.16"/>
    <n v="0.11"/>
    <n v="0.1"/>
    <n v="64426"/>
    <n v="0"/>
    <n v="0.86"/>
  </r>
  <r>
    <n v="1922"/>
    <s v="North Carolina"/>
    <s v="Dare"/>
    <x v="0"/>
    <n v="4"/>
    <s v="2"/>
    <n v="0.21"/>
    <n v="0.09"/>
    <n v="0.08"/>
    <n v="64768"/>
    <n v="1.3424226808222062"/>
    <n v="0.8"/>
  </r>
  <r>
    <n v="1923"/>
    <s v="North Carolina"/>
    <s v="Davidson"/>
    <x v="1"/>
    <n v="2"/>
    <s v="3"/>
    <n v="0.18"/>
    <n v="0.06"/>
    <n v="0.15"/>
    <n v="47758"/>
    <n v="2.2121876044039577"/>
    <n v="0.85"/>
  </r>
  <r>
    <n v="1924"/>
    <s v="North Carolina"/>
    <s v="Davie"/>
    <x v="0"/>
    <n v="2"/>
    <s v="2"/>
    <n v="0.21"/>
    <n v="7.0000000000000007E-2"/>
    <n v="0.11"/>
    <n v="60801"/>
    <n v="1.414973347970818"/>
    <n v="0.82"/>
  </r>
  <r>
    <n v="1925"/>
    <s v="North Carolina"/>
    <s v="Duplin"/>
    <x v="0"/>
    <n v="6"/>
    <s v="2"/>
    <n v="0.19"/>
    <n v="0.06"/>
    <n v="0.2"/>
    <n v="42725"/>
    <n v="1.6812412373755872"/>
    <n v="0.83"/>
  </r>
  <r>
    <n v="1926"/>
    <s v="North Carolina"/>
    <s v="Durham"/>
    <x v="1"/>
    <n v="2"/>
    <s v="3"/>
    <n v="0.13"/>
    <n v="0.05"/>
    <n v="0.13"/>
    <n v="59329"/>
    <n v="3.1714339009430081"/>
    <n v="0.85"/>
  </r>
  <r>
    <n v="1927"/>
    <s v="North Carolina"/>
    <s v="Edgecombe"/>
    <x v="0"/>
    <n v="3"/>
    <s v="2"/>
    <n v="0.2"/>
    <n v="0.06"/>
    <n v="0.23"/>
    <n v="38818"/>
    <n v="1.8195439355418688"/>
    <n v="0.83"/>
  </r>
  <r>
    <n v="1928"/>
    <s v="North Carolina"/>
    <s v="Forsyth"/>
    <x v="1"/>
    <n v="2"/>
    <s v="3"/>
    <n v="0.16"/>
    <n v="0.06"/>
    <n v="0.16"/>
    <n v="50112"/>
    <n v="3.2355284469075487"/>
    <n v="0.84"/>
  </r>
  <r>
    <n v="1929"/>
    <s v="North Carolina"/>
    <s v="Franklin"/>
    <x v="0"/>
    <n v="1"/>
    <s v="2"/>
    <n v="0.17"/>
    <n v="0.05"/>
    <n v="0.12"/>
    <n v="57710"/>
    <n v="0"/>
    <n v="0.84"/>
  </r>
  <r>
    <n v="1930"/>
    <s v="North Carolina"/>
    <s v="Gaston"/>
    <x v="0"/>
    <n v="1"/>
    <s v="3"/>
    <n v="0.16"/>
    <n v="0.06"/>
    <n v="0.14000000000000001"/>
    <n v="52798"/>
    <n v="2.621176281775035"/>
    <n v="0.87"/>
  </r>
  <r>
    <n v="1931"/>
    <s v="North Carolina"/>
    <s v="Gates"/>
    <x v="0"/>
    <n v="1"/>
    <s v="2"/>
    <n v="0.2"/>
    <n v="7.0000000000000007E-2"/>
    <n v="0.15"/>
    <n v="51746"/>
    <n v="0"/>
    <n v="0.83"/>
  </r>
  <r>
    <n v="1932"/>
    <s v="North Carolina"/>
    <s v="Graham"/>
    <x v="0"/>
    <n v="9"/>
    <s v="1"/>
    <n v="0.24"/>
    <n v="0.06"/>
    <n v="0.19"/>
    <n v="39502"/>
    <n v="0"/>
    <n v="0.8"/>
  </r>
  <r>
    <n v="1933"/>
    <s v="North Carolina"/>
    <s v="Granville"/>
    <x v="0"/>
    <n v="4"/>
    <s v="2"/>
    <n v="0.17"/>
    <n v="0.05"/>
    <n v="0.12"/>
    <n v="58956"/>
    <n v="2.7331972651065692"/>
    <n v="0.81"/>
  </r>
  <r>
    <n v="1934"/>
    <s v="North Carolina"/>
    <s v="Greene"/>
    <x v="0"/>
    <n v="8"/>
    <s v="2"/>
    <n v="0.17"/>
    <n v="0.04"/>
    <n v="0.21"/>
    <n v="43591"/>
    <n v="0"/>
    <n v="0.74"/>
  </r>
  <r>
    <n v="1935"/>
    <s v="North Carolina"/>
    <s v="Guilford"/>
    <x v="1"/>
    <n v="2"/>
    <s v="3"/>
    <n v="0.15"/>
    <n v="0.06"/>
    <n v="0.15"/>
    <n v="52166"/>
    <n v="3.1348143703204601"/>
    <n v="0.84"/>
  </r>
  <r>
    <n v="1936"/>
    <s v="North Carolina"/>
    <s v="Halifax"/>
    <x v="0"/>
    <n v="4"/>
    <s v="2"/>
    <n v="0.21"/>
    <n v="0.06"/>
    <n v="0.21"/>
    <n v="36760"/>
    <n v="2.1553360374650619"/>
    <n v="0.82"/>
  </r>
  <r>
    <n v="1937"/>
    <s v="North Carolina"/>
    <s v="Harnett"/>
    <x v="0"/>
    <n v="4"/>
    <s v="3"/>
    <n v="0.12"/>
    <n v="0.09"/>
    <n v="0.14000000000000001"/>
    <n v="51225"/>
    <n v="2.0253058652647704"/>
    <n v="0.88"/>
  </r>
  <r>
    <n v="1938"/>
    <s v="North Carolina"/>
    <s v="Haywood"/>
    <x v="0"/>
    <n v="2"/>
    <s v="2"/>
    <n v="0.25"/>
    <n v="0.09"/>
    <n v="0.13"/>
    <n v="47183"/>
    <n v="2.167317334748176"/>
    <n v="0.79"/>
  </r>
  <r>
    <n v="1939"/>
    <s v="North Carolina"/>
    <s v="Henderson"/>
    <x v="0"/>
    <n v="2"/>
    <s v="3"/>
    <n v="0.26"/>
    <n v="0.08"/>
    <n v="0.1"/>
    <n v="54012"/>
    <n v="2.3891660843645326"/>
    <n v="0.77"/>
  </r>
  <r>
    <n v="1940"/>
    <s v="North Carolina"/>
    <s v="Hertford"/>
    <x v="0"/>
    <n v="6"/>
    <s v="2"/>
    <n v="0.2"/>
    <n v="0.05"/>
    <n v="0.21"/>
    <n v="38216"/>
    <n v="1.8573324964312685"/>
    <n v="0.75"/>
  </r>
  <r>
    <n v="1941"/>
    <s v="North Carolina"/>
    <s v="Hoke"/>
    <x v="0"/>
    <n v="2"/>
    <s v="2"/>
    <n v="0.1"/>
    <n v="0.11"/>
    <n v="0.18"/>
    <n v="47892"/>
    <n v="1.4771212547196624"/>
    <n v="0.91"/>
  </r>
  <r>
    <n v="1942"/>
    <s v="North Carolina"/>
    <s v="Hyde"/>
    <x v="0"/>
    <n v="9"/>
    <s v="1"/>
    <n v="0.21"/>
    <n v="0.05"/>
    <n v="0.19"/>
    <n v="40653"/>
    <n v="0"/>
    <n v="0.7"/>
  </r>
  <r>
    <n v="1943"/>
    <s v="North Carolina"/>
    <s v="Iredell"/>
    <x v="0"/>
    <n v="1"/>
    <s v="3"/>
    <n v="0.16"/>
    <n v="0.06"/>
    <n v="0.09"/>
    <n v="60044"/>
    <n v="2.6560982020128319"/>
    <n v="0.87"/>
  </r>
  <r>
    <n v="1944"/>
    <s v="North Carolina"/>
    <s v="Jackson"/>
    <x v="0"/>
    <n v="6"/>
    <s v="2"/>
    <n v="0.2"/>
    <n v="7.0000000000000007E-2"/>
    <n v="0.15"/>
    <n v="44502"/>
    <n v="1.9395192526186185"/>
    <n v="0.74"/>
  </r>
  <r>
    <n v="1945"/>
    <s v="North Carolina"/>
    <s v="Johnston"/>
    <x v="1"/>
    <n v="1"/>
    <s v="3"/>
    <n v="0.13"/>
    <n v="0.06"/>
    <n v="0.12"/>
    <n v="60296"/>
    <n v="2.1875207208364631"/>
    <n v="0.89"/>
  </r>
  <r>
    <n v="1946"/>
    <s v="North Carolina"/>
    <s v="Jones"/>
    <x v="0"/>
    <n v="3"/>
    <s v="1"/>
    <n v="0.23"/>
    <n v="0.09"/>
    <n v="0.16"/>
    <n v="43302"/>
    <n v="0"/>
    <n v="0.81"/>
  </r>
  <r>
    <n v="1947"/>
    <s v="North Carolina"/>
    <s v="Lee"/>
    <x v="0"/>
    <n v="4"/>
    <s v="2"/>
    <n v="0.16"/>
    <n v="0.08"/>
    <n v="0.15"/>
    <n v="48984"/>
    <n v="2.1072099696478683"/>
    <n v="0.86"/>
  </r>
  <r>
    <n v="1948"/>
    <s v="North Carolina"/>
    <s v="Lenoir"/>
    <x v="0"/>
    <n v="4"/>
    <s v="2"/>
    <n v="0.2"/>
    <n v="0.08"/>
    <n v="0.22"/>
    <n v="40433"/>
    <n v="2.2479732663618068"/>
    <n v="0.84"/>
  </r>
  <r>
    <n v="1949"/>
    <s v="North Carolina"/>
    <s v="Lincoln"/>
    <x v="1"/>
    <n v="1"/>
    <s v="2"/>
    <n v="0.18"/>
    <n v="0.06"/>
    <n v="0.1"/>
    <n v="62963"/>
    <n v="2.0086001717619175"/>
    <n v="0.85"/>
  </r>
  <r>
    <n v="1950"/>
    <s v="North Carolina"/>
    <s v="McDowell"/>
    <x v="0"/>
    <n v="6"/>
    <s v="2"/>
    <n v="0.2"/>
    <n v="7.0000000000000007E-2"/>
    <n v="0.15"/>
    <n v="43972"/>
    <n v="1.4913616938342726"/>
    <n v="0.83"/>
  </r>
  <r>
    <n v="1951"/>
    <s v="North Carolina"/>
    <s v="Macon"/>
    <x v="0"/>
    <n v="7"/>
    <s v="2"/>
    <n v="0.28000000000000003"/>
    <n v="0.09"/>
    <n v="0.16"/>
    <n v="46426"/>
    <n v="2.1492191126553797"/>
    <n v="0.75"/>
  </r>
  <r>
    <n v="1952"/>
    <s v="North Carolina"/>
    <s v="Madison"/>
    <x v="0"/>
    <n v="2"/>
    <s v="2"/>
    <n v="0.22"/>
    <n v="7.0000000000000007E-2"/>
    <n v="0.16"/>
    <n v="44693"/>
    <n v="0"/>
    <n v="0.78"/>
  </r>
  <r>
    <n v="1953"/>
    <s v="North Carolina"/>
    <s v="Martin"/>
    <x v="0"/>
    <n v="6"/>
    <s v="2"/>
    <n v="0.23"/>
    <n v="7.0000000000000007E-2"/>
    <n v="0.2"/>
    <n v="43569"/>
    <n v="1.6989700043360187"/>
    <n v="0.81"/>
  </r>
  <r>
    <n v="1954"/>
    <s v="North Carolina"/>
    <s v="Mecklenburg"/>
    <x v="1"/>
    <n v="1"/>
    <s v="4"/>
    <n v="0.11"/>
    <n v="0.05"/>
    <n v="0.12"/>
    <n v="64509"/>
    <n v="3.415974411376566"/>
    <n v="0.89"/>
  </r>
  <r>
    <n v="1955"/>
    <s v="North Carolina"/>
    <s v="Mitchell"/>
    <x v="0"/>
    <n v="7"/>
    <s v="2"/>
    <n v="0.25"/>
    <n v="0.06"/>
    <n v="0.16"/>
    <n v="43967"/>
    <n v="1.3424226808222062"/>
    <n v="0.79"/>
  </r>
  <r>
    <n v="1956"/>
    <s v="North Carolina"/>
    <s v="Montgomery"/>
    <x v="0"/>
    <n v="6"/>
    <s v="2"/>
    <n v="0.21"/>
    <n v="0.06"/>
    <n v="0.16"/>
    <n v="47757"/>
    <n v="0.77815125038364363"/>
    <n v="0.79"/>
  </r>
  <r>
    <n v="1957"/>
    <s v="North Carolina"/>
    <s v="Moore"/>
    <x v="0"/>
    <n v="4"/>
    <s v="2"/>
    <n v="0.24"/>
    <n v="0.1"/>
    <n v="0.1"/>
    <n v="59471"/>
    <n v="2.5599066250361124"/>
    <n v="0.79"/>
  </r>
  <r>
    <n v="1958"/>
    <s v="North Carolina"/>
    <s v="Nash"/>
    <x v="0"/>
    <n v="3"/>
    <s v="2"/>
    <n v="0.19"/>
    <n v="0.06"/>
    <n v="0.14000000000000001"/>
    <n v="50122"/>
    <n v="2.4668676203541096"/>
    <n v="0.83"/>
  </r>
  <r>
    <n v="1959"/>
    <s v="North Carolina"/>
    <s v="New Hanover"/>
    <x v="1"/>
    <n v="2"/>
    <s v="3"/>
    <n v="0.18"/>
    <n v="7.0000000000000007E-2"/>
    <n v="0.15"/>
    <n v="53419"/>
    <n v="2.8796692056320534"/>
    <n v="0.82"/>
  </r>
  <r>
    <n v="1960"/>
    <s v="North Carolina"/>
    <s v="Northampton"/>
    <x v="0"/>
    <n v="9"/>
    <s v="2"/>
    <n v="0.26"/>
    <n v="7.0000000000000007E-2"/>
    <n v="0.21"/>
    <n v="37233"/>
    <n v="0"/>
    <n v="0.76"/>
  </r>
  <r>
    <n v="1961"/>
    <s v="North Carolina"/>
    <s v="Onslow"/>
    <x v="0"/>
    <n v="3"/>
    <s v="3"/>
    <n v="0.09"/>
    <n v="0.16"/>
    <n v="0.13"/>
    <n v="50531"/>
    <n v="2.5634810853944106"/>
    <n v="0.82"/>
  </r>
  <r>
    <n v="1962"/>
    <s v="North Carolina"/>
    <s v="Orange"/>
    <x v="1"/>
    <n v="2"/>
    <s v="3"/>
    <n v="0.14000000000000001"/>
    <n v="0.04"/>
    <n v="0.12"/>
    <n v="71920"/>
    <n v="2.9777236052888476"/>
    <n v="0.83"/>
  </r>
  <r>
    <n v="1963"/>
    <s v="North Carolina"/>
    <s v="Pamlico"/>
    <x v="0"/>
    <n v="3"/>
    <s v="2"/>
    <n v="0.3"/>
    <n v="0.11"/>
    <n v="0.16"/>
    <n v="46447"/>
    <n v="0"/>
    <n v="0.68"/>
  </r>
  <r>
    <n v="1964"/>
    <s v="North Carolina"/>
    <s v="Pasquotank"/>
    <x v="0"/>
    <n v="4"/>
    <s v="2"/>
    <n v="0.17"/>
    <n v="0.1"/>
    <n v="0.17"/>
    <n v="46355"/>
    <n v="2.0413926851582249"/>
    <n v="0.82"/>
  </r>
  <r>
    <n v="1965"/>
    <s v="North Carolina"/>
    <s v="Pender"/>
    <x v="1"/>
    <n v="2"/>
    <s v="2"/>
    <n v="0.18"/>
    <n v="0.08"/>
    <n v="0.15"/>
    <n v="54900"/>
    <n v="1.7781512503836436"/>
    <n v="0.84"/>
  </r>
  <r>
    <n v="1966"/>
    <s v="North Carolina"/>
    <s v="Perquimans"/>
    <x v="0"/>
    <n v="8"/>
    <s v="2"/>
    <n v="0.27"/>
    <n v="0.12"/>
    <n v="0.16"/>
    <n v="48337"/>
    <n v="0"/>
    <n v="0.76"/>
  </r>
  <r>
    <n v="1967"/>
    <s v="North Carolina"/>
    <s v="Person"/>
    <x v="0"/>
    <n v="2"/>
    <s v="2"/>
    <n v="0.2"/>
    <n v="0.06"/>
    <n v="0.15"/>
    <n v="50149"/>
    <n v="1.8920946026904804"/>
    <n v="0.84"/>
  </r>
  <r>
    <n v="1968"/>
    <s v="North Carolina"/>
    <s v="Pitt"/>
    <x v="0"/>
    <n v="3"/>
    <s v="3"/>
    <n v="0.13"/>
    <n v="7.0000000000000007E-2"/>
    <n v="0.22"/>
    <n v="43303"/>
    <n v="3.0232524596337114"/>
    <n v="0.87"/>
  </r>
  <r>
    <n v="1969"/>
    <s v="North Carolina"/>
    <s v="Polk"/>
    <x v="0"/>
    <n v="8"/>
    <s v="2"/>
    <n v="0.31"/>
    <n v="0.09"/>
    <n v="0.12"/>
    <n v="50467"/>
    <n v="1.5563025007672873"/>
    <n v="0.71"/>
  </r>
  <r>
    <n v="1970"/>
    <s v="North Carolina"/>
    <s v="Randolph"/>
    <x v="0"/>
    <n v="2"/>
    <s v="3"/>
    <n v="0.18"/>
    <n v="0.06"/>
    <n v="0.14000000000000001"/>
    <n v="48372"/>
    <n v="1.9344984512435677"/>
    <n v="0.85"/>
  </r>
  <r>
    <n v="1971"/>
    <s v="North Carolina"/>
    <s v="Richmond"/>
    <x v="0"/>
    <n v="5"/>
    <s v="2"/>
    <n v="0.18"/>
    <n v="7.0000000000000007E-2"/>
    <n v="0.19"/>
    <n v="38514"/>
    <n v="0"/>
    <n v="0.85"/>
  </r>
  <r>
    <n v="1972"/>
    <s v="North Carolina"/>
    <s v="Robeson"/>
    <x v="0"/>
    <n v="4"/>
    <s v="3"/>
    <n v="0.15"/>
    <n v="0.05"/>
    <n v="0.24"/>
    <n v="35407"/>
    <n v="2.5728716022004803"/>
    <n v="0.86"/>
  </r>
  <r>
    <n v="1973"/>
    <s v="North Carolina"/>
    <s v="Rockingham"/>
    <x v="0"/>
    <n v="2"/>
    <s v="2"/>
    <n v="0.2"/>
    <n v="0.06"/>
    <n v="0.18"/>
    <n v="41869"/>
    <n v="2.2764618041732443"/>
    <n v="0.84"/>
  </r>
  <r>
    <n v="1974"/>
    <s v="North Carolina"/>
    <s v="Rowan"/>
    <x v="1"/>
    <n v="1"/>
    <s v="3"/>
    <n v="0.18"/>
    <n v="7.0000000000000007E-2"/>
    <n v="0.16"/>
    <n v="46864"/>
    <n v="2.5658478186735176"/>
    <n v="0.84"/>
  </r>
  <r>
    <n v="1975"/>
    <s v="North Carolina"/>
    <s v="Rutherford"/>
    <x v="0"/>
    <n v="4"/>
    <s v="2"/>
    <n v="0.22"/>
    <n v="0.06"/>
    <n v="0.19"/>
    <n v="42831"/>
    <n v="2.0530784434834195"/>
    <n v="0.82"/>
  </r>
  <r>
    <n v="1976"/>
    <s v="North Carolina"/>
    <s v="Sampson"/>
    <x v="0"/>
    <n v="6"/>
    <s v="2"/>
    <n v="0.18"/>
    <n v="0.06"/>
    <n v="0.22"/>
    <n v="42807"/>
    <n v="1.9242792860618816"/>
    <n v="0.84"/>
  </r>
  <r>
    <n v="1977"/>
    <s v="North Carolina"/>
    <s v="Scotland"/>
    <x v="1"/>
    <n v="6"/>
    <s v="2"/>
    <n v="0.18"/>
    <n v="7.0000000000000007E-2"/>
    <n v="0.25"/>
    <n v="36730"/>
    <n v="2.0211892990699383"/>
    <n v="0.8"/>
  </r>
  <r>
    <n v="1978"/>
    <s v="North Carolina"/>
    <s v="Stanly"/>
    <x v="0"/>
    <n v="6"/>
    <s v="2"/>
    <n v="0.19"/>
    <n v="0.06"/>
    <n v="0.13"/>
    <n v="51491"/>
    <n v="2.0413926851582249"/>
    <n v="0.82"/>
  </r>
  <r>
    <n v="1979"/>
    <s v="North Carolina"/>
    <s v="Stokes"/>
    <x v="0"/>
    <n v="2"/>
    <s v="2"/>
    <n v="0.21"/>
    <n v="7.0000000000000007E-2"/>
    <n v="0.12"/>
    <n v="50826"/>
    <n v="1.8195439355418688"/>
    <n v="0.83"/>
  </r>
  <r>
    <n v="1980"/>
    <s v="North Carolina"/>
    <s v="Surry"/>
    <x v="0"/>
    <n v="4"/>
    <s v="2"/>
    <n v="0.2"/>
    <n v="0.05"/>
    <n v="0.16"/>
    <n v="46342"/>
    <n v="2.2787536009528289"/>
    <n v="0.84"/>
  </r>
  <r>
    <n v="1981"/>
    <s v="North Carolina"/>
    <s v="Swain"/>
    <x v="0"/>
    <n v="8"/>
    <s v="2"/>
    <n v="0.19"/>
    <n v="7.0000000000000007E-2"/>
    <n v="0.15"/>
    <n v="43121"/>
    <n v="1.6127838567197355"/>
    <n v="0.85"/>
  </r>
  <r>
    <n v="1982"/>
    <s v="North Carolina"/>
    <s v="Transylvania"/>
    <x v="0"/>
    <n v="6"/>
    <s v="2"/>
    <n v="0.31"/>
    <n v="0.09"/>
    <n v="0.13"/>
    <n v="51398"/>
    <n v="1.6127838567197355"/>
    <n v="0.71"/>
  </r>
  <r>
    <n v="1983"/>
    <s v="North Carolina"/>
    <s v="Tyrrell"/>
    <x v="0"/>
    <n v="9"/>
    <s v="1"/>
    <n v="0.19"/>
    <n v="7.0000000000000007E-2"/>
    <n v="0.21"/>
    <n v="36765"/>
    <n v="0"/>
    <n v="0.68"/>
  </r>
  <r>
    <n v="1984"/>
    <s v="North Carolina"/>
    <s v="Union"/>
    <x v="1"/>
    <n v="1"/>
    <s v="3"/>
    <n v="0.13"/>
    <n v="0.05"/>
    <n v="7.0000000000000007E-2"/>
    <n v="80428"/>
    <n v="2.3654879848908998"/>
    <n v="0.89"/>
  </r>
  <r>
    <n v="1985"/>
    <s v="North Carolina"/>
    <s v="Vance"/>
    <x v="0"/>
    <n v="4"/>
    <s v="2"/>
    <n v="0.18"/>
    <n v="0.06"/>
    <n v="0.26"/>
    <n v="40263"/>
    <n v="2.012837224705172"/>
    <n v="0.85"/>
  </r>
  <r>
    <n v="1986"/>
    <s v="North Carolina"/>
    <s v="Wake"/>
    <x v="1"/>
    <n v="1"/>
    <s v="4"/>
    <n v="0.12"/>
    <n v="0.05"/>
    <n v="0.08"/>
    <n v="80169"/>
    <n v="3.3535315590777621"/>
    <n v="0.89"/>
  </r>
  <r>
    <n v="1987"/>
    <s v="North Carolina"/>
    <s v="Warren"/>
    <x v="0"/>
    <n v="8"/>
    <s v="2"/>
    <n v="0.25"/>
    <n v="7.0000000000000007E-2"/>
    <n v="0.19"/>
    <n v="38430"/>
    <n v="0"/>
    <n v="0.75"/>
  </r>
  <r>
    <n v="1988"/>
    <s v="North Carolina"/>
    <s v="Washington"/>
    <x v="0"/>
    <n v="7"/>
    <s v="2"/>
    <n v="0.24"/>
    <n v="0.06"/>
    <n v="0.21"/>
    <n v="36042"/>
    <n v="1.414973347970818"/>
    <n v="0.8"/>
  </r>
  <r>
    <n v="1989"/>
    <s v="North Carolina"/>
    <s v="Watauga"/>
    <x v="0"/>
    <n v="5"/>
    <s v="2"/>
    <n v="0.16"/>
    <n v="0.05"/>
    <n v="0.19"/>
    <n v="48489"/>
    <n v="2"/>
    <n v="0.76"/>
  </r>
  <r>
    <n v="1990"/>
    <s v="North Carolina"/>
    <s v="Wayne"/>
    <x v="1"/>
    <n v="3"/>
    <s v="3"/>
    <n v="0.16"/>
    <n v="0.1"/>
    <n v="0.2"/>
    <n v="41572"/>
    <n v="2.7143297597452332"/>
    <n v="0.85"/>
  </r>
  <r>
    <n v="1991"/>
    <s v="North Carolina"/>
    <s v="Wilkes"/>
    <x v="0"/>
    <n v="6"/>
    <s v="2"/>
    <n v="0.22"/>
    <n v="0.05"/>
    <n v="0.19"/>
    <n v="44080"/>
    <n v="1.968482948553935"/>
    <n v="0.82"/>
  </r>
  <r>
    <n v="1992"/>
    <s v="North Carolina"/>
    <s v="Wilson"/>
    <x v="0"/>
    <n v="4"/>
    <s v="2"/>
    <n v="0.18"/>
    <n v="0.06"/>
    <n v="0.21"/>
    <n v="44015"/>
    <n v="2.3443922736851106"/>
    <n v="0.84"/>
  </r>
  <r>
    <n v="1993"/>
    <s v="North Carolina"/>
    <s v="Yadkin"/>
    <x v="0"/>
    <n v="2"/>
    <s v="2"/>
    <n v="0.2"/>
    <n v="0.06"/>
    <n v="0.13"/>
    <n v="49070"/>
    <n v="0"/>
    <n v="0.83"/>
  </r>
  <r>
    <n v="1994"/>
    <s v="North Carolina"/>
    <s v="Yancey"/>
    <x v="0"/>
    <n v="8"/>
    <s v="2"/>
    <n v="0.26"/>
    <n v="0.06"/>
    <n v="0.18"/>
    <n v="44756"/>
    <n v="0"/>
    <n v="0.78"/>
  </r>
  <r>
    <n v="1995"/>
    <s v="North Dakota"/>
    <s v="Adams"/>
    <x v="0"/>
    <n v="9"/>
    <s v="1"/>
    <n v="0.28000000000000003"/>
    <n v="0.08"/>
    <n v="0.1"/>
    <n v="53162"/>
    <n v="1.414973347970818"/>
    <n v="0.74"/>
  </r>
  <r>
    <n v="1996"/>
    <s v="North Dakota"/>
    <s v="Barnes"/>
    <x v="0"/>
    <n v="6"/>
    <s v="2"/>
    <n v="0.23"/>
    <n v="7.0000000000000007E-2"/>
    <n v="0.12"/>
    <n v="54984"/>
    <n v="1.3010299956639813"/>
    <n v="0.76"/>
  </r>
  <r>
    <n v="1997"/>
    <s v="North Dakota"/>
    <s v="Benson"/>
    <x v="0"/>
    <n v="9"/>
    <s v="1"/>
    <n v="0.14000000000000001"/>
    <n v="0.05"/>
    <n v="0.31"/>
    <n v="42407"/>
    <n v="0"/>
    <n v="0.87"/>
  </r>
  <r>
    <n v="1998"/>
    <s v="North Dakota"/>
    <s v="Billings"/>
    <x v="0"/>
    <n v="9"/>
    <s v="1"/>
    <n v="0.22"/>
    <n v="7.0000000000000007E-2"/>
    <n v="0.09"/>
    <n v="76235"/>
    <n v="0"/>
    <n v="0.78"/>
  </r>
  <r>
    <n v="1999"/>
    <s v="North Dakota"/>
    <s v="Bottineau"/>
    <x v="0"/>
    <n v="9"/>
    <s v="1"/>
    <n v="0.24"/>
    <n v="0.09"/>
    <n v="0.11"/>
    <n v="59161"/>
    <n v="1.414973347970818"/>
    <n v="0.75"/>
  </r>
  <r>
    <n v="2000"/>
    <s v="North Dakota"/>
    <s v="Bowman"/>
    <x v="0"/>
    <n v="9"/>
    <s v="1"/>
    <n v="0.21"/>
    <n v="7.0000000000000007E-2"/>
    <n v="0.09"/>
    <n v="62270"/>
    <n v="1.7481880270062005"/>
    <n v="0.8"/>
  </r>
  <r>
    <n v="2001"/>
    <s v="North Dakota"/>
    <s v="Burke"/>
    <x v="0"/>
    <n v="9"/>
    <s v="1"/>
    <n v="0.21"/>
    <n v="0.06"/>
    <n v="0.09"/>
    <n v="63261"/>
    <n v="0"/>
    <n v="0.8"/>
  </r>
  <r>
    <n v="2002"/>
    <s v="North Dakota"/>
    <s v="Burleigh"/>
    <x v="0"/>
    <n v="3"/>
    <s v="2"/>
    <n v="0.16"/>
    <n v="7.0000000000000007E-2"/>
    <n v="7.0000000000000007E-2"/>
    <n v="72277"/>
    <n v="2.667452952889954"/>
    <n v="0.83"/>
  </r>
  <r>
    <n v="2003"/>
    <s v="North Dakota"/>
    <s v="Cass"/>
    <x v="1"/>
    <n v="3"/>
    <s v="3"/>
    <n v="0.12"/>
    <n v="0.06"/>
    <n v="0.1"/>
    <n v="63885"/>
    <n v="2.9420080530223132"/>
    <n v="0.87"/>
  </r>
  <r>
    <n v="2004"/>
    <s v="North Dakota"/>
    <s v="Cavalier"/>
    <x v="0"/>
    <n v="9"/>
    <s v="1"/>
    <n v="0.27"/>
    <n v="7.0000000000000007E-2"/>
    <n v="0.1"/>
    <n v="60314"/>
    <n v="1.3222192947339193"/>
    <n v="0.74"/>
  </r>
  <r>
    <n v="2005"/>
    <s v="North Dakota"/>
    <s v="Dickey"/>
    <x v="0"/>
    <n v="9"/>
    <s v="1"/>
    <n v="0.2"/>
    <n v="7.0000000000000007E-2"/>
    <n v="0.11"/>
    <n v="53286"/>
    <n v="1.3222192947339193"/>
    <n v="0.79"/>
  </r>
  <r>
    <n v="2006"/>
    <s v="North Dakota"/>
    <s v="Divide"/>
    <x v="0"/>
    <n v="9"/>
    <s v="1"/>
    <n v="0.25"/>
    <n v="0.09"/>
    <n v="0.1"/>
    <n v="58715"/>
    <n v="1.7853298350107671"/>
    <n v="0.76"/>
  </r>
  <r>
    <n v="2007"/>
    <s v="North Dakota"/>
    <s v="Dunn"/>
    <x v="0"/>
    <n v="9"/>
    <s v="1"/>
    <n v="0.16"/>
    <n v="7.0000000000000007E-2"/>
    <n v="0.1"/>
    <n v="66383"/>
    <n v="0"/>
    <n v="0.85"/>
  </r>
  <r>
    <n v="2008"/>
    <s v="North Dakota"/>
    <s v="Eddy"/>
    <x v="0"/>
    <n v="9"/>
    <s v="1"/>
    <n v="0.23"/>
    <n v="7.0000000000000007E-2"/>
    <n v="0.1"/>
    <n v="51327"/>
    <n v="0"/>
    <n v="0.79"/>
  </r>
  <r>
    <n v="2009"/>
    <s v="North Dakota"/>
    <s v="Emmons"/>
    <x v="0"/>
    <n v="8"/>
    <s v="1"/>
    <n v="0.28000000000000003"/>
    <n v="7.0000000000000007E-2"/>
    <n v="0.13"/>
    <n v="47976"/>
    <n v="1.1760912590556813"/>
    <n v="0.74"/>
  </r>
  <r>
    <n v="2010"/>
    <s v="North Dakota"/>
    <s v="Foster"/>
    <x v="0"/>
    <n v="9"/>
    <s v="1"/>
    <n v="0.23"/>
    <n v="7.0000000000000007E-2"/>
    <n v="0.09"/>
    <n v="58096"/>
    <n v="1.414973347970818"/>
    <n v="0.79"/>
  </r>
  <r>
    <n v="2011"/>
    <s v="North Dakota"/>
    <s v="Golden Valley"/>
    <x v="0"/>
    <n v="9"/>
    <s v="1"/>
    <n v="0.24"/>
    <n v="0.08"/>
    <n v="0.11"/>
    <n v="58075"/>
    <n v="0"/>
    <n v="0.73"/>
  </r>
  <r>
    <n v="2012"/>
    <s v="North Dakota"/>
    <s v="Grand Forks"/>
    <x v="0"/>
    <n v="3"/>
    <s v="2"/>
    <n v="0.13"/>
    <n v="0.08"/>
    <n v="0.12"/>
    <n v="54311"/>
    <n v="2.6364878963533656"/>
    <n v="0.85"/>
  </r>
  <r>
    <n v="2013"/>
    <s v="North Dakota"/>
    <s v="Grant"/>
    <x v="0"/>
    <n v="8"/>
    <s v="1"/>
    <n v="0.3"/>
    <n v="0.08"/>
    <n v="0.14000000000000001"/>
    <n v="41295"/>
    <n v="1.4913616938342726"/>
    <n v="0.71"/>
  </r>
  <r>
    <n v="2014"/>
    <s v="North Dakota"/>
    <s v="Griggs"/>
    <x v="0"/>
    <n v="9"/>
    <s v="1"/>
    <n v="0.3"/>
    <n v="7.0000000000000007E-2"/>
    <n v="0.09"/>
    <n v="54250"/>
    <n v="1.7993405494535817"/>
    <n v="0.71"/>
  </r>
  <r>
    <n v="2015"/>
    <s v="North Dakota"/>
    <s v="Hettinger"/>
    <x v="0"/>
    <n v="9"/>
    <s v="1"/>
    <n v="0.22"/>
    <n v="0.08"/>
    <n v="0.12"/>
    <n v="51455"/>
    <n v="0"/>
    <n v="0.74"/>
  </r>
  <r>
    <n v="2016"/>
    <s v="North Dakota"/>
    <s v="Kidder"/>
    <x v="0"/>
    <n v="8"/>
    <s v="1"/>
    <n v="0.24"/>
    <n v="0.06"/>
    <n v="0.14000000000000001"/>
    <n v="45401"/>
    <n v="0"/>
    <n v="0.77"/>
  </r>
  <r>
    <n v="2017"/>
    <s v="North Dakota"/>
    <s v="LaMoure"/>
    <x v="0"/>
    <n v="9"/>
    <s v="1"/>
    <n v="0.27"/>
    <n v="7.0000000000000007E-2"/>
    <n v="0.11"/>
    <n v="54514"/>
    <n v="0"/>
    <n v="0.74"/>
  </r>
  <r>
    <n v="2018"/>
    <s v="North Dakota"/>
    <s v="Logan"/>
    <x v="0"/>
    <n v="9"/>
    <s v="1"/>
    <n v="0.26"/>
    <n v="7.0000000000000007E-2"/>
    <n v="0.13"/>
    <n v="50141"/>
    <n v="0"/>
    <n v="0.75"/>
  </r>
  <r>
    <n v="2019"/>
    <s v="North Dakota"/>
    <s v="McHenry"/>
    <x v="0"/>
    <n v="9"/>
    <s v="1"/>
    <n v="0.2"/>
    <n v="7.0000000000000007E-2"/>
    <n v="0.12"/>
    <n v="54795"/>
    <n v="0"/>
    <n v="0.81"/>
  </r>
  <r>
    <n v="2020"/>
    <s v="North Dakota"/>
    <s v="McIntosh"/>
    <x v="0"/>
    <n v="9"/>
    <s v="1"/>
    <n v="0.31"/>
    <n v="7.0000000000000007E-2"/>
    <n v="0.13"/>
    <n v="47288"/>
    <n v="1.9030899869919435"/>
    <n v="0.71"/>
  </r>
  <r>
    <n v="2021"/>
    <s v="North Dakota"/>
    <s v="McKenzie"/>
    <x v="0"/>
    <n v="9"/>
    <s v="2"/>
    <n v="0.09"/>
    <n v="0.06"/>
    <n v="0.09"/>
    <n v="76224"/>
    <n v="1.3979400086720377"/>
    <n v="0.92"/>
  </r>
  <r>
    <n v="2022"/>
    <s v="North Dakota"/>
    <s v="McLean"/>
    <x v="0"/>
    <n v="8"/>
    <s v="1"/>
    <n v="0.24"/>
    <n v="0.08"/>
    <n v="0.09"/>
    <n v="64524"/>
    <n v="1.8808135922807914"/>
    <n v="0.78"/>
  </r>
  <r>
    <n v="2023"/>
    <s v="North Dakota"/>
    <s v="Mercer"/>
    <x v="0"/>
    <n v="7"/>
    <s v="1"/>
    <n v="0.19"/>
    <n v="0.08"/>
    <n v="7.0000000000000007E-2"/>
    <n v="82303"/>
    <n v="1.2787536009528289"/>
    <n v="0.83"/>
  </r>
  <r>
    <n v="2024"/>
    <s v="North Dakota"/>
    <s v="Morton"/>
    <x v="0"/>
    <n v="3"/>
    <s v="2"/>
    <n v="0.17"/>
    <n v="0.06"/>
    <n v="0.08"/>
    <n v="68043"/>
    <n v="1.6232492903979006"/>
    <n v="0.85"/>
  </r>
  <r>
    <n v="2025"/>
    <s v="North Dakota"/>
    <s v="Mountrail"/>
    <x v="0"/>
    <n v="9"/>
    <s v="2"/>
    <n v="0.12"/>
    <n v="7.0000000000000007E-2"/>
    <n v="0.1"/>
    <n v="67162"/>
    <n v="1.0791812460476249"/>
    <n v="0.9"/>
  </r>
  <r>
    <n v="2026"/>
    <s v="North Dakota"/>
    <s v="Nelson"/>
    <x v="0"/>
    <n v="8"/>
    <s v="1"/>
    <n v="0.27"/>
    <n v="0.09"/>
    <n v="0.1"/>
    <n v="50093"/>
    <n v="1.6989700043360187"/>
    <n v="0.75"/>
  </r>
  <r>
    <n v="2027"/>
    <s v="North Dakota"/>
    <s v="Oliver"/>
    <x v="0"/>
    <n v="3"/>
    <s v="1"/>
    <n v="0.22"/>
    <n v="7.0000000000000007E-2"/>
    <n v="0.1"/>
    <n v="68243"/>
    <n v="0"/>
    <n v="0.79"/>
  </r>
  <r>
    <n v="2028"/>
    <s v="North Dakota"/>
    <s v="Pembina"/>
    <x v="0"/>
    <n v="9"/>
    <s v="1"/>
    <n v="0.23"/>
    <n v="0.08"/>
    <n v="0.1"/>
    <n v="58766"/>
    <n v="1.8512583487190752"/>
    <n v="0.78"/>
  </r>
  <r>
    <n v="2029"/>
    <s v="North Dakota"/>
    <s v="Pierce"/>
    <x v="0"/>
    <n v="7"/>
    <s v="1"/>
    <n v="0.24"/>
    <n v="7.0000000000000007E-2"/>
    <n v="0.11"/>
    <n v="47360"/>
    <n v="1.9344984512435677"/>
    <n v="0.74"/>
  </r>
  <r>
    <n v="2030"/>
    <s v="North Dakota"/>
    <s v="Ramsey"/>
    <x v="0"/>
    <n v="7"/>
    <s v="2"/>
    <n v="0.2"/>
    <n v="0.08"/>
    <n v="0.12"/>
    <n v="54814"/>
    <n v="1.414973347970818"/>
    <n v="0.8"/>
  </r>
  <r>
    <n v="2031"/>
    <s v="North Dakota"/>
    <s v="Ransom"/>
    <x v="0"/>
    <n v="8"/>
    <s v="1"/>
    <n v="0.21"/>
    <n v="0.08"/>
    <n v="0.08"/>
    <n v="61634"/>
    <n v="1.414973347970818"/>
    <n v="0.81"/>
  </r>
  <r>
    <n v="2032"/>
    <s v="North Dakota"/>
    <s v="Renville"/>
    <x v="0"/>
    <n v="9"/>
    <s v="1"/>
    <n v="0.2"/>
    <n v="0.1"/>
    <n v="0.08"/>
    <n v="60205"/>
    <n v="0"/>
    <n v="0.81"/>
  </r>
  <r>
    <n v="2033"/>
    <s v="North Dakota"/>
    <s v="Richland"/>
    <x v="0"/>
    <n v="6"/>
    <s v="2"/>
    <n v="0.18"/>
    <n v="0.06"/>
    <n v="0.11"/>
    <n v="61174"/>
    <n v="0"/>
    <n v="0.79"/>
  </r>
  <r>
    <n v="2034"/>
    <s v="North Dakota"/>
    <s v="Rolette"/>
    <x v="0"/>
    <n v="9"/>
    <s v="2"/>
    <n v="0.12"/>
    <n v="0.05"/>
    <n v="0.25"/>
    <n v="42021"/>
    <n v="1.7403626894942439"/>
    <n v="0.9"/>
  </r>
  <r>
    <n v="2035"/>
    <s v="North Dakota"/>
    <s v="Sargent"/>
    <x v="0"/>
    <n v="9"/>
    <s v="1"/>
    <n v="0.23"/>
    <n v="0.08"/>
    <n v="0.08"/>
    <n v="64756"/>
    <n v="0"/>
    <n v="0.79"/>
  </r>
  <r>
    <n v="2036"/>
    <s v="North Dakota"/>
    <s v="Sheridan"/>
    <x v="0"/>
    <n v="9"/>
    <s v="1"/>
    <n v="0.32"/>
    <n v="7.0000000000000007E-2"/>
    <n v="0.17"/>
    <n v="39439"/>
    <n v="0"/>
    <n v="0.7"/>
  </r>
  <r>
    <n v="2037"/>
    <s v="North Dakota"/>
    <s v="Sioux"/>
    <x v="0"/>
    <n v="3"/>
    <s v="1"/>
    <n v="0.08"/>
    <n v="0.04"/>
    <n v="0.32"/>
    <n v="37002"/>
    <n v="1.1760912590556813"/>
    <n v="0.92"/>
  </r>
  <r>
    <n v="2038"/>
    <s v="North Dakota"/>
    <s v="Slope"/>
    <x v="0"/>
    <n v="9"/>
    <s v="1"/>
    <n v="0.23"/>
    <n v="0.06"/>
    <n v="0.13"/>
    <n v="49843"/>
    <n v="0"/>
    <n v="0.77"/>
  </r>
  <r>
    <n v="2039"/>
    <s v="North Dakota"/>
    <s v="Stark"/>
    <x v="0"/>
    <n v="7"/>
    <s v="2"/>
    <n v="0.14000000000000001"/>
    <n v="7.0000000000000007E-2"/>
    <n v="0.08"/>
    <n v="71888"/>
    <n v="1.414973347970818"/>
    <n v="0.88"/>
  </r>
  <r>
    <n v="2040"/>
    <s v="North Dakota"/>
    <s v="Steele"/>
    <x v="0"/>
    <n v="8"/>
    <s v="1"/>
    <n v="0.24"/>
    <n v="7.0000000000000007E-2"/>
    <n v="0.08"/>
    <n v="66929"/>
    <n v="0"/>
    <n v="0.77"/>
  </r>
  <r>
    <n v="2041"/>
    <s v="North Dakota"/>
    <s v="Stutsman"/>
    <x v="0"/>
    <n v="7"/>
    <s v="2"/>
    <n v="0.19"/>
    <n v="7.0000000000000007E-2"/>
    <n v="0.11"/>
    <n v="57002"/>
    <n v="2.1003705451175629"/>
    <n v="0.78"/>
  </r>
  <r>
    <n v="2042"/>
    <s v="North Dakota"/>
    <s v="Towner"/>
    <x v="0"/>
    <n v="9"/>
    <s v="1"/>
    <n v="0.25"/>
    <n v="7.0000000000000007E-2"/>
    <n v="0.09"/>
    <n v="51848"/>
    <n v="1.7481880270062005"/>
    <n v="0.77"/>
  </r>
  <r>
    <n v="2043"/>
    <s v="North Dakota"/>
    <s v="Traill"/>
    <x v="0"/>
    <n v="8"/>
    <s v="1"/>
    <n v="0.2"/>
    <n v="7.0000000000000007E-2"/>
    <n v="0.08"/>
    <n v="59931"/>
    <n v="1.7558748556724915"/>
    <n v="0.8"/>
  </r>
  <r>
    <n v="2044"/>
    <s v="North Dakota"/>
    <s v="Walsh"/>
    <x v="0"/>
    <n v="6"/>
    <s v="2"/>
    <n v="0.21"/>
    <n v="7.0000000000000007E-2"/>
    <n v="0.11"/>
    <n v="59705"/>
    <n v="1.4623979978989561"/>
    <n v="0.81"/>
  </r>
  <r>
    <n v="2045"/>
    <s v="North Dakota"/>
    <s v="Ward"/>
    <x v="0"/>
    <n v="5"/>
    <s v="2"/>
    <n v="0.13"/>
    <n v="0.11"/>
    <n v="0.1"/>
    <n v="63938"/>
    <n v="2.782472624166286"/>
    <n v="0.86"/>
  </r>
  <r>
    <n v="2046"/>
    <s v="North Dakota"/>
    <s v="Wells"/>
    <x v="0"/>
    <n v="9"/>
    <s v="1"/>
    <n v="0.28000000000000003"/>
    <n v="0.06"/>
    <n v="0.11"/>
    <n v="58261"/>
    <n v="2.0453229787866576"/>
    <n v="0.74"/>
  </r>
  <r>
    <n v="2047"/>
    <s v="North Dakota"/>
    <s v="Williams"/>
    <x v="0"/>
    <n v="7"/>
    <s v="2"/>
    <n v="0.1"/>
    <n v="7.0000000000000007E-2"/>
    <n v="0.06"/>
    <n v="79354"/>
    <n v="1.9084850188786497"/>
    <n v="0.91"/>
  </r>
  <r>
    <n v="2048"/>
    <s v="Ohio"/>
    <s v="Adams"/>
    <x v="0"/>
    <n v="6"/>
    <s v="2"/>
    <n v="0.18"/>
    <n v="0.06"/>
    <n v="0.19"/>
    <n v="42154"/>
    <n v="1.414973347970818"/>
    <n v="0.86"/>
  </r>
  <r>
    <n v="2049"/>
    <s v="Ohio"/>
    <s v="Allen"/>
    <x v="0"/>
    <n v="3"/>
    <s v="3"/>
    <n v="0.18"/>
    <n v="7.0000000000000007E-2"/>
    <n v="0.14000000000000001"/>
    <n v="50301"/>
    <n v="2.7067177823367587"/>
    <n v="0.81"/>
  </r>
  <r>
    <n v="2050"/>
    <s v="Ohio"/>
    <s v="Ashland"/>
    <x v="0"/>
    <n v="4"/>
    <s v="2"/>
    <n v="0.19"/>
    <n v="0.06"/>
    <n v="0.1"/>
    <n v="54362"/>
    <n v="1.6020599913279623"/>
    <n v="0.8"/>
  </r>
  <r>
    <n v="2051"/>
    <s v="Ohio"/>
    <s v="Ashtabula"/>
    <x v="0"/>
    <n v="4"/>
    <s v="2"/>
    <n v="0.19"/>
    <n v="7.0000000000000007E-2"/>
    <n v="0.17"/>
    <n v="46950"/>
    <n v="2.4996870826184039"/>
    <n v="0.82"/>
  </r>
  <r>
    <n v="2052"/>
    <s v="Ohio"/>
    <s v="Athens"/>
    <x v="0"/>
    <n v="4"/>
    <s v="2"/>
    <n v="0.13"/>
    <n v="0.05"/>
    <n v="0.26"/>
    <n v="40416"/>
    <n v="2.4517864355242902"/>
    <n v="0.75"/>
  </r>
  <r>
    <n v="2053"/>
    <s v="Ohio"/>
    <s v="Auglaize"/>
    <x v="0"/>
    <n v="4"/>
    <s v="2"/>
    <n v="0.18"/>
    <n v="0.06"/>
    <n v="7.0000000000000007E-2"/>
    <n v="63754"/>
    <n v="1.8633228601204559"/>
    <n v="0.83"/>
  </r>
  <r>
    <n v="2054"/>
    <s v="Ohio"/>
    <s v="Belmont"/>
    <x v="0"/>
    <n v="3"/>
    <s v="2"/>
    <n v="0.21"/>
    <n v="7.0000000000000007E-2"/>
    <n v="0.12"/>
    <n v="48989"/>
    <n v="2.2695129442179165"/>
    <n v="0.78"/>
  </r>
  <r>
    <n v="2055"/>
    <s v="Ohio"/>
    <s v="Brown"/>
    <x v="0"/>
    <n v="1"/>
    <s v="2"/>
    <n v="0.18"/>
    <n v="0.08"/>
    <n v="0.12"/>
    <n v="55334"/>
    <n v="0"/>
    <n v="0.86"/>
  </r>
  <r>
    <n v="2056"/>
    <s v="Ohio"/>
    <s v="Butler"/>
    <x v="0"/>
    <n v="1"/>
    <s v="3"/>
    <n v="0.15"/>
    <n v="0.06"/>
    <n v="0.12"/>
    <n v="61053"/>
    <n v="2.8567288903828825"/>
    <n v="0.85"/>
  </r>
  <r>
    <n v="2057"/>
    <s v="Ohio"/>
    <s v="Carroll"/>
    <x v="0"/>
    <n v="2"/>
    <s v="2"/>
    <n v="0.21"/>
    <n v="7.0000000000000007E-2"/>
    <n v="0.13"/>
    <n v="50002"/>
    <n v="0"/>
    <n v="0.82"/>
  </r>
  <r>
    <n v="2058"/>
    <s v="Ohio"/>
    <s v="Champaign"/>
    <x v="0"/>
    <n v="6"/>
    <s v="2"/>
    <n v="0.18"/>
    <n v="7.0000000000000007E-2"/>
    <n v="0.1"/>
    <n v="57701"/>
    <n v="1.414973347970818"/>
    <n v="0.83"/>
  </r>
  <r>
    <n v="2059"/>
    <s v="Ohio"/>
    <s v="Clark"/>
    <x v="0"/>
    <n v="3"/>
    <s v="3"/>
    <n v="0.19"/>
    <n v="0.08"/>
    <n v="0.14000000000000001"/>
    <n v="50089"/>
    <n v="2.4771212547196626"/>
    <n v="0.82"/>
  </r>
  <r>
    <n v="2060"/>
    <s v="Ohio"/>
    <s v="Clermont"/>
    <x v="0"/>
    <n v="1"/>
    <s v="3"/>
    <n v="0.16"/>
    <n v="7.0000000000000007E-2"/>
    <n v="0.08"/>
    <n v="65280"/>
    <n v="2.1702617153949575"/>
    <n v="0.86"/>
  </r>
  <r>
    <n v="2061"/>
    <s v="Ohio"/>
    <s v="Clinton"/>
    <x v="0"/>
    <n v="6"/>
    <s v="2"/>
    <n v="0.17"/>
    <n v="7.0000000000000007E-2"/>
    <n v="0.11"/>
    <n v="53947"/>
    <n v="2.220108088040055"/>
    <n v="0.84"/>
  </r>
  <r>
    <n v="2062"/>
    <s v="Ohio"/>
    <s v="Columbiana"/>
    <x v="0"/>
    <n v="4"/>
    <s v="3"/>
    <n v="0.21"/>
    <n v="0.08"/>
    <n v="0.15"/>
    <n v="44938"/>
    <n v="2.374748346010104"/>
    <n v="0.8"/>
  </r>
  <r>
    <n v="2063"/>
    <s v="Ohio"/>
    <s v="Coshocton"/>
    <x v="0"/>
    <n v="6"/>
    <s v="2"/>
    <n v="0.19"/>
    <n v="0.08"/>
    <n v="0.15"/>
    <n v="46420"/>
    <n v="1.6532125137753437"/>
    <n v="0.84"/>
  </r>
  <r>
    <n v="2064"/>
    <s v="Ohio"/>
    <s v="Crawford"/>
    <x v="0"/>
    <n v="4"/>
    <s v="2"/>
    <n v="0.21"/>
    <n v="0.08"/>
    <n v="0.14000000000000001"/>
    <n v="44715"/>
    <n v="1.7853298350107671"/>
    <n v="0.82"/>
  </r>
  <r>
    <n v="2065"/>
    <s v="Ohio"/>
    <s v="Cuyahoga"/>
    <x v="1"/>
    <n v="1"/>
    <s v="4"/>
    <n v="0.18"/>
    <n v="0.06"/>
    <n v="0.17"/>
    <n v="50006"/>
    <n v="3.8314858392486575"/>
    <n v="0.83"/>
  </r>
  <r>
    <n v="2066"/>
    <s v="Ohio"/>
    <s v="Darke"/>
    <x v="0"/>
    <n v="6"/>
    <s v="2"/>
    <n v="0.2"/>
    <n v="7.0000000000000007E-2"/>
    <n v="0.09"/>
    <n v="53853"/>
    <n v="1.7323937598229686"/>
    <n v="0.82"/>
  </r>
  <r>
    <n v="2067"/>
    <s v="Ohio"/>
    <s v="Defiance"/>
    <x v="1"/>
    <n v="4"/>
    <s v="2"/>
    <n v="0.19"/>
    <n v="7.0000000000000007E-2"/>
    <n v="0.09"/>
    <n v="56740"/>
    <n v="1.9242792860618816"/>
    <n v="0.84"/>
  </r>
  <r>
    <n v="2068"/>
    <s v="Ohio"/>
    <s v="Delaware"/>
    <x v="0"/>
    <n v="1"/>
    <s v="3"/>
    <n v="0.14000000000000001"/>
    <n v="0.05"/>
    <n v="0.04"/>
    <n v="103536"/>
    <n v="1.7923916894982539"/>
    <n v="0.88"/>
  </r>
  <r>
    <n v="2069"/>
    <s v="Ohio"/>
    <s v="Erie"/>
    <x v="0"/>
    <n v="4"/>
    <s v="2"/>
    <n v="0.22"/>
    <n v="7.0000000000000007E-2"/>
    <n v="0.1"/>
    <n v="53135"/>
    <n v="2.3802112417116059"/>
    <n v="0.81"/>
  </r>
  <r>
    <n v="2070"/>
    <s v="Ohio"/>
    <s v="Fairfield"/>
    <x v="0"/>
    <n v="1"/>
    <s v="3"/>
    <n v="0.16"/>
    <n v="7.0000000000000007E-2"/>
    <n v="0.09"/>
    <n v="67654"/>
    <n v="2.3483048630481607"/>
    <n v="0.86"/>
  </r>
  <r>
    <n v="2071"/>
    <s v="Ohio"/>
    <s v="Fayette"/>
    <x v="0"/>
    <n v="6"/>
    <s v="2"/>
    <n v="0.18"/>
    <n v="7.0000000000000007E-2"/>
    <n v="0.15"/>
    <n v="47733"/>
    <n v="1.414973347970818"/>
    <n v="0.85"/>
  </r>
  <r>
    <n v="2072"/>
    <s v="Ohio"/>
    <s v="Franklin"/>
    <x v="1"/>
    <n v="1"/>
    <s v="4"/>
    <n v="0.12"/>
    <n v="0.05"/>
    <n v="0.15"/>
    <n v="60383"/>
    <n v="3.7384634394619525"/>
    <n v="0.88"/>
  </r>
  <r>
    <n v="2073"/>
    <s v="Ohio"/>
    <s v="Fulton"/>
    <x v="0"/>
    <n v="2"/>
    <s v="2"/>
    <n v="0.18"/>
    <n v="0.06"/>
    <n v="0.08"/>
    <n v="62800"/>
    <n v="2.0293837776852097"/>
    <n v="0.84"/>
  </r>
  <r>
    <n v="2074"/>
    <s v="Ohio"/>
    <s v="Gallia"/>
    <x v="0"/>
    <n v="6"/>
    <s v="2"/>
    <n v="0.19"/>
    <n v="7.0000000000000007E-2"/>
    <n v="0.21"/>
    <n v="43785"/>
    <n v="2.2922560713564759"/>
    <n v="0.83"/>
  </r>
  <r>
    <n v="2075"/>
    <s v="Ohio"/>
    <s v="Geauga"/>
    <x v="0"/>
    <n v="1"/>
    <s v="2"/>
    <n v="0.2"/>
    <n v="0.06"/>
    <n v="0.06"/>
    <n v="84093"/>
    <n v="2.5526682161121932"/>
    <n v="0.81"/>
  </r>
  <r>
    <n v="2076"/>
    <s v="Ohio"/>
    <s v="Greene"/>
    <x v="0"/>
    <n v="2"/>
    <s v="3"/>
    <n v="0.17"/>
    <n v="0.09"/>
    <n v="0.11"/>
    <n v="68380"/>
    <n v="2.0492180226701815"/>
    <n v="0.81"/>
  </r>
  <r>
    <n v="2077"/>
    <s v="Ohio"/>
    <s v="Guernsey"/>
    <x v="0"/>
    <n v="6"/>
    <s v="2"/>
    <n v="0.2"/>
    <n v="0.08"/>
    <n v="0.19"/>
    <n v="44623"/>
    <n v="2.1958996524092336"/>
    <n v="0.84"/>
  </r>
  <r>
    <n v="2078"/>
    <s v="Ohio"/>
    <s v="Hamilton"/>
    <x v="0"/>
    <n v="1"/>
    <s v="3"/>
    <n v="0.15"/>
    <n v="0.05"/>
    <n v="0.15"/>
    <n v="57300"/>
    <n v="3.6356847625472226"/>
    <n v="0.85"/>
  </r>
  <r>
    <n v="2079"/>
    <s v="Ohio"/>
    <s v="Hancock"/>
    <x v="0"/>
    <n v="4"/>
    <s v="2"/>
    <n v="0.17"/>
    <n v="0.06"/>
    <n v="0.1"/>
    <n v="61579"/>
    <n v="2.2041199826559246"/>
    <n v="0.84"/>
  </r>
  <r>
    <n v="2080"/>
    <s v="Ohio"/>
    <s v="Hardin"/>
    <x v="0"/>
    <n v="6"/>
    <s v="2"/>
    <n v="0.16"/>
    <n v="0.06"/>
    <n v="0.14000000000000001"/>
    <n v="49580"/>
    <n v="1.414973347970818"/>
    <n v="0.81"/>
  </r>
  <r>
    <n v="2081"/>
    <s v="Ohio"/>
    <s v="Harrison"/>
    <x v="0"/>
    <n v="6"/>
    <s v="2"/>
    <n v="0.21"/>
    <n v="0.09"/>
    <n v="0.15"/>
    <n v="50301"/>
    <n v="1.414973347970818"/>
    <n v="0.82"/>
  </r>
  <r>
    <n v="2082"/>
    <s v="Ohio"/>
    <s v="Henry"/>
    <x v="0"/>
    <n v="6"/>
    <s v="2"/>
    <n v="0.19"/>
    <n v="7.0000000000000007E-2"/>
    <n v="0.11"/>
    <n v="57705"/>
    <n v="1.414973347970818"/>
    <n v="0.84"/>
  </r>
  <r>
    <n v="2083"/>
    <s v="Ohio"/>
    <s v="Highland"/>
    <x v="0"/>
    <n v="6"/>
    <s v="2"/>
    <n v="0.18"/>
    <n v="0.08"/>
    <n v="0.15"/>
    <n v="49161"/>
    <n v="1.7853298350107671"/>
    <n v="0.85"/>
  </r>
  <r>
    <n v="2084"/>
    <s v="Ohio"/>
    <s v="Hocking"/>
    <x v="0"/>
    <n v="1"/>
    <s v="2"/>
    <n v="0.19"/>
    <n v="0.08"/>
    <n v="0.14000000000000001"/>
    <n v="50568"/>
    <n v="1.5563025007672873"/>
    <n v="0.85"/>
  </r>
  <r>
    <n v="2085"/>
    <s v="Ohio"/>
    <s v="Holmes"/>
    <x v="0"/>
    <n v="7"/>
    <s v="2"/>
    <n v="0.14000000000000001"/>
    <n v="0.03"/>
    <n v="0.09"/>
    <n v="60828"/>
    <n v="1.6232492903979006"/>
    <n v="0.86"/>
  </r>
  <r>
    <n v="2086"/>
    <s v="Ohio"/>
    <s v="Huron"/>
    <x v="0"/>
    <n v="4"/>
    <s v="2"/>
    <n v="0.17"/>
    <n v="7.0000000000000007E-2"/>
    <n v="0.11"/>
    <n v="55202"/>
    <n v="2.2253092817258628"/>
    <n v="0.85"/>
  </r>
  <r>
    <n v="2087"/>
    <s v="Ohio"/>
    <s v="Jackson"/>
    <x v="0"/>
    <n v="7"/>
    <s v="2"/>
    <n v="0.17"/>
    <n v="7.0000000000000007E-2"/>
    <n v="0.17"/>
    <n v="44726"/>
    <n v="1.3979400086720377"/>
    <n v="0.87"/>
  </r>
  <r>
    <n v="2088"/>
    <s v="Ohio"/>
    <s v="Jefferson"/>
    <x v="0"/>
    <n v="3"/>
    <s v="2"/>
    <n v="0.22"/>
    <n v="0.08"/>
    <n v="0.18"/>
    <n v="42821"/>
    <n v="2.5563025007672873"/>
    <n v="0.79"/>
  </r>
  <r>
    <n v="2089"/>
    <s v="Ohio"/>
    <s v="Knox"/>
    <x v="0"/>
    <n v="4"/>
    <s v="2"/>
    <n v="0.18"/>
    <n v="7.0000000000000007E-2"/>
    <n v="0.13"/>
    <n v="56885"/>
    <n v="1.8573324964312685"/>
    <n v="0.8"/>
  </r>
  <r>
    <n v="2090"/>
    <s v="Ohio"/>
    <s v="Lake"/>
    <x v="0"/>
    <n v="1"/>
    <s v="3"/>
    <n v="0.2"/>
    <n v="0.06"/>
    <n v="7.0000000000000007E-2"/>
    <n v="65883"/>
    <n v="2.7092699609758308"/>
    <n v="0.82"/>
  </r>
  <r>
    <n v="2091"/>
    <s v="Ohio"/>
    <s v="Lawrence"/>
    <x v="0"/>
    <n v="2"/>
    <s v="2"/>
    <n v="0.19"/>
    <n v="7.0000000000000007E-2"/>
    <n v="0.19"/>
    <n v="43031"/>
    <n v="0.95424250943932487"/>
    <n v="0.86"/>
  </r>
  <r>
    <n v="2092"/>
    <s v="Ohio"/>
    <s v="Licking"/>
    <x v="0"/>
    <n v="1"/>
    <s v="3"/>
    <n v="0.16"/>
    <n v="7.0000000000000007E-2"/>
    <n v="0.09"/>
    <n v="66145"/>
    <n v="2.419955748489758"/>
    <n v="0.85"/>
  </r>
  <r>
    <n v="2093"/>
    <s v="Ohio"/>
    <s v="Logan"/>
    <x v="0"/>
    <n v="6"/>
    <s v="2"/>
    <n v="0.18"/>
    <n v="7.0000000000000007E-2"/>
    <n v="0.11"/>
    <n v="61699"/>
    <n v="1.6720978579357175"/>
    <n v="0.84"/>
  </r>
  <r>
    <n v="2094"/>
    <s v="Ohio"/>
    <s v="Lorain"/>
    <x v="1"/>
    <n v="1"/>
    <s v="3"/>
    <n v="0.18"/>
    <n v="7.0000000000000007E-2"/>
    <n v="0.14000000000000001"/>
    <n v="59265"/>
    <n v="2.9518230353159121"/>
    <n v="0.82"/>
  </r>
  <r>
    <n v="2095"/>
    <s v="Ohio"/>
    <s v="Lucas"/>
    <x v="1"/>
    <n v="2"/>
    <s v="3"/>
    <n v="0.16"/>
    <n v="0.06"/>
    <n v="0.18"/>
    <n v="47865"/>
    <n v="3.3581252852766488"/>
    <n v="0.86"/>
  </r>
  <r>
    <n v="2096"/>
    <s v="Ohio"/>
    <s v="Madison"/>
    <x v="0"/>
    <n v="1"/>
    <s v="2"/>
    <n v="0.15"/>
    <n v="0.06"/>
    <n v="0.09"/>
    <n v="61645"/>
    <n v="1.7323937598229686"/>
    <n v="0.77"/>
  </r>
  <r>
    <n v="2097"/>
    <s v="Ohio"/>
    <s v="Mahoning"/>
    <x v="0"/>
    <n v="2"/>
    <s v="3"/>
    <n v="0.21"/>
    <n v="7.0000000000000007E-2"/>
    <n v="0.16"/>
    <n v="48010"/>
    <n v="2.9216864754836021"/>
    <n v="0.8"/>
  </r>
  <r>
    <n v="2098"/>
    <s v="Ohio"/>
    <s v="Marion"/>
    <x v="0"/>
    <n v="4"/>
    <s v="2"/>
    <n v="0.18"/>
    <n v="7.0000000000000007E-2"/>
    <n v="0.15"/>
    <n v="45419"/>
    <n v="2.2430380486862944"/>
    <n v="0.78"/>
  </r>
  <r>
    <n v="2099"/>
    <s v="Ohio"/>
    <s v="Medina"/>
    <x v="1"/>
    <n v="1"/>
    <s v="3"/>
    <n v="0.18"/>
    <n v="0.06"/>
    <n v="0.06"/>
    <n v="76475"/>
    <n v="2.214843848047698"/>
    <n v="0.84"/>
  </r>
  <r>
    <n v="2100"/>
    <s v="Ohio"/>
    <s v="Meigs"/>
    <x v="0"/>
    <n v="6"/>
    <s v="2"/>
    <n v="0.2"/>
    <n v="7.0000000000000007E-2"/>
    <n v="0.18"/>
    <n v="44286"/>
    <n v="0"/>
    <n v="0.84"/>
  </r>
  <r>
    <n v="2101"/>
    <s v="Ohio"/>
    <s v="Mercer"/>
    <x v="0"/>
    <n v="7"/>
    <s v="2"/>
    <n v="0.18"/>
    <n v="0.06"/>
    <n v="7.0000000000000007E-2"/>
    <n v="62782"/>
    <n v="1.7853298350107671"/>
    <n v="0.84"/>
  </r>
  <r>
    <n v="2102"/>
    <s v="Ohio"/>
    <s v="Miami"/>
    <x v="0"/>
    <n v="2"/>
    <s v="3"/>
    <n v="0.19"/>
    <n v="0.06"/>
    <n v="0.08"/>
    <n v="59922"/>
    <n v="1.8976270912904414"/>
    <n v="0.84"/>
  </r>
  <r>
    <n v="2103"/>
    <s v="Ohio"/>
    <s v="Monroe"/>
    <x v="0"/>
    <n v="8"/>
    <s v="2"/>
    <n v="0.24"/>
    <n v="0.08"/>
    <n v="0.14000000000000001"/>
    <n v="46314"/>
    <n v="0"/>
    <n v="0.8"/>
  </r>
  <r>
    <n v="2104"/>
    <s v="Ohio"/>
    <s v="Montgomery"/>
    <x v="0"/>
    <n v="2"/>
    <s v="3"/>
    <n v="0.18"/>
    <n v="0.08"/>
    <n v="0.16"/>
    <n v="51071"/>
    <n v="3.3827372657613304"/>
    <n v="0.83"/>
  </r>
  <r>
    <n v="2105"/>
    <s v="Ohio"/>
    <s v="Morgan"/>
    <x v="0"/>
    <n v="6"/>
    <s v="2"/>
    <n v="0.21"/>
    <n v="7.0000000000000007E-2"/>
    <n v="0.17"/>
    <n v="40557"/>
    <n v="0"/>
    <n v="0.82"/>
  </r>
  <r>
    <n v="2106"/>
    <s v="Ohio"/>
    <s v="Morrow"/>
    <x v="0"/>
    <n v="1"/>
    <s v="2"/>
    <n v="0.17"/>
    <n v="7.0000000000000007E-2"/>
    <n v="0.12"/>
    <n v="60452"/>
    <n v="1.3617278360175928"/>
    <n v="0.85"/>
  </r>
  <r>
    <n v="2107"/>
    <s v="Ohio"/>
    <s v="Muskingum"/>
    <x v="0"/>
    <n v="4"/>
    <s v="2"/>
    <n v="0.18"/>
    <n v="7.0000000000000007E-2"/>
    <n v="0.16"/>
    <n v="49586"/>
    <n v="2.5078558716958308"/>
    <n v="0.86"/>
  </r>
  <r>
    <n v="2108"/>
    <s v="Ohio"/>
    <s v="Noble"/>
    <x v="0"/>
    <n v="7"/>
    <s v="2"/>
    <n v="0.28000000000000003"/>
    <n v="0.1"/>
    <n v="0.15"/>
    <n v="48792"/>
    <n v="0"/>
    <n v="0.64"/>
  </r>
  <r>
    <n v="2109"/>
    <s v="Ohio"/>
    <s v="Ottawa"/>
    <x v="0"/>
    <n v="4"/>
    <s v="2"/>
    <n v="0.25"/>
    <n v="0.09"/>
    <n v="0.09"/>
    <n v="58345"/>
    <n v="1.414973347970818"/>
    <n v="0.78"/>
  </r>
  <r>
    <n v="2110"/>
    <s v="Ohio"/>
    <s v="Paulding"/>
    <x v="0"/>
    <n v="6"/>
    <s v="2"/>
    <n v="0.19"/>
    <n v="7.0000000000000007E-2"/>
    <n v="0.1"/>
    <n v="53876"/>
    <n v="1.414973347970818"/>
    <n v="0.84"/>
  </r>
  <r>
    <n v="2111"/>
    <s v="Ohio"/>
    <s v="Perry"/>
    <x v="0"/>
    <n v="1"/>
    <s v="2"/>
    <n v="0.16"/>
    <n v="7.0000000000000007E-2"/>
    <n v="0.16"/>
    <n v="51534"/>
    <n v="0"/>
    <n v="0.87"/>
  </r>
  <r>
    <n v="2112"/>
    <s v="Ohio"/>
    <s v="Pickaway"/>
    <x v="0"/>
    <n v="1"/>
    <s v="2"/>
    <n v="0.16"/>
    <n v="7.0000000000000007E-2"/>
    <n v="0.11"/>
    <n v="58742"/>
    <n v="1.7558748556724915"/>
    <n v="0.8"/>
  </r>
  <r>
    <n v="2113"/>
    <s v="Ohio"/>
    <s v="Pike"/>
    <x v="0"/>
    <n v="7"/>
    <s v="2"/>
    <n v="0.18"/>
    <n v="7.0000000000000007E-2"/>
    <n v="0.2"/>
    <n v="45163"/>
    <n v="1.414973347970818"/>
    <n v="0.86"/>
  </r>
  <r>
    <n v="2114"/>
    <s v="Ohio"/>
    <s v="Portage"/>
    <x v="0"/>
    <n v="2"/>
    <s v="3"/>
    <n v="0.16"/>
    <n v="0.06"/>
    <n v="0.11"/>
    <n v="63689"/>
    <n v="2.1335389083702174"/>
    <n v="0.82"/>
  </r>
  <r>
    <n v="2115"/>
    <s v="Ohio"/>
    <s v="Preble"/>
    <x v="0"/>
    <n v="6"/>
    <s v="2"/>
    <n v="0.19"/>
    <n v="7.0000000000000007E-2"/>
    <n v="0.1"/>
    <n v="53904"/>
    <n v="0"/>
    <n v="0.83"/>
  </r>
  <r>
    <n v="2116"/>
    <s v="Ohio"/>
    <s v="Putnam"/>
    <x v="0"/>
    <n v="6"/>
    <s v="2"/>
    <n v="0.17"/>
    <n v="0.05"/>
    <n v="0.05"/>
    <n v="64304"/>
    <n v="0"/>
    <n v="0.84"/>
  </r>
  <r>
    <n v="2117"/>
    <s v="Ohio"/>
    <s v="Richland"/>
    <x v="0"/>
    <n v="3"/>
    <s v="3"/>
    <n v="0.19"/>
    <n v="0.08"/>
    <n v="0.14000000000000001"/>
    <n v="49668"/>
    <n v="2.4393326938302629"/>
    <n v="0.79"/>
  </r>
  <r>
    <n v="2118"/>
    <s v="Ohio"/>
    <s v="Ross"/>
    <x v="0"/>
    <n v="4"/>
    <s v="2"/>
    <n v="0.17"/>
    <n v="0.08"/>
    <n v="0.17"/>
    <n v="49385"/>
    <n v="2.7259116322950483"/>
    <n v="0.8"/>
  </r>
  <r>
    <n v="2119"/>
    <s v="Ohio"/>
    <s v="Sandusky"/>
    <x v="1"/>
    <n v="4"/>
    <s v="2"/>
    <n v="0.19"/>
    <n v="7.0000000000000007E-2"/>
    <n v="0.1"/>
    <n v="53978"/>
    <n v="2.1038037209559568"/>
    <n v="0.84"/>
  </r>
  <r>
    <n v="2120"/>
    <s v="Ohio"/>
    <s v="Scioto"/>
    <x v="0"/>
    <n v="4"/>
    <s v="2"/>
    <n v="0.18"/>
    <n v="0.06"/>
    <n v="0.22"/>
    <n v="41267"/>
    <n v="2.4132997640812519"/>
    <n v="0.83"/>
  </r>
  <r>
    <n v="2121"/>
    <s v="Ohio"/>
    <s v="Seneca"/>
    <x v="1"/>
    <n v="4"/>
    <s v="2"/>
    <n v="0.18"/>
    <n v="7.0000000000000007E-2"/>
    <n v="0.12"/>
    <n v="52165"/>
    <n v="2.4099331233312946"/>
    <n v="0.81"/>
  </r>
  <r>
    <n v="2122"/>
    <s v="Ohio"/>
    <s v="Shelby"/>
    <x v="0"/>
    <n v="4"/>
    <s v="2"/>
    <n v="0.17"/>
    <n v="7.0000000000000007E-2"/>
    <n v="0.09"/>
    <n v="63398"/>
    <n v="1.8573324964312685"/>
    <n v="0.86"/>
  </r>
  <r>
    <n v="2123"/>
    <s v="Ohio"/>
    <s v="Stark"/>
    <x v="0"/>
    <n v="2"/>
    <s v="3"/>
    <n v="0.19"/>
    <n v="7.0000000000000007E-2"/>
    <n v="0.14000000000000001"/>
    <n v="52310"/>
    <n v="3.1041455505540081"/>
    <n v="0.82"/>
  </r>
  <r>
    <n v="2124"/>
    <s v="Ohio"/>
    <s v="Summit"/>
    <x v="0"/>
    <n v="2"/>
    <s v="3"/>
    <n v="0.18"/>
    <n v="0.06"/>
    <n v="0.12"/>
    <n v="58890"/>
    <n v="3.3087777736647213"/>
    <n v="0.84"/>
  </r>
  <r>
    <n v="2125"/>
    <s v="Ohio"/>
    <s v="Trumbull"/>
    <x v="0"/>
    <n v="2"/>
    <s v="3"/>
    <n v="0.22"/>
    <n v="7.0000000000000007E-2"/>
    <n v="0.17"/>
    <n v="47424"/>
    <n v="2.6972293427597176"/>
    <n v="0.81"/>
  </r>
  <r>
    <n v="2126"/>
    <s v="Ohio"/>
    <s v="Tuscarawas"/>
    <x v="0"/>
    <n v="4"/>
    <s v="2"/>
    <n v="0.2"/>
    <n v="7.0000000000000007E-2"/>
    <n v="0.12"/>
    <n v="51030"/>
    <n v="2.2253092817258628"/>
    <n v="0.83"/>
  </r>
  <r>
    <n v="2127"/>
    <s v="Ohio"/>
    <s v="Union"/>
    <x v="0"/>
    <n v="1"/>
    <s v="2"/>
    <n v="0.12"/>
    <n v="0.05"/>
    <n v="0.05"/>
    <n v="84861"/>
    <n v="1.8750612633917001"/>
    <n v="0.85"/>
  </r>
  <r>
    <n v="2128"/>
    <s v="Ohio"/>
    <s v="Van Wert"/>
    <x v="0"/>
    <n v="6"/>
    <s v="2"/>
    <n v="0.19"/>
    <n v="7.0000000000000007E-2"/>
    <n v="0.08"/>
    <n v="54331"/>
    <n v="1.8325089127062364"/>
    <n v="0.83"/>
  </r>
  <r>
    <n v="2129"/>
    <s v="Ohio"/>
    <s v="Vinton"/>
    <x v="0"/>
    <n v="8"/>
    <s v="2"/>
    <n v="0.18"/>
    <n v="0.06"/>
    <n v="0.19"/>
    <n v="43457"/>
    <n v="0"/>
    <n v="0.86"/>
  </r>
  <r>
    <n v="2130"/>
    <s v="Ohio"/>
    <s v="Warren"/>
    <x v="0"/>
    <n v="1"/>
    <s v="3"/>
    <n v="0.14000000000000001"/>
    <n v="0.06"/>
    <n v="0.05"/>
    <n v="87391"/>
    <n v="2.5224442335063197"/>
    <n v="0.86"/>
  </r>
  <r>
    <n v="2131"/>
    <s v="Ohio"/>
    <s v="Washington"/>
    <x v="0"/>
    <n v="4"/>
    <s v="2"/>
    <n v="0.21"/>
    <n v="0.08"/>
    <n v="0.15"/>
    <n v="50904"/>
    <n v="2.4048337166199381"/>
    <n v="0.81"/>
  </r>
  <r>
    <n v="2132"/>
    <s v="Ohio"/>
    <s v="Wayne"/>
    <x v="0"/>
    <n v="4"/>
    <s v="3"/>
    <n v="0.18"/>
    <n v="0.06"/>
    <n v="0.09"/>
    <n v="59142"/>
    <n v="2.2504200023088941"/>
    <n v="0.82"/>
  </r>
  <r>
    <n v="2133"/>
    <s v="Ohio"/>
    <s v="Williams"/>
    <x v="0"/>
    <n v="6"/>
    <s v="2"/>
    <n v="0.19"/>
    <n v="7.0000000000000007E-2"/>
    <n v="0.09"/>
    <n v="54581"/>
    <n v="2.173186268412274"/>
    <n v="0.82"/>
  </r>
  <r>
    <n v="2134"/>
    <s v="Ohio"/>
    <s v="Wood"/>
    <x v="0"/>
    <n v="2"/>
    <s v="3"/>
    <n v="0.15"/>
    <n v="0.06"/>
    <n v="0.11"/>
    <n v="64282"/>
    <n v="2.0374264979406238"/>
    <n v="0.83"/>
  </r>
  <r>
    <n v="2135"/>
    <s v="Ohio"/>
    <s v="Wyandot"/>
    <x v="0"/>
    <n v="7"/>
    <s v="2"/>
    <n v="0.19"/>
    <n v="7.0000000000000007E-2"/>
    <n v="0.08"/>
    <n v="55995"/>
    <n v="1.414973347970818"/>
    <n v="0.83"/>
  </r>
  <r>
    <n v="2136"/>
    <s v="Oklahoma"/>
    <s v="Adair"/>
    <x v="0"/>
    <n v="6"/>
    <s v="2"/>
    <n v="0.16"/>
    <n v="0.06"/>
    <n v="0.24"/>
    <n v="35156"/>
    <n v="1.5440680443502757"/>
    <n v="0.88"/>
  </r>
  <r>
    <n v="2137"/>
    <s v="Oklahoma"/>
    <s v="Alfalfa"/>
    <x v="0"/>
    <n v="9"/>
    <s v="1"/>
    <n v="0.2"/>
    <n v="7.0000000000000007E-2"/>
    <n v="0.12"/>
    <n v="52952"/>
    <n v="0"/>
    <n v="0.66"/>
  </r>
  <r>
    <n v="2138"/>
    <s v="Oklahoma"/>
    <s v="Atoka"/>
    <x v="0"/>
    <n v="9"/>
    <s v="2"/>
    <n v="0.2"/>
    <n v="7.0000000000000007E-2"/>
    <n v="0.2"/>
    <n v="39702"/>
    <n v="1.414973347970818"/>
    <n v="0.79"/>
  </r>
  <r>
    <n v="2139"/>
    <s v="Oklahoma"/>
    <s v="Beaver"/>
    <x v="0"/>
    <n v="9"/>
    <s v="1"/>
    <n v="0.2"/>
    <n v="0.05"/>
    <n v="0.11"/>
    <n v="52550"/>
    <n v="1.3979400086720377"/>
    <n v="0.81"/>
  </r>
  <r>
    <n v="2140"/>
    <s v="Oklahoma"/>
    <s v="Beckham"/>
    <x v="0"/>
    <n v="7"/>
    <s v="2"/>
    <n v="0.14000000000000001"/>
    <n v="0.05"/>
    <n v="0.15"/>
    <n v="47825"/>
    <n v="1.7853298350107671"/>
    <n v="0.8"/>
  </r>
  <r>
    <n v="2141"/>
    <s v="Oklahoma"/>
    <s v="Blaine"/>
    <x v="0"/>
    <n v="6"/>
    <s v="1"/>
    <n v="0.2"/>
    <n v="0.06"/>
    <n v="0.16"/>
    <n v="49513"/>
    <n v="1.6334684555795864"/>
    <n v="0.83"/>
  </r>
  <r>
    <n v="2142"/>
    <s v="Oklahoma"/>
    <s v="Bryan"/>
    <x v="0"/>
    <n v="6"/>
    <s v="2"/>
    <n v="0.18"/>
    <n v="7.0000000000000007E-2"/>
    <n v="0.16"/>
    <n v="43445"/>
    <n v="2.1492191126553797"/>
    <n v="0.84"/>
  </r>
  <r>
    <n v="2143"/>
    <s v="Oklahoma"/>
    <s v="Caddo"/>
    <x v="0"/>
    <n v="6"/>
    <s v="2"/>
    <n v="0.17"/>
    <n v="0.06"/>
    <n v="0.18"/>
    <n v="48533"/>
    <n v="1.6334684555795864"/>
    <n v="0.8"/>
  </r>
  <r>
    <n v="2144"/>
    <s v="Oklahoma"/>
    <s v="Canadian"/>
    <x v="0"/>
    <n v="1"/>
    <s v="3"/>
    <n v="0.13"/>
    <n v="7.0000000000000007E-2"/>
    <n v="7.0000000000000007E-2"/>
    <n v="70942"/>
    <n v="1.7781512503836436"/>
    <n v="0.88"/>
  </r>
  <r>
    <n v="2145"/>
    <s v="Oklahoma"/>
    <s v="Carter"/>
    <x v="0"/>
    <n v="5"/>
    <s v="2"/>
    <n v="0.17"/>
    <n v="7.0000000000000007E-2"/>
    <n v="0.17"/>
    <n v="48660"/>
    <n v="2.3283796034387376"/>
    <n v="0.86"/>
  </r>
  <r>
    <n v="2146"/>
    <s v="Oklahoma"/>
    <s v="Cherokee"/>
    <x v="0"/>
    <n v="6"/>
    <s v="2"/>
    <n v="0.17"/>
    <n v="7.0000000000000007E-2"/>
    <n v="0.2"/>
    <n v="42913"/>
    <n v="2.173186268412274"/>
    <n v="0.84"/>
  </r>
  <r>
    <n v="2147"/>
    <s v="Oklahoma"/>
    <s v="Choctaw"/>
    <x v="0"/>
    <n v="7"/>
    <s v="2"/>
    <n v="0.21"/>
    <n v="7.0000000000000007E-2"/>
    <n v="0.23"/>
    <n v="35308"/>
    <n v="1.5185139398778875"/>
    <n v="0.84"/>
  </r>
  <r>
    <n v="2148"/>
    <s v="Oklahoma"/>
    <s v="Cimarron"/>
    <x v="0"/>
    <n v="9"/>
    <s v="1"/>
    <n v="0.25"/>
    <n v="7.0000000000000007E-2"/>
    <n v="0.16"/>
    <n v="46777"/>
    <n v="1.2041199826559248"/>
    <n v="0.76"/>
  </r>
  <r>
    <n v="2149"/>
    <s v="Oklahoma"/>
    <s v="Cleveland"/>
    <x v="1"/>
    <n v="1"/>
    <s v="3"/>
    <n v="0.13"/>
    <n v="0.08"/>
    <n v="0.11"/>
    <n v="62343"/>
    <n v="2.7355988996981799"/>
    <n v="0.86"/>
  </r>
  <r>
    <n v="2150"/>
    <s v="Oklahoma"/>
    <s v="Coal"/>
    <x v="0"/>
    <n v="9"/>
    <s v="1"/>
    <n v="0.2"/>
    <n v="7.0000000000000007E-2"/>
    <n v="0.22"/>
    <n v="39396"/>
    <n v="1.9822712330395684"/>
    <n v="0.83"/>
  </r>
  <r>
    <n v="2151"/>
    <s v="Oklahoma"/>
    <s v="Comanche"/>
    <x v="0"/>
    <n v="3"/>
    <s v="3"/>
    <n v="0.13"/>
    <n v="0.15"/>
    <n v="0.15"/>
    <n v="51382"/>
    <n v="2.762678563727436"/>
    <n v="0.82"/>
  </r>
  <r>
    <n v="2152"/>
    <s v="Oklahoma"/>
    <s v="Cotton"/>
    <x v="0"/>
    <n v="3"/>
    <s v="1"/>
    <n v="0.19"/>
    <n v="0.08"/>
    <n v="0.16"/>
    <n v="43386"/>
    <n v="0"/>
    <n v="0.84"/>
  </r>
  <r>
    <n v="2153"/>
    <s v="Oklahoma"/>
    <s v="Craig"/>
    <x v="0"/>
    <n v="6"/>
    <s v="2"/>
    <n v="0.2"/>
    <n v="7.0000000000000007E-2"/>
    <n v="0.18"/>
    <n v="43074"/>
    <n v="2.4329692908744058"/>
    <n v="0.82"/>
  </r>
  <r>
    <n v="2154"/>
    <s v="Oklahoma"/>
    <s v="Creek"/>
    <x v="0"/>
    <n v="2"/>
    <s v="2"/>
    <n v="0.18"/>
    <n v="7.0000000000000007E-2"/>
    <n v="0.14000000000000001"/>
    <n v="54478"/>
    <n v="1.8512583487190752"/>
    <n v="0.86"/>
  </r>
  <r>
    <n v="2155"/>
    <s v="Oklahoma"/>
    <s v="Custer"/>
    <x v="0"/>
    <n v="7"/>
    <s v="2"/>
    <n v="0.14000000000000001"/>
    <n v="0.06"/>
    <n v="0.17"/>
    <n v="49577"/>
    <n v="1.8573324964312685"/>
    <n v="0.84"/>
  </r>
  <r>
    <n v="2156"/>
    <s v="Oklahoma"/>
    <s v="Delaware"/>
    <x v="0"/>
    <n v="6"/>
    <s v="2"/>
    <n v="0.25"/>
    <n v="0.09"/>
    <n v="0.2"/>
    <n v="40287"/>
    <n v="1.7708520116421442"/>
    <n v="0.78"/>
  </r>
  <r>
    <n v="2157"/>
    <s v="Oklahoma"/>
    <s v="Dewey"/>
    <x v="0"/>
    <n v="9"/>
    <s v="1"/>
    <n v="0.18"/>
    <n v="0.05"/>
    <n v="0.12"/>
    <n v="50728"/>
    <n v="1.2787536009528289"/>
    <n v="0.84"/>
  </r>
  <r>
    <n v="2158"/>
    <s v="Oklahoma"/>
    <s v="Ellis"/>
    <x v="0"/>
    <n v="9"/>
    <s v="1"/>
    <n v="0.22"/>
    <n v="7.0000000000000007E-2"/>
    <n v="0.13"/>
    <n v="51867"/>
    <n v="1.414973347970818"/>
    <n v="0.79"/>
  </r>
  <r>
    <n v="2159"/>
    <s v="Oklahoma"/>
    <s v="Garfield"/>
    <x v="1"/>
    <n v="5"/>
    <s v="2"/>
    <n v="0.16"/>
    <n v="0.08"/>
    <n v="0.15"/>
    <n v="52387"/>
    <n v="2.4785664955938436"/>
    <n v="0.85"/>
  </r>
  <r>
    <n v="2160"/>
    <s v="Oklahoma"/>
    <s v="Garvin"/>
    <x v="0"/>
    <n v="6"/>
    <s v="2"/>
    <n v="0.18"/>
    <n v="0.06"/>
    <n v="0.15"/>
    <n v="47858"/>
    <n v="1.4313637641589874"/>
    <n v="0.85"/>
  </r>
  <r>
    <n v="2161"/>
    <s v="Oklahoma"/>
    <s v="Grady"/>
    <x v="0"/>
    <n v="1"/>
    <s v="2"/>
    <n v="0.16"/>
    <n v="7.0000000000000007E-2"/>
    <n v="0.1"/>
    <n v="56489"/>
    <n v="1.6020599913279623"/>
    <n v="0.86"/>
  </r>
  <r>
    <n v="2162"/>
    <s v="Oklahoma"/>
    <s v="Grant"/>
    <x v="0"/>
    <n v="9"/>
    <s v="1"/>
    <n v="0.22"/>
    <n v="7.0000000000000007E-2"/>
    <n v="0.12"/>
    <n v="49073"/>
    <n v="0"/>
    <n v="0.8"/>
  </r>
  <r>
    <n v="2163"/>
    <s v="Oklahoma"/>
    <s v="Greer"/>
    <x v="0"/>
    <n v="7"/>
    <s v="1"/>
    <n v="0.18"/>
    <n v="7.0000000000000007E-2"/>
    <n v="0.21"/>
    <n v="37445"/>
    <n v="1.414973347970818"/>
    <n v="0.67"/>
  </r>
  <r>
    <n v="2164"/>
    <s v="Oklahoma"/>
    <s v="Harmon"/>
    <x v="0"/>
    <n v="9"/>
    <s v="1"/>
    <n v="0.2"/>
    <n v="0.05"/>
    <n v="0.23"/>
    <n v="38537"/>
    <n v="1.0413926851582251"/>
    <n v="0.82"/>
  </r>
  <r>
    <n v="2165"/>
    <s v="Oklahoma"/>
    <s v="Harper"/>
    <x v="0"/>
    <n v="9"/>
    <s v="1"/>
    <n v="0.18"/>
    <n v="0.05"/>
    <n v="0.11"/>
    <n v="55112"/>
    <n v="1.1139433523068367"/>
    <n v="0.83"/>
  </r>
  <r>
    <n v="2166"/>
    <s v="Oklahoma"/>
    <s v="Haskell"/>
    <x v="0"/>
    <n v="6"/>
    <s v="2"/>
    <n v="0.2"/>
    <n v="7.0000000000000007E-2"/>
    <n v="0.23"/>
    <n v="37776"/>
    <n v="1.3222192947339193"/>
    <n v="0.84"/>
  </r>
  <r>
    <n v="2167"/>
    <s v="Oklahoma"/>
    <s v="Hughes"/>
    <x v="0"/>
    <n v="7"/>
    <s v="2"/>
    <n v="0.19"/>
    <n v="7.0000000000000007E-2"/>
    <n v="0.22"/>
    <n v="37566"/>
    <n v="1.414973347970818"/>
    <n v="0.75"/>
  </r>
  <r>
    <n v="2168"/>
    <s v="Oklahoma"/>
    <s v="Jackson"/>
    <x v="0"/>
    <n v="7"/>
    <s v="2"/>
    <n v="0.15"/>
    <n v="0.13"/>
    <n v="0.15"/>
    <n v="47747"/>
    <n v="1.6989700043360187"/>
    <n v="0.85"/>
  </r>
  <r>
    <n v="2169"/>
    <s v="Oklahoma"/>
    <s v="Jefferson"/>
    <x v="0"/>
    <n v="8"/>
    <s v="1"/>
    <n v="0.21"/>
    <n v="0.06"/>
    <n v="0.24"/>
    <n v="37338"/>
    <n v="1.414973347970818"/>
    <n v="0.8"/>
  </r>
  <r>
    <n v="2170"/>
    <s v="Oklahoma"/>
    <s v="Johnston"/>
    <x v="0"/>
    <n v="9"/>
    <s v="2"/>
    <n v="0.19"/>
    <n v="0.08"/>
    <n v="0.19"/>
    <n v="39756"/>
    <n v="1.1139433523068367"/>
    <n v="0.83"/>
  </r>
  <r>
    <n v="2171"/>
    <s v="Oklahoma"/>
    <s v="Kay"/>
    <x v="0"/>
    <n v="5"/>
    <s v="2"/>
    <n v="0.19"/>
    <n v="7.0000000000000007E-2"/>
    <n v="0.2"/>
    <n v="45700"/>
    <n v="2.012837224705172"/>
    <n v="0.83"/>
  </r>
  <r>
    <n v="2172"/>
    <s v="Oklahoma"/>
    <s v="Kingfisher"/>
    <x v="0"/>
    <n v="6"/>
    <s v="2"/>
    <n v="0.16"/>
    <n v="0.05"/>
    <n v="0.1"/>
    <n v="59266"/>
    <n v="1.414973347970818"/>
    <n v="0.86"/>
  </r>
  <r>
    <n v="2173"/>
    <s v="Oklahoma"/>
    <s v="Kiowa"/>
    <x v="0"/>
    <n v="6"/>
    <s v="1"/>
    <n v="0.2"/>
    <n v="0.08"/>
    <n v="0.17"/>
    <n v="37831"/>
    <n v="1.414973347970818"/>
    <n v="0.83"/>
  </r>
  <r>
    <n v="2174"/>
    <s v="Oklahoma"/>
    <s v="Latimer"/>
    <x v="0"/>
    <n v="7"/>
    <s v="2"/>
    <n v="0.22"/>
    <n v="0.08"/>
    <n v="0.17"/>
    <n v="38284"/>
    <n v="0"/>
    <n v="0.79"/>
  </r>
  <r>
    <n v="2175"/>
    <s v="Oklahoma"/>
    <s v="Le Flore"/>
    <x v="0"/>
    <n v="2"/>
    <s v="2"/>
    <n v="0.18"/>
    <n v="7.0000000000000007E-2"/>
    <n v="0.22"/>
    <n v="38709"/>
    <n v="1.9444826721501687"/>
    <n v="0.84"/>
  </r>
  <r>
    <n v="2176"/>
    <s v="Oklahoma"/>
    <s v="Lincoln"/>
    <x v="0"/>
    <n v="1"/>
    <s v="2"/>
    <n v="0.18"/>
    <n v="0.08"/>
    <n v="0.15"/>
    <n v="48039"/>
    <n v="1.6020599913279623"/>
    <n v="0.85"/>
  </r>
  <r>
    <n v="2177"/>
    <s v="Oklahoma"/>
    <s v="Logan"/>
    <x v="0"/>
    <n v="1"/>
    <s v="2"/>
    <n v="0.16"/>
    <n v="7.0000000000000007E-2"/>
    <n v="0.1"/>
    <n v="69114"/>
    <n v="1.414973347970818"/>
    <n v="0.84"/>
  </r>
  <r>
    <n v="2178"/>
    <s v="Oklahoma"/>
    <s v="Love"/>
    <x v="0"/>
    <n v="9"/>
    <s v="2"/>
    <n v="0.19"/>
    <n v="7.0000000000000007E-2"/>
    <n v="0.14000000000000001"/>
    <n v="48725"/>
    <n v="1.414973347970818"/>
    <n v="0.84"/>
  </r>
  <r>
    <n v="2179"/>
    <s v="Oklahoma"/>
    <s v="McClain"/>
    <x v="0"/>
    <n v="1"/>
    <s v="2"/>
    <n v="0.15"/>
    <n v="7.0000000000000007E-2"/>
    <n v="0.09"/>
    <n v="65831"/>
    <n v="1.4623979978989561"/>
    <n v="0.87"/>
  </r>
  <r>
    <n v="2180"/>
    <s v="Oklahoma"/>
    <s v="McCurtain"/>
    <x v="0"/>
    <n v="7"/>
    <s v="2"/>
    <n v="0.18"/>
    <n v="7.0000000000000007E-2"/>
    <n v="0.21"/>
    <n v="37390"/>
    <n v="1.414973347970818"/>
    <n v="0.85"/>
  </r>
  <r>
    <n v="2181"/>
    <s v="Oklahoma"/>
    <s v="McIntosh"/>
    <x v="0"/>
    <n v="6"/>
    <s v="2"/>
    <n v="0.25"/>
    <n v="0.1"/>
    <n v="0.23"/>
    <n v="37468"/>
    <n v="0"/>
    <n v="0.79"/>
  </r>
  <r>
    <n v="2182"/>
    <s v="Oklahoma"/>
    <s v="Major"/>
    <x v="0"/>
    <n v="9"/>
    <s v="1"/>
    <n v="0.21"/>
    <n v="0.06"/>
    <n v="0.11"/>
    <n v="56102"/>
    <n v="1.414973347970818"/>
    <n v="0.81"/>
  </r>
  <r>
    <n v="2183"/>
    <s v="Oklahoma"/>
    <s v="Marshall"/>
    <x v="0"/>
    <n v="6"/>
    <s v="2"/>
    <n v="0.22"/>
    <n v="0.08"/>
    <n v="0.18"/>
    <n v="42258"/>
    <n v="1.414973347970818"/>
    <n v="0.81"/>
  </r>
  <r>
    <n v="2184"/>
    <s v="Oklahoma"/>
    <s v="Mayes"/>
    <x v="1"/>
    <n v="6"/>
    <s v="2"/>
    <n v="0.18"/>
    <n v="7.0000000000000007E-2"/>
    <n v="0.15"/>
    <n v="50951"/>
    <n v="1.3617278360175928"/>
    <n v="0.85"/>
  </r>
  <r>
    <n v="2185"/>
    <s v="Oklahoma"/>
    <s v="Murray"/>
    <x v="0"/>
    <n v="7"/>
    <s v="2"/>
    <n v="0.2"/>
    <n v="0.08"/>
    <n v="0.15"/>
    <n v="50031"/>
    <n v="1.2041199826559248"/>
    <n v="0.83"/>
  </r>
  <r>
    <n v="2186"/>
    <s v="Oklahoma"/>
    <s v="Muskogee"/>
    <x v="0"/>
    <n v="4"/>
    <s v="2"/>
    <n v="0.17"/>
    <n v="7.0000000000000007E-2"/>
    <n v="0.15"/>
    <n v="43911"/>
    <n v="2.4638929889859074"/>
    <n v="0.83"/>
  </r>
  <r>
    <n v="2187"/>
    <s v="Oklahoma"/>
    <s v="Noble"/>
    <x v="0"/>
    <n v="6"/>
    <s v="2"/>
    <n v="0.19"/>
    <n v="0.06"/>
    <n v="0.13"/>
    <n v="54210"/>
    <n v="1.3802112417116059"/>
    <n v="0.84"/>
  </r>
  <r>
    <n v="2188"/>
    <s v="Oklahoma"/>
    <s v="Nowata"/>
    <x v="0"/>
    <n v="6"/>
    <s v="2"/>
    <n v="0.19"/>
    <n v="0.06"/>
    <n v="0.16"/>
    <n v="45734"/>
    <n v="1.2041199826559248"/>
    <n v="0.84"/>
  </r>
  <r>
    <n v="2189"/>
    <s v="Oklahoma"/>
    <s v="Okfuskee"/>
    <x v="0"/>
    <n v="6"/>
    <s v="2"/>
    <n v="0.18"/>
    <n v="0.06"/>
    <n v="0.24"/>
    <n v="37545"/>
    <n v="1.414973347970818"/>
    <n v="0.79"/>
  </r>
  <r>
    <n v="2190"/>
    <s v="Oklahoma"/>
    <s v="Oklahoma"/>
    <x v="1"/>
    <n v="1"/>
    <s v="3"/>
    <n v="0.14000000000000001"/>
    <n v="0.08"/>
    <n v="0.17"/>
    <n v="52346"/>
    <n v="3.6278776945799716"/>
    <n v="0.87"/>
  </r>
  <r>
    <n v="2191"/>
    <s v="Oklahoma"/>
    <s v="Okmulgee"/>
    <x v="0"/>
    <n v="2"/>
    <s v="2"/>
    <n v="0.19"/>
    <n v="0.08"/>
    <n v="0.21"/>
    <n v="42354"/>
    <n v="1.9138138523837167"/>
    <n v="0.83"/>
  </r>
  <r>
    <n v="2192"/>
    <s v="Oklahoma"/>
    <s v="Osage"/>
    <x v="0"/>
    <n v="2"/>
    <s v="2"/>
    <n v="0.2"/>
    <n v="7.0000000000000007E-2"/>
    <n v="0.15"/>
    <n v="48826"/>
    <n v="1.4913616938342726"/>
    <n v="0.81"/>
  </r>
  <r>
    <n v="2193"/>
    <s v="Oklahoma"/>
    <s v="Ottawa"/>
    <x v="1"/>
    <n v="6"/>
    <s v="2"/>
    <n v="0.18"/>
    <n v="7.0000000000000007E-2"/>
    <n v="0.2"/>
    <n v="38194"/>
    <n v="2.1271047983648077"/>
    <n v="0.84"/>
  </r>
  <r>
    <n v="2194"/>
    <s v="Oklahoma"/>
    <s v="Pawnee"/>
    <x v="0"/>
    <n v="2"/>
    <s v="2"/>
    <n v="0.19"/>
    <n v="0.08"/>
    <n v="0.14000000000000001"/>
    <n v="46949"/>
    <n v="1.1760912590556813"/>
    <n v="0.85"/>
  </r>
  <r>
    <n v="2195"/>
    <s v="Oklahoma"/>
    <s v="Payne"/>
    <x v="1"/>
    <n v="4"/>
    <s v="2"/>
    <n v="0.13"/>
    <n v="0.06"/>
    <n v="0.21"/>
    <n v="47748"/>
    <n v="2.3010299956639813"/>
    <n v="0.81"/>
  </r>
  <r>
    <n v="2196"/>
    <s v="Oklahoma"/>
    <s v="Pittsburg"/>
    <x v="0"/>
    <n v="5"/>
    <s v="2"/>
    <n v="0.2"/>
    <n v="0.09"/>
    <n v="0.19"/>
    <n v="42376"/>
    <n v="2.3521825181113627"/>
    <n v="0.8"/>
  </r>
  <r>
    <n v="2197"/>
    <s v="Oklahoma"/>
    <s v="Pontotoc"/>
    <x v="0"/>
    <n v="7"/>
    <s v="2"/>
    <n v="0.17"/>
    <n v="0.06"/>
    <n v="0.15"/>
    <n v="48450"/>
    <n v="2.5276299008713385"/>
    <n v="0.84"/>
  </r>
  <r>
    <n v="2198"/>
    <s v="Oklahoma"/>
    <s v="Pottawatomie"/>
    <x v="0"/>
    <n v="4"/>
    <s v="2"/>
    <n v="0.16"/>
    <n v="0.08"/>
    <n v="0.17"/>
    <n v="48499"/>
    <n v="2.0211892990699383"/>
    <n v="0.84"/>
  </r>
  <r>
    <n v="2199"/>
    <s v="Oklahoma"/>
    <s v="Pushmataha"/>
    <x v="0"/>
    <n v="9"/>
    <s v="2"/>
    <n v="0.23"/>
    <n v="0.09"/>
    <n v="0.19"/>
    <n v="37026"/>
    <n v="1.3802112417116059"/>
    <n v="0.81"/>
  </r>
  <r>
    <n v="2200"/>
    <s v="Oklahoma"/>
    <s v="Roger Mills"/>
    <x v="0"/>
    <n v="9"/>
    <s v="1"/>
    <n v="0.21"/>
    <n v="0.05"/>
    <n v="0.14000000000000001"/>
    <n v="53871"/>
    <n v="1.2041199826559248"/>
    <n v="0.8"/>
  </r>
  <r>
    <n v="2201"/>
    <s v="Oklahoma"/>
    <s v="Rogers"/>
    <x v="0"/>
    <n v="2"/>
    <s v="2"/>
    <n v="0.16"/>
    <n v="0.08"/>
    <n v="0.1"/>
    <n v="61849"/>
    <n v="2.0492180226701815"/>
    <n v="0.86"/>
  </r>
  <r>
    <n v="2202"/>
    <s v="Oklahoma"/>
    <s v="Seminole"/>
    <x v="1"/>
    <n v="7"/>
    <s v="2"/>
    <n v="0.18"/>
    <n v="7.0000000000000007E-2"/>
    <n v="0.18"/>
    <n v="37901"/>
    <n v="1.5185139398778875"/>
    <n v="0.85"/>
  </r>
  <r>
    <n v="2203"/>
    <s v="Oklahoma"/>
    <s v="Sequoyah"/>
    <x v="0"/>
    <n v="2"/>
    <s v="2"/>
    <n v="0.19"/>
    <n v="0.08"/>
    <n v="0.19"/>
    <n v="38998"/>
    <n v="1.4313637641589874"/>
    <n v="0.86"/>
  </r>
  <r>
    <n v="2204"/>
    <s v="Oklahoma"/>
    <s v="Stephens"/>
    <x v="0"/>
    <n v="4"/>
    <s v="2"/>
    <n v="0.2"/>
    <n v="0.08"/>
    <n v="0.15"/>
    <n v="46512"/>
    <n v="2.0453229787866576"/>
    <n v="0.83"/>
  </r>
  <r>
    <n v="2205"/>
    <s v="Oklahoma"/>
    <s v="Texas"/>
    <x v="0"/>
    <n v="7"/>
    <s v="2"/>
    <n v="0.12"/>
    <n v="0.03"/>
    <n v="0.12"/>
    <n v="51812"/>
    <n v="1.1760912590556813"/>
    <n v="0.86"/>
  </r>
  <r>
    <n v="2206"/>
    <s v="Oklahoma"/>
    <s v="Tillman"/>
    <x v="0"/>
    <n v="6"/>
    <s v="1"/>
    <n v="0.2"/>
    <n v="0.06"/>
    <n v="0.2"/>
    <n v="41186"/>
    <n v="0"/>
    <n v="0.8"/>
  </r>
  <r>
    <n v="2207"/>
    <s v="Oklahoma"/>
    <s v="Tulsa"/>
    <x v="0"/>
    <n v="2"/>
    <s v="3"/>
    <n v="0.14000000000000001"/>
    <n v="7.0000000000000007E-2"/>
    <n v="0.14000000000000001"/>
    <n v="55796"/>
    <n v="3.5090680450171616"/>
    <n v="0.87"/>
  </r>
  <r>
    <n v="2208"/>
    <s v="Oklahoma"/>
    <s v="Wagoner"/>
    <x v="0"/>
    <n v="2"/>
    <s v="2"/>
    <n v="0.16"/>
    <n v="7.0000000000000007E-2"/>
    <n v="0.1"/>
    <n v="62889"/>
    <n v="2.0043213737826426"/>
    <n v="0.86"/>
  </r>
  <r>
    <n v="2209"/>
    <s v="Oklahoma"/>
    <s v="Washington"/>
    <x v="0"/>
    <n v="4"/>
    <s v="2"/>
    <n v="0.19"/>
    <n v="7.0000000000000007E-2"/>
    <n v="0.13"/>
    <n v="53992"/>
    <n v="2.0606978403536118"/>
    <n v="0.83"/>
  </r>
  <r>
    <n v="2210"/>
    <s v="Oklahoma"/>
    <s v="Washita"/>
    <x v="0"/>
    <n v="7"/>
    <s v="2"/>
    <n v="0.18"/>
    <n v="0.06"/>
    <n v="0.17"/>
    <n v="47484"/>
    <n v="1.1760912590556813"/>
    <n v="0.84"/>
  </r>
  <r>
    <n v="2211"/>
    <s v="Oklahoma"/>
    <s v="Woods"/>
    <x v="0"/>
    <n v="7"/>
    <s v="1"/>
    <n v="0.17"/>
    <n v="0.06"/>
    <n v="0.13"/>
    <n v="51715"/>
    <n v="1.1139433523068367"/>
    <n v="0.75"/>
  </r>
  <r>
    <n v="2212"/>
    <s v="Oklahoma"/>
    <s v="Woodward"/>
    <x v="0"/>
    <n v="7"/>
    <s v="2"/>
    <n v="0.16"/>
    <n v="0.05"/>
    <n v="0.14000000000000001"/>
    <n v="55134"/>
    <n v="1.8129133566428555"/>
    <n v="0.81"/>
  </r>
  <r>
    <n v="2213"/>
    <s v="Oregon"/>
    <s v="Baker"/>
    <x v="0"/>
    <n v="7"/>
    <s v="2"/>
    <n v="0.26"/>
    <n v="0.11"/>
    <n v="0.15"/>
    <n v="45972"/>
    <n v="1.414973347970818"/>
    <n v="0.74"/>
  </r>
  <r>
    <n v="2214"/>
    <s v="Oregon"/>
    <s v="Benton"/>
    <x v="0"/>
    <n v="3"/>
    <s v="2"/>
    <n v="0.16"/>
    <n v="0.06"/>
    <n v="0.15"/>
    <n v="63600"/>
    <n v="2.2278867046136734"/>
    <n v="0.8"/>
  </r>
  <r>
    <n v="2215"/>
    <s v="Oregon"/>
    <s v="Clackamas"/>
    <x v="1"/>
    <n v="1"/>
    <s v="3"/>
    <n v="0.18"/>
    <n v="7.0000000000000007E-2"/>
    <n v="7.0000000000000007E-2"/>
    <n v="81061"/>
    <n v="2.6748611407378116"/>
    <n v="0.85"/>
  </r>
  <r>
    <n v="2216"/>
    <s v="Oregon"/>
    <s v="Clatsop"/>
    <x v="0"/>
    <n v="4"/>
    <s v="2"/>
    <n v="0.22"/>
    <n v="0.1"/>
    <n v="0.11"/>
    <n v="53806"/>
    <n v="1.7075701760979363"/>
    <n v="0.8"/>
  </r>
  <r>
    <n v="2217"/>
    <s v="Oregon"/>
    <s v="Columbia"/>
    <x v="0"/>
    <n v="1"/>
    <s v="2"/>
    <n v="0.19"/>
    <n v="0.09"/>
    <n v="0.1"/>
    <n v="63338"/>
    <n v="0"/>
    <n v="0.84"/>
  </r>
  <r>
    <n v="2218"/>
    <s v="Oregon"/>
    <s v="Coos"/>
    <x v="0"/>
    <n v="5"/>
    <s v="2"/>
    <n v="0.26"/>
    <n v="0.11"/>
    <n v="0.16"/>
    <n v="48352"/>
    <n v="2.2227164711475833"/>
    <n v="0.77"/>
  </r>
  <r>
    <n v="2219"/>
    <s v="Oregon"/>
    <s v="Crook"/>
    <x v="0"/>
    <n v="6"/>
    <s v="2"/>
    <n v="0.25"/>
    <n v="0.09"/>
    <n v="0.13"/>
    <n v="51348"/>
    <n v="1.3222192947339193"/>
    <n v="0.77"/>
  </r>
  <r>
    <n v="2220"/>
    <s v="Oregon"/>
    <s v="Curry"/>
    <x v="0"/>
    <n v="7"/>
    <s v="2"/>
    <n v="0.34"/>
    <n v="0.13"/>
    <n v="0.15"/>
    <n v="48788"/>
    <n v="1.2787536009528289"/>
    <n v="0.69"/>
  </r>
  <r>
    <n v="2221"/>
    <s v="Oregon"/>
    <s v="Deschutes"/>
    <x v="0"/>
    <n v="3"/>
    <s v="3"/>
    <n v="0.2"/>
    <n v="0.08"/>
    <n v="0.09"/>
    <n v="67372"/>
    <n v="2.4885507165004443"/>
    <n v="0.82"/>
  </r>
  <r>
    <n v="2222"/>
    <s v="Oregon"/>
    <s v="Douglas"/>
    <x v="0"/>
    <n v="4"/>
    <s v="3"/>
    <n v="0.26"/>
    <n v="0.1"/>
    <n v="0.15"/>
    <n v="47020"/>
    <n v="2.3961993470957363"/>
    <n v="0.77"/>
  </r>
  <r>
    <n v="2223"/>
    <s v="Oregon"/>
    <s v="Gilliam"/>
    <x v="0"/>
    <n v="9"/>
    <s v="1"/>
    <n v="0.28000000000000003"/>
    <n v="0.11"/>
    <n v="0.11"/>
    <n v="54325"/>
    <n v="0"/>
    <n v="0.74"/>
  </r>
  <r>
    <n v="2224"/>
    <s v="Oregon"/>
    <s v="Grant"/>
    <x v="0"/>
    <n v="9"/>
    <s v="1"/>
    <n v="0.3"/>
    <n v="0.11"/>
    <n v="0.16"/>
    <n v="46141"/>
    <n v="1.7993405494535817"/>
    <n v="0.72"/>
  </r>
  <r>
    <n v="2225"/>
    <s v="Oregon"/>
    <s v="Harney"/>
    <x v="0"/>
    <n v="7"/>
    <s v="1"/>
    <n v="0.24"/>
    <n v="0.08"/>
    <n v="0.15"/>
    <n v="43370"/>
    <n v="1.3424226808222062"/>
    <n v="0.76"/>
  </r>
  <r>
    <n v="2226"/>
    <s v="Oregon"/>
    <s v="Hood River"/>
    <x v="0"/>
    <n v="6"/>
    <s v="2"/>
    <n v="0.16"/>
    <n v="0.05"/>
    <n v="0.11"/>
    <n v="66607"/>
    <n v="1.414973347970818"/>
    <n v="0.85"/>
  </r>
  <r>
    <n v="2227"/>
    <s v="Oregon"/>
    <s v="Jackson"/>
    <x v="0"/>
    <n v="3"/>
    <s v="3"/>
    <n v="0.22"/>
    <n v="0.08"/>
    <n v="0.15"/>
    <n v="55511"/>
    <n v="2.7109631189952759"/>
    <n v="0.8"/>
  </r>
  <r>
    <n v="2228"/>
    <s v="Oregon"/>
    <s v="Jefferson"/>
    <x v="0"/>
    <n v="6"/>
    <s v="2"/>
    <n v="0.19"/>
    <n v="7.0000000000000007E-2"/>
    <n v="0.15"/>
    <n v="50376"/>
    <n v="1.414973347970818"/>
    <n v="0.78"/>
  </r>
  <r>
    <n v="2229"/>
    <s v="Oregon"/>
    <s v="Josephine"/>
    <x v="0"/>
    <n v="3"/>
    <s v="2"/>
    <n v="0.26"/>
    <n v="0.1"/>
    <n v="0.17"/>
    <n v="46578"/>
    <n v="2.0863598306747484"/>
    <n v="0.76"/>
  </r>
  <r>
    <n v="2230"/>
    <s v="Oregon"/>
    <s v="Klamath"/>
    <x v="0"/>
    <n v="5"/>
    <s v="2"/>
    <n v="0.21"/>
    <n v="0.11"/>
    <n v="0.18"/>
    <n v="45374"/>
    <n v="2.0253058652647704"/>
    <n v="0.8"/>
  </r>
  <r>
    <n v="2231"/>
    <s v="Oregon"/>
    <s v="Lake"/>
    <x v="0"/>
    <n v="7"/>
    <s v="1"/>
    <n v="0.25"/>
    <n v="0.11"/>
    <n v="0.17"/>
    <n v="44847"/>
    <n v="1.3979400086720377"/>
    <n v="0.72"/>
  </r>
  <r>
    <n v="2232"/>
    <s v="Oregon"/>
    <s v="Lane"/>
    <x v="0"/>
    <n v="2"/>
    <s v="3"/>
    <n v="0.19"/>
    <n v="0.08"/>
    <n v="0.18"/>
    <n v="53161"/>
    <n v="2.7923916894982539"/>
    <n v="0.82"/>
  </r>
  <r>
    <n v="2233"/>
    <s v="Oregon"/>
    <s v="Lincoln"/>
    <x v="0"/>
    <n v="5"/>
    <s v="2"/>
    <n v="0.28000000000000003"/>
    <n v="0.11"/>
    <n v="0.13"/>
    <n v="49265"/>
    <n v="1.7075701760979363"/>
    <n v="0.74"/>
  </r>
  <r>
    <n v="2234"/>
    <s v="Oregon"/>
    <s v="Linn"/>
    <x v="0"/>
    <n v="3"/>
    <s v="3"/>
    <n v="0.19"/>
    <n v="0.09"/>
    <n v="0.13"/>
    <n v="54292"/>
    <n v="1.9822712330395684"/>
    <n v="0.84"/>
  </r>
  <r>
    <n v="2235"/>
    <s v="Oregon"/>
    <s v="Malheur"/>
    <x v="0"/>
    <n v="6"/>
    <s v="2"/>
    <n v="0.16"/>
    <n v="0.06"/>
    <n v="0.19"/>
    <n v="42624"/>
    <n v="1.5797835966168101"/>
    <n v="0.75"/>
  </r>
  <r>
    <n v="2236"/>
    <s v="Oregon"/>
    <s v="Marion"/>
    <x v="0"/>
    <n v="2"/>
    <s v="3"/>
    <n v="0.16"/>
    <n v="0.06"/>
    <n v="0.14000000000000001"/>
    <n v="56408"/>
    <n v="3.0784568180532927"/>
    <n v="0.84"/>
  </r>
  <r>
    <n v="2237"/>
    <s v="Oregon"/>
    <s v="Morrow"/>
    <x v="0"/>
    <n v="6"/>
    <s v="2"/>
    <n v="0.17"/>
    <n v="0.08"/>
    <n v="0.15"/>
    <n v="55343"/>
    <n v="1.3424226808222062"/>
    <n v="0.84"/>
  </r>
  <r>
    <n v="2238"/>
    <s v="Oregon"/>
    <s v="Multnomah"/>
    <x v="1"/>
    <n v="1"/>
    <s v="3"/>
    <n v="0.13"/>
    <n v="0.05"/>
    <n v="0.12"/>
    <n v="70756"/>
    <n v="3.3504418565350611"/>
    <n v="0.87"/>
  </r>
  <r>
    <n v="2239"/>
    <s v="Oregon"/>
    <s v="Polk"/>
    <x v="0"/>
    <n v="2"/>
    <s v="2"/>
    <n v="0.18"/>
    <n v="7.0000000000000007E-2"/>
    <n v="0.12"/>
    <n v="62389"/>
    <n v="0.84509804001425681"/>
    <n v="0.83"/>
  </r>
  <r>
    <n v="2240"/>
    <s v="Oregon"/>
    <s v="Sherman"/>
    <x v="0"/>
    <n v="9"/>
    <s v="1"/>
    <n v="0.27"/>
    <n v="0.11"/>
    <n v="0.14000000000000001"/>
    <n v="58838"/>
    <n v="0"/>
    <n v="0.76"/>
  </r>
  <r>
    <n v="2241"/>
    <s v="Oregon"/>
    <s v="Tillamook"/>
    <x v="0"/>
    <n v="6"/>
    <s v="2"/>
    <n v="0.26"/>
    <n v="0.1"/>
    <n v="0.13"/>
    <n v="52486"/>
    <n v="1.414973347970818"/>
    <n v="0.76"/>
  </r>
  <r>
    <n v="2242"/>
    <s v="Oregon"/>
    <s v="Umatilla"/>
    <x v="0"/>
    <n v="4"/>
    <s v="2"/>
    <n v="0.16"/>
    <n v="7.0000000000000007E-2"/>
    <n v="0.15"/>
    <n v="53917"/>
    <n v="1.7075701760979363"/>
    <n v="0.81"/>
  </r>
  <r>
    <n v="2243"/>
    <s v="Oregon"/>
    <s v="Union"/>
    <x v="0"/>
    <n v="7"/>
    <s v="2"/>
    <n v="0.2"/>
    <n v="0.08"/>
    <n v="0.14000000000000001"/>
    <n v="50616"/>
    <n v="1.414973347970818"/>
    <n v="0.81"/>
  </r>
  <r>
    <n v="2244"/>
    <s v="Oregon"/>
    <s v="Wallowa"/>
    <x v="0"/>
    <n v="9"/>
    <s v="1"/>
    <n v="0.28999999999999998"/>
    <n v="0.1"/>
    <n v="0.14000000000000001"/>
    <n v="48137"/>
    <n v="1.414973347970818"/>
    <n v="0.73"/>
  </r>
  <r>
    <n v="2245"/>
    <s v="Oregon"/>
    <s v="Wasco"/>
    <x v="0"/>
    <n v="6"/>
    <s v="2"/>
    <n v="0.21"/>
    <n v="0.09"/>
    <n v="0.13"/>
    <n v="52269"/>
    <n v="1.6720978579357175"/>
    <n v="0.81"/>
  </r>
  <r>
    <n v="2246"/>
    <s v="Oregon"/>
    <s v="Washington"/>
    <x v="1"/>
    <n v="1"/>
    <s v="3"/>
    <n v="0.13"/>
    <n v="0.06"/>
    <n v="0.09"/>
    <n v="82819"/>
    <n v="2.9978230807457256"/>
    <n v="0.88"/>
  </r>
  <r>
    <n v="2247"/>
    <s v="Oregon"/>
    <s v="Wheeler"/>
    <x v="0"/>
    <n v="9"/>
    <s v="1"/>
    <n v="0.35"/>
    <n v="0.13"/>
    <n v="0.19"/>
    <n v="39579"/>
    <n v="0"/>
    <n v="0.66"/>
  </r>
  <r>
    <n v="2248"/>
    <s v="Oregon"/>
    <s v="Yamhill"/>
    <x v="0"/>
    <n v="1"/>
    <s v="3"/>
    <n v="0.17"/>
    <n v="7.0000000000000007E-2"/>
    <n v="0.12"/>
    <n v="61776"/>
    <n v="2.0043213737826426"/>
    <n v="0.81"/>
  </r>
  <r>
    <n v="2249"/>
    <s v="Pennsylvania"/>
    <s v="Adams"/>
    <x v="0"/>
    <n v="3"/>
    <s v="3"/>
    <n v="0.2"/>
    <n v="7.0000000000000007E-2"/>
    <n v="0.08"/>
    <n v="62877"/>
    <n v="1.8864907251724818"/>
    <n v="0.79"/>
  </r>
  <r>
    <n v="2250"/>
    <s v="Pennsylvania"/>
    <s v="Allegheny"/>
    <x v="1"/>
    <n v="1"/>
    <s v="4"/>
    <n v="0.19"/>
    <n v="0.06"/>
    <n v="0.11"/>
    <n v="59881"/>
    <n v="3.7946274446645081"/>
    <n v="0.82"/>
  </r>
  <r>
    <n v="2251"/>
    <s v="Pennsylvania"/>
    <s v="Armstrong"/>
    <x v="0"/>
    <n v="1"/>
    <s v="2"/>
    <n v="0.22"/>
    <n v="0.08"/>
    <n v="0.09"/>
    <n v="49436"/>
    <n v="2.2174839442139063"/>
    <n v="0.81"/>
  </r>
  <r>
    <n v="2252"/>
    <s v="Pennsylvania"/>
    <s v="Beaver"/>
    <x v="0"/>
    <n v="1"/>
    <s v="3"/>
    <n v="0.21"/>
    <n v="0.08"/>
    <n v="0.11"/>
    <n v="54823"/>
    <n v="2.5065050324048719"/>
    <n v="0.81"/>
  </r>
  <r>
    <n v="2253"/>
    <s v="Pennsylvania"/>
    <s v="Bedford"/>
    <x v="0"/>
    <n v="6"/>
    <s v="2"/>
    <n v="0.23"/>
    <n v="0.08"/>
    <n v="0.1"/>
    <n v="50257"/>
    <n v="1.4471580313422192"/>
    <n v="0.8"/>
  </r>
  <r>
    <n v="2254"/>
    <s v="Pennsylvania"/>
    <s v="Berks"/>
    <x v="0"/>
    <n v="2"/>
    <s v="3"/>
    <n v="0.17"/>
    <n v="0.06"/>
    <n v="0.11"/>
    <n v="62519"/>
    <n v="3.1562461903973444"/>
    <n v="0.83"/>
  </r>
  <r>
    <n v="2255"/>
    <s v="Pennsylvania"/>
    <s v="Blair"/>
    <x v="0"/>
    <n v="3"/>
    <s v="3"/>
    <n v="0.21"/>
    <n v="0.08"/>
    <n v="0.14000000000000001"/>
    <n v="49244"/>
    <n v="2.7520484478194387"/>
    <n v="0.82"/>
  </r>
  <r>
    <n v="2256"/>
    <s v="Pennsylvania"/>
    <s v="Bradford"/>
    <x v="0"/>
    <n v="6"/>
    <s v="2"/>
    <n v="0.21"/>
    <n v="0.09"/>
    <n v="0.12"/>
    <n v="50978"/>
    <n v="2.6608654780038692"/>
    <n v="0.82"/>
  </r>
  <r>
    <n v="2257"/>
    <s v="Pennsylvania"/>
    <s v="Bucks"/>
    <x v="0"/>
    <n v="1"/>
    <s v="3"/>
    <n v="0.19"/>
    <n v="0.05"/>
    <n v="0.06"/>
    <n v="88538"/>
    <n v="3.0715138050950892"/>
    <n v="0.84"/>
  </r>
  <r>
    <n v="2258"/>
    <s v="Pennsylvania"/>
    <s v="Butler"/>
    <x v="0"/>
    <n v="1"/>
    <s v="3"/>
    <n v="0.19"/>
    <n v="7.0000000000000007E-2"/>
    <n v="0.08"/>
    <n v="67161"/>
    <n v="2.4608978427565478"/>
    <n v="0.82"/>
  </r>
  <r>
    <n v="2259"/>
    <s v="Pennsylvania"/>
    <s v="Cambria"/>
    <x v="0"/>
    <n v="3"/>
    <s v="3"/>
    <n v="0.23"/>
    <n v="0.09"/>
    <n v="0.14000000000000001"/>
    <n v="45163"/>
    <n v="2.7846172926328752"/>
    <n v="0.78"/>
  </r>
  <r>
    <n v="2260"/>
    <s v="Pennsylvania"/>
    <s v="Cameron"/>
    <x v="0"/>
    <n v="7"/>
    <s v="1"/>
    <n v="0.27"/>
    <n v="0.11"/>
    <n v="0.14000000000000001"/>
    <n v="41770"/>
    <n v="0"/>
    <n v="0.78"/>
  </r>
  <r>
    <n v="2261"/>
    <s v="Pennsylvania"/>
    <s v="Carbon"/>
    <x v="0"/>
    <n v="2"/>
    <s v="2"/>
    <n v="0.21"/>
    <n v="0.09"/>
    <n v="0.12"/>
    <n v="53901"/>
    <n v="2.399673721481038"/>
    <n v="0.82"/>
  </r>
  <r>
    <n v="2262"/>
    <s v="Pennsylvania"/>
    <s v="Centre"/>
    <x v="0"/>
    <n v="3"/>
    <s v="3"/>
    <n v="0.14000000000000001"/>
    <n v="0.05"/>
    <n v="0.16"/>
    <n v="58258"/>
    <n v="2.6560982020128319"/>
    <n v="0.76"/>
  </r>
  <r>
    <n v="2263"/>
    <s v="Pennsylvania"/>
    <s v="Chester"/>
    <x v="0"/>
    <n v="1"/>
    <s v="3"/>
    <n v="0.16"/>
    <n v="0.05"/>
    <n v="7.0000000000000007E-2"/>
    <n v="99224"/>
    <n v="3.1476763242410986"/>
    <n v="0.84"/>
  </r>
  <r>
    <n v="2264"/>
    <s v="Pennsylvania"/>
    <s v="Clarion"/>
    <x v="0"/>
    <n v="6"/>
    <s v="2"/>
    <n v="0.2"/>
    <n v="0.08"/>
    <n v="0.15"/>
    <n v="46284"/>
    <n v="2.1492191126553797"/>
    <n v="0.8"/>
  </r>
  <r>
    <n v="2265"/>
    <s v="Pennsylvania"/>
    <s v="Clearfield"/>
    <x v="0"/>
    <n v="4"/>
    <s v="2"/>
    <n v="0.21"/>
    <n v="7.0000000000000007E-2"/>
    <n v="0.14000000000000001"/>
    <n v="46706"/>
    <n v="2.4265112613645754"/>
    <n v="0.77"/>
  </r>
  <r>
    <n v="2266"/>
    <s v="Pennsylvania"/>
    <s v="Clinton"/>
    <x v="0"/>
    <n v="4"/>
    <s v="2"/>
    <n v="0.19"/>
    <n v="0.08"/>
    <n v="0.12"/>
    <n v="50999"/>
    <n v="2.2095150145426308"/>
    <n v="0.8"/>
  </r>
  <r>
    <n v="2267"/>
    <s v="Pennsylvania"/>
    <s v="Columbia"/>
    <x v="0"/>
    <n v="3"/>
    <s v="2"/>
    <n v="0.2"/>
    <n v="7.0000000000000007E-2"/>
    <n v="0.12"/>
    <n v="50774"/>
    <n v="2.2504200023088941"/>
    <n v="0.79"/>
  </r>
  <r>
    <n v="2268"/>
    <s v="Pennsylvania"/>
    <s v="Crawford"/>
    <x v="0"/>
    <n v="4"/>
    <s v="2"/>
    <n v="0.21"/>
    <n v="0.08"/>
    <n v="0.13"/>
    <n v="50805"/>
    <n v="2.4116197059632301"/>
    <n v="0.8"/>
  </r>
  <r>
    <n v="2269"/>
    <s v="Pennsylvania"/>
    <s v="Cumberland"/>
    <x v="0"/>
    <n v="2"/>
    <s v="3"/>
    <n v="0.19"/>
    <n v="0.08"/>
    <n v="7.0000000000000007E-2"/>
    <n v="71695"/>
    <n v="2.8976270912904414"/>
    <n v="0.8"/>
  </r>
  <r>
    <n v="2270"/>
    <s v="Pennsylvania"/>
    <s v="Dauphin"/>
    <x v="1"/>
    <n v="2"/>
    <s v="3"/>
    <n v="0.17"/>
    <n v="7.0000000000000007E-2"/>
    <n v="0.13"/>
    <n v="57979"/>
    <n v="3.1510632533537501"/>
    <n v="0.85"/>
  </r>
  <r>
    <n v="2271"/>
    <s v="Pennsylvania"/>
    <s v="Delaware"/>
    <x v="0"/>
    <n v="1"/>
    <s v="3"/>
    <n v="0.16"/>
    <n v="0.05"/>
    <n v="0.08"/>
    <n v="71961"/>
    <n v="3.1482940974347455"/>
    <n v="0.83"/>
  </r>
  <r>
    <n v="2272"/>
    <s v="Pennsylvania"/>
    <s v="Elk"/>
    <x v="0"/>
    <n v="7"/>
    <s v="2"/>
    <n v="0.22"/>
    <n v="0.09"/>
    <n v="0.09"/>
    <n v="54876"/>
    <n v="2.2405492482825999"/>
    <n v="0.82"/>
  </r>
  <r>
    <n v="2273"/>
    <s v="Pennsylvania"/>
    <s v="Erie"/>
    <x v="0"/>
    <n v="2"/>
    <s v="3"/>
    <n v="0.18"/>
    <n v="7.0000000000000007E-2"/>
    <n v="0.15"/>
    <n v="48453"/>
    <n v="3.0086001717619175"/>
    <n v="0.82"/>
  </r>
  <r>
    <n v="2274"/>
    <s v="Pennsylvania"/>
    <s v="Fayette"/>
    <x v="0"/>
    <n v="1"/>
    <s v="3"/>
    <n v="0.21"/>
    <n v="0.08"/>
    <n v="0.14000000000000001"/>
    <n v="50381"/>
    <n v="2.3159703454569178"/>
    <n v="0.81"/>
  </r>
  <r>
    <n v="2275"/>
    <s v="Pennsylvania"/>
    <s v="Forest"/>
    <x v="0"/>
    <n v="9"/>
    <s v="1"/>
    <n v="0.23"/>
    <n v="0.1"/>
    <n v="0.15"/>
    <n v="41750"/>
    <n v="0"/>
    <n v="0.46"/>
  </r>
  <r>
    <n v="2276"/>
    <s v="Pennsylvania"/>
    <s v="Franklin"/>
    <x v="1"/>
    <n v="3"/>
    <s v="3"/>
    <n v="0.2"/>
    <n v="0.08"/>
    <n v="0.11"/>
    <n v="60744"/>
    <n v="2.5185139398778875"/>
    <n v="0.83"/>
  </r>
  <r>
    <n v="2277"/>
    <s v="Pennsylvania"/>
    <s v="Fulton"/>
    <x v="0"/>
    <n v="8"/>
    <s v="2"/>
    <n v="0.22"/>
    <n v="7.0000000000000007E-2"/>
    <n v="0.11"/>
    <n v="52277"/>
    <n v="1.9493900066449128"/>
    <n v="0.82"/>
  </r>
  <r>
    <n v="2278"/>
    <s v="Pennsylvania"/>
    <s v="Greene"/>
    <x v="0"/>
    <n v="6"/>
    <s v="2"/>
    <n v="0.19"/>
    <n v="0.08"/>
    <n v="0.15"/>
    <n v="50956"/>
    <n v="1.6989700043360187"/>
    <n v="0.78"/>
  </r>
  <r>
    <n v="2279"/>
    <s v="Pennsylvania"/>
    <s v="Huntingdon"/>
    <x v="0"/>
    <n v="6"/>
    <s v="2"/>
    <n v="0.21"/>
    <n v="0.08"/>
    <n v="0.12"/>
    <n v="49019"/>
    <n v="1.7993405494535817"/>
    <n v="0.72"/>
  </r>
  <r>
    <n v="2280"/>
    <s v="Pennsylvania"/>
    <s v="Indiana"/>
    <x v="0"/>
    <n v="4"/>
    <s v="2"/>
    <n v="0.2"/>
    <n v="7.0000000000000007E-2"/>
    <n v="0.15"/>
    <n v="47999"/>
    <n v="2.2227164711475833"/>
    <n v="0.79"/>
  </r>
  <r>
    <n v="2281"/>
    <s v="Pennsylvania"/>
    <s v="Jefferson"/>
    <x v="0"/>
    <n v="7"/>
    <s v="2"/>
    <n v="0.21"/>
    <n v="0.08"/>
    <n v="0.14000000000000001"/>
    <n v="46751"/>
    <n v="1.9294189257142926"/>
    <n v="0.82"/>
  </r>
  <r>
    <n v="2282"/>
    <s v="Pennsylvania"/>
    <s v="Juniata"/>
    <x v="0"/>
    <n v="6"/>
    <s v="2"/>
    <n v="0.2"/>
    <n v="0.06"/>
    <n v="0.09"/>
    <n v="54342"/>
    <n v="0"/>
    <n v="0.82"/>
  </r>
  <r>
    <n v="2283"/>
    <s v="Pennsylvania"/>
    <s v="Lackawanna"/>
    <x v="1"/>
    <n v="2"/>
    <s v="3"/>
    <n v="0.2"/>
    <n v="7.0000000000000007E-2"/>
    <n v="0.14000000000000001"/>
    <n v="52872"/>
    <n v="2.9698816437465001"/>
    <n v="0.82"/>
  </r>
  <r>
    <n v="2284"/>
    <s v="Pennsylvania"/>
    <s v="Lancaster"/>
    <x v="0"/>
    <n v="2"/>
    <s v="3"/>
    <n v="0.18"/>
    <n v="0.05"/>
    <n v="0.08"/>
    <n v="66270"/>
    <n v="3.0034605321095067"/>
    <n v="0.83"/>
  </r>
  <r>
    <n v="2285"/>
    <s v="Pennsylvania"/>
    <s v="Lawrence"/>
    <x v="0"/>
    <n v="4"/>
    <s v="2"/>
    <n v="0.22"/>
    <n v="0.08"/>
    <n v="0.15"/>
    <n v="48418"/>
    <n v="2.2833012287035497"/>
    <n v="0.8"/>
  </r>
  <r>
    <n v="2286"/>
    <s v="Pennsylvania"/>
    <s v="Lebanon"/>
    <x v="1"/>
    <n v="3"/>
    <s v="3"/>
    <n v="0.19"/>
    <n v="0.08"/>
    <n v="0.1"/>
    <n v="61087"/>
    <n v="2.6702458530741242"/>
    <n v="0.82"/>
  </r>
  <r>
    <n v="2287"/>
    <s v="Pennsylvania"/>
    <s v="Lehigh"/>
    <x v="0"/>
    <n v="2"/>
    <s v="3"/>
    <n v="0.17"/>
    <n v="0.05"/>
    <n v="0.12"/>
    <n v="62139"/>
    <n v="3.162564406523019"/>
    <n v="0.84"/>
  </r>
  <r>
    <n v="2288"/>
    <s v="Pennsylvania"/>
    <s v="Luzerne"/>
    <x v="1"/>
    <n v="2"/>
    <s v="3"/>
    <n v="0.2"/>
    <n v="7.0000000000000007E-2"/>
    <n v="0.14000000000000001"/>
    <n v="53469"/>
    <n v="3.0930713063760633"/>
    <n v="0.81"/>
  </r>
  <r>
    <n v="2289"/>
    <s v="Pennsylvania"/>
    <s v="Lycoming"/>
    <x v="0"/>
    <n v="3"/>
    <s v="3"/>
    <n v="0.19"/>
    <n v="0.08"/>
    <n v="0.12"/>
    <n v="53820"/>
    <n v="2.6294095991027189"/>
    <n v="0.8"/>
  </r>
  <r>
    <n v="2290"/>
    <s v="Pennsylvania"/>
    <s v="McKean"/>
    <x v="0"/>
    <n v="7"/>
    <s v="2"/>
    <n v="0.19"/>
    <n v="0.09"/>
    <n v="0.16"/>
    <n v="46529"/>
    <n v="2.369215857410143"/>
    <n v="0.79"/>
  </r>
  <r>
    <n v="2291"/>
    <s v="Pennsylvania"/>
    <s v="Mercer"/>
    <x v="0"/>
    <n v="2"/>
    <s v="3"/>
    <n v="0.22"/>
    <n v="0.08"/>
    <n v="0.14000000000000001"/>
    <n v="48788"/>
    <n v="2.5327543789924976"/>
    <n v="0.78"/>
  </r>
  <r>
    <n v="2292"/>
    <s v="Pennsylvania"/>
    <s v="Mifflin"/>
    <x v="1"/>
    <n v="4"/>
    <s v="2"/>
    <n v="0.22"/>
    <n v="0.08"/>
    <n v="0.15"/>
    <n v="47648"/>
    <n v="2.0934216851622351"/>
    <n v="0.81"/>
  </r>
  <r>
    <n v="2293"/>
    <s v="Pennsylvania"/>
    <s v="Monroe"/>
    <x v="0"/>
    <n v="3"/>
    <s v="3"/>
    <n v="0.17"/>
    <n v="0.06"/>
    <n v="0.12"/>
    <n v="63318"/>
    <n v="2.5185139398778875"/>
    <n v="0.84"/>
  </r>
  <r>
    <n v="2294"/>
    <s v="Pennsylvania"/>
    <s v="Montgomery"/>
    <x v="1"/>
    <n v="1"/>
    <s v="3"/>
    <n v="0.18"/>
    <n v="0.05"/>
    <n v="0.06"/>
    <n v="90155"/>
    <n v="3.4504030861553661"/>
    <n v="0.83"/>
  </r>
  <r>
    <n v="2295"/>
    <s v="Pennsylvania"/>
    <s v="Montour"/>
    <x v="1"/>
    <n v="3"/>
    <s v="2"/>
    <n v="0.21"/>
    <n v="0.08"/>
    <n v="0.1"/>
    <n v="61314"/>
    <n v="2.8887409606828927"/>
    <n v="0.8"/>
  </r>
  <r>
    <n v="2296"/>
    <s v="Pennsylvania"/>
    <s v="Northampton"/>
    <x v="0"/>
    <n v="2"/>
    <s v="3"/>
    <n v="0.19"/>
    <n v="0.06"/>
    <n v="0.1"/>
    <n v="68217"/>
    <n v="2.9680157139936418"/>
    <n v="0.81"/>
  </r>
  <r>
    <n v="2297"/>
    <s v="Pennsylvania"/>
    <s v="Northumberland"/>
    <x v="0"/>
    <n v="4"/>
    <s v="2"/>
    <n v="0.21"/>
    <n v="0.08"/>
    <n v="0.13"/>
    <n v="47243"/>
    <n v="1.2304489213782739"/>
    <n v="0.8"/>
  </r>
  <r>
    <n v="2298"/>
    <s v="Pennsylvania"/>
    <s v="Perry"/>
    <x v="0"/>
    <n v="2"/>
    <s v="2"/>
    <n v="0.18"/>
    <n v="7.0000000000000007E-2"/>
    <n v="0.1"/>
    <n v="62366"/>
    <n v="0"/>
    <n v="0.84"/>
  </r>
  <r>
    <n v="2299"/>
    <s v="Pennsylvania"/>
    <s v="Philadelphia"/>
    <x v="1"/>
    <n v="1"/>
    <s v="4"/>
    <n v="0.14000000000000001"/>
    <n v="0.04"/>
    <n v="0.24"/>
    <n v="46149"/>
    <n v="3.8808707325324234"/>
    <n v="0.86"/>
  </r>
  <r>
    <n v="2300"/>
    <s v="Pennsylvania"/>
    <s v="Pike"/>
    <x v="0"/>
    <n v="1"/>
    <s v="2"/>
    <n v="0.23"/>
    <n v="0.08"/>
    <n v="0.1"/>
    <n v="62657"/>
    <n v="0"/>
    <n v="0.8"/>
  </r>
  <r>
    <n v="2301"/>
    <s v="Pennsylvania"/>
    <s v="Potter"/>
    <x v="0"/>
    <n v="9"/>
    <s v="2"/>
    <n v="0.24"/>
    <n v="0.09"/>
    <n v="0.15"/>
    <n v="44883"/>
    <n v="1.8450980400142569"/>
    <n v="0.79"/>
  </r>
  <r>
    <n v="2302"/>
    <s v="Pennsylvania"/>
    <s v="Schuylkill"/>
    <x v="0"/>
    <n v="4"/>
    <s v="3"/>
    <n v="0.2"/>
    <n v="0.08"/>
    <n v="0.12"/>
    <n v="48809"/>
    <n v="2.4578818967339924"/>
    <n v="0.8"/>
  </r>
  <r>
    <n v="2303"/>
    <s v="Pennsylvania"/>
    <s v="Snyder"/>
    <x v="0"/>
    <n v="7"/>
    <s v="2"/>
    <n v="0.19"/>
    <n v="0.06"/>
    <n v="0.1"/>
    <n v="56991"/>
    <n v="0"/>
    <n v="0.77"/>
  </r>
  <r>
    <n v="2304"/>
    <s v="Pennsylvania"/>
    <s v="Somerset"/>
    <x v="0"/>
    <n v="4"/>
    <s v="2"/>
    <n v="0.22"/>
    <n v="7.0000000000000007E-2"/>
    <n v="0.11"/>
    <n v="50504"/>
    <n v="2.2380461031287955"/>
    <n v="0.75"/>
  </r>
  <r>
    <n v="2305"/>
    <s v="Pennsylvania"/>
    <s v="Sullivan"/>
    <x v="0"/>
    <n v="8"/>
    <s v="1"/>
    <n v="0.28000000000000003"/>
    <n v="0.1"/>
    <n v="0.14000000000000001"/>
    <n v="48998"/>
    <n v="0"/>
    <n v="0.74"/>
  </r>
  <r>
    <n v="2306"/>
    <s v="Pennsylvania"/>
    <s v="Susquehanna"/>
    <x v="0"/>
    <n v="6"/>
    <s v="2"/>
    <n v="0.24"/>
    <n v="0.09"/>
    <n v="0.13"/>
    <n v="52573"/>
    <n v="2.0374264979406238"/>
    <n v="0.79"/>
  </r>
  <r>
    <n v="2307"/>
    <s v="Pennsylvania"/>
    <s v="Tioga"/>
    <x v="0"/>
    <n v="6"/>
    <s v="2"/>
    <n v="0.22"/>
    <n v="0.09"/>
    <n v="0.14000000000000001"/>
    <n v="48799"/>
    <n v="1.414973347970818"/>
    <n v="0.79"/>
  </r>
  <r>
    <n v="2308"/>
    <s v="Pennsylvania"/>
    <s v="Union"/>
    <x v="0"/>
    <n v="4"/>
    <s v="2"/>
    <n v="0.18"/>
    <n v="0.06"/>
    <n v="0.1"/>
    <n v="55679"/>
    <n v="2.1760912590556813"/>
    <n v="0.66"/>
  </r>
  <r>
    <n v="2309"/>
    <s v="Pennsylvania"/>
    <s v="Venango"/>
    <x v="0"/>
    <n v="4"/>
    <s v="2"/>
    <n v="0.22"/>
    <n v="0.09"/>
    <n v="0.15"/>
    <n v="45761"/>
    <n v="2.1105897102992488"/>
    <n v="0.82"/>
  </r>
  <r>
    <n v="2310"/>
    <s v="Pennsylvania"/>
    <s v="Warren"/>
    <x v="0"/>
    <n v="6"/>
    <s v="2"/>
    <n v="0.23"/>
    <n v="0.09"/>
    <n v="0.11"/>
    <n v="50554"/>
    <n v="2.3765769570565118"/>
    <n v="0.8"/>
  </r>
  <r>
    <n v="2311"/>
    <s v="Pennsylvania"/>
    <s v="Washington"/>
    <x v="1"/>
    <n v="1"/>
    <s v="3"/>
    <n v="0.21"/>
    <n v="0.08"/>
    <n v="0.09"/>
    <n v="63119"/>
    <n v="2.6655809910179533"/>
    <n v="0.81"/>
  </r>
  <r>
    <n v="2312"/>
    <s v="Pennsylvania"/>
    <s v="Wayne"/>
    <x v="0"/>
    <n v="6"/>
    <s v="2"/>
    <n v="0.24"/>
    <n v="0.09"/>
    <n v="0.12"/>
    <n v="53602"/>
    <n v="1.9444826721501687"/>
    <n v="0.73"/>
  </r>
  <r>
    <n v="2313"/>
    <s v="Pennsylvania"/>
    <s v="Westmoreland"/>
    <x v="0"/>
    <n v="1"/>
    <s v="3"/>
    <n v="0.23"/>
    <n v="7.0000000000000007E-2"/>
    <n v="0.09"/>
    <n v="58398"/>
    <n v="2.9143431571194407"/>
    <n v="0.8"/>
  </r>
  <r>
    <n v="2314"/>
    <s v="Pennsylvania"/>
    <s v="Wyoming"/>
    <x v="0"/>
    <n v="2"/>
    <s v="2"/>
    <n v="0.21"/>
    <n v="0.08"/>
    <n v="0.12"/>
    <n v="57599"/>
    <n v="1.6532125137753437"/>
    <n v="0.8"/>
  </r>
  <r>
    <n v="2315"/>
    <s v="Pennsylvania"/>
    <s v="York"/>
    <x v="1"/>
    <n v="2"/>
    <s v="3"/>
    <n v="0.17"/>
    <n v="7.0000000000000007E-2"/>
    <n v="0.09"/>
    <n v="65238"/>
    <n v="2.9818186071706636"/>
    <n v="0.84"/>
  </r>
  <r>
    <n v="2316"/>
    <s v="Rhode Island"/>
    <s v="Bristol"/>
    <x v="0"/>
    <n v="1"/>
    <s v="2"/>
    <n v="0.2"/>
    <n v="0.06"/>
    <n v="7.0000000000000007E-2"/>
    <n v="80231"/>
    <n v="0"/>
    <n v="0.8"/>
  </r>
  <r>
    <n v="2317"/>
    <s v="Rhode Island"/>
    <s v="Kent"/>
    <x v="1"/>
    <n v="1"/>
    <s v="3"/>
    <n v="0.19"/>
    <n v="7.0000000000000007E-2"/>
    <n v="0.08"/>
    <n v="69089"/>
    <n v="2.5065050324048719"/>
    <n v="0.86"/>
  </r>
  <r>
    <n v="2318"/>
    <s v="Rhode Island"/>
    <s v="Newport"/>
    <x v="0"/>
    <n v="1"/>
    <s v="2"/>
    <n v="0.22"/>
    <n v="0.11"/>
    <n v="0.08"/>
    <n v="77760"/>
    <n v="2.0211892990699383"/>
    <n v="0.77"/>
  </r>
  <r>
    <n v="2319"/>
    <s v="Rhode Island"/>
    <s v="Providence"/>
    <x v="0"/>
    <n v="1"/>
    <s v="3"/>
    <n v="0.15"/>
    <n v="0.05"/>
    <n v="0.15"/>
    <n v="56141"/>
    <n v="3.3360592778663491"/>
    <n v="0.84"/>
  </r>
  <r>
    <n v="2320"/>
    <s v="Rhode Island"/>
    <s v="Washington"/>
    <x v="0"/>
    <n v="1"/>
    <s v="3"/>
    <n v="0.21"/>
    <n v="7.0000000000000007E-2"/>
    <n v="0.08"/>
    <n v="86715"/>
    <n v="2.2227164711475833"/>
    <n v="0.78"/>
  </r>
  <r>
    <n v="2321"/>
    <s v="South Carolina"/>
    <s v="Abbeville"/>
    <x v="0"/>
    <n v="6"/>
    <s v="2"/>
    <n v="0.22"/>
    <n v="7.0000000000000007E-2"/>
    <n v="0.19"/>
    <n v="42412"/>
    <n v="1.414973347970818"/>
    <n v="0.8"/>
  </r>
  <r>
    <n v="2322"/>
    <s v="South Carolina"/>
    <s v="Aiken"/>
    <x v="0"/>
    <n v="2"/>
    <s v="3"/>
    <n v="0.19"/>
    <n v="7.0000000000000007E-2"/>
    <n v="0.15"/>
    <n v="52633"/>
    <n v="2.4771212547196626"/>
    <n v="0.83"/>
  </r>
  <r>
    <n v="2323"/>
    <s v="South Carolina"/>
    <s v="Allendale"/>
    <x v="0"/>
    <n v="6"/>
    <s v="1"/>
    <n v="0.2"/>
    <n v="0.05"/>
    <n v="0.33"/>
    <n v="29124"/>
    <n v="1.8450980400142569"/>
    <n v="0.72"/>
  </r>
  <r>
    <n v="2324"/>
    <s v="South Carolina"/>
    <s v="Anderson"/>
    <x v="0"/>
    <n v="2"/>
    <s v="3"/>
    <n v="0.18"/>
    <n v="7.0000000000000007E-2"/>
    <n v="0.14000000000000001"/>
    <n v="51740"/>
    <n v="2.7543483357110188"/>
    <n v="0.85"/>
  </r>
  <r>
    <n v="2325"/>
    <s v="South Carolina"/>
    <s v="Bamberg"/>
    <x v="0"/>
    <n v="7"/>
    <s v="2"/>
    <n v="0.22"/>
    <n v="7.0000000000000007E-2"/>
    <n v="0.25"/>
    <n v="36230"/>
    <n v="0"/>
    <n v="0.77"/>
  </r>
  <r>
    <n v="2326"/>
    <s v="South Carolina"/>
    <s v="Barnwell"/>
    <x v="0"/>
    <n v="6"/>
    <s v="2"/>
    <n v="0.18"/>
    <n v="0.06"/>
    <n v="0.22"/>
    <n v="38131"/>
    <n v="0"/>
    <n v="0.84"/>
  </r>
  <r>
    <n v="2327"/>
    <s v="South Carolina"/>
    <s v="Beaufort"/>
    <x v="0"/>
    <n v="3"/>
    <s v="3"/>
    <n v="0.27"/>
    <n v="0.12"/>
    <n v="0.11"/>
    <n v="65843"/>
    <n v="2.5010592622177517"/>
    <n v="0.71"/>
  </r>
  <r>
    <n v="2328"/>
    <s v="South Carolina"/>
    <s v="Berkeley"/>
    <x v="0"/>
    <n v="2"/>
    <s v="3"/>
    <n v="0.14000000000000001"/>
    <n v="0.11"/>
    <n v="0.13"/>
    <n v="62204"/>
    <n v="0"/>
    <n v="0.87"/>
  </r>
  <r>
    <n v="2329"/>
    <s v="South Carolina"/>
    <s v="Calhoun"/>
    <x v="0"/>
    <n v="2"/>
    <s v="2"/>
    <n v="0.23"/>
    <n v="0.08"/>
    <n v="0.18"/>
    <n v="45385"/>
    <n v="0"/>
    <n v="0.8"/>
  </r>
  <r>
    <n v="2330"/>
    <s v="South Carolina"/>
    <s v="Charleston"/>
    <x v="1"/>
    <n v="2"/>
    <s v="3"/>
    <n v="0.16"/>
    <n v="0.09"/>
    <n v="0.14000000000000001"/>
    <n v="62958"/>
    <n v="3.3453737305590883"/>
    <n v="0.84"/>
  </r>
  <r>
    <n v="2331"/>
    <s v="South Carolina"/>
    <s v="Cherokee"/>
    <x v="0"/>
    <n v="4"/>
    <s v="2"/>
    <n v="0.17"/>
    <n v="0.06"/>
    <n v="0.16"/>
    <n v="42542"/>
    <n v="1.6627578316815741"/>
    <n v="0.87"/>
  </r>
  <r>
    <n v="2332"/>
    <s v="South Carolina"/>
    <s v="Chester"/>
    <x v="1"/>
    <n v="1"/>
    <s v="2"/>
    <n v="0.19"/>
    <n v="7.0000000000000007E-2"/>
    <n v="0.18"/>
    <n v="42116"/>
    <n v="1.568201724066995"/>
    <n v="0.85"/>
  </r>
  <r>
    <n v="2333"/>
    <s v="South Carolina"/>
    <s v="Chesterfield"/>
    <x v="0"/>
    <n v="6"/>
    <s v="2"/>
    <n v="0.18"/>
    <n v="0.06"/>
    <n v="0.21"/>
    <n v="39046"/>
    <n v="1.6127838567197355"/>
    <n v="0.85"/>
  </r>
  <r>
    <n v="2334"/>
    <s v="South Carolina"/>
    <s v="Clarendon"/>
    <x v="0"/>
    <n v="6"/>
    <s v="2"/>
    <n v="0.23"/>
    <n v="0.08"/>
    <n v="0.25"/>
    <n v="36722"/>
    <n v="1.6989700043360187"/>
    <n v="0.76"/>
  </r>
  <r>
    <n v="2335"/>
    <s v="South Carolina"/>
    <s v="Colleton"/>
    <x v="0"/>
    <n v="6"/>
    <s v="2"/>
    <n v="0.2"/>
    <n v="0.09"/>
    <n v="0.2"/>
    <n v="39079"/>
    <n v="2.12057393120585"/>
    <n v="0.84"/>
  </r>
  <r>
    <n v="2336"/>
    <s v="South Carolina"/>
    <s v="Darlington"/>
    <x v="0"/>
    <n v="3"/>
    <s v="2"/>
    <n v="0.19"/>
    <n v="7.0000000000000007E-2"/>
    <n v="0.23"/>
    <n v="37206"/>
    <n v="2.167317334748176"/>
    <n v="0.83"/>
  </r>
  <r>
    <n v="2337"/>
    <s v="South Carolina"/>
    <s v="Dillon"/>
    <x v="0"/>
    <n v="6"/>
    <s v="2"/>
    <n v="0.17"/>
    <n v="0.06"/>
    <n v="0.32"/>
    <n v="33159"/>
    <n v="1.5440680443502757"/>
    <n v="0.86"/>
  </r>
  <r>
    <n v="2338"/>
    <s v="South Carolina"/>
    <s v="Dorchester"/>
    <x v="1"/>
    <n v="2"/>
    <s v="3"/>
    <n v="0.14000000000000001"/>
    <n v="0.1"/>
    <n v="0.11"/>
    <n v="65468"/>
    <n v="0"/>
    <n v="0.88"/>
  </r>
  <r>
    <n v="2339"/>
    <s v="South Carolina"/>
    <s v="Edgefield"/>
    <x v="0"/>
    <n v="2"/>
    <s v="2"/>
    <n v="0.19"/>
    <n v="7.0000000000000007E-2"/>
    <n v="0.17"/>
    <n v="48818"/>
    <n v="1.414973347970818"/>
    <n v="0.74"/>
  </r>
  <r>
    <n v="2340"/>
    <s v="South Carolina"/>
    <s v="Fairfield"/>
    <x v="0"/>
    <n v="2"/>
    <s v="2"/>
    <n v="0.22"/>
    <n v="7.0000000000000007E-2"/>
    <n v="0.23"/>
    <n v="39522"/>
    <n v="0"/>
    <n v="0.81"/>
  </r>
  <r>
    <n v="2341"/>
    <s v="South Carolina"/>
    <s v="Florence"/>
    <x v="1"/>
    <n v="3"/>
    <s v="3"/>
    <n v="0.17"/>
    <n v="7.0000000000000007E-2"/>
    <n v="0.18"/>
    <n v="47949"/>
    <n v="2.9790929006383262"/>
    <n v="0.85"/>
  </r>
  <r>
    <n v="2342"/>
    <s v="South Carolina"/>
    <s v="Georgetown"/>
    <x v="0"/>
    <n v="4"/>
    <s v="2"/>
    <n v="0.28000000000000003"/>
    <n v="0.09"/>
    <n v="0.19"/>
    <n v="46058"/>
    <n v="2.1367205671564067"/>
    <n v="0.75"/>
  </r>
  <r>
    <n v="2343"/>
    <s v="South Carolina"/>
    <s v="Greenville"/>
    <x v="1"/>
    <n v="2"/>
    <s v="3"/>
    <n v="0.16"/>
    <n v="0.06"/>
    <n v="0.11"/>
    <n v="61162"/>
    <n v="3.2193225084193369"/>
    <n v="0.85"/>
  </r>
  <r>
    <n v="2344"/>
    <s v="South Carolina"/>
    <s v="Greenwood"/>
    <x v="0"/>
    <n v="4"/>
    <s v="2"/>
    <n v="0.19"/>
    <n v="7.0000000000000007E-2"/>
    <n v="0.18"/>
    <n v="43879"/>
    <n v="2.576341350205793"/>
    <n v="0.82"/>
  </r>
  <r>
    <n v="2345"/>
    <s v="South Carolina"/>
    <s v="Hampton"/>
    <x v="0"/>
    <n v="6"/>
    <s v="2"/>
    <n v="0.18"/>
    <n v="7.0000000000000007E-2"/>
    <n v="0.24"/>
    <n v="35871"/>
    <n v="1.5185139398778875"/>
    <n v="0.79"/>
  </r>
  <r>
    <n v="2346"/>
    <s v="South Carolina"/>
    <s v="Horry"/>
    <x v="0"/>
    <n v="2"/>
    <s v="3"/>
    <n v="0.24"/>
    <n v="0.09"/>
    <n v="0.14000000000000001"/>
    <n v="49082"/>
    <n v="3.0013009330204183"/>
    <n v="0.78"/>
  </r>
  <r>
    <n v="2347"/>
    <s v="South Carolina"/>
    <s v="Jasper"/>
    <x v="0"/>
    <n v="3"/>
    <s v="2"/>
    <n v="0.19"/>
    <n v="7.0000000000000007E-2"/>
    <n v="0.18"/>
    <n v="43125"/>
    <n v="1.5563025007672873"/>
    <n v="0.78"/>
  </r>
  <r>
    <n v="2348"/>
    <s v="South Carolina"/>
    <s v="Kershaw"/>
    <x v="1"/>
    <n v="2"/>
    <s v="2"/>
    <n v="0.18"/>
    <n v="0.1"/>
    <n v="0.14000000000000001"/>
    <n v="52270"/>
    <n v="2.0453229787866576"/>
    <n v="0.85"/>
  </r>
  <r>
    <n v="2349"/>
    <s v="South Carolina"/>
    <s v="Lancaster"/>
    <x v="1"/>
    <n v="1"/>
    <s v="2"/>
    <n v="0.21"/>
    <n v="0.06"/>
    <n v="0.13"/>
    <n v="58035"/>
    <n v="2.3404441148401185"/>
    <n v="0.8"/>
  </r>
  <r>
    <n v="2350"/>
    <s v="South Carolina"/>
    <s v="Laurens"/>
    <x v="1"/>
    <n v="2"/>
    <s v="2"/>
    <n v="0.19"/>
    <n v="7.0000000000000007E-2"/>
    <n v="0.19"/>
    <n v="42099"/>
    <n v="1.8573324964312685"/>
    <n v="0.84"/>
  </r>
  <r>
    <n v="2351"/>
    <s v="South Carolina"/>
    <s v="Lee"/>
    <x v="0"/>
    <n v="6"/>
    <s v="2"/>
    <n v="0.18"/>
    <n v="0.06"/>
    <n v="0.26"/>
    <n v="33199"/>
    <n v="0"/>
    <n v="0.77"/>
  </r>
  <r>
    <n v="2352"/>
    <s v="South Carolina"/>
    <s v="Lexington"/>
    <x v="0"/>
    <n v="2"/>
    <s v="3"/>
    <n v="0.16"/>
    <n v="0.08"/>
    <n v="0.12"/>
    <n v="60627"/>
    <n v="2.8162412999917832"/>
    <n v="0.86"/>
  </r>
  <r>
    <n v="2353"/>
    <s v="South Carolina"/>
    <s v="McCormick"/>
    <x v="0"/>
    <n v="8"/>
    <s v="1"/>
    <n v="0.35"/>
    <n v="0.1"/>
    <n v="0.17"/>
    <n v="44683"/>
    <n v="0"/>
    <n v="0.59"/>
  </r>
  <r>
    <n v="2354"/>
    <s v="South Carolina"/>
    <s v="Marion"/>
    <x v="1"/>
    <n v="6"/>
    <s v="2"/>
    <n v="0.2"/>
    <n v="7.0000000000000007E-2"/>
    <n v="0.25"/>
    <n v="34365"/>
    <n v="2.3222192947339191"/>
    <n v="0.84"/>
  </r>
  <r>
    <n v="2355"/>
    <s v="South Carolina"/>
    <s v="Marlboro"/>
    <x v="0"/>
    <n v="6"/>
    <s v="2"/>
    <n v="0.18"/>
    <n v="7.0000000000000007E-2"/>
    <n v="0.27"/>
    <n v="33534"/>
    <n v="0"/>
    <n v="0.77"/>
  </r>
  <r>
    <n v="2356"/>
    <s v="South Carolina"/>
    <s v="Newberry"/>
    <x v="0"/>
    <n v="6"/>
    <s v="2"/>
    <n v="0.2"/>
    <n v="0.06"/>
    <n v="0.17"/>
    <n v="48029"/>
    <n v="1.7403626894942439"/>
    <n v="0.81"/>
  </r>
  <r>
    <n v="2357"/>
    <s v="South Carolina"/>
    <s v="Oconee"/>
    <x v="1"/>
    <n v="4"/>
    <s v="2"/>
    <n v="0.23"/>
    <n v="0.08"/>
    <n v="0.14000000000000001"/>
    <n v="50529"/>
    <n v="2.4099331233312946"/>
    <n v="0.8"/>
  </r>
  <r>
    <n v="2358"/>
    <s v="South Carolina"/>
    <s v="Orangeburg"/>
    <x v="0"/>
    <n v="4"/>
    <s v="2"/>
    <n v="0.2"/>
    <n v="0.06"/>
    <n v="0.25"/>
    <n v="37134"/>
    <n v="2.4756711883244296"/>
    <n v="0.81"/>
  </r>
  <r>
    <n v="2359"/>
    <s v="South Carolina"/>
    <s v="Pickens"/>
    <x v="1"/>
    <n v="2"/>
    <s v="3"/>
    <n v="0.17"/>
    <n v="0.06"/>
    <n v="0.16"/>
    <n v="48794"/>
    <n v="2.0644579892269186"/>
    <n v="0.82"/>
  </r>
  <r>
    <n v="2360"/>
    <s v="South Carolina"/>
    <s v="Richland"/>
    <x v="1"/>
    <n v="2"/>
    <s v="3"/>
    <n v="0.13"/>
    <n v="0.09"/>
    <n v="0.15"/>
    <n v="52611"/>
    <n v="3.3314272965207432"/>
    <n v="0.83"/>
  </r>
  <r>
    <n v="2361"/>
    <s v="South Carolina"/>
    <s v="Saluda"/>
    <x v="0"/>
    <n v="2"/>
    <s v="2"/>
    <n v="0.2"/>
    <n v="0.06"/>
    <n v="0.15"/>
    <n v="46019"/>
    <n v="0"/>
    <n v="0.82"/>
  </r>
  <r>
    <n v="2362"/>
    <s v="South Carolina"/>
    <s v="Spartanburg"/>
    <x v="0"/>
    <n v="2"/>
    <s v="3"/>
    <n v="0.16"/>
    <n v="0.06"/>
    <n v="0.13"/>
    <n v="53567"/>
    <n v="2.9009130677376689"/>
    <n v="0.86"/>
  </r>
  <r>
    <n v="2363"/>
    <s v="South Carolina"/>
    <s v="Sumter"/>
    <x v="0"/>
    <n v="3"/>
    <s v="3"/>
    <n v="0.16"/>
    <n v="0.12"/>
    <n v="0.18"/>
    <n v="45181"/>
    <n v="2.3424226808222062"/>
    <n v="0.85"/>
  </r>
  <r>
    <n v="2364"/>
    <s v="South Carolina"/>
    <s v="Union"/>
    <x v="0"/>
    <n v="2"/>
    <s v="2"/>
    <n v="0.2"/>
    <n v="7.0000000000000007E-2"/>
    <n v="0.2"/>
    <n v="40686"/>
    <n v="1.7075701760979363"/>
    <n v="0.85"/>
  </r>
  <r>
    <n v="2365"/>
    <s v="South Carolina"/>
    <s v="Williamsburg"/>
    <x v="0"/>
    <n v="6"/>
    <s v="2"/>
    <n v="0.21"/>
    <n v="0.06"/>
    <n v="0.25"/>
    <n v="32814"/>
    <n v="0"/>
    <n v="0.81"/>
  </r>
  <r>
    <n v="2366"/>
    <s v="South Carolina"/>
    <s v="York"/>
    <x v="0"/>
    <n v="1"/>
    <s v="3"/>
    <n v="0.14000000000000001"/>
    <n v="0.06"/>
    <n v="0.1"/>
    <n v="64904"/>
    <n v="2.5185139398778875"/>
    <n v="0.87"/>
  </r>
  <r>
    <n v="2367"/>
    <s v="South Dakota"/>
    <s v="Aurora"/>
    <x v="0"/>
    <n v="9"/>
    <s v="1"/>
    <n v="0.21"/>
    <n v="7.0000000000000007E-2"/>
    <n v="0.1"/>
    <n v="53107"/>
    <n v="0"/>
    <n v="0.78"/>
  </r>
  <r>
    <n v="2368"/>
    <s v="South Dakota"/>
    <s v="Beadle"/>
    <x v="0"/>
    <n v="7"/>
    <s v="2"/>
    <n v="0.17"/>
    <n v="0.06"/>
    <n v="0.13"/>
    <n v="49712"/>
    <n v="1.4913616938342726"/>
    <n v="0.84"/>
  </r>
  <r>
    <n v="2369"/>
    <s v="South Dakota"/>
    <s v="Bennett"/>
    <x v="0"/>
    <n v="9"/>
    <s v="1"/>
    <n v="0.12"/>
    <n v="0.05"/>
    <n v="0.32"/>
    <n v="37071"/>
    <n v="1.7993405494535817"/>
    <n v="0.87"/>
  </r>
  <r>
    <n v="2370"/>
    <s v="South Dakota"/>
    <s v="Bon Homme"/>
    <x v="0"/>
    <n v="9"/>
    <s v="1"/>
    <n v="0.2"/>
    <n v="0.06"/>
    <n v="0.12"/>
    <n v="50278"/>
    <n v="1.5797835966168101"/>
    <n v="0.63"/>
  </r>
  <r>
    <n v="2371"/>
    <s v="South Dakota"/>
    <s v="Brookings"/>
    <x v="0"/>
    <n v="5"/>
    <s v="2"/>
    <n v="0.12"/>
    <n v="0.05"/>
    <n v="0.11"/>
    <n v="62109"/>
    <n v="2.1105897102992488"/>
    <n v="0.8"/>
  </r>
  <r>
    <n v="2372"/>
    <s v="South Dakota"/>
    <s v="Brown"/>
    <x v="0"/>
    <n v="5"/>
    <s v="2"/>
    <n v="0.17"/>
    <n v="0.06"/>
    <n v="0.11"/>
    <n v="60082"/>
    <n v="2.4409090820652177"/>
    <n v="0.83"/>
  </r>
  <r>
    <n v="2373"/>
    <s v="South Dakota"/>
    <s v="Brule"/>
    <x v="0"/>
    <n v="9"/>
    <s v="1"/>
    <n v="0.19"/>
    <n v="0.05"/>
    <n v="0.15"/>
    <n v="49732"/>
    <n v="1.8450980400142569"/>
    <n v="0.81"/>
  </r>
  <r>
    <n v="2374"/>
    <s v="South Dakota"/>
    <s v="Buffalo"/>
    <x v="0"/>
    <n v="9"/>
    <s v="1"/>
    <n v="0.08"/>
    <n v="0.08"/>
    <n v="0.45"/>
    <n v="25973"/>
    <n v="0"/>
    <n v="0.92"/>
  </r>
  <r>
    <n v="2375"/>
    <s v="South Dakota"/>
    <s v="Butte"/>
    <x v="0"/>
    <n v="6"/>
    <s v="2"/>
    <n v="0.2"/>
    <n v="7.0000000000000007E-2"/>
    <n v="0.14000000000000001"/>
    <n v="44388"/>
    <n v="0"/>
    <n v="0.82"/>
  </r>
  <r>
    <n v="2376"/>
    <s v="South Dakota"/>
    <s v="Campbell"/>
    <x v="0"/>
    <n v="9"/>
    <s v="1"/>
    <n v="0.28000000000000003"/>
    <n v="7.0000000000000007E-2"/>
    <n v="0.11"/>
    <n v="45737"/>
    <n v="0"/>
    <n v="0.73"/>
  </r>
  <r>
    <n v="2377"/>
    <s v="South Dakota"/>
    <s v="Charles Mix"/>
    <x v="0"/>
    <n v="9"/>
    <s v="1"/>
    <n v="0.18"/>
    <n v="0.06"/>
    <n v="0.2"/>
    <n v="47412"/>
    <n v="1.9138138523837167"/>
    <n v="0.8"/>
  </r>
  <r>
    <n v="2378"/>
    <s v="South Dakota"/>
    <s v="Clark"/>
    <x v="0"/>
    <n v="9"/>
    <s v="1"/>
    <n v="0.21"/>
    <n v="0.06"/>
    <n v="0.12"/>
    <n v="48517"/>
    <n v="0"/>
    <n v="0.8"/>
  </r>
  <r>
    <n v="2379"/>
    <s v="South Dakota"/>
    <s v="Clay"/>
    <x v="0"/>
    <n v="6"/>
    <s v="2"/>
    <n v="0.12"/>
    <n v="0.06"/>
    <n v="0.16"/>
    <n v="46378"/>
    <n v="2.0827853703164503"/>
    <n v="0.75"/>
  </r>
  <r>
    <n v="2380"/>
    <s v="South Dakota"/>
    <s v="Codington"/>
    <x v="0"/>
    <n v="5"/>
    <s v="2"/>
    <n v="0.18"/>
    <n v="0.08"/>
    <n v="0.11"/>
    <n v="55580"/>
    <n v="1.9030899869919435"/>
    <n v="0.85"/>
  </r>
  <r>
    <n v="2381"/>
    <s v="South Dakota"/>
    <s v="Corson"/>
    <x v="0"/>
    <n v="9"/>
    <s v="1"/>
    <n v="0.11"/>
    <n v="0.05"/>
    <n v="0.33"/>
    <n v="34024"/>
    <n v="0"/>
    <n v="0.88"/>
  </r>
  <r>
    <n v="2382"/>
    <s v="South Dakota"/>
    <s v="Custer"/>
    <x v="0"/>
    <n v="3"/>
    <s v="1"/>
    <n v="0.3"/>
    <n v="0.11"/>
    <n v="0.1"/>
    <n v="58806"/>
    <n v="1.9444826721501687"/>
    <n v="0.7"/>
  </r>
  <r>
    <n v="2383"/>
    <s v="South Dakota"/>
    <s v="Davison"/>
    <x v="0"/>
    <n v="7"/>
    <s v="2"/>
    <n v="0.19"/>
    <n v="7.0000000000000007E-2"/>
    <n v="0.12"/>
    <n v="51724"/>
    <n v="2.2041199826559246"/>
    <n v="0.81"/>
  </r>
  <r>
    <n v="2384"/>
    <s v="South Dakota"/>
    <s v="Day"/>
    <x v="0"/>
    <n v="9"/>
    <s v="1"/>
    <n v="0.25"/>
    <n v="0.08"/>
    <n v="0.15"/>
    <n v="48023"/>
    <n v="1.3222192947339193"/>
    <n v="0.76"/>
  </r>
  <r>
    <n v="2385"/>
    <s v="South Dakota"/>
    <s v="Deuel"/>
    <x v="0"/>
    <n v="9"/>
    <s v="1"/>
    <n v="0.22"/>
    <n v="7.0000000000000007E-2"/>
    <n v="0.09"/>
    <n v="55404"/>
    <n v="1.0413926851582251"/>
    <n v="0.8"/>
  </r>
  <r>
    <n v="2386"/>
    <s v="South Dakota"/>
    <s v="Dewey"/>
    <x v="0"/>
    <n v="9"/>
    <s v="1"/>
    <n v="0.09"/>
    <n v="0.05"/>
    <n v="0.26"/>
    <n v="41942"/>
    <n v="0.95424250943932487"/>
    <n v="0.9"/>
  </r>
  <r>
    <n v="2387"/>
    <s v="South Dakota"/>
    <s v="Douglas"/>
    <x v="0"/>
    <n v="9"/>
    <s v="1"/>
    <n v="0.24"/>
    <n v="0.08"/>
    <n v="0.12"/>
    <n v="55159"/>
    <n v="1.0791812460476249"/>
    <n v="0.76"/>
  </r>
  <r>
    <n v="2388"/>
    <s v="South Dakota"/>
    <s v="Edmunds"/>
    <x v="0"/>
    <n v="9"/>
    <s v="1"/>
    <n v="0.22"/>
    <n v="0.06"/>
    <n v="0.11"/>
    <n v="58977"/>
    <n v="1.7075701760979363"/>
    <n v="0.8"/>
  </r>
  <r>
    <n v="2389"/>
    <s v="South Dakota"/>
    <s v="Fall River"/>
    <x v="0"/>
    <n v="6"/>
    <s v="1"/>
    <n v="0.28999999999999998"/>
    <n v="0.13"/>
    <n v="0.13"/>
    <n v="46782"/>
    <n v="1.8692317197309762"/>
    <n v="0.73"/>
  </r>
  <r>
    <n v="2390"/>
    <s v="South Dakota"/>
    <s v="Faulk"/>
    <x v="0"/>
    <n v="9"/>
    <s v="1"/>
    <n v="0.23"/>
    <n v="0.06"/>
    <n v="0.14000000000000001"/>
    <n v="49068"/>
    <n v="1.1139433523068367"/>
    <n v="0.77"/>
  </r>
  <r>
    <n v="2391"/>
    <s v="South Dakota"/>
    <s v="Grant"/>
    <x v="0"/>
    <n v="7"/>
    <s v="1"/>
    <n v="0.21"/>
    <n v="0.08"/>
    <n v="0.1"/>
    <n v="59813"/>
    <n v="1.414973347970818"/>
    <n v="0.81"/>
  </r>
  <r>
    <n v="2392"/>
    <s v="South Dakota"/>
    <s v="Gregory"/>
    <x v="0"/>
    <n v="9"/>
    <s v="1"/>
    <n v="0.25"/>
    <n v="7.0000000000000007E-2"/>
    <n v="0.16"/>
    <n v="40583"/>
    <n v="1.9138138523837167"/>
    <n v="0.76"/>
  </r>
  <r>
    <n v="2393"/>
    <s v="South Dakota"/>
    <s v="Haakon"/>
    <x v="0"/>
    <n v="8"/>
    <s v="1"/>
    <n v="0.24"/>
    <n v="7.0000000000000007E-2"/>
    <n v="0.11"/>
    <n v="51801"/>
    <n v="1.6901960800285136"/>
    <n v="0.77"/>
  </r>
  <r>
    <n v="2394"/>
    <s v="South Dakota"/>
    <s v="Hamlin"/>
    <x v="0"/>
    <n v="9"/>
    <s v="1"/>
    <n v="0.16"/>
    <n v="0.06"/>
    <n v="0.09"/>
    <n v="65776"/>
    <n v="0"/>
    <n v="0.85"/>
  </r>
  <r>
    <n v="2395"/>
    <s v="South Dakota"/>
    <s v="Hand"/>
    <x v="0"/>
    <n v="9"/>
    <s v="1"/>
    <n v="0.25"/>
    <n v="7.0000000000000007E-2"/>
    <n v="0.1"/>
    <n v="52568"/>
    <n v="1.2041199826559248"/>
    <n v="0.76"/>
  </r>
  <r>
    <n v="2396"/>
    <s v="South Dakota"/>
    <s v="Hanson"/>
    <x v="0"/>
    <n v="8"/>
    <s v="1"/>
    <n v="0.15"/>
    <n v="7.0000000000000007E-2"/>
    <n v="0.08"/>
    <n v="63772"/>
    <n v="0"/>
    <n v="0.86"/>
  </r>
  <r>
    <n v="2397"/>
    <s v="South Dakota"/>
    <s v="Harding"/>
    <x v="0"/>
    <n v="9"/>
    <s v="1"/>
    <n v="0.18"/>
    <n v="0.09"/>
    <n v="0.1"/>
    <n v="55017"/>
    <n v="0"/>
    <n v="0.8"/>
  </r>
  <r>
    <n v="2398"/>
    <s v="South Dakota"/>
    <s v="Hughes"/>
    <x v="0"/>
    <n v="7"/>
    <s v="2"/>
    <n v="0.17"/>
    <n v="7.0000000000000007E-2"/>
    <n v="0.09"/>
    <n v="70093"/>
    <n v="2.0453229787866576"/>
    <n v="0.82"/>
  </r>
  <r>
    <n v="2399"/>
    <s v="South Dakota"/>
    <s v="Hutchinson"/>
    <x v="0"/>
    <n v="8"/>
    <s v="1"/>
    <n v="0.23"/>
    <n v="7.0000000000000007E-2"/>
    <n v="0.11"/>
    <n v="54434"/>
    <n v="2.2576785748691846"/>
    <n v="0.78"/>
  </r>
  <r>
    <n v="2400"/>
    <s v="South Dakota"/>
    <s v="Hyde"/>
    <x v="0"/>
    <n v="9"/>
    <s v="1"/>
    <n v="0.25"/>
    <n v="0.05"/>
    <n v="0.1"/>
    <n v="52496"/>
    <n v="0"/>
    <n v="0.76"/>
  </r>
  <r>
    <n v="2401"/>
    <s v="South Dakota"/>
    <s v="Jackson"/>
    <x v="0"/>
    <n v="8"/>
    <s v="1"/>
    <n v="0.13"/>
    <n v="0.05"/>
    <n v="0.32"/>
    <n v="34122"/>
    <n v="0"/>
    <n v="0.86"/>
  </r>
  <r>
    <n v="2402"/>
    <s v="South Dakota"/>
    <s v="Jerauld"/>
    <x v="0"/>
    <n v="9"/>
    <s v="1"/>
    <n v="0.27"/>
    <n v="7.0000000000000007E-2"/>
    <n v="0.14000000000000001"/>
    <n v="47689"/>
    <n v="1.3802112417116059"/>
    <n v="0.74"/>
  </r>
  <r>
    <n v="2403"/>
    <s v="South Dakota"/>
    <s v="Jones"/>
    <x v="0"/>
    <n v="9"/>
    <s v="1"/>
    <n v="0.23"/>
    <n v="0.05"/>
    <n v="0.13"/>
    <n v="49609"/>
    <n v="0"/>
    <n v="0.78"/>
  </r>
  <r>
    <n v="2404"/>
    <s v="South Dakota"/>
    <s v="Kingsbury"/>
    <x v="0"/>
    <n v="9"/>
    <s v="1"/>
    <n v="0.23"/>
    <n v="7.0000000000000007E-2"/>
    <n v="0.09"/>
    <n v="54609"/>
    <n v="0.84509804001425681"/>
    <n v="0.78"/>
  </r>
  <r>
    <n v="2405"/>
    <s v="South Dakota"/>
    <s v="Lake"/>
    <x v="0"/>
    <n v="6"/>
    <s v="2"/>
    <n v="0.22"/>
    <n v="0.08"/>
    <n v="0.1"/>
    <n v="60733"/>
    <n v="1.3617278360175928"/>
    <n v="0.76"/>
  </r>
  <r>
    <n v="2406"/>
    <s v="South Dakota"/>
    <s v="Lawrence"/>
    <x v="0"/>
    <n v="6"/>
    <s v="2"/>
    <n v="0.22"/>
    <n v="0.09"/>
    <n v="0.12"/>
    <n v="51774"/>
    <n v="1.6434526764861874"/>
    <n v="0.78"/>
  </r>
  <r>
    <n v="2407"/>
    <s v="South Dakota"/>
    <s v="Lincoln"/>
    <x v="0"/>
    <n v="3"/>
    <s v="2"/>
    <n v="0.13"/>
    <n v="0.05"/>
    <n v="0.04"/>
    <n v="84889"/>
    <n v="1.8129133566428555"/>
    <n v="0.89"/>
  </r>
  <r>
    <n v="2408"/>
    <s v="South Dakota"/>
    <s v="Lyman"/>
    <x v="0"/>
    <n v="9"/>
    <s v="1"/>
    <n v="0.16"/>
    <n v="0.04"/>
    <n v="0.21"/>
    <n v="47429"/>
    <n v="0"/>
    <n v="0.84"/>
  </r>
  <r>
    <n v="2409"/>
    <s v="South Dakota"/>
    <s v="McCook"/>
    <x v="0"/>
    <n v="3"/>
    <s v="1"/>
    <n v="0.19"/>
    <n v="7.0000000000000007E-2"/>
    <n v="0.09"/>
    <n v="59913"/>
    <n v="0"/>
    <n v="0.82"/>
  </r>
  <r>
    <n v="2410"/>
    <s v="South Dakota"/>
    <s v="McPherson"/>
    <x v="0"/>
    <n v="9"/>
    <s v="1"/>
    <n v="0.28000000000000003"/>
    <n v="7.0000000000000007E-2"/>
    <n v="0.16"/>
    <n v="39850"/>
    <n v="0.69897000433601886"/>
    <n v="0.74"/>
  </r>
  <r>
    <n v="2411"/>
    <s v="South Dakota"/>
    <s v="Marshall"/>
    <x v="0"/>
    <n v="9"/>
    <s v="1"/>
    <n v="0.2"/>
    <n v="0.06"/>
    <n v="0.11"/>
    <n v="56862"/>
    <n v="1.2787536009528289"/>
    <n v="0.81"/>
  </r>
  <r>
    <n v="2412"/>
    <s v="South Dakota"/>
    <s v="Meade"/>
    <x v="0"/>
    <n v="3"/>
    <s v="2"/>
    <n v="0.15"/>
    <n v="0.1"/>
    <n v="0.08"/>
    <n v="59524"/>
    <n v="2.5526682161121932"/>
    <n v="0.84"/>
  </r>
  <r>
    <n v="2413"/>
    <s v="South Dakota"/>
    <s v="Mellette"/>
    <x v="0"/>
    <n v="9"/>
    <s v="1"/>
    <n v="0.15"/>
    <n v="0.05"/>
    <n v="0.34"/>
    <n v="32780"/>
    <n v="0"/>
    <n v="0.84"/>
  </r>
  <r>
    <n v="2414"/>
    <s v="South Dakota"/>
    <s v="Miner"/>
    <x v="0"/>
    <n v="8"/>
    <s v="1"/>
    <n v="0.21"/>
    <n v="7.0000000000000007E-2"/>
    <n v="0.11"/>
    <n v="50123"/>
    <n v="0"/>
    <n v="0.81"/>
  </r>
  <r>
    <n v="2415"/>
    <s v="South Dakota"/>
    <s v="Minnehaha"/>
    <x v="1"/>
    <n v="3"/>
    <s v="3"/>
    <n v="0.13"/>
    <n v="7.0000000000000007E-2"/>
    <n v="0.09"/>
    <n v="60033"/>
    <n v="3.110252917353403"/>
    <n v="0.87"/>
  </r>
  <r>
    <n v="2416"/>
    <s v="South Dakota"/>
    <s v="Moody"/>
    <x v="0"/>
    <n v="8"/>
    <s v="1"/>
    <n v="0.19"/>
    <n v="0.08"/>
    <n v="0.1"/>
    <n v="57392"/>
    <n v="1.2787536009528289"/>
    <n v="0.83"/>
  </r>
  <r>
    <n v="2417"/>
    <s v="South Dakota"/>
    <s v="Oglala Lakota"/>
    <x v="0"/>
    <n v="6"/>
    <s v="2"/>
    <n v="7.0000000000000007E-2"/>
    <n v="0.04"/>
    <n v="0.54"/>
    <n v="31662"/>
    <n v="1.6627578316815741"/>
    <n v="0.91"/>
  </r>
  <r>
    <n v="2418"/>
    <s v="South Dakota"/>
    <s v="Pennington"/>
    <x v="0"/>
    <n v="3"/>
    <s v="3"/>
    <n v="0.18"/>
    <n v="0.11"/>
    <n v="0.13"/>
    <n v="58738"/>
    <n v="2.6222140229662951"/>
    <n v="0.83"/>
  </r>
  <r>
    <n v="2419"/>
    <s v="South Dakota"/>
    <s v="Perkins"/>
    <x v="0"/>
    <n v="8"/>
    <s v="1"/>
    <n v="0.25"/>
    <n v="0.08"/>
    <n v="0.13"/>
    <n v="55626"/>
    <n v="0"/>
    <n v="0.76"/>
  </r>
  <r>
    <n v="2420"/>
    <s v="South Dakota"/>
    <s v="Potter"/>
    <x v="0"/>
    <n v="9"/>
    <s v="1"/>
    <n v="0.28999999999999998"/>
    <n v="0.08"/>
    <n v="0.1"/>
    <n v="54722"/>
    <n v="1.7481880270062005"/>
    <n v="0.72"/>
  </r>
  <r>
    <n v="2421"/>
    <s v="South Dakota"/>
    <s v="Roberts"/>
    <x v="0"/>
    <n v="9"/>
    <s v="2"/>
    <n v="0.19"/>
    <n v="7.0000000000000007E-2"/>
    <n v="0.21"/>
    <n v="44709"/>
    <n v="1.414973347970818"/>
    <n v="0.81"/>
  </r>
  <r>
    <n v="2422"/>
    <s v="South Dakota"/>
    <s v="Sanborn"/>
    <x v="0"/>
    <n v="9"/>
    <s v="1"/>
    <n v="0.2"/>
    <n v="7.0000000000000007E-2"/>
    <n v="0.12"/>
    <n v="54874"/>
    <n v="0"/>
    <n v="0.81"/>
  </r>
  <r>
    <n v="2423"/>
    <s v="South Dakota"/>
    <s v="Spink"/>
    <x v="0"/>
    <n v="9"/>
    <s v="1"/>
    <n v="0.21"/>
    <n v="7.0000000000000007E-2"/>
    <n v="0.12"/>
    <n v="50590"/>
    <n v="1.2787536009528289"/>
    <n v="0.8"/>
  </r>
  <r>
    <n v="2424"/>
    <s v="South Dakota"/>
    <s v="Stanley"/>
    <x v="0"/>
    <n v="9"/>
    <s v="1"/>
    <n v="0.2"/>
    <n v="7.0000000000000007E-2"/>
    <n v="0.08"/>
    <n v="69991"/>
    <n v="0"/>
    <n v="0.81"/>
  </r>
  <r>
    <n v="2425"/>
    <s v="South Dakota"/>
    <s v="Sully"/>
    <x v="0"/>
    <n v="9"/>
    <s v="1"/>
    <n v="0.25"/>
    <n v="7.0000000000000007E-2"/>
    <n v="0.09"/>
    <n v="59457"/>
    <n v="0"/>
    <n v="0.77"/>
  </r>
  <r>
    <n v="2426"/>
    <s v="South Dakota"/>
    <s v="Todd"/>
    <x v="0"/>
    <n v="9"/>
    <s v="2"/>
    <n v="7.0000000000000007E-2"/>
    <n v="0.04"/>
    <n v="0.48"/>
    <n v="31876"/>
    <n v="1.5563025007672873"/>
    <n v="0.91"/>
  </r>
  <r>
    <n v="2427"/>
    <s v="South Dakota"/>
    <s v="Tripp"/>
    <x v="0"/>
    <n v="7"/>
    <s v="1"/>
    <n v="0.22"/>
    <n v="0.05"/>
    <n v="0.19"/>
    <n v="45710"/>
    <n v="2.0211892990699383"/>
    <n v="0.78"/>
  </r>
  <r>
    <n v="2428"/>
    <s v="South Dakota"/>
    <s v="Turner"/>
    <x v="0"/>
    <n v="3"/>
    <s v="1"/>
    <n v="0.21"/>
    <n v="7.0000000000000007E-2"/>
    <n v="0.09"/>
    <n v="62792"/>
    <n v="1.8129133566428555"/>
    <n v="0.81"/>
  </r>
  <r>
    <n v="2429"/>
    <s v="South Dakota"/>
    <s v="Union"/>
    <x v="0"/>
    <n v="3"/>
    <s v="2"/>
    <n v="0.18"/>
    <n v="7.0000000000000007E-2"/>
    <n v="0.06"/>
    <n v="80698"/>
    <n v="1.6127838567197355"/>
    <n v="0.84"/>
  </r>
  <r>
    <n v="2430"/>
    <s v="South Dakota"/>
    <s v="Walworth"/>
    <x v="0"/>
    <n v="7"/>
    <s v="1"/>
    <n v="0.23"/>
    <n v="0.08"/>
    <n v="0.15"/>
    <n v="48394"/>
    <n v="1.414973347970818"/>
    <n v="0.78"/>
  </r>
  <r>
    <n v="2431"/>
    <s v="South Dakota"/>
    <s v="Yankton"/>
    <x v="0"/>
    <n v="7"/>
    <s v="2"/>
    <n v="0.19"/>
    <n v="0.08"/>
    <n v="0.1"/>
    <n v="56535"/>
    <n v="2.4668676203541096"/>
    <n v="0.76"/>
  </r>
  <r>
    <n v="2432"/>
    <s v="South Dakota"/>
    <s v="Ziebach"/>
    <x v="0"/>
    <n v="8"/>
    <s v="1"/>
    <n v="0.1"/>
    <n v="0.03"/>
    <n v="0.44"/>
    <n v="32341"/>
    <n v="0"/>
    <n v="0.89"/>
  </r>
  <r>
    <n v="2433"/>
    <s v="Tennessee"/>
    <s v="Anderson"/>
    <x v="1"/>
    <n v="2"/>
    <s v="2"/>
    <n v="0.2"/>
    <n v="0.09"/>
    <n v="0.16"/>
    <n v="50672"/>
    <n v="2.3636119798921444"/>
    <n v="0.84"/>
  </r>
  <r>
    <n v="2434"/>
    <s v="Tennessee"/>
    <s v="Bedford"/>
    <x v="0"/>
    <n v="4"/>
    <s v="2"/>
    <n v="0.15"/>
    <n v="0.06"/>
    <n v="0.14000000000000001"/>
    <n v="49860"/>
    <n v="1.6989700043360187"/>
    <n v="0.88"/>
  </r>
  <r>
    <n v="2435"/>
    <s v="Tennessee"/>
    <s v="Benton"/>
    <x v="0"/>
    <n v="7"/>
    <s v="2"/>
    <n v="0.24"/>
    <n v="0.09"/>
    <n v="0.19"/>
    <n v="38940"/>
    <n v="1.414973347970818"/>
    <n v="0.81"/>
  </r>
  <r>
    <n v="2436"/>
    <s v="Tennessee"/>
    <s v="Bledsoe"/>
    <x v="0"/>
    <n v="8"/>
    <s v="2"/>
    <n v="0.18"/>
    <n v="0.05"/>
    <n v="0.22"/>
    <n v="40195"/>
    <n v="1.414973347970818"/>
    <n v="0.68"/>
  </r>
  <r>
    <n v="2437"/>
    <s v="Tennessee"/>
    <s v="Blount"/>
    <x v="0"/>
    <n v="2"/>
    <s v="3"/>
    <n v="0.2"/>
    <n v="0.08"/>
    <n v="0.1"/>
    <n v="57939"/>
    <n v="2.4409090820652177"/>
    <n v="0.82"/>
  </r>
  <r>
    <n v="2438"/>
    <s v="Tennessee"/>
    <s v="Bradley"/>
    <x v="0"/>
    <n v="3"/>
    <s v="3"/>
    <n v="0.17"/>
    <n v="0.06"/>
    <n v="0.14000000000000001"/>
    <n v="50427"/>
    <n v="2.271841606536499"/>
    <n v="0.84"/>
  </r>
  <r>
    <n v="2439"/>
    <s v="Tennessee"/>
    <s v="Campbell"/>
    <x v="0"/>
    <n v="2"/>
    <s v="2"/>
    <n v="0.21"/>
    <n v="7.0000000000000007E-2"/>
    <n v="0.21"/>
    <n v="39443"/>
    <n v="2.3263358609287512"/>
    <n v="0.85"/>
  </r>
  <r>
    <n v="2440"/>
    <s v="Tennessee"/>
    <s v="Cannon"/>
    <x v="0"/>
    <n v="1"/>
    <s v="2"/>
    <n v="0.18"/>
    <n v="7.0000000000000007E-2"/>
    <n v="0.14000000000000001"/>
    <n v="51859"/>
    <n v="1.7853298350107671"/>
    <n v="0.85"/>
  </r>
  <r>
    <n v="2441"/>
    <s v="Tennessee"/>
    <s v="Carroll"/>
    <x v="0"/>
    <n v="6"/>
    <s v="2"/>
    <n v="0.2"/>
    <n v="7.0000000000000007E-2"/>
    <n v="0.18"/>
    <n v="42025"/>
    <n v="1.5563025007672873"/>
    <n v="0.81"/>
  </r>
  <r>
    <n v="2442"/>
    <s v="Tennessee"/>
    <s v="Carter"/>
    <x v="0"/>
    <n v="3"/>
    <s v="2"/>
    <n v="0.22"/>
    <n v="0.08"/>
    <n v="0.19"/>
    <n v="39202"/>
    <n v="1.8750612633917001"/>
    <n v="0.82"/>
  </r>
  <r>
    <n v="2443"/>
    <s v="Tennessee"/>
    <s v="Cheatham"/>
    <x v="0"/>
    <n v="1"/>
    <s v="2"/>
    <n v="0.15"/>
    <n v="7.0000000000000007E-2"/>
    <n v="0.1"/>
    <n v="63241"/>
    <n v="1.1139433523068367"/>
    <n v="0.88"/>
  </r>
  <r>
    <n v="2444"/>
    <s v="Tennessee"/>
    <s v="Chester"/>
    <x v="0"/>
    <n v="3"/>
    <s v="2"/>
    <n v="0.17"/>
    <n v="7.0000000000000007E-2"/>
    <n v="0.15"/>
    <n v="47508"/>
    <n v="0"/>
    <n v="0.81"/>
  </r>
  <r>
    <n v="2445"/>
    <s v="Tennessee"/>
    <s v="Claiborne"/>
    <x v="0"/>
    <n v="6"/>
    <s v="2"/>
    <n v="0.2"/>
    <n v="0.06"/>
    <n v="0.22"/>
    <n v="37987"/>
    <n v="2.0253058652647704"/>
    <n v="0.83"/>
  </r>
  <r>
    <n v="2446"/>
    <s v="Tennessee"/>
    <s v="Clay"/>
    <x v="0"/>
    <n v="9"/>
    <s v="1"/>
    <n v="0.24"/>
    <n v="7.0000000000000007E-2"/>
    <n v="0.21"/>
    <n v="34238"/>
    <n v="0"/>
    <n v="0.8"/>
  </r>
  <r>
    <n v="2447"/>
    <s v="Tennessee"/>
    <s v="Cocke"/>
    <x v="0"/>
    <n v="6"/>
    <s v="2"/>
    <n v="0.21"/>
    <n v="0.08"/>
    <n v="0.22"/>
    <n v="36192"/>
    <n v="1.6812412373755872"/>
    <n v="0.85"/>
  </r>
  <r>
    <n v="2448"/>
    <s v="Tennessee"/>
    <s v="Coffee"/>
    <x v="0"/>
    <n v="4"/>
    <s v="2"/>
    <n v="0.17"/>
    <n v="0.08"/>
    <n v="0.16"/>
    <n v="49494"/>
    <n v="2.2355284469075487"/>
    <n v="0.86"/>
  </r>
  <r>
    <n v="2449"/>
    <s v="Tennessee"/>
    <s v="Crockett"/>
    <x v="0"/>
    <n v="3"/>
    <s v="2"/>
    <n v="0.19"/>
    <n v="0.06"/>
    <n v="0.19"/>
    <n v="44431"/>
    <n v="0"/>
    <n v="0.85"/>
  </r>
  <r>
    <n v="2450"/>
    <s v="Tennessee"/>
    <s v="Cumberland"/>
    <x v="0"/>
    <n v="4"/>
    <s v="2"/>
    <n v="0.31"/>
    <n v="0.11"/>
    <n v="0.14000000000000001"/>
    <n v="46527"/>
    <n v="1.9344984512435677"/>
    <n v="0.73"/>
  </r>
  <r>
    <n v="2451"/>
    <s v="Tennessee"/>
    <s v="Davidson"/>
    <x v="1"/>
    <n v="1"/>
    <s v="3"/>
    <n v="0.12"/>
    <n v="0.05"/>
    <n v="0.15"/>
    <n v="60799"/>
    <n v="3.6403820447095683"/>
    <n v="0.86"/>
  </r>
  <r>
    <n v="2452"/>
    <s v="Tennessee"/>
    <s v="Decatur"/>
    <x v="0"/>
    <n v="9"/>
    <s v="2"/>
    <n v="0.23"/>
    <n v="7.0000000000000007E-2"/>
    <n v="0.18"/>
    <n v="42905"/>
    <n v="1.6127838567197355"/>
    <n v="0.82"/>
  </r>
  <r>
    <n v="2453"/>
    <s v="Tennessee"/>
    <s v="DeKal"/>
    <x v="0"/>
    <n v="6"/>
    <s v="2"/>
    <n v="0.18"/>
    <n v="0.06"/>
    <n v="0.17"/>
    <n v="47420"/>
    <n v="1.7558748556724915"/>
    <n v="0.85"/>
  </r>
  <r>
    <n v="2454"/>
    <s v="Tennessee"/>
    <s v="Dickson"/>
    <x v="0"/>
    <n v="1"/>
    <s v="2"/>
    <n v="0.16"/>
    <n v="0.06"/>
    <n v="0.14000000000000001"/>
    <n v="56166"/>
    <n v="2.1172712956557644"/>
    <n v="0.87"/>
  </r>
  <r>
    <n v="2455"/>
    <s v="Tennessee"/>
    <s v="Dyer"/>
    <x v="0"/>
    <n v="5"/>
    <s v="2"/>
    <n v="0.18"/>
    <n v="0.06"/>
    <n v="0.18"/>
    <n v="44302"/>
    <n v="2.0969100130080562"/>
    <n v="0.86"/>
  </r>
  <r>
    <n v="2456"/>
    <s v="Tennessee"/>
    <s v="Fayette"/>
    <x v="0"/>
    <n v="1"/>
    <s v="2"/>
    <n v="0.21"/>
    <n v="7.0000000000000007E-2"/>
    <n v="0.13"/>
    <n v="59529"/>
    <n v="0"/>
    <n v="0.81"/>
  </r>
  <r>
    <n v="2457"/>
    <s v="Tennessee"/>
    <s v="Fentress"/>
    <x v="0"/>
    <n v="9"/>
    <s v="2"/>
    <n v="0.22"/>
    <n v="7.0000000000000007E-2"/>
    <n v="0.2"/>
    <n v="36687"/>
    <n v="0"/>
    <n v="0.84"/>
  </r>
  <r>
    <n v="2458"/>
    <s v="Tennessee"/>
    <s v="Franklin"/>
    <x v="0"/>
    <n v="6"/>
    <s v="2"/>
    <n v="0.2"/>
    <n v="0.08"/>
    <n v="0.15"/>
    <n v="50201"/>
    <n v="2.2810333672477277"/>
    <n v="0.79"/>
  </r>
  <r>
    <n v="2459"/>
    <s v="Tennessee"/>
    <s v="Gibson"/>
    <x v="0"/>
    <n v="4"/>
    <s v="2"/>
    <n v="0.18"/>
    <n v="7.0000000000000007E-2"/>
    <n v="0.16"/>
    <n v="42720"/>
    <n v="1.4623979978989561"/>
    <n v="0.86"/>
  </r>
  <r>
    <n v="2460"/>
    <s v="Tennessee"/>
    <s v="Giles"/>
    <x v="0"/>
    <n v="6"/>
    <s v="2"/>
    <n v="0.2"/>
    <n v="7.0000000000000007E-2"/>
    <n v="0.14000000000000001"/>
    <n v="48024"/>
    <n v="1.7558748556724915"/>
    <n v="0.83"/>
  </r>
  <r>
    <n v="2461"/>
    <s v="Tennessee"/>
    <s v="Grainger"/>
    <x v="0"/>
    <n v="2"/>
    <s v="2"/>
    <n v="0.2"/>
    <n v="0.06"/>
    <n v="0.18"/>
    <n v="41829"/>
    <n v="0"/>
    <n v="0.85"/>
  </r>
  <r>
    <n v="2462"/>
    <s v="Tennessee"/>
    <s v="Greene"/>
    <x v="0"/>
    <n v="4"/>
    <s v="2"/>
    <n v="0.22"/>
    <n v="0.08"/>
    <n v="0.15"/>
    <n v="44366"/>
    <n v="2.330413773349191"/>
    <n v="0.82"/>
  </r>
  <r>
    <n v="2463"/>
    <s v="Tennessee"/>
    <s v="Grundy"/>
    <x v="0"/>
    <n v="8"/>
    <s v="2"/>
    <n v="0.21"/>
    <n v="0.06"/>
    <n v="0.21"/>
    <n v="36317"/>
    <n v="0"/>
    <n v="0.84"/>
  </r>
  <r>
    <n v="2464"/>
    <s v="Tennessee"/>
    <s v="Hamblen"/>
    <x v="0"/>
    <n v="3"/>
    <s v="2"/>
    <n v="0.18"/>
    <n v="0.06"/>
    <n v="0.17"/>
    <n v="44040"/>
    <n v="2.12057393120585"/>
    <n v="0.85"/>
  </r>
  <r>
    <n v="2465"/>
    <s v="Tennessee"/>
    <s v="Hamilton"/>
    <x v="0"/>
    <n v="2"/>
    <s v="3"/>
    <n v="0.18"/>
    <n v="7.0000000000000007E-2"/>
    <n v="0.13"/>
    <n v="57196"/>
    <n v="3.327563260187278"/>
    <n v="0.83"/>
  </r>
  <r>
    <n v="2466"/>
    <s v="Tennessee"/>
    <s v="Hancock"/>
    <x v="0"/>
    <n v="8"/>
    <s v="1"/>
    <n v="0.21"/>
    <n v="0.04"/>
    <n v="0.28999999999999998"/>
    <n v="30691"/>
    <n v="1.0413926851582251"/>
    <n v="0.82"/>
  </r>
  <r>
    <n v="2467"/>
    <s v="Tennessee"/>
    <s v="Hardeman"/>
    <x v="0"/>
    <n v="6"/>
    <s v="2"/>
    <n v="0.18"/>
    <n v="0.06"/>
    <n v="0.2"/>
    <n v="37834"/>
    <n v="2.2455126678141499"/>
    <n v="0.73"/>
  </r>
  <r>
    <n v="2468"/>
    <s v="Tennessee"/>
    <s v="Hardin"/>
    <x v="0"/>
    <n v="6"/>
    <s v="2"/>
    <n v="0.23"/>
    <n v="0.08"/>
    <n v="0.2"/>
    <n v="37690"/>
    <n v="2.0899051114393981"/>
    <n v="0.82"/>
  </r>
  <r>
    <n v="2469"/>
    <s v="Tennessee"/>
    <s v="Hawkins"/>
    <x v="0"/>
    <n v="2"/>
    <s v="2"/>
    <n v="0.21"/>
    <n v="7.0000000000000007E-2"/>
    <n v="0.18"/>
    <n v="42188"/>
    <n v="1.3617278360175928"/>
    <n v="0.85"/>
  </r>
  <r>
    <n v="2470"/>
    <s v="Tennessee"/>
    <s v="Haywood"/>
    <x v="0"/>
    <n v="6"/>
    <s v="2"/>
    <n v="0.19"/>
    <n v="0.06"/>
    <n v="0.2"/>
    <n v="39574"/>
    <n v="0"/>
    <n v="0.85"/>
  </r>
  <r>
    <n v="2471"/>
    <s v="Tennessee"/>
    <s v="Henderson"/>
    <x v="0"/>
    <n v="6"/>
    <s v="2"/>
    <n v="0.18"/>
    <n v="0.06"/>
    <n v="0.18"/>
    <n v="43491"/>
    <n v="1.6627578316815741"/>
    <n v="0.86"/>
  </r>
  <r>
    <n v="2472"/>
    <s v="Tennessee"/>
    <s v="Henry"/>
    <x v="0"/>
    <n v="7"/>
    <s v="2"/>
    <n v="0.23"/>
    <n v="0.09"/>
    <n v="0.18"/>
    <n v="43159"/>
    <n v="2.307496037913213"/>
    <n v="0.8"/>
  </r>
  <r>
    <n v="2473"/>
    <s v="Tennessee"/>
    <s v="Hickman"/>
    <x v="0"/>
    <n v="1"/>
    <s v="2"/>
    <n v="0.18"/>
    <n v="0.06"/>
    <n v="0.15"/>
    <n v="44684"/>
    <n v="1.8195439355418688"/>
    <n v="0.81"/>
  </r>
  <r>
    <n v="2474"/>
    <s v="Tennessee"/>
    <s v="Houston"/>
    <x v="0"/>
    <n v="8"/>
    <s v="1"/>
    <n v="0.21"/>
    <n v="0.08"/>
    <n v="0.16"/>
    <n v="44688"/>
    <n v="1.2041199826559248"/>
    <n v="0.83"/>
  </r>
  <r>
    <n v="2475"/>
    <s v="Tennessee"/>
    <s v="Humphreys"/>
    <x v="0"/>
    <n v="6"/>
    <s v="2"/>
    <n v="0.2"/>
    <n v="0.08"/>
    <n v="0.13"/>
    <n v="48056"/>
    <n v="1.414973347970818"/>
    <n v="0.83"/>
  </r>
  <r>
    <n v="2476"/>
    <s v="Tennessee"/>
    <s v="Jackson"/>
    <x v="0"/>
    <n v="8"/>
    <s v="2"/>
    <n v="0.22"/>
    <n v="7.0000000000000007E-2"/>
    <n v="0.19"/>
    <n v="37563"/>
    <n v="0"/>
    <n v="0.82"/>
  </r>
  <r>
    <n v="2477"/>
    <s v="Tennessee"/>
    <s v="Jefferson"/>
    <x v="0"/>
    <n v="3"/>
    <s v="2"/>
    <n v="0.2"/>
    <n v="7.0000000000000007E-2"/>
    <n v="0.13"/>
    <n v="49611"/>
    <n v="1.7403626894942439"/>
    <n v="0.83"/>
  </r>
  <r>
    <n v="2478"/>
    <s v="Tennessee"/>
    <s v="Johnson"/>
    <x v="0"/>
    <n v="6"/>
    <s v="2"/>
    <n v="0.23"/>
    <n v="0.08"/>
    <n v="0.19"/>
    <n v="35778"/>
    <n v="0.47712125471966244"/>
    <n v="0.74"/>
  </r>
  <r>
    <n v="2479"/>
    <s v="Tennessee"/>
    <s v="Knox"/>
    <x v="1"/>
    <n v="2"/>
    <s v="3"/>
    <n v="0.16"/>
    <n v="7.0000000000000007E-2"/>
    <n v="0.13"/>
    <n v="55874"/>
    <n v="3.2076343673889616"/>
    <n v="0.85"/>
  </r>
  <r>
    <n v="2480"/>
    <s v="Tennessee"/>
    <s v="Lake"/>
    <x v="0"/>
    <n v="9"/>
    <s v="1"/>
    <n v="0.16"/>
    <n v="0.04"/>
    <n v="0.24"/>
    <n v="33709"/>
    <n v="0"/>
    <n v="0.56999999999999995"/>
  </r>
  <r>
    <n v="2481"/>
    <s v="Tennessee"/>
    <s v="Lauderdale"/>
    <x v="0"/>
    <n v="6"/>
    <s v="2"/>
    <n v="0.16"/>
    <n v="0.05"/>
    <n v="0.23"/>
    <n v="38849"/>
    <n v="0"/>
    <n v="0.81"/>
  </r>
  <r>
    <n v="2482"/>
    <s v="Tennessee"/>
    <s v="Lawrence"/>
    <x v="0"/>
    <n v="6"/>
    <s v="2"/>
    <n v="0.18"/>
    <n v="0.06"/>
    <n v="0.17"/>
    <n v="43651"/>
    <n v="2"/>
    <n v="0.86"/>
  </r>
  <r>
    <n v="2483"/>
    <s v="Tennessee"/>
    <s v="Lewis"/>
    <x v="0"/>
    <n v="6"/>
    <s v="2"/>
    <n v="0.21"/>
    <n v="0.06"/>
    <n v="0.17"/>
    <n v="40541"/>
    <n v="0"/>
    <n v="0.83"/>
  </r>
  <r>
    <n v="2484"/>
    <s v="Tennessee"/>
    <s v="Lincoln"/>
    <x v="0"/>
    <n v="6"/>
    <s v="2"/>
    <n v="0.19"/>
    <n v="7.0000000000000007E-2"/>
    <n v="0.14000000000000001"/>
    <n v="51249"/>
    <n v="2.4969296480732148"/>
    <n v="0.84"/>
  </r>
  <r>
    <n v="2485"/>
    <s v="Tennessee"/>
    <s v="Loudon"/>
    <x v="0"/>
    <n v="2"/>
    <s v="2"/>
    <n v="0.26"/>
    <n v="0.09"/>
    <n v="0.09"/>
    <n v="58186"/>
    <n v="1.4913616938342726"/>
    <n v="0.77"/>
  </r>
  <r>
    <n v="2486"/>
    <s v="Tennessee"/>
    <s v="McMinn"/>
    <x v="0"/>
    <n v="4"/>
    <s v="2"/>
    <n v="0.2"/>
    <n v="7.0000000000000007E-2"/>
    <n v="0.16"/>
    <n v="46029"/>
    <n v="1.8061799739838871"/>
    <n v="0.84"/>
  </r>
  <r>
    <n v="2487"/>
    <s v="Tennessee"/>
    <s v="McNairy"/>
    <x v="0"/>
    <n v="6"/>
    <s v="2"/>
    <n v="0.21"/>
    <n v="7.0000000000000007E-2"/>
    <n v="0.17"/>
    <n v="39859"/>
    <n v="0"/>
    <n v="0.84"/>
  </r>
  <r>
    <n v="2488"/>
    <s v="Tennessee"/>
    <s v="Macon"/>
    <x v="0"/>
    <n v="1"/>
    <s v="2"/>
    <n v="0.16"/>
    <n v="0.05"/>
    <n v="0.18"/>
    <n v="42265"/>
    <n v="1.414973347970818"/>
    <n v="0.88"/>
  </r>
  <r>
    <n v="2489"/>
    <s v="Tennessee"/>
    <s v="Madison"/>
    <x v="0"/>
    <n v="3"/>
    <s v="2"/>
    <n v="0.17"/>
    <n v="0.06"/>
    <n v="0.17"/>
    <n v="46651"/>
    <n v="2.8438554226231609"/>
    <n v="0.83"/>
  </r>
  <r>
    <n v="2490"/>
    <s v="Tennessee"/>
    <s v="Marion"/>
    <x v="0"/>
    <n v="2"/>
    <s v="2"/>
    <n v="0.2"/>
    <n v="0.06"/>
    <n v="0.15"/>
    <n v="50819"/>
    <n v="0"/>
    <n v="0.84"/>
  </r>
  <r>
    <n v="2491"/>
    <s v="Tennessee"/>
    <s v="Marshall"/>
    <x v="0"/>
    <n v="6"/>
    <s v="2"/>
    <n v="0.16"/>
    <n v="0.06"/>
    <n v="0.14000000000000001"/>
    <n v="51868"/>
    <n v="1.1139433523068367"/>
    <n v="0.87"/>
  </r>
  <r>
    <n v="2492"/>
    <s v="Tennessee"/>
    <s v="Maury"/>
    <x v="0"/>
    <n v="1"/>
    <s v="2"/>
    <n v="0.16"/>
    <n v="0.06"/>
    <n v="0.11"/>
    <n v="57337"/>
    <n v="2.3729120029701067"/>
    <n v="0.87"/>
  </r>
  <r>
    <n v="2493"/>
    <s v="Tennessee"/>
    <s v="Meigs"/>
    <x v="0"/>
    <n v="8"/>
    <s v="2"/>
    <n v="0.21"/>
    <n v="0.06"/>
    <n v="0.17"/>
    <n v="50565"/>
    <n v="0"/>
    <n v="0.83"/>
  </r>
  <r>
    <n v="2494"/>
    <s v="Tennessee"/>
    <s v="Monroe"/>
    <x v="0"/>
    <n v="6"/>
    <s v="2"/>
    <n v="0.21"/>
    <n v="0.08"/>
    <n v="0.15"/>
    <n v="45566"/>
    <n v="1.7781512503836436"/>
    <n v="0.82"/>
  </r>
  <r>
    <n v="2495"/>
    <s v="Tennessee"/>
    <s v="Montgomery"/>
    <x v="0"/>
    <n v="2"/>
    <s v="3"/>
    <n v="0.09"/>
    <n v="0.15"/>
    <n v="0.12"/>
    <n v="56102"/>
    <n v="2.4377505628203879"/>
    <n v="0.91"/>
  </r>
  <r>
    <n v="2496"/>
    <s v="Tennessee"/>
    <s v="Moore"/>
    <x v="0"/>
    <n v="9"/>
    <s v="1"/>
    <n v="0.22"/>
    <n v="0.08"/>
    <n v="0.09"/>
    <n v="58234"/>
    <n v="0"/>
    <n v="0.81"/>
  </r>
  <r>
    <n v="2497"/>
    <s v="Tennessee"/>
    <s v="Morgan"/>
    <x v="0"/>
    <n v="2"/>
    <s v="2"/>
    <n v="0.18"/>
    <n v="0.08"/>
    <n v="0.18"/>
    <n v="40397"/>
    <n v="0"/>
    <n v="0.77"/>
  </r>
  <r>
    <n v="2498"/>
    <s v="Tennessee"/>
    <s v="Obion"/>
    <x v="0"/>
    <n v="7"/>
    <s v="2"/>
    <n v="0.2"/>
    <n v="7.0000000000000007E-2"/>
    <n v="0.17"/>
    <n v="42532"/>
    <n v="1.8061799739838871"/>
    <n v="0.83"/>
  </r>
  <r>
    <n v="2499"/>
    <s v="Tennessee"/>
    <s v="Overton"/>
    <x v="0"/>
    <n v="7"/>
    <s v="2"/>
    <n v="0.21"/>
    <n v="0.06"/>
    <n v="0.15"/>
    <n v="42149"/>
    <n v="1.919078092376074"/>
    <n v="0.83"/>
  </r>
  <r>
    <n v="2500"/>
    <s v="Tennessee"/>
    <s v="Perry"/>
    <x v="0"/>
    <n v="8"/>
    <s v="1"/>
    <n v="0.21"/>
    <n v="7.0000000000000007E-2"/>
    <n v="0.17"/>
    <n v="41960"/>
    <n v="1.7323937598229686"/>
    <n v="0.83"/>
  </r>
  <r>
    <n v="2501"/>
    <s v="Tennessee"/>
    <s v="Pickett"/>
    <x v="0"/>
    <n v="9"/>
    <s v="1"/>
    <n v="0.28000000000000003"/>
    <n v="0.09"/>
    <n v="0.16"/>
    <n v="40182"/>
    <n v="0"/>
    <n v="0.78"/>
  </r>
  <r>
    <n v="2502"/>
    <s v="Tennessee"/>
    <s v="Polk"/>
    <x v="0"/>
    <n v="3"/>
    <s v="2"/>
    <n v="0.21"/>
    <n v="7.0000000000000007E-2"/>
    <n v="0.16"/>
    <n v="41968"/>
    <n v="0"/>
    <n v="0.83"/>
  </r>
  <r>
    <n v="2503"/>
    <s v="Tennessee"/>
    <s v="Putnam"/>
    <x v="0"/>
    <n v="4"/>
    <s v="2"/>
    <n v="0.17"/>
    <n v="0.06"/>
    <n v="0.14000000000000001"/>
    <n v="45512"/>
    <n v="2.4502491083193609"/>
    <n v="0.84"/>
  </r>
  <r>
    <n v="2504"/>
    <s v="Tennessee"/>
    <s v="Rhea"/>
    <x v="0"/>
    <n v="6"/>
    <s v="2"/>
    <n v="0.19"/>
    <n v="7.0000000000000007E-2"/>
    <n v="0.18"/>
    <n v="44132"/>
    <n v="1.414973347970818"/>
    <n v="0.83"/>
  </r>
  <r>
    <n v="2505"/>
    <s v="Tennessee"/>
    <s v="Roane"/>
    <x v="0"/>
    <n v="2"/>
    <s v="2"/>
    <n v="0.23"/>
    <n v="0.09"/>
    <n v="0.15"/>
    <n v="54440"/>
    <n v="1.7242758696007889"/>
    <n v="0.82"/>
  </r>
  <r>
    <n v="2506"/>
    <s v="Tennessee"/>
    <s v="Robertson"/>
    <x v="0"/>
    <n v="1"/>
    <s v="2"/>
    <n v="0.15"/>
    <n v="0.06"/>
    <n v="0.1"/>
    <n v="66006"/>
    <n v="1.9084850188786497"/>
    <n v="0.88"/>
  </r>
  <r>
    <n v="2507"/>
    <s v="Tennessee"/>
    <s v="Rutherford"/>
    <x v="1"/>
    <n v="1"/>
    <s v="3"/>
    <n v="0.1"/>
    <n v="0.06"/>
    <n v="0.1"/>
    <n v="64170"/>
    <n v="2.6893088591236203"/>
    <n v="0.91"/>
  </r>
  <r>
    <n v="2508"/>
    <s v="Tennessee"/>
    <s v="Scott"/>
    <x v="0"/>
    <n v="6"/>
    <s v="2"/>
    <n v="0.17"/>
    <n v="0.05"/>
    <n v="0.21"/>
    <n v="35685"/>
    <n v="1.414973347970818"/>
    <n v="0.89"/>
  </r>
  <r>
    <n v="2509"/>
    <s v="Tennessee"/>
    <s v="Sequatchie"/>
    <x v="0"/>
    <n v="2"/>
    <s v="2"/>
    <n v="0.2"/>
    <n v="7.0000000000000007E-2"/>
    <n v="0.16"/>
    <n v="49707"/>
    <n v="0"/>
    <n v="0.86"/>
  </r>
  <r>
    <n v="2510"/>
    <s v="Tennessee"/>
    <s v="Sevier"/>
    <x v="0"/>
    <n v="4"/>
    <s v="2"/>
    <n v="0.2"/>
    <n v="0.08"/>
    <n v="0.14000000000000001"/>
    <n v="47202"/>
    <n v="2.1105897102992488"/>
    <n v="0.83"/>
  </r>
  <r>
    <n v="2511"/>
    <s v="Tennessee"/>
    <s v="Shelby"/>
    <x v="1"/>
    <n v="1"/>
    <s v="3"/>
    <n v="0.14000000000000001"/>
    <n v="0.06"/>
    <n v="0.21"/>
    <n v="47924"/>
    <n v="3.6320521667058099"/>
    <n v="0.87"/>
  </r>
  <r>
    <n v="2512"/>
    <s v="Tennessee"/>
    <s v="Smith"/>
    <x v="0"/>
    <n v="1"/>
    <s v="2"/>
    <n v="0.17"/>
    <n v="0.06"/>
    <n v="0.14000000000000001"/>
    <n v="50704"/>
    <n v="1.5563025007672873"/>
    <n v="0.86"/>
  </r>
  <r>
    <n v="2513"/>
    <s v="Tennessee"/>
    <s v="Stewart"/>
    <x v="0"/>
    <n v="8"/>
    <s v="2"/>
    <n v="0.2"/>
    <n v="0.12"/>
    <n v="0.14000000000000001"/>
    <n v="46565"/>
    <n v="0"/>
    <n v="0.84"/>
  </r>
  <r>
    <n v="2514"/>
    <s v="Tennessee"/>
    <s v="Sullivan"/>
    <x v="1"/>
    <n v="2"/>
    <s v="3"/>
    <n v="0.22"/>
    <n v="0.08"/>
    <n v="0.16"/>
    <n v="46024"/>
    <n v="2.9518230353159121"/>
    <n v="0.82"/>
  </r>
  <r>
    <n v="2515"/>
    <s v="Tennessee"/>
    <s v="Sumner"/>
    <x v="0"/>
    <n v="1"/>
    <s v="3"/>
    <n v="0.16"/>
    <n v="7.0000000000000007E-2"/>
    <n v="0.09"/>
    <n v="66171"/>
    <n v="2.3729120029701067"/>
    <n v="0.87"/>
  </r>
  <r>
    <n v="2516"/>
    <s v="Tennessee"/>
    <s v="Tipton"/>
    <x v="0"/>
    <n v="1"/>
    <s v="2"/>
    <n v="0.14000000000000001"/>
    <n v="7.0000000000000007E-2"/>
    <n v="0.12"/>
    <n v="60874"/>
    <n v="1.7075701760979363"/>
    <n v="0.88"/>
  </r>
  <r>
    <n v="2517"/>
    <s v="Tennessee"/>
    <s v="Trousdale"/>
    <x v="0"/>
    <n v="1"/>
    <s v="2"/>
    <n v="0.13"/>
    <n v="0.05"/>
    <n v="0.14000000000000001"/>
    <n v="49280"/>
    <n v="1.414973347970818"/>
    <n v="0.68"/>
  </r>
  <r>
    <n v="2518"/>
    <s v="Tennessee"/>
    <s v="Unicoi"/>
    <x v="0"/>
    <n v="3"/>
    <s v="2"/>
    <n v="0.23"/>
    <n v="0.09"/>
    <n v="0.16"/>
    <n v="43688"/>
    <n v="1.9777236052888478"/>
    <n v="0.82"/>
  </r>
  <r>
    <n v="2519"/>
    <s v="Tennessee"/>
    <s v="Union"/>
    <x v="0"/>
    <n v="2"/>
    <s v="2"/>
    <n v="0.18"/>
    <n v="7.0000000000000007E-2"/>
    <n v="0.2"/>
    <n v="40322"/>
    <n v="0"/>
    <n v="0.86"/>
  </r>
  <r>
    <n v="2520"/>
    <s v="Tennessee"/>
    <s v="Van Buren"/>
    <x v="0"/>
    <n v="9"/>
    <s v="1"/>
    <n v="0.24"/>
    <n v="0.08"/>
    <n v="0.16"/>
    <n v="38265"/>
    <n v="0"/>
    <n v="0.8"/>
  </r>
  <r>
    <n v="2521"/>
    <s v="Tennessee"/>
    <s v="Warren"/>
    <x v="0"/>
    <n v="6"/>
    <s v="2"/>
    <n v="0.18"/>
    <n v="0.06"/>
    <n v="0.22"/>
    <n v="42475"/>
    <n v="1.9344984512435677"/>
    <n v="0.86"/>
  </r>
  <r>
    <n v="2522"/>
    <s v="Tennessee"/>
    <s v="Washington"/>
    <x v="1"/>
    <n v="3"/>
    <s v="3"/>
    <n v="0.18"/>
    <n v="0.08"/>
    <n v="0.14000000000000001"/>
    <n v="49242"/>
    <n v="2.9122220565324155"/>
    <n v="0.83"/>
  </r>
  <r>
    <n v="2523"/>
    <s v="Tennessee"/>
    <s v="Wayne"/>
    <x v="0"/>
    <n v="8"/>
    <s v="2"/>
    <n v="0.19"/>
    <n v="0.06"/>
    <n v="0.19"/>
    <n v="38879"/>
    <n v="1.414973347970818"/>
    <n v="0.73"/>
  </r>
  <r>
    <n v="2524"/>
    <s v="Tennessee"/>
    <s v="Weakley"/>
    <x v="0"/>
    <n v="7"/>
    <s v="2"/>
    <n v="0.19"/>
    <n v="7.0000000000000007E-2"/>
    <n v="0.19"/>
    <n v="42351"/>
    <n v="1.9912260756924949"/>
    <n v="0.81"/>
  </r>
  <r>
    <n v="2525"/>
    <s v="Tennessee"/>
    <s v="White"/>
    <x v="0"/>
    <n v="7"/>
    <s v="2"/>
    <n v="0.2"/>
    <n v="7.0000000000000007E-2"/>
    <n v="0.17"/>
    <n v="42603"/>
    <n v="1.7853298350107671"/>
    <n v="0.84"/>
  </r>
  <r>
    <n v="2526"/>
    <s v="Tennessee"/>
    <s v="Williamson"/>
    <x v="0"/>
    <n v="1"/>
    <s v="3"/>
    <n v="0.13"/>
    <n v="0.05"/>
    <n v="0.04"/>
    <n v="115930"/>
    <n v="2.5514499979728753"/>
    <n v="0.89"/>
  </r>
  <r>
    <n v="2527"/>
    <s v="Tennessee"/>
    <s v="Wilson"/>
    <x v="0"/>
    <n v="1"/>
    <s v="3"/>
    <n v="0.16"/>
    <n v="7.0000000000000007E-2"/>
    <n v="0.08"/>
    <n v="76507"/>
    <n v="2.3909351071033793"/>
    <n v="0.87"/>
  </r>
  <r>
    <n v="2528"/>
    <s v="Texas"/>
    <s v="Anderson"/>
    <x v="0"/>
    <n v="7"/>
    <s v="2"/>
    <n v="0.15"/>
    <n v="0.06"/>
    <n v="0.15"/>
    <n v="45969"/>
    <n v="2.0827853703164503"/>
    <n v="0.65"/>
  </r>
  <r>
    <n v="2529"/>
    <s v="Texas"/>
    <s v="Andrews"/>
    <x v="0"/>
    <n v="6"/>
    <s v="2"/>
    <n v="0.1"/>
    <n v="0.04"/>
    <n v="0.11"/>
    <n v="84946"/>
    <n v="1.5440680443502757"/>
    <n v="0.91"/>
  </r>
  <r>
    <n v="2530"/>
    <s v="Texas"/>
    <s v="Angelina"/>
    <x v="0"/>
    <n v="5"/>
    <s v="2"/>
    <n v="0.16"/>
    <n v="0.06"/>
    <n v="0.17"/>
    <n v="46653"/>
    <n v="2.5670263661590602"/>
    <n v="0.85"/>
  </r>
  <r>
    <n v="2531"/>
    <s v="Texas"/>
    <s v="Aransas"/>
    <x v="0"/>
    <n v="2"/>
    <s v="2"/>
    <n v="0.3"/>
    <n v="0.11"/>
    <n v="0.2"/>
    <n v="46912"/>
    <n v="0"/>
    <n v="0.72"/>
  </r>
  <r>
    <n v="2532"/>
    <s v="Texas"/>
    <s v="Archer"/>
    <x v="0"/>
    <n v="3"/>
    <s v="1"/>
    <n v="0.2"/>
    <n v="0.06"/>
    <n v="0.1"/>
    <n v="61190"/>
    <n v="0"/>
    <n v="0.83"/>
  </r>
  <r>
    <n v="2533"/>
    <s v="Texas"/>
    <s v="Armstrong"/>
    <x v="0"/>
    <n v="2"/>
    <s v="1"/>
    <n v="0.24"/>
    <n v="7.0000000000000007E-2"/>
    <n v="0.1"/>
    <n v="57210"/>
    <n v="0"/>
    <n v="0.77"/>
  </r>
  <r>
    <n v="2534"/>
    <s v="Texas"/>
    <s v="Atascosa"/>
    <x v="0"/>
    <n v="1"/>
    <s v="2"/>
    <n v="0.15"/>
    <n v="0.06"/>
    <n v="0.16"/>
    <n v="50594"/>
    <n v="1.7160033436347992"/>
    <n v="0.88"/>
  </r>
  <r>
    <n v="2535"/>
    <s v="Texas"/>
    <s v="Austin"/>
    <x v="0"/>
    <n v="1"/>
    <s v="2"/>
    <n v="0.19"/>
    <n v="0.05"/>
    <n v="0.1"/>
    <n v="59942"/>
    <n v="1.0413926851582251"/>
    <n v="0.83"/>
  </r>
  <r>
    <n v="2536"/>
    <s v="Texas"/>
    <s v="Bailey"/>
    <x v="0"/>
    <n v="7"/>
    <s v="1"/>
    <n v="0.15"/>
    <n v="0.04"/>
    <n v="0.15"/>
    <n v="45051"/>
    <n v="1.414973347970818"/>
    <n v="0.85"/>
  </r>
  <r>
    <n v="2537"/>
    <s v="Texas"/>
    <s v="Bandera"/>
    <x v="0"/>
    <n v="1"/>
    <s v="2"/>
    <n v="0.27"/>
    <n v="0.12"/>
    <n v="0.13"/>
    <n v="53008"/>
    <n v="0"/>
    <n v="0.75"/>
  </r>
  <r>
    <n v="2538"/>
    <s v="Texas"/>
    <s v="Bastrop"/>
    <x v="0"/>
    <n v="1"/>
    <s v="2"/>
    <n v="0.15"/>
    <n v="7.0000000000000007E-2"/>
    <n v="0.12"/>
    <n v="61883"/>
    <n v="0.77815125038364363"/>
    <n v="0.85"/>
  </r>
  <r>
    <n v="2539"/>
    <s v="Texas"/>
    <s v="Baylor"/>
    <x v="0"/>
    <n v="8"/>
    <s v="1"/>
    <n v="0.24"/>
    <n v="0.06"/>
    <n v="0.16"/>
    <n v="41180"/>
    <n v="1.6127838567197355"/>
    <n v="0.81"/>
  </r>
  <r>
    <n v="2540"/>
    <s v="Texas"/>
    <s v="Bee"/>
    <x v="0"/>
    <n v="6"/>
    <s v="2"/>
    <n v="0.12"/>
    <n v="0.06"/>
    <n v="0.2"/>
    <n v="41806"/>
    <n v="1.6989700043360187"/>
    <n v="0.66"/>
  </r>
  <r>
    <n v="2541"/>
    <s v="Texas"/>
    <s v="Bell"/>
    <x v="1"/>
    <n v="2"/>
    <s v="3"/>
    <n v="0.11"/>
    <n v="0.16"/>
    <n v="0.13"/>
    <n v="54292"/>
    <n v="3.4278105726759902"/>
    <n v="0.9"/>
  </r>
  <r>
    <n v="2542"/>
    <s v="Texas"/>
    <s v="Bexar"/>
    <x v="1"/>
    <n v="1"/>
    <s v="4"/>
    <n v="0.12"/>
    <n v="0.08"/>
    <n v="0.17"/>
    <n v="54210"/>
    <n v="3.8799555851227492"/>
    <n v="0.88"/>
  </r>
  <r>
    <n v="2543"/>
    <s v="Texas"/>
    <s v="Blanco"/>
    <x v="0"/>
    <n v="8"/>
    <s v="2"/>
    <n v="0.24"/>
    <n v="0.09"/>
    <n v="0.1"/>
    <n v="64832"/>
    <n v="0"/>
    <n v="0.78"/>
  </r>
  <r>
    <n v="2544"/>
    <s v="Texas"/>
    <s v="Borden"/>
    <x v="0"/>
    <n v="8"/>
    <s v="1"/>
    <n v="0.25"/>
    <n v="0.08"/>
    <n v="0.1"/>
    <n v="66101"/>
    <n v="0"/>
    <n v="0.76"/>
  </r>
  <r>
    <n v="2545"/>
    <s v="Texas"/>
    <s v="Bosque"/>
    <x v="0"/>
    <n v="6"/>
    <s v="2"/>
    <n v="0.25"/>
    <n v="0.08"/>
    <n v="0.15"/>
    <n v="48460"/>
    <n v="1.414973347970818"/>
    <n v="0.78"/>
  </r>
  <r>
    <n v="2546"/>
    <s v="Texas"/>
    <s v="Bowie"/>
    <x v="0"/>
    <n v="3"/>
    <s v="2"/>
    <n v="0.17"/>
    <n v="0.08"/>
    <n v="0.18"/>
    <n v="47339"/>
    <n v="2.828015064223977"/>
    <n v="0.81"/>
  </r>
  <r>
    <n v="2547"/>
    <s v="Texas"/>
    <s v="Brazoria"/>
    <x v="0"/>
    <n v="1"/>
    <s v="3"/>
    <n v="0.12"/>
    <n v="0.05"/>
    <n v="0.1"/>
    <n v="74225"/>
    <n v="2.3242824552976926"/>
    <n v="0.87"/>
  </r>
  <r>
    <n v="2548"/>
    <s v="Texas"/>
    <s v="Brazos"/>
    <x v="0"/>
    <n v="3"/>
    <s v="3"/>
    <n v="0.09"/>
    <n v="0.04"/>
    <n v="0.22"/>
    <n v="50113"/>
    <n v="2.7831886910752575"/>
    <n v="0.86"/>
  </r>
  <r>
    <n v="2549"/>
    <s v="Texas"/>
    <s v="Brewster"/>
    <x v="0"/>
    <n v="7"/>
    <s v="1"/>
    <n v="0.23"/>
    <n v="0.09"/>
    <n v="0.16"/>
    <n v="45670"/>
    <n v="1.414973347970818"/>
    <n v="0.78"/>
  </r>
  <r>
    <n v="2550"/>
    <s v="Texas"/>
    <s v="Briscoe"/>
    <x v="0"/>
    <n v="9"/>
    <s v="1"/>
    <n v="0.26"/>
    <n v="0.05"/>
    <n v="0.16"/>
    <n v="44409"/>
    <n v="0"/>
    <n v="0.76"/>
  </r>
  <r>
    <n v="2551"/>
    <s v="Texas"/>
    <s v="Brooks"/>
    <x v="0"/>
    <n v="7"/>
    <s v="1"/>
    <n v="0.18"/>
    <n v="0.04"/>
    <n v="0.31"/>
    <n v="30116"/>
    <n v="0"/>
    <n v="0.84"/>
  </r>
  <r>
    <n v="2552"/>
    <s v="Texas"/>
    <s v="Brown"/>
    <x v="0"/>
    <n v="5"/>
    <s v="2"/>
    <n v="0.2"/>
    <n v="0.08"/>
    <n v="0.13"/>
    <n v="47097"/>
    <n v="2.1875207208364631"/>
    <n v="0.81"/>
  </r>
  <r>
    <n v="2553"/>
    <s v="Texas"/>
    <s v="Burleson"/>
    <x v="0"/>
    <n v="3"/>
    <s v="2"/>
    <n v="0.2"/>
    <n v="7.0000000000000007E-2"/>
    <n v="0.15"/>
    <n v="53626"/>
    <n v="1.1139433523068367"/>
    <n v="0.82"/>
  </r>
  <r>
    <n v="2554"/>
    <s v="Texas"/>
    <s v="Burnet"/>
    <x v="0"/>
    <n v="6"/>
    <s v="2"/>
    <n v="0.22"/>
    <n v="0.08"/>
    <n v="0.11"/>
    <n v="56696"/>
    <n v="1.8195439355418688"/>
    <n v="0.78"/>
  </r>
  <r>
    <n v="2555"/>
    <s v="Texas"/>
    <s v="Caldwell"/>
    <x v="0"/>
    <n v="1"/>
    <s v="2"/>
    <n v="0.14000000000000001"/>
    <n v="0.06"/>
    <n v="0.14000000000000001"/>
    <n v="52588"/>
    <n v="1.7781512503836436"/>
    <n v="0.85"/>
  </r>
  <r>
    <n v="2556"/>
    <s v="Texas"/>
    <s v="Calhoun"/>
    <x v="0"/>
    <n v="6"/>
    <s v="2"/>
    <n v="0.18"/>
    <n v="0.06"/>
    <n v="0.14000000000000001"/>
    <n v="52085"/>
    <n v="1.414973347970818"/>
    <n v="0.84"/>
  </r>
  <r>
    <n v="2557"/>
    <s v="Texas"/>
    <s v="Callahan"/>
    <x v="0"/>
    <n v="3"/>
    <s v="2"/>
    <n v="0.21"/>
    <n v="0.09"/>
    <n v="0.12"/>
    <n v="50330"/>
    <n v="0"/>
    <n v="0.82"/>
  </r>
  <r>
    <n v="2558"/>
    <s v="Texas"/>
    <s v="Cameron"/>
    <x v="0"/>
    <n v="2"/>
    <s v="3"/>
    <n v="0.14000000000000001"/>
    <n v="0.04"/>
    <n v="0.28000000000000003"/>
    <n v="38106"/>
    <n v="3.0557604646877348"/>
    <n v="0.87"/>
  </r>
  <r>
    <n v="2559"/>
    <s v="Texas"/>
    <s v="Camp"/>
    <x v="0"/>
    <n v="6"/>
    <s v="2"/>
    <n v="0.19"/>
    <n v="7.0000000000000007E-2"/>
    <n v="0.19"/>
    <n v="43714"/>
    <n v="1.414973347970818"/>
    <n v="0.84"/>
  </r>
  <r>
    <n v="2560"/>
    <s v="Texas"/>
    <s v="Carson"/>
    <x v="0"/>
    <n v="2"/>
    <s v="1"/>
    <n v="0.2"/>
    <n v="7.0000000000000007E-2"/>
    <n v="0.09"/>
    <n v="64799"/>
    <n v="0"/>
    <n v="0.83"/>
  </r>
  <r>
    <n v="2561"/>
    <s v="Texas"/>
    <s v="Cass"/>
    <x v="0"/>
    <n v="6"/>
    <s v="2"/>
    <n v="0.22"/>
    <n v="0.08"/>
    <n v="0.2"/>
    <n v="44154"/>
    <n v="0"/>
    <n v="0.82"/>
  </r>
  <r>
    <n v="2562"/>
    <s v="Texas"/>
    <s v="Castro"/>
    <x v="0"/>
    <n v="6"/>
    <s v="1"/>
    <n v="0.16"/>
    <n v="0.03"/>
    <n v="0.17"/>
    <n v="45689"/>
    <n v="1.255272505103306"/>
    <n v="0.85"/>
  </r>
  <r>
    <n v="2563"/>
    <s v="Texas"/>
    <s v="Chambers"/>
    <x v="0"/>
    <n v="1"/>
    <s v="2"/>
    <n v="0.12"/>
    <n v="0.05"/>
    <n v="0.08"/>
    <n v="89513"/>
    <n v="1.5563025007672873"/>
    <n v="0.9"/>
  </r>
  <r>
    <n v="2564"/>
    <s v="Texas"/>
    <s v="Cherokee"/>
    <x v="0"/>
    <n v="6"/>
    <s v="2"/>
    <n v="0.18"/>
    <n v="0.06"/>
    <n v="0.16"/>
    <n v="43483"/>
    <n v="2.510545010206612"/>
    <n v="0.81"/>
  </r>
  <r>
    <n v="2565"/>
    <s v="Texas"/>
    <s v="Childress"/>
    <x v="0"/>
    <n v="7"/>
    <s v="1"/>
    <n v="0.15"/>
    <n v="0.04"/>
    <n v="0.16"/>
    <n v="42291"/>
    <n v="1.5563025007672873"/>
    <n v="0.64"/>
  </r>
  <r>
    <n v="2566"/>
    <s v="Texas"/>
    <s v="Clay"/>
    <x v="0"/>
    <n v="3"/>
    <s v="2"/>
    <n v="0.23"/>
    <n v="0.08"/>
    <n v="0.11"/>
    <n v="58356"/>
    <n v="1.414973347970818"/>
    <n v="0.8"/>
  </r>
  <r>
    <n v="2567"/>
    <s v="Texas"/>
    <s v="Cochran"/>
    <x v="0"/>
    <n v="9"/>
    <s v="1"/>
    <n v="0.16"/>
    <n v="0.04"/>
    <n v="0.21"/>
    <n v="42873"/>
    <n v="1.146128035678238"/>
    <n v="0.84"/>
  </r>
  <r>
    <n v="2568"/>
    <s v="Texas"/>
    <s v="Coke"/>
    <x v="0"/>
    <n v="8"/>
    <s v="1"/>
    <n v="0.27"/>
    <n v="0.08"/>
    <n v="0.14000000000000001"/>
    <n v="44804"/>
    <n v="0"/>
    <n v="0.75"/>
  </r>
  <r>
    <n v="2569"/>
    <s v="Texas"/>
    <s v="Coleman"/>
    <x v="0"/>
    <n v="6"/>
    <s v="1"/>
    <n v="0.25"/>
    <n v="0.08"/>
    <n v="0.19"/>
    <n v="39484"/>
    <n v="1.414973347970818"/>
    <n v="0.78"/>
  </r>
  <r>
    <n v="2570"/>
    <s v="Texas"/>
    <s v="Collin"/>
    <x v="1"/>
    <n v="1"/>
    <s v="4"/>
    <n v="0.11"/>
    <n v="0.04"/>
    <n v="0.06"/>
    <n v="96936"/>
    <n v="3.3248994970523134"/>
    <n v="0.9"/>
  </r>
  <r>
    <n v="2571"/>
    <s v="Texas"/>
    <s v="Collingsworth"/>
    <x v="0"/>
    <n v="9"/>
    <s v="1"/>
    <n v="0.19"/>
    <n v="0.06"/>
    <n v="0.17"/>
    <n v="39536"/>
    <n v="1.146128035678238"/>
    <n v="0.82"/>
  </r>
  <r>
    <n v="2572"/>
    <s v="Texas"/>
    <s v="Colorado"/>
    <x v="0"/>
    <n v="6"/>
    <s v="2"/>
    <n v="0.22"/>
    <n v="0.06"/>
    <n v="0.13"/>
    <n v="48258"/>
    <n v="1.7323937598229686"/>
    <n v="0.8"/>
  </r>
  <r>
    <n v="2573"/>
    <s v="Texas"/>
    <s v="Comal"/>
    <x v="0"/>
    <n v="1"/>
    <s v="3"/>
    <n v="0.18"/>
    <n v="0.09"/>
    <n v="7.0000000000000007E-2"/>
    <n v="76523"/>
    <n v="2.1789769472931693"/>
    <n v="0.84"/>
  </r>
  <r>
    <n v="2574"/>
    <s v="Texas"/>
    <s v="Comanche"/>
    <x v="0"/>
    <n v="7"/>
    <s v="2"/>
    <n v="0.24"/>
    <n v="7.0000000000000007E-2"/>
    <n v="0.16"/>
    <n v="52251"/>
    <n v="1.3802112417116059"/>
    <n v="0.78"/>
  </r>
  <r>
    <n v="2575"/>
    <s v="Texas"/>
    <s v="Concho"/>
    <x v="0"/>
    <n v="8"/>
    <s v="1"/>
    <n v="0.18"/>
    <n v="0.04"/>
    <n v="0.16"/>
    <n v="40987"/>
    <n v="1.2304489213782739"/>
    <n v="0.46"/>
  </r>
  <r>
    <n v="2576"/>
    <s v="Texas"/>
    <s v="Cooke"/>
    <x v="0"/>
    <n v="6"/>
    <s v="2"/>
    <n v="0.19"/>
    <n v="7.0000000000000007E-2"/>
    <n v="0.15"/>
    <n v="52047"/>
    <n v="1.8260748027008264"/>
    <n v="0.83"/>
  </r>
  <r>
    <n v="2577"/>
    <s v="Texas"/>
    <s v="Coryell"/>
    <x v="0"/>
    <n v="2"/>
    <s v="2"/>
    <n v="0.1"/>
    <n v="0.16"/>
    <n v="0.13"/>
    <n v="48099"/>
    <n v="1.414973347970818"/>
    <n v="0.77"/>
  </r>
  <r>
    <n v="2578"/>
    <s v="Texas"/>
    <s v="Cottle"/>
    <x v="0"/>
    <n v="9"/>
    <s v="1"/>
    <n v="0.24"/>
    <n v="0.04"/>
    <n v="0.21"/>
    <n v="38304"/>
    <n v="0"/>
    <n v="0.8"/>
  </r>
  <r>
    <n v="2579"/>
    <s v="Texas"/>
    <s v="Crane"/>
    <x v="0"/>
    <n v="6"/>
    <s v="1"/>
    <n v="0.12"/>
    <n v="0.03"/>
    <n v="0.1"/>
    <n v="61987"/>
    <n v="1.0413926851582251"/>
    <n v="0.89"/>
  </r>
  <r>
    <n v="2580"/>
    <s v="Texas"/>
    <s v="Crockett"/>
    <x v="0"/>
    <n v="7"/>
    <s v="1"/>
    <n v="0.18"/>
    <n v="0.05"/>
    <n v="0.15"/>
    <n v="49117"/>
    <n v="0"/>
    <n v="0.84"/>
  </r>
  <r>
    <n v="2581"/>
    <s v="Texas"/>
    <s v="Crosby"/>
    <x v="0"/>
    <n v="2"/>
    <s v="1"/>
    <n v="0.19"/>
    <n v="0.04"/>
    <n v="0.23"/>
    <n v="37911"/>
    <n v="0.90308998699194354"/>
    <n v="0.84"/>
  </r>
  <r>
    <n v="2582"/>
    <s v="Texas"/>
    <s v="Culberson"/>
    <x v="0"/>
    <n v="9"/>
    <s v="1"/>
    <n v="0.21"/>
    <n v="0.05"/>
    <n v="0.2"/>
    <n v="42164"/>
    <n v="1.1760912590556813"/>
    <n v="0.8"/>
  </r>
  <r>
    <n v="2583"/>
    <s v="Texas"/>
    <s v="Dallam"/>
    <x v="0"/>
    <n v="7"/>
    <s v="1"/>
    <n v="0.11"/>
    <n v="0.05"/>
    <n v="0.12"/>
    <n v="50587"/>
    <n v="1.3424226808222062"/>
    <n v="0.89"/>
  </r>
  <r>
    <n v="2584"/>
    <s v="Texas"/>
    <s v="Dallas"/>
    <x v="1"/>
    <n v="1"/>
    <s v="4"/>
    <n v="0.11"/>
    <n v="0.04"/>
    <n v="0.14000000000000001"/>
    <n v="59838"/>
    <n v="3.9212181211949502"/>
    <n v="0.9"/>
  </r>
  <r>
    <n v="2585"/>
    <s v="Texas"/>
    <s v="Dawson"/>
    <x v="0"/>
    <n v="7"/>
    <s v="2"/>
    <n v="0.15"/>
    <n v="0.04"/>
    <n v="0.2"/>
    <n v="43726"/>
    <n v="1.3617278360175928"/>
    <n v="0.77"/>
  </r>
  <r>
    <n v="2586"/>
    <s v="Texas"/>
    <s v="Deaf Smith"/>
    <x v="0"/>
    <n v="6"/>
    <s v="2"/>
    <n v="0.13"/>
    <n v="0.03"/>
    <n v="0.17"/>
    <n v="44230"/>
    <n v="1.6020599913279623"/>
    <n v="0.88"/>
  </r>
  <r>
    <n v="2587"/>
    <s v="Texas"/>
    <s v="Delta"/>
    <x v="0"/>
    <n v="8"/>
    <s v="1"/>
    <n v="0.21"/>
    <n v="0.08"/>
    <n v="0.17"/>
    <n v="44410"/>
    <n v="0"/>
    <n v="0.83"/>
  </r>
  <r>
    <n v="2588"/>
    <s v="Texas"/>
    <s v="Denton"/>
    <x v="1"/>
    <n v="1"/>
    <s v="3"/>
    <n v="0.1"/>
    <n v="0.05"/>
    <n v="7.0000000000000007E-2"/>
    <n v="88384"/>
    <n v="3.1451964061141817"/>
    <n v="0.9"/>
  </r>
  <r>
    <n v="2589"/>
    <s v="Texas"/>
    <s v="DeWitt"/>
    <x v="0"/>
    <n v="6"/>
    <s v="2"/>
    <n v="0.2"/>
    <n v="0.06"/>
    <n v="0.17"/>
    <n v="49208"/>
    <n v="1.3979400086720377"/>
    <n v="0.75"/>
  </r>
  <r>
    <n v="2590"/>
    <s v="Texas"/>
    <s v="Dickens"/>
    <x v="0"/>
    <n v="8"/>
    <s v="1"/>
    <n v="0.23"/>
    <n v="7.0000000000000007E-2"/>
    <n v="0.17"/>
    <n v="39627"/>
    <n v="0"/>
    <n v="0.66"/>
  </r>
  <r>
    <n v="2591"/>
    <s v="Texas"/>
    <s v="Dimmit"/>
    <x v="0"/>
    <n v="6"/>
    <s v="2"/>
    <n v="0.17"/>
    <n v="0.04"/>
    <n v="0.24"/>
    <n v="37177"/>
    <n v="1.5563025007672873"/>
    <n v="0.85"/>
  </r>
  <r>
    <n v="2592"/>
    <s v="Texas"/>
    <s v="Donley"/>
    <x v="0"/>
    <n v="8"/>
    <s v="1"/>
    <n v="0.24"/>
    <n v="7.0000000000000007E-2"/>
    <n v="0.17"/>
    <n v="40945"/>
    <n v="0"/>
    <n v="0.72"/>
  </r>
  <r>
    <n v="2593"/>
    <s v="Texas"/>
    <s v="Duval"/>
    <x v="0"/>
    <n v="7"/>
    <s v="2"/>
    <n v="0.18"/>
    <n v="0.05"/>
    <n v="0.24"/>
    <n v="35156"/>
    <n v="0"/>
    <n v="0.79"/>
  </r>
  <r>
    <n v="2594"/>
    <s v="Texas"/>
    <s v="Eastland"/>
    <x v="0"/>
    <n v="6"/>
    <s v="2"/>
    <n v="0.22"/>
    <n v="7.0000000000000007E-2"/>
    <n v="0.18"/>
    <n v="44773"/>
    <n v="1.5440680443502757"/>
    <n v="0.78"/>
  </r>
  <r>
    <n v="2595"/>
    <s v="Texas"/>
    <s v="Ector"/>
    <x v="0"/>
    <n v="3"/>
    <s v="3"/>
    <n v="0.1"/>
    <n v="0.04"/>
    <n v="0.13"/>
    <n v="60431"/>
    <n v="2.79309160017658"/>
    <n v="0.91"/>
  </r>
  <r>
    <n v="2596"/>
    <s v="Texas"/>
    <s v="Edwards"/>
    <x v="0"/>
    <n v="9"/>
    <s v="1"/>
    <n v="0.28999999999999998"/>
    <n v="0.06"/>
    <n v="0.22"/>
    <n v="37812"/>
    <n v="0"/>
    <n v="0.73"/>
  </r>
  <r>
    <n v="2597"/>
    <s v="Texas"/>
    <s v="Ellis"/>
    <x v="1"/>
    <n v="1"/>
    <s v="3"/>
    <n v="0.13"/>
    <n v="0.06"/>
    <n v="0.09"/>
    <n v="76792"/>
    <n v="2.27415784926368"/>
    <n v="0.89"/>
  </r>
  <r>
    <n v="2598"/>
    <s v="Texas"/>
    <s v="El Paso"/>
    <x v="0"/>
    <n v="2"/>
    <s v="3"/>
    <n v="0.12"/>
    <n v="7.0000000000000007E-2"/>
    <n v="0.2"/>
    <n v="43948"/>
    <n v="3.3705130895985924"/>
    <n v="0.88"/>
  </r>
  <r>
    <n v="2599"/>
    <s v="Texas"/>
    <s v="Erath"/>
    <x v="0"/>
    <n v="4"/>
    <s v="2"/>
    <n v="0.14000000000000001"/>
    <n v="0.05"/>
    <n v="0.16"/>
    <n v="47087"/>
    <n v="1.7075701760979363"/>
    <n v="0.8"/>
  </r>
  <r>
    <n v="2600"/>
    <s v="Texas"/>
    <s v="Falls"/>
    <x v="0"/>
    <n v="2"/>
    <s v="2"/>
    <n v="0.18"/>
    <n v="7.0000000000000007E-2"/>
    <n v="0.19"/>
    <n v="37428"/>
    <n v="1.5185139398778875"/>
    <n v="0.74"/>
  </r>
  <r>
    <n v="2601"/>
    <s v="Texas"/>
    <s v="Fannin"/>
    <x v="0"/>
    <n v="6"/>
    <s v="2"/>
    <n v="0.19"/>
    <n v="0.08"/>
    <n v="0.13"/>
    <n v="53111"/>
    <n v="1.414973347970818"/>
    <n v="0.78"/>
  </r>
  <r>
    <n v="2602"/>
    <s v="Texas"/>
    <s v="Fayette"/>
    <x v="0"/>
    <n v="6"/>
    <s v="2"/>
    <n v="0.25"/>
    <n v="7.0000000000000007E-2"/>
    <n v="0.13"/>
    <n v="55776"/>
    <n v="1.5910646070264991"/>
    <n v="0.76"/>
  </r>
  <r>
    <n v="2603"/>
    <s v="Texas"/>
    <s v="Fisher"/>
    <x v="0"/>
    <n v="8"/>
    <s v="1"/>
    <n v="0.25"/>
    <n v="7.0000000000000007E-2"/>
    <n v="0.15"/>
    <n v="45261"/>
    <n v="1.1760912590556813"/>
    <n v="0.78"/>
  </r>
  <r>
    <n v="2604"/>
    <s v="Texas"/>
    <s v="Floyd"/>
    <x v="0"/>
    <n v="6"/>
    <s v="1"/>
    <n v="0.19"/>
    <n v="0.05"/>
    <n v="0.21"/>
    <n v="39891"/>
    <n v="1.414973347970818"/>
    <n v="0.83"/>
  </r>
  <r>
    <n v="2605"/>
    <s v="Texas"/>
    <s v="Foard"/>
    <x v="0"/>
    <n v="9"/>
    <s v="1"/>
    <n v="0.26"/>
    <n v="7.0000000000000007E-2"/>
    <n v="0.18"/>
    <n v="37648"/>
    <n v="0"/>
    <n v="0.78"/>
  </r>
  <r>
    <n v="2606"/>
    <s v="Texas"/>
    <s v="Fort Bend"/>
    <x v="0"/>
    <n v="1"/>
    <s v="3"/>
    <n v="0.11"/>
    <n v="0.03"/>
    <n v="0.08"/>
    <n v="92310"/>
    <n v="3.1055101847699738"/>
    <n v="0.9"/>
  </r>
  <r>
    <n v="2607"/>
    <s v="Texas"/>
    <s v="Franklin"/>
    <x v="0"/>
    <n v="7"/>
    <s v="2"/>
    <n v="0.22"/>
    <n v="7.0000000000000007E-2"/>
    <n v="0.15"/>
    <n v="48222"/>
    <n v="0"/>
    <n v="0.81"/>
  </r>
  <r>
    <n v="2608"/>
    <s v="Texas"/>
    <s v="Freestone"/>
    <x v="0"/>
    <n v="7"/>
    <s v="2"/>
    <n v="0.2"/>
    <n v="7.0000000000000007E-2"/>
    <n v="0.13"/>
    <n v="49317"/>
    <n v="1.1760912590556813"/>
    <n v="0.76"/>
  </r>
  <r>
    <n v="2609"/>
    <s v="Texas"/>
    <s v="Frio"/>
    <x v="0"/>
    <n v="6"/>
    <s v="2"/>
    <n v="0.12"/>
    <n v="0.03"/>
    <n v="0.23"/>
    <n v="41038"/>
    <n v="1.3617278360175928"/>
    <n v="0.73"/>
  </r>
  <r>
    <n v="2610"/>
    <s v="Texas"/>
    <s v="Gaines"/>
    <x v="0"/>
    <n v="7"/>
    <s v="2"/>
    <n v="0.09"/>
    <n v="0.02"/>
    <n v="0.15"/>
    <n v="56321"/>
    <n v="1.414973347970818"/>
    <n v="0.92"/>
  </r>
  <r>
    <n v="2611"/>
    <s v="Texas"/>
    <s v="Galveston"/>
    <x v="0"/>
    <n v="1"/>
    <s v="3"/>
    <n v="0.14000000000000001"/>
    <n v="7.0000000000000007E-2"/>
    <n v="0.12"/>
    <n v="71959"/>
    <n v="2.725094521081469"/>
    <n v="0.87"/>
  </r>
  <r>
    <n v="2612"/>
    <s v="Texas"/>
    <s v="Garza"/>
    <x v="0"/>
    <n v="6"/>
    <s v="1"/>
    <n v="0.11"/>
    <n v="0.03"/>
    <n v="0.17"/>
    <n v="46490"/>
    <n v="0"/>
    <n v="0.57999999999999996"/>
  </r>
  <r>
    <n v="2613"/>
    <s v="Texas"/>
    <s v="Gillespie"/>
    <x v="0"/>
    <n v="7"/>
    <s v="2"/>
    <n v="0.3"/>
    <n v="0.08"/>
    <n v="0.09"/>
    <n v="61433"/>
    <n v="1.7634279935629373"/>
    <n v="0.72"/>
  </r>
  <r>
    <n v="2614"/>
    <s v="Texas"/>
    <s v="Glasscock"/>
    <x v="0"/>
    <n v="8"/>
    <s v="1"/>
    <n v="0.15"/>
    <n v="0.04"/>
    <n v="0.1"/>
    <n v="83330"/>
    <n v="0"/>
    <n v="0.85"/>
  </r>
  <r>
    <n v="2615"/>
    <s v="Texas"/>
    <s v="Goliad"/>
    <x v="0"/>
    <n v="3"/>
    <s v="1"/>
    <n v="0.23"/>
    <n v="7.0000000000000007E-2"/>
    <n v="0.14000000000000001"/>
    <n v="55008"/>
    <n v="0"/>
    <n v="0.79"/>
  </r>
  <r>
    <n v="2616"/>
    <s v="Texas"/>
    <s v="Gonzales"/>
    <x v="0"/>
    <n v="6"/>
    <s v="2"/>
    <n v="0.17"/>
    <n v="0.06"/>
    <n v="0.17"/>
    <n v="49829"/>
    <n v="1.5314789170422551"/>
    <n v="0.85"/>
  </r>
  <r>
    <n v="2617"/>
    <s v="Texas"/>
    <s v="Gray"/>
    <x v="0"/>
    <n v="6"/>
    <s v="2"/>
    <n v="0.16"/>
    <n v="0.06"/>
    <n v="0.15"/>
    <n v="49121"/>
    <n v="1.8633228601204559"/>
    <n v="0.79"/>
  </r>
  <r>
    <n v="2618"/>
    <s v="Texas"/>
    <s v="Grayson"/>
    <x v="0"/>
    <n v="3"/>
    <s v="3"/>
    <n v="0.18"/>
    <n v="0.08"/>
    <n v="0.12"/>
    <n v="51403"/>
    <n v="2.7458551951737289"/>
    <n v="0.84"/>
  </r>
  <r>
    <n v="2619"/>
    <s v="Texas"/>
    <s v="Gregg"/>
    <x v="0"/>
    <n v="3"/>
    <s v="3"/>
    <n v="0.15"/>
    <n v="7.0000000000000007E-2"/>
    <n v="0.15"/>
    <n v="50610"/>
    <n v="2.5575072019056577"/>
    <n v="0.85"/>
  </r>
  <r>
    <n v="2620"/>
    <s v="Texas"/>
    <s v="Grimes"/>
    <x v="0"/>
    <n v="6"/>
    <s v="2"/>
    <n v="0.17"/>
    <n v="0.06"/>
    <n v="0.16"/>
    <n v="49498"/>
    <n v="1.2787536009528289"/>
    <n v="0.76"/>
  </r>
  <r>
    <n v="2621"/>
    <s v="Texas"/>
    <s v="Guadalupe"/>
    <x v="0"/>
    <n v="1"/>
    <s v="3"/>
    <n v="0.14000000000000001"/>
    <n v="0.1"/>
    <n v="0.08"/>
    <n v="73864"/>
    <n v="1.9590413923210936"/>
    <n v="0.88"/>
  </r>
  <r>
    <n v="2622"/>
    <s v="Texas"/>
    <s v="Hale"/>
    <x v="0"/>
    <n v="4"/>
    <s v="2"/>
    <n v="0.13"/>
    <n v="0.04"/>
    <n v="0.17"/>
    <n v="42782"/>
    <n v="1.9493900066449128"/>
    <n v="0.81"/>
  </r>
  <r>
    <n v="2623"/>
    <s v="Texas"/>
    <s v="Hall"/>
    <x v="0"/>
    <n v="9"/>
    <s v="1"/>
    <n v="0.23"/>
    <n v="0.06"/>
    <n v="0.24"/>
    <n v="32597"/>
    <n v="0"/>
    <n v="0.79"/>
  </r>
  <r>
    <n v="2624"/>
    <s v="Texas"/>
    <s v="Hamilton"/>
    <x v="0"/>
    <n v="6"/>
    <s v="1"/>
    <n v="0.25"/>
    <n v="0.08"/>
    <n v="0.14000000000000001"/>
    <n v="49210"/>
    <n v="1.414973347970818"/>
    <n v="0.78"/>
  </r>
  <r>
    <n v="2625"/>
    <s v="Texas"/>
    <s v="Hansford"/>
    <x v="0"/>
    <n v="7"/>
    <s v="1"/>
    <n v="0.15"/>
    <n v="0.04"/>
    <n v="0.11"/>
    <n v="57240"/>
    <n v="1.1760912590556813"/>
    <n v="0.86"/>
  </r>
  <r>
    <n v="2626"/>
    <s v="Texas"/>
    <s v="Hardeman"/>
    <x v="0"/>
    <n v="9"/>
    <s v="1"/>
    <n v="0.22"/>
    <n v="0.06"/>
    <n v="0.17"/>
    <n v="42469"/>
    <n v="1.505149978319906"/>
    <n v="0.81"/>
  </r>
  <r>
    <n v="2627"/>
    <s v="Texas"/>
    <s v="Hardin"/>
    <x v="0"/>
    <n v="2"/>
    <s v="2"/>
    <n v="0.17"/>
    <n v="7.0000000000000007E-2"/>
    <n v="0.12"/>
    <n v="60909"/>
    <n v="0"/>
    <n v="0.86"/>
  </r>
  <r>
    <n v="2628"/>
    <s v="Texas"/>
    <s v="Harris"/>
    <x v="1"/>
    <n v="1"/>
    <s v="4"/>
    <n v="0.11"/>
    <n v="0.04"/>
    <n v="0.16"/>
    <n v="60241"/>
    <n v="4.1666077030839102"/>
    <n v="0.9"/>
  </r>
  <r>
    <n v="2629"/>
    <s v="Texas"/>
    <s v="Harrison"/>
    <x v="0"/>
    <n v="4"/>
    <s v="2"/>
    <n v="0.17"/>
    <n v="7.0000000000000007E-2"/>
    <n v="0.14000000000000001"/>
    <n v="50131"/>
    <n v="2.6424645202421213"/>
    <n v="0.85"/>
  </r>
  <r>
    <n v="2630"/>
    <s v="Texas"/>
    <s v="Hartley"/>
    <x v="0"/>
    <n v="7"/>
    <s v="1"/>
    <n v="0.15"/>
    <n v="0.04"/>
    <n v="0.08"/>
    <n v="72451"/>
    <n v="0"/>
    <n v="0.67"/>
  </r>
  <r>
    <n v="2631"/>
    <s v="Texas"/>
    <s v="Haskell"/>
    <x v="0"/>
    <n v="6"/>
    <s v="1"/>
    <n v="0.22"/>
    <n v="0.05"/>
    <n v="0.21"/>
    <n v="40880"/>
    <n v="1.2041199826559248"/>
    <n v="0.72"/>
  </r>
  <r>
    <n v="2632"/>
    <s v="Texas"/>
    <s v="Hays"/>
    <x v="0"/>
    <n v="1"/>
    <s v="3"/>
    <n v="0.11"/>
    <n v="0.05"/>
    <n v="0.13"/>
    <n v="68180"/>
    <n v="2.5118833609788744"/>
    <n v="0.87"/>
  </r>
  <r>
    <n v="2633"/>
    <s v="Texas"/>
    <s v="Hemphill"/>
    <x v="0"/>
    <n v="7"/>
    <s v="1"/>
    <n v="0.14000000000000001"/>
    <n v="0.05"/>
    <n v="0.1"/>
    <n v="66849"/>
    <n v="1.3010299956639813"/>
    <n v="0.86"/>
  </r>
  <r>
    <n v="2634"/>
    <s v="Texas"/>
    <s v="Henderson"/>
    <x v="0"/>
    <n v="4"/>
    <s v="2"/>
    <n v="0.22"/>
    <n v="0.08"/>
    <n v="0.19"/>
    <n v="43337"/>
    <n v="2.1072099696478683"/>
    <n v="0.81"/>
  </r>
  <r>
    <n v="2635"/>
    <s v="Texas"/>
    <s v="Hidalgo"/>
    <x v="0"/>
    <n v="2"/>
    <s v="3"/>
    <n v="0.11"/>
    <n v="0.02"/>
    <n v="0.3"/>
    <n v="38785"/>
    <n v="3.340047317661393"/>
    <n v="0.89"/>
  </r>
  <r>
    <n v="2636"/>
    <s v="Texas"/>
    <s v="Hill"/>
    <x v="0"/>
    <n v="6"/>
    <s v="2"/>
    <n v="0.21"/>
    <n v="7.0000000000000007E-2"/>
    <n v="0.12"/>
    <n v="48670"/>
    <n v="1.7923916894982539"/>
    <n v="0.82"/>
  </r>
  <r>
    <n v="2637"/>
    <s v="Texas"/>
    <s v="Hockley"/>
    <x v="0"/>
    <n v="6"/>
    <s v="2"/>
    <n v="0.15"/>
    <n v="0.05"/>
    <n v="0.19"/>
    <n v="46764"/>
    <n v="1.4313637641589874"/>
    <n v="0.84"/>
  </r>
  <r>
    <n v="2638"/>
    <s v="Texas"/>
    <s v="Hood"/>
    <x v="0"/>
    <n v="1"/>
    <s v="2"/>
    <n v="0.25"/>
    <n v="0.09"/>
    <n v="0.1"/>
    <n v="60917"/>
    <n v="1.8692317197309762"/>
    <n v="0.77"/>
  </r>
  <r>
    <n v="2639"/>
    <s v="Texas"/>
    <s v="Hopkins"/>
    <x v="0"/>
    <n v="6"/>
    <s v="2"/>
    <n v="0.18"/>
    <n v="0.06"/>
    <n v="0.14000000000000001"/>
    <n v="52079"/>
    <n v="1.7558748556724915"/>
    <n v="0.84"/>
  </r>
  <r>
    <n v="2640"/>
    <s v="Texas"/>
    <s v="Houston"/>
    <x v="0"/>
    <n v="7"/>
    <s v="2"/>
    <n v="0.22"/>
    <n v="0.08"/>
    <n v="0.23"/>
    <n v="39533"/>
    <n v="0"/>
    <n v="0.7"/>
  </r>
  <r>
    <n v="2641"/>
    <s v="Texas"/>
    <s v="Howard"/>
    <x v="0"/>
    <n v="4"/>
    <s v="2"/>
    <n v="0.13"/>
    <n v="0.06"/>
    <n v="0.17"/>
    <n v="50423"/>
    <n v="2.6148972160331345"/>
    <n v="0.74"/>
  </r>
  <r>
    <n v="2642"/>
    <s v="Texas"/>
    <s v="Hudspeth"/>
    <x v="0"/>
    <n v="2"/>
    <s v="1"/>
    <n v="0.15"/>
    <n v="0.05"/>
    <n v="0.17"/>
    <n v="42671"/>
    <n v="0"/>
    <n v="0.85"/>
  </r>
  <r>
    <n v="2643"/>
    <s v="Texas"/>
    <s v="Hunt"/>
    <x v="0"/>
    <n v="1"/>
    <s v="2"/>
    <n v="0.16"/>
    <n v="7.0000000000000007E-2"/>
    <n v="0.13"/>
    <n v="53360"/>
    <n v="2.4683473304121573"/>
    <n v="0.85"/>
  </r>
  <r>
    <n v="2644"/>
    <s v="Texas"/>
    <s v="Hutchinson"/>
    <x v="0"/>
    <n v="6"/>
    <s v="2"/>
    <n v="0.17"/>
    <n v="0.06"/>
    <n v="0.13"/>
    <n v="54351"/>
    <n v="1.255272505103306"/>
    <n v="0.85"/>
  </r>
  <r>
    <n v="2645"/>
    <s v="Texas"/>
    <s v="Irion"/>
    <x v="0"/>
    <n v="3"/>
    <s v="1"/>
    <n v="0.21"/>
    <n v="7.0000000000000007E-2"/>
    <n v="0.08"/>
    <n v="56775"/>
    <n v="0"/>
    <n v="0.81"/>
  </r>
  <r>
    <n v="2646"/>
    <s v="Texas"/>
    <s v="Jack"/>
    <x v="0"/>
    <n v="6"/>
    <s v="1"/>
    <n v="0.17"/>
    <n v="0.05"/>
    <n v="0.15"/>
    <n v="48780"/>
    <n v="1.255272505103306"/>
    <n v="0.72"/>
  </r>
  <r>
    <n v="2647"/>
    <s v="Texas"/>
    <s v="Jackson"/>
    <x v="0"/>
    <n v="6"/>
    <s v="2"/>
    <n v="0.18"/>
    <n v="0.05"/>
    <n v="0.13"/>
    <n v="54088"/>
    <n v="1.255272505103306"/>
    <n v="0.84"/>
  </r>
  <r>
    <n v="2648"/>
    <s v="Texas"/>
    <s v="Jasper"/>
    <x v="0"/>
    <n v="6"/>
    <s v="2"/>
    <n v="0.2"/>
    <n v="7.0000000000000007E-2"/>
    <n v="0.19"/>
    <n v="47551"/>
    <n v="1.6127838567197355"/>
    <n v="0.82"/>
  </r>
  <r>
    <n v="2649"/>
    <s v="Texas"/>
    <s v="Jeff Davis"/>
    <x v="0"/>
    <n v="9"/>
    <s v="1"/>
    <n v="0.35"/>
    <n v="0.1"/>
    <n v="0.13"/>
    <n v="51343"/>
    <n v="0"/>
    <n v="0.63"/>
  </r>
  <r>
    <n v="2650"/>
    <s v="Texas"/>
    <s v="Jefferson"/>
    <x v="0"/>
    <n v="2"/>
    <s v="3"/>
    <n v="0.14000000000000001"/>
    <n v="0.06"/>
    <n v="0.18"/>
    <n v="48121"/>
    <n v="3.0153597554092144"/>
    <n v="0.82"/>
  </r>
  <r>
    <n v="2651"/>
    <s v="Texas"/>
    <s v="Jim Hogg"/>
    <x v="0"/>
    <n v="6"/>
    <s v="1"/>
    <n v="0.18"/>
    <n v="0.04"/>
    <n v="0.25"/>
    <n v="36176"/>
    <n v="0"/>
    <n v="0.84"/>
  </r>
  <r>
    <n v="2652"/>
    <s v="Texas"/>
    <s v="Jim Wells"/>
    <x v="0"/>
    <n v="4"/>
    <s v="2"/>
    <n v="0.15"/>
    <n v="0.05"/>
    <n v="0.21"/>
    <n v="41919"/>
    <n v="1.8750612633917001"/>
    <n v="0.87"/>
  </r>
  <r>
    <n v="2653"/>
    <s v="Texas"/>
    <s v="Johnson"/>
    <x v="0"/>
    <n v="1"/>
    <s v="3"/>
    <n v="0.14000000000000001"/>
    <n v="0.06"/>
    <n v="0.1"/>
    <n v="62635"/>
    <n v="2.4913616938342726"/>
    <n v="0.87"/>
  </r>
  <r>
    <n v="2654"/>
    <s v="Texas"/>
    <s v="Jones"/>
    <x v="0"/>
    <n v="3"/>
    <s v="2"/>
    <n v="0.16"/>
    <n v="0.06"/>
    <n v="0.16"/>
    <n v="43903"/>
    <n v="1.568201724066995"/>
    <n v="0.62"/>
  </r>
  <r>
    <n v="2655"/>
    <s v="Texas"/>
    <s v="Karnes"/>
    <x v="0"/>
    <n v="6"/>
    <s v="2"/>
    <n v="0.14000000000000001"/>
    <n v="0.05"/>
    <n v="0.18"/>
    <n v="48743"/>
    <n v="1.414973347970818"/>
    <n v="0.7"/>
  </r>
  <r>
    <n v="2656"/>
    <s v="Texas"/>
    <s v="Kaufman"/>
    <x v="0"/>
    <n v="1"/>
    <s v="3"/>
    <n v="0.12"/>
    <n v="0.06"/>
    <n v="0.11"/>
    <n v="67434"/>
    <n v="2.5132176000679389"/>
    <n v="0.9"/>
  </r>
  <r>
    <n v="2657"/>
    <s v="Texas"/>
    <s v="Kendall"/>
    <x v="0"/>
    <n v="1"/>
    <s v="2"/>
    <n v="0.19"/>
    <n v="0.08"/>
    <n v="7.0000000000000007E-2"/>
    <n v="90937"/>
    <n v="0"/>
    <n v="0.82"/>
  </r>
  <r>
    <n v="2658"/>
    <s v="Texas"/>
    <s v="Kenedy"/>
    <x v="0"/>
    <n v="9"/>
    <s v="1"/>
    <n v="0.16"/>
    <n v="0.05"/>
    <n v="0.14000000000000001"/>
    <n v="42153"/>
    <n v="0"/>
    <n v="0.83"/>
  </r>
  <r>
    <n v="2659"/>
    <s v="Texas"/>
    <s v="Kent"/>
    <x v="0"/>
    <n v="9"/>
    <s v="1"/>
    <n v="0.27"/>
    <n v="0.09"/>
    <n v="0.12"/>
    <n v="47625"/>
    <n v="0"/>
    <n v="0.74"/>
  </r>
  <r>
    <n v="2660"/>
    <s v="Texas"/>
    <s v="Kerr"/>
    <x v="0"/>
    <n v="4"/>
    <s v="2"/>
    <n v="0.28000000000000003"/>
    <n v="0.11"/>
    <n v="0.13"/>
    <n v="53704"/>
    <n v="2.5352941200427703"/>
    <n v="0.72"/>
  </r>
  <r>
    <n v="2661"/>
    <s v="Texas"/>
    <s v="Kimble"/>
    <x v="0"/>
    <n v="7"/>
    <s v="1"/>
    <n v="0.28999999999999998"/>
    <n v="0.1"/>
    <n v="0.17"/>
    <n v="42503"/>
    <n v="1.2041199826559248"/>
    <n v="0.73"/>
  </r>
  <r>
    <n v="2662"/>
    <s v="Texas"/>
    <s v="King"/>
    <x v="0"/>
    <n v="9"/>
    <s v="1"/>
    <n v="0.18"/>
    <n v="0.06"/>
    <n v="0.14000000000000001"/>
    <n v="57925"/>
    <n v="0"/>
    <n v="0.84"/>
  </r>
  <r>
    <n v="2663"/>
    <s v="Texas"/>
    <s v="Kinney"/>
    <x v="0"/>
    <n v="7"/>
    <s v="1"/>
    <n v="0.24"/>
    <n v="7.0000000000000007E-2"/>
    <n v="0.19"/>
    <n v="43192"/>
    <n v="0"/>
    <n v="0.7"/>
  </r>
  <r>
    <n v="2664"/>
    <s v="Texas"/>
    <s v="Kleberg"/>
    <x v="0"/>
    <n v="4"/>
    <s v="2"/>
    <n v="0.13"/>
    <n v="7.0000000000000007E-2"/>
    <n v="0.24"/>
    <n v="42605"/>
    <n v="1.7075701760979363"/>
    <n v="0.84"/>
  </r>
  <r>
    <n v="2665"/>
    <s v="Texas"/>
    <s v="Knox"/>
    <x v="0"/>
    <n v="9"/>
    <s v="1"/>
    <n v="0.2"/>
    <n v="0.06"/>
    <n v="0.2"/>
    <n v="39726"/>
    <n v="1.1760912590556813"/>
    <n v="0.81"/>
  </r>
  <r>
    <n v="2666"/>
    <s v="Texas"/>
    <s v="Lamar"/>
    <x v="0"/>
    <n v="5"/>
    <s v="2"/>
    <n v="0.19"/>
    <n v="7.0000000000000007E-2"/>
    <n v="0.14000000000000001"/>
    <n v="45767"/>
    <n v="2.2944662261615929"/>
    <n v="0.84"/>
  </r>
  <r>
    <n v="2667"/>
    <s v="Texas"/>
    <s v="Lam"/>
    <x v="0"/>
    <n v="6"/>
    <s v="2"/>
    <n v="0.17"/>
    <n v="0.04"/>
    <n v="0.2"/>
    <n v="42700"/>
    <n v="1.6232492903979006"/>
    <n v="0.85"/>
  </r>
  <r>
    <n v="2668"/>
    <s v="Texas"/>
    <s v="Lampasas"/>
    <x v="0"/>
    <n v="2"/>
    <s v="2"/>
    <n v="0.2"/>
    <n v="0.14000000000000001"/>
    <n v="0.13"/>
    <n v="55151"/>
    <n v="1.5563025007672873"/>
    <n v="0.83"/>
  </r>
  <r>
    <n v="2669"/>
    <s v="Texas"/>
    <s v="La Salle"/>
    <x v="0"/>
    <n v="6"/>
    <s v="1"/>
    <n v="0.14000000000000001"/>
    <n v="0.02"/>
    <n v="0.23"/>
    <n v="40072"/>
    <n v="0"/>
    <n v="0.67"/>
  </r>
  <r>
    <n v="2670"/>
    <s v="Texas"/>
    <s v="Lavaca"/>
    <x v="0"/>
    <n v="6"/>
    <s v="2"/>
    <n v="0.23"/>
    <n v="0.06"/>
    <n v="0.13"/>
    <n v="51128"/>
    <n v="1.6901960800285136"/>
    <n v="0.79"/>
  </r>
  <r>
    <n v="2671"/>
    <s v="Texas"/>
    <s v="Lee"/>
    <x v="0"/>
    <n v="6"/>
    <s v="2"/>
    <n v="0.18"/>
    <n v="7.0000000000000007E-2"/>
    <n v="0.12"/>
    <n v="55834"/>
    <n v="0"/>
    <n v="0.82"/>
  </r>
  <r>
    <n v="2672"/>
    <s v="Texas"/>
    <s v="Leon"/>
    <x v="0"/>
    <n v="8"/>
    <s v="2"/>
    <n v="0.24"/>
    <n v="0.08"/>
    <n v="0.16"/>
    <n v="47065"/>
    <n v="0"/>
    <n v="0.79"/>
  </r>
  <r>
    <n v="2673"/>
    <s v="Texas"/>
    <s v="Liberty"/>
    <x v="0"/>
    <n v="1"/>
    <s v="2"/>
    <n v="0.13"/>
    <n v="0.05"/>
    <n v="0.14000000000000001"/>
    <n v="52577"/>
    <n v="1.7481880270062005"/>
    <n v="0.84"/>
  </r>
  <r>
    <n v="2674"/>
    <s v="Texas"/>
    <s v="Limestone"/>
    <x v="0"/>
    <n v="6"/>
    <s v="2"/>
    <n v="0.19"/>
    <n v="0.06"/>
    <n v="0.21"/>
    <n v="43226"/>
    <n v="1.8976270912904414"/>
    <n v="0.79"/>
  </r>
  <r>
    <n v="2675"/>
    <s v="Texas"/>
    <s v="Lipscom"/>
    <x v="0"/>
    <n v="9"/>
    <s v="1"/>
    <n v="0.18"/>
    <n v="0.04"/>
    <n v="0.12"/>
    <n v="57332"/>
    <n v="0"/>
    <n v="0.83"/>
  </r>
  <r>
    <n v="2676"/>
    <s v="Texas"/>
    <s v="Live Oak"/>
    <x v="0"/>
    <n v="8"/>
    <s v="2"/>
    <n v="0.21"/>
    <n v="7.0000000000000007E-2"/>
    <n v="0.17"/>
    <n v="48814"/>
    <n v="0"/>
    <n v="0.73"/>
  </r>
  <r>
    <n v="2677"/>
    <s v="Texas"/>
    <s v="Llano"/>
    <x v="1"/>
    <n v="7"/>
    <s v="2"/>
    <n v="0.36"/>
    <n v="0.11"/>
    <n v="0.12"/>
    <n v="54019"/>
    <n v="1.0413926851582251"/>
    <n v="0.67"/>
  </r>
  <r>
    <n v="2678"/>
    <s v="Texas"/>
    <s v="Loving"/>
    <x v="0"/>
    <n v="9"/>
    <s v="1"/>
    <n v="0.1"/>
    <n v="0.13"/>
    <n v="0.03"/>
    <n v="78637"/>
    <n v="0"/>
    <n v="0.93"/>
  </r>
  <r>
    <n v="2679"/>
    <s v="Texas"/>
    <s v="Lubbock"/>
    <x v="0"/>
    <n v="2"/>
    <s v="3"/>
    <n v="0.12"/>
    <n v="0.05"/>
    <n v="0.17"/>
    <n v="50377"/>
    <n v="3.1245042248342823"/>
    <n v="0.87"/>
  </r>
  <r>
    <n v="2680"/>
    <s v="Texas"/>
    <s v="Lynn"/>
    <x v="0"/>
    <n v="2"/>
    <s v="1"/>
    <n v="0.17"/>
    <n v="0.04"/>
    <n v="0.18"/>
    <n v="43436"/>
    <n v="1.3979400086720377"/>
    <n v="0.84"/>
  </r>
  <r>
    <n v="2681"/>
    <s v="Texas"/>
    <s v="McCulloch"/>
    <x v="0"/>
    <n v="7"/>
    <s v="1"/>
    <n v="0.22"/>
    <n v="7.0000000000000007E-2"/>
    <n v="0.18"/>
    <n v="42719"/>
    <n v="1.414973347970818"/>
    <n v="0.8"/>
  </r>
  <r>
    <n v="2682"/>
    <s v="Texas"/>
    <s v="McLennan"/>
    <x v="0"/>
    <n v="2"/>
    <s v="3"/>
    <n v="0.14000000000000001"/>
    <n v="0.06"/>
    <n v="0.18"/>
    <n v="48858"/>
    <n v="2.7084209001347128"/>
    <n v="0.86"/>
  </r>
  <r>
    <n v="2683"/>
    <s v="Texas"/>
    <s v="McMullen"/>
    <x v="0"/>
    <n v="9"/>
    <s v="1"/>
    <n v="0.24"/>
    <n v="0.06"/>
    <n v="0.11"/>
    <n v="64633"/>
    <n v="0"/>
    <n v="0.77"/>
  </r>
  <r>
    <n v="2684"/>
    <s v="Texas"/>
    <s v="Madison"/>
    <x v="0"/>
    <n v="6"/>
    <s v="2"/>
    <n v="0.16"/>
    <n v="0.05"/>
    <n v="0.15"/>
    <n v="45445"/>
    <n v="1.414973347970818"/>
    <n v="0.69"/>
  </r>
  <r>
    <n v="2685"/>
    <s v="Texas"/>
    <s v="Marion"/>
    <x v="0"/>
    <n v="8"/>
    <s v="1"/>
    <n v="0.26"/>
    <n v="0.1"/>
    <n v="0.22"/>
    <n v="38011"/>
    <n v="0"/>
    <n v="0.77"/>
  </r>
  <r>
    <n v="2686"/>
    <s v="Texas"/>
    <s v="Martin"/>
    <x v="0"/>
    <n v="3"/>
    <s v="1"/>
    <n v="0.11"/>
    <n v="0.04"/>
    <n v="0.13"/>
    <n v="56484"/>
    <n v="1.2787536009528289"/>
    <n v="0.9"/>
  </r>
  <r>
    <n v="2687"/>
    <s v="Texas"/>
    <s v="Mason"/>
    <x v="0"/>
    <n v="9"/>
    <s v="1"/>
    <n v="0.28999999999999998"/>
    <n v="0.08"/>
    <n v="0.13"/>
    <n v="49560"/>
    <n v="0"/>
    <n v="0.73"/>
  </r>
  <r>
    <n v="2688"/>
    <s v="Texas"/>
    <s v="Matagorda"/>
    <x v="1"/>
    <n v="4"/>
    <s v="2"/>
    <n v="0.17"/>
    <n v="0.06"/>
    <n v="0.18"/>
    <n v="48830"/>
    <n v="1.8808135922807914"/>
    <n v="0.85"/>
  </r>
  <r>
    <n v="2689"/>
    <s v="Texas"/>
    <s v="Maverick"/>
    <x v="0"/>
    <n v="5"/>
    <s v="2"/>
    <n v="0.12"/>
    <n v="0.02"/>
    <n v="0.25"/>
    <n v="35594"/>
    <n v="2.0086001717619175"/>
    <n v="0.88"/>
  </r>
  <r>
    <n v="2690"/>
    <s v="Texas"/>
    <s v="Medina"/>
    <x v="0"/>
    <n v="1"/>
    <s v="2"/>
    <n v="0.17"/>
    <n v="0.08"/>
    <n v="0.12"/>
    <n v="59304"/>
    <n v="1.414973347970818"/>
    <n v="0.82"/>
  </r>
  <r>
    <n v="2691"/>
    <s v="Texas"/>
    <s v="Menard"/>
    <x v="0"/>
    <n v="9"/>
    <s v="1"/>
    <n v="0.32"/>
    <n v="0.09"/>
    <n v="0.21"/>
    <n v="35881"/>
    <n v="0"/>
    <n v="0.7"/>
  </r>
  <r>
    <n v="2692"/>
    <s v="Texas"/>
    <s v="Midland"/>
    <x v="0"/>
    <n v="3"/>
    <s v="3"/>
    <n v="0.1"/>
    <n v="0.04"/>
    <n v="0.1"/>
    <n v="80189"/>
    <n v="2.6159500516564012"/>
    <n v="0.91"/>
  </r>
  <r>
    <n v="2693"/>
    <s v="Texas"/>
    <s v="Milam"/>
    <x v="0"/>
    <n v="6"/>
    <s v="2"/>
    <n v="0.2"/>
    <n v="0.06"/>
    <n v="0.15"/>
    <n v="46720"/>
    <n v="0.84509804001425681"/>
    <n v="0.82"/>
  </r>
  <r>
    <n v="2694"/>
    <s v="Texas"/>
    <s v="Mills"/>
    <x v="0"/>
    <n v="9"/>
    <s v="1"/>
    <n v="0.28999999999999998"/>
    <n v="0.08"/>
    <n v="0.14000000000000001"/>
    <n v="47068"/>
    <n v="0"/>
    <n v="0.72"/>
  </r>
  <r>
    <n v="2695"/>
    <s v="Texas"/>
    <s v="Mitchell"/>
    <x v="0"/>
    <n v="7"/>
    <s v="1"/>
    <n v="0.15"/>
    <n v="0.05"/>
    <n v="0.18"/>
    <n v="48529"/>
    <n v="1.255272505103306"/>
    <n v="0.7"/>
  </r>
  <r>
    <n v="2696"/>
    <s v="Texas"/>
    <s v="Montague"/>
    <x v="0"/>
    <n v="6"/>
    <s v="2"/>
    <n v="0.22"/>
    <n v="0.08"/>
    <n v="0.14000000000000001"/>
    <n v="50542"/>
    <n v="1.1760912590556813"/>
    <n v="0.81"/>
  </r>
  <r>
    <n v="2697"/>
    <s v="Texas"/>
    <s v="Montgomery"/>
    <x v="0"/>
    <n v="1"/>
    <s v="3"/>
    <n v="0.13"/>
    <n v="0.06"/>
    <n v="0.09"/>
    <n v="77598"/>
    <n v="3.0394141191761372"/>
    <n v="0.88"/>
  </r>
  <r>
    <n v="2698"/>
    <s v="Texas"/>
    <s v="Moore"/>
    <x v="0"/>
    <n v="7"/>
    <s v="2"/>
    <n v="0.11"/>
    <n v="0.03"/>
    <n v="0.12"/>
    <n v="53785"/>
    <n v="1.414973347970818"/>
    <n v="0.9"/>
  </r>
  <r>
    <n v="2699"/>
    <s v="Texas"/>
    <s v="Morris"/>
    <x v="0"/>
    <n v="6"/>
    <s v="2"/>
    <n v="0.22"/>
    <n v="7.0000000000000007E-2"/>
    <n v="0.2"/>
    <n v="41418"/>
    <n v="0"/>
    <n v="0.83"/>
  </r>
  <r>
    <n v="2700"/>
    <s v="Texas"/>
    <s v="Motley"/>
    <x v="0"/>
    <n v="9"/>
    <s v="1"/>
    <n v="0.3"/>
    <n v="0.06"/>
    <n v="0.18"/>
    <n v="41009"/>
    <n v="0"/>
    <n v="0.71"/>
  </r>
  <r>
    <n v="2701"/>
    <s v="Texas"/>
    <s v="Nacogdoches"/>
    <x v="0"/>
    <n v="5"/>
    <s v="2"/>
    <n v="0.15"/>
    <n v="0.06"/>
    <n v="0.2"/>
    <n v="45357"/>
    <n v="2.3673559210260189"/>
    <n v="0.81"/>
  </r>
  <r>
    <n v="2702"/>
    <s v="Texas"/>
    <s v="Navarro"/>
    <x v="0"/>
    <n v="4"/>
    <s v="2"/>
    <n v="0.17"/>
    <n v="0.06"/>
    <n v="0.2"/>
    <n v="46259"/>
    <n v="1.6989700043360187"/>
    <n v="0.86"/>
  </r>
  <r>
    <n v="2703"/>
    <s v="Texas"/>
    <s v="Newton"/>
    <x v="0"/>
    <n v="2"/>
    <s v="2"/>
    <n v="0.21"/>
    <n v="7.0000000000000007E-2"/>
    <n v="0.21"/>
    <n v="43367"/>
    <n v="0"/>
    <n v="0.78"/>
  </r>
  <r>
    <n v="2704"/>
    <s v="Texas"/>
    <s v="Nolan"/>
    <x v="0"/>
    <n v="6"/>
    <s v="2"/>
    <n v="0.18"/>
    <n v="7.0000000000000007E-2"/>
    <n v="0.18"/>
    <n v="42522"/>
    <n v="1.7634279935629373"/>
    <n v="0.83"/>
  </r>
  <r>
    <n v="2705"/>
    <s v="Texas"/>
    <s v="Nueces"/>
    <x v="0"/>
    <n v="2"/>
    <s v="3"/>
    <n v="0.14000000000000001"/>
    <n v="7.0000000000000007E-2"/>
    <n v="0.16"/>
    <n v="53034"/>
    <n v="3.0934216851622351"/>
    <n v="0.87"/>
  </r>
  <r>
    <n v="2706"/>
    <s v="Texas"/>
    <s v="Ochiltree"/>
    <x v="0"/>
    <n v="7"/>
    <s v="1"/>
    <n v="0.11"/>
    <n v="0.04"/>
    <n v="0.1"/>
    <n v="49845"/>
    <n v="1.414973347970818"/>
    <n v="0.9"/>
  </r>
  <r>
    <n v="2707"/>
    <s v="Texas"/>
    <s v="Oldham"/>
    <x v="0"/>
    <n v="2"/>
    <s v="1"/>
    <n v="0.15"/>
    <n v="0.05"/>
    <n v="0.11"/>
    <n v="56590"/>
    <n v="0"/>
    <n v="0.75"/>
  </r>
  <r>
    <n v="2708"/>
    <s v="Texas"/>
    <s v="Orange"/>
    <x v="0"/>
    <n v="2"/>
    <s v="2"/>
    <n v="0.16"/>
    <n v="0.08"/>
    <n v="0.13"/>
    <n v="56556"/>
    <n v="0"/>
    <n v="0.87"/>
  </r>
  <r>
    <n v="2709"/>
    <s v="Texas"/>
    <s v="Palo Pinto"/>
    <x v="0"/>
    <n v="6"/>
    <s v="2"/>
    <n v="0.2"/>
    <n v="7.0000000000000007E-2"/>
    <n v="0.16"/>
    <n v="46067"/>
    <n v="1.7403626894942439"/>
    <n v="0.83"/>
  </r>
  <r>
    <n v="2710"/>
    <s v="Texas"/>
    <s v="Panola"/>
    <x v="0"/>
    <n v="6"/>
    <s v="2"/>
    <n v="0.19"/>
    <n v="0.06"/>
    <n v="0.15"/>
    <n v="51192"/>
    <n v="1.3802112417116059"/>
    <n v="0.83"/>
  </r>
  <r>
    <n v="2711"/>
    <s v="Texas"/>
    <s v="Parker"/>
    <x v="1"/>
    <n v="1"/>
    <s v="3"/>
    <n v="0.15"/>
    <n v="7.0000000000000007E-2"/>
    <n v="0.08"/>
    <n v="73718"/>
    <n v="2.0374264979406238"/>
    <n v="0.86"/>
  </r>
  <r>
    <n v="2712"/>
    <s v="Texas"/>
    <s v="Parmer"/>
    <x v="0"/>
    <n v="7"/>
    <s v="1"/>
    <n v="0.14000000000000001"/>
    <n v="0.03"/>
    <n v="0.13"/>
    <n v="50539"/>
    <n v="1.2041199826559248"/>
    <n v="0.87"/>
  </r>
  <r>
    <n v="2713"/>
    <s v="Texas"/>
    <s v="Pecos"/>
    <x v="0"/>
    <n v="7"/>
    <s v="2"/>
    <n v="0.13"/>
    <n v="0.05"/>
    <n v="0.17"/>
    <n v="47008"/>
    <n v="1.6020599913279623"/>
    <n v="0.75"/>
  </r>
  <r>
    <n v="2714"/>
    <s v="Texas"/>
    <s v="Polk"/>
    <x v="0"/>
    <n v="6"/>
    <s v="2"/>
    <n v="0.19"/>
    <n v="0.09"/>
    <n v="0.14000000000000001"/>
    <n v="46017"/>
    <n v="1.8260748027008264"/>
    <n v="0.77"/>
  </r>
  <r>
    <n v="2715"/>
    <s v="Texas"/>
    <s v="Potter"/>
    <x v="0"/>
    <n v="2"/>
    <s v="3"/>
    <n v="0.12"/>
    <n v="0.06"/>
    <n v="0.19"/>
    <n v="41912"/>
    <n v="2.999130541287371"/>
    <n v="0.85"/>
  </r>
  <r>
    <n v="2716"/>
    <s v="Texas"/>
    <s v="Presidio"/>
    <x v="0"/>
    <n v="7"/>
    <s v="1"/>
    <n v="0.23"/>
    <n v="0.02"/>
    <n v="0.22"/>
    <n v="37738"/>
    <n v="0"/>
    <n v="0.78"/>
  </r>
  <r>
    <n v="2717"/>
    <s v="Texas"/>
    <s v="Rains"/>
    <x v="0"/>
    <n v="8"/>
    <s v="2"/>
    <n v="0.25"/>
    <n v="0.1"/>
    <n v="0.14000000000000001"/>
    <n v="47572"/>
    <n v="0"/>
    <n v="0.79"/>
  </r>
  <r>
    <n v="2718"/>
    <s v="Texas"/>
    <s v="Randall"/>
    <x v="0"/>
    <n v="2"/>
    <s v="3"/>
    <n v="0.15"/>
    <n v="0.06"/>
    <n v="0.08"/>
    <n v="69600"/>
    <n v="0"/>
    <n v="0.85"/>
  </r>
  <r>
    <n v="2719"/>
    <s v="Texas"/>
    <s v="Reagan"/>
    <x v="0"/>
    <n v="6"/>
    <s v="1"/>
    <n v="0.11"/>
    <n v="0.04"/>
    <n v="0.1"/>
    <n v="65273"/>
    <n v="0.90308998699194354"/>
    <n v="0.89"/>
  </r>
  <r>
    <n v="2720"/>
    <s v="Texas"/>
    <s v="Real"/>
    <x v="0"/>
    <n v="9"/>
    <s v="1"/>
    <n v="0.28999999999999998"/>
    <n v="0.1"/>
    <n v="0.18"/>
    <n v="39506"/>
    <n v="0"/>
    <n v="0.73"/>
  </r>
  <r>
    <n v="2721"/>
    <s v="Texas"/>
    <s v="Red River"/>
    <x v="0"/>
    <n v="6"/>
    <s v="2"/>
    <n v="0.25"/>
    <n v="0.06"/>
    <n v="0.18"/>
    <n v="42233"/>
    <n v="0"/>
    <n v="0.79"/>
  </r>
  <r>
    <n v="2722"/>
    <s v="Texas"/>
    <s v="Reeves"/>
    <x v="0"/>
    <n v="7"/>
    <s v="2"/>
    <n v="0.12"/>
    <n v="0.03"/>
    <n v="0.17"/>
    <n v="45341"/>
    <n v="1.414973347970818"/>
    <n v="0.7"/>
  </r>
  <r>
    <n v="2723"/>
    <s v="Texas"/>
    <s v="Refugio"/>
    <x v="0"/>
    <n v="6"/>
    <s v="1"/>
    <n v="0.23"/>
    <n v="0.08"/>
    <n v="0.16"/>
    <n v="44821"/>
    <n v="1.3222192947339193"/>
    <n v="0.8"/>
  </r>
  <r>
    <n v="2724"/>
    <s v="Texas"/>
    <s v="Roberts"/>
    <x v="0"/>
    <n v="9"/>
    <s v="1"/>
    <n v="0.21"/>
    <n v="0.05"/>
    <n v="0.08"/>
    <n v="67470"/>
    <n v="0"/>
    <n v="0.8"/>
  </r>
  <r>
    <n v="2725"/>
    <s v="Texas"/>
    <s v="Robertson"/>
    <x v="0"/>
    <n v="3"/>
    <s v="2"/>
    <n v="0.19"/>
    <n v="0.06"/>
    <n v="0.16"/>
    <n v="44917"/>
    <n v="0"/>
    <n v="0.83"/>
  </r>
  <r>
    <n v="2726"/>
    <s v="Texas"/>
    <s v="Rockwall"/>
    <x v="0"/>
    <n v="1"/>
    <s v="3"/>
    <n v="0.13"/>
    <n v="0.06"/>
    <n v="0.05"/>
    <n v="102858"/>
    <n v="1.8450980400142569"/>
    <n v="0.89"/>
  </r>
  <r>
    <n v="2727"/>
    <s v="Texas"/>
    <s v="Runnels"/>
    <x v="0"/>
    <n v="6"/>
    <s v="2"/>
    <n v="0.21"/>
    <n v="7.0000000000000007E-2"/>
    <n v="0.17"/>
    <n v="42205"/>
    <n v="1.5797835966168101"/>
    <n v="0.81"/>
  </r>
  <r>
    <n v="2728"/>
    <s v="Texas"/>
    <s v="Rusk"/>
    <x v="0"/>
    <n v="3"/>
    <s v="2"/>
    <n v="0.17"/>
    <n v="0.06"/>
    <n v="0.15"/>
    <n v="49788"/>
    <n v="1.6232492903979006"/>
    <n v="0.75"/>
  </r>
  <r>
    <n v="2729"/>
    <s v="Texas"/>
    <s v="Sabine"/>
    <x v="0"/>
    <n v="8"/>
    <s v="2"/>
    <n v="0.31"/>
    <n v="0.11"/>
    <n v="0.17"/>
    <n v="40641"/>
    <n v="1.414973347970818"/>
    <n v="0.74"/>
  </r>
  <r>
    <n v="2730"/>
    <s v="Texas"/>
    <s v="San Augustine"/>
    <x v="0"/>
    <n v="9"/>
    <s v="1"/>
    <n v="0.26"/>
    <n v="0.09"/>
    <n v="0.22"/>
    <n v="38826"/>
    <n v="1"/>
    <n v="0.78"/>
  </r>
  <r>
    <n v="2731"/>
    <s v="Texas"/>
    <s v="San Jacinto"/>
    <x v="0"/>
    <n v="8"/>
    <s v="2"/>
    <n v="0.22"/>
    <n v="0.08"/>
    <n v="0.17"/>
    <n v="47028"/>
    <n v="0"/>
    <n v="0.81"/>
  </r>
  <r>
    <n v="2732"/>
    <s v="Texas"/>
    <s v="San Patricio"/>
    <x v="0"/>
    <n v="2"/>
    <s v="2"/>
    <n v="0.15"/>
    <n v="0.08"/>
    <n v="0.17"/>
    <n v="53559"/>
    <n v="0"/>
    <n v="0.87"/>
  </r>
  <r>
    <n v="2733"/>
    <s v="Texas"/>
    <s v="San Saba"/>
    <x v="0"/>
    <n v="7"/>
    <s v="1"/>
    <n v="0.24"/>
    <n v="0.06"/>
    <n v="0.15"/>
    <n v="43827"/>
    <n v="0"/>
    <n v="0.68"/>
  </r>
  <r>
    <n v="2734"/>
    <s v="Texas"/>
    <s v="Schleicher"/>
    <x v="0"/>
    <n v="8"/>
    <s v="1"/>
    <n v="0.2"/>
    <n v="0.03"/>
    <n v="0.16"/>
    <n v="47317"/>
    <n v="1.1760912590556813"/>
    <n v="0.82"/>
  </r>
  <r>
    <n v="2735"/>
    <s v="Texas"/>
    <s v="Scurry"/>
    <x v="0"/>
    <n v="7"/>
    <s v="2"/>
    <n v="0.15"/>
    <n v="0.04"/>
    <n v="0.14000000000000001"/>
    <n v="53059"/>
    <n v="1.414973347970818"/>
    <n v="0.78"/>
  </r>
  <r>
    <n v="2736"/>
    <s v="Texas"/>
    <s v="Shackelford"/>
    <x v="0"/>
    <n v="8"/>
    <s v="1"/>
    <n v="0.2"/>
    <n v="7.0000000000000007E-2"/>
    <n v="0.13"/>
    <n v="57126"/>
    <n v="0"/>
    <n v="0.82"/>
  </r>
  <r>
    <n v="2737"/>
    <s v="Texas"/>
    <s v="Shelby"/>
    <x v="0"/>
    <n v="7"/>
    <s v="2"/>
    <n v="0.18"/>
    <n v="0.06"/>
    <n v="0.2"/>
    <n v="41961"/>
    <n v="0"/>
    <n v="0.85"/>
  </r>
  <r>
    <n v="2738"/>
    <s v="Texas"/>
    <s v="Sherman"/>
    <x v="0"/>
    <n v="9"/>
    <s v="1"/>
    <n v="0.15"/>
    <n v="0.04"/>
    <n v="0.12"/>
    <n v="57052"/>
    <n v="0"/>
    <n v="0.86"/>
  </r>
  <r>
    <n v="2739"/>
    <s v="Texas"/>
    <s v="Smith"/>
    <x v="0"/>
    <n v="3"/>
    <s v="3"/>
    <n v="0.17"/>
    <n v="0.06"/>
    <n v="0.15"/>
    <n v="56848"/>
    <n v="3.0827853703164503"/>
    <n v="0.84"/>
  </r>
  <r>
    <n v="2740"/>
    <s v="Texas"/>
    <s v="Somervell"/>
    <x v="0"/>
    <n v="1"/>
    <s v="1"/>
    <n v="0.19"/>
    <n v="7.0000000000000007E-2"/>
    <n v="0.09"/>
    <n v="63929"/>
    <n v="1.0413926851582251"/>
    <n v="0.83"/>
  </r>
  <r>
    <n v="2741"/>
    <s v="Texas"/>
    <s v="Starr"/>
    <x v="0"/>
    <n v="4"/>
    <s v="2"/>
    <n v="0.11"/>
    <n v="0.01"/>
    <n v="0.33"/>
    <n v="30490"/>
    <n v="1.6812412373755872"/>
    <n v="0.89"/>
  </r>
  <r>
    <n v="2742"/>
    <s v="Texas"/>
    <s v="Stephens"/>
    <x v="0"/>
    <n v="7"/>
    <s v="1"/>
    <n v="0.2"/>
    <n v="0.06"/>
    <n v="0.18"/>
    <n v="43115"/>
    <n v="1.1760912590556813"/>
    <n v="0.76"/>
  </r>
  <r>
    <n v="2743"/>
    <s v="Texas"/>
    <s v="Sterling"/>
    <x v="0"/>
    <n v="8"/>
    <s v="1"/>
    <n v="0.14000000000000001"/>
    <n v="0.03"/>
    <n v="0.12"/>
    <n v="59064"/>
    <n v="0"/>
    <n v="0.87"/>
  </r>
  <r>
    <n v="2744"/>
    <s v="Texas"/>
    <s v="Stonewall"/>
    <x v="0"/>
    <n v="9"/>
    <s v="1"/>
    <n v="0.27"/>
    <n v="0.1"/>
    <n v="0.14000000000000001"/>
    <n v="46915"/>
    <n v="1.3222192947339193"/>
    <n v="0.74"/>
  </r>
  <r>
    <n v="2745"/>
    <s v="Texas"/>
    <s v="Sutton"/>
    <x v="0"/>
    <n v="7"/>
    <s v="1"/>
    <n v="0.18"/>
    <n v="7.0000000000000007E-2"/>
    <n v="0.14000000000000001"/>
    <n v="54774"/>
    <n v="1.1139433523068367"/>
    <n v="0.83"/>
  </r>
  <r>
    <n v="2746"/>
    <s v="Texas"/>
    <s v="Swisher"/>
    <x v="0"/>
    <n v="6"/>
    <s v="1"/>
    <n v="0.18"/>
    <n v="0.04"/>
    <n v="0.18"/>
    <n v="43084"/>
    <n v="1.3222192947339193"/>
    <n v="0.76"/>
  </r>
  <r>
    <n v="2747"/>
    <s v="Texas"/>
    <s v="Tarrant"/>
    <x v="1"/>
    <n v="1"/>
    <s v="4"/>
    <n v="0.11"/>
    <n v="0.06"/>
    <n v="0.12"/>
    <n v="66059"/>
    <n v="3.743666521446213"/>
    <n v="0.89"/>
  </r>
  <r>
    <n v="2748"/>
    <s v="Texas"/>
    <s v="Taylor"/>
    <x v="0"/>
    <n v="3"/>
    <s v="3"/>
    <n v="0.14000000000000001"/>
    <n v="0.09"/>
    <n v="0.15"/>
    <n v="48040"/>
    <n v="2.8954225460394079"/>
    <n v="0.86"/>
  </r>
  <r>
    <n v="2749"/>
    <s v="Texas"/>
    <s v="Terrell"/>
    <x v="0"/>
    <n v="9"/>
    <s v="1"/>
    <n v="0.3"/>
    <n v="0.09"/>
    <n v="0.19"/>
    <n v="41413"/>
    <n v="0"/>
    <n v="0.74"/>
  </r>
  <r>
    <n v="2750"/>
    <s v="Texas"/>
    <s v="Terry"/>
    <x v="0"/>
    <n v="6"/>
    <s v="2"/>
    <n v="0.15"/>
    <n v="0.03"/>
    <n v="0.21"/>
    <n v="41268"/>
    <n v="1.4313637641589874"/>
    <n v="0.8"/>
  </r>
  <r>
    <n v="2751"/>
    <s v="Texas"/>
    <s v="Throckmorton"/>
    <x v="0"/>
    <n v="9"/>
    <s v="1"/>
    <n v="0.28000000000000003"/>
    <n v="7.0000000000000007E-2"/>
    <n v="0.14000000000000001"/>
    <n v="42701"/>
    <n v="1.146128035678238"/>
    <n v="0.75"/>
  </r>
  <r>
    <n v="2752"/>
    <s v="Texas"/>
    <s v="Titus"/>
    <x v="0"/>
    <n v="7"/>
    <s v="2"/>
    <n v="0.14000000000000001"/>
    <n v="0.05"/>
    <n v="0.18"/>
    <n v="45604"/>
    <n v="1.8692317197309762"/>
    <n v="0.87"/>
  </r>
  <r>
    <n v="2753"/>
    <s v="Texas"/>
    <s v="Tom Green"/>
    <x v="0"/>
    <n v="3"/>
    <s v="3"/>
    <n v="0.15"/>
    <n v="0.08"/>
    <n v="0.15"/>
    <n v="51393"/>
    <n v="2.7209857441537393"/>
    <n v="0.83"/>
  </r>
  <r>
    <n v="2754"/>
    <s v="Texas"/>
    <s v="Travis"/>
    <x v="0"/>
    <n v="1"/>
    <s v="4"/>
    <n v="0.1"/>
    <n v="0.04"/>
    <n v="0.12"/>
    <n v="76255"/>
    <n v="3.4945719842301988"/>
    <n v="0.9"/>
  </r>
  <r>
    <n v="2755"/>
    <s v="Texas"/>
    <s v="Trinity"/>
    <x v="0"/>
    <n v="7"/>
    <s v="2"/>
    <n v="0.27"/>
    <n v="0.1"/>
    <n v="0.18"/>
    <n v="40486"/>
    <n v="0"/>
    <n v="0.77"/>
  </r>
  <r>
    <n v="2756"/>
    <s v="Texas"/>
    <s v="Tyler"/>
    <x v="0"/>
    <n v="6"/>
    <s v="2"/>
    <n v="0.22"/>
    <n v="7.0000000000000007E-2"/>
    <n v="0.17"/>
    <n v="44041"/>
    <n v="1.414973347970818"/>
    <n v="0.73"/>
  </r>
  <r>
    <n v="2757"/>
    <s v="Texas"/>
    <s v="Upshur"/>
    <x v="0"/>
    <n v="3"/>
    <s v="2"/>
    <n v="0.18"/>
    <n v="7.0000000000000007E-2"/>
    <n v="0.16"/>
    <n v="48554"/>
    <n v="0"/>
    <n v="0.85"/>
  </r>
  <r>
    <n v="2758"/>
    <s v="Texas"/>
    <s v="Upton"/>
    <x v="0"/>
    <n v="8"/>
    <s v="1"/>
    <n v="0.14000000000000001"/>
    <n v="0.05"/>
    <n v="0.14000000000000001"/>
    <n v="53867"/>
    <n v="1.7481880270062005"/>
    <n v="0.87"/>
  </r>
  <r>
    <n v="2759"/>
    <s v="Texas"/>
    <s v="Uvalde"/>
    <x v="0"/>
    <n v="6"/>
    <s v="2"/>
    <n v="0.17"/>
    <n v="0.05"/>
    <n v="0.22"/>
    <n v="39725"/>
    <n v="1.414973347970818"/>
    <n v="0.84"/>
  </r>
  <r>
    <n v="2760"/>
    <s v="Texas"/>
    <s v="Val Verde"/>
    <x v="0"/>
    <n v="5"/>
    <s v="2"/>
    <n v="0.14000000000000001"/>
    <n v="7.0000000000000007E-2"/>
    <n v="0.18"/>
    <n v="44276"/>
    <n v="1.9084850188786497"/>
    <n v="0.84"/>
  </r>
  <r>
    <n v="2761"/>
    <s v="Texas"/>
    <s v="Van Zandt"/>
    <x v="0"/>
    <n v="6"/>
    <s v="2"/>
    <n v="0.2"/>
    <n v="7.0000000000000007E-2"/>
    <n v="0.15"/>
    <n v="51152"/>
    <n v="1.7242758696007889"/>
    <n v="0.82"/>
  </r>
  <r>
    <n v="2762"/>
    <s v="Texas"/>
    <s v="Victoria"/>
    <x v="0"/>
    <n v="3"/>
    <s v="2"/>
    <n v="0.16"/>
    <n v="0.06"/>
    <n v="0.15"/>
    <n v="51646"/>
    <n v="2.7528164311882715"/>
    <n v="0.85"/>
  </r>
  <r>
    <n v="2763"/>
    <s v="Texas"/>
    <s v="Walker"/>
    <x v="0"/>
    <n v="4"/>
    <s v="2"/>
    <n v="0.13"/>
    <n v="0.05"/>
    <n v="0.2"/>
    <n v="43681"/>
    <n v="1.9956351945975499"/>
    <n v="0.66"/>
  </r>
  <r>
    <n v="2764"/>
    <s v="Texas"/>
    <s v="Waller"/>
    <x v="0"/>
    <n v="1"/>
    <s v="2"/>
    <n v="0.12"/>
    <n v="0.04"/>
    <n v="0.15"/>
    <n v="59807"/>
    <n v="0"/>
    <n v="0.82"/>
  </r>
  <r>
    <n v="2765"/>
    <s v="Texas"/>
    <s v="Ward"/>
    <x v="0"/>
    <n v="6"/>
    <s v="2"/>
    <n v="0.14000000000000001"/>
    <n v="0.05"/>
    <n v="0.14000000000000001"/>
    <n v="53621"/>
    <n v="1.414973347970818"/>
    <n v="0.88"/>
  </r>
  <r>
    <n v="2766"/>
    <s v="Texas"/>
    <s v="Washington"/>
    <x v="0"/>
    <n v="6"/>
    <s v="2"/>
    <n v="0.22"/>
    <n v="0.06"/>
    <n v="0.13"/>
    <n v="54332"/>
    <n v="1.7323937598229686"/>
    <n v="0.76"/>
  </r>
  <r>
    <n v="2767"/>
    <s v="Texas"/>
    <s v="Web"/>
    <x v="0"/>
    <n v="2"/>
    <s v="3"/>
    <n v="0.09"/>
    <n v="0.02"/>
    <n v="0.25"/>
    <n v="44919"/>
    <n v="2.7558748556724915"/>
    <n v="0.9"/>
  </r>
  <r>
    <n v="2768"/>
    <s v="Texas"/>
    <s v="Wharton"/>
    <x v="1"/>
    <n v="4"/>
    <s v="2"/>
    <n v="0.17"/>
    <n v="0.05"/>
    <n v="0.17"/>
    <n v="48040"/>
    <n v="1.4313637641589874"/>
    <n v="0.84"/>
  </r>
  <r>
    <n v="2769"/>
    <s v="Texas"/>
    <s v="Wheeler"/>
    <x v="0"/>
    <n v="9"/>
    <s v="1"/>
    <n v="0.19"/>
    <n v="0.06"/>
    <n v="0.14000000000000001"/>
    <n v="48018"/>
    <n v="1.4623979978989561"/>
    <n v="0.82"/>
  </r>
  <r>
    <n v="2770"/>
    <s v="Texas"/>
    <s v="Wichita"/>
    <x v="0"/>
    <n v="3"/>
    <s v="3"/>
    <n v="0.15"/>
    <n v="0.08"/>
    <n v="0.16"/>
    <n v="47477"/>
    <n v="2.9585638832219674"/>
    <n v="0.8"/>
  </r>
  <r>
    <n v="2771"/>
    <s v="Texas"/>
    <s v="Wilbarger"/>
    <x v="0"/>
    <n v="6"/>
    <s v="2"/>
    <n v="0.18"/>
    <n v="0.05"/>
    <n v="0.15"/>
    <n v="44735"/>
    <n v="2.7708520116421442"/>
    <n v="0.84"/>
  </r>
  <r>
    <n v="2772"/>
    <s v="Texas"/>
    <s v="Willacy"/>
    <x v="0"/>
    <n v="6"/>
    <s v="2"/>
    <n v="0.14000000000000001"/>
    <n v="0.03"/>
    <n v="0.3"/>
    <n v="33171"/>
    <n v="0"/>
    <n v="0.72"/>
  </r>
  <r>
    <n v="2773"/>
    <s v="Texas"/>
    <s v="Williamson"/>
    <x v="0"/>
    <n v="1"/>
    <s v="3"/>
    <n v="0.12"/>
    <n v="0.06"/>
    <n v="0.06"/>
    <n v="87817"/>
    <n v="2.9425041061680806"/>
    <n v="0.89"/>
  </r>
  <r>
    <n v="2774"/>
    <s v="Texas"/>
    <s v="Wilson"/>
    <x v="0"/>
    <n v="1"/>
    <s v="2"/>
    <n v="0.16"/>
    <n v="0.09"/>
    <n v="0.11"/>
    <n v="71207"/>
    <n v="1.4313637641589874"/>
    <n v="0.86"/>
  </r>
  <r>
    <n v="2775"/>
    <s v="Texas"/>
    <s v="Winkler"/>
    <x v="0"/>
    <n v="6"/>
    <s v="1"/>
    <n v="0.12"/>
    <n v="0.03"/>
    <n v="0.14000000000000001"/>
    <n v="56781"/>
    <n v="1.3010299956639813"/>
    <n v="0.88"/>
  </r>
  <r>
    <n v="2776"/>
    <s v="Texas"/>
    <s v="Wise"/>
    <x v="1"/>
    <n v="1"/>
    <s v="2"/>
    <n v="0.15"/>
    <n v="7.0000000000000007E-2"/>
    <n v="0.1"/>
    <n v="66387"/>
    <n v="2.1271047983648077"/>
    <n v="0.86"/>
  </r>
  <r>
    <n v="2777"/>
    <s v="Texas"/>
    <s v="Wood"/>
    <x v="0"/>
    <n v="6"/>
    <s v="2"/>
    <n v="0.27"/>
    <n v="0.1"/>
    <n v="0.15"/>
    <n v="48384"/>
    <n v="1.6020599913279623"/>
    <n v="0.74"/>
  </r>
  <r>
    <n v="2778"/>
    <s v="Texas"/>
    <s v="Yoakum"/>
    <x v="0"/>
    <n v="7"/>
    <s v="1"/>
    <n v="0.12"/>
    <n v="0.03"/>
    <n v="0.12"/>
    <n v="61560"/>
    <n v="1.3617278360175928"/>
    <n v="0.89"/>
  </r>
  <r>
    <n v="2779"/>
    <s v="Texas"/>
    <s v="Young"/>
    <x v="0"/>
    <n v="7"/>
    <s v="2"/>
    <n v="0.2"/>
    <n v="7.0000000000000007E-2"/>
    <n v="0.14000000000000001"/>
    <n v="49301"/>
    <n v="1.6334684555795864"/>
    <n v="0.82"/>
  </r>
  <r>
    <n v="2780"/>
    <s v="Texas"/>
    <s v="Zapata"/>
    <x v="0"/>
    <n v="6"/>
    <s v="2"/>
    <n v="0.13"/>
    <n v="0.03"/>
    <n v="0.32"/>
    <n v="33160"/>
    <n v="0"/>
    <n v="0.88"/>
  </r>
  <r>
    <n v="2781"/>
    <s v="Texas"/>
    <s v="Zavala"/>
    <x v="0"/>
    <n v="7"/>
    <s v="2"/>
    <n v="0.14000000000000001"/>
    <n v="0.03"/>
    <n v="0.31"/>
    <n v="30076"/>
    <n v="0"/>
    <n v="0.84"/>
  </r>
  <r>
    <n v="2782"/>
    <s v="Utah"/>
    <s v="Beaver"/>
    <x v="0"/>
    <n v="7"/>
    <s v="1"/>
    <n v="0.14000000000000001"/>
    <n v="0.05"/>
    <n v="0.09"/>
    <n v="55940"/>
    <n v="1.7242758696007889"/>
    <n v="0.87"/>
  </r>
  <r>
    <n v="2783"/>
    <s v="Utah"/>
    <s v="Box Elder"/>
    <x v="0"/>
    <n v="2"/>
    <s v="2"/>
    <n v="0.13"/>
    <n v="0.04"/>
    <n v="7.0000000000000007E-2"/>
    <n v="62689"/>
    <n v="1.7242758696007889"/>
    <n v="0.88"/>
  </r>
  <r>
    <n v="2784"/>
    <s v="Utah"/>
    <s v="Cache"/>
    <x v="1"/>
    <n v="3"/>
    <s v="3"/>
    <n v="0.09"/>
    <n v="0.04"/>
    <n v="0.12"/>
    <n v="60315"/>
    <n v="2.2041199826559246"/>
    <n v="0.88"/>
  </r>
  <r>
    <n v="2785"/>
    <s v="Utah"/>
    <s v="Carbon"/>
    <x v="0"/>
    <n v="7"/>
    <s v="2"/>
    <n v="0.17"/>
    <n v="0.06"/>
    <n v="0.14000000000000001"/>
    <n v="51394"/>
    <n v="1.6989700043360187"/>
    <n v="0.84"/>
  </r>
  <r>
    <n v="2786"/>
    <s v="Utah"/>
    <s v="Daggett"/>
    <x v="0"/>
    <n v="9"/>
    <s v="1"/>
    <n v="0.26"/>
    <n v="0.06"/>
    <n v="7.0000000000000007E-2"/>
    <n v="58910"/>
    <n v="0"/>
    <n v="0.76"/>
  </r>
  <r>
    <n v="2787"/>
    <s v="Utah"/>
    <s v="Davis"/>
    <x v="0"/>
    <n v="2"/>
    <s v="3"/>
    <n v="0.1"/>
    <n v="0.05"/>
    <n v="0.06"/>
    <n v="84381"/>
    <n v="2.7481880270062002"/>
    <n v="0.91"/>
  </r>
  <r>
    <n v="2788"/>
    <s v="Utah"/>
    <s v="Duchesne"/>
    <x v="0"/>
    <n v="7"/>
    <s v="2"/>
    <n v="0.12"/>
    <n v="0.04"/>
    <n v="0.12"/>
    <n v="60767"/>
    <n v="2.0969100130080562"/>
    <n v="0.89"/>
  </r>
  <r>
    <n v="2789"/>
    <s v="Utah"/>
    <s v="Emery"/>
    <x v="0"/>
    <n v="7"/>
    <s v="2"/>
    <n v="0.17"/>
    <n v="0.05"/>
    <n v="0.12"/>
    <n v="54213"/>
    <n v="0"/>
    <n v="0.85"/>
  </r>
  <r>
    <n v="2790"/>
    <s v="Utah"/>
    <s v="Garfield"/>
    <x v="0"/>
    <n v="9"/>
    <s v="1"/>
    <n v="0.23"/>
    <n v="0.06"/>
    <n v="0.11"/>
    <n v="51028"/>
    <n v="1.2041199826559248"/>
    <n v="0.75"/>
  </r>
  <r>
    <n v="2791"/>
    <s v="Utah"/>
    <s v="Grand"/>
    <x v="0"/>
    <n v="7"/>
    <s v="1"/>
    <n v="0.19"/>
    <n v="0.06"/>
    <n v="0.11"/>
    <n v="50750"/>
    <n v="1.255272505103306"/>
    <n v="0.82"/>
  </r>
  <r>
    <n v="2792"/>
    <s v="Utah"/>
    <s v="Iron"/>
    <x v="0"/>
    <n v="4"/>
    <s v="2"/>
    <n v="0.13"/>
    <n v="0.05"/>
    <n v="0.14000000000000001"/>
    <n v="51393"/>
    <n v="1.6901960800285136"/>
    <n v="0.87"/>
  </r>
  <r>
    <n v="2793"/>
    <s v="Utah"/>
    <s v="Jua"/>
    <x v="0"/>
    <n v="2"/>
    <s v="2"/>
    <n v="0.12"/>
    <n v="0.04"/>
    <n v="0.08"/>
    <n v="65379"/>
    <n v="1.4471580313422192"/>
    <n v="0.88"/>
  </r>
  <r>
    <n v="2794"/>
    <s v="Utah"/>
    <s v="Kane"/>
    <x v="0"/>
    <n v="6"/>
    <s v="1"/>
    <n v="0.23"/>
    <n v="7.0000000000000007E-2"/>
    <n v="0.1"/>
    <n v="52355"/>
    <n v="1.414973347970818"/>
    <n v="0.75"/>
  </r>
  <r>
    <n v="2795"/>
    <s v="Utah"/>
    <s v="Millard"/>
    <x v="0"/>
    <n v="7"/>
    <s v="2"/>
    <n v="0.17"/>
    <n v="0.05"/>
    <n v="0.11"/>
    <n v="58644"/>
    <n v="1.7075701760979363"/>
    <n v="0.83"/>
  </r>
  <r>
    <n v="2796"/>
    <s v="Utah"/>
    <s v="Morgan"/>
    <x v="0"/>
    <n v="2"/>
    <s v="2"/>
    <n v="0.11"/>
    <n v="0.04"/>
    <n v="0.04"/>
    <n v="98875"/>
    <n v="0"/>
    <n v="0.9"/>
  </r>
  <r>
    <n v="2797"/>
    <s v="Utah"/>
    <s v="Piute"/>
    <x v="0"/>
    <n v="9"/>
    <s v="1"/>
    <n v="0.28999999999999998"/>
    <n v="0.11"/>
    <n v="0.18"/>
    <n v="40387"/>
    <n v="0"/>
    <n v="0.7"/>
  </r>
  <r>
    <n v="2798"/>
    <s v="Utah"/>
    <s v="Rich"/>
    <x v="0"/>
    <n v="8"/>
    <s v="1"/>
    <n v="0.18"/>
    <n v="0.06"/>
    <n v="0.09"/>
    <n v="60695"/>
    <n v="0"/>
    <n v="0.83"/>
  </r>
  <r>
    <n v="2799"/>
    <s v="Utah"/>
    <s v="Salt Lake"/>
    <x v="1"/>
    <n v="1"/>
    <s v="4"/>
    <n v="0.11"/>
    <n v="0.04"/>
    <n v="0.09"/>
    <n v="73619"/>
    <n v="3.5144149205803692"/>
    <n v="0.9"/>
  </r>
  <r>
    <n v="2800"/>
    <s v="Utah"/>
    <s v="San Juan"/>
    <x v="0"/>
    <n v="7"/>
    <s v="2"/>
    <n v="0.14000000000000001"/>
    <n v="0.03"/>
    <n v="0.22"/>
    <n v="42982"/>
    <n v="1.568201724066995"/>
    <n v="0.85"/>
  </r>
  <r>
    <n v="2801"/>
    <s v="Utah"/>
    <s v="Sanpete"/>
    <x v="0"/>
    <n v="6"/>
    <s v="2"/>
    <n v="0.14000000000000001"/>
    <n v="0.04"/>
    <n v="0.13"/>
    <n v="52910"/>
    <n v="2.1398790864012365"/>
    <n v="0.79"/>
  </r>
  <r>
    <n v="2802"/>
    <s v="Utah"/>
    <s v="Sevier"/>
    <x v="0"/>
    <n v="7"/>
    <s v="2"/>
    <n v="0.16"/>
    <n v="0.06"/>
    <n v="0.12"/>
    <n v="54339"/>
    <n v="1.3979400086720377"/>
    <n v="0.85"/>
  </r>
  <r>
    <n v="2803"/>
    <s v="Utah"/>
    <s v="Summit"/>
    <x v="0"/>
    <n v="4"/>
    <s v="2"/>
    <n v="0.13"/>
    <n v="0.04"/>
    <n v="0.06"/>
    <n v="105374"/>
    <n v="1.5797835966168101"/>
    <n v="0.89"/>
  </r>
  <r>
    <n v="2804"/>
    <s v="Utah"/>
    <s v="Tooele"/>
    <x v="0"/>
    <n v="1"/>
    <s v="2"/>
    <n v="0.09"/>
    <n v="0.06"/>
    <n v="7.0000000000000007E-2"/>
    <n v="73584"/>
    <n v="1.6532125137753437"/>
    <n v="0.92"/>
  </r>
  <r>
    <n v="2805"/>
    <s v="Utah"/>
    <s v="Uintah"/>
    <x v="0"/>
    <n v="7"/>
    <s v="2"/>
    <n v="0.11"/>
    <n v="0.04"/>
    <n v="0.11"/>
    <n v="63631"/>
    <n v="1.6020599913279623"/>
    <n v="0.9"/>
  </r>
  <r>
    <n v="2806"/>
    <s v="Utah"/>
    <s v="Utah"/>
    <x v="0"/>
    <n v="2"/>
    <s v="3"/>
    <n v="0.08"/>
    <n v="0.03"/>
    <n v="0.09"/>
    <n v="75296"/>
    <n v="3.0740846890282438"/>
    <n v="0.92"/>
  </r>
  <r>
    <n v="2807"/>
    <s v="Utah"/>
    <s v="Wasatch"/>
    <x v="0"/>
    <n v="6"/>
    <s v="2"/>
    <n v="0.11"/>
    <n v="0.03"/>
    <n v="0.05"/>
    <n v="85380"/>
    <n v="1.3010299956639813"/>
    <n v="0.89"/>
  </r>
  <r>
    <n v="2808"/>
    <s v="Utah"/>
    <s v="Washington"/>
    <x v="0"/>
    <n v="3"/>
    <s v="3"/>
    <n v="0.21"/>
    <n v="0.06"/>
    <n v="0.1"/>
    <n v="57069"/>
    <n v="2.4216039268698313"/>
    <n v="0.79"/>
  </r>
  <r>
    <n v="2809"/>
    <s v="Utah"/>
    <s v="Wayne"/>
    <x v="0"/>
    <n v="9"/>
    <s v="1"/>
    <n v="0.22"/>
    <n v="0.05"/>
    <n v="0.13"/>
    <n v="47175"/>
    <n v="0"/>
    <n v="0.79"/>
  </r>
  <r>
    <n v="2810"/>
    <s v="Utah"/>
    <s v="Weber"/>
    <x v="0"/>
    <n v="2"/>
    <s v="3"/>
    <n v="0.12"/>
    <n v="0.06"/>
    <n v="0.09"/>
    <n v="68106"/>
    <n v="2.6972293427597176"/>
    <n v="0.89"/>
  </r>
  <r>
    <n v="2811"/>
    <s v="Vermont"/>
    <s v="Addison"/>
    <x v="0"/>
    <n v="6"/>
    <s v="2"/>
    <n v="0.2"/>
    <n v="0.06"/>
    <n v="0.08"/>
    <n v="68878"/>
    <n v="1.414973347970818"/>
    <n v="0.76"/>
  </r>
  <r>
    <n v="2812"/>
    <s v="Vermont"/>
    <s v="Bennington"/>
    <x v="0"/>
    <n v="6"/>
    <s v="2"/>
    <n v="0.23"/>
    <n v="0.08"/>
    <n v="0.11"/>
    <n v="52510"/>
    <n v="1.8920946026904804"/>
    <n v="0.79"/>
  </r>
  <r>
    <n v="2813"/>
    <s v="Vermont"/>
    <s v="Caledonia"/>
    <x v="0"/>
    <n v="7"/>
    <s v="2"/>
    <n v="0.21"/>
    <n v="0.08"/>
    <n v="0.12"/>
    <n v="50368"/>
    <n v="1.414973347970818"/>
    <n v="0.79"/>
  </r>
  <r>
    <n v="2814"/>
    <s v="Vermont"/>
    <s v="Chittenden"/>
    <x v="0"/>
    <n v="3"/>
    <s v="3"/>
    <n v="0.15"/>
    <n v="0.06"/>
    <n v="0.1"/>
    <n v="74240"/>
    <n v="2.6998377258672459"/>
    <n v="0.82"/>
  </r>
  <r>
    <n v="2815"/>
    <s v="Vermont"/>
    <s v="Essex"/>
    <x v="0"/>
    <n v="9"/>
    <s v="1"/>
    <n v="0.26"/>
    <n v="0.11"/>
    <n v="0.15"/>
    <n v="43671"/>
    <n v="0"/>
    <n v="0.79"/>
  </r>
  <r>
    <n v="2816"/>
    <s v="Vermont"/>
    <s v="Franklin"/>
    <x v="0"/>
    <n v="3"/>
    <s v="2"/>
    <n v="0.16"/>
    <n v="0.06"/>
    <n v="0.11"/>
    <n v="61129"/>
    <n v="1.7481880270062005"/>
    <n v="0.87"/>
  </r>
  <r>
    <n v="2817"/>
    <s v="Vermont"/>
    <s v="Grand Isle"/>
    <x v="0"/>
    <n v="3"/>
    <s v="1"/>
    <n v="0.21"/>
    <n v="0.08"/>
    <n v="0.08"/>
    <n v="67746"/>
    <n v="0"/>
    <n v="0.83"/>
  </r>
  <r>
    <n v="2818"/>
    <s v="Vermont"/>
    <s v="Lamoille"/>
    <x v="0"/>
    <n v="8"/>
    <s v="2"/>
    <n v="0.17"/>
    <n v="7.0000000000000007E-2"/>
    <n v="0.11"/>
    <n v="60230"/>
    <n v="1.414973347970818"/>
    <n v="0.83"/>
  </r>
  <r>
    <n v="2819"/>
    <s v="Vermont"/>
    <s v="Orange"/>
    <x v="0"/>
    <n v="9"/>
    <s v="2"/>
    <n v="0.21"/>
    <n v="7.0000000000000007E-2"/>
    <n v="0.1"/>
    <n v="62300"/>
    <n v="1.7242758696007889"/>
    <n v="0.8"/>
  </r>
  <r>
    <n v="2820"/>
    <s v="Vermont"/>
    <s v="Orleans"/>
    <x v="0"/>
    <n v="7"/>
    <s v="2"/>
    <n v="0.23"/>
    <n v="0.08"/>
    <n v="0.12"/>
    <n v="48688"/>
    <n v="1.414973347970818"/>
    <n v="0.8"/>
  </r>
  <r>
    <n v="2821"/>
    <s v="Vermont"/>
    <s v="Rutland"/>
    <x v="0"/>
    <n v="4"/>
    <s v="2"/>
    <n v="0.22"/>
    <n v="0.08"/>
    <n v="0.1"/>
    <n v="51723"/>
    <n v="2.1038037209559568"/>
    <n v="0.8"/>
  </r>
  <r>
    <n v="2822"/>
    <s v="Vermont"/>
    <s v="Washington"/>
    <x v="0"/>
    <n v="4"/>
    <s v="2"/>
    <n v="0.2"/>
    <n v="0.06"/>
    <n v="0.1"/>
    <n v="61808"/>
    <n v="2.4329692908744058"/>
    <n v="0.81"/>
  </r>
  <r>
    <n v="2823"/>
    <s v="Vermont"/>
    <s v="Windham"/>
    <x v="0"/>
    <n v="7"/>
    <s v="2"/>
    <n v="0.23"/>
    <n v="7.0000000000000007E-2"/>
    <n v="0.12"/>
    <n v="54441"/>
    <n v="2.3010299956639813"/>
    <n v="0.79"/>
  </r>
  <r>
    <n v="2824"/>
    <s v="Vermont"/>
    <s v="Windsor"/>
    <x v="0"/>
    <n v="7"/>
    <s v="2"/>
    <n v="0.23"/>
    <n v="0.08"/>
    <n v="0.09"/>
    <n v="57438"/>
    <n v="2.167317334748176"/>
    <n v="0.8"/>
  </r>
  <r>
    <n v="2825"/>
    <s v="Virginia"/>
    <s v="Accomack"/>
    <x v="1"/>
    <n v="8"/>
    <s v="2"/>
    <n v="0.24"/>
    <n v="0.09"/>
    <n v="0.17"/>
    <n v="42879"/>
    <n v="1.3617278360175928"/>
    <n v="0.79"/>
  </r>
  <r>
    <n v="2826"/>
    <s v="Virginia"/>
    <s v="Albemarle"/>
    <x v="0"/>
    <n v="3"/>
    <s v="3"/>
    <n v="0.19"/>
    <n v="0.06"/>
    <n v="0.08"/>
    <n v="80392"/>
    <n v="2.1613680022349748"/>
    <n v="0.77"/>
  </r>
  <r>
    <n v="2827"/>
    <s v="Virginia"/>
    <s v="Alleghany"/>
    <x v="0"/>
    <n v="6"/>
    <s v="2"/>
    <n v="0.25"/>
    <n v="7.0000000000000007E-2"/>
    <n v="0.15"/>
    <n v="46538"/>
    <n v="2.167317334748176"/>
    <n v="0.8"/>
  </r>
  <r>
    <n v="2828"/>
    <s v="Virginia"/>
    <s v="Amelia"/>
    <x v="0"/>
    <n v="1"/>
    <s v="2"/>
    <n v="0.2"/>
    <n v="7.0000000000000007E-2"/>
    <n v="0.1"/>
    <n v="57280"/>
    <n v="0"/>
    <n v="0.83"/>
  </r>
  <r>
    <n v="2829"/>
    <s v="Virginia"/>
    <s v="Amherst"/>
    <x v="0"/>
    <n v="2"/>
    <s v="2"/>
    <n v="0.21"/>
    <n v="0.08"/>
    <n v="0.13"/>
    <n v="50580"/>
    <n v="3.0464951643347082"/>
    <n v="0.8"/>
  </r>
  <r>
    <n v="2830"/>
    <s v="Virginia"/>
    <s v="Appomattox"/>
    <x v="0"/>
    <n v="2"/>
    <s v="2"/>
    <n v="0.21"/>
    <n v="7.0000000000000007E-2"/>
    <n v="0.13"/>
    <n v="51131"/>
    <n v="0"/>
    <n v="0.83"/>
  </r>
  <r>
    <n v="2831"/>
    <s v="Virginia"/>
    <s v="Arlington"/>
    <x v="0"/>
    <n v="1"/>
    <s v="3"/>
    <n v="0.11"/>
    <n v="0.06"/>
    <n v="0.06"/>
    <n v="120950"/>
    <n v="2.5809249756756194"/>
    <n v="0.9"/>
  </r>
  <r>
    <n v="2832"/>
    <s v="Virginia"/>
    <s v="Augusta"/>
    <x v="0"/>
    <n v="3"/>
    <s v="2"/>
    <n v="0.21"/>
    <n v="7.0000000000000007E-2"/>
    <n v="0.09"/>
    <n v="60556"/>
    <n v="2.3222192947339191"/>
    <n v="0.79"/>
  </r>
  <r>
    <n v="2833"/>
    <s v="Virginia"/>
    <s v="Bath"/>
    <x v="0"/>
    <n v="8"/>
    <s v="1"/>
    <n v="0.28000000000000003"/>
    <n v="0.08"/>
    <n v="0.11"/>
    <n v="50564"/>
    <n v="1.414973347970818"/>
    <n v="0.75"/>
  </r>
  <r>
    <n v="2834"/>
    <s v="Virginia"/>
    <s v="Bedford"/>
    <x v="0"/>
    <n v="2"/>
    <s v="2"/>
    <n v="0.21"/>
    <n v="0.09"/>
    <n v="0.1"/>
    <n v="61186"/>
    <n v="2.1643528557844371"/>
    <n v="0.82"/>
  </r>
  <r>
    <n v="2835"/>
    <s v="Virginia"/>
    <s v="Bland"/>
    <x v="0"/>
    <n v="8"/>
    <s v="1"/>
    <n v="0.23"/>
    <n v="7.0000000000000007E-2"/>
    <n v="0.12"/>
    <n v="47681"/>
    <n v="0"/>
    <n v="0.73"/>
  </r>
  <r>
    <n v="2836"/>
    <s v="Virginia"/>
    <s v="Botetourt"/>
    <x v="0"/>
    <n v="2"/>
    <s v="2"/>
    <n v="0.23"/>
    <n v="0.08"/>
    <n v="7.0000000000000007E-2"/>
    <n v="71874"/>
    <n v="0"/>
    <n v="0.8"/>
  </r>
  <r>
    <n v="2837"/>
    <s v="Virginia"/>
    <s v="Brunswick"/>
    <x v="0"/>
    <n v="6"/>
    <s v="2"/>
    <n v="0.22"/>
    <n v="7.0000000000000007E-2"/>
    <n v="0.19"/>
    <n v="41803"/>
    <n v="0"/>
    <n v="0.69"/>
  </r>
  <r>
    <n v="2838"/>
    <s v="Virginia"/>
    <s v="Buchanan"/>
    <x v="0"/>
    <n v="9"/>
    <s v="2"/>
    <n v="0.22"/>
    <n v="0.04"/>
    <n v="0.26"/>
    <n v="32144"/>
    <n v="1.6989700043360187"/>
    <n v="0.86"/>
  </r>
  <r>
    <n v="2839"/>
    <s v="Virginia"/>
    <s v="Buckingham"/>
    <x v="0"/>
    <n v="3"/>
    <s v="2"/>
    <n v="0.2"/>
    <n v="0.06"/>
    <n v="0.18"/>
    <n v="45889"/>
    <n v="0"/>
    <n v="0.71"/>
  </r>
  <r>
    <n v="2840"/>
    <s v="Virginia"/>
    <s v="Campbell"/>
    <x v="0"/>
    <n v="2"/>
    <s v="2"/>
    <n v="0.2"/>
    <n v="7.0000000000000007E-2"/>
    <n v="0.11"/>
    <n v="51525"/>
    <n v="0"/>
    <n v="0.83"/>
  </r>
  <r>
    <n v="2841"/>
    <s v="Virginia"/>
    <s v="Caroline"/>
    <x v="0"/>
    <n v="1"/>
    <s v="2"/>
    <n v="0.16"/>
    <n v="0.09"/>
    <n v="0.1"/>
    <n v="67335"/>
    <n v="0"/>
    <n v="0.85"/>
  </r>
  <r>
    <n v="2842"/>
    <s v="Virginia"/>
    <s v="Carroll"/>
    <x v="0"/>
    <n v="7"/>
    <s v="2"/>
    <n v="0.24"/>
    <n v="0.06"/>
    <n v="0.16"/>
    <n v="41517"/>
    <n v="0"/>
    <n v="0.8"/>
  </r>
  <r>
    <n v="2843"/>
    <s v="Virginia"/>
    <s v="Charles City"/>
    <x v="0"/>
    <n v="1"/>
    <s v="1"/>
    <n v="0.25"/>
    <n v="0.09"/>
    <n v="0.12"/>
    <n v="56872"/>
    <n v="0"/>
    <n v="0.79"/>
  </r>
  <r>
    <n v="2844"/>
    <s v="Virginia"/>
    <s v="Charlotte"/>
    <x v="0"/>
    <n v="8"/>
    <s v="2"/>
    <n v="0.22"/>
    <n v="0.09"/>
    <n v="0.19"/>
    <n v="41382"/>
    <n v="0"/>
    <n v="0.81"/>
  </r>
  <r>
    <n v="2845"/>
    <s v="Virginia"/>
    <s v="Chesterfield"/>
    <x v="0"/>
    <n v="1"/>
    <s v="3"/>
    <n v="0.15"/>
    <n v="0.08"/>
    <n v="7.0000000000000007E-2"/>
    <n v="80734"/>
    <n v="2.214843848047698"/>
    <n v="0.86"/>
  </r>
  <r>
    <n v="2846"/>
    <s v="Virginia"/>
    <s v="Clarke"/>
    <x v="0"/>
    <n v="1"/>
    <s v="2"/>
    <n v="0.21"/>
    <n v="0.08"/>
    <n v="0.06"/>
    <n v="84021"/>
    <n v="0"/>
    <n v="0.8"/>
  </r>
  <r>
    <n v="2847"/>
    <s v="Virginia"/>
    <s v="Craig"/>
    <x v="0"/>
    <n v="2"/>
    <s v="1"/>
    <n v="0.23"/>
    <n v="0.08"/>
    <n v="0.12"/>
    <n v="50858"/>
    <n v="0"/>
    <n v="0.82"/>
  </r>
  <r>
    <n v="2848"/>
    <s v="Virginia"/>
    <s v="Culpeper"/>
    <x v="0"/>
    <n v="1"/>
    <s v="2"/>
    <n v="0.16"/>
    <n v="7.0000000000000007E-2"/>
    <n v="0.08"/>
    <n v="72111"/>
    <n v="1.8388490907372552"/>
    <n v="0.84"/>
  </r>
  <r>
    <n v="2849"/>
    <s v="Virginia"/>
    <s v="Cumberland"/>
    <x v="0"/>
    <n v="8"/>
    <s v="1"/>
    <n v="0.22"/>
    <n v="7.0000000000000007E-2"/>
    <n v="0.16"/>
    <n v="46300"/>
    <n v="0"/>
    <n v="0.81"/>
  </r>
  <r>
    <n v="2850"/>
    <s v="Virginia"/>
    <s v="Dickenson"/>
    <x v="0"/>
    <n v="9"/>
    <s v="2"/>
    <n v="0.22"/>
    <n v="0.05"/>
    <n v="0.24"/>
    <n v="35047"/>
    <n v="1.0791812460476249"/>
    <n v="0.86"/>
  </r>
  <r>
    <n v="2851"/>
    <s v="Virginia"/>
    <s v="Dinwiddie"/>
    <x v="0"/>
    <n v="1"/>
    <s v="2"/>
    <n v="0.17"/>
    <n v="0.08"/>
    <n v="0.12"/>
    <n v="57257"/>
    <n v="0"/>
    <n v="0.85"/>
  </r>
  <r>
    <n v="2852"/>
    <s v="Virginia"/>
    <s v="Essex"/>
    <x v="0"/>
    <n v="6"/>
    <s v="2"/>
    <n v="0.23"/>
    <n v="7.0000000000000007E-2"/>
    <n v="0.14000000000000001"/>
    <n v="50785"/>
    <n v="1.2304489213782739"/>
    <n v="0.8"/>
  </r>
  <r>
    <n v="2853"/>
    <s v="Virginia"/>
    <s v="Fairfax"/>
    <x v="0"/>
    <n v="1"/>
    <s v="4"/>
    <n v="0.13"/>
    <n v="7.0000000000000007E-2"/>
    <n v="0.06"/>
    <n v="122035"/>
    <n v="3.2949069106051923"/>
    <n v="0.87"/>
  </r>
  <r>
    <n v="2854"/>
    <s v="Virginia"/>
    <s v="Fauquier"/>
    <x v="0"/>
    <n v="1"/>
    <s v="2"/>
    <n v="0.16"/>
    <n v="0.08"/>
    <n v="0.06"/>
    <n v="93462"/>
    <n v="2.2068258760318495"/>
    <n v="0.85"/>
  </r>
  <r>
    <n v="2855"/>
    <s v="Virginia"/>
    <s v="Floyd"/>
    <x v="0"/>
    <n v="3"/>
    <s v="2"/>
    <n v="0.23"/>
    <n v="7.0000000000000007E-2"/>
    <n v="0.12"/>
    <n v="48315"/>
    <n v="0"/>
    <n v="0.8"/>
  </r>
  <r>
    <n v="2856"/>
    <s v="Virginia"/>
    <s v="Fluvanna"/>
    <x v="0"/>
    <n v="3"/>
    <s v="2"/>
    <n v="0.2"/>
    <n v="0.08"/>
    <n v="7.0000000000000007E-2"/>
    <n v="73463"/>
    <n v="0"/>
    <n v="0.77"/>
  </r>
  <r>
    <n v="2857"/>
    <s v="Virginia"/>
    <s v="Franklin"/>
    <x v="0"/>
    <n v="2"/>
    <s v="2"/>
    <n v="0.24"/>
    <n v="7.0000000000000007E-2"/>
    <n v="0.15"/>
    <n v="53522"/>
    <n v="1.2787536009528289"/>
    <n v="0.79"/>
  </r>
  <r>
    <n v="2858"/>
    <s v="Virginia"/>
    <s v="Frederick"/>
    <x v="0"/>
    <n v="3"/>
    <s v="2"/>
    <n v="0.17"/>
    <n v="0.08"/>
    <n v="7.0000000000000007E-2"/>
    <n v="77684"/>
    <n v="0"/>
    <n v="0.84"/>
  </r>
  <r>
    <n v="2859"/>
    <s v="Virginia"/>
    <s v="Giles"/>
    <x v="0"/>
    <n v="3"/>
    <s v="2"/>
    <n v="0.22"/>
    <n v="0.06"/>
    <n v="0.12"/>
    <n v="50591"/>
    <n v="1.0413926851582251"/>
    <n v="0.83"/>
  </r>
  <r>
    <n v="2860"/>
    <s v="Virginia"/>
    <s v="Gloucester"/>
    <x v="1"/>
    <n v="1"/>
    <s v="2"/>
    <n v="0.19"/>
    <n v="0.11"/>
    <n v="0.09"/>
    <n v="70938"/>
    <n v="1.4913616938342726"/>
    <n v="0.84"/>
  </r>
  <r>
    <n v="2861"/>
    <s v="Virginia"/>
    <s v="Goochland"/>
    <x v="0"/>
    <n v="1"/>
    <s v="2"/>
    <n v="0.22"/>
    <n v="0.06"/>
    <n v="0.06"/>
    <n v="89331"/>
    <n v="0"/>
    <n v="0.76"/>
  </r>
  <r>
    <n v="2862"/>
    <s v="Virginia"/>
    <s v="Grayson"/>
    <x v="0"/>
    <n v="9"/>
    <s v="2"/>
    <n v="0.25"/>
    <n v="7.0000000000000007E-2"/>
    <n v="0.17"/>
    <n v="37550"/>
    <n v="0"/>
    <n v="0.75"/>
  </r>
  <r>
    <n v="2863"/>
    <s v="Virginia"/>
    <s v="Greene"/>
    <x v="0"/>
    <n v="3"/>
    <s v="2"/>
    <n v="0.17"/>
    <n v="7.0000000000000007E-2"/>
    <n v="0.08"/>
    <n v="67498"/>
    <n v="0"/>
    <n v="0.85"/>
  </r>
  <r>
    <n v="2864"/>
    <s v="Virginia"/>
    <s v="Greensville"/>
    <x v="0"/>
    <n v="6"/>
    <s v="2"/>
    <n v="0.15"/>
    <n v="0.06"/>
    <n v="0.19"/>
    <n v="43533"/>
    <n v="0"/>
    <n v="0.6"/>
  </r>
  <r>
    <n v="2865"/>
    <s v="Virginia"/>
    <s v="Halifax"/>
    <x v="0"/>
    <n v="6"/>
    <s v="2"/>
    <n v="0.24"/>
    <n v="7.0000000000000007E-2"/>
    <n v="0.14000000000000001"/>
    <n v="43096"/>
    <n v="2.6454222693490919"/>
    <n v="0.79"/>
  </r>
  <r>
    <n v="2866"/>
    <s v="Virginia"/>
    <s v="Hanover"/>
    <x v="0"/>
    <n v="1"/>
    <s v="3"/>
    <n v="0.18"/>
    <n v="7.0000000000000007E-2"/>
    <n v="0.05"/>
    <n v="91028"/>
    <n v="2.4653828514484184"/>
    <n v="0.83"/>
  </r>
  <r>
    <n v="2867"/>
    <s v="Virginia"/>
    <s v="Henrico"/>
    <x v="0"/>
    <n v="1"/>
    <s v="3"/>
    <n v="0.16"/>
    <n v="0.06"/>
    <n v="0.09"/>
    <n v="68581"/>
    <n v="2.8444771757456815"/>
    <n v="0.86"/>
  </r>
  <r>
    <n v="2868"/>
    <s v="Virginia"/>
    <s v="Henry"/>
    <x v="0"/>
    <n v="4"/>
    <s v="2"/>
    <n v="0.24"/>
    <n v="0.08"/>
    <n v="0.2"/>
    <n v="36471"/>
    <n v="2.1789769472931693"/>
    <n v="0.81"/>
  </r>
  <r>
    <n v="2869"/>
    <s v="Virginia"/>
    <s v="Highland"/>
    <x v="0"/>
    <n v="8"/>
    <s v="1"/>
    <n v="0.34"/>
    <n v="0.12"/>
    <n v="0.13"/>
    <n v="45089"/>
    <n v="0"/>
    <n v="0.69"/>
  </r>
  <r>
    <n v="2870"/>
    <s v="Virginia"/>
    <s v="Isle of Wight"/>
    <x v="0"/>
    <n v="1"/>
    <s v="2"/>
    <n v="0.19"/>
    <n v="0.1"/>
    <n v="0.09"/>
    <n v="72993"/>
    <n v="0"/>
    <n v="0.83"/>
  </r>
  <r>
    <n v="2871"/>
    <s v="Virginia"/>
    <s v="James City"/>
    <x v="0"/>
    <n v="1"/>
    <s v="2"/>
    <n v="0.25"/>
    <n v="0.12"/>
    <n v="7.0000000000000007E-2"/>
    <n v="86541"/>
    <n v="2.7226339225338121"/>
    <n v="0.75"/>
  </r>
  <r>
    <n v="2872"/>
    <s v="Virginia"/>
    <s v="King and Queen"/>
    <x v="0"/>
    <n v="8"/>
    <s v="1"/>
    <n v="0.23"/>
    <n v="0.08"/>
    <n v="0.12"/>
    <n v="51124"/>
    <n v="0"/>
    <n v="0.81"/>
  </r>
  <r>
    <n v="2873"/>
    <s v="Virginia"/>
    <s v="King George"/>
    <x v="0"/>
    <n v="6"/>
    <s v="2"/>
    <n v="0.13"/>
    <n v="0.11"/>
    <n v="7.0000000000000007E-2"/>
    <n v="86619"/>
    <n v="0"/>
    <n v="0.88"/>
  </r>
  <r>
    <n v="2874"/>
    <s v="Virginia"/>
    <s v="King William"/>
    <x v="0"/>
    <n v="1"/>
    <s v="2"/>
    <n v="0.16"/>
    <n v="7.0000000000000007E-2"/>
    <n v="7.0000000000000007E-2"/>
    <n v="68724"/>
    <n v="0"/>
    <n v="0.86"/>
  </r>
  <r>
    <n v="2875"/>
    <s v="Virginia"/>
    <s v="Lancaster"/>
    <x v="0"/>
    <n v="9"/>
    <s v="2"/>
    <n v="0.36"/>
    <n v="0.11"/>
    <n v="0.12"/>
    <n v="52814"/>
    <n v="1.5563025007672873"/>
    <n v="0.66"/>
  </r>
  <r>
    <n v="2876"/>
    <s v="Virginia"/>
    <s v="Lee"/>
    <x v="0"/>
    <n v="8"/>
    <s v="2"/>
    <n v="0.21"/>
    <n v="0.06"/>
    <n v="0.23"/>
    <n v="34796"/>
    <n v="0"/>
    <n v="0.81"/>
  </r>
  <r>
    <n v="2877"/>
    <s v="Virginia"/>
    <s v="Loudoun"/>
    <x v="0"/>
    <n v="1"/>
    <s v="3"/>
    <n v="0.09"/>
    <n v="0.05"/>
    <n v="0.04"/>
    <n v="140382"/>
    <n v="2.5314789170422549"/>
    <n v="0.92"/>
  </r>
  <r>
    <n v="2878"/>
    <s v="Virginia"/>
    <s v="Louisa"/>
    <x v="0"/>
    <n v="8"/>
    <s v="2"/>
    <n v="0.2"/>
    <n v="0.08"/>
    <n v="0.11"/>
    <n v="63714"/>
    <n v="0"/>
    <n v="0.83"/>
  </r>
  <r>
    <n v="2879"/>
    <s v="Virginia"/>
    <s v="Lunenburg"/>
    <x v="0"/>
    <n v="9"/>
    <s v="2"/>
    <n v="0.22"/>
    <n v="0.08"/>
    <n v="0.17"/>
    <n v="41421"/>
    <n v="0"/>
    <n v="0.73"/>
  </r>
  <r>
    <n v="2880"/>
    <s v="Virginia"/>
    <s v="Madison"/>
    <x v="0"/>
    <n v="8"/>
    <s v="2"/>
    <n v="0.22"/>
    <n v="0.06"/>
    <n v="0.1"/>
    <n v="60450"/>
    <n v="0"/>
    <n v="0.8"/>
  </r>
  <r>
    <n v="2881"/>
    <s v="Virginia"/>
    <s v="Mathews"/>
    <x v="0"/>
    <n v="1"/>
    <s v="1"/>
    <n v="0.31"/>
    <n v="0.08"/>
    <n v="0.09"/>
    <n v="61764"/>
    <n v="0"/>
    <n v="0.71"/>
  </r>
  <r>
    <n v="2882"/>
    <s v="Virginia"/>
    <s v="Mecklenburg"/>
    <x v="0"/>
    <n v="7"/>
    <s v="2"/>
    <n v="0.26"/>
    <n v="0.09"/>
    <n v="0.18"/>
    <n v="44832"/>
    <n v="2.3159703454569178"/>
    <n v="0.77"/>
  </r>
  <r>
    <n v="2883"/>
    <s v="Virginia"/>
    <s v="Middlesex"/>
    <x v="0"/>
    <n v="8"/>
    <s v="2"/>
    <n v="0.31"/>
    <n v="0.1"/>
    <n v="0.12"/>
    <n v="54871"/>
    <n v="0"/>
    <n v="0.7"/>
  </r>
  <r>
    <n v="2884"/>
    <s v="Virginia"/>
    <s v="Montgomery"/>
    <x v="0"/>
    <n v="3"/>
    <s v="2"/>
    <n v="0.13"/>
    <n v="0.05"/>
    <n v="0.22"/>
    <n v="52538"/>
    <n v="2.2764618041732443"/>
    <n v="0.8"/>
  </r>
  <r>
    <n v="2885"/>
    <s v="Virginia"/>
    <s v="Nelson"/>
    <x v="0"/>
    <n v="3"/>
    <s v="2"/>
    <n v="0.27"/>
    <n v="0.08"/>
    <n v="0.12"/>
    <n v="56690"/>
    <n v="0"/>
    <n v="0.76"/>
  </r>
  <r>
    <n v="2886"/>
    <s v="Virginia"/>
    <s v="New Kent"/>
    <x v="0"/>
    <n v="1"/>
    <s v="2"/>
    <n v="0.17"/>
    <n v="0.08"/>
    <n v="0.05"/>
    <n v="90858"/>
    <n v="2.0755469613925306"/>
    <n v="0.82"/>
  </r>
  <r>
    <n v="2887"/>
    <s v="Virginia"/>
    <s v="Northampton"/>
    <x v="0"/>
    <n v="8"/>
    <s v="2"/>
    <n v="0.26"/>
    <n v="0.08"/>
    <n v="0.18"/>
    <n v="43157"/>
    <n v="0"/>
    <n v="0.76"/>
  </r>
  <r>
    <n v="2888"/>
    <s v="Virginia"/>
    <s v="Northumberland"/>
    <x v="0"/>
    <n v="9"/>
    <s v="2"/>
    <n v="0.37"/>
    <n v="0.1"/>
    <n v="0.15"/>
    <n v="55418"/>
    <n v="0"/>
    <n v="0.66"/>
  </r>
  <r>
    <n v="2889"/>
    <s v="Virginia"/>
    <s v="Nottoway"/>
    <x v="0"/>
    <n v="6"/>
    <s v="2"/>
    <n v="0.19"/>
    <n v="0.08"/>
    <n v="0.19"/>
    <n v="46368"/>
    <n v="2.1335389083702174"/>
    <n v="0.72"/>
  </r>
  <r>
    <n v="2890"/>
    <s v="Virginia"/>
    <s v="Orange"/>
    <x v="0"/>
    <n v="6"/>
    <s v="2"/>
    <n v="0.2"/>
    <n v="0.09"/>
    <n v="0.09"/>
    <n v="63681"/>
    <n v="0"/>
    <n v="0.81"/>
  </r>
  <r>
    <n v="2891"/>
    <s v="Virginia"/>
    <s v="Page"/>
    <x v="0"/>
    <n v="6"/>
    <s v="2"/>
    <n v="0.21"/>
    <n v="7.0000000000000007E-2"/>
    <n v="0.14000000000000001"/>
    <n v="49073"/>
    <n v="1.414973347970818"/>
    <n v="0.83"/>
  </r>
  <r>
    <n v="2892"/>
    <s v="Virginia"/>
    <s v="Patrick"/>
    <x v="0"/>
    <n v="8"/>
    <s v="2"/>
    <n v="0.26"/>
    <n v="7.0000000000000007E-2"/>
    <n v="0.15"/>
    <n v="42862"/>
    <n v="0"/>
    <n v="0.77"/>
  </r>
  <r>
    <n v="2893"/>
    <s v="Virginia"/>
    <s v="Pittsylvania"/>
    <x v="0"/>
    <n v="4"/>
    <s v="2"/>
    <n v="0.23"/>
    <n v="7.0000000000000007E-2"/>
    <n v="0.16"/>
    <n v="44710"/>
    <n v="0"/>
    <n v="0.8"/>
  </r>
  <r>
    <n v="2894"/>
    <s v="Virginia"/>
    <s v="Powhatan"/>
    <x v="0"/>
    <n v="1"/>
    <s v="2"/>
    <n v="0.18"/>
    <n v="7.0000000000000007E-2"/>
    <n v="7.0000000000000007E-2"/>
    <n v="88475"/>
    <n v="0"/>
    <n v="0.8"/>
  </r>
  <r>
    <n v="2895"/>
    <s v="Virginia"/>
    <s v="Prince Edward"/>
    <x v="0"/>
    <n v="6"/>
    <s v="2"/>
    <n v="0.16"/>
    <n v="0.06"/>
    <n v="0.16"/>
    <n v="48450"/>
    <n v="1.9395192526186185"/>
    <n v="0.71"/>
  </r>
  <r>
    <n v="2896"/>
    <s v="Virginia"/>
    <s v="Prince George"/>
    <x v="0"/>
    <n v="1"/>
    <s v="2"/>
    <n v="0.14000000000000001"/>
    <n v="0.13"/>
    <n v="0.08"/>
    <n v="68133"/>
    <n v="0"/>
    <n v="0.77"/>
  </r>
  <r>
    <n v="2897"/>
    <s v="Virginia"/>
    <s v="Prince William"/>
    <x v="0"/>
    <n v="1"/>
    <s v="3"/>
    <n v="0.1"/>
    <n v="0.09"/>
    <n v="0.06"/>
    <n v="106200"/>
    <n v="2.3053513694466239"/>
    <n v="0.91"/>
  </r>
  <r>
    <n v="2898"/>
    <s v="Virginia"/>
    <s v="Pulaski"/>
    <x v="0"/>
    <n v="3"/>
    <s v="2"/>
    <n v="0.23"/>
    <n v="0.08"/>
    <n v="0.14000000000000001"/>
    <n v="50834"/>
    <n v="1.7403626894942439"/>
    <n v="0.8"/>
  </r>
  <r>
    <n v="2899"/>
    <s v="Virginia"/>
    <s v="Rappahannock"/>
    <x v="0"/>
    <n v="1"/>
    <s v="1"/>
    <n v="0.27"/>
    <n v="0.09"/>
    <n v="0.09"/>
    <n v="71035"/>
    <n v="0"/>
    <n v="0.74"/>
  </r>
  <r>
    <n v="2900"/>
    <s v="Virginia"/>
    <s v="Richmond"/>
    <x v="0"/>
    <n v="9"/>
    <s v="1"/>
    <n v="0.21"/>
    <n v="0.05"/>
    <n v="0.13"/>
    <n v="49399"/>
    <n v="0"/>
    <n v="0.64"/>
  </r>
  <r>
    <n v="2901"/>
    <s v="Virginia"/>
    <s v="Roanoke"/>
    <x v="1"/>
    <n v="2"/>
    <s v="2"/>
    <n v="0.21"/>
    <n v="0.08"/>
    <n v="7.0000000000000007E-2"/>
    <n v="68734"/>
    <n v="2.0453229787866576"/>
    <n v="0.8"/>
  </r>
  <r>
    <n v="2902"/>
    <s v="Virginia"/>
    <s v="Rockbridge"/>
    <x v="0"/>
    <n v="6"/>
    <s v="2"/>
    <n v="0.26"/>
    <n v="7.0000000000000007E-2"/>
    <n v="0.12"/>
    <n v="53413"/>
    <n v="0"/>
    <n v="0.76"/>
  </r>
  <r>
    <n v="2903"/>
    <s v="Virginia"/>
    <s v="Rockingham"/>
    <x v="0"/>
    <n v="3"/>
    <s v="2"/>
    <n v="0.19"/>
    <n v="0.06"/>
    <n v="0.09"/>
    <n v="61375"/>
    <n v="0"/>
    <n v="0.82"/>
  </r>
  <r>
    <n v="2904"/>
    <s v="Virginia"/>
    <s v="Russell"/>
    <x v="0"/>
    <n v="7"/>
    <s v="2"/>
    <n v="0.22"/>
    <n v="0.04"/>
    <n v="0.21"/>
    <n v="38966"/>
    <n v="1.8976270912904414"/>
    <n v="0.87"/>
  </r>
  <r>
    <n v="2905"/>
    <s v="Virginia"/>
    <s v="Scott"/>
    <x v="0"/>
    <n v="2"/>
    <s v="2"/>
    <n v="0.24"/>
    <n v="7.0000000000000007E-2"/>
    <n v="0.18"/>
    <n v="40161"/>
    <n v="0"/>
    <n v="0.8"/>
  </r>
  <r>
    <n v="2906"/>
    <s v="Virginia"/>
    <s v="Shenandoah"/>
    <x v="0"/>
    <n v="6"/>
    <s v="2"/>
    <n v="0.22"/>
    <n v="0.08"/>
    <n v="0.1"/>
    <n v="55283"/>
    <n v="1.414973347970818"/>
    <n v="0.8"/>
  </r>
  <r>
    <n v="2907"/>
    <s v="Virginia"/>
    <s v="Smyth"/>
    <x v="0"/>
    <n v="7"/>
    <s v="2"/>
    <n v="0.22"/>
    <n v="7.0000000000000007E-2"/>
    <n v="0.2"/>
    <n v="40972"/>
    <n v="2.5051499783199058"/>
    <n v="0.84"/>
  </r>
  <r>
    <n v="2908"/>
    <s v="Virginia"/>
    <s v="Southampton"/>
    <x v="0"/>
    <n v="6"/>
    <s v="2"/>
    <n v="0.2"/>
    <n v="0.08"/>
    <n v="0.13"/>
    <n v="52741"/>
    <n v="0"/>
    <n v="0.75"/>
  </r>
  <r>
    <n v="2909"/>
    <s v="Virginia"/>
    <s v="Spotsylvania"/>
    <x v="0"/>
    <n v="1"/>
    <s v="3"/>
    <n v="0.14000000000000001"/>
    <n v="0.09"/>
    <n v="7.0000000000000007E-2"/>
    <n v="86695"/>
    <n v="2.0043213737826426"/>
    <n v="0.88"/>
  </r>
  <r>
    <n v="2910"/>
    <s v="Virginia"/>
    <s v="Stafford"/>
    <x v="0"/>
    <n v="1"/>
    <s v="3"/>
    <n v="0.1"/>
    <n v="0.13"/>
    <n v="0.05"/>
    <n v="108421"/>
    <n v="1.8976270912904414"/>
    <n v="0.89"/>
  </r>
  <r>
    <n v="2911"/>
    <s v="Virginia"/>
    <s v="Surry"/>
    <x v="0"/>
    <n v="8"/>
    <s v="1"/>
    <n v="0.23"/>
    <n v="0.09"/>
    <n v="0.13"/>
    <n v="54663"/>
    <n v="0"/>
    <n v="0.81"/>
  </r>
  <r>
    <n v="2912"/>
    <s v="Virginia"/>
    <s v="Sussex"/>
    <x v="0"/>
    <n v="1"/>
    <s v="2"/>
    <n v="0.18"/>
    <n v="7.0000000000000007E-2"/>
    <n v="0.18"/>
    <n v="43031"/>
    <n v="0"/>
    <n v="0.64"/>
  </r>
  <r>
    <n v="2913"/>
    <s v="Virginia"/>
    <s v="Tazewell"/>
    <x v="0"/>
    <n v="5"/>
    <s v="2"/>
    <n v="0.22"/>
    <n v="0.06"/>
    <n v="0.17"/>
    <n v="42074"/>
    <n v="2"/>
    <n v="0.82"/>
  </r>
  <r>
    <n v="2914"/>
    <s v="Virginia"/>
    <s v="Warren"/>
    <x v="0"/>
    <n v="1"/>
    <s v="2"/>
    <n v="0.16"/>
    <n v="0.08"/>
    <n v="0.1"/>
    <n v="65635"/>
    <n v="2.2227164711475833"/>
    <n v="0.85"/>
  </r>
  <r>
    <n v="2915"/>
    <s v="Virginia"/>
    <s v="Washington"/>
    <x v="0"/>
    <n v="2"/>
    <s v="2"/>
    <n v="0.23"/>
    <n v="7.0000000000000007E-2"/>
    <n v="0.15"/>
    <n v="45510"/>
    <n v="2.0681858617461617"/>
    <n v="0.8"/>
  </r>
  <r>
    <n v="2916"/>
    <s v="Virginia"/>
    <s v="Westmoreland"/>
    <x v="0"/>
    <n v="6"/>
    <s v="2"/>
    <n v="0.25"/>
    <n v="0.1"/>
    <n v="0.16"/>
    <n v="51414"/>
    <n v="0"/>
    <n v="0.77"/>
  </r>
  <r>
    <n v="2917"/>
    <s v="Virginia"/>
    <s v="Wise"/>
    <x v="0"/>
    <n v="7"/>
    <s v="2"/>
    <n v="0.18"/>
    <n v="0.06"/>
    <n v="0.23"/>
    <n v="38045"/>
    <n v="1.5185139398778875"/>
    <n v="0.84"/>
  </r>
  <r>
    <n v="2918"/>
    <s v="Virginia"/>
    <s v="Wythe"/>
    <x v="0"/>
    <n v="6"/>
    <s v="2"/>
    <n v="0.22"/>
    <n v="0.08"/>
    <n v="0.15"/>
    <n v="46345"/>
    <n v="1.8512583487190752"/>
    <n v="0.84"/>
  </r>
  <r>
    <n v="2919"/>
    <s v="Virginia"/>
    <s v="York"/>
    <x v="0"/>
    <n v="1"/>
    <s v="2"/>
    <n v="0.16"/>
    <n v="0.14000000000000001"/>
    <n v="0.05"/>
    <n v="86317"/>
    <n v="1.7853298350107671"/>
    <n v="0.84"/>
  </r>
  <r>
    <n v="2920"/>
    <s v="Virginia"/>
    <s v="Alexandria City"/>
    <x v="0"/>
    <n v="1"/>
    <s v="3"/>
    <n v="0.12"/>
    <n v="0.09"/>
    <n v="0.1"/>
    <n v="99425"/>
    <n v="2.503790683057181"/>
    <n v="0.89"/>
  </r>
  <r>
    <n v="2922"/>
    <s v="Virginia"/>
    <s v="Bristol City"/>
    <x v="0"/>
    <n v="2"/>
    <s v="2"/>
    <n v="0.21"/>
    <n v="0.08"/>
    <n v="0.2"/>
    <n v="36903"/>
    <n v="1.414973347970818"/>
    <n v="0.84"/>
  </r>
  <r>
    <n v="2923"/>
    <s v="Virginia"/>
    <s v="Buena Vista City"/>
    <x v="0"/>
    <n v="6"/>
    <s v="1"/>
    <n v="0.2"/>
    <n v="0.06"/>
    <n v="0.14000000000000001"/>
    <n v="43390"/>
    <n v="0"/>
    <n v="0.78"/>
  </r>
  <r>
    <n v="2924"/>
    <s v="Virginia"/>
    <s v="Charlottesville City"/>
    <x v="0"/>
    <n v="3"/>
    <s v="2"/>
    <n v="0.12"/>
    <n v="0.04"/>
    <n v="0.22"/>
    <n v="56997"/>
    <n v="2.8407332346118066"/>
    <n v="0.87"/>
  </r>
  <r>
    <n v="2925"/>
    <s v="Virginia"/>
    <s v="Chesapeake City"/>
    <x v="0"/>
    <n v="1"/>
    <s v="3"/>
    <n v="0.13"/>
    <n v="0.12"/>
    <n v="0.08"/>
    <n v="78846"/>
    <n v="2.4927603890268375"/>
    <n v="0.87"/>
  </r>
  <r>
    <n v="2927"/>
    <s v="Virginia"/>
    <s v="Colonial Heights City"/>
    <x v="0"/>
    <n v="1"/>
    <s v="2"/>
    <n v="0.2"/>
    <n v="0.1"/>
    <n v="0.1"/>
    <n v="56800"/>
    <n v="0"/>
    <n v="0.83"/>
  </r>
  <r>
    <n v="2928"/>
    <s v="Virginia"/>
    <s v="Covington City"/>
    <x v="0"/>
    <n v="6"/>
    <s v="1"/>
    <n v="0.21"/>
    <n v="0.08"/>
    <n v="0.15"/>
    <n v="40504"/>
    <n v="0"/>
    <n v="0.84"/>
  </r>
  <r>
    <n v="2929"/>
    <s v="Virginia"/>
    <s v="Danville City"/>
    <x v="0"/>
    <n v="4"/>
    <s v="2"/>
    <n v="0.21"/>
    <n v="0.08"/>
    <n v="0.25"/>
    <n v="36015"/>
    <n v="2.509202522331103"/>
    <n v="0.82"/>
  </r>
  <r>
    <n v="2930"/>
    <s v="Virginia"/>
    <s v="Emporia City"/>
    <x v="0"/>
    <n v="6"/>
    <s v="1"/>
    <n v="0.2"/>
    <n v="0.05"/>
    <n v="0.2"/>
    <n v="36908"/>
    <n v="1.9084850188786497"/>
    <n v="0.83"/>
  </r>
  <r>
    <n v="2931"/>
    <s v="Virginia"/>
    <s v="Fairfax City"/>
    <x v="0"/>
    <n v="1"/>
    <s v="2"/>
    <n v="0.14000000000000001"/>
    <n v="7.0000000000000007E-2"/>
    <n v="7.0000000000000007E-2"/>
    <n v="105532"/>
    <n v="0"/>
    <n v="0.86"/>
  </r>
  <r>
    <n v="2932"/>
    <s v="Virginia"/>
    <s v="Falls Church City"/>
    <x v="0"/>
    <n v="1"/>
    <s v="2"/>
    <n v="0.13"/>
    <n v="0.06"/>
    <n v="0.04"/>
    <n v="137551"/>
    <n v="0"/>
    <n v="0.88"/>
  </r>
  <r>
    <n v="2933"/>
    <s v="Virginia"/>
    <s v="Franklin City"/>
    <x v="0"/>
    <n v="6"/>
    <s v="1"/>
    <n v="0.2"/>
    <n v="0.09"/>
    <n v="0.18"/>
    <n v="37327"/>
    <n v="1.8633228601204559"/>
    <n v="0.84"/>
  </r>
  <r>
    <n v="2934"/>
    <s v="Virginia"/>
    <s v="Fredericksburg City"/>
    <x v="0"/>
    <n v="1"/>
    <s v="2"/>
    <n v="0.11"/>
    <n v="0.1"/>
    <n v="0.13"/>
    <n v="58448"/>
    <n v="2.6919651027673601"/>
    <n v="0.82"/>
  </r>
  <r>
    <n v="2935"/>
    <s v="Virginia"/>
    <s v="Galax City"/>
    <x v="0"/>
    <n v="7"/>
    <s v="1"/>
    <n v="0.2"/>
    <n v="0.08"/>
    <n v="0.21"/>
    <n v="36571"/>
    <n v="1.9395192526186185"/>
    <n v="0.84"/>
  </r>
  <r>
    <n v="2936"/>
    <s v="Virginia"/>
    <s v="Hampton City"/>
    <x v="0"/>
    <n v="1"/>
    <s v="3"/>
    <n v="0.15"/>
    <n v="0.16"/>
    <n v="0.15"/>
    <n v="54763"/>
    <n v="2.79309160017658"/>
    <n v="0.84"/>
  </r>
  <r>
    <n v="2937"/>
    <s v="Virginia"/>
    <s v="Harrisonburg City"/>
    <x v="0"/>
    <n v="3"/>
    <s v="2"/>
    <n v="0.09"/>
    <n v="0.03"/>
    <n v="0.24"/>
    <n v="42640"/>
    <n v="2.3891660843645326"/>
    <n v="0.79"/>
  </r>
  <r>
    <n v="2938"/>
    <s v="Virginia"/>
    <s v="Hopewell City"/>
    <x v="0"/>
    <n v="1"/>
    <s v="2"/>
    <n v="0.16"/>
    <n v="0.1"/>
    <n v="0.19"/>
    <n v="42568"/>
    <n v="2.0530784434834195"/>
    <n v="0.88"/>
  </r>
  <r>
    <n v="2939"/>
    <s v="Virginia"/>
    <s v="Lexington City"/>
    <x v="0"/>
    <n v="6"/>
    <s v="1"/>
    <n v="0.16"/>
    <n v="0.05"/>
    <n v="0.15"/>
    <n v="48726"/>
    <n v="1.2041199826559248"/>
    <n v="0.48"/>
  </r>
  <r>
    <n v="2940"/>
    <s v="Virginia"/>
    <s v="Lynchburg City"/>
    <x v="0"/>
    <n v="2"/>
    <s v="2"/>
    <n v="0.14000000000000001"/>
    <n v="0.06"/>
    <n v="0.18"/>
    <n v="43200"/>
    <n v="3.0236639181977933"/>
    <n v="0.76"/>
  </r>
  <r>
    <n v="2941"/>
    <s v="Virginia"/>
    <s v="Manassas City"/>
    <x v="0"/>
    <n v="1"/>
    <s v="2"/>
    <n v="0.1"/>
    <n v="0.06"/>
    <n v="0.08"/>
    <n v="79141"/>
    <n v="1.9444826721501687"/>
    <n v="0.9"/>
  </r>
  <r>
    <n v="2942"/>
    <s v="Virginia"/>
    <s v="Manassas Park City"/>
    <x v="0"/>
    <n v="1"/>
    <s v="2"/>
    <n v="0.08"/>
    <n v="0.05"/>
    <n v="7.0000000000000007E-2"/>
    <n v="77032"/>
    <n v="0"/>
    <n v="0.92"/>
  </r>
  <r>
    <n v="2943"/>
    <s v="Virginia"/>
    <s v="Martinsville City"/>
    <x v="0"/>
    <n v="4"/>
    <s v="2"/>
    <n v="0.19"/>
    <n v="7.0000000000000007E-2"/>
    <n v="0.24"/>
    <n v="33892"/>
    <n v="0"/>
    <n v="0.87"/>
  </r>
  <r>
    <n v="2944"/>
    <s v="Virginia"/>
    <s v="Newport News City"/>
    <x v="1"/>
    <n v="1"/>
    <s v="3"/>
    <n v="0.13"/>
    <n v="0.14000000000000001"/>
    <n v="0.15"/>
    <n v="50283"/>
    <n v="2.8767949762007006"/>
    <n v="0.85"/>
  </r>
  <r>
    <n v="2945"/>
    <s v="Virginia"/>
    <s v="Norfolk City"/>
    <x v="0"/>
    <n v="1"/>
    <s v="3"/>
    <n v="0.11"/>
    <n v="0.15"/>
    <n v="0.17"/>
    <n v="48519"/>
    <n v="3.1786892397755899"/>
    <n v="0.77"/>
  </r>
  <r>
    <n v="2946"/>
    <s v="Virginia"/>
    <s v="Norton City"/>
    <x v="0"/>
    <n v="7"/>
    <s v="1"/>
    <n v="0.19"/>
    <n v="7.0000000000000007E-2"/>
    <n v="0.2"/>
    <n v="34442"/>
    <n v="2.1492191126553797"/>
    <n v="0.91"/>
  </r>
  <r>
    <n v="2947"/>
    <s v="Virginia"/>
    <s v="Petersburg City"/>
    <x v="0"/>
    <n v="1"/>
    <s v="2"/>
    <n v="0.17"/>
    <n v="0.12"/>
    <n v="0.24"/>
    <n v="37049"/>
    <n v="2.9111576087399764"/>
    <n v="0.87"/>
  </r>
  <r>
    <n v="2948"/>
    <s v="Virginia"/>
    <s v="Poquoson City"/>
    <x v="0"/>
    <n v="1"/>
    <s v="2"/>
    <n v="0.19"/>
    <n v="0.12"/>
    <n v="0.05"/>
    <n v="96057"/>
    <n v="0"/>
    <n v="0.82"/>
  </r>
  <r>
    <n v="2949"/>
    <s v="Virginia"/>
    <s v="Portsmouth City"/>
    <x v="0"/>
    <n v="1"/>
    <s v="2"/>
    <n v="0.15"/>
    <n v="0.13"/>
    <n v="0.19"/>
    <n v="47343"/>
    <n v="2.869818207979328"/>
    <n v="0.86"/>
  </r>
  <r>
    <n v="2950"/>
    <s v="Virginia"/>
    <s v="Radford City"/>
    <x v="0"/>
    <n v="3"/>
    <s v="2"/>
    <n v="0.09"/>
    <n v="0.05"/>
    <n v="0.25"/>
    <n v="39254"/>
    <n v="0"/>
    <n v="0.75"/>
  </r>
  <r>
    <n v="2951"/>
    <s v="Virginia"/>
    <s v="Richmond City"/>
    <x v="1"/>
    <n v="1"/>
    <s v="3"/>
    <n v="0.13"/>
    <n v="0.06"/>
    <n v="0.21"/>
    <n v="48747"/>
    <n v="3.399673721481038"/>
    <n v="0.85"/>
  </r>
  <r>
    <n v="2952"/>
    <s v="Virginia"/>
    <s v="Roanoke City"/>
    <x v="0"/>
    <n v="2"/>
    <s v="2"/>
    <n v="0.17"/>
    <n v="0.08"/>
    <n v="0.2"/>
    <n v="42715"/>
    <n v="2.808885867359812"/>
    <n v="0.87"/>
  </r>
  <r>
    <n v="2953"/>
    <s v="Virginia"/>
    <s v="Salem City"/>
    <x v="0"/>
    <n v="2"/>
    <s v="2"/>
    <n v="0.19"/>
    <n v="0.08"/>
    <n v="0.09"/>
    <n v="57274"/>
    <n v="2.8530895298518657"/>
    <n v="0.78"/>
  </r>
  <r>
    <n v="2954"/>
    <s v="Virginia"/>
    <s v="Staunton City"/>
    <x v="0"/>
    <n v="3"/>
    <s v="2"/>
    <n v="0.21"/>
    <n v="0.08"/>
    <n v="0.12"/>
    <n v="47319"/>
    <n v="2.4871383754771865"/>
    <n v="0.81"/>
  </r>
  <r>
    <n v="2955"/>
    <s v="Virginia"/>
    <s v="Suffolk City"/>
    <x v="0"/>
    <n v="1"/>
    <s v="2"/>
    <n v="0.14000000000000001"/>
    <n v="0.11"/>
    <n v="0.11"/>
    <n v="69753"/>
    <n v="2.2455126678141499"/>
    <n v="0.88"/>
  </r>
  <r>
    <n v="2956"/>
    <s v="Virginia"/>
    <s v="Virginia Beach City"/>
    <x v="0"/>
    <n v="1"/>
    <s v="3"/>
    <n v="0.14000000000000001"/>
    <n v="0.15"/>
    <n v="7.0000000000000007E-2"/>
    <n v="76520"/>
    <n v="2.7259116322950483"/>
    <n v="0.86"/>
  </r>
  <r>
    <n v="2957"/>
    <s v="Virginia"/>
    <s v="Waynesboro City"/>
    <x v="0"/>
    <n v="3"/>
    <s v="2"/>
    <n v="0.18"/>
    <n v="7.0000000000000007E-2"/>
    <n v="0.15"/>
    <n v="47117"/>
    <n v="0"/>
    <n v="0.85"/>
  </r>
  <r>
    <n v="2958"/>
    <s v="Virginia"/>
    <s v="Williamsburg City"/>
    <x v="0"/>
    <n v="1"/>
    <s v="2"/>
    <n v="0.16"/>
    <n v="0.09"/>
    <n v="0.16"/>
    <n v="52845"/>
    <n v="0"/>
    <n v="0.56999999999999995"/>
  </r>
  <r>
    <n v="2959"/>
    <s v="Virginia"/>
    <s v="Winchester City"/>
    <x v="0"/>
    <n v="3"/>
    <s v="2"/>
    <n v="0.16"/>
    <n v="0.08"/>
    <n v="0.15"/>
    <n v="51456"/>
    <n v="2.6866362692622934"/>
    <n v="0.83"/>
  </r>
  <r>
    <n v="2960"/>
    <s v="Washington"/>
    <s v="Adams"/>
    <x v="0"/>
    <n v="6"/>
    <s v="2"/>
    <n v="0.11"/>
    <n v="0.03"/>
    <n v="0.15"/>
    <n v="52012"/>
    <n v="1.6627578316815741"/>
    <n v="0.88"/>
  </r>
  <r>
    <n v="2961"/>
    <s v="Washington"/>
    <s v="Asotin"/>
    <x v="0"/>
    <n v="3"/>
    <s v="2"/>
    <n v="0.23"/>
    <n v="0.09"/>
    <n v="0.14000000000000001"/>
    <n v="49776"/>
    <n v="1.414973347970818"/>
    <n v="0.8"/>
  </r>
  <r>
    <n v="2962"/>
    <s v="Washington"/>
    <s v="Benton"/>
    <x v="0"/>
    <n v="2"/>
    <s v="3"/>
    <n v="0.15"/>
    <n v="7.0000000000000007E-2"/>
    <n v="0.1"/>
    <n v="69212"/>
    <n v="2.6042260530844699"/>
    <n v="0.87"/>
  </r>
  <r>
    <n v="2963"/>
    <s v="Washington"/>
    <s v="Chelan"/>
    <x v="0"/>
    <n v="3"/>
    <s v="2"/>
    <n v="0.19"/>
    <n v="7.0000000000000007E-2"/>
    <n v="0.11"/>
    <n v="57243"/>
    <n v="2.6344772701607315"/>
    <n v="0.82"/>
  </r>
  <r>
    <n v="2964"/>
    <s v="Washington"/>
    <s v="Clallam"/>
    <x v="0"/>
    <n v="5"/>
    <s v="2"/>
    <n v="0.3"/>
    <n v="0.11"/>
    <n v="0.13"/>
    <n v="57183"/>
    <n v="2.0530784434834195"/>
    <n v="0.72"/>
  </r>
  <r>
    <n v="2965"/>
    <s v="Washington"/>
    <s v="Clark"/>
    <x v="0"/>
    <n v="1"/>
    <s v="3"/>
    <n v="0.15"/>
    <n v="7.0000000000000007E-2"/>
    <n v="0.09"/>
    <n v="73971"/>
    <n v="2.8115750058705933"/>
    <n v="0.86"/>
  </r>
  <r>
    <n v="2966"/>
    <s v="Washington"/>
    <s v="Columbia"/>
    <x v="0"/>
    <n v="3"/>
    <s v="1"/>
    <n v="0.28000000000000003"/>
    <n v="0.1"/>
    <n v="0.13"/>
    <n v="53700"/>
    <n v="1.414973347970818"/>
    <n v="0.76"/>
  </r>
  <r>
    <n v="2967"/>
    <s v="Washington"/>
    <s v="Cowlitz"/>
    <x v="0"/>
    <n v="3"/>
    <s v="3"/>
    <n v="0.19"/>
    <n v="0.09"/>
    <n v="0.12"/>
    <n v="58624"/>
    <n v="2.2576785748691846"/>
    <n v="0.84"/>
  </r>
  <r>
    <n v="2968"/>
    <s v="Washington"/>
    <s v="Douglas"/>
    <x v="0"/>
    <n v="3"/>
    <s v="2"/>
    <n v="0.18"/>
    <n v="0.06"/>
    <n v="0.1"/>
    <n v="65912"/>
    <n v="0"/>
    <n v="0.83"/>
  </r>
  <r>
    <n v="2969"/>
    <s v="Washington"/>
    <s v="Ferry"/>
    <x v="0"/>
    <n v="9"/>
    <s v="1"/>
    <n v="0.27"/>
    <n v="0.1"/>
    <n v="0.18"/>
    <n v="40468"/>
    <n v="1.414973347970818"/>
    <n v="0.76"/>
  </r>
  <r>
    <n v="2970"/>
    <s v="Washington"/>
    <s v="Franklin"/>
    <x v="0"/>
    <n v="2"/>
    <s v="2"/>
    <n v="0.09"/>
    <n v="0.04"/>
    <n v="0.13"/>
    <n v="60483"/>
    <n v="1.7323937598229686"/>
    <n v="0.88"/>
  </r>
  <r>
    <n v="2971"/>
    <s v="Washington"/>
    <s v="Garfield"/>
    <x v="0"/>
    <n v="8"/>
    <s v="1"/>
    <n v="0.25"/>
    <n v="0.09"/>
    <n v="0.14000000000000001"/>
    <n v="50185"/>
    <n v="1.6627578316815741"/>
    <n v="0.78"/>
  </r>
  <r>
    <n v="2972"/>
    <s v="Washington"/>
    <s v="Grant"/>
    <x v="0"/>
    <n v="5"/>
    <s v="2"/>
    <n v="0.14000000000000001"/>
    <n v="0.06"/>
    <n v="0.13"/>
    <n v="53688"/>
    <n v="2.2304489213782741"/>
    <n v="0.87"/>
  </r>
  <r>
    <n v="2973"/>
    <s v="Washington"/>
    <s v="Grays Harbor"/>
    <x v="0"/>
    <n v="4"/>
    <s v="2"/>
    <n v="0.22"/>
    <n v="0.09"/>
    <n v="0.17"/>
    <n v="48763"/>
    <n v="2.0492180226701815"/>
    <n v="0.8"/>
  </r>
  <r>
    <n v="2974"/>
    <s v="Washington"/>
    <s v="Island"/>
    <x v="0"/>
    <n v="4"/>
    <s v="2"/>
    <n v="0.25"/>
    <n v="0.16"/>
    <n v="7.0000000000000007E-2"/>
    <n v="65987"/>
    <n v="1.7403626894942439"/>
    <n v="0.75"/>
  </r>
  <r>
    <n v="2975"/>
    <s v="Washington"/>
    <s v="Jefferson"/>
    <x v="0"/>
    <n v="6"/>
    <s v="2"/>
    <n v="0.37"/>
    <n v="0.12"/>
    <n v="0.12"/>
    <n v="55893"/>
    <n v="1.414973347970818"/>
    <n v="0.64"/>
  </r>
  <r>
    <n v="2976"/>
    <s v="Washington"/>
    <s v="King"/>
    <x v="1"/>
    <n v="1"/>
    <s v="4"/>
    <n v="0.13"/>
    <n v="0.05"/>
    <n v="0.09"/>
    <n v="94822"/>
    <n v="3.725094521081469"/>
    <n v="0.88"/>
  </r>
  <r>
    <n v="2977"/>
    <s v="Washington"/>
    <s v="Kitsap"/>
    <x v="1"/>
    <n v="2"/>
    <s v="3"/>
    <n v="0.18"/>
    <n v="0.13"/>
    <n v="0.09"/>
    <n v="76530"/>
    <n v="2.4082399653118496"/>
    <n v="0.82"/>
  </r>
  <r>
    <n v="2978"/>
    <s v="Washington"/>
    <s v="Kittitas"/>
    <x v="0"/>
    <n v="4"/>
    <s v="2"/>
    <n v="0.16"/>
    <n v="7.0000000000000007E-2"/>
    <n v="0.15"/>
    <n v="55624"/>
    <n v="1.414973347970818"/>
    <n v="0.8"/>
  </r>
  <r>
    <n v="2979"/>
    <s v="Washington"/>
    <s v="Klickitat"/>
    <x v="0"/>
    <n v="6"/>
    <s v="2"/>
    <n v="0.24"/>
    <n v="0.09"/>
    <n v="0.13"/>
    <n v="56503"/>
    <n v="1.505149978319906"/>
    <n v="0.79"/>
  </r>
  <r>
    <n v="2980"/>
    <s v="Washington"/>
    <s v="Lewis"/>
    <x v="0"/>
    <n v="4"/>
    <s v="2"/>
    <n v="0.21"/>
    <n v="0.1"/>
    <n v="0.12"/>
    <n v="57019"/>
    <n v="2.0681858617461617"/>
    <n v="0.82"/>
  </r>
  <r>
    <n v="2981"/>
    <s v="Washington"/>
    <s v="Lincoln"/>
    <x v="0"/>
    <n v="8"/>
    <s v="2"/>
    <n v="0.26"/>
    <n v="0.11"/>
    <n v="0.12"/>
    <n v="53326"/>
    <n v="1.8061799739838871"/>
    <n v="0.77"/>
  </r>
  <r>
    <n v="2982"/>
    <s v="Washington"/>
    <s v="Mason"/>
    <x v="0"/>
    <n v="4"/>
    <s v="2"/>
    <n v="0.23"/>
    <n v="0.1"/>
    <n v="0.13"/>
    <n v="58239"/>
    <n v="1.414973347970818"/>
    <n v="0.76"/>
  </r>
  <r>
    <n v="2983"/>
    <s v="Washington"/>
    <s v="Okanogan"/>
    <x v="0"/>
    <n v="6"/>
    <s v="2"/>
    <n v="0.22"/>
    <n v="0.08"/>
    <n v="0.17"/>
    <n v="48345"/>
    <n v="2.0644579892269186"/>
    <n v="0.8"/>
  </r>
  <r>
    <n v="2984"/>
    <s v="Washington"/>
    <s v="Pacific"/>
    <x v="0"/>
    <n v="7"/>
    <s v="2"/>
    <n v="0.31"/>
    <n v="0.12"/>
    <n v="0.15"/>
    <n v="46365"/>
    <n v="1.414973347970818"/>
    <n v="0.73"/>
  </r>
  <r>
    <n v="2985"/>
    <s v="Washington"/>
    <s v="Pend Oreille"/>
    <x v="0"/>
    <n v="2"/>
    <s v="2"/>
    <n v="0.26"/>
    <n v="0.11"/>
    <n v="0.15"/>
    <n v="49750"/>
    <n v="1.8750612633917001"/>
    <n v="0.77"/>
  </r>
  <r>
    <n v="2986"/>
    <s v="Washington"/>
    <s v="Pierce"/>
    <x v="1"/>
    <n v="1"/>
    <s v="3"/>
    <n v="0.14000000000000001"/>
    <n v="0.1"/>
    <n v="0.09"/>
    <n v="75022"/>
    <n v="3.4032921451582543"/>
    <n v="0.87"/>
  </r>
  <r>
    <n v="2987"/>
    <s v="Washington"/>
    <s v="San Juan"/>
    <x v="0"/>
    <n v="9"/>
    <s v="2"/>
    <n v="0.34"/>
    <n v="0.08"/>
    <n v="0.1"/>
    <n v="62249"/>
    <n v="1.0413926851582251"/>
    <n v="0.67"/>
  </r>
  <r>
    <n v="2988"/>
    <s v="Washington"/>
    <s v="Skagit"/>
    <x v="0"/>
    <n v="3"/>
    <s v="3"/>
    <n v="0.21"/>
    <n v="0.08"/>
    <n v="0.1"/>
    <n v="70955"/>
    <n v="2.4329692908744058"/>
    <n v="0.81"/>
  </r>
  <r>
    <n v="2989"/>
    <s v="Washington"/>
    <s v="Skamania"/>
    <x v="0"/>
    <n v="1"/>
    <s v="2"/>
    <n v="0.21"/>
    <n v="0.08"/>
    <n v="0.12"/>
    <n v="64344"/>
    <n v="0"/>
    <n v="0.81"/>
  </r>
  <r>
    <n v="2990"/>
    <s v="Washington"/>
    <s v="Snohomish"/>
    <x v="0"/>
    <n v="1"/>
    <s v="3"/>
    <n v="0.13"/>
    <n v="0.06"/>
    <n v="7.0000000000000007E-2"/>
    <n v="87096"/>
    <n v="2.920123326290724"/>
    <n v="0.88"/>
  </r>
  <r>
    <n v="2991"/>
    <s v="Washington"/>
    <s v="Spokane"/>
    <x v="0"/>
    <n v="2"/>
    <s v="3"/>
    <n v="0.16"/>
    <n v="0.09"/>
    <n v="0.13"/>
    <n v="59408"/>
    <n v="3.2576785748691846"/>
    <n v="0.85"/>
  </r>
  <r>
    <n v="2992"/>
    <s v="Washington"/>
    <s v="Stevens"/>
    <x v="0"/>
    <n v="2"/>
    <s v="2"/>
    <n v="0.23"/>
    <n v="0.1"/>
    <n v="0.13"/>
    <n v="51183"/>
    <n v="1.9084850188786497"/>
    <n v="0.8"/>
  </r>
  <r>
    <n v="2993"/>
    <s v="Washington"/>
    <s v="Thurston"/>
    <x v="1"/>
    <n v="2"/>
    <s v="3"/>
    <n v="0.17"/>
    <n v="0.11"/>
    <n v="0.09"/>
    <n v="72400"/>
    <n v="2.6042260530844699"/>
    <n v="0.85"/>
  </r>
  <r>
    <n v="2994"/>
    <s v="Washington"/>
    <s v="Wahkiakum"/>
    <x v="0"/>
    <n v="8"/>
    <s v="1"/>
    <n v="0.32"/>
    <n v="0.1"/>
    <n v="0.11"/>
    <n v="55692"/>
    <n v="0"/>
    <n v="0.72"/>
  </r>
  <r>
    <n v="2995"/>
    <s v="Washington"/>
    <s v="Walla Walla"/>
    <x v="0"/>
    <n v="3"/>
    <s v="2"/>
    <n v="0.18"/>
    <n v="7.0000000000000007E-2"/>
    <n v="0.12"/>
    <n v="57329"/>
    <n v="2.1105897102992488"/>
    <n v="0.77"/>
  </r>
  <r>
    <n v="2996"/>
    <s v="Washington"/>
    <s v="Whatcom"/>
    <x v="0"/>
    <n v="3"/>
    <s v="3"/>
    <n v="0.17"/>
    <n v="0.06"/>
    <n v="0.15"/>
    <n v="62262"/>
    <n v="2.4082399653118496"/>
    <n v="0.83"/>
  </r>
  <r>
    <n v="2997"/>
    <s v="Washington"/>
    <s v="Whitman"/>
    <x v="0"/>
    <n v="4"/>
    <s v="2"/>
    <n v="0.1"/>
    <n v="0.05"/>
    <n v="0.22"/>
    <n v="45389"/>
    <n v="1.7075701760979363"/>
    <n v="0.78"/>
  </r>
  <r>
    <n v="2998"/>
    <s v="Washington"/>
    <s v="Yakima"/>
    <x v="0"/>
    <n v="3"/>
    <s v="3"/>
    <n v="0.14000000000000001"/>
    <n v="0.04"/>
    <n v="0.16"/>
    <n v="51377"/>
    <n v="2.6875289612146345"/>
    <n v="0.86"/>
  </r>
  <r>
    <n v="2999"/>
    <s v="West Virginia"/>
    <s v="Barbour"/>
    <x v="0"/>
    <n v="6"/>
    <s v="2"/>
    <n v="0.2"/>
    <n v="7.0000000000000007E-2"/>
    <n v="0.19"/>
    <n v="39776"/>
    <n v="1.8633228601204559"/>
    <n v="0.79"/>
  </r>
  <r>
    <n v="3000"/>
    <s v="West Virginia"/>
    <s v="Berkeley"/>
    <x v="0"/>
    <n v="2"/>
    <s v="3"/>
    <n v="0.15"/>
    <n v="0.1"/>
    <n v="0.11"/>
    <n v="59619"/>
    <n v="2.8767949762007006"/>
    <n v="0.88"/>
  </r>
  <r>
    <n v="3001"/>
    <s v="West Virginia"/>
    <s v="Boone"/>
    <x v="0"/>
    <n v="3"/>
    <s v="2"/>
    <n v="0.2"/>
    <n v="0.06"/>
    <n v="0.22"/>
    <n v="38110"/>
    <n v="1.414973347970818"/>
    <n v="0.87"/>
  </r>
  <r>
    <n v="3002"/>
    <s v="West Virginia"/>
    <s v="Braxton"/>
    <x v="0"/>
    <n v="8"/>
    <s v="2"/>
    <n v="0.23"/>
    <n v="0.08"/>
    <n v="0.21"/>
    <n v="39292"/>
    <n v="1.414973347970818"/>
    <n v="0.79"/>
  </r>
  <r>
    <n v="3003"/>
    <s v="West Virginia"/>
    <s v="Brooke"/>
    <x v="0"/>
    <n v="3"/>
    <s v="2"/>
    <n v="0.24"/>
    <n v="0.08"/>
    <n v="0.13"/>
    <n v="48342"/>
    <n v="0"/>
    <n v="0.77"/>
  </r>
  <r>
    <n v="3004"/>
    <s v="West Virginia"/>
    <s v="Cabell"/>
    <x v="0"/>
    <n v="2"/>
    <s v="2"/>
    <n v="0.19"/>
    <n v="7.0000000000000007E-2"/>
    <n v="0.18"/>
    <n v="39790"/>
    <n v="3.030194785356751"/>
    <n v="0.82"/>
  </r>
  <r>
    <n v="3005"/>
    <s v="West Virginia"/>
    <s v="Calhoun"/>
    <x v="0"/>
    <n v="8"/>
    <s v="1"/>
    <n v="0.25"/>
    <n v="0.06"/>
    <n v="0.23"/>
    <n v="36384"/>
    <n v="1.6334684555795864"/>
    <n v="0.82"/>
  </r>
  <r>
    <n v="3006"/>
    <s v="West Virginia"/>
    <s v="Clay"/>
    <x v="0"/>
    <n v="3"/>
    <s v="1"/>
    <n v="0.21"/>
    <n v="7.0000000000000007E-2"/>
    <n v="0.25"/>
    <n v="35983"/>
    <n v="0"/>
    <n v="0.86"/>
  </r>
  <r>
    <n v="3007"/>
    <s v="West Virginia"/>
    <s v="Doddridge"/>
    <x v="0"/>
    <n v="9"/>
    <s v="1"/>
    <n v="0.22"/>
    <n v="0.08"/>
    <n v="0.17"/>
    <n v="44725"/>
    <n v="0"/>
    <n v="0.7"/>
  </r>
  <r>
    <n v="3008"/>
    <s v="West Virginia"/>
    <s v="Fayette"/>
    <x v="0"/>
    <n v="3"/>
    <s v="2"/>
    <n v="0.21"/>
    <n v="0.08"/>
    <n v="0.21"/>
    <n v="37867"/>
    <n v="1.9777236052888478"/>
    <n v="0.81"/>
  </r>
  <r>
    <n v="3009"/>
    <s v="West Virginia"/>
    <s v="Gilmer"/>
    <x v="0"/>
    <n v="7"/>
    <s v="1"/>
    <n v="0.18"/>
    <n v="0.06"/>
    <n v="0.19"/>
    <n v="38173"/>
    <n v="0"/>
    <n v="0.63"/>
  </r>
  <r>
    <n v="3010"/>
    <s v="West Virginia"/>
    <s v="Grant"/>
    <x v="0"/>
    <n v="7"/>
    <s v="2"/>
    <n v="0.24"/>
    <n v="0.08"/>
    <n v="0.15"/>
    <n v="42146"/>
    <n v="1.6627578316815741"/>
    <n v="0.8"/>
  </r>
  <r>
    <n v="3011"/>
    <s v="West Virginia"/>
    <s v="Greenbrier"/>
    <x v="0"/>
    <n v="6"/>
    <s v="2"/>
    <n v="0.23"/>
    <n v="0.08"/>
    <n v="0.15"/>
    <n v="37665"/>
    <n v="2.0569048513364727"/>
    <n v="0.8"/>
  </r>
  <r>
    <n v="3012"/>
    <s v="West Virginia"/>
    <s v="Hampshire"/>
    <x v="0"/>
    <n v="3"/>
    <s v="2"/>
    <n v="0.22"/>
    <n v="0.09"/>
    <n v="0.2"/>
    <n v="44442"/>
    <n v="1.6532125137753437"/>
    <n v="0.8"/>
  </r>
  <r>
    <n v="3013"/>
    <s v="West Virginia"/>
    <s v="Hancock"/>
    <x v="0"/>
    <n v="3"/>
    <s v="2"/>
    <n v="0.23"/>
    <n v="0.09"/>
    <n v="0.13"/>
    <n v="47299"/>
    <n v="2.2253092817258628"/>
    <n v="0.8"/>
  </r>
  <r>
    <n v="3014"/>
    <s v="West Virginia"/>
    <s v="Hardy"/>
    <x v="0"/>
    <n v="6"/>
    <s v="2"/>
    <n v="0.22"/>
    <n v="0.09"/>
    <n v="0.13"/>
    <n v="43573"/>
    <n v="0"/>
    <n v="0.81"/>
  </r>
  <r>
    <n v="3015"/>
    <s v="West Virginia"/>
    <s v="Harrison"/>
    <x v="0"/>
    <n v="5"/>
    <s v="2"/>
    <n v="0.19"/>
    <n v="0.08"/>
    <n v="0.16"/>
    <n v="47942"/>
    <n v="2.6541765418779604"/>
    <n v="0.84"/>
  </r>
  <r>
    <n v="3016"/>
    <s v="West Virginia"/>
    <s v="Jackson"/>
    <x v="0"/>
    <n v="6"/>
    <s v="2"/>
    <n v="0.2"/>
    <n v="0.08"/>
    <n v="0.16"/>
    <n v="48731"/>
    <n v="1.414973347970818"/>
    <n v="0.84"/>
  </r>
  <r>
    <n v="3017"/>
    <s v="West Virginia"/>
    <s v="Jefferson"/>
    <x v="0"/>
    <n v="1"/>
    <s v="2"/>
    <n v="0.16"/>
    <n v="0.08"/>
    <n v="0.1"/>
    <n v="75027"/>
    <n v="1.414973347970818"/>
    <n v="0.85"/>
  </r>
  <r>
    <n v="3018"/>
    <s v="West Virginia"/>
    <s v="Kanawha"/>
    <x v="0"/>
    <n v="3"/>
    <s v="3"/>
    <n v="0.21"/>
    <n v="7.0000000000000007E-2"/>
    <n v="0.17"/>
    <n v="41926"/>
    <n v="3.1020905255118367"/>
    <n v="0.83"/>
  </r>
  <r>
    <n v="3019"/>
    <s v="West Virginia"/>
    <s v="Lewis"/>
    <x v="0"/>
    <n v="7"/>
    <s v="2"/>
    <n v="0.21"/>
    <n v="0.09"/>
    <n v="0.17"/>
    <n v="40691"/>
    <n v="2.3443922736851106"/>
    <n v="0.83"/>
  </r>
  <r>
    <n v="3020"/>
    <s v="West Virginia"/>
    <s v="Lincoln"/>
    <x v="0"/>
    <n v="2"/>
    <s v="2"/>
    <n v="0.19"/>
    <n v="0.06"/>
    <n v="0.23"/>
    <n v="39766"/>
    <n v="0"/>
    <n v="0.87"/>
  </r>
  <r>
    <n v="3021"/>
    <s v="West Virginia"/>
    <s v="Logan"/>
    <x v="0"/>
    <n v="6"/>
    <s v="2"/>
    <n v="0.2"/>
    <n v="0.06"/>
    <n v="0.24"/>
    <n v="34894"/>
    <n v="2.1139433523068369"/>
    <n v="0.86"/>
  </r>
  <r>
    <n v="3022"/>
    <s v="West Virginia"/>
    <s v="McDowell"/>
    <x v="0"/>
    <n v="7"/>
    <s v="2"/>
    <n v="0.22"/>
    <n v="0.05"/>
    <n v="0.35"/>
    <n v="27292"/>
    <n v="2.0374264979406238"/>
    <n v="0.88"/>
  </r>
  <r>
    <n v="3023"/>
    <s v="West Virginia"/>
    <s v="Marion"/>
    <x v="0"/>
    <n v="4"/>
    <s v="2"/>
    <n v="0.2"/>
    <n v="0.08"/>
    <n v="0.16"/>
    <n v="46244"/>
    <n v="2.1613680022349748"/>
    <n v="0.82"/>
  </r>
  <r>
    <n v="3024"/>
    <s v="West Virginia"/>
    <s v="Marshall"/>
    <x v="0"/>
    <n v="3"/>
    <s v="2"/>
    <n v="0.22"/>
    <n v="0.08"/>
    <n v="0.14000000000000001"/>
    <n v="50064"/>
    <n v="1.7075701760979363"/>
    <n v="0.79"/>
  </r>
  <r>
    <n v="3025"/>
    <s v="West Virginia"/>
    <s v="Mason"/>
    <x v="0"/>
    <n v="6"/>
    <s v="2"/>
    <n v="0.21"/>
    <n v="7.0000000000000007E-2"/>
    <n v="0.16"/>
    <n v="43050"/>
    <n v="2.2278867046136734"/>
    <n v="0.82"/>
  </r>
  <r>
    <n v="3026"/>
    <s v="West Virginia"/>
    <s v="Mercer"/>
    <x v="0"/>
    <n v="4"/>
    <s v="2"/>
    <n v="0.22"/>
    <n v="0.08"/>
    <n v="0.22"/>
    <n v="37860"/>
    <n v="2.5415792439465807"/>
    <n v="0.83"/>
  </r>
  <r>
    <n v="3027"/>
    <s v="West Virginia"/>
    <s v="Mineral"/>
    <x v="0"/>
    <n v="3"/>
    <s v="2"/>
    <n v="0.22"/>
    <n v="0.09"/>
    <n v="0.14000000000000001"/>
    <n v="48578"/>
    <n v="1.414973347970818"/>
    <n v="0.8"/>
  </r>
  <r>
    <n v="3028"/>
    <s v="West Virginia"/>
    <s v="Mingo"/>
    <x v="0"/>
    <n v="7"/>
    <s v="2"/>
    <n v="0.19"/>
    <n v="0.05"/>
    <n v="0.27"/>
    <n v="32917"/>
    <n v="1.414973347970818"/>
    <n v="0.9"/>
  </r>
  <r>
    <n v="3029"/>
    <s v="West Virginia"/>
    <s v="Monongalia"/>
    <x v="0"/>
    <n v="3"/>
    <s v="3"/>
    <n v="0.13"/>
    <n v="0.06"/>
    <n v="0.17"/>
    <n v="51070"/>
    <n v="2.9703468762300935"/>
    <n v="0.83"/>
  </r>
  <r>
    <n v="3030"/>
    <s v="West Virginia"/>
    <s v="Monroe"/>
    <x v="0"/>
    <n v="8"/>
    <s v="2"/>
    <n v="0.25"/>
    <n v="0.09"/>
    <n v="0.15"/>
    <n v="38171"/>
    <n v="0"/>
    <n v="0.8"/>
  </r>
  <r>
    <n v="3031"/>
    <s v="West Virginia"/>
    <s v="Morgan"/>
    <x v="0"/>
    <n v="8"/>
    <s v="2"/>
    <n v="0.23"/>
    <n v="0.09"/>
    <n v="0.11"/>
    <n v="49487"/>
    <n v="1.6232492903979006"/>
    <n v="0.81"/>
  </r>
  <r>
    <n v="3032"/>
    <s v="West Virginia"/>
    <s v="Nicholas"/>
    <x v="0"/>
    <n v="6"/>
    <s v="2"/>
    <n v="0.22"/>
    <n v="0.08"/>
    <n v="0.19"/>
    <n v="38572"/>
    <n v="2.1875207208364631"/>
    <n v="0.84"/>
  </r>
  <r>
    <n v="3033"/>
    <s v="West Virginia"/>
    <s v="Ohio"/>
    <x v="0"/>
    <n v="3"/>
    <s v="2"/>
    <n v="0.22"/>
    <n v="0.08"/>
    <n v="0.12"/>
    <n v="48689"/>
    <n v="2.7520484478194387"/>
    <n v="0.77"/>
  </r>
  <r>
    <n v="3034"/>
    <s v="West Virginia"/>
    <s v="Pendleton"/>
    <x v="0"/>
    <n v="8"/>
    <s v="1"/>
    <n v="0.27"/>
    <n v="0.08"/>
    <n v="0.14000000000000001"/>
    <n v="40415"/>
    <n v="0"/>
    <n v="0.77"/>
  </r>
  <r>
    <n v="3035"/>
    <s v="West Virginia"/>
    <s v="Pleasants"/>
    <x v="0"/>
    <n v="6"/>
    <s v="1"/>
    <n v="0.19"/>
    <n v="7.0000000000000007E-2"/>
    <n v="0.12"/>
    <n v="50768"/>
    <n v="0"/>
    <n v="0.77"/>
  </r>
  <r>
    <n v="3036"/>
    <s v="West Virginia"/>
    <s v="Pocahontas"/>
    <x v="0"/>
    <n v="9"/>
    <s v="1"/>
    <n v="0.25"/>
    <n v="7.0000000000000007E-2"/>
    <n v="0.17"/>
    <n v="39467"/>
    <n v="1.3979400086720377"/>
    <n v="0.76"/>
  </r>
  <r>
    <n v="3037"/>
    <s v="West Virginia"/>
    <s v="Preston"/>
    <x v="0"/>
    <n v="3"/>
    <s v="2"/>
    <n v="0.2"/>
    <n v="7.0000000000000007E-2"/>
    <n v="0.15"/>
    <n v="47101"/>
    <n v="1.414973347970818"/>
    <n v="0.77"/>
  </r>
  <r>
    <n v="3038"/>
    <s v="West Virginia"/>
    <s v="Putnam"/>
    <x v="0"/>
    <n v="2"/>
    <s v="2"/>
    <n v="0.18"/>
    <n v="7.0000000000000007E-2"/>
    <n v="0.1"/>
    <n v="61995"/>
    <n v="0"/>
    <n v="0.85"/>
  </r>
  <r>
    <n v="3039"/>
    <s v="West Virginia"/>
    <s v="Raleigh"/>
    <x v="0"/>
    <n v="3"/>
    <s v="2"/>
    <n v="0.21"/>
    <n v="7.0000000000000007E-2"/>
    <n v="0.2"/>
    <n v="41298"/>
    <n v="2.7505083948513462"/>
    <n v="0.81"/>
  </r>
  <r>
    <n v="3040"/>
    <s v="West Virginia"/>
    <s v="Randolph"/>
    <x v="0"/>
    <n v="7"/>
    <s v="2"/>
    <n v="0.22"/>
    <n v="0.08"/>
    <n v="0.18"/>
    <n v="40064"/>
    <n v="1.9084850188786497"/>
    <n v="0.75"/>
  </r>
  <r>
    <n v="3041"/>
    <s v="West Virginia"/>
    <s v="Ritchie"/>
    <x v="0"/>
    <n v="8"/>
    <s v="1"/>
    <n v="0.23"/>
    <n v="0.09"/>
    <n v="0.17"/>
    <n v="43717"/>
    <n v="0"/>
    <n v="0.83"/>
  </r>
  <r>
    <n v="3042"/>
    <s v="West Virginia"/>
    <s v="Roane"/>
    <x v="0"/>
    <n v="6"/>
    <s v="2"/>
    <n v="0.22"/>
    <n v="0.08"/>
    <n v="0.22"/>
    <n v="36658"/>
    <n v="1.7853298350107671"/>
    <n v="0.85"/>
  </r>
  <r>
    <n v="3043"/>
    <s v="West Virginia"/>
    <s v="Summers"/>
    <x v="0"/>
    <n v="6"/>
    <s v="2"/>
    <n v="0.25"/>
    <n v="0.09"/>
    <n v="0.25"/>
    <n v="34768"/>
    <n v="1.414973347970818"/>
    <n v="0.74"/>
  </r>
  <r>
    <n v="3044"/>
    <s v="West Virginia"/>
    <s v="Taylor"/>
    <x v="0"/>
    <n v="6"/>
    <s v="2"/>
    <n v="0.2"/>
    <n v="0.09"/>
    <n v="0.16"/>
    <n v="46370"/>
    <n v="1.414973347970818"/>
    <n v="0.81"/>
  </r>
  <r>
    <n v="3045"/>
    <s v="West Virginia"/>
    <s v="Tucker"/>
    <x v="0"/>
    <n v="8"/>
    <s v="1"/>
    <n v="0.26"/>
    <n v="0.08"/>
    <n v="0.13"/>
    <n v="48070"/>
    <n v="0"/>
    <n v="0.76"/>
  </r>
  <r>
    <n v="3046"/>
    <s v="West Virginia"/>
    <s v="Tyler"/>
    <x v="0"/>
    <n v="9"/>
    <s v="1"/>
    <n v="0.23"/>
    <n v="0.08"/>
    <n v="0.15"/>
    <n v="46054"/>
    <n v="1.1139433523068367"/>
    <n v="0.82"/>
  </r>
  <r>
    <n v="3047"/>
    <s v="West Virginia"/>
    <s v="Upshur"/>
    <x v="0"/>
    <n v="7"/>
    <s v="2"/>
    <n v="0.2"/>
    <n v="0.08"/>
    <n v="0.18"/>
    <n v="41213"/>
    <n v="1.7160033436347992"/>
    <n v="0.79"/>
  </r>
  <r>
    <n v="3048"/>
    <s v="West Virginia"/>
    <s v="Wayne"/>
    <x v="0"/>
    <n v="2"/>
    <s v="2"/>
    <n v="0.21"/>
    <n v="0.06"/>
    <n v="0.21"/>
    <n v="38704"/>
    <n v="1.9084850188786497"/>
    <n v="0.84"/>
  </r>
  <r>
    <n v="3049"/>
    <s v="West Virginia"/>
    <s v="Webster"/>
    <x v="0"/>
    <n v="9"/>
    <s v="1"/>
    <n v="0.23"/>
    <n v="7.0000000000000007E-2"/>
    <n v="0.23"/>
    <n v="34054"/>
    <n v="1.2041199826559248"/>
    <n v="0.83"/>
  </r>
  <r>
    <n v="3050"/>
    <s v="West Virginia"/>
    <s v="Wetzel"/>
    <x v="0"/>
    <n v="6"/>
    <s v="2"/>
    <n v="0.23"/>
    <n v="0.08"/>
    <n v="0.18"/>
    <n v="44685"/>
    <n v="1.6532125137753437"/>
    <n v="0.81"/>
  </r>
  <r>
    <n v="3051"/>
    <s v="West Virginia"/>
    <s v="Wirt"/>
    <x v="0"/>
    <n v="3"/>
    <s v="1"/>
    <n v="0.2"/>
    <n v="0.09"/>
    <n v="0.19"/>
    <n v="44837"/>
    <n v="0"/>
    <n v="0.86"/>
  </r>
  <r>
    <n v="3052"/>
    <s v="West Virginia"/>
    <s v="Wood"/>
    <x v="0"/>
    <n v="3"/>
    <s v="2"/>
    <n v="0.2"/>
    <n v="0.08"/>
    <n v="0.15"/>
    <n v="45278"/>
    <n v="2.4471580313422194"/>
    <n v="0.84"/>
  </r>
  <r>
    <n v="3053"/>
    <s v="West Virginia"/>
    <s v="Wyoming"/>
    <x v="0"/>
    <n v="6"/>
    <s v="2"/>
    <n v="0.21"/>
    <n v="7.0000000000000007E-2"/>
    <n v="0.24"/>
    <n v="35460"/>
    <n v="0"/>
    <n v="0.87"/>
  </r>
  <r>
    <n v="3054"/>
    <s v="Wisconsin"/>
    <s v="Adams"/>
    <x v="0"/>
    <n v="8"/>
    <s v="2"/>
    <n v="0.28999999999999998"/>
    <n v="0.1"/>
    <n v="0.14000000000000001"/>
    <n v="43000"/>
    <n v="1.414973347970818"/>
    <n v="0.7"/>
  </r>
  <r>
    <n v="3055"/>
    <s v="Wisconsin"/>
    <s v="Ashland"/>
    <x v="0"/>
    <n v="7"/>
    <s v="2"/>
    <n v="0.2"/>
    <n v="0.08"/>
    <n v="0.15"/>
    <n v="44627"/>
    <n v="1.5563025007672873"/>
    <n v="0.81"/>
  </r>
  <r>
    <n v="3056"/>
    <s v="Wisconsin"/>
    <s v="Barron"/>
    <x v="0"/>
    <n v="6"/>
    <s v="2"/>
    <n v="0.22"/>
    <n v="0.08"/>
    <n v="0.12"/>
    <n v="50344"/>
    <n v="1.8633228601204559"/>
    <n v="0.81"/>
  </r>
  <r>
    <n v="3057"/>
    <s v="Wisconsin"/>
    <s v="Bayfield"/>
    <x v="0"/>
    <n v="8"/>
    <s v="2"/>
    <n v="0.28000000000000003"/>
    <n v="0.09"/>
    <n v="0.14000000000000001"/>
    <n v="53637"/>
    <n v="0"/>
    <n v="0.75"/>
  </r>
  <r>
    <n v="3058"/>
    <s v="Wisconsin"/>
    <s v="Brown"/>
    <x v="1"/>
    <n v="2"/>
    <s v="3"/>
    <n v="0.15"/>
    <n v="0.06"/>
    <n v="0.08"/>
    <n v="62097"/>
    <n v="2.8704039052790269"/>
    <n v="0.85"/>
  </r>
  <r>
    <n v="3059"/>
    <s v="Wisconsin"/>
    <s v="Buffalo"/>
    <x v="0"/>
    <n v="8"/>
    <s v="2"/>
    <n v="0.22"/>
    <n v="7.0000000000000007E-2"/>
    <n v="0.09"/>
    <n v="59087"/>
    <n v="0"/>
    <n v="0.8"/>
  </r>
  <r>
    <n v="3060"/>
    <s v="Wisconsin"/>
    <s v="Burnett"/>
    <x v="0"/>
    <n v="8"/>
    <s v="2"/>
    <n v="0.28999999999999998"/>
    <n v="0.11"/>
    <n v="0.11"/>
    <n v="55295"/>
    <n v="1.8325089127062364"/>
    <n v="0.74"/>
  </r>
  <r>
    <n v="3061"/>
    <s v="Wisconsin"/>
    <s v="Calumet"/>
    <x v="0"/>
    <n v="3"/>
    <s v="2"/>
    <n v="0.15"/>
    <n v="0.05"/>
    <n v="0.05"/>
    <n v="72645"/>
    <n v="1.2041199826559248"/>
    <n v="0.87"/>
  </r>
  <r>
    <n v="3062"/>
    <s v="Wisconsin"/>
    <s v="Chippewa"/>
    <x v="0"/>
    <n v="3"/>
    <s v="2"/>
    <n v="0.18"/>
    <n v="7.0000000000000007E-2"/>
    <n v="0.11"/>
    <n v="59528"/>
    <n v="2.1818435879447726"/>
    <n v="0.81"/>
  </r>
  <r>
    <n v="3063"/>
    <s v="Wisconsin"/>
    <s v="Clark"/>
    <x v="0"/>
    <n v="6"/>
    <s v="2"/>
    <n v="0.17"/>
    <n v="0.05"/>
    <n v="0.12"/>
    <n v="55245"/>
    <n v="1.2304489213782739"/>
    <n v="0.84"/>
  </r>
  <r>
    <n v="3064"/>
    <s v="Wisconsin"/>
    <s v="Columbia"/>
    <x v="0"/>
    <n v="2"/>
    <s v="2"/>
    <n v="0.18"/>
    <n v="7.0000000000000007E-2"/>
    <n v="7.0000000000000007E-2"/>
    <n v="65435"/>
    <n v="2.1986570869544226"/>
    <n v="0.83"/>
  </r>
  <r>
    <n v="3065"/>
    <s v="Wisconsin"/>
    <s v="Crawford"/>
    <x v="0"/>
    <n v="7"/>
    <s v="2"/>
    <n v="0.23"/>
    <n v="0.08"/>
    <n v="0.12"/>
    <n v="49200"/>
    <n v="1.414973347970818"/>
    <n v="0.76"/>
  </r>
  <r>
    <n v="3066"/>
    <s v="Wisconsin"/>
    <s v="Dane"/>
    <x v="1"/>
    <n v="2"/>
    <s v="3"/>
    <n v="0.14000000000000001"/>
    <n v="0.05"/>
    <n v="0.11"/>
    <n v="71789"/>
    <n v="3.2375437381428744"/>
    <n v="0.87"/>
  </r>
  <r>
    <n v="3067"/>
    <s v="Wisconsin"/>
    <s v="Dodge"/>
    <x v="0"/>
    <n v="4"/>
    <s v="2"/>
    <n v="0.18"/>
    <n v="0.06"/>
    <n v="0.08"/>
    <n v="63608"/>
    <n v="2.403120521175818"/>
    <n v="0.79"/>
  </r>
  <r>
    <n v="3068"/>
    <s v="Wisconsin"/>
    <s v="Door"/>
    <x v="0"/>
    <n v="6"/>
    <s v="2"/>
    <n v="0.3"/>
    <n v="0.08"/>
    <n v="0.08"/>
    <n v="61221"/>
    <n v="1.7481880270062005"/>
    <n v="0.72"/>
  </r>
  <r>
    <n v="3069"/>
    <s v="Wisconsin"/>
    <s v="Douglas"/>
    <x v="0"/>
    <n v="2"/>
    <s v="2"/>
    <n v="0.19"/>
    <n v="0.09"/>
    <n v="0.11"/>
    <n v="50637"/>
    <n v="1.414973347970818"/>
    <n v="0.82"/>
  </r>
  <r>
    <n v="3070"/>
    <s v="Wisconsin"/>
    <s v="Dunn"/>
    <x v="0"/>
    <n v="6"/>
    <s v="2"/>
    <n v="0.16"/>
    <n v="0.06"/>
    <n v="0.12"/>
    <n v="57506"/>
    <n v="1.414973347970818"/>
    <n v="0.82"/>
  </r>
  <r>
    <n v="3071"/>
    <s v="Wisconsin"/>
    <s v="Eau Claire"/>
    <x v="1"/>
    <n v="3"/>
    <s v="3"/>
    <n v="0.16"/>
    <n v="0.06"/>
    <n v="0.12"/>
    <n v="60111"/>
    <n v="2.6063813651106051"/>
    <n v="0.83"/>
  </r>
  <r>
    <n v="3072"/>
    <s v="Wisconsin"/>
    <s v="Florence"/>
    <x v="0"/>
    <n v="9"/>
    <s v="1"/>
    <n v="0.26"/>
    <n v="0.12"/>
    <n v="0.12"/>
    <n v="53188"/>
    <n v="0"/>
    <n v="0.78"/>
  </r>
  <r>
    <n v="3073"/>
    <s v="Wisconsin"/>
    <s v="Fond du Lac"/>
    <x v="0"/>
    <n v="3"/>
    <s v="3"/>
    <n v="0.19"/>
    <n v="7.0000000000000007E-2"/>
    <n v="0.09"/>
    <n v="59428"/>
    <n v="2.2576785748691846"/>
    <n v="0.82"/>
  </r>
  <r>
    <n v="3074"/>
    <s v="Wisconsin"/>
    <s v="Forest"/>
    <x v="0"/>
    <n v="9"/>
    <s v="1"/>
    <n v="0.23"/>
    <n v="0.1"/>
    <n v="0.14000000000000001"/>
    <n v="45156"/>
    <n v="0"/>
    <n v="0.8"/>
  </r>
  <r>
    <n v="3075"/>
    <s v="Wisconsin"/>
    <s v="Grant"/>
    <x v="0"/>
    <n v="6"/>
    <s v="2"/>
    <n v="0.17"/>
    <n v="0.06"/>
    <n v="0.13"/>
    <n v="57328"/>
    <n v="2.1072099696478683"/>
    <n v="0.77"/>
  </r>
  <r>
    <n v="3076"/>
    <s v="Wisconsin"/>
    <s v="Green"/>
    <x v="0"/>
    <n v="2"/>
    <s v="2"/>
    <n v="0.19"/>
    <n v="0.06"/>
    <n v="0.08"/>
    <n v="63160"/>
    <n v="1.7708520116421442"/>
    <n v="0.83"/>
  </r>
  <r>
    <n v="3077"/>
    <s v="Wisconsin"/>
    <s v="Green Lake"/>
    <x v="0"/>
    <n v="6"/>
    <s v="2"/>
    <n v="0.22"/>
    <n v="7.0000000000000007E-2"/>
    <n v="0.11"/>
    <n v="55512"/>
    <n v="1.414973347970818"/>
    <n v="0.8"/>
  </r>
  <r>
    <n v="3078"/>
    <s v="Wisconsin"/>
    <s v="Iowa"/>
    <x v="0"/>
    <n v="2"/>
    <s v="2"/>
    <n v="0.19"/>
    <n v="7.0000000000000007E-2"/>
    <n v="0.08"/>
    <n v="68017"/>
    <n v="1.8450980400142569"/>
    <n v="0.84"/>
  </r>
  <r>
    <n v="3079"/>
    <s v="Wisconsin"/>
    <s v="Iron"/>
    <x v="0"/>
    <n v="9"/>
    <s v="1"/>
    <n v="0.31"/>
    <n v="0.1"/>
    <n v="0.13"/>
    <n v="44130"/>
    <n v="0"/>
    <n v="0.73"/>
  </r>
  <r>
    <n v="3080"/>
    <s v="Wisconsin"/>
    <s v="Jackson"/>
    <x v="0"/>
    <n v="6"/>
    <s v="2"/>
    <n v="0.19"/>
    <n v="0.08"/>
    <n v="0.11"/>
    <n v="52919"/>
    <n v="1.255272505103306"/>
    <n v="0.78"/>
  </r>
  <r>
    <n v="3081"/>
    <s v="Wisconsin"/>
    <s v="Jefferson"/>
    <x v="0"/>
    <n v="4"/>
    <s v="2"/>
    <n v="0.17"/>
    <n v="0.06"/>
    <n v="0.08"/>
    <n v="65831"/>
    <n v="1.6989700043360187"/>
    <n v="0.83"/>
  </r>
  <r>
    <n v="3082"/>
    <s v="Wisconsin"/>
    <s v="Juneau"/>
    <x v="0"/>
    <n v="7"/>
    <s v="2"/>
    <n v="0.2"/>
    <n v="0.08"/>
    <n v="0.13"/>
    <n v="52891"/>
    <n v="2.0492180226701815"/>
    <n v="0.79"/>
  </r>
  <r>
    <n v="3083"/>
    <s v="Wisconsin"/>
    <s v="Kenosha"/>
    <x v="0"/>
    <n v="1"/>
    <s v="3"/>
    <n v="0.14000000000000001"/>
    <n v="0.06"/>
    <n v="0.12"/>
    <n v="65013"/>
    <n v="2.4377505628203879"/>
    <n v="0.87"/>
  </r>
  <r>
    <n v="3084"/>
    <s v="Wisconsin"/>
    <s v="Kewaunee"/>
    <x v="0"/>
    <n v="2"/>
    <s v="2"/>
    <n v="0.2"/>
    <n v="0.06"/>
    <n v="7.0000000000000007E-2"/>
    <n v="63612"/>
    <n v="0"/>
    <n v="0.82"/>
  </r>
  <r>
    <n v="3085"/>
    <s v="Wisconsin"/>
    <s v="La Crosse"/>
    <x v="1"/>
    <n v="3"/>
    <s v="3"/>
    <n v="0.16"/>
    <n v="7.0000000000000007E-2"/>
    <n v="0.1"/>
    <n v="60619"/>
    <n v="2.6180480967120925"/>
    <n v="0.82"/>
  </r>
  <r>
    <n v="3086"/>
    <s v="Wisconsin"/>
    <s v="Lafayette"/>
    <x v="0"/>
    <n v="8"/>
    <s v="2"/>
    <n v="0.19"/>
    <n v="0.05"/>
    <n v="0.11"/>
    <n v="60711"/>
    <n v="1.414973347970818"/>
    <n v="0.83"/>
  </r>
  <r>
    <n v="3087"/>
    <s v="Wisconsin"/>
    <s v="Langlade"/>
    <x v="0"/>
    <n v="6"/>
    <s v="2"/>
    <n v="0.24"/>
    <n v="0.09"/>
    <n v="0.12"/>
    <n v="51334"/>
    <n v="1.3979400086720377"/>
    <n v="0.79"/>
  </r>
  <r>
    <n v="3088"/>
    <s v="Wisconsin"/>
    <s v="Lincoln"/>
    <x v="0"/>
    <n v="6"/>
    <s v="2"/>
    <n v="0.21"/>
    <n v="0.08"/>
    <n v="0.1"/>
    <n v="56645"/>
    <n v="1.2787536009528289"/>
    <n v="0.81"/>
  </r>
  <r>
    <n v="3089"/>
    <s v="Wisconsin"/>
    <s v="Manitowoc"/>
    <x v="0"/>
    <n v="4"/>
    <s v="2"/>
    <n v="0.2"/>
    <n v="7.0000000000000007E-2"/>
    <n v="0.1"/>
    <n v="56466"/>
    <n v="2.1139433523068369"/>
    <n v="0.82"/>
  </r>
  <r>
    <n v="3090"/>
    <s v="Wisconsin"/>
    <s v="Marathon"/>
    <x v="1"/>
    <n v="3"/>
    <s v="3"/>
    <n v="0.18"/>
    <n v="0.06"/>
    <n v="7.0000000000000007E-2"/>
    <n v="63442"/>
    <n v="2.7193312869837265"/>
    <n v="0.84"/>
  </r>
  <r>
    <n v="3091"/>
    <s v="Wisconsin"/>
    <s v="Marinette"/>
    <x v="0"/>
    <n v="6"/>
    <s v="2"/>
    <n v="0.24"/>
    <n v="0.09"/>
    <n v="0.12"/>
    <n v="50670"/>
    <n v="1.7781512503836436"/>
    <n v="0.79"/>
  </r>
  <r>
    <n v="3092"/>
    <s v="Wisconsin"/>
    <s v="Marquette"/>
    <x v="0"/>
    <n v="8"/>
    <s v="2"/>
    <n v="0.25"/>
    <n v="0.09"/>
    <n v="0.11"/>
    <n v="46964"/>
    <n v="0"/>
    <n v="0.78"/>
  </r>
  <r>
    <n v="3093"/>
    <s v="Wisconsin"/>
    <s v="Menominee"/>
    <x v="0"/>
    <n v="8"/>
    <s v="1"/>
    <n v="0.13"/>
    <n v="0.06"/>
    <n v="0.26"/>
    <n v="40682"/>
    <n v="0"/>
    <n v="0.88"/>
  </r>
  <r>
    <n v="3094"/>
    <s v="Wisconsin"/>
    <s v="Milwaukee"/>
    <x v="0"/>
    <n v="1"/>
    <s v="3"/>
    <n v="0.14000000000000001"/>
    <n v="0.05"/>
    <n v="0.19"/>
    <n v="49771"/>
    <n v="3.5737995822157407"/>
    <n v="0.87"/>
  </r>
  <r>
    <n v="3095"/>
    <s v="Wisconsin"/>
    <s v="Monroe"/>
    <x v="0"/>
    <n v="6"/>
    <s v="2"/>
    <n v="0.17"/>
    <n v="0.1"/>
    <n v="0.13"/>
    <n v="58391"/>
    <n v="2.0492180226701815"/>
    <n v="0.85"/>
  </r>
  <r>
    <n v="3096"/>
    <s v="Wisconsin"/>
    <s v="Oconto"/>
    <x v="0"/>
    <n v="2"/>
    <s v="2"/>
    <n v="0.2"/>
    <n v="7.0000000000000007E-2"/>
    <n v="0.09"/>
    <n v="59983"/>
    <n v="1.4313637641589874"/>
    <n v="0.82"/>
  </r>
  <r>
    <n v="3097"/>
    <s v="Wisconsin"/>
    <s v="Oneida"/>
    <x v="1"/>
    <n v="7"/>
    <s v="2"/>
    <n v="0.26"/>
    <n v="0.1"/>
    <n v="0.09"/>
    <n v="53805"/>
    <n v="1.8129133566428555"/>
    <n v="0.77"/>
  </r>
  <r>
    <n v="3098"/>
    <s v="Wisconsin"/>
    <s v="Outagamie"/>
    <x v="0"/>
    <n v="3"/>
    <s v="3"/>
    <n v="0.15"/>
    <n v="0.06"/>
    <n v="7.0000000000000007E-2"/>
    <n v="65993"/>
    <n v="2.5289167002776547"/>
    <n v="0.87"/>
  </r>
  <r>
    <n v="3099"/>
    <s v="Wisconsin"/>
    <s v="Ozaukee"/>
    <x v="0"/>
    <n v="1"/>
    <s v="2"/>
    <n v="0.2"/>
    <n v="0.05"/>
    <n v="0.04"/>
    <n v="83014"/>
    <n v="2.3909351071033793"/>
    <n v="0.81"/>
  </r>
  <r>
    <n v="3100"/>
    <s v="Wisconsin"/>
    <s v="Pepin"/>
    <x v="0"/>
    <n v="8"/>
    <s v="1"/>
    <n v="0.22"/>
    <n v="7.0000000000000007E-2"/>
    <n v="0.1"/>
    <n v="56348"/>
    <n v="1.414973347970818"/>
    <n v="0.82"/>
  </r>
  <r>
    <n v="3101"/>
    <s v="Wisconsin"/>
    <s v="Pierce"/>
    <x v="0"/>
    <n v="1"/>
    <s v="2"/>
    <n v="0.15"/>
    <n v="0.06"/>
    <n v="0.08"/>
    <n v="75421"/>
    <n v="1.2787536009528289"/>
    <n v="0.82"/>
  </r>
  <r>
    <n v="3102"/>
    <s v="Wisconsin"/>
    <s v="Polk"/>
    <x v="0"/>
    <n v="6"/>
    <s v="2"/>
    <n v="0.21"/>
    <n v="0.08"/>
    <n v="0.1"/>
    <n v="59990"/>
    <n v="1.7781512503836436"/>
    <n v="0.82"/>
  </r>
  <r>
    <n v="3103"/>
    <s v="Wisconsin"/>
    <s v="Portage"/>
    <x v="0"/>
    <n v="4"/>
    <s v="2"/>
    <n v="0.17"/>
    <n v="0.06"/>
    <n v="0.11"/>
    <n v="59032"/>
    <n v="1.5563025007672873"/>
    <n v="0.81"/>
  </r>
  <r>
    <n v="3104"/>
    <s v="Wisconsin"/>
    <s v="Price"/>
    <x v="0"/>
    <n v="9"/>
    <s v="2"/>
    <n v="0.26"/>
    <n v="0.1"/>
    <n v="0.12"/>
    <n v="47032"/>
    <n v="1.414973347970818"/>
    <n v="0.77"/>
  </r>
  <r>
    <n v="3105"/>
    <s v="Wisconsin"/>
    <s v="Racine"/>
    <x v="0"/>
    <n v="3"/>
    <s v="3"/>
    <n v="0.17"/>
    <n v="0.06"/>
    <n v="0.12"/>
    <n v="60349"/>
    <n v="2.5717088318086878"/>
    <n v="0.85"/>
  </r>
  <r>
    <n v="3106"/>
    <s v="Wisconsin"/>
    <s v="Richland"/>
    <x v="0"/>
    <n v="6"/>
    <s v="2"/>
    <n v="0.23"/>
    <n v="7.0000000000000007E-2"/>
    <n v="0.14000000000000001"/>
    <n v="53050"/>
    <n v="1.414973347970818"/>
    <n v="0.79"/>
  </r>
  <r>
    <n v="3107"/>
    <s v="Wisconsin"/>
    <s v="Rock"/>
    <x v="0"/>
    <n v="3"/>
    <s v="3"/>
    <n v="0.17"/>
    <n v="7.0000000000000007E-2"/>
    <n v="0.11"/>
    <n v="57675"/>
    <n v="2.4871383754771865"/>
    <n v="0.85"/>
  </r>
  <r>
    <n v="3108"/>
    <s v="Wisconsin"/>
    <s v="Rusk"/>
    <x v="0"/>
    <n v="6"/>
    <s v="2"/>
    <n v="0.24"/>
    <n v="0.08"/>
    <n v="0.14000000000000001"/>
    <n v="48448"/>
    <n v="1.414973347970818"/>
    <n v="0.79"/>
  </r>
  <r>
    <n v="3109"/>
    <s v="Wisconsin"/>
    <s v="St. Croix"/>
    <x v="0"/>
    <n v="1"/>
    <s v="2"/>
    <n v="0.14000000000000001"/>
    <n v="0.06"/>
    <n v="0.05"/>
    <n v="82575"/>
    <n v="1.8129133566428555"/>
    <n v="0.88"/>
  </r>
  <r>
    <n v="3110"/>
    <s v="Wisconsin"/>
    <s v="Sauk"/>
    <x v="0"/>
    <n v="4"/>
    <s v="2"/>
    <n v="0.19"/>
    <n v="0.06"/>
    <n v="0.08"/>
    <n v="57256"/>
    <n v="2.0644579892269186"/>
    <n v="0.83"/>
  </r>
  <r>
    <n v="3111"/>
    <s v="Wisconsin"/>
    <s v="Sawyer"/>
    <x v="0"/>
    <n v="7"/>
    <s v="2"/>
    <n v="0.26"/>
    <n v="0.09"/>
    <n v="0.14000000000000001"/>
    <n v="46490"/>
    <n v="1.8808135922807914"/>
    <n v="0.76"/>
  </r>
  <r>
    <n v="3112"/>
    <s v="Wisconsin"/>
    <s v="Shawano"/>
    <x v="0"/>
    <n v="6"/>
    <s v="2"/>
    <n v="0.21"/>
    <n v="7.0000000000000007E-2"/>
    <n v="0.09"/>
    <n v="56022"/>
    <n v="1.3617278360175928"/>
    <n v="0.81"/>
  </r>
  <r>
    <n v="3113"/>
    <s v="Wisconsin"/>
    <s v="Sheboygan"/>
    <x v="0"/>
    <n v="3"/>
    <s v="3"/>
    <n v="0.18"/>
    <n v="0.06"/>
    <n v="7.0000000000000007E-2"/>
    <n v="61906"/>
    <n v="2.2405492482825999"/>
    <n v="0.83"/>
  </r>
  <r>
    <n v="3114"/>
    <s v="Wisconsin"/>
    <s v="Taylor"/>
    <x v="0"/>
    <n v="6"/>
    <s v="2"/>
    <n v="0.19"/>
    <n v="7.0000000000000007E-2"/>
    <n v="0.1"/>
    <n v="56981"/>
    <n v="1.9731278535996986"/>
    <n v="0.82"/>
  </r>
  <r>
    <n v="3115"/>
    <s v="Wisconsin"/>
    <s v="Trempealeau"/>
    <x v="0"/>
    <n v="6"/>
    <s v="2"/>
    <n v="0.18"/>
    <n v="0.06"/>
    <n v="0.08"/>
    <n v="56978"/>
    <n v="1.8260748027008264"/>
    <n v="0.83"/>
  </r>
  <r>
    <n v="3116"/>
    <s v="Wisconsin"/>
    <s v="Vernon"/>
    <x v="0"/>
    <n v="6"/>
    <s v="2"/>
    <n v="0.2"/>
    <n v="0.06"/>
    <n v="0.13"/>
    <n v="51692"/>
    <n v="1.5910646070264991"/>
    <n v="0.82"/>
  </r>
  <r>
    <n v="3117"/>
    <s v="Wisconsin"/>
    <s v="Vilas"/>
    <x v="0"/>
    <n v="9"/>
    <s v="2"/>
    <n v="0.31"/>
    <n v="0.1"/>
    <n v="0.11"/>
    <n v="47198"/>
    <n v="1.8129133566428555"/>
    <n v="0.71"/>
  </r>
  <r>
    <n v="3118"/>
    <s v="Wisconsin"/>
    <s v="Walworth"/>
    <x v="0"/>
    <n v="4"/>
    <s v="3"/>
    <n v="0.18"/>
    <n v="0.05"/>
    <n v="0.1"/>
    <n v="64234"/>
    <n v="1.9294189257142926"/>
    <n v="0.82"/>
  </r>
  <r>
    <n v="3119"/>
    <s v="Wisconsin"/>
    <s v="Washburn"/>
    <x v="0"/>
    <n v="7"/>
    <s v="2"/>
    <n v="0.26"/>
    <n v="0.1"/>
    <n v="0.12"/>
    <n v="50482"/>
    <n v="1.5440680443502757"/>
    <n v="0.77"/>
  </r>
  <r>
    <n v="3120"/>
    <s v="Wisconsin"/>
    <s v="Washington"/>
    <x v="0"/>
    <n v="1"/>
    <s v="3"/>
    <n v="0.18"/>
    <n v="0.06"/>
    <n v="0.04"/>
    <n v="75799"/>
    <n v="2.0211892990699383"/>
    <n v="0.84"/>
  </r>
  <r>
    <n v="3121"/>
    <s v="Wisconsin"/>
    <s v="Waukesha"/>
    <x v="0"/>
    <n v="1"/>
    <s v="3"/>
    <n v="0.19"/>
    <n v="0.06"/>
    <n v="0.05"/>
    <n v="87333"/>
    <n v="3.0153597554092144"/>
    <n v="0.83"/>
  </r>
  <r>
    <n v="3122"/>
    <s v="Wisconsin"/>
    <s v="Waupaca"/>
    <x v="0"/>
    <n v="6"/>
    <s v="2"/>
    <n v="0.21"/>
    <n v="0.08"/>
    <n v="0.1"/>
    <n v="58648"/>
    <n v="1.7075701760979363"/>
    <n v="0.82"/>
  </r>
  <r>
    <n v="3123"/>
    <s v="Wisconsin"/>
    <s v="Waushara"/>
    <x v="0"/>
    <n v="6"/>
    <s v="2"/>
    <n v="0.24"/>
    <n v="0.08"/>
    <n v="0.1"/>
    <n v="52340"/>
    <n v="1.414973347970818"/>
    <n v="0.74"/>
  </r>
  <r>
    <n v="3124"/>
    <s v="Wisconsin"/>
    <s v="Winnebago"/>
    <x v="0"/>
    <n v="3"/>
    <s v="3"/>
    <n v="0.16"/>
    <n v="7.0000000000000007E-2"/>
    <n v="0.1"/>
    <n v="57785"/>
    <n v="2.7481880270062002"/>
    <n v="0.82"/>
  </r>
  <r>
    <n v="3125"/>
    <s v="Wisconsin"/>
    <s v="Wood"/>
    <x v="1"/>
    <n v="4"/>
    <s v="2"/>
    <n v="0.21"/>
    <n v="0.08"/>
    <n v="0.1"/>
    <n v="55879"/>
    <n v="2.5051499783199058"/>
    <n v="0.82"/>
  </r>
  <r>
    <n v="3126"/>
    <s v="Wyoming"/>
    <s v="Albany"/>
    <x v="0"/>
    <n v="4"/>
    <s v="2"/>
    <n v="0.12"/>
    <n v="0.06"/>
    <n v="0.19"/>
    <n v="47561"/>
    <n v="2"/>
    <n v="0.84"/>
  </r>
  <r>
    <n v="3127"/>
    <s v="Wyoming"/>
    <s v="Big Horn"/>
    <x v="0"/>
    <n v="9"/>
    <s v="2"/>
    <n v="0.21"/>
    <n v="0.08"/>
    <n v="0.13"/>
    <n v="55195"/>
    <n v="2.1105897102992488"/>
    <n v="0.8"/>
  </r>
  <r>
    <n v="3128"/>
    <s v="Wyoming"/>
    <s v="Campbell"/>
    <x v="0"/>
    <n v="5"/>
    <s v="2"/>
    <n v="0.1"/>
    <n v="0.06"/>
    <n v="0.09"/>
    <n v="78112"/>
    <n v="2.3344537511509307"/>
    <n v="0.91"/>
  </r>
  <r>
    <n v="3129"/>
    <s v="Wyoming"/>
    <s v="Carbon"/>
    <x v="0"/>
    <n v="7"/>
    <s v="2"/>
    <n v="0.17"/>
    <n v="7.0000000000000007E-2"/>
    <n v="0.13"/>
    <n v="61773"/>
    <n v="1.414973347970818"/>
    <n v="0.8"/>
  </r>
  <r>
    <n v="3130"/>
    <s v="Wyoming"/>
    <s v="Converse"/>
    <x v="0"/>
    <n v="6"/>
    <s v="2"/>
    <n v="0.17"/>
    <n v="0.08"/>
    <n v="0.09"/>
    <n v="68162"/>
    <n v="1.414973347970818"/>
    <n v="0.85"/>
  </r>
  <r>
    <n v="3131"/>
    <s v="Wyoming"/>
    <s v="Crook"/>
    <x v="0"/>
    <n v="9"/>
    <s v="1"/>
    <n v="0.21"/>
    <n v="0.08"/>
    <n v="0.08"/>
    <n v="64053"/>
    <n v="1.2304489213782739"/>
    <n v="0.81"/>
  </r>
  <r>
    <n v="3132"/>
    <s v="Wyoming"/>
    <s v="Fremont"/>
    <x v="0"/>
    <n v="7"/>
    <s v="2"/>
    <n v="0.18"/>
    <n v="7.0000000000000007E-2"/>
    <n v="0.15"/>
    <n v="51204"/>
    <n v="1.9731278535996986"/>
    <n v="0.82"/>
  </r>
  <r>
    <n v="3133"/>
    <s v="Wyoming"/>
    <s v="Goshen"/>
    <x v="0"/>
    <n v="7"/>
    <s v="2"/>
    <n v="0.22"/>
    <n v="0.08"/>
    <n v="0.12"/>
    <n v="51676"/>
    <n v="1.3222192947339193"/>
    <n v="0.72"/>
  </r>
  <r>
    <n v="3134"/>
    <s v="Wyoming"/>
    <s v="Hot Springs"/>
    <x v="0"/>
    <n v="7"/>
    <s v="1"/>
    <n v="0.26"/>
    <n v="0.11"/>
    <n v="0.13"/>
    <n v="49356"/>
    <n v="1.414973347970818"/>
    <n v="0.77"/>
  </r>
  <r>
    <n v="3135"/>
    <s v="Wyoming"/>
    <s v="Johnson"/>
    <x v="0"/>
    <n v="7"/>
    <s v="1"/>
    <n v="0.24"/>
    <n v="0.1"/>
    <n v="0.1"/>
    <n v="57676"/>
    <n v="1.7781512503836436"/>
    <n v="0.78"/>
  </r>
  <r>
    <n v="3136"/>
    <s v="Wyoming"/>
    <s v="Laramie"/>
    <x v="0"/>
    <n v="3"/>
    <s v="2"/>
    <n v="0.16"/>
    <n v="0.13"/>
    <n v="0.09"/>
    <n v="63839"/>
    <n v="2.4771212547196626"/>
    <n v="0.85"/>
  </r>
  <r>
    <n v="3137"/>
    <s v="Wyoming"/>
    <s v="Lincoln"/>
    <x v="0"/>
    <n v="7"/>
    <s v="2"/>
    <n v="0.17"/>
    <n v="0.06"/>
    <n v="0.08"/>
    <n v="69598"/>
    <n v="1.8750612633917001"/>
    <n v="0.84"/>
  </r>
  <r>
    <n v="3138"/>
    <s v="Wyoming"/>
    <s v="Natrona"/>
    <x v="0"/>
    <n v="3"/>
    <s v="2"/>
    <n v="0.15"/>
    <n v="0.08"/>
    <n v="0.1"/>
    <n v="64714"/>
    <n v="2.6483600109809315"/>
    <n v="0.86"/>
  </r>
  <r>
    <n v="3139"/>
    <s v="Wyoming"/>
    <s v="Niobrara"/>
    <x v="0"/>
    <n v="9"/>
    <s v="1"/>
    <n v="0.23"/>
    <n v="0.08"/>
    <n v="0.12"/>
    <n v="51036"/>
    <n v="1.3979400086720377"/>
    <n v="0.7"/>
  </r>
  <r>
    <n v="3140"/>
    <s v="Wyoming"/>
    <s v="Park"/>
    <x v="0"/>
    <n v="7"/>
    <s v="2"/>
    <n v="0.23"/>
    <n v="0.09"/>
    <n v="0.1"/>
    <n v="58873"/>
    <n v="2.3765769570565118"/>
    <n v="0.77"/>
  </r>
  <r>
    <n v="3141"/>
    <s v="Wyoming"/>
    <s v="Platte"/>
    <x v="0"/>
    <n v="7"/>
    <s v="1"/>
    <n v="0.26"/>
    <n v="0.11"/>
    <n v="0.1"/>
    <n v="54165"/>
    <n v="1.414973347970818"/>
    <n v="0.76"/>
  </r>
  <r>
    <n v="3142"/>
    <s v="Wyoming"/>
    <s v="Sheridan"/>
    <x v="0"/>
    <n v="7"/>
    <s v="2"/>
    <n v="0.21"/>
    <n v="0.09"/>
    <n v="0.08"/>
    <n v="58307"/>
    <n v="2.369215857410143"/>
    <n v="0.79"/>
  </r>
  <r>
    <n v="3143"/>
    <s v="Wyoming"/>
    <s v="Sublette"/>
    <x v="0"/>
    <n v="9"/>
    <s v="1"/>
    <n v="0.19"/>
    <n v="0.08"/>
    <n v="7.0000000000000007E-2"/>
    <n v="74570"/>
    <n v="0"/>
    <n v="0.82"/>
  </r>
  <r>
    <n v="3144"/>
    <s v="Wyoming"/>
    <s v="Sweetwater"/>
    <x v="0"/>
    <n v="5"/>
    <s v="2"/>
    <n v="0.12"/>
    <n v="7.0000000000000007E-2"/>
    <n v="0.08"/>
    <n v="73315"/>
    <n v="1.8750612633917001"/>
    <n v="0.89"/>
  </r>
  <r>
    <n v="3145"/>
    <s v="Wyoming"/>
    <s v="Teton"/>
    <x v="0"/>
    <n v="7"/>
    <s v="2"/>
    <n v="0.15"/>
    <n v="0.05"/>
    <n v="0.06"/>
    <n v="99087"/>
    <n v="2.0253058652647704"/>
    <n v="0.85"/>
  </r>
  <r>
    <n v="3146"/>
    <s v="Wyoming"/>
    <s v="Uinta"/>
    <x v="0"/>
    <n v="7"/>
    <s v="2"/>
    <n v="0.14000000000000001"/>
    <n v="0.06"/>
    <n v="0.1"/>
    <n v="63401"/>
    <n v="2.1643528557844371"/>
    <n v="0.88"/>
  </r>
  <r>
    <n v="3147"/>
    <s v="Wyoming"/>
    <s v="Washakie"/>
    <x v="0"/>
    <n v="7"/>
    <s v="1"/>
    <n v="0.22"/>
    <n v="0.08"/>
    <n v="0.12"/>
    <n v="55190"/>
    <n v="1.2787536009528289"/>
    <n v="0.79"/>
  </r>
  <r>
    <n v="3148"/>
    <s v="Wyoming"/>
    <s v="Weston"/>
    <x v="0"/>
    <n v="7"/>
    <s v="1"/>
    <n v="0.21"/>
    <n v="0.08"/>
    <n v="0.11"/>
    <n v="54319"/>
    <n v="1.8512583487190752"/>
    <n v="0.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6325C-1475-4EB8-AE8C-62EEE2FC6DD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1:B4" firstHeaderRow="1" firstDataRow="1" firstDataCol="1"/>
  <pivotFields count="19">
    <pivotField showAll="0"/>
    <pivotField showAll="0"/>
    <pivotField showAll="0">
      <items count="1851">
        <item x="1408"/>
        <item x="748"/>
        <item x="1682"/>
        <item x="452"/>
        <item x="581"/>
        <item x="224"/>
        <item x="1674"/>
        <item x="1409"/>
        <item x="894"/>
        <item x="291"/>
        <item x="1187"/>
        <item x="168"/>
        <item x="225"/>
        <item x="1157"/>
        <item x="1683"/>
        <item x="832"/>
        <item x="955"/>
        <item x="67"/>
        <item x="68"/>
        <item x="485"/>
        <item x="1727"/>
        <item x="1317"/>
        <item x="833"/>
        <item x="582"/>
        <item x="834"/>
        <item x="805"/>
        <item x="1188"/>
        <item x="1374"/>
        <item x="539"/>
        <item x="1410"/>
        <item x="835"/>
        <item x="169"/>
        <item x="170"/>
        <item x="1684"/>
        <item x="1685"/>
        <item x="956"/>
        <item x="69"/>
        <item x="626"/>
        <item x="989"/>
        <item x="1499"/>
        <item x="795"/>
        <item x="1500"/>
        <item x="806"/>
        <item x="895"/>
        <item x="1189"/>
        <item x="1064"/>
        <item x="836"/>
        <item x="96"/>
        <item x="583"/>
        <item x="340"/>
        <item x="1686"/>
        <item x="1501"/>
        <item x="226"/>
        <item x="1502"/>
        <item x="227"/>
        <item x="837"/>
        <item x="111"/>
        <item x="1687"/>
        <item x="1375"/>
        <item x="796"/>
        <item x="1065"/>
        <item x="749"/>
        <item x="1190"/>
        <item x="1282"/>
        <item x="112"/>
        <item x="1283"/>
        <item x="1765"/>
        <item x="750"/>
        <item x="1503"/>
        <item x="627"/>
        <item x="1284"/>
        <item x="341"/>
        <item x="1122"/>
        <item x="1318"/>
        <item x="957"/>
        <item x="990"/>
        <item x="584"/>
        <item x="1285"/>
        <item x="1688"/>
        <item x="1435"/>
        <item x="1504"/>
        <item x="0"/>
        <item x="1191"/>
        <item x="751"/>
        <item x="816"/>
        <item x="817"/>
        <item x="818"/>
        <item x="228"/>
        <item x="342"/>
        <item x="1505"/>
        <item x="292"/>
        <item x="1"/>
        <item x="693"/>
        <item x="807"/>
        <item x="821"/>
        <item x="1411"/>
        <item x="1506"/>
        <item x="343"/>
        <item x="1066"/>
        <item x="453"/>
        <item x="838"/>
        <item x="628"/>
        <item x="2"/>
        <item x="1251"/>
        <item x="822"/>
        <item x="1412"/>
        <item x="694"/>
        <item x="1804"/>
        <item x="344"/>
        <item x="839"/>
        <item x="540"/>
        <item x="629"/>
        <item x="345"/>
        <item x="1507"/>
        <item x="991"/>
        <item x="695"/>
        <item x="113"/>
        <item x="293"/>
        <item x="1805"/>
        <item x="1508"/>
        <item x="1436"/>
        <item x="454"/>
        <item x="1192"/>
        <item x="752"/>
        <item x="1319"/>
        <item x="1028"/>
        <item x="896"/>
        <item x="1320"/>
        <item x="1376"/>
        <item x="1509"/>
        <item x="1115"/>
        <item x="696"/>
        <item x="1286"/>
        <item x="897"/>
        <item x="346"/>
        <item x="455"/>
        <item x="1437"/>
        <item x="1675"/>
        <item x="1252"/>
        <item x="229"/>
        <item x="114"/>
        <item x="840"/>
        <item x="1123"/>
        <item x="1413"/>
        <item x="1377"/>
        <item x="823"/>
        <item x="1133"/>
        <item x="347"/>
        <item x="1193"/>
        <item x="70"/>
        <item x="1510"/>
        <item x="3"/>
        <item x="753"/>
        <item x="1029"/>
        <item x="898"/>
        <item x="1253"/>
        <item x="456"/>
        <item x="585"/>
        <item x="541"/>
        <item x="1194"/>
        <item x="457"/>
        <item x="1378"/>
        <item x="1511"/>
        <item x="1689"/>
        <item x="348"/>
        <item x="1473"/>
        <item x="4"/>
        <item x="899"/>
        <item x="458"/>
        <item x="958"/>
        <item x="992"/>
        <item x="1438"/>
        <item x="486"/>
        <item x="459"/>
        <item x="460"/>
        <item x="115"/>
        <item x="1512"/>
        <item x="1513"/>
        <item x="754"/>
        <item x="1690"/>
        <item x="1254"/>
        <item x="230"/>
        <item x="461"/>
        <item x="630"/>
        <item x="1514"/>
        <item x="1255"/>
        <item x="1067"/>
        <item x="1658"/>
        <item x="697"/>
        <item x="698"/>
        <item x="699"/>
        <item x="294"/>
        <item x="116"/>
        <item x="841"/>
        <item x="349"/>
        <item x="1787"/>
        <item x="1515"/>
        <item x="1516"/>
        <item x="700"/>
        <item x="701"/>
        <item x="586"/>
        <item x="295"/>
        <item x="1517"/>
        <item x="1518"/>
        <item x="824"/>
        <item x="71"/>
        <item x="1728"/>
        <item x="1030"/>
        <item x="1158"/>
        <item x="1788"/>
        <item x="1439"/>
        <item x="350"/>
        <item x="1159"/>
        <item x="231"/>
        <item x="296"/>
        <item x="487"/>
        <item x="1440"/>
        <item x="1195"/>
        <item x="351"/>
        <item x="587"/>
        <item x="1691"/>
        <item x="1379"/>
        <item x="588"/>
        <item x="1729"/>
        <item x="1068"/>
        <item x="702"/>
        <item x="352"/>
        <item x="5"/>
        <item x="1196"/>
        <item x="488"/>
        <item x="353"/>
        <item x="1256"/>
        <item x="1519"/>
        <item x="1124"/>
        <item x="1520"/>
        <item x="1806"/>
        <item x="1069"/>
        <item x="6"/>
        <item x="171"/>
        <item x="354"/>
        <item x="1197"/>
        <item x="1789"/>
        <item x="1659"/>
        <item x="755"/>
        <item x="172"/>
        <item x="756"/>
        <item x="703"/>
        <item x="1676"/>
        <item x="7"/>
        <item x="1521"/>
        <item x="993"/>
        <item x="704"/>
        <item x="1807"/>
        <item x="808"/>
        <item x="462"/>
        <item x="1380"/>
        <item x="355"/>
        <item x="757"/>
        <item x="1522"/>
        <item x="705"/>
        <item x="1321"/>
        <item x="356"/>
        <item x="1474"/>
        <item x="463"/>
        <item x="994"/>
        <item x="1125"/>
        <item x="1031"/>
        <item x="464"/>
        <item x="706"/>
        <item x="900"/>
        <item x="809"/>
        <item x="117"/>
        <item x="1523"/>
        <item x="1114"/>
        <item x="707"/>
        <item x="1198"/>
        <item x="901"/>
        <item x="1032"/>
        <item x="708"/>
        <item x="489"/>
        <item x="465"/>
        <item x="1524"/>
        <item x="1199"/>
        <item x="758"/>
        <item x="1200"/>
        <item x="357"/>
        <item x="1134"/>
        <item x="1160"/>
        <item x="1257"/>
        <item x="1161"/>
        <item x="810"/>
        <item x="589"/>
        <item x="1381"/>
        <item x="590"/>
        <item x="232"/>
        <item x="8"/>
        <item x="490"/>
        <item x="995"/>
        <item x="811"/>
        <item x="1692"/>
        <item x="1441"/>
        <item x="1414"/>
        <item x="842"/>
        <item x="297"/>
        <item x="1730"/>
        <item x="358"/>
        <item x="631"/>
        <item x="359"/>
        <item x="360"/>
        <item x="361"/>
        <item x="632"/>
        <item x="1135"/>
        <item x="1475"/>
        <item x="843"/>
        <item x="1766"/>
        <item x="1162"/>
        <item x="1163"/>
        <item x="9"/>
        <item x="1070"/>
        <item x="1731"/>
        <item x="1116"/>
        <item x="1382"/>
        <item x="1415"/>
        <item x="233"/>
        <item x="591"/>
        <item x="118"/>
        <item x="1525"/>
        <item x="10"/>
        <item x="844"/>
        <item x="902"/>
        <item x="1677"/>
        <item x="11"/>
        <item x="1033"/>
        <item x="1201"/>
        <item x="491"/>
        <item x="1104"/>
        <item x="1136"/>
        <item x="1322"/>
        <item x="298"/>
        <item x="1358"/>
        <item x="759"/>
        <item x="1767"/>
        <item x="845"/>
        <item x="1416"/>
        <item x="1383"/>
        <item x="119"/>
        <item x="12"/>
        <item x="1359"/>
        <item x="13"/>
        <item x="362"/>
        <item x="234"/>
        <item x="1384"/>
        <item x="466"/>
        <item x="14"/>
        <item x="1287"/>
        <item x="120"/>
        <item x="363"/>
        <item x="492"/>
        <item x="633"/>
        <item x="959"/>
        <item x="1323"/>
        <item x="364"/>
        <item x="97"/>
        <item x="1526"/>
        <item x="1476"/>
        <item x="98"/>
        <item x="1442"/>
        <item x="15"/>
        <item x="634"/>
        <item x="1527"/>
        <item x="16"/>
        <item x="996"/>
        <item x="1528"/>
        <item x="493"/>
        <item x="1071"/>
        <item x="1417"/>
        <item x="299"/>
        <item x="1529"/>
        <item x="1530"/>
        <item x="1732"/>
        <item x="1531"/>
        <item x="365"/>
        <item x="121"/>
        <item x="1288"/>
        <item x="1202"/>
        <item x="173"/>
        <item x="1532"/>
        <item x="635"/>
        <item x="1533"/>
        <item x="760"/>
        <item x="17"/>
        <item x="235"/>
        <item x="174"/>
        <item x="1839"/>
        <item x="122"/>
        <item x="366"/>
        <item x="1534"/>
        <item x="997"/>
        <item x="1117"/>
        <item x="18"/>
        <item x="960"/>
        <item x="1443"/>
        <item x="1164"/>
        <item x="1535"/>
        <item x="1289"/>
        <item x="236"/>
        <item x="1536"/>
        <item x="1324"/>
        <item x="903"/>
        <item x="19"/>
        <item x="1733"/>
        <item x="367"/>
        <item x="636"/>
        <item x="1768"/>
        <item x="1325"/>
        <item x="123"/>
        <item x="1537"/>
        <item x="1203"/>
        <item x="124"/>
        <item x="1326"/>
        <item x="20"/>
        <item x="368"/>
        <item x="125"/>
        <item x="1477"/>
        <item x="1360"/>
        <item x="1538"/>
        <item x="126"/>
        <item x="904"/>
        <item x="237"/>
        <item x="1539"/>
        <item x="21"/>
        <item x="1693"/>
        <item x="494"/>
        <item x="1072"/>
        <item x="1204"/>
        <item x="1137"/>
        <item x="238"/>
        <item x="1290"/>
        <item x="369"/>
        <item x="1660"/>
        <item x="905"/>
        <item x="22"/>
        <item x="1540"/>
        <item x="23"/>
        <item x="1808"/>
        <item x="1034"/>
        <item x="1734"/>
        <item x="1205"/>
        <item x="1291"/>
        <item x="1418"/>
        <item x="1385"/>
        <item x="1206"/>
        <item x="1207"/>
        <item x="542"/>
        <item x="592"/>
        <item x="1444"/>
        <item x="1073"/>
        <item x="370"/>
        <item x="1445"/>
        <item x="544"/>
        <item x="761"/>
        <item x="495"/>
        <item x="1541"/>
        <item x="543"/>
        <item x="1138"/>
        <item x="371"/>
        <item x="1035"/>
        <item x="1292"/>
        <item x="24"/>
        <item x="175"/>
        <item x="545"/>
        <item x="239"/>
        <item x="72"/>
        <item x="998"/>
        <item x="1542"/>
        <item x="240"/>
        <item x="593"/>
        <item x="1361"/>
        <item x="127"/>
        <item x="300"/>
        <item x="1074"/>
        <item x="1327"/>
        <item x="1543"/>
        <item x="1544"/>
        <item x="1694"/>
        <item x="1258"/>
        <item x="594"/>
        <item x="1478"/>
        <item x="73"/>
        <item x="1419"/>
        <item x="1545"/>
        <item x="1695"/>
        <item x="1259"/>
        <item x="301"/>
        <item x="1075"/>
        <item x="1790"/>
        <item x="372"/>
        <item x="241"/>
        <item x="1139"/>
        <item x="637"/>
        <item x="1546"/>
        <item x="373"/>
        <item x="1809"/>
        <item x="812"/>
        <item x="374"/>
        <item x="242"/>
        <item x="128"/>
        <item x="546"/>
        <item x="595"/>
        <item x="1661"/>
        <item x="825"/>
        <item x="1076"/>
        <item x="999"/>
        <item x="1260"/>
        <item x="496"/>
        <item x="1208"/>
        <item x="1209"/>
        <item x="1165"/>
        <item x="302"/>
        <item x="1479"/>
        <item x="243"/>
        <item x="375"/>
        <item x="762"/>
        <item x="763"/>
        <item x="764"/>
        <item x="1547"/>
        <item x="846"/>
        <item x="1810"/>
        <item x="376"/>
        <item x="1548"/>
        <item x="1140"/>
        <item x="497"/>
        <item x="1210"/>
        <item x="1420"/>
        <item x="709"/>
        <item x="1446"/>
        <item x="498"/>
        <item x="377"/>
        <item x="176"/>
        <item x="245"/>
        <item x="244"/>
        <item x="638"/>
        <item x="547"/>
        <item x="1105"/>
        <item x="710"/>
        <item x="639"/>
        <item x="640"/>
        <item x="25"/>
        <item x="378"/>
        <item x="1662"/>
        <item x="596"/>
        <item x="1261"/>
        <item x="1735"/>
        <item x="1549"/>
        <item x="1166"/>
        <item x="26"/>
        <item x="1106"/>
        <item x="826"/>
        <item x="711"/>
        <item x="27"/>
        <item x="1107"/>
        <item x="765"/>
        <item x="379"/>
        <item x="74"/>
        <item x="1696"/>
        <item x="1736"/>
        <item x="279"/>
        <item x="1447"/>
        <item x="1036"/>
        <item x="1550"/>
        <item x="1737"/>
        <item x="380"/>
        <item x="906"/>
        <item x="1448"/>
        <item x="129"/>
        <item x="1697"/>
        <item x="28"/>
        <item x="1480"/>
        <item x="1037"/>
        <item x="1769"/>
        <item x="907"/>
        <item x="641"/>
        <item x="1551"/>
        <item x="303"/>
        <item x="1038"/>
        <item x="712"/>
        <item x="1421"/>
        <item x="381"/>
        <item x="1698"/>
        <item x="1552"/>
        <item x="1811"/>
        <item x="499"/>
        <item x="1386"/>
        <item x="961"/>
        <item x="382"/>
        <item x="1553"/>
        <item x="1262"/>
        <item x="548"/>
        <item x="29"/>
        <item x="1738"/>
        <item x="813"/>
        <item x="1739"/>
        <item x="908"/>
        <item x="1554"/>
        <item x="246"/>
        <item x="177"/>
        <item x="1555"/>
        <item x="1077"/>
        <item x="130"/>
        <item x="1078"/>
        <item x="304"/>
        <item x="1079"/>
        <item x="1556"/>
        <item x="1740"/>
        <item x="500"/>
        <item x="1293"/>
        <item x="1557"/>
        <item x="1080"/>
        <item x="247"/>
        <item x="131"/>
        <item x="713"/>
        <item x="814"/>
        <item x="1328"/>
        <item x="1558"/>
        <item x="1000"/>
        <item x="1211"/>
        <item x="1212"/>
        <item x="642"/>
        <item x="1294"/>
        <item x="467"/>
        <item x="847"/>
        <item x="30"/>
        <item x="1001"/>
        <item x="962"/>
        <item x="1422"/>
        <item x="549"/>
        <item x="99"/>
        <item x="305"/>
        <item x="1481"/>
        <item x="1559"/>
        <item x="1362"/>
        <item x="383"/>
        <item x="248"/>
        <item x="1039"/>
        <item x="306"/>
        <item x="848"/>
        <item x="384"/>
        <item x="1560"/>
        <item x="178"/>
        <item x="1126"/>
        <item x="385"/>
        <item x="849"/>
        <item x="1040"/>
        <item x="1561"/>
        <item x="1562"/>
        <item x="1699"/>
        <item x="909"/>
        <item x="468"/>
        <item x="386"/>
        <item x="1840"/>
        <item x="1081"/>
        <item x="643"/>
        <item x="387"/>
        <item x="1118"/>
        <item x="100"/>
        <item x="1482"/>
        <item x="249"/>
        <item x="1263"/>
        <item x="1678"/>
        <item x="850"/>
        <item x="1041"/>
        <item x="132"/>
        <item x="1213"/>
        <item x="851"/>
        <item x="714"/>
        <item x="644"/>
        <item x="1770"/>
        <item x="715"/>
        <item x="645"/>
        <item x="716"/>
        <item x="1812"/>
        <item x="1791"/>
        <item x="31"/>
        <item x="101"/>
        <item x="1700"/>
        <item x="717"/>
        <item x="1423"/>
        <item x="646"/>
        <item x="1329"/>
        <item x="1563"/>
        <item x="1449"/>
        <item x="963"/>
        <item x="1264"/>
        <item x="1564"/>
        <item x="501"/>
        <item x="1141"/>
        <item x="1295"/>
        <item x="1214"/>
        <item x="307"/>
        <item x="250"/>
        <item x="597"/>
        <item x="388"/>
        <item x="1450"/>
        <item x="389"/>
        <item x="75"/>
        <item x="32"/>
        <item x="1215"/>
        <item x="390"/>
        <item x="1483"/>
        <item x="308"/>
        <item x="1451"/>
        <item x="827"/>
        <item x="828"/>
        <item x="1424"/>
        <item x="1741"/>
        <item x="391"/>
        <item x="1452"/>
        <item x="1701"/>
        <item x="1565"/>
        <item x="1453"/>
        <item x="392"/>
        <item x="309"/>
        <item x="1484"/>
        <item x="502"/>
        <item x="1142"/>
        <item x="1792"/>
        <item x="815"/>
        <item x="718"/>
        <item x="1330"/>
        <item x="1216"/>
        <item x="1363"/>
        <item x="647"/>
        <item x="393"/>
        <item x="550"/>
        <item x="1742"/>
        <item x="394"/>
        <item x="280"/>
        <item x="1566"/>
        <item x="648"/>
        <item x="649"/>
        <item x="448"/>
        <item x="1485"/>
        <item x="1082"/>
        <item x="1567"/>
        <item x="1217"/>
        <item x="395"/>
        <item x="1568"/>
        <item x="133"/>
        <item x="503"/>
        <item x="551"/>
        <item x="310"/>
        <item x="910"/>
        <item x="1702"/>
        <item x="33"/>
        <item x="1167"/>
        <item x="311"/>
        <item x="1218"/>
        <item x="1265"/>
        <item x="719"/>
        <item x="1002"/>
        <item x="1143"/>
        <item x="1296"/>
        <item x="312"/>
        <item x="1042"/>
        <item x="313"/>
        <item x="852"/>
        <item x="964"/>
        <item x="251"/>
        <item x="1083"/>
        <item x="1297"/>
        <item x="1569"/>
        <item x="650"/>
        <item x="1219"/>
        <item x="314"/>
        <item x="1003"/>
        <item x="449"/>
        <item x="1570"/>
        <item x="1364"/>
        <item x="1084"/>
        <item x="76"/>
        <item x="1743"/>
        <item x="720"/>
        <item x="1425"/>
        <item x="134"/>
        <item x="1841"/>
        <item x="853"/>
        <item x="34"/>
        <item x="135"/>
        <item x="1004"/>
        <item x="911"/>
        <item x="1127"/>
        <item x="1571"/>
        <item x="252"/>
        <item x="1331"/>
        <item x="179"/>
        <item x="965"/>
        <item x="1572"/>
        <item x="1128"/>
        <item x="1387"/>
        <item x="552"/>
        <item x="854"/>
        <item x="1454"/>
        <item x="1220"/>
        <item x="766"/>
        <item x="767"/>
        <item x="598"/>
        <item x="469"/>
        <item x="180"/>
        <item x="136"/>
        <item x="315"/>
        <item x="1388"/>
        <item x="855"/>
        <item x="181"/>
        <item x="856"/>
        <item x="857"/>
        <item x="599"/>
        <item x="1221"/>
        <item x="1573"/>
        <item x="858"/>
        <item x="504"/>
        <item x="396"/>
        <item x="859"/>
        <item x="912"/>
        <item x="1771"/>
        <item x="1703"/>
        <item x="966"/>
        <item x="913"/>
        <item x="967"/>
        <item x="137"/>
        <item x="1574"/>
        <item x="35"/>
        <item x="1704"/>
        <item x="397"/>
        <item x="553"/>
        <item x="398"/>
        <item x="36"/>
        <item x="768"/>
        <item x="399"/>
        <item x="554"/>
        <item x="1455"/>
        <item x="470"/>
        <item x="505"/>
        <item x="721"/>
        <item x="651"/>
        <item x="1575"/>
        <item x="1576"/>
        <item x="506"/>
        <item x="138"/>
        <item x="1222"/>
        <item x="400"/>
        <item x="1365"/>
        <item x="1663"/>
        <item x="1043"/>
        <item x="1813"/>
        <item x="77"/>
        <item x="1389"/>
        <item x="860"/>
        <item x="861"/>
        <item x="914"/>
        <item x="1793"/>
        <item x="915"/>
        <item x="507"/>
        <item x="508"/>
        <item x="1577"/>
        <item x="450"/>
        <item x="1578"/>
        <item x="1332"/>
        <item x="1085"/>
        <item x="652"/>
        <item x="1086"/>
        <item x="968"/>
        <item x="78"/>
        <item x="509"/>
        <item x="1579"/>
        <item x="797"/>
        <item x="1814"/>
        <item x="287"/>
        <item x="722"/>
        <item x="600"/>
        <item x="182"/>
        <item x="1580"/>
        <item x="1426"/>
        <item x="79"/>
        <item x="1815"/>
        <item x="862"/>
        <item x="1087"/>
        <item x="1266"/>
        <item x="1088"/>
        <item x="1581"/>
        <item x="1582"/>
        <item x="1705"/>
        <item x="1706"/>
        <item x="1707"/>
        <item x="1333"/>
        <item x="653"/>
        <item x="183"/>
        <item x="1456"/>
        <item x="1583"/>
        <item x="253"/>
        <item x="254"/>
        <item x="1772"/>
        <item x="1773"/>
        <item x="916"/>
        <item x="1366"/>
        <item x="1584"/>
        <item x="1774"/>
        <item x="723"/>
        <item x="510"/>
        <item x="80"/>
        <item x="917"/>
        <item x="471"/>
        <item x="555"/>
        <item x="601"/>
        <item x="81"/>
        <item x="1816"/>
        <item x="102"/>
        <item x="255"/>
        <item x="557"/>
        <item x="511"/>
        <item x="654"/>
        <item x="918"/>
        <item x="1390"/>
        <item x="1005"/>
        <item x="139"/>
        <item x="769"/>
        <item x="556"/>
        <item x="184"/>
        <item x="82"/>
        <item x="919"/>
        <item x="1585"/>
        <item x="37"/>
        <item x="1679"/>
        <item x="1267"/>
        <item x="1586"/>
        <item x="1089"/>
        <item x="1108"/>
        <item x="655"/>
        <item x="1817"/>
        <item x="401"/>
        <item x="863"/>
        <item x="1842"/>
        <item x="256"/>
        <item x="724"/>
        <item x="257"/>
        <item x="185"/>
        <item x="472"/>
        <item x="1334"/>
        <item x="38"/>
        <item x="725"/>
        <item x="402"/>
        <item x="1587"/>
        <item x="39"/>
        <item x="1335"/>
        <item x="920"/>
        <item x="1144"/>
        <item x="969"/>
        <item x="656"/>
        <item x="1391"/>
        <item x="40"/>
        <item x="864"/>
        <item x="970"/>
        <item x="1392"/>
        <item x="473"/>
        <item x="865"/>
        <item x="1223"/>
        <item x="316"/>
        <item x="726"/>
        <item x="727"/>
        <item x="317"/>
        <item x="474"/>
        <item x="1044"/>
        <item x="1427"/>
        <item x="1744"/>
        <item x="318"/>
        <item x="1298"/>
        <item x="41"/>
        <item x="140"/>
        <item x="602"/>
        <item x="1588"/>
        <item x="281"/>
        <item x="141"/>
        <item x="1589"/>
        <item x="512"/>
        <item x="1590"/>
        <item x="142"/>
        <item x="403"/>
        <item x="143"/>
        <item x="1299"/>
        <item x="1145"/>
        <item x="186"/>
        <item x="1486"/>
        <item x="1708"/>
        <item x="603"/>
        <item x="1090"/>
        <item x="1336"/>
        <item x="1591"/>
        <item x="42"/>
        <item x="1592"/>
        <item x="604"/>
        <item x="866"/>
        <item x="404"/>
        <item x="1146"/>
        <item x="1709"/>
        <item x="1393"/>
        <item x="1394"/>
        <item x="1457"/>
        <item x="1745"/>
        <item x="1593"/>
        <item x="605"/>
        <item x="867"/>
        <item x="868"/>
        <item x="43"/>
        <item x="516"/>
        <item x="187"/>
        <item x="44"/>
        <item x="730"/>
        <item x="606"/>
        <item x="922"/>
        <item x="1300"/>
        <item x="1339"/>
        <item x="1367"/>
        <item x="1746"/>
        <item x="1747"/>
        <item x="319"/>
        <item x="869"/>
        <item x="1818"/>
        <item x="1819"/>
        <item x="45"/>
        <item x="103"/>
        <item x="1007"/>
        <item x="188"/>
        <item x="1820"/>
        <item x="46"/>
        <item x="189"/>
        <item x="1429"/>
        <item x="870"/>
        <item x="47"/>
        <item x="320"/>
        <item x="1748"/>
        <item x="517"/>
        <item x="518"/>
        <item x="1597"/>
        <item x="83"/>
        <item x="1710"/>
        <item x="451"/>
        <item x="1489"/>
        <item x="1598"/>
        <item x="1340"/>
        <item x="1337"/>
        <item x="1045"/>
        <item x="1458"/>
        <item x="1428"/>
        <item x="728"/>
        <item x="729"/>
        <item x="1594"/>
        <item x="1338"/>
        <item x="1006"/>
        <item x="513"/>
        <item x="1224"/>
        <item x="405"/>
        <item x="514"/>
        <item x="406"/>
        <item x="1395"/>
        <item x="1268"/>
        <item x="1147"/>
        <item x="515"/>
        <item x="1595"/>
        <item x="921"/>
        <item x="1487"/>
        <item x="1596"/>
        <item x="1488"/>
        <item x="657"/>
        <item x="658"/>
        <item x="1046"/>
        <item x="1225"/>
        <item x="871"/>
        <item x="1301"/>
        <item x="923"/>
        <item x="1302"/>
        <item x="1459"/>
        <item x="519"/>
        <item x="190"/>
        <item x="731"/>
        <item x="872"/>
        <item x="191"/>
        <item x="520"/>
        <item x="407"/>
        <item x="1091"/>
        <item x="1119"/>
        <item x="258"/>
        <item x="732"/>
        <item x="558"/>
        <item x="321"/>
        <item x="282"/>
        <item x="873"/>
        <item x="1396"/>
        <item x="1599"/>
        <item x="1664"/>
        <item x="924"/>
        <item x="144"/>
        <item x="607"/>
        <item x="1821"/>
        <item x="1460"/>
        <item x="259"/>
        <item x="1794"/>
        <item x="475"/>
        <item x="1461"/>
        <item x="874"/>
        <item x="145"/>
        <item x="1047"/>
        <item x="408"/>
        <item x="48"/>
        <item x="192"/>
        <item x="260"/>
        <item x="104"/>
        <item x="1008"/>
        <item x="1129"/>
        <item x="193"/>
        <item x="608"/>
        <item x="1795"/>
        <item x="49"/>
        <item x="1600"/>
        <item x="875"/>
        <item x="194"/>
        <item x="261"/>
        <item x="50"/>
        <item x="876"/>
        <item x="1397"/>
        <item x="262"/>
        <item x="1462"/>
        <item x="1226"/>
        <item x="1148"/>
        <item x="770"/>
        <item x="51"/>
        <item x="1092"/>
        <item x="659"/>
        <item x="925"/>
        <item x="1303"/>
        <item x="660"/>
        <item x="1601"/>
        <item x="521"/>
        <item x="1269"/>
        <item x="926"/>
        <item x="733"/>
        <item x="1368"/>
        <item x="409"/>
        <item x="609"/>
        <item x="410"/>
        <item x="877"/>
        <item x="1304"/>
        <item x="1341"/>
        <item x="1048"/>
        <item x="1602"/>
        <item x="1093"/>
        <item x="829"/>
        <item x="195"/>
        <item x="1227"/>
        <item x="322"/>
        <item x="771"/>
        <item x="1843"/>
        <item x="105"/>
        <item x="1603"/>
        <item x="734"/>
        <item x="661"/>
        <item x="662"/>
        <item x="971"/>
        <item x="663"/>
        <item x="146"/>
        <item x="288"/>
        <item x="1228"/>
        <item x="283"/>
        <item x="1711"/>
        <item x="284"/>
        <item x="1009"/>
        <item x="1168"/>
        <item x="878"/>
        <item x="1430"/>
        <item x="1406"/>
        <item x="1749"/>
        <item x="147"/>
        <item x="476"/>
        <item x="1169"/>
        <item x="735"/>
        <item x="927"/>
        <item x="1844"/>
        <item x="559"/>
        <item x="928"/>
        <item x="1010"/>
        <item x="1604"/>
        <item x="84"/>
        <item x="830"/>
        <item x="1750"/>
        <item x="929"/>
        <item x="85"/>
        <item x="1229"/>
        <item x="1398"/>
        <item x="86"/>
        <item x="664"/>
        <item x="1751"/>
        <item x="1712"/>
        <item x="1342"/>
        <item x="972"/>
        <item x="1094"/>
        <item x="1605"/>
        <item x="1109"/>
        <item x="879"/>
        <item x="1490"/>
        <item x="610"/>
        <item x="1130"/>
        <item x="880"/>
        <item x="1606"/>
        <item x="411"/>
        <item x="1822"/>
        <item x="881"/>
        <item x="1463"/>
        <item x="522"/>
        <item x="412"/>
        <item x="560"/>
        <item x="323"/>
        <item x="1775"/>
        <item x="324"/>
        <item x="1343"/>
        <item x="1344"/>
        <item x="1345"/>
        <item x="973"/>
        <item x="736"/>
        <item x="1270"/>
        <item x="930"/>
        <item x="477"/>
        <item x="1170"/>
        <item x="1230"/>
        <item x="1171"/>
        <item x="882"/>
        <item x="196"/>
        <item x="1431"/>
        <item x="1011"/>
        <item x="772"/>
        <item x="665"/>
        <item x="666"/>
        <item x="325"/>
        <item x="883"/>
        <item x="1172"/>
        <item x="263"/>
        <item x="1095"/>
        <item x="884"/>
        <item x="667"/>
        <item x="931"/>
        <item x="148"/>
        <item x="264"/>
        <item x="1823"/>
        <item x="1491"/>
        <item x="561"/>
        <item x="737"/>
        <item x="478"/>
        <item x="798"/>
        <item x="1012"/>
        <item x="1824"/>
        <item x="1776"/>
        <item x="611"/>
        <item x="326"/>
        <item x="612"/>
        <item x="1607"/>
        <item x="1231"/>
        <item x="974"/>
        <item x="265"/>
        <item x="562"/>
        <item x="1608"/>
        <item x="1609"/>
        <item x="327"/>
        <item x="1232"/>
        <item x="1131"/>
        <item x="1713"/>
        <item x="413"/>
        <item x="668"/>
        <item x="479"/>
        <item x="1346"/>
        <item x="414"/>
        <item x="975"/>
        <item x="1610"/>
        <item x="1271"/>
        <item x="1013"/>
        <item x="1777"/>
        <item x="1233"/>
        <item x="738"/>
        <item x="932"/>
        <item x="799"/>
        <item x="523"/>
        <item x="1825"/>
        <item x="1096"/>
        <item x="1234"/>
        <item x="52"/>
        <item x="1110"/>
        <item x="1235"/>
        <item x="87"/>
        <item x="1752"/>
        <item x="1049"/>
        <item x="1014"/>
        <item x="1015"/>
        <item x="1399"/>
        <item x="149"/>
        <item x="524"/>
        <item x="1305"/>
        <item x="53"/>
        <item x="1492"/>
        <item x="415"/>
        <item x="54"/>
        <item x="106"/>
        <item x="107"/>
        <item x="933"/>
        <item x="328"/>
        <item x="934"/>
        <item x="800"/>
        <item x="266"/>
        <item x="1236"/>
        <item x="1347"/>
        <item x="1714"/>
        <item x="1665"/>
        <item x="197"/>
        <item x="773"/>
        <item x="1016"/>
        <item x="1796"/>
        <item x="198"/>
        <item x="613"/>
        <item x="614"/>
        <item x="150"/>
        <item x="774"/>
        <item x="151"/>
        <item x="1050"/>
        <item x="976"/>
        <item x="152"/>
        <item x="1753"/>
        <item x="1306"/>
        <item x="563"/>
        <item x="1754"/>
        <item x="564"/>
        <item x="669"/>
        <item x="615"/>
        <item x="1400"/>
        <item x="1051"/>
        <item x="739"/>
        <item x="480"/>
        <item x="616"/>
        <item x="1715"/>
        <item x="153"/>
        <item x="670"/>
        <item x="1307"/>
        <item x="977"/>
        <item x="1611"/>
        <item x="885"/>
        <item x="1797"/>
        <item x="1826"/>
        <item x="1716"/>
        <item x="1717"/>
        <item x="88"/>
        <item x="1718"/>
        <item x="1407"/>
        <item x="267"/>
        <item x="268"/>
        <item x="154"/>
        <item x="1348"/>
        <item x="329"/>
        <item x="1149"/>
        <item x="1173"/>
        <item x="416"/>
        <item x="417"/>
        <item x="1827"/>
        <item x="1755"/>
        <item x="1612"/>
        <item x="1798"/>
        <item x="1017"/>
        <item x="935"/>
        <item x="1613"/>
        <item x="55"/>
        <item x="978"/>
        <item x="1272"/>
        <item x="775"/>
        <item x="1719"/>
        <item x="1052"/>
        <item x="671"/>
        <item x="1018"/>
        <item x="1614"/>
        <item x="1615"/>
        <item x="936"/>
        <item x="776"/>
        <item x="1097"/>
        <item x="937"/>
        <item x="1616"/>
        <item x="1617"/>
        <item x="672"/>
        <item x="1174"/>
        <item x="938"/>
        <item x="673"/>
        <item x="1019"/>
        <item x="1493"/>
        <item x="674"/>
        <item x="1666"/>
        <item x="1098"/>
        <item x="525"/>
        <item x="418"/>
        <item x="1756"/>
        <item x="675"/>
        <item x="617"/>
        <item x="1150"/>
        <item x="269"/>
        <item x="270"/>
        <item x="565"/>
        <item x="1799"/>
        <item x="199"/>
        <item x="1494"/>
        <item x="1720"/>
        <item x="1757"/>
        <item x="1464"/>
        <item x="740"/>
        <item x="1237"/>
        <item x="939"/>
        <item x="526"/>
        <item x="1721"/>
        <item x="741"/>
        <item x="419"/>
        <item x="1120"/>
        <item x="1175"/>
        <item x="1618"/>
        <item x="1349"/>
        <item x="1350"/>
        <item x="1273"/>
        <item x="676"/>
        <item x="1053"/>
        <item x="886"/>
        <item x="940"/>
        <item x="1054"/>
        <item x="1308"/>
        <item x="271"/>
        <item x="742"/>
        <item x="1619"/>
        <item x="566"/>
        <item x="1620"/>
        <item x="56"/>
        <item x="1238"/>
        <item x="1680"/>
        <item x="777"/>
        <item x="618"/>
        <item x="200"/>
        <item x="801"/>
        <item x="887"/>
        <item x="272"/>
        <item x="1132"/>
        <item x="1758"/>
        <item x="156"/>
        <item x="1667"/>
        <item x="1432"/>
        <item x="1239"/>
        <item x="1621"/>
        <item x="201"/>
        <item x="202"/>
        <item x="203"/>
        <item x="204"/>
        <item x="1622"/>
        <item x="205"/>
        <item x="273"/>
        <item x="206"/>
        <item x="207"/>
        <item x="274"/>
        <item x="1623"/>
        <item x="1624"/>
        <item x="1465"/>
        <item x="1055"/>
        <item x="1151"/>
        <item x="1309"/>
        <item x="527"/>
        <item x="888"/>
        <item x="1668"/>
        <item x="208"/>
        <item x="209"/>
        <item x="108"/>
        <item x="1152"/>
        <item x="332"/>
        <item x="333"/>
        <item x="1177"/>
        <item x="1274"/>
        <item x="1099"/>
        <item x="1829"/>
        <item x="1100"/>
        <item x="1830"/>
        <item x="1178"/>
        <item x="1625"/>
        <item x="420"/>
        <item x="1179"/>
        <item x="889"/>
        <item x="528"/>
        <item x="1401"/>
        <item x="1310"/>
        <item x="1022"/>
        <item x="157"/>
        <item x="1101"/>
        <item x="421"/>
        <item x="1626"/>
        <item x="158"/>
        <item x="159"/>
        <item x="275"/>
        <item x="334"/>
        <item x="1180"/>
        <item x="1495"/>
        <item x="1351"/>
        <item x="160"/>
        <item x="677"/>
        <item x="1627"/>
        <item x="1023"/>
        <item x="979"/>
        <item x="161"/>
        <item x="210"/>
        <item x="1831"/>
        <item x="678"/>
        <item x="1832"/>
        <item x="58"/>
        <item x="1722"/>
        <item x="942"/>
        <item x="679"/>
        <item x="680"/>
        <item x="890"/>
        <item x="481"/>
        <item x="943"/>
        <item x="211"/>
        <item x="1056"/>
        <item x="743"/>
        <item x="619"/>
        <item x="212"/>
        <item x="89"/>
        <item x="1778"/>
        <item x="90"/>
        <item x="1779"/>
        <item x="1275"/>
        <item x="681"/>
        <item x="1723"/>
        <item x="1780"/>
        <item x="1402"/>
        <item x="1153"/>
        <item x="213"/>
        <item x="802"/>
        <item x="1628"/>
        <item x="214"/>
        <item x="1724"/>
        <item x="91"/>
        <item x="422"/>
        <item x="1433"/>
        <item x="568"/>
        <item x="1466"/>
        <item x="1781"/>
        <item x="1725"/>
        <item x="778"/>
        <item x="779"/>
        <item x="57"/>
        <item x="1828"/>
        <item x="155"/>
        <item x="1021"/>
        <item x="780"/>
        <item x="781"/>
        <item x="782"/>
        <item x="330"/>
        <item x="567"/>
        <item x="783"/>
        <item x="1176"/>
        <item x="941"/>
        <item x="1027"/>
        <item x="331"/>
        <item x="784"/>
        <item x="785"/>
        <item x="786"/>
        <item x="682"/>
        <item x="215"/>
        <item x="1467"/>
        <item x="1240"/>
        <item x="683"/>
        <item x="529"/>
        <item x="569"/>
        <item x="1629"/>
        <item x="1759"/>
        <item x="1020"/>
        <item x="944"/>
        <item x="945"/>
        <item x="423"/>
        <item x="530"/>
        <item x="1630"/>
        <item x="570"/>
        <item x="684"/>
        <item x="424"/>
        <item x="1057"/>
        <item x="1024"/>
        <item x="1241"/>
        <item x="162"/>
        <item x="1631"/>
        <item x="1111"/>
        <item x="620"/>
        <item x="1121"/>
        <item x="1276"/>
        <item x="1845"/>
        <item x="831"/>
        <item x="1760"/>
        <item x="571"/>
        <item x="1468"/>
        <item x="1800"/>
        <item x="276"/>
        <item x="685"/>
        <item x="59"/>
        <item x="980"/>
        <item x="1242"/>
        <item x="1403"/>
        <item x="289"/>
        <item x="216"/>
        <item x="1632"/>
        <item x="335"/>
        <item x="1243"/>
        <item x="1058"/>
        <item x="1846"/>
        <item x="946"/>
        <item x="1633"/>
        <item x="572"/>
        <item x="425"/>
        <item x="426"/>
        <item x="60"/>
        <item x="981"/>
        <item x="61"/>
        <item x="621"/>
        <item x="1025"/>
        <item x="787"/>
        <item x="1154"/>
        <item x="1634"/>
        <item x="982"/>
        <item x="427"/>
        <item x="336"/>
        <item x="531"/>
        <item x="217"/>
        <item x="428"/>
        <item x="277"/>
        <item x="788"/>
        <item x="789"/>
        <item x="429"/>
        <item x="1635"/>
        <item x="482"/>
        <item x="1026"/>
        <item x="1102"/>
        <item x="290"/>
        <item x="430"/>
        <item x="1636"/>
        <item x="1103"/>
        <item x="431"/>
        <item x="1369"/>
        <item x="1352"/>
        <item x="1181"/>
        <item x="983"/>
        <item x="573"/>
        <item x="574"/>
        <item x="984"/>
        <item x="1637"/>
        <item x="744"/>
        <item x="285"/>
        <item x="1638"/>
        <item x="1182"/>
        <item x="1669"/>
        <item x="1059"/>
        <item x="432"/>
        <item x="1155"/>
        <item x="1277"/>
        <item x="433"/>
        <item x="1278"/>
        <item x="1244"/>
        <item x="947"/>
        <item x="1639"/>
        <item x="1060"/>
        <item x="686"/>
        <item x="1833"/>
        <item x="434"/>
        <item x="745"/>
        <item x="746"/>
        <item x="218"/>
        <item x="1469"/>
        <item x="435"/>
        <item x="1496"/>
        <item x="1311"/>
        <item x="1801"/>
        <item x="219"/>
        <item x="1353"/>
        <item x="985"/>
        <item x="220"/>
        <item x="436"/>
        <item x="62"/>
        <item x="1312"/>
        <item x="891"/>
        <item x="437"/>
        <item x="483"/>
        <item x="1640"/>
        <item x="1245"/>
        <item x="1847"/>
        <item x="1670"/>
        <item x="1183"/>
        <item x="1370"/>
        <item x="1497"/>
        <item x="163"/>
        <item x="1641"/>
        <item x="438"/>
        <item x="1642"/>
        <item x="1671"/>
        <item x="1643"/>
        <item x="1644"/>
        <item x="92"/>
        <item x="1156"/>
        <item x="484"/>
        <item x="164"/>
        <item x="1313"/>
        <item x="1645"/>
        <item x="1246"/>
        <item x="575"/>
        <item x="1404"/>
        <item x="221"/>
        <item x="532"/>
        <item x="576"/>
        <item x="790"/>
        <item x="1646"/>
        <item x="577"/>
        <item x="1834"/>
        <item x="1314"/>
        <item x="1761"/>
        <item x="337"/>
        <item x="533"/>
        <item x="948"/>
        <item x="687"/>
        <item x="949"/>
        <item x="1354"/>
        <item x="1782"/>
        <item x="1247"/>
        <item x="338"/>
        <item x="803"/>
        <item x="63"/>
        <item x="1783"/>
        <item x="688"/>
        <item x="1647"/>
        <item x="1371"/>
        <item x="1279"/>
        <item x="986"/>
        <item x="339"/>
        <item x="1470"/>
        <item x="622"/>
        <item x="1280"/>
        <item x="439"/>
        <item x="440"/>
        <item x="578"/>
        <item x="1672"/>
        <item x="1372"/>
        <item x="950"/>
        <item x="1848"/>
        <item x="1835"/>
        <item x="64"/>
        <item x="1355"/>
        <item x="1112"/>
        <item x="892"/>
        <item x="1248"/>
        <item x="951"/>
        <item x="1836"/>
        <item x="1837"/>
        <item x="1838"/>
        <item x="441"/>
        <item x="1762"/>
        <item x="1498"/>
        <item x="1648"/>
        <item x="1673"/>
        <item x="442"/>
        <item x="278"/>
        <item x="579"/>
        <item x="791"/>
        <item x="792"/>
        <item x="793"/>
        <item x="1184"/>
        <item x="1405"/>
        <item x="1849"/>
        <item x="1802"/>
        <item x="893"/>
        <item x="1649"/>
        <item x="1784"/>
        <item x="1061"/>
        <item x="443"/>
        <item x="165"/>
        <item x="1113"/>
        <item x="534"/>
        <item x="444"/>
        <item x="580"/>
        <item x="1785"/>
        <item x="1062"/>
        <item x="689"/>
        <item x="819"/>
        <item x="1650"/>
        <item x="65"/>
        <item x="445"/>
        <item x="952"/>
        <item x="446"/>
        <item x="535"/>
        <item x="1651"/>
        <item x="1281"/>
        <item x="1434"/>
        <item x="1763"/>
        <item x="536"/>
        <item x="690"/>
        <item x="1764"/>
        <item x="286"/>
        <item x="1681"/>
        <item x="1652"/>
        <item x="794"/>
        <item x="537"/>
        <item x="623"/>
        <item x="953"/>
        <item x="66"/>
        <item x="1803"/>
        <item x="1653"/>
        <item x="747"/>
        <item x="1315"/>
        <item x="624"/>
        <item x="538"/>
        <item x="166"/>
        <item x="1356"/>
        <item x="691"/>
        <item x="1357"/>
        <item x="820"/>
        <item x="447"/>
        <item x="93"/>
        <item x="625"/>
        <item x="1316"/>
        <item x="692"/>
        <item x="1185"/>
        <item x="1726"/>
        <item x="1249"/>
        <item x="1786"/>
        <item x="94"/>
        <item x="987"/>
        <item x="1373"/>
        <item x="1250"/>
        <item x="1471"/>
        <item x="1186"/>
        <item x="109"/>
        <item x="988"/>
        <item x="167"/>
        <item x="954"/>
        <item x="1063"/>
        <item x="1654"/>
        <item x="222"/>
        <item x="804"/>
        <item x="1655"/>
        <item x="223"/>
        <item x="95"/>
        <item x="110"/>
        <item x="1656"/>
        <item x="1657"/>
        <item x="1472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10">
        <item x="3"/>
        <item x="0"/>
        <item x="1"/>
        <item x="7"/>
        <item x="8"/>
        <item x="2"/>
        <item x="5"/>
        <item x="6"/>
        <item x="4"/>
        <item t="default"/>
      </items>
    </pivotField>
    <pivotField showAll="0"/>
    <pivotField showAll="0"/>
    <pivotField numFmtId="9" showAll="0"/>
    <pivotField showAll="0"/>
    <pivotField numFmtId="9" showAll="0"/>
    <pivotField showAll="0"/>
    <pivotField numFmtId="9" showAll="0"/>
    <pivotField showAll="0"/>
    <pivotField numFmtId="9" showAll="0"/>
    <pivotField showAll="0"/>
    <pivotField showAll="0"/>
    <pivotField showAll="0"/>
    <pivotField dataField="1" showAll="0"/>
    <pivotField numFmtId="9"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Est. Insured Indivudals 2018" fld="17" baseField="0" baseItem="0"/>
  </dataFields>
  <chartFormats count="3">
    <chartFormat chart="0" format="1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53BD22-F638-444B-B8B5-7F9C9BAE9068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3">
  <location ref="A3:C20" firstHeaderRow="1" firstDataRow="1" firstDataCol="2"/>
  <pivotFields count="22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x="3"/>
        <item x="0"/>
        <item x="1"/>
        <item x="7"/>
        <item x="8"/>
        <item x="2"/>
        <item x="5"/>
        <item x="6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5">
        <item x="2"/>
        <item x="0"/>
        <item x="1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4"/>
  </rowFields>
  <rowItems count="17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dataFields count="1">
    <dataField name="Count of Pop. Bin" fld="7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C35420-8215-4B63-A6AB-F409BAABB48A}" name="PivotTable5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5">
  <location ref="A3:B12" firstHeaderRow="1" firstDataRow="1" firstDataCol="1"/>
  <pivotFields count="12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numFmtId="49" outline="0" showAll="0" defaultSubtotal="0">
      <items count="9">
        <item x="3"/>
        <item x="0"/>
        <item x="1"/>
        <item x="7"/>
        <item x="8"/>
        <item x="2"/>
        <item x="5"/>
        <item x="6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Count of  Rural-Urban Continuum Code   2013" fld="4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B28D5-2732-4AF4-A70E-50A555071991}" name="PivotTable10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5">
  <location ref="A3:B5" firstHeaderRow="1" firstDataRow="1" firstDataCol="1"/>
  <pivotFields count="12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">
    <i>
      <x/>
    </i>
    <i>
      <x v="1"/>
    </i>
  </rowItems>
  <colItems count="1">
    <i/>
  </colItems>
  <dataFields count="1">
    <dataField name="Count of HAH Available " fld="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5C28A-0DB2-409B-B74D-8C55AC923F1F}" name="Table1" displayName="Table1" ref="A1:V3142" totalsRowShown="0">
  <autoFilter ref="A1:V3142" xr:uid="{7955C28A-0DB2-409B-B74D-8C55AC923F1F}"/>
  <tableColumns count="22">
    <tableColumn id="1" xr3:uid="{0C341B36-1766-4434-A55C-8DA4D5ADC66D}" name="Row ID"/>
    <tableColumn id="2" xr3:uid="{0C2B709E-A300-4904-B14A-745A99DC73F6}" name=" State Name                             "/>
    <tableColumn id="3" xr3:uid="{E010729A-EA31-4F67-B0B2-1ABB7170544A}" name=" County Name                            "/>
    <tableColumn id="4" xr3:uid="{7AE5EDCD-A488-40B4-AA7B-6368B8285EFF}" name="HAH Available "/>
    <tableColumn id="5" xr3:uid="{281768BD-FA3B-436F-BBEC-32AC63B85336}" name=" Rural-Urban Continuum Code   2013" dataDxfId="25"/>
    <tableColumn id="6" xr3:uid="{3E01B183-7A4E-4497-B01A-971B822574B3}" name="Population Estimate 2018"/>
    <tableColumn id="24" xr3:uid="{C43926B5-BB0A-4A34-9B68-A9D2B8C121E8}" name="Log Transformed Pop Est.">
      <calculatedColumnFormula>LOG(Table1[[#This Row],[Population Estimate 2018]])</calculatedColumnFormula>
    </tableColumn>
    <tableColumn id="25" xr3:uid="{52503544-62F5-4EE4-8BE4-2ABBBF1BD7DE}" name="Pop. Bin" dataDxfId="24">
      <calculatedColumnFormula>IF(G2&lt;4,"1",IF(G2&lt;5,"2",IF(G2&lt;6,"3",IF(G2&lt;7,"4","5"))))</calculatedColumnFormula>
    </tableColumn>
    <tableColumn id="7" xr3:uid="{5075DA11-459A-41DC-A03A-8149709B8BDD}" name="Population Est. 65+ 2018"/>
    <tableColumn id="8" xr3:uid="{2AC724E4-8A77-42DE-8173-A1F6B22E7C56}" name="Senior Population %" dataDxfId="23"/>
    <tableColumn id="9" xr3:uid="{B6FE8E3C-21F2-4DCA-AB7D-8B276B9B3CD7}" name="Population Est. Under 65 2018"/>
    <tableColumn id="10" xr3:uid="{017778BA-3F9D-4124-AB85-1BCA832977D3}" name="Non-Senior Pop. %" dataDxfId="22"/>
    <tableColumn id="11" xr3:uid="{17432248-959D-44FA-BDEC-9C4CDCEC571E}" name="Veteran Population 2020 "/>
    <tableColumn id="12" xr3:uid="{1473EED5-8760-48BC-9652-1462CC05AA17}" name="Veteran Pop. %" dataDxfId="21"/>
    <tableColumn id="13" xr3:uid="{21F163E1-F89C-413F-B603-DF1072381153}" name="Persons in Poverty 2018"/>
    <tableColumn id="14" xr3:uid="{EAC428D7-C2B5-4C2E-878D-255F4BFB9B8D}" name="%Persons in Poverty" dataDxfId="20"/>
    <tableColumn id="15" xr3:uid="{37D92669-A585-4C7D-B9AC-83B3EBE90C2C}" name="Median Income 2018"/>
    <tableColumn id="16" xr3:uid="{3A9516B7-5AE3-4A2D-A828-6951B085837B}" name="Hospital Beds 2018"/>
    <tableColumn id="17" xr3:uid="{5DA99592-F151-4663-B066-5890A69A95D5}" name="Hospital Beds per 1000 Residents">
      <calculatedColumnFormula>(Table1[[#This Row],[Hospital Beds 2018]]/Table1[[#This Row],[Population Estimate 2018]])*1000</calculatedColumnFormula>
    </tableColumn>
    <tableColumn id="20" xr3:uid="{69D04269-BBBE-4953-B50A-0F9D6A9DEC27}" name="Hospital Log Transformed">
      <calculatedColumnFormula>LOG10(Table1[[#This Row],[Hospital Beds 2018]] +1)</calculatedColumnFormula>
    </tableColumn>
    <tableColumn id="18" xr3:uid="{D8819530-5F35-4007-BEBF-48B0BDE760C6}" name="Est. Insured Indivudals 2018"/>
    <tableColumn id="19" xr3:uid="{3F85A08D-1DD6-4B54-AEC3-F06AECB3F78F}" name="Insurance Coverage Rate 2018" dataDxfId="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AFE08D-3A8B-436B-9659-94D8E86DD1E6}" name="Table2" displayName="Table2" ref="A1:N3142" totalsRowShown="0">
  <autoFilter ref="A1:N3142" xr:uid="{D9AFE08D-3A8B-436B-9659-94D8E86DD1E6}"/>
  <tableColumns count="14">
    <tableColumn id="1" xr3:uid="{A88849F2-090D-413C-8C21-E8210BB71BBE}" name="Row ID"/>
    <tableColumn id="2" xr3:uid="{591D6994-5F14-4570-B95E-7AA807C6FF6A}" name=" State Name                             "/>
    <tableColumn id="3" xr3:uid="{F5DA404A-A9BC-40D1-8CD4-D86331FD2C8D}" name=" County Name                            "/>
    <tableColumn id="4" xr3:uid="{0CD36B24-8DC7-4570-BCA9-A820F06D6491}" name="HAH Available "/>
    <tableColumn id="5" xr3:uid="{3A58DD1C-3B88-49E3-9889-F12EB9742821}" name=" Rural-Urban Continuum Code   2013" dataDxfId="18"/>
    <tableColumn id="27" xr3:uid="{A0DB1CB8-B143-46EE-8371-FB7D518E9F86}" name=" Rural-Urban Continuum Code   2014" dataDxfId="17">
      <calculatedColumnFormula>IF(OR(Table2[[#This Row],[ Rural-Urban Continuum Code   2013]]=1,Table2[[#This Row],[ Rural-Urban Continuum Code   2013]]=2,Table2[[#This Row],[ Rural-Urban Continuum Code   2013]]=3),1,0)</calculatedColumnFormula>
    </tableColumn>
    <tableColumn id="28" xr3:uid="{DCC3037D-5CEB-4571-B8D4-598A18CACF49}" name=" Rural-Urban Continuum Code   2015" dataDxfId="16">
      <calculatedColumnFormula>IF(OR(Table2[[#This Row],[ Rural-Urban Continuum Code   2013]]=4,Table2[[#This Row],[ Rural-Urban Continuum Code   2013]]=5,Table2[[#This Row],[ Rural-Urban Continuum Code   2013]]=6),1,0)</calculatedColumnFormula>
    </tableColumn>
    <tableColumn id="29" xr3:uid="{A1A99A86-33A1-45B1-A2BF-18C42CEE6F71}" name=" Rural-Urban Continuum Code   2016" dataDxfId="15">
      <calculatedColumnFormula>IF(OR(Table2[[#This Row],[ Rural-Urban Continuum Code   2013]]=7,Table2[[#This Row],[ Rural-Urban Continuum Code   2013]]=8,Table2[[#This Row],[ Rural-Urban Continuum Code   2013]]=9),1,0)</calculatedColumnFormula>
    </tableColumn>
    <tableColumn id="7" xr3:uid="{5304E4A1-51B6-4F4F-9DB0-E900258A60F4}" name="Senior Population %"/>
    <tableColumn id="8" xr3:uid="{70D924FE-1138-4334-9175-E2837039F99E}" name="Veteran Pop. %"/>
    <tableColumn id="26" xr3:uid="{03D1A8D1-7F07-42B4-8FCA-DA998671C8CB}" name="Median Income" dataDxfId="14" dataCellStyle="Currency">
      <calculatedColumnFormula>Table1[[#This Row],[Median Income 2018]]</calculatedColumnFormula>
    </tableColumn>
    <tableColumn id="25" xr3:uid="{D36DEEF7-03A9-4811-962F-481A10D7F63E}" name="Hospital Beds per 1000 Residents">
      <calculatedColumnFormula>(Table1[[#This Row],[Hospital Beds 2018]]/Table1[[#This Row],[Population Estimate 2018]])*1000</calculatedColumnFormula>
    </tableColumn>
    <tableColumn id="12" xr3:uid="{66E08C74-C399-43D3-975E-10C1D76F9CDC}" name="Insurance Coverage Rate 2018" dataDxfId="13"/>
    <tableColumn id="6" xr3:uid="{FF96DB1C-58E0-4DF6-9D3E-2BF850CB4792}" name="Population 2018">
      <calculatedColumnFormula>Table1[[#This Row],[Population Estimate 2018]]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8978C-8847-4FF0-BE9F-9B9973BFEDE5}">
  <dimension ref="A1:J10"/>
  <sheetViews>
    <sheetView zoomScale="82" workbookViewId="0">
      <selection activeCell="H15" sqref="H15"/>
    </sheetView>
  </sheetViews>
  <sheetFormatPr defaultRowHeight="14.4" x14ac:dyDescent="0.3"/>
  <cols>
    <col min="1" max="1" width="25.77734375" bestFit="1" customWidth="1"/>
    <col min="2" max="2" width="26.5546875" bestFit="1" customWidth="1"/>
    <col min="3" max="3" width="18.5546875" bestFit="1" customWidth="1"/>
    <col min="4" max="4" width="18" bestFit="1" customWidth="1"/>
    <col min="5" max="5" width="21.77734375" bestFit="1" customWidth="1"/>
    <col min="6" max="6" width="18.21875" bestFit="1" customWidth="1"/>
    <col min="7" max="7" width="17.44140625" bestFit="1" customWidth="1"/>
    <col min="8" max="8" width="15.33203125" bestFit="1" customWidth="1"/>
    <col min="9" max="9" width="14.33203125" bestFit="1" customWidth="1"/>
    <col min="10" max="10" width="21.88671875" bestFit="1" customWidth="1"/>
  </cols>
  <sheetData>
    <row r="1" spans="1:10" x14ac:dyDescent="0.3">
      <c r="A1" s="3"/>
      <c r="B1" s="4" t="s">
        <v>4</v>
      </c>
      <c r="C1" s="4" t="s">
        <v>5</v>
      </c>
      <c r="D1" s="4" t="s">
        <v>6</v>
      </c>
      <c r="E1" s="4" t="s">
        <v>8</v>
      </c>
      <c r="F1" s="4" t="s">
        <v>10</v>
      </c>
      <c r="G1" s="4" t="s">
        <v>12</v>
      </c>
      <c r="H1" s="4" t="s">
        <v>14</v>
      </c>
      <c r="I1" s="4" t="s">
        <v>15</v>
      </c>
      <c r="J1" s="4" t="s">
        <v>18</v>
      </c>
    </row>
    <row r="2" spans="1:10" x14ac:dyDescent="0.3">
      <c r="A2" s="5" t="s">
        <v>4</v>
      </c>
      <c r="B2">
        <v>1</v>
      </c>
    </row>
    <row r="3" spans="1:10" x14ac:dyDescent="0.3">
      <c r="A3" s="5" t="s">
        <v>5</v>
      </c>
      <c r="B3">
        <v>-0.34001092935407351</v>
      </c>
      <c r="C3">
        <v>1</v>
      </c>
    </row>
    <row r="4" spans="1:10" x14ac:dyDescent="0.3">
      <c r="A4" s="5" t="s">
        <v>6</v>
      </c>
      <c r="B4">
        <v>-0.35755736954649114</v>
      </c>
      <c r="C4">
        <v>0.98379128913161251</v>
      </c>
      <c r="D4">
        <v>1</v>
      </c>
    </row>
    <row r="5" spans="1:10" x14ac:dyDescent="0.3">
      <c r="A5" s="5" t="s">
        <v>8</v>
      </c>
      <c r="B5">
        <v>-0.33602308560301003</v>
      </c>
      <c r="C5">
        <v>0.99955480723281109</v>
      </c>
      <c r="D5">
        <v>0.97800319962988758</v>
      </c>
      <c r="E5">
        <v>1</v>
      </c>
    </row>
    <row r="6" spans="1:10" x14ac:dyDescent="0.3">
      <c r="A6" s="5" t="s">
        <v>10</v>
      </c>
      <c r="B6">
        <v>-0.41094191727825641</v>
      </c>
      <c r="C6">
        <v>0.90987540528052113</v>
      </c>
      <c r="D6">
        <v>0.91319068810165516</v>
      </c>
      <c r="E6">
        <v>0.90646486161795592</v>
      </c>
      <c r="F6">
        <v>1</v>
      </c>
    </row>
    <row r="7" spans="1:10" x14ac:dyDescent="0.3">
      <c r="A7" s="5" t="s">
        <v>12</v>
      </c>
      <c r="B7">
        <v>-0.29872802500018464</v>
      </c>
      <c r="C7">
        <v>0.9656359821021574</v>
      </c>
      <c r="D7">
        <v>0.93950964077250476</v>
      </c>
      <c r="E7">
        <v>0.96694892603079552</v>
      </c>
      <c r="F7">
        <v>0.85820674213038339</v>
      </c>
      <c r="G7">
        <v>1</v>
      </c>
    </row>
    <row r="8" spans="1:10" x14ac:dyDescent="0.3">
      <c r="A8" s="5" t="s">
        <v>14</v>
      </c>
      <c r="B8">
        <v>-0.45822038353177341</v>
      </c>
      <c r="C8">
        <v>0.2769991481398984</v>
      </c>
      <c r="D8">
        <v>0.28239367405486265</v>
      </c>
      <c r="E8">
        <v>0.27523121039056347</v>
      </c>
      <c r="F8">
        <v>0.29779465482135076</v>
      </c>
      <c r="G8">
        <v>0.15254035696409099</v>
      </c>
      <c r="H8">
        <v>1</v>
      </c>
    </row>
    <row r="9" spans="1:10" x14ac:dyDescent="0.3">
      <c r="A9" s="5" t="s">
        <v>15</v>
      </c>
      <c r="B9">
        <v>-0.32672954127742843</v>
      </c>
      <c r="C9">
        <v>0.93108545244160423</v>
      </c>
      <c r="D9">
        <v>0.91944081889311724</v>
      </c>
      <c r="E9">
        <v>0.93009739494150845</v>
      </c>
      <c r="F9">
        <v>0.86119638589705949</v>
      </c>
      <c r="G9">
        <v>0.93226015027666032</v>
      </c>
      <c r="H9">
        <v>0.20697365952482352</v>
      </c>
      <c r="I9">
        <v>1</v>
      </c>
    </row>
    <row r="10" spans="1:10" ht="15" thickBot="1" x14ac:dyDescent="0.35">
      <c r="A10" s="6" t="s">
        <v>18</v>
      </c>
      <c r="B10" s="2">
        <v>-0.37111595540601328</v>
      </c>
      <c r="C10" s="2">
        <v>0.18019047628501542</v>
      </c>
      <c r="D10" s="2">
        <v>0.14788171577945622</v>
      </c>
      <c r="E10" s="2">
        <v>0.18500004517236923</v>
      </c>
      <c r="F10" s="2">
        <v>0.19224835066363521</v>
      </c>
      <c r="G10" s="2">
        <v>0.16505724867359087</v>
      </c>
      <c r="H10" s="2">
        <v>0.25234819120751584</v>
      </c>
      <c r="I10" s="2">
        <v>0.16954103256604922</v>
      </c>
      <c r="J10" s="2">
        <v>1</v>
      </c>
    </row>
  </sheetData>
  <conditionalFormatting sqref="B3:J10">
    <cfRule type="cellIs" dxfId="12" priority="1" operator="lessThan">
      <formula>-0.5</formula>
    </cfRule>
    <cfRule type="cellIs" dxfId="11" priority="2" operator="greaterThan">
      <formula>0.9999</formula>
    </cfRule>
    <cfRule type="cellIs" dxfId="10" priority="3" operator="greaterThan">
      <formula>0.5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6ACAE-32C0-4073-9D6D-B6B81C7254AE}">
  <dimension ref="A1:B4"/>
  <sheetViews>
    <sheetView topLeftCell="B1" workbookViewId="0">
      <selection activeCell="J24" sqref="J24"/>
    </sheetView>
  </sheetViews>
  <sheetFormatPr defaultRowHeight="14.4" x14ac:dyDescent="0.3"/>
  <cols>
    <col min="1" max="1" width="12.44140625" bestFit="1" customWidth="1"/>
    <col min="2" max="2" width="30.5546875" bestFit="1" customWidth="1"/>
    <col min="3" max="3" width="26.77734375" bestFit="1" customWidth="1"/>
    <col min="4" max="4" width="23.88671875" bestFit="1" customWidth="1"/>
    <col min="5" max="5" width="30.77734375" bestFit="1" customWidth="1"/>
    <col min="6" max="6" width="9" bestFit="1" customWidth="1"/>
    <col min="7" max="7" width="12" bestFit="1" customWidth="1"/>
    <col min="8" max="8" width="7.77734375" bestFit="1" customWidth="1"/>
    <col min="9" max="9" width="7" bestFit="1" customWidth="1"/>
    <col min="10" max="10" width="6" bestFit="1" customWidth="1"/>
    <col min="11" max="11" width="7.6640625" bestFit="1" customWidth="1"/>
    <col min="12" max="12" width="9.33203125" bestFit="1" customWidth="1"/>
    <col min="13" max="13" width="8.44140625" bestFit="1" customWidth="1"/>
    <col min="14" max="14" width="8.21875" bestFit="1" customWidth="1"/>
    <col min="15" max="15" width="7" bestFit="1" customWidth="1"/>
    <col min="16" max="16" width="9.6640625" bestFit="1" customWidth="1"/>
    <col min="17" max="17" width="6.6640625" bestFit="1" customWidth="1"/>
    <col min="18" max="18" width="6.33203125" bestFit="1" customWidth="1"/>
    <col min="19" max="19" width="15.5546875" bestFit="1" customWidth="1"/>
    <col min="20" max="20" width="17.5546875" bestFit="1" customWidth="1"/>
    <col min="21" max="21" width="9.33203125" bestFit="1" customWidth="1"/>
    <col min="22" max="22" width="13.6640625" bestFit="1" customWidth="1"/>
    <col min="23" max="23" width="6.33203125" bestFit="1" customWidth="1"/>
    <col min="24" max="24" width="5.21875" bestFit="1" customWidth="1"/>
    <col min="25" max="25" width="9.88671875" bestFit="1" customWidth="1"/>
    <col min="26" max="26" width="7.109375" bestFit="1" customWidth="1"/>
    <col min="27" max="27" width="8" bestFit="1" customWidth="1"/>
    <col min="28" max="29" width="9" bestFit="1" customWidth="1"/>
    <col min="30" max="30" width="8" bestFit="1" customWidth="1"/>
    <col min="32" max="32" width="6.77734375" bestFit="1" customWidth="1"/>
    <col min="33" max="33" width="6.33203125" bestFit="1" customWidth="1"/>
    <col min="34" max="34" width="7.5546875" bestFit="1" customWidth="1"/>
    <col min="35" max="35" width="6.88671875" bestFit="1" customWidth="1"/>
    <col min="36" max="36" width="8" bestFit="1" customWidth="1"/>
    <col min="37" max="37" width="6" bestFit="1" customWidth="1"/>
    <col min="38" max="38" width="12.44140625" bestFit="1" customWidth="1"/>
    <col min="39" max="39" width="8.77734375" bestFit="1" customWidth="1"/>
    <col min="40" max="40" width="7.21875" bestFit="1" customWidth="1"/>
    <col min="41" max="41" width="8.109375" bestFit="1" customWidth="1"/>
    <col min="42" max="42" width="12.109375" bestFit="1" customWidth="1"/>
    <col min="43" max="43" width="8.109375" bestFit="1" customWidth="1"/>
    <col min="44" max="44" width="11.88671875" bestFit="1" customWidth="1"/>
    <col min="45" max="45" width="7" bestFit="1" customWidth="1"/>
    <col min="46" max="46" width="6" bestFit="1" customWidth="1"/>
    <col min="47" max="47" width="8.44140625" bestFit="1" customWidth="1"/>
    <col min="48" max="48" width="6.6640625" bestFit="1" customWidth="1"/>
    <col min="49" max="49" width="7.21875" bestFit="1" customWidth="1"/>
    <col min="50" max="50" width="10.21875" bestFit="1" customWidth="1"/>
    <col min="51" max="51" width="7.33203125" bestFit="1" customWidth="1"/>
    <col min="52" max="52" width="11.21875" bestFit="1" customWidth="1"/>
    <col min="53" max="53" width="7.5546875" bestFit="1" customWidth="1"/>
    <col min="55" max="55" width="6.44140625" bestFit="1" customWidth="1"/>
    <col min="56" max="56" width="9" bestFit="1" customWidth="1"/>
    <col min="57" max="57" width="6.77734375" bestFit="1" customWidth="1"/>
    <col min="58" max="58" width="8.5546875" bestFit="1" customWidth="1"/>
    <col min="59" max="59" width="8.44140625" bestFit="1" customWidth="1"/>
    <col min="60" max="60" width="9.5546875" bestFit="1" customWidth="1"/>
    <col min="61" max="61" width="9.33203125" bestFit="1" customWidth="1"/>
    <col min="62" max="62" width="6.109375" bestFit="1" customWidth="1"/>
    <col min="63" max="63" width="9.44140625" bestFit="1" customWidth="1"/>
    <col min="64" max="64" width="6" bestFit="1" customWidth="1"/>
    <col min="65" max="65" width="8" bestFit="1" customWidth="1"/>
    <col min="66" max="66" width="6.44140625" bestFit="1" customWidth="1"/>
    <col min="67" max="67" width="9.33203125" bestFit="1" customWidth="1"/>
    <col min="68" max="68" width="6.21875" bestFit="1" customWidth="1"/>
    <col min="69" max="69" width="10.88671875" bestFit="1" customWidth="1"/>
    <col min="70" max="70" width="8.5546875" bestFit="1" customWidth="1"/>
    <col min="71" max="71" width="8.21875" bestFit="1" customWidth="1"/>
    <col min="72" max="72" width="6.6640625" bestFit="1" customWidth="1"/>
    <col min="73" max="73" width="8.21875" bestFit="1" customWidth="1"/>
    <col min="74" max="74" width="7.5546875" bestFit="1" customWidth="1"/>
    <col min="75" max="76" width="6" bestFit="1" customWidth="1"/>
    <col min="77" max="77" width="7.44140625" bestFit="1" customWidth="1"/>
    <col min="78" max="78" width="8.33203125" bestFit="1" customWidth="1"/>
    <col min="79" max="79" width="8" bestFit="1" customWidth="1"/>
    <col min="80" max="80" width="7.5546875" bestFit="1" customWidth="1"/>
    <col min="81" max="81" width="6.44140625" bestFit="1" customWidth="1"/>
    <col min="82" max="82" width="6.21875" bestFit="1" customWidth="1"/>
    <col min="83" max="83" width="7.6640625" bestFit="1" customWidth="1"/>
    <col min="84" max="84" width="6" bestFit="1" customWidth="1"/>
    <col min="86" max="86" width="16.21875" bestFit="1" customWidth="1"/>
    <col min="87" max="87" width="14.44140625" bestFit="1" customWidth="1"/>
    <col min="88" max="88" width="11.21875" bestFit="1" customWidth="1"/>
    <col min="89" max="89" width="5.109375" bestFit="1" customWidth="1"/>
    <col min="90" max="91" width="6.109375" bestFit="1" customWidth="1"/>
    <col min="92" max="92" width="12" bestFit="1" customWidth="1"/>
    <col min="93" max="93" width="9" bestFit="1" customWidth="1"/>
    <col min="94" max="94" width="7" bestFit="1" customWidth="1"/>
    <col min="95" max="95" width="9.21875" bestFit="1" customWidth="1"/>
    <col min="96" max="96" width="12.88671875" bestFit="1" customWidth="1"/>
    <col min="97" max="97" width="8.44140625" bestFit="1" customWidth="1"/>
    <col min="98" max="98" width="7.88671875" bestFit="1" customWidth="1"/>
    <col min="99" max="99" width="6" bestFit="1" customWidth="1"/>
    <col min="100" max="100" width="6.77734375" bestFit="1" customWidth="1"/>
    <col min="101" max="101" width="8.109375" bestFit="1" customWidth="1"/>
    <col min="102" max="102" width="6.6640625" bestFit="1" customWidth="1"/>
    <col min="103" max="103" width="6.5546875" bestFit="1" customWidth="1"/>
    <col min="104" max="104" width="7.5546875" bestFit="1" customWidth="1"/>
    <col min="105" max="105" width="6.6640625" bestFit="1" customWidth="1"/>
    <col min="106" max="106" width="10" bestFit="1" customWidth="1"/>
    <col min="107" max="107" width="8.21875" bestFit="1" customWidth="1"/>
    <col min="108" max="109" width="6.44140625" bestFit="1" customWidth="1"/>
    <col min="110" max="110" width="6.77734375" bestFit="1" customWidth="1"/>
    <col min="111" max="111" width="8" bestFit="1" customWidth="1"/>
    <col min="112" max="112" width="12" bestFit="1" customWidth="1"/>
    <col min="113" max="113" width="8" bestFit="1" customWidth="1"/>
    <col min="114" max="114" width="7" bestFit="1" customWidth="1"/>
    <col min="115" max="115" width="7.44140625" bestFit="1" customWidth="1"/>
    <col min="116" max="116" width="6" bestFit="1" customWidth="1"/>
    <col min="117" max="117" width="7" bestFit="1" customWidth="1"/>
    <col min="118" max="118" width="6.33203125" bestFit="1" customWidth="1"/>
    <col min="119" max="119" width="7" bestFit="1" customWidth="1"/>
    <col min="120" max="120" width="7.77734375" bestFit="1" customWidth="1"/>
    <col min="121" max="121" width="6.21875" bestFit="1" customWidth="1"/>
    <col min="122" max="122" width="6.77734375" bestFit="1" customWidth="1"/>
    <col min="123" max="123" width="9" bestFit="1" customWidth="1"/>
    <col min="124" max="124" width="8" bestFit="1" customWidth="1"/>
    <col min="125" max="125" width="10.44140625" bestFit="1" customWidth="1"/>
    <col min="126" max="126" width="12" bestFit="1" customWidth="1"/>
    <col min="127" max="127" width="10.77734375" bestFit="1" customWidth="1"/>
    <col min="128" max="128" width="6.77734375" bestFit="1" customWidth="1"/>
    <col min="129" max="129" width="8.77734375" bestFit="1" customWidth="1"/>
    <col min="130" max="130" width="12" bestFit="1" customWidth="1"/>
    <col min="131" max="131" width="6" bestFit="1" customWidth="1"/>
    <col min="132" max="132" width="7.77734375" bestFit="1" customWidth="1"/>
    <col min="133" max="133" width="9" bestFit="1" customWidth="1"/>
    <col min="134" max="134" width="8" bestFit="1" customWidth="1"/>
    <col min="135" max="135" width="8.21875" bestFit="1" customWidth="1"/>
    <col min="136" max="136" width="7.44140625" bestFit="1" customWidth="1"/>
    <col min="137" max="137" width="8.44140625" bestFit="1" customWidth="1"/>
    <col min="138" max="138" width="7.44140625" bestFit="1" customWidth="1"/>
    <col min="139" max="139" width="10.21875" bestFit="1" customWidth="1"/>
    <col min="140" max="140" width="7" bestFit="1" customWidth="1"/>
    <col min="141" max="141" width="5" bestFit="1" customWidth="1"/>
    <col min="142" max="142" width="12" bestFit="1" customWidth="1"/>
    <col min="143" max="143" width="6.5546875" bestFit="1" customWidth="1"/>
    <col min="144" max="144" width="7" bestFit="1" customWidth="1"/>
    <col min="145" max="145" width="8.21875" bestFit="1" customWidth="1"/>
    <col min="146" max="146" width="7" bestFit="1" customWidth="1"/>
    <col min="148" max="148" width="9" bestFit="1" customWidth="1"/>
    <col min="149" max="149" width="8" bestFit="1" customWidth="1"/>
    <col min="150" max="150" width="6" bestFit="1" customWidth="1"/>
    <col min="151" max="151" width="10.33203125" bestFit="1" customWidth="1"/>
    <col min="152" max="153" width="8" bestFit="1" customWidth="1"/>
    <col min="154" max="154" width="8.21875" bestFit="1" customWidth="1"/>
    <col min="155" max="155" width="8" bestFit="1" customWidth="1"/>
    <col min="156" max="156" width="8.6640625" bestFit="1" customWidth="1"/>
    <col min="157" max="157" width="7.109375" bestFit="1" customWidth="1"/>
    <col min="158" max="158" width="8.21875" bestFit="1" customWidth="1"/>
    <col min="159" max="159" width="10.6640625" bestFit="1" customWidth="1"/>
    <col min="160" max="160" width="9" bestFit="1" customWidth="1"/>
    <col min="161" max="161" width="6.77734375" bestFit="1" customWidth="1"/>
    <col min="162" max="162" width="8" bestFit="1" customWidth="1"/>
    <col min="163" max="163" width="7" bestFit="1" customWidth="1"/>
    <col min="164" max="164" width="6.6640625" bestFit="1" customWidth="1"/>
    <col min="165" max="165" width="5.77734375" bestFit="1" customWidth="1"/>
    <col min="166" max="166" width="8.109375" bestFit="1" customWidth="1"/>
    <col min="167" max="167" width="7.6640625" bestFit="1" customWidth="1"/>
    <col min="168" max="168" width="8" bestFit="1" customWidth="1"/>
    <col min="169" max="169" width="9.33203125" bestFit="1" customWidth="1"/>
    <col min="170" max="170" width="5.5546875" bestFit="1" customWidth="1"/>
    <col min="171" max="171" width="6.77734375" bestFit="1" customWidth="1"/>
    <col min="172" max="172" width="8.33203125" bestFit="1" customWidth="1"/>
    <col min="173" max="173" width="11.109375" bestFit="1" customWidth="1"/>
    <col min="174" max="174" width="6" bestFit="1" customWidth="1"/>
    <col min="175" max="175" width="6.77734375" bestFit="1" customWidth="1"/>
    <col min="176" max="176" width="9.6640625" bestFit="1" customWidth="1"/>
    <col min="177" max="177" width="9" bestFit="1" customWidth="1"/>
    <col min="178" max="178" width="6.88671875" bestFit="1" customWidth="1"/>
    <col min="179" max="180" width="7.109375" bestFit="1" customWidth="1"/>
    <col min="181" max="181" width="8.77734375" bestFit="1" customWidth="1"/>
    <col min="182" max="182" width="9" bestFit="1" customWidth="1"/>
    <col min="183" max="183" width="7.44140625" bestFit="1" customWidth="1"/>
    <col min="184" max="184" width="8.77734375" bestFit="1" customWidth="1"/>
    <col min="185" max="185" width="8" bestFit="1" customWidth="1"/>
    <col min="186" max="186" width="6" bestFit="1" customWidth="1"/>
    <col min="187" max="187" width="8.109375" bestFit="1" customWidth="1"/>
    <col min="188" max="188" width="8.77734375" bestFit="1" customWidth="1"/>
    <col min="189" max="189" width="8.6640625" bestFit="1" customWidth="1"/>
    <col min="190" max="190" width="8" bestFit="1" customWidth="1"/>
    <col min="191" max="191" width="6" bestFit="1" customWidth="1"/>
    <col min="192" max="192" width="7.77734375" bestFit="1" customWidth="1"/>
    <col min="193" max="193" width="8.21875" bestFit="1" customWidth="1"/>
    <col min="194" max="194" width="7.33203125" bestFit="1" customWidth="1"/>
    <col min="195" max="195" width="6.77734375" bestFit="1" customWidth="1"/>
    <col min="196" max="196" width="7.88671875" bestFit="1" customWidth="1"/>
    <col min="197" max="197" width="7.33203125" bestFit="1" customWidth="1"/>
    <col min="198" max="198" width="7.88671875" bestFit="1" customWidth="1"/>
    <col min="199" max="199" width="7" bestFit="1" customWidth="1"/>
    <col min="200" max="200" width="8.33203125" bestFit="1" customWidth="1"/>
    <col min="201" max="201" width="11.5546875" bestFit="1" customWidth="1"/>
    <col min="202" max="202" width="7.109375" bestFit="1" customWidth="1"/>
    <col min="203" max="203" width="7.44140625" bestFit="1" customWidth="1"/>
    <col min="204" max="204" width="8.33203125" bestFit="1" customWidth="1"/>
    <col min="205" max="205" width="7.21875" bestFit="1" customWidth="1"/>
    <col min="206" max="206" width="9" bestFit="1" customWidth="1"/>
    <col min="207" max="207" width="12.5546875" bestFit="1" customWidth="1"/>
    <col min="208" max="208" width="10.109375" bestFit="1" customWidth="1"/>
    <col min="209" max="209" width="10.5546875" bestFit="1" customWidth="1"/>
    <col min="210" max="210" width="8" bestFit="1" customWidth="1"/>
    <col min="211" max="211" width="6.77734375" bestFit="1" customWidth="1"/>
    <col min="212" max="212" width="9.109375" bestFit="1" customWidth="1"/>
    <col min="213" max="213" width="8" bestFit="1" customWidth="1"/>
    <col min="214" max="214" width="7.44140625" bestFit="1" customWidth="1"/>
    <col min="215" max="215" width="10.21875" bestFit="1" customWidth="1"/>
    <col min="216" max="216" width="8" bestFit="1" customWidth="1"/>
    <col min="217" max="217" width="12" bestFit="1" customWidth="1"/>
    <col min="218" max="218" width="5.33203125" bestFit="1" customWidth="1"/>
    <col min="219" max="219" width="9.5546875" bestFit="1" customWidth="1"/>
    <col min="220" max="220" width="8" bestFit="1" customWidth="1"/>
    <col min="221" max="221" width="12" bestFit="1" customWidth="1"/>
    <col min="222" max="222" width="11.21875" bestFit="1" customWidth="1"/>
    <col min="223" max="223" width="7" bestFit="1" customWidth="1"/>
    <col min="224" max="224" width="10.6640625" bestFit="1" customWidth="1"/>
    <col min="225" max="225" width="14.44140625" bestFit="1" customWidth="1"/>
    <col min="226" max="226" width="6.77734375" bestFit="1" customWidth="1"/>
    <col min="227" max="227" width="6.109375" bestFit="1" customWidth="1"/>
    <col min="228" max="229" width="7.21875" bestFit="1" customWidth="1"/>
    <col min="230" max="230" width="9.88671875" bestFit="1" customWidth="1"/>
    <col min="231" max="231" width="6.77734375" bestFit="1" customWidth="1"/>
    <col min="232" max="232" width="12" bestFit="1" customWidth="1"/>
    <col min="233" max="233" width="7.77734375" bestFit="1" customWidth="1"/>
    <col min="234" max="234" width="8.21875" bestFit="1" customWidth="1"/>
    <col min="235" max="235" width="9.44140625" bestFit="1" customWidth="1"/>
    <col min="236" max="236" width="6.44140625" bestFit="1" customWidth="1"/>
    <col min="237" max="237" width="7.109375" bestFit="1" customWidth="1"/>
    <col min="238" max="238" width="5" bestFit="1" customWidth="1"/>
    <col min="239" max="239" width="10" bestFit="1" customWidth="1"/>
    <col min="240" max="241" width="6" bestFit="1" customWidth="1"/>
    <col min="242" max="242" width="8.5546875" bestFit="1" customWidth="1"/>
    <col min="243" max="243" width="6.44140625" bestFit="1" customWidth="1"/>
    <col min="244" max="244" width="7" bestFit="1" customWidth="1"/>
    <col min="245" max="245" width="9" bestFit="1" customWidth="1"/>
    <col min="246" max="247" width="9.21875" bestFit="1" customWidth="1"/>
    <col min="248" max="248" width="8.33203125" bestFit="1" customWidth="1"/>
    <col min="249" max="249" width="9.44140625" bestFit="1" customWidth="1"/>
    <col min="250" max="250" width="12" bestFit="1" customWidth="1"/>
    <col min="251" max="251" width="8.33203125" bestFit="1" customWidth="1"/>
    <col min="252" max="253" width="8.5546875" bestFit="1" customWidth="1"/>
    <col min="254" max="254" width="8.109375" bestFit="1" customWidth="1"/>
    <col min="255" max="255" width="7" bestFit="1" customWidth="1"/>
    <col min="256" max="256" width="6.77734375" bestFit="1" customWidth="1"/>
    <col min="257" max="257" width="8.21875" bestFit="1" customWidth="1"/>
    <col min="258" max="258" width="8" bestFit="1" customWidth="1"/>
    <col min="259" max="259" width="12" bestFit="1" customWidth="1"/>
    <col min="260" max="260" width="6" bestFit="1" customWidth="1"/>
    <col min="261" max="261" width="9.21875" bestFit="1" customWidth="1"/>
    <col min="263" max="263" width="7.5546875" bestFit="1" customWidth="1"/>
    <col min="264" max="264" width="7.21875" bestFit="1" customWidth="1"/>
    <col min="265" max="265" width="7.109375" bestFit="1" customWidth="1"/>
    <col min="266" max="266" width="14.109375" bestFit="1" customWidth="1"/>
    <col min="267" max="268" width="9" bestFit="1" customWidth="1"/>
    <col min="269" max="269" width="7.5546875" bestFit="1" customWidth="1"/>
    <col min="270" max="270" width="7.44140625" bestFit="1" customWidth="1"/>
    <col min="271" max="271" width="7.109375" bestFit="1" customWidth="1"/>
    <col min="272" max="272" width="8" bestFit="1" customWidth="1"/>
    <col min="273" max="273" width="12" bestFit="1" customWidth="1"/>
    <col min="274" max="274" width="6.77734375" bestFit="1" customWidth="1"/>
    <col min="275" max="275" width="10.44140625" bestFit="1" customWidth="1"/>
    <col min="276" max="276" width="8" bestFit="1" customWidth="1"/>
    <col min="277" max="277" width="7.88671875" bestFit="1" customWidth="1"/>
    <col min="278" max="278" width="7" bestFit="1" customWidth="1"/>
    <col min="279" max="279" width="8.21875" bestFit="1" customWidth="1"/>
    <col min="280" max="280" width="6" bestFit="1" customWidth="1"/>
    <col min="281" max="281" width="12" bestFit="1" customWidth="1"/>
    <col min="282" max="282" width="6.5546875" bestFit="1" customWidth="1"/>
    <col min="283" max="283" width="6.44140625" bestFit="1" customWidth="1"/>
    <col min="284" max="284" width="7.5546875" bestFit="1" customWidth="1"/>
    <col min="285" max="285" width="9.44140625" bestFit="1" customWidth="1"/>
    <col min="286" max="286" width="8.33203125" bestFit="1" customWidth="1"/>
    <col min="287" max="287" width="7.77734375" bestFit="1" customWidth="1"/>
    <col min="288" max="288" width="6.5546875" bestFit="1" customWidth="1"/>
    <col min="289" max="289" width="11" bestFit="1" customWidth="1"/>
    <col min="290" max="290" width="7.88671875" bestFit="1" customWidth="1"/>
    <col min="291" max="292" width="7" bestFit="1" customWidth="1"/>
    <col min="293" max="293" width="6" bestFit="1" customWidth="1"/>
    <col min="294" max="294" width="7" bestFit="1" customWidth="1"/>
    <col min="295" max="295" width="11" bestFit="1" customWidth="1"/>
    <col min="296" max="296" width="7.33203125" bestFit="1" customWidth="1"/>
    <col min="297" max="297" width="9.5546875" bestFit="1" customWidth="1"/>
    <col min="298" max="298" width="10.44140625" bestFit="1" customWidth="1"/>
    <col min="299" max="299" width="8.109375" bestFit="1" customWidth="1"/>
    <col min="300" max="300" width="7.33203125" bestFit="1" customWidth="1"/>
    <col min="301" max="301" width="11" bestFit="1" customWidth="1"/>
    <col min="302" max="302" width="10.5546875" bestFit="1" customWidth="1"/>
    <col min="303" max="303" width="10" bestFit="1" customWidth="1"/>
    <col min="304" max="304" width="9.77734375" bestFit="1" customWidth="1"/>
    <col min="305" max="305" width="8.77734375" bestFit="1" customWidth="1"/>
    <col min="306" max="306" width="17" bestFit="1" customWidth="1"/>
    <col min="307" max="307" width="8.109375" bestFit="1" customWidth="1"/>
    <col min="308" max="308" width="6.109375" bestFit="1" customWidth="1"/>
    <col min="309" max="309" width="8.5546875" bestFit="1" customWidth="1"/>
    <col min="310" max="310" width="13.6640625" bestFit="1" customWidth="1"/>
    <col min="311" max="311" width="9.44140625" bestFit="1" customWidth="1"/>
    <col min="312" max="312" width="11" bestFit="1" customWidth="1"/>
    <col min="313" max="313" width="7" bestFit="1" customWidth="1"/>
    <col min="314" max="314" width="9.5546875" bestFit="1" customWidth="1"/>
    <col min="315" max="315" width="10.109375" bestFit="1" customWidth="1"/>
    <col min="316" max="316" width="6.77734375" bestFit="1" customWidth="1"/>
    <col min="317" max="317" width="8.77734375" bestFit="1" customWidth="1"/>
    <col min="318" max="318" width="9.109375" bestFit="1" customWidth="1"/>
    <col min="319" max="319" width="10" bestFit="1" customWidth="1"/>
    <col min="320" max="320" width="6.44140625" bestFit="1" customWidth="1"/>
    <col min="321" max="321" width="15" bestFit="1" customWidth="1"/>
    <col min="322" max="322" width="8.33203125" bestFit="1" customWidth="1"/>
    <col min="323" max="323" width="12" bestFit="1" customWidth="1"/>
    <col min="324" max="324" width="11.21875" bestFit="1" customWidth="1"/>
    <col min="325" max="325" width="12" bestFit="1" customWidth="1"/>
    <col min="326" max="326" width="10" bestFit="1" customWidth="1"/>
    <col min="327" max="327" width="6.44140625" bestFit="1" customWidth="1"/>
    <col min="329" max="329" width="7" bestFit="1" customWidth="1"/>
    <col min="330" max="330" width="12" bestFit="1" customWidth="1"/>
    <col min="331" max="331" width="7.5546875" bestFit="1" customWidth="1"/>
    <col min="332" max="332" width="10.21875" bestFit="1" customWidth="1"/>
    <col min="333" max="333" width="8.21875" bestFit="1" customWidth="1"/>
    <col min="335" max="335" width="7.5546875" bestFit="1" customWidth="1"/>
    <col min="336" max="336" width="12" bestFit="1" customWidth="1"/>
    <col min="337" max="337" width="8.5546875" bestFit="1" customWidth="1"/>
    <col min="338" max="338" width="6.44140625" bestFit="1" customWidth="1"/>
    <col min="339" max="339" width="8.77734375" bestFit="1" customWidth="1"/>
    <col min="340" max="340" width="7" bestFit="1" customWidth="1"/>
    <col min="341" max="341" width="10.33203125" bestFit="1" customWidth="1"/>
    <col min="342" max="342" width="12" bestFit="1" customWidth="1"/>
    <col min="343" max="343" width="7.5546875" bestFit="1" customWidth="1"/>
    <col min="344" max="344" width="6" bestFit="1" customWidth="1"/>
    <col min="345" max="345" width="9.5546875" bestFit="1" customWidth="1"/>
    <col min="346" max="346" width="7" bestFit="1" customWidth="1"/>
    <col min="347" max="347" width="12" bestFit="1" customWidth="1"/>
    <col min="348" max="348" width="6.44140625" bestFit="1" customWidth="1"/>
    <col min="349" max="349" width="7.44140625" bestFit="1" customWidth="1"/>
    <col min="350" max="350" width="12" bestFit="1" customWidth="1"/>
    <col min="351" max="351" width="9" bestFit="1" customWidth="1"/>
    <col min="352" max="352" width="10.6640625" bestFit="1" customWidth="1"/>
    <col min="353" max="353" width="9.21875" bestFit="1" customWidth="1"/>
    <col min="354" max="354" width="10.109375" bestFit="1" customWidth="1"/>
    <col min="355" max="355" width="8.5546875" bestFit="1" customWidth="1"/>
    <col min="356" max="356" width="8.77734375" bestFit="1" customWidth="1"/>
    <col min="357" max="357" width="12" bestFit="1" customWidth="1"/>
    <col min="358" max="358" width="6.33203125" bestFit="1" customWidth="1"/>
    <col min="359" max="359" width="12" bestFit="1" customWidth="1"/>
    <col min="360" max="360" width="5.88671875" bestFit="1" customWidth="1"/>
    <col min="362" max="362" width="5" bestFit="1" customWidth="1"/>
    <col min="363" max="363" width="7" bestFit="1" customWidth="1"/>
    <col min="364" max="364" width="7.6640625" bestFit="1" customWidth="1"/>
    <col min="365" max="365" width="7.88671875" bestFit="1" customWidth="1"/>
    <col min="366" max="366" width="6.21875" bestFit="1" customWidth="1"/>
    <col min="367" max="367" width="8.77734375" bestFit="1" customWidth="1"/>
    <col min="368" max="368" width="9.44140625" bestFit="1" customWidth="1"/>
    <col min="369" max="369" width="6.33203125" bestFit="1" customWidth="1"/>
    <col min="370" max="370" width="6.21875" bestFit="1" customWidth="1"/>
    <col min="371" max="371" width="5.21875" bestFit="1" customWidth="1"/>
    <col min="372" max="372" width="7.21875" bestFit="1" customWidth="1"/>
    <col min="373" max="373" width="6" bestFit="1" customWidth="1"/>
    <col min="374" max="374" width="8.44140625" bestFit="1" customWidth="1"/>
    <col min="375" max="375" width="6" bestFit="1" customWidth="1"/>
    <col min="376" max="377" width="8" bestFit="1" customWidth="1"/>
    <col min="378" max="378" width="7" bestFit="1" customWidth="1"/>
    <col min="379" max="379" width="8" bestFit="1" customWidth="1"/>
    <col min="380" max="380" width="12.33203125" bestFit="1" customWidth="1"/>
    <col min="381" max="381" width="18.44140625" bestFit="1" customWidth="1"/>
    <col min="382" max="382" width="8.5546875" bestFit="1" customWidth="1"/>
    <col min="383" max="383" width="7.77734375" bestFit="1" customWidth="1"/>
    <col min="384" max="384" width="10" bestFit="1" customWidth="1"/>
    <col min="385" max="385" width="11.109375" bestFit="1" customWidth="1"/>
    <col min="386" max="386" width="9.44140625" bestFit="1" customWidth="1"/>
    <col min="387" max="387" width="6.6640625" bestFit="1" customWidth="1"/>
    <col min="388" max="388" width="7" bestFit="1" customWidth="1"/>
    <col min="389" max="389" width="12" bestFit="1" customWidth="1"/>
    <col min="390" max="390" width="7.21875" bestFit="1" customWidth="1"/>
    <col min="391" max="391" width="9.5546875" bestFit="1" customWidth="1"/>
    <col min="392" max="392" width="8.21875" bestFit="1" customWidth="1"/>
    <col min="393" max="393" width="7.6640625" bestFit="1" customWidth="1"/>
    <col min="394" max="394" width="11.6640625" bestFit="1" customWidth="1"/>
    <col min="395" max="395" width="8.6640625" bestFit="1" customWidth="1"/>
    <col min="396" max="396" width="7.44140625" bestFit="1" customWidth="1"/>
    <col min="397" max="397" width="12" bestFit="1" customWidth="1"/>
    <col min="398" max="398" width="6.21875" bestFit="1" customWidth="1"/>
    <col min="399" max="399" width="7" bestFit="1" customWidth="1"/>
    <col min="400" max="400" width="6" bestFit="1" customWidth="1"/>
    <col min="401" max="401" width="6.109375" bestFit="1" customWidth="1"/>
    <col min="402" max="402" width="6.88671875" bestFit="1" customWidth="1"/>
    <col min="403" max="403" width="6.77734375" bestFit="1" customWidth="1"/>
    <col min="404" max="404" width="8.21875" bestFit="1" customWidth="1"/>
    <col min="405" max="405" width="6.88671875" bestFit="1" customWidth="1"/>
    <col min="406" max="406" width="9.77734375" bestFit="1" customWidth="1"/>
    <col min="407" max="407" width="7.44140625" bestFit="1" customWidth="1"/>
    <col min="408" max="408" width="6.109375" bestFit="1" customWidth="1"/>
    <col min="409" max="409" width="6.5546875" bestFit="1" customWidth="1"/>
    <col min="410" max="410" width="11" bestFit="1" customWidth="1"/>
    <col min="411" max="411" width="9.21875" bestFit="1" customWidth="1"/>
    <col min="412" max="412" width="12.88671875" bestFit="1" customWidth="1"/>
    <col min="413" max="413" width="7.21875" bestFit="1" customWidth="1"/>
    <col min="414" max="414" width="7" bestFit="1" customWidth="1"/>
    <col min="415" max="415" width="7.21875" bestFit="1" customWidth="1"/>
    <col min="416" max="416" width="5.33203125" bestFit="1" customWidth="1"/>
    <col min="417" max="417" width="9.44140625" bestFit="1" customWidth="1"/>
    <col min="418" max="418" width="5.88671875" bestFit="1" customWidth="1"/>
    <col min="419" max="419" width="7" bestFit="1" customWidth="1"/>
    <col min="420" max="420" width="12" bestFit="1" customWidth="1"/>
    <col min="421" max="421" width="6" bestFit="1" customWidth="1"/>
    <col min="422" max="422" width="9.109375" bestFit="1" customWidth="1"/>
    <col min="423" max="423" width="6" bestFit="1" customWidth="1"/>
    <col min="424" max="424" width="9.88671875" bestFit="1" customWidth="1"/>
    <col min="425" max="425" width="8.21875" bestFit="1" customWidth="1"/>
    <col min="426" max="426" width="8" bestFit="1" customWidth="1"/>
    <col min="427" max="427" width="6.77734375" bestFit="1" customWidth="1"/>
    <col min="428" max="428" width="6" bestFit="1" customWidth="1"/>
    <col min="429" max="429" width="9.6640625" bestFit="1" customWidth="1"/>
    <col min="430" max="430" width="7.6640625" bestFit="1" customWidth="1"/>
    <col min="431" max="431" width="9.44140625" bestFit="1" customWidth="1"/>
    <col min="432" max="432" width="8" bestFit="1" customWidth="1"/>
    <col min="433" max="433" width="8.6640625" bestFit="1" customWidth="1"/>
    <col min="434" max="434" width="11.33203125" bestFit="1" customWidth="1"/>
    <col min="435" max="435" width="7.33203125" bestFit="1" customWidth="1"/>
    <col min="436" max="436" width="8.77734375" bestFit="1" customWidth="1"/>
    <col min="437" max="437" width="6" bestFit="1" customWidth="1"/>
    <col min="438" max="438" width="12" bestFit="1" customWidth="1"/>
    <col min="439" max="439" width="9" bestFit="1" customWidth="1"/>
    <col min="440" max="440" width="8" bestFit="1" customWidth="1"/>
    <col min="441" max="441" width="7.33203125" bestFit="1" customWidth="1"/>
    <col min="442" max="442" width="7" bestFit="1" customWidth="1"/>
    <col min="443" max="443" width="6" bestFit="1" customWidth="1"/>
    <col min="444" max="444" width="7" bestFit="1" customWidth="1"/>
    <col min="445" max="445" width="9" bestFit="1" customWidth="1"/>
    <col min="446" max="446" width="7" bestFit="1" customWidth="1"/>
    <col min="447" max="447" width="7.21875" bestFit="1" customWidth="1"/>
    <col min="448" max="448" width="11.44140625" bestFit="1" customWidth="1"/>
    <col min="449" max="450" width="6" bestFit="1" customWidth="1"/>
    <col min="451" max="451" width="9.5546875" bestFit="1" customWidth="1"/>
    <col min="452" max="452" width="7.88671875" bestFit="1" customWidth="1"/>
    <col min="453" max="453" width="9" bestFit="1" customWidth="1"/>
    <col min="454" max="454" width="6" bestFit="1" customWidth="1"/>
    <col min="455" max="455" width="12" bestFit="1" customWidth="1"/>
    <col min="456" max="456" width="7" bestFit="1" customWidth="1"/>
    <col min="457" max="457" width="7.5546875" bestFit="1" customWidth="1"/>
    <col min="458" max="458" width="6.44140625" bestFit="1" customWidth="1"/>
    <col min="459" max="459" width="9" bestFit="1" customWidth="1"/>
    <col min="460" max="460" width="5" bestFit="1" customWidth="1"/>
    <col min="461" max="461" width="6.21875" bestFit="1" customWidth="1"/>
    <col min="462" max="462" width="7.33203125" bestFit="1" customWidth="1"/>
    <col min="463" max="463" width="7.109375" bestFit="1" customWidth="1"/>
    <col min="464" max="464" width="10.109375" bestFit="1" customWidth="1"/>
    <col min="465" max="465" width="8.6640625" bestFit="1" customWidth="1"/>
    <col min="466" max="466" width="7.33203125" bestFit="1" customWidth="1"/>
    <col min="467" max="467" width="8" bestFit="1" customWidth="1"/>
    <col min="468" max="468" width="10.109375" bestFit="1" customWidth="1"/>
    <col min="469" max="469" width="8.33203125" bestFit="1" customWidth="1"/>
    <col min="470" max="470" width="9" bestFit="1" customWidth="1"/>
    <col min="471" max="471" width="8.77734375" bestFit="1" customWidth="1"/>
    <col min="472" max="472" width="12" bestFit="1" customWidth="1"/>
    <col min="473" max="473" width="6" bestFit="1" customWidth="1"/>
    <col min="474" max="474" width="9.109375" bestFit="1" customWidth="1"/>
    <col min="475" max="475" width="6" bestFit="1" customWidth="1"/>
    <col min="476" max="477" width="7" bestFit="1" customWidth="1"/>
    <col min="478" max="478" width="10.33203125" bestFit="1" customWidth="1"/>
    <col min="479" max="479" width="9.6640625" bestFit="1" customWidth="1"/>
    <col min="480" max="480" width="6.109375" bestFit="1" customWidth="1"/>
    <col min="481" max="481" width="7" bestFit="1" customWidth="1"/>
    <col min="482" max="482" width="5.77734375" bestFit="1" customWidth="1"/>
    <col min="483" max="483" width="6.44140625" bestFit="1" customWidth="1"/>
    <col min="484" max="484" width="6.77734375" bestFit="1" customWidth="1"/>
    <col min="485" max="485" width="7.6640625" bestFit="1" customWidth="1"/>
    <col min="486" max="486" width="9.6640625" bestFit="1" customWidth="1"/>
    <col min="487" max="487" width="6.6640625" bestFit="1" customWidth="1"/>
    <col min="488" max="488" width="12" bestFit="1" customWidth="1"/>
    <col min="489" max="489" width="7.6640625" bestFit="1" customWidth="1"/>
    <col min="490" max="490" width="14.109375" bestFit="1" customWidth="1"/>
    <col min="491" max="491" width="6" bestFit="1" customWidth="1"/>
    <col min="492" max="492" width="7.33203125" bestFit="1" customWidth="1"/>
    <col min="493" max="493" width="9.44140625" bestFit="1" customWidth="1"/>
    <col min="494" max="494" width="6.33203125" bestFit="1" customWidth="1"/>
    <col min="495" max="495" width="6" bestFit="1" customWidth="1"/>
    <col min="496" max="496" width="5.6640625" bestFit="1" customWidth="1"/>
    <col min="497" max="497" width="9.6640625" bestFit="1" customWidth="1"/>
    <col min="498" max="498" width="9" bestFit="1" customWidth="1"/>
    <col min="499" max="499" width="7.33203125" bestFit="1" customWidth="1"/>
    <col min="500" max="500" width="8.6640625" bestFit="1" customWidth="1"/>
    <col min="502" max="502" width="6.6640625" bestFit="1" customWidth="1"/>
    <col min="503" max="504" width="6" bestFit="1" customWidth="1"/>
    <col min="505" max="505" width="10.109375" bestFit="1" customWidth="1"/>
    <col min="506" max="506" width="9.33203125" bestFit="1" customWidth="1"/>
    <col min="507" max="507" width="12" bestFit="1" customWidth="1"/>
    <col min="508" max="508" width="6" bestFit="1" customWidth="1"/>
    <col min="509" max="509" width="6.77734375" bestFit="1" customWidth="1"/>
    <col min="510" max="510" width="8.44140625" bestFit="1" customWidth="1"/>
    <col min="511" max="511" width="9.109375" bestFit="1" customWidth="1"/>
    <col min="512" max="512" width="6.109375" bestFit="1" customWidth="1"/>
    <col min="513" max="513" width="6.21875" bestFit="1" customWidth="1"/>
    <col min="514" max="514" width="7.33203125" bestFit="1" customWidth="1"/>
    <col min="515" max="515" width="8" bestFit="1" customWidth="1"/>
    <col min="516" max="516" width="7.21875" bestFit="1" customWidth="1"/>
    <col min="517" max="517" width="6.44140625" bestFit="1" customWidth="1"/>
    <col min="518" max="518" width="7.5546875" bestFit="1" customWidth="1"/>
    <col min="519" max="519" width="8.6640625" bestFit="1" customWidth="1"/>
    <col min="520" max="520" width="9" bestFit="1" customWidth="1"/>
    <col min="521" max="523" width="6" bestFit="1" customWidth="1"/>
    <col min="524" max="524" width="15.109375" bestFit="1" customWidth="1"/>
    <col min="525" max="525" width="10.5546875" bestFit="1" customWidth="1"/>
    <col min="526" max="526" width="12.5546875" bestFit="1" customWidth="1"/>
    <col min="527" max="527" width="8.21875" bestFit="1" customWidth="1"/>
    <col min="528" max="528" width="7" bestFit="1" customWidth="1"/>
    <col min="529" max="529" width="9.33203125" bestFit="1" customWidth="1"/>
    <col min="530" max="530" width="6.44140625" bestFit="1" customWidth="1"/>
    <col min="531" max="531" width="7" bestFit="1" customWidth="1"/>
    <col min="532" max="532" width="8" bestFit="1" customWidth="1"/>
    <col min="533" max="533" width="6" bestFit="1" customWidth="1"/>
    <col min="534" max="534" width="10.77734375" bestFit="1" customWidth="1"/>
    <col min="535" max="535" width="8.77734375" bestFit="1" customWidth="1"/>
    <col min="536" max="536" width="9.6640625" bestFit="1" customWidth="1"/>
    <col min="537" max="537" width="8.77734375" bestFit="1" customWidth="1"/>
    <col min="538" max="538" width="8.109375" bestFit="1" customWidth="1"/>
    <col min="539" max="539" width="9.21875" bestFit="1" customWidth="1"/>
    <col min="541" max="541" width="7" bestFit="1" customWidth="1"/>
    <col min="542" max="542" width="6" bestFit="1" customWidth="1"/>
    <col min="543" max="543" width="8" bestFit="1" customWidth="1"/>
    <col min="544" max="544" width="7" bestFit="1" customWidth="1"/>
    <col min="545" max="546" width="6" bestFit="1" customWidth="1"/>
    <col min="547" max="547" width="12" bestFit="1" customWidth="1"/>
    <col min="548" max="548" width="8.6640625" bestFit="1" customWidth="1"/>
    <col min="549" max="549" width="6.88671875" bestFit="1" customWidth="1"/>
    <col min="550" max="550" width="8.21875" bestFit="1" customWidth="1"/>
    <col min="551" max="551" width="6.21875" bestFit="1" customWidth="1"/>
    <col min="552" max="552" width="8" bestFit="1" customWidth="1"/>
    <col min="553" max="553" width="8.21875" bestFit="1" customWidth="1"/>
    <col min="554" max="554" width="11.6640625" bestFit="1" customWidth="1"/>
    <col min="555" max="555" width="6" bestFit="1" customWidth="1"/>
    <col min="556" max="556" width="12" bestFit="1" customWidth="1"/>
    <col min="557" max="557" width="9.21875" bestFit="1" customWidth="1"/>
    <col min="558" max="558" width="9.88671875" bestFit="1" customWidth="1"/>
    <col min="559" max="559" width="12" bestFit="1" customWidth="1"/>
    <col min="560" max="560" width="6" bestFit="1" customWidth="1"/>
    <col min="561" max="561" width="7" bestFit="1" customWidth="1"/>
    <col min="562" max="562" width="6.6640625" bestFit="1" customWidth="1"/>
    <col min="563" max="563" width="9.88671875" bestFit="1" customWidth="1"/>
    <col min="564" max="564" width="6" bestFit="1" customWidth="1"/>
    <col min="565" max="565" width="21" bestFit="1" customWidth="1"/>
    <col min="566" max="566" width="8" bestFit="1" customWidth="1"/>
    <col min="567" max="567" width="10.33203125" bestFit="1" customWidth="1"/>
    <col min="568" max="568" width="12" bestFit="1" customWidth="1"/>
    <col min="569" max="569" width="8.6640625" bestFit="1" customWidth="1"/>
    <col min="570" max="570" width="6.109375" bestFit="1" customWidth="1"/>
    <col min="571" max="571" width="6" bestFit="1" customWidth="1"/>
    <col min="572" max="572" width="15" bestFit="1" customWidth="1"/>
    <col min="573" max="573" width="6.5546875" bestFit="1" customWidth="1"/>
    <col min="574" max="574" width="8.5546875" bestFit="1" customWidth="1"/>
    <col min="575" max="575" width="5.5546875" bestFit="1" customWidth="1"/>
    <col min="576" max="576" width="8.21875" bestFit="1" customWidth="1"/>
    <col min="577" max="577" width="8.33203125" bestFit="1" customWidth="1"/>
    <col min="578" max="578" width="12" bestFit="1" customWidth="1"/>
    <col min="579" max="579" width="8.109375" bestFit="1" customWidth="1"/>
    <col min="580" max="580" width="6.44140625" bestFit="1" customWidth="1"/>
    <col min="581" max="581" width="5.21875" bestFit="1" customWidth="1"/>
    <col min="582" max="582" width="8" bestFit="1" customWidth="1"/>
    <col min="583" max="583" width="6.44140625" bestFit="1" customWidth="1"/>
    <col min="584" max="584" width="6.109375" bestFit="1" customWidth="1"/>
    <col min="585" max="585" width="7" bestFit="1" customWidth="1"/>
    <col min="586" max="586" width="8.33203125" bestFit="1" customWidth="1"/>
    <col min="587" max="587" width="7.6640625" bestFit="1" customWidth="1"/>
    <col min="588" max="588" width="8.21875" bestFit="1" customWidth="1"/>
    <col min="589" max="589" width="6" bestFit="1" customWidth="1"/>
    <col min="590" max="590" width="8.44140625" bestFit="1" customWidth="1"/>
    <col min="591" max="591" width="5.77734375" bestFit="1" customWidth="1"/>
    <col min="592" max="592" width="10.77734375" bestFit="1" customWidth="1"/>
    <col min="593" max="593" width="6" bestFit="1" customWidth="1"/>
    <col min="594" max="594" width="6.21875" bestFit="1" customWidth="1"/>
    <col min="595" max="595" width="6.88671875" bestFit="1" customWidth="1"/>
    <col min="596" max="596" width="9" bestFit="1" customWidth="1"/>
    <col min="598" max="598" width="6.21875" bestFit="1" customWidth="1"/>
    <col min="599" max="599" width="8.21875" bestFit="1" customWidth="1"/>
    <col min="600" max="600" width="12" bestFit="1" customWidth="1"/>
    <col min="601" max="601" width="11.44140625" bestFit="1" customWidth="1"/>
    <col min="602" max="602" width="9" bestFit="1" customWidth="1"/>
    <col min="603" max="603" width="17.44140625" bestFit="1" customWidth="1"/>
    <col min="604" max="604" width="8.44140625" bestFit="1" customWidth="1"/>
    <col min="605" max="605" width="9.21875" bestFit="1" customWidth="1"/>
    <col min="606" max="606" width="9" bestFit="1" customWidth="1"/>
    <col min="607" max="607" width="7" bestFit="1" customWidth="1"/>
    <col min="608" max="608" width="6" bestFit="1" customWidth="1"/>
    <col min="609" max="609" width="7.5546875" bestFit="1" customWidth="1"/>
    <col min="610" max="610" width="11" bestFit="1" customWidth="1"/>
    <col min="611" max="611" width="6.5546875" bestFit="1" customWidth="1"/>
    <col min="612" max="612" width="8.44140625" bestFit="1" customWidth="1"/>
    <col min="613" max="613" width="6" bestFit="1" customWidth="1"/>
    <col min="614" max="614" width="6.77734375" bestFit="1" customWidth="1"/>
    <col min="615" max="615" width="9.44140625" bestFit="1" customWidth="1"/>
    <col min="616" max="616" width="7.6640625" bestFit="1" customWidth="1"/>
    <col min="617" max="617" width="6" bestFit="1" customWidth="1"/>
    <col min="618" max="618" width="9.33203125" bestFit="1" customWidth="1"/>
    <col min="619" max="619" width="7.109375" bestFit="1" customWidth="1"/>
    <col min="620" max="620" width="8" bestFit="1" customWidth="1"/>
    <col min="621" max="621" width="7.6640625" bestFit="1" customWidth="1"/>
    <col min="622" max="622" width="7.44140625" bestFit="1" customWidth="1"/>
    <col min="623" max="623" width="7" bestFit="1" customWidth="1"/>
    <col min="624" max="624" width="6.44140625" bestFit="1" customWidth="1"/>
    <col min="625" max="625" width="5.88671875" bestFit="1" customWidth="1"/>
    <col min="626" max="626" width="10.33203125" bestFit="1" customWidth="1"/>
    <col min="627" max="627" width="7" bestFit="1" customWidth="1"/>
    <col min="628" max="629" width="6" bestFit="1" customWidth="1"/>
    <col min="630" max="630" width="7.21875" bestFit="1" customWidth="1"/>
    <col min="631" max="631" width="6" bestFit="1" customWidth="1"/>
    <col min="632" max="632" width="9" bestFit="1" customWidth="1"/>
    <col min="633" max="633" width="7.21875" bestFit="1" customWidth="1"/>
    <col min="634" max="634" width="6.5546875" bestFit="1" customWidth="1"/>
    <col min="635" max="635" width="6.88671875" bestFit="1" customWidth="1"/>
    <col min="636" max="636" width="10.88671875" bestFit="1" customWidth="1"/>
    <col min="637" max="637" width="8" bestFit="1" customWidth="1"/>
    <col min="638" max="638" width="6" bestFit="1" customWidth="1"/>
    <col min="639" max="639" width="8.21875" bestFit="1" customWidth="1"/>
    <col min="640" max="640" width="8" bestFit="1" customWidth="1"/>
    <col min="641" max="641" width="8.5546875" bestFit="1" customWidth="1"/>
    <col min="642" max="642" width="7.21875" bestFit="1" customWidth="1"/>
    <col min="643" max="643" width="6.77734375" bestFit="1" customWidth="1"/>
    <col min="644" max="644" width="6.109375" bestFit="1" customWidth="1"/>
    <col min="645" max="645" width="7.109375" bestFit="1" customWidth="1"/>
    <col min="646" max="646" width="6.88671875" bestFit="1" customWidth="1"/>
    <col min="647" max="647" width="7.88671875" bestFit="1" customWidth="1"/>
    <col min="648" max="648" width="8.77734375" bestFit="1" customWidth="1"/>
    <col min="649" max="649" width="9.6640625" bestFit="1" customWidth="1"/>
    <col min="650" max="650" width="6" bestFit="1" customWidth="1"/>
    <col min="651" max="651" width="10.109375" bestFit="1" customWidth="1"/>
    <col min="652" max="652" width="6" bestFit="1" customWidth="1"/>
    <col min="653" max="653" width="7.88671875" bestFit="1" customWidth="1"/>
    <col min="654" max="654" width="12.44140625" bestFit="1" customWidth="1"/>
    <col min="655" max="655" width="6.5546875" bestFit="1" customWidth="1"/>
    <col min="656" max="656" width="8.6640625" bestFit="1" customWidth="1"/>
    <col min="657" max="657" width="10" bestFit="1" customWidth="1"/>
    <col min="658" max="658" width="8.44140625" bestFit="1" customWidth="1"/>
    <col min="659" max="659" width="7.88671875" bestFit="1" customWidth="1"/>
    <col min="660" max="660" width="7.109375" bestFit="1" customWidth="1"/>
    <col min="661" max="661" width="7.21875" bestFit="1" customWidth="1"/>
    <col min="662" max="662" width="7" bestFit="1" customWidth="1"/>
    <col min="663" max="663" width="5.21875" bestFit="1" customWidth="1"/>
    <col min="664" max="664" width="8" bestFit="1" customWidth="1"/>
    <col min="665" max="665" width="7.21875" bestFit="1" customWidth="1"/>
    <col min="666" max="666" width="12" bestFit="1" customWidth="1"/>
    <col min="667" max="667" width="8.109375" bestFit="1" customWidth="1"/>
    <col min="668" max="668" width="8" bestFit="1" customWidth="1"/>
    <col min="669" max="669" width="11" bestFit="1" customWidth="1"/>
    <col min="670" max="670" width="9.44140625" bestFit="1" customWidth="1"/>
    <col min="671" max="671" width="13.5546875" bestFit="1" customWidth="1"/>
    <col min="672" max="672" width="7.21875" bestFit="1" customWidth="1"/>
    <col min="673" max="673" width="8" bestFit="1" customWidth="1"/>
    <col min="674" max="674" width="8.5546875" bestFit="1" customWidth="1"/>
    <col min="675" max="675" width="6.88671875" bestFit="1" customWidth="1"/>
    <col min="676" max="676" width="6.77734375" bestFit="1" customWidth="1"/>
    <col min="677" max="677" width="6" bestFit="1" customWidth="1"/>
    <col min="678" max="678" width="11.88671875" bestFit="1" customWidth="1"/>
    <col min="679" max="679" width="12" bestFit="1" customWidth="1"/>
    <col min="680" max="680" width="7.44140625" bestFit="1" customWidth="1"/>
    <col min="681" max="681" width="6" bestFit="1" customWidth="1"/>
    <col min="682" max="682" width="10.21875" bestFit="1" customWidth="1"/>
    <col min="683" max="683" width="10" bestFit="1" customWidth="1"/>
    <col min="684" max="684" width="7" bestFit="1" customWidth="1"/>
    <col min="685" max="685" width="8.5546875" bestFit="1" customWidth="1"/>
    <col min="686" max="686" width="10.44140625" bestFit="1" customWidth="1"/>
    <col min="687" max="687" width="8.109375" bestFit="1" customWidth="1"/>
    <col min="688" max="688" width="9.5546875" bestFit="1" customWidth="1"/>
    <col min="689" max="689" width="10.44140625" bestFit="1" customWidth="1"/>
    <col min="690" max="690" width="5.6640625" bestFit="1" customWidth="1"/>
    <col min="691" max="691" width="7" bestFit="1" customWidth="1"/>
    <col min="692" max="692" width="7.44140625" bestFit="1" customWidth="1"/>
    <col min="693" max="693" width="8.109375" bestFit="1" customWidth="1"/>
    <col min="694" max="694" width="6.21875" bestFit="1" customWidth="1"/>
    <col min="695" max="695" width="7.109375" bestFit="1" customWidth="1"/>
    <col min="696" max="696" width="7" bestFit="1" customWidth="1"/>
    <col min="697" max="697" width="10.109375" bestFit="1" customWidth="1"/>
    <col min="698" max="698" width="8.77734375" bestFit="1" customWidth="1"/>
    <col min="699" max="699" width="7.77734375" bestFit="1" customWidth="1"/>
    <col min="700" max="700" width="6" bestFit="1" customWidth="1"/>
    <col min="701" max="701" width="8.77734375" bestFit="1" customWidth="1"/>
    <col min="702" max="702" width="7.21875" bestFit="1" customWidth="1"/>
    <col min="703" max="703" width="8.5546875" bestFit="1" customWidth="1"/>
    <col min="704" max="704" width="7.33203125" bestFit="1" customWidth="1"/>
    <col min="705" max="705" width="10.6640625" bestFit="1" customWidth="1"/>
    <col min="706" max="706" width="9.5546875" bestFit="1" customWidth="1"/>
    <col min="707" max="707" width="6" bestFit="1" customWidth="1"/>
    <col min="708" max="708" width="6.88671875" bestFit="1" customWidth="1"/>
    <col min="709" max="709" width="12" bestFit="1" customWidth="1"/>
    <col min="710" max="710" width="8.6640625" bestFit="1" customWidth="1"/>
    <col min="711" max="711" width="9" bestFit="1" customWidth="1"/>
    <col min="712" max="712" width="7.109375" bestFit="1" customWidth="1"/>
    <col min="713" max="713" width="9.21875" bestFit="1" customWidth="1"/>
    <col min="714" max="714" width="10.21875" bestFit="1" customWidth="1"/>
    <col min="715" max="715" width="8.77734375" bestFit="1" customWidth="1"/>
    <col min="716" max="716" width="12.44140625" bestFit="1" customWidth="1"/>
    <col min="717" max="717" width="8.33203125" bestFit="1" customWidth="1"/>
    <col min="718" max="718" width="5.44140625" bestFit="1" customWidth="1"/>
    <col min="719" max="719" width="7.88671875" bestFit="1" customWidth="1"/>
    <col min="720" max="720" width="8.5546875" bestFit="1" customWidth="1"/>
    <col min="721" max="721" width="7.21875" bestFit="1" customWidth="1"/>
    <col min="722" max="722" width="8.44140625" bestFit="1" customWidth="1"/>
    <col min="723" max="723" width="7.109375" bestFit="1" customWidth="1"/>
    <col min="724" max="724" width="9.77734375" bestFit="1" customWidth="1"/>
    <col min="725" max="725" width="12" bestFit="1" customWidth="1"/>
    <col min="726" max="726" width="7.5546875" bestFit="1" customWidth="1"/>
    <col min="727" max="727" width="6" bestFit="1" customWidth="1"/>
    <col min="728" max="728" width="7.33203125" bestFit="1" customWidth="1"/>
    <col min="729" max="729" width="6.5546875" bestFit="1" customWidth="1"/>
    <col min="730" max="730" width="7.6640625" bestFit="1" customWidth="1"/>
    <col min="731" max="731" width="7.33203125" bestFit="1" customWidth="1"/>
    <col min="732" max="732" width="6.88671875" bestFit="1" customWidth="1"/>
    <col min="733" max="733" width="7" bestFit="1" customWidth="1"/>
    <col min="734" max="734" width="8" bestFit="1" customWidth="1"/>
    <col min="735" max="735" width="8.109375" bestFit="1" customWidth="1"/>
    <col min="736" max="736" width="15.5546875" bestFit="1" customWidth="1"/>
    <col min="737" max="738" width="8" bestFit="1" customWidth="1"/>
    <col min="739" max="739" width="7.109375" bestFit="1" customWidth="1"/>
    <col min="740" max="740" width="6.77734375" bestFit="1" customWidth="1"/>
    <col min="741" max="741" width="12" bestFit="1" customWidth="1"/>
    <col min="742" max="742" width="7" bestFit="1" customWidth="1"/>
    <col min="743" max="743" width="8.109375" bestFit="1" customWidth="1"/>
    <col min="744" max="744" width="6.109375" bestFit="1" customWidth="1"/>
    <col min="745" max="745" width="7" bestFit="1" customWidth="1"/>
    <col min="746" max="746" width="8.6640625" bestFit="1" customWidth="1"/>
    <col min="747" max="747" width="6.109375" bestFit="1" customWidth="1"/>
    <col min="748" max="748" width="8.77734375" bestFit="1" customWidth="1"/>
    <col min="749" max="749" width="10.77734375" bestFit="1" customWidth="1"/>
    <col min="750" max="750" width="10" bestFit="1" customWidth="1"/>
    <col min="751" max="751" width="9.5546875" bestFit="1" customWidth="1"/>
    <col min="752" max="752" width="7" bestFit="1" customWidth="1"/>
    <col min="753" max="753" width="9" bestFit="1" customWidth="1"/>
    <col min="754" max="754" width="7.5546875" bestFit="1" customWidth="1"/>
    <col min="755" max="755" width="8" bestFit="1" customWidth="1"/>
    <col min="757" max="757" width="9.109375" bestFit="1" customWidth="1"/>
    <col min="758" max="758" width="8" bestFit="1" customWidth="1"/>
    <col min="759" max="759" width="8.77734375" bestFit="1" customWidth="1"/>
    <col min="760" max="760" width="8.5546875" bestFit="1" customWidth="1"/>
    <col min="761" max="761" width="7.44140625" bestFit="1" customWidth="1"/>
    <col min="762" max="762" width="9" bestFit="1" customWidth="1"/>
    <col min="763" max="763" width="8.44140625" bestFit="1" customWidth="1"/>
    <col min="764" max="764" width="9.33203125" bestFit="1" customWidth="1"/>
    <col min="765" max="765" width="8" bestFit="1" customWidth="1"/>
    <col min="766" max="766" width="11.5546875" bestFit="1" customWidth="1"/>
    <col min="767" max="767" width="8.5546875" bestFit="1" customWidth="1"/>
    <col min="768" max="768" width="7" bestFit="1" customWidth="1"/>
    <col min="769" max="769" width="8.44140625" bestFit="1" customWidth="1"/>
    <col min="770" max="770" width="9.5546875" bestFit="1" customWidth="1"/>
    <col min="771" max="772" width="7.77734375" bestFit="1" customWidth="1"/>
    <col min="773" max="773" width="10" bestFit="1" customWidth="1"/>
    <col min="774" max="774" width="6" bestFit="1" customWidth="1"/>
    <col min="775" max="775" width="7.44140625" bestFit="1" customWidth="1"/>
    <col min="776" max="776" width="5" bestFit="1" customWidth="1"/>
    <col min="777" max="777" width="8.44140625" bestFit="1" customWidth="1"/>
    <col min="778" max="778" width="6" bestFit="1" customWidth="1"/>
    <col min="779" max="779" width="10" bestFit="1" customWidth="1"/>
    <col min="780" max="780" width="7" bestFit="1" customWidth="1"/>
    <col min="781" max="781" width="18.21875" bestFit="1" customWidth="1"/>
    <col min="782" max="782" width="12.5546875" bestFit="1" customWidth="1"/>
    <col min="783" max="783" width="7.88671875" bestFit="1" customWidth="1"/>
    <col min="784" max="784" width="7" bestFit="1" customWidth="1"/>
    <col min="785" max="785" width="9.6640625" bestFit="1" customWidth="1"/>
    <col min="786" max="786" width="10.5546875" bestFit="1" customWidth="1"/>
    <col min="788" max="788" width="8" bestFit="1" customWidth="1"/>
    <col min="789" max="789" width="12" bestFit="1" customWidth="1"/>
    <col min="790" max="790" width="6.77734375" bestFit="1" customWidth="1"/>
    <col min="791" max="791" width="8.33203125" bestFit="1" customWidth="1"/>
    <col min="792" max="792" width="7.33203125" bestFit="1" customWidth="1"/>
    <col min="793" max="793" width="9.109375" bestFit="1" customWidth="1"/>
    <col min="794" max="794" width="8.5546875" bestFit="1" customWidth="1"/>
    <col min="795" max="795" width="8" bestFit="1" customWidth="1"/>
    <col min="796" max="796" width="12" bestFit="1" customWidth="1"/>
    <col min="797" max="797" width="10.5546875" bestFit="1" customWidth="1"/>
    <col min="798" max="798" width="6" bestFit="1" customWidth="1"/>
    <col min="799" max="799" width="9.77734375" bestFit="1" customWidth="1"/>
    <col min="800" max="800" width="10.5546875" bestFit="1" customWidth="1"/>
    <col min="801" max="801" width="10.109375" bestFit="1" customWidth="1"/>
    <col min="802" max="802" width="6" bestFit="1" customWidth="1"/>
    <col min="803" max="803" width="10.44140625" bestFit="1" customWidth="1"/>
    <col min="804" max="804" width="5.33203125" bestFit="1" customWidth="1"/>
    <col min="805" max="805" width="6" bestFit="1" customWidth="1"/>
    <col min="806" max="806" width="7.88671875" bestFit="1" customWidth="1"/>
    <col min="807" max="807" width="5" bestFit="1" customWidth="1"/>
    <col min="808" max="808" width="6" bestFit="1" customWidth="1"/>
    <col min="809" max="809" width="8.109375" bestFit="1" customWidth="1"/>
    <col min="810" max="810" width="12.88671875" bestFit="1" customWidth="1"/>
    <col min="811" max="811" width="10.77734375" bestFit="1" customWidth="1"/>
    <col min="812" max="812" width="7.21875" bestFit="1" customWidth="1"/>
    <col min="813" max="813" width="7.109375" bestFit="1" customWidth="1"/>
    <col min="814" max="817" width="6" bestFit="1" customWidth="1"/>
    <col min="818" max="818" width="7" bestFit="1" customWidth="1"/>
    <col min="819" max="819" width="5" bestFit="1" customWidth="1"/>
    <col min="820" max="820" width="9" bestFit="1" customWidth="1"/>
    <col min="821" max="821" width="7.77734375" bestFit="1" customWidth="1"/>
    <col min="822" max="822" width="5.109375" bestFit="1" customWidth="1"/>
    <col min="823" max="823" width="7.6640625" bestFit="1" customWidth="1"/>
    <col min="824" max="824" width="6" bestFit="1" customWidth="1"/>
    <col min="825" max="825" width="6.109375" bestFit="1" customWidth="1"/>
    <col min="826" max="826" width="11" bestFit="1" customWidth="1"/>
    <col min="827" max="827" width="9.44140625" bestFit="1" customWidth="1"/>
    <col min="828" max="828" width="6.109375" bestFit="1" customWidth="1"/>
    <col min="829" max="829" width="9.33203125" bestFit="1" customWidth="1"/>
    <col min="830" max="830" width="6" bestFit="1" customWidth="1"/>
    <col min="831" max="831" width="5" bestFit="1" customWidth="1"/>
    <col min="832" max="832" width="12" bestFit="1" customWidth="1"/>
    <col min="833" max="833" width="9.88671875" bestFit="1" customWidth="1"/>
    <col min="834" max="834" width="10" bestFit="1" customWidth="1"/>
    <col min="835" max="835" width="6" bestFit="1" customWidth="1"/>
    <col min="836" max="836" width="8.6640625" bestFit="1" customWidth="1"/>
    <col min="837" max="837" width="12" bestFit="1" customWidth="1"/>
    <col min="838" max="838" width="13.33203125" bestFit="1" customWidth="1"/>
    <col min="839" max="839" width="7.109375" bestFit="1" customWidth="1"/>
    <col min="840" max="840" width="8" bestFit="1" customWidth="1"/>
    <col min="841" max="842" width="7" bestFit="1" customWidth="1"/>
    <col min="843" max="843" width="6.109375" bestFit="1" customWidth="1"/>
    <col min="844" max="844" width="9.6640625" bestFit="1" customWidth="1"/>
    <col min="845" max="845" width="6.109375" bestFit="1" customWidth="1"/>
    <col min="846" max="846" width="8.33203125" bestFit="1" customWidth="1"/>
    <col min="848" max="848" width="9.44140625" bestFit="1" customWidth="1"/>
    <col min="849" max="849" width="12" bestFit="1" customWidth="1"/>
    <col min="850" max="850" width="8.21875" bestFit="1" customWidth="1"/>
    <col min="851" max="851" width="8" bestFit="1" customWidth="1"/>
    <col min="852" max="852" width="9.21875" bestFit="1" customWidth="1"/>
    <col min="853" max="853" width="6" bestFit="1" customWidth="1"/>
    <col min="854" max="854" width="10.88671875" bestFit="1" customWidth="1"/>
    <col min="855" max="855" width="6.6640625" bestFit="1" customWidth="1"/>
    <col min="856" max="856" width="9.44140625" bestFit="1" customWidth="1"/>
    <col min="857" max="857" width="6.88671875" bestFit="1" customWidth="1"/>
    <col min="858" max="858" width="10.21875" bestFit="1" customWidth="1"/>
    <col min="859" max="859" width="8.5546875" bestFit="1" customWidth="1"/>
    <col min="860" max="860" width="8.21875" bestFit="1" customWidth="1"/>
    <col min="861" max="861" width="8.44140625" bestFit="1" customWidth="1"/>
    <col min="862" max="862" width="9.21875" bestFit="1" customWidth="1"/>
    <col min="863" max="863" width="9" bestFit="1" customWidth="1"/>
    <col min="864" max="864" width="9.109375" bestFit="1" customWidth="1"/>
    <col min="865" max="865" width="6.6640625" bestFit="1" customWidth="1"/>
    <col min="866" max="866" width="6" bestFit="1" customWidth="1"/>
    <col min="867" max="867" width="8.33203125" bestFit="1" customWidth="1"/>
    <col min="868" max="868" width="6" bestFit="1" customWidth="1"/>
    <col min="869" max="869" width="7.6640625" bestFit="1" customWidth="1"/>
    <col min="870" max="870" width="6.6640625" bestFit="1" customWidth="1"/>
    <col min="871" max="871" width="5.33203125" bestFit="1" customWidth="1"/>
    <col min="872" max="872" width="7.5546875" bestFit="1" customWidth="1"/>
    <col min="873" max="873" width="17" bestFit="1" customWidth="1"/>
    <col min="874" max="874" width="7.33203125" bestFit="1" customWidth="1"/>
    <col min="875" max="875" width="7.109375" bestFit="1" customWidth="1"/>
    <col min="876" max="876" width="9.21875" bestFit="1" customWidth="1"/>
    <col min="877" max="877" width="8" bestFit="1" customWidth="1"/>
    <col min="878" max="878" width="12" bestFit="1" customWidth="1"/>
    <col min="879" max="879" width="7" bestFit="1" customWidth="1"/>
    <col min="880" max="880" width="7.109375" bestFit="1" customWidth="1"/>
    <col min="881" max="881" width="7" bestFit="1" customWidth="1"/>
    <col min="882" max="882" width="6" bestFit="1" customWidth="1"/>
    <col min="883" max="883" width="8" bestFit="1" customWidth="1"/>
    <col min="884" max="884" width="19.88671875" bestFit="1" customWidth="1"/>
    <col min="885" max="885" width="9.44140625" bestFit="1" customWidth="1"/>
    <col min="886" max="886" width="9.77734375" bestFit="1" customWidth="1"/>
    <col min="887" max="887" width="9.44140625" bestFit="1" customWidth="1"/>
    <col min="888" max="888" width="6.5546875" bestFit="1" customWidth="1"/>
    <col min="889" max="889" width="7.5546875" bestFit="1" customWidth="1"/>
    <col min="890" max="890" width="7" bestFit="1" customWidth="1"/>
    <col min="891" max="891" width="8" bestFit="1" customWidth="1"/>
    <col min="892" max="892" width="13.77734375" bestFit="1" customWidth="1"/>
    <col min="893" max="893" width="10.77734375" bestFit="1" customWidth="1"/>
    <col min="894" max="894" width="11.44140625" bestFit="1" customWidth="1"/>
    <col min="895" max="895" width="9.21875" bestFit="1" customWidth="1"/>
    <col min="896" max="896" width="8.21875" bestFit="1" customWidth="1"/>
    <col min="897" max="897" width="8" bestFit="1" customWidth="1"/>
    <col min="898" max="898" width="9.109375" bestFit="1" customWidth="1"/>
    <col min="899" max="899" width="6.5546875" bestFit="1" customWidth="1"/>
    <col min="900" max="900" width="12" bestFit="1" customWidth="1"/>
    <col min="901" max="901" width="9.44140625" bestFit="1" customWidth="1"/>
    <col min="902" max="902" width="7" bestFit="1" customWidth="1"/>
    <col min="903" max="903" width="7.109375" bestFit="1" customWidth="1"/>
    <col min="904" max="904" width="6.88671875" bestFit="1" customWidth="1"/>
    <col min="905" max="905" width="8" bestFit="1" customWidth="1"/>
    <col min="906" max="906" width="7.33203125" bestFit="1" customWidth="1"/>
    <col min="907" max="907" width="8.109375" bestFit="1" customWidth="1"/>
    <col min="908" max="908" width="6" bestFit="1" customWidth="1"/>
    <col min="909" max="909" width="12" bestFit="1" customWidth="1"/>
    <col min="910" max="910" width="15.109375" bestFit="1" customWidth="1"/>
    <col min="911" max="911" width="11.109375" bestFit="1" customWidth="1"/>
    <col min="912" max="912" width="8.33203125" bestFit="1" customWidth="1"/>
    <col min="913" max="913" width="9.44140625" bestFit="1" customWidth="1"/>
    <col min="914" max="914" width="7.5546875" bestFit="1" customWidth="1"/>
    <col min="915" max="915" width="12" bestFit="1" customWidth="1"/>
    <col min="917" max="917" width="6.21875" bestFit="1" customWidth="1"/>
    <col min="918" max="918" width="7.5546875" bestFit="1" customWidth="1"/>
    <col min="919" max="919" width="7.6640625" bestFit="1" customWidth="1"/>
    <col min="920" max="920" width="12" bestFit="1" customWidth="1"/>
    <col min="921" max="921" width="7.33203125" bestFit="1" customWidth="1"/>
    <col min="922" max="922" width="11.5546875" bestFit="1" customWidth="1"/>
    <col min="923" max="923" width="11.21875" bestFit="1" customWidth="1"/>
    <col min="924" max="924" width="7.5546875" bestFit="1" customWidth="1"/>
    <col min="925" max="925" width="12" bestFit="1" customWidth="1"/>
    <col min="926" max="926" width="9.109375" bestFit="1" customWidth="1"/>
    <col min="927" max="927" width="8.33203125" bestFit="1" customWidth="1"/>
    <col min="928" max="928" width="12" bestFit="1" customWidth="1"/>
    <col min="929" max="929" width="19.77734375" bestFit="1" customWidth="1"/>
    <col min="930" max="930" width="15.88671875" bestFit="1" customWidth="1"/>
    <col min="931" max="931" width="6" bestFit="1" customWidth="1"/>
    <col min="932" max="932" width="9" bestFit="1" customWidth="1"/>
    <col min="933" max="933" width="8.21875" bestFit="1" customWidth="1"/>
    <col min="934" max="934" width="8" bestFit="1" customWidth="1"/>
    <col min="935" max="935" width="9.44140625" bestFit="1" customWidth="1"/>
    <col min="936" max="936" width="12" bestFit="1" customWidth="1"/>
    <col min="937" max="937" width="6.6640625" bestFit="1" customWidth="1"/>
    <col min="938" max="938" width="9" bestFit="1" customWidth="1"/>
    <col min="939" max="939" width="8.44140625" bestFit="1" customWidth="1"/>
    <col min="940" max="940" width="6.109375" bestFit="1" customWidth="1"/>
    <col min="941" max="941" width="6.6640625" bestFit="1" customWidth="1"/>
    <col min="942" max="942" width="7.77734375" bestFit="1" customWidth="1"/>
    <col min="943" max="943" width="7.44140625" bestFit="1" customWidth="1"/>
    <col min="944" max="944" width="6" bestFit="1" customWidth="1"/>
    <col min="945" max="945" width="10.33203125" bestFit="1" customWidth="1"/>
    <col min="946" max="946" width="6.6640625" bestFit="1" customWidth="1"/>
    <col min="947" max="947" width="6" bestFit="1" customWidth="1"/>
    <col min="948" max="948" width="7.44140625" bestFit="1" customWidth="1"/>
    <col min="949" max="949" width="12" bestFit="1" customWidth="1"/>
    <col min="950" max="950" width="6.109375" bestFit="1" customWidth="1"/>
    <col min="951" max="951" width="8" bestFit="1" customWidth="1"/>
    <col min="952" max="952" width="6.77734375" bestFit="1" customWidth="1"/>
    <col min="953" max="953" width="12" bestFit="1" customWidth="1"/>
    <col min="954" max="954" width="7.44140625" bestFit="1" customWidth="1"/>
    <col min="955" max="955" width="8" bestFit="1" customWidth="1"/>
    <col min="956" max="957" width="6" bestFit="1" customWidth="1"/>
    <col min="958" max="958" width="11.44140625" bestFit="1" customWidth="1"/>
    <col min="959" max="959" width="8" bestFit="1" customWidth="1"/>
    <col min="960" max="960" width="7" bestFit="1" customWidth="1"/>
    <col min="961" max="961" width="8.44140625" bestFit="1" customWidth="1"/>
    <col min="962" max="962" width="6.6640625" bestFit="1" customWidth="1"/>
    <col min="963" max="963" width="7" bestFit="1" customWidth="1"/>
    <col min="964" max="964" width="6.109375" bestFit="1" customWidth="1"/>
    <col min="965" max="965" width="8.21875" bestFit="1" customWidth="1"/>
    <col min="966" max="966" width="6.109375" bestFit="1" customWidth="1"/>
    <col min="967" max="967" width="7" bestFit="1" customWidth="1"/>
    <col min="968" max="968" width="6" bestFit="1" customWidth="1"/>
    <col min="969" max="969" width="7.21875" bestFit="1" customWidth="1"/>
    <col min="970" max="970" width="6" bestFit="1" customWidth="1"/>
    <col min="971" max="971" width="12" bestFit="1" customWidth="1"/>
    <col min="972" max="972" width="14" bestFit="1" customWidth="1"/>
    <col min="974" max="974" width="12.5546875" bestFit="1" customWidth="1"/>
    <col min="975" max="975" width="9" bestFit="1" customWidth="1"/>
    <col min="976" max="976" width="7" bestFit="1" customWidth="1"/>
    <col min="977" max="977" width="9.6640625" bestFit="1" customWidth="1"/>
    <col min="978" max="978" width="12" bestFit="1" customWidth="1"/>
    <col min="979" max="979" width="9" bestFit="1" customWidth="1"/>
    <col min="980" max="980" width="8.109375" bestFit="1" customWidth="1"/>
    <col min="982" max="982" width="9.88671875" bestFit="1" customWidth="1"/>
    <col min="983" max="983" width="8" bestFit="1" customWidth="1"/>
    <col min="984" max="984" width="9.33203125" bestFit="1" customWidth="1"/>
    <col min="985" max="985" width="6" bestFit="1" customWidth="1"/>
    <col min="986" max="986" width="8" bestFit="1" customWidth="1"/>
    <col min="987" max="987" width="6" bestFit="1" customWidth="1"/>
    <col min="988" max="988" width="6.88671875" bestFit="1" customWidth="1"/>
    <col min="989" max="989" width="7" bestFit="1" customWidth="1"/>
    <col min="990" max="990" width="10.33203125" bestFit="1" customWidth="1"/>
    <col min="991" max="991" width="10.5546875" bestFit="1" customWidth="1"/>
    <col min="992" max="992" width="7" bestFit="1" customWidth="1"/>
    <col min="993" max="994" width="8" bestFit="1" customWidth="1"/>
    <col min="995" max="995" width="5" bestFit="1" customWidth="1"/>
    <col min="996" max="996" width="6" bestFit="1" customWidth="1"/>
    <col min="997" max="997" width="6.21875" bestFit="1" customWidth="1"/>
    <col min="998" max="998" width="12" bestFit="1" customWidth="1"/>
    <col min="999" max="999" width="8.109375" bestFit="1" customWidth="1"/>
    <col min="1000" max="1000" width="7" bestFit="1" customWidth="1"/>
    <col min="1001" max="1001" width="5" bestFit="1" customWidth="1"/>
    <col min="1002" max="1002" width="8.21875" bestFit="1" customWidth="1"/>
    <col min="1003" max="1003" width="6" bestFit="1" customWidth="1"/>
    <col min="1004" max="1004" width="9.5546875" bestFit="1" customWidth="1"/>
    <col min="1005" max="1005" width="7.44140625" bestFit="1" customWidth="1"/>
    <col min="1007" max="1007" width="6.44140625" bestFit="1" customWidth="1"/>
    <col min="1008" max="1008" width="13.21875" bestFit="1" customWidth="1"/>
    <col min="1009" max="1009" width="5" bestFit="1" customWidth="1"/>
    <col min="1010" max="1010" width="8" bestFit="1" customWidth="1"/>
    <col min="1011" max="1011" width="9" bestFit="1" customWidth="1"/>
    <col min="1012" max="1012" width="7.109375" bestFit="1" customWidth="1"/>
    <col min="1013" max="1013" width="12" bestFit="1" customWidth="1"/>
    <col min="1014" max="1014" width="9.109375" bestFit="1" customWidth="1"/>
    <col min="1015" max="1015" width="7.21875" bestFit="1" customWidth="1"/>
    <col min="1016" max="1017" width="8" bestFit="1" customWidth="1"/>
    <col min="1018" max="1018" width="8.33203125" bestFit="1" customWidth="1"/>
    <col min="1019" max="1019" width="10.109375" bestFit="1" customWidth="1"/>
    <col min="1021" max="1021" width="5.6640625" bestFit="1" customWidth="1"/>
    <col min="1022" max="1022" width="7.6640625" bestFit="1" customWidth="1"/>
    <col min="1023" max="1023" width="12.77734375" bestFit="1" customWidth="1"/>
    <col min="1024" max="1024" width="17" bestFit="1" customWidth="1"/>
    <col min="1025" max="1025" width="8.109375" bestFit="1" customWidth="1"/>
    <col min="1026" max="1026" width="8.5546875" bestFit="1" customWidth="1"/>
    <col min="1027" max="1027" width="10" bestFit="1" customWidth="1"/>
    <col min="1028" max="1028" width="8.77734375" bestFit="1" customWidth="1"/>
    <col min="1029" max="1029" width="8" bestFit="1" customWidth="1"/>
    <col min="1030" max="1030" width="8.77734375" bestFit="1" customWidth="1"/>
    <col min="1031" max="1031" width="6.5546875" bestFit="1" customWidth="1"/>
    <col min="1032" max="1032" width="7" bestFit="1" customWidth="1"/>
    <col min="1033" max="1033" width="9" bestFit="1" customWidth="1"/>
    <col min="1034" max="1034" width="12" bestFit="1" customWidth="1"/>
    <col min="1035" max="1035" width="8.6640625" bestFit="1" customWidth="1"/>
    <col min="1036" max="1036" width="8.44140625" bestFit="1" customWidth="1"/>
    <col min="1037" max="1037" width="9.5546875" bestFit="1" customWidth="1"/>
    <col min="1038" max="1038" width="8.109375" bestFit="1" customWidth="1"/>
    <col min="1039" max="1039" width="8" bestFit="1" customWidth="1"/>
    <col min="1040" max="1040" width="14.5546875" bestFit="1" customWidth="1"/>
    <col min="1041" max="1041" width="12" bestFit="1" customWidth="1"/>
    <col min="1042" max="1042" width="7.21875" bestFit="1" customWidth="1"/>
    <col min="1043" max="1043" width="9.77734375" bestFit="1" customWidth="1"/>
    <col min="1044" max="1044" width="19.88671875" bestFit="1" customWidth="1"/>
    <col min="1045" max="1045" width="8.33203125" bestFit="1" customWidth="1"/>
    <col min="1046" max="1046" width="7" bestFit="1" customWidth="1"/>
    <col min="1047" max="1047" width="6" bestFit="1" customWidth="1"/>
    <col min="1048" max="1048" width="8.5546875" bestFit="1" customWidth="1"/>
    <col min="1049" max="1049" width="6.21875" bestFit="1" customWidth="1"/>
    <col min="1050" max="1050" width="7.77734375" bestFit="1" customWidth="1"/>
    <col min="1051" max="1052" width="7.6640625" bestFit="1" customWidth="1"/>
    <col min="1053" max="1053" width="10.5546875" bestFit="1" customWidth="1"/>
    <col min="1054" max="1054" width="10.33203125" bestFit="1" customWidth="1"/>
    <col min="1056" max="1056" width="9.77734375" bestFit="1" customWidth="1"/>
    <col min="1057" max="1057" width="9.5546875" bestFit="1" customWidth="1"/>
    <col min="1058" max="1058" width="9.33203125" bestFit="1" customWidth="1"/>
    <col min="1059" max="1059" width="10.5546875" bestFit="1" customWidth="1"/>
    <col min="1060" max="1060" width="9.109375" bestFit="1" customWidth="1"/>
    <col min="1061" max="1062" width="8.33203125" bestFit="1" customWidth="1"/>
    <col min="1063" max="1063" width="12" bestFit="1" customWidth="1"/>
    <col min="1064" max="1064" width="7.5546875" bestFit="1" customWidth="1"/>
    <col min="1065" max="1065" width="9" bestFit="1" customWidth="1"/>
    <col min="1066" max="1066" width="8.5546875" bestFit="1" customWidth="1"/>
    <col min="1067" max="1067" width="12" bestFit="1" customWidth="1"/>
    <col min="1068" max="1068" width="9.33203125" bestFit="1" customWidth="1"/>
    <col min="1069" max="1070" width="7.44140625" bestFit="1" customWidth="1"/>
    <col min="1071" max="1071" width="9" bestFit="1" customWidth="1"/>
    <col min="1072" max="1072" width="7.88671875" bestFit="1" customWidth="1"/>
    <col min="1073" max="1073" width="12" bestFit="1" customWidth="1"/>
    <col min="1074" max="1074" width="6.5546875" bestFit="1" customWidth="1"/>
    <col min="1075" max="1075" width="8" bestFit="1" customWidth="1"/>
    <col min="1076" max="1076" width="11.6640625" bestFit="1" customWidth="1"/>
    <col min="1077" max="1077" width="8" bestFit="1" customWidth="1"/>
    <col min="1078" max="1078" width="9" bestFit="1" customWidth="1"/>
    <col min="1079" max="1079" width="7.109375" bestFit="1" customWidth="1"/>
    <col min="1080" max="1080" width="6" bestFit="1" customWidth="1"/>
    <col min="1081" max="1081" width="7.88671875" bestFit="1" customWidth="1"/>
    <col min="1082" max="1082" width="7.21875" bestFit="1" customWidth="1"/>
    <col min="1083" max="1083" width="10.109375" bestFit="1" customWidth="1"/>
    <col min="1084" max="1084" width="7.5546875" bestFit="1" customWidth="1"/>
    <col min="1085" max="1085" width="10.6640625" bestFit="1" customWidth="1"/>
    <col min="1086" max="1086" width="7.21875" bestFit="1" customWidth="1"/>
    <col min="1087" max="1087" width="10" bestFit="1" customWidth="1"/>
    <col min="1088" max="1088" width="10.33203125" bestFit="1" customWidth="1"/>
    <col min="1089" max="1089" width="7.33203125" bestFit="1" customWidth="1"/>
    <col min="1090" max="1090" width="10" bestFit="1" customWidth="1"/>
    <col min="1091" max="1091" width="7" bestFit="1" customWidth="1"/>
    <col min="1092" max="1092" width="8.21875" bestFit="1" customWidth="1"/>
    <col min="1093" max="1093" width="12" bestFit="1" customWidth="1"/>
    <col min="1094" max="1094" width="11.21875" bestFit="1" customWidth="1"/>
    <col min="1095" max="1095" width="10" bestFit="1" customWidth="1"/>
    <col min="1096" max="1096" width="9" bestFit="1" customWidth="1"/>
    <col min="1097" max="1098" width="6.21875" bestFit="1" customWidth="1"/>
    <col min="1099" max="1099" width="6.88671875" bestFit="1" customWidth="1"/>
    <col min="1100" max="1100" width="9.21875" bestFit="1" customWidth="1"/>
    <col min="1101" max="1101" width="12" bestFit="1" customWidth="1"/>
    <col min="1102" max="1102" width="5" bestFit="1" customWidth="1"/>
    <col min="1103" max="1103" width="9.88671875" bestFit="1" customWidth="1"/>
    <col min="1104" max="1104" width="5.6640625" bestFit="1" customWidth="1"/>
    <col min="1105" max="1105" width="7.21875" bestFit="1" customWidth="1"/>
    <col min="1106" max="1106" width="6" bestFit="1" customWidth="1"/>
    <col min="1107" max="1107" width="8.6640625" bestFit="1" customWidth="1"/>
    <col min="1108" max="1108" width="10" bestFit="1" customWidth="1"/>
    <col min="1109" max="1109" width="9.77734375" bestFit="1" customWidth="1"/>
    <col min="1110" max="1110" width="10.44140625" bestFit="1" customWidth="1"/>
    <col min="1111" max="1111" width="8.33203125" bestFit="1" customWidth="1"/>
    <col min="1112" max="1112" width="8" bestFit="1" customWidth="1"/>
    <col min="1113" max="1113" width="7" bestFit="1" customWidth="1"/>
    <col min="1114" max="1114" width="6.5546875" bestFit="1" customWidth="1"/>
    <col min="1115" max="1115" width="6.21875" bestFit="1" customWidth="1"/>
    <col min="1116" max="1116" width="7.33203125" bestFit="1" customWidth="1"/>
    <col min="1117" max="1117" width="8.6640625" bestFit="1" customWidth="1"/>
    <col min="1118" max="1118" width="9.77734375" bestFit="1" customWidth="1"/>
    <col min="1119" max="1119" width="6" bestFit="1" customWidth="1"/>
    <col min="1120" max="1120" width="7.44140625" bestFit="1" customWidth="1"/>
    <col min="1121" max="1121" width="10.44140625" bestFit="1" customWidth="1"/>
    <col min="1122" max="1122" width="12" bestFit="1" customWidth="1"/>
    <col min="1123" max="1123" width="9" bestFit="1" customWidth="1"/>
    <col min="1124" max="1124" width="9.33203125" bestFit="1" customWidth="1"/>
    <col min="1125" max="1125" width="8.6640625" bestFit="1" customWidth="1"/>
    <col min="1126" max="1126" width="10.6640625" bestFit="1" customWidth="1"/>
    <col min="1127" max="1127" width="12" bestFit="1" customWidth="1"/>
    <col min="1128" max="1128" width="12.33203125" bestFit="1" customWidth="1"/>
    <col min="1129" max="1129" width="7.77734375" bestFit="1" customWidth="1"/>
    <col min="1130" max="1130" width="8.6640625" bestFit="1" customWidth="1"/>
    <col min="1131" max="1131" width="6.44140625" bestFit="1" customWidth="1"/>
    <col min="1132" max="1132" width="12" bestFit="1" customWidth="1"/>
    <col min="1133" max="1133" width="5.109375" bestFit="1" customWidth="1"/>
    <col min="1134" max="1134" width="10" bestFit="1" customWidth="1"/>
    <col min="1135" max="1135" width="12" bestFit="1" customWidth="1"/>
    <col min="1136" max="1136" width="6.44140625" bestFit="1" customWidth="1"/>
    <col min="1137" max="1137" width="7" bestFit="1" customWidth="1"/>
    <col min="1138" max="1138" width="8.21875" bestFit="1" customWidth="1"/>
    <col min="1139" max="1139" width="7.109375" bestFit="1" customWidth="1"/>
    <col min="1140" max="1140" width="6.77734375" bestFit="1" customWidth="1"/>
    <col min="1141" max="1141" width="6.5546875" bestFit="1" customWidth="1"/>
    <col min="1142" max="1142" width="7.88671875" bestFit="1" customWidth="1"/>
    <col min="1144" max="1144" width="6.44140625" bestFit="1" customWidth="1"/>
    <col min="1145" max="1145" width="10.6640625" bestFit="1" customWidth="1"/>
    <col min="1146" max="1146" width="10.33203125" bestFit="1" customWidth="1"/>
    <col min="1147" max="1147" width="12" bestFit="1" customWidth="1"/>
    <col min="1148" max="1148" width="9.5546875" bestFit="1" customWidth="1"/>
    <col min="1149" max="1150" width="9.21875" bestFit="1" customWidth="1"/>
    <col min="1151" max="1151" width="10.44140625" bestFit="1" customWidth="1"/>
    <col min="1152" max="1152" width="9.21875" bestFit="1" customWidth="1"/>
    <col min="1153" max="1153" width="10.77734375" bestFit="1" customWidth="1"/>
    <col min="1154" max="1154" width="12.21875" bestFit="1" customWidth="1"/>
    <col min="1155" max="1155" width="6.33203125" bestFit="1" customWidth="1"/>
    <col min="1156" max="1156" width="9.6640625" bestFit="1" customWidth="1"/>
    <col min="1157" max="1157" width="7" bestFit="1" customWidth="1"/>
    <col min="1158" max="1158" width="6" bestFit="1" customWidth="1"/>
    <col min="1159" max="1159" width="9" bestFit="1" customWidth="1"/>
    <col min="1160" max="1160" width="12.109375" bestFit="1" customWidth="1"/>
    <col min="1161" max="1161" width="7.6640625" bestFit="1" customWidth="1"/>
    <col min="1162" max="1162" width="7" bestFit="1" customWidth="1"/>
    <col min="1163" max="1163" width="7.5546875" bestFit="1" customWidth="1"/>
    <col min="1164" max="1164" width="12" bestFit="1" customWidth="1"/>
    <col min="1165" max="1165" width="8" bestFit="1" customWidth="1"/>
    <col min="1166" max="1166" width="7.21875" bestFit="1" customWidth="1"/>
    <col min="1167" max="1167" width="8.33203125" bestFit="1" customWidth="1"/>
    <col min="1168" max="1168" width="5.109375" bestFit="1" customWidth="1"/>
    <col min="1169" max="1169" width="7.33203125" bestFit="1" customWidth="1"/>
    <col min="1170" max="1170" width="10.33203125" bestFit="1" customWidth="1"/>
    <col min="1171" max="1171" width="11.88671875" bestFit="1" customWidth="1"/>
    <col min="1172" max="1172" width="10.21875" bestFit="1" customWidth="1"/>
    <col min="1173" max="1173" width="8.77734375" bestFit="1" customWidth="1"/>
    <col min="1174" max="1174" width="11" bestFit="1" customWidth="1"/>
    <col min="1175" max="1175" width="10.88671875" bestFit="1" customWidth="1"/>
    <col min="1176" max="1176" width="8.6640625" bestFit="1" customWidth="1"/>
    <col min="1177" max="1177" width="8.44140625" bestFit="1" customWidth="1"/>
    <col min="1178" max="1178" width="9" bestFit="1" customWidth="1"/>
    <col min="1179" max="1179" width="8.109375" bestFit="1" customWidth="1"/>
    <col min="1180" max="1180" width="16.77734375" bestFit="1" customWidth="1"/>
    <col min="1181" max="1181" width="12" bestFit="1" customWidth="1"/>
    <col min="1182" max="1182" width="9.33203125" bestFit="1" customWidth="1"/>
    <col min="1183" max="1183" width="7.44140625" bestFit="1" customWidth="1"/>
    <col min="1184" max="1184" width="8.33203125" bestFit="1" customWidth="1"/>
    <col min="1185" max="1185" width="7.6640625" bestFit="1" customWidth="1"/>
    <col min="1186" max="1186" width="8.33203125" bestFit="1" customWidth="1"/>
    <col min="1187" max="1187" width="12" bestFit="1" customWidth="1"/>
    <col min="1188" max="1188" width="6.88671875" bestFit="1" customWidth="1"/>
    <col min="1189" max="1189" width="8.6640625" bestFit="1" customWidth="1"/>
    <col min="1190" max="1190" width="6" bestFit="1" customWidth="1"/>
    <col min="1191" max="1191" width="10" bestFit="1" customWidth="1"/>
    <col min="1192" max="1192" width="7.109375" bestFit="1" customWidth="1"/>
    <col min="1193" max="1193" width="10.77734375" bestFit="1" customWidth="1"/>
    <col min="1194" max="1194" width="7.6640625" bestFit="1" customWidth="1"/>
    <col min="1195" max="1195" width="13.6640625" bestFit="1" customWidth="1"/>
    <col min="1196" max="1196" width="12.109375" bestFit="1" customWidth="1"/>
    <col min="1197" max="1197" width="14.88671875" bestFit="1" customWidth="1"/>
    <col min="1198" max="1198" width="17.88671875" bestFit="1" customWidth="1"/>
    <col min="1199" max="1199" width="6.6640625" bestFit="1" customWidth="1"/>
    <col min="1200" max="1200" width="10.33203125" bestFit="1" customWidth="1"/>
    <col min="1202" max="1202" width="7.33203125" bestFit="1" customWidth="1"/>
    <col min="1203" max="1204" width="8.33203125" bestFit="1" customWidth="1"/>
    <col min="1205" max="1205" width="7.21875" bestFit="1" customWidth="1"/>
    <col min="1206" max="1206" width="6" bestFit="1" customWidth="1"/>
    <col min="1207" max="1207" width="8" bestFit="1" customWidth="1"/>
    <col min="1208" max="1208" width="6" bestFit="1" customWidth="1"/>
    <col min="1209" max="1209" width="6.6640625" bestFit="1" customWidth="1"/>
    <col min="1210" max="1210" width="7" bestFit="1" customWidth="1"/>
    <col min="1211" max="1211" width="7.33203125" bestFit="1" customWidth="1"/>
    <col min="1212" max="1212" width="8.77734375" bestFit="1" customWidth="1"/>
    <col min="1213" max="1213" width="7.33203125" bestFit="1" customWidth="1"/>
    <col min="1214" max="1214" width="7" bestFit="1" customWidth="1"/>
    <col min="1215" max="1215" width="8.21875" bestFit="1" customWidth="1"/>
    <col min="1216" max="1216" width="12.21875" bestFit="1" customWidth="1"/>
    <col min="1217" max="1217" width="6" bestFit="1" customWidth="1"/>
    <col min="1218" max="1218" width="10.21875" bestFit="1" customWidth="1"/>
    <col min="1219" max="1219" width="12" bestFit="1" customWidth="1"/>
    <col min="1220" max="1220" width="8.77734375" bestFit="1" customWidth="1"/>
    <col min="1221" max="1221" width="9.21875" bestFit="1" customWidth="1"/>
    <col min="1222" max="1222" width="11.44140625" bestFit="1" customWidth="1"/>
    <col min="1223" max="1223" width="8.77734375" bestFit="1" customWidth="1"/>
    <col min="1224" max="1224" width="9.5546875" bestFit="1" customWidth="1"/>
    <col min="1225" max="1225" width="9.44140625" bestFit="1" customWidth="1"/>
    <col min="1226" max="1226" width="9.77734375" bestFit="1" customWidth="1"/>
    <col min="1227" max="1227" width="8" bestFit="1" customWidth="1"/>
    <col min="1228" max="1228" width="6" bestFit="1" customWidth="1"/>
    <col min="1229" max="1229" width="8.21875" bestFit="1" customWidth="1"/>
    <col min="1230" max="1230" width="9" bestFit="1" customWidth="1"/>
    <col min="1231" max="1231" width="9.33203125" bestFit="1" customWidth="1"/>
    <col min="1232" max="1232" width="7.109375" bestFit="1" customWidth="1"/>
    <col min="1233" max="1233" width="7.21875" bestFit="1" customWidth="1"/>
    <col min="1234" max="1234" width="9.88671875" bestFit="1" customWidth="1"/>
    <col min="1235" max="1235" width="11" bestFit="1" customWidth="1"/>
    <col min="1236" max="1236" width="10.5546875" bestFit="1" customWidth="1"/>
    <col min="1237" max="1237" width="6.88671875" bestFit="1" customWidth="1"/>
    <col min="1238" max="1239" width="12" bestFit="1" customWidth="1"/>
    <col min="1240" max="1241" width="8" bestFit="1" customWidth="1"/>
    <col min="1242" max="1242" width="7.33203125" bestFit="1" customWidth="1"/>
    <col min="1243" max="1243" width="7.44140625" bestFit="1" customWidth="1"/>
    <col min="1244" max="1244" width="8" bestFit="1" customWidth="1"/>
    <col min="1245" max="1245" width="6" bestFit="1" customWidth="1"/>
    <col min="1246" max="1246" width="6.77734375" bestFit="1" customWidth="1"/>
    <col min="1247" max="1247" width="7" bestFit="1" customWidth="1"/>
    <col min="1248" max="1248" width="8.6640625" bestFit="1" customWidth="1"/>
    <col min="1249" max="1249" width="8.5546875" bestFit="1" customWidth="1"/>
    <col min="1250" max="1250" width="5.88671875" bestFit="1" customWidth="1"/>
    <col min="1251" max="1251" width="10.109375" bestFit="1" customWidth="1"/>
    <col min="1252" max="1252" width="7.5546875" bestFit="1" customWidth="1"/>
    <col min="1253" max="1253" width="8" bestFit="1" customWidth="1"/>
    <col min="1254" max="1254" width="7" bestFit="1" customWidth="1"/>
    <col min="1255" max="1255" width="7.5546875" bestFit="1" customWidth="1"/>
    <col min="1256" max="1256" width="6.5546875" bestFit="1" customWidth="1"/>
    <col min="1257" max="1257" width="5.88671875" bestFit="1" customWidth="1"/>
    <col min="1258" max="1258" width="8.21875" bestFit="1" customWidth="1"/>
    <col min="1259" max="1259" width="6.77734375" bestFit="1" customWidth="1"/>
    <col min="1260" max="1260" width="6" bestFit="1" customWidth="1"/>
    <col min="1261" max="1261" width="10.77734375" bestFit="1" customWidth="1"/>
    <col min="1262" max="1262" width="8.33203125" bestFit="1" customWidth="1"/>
    <col min="1263" max="1263" width="9.33203125" bestFit="1" customWidth="1"/>
    <col min="1264" max="1264" width="7.88671875" bestFit="1" customWidth="1"/>
    <col min="1265" max="1265" width="6.6640625" bestFit="1" customWidth="1"/>
    <col min="1266" max="1266" width="12" bestFit="1" customWidth="1"/>
    <col min="1267" max="1267" width="6" bestFit="1" customWidth="1"/>
    <col min="1268" max="1268" width="7" bestFit="1" customWidth="1"/>
    <col min="1269" max="1269" width="7.109375" bestFit="1" customWidth="1"/>
    <col min="1270" max="1270" width="7" bestFit="1" customWidth="1"/>
    <col min="1271" max="1271" width="10.77734375" bestFit="1" customWidth="1"/>
    <col min="1272" max="1272" width="7.44140625" bestFit="1" customWidth="1"/>
    <col min="1273" max="1273" width="7" bestFit="1" customWidth="1"/>
    <col min="1274" max="1274" width="8.21875" bestFit="1" customWidth="1"/>
    <col min="1275" max="1275" width="7.44140625" bestFit="1" customWidth="1"/>
    <col min="1276" max="1276" width="7.33203125" bestFit="1" customWidth="1"/>
    <col min="1277" max="1277" width="6" bestFit="1" customWidth="1"/>
    <col min="1278" max="1278" width="6.109375" bestFit="1" customWidth="1"/>
    <col min="1279" max="1279" width="9.88671875" bestFit="1" customWidth="1"/>
    <col min="1280" max="1280" width="6" bestFit="1" customWidth="1"/>
    <col min="1281" max="1281" width="8.44140625" bestFit="1" customWidth="1"/>
    <col min="1283" max="1283" width="11.21875" bestFit="1" customWidth="1"/>
    <col min="1284" max="1284" width="6.88671875" bestFit="1" customWidth="1"/>
    <col min="1285" max="1285" width="9.44140625" bestFit="1" customWidth="1"/>
    <col min="1286" max="1286" width="10.21875" bestFit="1" customWidth="1"/>
    <col min="1287" max="1287" width="9.77734375" bestFit="1" customWidth="1"/>
    <col min="1288" max="1288" width="7" bestFit="1" customWidth="1"/>
    <col min="1289" max="1289" width="5.77734375" bestFit="1" customWidth="1"/>
    <col min="1290" max="1290" width="7.21875" bestFit="1" customWidth="1"/>
    <col min="1291" max="1291" width="11" bestFit="1" customWidth="1"/>
    <col min="1292" max="1292" width="12" bestFit="1" customWidth="1"/>
    <col min="1293" max="1293" width="8.109375" bestFit="1" customWidth="1"/>
    <col min="1294" max="1294" width="6.6640625" bestFit="1" customWidth="1"/>
    <col min="1295" max="1295" width="12.77734375" bestFit="1" customWidth="1"/>
    <col min="1296" max="1296" width="13.77734375" bestFit="1" customWidth="1"/>
    <col min="1297" max="1297" width="9.6640625" bestFit="1" customWidth="1"/>
    <col min="1298" max="1298" width="6" bestFit="1" customWidth="1"/>
    <col min="1299" max="1299" width="6.6640625" bestFit="1" customWidth="1"/>
    <col min="1300" max="1300" width="11.5546875" bestFit="1" customWidth="1"/>
    <col min="1301" max="1301" width="7.33203125" bestFit="1" customWidth="1"/>
    <col min="1302" max="1302" width="6" bestFit="1" customWidth="1"/>
    <col min="1304" max="1304" width="12" bestFit="1" customWidth="1"/>
    <col min="1305" max="1305" width="7" bestFit="1" customWidth="1"/>
    <col min="1306" max="1306" width="9" bestFit="1" customWidth="1"/>
    <col min="1307" max="1308" width="8" bestFit="1" customWidth="1"/>
    <col min="1309" max="1309" width="7" bestFit="1" customWidth="1"/>
    <col min="1310" max="1310" width="6" bestFit="1" customWidth="1"/>
    <col min="1311" max="1311" width="7.6640625" bestFit="1" customWidth="1"/>
    <col min="1312" max="1312" width="9.33203125" bestFit="1" customWidth="1"/>
    <col min="1313" max="1313" width="10.77734375" bestFit="1" customWidth="1"/>
    <col min="1314" max="1314" width="6" bestFit="1" customWidth="1"/>
    <col min="1315" max="1315" width="7" bestFit="1" customWidth="1"/>
    <col min="1316" max="1316" width="8.5546875" bestFit="1" customWidth="1"/>
    <col min="1317" max="1317" width="10.77734375" bestFit="1" customWidth="1"/>
    <col min="1318" max="1318" width="5.33203125" bestFit="1" customWidth="1"/>
    <col min="1319" max="1319" width="7" bestFit="1" customWidth="1"/>
    <col min="1320" max="1320" width="11.88671875" bestFit="1" customWidth="1"/>
    <col min="1321" max="1321" width="12" bestFit="1" customWidth="1"/>
    <col min="1322" max="1322" width="9.109375" bestFit="1" customWidth="1"/>
    <col min="1323" max="1323" width="7.21875" bestFit="1" customWidth="1"/>
    <col min="1324" max="1324" width="9" bestFit="1" customWidth="1"/>
    <col min="1325" max="1325" width="10.6640625" bestFit="1" customWidth="1"/>
    <col min="1326" max="1326" width="7.88671875" bestFit="1" customWidth="1"/>
    <col min="1327" max="1327" width="13.109375" bestFit="1" customWidth="1"/>
    <col min="1328" max="1328" width="12" bestFit="1" customWidth="1"/>
    <col min="1329" max="1329" width="7.88671875" bestFit="1" customWidth="1"/>
    <col min="1330" max="1330" width="8.44140625" bestFit="1" customWidth="1"/>
    <col min="1331" max="1331" width="12" bestFit="1" customWidth="1"/>
    <col min="1332" max="1332" width="12.77734375" bestFit="1" customWidth="1"/>
    <col min="1333" max="1333" width="9" bestFit="1" customWidth="1"/>
    <col min="1334" max="1334" width="7" bestFit="1" customWidth="1"/>
    <col min="1335" max="1335" width="14.44140625" bestFit="1" customWidth="1"/>
    <col min="1336" max="1336" width="6" bestFit="1" customWidth="1"/>
    <col min="1337" max="1337" width="12.6640625" bestFit="1" customWidth="1"/>
    <col min="1338" max="1338" width="13.44140625" bestFit="1" customWidth="1"/>
    <col min="1339" max="1339" width="6.109375" bestFit="1" customWidth="1"/>
    <col min="1340" max="1340" width="11.77734375" bestFit="1" customWidth="1"/>
    <col min="1341" max="1341" width="6.5546875" bestFit="1" customWidth="1"/>
    <col min="1342" max="1342" width="6.109375" bestFit="1" customWidth="1"/>
    <col min="1343" max="1343" width="9.88671875" bestFit="1" customWidth="1"/>
    <col min="1344" max="1344" width="9.109375" bestFit="1" customWidth="1"/>
    <col min="1345" max="1345" width="7" bestFit="1" customWidth="1"/>
    <col min="1346" max="1346" width="5.109375" bestFit="1" customWidth="1"/>
    <col min="1347" max="1347" width="6.44140625" bestFit="1" customWidth="1"/>
    <col min="1348" max="1348" width="7.77734375" bestFit="1" customWidth="1"/>
    <col min="1349" max="1349" width="7.88671875" bestFit="1" customWidth="1"/>
    <col min="1350" max="1350" width="11.109375" bestFit="1" customWidth="1"/>
    <col min="1351" max="1351" width="7.33203125" bestFit="1" customWidth="1"/>
    <col min="1352" max="1352" width="6" bestFit="1" customWidth="1"/>
    <col min="1353" max="1353" width="12.88671875" bestFit="1" customWidth="1"/>
    <col min="1354" max="1354" width="12.5546875" bestFit="1" customWidth="1"/>
    <col min="1355" max="1355" width="23.33203125" bestFit="1" customWidth="1"/>
    <col min="1356" max="1356" width="13.33203125" bestFit="1" customWidth="1"/>
    <col min="1357" max="1357" width="10.33203125" bestFit="1" customWidth="1"/>
    <col min="1358" max="1358" width="7.6640625" bestFit="1" customWidth="1"/>
    <col min="1359" max="1359" width="7" bestFit="1" customWidth="1"/>
    <col min="1360" max="1360" width="12" bestFit="1" customWidth="1"/>
    <col min="1361" max="1361" width="11.33203125" bestFit="1" customWidth="1"/>
    <col min="1362" max="1362" width="12" bestFit="1" customWidth="1"/>
    <col min="1363" max="1363" width="5.21875" bestFit="1" customWidth="1"/>
    <col min="1364" max="1364" width="8" bestFit="1" customWidth="1"/>
    <col min="1365" max="1365" width="8.21875" bestFit="1" customWidth="1"/>
    <col min="1366" max="1366" width="6.21875" bestFit="1" customWidth="1"/>
    <col min="1367" max="1367" width="7" bestFit="1" customWidth="1"/>
    <col min="1368" max="1368" width="11.21875" bestFit="1" customWidth="1"/>
    <col min="1369" max="1369" width="6" bestFit="1" customWidth="1"/>
    <col min="1370" max="1370" width="7.109375" bestFit="1" customWidth="1"/>
    <col min="1371" max="1371" width="6" bestFit="1" customWidth="1"/>
    <col min="1372" max="1372" width="9" bestFit="1" customWidth="1"/>
    <col min="1373" max="1373" width="7.33203125" bestFit="1" customWidth="1"/>
    <col min="1375" max="1375" width="7" bestFit="1" customWidth="1"/>
    <col min="1376" max="1376" width="7.6640625" bestFit="1" customWidth="1"/>
    <col min="1377" max="1377" width="7.77734375" bestFit="1" customWidth="1"/>
    <col min="1378" max="1378" width="13.44140625" bestFit="1" customWidth="1"/>
    <col min="1379" max="1379" width="6.6640625" bestFit="1" customWidth="1"/>
    <col min="1380" max="1380" width="7.44140625" bestFit="1" customWidth="1"/>
    <col min="1381" max="1381" width="6" bestFit="1" customWidth="1"/>
    <col min="1382" max="1382" width="7" bestFit="1" customWidth="1"/>
    <col min="1383" max="1383" width="5" bestFit="1" customWidth="1"/>
    <col min="1384" max="1384" width="8.44140625" bestFit="1" customWidth="1"/>
    <col min="1385" max="1385" width="8.77734375" bestFit="1" customWidth="1"/>
    <col min="1386" max="1386" width="10.21875" bestFit="1" customWidth="1"/>
    <col min="1387" max="1387" width="8.6640625" bestFit="1" customWidth="1"/>
    <col min="1388" max="1388" width="6.88671875" bestFit="1" customWidth="1"/>
    <col min="1389" max="1389" width="7.109375" bestFit="1" customWidth="1"/>
    <col min="1390" max="1390" width="6" bestFit="1" customWidth="1"/>
    <col min="1391" max="1391" width="10.109375" bestFit="1" customWidth="1"/>
    <col min="1392" max="1392" width="7.6640625" bestFit="1" customWidth="1"/>
    <col min="1393" max="1393" width="8.44140625" bestFit="1" customWidth="1"/>
    <col min="1394" max="1394" width="8.5546875" bestFit="1" customWidth="1"/>
    <col min="1395" max="1396" width="6" bestFit="1" customWidth="1"/>
    <col min="1397" max="1397" width="5" bestFit="1" customWidth="1"/>
    <col min="1398" max="1398" width="10.33203125" bestFit="1" customWidth="1"/>
    <col min="1399" max="1400" width="12" bestFit="1" customWidth="1"/>
    <col min="1401" max="1401" width="13.21875" bestFit="1" customWidth="1"/>
    <col min="1402" max="1402" width="6" bestFit="1" customWidth="1"/>
    <col min="1403" max="1403" width="8.109375" bestFit="1" customWidth="1"/>
    <col min="1404" max="1404" width="9.109375" bestFit="1" customWidth="1"/>
    <col min="1405" max="1405" width="9.6640625" bestFit="1" customWidth="1"/>
    <col min="1406" max="1406" width="10.109375" bestFit="1" customWidth="1"/>
    <col min="1407" max="1407" width="6.21875" bestFit="1" customWidth="1"/>
    <col min="1408" max="1408" width="6.88671875" bestFit="1" customWidth="1"/>
    <col min="1409" max="1409" width="8.77734375" bestFit="1" customWidth="1"/>
    <col min="1410" max="1410" width="6.109375" bestFit="1" customWidth="1"/>
    <col min="1411" max="1411" width="8.109375" bestFit="1" customWidth="1"/>
    <col min="1412" max="1412" width="11.77734375" bestFit="1" customWidth="1"/>
    <col min="1413" max="1413" width="7.44140625" bestFit="1" customWidth="1"/>
    <col min="1414" max="1414" width="12" bestFit="1" customWidth="1"/>
    <col min="1415" max="1415" width="8.109375" bestFit="1" customWidth="1"/>
    <col min="1416" max="1416" width="12" bestFit="1" customWidth="1"/>
    <col min="1417" max="1417" width="10.5546875" bestFit="1" customWidth="1"/>
    <col min="1418" max="1418" width="10.44140625" bestFit="1" customWidth="1"/>
    <col min="1419" max="1419" width="10.21875" bestFit="1" customWidth="1"/>
    <col min="1420" max="1420" width="8.77734375" bestFit="1" customWidth="1"/>
    <col min="1421" max="1421" width="11.21875" bestFit="1" customWidth="1"/>
    <col min="1422" max="1422" width="8.77734375" bestFit="1" customWidth="1"/>
    <col min="1423" max="1423" width="8.5546875" bestFit="1" customWidth="1"/>
    <col min="1424" max="1424" width="10" bestFit="1" customWidth="1"/>
    <col min="1425" max="1425" width="6.5546875" bestFit="1" customWidth="1"/>
    <col min="1426" max="1426" width="7" bestFit="1" customWidth="1"/>
    <col min="1427" max="1427" width="6" bestFit="1" customWidth="1"/>
    <col min="1428" max="1428" width="9.109375" bestFit="1" customWidth="1"/>
    <col min="1429" max="1429" width="11.33203125" bestFit="1" customWidth="1"/>
    <col min="1430" max="1430" width="7" bestFit="1" customWidth="1"/>
    <col min="1431" max="1431" width="8.21875" bestFit="1" customWidth="1"/>
    <col min="1432" max="1433" width="6" bestFit="1" customWidth="1"/>
    <col min="1434" max="1434" width="8" bestFit="1" customWidth="1"/>
    <col min="1435" max="1435" width="7.5546875" bestFit="1" customWidth="1"/>
    <col min="1436" max="1436" width="5" bestFit="1" customWidth="1"/>
    <col min="1437" max="1437" width="8" bestFit="1" customWidth="1"/>
    <col min="1438" max="1438" width="9" bestFit="1" customWidth="1"/>
    <col min="1439" max="1439" width="9.77734375" bestFit="1" customWidth="1"/>
    <col min="1440" max="1440" width="7.44140625" bestFit="1" customWidth="1"/>
    <col min="1441" max="1441" width="8" bestFit="1" customWidth="1"/>
    <col min="1442" max="1442" width="5" bestFit="1" customWidth="1"/>
    <col min="1443" max="1443" width="11.109375" bestFit="1" customWidth="1"/>
    <col min="1444" max="1444" width="10.109375" bestFit="1" customWidth="1"/>
    <col min="1445" max="1445" width="7.88671875" bestFit="1" customWidth="1"/>
    <col min="1446" max="1446" width="9" bestFit="1" customWidth="1"/>
    <col min="1447" max="1447" width="6.33203125" bestFit="1" customWidth="1"/>
    <col min="1448" max="1448" width="10" bestFit="1" customWidth="1"/>
    <col min="1449" max="1449" width="8" bestFit="1" customWidth="1"/>
    <col min="1450" max="1450" width="8.5546875" bestFit="1" customWidth="1"/>
    <col min="1451" max="1451" width="6.77734375" bestFit="1" customWidth="1"/>
    <col min="1452" max="1452" width="8.77734375" bestFit="1" customWidth="1"/>
    <col min="1453" max="1453" width="12.5546875" bestFit="1" customWidth="1"/>
    <col min="1454" max="1454" width="9.77734375" bestFit="1" customWidth="1"/>
    <col min="1455" max="1455" width="13.6640625" bestFit="1" customWidth="1"/>
    <col min="1456" max="1456" width="9.109375" bestFit="1" customWidth="1"/>
    <col min="1457" max="1457" width="12.5546875" bestFit="1" customWidth="1"/>
    <col min="1458" max="1458" width="10.33203125" bestFit="1" customWidth="1"/>
    <col min="1459" max="1459" width="10.77734375" bestFit="1" customWidth="1"/>
    <col min="1460" max="1460" width="8.109375" bestFit="1" customWidth="1"/>
    <col min="1461" max="1461" width="14.21875" bestFit="1" customWidth="1"/>
    <col min="1462" max="1462" width="9.5546875" bestFit="1" customWidth="1"/>
    <col min="1463" max="1463" width="9.88671875" bestFit="1" customWidth="1"/>
    <col min="1464" max="1464" width="11" bestFit="1" customWidth="1"/>
    <col min="1465" max="1465" width="8.6640625" bestFit="1" customWidth="1"/>
    <col min="1466" max="1466" width="7.88671875" bestFit="1" customWidth="1"/>
    <col min="1467" max="1467" width="7.77734375" bestFit="1" customWidth="1"/>
    <col min="1468" max="1468" width="8.6640625" bestFit="1" customWidth="1"/>
    <col min="1469" max="1469" width="9" bestFit="1" customWidth="1"/>
    <col min="1470" max="1470" width="9.6640625" bestFit="1" customWidth="1"/>
    <col min="1471" max="1471" width="7.21875" bestFit="1" customWidth="1"/>
    <col min="1472" max="1472" width="7.88671875" bestFit="1" customWidth="1"/>
    <col min="1473" max="1473" width="12.6640625" bestFit="1" customWidth="1"/>
    <col min="1474" max="1474" width="10.5546875" bestFit="1" customWidth="1"/>
    <col min="1475" max="1475" width="9.88671875" bestFit="1" customWidth="1"/>
    <col min="1476" max="1476" width="8.109375" bestFit="1" customWidth="1"/>
    <col min="1477" max="1477" width="10.109375" bestFit="1" customWidth="1"/>
    <col min="1478" max="1479" width="8.33203125" bestFit="1" customWidth="1"/>
    <col min="1480" max="1480" width="7.33203125" bestFit="1" customWidth="1"/>
    <col min="1481" max="1481" width="7" bestFit="1" customWidth="1"/>
    <col min="1482" max="1482" width="6" bestFit="1" customWidth="1"/>
    <col min="1483" max="1483" width="8.77734375" bestFit="1" customWidth="1"/>
    <col min="1484" max="1484" width="7" bestFit="1" customWidth="1"/>
    <col min="1485" max="1485" width="11.77734375" bestFit="1" customWidth="1"/>
    <col min="1486" max="1486" width="9.88671875" bestFit="1" customWidth="1"/>
    <col min="1487" max="1487" width="6.5546875" bestFit="1" customWidth="1"/>
    <col min="1488" max="1488" width="9.33203125" bestFit="1" customWidth="1"/>
    <col min="1489" max="1489" width="10.5546875" bestFit="1" customWidth="1"/>
    <col min="1490" max="1490" width="8.21875" bestFit="1" customWidth="1"/>
    <col min="1491" max="1491" width="9.21875" bestFit="1" customWidth="1"/>
    <col min="1492" max="1492" width="6.33203125" bestFit="1" customWidth="1"/>
    <col min="1493" max="1493" width="8.44140625" bestFit="1" customWidth="1"/>
    <col min="1494" max="1494" width="12" bestFit="1" customWidth="1"/>
    <col min="1495" max="1495" width="10.44140625" bestFit="1" customWidth="1"/>
    <col min="1496" max="1496" width="7.6640625" bestFit="1" customWidth="1"/>
    <col min="1497" max="1497" width="6.33203125" bestFit="1" customWidth="1"/>
    <col min="1498" max="1498" width="6.6640625" bestFit="1" customWidth="1"/>
    <col min="1499" max="1499" width="9.33203125" bestFit="1" customWidth="1"/>
    <col min="1500" max="1500" width="9" bestFit="1" customWidth="1"/>
    <col min="1501" max="1501" width="12" bestFit="1" customWidth="1"/>
    <col min="1502" max="1502" width="8" bestFit="1" customWidth="1"/>
    <col min="1503" max="1503" width="10.44140625" bestFit="1" customWidth="1"/>
    <col min="1504" max="1504" width="9.109375" bestFit="1" customWidth="1"/>
    <col min="1505" max="1505" width="12" bestFit="1" customWidth="1"/>
    <col min="1506" max="1506" width="7.21875" bestFit="1" customWidth="1"/>
    <col min="1507" max="1507" width="11" bestFit="1" customWidth="1"/>
    <col min="1508" max="1508" width="8.109375" bestFit="1" customWidth="1"/>
    <col min="1509" max="1509" width="7.6640625" bestFit="1" customWidth="1"/>
    <col min="1510" max="1510" width="6" bestFit="1" customWidth="1"/>
    <col min="1511" max="1511" width="7" bestFit="1" customWidth="1"/>
    <col min="1512" max="1513" width="8.44140625" bestFit="1" customWidth="1"/>
    <col min="1514" max="1514" width="10" bestFit="1" customWidth="1"/>
    <col min="1515" max="1515" width="12" bestFit="1" customWidth="1"/>
    <col min="1516" max="1516" width="11.21875" bestFit="1" customWidth="1"/>
    <col min="1517" max="1517" width="9.5546875" bestFit="1" customWidth="1"/>
    <col min="1518" max="1519" width="8.44140625" bestFit="1" customWidth="1"/>
    <col min="1520" max="1520" width="10.77734375" bestFit="1" customWidth="1"/>
    <col min="1521" max="1521" width="9" bestFit="1" customWidth="1"/>
    <col min="1522" max="1522" width="6.21875" bestFit="1" customWidth="1"/>
    <col min="1523" max="1523" width="7" bestFit="1" customWidth="1"/>
    <col min="1524" max="1524" width="9.5546875" bestFit="1" customWidth="1"/>
    <col min="1525" max="1525" width="8.33203125" bestFit="1" customWidth="1"/>
    <col min="1526" max="1526" width="12" bestFit="1" customWidth="1"/>
    <col min="1527" max="1527" width="8" bestFit="1" customWidth="1"/>
    <col min="1528" max="1528" width="8.109375" bestFit="1" customWidth="1"/>
    <col min="1529" max="1529" width="7" bestFit="1" customWidth="1"/>
    <col min="1530" max="1530" width="22" bestFit="1" customWidth="1"/>
    <col min="1531" max="1531" width="9.33203125" bestFit="1" customWidth="1"/>
    <col min="1532" max="1532" width="5.77734375" bestFit="1" customWidth="1"/>
    <col min="1533" max="1533" width="6" bestFit="1" customWidth="1"/>
    <col min="1534" max="1534" width="6.33203125" bestFit="1" customWidth="1"/>
    <col min="1535" max="1535" width="10.21875" bestFit="1" customWidth="1"/>
    <col min="1536" max="1536" width="6.77734375" bestFit="1" customWidth="1"/>
    <col min="1537" max="1537" width="7.44140625" bestFit="1" customWidth="1"/>
    <col min="1538" max="1538" width="7" bestFit="1" customWidth="1"/>
    <col min="1539" max="1539" width="10" bestFit="1" customWidth="1"/>
    <col min="1540" max="1540" width="9.44140625" bestFit="1" customWidth="1"/>
    <col min="1541" max="1541" width="7.77734375" bestFit="1" customWidth="1"/>
    <col min="1542" max="1542" width="12.21875" bestFit="1" customWidth="1"/>
    <col min="1543" max="1543" width="22.21875" bestFit="1" customWidth="1"/>
    <col min="1544" max="1544" width="8.33203125" bestFit="1" customWidth="1"/>
    <col min="1545" max="1545" width="11.21875" bestFit="1" customWidth="1"/>
    <col min="1546" max="1546" width="8" bestFit="1" customWidth="1"/>
    <col min="1547" max="1547" width="5.77734375" bestFit="1" customWidth="1"/>
    <col min="1548" max="1548" width="8.21875" bestFit="1" customWidth="1"/>
    <col min="1549" max="1549" width="11.6640625" bestFit="1" customWidth="1"/>
    <col min="1550" max="1550" width="10.21875" bestFit="1" customWidth="1"/>
    <col min="1551" max="1552" width="10" bestFit="1" customWidth="1"/>
    <col min="1553" max="1553" width="8" bestFit="1" customWidth="1"/>
    <col min="1554" max="1554" width="9.77734375" bestFit="1" customWidth="1"/>
    <col min="1555" max="1555" width="10.77734375" bestFit="1" customWidth="1"/>
    <col min="1556" max="1556" width="9.5546875" bestFit="1" customWidth="1"/>
    <col min="1558" max="1558" width="16.77734375" bestFit="1" customWidth="1"/>
    <col min="1559" max="1559" width="8.21875" bestFit="1" customWidth="1"/>
    <col min="1560" max="1560" width="9.33203125" bestFit="1" customWidth="1"/>
    <col min="1561" max="1561" width="9.21875" bestFit="1" customWidth="1"/>
    <col min="1562" max="1562" width="11.5546875" bestFit="1" customWidth="1"/>
    <col min="1563" max="1563" width="9" bestFit="1" customWidth="1"/>
    <col min="1564" max="1564" width="11.6640625" bestFit="1" customWidth="1"/>
    <col min="1565" max="1565" width="8.109375" bestFit="1" customWidth="1"/>
    <col min="1566" max="1566" width="9" bestFit="1" customWidth="1"/>
    <col min="1567" max="1567" width="7.6640625" bestFit="1" customWidth="1"/>
    <col min="1568" max="1568" width="11.77734375" bestFit="1" customWidth="1"/>
    <col min="1569" max="1569" width="7.6640625" bestFit="1" customWidth="1"/>
    <col min="1570" max="1570" width="9.6640625" bestFit="1" customWidth="1"/>
    <col min="1571" max="1571" width="7.21875" bestFit="1" customWidth="1"/>
    <col min="1572" max="1572" width="6.21875" bestFit="1" customWidth="1"/>
    <col min="1573" max="1573" width="7.44140625" bestFit="1" customWidth="1"/>
    <col min="1574" max="1574" width="12" bestFit="1" customWidth="1"/>
    <col min="1575" max="1575" width="6.44140625" bestFit="1" customWidth="1"/>
    <col min="1576" max="1576" width="6" bestFit="1" customWidth="1"/>
    <col min="1577" max="1577" width="12.109375" bestFit="1" customWidth="1"/>
    <col min="1578" max="1578" width="13.44140625" bestFit="1" customWidth="1"/>
    <col min="1579" max="1579" width="7.33203125" bestFit="1" customWidth="1"/>
    <col min="1580" max="1580" width="6.33203125" bestFit="1" customWidth="1"/>
    <col min="1581" max="1581" width="12" bestFit="1" customWidth="1"/>
    <col min="1582" max="1582" width="10.77734375" bestFit="1" customWidth="1"/>
    <col min="1583" max="1583" width="7.44140625" bestFit="1" customWidth="1"/>
    <col min="1584" max="1584" width="7.88671875" bestFit="1" customWidth="1"/>
    <col min="1585" max="1585" width="12" bestFit="1" customWidth="1"/>
    <col min="1586" max="1586" width="7.44140625" bestFit="1" customWidth="1"/>
    <col min="1587" max="1587" width="9.109375" bestFit="1" customWidth="1"/>
    <col min="1588" max="1588" width="8.77734375" bestFit="1" customWidth="1"/>
    <col min="1589" max="1589" width="6.6640625" bestFit="1" customWidth="1"/>
    <col min="1590" max="1590" width="12" bestFit="1" customWidth="1"/>
    <col min="1591" max="1591" width="9.21875" bestFit="1" customWidth="1"/>
    <col min="1592" max="1592" width="6.33203125" bestFit="1" customWidth="1"/>
    <col min="1593" max="1593" width="6" bestFit="1" customWidth="1"/>
    <col min="1594" max="1594" width="8.33203125" bestFit="1" customWidth="1"/>
    <col min="1595" max="1595" width="9" bestFit="1" customWidth="1"/>
    <col min="1596" max="1596" width="8.109375" bestFit="1" customWidth="1"/>
    <col min="1597" max="1597" width="10" bestFit="1" customWidth="1"/>
    <col min="1598" max="1598" width="10.44140625" bestFit="1" customWidth="1"/>
    <col min="1599" max="1599" width="12" bestFit="1" customWidth="1"/>
    <col min="1600" max="1600" width="5.109375" bestFit="1" customWidth="1"/>
    <col min="1601" max="1601" width="9" bestFit="1" customWidth="1"/>
    <col min="1602" max="1602" width="12" bestFit="1" customWidth="1"/>
    <col min="1603" max="1603" width="9" bestFit="1" customWidth="1"/>
    <col min="1604" max="1604" width="8" bestFit="1" customWidth="1"/>
    <col min="1605" max="1605" width="9.21875" bestFit="1" customWidth="1"/>
    <col min="1606" max="1606" width="6" bestFit="1" customWidth="1"/>
    <col min="1607" max="1607" width="12.109375" bestFit="1" customWidth="1"/>
    <col min="1608" max="1608" width="12" bestFit="1" customWidth="1"/>
    <col min="1609" max="1609" width="6.109375" bestFit="1" customWidth="1"/>
    <col min="1610" max="1610" width="6.44140625" bestFit="1" customWidth="1"/>
    <col min="1611" max="1611" width="9.44140625" bestFit="1" customWidth="1"/>
    <col min="1612" max="1612" width="6" bestFit="1" customWidth="1"/>
    <col min="1613" max="1613" width="11.21875" bestFit="1" customWidth="1"/>
    <col min="1614" max="1614" width="10.77734375" bestFit="1" customWidth="1"/>
    <col min="1615" max="1615" width="5.21875" bestFit="1" customWidth="1"/>
    <col min="1616" max="1616" width="7.5546875" bestFit="1" customWidth="1"/>
    <col min="1617" max="1617" width="10.88671875" bestFit="1" customWidth="1"/>
    <col min="1618" max="1618" width="6.21875" bestFit="1" customWidth="1"/>
    <col min="1620" max="1620" width="9" bestFit="1" customWidth="1"/>
    <col min="1621" max="1621" width="11.21875" bestFit="1" customWidth="1"/>
    <col min="1622" max="1622" width="10" bestFit="1" customWidth="1"/>
    <col min="1623" max="1624" width="6" bestFit="1" customWidth="1"/>
    <col min="1625" max="1625" width="10.44140625" bestFit="1" customWidth="1"/>
    <col min="1626" max="1626" width="6" bestFit="1" customWidth="1"/>
    <col min="1627" max="1627" width="8" bestFit="1" customWidth="1"/>
    <col min="1628" max="1628" width="6" bestFit="1" customWidth="1"/>
    <col min="1629" max="1629" width="7.33203125" bestFit="1" customWidth="1"/>
    <col min="1630" max="1630" width="12" bestFit="1" customWidth="1"/>
    <col min="1631" max="1631" width="8.21875" bestFit="1" customWidth="1"/>
    <col min="1632" max="1632" width="7.5546875" bestFit="1" customWidth="1"/>
    <col min="1633" max="1633" width="6.21875" bestFit="1" customWidth="1"/>
    <col min="1634" max="1634" width="6" bestFit="1" customWidth="1"/>
    <col min="1635" max="1635" width="6.6640625" bestFit="1" customWidth="1"/>
    <col min="1636" max="1636" width="10.33203125" bestFit="1" customWidth="1"/>
    <col min="1637" max="1637" width="6.33203125" bestFit="1" customWidth="1"/>
    <col min="1638" max="1638" width="6" bestFit="1" customWidth="1"/>
    <col min="1639" max="1639" width="12" bestFit="1" customWidth="1"/>
    <col min="1640" max="1640" width="6" bestFit="1" customWidth="1"/>
    <col min="1641" max="1641" width="6.44140625" bestFit="1" customWidth="1"/>
    <col min="1642" max="1642" width="10.44140625" bestFit="1" customWidth="1"/>
    <col min="1643" max="1643" width="12" bestFit="1" customWidth="1"/>
    <col min="1644" max="1644" width="12.5546875" bestFit="1" customWidth="1"/>
    <col min="1645" max="1645" width="8.109375" bestFit="1" customWidth="1"/>
    <col min="1646" max="1646" width="6" bestFit="1" customWidth="1"/>
    <col min="1647" max="1647" width="9.21875" bestFit="1" customWidth="1"/>
    <col min="1648" max="1648" width="7.21875" bestFit="1" customWidth="1"/>
    <col min="1649" max="1649" width="8" bestFit="1" customWidth="1"/>
    <col min="1650" max="1650" width="6.6640625" bestFit="1" customWidth="1"/>
    <col min="1651" max="1651" width="10.6640625" bestFit="1" customWidth="1"/>
    <col min="1652" max="1652" width="8" bestFit="1" customWidth="1"/>
    <col min="1653" max="1653" width="10.44140625" bestFit="1" customWidth="1"/>
    <col min="1654" max="1654" width="6" bestFit="1" customWidth="1"/>
    <col min="1655" max="1655" width="12" bestFit="1" customWidth="1"/>
    <col min="1656" max="1656" width="7.109375" bestFit="1" customWidth="1"/>
    <col min="1657" max="1657" width="9.88671875" bestFit="1" customWidth="1"/>
    <col min="1658" max="1658" width="9.109375" bestFit="1" customWidth="1"/>
    <col min="1659" max="1659" width="6.44140625" bestFit="1" customWidth="1"/>
    <col min="1660" max="1660" width="5.44140625" bestFit="1" customWidth="1"/>
    <col min="1661" max="1661" width="7.5546875" bestFit="1" customWidth="1"/>
    <col min="1662" max="1662" width="8.21875" bestFit="1" customWidth="1"/>
    <col min="1663" max="1663" width="6.88671875" bestFit="1" customWidth="1"/>
    <col min="1664" max="1664" width="6.109375" bestFit="1" customWidth="1"/>
    <col min="1665" max="1665" width="5.21875" bestFit="1" customWidth="1"/>
    <col min="1666" max="1666" width="11.33203125" bestFit="1" customWidth="1"/>
    <col min="1667" max="1668" width="8" bestFit="1" customWidth="1"/>
    <col min="1669" max="1669" width="8.109375" bestFit="1" customWidth="1"/>
    <col min="1670" max="1670" width="5.44140625" bestFit="1" customWidth="1"/>
    <col min="1671" max="1671" width="11.88671875" bestFit="1" customWidth="1"/>
    <col min="1672" max="1672" width="7.77734375" bestFit="1" customWidth="1"/>
    <col min="1673" max="1673" width="6" bestFit="1" customWidth="1"/>
    <col min="1674" max="1674" width="7.44140625" bestFit="1" customWidth="1"/>
    <col min="1675" max="1675" width="8" bestFit="1" customWidth="1"/>
    <col min="1676" max="1676" width="5.33203125" bestFit="1" customWidth="1"/>
    <col min="1677" max="1677" width="6" bestFit="1" customWidth="1"/>
    <col min="1678" max="1678" width="9.109375" bestFit="1" customWidth="1"/>
    <col min="1679" max="1679" width="8.44140625" bestFit="1" customWidth="1"/>
    <col min="1680" max="1680" width="6.5546875" bestFit="1" customWidth="1"/>
    <col min="1681" max="1682" width="7" bestFit="1" customWidth="1"/>
    <col min="1683" max="1683" width="6.44140625" bestFit="1" customWidth="1"/>
    <col min="1684" max="1684" width="9.109375" bestFit="1" customWidth="1"/>
    <col min="1685" max="1685" width="6.21875" bestFit="1" customWidth="1"/>
    <col min="1686" max="1686" width="10.21875" bestFit="1" customWidth="1"/>
    <col min="1687" max="1687" width="10.6640625" bestFit="1" customWidth="1"/>
    <col min="1688" max="1688" width="7.33203125" bestFit="1" customWidth="1"/>
    <col min="1689" max="1689" width="6.44140625" bestFit="1" customWidth="1"/>
    <col min="1690" max="1690" width="9.109375" bestFit="1" customWidth="1"/>
    <col min="1691" max="1691" width="6" bestFit="1" customWidth="1"/>
    <col min="1692" max="1692" width="6.21875" bestFit="1" customWidth="1"/>
    <col min="1693" max="1693" width="6" bestFit="1" customWidth="1"/>
    <col min="1694" max="1694" width="6.44140625" bestFit="1" customWidth="1"/>
    <col min="1695" max="1695" width="7" bestFit="1" customWidth="1"/>
    <col min="1696" max="1696" width="8.21875" bestFit="1" customWidth="1"/>
    <col min="1697" max="1697" width="6.33203125" bestFit="1" customWidth="1"/>
    <col min="1698" max="1698" width="12" bestFit="1" customWidth="1"/>
    <col min="1699" max="1699" width="8" bestFit="1" customWidth="1"/>
    <col min="1700" max="1700" width="6.21875" bestFit="1" customWidth="1"/>
    <col min="1701" max="1701" width="6" bestFit="1" customWidth="1"/>
    <col min="1702" max="1702" width="7" bestFit="1" customWidth="1"/>
    <col min="1703" max="1703" width="6.77734375" bestFit="1" customWidth="1"/>
    <col min="1705" max="1705" width="18.44140625" bestFit="1" customWidth="1"/>
    <col min="1706" max="1706" width="8.21875" bestFit="1" customWidth="1"/>
    <col min="1707" max="1707" width="6.109375" bestFit="1" customWidth="1"/>
    <col min="1708" max="1708" width="9.21875" bestFit="1" customWidth="1"/>
    <col min="1709" max="1709" width="8.44140625" bestFit="1" customWidth="1"/>
    <col min="1710" max="1710" width="9.21875" bestFit="1" customWidth="1"/>
    <col min="1711" max="1711" width="6.109375" bestFit="1" customWidth="1"/>
    <col min="1712" max="1712" width="11.5546875" bestFit="1" customWidth="1"/>
    <col min="1713" max="1713" width="8" bestFit="1" customWidth="1"/>
    <col min="1714" max="1714" width="7.44140625" bestFit="1" customWidth="1"/>
    <col min="1715" max="1715" width="9.109375" bestFit="1" customWidth="1"/>
    <col min="1716" max="1716" width="9.6640625" bestFit="1" customWidth="1"/>
    <col min="1717" max="1717" width="6.77734375" bestFit="1" customWidth="1"/>
    <col min="1718" max="1718" width="7.5546875" bestFit="1" customWidth="1"/>
    <col min="1719" max="1719" width="7" bestFit="1" customWidth="1"/>
    <col min="1720" max="1720" width="6" bestFit="1" customWidth="1"/>
    <col min="1721" max="1721" width="6.33203125" bestFit="1" customWidth="1"/>
    <col min="1722" max="1722" width="16.5546875" bestFit="1" customWidth="1"/>
    <col min="1723" max="1723" width="7.109375" bestFit="1" customWidth="1"/>
    <col min="1724" max="1724" width="8" bestFit="1" customWidth="1"/>
    <col min="1725" max="1725" width="8.6640625" bestFit="1" customWidth="1"/>
    <col min="1726" max="1726" width="10.6640625" bestFit="1" customWidth="1"/>
    <col min="1727" max="1727" width="7.77734375" bestFit="1" customWidth="1"/>
    <col min="1728" max="1728" width="8.21875" bestFit="1" customWidth="1"/>
    <col min="1729" max="1729" width="10.88671875" bestFit="1" customWidth="1"/>
    <col min="1730" max="1730" width="8" bestFit="1" customWidth="1"/>
    <col min="1731" max="1731" width="7.77734375" bestFit="1" customWidth="1"/>
    <col min="1732" max="1732" width="6.33203125" bestFit="1" customWidth="1"/>
    <col min="1733" max="1733" width="12" bestFit="1" customWidth="1"/>
    <col min="1734" max="1734" width="10.88671875" bestFit="1" customWidth="1"/>
    <col min="1735" max="1735" width="7.77734375" bestFit="1" customWidth="1"/>
    <col min="1736" max="1736" width="6.44140625" bestFit="1" customWidth="1"/>
    <col min="1737" max="1737" width="8.109375" bestFit="1" customWidth="1"/>
    <col min="1738" max="1738" width="6.109375" bestFit="1" customWidth="1"/>
    <col min="1739" max="1739" width="8" bestFit="1" customWidth="1"/>
    <col min="1740" max="1740" width="6.88671875" bestFit="1" customWidth="1"/>
    <col min="1742" max="1742" width="7.88671875" bestFit="1" customWidth="1"/>
    <col min="1743" max="1744" width="6" bestFit="1" customWidth="1"/>
    <col min="1745" max="1745" width="12" bestFit="1" customWidth="1"/>
    <col min="1746" max="1746" width="7.5546875" bestFit="1" customWidth="1"/>
    <col min="1747" max="1747" width="8.21875" bestFit="1" customWidth="1"/>
    <col min="1748" max="1748" width="6.5546875" bestFit="1" customWidth="1"/>
    <col min="1749" max="1749" width="7.5546875" bestFit="1" customWidth="1"/>
    <col min="1750" max="1750" width="9.109375" bestFit="1" customWidth="1"/>
    <col min="1751" max="1751" width="9.33203125" bestFit="1" customWidth="1"/>
    <col min="1752" max="1752" width="12" bestFit="1" customWidth="1"/>
    <col min="1753" max="1753" width="7.77734375" bestFit="1" customWidth="1"/>
    <col min="1754" max="1754" width="7.5546875" bestFit="1" customWidth="1"/>
    <col min="1755" max="1755" width="10.5546875" bestFit="1" customWidth="1"/>
    <col min="1756" max="1756" width="8.21875" bestFit="1" customWidth="1"/>
    <col min="1757" max="1757" width="9.6640625" bestFit="1" customWidth="1"/>
    <col min="1758" max="1758" width="9.5546875" bestFit="1" customWidth="1"/>
    <col min="1759" max="1759" width="8.77734375" bestFit="1" customWidth="1"/>
    <col min="1760" max="1760" width="9.21875" bestFit="1" customWidth="1"/>
    <col min="1761" max="1761" width="9" bestFit="1" customWidth="1"/>
    <col min="1762" max="1762" width="15" bestFit="1" customWidth="1"/>
    <col min="1763" max="1763" width="8.109375" bestFit="1" customWidth="1"/>
    <col min="1764" max="1765" width="7" bestFit="1" customWidth="1"/>
    <col min="1766" max="1766" width="8" bestFit="1" customWidth="1"/>
    <col min="1767" max="1767" width="7" bestFit="1" customWidth="1"/>
    <col min="1768" max="1768" width="8" bestFit="1" customWidth="1"/>
    <col min="1769" max="1769" width="15.77734375" bestFit="1" customWidth="1"/>
    <col min="1770" max="1770" width="11.21875" bestFit="1" customWidth="1"/>
    <col min="1771" max="1771" width="13.33203125" bestFit="1" customWidth="1"/>
    <col min="1772" max="1772" width="11.44140625" bestFit="1" customWidth="1"/>
    <col min="1773" max="1773" width="13.33203125" bestFit="1" customWidth="1"/>
    <col min="1774" max="1774" width="7.21875" bestFit="1" customWidth="1"/>
    <col min="1775" max="1775" width="6.77734375" bestFit="1" customWidth="1"/>
    <col min="1776" max="1776" width="7.88671875" bestFit="1" customWidth="1"/>
    <col min="1777" max="1777" width="8" bestFit="1" customWidth="1"/>
    <col min="1778" max="1778" width="9" bestFit="1" customWidth="1"/>
    <col min="1779" max="1779" width="10" bestFit="1" customWidth="1"/>
    <col min="1780" max="1781" width="8" bestFit="1" customWidth="1"/>
    <col min="1782" max="1782" width="9.88671875" bestFit="1" customWidth="1"/>
    <col min="1783" max="1783" width="9.44140625" bestFit="1" customWidth="1"/>
    <col min="1784" max="1784" width="8.6640625" bestFit="1" customWidth="1"/>
    <col min="1785" max="1785" width="7.33203125" bestFit="1" customWidth="1"/>
    <col min="1786" max="1786" width="8.5546875" bestFit="1" customWidth="1"/>
    <col min="1787" max="1787" width="7.21875" bestFit="1" customWidth="1"/>
    <col min="1788" max="1788" width="8" bestFit="1" customWidth="1"/>
    <col min="1789" max="1789" width="9.44140625" bestFit="1" customWidth="1"/>
    <col min="1790" max="1790" width="9.109375" bestFit="1" customWidth="1"/>
    <col min="1791" max="1791" width="7" bestFit="1" customWidth="1"/>
    <col min="1792" max="1792" width="8" bestFit="1" customWidth="1"/>
    <col min="1793" max="1793" width="6.33203125" bestFit="1" customWidth="1"/>
    <col min="1794" max="1794" width="9.21875" bestFit="1" customWidth="1"/>
    <col min="1795" max="1795" width="7" bestFit="1" customWidth="1"/>
    <col min="1796" max="1796" width="7.21875" bestFit="1" customWidth="1"/>
    <col min="1797" max="1797" width="8.44140625" bestFit="1" customWidth="1"/>
    <col min="1798" max="1798" width="12.109375" bestFit="1" customWidth="1"/>
    <col min="1799" max="1799" width="15.88671875" bestFit="1" customWidth="1"/>
    <col min="1800" max="1800" width="12" bestFit="1" customWidth="1"/>
    <col min="1801" max="1801" width="9" bestFit="1" customWidth="1"/>
    <col min="1802" max="1802" width="14.21875" bestFit="1" customWidth="1"/>
    <col min="1803" max="1803" width="9" bestFit="1" customWidth="1"/>
    <col min="1804" max="1804" width="7.88671875" bestFit="1" customWidth="1"/>
    <col min="1805" max="1805" width="7.44140625" bestFit="1" customWidth="1"/>
    <col min="1806" max="1806" width="6" bestFit="1" customWidth="1"/>
    <col min="1807" max="1807" width="12" bestFit="1" customWidth="1"/>
    <col min="1808" max="1808" width="10.6640625" bestFit="1" customWidth="1"/>
    <col min="1809" max="1809" width="7.21875" bestFit="1" customWidth="1"/>
    <col min="1810" max="1810" width="8" bestFit="1" customWidth="1"/>
    <col min="1811" max="1811" width="5" bestFit="1" customWidth="1"/>
    <col min="1812" max="1812" width="8" bestFit="1" customWidth="1"/>
    <col min="1813" max="1813" width="5.77734375" bestFit="1" customWidth="1"/>
    <col min="1814" max="1814" width="9" bestFit="1" customWidth="1"/>
    <col min="1815" max="1815" width="9.44140625" bestFit="1" customWidth="1"/>
    <col min="1816" max="1816" width="9.109375" bestFit="1" customWidth="1"/>
    <col min="1817" max="1817" width="8.5546875" bestFit="1" customWidth="1"/>
    <col min="1818" max="1818" width="6.6640625" bestFit="1" customWidth="1"/>
    <col min="1819" max="1819" width="8.6640625" bestFit="1" customWidth="1"/>
    <col min="1820" max="1820" width="9.88671875" bestFit="1" customWidth="1"/>
    <col min="1821" max="1821" width="9.5546875" bestFit="1" customWidth="1"/>
    <col min="1822" max="1822" width="12" bestFit="1" customWidth="1"/>
    <col min="1823" max="1823" width="11.109375" bestFit="1" customWidth="1"/>
    <col min="1824" max="1824" width="12" bestFit="1" customWidth="1"/>
    <col min="1825" max="1825" width="8.33203125" bestFit="1" customWidth="1"/>
    <col min="1826" max="1826" width="10" bestFit="1" customWidth="1"/>
    <col min="1827" max="1827" width="12" bestFit="1" customWidth="1"/>
    <col min="1828" max="1828" width="6.21875" bestFit="1" customWidth="1"/>
    <col min="1829" max="1829" width="6.6640625" bestFit="1" customWidth="1"/>
    <col min="1830" max="1830" width="7.21875" bestFit="1" customWidth="1"/>
    <col min="1831" max="1831" width="10.109375" bestFit="1" customWidth="1"/>
    <col min="1832" max="1832" width="9.5546875" bestFit="1" customWidth="1"/>
    <col min="1833" max="1833" width="7.33203125" bestFit="1" customWidth="1"/>
    <col min="1834" max="1834" width="6.88671875" bestFit="1" customWidth="1"/>
    <col min="1835" max="1835" width="7.6640625" bestFit="1" customWidth="1"/>
    <col min="1836" max="1836" width="6" bestFit="1" customWidth="1"/>
    <col min="1837" max="1837" width="7.5546875" bestFit="1" customWidth="1"/>
    <col min="1838" max="1839" width="6" bestFit="1" customWidth="1"/>
    <col min="1840" max="1840" width="14.5546875" bestFit="1" customWidth="1"/>
    <col min="1841" max="1841" width="11" bestFit="1" customWidth="1"/>
    <col min="1842" max="1842" width="7.6640625" bestFit="1" customWidth="1"/>
    <col min="1843" max="1843" width="7" bestFit="1" customWidth="1"/>
    <col min="1844" max="1844" width="10" bestFit="1" customWidth="1"/>
    <col min="1845" max="1846" width="6" bestFit="1" customWidth="1"/>
    <col min="1847" max="1847" width="17.88671875" bestFit="1" customWidth="1"/>
    <col min="1848" max="1848" width="7" bestFit="1" customWidth="1"/>
    <col min="1849" max="1849" width="6.77734375" bestFit="1" customWidth="1"/>
    <col min="1850" max="1850" width="6.44140625" bestFit="1" customWidth="1"/>
    <col min="1851" max="1851" width="7.6640625" bestFit="1" customWidth="1"/>
    <col min="1852" max="1852" width="12" bestFit="1" customWidth="1"/>
  </cols>
  <sheetData>
    <row r="1" spans="1:2" x14ac:dyDescent="0.3">
      <c r="A1" s="7" t="s">
        <v>1920</v>
      </c>
      <c r="B1" t="s">
        <v>1922</v>
      </c>
    </row>
    <row r="2" spans="1:2" x14ac:dyDescent="0.3">
      <c r="A2" s="8" t="s">
        <v>21</v>
      </c>
      <c r="B2">
        <v>175210524</v>
      </c>
    </row>
    <row r="3" spans="1:2" x14ac:dyDescent="0.3">
      <c r="A3" s="8" t="s">
        <v>58</v>
      </c>
      <c r="B3">
        <v>101434107</v>
      </c>
    </row>
    <row r="4" spans="1:2" x14ac:dyDescent="0.3">
      <c r="A4" s="8" t="s">
        <v>1921</v>
      </c>
      <c r="B4">
        <v>276644631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2E85C-35CA-4842-B21B-3745F343B880}">
  <dimension ref="A3:C20"/>
  <sheetViews>
    <sheetView workbookViewId="0">
      <selection activeCell="A3" sqref="A3"/>
    </sheetView>
  </sheetViews>
  <sheetFormatPr defaultRowHeight="14.4" x14ac:dyDescent="0.3"/>
  <cols>
    <col min="1" max="1" width="16.21875" bestFit="1" customWidth="1"/>
    <col min="2" max="2" width="35.44140625" bestFit="1" customWidth="1"/>
    <col min="3" max="3" width="16.21875" bestFit="1" customWidth="1"/>
    <col min="4" max="5" width="4" bestFit="1" customWidth="1"/>
    <col min="6" max="6" width="3" bestFit="1" customWidth="1"/>
    <col min="7" max="11" width="4" bestFit="1" customWidth="1"/>
  </cols>
  <sheetData>
    <row r="3" spans="1:3" x14ac:dyDescent="0.3">
      <c r="A3" s="7" t="s">
        <v>3</v>
      </c>
      <c r="B3" s="7" t="s">
        <v>4</v>
      </c>
      <c r="C3" t="s">
        <v>1928</v>
      </c>
    </row>
    <row r="4" spans="1:3" x14ac:dyDescent="0.3">
      <c r="A4" t="s">
        <v>21</v>
      </c>
      <c r="B4">
        <v>1</v>
      </c>
      <c r="C4">
        <v>346</v>
      </c>
    </row>
    <row r="5" spans="1:3" x14ac:dyDescent="0.3">
      <c r="A5" t="s">
        <v>21</v>
      </c>
      <c r="B5">
        <v>2</v>
      </c>
      <c r="C5">
        <v>328</v>
      </c>
    </row>
    <row r="6" spans="1:3" x14ac:dyDescent="0.3">
      <c r="A6" t="s">
        <v>21</v>
      </c>
      <c r="B6">
        <v>3</v>
      </c>
      <c r="C6">
        <v>335</v>
      </c>
    </row>
    <row r="7" spans="1:3" x14ac:dyDescent="0.3">
      <c r="A7" t="s">
        <v>21</v>
      </c>
      <c r="B7">
        <v>4</v>
      </c>
      <c r="C7">
        <v>201</v>
      </c>
    </row>
    <row r="8" spans="1:3" x14ac:dyDescent="0.3">
      <c r="A8" t="s">
        <v>21</v>
      </c>
      <c r="B8">
        <v>5</v>
      </c>
      <c r="C8">
        <v>90</v>
      </c>
    </row>
    <row r="9" spans="1:3" x14ac:dyDescent="0.3">
      <c r="A9" t="s">
        <v>21</v>
      </c>
      <c r="B9">
        <v>6</v>
      </c>
      <c r="C9">
        <v>588</v>
      </c>
    </row>
    <row r="10" spans="1:3" x14ac:dyDescent="0.3">
      <c r="A10" t="s">
        <v>21</v>
      </c>
      <c r="B10">
        <v>7</v>
      </c>
      <c r="C10">
        <v>428</v>
      </c>
    </row>
    <row r="11" spans="1:3" x14ac:dyDescent="0.3">
      <c r="A11" t="s">
        <v>21</v>
      </c>
      <c r="B11">
        <v>8</v>
      </c>
      <c r="C11">
        <v>219</v>
      </c>
    </row>
    <row r="12" spans="1:3" x14ac:dyDescent="0.3">
      <c r="A12" t="s">
        <v>21</v>
      </c>
      <c r="B12">
        <v>9</v>
      </c>
      <c r="C12">
        <v>424</v>
      </c>
    </row>
    <row r="13" spans="1:3" x14ac:dyDescent="0.3">
      <c r="A13" t="s">
        <v>58</v>
      </c>
      <c r="B13">
        <v>1</v>
      </c>
      <c r="C13">
        <v>86</v>
      </c>
    </row>
    <row r="14" spans="1:3" x14ac:dyDescent="0.3">
      <c r="A14" t="s">
        <v>58</v>
      </c>
      <c r="B14">
        <v>2</v>
      </c>
      <c r="C14">
        <v>50</v>
      </c>
    </row>
    <row r="15" spans="1:3" x14ac:dyDescent="0.3">
      <c r="A15" t="s">
        <v>58</v>
      </c>
      <c r="B15">
        <v>3</v>
      </c>
      <c r="C15">
        <v>20</v>
      </c>
    </row>
    <row r="16" spans="1:3" x14ac:dyDescent="0.3">
      <c r="A16" t="s">
        <v>58</v>
      </c>
      <c r="B16">
        <v>4</v>
      </c>
      <c r="C16">
        <v>13</v>
      </c>
    </row>
    <row r="17" spans="1:3" x14ac:dyDescent="0.3">
      <c r="A17" t="s">
        <v>58</v>
      </c>
      <c r="B17">
        <v>5</v>
      </c>
      <c r="C17">
        <v>2</v>
      </c>
    </row>
    <row r="18" spans="1:3" x14ac:dyDescent="0.3">
      <c r="A18" t="s">
        <v>58</v>
      </c>
      <c r="B18">
        <v>6</v>
      </c>
      <c r="C18">
        <v>5</v>
      </c>
    </row>
    <row r="19" spans="1:3" x14ac:dyDescent="0.3">
      <c r="A19" t="s">
        <v>58</v>
      </c>
      <c r="B19">
        <v>7</v>
      </c>
      <c r="C19">
        <v>5</v>
      </c>
    </row>
    <row r="20" spans="1:3" x14ac:dyDescent="0.3">
      <c r="A20" t="s">
        <v>58</v>
      </c>
      <c r="B20">
        <v>8</v>
      </c>
      <c r="C20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F1A74-38BD-4071-A4B8-839397D7A453}">
  <dimension ref="A1:AA3142"/>
  <sheetViews>
    <sheetView workbookViewId="0">
      <selection activeCell="G23" sqref="G23"/>
    </sheetView>
  </sheetViews>
  <sheetFormatPr defaultRowHeight="14.4" x14ac:dyDescent="0.3"/>
  <cols>
    <col min="1" max="1" width="8.44140625" customWidth="1"/>
    <col min="2" max="2" width="22.6640625" customWidth="1"/>
    <col min="3" max="3" width="23.6640625" customWidth="1"/>
    <col min="4" max="4" width="15.109375" customWidth="1"/>
    <col min="5" max="5" width="32.33203125" style="9" customWidth="1"/>
    <col min="6" max="7" width="24" customWidth="1"/>
    <col min="8" max="8" width="24" style="9" customWidth="1"/>
    <col min="9" max="9" width="23" customWidth="1"/>
    <col min="10" max="10" width="19.44140625" customWidth="1"/>
    <col min="11" max="11" width="27.33203125" customWidth="1"/>
    <col min="12" max="12" width="18.21875" customWidth="1"/>
    <col min="13" max="13" width="23.33203125" customWidth="1"/>
    <col min="14" max="14" width="15.33203125" customWidth="1"/>
    <col min="15" max="15" width="22.21875" customWidth="1"/>
    <col min="16" max="16" width="19.44140625" customWidth="1"/>
    <col min="17" max="17" width="19.88671875" customWidth="1"/>
    <col min="18" max="18" width="19.88671875" bestFit="1" customWidth="1"/>
    <col min="19" max="19" width="32.88671875" bestFit="1" customWidth="1"/>
    <col min="20" max="20" width="25.88671875" customWidth="1"/>
    <col min="21" max="21" width="27.44140625" customWidth="1"/>
    <col min="25" max="26" width="10.109375" bestFit="1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s="9" t="s">
        <v>4</v>
      </c>
      <c r="F1" t="s">
        <v>5</v>
      </c>
      <c r="G1" t="s">
        <v>1926</v>
      </c>
      <c r="H1" s="9" t="s">
        <v>1927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1929</v>
      </c>
      <c r="U1" t="s">
        <v>17</v>
      </c>
      <c r="V1" t="s">
        <v>18</v>
      </c>
      <c r="Y1" t="s">
        <v>1923</v>
      </c>
      <c r="Z1" t="s">
        <v>1924</v>
      </c>
      <c r="AA1" t="s">
        <v>1925</v>
      </c>
    </row>
    <row r="2" spans="1:27" x14ac:dyDescent="0.3">
      <c r="A2">
        <v>1</v>
      </c>
      <c r="B2" t="s">
        <v>19</v>
      </c>
      <c r="C2" t="s">
        <v>20</v>
      </c>
      <c r="D2" t="s">
        <v>21</v>
      </c>
      <c r="E2" s="9">
        <v>2</v>
      </c>
      <c r="F2">
        <v>55601</v>
      </c>
      <c r="G2">
        <f>LOG(Table1[[#This Row],[Population Estimate 2018]])</f>
        <v>4.7450826025636479</v>
      </c>
      <c r="H2" s="10" t="str">
        <f>IF(G2&lt;4,"1",IF(G2&lt;5,"2",IF(G2&lt;6,"3",IF(G2&lt;7,"4","5"))))</f>
        <v>2</v>
      </c>
      <c r="I2">
        <v>8653</v>
      </c>
      <c r="J2" s="1">
        <v>0.16</v>
      </c>
      <c r="K2">
        <v>46948</v>
      </c>
      <c r="L2" s="1">
        <v>0.84</v>
      </c>
      <c r="M2">
        <v>5746</v>
      </c>
      <c r="N2" s="1">
        <v>0.1</v>
      </c>
      <c r="O2">
        <v>7587</v>
      </c>
      <c r="P2" s="1">
        <v>0.14000000000000001</v>
      </c>
      <c r="Q2">
        <v>59338</v>
      </c>
      <c r="R2">
        <v>50</v>
      </c>
      <c r="S2">
        <f>(Table1[[#This Row],[Hospital Beds 2018]]/Table1[[#This Row],[Population Estimate 2018]])*1000</f>
        <v>0.89926440171939348</v>
      </c>
      <c r="T2">
        <f>LOG10(Table1[[#This Row],[Hospital Beds 2018]] +1)</f>
        <v>1.7075701760979363</v>
      </c>
      <c r="U2">
        <v>49112</v>
      </c>
      <c r="V2" s="1">
        <v>0.88</v>
      </c>
    </row>
    <row r="3" spans="1:27" x14ac:dyDescent="0.3">
      <c r="A3">
        <v>2</v>
      </c>
      <c r="B3" t="s">
        <v>19</v>
      </c>
      <c r="C3" t="s">
        <v>22</v>
      </c>
      <c r="D3" t="s">
        <v>21</v>
      </c>
      <c r="E3" s="9">
        <v>3</v>
      </c>
      <c r="F3">
        <v>218022</v>
      </c>
      <c r="G3">
        <f>LOG(Table1[[#This Row],[Population Estimate 2018]])</f>
        <v>5.3385003192767497</v>
      </c>
      <c r="H3" s="10" t="str">
        <f t="shared" ref="H3:H66" si="0">IF(G3&lt;4,"1",IF(G3&lt;5,"2",IF(G3&lt;6,"3",IF(G3&lt;7,"4","5"))))</f>
        <v>3</v>
      </c>
      <c r="I3">
        <v>44571</v>
      </c>
      <c r="J3" s="1">
        <v>0.2</v>
      </c>
      <c r="K3">
        <v>173451</v>
      </c>
      <c r="L3" s="1">
        <v>0.8</v>
      </c>
      <c r="M3">
        <v>19614</v>
      </c>
      <c r="N3" s="1">
        <v>0.09</v>
      </c>
      <c r="O3">
        <v>21069</v>
      </c>
      <c r="P3" s="1">
        <v>0.1</v>
      </c>
      <c r="Q3">
        <v>57588</v>
      </c>
      <c r="R3">
        <v>348</v>
      </c>
      <c r="S3">
        <f>(Table1[[#This Row],[Hospital Beds 2018]]/Table1[[#This Row],[Population Estimate 2018]])*1000</f>
        <v>1.5961691939345573</v>
      </c>
      <c r="T3">
        <f>LOG10(Table1[[#This Row],[Hospital Beds 2018]] +1)</f>
        <v>2.5428254269591797</v>
      </c>
      <c r="U3">
        <v>179415</v>
      </c>
      <c r="V3" s="1">
        <v>0.82</v>
      </c>
    </row>
    <row r="4" spans="1:27" x14ac:dyDescent="0.3">
      <c r="A4">
        <v>3</v>
      </c>
      <c r="B4" t="s">
        <v>19</v>
      </c>
      <c r="C4" t="s">
        <v>23</v>
      </c>
      <c r="D4" t="s">
        <v>21</v>
      </c>
      <c r="E4" s="9">
        <v>6</v>
      </c>
      <c r="F4">
        <v>24881</v>
      </c>
      <c r="G4">
        <f>LOG(Table1[[#This Row],[Population Estimate 2018]])</f>
        <v>4.3958678312339883</v>
      </c>
      <c r="H4" s="10" t="str">
        <f t="shared" si="0"/>
        <v>2</v>
      </c>
      <c r="I4">
        <v>4832</v>
      </c>
      <c r="J4" s="1">
        <v>0.19</v>
      </c>
      <c r="K4">
        <v>20049</v>
      </c>
      <c r="L4" s="1">
        <v>0.81</v>
      </c>
      <c r="M4">
        <v>1875</v>
      </c>
      <c r="N4" s="1">
        <v>0.08</v>
      </c>
      <c r="O4">
        <v>6788</v>
      </c>
      <c r="P4" s="1">
        <v>0.27</v>
      </c>
      <c r="Q4">
        <v>34382</v>
      </c>
      <c r="R4">
        <v>47</v>
      </c>
      <c r="S4">
        <f>(Table1[[#This Row],[Hospital Beds 2018]]/Table1[[#This Row],[Population Estimate 2018]])*1000</f>
        <v>1.8889916000160765</v>
      </c>
      <c r="T4">
        <f>LOG10(Table1[[#This Row],[Hospital Beds 2018]] +1)</f>
        <v>1.6812412373755872</v>
      </c>
      <c r="U4">
        <v>18640</v>
      </c>
      <c r="V4" s="1">
        <v>0.75</v>
      </c>
    </row>
    <row r="5" spans="1:27" x14ac:dyDescent="0.3">
      <c r="A5">
        <v>4</v>
      </c>
      <c r="B5" t="s">
        <v>19</v>
      </c>
      <c r="C5" t="s">
        <v>24</v>
      </c>
      <c r="D5" t="s">
        <v>21</v>
      </c>
      <c r="E5" s="9">
        <v>1</v>
      </c>
      <c r="F5">
        <v>22400</v>
      </c>
      <c r="G5">
        <f>LOG(Table1[[#This Row],[Population Estimate 2018]])</f>
        <v>4.3502480183341632</v>
      </c>
      <c r="H5" s="10" t="str">
        <f t="shared" si="0"/>
        <v>2</v>
      </c>
      <c r="I5">
        <v>3690</v>
      </c>
      <c r="J5" s="1">
        <v>0.16</v>
      </c>
      <c r="K5">
        <v>18710</v>
      </c>
      <c r="L5" s="1">
        <v>0.84</v>
      </c>
      <c r="M5">
        <v>1283</v>
      </c>
      <c r="N5" s="1">
        <v>0.06</v>
      </c>
      <c r="O5">
        <v>4400</v>
      </c>
      <c r="P5" s="1">
        <v>0.2</v>
      </c>
      <c r="Q5">
        <v>46064</v>
      </c>
      <c r="R5">
        <v>180</v>
      </c>
      <c r="S5">
        <f>(Table1[[#This Row],[Hospital Beds 2018]]/Table1[[#This Row],[Population Estimate 2018]])*1000</f>
        <v>8.0357142857142847</v>
      </c>
      <c r="T5">
        <f>LOG10(Table1[[#This Row],[Hospital Beds 2018]] +1)</f>
        <v>2.2576785748691846</v>
      </c>
      <c r="U5">
        <v>18054</v>
      </c>
      <c r="V5" s="1">
        <v>0.81</v>
      </c>
    </row>
    <row r="6" spans="1:27" x14ac:dyDescent="0.3">
      <c r="A6">
        <v>5</v>
      </c>
      <c r="B6" t="s">
        <v>19</v>
      </c>
      <c r="C6" t="s">
        <v>25</v>
      </c>
      <c r="D6" t="s">
        <v>21</v>
      </c>
      <c r="E6" s="9">
        <v>1</v>
      </c>
      <c r="F6">
        <v>57840</v>
      </c>
      <c r="G6">
        <f>LOG(Table1[[#This Row],[Population Estimate 2018]])</f>
        <v>4.7622282842864747</v>
      </c>
      <c r="H6" s="10" t="str">
        <f t="shared" si="0"/>
        <v>2</v>
      </c>
      <c r="I6">
        <v>10548</v>
      </c>
      <c r="J6" s="1">
        <v>0.18</v>
      </c>
      <c r="K6">
        <v>47292</v>
      </c>
      <c r="L6" s="1">
        <v>0.82</v>
      </c>
      <c r="M6">
        <v>3758</v>
      </c>
      <c r="N6" s="1">
        <v>0.06</v>
      </c>
      <c r="O6">
        <v>7527</v>
      </c>
      <c r="P6" s="1">
        <v>0.13</v>
      </c>
      <c r="Q6">
        <v>50412</v>
      </c>
      <c r="R6">
        <v>25</v>
      </c>
      <c r="S6">
        <f>(Table1[[#This Row],[Hospital Beds 2018]]/Table1[[#This Row],[Population Estimate 2018]])*1000</f>
        <v>0.43222683264177036</v>
      </c>
      <c r="T6">
        <f>LOG10(Table1[[#This Row],[Hospital Beds 2018]] +1)</f>
        <v>1.414973347970818</v>
      </c>
      <c r="U6">
        <v>49729</v>
      </c>
      <c r="V6" s="1">
        <v>0.86</v>
      </c>
    </row>
    <row r="7" spans="1:27" x14ac:dyDescent="0.3">
      <c r="A7">
        <v>6</v>
      </c>
      <c r="B7" t="s">
        <v>19</v>
      </c>
      <c r="C7" t="s">
        <v>26</v>
      </c>
      <c r="D7" t="s">
        <v>21</v>
      </c>
      <c r="E7" s="9">
        <v>6</v>
      </c>
      <c r="F7">
        <v>10138</v>
      </c>
      <c r="G7">
        <f>LOG(Table1[[#This Row],[Population Estimate 2018]])</f>
        <v>4.0059522868873829</v>
      </c>
      <c r="H7" s="10" t="str">
        <f t="shared" si="0"/>
        <v>2</v>
      </c>
      <c r="I7">
        <v>1661</v>
      </c>
      <c r="J7" s="1">
        <v>0.16</v>
      </c>
      <c r="K7">
        <v>8477</v>
      </c>
      <c r="L7" s="1">
        <v>0.84</v>
      </c>
      <c r="M7">
        <v>429</v>
      </c>
      <c r="N7" s="1">
        <v>0.04</v>
      </c>
      <c r="O7">
        <v>3610</v>
      </c>
      <c r="P7" s="1">
        <v>0.36</v>
      </c>
      <c r="Q7">
        <v>29267</v>
      </c>
      <c r="R7">
        <v>54</v>
      </c>
      <c r="S7">
        <f>(Table1[[#This Row],[Hospital Beds 2018]]/Table1[[#This Row],[Population Estimate 2018]])*1000</f>
        <v>5.3264943775892686</v>
      </c>
      <c r="T7">
        <f>LOG10(Table1[[#This Row],[Hospital Beds 2018]] +1)</f>
        <v>1.7403626894942439</v>
      </c>
      <c r="U7">
        <v>7421</v>
      </c>
      <c r="V7" s="1">
        <v>0.73</v>
      </c>
    </row>
    <row r="8" spans="1:27" x14ac:dyDescent="0.3">
      <c r="A8">
        <v>7</v>
      </c>
      <c r="B8" t="s">
        <v>19</v>
      </c>
      <c r="C8" t="s">
        <v>27</v>
      </c>
      <c r="D8" t="s">
        <v>21</v>
      </c>
      <c r="E8" s="9">
        <v>6</v>
      </c>
      <c r="F8">
        <v>19680</v>
      </c>
      <c r="G8">
        <f>LOG(Table1[[#This Row],[Population Estimate 2018]])</f>
        <v>4.2940250940953231</v>
      </c>
      <c r="H8" s="10" t="str">
        <f t="shared" si="0"/>
        <v>2</v>
      </c>
      <c r="I8">
        <v>3995</v>
      </c>
      <c r="J8" s="1">
        <v>0.2</v>
      </c>
      <c r="K8">
        <v>15685</v>
      </c>
      <c r="L8" s="1">
        <v>0.8</v>
      </c>
      <c r="M8">
        <v>1440</v>
      </c>
      <c r="N8" s="1">
        <v>7.0000000000000007E-2</v>
      </c>
      <c r="O8">
        <v>4731</v>
      </c>
      <c r="P8" s="1">
        <v>0.24</v>
      </c>
      <c r="Q8">
        <v>37365</v>
      </c>
      <c r="R8">
        <v>61</v>
      </c>
      <c r="S8">
        <f>(Table1[[#This Row],[Hospital Beds 2018]]/Table1[[#This Row],[Population Estimate 2018]])*1000</f>
        <v>3.0995934959349594</v>
      </c>
      <c r="T8">
        <f>LOG10(Table1[[#This Row],[Hospital Beds 2018]] +1)</f>
        <v>1.7923916894982539</v>
      </c>
      <c r="U8">
        <v>16635</v>
      </c>
      <c r="V8" s="1">
        <v>0.85</v>
      </c>
    </row>
    <row r="9" spans="1:27" x14ac:dyDescent="0.3">
      <c r="A9">
        <v>8</v>
      </c>
      <c r="B9" t="s">
        <v>19</v>
      </c>
      <c r="C9" t="s">
        <v>28</v>
      </c>
      <c r="D9" t="s">
        <v>21</v>
      </c>
      <c r="E9" s="9">
        <v>3</v>
      </c>
      <c r="F9">
        <v>114277</v>
      </c>
      <c r="G9">
        <f>LOG(Table1[[#This Row],[Population Estimate 2018]])</f>
        <v>5.0579588307608701</v>
      </c>
      <c r="H9" s="10" t="str">
        <f t="shared" si="0"/>
        <v>3</v>
      </c>
      <c r="I9">
        <v>20247</v>
      </c>
      <c r="J9" s="1">
        <v>0.18</v>
      </c>
      <c r="K9">
        <v>94030</v>
      </c>
      <c r="L9" s="1">
        <v>0.82</v>
      </c>
      <c r="M9">
        <v>10000</v>
      </c>
      <c r="N9" s="1">
        <v>0.09</v>
      </c>
      <c r="O9">
        <v>21719</v>
      </c>
      <c r="P9" s="1">
        <v>0.19</v>
      </c>
      <c r="Q9">
        <v>45400</v>
      </c>
      <c r="R9">
        <v>286</v>
      </c>
      <c r="S9">
        <f>(Table1[[#This Row],[Hospital Beds 2018]]/Table1[[#This Row],[Population Estimate 2018]])*1000</f>
        <v>2.5026908301758009</v>
      </c>
      <c r="T9">
        <f>LOG10(Table1[[#This Row],[Hospital Beds 2018]] +1)</f>
        <v>2.4578818967339924</v>
      </c>
      <c r="U9">
        <v>98249</v>
      </c>
      <c r="V9" s="1">
        <v>0.86</v>
      </c>
    </row>
    <row r="10" spans="1:27" x14ac:dyDescent="0.3">
      <c r="A10">
        <v>9</v>
      </c>
      <c r="B10" t="s">
        <v>19</v>
      </c>
      <c r="C10" t="s">
        <v>29</v>
      </c>
      <c r="D10" t="s">
        <v>21</v>
      </c>
      <c r="E10" s="9">
        <v>6</v>
      </c>
      <c r="F10">
        <v>33615</v>
      </c>
      <c r="G10">
        <f>LOG(Table1[[#This Row],[Population Estimate 2018]])</f>
        <v>4.5265331155907429</v>
      </c>
      <c r="H10" s="10" t="str">
        <f t="shared" si="0"/>
        <v>2</v>
      </c>
      <c r="I10">
        <v>6562</v>
      </c>
      <c r="J10" s="1">
        <v>0.2</v>
      </c>
      <c r="K10">
        <v>27053</v>
      </c>
      <c r="L10" s="1">
        <v>0.8</v>
      </c>
      <c r="M10">
        <v>2371</v>
      </c>
      <c r="N10" s="1">
        <v>7.0000000000000007E-2</v>
      </c>
      <c r="O10">
        <v>6181</v>
      </c>
      <c r="P10" s="1">
        <v>0.18</v>
      </c>
      <c r="Q10">
        <v>39917</v>
      </c>
      <c r="R10">
        <v>0</v>
      </c>
      <c r="S10">
        <f>(Table1[[#This Row],[Hospital Beds 2018]]/Table1[[#This Row],[Population Estimate 2018]])*1000</f>
        <v>0</v>
      </c>
      <c r="T10">
        <f>LOG10(Table1[[#This Row],[Hospital Beds 2018]] +1)</f>
        <v>0</v>
      </c>
      <c r="U10">
        <v>28952</v>
      </c>
      <c r="V10" s="1">
        <v>0.86</v>
      </c>
    </row>
    <row r="11" spans="1:27" x14ac:dyDescent="0.3">
      <c r="A11">
        <v>10</v>
      </c>
      <c r="B11" t="s">
        <v>19</v>
      </c>
      <c r="C11" t="s">
        <v>30</v>
      </c>
      <c r="D11" t="s">
        <v>21</v>
      </c>
      <c r="E11" s="9">
        <v>6</v>
      </c>
      <c r="F11">
        <v>26032</v>
      </c>
      <c r="G11">
        <f>LOG(Table1[[#This Row],[Population Estimate 2018]])</f>
        <v>4.4155075355927833</v>
      </c>
      <c r="H11" s="10" t="str">
        <f t="shared" si="0"/>
        <v>2</v>
      </c>
      <c r="I11">
        <v>5980</v>
      </c>
      <c r="J11" s="1">
        <v>0.23</v>
      </c>
      <c r="K11">
        <v>20052</v>
      </c>
      <c r="L11" s="1">
        <v>0.77</v>
      </c>
      <c r="M11">
        <v>1982</v>
      </c>
      <c r="N11" s="1">
        <v>0.08</v>
      </c>
      <c r="O11">
        <v>4180</v>
      </c>
      <c r="P11" s="1">
        <v>0.16</v>
      </c>
      <c r="Q11">
        <v>42132</v>
      </c>
      <c r="R11">
        <v>45</v>
      </c>
      <c r="S11">
        <f>(Table1[[#This Row],[Hospital Beds 2018]]/Table1[[#This Row],[Population Estimate 2018]])*1000</f>
        <v>1.7286416717885678</v>
      </c>
      <c r="T11">
        <f>LOG10(Table1[[#This Row],[Hospital Beds 2018]] +1)</f>
        <v>1.6627578316815741</v>
      </c>
      <c r="U11">
        <v>21643</v>
      </c>
      <c r="V11" s="1">
        <v>0.83</v>
      </c>
    </row>
    <row r="12" spans="1:27" x14ac:dyDescent="0.3">
      <c r="A12">
        <v>11</v>
      </c>
      <c r="B12" t="s">
        <v>19</v>
      </c>
      <c r="C12" t="s">
        <v>31</v>
      </c>
      <c r="D12" t="s">
        <v>21</v>
      </c>
      <c r="E12" s="9">
        <v>1</v>
      </c>
      <c r="F12">
        <v>44153</v>
      </c>
      <c r="G12">
        <f>LOG(Table1[[#This Row],[Population Estimate 2018]])</f>
        <v>4.6449602172948365</v>
      </c>
      <c r="H12" s="10" t="str">
        <f t="shared" si="0"/>
        <v>2</v>
      </c>
      <c r="I12">
        <v>7411</v>
      </c>
      <c r="J12" s="1">
        <v>0.17</v>
      </c>
      <c r="K12">
        <v>36742</v>
      </c>
      <c r="L12" s="1">
        <v>0.83</v>
      </c>
      <c r="M12">
        <v>2857</v>
      </c>
      <c r="N12" s="1">
        <v>0.06</v>
      </c>
      <c r="O12">
        <v>7542</v>
      </c>
      <c r="P12" s="1">
        <v>0.17</v>
      </c>
      <c r="Q12">
        <v>47547</v>
      </c>
      <c r="R12">
        <v>36</v>
      </c>
      <c r="S12">
        <f>(Table1[[#This Row],[Hospital Beds 2018]]/Table1[[#This Row],[Population Estimate 2018]])*1000</f>
        <v>0.81534663556270237</v>
      </c>
      <c r="T12">
        <f>LOG10(Table1[[#This Row],[Hospital Beds 2018]] +1)</f>
        <v>1.568201724066995</v>
      </c>
      <c r="U12">
        <v>38555</v>
      </c>
      <c r="V12" s="1">
        <v>0.87</v>
      </c>
    </row>
    <row r="13" spans="1:27" x14ac:dyDescent="0.3">
      <c r="A13">
        <v>12</v>
      </c>
      <c r="B13" t="s">
        <v>19</v>
      </c>
      <c r="C13" t="s">
        <v>32</v>
      </c>
      <c r="D13" t="s">
        <v>21</v>
      </c>
      <c r="E13" s="9">
        <v>9</v>
      </c>
      <c r="F13">
        <v>12841</v>
      </c>
      <c r="G13">
        <f>LOG(Table1[[#This Row],[Population Estimate 2018]])</f>
        <v>4.1085988459735665</v>
      </c>
      <c r="H13" s="10" t="str">
        <f t="shared" si="0"/>
        <v>2</v>
      </c>
      <c r="I13">
        <v>2953</v>
      </c>
      <c r="J13" s="1">
        <v>0.23</v>
      </c>
      <c r="K13">
        <v>9888</v>
      </c>
      <c r="L13" s="1">
        <v>0.77</v>
      </c>
      <c r="M13">
        <v>791</v>
      </c>
      <c r="N13" s="1">
        <v>0.06</v>
      </c>
      <c r="O13">
        <v>2806</v>
      </c>
      <c r="P13" s="1">
        <v>0.22</v>
      </c>
      <c r="Q13">
        <v>39907</v>
      </c>
      <c r="R13">
        <v>25</v>
      </c>
      <c r="S13">
        <f>(Table1[[#This Row],[Hospital Beds 2018]]/Table1[[#This Row],[Population Estimate 2018]])*1000</f>
        <v>1.94688887158321</v>
      </c>
      <c r="T13">
        <f>LOG10(Table1[[#This Row],[Hospital Beds 2018]] +1)</f>
        <v>1.414973347970818</v>
      </c>
      <c r="U13">
        <v>10804</v>
      </c>
      <c r="V13" s="1">
        <v>0.84</v>
      </c>
    </row>
    <row r="14" spans="1:27" x14ac:dyDescent="0.3">
      <c r="A14">
        <v>13</v>
      </c>
      <c r="B14" t="s">
        <v>19</v>
      </c>
      <c r="C14" t="s">
        <v>33</v>
      </c>
      <c r="D14" t="s">
        <v>21</v>
      </c>
      <c r="E14" s="9">
        <v>7</v>
      </c>
      <c r="F14">
        <v>23920</v>
      </c>
      <c r="G14">
        <f>LOG(Table1[[#This Row],[Population Estimate 2018]])</f>
        <v>4.3787611753163729</v>
      </c>
      <c r="H14" s="10" t="str">
        <f t="shared" si="0"/>
        <v>2</v>
      </c>
      <c r="I14">
        <v>4753</v>
      </c>
      <c r="J14" s="1">
        <v>0.2</v>
      </c>
      <c r="K14">
        <v>19167</v>
      </c>
      <c r="L14" s="1">
        <v>0.8</v>
      </c>
      <c r="M14">
        <v>1487</v>
      </c>
      <c r="N14" s="1">
        <v>0.06</v>
      </c>
      <c r="O14">
        <v>5381</v>
      </c>
      <c r="P14" s="1">
        <v>0.22</v>
      </c>
      <c r="Q14">
        <v>40741</v>
      </c>
      <c r="R14">
        <v>60</v>
      </c>
      <c r="S14">
        <f>(Table1[[#This Row],[Hospital Beds 2018]]/Table1[[#This Row],[Population Estimate 2018]])*1000</f>
        <v>2.508361204013378</v>
      </c>
      <c r="T14">
        <f>LOG10(Table1[[#This Row],[Hospital Beds 2018]] +1)</f>
        <v>1.7853298350107671</v>
      </c>
      <c r="U14">
        <v>20569</v>
      </c>
      <c r="V14" s="1">
        <v>0.86</v>
      </c>
    </row>
    <row r="15" spans="1:27" x14ac:dyDescent="0.3">
      <c r="A15">
        <v>14</v>
      </c>
      <c r="B15" t="s">
        <v>19</v>
      </c>
      <c r="C15" t="s">
        <v>34</v>
      </c>
      <c r="D15" t="s">
        <v>21</v>
      </c>
      <c r="E15" s="9">
        <v>9</v>
      </c>
      <c r="F15">
        <v>13275</v>
      </c>
      <c r="G15">
        <f>LOG(Table1[[#This Row],[Population Estimate 2018]])</f>
        <v>4.1230345297535065</v>
      </c>
      <c r="H15" s="10" t="str">
        <f t="shared" si="0"/>
        <v>2</v>
      </c>
      <c r="I15">
        <v>2751</v>
      </c>
      <c r="J15" s="1">
        <v>0.21</v>
      </c>
      <c r="K15">
        <v>10524</v>
      </c>
      <c r="L15" s="1">
        <v>0.79</v>
      </c>
      <c r="M15">
        <v>973</v>
      </c>
      <c r="N15" s="1">
        <v>7.0000000000000007E-2</v>
      </c>
      <c r="O15">
        <v>2285</v>
      </c>
      <c r="P15" s="1">
        <v>0.17</v>
      </c>
      <c r="Q15">
        <v>39201</v>
      </c>
      <c r="R15">
        <v>129</v>
      </c>
      <c r="S15">
        <f>(Table1[[#This Row],[Hospital Beds 2018]]/Table1[[#This Row],[Population Estimate 2018]])*1000</f>
        <v>9.7175141242937855</v>
      </c>
      <c r="T15">
        <f>LOG10(Table1[[#This Row],[Hospital Beds 2018]] +1)</f>
        <v>2.1139433523068369</v>
      </c>
      <c r="U15">
        <v>11251</v>
      </c>
      <c r="V15" s="1">
        <v>0.85</v>
      </c>
    </row>
    <row r="16" spans="1:27" x14ac:dyDescent="0.3">
      <c r="A16">
        <v>15</v>
      </c>
      <c r="B16" t="s">
        <v>19</v>
      </c>
      <c r="C16" t="s">
        <v>35</v>
      </c>
      <c r="D16" t="s">
        <v>21</v>
      </c>
      <c r="E16" s="9">
        <v>8</v>
      </c>
      <c r="F16">
        <v>14987</v>
      </c>
      <c r="G16">
        <f>LOG(Table1[[#This Row],[Population Estimate 2018]])</f>
        <v>4.1757147073086953</v>
      </c>
      <c r="H16" s="10" t="str">
        <f t="shared" si="0"/>
        <v>2</v>
      </c>
      <c r="I16">
        <v>2915</v>
      </c>
      <c r="J16" s="1">
        <v>0.19</v>
      </c>
      <c r="K16">
        <v>12072</v>
      </c>
      <c r="L16" s="1">
        <v>0.81</v>
      </c>
      <c r="M16">
        <v>855</v>
      </c>
      <c r="N16" s="1">
        <v>0.06</v>
      </c>
      <c r="O16">
        <v>2356</v>
      </c>
      <c r="P16" s="1">
        <v>0.16</v>
      </c>
      <c r="Q16">
        <v>46495</v>
      </c>
      <c r="R16">
        <v>0</v>
      </c>
      <c r="S16">
        <f>(Table1[[#This Row],[Hospital Beds 2018]]/Table1[[#This Row],[Population Estimate 2018]])*1000</f>
        <v>0</v>
      </c>
      <c r="T16">
        <f>LOG10(Table1[[#This Row],[Hospital Beds 2018]] +1)</f>
        <v>0</v>
      </c>
      <c r="U16">
        <v>12693</v>
      </c>
      <c r="V16" s="1">
        <v>0.85</v>
      </c>
    </row>
    <row r="17" spans="1:22" x14ac:dyDescent="0.3">
      <c r="A17">
        <v>16</v>
      </c>
      <c r="B17" t="s">
        <v>19</v>
      </c>
      <c r="C17" t="s">
        <v>36</v>
      </c>
      <c r="D17" t="s">
        <v>21</v>
      </c>
      <c r="E17" s="9">
        <v>4</v>
      </c>
      <c r="F17">
        <v>51909</v>
      </c>
      <c r="G17">
        <f>LOG(Table1[[#This Row],[Population Estimate 2018]])</f>
        <v>4.7152426625011747</v>
      </c>
      <c r="H17" s="10" t="str">
        <f t="shared" si="0"/>
        <v>2</v>
      </c>
      <c r="I17">
        <v>8801</v>
      </c>
      <c r="J17" s="1">
        <v>0.17</v>
      </c>
      <c r="K17">
        <v>43108</v>
      </c>
      <c r="L17" s="1">
        <v>0.83</v>
      </c>
      <c r="M17">
        <v>6836</v>
      </c>
      <c r="N17" s="1">
        <v>0.13</v>
      </c>
      <c r="O17">
        <v>7053</v>
      </c>
      <c r="P17" s="1">
        <v>0.14000000000000001</v>
      </c>
      <c r="Q17">
        <v>55122</v>
      </c>
      <c r="R17">
        <v>99</v>
      </c>
      <c r="S17">
        <f>(Table1[[#This Row],[Hospital Beds 2018]]/Table1[[#This Row],[Population Estimate 2018]])*1000</f>
        <v>1.9071837253655435</v>
      </c>
      <c r="T17">
        <f>LOG10(Table1[[#This Row],[Hospital Beds 2018]] +1)</f>
        <v>2</v>
      </c>
      <c r="U17">
        <v>44854</v>
      </c>
      <c r="V17" s="1">
        <v>0.86</v>
      </c>
    </row>
    <row r="18" spans="1:22" x14ac:dyDescent="0.3">
      <c r="A18">
        <v>17</v>
      </c>
      <c r="B18" t="s">
        <v>19</v>
      </c>
      <c r="C18" t="s">
        <v>37</v>
      </c>
      <c r="D18" t="s">
        <v>21</v>
      </c>
      <c r="E18" s="9">
        <v>3</v>
      </c>
      <c r="F18">
        <v>54762</v>
      </c>
      <c r="G18">
        <f>LOG(Table1[[#This Row],[Population Estimate 2018]])</f>
        <v>4.7384793009137871</v>
      </c>
      <c r="H18" s="10" t="str">
        <f t="shared" si="0"/>
        <v>2</v>
      </c>
      <c r="I18">
        <v>10914</v>
      </c>
      <c r="J18" s="1">
        <v>0.2</v>
      </c>
      <c r="K18">
        <v>43848</v>
      </c>
      <c r="L18" s="1">
        <v>0.8</v>
      </c>
      <c r="M18">
        <v>3917</v>
      </c>
      <c r="N18" s="1">
        <v>7.0000000000000007E-2</v>
      </c>
      <c r="O18">
        <v>7459</v>
      </c>
      <c r="P18" s="1">
        <v>0.14000000000000001</v>
      </c>
      <c r="Q18">
        <v>49055</v>
      </c>
      <c r="R18">
        <v>280</v>
      </c>
      <c r="S18">
        <f>(Table1[[#This Row],[Hospital Beds 2018]]/Table1[[#This Row],[Population Estimate 2018]])*1000</f>
        <v>5.1130345860268065</v>
      </c>
      <c r="T18">
        <f>LOG10(Table1[[#This Row],[Hospital Beds 2018]] +1)</f>
        <v>2.4487063199050798</v>
      </c>
      <c r="U18">
        <v>46706</v>
      </c>
      <c r="V18" s="1">
        <v>0.85</v>
      </c>
    </row>
    <row r="19" spans="1:22" x14ac:dyDescent="0.3">
      <c r="A19">
        <v>18</v>
      </c>
      <c r="B19" t="s">
        <v>19</v>
      </c>
      <c r="C19" t="s">
        <v>38</v>
      </c>
      <c r="D19" t="s">
        <v>21</v>
      </c>
      <c r="E19" s="9">
        <v>7</v>
      </c>
      <c r="F19">
        <v>12277</v>
      </c>
      <c r="G19">
        <f>LOG(Table1[[#This Row],[Population Estimate 2018]])</f>
        <v>4.0890922558427194</v>
      </c>
      <c r="H19" s="10" t="str">
        <f t="shared" si="0"/>
        <v>2</v>
      </c>
      <c r="I19">
        <v>2762</v>
      </c>
      <c r="J19" s="1">
        <v>0.22</v>
      </c>
      <c r="K19">
        <v>9515</v>
      </c>
      <c r="L19" s="1">
        <v>0.78</v>
      </c>
      <c r="M19">
        <v>859</v>
      </c>
      <c r="N19" s="1">
        <v>7.0000000000000007E-2</v>
      </c>
      <c r="O19">
        <v>2979</v>
      </c>
      <c r="P19" s="1">
        <v>0.24</v>
      </c>
      <c r="Q19">
        <v>32613</v>
      </c>
      <c r="R19">
        <v>39</v>
      </c>
      <c r="S19">
        <f>(Table1[[#This Row],[Hospital Beds 2018]]/Table1[[#This Row],[Population Estimate 2018]])*1000</f>
        <v>3.1766718253645028</v>
      </c>
      <c r="T19">
        <f>LOG10(Table1[[#This Row],[Hospital Beds 2018]] +1)</f>
        <v>1.6020599913279623</v>
      </c>
      <c r="U19">
        <v>10340</v>
      </c>
      <c r="V19" s="1">
        <v>0.84</v>
      </c>
    </row>
    <row r="20" spans="1:22" x14ac:dyDescent="0.3">
      <c r="A20">
        <v>19</v>
      </c>
      <c r="B20" t="s">
        <v>19</v>
      </c>
      <c r="C20" t="s">
        <v>39</v>
      </c>
      <c r="D20" t="s">
        <v>21</v>
      </c>
      <c r="E20" s="9">
        <v>8</v>
      </c>
      <c r="F20">
        <v>10715</v>
      </c>
      <c r="G20">
        <f>LOG(Table1[[#This Row],[Population Estimate 2018]])</f>
        <v>4.0299921753778474</v>
      </c>
      <c r="H20" s="10" t="str">
        <f t="shared" si="0"/>
        <v>2</v>
      </c>
      <c r="I20">
        <v>2481</v>
      </c>
      <c r="J20" s="1">
        <v>0.23</v>
      </c>
      <c r="K20">
        <v>8234</v>
      </c>
      <c r="L20" s="1">
        <v>0.77</v>
      </c>
      <c r="M20">
        <v>884</v>
      </c>
      <c r="N20" s="1">
        <v>0.08</v>
      </c>
      <c r="O20">
        <v>1973</v>
      </c>
      <c r="P20" s="1">
        <v>0.18</v>
      </c>
      <c r="Q20">
        <v>42423</v>
      </c>
      <c r="R20">
        <v>0</v>
      </c>
      <c r="S20">
        <f>(Table1[[#This Row],[Hospital Beds 2018]]/Table1[[#This Row],[Population Estimate 2018]])*1000</f>
        <v>0</v>
      </c>
      <c r="T20">
        <f>LOG10(Table1[[#This Row],[Hospital Beds 2018]] +1)</f>
        <v>0</v>
      </c>
      <c r="U20">
        <v>8756</v>
      </c>
      <c r="V20" s="1">
        <v>0.82</v>
      </c>
    </row>
    <row r="21" spans="1:22" x14ac:dyDescent="0.3">
      <c r="A21">
        <v>20</v>
      </c>
      <c r="B21" t="s">
        <v>19</v>
      </c>
      <c r="C21" t="s">
        <v>40</v>
      </c>
      <c r="D21" t="s">
        <v>21</v>
      </c>
      <c r="E21" s="9">
        <v>6</v>
      </c>
      <c r="F21">
        <v>36986</v>
      </c>
      <c r="G21">
        <f>LOG(Table1[[#This Row],[Population Estimate 2018]])</f>
        <v>4.5680373653283359</v>
      </c>
      <c r="H21" s="10" t="str">
        <f t="shared" si="0"/>
        <v>2</v>
      </c>
      <c r="I21">
        <v>7790</v>
      </c>
      <c r="J21" s="1">
        <v>0.21</v>
      </c>
      <c r="K21">
        <v>29196</v>
      </c>
      <c r="L21" s="1">
        <v>0.79</v>
      </c>
      <c r="M21">
        <v>3204</v>
      </c>
      <c r="N21" s="1">
        <v>0.09</v>
      </c>
      <c r="O21">
        <v>7239</v>
      </c>
      <c r="P21" s="1">
        <v>0.2</v>
      </c>
      <c r="Q21">
        <v>40203</v>
      </c>
      <c r="R21">
        <v>147</v>
      </c>
      <c r="S21">
        <f>(Table1[[#This Row],[Hospital Beds 2018]]/Table1[[#This Row],[Population Estimate 2018]])*1000</f>
        <v>3.9744768290704591</v>
      </c>
      <c r="T21">
        <f>LOG10(Table1[[#This Row],[Hospital Beds 2018]] +1)</f>
        <v>2.1702617153949575</v>
      </c>
      <c r="U21">
        <v>30991</v>
      </c>
      <c r="V21" s="1">
        <v>0.84</v>
      </c>
    </row>
    <row r="22" spans="1:22" x14ac:dyDescent="0.3">
      <c r="A22">
        <v>21</v>
      </c>
      <c r="B22" t="s">
        <v>19</v>
      </c>
      <c r="C22" t="s">
        <v>41</v>
      </c>
      <c r="D22" t="s">
        <v>21</v>
      </c>
      <c r="E22" s="9">
        <v>8</v>
      </c>
      <c r="F22">
        <v>13824</v>
      </c>
      <c r="G22">
        <f>LOG(Table1[[#This Row],[Population Estimate 2018]])</f>
        <v>4.1406337251348182</v>
      </c>
      <c r="H22" s="10" t="str">
        <f t="shared" si="0"/>
        <v>2</v>
      </c>
      <c r="I22">
        <v>2629</v>
      </c>
      <c r="J22" s="1">
        <v>0.19</v>
      </c>
      <c r="K22">
        <v>11195</v>
      </c>
      <c r="L22" s="1">
        <v>0.81</v>
      </c>
      <c r="M22">
        <v>1033</v>
      </c>
      <c r="N22" s="1">
        <v>7.0000000000000007E-2</v>
      </c>
      <c r="O22">
        <v>2661</v>
      </c>
      <c r="P22" s="1">
        <v>0.19</v>
      </c>
      <c r="Q22">
        <v>39057</v>
      </c>
      <c r="R22">
        <v>93</v>
      </c>
      <c r="S22">
        <f>(Table1[[#This Row],[Hospital Beds 2018]]/Table1[[#This Row],[Population Estimate 2018]])*1000</f>
        <v>6.7274305555555562</v>
      </c>
      <c r="T22">
        <f>LOG10(Table1[[#This Row],[Hospital Beds 2018]] +1)</f>
        <v>1.9731278535996986</v>
      </c>
      <c r="U22">
        <v>11851</v>
      </c>
      <c r="V22" s="1">
        <v>0.86</v>
      </c>
    </row>
    <row r="23" spans="1:22" x14ac:dyDescent="0.3">
      <c r="A23">
        <v>22</v>
      </c>
      <c r="B23" t="s">
        <v>19</v>
      </c>
      <c r="C23" t="s">
        <v>42</v>
      </c>
      <c r="D23" t="s">
        <v>21</v>
      </c>
      <c r="E23" s="9">
        <v>4</v>
      </c>
      <c r="F23">
        <v>83442</v>
      </c>
      <c r="G23">
        <f>LOG(Table1[[#This Row],[Population Estimate 2018]])</f>
        <v>4.9213847050368136</v>
      </c>
      <c r="H23" s="10" t="str">
        <f t="shared" si="0"/>
        <v>2</v>
      </c>
      <c r="I23">
        <v>15446</v>
      </c>
      <c r="J23" s="1">
        <v>0.19</v>
      </c>
      <c r="K23">
        <v>67996</v>
      </c>
      <c r="L23" s="1">
        <v>0.81</v>
      </c>
      <c r="M23">
        <v>6416</v>
      </c>
      <c r="N23" s="1">
        <v>0.08</v>
      </c>
      <c r="O23">
        <v>11925</v>
      </c>
      <c r="P23" s="1">
        <v>0.14000000000000001</v>
      </c>
      <c r="Q23">
        <v>45796</v>
      </c>
      <c r="R23">
        <v>145</v>
      </c>
      <c r="S23">
        <f>(Table1[[#This Row],[Hospital Beds 2018]]/Table1[[#This Row],[Population Estimate 2018]])*1000</f>
        <v>1.7377339948706887</v>
      </c>
      <c r="T23">
        <f>LOG10(Table1[[#This Row],[Hospital Beds 2018]] +1)</f>
        <v>2.1643528557844371</v>
      </c>
      <c r="U23">
        <v>71385</v>
      </c>
      <c r="V23" s="1">
        <v>0.86</v>
      </c>
    </row>
    <row r="24" spans="1:22" x14ac:dyDescent="0.3">
      <c r="A24">
        <v>23</v>
      </c>
      <c r="B24" t="s">
        <v>19</v>
      </c>
      <c r="C24" t="s">
        <v>43</v>
      </c>
      <c r="D24" t="s">
        <v>21</v>
      </c>
      <c r="E24" s="9">
        <v>4</v>
      </c>
      <c r="F24">
        <v>48956</v>
      </c>
      <c r="G24">
        <f>LOG(Table1[[#This Row],[Population Estimate 2018]])</f>
        <v>4.6898059261126965</v>
      </c>
      <c r="H24" s="10" t="str">
        <f t="shared" si="0"/>
        <v>2</v>
      </c>
      <c r="I24">
        <v>8270</v>
      </c>
      <c r="J24" s="1">
        <v>0.17</v>
      </c>
      <c r="K24">
        <v>40686</v>
      </c>
      <c r="L24" s="1">
        <v>0.83</v>
      </c>
      <c r="M24">
        <v>6697</v>
      </c>
      <c r="N24" s="1">
        <v>0.14000000000000001</v>
      </c>
      <c r="O24">
        <v>7743</v>
      </c>
      <c r="P24" s="1">
        <v>0.16</v>
      </c>
      <c r="Q24">
        <v>45309</v>
      </c>
      <c r="R24">
        <v>69</v>
      </c>
      <c r="S24">
        <f>(Table1[[#This Row],[Hospital Beds 2018]]/Table1[[#This Row],[Population Estimate 2018]])*1000</f>
        <v>1.4094288749080808</v>
      </c>
      <c r="T24">
        <f>LOG10(Table1[[#This Row],[Hospital Beds 2018]] +1)</f>
        <v>1.8450980400142569</v>
      </c>
      <c r="U24">
        <v>42301</v>
      </c>
      <c r="V24" s="1">
        <v>0.86</v>
      </c>
    </row>
    <row r="25" spans="1:22" x14ac:dyDescent="0.3">
      <c r="A25">
        <v>24</v>
      </c>
      <c r="B25" t="s">
        <v>19</v>
      </c>
      <c r="C25" t="s">
        <v>44</v>
      </c>
      <c r="D25" t="s">
        <v>21</v>
      </c>
      <c r="E25" s="9">
        <v>4</v>
      </c>
      <c r="F25">
        <v>38310</v>
      </c>
      <c r="G25">
        <f>LOG(Table1[[#This Row],[Population Estimate 2018]])</f>
        <v>4.583312151983078</v>
      </c>
      <c r="H25" s="10" t="str">
        <f t="shared" si="0"/>
        <v>2</v>
      </c>
      <c r="I25">
        <v>6921</v>
      </c>
      <c r="J25" s="1">
        <v>0.18</v>
      </c>
      <c r="K25">
        <v>31389</v>
      </c>
      <c r="L25" s="1">
        <v>0.82</v>
      </c>
      <c r="M25">
        <v>2498</v>
      </c>
      <c r="N25" s="1">
        <v>7.0000000000000007E-2</v>
      </c>
      <c r="O25">
        <v>11841</v>
      </c>
      <c r="P25" s="1">
        <v>0.31</v>
      </c>
      <c r="Q25">
        <v>34035</v>
      </c>
      <c r="R25">
        <v>149</v>
      </c>
      <c r="S25">
        <f>(Table1[[#This Row],[Hospital Beds 2018]]/Table1[[#This Row],[Population Estimate 2018]])*1000</f>
        <v>3.8893239363090579</v>
      </c>
      <c r="T25">
        <f>LOG10(Table1[[#This Row],[Hospital Beds 2018]] +1)</f>
        <v>2.1760912590556813</v>
      </c>
      <c r="U25">
        <v>33431</v>
      </c>
      <c r="V25" s="1">
        <v>0.87</v>
      </c>
    </row>
    <row r="26" spans="1:22" x14ac:dyDescent="0.3">
      <c r="A26">
        <v>25</v>
      </c>
      <c r="B26" t="s">
        <v>19</v>
      </c>
      <c r="C26" t="s">
        <v>45</v>
      </c>
      <c r="D26" t="s">
        <v>21</v>
      </c>
      <c r="E26" s="9">
        <v>6</v>
      </c>
      <c r="F26">
        <v>71385</v>
      </c>
      <c r="G26">
        <f>LOG(Table1[[#This Row],[Population Estimate 2018]])</f>
        <v>4.853606963854439</v>
      </c>
      <c r="H26" s="10" t="str">
        <f t="shared" si="0"/>
        <v>2</v>
      </c>
      <c r="I26">
        <v>12322</v>
      </c>
      <c r="J26" s="1">
        <v>0.17</v>
      </c>
      <c r="K26">
        <v>59063</v>
      </c>
      <c r="L26" s="1">
        <v>0.83</v>
      </c>
      <c r="M26">
        <v>3478</v>
      </c>
      <c r="N26" s="1">
        <v>0.05</v>
      </c>
      <c r="O26">
        <v>14975</v>
      </c>
      <c r="P26" s="1">
        <v>0.21</v>
      </c>
      <c r="Q26">
        <v>39491</v>
      </c>
      <c r="R26">
        <v>115</v>
      </c>
      <c r="S26">
        <f>(Table1[[#This Row],[Hospital Beds 2018]]/Table1[[#This Row],[Population Estimate 2018]])*1000</f>
        <v>1.6109826994466625</v>
      </c>
      <c r="T26">
        <f>LOG10(Table1[[#This Row],[Hospital Beds 2018]] +1)</f>
        <v>2.0644579892269186</v>
      </c>
      <c r="U26">
        <v>61931</v>
      </c>
      <c r="V26" s="1">
        <v>0.87</v>
      </c>
    </row>
    <row r="27" spans="1:22" x14ac:dyDescent="0.3">
      <c r="A27">
        <v>26</v>
      </c>
      <c r="B27" t="s">
        <v>19</v>
      </c>
      <c r="C27" t="s">
        <v>46</v>
      </c>
      <c r="D27" t="s">
        <v>21</v>
      </c>
      <c r="E27" s="9">
        <v>2</v>
      </c>
      <c r="F27">
        <v>81887</v>
      </c>
      <c r="G27">
        <f>LOG(Table1[[#This Row],[Population Estimate 2018]])</f>
        <v>4.9132149606567097</v>
      </c>
      <c r="H27" s="10" t="str">
        <f t="shared" si="0"/>
        <v>2</v>
      </c>
      <c r="I27">
        <v>12400</v>
      </c>
      <c r="J27" s="1">
        <v>0.15</v>
      </c>
      <c r="K27">
        <v>69487</v>
      </c>
      <c r="L27" s="1">
        <v>0.85</v>
      </c>
      <c r="M27">
        <v>7372</v>
      </c>
      <c r="N27" s="1">
        <v>0.09</v>
      </c>
      <c r="O27">
        <v>8559</v>
      </c>
      <c r="P27" s="1">
        <v>0.1</v>
      </c>
      <c r="Q27">
        <v>60367</v>
      </c>
      <c r="R27">
        <v>96</v>
      </c>
      <c r="S27">
        <f>(Table1[[#This Row],[Hospital Beds 2018]]/Table1[[#This Row],[Population Estimate 2018]])*1000</f>
        <v>1.1723472590276844</v>
      </c>
      <c r="T27">
        <f>LOG10(Table1[[#This Row],[Hospital Beds 2018]] +1)</f>
        <v>1.9867717342662448</v>
      </c>
      <c r="U27">
        <v>68333</v>
      </c>
      <c r="V27" s="1">
        <v>0.83</v>
      </c>
    </row>
    <row r="28" spans="1:22" x14ac:dyDescent="0.3">
      <c r="A28">
        <v>27</v>
      </c>
      <c r="B28" t="s">
        <v>19</v>
      </c>
      <c r="C28" t="s">
        <v>47</v>
      </c>
      <c r="D28" t="s">
        <v>21</v>
      </c>
      <c r="E28" s="9">
        <v>6</v>
      </c>
      <c r="F28">
        <v>36748</v>
      </c>
      <c r="G28">
        <f>LOG(Table1[[#This Row],[Population Estimate 2018]])</f>
        <v>4.5652337077032143</v>
      </c>
      <c r="H28" s="10" t="str">
        <f t="shared" si="0"/>
        <v>2</v>
      </c>
      <c r="I28">
        <v>6596</v>
      </c>
      <c r="J28" s="1">
        <v>0.18</v>
      </c>
      <c r="K28">
        <v>30152</v>
      </c>
      <c r="L28" s="1">
        <v>0.82</v>
      </c>
      <c r="M28">
        <v>2451</v>
      </c>
      <c r="N28" s="1">
        <v>7.0000000000000007E-2</v>
      </c>
      <c r="O28">
        <v>8022</v>
      </c>
      <c r="P28" s="1">
        <v>0.22</v>
      </c>
      <c r="Q28">
        <v>38418</v>
      </c>
      <c r="R28">
        <v>82</v>
      </c>
      <c r="S28">
        <f>(Table1[[#This Row],[Hospital Beds 2018]]/Table1[[#This Row],[Population Estimate 2018]])*1000</f>
        <v>2.2314139545009253</v>
      </c>
      <c r="T28">
        <f>LOG10(Table1[[#This Row],[Hospital Beds 2018]] +1)</f>
        <v>1.919078092376074</v>
      </c>
      <c r="U28">
        <v>29523</v>
      </c>
      <c r="V28" s="1">
        <v>0.8</v>
      </c>
    </row>
    <row r="29" spans="1:22" x14ac:dyDescent="0.3">
      <c r="A29">
        <v>28</v>
      </c>
      <c r="B29" t="s">
        <v>19</v>
      </c>
      <c r="C29" t="s">
        <v>48</v>
      </c>
      <c r="D29" t="s">
        <v>21</v>
      </c>
      <c r="E29" s="9">
        <v>3</v>
      </c>
      <c r="F29">
        <v>102501</v>
      </c>
      <c r="G29">
        <f>LOG(Table1[[#This Row],[Population Estimate 2018]])</f>
        <v>5.0107281023904404</v>
      </c>
      <c r="H29" s="10" t="str">
        <f t="shared" si="0"/>
        <v>3</v>
      </c>
      <c r="I29">
        <v>19487</v>
      </c>
      <c r="J29" s="1">
        <v>0.19</v>
      </c>
      <c r="K29">
        <v>83014</v>
      </c>
      <c r="L29" s="1">
        <v>0.81</v>
      </c>
      <c r="M29">
        <v>7232</v>
      </c>
      <c r="N29" s="1">
        <v>7.0000000000000007E-2</v>
      </c>
      <c r="O29">
        <v>17509</v>
      </c>
      <c r="P29" s="1">
        <v>0.17</v>
      </c>
      <c r="Q29">
        <v>44903</v>
      </c>
      <c r="R29">
        <v>671</v>
      </c>
      <c r="S29">
        <f>(Table1[[#This Row],[Hospital Beds 2018]]/Table1[[#This Row],[Population Estimate 2018]])*1000</f>
        <v>6.5462775972917342</v>
      </c>
      <c r="T29">
        <f>LOG10(Table1[[#This Row],[Hospital Beds 2018]] +1)</f>
        <v>2.8273692730538253</v>
      </c>
      <c r="U29">
        <v>87911</v>
      </c>
      <c r="V29" s="1">
        <v>0.86</v>
      </c>
    </row>
    <row r="30" spans="1:22" x14ac:dyDescent="0.3">
      <c r="A30">
        <v>29</v>
      </c>
      <c r="B30" t="s">
        <v>19</v>
      </c>
      <c r="C30" t="s">
        <v>49</v>
      </c>
      <c r="D30" t="s">
        <v>21</v>
      </c>
      <c r="E30" s="9">
        <v>6</v>
      </c>
      <c r="F30">
        <v>16433</v>
      </c>
      <c r="G30">
        <f>LOG(Table1[[#This Row],[Population Estimate 2018]])</f>
        <v>4.2157168552495232</v>
      </c>
      <c r="H30" s="10" t="str">
        <f t="shared" si="0"/>
        <v>2</v>
      </c>
      <c r="I30">
        <v>3472</v>
      </c>
      <c r="J30" s="1">
        <v>0.21</v>
      </c>
      <c r="K30">
        <v>12961</v>
      </c>
      <c r="L30" s="1">
        <v>0.79</v>
      </c>
      <c r="M30">
        <v>1281</v>
      </c>
      <c r="N30" s="1">
        <v>0.08</v>
      </c>
      <c r="O30">
        <v>3801</v>
      </c>
      <c r="P30" s="1">
        <v>0.23</v>
      </c>
      <c r="Q30">
        <v>39254</v>
      </c>
      <c r="R30">
        <v>167</v>
      </c>
      <c r="S30">
        <f>(Table1[[#This Row],[Hospital Beds 2018]]/Table1[[#This Row],[Population Estimate 2018]])*1000</f>
        <v>10.162477940729021</v>
      </c>
      <c r="T30">
        <f>LOG10(Table1[[#This Row],[Hospital Beds 2018]] +1)</f>
        <v>2.2253092817258628</v>
      </c>
      <c r="U30">
        <v>13974</v>
      </c>
      <c r="V30" s="1">
        <v>0.85</v>
      </c>
    </row>
    <row r="31" spans="1:22" x14ac:dyDescent="0.3">
      <c r="A31">
        <v>30</v>
      </c>
      <c r="B31" t="s">
        <v>19</v>
      </c>
      <c r="C31" t="s">
        <v>50</v>
      </c>
      <c r="D31" t="s">
        <v>21</v>
      </c>
      <c r="E31" s="9">
        <v>6</v>
      </c>
      <c r="F31">
        <v>31363</v>
      </c>
      <c r="G31">
        <f>LOG(Table1[[#This Row],[Population Estimate 2018]])</f>
        <v>4.4964175980535561</v>
      </c>
      <c r="H31" s="10" t="str">
        <f t="shared" si="0"/>
        <v>2</v>
      </c>
      <c r="I31">
        <v>5296</v>
      </c>
      <c r="J31" s="1">
        <v>0.17</v>
      </c>
      <c r="K31">
        <v>26067</v>
      </c>
      <c r="L31" s="1">
        <v>0.83</v>
      </c>
      <c r="M31">
        <v>1279</v>
      </c>
      <c r="N31" s="1">
        <v>0.04</v>
      </c>
      <c r="O31">
        <v>5939</v>
      </c>
      <c r="P31" s="1">
        <v>0.19</v>
      </c>
      <c r="Q31">
        <v>39388</v>
      </c>
      <c r="R31">
        <v>114</v>
      </c>
      <c r="S31">
        <f>(Table1[[#This Row],[Hospital Beds 2018]]/Table1[[#This Row],[Population Estimate 2018]])*1000</f>
        <v>3.6348563594043934</v>
      </c>
      <c r="T31">
        <f>LOG10(Table1[[#This Row],[Hospital Beds 2018]] +1)</f>
        <v>2.0606978403536118</v>
      </c>
      <c r="U31">
        <v>27228</v>
      </c>
      <c r="V31" s="1">
        <v>0.87</v>
      </c>
    </row>
    <row r="32" spans="1:22" x14ac:dyDescent="0.3">
      <c r="A32">
        <v>31</v>
      </c>
      <c r="B32" t="s">
        <v>19</v>
      </c>
      <c r="C32" t="s">
        <v>51</v>
      </c>
      <c r="D32" t="s">
        <v>21</v>
      </c>
      <c r="E32" s="9">
        <v>3</v>
      </c>
      <c r="F32">
        <v>26314</v>
      </c>
      <c r="G32">
        <f>LOG(Table1[[#This Row],[Population Estimate 2018]])</f>
        <v>4.4201868703542857</v>
      </c>
      <c r="H32" s="10" t="str">
        <f t="shared" si="0"/>
        <v>2</v>
      </c>
      <c r="I32">
        <v>5341</v>
      </c>
      <c r="J32" s="1">
        <v>0.2</v>
      </c>
      <c r="K32">
        <v>20973</v>
      </c>
      <c r="L32" s="1">
        <v>0.8</v>
      </c>
      <c r="M32">
        <v>2334</v>
      </c>
      <c r="N32" s="1">
        <v>0.09</v>
      </c>
      <c r="O32">
        <v>5537</v>
      </c>
      <c r="P32" s="1">
        <v>0.21</v>
      </c>
      <c r="Q32">
        <v>37823</v>
      </c>
      <c r="R32">
        <v>147</v>
      </c>
      <c r="S32">
        <f>(Table1[[#This Row],[Hospital Beds 2018]]/Table1[[#This Row],[Population Estimate 2018]])*1000</f>
        <v>5.5863798738314205</v>
      </c>
      <c r="T32">
        <f>LOG10(Table1[[#This Row],[Hospital Beds 2018]] +1)</f>
        <v>2.1702617153949575</v>
      </c>
      <c r="U32">
        <v>22311</v>
      </c>
      <c r="V32" s="1">
        <v>0.85</v>
      </c>
    </row>
    <row r="33" spans="1:22" x14ac:dyDescent="0.3">
      <c r="A33">
        <v>32</v>
      </c>
      <c r="B33" t="s">
        <v>19</v>
      </c>
      <c r="C33" t="s">
        <v>52</v>
      </c>
      <c r="D33" t="s">
        <v>21</v>
      </c>
      <c r="E33" s="9">
        <v>8</v>
      </c>
      <c r="F33">
        <v>8233</v>
      </c>
      <c r="G33">
        <f>LOG(Table1[[#This Row],[Population Estimate 2018]])</f>
        <v>3.9155581154115202</v>
      </c>
      <c r="H33" s="10" t="str">
        <f t="shared" si="0"/>
        <v>1</v>
      </c>
      <c r="I33">
        <v>1837</v>
      </c>
      <c r="J33" s="1">
        <v>0.22</v>
      </c>
      <c r="K33">
        <v>6396</v>
      </c>
      <c r="L33" s="1">
        <v>0.78</v>
      </c>
      <c r="M33">
        <v>428</v>
      </c>
      <c r="N33" s="1">
        <v>0.05</v>
      </c>
      <c r="O33">
        <v>2459</v>
      </c>
      <c r="P33" s="1">
        <v>0.3</v>
      </c>
      <c r="Q33">
        <v>28524</v>
      </c>
      <c r="R33">
        <v>92</v>
      </c>
      <c r="S33">
        <f>(Table1[[#This Row],[Hospital Beds 2018]]/Table1[[#This Row],[Population Estimate 2018]])*1000</f>
        <v>11.174541479412122</v>
      </c>
      <c r="T33">
        <f>LOG10(Table1[[#This Row],[Hospital Beds 2018]] +1)</f>
        <v>1.968482948553935</v>
      </c>
      <c r="U33">
        <v>6947</v>
      </c>
      <c r="V33" s="1">
        <v>0.84</v>
      </c>
    </row>
    <row r="34" spans="1:22" x14ac:dyDescent="0.3">
      <c r="A34">
        <v>33</v>
      </c>
      <c r="B34" t="s">
        <v>19</v>
      </c>
      <c r="C34" t="s">
        <v>53</v>
      </c>
      <c r="D34" t="s">
        <v>21</v>
      </c>
      <c r="E34" s="9">
        <v>3</v>
      </c>
      <c r="F34">
        <v>14726</v>
      </c>
      <c r="G34">
        <f>LOG(Table1[[#This Row],[Population Estimate 2018]])</f>
        <v>4.1680847961406826</v>
      </c>
      <c r="H34" s="10" t="str">
        <f t="shared" si="0"/>
        <v>2</v>
      </c>
      <c r="I34">
        <v>2829</v>
      </c>
      <c r="J34" s="1">
        <v>0.19</v>
      </c>
      <c r="K34">
        <v>11897</v>
      </c>
      <c r="L34" s="1">
        <v>0.81</v>
      </c>
      <c r="M34">
        <v>851</v>
      </c>
      <c r="N34" s="1">
        <v>0.06</v>
      </c>
      <c r="O34">
        <v>3705</v>
      </c>
      <c r="P34" s="1">
        <v>0.25</v>
      </c>
      <c r="Q34">
        <v>34724</v>
      </c>
      <c r="R34">
        <v>20</v>
      </c>
      <c r="S34">
        <f>(Table1[[#This Row],[Hospital Beds 2018]]/Table1[[#This Row],[Population Estimate 2018]])*1000</f>
        <v>1.3581420616596496</v>
      </c>
      <c r="T34">
        <f>LOG10(Table1[[#This Row],[Hospital Beds 2018]] +1)</f>
        <v>1.3222192947339193</v>
      </c>
      <c r="U34">
        <v>12972</v>
      </c>
      <c r="V34" s="1">
        <v>0.88</v>
      </c>
    </row>
    <row r="35" spans="1:22" x14ac:dyDescent="0.3">
      <c r="A35">
        <v>34</v>
      </c>
      <c r="B35" t="s">
        <v>19</v>
      </c>
      <c r="C35" t="s">
        <v>54</v>
      </c>
      <c r="D35" t="s">
        <v>21</v>
      </c>
      <c r="E35" s="9">
        <v>3</v>
      </c>
      <c r="F35">
        <v>17209</v>
      </c>
      <c r="G35">
        <f>LOG(Table1[[#This Row],[Population Estimate 2018]])</f>
        <v>4.2357556345867176</v>
      </c>
      <c r="H35" s="10" t="str">
        <f t="shared" si="0"/>
        <v>2</v>
      </c>
      <c r="I35">
        <v>3910</v>
      </c>
      <c r="J35" s="1">
        <v>0.23</v>
      </c>
      <c r="K35">
        <v>13299</v>
      </c>
      <c r="L35" s="1">
        <v>0.77</v>
      </c>
      <c r="M35">
        <v>1301</v>
      </c>
      <c r="N35" s="1">
        <v>0.08</v>
      </c>
      <c r="O35">
        <v>3037</v>
      </c>
      <c r="P35" s="1">
        <v>0.18</v>
      </c>
      <c r="Q35">
        <v>46027</v>
      </c>
      <c r="R35">
        <v>0</v>
      </c>
      <c r="S35">
        <f>(Table1[[#This Row],[Hospital Beds 2018]]/Table1[[#This Row],[Population Estimate 2018]])*1000</f>
        <v>0</v>
      </c>
      <c r="T35">
        <f>LOG10(Table1[[#This Row],[Hospital Beds 2018]] +1)</f>
        <v>0</v>
      </c>
      <c r="U35">
        <v>14164</v>
      </c>
      <c r="V35" s="1">
        <v>0.82</v>
      </c>
    </row>
    <row r="36" spans="1:22" x14ac:dyDescent="0.3">
      <c r="A36">
        <v>35</v>
      </c>
      <c r="B36" t="s">
        <v>19</v>
      </c>
      <c r="C36" t="s">
        <v>55</v>
      </c>
      <c r="D36" t="s">
        <v>21</v>
      </c>
      <c r="E36" s="9">
        <v>3</v>
      </c>
      <c r="F36">
        <v>104722</v>
      </c>
      <c r="G36">
        <f>LOG(Table1[[#This Row],[Population Estimate 2018]])</f>
        <v>5.0200379278577252</v>
      </c>
      <c r="H36" s="10" t="str">
        <f t="shared" si="0"/>
        <v>3</v>
      </c>
      <c r="I36">
        <v>18639</v>
      </c>
      <c r="J36" s="1">
        <v>0.18</v>
      </c>
      <c r="K36">
        <v>86083</v>
      </c>
      <c r="L36" s="1">
        <v>0.82</v>
      </c>
      <c r="M36">
        <v>9193</v>
      </c>
      <c r="N36" s="1">
        <v>0.09</v>
      </c>
      <c r="O36">
        <v>17032</v>
      </c>
      <c r="P36" s="1">
        <v>0.16</v>
      </c>
      <c r="Q36">
        <v>47993</v>
      </c>
      <c r="R36">
        <v>661</v>
      </c>
      <c r="S36">
        <f>(Table1[[#This Row],[Hospital Beds 2018]]/Table1[[#This Row],[Population Estimate 2018]])*1000</f>
        <v>6.3119497335803363</v>
      </c>
      <c r="T36">
        <f>LOG10(Table1[[#This Row],[Hospital Beds 2018]] +1)</f>
        <v>2.8208579894397001</v>
      </c>
      <c r="U36">
        <v>89847</v>
      </c>
      <c r="V36" s="1">
        <v>0.86</v>
      </c>
    </row>
    <row r="37" spans="1:22" x14ac:dyDescent="0.3">
      <c r="A37">
        <v>36</v>
      </c>
      <c r="B37" t="s">
        <v>19</v>
      </c>
      <c r="C37" t="s">
        <v>56</v>
      </c>
      <c r="D37" t="s">
        <v>21</v>
      </c>
      <c r="E37" s="9">
        <v>6</v>
      </c>
      <c r="F37">
        <v>51736</v>
      </c>
      <c r="G37">
        <f>LOG(Table1[[#This Row],[Population Estimate 2018]])</f>
        <v>4.7137928479390601</v>
      </c>
      <c r="H37" s="10" t="str">
        <f t="shared" si="0"/>
        <v>2</v>
      </c>
      <c r="I37">
        <v>10373</v>
      </c>
      <c r="J37" s="1">
        <v>0.2</v>
      </c>
      <c r="K37">
        <v>41363</v>
      </c>
      <c r="L37" s="1">
        <v>0.8</v>
      </c>
      <c r="M37">
        <v>3142</v>
      </c>
      <c r="N37" s="1">
        <v>0.06</v>
      </c>
      <c r="O37">
        <v>10046</v>
      </c>
      <c r="P37" s="1">
        <v>0.19</v>
      </c>
      <c r="Q37">
        <v>41929</v>
      </c>
      <c r="R37">
        <v>92</v>
      </c>
      <c r="S37">
        <f>(Table1[[#This Row],[Hospital Beds 2018]]/Table1[[#This Row],[Population Estimate 2018]])*1000</f>
        <v>1.778258852636462</v>
      </c>
      <c r="T37">
        <f>LOG10(Table1[[#This Row],[Hospital Beds 2018]] +1)</f>
        <v>1.968482948553935</v>
      </c>
      <c r="U37">
        <v>43645</v>
      </c>
      <c r="V37" s="1">
        <v>0.84</v>
      </c>
    </row>
    <row r="38" spans="1:22" x14ac:dyDescent="0.3">
      <c r="A38">
        <v>37</v>
      </c>
      <c r="B38" t="s">
        <v>19</v>
      </c>
      <c r="C38" t="s">
        <v>57</v>
      </c>
      <c r="D38" t="s">
        <v>58</v>
      </c>
      <c r="E38" s="9">
        <v>1</v>
      </c>
      <c r="F38">
        <v>659300</v>
      </c>
      <c r="G38">
        <f>LOG(Table1[[#This Row],[Population Estimate 2018]])</f>
        <v>5.8190830757437029</v>
      </c>
      <c r="H38" s="10" t="str">
        <f t="shared" si="0"/>
        <v>3</v>
      </c>
      <c r="I38">
        <v>104547</v>
      </c>
      <c r="J38" s="1">
        <v>0.16</v>
      </c>
      <c r="K38">
        <v>554753</v>
      </c>
      <c r="L38" s="1">
        <v>0.84</v>
      </c>
      <c r="M38">
        <v>42503</v>
      </c>
      <c r="N38" s="1">
        <v>0.06</v>
      </c>
      <c r="O38">
        <v>103604</v>
      </c>
      <c r="P38" s="1">
        <v>0.16</v>
      </c>
      <c r="Q38">
        <v>55013</v>
      </c>
      <c r="R38">
        <v>4389</v>
      </c>
      <c r="S38">
        <f>(Table1[[#This Row],[Hospital Beds 2018]]/Table1[[#This Row],[Population Estimate 2018]])*1000</f>
        <v>6.6570605187319885</v>
      </c>
      <c r="T38">
        <f>LOG10(Table1[[#This Row],[Hospital Beds 2018]] +1)</f>
        <v>3.6424645202421213</v>
      </c>
      <c r="U38">
        <v>568180</v>
      </c>
      <c r="V38" s="1">
        <v>0.86</v>
      </c>
    </row>
    <row r="39" spans="1:22" x14ac:dyDescent="0.3">
      <c r="A39">
        <v>38</v>
      </c>
      <c r="B39" t="s">
        <v>19</v>
      </c>
      <c r="C39" t="s">
        <v>59</v>
      </c>
      <c r="D39" t="s">
        <v>21</v>
      </c>
      <c r="E39" s="9">
        <v>8</v>
      </c>
      <c r="F39">
        <v>13844</v>
      </c>
      <c r="G39">
        <f>LOG(Table1[[#This Row],[Population Estimate 2018]])</f>
        <v>4.14126159062209</v>
      </c>
      <c r="H39" s="10" t="str">
        <f t="shared" si="0"/>
        <v>2</v>
      </c>
      <c r="I39">
        <v>2998</v>
      </c>
      <c r="J39" s="1">
        <v>0.22</v>
      </c>
      <c r="K39">
        <v>10846</v>
      </c>
      <c r="L39" s="1">
        <v>0.78</v>
      </c>
      <c r="M39">
        <v>844</v>
      </c>
      <c r="N39" s="1">
        <v>0.06</v>
      </c>
      <c r="O39">
        <v>2374</v>
      </c>
      <c r="P39" s="1">
        <v>0.17</v>
      </c>
      <c r="Q39">
        <v>40936</v>
      </c>
      <c r="R39">
        <v>0</v>
      </c>
      <c r="S39">
        <f>(Table1[[#This Row],[Hospital Beds 2018]]/Table1[[#This Row],[Population Estimate 2018]])*1000</f>
        <v>0</v>
      </c>
      <c r="T39">
        <f>LOG10(Table1[[#This Row],[Hospital Beds 2018]] +1)</f>
        <v>0</v>
      </c>
      <c r="U39">
        <v>11624</v>
      </c>
      <c r="V39" s="1">
        <v>0.84</v>
      </c>
    </row>
    <row r="40" spans="1:22" x14ac:dyDescent="0.3">
      <c r="A40">
        <v>39</v>
      </c>
      <c r="B40" t="s">
        <v>19</v>
      </c>
      <c r="C40" t="s">
        <v>60</v>
      </c>
      <c r="D40" t="s">
        <v>21</v>
      </c>
      <c r="E40" s="9">
        <v>3</v>
      </c>
      <c r="F40">
        <v>92387</v>
      </c>
      <c r="G40">
        <f>LOG(Table1[[#This Row],[Population Estimate 2018]])</f>
        <v>4.965610864883903</v>
      </c>
      <c r="H40" s="10" t="str">
        <f t="shared" si="0"/>
        <v>2</v>
      </c>
      <c r="I40">
        <v>18563</v>
      </c>
      <c r="J40" s="1">
        <v>0.2</v>
      </c>
      <c r="K40">
        <v>73824</v>
      </c>
      <c r="L40" s="1">
        <v>0.8</v>
      </c>
      <c r="M40">
        <v>5972</v>
      </c>
      <c r="N40" s="1">
        <v>0.06</v>
      </c>
      <c r="O40">
        <v>12645</v>
      </c>
      <c r="P40" s="1">
        <v>0.14000000000000001</v>
      </c>
      <c r="Q40">
        <v>48707</v>
      </c>
      <c r="R40">
        <v>321</v>
      </c>
      <c r="S40">
        <f>(Table1[[#This Row],[Hospital Beds 2018]]/Table1[[#This Row],[Population Estimate 2018]])*1000</f>
        <v>3.4745148126900971</v>
      </c>
      <c r="T40">
        <f>LOG10(Table1[[#This Row],[Hospital Beds 2018]] +1)</f>
        <v>2.5078558716958308</v>
      </c>
      <c r="U40">
        <v>76341</v>
      </c>
      <c r="V40" s="1">
        <v>0.83</v>
      </c>
    </row>
    <row r="41" spans="1:22" x14ac:dyDescent="0.3">
      <c r="A41">
        <v>40</v>
      </c>
      <c r="B41" t="s">
        <v>19</v>
      </c>
      <c r="C41" t="s">
        <v>61</v>
      </c>
      <c r="D41" t="s">
        <v>21</v>
      </c>
      <c r="E41" s="9">
        <v>3</v>
      </c>
      <c r="F41">
        <v>32957</v>
      </c>
      <c r="G41">
        <f>LOG(Table1[[#This Row],[Population Estimate 2018]])</f>
        <v>4.5179476719952492</v>
      </c>
      <c r="H41" s="10" t="str">
        <f t="shared" si="0"/>
        <v>2</v>
      </c>
      <c r="I41">
        <v>6151</v>
      </c>
      <c r="J41" s="1">
        <v>0.19</v>
      </c>
      <c r="K41">
        <v>26806</v>
      </c>
      <c r="L41" s="1">
        <v>0.81</v>
      </c>
      <c r="M41">
        <v>1562</v>
      </c>
      <c r="N41" s="1">
        <v>0.05</v>
      </c>
      <c r="O41">
        <v>6297</v>
      </c>
      <c r="P41" s="1">
        <v>0.19</v>
      </c>
      <c r="Q41">
        <v>43909</v>
      </c>
      <c r="R41">
        <v>43</v>
      </c>
      <c r="S41">
        <f>(Table1[[#This Row],[Hospital Beds 2018]]/Table1[[#This Row],[Population Estimate 2018]])*1000</f>
        <v>1.30473040628698</v>
      </c>
      <c r="T41">
        <f>LOG10(Table1[[#This Row],[Hospital Beds 2018]] +1)</f>
        <v>1.6434526764861874</v>
      </c>
      <c r="U41">
        <v>28529</v>
      </c>
      <c r="V41" s="1">
        <v>0.87</v>
      </c>
    </row>
    <row r="42" spans="1:22" x14ac:dyDescent="0.3">
      <c r="A42">
        <v>41</v>
      </c>
      <c r="B42" t="s">
        <v>19</v>
      </c>
      <c r="C42" t="s">
        <v>62</v>
      </c>
      <c r="D42" t="s">
        <v>21</v>
      </c>
      <c r="E42" s="9">
        <v>3</v>
      </c>
      <c r="F42">
        <v>163941</v>
      </c>
      <c r="G42">
        <f>LOG(Table1[[#This Row],[Population Estimate 2018]])</f>
        <v>5.2146875798487917</v>
      </c>
      <c r="H42" s="10" t="str">
        <f t="shared" si="0"/>
        <v>3</v>
      </c>
      <c r="I42">
        <v>19481</v>
      </c>
      <c r="J42" s="1">
        <v>0.12</v>
      </c>
      <c r="K42">
        <v>144460</v>
      </c>
      <c r="L42" s="1">
        <v>0.88</v>
      </c>
      <c r="M42">
        <v>11532</v>
      </c>
      <c r="N42" s="1">
        <v>7.0000000000000007E-2</v>
      </c>
      <c r="O42">
        <v>30075</v>
      </c>
      <c r="P42" s="1">
        <v>0.18</v>
      </c>
      <c r="Q42">
        <v>48937</v>
      </c>
      <c r="R42">
        <v>549</v>
      </c>
      <c r="S42">
        <f>(Table1[[#This Row],[Hospital Beds 2018]]/Table1[[#This Row],[Population Estimate 2018]])*1000</f>
        <v>3.3487657144948488</v>
      </c>
      <c r="T42">
        <f>LOG10(Table1[[#This Row],[Hospital Beds 2018]] +1)</f>
        <v>2.7403626894942437</v>
      </c>
      <c r="U42">
        <v>144525</v>
      </c>
      <c r="V42" s="1">
        <v>0.88</v>
      </c>
    </row>
    <row r="43" spans="1:22" x14ac:dyDescent="0.3">
      <c r="A43">
        <v>42</v>
      </c>
      <c r="B43" t="s">
        <v>19</v>
      </c>
      <c r="C43" t="s">
        <v>63</v>
      </c>
      <c r="D43" t="s">
        <v>21</v>
      </c>
      <c r="E43" s="9">
        <v>2</v>
      </c>
      <c r="F43">
        <v>96174</v>
      </c>
      <c r="G43">
        <f>LOG(Table1[[#This Row],[Population Estimate 2018]])</f>
        <v>4.9830576792862118</v>
      </c>
      <c r="H43" s="10" t="str">
        <f t="shared" si="0"/>
        <v>2</v>
      </c>
      <c r="I43">
        <v>14608</v>
      </c>
      <c r="J43" s="1">
        <v>0.15</v>
      </c>
      <c r="K43">
        <v>81566</v>
      </c>
      <c r="L43" s="1">
        <v>0.85</v>
      </c>
      <c r="M43">
        <v>7497</v>
      </c>
      <c r="N43" s="1">
        <v>0.08</v>
      </c>
      <c r="O43">
        <v>10633</v>
      </c>
      <c r="P43" s="1">
        <v>0.11</v>
      </c>
      <c r="Q43">
        <v>64863</v>
      </c>
      <c r="R43">
        <v>71</v>
      </c>
      <c r="S43">
        <f>(Table1[[#This Row],[Hospital Beds 2018]]/Table1[[#This Row],[Population Estimate 2018]])*1000</f>
        <v>0.73824526379270905</v>
      </c>
      <c r="T43">
        <f>LOG10(Table1[[#This Row],[Hospital Beds 2018]] +1)</f>
        <v>1.8573324964312685</v>
      </c>
      <c r="U43">
        <v>82413</v>
      </c>
      <c r="V43" s="1">
        <v>0.86</v>
      </c>
    </row>
    <row r="44" spans="1:22" x14ac:dyDescent="0.3">
      <c r="A44">
        <v>43</v>
      </c>
      <c r="B44" t="s">
        <v>19</v>
      </c>
      <c r="C44" t="s">
        <v>64</v>
      </c>
      <c r="D44" t="s">
        <v>21</v>
      </c>
      <c r="E44" s="9">
        <v>2</v>
      </c>
      <c r="F44">
        <v>9974</v>
      </c>
      <c r="G44">
        <f>LOG(Table1[[#This Row],[Population Estimate 2018]])</f>
        <v>3.9988693638823443</v>
      </c>
      <c r="H44" s="10" t="str">
        <f t="shared" si="0"/>
        <v>1</v>
      </c>
      <c r="I44">
        <v>1880</v>
      </c>
      <c r="J44" s="1">
        <v>0.19</v>
      </c>
      <c r="K44">
        <v>8094</v>
      </c>
      <c r="L44" s="1">
        <v>0.81</v>
      </c>
      <c r="M44">
        <v>581</v>
      </c>
      <c r="N44" s="1">
        <v>0.06</v>
      </c>
      <c r="O44">
        <v>2474</v>
      </c>
      <c r="P44" s="1">
        <v>0.25</v>
      </c>
      <c r="Q44">
        <v>33973</v>
      </c>
      <c r="R44">
        <v>0</v>
      </c>
      <c r="S44">
        <f>(Table1[[#This Row],[Hospital Beds 2018]]/Table1[[#This Row],[Population Estimate 2018]])*1000</f>
        <v>0</v>
      </c>
      <c r="T44">
        <f>LOG10(Table1[[#This Row],[Hospital Beds 2018]] +1)</f>
        <v>0</v>
      </c>
      <c r="U44">
        <v>8701</v>
      </c>
      <c r="V44" s="1">
        <v>0.87</v>
      </c>
    </row>
    <row r="45" spans="1:22" x14ac:dyDescent="0.3">
      <c r="A45">
        <v>44</v>
      </c>
      <c r="B45" t="s">
        <v>19</v>
      </c>
      <c r="C45" t="s">
        <v>65</v>
      </c>
      <c r="D45" t="s">
        <v>21</v>
      </c>
      <c r="E45" s="9">
        <v>6</v>
      </c>
      <c r="F45">
        <v>18439</v>
      </c>
      <c r="G45">
        <f>LOG(Table1[[#This Row],[Population Estimate 2018]])</f>
        <v>4.2657373643174905</v>
      </c>
      <c r="H45" s="10" t="str">
        <f t="shared" si="0"/>
        <v>2</v>
      </c>
      <c r="I45">
        <v>3756</v>
      </c>
      <c r="J45" s="1">
        <v>0.2</v>
      </c>
      <c r="K45">
        <v>14683</v>
      </c>
      <c r="L45" s="1">
        <v>0.8</v>
      </c>
      <c r="M45">
        <v>1477</v>
      </c>
      <c r="N45" s="1">
        <v>0.08</v>
      </c>
      <c r="O45">
        <v>5031</v>
      </c>
      <c r="P45" s="1">
        <v>0.27</v>
      </c>
      <c r="Q45">
        <v>32495</v>
      </c>
      <c r="R45">
        <v>0</v>
      </c>
      <c r="S45">
        <f>(Table1[[#This Row],[Hospital Beds 2018]]/Table1[[#This Row],[Population Estimate 2018]])*1000</f>
        <v>0</v>
      </c>
      <c r="T45">
        <f>LOG10(Table1[[#This Row],[Hospital Beds 2018]] +1)</f>
        <v>0</v>
      </c>
      <c r="U45">
        <v>13883</v>
      </c>
      <c r="V45" s="1">
        <v>0.75</v>
      </c>
    </row>
    <row r="46" spans="1:22" x14ac:dyDescent="0.3">
      <c r="A46">
        <v>45</v>
      </c>
      <c r="B46" t="s">
        <v>19</v>
      </c>
      <c r="C46" t="s">
        <v>66</v>
      </c>
      <c r="D46" t="s">
        <v>21</v>
      </c>
      <c r="E46" s="9">
        <v>2</v>
      </c>
      <c r="F46">
        <v>366519</v>
      </c>
      <c r="G46">
        <f>LOG(Table1[[#This Row],[Population Estimate 2018]])</f>
        <v>5.5640964929778969</v>
      </c>
      <c r="H46" s="10" t="str">
        <f t="shared" si="0"/>
        <v>3</v>
      </c>
      <c r="I46">
        <v>55125</v>
      </c>
      <c r="J46" s="1">
        <v>0.15</v>
      </c>
      <c r="K46">
        <v>311394</v>
      </c>
      <c r="L46" s="1">
        <v>0.85</v>
      </c>
      <c r="M46">
        <v>33657</v>
      </c>
      <c r="N46" s="1">
        <v>0.09</v>
      </c>
      <c r="O46">
        <v>42667</v>
      </c>
      <c r="P46" s="1">
        <v>0.12</v>
      </c>
      <c r="Q46">
        <v>63755</v>
      </c>
      <c r="R46">
        <v>1302</v>
      </c>
      <c r="S46">
        <f>(Table1[[#This Row],[Hospital Beds 2018]]/Table1[[#This Row],[Population Estimate 2018]])*1000</f>
        <v>3.5523397149943112</v>
      </c>
      <c r="T46">
        <f>LOG10(Table1[[#This Row],[Hospital Beds 2018]] +1)</f>
        <v>3.1149444157125847</v>
      </c>
      <c r="U46">
        <v>314340</v>
      </c>
      <c r="V46" s="1">
        <v>0.86</v>
      </c>
    </row>
    <row r="47" spans="1:22" x14ac:dyDescent="0.3">
      <c r="A47">
        <v>46</v>
      </c>
      <c r="B47" t="s">
        <v>19</v>
      </c>
      <c r="C47" t="s">
        <v>67</v>
      </c>
      <c r="D47" t="s">
        <v>21</v>
      </c>
      <c r="E47" s="9">
        <v>7</v>
      </c>
      <c r="F47">
        <v>19066</v>
      </c>
      <c r="G47">
        <f>LOG(Table1[[#This Row],[Population Estimate 2018]])</f>
        <v>4.2802595886861363</v>
      </c>
      <c r="H47" s="10" t="str">
        <f t="shared" si="0"/>
        <v>2</v>
      </c>
      <c r="I47">
        <v>3737</v>
      </c>
      <c r="J47" s="1">
        <v>0.2</v>
      </c>
      <c r="K47">
        <v>15329</v>
      </c>
      <c r="L47" s="1">
        <v>0.8</v>
      </c>
      <c r="M47">
        <v>1158</v>
      </c>
      <c r="N47" s="1">
        <v>0.06</v>
      </c>
      <c r="O47">
        <v>4499</v>
      </c>
      <c r="P47" s="1">
        <v>0.24</v>
      </c>
      <c r="Q47">
        <v>37733</v>
      </c>
      <c r="R47">
        <v>47</v>
      </c>
      <c r="S47">
        <f>(Table1[[#This Row],[Hospital Beds 2018]]/Table1[[#This Row],[Population Estimate 2018]])*1000</f>
        <v>2.4651211580824506</v>
      </c>
      <c r="T47">
        <f>LOG10(Table1[[#This Row],[Hospital Beds 2018]] +1)</f>
        <v>1.6812412373755872</v>
      </c>
      <c r="U47">
        <v>16614</v>
      </c>
      <c r="V47" s="1">
        <v>0.87</v>
      </c>
    </row>
    <row r="48" spans="1:22" x14ac:dyDescent="0.3">
      <c r="A48">
        <v>47</v>
      </c>
      <c r="B48" t="s">
        <v>19</v>
      </c>
      <c r="C48" t="s">
        <v>68</v>
      </c>
      <c r="D48" t="s">
        <v>21</v>
      </c>
      <c r="E48" s="9">
        <v>7</v>
      </c>
      <c r="F48">
        <v>29763</v>
      </c>
      <c r="G48">
        <f>LOG(Table1[[#This Row],[Population Estimate 2018]])</f>
        <v>4.4736767043530277</v>
      </c>
      <c r="H48" s="10" t="str">
        <f t="shared" si="0"/>
        <v>2</v>
      </c>
      <c r="I48">
        <v>6321</v>
      </c>
      <c r="J48" s="1">
        <v>0.21</v>
      </c>
      <c r="K48">
        <v>23442</v>
      </c>
      <c r="L48" s="1">
        <v>0.79</v>
      </c>
      <c r="M48">
        <v>1735</v>
      </c>
      <c r="N48" s="1">
        <v>0.06</v>
      </c>
      <c r="O48">
        <v>5844</v>
      </c>
      <c r="P48" s="1">
        <v>0.2</v>
      </c>
      <c r="Q48">
        <v>37887</v>
      </c>
      <c r="R48">
        <v>71</v>
      </c>
      <c r="S48">
        <f>(Table1[[#This Row],[Hospital Beds 2018]]/Table1[[#This Row],[Population Estimate 2018]])*1000</f>
        <v>2.3855122131505562</v>
      </c>
      <c r="T48">
        <f>LOG10(Table1[[#This Row],[Hospital Beds 2018]] +1)</f>
        <v>1.8573324964312685</v>
      </c>
      <c r="U48">
        <v>24543</v>
      </c>
      <c r="V48" s="1">
        <v>0.82</v>
      </c>
    </row>
    <row r="49" spans="1:22" x14ac:dyDescent="0.3">
      <c r="A49">
        <v>48</v>
      </c>
      <c r="B49" t="s">
        <v>19</v>
      </c>
      <c r="C49" t="s">
        <v>69</v>
      </c>
      <c r="D49" t="s">
        <v>21</v>
      </c>
      <c r="E49" s="9">
        <v>4</v>
      </c>
      <c r="F49">
        <v>96109</v>
      </c>
      <c r="G49">
        <f>LOG(Table1[[#This Row],[Population Estimate 2018]])</f>
        <v>4.9827640585043538</v>
      </c>
      <c r="H49" s="10" t="str">
        <f t="shared" si="0"/>
        <v>2</v>
      </c>
      <c r="I49">
        <v>16375</v>
      </c>
      <c r="J49" s="1">
        <v>0.17</v>
      </c>
      <c r="K49">
        <v>79734</v>
      </c>
      <c r="L49" s="1">
        <v>0.83</v>
      </c>
      <c r="M49">
        <v>5427</v>
      </c>
      <c r="N49" s="1">
        <v>0.06</v>
      </c>
      <c r="O49">
        <v>17341</v>
      </c>
      <c r="P49" s="1">
        <v>0.18</v>
      </c>
      <c r="Q49">
        <v>46233</v>
      </c>
      <c r="R49">
        <v>204</v>
      </c>
      <c r="S49">
        <f>(Table1[[#This Row],[Hospital Beds 2018]]/Table1[[#This Row],[Population Estimate 2018]])*1000</f>
        <v>2.1225899759647899</v>
      </c>
      <c r="T49">
        <f>LOG10(Table1[[#This Row],[Hospital Beds 2018]] +1)</f>
        <v>2.3117538610557542</v>
      </c>
      <c r="U49">
        <v>83013</v>
      </c>
      <c r="V49" s="1">
        <v>0.86</v>
      </c>
    </row>
    <row r="50" spans="1:22" x14ac:dyDescent="0.3">
      <c r="A50">
        <v>49</v>
      </c>
      <c r="B50" t="s">
        <v>19</v>
      </c>
      <c r="C50" t="s">
        <v>70</v>
      </c>
      <c r="D50" t="s">
        <v>21</v>
      </c>
      <c r="E50" s="9">
        <v>2</v>
      </c>
      <c r="F50">
        <v>413757</v>
      </c>
      <c r="G50">
        <f>LOG(Table1[[#This Row],[Population Estimate 2018]])</f>
        <v>5.6167453543019796</v>
      </c>
      <c r="H50" s="10" t="str">
        <f t="shared" si="0"/>
        <v>3</v>
      </c>
      <c r="I50">
        <v>67041</v>
      </c>
      <c r="J50" s="1">
        <v>0.16</v>
      </c>
      <c r="K50">
        <v>346716</v>
      </c>
      <c r="L50" s="1">
        <v>0.84</v>
      </c>
      <c r="M50">
        <v>30347</v>
      </c>
      <c r="N50" s="1">
        <v>7.0000000000000007E-2</v>
      </c>
      <c r="O50">
        <v>84539</v>
      </c>
      <c r="P50" s="1">
        <v>0.2</v>
      </c>
      <c r="Q50">
        <v>43598</v>
      </c>
      <c r="R50">
        <v>1498</v>
      </c>
      <c r="S50">
        <f>(Table1[[#This Row],[Hospital Beds 2018]]/Table1[[#This Row],[Population Estimate 2018]])*1000</f>
        <v>3.6204825537694827</v>
      </c>
      <c r="T50">
        <f>LOG10(Table1[[#This Row],[Hospital Beds 2018]] +1)</f>
        <v>3.1758016328482794</v>
      </c>
      <c r="U50">
        <v>357683</v>
      </c>
      <c r="V50" s="1">
        <v>0.86</v>
      </c>
    </row>
    <row r="51" spans="1:22" x14ac:dyDescent="0.3">
      <c r="A51">
        <v>50</v>
      </c>
      <c r="B51" t="s">
        <v>19</v>
      </c>
      <c r="C51" t="s">
        <v>71</v>
      </c>
      <c r="D51" t="s">
        <v>21</v>
      </c>
      <c r="E51" s="9">
        <v>7</v>
      </c>
      <c r="F51">
        <v>21067</v>
      </c>
      <c r="G51">
        <f>LOG(Table1[[#This Row],[Population Estimate 2018]])</f>
        <v>4.323602695256489</v>
      </c>
      <c r="H51" s="10" t="str">
        <f t="shared" si="0"/>
        <v>2</v>
      </c>
      <c r="I51">
        <v>4275</v>
      </c>
      <c r="J51" s="1">
        <v>0.2</v>
      </c>
      <c r="K51">
        <v>16792</v>
      </c>
      <c r="L51" s="1">
        <v>0.8</v>
      </c>
      <c r="M51">
        <v>1434</v>
      </c>
      <c r="N51" s="1">
        <v>7.0000000000000007E-2</v>
      </c>
      <c r="O51">
        <v>4560</v>
      </c>
      <c r="P51" s="1">
        <v>0.22</v>
      </c>
      <c r="Q51">
        <v>39556</v>
      </c>
      <c r="R51">
        <v>44</v>
      </c>
      <c r="S51">
        <f>(Table1[[#This Row],[Hospital Beds 2018]]/Table1[[#This Row],[Population Estimate 2018]])*1000</f>
        <v>2.0885745478710782</v>
      </c>
      <c r="T51">
        <f>LOG10(Table1[[#This Row],[Hospital Beds 2018]] +1)</f>
        <v>1.6532125137753437</v>
      </c>
      <c r="U51">
        <v>17946</v>
      </c>
      <c r="V51" s="1">
        <v>0.85</v>
      </c>
    </row>
    <row r="52" spans="1:22" x14ac:dyDescent="0.3">
      <c r="A52">
        <v>51</v>
      </c>
      <c r="B52" t="s">
        <v>19</v>
      </c>
      <c r="C52" t="s">
        <v>72</v>
      </c>
      <c r="D52" t="s">
        <v>21</v>
      </c>
      <c r="E52" s="9">
        <v>2</v>
      </c>
      <c r="F52">
        <v>225763</v>
      </c>
      <c r="G52">
        <f>LOG(Table1[[#This Row],[Population Estimate 2018]])</f>
        <v>5.3536527674715284</v>
      </c>
      <c r="H52" s="10" t="str">
        <f t="shared" si="0"/>
        <v>3</v>
      </c>
      <c r="I52">
        <v>34173</v>
      </c>
      <c r="J52" s="1">
        <v>0.15</v>
      </c>
      <c r="K52">
        <v>191590</v>
      </c>
      <c r="L52" s="1">
        <v>0.85</v>
      </c>
      <c r="M52">
        <v>19614</v>
      </c>
      <c r="N52" s="1">
        <v>0.09</v>
      </c>
      <c r="O52">
        <v>43567</v>
      </c>
      <c r="P52" s="1">
        <v>0.19</v>
      </c>
      <c r="Q52">
        <v>49640</v>
      </c>
      <c r="R52">
        <v>1197</v>
      </c>
      <c r="S52">
        <f>(Table1[[#This Row],[Hospital Beds 2018]]/Table1[[#This Row],[Population Estimate 2018]])*1000</f>
        <v>5.3020202601843529</v>
      </c>
      <c r="T52">
        <f>LOG10(Table1[[#This Row],[Hospital Beds 2018]] +1)</f>
        <v>3.0784568180532927</v>
      </c>
      <c r="U52">
        <v>191345</v>
      </c>
      <c r="V52" s="1">
        <v>0.85</v>
      </c>
    </row>
    <row r="53" spans="1:22" x14ac:dyDescent="0.3">
      <c r="A53">
        <v>52</v>
      </c>
      <c r="B53" t="s">
        <v>19</v>
      </c>
      <c r="C53" t="s">
        <v>73</v>
      </c>
      <c r="D53" t="s">
        <v>21</v>
      </c>
      <c r="E53" s="9">
        <v>3</v>
      </c>
      <c r="F53">
        <v>119089</v>
      </c>
      <c r="G53">
        <f>LOG(Table1[[#This Row],[Population Estimate 2018]])</f>
        <v>5.0758716484691258</v>
      </c>
      <c r="H53" s="10" t="str">
        <f t="shared" si="0"/>
        <v>3</v>
      </c>
      <c r="I53">
        <v>20803</v>
      </c>
      <c r="J53" s="1">
        <v>0.17</v>
      </c>
      <c r="K53">
        <v>98286</v>
      </c>
      <c r="L53" s="1">
        <v>0.83</v>
      </c>
      <c r="M53">
        <v>7972</v>
      </c>
      <c r="N53" s="1">
        <v>7.0000000000000007E-2</v>
      </c>
      <c r="O53">
        <v>15419</v>
      </c>
      <c r="P53" s="1">
        <v>0.13</v>
      </c>
      <c r="Q53">
        <v>52797</v>
      </c>
      <c r="R53">
        <v>110</v>
      </c>
      <c r="S53">
        <f>(Table1[[#This Row],[Hospital Beds 2018]]/Table1[[#This Row],[Population Estimate 2018]])*1000</f>
        <v>0.92367892920420858</v>
      </c>
      <c r="T53">
        <f>LOG10(Table1[[#This Row],[Hospital Beds 2018]] +1)</f>
        <v>2.0453229787866576</v>
      </c>
      <c r="U53">
        <v>101734</v>
      </c>
      <c r="V53" s="1">
        <v>0.85</v>
      </c>
    </row>
    <row r="54" spans="1:22" x14ac:dyDescent="0.3">
      <c r="A54">
        <v>53</v>
      </c>
      <c r="B54" t="s">
        <v>19</v>
      </c>
      <c r="C54" t="s">
        <v>74</v>
      </c>
      <c r="D54" t="s">
        <v>21</v>
      </c>
      <c r="E54" s="9">
        <v>8</v>
      </c>
      <c r="F54">
        <v>9140</v>
      </c>
      <c r="G54">
        <f>LOG(Table1[[#This Row],[Population Estimate 2018]])</f>
        <v>3.9609461957338312</v>
      </c>
      <c r="H54" s="10" t="str">
        <f t="shared" si="0"/>
        <v>1</v>
      </c>
      <c r="I54">
        <v>1774</v>
      </c>
      <c r="J54" s="1">
        <v>0.19</v>
      </c>
      <c r="K54">
        <v>7366</v>
      </c>
      <c r="L54" s="1">
        <v>0.81</v>
      </c>
      <c r="M54">
        <v>453</v>
      </c>
      <c r="N54" s="1">
        <v>0.05</v>
      </c>
      <c r="O54">
        <v>2943</v>
      </c>
      <c r="P54" s="1">
        <v>0.32</v>
      </c>
      <c r="Q54">
        <v>26814</v>
      </c>
      <c r="R54">
        <v>0</v>
      </c>
      <c r="S54">
        <f>(Table1[[#This Row],[Hospital Beds 2018]]/Table1[[#This Row],[Population Estimate 2018]])*1000</f>
        <v>0</v>
      </c>
      <c r="T54">
        <f>LOG10(Table1[[#This Row],[Hospital Beds 2018]] +1)</f>
        <v>0</v>
      </c>
      <c r="U54">
        <v>7327</v>
      </c>
      <c r="V54" s="1">
        <v>0.8</v>
      </c>
    </row>
    <row r="55" spans="1:22" x14ac:dyDescent="0.3">
      <c r="A55">
        <v>54</v>
      </c>
      <c r="B55" t="s">
        <v>19</v>
      </c>
      <c r="C55" t="s">
        <v>75</v>
      </c>
      <c r="D55" t="s">
        <v>21</v>
      </c>
      <c r="E55" s="9">
        <v>3</v>
      </c>
      <c r="F55">
        <v>19938</v>
      </c>
      <c r="G55">
        <f>LOG(Table1[[#This Row],[Population Estimate 2018]])</f>
        <v>4.2996815916623543</v>
      </c>
      <c r="H55" s="10" t="str">
        <f t="shared" si="0"/>
        <v>2</v>
      </c>
      <c r="I55">
        <v>3793</v>
      </c>
      <c r="J55" s="1">
        <v>0.19</v>
      </c>
      <c r="K55">
        <v>16145</v>
      </c>
      <c r="L55" s="1">
        <v>0.81</v>
      </c>
      <c r="M55">
        <v>1354</v>
      </c>
      <c r="N55" s="1">
        <v>7.0000000000000007E-2</v>
      </c>
      <c r="O55">
        <v>4177</v>
      </c>
      <c r="P55" s="1">
        <v>0.21</v>
      </c>
      <c r="Q55">
        <v>37586</v>
      </c>
      <c r="R55">
        <v>52</v>
      </c>
      <c r="S55">
        <f>(Table1[[#This Row],[Hospital Beds 2018]]/Table1[[#This Row],[Population Estimate 2018]])*1000</f>
        <v>2.6080850636974624</v>
      </c>
      <c r="T55">
        <f>LOG10(Table1[[#This Row],[Hospital Beds 2018]] +1)</f>
        <v>1.7242758696007889</v>
      </c>
      <c r="U55">
        <v>15739</v>
      </c>
      <c r="V55" s="1">
        <v>0.79</v>
      </c>
    </row>
    <row r="56" spans="1:22" x14ac:dyDescent="0.3">
      <c r="A56">
        <v>55</v>
      </c>
      <c r="B56" t="s">
        <v>19</v>
      </c>
      <c r="C56" t="s">
        <v>76</v>
      </c>
      <c r="D56" t="s">
        <v>21</v>
      </c>
      <c r="E56" s="9">
        <v>6</v>
      </c>
      <c r="F56">
        <v>33338</v>
      </c>
      <c r="G56">
        <f>LOG(Table1[[#This Row],[Population Estimate 2018]])</f>
        <v>4.5229395422521153</v>
      </c>
      <c r="H56" s="10" t="str">
        <f t="shared" si="0"/>
        <v>2</v>
      </c>
      <c r="I56">
        <v>4987</v>
      </c>
      <c r="J56" s="1">
        <v>0.15</v>
      </c>
      <c r="K56">
        <v>28351</v>
      </c>
      <c r="L56" s="1">
        <v>0.85</v>
      </c>
      <c r="M56">
        <v>2315</v>
      </c>
      <c r="N56" s="1">
        <v>7.0000000000000007E-2</v>
      </c>
      <c r="O56">
        <v>7315</v>
      </c>
      <c r="P56" s="1">
        <v>0.22</v>
      </c>
      <c r="Q56">
        <v>37259</v>
      </c>
      <c r="R56">
        <v>43</v>
      </c>
      <c r="S56">
        <f>(Table1[[#This Row],[Hospital Beds 2018]]/Table1[[#This Row],[Population Estimate 2018]])*1000</f>
        <v>1.2898194252804609</v>
      </c>
      <c r="T56">
        <f>LOG10(Table1[[#This Row],[Hospital Beds 2018]] +1)</f>
        <v>1.6434526764861874</v>
      </c>
      <c r="U56">
        <v>27559</v>
      </c>
      <c r="V56" s="1">
        <v>0.83</v>
      </c>
    </row>
    <row r="57" spans="1:22" x14ac:dyDescent="0.3">
      <c r="A57">
        <v>56</v>
      </c>
      <c r="B57" t="s">
        <v>19</v>
      </c>
      <c r="C57" t="s">
        <v>77</v>
      </c>
      <c r="D57" t="s">
        <v>21</v>
      </c>
      <c r="E57" s="9">
        <v>6</v>
      </c>
      <c r="F57">
        <v>22725</v>
      </c>
      <c r="G57">
        <f>LOG(Table1[[#This Row],[Population Estimate 2018]])</f>
        <v>4.3565038918940049</v>
      </c>
      <c r="H57" s="10" t="str">
        <f t="shared" si="0"/>
        <v>2</v>
      </c>
      <c r="I57">
        <v>4625</v>
      </c>
      <c r="J57" s="1">
        <v>0.2</v>
      </c>
      <c r="K57">
        <v>18100</v>
      </c>
      <c r="L57" s="1">
        <v>0.8</v>
      </c>
      <c r="M57">
        <v>1547</v>
      </c>
      <c r="N57" s="1">
        <v>7.0000000000000007E-2</v>
      </c>
      <c r="O57">
        <v>4375</v>
      </c>
      <c r="P57" s="1">
        <v>0.19</v>
      </c>
      <c r="Q57">
        <v>40546</v>
      </c>
      <c r="R57">
        <v>15</v>
      </c>
      <c r="S57">
        <f>(Table1[[#This Row],[Hospital Beds 2018]]/Table1[[#This Row],[Population Estimate 2018]])*1000</f>
        <v>0.66006600660066006</v>
      </c>
      <c r="T57">
        <f>LOG10(Table1[[#This Row],[Hospital Beds 2018]] +1)</f>
        <v>1.2041199826559248</v>
      </c>
      <c r="U57">
        <v>18981</v>
      </c>
      <c r="V57" s="1">
        <v>0.84</v>
      </c>
    </row>
    <row r="58" spans="1:22" x14ac:dyDescent="0.3">
      <c r="A58">
        <v>57</v>
      </c>
      <c r="B58" t="s">
        <v>19</v>
      </c>
      <c r="C58" t="s">
        <v>78</v>
      </c>
      <c r="D58" t="s">
        <v>21</v>
      </c>
      <c r="E58" s="9">
        <v>2</v>
      </c>
      <c r="F58">
        <v>57781</v>
      </c>
      <c r="G58">
        <f>LOG(Table1[[#This Row],[Population Estimate 2018]])</f>
        <v>4.7617850537893096</v>
      </c>
      <c r="H58" s="10" t="str">
        <f t="shared" si="0"/>
        <v>2</v>
      </c>
      <c r="I58">
        <v>8280</v>
      </c>
      <c r="J58" s="1">
        <v>0.14000000000000001</v>
      </c>
      <c r="K58">
        <v>49501</v>
      </c>
      <c r="L58" s="1">
        <v>0.86</v>
      </c>
      <c r="M58">
        <v>6529</v>
      </c>
      <c r="N58" s="1">
        <v>0.11</v>
      </c>
      <c r="O58">
        <v>12384</v>
      </c>
      <c r="P58" s="1">
        <v>0.21</v>
      </c>
      <c r="Q58">
        <v>39104</v>
      </c>
      <c r="R58">
        <v>93</v>
      </c>
      <c r="S58">
        <f>(Table1[[#This Row],[Hospital Beds 2018]]/Table1[[#This Row],[Population Estimate 2018]])*1000</f>
        <v>1.6095256226095083</v>
      </c>
      <c r="T58">
        <f>LOG10(Table1[[#This Row],[Hospital Beds 2018]] +1)</f>
        <v>1.9731278535996986</v>
      </c>
      <c r="U58">
        <v>51566</v>
      </c>
      <c r="V58" s="1">
        <v>0.89</v>
      </c>
    </row>
    <row r="59" spans="1:22" x14ac:dyDescent="0.3">
      <c r="A59">
        <v>58</v>
      </c>
      <c r="B59" t="s">
        <v>19</v>
      </c>
      <c r="C59" t="s">
        <v>79</v>
      </c>
      <c r="D59" t="s">
        <v>21</v>
      </c>
      <c r="E59" s="9">
        <v>1</v>
      </c>
      <c r="F59">
        <v>88690</v>
      </c>
      <c r="G59">
        <f>LOG(Table1[[#This Row],[Population Estimate 2018]])</f>
        <v>4.9478746548976984</v>
      </c>
      <c r="H59" s="10" t="str">
        <f t="shared" si="0"/>
        <v>2</v>
      </c>
      <c r="I59">
        <v>14738</v>
      </c>
      <c r="J59" s="1">
        <v>0.17</v>
      </c>
      <c r="K59">
        <v>73952</v>
      </c>
      <c r="L59" s="1">
        <v>0.83</v>
      </c>
      <c r="M59">
        <v>6618</v>
      </c>
      <c r="N59" s="1">
        <v>7.0000000000000007E-2</v>
      </c>
      <c r="O59">
        <v>10432</v>
      </c>
      <c r="P59" s="1">
        <v>0.12</v>
      </c>
      <c r="Q59">
        <v>57284</v>
      </c>
      <c r="R59">
        <v>40</v>
      </c>
      <c r="S59">
        <f>(Table1[[#This Row],[Hospital Beds 2018]]/Table1[[#This Row],[Population Estimate 2018]])*1000</f>
        <v>0.45100913293494188</v>
      </c>
      <c r="T59">
        <f>LOG10(Table1[[#This Row],[Hospital Beds 2018]] +1)</f>
        <v>1.6127838567197355</v>
      </c>
      <c r="U59">
        <v>76601</v>
      </c>
      <c r="V59" s="1">
        <v>0.86</v>
      </c>
    </row>
    <row r="60" spans="1:22" x14ac:dyDescent="0.3">
      <c r="A60">
        <v>59</v>
      </c>
      <c r="B60" t="s">
        <v>19</v>
      </c>
      <c r="C60" t="s">
        <v>80</v>
      </c>
      <c r="D60" t="s">
        <v>21</v>
      </c>
      <c r="E60" s="9">
        <v>1</v>
      </c>
      <c r="F60">
        <v>215707</v>
      </c>
      <c r="G60">
        <f>LOG(Table1[[#This Row],[Population Estimate 2018]])</f>
        <v>5.3338642388069752</v>
      </c>
      <c r="H60" s="10" t="str">
        <f t="shared" si="0"/>
        <v>3</v>
      </c>
      <c r="I60">
        <v>33087</v>
      </c>
      <c r="J60" s="1">
        <v>0.15</v>
      </c>
      <c r="K60">
        <v>182620</v>
      </c>
      <c r="L60" s="1">
        <v>0.85</v>
      </c>
      <c r="M60">
        <v>13959</v>
      </c>
      <c r="N60" s="1">
        <v>0.06</v>
      </c>
      <c r="O60">
        <v>16916</v>
      </c>
      <c r="P60" s="1">
        <v>0.08</v>
      </c>
      <c r="Q60">
        <v>75663</v>
      </c>
      <c r="R60">
        <v>283</v>
      </c>
      <c r="S60">
        <f>(Table1[[#This Row],[Hospital Beds 2018]]/Table1[[#This Row],[Population Estimate 2018]])*1000</f>
        <v>1.3119648411966232</v>
      </c>
      <c r="T60">
        <f>LOG10(Table1[[#This Row],[Hospital Beds 2018]] +1)</f>
        <v>2.4533183400470375</v>
      </c>
      <c r="U60">
        <v>186451</v>
      </c>
      <c r="V60" s="1">
        <v>0.86</v>
      </c>
    </row>
    <row r="61" spans="1:22" x14ac:dyDescent="0.3">
      <c r="A61">
        <v>60</v>
      </c>
      <c r="B61" t="s">
        <v>19</v>
      </c>
      <c r="C61" t="s">
        <v>81</v>
      </c>
      <c r="D61" t="s">
        <v>21</v>
      </c>
      <c r="E61" s="9">
        <v>8</v>
      </c>
      <c r="F61">
        <v>12691</v>
      </c>
      <c r="G61">
        <f>LOG(Table1[[#This Row],[Population Estimate 2018]])</f>
        <v>4.1034958441097658</v>
      </c>
      <c r="H61" s="10" t="str">
        <f t="shared" si="0"/>
        <v>2</v>
      </c>
      <c r="I61">
        <v>2286</v>
      </c>
      <c r="J61" s="1">
        <v>0.18</v>
      </c>
      <c r="K61">
        <v>10405</v>
      </c>
      <c r="L61" s="1">
        <v>0.82</v>
      </c>
      <c r="M61">
        <v>577</v>
      </c>
      <c r="N61" s="1">
        <v>0.05</v>
      </c>
      <c r="O61">
        <v>4076</v>
      </c>
      <c r="P61" s="1">
        <v>0.32</v>
      </c>
      <c r="Q61">
        <v>27859</v>
      </c>
      <c r="R61">
        <v>33</v>
      </c>
      <c r="S61">
        <f>(Table1[[#This Row],[Hospital Beds 2018]]/Table1[[#This Row],[Population Estimate 2018]])*1000</f>
        <v>2.6002679063903553</v>
      </c>
      <c r="T61">
        <f>LOG10(Table1[[#This Row],[Hospital Beds 2018]] +1)</f>
        <v>1.5314789170422551</v>
      </c>
      <c r="U61">
        <v>10413</v>
      </c>
      <c r="V61" s="1">
        <v>0.82</v>
      </c>
    </row>
    <row r="62" spans="1:22" x14ac:dyDescent="0.3">
      <c r="A62">
        <v>61</v>
      </c>
      <c r="B62" t="s">
        <v>19</v>
      </c>
      <c r="C62" t="s">
        <v>82</v>
      </c>
      <c r="D62" t="s">
        <v>21</v>
      </c>
      <c r="E62" s="9">
        <v>4</v>
      </c>
      <c r="F62">
        <v>79828</v>
      </c>
      <c r="G62">
        <f>LOG(Table1[[#This Row],[Population Estimate 2018]])</f>
        <v>4.9021552486516793</v>
      </c>
      <c r="H62" s="10" t="str">
        <f t="shared" si="0"/>
        <v>2</v>
      </c>
      <c r="I62">
        <v>14370</v>
      </c>
      <c r="J62" s="1">
        <v>0.18</v>
      </c>
      <c r="K62">
        <v>65458</v>
      </c>
      <c r="L62" s="1">
        <v>0.82</v>
      </c>
      <c r="M62">
        <v>5294</v>
      </c>
      <c r="N62" s="1">
        <v>7.0000000000000007E-2</v>
      </c>
      <c r="O62">
        <v>14825</v>
      </c>
      <c r="P62" s="1">
        <v>0.19</v>
      </c>
      <c r="Q62">
        <v>41630</v>
      </c>
      <c r="R62">
        <v>173</v>
      </c>
      <c r="S62">
        <f>(Table1[[#This Row],[Hospital Beds 2018]]/Table1[[#This Row],[Population Estimate 2018]])*1000</f>
        <v>2.1671593926942925</v>
      </c>
      <c r="T62">
        <f>LOG10(Table1[[#This Row],[Hospital Beds 2018]] +1)</f>
        <v>2.2405492482825999</v>
      </c>
      <c r="U62">
        <v>68142</v>
      </c>
      <c r="V62" s="1">
        <v>0.85</v>
      </c>
    </row>
    <row r="63" spans="1:22" x14ac:dyDescent="0.3">
      <c r="A63">
        <v>62</v>
      </c>
      <c r="B63" t="s">
        <v>19</v>
      </c>
      <c r="C63" t="s">
        <v>83</v>
      </c>
      <c r="D63" t="s">
        <v>21</v>
      </c>
      <c r="E63" s="9">
        <v>6</v>
      </c>
      <c r="F63">
        <v>40497</v>
      </c>
      <c r="G63">
        <f>LOG(Table1[[#This Row],[Population Estimate 2018]])</f>
        <v>4.6074228520615073</v>
      </c>
      <c r="H63" s="10" t="str">
        <f t="shared" si="0"/>
        <v>2</v>
      </c>
      <c r="I63">
        <v>8731</v>
      </c>
      <c r="J63" s="1">
        <v>0.22</v>
      </c>
      <c r="K63">
        <v>31766</v>
      </c>
      <c r="L63" s="1">
        <v>0.78</v>
      </c>
      <c r="M63">
        <v>3065</v>
      </c>
      <c r="N63" s="1">
        <v>0.08</v>
      </c>
      <c r="O63">
        <v>7839</v>
      </c>
      <c r="P63" s="1">
        <v>0.19</v>
      </c>
      <c r="Q63">
        <v>42205</v>
      </c>
      <c r="R63">
        <v>94</v>
      </c>
      <c r="S63">
        <f>(Table1[[#This Row],[Hospital Beds 2018]]/Table1[[#This Row],[Population Estimate 2018]])*1000</f>
        <v>2.3211595920685486</v>
      </c>
      <c r="T63">
        <f>LOG10(Table1[[#This Row],[Hospital Beds 2018]] +1)</f>
        <v>1.9777236052888478</v>
      </c>
      <c r="U63">
        <v>34216</v>
      </c>
      <c r="V63" s="1">
        <v>0.84</v>
      </c>
    </row>
    <row r="64" spans="1:22" x14ac:dyDescent="0.3">
      <c r="A64">
        <v>63</v>
      </c>
      <c r="B64" t="s">
        <v>19</v>
      </c>
      <c r="C64" t="s">
        <v>84</v>
      </c>
      <c r="D64" t="s">
        <v>21</v>
      </c>
      <c r="E64" s="9">
        <v>3</v>
      </c>
      <c r="F64">
        <v>208911</v>
      </c>
      <c r="G64">
        <f>LOG(Table1[[#This Row],[Population Estimate 2018]])</f>
        <v>5.3199613079244363</v>
      </c>
      <c r="H64" s="10" t="str">
        <f t="shared" si="0"/>
        <v>3</v>
      </c>
      <c r="I64">
        <v>27743</v>
      </c>
      <c r="J64" s="1">
        <v>0.13</v>
      </c>
      <c r="K64">
        <v>181168</v>
      </c>
      <c r="L64" s="1">
        <v>0.87</v>
      </c>
      <c r="M64">
        <v>12395</v>
      </c>
      <c r="N64" s="1">
        <v>0.06</v>
      </c>
      <c r="O64">
        <v>33330</v>
      </c>
      <c r="P64" s="1">
        <v>0.16</v>
      </c>
      <c r="Q64">
        <v>52557</v>
      </c>
      <c r="R64">
        <v>1984</v>
      </c>
      <c r="S64">
        <f>(Table1[[#This Row],[Hospital Beds 2018]]/Table1[[#This Row],[Population Estimate 2018]])*1000</f>
        <v>9.4968670869413288</v>
      </c>
      <c r="T64">
        <f>LOG10(Table1[[#This Row],[Hospital Beds 2018]] +1)</f>
        <v>3.2977605110991339</v>
      </c>
      <c r="U64">
        <v>180299</v>
      </c>
      <c r="V64" s="1">
        <v>0.86</v>
      </c>
    </row>
    <row r="65" spans="1:22" x14ac:dyDescent="0.3">
      <c r="A65">
        <v>64</v>
      </c>
      <c r="B65" t="s">
        <v>19</v>
      </c>
      <c r="C65" t="s">
        <v>85</v>
      </c>
      <c r="D65" t="s">
        <v>21</v>
      </c>
      <c r="E65" s="9">
        <v>1</v>
      </c>
      <c r="F65">
        <v>63711</v>
      </c>
      <c r="G65">
        <f>LOG(Table1[[#This Row],[Population Estimate 2018]])</f>
        <v>4.804214421768175</v>
      </c>
      <c r="H65" s="10" t="str">
        <f t="shared" si="0"/>
        <v>2</v>
      </c>
      <c r="I65">
        <v>12311</v>
      </c>
      <c r="J65" s="1">
        <v>0.19</v>
      </c>
      <c r="K65">
        <v>51400</v>
      </c>
      <c r="L65" s="1">
        <v>0.81</v>
      </c>
      <c r="M65">
        <v>4354</v>
      </c>
      <c r="N65" s="1">
        <v>7.0000000000000007E-2</v>
      </c>
      <c r="O65">
        <v>11231</v>
      </c>
      <c r="P65" s="1">
        <v>0.18</v>
      </c>
      <c r="Q65">
        <v>45434</v>
      </c>
      <c r="R65">
        <v>178</v>
      </c>
      <c r="S65">
        <f>(Table1[[#This Row],[Hospital Beds 2018]]/Table1[[#This Row],[Population Estimate 2018]])*1000</f>
        <v>2.7938660513883002</v>
      </c>
      <c r="T65">
        <f>LOG10(Table1[[#This Row],[Hospital Beds 2018]] +1)</f>
        <v>2.2528530309798933</v>
      </c>
      <c r="U65">
        <v>55321</v>
      </c>
      <c r="V65" s="1">
        <v>0.87</v>
      </c>
    </row>
    <row r="66" spans="1:22" x14ac:dyDescent="0.3">
      <c r="A66">
        <v>65</v>
      </c>
      <c r="B66" t="s">
        <v>19</v>
      </c>
      <c r="C66" t="s">
        <v>86</v>
      </c>
      <c r="D66" t="s">
        <v>21</v>
      </c>
      <c r="E66" s="9">
        <v>8</v>
      </c>
      <c r="F66">
        <v>16378</v>
      </c>
      <c r="G66">
        <f>LOG(Table1[[#This Row],[Population Estimate 2018]])</f>
        <v>4.2142608667775416</v>
      </c>
      <c r="H66" s="10" t="str">
        <f t="shared" si="0"/>
        <v>2</v>
      </c>
      <c r="I66">
        <v>3130</v>
      </c>
      <c r="J66" s="1">
        <v>0.19</v>
      </c>
      <c r="K66">
        <v>13248</v>
      </c>
      <c r="L66" s="1">
        <v>0.81</v>
      </c>
      <c r="M66">
        <v>882</v>
      </c>
      <c r="N66" s="1">
        <v>0.05</v>
      </c>
      <c r="O66">
        <v>2846</v>
      </c>
      <c r="P66" s="1">
        <v>0.17</v>
      </c>
      <c r="Q66">
        <v>44424</v>
      </c>
      <c r="R66">
        <v>20</v>
      </c>
      <c r="S66">
        <f>(Table1[[#This Row],[Hospital Beds 2018]]/Table1[[#This Row],[Population Estimate 2018]])*1000</f>
        <v>1.2211503236048358</v>
      </c>
      <c r="T66">
        <f>LOG10(Table1[[#This Row],[Hospital Beds 2018]] +1)</f>
        <v>1.3222192947339193</v>
      </c>
      <c r="U66">
        <v>14122</v>
      </c>
      <c r="V66" s="1">
        <v>0.86</v>
      </c>
    </row>
    <row r="67" spans="1:22" x14ac:dyDescent="0.3">
      <c r="A67">
        <v>66</v>
      </c>
      <c r="B67" t="s">
        <v>19</v>
      </c>
      <c r="C67" t="s">
        <v>87</v>
      </c>
      <c r="D67" t="s">
        <v>21</v>
      </c>
      <c r="E67" s="9">
        <v>9</v>
      </c>
      <c r="F67">
        <v>10627</v>
      </c>
      <c r="G67">
        <f>LOG(Table1[[#This Row],[Population Estimate 2018]])</f>
        <v>4.026410680578774</v>
      </c>
      <c r="H67" s="10" t="str">
        <f t="shared" ref="H67:H130" si="1">IF(G67&lt;4,"1",IF(G67&lt;5,"2",IF(G67&lt;6,"3",IF(G67&lt;7,"4","5"))))</f>
        <v>2</v>
      </c>
      <c r="I67">
        <v>2066</v>
      </c>
      <c r="J67" s="1">
        <v>0.19</v>
      </c>
      <c r="K67">
        <v>8561</v>
      </c>
      <c r="L67" s="1">
        <v>0.81</v>
      </c>
      <c r="M67">
        <v>557</v>
      </c>
      <c r="N67" s="1">
        <v>0.05</v>
      </c>
      <c r="O67">
        <v>3504</v>
      </c>
      <c r="P67" s="1">
        <v>0.33</v>
      </c>
      <c r="Q67">
        <v>25385</v>
      </c>
      <c r="R67">
        <v>0</v>
      </c>
      <c r="S67">
        <f>(Table1[[#This Row],[Hospital Beds 2018]]/Table1[[#This Row],[Population Estimate 2018]])*1000</f>
        <v>0</v>
      </c>
      <c r="T67">
        <f>LOG10(Table1[[#This Row],[Hospital Beds 2018]] +1)</f>
        <v>0</v>
      </c>
      <c r="U67">
        <v>9421</v>
      </c>
      <c r="V67" s="1">
        <v>0.89</v>
      </c>
    </row>
    <row r="68" spans="1:22" x14ac:dyDescent="0.3">
      <c r="A68">
        <v>67</v>
      </c>
      <c r="B68" t="s">
        <v>19</v>
      </c>
      <c r="C68" t="s">
        <v>88</v>
      </c>
      <c r="D68" t="s">
        <v>21</v>
      </c>
      <c r="E68" s="9">
        <v>6</v>
      </c>
      <c r="F68">
        <v>23660</v>
      </c>
      <c r="G68">
        <f>LOG(Table1[[#This Row],[Population Estimate 2018]])</f>
        <v>4.3740147402919112</v>
      </c>
      <c r="H68" s="10" t="str">
        <f t="shared" si="1"/>
        <v>2</v>
      </c>
      <c r="I68">
        <v>5101</v>
      </c>
      <c r="J68" s="1">
        <v>0.22</v>
      </c>
      <c r="K68">
        <v>18559</v>
      </c>
      <c r="L68" s="1">
        <v>0.78</v>
      </c>
      <c r="M68">
        <v>1540</v>
      </c>
      <c r="N68" s="1">
        <v>7.0000000000000007E-2</v>
      </c>
      <c r="O68">
        <v>4338</v>
      </c>
      <c r="P68" s="1">
        <v>0.18</v>
      </c>
      <c r="Q68">
        <v>41156</v>
      </c>
      <c r="R68">
        <v>59</v>
      </c>
      <c r="S68">
        <f>(Table1[[#This Row],[Hospital Beds 2018]]/Table1[[#This Row],[Population Estimate 2018]])*1000</f>
        <v>2.4936601859678782</v>
      </c>
      <c r="T68">
        <f>LOG10(Table1[[#This Row],[Hospital Beds 2018]] +1)</f>
        <v>1.7781512503836436</v>
      </c>
      <c r="U68">
        <v>19702</v>
      </c>
      <c r="V68" s="1">
        <v>0.83</v>
      </c>
    </row>
    <row r="69" spans="1:22" x14ac:dyDescent="0.3">
      <c r="A69">
        <v>69</v>
      </c>
      <c r="B69" t="s">
        <v>89</v>
      </c>
      <c r="C69" t="s">
        <v>90</v>
      </c>
      <c r="D69" t="s">
        <v>21</v>
      </c>
      <c r="E69" s="9">
        <v>9</v>
      </c>
      <c r="F69">
        <v>3515</v>
      </c>
      <c r="G69">
        <f>LOG(Table1[[#This Row],[Population Estimate 2018]])</f>
        <v>3.5459253293558426</v>
      </c>
      <c r="H69" s="10" t="str">
        <f t="shared" si="1"/>
        <v>1</v>
      </c>
      <c r="I69">
        <v>324</v>
      </c>
      <c r="J69" s="1">
        <v>0.09</v>
      </c>
      <c r="K69">
        <v>3191</v>
      </c>
      <c r="L69" s="1">
        <v>0.91</v>
      </c>
      <c r="M69">
        <v>100</v>
      </c>
      <c r="N69" s="1">
        <v>0.03</v>
      </c>
      <c r="O69">
        <v>544</v>
      </c>
      <c r="P69" s="1">
        <v>0.15</v>
      </c>
      <c r="Q69">
        <v>70081</v>
      </c>
      <c r="R69">
        <v>0</v>
      </c>
      <c r="S69">
        <f>(Table1[[#This Row],[Hospital Beds 2018]]/Table1[[#This Row],[Population Estimate 2018]])*1000</f>
        <v>0</v>
      </c>
      <c r="T69">
        <f>LOG10(Table1[[#This Row],[Hospital Beds 2018]] +1)</f>
        <v>0</v>
      </c>
      <c r="U69">
        <v>3206</v>
      </c>
      <c r="V69" s="1">
        <v>0.91</v>
      </c>
    </row>
    <row r="70" spans="1:22" x14ac:dyDescent="0.3">
      <c r="A70">
        <v>70</v>
      </c>
      <c r="B70" t="s">
        <v>89</v>
      </c>
      <c r="C70" t="s">
        <v>91</v>
      </c>
      <c r="D70" t="s">
        <v>21</v>
      </c>
      <c r="E70" s="9">
        <v>9</v>
      </c>
      <c r="F70">
        <v>5723</v>
      </c>
      <c r="G70">
        <f>LOG(Table1[[#This Row],[Population Estimate 2018]])</f>
        <v>3.757623745908389</v>
      </c>
      <c r="H70" s="10" t="str">
        <f t="shared" si="1"/>
        <v>1</v>
      </c>
      <c r="I70">
        <v>394</v>
      </c>
      <c r="J70" s="1">
        <v>7.0000000000000007E-2</v>
      </c>
      <c r="K70">
        <v>5329</v>
      </c>
      <c r="L70" s="1">
        <v>0.93</v>
      </c>
      <c r="M70">
        <v>163</v>
      </c>
      <c r="N70" s="1">
        <v>0.03</v>
      </c>
      <c r="O70">
        <v>550</v>
      </c>
      <c r="P70" s="1">
        <v>0.1</v>
      </c>
      <c r="Q70">
        <v>82633</v>
      </c>
      <c r="R70">
        <v>0</v>
      </c>
      <c r="S70">
        <f>(Table1[[#This Row],[Hospital Beds 2018]]/Table1[[#This Row],[Population Estimate 2018]])*1000</f>
        <v>0</v>
      </c>
      <c r="T70">
        <f>LOG10(Table1[[#This Row],[Hospital Beds 2018]] +1)</f>
        <v>0</v>
      </c>
      <c r="U70">
        <v>5158</v>
      </c>
      <c r="V70" s="1">
        <v>0.9</v>
      </c>
    </row>
    <row r="71" spans="1:22" x14ac:dyDescent="0.3">
      <c r="A71">
        <v>71</v>
      </c>
      <c r="B71" t="s">
        <v>89</v>
      </c>
      <c r="C71" t="s">
        <v>92</v>
      </c>
      <c r="D71" t="s">
        <v>21</v>
      </c>
      <c r="E71" s="9">
        <v>2</v>
      </c>
      <c r="F71">
        <v>291538</v>
      </c>
      <c r="G71">
        <f>LOG(Table1[[#This Row],[Population Estimate 2018]])</f>
        <v>5.4646951701232531</v>
      </c>
      <c r="H71" s="10" t="str">
        <f t="shared" si="1"/>
        <v>3</v>
      </c>
      <c r="I71">
        <v>32333</v>
      </c>
      <c r="J71" s="1">
        <v>0.11</v>
      </c>
      <c r="K71">
        <v>259205</v>
      </c>
      <c r="L71" s="1">
        <v>0.89</v>
      </c>
      <c r="M71">
        <v>29778</v>
      </c>
      <c r="N71" s="1">
        <v>0.1</v>
      </c>
      <c r="O71">
        <v>27075</v>
      </c>
      <c r="P71" s="1">
        <v>0.09</v>
      </c>
      <c r="Q71">
        <v>82113</v>
      </c>
      <c r="R71">
        <v>1109</v>
      </c>
      <c r="S71">
        <f>(Table1[[#This Row],[Hospital Beds 2018]]/Table1[[#This Row],[Population Estimate 2018]])*1000</f>
        <v>3.8039638057474496</v>
      </c>
      <c r="T71">
        <f>LOG10(Table1[[#This Row],[Hospital Beds 2018]] +1)</f>
        <v>3.0453229787866576</v>
      </c>
      <c r="U71">
        <v>259265</v>
      </c>
      <c r="V71" s="1">
        <v>0.89</v>
      </c>
    </row>
    <row r="72" spans="1:22" x14ac:dyDescent="0.3">
      <c r="A72">
        <v>72</v>
      </c>
      <c r="B72" t="s">
        <v>89</v>
      </c>
      <c r="C72" t="s">
        <v>93</v>
      </c>
      <c r="D72" t="s">
        <v>21</v>
      </c>
      <c r="E72" s="9">
        <v>7</v>
      </c>
      <c r="F72">
        <v>18216</v>
      </c>
      <c r="G72">
        <f>LOG(Table1[[#This Row],[Population Estimate 2018]])</f>
        <v>4.2604530176070865</v>
      </c>
      <c r="H72" s="10" t="str">
        <f t="shared" si="1"/>
        <v>2</v>
      </c>
      <c r="I72">
        <v>1402</v>
      </c>
      <c r="J72" s="1">
        <v>0.08</v>
      </c>
      <c r="K72">
        <v>16814</v>
      </c>
      <c r="L72" s="1">
        <v>0.92</v>
      </c>
      <c r="M72">
        <v>929</v>
      </c>
      <c r="N72" s="1">
        <v>0.05</v>
      </c>
      <c r="O72">
        <v>5869</v>
      </c>
      <c r="P72" s="1">
        <v>0.32</v>
      </c>
      <c r="Q72">
        <v>44304</v>
      </c>
      <c r="R72">
        <v>37</v>
      </c>
      <c r="S72">
        <f>(Table1[[#This Row],[Hospital Beds 2018]]/Table1[[#This Row],[Population Estimate 2018]])*1000</f>
        <v>2.031181379007466</v>
      </c>
      <c r="T72">
        <f>LOG10(Table1[[#This Row],[Hospital Beds 2018]] +1)</f>
        <v>1.5797835966168101</v>
      </c>
      <c r="U72">
        <v>16702</v>
      </c>
      <c r="V72" s="1">
        <v>0.92</v>
      </c>
    </row>
    <row r="73" spans="1:22" x14ac:dyDescent="0.3">
      <c r="A73">
        <v>73</v>
      </c>
      <c r="B73" t="s">
        <v>89</v>
      </c>
      <c r="C73" t="s">
        <v>94</v>
      </c>
      <c r="D73" t="s">
        <v>21</v>
      </c>
      <c r="E73" s="9">
        <v>9</v>
      </c>
      <c r="F73">
        <v>877</v>
      </c>
      <c r="G73">
        <f>LOG(Table1[[#This Row],[Population Estimate 2018]])</f>
        <v>2.9429995933660407</v>
      </c>
      <c r="H73" s="10" t="str">
        <f t="shared" si="1"/>
        <v>1</v>
      </c>
      <c r="I73">
        <v>127</v>
      </c>
      <c r="J73" s="1">
        <v>0.14000000000000001</v>
      </c>
      <c r="K73">
        <v>750</v>
      </c>
      <c r="L73" s="1">
        <v>0.86</v>
      </c>
      <c r="M73">
        <v>87</v>
      </c>
      <c r="N73" s="1">
        <v>0.1</v>
      </c>
      <c r="O73">
        <v>96</v>
      </c>
      <c r="P73" s="1">
        <v>0.11</v>
      </c>
      <c r="Q73">
        <v>77257</v>
      </c>
      <c r="R73">
        <v>0</v>
      </c>
      <c r="S73">
        <f>(Table1[[#This Row],[Hospital Beds 2018]]/Table1[[#This Row],[Population Estimate 2018]])*1000</f>
        <v>0</v>
      </c>
      <c r="T73">
        <f>LOG10(Table1[[#This Row],[Hospital Beds 2018]] +1)</f>
        <v>0</v>
      </c>
      <c r="U73">
        <v>747</v>
      </c>
      <c r="V73" s="1">
        <v>0.85</v>
      </c>
    </row>
    <row r="74" spans="1:22" x14ac:dyDescent="0.3">
      <c r="A74">
        <v>74</v>
      </c>
      <c r="B74" t="s">
        <v>89</v>
      </c>
      <c r="C74" t="s">
        <v>95</v>
      </c>
      <c r="D74" t="s">
        <v>21</v>
      </c>
      <c r="E74" s="9">
        <v>8</v>
      </c>
      <c r="F74">
        <v>2059</v>
      </c>
      <c r="G74">
        <f>LOG(Table1[[#This Row],[Population Estimate 2018]])</f>
        <v>3.3136563466180315</v>
      </c>
      <c r="H74" s="10" t="str">
        <f t="shared" si="1"/>
        <v>1</v>
      </c>
      <c r="I74">
        <v>245</v>
      </c>
      <c r="J74" s="1">
        <v>0.12</v>
      </c>
      <c r="K74">
        <v>1814</v>
      </c>
      <c r="L74" s="1">
        <v>0.88</v>
      </c>
      <c r="M74">
        <v>188</v>
      </c>
      <c r="N74" s="1">
        <v>0.09</v>
      </c>
      <c r="O74">
        <v>135</v>
      </c>
      <c r="P74" s="1">
        <v>7.0000000000000007E-2</v>
      </c>
      <c r="Q74">
        <v>75477</v>
      </c>
      <c r="R74">
        <v>0</v>
      </c>
      <c r="S74">
        <f>(Table1[[#This Row],[Hospital Beds 2018]]/Table1[[#This Row],[Population Estimate 2018]])*1000</f>
        <v>0</v>
      </c>
      <c r="T74">
        <f>LOG10(Table1[[#This Row],[Hospital Beds 2018]] +1)</f>
        <v>0</v>
      </c>
      <c r="U74">
        <v>1755</v>
      </c>
      <c r="V74" s="1">
        <v>0.85</v>
      </c>
    </row>
    <row r="75" spans="1:22" x14ac:dyDescent="0.3">
      <c r="A75">
        <v>75</v>
      </c>
      <c r="B75" t="s">
        <v>89</v>
      </c>
      <c r="C75" t="s">
        <v>96</v>
      </c>
      <c r="D75" t="s">
        <v>21</v>
      </c>
      <c r="E75" s="9">
        <v>9</v>
      </c>
      <c r="F75">
        <v>5000</v>
      </c>
      <c r="G75">
        <f>LOG(Table1[[#This Row],[Population Estimate 2018]])</f>
        <v>3.6989700043360187</v>
      </c>
      <c r="H75" s="10" t="str">
        <f t="shared" si="1"/>
        <v>1</v>
      </c>
      <c r="I75">
        <v>470</v>
      </c>
      <c r="J75" s="1">
        <v>0.09</v>
      </c>
      <c r="K75">
        <v>4530</v>
      </c>
      <c r="L75" s="1">
        <v>0.91</v>
      </c>
      <c r="M75">
        <v>241</v>
      </c>
      <c r="N75" s="1">
        <v>0.05</v>
      </c>
      <c r="O75">
        <v>1091</v>
      </c>
      <c r="P75" s="1">
        <v>0.22</v>
      </c>
      <c r="Q75">
        <v>54524</v>
      </c>
      <c r="R75">
        <v>16</v>
      </c>
      <c r="S75">
        <f>(Table1[[#This Row],[Hospital Beds 2018]]/Table1[[#This Row],[Population Estimate 2018]])*1000</f>
        <v>3.2</v>
      </c>
      <c r="T75">
        <f>LOG10(Table1[[#This Row],[Hospital Beds 2018]] +1)</f>
        <v>1.2304489213782739</v>
      </c>
      <c r="U75">
        <v>4572</v>
      </c>
      <c r="V75" s="1">
        <v>0.91</v>
      </c>
    </row>
    <row r="76" spans="1:22" x14ac:dyDescent="0.3">
      <c r="A76">
        <v>76</v>
      </c>
      <c r="B76" t="s">
        <v>89</v>
      </c>
      <c r="C76" t="s">
        <v>97</v>
      </c>
      <c r="D76" t="s">
        <v>21</v>
      </c>
      <c r="E76" s="9">
        <v>3</v>
      </c>
      <c r="F76">
        <v>98971</v>
      </c>
      <c r="G76">
        <f>LOG(Table1[[#This Row],[Population Estimate 2018]])</f>
        <v>4.9955079583855264</v>
      </c>
      <c r="H76" s="10" t="str">
        <f t="shared" si="1"/>
        <v>2</v>
      </c>
      <c r="I76">
        <v>10204</v>
      </c>
      <c r="J76" s="1">
        <v>0.1</v>
      </c>
      <c r="K76">
        <v>88767</v>
      </c>
      <c r="L76" s="1">
        <v>0.9</v>
      </c>
      <c r="M76">
        <v>12782</v>
      </c>
      <c r="N76" s="1">
        <v>0.13</v>
      </c>
      <c r="O76">
        <v>8104</v>
      </c>
      <c r="P76" s="1">
        <v>0.08</v>
      </c>
      <c r="Q76">
        <v>74268</v>
      </c>
      <c r="R76">
        <v>238</v>
      </c>
      <c r="S76">
        <f>(Table1[[#This Row],[Hospital Beds 2018]]/Table1[[#This Row],[Population Estimate 2018]])*1000</f>
        <v>2.4047448242414444</v>
      </c>
      <c r="T76">
        <f>LOG10(Table1[[#This Row],[Hospital Beds 2018]] +1)</f>
        <v>2.3783979009481375</v>
      </c>
      <c r="U76">
        <v>86347</v>
      </c>
      <c r="V76" s="1">
        <v>0.87</v>
      </c>
    </row>
    <row r="77" spans="1:22" x14ac:dyDescent="0.3">
      <c r="A77">
        <v>77</v>
      </c>
      <c r="B77" t="s">
        <v>89</v>
      </c>
      <c r="C77" t="s">
        <v>98</v>
      </c>
      <c r="D77" t="s">
        <v>21</v>
      </c>
      <c r="E77" s="9">
        <v>9</v>
      </c>
      <c r="F77">
        <v>2474</v>
      </c>
      <c r="G77">
        <f>LOG(Table1[[#This Row],[Population Estimate 2018]])</f>
        <v>3.3933996952931018</v>
      </c>
      <c r="H77" s="10" t="str">
        <f t="shared" si="1"/>
        <v>1</v>
      </c>
      <c r="I77">
        <v>546</v>
      </c>
      <c r="J77" s="1">
        <v>0.22</v>
      </c>
      <c r="K77">
        <v>1928</v>
      </c>
      <c r="L77" s="1">
        <v>0.78</v>
      </c>
      <c r="M77">
        <v>177</v>
      </c>
      <c r="N77" s="1">
        <v>7.0000000000000007E-2</v>
      </c>
      <c r="O77">
        <v>259</v>
      </c>
      <c r="P77" s="1">
        <v>0.1</v>
      </c>
      <c r="Q77">
        <v>58943</v>
      </c>
      <c r="R77">
        <v>0</v>
      </c>
      <c r="S77">
        <f>(Table1[[#This Row],[Hospital Beds 2018]]/Table1[[#This Row],[Population Estimate 2018]])*1000</f>
        <v>0</v>
      </c>
      <c r="T77">
        <f>LOG10(Table1[[#This Row],[Hospital Beds 2018]] +1)</f>
        <v>0</v>
      </c>
      <c r="U77">
        <v>1978</v>
      </c>
      <c r="V77" s="1">
        <v>0.8</v>
      </c>
    </row>
    <row r="78" spans="1:22" x14ac:dyDescent="0.3">
      <c r="A78">
        <v>78</v>
      </c>
      <c r="B78" t="s">
        <v>89</v>
      </c>
      <c r="C78" t="s">
        <v>99</v>
      </c>
      <c r="D78" t="s">
        <v>21</v>
      </c>
      <c r="E78" s="9">
        <v>9</v>
      </c>
      <c r="F78">
        <v>2151</v>
      </c>
      <c r="G78">
        <f>LOG(Table1[[#This Row],[Population Estimate 2018]])</f>
        <v>3.3326404103874627</v>
      </c>
      <c r="H78" s="10" t="str">
        <f t="shared" si="1"/>
        <v>1</v>
      </c>
      <c r="I78">
        <v>483</v>
      </c>
      <c r="J78" s="1">
        <v>0.22</v>
      </c>
      <c r="K78">
        <v>1668</v>
      </c>
      <c r="L78" s="1">
        <v>0.78</v>
      </c>
      <c r="M78">
        <v>180</v>
      </c>
      <c r="N78" s="1">
        <v>0.08</v>
      </c>
      <c r="O78">
        <v>370</v>
      </c>
      <c r="P78" s="1">
        <v>0.17</v>
      </c>
      <c r="Q78">
        <v>51188</v>
      </c>
      <c r="R78">
        <v>0</v>
      </c>
      <c r="S78">
        <f>(Table1[[#This Row],[Hospital Beds 2018]]/Table1[[#This Row],[Population Estimate 2018]])*1000</f>
        <v>0</v>
      </c>
      <c r="T78">
        <f>LOG10(Table1[[#This Row],[Hospital Beds 2018]] +1)</f>
        <v>0</v>
      </c>
      <c r="U78">
        <v>1697</v>
      </c>
      <c r="V78" s="1">
        <v>0.79</v>
      </c>
    </row>
    <row r="79" spans="1:22" x14ac:dyDescent="0.3">
      <c r="A79">
        <v>79</v>
      </c>
      <c r="B79" t="s">
        <v>89</v>
      </c>
      <c r="C79" t="s">
        <v>100</v>
      </c>
      <c r="D79" t="s">
        <v>21</v>
      </c>
      <c r="E79" s="9">
        <v>5</v>
      </c>
      <c r="F79">
        <v>32113</v>
      </c>
      <c r="G79">
        <f>LOG(Table1[[#This Row],[Population Estimate 2018]])</f>
        <v>4.5066808793001076</v>
      </c>
      <c r="H79" s="10" t="str">
        <f t="shared" si="1"/>
        <v>2</v>
      </c>
      <c r="I79">
        <v>4298</v>
      </c>
      <c r="J79" s="1">
        <v>0.13</v>
      </c>
      <c r="K79">
        <v>27815</v>
      </c>
      <c r="L79" s="1">
        <v>0.87</v>
      </c>
      <c r="M79">
        <v>2424</v>
      </c>
      <c r="N79" s="1">
        <v>0.08</v>
      </c>
      <c r="O79">
        <v>2299</v>
      </c>
      <c r="P79" s="1">
        <v>7.0000000000000007E-2</v>
      </c>
      <c r="Q79">
        <v>79173</v>
      </c>
      <c r="R79">
        <v>73</v>
      </c>
      <c r="S79">
        <f>(Table1[[#This Row],[Hospital Beds 2018]]/Table1[[#This Row],[Population Estimate 2018]])*1000</f>
        <v>2.273222682402765</v>
      </c>
      <c r="T79">
        <f>LOG10(Table1[[#This Row],[Hospital Beds 2018]] +1)</f>
        <v>1.8692317197309762</v>
      </c>
      <c r="U79">
        <v>27787</v>
      </c>
      <c r="V79" s="1">
        <v>0.87</v>
      </c>
    </row>
    <row r="80" spans="1:22" x14ac:dyDescent="0.3">
      <c r="A80">
        <v>80</v>
      </c>
      <c r="B80" t="s">
        <v>89</v>
      </c>
      <c r="C80" t="s">
        <v>101</v>
      </c>
      <c r="D80" t="s">
        <v>21</v>
      </c>
      <c r="E80" s="9">
        <v>7</v>
      </c>
      <c r="F80">
        <v>58533</v>
      </c>
      <c r="G80">
        <f>LOG(Table1[[#This Row],[Population Estimate 2018]])</f>
        <v>4.7674007836401788</v>
      </c>
      <c r="H80" s="10" t="str">
        <f t="shared" si="1"/>
        <v>2</v>
      </c>
      <c r="I80">
        <v>10188</v>
      </c>
      <c r="J80" s="1">
        <v>0.17</v>
      </c>
      <c r="K80">
        <v>48345</v>
      </c>
      <c r="L80" s="1">
        <v>0.83</v>
      </c>
      <c r="M80">
        <v>5270</v>
      </c>
      <c r="N80" s="1">
        <v>0.09</v>
      </c>
      <c r="O80">
        <v>7103</v>
      </c>
      <c r="P80" s="1">
        <v>0.12</v>
      </c>
      <c r="Q80">
        <v>65439</v>
      </c>
      <c r="R80">
        <v>215</v>
      </c>
      <c r="S80">
        <f>(Table1[[#This Row],[Hospital Beds 2018]]/Table1[[#This Row],[Population Estimate 2018]])*1000</f>
        <v>3.6731416465925202</v>
      </c>
      <c r="T80">
        <f>LOG10(Table1[[#This Row],[Hospital Beds 2018]] +1)</f>
        <v>2.3344537511509307</v>
      </c>
      <c r="U80">
        <v>48566</v>
      </c>
      <c r="V80" s="1">
        <v>0.83</v>
      </c>
    </row>
    <row r="81" spans="1:22" x14ac:dyDescent="0.3">
      <c r="A81">
        <v>81</v>
      </c>
      <c r="B81" t="s">
        <v>89</v>
      </c>
      <c r="C81" t="s">
        <v>102</v>
      </c>
      <c r="D81" t="s">
        <v>21</v>
      </c>
      <c r="E81" s="9">
        <v>7</v>
      </c>
      <c r="F81">
        <v>13918</v>
      </c>
      <c r="G81">
        <f>LOG(Table1[[#This Row],[Population Estimate 2018]])</f>
        <v>4.1435768321589963</v>
      </c>
      <c r="H81" s="10" t="str">
        <f t="shared" si="1"/>
        <v>2</v>
      </c>
      <c r="I81">
        <v>2162</v>
      </c>
      <c r="J81" s="1">
        <v>0.16</v>
      </c>
      <c r="K81">
        <v>11756</v>
      </c>
      <c r="L81" s="1">
        <v>0.84</v>
      </c>
      <c r="M81">
        <v>1234</v>
      </c>
      <c r="N81" s="1">
        <v>0.09</v>
      </c>
      <c r="O81">
        <v>1244</v>
      </c>
      <c r="P81" s="1">
        <v>0.09</v>
      </c>
      <c r="Q81">
        <v>68309</v>
      </c>
      <c r="R81">
        <v>54</v>
      </c>
      <c r="S81">
        <f>(Table1[[#This Row],[Hospital Beds 2018]]/Table1[[#This Row],[Population Estimate 2018]])*1000</f>
        <v>3.8798677970972841</v>
      </c>
      <c r="T81">
        <f>LOG10(Table1[[#This Row],[Hospital Beds 2018]] +1)</f>
        <v>1.7403626894942439</v>
      </c>
      <c r="U81">
        <v>11875</v>
      </c>
      <c r="V81" s="1">
        <v>0.85</v>
      </c>
    </row>
    <row r="82" spans="1:22" x14ac:dyDescent="0.3">
      <c r="A82">
        <v>82</v>
      </c>
      <c r="B82" t="s">
        <v>89</v>
      </c>
      <c r="C82" t="s">
        <v>103</v>
      </c>
      <c r="D82" t="s">
        <v>21</v>
      </c>
      <c r="E82" s="9">
        <v>7</v>
      </c>
      <c r="F82">
        <v>13345</v>
      </c>
      <c r="G82">
        <f>LOG(Table1[[#This Row],[Population Estimate 2018]])</f>
        <v>4.1253185781235269</v>
      </c>
      <c r="H82" s="10" t="str">
        <f t="shared" si="1"/>
        <v>2</v>
      </c>
      <c r="I82">
        <v>1379</v>
      </c>
      <c r="J82" s="1">
        <v>0.1</v>
      </c>
      <c r="K82">
        <v>11966</v>
      </c>
      <c r="L82" s="1">
        <v>0.9</v>
      </c>
      <c r="M82">
        <v>1116</v>
      </c>
      <c r="N82" s="1">
        <v>0.08</v>
      </c>
      <c r="O82">
        <v>1073</v>
      </c>
      <c r="P82" s="1">
        <v>0.08</v>
      </c>
      <c r="Q82">
        <v>74109</v>
      </c>
      <c r="R82">
        <v>6</v>
      </c>
      <c r="S82">
        <f>(Table1[[#This Row],[Hospital Beds 2018]]/Table1[[#This Row],[Population Estimate 2018]])*1000</f>
        <v>0.44960659423004873</v>
      </c>
      <c r="T82">
        <f>LOG10(Table1[[#This Row],[Hospital Beds 2018]] +1)</f>
        <v>0.84509804001425681</v>
      </c>
      <c r="U82">
        <v>11963</v>
      </c>
      <c r="V82" s="1">
        <v>0.9</v>
      </c>
    </row>
    <row r="83" spans="1:22" x14ac:dyDescent="0.3">
      <c r="A83">
        <v>83</v>
      </c>
      <c r="B83" t="s">
        <v>89</v>
      </c>
      <c r="C83" t="s">
        <v>104</v>
      </c>
      <c r="D83" t="s">
        <v>21</v>
      </c>
      <c r="E83" s="9">
        <v>9</v>
      </c>
      <c r="F83">
        <v>8303</v>
      </c>
      <c r="G83">
        <f>LOG(Table1[[#This Row],[Population Estimate 2018]])</f>
        <v>3.9192350379232508</v>
      </c>
      <c r="H83" s="10" t="str">
        <f t="shared" si="1"/>
        <v>1</v>
      </c>
      <c r="I83">
        <v>496</v>
      </c>
      <c r="J83" s="1">
        <v>0.06</v>
      </c>
      <c r="K83">
        <v>7807</v>
      </c>
      <c r="L83" s="1">
        <v>0.94</v>
      </c>
      <c r="M83">
        <v>328</v>
      </c>
      <c r="N83" s="1">
        <v>0.04</v>
      </c>
      <c r="O83">
        <v>2905</v>
      </c>
      <c r="P83" s="1">
        <v>0.35</v>
      </c>
      <c r="Q83">
        <v>32728</v>
      </c>
      <c r="R83">
        <v>0</v>
      </c>
      <c r="S83">
        <f>(Table1[[#This Row],[Hospital Beds 2018]]/Table1[[#This Row],[Population Estimate 2018]])*1000</f>
        <v>0</v>
      </c>
      <c r="T83">
        <f>LOG10(Table1[[#This Row],[Hospital Beds 2018]] +1)</f>
        <v>0</v>
      </c>
      <c r="U83">
        <v>7851</v>
      </c>
      <c r="V83" s="1">
        <v>0.95</v>
      </c>
    </row>
    <row r="84" spans="1:22" x14ac:dyDescent="0.3">
      <c r="A84">
        <v>84</v>
      </c>
      <c r="B84" t="s">
        <v>89</v>
      </c>
      <c r="C84" t="s">
        <v>105</v>
      </c>
      <c r="D84" t="s">
        <v>21</v>
      </c>
      <c r="E84" s="9">
        <v>9</v>
      </c>
      <c r="F84">
        <v>1587</v>
      </c>
      <c r="G84">
        <f>LOG(Table1[[#This Row],[Population Estimate 2018]])</f>
        <v>3.2005769267548483</v>
      </c>
      <c r="H84" s="10" t="str">
        <f t="shared" si="1"/>
        <v>1</v>
      </c>
      <c r="I84">
        <v>162</v>
      </c>
      <c r="J84" s="1">
        <v>0.1</v>
      </c>
      <c r="K84">
        <v>1425</v>
      </c>
      <c r="L84" s="1">
        <v>0.9</v>
      </c>
      <c r="M84">
        <v>53</v>
      </c>
      <c r="N84" s="1">
        <v>0.03</v>
      </c>
      <c r="O84">
        <v>288</v>
      </c>
      <c r="P84" s="1">
        <v>0.18</v>
      </c>
      <c r="Q84">
        <v>49403</v>
      </c>
      <c r="R84">
        <v>0</v>
      </c>
      <c r="S84">
        <f>(Table1[[#This Row],[Hospital Beds 2018]]/Table1[[#This Row],[Population Estimate 2018]])*1000</f>
        <v>0</v>
      </c>
      <c r="T84">
        <f>LOG10(Table1[[#This Row],[Hospital Beds 2018]] +1)</f>
        <v>0</v>
      </c>
      <c r="U84">
        <v>1451</v>
      </c>
      <c r="V84" s="1">
        <v>0.91</v>
      </c>
    </row>
    <row r="85" spans="1:22" x14ac:dyDescent="0.3">
      <c r="A85">
        <v>85</v>
      </c>
      <c r="B85" t="s">
        <v>89</v>
      </c>
      <c r="C85" t="s">
        <v>106</v>
      </c>
      <c r="D85" t="s">
        <v>21</v>
      </c>
      <c r="E85" s="9">
        <v>2</v>
      </c>
      <c r="F85">
        <v>107610</v>
      </c>
      <c r="G85">
        <f>LOG(Table1[[#This Row],[Population Estimate 2018]])</f>
        <v>5.0318526313956289</v>
      </c>
      <c r="H85" s="10" t="str">
        <f t="shared" si="1"/>
        <v>3</v>
      </c>
      <c r="I85">
        <v>12814</v>
      </c>
      <c r="J85" s="1">
        <v>0.12</v>
      </c>
      <c r="K85">
        <v>94796</v>
      </c>
      <c r="L85" s="1">
        <v>0.88</v>
      </c>
      <c r="M85">
        <v>9540</v>
      </c>
      <c r="N85" s="1">
        <v>0.09</v>
      </c>
      <c r="O85">
        <v>10937</v>
      </c>
      <c r="P85" s="1">
        <v>0.1</v>
      </c>
      <c r="Q85">
        <v>74649</v>
      </c>
      <c r="R85">
        <v>74</v>
      </c>
      <c r="S85">
        <f>(Table1[[#This Row],[Hospital Beds 2018]]/Table1[[#This Row],[Population Estimate 2018]])*1000</f>
        <v>0.68766843230183072</v>
      </c>
      <c r="T85">
        <f>LOG10(Table1[[#This Row],[Hospital Beds 2018]] +1)</f>
        <v>1.8750612633917001</v>
      </c>
      <c r="U85">
        <v>94951</v>
      </c>
      <c r="V85" s="1">
        <v>0.88</v>
      </c>
    </row>
    <row r="86" spans="1:22" x14ac:dyDescent="0.3">
      <c r="A86">
        <v>86</v>
      </c>
      <c r="B86" t="s">
        <v>89</v>
      </c>
      <c r="C86" t="s">
        <v>107</v>
      </c>
      <c r="D86" t="s">
        <v>21</v>
      </c>
      <c r="E86" s="9">
        <v>7</v>
      </c>
      <c r="F86">
        <v>10008</v>
      </c>
      <c r="G86">
        <f>LOG(Table1[[#This Row],[Population Estimate 2018]])</f>
        <v>4.0003472966853639</v>
      </c>
      <c r="H86" s="10" t="str">
        <f t="shared" si="1"/>
        <v>2</v>
      </c>
      <c r="I86">
        <v>774</v>
      </c>
      <c r="J86" s="1">
        <v>0.08</v>
      </c>
      <c r="K86">
        <v>9234</v>
      </c>
      <c r="L86" s="1">
        <v>0.92</v>
      </c>
      <c r="M86">
        <v>539</v>
      </c>
      <c r="N86" s="1">
        <v>0.05</v>
      </c>
      <c r="O86">
        <v>2168</v>
      </c>
      <c r="P86" s="1">
        <v>0.22</v>
      </c>
      <c r="Q86">
        <v>55318</v>
      </c>
      <c r="R86">
        <v>36</v>
      </c>
      <c r="S86">
        <f>(Table1[[#This Row],[Hospital Beds 2018]]/Table1[[#This Row],[Population Estimate 2018]])*1000</f>
        <v>3.5971223021582737</v>
      </c>
      <c r="T86">
        <f>LOG10(Table1[[#This Row],[Hospital Beds 2018]] +1)</f>
        <v>1.568201724066995</v>
      </c>
      <c r="U86">
        <v>9204</v>
      </c>
      <c r="V86" s="1">
        <v>0.92</v>
      </c>
    </row>
    <row r="87" spans="1:22" x14ac:dyDescent="0.3">
      <c r="A87">
        <v>87</v>
      </c>
      <c r="B87" t="s">
        <v>89</v>
      </c>
      <c r="C87" t="s">
        <v>108</v>
      </c>
      <c r="D87" t="s">
        <v>21</v>
      </c>
      <c r="E87" s="9">
        <v>7</v>
      </c>
      <c r="F87">
        <v>9872</v>
      </c>
      <c r="G87">
        <f>LOG(Table1[[#This Row],[Population Estimate 2018]])</f>
        <v>3.9944051466891666</v>
      </c>
      <c r="H87" s="10" t="str">
        <f t="shared" si="1"/>
        <v>1</v>
      </c>
      <c r="I87">
        <v>673</v>
      </c>
      <c r="J87" s="1">
        <v>7.0000000000000007E-2</v>
      </c>
      <c r="K87">
        <v>9199</v>
      </c>
      <c r="L87" s="1">
        <v>0.93</v>
      </c>
      <c r="M87">
        <v>297</v>
      </c>
      <c r="N87" s="1">
        <v>0.03</v>
      </c>
      <c r="O87">
        <v>1094</v>
      </c>
      <c r="P87" s="1">
        <v>0.11</v>
      </c>
      <c r="Q87">
        <v>89276</v>
      </c>
      <c r="R87">
        <v>14</v>
      </c>
      <c r="S87">
        <f>(Table1[[#This Row],[Hospital Beds 2018]]/Table1[[#This Row],[Population Estimate 2018]])*1000</f>
        <v>1.4181523500810373</v>
      </c>
      <c r="T87">
        <f>LOG10(Table1[[#This Row],[Hospital Beds 2018]] +1)</f>
        <v>1.1760912590556813</v>
      </c>
      <c r="U87">
        <v>9203</v>
      </c>
      <c r="V87" s="1">
        <v>0.93</v>
      </c>
    </row>
    <row r="88" spans="1:22" x14ac:dyDescent="0.3">
      <c r="A88">
        <v>88</v>
      </c>
      <c r="B88" t="s">
        <v>89</v>
      </c>
      <c r="C88" t="s">
        <v>109</v>
      </c>
      <c r="D88" t="s">
        <v>21</v>
      </c>
      <c r="E88" s="9">
        <v>7</v>
      </c>
      <c r="F88">
        <v>7671</v>
      </c>
      <c r="G88">
        <f>LOG(Table1[[#This Row],[Population Estimate 2018]])</f>
        <v>3.8848519827459977</v>
      </c>
      <c r="H88" s="10" t="str">
        <f t="shared" si="1"/>
        <v>1</v>
      </c>
      <c r="I88">
        <v>561</v>
      </c>
      <c r="J88" s="1">
        <v>7.0000000000000007E-2</v>
      </c>
      <c r="K88">
        <v>7110</v>
      </c>
      <c r="L88" s="1">
        <v>0.93</v>
      </c>
      <c r="M88">
        <v>257</v>
      </c>
      <c r="N88" s="1">
        <v>0.03</v>
      </c>
      <c r="O88">
        <v>1604</v>
      </c>
      <c r="P88" s="1">
        <v>0.21</v>
      </c>
      <c r="Q88">
        <v>59337</v>
      </c>
      <c r="R88">
        <v>17</v>
      </c>
      <c r="S88">
        <f>(Table1[[#This Row],[Hospital Beds 2018]]/Table1[[#This Row],[Population Estimate 2018]])*1000</f>
        <v>2.2161387042106635</v>
      </c>
      <c r="T88">
        <f>LOG10(Table1[[#This Row],[Hospital Beds 2018]] +1)</f>
        <v>1.255272505103306</v>
      </c>
      <c r="U88">
        <v>7100</v>
      </c>
      <c r="V88" s="1">
        <v>0.93</v>
      </c>
    </row>
    <row r="89" spans="1:22" x14ac:dyDescent="0.3">
      <c r="A89">
        <v>89</v>
      </c>
      <c r="B89" t="s">
        <v>89</v>
      </c>
      <c r="C89" t="s">
        <v>110</v>
      </c>
      <c r="D89" t="s">
        <v>21</v>
      </c>
      <c r="E89" s="9">
        <v>9</v>
      </c>
      <c r="F89">
        <v>3221</v>
      </c>
      <c r="G89">
        <f>LOG(Table1[[#This Row],[Population Estimate 2018]])</f>
        <v>3.5079907248196913</v>
      </c>
      <c r="H89" s="10" t="str">
        <f t="shared" si="1"/>
        <v>1</v>
      </c>
      <c r="I89">
        <v>615</v>
      </c>
      <c r="J89" s="1">
        <v>0.19</v>
      </c>
      <c r="K89">
        <v>2606</v>
      </c>
      <c r="L89" s="1">
        <v>0.81</v>
      </c>
      <c r="M89">
        <v>325</v>
      </c>
      <c r="N89" s="1">
        <v>0.1</v>
      </c>
      <c r="O89">
        <v>232</v>
      </c>
      <c r="P89" s="1">
        <v>7.0000000000000007E-2</v>
      </c>
      <c r="Q89">
        <v>66075</v>
      </c>
      <c r="R89">
        <v>27</v>
      </c>
      <c r="S89">
        <f>(Table1[[#This Row],[Hospital Beds 2018]]/Table1[[#This Row],[Population Estimate 2018]])*1000</f>
        <v>8.3824899099658499</v>
      </c>
      <c r="T89">
        <f>LOG10(Table1[[#This Row],[Hospital Beds 2018]] +1)</f>
        <v>1.4471580313422192</v>
      </c>
      <c r="U89">
        <v>2659</v>
      </c>
      <c r="V89" s="1">
        <v>0.83</v>
      </c>
    </row>
    <row r="90" spans="1:22" x14ac:dyDescent="0.3">
      <c r="A90">
        <v>90</v>
      </c>
      <c r="B90" t="s">
        <v>89</v>
      </c>
      <c r="C90" t="s">
        <v>111</v>
      </c>
      <c r="D90" t="s">
        <v>21</v>
      </c>
      <c r="E90" s="9">
        <v>9</v>
      </c>
      <c r="F90">
        <v>6422</v>
      </c>
      <c r="G90">
        <f>LOG(Table1[[#This Row],[Population Estimate 2018]])</f>
        <v>3.8076703012304836</v>
      </c>
      <c r="H90" s="10" t="str">
        <f t="shared" si="1"/>
        <v>1</v>
      </c>
      <c r="I90">
        <v>1096</v>
      </c>
      <c r="J90" s="1">
        <v>0.17</v>
      </c>
      <c r="K90">
        <v>5326</v>
      </c>
      <c r="L90" s="1">
        <v>0.83</v>
      </c>
      <c r="M90">
        <v>437</v>
      </c>
      <c r="N90" s="1">
        <v>7.0000000000000007E-2</v>
      </c>
      <c r="O90">
        <v>1057</v>
      </c>
      <c r="P90" s="1">
        <v>0.16</v>
      </c>
      <c r="Q90">
        <v>49356</v>
      </c>
      <c r="R90">
        <v>0</v>
      </c>
      <c r="S90">
        <f>(Table1[[#This Row],[Hospital Beds 2018]]/Table1[[#This Row],[Population Estimate 2018]])*1000</f>
        <v>0</v>
      </c>
      <c r="T90">
        <f>LOG10(Table1[[#This Row],[Hospital Beds 2018]] +1)</f>
        <v>0</v>
      </c>
      <c r="U90">
        <v>5432</v>
      </c>
      <c r="V90" s="1">
        <v>0.85</v>
      </c>
    </row>
    <row r="91" spans="1:22" x14ac:dyDescent="0.3">
      <c r="A91">
        <v>92</v>
      </c>
      <c r="B91" t="s">
        <v>89</v>
      </c>
      <c r="C91" t="s">
        <v>112</v>
      </c>
      <c r="D91" t="s">
        <v>21</v>
      </c>
      <c r="E91" s="9">
        <v>7</v>
      </c>
      <c r="F91">
        <v>8647</v>
      </c>
      <c r="G91">
        <f>LOG(Table1[[#This Row],[Population Estimate 2018]])</f>
        <v>3.9368654589756225</v>
      </c>
      <c r="H91" s="10" t="str">
        <f t="shared" si="1"/>
        <v>1</v>
      </c>
      <c r="I91">
        <v>1361</v>
      </c>
      <c r="J91" s="1">
        <v>0.16</v>
      </c>
      <c r="K91">
        <v>7286</v>
      </c>
      <c r="L91" s="1">
        <v>0.84</v>
      </c>
      <c r="M91">
        <v>671</v>
      </c>
      <c r="N91" s="1">
        <v>0.08</v>
      </c>
      <c r="O91">
        <v>656</v>
      </c>
      <c r="P91" s="1">
        <v>0.08</v>
      </c>
      <c r="Q91">
        <v>71825</v>
      </c>
      <c r="R91">
        <v>52</v>
      </c>
      <c r="S91">
        <f>(Table1[[#This Row],[Hospital Beds 2018]]/Table1[[#This Row],[Population Estimate 2018]])*1000</f>
        <v>6.0136463513357237</v>
      </c>
      <c r="T91">
        <f>LOG10(Table1[[#This Row],[Hospital Beds 2018]] +1)</f>
        <v>1.7242758696007889</v>
      </c>
      <c r="U91">
        <v>7360</v>
      </c>
      <c r="V91" s="1">
        <v>0.85</v>
      </c>
    </row>
    <row r="92" spans="1:22" x14ac:dyDescent="0.3">
      <c r="A92">
        <v>93</v>
      </c>
      <c r="B92" t="s">
        <v>89</v>
      </c>
      <c r="C92" t="s">
        <v>113</v>
      </c>
      <c r="D92" t="s">
        <v>21</v>
      </c>
      <c r="E92" s="9">
        <v>9</v>
      </c>
      <c r="F92">
        <v>1148</v>
      </c>
      <c r="G92">
        <f>LOG(Table1[[#This Row],[Population Estimate 2018]])</f>
        <v>3.0599418880619549</v>
      </c>
      <c r="H92" s="10" t="str">
        <f t="shared" si="1"/>
        <v>1</v>
      </c>
      <c r="I92">
        <v>167</v>
      </c>
      <c r="J92" s="1">
        <v>0.15</v>
      </c>
      <c r="K92">
        <v>981</v>
      </c>
      <c r="L92" s="1">
        <v>0.85</v>
      </c>
      <c r="M92">
        <v>92</v>
      </c>
      <c r="N92" s="1">
        <v>0.08</v>
      </c>
      <c r="O92">
        <v>49</v>
      </c>
      <c r="P92" s="1">
        <v>0.04</v>
      </c>
      <c r="Q92">
        <v>74635</v>
      </c>
      <c r="R92">
        <v>0</v>
      </c>
      <c r="S92">
        <f>(Table1[[#This Row],[Hospital Beds 2018]]/Table1[[#This Row],[Population Estimate 2018]])*1000</f>
        <v>0</v>
      </c>
      <c r="T92">
        <f>LOG10(Table1[[#This Row],[Hospital Beds 2018]] +1)</f>
        <v>0</v>
      </c>
      <c r="U92">
        <v>996</v>
      </c>
      <c r="V92" s="1">
        <v>0.87</v>
      </c>
    </row>
    <row r="93" spans="1:22" x14ac:dyDescent="0.3">
      <c r="A93">
        <v>95</v>
      </c>
      <c r="B93" t="s">
        <v>89</v>
      </c>
      <c r="C93" t="s">
        <v>114</v>
      </c>
      <c r="D93" t="s">
        <v>21</v>
      </c>
      <c r="E93" s="9">
        <v>9</v>
      </c>
      <c r="F93">
        <v>6918</v>
      </c>
      <c r="G93">
        <f>LOG(Table1[[#This Row],[Population Estimate 2018]])</f>
        <v>3.8399805576783428</v>
      </c>
      <c r="H93" s="10" t="str">
        <f t="shared" si="1"/>
        <v>1</v>
      </c>
      <c r="I93">
        <v>1005</v>
      </c>
      <c r="J93" s="1">
        <v>0.15</v>
      </c>
      <c r="K93">
        <v>5913</v>
      </c>
      <c r="L93" s="1">
        <v>0.85</v>
      </c>
      <c r="M93">
        <v>833</v>
      </c>
      <c r="N93" s="1">
        <v>0.12</v>
      </c>
      <c r="O93">
        <v>918</v>
      </c>
      <c r="P93" s="1">
        <v>0.13</v>
      </c>
      <c r="Q93">
        <v>63527</v>
      </c>
      <c r="R93">
        <v>0</v>
      </c>
      <c r="S93">
        <f>(Table1[[#This Row],[Hospital Beds 2018]]/Table1[[#This Row],[Population Estimate 2018]])*1000</f>
        <v>0</v>
      </c>
      <c r="T93">
        <f>LOG10(Table1[[#This Row],[Hospital Beds 2018]] +1)</f>
        <v>0</v>
      </c>
      <c r="U93">
        <v>5982</v>
      </c>
      <c r="V93" s="1">
        <v>0.86</v>
      </c>
    </row>
    <row r="94" spans="1:22" x14ac:dyDescent="0.3">
      <c r="A94">
        <v>96</v>
      </c>
      <c r="B94" t="s">
        <v>89</v>
      </c>
      <c r="C94" t="s">
        <v>115</v>
      </c>
      <c r="D94" t="s">
        <v>21</v>
      </c>
      <c r="E94" s="9">
        <v>9</v>
      </c>
      <c r="F94">
        <v>9164</v>
      </c>
      <c r="G94">
        <f>LOG(Table1[[#This Row],[Population Estimate 2018]])</f>
        <v>3.96208508051736</v>
      </c>
      <c r="H94" s="10" t="str">
        <f t="shared" si="1"/>
        <v>1</v>
      </c>
      <c r="I94">
        <v>1256</v>
      </c>
      <c r="J94" s="1">
        <v>0.14000000000000001</v>
      </c>
      <c r="K94">
        <v>7908</v>
      </c>
      <c r="L94" s="1">
        <v>0.86</v>
      </c>
      <c r="M94">
        <v>688</v>
      </c>
      <c r="N94" s="1">
        <v>0.08</v>
      </c>
      <c r="O94">
        <v>880</v>
      </c>
      <c r="P94" s="1">
        <v>0.1</v>
      </c>
      <c r="Q94">
        <v>68528</v>
      </c>
      <c r="R94">
        <v>44</v>
      </c>
      <c r="S94">
        <f>(Table1[[#This Row],[Hospital Beds 2018]]/Table1[[#This Row],[Population Estimate 2018]])*1000</f>
        <v>4.8013967699694451</v>
      </c>
      <c r="T94">
        <f>LOG10(Table1[[#This Row],[Hospital Beds 2018]] +1)</f>
        <v>1.6532125137753437</v>
      </c>
      <c r="U94">
        <v>8010</v>
      </c>
      <c r="V94" s="1">
        <v>0.87</v>
      </c>
    </row>
    <row r="95" spans="1:22" x14ac:dyDescent="0.3">
      <c r="A95">
        <v>97</v>
      </c>
      <c r="B95" t="s">
        <v>89</v>
      </c>
      <c r="C95" t="s">
        <v>116</v>
      </c>
      <c r="D95" t="s">
        <v>21</v>
      </c>
      <c r="E95" s="9">
        <v>9</v>
      </c>
      <c r="F95">
        <v>2503</v>
      </c>
      <c r="G95">
        <f>LOG(Table1[[#This Row],[Population Estimate 2018]])</f>
        <v>3.3984608496082234</v>
      </c>
      <c r="H95" s="10" t="str">
        <f t="shared" si="1"/>
        <v>1</v>
      </c>
      <c r="I95">
        <v>548</v>
      </c>
      <c r="J95" s="1">
        <v>0.22</v>
      </c>
      <c r="K95">
        <v>1955</v>
      </c>
      <c r="L95" s="1">
        <v>0.78</v>
      </c>
      <c r="M95">
        <v>275</v>
      </c>
      <c r="N95" s="1">
        <v>0.11</v>
      </c>
      <c r="O95">
        <v>287</v>
      </c>
      <c r="P95" s="1">
        <v>0.11</v>
      </c>
      <c r="Q95">
        <v>57832</v>
      </c>
      <c r="R95">
        <v>22</v>
      </c>
      <c r="S95">
        <f>(Table1[[#This Row],[Hospital Beds 2018]]/Table1[[#This Row],[Population Estimate 2018]])*1000</f>
        <v>8.7894526568118252</v>
      </c>
      <c r="T95">
        <f>LOG10(Table1[[#This Row],[Hospital Beds 2018]] +1)</f>
        <v>1.3617278360175928</v>
      </c>
      <c r="U95">
        <v>1997</v>
      </c>
      <c r="V95" s="1">
        <v>0.8</v>
      </c>
    </row>
    <row r="96" spans="1:22" x14ac:dyDescent="0.3">
      <c r="A96">
        <v>99</v>
      </c>
      <c r="B96" t="s">
        <v>89</v>
      </c>
      <c r="C96" t="s">
        <v>117</v>
      </c>
      <c r="D96" t="s">
        <v>21</v>
      </c>
      <c r="E96" s="9">
        <v>9</v>
      </c>
      <c r="F96">
        <v>604</v>
      </c>
      <c r="G96">
        <f>LOG(Table1[[#This Row],[Population Estimate 2018]])</f>
        <v>2.7810369386211318</v>
      </c>
      <c r="H96" s="10" t="str">
        <f t="shared" si="1"/>
        <v>1</v>
      </c>
      <c r="I96">
        <v>118</v>
      </c>
      <c r="J96" s="1">
        <v>0.2</v>
      </c>
      <c r="K96">
        <v>486</v>
      </c>
      <c r="L96" s="1">
        <v>0.8</v>
      </c>
      <c r="M96">
        <v>52</v>
      </c>
      <c r="N96" s="1">
        <v>0.09</v>
      </c>
      <c r="O96">
        <v>79</v>
      </c>
      <c r="P96" s="1">
        <v>0.13</v>
      </c>
      <c r="Q96">
        <v>59523</v>
      </c>
      <c r="R96">
        <v>0</v>
      </c>
      <c r="S96">
        <f>(Table1[[#This Row],[Hospital Beds 2018]]/Table1[[#This Row],[Population Estimate 2018]])*1000</f>
        <v>0</v>
      </c>
      <c r="T96">
        <f>LOG10(Table1[[#This Row],[Hospital Beds 2018]] +1)</f>
        <v>0</v>
      </c>
      <c r="U96">
        <v>499</v>
      </c>
      <c r="V96" s="1">
        <v>0.83</v>
      </c>
    </row>
    <row r="97" spans="1:22" x14ac:dyDescent="0.3">
      <c r="A97">
        <v>100</v>
      </c>
      <c r="B97" t="s">
        <v>89</v>
      </c>
      <c r="C97" t="s">
        <v>118</v>
      </c>
      <c r="D97" t="s">
        <v>21</v>
      </c>
      <c r="E97" s="9">
        <v>9</v>
      </c>
      <c r="F97">
        <v>5327</v>
      </c>
      <c r="G97">
        <f>LOG(Table1[[#This Row],[Population Estimate 2018]])</f>
        <v>3.7264826967848297</v>
      </c>
      <c r="H97" s="10" t="str">
        <f t="shared" si="1"/>
        <v>1</v>
      </c>
      <c r="I97">
        <v>810</v>
      </c>
      <c r="J97" s="1">
        <v>0.15</v>
      </c>
      <c r="K97">
        <v>4517</v>
      </c>
      <c r="L97" s="1">
        <v>0.85</v>
      </c>
      <c r="M97">
        <v>329</v>
      </c>
      <c r="N97" s="1">
        <v>0.06</v>
      </c>
      <c r="O97">
        <v>1259</v>
      </c>
      <c r="P97" s="1">
        <v>0.24</v>
      </c>
      <c r="Q97">
        <v>38912</v>
      </c>
      <c r="R97">
        <v>0</v>
      </c>
      <c r="S97">
        <f>(Table1[[#This Row],[Hospital Beds 2018]]/Table1[[#This Row],[Population Estimate 2018]])*1000</f>
        <v>0</v>
      </c>
      <c r="T97">
        <f>LOG10(Table1[[#This Row],[Hospital Beds 2018]] +1)</f>
        <v>0</v>
      </c>
      <c r="U97">
        <v>4568</v>
      </c>
      <c r="V97" s="1">
        <v>0.86</v>
      </c>
    </row>
    <row r="98" spans="1:22" x14ac:dyDescent="0.3">
      <c r="A98">
        <v>101</v>
      </c>
      <c r="B98" t="s">
        <v>119</v>
      </c>
      <c r="C98" t="s">
        <v>120</v>
      </c>
      <c r="D98" t="s">
        <v>21</v>
      </c>
      <c r="E98" s="9">
        <v>6</v>
      </c>
      <c r="F98">
        <v>71818</v>
      </c>
      <c r="G98">
        <f>LOG(Table1[[#This Row],[Population Estimate 2018]])</f>
        <v>4.8562333066511236</v>
      </c>
      <c r="H98" s="10" t="str">
        <f t="shared" si="1"/>
        <v>2</v>
      </c>
      <c r="I98">
        <v>10986</v>
      </c>
      <c r="J98" s="1">
        <v>0.15</v>
      </c>
      <c r="K98">
        <v>60832</v>
      </c>
      <c r="L98" s="1">
        <v>0.85</v>
      </c>
      <c r="M98">
        <v>3004</v>
      </c>
      <c r="N98" s="1">
        <v>0.04</v>
      </c>
      <c r="O98">
        <v>26435</v>
      </c>
      <c r="P98" s="1">
        <v>0.37</v>
      </c>
      <c r="Q98">
        <v>33652</v>
      </c>
      <c r="R98">
        <v>143</v>
      </c>
      <c r="S98">
        <f>(Table1[[#This Row],[Hospital Beds 2018]]/Table1[[#This Row],[Population Estimate 2018]])*1000</f>
        <v>1.9911442813779276</v>
      </c>
      <c r="T98">
        <f>LOG10(Table1[[#This Row],[Hospital Beds 2018]] +1)</f>
        <v>2.1583624920952498</v>
      </c>
      <c r="U98">
        <v>61422</v>
      </c>
      <c r="V98" s="1">
        <v>0.86</v>
      </c>
    </row>
    <row r="99" spans="1:22" x14ac:dyDescent="0.3">
      <c r="A99">
        <v>102</v>
      </c>
      <c r="B99" t="s">
        <v>119</v>
      </c>
      <c r="C99" t="s">
        <v>121</v>
      </c>
      <c r="D99" t="s">
        <v>21</v>
      </c>
      <c r="E99" s="9">
        <v>3</v>
      </c>
      <c r="F99">
        <v>126770</v>
      </c>
      <c r="G99">
        <f>LOG(Table1[[#This Row],[Population Estimate 2018]])</f>
        <v>5.1030164903283151</v>
      </c>
      <c r="H99" s="10" t="str">
        <f t="shared" si="1"/>
        <v>3</v>
      </c>
      <c r="I99">
        <v>28326</v>
      </c>
      <c r="J99" s="1">
        <v>0.22</v>
      </c>
      <c r="K99">
        <v>98444</v>
      </c>
      <c r="L99" s="1">
        <v>0.78</v>
      </c>
      <c r="M99">
        <v>20493</v>
      </c>
      <c r="N99" s="1">
        <v>0.16</v>
      </c>
      <c r="O99">
        <v>18273</v>
      </c>
      <c r="P99" s="1">
        <v>0.14000000000000001</v>
      </c>
      <c r="Q99">
        <v>49164</v>
      </c>
      <c r="R99">
        <v>160</v>
      </c>
      <c r="S99">
        <f>(Table1[[#This Row],[Hospital Beds 2018]]/Table1[[#This Row],[Population Estimate 2018]])*1000</f>
        <v>1.262128263784807</v>
      </c>
      <c r="T99">
        <f>LOG10(Table1[[#This Row],[Hospital Beds 2018]] +1)</f>
        <v>2.2068258760318495</v>
      </c>
      <c r="U99">
        <v>96583</v>
      </c>
      <c r="V99" s="1">
        <v>0.76</v>
      </c>
    </row>
    <row r="100" spans="1:22" x14ac:dyDescent="0.3">
      <c r="A100">
        <v>103</v>
      </c>
      <c r="B100" t="s">
        <v>119</v>
      </c>
      <c r="C100" t="s">
        <v>122</v>
      </c>
      <c r="D100" t="s">
        <v>21</v>
      </c>
      <c r="E100" s="9">
        <v>3</v>
      </c>
      <c r="F100">
        <v>142854</v>
      </c>
      <c r="G100">
        <f>LOG(Table1[[#This Row],[Population Estimate 2018]])</f>
        <v>5.1548924054020402</v>
      </c>
      <c r="H100" s="10" t="str">
        <f t="shared" si="1"/>
        <v>3</v>
      </c>
      <c r="I100">
        <v>17855</v>
      </c>
      <c r="J100" s="1">
        <v>0.12</v>
      </c>
      <c r="K100">
        <v>124999</v>
      </c>
      <c r="L100" s="1">
        <v>0.88</v>
      </c>
      <c r="M100">
        <v>7624</v>
      </c>
      <c r="N100" s="1">
        <v>0.05</v>
      </c>
      <c r="O100">
        <v>20964</v>
      </c>
      <c r="P100" s="1">
        <v>0.15</v>
      </c>
      <c r="Q100">
        <v>60187</v>
      </c>
      <c r="R100">
        <v>358</v>
      </c>
      <c r="S100">
        <f>(Table1[[#This Row],[Hospital Beds 2018]]/Table1[[#This Row],[Population Estimate 2018]])*1000</f>
        <v>2.5060551332129308</v>
      </c>
      <c r="T100">
        <f>LOG10(Table1[[#This Row],[Hospital Beds 2018]] +1)</f>
        <v>2.5550944485783194</v>
      </c>
      <c r="U100">
        <v>116228</v>
      </c>
      <c r="V100" s="1">
        <v>0.81</v>
      </c>
    </row>
    <row r="101" spans="1:22" x14ac:dyDescent="0.3">
      <c r="A101">
        <v>104</v>
      </c>
      <c r="B101" t="s">
        <v>119</v>
      </c>
      <c r="C101" t="s">
        <v>123</v>
      </c>
      <c r="D101" t="s">
        <v>21</v>
      </c>
      <c r="E101" s="9">
        <v>4</v>
      </c>
      <c r="F101">
        <v>53889</v>
      </c>
      <c r="G101">
        <f>LOG(Table1[[#This Row],[Population Estimate 2018]])</f>
        <v>4.7315001246145556</v>
      </c>
      <c r="H101" s="10" t="str">
        <f t="shared" si="1"/>
        <v>2</v>
      </c>
      <c r="I101">
        <v>15506</v>
      </c>
      <c r="J101" s="1">
        <v>0.28999999999999998</v>
      </c>
      <c r="K101">
        <v>38383</v>
      </c>
      <c r="L101" s="1">
        <v>0.71</v>
      </c>
      <c r="M101">
        <v>5215</v>
      </c>
      <c r="N101" s="1">
        <v>0.1</v>
      </c>
      <c r="O101">
        <v>10804</v>
      </c>
      <c r="P101" s="1">
        <v>0.2</v>
      </c>
      <c r="Q101">
        <v>43585</v>
      </c>
      <c r="R101">
        <v>50</v>
      </c>
      <c r="S101">
        <f>(Table1[[#This Row],[Hospital Beds 2018]]/Table1[[#This Row],[Population Estimate 2018]])*1000</f>
        <v>0.92783313848837423</v>
      </c>
      <c r="T101">
        <f>LOG10(Table1[[#This Row],[Hospital Beds 2018]] +1)</f>
        <v>1.7075701760979363</v>
      </c>
      <c r="U101">
        <v>39685</v>
      </c>
      <c r="V101" s="1">
        <v>0.74</v>
      </c>
    </row>
    <row r="102" spans="1:22" x14ac:dyDescent="0.3">
      <c r="A102">
        <v>105</v>
      </c>
      <c r="B102" t="s">
        <v>119</v>
      </c>
      <c r="C102" t="s">
        <v>124</v>
      </c>
      <c r="D102" t="s">
        <v>21</v>
      </c>
      <c r="E102" s="9">
        <v>7</v>
      </c>
      <c r="F102">
        <v>38072</v>
      </c>
      <c r="G102">
        <f>LOG(Table1[[#This Row],[Population Estimate 2018]])</f>
        <v>4.5806056917907014</v>
      </c>
      <c r="H102" s="10" t="str">
        <f t="shared" si="1"/>
        <v>2</v>
      </c>
      <c r="I102">
        <v>5310</v>
      </c>
      <c r="J102" s="1">
        <v>0.14000000000000001</v>
      </c>
      <c r="K102">
        <v>32762</v>
      </c>
      <c r="L102" s="1">
        <v>0.86</v>
      </c>
      <c r="M102">
        <v>1818</v>
      </c>
      <c r="N102" s="1">
        <v>0.05</v>
      </c>
      <c r="O102">
        <v>7118</v>
      </c>
      <c r="P102" s="1">
        <v>0.19</v>
      </c>
      <c r="Q102">
        <v>50157</v>
      </c>
      <c r="R102">
        <v>57</v>
      </c>
      <c r="S102">
        <f>(Table1[[#This Row],[Hospital Beds 2018]]/Table1[[#This Row],[Population Estimate 2018]])*1000</f>
        <v>1.4971632695944526</v>
      </c>
      <c r="T102">
        <f>LOG10(Table1[[#This Row],[Hospital Beds 2018]] +1)</f>
        <v>1.7634279935629373</v>
      </c>
      <c r="U102">
        <v>30908</v>
      </c>
      <c r="V102" s="1">
        <v>0.81</v>
      </c>
    </row>
    <row r="103" spans="1:22" x14ac:dyDescent="0.3">
      <c r="A103">
        <v>106</v>
      </c>
      <c r="B103" t="s">
        <v>119</v>
      </c>
      <c r="C103" t="s">
        <v>125</v>
      </c>
      <c r="D103" t="s">
        <v>21</v>
      </c>
      <c r="E103" s="9">
        <v>7</v>
      </c>
      <c r="F103">
        <v>9483</v>
      </c>
      <c r="G103">
        <f>LOG(Table1[[#This Row],[Population Estimate 2018]])</f>
        <v>3.976945750559242</v>
      </c>
      <c r="H103" s="10" t="str">
        <f t="shared" si="1"/>
        <v>1</v>
      </c>
      <c r="I103">
        <v>1248</v>
      </c>
      <c r="J103" s="1">
        <v>0.13</v>
      </c>
      <c r="K103">
        <v>8235</v>
      </c>
      <c r="L103" s="1">
        <v>0.87</v>
      </c>
      <c r="M103">
        <v>580</v>
      </c>
      <c r="N103" s="1">
        <v>0.06</v>
      </c>
      <c r="O103">
        <v>985</v>
      </c>
      <c r="P103" s="1">
        <v>0.1</v>
      </c>
      <c r="Q103">
        <v>65818</v>
      </c>
      <c r="R103">
        <v>0</v>
      </c>
      <c r="S103">
        <f>(Table1[[#This Row],[Hospital Beds 2018]]/Table1[[#This Row],[Population Estimate 2018]])*1000</f>
        <v>0</v>
      </c>
      <c r="T103">
        <f>LOG10(Table1[[#This Row],[Hospital Beds 2018]] +1)</f>
        <v>0</v>
      </c>
      <c r="U103">
        <v>8386</v>
      </c>
      <c r="V103" s="1">
        <v>0.88</v>
      </c>
    </row>
    <row r="104" spans="1:22" x14ac:dyDescent="0.3">
      <c r="A104">
        <v>107</v>
      </c>
      <c r="B104" t="s">
        <v>119</v>
      </c>
      <c r="C104" t="s">
        <v>126</v>
      </c>
      <c r="D104" t="s">
        <v>21</v>
      </c>
      <c r="E104" s="9">
        <v>6</v>
      </c>
      <c r="F104">
        <v>21098</v>
      </c>
      <c r="G104">
        <f>LOG(Table1[[#This Row],[Population Estimate 2018]])</f>
        <v>4.3242412879928702</v>
      </c>
      <c r="H104" s="10" t="str">
        <f t="shared" si="1"/>
        <v>2</v>
      </c>
      <c r="I104">
        <v>8287</v>
      </c>
      <c r="J104" s="1">
        <v>0.39</v>
      </c>
      <c r="K104">
        <v>12811</v>
      </c>
      <c r="L104" s="1">
        <v>0.61</v>
      </c>
      <c r="M104">
        <v>2112</v>
      </c>
      <c r="N104" s="1">
        <v>0.1</v>
      </c>
      <c r="O104">
        <v>4921</v>
      </c>
      <c r="P104" s="1">
        <v>0.23</v>
      </c>
      <c r="Q104">
        <v>37350</v>
      </c>
      <c r="R104">
        <v>45</v>
      </c>
      <c r="S104">
        <f>(Table1[[#This Row],[Hospital Beds 2018]]/Table1[[#This Row],[Population Estimate 2018]])*1000</f>
        <v>2.1329035927576077</v>
      </c>
      <c r="T104">
        <f>LOG10(Table1[[#This Row],[Hospital Beds 2018]] +1)</f>
        <v>1.6627578316815741</v>
      </c>
      <c r="U104">
        <v>13049</v>
      </c>
      <c r="V104" s="1">
        <v>0.62</v>
      </c>
    </row>
    <row r="105" spans="1:22" x14ac:dyDescent="0.3">
      <c r="A105">
        <v>108</v>
      </c>
      <c r="B105" t="s">
        <v>119</v>
      </c>
      <c r="C105" t="s">
        <v>127</v>
      </c>
      <c r="D105" t="s">
        <v>58</v>
      </c>
      <c r="E105" s="9">
        <v>1</v>
      </c>
      <c r="F105">
        <v>4410824</v>
      </c>
      <c r="G105">
        <f>LOG(Table1[[#This Row],[Population Estimate 2018]])</f>
        <v>6.6445197289745623</v>
      </c>
      <c r="H105" s="10" t="str">
        <f t="shared" si="1"/>
        <v>4</v>
      </c>
      <c r="I105">
        <v>669285</v>
      </c>
      <c r="J105" s="1">
        <v>0.15</v>
      </c>
      <c r="K105">
        <v>3741539</v>
      </c>
      <c r="L105" s="1">
        <v>0.85</v>
      </c>
      <c r="M105">
        <v>268755</v>
      </c>
      <c r="N105" s="1">
        <v>0.06</v>
      </c>
      <c r="O105">
        <v>535183</v>
      </c>
      <c r="P105" s="1">
        <v>0.12</v>
      </c>
      <c r="Q105">
        <v>65234</v>
      </c>
      <c r="R105">
        <v>10384</v>
      </c>
      <c r="S105">
        <f>(Table1[[#This Row],[Hospital Beds 2018]]/Table1[[#This Row],[Population Estimate 2018]])*1000</f>
        <v>2.3542086467290466</v>
      </c>
      <c r="T105">
        <f>LOG10(Table1[[#This Row],[Hospital Beds 2018]] +1)</f>
        <v>4.0164065008711178</v>
      </c>
      <c r="U105">
        <v>3762774</v>
      </c>
      <c r="V105" s="1">
        <v>0.85</v>
      </c>
    </row>
    <row r="106" spans="1:22" x14ac:dyDescent="0.3">
      <c r="A106">
        <v>109</v>
      </c>
      <c r="B106" t="s">
        <v>119</v>
      </c>
      <c r="C106" t="s">
        <v>128</v>
      </c>
      <c r="D106" t="s">
        <v>21</v>
      </c>
      <c r="E106" s="9">
        <v>3</v>
      </c>
      <c r="F106">
        <v>209550</v>
      </c>
      <c r="G106">
        <f>LOG(Table1[[#This Row],[Population Estimate 2018]])</f>
        <v>5.3212876651698631</v>
      </c>
      <c r="H106" s="10" t="str">
        <f t="shared" si="1"/>
        <v>3</v>
      </c>
      <c r="I106">
        <v>63526</v>
      </c>
      <c r="J106" s="1">
        <v>0.3</v>
      </c>
      <c r="K106">
        <v>146024</v>
      </c>
      <c r="L106" s="1">
        <v>0.7</v>
      </c>
      <c r="M106">
        <v>23107</v>
      </c>
      <c r="N106" s="1">
        <v>0.11</v>
      </c>
      <c r="O106">
        <v>34411</v>
      </c>
      <c r="P106" s="1">
        <v>0.16</v>
      </c>
      <c r="Q106">
        <v>45129</v>
      </c>
      <c r="R106">
        <v>512</v>
      </c>
      <c r="S106">
        <f>(Table1[[#This Row],[Hospital Beds 2018]]/Table1[[#This Row],[Population Estimate 2018]])*1000</f>
        <v>2.4433309472679552</v>
      </c>
      <c r="T106">
        <f>LOG10(Table1[[#This Row],[Hospital Beds 2018]] +1)</f>
        <v>2.7101173651118162</v>
      </c>
      <c r="U106">
        <v>149754</v>
      </c>
      <c r="V106" s="1">
        <v>0.71</v>
      </c>
    </row>
    <row r="107" spans="1:22" x14ac:dyDescent="0.3">
      <c r="A107">
        <v>110</v>
      </c>
      <c r="B107" t="s">
        <v>119</v>
      </c>
      <c r="C107" t="s">
        <v>129</v>
      </c>
      <c r="D107" t="s">
        <v>21</v>
      </c>
      <c r="E107" s="9">
        <v>4</v>
      </c>
      <c r="F107">
        <v>110445</v>
      </c>
      <c r="G107">
        <f>LOG(Table1[[#This Row],[Population Estimate 2018]])</f>
        <v>5.0431460595323827</v>
      </c>
      <c r="H107" s="10" t="str">
        <f t="shared" si="1"/>
        <v>3</v>
      </c>
      <c r="I107">
        <v>20010</v>
      </c>
      <c r="J107" s="1">
        <v>0.18</v>
      </c>
      <c r="K107">
        <v>90435</v>
      </c>
      <c r="L107" s="1">
        <v>0.82</v>
      </c>
      <c r="M107">
        <v>7336</v>
      </c>
      <c r="N107" s="1">
        <v>7.0000000000000007E-2</v>
      </c>
      <c r="O107">
        <v>30876</v>
      </c>
      <c r="P107" s="1">
        <v>0.28000000000000003</v>
      </c>
      <c r="Q107">
        <v>40650</v>
      </c>
      <c r="R107">
        <v>180</v>
      </c>
      <c r="S107">
        <f>(Table1[[#This Row],[Hospital Beds 2018]]/Table1[[#This Row],[Population Estimate 2018]])*1000</f>
        <v>1.6297704739915795</v>
      </c>
      <c r="T107">
        <f>LOG10(Table1[[#This Row],[Hospital Beds 2018]] +1)</f>
        <v>2.2576785748691846</v>
      </c>
      <c r="U107">
        <v>91406</v>
      </c>
      <c r="V107" s="1">
        <v>0.83</v>
      </c>
    </row>
    <row r="108" spans="1:22" x14ac:dyDescent="0.3">
      <c r="A108">
        <v>111</v>
      </c>
      <c r="B108" t="s">
        <v>119</v>
      </c>
      <c r="C108" t="s">
        <v>130</v>
      </c>
      <c r="D108" t="s">
        <v>21</v>
      </c>
      <c r="E108" s="9">
        <v>2</v>
      </c>
      <c r="F108">
        <v>1039073</v>
      </c>
      <c r="G108">
        <f>LOG(Table1[[#This Row],[Population Estimate 2018]])</f>
        <v>6.016646059957071</v>
      </c>
      <c r="H108" s="10" t="str">
        <f t="shared" si="1"/>
        <v>4</v>
      </c>
      <c r="I108">
        <v>205255</v>
      </c>
      <c r="J108" s="1">
        <v>0.2</v>
      </c>
      <c r="K108">
        <v>833818</v>
      </c>
      <c r="L108" s="1">
        <v>0.8</v>
      </c>
      <c r="M108">
        <v>87317</v>
      </c>
      <c r="N108" s="1">
        <v>0.08</v>
      </c>
      <c r="O108">
        <v>164927</v>
      </c>
      <c r="P108" s="1">
        <v>0.16</v>
      </c>
      <c r="Q108">
        <v>53395</v>
      </c>
      <c r="R108">
        <v>3148</v>
      </c>
      <c r="S108">
        <f>(Table1[[#This Row],[Hospital Beds 2018]]/Table1[[#This Row],[Population Estimate 2018]])*1000</f>
        <v>3.0296235201954049</v>
      </c>
      <c r="T108">
        <f>LOG10(Table1[[#This Row],[Hospital Beds 2018]] +1)</f>
        <v>3.498172660636544</v>
      </c>
      <c r="U108">
        <v>838161</v>
      </c>
      <c r="V108" s="1">
        <v>0.81</v>
      </c>
    </row>
    <row r="109" spans="1:22" x14ac:dyDescent="0.3">
      <c r="A109">
        <v>112</v>
      </c>
      <c r="B109" t="s">
        <v>119</v>
      </c>
      <c r="C109" t="s">
        <v>131</v>
      </c>
      <c r="D109" t="s">
        <v>21</v>
      </c>
      <c r="E109" s="9">
        <v>1</v>
      </c>
      <c r="F109">
        <v>447138</v>
      </c>
      <c r="G109">
        <f>LOG(Table1[[#This Row],[Population Estimate 2018]])</f>
        <v>5.6504415799307273</v>
      </c>
      <c r="H109" s="10" t="str">
        <f t="shared" si="1"/>
        <v>3</v>
      </c>
      <c r="I109">
        <v>91129</v>
      </c>
      <c r="J109" s="1">
        <v>0.2</v>
      </c>
      <c r="K109">
        <v>356009</v>
      </c>
      <c r="L109" s="1">
        <v>0.8</v>
      </c>
      <c r="M109">
        <v>34472</v>
      </c>
      <c r="N109" s="1">
        <v>0.08</v>
      </c>
      <c r="O109">
        <v>54399</v>
      </c>
      <c r="P109" s="1">
        <v>0.12</v>
      </c>
      <c r="Q109">
        <v>58848</v>
      </c>
      <c r="R109">
        <v>350</v>
      </c>
      <c r="S109">
        <f>(Table1[[#This Row],[Hospital Beds 2018]]/Table1[[#This Row],[Population Estimate 2018]])*1000</f>
        <v>0.7827561066158546</v>
      </c>
      <c r="T109">
        <f>LOG10(Table1[[#This Row],[Hospital Beds 2018]] +1)</f>
        <v>2.5453071164658239</v>
      </c>
      <c r="U109">
        <v>341060</v>
      </c>
      <c r="V109" s="1">
        <v>0.76</v>
      </c>
    </row>
    <row r="110" spans="1:22" x14ac:dyDescent="0.3">
      <c r="A110">
        <v>113</v>
      </c>
      <c r="B110" t="s">
        <v>119</v>
      </c>
      <c r="C110" t="s">
        <v>132</v>
      </c>
      <c r="D110" t="s">
        <v>21</v>
      </c>
      <c r="E110" s="9">
        <v>4</v>
      </c>
      <c r="F110">
        <v>46511</v>
      </c>
      <c r="G110">
        <f>LOG(Table1[[#This Row],[Population Estimate 2018]])</f>
        <v>4.6675556770693136</v>
      </c>
      <c r="H110" s="10" t="str">
        <f t="shared" si="1"/>
        <v>2</v>
      </c>
      <c r="I110">
        <v>8421</v>
      </c>
      <c r="J110" s="1">
        <v>0.18</v>
      </c>
      <c r="K110">
        <v>38090</v>
      </c>
      <c r="L110" s="1">
        <v>0.82</v>
      </c>
      <c r="M110">
        <v>1615</v>
      </c>
      <c r="N110" s="1">
        <v>0.03</v>
      </c>
      <c r="O110">
        <v>11287</v>
      </c>
      <c r="P110" s="1">
        <v>0.24</v>
      </c>
      <c r="Q110">
        <v>40545</v>
      </c>
      <c r="R110">
        <v>25</v>
      </c>
      <c r="S110">
        <f>(Table1[[#This Row],[Hospital Beds 2018]]/Table1[[#This Row],[Population Estimate 2018]])*1000</f>
        <v>0.5375072563479607</v>
      </c>
      <c r="T110">
        <f>LOG10(Table1[[#This Row],[Hospital Beds 2018]] +1)</f>
        <v>1.414973347970818</v>
      </c>
      <c r="U110">
        <v>38183</v>
      </c>
      <c r="V110" s="1">
        <v>0.82</v>
      </c>
    </row>
    <row r="111" spans="1:22" x14ac:dyDescent="0.3">
      <c r="A111">
        <v>114</v>
      </c>
      <c r="B111" t="s">
        <v>119</v>
      </c>
      <c r="C111" t="s">
        <v>133</v>
      </c>
      <c r="D111" t="s">
        <v>21</v>
      </c>
      <c r="E111" s="9">
        <v>3</v>
      </c>
      <c r="F111">
        <v>231993</v>
      </c>
      <c r="G111">
        <f>LOG(Table1[[#This Row],[Population Estimate 2018]])</f>
        <v>5.3654748809803943</v>
      </c>
      <c r="H111" s="10" t="str">
        <f t="shared" si="1"/>
        <v>3</v>
      </c>
      <c r="I111">
        <v>73278</v>
      </c>
      <c r="J111" s="1">
        <v>0.32</v>
      </c>
      <c r="K111">
        <v>158715</v>
      </c>
      <c r="L111" s="1">
        <v>0.68</v>
      </c>
      <c r="M111">
        <v>26145</v>
      </c>
      <c r="N111" s="1">
        <v>0.11</v>
      </c>
      <c r="O111">
        <v>30060</v>
      </c>
      <c r="P111" s="1">
        <v>0.13</v>
      </c>
      <c r="Q111">
        <v>48758</v>
      </c>
      <c r="R111">
        <v>483</v>
      </c>
      <c r="S111">
        <f>(Table1[[#This Row],[Hospital Beds 2018]]/Table1[[#This Row],[Population Estimate 2018]])*1000</f>
        <v>2.0819593694637337</v>
      </c>
      <c r="T111">
        <f>LOG10(Table1[[#This Row],[Hospital Beds 2018]] +1)</f>
        <v>2.6848453616444123</v>
      </c>
      <c r="U111">
        <v>163539</v>
      </c>
      <c r="V111" s="1">
        <v>0.7</v>
      </c>
    </row>
    <row r="112" spans="1:22" x14ac:dyDescent="0.3">
      <c r="A112">
        <v>115</v>
      </c>
      <c r="B112" t="s">
        <v>119</v>
      </c>
      <c r="C112" t="s">
        <v>134</v>
      </c>
      <c r="D112" t="s">
        <v>21</v>
      </c>
      <c r="E112" s="9">
        <v>3</v>
      </c>
      <c r="F112">
        <v>212128</v>
      </c>
      <c r="G112">
        <f>LOG(Table1[[#This Row],[Population Estimate 2018]])</f>
        <v>5.3265979973374362</v>
      </c>
      <c r="H112" s="10" t="str">
        <f t="shared" si="1"/>
        <v>3</v>
      </c>
      <c r="I112">
        <v>39828</v>
      </c>
      <c r="J112" s="1">
        <v>0.19</v>
      </c>
      <c r="K112">
        <v>172300</v>
      </c>
      <c r="L112" s="1">
        <v>0.81</v>
      </c>
      <c r="M112">
        <v>14858</v>
      </c>
      <c r="N112" s="1">
        <v>7.0000000000000007E-2</v>
      </c>
      <c r="O112">
        <v>39648</v>
      </c>
      <c r="P112" s="1">
        <v>0.19</v>
      </c>
      <c r="Q112">
        <v>44116</v>
      </c>
      <c r="R112">
        <v>447</v>
      </c>
      <c r="S112">
        <f>(Table1[[#This Row],[Hospital Beds 2018]]/Table1[[#This Row],[Population Estimate 2018]])*1000</f>
        <v>2.1072182833006488</v>
      </c>
      <c r="T112">
        <f>LOG10(Table1[[#This Row],[Hospital Beds 2018]] +1)</f>
        <v>2.651278013998144</v>
      </c>
      <c r="U112">
        <v>166272</v>
      </c>
      <c r="V112" s="1">
        <v>0.78</v>
      </c>
    </row>
    <row r="113" spans="1:22" x14ac:dyDescent="0.3">
      <c r="A113">
        <v>116</v>
      </c>
      <c r="B113" t="s">
        <v>135</v>
      </c>
      <c r="C113" t="s">
        <v>135</v>
      </c>
      <c r="D113" t="s">
        <v>21</v>
      </c>
      <c r="E113" s="9">
        <v>6</v>
      </c>
      <c r="F113">
        <v>17769</v>
      </c>
      <c r="G113">
        <f>LOG(Table1[[#This Row],[Population Estimate 2018]])</f>
        <v>4.2496629873606055</v>
      </c>
      <c r="H113" s="10" t="str">
        <f t="shared" si="1"/>
        <v>2</v>
      </c>
      <c r="I113">
        <v>3484</v>
      </c>
      <c r="J113" s="1">
        <v>0.2</v>
      </c>
      <c r="K113">
        <v>14285</v>
      </c>
      <c r="L113" s="1">
        <v>0.8</v>
      </c>
      <c r="M113">
        <v>1136</v>
      </c>
      <c r="N113" s="1">
        <v>0.06</v>
      </c>
      <c r="O113">
        <v>3120</v>
      </c>
      <c r="P113" s="1">
        <v>0.18</v>
      </c>
      <c r="Q113">
        <v>43887</v>
      </c>
      <c r="R113">
        <v>111</v>
      </c>
      <c r="S113">
        <f>(Table1[[#This Row],[Hospital Beds 2018]]/Table1[[#This Row],[Population Estimate 2018]])*1000</f>
        <v>6.2468343744723951</v>
      </c>
      <c r="T113">
        <f>LOG10(Table1[[#This Row],[Hospital Beds 2018]] +1)</f>
        <v>2.0492180226701815</v>
      </c>
      <c r="U113">
        <v>14877</v>
      </c>
      <c r="V113" s="1">
        <v>0.84</v>
      </c>
    </row>
    <row r="114" spans="1:22" x14ac:dyDescent="0.3">
      <c r="A114">
        <v>117</v>
      </c>
      <c r="B114" t="s">
        <v>135</v>
      </c>
      <c r="C114" t="s">
        <v>136</v>
      </c>
      <c r="D114" t="s">
        <v>21</v>
      </c>
      <c r="E114" s="9">
        <v>7</v>
      </c>
      <c r="F114">
        <v>20046</v>
      </c>
      <c r="G114">
        <f>LOG(Table1[[#This Row],[Population Estimate 2018]])</f>
        <v>4.302027726021775</v>
      </c>
      <c r="H114" s="10" t="str">
        <f t="shared" si="1"/>
        <v>2</v>
      </c>
      <c r="I114">
        <v>4081</v>
      </c>
      <c r="J114" s="1">
        <v>0.2</v>
      </c>
      <c r="K114">
        <v>15965</v>
      </c>
      <c r="L114" s="1">
        <v>0.8</v>
      </c>
      <c r="M114">
        <v>1166</v>
      </c>
      <c r="N114" s="1">
        <v>0.06</v>
      </c>
      <c r="O114">
        <v>3876</v>
      </c>
      <c r="P114" s="1">
        <v>0.19</v>
      </c>
      <c r="Q114">
        <v>41127</v>
      </c>
      <c r="R114">
        <v>33</v>
      </c>
      <c r="S114">
        <f>(Table1[[#This Row],[Hospital Beds 2018]]/Table1[[#This Row],[Population Estimate 2018]])*1000</f>
        <v>1.6462137084705177</v>
      </c>
      <c r="T114">
        <f>LOG10(Table1[[#This Row],[Hospital Beds 2018]] +1)</f>
        <v>1.5314789170422551</v>
      </c>
      <c r="U114">
        <v>16867</v>
      </c>
      <c r="V114" s="1">
        <v>0.84</v>
      </c>
    </row>
    <row r="115" spans="1:22" x14ac:dyDescent="0.3">
      <c r="A115">
        <v>118</v>
      </c>
      <c r="B115" t="s">
        <v>135</v>
      </c>
      <c r="C115" t="s">
        <v>137</v>
      </c>
      <c r="D115" t="s">
        <v>21</v>
      </c>
      <c r="E115" s="9">
        <v>7</v>
      </c>
      <c r="F115">
        <v>41619</v>
      </c>
      <c r="G115">
        <f>LOG(Table1[[#This Row],[Population Estimate 2018]])</f>
        <v>4.6192916409957583</v>
      </c>
      <c r="H115" s="10" t="str">
        <f t="shared" si="1"/>
        <v>2</v>
      </c>
      <c r="I115">
        <v>12860</v>
      </c>
      <c r="J115" s="1">
        <v>0.31</v>
      </c>
      <c r="K115">
        <v>28759</v>
      </c>
      <c r="L115" s="1">
        <v>0.69</v>
      </c>
      <c r="M115">
        <v>4367</v>
      </c>
      <c r="N115" s="1">
        <v>0.1</v>
      </c>
      <c r="O115">
        <v>6216</v>
      </c>
      <c r="P115" s="1">
        <v>0.15</v>
      </c>
      <c r="Q115">
        <v>39686</v>
      </c>
      <c r="R115">
        <v>225</v>
      </c>
      <c r="S115">
        <f>(Table1[[#This Row],[Hospital Beds 2018]]/Table1[[#This Row],[Population Estimate 2018]])*1000</f>
        <v>5.4061846752685074</v>
      </c>
      <c r="T115">
        <f>LOG10(Table1[[#This Row],[Hospital Beds 2018]] +1)</f>
        <v>2.3541084391474008</v>
      </c>
      <c r="U115">
        <v>30921</v>
      </c>
      <c r="V115" s="1">
        <v>0.74</v>
      </c>
    </row>
    <row r="116" spans="1:22" x14ac:dyDescent="0.3">
      <c r="A116">
        <v>119</v>
      </c>
      <c r="B116" t="s">
        <v>135</v>
      </c>
      <c r="C116" t="s">
        <v>138</v>
      </c>
      <c r="D116" t="s">
        <v>21</v>
      </c>
      <c r="E116" s="9">
        <v>2</v>
      </c>
      <c r="F116">
        <v>272608</v>
      </c>
      <c r="G116">
        <f>LOG(Table1[[#This Row],[Population Estimate 2018]])</f>
        <v>5.4355385965642276</v>
      </c>
      <c r="H116" s="10" t="str">
        <f t="shared" si="1"/>
        <v>3</v>
      </c>
      <c r="I116">
        <v>36557</v>
      </c>
      <c r="J116" s="1">
        <v>0.13</v>
      </c>
      <c r="K116">
        <v>236051</v>
      </c>
      <c r="L116" s="1">
        <v>0.87</v>
      </c>
      <c r="M116">
        <v>15988</v>
      </c>
      <c r="N116" s="1">
        <v>0.06</v>
      </c>
      <c r="O116">
        <v>23290</v>
      </c>
      <c r="P116" s="1">
        <v>0.09</v>
      </c>
      <c r="Q116">
        <v>68978</v>
      </c>
      <c r="R116">
        <v>263</v>
      </c>
      <c r="S116">
        <f>(Table1[[#This Row],[Hospital Beds 2018]]/Table1[[#This Row],[Population Estimate 2018]])*1000</f>
        <v>0.96475525296396292</v>
      </c>
      <c r="T116">
        <f>LOG10(Table1[[#This Row],[Hospital Beds 2018]] +1)</f>
        <v>2.4216039268698313</v>
      </c>
      <c r="U116">
        <v>242441</v>
      </c>
      <c r="V116" s="1">
        <v>0.89</v>
      </c>
    </row>
    <row r="117" spans="1:22" x14ac:dyDescent="0.3">
      <c r="A117">
        <v>120</v>
      </c>
      <c r="B117" t="s">
        <v>135</v>
      </c>
      <c r="C117" t="s">
        <v>139</v>
      </c>
      <c r="D117" t="s">
        <v>21</v>
      </c>
      <c r="E117" s="9">
        <v>7</v>
      </c>
      <c r="F117">
        <v>37480</v>
      </c>
      <c r="G117">
        <f>LOG(Table1[[#This Row],[Population Estimate 2018]])</f>
        <v>4.5737995822157407</v>
      </c>
      <c r="H117" s="10" t="str">
        <f t="shared" si="1"/>
        <v>2</v>
      </c>
      <c r="I117">
        <v>7743</v>
      </c>
      <c r="J117" s="1">
        <v>0.21</v>
      </c>
      <c r="K117">
        <v>29737</v>
      </c>
      <c r="L117" s="1">
        <v>0.79</v>
      </c>
      <c r="M117">
        <v>2693</v>
      </c>
      <c r="N117" s="1">
        <v>7.0000000000000007E-2</v>
      </c>
      <c r="O117">
        <v>5472</v>
      </c>
      <c r="P117" s="1">
        <v>0.15</v>
      </c>
      <c r="Q117">
        <v>44482</v>
      </c>
      <c r="R117">
        <v>113</v>
      </c>
      <c r="S117">
        <f>(Table1[[#This Row],[Hospital Beds 2018]]/Table1[[#This Row],[Population Estimate 2018]])*1000</f>
        <v>3.014941302027748</v>
      </c>
      <c r="T117">
        <f>LOG10(Table1[[#This Row],[Hospital Beds 2018]] +1)</f>
        <v>2.0569048513364727</v>
      </c>
      <c r="U117">
        <v>31540</v>
      </c>
      <c r="V117" s="1">
        <v>0.84</v>
      </c>
    </row>
    <row r="118" spans="1:22" x14ac:dyDescent="0.3">
      <c r="A118">
        <v>121</v>
      </c>
      <c r="B118" t="s">
        <v>135</v>
      </c>
      <c r="C118" t="s">
        <v>140</v>
      </c>
      <c r="D118" t="s">
        <v>21</v>
      </c>
      <c r="E118" s="9">
        <v>7</v>
      </c>
      <c r="F118">
        <v>10897</v>
      </c>
      <c r="G118">
        <f>LOG(Table1[[#This Row],[Population Estimate 2018]])</f>
        <v>4.0373069508970918</v>
      </c>
      <c r="H118" s="10" t="str">
        <f t="shared" si="1"/>
        <v>2</v>
      </c>
      <c r="I118">
        <v>2067</v>
      </c>
      <c r="J118" s="1">
        <v>0.19</v>
      </c>
      <c r="K118">
        <v>8830</v>
      </c>
      <c r="L118" s="1">
        <v>0.81</v>
      </c>
      <c r="M118">
        <v>627</v>
      </c>
      <c r="N118" s="1">
        <v>0.06</v>
      </c>
      <c r="O118">
        <v>2329</v>
      </c>
      <c r="P118" s="1">
        <v>0.21</v>
      </c>
      <c r="Q118">
        <v>37729</v>
      </c>
      <c r="R118">
        <v>33</v>
      </c>
      <c r="S118">
        <f>(Table1[[#This Row],[Hospital Beds 2018]]/Table1[[#This Row],[Population Estimate 2018]])*1000</f>
        <v>3.0283564283747819</v>
      </c>
      <c r="T118">
        <f>LOG10(Table1[[#This Row],[Hospital Beds 2018]] +1)</f>
        <v>1.5314789170422551</v>
      </c>
      <c r="U118">
        <v>9245</v>
      </c>
      <c r="V118" s="1">
        <v>0.85</v>
      </c>
    </row>
    <row r="119" spans="1:22" x14ac:dyDescent="0.3">
      <c r="A119">
        <v>122</v>
      </c>
      <c r="B119" t="s">
        <v>135</v>
      </c>
      <c r="C119" t="s">
        <v>28</v>
      </c>
      <c r="D119" t="s">
        <v>21</v>
      </c>
      <c r="E119" s="9">
        <v>9</v>
      </c>
      <c r="F119">
        <v>5277</v>
      </c>
      <c r="G119">
        <f>LOG(Table1[[#This Row],[Population Estimate 2018]])</f>
        <v>3.7223870941771238</v>
      </c>
      <c r="H119" s="10" t="str">
        <f t="shared" si="1"/>
        <v>1</v>
      </c>
      <c r="I119">
        <v>1137</v>
      </c>
      <c r="J119" s="1">
        <v>0.22</v>
      </c>
      <c r="K119">
        <v>4140</v>
      </c>
      <c r="L119" s="1">
        <v>0.78</v>
      </c>
      <c r="M119">
        <v>349</v>
      </c>
      <c r="N119" s="1">
        <v>7.0000000000000007E-2</v>
      </c>
      <c r="O119">
        <v>800</v>
      </c>
      <c r="P119" s="1">
        <v>0.15</v>
      </c>
      <c r="Q119">
        <v>44969</v>
      </c>
      <c r="R119">
        <v>0</v>
      </c>
      <c r="S119">
        <f>(Table1[[#This Row],[Hospital Beds 2018]]/Table1[[#This Row],[Population Estimate 2018]])*1000</f>
        <v>0</v>
      </c>
      <c r="T119">
        <f>LOG10(Table1[[#This Row],[Hospital Beds 2018]] +1)</f>
        <v>0</v>
      </c>
      <c r="U119">
        <v>4260</v>
      </c>
      <c r="V119" s="1">
        <v>0.81</v>
      </c>
    </row>
    <row r="120" spans="1:22" x14ac:dyDescent="0.3">
      <c r="A120">
        <v>123</v>
      </c>
      <c r="B120" t="s">
        <v>135</v>
      </c>
      <c r="C120" t="s">
        <v>141</v>
      </c>
      <c r="D120" t="s">
        <v>21</v>
      </c>
      <c r="E120" s="9">
        <v>6</v>
      </c>
      <c r="F120">
        <v>28223</v>
      </c>
      <c r="G120">
        <f>LOG(Table1[[#This Row],[Population Estimate 2018]])</f>
        <v>4.4506031757612572</v>
      </c>
      <c r="H120" s="10" t="str">
        <f t="shared" si="1"/>
        <v>2</v>
      </c>
      <c r="I120">
        <v>6544</v>
      </c>
      <c r="J120" s="1">
        <v>0.23</v>
      </c>
      <c r="K120">
        <v>21679</v>
      </c>
      <c r="L120" s="1">
        <v>0.77</v>
      </c>
      <c r="M120">
        <v>2114</v>
      </c>
      <c r="N120" s="1">
        <v>7.0000000000000007E-2</v>
      </c>
      <c r="O120">
        <v>4499</v>
      </c>
      <c r="P120" s="1">
        <v>0.16</v>
      </c>
      <c r="Q120">
        <v>45023</v>
      </c>
      <c r="R120">
        <v>40</v>
      </c>
      <c r="S120">
        <f>(Table1[[#This Row],[Hospital Beds 2018]]/Table1[[#This Row],[Population Estimate 2018]])*1000</f>
        <v>1.4172837756439784</v>
      </c>
      <c r="T120">
        <f>LOG10(Table1[[#This Row],[Hospital Beds 2018]] +1)</f>
        <v>1.6127838567197355</v>
      </c>
      <c r="U120">
        <v>22599</v>
      </c>
      <c r="V120" s="1">
        <v>0.8</v>
      </c>
    </row>
    <row r="121" spans="1:22" x14ac:dyDescent="0.3">
      <c r="A121">
        <v>124</v>
      </c>
      <c r="B121" t="s">
        <v>135</v>
      </c>
      <c r="C121" t="s">
        <v>142</v>
      </c>
      <c r="D121" t="s">
        <v>21</v>
      </c>
      <c r="E121" s="9">
        <v>7</v>
      </c>
      <c r="F121">
        <v>10438</v>
      </c>
      <c r="G121">
        <f>LOG(Table1[[#This Row],[Population Estimate 2018]])</f>
        <v>4.0186172925194414</v>
      </c>
      <c r="H121" s="10" t="str">
        <f t="shared" si="1"/>
        <v>2</v>
      </c>
      <c r="I121">
        <v>2122</v>
      </c>
      <c r="J121" s="1">
        <v>0.2</v>
      </c>
      <c r="K121">
        <v>8316</v>
      </c>
      <c r="L121" s="1">
        <v>0.8</v>
      </c>
      <c r="M121">
        <v>622</v>
      </c>
      <c r="N121" s="1">
        <v>0.06</v>
      </c>
      <c r="O121">
        <v>3039</v>
      </c>
      <c r="P121" s="1">
        <v>0.28999999999999998</v>
      </c>
      <c r="Q121">
        <v>31787</v>
      </c>
      <c r="R121">
        <v>35</v>
      </c>
      <c r="S121">
        <f>(Table1[[#This Row],[Hospital Beds 2018]]/Table1[[#This Row],[Population Estimate 2018]])*1000</f>
        <v>3.353132784058249</v>
      </c>
      <c r="T121">
        <f>LOG10(Table1[[#This Row],[Hospital Beds 2018]] +1)</f>
        <v>1.5563025007672873</v>
      </c>
      <c r="U121">
        <v>8127</v>
      </c>
      <c r="V121" s="1">
        <v>0.78</v>
      </c>
    </row>
    <row r="122" spans="1:22" x14ac:dyDescent="0.3">
      <c r="A122">
        <v>125</v>
      </c>
      <c r="B122" t="s">
        <v>135</v>
      </c>
      <c r="C122" t="s">
        <v>143</v>
      </c>
      <c r="D122" t="s">
        <v>21</v>
      </c>
      <c r="E122" s="9">
        <v>7</v>
      </c>
      <c r="F122">
        <v>22061</v>
      </c>
      <c r="G122">
        <f>LOG(Table1[[#This Row],[Population Estimate 2018]])</f>
        <v>4.3436251946245124</v>
      </c>
      <c r="H122" s="10" t="str">
        <f t="shared" si="1"/>
        <v>2</v>
      </c>
      <c r="I122">
        <v>3687</v>
      </c>
      <c r="J122" s="1">
        <v>0.17</v>
      </c>
      <c r="K122">
        <v>18374</v>
      </c>
      <c r="L122" s="1">
        <v>0.83</v>
      </c>
      <c r="M122">
        <v>1359</v>
      </c>
      <c r="N122" s="1">
        <v>0.06</v>
      </c>
      <c r="O122">
        <v>3838</v>
      </c>
      <c r="P122" s="1">
        <v>0.17</v>
      </c>
      <c r="Q122">
        <v>45408</v>
      </c>
      <c r="R122">
        <v>25</v>
      </c>
      <c r="S122">
        <f>(Table1[[#This Row],[Hospital Beds 2018]]/Table1[[#This Row],[Population Estimate 2018]])*1000</f>
        <v>1.1332215221431485</v>
      </c>
      <c r="T122">
        <f>LOG10(Table1[[#This Row],[Hospital Beds 2018]] +1)</f>
        <v>1.414973347970818</v>
      </c>
      <c r="U122">
        <v>16611</v>
      </c>
      <c r="V122" s="1">
        <v>0.75</v>
      </c>
    </row>
    <row r="123" spans="1:22" x14ac:dyDescent="0.3">
      <c r="A123">
        <v>126</v>
      </c>
      <c r="B123" t="s">
        <v>135</v>
      </c>
      <c r="C123" t="s">
        <v>34</v>
      </c>
      <c r="D123" t="s">
        <v>21</v>
      </c>
      <c r="E123" s="9">
        <v>7</v>
      </c>
      <c r="F123">
        <v>14847</v>
      </c>
      <c r="G123">
        <f>LOG(Table1[[#This Row],[Population Estimate 2018]])</f>
        <v>4.1716387085308186</v>
      </c>
      <c r="H123" s="10" t="str">
        <f t="shared" si="1"/>
        <v>2</v>
      </c>
      <c r="I123">
        <v>3179</v>
      </c>
      <c r="J123" s="1">
        <v>0.21</v>
      </c>
      <c r="K123">
        <v>11668</v>
      </c>
      <c r="L123" s="1">
        <v>0.79</v>
      </c>
      <c r="M123">
        <v>897</v>
      </c>
      <c r="N123" s="1">
        <v>0.06</v>
      </c>
      <c r="O123">
        <v>3035</v>
      </c>
      <c r="P123" s="1">
        <v>0.2</v>
      </c>
      <c r="Q123">
        <v>37687</v>
      </c>
      <c r="R123">
        <v>25</v>
      </c>
      <c r="S123">
        <f>(Table1[[#This Row],[Hospital Beds 2018]]/Table1[[#This Row],[Population Estimate 2018]])*1000</f>
        <v>1.6838418535731123</v>
      </c>
      <c r="T123">
        <f>LOG10(Table1[[#This Row],[Hospital Beds 2018]] +1)</f>
        <v>1.414973347970818</v>
      </c>
      <c r="U123">
        <v>12353</v>
      </c>
      <c r="V123" s="1">
        <v>0.83</v>
      </c>
    </row>
    <row r="124" spans="1:22" x14ac:dyDescent="0.3">
      <c r="A124">
        <v>127</v>
      </c>
      <c r="B124" t="s">
        <v>135</v>
      </c>
      <c r="C124" t="s">
        <v>35</v>
      </c>
      <c r="D124" t="s">
        <v>21</v>
      </c>
      <c r="E124" s="9">
        <v>6</v>
      </c>
      <c r="F124">
        <v>24965</v>
      </c>
      <c r="G124">
        <f>LOG(Table1[[#This Row],[Population Estimate 2018]])</f>
        <v>4.3973315703911284</v>
      </c>
      <c r="H124" s="10" t="str">
        <f t="shared" si="1"/>
        <v>2</v>
      </c>
      <c r="I124">
        <v>6687</v>
      </c>
      <c r="J124" s="1">
        <v>0.27</v>
      </c>
      <c r="K124">
        <v>18278</v>
      </c>
      <c r="L124" s="1">
        <v>0.73</v>
      </c>
      <c r="M124">
        <v>2345</v>
      </c>
      <c r="N124" s="1">
        <v>0.09</v>
      </c>
      <c r="O124">
        <v>3573</v>
      </c>
      <c r="P124" s="1">
        <v>0.14000000000000001</v>
      </c>
      <c r="Q124">
        <v>44902</v>
      </c>
      <c r="R124">
        <v>25</v>
      </c>
      <c r="S124">
        <f>(Table1[[#This Row],[Hospital Beds 2018]]/Table1[[#This Row],[Population Estimate 2018]])*1000</f>
        <v>1.001401962747847</v>
      </c>
      <c r="T124">
        <f>LOG10(Table1[[#This Row],[Hospital Beds 2018]] +1)</f>
        <v>1.414973347970818</v>
      </c>
      <c r="U124">
        <v>19551</v>
      </c>
      <c r="V124" s="1">
        <v>0.78</v>
      </c>
    </row>
    <row r="125" spans="1:22" x14ac:dyDescent="0.3">
      <c r="A125">
        <v>128</v>
      </c>
      <c r="B125" t="s">
        <v>135</v>
      </c>
      <c r="C125" t="s">
        <v>144</v>
      </c>
      <c r="D125" t="s">
        <v>21</v>
      </c>
      <c r="E125" s="9">
        <v>3</v>
      </c>
      <c r="F125">
        <v>8018</v>
      </c>
      <c r="G125">
        <f>LOG(Table1[[#This Row],[Population Estimate 2018]])</f>
        <v>3.9040660519145027</v>
      </c>
      <c r="H125" s="10" t="str">
        <f t="shared" si="1"/>
        <v>1</v>
      </c>
      <c r="I125">
        <v>1683</v>
      </c>
      <c r="J125" s="1">
        <v>0.21</v>
      </c>
      <c r="K125">
        <v>6335</v>
      </c>
      <c r="L125" s="1">
        <v>0.79</v>
      </c>
      <c r="M125">
        <v>500</v>
      </c>
      <c r="N125" s="1">
        <v>0.06</v>
      </c>
      <c r="O125">
        <v>1232</v>
      </c>
      <c r="P125" s="1">
        <v>0.15</v>
      </c>
      <c r="Q125">
        <v>47600</v>
      </c>
      <c r="R125">
        <v>0</v>
      </c>
      <c r="S125">
        <f>(Table1[[#This Row],[Hospital Beds 2018]]/Table1[[#This Row],[Population Estimate 2018]])*1000</f>
        <v>0</v>
      </c>
      <c r="T125">
        <f>LOG10(Table1[[#This Row],[Hospital Beds 2018]] +1)</f>
        <v>0</v>
      </c>
      <c r="U125">
        <v>6761</v>
      </c>
      <c r="V125" s="1">
        <v>0.84</v>
      </c>
    </row>
    <row r="126" spans="1:22" x14ac:dyDescent="0.3">
      <c r="A126">
        <v>129</v>
      </c>
      <c r="B126" t="s">
        <v>135</v>
      </c>
      <c r="C126" t="s">
        <v>145</v>
      </c>
      <c r="D126" t="s">
        <v>21</v>
      </c>
      <c r="E126" s="9">
        <v>7</v>
      </c>
      <c r="F126">
        <v>23537</v>
      </c>
      <c r="G126">
        <f>LOG(Table1[[#This Row],[Population Estimate 2018]])</f>
        <v>4.3717511073402866</v>
      </c>
      <c r="H126" s="10" t="str">
        <f t="shared" si="1"/>
        <v>2</v>
      </c>
      <c r="I126">
        <v>4101</v>
      </c>
      <c r="J126" s="1">
        <v>0.17</v>
      </c>
      <c r="K126">
        <v>19436</v>
      </c>
      <c r="L126" s="1">
        <v>0.83</v>
      </c>
      <c r="M126">
        <v>1334</v>
      </c>
      <c r="N126" s="1">
        <v>0.06</v>
      </c>
      <c r="O126">
        <v>4799</v>
      </c>
      <c r="P126" s="1">
        <v>0.2</v>
      </c>
      <c r="Q126">
        <v>40909</v>
      </c>
      <c r="R126">
        <v>36</v>
      </c>
      <c r="S126">
        <f>(Table1[[#This Row],[Hospital Beds 2018]]/Table1[[#This Row],[Population Estimate 2018]])*1000</f>
        <v>1.5295067340782598</v>
      </c>
      <c r="T126">
        <f>LOG10(Table1[[#This Row],[Hospital Beds 2018]] +1)</f>
        <v>1.568201724066995</v>
      </c>
      <c r="U126">
        <v>18717</v>
      </c>
      <c r="V126" s="1">
        <v>0.8</v>
      </c>
    </row>
    <row r="127" spans="1:22" x14ac:dyDescent="0.3">
      <c r="A127">
        <v>130</v>
      </c>
      <c r="B127" t="s">
        <v>135</v>
      </c>
      <c r="C127" t="s">
        <v>146</v>
      </c>
      <c r="D127" t="s">
        <v>21</v>
      </c>
      <c r="E127" s="9">
        <v>6</v>
      </c>
      <c r="F127">
        <v>20891</v>
      </c>
      <c r="G127">
        <f>LOG(Table1[[#This Row],[Population Estimate 2018]])</f>
        <v>4.3199592290701814</v>
      </c>
      <c r="H127" s="10" t="str">
        <f t="shared" si="1"/>
        <v>2</v>
      </c>
      <c r="I127">
        <v>4095</v>
      </c>
      <c r="J127" s="1">
        <v>0.2</v>
      </c>
      <c r="K127">
        <v>16796</v>
      </c>
      <c r="L127" s="1">
        <v>0.8</v>
      </c>
      <c r="M127">
        <v>1423</v>
      </c>
      <c r="N127" s="1">
        <v>7.0000000000000007E-2</v>
      </c>
      <c r="O127">
        <v>3693</v>
      </c>
      <c r="P127" s="1">
        <v>0.18</v>
      </c>
      <c r="Q127">
        <v>44565</v>
      </c>
      <c r="R127">
        <v>25</v>
      </c>
      <c r="S127">
        <f>(Table1[[#This Row],[Hospital Beds 2018]]/Table1[[#This Row],[Population Estimate 2018]])*1000</f>
        <v>1.1966875688095351</v>
      </c>
      <c r="T127">
        <f>LOG10(Table1[[#This Row],[Hospital Beds 2018]] +1)</f>
        <v>1.414973347970818</v>
      </c>
      <c r="U127">
        <v>17806</v>
      </c>
      <c r="V127" s="1">
        <v>0.85</v>
      </c>
    </row>
    <row r="128" spans="1:22" x14ac:dyDescent="0.3">
      <c r="A128">
        <v>131</v>
      </c>
      <c r="B128" t="s">
        <v>135</v>
      </c>
      <c r="C128" t="s">
        <v>147</v>
      </c>
      <c r="D128" t="s">
        <v>58</v>
      </c>
      <c r="E128" s="9">
        <v>3</v>
      </c>
      <c r="F128">
        <v>108558</v>
      </c>
      <c r="G128">
        <f>LOG(Table1[[#This Row],[Population Estimate 2018]])</f>
        <v>5.0356618335742587</v>
      </c>
      <c r="H128" s="10" t="str">
        <f t="shared" si="1"/>
        <v>3</v>
      </c>
      <c r="I128">
        <v>15030</v>
      </c>
      <c r="J128" s="1">
        <v>0.14000000000000001</v>
      </c>
      <c r="K128">
        <v>93528</v>
      </c>
      <c r="L128" s="1">
        <v>0.86</v>
      </c>
      <c r="M128">
        <v>5451</v>
      </c>
      <c r="N128" s="1">
        <v>0.05</v>
      </c>
      <c r="O128">
        <v>18768</v>
      </c>
      <c r="P128" s="1">
        <v>0.17</v>
      </c>
      <c r="Q128">
        <v>45615</v>
      </c>
      <c r="R128">
        <v>691</v>
      </c>
      <c r="S128">
        <f>(Table1[[#This Row],[Hospital Beds 2018]]/Table1[[#This Row],[Population Estimate 2018]])*1000</f>
        <v>6.36526096648796</v>
      </c>
      <c r="T128">
        <f>LOG10(Table1[[#This Row],[Hospital Beds 2018]] +1)</f>
        <v>2.840106094456758</v>
      </c>
      <c r="U128">
        <v>94463</v>
      </c>
      <c r="V128" s="1">
        <v>0.87</v>
      </c>
    </row>
    <row r="129" spans="1:22" x14ac:dyDescent="0.3">
      <c r="A129">
        <v>132</v>
      </c>
      <c r="B129" t="s">
        <v>135</v>
      </c>
      <c r="C129" t="s">
        <v>148</v>
      </c>
      <c r="D129" t="s">
        <v>21</v>
      </c>
      <c r="E129" s="9">
        <v>2</v>
      </c>
      <c r="F129">
        <v>63406</v>
      </c>
      <c r="G129">
        <f>LOG(Table1[[#This Row],[Population Estimate 2018]])</f>
        <v>4.8021303563611957</v>
      </c>
      <c r="H129" s="10" t="str">
        <f t="shared" si="1"/>
        <v>2</v>
      </c>
      <c r="I129">
        <v>10547</v>
      </c>
      <c r="J129" s="1">
        <v>0.17</v>
      </c>
      <c r="K129">
        <v>52859</v>
      </c>
      <c r="L129" s="1">
        <v>0.83</v>
      </c>
      <c r="M129">
        <v>4334</v>
      </c>
      <c r="N129" s="1">
        <v>7.0000000000000007E-2</v>
      </c>
      <c r="O129">
        <v>10027</v>
      </c>
      <c r="P129" s="1">
        <v>0.16</v>
      </c>
      <c r="Q129">
        <v>47363</v>
      </c>
      <c r="R129">
        <v>39</v>
      </c>
      <c r="S129">
        <f>(Table1[[#This Row],[Hospital Beds 2018]]/Table1[[#This Row],[Population Estimate 2018]])*1000</f>
        <v>0.61508374601772708</v>
      </c>
      <c r="T129">
        <f>LOG10(Table1[[#This Row],[Hospital Beds 2018]] +1)</f>
        <v>1.6020599913279623</v>
      </c>
      <c r="U129">
        <v>55947</v>
      </c>
      <c r="V129" s="1">
        <v>0.88</v>
      </c>
    </row>
    <row r="130" spans="1:22" x14ac:dyDescent="0.3">
      <c r="A130">
        <v>133</v>
      </c>
      <c r="B130" t="s">
        <v>135</v>
      </c>
      <c r="C130" t="s">
        <v>149</v>
      </c>
      <c r="D130" t="s">
        <v>21</v>
      </c>
      <c r="E130" s="9">
        <v>1</v>
      </c>
      <c r="F130">
        <v>48342</v>
      </c>
      <c r="G130">
        <f>LOG(Table1[[#This Row],[Population Estimate 2018]])</f>
        <v>4.684324614027692</v>
      </c>
      <c r="H130" s="10" t="str">
        <f t="shared" si="1"/>
        <v>2</v>
      </c>
      <c r="I130">
        <v>6838</v>
      </c>
      <c r="J130" s="1">
        <v>0.14000000000000001</v>
      </c>
      <c r="K130">
        <v>41504</v>
      </c>
      <c r="L130" s="1">
        <v>0.86</v>
      </c>
      <c r="M130">
        <v>2759</v>
      </c>
      <c r="N130" s="1">
        <v>0.06</v>
      </c>
      <c r="O130">
        <v>9056</v>
      </c>
      <c r="P130" s="1">
        <v>0.19</v>
      </c>
      <c r="Q130">
        <v>42606</v>
      </c>
      <c r="R130">
        <v>0</v>
      </c>
      <c r="S130">
        <f>(Table1[[#This Row],[Hospital Beds 2018]]/Table1[[#This Row],[Population Estimate 2018]])*1000</f>
        <v>0</v>
      </c>
      <c r="T130">
        <f>LOG10(Table1[[#This Row],[Hospital Beds 2018]] +1)</f>
        <v>0</v>
      </c>
      <c r="U130">
        <v>42557</v>
      </c>
      <c r="V130" s="1">
        <v>0.88</v>
      </c>
    </row>
    <row r="131" spans="1:22" x14ac:dyDescent="0.3">
      <c r="A131">
        <v>134</v>
      </c>
      <c r="B131" t="s">
        <v>135</v>
      </c>
      <c r="C131" t="s">
        <v>150</v>
      </c>
      <c r="D131" t="s">
        <v>21</v>
      </c>
      <c r="E131" s="9">
        <v>6</v>
      </c>
      <c r="F131">
        <v>16676</v>
      </c>
      <c r="G131">
        <f>LOG(Table1[[#This Row],[Population Estimate 2018]])</f>
        <v>4.22209188645426</v>
      </c>
      <c r="H131" s="10" t="str">
        <f t="shared" ref="H131:H194" si="2">IF(G131&lt;4,"1",IF(G131&lt;5,"2",IF(G131&lt;6,"3",IF(G131&lt;7,"4","5"))))</f>
        <v>2</v>
      </c>
      <c r="I131">
        <v>3130</v>
      </c>
      <c r="J131" s="1">
        <v>0.19</v>
      </c>
      <c r="K131">
        <v>13546</v>
      </c>
      <c r="L131" s="1">
        <v>0.81</v>
      </c>
      <c r="M131">
        <v>849</v>
      </c>
      <c r="N131" s="1">
        <v>0.05</v>
      </c>
      <c r="O131">
        <v>2940</v>
      </c>
      <c r="P131" s="1">
        <v>0.18</v>
      </c>
      <c r="Q131">
        <v>41214</v>
      </c>
      <c r="R131">
        <v>15</v>
      </c>
      <c r="S131">
        <f>(Table1[[#This Row],[Hospital Beds 2018]]/Table1[[#This Row],[Population Estimate 2018]])*1000</f>
        <v>0.89949628208203403</v>
      </c>
      <c r="T131">
        <f>LOG10(Table1[[#This Row],[Hospital Beds 2018]] +1)</f>
        <v>1.2041199826559248</v>
      </c>
      <c r="U131">
        <v>14180</v>
      </c>
      <c r="V131" s="1">
        <v>0.85</v>
      </c>
    </row>
    <row r="132" spans="1:22" x14ac:dyDescent="0.3">
      <c r="A132">
        <v>135</v>
      </c>
      <c r="B132" t="s">
        <v>135</v>
      </c>
      <c r="C132" t="s">
        <v>44</v>
      </c>
      <c r="D132" t="s">
        <v>21</v>
      </c>
      <c r="E132" s="9">
        <v>6</v>
      </c>
      <c r="F132">
        <v>7182</v>
      </c>
      <c r="G132">
        <f>LOG(Table1[[#This Row],[Population Estimate 2018]])</f>
        <v>3.8562454007900544</v>
      </c>
      <c r="H132" s="10" t="str">
        <f t="shared" si="2"/>
        <v>1</v>
      </c>
      <c r="I132">
        <v>1665</v>
      </c>
      <c r="J132" s="1">
        <v>0.23</v>
      </c>
      <c r="K132">
        <v>5517</v>
      </c>
      <c r="L132" s="1">
        <v>0.77</v>
      </c>
      <c r="M132">
        <v>498</v>
      </c>
      <c r="N132" s="1">
        <v>7.0000000000000007E-2</v>
      </c>
      <c r="O132">
        <v>1442</v>
      </c>
      <c r="P132" s="1">
        <v>0.2</v>
      </c>
      <c r="Q132">
        <v>37259</v>
      </c>
      <c r="R132">
        <v>25</v>
      </c>
      <c r="S132">
        <f>(Table1[[#This Row],[Hospital Beds 2018]]/Table1[[#This Row],[Population Estimate 2018]])*1000</f>
        <v>3.4809245335561121</v>
      </c>
      <c r="T132">
        <f>LOG10(Table1[[#This Row],[Hospital Beds 2018]] +1)</f>
        <v>1.414973347970818</v>
      </c>
      <c r="U132">
        <v>5579</v>
      </c>
      <c r="V132" s="1">
        <v>0.78</v>
      </c>
    </row>
    <row r="133" spans="1:22" x14ac:dyDescent="0.3">
      <c r="A133">
        <v>136</v>
      </c>
      <c r="B133" t="s">
        <v>135</v>
      </c>
      <c r="C133" t="s">
        <v>151</v>
      </c>
      <c r="D133" t="s">
        <v>21</v>
      </c>
      <c r="E133" s="9">
        <v>6</v>
      </c>
      <c r="F133">
        <v>11512</v>
      </c>
      <c r="G133">
        <f>LOG(Table1[[#This Row],[Population Estimate 2018]])</f>
        <v>4.061150780928549</v>
      </c>
      <c r="H133" s="10" t="str">
        <f t="shared" si="2"/>
        <v>2</v>
      </c>
      <c r="I133">
        <v>2188</v>
      </c>
      <c r="J133" s="1">
        <v>0.19</v>
      </c>
      <c r="K133">
        <v>9324</v>
      </c>
      <c r="L133" s="1">
        <v>0.81</v>
      </c>
      <c r="M133">
        <v>549</v>
      </c>
      <c r="N133" s="1">
        <v>0.05</v>
      </c>
      <c r="O133">
        <v>2780</v>
      </c>
      <c r="P133" s="1">
        <v>0.24</v>
      </c>
      <c r="Q133">
        <v>36132</v>
      </c>
      <c r="R133">
        <v>50</v>
      </c>
      <c r="S133">
        <f>(Table1[[#This Row],[Hospital Beds 2018]]/Table1[[#This Row],[Population Estimate 2018]])*1000</f>
        <v>4.3432939541348157</v>
      </c>
      <c r="T133">
        <f>LOG10(Table1[[#This Row],[Hospital Beds 2018]] +1)</f>
        <v>1.7075701760979363</v>
      </c>
      <c r="U133">
        <v>9763</v>
      </c>
      <c r="V133" s="1">
        <v>0.85</v>
      </c>
    </row>
    <row r="134" spans="1:22" x14ac:dyDescent="0.3">
      <c r="A134">
        <v>137</v>
      </c>
      <c r="B134" t="s">
        <v>135</v>
      </c>
      <c r="C134" t="s">
        <v>152</v>
      </c>
      <c r="D134" t="s">
        <v>21</v>
      </c>
      <c r="E134" s="9">
        <v>6</v>
      </c>
      <c r="F134">
        <v>18328</v>
      </c>
      <c r="G134">
        <f>LOG(Table1[[#This Row],[Population Estimate 2018]])</f>
        <v>4.2631150761813412</v>
      </c>
      <c r="H134" s="10" t="str">
        <f t="shared" si="2"/>
        <v>2</v>
      </c>
      <c r="I134">
        <v>3207</v>
      </c>
      <c r="J134" s="1">
        <v>0.17</v>
      </c>
      <c r="K134">
        <v>15121</v>
      </c>
      <c r="L134" s="1">
        <v>0.83</v>
      </c>
      <c r="M134">
        <v>1076</v>
      </c>
      <c r="N134" s="1">
        <v>0.06</v>
      </c>
      <c r="O134">
        <v>3391</v>
      </c>
      <c r="P134" s="1">
        <v>0.19</v>
      </c>
      <c r="Q134">
        <v>42494</v>
      </c>
      <c r="R134">
        <v>49</v>
      </c>
      <c r="S134">
        <f>(Table1[[#This Row],[Hospital Beds 2018]]/Table1[[#This Row],[Population Estimate 2018]])*1000</f>
        <v>2.6735050196420773</v>
      </c>
      <c r="T134">
        <f>LOG10(Table1[[#This Row],[Hospital Beds 2018]] +1)</f>
        <v>1.6989700043360187</v>
      </c>
      <c r="U134">
        <v>15101</v>
      </c>
      <c r="V134" s="1">
        <v>0.82</v>
      </c>
    </row>
    <row r="135" spans="1:22" x14ac:dyDescent="0.3">
      <c r="A135">
        <v>138</v>
      </c>
      <c r="B135" t="s">
        <v>135</v>
      </c>
      <c r="C135" t="s">
        <v>153</v>
      </c>
      <c r="D135" t="s">
        <v>21</v>
      </c>
      <c r="E135" s="9">
        <v>2</v>
      </c>
      <c r="F135">
        <v>124806</v>
      </c>
      <c r="G135">
        <f>LOG(Table1[[#This Row],[Population Estimate 2018]])</f>
        <v>5.0962354643869086</v>
      </c>
      <c r="H135" s="10" t="str">
        <f t="shared" si="2"/>
        <v>3</v>
      </c>
      <c r="I135">
        <v>15582</v>
      </c>
      <c r="J135" s="1">
        <v>0.12</v>
      </c>
      <c r="K135">
        <v>109224</v>
      </c>
      <c r="L135" s="1">
        <v>0.88</v>
      </c>
      <c r="M135">
        <v>7387</v>
      </c>
      <c r="N135" s="1">
        <v>0.06</v>
      </c>
      <c r="O135">
        <v>18571</v>
      </c>
      <c r="P135" s="1">
        <v>0.15</v>
      </c>
      <c r="Q135">
        <v>53882</v>
      </c>
      <c r="R135">
        <v>347</v>
      </c>
      <c r="S135">
        <f>(Table1[[#This Row],[Hospital Beds 2018]]/Table1[[#This Row],[Population Estimate 2018]])*1000</f>
        <v>2.7803150489559796</v>
      </c>
      <c r="T135">
        <f>LOG10(Table1[[#This Row],[Hospital Beds 2018]] +1)</f>
        <v>2.5415792439465807</v>
      </c>
      <c r="U135">
        <v>109636</v>
      </c>
      <c r="V135" s="1">
        <v>0.88</v>
      </c>
    </row>
    <row r="136" spans="1:22" x14ac:dyDescent="0.3">
      <c r="A136">
        <v>139</v>
      </c>
      <c r="B136" t="s">
        <v>135</v>
      </c>
      <c r="C136" t="s">
        <v>50</v>
      </c>
      <c r="D136" t="s">
        <v>21</v>
      </c>
      <c r="E136" s="9">
        <v>6</v>
      </c>
      <c r="F136">
        <v>17810</v>
      </c>
      <c r="G136">
        <f>LOG(Table1[[#This Row],[Population Estimate 2018]])</f>
        <v>4.2506639194632436</v>
      </c>
      <c r="H136" s="10" t="str">
        <f t="shared" si="2"/>
        <v>2</v>
      </c>
      <c r="I136">
        <v>3443</v>
      </c>
      <c r="J136" s="1">
        <v>0.19</v>
      </c>
      <c r="K136">
        <v>14367</v>
      </c>
      <c r="L136" s="1">
        <v>0.81</v>
      </c>
      <c r="M136">
        <v>1161</v>
      </c>
      <c r="N136" s="1">
        <v>7.0000000000000007E-2</v>
      </c>
      <c r="O136">
        <v>3202</v>
      </c>
      <c r="P136" s="1">
        <v>0.18</v>
      </c>
      <c r="Q136">
        <v>43696</v>
      </c>
      <c r="R136">
        <v>25</v>
      </c>
      <c r="S136">
        <f>(Table1[[#This Row],[Hospital Beds 2018]]/Table1[[#This Row],[Population Estimate 2018]])*1000</f>
        <v>1.403705783267827</v>
      </c>
      <c r="T136">
        <f>LOG10(Table1[[#This Row],[Hospital Beds 2018]] +1)</f>
        <v>1.414973347970818</v>
      </c>
      <c r="U136">
        <v>15149</v>
      </c>
      <c r="V136" s="1">
        <v>0.85</v>
      </c>
    </row>
    <row r="137" spans="1:22" x14ac:dyDescent="0.3">
      <c r="A137">
        <v>140</v>
      </c>
      <c r="B137" t="s">
        <v>135</v>
      </c>
      <c r="C137" t="s">
        <v>154</v>
      </c>
      <c r="D137" t="s">
        <v>21</v>
      </c>
      <c r="E137" s="9">
        <v>9</v>
      </c>
      <c r="F137">
        <v>12269</v>
      </c>
      <c r="G137">
        <f>LOG(Table1[[#This Row],[Population Estimate 2018]])</f>
        <v>4.0888091664612931</v>
      </c>
      <c r="H137" s="10" t="str">
        <f t="shared" si="2"/>
        <v>2</v>
      </c>
      <c r="I137">
        <v>3221</v>
      </c>
      <c r="J137" s="1">
        <v>0.26</v>
      </c>
      <c r="K137">
        <v>9048</v>
      </c>
      <c r="L137" s="1">
        <v>0.74</v>
      </c>
      <c r="M137">
        <v>1018</v>
      </c>
      <c r="N137" s="1">
        <v>0.08</v>
      </c>
      <c r="O137">
        <v>2481</v>
      </c>
      <c r="P137" s="1">
        <v>0.2</v>
      </c>
      <c r="Q137">
        <v>35630</v>
      </c>
      <c r="R137">
        <v>25</v>
      </c>
      <c r="S137">
        <f>(Table1[[#This Row],[Hospital Beds 2018]]/Table1[[#This Row],[Population Estimate 2018]])*1000</f>
        <v>2.0376558806748717</v>
      </c>
      <c r="T137">
        <f>LOG10(Table1[[#This Row],[Hospital Beds 2018]] +1)</f>
        <v>1.414973347970818</v>
      </c>
      <c r="U137">
        <v>9711</v>
      </c>
      <c r="V137" s="1">
        <v>0.79</v>
      </c>
    </row>
    <row r="138" spans="1:22" x14ac:dyDescent="0.3">
      <c r="A138">
        <v>141</v>
      </c>
      <c r="B138" t="s">
        <v>135</v>
      </c>
      <c r="C138" t="s">
        <v>155</v>
      </c>
      <c r="D138" t="s">
        <v>21</v>
      </c>
      <c r="E138" s="9">
        <v>3</v>
      </c>
      <c r="F138">
        <v>99154</v>
      </c>
      <c r="G138">
        <f>LOG(Table1[[#This Row],[Population Estimate 2018]])</f>
        <v>4.9963102388931837</v>
      </c>
      <c r="H138" s="10" t="str">
        <f t="shared" si="2"/>
        <v>2</v>
      </c>
      <c r="I138">
        <v>23632</v>
      </c>
      <c r="J138" s="1">
        <v>0.24</v>
      </c>
      <c r="K138">
        <v>75522</v>
      </c>
      <c r="L138" s="1">
        <v>0.76</v>
      </c>
      <c r="M138">
        <v>8572</v>
      </c>
      <c r="N138" s="1">
        <v>0.09</v>
      </c>
      <c r="O138">
        <v>19844</v>
      </c>
      <c r="P138" s="1">
        <v>0.2</v>
      </c>
      <c r="Q138">
        <v>43610</v>
      </c>
      <c r="R138">
        <v>484</v>
      </c>
      <c r="S138">
        <f>(Table1[[#This Row],[Hospital Beds 2018]]/Table1[[#This Row],[Population Estimate 2018]])*1000</f>
        <v>4.8812957621477704</v>
      </c>
      <c r="T138">
        <f>LOG10(Table1[[#This Row],[Hospital Beds 2018]] +1)</f>
        <v>2.6857417386022635</v>
      </c>
      <c r="U138">
        <v>79288</v>
      </c>
      <c r="V138" s="1">
        <v>0.8</v>
      </c>
    </row>
    <row r="139" spans="1:22" x14ac:dyDescent="0.3">
      <c r="A139">
        <v>142</v>
      </c>
      <c r="B139" t="s">
        <v>135</v>
      </c>
      <c r="C139" t="s">
        <v>156</v>
      </c>
      <c r="D139" t="s">
        <v>21</v>
      </c>
      <c r="E139" s="9">
        <v>2</v>
      </c>
      <c r="F139">
        <v>18188</v>
      </c>
      <c r="G139">
        <f>LOG(Table1[[#This Row],[Population Estimate 2018]])</f>
        <v>4.2597849455330703</v>
      </c>
      <c r="H139" s="10" t="str">
        <f t="shared" si="2"/>
        <v>2</v>
      </c>
      <c r="I139">
        <v>3275</v>
      </c>
      <c r="J139" s="1">
        <v>0.18</v>
      </c>
      <c r="K139">
        <v>14913</v>
      </c>
      <c r="L139" s="1">
        <v>0.82</v>
      </c>
      <c r="M139">
        <v>1182</v>
      </c>
      <c r="N139" s="1">
        <v>0.06</v>
      </c>
      <c r="O139">
        <v>2353</v>
      </c>
      <c r="P139" s="1">
        <v>0.13</v>
      </c>
      <c r="Q139">
        <v>52050</v>
      </c>
      <c r="R139">
        <v>0</v>
      </c>
      <c r="S139">
        <f>(Table1[[#This Row],[Hospital Beds 2018]]/Table1[[#This Row],[Population Estimate 2018]])*1000</f>
        <v>0</v>
      </c>
      <c r="T139">
        <f>LOG10(Table1[[#This Row],[Hospital Beds 2018]] +1)</f>
        <v>0</v>
      </c>
      <c r="U139">
        <v>15688</v>
      </c>
      <c r="V139" s="1">
        <v>0.86</v>
      </c>
    </row>
    <row r="140" spans="1:22" x14ac:dyDescent="0.3">
      <c r="A140">
        <v>143</v>
      </c>
      <c r="B140" t="s">
        <v>135</v>
      </c>
      <c r="C140" t="s">
        <v>52</v>
      </c>
      <c r="D140" t="s">
        <v>21</v>
      </c>
      <c r="E140" s="9">
        <v>4</v>
      </c>
      <c r="F140">
        <v>45325</v>
      </c>
      <c r="G140">
        <f>LOG(Table1[[#This Row],[Population Estimate 2018]])</f>
        <v>4.6563378127675463</v>
      </c>
      <c r="H140" s="10" t="str">
        <f t="shared" si="2"/>
        <v>2</v>
      </c>
      <c r="I140">
        <v>7242</v>
      </c>
      <c r="J140" s="1">
        <v>0.16</v>
      </c>
      <c r="K140">
        <v>38083</v>
      </c>
      <c r="L140" s="1">
        <v>0.84</v>
      </c>
      <c r="M140">
        <v>2880</v>
      </c>
      <c r="N140" s="1">
        <v>0.06</v>
      </c>
      <c r="O140">
        <v>7361</v>
      </c>
      <c r="P140" s="1">
        <v>0.16</v>
      </c>
      <c r="Q140">
        <v>46512</v>
      </c>
      <c r="R140">
        <v>125</v>
      </c>
      <c r="S140">
        <f>(Table1[[#This Row],[Hospital Beds 2018]]/Table1[[#This Row],[Population Estimate 2018]])*1000</f>
        <v>2.7578599007170435</v>
      </c>
      <c r="T140">
        <f>LOG10(Table1[[#This Row],[Hospital Beds 2018]] +1)</f>
        <v>2.1003705451175629</v>
      </c>
      <c r="U140">
        <v>40137</v>
      </c>
      <c r="V140" s="1">
        <v>0.89</v>
      </c>
    </row>
    <row r="141" spans="1:22" x14ac:dyDescent="0.3">
      <c r="A141">
        <v>144</v>
      </c>
      <c r="B141" t="s">
        <v>135</v>
      </c>
      <c r="C141" t="s">
        <v>157</v>
      </c>
      <c r="D141" t="s">
        <v>21</v>
      </c>
      <c r="E141" s="9">
        <v>6</v>
      </c>
      <c r="F141">
        <v>21741</v>
      </c>
      <c r="G141">
        <f>LOG(Table1[[#This Row],[Population Estimate 2018]])</f>
        <v>4.3372795160379409</v>
      </c>
      <c r="H141" s="10" t="str">
        <f t="shared" si="2"/>
        <v>2</v>
      </c>
      <c r="I141">
        <v>3905</v>
      </c>
      <c r="J141" s="1">
        <v>0.18</v>
      </c>
      <c r="K141">
        <v>17836</v>
      </c>
      <c r="L141" s="1">
        <v>0.82</v>
      </c>
      <c r="M141">
        <v>1093</v>
      </c>
      <c r="N141" s="1">
        <v>0.05</v>
      </c>
      <c r="O141">
        <v>4424</v>
      </c>
      <c r="P141" s="1">
        <v>0.2</v>
      </c>
      <c r="Q141">
        <v>38682</v>
      </c>
      <c r="R141">
        <v>79</v>
      </c>
      <c r="S141">
        <f>(Table1[[#This Row],[Hospital Beds 2018]]/Table1[[#This Row],[Population Estimate 2018]])*1000</f>
        <v>3.6336875028747526</v>
      </c>
      <c r="T141">
        <f>LOG10(Table1[[#This Row],[Hospital Beds 2018]] +1)</f>
        <v>1.9030899869919435</v>
      </c>
      <c r="U141">
        <v>18648</v>
      </c>
      <c r="V141" s="1">
        <v>0.86</v>
      </c>
    </row>
    <row r="142" spans="1:22" x14ac:dyDescent="0.3">
      <c r="A142">
        <v>145</v>
      </c>
      <c r="B142" t="s">
        <v>135</v>
      </c>
      <c r="C142" t="s">
        <v>158</v>
      </c>
      <c r="D142" t="s">
        <v>21</v>
      </c>
      <c r="E142" s="9">
        <v>6</v>
      </c>
      <c r="F142">
        <v>33701</v>
      </c>
      <c r="G142">
        <f>LOG(Table1[[#This Row],[Population Estimate 2018]])</f>
        <v>4.5276427877567542</v>
      </c>
      <c r="H142" s="10" t="str">
        <f t="shared" si="2"/>
        <v>2</v>
      </c>
      <c r="I142">
        <v>6369</v>
      </c>
      <c r="J142" s="1">
        <v>0.19</v>
      </c>
      <c r="K142">
        <v>27332</v>
      </c>
      <c r="L142" s="1">
        <v>0.81</v>
      </c>
      <c r="M142">
        <v>2246</v>
      </c>
      <c r="N142" s="1">
        <v>7.0000000000000007E-2</v>
      </c>
      <c r="O142">
        <v>5844</v>
      </c>
      <c r="P142" s="1">
        <v>0.17</v>
      </c>
      <c r="Q142">
        <v>47205</v>
      </c>
      <c r="R142">
        <v>72</v>
      </c>
      <c r="S142">
        <f>(Table1[[#This Row],[Hospital Beds 2018]]/Table1[[#This Row],[Population Estimate 2018]])*1000</f>
        <v>2.1364351206195664</v>
      </c>
      <c r="T142">
        <f>LOG10(Table1[[#This Row],[Hospital Beds 2018]] +1)</f>
        <v>1.8633228601204559</v>
      </c>
      <c r="U142">
        <v>26779</v>
      </c>
      <c r="V142" s="1">
        <v>0.79</v>
      </c>
    </row>
    <row r="143" spans="1:22" x14ac:dyDescent="0.3">
      <c r="A143">
        <v>146</v>
      </c>
      <c r="B143" t="s">
        <v>135</v>
      </c>
      <c r="C143" t="s">
        <v>159</v>
      </c>
      <c r="D143" t="s">
        <v>21</v>
      </c>
      <c r="E143" s="9">
        <v>6</v>
      </c>
      <c r="F143">
        <v>13341</v>
      </c>
      <c r="G143">
        <f>LOG(Table1[[#This Row],[Population Estimate 2018]])</f>
        <v>4.125188384168597</v>
      </c>
      <c r="H143" s="10" t="str">
        <f t="shared" si="2"/>
        <v>2</v>
      </c>
      <c r="I143">
        <v>2394</v>
      </c>
      <c r="J143" s="1">
        <v>0.18</v>
      </c>
      <c r="K143">
        <v>10947</v>
      </c>
      <c r="L143" s="1">
        <v>0.82</v>
      </c>
      <c r="M143">
        <v>755</v>
      </c>
      <c r="N143" s="1">
        <v>0.06</v>
      </c>
      <c r="O143">
        <v>2271</v>
      </c>
      <c r="P143" s="1">
        <v>0.17</v>
      </c>
      <c r="Q143">
        <v>40199</v>
      </c>
      <c r="R143">
        <v>20</v>
      </c>
      <c r="S143">
        <f>(Table1[[#This Row],[Hospital Beds 2018]]/Table1[[#This Row],[Population Estimate 2018]])*1000</f>
        <v>1.4991379956524999</v>
      </c>
      <c r="T143">
        <f>LOG10(Table1[[#This Row],[Hospital Beds 2018]] +1)</f>
        <v>1.3222192947339193</v>
      </c>
      <c r="U143">
        <v>11487</v>
      </c>
      <c r="V143" s="1">
        <v>0.86</v>
      </c>
    </row>
    <row r="144" spans="1:22" x14ac:dyDescent="0.3">
      <c r="A144">
        <v>147</v>
      </c>
      <c r="B144" t="s">
        <v>135</v>
      </c>
      <c r="C144" t="s">
        <v>160</v>
      </c>
      <c r="D144" t="s">
        <v>21</v>
      </c>
      <c r="E144" s="9">
        <v>7</v>
      </c>
      <c r="F144">
        <v>37678</v>
      </c>
      <c r="G144">
        <f>LOG(Table1[[#This Row],[Population Estimate 2018]])</f>
        <v>4.5760878417849495</v>
      </c>
      <c r="H144" s="10" t="str">
        <f t="shared" si="2"/>
        <v>2</v>
      </c>
      <c r="I144">
        <v>6603</v>
      </c>
      <c r="J144" s="1">
        <v>0.18</v>
      </c>
      <c r="K144">
        <v>31075</v>
      </c>
      <c r="L144" s="1">
        <v>0.82</v>
      </c>
      <c r="M144">
        <v>2332</v>
      </c>
      <c r="N144" s="1">
        <v>0.06</v>
      </c>
      <c r="O144">
        <v>5302</v>
      </c>
      <c r="P144" s="1">
        <v>0.14000000000000001</v>
      </c>
      <c r="Q144">
        <v>45596</v>
      </c>
      <c r="R144">
        <v>210</v>
      </c>
      <c r="S144">
        <f>(Table1[[#This Row],[Hospital Beds 2018]]/Table1[[#This Row],[Population Estimate 2018]])*1000</f>
        <v>5.5735442433250171</v>
      </c>
      <c r="T144">
        <f>LOG10(Table1[[#This Row],[Hospital Beds 2018]] +1)</f>
        <v>2.3242824552976926</v>
      </c>
      <c r="U144">
        <v>32356</v>
      </c>
      <c r="V144" s="1">
        <v>0.86</v>
      </c>
    </row>
    <row r="145" spans="1:22" x14ac:dyDescent="0.3">
      <c r="A145">
        <v>148</v>
      </c>
      <c r="B145" t="s">
        <v>135</v>
      </c>
      <c r="C145" t="s">
        <v>161</v>
      </c>
      <c r="D145" t="s">
        <v>21</v>
      </c>
      <c r="E145" s="9">
        <v>9</v>
      </c>
      <c r="F145">
        <v>13593</v>
      </c>
      <c r="G145">
        <f>LOG(Table1[[#This Row],[Population Estimate 2018]])</f>
        <v>4.1333153168988481</v>
      </c>
      <c r="H145" s="10" t="str">
        <f t="shared" si="2"/>
        <v>2</v>
      </c>
      <c r="I145">
        <v>3506</v>
      </c>
      <c r="J145" s="1">
        <v>0.26</v>
      </c>
      <c r="K145">
        <v>10087</v>
      </c>
      <c r="L145" s="1">
        <v>0.74</v>
      </c>
      <c r="M145">
        <v>1202</v>
      </c>
      <c r="N145" s="1">
        <v>0.09</v>
      </c>
      <c r="O145">
        <v>2358</v>
      </c>
      <c r="P145" s="1">
        <v>0.17</v>
      </c>
      <c r="Q145">
        <v>37828</v>
      </c>
      <c r="R145">
        <v>20</v>
      </c>
      <c r="S145">
        <f>(Table1[[#This Row],[Hospital Beds 2018]]/Table1[[#This Row],[Population Estimate 2018]])*1000</f>
        <v>1.4713455455013611</v>
      </c>
      <c r="T145">
        <f>LOG10(Table1[[#This Row],[Hospital Beds 2018]] +1)</f>
        <v>1.3222192947339193</v>
      </c>
      <c r="U145">
        <v>10015</v>
      </c>
      <c r="V145" s="1">
        <v>0.74</v>
      </c>
    </row>
    <row r="146" spans="1:22" x14ac:dyDescent="0.3">
      <c r="A146">
        <v>149</v>
      </c>
      <c r="B146" t="s">
        <v>135</v>
      </c>
      <c r="C146" t="s">
        <v>56</v>
      </c>
      <c r="D146" t="s">
        <v>21</v>
      </c>
      <c r="E146" s="9">
        <v>6</v>
      </c>
      <c r="F146">
        <v>16811</v>
      </c>
      <c r="G146">
        <f>LOG(Table1[[#This Row],[Population Estimate 2018]])</f>
        <v>4.2255935481547997</v>
      </c>
      <c r="H146" s="10" t="str">
        <f t="shared" si="2"/>
        <v>2</v>
      </c>
      <c r="I146">
        <v>3051</v>
      </c>
      <c r="J146" s="1">
        <v>0.18</v>
      </c>
      <c r="K146">
        <v>13760</v>
      </c>
      <c r="L146" s="1">
        <v>0.82</v>
      </c>
      <c r="M146">
        <v>1004</v>
      </c>
      <c r="N146" s="1">
        <v>0.06</v>
      </c>
      <c r="O146">
        <v>3732</v>
      </c>
      <c r="P146" s="1">
        <v>0.22</v>
      </c>
      <c r="Q146">
        <v>36573</v>
      </c>
      <c r="R146">
        <v>0</v>
      </c>
      <c r="S146">
        <f>(Table1[[#This Row],[Hospital Beds 2018]]/Table1[[#This Row],[Population Estimate 2018]])*1000</f>
        <v>0</v>
      </c>
      <c r="T146">
        <f>LOG10(Table1[[#This Row],[Hospital Beds 2018]] +1)</f>
        <v>0</v>
      </c>
      <c r="U146">
        <v>12490</v>
      </c>
      <c r="V146" s="1">
        <v>0.74</v>
      </c>
    </row>
    <row r="147" spans="1:22" x14ac:dyDescent="0.3">
      <c r="A147">
        <v>150</v>
      </c>
      <c r="B147" t="s">
        <v>135</v>
      </c>
      <c r="C147" t="s">
        <v>57</v>
      </c>
      <c r="D147" t="s">
        <v>21</v>
      </c>
      <c r="E147" s="9">
        <v>3</v>
      </c>
      <c r="F147">
        <v>68114</v>
      </c>
      <c r="G147">
        <f>LOG(Table1[[#This Row],[Population Estimate 2018]])</f>
        <v>4.8332363850090605</v>
      </c>
      <c r="H147" s="10" t="str">
        <f t="shared" si="2"/>
        <v>2</v>
      </c>
      <c r="I147">
        <v>11777</v>
      </c>
      <c r="J147" s="1">
        <v>0.17</v>
      </c>
      <c r="K147">
        <v>56337</v>
      </c>
      <c r="L147" s="1">
        <v>0.83</v>
      </c>
      <c r="M147">
        <v>4787</v>
      </c>
      <c r="N147" s="1">
        <v>7.0000000000000007E-2</v>
      </c>
      <c r="O147">
        <v>13900</v>
      </c>
      <c r="P147" s="1">
        <v>0.2</v>
      </c>
      <c r="Q147">
        <v>38596</v>
      </c>
      <c r="R147">
        <v>258</v>
      </c>
      <c r="S147">
        <f>(Table1[[#This Row],[Hospital Beds 2018]]/Table1[[#This Row],[Population Estimate 2018]])*1000</f>
        <v>3.7877675661391197</v>
      </c>
      <c r="T147">
        <f>LOG10(Table1[[#This Row],[Hospital Beds 2018]] +1)</f>
        <v>2.4132997640812519</v>
      </c>
      <c r="U147">
        <v>54597</v>
      </c>
      <c r="V147" s="1">
        <v>0.8</v>
      </c>
    </row>
    <row r="148" spans="1:22" x14ac:dyDescent="0.3">
      <c r="A148">
        <v>151</v>
      </c>
      <c r="B148" t="s">
        <v>135</v>
      </c>
      <c r="C148" t="s">
        <v>162</v>
      </c>
      <c r="D148" t="s">
        <v>21</v>
      </c>
      <c r="E148" s="9">
        <v>7</v>
      </c>
      <c r="F148">
        <v>26742</v>
      </c>
      <c r="G148">
        <f>LOG(Table1[[#This Row],[Population Estimate 2018]])</f>
        <v>4.42719388446982</v>
      </c>
      <c r="H148" s="10" t="str">
        <f t="shared" si="2"/>
        <v>2</v>
      </c>
      <c r="I148">
        <v>4400</v>
      </c>
      <c r="J148" s="1">
        <v>0.16</v>
      </c>
      <c r="K148">
        <v>22342</v>
      </c>
      <c r="L148" s="1">
        <v>0.84</v>
      </c>
      <c r="M148">
        <v>1689</v>
      </c>
      <c r="N148" s="1">
        <v>0.06</v>
      </c>
      <c r="O148">
        <v>5761</v>
      </c>
      <c r="P148" s="1">
        <v>0.22</v>
      </c>
      <c r="Q148">
        <v>39381</v>
      </c>
      <c r="R148">
        <v>90</v>
      </c>
      <c r="S148">
        <f>(Table1[[#This Row],[Hospital Beds 2018]]/Table1[[#This Row],[Population Estimate 2018]])*1000</f>
        <v>3.365492483733453</v>
      </c>
      <c r="T148">
        <f>LOG10(Table1[[#This Row],[Hospital Beds 2018]] +1)</f>
        <v>1.9590413923210936</v>
      </c>
      <c r="U148">
        <v>23103</v>
      </c>
      <c r="V148" s="1">
        <v>0.86</v>
      </c>
    </row>
    <row r="149" spans="1:22" x14ac:dyDescent="0.3">
      <c r="A149">
        <v>152</v>
      </c>
      <c r="B149" t="s">
        <v>135</v>
      </c>
      <c r="C149" t="s">
        <v>163</v>
      </c>
      <c r="D149" t="s">
        <v>21</v>
      </c>
      <c r="E149" s="9">
        <v>8</v>
      </c>
      <c r="F149">
        <v>6682</v>
      </c>
      <c r="G149">
        <f>LOG(Table1[[#This Row],[Population Estimate 2018]])</f>
        <v>3.8249064713021124</v>
      </c>
      <c r="H149" s="10" t="str">
        <f t="shared" si="2"/>
        <v>1</v>
      </c>
      <c r="I149">
        <v>1606</v>
      </c>
      <c r="J149" s="1">
        <v>0.24</v>
      </c>
      <c r="K149">
        <v>5076</v>
      </c>
      <c r="L149" s="1">
        <v>0.76</v>
      </c>
      <c r="M149">
        <v>389</v>
      </c>
      <c r="N149" s="1">
        <v>0.06</v>
      </c>
      <c r="O149">
        <v>1498</v>
      </c>
      <c r="P149" s="1">
        <v>0.22</v>
      </c>
      <c r="Q149">
        <v>35527</v>
      </c>
      <c r="R149">
        <v>0</v>
      </c>
      <c r="S149">
        <f>(Table1[[#This Row],[Hospital Beds 2018]]/Table1[[#This Row],[Population Estimate 2018]])*1000</f>
        <v>0</v>
      </c>
      <c r="T149">
        <f>LOG10(Table1[[#This Row],[Hospital Beds 2018]] +1)</f>
        <v>0</v>
      </c>
      <c r="U149">
        <v>5355</v>
      </c>
      <c r="V149" s="1">
        <v>0.8</v>
      </c>
    </row>
    <row r="150" spans="1:22" x14ac:dyDescent="0.3">
      <c r="A150">
        <v>153</v>
      </c>
      <c r="B150" t="s">
        <v>135</v>
      </c>
      <c r="C150" t="s">
        <v>61</v>
      </c>
      <c r="D150" t="s">
        <v>21</v>
      </c>
      <c r="E150" s="9">
        <v>6</v>
      </c>
      <c r="F150">
        <v>16434</v>
      </c>
      <c r="G150">
        <f>LOG(Table1[[#This Row],[Population Estimate 2018]])</f>
        <v>4.2157432826376047</v>
      </c>
      <c r="H150" s="10" t="str">
        <f t="shared" si="2"/>
        <v>2</v>
      </c>
      <c r="I150">
        <v>3242</v>
      </c>
      <c r="J150" s="1">
        <v>0.2</v>
      </c>
      <c r="K150">
        <v>13192</v>
      </c>
      <c r="L150" s="1">
        <v>0.8</v>
      </c>
      <c r="M150">
        <v>1054</v>
      </c>
      <c r="N150" s="1">
        <v>0.06</v>
      </c>
      <c r="O150">
        <v>2776</v>
      </c>
      <c r="P150" s="1">
        <v>0.17</v>
      </c>
      <c r="Q150">
        <v>40308</v>
      </c>
      <c r="R150">
        <v>175</v>
      </c>
      <c r="S150">
        <f>(Table1[[#This Row],[Hospital Beds 2018]]/Table1[[#This Row],[Population Estimate 2018]])*1000</f>
        <v>10.648655226968481</v>
      </c>
      <c r="T150">
        <f>LOG10(Table1[[#This Row],[Hospital Beds 2018]] +1)</f>
        <v>2.2455126678141499</v>
      </c>
      <c r="U150">
        <v>13751</v>
      </c>
      <c r="V150" s="1">
        <v>0.84</v>
      </c>
    </row>
    <row r="151" spans="1:22" x14ac:dyDescent="0.3">
      <c r="A151">
        <v>154</v>
      </c>
      <c r="B151" t="s">
        <v>135</v>
      </c>
      <c r="C151" t="s">
        <v>62</v>
      </c>
      <c r="D151" t="s">
        <v>21</v>
      </c>
      <c r="E151" s="9">
        <v>7</v>
      </c>
      <c r="F151">
        <v>8985</v>
      </c>
      <c r="G151">
        <f>LOG(Table1[[#This Row],[Population Estimate 2018]])</f>
        <v>3.9535180814449928</v>
      </c>
      <c r="H151" s="10" t="str">
        <f t="shared" si="2"/>
        <v>1</v>
      </c>
      <c r="I151">
        <v>1764</v>
      </c>
      <c r="J151" s="1">
        <v>0.2</v>
      </c>
      <c r="K151">
        <v>7221</v>
      </c>
      <c r="L151" s="1">
        <v>0.8</v>
      </c>
      <c r="M151">
        <v>343</v>
      </c>
      <c r="N151" s="1">
        <v>0.04</v>
      </c>
      <c r="O151">
        <v>3098</v>
      </c>
      <c r="P151" s="1">
        <v>0.34</v>
      </c>
      <c r="Q151">
        <v>28080</v>
      </c>
      <c r="R151">
        <v>0</v>
      </c>
      <c r="S151">
        <f>(Table1[[#This Row],[Hospital Beds 2018]]/Table1[[#This Row],[Population Estimate 2018]])*1000</f>
        <v>0</v>
      </c>
      <c r="T151">
        <f>LOG10(Table1[[#This Row],[Hospital Beds 2018]] +1)</f>
        <v>0</v>
      </c>
      <c r="U151">
        <v>5880</v>
      </c>
      <c r="V151" s="1">
        <v>0.65</v>
      </c>
    </row>
    <row r="152" spans="1:22" x14ac:dyDescent="0.3">
      <c r="A152">
        <v>155</v>
      </c>
      <c r="B152" t="s">
        <v>135</v>
      </c>
      <c r="C152" t="s">
        <v>164</v>
      </c>
      <c r="D152" t="s">
        <v>21</v>
      </c>
      <c r="E152" s="9">
        <v>3</v>
      </c>
      <c r="F152">
        <v>13383</v>
      </c>
      <c r="G152">
        <f>LOG(Table1[[#This Row],[Population Estimate 2018]])</f>
        <v>4.1265534779612789</v>
      </c>
      <c r="H152" s="10" t="str">
        <f t="shared" si="2"/>
        <v>2</v>
      </c>
      <c r="I152">
        <v>2049</v>
      </c>
      <c r="J152" s="1">
        <v>0.15</v>
      </c>
      <c r="K152">
        <v>11334</v>
      </c>
      <c r="L152" s="1">
        <v>0.85</v>
      </c>
      <c r="M152">
        <v>578</v>
      </c>
      <c r="N152" s="1">
        <v>0.04</v>
      </c>
      <c r="O152">
        <v>2647</v>
      </c>
      <c r="P152" s="1">
        <v>0.2</v>
      </c>
      <c r="Q152">
        <v>44951</v>
      </c>
      <c r="R152">
        <v>0</v>
      </c>
      <c r="S152">
        <f>(Table1[[#This Row],[Hospital Beds 2018]]/Table1[[#This Row],[Population Estimate 2018]])*1000</f>
        <v>0</v>
      </c>
      <c r="T152">
        <f>LOG10(Table1[[#This Row],[Hospital Beds 2018]] +1)</f>
        <v>0</v>
      </c>
      <c r="U152">
        <v>8239</v>
      </c>
      <c r="V152" s="1">
        <v>0.62</v>
      </c>
    </row>
    <row r="153" spans="1:22" x14ac:dyDescent="0.3">
      <c r="A153">
        <v>156</v>
      </c>
      <c r="B153" t="s">
        <v>135</v>
      </c>
      <c r="C153" t="s">
        <v>165</v>
      </c>
      <c r="D153" t="s">
        <v>21</v>
      </c>
      <c r="E153" s="9">
        <v>3</v>
      </c>
      <c r="F153">
        <v>12326</v>
      </c>
      <c r="G153">
        <f>LOG(Table1[[#This Row],[Population Estimate 2018]])</f>
        <v>4.0908221633946562</v>
      </c>
      <c r="H153" s="10" t="str">
        <f t="shared" si="2"/>
        <v>2</v>
      </c>
      <c r="I153">
        <v>2589</v>
      </c>
      <c r="J153" s="1">
        <v>0.21</v>
      </c>
      <c r="K153">
        <v>9737</v>
      </c>
      <c r="L153" s="1">
        <v>0.79</v>
      </c>
      <c r="M153">
        <v>795</v>
      </c>
      <c r="N153" s="1">
        <v>0.06</v>
      </c>
      <c r="O153">
        <v>1942</v>
      </c>
      <c r="P153" s="1">
        <v>0.16</v>
      </c>
      <c r="Q153">
        <v>43559</v>
      </c>
      <c r="R153">
        <v>25</v>
      </c>
      <c r="S153">
        <f>(Table1[[#This Row],[Hospital Beds 2018]]/Table1[[#This Row],[Population Estimate 2018]])*1000</f>
        <v>2.0282330034074314</v>
      </c>
      <c r="T153">
        <f>LOG10(Table1[[#This Row],[Hospital Beds 2018]] +1)</f>
        <v>1.414973347970818</v>
      </c>
      <c r="U153">
        <v>10304</v>
      </c>
      <c r="V153" s="1">
        <v>0.84</v>
      </c>
    </row>
    <row r="154" spans="1:22" x14ac:dyDescent="0.3">
      <c r="A154">
        <v>157</v>
      </c>
      <c r="B154" t="s">
        <v>135</v>
      </c>
      <c r="C154" t="s">
        <v>166</v>
      </c>
      <c r="D154" t="s">
        <v>21</v>
      </c>
      <c r="E154" s="9">
        <v>6</v>
      </c>
      <c r="F154">
        <v>21737</v>
      </c>
      <c r="G154">
        <f>LOG(Table1[[#This Row],[Population Estimate 2018]])</f>
        <v>4.3371996053735806</v>
      </c>
      <c r="H154" s="10" t="str">
        <f t="shared" si="2"/>
        <v>2</v>
      </c>
      <c r="I154">
        <v>4315</v>
      </c>
      <c r="J154" s="1">
        <v>0.2</v>
      </c>
      <c r="K154">
        <v>17422</v>
      </c>
      <c r="L154" s="1">
        <v>0.8</v>
      </c>
      <c r="M154">
        <v>1582</v>
      </c>
      <c r="N154" s="1">
        <v>7.0000000000000007E-2</v>
      </c>
      <c r="O154">
        <v>3950</v>
      </c>
      <c r="P154" s="1">
        <v>0.18</v>
      </c>
      <c r="Q154">
        <v>41471</v>
      </c>
      <c r="R154">
        <v>41</v>
      </c>
      <c r="S154">
        <f>(Table1[[#This Row],[Hospital Beds 2018]]/Table1[[#This Row],[Population Estimate 2018]])*1000</f>
        <v>1.8861848461149191</v>
      </c>
      <c r="T154">
        <f>LOG10(Table1[[#This Row],[Hospital Beds 2018]] +1)</f>
        <v>1.6232492903979006</v>
      </c>
      <c r="U154">
        <v>18426</v>
      </c>
      <c r="V154" s="1">
        <v>0.85</v>
      </c>
    </row>
    <row r="155" spans="1:22" x14ac:dyDescent="0.3">
      <c r="A155">
        <v>158</v>
      </c>
      <c r="B155" t="s">
        <v>135</v>
      </c>
      <c r="C155" t="s">
        <v>167</v>
      </c>
      <c r="D155" t="s">
        <v>21</v>
      </c>
      <c r="E155" s="9">
        <v>2</v>
      </c>
      <c r="F155">
        <v>73657</v>
      </c>
      <c r="G155">
        <f>LOG(Table1[[#This Row],[Population Estimate 2018]])</f>
        <v>4.8672140263573667</v>
      </c>
      <c r="H155" s="10" t="str">
        <f t="shared" si="2"/>
        <v>2</v>
      </c>
      <c r="I155">
        <v>9808</v>
      </c>
      <c r="J155" s="1">
        <v>0.13</v>
      </c>
      <c r="K155">
        <v>63849</v>
      </c>
      <c r="L155" s="1">
        <v>0.87</v>
      </c>
      <c r="M155">
        <v>6334</v>
      </c>
      <c r="N155" s="1">
        <v>0.09</v>
      </c>
      <c r="O155">
        <v>8651</v>
      </c>
      <c r="P155" s="1">
        <v>0.12</v>
      </c>
      <c r="Q155">
        <v>56651</v>
      </c>
      <c r="R155">
        <v>0</v>
      </c>
      <c r="S155">
        <f>(Table1[[#This Row],[Hospital Beds 2018]]/Table1[[#This Row],[Population Estimate 2018]])*1000</f>
        <v>0</v>
      </c>
      <c r="T155">
        <f>LOG10(Table1[[#This Row],[Hospital Beds 2018]] +1)</f>
        <v>0</v>
      </c>
      <c r="U155">
        <v>66759</v>
      </c>
      <c r="V155" s="1">
        <v>0.91</v>
      </c>
    </row>
    <row r="156" spans="1:22" x14ac:dyDescent="0.3">
      <c r="A156">
        <v>159</v>
      </c>
      <c r="B156" t="s">
        <v>135</v>
      </c>
      <c r="C156" t="s">
        <v>66</v>
      </c>
      <c r="D156" t="s">
        <v>21</v>
      </c>
      <c r="E156" s="9">
        <v>2</v>
      </c>
      <c r="F156">
        <v>16481</v>
      </c>
      <c r="G156">
        <f>LOG(Table1[[#This Row],[Population Estimate 2018]])</f>
        <v>4.2169835593820935</v>
      </c>
      <c r="H156" s="10" t="str">
        <f t="shared" si="2"/>
        <v>2</v>
      </c>
      <c r="I156">
        <v>3143</v>
      </c>
      <c r="J156" s="1">
        <v>0.19</v>
      </c>
      <c r="K156">
        <v>13338</v>
      </c>
      <c r="L156" s="1">
        <v>0.81</v>
      </c>
      <c r="M156">
        <v>792</v>
      </c>
      <c r="N156" s="1">
        <v>0.05</v>
      </c>
      <c r="O156">
        <v>3002</v>
      </c>
      <c r="P156" s="1">
        <v>0.18</v>
      </c>
      <c r="Q156">
        <v>42674</v>
      </c>
      <c r="R156">
        <v>0</v>
      </c>
      <c r="S156">
        <f>(Table1[[#This Row],[Hospital Beds 2018]]/Table1[[#This Row],[Population Estimate 2018]])*1000</f>
        <v>0</v>
      </c>
      <c r="T156">
        <f>LOG10(Table1[[#This Row],[Hospital Beds 2018]] +1)</f>
        <v>0</v>
      </c>
      <c r="U156">
        <v>14102</v>
      </c>
      <c r="V156" s="1">
        <v>0.86</v>
      </c>
    </row>
    <row r="157" spans="1:22" x14ac:dyDescent="0.3">
      <c r="A157">
        <v>160</v>
      </c>
      <c r="B157" t="s">
        <v>135</v>
      </c>
      <c r="C157" t="s">
        <v>68</v>
      </c>
      <c r="D157" t="s">
        <v>21</v>
      </c>
      <c r="E157" s="9">
        <v>9</v>
      </c>
      <c r="F157">
        <v>16722</v>
      </c>
      <c r="G157">
        <f>LOG(Table1[[#This Row],[Population Estimate 2018]])</f>
        <v>4.2232882190969478</v>
      </c>
      <c r="H157" s="10" t="str">
        <f t="shared" si="2"/>
        <v>2</v>
      </c>
      <c r="I157">
        <v>4768</v>
      </c>
      <c r="J157" s="1">
        <v>0.28999999999999998</v>
      </c>
      <c r="K157">
        <v>11954</v>
      </c>
      <c r="L157" s="1">
        <v>0.71</v>
      </c>
      <c r="M157">
        <v>1587</v>
      </c>
      <c r="N157" s="1">
        <v>0.09</v>
      </c>
      <c r="O157">
        <v>3082</v>
      </c>
      <c r="P157" s="1">
        <v>0.18</v>
      </c>
      <c r="Q157">
        <v>36581</v>
      </c>
      <c r="R157">
        <v>0</v>
      </c>
      <c r="S157">
        <f>(Table1[[#This Row],[Hospital Beds 2018]]/Table1[[#This Row],[Population Estimate 2018]])*1000</f>
        <v>0</v>
      </c>
      <c r="T157">
        <f>LOG10(Table1[[#This Row],[Hospital Beds 2018]] +1)</f>
        <v>0</v>
      </c>
      <c r="U157">
        <v>12859</v>
      </c>
      <c r="V157" s="1">
        <v>0.77</v>
      </c>
    </row>
    <row r="158" spans="1:22" x14ac:dyDescent="0.3">
      <c r="A158">
        <v>161</v>
      </c>
      <c r="B158" t="s">
        <v>135</v>
      </c>
      <c r="C158" t="s">
        <v>168</v>
      </c>
      <c r="D158" t="s">
        <v>21</v>
      </c>
      <c r="E158" s="9">
        <v>3</v>
      </c>
      <c r="F158">
        <v>43592</v>
      </c>
      <c r="G158">
        <f>LOG(Table1[[#This Row],[Population Estimate 2018]])</f>
        <v>4.6394067948960522</v>
      </c>
      <c r="H158" s="10" t="str">
        <f t="shared" si="2"/>
        <v>2</v>
      </c>
      <c r="I158">
        <v>7364</v>
      </c>
      <c r="J158" s="1">
        <v>0.17</v>
      </c>
      <c r="K158">
        <v>36228</v>
      </c>
      <c r="L158" s="1">
        <v>0.83</v>
      </c>
      <c r="M158">
        <v>2770</v>
      </c>
      <c r="N158" s="1">
        <v>0.06</v>
      </c>
      <c r="O158">
        <v>9228</v>
      </c>
      <c r="P158" s="1">
        <v>0.21</v>
      </c>
      <c r="Q158">
        <v>42162</v>
      </c>
      <c r="R158">
        <v>62</v>
      </c>
      <c r="S158">
        <f>(Table1[[#This Row],[Hospital Beds 2018]]/Table1[[#This Row],[Population Estimate 2018]])*1000</f>
        <v>1.4222793173059276</v>
      </c>
      <c r="T158">
        <f>LOG10(Table1[[#This Row],[Hospital Beds 2018]] +1)</f>
        <v>1.7993405494535817</v>
      </c>
      <c r="U158">
        <v>36826</v>
      </c>
      <c r="V158" s="1">
        <v>0.84</v>
      </c>
    </row>
    <row r="159" spans="1:22" x14ac:dyDescent="0.3">
      <c r="A159">
        <v>162</v>
      </c>
      <c r="B159" t="s">
        <v>135</v>
      </c>
      <c r="C159" t="s">
        <v>169</v>
      </c>
      <c r="D159" t="s">
        <v>21</v>
      </c>
      <c r="E159" s="9">
        <v>4</v>
      </c>
      <c r="F159">
        <v>41239</v>
      </c>
      <c r="G159">
        <f>LOG(Table1[[#This Row],[Population Estimate 2018]])</f>
        <v>4.6153081255797757</v>
      </c>
      <c r="H159" s="10" t="str">
        <f t="shared" si="2"/>
        <v>2</v>
      </c>
      <c r="I159">
        <v>6100</v>
      </c>
      <c r="J159" s="1">
        <v>0.15</v>
      </c>
      <c r="K159">
        <v>35139</v>
      </c>
      <c r="L159" s="1">
        <v>0.85</v>
      </c>
      <c r="M159">
        <v>2464</v>
      </c>
      <c r="N159" s="1">
        <v>0.06</v>
      </c>
      <c r="O159">
        <v>10325</v>
      </c>
      <c r="P159" s="1">
        <v>0.25</v>
      </c>
      <c r="Q159">
        <v>36718</v>
      </c>
      <c r="R159">
        <v>98</v>
      </c>
      <c r="S159">
        <f>(Table1[[#This Row],[Hospital Beds 2018]]/Table1[[#This Row],[Population Estimate 2018]])*1000</f>
        <v>2.3763912800989355</v>
      </c>
      <c r="T159">
        <f>LOG10(Table1[[#This Row],[Hospital Beds 2018]] +1)</f>
        <v>1.9956351945975499</v>
      </c>
      <c r="U159">
        <v>36540</v>
      </c>
      <c r="V159" s="1">
        <v>0.89</v>
      </c>
    </row>
    <row r="160" spans="1:22" x14ac:dyDescent="0.3">
      <c r="A160">
        <v>163</v>
      </c>
      <c r="B160" t="s">
        <v>135</v>
      </c>
      <c r="C160" t="s">
        <v>71</v>
      </c>
      <c r="D160" t="s">
        <v>21</v>
      </c>
      <c r="E160" s="9">
        <v>7</v>
      </c>
      <c r="F160">
        <v>6900</v>
      </c>
      <c r="G160">
        <f>LOG(Table1[[#This Row],[Population Estimate 2018]])</f>
        <v>3.8388490907372552</v>
      </c>
      <c r="H160" s="10" t="str">
        <f t="shared" si="2"/>
        <v>1</v>
      </c>
      <c r="I160">
        <v>1601</v>
      </c>
      <c r="J160" s="1">
        <v>0.23</v>
      </c>
      <c r="K160">
        <v>5299</v>
      </c>
      <c r="L160" s="1">
        <v>0.77</v>
      </c>
      <c r="M160">
        <v>451</v>
      </c>
      <c r="N160" s="1">
        <v>7.0000000000000007E-2</v>
      </c>
      <c r="O160">
        <v>1769</v>
      </c>
      <c r="P160" s="1">
        <v>0.26</v>
      </c>
      <c r="Q160">
        <v>32922</v>
      </c>
      <c r="R160">
        <v>0</v>
      </c>
      <c r="S160">
        <f>(Table1[[#This Row],[Hospital Beds 2018]]/Table1[[#This Row],[Population Estimate 2018]])*1000</f>
        <v>0</v>
      </c>
      <c r="T160">
        <f>LOG10(Table1[[#This Row],[Hospital Beds 2018]] +1)</f>
        <v>0</v>
      </c>
      <c r="U160">
        <v>5625</v>
      </c>
      <c r="V160" s="1">
        <v>0.82</v>
      </c>
    </row>
    <row r="161" spans="1:22" x14ac:dyDescent="0.3">
      <c r="A161">
        <v>164</v>
      </c>
      <c r="B161" t="s">
        <v>135</v>
      </c>
      <c r="C161" t="s">
        <v>72</v>
      </c>
      <c r="D161" t="s">
        <v>21</v>
      </c>
      <c r="E161" s="9">
        <v>8</v>
      </c>
      <c r="F161">
        <v>8924</v>
      </c>
      <c r="G161">
        <f>LOG(Table1[[#This Row],[Population Estimate 2018]])</f>
        <v>3.9505595616118003</v>
      </c>
      <c r="H161" s="10" t="str">
        <f t="shared" si="2"/>
        <v>1</v>
      </c>
      <c r="I161">
        <v>2411</v>
      </c>
      <c r="J161" s="1">
        <v>0.27</v>
      </c>
      <c r="K161">
        <v>6513</v>
      </c>
      <c r="L161" s="1">
        <v>0.73</v>
      </c>
      <c r="M161">
        <v>813</v>
      </c>
      <c r="N161" s="1">
        <v>0.09</v>
      </c>
      <c r="O161">
        <v>1649</v>
      </c>
      <c r="P161" s="1">
        <v>0.18</v>
      </c>
      <c r="Q161">
        <v>38318</v>
      </c>
      <c r="R161">
        <v>0</v>
      </c>
      <c r="S161">
        <f>(Table1[[#This Row],[Hospital Beds 2018]]/Table1[[#This Row],[Population Estimate 2018]])*1000</f>
        <v>0</v>
      </c>
      <c r="T161">
        <f>LOG10(Table1[[#This Row],[Hospital Beds 2018]] +1)</f>
        <v>0</v>
      </c>
      <c r="U161">
        <v>6920</v>
      </c>
      <c r="V161" s="1">
        <v>0.78</v>
      </c>
    </row>
    <row r="162" spans="1:22" x14ac:dyDescent="0.3">
      <c r="A162">
        <v>165</v>
      </c>
      <c r="B162" t="s">
        <v>135</v>
      </c>
      <c r="C162" t="s">
        <v>170</v>
      </c>
      <c r="D162" t="s">
        <v>21</v>
      </c>
      <c r="E162" s="9">
        <v>7</v>
      </c>
      <c r="F162">
        <v>8326</v>
      </c>
      <c r="G162">
        <f>LOG(Table1[[#This Row],[Population Estimate 2018]])</f>
        <v>3.9204364065507584</v>
      </c>
      <c r="H162" s="10" t="str">
        <f t="shared" si="2"/>
        <v>1</v>
      </c>
      <c r="I162">
        <v>1718</v>
      </c>
      <c r="J162" s="1">
        <v>0.21</v>
      </c>
      <c r="K162">
        <v>6608</v>
      </c>
      <c r="L162" s="1">
        <v>0.79</v>
      </c>
      <c r="M162">
        <v>516</v>
      </c>
      <c r="N162" s="1">
        <v>0.06</v>
      </c>
      <c r="O162">
        <v>1738</v>
      </c>
      <c r="P162" s="1">
        <v>0.21</v>
      </c>
      <c r="Q162">
        <v>37626</v>
      </c>
      <c r="R162">
        <v>0</v>
      </c>
      <c r="S162">
        <f>(Table1[[#This Row],[Hospital Beds 2018]]/Table1[[#This Row],[Population Estimate 2018]])*1000</f>
        <v>0</v>
      </c>
      <c r="T162">
        <f>LOG10(Table1[[#This Row],[Hospital Beds 2018]] +1)</f>
        <v>0</v>
      </c>
      <c r="U162">
        <v>6966</v>
      </c>
      <c r="V162" s="1">
        <v>0.84</v>
      </c>
    </row>
    <row r="163" spans="1:22" x14ac:dyDescent="0.3">
      <c r="A163">
        <v>166</v>
      </c>
      <c r="B163" t="s">
        <v>135</v>
      </c>
      <c r="C163" t="s">
        <v>171</v>
      </c>
      <c r="D163" t="s">
        <v>21</v>
      </c>
      <c r="E163" s="9">
        <v>9</v>
      </c>
      <c r="F163">
        <v>7805</v>
      </c>
      <c r="G163">
        <f>LOG(Table1[[#This Row],[Population Estimate 2018]])</f>
        <v>3.8923729073984363</v>
      </c>
      <c r="H163" s="10" t="str">
        <f t="shared" si="2"/>
        <v>1</v>
      </c>
      <c r="I163">
        <v>2069</v>
      </c>
      <c r="J163" s="1">
        <v>0.27</v>
      </c>
      <c r="K163">
        <v>5736</v>
      </c>
      <c r="L163" s="1">
        <v>0.73</v>
      </c>
      <c r="M163">
        <v>654</v>
      </c>
      <c r="N163" s="1">
        <v>0.08</v>
      </c>
      <c r="O163">
        <v>1340</v>
      </c>
      <c r="P163" s="1">
        <v>0.17</v>
      </c>
      <c r="Q163">
        <v>36078</v>
      </c>
      <c r="R163">
        <v>0</v>
      </c>
      <c r="S163">
        <f>(Table1[[#This Row],[Hospital Beds 2018]]/Table1[[#This Row],[Population Estimate 2018]])*1000</f>
        <v>0</v>
      </c>
      <c r="T163">
        <f>LOG10(Table1[[#This Row],[Hospital Beds 2018]] +1)</f>
        <v>0</v>
      </c>
      <c r="U163">
        <v>6210</v>
      </c>
      <c r="V163" s="1">
        <v>0.8</v>
      </c>
    </row>
    <row r="164" spans="1:22" x14ac:dyDescent="0.3">
      <c r="A164">
        <v>167</v>
      </c>
      <c r="B164" t="s">
        <v>135</v>
      </c>
      <c r="C164" t="s">
        <v>172</v>
      </c>
      <c r="D164" t="s">
        <v>21</v>
      </c>
      <c r="E164" s="9">
        <v>7</v>
      </c>
      <c r="F164">
        <v>23606</v>
      </c>
      <c r="G164">
        <f>LOG(Table1[[#This Row],[Population Estimate 2018]])</f>
        <v>4.3730224027881572</v>
      </c>
      <c r="H164" s="10" t="str">
        <f t="shared" si="2"/>
        <v>2</v>
      </c>
      <c r="I164">
        <v>4810</v>
      </c>
      <c r="J164" s="1">
        <v>0.2</v>
      </c>
      <c r="K164">
        <v>18796</v>
      </c>
      <c r="L164" s="1">
        <v>0.8</v>
      </c>
      <c r="M164">
        <v>1671</v>
      </c>
      <c r="N164" s="1">
        <v>7.0000000000000007E-2</v>
      </c>
      <c r="O164">
        <v>5410</v>
      </c>
      <c r="P164" s="1">
        <v>0.23</v>
      </c>
      <c r="Q164">
        <v>37624</v>
      </c>
      <c r="R164">
        <v>67</v>
      </c>
      <c r="S164">
        <f>(Table1[[#This Row],[Hospital Beds 2018]]/Table1[[#This Row],[Population Estimate 2018]])*1000</f>
        <v>2.8382614589511141</v>
      </c>
      <c r="T164">
        <f>LOG10(Table1[[#This Row],[Hospital Beds 2018]] +1)</f>
        <v>1.8325089127062364</v>
      </c>
      <c r="U164">
        <v>19911</v>
      </c>
      <c r="V164" s="1">
        <v>0.84</v>
      </c>
    </row>
    <row r="165" spans="1:22" x14ac:dyDescent="0.3">
      <c r="A165">
        <v>168</v>
      </c>
      <c r="B165" t="s">
        <v>135</v>
      </c>
      <c r="C165" t="s">
        <v>74</v>
      </c>
      <c r="D165" t="s">
        <v>21</v>
      </c>
      <c r="E165" s="9">
        <v>2</v>
      </c>
      <c r="F165">
        <v>10352</v>
      </c>
      <c r="G165">
        <f>LOG(Table1[[#This Row],[Population Estimate 2018]])</f>
        <v>4.0150242633246256</v>
      </c>
      <c r="H165" s="10" t="str">
        <f t="shared" si="2"/>
        <v>2</v>
      </c>
      <c r="I165">
        <v>2091</v>
      </c>
      <c r="J165" s="1">
        <v>0.2</v>
      </c>
      <c r="K165">
        <v>8261</v>
      </c>
      <c r="L165" s="1">
        <v>0.8</v>
      </c>
      <c r="M165">
        <v>771</v>
      </c>
      <c r="N165" s="1">
        <v>7.0000000000000007E-2</v>
      </c>
      <c r="O165">
        <v>1502</v>
      </c>
      <c r="P165" s="1">
        <v>0.15</v>
      </c>
      <c r="Q165">
        <v>45342</v>
      </c>
      <c r="R165">
        <v>0</v>
      </c>
      <c r="S165">
        <f>(Table1[[#This Row],[Hospital Beds 2018]]/Table1[[#This Row],[Population Estimate 2018]])*1000</f>
        <v>0</v>
      </c>
      <c r="T165">
        <f>LOG10(Table1[[#This Row],[Hospital Beds 2018]] +1)</f>
        <v>0</v>
      </c>
      <c r="U165">
        <v>8784</v>
      </c>
      <c r="V165" s="1">
        <v>0.85</v>
      </c>
    </row>
    <row r="166" spans="1:22" x14ac:dyDescent="0.3">
      <c r="A166">
        <v>169</v>
      </c>
      <c r="B166" t="s">
        <v>135</v>
      </c>
      <c r="C166" t="s">
        <v>173</v>
      </c>
      <c r="D166" t="s">
        <v>21</v>
      </c>
      <c r="E166" s="9">
        <v>6</v>
      </c>
      <c r="F166">
        <v>18029</v>
      </c>
      <c r="G166">
        <f>LOG(Table1[[#This Row],[Population Estimate 2018]])</f>
        <v>4.2559716387287239</v>
      </c>
      <c r="H166" s="10" t="str">
        <f t="shared" si="2"/>
        <v>2</v>
      </c>
      <c r="I166">
        <v>3426</v>
      </c>
      <c r="J166" s="1">
        <v>0.19</v>
      </c>
      <c r="K166">
        <v>14603</v>
      </c>
      <c r="L166" s="1">
        <v>0.81</v>
      </c>
      <c r="M166">
        <v>1052</v>
      </c>
      <c r="N166" s="1">
        <v>0.06</v>
      </c>
      <c r="O166">
        <v>6301</v>
      </c>
      <c r="P166" s="1">
        <v>0.35</v>
      </c>
      <c r="Q166">
        <v>29945</v>
      </c>
      <c r="R166">
        <v>105</v>
      </c>
      <c r="S166">
        <f>(Table1[[#This Row],[Hospital Beds 2018]]/Table1[[#This Row],[Population Estimate 2018]])*1000</f>
        <v>5.8239503022907533</v>
      </c>
      <c r="T166">
        <f>LOG10(Table1[[#This Row],[Hospital Beds 2018]] +1)</f>
        <v>2.0253058652647704</v>
      </c>
      <c r="U166">
        <v>15204</v>
      </c>
      <c r="V166" s="1">
        <v>0.84</v>
      </c>
    </row>
    <row r="167" spans="1:22" x14ac:dyDescent="0.3">
      <c r="A167">
        <v>170</v>
      </c>
      <c r="B167" t="s">
        <v>135</v>
      </c>
      <c r="C167" t="s">
        <v>76</v>
      </c>
      <c r="D167" t="s">
        <v>21</v>
      </c>
      <c r="E167" s="9">
        <v>9</v>
      </c>
      <c r="F167">
        <v>10673</v>
      </c>
      <c r="G167">
        <f>LOG(Table1[[#This Row],[Population Estimate 2018]])</f>
        <v>4.0282865094262776</v>
      </c>
      <c r="H167" s="10" t="str">
        <f t="shared" si="2"/>
        <v>2</v>
      </c>
      <c r="I167">
        <v>2176</v>
      </c>
      <c r="J167" s="1">
        <v>0.2</v>
      </c>
      <c r="K167">
        <v>8497</v>
      </c>
      <c r="L167" s="1">
        <v>0.8</v>
      </c>
      <c r="M167">
        <v>709</v>
      </c>
      <c r="N167" s="1">
        <v>7.0000000000000007E-2</v>
      </c>
      <c r="O167">
        <v>1856</v>
      </c>
      <c r="P167" s="1">
        <v>0.17</v>
      </c>
      <c r="Q167">
        <v>41534</v>
      </c>
      <c r="R167">
        <v>0</v>
      </c>
      <c r="S167">
        <f>(Table1[[#This Row],[Hospital Beds 2018]]/Table1[[#This Row],[Population Estimate 2018]])*1000</f>
        <v>0</v>
      </c>
      <c r="T167">
        <f>LOG10(Table1[[#This Row],[Hospital Beds 2018]] +1)</f>
        <v>0</v>
      </c>
      <c r="U167">
        <v>8935</v>
      </c>
      <c r="V167" s="1">
        <v>0.84</v>
      </c>
    </row>
    <row r="168" spans="1:22" x14ac:dyDescent="0.3">
      <c r="A168">
        <v>171</v>
      </c>
      <c r="B168" t="s">
        <v>135</v>
      </c>
      <c r="C168" t="s">
        <v>174</v>
      </c>
      <c r="D168" t="s">
        <v>21</v>
      </c>
      <c r="E168" s="9">
        <v>3</v>
      </c>
      <c r="F168">
        <v>23974</v>
      </c>
      <c r="G168">
        <f>LOG(Table1[[#This Row],[Population Estimate 2018]])</f>
        <v>4.3797405009922574</v>
      </c>
      <c r="H168" s="10" t="str">
        <f t="shared" si="2"/>
        <v>2</v>
      </c>
      <c r="I168">
        <v>4296</v>
      </c>
      <c r="J168" s="1">
        <v>0.18</v>
      </c>
      <c r="K168">
        <v>19678</v>
      </c>
      <c r="L168" s="1">
        <v>0.82</v>
      </c>
      <c r="M168">
        <v>1187</v>
      </c>
      <c r="N168" s="1">
        <v>0.05</v>
      </c>
      <c r="O168">
        <v>5592</v>
      </c>
      <c r="P168" s="1">
        <v>0.23</v>
      </c>
      <c r="Q168">
        <v>37370</v>
      </c>
      <c r="R168">
        <v>0</v>
      </c>
      <c r="S168">
        <f>(Table1[[#This Row],[Hospital Beds 2018]]/Table1[[#This Row],[Population Estimate 2018]])*1000</f>
        <v>0</v>
      </c>
      <c r="T168">
        <f>LOG10(Table1[[#This Row],[Hospital Beds 2018]] +1)</f>
        <v>0</v>
      </c>
      <c r="U168">
        <v>20831</v>
      </c>
      <c r="V168" s="1">
        <v>0.87</v>
      </c>
    </row>
    <row r="169" spans="1:22" x14ac:dyDescent="0.3">
      <c r="A169">
        <v>172</v>
      </c>
      <c r="B169" t="s">
        <v>135</v>
      </c>
      <c r="C169" t="s">
        <v>175</v>
      </c>
      <c r="D169" t="s">
        <v>21</v>
      </c>
      <c r="E169" s="9">
        <v>7</v>
      </c>
      <c r="F169">
        <v>20049</v>
      </c>
      <c r="G169">
        <f>LOG(Table1[[#This Row],[Population Estimate 2018]])</f>
        <v>4.3020927158433562</v>
      </c>
      <c r="H169" s="10" t="str">
        <f t="shared" si="2"/>
        <v>2</v>
      </c>
      <c r="I169">
        <v>4611</v>
      </c>
      <c r="J169" s="1">
        <v>0.23</v>
      </c>
      <c r="K169">
        <v>15438</v>
      </c>
      <c r="L169" s="1">
        <v>0.77</v>
      </c>
      <c r="M169">
        <v>1799</v>
      </c>
      <c r="N169" s="1">
        <v>0.09</v>
      </c>
      <c r="O169">
        <v>3962</v>
      </c>
      <c r="P169" s="1">
        <v>0.2</v>
      </c>
      <c r="Q169">
        <v>39048</v>
      </c>
      <c r="R169">
        <v>65</v>
      </c>
      <c r="S169">
        <f>(Table1[[#This Row],[Hospital Beds 2018]]/Table1[[#This Row],[Population Estimate 2018]])*1000</f>
        <v>3.2420569604469054</v>
      </c>
      <c r="T169">
        <f>LOG10(Table1[[#This Row],[Hospital Beds 2018]] +1)</f>
        <v>1.8195439355418688</v>
      </c>
      <c r="U169">
        <v>16229</v>
      </c>
      <c r="V169" s="1">
        <v>0.81</v>
      </c>
    </row>
    <row r="170" spans="1:22" x14ac:dyDescent="0.3">
      <c r="A170">
        <v>173</v>
      </c>
      <c r="B170" t="s">
        <v>135</v>
      </c>
      <c r="C170" t="s">
        <v>176</v>
      </c>
      <c r="D170" t="s">
        <v>21</v>
      </c>
      <c r="E170" s="9">
        <v>5</v>
      </c>
      <c r="F170">
        <v>64000</v>
      </c>
      <c r="G170">
        <f>LOG(Table1[[#This Row],[Population Estimate 2018]])</f>
        <v>4.8061799739838875</v>
      </c>
      <c r="H170" s="10" t="str">
        <f t="shared" si="2"/>
        <v>2</v>
      </c>
      <c r="I170">
        <v>10081</v>
      </c>
      <c r="J170" s="1">
        <v>0.16</v>
      </c>
      <c r="K170">
        <v>53919</v>
      </c>
      <c r="L170" s="1">
        <v>0.84</v>
      </c>
      <c r="M170">
        <v>4286</v>
      </c>
      <c r="N170" s="1">
        <v>7.0000000000000007E-2</v>
      </c>
      <c r="O170">
        <v>9647</v>
      </c>
      <c r="P170" s="1">
        <v>0.15</v>
      </c>
      <c r="Q170">
        <v>45788</v>
      </c>
      <c r="R170">
        <v>141</v>
      </c>
      <c r="S170">
        <f>(Table1[[#This Row],[Hospital Beds 2018]]/Table1[[#This Row],[Population Estimate 2018]])*1000</f>
        <v>2.203125</v>
      </c>
      <c r="T170">
        <f>LOG10(Table1[[#This Row],[Hospital Beds 2018]] +1)</f>
        <v>2.1522883443830563</v>
      </c>
      <c r="U170">
        <v>53278</v>
      </c>
      <c r="V170" s="1">
        <v>0.83</v>
      </c>
    </row>
    <row r="171" spans="1:22" x14ac:dyDescent="0.3">
      <c r="A171">
        <v>174</v>
      </c>
      <c r="B171" t="s">
        <v>135</v>
      </c>
      <c r="C171" t="s">
        <v>177</v>
      </c>
      <c r="D171" t="s">
        <v>21</v>
      </c>
      <c r="E171" s="9">
        <v>8</v>
      </c>
      <c r="F171">
        <v>8074</v>
      </c>
      <c r="G171">
        <f>LOG(Table1[[#This Row],[Population Estimate 2018]])</f>
        <v>3.9070887450742955</v>
      </c>
      <c r="H171" s="10" t="str">
        <f t="shared" si="2"/>
        <v>1</v>
      </c>
      <c r="I171">
        <v>1920</v>
      </c>
      <c r="J171" s="1">
        <v>0.24</v>
      </c>
      <c r="K171">
        <v>6154</v>
      </c>
      <c r="L171" s="1">
        <v>0.76</v>
      </c>
      <c r="M171">
        <v>539</v>
      </c>
      <c r="N171" s="1">
        <v>7.0000000000000007E-2</v>
      </c>
      <c r="O171">
        <v>1254</v>
      </c>
      <c r="P171" s="1">
        <v>0.16</v>
      </c>
      <c r="Q171">
        <v>43245</v>
      </c>
      <c r="R171">
        <v>0</v>
      </c>
      <c r="S171">
        <f>(Table1[[#This Row],[Hospital Beds 2018]]/Table1[[#This Row],[Population Estimate 2018]])*1000</f>
        <v>0</v>
      </c>
      <c r="T171">
        <f>LOG10(Table1[[#This Row],[Hospital Beds 2018]] +1)</f>
        <v>0</v>
      </c>
      <c r="U171">
        <v>6489</v>
      </c>
      <c r="V171" s="1">
        <v>0.8</v>
      </c>
    </row>
    <row r="172" spans="1:22" x14ac:dyDescent="0.3">
      <c r="A172">
        <v>175</v>
      </c>
      <c r="B172" t="s">
        <v>135</v>
      </c>
      <c r="C172" t="s">
        <v>178</v>
      </c>
      <c r="D172" t="s">
        <v>58</v>
      </c>
      <c r="E172" s="9">
        <v>2</v>
      </c>
      <c r="F172">
        <v>392680</v>
      </c>
      <c r="G172">
        <f>LOG(Table1[[#This Row],[Population Estimate 2018]])</f>
        <v>5.5940387823225457</v>
      </c>
      <c r="H172" s="10" t="str">
        <f t="shared" si="2"/>
        <v>3</v>
      </c>
      <c r="I172">
        <v>61075</v>
      </c>
      <c r="J172" s="1">
        <v>0.16</v>
      </c>
      <c r="K172">
        <v>331605</v>
      </c>
      <c r="L172" s="1">
        <v>0.84</v>
      </c>
      <c r="M172">
        <v>30724</v>
      </c>
      <c r="N172" s="1">
        <v>0.08</v>
      </c>
      <c r="O172">
        <v>64312</v>
      </c>
      <c r="P172" s="1">
        <v>0.16</v>
      </c>
      <c r="Q172">
        <v>49957</v>
      </c>
      <c r="R172">
        <v>3767</v>
      </c>
      <c r="S172">
        <f>(Table1[[#This Row],[Hospital Beds 2018]]/Table1[[#This Row],[Population Estimate 2018]])*1000</f>
        <v>9.593052867474789</v>
      </c>
      <c r="T172">
        <f>LOG10(Table1[[#This Row],[Hospital Beds 2018]] +1)</f>
        <v>3.5761108941208399</v>
      </c>
      <c r="U172">
        <v>341146</v>
      </c>
      <c r="V172" s="1">
        <v>0.87</v>
      </c>
    </row>
    <row r="173" spans="1:22" x14ac:dyDescent="0.3">
      <c r="A173">
        <v>176</v>
      </c>
      <c r="B173" t="s">
        <v>135</v>
      </c>
      <c r="C173" t="s">
        <v>77</v>
      </c>
      <c r="D173" t="s">
        <v>21</v>
      </c>
      <c r="E173" s="9">
        <v>7</v>
      </c>
      <c r="F173">
        <v>17948</v>
      </c>
      <c r="G173">
        <f>LOG(Table1[[#This Row],[Population Estimate 2018]])</f>
        <v>4.2540160608610362</v>
      </c>
      <c r="H173" s="10" t="str">
        <f t="shared" si="2"/>
        <v>2</v>
      </c>
      <c r="I173">
        <v>3579</v>
      </c>
      <c r="J173" s="1">
        <v>0.2</v>
      </c>
      <c r="K173">
        <v>14369</v>
      </c>
      <c r="L173" s="1">
        <v>0.8</v>
      </c>
      <c r="M173">
        <v>1151</v>
      </c>
      <c r="N173" s="1">
        <v>0.06</v>
      </c>
      <c r="O173">
        <v>3050</v>
      </c>
      <c r="P173" s="1">
        <v>0.17</v>
      </c>
      <c r="Q173">
        <v>37799</v>
      </c>
      <c r="R173">
        <v>36</v>
      </c>
      <c r="S173">
        <f>(Table1[[#This Row],[Hospital Beds 2018]]/Table1[[#This Row],[Population Estimate 2018]])*1000</f>
        <v>2.0057945174949858</v>
      </c>
      <c r="T173">
        <f>LOG10(Table1[[#This Row],[Hospital Beds 2018]] +1)</f>
        <v>1.568201724066995</v>
      </c>
      <c r="U173">
        <v>15171</v>
      </c>
      <c r="V173" s="1">
        <v>0.85</v>
      </c>
    </row>
    <row r="174" spans="1:22" x14ac:dyDescent="0.3">
      <c r="A174">
        <v>177</v>
      </c>
      <c r="B174" t="s">
        <v>135</v>
      </c>
      <c r="C174" t="s">
        <v>179</v>
      </c>
      <c r="D174" t="s">
        <v>21</v>
      </c>
      <c r="E174" s="9">
        <v>6</v>
      </c>
      <c r="F174">
        <v>25439</v>
      </c>
      <c r="G174">
        <f>LOG(Table1[[#This Row],[Population Estimate 2018]])</f>
        <v>4.4055000353168721</v>
      </c>
      <c r="H174" s="10" t="str">
        <f t="shared" si="2"/>
        <v>2</v>
      </c>
      <c r="I174">
        <v>4122</v>
      </c>
      <c r="J174" s="1">
        <v>0.16</v>
      </c>
      <c r="K174">
        <v>21317</v>
      </c>
      <c r="L174" s="1">
        <v>0.84</v>
      </c>
      <c r="M174">
        <v>1137</v>
      </c>
      <c r="N174" s="1">
        <v>0.04</v>
      </c>
      <c r="O174">
        <v>7586</v>
      </c>
      <c r="P174" s="1">
        <v>0.3</v>
      </c>
      <c r="Q174">
        <v>33257</v>
      </c>
      <c r="R174">
        <v>55</v>
      </c>
      <c r="S174">
        <f>(Table1[[#This Row],[Hospital Beds 2018]]/Table1[[#This Row],[Population Estimate 2018]])*1000</f>
        <v>2.1620346711741814</v>
      </c>
      <c r="T174">
        <f>LOG10(Table1[[#This Row],[Hospital Beds 2018]] +1)</f>
        <v>1.7481880270062005</v>
      </c>
      <c r="U174">
        <v>18224</v>
      </c>
      <c r="V174" s="1">
        <v>0.72</v>
      </c>
    </row>
    <row r="175" spans="1:22" x14ac:dyDescent="0.3">
      <c r="A175">
        <v>178</v>
      </c>
      <c r="B175" t="s">
        <v>135</v>
      </c>
      <c r="C175" t="s">
        <v>180</v>
      </c>
      <c r="D175" t="s">
        <v>21</v>
      </c>
      <c r="E175" s="9">
        <v>2</v>
      </c>
      <c r="F175">
        <v>121421</v>
      </c>
      <c r="G175">
        <f>LOG(Table1[[#This Row],[Population Estimate 2018]])</f>
        <v>5.0842938053174729</v>
      </c>
      <c r="H175" s="10" t="str">
        <f t="shared" si="2"/>
        <v>3</v>
      </c>
      <c r="I175">
        <v>21564</v>
      </c>
      <c r="J175" s="1">
        <v>0.18</v>
      </c>
      <c r="K175">
        <v>99857</v>
      </c>
      <c r="L175" s="1">
        <v>0.82</v>
      </c>
      <c r="M175">
        <v>9575</v>
      </c>
      <c r="N175" s="1">
        <v>0.08</v>
      </c>
      <c r="O175">
        <v>11695</v>
      </c>
      <c r="P175" s="1">
        <v>0.1</v>
      </c>
      <c r="Q175">
        <v>63677</v>
      </c>
      <c r="R175">
        <v>213</v>
      </c>
      <c r="S175">
        <f>(Table1[[#This Row],[Hospital Beds 2018]]/Table1[[#This Row],[Population Estimate 2018]])*1000</f>
        <v>1.7542270282735277</v>
      </c>
      <c r="T175">
        <f>LOG10(Table1[[#This Row],[Hospital Beds 2018]] +1)</f>
        <v>2.330413773349191</v>
      </c>
      <c r="U175">
        <v>104013</v>
      </c>
      <c r="V175" s="1">
        <v>0.86</v>
      </c>
    </row>
    <row r="176" spans="1:22" x14ac:dyDescent="0.3">
      <c r="A176">
        <v>179</v>
      </c>
      <c r="B176" t="s">
        <v>135</v>
      </c>
      <c r="C176" t="s">
        <v>181</v>
      </c>
      <c r="D176" t="s">
        <v>21</v>
      </c>
      <c r="E176" s="9">
        <v>6</v>
      </c>
      <c r="F176">
        <v>10319</v>
      </c>
      <c r="G176">
        <f>LOG(Table1[[#This Row],[Population Estimate 2018]])</f>
        <v>4.0136376124535316</v>
      </c>
      <c r="H176" s="10" t="str">
        <f t="shared" si="2"/>
        <v>2</v>
      </c>
      <c r="I176">
        <v>2152</v>
      </c>
      <c r="J176" s="1">
        <v>0.21</v>
      </c>
      <c r="K176">
        <v>8167</v>
      </c>
      <c r="L176" s="1">
        <v>0.79</v>
      </c>
      <c r="M176">
        <v>712</v>
      </c>
      <c r="N176" s="1">
        <v>7.0000000000000007E-2</v>
      </c>
      <c r="O176">
        <v>2054</v>
      </c>
      <c r="P176" s="1">
        <v>0.2</v>
      </c>
      <c r="Q176">
        <v>35826</v>
      </c>
      <c r="R176">
        <v>24</v>
      </c>
      <c r="S176">
        <f>(Table1[[#This Row],[Hospital Beds 2018]]/Table1[[#This Row],[Population Estimate 2018]])*1000</f>
        <v>2.3258067642213391</v>
      </c>
      <c r="T176">
        <f>LOG10(Table1[[#This Row],[Hospital Beds 2018]] +1)</f>
        <v>1.3979400086720377</v>
      </c>
      <c r="U176">
        <v>8678</v>
      </c>
      <c r="V176" s="1">
        <v>0.84</v>
      </c>
    </row>
    <row r="177" spans="1:22" x14ac:dyDescent="0.3">
      <c r="A177">
        <v>180</v>
      </c>
      <c r="B177" t="s">
        <v>135</v>
      </c>
      <c r="C177" t="s">
        <v>182</v>
      </c>
      <c r="D177" t="s">
        <v>21</v>
      </c>
      <c r="E177" s="9">
        <v>9</v>
      </c>
      <c r="F177">
        <v>7958</v>
      </c>
      <c r="G177">
        <f>LOG(Table1[[#This Row],[Population Estimate 2018]])</f>
        <v>3.9008039348103694</v>
      </c>
      <c r="H177" s="10" t="str">
        <f t="shared" si="2"/>
        <v>1</v>
      </c>
      <c r="I177">
        <v>1988</v>
      </c>
      <c r="J177" s="1">
        <v>0.25</v>
      </c>
      <c r="K177">
        <v>5970</v>
      </c>
      <c r="L177" s="1">
        <v>0.75</v>
      </c>
      <c r="M177">
        <v>656</v>
      </c>
      <c r="N177" s="1">
        <v>0.08</v>
      </c>
      <c r="O177">
        <v>1912</v>
      </c>
      <c r="P177" s="1">
        <v>0.24</v>
      </c>
      <c r="Q177">
        <v>31659</v>
      </c>
      <c r="R177">
        <v>0</v>
      </c>
      <c r="S177">
        <f>(Table1[[#This Row],[Hospital Beds 2018]]/Table1[[#This Row],[Population Estimate 2018]])*1000</f>
        <v>0</v>
      </c>
      <c r="T177">
        <f>LOG10(Table1[[#This Row],[Hospital Beds 2018]] +1)</f>
        <v>0</v>
      </c>
      <c r="U177">
        <v>6433</v>
      </c>
      <c r="V177" s="1">
        <v>0.81</v>
      </c>
    </row>
    <row r="178" spans="1:22" x14ac:dyDescent="0.3">
      <c r="A178">
        <v>181</v>
      </c>
      <c r="B178" t="s">
        <v>135</v>
      </c>
      <c r="C178" t="s">
        <v>183</v>
      </c>
      <c r="D178" t="s">
        <v>21</v>
      </c>
      <c r="E178" s="9">
        <v>2</v>
      </c>
      <c r="F178">
        <v>127753</v>
      </c>
      <c r="G178">
        <f>LOG(Table1[[#This Row],[Population Estimate 2018]])</f>
        <v>5.106371107383251</v>
      </c>
      <c r="H178" s="10" t="str">
        <f t="shared" si="2"/>
        <v>3</v>
      </c>
      <c r="I178">
        <v>20504</v>
      </c>
      <c r="J178" s="1">
        <v>0.16</v>
      </c>
      <c r="K178">
        <v>107249</v>
      </c>
      <c r="L178" s="1">
        <v>0.84</v>
      </c>
      <c r="M178">
        <v>8894</v>
      </c>
      <c r="N178" s="1">
        <v>7.0000000000000007E-2</v>
      </c>
      <c r="O178">
        <v>19527</v>
      </c>
      <c r="P178" s="1">
        <v>0.15</v>
      </c>
      <c r="Q178">
        <v>46843</v>
      </c>
      <c r="R178">
        <v>857</v>
      </c>
      <c r="S178">
        <f>(Table1[[#This Row],[Hospital Beds 2018]]/Table1[[#This Row],[Population Estimate 2018]])*1000</f>
        <v>6.7082573403364307</v>
      </c>
      <c r="T178">
        <f>LOG10(Table1[[#This Row],[Hospital Beds 2018]] +1)</f>
        <v>2.9334872878487053</v>
      </c>
      <c r="U178">
        <v>111791</v>
      </c>
      <c r="V178" s="1">
        <v>0.88</v>
      </c>
    </row>
    <row r="179" spans="1:22" x14ac:dyDescent="0.3">
      <c r="A179">
        <v>182</v>
      </c>
      <c r="B179" t="s">
        <v>135</v>
      </c>
      <c r="C179" t="s">
        <v>184</v>
      </c>
      <c r="D179" t="s">
        <v>21</v>
      </c>
      <c r="E179" s="9">
        <v>6</v>
      </c>
      <c r="F179">
        <v>17139</v>
      </c>
      <c r="G179">
        <f>LOG(Table1[[#This Row],[Population Estimate 2018]])</f>
        <v>4.2339854787802116</v>
      </c>
      <c r="H179" s="10" t="str">
        <f t="shared" si="2"/>
        <v>2</v>
      </c>
      <c r="I179">
        <v>2493</v>
      </c>
      <c r="J179" s="1">
        <v>0.15</v>
      </c>
      <c r="K179">
        <v>14646</v>
      </c>
      <c r="L179" s="1">
        <v>0.85</v>
      </c>
      <c r="M179">
        <v>781</v>
      </c>
      <c r="N179" s="1">
        <v>0.05</v>
      </c>
      <c r="O179">
        <v>3402</v>
      </c>
      <c r="P179" s="1">
        <v>0.2</v>
      </c>
      <c r="Q179">
        <v>44100</v>
      </c>
      <c r="R179">
        <v>0</v>
      </c>
      <c r="S179">
        <f>(Table1[[#This Row],[Hospital Beds 2018]]/Table1[[#This Row],[Population Estimate 2018]])*1000</f>
        <v>0</v>
      </c>
      <c r="T179">
        <f>LOG10(Table1[[#This Row],[Hospital Beds 2018]] +1)</f>
        <v>0</v>
      </c>
      <c r="U179">
        <v>15066</v>
      </c>
      <c r="V179" s="1">
        <v>0.88</v>
      </c>
    </row>
    <row r="180" spans="1:22" x14ac:dyDescent="0.3">
      <c r="A180">
        <v>183</v>
      </c>
      <c r="B180" t="s">
        <v>135</v>
      </c>
      <c r="C180" t="s">
        <v>185</v>
      </c>
      <c r="D180" t="s">
        <v>21</v>
      </c>
      <c r="E180" s="9">
        <v>7</v>
      </c>
      <c r="F180">
        <v>17366</v>
      </c>
      <c r="G180">
        <f>LOG(Table1[[#This Row],[Population Estimate 2018]])</f>
        <v>4.2396997966866605</v>
      </c>
      <c r="H180" s="10" t="str">
        <f t="shared" si="2"/>
        <v>2</v>
      </c>
      <c r="I180">
        <v>4530</v>
      </c>
      <c r="J180" s="1">
        <v>0.26</v>
      </c>
      <c r="K180">
        <v>12836</v>
      </c>
      <c r="L180" s="1">
        <v>0.74</v>
      </c>
      <c r="M180">
        <v>1613</v>
      </c>
      <c r="N180" s="1">
        <v>0.09</v>
      </c>
      <c r="O180">
        <v>3541</v>
      </c>
      <c r="P180" s="1">
        <v>0.2</v>
      </c>
      <c r="Q180">
        <v>36032</v>
      </c>
      <c r="R180">
        <v>0</v>
      </c>
      <c r="S180">
        <f>(Table1[[#This Row],[Hospital Beds 2018]]/Table1[[#This Row],[Population Estimate 2018]])*1000</f>
        <v>0</v>
      </c>
      <c r="T180">
        <f>LOG10(Table1[[#This Row],[Hospital Beds 2018]] +1)</f>
        <v>0</v>
      </c>
      <c r="U180">
        <v>13996</v>
      </c>
      <c r="V180" s="1">
        <v>0.81</v>
      </c>
    </row>
    <row r="181" spans="1:22" x14ac:dyDescent="0.3">
      <c r="A181">
        <v>184</v>
      </c>
      <c r="B181" t="s">
        <v>135</v>
      </c>
      <c r="C181" t="s">
        <v>186</v>
      </c>
      <c r="D181" t="s">
        <v>21</v>
      </c>
      <c r="E181" s="9">
        <v>9</v>
      </c>
      <c r="F181">
        <v>12457</v>
      </c>
      <c r="G181">
        <f>LOG(Table1[[#This Row],[Population Estimate 2018]])</f>
        <v>4.0954134644484466</v>
      </c>
      <c r="H181" s="10" t="str">
        <f t="shared" si="2"/>
        <v>2</v>
      </c>
      <c r="I181">
        <v>3416</v>
      </c>
      <c r="J181" s="1">
        <v>0.27</v>
      </c>
      <c r="K181">
        <v>9041</v>
      </c>
      <c r="L181" s="1">
        <v>0.73</v>
      </c>
      <c r="M181">
        <v>1024</v>
      </c>
      <c r="N181" s="1">
        <v>0.08</v>
      </c>
      <c r="O181">
        <v>2497</v>
      </c>
      <c r="P181" s="1">
        <v>0.2</v>
      </c>
      <c r="Q181">
        <v>34009</v>
      </c>
      <c r="R181">
        <v>25</v>
      </c>
      <c r="S181">
        <f>(Table1[[#This Row],[Hospital Beds 2018]]/Table1[[#This Row],[Population Estimate 2018]])*1000</f>
        <v>2.0069037488962027</v>
      </c>
      <c r="T181">
        <f>LOG10(Table1[[#This Row],[Hospital Beds 2018]] +1)</f>
        <v>1.414973347970818</v>
      </c>
      <c r="U181">
        <v>9773</v>
      </c>
      <c r="V181" s="1">
        <v>0.78</v>
      </c>
    </row>
    <row r="182" spans="1:22" x14ac:dyDescent="0.3">
      <c r="A182">
        <v>185</v>
      </c>
      <c r="B182" t="s">
        <v>135</v>
      </c>
      <c r="C182" t="s">
        <v>187</v>
      </c>
      <c r="D182" t="s">
        <v>21</v>
      </c>
      <c r="E182" s="9">
        <v>7</v>
      </c>
      <c r="F182">
        <v>39126</v>
      </c>
      <c r="G182">
        <f>LOG(Table1[[#This Row],[Population Estimate 2018]])</f>
        <v>4.5924654505911029</v>
      </c>
      <c r="H182" s="10" t="str">
        <f t="shared" si="2"/>
        <v>2</v>
      </c>
      <c r="I182">
        <v>7017</v>
      </c>
      <c r="J182" s="1">
        <v>0.18</v>
      </c>
      <c r="K182">
        <v>32109</v>
      </c>
      <c r="L182" s="1">
        <v>0.82</v>
      </c>
      <c r="M182">
        <v>2405</v>
      </c>
      <c r="N182" s="1">
        <v>0.06</v>
      </c>
      <c r="O182">
        <v>7000</v>
      </c>
      <c r="P182" s="1">
        <v>0.18</v>
      </c>
      <c r="Q182">
        <v>45335</v>
      </c>
      <c r="R182">
        <v>121</v>
      </c>
      <c r="S182">
        <f>(Table1[[#This Row],[Hospital Beds 2018]]/Table1[[#This Row],[Population Estimate 2018]])*1000</f>
        <v>3.0925727137964527</v>
      </c>
      <c r="T182">
        <f>LOG10(Table1[[#This Row],[Hospital Beds 2018]] +1)</f>
        <v>2.0863598306747484</v>
      </c>
      <c r="U182">
        <v>33870</v>
      </c>
      <c r="V182" s="1">
        <v>0.87</v>
      </c>
    </row>
    <row r="183" spans="1:22" x14ac:dyDescent="0.3">
      <c r="A183">
        <v>186</v>
      </c>
      <c r="B183" t="s">
        <v>135</v>
      </c>
      <c r="C183" t="s">
        <v>188</v>
      </c>
      <c r="D183" t="s">
        <v>21</v>
      </c>
      <c r="E183" s="9">
        <v>8</v>
      </c>
      <c r="F183">
        <v>16603</v>
      </c>
      <c r="G183">
        <f>LOG(Table1[[#This Row],[Population Estimate 2018]])</f>
        <v>4.2201865679032755</v>
      </c>
      <c r="H183" s="10" t="str">
        <f t="shared" si="2"/>
        <v>2</v>
      </c>
      <c r="I183">
        <v>4325</v>
      </c>
      <c r="J183" s="1">
        <v>0.26</v>
      </c>
      <c r="K183">
        <v>12278</v>
      </c>
      <c r="L183" s="1">
        <v>0.74</v>
      </c>
      <c r="M183">
        <v>1417</v>
      </c>
      <c r="N183" s="1">
        <v>0.09</v>
      </c>
      <c r="O183">
        <v>2685</v>
      </c>
      <c r="P183" s="1">
        <v>0.16</v>
      </c>
      <c r="Q183">
        <v>40486</v>
      </c>
      <c r="R183">
        <v>143</v>
      </c>
      <c r="S183">
        <f>(Table1[[#This Row],[Hospital Beds 2018]]/Table1[[#This Row],[Population Estimate 2018]])*1000</f>
        <v>8.6129012829006815</v>
      </c>
      <c r="T183">
        <f>LOG10(Table1[[#This Row],[Hospital Beds 2018]] +1)</f>
        <v>2.1583624920952498</v>
      </c>
      <c r="U183">
        <v>13130</v>
      </c>
      <c r="V183" s="1">
        <v>0.79</v>
      </c>
    </row>
    <row r="184" spans="1:22" x14ac:dyDescent="0.3">
      <c r="A184">
        <v>187</v>
      </c>
      <c r="B184" t="s">
        <v>135</v>
      </c>
      <c r="C184" t="s">
        <v>86</v>
      </c>
      <c r="D184" t="s">
        <v>21</v>
      </c>
      <c r="E184" s="9">
        <v>2</v>
      </c>
      <c r="F184">
        <v>236961</v>
      </c>
      <c r="G184">
        <f>LOG(Table1[[#This Row],[Population Estimate 2018]])</f>
        <v>5.3746768739487631</v>
      </c>
      <c r="H184" s="10" t="str">
        <f t="shared" si="2"/>
        <v>3</v>
      </c>
      <c r="I184">
        <v>27809</v>
      </c>
      <c r="J184" s="1">
        <v>0.12</v>
      </c>
      <c r="K184">
        <v>209152</v>
      </c>
      <c r="L184" s="1">
        <v>0.88</v>
      </c>
      <c r="M184">
        <v>12828</v>
      </c>
      <c r="N184" s="1">
        <v>0.05</v>
      </c>
      <c r="O184">
        <v>34741</v>
      </c>
      <c r="P184" s="1">
        <v>0.15</v>
      </c>
      <c r="Q184">
        <v>50893</v>
      </c>
      <c r="R184">
        <v>1138</v>
      </c>
      <c r="S184">
        <f>(Table1[[#This Row],[Hospital Beds 2018]]/Table1[[#This Row],[Population Estimate 2018]])*1000</f>
        <v>4.8024780449103446</v>
      </c>
      <c r="T184">
        <f>LOG10(Table1[[#This Row],[Hospital Beds 2018]] +1)</f>
        <v>3.0565237240791006</v>
      </c>
      <c r="U184">
        <v>207968</v>
      </c>
      <c r="V184" s="1">
        <v>0.88</v>
      </c>
    </row>
    <row r="185" spans="1:22" x14ac:dyDescent="0.3">
      <c r="A185">
        <v>188</v>
      </c>
      <c r="B185" t="s">
        <v>135</v>
      </c>
      <c r="C185" t="s">
        <v>189</v>
      </c>
      <c r="D185" t="s">
        <v>21</v>
      </c>
      <c r="E185" s="9">
        <v>4</v>
      </c>
      <c r="F185">
        <v>78727</v>
      </c>
      <c r="G185">
        <f>LOG(Table1[[#This Row],[Population Estimate 2018]])</f>
        <v>4.8961237023721669</v>
      </c>
      <c r="H185" s="10" t="str">
        <f t="shared" si="2"/>
        <v>2</v>
      </c>
      <c r="I185">
        <v>12932</v>
      </c>
      <c r="J185" s="1">
        <v>0.16</v>
      </c>
      <c r="K185">
        <v>65795</v>
      </c>
      <c r="L185" s="1">
        <v>0.84</v>
      </c>
      <c r="M185">
        <v>4999</v>
      </c>
      <c r="N185" s="1">
        <v>0.06</v>
      </c>
      <c r="O185">
        <v>12505</v>
      </c>
      <c r="P185" s="1">
        <v>0.16</v>
      </c>
      <c r="Q185">
        <v>44811</v>
      </c>
      <c r="R185">
        <v>395</v>
      </c>
      <c r="S185">
        <f>(Table1[[#This Row],[Hospital Beds 2018]]/Table1[[#This Row],[Population Estimate 2018]])*1000</f>
        <v>5.0173383972461805</v>
      </c>
      <c r="T185">
        <f>LOG10(Table1[[#This Row],[Hospital Beds 2018]] +1)</f>
        <v>2.5976951859255122</v>
      </c>
      <c r="U185">
        <v>66290</v>
      </c>
      <c r="V185" s="1">
        <v>0.84</v>
      </c>
    </row>
    <row r="186" spans="1:22" x14ac:dyDescent="0.3">
      <c r="A186">
        <v>189</v>
      </c>
      <c r="B186" t="s">
        <v>135</v>
      </c>
      <c r="C186" t="s">
        <v>190</v>
      </c>
      <c r="D186" t="s">
        <v>21</v>
      </c>
      <c r="E186" s="9">
        <v>9</v>
      </c>
      <c r="F186">
        <v>6490</v>
      </c>
      <c r="G186">
        <f>LOG(Table1[[#This Row],[Population Estimate 2018]])</f>
        <v>3.8122446968003691</v>
      </c>
      <c r="H186" s="10" t="str">
        <f t="shared" si="2"/>
        <v>1</v>
      </c>
      <c r="I186">
        <v>1502</v>
      </c>
      <c r="J186" s="1">
        <v>0.23</v>
      </c>
      <c r="K186">
        <v>4988</v>
      </c>
      <c r="L186" s="1">
        <v>0.77</v>
      </c>
      <c r="M186">
        <v>398</v>
      </c>
      <c r="N186" s="1">
        <v>0.06</v>
      </c>
      <c r="O186">
        <v>1509</v>
      </c>
      <c r="P186" s="1">
        <v>0.23</v>
      </c>
      <c r="Q186">
        <v>34306</v>
      </c>
      <c r="R186">
        <v>0</v>
      </c>
      <c r="S186">
        <f>(Table1[[#This Row],[Hospital Beds 2018]]/Table1[[#This Row],[Population Estimate 2018]])*1000</f>
        <v>0</v>
      </c>
      <c r="T186">
        <f>LOG10(Table1[[#This Row],[Hospital Beds 2018]] +1)</f>
        <v>0</v>
      </c>
      <c r="U186">
        <v>5280</v>
      </c>
      <c r="V186" s="1">
        <v>0.81</v>
      </c>
    </row>
    <row r="187" spans="1:22" x14ac:dyDescent="0.3">
      <c r="A187">
        <v>190</v>
      </c>
      <c r="B187" t="s">
        <v>135</v>
      </c>
      <c r="C187" t="s">
        <v>191</v>
      </c>
      <c r="D187" t="s">
        <v>21</v>
      </c>
      <c r="E187" s="9">
        <v>6</v>
      </c>
      <c r="F187">
        <v>21535</v>
      </c>
      <c r="G187">
        <f>LOG(Table1[[#This Row],[Population Estimate 2018]])</f>
        <v>4.3331448760986193</v>
      </c>
      <c r="H187" s="10" t="str">
        <f t="shared" si="2"/>
        <v>2</v>
      </c>
      <c r="I187">
        <v>3829</v>
      </c>
      <c r="J187" s="1">
        <v>0.18</v>
      </c>
      <c r="K187">
        <v>17706</v>
      </c>
      <c r="L187" s="1">
        <v>0.82</v>
      </c>
      <c r="M187">
        <v>1324</v>
      </c>
      <c r="N187" s="1">
        <v>0.06</v>
      </c>
      <c r="O187">
        <v>3453</v>
      </c>
      <c r="P187" s="1">
        <v>0.16</v>
      </c>
      <c r="Q187">
        <v>41729</v>
      </c>
      <c r="R187">
        <v>77</v>
      </c>
      <c r="S187">
        <f>(Table1[[#This Row],[Hospital Beds 2018]]/Table1[[#This Row],[Population Estimate 2018]])*1000</f>
        <v>3.5755746459252378</v>
      </c>
      <c r="T187">
        <f>LOG10(Table1[[#This Row],[Hospital Beds 2018]] +1)</f>
        <v>1.8920946026904804</v>
      </c>
      <c r="U187">
        <v>18627</v>
      </c>
      <c r="V187" s="1">
        <v>0.86</v>
      </c>
    </row>
    <row r="188" spans="1:22" x14ac:dyDescent="0.3">
      <c r="A188">
        <v>191</v>
      </c>
      <c r="B188" t="s">
        <v>192</v>
      </c>
      <c r="C188" t="s">
        <v>193</v>
      </c>
      <c r="D188" t="s">
        <v>21</v>
      </c>
      <c r="E188" s="9">
        <v>1</v>
      </c>
      <c r="F188">
        <v>1666753</v>
      </c>
      <c r="G188">
        <f>LOG(Table1[[#This Row],[Population Estimate 2018]])</f>
        <v>6.2218712454878808</v>
      </c>
      <c r="H188" s="10" t="str">
        <f t="shared" si="2"/>
        <v>4</v>
      </c>
      <c r="I188">
        <v>230510</v>
      </c>
      <c r="J188" s="1">
        <v>0.14000000000000001</v>
      </c>
      <c r="K188">
        <v>1436243</v>
      </c>
      <c r="L188" s="1">
        <v>0.86</v>
      </c>
      <c r="M188">
        <v>50828</v>
      </c>
      <c r="N188" s="1">
        <v>0.03</v>
      </c>
      <c r="O188">
        <v>147394</v>
      </c>
      <c r="P188" s="1">
        <v>0.09</v>
      </c>
      <c r="Q188">
        <v>101744</v>
      </c>
      <c r="R188">
        <v>3250</v>
      </c>
      <c r="S188">
        <f>(Table1[[#This Row],[Hospital Beds 2018]]/Table1[[#This Row],[Population Estimate 2018]])*1000</f>
        <v>1.9498989952320469</v>
      </c>
      <c r="T188">
        <f>LOG10(Table1[[#This Row],[Hospital Beds 2018]] +1)</f>
        <v>3.5120169694961265</v>
      </c>
      <c r="U188">
        <v>1447974</v>
      </c>
      <c r="V188" s="1">
        <v>0.87</v>
      </c>
    </row>
    <row r="189" spans="1:22" x14ac:dyDescent="0.3">
      <c r="A189">
        <v>192</v>
      </c>
      <c r="B189" t="s">
        <v>192</v>
      </c>
      <c r="C189" t="s">
        <v>194</v>
      </c>
      <c r="D189" t="s">
        <v>21</v>
      </c>
      <c r="E189" s="9">
        <v>8</v>
      </c>
      <c r="F189">
        <v>1101</v>
      </c>
      <c r="G189">
        <f>LOG(Table1[[#This Row],[Population Estimate 2018]])</f>
        <v>3.0417873189717519</v>
      </c>
      <c r="H189" s="10" t="str">
        <f t="shared" si="2"/>
        <v>1</v>
      </c>
      <c r="I189">
        <v>280</v>
      </c>
      <c r="J189" s="1">
        <v>0.25</v>
      </c>
      <c r="K189">
        <v>821</v>
      </c>
      <c r="L189" s="1">
        <v>0.75</v>
      </c>
      <c r="M189">
        <v>89</v>
      </c>
      <c r="N189" s="1">
        <v>0.08</v>
      </c>
      <c r="O189">
        <v>190</v>
      </c>
      <c r="P189" s="1">
        <v>0.17</v>
      </c>
      <c r="Q189">
        <v>55384</v>
      </c>
      <c r="R189">
        <v>0</v>
      </c>
      <c r="S189">
        <f>(Table1[[#This Row],[Hospital Beds 2018]]/Table1[[#This Row],[Population Estimate 2018]])*1000</f>
        <v>0</v>
      </c>
      <c r="T189">
        <f>LOG10(Table1[[#This Row],[Hospital Beds 2018]] +1)</f>
        <v>0</v>
      </c>
      <c r="U189">
        <v>849</v>
      </c>
      <c r="V189" s="1">
        <v>0.77</v>
      </c>
    </row>
    <row r="190" spans="1:22" x14ac:dyDescent="0.3">
      <c r="A190">
        <v>193</v>
      </c>
      <c r="B190" t="s">
        <v>192</v>
      </c>
      <c r="C190" t="s">
        <v>195</v>
      </c>
      <c r="D190" t="s">
        <v>21</v>
      </c>
      <c r="E190" s="9">
        <v>6</v>
      </c>
      <c r="F190">
        <v>39383</v>
      </c>
      <c r="G190">
        <f>LOG(Table1[[#This Row],[Population Estimate 2018]])</f>
        <v>4.5953087954440717</v>
      </c>
      <c r="H190" s="10" t="str">
        <f t="shared" si="2"/>
        <v>2</v>
      </c>
      <c r="I190">
        <v>10633</v>
      </c>
      <c r="J190" s="1">
        <v>0.27</v>
      </c>
      <c r="K190">
        <v>28750</v>
      </c>
      <c r="L190" s="1">
        <v>0.73</v>
      </c>
      <c r="M190">
        <v>3446</v>
      </c>
      <c r="N190" s="1">
        <v>0.09</v>
      </c>
      <c r="O190">
        <v>4130</v>
      </c>
      <c r="P190" s="1">
        <v>0.1</v>
      </c>
      <c r="Q190">
        <v>58515</v>
      </c>
      <c r="R190">
        <v>52</v>
      </c>
      <c r="S190">
        <f>(Table1[[#This Row],[Hospital Beds 2018]]/Table1[[#This Row],[Population Estimate 2018]])*1000</f>
        <v>1.3203666556636111</v>
      </c>
      <c r="T190">
        <f>LOG10(Table1[[#This Row],[Hospital Beds 2018]] +1)</f>
        <v>1.7242758696007889</v>
      </c>
      <c r="U190">
        <v>25897</v>
      </c>
      <c r="V190" s="1">
        <v>0.66</v>
      </c>
    </row>
    <row r="191" spans="1:22" x14ac:dyDescent="0.3">
      <c r="A191">
        <v>194</v>
      </c>
      <c r="B191" t="s">
        <v>192</v>
      </c>
      <c r="C191" t="s">
        <v>196</v>
      </c>
      <c r="D191" t="s">
        <v>21</v>
      </c>
      <c r="E191" s="9">
        <v>3</v>
      </c>
      <c r="F191">
        <v>231256</v>
      </c>
      <c r="G191">
        <f>LOG(Table1[[#This Row],[Population Estimate 2018]])</f>
        <v>5.3640930094460426</v>
      </c>
      <c r="H191" s="10" t="str">
        <f t="shared" si="2"/>
        <v>3</v>
      </c>
      <c r="I191">
        <v>42992</v>
      </c>
      <c r="J191" s="1">
        <v>0.19</v>
      </c>
      <c r="K191">
        <v>188264</v>
      </c>
      <c r="L191" s="1">
        <v>0.81</v>
      </c>
      <c r="M191">
        <v>14528</v>
      </c>
      <c r="N191" s="1">
        <v>0.06</v>
      </c>
      <c r="O191">
        <v>42016</v>
      </c>
      <c r="P191" s="1">
        <v>0.18</v>
      </c>
      <c r="Q191">
        <v>50945</v>
      </c>
      <c r="R191">
        <v>476</v>
      </c>
      <c r="S191">
        <f>(Table1[[#This Row],[Hospital Beds 2018]]/Table1[[#This Row],[Population Estimate 2018]])*1000</f>
        <v>2.0583249731898849</v>
      </c>
      <c r="T191">
        <f>LOG10(Table1[[#This Row],[Hospital Beds 2018]] +1)</f>
        <v>2.6785183790401139</v>
      </c>
      <c r="U191">
        <v>192541</v>
      </c>
      <c r="V191" s="1">
        <v>0.83</v>
      </c>
    </row>
    <row r="192" spans="1:22" x14ac:dyDescent="0.3">
      <c r="A192">
        <v>195</v>
      </c>
      <c r="B192" t="s">
        <v>192</v>
      </c>
      <c r="C192" t="s">
        <v>197</v>
      </c>
      <c r="D192" t="s">
        <v>21</v>
      </c>
      <c r="E192" s="9">
        <v>6</v>
      </c>
      <c r="F192">
        <v>45602</v>
      </c>
      <c r="G192">
        <f>LOG(Table1[[#This Row],[Population Estimate 2018]])</f>
        <v>4.6589838902503198</v>
      </c>
      <c r="H192" s="10" t="str">
        <f t="shared" si="2"/>
        <v>2</v>
      </c>
      <c r="I192">
        <v>12553</v>
      </c>
      <c r="J192" s="1">
        <v>0.28000000000000003</v>
      </c>
      <c r="K192">
        <v>33049</v>
      </c>
      <c r="L192" s="1">
        <v>0.72</v>
      </c>
      <c r="M192">
        <v>4309</v>
      </c>
      <c r="N192" s="1">
        <v>0.09</v>
      </c>
      <c r="O192">
        <v>5454</v>
      </c>
      <c r="P192" s="1">
        <v>0.12</v>
      </c>
      <c r="Q192">
        <v>62984</v>
      </c>
      <c r="R192">
        <v>31</v>
      </c>
      <c r="S192">
        <f>(Table1[[#This Row],[Hospital Beds 2018]]/Table1[[#This Row],[Population Estimate 2018]])*1000</f>
        <v>0.67979474584448052</v>
      </c>
      <c r="T192">
        <f>LOG10(Table1[[#This Row],[Hospital Beds 2018]] +1)</f>
        <v>1.505149978319906</v>
      </c>
      <c r="U192">
        <v>34185</v>
      </c>
      <c r="V192" s="1">
        <v>0.75</v>
      </c>
    </row>
    <row r="193" spans="1:22" x14ac:dyDescent="0.3">
      <c r="A193">
        <v>196</v>
      </c>
      <c r="B193" t="s">
        <v>192</v>
      </c>
      <c r="C193" t="s">
        <v>198</v>
      </c>
      <c r="D193" t="s">
        <v>21</v>
      </c>
      <c r="E193" s="9">
        <v>6</v>
      </c>
      <c r="F193">
        <v>21627</v>
      </c>
      <c r="G193">
        <f>LOG(Table1[[#This Row],[Population Estimate 2018]])</f>
        <v>4.3349962802432254</v>
      </c>
      <c r="H193" s="10" t="str">
        <f t="shared" si="2"/>
        <v>2</v>
      </c>
      <c r="I193">
        <v>3163</v>
      </c>
      <c r="J193" s="1">
        <v>0.15</v>
      </c>
      <c r="K193">
        <v>18464</v>
      </c>
      <c r="L193" s="1">
        <v>0.85</v>
      </c>
      <c r="M193">
        <v>811</v>
      </c>
      <c r="N193" s="1">
        <v>0.04</v>
      </c>
      <c r="O193">
        <v>2350</v>
      </c>
      <c r="P193" s="1">
        <v>0.11</v>
      </c>
      <c r="Q193">
        <v>57249</v>
      </c>
      <c r="R193">
        <v>0</v>
      </c>
      <c r="S193">
        <f>(Table1[[#This Row],[Hospital Beds 2018]]/Table1[[#This Row],[Population Estimate 2018]])*1000</f>
        <v>0</v>
      </c>
      <c r="T193">
        <f>LOG10(Table1[[#This Row],[Hospital Beds 2018]] +1)</f>
        <v>0</v>
      </c>
      <c r="U193">
        <v>18648</v>
      </c>
      <c r="V193" s="1">
        <v>0.86</v>
      </c>
    </row>
    <row r="194" spans="1:22" x14ac:dyDescent="0.3">
      <c r="A194">
        <v>197</v>
      </c>
      <c r="B194" t="s">
        <v>192</v>
      </c>
      <c r="C194" t="s">
        <v>199</v>
      </c>
      <c r="D194" t="s">
        <v>21</v>
      </c>
      <c r="E194" s="9">
        <v>1</v>
      </c>
      <c r="F194">
        <v>1150215</v>
      </c>
      <c r="G194">
        <f>LOG(Table1[[#This Row],[Population Estimate 2018]])</f>
        <v>6.0607790269504136</v>
      </c>
      <c r="H194" s="10" t="str">
        <f t="shared" si="2"/>
        <v>4</v>
      </c>
      <c r="I194">
        <v>181443</v>
      </c>
      <c r="J194" s="1">
        <v>0.16</v>
      </c>
      <c r="K194">
        <v>968772</v>
      </c>
      <c r="L194" s="1">
        <v>0.84</v>
      </c>
      <c r="M194">
        <v>47863</v>
      </c>
      <c r="N194" s="1">
        <v>0.04</v>
      </c>
      <c r="O194">
        <v>88980</v>
      </c>
      <c r="P194" s="1">
        <v>0.08</v>
      </c>
      <c r="Q194">
        <v>101463</v>
      </c>
      <c r="R194">
        <v>1484</v>
      </c>
      <c r="S194">
        <f>(Table1[[#This Row],[Hospital Beds 2018]]/Table1[[#This Row],[Population Estimate 2018]])*1000</f>
        <v>1.2901935725060096</v>
      </c>
      <c r="T194">
        <f>LOG10(Table1[[#This Row],[Hospital Beds 2018]] +1)</f>
        <v>3.171726453653231</v>
      </c>
      <c r="U194">
        <v>988916</v>
      </c>
      <c r="V194" s="1">
        <v>0.86</v>
      </c>
    </row>
    <row r="195" spans="1:22" x14ac:dyDescent="0.3">
      <c r="A195">
        <v>198</v>
      </c>
      <c r="B195" t="s">
        <v>192</v>
      </c>
      <c r="C195" t="s">
        <v>200</v>
      </c>
      <c r="D195" t="s">
        <v>21</v>
      </c>
      <c r="E195" s="9">
        <v>7</v>
      </c>
      <c r="F195">
        <v>27828</v>
      </c>
      <c r="G195">
        <f>LOG(Table1[[#This Row],[Population Estimate 2018]])</f>
        <v>4.4444819946856118</v>
      </c>
      <c r="H195" s="10" t="str">
        <f t="shared" ref="H195:H258" si="3">IF(G195&lt;4,"1",IF(G195&lt;5,"2",IF(G195&lt;6,"3",IF(G195&lt;7,"4","5"))))</f>
        <v>2</v>
      </c>
      <c r="I195">
        <v>5018</v>
      </c>
      <c r="J195" s="1">
        <v>0.18</v>
      </c>
      <c r="K195">
        <v>22810</v>
      </c>
      <c r="L195" s="1">
        <v>0.82</v>
      </c>
      <c r="M195">
        <v>2026</v>
      </c>
      <c r="N195" s="1">
        <v>7.0000000000000007E-2</v>
      </c>
      <c r="O195">
        <v>5065</v>
      </c>
      <c r="P195" s="1">
        <v>0.18</v>
      </c>
      <c r="Q195">
        <v>48518</v>
      </c>
      <c r="R195">
        <v>49</v>
      </c>
      <c r="S195">
        <f>(Table1[[#This Row],[Hospital Beds 2018]]/Table1[[#This Row],[Population Estimate 2018]])*1000</f>
        <v>1.760816443869484</v>
      </c>
      <c r="T195">
        <f>LOG10(Table1[[#This Row],[Hospital Beds 2018]] +1)</f>
        <v>1.6989700043360187</v>
      </c>
      <c r="U195">
        <v>20968</v>
      </c>
      <c r="V195" s="1">
        <v>0.75</v>
      </c>
    </row>
    <row r="196" spans="1:22" x14ac:dyDescent="0.3">
      <c r="A196">
        <v>199</v>
      </c>
      <c r="B196" t="s">
        <v>192</v>
      </c>
      <c r="C196" t="s">
        <v>201</v>
      </c>
      <c r="D196" t="s">
        <v>21</v>
      </c>
      <c r="E196" s="9">
        <v>1</v>
      </c>
      <c r="F196">
        <v>190678</v>
      </c>
      <c r="G196">
        <f>LOG(Table1[[#This Row],[Population Estimate 2018]])</f>
        <v>5.2803005880131382</v>
      </c>
      <c r="H196" s="10" t="str">
        <f t="shared" si="3"/>
        <v>3</v>
      </c>
      <c r="I196">
        <v>40389</v>
      </c>
      <c r="J196" s="1">
        <v>0.21</v>
      </c>
      <c r="K196">
        <v>150289</v>
      </c>
      <c r="L196" s="1">
        <v>0.79</v>
      </c>
      <c r="M196">
        <v>13579</v>
      </c>
      <c r="N196" s="1">
        <v>7.0000000000000007E-2</v>
      </c>
      <c r="O196">
        <v>15401</v>
      </c>
      <c r="P196" s="1">
        <v>0.08</v>
      </c>
      <c r="Q196">
        <v>81869</v>
      </c>
      <c r="R196">
        <v>230</v>
      </c>
      <c r="S196">
        <f>(Table1[[#This Row],[Hospital Beds 2018]]/Table1[[#This Row],[Population Estimate 2018]])*1000</f>
        <v>1.2062220077827541</v>
      </c>
      <c r="T196">
        <f>LOG10(Table1[[#This Row],[Hospital Beds 2018]] +1)</f>
        <v>2.3636119798921444</v>
      </c>
      <c r="U196">
        <v>154802</v>
      </c>
      <c r="V196" s="1">
        <v>0.81</v>
      </c>
    </row>
    <row r="197" spans="1:22" x14ac:dyDescent="0.3">
      <c r="A197">
        <v>200</v>
      </c>
      <c r="B197" t="s">
        <v>192</v>
      </c>
      <c r="C197" t="s">
        <v>202</v>
      </c>
      <c r="D197" t="s">
        <v>21</v>
      </c>
      <c r="E197" s="9">
        <v>2</v>
      </c>
      <c r="F197">
        <v>994400</v>
      </c>
      <c r="G197">
        <f>LOG(Table1[[#This Row],[Population Estimate 2018]])</f>
        <v>5.9975611156335882</v>
      </c>
      <c r="H197" s="10" t="str">
        <f t="shared" si="3"/>
        <v>3</v>
      </c>
      <c r="I197">
        <v>122113</v>
      </c>
      <c r="J197" s="1">
        <v>0.12</v>
      </c>
      <c r="K197">
        <v>872287</v>
      </c>
      <c r="L197" s="1">
        <v>0.88</v>
      </c>
      <c r="M197">
        <v>37689</v>
      </c>
      <c r="N197" s="1">
        <v>0.04</v>
      </c>
      <c r="O197">
        <v>208627</v>
      </c>
      <c r="P197" s="1">
        <v>0.21</v>
      </c>
      <c r="Q197">
        <v>52318</v>
      </c>
      <c r="R197">
        <v>1870</v>
      </c>
      <c r="S197">
        <f>(Table1[[#This Row],[Hospital Beds 2018]]/Table1[[#This Row],[Population Estimate 2018]])*1000</f>
        <v>1.8805309734513274</v>
      </c>
      <c r="T197">
        <f>LOG10(Table1[[#This Row],[Hospital Beds 2018]] +1)</f>
        <v>3.2720737875000099</v>
      </c>
      <c r="U197">
        <v>867658</v>
      </c>
      <c r="V197" s="1">
        <v>0.87</v>
      </c>
    </row>
    <row r="198" spans="1:22" x14ac:dyDescent="0.3">
      <c r="A198">
        <v>201</v>
      </c>
      <c r="B198" t="s">
        <v>192</v>
      </c>
      <c r="C198" t="s">
        <v>203</v>
      </c>
      <c r="D198" t="s">
        <v>21</v>
      </c>
      <c r="E198" s="9">
        <v>6</v>
      </c>
      <c r="F198">
        <v>28047</v>
      </c>
      <c r="G198">
        <f>LOG(Table1[[#This Row],[Population Estimate 2018]])</f>
        <v>4.44788641450043</v>
      </c>
      <c r="H198" s="10" t="str">
        <f t="shared" si="3"/>
        <v>2</v>
      </c>
      <c r="I198">
        <v>4453</v>
      </c>
      <c r="J198" s="1">
        <v>0.16</v>
      </c>
      <c r="K198">
        <v>23594</v>
      </c>
      <c r="L198" s="1">
        <v>0.84</v>
      </c>
      <c r="M198">
        <v>1358</v>
      </c>
      <c r="N198" s="1">
        <v>0.05</v>
      </c>
      <c r="O198">
        <v>4271</v>
      </c>
      <c r="P198" s="1">
        <v>0.15</v>
      </c>
      <c r="Q198">
        <v>47365</v>
      </c>
      <c r="R198">
        <v>15</v>
      </c>
      <c r="S198">
        <f>(Table1[[#This Row],[Hospital Beds 2018]]/Table1[[#This Row],[Population Estimate 2018]])*1000</f>
        <v>0.53481655792063321</v>
      </c>
      <c r="T198">
        <f>LOG10(Table1[[#This Row],[Hospital Beds 2018]] +1)</f>
        <v>1.2041199826559248</v>
      </c>
      <c r="U198">
        <v>23975</v>
      </c>
      <c r="V198" s="1">
        <v>0.85</v>
      </c>
    </row>
    <row r="199" spans="1:22" x14ac:dyDescent="0.3">
      <c r="A199">
        <v>202</v>
      </c>
      <c r="B199" t="s">
        <v>192</v>
      </c>
      <c r="C199" t="s">
        <v>204</v>
      </c>
      <c r="D199" t="s">
        <v>21</v>
      </c>
      <c r="E199" s="9">
        <v>5</v>
      </c>
      <c r="F199">
        <v>136373</v>
      </c>
      <c r="G199">
        <f>LOG(Table1[[#This Row],[Population Estimate 2018]])</f>
        <v>5.1347283944280537</v>
      </c>
      <c r="H199" s="10" t="str">
        <f t="shared" si="3"/>
        <v>3</v>
      </c>
      <c r="I199">
        <v>24380</v>
      </c>
      <c r="J199" s="1">
        <v>0.18</v>
      </c>
      <c r="K199">
        <v>111993</v>
      </c>
      <c r="L199" s="1">
        <v>0.82</v>
      </c>
      <c r="M199">
        <v>9323</v>
      </c>
      <c r="N199" s="1">
        <v>7.0000000000000007E-2</v>
      </c>
      <c r="O199">
        <v>27002</v>
      </c>
      <c r="P199" s="1">
        <v>0.2</v>
      </c>
      <c r="Q199">
        <v>49471</v>
      </c>
      <c r="R199">
        <v>253</v>
      </c>
      <c r="S199">
        <f>(Table1[[#This Row],[Hospital Beds 2018]]/Table1[[#This Row],[Population Estimate 2018]])*1000</f>
        <v>1.85520594252528</v>
      </c>
      <c r="T199">
        <f>LOG10(Table1[[#This Row],[Hospital Beds 2018]] +1)</f>
        <v>2.4048337166199381</v>
      </c>
      <c r="U199">
        <v>113134</v>
      </c>
      <c r="V199" s="1">
        <v>0.83</v>
      </c>
    </row>
    <row r="200" spans="1:22" x14ac:dyDescent="0.3">
      <c r="A200">
        <v>203</v>
      </c>
      <c r="B200" t="s">
        <v>192</v>
      </c>
      <c r="C200" t="s">
        <v>205</v>
      </c>
      <c r="D200" t="s">
        <v>21</v>
      </c>
      <c r="E200" s="9">
        <v>3</v>
      </c>
      <c r="F200">
        <v>181827</v>
      </c>
      <c r="G200">
        <f>LOG(Table1[[#This Row],[Population Estimate 2018]])</f>
        <v>5.2596583732773601</v>
      </c>
      <c r="H200" s="10" t="str">
        <f t="shared" si="3"/>
        <v>3</v>
      </c>
      <c r="I200">
        <v>23580</v>
      </c>
      <c r="J200" s="1">
        <v>0.13</v>
      </c>
      <c r="K200">
        <v>158247</v>
      </c>
      <c r="L200" s="1">
        <v>0.87</v>
      </c>
      <c r="M200">
        <v>5566</v>
      </c>
      <c r="N200" s="1">
        <v>0.03</v>
      </c>
      <c r="O200">
        <v>37014</v>
      </c>
      <c r="P200" s="1">
        <v>0.2</v>
      </c>
      <c r="Q200">
        <v>46633</v>
      </c>
      <c r="R200">
        <v>268</v>
      </c>
      <c r="S200">
        <f>(Table1[[#This Row],[Hospital Beds 2018]]/Table1[[#This Row],[Population Estimate 2018]])*1000</f>
        <v>1.4739285144670484</v>
      </c>
      <c r="T200">
        <f>LOG10(Table1[[#This Row],[Hospital Beds 2018]] +1)</f>
        <v>2.4297522800024081</v>
      </c>
      <c r="U200">
        <v>151405</v>
      </c>
      <c r="V200" s="1">
        <v>0.83</v>
      </c>
    </row>
    <row r="201" spans="1:22" x14ac:dyDescent="0.3">
      <c r="A201">
        <v>204</v>
      </c>
      <c r="B201" t="s">
        <v>192</v>
      </c>
      <c r="C201" t="s">
        <v>206</v>
      </c>
      <c r="D201" t="s">
        <v>21</v>
      </c>
      <c r="E201" s="9">
        <v>7</v>
      </c>
      <c r="F201">
        <v>17987</v>
      </c>
      <c r="G201">
        <f>LOG(Table1[[#This Row],[Population Estimate 2018]])</f>
        <v>4.2549587346578495</v>
      </c>
      <c r="H201" s="10" t="str">
        <f t="shared" si="3"/>
        <v>2</v>
      </c>
      <c r="I201">
        <v>4210</v>
      </c>
      <c r="J201" s="1">
        <v>0.23</v>
      </c>
      <c r="K201">
        <v>13777</v>
      </c>
      <c r="L201" s="1">
        <v>0.77</v>
      </c>
      <c r="M201">
        <v>1483</v>
      </c>
      <c r="N201" s="1">
        <v>0.08</v>
      </c>
      <c r="O201">
        <v>2172</v>
      </c>
      <c r="P201" s="1">
        <v>0.12</v>
      </c>
      <c r="Q201">
        <v>53793</v>
      </c>
      <c r="R201">
        <v>29</v>
      </c>
      <c r="S201">
        <f>(Table1[[#This Row],[Hospital Beds 2018]]/Table1[[#This Row],[Population Estimate 2018]])*1000</f>
        <v>1.6122755323289042</v>
      </c>
      <c r="T201">
        <f>LOG10(Table1[[#This Row],[Hospital Beds 2018]] +1)</f>
        <v>1.4771212547196624</v>
      </c>
      <c r="U201">
        <v>13991</v>
      </c>
      <c r="V201" s="1">
        <v>0.78</v>
      </c>
    </row>
    <row r="202" spans="1:22" x14ac:dyDescent="0.3">
      <c r="A202">
        <v>205</v>
      </c>
      <c r="B202" t="s">
        <v>192</v>
      </c>
      <c r="C202" t="s">
        <v>207</v>
      </c>
      <c r="D202" t="s">
        <v>58</v>
      </c>
      <c r="E202" s="9">
        <v>2</v>
      </c>
      <c r="F202">
        <v>896764</v>
      </c>
      <c r="G202">
        <f>LOG(Table1[[#This Row],[Population Estimate 2018]])</f>
        <v>5.9526781654709886</v>
      </c>
      <c r="H202" s="10" t="str">
        <f t="shared" si="3"/>
        <v>3</v>
      </c>
      <c r="I202">
        <v>98347</v>
      </c>
      <c r="J202" s="1">
        <v>0.11</v>
      </c>
      <c r="K202">
        <v>798417</v>
      </c>
      <c r="L202" s="1">
        <v>0.89</v>
      </c>
      <c r="M202">
        <v>38382</v>
      </c>
      <c r="N202" s="1">
        <v>0.04</v>
      </c>
      <c r="O202">
        <v>177021</v>
      </c>
      <c r="P202" s="1">
        <v>0.2</v>
      </c>
      <c r="Q202">
        <v>51586</v>
      </c>
      <c r="R202">
        <v>1617</v>
      </c>
      <c r="S202">
        <f>(Table1[[#This Row],[Hospital Beds 2018]]/Table1[[#This Row],[Population Estimate 2018]])*1000</f>
        <v>1.8031499926402041</v>
      </c>
      <c r="T202">
        <f>LOG10(Table1[[#This Row],[Hospital Beds 2018]] +1)</f>
        <v>3.2089785172762535</v>
      </c>
      <c r="U202">
        <v>779171</v>
      </c>
      <c r="V202" s="1">
        <v>0.87</v>
      </c>
    </row>
    <row r="203" spans="1:22" x14ac:dyDescent="0.3">
      <c r="A203">
        <v>206</v>
      </c>
      <c r="B203" t="s">
        <v>192</v>
      </c>
      <c r="C203" t="s">
        <v>208</v>
      </c>
      <c r="D203" t="s">
        <v>58</v>
      </c>
      <c r="E203" s="9">
        <v>3</v>
      </c>
      <c r="F203">
        <v>151366</v>
      </c>
      <c r="G203">
        <f>LOG(Table1[[#This Row],[Population Estimate 2018]])</f>
        <v>5.1800283344068569</v>
      </c>
      <c r="H203" s="10" t="str">
        <f t="shared" si="3"/>
        <v>3</v>
      </c>
      <c r="I203">
        <v>15516</v>
      </c>
      <c r="J203" s="1">
        <v>0.1</v>
      </c>
      <c r="K203">
        <v>135850</v>
      </c>
      <c r="L203" s="1">
        <v>0.9</v>
      </c>
      <c r="M203">
        <v>9946</v>
      </c>
      <c r="N203" s="1">
        <v>7.0000000000000007E-2</v>
      </c>
      <c r="O203">
        <v>25481</v>
      </c>
      <c r="P203" s="1">
        <v>0.17</v>
      </c>
      <c r="Q203">
        <v>58255</v>
      </c>
      <c r="R203">
        <v>264</v>
      </c>
      <c r="S203">
        <f>(Table1[[#This Row],[Hospital Beds 2018]]/Table1[[#This Row],[Population Estimate 2018]])*1000</f>
        <v>1.7441169086849093</v>
      </c>
      <c r="T203">
        <f>LOG10(Table1[[#This Row],[Hospital Beds 2018]] +1)</f>
        <v>2.4232458739368079</v>
      </c>
      <c r="U203">
        <v>121694</v>
      </c>
      <c r="V203" s="1">
        <v>0.8</v>
      </c>
    </row>
    <row r="204" spans="1:22" x14ac:dyDescent="0.3">
      <c r="A204">
        <v>207</v>
      </c>
      <c r="B204" t="s">
        <v>192</v>
      </c>
      <c r="C204" t="s">
        <v>209</v>
      </c>
      <c r="D204" t="s">
        <v>58</v>
      </c>
      <c r="E204" s="9">
        <v>4</v>
      </c>
      <c r="F204">
        <v>64382</v>
      </c>
      <c r="G204">
        <f>LOG(Table1[[#This Row],[Population Estimate 2018]])</f>
        <v>4.8087644637362441</v>
      </c>
      <c r="H204" s="10" t="str">
        <f t="shared" si="3"/>
        <v>2</v>
      </c>
      <c r="I204">
        <v>14635</v>
      </c>
      <c r="J204" s="1">
        <v>0.23</v>
      </c>
      <c r="K204">
        <v>49747</v>
      </c>
      <c r="L204" s="1">
        <v>0.77</v>
      </c>
      <c r="M204">
        <v>4920</v>
      </c>
      <c r="N204" s="1">
        <v>0.08</v>
      </c>
      <c r="O204">
        <v>11689</v>
      </c>
      <c r="P204" s="1">
        <v>0.18</v>
      </c>
      <c r="Q204">
        <v>45086</v>
      </c>
      <c r="R204">
        <v>50</v>
      </c>
      <c r="S204">
        <f>(Table1[[#This Row],[Hospital Beds 2018]]/Table1[[#This Row],[Population Estimate 2018]])*1000</f>
        <v>0.77661458171538622</v>
      </c>
      <c r="T204">
        <f>LOG10(Table1[[#This Row],[Hospital Beds 2018]] +1)</f>
        <v>1.7075701760979363</v>
      </c>
      <c r="U204">
        <v>52055</v>
      </c>
      <c r="V204" s="1">
        <v>0.81</v>
      </c>
    </row>
    <row r="205" spans="1:22" x14ac:dyDescent="0.3">
      <c r="A205">
        <v>208</v>
      </c>
      <c r="B205" t="s">
        <v>192</v>
      </c>
      <c r="C205" t="s">
        <v>210</v>
      </c>
      <c r="D205" t="s">
        <v>21</v>
      </c>
      <c r="E205" s="9">
        <v>7</v>
      </c>
      <c r="F205">
        <v>30802</v>
      </c>
      <c r="G205">
        <f>LOG(Table1[[#This Row],[Population Estimate 2018]])</f>
        <v>4.4885789165252525</v>
      </c>
      <c r="H205" s="10" t="str">
        <f t="shared" si="3"/>
        <v>2</v>
      </c>
      <c r="I205">
        <v>4667</v>
      </c>
      <c r="J205" s="1">
        <v>0.15</v>
      </c>
      <c r="K205">
        <v>26135</v>
      </c>
      <c r="L205" s="1">
        <v>0.85</v>
      </c>
      <c r="M205">
        <v>2010</v>
      </c>
      <c r="N205" s="1">
        <v>7.0000000000000007E-2</v>
      </c>
      <c r="O205">
        <v>3653</v>
      </c>
      <c r="P205" s="1">
        <v>0.12</v>
      </c>
      <c r="Q205">
        <v>57705</v>
      </c>
      <c r="R205">
        <v>25</v>
      </c>
      <c r="S205">
        <f>(Table1[[#This Row],[Hospital Beds 2018]]/Table1[[#This Row],[Population Estimate 2018]])*1000</f>
        <v>0.81163560807739754</v>
      </c>
      <c r="T205">
        <f>LOG10(Table1[[#This Row],[Hospital Beds 2018]] +1)</f>
        <v>1.414973347970818</v>
      </c>
      <c r="U205">
        <v>19569</v>
      </c>
      <c r="V205" s="1">
        <v>0.64</v>
      </c>
    </row>
    <row r="206" spans="1:22" x14ac:dyDescent="0.3">
      <c r="A206">
        <v>209</v>
      </c>
      <c r="B206" t="s">
        <v>192</v>
      </c>
      <c r="C206" t="s">
        <v>211</v>
      </c>
      <c r="D206" t="s">
        <v>58</v>
      </c>
      <c r="E206" s="9">
        <v>1</v>
      </c>
      <c r="F206">
        <v>10105518</v>
      </c>
      <c r="G206">
        <f>LOG(Table1[[#This Row],[Population Estimate 2018]])</f>
        <v>7.0045585799765862</v>
      </c>
      <c r="H206" s="10" t="str">
        <f t="shared" si="3"/>
        <v>5</v>
      </c>
      <c r="I206">
        <v>1375957</v>
      </c>
      <c r="J206" s="1">
        <v>0.14000000000000001</v>
      </c>
      <c r="K206">
        <v>8729561</v>
      </c>
      <c r="L206" s="1">
        <v>0.86</v>
      </c>
      <c r="M206">
        <v>279196</v>
      </c>
      <c r="N206" s="1">
        <v>0.03</v>
      </c>
      <c r="O206">
        <v>1409155</v>
      </c>
      <c r="P206" s="1">
        <v>0.14000000000000001</v>
      </c>
      <c r="Q206">
        <v>67986</v>
      </c>
      <c r="R206">
        <v>24124</v>
      </c>
      <c r="S206">
        <f>(Table1[[#This Row],[Hospital Beds 2018]]/Table1[[#This Row],[Population Estimate 2018]])*1000</f>
        <v>2.3872106308652361</v>
      </c>
      <c r="T206">
        <f>LOG10(Table1[[#This Row],[Hospital Beds 2018]] +1)</f>
        <v>4.3824673220158301</v>
      </c>
      <c r="U206">
        <v>8727904</v>
      </c>
      <c r="V206" s="1">
        <v>0.86</v>
      </c>
    </row>
    <row r="207" spans="1:22" x14ac:dyDescent="0.3">
      <c r="A207">
        <v>210</v>
      </c>
      <c r="B207" t="s">
        <v>192</v>
      </c>
      <c r="C207" t="s">
        <v>212</v>
      </c>
      <c r="D207" t="s">
        <v>21</v>
      </c>
      <c r="E207" s="9">
        <v>3</v>
      </c>
      <c r="F207">
        <v>157672</v>
      </c>
      <c r="G207">
        <f>LOG(Table1[[#This Row],[Population Estimate 2018]])</f>
        <v>5.1977545764921178</v>
      </c>
      <c r="H207" s="10" t="str">
        <f t="shared" si="3"/>
        <v>3</v>
      </c>
      <c r="I207">
        <v>22051</v>
      </c>
      <c r="J207" s="1">
        <v>0.14000000000000001</v>
      </c>
      <c r="K207">
        <v>135621</v>
      </c>
      <c r="L207" s="1">
        <v>0.86</v>
      </c>
      <c r="M207">
        <v>7110</v>
      </c>
      <c r="N207" s="1">
        <v>0.05</v>
      </c>
      <c r="O207">
        <v>30201</v>
      </c>
      <c r="P207" s="1">
        <v>0.19</v>
      </c>
      <c r="Q207">
        <v>53632</v>
      </c>
      <c r="R207">
        <v>464</v>
      </c>
      <c r="S207">
        <f>(Table1[[#This Row],[Hospital Beds 2018]]/Table1[[#This Row],[Population Estimate 2018]])*1000</f>
        <v>2.9428180019280532</v>
      </c>
      <c r="T207">
        <f>LOG10(Table1[[#This Row],[Hospital Beds 2018]] +1)</f>
        <v>2.667452952889954</v>
      </c>
      <c r="U207">
        <v>129536</v>
      </c>
      <c r="V207" s="1">
        <v>0.82</v>
      </c>
    </row>
    <row r="208" spans="1:22" x14ac:dyDescent="0.3">
      <c r="A208">
        <v>211</v>
      </c>
      <c r="B208" t="s">
        <v>192</v>
      </c>
      <c r="C208" t="s">
        <v>213</v>
      </c>
      <c r="D208" t="s">
        <v>21</v>
      </c>
      <c r="E208" s="9">
        <v>1</v>
      </c>
      <c r="F208">
        <v>259666</v>
      </c>
      <c r="G208">
        <f>LOG(Table1[[#This Row],[Population Estimate 2018]])</f>
        <v>5.4144150879463826</v>
      </c>
      <c r="H208" s="10" t="str">
        <f t="shared" si="3"/>
        <v>3</v>
      </c>
      <c r="I208">
        <v>57943</v>
      </c>
      <c r="J208" s="1">
        <v>0.22</v>
      </c>
      <c r="K208">
        <v>201723</v>
      </c>
      <c r="L208" s="1">
        <v>0.78</v>
      </c>
      <c r="M208">
        <v>9844</v>
      </c>
      <c r="N208" s="1">
        <v>0.04</v>
      </c>
      <c r="O208">
        <v>16742</v>
      </c>
      <c r="P208" s="1">
        <v>0.06</v>
      </c>
      <c r="Q208">
        <v>122933</v>
      </c>
      <c r="R208">
        <v>451</v>
      </c>
      <c r="S208">
        <f>(Table1[[#This Row],[Hospital Beds 2018]]/Table1[[#This Row],[Population Estimate 2018]])*1000</f>
        <v>1.7368465644327713</v>
      </c>
      <c r="T208">
        <f>LOG10(Table1[[#This Row],[Hospital Beds 2018]] +1)</f>
        <v>2.655138434811382</v>
      </c>
      <c r="U208">
        <v>201157</v>
      </c>
      <c r="V208" s="1">
        <v>0.77</v>
      </c>
    </row>
    <row r="209" spans="1:22" x14ac:dyDescent="0.3">
      <c r="A209">
        <v>212</v>
      </c>
      <c r="B209" t="s">
        <v>192</v>
      </c>
      <c r="C209" t="s">
        <v>214</v>
      </c>
      <c r="D209" t="s">
        <v>21</v>
      </c>
      <c r="E209" s="9">
        <v>8</v>
      </c>
      <c r="F209">
        <v>17471</v>
      </c>
      <c r="G209">
        <f>LOG(Table1[[#This Row],[Population Estimate 2018]])</f>
        <v>4.242317763715195</v>
      </c>
      <c r="H209" s="10" t="str">
        <f t="shared" si="3"/>
        <v>2</v>
      </c>
      <c r="I209">
        <v>4882</v>
      </c>
      <c r="J209" s="1">
        <v>0.28000000000000003</v>
      </c>
      <c r="K209">
        <v>12589</v>
      </c>
      <c r="L209" s="1">
        <v>0.72</v>
      </c>
      <c r="M209">
        <v>1583</v>
      </c>
      <c r="N209" s="1">
        <v>0.09</v>
      </c>
      <c r="O209">
        <v>2569</v>
      </c>
      <c r="P209" s="1">
        <v>0.15</v>
      </c>
      <c r="Q209">
        <v>51402</v>
      </c>
      <c r="R209">
        <v>33</v>
      </c>
      <c r="S209">
        <f>(Table1[[#This Row],[Hospital Beds 2018]]/Table1[[#This Row],[Population Estimate 2018]])*1000</f>
        <v>1.8888443706713982</v>
      </c>
      <c r="T209">
        <f>LOG10(Table1[[#This Row],[Hospital Beds 2018]] +1)</f>
        <v>1.5314789170422551</v>
      </c>
      <c r="U209">
        <v>12936</v>
      </c>
      <c r="V209" s="1">
        <v>0.74</v>
      </c>
    </row>
    <row r="210" spans="1:22" x14ac:dyDescent="0.3">
      <c r="A210">
        <v>213</v>
      </c>
      <c r="B210" t="s">
        <v>192</v>
      </c>
      <c r="C210" t="s">
        <v>215</v>
      </c>
      <c r="D210" t="s">
        <v>58</v>
      </c>
      <c r="E210" s="9">
        <v>4</v>
      </c>
      <c r="F210">
        <v>87606</v>
      </c>
      <c r="G210">
        <f>LOG(Table1[[#This Row],[Population Estimate 2018]])</f>
        <v>4.9425338513468127</v>
      </c>
      <c r="H210" s="10" t="str">
        <f t="shared" si="3"/>
        <v>2</v>
      </c>
      <c r="I210">
        <v>19366</v>
      </c>
      <c r="J210" s="1">
        <v>0.22</v>
      </c>
      <c r="K210">
        <v>68240</v>
      </c>
      <c r="L210" s="1">
        <v>0.78</v>
      </c>
      <c r="M210">
        <v>5333</v>
      </c>
      <c r="N210" s="1">
        <v>0.06</v>
      </c>
      <c r="O210">
        <v>15140</v>
      </c>
      <c r="P210" s="1">
        <v>0.17</v>
      </c>
      <c r="Q210">
        <v>51386</v>
      </c>
      <c r="R210">
        <v>100</v>
      </c>
      <c r="S210">
        <f>(Table1[[#This Row],[Hospital Beds 2018]]/Table1[[#This Row],[Population Estimate 2018]])*1000</f>
        <v>1.1414743282423578</v>
      </c>
      <c r="T210">
        <f>LOG10(Table1[[#This Row],[Hospital Beds 2018]] +1)</f>
        <v>2.0043213737826426</v>
      </c>
      <c r="U210">
        <v>70355</v>
      </c>
      <c r="V210" s="1">
        <v>0.8</v>
      </c>
    </row>
    <row r="211" spans="1:22" x14ac:dyDescent="0.3">
      <c r="A211">
        <v>214</v>
      </c>
      <c r="B211" t="s">
        <v>192</v>
      </c>
      <c r="C211" t="s">
        <v>216</v>
      </c>
      <c r="D211" t="s">
        <v>21</v>
      </c>
      <c r="E211" s="9">
        <v>2</v>
      </c>
      <c r="F211">
        <v>274765</v>
      </c>
      <c r="G211">
        <f>LOG(Table1[[#This Row],[Population Estimate 2018]])</f>
        <v>5.4389614107930981</v>
      </c>
      <c r="H211" s="10" t="str">
        <f t="shared" si="3"/>
        <v>3</v>
      </c>
      <c r="I211">
        <v>30845</v>
      </c>
      <c r="J211" s="1">
        <v>0.11</v>
      </c>
      <c r="K211">
        <v>243920</v>
      </c>
      <c r="L211" s="1">
        <v>0.89</v>
      </c>
      <c r="M211">
        <v>9086</v>
      </c>
      <c r="N211" s="1">
        <v>0.03</v>
      </c>
      <c r="O211">
        <v>56863</v>
      </c>
      <c r="P211" s="1">
        <v>0.21</v>
      </c>
      <c r="Q211">
        <v>56169</v>
      </c>
      <c r="R211">
        <v>230</v>
      </c>
      <c r="S211">
        <f>(Table1[[#This Row],[Hospital Beds 2018]]/Table1[[#This Row],[Population Estimate 2018]])*1000</f>
        <v>0.83707895838261781</v>
      </c>
      <c r="T211">
        <f>LOG10(Table1[[#This Row],[Hospital Beds 2018]] +1)</f>
        <v>2.3636119798921444</v>
      </c>
      <c r="U211">
        <v>240512</v>
      </c>
      <c r="V211" s="1">
        <v>0.88</v>
      </c>
    </row>
    <row r="212" spans="1:22" x14ac:dyDescent="0.3">
      <c r="A212">
        <v>215</v>
      </c>
      <c r="B212" t="s">
        <v>192</v>
      </c>
      <c r="C212" t="s">
        <v>217</v>
      </c>
      <c r="D212" t="s">
        <v>21</v>
      </c>
      <c r="E212" s="9">
        <v>6</v>
      </c>
      <c r="F212">
        <v>8777</v>
      </c>
      <c r="G212">
        <f>LOG(Table1[[#This Row],[Population Estimate 2018]])</f>
        <v>3.9433460983565909</v>
      </c>
      <c r="H212" s="10" t="str">
        <f t="shared" si="3"/>
        <v>1</v>
      </c>
      <c r="I212">
        <v>2358</v>
      </c>
      <c r="J212" s="1">
        <v>0.27</v>
      </c>
      <c r="K212">
        <v>6419</v>
      </c>
      <c r="L212" s="1">
        <v>0.73</v>
      </c>
      <c r="M212">
        <v>824</v>
      </c>
      <c r="N212" s="1">
        <v>0.09</v>
      </c>
      <c r="O212">
        <v>1631</v>
      </c>
      <c r="P212" s="1">
        <v>0.19</v>
      </c>
      <c r="Q212">
        <v>45227</v>
      </c>
      <c r="R212">
        <v>113</v>
      </c>
      <c r="S212">
        <f>(Table1[[#This Row],[Hospital Beds 2018]]/Table1[[#This Row],[Population Estimate 2018]])*1000</f>
        <v>12.874558505184003</v>
      </c>
      <c r="T212">
        <f>LOG10(Table1[[#This Row],[Hospital Beds 2018]] +1)</f>
        <v>2.0569048513364727</v>
      </c>
      <c r="U212">
        <v>6602</v>
      </c>
      <c r="V212" s="1">
        <v>0.75</v>
      </c>
    </row>
    <row r="213" spans="1:22" x14ac:dyDescent="0.3">
      <c r="A213">
        <v>216</v>
      </c>
      <c r="B213" t="s">
        <v>192</v>
      </c>
      <c r="C213" t="s">
        <v>218</v>
      </c>
      <c r="D213" t="s">
        <v>21</v>
      </c>
      <c r="E213" s="9">
        <v>7</v>
      </c>
      <c r="F213">
        <v>14250</v>
      </c>
      <c r="G213">
        <f>LOG(Table1[[#This Row],[Population Estimate 2018]])</f>
        <v>4.153814864344529</v>
      </c>
      <c r="H213" s="10" t="str">
        <f t="shared" si="3"/>
        <v>2</v>
      </c>
      <c r="I213">
        <v>2253</v>
      </c>
      <c r="J213" s="1">
        <v>0.16</v>
      </c>
      <c r="K213">
        <v>11997</v>
      </c>
      <c r="L213" s="1">
        <v>0.84</v>
      </c>
      <c r="M213">
        <v>578</v>
      </c>
      <c r="N213" s="1">
        <v>0.04</v>
      </c>
      <c r="O213">
        <v>1312</v>
      </c>
      <c r="P213" s="1">
        <v>0.09</v>
      </c>
      <c r="Q213">
        <v>66499</v>
      </c>
      <c r="R213">
        <v>17</v>
      </c>
      <c r="S213">
        <f>(Table1[[#This Row],[Hospital Beds 2018]]/Table1[[#This Row],[Population Estimate 2018]])*1000</f>
        <v>1.192982456140351</v>
      </c>
      <c r="T213">
        <f>LOG10(Table1[[#This Row],[Hospital Beds 2018]] +1)</f>
        <v>1.255272505103306</v>
      </c>
      <c r="U213">
        <v>11868</v>
      </c>
      <c r="V213" s="1">
        <v>0.83</v>
      </c>
    </row>
    <row r="214" spans="1:22" x14ac:dyDescent="0.3">
      <c r="A214">
        <v>217</v>
      </c>
      <c r="B214" t="s">
        <v>192</v>
      </c>
      <c r="C214" t="s">
        <v>219</v>
      </c>
      <c r="D214" t="s">
        <v>21</v>
      </c>
      <c r="E214" s="9">
        <v>2</v>
      </c>
      <c r="F214">
        <v>435594</v>
      </c>
      <c r="G214">
        <f>LOG(Table1[[#This Row],[Population Estimate 2018]])</f>
        <v>5.6390818890248813</v>
      </c>
      <c r="H214" s="10" t="str">
        <f t="shared" si="3"/>
        <v>3</v>
      </c>
      <c r="I214">
        <v>59201</v>
      </c>
      <c r="J214" s="1">
        <v>0.14000000000000001</v>
      </c>
      <c r="K214">
        <v>376393</v>
      </c>
      <c r="L214" s="1">
        <v>0.86</v>
      </c>
      <c r="M214">
        <v>19876</v>
      </c>
      <c r="N214" s="1">
        <v>0.05</v>
      </c>
      <c r="O214">
        <v>55614</v>
      </c>
      <c r="P214" s="1">
        <v>0.13</v>
      </c>
      <c r="Q214">
        <v>69665</v>
      </c>
      <c r="R214">
        <v>740</v>
      </c>
      <c r="S214">
        <f>(Table1[[#This Row],[Hospital Beds 2018]]/Table1[[#This Row],[Population Estimate 2018]])*1000</f>
        <v>1.6988296441181467</v>
      </c>
      <c r="T214">
        <f>LOG10(Table1[[#This Row],[Hospital Beds 2018]] +1)</f>
        <v>2.869818207979328</v>
      </c>
      <c r="U214">
        <v>364570</v>
      </c>
      <c r="V214" s="1">
        <v>0.84</v>
      </c>
    </row>
    <row r="215" spans="1:22" x14ac:dyDescent="0.3">
      <c r="A215">
        <v>218</v>
      </c>
      <c r="B215" t="s">
        <v>192</v>
      </c>
      <c r="C215" t="s">
        <v>220</v>
      </c>
      <c r="D215" t="s">
        <v>21</v>
      </c>
      <c r="E215" s="9">
        <v>3</v>
      </c>
      <c r="F215">
        <v>139417</v>
      </c>
      <c r="G215">
        <f>LOG(Table1[[#This Row],[Population Estimate 2018]])</f>
        <v>5.1443157332745129</v>
      </c>
      <c r="H215" s="10" t="str">
        <f t="shared" si="3"/>
        <v>3</v>
      </c>
      <c r="I215">
        <v>26665</v>
      </c>
      <c r="J215" s="1">
        <v>0.19</v>
      </c>
      <c r="K215">
        <v>112752</v>
      </c>
      <c r="L215" s="1">
        <v>0.81</v>
      </c>
      <c r="M215">
        <v>6931</v>
      </c>
      <c r="N215" s="1">
        <v>0.05</v>
      </c>
      <c r="O215">
        <v>11829</v>
      </c>
      <c r="P215" s="1">
        <v>0.08</v>
      </c>
      <c r="Q215">
        <v>85624</v>
      </c>
      <c r="R215">
        <v>1573</v>
      </c>
      <c r="S215">
        <f>(Table1[[#This Row],[Hospital Beds 2018]]/Table1[[#This Row],[Population Estimate 2018]])*1000</f>
        <v>11.282698666590157</v>
      </c>
      <c r="T215">
        <f>LOG10(Table1[[#This Row],[Hospital Beds 2018]] +1)</f>
        <v>3.1970047280230456</v>
      </c>
      <c r="U215">
        <v>113280</v>
      </c>
      <c r="V215" s="1">
        <v>0.81</v>
      </c>
    </row>
    <row r="216" spans="1:22" x14ac:dyDescent="0.3">
      <c r="A216">
        <v>219</v>
      </c>
      <c r="B216" t="s">
        <v>192</v>
      </c>
      <c r="C216" t="s">
        <v>170</v>
      </c>
      <c r="D216" t="s">
        <v>21</v>
      </c>
      <c r="E216" s="9">
        <v>4</v>
      </c>
      <c r="F216">
        <v>99696</v>
      </c>
      <c r="G216">
        <f>LOG(Table1[[#This Row],[Population Estimate 2018]])</f>
        <v>4.9986777339106867</v>
      </c>
      <c r="H216" s="10" t="str">
        <f t="shared" si="3"/>
        <v>2</v>
      </c>
      <c r="I216">
        <v>27380</v>
      </c>
      <c r="J216" s="1">
        <v>0.27</v>
      </c>
      <c r="K216">
        <v>72316</v>
      </c>
      <c r="L216" s="1">
        <v>0.73</v>
      </c>
      <c r="M216">
        <v>8428</v>
      </c>
      <c r="N216" s="1">
        <v>0.08</v>
      </c>
      <c r="O216">
        <v>10171</v>
      </c>
      <c r="P216" s="1">
        <v>0.1</v>
      </c>
      <c r="Q216">
        <v>66681</v>
      </c>
      <c r="R216">
        <v>166</v>
      </c>
      <c r="S216">
        <f>(Table1[[#This Row],[Hospital Beds 2018]]/Table1[[#This Row],[Population Estimate 2018]])*1000</f>
        <v>1.6650617878350185</v>
      </c>
      <c r="T216">
        <f>LOG10(Table1[[#This Row],[Hospital Beds 2018]] +1)</f>
        <v>2.2227164711475833</v>
      </c>
      <c r="U216">
        <v>74835</v>
      </c>
      <c r="V216" s="1">
        <v>0.75</v>
      </c>
    </row>
    <row r="217" spans="1:22" x14ac:dyDescent="0.3">
      <c r="A217">
        <v>220</v>
      </c>
      <c r="B217" t="s">
        <v>192</v>
      </c>
      <c r="C217" t="s">
        <v>221</v>
      </c>
      <c r="D217" t="s">
        <v>58</v>
      </c>
      <c r="E217" s="9">
        <v>1</v>
      </c>
      <c r="F217">
        <v>3185968</v>
      </c>
      <c r="G217">
        <f>LOG(Table1[[#This Row],[Population Estimate 2018]])</f>
        <v>6.5032414094145121</v>
      </c>
      <c r="H217" s="10" t="str">
        <f t="shared" si="3"/>
        <v>4</v>
      </c>
      <c r="I217">
        <v>470387</v>
      </c>
      <c r="J217" s="1">
        <v>0.15</v>
      </c>
      <c r="K217">
        <v>2715581</v>
      </c>
      <c r="L217" s="1">
        <v>0.85</v>
      </c>
      <c r="M217">
        <v>116429</v>
      </c>
      <c r="N217" s="1">
        <v>0.04</v>
      </c>
      <c r="O217">
        <v>330559</v>
      </c>
      <c r="P217" s="1">
        <v>0.1</v>
      </c>
      <c r="Q217">
        <v>89373</v>
      </c>
      <c r="R217">
        <v>6320</v>
      </c>
      <c r="S217">
        <f>(Table1[[#This Row],[Hospital Beds 2018]]/Table1[[#This Row],[Population Estimate 2018]])*1000</f>
        <v>1.9836985180014364</v>
      </c>
      <c r="T217">
        <f>LOG10(Table1[[#This Row],[Hospital Beds 2018]] +1)</f>
        <v>3.8007857903277626</v>
      </c>
      <c r="U217">
        <v>2730466</v>
      </c>
      <c r="V217" s="1">
        <v>0.86</v>
      </c>
    </row>
    <row r="218" spans="1:22" x14ac:dyDescent="0.3">
      <c r="A218">
        <v>221</v>
      </c>
      <c r="B218" t="s">
        <v>192</v>
      </c>
      <c r="C218" t="s">
        <v>222</v>
      </c>
      <c r="D218" t="s">
        <v>21</v>
      </c>
      <c r="E218" s="9">
        <v>1</v>
      </c>
      <c r="F218">
        <v>393149</v>
      </c>
      <c r="G218">
        <f>LOG(Table1[[#This Row],[Population Estimate 2018]])</f>
        <v>5.5945571753474823</v>
      </c>
      <c r="H218" s="10" t="str">
        <f t="shared" si="3"/>
        <v>3</v>
      </c>
      <c r="I218">
        <v>76906</v>
      </c>
      <c r="J218" s="1">
        <v>0.2</v>
      </c>
      <c r="K218">
        <v>316243</v>
      </c>
      <c r="L218" s="1">
        <v>0.8</v>
      </c>
      <c r="M218">
        <v>26536</v>
      </c>
      <c r="N218" s="1">
        <v>7.0000000000000007E-2</v>
      </c>
      <c r="O218">
        <v>27596</v>
      </c>
      <c r="P218" s="1">
        <v>7.0000000000000007E-2</v>
      </c>
      <c r="Q218">
        <v>89175</v>
      </c>
      <c r="R218">
        <v>740</v>
      </c>
      <c r="S218">
        <f>(Table1[[#This Row],[Hospital Beds 2018]]/Table1[[#This Row],[Population Estimate 2018]])*1000</f>
        <v>1.8822380318912166</v>
      </c>
      <c r="T218">
        <f>LOG10(Table1[[#This Row],[Hospital Beds 2018]] +1)</f>
        <v>2.869818207979328</v>
      </c>
      <c r="U218">
        <v>324445</v>
      </c>
      <c r="V218" s="1">
        <v>0.83</v>
      </c>
    </row>
    <row r="219" spans="1:22" x14ac:dyDescent="0.3">
      <c r="A219">
        <v>222</v>
      </c>
      <c r="B219" t="s">
        <v>192</v>
      </c>
      <c r="C219" t="s">
        <v>223</v>
      </c>
      <c r="D219" t="s">
        <v>21</v>
      </c>
      <c r="E219" s="9">
        <v>7</v>
      </c>
      <c r="F219">
        <v>18804</v>
      </c>
      <c r="G219">
        <f>LOG(Table1[[#This Row],[Population Estimate 2018]])</f>
        <v>4.2742502425162145</v>
      </c>
      <c r="H219" s="10" t="str">
        <f t="shared" si="3"/>
        <v>2</v>
      </c>
      <c r="I219">
        <v>5345</v>
      </c>
      <c r="J219" s="1">
        <v>0.28000000000000003</v>
      </c>
      <c r="K219">
        <v>13459</v>
      </c>
      <c r="L219" s="1">
        <v>0.72</v>
      </c>
      <c r="M219">
        <v>1772</v>
      </c>
      <c r="N219" s="1">
        <v>0.09</v>
      </c>
      <c r="O219">
        <v>2317</v>
      </c>
      <c r="P219" s="1">
        <v>0.12</v>
      </c>
      <c r="Q219">
        <v>55079</v>
      </c>
      <c r="R219">
        <v>126</v>
      </c>
      <c r="S219">
        <f>(Table1[[#This Row],[Hospital Beds 2018]]/Table1[[#This Row],[Population Estimate 2018]])*1000</f>
        <v>6.7007019783024893</v>
      </c>
      <c r="T219">
        <f>LOG10(Table1[[#This Row],[Hospital Beds 2018]] +1)</f>
        <v>2.1038037209559568</v>
      </c>
      <c r="U219">
        <v>14015</v>
      </c>
      <c r="V219" s="1">
        <v>0.75</v>
      </c>
    </row>
    <row r="220" spans="1:22" x14ac:dyDescent="0.3">
      <c r="A220">
        <v>223</v>
      </c>
      <c r="B220" t="s">
        <v>192</v>
      </c>
      <c r="C220" t="s">
        <v>224</v>
      </c>
      <c r="D220" t="s">
        <v>21</v>
      </c>
      <c r="E220" s="9">
        <v>1</v>
      </c>
      <c r="F220">
        <v>2450758</v>
      </c>
      <c r="G220">
        <f>LOG(Table1[[#This Row],[Population Estimate 2018]])</f>
        <v>6.3893004289781237</v>
      </c>
      <c r="H220" s="10" t="str">
        <f t="shared" si="3"/>
        <v>4</v>
      </c>
      <c r="I220">
        <v>353122</v>
      </c>
      <c r="J220" s="1">
        <v>0.14000000000000001</v>
      </c>
      <c r="K220">
        <v>2097636</v>
      </c>
      <c r="L220" s="1">
        <v>0.86</v>
      </c>
      <c r="M220">
        <v>118351</v>
      </c>
      <c r="N220" s="1">
        <v>0.05</v>
      </c>
      <c r="O220">
        <v>307511</v>
      </c>
      <c r="P220" s="1">
        <v>0.13</v>
      </c>
      <c r="Q220">
        <v>66793</v>
      </c>
      <c r="R220">
        <v>3438</v>
      </c>
      <c r="S220">
        <f>(Table1[[#This Row],[Hospital Beds 2018]]/Table1[[#This Row],[Population Estimate 2018]])*1000</f>
        <v>1.4028312872996844</v>
      </c>
      <c r="T220">
        <f>LOG10(Table1[[#This Row],[Hospital Beds 2018]] +1)</f>
        <v>3.5364321758220134</v>
      </c>
      <c r="U220">
        <v>2105561</v>
      </c>
      <c r="V220" s="1">
        <v>0.86</v>
      </c>
    </row>
    <row r="221" spans="1:22" x14ac:dyDescent="0.3">
      <c r="A221">
        <v>224</v>
      </c>
      <c r="B221" t="s">
        <v>192</v>
      </c>
      <c r="C221" t="s">
        <v>225</v>
      </c>
      <c r="D221" t="s">
        <v>21</v>
      </c>
      <c r="E221" s="9">
        <v>1</v>
      </c>
      <c r="F221">
        <v>1540975</v>
      </c>
      <c r="G221">
        <f>LOG(Table1[[#This Row],[Population Estimate 2018]])</f>
        <v>6.1877955930012751</v>
      </c>
      <c r="H221" s="10" t="str">
        <f t="shared" si="3"/>
        <v>4</v>
      </c>
      <c r="I221">
        <v>217601</v>
      </c>
      <c r="J221" s="1">
        <v>0.14000000000000001</v>
      </c>
      <c r="K221">
        <v>1323374</v>
      </c>
      <c r="L221" s="1">
        <v>0.86</v>
      </c>
      <c r="M221">
        <v>84339</v>
      </c>
      <c r="N221" s="1">
        <v>0.05</v>
      </c>
      <c r="O221">
        <v>217138</v>
      </c>
      <c r="P221" s="1">
        <v>0.14000000000000001</v>
      </c>
      <c r="Q221">
        <v>69475</v>
      </c>
      <c r="R221">
        <v>3116</v>
      </c>
      <c r="S221">
        <f>(Table1[[#This Row],[Hospital Beds 2018]]/Table1[[#This Row],[Population Estimate 2018]])*1000</f>
        <v>2.0220964000064896</v>
      </c>
      <c r="T221">
        <f>LOG10(Table1[[#This Row],[Hospital Beds 2018]] +1)</f>
        <v>3.4937368022768398</v>
      </c>
      <c r="U221">
        <v>1347305</v>
      </c>
      <c r="V221" s="1">
        <v>0.87</v>
      </c>
    </row>
    <row r="222" spans="1:22" x14ac:dyDescent="0.3">
      <c r="A222">
        <v>225</v>
      </c>
      <c r="B222" t="s">
        <v>192</v>
      </c>
      <c r="C222" t="s">
        <v>226</v>
      </c>
      <c r="D222" t="s">
        <v>21</v>
      </c>
      <c r="E222" s="9">
        <v>1</v>
      </c>
      <c r="F222">
        <v>61537</v>
      </c>
      <c r="G222">
        <f>LOG(Table1[[#This Row],[Population Estimate 2018]])</f>
        <v>4.7891363200686747</v>
      </c>
      <c r="H222" s="10" t="str">
        <f t="shared" si="3"/>
        <v>2</v>
      </c>
      <c r="I222">
        <v>7937</v>
      </c>
      <c r="J222" s="1">
        <v>0.13</v>
      </c>
      <c r="K222">
        <v>53600</v>
      </c>
      <c r="L222" s="1">
        <v>0.87</v>
      </c>
      <c r="M222">
        <v>2476</v>
      </c>
      <c r="N222" s="1">
        <v>0.04</v>
      </c>
      <c r="O222">
        <v>5294</v>
      </c>
      <c r="P222" s="1">
        <v>0.09</v>
      </c>
      <c r="Q222">
        <v>80063</v>
      </c>
      <c r="R222">
        <v>181</v>
      </c>
      <c r="S222">
        <f>(Table1[[#This Row],[Hospital Beds 2018]]/Table1[[#This Row],[Population Estimate 2018]])*1000</f>
        <v>2.9413198563465883</v>
      </c>
      <c r="T222">
        <f>LOG10(Table1[[#This Row],[Hospital Beds 2018]] +1)</f>
        <v>2.2600713879850747</v>
      </c>
      <c r="U222">
        <v>54458</v>
      </c>
      <c r="V222" s="1">
        <v>0.88</v>
      </c>
    </row>
    <row r="223" spans="1:22" x14ac:dyDescent="0.3">
      <c r="A223">
        <v>226</v>
      </c>
      <c r="B223" t="s">
        <v>192</v>
      </c>
      <c r="C223" t="s">
        <v>227</v>
      </c>
      <c r="D223" t="s">
        <v>58</v>
      </c>
      <c r="E223" s="9">
        <v>1</v>
      </c>
      <c r="F223">
        <v>2171603</v>
      </c>
      <c r="G223">
        <f>LOG(Table1[[#This Row],[Population Estimate 2018]])</f>
        <v>6.3367804329479753</v>
      </c>
      <c r="H223" s="10" t="str">
        <f t="shared" si="3"/>
        <v>4</v>
      </c>
      <c r="I223">
        <v>251361</v>
      </c>
      <c r="J223" s="1">
        <v>0.12</v>
      </c>
      <c r="K223">
        <v>1920242</v>
      </c>
      <c r="L223" s="1">
        <v>0.88</v>
      </c>
      <c r="M223">
        <v>96989</v>
      </c>
      <c r="N223" s="1">
        <v>0.04</v>
      </c>
      <c r="O223">
        <v>317514</v>
      </c>
      <c r="P223" s="1">
        <v>0.15</v>
      </c>
      <c r="Q223">
        <v>63310</v>
      </c>
      <c r="R223">
        <v>6316</v>
      </c>
      <c r="S223">
        <f>(Table1[[#This Row],[Hospital Beds 2018]]/Table1[[#This Row],[Population Estimate 2018]])*1000</f>
        <v>2.9084505777529319</v>
      </c>
      <c r="T223">
        <f>LOG10(Table1[[#This Row],[Hospital Beds 2018]] +1)</f>
        <v>3.8005108768943678</v>
      </c>
      <c r="U223">
        <v>1919007</v>
      </c>
      <c r="V223" s="1">
        <v>0.88</v>
      </c>
    </row>
    <row r="224" spans="1:22" x14ac:dyDescent="0.3">
      <c r="A224">
        <v>227</v>
      </c>
      <c r="B224" t="s">
        <v>192</v>
      </c>
      <c r="C224" t="s">
        <v>228</v>
      </c>
      <c r="D224" t="s">
        <v>58</v>
      </c>
      <c r="E224" s="9">
        <v>1</v>
      </c>
      <c r="F224">
        <v>3343364</v>
      </c>
      <c r="G224">
        <f>LOG(Table1[[#This Row],[Population Estimate 2018]])</f>
        <v>6.524183661841044</v>
      </c>
      <c r="H224" s="10" t="str">
        <f t="shared" si="3"/>
        <v>4</v>
      </c>
      <c r="I224">
        <v>469454</v>
      </c>
      <c r="J224" s="1">
        <v>0.14000000000000001</v>
      </c>
      <c r="K224">
        <v>2873910</v>
      </c>
      <c r="L224" s="1">
        <v>0.86</v>
      </c>
      <c r="M224">
        <v>249807</v>
      </c>
      <c r="N224" s="1">
        <v>7.0000000000000007E-2</v>
      </c>
      <c r="O224">
        <v>372148</v>
      </c>
      <c r="P224" s="1">
        <v>0.11</v>
      </c>
      <c r="Q224">
        <v>78777</v>
      </c>
      <c r="R224">
        <v>7100</v>
      </c>
      <c r="S224">
        <f>(Table1[[#This Row],[Hospital Beds 2018]]/Table1[[#This Row],[Population Estimate 2018]])*1000</f>
        <v>2.123609633889699</v>
      </c>
      <c r="T224">
        <f>LOG10(Table1[[#This Row],[Hospital Beds 2018]] +1)</f>
        <v>3.8513195126487454</v>
      </c>
      <c r="U224">
        <v>2837263</v>
      </c>
      <c r="V224" s="1">
        <v>0.85</v>
      </c>
    </row>
    <row r="225" spans="1:22" x14ac:dyDescent="0.3">
      <c r="A225">
        <v>228</v>
      </c>
      <c r="B225" t="s">
        <v>192</v>
      </c>
      <c r="C225" t="s">
        <v>229</v>
      </c>
      <c r="D225" t="s">
        <v>58</v>
      </c>
      <c r="E225" s="9">
        <v>1</v>
      </c>
      <c r="F225">
        <v>883305</v>
      </c>
      <c r="G225">
        <f>LOG(Table1[[#This Row],[Population Estimate 2018]])</f>
        <v>5.946110688793369</v>
      </c>
      <c r="H225" s="10" t="str">
        <f t="shared" si="3"/>
        <v>3</v>
      </c>
      <c r="I225">
        <v>138249</v>
      </c>
      <c r="J225" s="1">
        <v>0.16</v>
      </c>
      <c r="K225">
        <v>745056</v>
      </c>
      <c r="L225" s="1">
        <v>0.84</v>
      </c>
      <c r="M225">
        <v>24848</v>
      </c>
      <c r="N225" s="1">
        <v>0.03</v>
      </c>
      <c r="O225">
        <v>87596</v>
      </c>
      <c r="P225" s="1">
        <v>0.1</v>
      </c>
      <c r="Q225">
        <v>110601</v>
      </c>
      <c r="R225">
        <v>4284</v>
      </c>
      <c r="S225">
        <f>(Table1[[#This Row],[Hospital Beds 2018]]/Table1[[#This Row],[Population Estimate 2018]])*1000</f>
        <v>4.8499668857302973</v>
      </c>
      <c r="T225">
        <f>LOG10(Table1[[#This Row],[Hospital Beds 2018]] +1)</f>
        <v>3.6319508262592168</v>
      </c>
      <c r="U225">
        <v>752733</v>
      </c>
      <c r="V225" s="1">
        <v>0.85</v>
      </c>
    </row>
    <row r="226" spans="1:22" x14ac:dyDescent="0.3">
      <c r="A226">
        <v>229</v>
      </c>
      <c r="B226" t="s">
        <v>192</v>
      </c>
      <c r="C226" t="s">
        <v>230</v>
      </c>
      <c r="D226" t="s">
        <v>21</v>
      </c>
      <c r="E226" s="9">
        <v>2</v>
      </c>
      <c r="F226">
        <v>752660</v>
      </c>
      <c r="G226">
        <f>LOG(Table1[[#This Row],[Population Estimate 2018]])</f>
        <v>5.8765988361340762</v>
      </c>
      <c r="H226" s="10" t="str">
        <f t="shared" si="3"/>
        <v>3</v>
      </c>
      <c r="I226">
        <v>95916</v>
      </c>
      <c r="J226" s="1">
        <v>0.13</v>
      </c>
      <c r="K226">
        <v>656744</v>
      </c>
      <c r="L226" s="1">
        <v>0.87</v>
      </c>
      <c r="M226">
        <v>31294</v>
      </c>
      <c r="N226" s="1">
        <v>0.04</v>
      </c>
      <c r="O226">
        <v>105351</v>
      </c>
      <c r="P226" s="1">
        <v>0.14000000000000001</v>
      </c>
      <c r="Q226">
        <v>63567</v>
      </c>
      <c r="R226">
        <v>1112</v>
      </c>
      <c r="S226">
        <f>(Table1[[#This Row],[Hospital Beds 2018]]/Table1[[#This Row],[Population Estimate 2018]])*1000</f>
        <v>1.4774267265431935</v>
      </c>
      <c r="T226">
        <f>LOG10(Table1[[#This Row],[Hospital Beds 2018]] +1)</f>
        <v>3.0464951643347082</v>
      </c>
      <c r="U226">
        <v>658892</v>
      </c>
      <c r="V226" s="1">
        <v>0.88</v>
      </c>
    </row>
    <row r="227" spans="1:22" x14ac:dyDescent="0.3">
      <c r="A227">
        <v>230</v>
      </c>
      <c r="B227" t="s">
        <v>192</v>
      </c>
      <c r="C227" t="s">
        <v>231</v>
      </c>
      <c r="D227" t="s">
        <v>21</v>
      </c>
      <c r="E227" s="9">
        <v>2</v>
      </c>
      <c r="F227">
        <v>284010</v>
      </c>
      <c r="G227">
        <f>LOG(Table1[[#This Row],[Population Estimate 2018]])</f>
        <v>5.4533336318370393</v>
      </c>
      <c r="H227" s="10" t="str">
        <f t="shared" si="3"/>
        <v>3</v>
      </c>
      <c r="I227">
        <v>57040</v>
      </c>
      <c r="J227" s="1">
        <v>0.2</v>
      </c>
      <c r="K227">
        <v>226970</v>
      </c>
      <c r="L227" s="1">
        <v>0.8</v>
      </c>
      <c r="M227">
        <v>17370</v>
      </c>
      <c r="N227" s="1">
        <v>0.06</v>
      </c>
      <c r="O227">
        <v>34200</v>
      </c>
      <c r="P227" s="1">
        <v>0.12</v>
      </c>
      <c r="Q227">
        <v>70626</v>
      </c>
      <c r="R227">
        <v>1613</v>
      </c>
      <c r="S227">
        <f>(Table1[[#This Row],[Hospital Beds 2018]]/Table1[[#This Row],[Population Estimate 2018]])*1000</f>
        <v>5.6793774867082147</v>
      </c>
      <c r="T227">
        <f>LOG10(Table1[[#This Row],[Hospital Beds 2018]] +1)</f>
        <v>3.2079035303860515</v>
      </c>
      <c r="U227">
        <v>219248</v>
      </c>
      <c r="V227" s="1">
        <v>0.77</v>
      </c>
    </row>
    <row r="228" spans="1:22" x14ac:dyDescent="0.3">
      <c r="A228">
        <v>231</v>
      </c>
      <c r="B228" t="s">
        <v>192</v>
      </c>
      <c r="C228" t="s">
        <v>232</v>
      </c>
      <c r="D228" t="s">
        <v>21</v>
      </c>
      <c r="E228" s="9">
        <v>1</v>
      </c>
      <c r="F228">
        <v>769545</v>
      </c>
      <c r="G228">
        <f>LOG(Table1[[#This Row],[Population Estimate 2018]])</f>
        <v>5.8862340207630375</v>
      </c>
      <c r="H228" s="10" t="str">
        <f t="shared" si="3"/>
        <v>3</v>
      </c>
      <c r="I228">
        <v>123921</v>
      </c>
      <c r="J228" s="1">
        <v>0.16</v>
      </c>
      <c r="K228">
        <v>645624</v>
      </c>
      <c r="L228" s="1">
        <v>0.84</v>
      </c>
      <c r="M228">
        <v>24001</v>
      </c>
      <c r="N228" s="1">
        <v>0.03</v>
      </c>
      <c r="O228">
        <v>51830</v>
      </c>
      <c r="P228" s="1">
        <v>7.0000000000000007E-2</v>
      </c>
      <c r="Q228">
        <v>122930</v>
      </c>
      <c r="R228">
        <v>1078</v>
      </c>
      <c r="S228">
        <f>(Table1[[#This Row],[Hospital Beds 2018]]/Table1[[#This Row],[Population Estimate 2018]])*1000</f>
        <v>1.4008277618592804</v>
      </c>
      <c r="T228">
        <f>LOG10(Table1[[#This Row],[Hospital Beds 2018]] +1)</f>
        <v>3.0330214446829107</v>
      </c>
      <c r="U228">
        <v>657028</v>
      </c>
      <c r="V228" s="1">
        <v>0.85</v>
      </c>
    </row>
    <row r="229" spans="1:22" x14ac:dyDescent="0.3">
      <c r="A229">
        <v>232</v>
      </c>
      <c r="B229" t="s">
        <v>192</v>
      </c>
      <c r="C229" t="s">
        <v>233</v>
      </c>
      <c r="D229" t="s">
        <v>21</v>
      </c>
      <c r="E229" s="9">
        <v>2</v>
      </c>
      <c r="F229">
        <v>446527</v>
      </c>
      <c r="G229">
        <f>LOG(Table1[[#This Row],[Population Estimate 2018]])</f>
        <v>5.6498477243589207</v>
      </c>
      <c r="H229" s="10" t="str">
        <f t="shared" si="3"/>
        <v>3</v>
      </c>
      <c r="I229">
        <v>68465</v>
      </c>
      <c r="J229" s="1">
        <v>0.15</v>
      </c>
      <c r="K229">
        <v>378062</v>
      </c>
      <c r="L229" s="1">
        <v>0.85</v>
      </c>
      <c r="M229">
        <v>20386</v>
      </c>
      <c r="N229" s="1">
        <v>0.05</v>
      </c>
      <c r="O229">
        <v>54029</v>
      </c>
      <c r="P229" s="1">
        <v>0.12</v>
      </c>
      <c r="Q229">
        <v>75646</v>
      </c>
      <c r="R229">
        <v>874</v>
      </c>
      <c r="S229">
        <f>(Table1[[#This Row],[Hospital Beds 2018]]/Table1[[#This Row],[Population Estimate 2018]])*1000</f>
        <v>1.9573284482237359</v>
      </c>
      <c r="T229">
        <f>LOG10(Table1[[#This Row],[Hospital Beds 2018]] +1)</f>
        <v>2.9420080530223132</v>
      </c>
      <c r="U229">
        <v>367608</v>
      </c>
      <c r="V229" s="1">
        <v>0.82</v>
      </c>
    </row>
    <row r="230" spans="1:22" x14ac:dyDescent="0.3">
      <c r="A230">
        <v>233</v>
      </c>
      <c r="B230" t="s">
        <v>192</v>
      </c>
      <c r="C230" t="s">
        <v>234</v>
      </c>
      <c r="D230" t="s">
        <v>21</v>
      </c>
      <c r="E230" s="9">
        <v>1</v>
      </c>
      <c r="F230">
        <v>1937570</v>
      </c>
      <c r="G230">
        <f>LOG(Table1[[#This Row],[Population Estimate 2018]])</f>
        <v>6.2872574015342568</v>
      </c>
      <c r="H230" s="10" t="str">
        <f t="shared" si="3"/>
        <v>4</v>
      </c>
      <c r="I230">
        <v>261131</v>
      </c>
      <c r="J230" s="1">
        <v>0.13</v>
      </c>
      <c r="K230">
        <v>1676439</v>
      </c>
      <c r="L230" s="1">
        <v>0.87</v>
      </c>
      <c r="M230">
        <v>55902</v>
      </c>
      <c r="N230" s="1">
        <v>0.03</v>
      </c>
      <c r="O230">
        <v>139074</v>
      </c>
      <c r="P230" s="1">
        <v>7.0000000000000007E-2</v>
      </c>
      <c r="Q230">
        <v>125933</v>
      </c>
      <c r="R230">
        <v>3975</v>
      </c>
      <c r="S230">
        <f>(Table1[[#This Row],[Hospital Beds 2018]]/Table1[[#This Row],[Population Estimate 2018]])*1000</f>
        <v>2.0515387831149328</v>
      </c>
      <c r="T230">
        <f>LOG10(Table1[[#This Row],[Hospital Beds 2018]] +1)</f>
        <v>3.5994463757252757</v>
      </c>
      <c r="U230">
        <v>1693867</v>
      </c>
      <c r="V230" s="1">
        <v>0.87</v>
      </c>
    </row>
    <row r="231" spans="1:22" x14ac:dyDescent="0.3">
      <c r="A231">
        <v>234</v>
      </c>
      <c r="B231" t="s">
        <v>192</v>
      </c>
      <c r="C231" t="s">
        <v>132</v>
      </c>
      <c r="D231" t="s">
        <v>21</v>
      </c>
      <c r="E231" s="9">
        <v>2</v>
      </c>
      <c r="F231">
        <v>274255</v>
      </c>
      <c r="G231">
        <f>LOG(Table1[[#This Row],[Population Estimate 2018]])</f>
        <v>5.4381545540320362</v>
      </c>
      <c r="H231" s="10" t="str">
        <f t="shared" si="3"/>
        <v>3</v>
      </c>
      <c r="I231">
        <v>45127</v>
      </c>
      <c r="J231" s="1">
        <v>0.16</v>
      </c>
      <c r="K231">
        <v>229128</v>
      </c>
      <c r="L231" s="1">
        <v>0.84</v>
      </c>
      <c r="M231">
        <v>9726</v>
      </c>
      <c r="N231" s="1">
        <v>0.04</v>
      </c>
      <c r="O231">
        <v>32027</v>
      </c>
      <c r="P231" s="1">
        <v>0.12</v>
      </c>
      <c r="Q231">
        <v>84213</v>
      </c>
      <c r="R231">
        <v>359</v>
      </c>
      <c r="S231">
        <f>(Table1[[#This Row],[Hospital Beds 2018]]/Table1[[#This Row],[Population Estimate 2018]])*1000</f>
        <v>1.3090007474795355</v>
      </c>
      <c r="T231">
        <f>LOG10(Table1[[#This Row],[Hospital Beds 2018]] +1)</f>
        <v>2.5563025007672873</v>
      </c>
      <c r="U231">
        <v>223239</v>
      </c>
      <c r="V231" s="1">
        <v>0.81</v>
      </c>
    </row>
    <row r="232" spans="1:22" x14ac:dyDescent="0.3">
      <c r="A232">
        <v>235</v>
      </c>
      <c r="B232" t="s">
        <v>192</v>
      </c>
      <c r="C232" t="s">
        <v>235</v>
      </c>
      <c r="D232" t="s">
        <v>21</v>
      </c>
      <c r="E232" s="9">
        <v>3</v>
      </c>
      <c r="F232">
        <v>180040</v>
      </c>
      <c r="G232">
        <f>LOG(Table1[[#This Row],[Population Estimate 2018]])</f>
        <v>5.2553690042664414</v>
      </c>
      <c r="H232" s="10" t="str">
        <f t="shared" si="3"/>
        <v>3</v>
      </c>
      <c r="I232">
        <v>37553</v>
      </c>
      <c r="J232" s="1">
        <v>0.21</v>
      </c>
      <c r="K232">
        <v>142487</v>
      </c>
      <c r="L232" s="1">
        <v>0.79</v>
      </c>
      <c r="M232">
        <v>13995</v>
      </c>
      <c r="N232" s="1">
        <v>0.08</v>
      </c>
      <c r="O232">
        <v>26919</v>
      </c>
      <c r="P232" s="1">
        <v>0.15</v>
      </c>
      <c r="Q232">
        <v>53908</v>
      </c>
      <c r="R232">
        <v>574</v>
      </c>
      <c r="S232">
        <f>(Table1[[#This Row],[Hospital Beds 2018]]/Table1[[#This Row],[Population Estimate 2018]])*1000</f>
        <v>3.1881804043545876</v>
      </c>
      <c r="T232">
        <f>LOG10(Table1[[#This Row],[Hospital Beds 2018]] +1)</f>
        <v>2.7596678446896306</v>
      </c>
      <c r="U232">
        <v>149288</v>
      </c>
      <c r="V232" s="1">
        <v>0.83</v>
      </c>
    </row>
    <row r="233" spans="1:22" x14ac:dyDescent="0.3">
      <c r="A233">
        <v>236</v>
      </c>
      <c r="B233" t="s">
        <v>192</v>
      </c>
      <c r="C233" t="s">
        <v>236</v>
      </c>
      <c r="D233" t="s">
        <v>21</v>
      </c>
      <c r="E233" s="9">
        <v>8</v>
      </c>
      <c r="F233">
        <v>2987</v>
      </c>
      <c r="G233">
        <f>LOG(Table1[[#This Row],[Population Estimate 2018]])</f>
        <v>3.4752352226041281</v>
      </c>
      <c r="H233" s="10" t="str">
        <f t="shared" si="3"/>
        <v>1</v>
      </c>
      <c r="I233">
        <v>945</v>
      </c>
      <c r="J233" s="1">
        <v>0.32</v>
      </c>
      <c r="K233">
        <v>2042</v>
      </c>
      <c r="L233" s="1">
        <v>0.68</v>
      </c>
      <c r="M233">
        <v>242</v>
      </c>
      <c r="N233" s="1">
        <v>0.08</v>
      </c>
      <c r="O233">
        <v>392</v>
      </c>
      <c r="P233" s="1">
        <v>0.13</v>
      </c>
      <c r="Q233">
        <v>52308</v>
      </c>
      <c r="R233">
        <v>0</v>
      </c>
      <c r="S233">
        <f>(Table1[[#This Row],[Hospital Beds 2018]]/Table1[[#This Row],[Population Estimate 2018]])*1000</f>
        <v>0</v>
      </c>
      <c r="T233">
        <f>LOG10(Table1[[#This Row],[Hospital Beds 2018]] +1)</f>
        <v>0</v>
      </c>
      <c r="U233">
        <v>2129</v>
      </c>
      <c r="V233" s="1">
        <v>0.71</v>
      </c>
    </row>
    <row r="234" spans="1:22" x14ac:dyDescent="0.3">
      <c r="A234">
        <v>237</v>
      </c>
      <c r="B234" t="s">
        <v>192</v>
      </c>
      <c r="C234" t="s">
        <v>237</v>
      </c>
      <c r="D234" t="s">
        <v>21</v>
      </c>
      <c r="E234" s="9">
        <v>6</v>
      </c>
      <c r="F234">
        <v>43724</v>
      </c>
      <c r="G234">
        <f>LOG(Table1[[#This Row],[Population Estimate 2018]])</f>
        <v>4.6407198856304586</v>
      </c>
      <c r="H234" s="10" t="str">
        <f t="shared" si="3"/>
        <v>2</v>
      </c>
      <c r="I234">
        <v>11160</v>
      </c>
      <c r="J234" s="1">
        <v>0.26</v>
      </c>
      <c r="K234">
        <v>32564</v>
      </c>
      <c r="L234" s="1">
        <v>0.74</v>
      </c>
      <c r="M234">
        <v>3735</v>
      </c>
      <c r="N234" s="1">
        <v>0.09</v>
      </c>
      <c r="O234">
        <v>7396</v>
      </c>
      <c r="P234" s="1">
        <v>0.17</v>
      </c>
      <c r="Q234">
        <v>47560</v>
      </c>
      <c r="R234">
        <v>58</v>
      </c>
      <c r="S234">
        <f>(Table1[[#This Row],[Hospital Beds 2018]]/Table1[[#This Row],[Population Estimate 2018]])*1000</f>
        <v>1.3265026072637454</v>
      </c>
      <c r="T234">
        <f>LOG10(Table1[[#This Row],[Hospital Beds 2018]] +1)</f>
        <v>1.7708520116421442</v>
      </c>
      <c r="U234">
        <v>33887</v>
      </c>
      <c r="V234" s="1">
        <v>0.78</v>
      </c>
    </row>
    <row r="235" spans="1:22" x14ac:dyDescent="0.3">
      <c r="A235">
        <v>238</v>
      </c>
      <c r="B235" t="s">
        <v>192</v>
      </c>
      <c r="C235" t="s">
        <v>238</v>
      </c>
      <c r="D235" t="s">
        <v>21</v>
      </c>
      <c r="E235" s="9">
        <v>2</v>
      </c>
      <c r="F235">
        <v>446610</v>
      </c>
      <c r="G235">
        <f>LOG(Table1[[#This Row],[Population Estimate 2018]])</f>
        <v>5.6499284430887498</v>
      </c>
      <c r="H235" s="10" t="str">
        <f t="shared" si="3"/>
        <v>3</v>
      </c>
      <c r="I235">
        <v>70430</v>
      </c>
      <c r="J235" s="1">
        <v>0.16</v>
      </c>
      <c r="K235">
        <v>376180</v>
      </c>
      <c r="L235" s="1">
        <v>0.84</v>
      </c>
      <c r="M235">
        <v>33038</v>
      </c>
      <c r="N235" s="1">
        <v>7.0000000000000007E-2</v>
      </c>
      <c r="O235">
        <v>34281</v>
      </c>
      <c r="P235" s="1">
        <v>0.08</v>
      </c>
      <c r="Q235">
        <v>82808</v>
      </c>
      <c r="R235">
        <v>1064</v>
      </c>
      <c r="S235">
        <f>(Table1[[#This Row],[Hospital Beds 2018]]/Table1[[#This Row],[Population Estimate 2018]])*1000</f>
        <v>2.3823917959741161</v>
      </c>
      <c r="T235">
        <f>LOG10(Table1[[#This Row],[Hospital Beds 2018]] +1)</f>
        <v>3.0273496077747564</v>
      </c>
      <c r="U235">
        <v>377999</v>
      </c>
      <c r="V235" s="1">
        <v>0.85</v>
      </c>
    </row>
    <row r="236" spans="1:22" x14ac:dyDescent="0.3">
      <c r="A236">
        <v>239</v>
      </c>
      <c r="B236" t="s">
        <v>192</v>
      </c>
      <c r="C236" t="s">
        <v>239</v>
      </c>
      <c r="D236" t="s">
        <v>21</v>
      </c>
      <c r="E236" s="9">
        <v>2</v>
      </c>
      <c r="F236">
        <v>499942</v>
      </c>
      <c r="G236">
        <f>LOG(Table1[[#This Row],[Population Estimate 2018]])</f>
        <v>5.6989196232539587</v>
      </c>
      <c r="H236" s="10" t="str">
        <f t="shared" si="3"/>
        <v>3</v>
      </c>
      <c r="I236">
        <v>98714</v>
      </c>
      <c r="J236" s="1">
        <v>0.2</v>
      </c>
      <c r="K236">
        <v>401228</v>
      </c>
      <c r="L236" s="1">
        <v>0.8</v>
      </c>
      <c r="M236">
        <v>24589</v>
      </c>
      <c r="N236" s="1">
        <v>0.05</v>
      </c>
      <c r="O236">
        <v>48846</v>
      </c>
      <c r="P236" s="1">
        <v>0.1</v>
      </c>
      <c r="Q236">
        <v>81002</v>
      </c>
      <c r="R236">
        <v>1367</v>
      </c>
      <c r="S236">
        <f>(Table1[[#This Row],[Hospital Beds 2018]]/Table1[[#This Row],[Population Estimate 2018]])*1000</f>
        <v>2.734317180792972</v>
      </c>
      <c r="T236">
        <f>LOG10(Table1[[#This Row],[Hospital Beds 2018]] +1)</f>
        <v>3.1360860973840974</v>
      </c>
      <c r="U236">
        <v>405278</v>
      </c>
      <c r="V236" s="1">
        <v>0.81</v>
      </c>
    </row>
    <row r="237" spans="1:22" x14ac:dyDescent="0.3">
      <c r="A237">
        <v>240</v>
      </c>
      <c r="B237" t="s">
        <v>192</v>
      </c>
      <c r="C237" t="s">
        <v>240</v>
      </c>
      <c r="D237" t="s">
        <v>21</v>
      </c>
      <c r="E237" s="9">
        <v>2</v>
      </c>
      <c r="F237">
        <v>549815</v>
      </c>
      <c r="G237">
        <f>LOG(Table1[[#This Row],[Population Estimate 2018]])</f>
        <v>5.740216584049401</v>
      </c>
      <c r="H237" s="10" t="str">
        <f t="shared" si="3"/>
        <v>3</v>
      </c>
      <c r="I237">
        <v>72319</v>
      </c>
      <c r="J237" s="1">
        <v>0.13</v>
      </c>
      <c r="K237">
        <v>477496</v>
      </c>
      <c r="L237" s="1">
        <v>0.87</v>
      </c>
      <c r="M237">
        <v>21482</v>
      </c>
      <c r="N237" s="1">
        <v>0.04</v>
      </c>
      <c r="O237">
        <v>84744</v>
      </c>
      <c r="P237" s="1">
        <v>0.15</v>
      </c>
      <c r="Q237">
        <v>59616</v>
      </c>
      <c r="R237">
        <v>1149</v>
      </c>
      <c r="S237">
        <f>(Table1[[#This Row],[Hospital Beds 2018]]/Table1[[#This Row],[Population Estimate 2018]])*1000</f>
        <v>2.0897938397460964</v>
      </c>
      <c r="T237">
        <f>LOG10(Table1[[#This Row],[Hospital Beds 2018]] +1)</f>
        <v>3.0606978403536118</v>
      </c>
      <c r="U237">
        <v>484616</v>
      </c>
      <c r="V237" s="1">
        <v>0.88</v>
      </c>
    </row>
    <row r="238" spans="1:22" x14ac:dyDescent="0.3">
      <c r="A238">
        <v>241</v>
      </c>
      <c r="B238" t="s">
        <v>192</v>
      </c>
      <c r="C238" t="s">
        <v>241</v>
      </c>
      <c r="D238" t="s">
        <v>21</v>
      </c>
      <c r="E238" s="9">
        <v>3</v>
      </c>
      <c r="F238">
        <v>96807</v>
      </c>
      <c r="G238">
        <f>LOG(Table1[[#This Row],[Population Estimate 2018]])</f>
        <v>4.985906761765615</v>
      </c>
      <c r="H238" s="10" t="str">
        <f t="shared" si="3"/>
        <v>2</v>
      </c>
      <c r="I238">
        <v>14902</v>
      </c>
      <c r="J238" s="1">
        <v>0.15</v>
      </c>
      <c r="K238">
        <v>81905</v>
      </c>
      <c r="L238" s="1">
        <v>0.85</v>
      </c>
      <c r="M238">
        <v>5582</v>
      </c>
      <c r="N238" s="1">
        <v>0.06</v>
      </c>
      <c r="O238">
        <v>13011</v>
      </c>
      <c r="P238" s="1">
        <v>0.13</v>
      </c>
      <c r="Q238">
        <v>57879</v>
      </c>
      <c r="R238">
        <v>14</v>
      </c>
      <c r="S238">
        <f>(Table1[[#This Row],[Hospital Beds 2018]]/Table1[[#This Row],[Population Estimate 2018]])*1000</f>
        <v>0.14461764128627064</v>
      </c>
      <c r="T238">
        <f>LOG10(Table1[[#This Row],[Hospital Beds 2018]] +1)</f>
        <v>1.1760912590556813</v>
      </c>
      <c r="U238">
        <v>83760</v>
      </c>
      <c r="V238" s="1">
        <v>0.87</v>
      </c>
    </row>
    <row r="239" spans="1:22" x14ac:dyDescent="0.3">
      <c r="A239">
        <v>242</v>
      </c>
      <c r="B239" t="s">
        <v>192</v>
      </c>
      <c r="C239" t="s">
        <v>242</v>
      </c>
      <c r="D239" t="s">
        <v>21</v>
      </c>
      <c r="E239" s="9">
        <v>4</v>
      </c>
      <c r="F239">
        <v>63916</v>
      </c>
      <c r="G239">
        <f>LOG(Table1[[#This Row],[Population Estimate 2018]])</f>
        <v>4.8056095880787035</v>
      </c>
      <c r="H239" s="10" t="str">
        <f t="shared" si="3"/>
        <v>2</v>
      </c>
      <c r="I239">
        <v>12389</v>
      </c>
      <c r="J239" s="1">
        <v>0.19</v>
      </c>
      <c r="K239">
        <v>51527</v>
      </c>
      <c r="L239" s="1">
        <v>0.81</v>
      </c>
      <c r="M239">
        <v>4657</v>
      </c>
      <c r="N239" s="1">
        <v>7.0000000000000007E-2</v>
      </c>
      <c r="O239">
        <v>10749</v>
      </c>
      <c r="P239" s="1">
        <v>0.17</v>
      </c>
      <c r="Q239">
        <v>47572</v>
      </c>
      <c r="R239">
        <v>65</v>
      </c>
      <c r="S239">
        <f>(Table1[[#This Row],[Hospital Beds 2018]]/Table1[[#This Row],[Population Estimate 2018]])*1000</f>
        <v>1.0169597596845861</v>
      </c>
      <c r="T239">
        <f>LOG10(Table1[[#This Row],[Hospital Beds 2018]] +1)</f>
        <v>1.8195439355418688</v>
      </c>
      <c r="U239">
        <v>53178</v>
      </c>
      <c r="V239" s="1">
        <v>0.83</v>
      </c>
    </row>
    <row r="240" spans="1:22" x14ac:dyDescent="0.3">
      <c r="A240">
        <v>243</v>
      </c>
      <c r="B240" t="s">
        <v>192</v>
      </c>
      <c r="C240" t="s">
        <v>243</v>
      </c>
      <c r="D240" t="s">
        <v>21</v>
      </c>
      <c r="E240" s="9">
        <v>8</v>
      </c>
      <c r="F240">
        <v>12535</v>
      </c>
      <c r="G240">
        <f>LOG(Table1[[#This Row],[Population Estimate 2018]])</f>
        <v>4.0981243382942356</v>
      </c>
      <c r="H240" s="10" t="str">
        <f t="shared" si="3"/>
        <v>2</v>
      </c>
      <c r="I240">
        <v>3420</v>
      </c>
      <c r="J240" s="1">
        <v>0.27</v>
      </c>
      <c r="K240">
        <v>9115</v>
      </c>
      <c r="L240" s="1">
        <v>0.73</v>
      </c>
      <c r="M240">
        <v>1012</v>
      </c>
      <c r="N240" s="1">
        <v>0.08</v>
      </c>
      <c r="O240">
        <v>2656</v>
      </c>
      <c r="P240" s="1">
        <v>0.21</v>
      </c>
      <c r="Q240">
        <v>40680</v>
      </c>
      <c r="R240">
        <v>47</v>
      </c>
      <c r="S240">
        <f>(Table1[[#This Row],[Hospital Beds 2018]]/Table1[[#This Row],[Population Estimate 2018]])*1000</f>
        <v>3.7495013960909453</v>
      </c>
      <c r="T240">
        <f>LOG10(Table1[[#This Row],[Hospital Beds 2018]] +1)</f>
        <v>1.6812412373755872</v>
      </c>
      <c r="U240">
        <v>9411</v>
      </c>
      <c r="V240" s="1">
        <v>0.75</v>
      </c>
    </row>
    <row r="241" spans="1:22" x14ac:dyDescent="0.3">
      <c r="A241">
        <v>244</v>
      </c>
      <c r="B241" t="s">
        <v>192</v>
      </c>
      <c r="C241" t="s">
        <v>244</v>
      </c>
      <c r="D241" t="s">
        <v>21</v>
      </c>
      <c r="E241" s="9">
        <v>2</v>
      </c>
      <c r="F241">
        <v>465861</v>
      </c>
      <c r="G241">
        <f>LOG(Table1[[#This Row],[Population Estimate 2018]])</f>
        <v>5.6682563545912918</v>
      </c>
      <c r="H241" s="10" t="str">
        <f t="shared" si="3"/>
        <v>3</v>
      </c>
      <c r="I241">
        <v>53292</v>
      </c>
      <c r="J241" s="1">
        <v>0.11</v>
      </c>
      <c r="K241">
        <v>412569</v>
      </c>
      <c r="L241" s="1">
        <v>0.89</v>
      </c>
      <c r="M241">
        <v>14923</v>
      </c>
      <c r="N241" s="1">
        <v>0.03</v>
      </c>
      <c r="O241">
        <v>102451</v>
      </c>
      <c r="P241" s="1">
        <v>0.22</v>
      </c>
      <c r="Q241">
        <v>48763</v>
      </c>
      <c r="R241">
        <v>1079</v>
      </c>
      <c r="S241">
        <f>(Table1[[#This Row],[Hospital Beds 2018]]/Table1[[#This Row],[Population Estimate 2018]])*1000</f>
        <v>2.3161415100212297</v>
      </c>
      <c r="T241">
        <f>LOG10(Table1[[#This Row],[Hospital Beds 2018]] +1)</f>
        <v>3.0334237554869499</v>
      </c>
      <c r="U241">
        <v>411485</v>
      </c>
      <c r="V241" s="1">
        <v>0.88</v>
      </c>
    </row>
    <row r="242" spans="1:22" x14ac:dyDescent="0.3">
      <c r="A242">
        <v>245</v>
      </c>
      <c r="B242" t="s">
        <v>192</v>
      </c>
      <c r="C242" t="s">
        <v>245</v>
      </c>
      <c r="D242" t="s">
        <v>21</v>
      </c>
      <c r="E242" s="9">
        <v>4</v>
      </c>
      <c r="F242">
        <v>54539</v>
      </c>
      <c r="G242">
        <f>LOG(Table1[[#This Row],[Population Estimate 2018]])</f>
        <v>4.7367071706708224</v>
      </c>
      <c r="H242" s="10" t="str">
        <f t="shared" si="3"/>
        <v>2</v>
      </c>
      <c r="I242">
        <v>14279</v>
      </c>
      <c r="J242" s="1">
        <v>0.26</v>
      </c>
      <c r="K242">
        <v>40260</v>
      </c>
      <c r="L242" s="1">
        <v>0.74</v>
      </c>
      <c r="M242">
        <v>4819</v>
      </c>
      <c r="N242" s="1">
        <v>0.09</v>
      </c>
      <c r="O242">
        <v>6417</v>
      </c>
      <c r="P242" s="1">
        <v>0.12</v>
      </c>
      <c r="Q242">
        <v>56500</v>
      </c>
      <c r="R242">
        <v>152</v>
      </c>
      <c r="S242">
        <f>(Table1[[#This Row],[Hospital Beds 2018]]/Table1[[#This Row],[Population Estimate 2018]])*1000</f>
        <v>2.7869964612479143</v>
      </c>
      <c r="T242">
        <f>LOG10(Table1[[#This Row],[Hospital Beds 2018]] +1)</f>
        <v>2.1846914308175989</v>
      </c>
      <c r="U242">
        <v>38997</v>
      </c>
      <c r="V242" s="1">
        <v>0.72</v>
      </c>
    </row>
    <row r="243" spans="1:22" x14ac:dyDescent="0.3">
      <c r="A243">
        <v>246</v>
      </c>
      <c r="B243" t="s">
        <v>192</v>
      </c>
      <c r="C243" t="s">
        <v>246</v>
      </c>
      <c r="D243" t="s">
        <v>58</v>
      </c>
      <c r="E243" s="9">
        <v>2</v>
      </c>
      <c r="F243">
        <v>850967</v>
      </c>
      <c r="G243">
        <f>LOG(Table1[[#This Row],[Population Estimate 2018]])</f>
        <v>5.9299127187264364</v>
      </c>
      <c r="H243" s="10" t="str">
        <f t="shared" si="3"/>
        <v>3</v>
      </c>
      <c r="I243">
        <v>132387</v>
      </c>
      <c r="J243" s="1">
        <v>0.16</v>
      </c>
      <c r="K243">
        <v>718580</v>
      </c>
      <c r="L243" s="1">
        <v>0.84</v>
      </c>
      <c r="M243">
        <v>40025</v>
      </c>
      <c r="N243" s="1">
        <v>0.05</v>
      </c>
      <c r="O243">
        <v>76206</v>
      </c>
      <c r="P243" s="1">
        <v>0.09</v>
      </c>
      <c r="Q243">
        <v>84170</v>
      </c>
      <c r="R243">
        <v>1174</v>
      </c>
      <c r="S243">
        <f>(Table1[[#This Row],[Hospital Beds 2018]]/Table1[[#This Row],[Population Estimate 2018]])*1000</f>
        <v>1.3796069647824181</v>
      </c>
      <c r="T243">
        <f>LOG10(Table1[[#This Row],[Hospital Beds 2018]] +1)</f>
        <v>3.070037866607755</v>
      </c>
      <c r="U243">
        <v>725131</v>
      </c>
      <c r="V243" s="1">
        <v>0.85</v>
      </c>
    </row>
    <row r="244" spans="1:22" x14ac:dyDescent="0.3">
      <c r="A244">
        <v>247</v>
      </c>
      <c r="B244" t="s">
        <v>192</v>
      </c>
      <c r="C244" t="s">
        <v>247</v>
      </c>
      <c r="D244" t="s">
        <v>21</v>
      </c>
      <c r="E244" s="9">
        <v>1</v>
      </c>
      <c r="F244">
        <v>220408</v>
      </c>
      <c r="G244">
        <f>LOG(Table1[[#This Row],[Population Estimate 2018]])</f>
        <v>5.3432273537587003</v>
      </c>
      <c r="H244" s="10" t="str">
        <f t="shared" si="3"/>
        <v>3</v>
      </c>
      <c r="I244">
        <v>27535</v>
      </c>
      <c r="J244" s="1">
        <v>0.12</v>
      </c>
      <c r="K244">
        <v>192873</v>
      </c>
      <c r="L244" s="1">
        <v>0.88</v>
      </c>
      <c r="M244">
        <v>8132</v>
      </c>
      <c r="N244" s="1">
        <v>0.04</v>
      </c>
      <c r="O244">
        <v>42311</v>
      </c>
      <c r="P244" s="1">
        <v>0.19</v>
      </c>
      <c r="Q244">
        <v>67804</v>
      </c>
      <c r="R244">
        <v>156</v>
      </c>
      <c r="S244">
        <f>(Table1[[#This Row],[Hospital Beds 2018]]/Table1[[#This Row],[Population Estimate 2018]])*1000</f>
        <v>0.70777830205800152</v>
      </c>
      <c r="T244">
        <f>LOG10(Table1[[#This Row],[Hospital Beds 2018]] +1)</f>
        <v>2.1958996524092336</v>
      </c>
      <c r="U244">
        <v>187236</v>
      </c>
      <c r="V244" s="1">
        <v>0.85</v>
      </c>
    </row>
    <row r="245" spans="1:22" x14ac:dyDescent="0.3">
      <c r="A245">
        <v>248</v>
      </c>
      <c r="B245" t="s">
        <v>192</v>
      </c>
      <c r="C245" t="s">
        <v>248</v>
      </c>
      <c r="D245" t="s">
        <v>58</v>
      </c>
      <c r="E245" s="9">
        <v>3</v>
      </c>
      <c r="F245">
        <v>78041</v>
      </c>
      <c r="G245">
        <f>LOG(Table1[[#This Row],[Population Estimate 2018]])</f>
        <v>4.8923228257109406</v>
      </c>
      <c r="H245" s="10" t="str">
        <f t="shared" si="3"/>
        <v>2</v>
      </c>
      <c r="I245">
        <v>9955</v>
      </c>
      <c r="J245" s="1">
        <v>0.13</v>
      </c>
      <c r="K245">
        <v>68086</v>
      </c>
      <c r="L245" s="1">
        <v>0.87</v>
      </c>
      <c r="M245">
        <v>5999</v>
      </c>
      <c r="N245" s="1">
        <v>0.08</v>
      </c>
      <c r="O245">
        <v>13256</v>
      </c>
      <c r="P245" s="1">
        <v>0.17</v>
      </c>
      <c r="Q245">
        <v>47504</v>
      </c>
      <c r="R245">
        <v>219</v>
      </c>
      <c r="S245">
        <f>(Table1[[#This Row],[Hospital Beds 2018]]/Table1[[#This Row],[Population Estimate 2018]])*1000</f>
        <v>2.8062172447815894</v>
      </c>
      <c r="T245">
        <f>LOG10(Table1[[#This Row],[Hospital Beds 2018]] +1)</f>
        <v>2.3424226808222062</v>
      </c>
      <c r="U245">
        <v>69338</v>
      </c>
      <c r="V245" s="1">
        <v>0.89</v>
      </c>
    </row>
    <row r="246" spans="1:22" x14ac:dyDescent="0.3">
      <c r="A246">
        <v>249</v>
      </c>
      <c r="B246" t="s">
        <v>249</v>
      </c>
      <c r="C246" t="s">
        <v>250</v>
      </c>
      <c r="D246" t="s">
        <v>21</v>
      </c>
      <c r="E246" s="9">
        <v>1</v>
      </c>
      <c r="F246">
        <v>511868</v>
      </c>
      <c r="G246">
        <f>LOG(Table1[[#This Row],[Population Estimate 2018]])</f>
        <v>5.7091579799940462</v>
      </c>
      <c r="H246" s="10" t="str">
        <f t="shared" si="3"/>
        <v>3</v>
      </c>
      <c r="I246">
        <v>53587</v>
      </c>
      <c r="J246" s="1">
        <v>0.1</v>
      </c>
      <c r="K246">
        <v>458281</v>
      </c>
      <c r="L246" s="1">
        <v>0.9</v>
      </c>
      <c r="M246">
        <v>28246</v>
      </c>
      <c r="N246" s="1">
        <v>0.06</v>
      </c>
      <c r="O246">
        <v>46711</v>
      </c>
      <c r="P246" s="1">
        <v>0.09</v>
      </c>
      <c r="Q246">
        <v>70199</v>
      </c>
      <c r="R246">
        <v>1529</v>
      </c>
      <c r="S246">
        <f>(Table1[[#This Row],[Hospital Beds 2018]]/Table1[[#This Row],[Population Estimate 2018]])*1000</f>
        <v>2.9870982362640368</v>
      </c>
      <c r="T246">
        <f>LOG10(Table1[[#This Row],[Hospital Beds 2018]] +1)</f>
        <v>3.1846914308175989</v>
      </c>
      <c r="U246">
        <v>460827</v>
      </c>
      <c r="V246" s="1">
        <v>0.9</v>
      </c>
    </row>
    <row r="247" spans="1:22" x14ac:dyDescent="0.3">
      <c r="A247">
        <v>250</v>
      </c>
      <c r="B247" t="s">
        <v>249</v>
      </c>
      <c r="C247" t="s">
        <v>251</v>
      </c>
      <c r="D247" t="s">
        <v>21</v>
      </c>
      <c r="E247" s="9">
        <v>7</v>
      </c>
      <c r="F247">
        <v>16683</v>
      </c>
      <c r="G247">
        <f>LOG(Table1[[#This Row],[Population Estimate 2018]])</f>
        <v>4.2222741497965623</v>
      </c>
      <c r="H247" s="10" t="str">
        <f t="shared" si="3"/>
        <v>2</v>
      </c>
      <c r="I247">
        <v>2271</v>
      </c>
      <c r="J247" s="1">
        <v>0.14000000000000001</v>
      </c>
      <c r="K247">
        <v>14412</v>
      </c>
      <c r="L247" s="1">
        <v>0.86</v>
      </c>
      <c r="M247">
        <v>899</v>
      </c>
      <c r="N247" s="1">
        <v>0.05</v>
      </c>
      <c r="O247">
        <v>2954</v>
      </c>
      <c r="P247" s="1">
        <v>0.18</v>
      </c>
      <c r="Q247">
        <v>42897</v>
      </c>
      <c r="R247">
        <v>44</v>
      </c>
      <c r="S247">
        <f>(Table1[[#This Row],[Hospital Beds 2018]]/Table1[[#This Row],[Population Estimate 2018]])*1000</f>
        <v>2.6374153329736858</v>
      </c>
      <c r="T247">
        <f>LOG10(Table1[[#This Row],[Hospital Beds 2018]] +1)</f>
        <v>1.6532125137753437</v>
      </c>
      <c r="U247">
        <v>13439</v>
      </c>
      <c r="V247" s="1">
        <v>0.81</v>
      </c>
    </row>
    <row r="248" spans="1:22" x14ac:dyDescent="0.3">
      <c r="A248">
        <v>251</v>
      </c>
      <c r="B248" t="s">
        <v>249</v>
      </c>
      <c r="C248" t="s">
        <v>252</v>
      </c>
      <c r="D248" t="s">
        <v>21</v>
      </c>
      <c r="E248" s="9">
        <v>1</v>
      </c>
      <c r="F248">
        <v>651215</v>
      </c>
      <c r="G248">
        <f>LOG(Table1[[#This Row],[Population Estimate 2018]])</f>
        <v>5.8137243954778919</v>
      </c>
      <c r="H248" s="10" t="str">
        <f t="shared" si="3"/>
        <v>3</v>
      </c>
      <c r="I248">
        <v>85065</v>
      </c>
      <c r="J248" s="1">
        <v>0.13</v>
      </c>
      <c r="K248">
        <v>566150</v>
      </c>
      <c r="L248" s="1">
        <v>0.87</v>
      </c>
      <c r="M248">
        <v>40954</v>
      </c>
      <c r="N248" s="1">
        <v>0.06</v>
      </c>
      <c r="O248">
        <v>52474</v>
      </c>
      <c r="P248" s="1">
        <v>0.08</v>
      </c>
      <c r="Q248">
        <v>76665</v>
      </c>
      <c r="R248">
        <v>1103</v>
      </c>
      <c r="S248">
        <f>(Table1[[#This Row],[Hospital Beds 2018]]/Table1[[#This Row],[Population Estimate 2018]])*1000</f>
        <v>1.6937570541219107</v>
      </c>
      <c r="T248">
        <f>LOG10(Table1[[#This Row],[Hospital Beds 2018]] +1)</f>
        <v>3.0429690733931802</v>
      </c>
      <c r="U248">
        <v>572402</v>
      </c>
      <c r="V248" s="1">
        <v>0.88</v>
      </c>
    </row>
    <row r="249" spans="1:22" x14ac:dyDescent="0.3">
      <c r="A249">
        <v>252</v>
      </c>
      <c r="B249" t="s">
        <v>249</v>
      </c>
      <c r="C249" t="s">
        <v>253</v>
      </c>
      <c r="D249" t="s">
        <v>21</v>
      </c>
      <c r="E249" s="9">
        <v>7</v>
      </c>
      <c r="F249">
        <v>13765</v>
      </c>
      <c r="G249">
        <f>LOG(Table1[[#This Row],[Population Estimate 2018]])</f>
        <v>4.1387762157293491</v>
      </c>
      <c r="H249" s="10" t="str">
        <f t="shared" si="3"/>
        <v>2</v>
      </c>
      <c r="I249">
        <v>3585</v>
      </c>
      <c r="J249" s="1">
        <v>0.26</v>
      </c>
      <c r="K249">
        <v>10180</v>
      </c>
      <c r="L249" s="1">
        <v>0.74</v>
      </c>
      <c r="M249">
        <v>1291</v>
      </c>
      <c r="N249" s="1">
        <v>0.09</v>
      </c>
      <c r="O249">
        <v>1525</v>
      </c>
      <c r="P249" s="1">
        <v>0.11</v>
      </c>
      <c r="Q249">
        <v>53337</v>
      </c>
      <c r="R249">
        <v>11</v>
      </c>
      <c r="S249">
        <f>(Table1[[#This Row],[Hospital Beds 2018]]/Table1[[#This Row],[Population Estimate 2018]])*1000</f>
        <v>0.79912822375590264</v>
      </c>
      <c r="T249">
        <f>LOG10(Table1[[#This Row],[Hospital Beds 2018]] +1)</f>
        <v>1.0791812460476249</v>
      </c>
      <c r="U249">
        <v>10309</v>
      </c>
      <c r="V249" s="1">
        <v>0.75</v>
      </c>
    </row>
    <row r="250" spans="1:22" x14ac:dyDescent="0.3">
      <c r="A250">
        <v>253</v>
      </c>
      <c r="B250" t="s">
        <v>249</v>
      </c>
      <c r="C250" t="s">
        <v>254</v>
      </c>
      <c r="D250" t="s">
        <v>21</v>
      </c>
      <c r="E250" s="9">
        <v>9</v>
      </c>
      <c r="F250">
        <v>3585</v>
      </c>
      <c r="G250">
        <f>LOG(Table1[[#This Row],[Population Estimate 2018]])</f>
        <v>3.5544891600038189</v>
      </c>
      <c r="H250" s="10" t="str">
        <f t="shared" si="3"/>
        <v>1</v>
      </c>
      <c r="I250">
        <v>886</v>
      </c>
      <c r="J250" s="1">
        <v>0.25</v>
      </c>
      <c r="K250">
        <v>2699</v>
      </c>
      <c r="L250" s="1">
        <v>0.75</v>
      </c>
      <c r="M250">
        <v>241</v>
      </c>
      <c r="N250" s="1">
        <v>7.0000000000000007E-2</v>
      </c>
      <c r="O250">
        <v>678</v>
      </c>
      <c r="P250" s="1">
        <v>0.19</v>
      </c>
      <c r="Q250">
        <v>38294</v>
      </c>
      <c r="R250">
        <v>79</v>
      </c>
      <c r="S250">
        <f>(Table1[[#This Row],[Hospital Beds 2018]]/Table1[[#This Row],[Population Estimate 2018]])*1000</f>
        <v>22.036262203626222</v>
      </c>
      <c r="T250">
        <f>LOG10(Table1[[#This Row],[Hospital Beds 2018]] +1)</f>
        <v>1.9030899869919435</v>
      </c>
      <c r="U250">
        <v>2713</v>
      </c>
      <c r="V250" s="1">
        <v>0.76</v>
      </c>
    </row>
    <row r="251" spans="1:22" x14ac:dyDescent="0.3">
      <c r="A251">
        <v>254</v>
      </c>
      <c r="B251" t="s">
        <v>249</v>
      </c>
      <c r="C251" t="s">
        <v>255</v>
      </c>
      <c r="D251" t="s">
        <v>21</v>
      </c>
      <c r="E251" s="9">
        <v>7</v>
      </c>
      <c r="F251">
        <v>5882</v>
      </c>
      <c r="G251">
        <f>LOG(Table1[[#This Row],[Population Estimate 2018]])</f>
        <v>3.7695250201710504</v>
      </c>
      <c r="H251" s="10" t="str">
        <f t="shared" si="3"/>
        <v>1</v>
      </c>
      <c r="I251">
        <v>1055</v>
      </c>
      <c r="J251" s="1">
        <v>0.18</v>
      </c>
      <c r="K251">
        <v>4827</v>
      </c>
      <c r="L251" s="1">
        <v>0.82</v>
      </c>
      <c r="M251">
        <v>456</v>
      </c>
      <c r="N251" s="1">
        <v>0.08</v>
      </c>
      <c r="O251">
        <v>1353</v>
      </c>
      <c r="P251" s="1">
        <v>0.23</v>
      </c>
      <c r="Q251">
        <v>37659</v>
      </c>
      <c r="R251">
        <v>0</v>
      </c>
      <c r="S251">
        <f>(Table1[[#This Row],[Hospital Beds 2018]]/Table1[[#This Row],[Population Estimate 2018]])*1000</f>
        <v>0</v>
      </c>
      <c r="T251">
        <f>LOG10(Table1[[#This Row],[Hospital Beds 2018]] +1)</f>
        <v>0</v>
      </c>
      <c r="U251">
        <v>3165</v>
      </c>
      <c r="V251" s="1">
        <v>0.54</v>
      </c>
    </row>
    <row r="252" spans="1:22" x14ac:dyDescent="0.3">
      <c r="A252">
        <v>255</v>
      </c>
      <c r="B252" t="s">
        <v>249</v>
      </c>
      <c r="C252" t="s">
        <v>256</v>
      </c>
      <c r="D252" t="s">
        <v>21</v>
      </c>
      <c r="E252" s="9">
        <v>2</v>
      </c>
      <c r="F252">
        <v>326078</v>
      </c>
      <c r="G252">
        <f>LOG(Table1[[#This Row],[Population Estimate 2018]])</f>
        <v>5.5133214985885148</v>
      </c>
      <c r="H252" s="10" t="str">
        <f t="shared" si="3"/>
        <v>3</v>
      </c>
      <c r="I252">
        <v>46486</v>
      </c>
      <c r="J252" s="1">
        <v>0.14000000000000001</v>
      </c>
      <c r="K252">
        <v>279592</v>
      </c>
      <c r="L252" s="1">
        <v>0.86</v>
      </c>
      <c r="M252">
        <v>15088</v>
      </c>
      <c r="N252" s="1">
        <v>0.05</v>
      </c>
      <c r="O252">
        <v>30699</v>
      </c>
      <c r="P252" s="1">
        <v>0.09</v>
      </c>
      <c r="Q252">
        <v>83591</v>
      </c>
      <c r="R252">
        <v>744</v>
      </c>
      <c r="S252">
        <f>(Table1[[#This Row],[Hospital Beds 2018]]/Table1[[#This Row],[Population Estimate 2018]])*1000</f>
        <v>2.2816626696679938</v>
      </c>
      <c r="T252">
        <f>LOG10(Table1[[#This Row],[Hospital Beds 2018]] +1)</f>
        <v>2.8721562727482928</v>
      </c>
      <c r="U252">
        <v>275053</v>
      </c>
      <c r="V252" s="1">
        <v>0.84</v>
      </c>
    </row>
    <row r="253" spans="1:22" x14ac:dyDescent="0.3">
      <c r="A253">
        <v>256</v>
      </c>
      <c r="B253" t="s">
        <v>249</v>
      </c>
      <c r="C253" t="s">
        <v>257</v>
      </c>
      <c r="D253" t="s">
        <v>21</v>
      </c>
      <c r="E253" s="9">
        <v>1</v>
      </c>
      <c r="F253">
        <v>69267</v>
      </c>
      <c r="G253">
        <f>LOG(Table1[[#This Row],[Population Estimate 2018]])</f>
        <v>4.8405263784602877</v>
      </c>
      <c r="H253" s="10" t="str">
        <f t="shared" si="3"/>
        <v>2</v>
      </c>
      <c r="I253">
        <v>9592</v>
      </c>
      <c r="J253" s="1">
        <v>0.14000000000000001</v>
      </c>
      <c r="K253">
        <v>59675</v>
      </c>
      <c r="L253" s="1">
        <v>0.86</v>
      </c>
      <c r="M253">
        <v>3974</v>
      </c>
      <c r="N253" s="1">
        <v>0.06</v>
      </c>
      <c r="O253">
        <v>3364</v>
      </c>
      <c r="P253" s="1">
        <v>0.05</v>
      </c>
      <c r="Q253">
        <v>96924</v>
      </c>
      <c r="R253">
        <v>100</v>
      </c>
      <c r="S253">
        <f>(Table1[[#This Row],[Hospital Beds 2018]]/Table1[[#This Row],[Population Estimate 2018]])*1000</f>
        <v>1.4436889139128299</v>
      </c>
      <c r="T253">
        <f>LOG10(Table1[[#This Row],[Hospital Beds 2018]] +1)</f>
        <v>2.0043213737826426</v>
      </c>
      <c r="U253">
        <v>60888</v>
      </c>
      <c r="V253" s="1">
        <v>0.88</v>
      </c>
    </row>
    <row r="254" spans="1:22" x14ac:dyDescent="0.3">
      <c r="A254">
        <v>257</v>
      </c>
      <c r="B254" t="s">
        <v>249</v>
      </c>
      <c r="C254" t="s">
        <v>258</v>
      </c>
      <c r="D254" t="s">
        <v>21</v>
      </c>
      <c r="E254" s="9">
        <v>7</v>
      </c>
      <c r="F254">
        <v>20027</v>
      </c>
      <c r="G254">
        <f>LOG(Table1[[#This Row],[Population Estimate 2018]])</f>
        <v>4.3016158978195191</v>
      </c>
      <c r="H254" s="10" t="str">
        <f t="shared" si="3"/>
        <v>2</v>
      </c>
      <c r="I254">
        <v>5084</v>
      </c>
      <c r="J254" s="1">
        <v>0.25</v>
      </c>
      <c r="K254">
        <v>14943</v>
      </c>
      <c r="L254" s="1">
        <v>0.75</v>
      </c>
      <c r="M254">
        <v>1852</v>
      </c>
      <c r="N254" s="1">
        <v>0.09</v>
      </c>
      <c r="O254">
        <v>2023</v>
      </c>
      <c r="P254" s="1">
        <v>0.1</v>
      </c>
      <c r="Q254">
        <v>56168</v>
      </c>
      <c r="R254">
        <v>25</v>
      </c>
      <c r="S254">
        <f>(Table1[[#This Row],[Hospital Beds 2018]]/Table1[[#This Row],[Population Estimate 2018]])*1000</f>
        <v>1.2483147750536776</v>
      </c>
      <c r="T254">
        <f>LOG10(Table1[[#This Row],[Hospital Beds 2018]] +1)</f>
        <v>1.414973347970818</v>
      </c>
      <c r="U254">
        <v>13912</v>
      </c>
      <c r="V254" s="1">
        <v>0.69</v>
      </c>
    </row>
    <row r="255" spans="1:22" x14ac:dyDescent="0.3">
      <c r="A255">
        <v>258</v>
      </c>
      <c r="B255" t="s">
        <v>249</v>
      </c>
      <c r="C255" t="s">
        <v>259</v>
      </c>
      <c r="D255" t="s">
        <v>21</v>
      </c>
      <c r="E255" s="9">
        <v>9</v>
      </c>
      <c r="F255">
        <v>1876</v>
      </c>
      <c r="G255">
        <f>LOG(Table1[[#This Row],[Population Estimate 2018]])</f>
        <v>3.2732328340430454</v>
      </c>
      <c r="H255" s="10" t="str">
        <f t="shared" si="3"/>
        <v>1</v>
      </c>
      <c r="I255">
        <v>385</v>
      </c>
      <c r="J255" s="1">
        <v>0.21</v>
      </c>
      <c r="K255">
        <v>1491</v>
      </c>
      <c r="L255" s="1">
        <v>0.79</v>
      </c>
      <c r="M255">
        <v>84</v>
      </c>
      <c r="N255" s="1">
        <v>0.04</v>
      </c>
      <c r="O255">
        <v>230</v>
      </c>
      <c r="P255" s="1">
        <v>0.12</v>
      </c>
      <c r="Q255">
        <v>54504</v>
      </c>
      <c r="R255">
        <v>11</v>
      </c>
      <c r="S255">
        <f>(Table1[[#This Row],[Hospital Beds 2018]]/Table1[[#This Row],[Population Estimate 2018]])*1000</f>
        <v>5.863539445628998</v>
      </c>
      <c r="T255">
        <f>LOG10(Table1[[#This Row],[Hospital Beds 2018]] +1)</f>
        <v>1.0791812460476249</v>
      </c>
      <c r="U255">
        <v>1501</v>
      </c>
      <c r="V255" s="1">
        <v>0.8</v>
      </c>
    </row>
    <row r="256" spans="1:22" x14ac:dyDescent="0.3">
      <c r="A256">
        <v>259</v>
      </c>
      <c r="B256" t="s">
        <v>249</v>
      </c>
      <c r="C256" t="s">
        <v>260</v>
      </c>
      <c r="D256" t="s">
        <v>21</v>
      </c>
      <c r="E256" s="9">
        <v>1</v>
      </c>
      <c r="F256">
        <v>9605</v>
      </c>
      <c r="G256">
        <f>LOG(Table1[[#This Row],[Population Estimate 2018]])</f>
        <v>3.9824973691977124</v>
      </c>
      <c r="H256" s="10" t="str">
        <f t="shared" si="3"/>
        <v>1</v>
      </c>
      <c r="I256">
        <v>1953</v>
      </c>
      <c r="J256" s="1">
        <v>0.2</v>
      </c>
      <c r="K256">
        <v>7652</v>
      </c>
      <c r="L256" s="1">
        <v>0.8</v>
      </c>
      <c r="M256">
        <v>698</v>
      </c>
      <c r="N256" s="1">
        <v>7.0000000000000007E-2</v>
      </c>
      <c r="O256">
        <v>686</v>
      </c>
      <c r="P256" s="1">
        <v>7.0000000000000007E-2</v>
      </c>
      <c r="Q256">
        <v>74019</v>
      </c>
      <c r="R256">
        <v>0</v>
      </c>
      <c r="S256">
        <f>(Table1[[#This Row],[Hospital Beds 2018]]/Table1[[#This Row],[Population Estimate 2018]])*1000</f>
        <v>0</v>
      </c>
      <c r="T256">
        <f>LOG10(Table1[[#This Row],[Hospital Beds 2018]] +1)</f>
        <v>0</v>
      </c>
      <c r="U256">
        <v>7758</v>
      </c>
      <c r="V256" s="1">
        <v>0.81</v>
      </c>
    </row>
    <row r="257" spans="1:22" x14ac:dyDescent="0.3">
      <c r="A257">
        <v>260</v>
      </c>
      <c r="B257" t="s">
        <v>249</v>
      </c>
      <c r="C257" t="s">
        <v>261</v>
      </c>
      <c r="D257" t="s">
        <v>21</v>
      </c>
      <c r="E257" s="9">
        <v>9</v>
      </c>
      <c r="F257">
        <v>8200</v>
      </c>
      <c r="G257">
        <f>LOG(Table1[[#This Row],[Population Estimate 2018]])</f>
        <v>3.9138138523837167</v>
      </c>
      <c r="H257" s="10" t="str">
        <f t="shared" si="3"/>
        <v>1</v>
      </c>
      <c r="I257">
        <v>1582</v>
      </c>
      <c r="J257" s="1">
        <v>0.19</v>
      </c>
      <c r="K257">
        <v>6618</v>
      </c>
      <c r="L257" s="1">
        <v>0.81</v>
      </c>
      <c r="M257">
        <v>479</v>
      </c>
      <c r="N257" s="1">
        <v>0.06</v>
      </c>
      <c r="O257">
        <v>1747</v>
      </c>
      <c r="P257" s="1">
        <v>0.21</v>
      </c>
      <c r="Q257">
        <v>38777</v>
      </c>
      <c r="R257">
        <v>17</v>
      </c>
      <c r="S257">
        <f>(Table1[[#This Row],[Hospital Beds 2018]]/Table1[[#This Row],[Population Estimate 2018]])*1000</f>
        <v>2.0731707317073171</v>
      </c>
      <c r="T257">
        <f>LOG10(Table1[[#This Row],[Hospital Beds 2018]] +1)</f>
        <v>1.255272505103306</v>
      </c>
      <c r="U257">
        <v>6736</v>
      </c>
      <c r="V257" s="1">
        <v>0.82</v>
      </c>
    </row>
    <row r="258" spans="1:22" x14ac:dyDescent="0.3">
      <c r="A258">
        <v>261</v>
      </c>
      <c r="B258" t="s">
        <v>249</v>
      </c>
      <c r="C258" t="s">
        <v>262</v>
      </c>
      <c r="D258" t="s">
        <v>21</v>
      </c>
      <c r="E258" s="9">
        <v>9</v>
      </c>
      <c r="F258">
        <v>3828</v>
      </c>
      <c r="G258">
        <f>LOG(Table1[[#This Row],[Population Estimate 2018]])</f>
        <v>3.5829719291048061</v>
      </c>
      <c r="H258" s="10" t="str">
        <f t="shared" si="3"/>
        <v>1</v>
      </c>
      <c r="I258">
        <v>1045</v>
      </c>
      <c r="J258" s="1">
        <v>0.27</v>
      </c>
      <c r="K258">
        <v>2783</v>
      </c>
      <c r="L258" s="1">
        <v>0.73</v>
      </c>
      <c r="M258">
        <v>332</v>
      </c>
      <c r="N258" s="1">
        <v>0.09</v>
      </c>
      <c r="O258">
        <v>964</v>
      </c>
      <c r="P258" s="1">
        <v>0.25</v>
      </c>
      <c r="Q258">
        <v>31557</v>
      </c>
      <c r="R258">
        <v>0</v>
      </c>
      <c r="S258">
        <f>(Table1[[#This Row],[Hospital Beds 2018]]/Table1[[#This Row],[Population Estimate 2018]])*1000</f>
        <v>0</v>
      </c>
      <c r="T258">
        <f>LOG10(Table1[[#This Row],[Hospital Beds 2018]] +1)</f>
        <v>0</v>
      </c>
      <c r="U258">
        <v>2936</v>
      </c>
      <c r="V258" s="1">
        <v>0.77</v>
      </c>
    </row>
    <row r="259" spans="1:22" x14ac:dyDescent="0.3">
      <c r="A259">
        <v>262</v>
      </c>
      <c r="B259" t="s">
        <v>249</v>
      </c>
      <c r="C259" t="s">
        <v>263</v>
      </c>
      <c r="D259" t="s">
        <v>21</v>
      </c>
      <c r="E259" s="9">
        <v>8</v>
      </c>
      <c r="F259">
        <v>5858</v>
      </c>
      <c r="G259">
        <f>LOG(Table1[[#This Row],[Population Estimate 2018]])</f>
        <v>3.76774936734558</v>
      </c>
      <c r="H259" s="10" t="str">
        <f t="shared" ref="H259:H322" si="4">IF(G259&lt;4,"1",IF(G259&lt;5,"2",IF(G259&lt;6,"3",IF(G259&lt;7,"4","5"))))</f>
        <v>1</v>
      </c>
      <c r="I259">
        <v>803</v>
      </c>
      <c r="J259" s="1">
        <v>0.14000000000000001</v>
      </c>
      <c r="K259">
        <v>5055</v>
      </c>
      <c r="L259" s="1">
        <v>0.86</v>
      </c>
      <c r="M259">
        <v>377</v>
      </c>
      <c r="N259" s="1">
        <v>0.06</v>
      </c>
      <c r="O259">
        <v>1341</v>
      </c>
      <c r="P259" s="1">
        <v>0.23</v>
      </c>
      <c r="Q259">
        <v>35880</v>
      </c>
      <c r="R259">
        <v>0</v>
      </c>
      <c r="S259">
        <f>(Table1[[#This Row],[Hospital Beds 2018]]/Table1[[#This Row],[Population Estimate 2018]])*1000</f>
        <v>0</v>
      </c>
      <c r="T259">
        <f>LOG10(Table1[[#This Row],[Hospital Beds 2018]] +1)</f>
        <v>0</v>
      </c>
      <c r="U259">
        <v>2445</v>
      </c>
      <c r="V259" s="1">
        <v>0.42</v>
      </c>
    </row>
    <row r="260" spans="1:22" x14ac:dyDescent="0.3">
      <c r="A260">
        <v>263</v>
      </c>
      <c r="B260" t="s">
        <v>249</v>
      </c>
      <c r="C260" t="s">
        <v>264</v>
      </c>
      <c r="D260" t="s">
        <v>21</v>
      </c>
      <c r="E260" s="9">
        <v>8</v>
      </c>
      <c r="F260">
        <v>4954</v>
      </c>
      <c r="G260">
        <f>LOG(Table1[[#This Row],[Population Estimate 2018]])</f>
        <v>3.694956002249818</v>
      </c>
      <c r="H260" s="10" t="str">
        <f t="shared" si="4"/>
        <v>1</v>
      </c>
      <c r="I260">
        <v>1594</v>
      </c>
      <c r="J260" s="1">
        <v>0.32</v>
      </c>
      <c r="K260">
        <v>3360</v>
      </c>
      <c r="L260" s="1">
        <v>0.68</v>
      </c>
      <c r="M260">
        <v>708</v>
      </c>
      <c r="N260" s="1">
        <v>0.14000000000000001</v>
      </c>
      <c r="O260">
        <v>576</v>
      </c>
      <c r="P260" s="1">
        <v>0.12</v>
      </c>
      <c r="Q260">
        <v>55242</v>
      </c>
      <c r="R260">
        <v>0</v>
      </c>
      <c r="S260">
        <f>(Table1[[#This Row],[Hospital Beds 2018]]/Table1[[#This Row],[Population Estimate 2018]])*1000</f>
        <v>0</v>
      </c>
      <c r="T260">
        <f>LOG10(Table1[[#This Row],[Hospital Beds 2018]] +1)</f>
        <v>0</v>
      </c>
      <c r="U260">
        <v>3345</v>
      </c>
      <c r="V260" s="1">
        <v>0.68</v>
      </c>
    </row>
    <row r="261" spans="1:22" x14ac:dyDescent="0.3">
      <c r="A261">
        <v>264</v>
      </c>
      <c r="B261" t="s">
        <v>249</v>
      </c>
      <c r="C261" t="s">
        <v>265</v>
      </c>
      <c r="D261" t="s">
        <v>21</v>
      </c>
      <c r="E261" s="9">
        <v>6</v>
      </c>
      <c r="F261">
        <v>30953</v>
      </c>
      <c r="G261">
        <f>LOG(Table1[[#This Row],[Population Estimate 2018]])</f>
        <v>4.4907027477117163</v>
      </c>
      <c r="H261" s="10" t="str">
        <f t="shared" si="4"/>
        <v>2</v>
      </c>
      <c r="I261">
        <v>8024</v>
      </c>
      <c r="J261" s="1">
        <v>0.26</v>
      </c>
      <c r="K261">
        <v>22929</v>
      </c>
      <c r="L261" s="1">
        <v>0.74</v>
      </c>
      <c r="M261">
        <v>2873</v>
      </c>
      <c r="N261" s="1">
        <v>0.09</v>
      </c>
      <c r="O261">
        <v>4429</v>
      </c>
      <c r="P261" s="1">
        <v>0.14000000000000001</v>
      </c>
      <c r="Q261">
        <v>46786</v>
      </c>
      <c r="R261">
        <v>49</v>
      </c>
      <c r="S261">
        <f>(Table1[[#This Row],[Hospital Beds 2018]]/Table1[[#This Row],[Population Estimate 2018]])*1000</f>
        <v>1.5830452621716797</v>
      </c>
      <c r="T261">
        <f>LOG10(Table1[[#This Row],[Hospital Beds 2018]] +1)</f>
        <v>1.6989700043360187</v>
      </c>
      <c r="U261">
        <v>23022</v>
      </c>
      <c r="V261" s="1">
        <v>0.74</v>
      </c>
    </row>
    <row r="262" spans="1:22" x14ac:dyDescent="0.3">
      <c r="A262">
        <v>265</v>
      </c>
      <c r="B262" t="s">
        <v>249</v>
      </c>
      <c r="C262" t="s">
        <v>266</v>
      </c>
      <c r="D262" t="s">
        <v>21</v>
      </c>
      <c r="E262" s="9">
        <v>1</v>
      </c>
      <c r="F262">
        <v>716492</v>
      </c>
      <c r="G262">
        <f>LOG(Table1[[#This Row],[Population Estimate 2018]])</f>
        <v>5.8552113456401997</v>
      </c>
      <c r="H262" s="10" t="str">
        <f t="shared" si="4"/>
        <v>3</v>
      </c>
      <c r="I262">
        <v>84216</v>
      </c>
      <c r="J262" s="1">
        <v>0.12</v>
      </c>
      <c r="K262">
        <v>632276</v>
      </c>
      <c r="L262" s="1">
        <v>0.88</v>
      </c>
      <c r="M262">
        <v>33320</v>
      </c>
      <c r="N262" s="1">
        <v>0.05</v>
      </c>
      <c r="O262">
        <v>82104</v>
      </c>
      <c r="P262" s="1">
        <v>0.11</v>
      </c>
      <c r="Q262">
        <v>68069</v>
      </c>
      <c r="R262">
        <v>2504</v>
      </c>
      <c r="S262">
        <f>(Table1[[#This Row],[Hospital Beds 2018]]/Table1[[#This Row],[Population Estimate 2018]])*1000</f>
        <v>3.4948052455575218</v>
      </c>
      <c r="T262">
        <f>LOG10(Table1[[#This Row],[Hospital Beds 2018]] +1)</f>
        <v>3.3988077302032647</v>
      </c>
      <c r="U262">
        <v>630131</v>
      </c>
      <c r="V262" s="1">
        <v>0.88</v>
      </c>
    </row>
    <row r="263" spans="1:22" x14ac:dyDescent="0.3">
      <c r="A263">
        <v>266</v>
      </c>
      <c r="B263" t="s">
        <v>249</v>
      </c>
      <c r="C263" t="s">
        <v>267</v>
      </c>
      <c r="D263" t="s">
        <v>21</v>
      </c>
      <c r="E263" s="9">
        <v>9</v>
      </c>
      <c r="F263">
        <v>2074</v>
      </c>
      <c r="G263">
        <f>LOG(Table1[[#This Row],[Population Estimate 2018]])</f>
        <v>3.3168087520530221</v>
      </c>
      <c r="H263" s="10" t="str">
        <f t="shared" si="4"/>
        <v>1</v>
      </c>
      <c r="I263">
        <v>520</v>
      </c>
      <c r="J263" s="1">
        <v>0.25</v>
      </c>
      <c r="K263">
        <v>1554</v>
      </c>
      <c r="L263" s="1">
        <v>0.75</v>
      </c>
      <c r="M263">
        <v>189</v>
      </c>
      <c r="N263" s="1">
        <v>0.09</v>
      </c>
      <c r="O263">
        <v>265</v>
      </c>
      <c r="P263" s="1">
        <v>0.13</v>
      </c>
      <c r="Q263">
        <v>47482</v>
      </c>
      <c r="R263">
        <v>0</v>
      </c>
      <c r="S263">
        <f>(Table1[[#This Row],[Hospital Beds 2018]]/Table1[[#This Row],[Population Estimate 2018]])*1000</f>
        <v>0</v>
      </c>
      <c r="T263">
        <f>LOG10(Table1[[#This Row],[Hospital Beds 2018]] +1)</f>
        <v>0</v>
      </c>
      <c r="U263">
        <v>1609</v>
      </c>
      <c r="V263" s="1">
        <v>0.78</v>
      </c>
    </row>
    <row r="264" spans="1:22" x14ac:dyDescent="0.3">
      <c r="A264">
        <v>267</v>
      </c>
      <c r="B264" t="s">
        <v>249</v>
      </c>
      <c r="C264" t="s">
        <v>268</v>
      </c>
      <c r="D264" t="s">
        <v>21</v>
      </c>
      <c r="E264" s="9">
        <v>1</v>
      </c>
      <c r="F264">
        <v>342776</v>
      </c>
      <c r="G264">
        <f>LOG(Table1[[#This Row],[Population Estimate 2018]])</f>
        <v>5.5350104065053882</v>
      </c>
      <c r="H264" s="10" t="str">
        <f t="shared" si="4"/>
        <v>3</v>
      </c>
      <c r="I264">
        <v>40935</v>
      </c>
      <c r="J264" s="1">
        <v>0.12</v>
      </c>
      <c r="K264">
        <v>301841</v>
      </c>
      <c r="L264" s="1">
        <v>0.88</v>
      </c>
      <c r="M264">
        <v>18559</v>
      </c>
      <c r="N264" s="1">
        <v>0.05</v>
      </c>
      <c r="O264">
        <v>8975</v>
      </c>
      <c r="P264" s="1">
        <v>0.03</v>
      </c>
      <c r="Q264">
        <v>120670</v>
      </c>
      <c r="R264">
        <v>580</v>
      </c>
      <c r="S264">
        <f>(Table1[[#This Row],[Hospital Beds 2018]]/Table1[[#This Row],[Population Estimate 2018]])*1000</f>
        <v>1.6920671225523374</v>
      </c>
      <c r="T264">
        <f>LOG10(Table1[[#This Row],[Hospital Beds 2018]] +1)</f>
        <v>2.7641761323903307</v>
      </c>
      <c r="U264">
        <v>308970</v>
      </c>
      <c r="V264" s="1">
        <v>0.9</v>
      </c>
    </row>
    <row r="265" spans="1:22" x14ac:dyDescent="0.3">
      <c r="A265">
        <v>268</v>
      </c>
      <c r="B265" t="s">
        <v>249</v>
      </c>
      <c r="C265" t="s">
        <v>269</v>
      </c>
      <c r="D265" t="s">
        <v>21</v>
      </c>
      <c r="E265" s="9">
        <v>5</v>
      </c>
      <c r="F265">
        <v>54993</v>
      </c>
      <c r="G265">
        <f>LOG(Table1[[#This Row],[Population Estimate 2018]])</f>
        <v>4.7403074121333679</v>
      </c>
      <c r="H265" s="10" t="str">
        <f t="shared" si="4"/>
        <v>2</v>
      </c>
      <c r="I265">
        <v>6356</v>
      </c>
      <c r="J265" s="1">
        <v>0.12</v>
      </c>
      <c r="K265">
        <v>48637</v>
      </c>
      <c r="L265" s="1">
        <v>0.88</v>
      </c>
      <c r="M265">
        <v>1524</v>
      </c>
      <c r="N265" s="1">
        <v>0.03</v>
      </c>
      <c r="O265">
        <v>3673</v>
      </c>
      <c r="P265" s="1">
        <v>7.0000000000000007E-2</v>
      </c>
      <c r="Q265">
        <v>86896</v>
      </c>
      <c r="R265">
        <v>53</v>
      </c>
      <c r="S265">
        <f>(Table1[[#This Row],[Hospital Beds 2018]]/Table1[[#This Row],[Population Estimate 2018]])*1000</f>
        <v>0.96375902387576595</v>
      </c>
      <c r="T265">
        <f>LOG10(Table1[[#This Row],[Hospital Beds 2018]] +1)</f>
        <v>1.7323937598229686</v>
      </c>
      <c r="U265">
        <v>48687</v>
      </c>
      <c r="V265" s="1">
        <v>0.89</v>
      </c>
    </row>
    <row r="266" spans="1:22" x14ac:dyDescent="0.3">
      <c r="A266">
        <v>269</v>
      </c>
      <c r="B266" t="s">
        <v>249</v>
      </c>
      <c r="C266" t="s">
        <v>270</v>
      </c>
      <c r="D266" t="s">
        <v>21</v>
      </c>
      <c r="E266" s="9">
        <v>1</v>
      </c>
      <c r="F266">
        <v>26282</v>
      </c>
      <c r="G266">
        <f>LOG(Table1[[#This Row],[Population Estimate 2018]])</f>
        <v>4.4196584109605803</v>
      </c>
      <c r="H266" s="10" t="str">
        <f t="shared" si="4"/>
        <v>2</v>
      </c>
      <c r="I266">
        <v>4311</v>
      </c>
      <c r="J266" s="1">
        <v>0.16</v>
      </c>
      <c r="K266">
        <v>21971</v>
      </c>
      <c r="L266" s="1">
        <v>0.84</v>
      </c>
      <c r="M266">
        <v>2095</v>
      </c>
      <c r="N266" s="1">
        <v>0.08</v>
      </c>
      <c r="O266">
        <v>1312</v>
      </c>
      <c r="P266" s="1">
        <v>0.05</v>
      </c>
      <c r="Q266">
        <v>98247</v>
      </c>
      <c r="R266">
        <v>0</v>
      </c>
      <c r="S266">
        <f>(Table1[[#This Row],[Hospital Beds 2018]]/Table1[[#This Row],[Population Estimate 2018]])*1000</f>
        <v>0</v>
      </c>
      <c r="T266">
        <f>LOG10(Table1[[#This Row],[Hospital Beds 2018]] +1)</f>
        <v>0</v>
      </c>
      <c r="U266">
        <v>22456</v>
      </c>
      <c r="V266" s="1">
        <v>0.85</v>
      </c>
    </row>
    <row r="267" spans="1:22" x14ac:dyDescent="0.3">
      <c r="A267">
        <v>270</v>
      </c>
      <c r="B267" t="s">
        <v>249</v>
      </c>
      <c r="C267" t="s">
        <v>271</v>
      </c>
      <c r="D267" t="s">
        <v>21</v>
      </c>
      <c r="E267" s="9">
        <v>2</v>
      </c>
      <c r="F267">
        <v>713856</v>
      </c>
      <c r="G267">
        <f>LOG(Table1[[#This Row],[Population Estimate 2018]])</f>
        <v>5.8536106141394297</v>
      </c>
      <c r="H267" s="10" t="str">
        <f t="shared" si="4"/>
        <v>3</v>
      </c>
      <c r="I267">
        <v>91063</v>
      </c>
      <c r="J267" s="1">
        <v>0.13</v>
      </c>
      <c r="K267">
        <v>622793</v>
      </c>
      <c r="L267" s="1">
        <v>0.87</v>
      </c>
      <c r="M267">
        <v>94004</v>
      </c>
      <c r="N267" s="1">
        <v>0.13</v>
      </c>
      <c r="O267">
        <v>68538</v>
      </c>
      <c r="P267" s="1">
        <v>0.1</v>
      </c>
      <c r="Q267">
        <v>67923</v>
      </c>
      <c r="R267">
        <v>1344</v>
      </c>
      <c r="S267">
        <f>(Table1[[#This Row],[Hospital Beds 2018]]/Table1[[#This Row],[Population Estimate 2018]])*1000</f>
        <v>1.8827326519634211</v>
      </c>
      <c r="T267">
        <f>LOG10(Table1[[#This Row],[Hospital Beds 2018]] +1)</f>
        <v>3.1287222843384268</v>
      </c>
      <c r="U267">
        <v>617807</v>
      </c>
      <c r="V267" s="1">
        <v>0.87</v>
      </c>
    </row>
    <row r="268" spans="1:22" x14ac:dyDescent="0.3">
      <c r="A268">
        <v>271</v>
      </c>
      <c r="B268" t="s">
        <v>249</v>
      </c>
      <c r="C268" t="s">
        <v>272</v>
      </c>
      <c r="D268" t="s">
        <v>21</v>
      </c>
      <c r="E268" s="9">
        <v>4</v>
      </c>
      <c r="F268">
        <v>48021</v>
      </c>
      <c r="G268">
        <f>LOG(Table1[[#This Row],[Population Estimate 2018]])</f>
        <v>4.6814311996601994</v>
      </c>
      <c r="H268" s="10" t="str">
        <f t="shared" si="4"/>
        <v>2</v>
      </c>
      <c r="I268">
        <v>10402</v>
      </c>
      <c r="J268" s="1">
        <v>0.22</v>
      </c>
      <c r="K268">
        <v>37619</v>
      </c>
      <c r="L268" s="1">
        <v>0.78</v>
      </c>
      <c r="M268">
        <v>4831</v>
      </c>
      <c r="N268" s="1">
        <v>0.1</v>
      </c>
      <c r="O268">
        <v>6525</v>
      </c>
      <c r="P268" s="1">
        <v>0.14000000000000001</v>
      </c>
      <c r="Q268">
        <v>47885</v>
      </c>
      <c r="R268">
        <v>25</v>
      </c>
      <c r="S268">
        <f>(Table1[[#This Row],[Hospital Beds 2018]]/Table1[[#This Row],[Population Estimate 2018]])*1000</f>
        <v>0.52060556839715955</v>
      </c>
      <c r="T268">
        <f>LOG10(Table1[[#This Row],[Hospital Beds 2018]] +1)</f>
        <v>1.414973347970818</v>
      </c>
      <c r="U268">
        <v>31208</v>
      </c>
      <c r="V268" s="1">
        <v>0.65</v>
      </c>
    </row>
    <row r="269" spans="1:22" x14ac:dyDescent="0.3">
      <c r="A269">
        <v>272</v>
      </c>
      <c r="B269" t="s">
        <v>249</v>
      </c>
      <c r="C269" t="s">
        <v>273</v>
      </c>
      <c r="D269" t="s">
        <v>21</v>
      </c>
      <c r="E269" s="9">
        <v>5</v>
      </c>
      <c r="F269">
        <v>59770</v>
      </c>
      <c r="G269">
        <f>LOG(Table1[[#This Row],[Population Estimate 2018]])</f>
        <v>4.7764832558336821</v>
      </c>
      <c r="H269" s="10" t="str">
        <f t="shared" si="4"/>
        <v>2</v>
      </c>
      <c r="I269">
        <v>7858</v>
      </c>
      <c r="J269" s="1">
        <v>0.13</v>
      </c>
      <c r="K269">
        <v>51912</v>
      </c>
      <c r="L269" s="1">
        <v>0.87</v>
      </c>
      <c r="M269">
        <v>3003</v>
      </c>
      <c r="N269" s="1">
        <v>0.05</v>
      </c>
      <c r="O269">
        <v>4946</v>
      </c>
      <c r="P269" s="1">
        <v>0.08</v>
      </c>
      <c r="Q269">
        <v>74421</v>
      </c>
      <c r="R269">
        <v>111</v>
      </c>
      <c r="S269">
        <f>(Table1[[#This Row],[Hospital Beds 2018]]/Table1[[#This Row],[Population Estimate 2018]])*1000</f>
        <v>1.8571189559979924</v>
      </c>
      <c r="T269">
        <f>LOG10(Table1[[#This Row],[Hospital Beds 2018]] +1)</f>
        <v>2.0492180226701815</v>
      </c>
      <c r="U269">
        <v>51815</v>
      </c>
      <c r="V269" s="1">
        <v>0.87</v>
      </c>
    </row>
    <row r="270" spans="1:22" x14ac:dyDescent="0.3">
      <c r="A270">
        <v>273</v>
      </c>
      <c r="B270" t="s">
        <v>249</v>
      </c>
      <c r="C270" t="s">
        <v>274</v>
      </c>
      <c r="D270" t="s">
        <v>21</v>
      </c>
      <c r="E270" s="9">
        <v>1</v>
      </c>
      <c r="F270">
        <v>6121</v>
      </c>
      <c r="G270">
        <f>LOG(Table1[[#This Row],[Population Estimate 2018]])</f>
        <v>3.7868223794991875</v>
      </c>
      <c r="H270" s="10" t="str">
        <f t="shared" si="4"/>
        <v>1</v>
      </c>
      <c r="I270">
        <v>1035</v>
      </c>
      <c r="J270" s="1">
        <v>0.17</v>
      </c>
      <c r="K270">
        <v>5086</v>
      </c>
      <c r="L270" s="1">
        <v>0.83</v>
      </c>
      <c r="M270">
        <v>571</v>
      </c>
      <c r="N270" s="1">
        <v>0.09</v>
      </c>
      <c r="O270">
        <v>410</v>
      </c>
      <c r="P270" s="1">
        <v>7.0000000000000007E-2</v>
      </c>
      <c r="Q270">
        <v>72949</v>
      </c>
      <c r="R270">
        <v>0</v>
      </c>
      <c r="S270">
        <f>(Table1[[#This Row],[Hospital Beds 2018]]/Table1[[#This Row],[Population Estimate 2018]])*1000</f>
        <v>0</v>
      </c>
      <c r="T270">
        <f>LOG10(Table1[[#This Row],[Hospital Beds 2018]] +1)</f>
        <v>0</v>
      </c>
      <c r="U270">
        <v>5164</v>
      </c>
      <c r="V270" s="1">
        <v>0.84</v>
      </c>
    </row>
    <row r="271" spans="1:22" x14ac:dyDescent="0.3">
      <c r="A271">
        <v>274</v>
      </c>
      <c r="B271" t="s">
        <v>249</v>
      </c>
      <c r="C271" t="s">
        <v>275</v>
      </c>
      <c r="D271" t="s">
        <v>21</v>
      </c>
      <c r="E271" s="9">
        <v>7</v>
      </c>
      <c r="F271">
        <v>15525</v>
      </c>
      <c r="G271">
        <f>LOG(Table1[[#This Row],[Population Estimate 2018]])</f>
        <v>4.1910316088486175</v>
      </c>
      <c r="H271" s="10" t="str">
        <f t="shared" si="4"/>
        <v>2</v>
      </c>
      <c r="I271">
        <v>2732</v>
      </c>
      <c r="J271" s="1">
        <v>0.18</v>
      </c>
      <c r="K271">
        <v>12793</v>
      </c>
      <c r="L271" s="1">
        <v>0.82</v>
      </c>
      <c r="M271">
        <v>1114</v>
      </c>
      <c r="N271" s="1">
        <v>7.0000000000000007E-2</v>
      </c>
      <c r="O271">
        <v>1219</v>
      </c>
      <c r="P271" s="1">
        <v>0.08</v>
      </c>
      <c r="Q271">
        <v>69214</v>
      </c>
      <c r="R271">
        <v>10</v>
      </c>
      <c r="S271">
        <f>(Table1[[#This Row],[Hospital Beds 2018]]/Table1[[#This Row],[Population Estimate 2018]])*1000</f>
        <v>0.64412238325281801</v>
      </c>
      <c r="T271">
        <f>LOG10(Table1[[#This Row],[Hospital Beds 2018]] +1)</f>
        <v>1.0413926851582251</v>
      </c>
      <c r="U271">
        <v>12915</v>
      </c>
      <c r="V271" s="1">
        <v>0.83</v>
      </c>
    </row>
    <row r="272" spans="1:22" x14ac:dyDescent="0.3">
      <c r="A272">
        <v>275</v>
      </c>
      <c r="B272" t="s">
        <v>249</v>
      </c>
      <c r="C272" t="s">
        <v>276</v>
      </c>
      <c r="D272" t="s">
        <v>21</v>
      </c>
      <c r="E272" s="9">
        <v>7</v>
      </c>
      <c r="F272">
        <v>17246</v>
      </c>
      <c r="G272">
        <f>LOG(Table1[[#This Row],[Population Estimate 2018]])</f>
        <v>4.2366883817646155</v>
      </c>
      <c r="H272" s="10" t="str">
        <f t="shared" si="4"/>
        <v>2</v>
      </c>
      <c r="I272">
        <v>2236</v>
      </c>
      <c r="J272" s="1">
        <v>0.13</v>
      </c>
      <c r="K272">
        <v>15010</v>
      </c>
      <c r="L272" s="1">
        <v>0.87</v>
      </c>
      <c r="M272">
        <v>820</v>
      </c>
      <c r="N272" s="1">
        <v>0.05</v>
      </c>
      <c r="O272">
        <v>1678</v>
      </c>
      <c r="P272" s="1">
        <v>0.1</v>
      </c>
      <c r="Q272">
        <v>61268</v>
      </c>
      <c r="R272">
        <v>24</v>
      </c>
      <c r="S272">
        <f>(Table1[[#This Row],[Hospital Beds 2018]]/Table1[[#This Row],[Population Estimate 2018]])*1000</f>
        <v>1.3916270439522209</v>
      </c>
      <c r="T272">
        <f>LOG10(Table1[[#This Row],[Hospital Beds 2018]] +1)</f>
        <v>1.3979400086720377</v>
      </c>
      <c r="U272">
        <v>14138</v>
      </c>
      <c r="V272" s="1">
        <v>0.82</v>
      </c>
    </row>
    <row r="273" spans="1:22" x14ac:dyDescent="0.3">
      <c r="A273">
        <v>276</v>
      </c>
      <c r="B273" t="s">
        <v>249</v>
      </c>
      <c r="C273" t="s">
        <v>277</v>
      </c>
      <c r="D273" t="s">
        <v>21</v>
      </c>
      <c r="E273" s="9">
        <v>9</v>
      </c>
      <c r="F273">
        <v>811</v>
      </c>
      <c r="G273">
        <f>LOG(Table1[[#This Row],[Population Estimate 2018]])</f>
        <v>2.909020854211156</v>
      </c>
      <c r="H273" s="10" t="str">
        <f t="shared" si="4"/>
        <v>1</v>
      </c>
      <c r="I273">
        <v>246</v>
      </c>
      <c r="J273" s="1">
        <v>0.3</v>
      </c>
      <c r="K273">
        <v>565</v>
      </c>
      <c r="L273" s="1">
        <v>0.7</v>
      </c>
      <c r="M273">
        <v>81</v>
      </c>
      <c r="N273" s="1">
        <v>0.1</v>
      </c>
      <c r="O273">
        <v>69</v>
      </c>
      <c r="P273" s="1">
        <v>0.09</v>
      </c>
      <c r="Q273">
        <v>62149</v>
      </c>
      <c r="R273">
        <v>0</v>
      </c>
      <c r="S273">
        <f>(Table1[[#This Row],[Hospital Beds 2018]]/Table1[[#This Row],[Population Estimate 2018]])*1000</f>
        <v>0</v>
      </c>
      <c r="T273">
        <f>LOG10(Table1[[#This Row],[Hospital Beds 2018]] +1)</f>
        <v>0</v>
      </c>
      <c r="U273">
        <v>573</v>
      </c>
      <c r="V273" s="1">
        <v>0.71</v>
      </c>
    </row>
    <row r="274" spans="1:22" x14ac:dyDescent="0.3">
      <c r="A274">
        <v>277</v>
      </c>
      <c r="B274" t="s">
        <v>249</v>
      </c>
      <c r="C274" t="s">
        <v>278</v>
      </c>
      <c r="D274" t="s">
        <v>21</v>
      </c>
      <c r="E274" s="9">
        <v>6</v>
      </c>
      <c r="F274">
        <v>6889</v>
      </c>
      <c r="G274">
        <f>LOG(Table1[[#This Row],[Population Estimate 2018]])</f>
        <v>3.8381561847521479</v>
      </c>
      <c r="H274" s="10" t="str">
        <f t="shared" si="4"/>
        <v>1</v>
      </c>
      <c r="I274">
        <v>2148</v>
      </c>
      <c r="J274" s="1">
        <v>0.31</v>
      </c>
      <c r="K274">
        <v>4741</v>
      </c>
      <c r="L274" s="1">
        <v>0.69</v>
      </c>
      <c r="M274">
        <v>757</v>
      </c>
      <c r="N274" s="1">
        <v>0.11</v>
      </c>
      <c r="O274">
        <v>1459</v>
      </c>
      <c r="P274" s="1">
        <v>0.21</v>
      </c>
      <c r="Q274">
        <v>38242</v>
      </c>
      <c r="R274">
        <v>140</v>
      </c>
      <c r="S274">
        <f>(Table1[[#This Row],[Hospital Beds 2018]]/Table1[[#This Row],[Population Estimate 2018]])*1000</f>
        <v>20.322252866889244</v>
      </c>
      <c r="T274">
        <f>LOG10(Table1[[#This Row],[Hospital Beds 2018]] +1)</f>
        <v>2.1492191126553797</v>
      </c>
      <c r="U274">
        <v>4972</v>
      </c>
      <c r="V274" s="1">
        <v>0.72</v>
      </c>
    </row>
    <row r="275" spans="1:22" x14ac:dyDescent="0.3">
      <c r="A275">
        <v>278</v>
      </c>
      <c r="B275" t="s">
        <v>249</v>
      </c>
      <c r="C275" t="s">
        <v>56</v>
      </c>
      <c r="D275" t="s">
        <v>21</v>
      </c>
      <c r="E275" s="9">
        <v>9</v>
      </c>
      <c r="F275">
        <v>1399</v>
      </c>
      <c r="G275">
        <f>LOG(Table1[[#This Row],[Population Estimate 2018]])</f>
        <v>3.1458177144918276</v>
      </c>
      <c r="H275" s="10" t="str">
        <f t="shared" si="4"/>
        <v>1</v>
      </c>
      <c r="I275">
        <v>311</v>
      </c>
      <c r="J275" s="1">
        <v>0.22</v>
      </c>
      <c r="K275">
        <v>1088</v>
      </c>
      <c r="L275" s="1">
        <v>0.78</v>
      </c>
      <c r="M275">
        <v>128</v>
      </c>
      <c r="N275" s="1">
        <v>0.09</v>
      </c>
      <c r="O275">
        <v>188</v>
      </c>
      <c r="P275" s="1">
        <v>0.13</v>
      </c>
      <c r="Q275">
        <v>51457</v>
      </c>
      <c r="R275">
        <v>0</v>
      </c>
      <c r="S275">
        <f>(Table1[[#This Row],[Hospital Beds 2018]]/Table1[[#This Row],[Population Estimate 2018]])*1000</f>
        <v>0</v>
      </c>
      <c r="T275">
        <f>LOG10(Table1[[#This Row],[Hospital Beds 2018]] +1)</f>
        <v>0</v>
      </c>
      <c r="U275">
        <v>1101</v>
      </c>
      <c r="V275" s="1">
        <v>0.79</v>
      </c>
    </row>
    <row r="276" spans="1:22" x14ac:dyDescent="0.3">
      <c r="A276">
        <v>279</v>
      </c>
      <c r="B276" t="s">
        <v>249</v>
      </c>
      <c r="C276" t="s">
        <v>57</v>
      </c>
      <c r="D276" t="s">
        <v>21</v>
      </c>
      <c r="E276" s="9">
        <v>1</v>
      </c>
      <c r="F276">
        <v>580233</v>
      </c>
      <c r="G276">
        <f>LOG(Table1[[#This Row],[Population Estimate 2018]])</f>
        <v>5.7636024251049527</v>
      </c>
      <c r="H276" s="10" t="str">
        <f t="shared" si="4"/>
        <v>3</v>
      </c>
      <c r="I276">
        <v>95477</v>
      </c>
      <c r="J276" s="1">
        <v>0.16</v>
      </c>
      <c r="K276">
        <v>484756</v>
      </c>
      <c r="L276" s="1">
        <v>0.84</v>
      </c>
      <c r="M276">
        <v>38418</v>
      </c>
      <c r="N276" s="1">
        <v>7.0000000000000007E-2</v>
      </c>
      <c r="O276">
        <v>39799</v>
      </c>
      <c r="P276" s="1">
        <v>7.0000000000000007E-2</v>
      </c>
      <c r="Q276">
        <v>85550</v>
      </c>
      <c r="R276">
        <v>659</v>
      </c>
      <c r="S276">
        <f>(Table1[[#This Row],[Hospital Beds 2018]]/Table1[[#This Row],[Population Estimate 2018]])*1000</f>
        <v>1.1357506381057265</v>
      </c>
      <c r="T276">
        <f>LOG10(Table1[[#This Row],[Hospital Beds 2018]] +1)</f>
        <v>2.8195439355418688</v>
      </c>
      <c r="U276">
        <v>489997</v>
      </c>
      <c r="V276" s="1">
        <v>0.84</v>
      </c>
    </row>
    <row r="277" spans="1:22" x14ac:dyDescent="0.3">
      <c r="A277">
        <v>280</v>
      </c>
      <c r="B277" t="s">
        <v>249</v>
      </c>
      <c r="C277" t="s">
        <v>279</v>
      </c>
      <c r="D277" t="s">
        <v>21</v>
      </c>
      <c r="E277" s="9">
        <v>9</v>
      </c>
      <c r="F277">
        <v>1383</v>
      </c>
      <c r="G277">
        <f>LOG(Table1[[#This Row],[Population Estimate 2018]])</f>
        <v>3.1408221801093106</v>
      </c>
      <c r="H277" s="10" t="str">
        <f t="shared" si="4"/>
        <v>1</v>
      </c>
      <c r="I277">
        <v>324</v>
      </c>
      <c r="J277" s="1">
        <v>0.23</v>
      </c>
      <c r="K277">
        <v>1059</v>
      </c>
      <c r="L277" s="1">
        <v>0.77</v>
      </c>
      <c r="M277">
        <v>62</v>
      </c>
      <c r="N277" s="1">
        <v>0.04</v>
      </c>
      <c r="O277">
        <v>188</v>
      </c>
      <c r="P277" s="1">
        <v>0.14000000000000001</v>
      </c>
      <c r="Q277">
        <v>44704</v>
      </c>
      <c r="R277">
        <v>25</v>
      </c>
      <c r="S277">
        <f>(Table1[[#This Row],[Hospital Beds 2018]]/Table1[[#This Row],[Population Estimate 2018]])*1000</f>
        <v>18.076644974692698</v>
      </c>
      <c r="T277">
        <f>LOG10(Table1[[#This Row],[Hospital Beds 2018]] +1)</f>
        <v>1.414973347970818</v>
      </c>
      <c r="U277">
        <v>1076</v>
      </c>
      <c r="V277" s="1">
        <v>0.78</v>
      </c>
    </row>
    <row r="278" spans="1:22" x14ac:dyDescent="0.3">
      <c r="A278">
        <v>281</v>
      </c>
      <c r="B278" t="s">
        <v>249</v>
      </c>
      <c r="C278" t="s">
        <v>280</v>
      </c>
      <c r="D278" t="s">
        <v>21</v>
      </c>
      <c r="E278" s="9">
        <v>7</v>
      </c>
      <c r="F278">
        <v>7163</v>
      </c>
      <c r="G278">
        <f>LOG(Table1[[#This Row],[Population Estimate 2018]])</f>
        <v>3.8550949511586219</v>
      </c>
      <c r="H278" s="10" t="str">
        <f t="shared" si="4"/>
        <v>1</v>
      </c>
      <c r="I278">
        <v>1385</v>
      </c>
      <c r="J278" s="1">
        <v>0.19</v>
      </c>
      <c r="K278">
        <v>5778</v>
      </c>
      <c r="L278" s="1">
        <v>0.81</v>
      </c>
      <c r="M278">
        <v>543</v>
      </c>
      <c r="N278" s="1">
        <v>0.08</v>
      </c>
      <c r="O278">
        <v>900</v>
      </c>
      <c r="P278" s="1">
        <v>0.13</v>
      </c>
      <c r="Q278">
        <v>48342</v>
      </c>
      <c r="R278">
        <v>19</v>
      </c>
      <c r="S278">
        <f>(Table1[[#This Row],[Hospital Beds 2018]]/Table1[[#This Row],[Population Estimate 2018]])*1000</f>
        <v>2.6525198938992043</v>
      </c>
      <c r="T278">
        <f>LOG10(Table1[[#This Row],[Hospital Beds 2018]] +1)</f>
        <v>1.3010299956639813</v>
      </c>
      <c r="U278">
        <v>5825</v>
      </c>
      <c r="V278" s="1">
        <v>0.81</v>
      </c>
    </row>
    <row r="279" spans="1:22" x14ac:dyDescent="0.3">
      <c r="A279">
        <v>282</v>
      </c>
      <c r="B279" t="s">
        <v>249</v>
      </c>
      <c r="C279" t="s">
        <v>209</v>
      </c>
      <c r="D279" t="s">
        <v>21</v>
      </c>
      <c r="E279" s="9">
        <v>6</v>
      </c>
      <c r="F279">
        <v>7824</v>
      </c>
      <c r="G279">
        <f>LOG(Table1[[#This Row],[Population Estimate 2018]])</f>
        <v>3.8934288417795448</v>
      </c>
      <c r="H279" s="10" t="str">
        <f t="shared" si="4"/>
        <v>1</v>
      </c>
      <c r="I279">
        <v>1117</v>
      </c>
      <c r="J279" s="1">
        <v>0.14000000000000001</v>
      </c>
      <c r="K279">
        <v>6707</v>
      </c>
      <c r="L279" s="1">
        <v>0.86</v>
      </c>
      <c r="M279">
        <v>552</v>
      </c>
      <c r="N279" s="1">
        <v>7.0000000000000007E-2</v>
      </c>
      <c r="O279">
        <v>970</v>
      </c>
      <c r="P279" s="1">
        <v>0.12</v>
      </c>
      <c r="Q279">
        <v>51802</v>
      </c>
      <c r="R279">
        <v>8</v>
      </c>
      <c r="S279">
        <f>(Table1[[#This Row],[Hospital Beds 2018]]/Table1[[#This Row],[Population Estimate 2018]])*1000</f>
        <v>1.0224948875255624</v>
      </c>
      <c r="T279">
        <f>LOG10(Table1[[#This Row],[Hospital Beds 2018]] +1)</f>
        <v>0.95424250943932487</v>
      </c>
      <c r="U279">
        <v>6653</v>
      </c>
      <c r="V279" s="1">
        <v>0.85</v>
      </c>
    </row>
    <row r="280" spans="1:22" x14ac:dyDescent="0.3">
      <c r="A280">
        <v>283</v>
      </c>
      <c r="B280" t="s">
        <v>249</v>
      </c>
      <c r="C280" t="s">
        <v>281</v>
      </c>
      <c r="D280" t="s">
        <v>21</v>
      </c>
      <c r="E280" s="9">
        <v>4</v>
      </c>
      <c r="F280">
        <v>56310</v>
      </c>
      <c r="G280">
        <f>LOG(Table1[[#This Row],[Population Estimate 2018]])</f>
        <v>4.7505855273410091</v>
      </c>
      <c r="H280" s="10" t="str">
        <f t="shared" si="4"/>
        <v>2</v>
      </c>
      <c r="I280">
        <v>9668</v>
      </c>
      <c r="J280" s="1">
        <v>0.17</v>
      </c>
      <c r="K280">
        <v>46642</v>
      </c>
      <c r="L280" s="1">
        <v>0.83</v>
      </c>
      <c r="M280">
        <v>3467</v>
      </c>
      <c r="N280" s="1">
        <v>0.06</v>
      </c>
      <c r="O280">
        <v>5005</v>
      </c>
      <c r="P280" s="1">
        <v>0.09</v>
      </c>
      <c r="Q280">
        <v>66219</v>
      </c>
      <c r="R280">
        <v>94</v>
      </c>
      <c r="S280">
        <f>(Table1[[#This Row],[Hospital Beds 2018]]/Table1[[#This Row],[Population Estimate 2018]])*1000</f>
        <v>1.66933049191973</v>
      </c>
      <c r="T280">
        <f>LOG10(Table1[[#This Row],[Hospital Beds 2018]] +1)</f>
        <v>1.9777236052888478</v>
      </c>
      <c r="U280">
        <v>45815</v>
      </c>
      <c r="V280" s="1">
        <v>0.81</v>
      </c>
    </row>
    <row r="281" spans="1:22" x14ac:dyDescent="0.3">
      <c r="A281">
        <v>284</v>
      </c>
      <c r="B281" t="s">
        <v>249</v>
      </c>
      <c r="C281" t="s">
        <v>282</v>
      </c>
      <c r="D281" t="s">
        <v>21</v>
      </c>
      <c r="E281" s="9">
        <v>2</v>
      </c>
      <c r="F281">
        <v>350518</v>
      </c>
      <c r="G281">
        <f>LOG(Table1[[#This Row],[Population Estimate 2018]])</f>
        <v>5.5447103250129528</v>
      </c>
      <c r="H281" s="10" t="str">
        <f t="shared" si="4"/>
        <v>3</v>
      </c>
      <c r="I281">
        <v>54938</v>
      </c>
      <c r="J281" s="1">
        <v>0.16</v>
      </c>
      <c r="K281">
        <v>295580</v>
      </c>
      <c r="L281" s="1">
        <v>0.84</v>
      </c>
      <c r="M281">
        <v>22350</v>
      </c>
      <c r="N281" s="1">
        <v>0.06</v>
      </c>
      <c r="O281">
        <v>36054</v>
      </c>
      <c r="P281" s="1">
        <v>0.1</v>
      </c>
      <c r="Q281">
        <v>71306</v>
      </c>
      <c r="R281">
        <v>627</v>
      </c>
      <c r="S281">
        <f>(Table1[[#This Row],[Hospital Beds 2018]]/Table1[[#This Row],[Population Estimate 2018]])*1000</f>
        <v>1.7887811752891436</v>
      </c>
      <c r="T281">
        <f>LOG10(Table1[[#This Row],[Hospital Beds 2018]] +1)</f>
        <v>2.7979596437371961</v>
      </c>
      <c r="U281">
        <v>294280</v>
      </c>
      <c r="V281" s="1">
        <v>0.84</v>
      </c>
    </row>
    <row r="282" spans="1:22" x14ac:dyDescent="0.3">
      <c r="A282">
        <v>285</v>
      </c>
      <c r="B282" t="s">
        <v>249</v>
      </c>
      <c r="C282" t="s">
        <v>283</v>
      </c>
      <c r="D282" t="s">
        <v>21</v>
      </c>
      <c r="E282" s="9">
        <v>7</v>
      </c>
      <c r="F282">
        <v>14503</v>
      </c>
      <c r="G282">
        <f>LOG(Table1[[#This Row],[Population Estimate 2018]])</f>
        <v>4.1614578469717509</v>
      </c>
      <c r="H282" s="10" t="str">
        <f t="shared" si="4"/>
        <v>2</v>
      </c>
      <c r="I282">
        <v>3529</v>
      </c>
      <c r="J282" s="1">
        <v>0.24</v>
      </c>
      <c r="K282">
        <v>10974</v>
      </c>
      <c r="L282" s="1">
        <v>0.76</v>
      </c>
      <c r="M282">
        <v>1322</v>
      </c>
      <c r="N282" s="1">
        <v>0.09</v>
      </c>
      <c r="O282">
        <v>2626</v>
      </c>
      <c r="P282" s="1">
        <v>0.18</v>
      </c>
      <c r="Q282">
        <v>41485</v>
      </c>
      <c r="R282">
        <v>18</v>
      </c>
      <c r="S282">
        <f>(Table1[[#This Row],[Hospital Beds 2018]]/Table1[[#This Row],[Population Estimate 2018]])*1000</f>
        <v>1.2411225263738537</v>
      </c>
      <c r="T282">
        <f>LOG10(Table1[[#This Row],[Hospital Beds 2018]] +1)</f>
        <v>1.2787536009528289</v>
      </c>
      <c r="U282">
        <v>10767</v>
      </c>
      <c r="V282" s="1">
        <v>0.74</v>
      </c>
    </row>
    <row r="283" spans="1:22" x14ac:dyDescent="0.3">
      <c r="A283">
        <v>286</v>
      </c>
      <c r="B283" t="s">
        <v>249</v>
      </c>
      <c r="C283" t="s">
        <v>164</v>
      </c>
      <c r="D283" t="s">
        <v>21</v>
      </c>
      <c r="E283" s="9">
        <v>8</v>
      </c>
      <c r="F283">
        <v>5610</v>
      </c>
      <c r="G283">
        <f>LOG(Table1[[#This Row],[Population Estimate 2018]])</f>
        <v>3.7489628612561616</v>
      </c>
      <c r="H283" s="10" t="str">
        <f t="shared" si="4"/>
        <v>1</v>
      </c>
      <c r="I283">
        <v>985</v>
      </c>
      <c r="J283" s="1">
        <v>0.18</v>
      </c>
      <c r="K283">
        <v>4625</v>
      </c>
      <c r="L283" s="1">
        <v>0.82</v>
      </c>
      <c r="M283">
        <v>362</v>
      </c>
      <c r="N283" s="1">
        <v>0.06</v>
      </c>
      <c r="O283">
        <v>744</v>
      </c>
      <c r="P283" s="1">
        <v>0.13</v>
      </c>
      <c r="Q283">
        <v>46690</v>
      </c>
      <c r="R283">
        <v>45</v>
      </c>
      <c r="S283">
        <f>(Table1[[#This Row],[Hospital Beds 2018]]/Table1[[#This Row],[Population Estimate 2018]])*1000</f>
        <v>8.0213903743315509</v>
      </c>
      <c r="T283">
        <f>LOG10(Table1[[#This Row],[Hospital Beds 2018]] +1)</f>
        <v>1.6627578316815741</v>
      </c>
      <c r="U283">
        <v>3752</v>
      </c>
      <c r="V283" s="1">
        <v>0.67</v>
      </c>
    </row>
    <row r="284" spans="1:22" x14ac:dyDescent="0.3">
      <c r="A284">
        <v>287</v>
      </c>
      <c r="B284" t="s">
        <v>249</v>
      </c>
      <c r="C284" t="s">
        <v>166</v>
      </c>
      <c r="D284" t="s">
        <v>21</v>
      </c>
      <c r="E284" s="9">
        <v>7</v>
      </c>
      <c r="F284">
        <v>21528</v>
      </c>
      <c r="G284">
        <f>LOG(Table1[[#This Row],[Population Estimate 2018]])</f>
        <v>4.3330036847556981</v>
      </c>
      <c r="H284" s="10" t="str">
        <f t="shared" si="4"/>
        <v>2</v>
      </c>
      <c r="I284">
        <v>3824</v>
      </c>
      <c r="J284" s="1">
        <v>0.18</v>
      </c>
      <c r="K284">
        <v>17704</v>
      </c>
      <c r="L284" s="1">
        <v>0.82</v>
      </c>
      <c r="M284">
        <v>1394</v>
      </c>
      <c r="N284" s="1">
        <v>0.06</v>
      </c>
      <c r="O284">
        <v>2674</v>
      </c>
      <c r="P284" s="1">
        <v>0.12</v>
      </c>
      <c r="Q284">
        <v>53168</v>
      </c>
      <c r="R284">
        <v>25</v>
      </c>
      <c r="S284">
        <f>(Table1[[#This Row],[Hospital Beds 2018]]/Table1[[#This Row],[Population Estimate 2018]])*1000</f>
        <v>1.1612783351913787</v>
      </c>
      <c r="T284">
        <f>LOG10(Table1[[#This Row],[Hospital Beds 2018]] +1)</f>
        <v>1.414973347970818</v>
      </c>
      <c r="U284">
        <v>15284</v>
      </c>
      <c r="V284" s="1">
        <v>0.71</v>
      </c>
    </row>
    <row r="285" spans="1:22" x14ac:dyDescent="0.3">
      <c r="A285">
        <v>288</v>
      </c>
      <c r="B285" t="s">
        <v>249</v>
      </c>
      <c r="C285" t="s">
        <v>284</v>
      </c>
      <c r="D285" t="s">
        <v>21</v>
      </c>
      <c r="E285" s="9">
        <v>3</v>
      </c>
      <c r="F285">
        <v>153207</v>
      </c>
      <c r="G285">
        <f>LOG(Table1[[#This Row],[Population Estimate 2018]])</f>
        <v>5.1852786085858957</v>
      </c>
      <c r="H285" s="10" t="str">
        <f t="shared" si="4"/>
        <v>3</v>
      </c>
      <c r="I285">
        <v>29238</v>
      </c>
      <c r="J285" s="1">
        <v>0.19</v>
      </c>
      <c r="K285">
        <v>123969</v>
      </c>
      <c r="L285" s="1">
        <v>0.81</v>
      </c>
      <c r="M285">
        <v>12009</v>
      </c>
      <c r="N285" s="1">
        <v>0.08</v>
      </c>
      <c r="O285">
        <v>21463</v>
      </c>
      <c r="P285" s="1">
        <v>0.14000000000000001</v>
      </c>
      <c r="Q285">
        <v>51132</v>
      </c>
      <c r="R285">
        <v>467</v>
      </c>
      <c r="S285">
        <f>(Table1[[#This Row],[Hospital Beds 2018]]/Table1[[#This Row],[Population Estimate 2018]])*1000</f>
        <v>3.0481635956581616</v>
      </c>
      <c r="T285">
        <f>LOG10(Table1[[#This Row],[Hospital Beds 2018]] +1)</f>
        <v>2.6702458530741242</v>
      </c>
      <c r="U285">
        <v>123666</v>
      </c>
      <c r="V285" s="1">
        <v>0.81</v>
      </c>
    </row>
    <row r="286" spans="1:22" x14ac:dyDescent="0.3">
      <c r="A286">
        <v>289</v>
      </c>
      <c r="B286" t="s">
        <v>249</v>
      </c>
      <c r="C286" t="s">
        <v>285</v>
      </c>
      <c r="D286" t="s">
        <v>21</v>
      </c>
      <c r="E286" s="9">
        <v>9</v>
      </c>
      <c r="F286">
        <v>776</v>
      </c>
      <c r="G286">
        <f>LOG(Table1[[#This Row],[Population Estimate 2018]])</f>
        <v>2.8898617212581885</v>
      </c>
      <c r="H286" s="10" t="str">
        <f t="shared" si="4"/>
        <v>1</v>
      </c>
      <c r="I286">
        <v>242</v>
      </c>
      <c r="J286" s="1">
        <v>0.31</v>
      </c>
      <c r="K286">
        <v>534</v>
      </c>
      <c r="L286" s="1">
        <v>0.69</v>
      </c>
      <c r="M286">
        <v>76</v>
      </c>
      <c r="N286" s="1">
        <v>0.1</v>
      </c>
      <c r="O286">
        <v>72</v>
      </c>
      <c r="P286" s="1">
        <v>0.09</v>
      </c>
      <c r="Q286">
        <v>60210</v>
      </c>
      <c r="R286">
        <v>0</v>
      </c>
      <c r="S286">
        <f>(Table1[[#This Row],[Hospital Beds 2018]]/Table1[[#This Row],[Population Estimate 2018]])*1000</f>
        <v>0</v>
      </c>
      <c r="T286">
        <f>LOG10(Table1[[#This Row],[Hospital Beds 2018]] +1)</f>
        <v>0</v>
      </c>
      <c r="U286">
        <v>552</v>
      </c>
      <c r="V286" s="1">
        <v>0.71</v>
      </c>
    </row>
    <row r="287" spans="1:22" x14ac:dyDescent="0.3">
      <c r="A287">
        <v>290</v>
      </c>
      <c r="B287" t="s">
        <v>249</v>
      </c>
      <c r="C287" t="s">
        <v>286</v>
      </c>
      <c r="D287" t="s">
        <v>21</v>
      </c>
      <c r="E287" s="9">
        <v>7</v>
      </c>
      <c r="F287">
        <v>13188</v>
      </c>
      <c r="G287">
        <f>LOG(Table1[[#This Row],[Population Estimate 2018]])</f>
        <v>4.1201789384711152</v>
      </c>
      <c r="H287" s="10" t="str">
        <f t="shared" si="4"/>
        <v>2</v>
      </c>
      <c r="I287">
        <v>2020</v>
      </c>
      <c r="J287" s="1">
        <v>0.15</v>
      </c>
      <c r="K287">
        <v>11168</v>
      </c>
      <c r="L287" s="1">
        <v>0.85</v>
      </c>
      <c r="M287">
        <v>841</v>
      </c>
      <c r="N287" s="1">
        <v>0.06</v>
      </c>
      <c r="O287">
        <v>1614</v>
      </c>
      <c r="P287" s="1">
        <v>0.12</v>
      </c>
      <c r="Q287">
        <v>59500</v>
      </c>
      <c r="R287">
        <v>25</v>
      </c>
      <c r="S287">
        <f>(Table1[[#This Row],[Hospital Beds 2018]]/Table1[[#This Row],[Population Estimate 2018]])*1000</f>
        <v>1.8956627236882013</v>
      </c>
      <c r="T287">
        <f>LOG10(Table1[[#This Row],[Hospital Beds 2018]] +1)</f>
        <v>1.414973347970818</v>
      </c>
      <c r="U287">
        <v>11329</v>
      </c>
      <c r="V287" s="1">
        <v>0.86</v>
      </c>
    </row>
    <row r="288" spans="1:22" x14ac:dyDescent="0.3">
      <c r="A288">
        <v>291</v>
      </c>
      <c r="B288" t="s">
        <v>249</v>
      </c>
      <c r="C288" t="s">
        <v>287</v>
      </c>
      <c r="D288" t="s">
        <v>21</v>
      </c>
      <c r="E288" s="9">
        <v>6</v>
      </c>
      <c r="F288">
        <v>26158</v>
      </c>
      <c r="G288">
        <f>LOG(Table1[[#This Row],[Population Estimate 2018]])</f>
        <v>4.4176045354408977</v>
      </c>
      <c r="H288" s="10" t="str">
        <f t="shared" si="4"/>
        <v>2</v>
      </c>
      <c r="I288">
        <v>5785</v>
      </c>
      <c r="J288" s="1">
        <v>0.22</v>
      </c>
      <c r="K288">
        <v>20373</v>
      </c>
      <c r="L288" s="1">
        <v>0.78</v>
      </c>
      <c r="M288">
        <v>2160</v>
      </c>
      <c r="N288" s="1">
        <v>0.08</v>
      </c>
      <c r="O288">
        <v>4235</v>
      </c>
      <c r="P288" s="1">
        <v>0.16</v>
      </c>
      <c r="Q288">
        <v>50180</v>
      </c>
      <c r="R288">
        <v>25</v>
      </c>
      <c r="S288">
        <f>(Table1[[#This Row],[Hospital Beds 2018]]/Table1[[#This Row],[Population Estimate 2018]])*1000</f>
        <v>0.95573056044040061</v>
      </c>
      <c r="T288">
        <f>LOG10(Table1[[#This Row],[Hospital Beds 2018]] +1)</f>
        <v>1.414973347970818</v>
      </c>
      <c r="U288">
        <v>20789</v>
      </c>
      <c r="V288" s="1">
        <v>0.79</v>
      </c>
    </row>
    <row r="289" spans="1:22" x14ac:dyDescent="0.3">
      <c r="A289">
        <v>292</v>
      </c>
      <c r="B289" t="s">
        <v>249</v>
      </c>
      <c r="C289" t="s">
        <v>288</v>
      </c>
      <c r="D289" t="s">
        <v>21</v>
      </c>
      <c r="E289" s="9">
        <v>4</v>
      </c>
      <c r="F289">
        <v>42214</v>
      </c>
      <c r="G289">
        <f>LOG(Table1[[#This Row],[Population Estimate 2018]])</f>
        <v>4.6254565058057135</v>
      </c>
      <c r="H289" s="10" t="str">
        <f t="shared" si="4"/>
        <v>2</v>
      </c>
      <c r="I289">
        <v>9836</v>
      </c>
      <c r="J289" s="1">
        <v>0.23</v>
      </c>
      <c r="K289">
        <v>32378</v>
      </c>
      <c r="L289" s="1">
        <v>0.77</v>
      </c>
      <c r="M289">
        <v>3409</v>
      </c>
      <c r="N289" s="1">
        <v>0.08</v>
      </c>
      <c r="O289">
        <v>4854</v>
      </c>
      <c r="P289" s="1">
        <v>0.11</v>
      </c>
      <c r="Q289">
        <v>52576</v>
      </c>
      <c r="R289">
        <v>60</v>
      </c>
      <c r="S289">
        <f>(Table1[[#This Row],[Hospital Beds 2018]]/Table1[[#This Row],[Population Estimate 2018]])*1000</f>
        <v>1.4213294167811625</v>
      </c>
      <c r="T289">
        <f>LOG10(Table1[[#This Row],[Hospital Beds 2018]] +1)</f>
        <v>1.7853298350107671</v>
      </c>
      <c r="U289">
        <v>32879</v>
      </c>
      <c r="V289" s="1">
        <v>0.78</v>
      </c>
    </row>
    <row r="290" spans="1:22" x14ac:dyDescent="0.3">
      <c r="A290">
        <v>293</v>
      </c>
      <c r="B290" t="s">
        <v>249</v>
      </c>
      <c r="C290" t="s">
        <v>73</v>
      </c>
      <c r="D290" t="s">
        <v>21</v>
      </c>
      <c r="E290" s="9">
        <v>6</v>
      </c>
      <c r="F290">
        <v>28558</v>
      </c>
      <c r="G290">
        <f>LOG(Table1[[#This Row],[Population Estimate 2018]])</f>
        <v>4.4557277892603695</v>
      </c>
      <c r="H290" s="10" t="str">
        <f t="shared" si="4"/>
        <v>2</v>
      </c>
      <c r="I290">
        <v>4422</v>
      </c>
      <c r="J290" s="1">
        <v>0.15</v>
      </c>
      <c r="K290">
        <v>24136</v>
      </c>
      <c r="L290" s="1">
        <v>0.85</v>
      </c>
      <c r="M290">
        <v>1396</v>
      </c>
      <c r="N290" s="1">
        <v>0.05</v>
      </c>
      <c r="O290">
        <v>3409</v>
      </c>
      <c r="P290" s="1">
        <v>0.12</v>
      </c>
      <c r="Q290">
        <v>55387</v>
      </c>
      <c r="R290">
        <v>69</v>
      </c>
      <c r="S290">
        <f>(Table1[[#This Row],[Hospital Beds 2018]]/Table1[[#This Row],[Population Estimate 2018]])*1000</f>
        <v>2.4161355837243503</v>
      </c>
      <c r="T290">
        <f>LOG10(Table1[[#This Row],[Hospital Beds 2018]] +1)</f>
        <v>1.8450980400142569</v>
      </c>
      <c r="U290">
        <v>24066</v>
      </c>
      <c r="V290" s="1">
        <v>0.84</v>
      </c>
    </row>
    <row r="291" spans="1:22" x14ac:dyDescent="0.3">
      <c r="A291">
        <v>294</v>
      </c>
      <c r="B291" t="s">
        <v>249</v>
      </c>
      <c r="C291" t="s">
        <v>289</v>
      </c>
      <c r="D291" t="s">
        <v>21</v>
      </c>
      <c r="E291" s="9">
        <v>6</v>
      </c>
      <c r="F291">
        <v>18432</v>
      </c>
      <c r="G291">
        <f>LOG(Table1[[#This Row],[Population Estimate 2018]])</f>
        <v>4.2655724617431181</v>
      </c>
      <c r="H291" s="10" t="str">
        <f t="shared" si="4"/>
        <v>2</v>
      </c>
      <c r="I291">
        <v>3766</v>
      </c>
      <c r="J291" s="1">
        <v>0.2</v>
      </c>
      <c r="K291">
        <v>14666</v>
      </c>
      <c r="L291" s="1">
        <v>0.8</v>
      </c>
      <c r="M291">
        <v>1289</v>
      </c>
      <c r="N291" s="1">
        <v>7.0000000000000007E-2</v>
      </c>
      <c r="O291">
        <v>3722</v>
      </c>
      <c r="P291" s="1">
        <v>0.2</v>
      </c>
      <c r="Q291">
        <v>40064</v>
      </c>
      <c r="R291">
        <v>106</v>
      </c>
      <c r="S291">
        <f>(Table1[[#This Row],[Hospital Beds 2018]]/Table1[[#This Row],[Population Estimate 2018]])*1000</f>
        <v>5.7508680555555562</v>
      </c>
      <c r="T291">
        <f>LOG10(Table1[[#This Row],[Hospital Beds 2018]] +1)</f>
        <v>2.0293837776852097</v>
      </c>
      <c r="U291">
        <v>14746</v>
      </c>
      <c r="V291" s="1">
        <v>0.8</v>
      </c>
    </row>
    <row r="292" spans="1:22" x14ac:dyDescent="0.3">
      <c r="A292">
        <v>295</v>
      </c>
      <c r="B292" t="s">
        <v>249</v>
      </c>
      <c r="C292" t="s">
        <v>290</v>
      </c>
      <c r="D292" t="s">
        <v>21</v>
      </c>
      <c r="E292" s="9">
        <v>9</v>
      </c>
      <c r="F292">
        <v>4833</v>
      </c>
      <c r="G292">
        <f>LOG(Table1[[#This Row],[Population Estimate 2018]])</f>
        <v>3.6842167951388807</v>
      </c>
      <c r="H292" s="10" t="str">
        <f t="shared" si="4"/>
        <v>1</v>
      </c>
      <c r="I292">
        <v>1314</v>
      </c>
      <c r="J292" s="1">
        <v>0.27</v>
      </c>
      <c r="K292">
        <v>3519</v>
      </c>
      <c r="L292" s="1">
        <v>0.73</v>
      </c>
      <c r="M292">
        <v>414</v>
      </c>
      <c r="N292" s="1">
        <v>0.09</v>
      </c>
      <c r="O292">
        <v>361</v>
      </c>
      <c r="P292" s="1">
        <v>7.0000000000000007E-2</v>
      </c>
      <c r="Q292">
        <v>68900</v>
      </c>
      <c r="R292">
        <v>0</v>
      </c>
      <c r="S292">
        <f>(Table1[[#This Row],[Hospital Beds 2018]]/Table1[[#This Row],[Population Estimate 2018]])*1000</f>
        <v>0</v>
      </c>
      <c r="T292">
        <f>LOG10(Table1[[#This Row],[Hospital Beds 2018]] +1)</f>
        <v>0</v>
      </c>
      <c r="U292">
        <v>3577</v>
      </c>
      <c r="V292" s="1">
        <v>0.74</v>
      </c>
    </row>
    <row r="293" spans="1:22" x14ac:dyDescent="0.3">
      <c r="A293">
        <v>296</v>
      </c>
      <c r="B293" t="s">
        <v>249</v>
      </c>
      <c r="C293" t="s">
        <v>291</v>
      </c>
      <c r="D293" t="s">
        <v>21</v>
      </c>
      <c r="E293" s="9">
        <v>1</v>
      </c>
      <c r="F293">
        <v>18556</v>
      </c>
      <c r="G293">
        <f>LOG(Table1[[#This Row],[Population Estimate 2018]])</f>
        <v>4.2684843638467216</v>
      </c>
      <c r="H293" s="10" t="str">
        <f t="shared" si="4"/>
        <v>2</v>
      </c>
      <c r="I293">
        <v>3793</v>
      </c>
      <c r="J293" s="1">
        <v>0.2</v>
      </c>
      <c r="K293">
        <v>14763</v>
      </c>
      <c r="L293" s="1">
        <v>0.8</v>
      </c>
      <c r="M293">
        <v>1646</v>
      </c>
      <c r="N293" s="1">
        <v>0.09</v>
      </c>
      <c r="O293">
        <v>1487</v>
      </c>
      <c r="P293" s="1">
        <v>0.08</v>
      </c>
      <c r="Q293">
        <v>72121</v>
      </c>
      <c r="R293">
        <v>0</v>
      </c>
      <c r="S293">
        <f>(Table1[[#This Row],[Hospital Beds 2018]]/Table1[[#This Row],[Population Estimate 2018]])*1000</f>
        <v>0</v>
      </c>
      <c r="T293">
        <f>LOG10(Table1[[#This Row],[Hospital Beds 2018]] +1)</f>
        <v>0</v>
      </c>
      <c r="U293">
        <v>15087</v>
      </c>
      <c r="V293" s="1">
        <v>0.81</v>
      </c>
    </row>
    <row r="294" spans="1:22" x14ac:dyDescent="0.3">
      <c r="A294">
        <v>297</v>
      </c>
      <c r="B294" t="s">
        <v>249</v>
      </c>
      <c r="C294" t="s">
        <v>173</v>
      </c>
      <c r="D294" t="s">
        <v>21</v>
      </c>
      <c r="E294" s="9">
        <v>9</v>
      </c>
      <c r="F294">
        <v>4286</v>
      </c>
      <c r="G294">
        <f>LOG(Table1[[#This Row],[Population Estimate 2018]])</f>
        <v>3.6320521667058099</v>
      </c>
      <c r="H294" s="10" t="str">
        <f t="shared" si="4"/>
        <v>1</v>
      </c>
      <c r="I294">
        <v>966</v>
      </c>
      <c r="J294" s="1">
        <v>0.23</v>
      </c>
      <c r="K294">
        <v>3320</v>
      </c>
      <c r="L294" s="1">
        <v>0.77</v>
      </c>
      <c r="M294">
        <v>272</v>
      </c>
      <c r="N294" s="1">
        <v>0.06</v>
      </c>
      <c r="O294">
        <v>458</v>
      </c>
      <c r="P294" s="1">
        <v>0.11</v>
      </c>
      <c r="Q294">
        <v>52367</v>
      </c>
      <c r="R294">
        <v>40</v>
      </c>
      <c r="S294">
        <f>(Table1[[#This Row],[Hospital Beds 2018]]/Table1[[#This Row],[Population Estimate 2018]])*1000</f>
        <v>9.3327111525898268</v>
      </c>
      <c r="T294">
        <f>LOG10(Table1[[#This Row],[Hospital Beds 2018]] +1)</f>
        <v>1.6127838567197355</v>
      </c>
      <c r="U294">
        <v>3347</v>
      </c>
      <c r="V294" s="1">
        <v>0.78</v>
      </c>
    </row>
    <row r="295" spans="1:22" x14ac:dyDescent="0.3">
      <c r="A295">
        <v>298</v>
      </c>
      <c r="B295" t="s">
        <v>249</v>
      </c>
      <c r="C295" t="s">
        <v>292</v>
      </c>
      <c r="D295" t="s">
        <v>21</v>
      </c>
      <c r="E295" s="9">
        <v>7</v>
      </c>
      <c r="F295">
        <v>17950</v>
      </c>
      <c r="G295">
        <f>LOG(Table1[[#This Row],[Population Estimate 2018]])</f>
        <v>4.2540644529143377</v>
      </c>
      <c r="H295" s="10" t="str">
        <f t="shared" si="4"/>
        <v>2</v>
      </c>
      <c r="I295">
        <v>3482</v>
      </c>
      <c r="J295" s="1">
        <v>0.19</v>
      </c>
      <c r="K295">
        <v>14468</v>
      </c>
      <c r="L295" s="1">
        <v>0.81</v>
      </c>
      <c r="M295">
        <v>729</v>
      </c>
      <c r="N295" s="1">
        <v>0.04</v>
      </c>
      <c r="O295">
        <v>1222</v>
      </c>
      <c r="P295" s="1">
        <v>7.0000000000000007E-2</v>
      </c>
      <c r="Q295">
        <v>89034</v>
      </c>
      <c r="R295">
        <v>25</v>
      </c>
      <c r="S295">
        <f>(Table1[[#This Row],[Hospital Beds 2018]]/Table1[[#This Row],[Population Estimate 2018]])*1000</f>
        <v>1.392757660167131</v>
      </c>
      <c r="T295">
        <f>LOG10(Table1[[#This Row],[Hospital Beds 2018]] +1)</f>
        <v>1.414973347970818</v>
      </c>
      <c r="U295">
        <v>14570</v>
      </c>
      <c r="V295" s="1">
        <v>0.81</v>
      </c>
    </row>
    <row r="296" spans="1:22" x14ac:dyDescent="0.3">
      <c r="A296">
        <v>299</v>
      </c>
      <c r="B296" t="s">
        <v>249</v>
      </c>
      <c r="C296" t="s">
        <v>293</v>
      </c>
      <c r="D296" t="s">
        <v>21</v>
      </c>
      <c r="E296" s="9">
        <v>7</v>
      </c>
      <c r="F296">
        <v>12164</v>
      </c>
      <c r="G296">
        <f>LOG(Table1[[#This Row],[Population Estimate 2018]])</f>
        <v>4.0850764114720945</v>
      </c>
      <c r="H296" s="10" t="str">
        <f t="shared" si="4"/>
        <v>2</v>
      </c>
      <c r="I296">
        <v>2143</v>
      </c>
      <c r="J296" s="1">
        <v>0.18</v>
      </c>
      <c r="K296">
        <v>10021</v>
      </c>
      <c r="L296" s="1">
        <v>0.82</v>
      </c>
      <c r="M296">
        <v>600</v>
      </c>
      <c r="N296" s="1">
        <v>0.05</v>
      </c>
      <c r="O296">
        <v>2553</v>
      </c>
      <c r="P296" s="1">
        <v>0.21</v>
      </c>
      <c r="Q296">
        <v>42455</v>
      </c>
      <c r="R296">
        <v>25</v>
      </c>
      <c r="S296">
        <f>(Table1[[#This Row],[Hospital Beds 2018]]/Table1[[#This Row],[Population Estimate 2018]])*1000</f>
        <v>2.0552449852022363</v>
      </c>
      <c r="T296">
        <f>LOG10(Table1[[#This Row],[Hospital Beds 2018]] +1)</f>
        <v>1.414973347970818</v>
      </c>
      <c r="U296">
        <v>9943</v>
      </c>
      <c r="V296" s="1">
        <v>0.82</v>
      </c>
    </row>
    <row r="297" spans="1:22" x14ac:dyDescent="0.3">
      <c r="A297">
        <v>300</v>
      </c>
      <c r="B297" t="s">
        <v>249</v>
      </c>
      <c r="C297" t="s">
        <v>294</v>
      </c>
      <c r="D297" t="s">
        <v>21</v>
      </c>
      <c r="E297" s="9">
        <v>3</v>
      </c>
      <c r="F297">
        <v>167529</v>
      </c>
      <c r="G297">
        <f>LOG(Table1[[#This Row],[Population Estimate 2018]])</f>
        <v>5.2240899961479528</v>
      </c>
      <c r="H297" s="10" t="str">
        <f t="shared" si="4"/>
        <v>3</v>
      </c>
      <c r="I297">
        <v>30988</v>
      </c>
      <c r="J297" s="1">
        <v>0.18</v>
      </c>
      <c r="K297">
        <v>136541</v>
      </c>
      <c r="L297" s="1">
        <v>0.82</v>
      </c>
      <c r="M297">
        <v>13427</v>
      </c>
      <c r="N297" s="1">
        <v>0.08</v>
      </c>
      <c r="O297">
        <v>28127</v>
      </c>
      <c r="P297" s="1">
        <v>0.17</v>
      </c>
      <c r="Q297">
        <v>48308</v>
      </c>
      <c r="R297">
        <v>989</v>
      </c>
      <c r="S297">
        <f>(Table1[[#This Row],[Hospital Beds 2018]]/Table1[[#This Row],[Population Estimate 2018]])*1000</f>
        <v>5.9034555211336546</v>
      </c>
      <c r="T297">
        <f>LOG10(Table1[[#This Row],[Hospital Beds 2018]] +1)</f>
        <v>2.9956351945975501</v>
      </c>
      <c r="U297">
        <v>138662</v>
      </c>
      <c r="V297" s="1">
        <v>0.83</v>
      </c>
    </row>
    <row r="298" spans="1:22" x14ac:dyDescent="0.3">
      <c r="A298">
        <v>301</v>
      </c>
      <c r="B298" t="s">
        <v>249</v>
      </c>
      <c r="C298" t="s">
        <v>295</v>
      </c>
      <c r="D298" t="s">
        <v>21</v>
      </c>
      <c r="E298" s="9">
        <v>9</v>
      </c>
      <c r="F298">
        <v>6336</v>
      </c>
      <c r="G298">
        <f>LOG(Table1[[#This Row],[Population Estimate 2018]])</f>
        <v>3.8018151685814372</v>
      </c>
      <c r="H298" s="10" t="str">
        <f t="shared" si="4"/>
        <v>1</v>
      </c>
      <c r="I298">
        <v>985</v>
      </c>
      <c r="J298" s="1">
        <v>0.16</v>
      </c>
      <c r="K298">
        <v>5351</v>
      </c>
      <c r="L298" s="1">
        <v>0.84</v>
      </c>
      <c r="M298">
        <v>434</v>
      </c>
      <c r="N298" s="1">
        <v>7.0000000000000007E-2</v>
      </c>
      <c r="O298">
        <v>653</v>
      </c>
      <c r="P298" s="1">
        <v>0.1</v>
      </c>
      <c r="Q298">
        <v>63411</v>
      </c>
      <c r="R298">
        <v>58</v>
      </c>
      <c r="S298">
        <f>(Table1[[#This Row],[Hospital Beds 2018]]/Table1[[#This Row],[Population Estimate 2018]])*1000</f>
        <v>9.1540404040404049</v>
      </c>
      <c r="T298">
        <f>LOG10(Table1[[#This Row],[Hospital Beds 2018]] +1)</f>
        <v>1.7708520116421442</v>
      </c>
      <c r="U298">
        <v>5188</v>
      </c>
      <c r="V298" s="1">
        <v>0.82</v>
      </c>
    </row>
    <row r="299" spans="1:22" x14ac:dyDescent="0.3">
      <c r="A299">
        <v>302</v>
      </c>
      <c r="B299" t="s">
        <v>249</v>
      </c>
      <c r="C299" t="s">
        <v>296</v>
      </c>
      <c r="D299" t="s">
        <v>21</v>
      </c>
      <c r="E299" s="9">
        <v>7</v>
      </c>
      <c r="F299">
        <v>11250</v>
      </c>
      <c r="G299">
        <f>LOG(Table1[[#This Row],[Population Estimate 2018]])</f>
        <v>4.0511525224473814</v>
      </c>
      <c r="H299" s="10" t="str">
        <f t="shared" si="4"/>
        <v>2</v>
      </c>
      <c r="I299">
        <v>2276</v>
      </c>
      <c r="J299" s="1">
        <v>0.2</v>
      </c>
      <c r="K299">
        <v>8974</v>
      </c>
      <c r="L299" s="1">
        <v>0.8</v>
      </c>
      <c r="M299">
        <v>808</v>
      </c>
      <c r="N299" s="1">
        <v>7.0000000000000007E-2</v>
      </c>
      <c r="O299">
        <v>1604</v>
      </c>
      <c r="P299" s="1">
        <v>0.14000000000000001</v>
      </c>
      <c r="Q299">
        <v>44171</v>
      </c>
      <c r="R299">
        <v>17</v>
      </c>
      <c r="S299">
        <f>(Table1[[#This Row],[Hospital Beds 2018]]/Table1[[#This Row],[Population Estimate 2018]])*1000</f>
        <v>1.5111111111111111</v>
      </c>
      <c r="T299">
        <f>LOG10(Table1[[#This Row],[Hospital Beds 2018]] +1)</f>
        <v>1.255272505103306</v>
      </c>
      <c r="U299">
        <v>9205</v>
      </c>
      <c r="V299" s="1">
        <v>0.82</v>
      </c>
    </row>
    <row r="300" spans="1:22" x14ac:dyDescent="0.3">
      <c r="A300">
        <v>303</v>
      </c>
      <c r="B300" t="s">
        <v>249</v>
      </c>
      <c r="C300" t="s">
        <v>297</v>
      </c>
      <c r="D300" t="s">
        <v>21</v>
      </c>
      <c r="E300" s="9">
        <v>7</v>
      </c>
      <c r="F300">
        <v>25733</v>
      </c>
      <c r="G300">
        <f>LOG(Table1[[#This Row],[Population Estimate 2018]])</f>
        <v>4.4104904200034483</v>
      </c>
      <c r="H300" s="10" t="str">
        <f t="shared" si="4"/>
        <v>2</v>
      </c>
      <c r="I300">
        <v>3974</v>
      </c>
      <c r="J300" s="1">
        <v>0.15</v>
      </c>
      <c r="K300">
        <v>21759</v>
      </c>
      <c r="L300" s="1">
        <v>0.85</v>
      </c>
      <c r="M300">
        <v>1318</v>
      </c>
      <c r="N300" s="1">
        <v>0.05</v>
      </c>
      <c r="O300">
        <v>1783</v>
      </c>
      <c r="P300" s="1">
        <v>7.0000000000000007E-2</v>
      </c>
      <c r="Q300">
        <v>81033</v>
      </c>
      <c r="R300">
        <v>39</v>
      </c>
      <c r="S300">
        <f>(Table1[[#This Row],[Hospital Beds 2018]]/Table1[[#This Row],[Population Estimate 2018]])*1000</f>
        <v>1.5155636731045741</v>
      </c>
      <c r="T300">
        <f>LOG10(Table1[[#This Row],[Hospital Beds 2018]] +1)</f>
        <v>1.6020599913279623</v>
      </c>
      <c r="U300">
        <v>21826</v>
      </c>
      <c r="V300" s="1">
        <v>0.85</v>
      </c>
    </row>
    <row r="301" spans="1:22" x14ac:dyDescent="0.3">
      <c r="A301">
        <v>304</v>
      </c>
      <c r="B301" t="s">
        <v>249</v>
      </c>
      <c r="C301" t="s">
        <v>298</v>
      </c>
      <c r="D301" t="s">
        <v>21</v>
      </c>
      <c r="E301" s="9">
        <v>9</v>
      </c>
      <c r="F301">
        <v>6843</v>
      </c>
      <c r="G301">
        <f>LOG(Table1[[#This Row],[Population Estimate 2018]])</f>
        <v>3.8352465399963109</v>
      </c>
      <c r="H301" s="10" t="str">
        <f t="shared" si="4"/>
        <v>1</v>
      </c>
      <c r="I301">
        <v>1572</v>
      </c>
      <c r="J301" s="1">
        <v>0.23</v>
      </c>
      <c r="K301">
        <v>5271</v>
      </c>
      <c r="L301" s="1">
        <v>0.77</v>
      </c>
      <c r="M301">
        <v>391</v>
      </c>
      <c r="N301" s="1">
        <v>0.06</v>
      </c>
      <c r="O301">
        <v>1679</v>
      </c>
      <c r="P301" s="1">
        <v>0.25</v>
      </c>
      <c r="Q301">
        <v>36869</v>
      </c>
      <c r="R301">
        <v>0</v>
      </c>
      <c r="S301">
        <f>(Table1[[#This Row],[Hospital Beds 2018]]/Table1[[#This Row],[Population Estimate 2018]])*1000</f>
        <v>0</v>
      </c>
      <c r="T301">
        <f>LOG10(Table1[[#This Row],[Hospital Beds 2018]] +1)</f>
        <v>0</v>
      </c>
      <c r="U301">
        <v>5282</v>
      </c>
      <c r="V301" s="1">
        <v>0.77</v>
      </c>
    </row>
    <row r="302" spans="1:22" x14ac:dyDescent="0.3">
      <c r="A302">
        <v>305</v>
      </c>
      <c r="B302" t="s">
        <v>249</v>
      </c>
      <c r="C302" t="s">
        <v>299</v>
      </c>
      <c r="D302" t="s">
        <v>21</v>
      </c>
      <c r="E302" s="9">
        <v>9</v>
      </c>
      <c r="F302">
        <v>762</v>
      </c>
      <c r="G302">
        <f>LOG(Table1[[#This Row],[Population Estimate 2018]])</f>
        <v>2.8819549713396007</v>
      </c>
      <c r="H302" s="10" t="str">
        <f t="shared" si="4"/>
        <v>1</v>
      </c>
      <c r="I302">
        <v>178</v>
      </c>
      <c r="J302" s="1">
        <v>0.23</v>
      </c>
      <c r="K302">
        <v>584</v>
      </c>
      <c r="L302" s="1">
        <v>0.77</v>
      </c>
      <c r="M302">
        <v>76</v>
      </c>
      <c r="N302" s="1">
        <v>0.1</v>
      </c>
      <c r="O302">
        <v>109</v>
      </c>
      <c r="P302" s="1">
        <v>0.14000000000000001</v>
      </c>
      <c r="Q302">
        <v>46878</v>
      </c>
      <c r="R302">
        <v>0</v>
      </c>
      <c r="S302">
        <f>(Table1[[#This Row],[Hospital Beds 2018]]/Table1[[#This Row],[Population Estimate 2018]])*1000</f>
        <v>0</v>
      </c>
      <c r="T302">
        <f>LOG10(Table1[[#This Row],[Hospital Beds 2018]] +1)</f>
        <v>0</v>
      </c>
      <c r="U302">
        <v>579</v>
      </c>
      <c r="V302" s="1">
        <v>0.76</v>
      </c>
    </row>
    <row r="303" spans="1:22" x14ac:dyDescent="0.3">
      <c r="A303">
        <v>306</v>
      </c>
      <c r="B303" t="s">
        <v>249</v>
      </c>
      <c r="C303" t="s">
        <v>300</v>
      </c>
      <c r="D303" t="s">
        <v>21</v>
      </c>
      <c r="E303" s="9">
        <v>9</v>
      </c>
      <c r="F303">
        <v>8191</v>
      </c>
      <c r="G303">
        <f>LOG(Table1[[#This Row],[Population Estimate 2018]])</f>
        <v>3.9133369259326232</v>
      </c>
      <c r="H303" s="10" t="str">
        <f t="shared" si="4"/>
        <v>1</v>
      </c>
      <c r="I303">
        <v>1201</v>
      </c>
      <c r="J303" s="1">
        <v>0.15</v>
      </c>
      <c r="K303">
        <v>6990</v>
      </c>
      <c r="L303" s="1">
        <v>0.85</v>
      </c>
      <c r="M303">
        <v>347</v>
      </c>
      <c r="N303" s="1">
        <v>0.04</v>
      </c>
      <c r="O303">
        <v>702</v>
      </c>
      <c r="P303" s="1">
        <v>0.09</v>
      </c>
      <c r="Q303">
        <v>69458</v>
      </c>
      <c r="R303">
        <v>0</v>
      </c>
      <c r="S303">
        <f>(Table1[[#This Row],[Hospital Beds 2018]]/Table1[[#This Row],[Population Estimate 2018]])*1000</f>
        <v>0</v>
      </c>
      <c r="T303">
        <f>LOG10(Table1[[#This Row],[Hospital Beds 2018]] +1)</f>
        <v>0</v>
      </c>
      <c r="U303">
        <v>7013</v>
      </c>
      <c r="V303" s="1">
        <v>0.86</v>
      </c>
    </row>
    <row r="304" spans="1:22" x14ac:dyDescent="0.3">
      <c r="A304">
        <v>307</v>
      </c>
      <c r="B304" t="s">
        <v>249</v>
      </c>
      <c r="C304" t="s">
        <v>301</v>
      </c>
      <c r="D304" t="s">
        <v>21</v>
      </c>
      <c r="E304" s="9">
        <v>9</v>
      </c>
      <c r="F304">
        <v>2303</v>
      </c>
      <c r="G304">
        <f>LOG(Table1[[#This Row],[Population Estimate 2018]])</f>
        <v>3.3622939379642309</v>
      </c>
      <c r="H304" s="10" t="str">
        <f t="shared" si="4"/>
        <v>1</v>
      </c>
      <c r="I304">
        <v>604</v>
      </c>
      <c r="J304" s="1">
        <v>0.26</v>
      </c>
      <c r="K304">
        <v>1699</v>
      </c>
      <c r="L304" s="1">
        <v>0.74</v>
      </c>
      <c r="M304">
        <v>197</v>
      </c>
      <c r="N304" s="1">
        <v>0.09</v>
      </c>
      <c r="O304">
        <v>338</v>
      </c>
      <c r="P304" s="1">
        <v>0.15</v>
      </c>
      <c r="Q304">
        <v>40009</v>
      </c>
      <c r="R304">
        <v>67</v>
      </c>
      <c r="S304">
        <f>(Table1[[#This Row],[Hospital Beds 2018]]/Table1[[#This Row],[Population Estimate 2018]])*1000</f>
        <v>29.092488059053409</v>
      </c>
      <c r="T304">
        <f>LOG10(Table1[[#This Row],[Hospital Beds 2018]] +1)</f>
        <v>1.8325089127062364</v>
      </c>
      <c r="U304">
        <v>1743</v>
      </c>
      <c r="V304" s="1">
        <v>0.76</v>
      </c>
    </row>
    <row r="305" spans="1:22" x14ac:dyDescent="0.3">
      <c r="A305">
        <v>308</v>
      </c>
      <c r="B305" t="s">
        <v>249</v>
      </c>
      <c r="C305" t="s">
        <v>302</v>
      </c>
      <c r="D305" t="s">
        <v>21</v>
      </c>
      <c r="E305" s="9">
        <v>5</v>
      </c>
      <c r="F305">
        <v>31007</v>
      </c>
      <c r="G305">
        <f>LOG(Table1[[#This Row],[Population Estimate 2018]])</f>
        <v>4.4914597492598292</v>
      </c>
      <c r="H305" s="10" t="str">
        <f t="shared" si="4"/>
        <v>2</v>
      </c>
      <c r="I305">
        <v>4235</v>
      </c>
      <c r="J305" s="1">
        <v>0.14000000000000001</v>
      </c>
      <c r="K305">
        <v>26772</v>
      </c>
      <c r="L305" s="1">
        <v>0.86</v>
      </c>
      <c r="M305">
        <v>1373</v>
      </c>
      <c r="N305" s="1">
        <v>0.04</v>
      </c>
      <c r="O305">
        <v>2056</v>
      </c>
      <c r="P305" s="1">
        <v>7.0000000000000007E-2</v>
      </c>
      <c r="Q305">
        <v>80078</v>
      </c>
      <c r="R305">
        <v>34</v>
      </c>
      <c r="S305">
        <f>(Table1[[#This Row],[Hospital Beds 2018]]/Table1[[#This Row],[Population Estimate 2018]])*1000</f>
        <v>1.0965265907698261</v>
      </c>
      <c r="T305">
        <f>LOG10(Table1[[#This Row],[Hospital Beds 2018]] +1)</f>
        <v>1.5440680443502757</v>
      </c>
      <c r="U305">
        <v>26835</v>
      </c>
      <c r="V305" s="1">
        <v>0.87</v>
      </c>
    </row>
    <row r="306" spans="1:22" x14ac:dyDescent="0.3">
      <c r="A306">
        <v>309</v>
      </c>
      <c r="B306" t="s">
        <v>249</v>
      </c>
      <c r="C306" t="s">
        <v>303</v>
      </c>
      <c r="D306" t="s">
        <v>21</v>
      </c>
      <c r="E306" s="9">
        <v>2</v>
      </c>
      <c r="F306">
        <v>25083</v>
      </c>
      <c r="G306">
        <f>LOG(Table1[[#This Row],[Population Estimate 2018]])</f>
        <v>4.3993794781526292</v>
      </c>
      <c r="H306" s="10" t="str">
        <f t="shared" si="4"/>
        <v>2</v>
      </c>
      <c r="I306">
        <v>5505</v>
      </c>
      <c r="J306" s="1">
        <v>0.22</v>
      </c>
      <c r="K306">
        <v>19578</v>
      </c>
      <c r="L306" s="1">
        <v>0.78</v>
      </c>
      <c r="M306">
        <v>2864</v>
      </c>
      <c r="N306" s="1">
        <v>0.11</v>
      </c>
      <c r="O306">
        <v>1851</v>
      </c>
      <c r="P306" s="1">
        <v>7.0000000000000007E-2</v>
      </c>
      <c r="Q306">
        <v>64850</v>
      </c>
      <c r="R306">
        <v>15</v>
      </c>
      <c r="S306">
        <f>(Table1[[#This Row],[Hospital Beds 2018]]/Table1[[#This Row],[Population Estimate 2018]])*1000</f>
        <v>0.59801459155603398</v>
      </c>
      <c r="T306">
        <f>LOG10(Table1[[#This Row],[Hospital Beds 2018]] +1)</f>
        <v>1.2041199826559248</v>
      </c>
      <c r="U306">
        <v>20170</v>
      </c>
      <c r="V306" s="1">
        <v>0.8</v>
      </c>
    </row>
    <row r="307" spans="1:22" x14ac:dyDescent="0.3">
      <c r="A307">
        <v>310</v>
      </c>
      <c r="B307" t="s">
        <v>249</v>
      </c>
      <c r="C307" t="s">
        <v>86</v>
      </c>
      <c r="D307" t="s">
        <v>21</v>
      </c>
      <c r="E307" s="9">
        <v>9</v>
      </c>
      <c r="F307">
        <v>4909</v>
      </c>
      <c r="G307">
        <f>LOG(Table1[[#This Row],[Population Estimate 2018]])</f>
        <v>3.6909930320998696</v>
      </c>
      <c r="H307" s="10" t="str">
        <f t="shared" si="4"/>
        <v>1</v>
      </c>
      <c r="I307">
        <v>1016</v>
      </c>
      <c r="J307" s="1">
        <v>0.21</v>
      </c>
      <c r="K307">
        <v>3893</v>
      </c>
      <c r="L307" s="1">
        <v>0.79</v>
      </c>
      <c r="M307">
        <v>318</v>
      </c>
      <c r="N307" s="1">
        <v>0.06</v>
      </c>
      <c r="O307">
        <v>646</v>
      </c>
      <c r="P307" s="1">
        <v>0.13</v>
      </c>
      <c r="Q307">
        <v>47869</v>
      </c>
      <c r="R307">
        <v>0</v>
      </c>
      <c r="S307">
        <f>(Table1[[#This Row],[Hospital Beds 2018]]/Table1[[#This Row],[Population Estimate 2018]])*1000</f>
        <v>0</v>
      </c>
      <c r="T307">
        <f>LOG10(Table1[[#This Row],[Hospital Beds 2018]] +1)</f>
        <v>0</v>
      </c>
      <c r="U307">
        <v>3787</v>
      </c>
      <c r="V307" s="1">
        <v>0.77</v>
      </c>
    </row>
    <row r="308" spans="1:22" x14ac:dyDescent="0.3">
      <c r="A308">
        <v>311</v>
      </c>
      <c r="B308" t="s">
        <v>249</v>
      </c>
      <c r="C308" t="s">
        <v>304</v>
      </c>
      <c r="D308" t="s">
        <v>21</v>
      </c>
      <c r="E308" s="9">
        <v>2</v>
      </c>
      <c r="F308">
        <v>314305</v>
      </c>
      <c r="G308">
        <f>LOG(Table1[[#This Row],[Population Estimate 2018]])</f>
        <v>5.4973512898789778</v>
      </c>
      <c r="H308" s="10" t="str">
        <f t="shared" si="4"/>
        <v>3</v>
      </c>
      <c r="I308">
        <v>38224</v>
      </c>
      <c r="J308" s="1">
        <v>0.12</v>
      </c>
      <c r="K308">
        <v>276081</v>
      </c>
      <c r="L308" s="1">
        <v>0.88</v>
      </c>
      <c r="M308">
        <v>17077</v>
      </c>
      <c r="N308" s="1">
        <v>0.05</v>
      </c>
      <c r="O308">
        <v>32314</v>
      </c>
      <c r="P308" s="1">
        <v>0.1</v>
      </c>
      <c r="Q308">
        <v>75629</v>
      </c>
      <c r="R308">
        <v>316</v>
      </c>
      <c r="S308">
        <f>(Table1[[#This Row],[Hospital Beds 2018]]/Table1[[#This Row],[Population Estimate 2018]])*1000</f>
        <v>1.0053928508932406</v>
      </c>
      <c r="T308">
        <f>LOG10(Table1[[#This Row],[Hospital Beds 2018]] +1)</f>
        <v>2.5010592622177517</v>
      </c>
      <c r="U308">
        <v>276102</v>
      </c>
      <c r="V308" s="1">
        <v>0.88</v>
      </c>
    </row>
    <row r="309" spans="1:22" x14ac:dyDescent="0.3">
      <c r="A309">
        <v>312</v>
      </c>
      <c r="B309" t="s">
        <v>249</v>
      </c>
      <c r="C309" t="s">
        <v>134</v>
      </c>
      <c r="D309" t="s">
        <v>21</v>
      </c>
      <c r="E309" s="9">
        <v>7</v>
      </c>
      <c r="F309">
        <v>10020</v>
      </c>
      <c r="G309">
        <f>LOG(Table1[[#This Row],[Population Estimate 2018]])</f>
        <v>4.0008677215312272</v>
      </c>
      <c r="H309" s="10" t="str">
        <f t="shared" si="4"/>
        <v>2</v>
      </c>
      <c r="I309">
        <v>1851</v>
      </c>
      <c r="J309" s="1">
        <v>0.18</v>
      </c>
      <c r="K309">
        <v>8169</v>
      </c>
      <c r="L309" s="1">
        <v>0.82</v>
      </c>
      <c r="M309">
        <v>622</v>
      </c>
      <c r="N309" s="1">
        <v>0.06</v>
      </c>
      <c r="O309">
        <v>1191</v>
      </c>
      <c r="P309" s="1">
        <v>0.12</v>
      </c>
      <c r="Q309">
        <v>53253</v>
      </c>
      <c r="R309">
        <v>85</v>
      </c>
      <c r="S309">
        <f>(Table1[[#This Row],[Hospital Beds 2018]]/Table1[[#This Row],[Population Estimate 2018]])*1000</f>
        <v>8.4830339321357293</v>
      </c>
      <c r="T309">
        <f>LOG10(Table1[[#This Row],[Hospital Beds 2018]] +1)</f>
        <v>1.9344984512435677</v>
      </c>
      <c r="U309">
        <v>8097</v>
      </c>
      <c r="V309" s="1">
        <v>0.81</v>
      </c>
    </row>
    <row r="310" spans="1:22" x14ac:dyDescent="0.3">
      <c r="A310">
        <v>313</v>
      </c>
      <c r="B310" t="s">
        <v>305</v>
      </c>
      <c r="C310" t="s">
        <v>306</v>
      </c>
      <c r="D310" t="s">
        <v>58</v>
      </c>
      <c r="E310" s="9">
        <v>2</v>
      </c>
      <c r="F310">
        <v>943823</v>
      </c>
      <c r="G310">
        <f>LOG(Table1[[#This Row],[Population Estimate 2018]])</f>
        <v>5.9748905564476749</v>
      </c>
      <c r="H310" s="10" t="str">
        <f t="shared" si="4"/>
        <v>3</v>
      </c>
      <c r="I310">
        <v>149918</v>
      </c>
      <c r="J310" s="1">
        <v>0.16</v>
      </c>
      <c r="K310">
        <v>793905</v>
      </c>
      <c r="L310" s="1">
        <v>0.84</v>
      </c>
      <c r="M310">
        <v>31933</v>
      </c>
      <c r="N310" s="1">
        <v>0.03</v>
      </c>
      <c r="O310">
        <v>92971</v>
      </c>
      <c r="P310" s="1">
        <v>0.1</v>
      </c>
      <c r="Q310">
        <v>91183</v>
      </c>
      <c r="R310">
        <v>1821</v>
      </c>
      <c r="S310">
        <f>(Table1[[#This Row],[Hospital Beds 2018]]/Table1[[#This Row],[Population Estimate 2018]])*1000</f>
        <v>1.9293871838257808</v>
      </c>
      <c r="T310">
        <f>LOG10(Table1[[#This Row],[Hospital Beds 2018]] +1)</f>
        <v>3.2605483726369795</v>
      </c>
      <c r="U310">
        <v>796052</v>
      </c>
      <c r="V310" s="1">
        <v>0.84</v>
      </c>
    </row>
    <row r="311" spans="1:22" x14ac:dyDescent="0.3">
      <c r="A311">
        <v>314</v>
      </c>
      <c r="B311" t="s">
        <v>305</v>
      </c>
      <c r="C311" t="s">
        <v>307</v>
      </c>
      <c r="D311" t="s">
        <v>21</v>
      </c>
      <c r="E311" s="9">
        <v>1</v>
      </c>
      <c r="F311">
        <v>892697</v>
      </c>
      <c r="G311">
        <f>LOG(Table1[[#This Row],[Population Estimate 2018]])</f>
        <v>5.9507040752850804</v>
      </c>
      <c r="H311" s="10" t="str">
        <f t="shared" si="4"/>
        <v>3</v>
      </c>
      <c r="I311">
        <v>152874</v>
      </c>
      <c r="J311" s="1">
        <v>0.17</v>
      </c>
      <c r="K311">
        <v>739823</v>
      </c>
      <c r="L311" s="1">
        <v>0.83</v>
      </c>
      <c r="M311">
        <v>40529</v>
      </c>
      <c r="N311" s="1">
        <v>0.05</v>
      </c>
      <c r="O311">
        <v>96957</v>
      </c>
      <c r="P311" s="1">
        <v>0.11</v>
      </c>
      <c r="Q311">
        <v>73037</v>
      </c>
      <c r="R311">
        <v>2606</v>
      </c>
      <c r="S311">
        <f>(Table1[[#This Row],[Hospital Beds 2018]]/Table1[[#This Row],[Population Estimate 2018]])*1000</f>
        <v>2.9192435955312948</v>
      </c>
      <c r="T311">
        <f>LOG10(Table1[[#This Row],[Hospital Beds 2018]] +1)</f>
        <v>3.4161410311683289</v>
      </c>
      <c r="U311">
        <v>744229</v>
      </c>
      <c r="V311" s="1">
        <v>0.83</v>
      </c>
    </row>
    <row r="312" spans="1:22" x14ac:dyDescent="0.3">
      <c r="A312">
        <v>315</v>
      </c>
      <c r="B312" t="s">
        <v>305</v>
      </c>
      <c r="C312" t="s">
        <v>308</v>
      </c>
      <c r="D312" t="s">
        <v>21</v>
      </c>
      <c r="E312" s="9">
        <v>4</v>
      </c>
      <c r="F312">
        <v>181111</v>
      </c>
      <c r="G312">
        <f>LOG(Table1[[#This Row],[Population Estimate 2018]])</f>
        <v>5.2579448285262185</v>
      </c>
      <c r="H312" s="10" t="str">
        <f t="shared" si="4"/>
        <v>3</v>
      </c>
      <c r="I312">
        <v>38502</v>
      </c>
      <c r="J312" s="1">
        <v>0.21</v>
      </c>
      <c r="K312">
        <v>142609</v>
      </c>
      <c r="L312" s="1">
        <v>0.79</v>
      </c>
      <c r="M312">
        <v>10151</v>
      </c>
      <c r="N312" s="1">
        <v>0.06</v>
      </c>
      <c r="O312">
        <v>12441</v>
      </c>
      <c r="P312" s="1">
        <v>7.0000000000000007E-2</v>
      </c>
      <c r="Q312">
        <v>76304</v>
      </c>
      <c r="R312">
        <v>122</v>
      </c>
      <c r="S312">
        <f>(Table1[[#This Row],[Hospital Beds 2018]]/Table1[[#This Row],[Population Estimate 2018]])*1000</f>
        <v>0.67362004516567187</v>
      </c>
      <c r="T312">
        <f>LOG10(Table1[[#This Row],[Hospital Beds 2018]] +1)</f>
        <v>2.0899051114393981</v>
      </c>
      <c r="U312">
        <v>146771</v>
      </c>
      <c r="V312" s="1">
        <v>0.81</v>
      </c>
    </row>
    <row r="313" spans="1:22" x14ac:dyDescent="0.3">
      <c r="A313">
        <v>316</v>
      </c>
      <c r="B313" t="s">
        <v>305</v>
      </c>
      <c r="C313" t="s">
        <v>309</v>
      </c>
      <c r="D313" t="s">
        <v>21</v>
      </c>
      <c r="E313" s="9">
        <v>1</v>
      </c>
      <c r="F313">
        <v>162682</v>
      </c>
      <c r="G313">
        <f>LOG(Table1[[#This Row],[Population Estimate 2018]])</f>
        <v>5.2113395029483396</v>
      </c>
      <c r="H313" s="10" t="str">
        <f t="shared" si="4"/>
        <v>3</v>
      </c>
      <c r="I313">
        <v>33067</v>
      </c>
      <c r="J313" s="1">
        <v>0.2</v>
      </c>
      <c r="K313">
        <v>129615</v>
      </c>
      <c r="L313" s="1">
        <v>0.8</v>
      </c>
      <c r="M313">
        <v>8334</v>
      </c>
      <c r="N313" s="1">
        <v>0.05</v>
      </c>
      <c r="O313">
        <v>10556</v>
      </c>
      <c r="P313" s="1">
        <v>0.06</v>
      </c>
      <c r="Q313">
        <v>88709</v>
      </c>
      <c r="R313">
        <v>644</v>
      </c>
      <c r="S313">
        <f>(Table1[[#This Row],[Hospital Beds 2018]]/Table1[[#This Row],[Population Estimate 2018]])*1000</f>
        <v>3.9586432426451603</v>
      </c>
      <c r="T313">
        <f>LOG10(Table1[[#This Row],[Hospital Beds 2018]] +1)</f>
        <v>2.8095597146352675</v>
      </c>
      <c r="U313">
        <v>130508</v>
      </c>
      <c r="V313" s="1">
        <v>0.8</v>
      </c>
    </row>
    <row r="314" spans="1:22" x14ac:dyDescent="0.3">
      <c r="A314">
        <v>317</v>
      </c>
      <c r="B314" t="s">
        <v>305</v>
      </c>
      <c r="C314" t="s">
        <v>310</v>
      </c>
      <c r="D314" t="s">
        <v>58</v>
      </c>
      <c r="E314" s="9">
        <v>2</v>
      </c>
      <c r="F314">
        <v>857620</v>
      </c>
      <c r="G314">
        <f>LOG(Table1[[#This Row],[Population Estimate 2018]])</f>
        <v>5.9332949003668363</v>
      </c>
      <c r="H314" s="10" t="str">
        <f t="shared" si="4"/>
        <v>3</v>
      </c>
      <c r="I314">
        <v>148886</v>
      </c>
      <c r="J314" s="1">
        <v>0.17</v>
      </c>
      <c r="K314">
        <v>708734</v>
      </c>
      <c r="L314" s="1">
        <v>0.83</v>
      </c>
      <c r="M314">
        <v>39485</v>
      </c>
      <c r="N314" s="1">
        <v>0.05</v>
      </c>
      <c r="O314">
        <v>96563</v>
      </c>
      <c r="P314" s="1">
        <v>0.11</v>
      </c>
      <c r="Q314">
        <v>67720</v>
      </c>
      <c r="R314">
        <v>2501</v>
      </c>
      <c r="S314">
        <f>(Table1[[#This Row],[Hospital Beds 2018]]/Table1[[#This Row],[Population Estimate 2018]])*1000</f>
        <v>2.9162099764464449</v>
      </c>
      <c r="T314">
        <f>LOG10(Table1[[#This Row],[Hospital Beds 2018]] +1)</f>
        <v>3.398287305357401</v>
      </c>
      <c r="U314">
        <v>708485</v>
      </c>
      <c r="V314" s="1">
        <v>0.83</v>
      </c>
    </row>
    <row r="315" spans="1:22" x14ac:dyDescent="0.3">
      <c r="A315">
        <v>318</v>
      </c>
      <c r="B315" t="s">
        <v>305</v>
      </c>
      <c r="C315" t="s">
        <v>311</v>
      </c>
      <c r="D315" t="s">
        <v>21</v>
      </c>
      <c r="E315" s="9">
        <v>2</v>
      </c>
      <c r="F315">
        <v>266784</v>
      </c>
      <c r="G315">
        <f>LOG(Table1[[#This Row],[Population Estimate 2018]])</f>
        <v>5.4261597798169401</v>
      </c>
      <c r="H315" s="10" t="str">
        <f t="shared" si="4"/>
        <v>3</v>
      </c>
      <c r="I315">
        <v>48611</v>
      </c>
      <c r="J315" s="1">
        <v>0.18</v>
      </c>
      <c r="K315">
        <v>218173</v>
      </c>
      <c r="L315" s="1">
        <v>0.82</v>
      </c>
      <c r="M315">
        <v>21966</v>
      </c>
      <c r="N315" s="1">
        <v>0.08</v>
      </c>
      <c r="O315">
        <v>25063</v>
      </c>
      <c r="P315" s="1">
        <v>0.09</v>
      </c>
      <c r="Q315">
        <v>67790</v>
      </c>
      <c r="R315">
        <v>435</v>
      </c>
      <c r="S315">
        <f>(Table1[[#This Row],[Hospital Beds 2018]]/Table1[[#This Row],[Population Estimate 2018]])*1000</f>
        <v>1.6305325656711047</v>
      </c>
      <c r="T315">
        <f>LOG10(Table1[[#This Row],[Hospital Beds 2018]] +1)</f>
        <v>2.6394864892685859</v>
      </c>
      <c r="U315">
        <v>216745</v>
      </c>
      <c r="V315" s="1">
        <v>0.81</v>
      </c>
    </row>
    <row r="316" spans="1:22" x14ac:dyDescent="0.3">
      <c r="A316">
        <v>319</v>
      </c>
      <c r="B316" t="s">
        <v>305</v>
      </c>
      <c r="C316" t="s">
        <v>312</v>
      </c>
      <c r="D316" t="s">
        <v>21</v>
      </c>
      <c r="E316" s="9">
        <v>1</v>
      </c>
      <c r="F316">
        <v>150921</v>
      </c>
      <c r="G316">
        <f>LOG(Table1[[#This Row],[Population Estimate 2018]])</f>
        <v>5.1787496741664025</v>
      </c>
      <c r="H316" s="10" t="str">
        <f t="shared" si="4"/>
        <v>3</v>
      </c>
      <c r="I316">
        <v>23845</v>
      </c>
      <c r="J316" s="1">
        <v>0.16</v>
      </c>
      <c r="K316">
        <v>127076</v>
      </c>
      <c r="L316" s="1">
        <v>0.84</v>
      </c>
      <c r="M316">
        <v>7513</v>
      </c>
      <c r="N316" s="1">
        <v>0.05</v>
      </c>
      <c r="O316">
        <v>10835</v>
      </c>
      <c r="P316" s="1">
        <v>7.0000000000000007E-2</v>
      </c>
      <c r="Q316">
        <v>89584</v>
      </c>
      <c r="R316">
        <v>211</v>
      </c>
      <c r="S316">
        <f>(Table1[[#This Row],[Hospital Beds 2018]]/Table1[[#This Row],[Population Estimate 2018]])*1000</f>
        <v>1.3980824404821064</v>
      </c>
      <c r="T316">
        <f>LOG10(Table1[[#This Row],[Hospital Beds 2018]] +1)</f>
        <v>2.3263358609287512</v>
      </c>
      <c r="U316">
        <v>116179</v>
      </c>
      <c r="V316" s="1">
        <v>0.77</v>
      </c>
    </row>
    <row r="317" spans="1:22" x14ac:dyDescent="0.3">
      <c r="A317">
        <v>320</v>
      </c>
      <c r="B317" t="s">
        <v>305</v>
      </c>
      <c r="C317" t="s">
        <v>313</v>
      </c>
      <c r="D317" t="s">
        <v>21</v>
      </c>
      <c r="E317" s="9">
        <v>2</v>
      </c>
      <c r="F317">
        <v>117027</v>
      </c>
      <c r="G317">
        <f>LOG(Table1[[#This Row],[Population Estimate 2018]])</f>
        <v>5.0682860719874023</v>
      </c>
      <c r="H317" s="10" t="str">
        <f t="shared" si="4"/>
        <v>3</v>
      </c>
      <c r="I317">
        <v>19418</v>
      </c>
      <c r="J317" s="1">
        <v>0.17</v>
      </c>
      <c r="K317">
        <v>97609</v>
      </c>
      <c r="L317" s="1">
        <v>0.83</v>
      </c>
      <c r="M317">
        <v>7543</v>
      </c>
      <c r="N317" s="1">
        <v>0.06</v>
      </c>
      <c r="O317">
        <v>13135</v>
      </c>
      <c r="P317" s="1">
        <v>0.11</v>
      </c>
      <c r="Q317">
        <v>65182</v>
      </c>
      <c r="R317">
        <v>161</v>
      </c>
      <c r="S317">
        <f>(Table1[[#This Row],[Hospital Beds 2018]]/Table1[[#This Row],[Population Estimate 2018]])*1000</f>
        <v>1.3757508950925856</v>
      </c>
      <c r="T317">
        <f>LOG10(Table1[[#This Row],[Hospital Beds 2018]] +1)</f>
        <v>2.2095150145426308</v>
      </c>
      <c r="U317">
        <v>98058</v>
      </c>
      <c r="V317" s="1">
        <v>0.84</v>
      </c>
    </row>
    <row r="318" spans="1:22" x14ac:dyDescent="0.3">
      <c r="A318">
        <v>321</v>
      </c>
      <c r="B318" t="s">
        <v>314</v>
      </c>
      <c r="C318" t="s">
        <v>315</v>
      </c>
      <c r="D318" t="s">
        <v>21</v>
      </c>
      <c r="E318" s="9">
        <v>3</v>
      </c>
      <c r="F318">
        <v>178550</v>
      </c>
      <c r="G318">
        <f>LOG(Table1[[#This Row],[Population Estimate 2018]])</f>
        <v>5.2517598545288005</v>
      </c>
      <c r="H318" s="10" t="str">
        <f t="shared" si="4"/>
        <v>3</v>
      </c>
      <c r="I318">
        <v>30483</v>
      </c>
      <c r="J318" s="1">
        <v>0.17</v>
      </c>
      <c r="K318">
        <v>148067</v>
      </c>
      <c r="L318" s="1">
        <v>0.83</v>
      </c>
      <c r="M318">
        <v>18041</v>
      </c>
      <c r="N318" s="1">
        <v>0.1</v>
      </c>
      <c r="O318">
        <v>23966</v>
      </c>
      <c r="P318" s="1">
        <v>0.13</v>
      </c>
      <c r="Q318">
        <v>54980</v>
      </c>
      <c r="R318">
        <v>454</v>
      </c>
      <c r="S318">
        <f>(Table1[[#This Row],[Hospital Beds 2018]]/Table1[[#This Row],[Population Estimate 2018]])*1000</f>
        <v>2.5427051246149541</v>
      </c>
      <c r="T318">
        <f>LOG10(Table1[[#This Row],[Hospital Beds 2018]] +1)</f>
        <v>2.6580113966571126</v>
      </c>
      <c r="U318">
        <v>149855</v>
      </c>
      <c r="V318" s="1">
        <v>0.84</v>
      </c>
    </row>
    <row r="319" spans="1:22" x14ac:dyDescent="0.3">
      <c r="A319">
        <v>322</v>
      </c>
      <c r="B319" t="s">
        <v>314</v>
      </c>
      <c r="C319" t="s">
        <v>316</v>
      </c>
      <c r="D319" t="s">
        <v>58</v>
      </c>
      <c r="E319" s="9">
        <v>1</v>
      </c>
      <c r="F319">
        <v>559335</v>
      </c>
      <c r="G319">
        <f>LOG(Table1[[#This Row],[Population Estimate 2018]])</f>
        <v>5.747671995854768</v>
      </c>
      <c r="H319" s="10" t="str">
        <f t="shared" si="4"/>
        <v>3</v>
      </c>
      <c r="I319">
        <v>87028</v>
      </c>
      <c r="J319" s="1">
        <v>0.16</v>
      </c>
      <c r="K319">
        <v>472307</v>
      </c>
      <c r="L319" s="1">
        <v>0.84</v>
      </c>
      <c r="M319">
        <v>32237</v>
      </c>
      <c r="N319" s="1">
        <v>0.06</v>
      </c>
      <c r="O319">
        <v>62976</v>
      </c>
      <c r="P319" s="1">
        <v>0.11</v>
      </c>
      <c r="Q319">
        <v>69562</v>
      </c>
      <c r="R319">
        <v>1925</v>
      </c>
      <c r="S319">
        <f>(Table1[[#This Row],[Hospital Beds 2018]]/Table1[[#This Row],[Population Estimate 2018]])*1000</f>
        <v>3.4415868844252553</v>
      </c>
      <c r="T319">
        <f>LOG10(Table1[[#This Row],[Hospital Beds 2018]] +1)</f>
        <v>3.2846562827885157</v>
      </c>
      <c r="U319">
        <v>470904</v>
      </c>
      <c r="V319" s="1">
        <v>0.84</v>
      </c>
    </row>
    <row r="320" spans="1:22" x14ac:dyDescent="0.3">
      <c r="A320">
        <v>323</v>
      </c>
      <c r="B320" t="s">
        <v>314</v>
      </c>
      <c r="C320" t="s">
        <v>317</v>
      </c>
      <c r="D320" t="s">
        <v>58</v>
      </c>
      <c r="E320" s="9">
        <v>2</v>
      </c>
      <c r="F320">
        <v>229286</v>
      </c>
      <c r="G320">
        <f>LOG(Table1[[#This Row],[Population Estimate 2018]])</f>
        <v>5.3603775379032212</v>
      </c>
      <c r="H320" s="10" t="str">
        <f t="shared" si="4"/>
        <v>3</v>
      </c>
      <c r="I320">
        <v>63575</v>
      </c>
      <c r="J320" s="1">
        <v>0.28000000000000003</v>
      </c>
      <c r="K320">
        <v>165711</v>
      </c>
      <c r="L320" s="1">
        <v>0.72</v>
      </c>
      <c r="M320">
        <v>20061</v>
      </c>
      <c r="N320" s="1">
        <v>0.09</v>
      </c>
      <c r="O320">
        <v>27750</v>
      </c>
      <c r="P320" s="1">
        <v>0.12</v>
      </c>
      <c r="Q320">
        <v>59821</v>
      </c>
      <c r="R320">
        <v>254</v>
      </c>
      <c r="S320">
        <f>(Table1[[#This Row],[Hospital Beds 2018]]/Table1[[#This Row],[Population Estimate 2018]])*1000</f>
        <v>1.107786781574104</v>
      </c>
      <c r="T320">
        <f>LOG10(Table1[[#This Row],[Hospital Beds 2018]] +1)</f>
        <v>2.406540180433955</v>
      </c>
      <c r="U320">
        <v>170370</v>
      </c>
      <c r="V320" s="1">
        <v>0.74</v>
      </c>
    </row>
    <row r="321" spans="1:22" x14ac:dyDescent="0.3">
      <c r="A321">
        <v>324</v>
      </c>
      <c r="B321" t="s">
        <v>318</v>
      </c>
      <c r="C321" t="s">
        <v>319</v>
      </c>
      <c r="D321" t="s">
        <v>21</v>
      </c>
      <c r="E321" s="9">
        <v>1</v>
      </c>
      <c r="F321">
        <v>702455</v>
      </c>
      <c r="G321">
        <f>LOG(Table1[[#This Row],[Population Estimate 2018]])</f>
        <v>5.8466185081107076</v>
      </c>
      <c r="H321" s="10" t="str">
        <f t="shared" si="4"/>
        <v>3</v>
      </c>
      <c r="I321">
        <v>85303</v>
      </c>
      <c r="J321" s="1">
        <v>0.12</v>
      </c>
      <c r="K321">
        <v>617152</v>
      </c>
      <c r="L321" s="1">
        <v>0.88</v>
      </c>
      <c r="M321">
        <v>28928</v>
      </c>
      <c r="N321" s="1">
        <v>0.04</v>
      </c>
      <c r="O321">
        <v>107806</v>
      </c>
      <c r="P321" s="1">
        <v>0.15</v>
      </c>
      <c r="Q321">
        <v>82533</v>
      </c>
      <c r="R321">
        <v>3939</v>
      </c>
      <c r="S321">
        <f>(Table1[[#This Row],[Hospital Beds 2018]]/Table1[[#This Row],[Population Estimate 2018]])*1000</f>
        <v>5.6074766355140184</v>
      </c>
      <c r="T321">
        <f>LOG10(Table1[[#This Row],[Hospital Beds 2018]] +1)</f>
        <v>3.5954962218255742</v>
      </c>
      <c r="U321">
        <v>599007</v>
      </c>
      <c r="V321" s="1">
        <v>0.85</v>
      </c>
    </row>
    <row r="322" spans="1:22" x14ac:dyDescent="0.3">
      <c r="A322">
        <v>325</v>
      </c>
      <c r="B322" t="s">
        <v>320</v>
      </c>
      <c r="C322" t="s">
        <v>321</v>
      </c>
      <c r="D322" t="s">
        <v>21</v>
      </c>
      <c r="E322" s="9">
        <v>2</v>
      </c>
      <c r="F322">
        <v>269956</v>
      </c>
      <c r="G322">
        <f>LOG(Table1[[#This Row],[Population Estimate 2018]])</f>
        <v>5.4312929844760278</v>
      </c>
      <c r="H322" s="10" t="str">
        <f t="shared" si="4"/>
        <v>3</v>
      </c>
      <c r="I322">
        <v>37836</v>
      </c>
      <c r="J322" s="1">
        <v>0.14000000000000001</v>
      </c>
      <c r="K322">
        <v>232120</v>
      </c>
      <c r="L322" s="1">
        <v>0.86</v>
      </c>
      <c r="M322">
        <v>17938</v>
      </c>
      <c r="N322" s="1">
        <v>7.0000000000000007E-2</v>
      </c>
      <c r="O322">
        <v>50922</v>
      </c>
      <c r="P322" s="1">
        <v>0.19</v>
      </c>
      <c r="Q322">
        <v>51026</v>
      </c>
      <c r="R322">
        <v>1783</v>
      </c>
      <c r="S322">
        <f>(Table1[[#This Row],[Hospital Beds 2018]]/Table1[[#This Row],[Population Estimate 2018]])*1000</f>
        <v>6.6047800382284523</v>
      </c>
      <c r="T322">
        <f>LOG10(Table1[[#This Row],[Hospital Beds 2018]] +1)</f>
        <v>3.2513948500401044</v>
      </c>
      <c r="U322">
        <v>225208</v>
      </c>
      <c r="V322" s="1">
        <v>0.83</v>
      </c>
    </row>
    <row r="323" spans="1:22" x14ac:dyDescent="0.3">
      <c r="A323">
        <v>326</v>
      </c>
      <c r="B323" t="s">
        <v>320</v>
      </c>
      <c r="C323" t="s">
        <v>322</v>
      </c>
      <c r="D323" t="s">
        <v>21</v>
      </c>
      <c r="E323" s="9">
        <v>1</v>
      </c>
      <c r="F323">
        <v>28355</v>
      </c>
      <c r="G323">
        <f>LOG(Table1[[#This Row],[Population Estimate 2018]])</f>
        <v>4.4526296516220176</v>
      </c>
      <c r="H323" s="10" t="str">
        <f t="shared" ref="H323:H386" si="5">IF(G323&lt;4,"1",IF(G323&lt;5,"2",IF(G323&lt;6,"3",IF(G323&lt;7,"4","5"))))</f>
        <v>2</v>
      </c>
      <c r="I323">
        <v>4015</v>
      </c>
      <c r="J323" s="1">
        <v>0.14000000000000001</v>
      </c>
      <c r="K323">
        <v>24340</v>
      </c>
      <c r="L323" s="1">
        <v>0.86</v>
      </c>
      <c r="M323">
        <v>1845</v>
      </c>
      <c r="N323" s="1">
        <v>7.0000000000000007E-2</v>
      </c>
      <c r="O323">
        <v>3944</v>
      </c>
      <c r="P323" s="1">
        <v>0.14000000000000001</v>
      </c>
      <c r="Q323">
        <v>52804</v>
      </c>
      <c r="R323">
        <v>68</v>
      </c>
      <c r="S323">
        <f>(Table1[[#This Row],[Hospital Beds 2018]]/Table1[[#This Row],[Population Estimate 2018]])*1000</f>
        <v>2.3981661082701464</v>
      </c>
      <c r="T323">
        <f>LOG10(Table1[[#This Row],[Hospital Beds 2018]] +1)</f>
        <v>1.8388490907372552</v>
      </c>
      <c r="U323">
        <v>22825</v>
      </c>
      <c r="V323" s="1">
        <v>0.8</v>
      </c>
    </row>
    <row r="324" spans="1:22" x14ac:dyDescent="0.3">
      <c r="A324">
        <v>327</v>
      </c>
      <c r="B324" t="s">
        <v>320</v>
      </c>
      <c r="C324" t="s">
        <v>323</v>
      </c>
      <c r="D324" t="s">
        <v>21</v>
      </c>
      <c r="E324" s="9">
        <v>3</v>
      </c>
      <c r="F324">
        <v>185287</v>
      </c>
      <c r="G324">
        <f>LOG(Table1[[#This Row],[Population Estimate 2018]])</f>
        <v>5.2678449496679542</v>
      </c>
      <c r="H324" s="10" t="str">
        <f t="shared" si="5"/>
        <v>3</v>
      </c>
      <c r="I324">
        <v>31678</v>
      </c>
      <c r="J324" s="1">
        <v>0.17</v>
      </c>
      <c r="K324">
        <v>153609</v>
      </c>
      <c r="L324" s="1">
        <v>0.83</v>
      </c>
      <c r="M324">
        <v>22347</v>
      </c>
      <c r="N324" s="1">
        <v>0.12</v>
      </c>
      <c r="O324">
        <v>24276</v>
      </c>
      <c r="P324" s="1">
        <v>0.13</v>
      </c>
      <c r="Q324">
        <v>51777</v>
      </c>
      <c r="R324">
        <v>382</v>
      </c>
      <c r="S324">
        <f>(Table1[[#This Row],[Hospital Beds 2018]]/Table1[[#This Row],[Population Estimate 2018]])*1000</f>
        <v>2.0616664957606305</v>
      </c>
      <c r="T324">
        <f>LOG10(Table1[[#This Row],[Hospital Beds 2018]] +1)</f>
        <v>2.5831987739686229</v>
      </c>
      <c r="U324">
        <v>157069</v>
      </c>
      <c r="V324" s="1">
        <v>0.85</v>
      </c>
    </row>
    <row r="325" spans="1:22" x14ac:dyDescent="0.3">
      <c r="A325">
        <v>328</v>
      </c>
      <c r="B325" t="s">
        <v>320</v>
      </c>
      <c r="C325" t="s">
        <v>324</v>
      </c>
      <c r="D325" t="s">
        <v>21</v>
      </c>
      <c r="E325" s="9">
        <v>6</v>
      </c>
      <c r="F325">
        <v>27732</v>
      </c>
      <c r="G325">
        <f>LOG(Table1[[#This Row],[Population Estimate 2018]])</f>
        <v>4.4429811915267345</v>
      </c>
      <c r="H325" s="10" t="str">
        <f t="shared" si="5"/>
        <v>2</v>
      </c>
      <c r="I325">
        <v>4935</v>
      </c>
      <c r="J325" s="1">
        <v>0.18</v>
      </c>
      <c r="K325">
        <v>22797</v>
      </c>
      <c r="L325" s="1">
        <v>0.82</v>
      </c>
      <c r="M325">
        <v>2051</v>
      </c>
      <c r="N325" s="1">
        <v>7.0000000000000007E-2</v>
      </c>
      <c r="O325">
        <v>4618</v>
      </c>
      <c r="P325" s="1">
        <v>0.17</v>
      </c>
      <c r="Q325">
        <v>45075</v>
      </c>
      <c r="R325">
        <v>49</v>
      </c>
      <c r="S325">
        <f>(Table1[[#This Row],[Hospital Beds 2018]]/Table1[[#This Row],[Population Estimate 2018]])*1000</f>
        <v>1.7669118707630174</v>
      </c>
      <c r="T325">
        <f>LOG10(Table1[[#This Row],[Hospital Beds 2018]] +1)</f>
        <v>1.6989700043360187</v>
      </c>
      <c r="U325">
        <v>20063</v>
      </c>
      <c r="V325" s="1">
        <v>0.72</v>
      </c>
    </row>
    <row r="326" spans="1:22" x14ac:dyDescent="0.3">
      <c r="A326">
        <v>329</v>
      </c>
      <c r="B326" t="s">
        <v>320</v>
      </c>
      <c r="C326" t="s">
        <v>325</v>
      </c>
      <c r="D326" t="s">
        <v>58</v>
      </c>
      <c r="E326" s="9">
        <v>2</v>
      </c>
      <c r="F326">
        <v>596849</v>
      </c>
      <c r="G326">
        <f>LOG(Table1[[#This Row],[Population Estimate 2018]])</f>
        <v>5.7758644705571909</v>
      </c>
      <c r="H326" s="10" t="str">
        <f t="shared" si="5"/>
        <v>3</v>
      </c>
      <c r="I326">
        <v>141345</v>
      </c>
      <c r="J326" s="1">
        <v>0.24</v>
      </c>
      <c r="K326">
        <v>455504</v>
      </c>
      <c r="L326" s="1">
        <v>0.76</v>
      </c>
      <c r="M326">
        <v>65902</v>
      </c>
      <c r="N326" s="1">
        <v>0.11</v>
      </c>
      <c r="O326">
        <v>64854</v>
      </c>
      <c r="P326" s="1">
        <v>0.11</v>
      </c>
      <c r="Q326">
        <v>57612</v>
      </c>
      <c r="R326">
        <v>1790</v>
      </c>
      <c r="S326">
        <f>(Table1[[#This Row],[Hospital Beds 2018]]/Table1[[#This Row],[Population Estimate 2018]])*1000</f>
        <v>2.9990835202873756</v>
      </c>
      <c r="T326">
        <f>LOG10(Table1[[#This Row],[Hospital Beds 2018]] +1)</f>
        <v>3.2530955858490316</v>
      </c>
      <c r="U326">
        <v>471893</v>
      </c>
      <c r="V326" s="1">
        <v>0.79</v>
      </c>
    </row>
    <row r="327" spans="1:22" x14ac:dyDescent="0.3">
      <c r="A327">
        <v>330</v>
      </c>
      <c r="B327" t="s">
        <v>320</v>
      </c>
      <c r="C327" t="s">
        <v>326</v>
      </c>
      <c r="D327" t="s">
        <v>58</v>
      </c>
      <c r="E327" s="9">
        <v>1</v>
      </c>
      <c r="F327">
        <v>1951260</v>
      </c>
      <c r="G327">
        <f>LOG(Table1[[#This Row],[Population Estimate 2018]])</f>
        <v>6.2903151417892138</v>
      </c>
      <c r="H327" s="10" t="str">
        <f t="shared" si="5"/>
        <v>4</v>
      </c>
      <c r="I327">
        <v>324313</v>
      </c>
      <c r="J327" s="1">
        <v>0.17</v>
      </c>
      <c r="K327">
        <v>1626947</v>
      </c>
      <c r="L327" s="1">
        <v>0.83</v>
      </c>
      <c r="M327">
        <v>83306</v>
      </c>
      <c r="N327" s="1">
        <v>0.04</v>
      </c>
      <c r="O327">
        <v>244310</v>
      </c>
      <c r="P327" s="1">
        <v>0.13</v>
      </c>
      <c r="Q327">
        <v>57200</v>
      </c>
      <c r="R327">
        <v>5590</v>
      </c>
      <c r="S327">
        <f>(Table1[[#This Row],[Hospital Beds 2018]]/Table1[[#This Row],[Population Estimate 2018]])*1000</f>
        <v>2.8648155550772323</v>
      </c>
      <c r="T327">
        <f>LOG10(Table1[[#This Row],[Hospital Beds 2018]] +1)</f>
        <v>3.7474894922586728</v>
      </c>
      <c r="U327">
        <v>1653175</v>
      </c>
      <c r="V327" s="1">
        <v>0.85</v>
      </c>
    </row>
    <row r="328" spans="1:22" x14ac:dyDescent="0.3">
      <c r="A328">
        <v>331</v>
      </c>
      <c r="B328" t="s">
        <v>320</v>
      </c>
      <c r="C328" t="s">
        <v>28</v>
      </c>
      <c r="D328" t="s">
        <v>21</v>
      </c>
      <c r="E328" s="9">
        <v>6</v>
      </c>
      <c r="F328">
        <v>14587</v>
      </c>
      <c r="G328">
        <f>LOG(Table1[[#This Row],[Population Estimate 2018]])</f>
        <v>4.1639659829548838</v>
      </c>
      <c r="H328" s="10" t="str">
        <f t="shared" si="5"/>
        <v>2</v>
      </c>
      <c r="I328">
        <v>2631</v>
      </c>
      <c r="J328" s="1">
        <v>0.18</v>
      </c>
      <c r="K328">
        <v>11956</v>
      </c>
      <c r="L328" s="1">
        <v>0.82</v>
      </c>
      <c r="M328">
        <v>1133</v>
      </c>
      <c r="N328" s="1">
        <v>0.08</v>
      </c>
      <c r="O328">
        <v>2697</v>
      </c>
      <c r="P328" s="1">
        <v>0.18</v>
      </c>
      <c r="Q328">
        <v>38323</v>
      </c>
      <c r="R328">
        <v>25</v>
      </c>
      <c r="S328">
        <f>(Table1[[#This Row],[Hospital Beds 2018]]/Table1[[#This Row],[Population Estimate 2018]])*1000</f>
        <v>1.7138548022211557</v>
      </c>
      <c r="T328">
        <f>LOG10(Table1[[#This Row],[Hospital Beds 2018]] +1)</f>
        <v>1.414973347970818</v>
      </c>
      <c r="U328">
        <v>10709</v>
      </c>
      <c r="V328" s="1">
        <v>0.73</v>
      </c>
    </row>
    <row r="329" spans="1:22" x14ac:dyDescent="0.3">
      <c r="A329">
        <v>332</v>
      </c>
      <c r="B329" t="s">
        <v>320</v>
      </c>
      <c r="C329" t="s">
        <v>327</v>
      </c>
      <c r="D329" t="s">
        <v>21</v>
      </c>
      <c r="E329" s="9">
        <v>3</v>
      </c>
      <c r="F329">
        <v>184998</v>
      </c>
      <c r="G329">
        <f>LOG(Table1[[#This Row],[Population Estimate 2018]])</f>
        <v>5.2671670333021545</v>
      </c>
      <c r="H329" s="10" t="str">
        <f t="shared" si="5"/>
        <v>3</v>
      </c>
      <c r="I329">
        <v>74394</v>
      </c>
      <c r="J329" s="1">
        <v>0.4</v>
      </c>
      <c r="K329">
        <v>110604</v>
      </c>
      <c r="L329" s="1">
        <v>0.6</v>
      </c>
      <c r="M329">
        <v>22227</v>
      </c>
      <c r="N329" s="1">
        <v>0.12</v>
      </c>
      <c r="O329">
        <v>20243</v>
      </c>
      <c r="P329" s="1">
        <v>0.11</v>
      </c>
      <c r="Q329">
        <v>52724</v>
      </c>
      <c r="R329">
        <v>681</v>
      </c>
      <c r="S329">
        <f>(Table1[[#This Row],[Hospital Beds 2018]]/Table1[[#This Row],[Population Estimate 2018]])*1000</f>
        <v>3.6811208769824542</v>
      </c>
      <c r="T329">
        <f>LOG10(Table1[[#This Row],[Hospital Beds 2018]] +1)</f>
        <v>2.8337843746564788</v>
      </c>
      <c r="U329">
        <v>115173</v>
      </c>
      <c r="V329" s="1">
        <v>0.62</v>
      </c>
    </row>
    <row r="330" spans="1:22" x14ac:dyDescent="0.3">
      <c r="A330">
        <v>333</v>
      </c>
      <c r="B330" t="s">
        <v>320</v>
      </c>
      <c r="C330" t="s">
        <v>328</v>
      </c>
      <c r="D330" t="s">
        <v>21</v>
      </c>
      <c r="E330" s="9">
        <v>3</v>
      </c>
      <c r="F330">
        <v>147929</v>
      </c>
      <c r="G330">
        <f>LOG(Table1[[#This Row],[Population Estimate 2018]])</f>
        <v>5.1700533214301432</v>
      </c>
      <c r="H330" s="10" t="str">
        <f t="shared" si="5"/>
        <v>3</v>
      </c>
      <c r="I330">
        <v>53705</v>
      </c>
      <c r="J330" s="1">
        <v>0.36</v>
      </c>
      <c r="K330">
        <v>94224</v>
      </c>
      <c r="L330" s="1">
        <v>0.64</v>
      </c>
      <c r="M330">
        <v>20308</v>
      </c>
      <c r="N330" s="1">
        <v>0.14000000000000001</v>
      </c>
      <c r="O330">
        <v>22082</v>
      </c>
      <c r="P330" s="1">
        <v>0.15</v>
      </c>
      <c r="Q330">
        <v>41556</v>
      </c>
      <c r="R330">
        <v>332</v>
      </c>
      <c r="S330">
        <f>(Table1[[#This Row],[Hospital Beds 2018]]/Table1[[#This Row],[Population Estimate 2018]])*1000</f>
        <v>2.2443199102272038</v>
      </c>
      <c r="T330">
        <f>LOG10(Table1[[#This Row],[Hospital Beds 2018]] +1)</f>
        <v>2.5224442335063197</v>
      </c>
      <c r="U330">
        <v>99923</v>
      </c>
      <c r="V330" s="1">
        <v>0.68</v>
      </c>
    </row>
    <row r="331" spans="1:22" x14ac:dyDescent="0.3">
      <c r="A331">
        <v>334</v>
      </c>
      <c r="B331" t="s">
        <v>320</v>
      </c>
      <c r="C331" t="s">
        <v>34</v>
      </c>
      <c r="D331" t="s">
        <v>21</v>
      </c>
      <c r="E331" s="9">
        <v>1</v>
      </c>
      <c r="F331">
        <v>216072</v>
      </c>
      <c r="G331">
        <f>LOG(Table1[[#This Row],[Population Estimate 2018]])</f>
        <v>5.3345984918561209</v>
      </c>
      <c r="H331" s="10" t="str">
        <f t="shared" si="5"/>
        <v>3</v>
      </c>
      <c r="I331">
        <v>34104</v>
      </c>
      <c r="J331" s="1">
        <v>0.16</v>
      </c>
      <c r="K331">
        <v>181968</v>
      </c>
      <c r="L331" s="1">
        <v>0.84</v>
      </c>
      <c r="M331">
        <v>25576</v>
      </c>
      <c r="N331" s="1">
        <v>0.12</v>
      </c>
      <c r="O331">
        <v>18846</v>
      </c>
      <c r="P331" s="1">
        <v>0.09</v>
      </c>
      <c r="Q331">
        <v>62835</v>
      </c>
      <c r="R331">
        <v>506</v>
      </c>
      <c r="S331">
        <f>(Table1[[#This Row],[Hospital Beds 2018]]/Table1[[#This Row],[Population Estimate 2018]])*1000</f>
        <v>2.3418119885963935</v>
      </c>
      <c r="T331">
        <f>LOG10(Table1[[#This Row],[Hospital Beds 2018]] +1)</f>
        <v>2.705007959333336</v>
      </c>
      <c r="U331">
        <v>187492</v>
      </c>
      <c r="V331" s="1">
        <v>0.87</v>
      </c>
    </row>
    <row r="332" spans="1:22" x14ac:dyDescent="0.3">
      <c r="A332">
        <v>335</v>
      </c>
      <c r="B332" t="s">
        <v>320</v>
      </c>
      <c r="C332" t="s">
        <v>329</v>
      </c>
      <c r="D332" t="s">
        <v>21</v>
      </c>
      <c r="E332" s="9">
        <v>2</v>
      </c>
      <c r="F332">
        <v>378488</v>
      </c>
      <c r="G332">
        <f>LOG(Table1[[#This Row],[Population Estimate 2018]])</f>
        <v>5.5780521147042608</v>
      </c>
      <c r="H332" s="10" t="str">
        <f t="shared" si="5"/>
        <v>3</v>
      </c>
      <c r="I332">
        <v>121935</v>
      </c>
      <c r="J332" s="1">
        <v>0.32</v>
      </c>
      <c r="K332">
        <v>256553</v>
      </c>
      <c r="L332" s="1">
        <v>0.68</v>
      </c>
      <c r="M332">
        <v>27807</v>
      </c>
      <c r="N332" s="1">
        <v>7.0000000000000007E-2</v>
      </c>
      <c r="O332">
        <v>39689</v>
      </c>
      <c r="P332" s="1">
        <v>0.1</v>
      </c>
      <c r="Q332">
        <v>70649</v>
      </c>
      <c r="R332">
        <v>1036</v>
      </c>
      <c r="S332">
        <f>(Table1[[#This Row],[Hospital Beds 2018]]/Table1[[#This Row],[Population Estimate 2018]])*1000</f>
        <v>2.7372069920314517</v>
      </c>
      <c r="T332">
        <f>LOG10(Table1[[#This Row],[Hospital Beds 2018]] +1)</f>
        <v>3.0157787563890408</v>
      </c>
      <c r="U332">
        <v>259235</v>
      </c>
      <c r="V332" s="1">
        <v>0.68</v>
      </c>
    </row>
    <row r="333" spans="1:22" x14ac:dyDescent="0.3">
      <c r="A333">
        <v>336</v>
      </c>
      <c r="B333" t="s">
        <v>320</v>
      </c>
      <c r="C333" t="s">
        <v>145</v>
      </c>
      <c r="D333" t="s">
        <v>21</v>
      </c>
      <c r="E333" s="9">
        <v>4</v>
      </c>
      <c r="F333">
        <v>70503</v>
      </c>
      <c r="G333">
        <f>LOG(Table1[[#This Row],[Population Estimate 2018]])</f>
        <v>4.848207597214456</v>
      </c>
      <c r="H333" s="10" t="str">
        <f t="shared" si="5"/>
        <v>2</v>
      </c>
      <c r="I333">
        <v>13314</v>
      </c>
      <c r="J333" s="1">
        <v>0.19</v>
      </c>
      <c r="K333">
        <v>57189</v>
      </c>
      <c r="L333" s="1">
        <v>0.81</v>
      </c>
      <c r="M333">
        <v>6626</v>
      </c>
      <c r="N333" s="1">
        <v>0.09</v>
      </c>
      <c r="O333">
        <v>11340</v>
      </c>
      <c r="P333" s="1">
        <v>0.16</v>
      </c>
      <c r="Q333">
        <v>46195</v>
      </c>
      <c r="R333">
        <v>152</v>
      </c>
      <c r="S333">
        <f>(Table1[[#This Row],[Hospital Beds 2018]]/Table1[[#This Row],[Population Estimate 2018]])*1000</f>
        <v>2.1559366268102069</v>
      </c>
      <c r="T333">
        <f>LOG10(Table1[[#This Row],[Hospital Beds 2018]] +1)</f>
        <v>2.1846914308175989</v>
      </c>
      <c r="U333">
        <v>55423</v>
      </c>
      <c r="V333" s="1">
        <v>0.79</v>
      </c>
    </row>
    <row r="334" spans="1:22" x14ac:dyDescent="0.3">
      <c r="A334">
        <v>337</v>
      </c>
      <c r="B334" t="s">
        <v>320</v>
      </c>
      <c r="C334" t="s">
        <v>330</v>
      </c>
      <c r="D334" t="s">
        <v>21</v>
      </c>
      <c r="E334" s="9">
        <v>6</v>
      </c>
      <c r="F334">
        <v>37489</v>
      </c>
      <c r="G334">
        <f>LOG(Table1[[#This Row],[Population Estimate 2018]])</f>
        <v>4.573903855991726</v>
      </c>
      <c r="H334" s="10" t="str">
        <f t="shared" si="5"/>
        <v>2</v>
      </c>
      <c r="I334">
        <v>8317</v>
      </c>
      <c r="J334" s="1">
        <v>0.22</v>
      </c>
      <c r="K334">
        <v>29172</v>
      </c>
      <c r="L334" s="1">
        <v>0.78</v>
      </c>
      <c r="M334">
        <v>2091</v>
      </c>
      <c r="N334" s="1">
        <v>0.06</v>
      </c>
      <c r="O334">
        <v>9013</v>
      </c>
      <c r="P334" s="1">
        <v>0.24</v>
      </c>
      <c r="Q334">
        <v>37233</v>
      </c>
      <c r="R334">
        <v>45</v>
      </c>
      <c r="S334">
        <f>(Table1[[#This Row],[Hospital Beds 2018]]/Table1[[#This Row],[Population Estimate 2018]])*1000</f>
        <v>1.20035210328363</v>
      </c>
      <c r="T334">
        <f>LOG10(Table1[[#This Row],[Hospital Beds 2018]] +1)</f>
        <v>1.6627578316815741</v>
      </c>
      <c r="U334">
        <v>27095</v>
      </c>
      <c r="V334" s="1">
        <v>0.72</v>
      </c>
    </row>
    <row r="335" spans="1:22" x14ac:dyDescent="0.3">
      <c r="A335">
        <v>338</v>
      </c>
      <c r="B335" t="s">
        <v>320</v>
      </c>
      <c r="C335" t="s">
        <v>331</v>
      </c>
      <c r="D335" t="s">
        <v>21</v>
      </c>
      <c r="E335" s="9">
        <v>6</v>
      </c>
      <c r="F335">
        <v>16700</v>
      </c>
      <c r="G335">
        <f>LOG(Table1[[#This Row],[Population Estimate 2018]])</f>
        <v>4.2227164711475833</v>
      </c>
      <c r="H335" s="10" t="str">
        <f t="shared" si="5"/>
        <v>2</v>
      </c>
      <c r="I335">
        <v>3949</v>
      </c>
      <c r="J335" s="1">
        <v>0.24</v>
      </c>
      <c r="K335">
        <v>12751</v>
      </c>
      <c r="L335" s="1">
        <v>0.76</v>
      </c>
      <c r="M335">
        <v>1646</v>
      </c>
      <c r="N335" s="1">
        <v>0.1</v>
      </c>
      <c r="O335">
        <v>3679</v>
      </c>
      <c r="P335" s="1">
        <v>0.22</v>
      </c>
      <c r="Q335">
        <v>37148</v>
      </c>
      <c r="R335">
        <v>0</v>
      </c>
      <c r="S335">
        <f>(Table1[[#This Row],[Hospital Beds 2018]]/Table1[[#This Row],[Population Estimate 2018]])*1000</f>
        <v>0</v>
      </c>
      <c r="T335">
        <f>LOG10(Table1[[#This Row],[Hospital Beds 2018]] +1)</f>
        <v>0</v>
      </c>
      <c r="U335">
        <v>11750</v>
      </c>
      <c r="V335" s="1">
        <v>0.7</v>
      </c>
    </row>
    <row r="336" spans="1:22" x14ac:dyDescent="0.3">
      <c r="A336">
        <v>339</v>
      </c>
      <c r="B336" t="s">
        <v>320</v>
      </c>
      <c r="C336" t="s">
        <v>332</v>
      </c>
      <c r="D336" t="s">
        <v>58</v>
      </c>
      <c r="E336" s="9">
        <v>1</v>
      </c>
      <c r="F336">
        <v>950181</v>
      </c>
      <c r="G336">
        <f>LOG(Table1[[#This Row],[Population Estimate 2018]])</f>
        <v>5.977806341934949</v>
      </c>
      <c r="H336" s="10" t="str">
        <f t="shared" si="5"/>
        <v>3</v>
      </c>
      <c r="I336">
        <v>133483</v>
      </c>
      <c r="J336" s="1">
        <v>0.14000000000000001</v>
      </c>
      <c r="K336">
        <v>816698</v>
      </c>
      <c r="L336" s="1">
        <v>0.86</v>
      </c>
      <c r="M336">
        <v>88403</v>
      </c>
      <c r="N336" s="1">
        <v>0.09</v>
      </c>
      <c r="O336">
        <v>134476</v>
      </c>
      <c r="P336" s="1">
        <v>0.14000000000000001</v>
      </c>
      <c r="Q336">
        <v>55733</v>
      </c>
      <c r="R336">
        <v>3624</v>
      </c>
      <c r="S336">
        <f>(Table1[[#This Row],[Hospital Beds 2018]]/Table1[[#This Row],[Population Estimate 2018]])*1000</f>
        <v>3.814010172798656</v>
      </c>
      <c r="T336">
        <f>LOG10(Table1[[#This Row],[Hospital Beds 2018]] +1)</f>
        <v>3.5593080109070123</v>
      </c>
      <c r="U336">
        <v>824370</v>
      </c>
      <c r="V336" s="1">
        <v>0.87</v>
      </c>
    </row>
    <row r="337" spans="1:22" x14ac:dyDescent="0.3">
      <c r="A337">
        <v>340</v>
      </c>
      <c r="B337" t="s">
        <v>320</v>
      </c>
      <c r="C337" t="s">
        <v>47</v>
      </c>
      <c r="D337" t="s">
        <v>21</v>
      </c>
      <c r="E337" s="9">
        <v>2</v>
      </c>
      <c r="F337">
        <v>315534</v>
      </c>
      <c r="G337">
        <f>LOG(Table1[[#This Row],[Population Estimate 2018]])</f>
        <v>5.499046162999516</v>
      </c>
      <c r="H337" s="10" t="str">
        <f t="shared" si="5"/>
        <v>3</v>
      </c>
      <c r="I337">
        <v>53148</v>
      </c>
      <c r="J337" s="1">
        <v>0.17</v>
      </c>
      <c r="K337">
        <v>262386</v>
      </c>
      <c r="L337" s="1">
        <v>0.83</v>
      </c>
      <c r="M337">
        <v>38902</v>
      </c>
      <c r="N337" s="1">
        <v>0.12</v>
      </c>
      <c r="O337">
        <v>43832</v>
      </c>
      <c r="P337" s="1">
        <v>0.14000000000000001</v>
      </c>
      <c r="Q337">
        <v>50644</v>
      </c>
      <c r="R337">
        <v>1222</v>
      </c>
      <c r="S337">
        <f>(Table1[[#This Row],[Hospital Beds 2018]]/Table1[[#This Row],[Population Estimate 2018]])*1000</f>
        <v>3.872799761673861</v>
      </c>
      <c r="T337">
        <f>LOG10(Table1[[#This Row],[Hospital Beds 2018]] +1)</f>
        <v>3.0874264570362855</v>
      </c>
      <c r="U337">
        <v>258325</v>
      </c>
      <c r="V337" s="1">
        <v>0.82</v>
      </c>
    </row>
    <row r="338" spans="1:22" x14ac:dyDescent="0.3">
      <c r="A338">
        <v>341</v>
      </c>
      <c r="B338" t="s">
        <v>320</v>
      </c>
      <c r="C338" t="s">
        <v>333</v>
      </c>
      <c r="D338" t="s">
        <v>21</v>
      </c>
      <c r="E338" s="9">
        <v>2</v>
      </c>
      <c r="F338">
        <v>112067</v>
      </c>
      <c r="G338">
        <f>LOG(Table1[[#This Row],[Population Estimate 2018]])</f>
        <v>5.0494777461560565</v>
      </c>
      <c r="H338" s="10" t="str">
        <f t="shared" si="5"/>
        <v>3</v>
      </c>
      <c r="I338">
        <v>34428</v>
      </c>
      <c r="J338" s="1">
        <v>0.31</v>
      </c>
      <c r="K338">
        <v>77639</v>
      </c>
      <c r="L338" s="1">
        <v>0.69</v>
      </c>
      <c r="M338">
        <v>12003</v>
      </c>
      <c r="N338" s="1">
        <v>0.11</v>
      </c>
      <c r="O338">
        <v>11450</v>
      </c>
      <c r="P338" s="1">
        <v>0.1</v>
      </c>
      <c r="Q338">
        <v>58975</v>
      </c>
      <c r="R338">
        <v>99</v>
      </c>
      <c r="S338">
        <f>(Table1[[#This Row],[Hospital Beds 2018]]/Table1[[#This Row],[Population Estimate 2018]])*1000</f>
        <v>0.88340010886344777</v>
      </c>
      <c r="T338">
        <f>LOG10(Table1[[#This Row],[Hospital Beds 2018]] +1)</f>
        <v>2</v>
      </c>
      <c r="U338">
        <v>80876</v>
      </c>
      <c r="V338" s="1">
        <v>0.72</v>
      </c>
    </row>
    <row r="339" spans="1:22" x14ac:dyDescent="0.3">
      <c r="A339">
        <v>342</v>
      </c>
      <c r="B339" t="s">
        <v>320</v>
      </c>
      <c r="C339" t="s">
        <v>50</v>
      </c>
      <c r="D339" t="s">
        <v>21</v>
      </c>
      <c r="E339" s="9">
        <v>6</v>
      </c>
      <c r="F339">
        <v>11736</v>
      </c>
      <c r="G339">
        <f>LOG(Table1[[#This Row],[Population Estimate 2018]])</f>
        <v>4.0695201008352262</v>
      </c>
      <c r="H339" s="10" t="str">
        <f t="shared" si="5"/>
        <v>2</v>
      </c>
      <c r="I339">
        <v>2814</v>
      </c>
      <c r="J339" s="1">
        <v>0.24</v>
      </c>
      <c r="K339">
        <v>8922</v>
      </c>
      <c r="L339" s="1">
        <v>0.76</v>
      </c>
      <c r="M339">
        <v>1075</v>
      </c>
      <c r="N339" s="1">
        <v>0.09</v>
      </c>
      <c r="O339">
        <v>2343</v>
      </c>
      <c r="P339" s="1">
        <v>0.2</v>
      </c>
      <c r="Q339">
        <v>40297</v>
      </c>
      <c r="R339">
        <v>15</v>
      </c>
      <c r="S339">
        <f>(Table1[[#This Row],[Hospital Beds 2018]]/Table1[[#This Row],[Population Estimate 2018]])*1000</f>
        <v>1.278118609406953</v>
      </c>
      <c r="T339">
        <f>LOG10(Table1[[#This Row],[Hospital Beds 2018]] +1)</f>
        <v>1.2041199826559248</v>
      </c>
      <c r="U339">
        <v>7773</v>
      </c>
      <c r="V339" s="1">
        <v>0.66</v>
      </c>
    </row>
    <row r="340" spans="1:22" x14ac:dyDescent="0.3">
      <c r="A340">
        <v>343</v>
      </c>
      <c r="B340" t="s">
        <v>320</v>
      </c>
      <c r="C340" t="s">
        <v>334</v>
      </c>
      <c r="D340" t="s">
        <v>21</v>
      </c>
      <c r="E340" s="9">
        <v>2</v>
      </c>
      <c r="F340">
        <v>45894</v>
      </c>
      <c r="G340">
        <f>LOG(Table1[[#This Row],[Population Estimate 2018]])</f>
        <v>4.6617559113059359</v>
      </c>
      <c r="H340" s="10" t="str">
        <f t="shared" si="5"/>
        <v>2</v>
      </c>
      <c r="I340">
        <v>8197</v>
      </c>
      <c r="J340" s="1">
        <v>0.18</v>
      </c>
      <c r="K340">
        <v>37697</v>
      </c>
      <c r="L340" s="1">
        <v>0.82</v>
      </c>
      <c r="M340">
        <v>3029</v>
      </c>
      <c r="N340" s="1">
        <v>7.0000000000000007E-2</v>
      </c>
      <c r="O340">
        <v>10259</v>
      </c>
      <c r="P340" s="1">
        <v>0.22</v>
      </c>
      <c r="Q340">
        <v>42259</v>
      </c>
      <c r="R340">
        <v>987</v>
      </c>
      <c r="S340">
        <f>(Table1[[#This Row],[Hospital Beds 2018]]/Table1[[#This Row],[Population Estimate 2018]])*1000</f>
        <v>21.506079226042619</v>
      </c>
      <c r="T340">
        <f>LOG10(Table1[[#This Row],[Hospital Beds 2018]] +1)</f>
        <v>2.9947569445876283</v>
      </c>
      <c r="U340">
        <v>36864</v>
      </c>
      <c r="V340" s="1">
        <v>0.8</v>
      </c>
    </row>
    <row r="341" spans="1:22" x14ac:dyDescent="0.3">
      <c r="A341">
        <v>344</v>
      </c>
      <c r="B341" t="s">
        <v>320</v>
      </c>
      <c r="C341" t="s">
        <v>335</v>
      </c>
      <c r="D341" t="s">
        <v>21</v>
      </c>
      <c r="E341" s="9">
        <v>2</v>
      </c>
      <c r="F341">
        <v>18256</v>
      </c>
      <c r="G341">
        <f>LOG(Table1[[#This Row],[Population Estimate 2018]])</f>
        <v>4.2614056270741392</v>
      </c>
      <c r="H341" s="10" t="str">
        <f t="shared" si="5"/>
        <v>2</v>
      </c>
      <c r="I341">
        <v>3741</v>
      </c>
      <c r="J341" s="1">
        <v>0.2</v>
      </c>
      <c r="K341">
        <v>14515</v>
      </c>
      <c r="L341" s="1">
        <v>0.8</v>
      </c>
      <c r="M341">
        <v>1537</v>
      </c>
      <c r="N341" s="1">
        <v>0.08</v>
      </c>
      <c r="O341">
        <v>2856</v>
      </c>
      <c r="P341" s="1">
        <v>0.16</v>
      </c>
      <c r="Q341">
        <v>42186</v>
      </c>
      <c r="R341">
        <v>0</v>
      </c>
      <c r="S341">
        <f>(Table1[[#This Row],[Hospital Beds 2018]]/Table1[[#This Row],[Population Estimate 2018]])*1000</f>
        <v>0</v>
      </c>
      <c r="T341">
        <f>LOG10(Table1[[#This Row],[Hospital Beds 2018]] +1)</f>
        <v>0</v>
      </c>
      <c r="U341">
        <v>14111</v>
      </c>
      <c r="V341" s="1">
        <v>0.77</v>
      </c>
    </row>
    <row r="342" spans="1:22" x14ac:dyDescent="0.3">
      <c r="A342">
        <v>345</v>
      </c>
      <c r="B342" t="s">
        <v>320</v>
      </c>
      <c r="C342" t="s">
        <v>336</v>
      </c>
      <c r="D342" t="s">
        <v>21</v>
      </c>
      <c r="E342" s="9">
        <v>6</v>
      </c>
      <c r="F342">
        <v>13724</v>
      </c>
      <c r="G342">
        <f>LOG(Table1[[#This Row],[Population Estimate 2018]])</f>
        <v>4.1374807093841355</v>
      </c>
      <c r="H342" s="10" t="str">
        <f t="shared" si="5"/>
        <v>2</v>
      </c>
      <c r="I342">
        <v>3744</v>
      </c>
      <c r="J342" s="1">
        <v>0.27</v>
      </c>
      <c r="K342">
        <v>9980</v>
      </c>
      <c r="L342" s="1">
        <v>0.73</v>
      </c>
      <c r="M342">
        <v>989</v>
      </c>
      <c r="N342" s="1">
        <v>7.0000000000000007E-2</v>
      </c>
      <c r="O342">
        <v>2457</v>
      </c>
      <c r="P342" s="1">
        <v>0.18</v>
      </c>
      <c r="Q342">
        <v>38680</v>
      </c>
      <c r="R342">
        <v>0</v>
      </c>
      <c r="S342">
        <f>(Table1[[#This Row],[Hospital Beds 2018]]/Table1[[#This Row],[Population Estimate 2018]])*1000</f>
        <v>0</v>
      </c>
      <c r="T342">
        <f>LOG10(Table1[[#This Row],[Hospital Beds 2018]] +1)</f>
        <v>0</v>
      </c>
      <c r="U342">
        <v>8777</v>
      </c>
      <c r="V342" s="1">
        <v>0.64</v>
      </c>
    </row>
    <row r="343" spans="1:22" x14ac:dyDescent="0.3">
      <c r="A343">
        <v>346</v>
      </c>
      <c r="B343" t="s">
        <v>320</v>
      </c>
      <c r="C343" t="s">
        <v>337</v>
      </c>
      <c r="D343" t="s">
        <v>21</v>
      </c>
      <c r="E343" s="9">
        <v>3</v>
      </c>
      <c r="F343">
        <v>16164</v>
      </c>
      <c r="G343">
        <f>LOG(Table1[[#This Row],[Population Estimate 2018]])</f>
        <v>4.2085488417706101</v>
      </c>
      <c r="H343" s="10" t="str">
        <f t="shared" si="5"/>
        <v>2</v>
      </c>
      <c r="I343">
        <v>3487</v>
      </c>
      <c r="J343" s="1">
        <v>0.22</v>
      </c>
      <c r="K343">
        <v>12677</v>
      </c>
      <c r="L343" s="1">
        <v>0.78</v>
      </c>
      <c r="M343">
        <v>1593</v>
      </c>
      <c r="N343" s="1">
        <v>0.1</v>
      </c>
      <c r="O343">
        <v>2667</v>
      </c>
      <c r="P343" s="1">
        <v>0.16</v>
      </c>
      <c r="Q343">
        <v>45426</v>
      </c>
      <c r="R343">
        <v>12</v>
      </c>
      <c r="S343">
        <f>(Table1[[#This Row],[Hospital Beds 2018]]/Table1[[#This Row],[Population Estimate 2018]])*1000</f>
        <v>0.74239049740163321</v>
      </c>
      <c r="T343">
        <f>LOG10(Table1[[#This Row],[Hospital Beds 2018]] +1)</f>
        <v>1.1139433523068367</v>
      </c>
      <c r="U343">
        <v>10355</v>
      </c>
      <c r="V343" s="1">
        <v>0.64</v>
      </c>
    </row>
    <row r="344" spans="1:22" x14ac:dyDescent="0.3">
      <c r="A344">
        <v>347</v>
      </c>
      <c r="B344" t="s">
        <v>320</v>
      </c>
      <c r="C344" t="s">
        <v>338</v>
      </c>
      <c r="D344" t="s">
        <v>21</v>
      </c>
      <c r="E344" s="9">
        <v>6</v>
      </c>
      <c r="F344">
        <v>14310</v>
      </c>
      <c r="G344">
        <f>LOG(Table1[[#This Row],[Population Estimate 2018]])</f>
        <v>4.1556396337597761</v>
      </c>
      <c r="H344" s="10" t="str">
        <f t="shared" si="5"/>
        <v>2</v>
      </c>
      <c r="I344">
        <v>2575</v>
      </c>
      <c r="J344" s="1">
        <v>0.18</v>
      </c>
      <c r="K344">
        <v>11735</v>
      </c>
      <c r="L344" s="1">
        <v>0.82</v>
      </c>
      <c r="M344">
        <v>896</v>
      </c>
      <c r="N344" s="1">
        <v>0.06</v>
      </c>
      <c r="O344">
        <v>3209</v>
      </c>
      <c r="P344" s="1">
        <v>0.22</v>
      </c>
      <c r="Q344">
        <v>36299</v>
      </c>
      <c r="R344">
        <v>0</v>
      </c>
      <c r="S344">
        <f>(Table1[[#This Row],[Hospital Beds 2018]]/Table1[[#This Row],[Population Estimate 2018]])*1000</f>
        <v>0</v>
      </c>
      <c r="T344">
        <f>LOG10(Table1[[#This Row],[Hospital Beds 2018]] +1)</f>
        <v>0</v>
      </c>
      <c r="U344">
        <v>9605</v>
      </c>
      <c r="V344" s="1">
        <v>0.67</v>
      </c>
    </row>
    <row r="345" spans="1:22" x14ac:dyDescent="0.3">
      <c r="A345">
        <v>348</v>
      </c>
      <c r="B345" t="s">
        <v>320</v>
      </c>
      <c r="C345" t="s">
        <v>339</v>
      </c>
      <c r="D345" t="s">
        <v>21</v>
      </c>
      <c r="E345" s="9">
        <v>6</v>
      </c>
      <c r="F345">
        <v>27245</v>
      </c>
      <c r="G345">
        <f>LOG(Table1[[#This Row],[Population Estimate 2018]])</f>
        <v>4.4352868122401272</v>
      </c>
      <c r="H345" s="10" t="str">
        <f t="shared" si="5"/>
        <v>2</v>
      </c>
      <c r="I345">
        <v>4532</v>
      </c>
      <c r="J345" s="1">
        <v>0.17</v>
      </c>
      <c r="K345">
        <v>22713</v>
      </c>
      <c r="L345" s="1">
        <v>0.83</v>
      </c>
      <c r="M345">
        <v>1308</v>
      </c>
      <c r="N345" s="1">
        <v>0.05</v>
      </c>
      <c r="O345">
        <v>6956</v>
      </c>
      <c r="P345" s="1">
        <v>0.26</v>
      </c>
      <c r="Q345">
        <v>39169</v>
      </c>
      <c r="R345">
        <v>25</v>
      </c>
      <c r="S345">
        <f>(Table1[[#This Row],[Hospital Beds 2018]]/Table1[[#This Row],[Population Estimate 2018]])*1000</f>
        <v>0.9175995595522114</v>
      </c>
      <c r="T345">
        <f>LOG10(Table1[[#This Row],[Hospital Beds 2018]] +1)</f>
        <v>1.414973347970818</v>
      </c>
      <c r="U345">
        <v>21763</v>
      </c>
      <c r="V345" s="1">
        <v>0.8</v>
      </c>
    </row>
    <row r="346" spans="1:22" x14ac:dyDescent="0.3">
      <c r="A346">
        <v>349</v>
      </c>
      <c r="B346" t="s">
        <v>320</v>
      </c>
      <c r="C346" t="s">
        <v>340</v>
      </c>
      <c r="D346" t="s">
        <v>21</v>
      </c>
      <c r="E346" s="9">
        <v>4</v>
      </c>
      <c r="F346">
        <v>41556</v>
      </c>
      <c r="G346">
        <f>LOG(Table1[[#This Row],[Population Estimate 2018]])</f>
        <v>4.6186337375970856</v>
      </c>
      <c r="H346" s="10" t="str">
        <f t="shared" si="5"/>
        <v>2</v>
      </c>
      <c r="I346">
        <v>5712</v>
      </c>
      <c r="J346" s="1">
        <v>0.14000000000000001</v>
      </c>
      <c r="K346">
        <v>35844</v>
      </c>
      <c r="L346" s="1">
        <v>0.86</v>
      </c>
      <c r="M346">
        <v>1729</v>
      </c>
      <c r="N346" s="1">
        <v>0.04</v>
      </c>
      <c r="O346">
        <v>9850</v>
      </c>
      <c r="P346" s="1">
        <v>0.24</v>
      </c>
      <c r="Q346">
        <v>44391</v>
      </c>
      <c r="R346">
        <v>25</v>
      </c>
      <c r="S346">
        <f>(Table1[[#This Row],[Hospital Beds 2018]]/Table1[[#This Row],[Population Estimate 2018]])*1000</f>
        <v>0.6015978438733276</v>
      </c>
      <c r="T346">
        <f>LOG10(Table1[[#This Row],[Hospital Beds 2018]] +1)</f>
        <v>1.414973347970818</v>
      </c>
      <c r="U346">
        <v>35938</v>
      </c>
      <c r="V346" s="1">
        <v>0.86</v>
      </c>
    </row>
    <row r="347" spans="1:22" x14ac:dyDescent="0.3">
      <c r="A347">
        <v>350</v>
      </c>
      <c r="B347" t="s">
        <v>320</v>
      </c>
      <c r="C347" t="s">
        <v>341</v>
      </c>
      <c r="D347" t="s">
        <v>21</v>
      </c>
      <c r="E347" s="9">
        <v>1</v>
      </c>
      <c r="F347">
        <v>190865</v>
      </c>
      <c r="G347">
        <f>LOG(Table1[[#This Row],[Population Estimate 2018]])</f>
        <v>5.2807262966468631</v>
      </c>
      <c r="H347" s="10" t="str">
        <f t="shared" si="5"/>
        <v>3</v>
      </c>
      <c r="I347">
        <v>52412</v>
      </c>
      <c r="J347" s="1">
        <v>0.27</v>
      </c>
      <c r="K347">
        <v>138453</v>
      </c>
      <c r="L347" s="1">
        <v>0.73</v>
      </c>
      <c r="M347">
        <v>18050</v>
      </c>
      <c r="N347" s="1">
        <v>0.09</v>
      </c>
      <c r="O347">
        <v>26646</v>
      </c>
      <c r="P347" s="1">
        <v>0.14000000000000001</v>
      </c>
      <c r="Q347">
        <v>45884</v>
      </c>
      <c r="R347">
        <v>546</v>
      </c>
      <c r="S347">
        <f>(Table1[[#This Row],[Hospital Beds 2018]]/Table1[[#This Row],[Population Estimate 2018]])*1000</f>
        <v>2.8606606763943101</v>
      </c>
      <c r="T347">
        <f>LOG10(Table1[[#This Row],[Hospital Beds 2018]] +1)</f>
        <v>2.7379873263334309</v>
      </c>
      <c r="U347">
        <v>146029</v>
      </c>
      <c r="V347" s="1">
        <v>0.77</v>
      </c>
    </row>
    <row r="348" spans="1:22" x14ac:dyDescent="0.3">
      <c r="A348">
        <v>351</v>
      </c>
      <c r="B348" t="s">
        <v>320</v>
      </c>
      <c r="C348" t="s">
        <v>342</v>
      </c>
      <c r="D348" t="s">
        <v>21</v>
      </c>
      <c r="E348" s="9">
        <v>3</v>
      </c>
      <c r="F348">
        <v>105424</v>
      </c>
      <c r="G348">
        <f>LOG(Table1[[#This Row],[Population Estimate 2018]])</f>
        <v>5.022939490203461</v>
      </c>
      <c r="H348" s="10" t="str">
        <f t="shared" si="5"/>
        <v>3</v>
      </c>
      <c r="I348">
        <v>37222</v>
      </c>
      <c r="J348" s="1">
        <v>0.35</v>
      </c>
      <c r="K348">
        <v>68202</v>
      </c>
      <c r="L348" s="1">
        <v>0.65</v>
      </c>
      <c r="M348">
        <v>10322</v>
      </c>
      <c r="N348" s="1">
        <v>0.1</v>
      </c>
      <c r="O348">
        <v>21577</v>
      </c>
      <c r="P348" s="1">
        <v>0.2</v>
      </c>
      <c r="Q348">
        <v>39994</v>
      </c>
      <c r="R348">
        <v>277</v>
      </c>
      <c r="S348">
        <f>(Table1[[#This Row],[Hospital Beds 2018]]/Table1[[#This Row],[Population Estimate 2018]])*1000</f>
        <v>2.6274852026104112</v>
      </c>
      <c r="T348">
        <f>LOG10(Table1[[#This Row],[Hospital Beds 2018]] +1)</f>
        <v>2.4440447959180762</v>
      </c>
      <c r="U348">
        <v>70590</v>
      </c>
      <c r="V348" s="1">
        <v>0.67</v>
      </c>
    </row>
    <row r="349" spans="1:22" x14ac:dyDescent="0.3">
      <c r="A349">
        <v>352</v>
      </c>
      <c r="B349" t="s">
        <v>320</v>
      </c>
      <c r="C349" t="s">
        <v>343</v>
      </c>
      <c r="D349" t="s">
        <v>58</v>
      </c>
      <c r="E349" s="9">
        <v>1</v>
      </c>
      <c r="F349">
        <v>1436888</v>
      </c>
      <c r="G349">
        <f>LOG(Table1[[#This Row],[Population Estimate 2018]])</f>
        <v>6.1574229178366515</v>
      </c>
      <c r="H349" s="10" t="str">
        <f t="shared" si="5"/>
        <v>4</v>
      </c>
      <c r="I349">
        <v>205315</v>
      </c>
      <c r="J349" s="1">
        <v>0.14000000000000001</v>
      </c>
      <c r="K349">
        <v>1231573</v>
      </c>
      <c r="L349" s="1">
        <v>0.86</v>
      </c>
      <c r="M349">
        <v>94473</v>
      </c>
      <c r="N349" s="1">
        <v>7.0000000000000007E-2</v>
      </c>
      <c r="O349">
        <v>207358</v>
      </c>
      <c r="P349" s="1">
        <v>0.14000000000000001</v>
      </c>
      <c r="Q349">
        <v>58361</v>
      </c>
      <c r="R349">
        <v>4465</v>
      </c>
      <c r="S349">
        <f>(Table1[[#This Row],[Hospital Beds 2018]]/Table1[[#This Row],[Population Estimate 2018]])*1000</f>
        <v>3.1074099025115389</v>
      </c>
      <c r="T349">
        <f>LOG10(Table1[[#This Row],[Hospital Beds 2018]] +1)</f>
        <v>3.6499187187354192</v>
      </c>
      <c r="U349">
        <v>1249320</v>
      </c>
      <c r="V349" s="1">
        <v>0.87</v>
      </c>
    </row>
    <row r="350" spans="1:22" x14ac:dyDescent="0.3">
      <c r="A350">
        <v>353</v>
      </c>
      <c r="B350" t="s">
        <v>320</v>
      </c>
      <c r="C350" t="s">
        <v>344</v>
      </c>
      <c r="D350" t="s">
        <v>21</v>
      </c>
      <c r="E350" s="9">
        <v>6</v>
      </c>
      <c r="F350">
        <v>19477</v>
      </c>
      <c r="G350">
        <f>LOG(Table1[[#This Row],[Population Estimate 2018]])</f>
        <v>4.2895220642581657</v>
      </c>
      <c r="H350" s="10" t="str">
        <f t="shared" si="5"/>
        <v>2</v>
      </c>
      <c r="I350">
        <v>3871</v>
      </c>
      <c r="J350" s="1">
        <v>0.2</v>
      </c>
      <c r="K350">
        <v>15606</v>
      </c>
      <c r="L350" s="1">
        <v>0.8</v>
      </c>
      <c r="M350">
        <v>1783</v>
      </c>
      <c r="N350" s="1">
        <v>0.09</v>
      </c>
      <c r="O350">
        <v>4232</v>
      </c>
      <c r="P350" s="1">
        <v>0.22</v>
      </c>
      <c r="Q350">
        <v>38040</v>
      </c>
      <c r="R350">
        <v>20</v>
      </c>
      <c r="S350">
        <f>(Table1[[#This Row],[Hospital Beds 2018]]/Table1[[#This Row],[Population Estimate 2018]])*1000</f>
        <v>1.0268521846280227</v>
      </c>
      <c r="T350">
        <f>LOG10(Table1[[#This Row],[Hospital Beds 2018]] +1)</f>
        <v>1.3222192947339193</v>
      </c>
      <c r="U350">
        <v>14792</v>
      </c>
      <c r="V350" s="1">
        <v>0.76</v>
      </c>
    </row>
    <row r="351" spans="1:22" x14ac:dyDescent="0.3">
      <c r="A351">
        <v>354</v>
      </c>
      <c r="B351" t="s">
        <v>320</v>
      </c>
      <c r="C351" t="s">
        <v>345</v>
      </c>
      <c r="D351" t="s">
        <v>58</v>
      </c>
      <c r="E351" s="9">
        <v>3</v>
      </c>
      <c r="F351">
        <v>157413</v>
      </c>
      <c r="G351">
        <f>LOG(Table1[[#This Row],[Population Estimate 2018]])</f>
        <v>5.1970405958446921</v>
      </c>
      <c r="H351" s="10" t="str">
        <f t="shared" si="5"/>
        <v>3</v>
      </c>
      <c r="I351">
        <v>52019</v>
      </c>
      <c r="J351" s="1">
        <v>0.33</v>
      </c>
      <c r="K351">
        <v>105394</v>
      </c>
      <c r="L351" s="1">
        <v>0.67</v>
      </c>
      <c r="M351">
        <v>16598</v>
      </c>
      <c r="N351" s="1">
        <v>0.11</v>
      </c>
      <c r="O351">
        <v>16775</v>
      </c>
      <c r="P351" s="1">
        <v>0.11</v>
      </c>
      <c r="Q351">
        <v>58228</v>
      </c>
      <c r="R351">
        <v>454</v>
      </c>
      <c r="S351">
        <f>(Table1[[#This Row],[Hospital Beds 2018]]/Table1[[#This Row],[Population Estimate 2018]])*1000</f>
        <v>2.8841328225750096</v>
      </c>
      <c r="T351">
        <f>LOG10(Table1[[#This Row],[Hospital Beds 2018]] +1)</f>
        <v>2.6580113966571126</v>
      </c>
      <c r="U351">
        <v>109266</v>
      </c>
      <c r="V351" s="1">
        <v>0.69</v>
      </c>
    </row>
    <row r="352" spans="1:22" x14ac:dyDescent="0.3">
      <c r="A352">
        <v>355</v>
      </c>
      <c r="B352" t="s">
        <v>320</v>
      </c>
      <c r="C352" t="s">
        <v>56</v>
      </c>
      <c r="D352" t="s">
        <v>21</v>
      </c>
      <c r="E352" s="9">
        <v>6</v>
      </c>
      <c r="F352">
        <v>48305</v>
      </c>
      <c r="G352">
        <f>LOG(Table1[[#This Row],[Population Estimate 2018]])</f>
        <v>4.6839920864455538</v>
      </c>
      <c r="H352" s="10" t="str">
        <f t="shared" si="5"/>
        <v>2</v>
      </c>
      <c r="I352">
        <v>9424</v>
      </c>
      <c r="J352" s="1">
        <v>0.2</v>
      </c>
      <c r="K352">
        <v>38881</v>
      </c>
      <c r="L352" s="1">
        <v>0.8</v>
      </c>
      <c r="M352">
        <v>4011</v>
      </c>
      <c r="N352" s="1">
        <v>0.08</v>
      </c>
      <c r="O352">
        <v>9492</v>
      </c>
      <c r="P352" s="1">
        <v>0.2</v>
      </c>
      <c r="Q352">
        <v>39545</v>
      </c>
      <c r="R352">
        <v>68</v>
      </c>
      <c r="S352">
        <f>(Table1[[#This Row],[Hospital Beds 2018]]/Table1[[#This Row],[Population Estimate 2018]])*1000</f>
        <v>1.4077217679329261</v>
      </c>
      <c r="T352">
        <f>LOG10(Table1[[#This Row],[Hospital Beds 2018]] +1)</f>
        <v>1.8388490907372552</v>
      </c>
      <c r="U352">
        <v>33650</v>
      </c>
      <c r="V352" s="1">
        <v>0.7</v>
      </c>
    </row>
    <row r="353" spans="1:22" x14ac:dyDescent="0.3">
      <c r="A353">
        <v>356</v>
      </c>
      <c r="B353" t="s">
        <v>320</v>
      </c>
      <c r="C353" t="s">
        <v>57</v>
      </c>
      <c r="D353" t="s">
        <v>21</v>
      </c>
      <c r="E353" s="9">
        <v>2</v>
      </c>
      <c r="F353">
        <v>14288</v>
      </c>
      <c r="G353">
        <f>LOG(Table1[[#This Row],[Population Estimate 2018]])</f>
        <v>4.154971441544471</v>
      </c>
      <c r="H353" s="10" t="str">
        <f t="shared" si="5"/>
        <v>2</v>
      </c>
      <c r="I353">
        <v>3362</v>
      </c>
      <c r="J353" s="1">
        <v>0.24</v>
      </c>
      <c r="K353">
        <v>10926</v>
      </c>
      <c r="L353" s="1">
        <v>0.76</v>
      </c>
      <c r="M353">
        <v>1086</v>
      </c>
      <c r="N353" s="1">
        <v>0.08</v>
      </c>
      <c r="O353">
        <v>2317</v>
      </c>
      <c r="P353" s="1">
        <v>0.16</v>
      </c>
      <c r="Q353">
        <v>46332</v>
      </c>
      <c r="R353">
        <v>0</v>
      </c>
      <c r="S353">
        <f>(Table1[[#This Row],[Hospital Beds 2018]]/Table1[[#This Row],[Population Estimate 2018]])*1000</f>
        <v>0</v>
      </c>
      <c r="T353">
        <f>LOG10(Table1[[#This Row],[Hospital Beds 2018]] +1)</f>
        <v>0</v>
      </c>
      <c r="U353">
        <v>10160</v>
      </c>
      <c r="V353" s="1">
        <v>0.71</v>
      </c>
    </row>
    <row r="354" spans="1:22" x14ac:dyDescent="0.3">
      <c r="A354">
        <v>357</v>
      </c>
      <c r="B354" t="s">
        <v>320</v>
      </c>
      <c r="C354" t="s">
        <v>163</v>
      </c>
      <c r="D354" t="s">
        <v>21</v>
      </c>
      <c r="E354" s="9">
        <v>9</v>
      </c>
      <c r="F354">
        <v>8732</v>
      </c>
      <c r="G354">
        <f>LOG(Table1[[#This Row],[Population Estimate 2018]])</f>
        <v>3.9411137270371017</v>
      </c>
      <c r="H354" s="10" t="str">
        <f t="shared" si="5"/>
        <v>1</v>
      </c>
      <c r="I354">
        <v>1401</v>
      </c>
      <c r="J354" s="1">
        <v>0.16</v>
      </c>
      <c r="K354">
        <v>7331</v>
      </c>
      <c r="L354" s="1">
        <v>0.84</v>
      </c>
      <c r="M354">
        <v>475</v>
      </c>
      <c r="N354" s="1">
        <v>0.05</v>
      </c>
      <c r="O354">
        <v>1521</v>
      </c>
      <c r="P354" s="1">
        <v>0.17</v>
      </c>
      <c r="Q354">
        <v>42689</v>
      </c>
      <c r="R354">
        <v>0</v>
      </c>
      <c r="S354">
        <f>(Table1[[#This Row],[Hospital Beds 2018]]/Table1[[#This Row],[Population Estimate 2018]])*1000</f>
        <v>0</v>
      </c>
      <c r="T354">
        <f>LOG10(Table1[[#This Row],[Hospital Beds 2018]] +1)</f>
        <v>0</v>
      </c>
      <c r="U354">
        <v>6016</v>
      </c>
      <c r="V354" s="1">
        <v>0.69</v>
      </c>
    </row>
    <row r="355" spans="1:22" x14ac:dyDescent="0.3">
      <c r="A355">
        <v>358</v>
      </c>
      <c r="B355" t="s">
        <v>320</v>
      </c>
      <c r="C355" t="s">
        <v>209</v>
      </c>
      <c r="D355" t="s">
        <v>58</v>
      </c>
      <c r="E355" s="9">
        <v>1</v>
      </c>
      <c r="F355">
        <v>356495</v>
      </c>
      <c r="G355">
        <f>LOG(Table1[[#This Row],[Population Estimate 2018]])</f>
        <v>5.5520534430584672</v>
      </c>
      <c r="H355" s="10" t="str">
        <f t="shared" si="5"/>
        <v>3</v>
      </c>
      <c r="I355">
        <v>95109</v>
      </c>
      <c r="J355" s="1">
        <v>0.27</v>
      </c>
      <c r="K355">
        <v>261386</v>
      </c>
      <c r="L355" s="1">
        <v>0.73</v>
      </c>
      <c r="M355">
        <v>30878</v>
      </c>
      <c r="N355" s="1">
        <v>0.09</v>
      </c>
      <c r="O355">
        <v>40582</v>
      </c>
      <c r="P355" s="1">
        <v>0.11</v>
      </c>
      <c r="Q355">
        <v>52447</v>
      </c>
      <c r="R355">
        <v>1111</v>
      </c>
      <c r="S355">
        <f>(Table1[[#This Row],[Hospital Beds 2018]]/Table1[[#This Row],[Population Estimate 2018]])*1000</f>
        <v>3.1164532461885859</v>
      </c>
      <c r="T355">
        <f>LOG10(Table1[[#This Row],[Hospital Beds 2018]] +1)</f>
        <v>3.0461047872460387</v>
      </c>
      <c r="U355">
        <v>270012</v>
      </c>
      <c r="V355" s="1">
        <v>0.76</v>
      </c>
    </row>
    <row r="356" spans="1:22" x14ac:dyDescent="0.3">
      <c r="A356">
        <v>359</v>
      </c>
      <c r="B356" t="s">
        <v>320</v>
      </c>
      <c r="C356" t="s">
        <v>62</v>
      </c>
      <c r="D356" t="s">
        <v>58</v>
      </c>
      <c r="E356" s="9">
        <v>2</v>
      </c>
      <c r="F356">
        <v>754610</v>
      </c>
      <c r="G356">
        <f>LOG(Table1[[#This Row],[Population Estimate 2018]])</f>
        <v>5.8777225561207977</v>
      </c>
      <c r="H356" s="10" t="str">
        <f t="shared" si="5"/>
        <v>3</v>
      </c>
      <c r="I356">
        <v>215894</v>
      </c>
      <c r="J356" s="1">
        <v>0.28999999999999998</v>
      </c>
      <c r="K356">
        <v>538716</v>
      </c>
      <c r="L356" s="1">
        <v>0.71</v>
      </c>
      <c r="M356">
        <v>61323</v>
      </c>
      <c r="N356" s="1">
        <v>0.08</v>
      </c>
      <c r="O356">
        <v>90400</v>
      </c>
      <c r="P356" s="1">
        <v>0.12</v>
      </c>
      <c r="Q356">
        <v>56343</v>
      </c>
      <c r="R356">
        <v>1677</v>
      </c>
      <c r="S356">
        <f>(Table1[[#This Row],[Hospital Beds 2018]]/Table1[[#This Row],[Population Estimate 2018]])*1000</f>
        <v>2.2223400166973666</v>
      </c>
      <c r="T356">
        <f>LOG10(Table1[[#This Row],[Hospital Beds 2018]] +1)</f>
        <v>3.2247919564926817</v>
      </c>
      <c r="U356">
        <v>549652</v>
      </c>
      <c r="V356" s="1">
        <v>0.73</v>
      </c>
    </row>
    <row r="357" spans="1:22" x14ac:dyDescent="0.3">
      <c r="A357">
        <v>360</v>
      </c>
      <c r="B357" t="s">
        <v>320</v>
      </c>
      <c r="C357" t="s">
        <v>346</v>
      </c>
      <c r="D357" t="s">
        <v>21</v>
      </c>
      <c r="E357" s="9">
        <v>2</v>
      </c>
      <c r="F357">
        <v>292502</v>
      </c>
      <c r="G357">
        <f>LOG(Table1[[#This Row],[Population Estimate 2018]])</f>
        <v>5.4661288399429662</v>
      </c>
      <c r="H357" s="10" t="str">
        <f t="shared" si="5"/>
        <v>3</v>
      </c>
      <c r="I357">
        <v>39155</v>
      </c>
      <c r="J357" s="1">
        <v>0.13</v>
      </c>
      <c r="K357">
        <v>253347</v>
      </c>
      <c r="L357" s="1">
        <v>0.87</v>
      </c>
      <c r="M357">
        <v>18041</v>
      </c>
      <c r="N357" s="1">
        <v>0.06</v>
      </c>
      <c r="O357">
        <v>57656</v>
      </c>
      <c r="P357" s="1">
        <v>0.2</v>
      </c>
      <c r="Q357">
        <v>51046</v>
      </c>
      <c r="R357">
        <v>822</v>
      </c>
      <c r="S357">
        <f>(Table1[[#This Row],[Hospital Beds 2018]]/Table1[[#This Row],[Population Estimate 2018]])*1000</f>
        <v>2.8102371949593508</v>
      </c>
      <c r="T357">
        <f>LOG10(Table1[[#This Row],[Hospital Beds 2018]] +1)</f>
        <v>2.9153998352122699</v>
      </c>
      <c r="U357">
        <v>245137</v>
      </c>
      <c r="V357" s="1">
        <v>0.84</v>
      </c>
    </row>
    <row r="358" spans="1:22" x14ac:dyDescent="0.3">
      <c r="A358">
        <v>361</v>
      </c>
      <c r="B358" t="s">
        <v>320</v>
      </c>
      <c r="C358" t="s">
        <v>347</v>
      </c>
      <c r="D358" t="s">
        <v>21</v>
      </c>
      <c r="E358" s="9">
        <v>6</v>
      </c>
      <c r="F358">
        <v>40770</v>
      </c>
      <c r="G358">
        <f>LOG(Table1[[#This Row],[Population Estimate 2018]])</f>
        <v>4.6103407114521566</v>
      </c>
      <c r="H358" s="10" t="str">
        <f t="shared" si="5"/>
        <v>2</v>
      </c>
      <c r="I358">
        <v>10103</v>
      </c>
      <c r="J358" s="1">
        <v>0.25</v>
      </c>
      <c r="K358">
        <v>30667</v>
      </c>
      <c r="L358" s="1">
        <v>0.75</v>
      </c>
      <c r="M358">
        <v>4045</v>
      </c>
      <c r="N358" s="1">
        <v>0.1</v>
      </c>
      <c r="O358">
        <v>6521</v>
      </c>
      <c r="P358" s="1">
        <v>0.16</v>
      </c>
      <c r="Q358">
        <v>39037</v>
      </c>
      <c r="R358">
        <v>20</v>
      </c>
      <c r="S358">
        <f>(Table1[[#This Row],[Hospital Beds 2018]]/Table1[[#This Row],[Population Estimate 2018]])*1000</f>
        <v>0.4905567819475104</v>
      </c>
      <c r="T358">
        <f>LOG10(Table1[[#This Row],[Hospital Beds 2018]] +1)</f>
        <v>1.3222192947339193</v>
      </c>
      <c r="U358">
        <v>32077</v>
      </c>
      <c r="V358" s="1">
        <v>0.79</v>
      </c>
    </row>
    <row r="359" spans="1:22" x14ac:dyDescent="0.3">
      <c r="A359">
        <v>362</v>
      </c>
      <c r="B359" t="s">
        <v>320</v>
      </c>
      <c r="C359" t="s">
        <v>348</v>
      </c>
      <c r="D359" t="s">
        <v>21</v>
      </c>
      <c r="E359" s="9">
        <v>8</v>
      </c>
      <c r="F359">
        <v>8457</v>
      </c>
      <c r="G359">
        <f>LOG(Table1[[#This Row],[Population Estimate 2018]])</f>
        <v>3.9272163305912646</v>
      </c>
      <c r="H359" s="10" t="str">
        <f t="shared" si="5"/>
        <v>1</v>
      </c>
      <c r="I359">
        <v>1229</v>
      </c>
      <c r="J359" s="1">
        <v>0.15</v>
      </c>
      <c r="K359">
        <v>7228</v>
      </c>
      <c r="L359" s="1">
        <v>0.85</v>
      </c>
      <c r="M359">
        <v>462</v>
      </c>
      <c r="N359" s="1">
        <v>0.05</v>
      </c>
      <c r="O359">
        <v>1523</v>
      </c>
      <c r="P359" s="1">
        <v>0.18</v>
      </c>
      <c r="Q359">
        <v>40814</v>
      </c>
      <c r="R359">
        <v>0</v>
      </c>
      <c r="S359">
        <f>(Table1[[#This Row],[Hospital Beds 2018]]/Table1[[#This Row],[Population Estimate 2018]])*1000</f>
        <v>0</v>
      </c>
      <c r="T359">
        <f>LOG10(Table1[[#This Row],[Hospital Beds 2018]] +1)</f>
        <v>0</v>
      </c>
      <c r="U359">
        <v>5461</v>
      </c>
      <c r="V359" s="1">
        <v>0.65</v>
      </c>
    </row>
    <row r="360" spans="1:22" x14ac:dyDescent="0.3">
      <c r="A360">
        <v>363</v>
      </c>
      <c r="B360" t="s">
        <v>320</v>
      </c>
      <c r="C360" t="s">
        <v>66</v>
      </c>
      <c r="D360" t="s">
        <v>21</v>
      </c>
      <c r="E360" s="9">
        <v>6</v>
      </c>
      <c r="F360">
        <v>18529</v>
      </c>
      <c r="G360">
        <f>LOG(Table1[[#This Row],[Population Estimate 2018]])</f>
        <v>4.2678519813156051</v>
      </c>
      <c r="H360" s="10" t="str">
        <f t="shared" si="5"/>
        <v>2</v>
      </c>
      <c r="I360">
        <v>3798</v>
      </c>
      <c r="J360" s="1">
        <v>0.2</v>
      </c>
      <c r="K360">
        <v>14731</v>
      </c>
      <c r="L360" s="1">
        <v>0.8</v>
      </c>
      <c r="M360">
        <v>1186</v>
      </c>
      <c r="N360" s="1">
        <v>0.06</v>
      </c>
      <c r="O360">
        <v>3752</v>
      </c>
      <c r="P360" s="1">
        <v>0.2</v>
      </c>
      <c r="Q360">
        <v>38249</v>
      </c>
      <c r="R360">
        <v>25</v>
      </c>
      <c r="S360">
        <f>(Table1[[#This Row],[Hospital Beds 2018]]/Table1[[#This Row],[Population Estimate 2018]])*1000</f>
        <v>1.3492363322359544</v>
      </c>
      <c r="T360">
        <f>LOG10(Table1[[#This Row],[Hospital Beds 2018]] +1)</f>
        <v>1.414973347970818</v>
      </c>
      <c r="U360">
        <v>13481</v>
      </c>
      <c r="V360" s="1">
        <v>0.73</v>
      </c>
    </row>
    <row r="361" spans="1:22" x14ac:dyDescent="0.3">
      <c r="A361">
        <v>364</v>
      </c>
      <c r="B361" t="s">
        <v>320</v>
      </c>
      <c r="C361" t="s">
        <v>349</v>
      </c>
      <c r="D361" t="s">
        <v>21</v>
      </c>
      <c r="E361" s="9">
        <v>2</v>
      </c>
      <c r="F361">
        <v>394855</v>
      </c>
      <c r="G361">
        <f>LOG(Table1[[#This Row],[Population Estimate 2018]])</f>
        <v>5.5964376418011801</v>
      </c>
      <c r="H361" s="10" t="str">
        <f t="shared" si="5"/>
        <v>3</v>
      </c>
      <c r="I361">
        <v>108173</v>
      </c>
      <c r="J361" s="1">
        <v>0.27</v>
      </c>
      <c r="K361">
        <v>286682</v>
      </c>
      <c r="L361" s="1">
        <v>0.73</v>
      </c>
      <c r="M361">
        <v>34114</v>
      </c>
      <c r="N361" s="1">
        <v>0.09</v>
      </c>
      <c r="O361">
        <v>40662</v>
      </c>
      <c r="P361" s="1">
        <v>0.1</v>
      </c>
      <c r="Q361">
        <v>59587</v>
      </c>
      <c r="R361">
        <v>944</v>
      </c>
      <c r="S361">
        <f>(Table1[[#This Row],[Hospital Beds 2018]]/Table1[[#This Row],[Population Estimate 2018]])*1000</f>
        <v>2.3907510351901329</v>
      </c>
      <c r="T361">
        <f>LOG10(Table1[[#This Row],[Hospital Beds 2018]] +1)</f>
        <v>2.975431808509263</v>
      </c>
      <c r="U361">
        <v>293389</v>
      </c>
      <c r="V361" s="1">
        <v>0.74</v>
      </c>
    </row>
    <row r="362" spans="1:22" x14ac:dyDescent="0.3">
      <c r="A362">
        <v>365</v>
      </c>
      <c r="B362" t="s">
        <v>320</v>
      </c>
      <c r="C362" t="s">
        <v>68</v>
      </c>
      <c r="D362" t="s">
        <v>21</v>
      </c>
      <c r="E362" s="9">
        <v>2</v>
      </c>
      <c r="F362">
        <v>359977</v>
      </c>
      <c r="G362">
        <f>LOG(Table1[[#This Row],[Population Estimate 2018]])</f>
        <v>5.5562747532890011</v>
      </c>
      <c r="H362" s="10" t="str">
        <f t="shared" si="5"/>
        <v>3</v>
      </c>
      <c r="I362">
        <v>104178</v>
      </c>
      <c r="J362" s="1">
        <v>0.28999999999999998</v>
      </c>
      <c r="K362">
        <v>255799</v>
      </c>
      <c r="L362" s="1">
        <v>0.71</v>
      </c>
      <c r="M362">
        <v>37733</v>
      </c>
      <c r="N362" s="1">
        <v>0.1</v>
      </c>
      <c r="O362">
        <v>52818</v>
      </c>
      <c r="P362" s="1">
        <v>0.15</v>
      </c>
      <c r="Q362">
        <v>44517</v>
      </c>
      <c r="R362">
        <v>771</v>
      </c>
      <c r="S362">
        <f>(Table1[[#This Row],[Hospital Beds 2018]]/Table1[[#This Row],[Population Estimate 2018]])*1000</f>
        <v>2.1418035041127625</v>
      </c>
      <c r="T362">
        <f>LOG10(Table1[[#This Row],[Hospital Beds 2018]] +1)</f>
        <v>2.8876173003357359</v>
      </c>
      <c r="U362">
        <v>260635</v>
      </c>
      <c r="V362" s="1">
        <v>0.72</v>
      </c>
    </row>
    <row r="363" spans="1:22" x14ac:dyDescent="0.3">
      <c r="A363">
        <v>366</v>
      </c>
      <c r="B363" t="s">
        <v>320</v>
      </c>
      <c r="C363" t="s">
        <v>350</v>
      </c>
      <c r="D363" t="s">
        <v>58</v>
      </c>
      <c r="E363" s="9">
        <v>2</v>
      </c>
      <c r="F363">
        <v>160912</v>
      </c>
      <c r="G363">
        <f>LOG(Table1[[#This Row],[Population Estimate 2018]])</f>
        <v>5.2065884327842573</v>
      </c>
      <c r="H363" s="10" t="str">
        <f t="shared" si="5"/>
        <v>3</v>
      </c>
      <c r="I363">
        <v>49690</v>
      </c>
      <c r="J363" s="1">
        <v>0.31</v>
      </c>
      <c r="K363">
        <v>111222</v>
      </c>
      <c r="L363" s="1">
        <v>0.69</v>
      </c>
      <c r="M363">
        <v>13981</v>
      </c>
      <c r="N363" s="1">
        <v>0.09</v>
      </c>
      <c r="O363">
        <v>16824</v>
      </c>
      <c r="P363" s="1">
        <v>0.1</v>
      </c>
      <c r="Q363">
        <v>61592</v>
      </c>
      <c r="R363">
        <v>563</v>
      </c>
      <c r="S363">
        <f>(Table1[[#This Row],[Hospital Beds 2018]]/Table1[[#This Row],[Population Estimate 2018]])*1000</f>
        <v>3.4988068012329721</v>
      </c>
      <c r="T363">
        <f>LOG10(Table1[[#This Row],[Hospital Beds 2018]] +1)</f>
        <v>2.7512791039833422</v>
      </c>
      <c r="U363">
        <v>112073</v>
      </c>
      <c r="V363" s="1">
        <v>0.7</v>
      </c>
    </row>
    <row r="364" spans="1:22" x14ac:dyDescent="0.3">
      <c r="A364">
        <v>367</v>
      </c>
      <c r="B364" t="s">
        <v>320</v>
      </c>
      <c r="C364" t="s">
        <v>351</v>
      </c>
      <c r="D364" t="s">
        <v>58</v>
      </c>
      <c r="E364" s="9">
        <v>1</v>
      </c>
      <c r="F364">
        <v>2761581</v>
      </c>
      <c r="G364">
        <f>LOG(Table1[[#This Row],[Population Estimate 2018]])</f>
        <v>6.4411577860486071</v>
      </c>
      <c r="H364" s="10" t="str">
        <f t="shared" si="5"/>
        <v>4</v>
      </c>
      <c r="I364">
        <v>448112</v>
      </c>
      <c r="J364" s="1">
        <v>0.16</v>
      </c>
      <c r="K364">
        <v>2313469</v>
      </c>
      <c r="L364" s="1">
        <v>0.84</v>
      </c>
      <c r="M364">
        <v>65929</v>
      </c>
      <c r="N364" s="1">
        <v>0.02</v>
      </c>
      <c r="O364">
        <v>436103</v>
      </c>
      <c r="P364" s="1">
        <v>0.16</v>
      </c>
      <c r="Q364">
        <v>52043</v>
      </c>
      <c r="R364">
        <v>8003</v>
      </c>
      <c r="S364">
        <f>(Table1[[#This Row],[Hospital Beds 2018]]/Table1[[#This Row],[Population Estimate 2018]])*1000</f>
        <v>2.89797764396554</v>
      </c>
      <c r="T364">
        <f>LOG10(Table1[[#This Row],[Hospital Beds 2018]] +1)</f>
        <v>3.9033070799641738</v>
      </c>
      <c r="U364">
        <v>2315820</v>
      </c>
      <c r="V364" s="1">
        <v>0.84</v>
      </c>
    </row>
    <row r="365" spans="1:22" x14ac:dyDescent="0.3">
      <c r="A365">
        <v>368</v>
      </c>
      <c r="B365" t="s">
        <v>320</v>
      </c>
      <c r="C365" t="s">
        <v>71</v>
      </c>
      <c r="D365" t="s">
        <v>21</v>
      </c>
      <c r="E365" s="9">
        <v>4</v>
      </c>
      <c r="F365">
        <v>75027</v>
      </c>
      <c r="G365">
        <f>LOG(Table1[[#This Row],[Population Estimate 2018]])</f>
        <v>4.8752175812696548</v>
      </c>
      <c r="H365" s="10" t="str">
        <f t="shared" si="5"/>
        <v>2</v>
      </c>
      <c r="I365">
        <v>17266</v>
      </c>
      <c r="J365" s="1">
        <v>0.23</v>
      </c>
      <c r="K365">
        <v>57761</v>
      </c>
      <c r="L365" s="1">
        <v>0.77</v>
      </c>
      <c r="M365">
        <v>7904</v>
      </c>
      <c r="N365" s="1">
        <v>0.11</v>
      </c>
      <c r="O365">
        <v>8859</v>
      </c>
      <c r="P365" s="1">
        <v>0.12</v>
      </c>
      <c r="Q365">
        <v>67094</v>
      </c>
      <c r="R365">
        <v>140</v>
      </c>
      <c r="S365">
        <f>(Table1[[#This Row],[Hospital Beds 2018]]/Table1[[#This Row],[Population Estimate 2018]])*1000</f>
        <v>1.8659949084996068</v>
      </c>
      <c r="T365">
        <f>LOG10(Table1[[#This Row],[Hospital Beds 2018]] +1)</f>
        <v>2.1492191126553797</v>
      </c>
      <c r="U365">
        <v>58416</v>
      </c>
      <c r="V365" s="1">
        <v>0.78</v>
      </c>
    </row>
    <row r="366" spans="1:22" x14ac:dyDescent="0.3">
      <c r="A366">
        <v>369</v>
      </c>
      <c r="B366" t="s">
        <v>320</v>
      </c>
      <c r="C366" t="s">
        <v>352</v>
      </c>
      <c r="D366" t="s">
        <v>21</v>
      </c>
      <c r="E366" s="9">
        <v>1</v>
      </c>
      <c r="F366">
        <v>85832</v>
      </c>
      <c r="G366">
        <f>LOG(Table1[[#This Row],[Population Estimate 2018]])</f>
        <v>4.9336492322830994</v>
      </c>
      <c r="H366" s="10" t="str">
        <f t="shared" si="5"/>
        <v>2</v>
      </c>
      <c r="I366">
        <v>19042</v>
      </c>
      <c r="J366" s="1">
        <v>0.22</v>
      </c>
      <c r="K366">
        <v>66790</v>
      </c>
      <c r="L366" s="1">
        <v>0.78</v>
      </c>
      <c r="M366">
        <v>8484</v>
      </c>
      <c r="N366" s="1">
        <v>0.1</v>
      </c>
      <c r="O366">
        <v>8882</v>
      </c>
      <c r="P366" s="1">
        <v>0.1</v>
      </c>
      <c r="Q366">
        <v>66898</v>
      </c>
      <c r="R366">
        <v>52</v>
      </c>
      <c r="S366">
        <f>(Table1[[#This Row],[Hospital Beds 2018]]/Table1[[#This Row],[Population Estimate 2018]])*1000</f>
        <v>0.60583465374219403</v>
      </c>
      <c r="T366">
        <f>LOG10(Table1[[#This Row],[Hospital Beds 2018]] +1)</f>
        <v>1.7242758696007889</v>
      </c>
      <c r="U366">
        <v>69285</v>
      </c>
      <c r="V366" s="1">
        <v>0.81</v>
      </c>
    </row>
    <row r="367" spans="1:22" x14ac:dyDescent="0.3">
      <c r="A367">
        <v>370</v>
      </c>
      <c r="B367" t="s">
        <v>320</v>
      </c>
      <c r="C367" t="s">
        <v>353</v>
      </c>
      <c r="D367" t="s">
        <v>21</v>
      </c>
      <c r="E367" s="9">
        <v>3</v>
      </c>
      <c r="F367">
        <v>207269</v>
      </c>
      <c r="G367">
        <f>LOG(Table1[[#This Row],[Population Estimate 2018]])</f>
        <v>5.3165343520905362</v>
      </c>
      <c r="H367" s="10" t="str">
        <f t="shared" si="5"/>
        <v>3</v>
      </c>
      <c r="I367">
        <v>33189</v>
      </c>
      <c r="J367" s="1">
        <v>0.16</v>
      </c>
      <c r="K367">
        <v>174080</v>
      </c>
      <c r="L367" s="1">
        <v>0.84</v>
      </c>
      <c r="M367">
        <v>37097</v>
      </c>
      <c r="N367" s="1">
        <v>0.18</v>
      </c>
      <c r="O367">
        <v>25612</v>
      </c>
      <c r="P367" s="1">
        <v>0.12</v>
      </c>
      <c r="Q367">
        <v>62779</v>
      </c>
      <c r="R367">
        <v>489</v>
      </c>
      <c r="S367">
        <f>(Table1[[#This Row],[Hospital Beds 2018]]/Table1[[#This Row],[Population Estimate 2018]])*1000</f>
        <v>2.3592529514785134</v>
      </c>
      <c r="T367">
        <f>LOG10(Table1[[#This Row],[Hospital Beds 2018]] +1)</f>
        <v>2.6901960800285138</v>
      </c>
      <c r="U367">
        <v>175529</v>
      </c>
      <c r="V367" s="1">
        <v>0.85</v>
      </c>
    </row>
    <row r="368" spans="1:22" x14ac:dyDescent="0.3">
      <c r="A368">
        <v>371</v>
      </c>
      <c r="B368" t="s">
        <v>320</v>
      </c>
      <c r="C368" t="s">
        <v>354</v>
      </c>
      <c r="D368" t="s">
        <v>21</v>
      </c>
      <c r="E368" s="9">
        <v>4</v>
      </c>
      <c r="F368">
        <v>41537</v>
      </c>
      <c r="G368">
        <f>LOG(Table1[[#This Row],[Population Estimate 2018]])</f>
        <v>4.6184351265155268</v>
      </c>
      <c r="H368" s="10" t="str">
        <f t="shared" si="5"/>
        <v>2</v>
      </c>
      <c r="I368">
        <v>8218</v>
      </c>
      <c r="J368" s="1">
        <v>0.2</v>
      </c>
      <c r="K368">
        <v>33319</v>
      </c>
      <c r="L368" s="1">
        <v>0.8</v>
      </c>
      <c r="M368">
        <v>2969</v>
      </c>
      <c r="N368" s="1">
        <v>7.0000000000000007E-2</v>
      </c>
      <c r="O368">
        <v>8283</v>
      </c>
      <c r="P368" s="1">
        <v>0.2</v>
      </c>
      <c r="Q368">
        <v>42258</v>
      </c>
      <c r="R368">
        <v>100</v>
      </c>
      <c r="S368">
        <f>(Table1[[#This Row],[Hospital Beds 2018]]/Table1[[#This Row],[Population Estimate 2018]])*1000</f>
        <v>2.407492115463322</v>
      </c>
      <c r="T368">
        <f>LOG10(Table1[[#This Row],[Hospital Beds 2018]] +1)</f>
        <v>2.0043213737826426</v>
      </c>
      <c r="U368">
        <v>31690</v>
      </c>
      <c r="V368" s="1">
        <v>0.76</v>
      </c>
    </row>
    <row r="369" spans="1:22" x14ac:dyDescent="0.3">
      <c r="A369">
        <v>372</v>
      </c>
      <c r="B369" t="s">
        <v>320</v>
      </c>
      <c r="C369" t="s">
        <v>221</v>
      </c>
      <c r="D369" t="s">
        <v>58</v>
      </c>
      <c r="E369" s="9">
        <v>1</v>
      </c>
      <c r="F369">
        <v>1380645</v>
      </c>
      <c r="G369">
        <f>LOG(Table1[[#This Row],[Population Estimate 2018]])</f>
        <v>6.1400820244435597</v>
      </c>
      <c r="H369" s="10" t="str">
        <f t="shared" si="5"/>
        <v>4</v>
      </c>
      <c r="I369">
        <v>164820</v>
      </c>
      <c r="J369" s="1">
        <v>0.12</v>
      </c>
      <c r="K369">
        <v>1215825</v>
      </c>
      <c r="L369" s="1">
        <v>0.88</v>
      </c>
      <c r="M369">
        <v>72319</v>
      </c>
      <c r="N369" s="1">
        <v>0.05</v>
      </c>
      <c r="O369">
        <v>211307</v>
      </c>
      <c r="P369" s="1">
        <v>0.15</v>
      </c>
      <c r="Q369">
        <v>58037</v>
      </c>
      <c r="R369">
        <v>5138</v>
      </c>
      <c r="S369">
        <f>(Table1[[#This Row],[Hospital Beds 2018]]/Table1[[#This Row],[Population Estimate 2018]])*1000</f>
        <v>3.7214490328795602</v>
      </c>
      <c r="T369">
        <f>LOG10(Table1[[#This Row],[Hospital Beds 2018]] +1)</f>
        <v>3.7108786176851729</v>
      </c>
      <c r="U369">
        <v>1217916</v>
      </c>
      <c r="V369" s="1">
        <v>0.88</v>
      </c>
    </row>
    <row r="370" spans="1:22" x14ac:dyDescent="0.3">
      <c r="A370">
        <v>373</v>
      </c>
      <c r="B370" t="s">
        <v>320</v>
      </c>
      <c r="C370" t="s">
        <v>355</v>
      </c>
      <c r="D370" t="s">
        <v>58</v>
      </c>
      <c r="E370" s="9">
        <v>1</v>
      </c>
      <c r="F370">
        <v>367990</v>
      </c>
      <c r="G370">
        <f>LOG(Table1[[#This Row],[Population Estimate 2018]])</f>
        <v>5.5658360170326819</v>
      </c>
      <c r="H370" s="10" t="str">
        <f t="shared" si="5"/>
        <v>3</v>
      </c>
      <c r="I370">
        <v>48605</v>
      </c>
      <c r="J370" s="1">
        <v>0.13</v>
      </c>
      <c r="K370">
        <v>319385</v>
      </c>
      <c r="L370" s="1">
        <v>0.87</v>
      </c>
      <c r="M370">
        <v>18305</v>
      </c>
      <c r="N370" s="1">
        <v>0.05</v>
      </c>
      <c r="O370">
        <v>48711</v>
      </c>
      <c r="P370" s="1">
        <v>0.13</v>
      </c>
      <c r="Q370">
        <v>50473</v>
      </c>
      <c r="R370">
        <v>512</v>
      </c>
      <c r="S370">
        <f>(Table1[[#This Row],[Hospital Beds 2018]]/Table1[[#This Row],[Population Estimate 2018]])*1000</f>
        <v>1.3913421560368489</v>
      </c>
      <c r="T370">
        <f>LOG10(Table1[[#This Row],[Hospital Beds 2018]] +1)</f>
        <v>2.7101173651118162</v>
      </c>
      <c r="U370">
        <v>325967</v>
      </c>
      <c r="V370" s="1">
        <v>0.89</v>
      </c>
    </row>
    <row r="371" spans="1:22" x14ac:dyDescent="0.3">
      <c r="A371">
        <v>374</v>
      </c>
      <c r="B371" t="s">
        <v>320</v>
      </c>
      <c r="C371" t="s">
        <v>356</v>
      </c>
      <c r="D371" t="s">
        <v>21</v>
      </c>
      <c r="E371" s="9">
        <v>1</v>
      </c>
      <c r="F371">
        <v>1485941</v>
      </c>
      <c r="G371">
        <f>LOG(Table1[[#This Row],[Population Estimate 2018]])</f>
        <v>6.1720015658962124</v>
      </c>
      <c r="H371" s="10" t="str">
        <f t="shared" si="5"/>
        <v>4</v>
      </c>
      <c r="I371">
        <v>355266</v>
      </c>
      <c r="J371" s="1">
        <v>0.24</v>
      </c>
      <c r="K371">
        <v>1130675</v>
      </c>
      <c r="L371" s="1">
        <v>0.76</v>
      </c>
      <c r="M371">
        <v>83678</v>
      </c>
      <c r="N371" s="1">
        <v>0.06</v>
      </c>
      <c r="O371">
        <v>179359</v>
      </c>
      <c r="P371" s="1">
        <v>0.12</v>
      </c>
      <c r="Q371">
        <v>61735</v>
      </c>
      <c r="R371">
        <v>4331</v>
      </c>
      <c r="S371">
        <f>(Table1[[#This Row],[Hospital Beds 2018]]/Table1[[#This Row],[Population Estimate 2018]])*1000</f>
        <v>2.9146513892543511</v>
      </c>
      <c r="T371">
        <f>LOG10(Table1[[#This Row],[Hospital Beds 2018]] +1)</f>
        <v>3.6366884479532828</v>
      </c>
      <c r="U371">
        <v>1140781</v>
      </c>
      <c r="V371" s="1">
        <v>0.77</v>
      </c>
    </row>
    <row r="372" spans="1:22" x14ac:dyDescent="0.3">
      <c r="A372">
        <v>375</v>
      </c>
      <c r="B372" t="s">
        <v>320</v>
      </c>
      <c r="C372" t="s">
        <v>357</v>
      </c>
      <c r="D372" t="s">
        <v>21</v>
      </c>
      <c r="E372" s="9">
        <v>1</v>
      </c>
      <c r="F372">
        <v>539630</v>
      </c>
      <c r="G372">
        <f>LOG(Table1[[#This Row],[Population Estimate 2018]])</f>
        <v>5.732096085685356</v>
      </c>
      <c r="H372" s="10" t="str">
        <f t="shared" si="5"/>
        <v>3</v>
      </c>
      <c r="I372">
        <v>122105</v>
      </c>
      <c r="J372" s="1">
        <v>0.23</v>
      </c>
      <c r="K372">
        <v>417525</v>
      </c>
      <c r="L372" s="1">
        <v>0.77</v>
      </c>
      <c r="M372">
        <v>49586</v>
      </c>
      <c r="N372" s="1">
        <v>0.09</v>
      </c>
      <c r="O372">
        <v>67164</v>
      </c>
      <c r="P372" s="1">
        <v>0.12</v>
      </c>
      <c r="Q372">
        <v>53788</v>
      </c>
      <c r="R372">
        <v>1330</v>
      </c>
      <c r="S372">
        <f>(Table1[[#This Row],[Hospital Beds 2018]]/Table1[[#This Row],[Population Estimate 2018]])*1000</f>
        <v>2.4646517057984174</v>
      </c>
      <c r="T372">
        <f>LOG10(Table1[[#This Row],[Hospital Beds 2018]] +1)</f>
        <v>3.1241780554746752</v>
      </c>
      <c r="U372">
        <v>434902</v>
      </c>
      <c r="V372" s="1">
        <v>0.81</v>
      </c>
    </row>
    <row r="373" spans="1:22" x14ac:dyDescent="0.3">
      <c r="A373">
        <v>376</v>
      </c>
      <c r="B373" t="s">
        <v>320</v>
      </c>
      <c r="C373" t="s">
        <v>358</v>
      </c>
      <c r="D373" t="s">
        <v>21</v>
      </c>
      <c r="E373" s="9">
        <v>1</v>
      </c>
      <c r="F373">
        <v>975280</v>
      </c>
      <c r="G373">
        <f>LOG(Table1[[#This Row],[Population Estimate 2018]])</f>
        <v>5.989129318259983</v>
      </c>
      <c r="H373" s="10" t="str">
        <f t="shared" si="5"/>
        <v>3</v>
      </c>
      <c r="I373">
        <v>241641</v>
      </c>
      <c r="J373" s="1">
        <v>0.25</v>
      </c>
      <c r="K373">
        <v>733639</v>
      </c>
      <c r="L373" s="1">
        <v>0.75</v>
      </c>
      <c r="M373">
        <v>84091</v>
      </c>
      <c r="N373" s="1">
        <v>0.09</v>
      </c>
      <c r="O373">
        <v>112593</v>
      </c>
      <c r="P373" s="1">
        <v>0.12</v>
      </c>
      <c r="Q373">
        <v>52226</v>
      </c>
      <c r="R373">
        <v>3899</v>
      </c>
      <c r="S373">
        <f>(Table1[[#This Row],[Hospital Beds 2018]]/Table1[[#This Row],[Population Estimate 2018]])*1000</f>
        <v>3.9978262652776637</v>
      </c>
      <c r="T373">
        <f>LOG10(Table1[[#This Row],[Hospital Beds 2018]] +1)</f>
        <v>3.5910646070264991</v>
      </c>
      <c r="U373">
        <v>757678</v>
      </c>
      <c r="V373" s="1">
        <v>0.78</v>
      </c>
    </row>
    <row r="374" spans="1:22" x14ac:dyDescent="0.3">
      <c r="A374">
        <v>377</v>
      </c>
      <c r="B374" t="s">
        <v>320</v>
      </c>
      <c r="C374" t="s">
        <v>175</v>
      </c>
      <c r="D374" t="s">
        <v>21</v>
      </c>
      <c r="E374" s="9">
        <v>2</v>
      </c>
      <c r="F374">
        <v>708009</v>
      </c>
      <c r="G374">
        <f>LOG(Table1[[#This Row],[Population Estimate 2018]])</f>
        <v>5.8500387783472467</v>
      </c>
      <c r="H374" s="10" t="str">
        <f t="shared" si="5"/>
        <v>3</v>
      </c>
      <c r="I374">
        <v>143142</v>
      </c>
      <c r="J374" s="1">
        <v>0.2</v>
      </c>
      <c r="K374">
        <v>564867</v>
      </c>
      <c r="L374" s="1">
        <v>0.8</v>
      </c>
      <c r="M374">
        <v>49275</v>
      </c>
      <c r="N374" s="1">
        <v>7.0000000000000007E-2</v>
      </c>
      <c r="O374">
        <v>109018</v>
      </c>
      <c r="P374" s="1">
        <v>0.15</v>
      </c>
      <c r="Q374">
        <v>51354</v>
      </c>
      <c r="R374">
        <v>1617</v>
      </c>
      <c r="S374">
        <f>(Table1[[#This Row],[Hospital Beds 2018]]/Table1[[#This Row],[Population Estimate 2018]])*1000</f>
        <v>2.2838692728482268</v>
      </c>
      <c r="T374">
        <f>LOG10(Table1[[#This Row],[Hospital Beds 2018]] +1)</f>
        <v>3.2089785172762535</v>
      </c>
      <c r="U374">
        <v>574555</v>
      </c>
      <c r="V374" s="1">
        <v>0.81</v>
      </c>
    </row>
    <row r="375" spans="1:22" x14ac:dyDescent="0.3">
      <c r="A375">
        <v>378</v>
      </c>
      <c r="B375" t="s">
        <v>320</v>
      </c>
      <c r="C375" t="s">
        <v>359</v>
      </c>
      <c r="D375" t="s">
        <v>21</v>
      </c>
      <c r="E375" s="9">
        <v>4</v>
      </c>
      <c r="F375">
        <v>74163</v>
      </c>
      <c r="G375">
        <f>LOG(Table1[[#This Row],[Population Estimate 2018]])</f>
        <v>4.8701872893281015</v>
      </c>
      <c r="H375" s="10" t="str">
        <f t="shared" si="5"/>
        <v>2</v>
      </c>
      <c r="I375">
        <v>17204</v>
      </c>
      <c r="J375" s="1">
        <v>0.23</v>
      </c>
      <c r="K375">
        <v>56959</v>
      </c>
      <c r="L375" s="1">
        <v>0.77</v>
      </c>
      <c r="M375">
        <v>7214</v>
      </c>
      <c r="N375" s="1">
        <v>0.1</v>
      </c>
      <c r="O375">
        <v>13697</v>
      </c>
      <c r="P375" s="1">
        <v>0.18</v>
      </c>
      <c r="Q375">
        <v>39578</v>
      </c>
      <c r="R375">
        <v>99</v>
      </c>
      <c r="S375">
        <f>(Table1[[#This Row],[Hospital Beds 2018]]/Table1[[#This Row],[Population Estimate 2018]])*1000</f>
        <v>1.3348974556045468</v>
      </c>
      <c r="T375">
        <f>LOG10(Table1[[#This Row],[Hospital Beds 2018]] +1)</f>
        <v>2</v>
      </c>
      <c r="U375">
        <v>58661</v>
      </c>
      <c r="V375" s="1">
        <v>0.79</v>
      </c>
    </row>
    <row r="376" spans="1:22" x14ac:dyDescent="0.3">
      <c r="A376">
        <v>379</v>
      </c>
      <c r="B376" t="s">
        <v>320</v>
      </c>
      <c r="C376" t="s">
        <v>360</v>
      </c>
      <c r="D376" t="s">
        <v>21</v>
      </c>
      <c r="E376" s="9">
        <v>1</v>
      </c>
      <c r="F376">
        <v>254261</v>
      </c>
      <c r="G376">
        <f>LOG(Table1[[#This Row],[Population Estimate 2018]])</f>
        <v>5.4052797507234409</v>
      </c>
      <c r="H376" s="10" t="str">
        <f t="shared" si="5"/>
        <v>3</v>
      </c>
      <c r="I376">
        <v>51480</v>
      </c>
      <c r="J376" s="1">
        <v>0.2</v>
      </c>
      <c r="K376">
        <v>202781</v>
      </c>
      <c r="L376" s="1">
        <v>0.8</v>
      </c>
      <c r="M376">
        <v>21040</v>
      </c>
      <c r="N376" s="1">
        <v>0.08</v>
      </c>
      <c r="O376">
        <v>16642</v>
      </c>
      <c r="P376" s="1">
        <v>7.0000000000000007E-2</v>
      </c>
      <c r="Q376">
        <v>81925</v>
      </c>
      <c r="R376">
        <v>204</v>
      </c>
      <c r="S376">
        <f>(Table1[[#This Row],[Hospital Beds 2018]]/Table1[[#This Row],[Population Estimate 2018]])*1000</f>
        <v>0.80232516980582946</v>
      </c>
      <c r="T376">
        <f>LOG10(Table1[[#This Row],[Hospital Beds 2018]] +1)</f>
        <v>2.3117538610557542</v>
      </c>
      <c r="U376">
        <v>207416</v>
      </c>
      <c r="V376" s="1">
        <v>0.82</v>
      </c>
    </row>
    <row r="377" spans="1:22" x14ac:dyDescent="0.3">
      <c r="A377">
        <v>380</v>
      </c>
      <c r="B377" t="s">
        <v>320</v>
      </c>
      <c r="C377" t="s">
        <v>361</v>
      </c>
      <c r="D377" t="s">
        <v>21</v>
      </c>
      <c r="E377" s="9">
        <v>2</v>
      </c>
      <c r="F377">
        <v>321128</v>
      </c>
      <c r="G377">
        <f>LOG(Table1[[#This Row],[Population Estimate 2018]])</f>
        <v>5.5066781745024596</v>
      </c>
      <c r="H377" s="10" t="str">
        <f t="shared" si="5"/>
        <v>3</v>
      </c>
      <c r="I377">
        <v>77503</v>
      </c>
      <c r="J377" s="1">
        <v>0.24</v>
      </c>
      <c r="K377">
        <v>243625</v>
      </c>
      <c r="L377" s="1">
        <v>0.76</v>
      </c>
      <c r="M377">
        <v>24907</v>
      </c>
      <c r="N377" s="1">
        <v>0.08</v>
      </c>
      <c r="O377">
        <v>38398</v>
      </c>
      <c r="P377" s="1">
        <v>0.12</v>
      </c>
      <c r="Q377">
        <v>53377</v>
      </c>
      <c r="R377">
        <v>600</v>
      </c>
      <c r="S377">
        <f>(Table1[[#This Row],[Hospital Beds 2018]]/Table1[[#This Row],[Population Estimate 2018]])*1000</f>
        <v>1.8684138412097357</v>
      </c>
      <c r="T377">
        <f>LOG10(Table1[[#This Row],[Hospital Beds 2018]] +1)</f>
        <v>2.7788744720027396</v>
      </c>
      <c r="U377">
        <v>250989</v>
      </c>
      <c r="V377" s="1">
        <v>0.78</v>
      </c>
    </row>
    <row r="378" spans="1:22" x14ac:dyDescent="0.3">
      <c r="A378">
        <v>381</v>
      </c>
      <c r="B378" t="s">
        <v>320</v>
      </c>
      <c r="C378" t="s">
        <v>362</v>
      </c>
      <c r="D378" t="s">
        <v>21</v>
      </c>
      <c r="E378" s="9">
        <v>2</v>
      </c>
      <c r="F378">
        <v>179349</v>
      </c>
      <c r="G378">
        <f>LOG(Table1[[#This Row],[Population Estimate 2018]])</f>
        <v>5.2536989595138381</v>
      </c>
      <c r="H378" s="10" t="str">
        <f t="shared" si="5"/>
        <v>3</v>
      </c>
      <c r="I378">
        <v>28645</v>
      </c>
      <c r="J378" s="1">
        <v>0.16</v>
      </c>
      <c r="K378">
        <v>150704</v>
      </c>
      <c r="L378" s="1">
        <v>0.84</v>
      </c>
      <c r="M378">
        <v>22295</v>
      </c>
      <c r="N378" s="1">
        <v>0.12</v>
      </c>
      <c r="O378">
        <v>16404</v>
      </c>
      <c r="P378" s="1">
        <v>0.09</v>
      </c>
      <c r="Q378">
        <v>69541</v>
      </c>
      <c r="R378">
        <v>254</v>
      </c>
      <c r="S378">
        <f>(Table1[[#This Row],[Hospital Beds 2018]]/Table1[[#This Row],[Population Estimate 2018]])*1000</f>
        <v>1.4162331543526867</v>
      </c>
      <c r="T378">
        <f>LOG10(Table1[[#This Row],[Hospital Beds 2018]] +1)</f>
        <v>2.406540180433955</v>
      </c>
      <c r="U378">
        <v>151412</v>
      </c>
      <c r="V378" s="1">
        <v>0.84</v>
      </c>
    </row>
    <row r="379" spans="1:22" x14ac:dyDescent="0.3">
      <c r="A379">
        <v>382</v>
      </c>
      <c r="B379" t="s">
        <v>320</v>
      </c>
      <c r="C379" t="s">
        <v>363</v>
      </c>
      <c r="D379" t="s">
        <v>21</v>
      </c>
      <c r="E379" s="9">
        <v>2</v>
      </c>
      <c r="F379">
        <v>426718</v>
      </c>
      <c r="G379">
        <f>LOG(Table1[[#This Row],[Population Estimate 2018]])</f>
        <v>5.6301409628400849</v>
      </c>
      <c r="H379" s="10" t="str">
        <f t="shared" si="5"/>
        <v>3</v>
      </c>
      <c r="I379">
        <v>156509</v>
      </c>
      <c r="J379" s="1">
        <v>0.37</v>
      </c>
      <c r="K379">
        <v>270209</v>
      </c>
      <c r="L379" s="1">
        <v>0.63</v>
      </c>
      <c r="M379">
        <v>42041</v>
      </c>
      <c r="N379" s="1">
        <v>0.1</v>
      </c>
      <c r="O379">
        <v>43389</v>
      </c>
      <c r="P379" s="1">
        <v>0.1</v>
      </c>
      <c r="Q379">
        <v>61652</v>
      </c>
      <c r="R379">
        <v>1400</v>
      </c>
      <c r="S379">
        <f>(Table1[[#This Row],[Hospital Beds 2018]]/Table1[[#This Row],[Population Estimate 2018]])*1000</f>
        <v>3.2808552721000757</v>
      </c>
      <c r="T379">
        <f>LOG10(Table1[[#This Row],[Hospital Beds 2018]] +1)</f>
        <v>3.1464381352857744</v>
      </c>
      <c r="U379">
        <v>278043</v>
      </c>
      <c r="V379" s="1">
        <v>0.65</v>
      </c>
    </row>
    <row r="380" spans="1:22" x14ac:dyDescent="0.3">
      <c r="A380">
        <v>383</v>
      </c>
      <c r="B380" t="s">
        <v>320</v>
      </c>
      <c r="C380" t="s">
        <v>364</v>
      </c>
      <c r="D380" t="s">
        <v>58</v>
      </c>
      <c r="E380" s="9">
        <v>1</v>
      </c>
      <c r="F380">
        <v>467832</v>
      </c>
      <c r="G380">
        <f>LOG(Table1[[#This Row],[Population Estimate 2018]])</f>
        <v>5.6700899245020224</v>
      </c>
      <c r="H380" s="10" t="str">
        <f t="shared" si="5"/>
        <v>3</v>
      </c>
      <c r="I380">
        <v>72533</v>
      </c>
      <c r="J380" s="1">
        <v>0.16</v>
      </c>
      <c r="K380">
        <v>395299</v>
      </c>
      <c r="L380" s="1">
        <v>0.84</v>
      </c>
      <c r="M380">
        <v>31505</v>
      </c>
      <c r="N380" s="1">
        <v>7.0000000000000007E-2</v>
      </c>
      <c r="O380">
        <v>46050</v>
      </c>
      <c r="P380" s="1">
        <v>0.1</v>
      </c>
      <c r="Q380">
        <v>67187</v>
      </c>
      <c r="R380">
        <v>276</v>
      </c>
      <c r="S380">
        <f>(Table1[[#This Row],[Hospital Beds 2018]]/Table1[[#This Row],[Population Estimate 2018]])*1000</f>
        <v>0.58995536859385422</v>
      </c>
      <c r="T380">
        <f>LOG10(Table1[[#This Row],[Hospital Beds 2018]] +1)</f>
        <v>2.4424797690644486</v>
      </c>
      <c r="U380">
        <v>405104</v>
      </c>
      <c r="V380" s="1">
        <v>0.87</v>
      </c>
    </row>
    <row r="381" spans="1:22" x14ac:dyDescent="0.3">
      <c r="A381">
        <v>384</v>
      </c>
      <c r="B381" t="s">
        <v>320</v>
      </c>
      <c r="C381" t="s">
        <v>81</v>
      </c>
      <c r="D381" t="s">
        <v>21</v>
      </c>
      <c r="E381" s="9">
        <v>3</v>
      </c>
      <c r="F381">
        <v>128754</v>
      </c>
      <c r="G381">
        <f>LOG(Table1[[#This Row],[Population Estimate 2018]])</f>
        <v>5.1097607301477366</v>
      </c>
      <c r="H381" s="10" t="str">
        <f t="shared" si="5"/>
        <v>3</v>
      </c>
      <c r="I381">
        <v>74146</v>
      </c>
      <c r="J381" s="1">
        <v>0.57999999999999996</v>
      </c>
      <c r="K381">
        <v>54608</v>
      </c>
      <c r="L381" s="1">
        <v>0.42</v>
      </c>
      <c r="M381">
        <v>18500</v>
      </c>
      <c r="N381" s="1">
        <v>0.14000000000000001</v>
      </c>
      <c r="O381">
        <v>11183</v>
      </c>
      <c r="P381" s="1">
        <v>0.09</v>
      </c>
      <c r="Q381">
        <v>55324</v>
      </c>
      <c r="R381">
        <v>40</v>
      </c>
      <c r="S381">
        <f>(Table1[[#This Row],[Hospital Beds 2018]]/Table1[[#This Row],[Population Estimate 2018]])*1000</f>
        <v>0.31066995976824019</v>
      </c>
      <c r="T381">
        <f>LOG10(Table1[[#This Row],[Hospital Beds 2018]] +1)</f>
        <v>1.6127838567197355</v>
      </c>
      <c r="U381">
        <v>50114</v>
      </c>
      <c r="V381" s="1">
        <v>0.39</v>
      </c>
    </row>
    <row r="382" spans="1:22" x14ac:dyDescent="0.3">
      <c r="A382">
        <v>385</v>
      </c>
      <c r="B382" t="s">
        <v>320</v>
      </c>
      <c r="C382" t="s">
        <v>365</v>
      </c>
      <c r="D382" t="s">
        <v>21</v>
      </c>
      <c r="E382" s="9">
        <v>6</v>
      </c>
      <c r="F382">
        <v>44191</v>
      </c>
      <c r="G382">
        <f>LOG(Table1[[#This Row],[Population Estimate 2018]])</f>
        <v>4.6453338293416104</v>
      </c>
      <c r="H382" s="10" t="str">
        <f t="shared" si="5"/>
        <v>2</v>
      </c>
      <c r="I382">
        <v>9442</v>
      </c>
      <c r="J382" s="1">
        <v>0.21</v>
      </c>
      <c r="K382">
        <v>34749</v>
      </c>
      <c r="L382" s="1">
        <v>0.79</v>
      </c>
      <c r="M382">
        <v>3997</v>
      </c>
      <c r="N382" s="1">
        <v>0.09</v>
      </c>
      <c r="O382">
        <v>7999</v>
      </c>
      <c r="P382" s="1">
        <v>0.18</v>
      </c>
      <c r="Q382">
        <v>38525</v>
      </c>
      <c r="R382">
        <v>25</v>
      </c>
      <c r="S382">
        <f>(Table1[[#This Row],[Hospital Beds 2018]]/Table1[[#This Row],[Population Estimate 2018]])*1000</f>
        <v>0.56572605281618427</v>
      </c>
      <c r="T382">
        <f>LOG10(Table1[[#This Row],[Hospital Beds 2018]] +1)</f>
        <v>1.414973347970818</v>
      </c>
      <c r="U382">
        <v>34015</v>
      </c>
      <c r="V382" s="1">
        <v>0.77</v>
      </c>
    </row>
    <row r="383" spans="1:22" x14ac:dyDescent="0.3">
      <c r="A383">
        <v>386</v>
      </c>
      <c r="B383" t="s">
        <v>320</v>
      </c>
      <c r="C383" t="s">
        <v>366</v>
      </c>
      <c r="D383" t="s">
        <v>21</v>
      </c>
      <c r="E383" s="9">
        <v>6</v>
      </c>
      <c r="F383">
        <v>21623</v>
      </c>
      <c r="G383">
        <f>LOG(Table1[[#This Row],[Population Estimate 2018]])</f>
        <v>4.3349159483157074</v>
      </c>
      <c r="H383" s="10" t="str">
        <f t="shared" si="5"/>
        <v>2</v>
      </c>
      <c r="I383">
        <v>4420</v>
      </c>
      <c r="J383" s="1">
        <v>0.2</v>
      </c>
      <c r="K383">
        <v>17203</v>
      </c>
      <c r="L383" s="1">
        <v>0.8</v>
      </c>
      <c r="M383">
        <v>1539</v>
      </c>
      <c r="N383" s="1">
        <v>7.0000000000000007E-2</v>
      </c>
      <c r="O383">
        <v>4130</v>
      </c>
      <c r="P383" s="1">
        <v>0.19</v>
      </c>
      <c r="Q383">
        <v>42307</v>
      </c>
      <c r="R383">
        <v>24</v>
      </c>
      <c r="S383">
        <f>(Table1[[#This Row],[Hospital Beds 2018]]/Table1[[#This Row],[Population Estimate 2018]])*1000</f>
        <v>1.1099292420108218</v>
      </c>
      <c r="T383">
        <f>LOG10(Table1[[#This Row],[Hospital Beds 2018]] +1)</f>
        <v>1.3979400086720377</v>
      </c>
      <c r="U383">
        <v>15620</v>
      </c>
      <c r="V383" s="1">
        <v>0.72</v>
      </c>
    </row>
    <row r="384" spans="1:22" x14ac:dyDescent="0.3">
      <c r="A384">
        <v>387</v>
      </c>
      <c r="B384" t="s">
        <v>320</v>
      </c>
      <c r="C384" t="s">
        <v>187</v>
      </c>
      <c r="D384" t="s">
        <v>21</v>
      </c>
      <c r="E384" s="9">
        <v>6</v>
      </c>
      <c r="F384">
        <v>14940</v>
      </c>
      <c r="G384">
        <f>LOG(Table1[[#This Row],[Population Estimate 2018]])</f>
        <v>4.1743505974793802</v>
      </c>
      <c r="H384" s="10" t="str">
        <f t="shared" si="5"/>
        <v>2</v>
      </c>
      <c r="I384">
        <v>2237</v>
      </c>
      <c r="J384" s="1">
        <v>0.15</v>
      </c>
      <c r="K384">
        <v>12703</v>
      </c>
      <c r="L384" s="1">
        <v>0.85</v>
      </c>
      <c r="M384">
        <v>1085</v>
      </c>
      <c r="N384" s="1">
        <v>7.0000000000000007E-2</v>
      </c>
      <c r="O384">
        <v>2118</v>
      </c>
      <c r="P384" s="1">
        <v>0.14000000000000001</v>
      </c>
      <c r="Q384">
        <v>45906</v>
      </c>
      <c r="R384">
        <v>145</v>
      </c>
      <c r="S384">
        <f>(Table1[[#This Row],[Hospital Beds 2018]]/Table1[[#This Row],[Population Estimate 2018]])*1000</f>
        <v>9.7054886211512716</v>
      </c>
      <c r="T384">
        <f>LOG10(Table1[[#This Row],[Hospital Beds 2018]] +1)</f>
        <v>2.1643528557844371</v>
      </c>
      <c r="U384">
        <v>8798</v>
      </c>
      <c r="V384" s="1">
        <v>0.59</v>
      </c>
    </row>
    <row r="385" spans="1:22" x14ac:dyDescent="0.3">
      <c r="A385">
        <v>388</v>
      </c>
      <c r="B385" t="s">
        <v>320</v>
      </c>
      <c r="C385" t="s">
        <v>367</v>
      </c>
      <c r="D385" t="s">
        <v>21</v>
      </c>
      <c r="E385" s="9">
        <v>2</v>
      </c>
      <c r="F385">
        <v>547538</v>
      </c>
      <c r="G385">
        <f>LOG(Table1[[#This Row],[Population Estimate 2018]])</f>
        <v>5.7384142652795083</v>
      </c>
      <c r="H385" s="10" t="str">
        <f t="shared" si="5"/>
        <v>3</v>
      </c>
      <c r="I385">
        <v>133733</v>
      </c>
      <c r="J385" s="1">
        <v>0.24</v>
      </c>
      <c r="K385">
        <v>413805</v>
      </c>
      <c r="L385" s="1">
        <v>0.76</v>
      </c>
      <c r="M385">
        <v>50457</v>
      </c>
      <c r="N385" s="1">
        <v>0.09</v>
      </c>
      <c r="O385">
        <v>70499</v>
      </c>
      <c r="P385" s="1">
        <v>0.13</v>
      </c>
      <c r="Q385">
        <v>50285</v>
      </c>
      <c r="R385">
        <v>1472</v>
      </c>
      <c r="S385">
        <f>(Table1[[#This Row],[Hospital Beds 2018]]/Table1[[#This Row],[Population Estimate 2018]])*1000</f>
        <v>2.6883978828866675</v>
      </c>
      <c r="T385">
        <f>LOG10(Table1[[#This Row],[Hospital Beds 2018]] +1)</f>
        <v>3.1682027468426308</v>
      </c>
      <c r="U385">
        <v>420369</v>
      </c>
      <c r="V385" s="1">
        <v>0.77</v>
      </c>
    </row>
    <row r="386" spans="1:22" x14ac:dyDescent="0.3">
      <c r="A386">
        <v>389</v>
      </c>
      <c r="B386" t="s">
        <v>320</v>
      </c>
      <c r="C386" t="s">
        <v>368</v>
      </c>
      <c r="D386" t="s">
        <v>21</v>
      </c>
      <c r="E386" s="9">
        <v>2</v>
      </c>
      <c r="F386">
        <v>32461</v>
      </c>
      <c r="G386">
        <f>LOG(Table1[[#This Row],[Population Estimate 2018]])</f>
        <v>4.5113618946581848</v>
      </c>
      <c r="H386" s="10" t="str">
        <f t="shared" si="5"/>
        <v>2</v>
      </c>
      <c r="I386">
        <v>5086</v>
      </c>
      <c r="J386" s="1">
        <v>0.16</v>
      </c>
      <c r="K386">
        <v>27375</v>
      </c>
      <c r="L386" s="1">
        <v>0.84</v>
      </c>
      <c r="M386">
        <v>2333</v>
      </c>
      <c r="N386" s="1">
        <v>7.0000000000000007E-2</v>
      </c>
      <c r="O386">
        <v>3543</v>
      </c>
      <c r="P386" s="1">
        <v>0.11</v>
      </c>
      <c r="Q386">
        <v>58203</v>
      </c>
      <c r="R386">
        <v>0</v>
      </c>
      <c r="S386">
        <f>(Table1[[#This Row],[Hospital Beds 2018]]/Table1[[#This Row],[Population Estimate 2018]])*1000</f>
        <v>0</v>
      </c>
      <c r="T386">
        <f>LOG10(Table1[[#This Row],[Hospital Beds 2018]] +1)</f>
        <v>0</v>
      </c>
      <c r="U386">
        <v>25734</v>
      </c>
      <c r="V386" s="1">
        <v>0.79</v>
      </c>
    </row>
    <row r="387" spans="1:22" x14ac:dyDescent="0.3">
      <c r="A387">
        <v>390</v>
      </c>
      <c r="B387" t="s">
        <v>320</v>
      </c>
      <c r="C387" t="s">
        <v>369</v>
      </c>
      <c r="D387" t="s">
        <v>21</v>
      </c>
      <c r="E387" s="9">
        <v>3</v>
      </c>
      <c r="F387">
        <v>71375</v>
      </c>
      <c r="G387">
        <f>LOG(Table1[[#This Row],[Population Estimate 2018]])</f>
        <v>4.8535461212539044</v>
      </c>
      <c r="H387" s="10" t="str">
        <f t="shared" ref="H387:H450" si="6">IF(G387&lt;4,"1",IF(G387&lt;5,"2",IF(G387&lt;6,"3",IF(G387&lt;7,"4","5"))))</f>
        <v>2</v>
      </c>
      <c r="I387">
        <v>14677</v>
      </c>
      <c r="J387" s="1">
        <v>0.21</v>
      </c>
      <c r="K387">
        <v>56698</v>
      </c>
      <c r="L387" s="1">
        <v>0.79</v>
      </c>
      <c r="M387">
        <v>8031</v>
      </c>
      <c r="N387" s="1">
        <v>0.11</v>
      </c>
      <c r="O387">
        <v>7868</v>
      </c>
      <c r="P387" s="1">
        <v>0.11</v>
      </c>
      <c r="Q387">
        <v>60973</v>
      </c>
      <c r="R387">
        <v>126</v>
      </c>
      <c r="S387">
        <f>(Table1[[#This Row],[Hospital Beds 2018]]/Table1[[#This Row],[Population Estimate 2018]])*1000</f>
        <v>1.765323992994746</v>
      </c>
      <c r="T387">
        <f>LOG10(Table1[[#This Row],[Hospital Beds 2018]] +1)</f>
        <v>2.1038037209559568</v>
      </c>
      <c r="U387">
        <v>56789</v>
      </c>
      <c r="V387" s="1">
        <v>0.8</v>
      </c>
    </row>
    <row r="388" spans="1:22" x14ac:dyDescent="0.3">
      <c r="A388">
        <v>391</v>
      </c>
      <c r="B388" t="s">
        <v>320</v>
      </c>
      <c r="C388" t="s">
        <v>86</v>
      </c>
      <c r="D388" t="s">
        <v>21</v>
      </c>
      <c r="E388" s="9">
        <v>6</v>
      </c>
      <c r="F388">
        <v>24880</v>
      </c>
      <c r="G388">
        <f>LOG(Table1[[#This Row],[Population Estimate 2018]])</f>
        <v>4.3958503760187808</v>
      </c>
      <c r="H388" s="10" t="str">
        <f t="shared" si="6"/>
        <v>2</v>
      </c>
      <c r="I388">
        <v>4363</v>
      </c>
      <c r="J388" s="1">
        <v>0.18</v>
      </c>
      <c r="K388">
        <v>20517</v>
      </c>
      <c r="L388" s="1">
        <v>0.82</v>
      </c>
      <c r="M388">
        <v>2036</v>
      </c>
      <c r="N388" s="1">
        <v>0.08</v>
      </c>
      <c r="O388">
        <v>5104</v>
      </c>
      <c r="P388" s="1">
        <v>0.21</v>
      </c>
      <c r="Q388">
        <v>39225</v>
      </c>
      <c r="R388">
        <v>59</v>
      </c>
      <c r="S388">
        <f>(Table1[[#This Row],[Hospital Beds 2018]]/Table1[[#This Row],[Population Estimate 2018]])*1000</f>
        <v>2.3713826366559485</v>
      </c>
      <c r="T388">
        <f>LOG10(Table1[[#This Row],[Hospital Beds 2018]] +1)</f>
        <v>1.7781512503836436</v>
      </c>
      <c r="U388">
        <v>19109</v>
      </c>
      <c r="V388" s="1">
        <v>0.77</v>
      </c>
    </row>
    <row r="389" spans="1:22" x14ac:dyDescent="0.3">
      <c r="A389">
        <v>392</v>
      </c>
      <c r="B389" t="s">
        <v>370</v>
      </c>
      <c r="C389" t="s">
        <v>371</v>
      </c>
      <c r="D389" t="s">
        <v>21</v>
      </c>
      <c r="E389" s="9">
        <v>7</v>
      </c>
      <c r="F389">
        <v>18507</v>
      </c>
      <c r="G389">
        <f>LOG(Table1[[#This Row],[Population Estimate 2018]])</f>
        <v>4.2673360249636421</v>
      </c>
      <c r="H389" s="10" t="str">
        <f t="shared" si="6"/>
        <v>2</v>
      </c>
      <c r="I389">
        <v>3189</v>
      </c>
      <c r="J389" s="1">
        <v>0.17</v>
      </c>
      <c r="K389">
        <v>15318</v>
      </c>
      <c r="L389" s="1">
        <v>0.83</v>
      </c>
      <c r="M389">
        <v>1062</v>
      </c>
      <c r="N389" s="1">
        <v>0.06</v>
      </c>
      <c r="O389">
        <v>3954</v>
      </c>
      <c r="P389" s="1">
        <v>0.21</v>
      </c>
      <c r="Q389">
        <v>42781</v>
      </c>
      <c r="R389">
        <v>150</v>
      </c>
      <c r="S389">
        <f>(Table1[[#This Row],[Hospital Beds 2018]]/Table1[[#This Row],[Population Estimate 2018]])*1000</f>
        <v>8.105041335710812</v>
      </c>
      <c r="T389">
        <f>LOG10(Table1[[#This Row],[Hospital Beds 2018]] +1)</f>
        <v>2.1789769472931693</v>
      </c>
      <c r="U389">
        <v>15511</v>
      </c>
      <c r="V389" s="1">
        <v>0.84</v>
      </c>
    </row>
    <row r="390" spans="1:22" x14ac:dyDescent="0.3">
      <c r="A390">
        <v>393</v>
      </c>
      <c r="B390" t="s">
        <v>370</v>
      </c>
      <c r="C390" t="s">
        <v>372</v>
      </c>
      <c r="D390" t="s">
        <v>21</v>
      </c>
      <c r="E390" s="9">
        <v>9</v>
      </c>
      <c r="F390">
        <v>8297</v>
      </c>
      <c r="G390">
        <f>LOG(Table1[[#This Row],[Population Estimate 2018]])</f>
        <v>3.9189210900913358</v>
      </c>
      <c r="H390" s="10" t="str">
        <f t="shared" si="6"/>
        <v>1</v>
      </c>
      <c r="I390">
        <v>1167</v>
      </c>
      <c r="J390" s="1">
        <v>0.14000000000000001</v>
      </c>
      <c r="K390">
        <v>7130</v>
      </c>
      <c r="L390" s="1">
        <v>0.86</v>
      </c>
      <c r="M390">
        <v>366</v>
      </c>
      <c r="N390" s="1">
        <v>0.04</v>
      </c>
      <c r="O390">
        <v>2156</v>
      </c>
      <c r="P390" s="1">
        <v>0.26</v>
      </c>
      <c r="Q390">
        <v>36779</v>
      </c>
      <c r="R390">
        <v>0</v>
      </c>
      <c r="S390">
        <f>(Table1[[#This Row],[Hospital Beds 2018]]/Table1[[#This Row],[Population Estimate 2018]])*1000</f>
        <v>0</v>
      </c>
      <c r="T390">
        <f>LOG10(Table1[[#This Row],[Hospital Beds 2018]] +1)</f>
        <v>0</v>
      </c>
      <c r="U390">
        <v>7248</v>
      </c>
      <c r="V390" s="1">
        <v>0.87</v>
      </c>
    </row>
    <row r="391" spans="1:22" x14ac:dyDescent="0.3">
      <c r="A391">
        <v>394</v>
      </c>
      <c r="B391" t="s">
        <v>370</v>
      </c>
      <c r="C391" t="s">
        <v>373</v>
      </c>
      <c r="D391" t="s">
        <v>21</v>
      </c>
      <c r="E391" s="9">
        <v>7</v>
      </c>
      <c r="F391">
        <v>11185</v>
      </c>
      <c r="G391">
        <f>LOG(Table1[[#This Row],[Population Estimate 2018]])</f>
        <v>4.0486359884326486</v>
      </c>
      <c r="H391" s="10" t="str">
        <f t="shared" si="6"/>
        <v>2</v>
      </c>
      <c r="I391">
        <v>1794</v>
      </c>
      <c r="J391" s="1">
        <v>0.16</v>
      </c>
      <c r="K391">
        <v>9391</v>
      </c>
      <c r="L391" s="1">
        <v>0.84</v>
      </c>
      <c r="M391">
        <v>721</v>
      </c>
      <c r="N391" s="1">
        <v>0.06</v>
      </c>
      <c r="O391">
        <v>2473</v>
      </c>
      <c r="P391" s="1">
        <v>0.22</v>
      </c>
      <c r="Q391">
        <v>38775</v>
      </c>
      <c r="R391">
        <v>113</v>
      </c>
      <c r="S391">
        <f>(Table1[[#This Row],[Hospital Beds 2018]]/Table1[[#This Row],[Population Estimate 2018]])*1000</f>
        <v>10.102816271792578</v>
      </c>
      <c r="T391">
        <f>LOG10(Table1[[#This Row],[Hospital Beds 2018]] +1)</f>
        <v>2.0569048513364727</v>
      </c>
      <c r="U391">
        <v>9489</v>
      </c>
      <c r="V391" s="1">
        <v>0.85</v>
      </c>
    </row>
    <row r="392" spans="1:22" x14ac:dyDescent="0.3">
      <c r="A392">
        <v>395</v>
      </c>
      <c r="B392" t="s">
        <v>370</v>
      </c>
      <c r="C392" t="s">
        <v>322</v>
      </c>
      <c r="D392" t="s">
        <v>21</v>
      </c>
      <c r="E392" s="9">
        <v>3</v>
      </c>
      <c r="F392">
        <v>3092</v>
      </c>
      <c r="G392">
        <f>LOG(Table1[[#This Row],[Population Estimate 2018]])</f>
        <v>3.4902394852462875</v>
      </c>
      <c r="H392" s="10" t="str">
        <f t="shared" si="6"/>
        <v>1</v>
      </c>
      <c r="I392">
        <v>696</v>
      </c>
      <c r="J392" s="1">
        <v>0.23</v>
      </c>
      <c r="K392">
        <v>2396</v>
      </c>
      <c r="L392" s="1">
        <v>0.77</v>
      </c>
      <c r="M392">
        <v>192</v>
      </c>
      <c r="N392" s="1">
        <v>0.06</v>
      </c>
      <c r="O392">
        <v>704</v>
      </c>
      <c r="P392" s="1">
        <v>0.23</v>
      </c>
      <c r="Q392">
        <v>38288</v>
      </c>
      <c r="R392">
        <v>0</v>
      </c>
      <c r="S392">
        <f>(Table1[[#This Row],[Hospital Beds 2018]]/Table1[[#This Row],[Population Estimate 2018]])*1000</f>
        <v>0</v>
      </c>
      <c r="T392">
        <f>LOG10(Table1[[#This Row],[Hospital Beds 2018]] +1)</f>
        <v>0</v>
      </c>
      <c r="U392">
        <v>2491</v>
      </c>
      <c r="V392" s="1">
        <v>0.81</v>
      </c>
    </row>
    <row r="393" spans="1:22" x14ac:dyDescent="0.3">
      <c r="A393">
        <v>396</v>
      </c>
      <c r="B393" t="s">
        <v>370</v>
      </c>
      <c r="C393" t="s">
        <v>22</v>
      </c>
      <c r="D393" t="s">
        <v>21</v>
      </c>
      <c r="E393" s="9">
        <v>4</v>
      </c>
      <c r="F393">
        <v>44823</v>
      </c>
      <c r="G393">
        <f>LOG(Table1[[#This Row],[Population Estimate 2018]])</f>
        <v>4.6515009204686493</v>
      </c>
      <c r="H393" s="10" t="str">
        <f t="shared" si="6"/>
        <v>2</v>
      </c>
      <c r="I393">
        <v>7177</v>
      </c>
      <c r="J393" s="1">
        <v>0.16</v>
      </c>
      <c r="K393">
        <v>37646</v>
      </c>
      <c r="L393" s="1">
        <v>0.84</v>
      </c>
      <c r="M393">
        <v>2809</v>
      </c>
      <c r="N393" s="1">
        <v>0.06</v>
      </c>
      <c r="O393">
        <v>9313</v>
      </c>
      <c r="P393" s="1">
        <v>0.21</v>
      </c>
      <c r="Q393">
        <v>42727</v>
      </c>
      <c r="R393">
        <v>272</v>
      </c>
      <c r="S393">
        <f>(Table1[[#This Row],[Hospital Beds 2018]]/Table1[[#This Row],[Population Estimate 2018]])*1000</f>
        <v>6.0683131428061481</v>
      </c>
      <c r="T393">
        <f>LOG10(Table1[[#This Row],[Hospital Beds 2018]] +1)</f>
        <v>2.436162647040756</v>
      </c>
      <c r="U393">
        <v>34232</v>
      </c>
      <c r="V393" s="1">
        <v>0.76</v>
      </c>
    </row>
    <row r="394" spans="1:22" x14ac:dyDescent="0.3">
      <c r="A394">
        <v>397</v>
      </c>
      <c r="B394" t="s">
        <v>370</v>
      </c>
      <c r="C394" t="s">
        <v>374</v>
      </c>
      <c r="D394" t="s">
        <v>21</v>
      </c>
      <c r="E394" s="9">
        <v>8</v>
      </c>
      <c r="F394">
        <v>18988</v>
      </c>
      <c r="G394">
        <f>LOG(Table1[[#This Row],[Population Estimate 2018]])</f>
        <v>4.2784792230463227</v>
      </c>
      <c r="H394" s="10" t="str">
        <f t="shared" si="6"/>
        <v>2</v>
      </c>
      <c r="I394">
        <v>3321</v>
      </c>
      <c r="J394" s="1">
        <v>0.17</v>
      </c>
      <c r="K394">
        <v>15667</v>
      </c>
      <c r="L394" s="1">
        <v>0.83</v>
      </c>
      <c r="M394">
        <v>1164</v>
      </c>
      <c r="N394" s="1">
        <v>0.06</v>
      </c>
      <c r="O394">
        <v>2469</v>
      </c>
      <c r="P394" s="1">
        <v>0.13</v>
      </c>
      <c r="Q394">
        <v>55384</v>
      </c>
      <c r="R394">
        <v>0</v>
      </c>
      <c r="S394">
        <f>(Table1[[#This Row],[Hospital Beds 2018]]/Table1[[#This Row],[Population Estimate 2018]])*1000</f>
        <v>0</v>
      </c>
      <c r="T394">
        <f>LOG10(Table1[[#This Row],[Hospital Beds 2018]] +1)</f>
        <v>0</v>
      </c>
      <c r="U394">
        <v>16251</v>
      </c>
      <c r="V394" s="1">
        <v>0.86</v>
      </c>
    </row>
    <row r="395" spans="1:22" x14ac:dyDescent="0.3">
      <c r="A395">
        <v>398</v>
      </c>
      <c r="B395" t="s">
        <v>370</v>
      </c>
      <c r="C395" t="s">
        <v>375</v>
      </c>
      <c r="D395" t="s">
        <v>21</v>
      </c>
      <c r="E395" s="9">
        <v>1</v>
      </c>
      <c r="F395">
        <v>80809</v>
      </c>
      <c r="G395">
        <f>LOG(Table1[[#This Row],[Population Estimate 2018]])</f>
        <v>4.9074597324660285</v>
      </c>
      <c r="H395" s="10" t="str">
        <f t="shared" si="6"/>
        <v>2</v>
      </c>
      <c r="I395">
        <v>10058</v>
      </c>
      <c r="J395" s="1">
        <v>0.12</v>
      </c>
      <c r="K395">
        <v>70751</v>
      </c>
      <c r="L395" s="1">
        <v>0.88</v>
      </c>
      <c r="M395">
        <v>3773</v>
      </c>
      <c r="N395" s="1">
        <v>0.05</v>
      </c>
      <c r="O395">
        <v>7651</v>
      </c>
      <c r="P395" s="1">
        <v>0.09</v>
      </c>
      <c r="Q395">
        <v>61413</v>
      </c>
      <c r="R395">
        <v>30</v>
      </c>
      <c r="S395">
        <f>(Table1[[#This Row],[Hospital Beds 2018]]/Table1[[#This Row],[Population Estimate 2018]])*1000</f>
        <v>0.37124577707928569</v>
      </c>
      <c r="T395">
        <f>LOG10(Table1[[#This Row],[Hospital Beds 2018]] +1)</f>
        <v>1.4913616938342726</v>
      </c>
      <c r="U395">
        <v>72933</v>
      </c>
      <c r="V395" s="1">
        <v>0.9</v>
      </c>
    </row>
    <row r="396" spans="1:22" x14ac:dyDescent="0.3">
      <c r="A396">
        <v>399</v>
      </c>
      <c r="B396" t="s">
        <v>370</v>
      </c>
      <c r="C396" t="s">
        <v>376</v>
      </c>
      <c r="D396" t="s">
        <v>21</v>
      </c>
      <c r="E396" s="9">
        <v>1</v>
      </c>
      <c r="F396">
        <v>106408</v>
      </c>
      <c r="G396">
        <f>LOG(Table1[[#This Row],[Population Estimate 2018]])</f>
        <v>5.0269742804519515</v>
      </c>
      <c r="H396" s="10" t="str">
        <f t="shared" si="6"/>
        <v>3</v>
      </c>
      <c r="I396">
        <v>14916</v>
      </c>
      <c r="J396" s="1">
        <v>0.14000000000000001</v>
      </c>
      <c r="K396">
        <v>91492</v>
      </c>
      <c r="L396" s="1">
        <v>0.86</v>
      </c>
      <c r="M396">
        <v>6051</v>
      </c>
      <c r="N396" s="1">
        <v>0.06</v>
      </c>
      <c r="O396">
        <v>12768</v>
      </c>
      <c r="P396" s="1">
        <v>0.12</v>
      </c>
      <c r="Q396">
        <v>57409</v>
      </c>
      <c r="R396">
        <v>80</v>
      </c>
      <c r="S396">
        <f>(Table1[[#This Row],[Hospital Beds 2018]]/Table1[[#This Row],[Population Estimate 2018]])*1000</f>
        <v>0.75182317119013609</v>
      </c>
      <c r="T396">
        <f>LOG10(Table1[[#This Row],[Hospital Beds 2018]] +1)</f>
        <v>1.9084850188786497</v>
      </c>
      <c r="U396">
        <v>94177</v>
      </c>
      <c r="V396" s="1">
        <v>0.89</v>
      </c>
    </row>
    <row r="397" spans="1:22" x14ac:dyDescent="0.3">
      <c r="A397">
        <v>400</v>
      </c>
      <c r="B397" t="s">
        <v>370</v>
      </c>
      <c r="C397" t="s">
        <v>377</v>
      </c>
      <c r="D397" t="s">
        <v>21</v>
      </c>
      <c r="E397" s="9">
        <v>7</v>
      </c>
      <c r="F397">
        <v>16787</v>
      </c>
      <c r="G397">
        <f>LOG(Table1[[#This Row],[Population Estimate 2018]])</f>
        <v>4.2249730904288327</v>
      </c>
      <c r="H397" s="10" t="str">
        <f t="shared" si="6"/>
        <v>2</v>
      </c>
      <c r="I397">
        <v>2939</v>
      </c>
      <c r="J397" s="1">
        <v>0.18</v>
      </c>
      <c r="K397">
        <v>13848</v>
      </c>
      <c r="L397" s="1">
        <v>0.82</v>
      </c>
      <c r="M397">
        <v>1055</v>
      </c>
      <c r="N397" s="1">
        <v>0.06</v>
      </c>
      <c r="O397">
        <v>4305</v>
      </c>
      <c r="P397" s="1">
        <v>0.26</v>
      </c>
      <c r="Q397">
        <v>35020</v>
      </c>
      <c r="R397">
        <v>58</v>
      </c>
      <c r="S397">
        <f>(Table1[[#This Row],[Hospital Beds 2018]]/Table1[[#This Row],[Population Estimate 2018]])*1000</f>
        <v>3.4550545064633349</v>
      </c>
      <c r="T397">
        <f>LOG10(Table1[[#This Row],[Hospital Beds 2018]] +1)</f>
        <v>1.7708520116421442</v>
      </c>
      <c r="U397">
        <v>14324</v>
      </c>
      <c r="V397" s="1">
        <v>0.85</v>
      </c>
    </row>
    <row r="398" spans="1:22" x14ac:dyDescent="0.3">
      <c r="A398">
        <v>401</v>
      </c>
      <c r="B398" t="s">
        <v>370</v>
      </c>
      <c r="C398" t="s">
        <v>378</v>
      </c>
      <c r="D398" t="s">
        <v>21</v>
      </c>
      <c r="E398" s="9">
        <v>6</v>
      </c>
      <c r="F398">
        <v>19252</v>
      </c>
      <c r="G398">
        <f>LOG(Table1[[#This Row],[Population Estimate 2018]])</f>
        <v>4.2844758530053211</v>
      </c>
      <c r="H398" s="10" t="str">
        <f t="shared" si="6"/>
        <v>2</v>
      </c>
      <c r="I398">
        <v>3292</v>
      </c>
      <c r="J398" s="1">
        <v>0.17</v>
      </c>
      <c r="K398">
        <v>15960</v>
      </c>
      <c r="L398" s="1">
        <v>0.83</v>
      </c>
      <c r="M398">
        <v>1336</v>
      </c>
      <c r="N398" s="1">
        <v>7.0000000000000007E-2</v>
      </c>
      <c r="O398">
        <v>4144</v>
      </c>
      <c r="P398" s="1">
        <v>0.22</v>
      </c>
      <c r="Q398">
        <v>39412</v>
      </c>
      <c r="R398">
        <v>39</v>
      </c>
      <c r="S398">
        <f>(Table1[[#This Row],[Hospital Beds 2018]]/Table1[[#This Row],[Population Estimate 2018]])*1000</f>
        <v>2.0257635570330352</v>
      </c>
      <c r="T398">
        <f>LOG10(Table1[[#This Row],[Hospital Beds 2018]] +1)</f>
        <v>1.6020599913279623</v>
      </c>
      <c r="U398">
        <v>16476</v>
      </c>
      <c r="V398" s="1">
        <v>0.86</v>
      </c>
    </row>
    <row r="399" spans="1:22" x14ac:dyDescent="0.3">
      <c r="A399">
        <v>402</v>
      </c>
      <c r="B399" t="s">
        <v>370</v>
      </c>
      <c r="C399" t="s">
        <v>24</v>
      </c>
      <c r="D399" t="s">
        <v>21</v>
      </c>
      <c r="E399" s="9">
        <v>3</v>
      </c>
      <c r="F399">
        <v>153095</v>
      </c>
      <c r="G399">
        <f>LOG(Table1[[#This Row],[Population Estimate 2018]])</f>
        <v>5.1849610071066952</v>
      </c>
      <c r="H399" s="10" t="str">
        <f t="shared" si="6"/>
        <v>3</v>
      </c>
      <c r="I399">
        <v>23876</v>
      </c>
      <c r="J399" s="1">
        <v>0.16</v>
      </c>
      <c r="K399">
        <v>129219</v>
      </c>
      <c r="L399" s="1">
        <v>0.84</v>
      </c>
      <c r="M399">
        <v>12176</v>
      </c>
      <c r="N399" s="1">
        <v>0.08</v>
      </c>
      <c r="O399">
        <v>36326</v>
      </c>
      <c r="P399" s="1">
        <v>0.24</v>
      </c>
      <c r="Q399">
        <v>41390</v>
      </c>
      <c r="R399">
        <v>1075</v>
      </c>
      <c r="S399">
        <f>(Table1[[#This Row],[Hospital Beds 2018]]/Table1[[#This Row],[Population Estimate 2018]])*1000</f>
        <v>7.0217838596949607</v>
      </c>
      <c r="T399">
        <f>LOG10(Table1[[#This Row],[Hospital Beds 2018]] +1)</f>
        <v>3.0318122713303706</v>
      </c>
      <c r="U399">
        <v>128722</v>
      </c>
      <c r="V399" s="1">
        <v>0.84</v>
      </c>
    </row>
    <row r="400" spans="1:22" x14ac:dyDescent="0.3">
      <c r="A400">
        <v>403</v>
      </c>
      <c r="B400" t="s">
        <v>370</v>
      </c>
      <c r="C400" t="s">
        <v>379</v>
      </c>
      <c r="D400" t="s">
        <v>21</v>
      </c>
      <c r="E400" s="9">
        <v>6</v>
      </c>
      <c r="F400">
        <v>12838</v>
      </c>
      <c r="G400">
        <f>LOG(Table1[[#This Row],[Population Estimate 2018]])</f>
        <v>4.1084973713482595</v>
      </c>
      <c r="H400" s="10" t="str">
        <f t="shared" si="6"/>
        <v>2</v>
      </c>
      <c r="I400">
        <v>2163</v>
      </c>
      <c r="J400" s="1">
        <v>0.17</v>
      </c>
      <c r="K400">
        <v>10675</v>
      </c>
      <c r="L400" s="1">
        <v>0.83</v>
      </c>
      <c r="M400">
        <v>919</v>
      </c>
      <c r="N400" s="1">
        <v>7.0000000000000007E-2</v>
      </c>
      <c r="O400">
        <v>2156</v>
      </c>
      <c r="P400" s="1">
        <v>0.17</v>
      </c>
      <c r="Q400">
        <v>46019</v>
      </c>
      <c r="R400">
        <v>25</v>
      </c>
      <c r="S400">
        <f>(Table1[[#This Row],[Hospital Beds 2018]]/Table1[[#This Row],[Population Estimate 2018]])*1000</f>
        <v>1.9473438230253932</v>
      </c>
      <c r="T400">
        <f>LOG10(Table1[[#This Row],[Hospital Beds 2018]] +1)</f>
        <v>1.414973347970818</v>
      </c>
      <c r="U400">
        <v>9905</v>
      </c>
      <c r="V400" s="1">
        <v>0.77</v>
      </c>
    </row>
    <row r="401" spans="1:22" x14ac:dyDescent="0.3">
      <c r="A401">
        <v>404</v>
      </c>
      <c r="B401" t="s">
        <v>370</v>
      </c>
      <c r="C401" t="s">
        <v>380</v>
      </c>
      <c r="D401" t="s">
        <v>21</v>
      </c>
      <c r="E401" s="9">
        <v>3</v>
      </c>
      <c r="F401">
        <v>18897</v>
      </c>
      <c r="G401">
        <f>LOG(Table1[[#This Row],[Population Estimate 2018]])</f>
        <v>4.2763928630695354</v>
      </c>
      <c r="H401" s="10" t="str">
        <f t="shared" si="6"/>
        <v>2</v>
      </c>
      <c r="I401">
        <v>3140</v>
      </c>
      <c r="J401" s="1">
        <v>0.17</v>
      </c>
      <c r="K401">
        <v>15757</v>
      </c>
      <c r="L401" s="1">
        <v>0.83</v>
      </c>
      <c r="M401">
        <v>1125</v>
      </c>
      <c r="N401" s="1">
        <v>0.06</v>
      </c>
      <c r="O401">
        <v>3419</v>
      </c>
      <c r="P401" s="1">
        <v>0.18</v>
      </c>
      <c r="Q401">
        <v>41874</v>
      </c>
      <c r="R401">
        <v>0</v>
      </c>
      <c r="S401">
        <f>(Table1[[#This Row],[Hospital Beds 2018]]/Table1[[#This Row],[Population Estimate 2018]])*1000</f>
        <v>0</v>
      </c>
      <c r="T401">
        <f>LOG10(Table1[[#This Row],[Hospital Beds 2018]] +1)</f>
        <v>0</v>
      </c>
      <c r="U401">
        <v>16377</v>
      </c>
      <c r="V401" s="1">
        <v>0.87</v>
      </c>
    </row>
    <row r="402" spans="1:22" x14ac:dyDescent="0.3">
      <c r="A402">
        <v>405</v>
      </c>
      <c r="B402" t="s">
        <v>370</v>
      </c>
      <c r="C402" t="s">
        <v>381</v>
      </c>
      <c r="D402" t="s">
        <v>21</v>
      </c>
      <c r="E402" s="9">
        <v>3</v>
      </c>
      <c r="F402">
        <v>15513</v>
      </c>
      <c r="G402">
        <f>LOG(Table1[[#This Row],[Population Estimate 2018]])</f>
        <v>4.1906957924917325</v>
      </c>
      <c r="H402" s="10" t="str">
        <f t="shared" si="6"/>
        <v>2</v>
      </c>
      <c r="I402">
        <v>3076</v>
      </c>
      <c r="J402" s="1">
        <v>0.2</v>
      </c>
      <c r="K402">
        <v>12437</v>
      </c>
      <c r="L402" s="1">
        <v>0.8</v>
      </c>
      <c r="M402">
        <v>1082</v>
      </c>
      <c r="N402" s="1">
        <v>7.0000000000000007E-2</v>
      </c>
      <c r="O402">
        <v>3768</v>
      </c>
      <c r="P402" s="1">
        <v>0.24</v>
      </c>
      <c r="Q402">
        <v>36354</v>
      </c>
      <c r="R402">
        <v>25</v>
      </c>
      <c r="S402">
        <f>(Table1[[#This Row],[Hospital Beds 2018]]/Table1[[#This Row],[Population Estimate 2018]])*1000</f>
        <v>1.6115516018822922</v>
      </c>
      <c r="T402">
        <f>LOG10(Table1[[#This Row],[Hospital Beds 2018]] +1)</f>
        <v>1.414973347970818</v>
      </c>
      <c r="U402">
        <v>12863</v>
      </c>
      <c r="V402" s="1">
        <v>0.83</v>
      </c>
    </row>
    <row r="403" spans="1:22" x14ac:dyDescent="0.3">
      <c r="A403">
        <v>406</v>
      </c>
      <c r="B403" t="s">
        <v>370</v>
      </c>
      <c r="C403" t="s">
        <v>382</v>
      </c>
      <c r="D403" t="s">
        <v>21</v>
      </c>
      <c r="E403" s="9">
        <v>2</v>
      </c>
      <c r="F403">
        <v>38109</v>
      </c>
      <c r="G403">
        <f>LOG(Table1[[#This Row],[Population Estimate 2018]])</f>
        <v>4.5810275528083801</v>
      </c>
      <c r="H403" s="10" t="str">
        <f t="shared" si="6"/>
        <v>2</v>
      </c>
      <c r="I403">
        <v>4050</v>
      </c>
      <c r="J403" s="1">
        <v>0.11</v>
      </c>
      <c r="K403">
        <v>34059</v>
      </c>
      <c r="L403" s="1">
        <v>0.89</v>
      </c>
      <c r="M403">
        <v>4282</v>
      </c>
      <c r="N403" s="1">
        <v>0.11</v>
      </c>
      <c r="O403">
        <v>3264</v>
      </c>
      <c r="P403" s="1">
        <v>0.09</v>
      </c>
      <c r="Q403">
        <v>79658</v>
      </c>
      <c r="R403">
        <v>0</v>
      </c>
      <c r="S403">
        <f>(Table1[[#This Row],[Hospital Beds 2018]]/Table1[[#This Row],[Population Estimate 2018]])*1000</f>
        <v>0</v>
      </c>
      <c r="T403">
        <f>LOG10(Table1[[#This Row],[Hospital Beds 2018]] +1)</f>
        <v>0</v>
      </c>
      <c r="U403">
        <v>35037</v>
      </c>
      <c r="V403" s="1">
        <v>0.92</v>
      </c>
    </row>
    <row r="404" spans="1:22" x14ac:dyDescent="0.3">
      <c r="A404">
        <v>407</v>
      </c>
      <c r="B404" t="s">
        <v>370</v>
      </c>
      <c r="C404" t="s">
        <v>383</v>
      </c>
      <c r="D404" t="s">
        <v>21</v>
      </c>
      <c r="E404" s="9">
        <v>4</v>
      </c>
      <c r="F404">
        <v>77296</v>
      </c>
      <c r="G404">
        <f>LOG(Table1[[#This Row],[Population Estimate 2018]])</f>
        <v>4.8881570201424447</v>
      </c>
      <c r="H404" s="10" t="str">
        <f t="shared" si="6"/>
        <v>2</v>
      </c>
      <c r="I404">
        <v>8860</v>
      </c>
      <c r="J404" s="1">
        <v>0.11</v>
      </c>
      <c r="K404">
        <v>68436</v>
      </c>
      <c r="L404" s="1">
        <v>0.89</v>
      </c>
      <c r="M404">
        <v>4420</v>
      </c>
      <c r="N404" s="1">
        <v>0.06</v>
      </c>
      <c r="O404">
        <v>16439</v>
      </c>
      <c r="P404" s="1">
        <v>0.21</v>
      </c>
      <c r="Q404">
        <v>43766</v>
      </c>
      <c r="R404">
        <v>189</v>
      </c>
      <c r="S404">
        <f>(Table1[[#This Row],[Hospital Beds 2018]]/Table1[[#This Row],[Population Estimate 2018]])*1000</f>
        <v>2.4451459325191469</v>
      </c>
      <c r="T404">
        <f>LOG10(Table1[[#This Row],[Hospital Beds 2018]] +1)</f>
        <v>2.2787536009528289</v>
      </c>
      <c r="U404">
        <v>64542</v>
      </c>
      <c r="V404" s="1">
        <v>0.83</v>
      </c>
    </row>
    <row r="405" spans="1:22" x14ac:dyDescent="0.3">
      <c r="A405">
        <v>408</v>
      </c>
      <c r="B405" t="s">
        <v>370</v>
      </c>
      <c r="C405" t="s">
        <v>384</v>
      </c>
      <c r="D405" t="s">
        <v>21</v>
      </c>
      <c r="E405" s="9">
        <v>2</v>
      </c>
      <c r="F405">
        <v>22423</v>
      </c>
      <c r="G405">
        <f>LOG(Table1[[#This Row],[Population Estimate 2018]])</f>
        <v>4.3506937169246394</v>
      </c>
      <c r="H405" s="10" t="str">
        <f t="shared" si="6"/>
        <v>2</v>
      </c>
      <c r="I405">
        <v>3497</v>
      </c>
      <c r="J405" s="1">
        <v>0.16</v>
      </c>
      <c r="K405">
        <v>18926</v>
      </c>
      <c r="L405" s="1">
        <v>0.84</v>
      </c>
      <c r="M405">
        <v>1665</v>
      </c>
      <c r="N405" s="1">
        <v>7.0000000000000007E-2</v>
      </c>
      <c r="O405">
        <v>4853</v>
      </c>
      <c r="P405" s="1">
        <v>0.22</v>
      </c>
      <c r="Q405">
        <v>42785</v>
      </c>
      <c r="R405">
        <v>40</v>
      </c>
      <c r="S405">
        <f>(Table1[[#This Row],[Hospital Beds 2018]]/Table1[[#This Row],[Population Estimate 2018]])*1000</f>
        <v>1.7838826205235694</v>
      </c>
      <c r="T405">
        <f>LOG10(Table1[[#This Row],[Hospital Beds 2018]] +1)</f>
        <v>1.6127838567197355</v>
      </c>
      <c r="U405">
        <v>19479</v>
      </c>
      <c r="V405" s="1">
        <v>0.87</v>
      </c>
    </row>
    <row r="406" spans="1:22" x14ac:dyDescent="0.3">
      <c r="A406">
        <v>409</v>
      </c>
      <c r="B406" t="s">
        <v>370</v>
      </c>
      <c r="C406" t="s">
        <v>385</v>
      </c>
      <c r="D406" t="s">
        <v>21</v>
      </c>
      <c r="E406" s="9">
        <v>1</v>
      </c>
      <c r="F406">
        <v>24193</v>
      </c>
      <c r="G406">
        <f>LOG(Table1[[#This Row],[Population Estimate 2018]])</f>
        <v>4.3836897254376037</v>
      </c>
      <c r="H406" s="10" t="str">
        <f t="shared" si="6"/>
        <v>2</v>
      </c>
      <c r="I406">
        <v>3762</v>
      </c>
      <c r="J406" s="1">
        <v>0.16</v>
      </c>
      <c r="K406">
        <v>20431</v>
      </c>
      <c r="L406" s="1">
        <v>0.84</v>
      </c>
      <c r="M406">
        <v>1497</v>
      </c>
      <c r="N406" s="1">
        <v>0.06</v>
      </c>
      <c r="O406">
        <v>4228</v>
      </c>
      <c r="P406" s="1">
        <v>0.17</v>
      </c>
      <c r="Q406">
        <v>48831</v>
      </c>
      <c r="R406">
        <v>24</v>
      </c>
      <c r="S406">
        <f>(Table1[[#This Row],[Hospital Beds 2018]]/Table1[[#This Row],[Population Estimate 2018]])*1000</f>
        <v>0.99202248584301245</v>
      </c>
      <c r="T406">
        <f>LOG10(Table1[[#This Row],[Hospital Beds 2018]] +1)</f>
        <v>1.3979400086720377</v>
      </c>
      <c r="U406">
        <v>18721</v>
      </c>
      <c r="V406" s="1">
        <v>0.77</v>
      </c>
    </row>
    <row r="407" spans="1:22" x14ac:dyDescent="0.3">
      <c r="A407">
        <v>410</v>
      </c>
      <c r="B407" t="s">
        <v>370</v>
      </c>
      <c r="C407" t="s">
        <v>28</v>
      </c>
      <c r="D407" t="s">
        <v>21</v>
      </c>
      <c r="E407" s="9">
        <v>8</v>
      </c>
      <c r="F407">
        <v>6352</v>
      </c>
      <c r="G407">
        <f>LOG(Table1[[#This Row],[Population Estimate 2018]])</f>
        <v>3.8029104894190398</v>
      </c>
      <c r="H407" s="10" t="str">
        <f t="shared" si="6"/>
        <v>1</v>
      </c>
      <c r="I407">
        <v>995</v>
      </c>
      <c r="J407" s="1">
        <v>0.16</v>
      </c>
      <c r="K407">
        <v>5357</v>
      </c>
      <c r="L407" s="1">
        <v>0.84</v>
      </c>
      <c r="M407">
        <v>317</v>
      </c>
      <c r="N407" s="1">
        <v>0.05</v>
      </c>
      <c r="O407">
        <v>1723</v>
      </c>
      <c r="P407" s="1">
        <v>0.27</v>
      </c>
      <c r="Q407">
        <v>33393</v>
      </c>
      <c r="R407">
        <v>0</v>
      </c>
      <c r="S407">
        <f>(Table1[[#This Row],[Hospital Beds 2018]]/Table1[[#This Row],[Population Estimate 2018]])*1000</f>
        <v>0</v>
      </c>
      <c r="T407">
        <f>LOG10(Table1[[#This Row],[Hospital Beds 2018]] +1)</f>
        <v>0</v>
      </c>
      <c r="U407">
        <v>3880</v>
      </c>
      <c r="V407" s="1">
        <v>0.61</v>
      </c>
    </row>
    <row r="408" spans="1:22" x14ac:dyDescent="0.3">
      <c r="A408">
        <v>411</v>
      </c>
      <c r="B408" t="s">
        <v>370</v>
      </c>
      <c r="C408" t="s">
        <v>386</v>
      </c>
      <c r="D408" t="s">
        <v>21</v>
      </c>
      <c r="E408" s="9">
        <v>4</v>
      </c>
      <c r="F408">
        <v>53677</v>
      </c>
      <c r="G408">
        <f>LOG(Table1[[#This Row],[Population Estimate 2018]])</f>
        <v>4.7297882351815392</v>
      </c>
      <c r="H408" s="10" t="str">
        <f t="shared" si="6"/>
        <v>2</v>
      </c>
      <c r="I408">
        <v>7319</v>
      </c>
      <c r="J408" s="1">
        <v>0.14000000000000001</v>
      </c>
      <c r="K408">
        <v>46358</v>
      </c>
      <c r="L408" s="1">
        <v>0.86</v>
      </c>
      <c r="M408">
        <v>7375</v>
      </c>
      <c r="N408" s="1">
        <v>0.14000000000000001</v>
      </c>
      <c r="O408">
        <v>8134</v>
      </c>
      <c r="P408" s="1">
        <v>0.15</v>
      </c>
      <c r="Q408">
        <v>56555</v>
      </c>
      <c r="R408">
        <v>40</v>
      </c>
      <c r="S408">
        <f>(Table1[[#This Row],[Hospital Beds 2018]]/Table1[[#This Row],[Population Estimate 2018]])*1000</f>
        <v>0.74519812955269482</v>
      </c>
      <c r="T408">
        <f>LOG10(Table1[[#This Row],[Hospital Beds 2018]] +1)</f>
        <v>1.6127838567197355</v>
      </c>
      <c r="U408">
        <v>45832</v>
      </c>
      <c r="V408" s="1">
        <v>0.85</v>
      </c>
    </row>
    <row r="409" spans="1:22" x14ac:dyDescent="0.3">
      <c r="A409">
        <v>412</v>
      </c>
      <c r="B409" t="s">
        <v>370</v>
      </c>
      <c r="C409" t="s">
        <v>387</v>
      </c>
      <c r="D409" t="s">
        <v>21</v>
      </c>
      <c r="E409" s="9">
        <v>7</v>
      </c>
      <c r="F409">
        <v>10836</v>
      </c>
      <c r="G409">
        <f>LOG(Table1[[#This Row],[Population Estimate 2018]])</f>
        <v>4.0348689963611308</v>
      </c>
      <c r="H409" s="10" t="str">
        <f t="shared" si="6"/>
        <v>2</v>
      </c>
      <c r="I409">
        <v>1952</v>
      </c>
      <c r="J409" s="1">
        <v>0.18</v>
      </c>
      <c r="K409">
        <v>8884</v>
      </c>
      <c r="L409" s="1">
        <v>0.82</v>
      </c>
      <c r="M409">
        <v>746</v>
      </c>
      <c r="N409" s="1">
        <v>7.0000000000000007E-2</v>
      </c>
      <c r="O409">
        <v>2587</v>
      </c>
      <c r="P409" s="1">
        <v>0.24</v>
      </c>
      <c r="Q409">
        <v>35841</v>
      </c>
      <c r="R409">
        <v>25</v>
      </c>
      <c r="S409">
        <f>(Table1[[#This Row],[Hospital Beds 2018]]/Table1[[#This Row],[Population Estimate 2018]])*1000</f>
        <v>2.3071244001476563</v>
      </c>
      <c r="T409">
        <f>LOG10(Table1[[#This Row],[Hospital Beds 2018]] +1)</f>
        <v>1.414973347970818</v>
      </c>
      <c r="U409">
        <v>9015</v>
      </c>
      <c r="V409" s="1">
        <v>0.83</v>
      </c>
    </row>
    <row r="410" spans="1:22" x14ac:dyDescent="0.3">
      <c r="A410">
        <v>413</v>
      </c>
      <c r="B410" t="s">
        <v>370</v>
      </c>
      <c r="C410" t="s">
        <v>141</v>
      </c>
      <c r="D410" t="s">
        <v>21</v>
      </c>
      <c r="E410" s="9">
        <v>1</v>
      </c>
      <c r="F410">
        <v>118121</v>
      </c>
      <c r="G410">
        <f>LOG(Table1[[#This Row],[Population Estimate 2018]])</f>
        <v>5.0723271150001485</v>
      </c>
      <c r="H410" s="10" t="str">
        <f t="shared" si="6"/>
        <v>3</v>
      </c>
      <c r="I410">
        <v>16080</v>
      </c>
      <c r="J410" s="1">
        <v>0.14000000000000001</v>
      </c>
      <c r="K410">
        <v>102041</v>
      </c>
      <c r="L410" s="1">
        <v>0.86</v>
      </c>
      <c r="M410">
        <v>6740</v>
      </c>
      <c r="N410" s="1">
        <v>0.06</v>
      </c>
      <c r="O410">
        <v>19187</v>
      </c>
      <c r="P410" s="1">
        <v>0.16</v>
      </c>
      <c r="Q410">
        <v>52502</v>
      </c>
      <c r="R410">
        <v>278</v>
      </c>
      <c r="S410">
        <f>(Table1[[#This Row],[Hospital Beds 2018]]/Table1[[#This Row],[Population Estimate 2018]])*1000</f>
        <v>2.3535188493155328</v>
      </c>
      <c r="T410">
        <f>LOG10(Table1[[#This Row],[Hospital Beds 2018]] +1)</f>
        <v>2.4456042032735974</v>
      </c>
      <c r="U410">
        <v>102370</v>
      </c>
      <c r="V410" s="1">
        <v>0.87</v>
      </c>
    </row>
    <row r="411" spans="1:22" x14ac:dyDescent="0.3">
      <c r="A411">
        <v>414</v>
      </c>
      <c r="B411" t="s">
        <v>370</v>
      </c>
      <c r="C411" t="s">
        <v>388</v>
      </c>
      <c r="D411" t="s">
        <v>21</v>
      </c>
      <c r="E411" s="9">
        <v>2</v>
      </c>
      <c r="F411">
        <v>67420</v>
      </c>
      <c r="G411">
        <f>LOG(Table1[[#This Row],[Population Estimate 2018]])</f>
        <v>4.8287887481849534</v>
      </c>
      <c r="H411" s="10" t="str">
        <f t="shared" si="6"/>
        <v>2</v>
      </c>
      <c r="I411">
        <v>11954</v>
      </c>
      <c r="J411" s="1">
        <v>0.18</v>
      </c>
      <c r="K411">
        <v>55466</v>
      </c>
      <c r="L411" s="1">
        <v>0.82</v>
      </c>
      <c r="M411">
        <v>4413</v>
      </c>
      <c r="N411" s="1">
        <v>7.0000000000000007E-2</v>
      </c>
      <c r="O411">
        <v>7911</v>
      </c>
      <c r="P411" s="1">
        <v>0.12</v>
      </c>
      <c r="Q411">
        <v>55807</v>
      </c>
      <c r="R411">
        <v>35</v>
      </c>
      <c r="S411">
        <f>(Table1[[#This Row],[Hospital Beds 2018]]/Table1[[#This Row],[Population Estimate 2018]])*1000</f>
        <v>0.51913378819341438</v>
      </c>
      <c r="T411">
        <f>LOG10(Table1[[#This Row],[Hospital Beds 2018]] +1)</f>
        <v>1.5563025007672873</v>
      </c>
      <c r="U411">
        <v>57680</v>
      </c>
      <c r="V411" s="1">
        <v>0.86</v>
      </c>
    </row>
    <row r="412" spans="1:22" x14ac:dyDescent="0.3">
      <c r="A412">
        <v>415</v>
      </c>
      <c r="B412" t="s">
        <v>370</v>
      </c>
      <c r="C412" t="s">
        <v>389</v>
      </c>
      <c r="D412" t="s">
        <v>21</v>
      </c>
      <c r="E412" s="9">
        <v>6</v>
      </c>
      <c r="F412">
        <v>12968</v>
      </c>
      <c r="G412">
        <f>LOG(Table1[[#This Row],[Population Estimate 2018]])</f>
        <v>4.1128730018404589</v>
      </c>
      <c r="H412" s="10" t="str">
        <f t="shared" si="6"/>
        <v>2</v>
      </c>
      <c r="I412">
        <v>2072</v>
      </c>
      <c r="J412" s="1">
        <v>0.16</v>
      </c>
      <c r="K412">
        <v>10896</v>
      </c>
      <c r="L412" s="1">
        <v>0.84</v>
      </c>
      <c r="M412">
        <v>930</v>
      </c>
      <c r="N412" s="1">
        <v>7.0000000000000007E-2</v>
      </c>
      <c r="O412">
        <v>2753</v>
      </c>
      <c r="P412" s="1">
        <v>0.21</v>
      </c>
      <c r="Q412">
        <v>40499</v>
      </c>
      <c r="R412">
        <v>0</v>
      </c>
      <c r="S412">
        <f>(Table1[[#This Row],[Hospital Beds 2018]]/Table1[[#This Row],[Population Estimate 2018]])*1000</f>
        <v>0</v>
      </c>
      <c r="T412">
        <f>LOG10(Table1[[#This Row],[Hospital Beds 2018]] +1)</f>
        <v>0</v>
      </c>
      <c r="U412">
        <v>9206</v>
      </c>
      <c r="V412" s="1">
        <v>0.71</v>
      </c>
    </row>
    <row r="413" spans="1:22" x14ac:dyDescent="0.3">
      <c r="A413">
        <v>416</v>
      </c>
      <c r="B413" t="s">
        <v>370</v>
      </c>
      <c r="C413" t="s">
        <v>390</v>
      </c>
      <c r="D413" t="s">
        <v>21</v>
      </c>
      <c r="E413" s="9">
        <v>2</v>
      </c>
      <c r="F413">
        <v>289195</v>
      </c>
      <c r="G413">
        <f>LOG(Table1[[#This Row],[Population Estimate 2018]])</f>
        <v>5.4611907800084509</v>
      </c>
      <c r="H413" s="10" t="str">
        <f t="shared" si="6"/>
        <v>3</v>
      </c>
      <c r="I413">
        <v>44478</v>
      </c>
      <c r="J413" s="1">
        <v>0.15</v>
      </c>
      <c r="K413">
        <v>244717</v>
      </c>
      <c r="L413" s="1">
        <v>0.85</v>
      </c>
      <c r="M413">
        <v>28526</v>
      </c>
      <c r="N413" s="1">
        <v>0.1</v>
      </c>
      <c r="O413">
        <v>39488</v>
      </c>
      <c r="P413" s="1">
        <v>0.14000000000000001</v>
      </c>
      <c r="Q413">
        <v>54165</v>
      </c>
      <c r="R413">
        <v>1450</v>
      </c>
      <c r="S413">
        <f>(Table1[[#This Row],[Hospital Beds 2018]]/Table1[[#This Row],[Population Estimate 2018]])*1000</f>
        <v>5.01391794463943</v>
      </c>
      <c r="T413">
        <f>LOG10(Table1[[#This Row],[Hospital Beds 2018]] +1)</f>
        <v>3.161667412437736</v>
      </c>
      <c r="U413">
        <v>237697</v>
      </c>
      <c r="V413" s="1">
        <v>0.82</v>
      </c>
    </row>
    <row r="414" spans="1:22" x14ac:dyDescent="0.3">
      <c r="A414">
        <v>417</v>
      </c>
      <c r="B414" t="s">
        <v>370</v>
      </c>
      <c r="C414" t="s">
        <v>391</v>
      </c>
      <c r="D414" t="s">
        <v>21</v>
      </c>
      <c r="E414" s="9">
        <v>2</v>
      </c>
      <c r="F414">
        <v>10684</v>
      </c>
      <c r="G414">
        <f>LOG(Table1[[#This Row],[Population Estimate 2018]])</f>
        <v>4.0287338793493355</v>
      </c>
      <c r="H414" s="10" t="str">
        <f t="shared" si="6"/>
        <v>2</v>
      </c>
      <c r="I414">
        <v>516</v>
      </c>
      <c r="J414" s="1">
        <v>0.05</v>
      </c>
      <c r="K414">
        <v>10168</v>
      </c>
      <c r="L414" s="1">
        <v>0.95</v>
      </c>
      <c r="M414">
        <v>1957</v>
      </c>
      <c r="N414" s="1">
        <v>0.18</v>
      </c>
      <c r="O414">
        <v>1408</v>
      </c>
      <c r="P414" s="1">
        <v>0.13</v>
      </c>
      <c r="Q414">
        <v>46869</v>
      </c>
      <c r="R414">
        <v>57</v>
      </c>
      <c r="S414">
        <f>(Table1[[#This Row],[Hospital Beds 2018]]/Table1[[#This Row],[Population Estimate 2018]])*1000</f>
        <v>5.3350804941969301</v>
      </c>
      <c r="T414">
        <f>LOG10(Table1[[#This Row],[Hospital Beds 2018]] +1)</f>
        <v>1.7634279935629373</v>
      </c>
      <c r="U414">
        <v>7745</v>
      </c>
      <c r="V414" s="1">
        <v>0.72</v>
      </c>
    </row>
    <row r="415" spans="1:22" x14ac:dyDescent="0.3">
      <c r="A415">
        <v>418</v>
      </c>
      <c r="B415" t="s">
        <v>370</v>
      </c>
      <c r="C415" t="s">
        <v>392</v>
      </c>
      <c r="D415" t="s">
        <v>21</v>
      </c>
      <c r="E415" s="9">
        <v>6</v>
      </c>
      <c r="F415">
        <v>24790</v>
      </c>
      <c r="G415">
        <f>LOG(Table1[[#This Row],[Population Estimate 2018]])</f>
        <v>4.394276526767821</v>
      </c>
      <c r="H415" s="10" t="str">
        <f t="shared" si="6"/>
        <v>2</v>
      </c>
      <c r="I415">
        <v>4354</v>
      </c>
      <c r="J415" s="1">
        <v>0.18</v>
      </c>
      <c r="K415">
        <v>20436</v>
      </c>
      <c r="L415" s="1">
        <v>0.82</v>
      </c>
      <c r="M415">
        <v>1654</v>
      </c>
      <c r="N415" s="1">
        <v>7.0000000000000007E-2</v>
      </c>
      <c r="O415">
        <v>4575</v>
      </c>
      <c r="P415" s="1">
        <v>0.18</v>
      </c>
      <c r="Q415">
        <v>39513</v>
      </c>
      <c r="R415">
        <v>0</v>
      </c>
      <c r="S415">
        <f>(Table1[[#This Row],[Hospital Beds 2018]]/Table1[[#This Row],[Population Estimate 2018]])*1000</f>
        <v>0</v>
      </c>
      <c r="T415">
        <f>LOG10(Table1[[#This Row],[Hospital Beds 2018]] +1)</f>
        <v>0</v>
      </c>
      <c r="U415">
        <v>20494</v>
      </c>
      <c r="V415" s="1">
        <v>0.83</v>
      </c>
    </row>
    <row r="416" spans="1:22" x14ac:dyDescent="0.3">
      <c r="A416">
        <v>419</v>
      </c>
      <c r="B416" t="s">
        <v>370</v>
      </c>
      <c r="C416" t="s">
        <v>30</v>
      </c>
      <c r="D416" t="s">
        <v>21</v>
      </c>
      <c r="E416" s="9">
        <v>1</v>
      </c>
      <c r="F416">
        <v>254149</v>
      </c>
      <c r="G416">
        <f>LOG(Table1[[#This Row],[Population Estimate 2018]])</f>
        <v>5.4050884052237063</v>
      </c>
      <c r="H416" s="10" t="str">
        <f t="shared" si="6"/>
        <v>3</v>
      </c>
      <c r="I416">
        <v>35380</v>
      </c>
      <c r="J416" s="1">
        <v>0.14000000000000001</v>
      </c>
      <c r="K416">
        <v>218769</v>
      </c>
      <c r="L416" s="1">
        <v>0.86</v>
      </c>
      <c r="M416">
        <v>15098</v>
      </c>
      <c r="N416" s="1">
        <v>0.06</v>
      </c>
      <c r="O416">
        <v>18576</v>
      </c>
      <c r="P416" s="1">
        <v>7.0000000000000007E-2</v>
      </c>
      <c r="Q416">
        <v>82733</v>
      </c>
      <c r="R416">
        <v>122</v>
      </c>
      <c r="S416">
        <f>(Table1[[#This Row],[Hospital Beds 2018]]/Table1[[#This Row],[Population Estimate 2018]])*1000</f>
        <v>0.48003336625365434</v>
      </c>
      <c r="T416">
        <f>LOG10(Table1[[#This Row],[Hospital Beds 2018]] +1)</f>
        <v>2.0899051114393981</v>
      </c>
      <c r="U416">
        <v>222643</v>
      </c>
      <c r="V416" s="1">
        <v>0.88</v>
      </c>
    </row>
    <row r="417" spans="1:22" x14ac:dyDescent="0.3">
      <c r="A417">
        <v>420</v>
      </c>
      <c r="B417" t="s">
        <v>370</v>
      </c>
      <c r="C417" t="s">
        <v>33</v>
      </c>
      <c r="D417" t="s">
        <v>21</v>
      </c>
      <c r="E417" s="9">
        <v>3</v>
      </c>
      <c r="F417">
        <v>127330</v>
      </c>
      <c r="G417">
        <f>LOG(Table1[[#This Row],[Population Estimate 2018]])</f>
        <v>5.1049307390777408</v>
      </c>
      <c r="H417" s="10" t="str">
        <f t="shared" si="6"/>
        <v>3</v>
      </c>
      <c r="I417">
        <v>13959</v>
      </c>
      <c r="J417" s="1">
        <v>0.11</v>
      </c>
      <c r="K417">
        <v>113371</v>
      </c>
      <c r="L417" s="1">
        <v>0.89</v>
      </c>
      <c r="M417">
        <v>6507</v>
      </c>
      <c r="N417" s="1">
        <v>0.05</v>
      </c>
      <c r="O417">
        <v>31645</v>
      </c>
      <c r="P417" s="1">
        <v>0.25</v>
      </c>
      <c r="Q417">
        <v>42112</v>
      </c>
      <c r="R417">
        <v>561</v>
      </c>
      <c r="S417">
        <f>(Table1[[#This Row],[Hospital Beds 2018]]/Table1[[#This Row],[Population Estimate 2018]])*1000</f>
        <v>4.4058744993324428</v>
      </c>
      <c r="T417">
        <f>LOG10(Table1[[#This Row],[Hospital Beds 2018]] +1)</f>
        <v>2.7497363155690611</v>
      </c>
      <c r="U417">
        <v>105649</v>
      </c>
      <c r="V417" s="1">
        <v>0.83</v>
      </c>
    </row>
    <row r="418" spans="1:22" x14ac:dyDescent="0.3">
      <c r="A418">
        <v>421</v>
      </c>
      <c r="B418" t="s">
        <v>370</v>
      </c>
      <c r="C418" t="s">
        <v>34</v>
      </c>
      <c r="D418" t="s">
        <v>21</v>
      </c>
      <c r="E418" s="9">
        <v>9</v>
      </c>
      <c r="F418">
        <v>2887</v>
      </c>
      <c r="G418">
        <f>LOG(Table1[[#This Row],[Population Estimate 2018]])</f>
        <v>3.4604467838807205</v>
      </c>
      <c r="H418" s="10" t="str">
        <f t="shared" si="6"/>
        <v>1</v>
      </c>
      <c r="I418">
        <v>774</v>
      </c>
      <c r="J418" s="1">
        <v>0.27</v>
      </c>
      <c r="K418">
        <v>2113</v>
      </c>
      <c r="L418" s="1">
        <v>0.73</v>
      </c>
      <c r="M418">
        <v>257</v>
      </c>
      <c r="N418" s="1">
        <v>0.09</v>
      </c>
      <c r="O418">
        <v>841</v>
      </c>
      <c r="P418" s="1">
        <v>0.28999999999999998</v>
      </c>
      <c r="Q418">
        <v>30239</v>
      </c>
      <c r="R418">
        <v>0</v>
      </c>
      <c r="S418">
        <f>(Table1[[#This Row],[Hospital Beds 2018]]/Table1[[#This Row],[Population Estimate 2018]])*1000</f>
        <v>0</v>
      </c>
      <c r="T418">
        <f>LOG10(Table1[[#This Row],[Hospital Beds 2018]] +1)</f>
        <v>0</v>
      </c>
      <c r="U418">
        <v>2170</v>
      </c>
      <c r="V418" s="1">
        <v>0.75</v>
      </c>
    </row>
    <row r="419" spans="1:22" x14ac:dyDescent="0.3">
      <c r="A419">
        <v>422</v>
      </c>
      <c r="B419" t="s">
        <v>370</v>
      </c>
      <c r="C419" t="s">
        <v>393</v>
      </c>
      <c r="D419" t="s">
        <v>21</v>
      </c>
      <c r="E419" s="9">
        <v>1</v>
      </c>
      <c r="F419">
        <v>289615</v>
      </c>
      <c r="G419">
        <f>LOG(Table1[[#This Row],[Population Estimate 2018]])</f>
        <v>5.4618210514771999</v>
      </c>
      <c r="H419" s="10" t="str">
        <f t="shared" si="6"/>
        <v>3</v>
      </c>
      <c r="I419">
        <v>26997</v>
      </c>
      <c r="J419" s="1">
        <v>0.09</v>
      </c>
      <c r="K419">
        <v>262618</v>
      </c>
      <c r="L419" s="1">
        <v>0.91</v>
      </c>
      <c r="M419">
        <v>18589</v>
      </c>
      <c r="N419" s="1">
        <v>0.06</v>
      </c>
      <c r="O419">
        <v>50072</v>
      </c>
      <c r="P419" s="1">
        <v>0.17</v>
      </c>
      <c r="Q419">
        <v>46059</v>
      </c>
      <c r="R419">
        <v>406</v>
      </c>
      <c r="S419">
        <f>(Table1[[#This Row],[Hospital Beds 2018]]/Table1[[#This Row],[Population Estimate 2018]])*1000</f>
        <v>1.4018610914489926</v>
      </c>
      <c r="T419">
        <f>LOG10(Table1[[#This Row],[Hospital Beds 2018]] +1)</f>
        <v>2.6095944092252199</v>
      </c>
      <c r="U419">
        <v>262605</v>
      </c>
      <c r="V419" s="1">
        <v>0.91</v>
      </c>
    </row>
    <row r="420" spans="1:22" x14ac:dyDescent="0.3">
      <c r="A420">
        <v>423</v>
      </c>
      <c r="B420" t="s">
        <v>370</v>
      </c>
      <c r="C420" t="s">
        <v>394</v>
      </c>
      <c r="D420" t="s">
        <v>21</v>
      </c>
      <c r="E420" s="9">
        <v>6</v>
      </c>
      <c r="F420">
        <v>6648</v>
      </c>
      <c r="G420">
        <f>LOG(Table1[[#This Row],[Population Estimate 2018]])</f>
        <v>3.8226910107760546</v>
      </c>
      <c r="H420" s="10" t="str">
        <f t="shared" si="6"/>
        <v>1</v>
      </c>
      <c r="I420">
        <v>1077</v>
      </c>
      <c r="J420" s="1">
        <v>0.16</v>
      </c>
      <c r="K420">
        <v>5571</v>
      </c>
      <c r="L420" s="1">
        <v>0.84</v>
      </c>
      <c r="M420">
        <v>332</v>
      </c>
      <c r="N420" s="1">
        <v>0.05</v>
      </c>
      <c r="O420">
        <v>1695</v>
      </c>
      <c r="P420" s="1">
        <v>0.25</v>
      </c>
      <c r="Q420">
        <v>37593</v>
      </c>
      <c r="R420">
        <v>25</v>
      </c>
      <c r="S420">
        <f>(Table1[[#This Row],[Hospital Beds 2018]]/Table1[[#This Row],[Population Estimate 2018]])*1000</f>
        <v>3.7605294825511431</v>
      </c>
      <c r="T420">
        <f>LOG10(Table1[[#This Row],[Hospital Beds 2018]] +1)</f>
        <v>1.414973347970818</v>
      </c>
      <c r="U420">
        <v>5838</v>
      </c>
      <c r="V420" s="1">
        <v>0.88</v>
      </c>
    </row>
    <row r="421" spans="1:22" x14ac:dyDescent="0.3">
      <c r="A421">
        <v>424</v>
      </c>
      <c r="B421" t="s">
        <v>370</v>
      </c>
      <c r="C421" t="s">
        <v>395</v>
      </c>
      <c r="D421" t="s">
        <v>21</v>
      </c>
      <c r="E421" s="9">
        <v>1</v>
      </c>
      <c r="F421">
        <v>756865</v>
      </c>
      <c r="G421">
        <f>LOG(Table1[[#This Row],[Population Estimate 2018]])</f>
        <v>5.8790184224544149</v>
      </c>
      <c r="H421" s="10" t="str">
        <f t="shared" si="6"/>
        <v>3</v>
      </c>
      <c r="I421">
        <v>92777</v>
      </c>
      <c r="J421" s="1">
        <v>0.12</v>
      </c>
      <c r="K421">
        <v>664088</v>
      </c>
      <c r="L421" s="1">
        <v>0.88</v>
      </c>
      <c r="M421">
        <v>45360</v>
      </c>
      <c r="N421" s="1">
        <v>0.06</v>
      </c>
      <c r="O421">
        <v>67585</v>
      </c>
      <c r="P421" s="1">
        <v>0.09</v>
      </c>
      <c r="Q421">
        <v>78603</v>
      </c>
      <c r="R421">
        <v>1302</v>
      </c>
      <c r="S421">
        <f>(Table1[[#This Row],[Hospital Beds 2018]]/Table1[[#This Row],[Population Estimate 2018]])*1000</f>
        <v>1.7202539422486176</v>
      </c>
      <c r="T421">
        <f>LOG10(Table1[[#This Row],[Hospital Beds 2018]] +1)</f>
        <v>3.1149444157125847</v>
      </c>
      <c r="U421">
        <v>669293</v>
      </c>
      <c r="V421" s="1">
        <v>0.88</v>
      </c>
    </row>
    <row r="422" spans="1:22" x14ac:dyDescent="0.3">
      <c r="A422">
        <v>425</v>
      </c>
      <c r="B422" t="s">
        <v>370</v>
      </c>
      <c r="C422" t="s">
        <v>36</v>
      </c>
      <c r="D422" t="s">
        <v>21</v>
      </c>
      <c r="E422" s="9">
        <v>7</v>
      </c>
      <c r="F422">
        <v>43093</v>
      </c>
      <c r="G422">
        <f>LOG(Table1[[#This Row],[Population Estimate 2018]])</f>
        <v>4.6344067293655389</v>
      </c>
      <c r="H422" s="10" t="str">
        <f t="shared" si="6"/>
        <v>2</v>
      </c>
      <c r="I422">
        <v>5930</v>
      </c>
      <c r="J422" s="1">
        <v>0.14000000000000001</v>
      </c>
      <c r="K422">
        <v>37163</v>
      </c>
      <c r="L422" s="1">
        <v>0.86</v>
      </c>
      <c r="M422">
        <v>2095</v>
      </c>
      <c r="N422" s="1">
        <v>0.05</v>
      </c>
      <c r="O422">
        <v>9505</v>
      </c>
      <c r="P422" s="1">
        <v>0.22</v>
      </c>
      <c r="Q422">
        <v>39480</v>
      </c>
      <c r="R422">
        <v>88</v>
      </c>
      <c r="S422">
        <f>(Table1[[#This Row],[Hospital Beds 2018]]/Table1[[#This Row],[Population Estimate 2018]])*1000</f>
        <v>2.0420950038289285</v>
      </c>
      <c r="T422">
        <f>LOG10(Table1[[#This Row],[Hospital Beds 2018]] +1)</f>
        <v>1.9493900066449128</v>
      </c>
      <c r="U422">
        <v>35320</v>
      </c>
      <c r="V422" s="1">
        <v>0.82</v>
      </c>
    </row>
    <row r="423" spans="1:22" x14ac:dyDescent="0.3">
      <c r="A423">
        <v>426</v>
      </c>
      <c r="B423" t="s">
        <v>370</v>
      </c>
      <c r="C423" t="s">
        <v>396</v>
      </c>
      <c r="D423" t="s">
        <v>21</v>
      </c>
      <c r="E423" s="9">
        <v>6</v>
      </c>
      <c r="F423">
        <v>45592</v>
      </c>
      <c r="G423">
        <f>LOG(Table1[[#This Row],[Population Estimate 2018]])</f>
        <v>4.6588886439657742</v>
      </c>
      <c r="H423" s="10" t="str">
        <f t="shared" si="6"/>
        <v>2</v>
      </c>
      <c r="I423">
        <v>7054</v>
      </c>
      <c r="J423" s="1">
        <v>0.15</v>
      </c>
      <c r="K423">
        <v>38538</v>
      </c>
      <c r="L423" s="1">
        <v>0.85</v>
      </c>
      <c r="M423">
        <v>2354</v>
      </c>
      <c r="N423" s="1">
        <v>0.05</v>
      </c>
      <c r="O423">
        <v>10700</v>
      </c>
      <c r="P423" s="1">
        <v>0.23</v>
      </c>
      <c r="Q423">
        <v>38633</v>
      </c>
      <c r="R423">
        <v>168</v>
      </c>
      <c r="S423">
        <f>(Table1[[#This Row],[Hospital Beds 2018]]/Table1[[#This Row],[Population Estimate 2018]])*1000</f>
        <v>3.6848569924548165</v>
      </c>
      <c r="T423">
        <f>LOG10(Table1[[#This Row],[Hospital Beds 2018]] +1)</f>
        <v>2.2278867046136734</v>
      </c>
      <c r="U423">
        <v>39229</v>
      </c>
      <c r="V423" s="1">
        <v>0.86</v>
      </c>
    </row>
    <row r="424" spans="1:22" x14ac:dyDescent="0.3">
      <c r="A424">
        <v>427</v>
      </c>
      <c r="B424" t="s">
        <v>370</v>
      </c>
      <c r="C424" t="s">
        <v>145</v>
      </c>
      <c r="D424" t="s">
        <v>21</v>
      </c>
      <c r="E424" s="9">
        <v>2</v>
      </c>
      <c r="F424">
        <v>154291</v>
      </c>
      <c r="G424">
        <f>LOG(Table1[[#This Row],[Population Estimate 2018]])</f>
        <v>5.1883405938250844</v>
      </c>
      <c r="H424" s="10" t="str">
        <f t="shared" si="6"/>
        <v>3</v>
      </c>
      <c r="I424">
        <v>20833</v>
      </c>
      <c r="J424" s="1">
        <v>0.14000000000000001</v>
      </c>
      <c r="K424">
        <v>133458</v>
      </c>
      <c r="L424" s="1">
        <v>0.86</v>
      </c>
      <c r="M424">
        <v>16865</v>
      </c>
      <c r="N424" s="1">
        <v>0.11</v>
      </c>
      <c r="O424">
        <v>10858</v>
      </c>
      <c r="P424" s="1">
        <v>7.0000000000000007E-2</v>
      </c>
      <c r="Q424">
        <v>82184</v>
      </c>
      <c r="R424">
        <v>0</v>
      </c>
      <c r="S424">
        <f>(Table1[[#This Row],[Hospital Beds 2018]]/Table1[[#This Row],[Population Estimate 2018]])*1000</f>
        <v>0</v>
      </c>
      <c r="T424">
        <f>LOG10(Table1[[#This Row],[Hospital Beds 2018]] +1)</f>
        <v>0</v>
      </c>
      <c r="U424">
        <v>137032</v>
      </c>
      <c r="V424" s="1">
        <v>0.89</v>
      </c>
    </row>
    <row r="425" spans="1:22" x14ac:dyDescent="0.3">
      <c r="A425">
        <v>428</v>
      </c>
      <c r="B425" t="s">
        <v>370</v>
      </c>
      <c r="C425" t="s">
        <v>397</v>
      </c>
      <c r="D425" t="s">
        <v>21</v>
      </c>
      <c r="E425" s="9">
        <v>6</v>
      </c>
      <c r="F425">
        <v>17162</v>
      </c>
      <c r="G425">
        <f>LOG(Table1[[#This Row],[Population Estimate 2018]])</f>
        <v>4.234567897635686</v>
      </c>
      <c r="H425" s="10" t="str">
        <f t="shared" si="6"/>
        <v>2</v>
      </c>
      <c r="I425">
        <v>2839</v>
      </c>
      <c r="J425" s="1">
        <v>0.17</v>
      </c>
      <c r="K425">
        <v>14323</v>
      </c>
      <c r="L425" s="1">
        <v>0.83</v>
      </c>
      <c r="M425">
        <v>1244</v>
      </c>
      <c r="N425" s="1">
        <v>7.0000000000000007E-2</v>
      </c>
      <c r="O425">
        <v>4156</v>
      </c>
      <c r="P425" s="1">
        <v>0.24</v>
      </c>
      <c r="Q425">
        <v>38827</v>
      </c>
      <c r="R425">
        <v>155</v>
      </c>
      <c r="S425">
        <f>(Table1[[#This Row],[Hospital Beds 2018]]/Table1[[#This Row],[Population Estimate 2018]])*1000</f>
        <v>9.0315814007691397</v>
      </c>
      <c r="T425">
        <f>LOG10(Table1[[#This Row],[Hospital Beds 2018]] +1)</f>
        <v>2.1931245983544616</v>
      </c>
      <c r="U425">
        <v>14821</v>
      </c>
      <c r="V425" s="1">
        <v>0.86</v>
      </c>
    </row>
    <row r="426" spans="1:22" x14ac:dyDescent="0.3">
      <c r="A426">
        <v>429</v>
      </c>
      <c r="B426" t="s">
        <v>370</v>
      </c>
      <c r="C426" t="s">
        <v>398</v>
      </c>
      <c r="D426" t="s">
        <v>21</v>
      </c>
      <c r="E426" s="9">
        <v>1</v>
      </c>
      <c r="F426">
        <v>145864</v>
      </c>
      <c r="G426">
        <f>LOG(Table1[[#This Row],[Population Estimate 2018]])</f>
        <v>5.1639481189630843</v>
      </c>
      <c r="H426" s="10" t="str">
        <f t="shared" si="6"/>
        <v>3</v>
      </c>
      <c r="I426">
        <v>20242</v>
      </c>
      <c r="J426" s="1">
        <v>0.14000000000000001</v>
      </c>
      <c r="K426">
        <v>125622</v>
      </c>
      <c r="L426" s="1">
        <v>0.86</v>
      </c>
      <c r="M426">
        <v>9893</v>
      </c>
      <c r="N426" s="1">
        <v>7.0000000000000007E-2</v>
      </c>
      <c r="O426">
        <v>14844</v>
      </c>
      <c r="P426" s="1">
        <v>0.1</v>
      </c>
      <c r="Q426">
        <v>70974</v>
      </c>
      <c r="R426">
        <v>196</v>
      </c>
      <c r="S426">
        <f>(Table1[[#This Row],[Hospital Beds 2018]]/Table1[[#This Row],[Population Estimate 2018]])*1000</f>
        <v>1.3437174354192947</v>
      </c>
      <c r="T426">
        <f>LOG10(Table1[[#This Row],[Hospital Beds 2018]] +1)</f>
        <v>2.2944662261615929</v>
      </c>
      <c r="U426">
        <v>128712</v>
      </c>
      <c r="V426" s="1">
        <v>0.88</v>
      </c>
    </row>
    <row r="427" spans="1:22" x14ac:dyDescent="0.3">
      <c r="A427">
        <v>430</v>
      </c>
      <c r="B427" t="s">
        <v>370</v>
      </c>
      <c r="C427" t="s">
        <v>148</v>
      </c>
      <c r="D427" t="s">
        <v>21</v>
      </c>
      <c r="E427" s="9">
        <v>3</v>
      </c>
      <c r="F427">
        <v>12318</v>
      </c>
      <c r="G427">
        <f>LOG(Table1[[#This Row],[Population Estimate 2018]])</f>
        <v>4.0905401997542352</v>
      </c>
      <c r="H427" s="10" t="str">
        <f t="shared" si="6"/>
        <v>2</v>
      </c>
      <c r="I427">
        <v>2316</v>
      </c>
      <c r="J427" s="1">
        <v>0.19</v>
      </c>
      <c r="K427">
        <v>10002</v>
      </c>
      <c r="L427" s="1">
        <v>0.81</v>
      </c>
      <c r="M427">
        <v>968</v>
      </c>
      <c r="N427" s="1">
        <v>0.08</v>
      </c>
      <c r="O427">
        <v>2251</v>
      </c>
      <c r="P427" s="1">
        <v>0.18</v>
      </c>
      <c r="Q427">
        <v>48004</v>
      </c>
      <c r="R427">
        <v>0</v>
      </c>
      <c r="S427">
        <f>(Table1[[#This Row],[Hospital Beds 2018]]/Table1[[#This Row],[Population Estimate 2018]])*1000</f>
        <v>0</v>
      </c>
      <c r="T427">
        <f>LOG10(Table1[[#This Row],[Hospital Beds 2018]] +1)</f>
        <v>0</v>
      </c>
      <c r="U427">
        <v>10422</v>
      </c>
      <c r="V427" s="1">
        <v>0.85</v>
      </c>
    </row>
    <row r="428" spans="1:22" x14ac:dyDescent="0.3">
      <c r="A428">
        <v>431</v>
      </c>
      <c r="B428" t="s">
        <v>370</v>
      </c>
      <c r="C428" t="s">
        <v>399</v>
      </c>
      <c r="D428" t="s">
        <v>21</v>
      </c>
      <c r="E428" s="9">
        <v>6</v>
      </c>
      <c r="F428">
        <v>22601</v>
      </c>
      <c r="G428">
        <f>LOG(Table1[[#This Row],[Population Estimate 2018]])</f>
        <v>4.3541276552922641</v>
      </c>
      <c r="H428" s="10" t="str">
        <f t="shared" si="6"/>
        <v>2</v>
      </c>
      <c r="I428">
        <v>4217</v>
      </c>
      <c r="J428" s="1">
        <v>0.19</v>
      </c>
      <c r="K428">
        <v>18384</v>
      </c>
      <c r="L428" s="1">
        <v>0.81</v>
      </c>
      <c r="M428">
        <v>1319</v>
      </c>
      <c r="N428" s="1">
        <v>0.06</v>
      </c>
      <c r="O428">
        <v>6063</v>
      </c>
      <c r="P428" s="1">
        <v>0.27</v>
      </c>
      <c r="Q428">
        <v>36096</v>
      </c>
      <c r="R428">
        <v>316</v>
      </c>
      <c r="S428">
        <f>(Table1[[#This Row],[Hospital Beds 2018]]/Table1[[#This Row],[Population Estimate 2018]])*1000</f>
        <v>13.981682226450157</v>
      </c>
      <c r="T428">
        <f>LOG10(Table1[[#This Row],[Hospital Beds 2018]] +1)</f>
        <v>2.5010592622177517</v>
      </c>
      <c r="U428">
        <v>18580</v>
      </c>
      <c r="V428" s="1">
        <v>0.82</v>
      </c>
    </row>
    <row r="429" spans="1:22" x14ac:dyDescent="0.3">
      <c r="A429">
        <v>432</v>
      </c>
      <c r="B429" t="s">
        <v>370</v>
      </c>
      <c r="C429" t="s">
        <v>400</v>
      </c>
      <c r="D429" t="s">
        <v>21</v>
      </c>
      <c r="E429" s="9">
        <v>2</v>
      </c>
      <c r="F429">
        <v>16226</v>
      </c>
      <c r="G429">
        <f>LOG(Table1[[#This Row],[Population Estimate 2018]])</f>
        <v>4.2102114716418342</v>
      </c>
      <c r="H429" s="10" t="str">
        <f t="shared" si="6"/>
        <v>2</v>
      </c>
      <c r="I429">
        <v>3132</v>
      </c>
      <c r="J429" s="1">
        <v>0.19</v>
      </c>
      <c r="K429">
        <v>13094</v>
      </c>
      <c r="L429" s="1">
        <v>0.81</v>
      </c>
      <c r="M429">
        <v>1103</v>
      </c>
      <c r="N429" s="1">
        <v>7.0000000000000007E-2</v>
      </c>
      <c r="O429">
        <v>2067</v>
      </c>
      <c r="P429" s="1">
        <v>0.13</v>
      </c>
      <c r="Q429">
        <v>48779</v>
      </c>
      <c r="R429">
        <v>0</v>
      </c>
      <c r="S429">
        <f>(Table1[[#This Row],[Hospital Beds 2018]]/Table1[[#This Row],[Population Estimate 2018]])*1000</f>
        <v>0</v>
      </c>
      <c r="T429">
        <f>LOG10(Table1[[#This Row],[Hospital Beds 2018]] +1)</f>
        <v>0</v>
      </c>
      <c r="U429">
        <v>12801</v>
      </c>
      <c r="V429" s="1">
        <v>0.79</v>
      </c>
    </row>
    <row r="430" spans="1:22" x14ac:dyDescent="0.3">
      <c r="A430">
        <v>433</v>
      </c>
      <c r="B430" t="s">
        <v>370</v>
      </c>
      <c r="C430" t="s">
        <v>401</v>
      </c>
      <c r="D430" t="s">
        <v>21</v>
      </c>
      <c r="E430" s="9">
        <v>1</v>
      </c>
      <c r="F430">
        <v>25083</v>
      </c>
      <c r="G430">
        <f>LOG(Table1[[#This Row],[Population Estimate 2018]])</f>
        <v>4.3993794781526292</v>
      </c>
      <c r="H430" s="10" t="str">
        <f t="shared" si="6"/>
        <v>2</v>
      </c>
      <c r="I430">
        <v>5045</v>
      </c>
      <c r="J430" s="1">
        <v>0.2</v>
      </c>
      <c r="K430">
        <v>20038</v>
      </c>
      <c r="L430" s="1">
        <v>0.8</v>
      </c>
      <c r="M430">
        <v>1595</v>
      </c>
      <c r="N430" s="1">
        <v>0.06</v>
      </c>
      <c r="O430">
        <v>2168</v>
      </c>
      <c r="P430" s="1">
        <v>0.09</v>
      </c>
      <c r="Q430">
        <v>68835</v>
      </c>
      <c r="R430">
        <v>0</v>
      </c>
      <c r="S430">
        <f>(Table1[[#This Row],[Hospital Beds 2018]]/Table1[[#This Row],[Population Estimate 2018]])*1000</f>
        <v>0</v>
      </c>
      <c r="T430">
        <f>LOG10(Table1[[#This Row],[Hospital Beds 2018]] +1)</f>
        <v>0</v>
      </c>
      <c r="U430">
        <v>20615</v>
      </c>
      <c r="V430" s="1">
        <v>0.82</v>
      </c>
    </row>
    <row r="431" spans="1:22" x14ac:dyDescent="0.3">
      <c r="A431">
        <v>434</v>
      </c>
      <c r="B431" t="s">
        <v>370</v>
      </c>
      <c r="C431" t="s">
        <v>402</v>
      </c>
      <c r="D431" t="s">
        <v>21</v>
      </c>
      <c r="E431" s="9">
        <v>6</v>
      </c>
      <c r="F431">
        <v>26575</v>
      </c>
      <c r="G431">
        <f>LOG(Table1[[#This Row],[Population Estimate 2018]])</f>
        <v>4.4244732731953347</v>
      </c>
      <c r="H431" s="10" t="str">
        <f t="shared" si="6"/>
        <v>2</v>
      </c>
      <c r="I431">
        <v>4307</v>
      </c>
      <c r="J431" s="1">
        <v>0.16</v>
      </c>
      <c r="K431">
        <v>22268</v>
      </c>
      <c r="L431" s="1">
        <v>0.84</v>
      </c>
      <c r="M431">
        <v>1660</v>
      </c>
      <c r="N431" s="1">
        <v>0.06</v>
      </c>
      <c r="O431">
        <v>5923</v>
      </c>
      <c r="P431" s="1">
        <v>0.22</v>
      </c>
      <c r="Q431">
        <v>38441</v>
      </c>
      <c r="R431">
        <v>80</v>
      </c>
      <c r="S431">
        <f>(Table1[[#This Row],[Hospital Beds 2018]]/Table1[[#This Row],[Population Estimate 2018]])*1000</f>
        <v>3.0103480714957667</v>
      </c>
      <c r="T431">
        <f>LOG10(Table1[[#This Row],[Hospital Beds 2018]] +1)</f>
        <v>1.9084850188786497</v>
      </c>
      <c r="U431">
        <v>22337</v>
      </c>
      <c r="V431" s="1">
        <v>0.84</v>
      </c>
    </row>
    <row r="432" spans="1:22" x14ac:dyDescent="0.3">
      <c r="A432">
        <v>435</v>
      </c>
      <c r="B432" t="s">
        <v>370</v>
      </c>
      <c r="C432" t="s">
        <v>45</v>
      </c>
      <c r="D432" t="s">
        <v>21</v>
      </c>
      <c r="E432" s="9">
        <v>1</v>
      </c>
      <c r="F432">
        <v>756558</v>
      </c>
      <c r="G432">
        <f>LOG(Table1[[#This Row],[Population Estimate 2018]])</f>
        <v>5.8788422279499404</v>
      </c>
      <c r="H432" s="10" t="str">
        <f t="shared" si="6"/>
        <v>3</v>
      </c>
      <c r="I432">
        <v>94120</v>
      </c>
      <c r="J432" s="1">
        <v>0.12</v>
      </c>
      <c r="K432">
        <v>662438</v>
      </c>
      <c r="L432" s="1">
        <v>0.88</v>
      </c>
      <c r="M432">
        <v>40917</v>
      </c>
      <c r="N432" s="1">
        <v>0.05</v>
      </c>
      <c r="O432">
        <v>106598</v>
      </c>
      <c r="P432" s="1">
        <v>0.14000000000000001</v>
      </c>
      <c r="Q432">
        <v>63477</v>
      </c>
      <c r="R432">
        <v>2548</v>
      </c>
      <c r="S432">
        <f>(Table1[[#This Row],[Hospital Beds 2018]]/Table1[[#This Row],[Population Estimate 2018]])*1000</f>
        <v>3.3678845508209552</v>
      </c>
      <c r="T432">
        <f>LOG10(Table1[[#This Row],[Hospital Beds 2018]] +1)</f>
        <v>3.4063698354692673</v>
      </c>
      <c r="U432">
        <v>664994</v>
      </c>
      <c r="V432" s="1">
        <v>0.88</v>
      </c>
    </row>
    <row r="433" spans="1:22" x14ac:dyDescent="0.3">
      <c r="A433">
        <v>436</v>
      </c>
      <c r="B433" t="s">
        <v>370</v>
      </c>
      <c r="C433" t="s">
        <v>403</v>
      </c>
      <c r="D433" t="s">
        <v>21</v>
      </c>
      <c r="E433" s="9">
        <v>6</v>
      </c>
      <c r="F433">
        <v>20705</v>
      </c>
      <c r="G433">
        <f>LOG(Table1[[#This Row],[Population Estimate 2018]])</f>
        <v>4.3160752348383973</v>
      </c>
      <c r="H433" s="10" t="str">
        <f t="shared" si="6"/>
        <v>2</v>
      </c>
      <c r="I433">
        <v>3737</v>
      </c>
      <c r="J433" s="1">
        <v>0.18</v>
      </c>
      <c r="K433">
        <v>16968</v>
      </c>
      <c r="L433" s="1">
        <v>0.82</v>
      </c>
      <c r="M433">
        <v>1478</v>
      </c>
      <c r="N433" s="1">
        <v>7.0000000000000007E-2</v>
      </c>
      <c r="O433">
        <v>4988</v>
      </c>
      <c r="P433" s="1">
        <v>0.24</v>
      </c>
      <c r="Q433">
        <v>35636</v>
      </c>
      <c r="R433">
        <v>35</v>
      </c>
      <c r="S433">
        <f>(Table1[[#This Row],[Hospital Beds 2018]]/Table1[[#This Row],[Population Estimate 2018]])*1000</f>
        <v>1.6904129437333977</v>
      </c>
      <c r="T433">
        <f>LOG10(Table1[[#This Row],[Hospital Beds 2018]] +1)</f>
        <v>1.5563025007672873</v>
      </c>
      <c r="U433">
        <v>16051</v>
      </c>
      <c r="V433" s="1">
        <v>0.78</v>
      </c>
    </row>
    <row r="434" spans="1:22" x14ac:dyDescent="0.3">
      <c r="A434">
        <v>437</v>
      </c>
      <c r="B434" t="s">
        <v>370</v>
      </c>
      <c r="C434" t="s">
        <v>404</v>
      </c>
      <c r="D434" t="s">
        <v>21</v>
      </c>
      <c r="E434" s="9">
        <v>6</v>
      </c>
      <c r="F434">
        <v>13706</v>
      </c>
      <c r="G434">
        <f>LOG(Table1[[#This Row],[Population Estimate 2018]])</f>
        <v>4.1369107274813759</v>
      </c>
      <c r="H434" s="10" t="str">
        <f t="shared" si="6"/>
        <v>2</v>
      </c>
      <c r="I434">
        <v>2758</v>
      </c>
      <c r="J434" s="1">
        <v>0.2</v>
      </c>
      <c r="K434">
        <v>10948</v>
      </c>
      <c r="L434" s="1">
        <v>0.8</v>
      </c>
      <c r="M434">
        <v>769</v>
      </c>
      <c r="N434" s="1">
        <v>0.06</v>
      </c>
      <c r="O434">
        <v>3420</v>
      </c>
      <c r="P434" s="1">
        <v>0.25</v>
      </c>
      <c r="Q434">
        <v>37278</v>
      </c>
      <c r="R434">
        <v>0</v>
      </c>
      <c r="S434">
        <f>(Table1[[#This Row],[Hospital Beds 2018]]/Table1[[#This Row],[Population Estimate 2018]])*1000</f>
        <v>0</v>
      </c>
      <c r="T434">
        <f>LOG10(Table1[[#This Row],[Hospital Beds 2018]] +1)</f>
        <v>0</v>
      </c>
      <c r="U434">
        <v>9430</v>
      </c>
      <c r="V434" s="1">
        <v>0.69</v>
      </c>
    </row>
    <row r="435" spans="1:22" x14ac:dyDescent="0.3">
      <c r="A435">
        <v>438</v>
      </c>
      <c r="B435" t="s">
        <v>370</v>
      </c>
      <c r="C435" t="s">
        <v>405</v>
      </c>
      <c r="D435" t="s">
        <v>21</v>
      </c>
      <c r="E435" s="9">
        <v>3</v>
      </c>
      <c r="F435">
        <v>91243</v>
      </c>
      <c r="G435">
        <f>LOG(Table1[[#This Row],[Population Estimate 2018]])</f>
        <v>4.9601995561095054</v>
      </c>
      <c r="H435" s="10" t="str">
        <f t="shared" si="6"/>
        <v>2</v>
      </c>
      <c r="I435">
        <v>14027</v>
      </c>
      <c r="J435" s="1">
        <v>0.15</v>
      </c>
      <c r="K435">
        <v>77216</v>
      </c>
      <c r="L435" s="1">
        <v>0.85</v>
      </c>
      <c r="M435">
        <v>6620</v>
      </c>
      <c r="N435" s="1">
        <v>7.0000000000000007E-2</v>
      </c>
      <c r="O435">
        <v>25104</v>
      </c>
      <c r="P435" s="1">
        <v>0.28000000000000003</v>
      </c>
      <c r="Q435">
        <v>38806</v>
      </c>
      <c r="R435">
        <v>461</v>
      </c>
      <c r="S435">
        <f>(Table1[[#This Row],[Hospital Beds 2018]]/Table1[[#This Row],[Population Estimate 2018]])*1000</f>
        <v>5.0524423791414135</v>
      </c>
      <c r="T435">
        <f>LOG10(Table1[[#This Row],[Hospital Beds 2018]] +1)</f>
        <v>2.6646419755561257</v>
      </c>
      <c r="U435">
        <v>73555</v>
      </c>
      <c r="V435" s="1">
        <v>0.81</v>
      </c>
    </row>
    <row r="436" spans="1:22" x14ac:dyDescent="0.3">
      <c r="A436">
        <v>439</v>
      </c>
      <c r="B436" t="s">
        <v>370</v>
      </c>
      <c r="C436" t="s">
        <v>268</v>
      </c>
      <c r="D436" t="s">
        <v>21</v>
      </c>
      <c r="E436" s="9">
        <v>1</v>
      </c>
      <c r="F436">
        <v>145331</v>
      </c>
      <c r="G436">
        <f>LOG(Table1[[#This Row],[Population Estimate 2018]])</f>
        <v>5.1623582618751218</v>
      </c>
      <c r="H436" s="10" t="str">
        <f t="shared" si="6"/>
        <v>3</v>
      </c>
      <c r="I436">
        <v>16774</v>
      </c>
      <c r="J436" s="1">
        <v>0.12</v>
      </c>
      <c r="K436">
        <v>128557</v>
      </c>
      <c r="L436" s="1">
        <v>0.88</v>
      </c>
      <c r="M436">
        <v>9660</v>
      </c>
      <c r="N436" s="1">
        <v>7.0000000000000007E-2</v>
      </c>
      <c r="O436">
        <v>18113</v>
      </c>
      <c r="P436" s="1">
        <v>0.12</v>
      </c>
      <c r="Q436">
        <v>60512</v>
      </c>
      <c r="R436">
        <v>298</v>
      </c>
      <c r="S436">
        <f>(Table1[[#This Row],[Hospital Beds 2018]]/Table1[[#This Row],[Population Estimate 2018]])*1000</f>
        <v>2.0504916363336112</v>
      </c>
      <c r="T436">
        <f>LOG10(Table1[[#This Row],[Hospital Beds 2018]] +1)</f>
        <v>2.4756711883244296</v>
      </c>
      <c r="U436">
        <v>130921</v>
      </c>
      <c r="V436" s="1">
        <v>0.9</v>
      </c>
    </row>
    <row r="437" spans="1:22" x14ac:dyDescent="0.3">
      <c r="A437">
        <v>440</v>
      </c>
      <c r="B437" t="s">
        <v>370</v>
      </c>
      <c r="C437" t="s">
        <v>406</v>
      </c>
      <c r="D437" t="s">
        <v>21</v>
      </c>
      <c r="E437" s="9">
        <v>6</v>
      </c>
      <c r="F437">
        <v>10247</v>
      </c>
      <c r="G437">
        <f>LOG(Table1[[#This Row],[Population Estimate 2018]])</f>
        <v>4.0105967362065256</v>
      </c>
      <c r="H437" s="10" t="str">
        <f t="shared" si="6"/>
        <v>2</v>
      </c>
      <c r="I437">
        <v>1948</v>
      </c>
      <c r="J437" s="1">
        <v>0.19</v>
      </c>
      <c r="K437">
        <v>8299</v>
      </c>
      <c r="L437" s="1">
        <v>0.81</v>
      </c>
      <c r="M437">
        <v>620</v>
      </c>
      <c r="N437" s="1">
        <v>0.06</v>
      </c>
      <c r="O437">
        <v>2669</v>
      </c>
      <c r="P437" s="1">
        <v>0.26</v>
      </c>
      <c r="Q437">
        <v>34984</v>
      </c>
      <c r="R437">
        <v>152</v>
      </c>
      <c r="S437">
        <f>(Table1[[#This Row],[Hospital Beds 2018]]/Table1[[#This Row],[Population Estimate 2018]])*1000</f>
        <v>14.83360983702547</v>
      </c>
      <c r="T437">
        <f>LOG10(Table1[[#This Row],[Hospital Beds 2018]] +1)</f>
        <v>2.1846914308175989</v>
      </c>
      <c r="U437">
        <v>8504</v>
      </c>
      <c r="V437" s="1">
        <v>0.83</v>
      </c>
    </row>
    <row r="438" spans="1:22" x14ac:dyDescent="0.3">
      <c r="A438">
        <v>441</v>
      </c>
      <c r="B438" t="s">
        <v>370</v>
      </c>
      <c r="C438" t="s">
        <v>407</v>
      </c>
      <c r="D438" t="s">
        <v>21</v>
      </c>
      <c r="E438" s="9">
        <v>3</v>
      </c>
      <c r="F438">
        <v>4000</v>
      </c>
      <c r="G438">
        <f>LOG(Table1[[#This Row],[Population Estimate 2018]])</f>
        <v>3.6020599913279625</v>
      </c>
      <c r="H438" s="10" t="str">
        <f t="shared" si="6"/>
        <v>1</v>
      </c>
      <c r="I438">
        <v>521</v>
      </c>
      <c r="J438" s="1">
        <v>0.13</v>
      </c>
      <c r="K438">
        <v>3479</v>
      </c>
      <c r="L438" s="1">
        <v>0.87</v>
      </c>
      <c r="M438">
        <v>194</v>
      </c>
      <c r="N438" s="1">
        <v>0.05</v>
      </c>
      <c r="O438">
        <v>970</v>
      </c>
      <c r="P438" s="1">
        <v>0.24</v>
      </c>
      <c r="Q438">
        <v>38667</v>
      </c>
      <c r="R438">
        <v>0</v>
      </c>
      <c r="S438">
        <f>(Table1[[#This Row],[Hospital Beds 2018]]/Table1[[#This Row],[Population Estimate 2018]])*1000</f>
        <v>0</v>
      </c>
      <c r="T438">
        <f>LOG10(Table1[[#This Row],[Hospital Beds 2018]] +1)</f>
        <v>0</v>
      </c>
      <c r="U438">
        <v>3508</v>
      </c>
      <c r="V438" s="1">
        <v>0.88</v>
      </c>
    </row>
    <row r="439" spans="1:22" x14ac:dyDescent="0.3">
      <c r="A439">
        <v>442</v>
      </c>
      <c r="B439" t="s">
        <v>370</v>
      </c>
      <c r="C439" t="s">
        <v>408</v>
      </c>
      <c r="D439" t="s">
        <v>21</v>
      </c>
      <c r="E439" s="9">
        <v>2</v>
      </c>
      <c r="F439">
        <v>62190</v>
      </c>
      <c r="G439">
        <f>LOG(Table1[[#This Row],[Population Estimate 2018]])</f>
        <v>4.7937205568135237</v>
      </c>
      <c r="H439" s="10" t="str">
        <f t="shared" si="6"/>
        <v>2</v>
      </c>
      <c r="I439">
        <v>7222</v>
      </c>
      <c r="J439" s="1">
        <v>0.12</v>
      </c>
      <c r="K439">
        <v>54968</v>
      </c>
      <c r="L439" s="1">
        <v>0.88</v>
      </c>
      <c r="M439">
        <v>4946</v>
      </c>
      <c r="N439" s="1">
        <v>0.08</v>
      </c>
      <c r="O439">
        <v>5080</v>
      </c>
      <c r="P439" s="1">
        <v>0.08</v>
      </c>
      <c r="Q439">
        <v>65793</v>
      </c>
      <c r="R439">
        <v>130</v>
      </c>
      <c r="S439">
        <f>(Table1[[#This Row],[Hospital Beds 2018]]/Table1[[#This Row],[Population Estimate 2018]])*1000</f>
        <v>2.0903682264029588</v>
      </c>
      <c r="T439">
        <f>LOG10(Table1[[#This Row],[Hospital Beds 2018]] +1)</f>
        <v>2.1172712956557644</v>
      </c>
      <c r="U439">
        <v>56242</v>
      </c>
      <c r="V439" s="1">
        <v>0.9</v>
      </c>
    </row>
    <row r="440" spans="1:22" x14ac:dyDescent="0.3">
      <c r="A440">
        <v>443</v>
      </c>
      <c r="B440" t="s">
        <v>370</v>
      </c>
      <c r="C440" t="s">
        <v>270</v>
      </c>
      <c r="D440" t="s">
        <v>21</v>
      </c>
      <c r="E440" s="9">
        <v>6</v>
      </c>
      <c r="F440">
        <v>19120</v>
      </c>
      <c r="G440">
        <f>LOG(Table1[[#This Row],[Population Estimate 2018]])</f>
        <v>4.2814878879400808</v>
      </c>
      <c r="H440" s="10" t="str">
        <f t="shared" si="6"/>
        <v>2</v>
      </c>
      <c r="I440">
        <v>3999</v>
      </c>
      <c r="J440" s="1">
        <v>0.21</v>
      </c>
      <c r="K440">
        <v>15121</v>
      </c>
      <c r="L440" s="1">
        <v>0.79</v>
      </c>
      <c r="M440">
        <v>1353</v>
      </c>
      <c r="N440" s="1">
        <v>7.0000000000000007E-2</v>
      </c>
      <c r="O440">
        <v>3476</v>
      </c>
      <c r="P440" s="1">
        <v>0.18</v>
      </c>
      <c r="Q440">
        <v>39681</v>
      </c>
      <c r="R440">
        <v>35</v>
      </c>
      <c r="S440">
        <f>(Table1[[#This Row],[Hospital Beds 2018]]/Table1[[#This Row],[Population Estimate 2018]])*1000</f>
        <v>1.8305439330543933</v>
      </c>
      <c r="T440">
        <f>LOG10(Table1[[#This Row],[Hospital Beds 2018]] +1)</f>
        <v>1.5563025007672873</v>
      </c>
      <c r="U440">
        <v>15893</v>
      </c>
      <c r="V440" s="1">
        <v>0.83</v>
      </c>
    </row>
    <row r="441" spans="1:22" x14ac:dyDescent="0.3">
      <c r="A441">
        <v>444</v>
      </c>
      <c r="B441" t="s">
        <v>370</v>
      </c>
      <c r="C441" t="s">
        <v>409</v>
      </c>
      <c r="D441" t="s">
        <v>21</v>
      </c>
      <c r="E441" s="9">
        <v>7</v>
      </c>
      <c r="F441">
        <v>22612</v>
      </c>
      <c r="G441">
        <f>LOG(Table1[[#This Row],[Population Estimate 2018]])</f>
        <v>4.3543389767880809</v>
      </c>
      <c r="H441" s="10" t="str">
        <f t="shared" si="6"/>
        <v>2</v>
      </c>
      <c r="I441">
        <v>3643</v>
      </c>
      <c r="J441" s="1">
        <v>0.16</v>
      </c>
      <c r="K441">
        <v>18969</v>
      </c>
      <c r="L441" s="1">
        <v>0.84</v>
      </c>
      <c r="M441">
        <v>1281</v>
      </c>
      <c r="N441" s="1">
        <v>0.06</v>
      </c>
      <c r="O441">
        <v>5346</v>
      </c>
      <c r="P441" s="1">
        <v>0.24</v>
      </c>
      <c r="Q441">
        <v>37574</v>
      </c>
      <c r="R441">
        <v>91</v>
      </c>
      <c r="S441">
        <f>(Table1[[#This Row],[Hospital Beds 2018]]/Table1[[#This Row],[Population Estimate 2018]])*1000</f>
        <v>4.0244118167344771</v>
      </c>
      <c r="T441">
        <f>LOG10(Table1[[#This Row],[Hospital Beds 2018]] +1)</f>
        <v>1.9637878273455553</v>
      </c>
      <c r="U441">
        <v>18631</v>
      </c>
      <c r="V441" s="1">
        <v>0.82</v>
      </c>
    </row>
    <row r="442" spans="1:22" x14ac:dyDescent="0.3">
      <c r="A442">
        <v>445</v>
      </c>
      <c r="B442" t="s">
        <v>370</v>
      </c>
      <c r="C442" t="s">
        <v>410</v>
      </c>
      <c r="D442" t="s">
        <v>21</v>
      </c>
      <c r="E442" s="9">
        <v>6</v>
      </c>
      <c r="F442">
        <v>10721</v>
      </c>
      <c r="G442">
        <f>LOG(Table1[[#This Row],[Population Estimate 2018]])</f>
        <v>4.0302352960122443</v>
      </c>
      <c r="H442" s="10" t="str">
        <f t="shared" si="6"/>
        <v>2</v>
      </c>
      <c r="I442">
        <v>1718</v>
      </c>
      <c r="J442" s="1">
        <v>0.16</v>
      </c>
      <c r="K442">
        <v>9003</v>
      </c>
      <c r="L442" s="1">
        <v>0.84</v>
      </c>
      <c r="M442">
        <v>693</v>
      </c>
      <c r="N442" s="1">
        <v>0.06</v>
      </c>
      <c r="O442">
        <v>2742</v>
      </c>
      <c r="P442" s="1">
        <v>0.26</v>
      </c>
      <c r="Q442">
        <v>37319</v>
      </c>
      <c r="R442">
        <v>10</v>
      </c>
      <c r="S442">
        <f>(Table1[[#This Row],[Hospital Beds 2018]]/Table1[[#This Row],[Population Estimate 2018]])*1000</f>
        <v>0.93274881074526639</v>
      </c>
      <c r="T442">
        <f>LOG10(Table1[[#This Row],[Hospital Beds 2018]] +1)</f>
        <v>1.0413926851582251</v>
      </c>
      <c r="U442">
        <v>8855</v>
      </c>
      <c r="V442" s="1">
        <v>0.83</v>
      </c>
    </row>
    <row r="443" spans="1:22" x14ac:dyDescent="0.3">
      <c r="A443">
        <v>446</v>
      </c>
      <c r="B443" t="s">
        <v>370</v>
      </c>
      <c r="C443" t="s">
        <v>411</v>
      </c>
      <c r="D443" t="s">
        <v>21</v>
      </c>
      <c r="E443" s="9">
        <v>8</v>
      </c>
      <c r="F443">
        <v>25964</v>
      </c>
      <c r="G443">
        <f>LOG(Table1[[#This Row],[Population Estimate 2018]])</f>
        <v>4.4143716004590861</v>
      </c>
      <c r="H443" s="10" t="str">
        <f t="shared" si="6"/>
        <v>2</v>
      </c>
      <c r="I443">
        <v>7663</v>
      </c>
      <c r="J443" s="1">
        <v>0.3</v>
      </c>
      <c r="K443">
        <v>18301</v>
      </c>
      <c r="L443" s="1">
        <v>0.7</v>
      </c>
      <c r="M443">
        <v>2272</v>
      </c>
      <c r="N443" s="1">
        <v>0.09</v>
      </c>
      <c r="O443">
        <v>4318</v>
      </c>
      <c r="P443" s="1">
        <v>0.17</v>
      </c>
      <c r="Q443">
        <v>43439</v>
      </c>
      <c r="R443">
        <v>50</v>
      </c>
      <c r="S443">
        <f>(Table1[[#This Row],[Hospital Beds 2018]]/Table1[[#This Row],[Population Estimate 2018]])*1000</f>
        <v>1.9257433369280541</v>
      </c>
      <c r="T443">
        <f>LOG10(Table1[[#This Row],[Hospital Beds 2018]] +1)</f>
        <v>1.7075701760979363</v>
      </c>
      <c r="U443">
        <v>19229</v>
      </c>
      <c r="V443" s="1">
        <v>0.74</v>
      </c>
    </row>
    <row r="444" spans="1:22" x14ac:dyDescent="0.3">
      <c r="A444">
        <v>447</v>
      </c>
      <c r="B444" t="s">
        <v>370</v>
      </c>
      <c r="C444" t="s">
        <v>49</v>
      </c>
      <c r="D444" t="s">
        <v>21</v>
      </c>
      <c r="E444" s="9">
        <v>1</v>
      </c>
      <c r="F444">
        <v>113459</v>
      </c>
      <c r="G444">
        <f>LOG(Table1[[#This Row],[Population Estimate 2018]])</f>
        <v>5.0548389514797343</v>
      </c>
      <c r="H444" s="10" t="str">
        <f t="shared" si="6"/>
        <v>3</v>
      </c>
      <c r="I444">
        <v>20636</v>
      </c>
      <c r="J444" s="1">
        <v>0.18</v>
      </c>
      <c r="K444">
        <v>92823</v>
      </c>
      <c r="L444" s="1">
        <v>0.82</v>
      </c>
      <c r="M444">
        <v>9771</v>
      </c>
      <c r="N444" s="1">
        <v>0.09</v>
      </c>
      <c r="O444">
        <v>5689</v>
      </c>
      <c r="P444" s="1">
        <v>0.05</v>
      </c>
      <c r="Q444">
        <v>95021</v>
      </c>
      <c r="R444">
        <v>221</v>
      </c>
      <c r="S444">
        <f>(Table1[[#This Row],[Hospital Beds 2018]]/Table1[[#This Row],[Population Estimate 2018]])*1000</f>
        <v>1.9478401889669397</v>
      </c>
      <c r="T444">
        <f>LOG10(Table1[[#This Row],[Hospital Beds 2018]] +1)</f>
        <v>2.3463529744506388</v>
      </c>
      <c r="U444">
        <v>95309</v>
      </c>
      <c r="V444" s="1">
        <v>0.84</v>
      </c>
    </row>
    <row r="445" spans="1:22" x14ac:dyDescent="0.3">
      <c r="A445">
        <v>448</v>
      </c>
      <c r="B445" t="s">
        <v>370</v>
      </c>
      <c r="C445" t="s">
        <v>412</v>
      </c>
      <c r="D445" t="s">
        <v>21</v>
      </c>
      <c r="E445" s="9">
        <v>3</v>
      </c>
      <c r="F445">
        <v>97927</v>
      </c>
      <c r="G445">
        <f>LOG(Table1[[#This Row],[Population Estimate 2018]])</f>
        <v>4.9909024500702381</v>
      </c>
      <c r="H445" s="10" t="str">
        <f t="shared" si="6"/>
        <v>2</v>
      </c>
      <c r="I445">
        <v>16390</v>
      </c>
      <c r="J445" s="1">
        <v>0.17</v>
      </c>
      <c r="K445">
        <v>81537</v>
      </c>
      <c r="L445" s="1">
        <v>0.83</v>
      </c>
      <c r="M445">
        <v>5466</v>
      </c>
      <c r="N445" s="1">
        <v>0.06</v>
      </c>
      <c r="O445">
        <v>19427</v>
      </c>
      <c r="P445" s="1">
        <v>0.2</v>
      </c>
      <c r="Q445">
        <v>44906</v>
      </c>
      <c r="R445">
        <v>602</v>
      </c>
      <c r="S445">
        <f>(Table1[[#This Row],[Hospital Beds 2018]]/Table1[[#This Row],[Population Estimate 2018]])*1000</f>
        <v>6.1474363556526797</v>
      </c>
      <c r="T445">
        <f>LOG10(Table1[[#This Row],[Hospital Beds 2018]] +1)</f>
        <v>2.7803173121401512</v>
      </c>
      <c r="U445">
        <v>81974</v>
      </c>
      <c r="V445" s="1">
        <v>0.84</v>
      </c>
    </row>
    <row r="446" spans="1:22" x14ac:dyDescent="0.3">
      <c r="A446">
        <v>449</v>
      </c>
      <c r="B446" t="s">
        <v>370</v>
      </c>
      <c r="C446" t="s">
        <v>413</v>
      </c>
      <c r="D446" t="s">
        <v>21</v>
      </c>
      <c r="E446" s="9">
        <v>1</v>
      </c>
      <c r="F446">
        <v>236612</v>
      </c>
      <c r="G446">
        <f>LOG(Table1[[#This Row],[Population Estimate 2018]])</f>
        <v>5.3740367665033517</v>
      </c>
      <c r="H446" s="10" t="str">
        <f t="shared" si="6"/>
        <v>3</v>
      </c>
      <c r="I446">
        <v>28421</v>
      </c>
      <c r="J446" s="1">
        <v>0.12</v>
      </c>
      <c r="K446">
        <v>208191</v>
      </c>
      <c r="L446" s="1">
        <v>0.88</v>
      </c>
      <c r="M446">
        <v>10110</v>
      </c>
      <c r="N446" s="1">
        <v>0.04</v>
      </c>
      <c r="O446">
        <v>11808</v>
      </c>
      <c r="P446" s="1">
        <v>0.05</v>
      </c>
      <c r="Q446">
        <v>105921</v>
      </c>
      <c r="R446">
        <v>325</v>
      </c>
      <c r="S446">
        <f>(Table1[[#This Row],[Hospital Beds 2018]]/Table1[[#This Row],[Population Estimate 2018]])*1000</f>
        <v>1.3735567088735989</v>
      </c>
      <c r="T446">
        <f>LOG10(Table1[[#This Row],[Hospital Beds 2018]] +1)</f>
        <v>2.5132176000679389</v>
      </c>
      <c r="U446">
        <v>213192</v>
      </c>
      <c r="V446" s="1">
        <v>0.9</v>
      </c>
    </row>
    <row r="447" spans="1:22" x14ac:dyDescent="0.3">
      <c r="A447">
        <v>450</v>
      </c>
      <c r="B447" t="s">
        <v>370</v>
      </c>
      <c r="C447" t="s">
        <v>50</v>
      </c>
      <c r="D447" t="s">
        <v>21</v>
      </c>
      <c r="E447" s="9">
        <v>8</v>
      </c>
      <c r="F447">
        <v>23023</v>
      </c>
      <c r="G447">
        <f>LOG(Table1[[#This Row],[Population Estimate 2018]])</f>
        <v>4.3621619134969114</v>
      </c>
      <c r="H447" s="10" t="str">
        <f t="shared" si="6"/>
        <v>2</v>
      </c>
      <c r="I447">
        <v>4376</v>
      </c>
      <c r="J447" s="1">
        <v>0.19</v>
      </c>
      <c r="K447">
        <v>18647</v>
      </c>
      <c r="L447" s="1">
        <v>0.81</v>
      </c>
      <c r="M447">
        <v>1410</v>
      </c>
      <c r="N447" s="1">
        <v>0.06</v>
      </c>
      <c r="O447">
        <v>3634</v>
      </c>
      <c r="P447" s="1">
        <v>0.16</v>
      </c>
      <c r="Q447">
        <v>42904</v>
      </c>
      <c r="R447">
        <v>41</v>
      </c>
      <c r="S447">
        <f>(Table1[[#This Row],[Hospital Beds 2018]]/Table1[[#This Row],[Population Estimate 2018]])*1000</f>
        <v>1.7808278677843894</v>
      </c>
      <c r="T447">
        <f>LOG10(Table1[[#This Row],[Hospital Beds 2018]] +1)</f>
        <v>1.6232492903979006</v>
      </c>
      <c r="U447">
        <v>18944</v>
      </c>
      <c r="V447" s="1">
        <v>0.82</v>
      </c>
    </row>
    <row r="448" spans="1:22" x14ac:dyDescent="0.3">
      <c r="A448">
        <v>451</v>
      </c>
      <c r="B448" t="s">
        <v>370</v>
      </c>
      <c r="C448" t="s">
        <v>154</v>
      </c>
      <c r="D448" t="s">
        <v>21</v>
      </c>
      <c r="E448" s="9">
        <v>1</v>
      </c>
      <c r="F448">
        <v>1050114</v>
      </c>
      <c r="G448">
        <f>LOG(Table1[[#This Row],[Population Estimate 2018]])</f>
        <v>6.0212364484827656</v>
      </c>
      <c r="H448" s="10" t="str">
        <f t="shared" si="6"/>
        <v>4</v>
      </c>
      <c r="I448">
        <v>122730</v>
      </c>
      <c r="J448" s="1">
        <v>0.12</v>
      </c>
      <c r="K448">
        <v>927384</v>
      </c>
      <c r="L448" s="1">
        <v>0.88</v>
      </c>
      <c r="M448">
        <v>50443</v>
      </c>
      <c r="N448" s="1">
        <v>0.05</v>
      </c>
      <c r="O448">
        <v>137929</v>
      </c>
      <c r="P448" s="1">
        <v>0.13</v>
      </c>
      <c r="Q448">
        <v>70808</v>
      </c>
      <c r="R448">
        <v>4159</v>
      </c>
      <c r="S448">
        <f>(Table1[[#This Row],[Hospital Beds 2018]]/Table1[[#This Row],[Population Estimate 2018]])*1000</f>
        <v>3.9605223813795454</v>
      </c>
      <c r="T448">
        <f>LOG10(Table1[[#This Row],[Hospital Beds 2018]] +1)</f>
        <v>3.6190933306267428</v>
      </c>
      <c r="U448">
        <v>917585</v>
      </c>
      <c r="V448" s="1">
        <v>0.87</v>
      </c>
    </row>
    <row r="449" spans="1:22" x14ac:dyDescent="0.3">
      <c r="A449">
        <v>452</v>
      </c>
      <c r="B449" t="s">
        <v>370</v>
      </c>
      <c r="C449" t="s">
        <v>414</v>
      </c>
      <c r="D449" t="s">
        <v>21</v>
      </c>
      <c r="E449" s="9">
        <v>6</v>
      </c>
      <c r="F449">
        <v>30816</v>
      </c>
      <c r="G449">
        <f>LOG(Table1[[#This Row],[Population Estimate 2018]])</f>
        <v>4.4887762654444403</v>
      </c>
      <c r="H449" s="10" t="str">
        <f t="shared" si="6"/>
        <v>2</v>
      </c>
      <c r="I449">
        <v>7651</v>
      </c>
      <c r="J449" s="1">
        <v>0.25</v>
      </c>
      <c r="K449">
        <v>23165</v>
      </c>
      <c r="L449" s="1">
        <v>0.75</v>
      </c>
      <c r="M449">
        <v>2740</v>
      </c>
      <c r="N449" s="1">
        <v>0.09</v>
      </c>
      <c r="O449">
        <v>5309</v>
      </c>
      <c r="P449" s="1">
        <v>0.17</v>
      </c>
      <c r="Q449">
        <v>47757</v>
      </c>
      <c r="R449">
        <v>0</v>
      </c>
      <c r="S449">
        <f>(Table1[[#This Row],[Hospital Beds 2018]]/Table1[[#This Row],[Population Estimate 2018]])*1000</f>
        <v>0</v>
      </c>
      <c r="T449">
        <f>LOG10(Table1[[#This Row],[Hospital Beds 2018]] +1)</f>
        <v>0</v>
      </c>
      <c r="U449">
        <v>24059</v>
      </c>
      <c r="V449" s="1">
        <v>0.78</v>
      </c>
    </row>
    <row r="450" spans="1:22" x14ac:dyDescent="0.3">
      <c r="A450">
        <v>453</v>
      </c>
      <c r="B450" t="s">
        <v>370</v>
      </c>
      <c r="C450" t="s">
        <v>415</v>
      </c>
      <c r="D450" t="s">
        <v>21</v>
      </c>
      <c r="E450" s="9">
        <v>9</v>
      </c>
      <c r="F450">
        <v>2995</v>
      </c>
      <c r="G450">
        <f>LOG(Table1[[#This Row],[Population Estimate 2018]])</f>
        <v>3.4763968267253302</v>
      </c>
      <c r="H450" s="10" t="str">
        <f t="shared" si="6"/>
        <v>1</v>
      </c>
      <c r="I450">
        <v>538</v>
      </c>
      <c r="J450" s="1">
        <v>0.18</v>
      </c>
      <c r="K450">
        <v>2457</v>
      </c>
      <c r="L450" s="1">
        <v>0.82</v>
      </c>
      <c r="M450">
        <v>179</v>
      </c>
      <c r="N450" s="1">
        <v>0.06</v>
      </c>
      <c r="O450">
        <v>509</v>
      </c>
      <c r="P450" s="1">
        <v>0.17</v>
      </c>
      <c r="Q450">
        <v>42820</v>
      </c>
      <c r="R450">
        <v>0</v>
      </c>
      <c r="S450">
        <f>(Table1[[#This Row],[Hospital Beds 2018]]/Table1[[#This Row],[Population Estimate 2018]])*1000</f>
        <v>0</v>
      </c>
      <c r="T450">
        <f>LOG10(Table1[[#This Row],[Hospital Beds 2018]] +1)</f>
        <v>0</v>
      </c>
      <c r="U450">
        <v>2540</v>
      </c>
      <c r="V450" s="1">
        <v>0.85</v>
      </c>
    </row>
    <row r="451" spans="1:22" x14ac:dyDescent="0.3">
      <c r="A451">
        <v>454</v>
      </c>
      <c r="B451" t="s">
        <v>370</v>
      </c>
      <c r="C451" t="s">
        <v>416</v>
      </c>
      <c r="D451" t="s">
        <v>21</v>
      </c>
      <c r="E451" s="9">
        <v>3</v>
      </c>
      <c r="F451">
        <v>85219</v>
      </c>
      <c r="G451">
        <f>LOG(Table1[[#This Row],[Population Estimate 2018]])</f>
        <v>4.9305364336777409</v>
      </c>
      <c r="H451" s="10" t="str">
        <f t="shared" ref="H451:H514" si="7">IF(G451&lt;4,"1",IF(G451&lt;5,"2",IF(G451&lt;6,"3",IF(G451&lt;7,"4","5"))))</f>
        <v>2</v>
      </c>
      <c r="I451">
        <v>17247</v>
      </c>
      <c r="J451" s="1">
        <v>0.2</v>
      </c>
      <c r="K451">
        <v>67972</v>
      </c>
      <c r="L451" s="1">
        <v>0.8</v>
      </c>
      <c r="M451">
        <v>7631</v>
      </c>
      <c r="N451" s="1">
        <v>0.09</v>
      </c>
      <c r="O451">
        <v>13913</v>
      </c>
      <c r="P451" s="1">
        <v>0.16</v>
      </c>
      <c r="Q451">
        <v>53906</v>
      </c>
      <c r="R451">
        <v>633</v>
      </c>
      <c r="S451">
        <f>(Table1[[#This Row],[Hospital Beds 2018]]/Table1[[#This Row],[Population Estimate 2018]])*1000</f>
        <v>7.4279210035320764</v>
      </c>
      <c r="T451">
        <f>LOG10(Table1[[#This Row],[Hospital Beds 2018]] +1)</f>
        <v>2.8020892578817329</v>
      </c>
      <c r="U451">
        <v>69197</v>
      </c>
      <c r="V451" s="1">
        <v>0.81</v>
      </c>
    </row>
    <row r="452" spans="1:22" x14ac:dyDescent="0.3">
      <c r="A452">
        <v>455</v>
      </c>
      <c r="B452" t="s">
        <v>370</v>
      </c>
      <c r="C452" t="s">
        <v>417</v>
      </c>
      <c r="D452" t="s">
        <v>21</v>
      </c>
      <c r="E452" s="9">
        <v>4</v>
      </c>
      <c r="F452">
        <v>57685</v>
      </c>
      <c r="G452">
        <f>LOG(Table1[[#This Row],[Population Estimate 2018]])</f>
        <v>4.7610628969661875</v>
      </c>
      <c r="H452" s="10" t="str">
        <f t="shared" si="7"/>
        <v>2</v>
      </c>
      <c r="I452">
        <v>8560</v>
      </c>
      <c r="J452" s="1">
        <v>0.15</v>
      </c>
      <c r="K452">
        <v>49125</v>
      </c>
      <c r="L452" s="1">
        <v>0.85</v>
      </c>
      <c r="M452">
        <v>3211</v>
      </c>
      <c r="N452" s="1">
        <v>0.06</v>
      </c>
      <c r="O452">
        <v>9526</v>
      </c>
      <c r="P452" s="1">
        <v>0.17</v>
      </c>
      <c r="Q452">
        <v>49101</v>
      </c>
      <c r="R452">
        <v>83</v>
      </c>
      <c r="S452">
        <f>(Table1[[#This Row],[Hospital Beds 2018]]/Table1[[#This Row],[Population Estimate 2018]])*1000</f>
        <v>1.4388489208633093</v>
      </c>
      <c r="T452">
        <f>LOG10(Table1[[#This Row],[Hospital Beds 2018]] +1)</f>
        <v>1.9242792860618816</v>
      </c>
      <c r="U452">
        <v>50388</v>
      </c>
      <c r="V452" s="1">
        <v>0.87</v>
      </c>
    </row>
    <row r="453" spans="1:22" x14ac:dyDescent="0.3">
      <c r="A453">
        <v>456</v>
      </c>
      <c r="B453" t="s">
        <v>370</v>
      </c>
      <c r="C453" t="s">
        <v>418</v>
      </c>
      <c r="D453" t="s">
        <v>21</v>
      </c>
      <c r="E453" s="9">
        <v>6</v>
      </c>
      <c r="F453">
        <v>24748</v>
      </c>
      <c r="G453">
        <f>LOG(Table1[[#This Row],[Population Estimate 2018]])</f>
        <v>4.3935401073479632</v>
      </c>
      <c r="H453" s="10" t="str">
        <f t="shared" si="7"/>
        <v>2</v>
      </c>
      <c r="I453">
        <v>4512</v>
      </c>
      <c r="J453" s="1">
        <v>0.18</v>
      </c>
      <c r="K453">
        <v>20236</v>
      </c>
      <c r="L453" s="1">
        <v>0.82</v>
      </c>
      <c r="M453">
        <v>1602</v>
      </c>
      <c r="N453" s="1">
        <v>0.06</v>
      </c>
      <c r="O453">
        <v>4889</v>
      </c>
      <c r="P453" s="1">
        <v>0.2</v>
      </c>
      <c r="Q453">
        <v>41002</v>
      </c>
      <c r="R453">
        <v>39</v>
      </c>
      <c r="S453">
        <f>(Table1[[#This Row],[Hospital Beds 2018]]/Table1[[#This Row],[Population Estimate 2018]])*1000</f>
        <v>1.5758849199935347</v>
      </c>
      <c r="T453">
        <f>LOG10(Table1[[#This Row],[Hospital Beds 2018]] +1)</f>
        <v>1.6020599913279623</v>
      </c>
      <c r="U453">
        <v>20785</v>
      </c>
      <c r="V453" s="1">
        <v>0.84</v>
      </c>
    </row>
    <row r="454" spans="1:22" x14ac:dyDescent="0.3">
      <c r="A454">
        <v>457</v>
      </c>
      <c r="B454" t="s">
        <v>370</v>
      </c>
      <c r="C454" t="s">
        <v>52</v>
      </c>
      <c r="D454" t="s">
        <v>21</v>
      </c>
      <c r="E454" s="9">
        <v>6</v>
      </c>
      <c r="F454">
        <v>17698</v>
      </c>
      <c r="G454">
        <f>LOG(Table1[[#This Row],[Population Estimate 2018]])</f>
        <v>4.2479241907663079</v>
      </c>
      <c r="H454" s="10" t="str">
        <f t="shared" si="7"/>
        <v>2</v>
      </c>
      <c r="I454">
        <v>5142</v>
      </c>
      <c r="J454" s="1">
        <v>0.28999999999999998</v>
      </c>
      <c r="K454">
        <v>12556</v>
      </c>
      <c r="L454" s="1">
        <v>0.71</v>
      </c>
      <c r="M454">
        <v>1370</v>
      </c>
      <c r="N454" s="1">
        <v>0.08</v>
      </c>
      <c r="O454">
        <v>3365</v>
      </c>
      <c r="P454" s="1">
        <v>0.19</v>
      </c>
      <c r="Q454">
        <v>54016</v>
      </c>
      <c r="R454">
        <v>25</v>
      </c>
      <c r="S454">
        <f>(Table1[[#This Row],[Hospital Beds 2018]]/Table1[[#This Row],[Population Estimate 2018]])*1000</f>
        <v>1.4125889931065658</v>
      </c>
      <c r="T454">
        <f>LOG10(Table1[[#This Row],[Hospital Beds 2018]] +1)</f>
        <v>1.414973347970818</v>
      </c>
      <c r="U454">
        <v>12968</v>
      </c>
      <c r="V454" s="1">
        <v>0.73</v>
      </c>
    </row>
    <row r="455" spans="1:22" x14ac:dyDescent="0.3">
      <c r="A455">
        <v>458</v>
      </c>
      <c r="B455" t="s">
        <v>370</v>
      </c>
      <c r="C455" t="s">
        <v>419</v>
      </c>
      <c r="D455" t="s">
        <v>21</v>
      </c>
      <c r="E455" s="9">
        <v>1</v>
      </c>
      <c r="F455">
        <v>927781</v>
      </c>
      <c r="G455">
        <f>LOG(Table1[[#This Row],[Population Estimate 2018]])</f>
        <v>5.9674454743697991</v>
      </c>
      <c r="H455" s="10" t="str">
        <f t="shared" si="7"/>
        <v>3</v>
      </c>
      <c r="I455">
        <v>93264</v>
      </c>
      <c r="J455" s="1">
        <v>0.1</v>
      </c>
      <c r="K455">
        <v>834517</v>
      </c>
      <c r="L455" s="1">
        <v>0.9</v>
      </c>
      <c r="M455">
        <v>40622</v>
      </c>
      <c r="N455" s="1">
        <v>0.04</v>
      </c>
      <c r="O455">
        <v>84763</v>
      </c>
      <c r="P455" s="1">
        <v>0.09</v>
      </c>
      <c r="Q455">
        <v>72008</v>
      </c>
      <c r="R455">
        <v>1029</v>
      </c>
      <c r="S455">
        <f>(Table1[[#This Row],[Hospital Beds 2018]]/Table1[[#This Row],[Population Estimate 2018]])*1000</f>
        <v>1.1090979444502529</v>
      </c>
      <c r="T455">
        <f>LOG10(Table1[[#This Row],[Hospital Beds 2018]] +1)</f>
        <v>3.012837224705172</v>
      </c>
      <c r="U455">
        <v>842429</v>
      </c>
      <c r="V455" s="1">
        <v>0.91</v>
      </c>
    </row>
    <row r="456" spans="1:22" x14ac:dyDescent="0.3">
      <c r="A456">
        <v>459</v>
      </c>
      <c r="B456" t="s">
        <v>370</v>
      </c>
      <c r="C456" t="s">
        <v>420</v>
      </c>
      <c r="D456" t="s">
        <v>21</v>
      </c>
      <c r="E456" s="9">
        <v>6</v>
      </c>
      <c r="F456">
        <v>45388</v>
      </c>
      <c r="G456">
        <f>LOG(Table1[[#This Row],[Population Estimate 2018]])</f>
        <v>4.6569410461907346</v>
      </c>
      <c r="H456" s="10" t="str">
        <f t="shared" si="7"/>
        <v>2</v>
      </c>
      <c r="I456">
        <v>8238</v>
      </c>
      <c r="J456" s="1">
        <v>0.18</v>
      </c>
      <c r="K456">
        <v>37150</v>
      </c>
      <c r="L456" s="1">
        <v>0.82</v>
      </c>
      <c r="M456">
        <v>2637</v>
      </c>
      <c r="N456" s="1">
        <v>0.06</v>
      </c>
      <c r="O456">
        <v>6363</v>
      </c>
      <c r="P456" s="1">
        <v>0.14000000000000001</v>
      </c>
      <c r="Q456">
        <v>51829</v>
      </c>
      <c r="R456">
        <v>137</v>
      </c>
      <c r="S456">
        <f>(Table1[[#This Row],[Hospital Beds 2018]]/Table1[[#This Row],[Population Estimate 2018]])*1000</f>
        <v>3.0184189653652949</v>
      </c>
      <c r="T456">
        <f>LOG10(Table1[[#This Row],[Hospital Beds 2018]] +1)</f>
        <v>2.1398790864012365</v>
      </c>
      <c r="U456">
        <v>35759</v>
      </c>
      <c r="V456" s="1">
        <v>0.79</v>
      </c>
    </row>
    <row r="457" spans="1:22" x14ac:dyDescent="0.3">
      <c r="A457">
        <v>460</v>
      </c>
      <c r="B457" t="s">
        <v>370</v>
      </c>
      <c r="C457" t="s">
        <v>421</v>
      </c>
      <c r="D457" t="s">
        <v>21</v>
      </c>
      <c r="E457" s="9">
        <v>3</v>
      </c>
      <c r="F457">
        <v>202148</v>
      </c>
      <c r="G457">
        <f>LOG(Table1[[#This Row],[Population Estimate 2018]])</f>
        <v>5.3056694488937319</v>
      </c>
      <c r="H457" s="10" t="str">
        <f t="shared" si="7"/>
        <v>3</v>
      </c>
      <c r="I457">
        <v>30106</v>
      </c>
      <c r="J457" s="1">
        <v>0.15</v>
      </c>
      <c r="K457">
        <v>172042</v>
      </c>
      <c r="L457" s="1">
        <v>0.85</v>
      </c>
      <c r="M457">
        <v>11963</v>
      </c>
      <c r="N457" s="1">
        <v>0.06</v>
      </c>
      <c r="O457">
        <v>26249</v>
      </c>
      <c r="P457" s="1">
        <v>0.13</v>
      </c>
      <c r="Q457">
        <v>61631</v>
      </c>
      <c r="R457">
        <v>887</v>
      </c>
      <c r="S457">
        <f>(Table1[[#This Row],[Hospital Beds 2018]]/Table1[[#This Row],[Population Estimate 2018]])*1000</f>
        <v>4.3878742307616196</v>
      </c>
      <c r="T457">
        <f>LOG10(Table1[[#This Row],[Hospital Beds 2018]] +1)</f>
        <v>2.9484129657786009</v>
      </c>
      <c r="U457">
        <v>173879</v>
      </c>
      <c r="V457" s="1">
        <v>0.86</v>
      </c>
    </row>
    <row r="458" spans="1:22" x14ac:dyDescent="0.3">
      <c r="A458">
        <v>461</v>
      </c>
      <c r="B458" t="s">
        <v>370</v>
      </c>
      <c r="C458" t="s">
        <v>422</v>
      </c>
      <c r="D458" t="s">
        <v>21</v>
      </c>
      <c r="E458" s="9">
        <v>7</v>
      </c>
      <c r="F458">
        <v>8348</v>
      </c>
      <c r="G458">
        <f>LOG(Table1[[#This Row],[Population Estimate 2018]])</f>
        <v>3.9215824403934163</v>
      </c>
      <c r="H458" s="10" t="str">
        <f t="shared" si="7"/>
        <v>1</v>
      </c>
      <c r="I458">
        <v>1948</v>
      </c>
      <c r="J458" s="1">
        <v>0.23</v>
      </c>
      <c r="K458">
        <v>6400</v>
      </c>
      <c r="L458" s="1">
        <v>0.77</v>
      </c>
      <c r="M458">
        <v>575</v>
      </c>
      <c r="N458" s="1">
        <v>7.0000000000000007E-2</v>
      </c>
      <c r="O458">
        <v>2187</v>
      </c>
      <c r="P458" s="1">
        <v>0.26</v>
      </c>
      <c r="Q458">
        <v>31716</v>
      </c>
      <c r="R458">
        <v>0</v>
      </c>
      <c r="S458">
        <f>(Table1[[#This Row],[Hospital Beds 2018]]/Table1[[#This Row],[Population Estimate 2018]])*1000</f>
        <v>0</v>
      </c>
      <c r="T458">
        <f>LOG10(Table1[[#This Row],[Hospital Beds 2018]] +1)</f>
        <v>0</v>
      </c>
      <c r="U458">
        <v>5640</v>
      </c>
      <c r="V458" s="1">
        <v>0.68</v>
      </c>
    </row>
    <row r="459" spans="1:22" x14ac:dyDescent="0.3">
      <c r="A459">
        <v>462</v>
      </c>
      <c r="B459" t="s">
        <v>370</v>
      </c>
      <c r="C459" t="s">
        <v>423</v>
      </c>
      <c r="D459" t="s">
        <v>21</v>
      </c>
      <c r="E459" s="9">
        <v>1</v>
      </c>
      <c r="F459">
        <v>29533</v>
      </c>
      <c r="G459">
        <f>LOG(Table1[[#This Row],[Population Estimate 2018]])</f>
        <v>4.4703075653961379</v>
      </c>
      <c r="H459" s="10" t="str">
        <f t="shared" si="7"/>
        <v>2</v>
      </c>
      <c r="I459">
        <v>4773</v>
      </c>
      <c r="J459" s="1">
        <v>0.16</v>
      </c>
      <c r="K459">
        <v>24760</v>
      </c>
      <c r="L459" s="1">
        <v>0.84</v>
      </c>
      <c r="M459">
        <v>1529</v>
      </c>
      <c r="N459" s="1">
        <v>0.05</v>
      </c>
      <c r="O459">
        <v>4626</v>
      </c>
      <c r="P459" s="1">
        <v>0.16</v>
      </c>
      <c r="Q459">
        <v>47662</v>
      </c>
      <c r="R459">
        <v>23</v>
      </c>
      <c r="S459">
        <f>(Table1[[#This Row],[Hospital Beds 2018]]/Table1[[#This Row],[Population Estimate 2018]])*1000</f>
        <v>0.77878982832763344</v>
      </c>
      <c r="T459">
        <f>LOG10(Table1[[#This Row],[Hospital Beds 2018]] +1)</f>
        <v>1.3802112417116059</v>
      </c>
      <c r="U459">
        <v>25871</v>
      </c>
      <c r="V459" s="1">
        <v>0.88</v>
      </c>
    </row>
    <row r="460" spans="1:22" x14ac:dyDescent="0.3">
      <c r="A460">
        <v>463</v>
      </c>
      <c r="B460" t="s">
        <v>370</v>
      </c>
      <c r="C460" t="s">
        <v>424</v>
      </c>
      <c r="D460" t="s">
        <v>21</v>
      </c>
      <c r="E460" s="9">
        <v>2</v>
      </c>
      <c r="F460">
        <v>34475</v>
      </c>
      <c r="G460">
        <f>LOG(Table1[[#This Row],[Population Estimate 2018]])</f>
        <v>4.5375042748478878</v>
      </c>
      <c r="H460" s="10" t="str">
        <f t="shared" si="7"/>
        <v>2</v>
      </c>
      <c r="I460">
        <v>6476</v>
      </c>
      <c r="J460" s="1">
        <v>0.19</v>
      </c>
      <c r="K460">
        <v>27999</v>
      </c>
      <c r="L460" s="1">
        <v>0.81</v>
      </c>
      <c r="M460">
        <v>3066</v>
      </c>
      <c r="N460" s="1">
        <v>0.09</v>
      </c>
      <c r="O460">
        <v>2958</v>
      </c>
      <c r="P460" s="1">
        <v>0.09</v>
      </c>
      <c r="Q460">
        <v>74686</v>
      </c>
      <c r="R460">
        <v>0</v>
      </c>
      <c r="S460">
        <f>(Table1[[#This Row],[Hospital Beds 2018]]/Table1[[#This Row],[Population Estimate 2018]])*1000</f>
        <v>0</v>
      </c>
      <c r="T460">
        <f>LOG10(Table1[[#This Row],[Hospital Beds 2018]] +1)</f>
        <v>0</v>
      </c>
      <c r="U460">
        <v>28657</v>
      </c>
      <c r="V460" s="1">
        <v>0.83</v>
      </c>
    </row>
    <row r="461" spans="1:22" x14ac:dyDescent="0.3">
      <c r="A461">
        <v>464</v>
      </c>
      <c r="B461" t="s">
        <v>370</v>
      </c>
      <c r="C461" t="s">
        <v>425</v>
      </c>
      <c r="D461" t="s">
        <v>21</v>
      </c>
      <c r="E461" s="9">
        <v>6</v>
      </c>
      <c r="F461">
        <v>26099</v>
      </c>
      <c r="G461">
        <f>LOG(Table1[[#This Row],[Population Estimate 2018]])</f>
        <v>4.4166238673841836</v>
      </c>
      <c r="H461" s="10" t="str">
        <f t="shared" si="7"/>
        <v>2</v>
      </c>
      <c r="I461">
        <v>5639</v>
      </c>
      <c r="J461" s="1">
        <v>0.22</v>
      </c>
      <c r="K461">
        <v>20460</v>
      </c>
      <c r="L461" s="1">
        <v>0.78</v>
      </c>
      <c r="M461">
        <v>1550</v>
      </c>
      <c r="N461" s="1">
        <v>0.06</v>
      </c>
      <c r="O461">
        <v>3796</v>
      </c>
      <c r="P461" s="1">
        <v>0.15</v>
      </c>
      <c r="Q461">
        <v>47171</v>
      </c>
      <c r="R461">
        <v>0</v>
      </c>
      <c r="S461">
        <f>(Table1[[#This Row],[Hospital Beds 2018]]/Table1[[#This Row],[Population Estimate 2018]])*1000</f>
        <v>0</v>
      </c>
      <c r="T461">
        <f>LOG10(Table1[[#This Row],[Hospital Beds 2018]] +1)</f>
        <v>0</v>
      </c>
      <c r="U461">
        <v>20864</v>
      </c>
      <c r="V461" s="1">
        <v>0.8</v>
      </c>
    </row>
    <row r="462" spans="1:22" x14ac:dyDescent="0.3">
      <c r="A462">
        <v>465</v>
      </c>
      <c r="B462" t="s">
        <v>370</v>
      </c>
      <c r="C462" t="s">
        <v>426</v>
      </c>
      <c r="D462" t="s">
        <v>21</v>
      </c>
      <c r="E462" s="9">
        <v>1</v>
      </c>
      <c r="F462">
        <v>11879</v>
      </c>
      <c r="G462">
        <f>LOG(Table1[[#This Row],[Population Estimate 2018]])</f>
        <v>4.0747798823319323</v>
      </c>
      <c r="H462" s="10" t="str">
        <f t="shared" si="7"/>
        <v>2</v>
      </c>
      <c r="I462">
        <v>2074</v>
      </c>
      <c r="J462" s="1">
        <v>0.17</v>
      </c>
      <c r="K462">
        <v>9805</v>
      </c>
      <c r="L462" s="1">
        <v>0.83</v>
      </c>
      <c r="M462">
        <v>708</v>
      </c>
      <c r="N462" s="1">
        <v>0.06</v>
      </c>
      <c r="O462">
        <v>2004</v>
      </c>
      <c r="P462" s="1">
        <v>0.17</v>
      </c>
      <c r="Q462">
        <v>46218</v>
      </c>
      <c r="R462">
        <v>0</v>
      </c>
      <c r="S462">
        <f>(Table1[[#This Row],[Hospital Beds 2018]]/Table1[[#This Row],[Population Estimate 2018]])*1000</f>
        <v>0</v>
      </c>
      <c r="T462">
        <f>LOG10(Table1[[#This Row],[Hospital Beds 2018]] +1)</f>
        <v>0</v>
      </c>
      <c r="U462">
        <v>10210</v>
      </c>
      <c r="V462" s="1">
        <v>0.86</v>
      </c>
    </row>
    <row r="463" spans="1:22" x14ac:dyDescent="0.3">
      <c r="A463">
        <v>466</v>
      </c>
      <c r="B463" t="s">
        <v>370</v>
      </c>
      <c r="C463" t="s">
        <v>54</v>
      </c>
      <c r="D463" t="s">
        <v>21</v>
      </c>
      <c r="E463" s="9">
        <v>1</v>
      </c>
      <c r="F463">
        <v>230220</v>
      </c>
      <c r="G463">
        <f>LOG(Table1[[#This Row],[Population Estimate 2018]])</f>
        <v>5.3621430495819604</v>
      </c>
      <c r="H463" s="10" t="str">
        <f t="shared" si="7"/>
        <v>3</v>
      </c>
      <c r="I463">
        <v>26816</v>
      </c>
      <c r="J463" s="1">
        <v>0.12</v>
      </c>
      <c r="K463">
        <v>203404</v>
      </c>
      <c r="L463" s="1">
        <v>0.88</v>
      </c>
      <c r="M463">
        <v>18315</v>
      </c>
      <c r="N463" s="1">
        <v>0.08</v>
      </c>
      <c r="O463">
        <v>17086</v>
      </c>
      <c r="P463" s="1">
        <v>7.0000000000000007E-2</v>
      </c>
      <c r="Q463">
        <v>72970</v>
      </c>
      <c r="R463">
        <v>236</v>
      </c>
      <c r="S463">
        <f>(Table1[[#This Row],[Hospital Beds 2018]]/Table1[[#This Row],[Population Estimate 2018]])*1000</f>
        <v>1.0251064199461384</v>
      </c>
      <c r="T463">
        <f>LOG10(Table1[[#This Row],[Hospital Beds 2018]] +1)</f>
        <v>2.374748346010104</v>
      </c>
      <c r="U463">
        <v>208451</v>
      </c>
      <c r="V463" s="1">
        <v>0.91</v>
      </c>
    </row>
    <row r="464" spans="1:22" x14ac:dyDescent="0.3">
      <c r="A464">
        <v>467</v>
      </c>
      <c r="B464" t="s">
        <v>370</v>
      </c>
      <c r="C464" t="s">
        <v>55</v>
      </c>
      <c r="D464" t="s">
        <v>21</v>
      </c>
      <c r="E464" s="9">
        <v>3</v>
      </c>
      <c r="F464">
        <v>155469</v>
      </c>
      <c r="G464">
        <f>LOG(Table1[[#This Row],[Population Estimate 2018]])</f>
        <v>5.1916438051242624</v>
      </c>
      <c r="H464" s="10" t="str">
        <f t="shared" si="7"/>
        <v>3</v>
      </c>
      <c r="I464">
        <v>19762</v>
      </c>
      <c r="J464" s="1">
        <v>0.13</v>
      </c>
      <c r="K464">
        <v>135707</v>
      </c>
      <c r="L464" s="1">
        <v>0.87</v>
      </c>
      <c r="M464">
        <v>19293</v>
      </c>
      <c r="N464" s="1">
        <v>0.12</v>
      </c>
      <c r="O464">
        <v>18519</v>
      </c>
      <c r="P464" s="1">
        <v>0.12</v>
      </c>
      <c r="Q464">
        <v>60728</v>
      </c>
      <c r="R464">
        <v>276</v>
      </c>
      <c r="S464">
        <f>(Table1[[#This Row],[Hospital Beds 2018]]/Table1[[#This Row],[Population Estimate 2018]])*1000</f>
        <v>1.7752735271983484</v>
      </c>
      <c r="T464">
        <f>LOG10(Table1[[#This Row],[Hospital Beds 2018]] +1)</f>
        <v>2.4424797690644486</v>
      </c>
      <c r="U464">
        <v>138585</v>
      </c>
      <c r="V464" s="1">
        <v>0.89</v>
      </c>
    </row>
    <row r="465" spans="1:22" x14ac:dyDescent="0.3">
      <c r="A465">
        <v>468</v>
      </c>
      <c r="B465" t="s">
        <v>370</v>
      </c>
      <c r="C465" t="s">
        <v>427</v>
      </c>
      <c r="D465" t="s">
        <v>21</v>
      </c>
      <c r="E465" s="9">
        <v>7</v>
      </c>
      <c r="F465">
        <v>9398</v>
      </c>
      <c r="G465">
        <f>LOG(Table1[[#This Row],[Population Estimate 2018]])</f>
        <v>3.973035440686933</v>
      </c>
      <c r="H465" s="10" t="str">
        <f t="shared" si="7"/>
        <v>1</v>
      </c>
      <c r="I465">
        <v>1686</v>
      </c>
      <c r="J465" s="1">
        <v>0.18</v>
      </c>
      <c r="K465">
        <v>7712</v>
      </c>
      <c r="L465" s="1">
        <v>0.82</v>
      </c>
      <c r="M465">
        <v>571</v>
      </c>
      <c r="N465" s="1">
        <v>0.06</v>
      </c>
      <c r="O465">
        <v>2040</v>
      </c>
      <c r="P465" s="1">
        <v>0.22</v>
      </c>
      <c r="Q465">
        <v>38156</v>
      </c>
      <c r="R465">
        <v>64</v>
      </c>
      <c r="S465">
        <f>(Table1[[#This Row],[Hospital Beds 2018]]/Table1[[#This Row],[Population Estimate 2018]])*1000</f>
        <v>6.8099595658650776</v>
      </c>
      <c r="T465">
        <f>LOG10(Table1[[#This Row],[Hospital Beds 2018]] +1)</f>
        <v>1.8129133566428555</v>
      </c>
      <c r="U465">
        <v>7132</v>
      </c>
      <c r="V465" s="1">
        <v>0.76</v>
      </c>
    </row>
    <row r="466" spans="1:22" x14ac:dyDescent="0.3">
      <c r="A466">
        <v>469</v>
      </c>
      <c r="B466" t="s">
        <v>370</v>
      </c>
      <c r="C466" t="s">
        <v>56</v>
      </c>
      <c r="D466" t="s">
        <v>21</v>
      </c>
      <c r="E466" s="9">
        <v>4</v>
      </c>
      <c r="F466">
        <v>70422</v>
      </c>
      <c r="G466">
        <f>LOG(Table1[[#This Row],[Population Estimate 2018]])</f>
        <v>4.8477083549663389</v>
      </c>
      <c r="H466" s="10" t="str">
        <f t="shared" si="7"/>
        <v>2</v>
      </c>
      <c r="I466">
        <v>10156</v>
      </c>
      <c r="J466" s="1">
        <v>0.14000000000000001</v>
      </c>
      <c r="K466">
        <v>60266</v>
      </c>
      <c r="L466" s="1">
        <v>0.86</v>
      </c>
      <c r="M466">
        <v>3921</v>
      </c>
      <c r="N466" s="1">
        <v>0.06</v>
      </c>
      <c r="O466">
        <v>6059</v>
      </c>
      <c r="P466" s="1">
        <v>0.09</v>
      </c>
      <c r="Q466">
        <v>68984</v>
      </c>
      <c r="R466">
        <v>307</v>
      </c>
      <c r="S466">
        <f>(Table1[[#This Row],[Hospital Beds 2018]]/Table1[[#This Row],[Population Estimate 2018]])*1000</f>
        <v>4.3594331316918007</v>
      </c>
      <c r="T466">
        <f>LOG10(Table1[[#This Row],[Hospital Beds 2018]] +1)</f>
        <v>2.4885507165004443</v>
      </c>
      <c r="U466">
        <v>62056</v>
      </c>
      <c r="V466" s="1">
        <v>0.88</v>
      </c>
    </row>
    <row r="467" spans="1:22" x14ac:dyDescent="0.3">
      <c r="A467">
        <v>470</v>
      </c>
      <c r="B467" t="s">
        <v>370</v>
      </c>
      <c r="C467" t="s">
        <v>428</v>
      </c>
      <c r="D467" t="s">
        <v>21</v>
      </c>
      <c r="E467" s="9">
        <v>1</v>
      </c>
      <c r="F467">
        <v>14040</v>
      </c>
      <c r="G467">
        <f>LOG(Table1[[#This Row],[Population Estimate 2018]])</f>
        <v>4.1473671077937864</v>
      </c>
      <c r="H467" s="10" t="str">
        <f t="shared" si="7"/>
        <v>2</v>
      </c>
      <c r="I467">
        <v>2454</v>
      </c>
      <c r="J467" s="1">
        <v>0.17</v>
      </c>
      <c r="K467">
        <v>11586</v>
      </c>
      <c r="L467" s="1">
        <v>0.83</v>
      </c>
      <c r="M467">
        <v>937</v>
      </c>
      <c r="N467" s="1">
        <v>7.0000000000000007E-2</v>
      </c>
      <c r="O467">
        <v>2138</v>
      </c>
      <c r="P467" s="1">
        <v>0.15</v>
      </c>
      <c r="Q467">
        <v>51241</v>
      </c>
      <c r="R467">
        <v>67</v>
      </c>
      <c r="S467">
        <f>(Table1[[#This Row],[Hospital Beds 2018]]/Table1[[#This Row],[Population Estimate 2018]])*1000</f>
        <v>4.7720797720797723</v>
      </c>
      <c r="T467">
        <f>LOG10(Table1[[#This Row],[Hospital Beds 2018]] +1)</f>
        <v>1.8325089127062364</v>
      </c>
      <c r="U467">
        <v>11967</v>
      </c>
      <c r="V467" s="1">
        <v>0.85</v>
      </c>
    </row>
    <row r="468" spans="1:22" x14ac:dyDescent="0.3">
      <c r="A468">
        <v>471</v>
      </c>
      <c r="B468" t="s">
        <v>370</v>
      </c>
      <c r="C468" t="s">
        <v>429</v>
      </c>
      <c r="D468" t="s">
        <v>21</v>
      </c>
      <c r="E468" s="9">
        <v>7</v>
      </c>
      <c r="F468">
        <v>15029</v>
      </c>
      <c r="G468">
        <f>LOG(Table1[[#This Row],[Population Estimate 2018]])</f>
        <v>4.1769300844505057</v>
      </c>
      <c r="H468" s="10" t="str">
        <f t="shared" si="7"/>
        <v>2</v>
      </c>
      <c r="I468">
        <v>2367</v>
      </c>
      <c r="J468" s="1">
        <v>0.16</v>
      </c>
      <c r="K468">
        <v>12662</v>
      </c>
      <c r="L468" s="1">
        <v>0.84</v>
      </c>
      <c r="M468">
        <v>725</v>
      </c>
      <c r="N468" s="1">
        <v>0.05</v>
      </c>
      <c r="O468">
        <v>3063</v>
      </c>
      <c r="P468" s="1">
        <v>0.2</v>
      </c>
      <c r="Q468">
        <v>37211</v>
      </c>
      <c r="R468">
        <v>25</v>
      </c>
      <c r="S468">
        <f>(Table1[[#This Row],[Hospital Beds 2018]]/Table1[[#This Row],[Population Estimate 2018]])*1000</f>
        <v>1.6634506620533633</v>
      </c>
      <c r="T468">
        <f>LOG10(Table1[[#This Row],[Hospital Beds 2018]] +1)</f>
        <v>1.414973347970818</v>
      </c>
      <c r="U468">
        <v>13012</v>
      </c>
      <c r="V468" s="1">
        <v>0.87</v>
      </c>
    </row>
    <row r="469" spans="1:22" x14ac:dyDescent="0.3">
      <c r="A469">
        <v>472</v>
      </c>
      <c r="B469" t="s">
        <v>370</v>
      </c>
      <c r="C469" t="s">
        <v>57</v>
      </c>
      <c r="D469" t="s">
        <v>21</v>
      </c>
      <c r="E469" s="9">
        <v>6</v>
      </c>
      <c r="F469">
        <v>15430</v>
      </c>
      <c r="G469">
        <f>LOG(Table1[[#This Row],[Population Estimate 2018]])</f>
        <v>4.1883659260631481</v>
      </c>
      <c r="H469" s="10" t="str">
        <f t="shared" si="7"/>
        <v>2</v>
      </c>
      <c r="I469">
        <v>2819</v>
      </c>
      <c r="J469" s="1">
        <v>0.18</v>
      </c>
      <c r="K469">
        <v>12611</v>
      </c>
      <c r="L469" s="1">
        <v>0.82</v>
      </c>
      <c r="M469">
        <v>1039</v>
      </c>
      <c r="N469" s="1">
        <v>7.0000000000000007E-2</v>
      </c>
      <c r="O469">
        <v>3328</v>
      </c>
      <c r="P469" s="1">
        <v>0.22</v>
      </c>
      <c r="Q469">
        <v>38274</v>
      </c>
      <c r="R469">
        <v>37</v>
      </c>
      <c r="S469">
        <f>(Table1[[#This Row],[Hospital Beds 2018]]/Table1[[#This Row],[Population Estimate 2018]])*1000</f>
        <v>2.3979261179520415</v>
      </c>
      <c r="T469">
        <f>LOG10(Table1[[#This Row],[Hospital Beds 2018]] +1)</f>
        <v>1.5797835966168101</v>
      </c>
      <c r="U469">
        <v>12815</v>
      </c>
      <c r="V469" s="1">
        <v>0.83</v>
      </c>
    </row>
    <row r="470" spans="1:22" x14ac:dyDescent="0.3">
      <c r="A470">
        <v>473</v>
      </c>
      <c r="B470" t="s">
        <v>370</v>
      </c>
      <c r="C470" t="s">
        <v>430</v>
      </c>
      <c r="D470" t="s">
        <v>21</v>
      </c>
      <c r="E470" s="9">
        <v>6</v>
      </c>
      <c r="F470">
        <v>8683</v>
      </c>
      <c r="G470">
        <f>LOG(Table1[[#This Row],[Population Estimate 2018]])</f>
        <v>3.9386698010226793</v>
      </c>
      <c r="H470" s="10" t="str">
        <f t="shared" si="7"/>
        <v>1</v>
      </c>
      <c r="I470">
        <v>1458</v>
      </c>
      <c r="J470" s="1">
        <v>0.17</v>
      </c>
      <c r="K470">
        <v>7225</v>
      </c>
      <c r="L470" s="1">
        <v>0.83</v>
      </c>
      <c r="M470">
        <v>442</v>
      </c>
      <c r="N470" s="1">
        <v>0.05</v>
      </c>
      <c r="O470">
        <v>2374</v>
      </c>
      <c r="P470" s="1">
        <v>0.27</v>
      </c>
      <c r="Q470">
        <v>31419</v>
      </c>
      <c r="R470">
        <v>25</v>
      </c>
      <c r="S470">
        <f>(Table1[[#This Row],[Hospital Beds 2018]]/Table1[[#This Row],[Population Estimate 2018]])*1000</f>
        <v>2.8791892203155589</v>
      </c>
      <c r="T470">
        <f>LOG10(Table1[[#This Row],[Hospital Beds 2018]] +1)</f>
        <v>1.414973347970818</v>
      </c>
      <c r="U470">
        <v>6331</v>
      </c>
      <c r="V470" s="1">
        <v>0.73</v>
      </c>
    </row>
    <row r="471" spans="1:22" x14ac:dyDescent="0.3">
      <c r="A471">
        <v>474</v>
      </c>
      <c r="B471" t="s">
        <v>370</v>
      </c>
      <c r="C471" t="s">
        <v>162</v>
      </c>
      <c r="D471" t="s">
        <v>21</v>
      </c>
      <c r="E471" s="9">
        <v>7</v>
      </c>
      <c r="F471">
        <v>9708</v>
      </c>
      <c r="G471">
        <f>LOG(Table1[[#This Row],[Population Estimate 2018]])</f>
        <v>3.9871297676598974</v>
      </c>
      <c r="H471" s="10" t="str">
        <f t="shared" si="7"/>
        <v>1</v>
      </c>
      <c r="I471">
        <v>1824</v>
      </c>
      <c r="J471" s="1">
        <v>0.19</v>
      </c>
      <c r="K471">
        <v>7884</v>
      </c>
      <c r="L471" s="1">
        <v>0.81</v>
      </c>
      <c r="M471">
        <v>483</v>
      </c>
      <c r="N471" s="1">
        <v>0.05</v>
      </c>
      <c r="O471">
        <v>2415</v>
      </c>
      <c r="P471" s="1">
        <v>0.25</v>
      </c>
      <c r="Q471">
        <v>34849</v>
      </c>
      <c r="R471">
        <v>0</v>
      </c>
      <c r="S471">
        <f>(Table1[[#This Row],[Hospital Beds 2018]]/Table1[[#This Row],[Population Estimate 2018]])*1000</f>
        <v>0</v>
      </c>
      <c r="T471">
        <f>LOG10(Table1[[#This Row],[Hospital Beds 2018]] +1)</f>
        <v>0</v>
      </c>
      <c r="U471">
        <v>6699</v>
      </c>
      <c r="V471" s="1">
        <v>0.69</v>
      </c>
    </row>
    <row r="472" spans="1:22" x14ac:dyDescent="0.3">
      <c r="A472">
        <v>475</v>
      </c>
      <c r="B472" t="s">
        <v>370</v>
      </c>
      <c r="C472" t="s">
        <v>431</v>
      </c>
      <c r="D472" t="s">
        <v>21</v>
      </c>
      <c r="E472" s="9">
        <v>3</v>
      </c>
      <c r="F472">
        <v>28616</v>
      </c>
      <c r="G472">
        <f>LOG(Table1[[#This Row],[Population Estimate 2018]])</f>
        <v>4.4566089271409135</v>
      </c>
      <c r="H472" s="10" t="str">
        <f t="shared" si="7"/>
        <v>2</v>
      </c>
      <c r="I472">
        <v>5048</v>
      </c>
      <c r="J472" s="1">
        <v>0.18</v>
      </c>
      <c r="K472">
        <v>23568</v>
      </c>
      <c r="L472" s="1">
        <v>0.82</v>
      </c>
      <c r="M472">
        <v>2169</v>
      </c>
      <c r="N472" s="1">
        <v>0.08</v>
      </c>
      <c r="O472">
        <v>4098</v>
      </c>
      <c r="P472" s="1">
        <v>0.14000000000000001</v>
      </c>
      <c r="Q472">
        <v>55737</v>
      </c>
      <c r="R472">
        <v>0</v>
      </c>
      <c r="S472">
        <f>(Table1[[#This Row],[Hospital Beds 2018]]/Table1[[#This Row],[Population Estimate 2018]])*1000</f>
        <v>0</v>
      </c>
      <c r="T472">
        <f>LOG10(Table1[[#This Row],[Hospital Beds 2018]] +1)</f>
        <v>0</v>
      </c>
      <c r="U472">
        <v>24474</v>
      </c>
      <c r="V472" s="1">
        <v>0.86</v>
      </c>
    </row>
    <row r="473" spans="1:22" x14ac:dyDescent="0.3">
      <c r="A473">
        <v>476</v>
      </c>
      <c r="B473" t="s">
        <v>370</v>
      </c>
      <c r="C473" t="s">
        <v>59</v>
      </c>
      <c r="D473" t="s">
        <v>21</v>
      </c>
      <c r="E473" s="9">
        <v>1</v>
      </c>
      <c r="F473">
        <v>19000</v>
      </c>
      <c r="G473">
        <f>LOG(Table1[[#This Row],[Population Estimate 2018]])</f>
        <v>4.2787536009528289</v>
      </c>
      <c r="H473" s="10" t="str">
        <f t="shared" si="7"/>
        <v>2</v>
      </c>
      <c r="I473">
        <v>3223</v>
      </c>
      <c r="J473" s="1">
        <v>0.17</v>
      </c>
      <c r="K473">
        <v>15777</v>
      </c>
      <c r="L473" s="1">
        <v>0.83</v>
      </c>
      <c r="M473">
        <v>1224</v>
      </c>
      <c r="N473" s="1">
        <v>0.06</v>
      </c>
      <c r="O473">
        <v>3064</v>
      </c>
      <c r="P473" s="1">
        <v>0.16</v>
      </c>
      <c r="Q473">
        <v>48323</v>
      </c>
      <c r="R473">
        <v>0</v>
      </c>
      <c r="S473">
        <f>(Table1[[#This Row],[Hospital Beds 2018]]/Table1[[#This Row],[Population Estimate 2018]])*1000</f>
        <v>0</v>
      </c>
      <c r="T473">
        <f>LOG10(Table1[[#This Row],[Hospital Beds 2018]] +1)</f>
        <v>0</v>
      </c>
      <c r="U473">
        <v>15315</v>
      </c>
      <c r="V473" s="1">
        <v>0.81</v>
      </c>
    </row>
    <row r="474" spans="1:22" x14ac:dyDescent="0.3">
      <c r="A474">
        <v>477</v>
      </c>
      <c r="B474" t="s">
        <v>370</v>
      </c>
      <c r="C474" t="s">
        <v>432</v>
      </c>
      <c r="D474" t="s">
        <v>21</v>
      </c>
      <c r="E474" s="9">
        <v>3</v>
      </c>
      <c r="F474">
        <v>10340</v>
      </c>
      <c r="G474">
        <f>LOG(Table1[[#This Row],[Population Estimate 2018]])</f>
        <v>4.0145205387579237</v>
      </c>
      <c r="H474" s="10" t="str">
        <f t="shared" si="7"/>
        <v>2</v>
      </c>
      <c r="I474">
        <v>1456</v>
      </c>
      <c r="J474" s="1">
        <v>0.14000000000000001</v>
      </c>
      <c r="K474">
        <v>8884</v>
      </c>
      <c r="L474" s="1">
        <v>0.86</v>
      </c>
      <c r="M474">
        <v>797</v>
      </c>
      <c r="N474" s="1">
        <v>0.08</v>
      </c>
      <c r="O474">
        <v>2043</v>
      </c>
      <c r="P474" s="1">
        <v>0.2</v>
      </c>
      <c r="Q474">
        <v>41564</v>
      </c>
      <c r="R474">
        <v>87</v>
      </c>
      <c r="S474">
        <f>(Table1[[#This Row],[Hospital Beds 2018]]/Table1[[#This Row],[Population Estimate 2018]])*1000</f>
        <v>8.4139264990328808</v>
      </c>
      <c r="T474">
        <f>LOG10(Table1[[#This Row],[Hospital Beds 2018]] +1)</f>
        <v>1.9444826721501687</v>
      </c>
      <c r="U474">
        <v>8983</v>
      </c>
      <c r="V474" s="1">
        <v>0.87</v>
      </c>
    </row>
    <row r="475" spans="1:22" x14ac:dyDescent="0.3">
      <c r="A475">
        <v>478</v>
      </c>
      <c r="B475" t="s">
        <v>370</v>
      </c>
      <c r="C475" t="s">
        <v>433</v>
      </c>
      <c r="D475" t="s">
        <v>21</v>
      </c>
      <c r="E475" s="9">
        <v>5</v>
      </c>
      <c r="F475">
        <v>47325</v>
      </c>
      <c r="G475">
        <f>LOG(Table1[[#This Row],[Population Estimate 2018]])</f>
        <v>4.6750906226358344</v>
      </c>
      <c r="H475" s="10" t="str">
        <f t="shared" si="7"/>
        <v>2</v>
      </c>
      <c r="I475">
        <v>8359</v>
      </c>
      <c r="J475" s="1">
        <v>0.18</v>
      </c>
      <c r="K475">
        <v>38966</v>
      </c>
      <c r="L475" s="1">
        <v>0.82</v>
      </c>
      <c r="M475">
        <v>3506</v>
      </c>
      <c r="N475" s="1">
        <v>7.0000000000000007E-2</v>
      </c>
      <c r="O475">
        <v>11375</v>
      </c>
      <c r="P475" s="1">
        <v>0.24</v>
      </c>
      <c r="Q475">
        <v>42114</v>
      </c>
      <c r="R475">
        <v>346</v>
      </c>
      <c r="S475">
        <f>(Table1[[#This Row],[Hospital Beds 2018]]/Table1[[#This Row],[Population Estimate 2018]])*1000</f>
        <v>7.3111463285789746</v>
      </c>
      <c r="T475">
        <f>LOG10(Table1[[#This Row],[Hospital Beds 2018]] +1)</f>
        <v>2.5403294747908736</v>
      </c>
      <c r="U475">
        <v>40320</v>
      </c>
      <c r="V475" s="1">
        <v>0.85</v>
      </c>
    </row>
    <row r="476" spans="1:22" x14ac:dyDescent="0.3">
      <c r="A476">
        <v>479</v>
      </c>
      <c r="B476" t="s">
        <v>370</v>
      </c>
      <c r="C476" t="s">
        <v>62</v>
      </c>
      <c r="D476" t="s">
        <v>21</v>
      </c>
      <c r="E476" s="9">
        <v>3</v>
      </c>
      <c r="F476">
        <v>29764</v>
      </c>
      <c r="G476">
        <f>LOG(Table1[[#This Row],[Population Estimate 2018]])</f>
        <v>4.4736912958655157</v>
      </c>
      <c r="H476" s="10" t="str">
        <f t="shared" si="7"/>
        <v>2</v>
      </c>
      <c r="I476">
        <v>3751</v>
      </c>
      <c r="J476" s="1">
        <v>0.13</v>
      </c>
      <c r="K476">
        <v>26013</v>
      </c>
      <c r="L476" s="1">
        <v>0.87</v>
      </c>
      <c r="M476">
        <v>2243</v>
      </c>
      <c r="N476" s="1">
        <v>0.08</v>
      </c>
      <c r="O476">
        <v>3579</v>
      </c>
      <c r="P476" s="1">
        <v>0.12</v>
      </c>
      <c r="Q476">
        <v>66090</v>
      </c>
      <c r="R476">
        <v>0</v>
      </c>
      <c r="S476">
        <f>(Table1[[#This Row],[Hospital Beds 2018]]/Table1[[#This Row],[Population Estimate 2018]])*1000</f>
        <v>0</v>
      </c>
      <c r="T476">
        <f>LOG10(Table1[[#This Row],[Hospital Beds 2018]] +1)</f>
        <v>0</v>
      </c>
      <c r="U476">
        <v>25958</v>
      </c>
      <c r="V476" s="1">
        <v>0.87</v>
      </c>
    </row>
    <row r="477" spans="1:22" x14ac:dyDescent="0.3">
      <c r="A477">
        <v>480</v>
      </c>
      <c r="B477" t="s">
        <v>370</v>
      </c>
      <c r="C477" t="s">
        <v>348</v>
      </c>
      <c r="D477" t="s">
        <v>21</v>
      </c>
      <c r="E477" s="9">
        <v>3</v>
      </c>
      <c r="F477">
        <v>61497</v>
      </c>
      <c r="G477">
        <f>LOG(Table1[[#This Row],[Population Estimate 2018]])</f>
        <v>4.7888539301620119</v>
      </c>
      <c r="H477" s="10" t="str">
        <f t="shared" si="7"/>
        <v>2</v>
      </c>
      <c r="I477">
        <v>5689</v>
      </c>
      <c r="J477" s="1">
        <v>0.09</v>
      </c>
      <c r="K477">
        <v>55808</v>
      </c>
      <c r="L477" s="1">
        <v>0.91</v>
      </c>
      <c r="M477">
        <v>14218</v>
      </c>
      <c r="N477" s="1">
        <v>0.23</v>
      </c>
      <c r="O477">
        <v>9562</v>
      </c>
      <c r="P477" s="1">
        <v>0.16</v>
      </c>
      <c r="Q477">
        <v>47685</v>
      </c>
      <c r="R477">
        <v>62</v>
      </c>
      <c r="S477">
        <f>(Table1[[#This Row],[Hospital Beds 2018]]/Table1[[#This Row],[Population Estimate 2018]])*1000</f>
        <v>1.0081792607769486</v>
      </c>
      <c r="T477">
        <f>LOG10(Table1[[#This Row],[Hospital Beds 2018]] +1)</f>
        <v>1.7993405494535817</v>
      </c>
      <c r="U477">
        <v>55076</v>
      </c>
      <c r="V477" s="1">
        <v>0.9</v>
      </c>
    </row>
    <row r="478" spans="1:22" x14ac:dyDescent="0.3">
      <c r="A478">
        <v>481</v>
      </c>
      <c r="B478" t="s">
        <v>370</v>
      </c>
      <c r="C478" t="s">
        <v>164</v>
      </c>
      <c r="D478" t="s">
        <v>21</v>
      </c>
      <c r="E478" s="9">
        <v>2</v>
      </c>
      <c r="F478">
        <v>7915</v>
      </c>
      <c r="G478">
        <f>LOG(Table1[[#This Row],[Population Estimate 2018]])</f>
        <v>3.8984509191983747</v>
      </c>
      <c r="H478" s="10" t="str">
        <f t="shared" si="7"/>
        <v>1</v>
      </c>
      <c r="I478">
        <v>1885</v>
      </c>
      <c r="J478" s="1">
        <v>0.24</v>
      </c>
      <c r="K478">
        <v>6030</v>
      </c>
      <c r="L478" s="1">
        <v>0.76</v>
      </c>
      <c r="M478">
        <v>590</v>
      </c>
      <c r="N478" s="1">
        <v>7.0000000000000007E-2</v>
      </c>
      <c r="O478">
        <v>1346</v>
      </c>
      <c r="P478" s="1">
        <v>0.17</v>
      </c>
      <c r="Q478">
        <v>46967</v>
      </c>
      <c r="R478">
        <v>0</v>
      </c>
      <c r="S478">
        <f>(Table1[[#This Row],[Hospital Beds 2018]]/Table1[[#This Row],[Population Estimate 2018]])*1000</f>
        <v>0</v>
      </c>
      <c r="T478">
        <f>LOG10(Table1[[#This Row],[Hospital Beds 2018]] +1)</f>
        <v>0</v>
      </c>
      <c r="U478">
        <v>6260</v>
      </c>
      <c r="V478" s="1">
        <v>0.79</v>
      </c>
    </row>
    <row r="479" spans="1:22" x14ac:dyDescent="0.3">
      <c r="A479">
        <v>482</v>
      </c>
      <c r="B479" t="s">
        <v>370</v>
      </c>
      <c r="C479" t="s">
        <v>434</v>
      </c>
      <c r="D479" t="s">
        <v>21</v>
      </c>
      <c r="E479" s="9">
        <v>3</v>
      </c>
      <c r="F479">
        <v>18998</v>
      </c>
      <c r="G479">
        <f>LOG(Table1[[#This Row],[Population Estimate 2018]])</f>
        <v>4.278707883337975</v>
      </c>
      <c r="H479" s="10" t="str">
        <f t="shared" si="7"/>
        <v>2</v>
      </c>
      <c r="I479">
        <v>1831</v>
      </c>
      <c r="J479" s="1">
        <v>0.1</v>
      </c>
      <c r="K479">
        <v>17167</v>
      </c>
      <c r="L479" s="1">
        <v>0.9</v>
      </c>
      <c r="M479">
        <v>2295</v>
      </c>
      <c r="N479" s="1">
        <v>0.12</v>
      </c>
      <c r="O479">
        <v>3134</v>
      </c>
      <c r="P479" s="1">
        <v>0.16</v>
      </c>
      <c r="Q479">
        <v>46428</v>
      </c>
      <c r="R479">
        <v>0</v>
      </c>
      <c r="S479">
        <f>(Table1[[#This Row],[Hospital Beds 2018]]/Table1[[#This Row],[Population Estimate 2018]])*1000</f>
        <v>0</v>
      </c>
      <c r="T479">
        <f>LOG10(Table1[[#This Row],[Hospital Beds 2018]] +1)</f>
        <v>0</v>
      </c>
      <c r="U479">
        <v>17209</v>
      </c>
      <c r="V479" s="1">
        <v>0.91</v>
      </c>
    </row>
    <row r="480" spans="1:22" x14ac:dyDescent="0.3">
      <c r="A480">
        <v>483</v>
      </c>
      <c r="B480" t="s">
        <v>370</v>
      </c>
      <c r="C480" t="s">
        <v>64</v>
      </c>
      <c r="D480" t="s">
        <v>21</v>
      </c>
      <c r="E480" s="9">
        <v>3</v>
      </c>
      <c r="F480">
        <v>116321</v>
      </c>
      <c r="G480">
        <f>LOG(Table1[[#This Row],[Population Estimate 2018]])</f>
        <v>5.0656581271172243</v>
      </c>
      <c r="H480" s="10" t="str">
        <f t="shared" si="7"/>
        <v>3</v>
      </c>
      <c r="I480">
        <v>14366</v>
      </c>
      <c r="J480" s="1">
        <v>0.12</v>
      </c>
      <c r="K480">
        <v>101955</v>
      </c>
      <c r="L480" s="1">
        <v>0.88</v>
      </c>
      <c r="M480">
        <v>10232</v>
      </c>
      <c r="N480" s="1">
        <v>0.09</v>
      </c>
      <c r="O480">
        <v>28539</v>
      </c>
      <c r="P480" s="1">
        <v>0.25</v>
      </c>
      <c r="Q480">
        <v>41820</v>
      </c>
      <c r="R480">
        <v>306</v>
      </c>
      <c r="S480">
        <f>(Table1[[#This Row],[Hospital Beds 2018]]/Table1[[#This Row],[Population Estimate 2018]])*1000</f>
        <v>2.6306513871098081</v>
      </c>
      <c r="T480">
        <f>LOG10(Table1[[#This Row],[Hospital Beds 2018]] +1)</f>
        <v>2.4871383754771865</v>
      </c>
      <c r="U480">
        <v>98908</v>
      </c>
      <c r="V480" s="1">
        <v>0.85</v>
      </c>
    </row>
    <row r="481" spans="1:22" x14ac:dyDescent="0.3">
      <c r="A481">
        <v>484</v>
      </c>
      <c r="B481" t="s">
        <v>370</v>
      </c>
      <c r="C481" t="s">
        <v>435</v>
      </c>
      <c r="D481" t="s">
        <v>21</v>
      </c>
      <c r="E481" s="9">
        <v>6</v>
      </c>
      <c r="F481">
        <v>32955</v>
      </c>
      <c r="G481">
        <f>LOG(Table1[[#This Row],[Population Estimate 2018]])</f>
        <v>4.5179213159761913</v>
      </c>
      <c r="H481" s="10" t="str">
        <f t="shared" si="7"/>
        <v>2</v>
      </c>
      <c r="I481">
        <v>5786</v>
      </c>
      <c r="J481" s="1">
        <v>0.18</v>
      </c>
      <c r="K481">
        <v>27169</v>
      </c>
      <c r="L481" s="1">
        <v>0.82</v>
      </c>
      <c r="M481">
        <v>2422</v>
      </c>
      <c r="N481" s="1">
        <v>7.0000000000000007E-2</v>
      </c>
      <c r="O481">
        <v>4494</v>
      </c>
      <c r="P481" s="1">
        <v>0.14000000000000001</v>
      </c>
      <c r="Q481">
        <v>55583</v>
      </c>
      <c r="R481">
        <v>0</v>
      </c>
      <c r="S481">
        <f>(Table1[[#This Row],[Hospital Beds 2018]]/Table1[[#This Row],[Population Estimate 2018]])*1000</f>
        <v>0</v>
      </c>
      <c r="T481">
        <f>LOG10(Table1[[#This Row],[Hospital Beds 2018]] +1)</f>
        <v>0</v>
      </c>
      <c r="U481">
        <v>25322</v>
      </c>
      <c r="V481" s="1">
        <v>0.77</v>
      </c>
    </row>
    <row r="482" spans="1:22" x14ac:dyDescent="0.3">
      <c r="A482">
        <v>485</v>
      </c>
      <c r="B482" t="s">
        <v>370</v>
      </c>
      <c r="C482" t="s">
        <v>436</v>
      </c>
      <c r="D482" t="s">
        <v>21</v>
      </c>
      <c r="E482" s="9">
        <v>2</v>
      </c>
      <c r="F482">
        <v>21531</v>
      </c>
      <c r="G482">
        <f>LOG(Table1[[#This Row],[Population Estimate 2018]])</f>
        <v>4.3330642009519789</v>
      </c>
      <c r="H482" s="10" t="str">
        <f t="shared" si="7"/>
        <v>2</v>
      </c>
      <c r="I482">
        <v>3777</v>
      </c>
      <c r="J482" s="1">
        <v>0.18</v>
      </c>
      <c r="K482">
        <v>17754</v>
      </c>
      <c r="L482" s="1">
        <v>0.82</v>
      </c>
      <c r="M482">
        <v>1498</v>
      </c>
      <c r="N482" s="1">
        <v>7.0000000000000007E-2</v>
      </c>
      <c r="O482">
        <v>4223</v>
      </c>
      <c r="P482" s="1">
        <v>0.2</v>
      </c>
      <c r="Q482">
        <v>42768</v>
      </c>
      <c r="R482">
        <v>22</v>
      </c>
      <c r="S482">
        <f>(Table1[[#This Row],[Hospital Beds 2018]]/Table1[[#This Row],[Population Estimate 2018]])*1000</f>
        <v>1.0217825460963263</v>
      </c>
      <c r="T482">
        <f>LOG10(Table1[[#This Row],[Hospital Beds 2018]] +1)</f>
        <v>1.3617278360175928</v>
      </c>
      <c r="U482">
        <v>18272</v>
      </c>
      <c r="V482" s="1">
        <v>0.85</v>
      </c>
    </row>
    <row r="483" spans="1:22" x14ac:dyDescent="0.3">
      <c r="A483">
        <v>486</v>
      </c>
      <c r="B483" t="s">
        <v>370</v>
      </c>
      <c r="C483" t="s">
        <v>437</v>
      </c>
      <c r="D483" t="s">
        <v>21</v>
      </c>
      <c r="E483" s="9">
        <v>3</v>
      </c>
      <c r="F483">
        <v>14340</v>
      </c>
      <c r="G483">
        <f>LOG(Table1[[#This Row],[Population Estimate 2018]])</f>
        <v>4.1565491513317809</v>
      </c>
      <c r="H483" s="10" t="str">
        <f t="shared" si="7"/>
        <v>2</v>
      </c>
      <c r="I483">
        <v>3828</v>
      </c>
      <c r="J483" s="1">
        <v>0.27</v>
      </c>
      <c r="K483">
        <v>10512</v>
      </c>
      <c r="L483" s="1">
        <v>0.73</v>
      </c>
      <c r="M483">
        <v>1441</v>
      </c>
      <c r="N483" s="1">
        <v>0.1</v>
      </c>
      <c r="O483">
        <v>3055</v>
      </c>
      <c r="P483" s="1">
        <v>0.21</v>
      </c>
      <c r="Q483">
        <v>42513</v>
      </c>
      <c r="R483">
        <v>0</v>
      </c>
      <c r="S483">
        <f>(Table1[[#This Row],[Hospital Beds 2018]]/Table1[[#This Row],[Population Estimate 2018]])*1000</f>
        <v>0</v>
      </c>
      <c r="T483">
        <f>LOG10(Table1[[#This Row],[Hospital Beds 2018]] +1)</f>
        <v>0</v>
      </c>
      <c r="U483">
        <v>10839</v>
      </c>
      <c r="V483" s="1">
        <v>0.76</v>
      </c>
    </row>
    <row r="484" spans="1:22" x14ac:dyDescent="0.3">
      <c r="A484">
        <v>487</v>
      </c>
      <c r="B484" t="s">
        <v>370</v>
      </c>
      <c r="C484" t="s">
        <v>65</v>
      </c>
      <c r="D484" t="s">
        <v>21</v>
      </c>
      <c r="E484" s="9">
        <v>6</v>
      </c>
      <c r="F484">
        <v>13143</v>
      </c>
      <c r="G484">
        <f>LOG(Table1[[#This Row],[Population Estimate 2018]])</f>
        <v>4.1186945078978381</v>
      </c>
      <c r="H484" s="10" t="str">
        <f t="shared" si="7"/>
        <v>2</v>
      </c>
      <c r="I484">
        <v>2270</v>
      </c>
      <c r="J484" s="1">
        <v>0.17</v>
      </c>
      <c r="K484">
        <v>10873</v>
      </c>
      <c r="L484" s="1">
        <v>0.83</v>
      </c>
      <c r="M484">
        <v>760</v>
      </c>
      <c r="N484" s="1">
        <v>0.06</v>
      </c>
      <c r="O484">
        <v>3417</v>
      </c>
      <c r="P484" s="1">
        <v>0.26</v>
      </c>
      <c r="Q484">
        <v>32868</v>
      </c>
      <c r="R484">
        <v>49</v>
      </c>
      <c r="S484">
        <f>(Table1[[#This Row],[Hospital Beds 2018]]/Table1[[#This Row],[Population Estimate 2018]])*1000</f>
        <v>3.7282203454310281</v>
      </c>
      <c r="T484">
        <f>LOG10(Table1[[#This Row],[Hospital Beds 2018]] +1)</f>
        <v>1.6989700043360187</v>
      </c>
      <c r="U484">
        <v>9414</v>
      </c>
      <c r="V484" s="1">
        <v>0.72</v>
      </c>
    </row>
    <row r="485" spans="1:22" x14ac:dyDescent="0.3">
      <c r="A485">
        <v>488</v>
      </c>
      <c r="B485" t="s">
        <v>370</v>
      </c>
      <c r="C485" t="s">
        <v>66</v>
      </c>
      <c r="D485" t="s">
        <v>21</v>
      </c>
      <c r="E485" s="9">
        <v>3</v>
      </c>
      <c r="F485">
        <v>29650</v>
      </c>
      <c r="G485">
        <f>LOG(Table1[[#This Row],[Population Estimate 2018]])</f>
        <v>4.4720246977002818</v>
      </c>
      <c r="H485" s="10" t="str">
        <f t="shared" si="7"/>
        <v>2</v>
      </c>
      <c r="I485">
        <v>5032</v>
      </c>
      <c r="J485" s="1">
        <v>0.17</v>
      </c>
      <c r="K485">
        <v>24618</v>
      </c>
      <c r="L485" s="1">
        <v>0.83</v>
      </c>
      <c r="M485">
        <v>1797</v>
      </c>
      <c r="N485" s="1">
        <v>0.06</v>
      </c>
      <c r="O485">
        <v>4722</v>
      </c>
      <c r="P485" s="1">
        <v>0.16</v>
      </c>
      <c r="Q485">
        <v>51338</v>
      </c>
      <c r="R485">
        <v>0</v>
      </c>
      <c r="S485">
        <f>(Table1[[#This Row],[Hospital Beds 2018]]/Table1[[#This Row],[Population Estimate 2018]])*1000</f>
        <v>0</v>
      </c>
      <c r="T485">
        <f>LOG10(Table1[[#This Row],[Hospital Beds 2018]] +1)</f>
        <v>0</v>
      </c>
      <c r="U485">
        <v>25595</v>
      </c>
      <c r="V485" s="1">
        <v>0.86</v>
      </c>
    </row>
    <row r="486" spans="1:22" x14ac:dyDescent="0.3">
      <c r="A486">
        <v>489</v>
      </c>
      <c r="B486" t="s">
        <v>370</v>
      </c>
      <c r="C486" t="s">
        <v>68</v>
      </c>
      <c r="D486" t="s">
        <v>21</v>
      </c>
      <c r="E486" s="9">
        <v>2</v>
      </c>
      <c r="F486">
        <v>8351</v>
      </c>
      <c r="G486">
        <f>LOG(Table1[[#This Row],[Population Estimate 2018]])</f>
        <v>3.9217384836845985</v>
      </c>
      <c r="H486" s="10" t="str">
        <f t="shared" si="7"/>
        <v>1</v>
      </c>
      <c r="I486">
        <v>1671</v>
      </c>
      <c r="J486" s="1">
        <v>0.2</v>
      </c>
      <c r="K486">
        <v>6680</v>
      </c>
      <c r="L486" s="1">
        <v>0.8</v>
      </c>
      <c r="M486">
        <v>829</v>
      </c>
      <c r="N486" s="1">
        <v>0.1</v>
      </c>
      <c r="O486">
        <v>1884</v>
      </c>
      <c r="P486" s="1">
        <v>0.23</v>
      </c>
      <c r="Q486">
        <v>39114</v>
      </c>
      <c r="R486">
        <v>0</v>
      </c>
      <c r="S486">
        <f>(Table1[[#This Row],[Hospital Beds 2018]]/Table1[[#This Row],[Population Estimate 2018]])*1000</f>
        <v>0</v>
      </c>
      <c r="T486">
        <f>LOG10(Table1[[#This Row],[Hospital Beds 2018]] +1)</f>
        <v>0</v>
      </c>
      <c r="U486">
        <v>6923</v>
      </c>
      <c r="V486" s="1">
        <v>0.83</v>
      </c>
    </row>
    <row r="487" spans="1:22" x14ac:dyDescent="0.3">
      <c r="A487">
        <v>490</v>
      </c>
      <c r="B487" t="s">
        <v>370</v>
      </c>
      <c r="C487" t="s">
        <v>438</v>
      </c>
      <c r="D487" t="s">
        <v>21</v>
      </c>
      <c r="E487" s="9">
        <v>1</v>
      </c>
      <c r="F487">
        <v>21068</v>
      </c>
      <c r="G487">
        <f>LOG(Table1[[#This Row],[Population Estimate 2018]])</f>
        <v>4.3236233096854431</v>
      </c>
      <c r="H487" s="10" t="str">
        <f t="shared" si="7"/>
        <v>2</v>
      </c>
      <c r="I487">
        <v>4290</v>
      </c>
      <c r="J487" s="1">
        <v>0.2</v>
      </c>
      <c r="K487">
        <v>16778</v>
      </c>
      <c r="L487" s="1">
        <v>0.8</v>
      </c>
      <c r="M487">
        <v>1260</v>
      </c>
      <c r="N487" s="1">
        <v>0.06</v>
      </c>
      <c r="O487">
        <v>5071</v>
      </c>
      <c r="P487" s="1">
        <v>0.24</v>
      </c>
      <c r="Q487">
        <v>38886</v>
      </c>
      <c r="R487">
        <v>188</v>
      </c>
      <c r="S487">
        <f>(Table1[[#This Row],[Hospital Beds 2018]]/Table1[[#This Row],[Population Estimate 2018]])*1000</f>
        <v>8.9234858553256124</v>
      </c>
      <c r="T487">
        <f>LOG10(Table1[[#This Row],[Hospital Beds 2018]] +1)</f>
        <v>2.2764618041732443</v>
      </c>
      <c r="U487">
        <v>17489</v>
      </c>
      <c r="V487" s="1">
        <v>0.83</v>
      </c>
    </row>
    <row r="488" spans="1:22" x14ac:dyDescent="0.3">
      <c r="A488">
        <v>491</v>
      </c>
      <c r="B488" t="s">
        <v>370</v>
      </c>
      <c r="C488" t="s">
        <v>168</v>
      </c>
      <c r="D488" t="s">
        <v>21</v>
      </c>
      <c r="E488" s="9">
        <v>8</v>
      </c>
      <c r="F488">
        <v>5686</v>
      </c>
      <c r="G488">
        <f>LOG(Table1[[#This Row],[Population Estimate 2018]])</f>
        <v>3.7548068553544232</v>
      </c>
      <c r="H488" s="10" t="str">
        <f t="shared" si="7"/>
        <v>1</v>
      </c>
      <c r="I488">
        <v>1264</v>
      </c>
      <c r="J488" s="1">
        <v>0.22</v>
      </c>
      <c r="K488">
        <v>4422</v>
      </c>
      <c r="L488" s="1">
        <v>0.78</v>
      </c>
      <c r="M488">
        <v>301</v>
      </c>
      <c r="N488" s="1">
        <v>0.05</v>
      </c>
      <c r="O488">
        <v>1246</v>
      </c>
      <c r="P488" s="1">
        <v>0.22</v>
      </c>
      <c r="Q488">
        <v>42483</v>
      </c>
      <c r="R488">
        <v>192</v>
      </c>
      <c r="S488">
        <f>(Table1[[#This Row],[Hospital Beds 2018]]/Table1[[#This Row],[Population Estimate 2018]])*1000</f>
        <v>33.767147379528673</v>
      </c>
      <c r="T488">
        <f>LOG10(Table1[[#This Row],[Hospital Beds 2018]] +1)</f>
        <v>2.2855573090077739</v>
      </c>
      <c r="U488">
        <v>4556</v>
      </c>
      <c r="V488" s="1">
        <v>0.8</v>
      </c>
    </row>
    <row r="489" spans="1:22" x14ac:dyDescent="0.3">
      <c r="A489">
        <v>492</v>
      </c>
      <c r="B489" t="s">
        <v>370</v>
      </c>
      <c r="C489" t="s">
        <v>439</v>
      </c>
      <c r="D489" t="s">
        <v>21</v>
      </c>
      <c r="E489" s="9">
        <v>6</v>
      </c>
      <c r="F489">
        <v>22192</v>
      </c>
      <c r="G489">
        <f>LOG(Table1[[#This Row],[Population Estimate 2018]])</f>
        <v>4.3461964437292098</v>
      </c>
      <c r="H489" s="10" t="str">
        <f t="shared" si="7"/>
        <v>2</v>
      </c>
      <c r="I489">
        <v>3614</v>
      </c>
      <c r="J489" s="1">
        <v>0.16</v>
      </c>
      <c r="K489">
        <v>18578</v>
      </c>
      <c r="L489" s="1">
        <v>0.84</v>
      </c>
      <c r="M489">
        <v>1348</v>
      </c>
      <c r="N489" s="1">
        <v>0.06</v>
      </c>
      <c r="O489">
        <v>5849</v>
      </c>
      <c r="P489" s="1">
        <v>0.26</v>
      </c>
      <c r="Q489">
        <v>36788</v>
      </c>
      <c r="R489">
        <v>181</v>
      </c>
      <c r="S489">
        <f>(Table1[[#This Row],[Hospital Beds 2018]]/Table1[[#This Row],[Population Estimate 2018]])*1000</f>
        <v>8.15609228550829</v>
      </c>
      <c r="T489">
        <f>LOG10(Table1[[#This Row],[Hospital Beds 2018]] +1)</f>
        <v>2.2600713879850747</v>
      </c>
      <c r="U489">
        <v>17166</v>
      </c>
      <c r="V489" s="1">
        <v>0.77</v>
      </c>
    </row>
    <row r="490" spans="1:22" x14ac:dyDescent="0.3">
      <c r="A490">
        <v>493</v>
      </c>
      <c r="B490" t="s">
        <v>370</v>
      </c>
      <c r="C490" t="s">
        <v>71</v>
      </c>
      <c r="D490" t="s">
        <v>21</v>
      </c>
      <c r="E490" s="9">
        <v>3</v>
      </c>
      <c r="F490">
        <v>27520</v>
      </c>
      <c r="G490">
        <f>LOG(Table1[[#This Row],[Population Estimate 2018]])</f>
        <v>4.4396484295634737</v>
      </c>
      <c r="H490" s="10" t="str">
        <f t="shared" si="7"/>
        <v>2</v>
      </c>
      <c r="I490">
        <v>5103</v>
      </c>
      <c r="J490" s="1">
        <v>0.19</v>
      </c>
      <c r="K490">
        <v>22417</v>
      </c>
      <c r="L490" s="1">
        <v>0.81</v>
      </c>
      <c r="M490">
        <v>1911</v>
      </c>
      <c r="N490" s="1">
        <v>7.0000000000000007E-2</v>
      </c>
      <c r="O490">
        <v>3411</v>
      </c>
      <c r="P490" s="1">
        <v>0.12</v>
      </c>
      <c r="Q490">
        <v>59362</v>
      </c>
      <c r="R490">
        <v>25</v>
      </c>
      <c r="S490">
        <f>(Table1[[#This Row],[Hospital Beds 2018]]/Table1[[#This Row],[Population Estimate 2018]])*1000</f>
        <v>0.90843023255813948</v>
      </c>
      <c r="T490">
        <f>LOG10(Table1[[#This Row],[Hospital Beds 2018]] +1)</f>
        <v>1.414973347970818</v>
      </c>
      <c r="U490">
        <v>22529</v>
      </c>
      <c r="V490" s="1">
        <v>0.82</v>
      </c>
    </row>
    <row r="491" spans="1:22" x14ac:dyDescent="0.3">
      <c r="A491">
        <v>494</v>
      </c>
      <c r="B491" t="s">
        <v>370</v>
      </c>
      <c r="C491" t="s">
        <v>72</v>
      </c>
      <c r="D491" t="s">
        <v>21</v>
      </c>
      <c r="E491" s="9">
        <v>9</v>
      </c>
      <c r="F491">
        <v>9193</v>
      </c>
      <c r="G491">
        <f>LOG(Table1[[#This Row],[Population Estimate 2018]])</f>
        <v>3.9634572601167077</v>
      </c>
      <c r="H491" s="10" t="str">
        <f t="shared" si="7"/>
        <v>1</v>
      </c>
      <c r="I491">
        <v>1575</v>
      </c>
      <c r="J491" s="1">
        <v>0.17</v>
      </c>
      <c r="K491">
        <v>7618</v>
      </c>
      <c r="L491" s="1">
        <v>0.83</v>
      </c>
      <c r="M491">
        <v>478</v>
      </c>
      <c r="N491" s="1">
        <v>0.05</v>
      </c>
      <c r="O491">
        <v>1847</v>
      </c>
      <c r="P491" s="1">
        <v>0.2</v>
      </c>
      <c r="Q491">
        <v>41834</v>
      </c>
      <c r="R491">
        <v>0</v>
      </c>
      <c r="S491">
        <f>(Table1[[#This Row],[Hospital Beds 2018]]/Table1[[#This Row],[Population Estimate 2018]])*1000</f>
        <v>0</v>
      </c>
      <c r="T491">
        <f>LOG10(Table1[[#This Row],[Hospital Beds 2018]] +1)</f>
        <v>0</v>
      </c>
      <c r="U491">
        <v>7089</v>
      </c>
      <c r="V491" s="1">
        <v>0.77</v>
      </c>
    </row>
    <row r="492" spans="1:22" x14ac:dyDescent="0.3">
      <c r="A492">
        <v>495</v>
      </c>
      <c r="B492" t="s">
        <v>370</v>
      </c>
      <c r="C492" t="s">
        <v>73</v>
      </c>
      <c r="D492" t="s">
        <v>21</v>
      </c>
      <c r="E492" s="9">
        <v>1</v>
      </c>
      <c r="F492">
        <v>18853</v>
      </c>
      <c r="G492">
        <f>LOG(Table1[[#This Row],[Population Estimate 2018]])</f>
        <v>4.2753804675274338</v>
      </c>
      <c r="H492" s="10" t="str">
        <f t="shared" si="7"/>
        <v>2</v>
      </c>
      <c r="I492">
        <v>3779</v>
      </c>
      <c r="J492" s="1">
        <v>0.2</v>
      </c>
      <c r="K492">
        <v>15074</v>
      </c>
      <c r="L492" s="1">
        <v>0.8</v>
      </c>
      <c r="M492">
        <v>1365</v>
      </c>
      <c r="N492" s="1">
        <v>7.0000000000000007E-2</v>
      </c>
      <c r="O492">
        <v>2374</v>
      </c>
      <c r="P492" s="1">
        <v>0.13</v>
      </c>
      <c r="Q492">
        <v>57978</v>
      </c>
      <c r="R492">
        <v>25</v>
      </c>
      <c r="S492">
        <f>(Table1[[#This Row],[Hospital Beds 2018]]/Table1[[#This Row],[Population Estimate 2018]])*1000</f>
        <v>1.3260489046836048</v>
      </c>
      <c r="T492">
        <f>LOG10(Table1[[#This Row],[Hospital Beds 2018]] +1)</f>
        <v>1.414973347970818</v>
      </c>
      <c r="U492">
        <v>15585</v>
      </c>
      <c r="V492" s="1">
        <v>0.83</v>
      </c>
    </row>
    <row r="493" spans="1:22" x14ac:dyDescent="0.3">
      <c r="A493">
        <v>496</v>
      </c>
      <c r="B493" t="s">
        <v>370</v>
      </c>
      <c r="C493" t="s">
        <v>440</v>
      </c>
      <c r="D493" t="s">
        <v>21</v>
      </c>
      <c r="E493" s="9">
        <v>3</v>
      </c>
      <c r="F493">
        <v>39921</v>
      </c>
      <c r="G493">
        <f>LOG(Table1[[#This Row],[Population Estimate 2018]])</f>
        <v>4.6012014115993622</v>
      </c>
      <c r="H493" s="10" t="str">
        <f t="shared" si="7"/>
        <v>2</v>
      </c>
      <c r="I493">
        <v>5931</v>
      </c>
      <c r="J493" s="1">
        <v>0.15</v>
      </c>
      <c r="K493">
        <v>33990</v>
      </c>
      <c r="L493" s="1">
        <v>0.85</v>
      </c>
      <c r="M493">
        <v>1881</v>
      </c>
      <c r="N493" s="1">
        <v>0.05</v>
      </c>
      <c r="O493">
        <v>5987</v>
      </c>
      <c r="P493" s="1">
        <v>0.15</v>
      </c>
      <c r="Q493">
        <v>46810</v>
      </c>
      <c r="R493">
        <v>12</v>
      </c>
      <c r="S493">
        <f>(Table1[[#This Row],[Hospital Beds 2018]]/Table1[[#This Row],[Population Estimate 2018]])*1000</f>
        <v>0.3005936725031938</v>
      </c>
      <c r="T493">
        <f>LOG10(Table1[[#This Row],[Hospital Beds 2018]] +1)</f>
        <v>1.1139433523068367</v>
      </c>
      <c r="U493">
        <v>35388</v>
      </c>
      <c r="V493" s="1">
        <v>0.89</v>
      </c>
    </row>
    <row r="494" spans="1:22" x14ac:dyDescent="0.3">
      <c r="A494">
        <v>497</v>
      </c>
      <c r="B494" t="s">
        <v>370</v>
      </c>
      <c r="C494" t="s">
        <v>441</v>
      </c>
      <c r="D494" t="s">
        <v>21</v>
      </c>
      <c r="E494" s="9">
        <v>2</v>
      </c>
      <c r="F494">
        <v>194160</v>
      </c>
      <c r="G494">
        <f>LOG(Table1[[#This Row],[Population Estimate 2018]])</f>
        <v>5.2881597633238782</v>
      </c>
      <c r="H494" s="10" t="str">
        <f t="shared" si="7"/>
        <v>3</v>
      </c>
      <c r="I494">
        <v>26004</v>
      </c>
      <c r="J494" s="1">
        <v>0.13</v>
      </c>
      <c r="K494">
        <v>168156</v>
      </c>
      <c r="L494" s="1">
        <v>0.87</v>
      </c>
      <c r="M494">
        <v>23792</v>
      </c>
      <c r="N494" s="1">
        <v>0.12</v>
      </c>
      <c r="O494">
        <v>37759</v>
      </c>
      <c r="P494" s="1">
        <v>0.19</v>
      </c>
      <c r="Q494">
        <v>46628</v>
      </c>
      <c r="R494">
        <v>1168</v>
      </c>
      <c r="S494">
        <f>(Table1[[#This Row],[Hospital Beds 2018]]/Table1[[#This Row],[Population Estimate 2018]])*1000</f>
        <v>6.0156571899464364</v>
      </c>
      <c r="T494">
        <f>LOG10(Table1[[#This Row],[Hospital Beds 2018]] +1)</f>
        <v>3.0678145111618402</v>
      </c>
      <c r="U494">
        <v>168654</v>
      </c>
      <c r="V494" s="1">
        <v>0.87</v>
      </c>
    </row>
    <row r="495" spans="1:22" x14ac:dyDescent="0.3">
      <c r="A495">
        <v>498</v>
      </c>
      <c r="B495" t="s">
        <v>370</v>
      </c>
      <c r="C495" t="s">
        <v>171</v>
      </c>
      <c r="D495" t="s">
        <v>21</v>
      </c>
      <c r="E495" s="9">
        <v>1</v>
      </c>
      <c r="F495">
        <v>109541</v>
      </c>
      <c r="G495">
        <f>LOG(Table1[[#This Row],[Population Estimate 2018]])</f>
        <v>5.0395767012860251</v>
      </c>
      <c r="H495" s="10" t="str">
        <f t="shared" si="7"/>
        <v>3</v>
      </c>
      <c r="I495">
        <v>14261</v>
      </c>
      <c r="J495" s="1">
        <v>0.13</v>
      </c>
      <c r="K495">
        <v>95280</v>
      </c>
      <c r="L495" s="1">
        <v>0.87</v>
      </c>
      <c r="M495">
        <v>6689</v>
      </c>
      <c r="N495" s="1">
        <v>0.06</v>
      </c>
      <c r="O495">
        <v>15946</v>
      </c>
      <c r="P495" s="1">
        <v>0.15</v>
      </c>
      <c r="Q495">
        <v>56598</v>
      </c>
      <c r="R495">
        <v>103</v>
      </c>
      <c r="S495">
        <f>(Table1[[#This Row],[Hospital Beds 2018]]/Table1[[#This Row],[Population Estimate 2018]])*1000</f>
        <v>0.94028719840059882</v>
      </c>
      <c r="T495">
        <f>LOG10(Table1[[#This Row],[Hospital Beds 2018]] +1)</f>
        <v>2.0170333392987803</v>
      </c>
      <c r="U495">
        <v>97135</v>
      </c>
      <c r="V495" s="1">
        <v>0.89</v>
      </c>
    </row>
    <row r="496" spans="1:22" x14ac:dyDescent="0.3">
      <c r="A496">
        <v>499</v>
      </c>
      <c r="B496" t="s">
        <v>370</v>
      </c>
      <c r="C496" t="s">
        <v>442</v>
      </c>
      <c r="D496" t="s">
        <v>21</v>
      </c>
      <c r="E496" s="9">
        <v>3</v>
      </c>
      <c r="F496">
        <v>39272</v>
      </c>
      <c r="G496">
        <f>LOG(Table1[[#This Row],[Population Estimate 2018]])</f>
        <v>4.5940830190918129</v>
      </c>
      <c r="H496" s="10" t="str">
        <f t="shared" si="7"/>
        <v>2</v>
      </c>
      <c r="I496">
        <v>5955</v>
      </c>
      <c r="J496" s="1">
        <v>0.15</v>
      </c>
      <c r="K496">
        <v>33317</v>
      </c>
      <c r="L496" s="1">
        <v>0.85</v>
      </c>
      <c r="M496">
        <v>1913</v>
      </c>
      <c r="N496" s="1">
        <v>0.05</v>
      </c>
      <c r="O496">
        <v>2215</v>
      </c>
      <c r="P496" s="1">
        <v>0.06</v>
      </c>
      <c r="Q496">
        <v>99497</v>
      </c>
      <c r="R496">
        <v>0</v>
      </c>
      <c r="S496">
        <f>(Table1[[#This Row],[Hospital Beds 2018]]/Table1[[#This Row],[Population Estimate 2018]])*1000</f>
        <v>0</v>
      </c>
      <c r="T496">
        <f>LOG10(Table1[[#This Row],[Hospital Beds 2018]] +1)</f>
        <v>0</v>
      </c>
      <c r="U496">
        <v>34256</v>
      </c>
      <c r="V496" s="1">
        <v>0.87</v>
      </c>
    </row>
    <row r="497" spans="1:22" x14ac:dyDescent="0.3">
      <c r="A497">
        <v>500</v>
      </c>
      <c r="B497" t="s">
        <v>370</v>
      </c>
      <c r="C497" t="s">
        <v>443</v>
      </c>
      <c r="D497" t="s">
        <v>21</v>
      </c>
      <c r="E497" s="9">
        <v>3</v>
      </c>
      <c r="F497">
        <v>15054</v>
      </c>
      <c r="G497">
        <f>LOG(Table1[[#This Row],[Population Estimate 2018]])</f>
        <v>4.1776519116982538</v>
      </c>
      <c r="H497" s="10" t="str">
        <f t="shared" si="7"/>
        <v>2</v>
      </c>
      <c r="I497">
        <v>2838</v>
      </c>
      <c r="J497" s="1">
        <v>0.19</v>
      </c>
      <c r="K497">
        <v>12216</v>
      </c>
      <c r="L497" s="1">
        <v>0.81</v>
      </c>
      <c r="M497">
        <v>971</v>
      </c>
      <c r="N497" s="1">
        <v>0.06</v>
      </c>
      <c r="O497">
        <v>2049</v>
      </c>
      <c r="P497" s="1">
        <v>0.14000000000000001</v>
      </c>
      <c r="Q497">
        <v>51105</v>
      </c>
      <c r="R497">
        <v>0</v>
      </c>
      <c r="S497">
        <f>(Table1[[#This Row],[Hospital Beds 2018]]/Table1[[#This Row],[Population Estimate 2018]])*1000</f>
        <v>0</v>
      </c>
      <c r="T497">
        <f>LOG10(Table1[[#This Row],[Hospital Beds 2018]] +1)</f>
        <v>0</v>
      </c>
      <c r="U497">
        <v>12692</v>
      </c>
      <c r="V497" s="1">
        <v>0.84</v>
      </c>
    </row>
    <row r="498" spans="1:22" x14ac:dyDescent="0.3">
      <c r="A498">
        <v>501</v>
      </c>
      <c r="B498" t="s">
        <v>370</v>
      </c>
      <c r="C498" t="s">
        <v>444</v>
      </c>
      <c r="D498" t="s">
        <v>21</v>
      </c>
      <c r="E498" s="9">
        <v>1</v>
      </c>
      <c r="F498">
        <v>164044</v>
      </c>
      <c r="G498">
        <f>LOG(Table1[[#This Row],[Population Estimate 2018]])</f>
        <v>5.2149603504517552</v>
      </c>
      <c r="H498" s="10" t="str">
        <f t="shared" si="7"/>
        <v>3</v>
      </c>
      <c r="I498">
        <v>17394</v>
      </c>
      <c r="J498" s="1">
        <v>0.11</v>
      </c>
      <c r="K498">
        <v>146650</v>
      </c>
      <c r="L498" s="1">
        <v>0.89</v>
      </c>
      <c r="M498">
        <v>8314</v>
      </c>
      <c r="N498" s="1">
        <v>0.05</v>
      </c>
      <c r="O498">
        <v>12654</v>
      </c>
      <c r="P498" s="1">
        <v>0.08</v>
      </c>
      <c r="Q498">
        <v>73309</v>
      </c>
      <c r="R498">
        <v>294</v>
      </c>
      <c r="S498">
        <f>(Table1[[#This Row],[Hospital Beds 2018]]/Table1[[#This Row],[Population Estimate 2018]])*1000</f>
        <v>1.792202092121626</v>
      </c>
      <c r="T498">
        <f>LOG10(Table1[[#This Row],[Hospital Beds 2018]] +1)</f>
        <v>2.469822015978163</v>
      </c>
      <c r="U498">
        <v>150592</v>
      </c>
      <c r="V498" s="1">
        <v>0.92</v>
      </c>
    </row>
    <row r="499" spans="1:22" x14ac:dyDescent="0.3">
      <c r="A499">
        <v>502</v>
      </c>
      <c r="B499" t="s">
        <v>370</v>
      </c>
      <c r="C499" t="s">
        <v>445</v>
      </c>
      <c r="D499" t="s">
        <v>21</v>
      </c>
      <c r="E499" s="9">
        <v>3</v>
      </c>
      <c r="F499">
        <v>27297</v>
      </c>
      <c r="G499">
        <f>LOG(Table1[[#This Row],[Population Estimate 2018]])</f>
        <v>4.4361149197499881</v>
      </c>
      <c r="H499" s="10" t="str">
        <f t="shared" si="7"/>
        <v>2</v>
      </c>
      <c r="I499">
        <v>4367</v>
      </c>
      <c r="J499" s="1">
        <v>0.16</v>
      </c>
      <c r="K499">
        <v>22930</v>
      </c>
      <c r="L499" s="1">
        <v>0.84</v>
      </c>
      <c r="M499">
        <v>2241</v>
      </c>
      <c r="N499" s="1">
        <v>0.08</v>
      </c>
      <c r="O499">
        <v>6240</v>
      </c>
      <c r="P499" s="1">
        <v>0.23</v>
      </c>
      <c r="Q499">
        <v>46525</v>
      </c>
      <c r="R499">
        <v>25</v>
      </c>
      <c r="S499">
        <f>(Table1[[#This Row],[Hospital Beds 2018]]/Table1[[#This Row],[Population Estimate 2018]])*1000</f>
        <v>0.91585155877935309</v>
      </c>
      <c r="T499">
        <f>LOG10(Table1[[#This Row],[Hospital Beds 2018]] +1)</f>
        <v>1.414973347970818</v>
      </c>
      <c r="U499">
        <v>22532</v>
      </c>
      <c r="V499" s="1">
        <v>0.83</v>
      </c>
    </row>
    <row r="500" spans="1:22" x14ac:dyDescent="0.3">
      <c r="A500">
        <v>503</v>
      </c>
      <c r="B500" t="s">
        <v>370</v>
      </c>
      <c r="C500" t="s">
        <v>75</v>
      </c>
      <c r="D500" t="s">
        <v>21</v>
      </c>
      <c r="E500" s="9">
        <v>1</v>
      </c>
      <c r="F500">
        <v>31980</v>
      </c>
      <c r="G500">
        <f>LOG(Table1[[#This Row],[Population Estimate 2018]])</f>
        <v>4.5048784594102163</v>
      </c>
      <c r="H500" s="10" t="str">
        <f t="shared" si="7"/>
        <v>2</v>
      </c>
      <c r="I500">
        <v>7004</v>
      </c>
      <c r="J500" s="1">
        <v>0.22</v>
      </c>
      <c r="K500">
        <v>24976</v>
      </c>
      <c r="L500" s="1">
        <v>0.78</v>
      </c>
      <c r="M500">
        <v>2628</v>
      </c>
      <c r="N500" s="1">
        <v>0.08</v>
      </c>
      <c r="O500">
        <v>3462</v>
      </c>
      <c r="P500" s="1">
        <v>0.11</v>
      </c>
      <c r="Q500">
        <v>65062</v>
      </c>
      <c r="R500">
        <v>52</v>
      </c>
      <c r="S500">
        <f>(Table1[[#This Row],[Hospital Beds 2018]]/Table1[[#This Row],[Population Estimate 2018]])*1000</f>
        <v>1.6260162601626016</v>
      </c>
      <c r="T500">
        <f>LOG10(Table1[[#This Row],[Hospital Beds 2018]] +1)</f>
        <v>1.7242758696007889</v>
      </c>
      <c r="U500">
        <v>25934</v>
      </c>
      <c r="V500" s="1">
        <v>0.81</v>
      </c>
    </row>
    <row r="501" spans="1:22" x14ac:dyDescent="0.3">
      <c r="A501">
        <v>504</v>
      </c>
      <c r="B501" t="s">
        <v>370</v>
      </c>
      <c r="C501" t="s">
        <v>446</v>
      </c>
      <c r="D501" t="s">
        <v>21</v>
      </c>
      <c r="E501" s="9">
        <v>6</v>
      </c>
      <c r="F501">
        <v>19389</v>
      </c>
      <c r="G501">
        <f>LOG(Table1[[#This Row],[Population Estimate 2018]])</f>
        <v>4.2875554106423355</v>
      </c>
      <c r="H501" s="10" t="str">
        <f t="shared" si="7"/>
        <v>2</v>
      </c>
      <c r="I501">
        <v>3302</v>
      </c>
      <c r="J501" s="1">
        <v>0.17</v>
      </c>
      <c r="K501">
        <v>16087</v>
      </c>
      <c r="L501" s="1">
        <v>0.83</v>
      </c>
      <c r="M501">
        <v>1316</v>
      </c>
      <c r="N501" s="1">
        <v>7.0000000000000007E-2</v>
      </c>
      <c r="O501">
        <v>3490</v>
      </c>
      <c r="P501" s="1">
        <v>0.18</v>
      </c>
      <c r="Q501">
        <v>44389</v>
      </c>
      <c r="R501">
        <v>0</v>
      </c>
      <c r="S501">
        <f>(Table1[[#This Row],[Hospital Beds 2018]]/Table1[[#This Row],[Population Estimate 2018]])*1000</f>
        <v>0</v>
      </c>
      <c r="T501">
        <f>LOG10(Table1[[#This Row],[Hospital Beds 2018]] +1)</f>
        <v>0</v>
      </c>
      <c r="U501">
        <v>16793</v>
      </c>
      <c r="V501" s="1">
        <v>0.87</v>
      </c>
    </row>
    <row r="502" spans="1:22" x14ac:dyDescent="0.3">
      <c r="A502">
        <v>505</v>
      </c>
      <c r="B502" t="s">
        <v>370</v>
      </c>
      <c r="C502" t="s">
        <v>76</v>
      </c>
      <c r="D502" t="s">
        <v>21</v>
      </c>
      <c r="E502" s="9">
        <v>1</v>
      </c>
      <c r="F502">
        <v>18634</v>
      </c>
      <c r="G502">
        <f>LOG(Table1[[#This Row],[Population Estimate 2018]])</f>
        <v>4.2703060911529134</v>
      </c>
      <c r="H502" s="10" t="str">
        <f t="shared" si="7"/>
        <v>2</v>
      </c>
      <c r="I502">
        <v>2969</v>
      </c>
      <c r="J502" s="1">
        <v>0.16</v>
      </c>
      <c r="K502">
        <v>15665</v>
      </c>
      <c r="L502" s="1">
        <v>0.84</v>
      </c>
      <c r="M502">
        <v>1417</v>
      </c>
      <c r="N502" s="1">
        <v>0.08</v>
      </c>
      <c r="O502">
        <v>1947</v>
      </c>
      <c r="P502" s="1">
        <v>0.1</v>
      </c>
      <c r="Q502">
        <v>66901</v>
      </c>
      <c r="R502">
        <v>0</v>
      </c>
      <c r="S502">
        <f>(Table1[[#This Row],[Hospital Beds 2018]]/Table1[[#This Row],[Population Estimate 2018]])*1000</f>
        <v>0</v>
      </c>
      <c r="T502">
        <f>LOG10(Table1[[#This Row],[Hospital Beds 2018]] +1)</f>
        <v>0</v>
      </c>
      <c r="U502">
        <v>16153</v>
      </c>
      <c r="V502" s="1">
        <v>0.87</v>
      </c>
    </row>
    <row r="503" spans="1:22" x14ac:dyDescent="0.3">
      <c r="A503">
        <v>506</v>
      </c>
      <c r="B503" t="s">
        <v>370</v>
      </c>
      <c r="C503" t="s">
        <v>175</v>
      </c>
      <c r="D503" t="s">
        <v>21</v>
      </c>
      <c r="E503" s="9">
        <v>4</v>
      </c>
      <c r="F503">
        <v>42470</v>
      </c>
      <c r="G503">
        <f>LOG(Table1[[#This Row],[Population Estimate 2018]])</f>
        <v>4.6280822609906798</v>
      </c>
      <c r="H503" s="10" t="str">
        <f t="shared" si="7"/>
        <v>2</v>
      </c>
      <c r="I503">
        <v>6575</v>
      </c>
      <c r="J503" s="1">
        <v>0.15</v>
      </c>
      <c r="K503">
        <v>35895</v>
      </c>
      <c r="L503" s="1">
        <v>0.85</v>
      </c>
      <c r="M503">
        <v>2529</v>
      </c>
      <c r="N503" s="1">
        <v>0.06</v>
      </c>
      <c r="O503">
        <v>9079</v>
      </c>
      <c r="P503" s="1">
        <v>0.21</v>
      </c>
      <c r="Q503">
        <v>43679</v>
      </c>
      <c r="R503">
        <v>25</v>
      </c>
      <c r="S503">
        <f>(Table1[[#This Row],[Hospital Beds 2018]]/Table1[[#This Row],[Population Estimate 2018]])*1000</f>
        <v>0.58865081233812111</v>
      </c>
      <c r="T503">
        <f>LOG10(Table1[[#This Row],[Hospital Beds 2018]] +1)</f>
        <v>1.414973347970818</v>
      </c>
      <c r="U503">
        <v>36988</v>
      </c>
      <c r="V503" s="1">
        <v>0.87</v>
      </c>
    </row>
    <row r="504" spans="1:22" x14ac:dyDescent="0.3">
      <c r="A504">
        <v>507</v>
      </c>
      <c r="B504" t="s">
        <v>370</v>
      </c>
      <c r="C504" t="s">
        <v>178</v>
      </c>
      <c r="D504" t="s">
        <v>21</v>
      </c>
      <c r="E504" s="9">
        <v>3</v>
      </c>
      <c r="F504">
        <v>11069</v>
      </c>
      <c r="G504">
        <f>LOG(Table1[[#This Row],[Population Estimate 2018]])</f>
        <v>4.0441083874461201</v>
      </c>
      <c r="H504" s="10" t="str">
        <f t="shared" si="7"/>
        <v>2</v>
      </c>
      <c r="I504">
        <v>2503</v>
      </c>
      <c r="J504" s="1">
        <v>0.23</v>
      </c>
      <c r="K504">
        <v>8566</v>
      </c>
      <c r="L504" s="1">
        <v>0.77</v>
      </c>
      <c r="M504">
        <v>747</v>
      </c>
      <c r="N504" s="1">
        <v>7.0000000000000007E-2</v>
      </c>
      <c r="O504">
        <v>2361</v>
      </c>
      <c r="P504" s="1">
        <v>0.21</v>
      </c>
      <c r="Q504">
        <v>40582</v>
      </c>
      <c r="R504">
        <v>57</v>
      </c>
      <c r="S504">
        <f>(Table1[[#This Row],[Hospital Beds 2018]]/Table1[[#This Row],[Population Estimate 2018]])*1000</f>
        <v>5.1495166681723727</v>
      </c>
      <c r="T504">
        <f>LOG10(Table1[[#This Row],[Hospital Beds 2018]] +1)</f>
        <v>1.7634279935629373</v>
      </c>
      <c r="U504">
        <v>7793</v>
      </c>
      <c r="V504" s="1">
        <v>0.7</v>
      </c>
    </row>
    <row r="505" spans="1:22" x14ac:dyDescent="0.3">
      <c r="A505">
        <v>508</v>
      </c>
      <c r="B505" t="s">
        <v>370</v>
      </c>
      <c r="C505" t="s">
        <v>359</v>
      </c>
      <c r="D505" t="s">
        <v>21</v>
      </c>
      <c r="E505" s="9">
        <v>6</v>
      </c>
      <c r="F505">
        <v>21809</v>
      </c>
      <c r="G505">
        <f>LOG(Table1[[#This Row],[Population Estimate 2018]])</f>
        <v>4.3386357524911938</v>
      </c>
      <c r="H505" s="10" t="str">
        <f t="shared" si="7"/>
        <v>2</v>
      </c>
      <c r="I505">
        <v>5246</v>
      </c>
      <c r="J505" s="1">
        <v>0.24</v>
      </c>
      <c r="K505">
        <v>16563</v>
      </c>
      <c r="L505" s="1">
        <v>0.76</v>
      </c>
      <c r="M505">
        <v>1758</v>
      </c>
      <c r="N505" s="1">
        <v>0.08</v>
      </c>
      <c r="O505">
        <v>3488</v>
      </c>
      <c r="P505" s="1">
        <v>0.16</v>
      </c>
      <c r="Q505">
        <v>51205</v>
      </c>
      <c r="R505">
        <v>25</v>
      </c>
      <c r="S505">
        <f>(Table1[[#This Row],[Hospital Beds 2018]]/Table1[[#This Row],[Population Estimate 2018]])*1000</f>
        <v>1.1463157412077583</v>
      </c>
      <c r="T505">
        <f>LOG10(Table1[[#This Row],[Hospital Beds 2018]] +1)</f>
        <v>1.414973347970818</v>
      </c>
      <c r="U505">
        <v>17080</v>
      </c>
      <c r="V505" s="1">
        <v>0.78</v>
      </c>
    </row>
    <row r="506" spans="1:22" x14ac:dyDescent="0.3">
      <c r="A506">
        <v>509</v>
      </c>
      <c r="B506" t="s">
        <v>370</v>
      </c>
      <c r="C506" t="s">
        <v>447</v>
      </c>
      <c r="D506" t="s">
        <v>21</v>
      </c>
      <c r="E506" s="9">
        <v>9</v>
      </c>
      <c r="F506">
        <v>2279</v>
      </c>
      <c r="G506">
        <f>LOG(Table1[[#This Row],[Population Estimate 2018]])</f>
        <v>3.3577443251803754</v>
      </c>
      <c r="H506" s="10" t="str">
        <f t="shared" si="7"/>
        <v>1</v>
      </c>
      <c r="I506">
        <v>711</v>
      </c>
      <c r="J506" s="1">
        <v>0.31</v>
      </c>
      <c r="K506">
        <v>1568</v>
      </c>
      <c r="L506" s="1">
        <v>0.69</v>
      </c>
      <c r="M506">
        <v>177</v>
      </c>
      <c r="N506" s="1">
        <v>0.08</v>
      </c>
      <c r="O506">
        <v>580</v>
      </c>
      <c r="P506" s="1">
        <v>0.25</v>
      </c>
      <c r="Q506">
        <v>33908</v>
      </c>
      <c r="R506">
        <v>0</v>
      </c>
      <c r="S506">
        <f>(Table1[[#This Row],[Hospital Beds 2018]]/Table1[[#This Row],[Population Estimate 2018]])*1000</f>
        <v>0</v>
      </c>
      <c r="T506">
        <f>LOG10(Table1[[#This Row],[Hospital Beds 2018]] +1)</f>
        <v>0</v>
      </c>
      <c r="U506">
        <v>1680</v>
      </c>
      <c r="V506" s="1">
        <v>0.74</v>
      </c>
    </row>
    <row r="507" spans="1:22" x14ac:dyDescent="0.3">
      <c r="A507">
        <v>510</v>
      </c>
      <c r="B507" t="s">
        <v>370</v>
      </c>
      <c r="C507" t="s">
        <v>448</v>
      </c>
      <c r="D507" t="s">
        <v>21</v>
      </c>
      <c r="E507" s="9">
        <v>7</v>
      </c>
      <c r="F507">
        <v>16867</v>
      </c>
      <c r="G507">
        <f>LOG(Table1[[#This Row],[Population Estimate 2018]])</f>
        <v>4.2270378449302255</v>
      </c>
      <c r="H507" s="10" t="str">
        <f t="shared" si="7"/>
        <v>2</v>
      </c>
      <c r="I507">
        <v>4663</v>
      </c>
      <c r="J507" s="1">
        <v>0.28000000000000003</v>
      </c>
      <c r="K507">
        <v>12204</v>
      </c>
      <c r="L507" s="1">
        <v>0.72</v>
      </c>
      <c r="M507">
        <v>1417</v>
      </c>
      <c r="N507" s="1">
        <v>0.08</v>
      </c>
      <c r="O507">
        <v>2346</v>
      </c>
      <c r="P507" s="1">
        <v>0.14000000000000001</v>
      </c>
      <c r="Q507">
        <v>44213</v>
      </c>
      <c r="R507">
        <v>25</v>
      </c>
      <c r="S507">
        <f>(Table1[[#This Row],[Hospital Beds 2018]]/Table1[[#This Row],[Population Estimate 2018]])*1000</f>
        <v>1.4821841465583685</v>
      </c>
      <c r="T507">
        <f>LOG10(Table1[[#This Row],[Hospital Beds 2018]] +1)</f>
        <v>1.414973347970818</v>
      </c>
      <c r="U507">
        <v>12512</v>
      </c>
      <c r="V507" s="1">
        <v>0.74</v>
      </c>
    </row>
    <row r="508" spans="1:22" x14ac:dyDescent="0.3">
      <c r="A508">
        <v>511</v>
      </c>
      <c r="B508" t="s">
        <v>370</v>
      </c>
      <c r="C508" t="s">
        <v>77</v>
      </c>
      <c r="D508" t="s">
        <v>21</v>
      </c>
      <c r="E508" s="9">
        <v>6</v>
      </c>
      <c r="F508">
        <v>6833</v>
      </c>
      <c r="G508">
        <f>LOG(Table1[[#This Row],[Population Estimate 2018]])</f>
        <v>3.8346114207226871</v>
      </c>
      <c r="H508" s="10" t="str">
        <f t="shared" si="7"/>
        <v>1</v>
      </c>
      <c r="I508">
        <v>1632</v>
      </c>
      <c r="J508" s="1">
        <v>0.24</v>
      </c>
      <c r="K508">
        <v>5201</v>
      </c>
      <c r="L508" s="1">
        <v>0.76</v>
      </c>
      <c r="M508">
        <v>374</v>
      </c>
      <c r="N508" s="1">
        <v>0.05</v>
      </c>
      <c r="O508">
        <v>2008</v>
      </c>
      <c r="P508" s="1">
        <v>0.28999999999999998</v>
      </c>
      <c r="Q508">
        <v>28298</v>
      </c>
      <c r="R508">
        <v>25</v>
      </c>
      <c r="S508">
        <f>(Table1[[#This Row],[Hospital Beds 2018]]/Table1[[#This Row],[Population Estimate 2018]])*1000</f>
        <v>3.6587150592711839</v>
      </c>
      <c r="T508">
        <f>LOG10(Table1[[#This Row],[Hospital Beds 2018]] +1)</f>
        <v>1.414973347970818</v>
      </c>
      <c r="U508">
        <v>5191</v>
      </c>
      <c r="V508" s="1">
        <v>0.76</v>
      </c>
    </row>
    <row r="509" spans="1:22" x14ac:dyDescent="0.3">
      <c r="A509">
        <v>512</v>
      </c>
      <c r="B509" t="s">
        <v>370</v>
      </c>
      <c r="C509" t="s">
        <v>449</v>
      </c>
      <c r="D509" t="s">
        <v>58</v>
      </c>
      <c r="E509" s="9">
        <v>2</v>
      </c>
      <c r="F509">
        <v>201554</v>
      </c>
      <c r="G509">
        <f>LOG(Table1[[#This Row],[Population Estimate 2018]])</f>
        <v>5.3043914214952208</v>
      </c>
      <c r="H509" s="10" t="str">
        <f t="shared" si="7"/>
        <v>3</v>
      </c>
      <c r="I509">
        <v>28342</v>
      </c>
      <c r="J509" s="1">
        <v>0.14000000000000001</v>
      </c>
      <c r="K509">
        <v>173212</v>
      </c>
      <c r="L509" s="1">
        <v>0.86</v>
      </c>
      <c r="M509">
        <v>22855</v>
      </c>
      <c r="N509" s="1">
        <v>0.11</v>
      </c>
      <c r="O509">
        <v>41554</v>
      </c>
      <c r="P509" s="1">
        <v>0.21</v>
      </c>
      <c r="Q509">
        <v>40168</v>
      </c>
      <c r="R509">
        <v>2336</v>
      </c>
      <c r="S509">
        <f>(Table1[[#This Row],[Hospital Beds 2018]]/Table1[[#This Row],[Population Estimate 2018]])*1000</f>
        <v>11.589946118658027</v>
      </c>
      <c r="T509">
        <f>LOG10(Table1[[#This Row],[Hospital Beds 2018]] +1)</f>
        <v>3.3686587123922269</v>
      </c>
      <c r="U509">
        <v>168576</v>
      </c>
      <c r="V509" s="1">
        <v>0.84</v>
      </c>
    </row>
    <row r="510" spans="1:22" x14ac:dyDescent="0.3">
      <c r="A510">
        <v>513</v>
      </c>
      <c r="B510" t="s">
        <v>370</v>
      </c>
      <c r="C510" t="s">
        <v>450</v>
      </c>
      <c r="D510" t="s">
        <v>21</v>
      </c>
      <c r="E510" s="9">
        <v>1</v>
      </c>
      <c r="F510">
        <v>90594</v>
      </c>
      <c r="G510">
        <f>LOG(Table1[[#This Row],[Population Estimate 2018]])</f>
        <v>4.9570994355004458</v>
      </c>
      <c r="H510" s="10" t="str">
        <f t="shared" si="7"/>
        <v>2</v>
      </c>
      <c r="I510">
        <v>13059</v>
      </c>
      <c r="J510" s="1">
        <v>0.14000000000000001</v>
      </c>
      <c r="K510">
        <v>77535</v>
      </c>
      <c r="L510" s="1">
        <v>0.86</v>
      </c>
      <c r="M510">
        <v>6373</v>
      </c>
      <c r="N510" s="1">
        <v>7.0000000000000007E-2</v>
      </c>
      <c r="O510">
        <v>11803</v>
      </c>
      <c r="P510" s="1">
        <v>0.13</v>
      </c>
      <c r="Q510">
        <v>59673</v>
      </c>
      <c r="R510">
        <v>158</v>
      </c>
      <c r="S510">
        <f>(Table1[[#This Row],[Hospital Beds 2018]]/Table1[[#This Row],[Population Estimate 2018]])*1000</f>
        <v>1.7440448594829681</v>
      </c>
      <c r="T510">
        <f>LOG10(Table1[[#This Row],[Hospital Beds 2018]] +1)</f>
        <v>2.2013971243204513</v>
      </c>
      <c r="U510">
        <v>78944</v>
      </c>
      <c r="V510" s="1">
        <v>0.87</v>
      </c>
    </row>
    <row r="511" spans="1:22" x14ac:dyDescent="0.3">
      <c r="A511">
        <v>514</v>
      </c>
      <c r="B511" t="s">
        <v>370</v>
      </c>
      <c r="C511" t="s">
        <v>451</v>
      </c>
      <c r="D511" t="s">
        <v>21</v>
      </c>
      <c r="E511" s="9">
        <v>8</v>
      </c>
      <c r="F511">
        <v>5236</v>
      </c>
      <c r="G511">
        <f>LOG(Table1[[#This Row],[Population Estimate 2018]])</f>
        <v>3.718999637878718</v>
      </c>
      <c r="H511" s="10" t="str">
        <f t="shared" si="7"/>
        <v>1</v>
      </c>
      <c r="I511">
        <v>897</v>
      </c>
      <c r="J511" s="1">
        <v>0.17</v>
      </c>
      <c r="K511">
        <v>4339</v>
      </c>
      <c r="L511" s="1">
        <v>0.83</v>
      </c>
      <c r="M511">
        <v>338</v>
      </c>
      <c r="N511" s="1">
        <v>0.06</v>
      </c>
      <c r="O511">
        <v>945</v>
      </c>
      <c r="P511" s="1">
        <v>0.18</v>
      </c>
      <c r="Q511">
        <v>45378</v>
      </c>
      <c r="R511">
        <v>0</v>
      </c>
      <c r="S511">
        <f>(Table1[[#This Row],[Hospital Beds 2018]]/Table1[[#This Row],[Population Estimate 2018]])*1000</f>
        <v>0</v>
      </c>
      <c r="T511">
        <f>LOG10(Table1[[#This Row],[Hospital Beds 2018]] +1)</f>
        <v>0</v>
      </c>
      <c r="U511">
        <v>4430</v>
      </c>
      <c r="V511" s="1">
        <v>0.85</v>
      </c>
    </row>
    <row r="512" spans="1:22" x14ac:dyDescent="0.3">
      <c r="A512">
        <v>515</v>
      </c>
      <c r="B512" t="s">
        <v>370</v>
      </c>
      <c r="C512" t="s">
        <v>452</v>
      </c>
      <c r="D512" t="s">
        <v>21</v>
      </c>
      <c r="E512" s="9">
        <v>6</v>
      </c>
      <c r="F512">
        <v>13938</v>
      </c>
      <c r="G512">
        <f>LOG(Table1[[#This Row],[Population Estimate 2018]])</f>
        <v>4.1442004601838791</v>
      </c>
      <c r="H512" s="10" t="str">
        <f t="shared" si="7"/>
        <v>2</v>
      </c>
      <c r="I512">
        <v>2622</v>
      </c>
      <c r="J512" s="1">
        <v>0.19</v>
      </c>
      <c r="K512">
        <v>11316</v>
      </c>
      <c r="L512" s="1">
        <v>0.81</v>
      </c>
      <c r="M512">
        <v>924</v>
      </c>
      <c r="N512" s="1">
        <v>7.0000000000000007E-2</v>
      </c>
      <c r="O512">
        <v>3493</v>
      </c>
      <c r="P512" s="1">
        <v>0.25</v>
      </c>
      <c r="Q512">
        <v>39048</v>
      </c>
      <c r="R512">
        <v>25</v>
      </c>
      <c r="S512">
        <f>(Table1[[#This Row],[Hospital Beds 2018]]/Table1[[#This Row],[Population Estimate 2018]])*1000</f>
        <v>1.7936576266322284</v>
      </c>
      <c r="T512">
        <f>LOG10(Table1[[#This Row],[Hospital Beds 2018]] +1)</f>
        <v>1.414973347970818</v>
      </c>
      <c r="U512">
        <v>11401</v>
      </c>
      <c r="V512" s="1">
        <v>0.82</v>
      </c>
    </row>
    <row r="513" spans="1:22" x14ac:dyDescent="0.3">
      <c r="A513">
        <v>516</v>
      </c>
      <c r="B513" t="s">
        <v>370</v>
      </c>
      <c r="C513" t="s">
        <v>364</v>
      </c>
      <c r="D513" t="s">
        <v>21</v>
      </c>
      <c r="E513" s="9">
        <v>6</v>
      </c>
      <c r="F513">
        <v>8315</v>
      </c>
      <c r="G513">
        <f>LOG(Table1[[#This Row],[Population Estimate 2018]])</f>
        <v>3.9198622535555381</v>
      </c>
      <c r="H513" s="10" t="str">
        <f t="shared" si="7"/>
        <v>1</v>
      </c>
      <c r="I513">
        <v>1918</v>
      </c>
      <c r="J513" s="1">
        <v>0.23</v>
      </c>
      <c r="K513">
        <v>6397</v>
      </c>
      <c r="L513" s="1">
        <v>0.77</v>
      </c>
      <c r="M513">
        <v>656</v>
      </c>
      <c r="N513" s="1">
        <v>0.08</v>
      </c>
      <c r="O513">
        <v>2083</v>
      </c>
      <c r="P513" s="1">
        <v>0.25</v>
      </c>
      <c r="Q513">
        <v>36869</v>
      </c>
      <c r="R513">
        <v>140</v>
      </c>
      <c r="S513">
        <f>(Table1[[#This Row],[Hospital Beds 2018]]/Table1[[#This Row],[Population Estimate 2018]])*1000</f>
        <v>16.837041491280818</v>
      </c>
      <c r="T513">
        <f>LOG10(Table1[[#This Row],[Hospital Beds 2018]] +1)</f>
        <v>2.1492191126553797</v>
      </c>
      <c r="U513">
        <v>6713</v>
      </c>
      <c r="V513" s="1">
        <v>0.81</v>
      </c>
    </row>
    <row r="514" spans="1:22" x14ac:dyDescent="0.3">
      <c r="A514">
        <v>517</v>
      </c>
      <c r="B514" t="s">
        <v>370</v>
      </c>
      <c r="C514" t="s">
        <v>453</v>
      </c>
      <c r="D514" t="s">
        <v>21</v>
      </c>
      <c r="E514" s="9">
        <v>1</v>
      </c>
      <c r="F514">
        <v>66100</v>
      </c>
      <c r="G514">
        <f>LOG(Table1[[#This Row],[Population Estimate 2018]])</f>
        <v>4.8202014594856406</v>
      </c>
      <c r="H514" s="10" t="str">
        <f t="shared" si="7"/>
        <v>2</v>
      </c>
      <c r="I514">
        <v>11803</v>
      </c>
      <c r="J514" s="1">
        <v>0.18</v>
      </c>
      <c r="K514">
        <v>54297</v>
      </c>
      <c r="L514" s="1">
        <v>0.82</v>
      </c>
      <c r="M514">
        <v>4784</v>
      </c>
      <c r="N514" s="1">
        <v>7.0000000000000007E-2</v>
      </c>
      <c r="O514">
        <v>11184</v>
      </c>
      <c r="P514" s="1">
        <v>0.17</v>
      </c>
      <c r="Q514">
        <v>43510</v>
      </c>
      <c r="R514">
        <v>160</v>
      </c>
      <c r="S514">
        <f>(Table1[[#This Row],[Hospital Beds 2018]]/Table1[[#This Row],[Population Estimate 2018]])*1000</f>
        <v>2.4205748865355519</v>
      </c>
      <c r="T514">
        <f>LOG10(Table1[[#This Row],[Hospital Beds 2018]] +1)</f>
        <v>2.2068258760318495</v>
      </c>
      <c r="U514">
        <v>55742</v>
      </c>
      <c r="V514" s="1">
        <v>0.84</v>
      </c>
    </row>
    <row r="515" spans="1:22" x14ac:dyDescent="0.3">
      <c r="A515">
        <v>518</v>
      </c>
      <c r="B515" t="s">
        <v>370</v>
      </c>
      <c r="C515" t="s">
        <v>454</v>
      </c>
      <c r="D515" t="s">
        <v>21</v>
      </c>
      <c r="E515" s="9">
        <v>7</v>
      </c>
      <c r="F515">
        <v>26035</v>
      </c>
      <c r="G515">
        <f>LOG(Table1[[#This Row],[Population Estimate 2018]])</f>
        <v>4.4155575820117114</v>
      </c>
      <c r="H515" s="10" t="str">
        <f t="shared" ref="H515:H578" si="8">IF(G515&lt;4,"1",IF(G515&lt;5,"2",IF(G515&lt;6,"3",IF(G515&lt;7,"4","5"))))</f>
        <v>2</v>
      </c>
      <c r="I515">
        <v>5052</v>
      </c>
      <c r="J515" s="1">
        <v>0.19</v>
      </c>
      <c r="K515">
        <v>20983</v>
      </c>
      <c r="L515" s="1">
        <v>0.81</v>
      </c>
      <c r="M515">
        <v>1788</v>
      </c>
      <c r="N515" s="1">
        <v>7.0000000000000007E-2</v>
      </c>
      <c r="O515">
        <v>4092</v>
      </c>
      <c r="P515" s="1">
        <v>0.16</v>
      </c>
      <c r="Q515">
        <v>45850</v>
      </c>
      <c r="R515">
        <v>188</v>
      </c>
      <c r="S515">
        <f>(Table1[[#This Row],[Hospital Beds 2018]]/Table1[[#This Row],[Population Estimate 2018]])*1000</f>
        <v>7.2210485884386406</v>
      </c>
      <c r="T515">
        <f>LOG10(Table1[[#This Row],[Hospital Beds 2018]] +1)</f>
        <v>2.2764618041732443</v>
      </c>
      <c r="U515">
        <v>21336</v>
      </c>
      <c r="V515" s="1">
        <v>0.82</v>
      </c>
    </row>
    <row r="516" spans="1:22" x14ac:dyDescent="0.3">
      <c r="A516">
        <v>519</v>
      </c>
      <c r="B516" t="s">
        <v>370</v>
      </c>
      <c r="C516" t="s">
        <v>455</v>
      </c>
      <c r="D516" t="s">
        <v>21</v>
      </c>
      <c r="E516" s="9">
        <v>8</v>
      </c>
      <c r="F516">
        <v>6199</v>
      </c>
      <c r="G516">
        <f>LOG(Table1[[#This Row],[Population Estimate 2018]])</f>
        <v>3.7923216363515735</v>
      </c>
      <c r="H516" s="10" t="str">
        <f t="shared" si="8"/>
        <v>1</v>
      </c>
      <c r="I516">
        <v>964</v>
      </c>
      <c r="J516" s="1">
        <v>0.16</v>
      </c>
      <c r="K516">
        <v>5235</v>
      </c>
      <c r="L516" s="1">
        <v>0.84</v>
      </c>
      <c r="M516">
        <v>307</v>
      </c>
      <c r="N516" s="1">
        <v>0.05</v>
      </c>
      <c r="O516">
        <v>1757</v>
      </c>
      <c r="P516" s="1">
        <v>0.28000000000000003</v>
      </c>
      <c r="Q516">
        <v>33053</v>
      </c>
      <c r="R516">
        <v>0</v>
      </c>
      <c r="S516">
        <f>(Table1[[#This Row],[Hospital Beds 2018]]/Table1[[#This Row],[Population Estimate 2018]])*1000</f>
        <v>0</v>
      </c>
      <c r="T516">
        <f>LOG10(Table1[[#This Row],[Hospital Beds 2018]] +1)</f>
        <v>0</v>
      </c>
      <c r="U516">
        <v>3912</v>
      </c>
      <c r="V516" s="1">
        <v>0.63</v>
      </c>
    </row>
    <row r="517" spans="1:22" x14ac:dyDescent="0.3">
      <c r="A517">
        <v>520</v>
      </c>
      <c r="B517" t="s">
        <v>370</v>
      </c>
      <c r="C517" t="s">
        <v>81</v>
      </c>
      <c r="D517" t="s">
        <v>21</v>
      </c>
      <c r="E517" s="9">
        <v>6</v>
      </c>
      <c r="F517">
        <v>29733</v>
      </c>
      <c r="G517">
        <f>LOG(Table1[[#This Row],[Population Estimate 2018]])</f>
        <v>4.4732387308569503</v>
      </c>
      <c r="H517" s="10" t="str">
        <f t="shared" si="8"/>
        <v>2</v>
      </c>
      <c r="I517">
        <v>4979</v>
      </c>
      <c r="J517" s="1">
        <v>0.17</v>
      </c>
      <c r="K517">
        <v>24754</v>
      </c>
      <c r="L517" s="1">
        <v>0.83</v>
      </c>
      <c r="M517">
        <v>1862</v>
      </c>
      <c r="N517" s="1">
        <v>0.06</v>
      </c>
      <c r="O517">
        <v>7208</v>
      </c>
      <c r="P517" s="1">
        <v>0.24</v>
      </c>
      <c r="Q517">
        <v>37562</v>
      </c>
      <c r="R517">
        <v>44</v>
      </c>
      <c r="S517">
        <f>(Table1[[#This Row],[Hospital Beds 2018]]/Table1[[#This Row],[Population Estimate 2018]])*1000</f>
        <v>1.4798372179060304</v>
      </c>
      <c r="T517">
        <f>LOG10(Table1[[#This Row],[Hospital Beds 2018]] +1)</f>
        <v>1.6532125137753437</v>
      </c>
      <c r="U517">
        <v>24092</v>
      </c>
      <c r="V517" s="1">
        <v>0.81</v>
      </c>
    </row>
    <row r="518" spans="1:22" x14ac:dyDescent="0.3">
      <c r="A518">
        <v>521</v>
      </c>
      <c r="B518" t="s">
        <v>370</v>
      </c>
      <c r="C518" t="s">
        <v>456</v>
      </c>
      <c r="D518" t="s">
        <v>21</v>
      </c>
      <c r="E518" s="9">
        <v>8</v>
      </c>
      <c r="F518">
        <v>6272</v>
      </c>
      <c r="G518">
        <f>LOG(Table1[[#This Row],[Population Estimate 2018]])</f>
        <v>3.7974060496763822</v>
      </c>
      <c r="H518" s="10" t="str">
        <f t="shared" si="8"/>
        <v>1</v>
      </c>
      <c r="I518">
        <v>1529</v>
      </c>
      <c r="J518" s="1">
        <v>0.24</v>
      </c>
      <c r="K518">
        <v>4743</v>
      </c>
      <c r="L518" s="1">
        <v>0.76</v>
      </c>
      <c r="M518">
        <v>549</v>
      </c>
      <c r="N518" s="1">
        <v>0.09</v>
      </c>
      <c r="O518">
        <v>1550</v>
      </c>
      <c r="P518" s="1">
        <v>0.25</v>
      </c>
      <c r="Q518">
        <v>37265</v>
      </c>
      <c r="R518">
        <v>0</v>
      </c>
      <c r="S518">
        <f>(Table1[[#This Row],[Hospital Beds 2018]]/Table1[[#This Row],[Population Estimate 2018]])*1000</f>
        <v>0</v>
      </c>
      <c r="T518">
        <f>LOG10(Table1[[#This Row],[Hospital Beds 2018]] +1)</f>
        <v>0</v>
      </c>
      <c r="U518">
        <v>5039</v>
      </c>
      <c r="V518" s="1">
        <v>0.8</v>
      </c>
    </row>
    <row r="519" spans="1:22" x14ac:dyDescent="0.3">
      <c r="A519">
        <v>522</v>
      </c>
      <c r="B519" t="s">
        <v>370</v>
      </c>
      <c r="C519" t="s">
        <v>457</v>
      </c>
      <c r="D519" t="s">
        <v>21</v>
      </c>
      <c r="E519" s="9">
        <v>8</v>
      </c>
      <c r="F519">
        <v>1608</v>
      </c>
      <c r="G519">
        <f>LOG(Table1[[#This Row],[Population Estimate 2018]])</f>
        <v>3.2062860444124324</v>
      </c>
      <c r="H519" s="10" t="str">
        <f t="shared" si="8"/>
        <v>1</v>
      </c>
      <c r="I519">
        <v>423</v>
      </c>
      <c r="J519" s="1">
        <v>0.26</v>
      </c>
      <c r="K519">
        <v>1185</v>
      </c>
      <c r="L519" s="1">
        <v>0.74</v>
      </c>
      <c r="M519">
        <v>106</v>
      </c>
      <c r="N519" s="1">
        <v>7.0000000000000007E-2</v>
      </c>
      <c r="O519">
        <v>395</v>
      </c>
      <c r="P519" s="1">
        <v>0.25</v>
      </c>
      <c r="Q519">
        <v>34090</v>
      </c>
      <c r="R519">
        <v>0</v>
      </c>
      <c r="S519">
        <f>(Table1[[#This Row],[Hospital Beds 2018]]/Table1[[#This Row],[Population Estimate 2018]])*1000</f>
        <v>0</v>
      </c>
      <c r="T519">
        <f>LOG10(Table1[[#This Row],[Hospital Beds 2018]] +1)</f>
        <v>0</v>
      </c>
      <c r="U519">
        <v>1258</v>
      </c>
      <c r="V519" s="1">
        <v>0.78</v>
      </c>
    </row>
    <row r="520" spans="1:22" x14ac:dyDescent="0.3">
      <c r="A520">
        <v>523</v>
      </c>
      <c r="B520" t="s">
        <v>370</v>
      </c>
      <c r="C520" t="s">
        <v>458</v>
      </c>
      <c r="D520" t="s">
        <v>21</v>
      </c>
      <c r="E520" s="9">
        <v>6</v>
      </c>
      <c r="F520">
        <v>25391</v>
      </c>
      <c r="G520">
        <f>LOG(Table1[[#This Row],[Population Estimate 2018]])</f>
        <v>4.4046798054790655</v>
      </c>
      <c r="H520" s="10" t="str">
        <f t="shared" si="8"/>
        <v>2</v>
      </c>
      <c r="I520">
        <v>3629</v>
      </c>
      <c r="J520" s="1">
        <v>0.14000000000000001</v>
      </c>
      <c r="K520">
        <v>21762</v>
      </c>
      <c r="L520" s="1">
        <v>0.86</v>
      </c>
      <c r="M520">
        <v>1608</v>
      </c>
      <c r="N520" s="1">
        <v>0.06</v>
      </c>
      <c r="O520">
        <v>5298</v>
      </c>
      <c r="P520" s="1">
        <v>0.21</v>
      </c>
      <c r="Q520">
        <v>41440</v>
      </c>
      <c r="R520">
        <v>25</v>
      </c>
      <c r="S520">
        <f>(Table1[[#This Row],[Hospital Beds 2018]]/Table1[[#This Row],[Population Estimate 2018]])*1000</f>
        <v>0.98460084281832139</v>
      </c>
      <c r="T520">
        <f>LOG10(Table1[[#This Row],[Hospital Beds 2018]] +1)</f>
        <v>1.414973347970818</v>
      </c>
      <c r="U520">
        <v>17871</v>
      </c>
      <c r="V520" s="1">
        <v>0.7</v>
      </c>
    </row>
    <row r="521" spans="1:22" x14ac:dyDescent="0.3">
      <c r="A521">
        <v>524</v>
      </c>
      <c r="B521" t="s">
        <v>370</v>
      </c>
      <c r="C521" t="s">
        <v>366</v>
      </c>
      <c r="D521" t="s">
        <v>21</v>
      </c>
      <c r="E521" s="9">
        <v>8</v>
      </c>
      <c r="F521">
        <v>8039</v>
      </c>
      <c r="G521">
        <f>LOG(Table1[[#This Row],[Population Estimate 2018]])</f>
        <v>3.9052020286623188</v>
      </c>
      <c r="H521" s="10" t="str">
        <f t="shared" si="8"/>
        <v>1</v>
      </c>
      <c r="I521">
        <v>1626</v>
      </c>
      <c r="J521" s="1">
        <v>0.2</v>
      </c>
      <c r="K521">
        <v>6413</v>
      </c>
      <c r="L521" s="1">
        <v>0.8</v>
      </c>
      <c r="M521">
        <v>465</v>
      </c>
      <c r="N521" s="1">
        <v>0.06</v>
      </c>
      <c r="O521">
        <v>1813</v>
      </c>
      <c r="P521" s="1">
        <v>0.23</v>
      </c>
      <c r="Q521">
        <v>36310</v>
      </c>
      <c r="R521">
        <v>0</v>
      </c>
      <c r="S521">
        <f>(Table1[[#This Row],[Hospital Beds 2018]]/Table1[[#This Row],[Population Estimate 2018]])*1000</f>
        <v>0</v>
      </c>
      <c r="T521">
        <f>LOG10(Table1[[#This Row],[Hospital Beds 2018]] +1)</f>
        <v>0</v>
      </c>
      <c r="U521">
        <v>6640</v>
      </c>
      <c r="V521" s="1">
        <v>0.83</v>
      </c>
    </row>
    <row r="522" spans="1:22" x14ac:dyDescent="0.3">
      <c r="A522">
        <v>525</v>
      </c>
      <c r="B522" t="s">
        <v>370</v>
      </c>
      <c r="C522" t="s">
        <v>459</v>
      </c>
      <c r="D522" t="s">
        <v>21</v>
      </c>
      <c r="E522" s="9">
        <v>7</v>
      </c>
      <c r="F522">
        <v>15876</v>
      </c>
      <c r="G522">
        <f>LOG(Table1[[#This Row],[Population Estimate 2018]])</f>
        <v>4.2007410902351259</v>
      </c>
      <c r="H522" s="10" t="str">
        <f t="shared" si="8"/>
        <v>2</v>
      </c>
      <c r="I522">
        <v>2873</v>
      </c>
      <c r="J522" s="1">
        <v>0.18</v>
      </c>
      <c r="K522">
        <v>13003</v>
      </c>
      <c r="L522" s="1">
        <v>0.82</v>
      </c>
      <c r="M522">
        <v>727</v>
      </c>
      <c r="N522" s="1">
        <v>0.05</v>
      </c>
      <c r="O522">
        <v>4042</v>
      </c>
      <c r="P522" s="1">
        <v>0.25</v>
      </c>
      <c r="Q522">
        <v>34297</v>
      </c>
      <c r="R522">
        <v>0</v>
      </c>
      <c r="S522">
        <f>(Table1[[#This Row],[Hospital Beds 2018]]/Table1[[#This Row],[Population Estimate 2018]])*1000</f>
        <v>0</v>
      </c>
      <c r="T522">
        <f>LOG10(Table1[[#This Row],[Hospital Beds 2018]] +1)</f>
        <v>0</v>
      </c>
      <c r="U522">
        <v>10375</v>
      </c>
      <c r="V522" s="1">
        <v>0.65</v>
      </c>
    </row>
    <row r="523" spans="1:22" x14ac:dyDescent="0.3">
      <c r="A523">
        <v>526</v>
      </c>
      <c r="B523" t="s">
        <v>370</v>
      </c>
      <c r="C523" t="s">
        <v>460</v>
      </c>
      <c r="D523" t="s">
        <v>21</v>
      </c>
      <c r="E523" s="9">
        <v>3</v>
      </c>
      <c r="F523">
        <v>8611</v>
      </c>
      <c r="G523">
        <f>LOG(Table1[[#This Row],[Population Estimate 2018]])</f>
        <v>3.9350535892310652</v>
      </c>
      <c r="H523" s="10" t="str">
        <f t="shared" si="8"/>
        <v>1</v>
      </c>
      <c r="I523">
        <v>1708</v>
      </c>
      <c r="J523" s="1">
        <v>0.2</v>
      </c>
      <c r="K523">
        <v>6903</v>
      </c>
      <c r="L523" s="1">
        <v>0.8</v>
      </c>
      <c r="M523">
        <v>617</v>
      </c>
      <c r="N523" s="1">
        <v>7.0000000000000007E-2</v>
      </c>
      <c r="O523">
        <v>2311</v>
      </c>
      <c r="P523" s="1">
        <v>0.27</v>
      </c>
      <c r="Q523">
        <v>35290</v>
      </c>
      <c r="R523">
        <v>0</v>
      </c>
      <c r="S523">
        <f>(Table1[[#This Row],[Hospital Beds 2018]]/Table1[[#This Row],[Population Estimate 2018]])*1000</f>
        <v>0</v>
      </c>
      <c r="T523">
        <f>LOG10(Table1[[#This Row],[Hospital Beds 2018]] +1)</f>
        <v>0</v>
      </c>
      <c r="U523">
        <v>6956</v>
      </c>
      <c r="V523" s="1">
        <v>0.81</v>
      </c>
    </row>
    <row r="524" spans="1:22" x14ac:dyDescent="0.3">
      <c r="A524">
        <v>527</v>
      </c>
      <c r="B524" t="s">
        <v>370</v>
      </c>
      <c r="C524" t="s">
        <v>461</v>
      </c>
      <c r="D524" t="s">
        <v>21</v>
      </c>
      <c r="E524" s="9">
        <v>4</v>
      </c>
      <c r="F524">
        <v>44448</v>
      </c>
      <c r="G524">
        <f>LOG(Table1[[#This Row],[Population Estimate 2018]])</f>
        <v>4.6478522240575213</v>
      </c>
      <c r="H524" s="10" t="str">
        <f t="shared" si="8"/>
        <v>2</v>
      </c>
      <c r="I524">
        <v>8131</v>
      </c>
      <c r="J524" s="1">
        <v>0.18</v>
      </c>
      <c r="K524">
        <v>36317</v>
      </c>
      <c r="L524" s="1">
        <v>0.82</v>
      </c>
      <c r="M524">
        <v>3076</v>
      </c>
      <c r="N524" s="1">
        <v>7.0000000000000007E-2</v>
      </c>
      <c r="O524">
        <v>8846</v>
      </c>
      <c r="P524" s="1">
        <v>0.2</v>
      </c>
      <c r="Q524">
        <v>41642</v>
      </c>
      <c r="R524">
        <v>306</v>
      </c>
      <c r="S524">
        <f>(Table1[[#This Row],[Hospital Beds 2018]]/Table1[[#This Row],[Population Estimate 2018]])*1000</f>
        <v>6.884449244060475</v>
      </c>
      <c r="T524">
        <f>LOG10(Table1[[#This Row],[Hospital Beds 2018]] +1)</f>
        <v>2.4871383754771865</v>
      </c>
      <c r="U524">
        <v>37624</v>
      </c>
      <c r="V524" s="1">
        <v>0.85</v>
      </c>
    </row>
    <row r="525" spans="1:22" x14ac:dyDescent="0.3">
      <c r="A525">
        <v>528</v>
      </c>
      <c r="B525" t="s">
        <v>370</v>
      </c>
      <c r="C525" t="s">
        <v>462</v>
      </c>
      <c r="D525" t="s">
        <v>21</v>
      </c>
      <c r="E525" s="9">
        <v>5</v>
      </c>
      <c r="F525">
        <v>40571</v>
      </c>
      <c r="G525">
        <f>LOG(Table1[[#This Row],[Population Estimate 2018]])</f>
        <v>4.6082157123907841</v>
      </c>
      <c r="H525" s="10" t="str">
        <f t="shared" si="8"/>
        <v>2</v>
      </c>
      <c r="I525">
        <v>6037</v>
      </c>
      <c r="J525" s="1">
        <v>0.15</v>
      </c>
      <c r="K525">
        <v>34534</v>
      </c>
      <c r="L525" s="1">
        <v>0.85</v>
      </c>
      <c r="M525">
        <v>2188</v>
      </c>
      <c r="N525" s="1">
        <v>0.05</v>
      </c>
      <c r="O525">
        <v>7636</v>
      </c>
      <c r="P525" s="1">
        <v>0.19</v>
      </c>
      <c r="Q525">
        <v>45680</v>
      </c>
      <c r="R525">
        <v>181</v>
      </c>
      <c r="S525">
        <f>(Table1[[#This Row],[Hospital Beds 2018]]/Table1[[#This Row],[Population Estimate 2018]])*1000</f>
        <v>4.4613147321978754</v>
      </c>
      <c r="T525">
        <f>LOG10(Table1[[#This Row],[Hospital Beds 2018]] +1)</f>
        <v>2.2600713879850747</v>
      </c>
      <c r="U525">
        <v>34106</v>
      </c>
      <c r="V525" s="1">
        <v>0.84</v>
      </c>
    </row>
    <row r="526" spans="1:22" x14ac:dyDescent="0.3">
      <c r="A526">
        <v>529</v>
      </c>
      <c r="B526" t="s">
        <v>370</v>
      </c>
      <c r="C526" t="s">
        <v>463</v>
      </c>
      <c r="D526" t="s">
        <v>21</v>
      </c>
      <c r="E526" s="9">
        <v>7</v>
      </c>
      <c r="F526">
        <v>26887</v>
      </c>
      <c r="G526">
        <f>LOG(Table1[[#This Row],[Population Estimate 2018]])</f>
        <v>4.4295423471794333</v>
      </c>
      <c r="H526" s="10" t="str">
        <f t="shared" si="8"/>
        <v>2</v>
      </c>
      <c r="I526">
        <v>4399</v>
      </c>
      <c r="J526" s="1">
        <v>0.16</v>
      </c>
      <c r="K526">
        <v>22488</v>
      </c>
      <c r="L526" s="1">
        <v>0.84</v>
      </c>
      <c r="M526">
        <v>1742</v>
      </c>
      <c r="N526" s="1">
        <v>0.06</v>
      </c>
      <c r="O526">
        <v>6615</v>
      </c>
      <c r="P526" s="1">
        <v>0.25</v>
      </c>
      <c r="Q526">
        <v>37148</v>
      </c>
      <c r="R526">
        <v>57</v>
      </c>
      <c r="S526">
        <f>(Table1[[#This Row],[Hospital Beds 2018]]/Table1[[#This Row],[Population Estimate 2018]])*1000</f>
        <v>2.119983635214044</v>
      </c>
      <c r="T526">
        <f>LOG10(Table1[[#This Row],[Hospital Beds 2018]] +1)</f>
        <v>1.7634279935629373</v>
      </c>
      <c r="U526">
        <v>23204</v>
      </c>
      <c r="V526" s="1">
        <v>0.86</v>
      </c>
    </row>
    <row r="527" spans="1:22" x14ac:dyDescent="0.3">
      <c r="A527">
        <v>530</v>
      </c>
      <c r="B527" t="s">
        <v>370</v>
      </c>
      <c r="C527" t="s">
        <v>464</v>
      </c>
      <c r="D527" t="s">
        <v>21</v>
      </c>
      <c r="E527" s="9">
        <v>9</v>
      </c>
      <c r="F527">
        <v>11852</v>
      </c>
      <c r="G527">
        <f>LOG(Table1[[#This Row],[Population Estimate 2018]])</f>
        <v>4.0737916428080139</v>
      </c>
      <c r="H527" s="10" t="str">
        <f t="shared" si="8"/>
        <v>2</v>
      </c>
      <c r="I527">
        <v>4093</v>
      </c>
      <c r="J527" s="1">
        <v>0.35</v>
      </c>
      <c r="K527">
        <v>7759</v>
      </c>
      <c r="L527" s="1">
        <v>0.65</v>
      </c>
      <c r="M527">
        <v>1160</v>
      </c>
      <c r="N527" s="1">
        <v>0.1</v>
      </c>
      <c r="O527">
        <v>1704</v>
      </c>
      <c r="P527" s="1">
        <v>0.14000000000000001</v>
      </c>
      <c r="Q527">
        <v>45853</v>
      </c>
      <c r="R527">
        <v>150</v>
      </c>
      <c r="S527">
        <f>(Table1[[#This Row],[Hospital Beds 2018]]/Table1[[#This Row],[Population Estimate 2018]])*1000</f>
        <v>12.656091798852515</v>
      </c>
      <c r="T527">
        <f>LOG10(Table1[[#This Row],[Hospital Beds 2018]] +1)</f>
        <v>2.1789769472931693</v>
      </c>
      <c r="U527">
        <v>7087</v>
      </c>
      <c r="V527" s="1">
        <v>0.6</v>
      </c>
    </row>
    <row r="528" spans="1:22" x14ac:dyDescent="0.3">
      <c r="A528">
        <v>531</v>
      </c>
      <c r="B528" t="s">
        <v>370</v>
      </c>
      <c r="C528" t="s">
        <v>465</v>
      </c>
      <c r="D528" t="s">
        <v>21</v>
      </c>
      <c r="E528" s="9">
        <v>7</v>
      </c>
      <c r="F528">
        <v>6809</v>
      </c>
      <c r="G528">
        <f>LOG(Table1[[#This Row],[Population Estimate 2018]])</f>
        <v>3.833083334178343</v>
      </c>
      <c r="H528" s="10" t="str">
        <f t="shared" si="8"/>
        <v>1</v>
      </c>
      <c r="I528">
        <v>1255</v>
      </c>
      <c r="J528" s="1">
        <v>0.18</v>
      </c>
      <c r="K528">
        <v>5554</v>
      </c>
      <c r="L528" s="1">
        <v>0.82</v>
      </c>
      <c r="M528">
        <v>467</v>
      </c>
      <c r="N528" s="1">
        <v>7.0000000000000007E-2</v>
      </c>
      <c r="O528">
        <v>1684</v>
      </c>
      <c r="P528" s="1">
        <v>0.25</v>
      </c>
      <c r="Q528">
        <v>35069</v>
      </c>
      <c r="R528">
        <v>0</v>
      </c>
      <c r="S528">
        <f>(Table1[[#This Row],[Hospital Beds 2018]]/Table1[[#This Row],[Population Estimate 2018]])*1000</f>
        <v>0</v>
      </c>
      <c r="T528">
        <f>LOG10(Table1[[#This Row],[Hospital Beds 2018]] +1)</f>
        <v>0</v>
      </c>
      <c r="U528">
        <v>5471</v>
      </c>
      <c r="V528" s="1">
        <v>0.8</v>
      </c>
    </row>
    <row r="529" spans="1:22" x14ac:dyDescent="0.3">
      <c r="A529">
        <v>532</v>
      </c>
      <c r="B529" t="s">
        <v>370</v>
      </c>
      <c r="C529" t="s">
        <v>466</v>
      </c>
      <c r="D529" t="s">
        <v>21</v>
      </c>
      <c r="E529" s="9">
        <v>4</v>
      </c>
      <c r="F529">
        <v>70034</v>
      </c>
      <c r="G529">
        <f>LOG(Table1[[#This Row],[Population Estimate 2018]])</f>
        <v>4.8453089318358842</v>
      </c>
      <c r="H529" s="10" t="str">
        <f t="shared" si="8"/>
        <v>2</v>
      </c>
      <c r="I529">
        <v>10394</v>
      </c>
      <c r="J529" s="1">
        <v>0.15</v>
      </c>
      <c r="K529">
        <v>59640</v>
      </c>
      <c r="L529" s="1">
        <v>0.85</v>
      </c>
      <c r="M529">
        <v>4059</v>
      </c>
      <c r="N529" s="1">
        <v>0.06</v>
      </c>
      <c r="O529">
        <v>13643</v>
      </c>
      <c r="P529" s="1">
        <v>0.19</v>
      </c>
      <c r="Q529">
        <v>45234</v>
      </c>
      <c r="R529">
        <v>390</v>
      </c>
      <c r="S529">
        <f>(Table1[[#This Row],[Hospital Beds 2018]]/Table1[[#This Row],[Population Estimate 2018]])*1000</f>
        <v>5.5687237627438098</v>
      </c>
      <c r="T529">
        <f>LOG10(Table1[[#This Row],[Hospital Beds 2018]] +1)</f>
        <v>2.5921767573958667</v>
      </c>
      <c r="U529">
        <v>59622</v>
      </c>
      <c r="V529" s="1">
        <v>0.85</v>
      </c>
    </row>
    <row r="530" spans="1:22" x14ac:dyDescent="0.3">
      <c r="A530">
        <v>533</v>
      </c>
      <c r="B530" t="s">
        <v>370</v>
      </c>
      <c r="C530" t="s">
        <v>467</v>
      </c>
      <c r="D530" t="s">
        <v>21</v>
      </c>
      <c r="E530" s="9">
        <v>6</v>
      </c>
      <c r="F530">
        <v>7912</v>
      </c>
      <c r="G530">
        <f>LOG(Table1[[#This Row],[Population Estimate 2018]])</f>
        <v>3.898286278589123</v>
      </c>
      <c r="H530" s="10" t="str">
        <f t="shared" si="8"/>
        <v>1</v>
      </c>
      <c r="I530">
        <v>1572</v>
      </c>
      <c r="J530" s="1">
        <v>0.2</v>
      </c>
      <c r="K530">
        <v>6340</v>
      </c>
      <c r="L530" s="1">
        <v>0.8</v>
      </c>
      <c r="M530">
        <v>581</v>
      </c>
      <c r="N530" s="1">
        <v>7.0000000000000007E-2</v>
      </c>
      <c r="O530">
        <v>2109</v>
      </c>
      <c r="P530" s="1">
        <v>0.27</v>
      </c>
      <c r="Q530">
        <v>33261</v>
      </c>
      <c r="R530">
        <v>0</v>
      </c>
      <c r="S530">
        <f>(Table1[[#This Row],[Hospital Beds 2018]]/Table1[[#This Row],[Population Estimate 2018]])*1000</f>
        <v>0</v>
      </c>
      <c r="T530">
        <f>LOG10(Table1[[#This Row],[Hospital Beds 2018]] +1)</f>
        <v>0</v>
      </c>
      <c r="U530">
        <v>6370</v>
      </c>
      <c r="V530" s="1">
        <v>0.81</v>
      </c>
    </row>
    <row r="531" spans="1:22" x14ac:dyDescent="0.3">
      <c r="A531">
        <v>534</v>
      </c>
      <c r="B531" t="s">
        <v>370</v>
      </c>
      <c r="C531" t="s">
        <v>468</v>
      </c>
      <c r="D531" t="s">
        <v>21</v>
      </c>
      <c r="E531" s="9">
        <v>3</v>
      </c>
      <c r="F531">
        <v>8188</v>
      </c>
      <c r="G531">
        <f>LOG(Table1[[#This Row],[Population Estimate 2018]])</f>
        <v>3.9131778339904679</v>
      </c>
      <c r="H531" s="10" t="str">
        <f t="shared" si="8"/>
        <v>1</v>
      </c>
      <c r="I531">
        <v>1862</v>
      </c>
      <c r="J531" s="1">
        <v>0.23</v>
      </c>
      <c r="K531">
        <v>6326</v>
      </c>
      <c r="L531" s="1">
        <v>0.77</v>
      </c>
      <c r="M531">
        <v>674</v>
      </c>
      <c r="N531" s="1">
        <v>0.08</v>
      </c>
      <c r="O531">
        <v>1719</v>
      </c>
      <c r="P531" s="1">
        <v>0.21</v>
      </c>
      <c r="Q531">
        <v>42054</v>
      </c>
      <c r="R531">
        <v>0</v>
      </c>
      <c r="S531">
        <f>(Table1[[#This Row],[Hospital Beds 2018]]/Table1[[#This Row],[Population Estimate 2018]])*1000</f>
        <v>0</v>
      </c>
      <c r="T531">
        <f>LOG10(Table1[[#This Row],[Hospital Beds 2018]] +1)</f>
        <v>0</v>
      </c>
      <c r="U531">
        <v>6793</v>
      </c>
      <c r="V531" s="1">
        <v>0.83</v>
      </c>
    </row>
    <row r="532" spans="1:22" x14ac:dyDescent="0.3">
      <c r="A532">
        <v>535</v>
      </c>
      <c r="B532" t="s">
        <v>370</v>
      </c>
      <c r="C532" t="s">
        <v>187</v>
      </c>
      <c r="D532" t="s">
        <v>21</v>
      </c>
      <c r="E532" s="9">
        <v>9</v>
      </c>
      <c r="F532">
        <v>24001</v>
      </c>
      <c r="G532">
        <f>LOG(Table1[[#This Row],[Population Estimate 2018]])</f>
        <v>4.3802293369380374</v>
      </c>
      <c r="H532" s="10" t="str">
        <f t="shared" si="8"/>
        <v>2</v>
      </c>
      <c r="I532">
        <v>7923</v>
      </c>
      <c r="J532" s="1">
        <v>0.33</v>
      </c>
      <c r="K532">
        <v>16078</v>
      </c>
      <c r="L532" s="1">
        <v>0.67</v>
      </c>
      <c r="M532">
        <v>2459</v>
      </c>
      <c r="N532" s="1">
        <v>0.1</v>
      </c>
      <c r="O532">
        <v>3268</v>
      </c>
      <c r="P532" s="1">
        <v>0.14000000000000001</v>
      </c>
      <c r="Q532">
        <v>45943</v>
      </c>
      <c r="R532">
        <v>195</v>
      </c>
      <c r="S532">
        <f>(Table1[[#This Row],[Hospital Beds 2018]]/Table1[[#This Row],[Population Estimate 2018]])*1000</f>
        <v>8.1246614724386497</v>
      </c>
      <c r="T532">
        <f>LOG10(Table1[[#This Row],[Hospital Beds 2018]] +1)</f>
        <v>2.2922560713564759</v>
      </c>
      <c r="U532">
        <v>16710</v>
      </c>
      <c r="V532" s="1">
        <v>0.7</v>
      </c>
    </row>
    <row r="533" spans="1:22" x14ac:dyDescent="0.3">
      <c r="A533">
        <v>536</v>
      </c>
      <c r="B533" t="s">
        <v>370</v>
      </c>
      <c r="C533" t="s">
        <v>469</v>
      </c>
      <c r="D533" t="s">
        <v>21</v>
      </c>
      <c r="E533" s="9">
        <v>6</v>
      </c>
      <c r="F533">
        <v>26215</v>
      </c>
      <c r="G533">
        <f>LOG(Table1[[#This Row],[Population Estimate 2018]])</f>
        <v>4.4185498620497423</v>
      </c>
      <c r="H533" s="10" t="str">
        <f t="shared" si="8"/>
        <v>2</v>
      </c>
      <c r="I533">
        <v>4843</v>
      </c>
      <c r="J533" s="1">
        <v>0.18</v>
      </c>
      <c r="K533">
        <v>21372</v>
      </c>
      <c r="L533" s="1">
        <v>0.82</v>
      </c>
      <c r="M533">
        <v>1832</v>
      </c>
      <c r="N533" s="1">
        <v>7.0000000000000007E-2</v>
      </c>
      <c r="O533">
        <v>5566</v>
      </c>
      <c r="P533" s="1">
        <v>0.21</v>
      </c>
      <c r="Q533">
        <v>40965</v>
      </c>
      <c r="R533">
        <v>83</v>
      </c>
      <c r="S533">
        <f>(Table1[[#This Row],[Hospital Beds 2018]]/Table1[[#This Row],[Population Estimate 2018]])*1000</f>
        <v>3.1661262635895477</v>
      </c>
      <c r="T533">
        <f>LOG10(Table1[[#This Row],[Hospital Beds 2018]] +1)</f>
        <v>1.9242792860618816</v>
      </c>
      <c r="U533">
        <v>22477</v>
      </c>
      <c r="V533" s="1">
        <v>0.86</v>
      </c>
    </row>
    <row r="534" spans="1:22" x14ac:dyDescent="0.3">
      <c r="A534">
        <v>537</v>
      </c>
      <c r="B534" t="s">
        <v>370</v>
      </c>
      <c r="C534" t="s">
        <v>85</v>
      </c>
      <c r="D534" t="s">
        <v>21</v>
      </c>
      <c r="E534" s="9">
        <v>2</v>
      </c>
      <c r="F534">
        <v>69410</v>
      </c>
      <c r="G534">
        <f>LOG(Table1[[#This Row],[Population Estimate 2018]])</f>
        <v>4.8414220444023597</v>
      </c>
      <c r="H534" s="10" t="str">
        <f t="shared" si="8"/>
        <v>2</v>
      </c>
      <c r="I534">
        <v>12876</v>
      </c>
      <c r="J534" s="1">
        <v>0.19</v>
      </c>
      <c r="K534">
        <v>56534</v>
      </c>
      <c r="L534" s="1">
        <v>0.81</v>
      </c>
      <c r="M534">
        <v>4454</v>
      </c>
      <c r="N534" s="1">
        <v>0.06</v>
      </c>
      <c r="O534">
        <v>10542</v>
      </c>
      <c r="P534" s="1">
        <v>0.15</v>
      </c>
      <c r="Q534">
        <v>43767</v>
      </c>
      <c r="R534">
        <v>0</v>
      </c>
      <c r="S534">
        <f>(Table1[[#This Row],[Hospital Beds 2018]]/Table1[[#This Row],[Population Estimate 2018]])*1000</f>
        <v>0</v>
      </c>
      <c r="T534">
        <f>LOG10(Table1[[#This Row],[Hospital Beds 2018]] +1)</f>
        <v>0</v>
      </c>
      <c r="U534">
        <v>58543</v>
      </c>
      <c r="V534" s="1">
        <v>0.84</v>
      </c>
    </row>
    <row r="535" spans="1:22" x14ac:dyDescent="0.3">
      <c r="A535">
        <v>538</v>
      </c>
      <c r="B535" t="s">
        <v>370</v>
      </c>
      <c r="C535" t="s">
        <v>369</v>
      </c>
      <c r="D535" t="s">
        <v>21</v>
      </c>
      <c r="E535" s="9">
        <v>1</v>
      </c>
      <c r="F535">
        <v>93503</v>
      </c>
      <c r="G535">
        <f>LOG(Table1[[#This Row],[Population Estimate 2018]])</f>
        <v>4.9708255452312802</v>
      </c>
      <c r="H535" s="10" t="str">
        <f t="shared" si="8"/>
        <v>2</v>
      </c>
      <c r="I535">
        <v>14488</v>
      </c>
      <c r="J535" s="1">
        <v>0.15</v>
      </c>
      <c r="K535">
        <v>79015</v>
      </c>
      <c r="L535" s="1">
        <v>0.85</v>
      </c>
      <c r="M535">
        <v>5753</v>
      </c>
      <c r="N535" s="1">
        <v>0.06</v>
      </c>
      <c r="O535">
        <v>10993</v>
      </c>
      <c r="P535" s="1">
        <v>0.12</v>
      </c>
      <c r="Q535">
        <v>65416</v>
      </c>
      <c r="R535">
        <v>52</v>
      </c>
      <c r="S535">
        <f>(Table1[[#This Row],[Hospital Beds 2018]]/Table1[[#This Row],[Population Estimate 2018]])*1000</f>
        <v>0.55613188881640163</v>
      </c>
      <c r="T535">
        <f>LOG10(Table1[[#This Row],[Hospital Beds 2018]] +1)</f>
        <v>1.7242758696007889</v>
      </c>
      <c r="U535">
        <v>81128</v>
      </c>
      <c r="V535" s="1">
        <v>0.87</v>
      </c>
    </row>
    <row r="536" spans="1:22" x14ac:dyDescent="0.3">
      <c r="A536">
        <v>539</v>
      </c>
      <c r="B536" t="s">
        <v>370</v>
      </c>
      <c r="C536" t="s">
        <v>470</v>
      </c>
      <c r="D536" t="s">
        <v>21</v>
      </c>
      <c r="E536" s="9">
        <v>5</v>
      </c>
      <c r="F536">
        <v>35680</v>
      </c>
      <c r="G536">
        <f>LOG(Table1[[#This Row],[Population Estimate 2018]])</f>
        <v>4.5524248457040857</v>
      </c>
      <c r="H536" s="10" t="str">
        <f t="shared" si="8"/>
        <v>2</v>
      </c>
      <c r="I536">
        <v>6167</v>
      </c>
      <c r="J536" s="1">
        <v>0.17</v>
      </c>
      <c r="K536">
        <v>29513</v>
      </c>
      <c r="L536" s="1">
        <v>0.83</v>
      </c>
      <c r="M536">
        <v>2526</v>
      </c>
      <c r="N536" s="1">
        <v>7.0000000000000007E-2</v>
      </c>
      <c r="O536">
        <v>7827</v>
      </c>
      <c r="P536" s="1">
        <v>0.22</v>
      </c>
      <c r="Q536">
        <v>38357</v>
      </c>
      <c r="R536">
        <v>199</v>
      </c>
      <c r="S536">
        <f>(Table1[[#This Row],[Hospital Beds 2018]]/Table1[[#This Row],[Population Estimate 2018]])*1000</f>
        <v>5.5773542600896864</v>
      </c>
      <c r="T536">
        <f>LOG10(Table1[[#This Row],[Hospital Beds 2018]] +1)</f>
        <v>2.3010299956639813</v>
      </c>
      <c r="U536">
        <v>29055</v>
      </c>
      <c r="V536" s="1">
        <v>0.81</v>
      </c>
    </row>
    <row r="537" spans="1:22" x14ac:dyDescent="0.3">
      <c r="A537">
        <v>540</v>
      </c>
      <c r="B537" t="s">
        <v>370</v>
      </c>
      <c r="C537" t="s">
        <v>471</v>
      </c>
      <c r="D537" t="s">
        <v>21</v>
      </c>
      <c r="E537" s="9">
        <v>8</v>
      </c>
      <c r="F537">
        <v>5251</v>
      </c>
      <c r="G537">
        <f>LOG(Table1[[#This Row],[Population Estimate 2018]])</f>
        <v>3.720242018287057</v>
      </c>
      <c r="H537" s="10" t="str">
        <f t="shared" si="8"/>
        <v>1</v>
      </c>
      <c r="I537">
        <v>1191</v>
      </c>
      <c r="J537" s="1">
        <v>0.23</v>
      </c>
      <c r="K537">
        <v>4060</v>
      </c>
      <c r="L537" s="1">
        <v>0.77</v>
      </c>
      <c r="M537">
        <v>279</v>
      </c>
      <c r="N537" s="1">
        <v>0.05</v>
      </c>
      <c r="O537">
        <v>1330</v>
      </c>
      <c r="P537" s="1">
        <v>0.25</v>
      </c>
      <c r="Q537">
        <v>38352</v>
      </c>
      <c r="R537">
        <v>0</v>
      </c>
      <c r="S537">
        <f>(Table1[[#This Row],[Hospital Beds 2018]]/Table1[[#This Row],[Population Estimate 2018]])*1000</f>
        <v>0</v>
      </c>
      <c r="T537">
        <f>LOG10(Table1[[#This Row],[Hospital Beds 2018]] +1)</f>
        <v>0</v>
      </c>
      <c r="U537">
        <v>4268</v>
      </c>
      <c r="V537" s="1">
        <v>0.81</v>
      </c>
    </row>
    <row r="538" spans="1:22" x14ac:dyDescent="0.3">
      <c r="A538">
        <v>541</v>
      </c>
      <c r="B538" t="s">
        <v>370</v>
      </c>
      <c r="C538" t="s">
        <v>86</v>
      </c>
      <c r="D538" t="s">
        <v>21</v>
      </c>
      <c r="E538" s="9">
        <v>7</v>
      </c>
      <c r="F538">
        <v>20386</v>
      </c>
      <c r="G538">
        <f>LOG(Table1[[#This Row],[Population Estimate 2018]])</f>
        <v>4.309332019875983</v>
      </c>
      <c r="H538" s="10" t="str">
        <f t="shared" si="8"/>
        <v>2</v>
      </c>
      <c r="I538">
        <v>3540</v>
      </c>
      <c r="J538" s="1">
        <v>0.17</v>
      </c>
      <c r="K538">
        <v>16846</v>
      </c>
      <c r="L538" s="1">
        <v>0.83</v>
      </c>
      <c r="M538">
        <v>1273</v>
      </c>
      <c r="N538" s="1">
        <v>0.06</v>
      </c>
      <c r="O538">
        <v>4787</v>
      </c>
      <c r="P538" s="1">
        <v>0.23</v>
      </c>
      <c r="Q538">
        <v>39444</v>
      </c>
      <c r="R538">
        <v>116</v>
      </c>
      <c r="S538">
        <f>(Table1[[#This Row],[Hospital Beds 2018]]/Table1[[#This Row],[Population Estimate 2018]])*1000</f>
        <v>5.6901795349749831</v>
      </c>
      <c r="T538">
        <f>LOG10(Table1[[#This Row],[Hospital Beds 2018]] +1)</f>
        <v>2.0681858617461617</v>
      </c>
      <c r="U538">
        <v>15862</v>
      </c>
      <c r="V538" s="1">
        <v>0.78</v>
      </c>
    </row>
    <row r="539" spans="1:22" x14ac:dyDescent="0.3">
      <c r="A539">
        <v>542</v>
      </c>
      <c r="B539" t="s">
        <v>370</v>
      </c>
      <c r="C539" t="s">
        <v>472</v>
      </c>
      <c r="D539" t="s">
        <v>21</v>
      </c>
      <c r="E539" s="9">
        <v>6</v>
      </c>
      <c r="F539">
        <v>29808</v>
      </c>
      <c r="G539">
        <f>LOG(Table1[[#This Row],[Population Estimate 2018]])</f>
        <v>4.4743328375521676</v>
      </c>
      <c r="H539" s="10" t="str">
        <f t="shared" si="8"/>
        <v>2</v>
      </c>
      <c r="I539">
        <v>4722</v>
      </c>
      <c r="J539" s="1">
        <v>0.16</v>
      </c>
      <c r="K539">
        <v>25086</v>
      </c>
      <c r="L539" s="1">
        <v>0.84</v>
      </c>
      <c r="M539">
        <v>2256</v>
      </c>
      <c r="N539" s="1">
        <v>0.08</v>
      </c>
      <c r="O539">
        <v>5147</v>
      </c>
      <c r="P539" s="1">
        <v>0.17</v>
      </c>
      <c r="Q539">
        <v>44607</v>
      </c>
      <c r="R539">
        <v>84</v>
      </c>
      <c r="S539">
        <f>(Table1[[#This Row],[Hospital Beds 2018]]/Table1[[#This Row],[Population Estimate 2018]])*1000</f>
        <v>2.818035426731079</v>
      </c>
      <c r="T539">
        <f>LOG10(Table1[[#This Row],[Hospital Beds 2018]] +1)</f>
        <v>1.9294189257142926</v>
      </c>
      <c r="U539">
        <v>24297</v>
      </c>
      <c r="V539" s="1">
        <v>0.82</v>
      </c>
    </row>
    <row r="540" spans="1:22" x14ac:dyDescent="0.3">
      <c r="A540">
        <v>543</v>
      </c>
      <c r="B540" t="s">
        <v>370</v>
      </c>
      <c r="C540" t="s">
        <v>473</v>
      </c>
      <c r="D540" t="s">
        <v>21</v>
      </c>
      <c r="E540" s="9">
        <v>8</v>
      </c>
      <c r="F540">
        <v>2611</v>
      </c>
      <c r="G540">
        <f>LOG(Table1[[#This Row],[Population Estimate 2018]])</f>
        <v>3.4168068718229443</v>
      </c>
      <c r="H540" s="10" t="str">
        <f t="shared" si="8"/>
        <v>1</v>
      </c>
      <c r="I540">
        <v>617</v>
      </c>
      <c r="J540" s="1">
        <v>0.24</v>
      </c>
      <c r="K540">
        <v>1994</v>
      </c>
      <c r="L540" s="1">
        <v>0.76</v>
      </c>
      <c r="M540">
        <v>140</v>
      </c>
      <c r="N540" s="1">
        <v>0.05</v>
      </c>
      <c r="O540">
        <v>592</v>
      </c>
      <c r="P540" s="1">
        <v>0.23</v>
      </c>
      <c r="Q540">
        <v>38187</v>
      </c>
      <c r="R540">
        <v>0</v>
      </c>
      <c r="S540">
        <f>(Table1[[#This Row],[Hospital Beds 2018]]/Table1[[#This Row],[Population Estimate 2018]])*1000</f>
        <v>0</v>
      </c>
      <c r="T540">
        <f>LOG10(Table1[[#This Row],[Hospital Beds 2018]] +1)</f>
        <v>0</v>
      </c>
      <c r="U540">
        <v>2086</v>
      </c>
      <c r="V540" s="1">
        <v>0.8</v>
      </c>
    </row>
    <row r="541" spans="1:22" x14ac:dyDescent="0.3">
      <c r="A541">
        <v>544</v>
      </c>
      <c r="B541" t="s">
        <v>370</v>
      </c>
      <c r="C541" t="s">
        <v>474</v>
      </c>
      <c r="D541" t="s">
        <v>21</v>
      </c>
      <c r="E541" s="9">
        <v>9</v>
      </c>
      <c r="F541">
        <v>7879</v>
      </c>
      <c r="G541">
        <f>LOG(Table1[[#This Row],[Population Estimate 2018]])</f>
        <v>3.8964711004792774</v>
      </c>
      <c r="H541" s="10" t="str">
        <f t="shared" si="8"/>
        <v>1</v>
      </c>
      <c r="I541">
        <v>1152</v>
      </c>
      <c r="J541" s="1">
        <v>0.15</v>
      </c>
      <c r="K541">
        <v>6727</v>
      </c>
      <c r="L541" s="1">
        <v>0.85</v>
      </c>
      <c r="M541">
        <v>358</v>
      </c>
      <c r="N541" s="1">
        <v>0.05</v>
      </c>
      <c r="O541">
        <v>2116</v>
      </c>
      <c r="P541" s="1">
        <v>0.27</v>
      </c>
      <c r="Q541">
        <v>32691</v>
      </c>
      <c r="R541">
        <v>0</v>
      </c>
      <c r="S541">
        <f>(Table1[[#This Row],[Hospital Beds 2018]]/Table1[[#This Row],[Population Estimate 2018]])*1000</f>
        <v>0</v>
      </c>
      <c r="T541">
        <f>LOG10(Table1[[#This Row],[Hospital Beds 2018]] +1)</f>
        <v>0</v>
      </c>
      <c r="U541">
        <v>4451</v>
      </c>
      <c r="V541" s="1">
        <v>0.56000000000000005</v>
      </c>
    </row>
    <row r="542" spans="1:22" x14ac:dyDescent="0.3">
      <c r="A542">
        <v>545</v>
      </c>
      <c r="B542" t="s">
        <v>370</v>
      </c>
      <c r="C542" t="s">
        <v>189</v>
      </c>
      <c r="D542" t="s">
        <v>21</v>
      </c>
      <c r="E542" s="9">
        <v>6</v>
      </c>
      <c r="F542">
        <v>29970</v>
      </c>
      <c r="G542">
        <f>LOG(Table1[[#This Row],[Population Estimate 2018]])</f>
        <v>4.4766867429456445</v>
      </c>
      <c r="H542" s="10" t="str">
        <f t="shared" si="8"/>
        <v>2</v>
      </c>
      <c r="I542">
        <v>6890</v>
      </c>
      <c r="J542" s="1">
        <v>0.23</v>
      </c>
      <c r="K542">
        <v>23080</v>
      </c>
      <c r="L542" s="1">
        <v>0.77</v>
      </c>
      <c r="M542">
        <v>2429</v>
      </c>
      <c r="N542" s="1">
        <v>0.08</v>
      </c>
      <c r="O542">
        <v>4118</v>
      </c>
      <c r="P542" s="1">
        <v>0.14000000000000001</v>
      </c>
      <c r="Q542">
        <v>51579</v>
      </c>
      <c r="R542">
        <v>0</v>
      </c>
      <c r="S542">
        <f>(Table1[[#This Row],[Hospital Beds 2018]]/Table1[[#This Row],[Population Estimate 2018]])*1000</f>
        <v>0</v>
      </c>
      <c r="T542">
        <f>LOG10(Table1[[#This Row],[Hospital Beds 2018]] +1)</f>
        <v>0</v>
      </c>
      <c r="U542">
        <v>23352</v>
      </c>
      <c r="V542" s="1">
        <v>0.78</v>
      </c>
    </row>
    <row r="543" spans="1:22" x14ac:dyDescent="0.3">
      <c r="A543">
        <v>546</v>
      </c>
      <c r="B543" t="s">
        <v>370</v>
      </c>
      <c r="C543" t="s">
        <v>475</v>
      </c>
      <c r="D543" t="s">
        <v>21</v>
      </c>
      <c r="E543" s="9">
        <v>3</v>
      </c>
      <c r="F543">
        <v>104062</v>
      </c>
      <c r="G543">
        <f>LOG(Table1[[#This Row],[Population Estimate 2018]])</f>
        <v>5.0172921684811875</v>
      </c>
      <c r="H543" s="10" t="str">
        <f t="shared" si="8"/>
        <v>3</v>
      </c>
      <c r="I543">
        <v>14620</v>
      </c>
      <c r="J543" s="1">
        <v>0.14000000000000001</v>
      </c>
      <c r="K543">
        <v>89442</v>
      </c>
      <c r="L543" s="1">
        <v>0.86</v>
      </c>
      <c r="M543">
        <v>3972</v>
      </c>
      <c r="N543" s="1">
        <v>0.04</v>
      </c>
      <c r="O543">
        <v>14567</v>
      </c>
      <c r="P543" s="1">
        <v>0.14000000000000001</v>
      </c>
      <c r="Q543">
        <v>47074</v>
      </c>
      <c r="R543">
        <v>227</v>
      </c>
      <c r="S543">
        <f>(Table1[[#This Row],[Hospital Beds 2018]]/Table1[[#This Row],[Population Estimate 2018]])*1000</f>
        <v>2.1813918625434838</v>
      </c>
      <c r="T543">
        <f>LOG10(Table1[[#This Row],[Hospital Beds 2018]] +1)</f>
        <v>2.357934847000454</v>
      </c>
      <c r="U543">
        <v>91215</v>
      </c>
      <c r="V543" s="1">
        <v>0.88</v>
      </c>
    </row>
    <row r="544" spans="1:22" x14ac:dyDescent="0.3">
      <c r="A544">
        <v>547</v>
      </c>
      <c r="B544" t="s">
        <v>370</v>
      </c>
      <c r="C544" t="s">
        <v>87</v>
      </c>
      <c r="D544" t="s">
        <v>21</v>
      </c>
      <c r="E544" s="9">
        <v>8</v>
      </c>
      <c r="F544">
        <v>8812</v>
      </c>
      <c r="G544">
        <f>LOG(Table1[[#This Row],[Population Estimate 2018]])</f>
        <v>3.9450744884787299</v>
      </c>
      <c r="H544" s="10" t="str">
        <f t="shared" si="8"/>
        <v>1</v>
      </c>
      <c r="I544">
        <v>1591</v>
      </c>
      <c r="J544" s="1">
        <v>0.18</v>
      </c>
      <c r="K544">
        <v>7221</v>
      </c>
      <c r="L544" s="1">
        <v>0.82</v>
      </c>
      <c r="M544">
        <v>458</v>
      </c>
      <c r="N544" s="1">
        <v>0.05</v>
      </c>
      <c r="O544">
        <v>2101</v>
      </c>
      <c r="P544" s="1">
        <v>0.24</v>
      </c>
      <c r="Q544">
        <v>35961</v>
      </c>
      <c r="R544">
        <v>0</v>
      </c>
      <c r="S544">
        <f>(Table1[[#This Row],[Hospital Beds 2018]]/Table1[[#This Row],[Population Estimate 2018]])*1000</f>
        <v>0</v>
      </c>
      <c r="T544">
        <f>LOG10(Table1[[#This Row],[Hospital Beds 2018]] +1)</f>
        <v>0</v>
      </c>
      <c r="U544">
        <v>5651</v>
      </c>
      <c r="V544" s="1">
        <v>0.64</v>
      </c>
    </row>
    <row r="545" spans="1:22" x14ac:dyDescent="0.3">
      <c r="A545">
        <v>548</v>
      </c>
      <c r="B545" t="s">
        <v>370</v>
      </c>
      <c r="C545" t="s">
        <v>476</v>
      </c>
      <c r="D545" t="s">
        <v>21</v>
      </c>
      <c r="E545" s="9">
        <v>6</v>
      </c>
      <c r="F545">
        <v>9876</v>
      </c>
      <c r="G545">
        <f>LOG(Table1[[#This Row],[Population Estimate 2018]])</f>
        <v>3.9945810812598945</v>
      </c>
      <c r="H545" s="10" t="str">
        <f t="shared" si="8"/>
        <v>1</v>
      </c>
      <c r="I545">
        <v>2282</v>
      </c>
      <c r="J545" s="1">
        <v>0.23</v>
      </c>
      <c r="K545">
        <v>7594</v>
      </c>
      <c r="L545" s="1">
        <v>0.77</v>
      </c>
      <c r="M545">
        <v>641</v>
      </c>
      <c r="N545" s="1">
        <v>0.06</v>
      </c>
      <c r="O545">
        <v>1965</v>
      </c>
      <c r="P545" s="1">
        <v>0.2</v>
      </c>
      <c r="Q545">
        <v>39361</v>
      </c>
      <c r="R545">
        <v>25</v>
      </c>
      <c r="S545">
        <f>(Table1[[#This Row],[Hospital Beds 2018]]/Table1[[#This Row],[Population Estimate 2018]])*1000</f>
        <v>2.5313892264074527</v>
      </c>
      <c r="T545">
        <f>LOG10(Table1[[#This Row],[Hospital Beds 2018]] +1)</f>
        <v>1.414973347970818</v>
      </c>
      <c r="U545">
        <v>7890</v>
      </c>
      <c r="V545" s="1">
        <v>0.8</v>
      </c>
    </row>
    <row r="546" spans="1:22" x14ac:dyDescent="0.3">
      <c r="A546">
        <v>549</v>
      </c>
      <c r="B546" t="s">
        <v>370</v>
      </c>
      <c r="C546" t="s">
        <v>477</v>
      </c>
      <c r="D546" t="s">
        <v>21</v>
      </c>
      <c r="E546" s="9">
        <v>8</v>
      </c>
      <c r="F546">
        <v>9036</v>
      </c>
      <c r="G546">
        <f>LOG(Table1[[#This Row],[Population Estimate 2018]])</f>
        <v>3.9559762222483252</v>
      </c>
      <c r="H546" s="10" t="str">
        <f t="shared" si="8"/>
        <v>1</v>
      </c>
      <c r="I546">
        <v>1751</v>
      </c>
      <c r="J546" s="1">
        <v>0.19</v>
      </c>
      <c r="K546">
        <v>7285</v>
      </c>
      <c r="L546" s="1">
        <v>0.81</v>
      </c>
      <c r="M546">
        <v>495</v>
      </c>
      <c r="N546" s="1">
        <v>0.05</v>
      </c>
      <c r="O546">
        <v>2062</v>
      </c>
      <c r="P546" s="1">
        <v>0.23</v>
      </c>
      <c r="Q546">
        <v>41036</v>
      </c>
      <c r="R546">
        <v>0</v>
      </c>
      <c r="S546">
        <f>(Table1[[#This Row],[Hospital Beds 2018]]/Table1[[#This Row],[Population Estimate 2018]])*1000</f>
        <v>0</v>
      </c>
      <c r="T546">
        <f>LOG10(Table1[[#This Row],[Hospital Beds 2018]] +1)</f>
        <v>0</v>
      </c>
      <c r="U546">
        <v>7734</v>
      </c>
      <c r="V546" s="1">
        <v>0.86</v>
      </c>
    </row>
    <row r="547" spans="1:22" x14ac:dyDescent="0.3">
      <c r="A547">
        <v>550</v>
      </c>
      <c r="B547" t="s">
        <v>370</v>
      </c>
      <c r="C547" t="s">
        <v>478</v>
      </c>
      <c r="D547" t="s">
        <v>21</v>
      </c>
      <c r="E547" s="9">
        <v>3</v>
      </c>
      <c r="F547">
        <v>20299</v>
      </c>
      <c r="G547">
        <f>LOG(Table1[[#This Row],[Population Estimate 2018]])</f>
        <v>4.307474643569412</v>
      </c>
      <c r="H547" s="10" t="str">
        <f t="shared" si="8"/>
        <v>2</v>
      </c>
      <c r="I547">
        <v>3872</v>
      </c>
      <c r="J547" s="1">
        <v>0.19</v>
      </c>
      <c r="K547">
        <v>16427</v>
      </c>
      <c r="L547" s="1">
        <v>0.81</v>
      </c>
      <c r="M547">
        <v>1410</v>
      </c>
      <c r="N547" s="1">
        <v>7.0000000000000007E-2</v>
      </c>
      <c r="O547">
        <v>4128</v>
      </c>
      <c r="P547" s="1">
        <v>0.2</v>
      </c>
      <c r="Q547">
        <v>48708</v>
      </c>
      <c r="R547">
        <v>18</v>
      </c>
      <c r="S547">
        <f>(Table1[[#This Row],[Hospital Beds 2018]]/Table1[[#This Row],[Population Estimate 2018]])*1000</f>
        <v>0.88674318931967089</v>
      </c>
      <c r="T547">
        <f>LOG10(Table1[[#This Row],[Hospital Beds 2018]] +1)</f>
        <v>1.2787536009528289</v>
      </c>
      <c r="U547">
        <v>16881</v>
      </c>
      <c r="V547" s="1">
        <v>0.83</v>
      </c>
    </row>
    <row r="548" spans="1:22" x14ac:dyDescent="0.3">
      <c r="A548">
        <v>551</v>
      </c>
      <c r="B548" t="s">
        <v>479</v>
      </c>
      <c r="C548" t="s">
        <v>479</v>
      </c>
      <c r="D548" t="s">
        <v>21</v>
      </c>
      <c r="E548" s="9">
        <v>5</v>
      </c>
      <c r="F548">
        <v>200983</v>
      </c>
      <c r="G548">
        <f>LOG(Table1[[#This Row],[Population Estimate 2018]])</f>
        <v>5.3031593244929933</v>
      </c>
      <c r="H548" s="10" t="str">
        <f t="shared" si="8"/>
        <v>3</v>
      </c>
      <c r="I548">
        <v>42032</v>
      </c>
      <c r="J548" s="1">
        <v>0.21</v>
      </c>
      <c r="K548">
        <v>158951</v>
      </c>
      <c r="L548" s="1">
        <v>0.79</v>
      </c>
      <c r="M548">
        <v>15514</v>
      </c>
      <c r="N548" s="1">
        <v>0.08</v>
      </c>
      <c r="O548">
        <v>30903</v>
      </c>
      <c r="P548" s="1">
        <v>0.15</v>
      </c>
      <c r="Q548">
        <v>56383</v>
      </c>
      <c r="R548">
        <v>454</v>
      </c>
      <c r="S548">
        <f>(Table1[[#This Row],[Hospital Beds 2018]]/Table1[[#This Row],[Population Estimate 2018]])*1000</f>
        <v>2.2588975186956111</v>
      </c>
      <c r="T548">
        <f>LOG10(Table1[[#This Row],[Hospital Beds 2018]] +1)</f>
        <v>2.6580113966571126</v>
      </c>
      <c r="U548">
        <v>163599</v>
      </c>
      <c r="V548" s="1">
        <v>0.81</v>
      </c>
    </row>
    <row r="549" spans="1:22" x14ac:dyDescent="0.3">
      <c r="A549">
        <v>552</v>
      </c>
      <c r="B549" t="s">
        <v>479</v>
      </c>
      <c r="C549" t="s">
        <v>480</v>
      </c>
      <c r="D549" t="s">
        <v>21</v>
      </c>
      <c r="E549" s="9">
        <v>2</v>
      </c>
      <c r="F549">
        <v>980080</v>
      </c>
      <c r="G549">
        <f>LOG(Table1[[#This Row],[Population Estimate 2018]])</f>
        <v>5.9912615268562961</v>
      </c>
      <c r="H549" s="10" t="str">
        <f t="shared" si="8"/>
        <v>3</v>
      </c>
      <c r="I549">
        <v>173793</v>
      </c>
      <c r="J549" s="1">
        <v>0.18</v>
      </c>
      <c r="K549">
        <v>806287</v>
      </c>
      <c r="L549" s="1">
        <v>0.82</v>
      </c>
      <c r="M549">
        <v>84733</v>
      </c>
      <c r="N549" s="1">
        <v>0.09</v>
      </c>
      <c r="O549">
        <v>73345</v>
      </c>
      <c r="P549" s="1">
        <v>7.0000000000000007E-2</v>
      </c>
      <c r="Q549">
        <v>83695</v>
      </c>
      <c r="R549">
        <v>2456</v>
      </c>
      <c r="S549">
        <f>(Table1[[#This Row],[Hospital Beds 2018]]/Table1[[#This Row],[Population Estimate 2018]])*1000</f>
        <v>2.5059178842543468</v>
      </c>
      <c r="T549">
        <f>LOG10(Table1[[#This Row],[Hospital Beds 2018]] +1)</f>
        <v>3.3904051564800808</v>
      </c>
      <c r="U549">
        <v>792777</v>
      </c>
      <c r="V549" s="1">
        <v>0.81</v>
      </c>
    </row>
    <row r="550" spans="1:22" x14ac:dyDescent="0.3">
      <c r="A550">
        <v>554</v>
      </c>
      <c r="B550" t="s">
        <v>479</v>
      </c>
      <c r="C550" t="s">
        <v>481</v>
      </c>
      <c r="D550" t="s">
        <v>21</v>
      </c>
      <c r="E550" s="9">
        <v>5</v>
      </c>
      <c r="F550">
        <v>72133</v>
      </c>
      <c r="G550">
        <f>LOG(Table1[[#This Row],[Population Estimate 2018]])</f>
        <v>4.858133994804124</v>
      </c>
      <c r="H550" s="10" t="str">
        <f t="shared" si="8"/>
        <v>2</v>
      </c>
      <c r="I550">
        <v>14539</v>
      </c>
      <c r="J550" s="1">
        <v>0.2</v>
      </c>
      <c r="K550">
        <v>57594</v>
      </c>
      <c r="L550" s="1">
        <v>0.8</v>
      </c>
      <c r="M550">
        <v>4534</v>
      </c>
      <c r="N550" s="1">
        <v>0.06</v>
      </c>
      <c r="O550">
        <v>6021</v>
      </c>
      <c r="P550" s="1">
        <v>0.08</v>
      </c>
      <c r="Q550">
        <v>73981</v>
      </c>
      <c r="R550">
        <v>190</v>
      </c>
      <c r="S550">
        <f>(Table1[[#This Row],[Hospital Beds 2018]]/Table1[[#This Row],[Population Estimate 2018]])*1000</f>
        <v>2.6340232625843929</v>
      </c>
      <c r="T550">
        <f>LOG10(Table1[[#This Row],[Hospital Beds 2018]] +1)</f>
        <v>2.2810333672477277</v>
      </c>
      <c r="U550">
        <v>58509</v>
      </c>
      <c r="V550" s="1">
        <v>0.81</v>
      </c>
    </row>
    <row r="551" spans="1:22" x14ac:dyDescent="0.3">
      <c r="A551">
        <v>555</v>
      </c>
      <c r="B551" t="s">
        <v>479</v>
      </c>
      <c r="C551" t="s">
        <v>482</v>
      </c>
      <c r="D551" t="s">
        <v>21</v>
      </c>
      <c r="E551" s="9">
        <v>3</v>
      </c>
      <c r="F551">
        <v>167207</v>
      </c>
      <c r="G551">
        <f>LOG(Table1[[#This Row],[Population Estimate 2018]])</f>
        <v>5.2232544549076474</v>
      </c>
      <c r="H551" s="10" t="str">
        <f t="shared" si="8"/>
        <v>3</v>
      </c>
      <c r="I551">
        <v>30566</v>
      </c>
      <c r="J551" s="1">
        <v>0.18</v>
      </c>
      <c r="K551">
        <v>136641</v>
      </c>
      <c r="L551" s="1">
        <v>0.82</v>
      </c>
      <c r="M551">
        <v>9721</v>
      </c>
      <c r="N551" s="1">
        <v>0.06</v>
      </c>
      <c r="O551">
        <v>14130</v>
      </c>
      <c r="P551" s="1">
        <v>0.08</v>
      </c>
      <c r="Q551">
        <v>78503</v>
      </c>
      <c r="R551">
        <v>367</v>
      </c>
      <c r="S551">
        <f>(Table1[[#This Row],[Hospital Beds 2018]]/Table1[[#This Row],[Population Estimate 2018]])*1000</f>
        <v>2.1948841854707042</v>
      </c>
      <c r="T551">
        <f>LOG10(Table1[[#This Row],[Hospital Beds 2018]] +1)</f>
        <v>2.5658478186735176</v>
      </c>
      <c r="U551">
        <v>138827</v>
      </c>
      <c r="V551" s="1">
        <v>0.83</v>
      </c>
    </row>
    <row r="552" spans="1:22" x14ac:dyDescent="0.3">
      <c r="A552">
        <v>556</v>
      </c>
      <c r="B552" t="s">
        <v>483</v>
      </c>
      <c r="C552" t="s">
        <v>484</v>
      </c>
      <c r="D552" t="s">
        <v>21</v>
      </c>
      <c r="E552" s="9">
        <v>2</v>
      </c>
      <c r="F552">
        <v>469966</v>
      </c>
      <c r="G552">
        <f>LOG(Table1[[#This Row],[Population Estimate 2018]])</f>
        <v>5.6720664397516742</v>
      </c>
      <c r="H552" s="10" t="str">
        <f t="shared" si="8"/>
        <v>3</v>
      </c>
      <c r="I552">
        <v>67792</v>
      </c>
      <c r="J552" s="1">
        <v>0.14000000000000001</v>
      </c>
      <c r="K552">
        <v>402174</v>
      </c>
      <c r="L552" s="1">
        <v>0.86</v>
      </c>
      <c r="M552">
        <v>32444</v>
      </c>
      <c r="N552" s="1">
        <v>7.0000000000000007E-2</v>
      </c>
      <c r="O552">
        <v>44434</v>
      </c>
      <c r="P552" s="1">
        <v>0.09</v>
      </c>
      <c r="Q552">
        <v>66827</v>
      </c>
      <c r="R552">
        <v>1339</v>
      </c>
      <c r="S552">
        <f>(Table1[[#This Row],[Hospital Beds 2018]]/Table1[[#This Row],[Population Estimate 2018]])*1000</f>
        <v>2.8491422783775846</v>
      </c>
      <c r="T552">
        <f>LOG10(Table1[[#This Row],[Hospital Beds 2018]] +1)</f>
        <v>3.1271047983648077</v>
      </c>
      <c r="U552">
        <v>406544</v>
      </c>
      <c r="V552" s="1">
        <v>0.87</v>
      </c>
    </row>
    <row r="553" spans="1:22" x14ac:dyDescent="0.3">
      <c r="A553">
        <v>557</v>
      </c>
      <c r="B553" t="s">
        <v>483</v>
      </c>
      <c r="C553" t="s">
        <v>250</v>
      </c>
      <c r="D553" t="s">
        <v>21</v>
      </c>
      <c r="E553" s="9">
        <v>9</v>
      </c>
      <c r="F553">
        <v>4250</v>
      </c>
      <c r="G553">
        <f>LOG(Table1[[#This Row],[Population Estimate 2018]])</f>
        <v>3.6283889300503116</v>
      </c>
      <c r="H553" s="10" t="str">
        <f t="shared" si="8"/>
        <v>1</v>
      </c>
      <c r="I553">
        <v>1221</v>
      </c>
      <c r="J553" s="1">
        <v>0.28999999999999998</v>
      </c>
      <c r="K553">
        <v>3029</v>
      </c>
      <c r="L553" s="1">
        <v>0.71</v>
      </c>
      <c r="M553">
        <v>507</v>
      </c>
      <c r="N553" s="1">
        <v>0.12</v>
      </c>
      <c r="O553">
        <v>554</v>
      </c>
      <c r="P553" s="1">
        <v>0.13</v>
      </c>
      <c r="Q553">
        <v>45311</v>
      </c>
      <c r="R553">
        <v>0</v>
      </c>
      <c r="S553">
        <f>(Table1[[#This Row],[Hospital Beds 2018]]/Table1[[#This Row],[Population Estimate 2018]])*1000</f>
        <v>0</v>
      </c>
      <c r="T553">
        <f>LOG10(Table1[[#This Row],[Hospital Beds 2018]] +1)</f>
        <v>0</v>
      </c>
      <c r="U553">
        <v>3117</v>
      </c>
      <c r="V553" s="1">
        <v>0.73</v>
      </c>
    </row>
    <row r="554" spans="1:22" x14ac:dyDescent="0.3">
      <c r="A554">
        <v>558</v>
      </c>
      <c r="B554" t="s">
        <v>483</v>
      </c>
      <c r="C554" t="s">
        <v>485</v>
      </c>
      <c r="D554" t="s">
        <v>21</v>
      </c>
      <c r="E554" s="9">
        <v>3</v>
      </c>
      <c r="F554">
        <v>87138</v>
      </c>
      <c r="G554">
        <f>LOG(Table1[[#This Row],[Population Estimate 2018]])</f>
        <v>4.9402075877441955</v>
      </c>
      <c r="H554" s="10" t="str">
        <f t="shared" si="8"/>
        <v>2</v>
      </c>
      <c r="I554">
        <v>12400</v>
      </c>
      <c r="J554" s="1">
        <v>0.14000000000000001</v>
      </c>
      <c r="K554">
        <v>74738</v>
      </c>
      <c r="L554" s="1">
        <v>0.86</v>
      </c>
      <c r="M554">
        <v>5703</v>
      </c>
      <c r="N554" s="1">
        <v>7.0000000000000007E-2</v>
      </c>
      <c r="O554">
        <v>11768</v>
      </c>
      <c r="P554" s="1">
        <v>0.14000000000000001</v>
      </c>
      <c r="Q554">
        <v>51300</v>
      </c>
      <c r="R554">
        <v>262</v>
      </c>
      <c r="S554">
        <f>(Table1[[#This Row],[Hospital Beds 2018]]/Table1[[#This Row],[Population Estimate 2018]])*1000</f>
        <v>3.0067249649980492</v>
      </c>
      <c r="T554">
        <f>LOG10(Table1[[#This Row],[Hospital Beds 2018]] +1)</f>
        <v>2.419955748489758</v>
      </c>
      <c r="U554">
        <v>75388</v>
      </c>
      <c r="V554" s="1">
        <v>0.87</v>
      </c>
    </row>
    <row r="555" spans="1:22" x14ac:dyDescent="0.3">
      <c r="A555">
        <v>559</v>
      </c>
      <c r="B555" t="s">
        <v>483</v>
      </c>
      <c r="C555" t="s">
        <v>486</v>
      </c>
      <c r="D555" t="s">
        <v>21</v>
      </c>
      <c r="E555" s="9">
        <v>9</v>
      </c>
      <c r="F555">
        <v>6050</v>
      </c>
      <c r="G555">
        <f>LOG(Table1[[#This Row],[Population Estimate 2018]])</f>
        <v>3.781755374652469</v>
      </c>
      <c r="H555" s="10" t="str">
        <f t="shared" si="8"/>
        <v>1</v>
      </c>
      <c r="I555">
        <v>1248</v>
      </c>
      <c r="J555" s="1">
        <v>0.21</v>
      </c>
      <c r="K555">
        <v>4802</v>
      </c>
      <c r="L555" s="1">
        <v>0.79</v>
      </c>
      <c r="M555">
        <v>326</v>
      </c>
      <c r="N555" s="1">
        <v>0.05</v>
      </c>
      <c r="O555">
        <v>642</v>
      </c>
      <c r="P555" s="1">
        <v>0.11</v>
      </c>
      <c r="Q555">
        <v>53780</v>
      </c>
      <c r="R555">
        <v>57</v>
      </c>
      <c r="S555">
        <f>(Table1[[#This Row],[Hospital Beds 2018]]/Table1[[#This Row],[Population Estimate 2018]])*1000</f>
        <v>9.4214876033057848</v>
      </c>
      <c r="T555">
        <f>LOG10(Table1[[#This Row],[Hospital Beds 2018]] +1)</f>
        <v>1.7634279935629373</v>
      </c>
      <c r="U555">
        <v>4946</v>
      </c>
      <c r="V555" s="1">
        <v>0.82</v>
      </c>
    </row>
    <row r="556" spans="1:22" x14ac:dyDescent="0.3">
      <c r="A556">
        <v>560</v>
      </c>
      <c r="B556" t="s">
        <v>483</v>
      </c>
      <c r="C556" t="s">
        <v>487</v>
      </c>
      <c r="D556" t="s">
        <v>21</v>
      </c>
      <c r="E556" s="9">
        <v>6</v>
      </c>
      <c r="F556">
        <v>9226</v>
      </c>
      <c r="G556">
        <f>LOG(Table1[[#This Row],[Population Estimate 2018]])</f>
        <v>3.9650134502722478</v>
      </c>
      <c r="H556" s="10" t="str">
        <f t="shared" si="8"/>
        <v>1</v>
      </c>
      <c r="I556">
        <v>2073</v>
      </c>
      <c r="J556" s="1">
        <v>0.22</v>
      </c>
      <c r="K556">
        <v>7153</v>
      </c>
      <c r="L556" s="1">
        <v>0.78</v>
      </c>
      <c r="M556">
        <v>962</v>
      </c>
      <c r="N556" s="1">
        <v>0.1</v>
      </c>
      <c r="O556">
        <v>1342</v>
      </c>
      <c r="P556" s="1">
        <v>0.15</v>
      </c>
      <c r="Q556">
        <v>48451</v>
      </c>
      <c r="R556">
        <v>19</v>
      </c>
      <c r="S556">
        <f>(Table1[[#This Row],[Hospital Beds 2018]]/Table1[[#This Row],[Population Estimate 2018]])*1000</f>
        <v>2.0593973553002387</v>
      </c>
      <c r="T556">
        <f>LOG10(Table1[[#This Row],[Hospital Beds 2018]] +1)</f>
        <v>1.3010299956639813</v>
      </c>
      <c r="U556">
        <v>7504</v>
      </c>
      <c r="V556" s="1">
        <v>0.81</v>
      </c>
    </row>
    <row r="557" spans="1:22" x14ac:dyDescent="0.3">
      <c r="A557">
        <v>561</v>
      </c>
      <c r="B557" t="s">
        <v>483</v>
      </c>
      <c r="C557" t="s">
        <v>488</v>
      </c>
      <c r="D557" t="s">
        <v>21</v>
      </c>
      <c r="E557" s="9">
        <v>4</v>
      </c>
      <c r="F557">
        <v>46236</v>
      </c>
      <c r="G557">
        <f>LOG(Table1[[#This Row],[Population Estimate 2018]])</f>
        <v>4.6649802550606259</v>
      </c>
      <c r="H557" s="10" t="str">
        <f t="shared" si="8"/>
        <v>2</v>
      </c>
      <c r="I557">
        <v>6595</v>
      </c>
      <c r="J557" s="1">
        <v>0.14000000000000001</v>
      </c>
      <c r="K557">
        <v>39641</v>
      </c>
      <c r="L557" s="1">
        <v>0.86</v>
      </c>
      <c r="M557">
        <v>2393</v>
      </c>
      <c r="N557" s="1">
        <v>0.05</v>
      </c>
      <c r="O557">
        <v>5510</v>
      </c>
      <c r="P557" s="1">
        <v>0.12</v>
      </c>
      <c r="Q557">
        <v>50941</v>
      </c>
      <c r="R557">
        <v>228</v>
      </c>
      <c r="S557">
        <f>(Table1[[#This Row],[Hospital Beds 2018]]/Table1[[#This Row],[Population Estimate 2018]])*1000</f>
        <v>4.9312224240851288</v>
      </c>
      <c r="T557">
        <f>LOG10(Table1[[#This Row],[Hospital Beds 2018]] +1)</f>
        <v>2.3598354823398879</v>
      </c>
      <c r="U557">
        <v>40231</v>
      </c>
      <c r="V557" s="1">
        <v>0.87</v>
      </c>
    </row>
    <row r="558" spans="1:22" x14ac:dyDescent="0.3">
      <c r="A558">
        <v>562</v>
      </c>
      <c r="B558" t="s">
        <v>483</v>
      </c>
      <c r="C558" t="s">
        <v>489</v>
      </c>
      <c r="D558" t="s">
        <v>21</v>
      </c>
      <c r="E558" s="9">
        <v>7</v>
      </c>
      <c r="F558">
        <v>22601</v>
      </c>
      <c r="G558">
        <f>LOG(Table1[[#This Row],[Population Estimate 2018]])</f>
        <v>4.3541276552922641</v>
      </c>
      <c r="H558" s="10" t="str">
        <f t="shared" si="8"/>
        <v>2</v>
      </c>
      <c r="I558">
        <v>4435</v>
      </c>
      <c r="J558" s="1">
        <v>0.2</v>
      </c>
      <c r="K558">
        <v>18166</v>
      </c>
      <c r="L558" s="1">
        <v>0.8</v>
      </c>
      <c r="M558">
        <v>1262</v>
      </c>
      <c r="N558" s="1">
        <v>0.06</v>
      </c>
      <c r="O558">
        <v>1575</v>
      </c>
      <c r="P558" s="1">
        <v>7.0000000000000007E-2</v>
      </c>
      <c r="Q558">
        <v>76113</v>
      </c>
      <c r="R558">
        <v>25</v>
      </c>
      <c r="S558">
        <f>(Table1[[#This Row],[Hospital Beds 2018]]/Table1[[#This Row],[Population Estimate 2018]])*1000</f>
        <v>1.1061457457634618</v>
      </c>
      <c r="T558">
        <f>LOG10(Table1[[#This Row],[Hospital Beds 2018]] +1)</f>
        <v>1.414973347970818</v>
      </c>
      <c r="U558">
        <v>18490</v>
      </c>
      <c r="V558" s="1">
        <v>0.82</v>
      </c>
    </row>
    <row r="559" spans="1:22" x14ac:dyDescent="0.3">
      <c r="A559">
        <v>563</v>
      </c>
      <c r="B559" t="s">
        <v>483</v>
      </c>
      <c r="C559" t="s">
        <v>490</v>
      </c>
      <c r="D559" t="s">
        <v>21</v>
      </c>
      <c r="E559" s="9">
        <v>2</v>
      </c>
      <c r="F559">
        <v>7634</v>
      </c>
      <c r="G559">
        <f>LOG(Table1[[#This Row],[Population Estimate 2018]])</f>
        <v>3.8827521556130797</v>
      </c>
      <c r="H559" s="10" t="str">
        <f t="shared" si="8"/>
        <v>1</v>
      </c>
      <c r="I559">
        <v>1919</v>
      </c>
      <c r="J559" s="1">
        <v>0.25</v>
      </c>
      <c r="K559">
        <v>5715</v>
      </c>
      <c r="L559" s="1">
        <v>0.75</v>
      </c>
      <c r="M559">
        <v>1063</v>
      </c>
      <c r="N559" s="1">
        <v>0.14000000000000001</v>
      </c>
      <c r="O559">
        <v>974</v>
      </c>
      <c r="P559" s="1">
        <v>0.13</v>
      </c>
      <c r="Q559">
        <v>56837</v>
      </c>
      <c r="R559">
        <v>0</v>
      </c>
      <c r="S559">
        <f>(Table1[[#This Row],[Hospital Beds 2018]]/Table1[[#This Row],[Population Estimate 2018]])*1000</f>
        <v>0</v>
      </c>
      <c r="T559">
        <f>LOG10(Table1[[#This Row],[Hospital Beds 2018]] +1)</f>
        <v>0</v>
      </c>
      <c r="U559">
        <v>5964</v>
      </c>
      <c r="V559" s="1">
        <v>0.78</v>
      </c>
    </row>
    <row r="560" spans="1:22" x14ac:dyDescent="0.3">
      <c r="A560">
        <v>564</v>
      </c>
      <c r="B560" t="s">
        <v>483</v>
      </c>
      <c r="C560" t="s">
        <v>491</v>
      </c>
      <c r="D560" t="s">
        <v>21</v>
      </c>
      <c r="E560" s="9">
        <v>6</v>
      </c>
      <c r="F560">
        <v>44727</v>
      </c>
      <c r="G560">
        <f>LOG(Table1[[#This Row],[Population Estimate 2018]])</f>
        <v>4.6505697694639769</v>
      </c>
      <c r="H560" s="10" t="str">
        <f t="shared" si="8"/>
        <v>2</v>
      </c>
      <c r="I560">
        <v>10973</v>
      </c>
      <c r="J560" s="1">
        <v>0.25</v>
      </c>
      <c r="K560">
        <v>33754</v>
      </c>
      <c r="L560" s="1">
        <v>0.75</v>
      </c>
      <c r="M560">
        <v>4579</v>
      </c>
      <c r="N560" s="1">
        <v>0.1</v>
      </c>
      <c r="O560">
        <v>6240</v>
      </c>
      <c r="P560" s="1">
        <v>0.14000000000000001</v>
      </c>
      <c r="Q560">
        <v>51373</v>
      </c>
      <c r="R560">
        <v>25</v>
      </c>
      <c r="S560">
        <f>(Table1[[#This Row],[Hospital Beds 2018]]/Table1[[#This Row],[Population Estimate 2018]])*1000</f>
        <v>0.55894649764124571</v>
      </c>
      <c r="T560">
        <f>LOG10(Table1[[#This Row],[Hospital Beds 2018]] +1)</f>
        <v>1.414973347970818</v>
      </c>
      <c r="U560">
        <v>34893</v>
      </c>
      <c r="V560" s="1">
        <v>0.78</v>
      </c>
    </row>
    <row r="561" spans="1:22" x14ac:dyDescent="0.3">
      <c r="A561">
        <v>565</v>
      </c>
      <c r="B561" t="s">
        <v>483</v>
      </c>
      <c r="C561" t="s">
        <v>492</v>
      </c>
      <c r="D561" t="s">
        <v>21</v>
      </c>
      <c r="E561" s="9">
        <v>3</v>
      </c>
      <c r="F561">
        <v>116854</v>
      </c>
      <c r="G561">
        <f>LOG(Table1[[#This Row],[Population Estimate 2018]])</f>
        <v>5.0676435832083042</v>
      </c>
      <c r="H561" s="10" t="str">
        <f t="shared" si="8"/>
        <v>3</v>
      </c>
      <c r="I561">
        <v>15543</v>
      </c>
      <c r="J561" s="1">
        <v>0.13</v>
      </c>
      <c r="K561">
        <v>101311</v>
      </c>
      <c r="L561" s="1">
        <v>0.87</v>
      </c>
      <c r="M561">
        <v>6158</v>
      </c>
      <c r="N561" s="1">
        <v>0.05</v>
      </c>
      <c r="O561">
        <v>12262</v>
      </c>
      <c r="P561" s="1">
        <v>0.1</v>
      </c>
      <c r="Q561">
        <v>60444</v>
      </c>
      <c r="R561">
        <v>302</v>
      </c>
      <c r="S561">
        <f>(Table1[[#This Row],[Hospital Beds 2018]]/Table1[[#This Row],[Population Estimate 2018]])*1000</f>
        <v>2.5844215859106234</v>
      </c>
      <c r="T561">
        <f>LOG10(Table1[[#This Row],[Hospital Beds 2018]] +1)</f>
        <v>2.4814426285023048</v>
      </c>
      <c r="U561">
        <v>103461</v>
      </c>
      <c r="V561" s="1">
        <v>0.89</v>
      </c>
    </row>
    <row r="562" spans="1:22" x14ac:dyDescent="0.3">
      <c r="A562">
        <v>566</v>
      </c>
      <c r="B562" t="s">
        <v>483</v>
      </c>
      <c r="C562" t="s">
        <v>493</v>
      </c>
      <c r="D562" t="s">
        <v>21</v>
      </c>
      <c r="E562" s="9">
        <v>7</v>
      </c>
      <c r="F562">
        <v>11948</v>
      </c>
      <c r="G562">
        <f>LOG(Table1[[#This Row],[Population Estimate 2018]])</f>
        <v>4.077295213932091</v>
      </c>
      <c r="H562" s="10" t="str">
        <f t="shared" si="8"/>
        <v>2</v>
      </c>
      <c r="I562">
        <v>2691</v>
      </c>
      <c r="J562" s="1">
        <v>0.23</v>
      </c>
      <c r="K562">
        <v>9257</v>
      </c>
      <c r="L562" s="1">
        <v>0.77</v>
      </c>
      <c r="M562">
        <v>1190</v>
      </c>
      <c r="N562" s="1">
        <v>0.1</v>
      </c>
      <c r="O562">
        <v>1603</v>
      </c>
      <c r="P562" s="1">
        <v>0.13</v>
      </c>
      <c r="Q562">
        <v>47118</v>
      </c>
      <c r="R562">
        <v>48</v>
      </c>
      <c r="S562">
        <f>(Table1[[#This Row],[Hospital Beds 2018]]/Table1[[#This Row],[Population Estimate 2018]])*1000</f>
        <v>4.0174087713424838</v>
      </c>
      <c r="T562">
        <f>LOG10(Table1[[#This Row],[Hospital Beds 2018]] +1)</f>
        <v>1.6901960800285136</v>
      </c>
      <c r="U562">
        <v>9511</v>
      </c>
      <c r="V562" s="1">
        <v>0.8</v>
      </c>
    </row>
    <row r="563" spans="1:22" x14ac:dyDescent="0.3">
      <c r="A563">
        <v>567</v>
      </c>
      <c r="B563" t="s">
        <v>483</v>
      </c>
      <c r="C563" t="s">
        <v>196</v>
      </c>
      <c r="D563" t="s">
        <v>21</v>
      </c>
      <c r="E563" s="9">
        <v>3</v>
      </c>
      <c r="F563">
        <v>2611</v>
      </c>
      <c r="G563">
        <f>LOG(Table1[[#This Row],[Population Estimate 2018]])</f>
        <v>3.4168068718229443</v>
      </c>
      <c r="H563" s="10" t="str">
        <f t="shared" si="8"/>
        <v>1</v>
      </c>
      <c r="I563">
        <v>612</v>
      </c>
      <c r="J563" s="1">
        <v>0.23</v>
      </c>
      <c r="K563">
        <v>1999</v>
      </c>
      <c r="L563" s="1">
        <v>0.77</v>
      </c>
      <c r="M563">
        <v>289</v>
      </c>
      <c r="N563" s="1">
        <v>0.11</v>
      </c>
      <c r="O563">
        <v>392</v>
      </c>
      <c r="P563" s="1">
        <v>0.15</v>
      </c>
      <c r="Q563">
        <v>50050</v>
      </c>
      <c r="R563">
        <v>43</v>
      </c>
      <c r="S563">
        <f>(Table1[[#This Row],[Hospital Beds 2018]]/Table1[[#This Row],[Population Estimate 2018]])*1000</f>
        <v>16.468785905783225</v>
      </c>
      <c r="T563">
        <f>LOG10(Table1[[#This Row],[Hospital Beds 2018]] +1)</f>
        <v>1.6434526764861874</v>
      </c>
      <c r="U563">
        <v>2073</v>
      </c>
      <c r="V563" s="1">
        <v>0.79</v>
      </c>
    </row>
    <row r="564" spans="1:22" x14ac:dyDescent="0.3">
      <c r="A564">
        <v>568</v>
      </c>
      <c r="B564" t="s">
        <v>483</v>
      </c>
      <c r="C564" t="s">
        <v>494</v>
      </c>
      <c r="D564" t="s">
        <v>21</v>
      </c>
      <c r="E564" s="9">
        <v>9</v>
      </c>
      <c r="F564">
        <v>1127</v>
      </c>
      <c r="G564">
        <f>LOG(Table1[[#This Row],[Population Estimate 2018]])</f>
        <v>3.0519239160461065</v>
      </c>
      <c r="H564" s="10" t="str">
        <f t="shared" si="8"/>
        <v>1</v>
      </c>
      <c r="I564">
        <v>253</v>
      </c>
      <c r="J564" s="1">
        <v>0.22</v>
      </c>
      <c r="K564">
        <v>874</v>
      </c>
      <c r="L564" s="1">
        <v>0.78</v>
      </c>
      <c r="M564">
        <v>89</v>
      </c>
      <c r="N564" s="1">
        <v>0.08</v>
      </c>
      <c r="O564">
        <v>109</v>
      </c>
      <c r="P564" s="1">
        <v>0.1</v>
      </c>
      <c r="Q564">
        <v>53866</v>
      </c>
      <c r="R564">
        <v>0</v>
      </c>
      <c r="S564">
        <f>(Table1[[#This Row],[Hospital Beds 2018]]/Table1[[#This Row],[Population Estimate 2018]])*1000</f>
        <v>0</v>
      </c>
      <c r="T564">
        <f>LOG10(Table1[[#This Row],[Hospital Beds 2018]] +1)</f>
        <v>0</v>
      </c>
      <c r="U564">
        <v>893</v>
      </c>
      <c r="V564" s="1">
        <v>0.79</v>
      </c>
    </row>
    <row r="565" spans="1:22" x14ac:dyDescent="0.3">
      <c r="A565">
        <v>569</v>
      </c>
      <c r="B565" t="s">
        <v>483</v>
      </c>
      <c r="C565" t="s">
        <v>495</v>
      </c>
      <c r="D565" t="s">
        <v>21</v>
      </c>
      <c r="E565" s="9">
        <v>2</v>
      </c>
      <c r="F565">
        <v>223499</v>
      </c>
      <c r="G565">
        <f>LOG(Table1[[#This Row],[Population Estimate 2018]])</f>
        <v>5.349275584311564</v>
      </c>
      <c r="H565" s="10" t="str">
        <f t="shared" si="8"/>
        <v>3</v>
      </c>
      <c r="I565">
        <v>30762</v>
      </c>
      <c r="J565" s="1">
        <v>0.14000000000000001</v>
      </c>
      <c r="K565">
        <v>192737</v>
      </c>
      <c r="L565" s="1">
        <v>0.86</v>
      </c>
      <c r="M565">
        <v>14403</v>
      </c>
      <c r="N565" s="1">
        <v>0.06</v>
      </c>
      <c r="O565">
        <v>25416</v>
      </c>
      <c r="P565" s="1">
        <v>0.11</v>
      </c>
      <c r="Q565">
        <v>53381</v>
      </c>
      <c r="R565">
        <v>298</v>
      </c>
      <c r="S565">
        <f>(Table1[[#This Row],[Hospital Beds 2018]]/Table1[[#This Row],[Population Estimate 2018]])*1000</f>
        <v>1.3333392990572663</v>
      </c>
      <c r="T565">
        <f>LOG10(Table1[[#This Row],[Hospital Beds 2018]] +1)</f>
        <v>2.4756711883244296</v>
      </c>
      <c r="U565">
        <v>193404</v>
      </c>
      <c r="V565" s="1">
        <v>0.87</v>
      </c>
    </row>
    <row r="566" spans="1:22" x14ac:dyDescent="0.3">
      <c r="A566">
        <v>570</v>
      </c>
      <c r="B566" t="s">
        <v>483</v>
      </c>
      <c r="C566" t="s">
        <v>496</v>
      </c>
      <c r="D566" t="s">
        <v>21</v>
      </c>
      <c r="E566" s="9">
        <v>6</v>
      </c>
      <c r="F566">
        <v>7060</v>
      </c>
      <c r="G566">
        <f>LOG(Table1[[#This Row],[Population Estimate 2018]])</f>
        <v>3.8488047010518036</v>
      </c>
      <c r="H566" s="10" t="str">
        <f t="shared" si="8"/>
        <v>1</v>
      </c>
      <c r="I566">
        <v>1234</v>
      </c>
      <c r="J566" s="1">
        <v>0.17</v>
      </c>
      <c r="K566">
        <v>5826</v>
      </c>
      <c r="L566" s="1">
        <v>0.83</v>
      </c>
      <c r="M566">
        <v>421</v>
      </c>
      <c r="N566" s="1">
        <v>0.06</v>
      </c>
      <c r="O566">
        <v>624</v>
      </c>
      <c r="P566" s="1">
        <v>0.09</v>
      </c>
      <c r="Q566">
        <v>61219</v>
      </c>
      <c r="R566">
        <v>18</v>
      </c>
      <c r="S566">
        <f>(Table1[[#This Row],[Hospital Beds 2018]]/Table1[[#This Row],[Population Estimate 2018]])*1000</f>
        <v>2.5495750708215299</v>
      </c>
      <c r="T566">
        <f>LOG10(Table1[[#This Row],[Hospital Beds 2018]] +1)</f>
        <v>1.2787536009528289</v>
      </c>
      <c r="U566">
        <v>5927</v>
      </c>
      <c r="V566" s="1">
        <v>0.84</v>
      </c>
    </row>
    <row r="567" spans="1:22" x14ac:dyDescent="0.3">
      <c r="A567">
        <v>571</v>
      </c>
      <c r="B567" t="s">
        <v>483</v>
      </c>
      <c r="C567" t="s">
        <v>497</v>
      </c>
      <c r="D567" t="s">
        <v>21</v>
      </c>
      <c r="E567" s="9">
        <v>7</v>
      </c>
      <c r="F567">
        <v>23864</v>
      </c>
      <c r="G567">
        <f>LOG(Table1[[#This Row],[Population Estimate 2018]])</f>
        <v>4.3777432403540066</v>
      </c>
      <c r="H567" s="10" t="str">
        <f t="shared" si="8"/>
        <v>2</v>
      </c>
      <c r="I567">
        <v>3391</v>
      </c>
      <c r="J567" s="1">
        <v>0.14000000000000001</v>
      </c>
      <c r="K567">
        <v>20473</v>
      </c>
      <c r="L567" s="1">
        <v>0.86</v>
      </c>
      <c r="M567">
        <v>1022</v>
      </c>
      <c r="N567" s="1">
        <v>0.04</v>
      </c>
      <c r="O567">
        <v>3046</v>
      </c>
      <c r="P567" s="1">
        <v>0.13</v>
      </c>
      <c r="Q567">
        <v>51804</v>
      </c>
      <c r="R567">
        <v>25</v>
      </c>
      <c r="S567">
        <f>(Table1[[#This Row],[Hospital Beds 2018]]/Table1[[#This Row],[Population Estimate 2018]])*1000</f>
        <v>1.0476030841434798</v>
      </c>
      <c r="T567">
        <f>LOG10(Table1[[#This Row],[Hospital Beds 2018]] +1)</f>
        <v>1.414973347970818</v>
      </c>
      <c r="U567">
        <v>20478</v>
      </c>
      <c r="V567" s="1">
        <v>0.86</v>
      </c>
    </row>
    <row r="568" spans="1:22" x14ac:dyDescent="0.3">
      <c r="A568">
        <v>572</v>
      </c>
      <c r="B568" t="s">
        <v>483</v>
      </c>
      <c r="C568" t="s">
        <v>143</v>
      </c>
      <c r="D568" t="s">
        <v>21</v>
      </c>
      <c r="E568" s="9">
        <v>9</v>
      </c>
      <c r="F568">
        <v>852</v>
      </c>
      <c r="G568">
        <f>LOG(Table1[[#This Row],[Population Estimate 2018]])</f>
        <v>2.9304395947667001</v>
      </c>
      <c r="H568" s="10" t="str">
        <f t="shared" si="8"/>
        <v>1</v>
      </c>
      <c r="I568">
        <v>151</v>
      </c>
      <c r="J568" s="1">
        <v>0.18</v>
      </c>
      <c r="K568">
        <v>701</v>
      </c>
      <c r="L568" s="1">
        <v>0.82</v>
      </c>
      <c r="M568">
        <v>34</v>
      </c>
      <c r="N568" s="1">
        <v>0.04</v>
      </c>
      <c r="O568">
        <v>132</v>
      </c>
      <c r="P568" s="1">
        <v>0.15</v>
      </c>
      <c r="Q568">
        <v>48471</v>
      </c>
      <c r="R568">
        <v>0</v>
      </c>
      <c r="S568">
        <f>(Table1[[#This Row],[Hospital Beds 2018]]/Table1[[#This Row],[Population Estimate 2018]])*1000</f>
        <v>0</v>
      </c>
      <c r="T568">
        <f>LOG10(Table1[[#This Row],[Hospital Beds 2018]] +1)</f>
        <v>0</v>
      </c>
      <c r="U568">
        <v>695</v>
      </c>
      <c r="V568" s="1">
        <v>0.82</v>
      </c>
    </row>
    <row r="569" spans="1:22" x14ac:dyDescent="0.3">
      <c r="A569">
        <v>573</v>
      </c>
      <c r="B569" t="s">
        <v>483</v>
      </c>
      <c r="C569" t="s">
        <v>498</v>
      </c>
      <c r="D569" t="s">
        <v>21</v>
      </c>
      <c r="E569" s="9">
        <v>6</v>
      </c>
      <c r="F569">
        <v>8758</v>
      </c>
      <c r="G569">
        <f>LOG(Table1[[#This Row],[Population Estimate 2018]])</f>
        <v>3.9424049408561066</v>
      </c>
      <c r="H569" s="10" t="str">
        <f t="shared" si="8"/>
        <v>1</v>
      </c>
      <c r="I569">
        <v>2389</v>
      </c>
      <c r="J569" s="1">
        <v>0.27</v>
      </c>
      <c r="K569">
        <v>6369</v>
      </c>
      <c r="L569" s="1">
        <v>0.73</v>
      </c>
      <c r="M569">
        <v>1041</v>
      </c>
      <c r="N569" s="1">
        <v>0.12</v>
      </c>
      <c r="O569">
        <v>1242</v>
      </c>
      <c r="P569" s="1">
        <v>0.14000000000000001</v>
      </c>
      <c r="Q569">
        <v>46417</v>
      </c>
      <c r="R569">
        <v>78</v>
      </c>
      <c r="S569">
        <f>(Table1[[#This Row],[Hospital Beds 2018]]/Table1[[#This Row],[Population Estimate 2018]])*1000</f>
        <v>8.9061429550125588</v>
      </c>
      <c r="T569">
        <f>LOG10(Table1[[#This Row],[Hospital Beds 2018]] +1)</f>
        <v>1.8976270912904414</v>
      </c>
      <c r="U569">
        <v>6061</v>
      </c>
      <c r="V569" s="1">
        <v>0.69</v>
      </c>
    </row>
    <row r="570" spans="1:22" x14ac:dyDescent="0.3">
      <c r="A570">
        <v>574</v>
      </c>
      <c r="B570" t="s">
        <v>483</v>
      </c>
      <c r="C570" t="s">
        <v>264</v>
      </c>
      <c r="D570" t="s">
        <v>21</v>
      </c>
      <c r="E570" s="9">
        <v>8</v>
      </c>
      <c r="F570">
        <v>4280</v>
      </c>
      <c r="G570">
        <f>LOG(Table1[[#This Row],[Population Estimate 2018]])</f>
        <v>3.6314437690131722</v>
      </c>
      <c r="H570" s="10" t="str">
        <f t="shared" si="8"/>
        <v>1</v>
      </c>
      <c r="I570">
        <v>1243</v>
      </c>
      <c r="J570" s="1">
        <v>0.28999999999999998</v>
      </c>
      <c r="K570">
        <v>3037</v>
      </c>
      <c r="L570" s="1">
        <v>0.71</v>
      </c>
      <c r="M570">
        <v>500</v>
      </c>
      <c r="N570" s="1">
        <v>0.12</v>
      </c>
      <c r="O570">
        <v>625</v>
      </c>
      <c r="P570" s="1">
        <v>0.15</v>
      </c>
      <c r="Q570">
        <v>47682</v>
      </c>
      <c r="R570">
        <v>0</v>
      </c>
      <c r="S570">
        <f>(Table1[[#This Row],[Hospital Beds 2018]]/Table1[[#This Row],[Population Estimate 2018]])*1000</f>
        <v>0</v>
      </c>
      <c r="T570">
        <f>LOG10(Table1[[#This Row],[Hospital Beds 2018]] +1)</f>
        <v>0</v>
      </c>
      <c r="U570">
        <v>3112</v>
      </c>
      <c r="V570" s="1">
        <v>0.73</v>
      </c>
    </row>
    <row r="571" spans="1:22" x14ac:dyDescent="0.3">
      <c r="A571">
        <v>575</v>
      </c>
      <c r="B571" t="s">
        <v>483</v>
      </c>
      <c r="C571" t="s">
        <v>46</v>
      </c>
      <c r="D571" t="s">
        <v>21</v>
      </c>
      <c r="E571" s="9">
        <v>6</v>
      </c>
      <c r="F571">
        <v>27259</v>
      </c>
      <c r="G571">
        <f>LOG(Table1[[#This Row],[Population Estimate 2018]])</f>
        <v>4.4355099196406984</v>
      </c>
      <c r="H571" s="10" t="str">
        <f t="shared" si="8"/>
        <v>2</v>
      </c>
      <c r="I571">
        <v>3674</v>
      </c>
      <c r="J571" s="1">
        <v>0.13</v>
      </c>
      <c r="K571">
        <v>23585</v>
      </c>
      <c r="L571" s="1">
        <v>0.87</v>
      </c>
      <c r="M571">
        <v>4528</v>
      </c>
      <c r="N571" s="1">
        <v>0.17</v>
      </c>
      <c r="O571">
        <v>3435</v>
      </c>
      <c r="P571" s="1">
        <v>0.13</v>
      </c>
      <c r="Q571">
        <v>49344</v>
      </c>
      <c r="R571">
        <v>63</v>
      </c>
      <c r="S571">
        <f>(Table1[[#This Row],[Hospital Beds 2018]]/Table1[[#This Row],[Population Estimate 2018]])*1000</f>
        <v>2.311163285520379</v>
      </c>
      <c r="T571">
        <f>LOG10(Table1[[#This Row],[Hospital Beds 2018]] +1)</f>
        <v>1.8061799739838871</v>
      </c>
      <c r="U571">
        <v>23475</v>
      </c>
      <c r="V571" s="1">
        <v>0.86</v>
      </c>
    </row>
    <row r="572" spans="1:22" x14ac:dyDescent="0.3">
      <c r="A572">
        <v>576</v>
      </c>
      <c r="B572" t="s">
        <v>483</v>
      </c>
      <c r="C572" t="s">
        <v>50</v>
      </c>
      <c r="D572" t="s">
        <v>21</v>
      </c>
      <c r="E572" s="9">
        <v>3</v>
      </c>
      <c r="F572">
        <v>13726</v>
      </c>
      <c r="G572">
        <f>LOG(Table1[[#This Row],[Population Estimate 2018]])</f>
        <v>4.1375439945546528</v>
      </c>
      <c r="H572" s="10" t="str">
        <f t="shared" si="8"/>
        <v>2</v>
      </c>
      <c r="I572">
        <v>1943</v>
      </c>
      <c r="J572" s="1">
        <v>0.14000000000000001</v>
      </c>
      <c r="K572">
        <v>11783</v>
      </c>
      <c r="L572" s="1">
        <v>0.86</v>
      </c>
      <c r="M572">
        <v>605</v>
      </c>
      <c r="N572" s="1">
        <v>0.04</v>
      </c>
      <c r="O572">
        <v>1194</v>
      </c>
      <c r="P572" s="1">
        <v>0.09</v>
      </c>
      <c r="Q572">
        <v>58170</v>
      </c>
      <c r="R572">
        <v>20</v>
      </c>
      <c r="S572">
        <f>(Table1[[#This Row],[Hospital Beds 2018]]/Table1[[#This Row],[Population Estimate 2018]])*1000</f>
        <v>1.4570887367040652</v>
      </c>
      <c r="T572">
        <f>LOG10(Table1[[#This Row],[Hospital Beds 2018]] +1)</f>
        <v>1.3222192947339193</v>
      </c>
      <c r="U572">
        <v>11901</v>
      </c>
      <c r="V572" s="1">
        <v>0.87</v>
      </c>
    </row>
    <row r="573" spans="1:22" x14ac:dyDescent="0.3">
      <c r="A573">
        <v>577</v>
      </c>
      <c r="B573" t="s">
        <v>483</v>
      </c>
      <c r="C573" t="s">
        <v>272</v>
      </c>
      <c r="D573" t="s">
        <v>21</v>
      </c>
      <c r="E573" s="9">
        <v>6</v>
      </c>
      <c r="F573">
        <v>13168</v>
      </c>
      <c r="G573">
        <f>LOG(Table1[[#This Row],[Population Estimate 2018]])</f>
        <v>4.1195198178681949</v>
      </c>
      <c r="H573" s="10" t="str">
        <f t="shared" si="8"/>
        <v>2</v>
      </c>
      <c r="I573">
        <v>2213</v>
      </c>
      <c r="J573" s="1">
        <v>0.17</v>
      </c>
      <c r="K573">
        <v>10955</v>
      </c>
      <c r="L573" s="1">
        <v>0.83</v>
      </c>
      <c r="M573">
        <v>776</v>
      </c>
      <c r="N573" s="1">
        <v>0.06</v>
      </c>
      <c r="O573">
        <v>1940</v>
      </c>
      <c r="P573" s="1">
        <v>0.15</v>
      </c>
      <c r="Q573">
        <v>51155</v>
      </c>
      <c r="R573">
        <v>0</v>
      </c>
      <c r="S573">
        <f>(Table1[[#This Row],[Hospital Beds 2018]]/Table1[[#This Row],[Population Estimate 2018]])*1000</f>
        <v>0</v>
      </c>
      <c r="T573">
        <f>LOG10(Table1[[#This Row],[Hospital Beds 2018]] +1)</f>
        <v>0</v>
      </c>
      <c r="U573">
        <v>10688</v>
      </c>
      <c r="V573" s="1">
        <v>0.81</v>
      </c>
    </row>
    <row r="574" spans="1:22" x14ac:dyDescent="0.3">
      <c r="A574">
        <v>578</v>
      </c>
      <c r="B574" t="s">
        <v>483</v>
      </c>
      <c r="C574" t="s">
        <v>499</v>
      </c>
      <c r="D574" t="s">
        <v>21</v>
      </c>
      <c r="E574" s="9">
        <v>2</v>
      </c>
      <c r="F574">
        <v>17634</v>
      </c>
      <c r="G574">
        <f>LOG(Table1[[#This Row],[Population Estimate 2018]])</f>
        <v>4.2463508364562559</v>
      </c>
      <c r="H574" s="10" t="str">
        <f t="shared" si="8"/>
        <v>2</v>
      </c>
      <c r="I574">
        <v>3863</v>
      </c>
      <c r="J574" s="1">
        <v>0.22</v>
      </c>
      <c r="K574">
        <v>13771</v>
      </c>
      <c r="L574" s="1">
        <v>0.78</v>
      </c>
      <c r="M574">
        <v>1933</v>
      </c>
      <c r="N574" s="1">
        <v>0.11</v>
      </c>
      <c r="O574">
        <v>2338</v>
      </c>
      <c r="P574" s="1">
        <v>0.13</v>
      </c>
      <c r="Q574">
        <v>49857</v>
      </c>
      <c r="R574">
        <v>12</v>
      </c>
      <c r="S574">
        <f>(Table1[[#This Row],[Hospital Beds 2018]]/Table1[[#This Row],[Population Estimate 2018]])*1000</f>
        <v>0.68050357264375638</v>
      </c>
      <c r="T574">
        <f>LOG10(Table1[[#This Row],[Hospital Beds 2018]] +1)</f>
        <v>1.1139433523068367</v>
      </c>
      <c r="U574">
        <v>14170</v>
      </c>
      <c r="V574" s="1">
        <v>0.8</v>
      </c>
    </row>
    <row r="575" spans="1:22" x14ac:dyDescent="0.3">
      <c r="A575">
        <v>579</v>
      </c>
      <c r="B575" t="s">
        <v>483</v>
      </c>
      <c r="C575" t="s">
        <v>500</v>
      </c>
      <c r="D575" t="s">
        <v>21</v>
      </c>
      <c r="E575" s="9">
        <v>7</v>
      </c>
      <c r="F575">
        <v>15196</v>
      </c>
      <c r="G575">
        <f>LOG(Table1[[#This Row],[Population Estimate 2018]])</f>
        <v>4.1817292848826826</v>
      </c>
      <c r="H575" s="10" t="str">
        <f t="shared" si="8"/>
        <v>2</v>
      </c>
      <c r="I575">
        <v>2627</v>
      </c>
      <c r="J575" s="1">
        <v>0.17</v>
      </c>
      <c r="K575">
        <v>12569</v>
      </c>
      <c r="L575" s="1">
        <v>0.83</v>
      </c>
      <c r="M575">
        <v>998</v>
      </c>
      <c r="N575" s="1">
        <v>7.0000000000000007E-2</v>
      </c>
      <c r="O575">
        <v>2071</v>
      </c>
      <c r="P575" s="1">
        <v>0.14000000000000001</v>
      </c>
      <c r="Q575">
        <v>51302</v>
      </c>
      <c r="R575">
        <v>18</v>
      </c>
      <c r="S575">
        <f>(Table1[[#This Row],[Hospital Beds 2018]]/Table1[[#This Row],[Population Estimate 2018]])*1000</f>
        <v>1.184522242695446</v>
      </c>
      <c r="T575">
        <f>LOG10(Table1[[#This Row],[Hospital Beds 2018]] +1)</f>
        <v>1.2787536009528289</v>
      </c>
      <c r="U575">
        <v>12655</v>
      </c>
      <c r="V575" s="1">
        <v>0.83</v>
      </c>
    </row>
    <row r="576" spans="1:22" x14ac:dyDescent="0.3">
      <c r="A576">
        <v>580</v>
      </c>
      <c r="B576" t="s">
        <v>483</v>
      </c>
      <c r="C576" t="s">
        <v>483</v>
      </c>
      <c r="D576" t="s">
        <v>21</v>
      </c>
      <c r="E576" s="9">
        <v>6</v>
      </c>
      <c r="F576">
        <v>16513</v>
      </c>
      <c r="G576">
        <f>LOG(Table1[[#This Row],[Population Estimate 2018]])</f>
        <v>4.2178259808998524</v>
      </c>
      <c r="H576" s="10" t="str">
        <f t="shared" si="8"/>
        <v>2</v>
      </c>
      <c r="I576">
        <v>4606</v>
      </c>
      <c r="J576" s="1">
        <v>0.28000000000000003</v>
      </c>
      <c r="K576">
        <v>11907</v>
      </c>
      <c r="L576" s="1">
        <v>0.72</v>
      </c>
      <c r="M576">
        <v>1675</v>
      </c>
      <c r="N576" s="1">
        <v>0.1</v>
      </c>
      <c r="O576">
        <v>2587</v>
      </c>
      <c r="P576" s="1">
        <v>0.16</v>
      </c>
      <c r="Q576">
        <v>40569</v>
      </c>
      <c r="R576">
        <v>39</v>
      </c>
      <c r="S576">
        <f>(Table1[[#This Row],[Hospital Beds 2018]]/Table1[[#This Row],[Population Estimate 2018]])*1000</f>
        <v>2.3617755707624295</v>
      </c>
      <c r="T576">
        <f>LOG10(Table1[[#This Row],[Hospital Beds 2018]] +1)</f>
        <v>1.6020599913279623</v>
      </c>
      <c r="U576">
        <v>11893</v>
      </c>
      <c r="V576" s="1">
        <v>0.72</v>
      </c>
    </row>
    <row r="577" spans="1:22" x14ac:dyDescent="0.3">
      <c r="A577">
        <v>581</v>
      </c>
      <c r="B577" t="s">
        <v>483</v>
      </c>
      <c r="C577" t="s">
        <v>57</v>
      </c>
      <c r="D577" t="s">
        <v>21</v>
      </c>
      <c r="E577" s="9">
        <v>3</v>
      </c>
      <c r="F577">
        <v>29439</v>
      </c>
      <c r="G577">
        <f>LOG(Table1[[#This Row],[Population Estimate 2018]])</f>
        <v>4.4689230535643061</v>
      </c>
      <c r="H577" s="10" t="str">
        <f t="shared" si="8"/>
        <v>2</v>
      </c>
      <c r="I577">
        <v>3385</v>
      </c>
      <c r="J577" s="1">
        <v>0.11</v>
      </c>
      <c r="K577">
        <v>26054</v>
      </c>
      <c r="L577" s="1">
        <v>0.89</v>
      </c>
      <c r="M577">
        <v>1308</v>
      </c>
      <c r="N577" s="1">
        <v>0.04</v>
      </c>
      <c r="O577">
        <v>2657</v>
      </c>
      <c r="P577" s="1">
        <v>0.09</v>
      </c>
      <c r="Q577">
        <v>61927</v>
      </c>
      <c r="R577">
        <v>0</v>
      </c>
      <c r="S577">
        <f>(Table1[[#This Row],[Hospital Beds 2018]]/Table1[[#This Row],[Population Estimate 2018]])*1000</f>
        <v>0</v>
      </c>
      <c r="T577">
        <f>LOG10(Table1[[#This Row],[Hospital Beds 2018]] +1)</f>
        <v>0</v>
      </c>
      <c r="U577">
        <v>26388</v>
      </c>
      <c r="V577" s="1">
        <v>0.9</v>
      </c>
    </row>
    <row r="578" spans="1:22" x14ac:dyDescent="0.3">
      <c r="A578">
        <v>582</v>
      </c>
      <c r="B578" t="s">
        <v>483</v>
      </c>
      <c r="C578" t="s">
        <v>501</v>
      </c>
      <c r="D578" t="s">
        <v>21</v>
      </c>
      <c r="E578" s="9">
        <v>7</v>
      </c>
      <c r="F578">
        <v>24015</v>
      </c>
      <c r="G578">
        <f>LOG(Table1[[#This Row],[Population Estimate 2018]])</f>
        <v>4.3804825909749807</v>
      </c>
      <c r="H578" s="10" t="str">
        <f t="shared" si="8"/>
        <v>2</v>
      </c>
      <c r="I578">
        <v>3117</v>
      </c>
      <c r="J578" s="1">
        <v>0.13</v>
      </c>
      <c r="K578">
        <v>20898</v>
      </c>
      <c r="L578" s="1">
        <v>0.87</v>
      </c>
      <c r="M578">
        <v>1264</v>
      </c>
      <c r="N578" s="1">
        <v>0.05</v>
      </c>
      <c r="O578">
        <v>2974</v>
      </c>
      <c r="P578" s="1">
        <v>0.12</v>
      </c>
      <c r="Q578">
        <v>54020</v>
      </c>
      <c r="R578">
        <v>25</v>
      </c>
      <c r="S578">
        <f>(Table1[[#This Row],[Hospital Beds 2018]]/Table1[[#This Row],[Population Estimate 2018]])*1000</f>
        <v>1.0410160316468875</v>
      </c>
      <c r="T578">
        <f>LOG10(Table1[[#This Row],[Hospital Beds 2018]] +1)</f>
        <v>1.414973347970818</v>
      </c>
      <c r="U578">
        <v>20962</v>
      </c>
      <c r="V578" s="1">
        <v>0.87</v>
      </c>
    </row>
    <row r="579" spans="1:22" x14ac:dyDescent="0.3">
      <c r="A579">
        <v>583</v>
      </c>
      <c r="B579" t="s">
        <v>483</v>
      </c>
      <c r="C579" t="s">
        <v>502</v>
      </c>
      <c r="D579" t="s">
        <v>21</v>
      </c>
      <c r="E579" s="9">
        <v>3</v>
      </c>
      <c r="F579">
        <v>161505</v>
      </c>
      <c r="G579">
        <f>LOG(Table1[[#This Row],[Population Estimate 2018]])</f>
        <v>5.2081859721085833</v>
      </c>
      <c r="H579" s="10" t="str">
        <f t="shared" ref="H579:H642" si="9">IF(G579&lt;4,"1",IF(G579&lt;5,"2",IF(G579&lt;6,"3",IF(G579&lt;7,"4","5"))))</f>
        <v>3</v>
      </c>
      <c r="I579">
        <v>30670</v>
      </c>
      <c r="J579" s="1">
        <v>0.19</v>
      </c>
      <c r="K579">
        <v>130835</v>
      </c>
      <c r="L579" s="1">
        <v>0.81</v>
      </c>
      <c r="M579">
        <v>14631</v>
      </c>
      <c r="N579" s="1">
        <v>0.09</v>
      </c>
      <c r="O579">
        <v>16417</v>
      </c>
      <c r="P579" s="1">
        <v>0.1</v>
      </c>
      <c r="Q579">
        <v>56188</v>
      </c>
      <c r="R579">
        <v>396</v>
      </c>
      <c r="S579">
        <f>(Table1[[#This Row],[Hospital Beds 2018]]/Table1[[#This Row],[Population Estimate 2018]])*1000</f>
        <v>2.4519364725550292</v>
      </c>
      <c r="T579">
        <f>LOG10(Table1[[#This Row],[Hospital Beds 2018]] +1)</f>
        <v>2.5987905067631152</v>
      </c>
      <c r="U579">
        <v>135195</v>
      </c>
      <c r="V579" s="1">
        <v>0.84</v>
      </c>
    </row>
    <row r="580" spans="1:22" x14ac:dyDescent="0.3">
      <c r="A580">
        <v>584</v>
      </c>
      <c r="B580" t="s">
        <v>483</v>
      </c>
      <c r="C580" t="s">
        <v>503</v>
      </c>
      <c r="D580" t="s">
        <v>21</v>
      </c>
      <c r="E580" s="9">
        <v>4</v>
      </c>
      <c r="F580">
        <v>40134</v>
      </c>
      <c r="G580">
        <f>LOG(Table1[[#This Row],[Population Estimate 2018]])</f>
        <v>4.6035124463362767</v>
      </c>
      <c r="H580" s="10" t="str">
        <f t="shared" si="9"/>
        <v>2</v>
      </c>
      <c r="I580">
        <v>5406</v>
      </c>
      <c r="J580" s="1">
        <v>0.13</v>
      </c>
      <c r="K580">
        <v>34728</v>
      </c>
      <c r="L580" s="1">
        <v>0.87</v>
      </c>
      <c r="M580">
        <v>2432</v>
      </c>
      <c r="N580" s="1">
        <v>0.06</v>
      </c>
      <c r="O580">
        <v>4737</v>
      </c>
      <c r="P580" s="1">
        <v>0.12</v>
      </c>
      <c r="Q580">
        <v>49538</v>
      </c>
      <c r="R580">
        <v>25</v>
      </c>
      <c r="S580">
        <f>(Table1[[#This Row],[Hospital Beds 2018]]/Table1[[#This Row],[Population Estimate 2018]])*1000</f>
        <v>0.62291324064384312</v>
      </c>
      <c r="T580">
        <f>LOG10(Table1[[#This Row],[Hospital Beds 2018]] +1)</f>
        <v>1.414973347970818</v>
      </c>
      <c r="U580">
        <v>32819</v>
      </c>
      <c r="V580" s="1">
        <v>0.82</v>
      </c>
    </row>
    <row r="581" spans="1:22" x14ac:dyDescent="0.3">
      <c r="A581">
        <v>585</v>
      </c>
      <c r="B581" t="s">
        <v>483</v>
      </c>
      <c r="C581" t="s">
        <v>504</v>
      </c>
      <c r="D581" t="s">
        <v>21</v>
      </c>
      <c r="E581" s="9">
        <v>7</v>
      </c>
      <c r="F581">
        <v>7961</v>
      </c>
      <c r="G581">
        <f>LOG(Table1[[#This Row],[Population Estimate 2018]])</f>
        <v>3.9009676239191244</v>
      </c>
      <c r="H581" s="10" t="str">
        <f t="shared" si="9"/>
        <v>1</v>
      </c>
      <c r="I581">
        <v>2409</v>
      </c>
      <c r="J581" s="1">
        <v>0.3</v>
      </c>
      <c r="K581">
        <v>5552</v>
      </c>
      <c r="L581" s="1">
        <v>0.7</v>
      </c>
      <c r="M581">
        <v>772</v>
      </c>
      <c r="N581" s="1">
        <v>0.1</v>
      </c>
      <c r="O581">
        <v>1154</v>
      </c>
      <c r="P581" s="1">
        <v>0.14000000000000001</v>
      </c>
      <c r="Q581">
        <v>44248</v>
      </c>
      <c r="R581">
        <v>18</v>
      </c>
      <c r="S581">
        <f>(Table1[[#This Row],[Hospital Beds 2018]]/Table1[[#This Row],[Population Estimate 2018]])*1000</f>
        <v>2.2610224846124858</v>
      </c>
      <c r="T581">
        <f>LOG10(Table1[[#This Row],[Hospital Beds 2018]] +1)</f>
        <v>1.2787536009528289</v>
      </c>
      <c r="U581">
        <v>5742</v>
      </c>
      <c r="V581" s="1">
        <v>0.72</v>
      </c>
    </row>
    <row r="582" spans="1:22" x14ac:dyDescent="0.3">
      <c r="A582">
        <v>586</v>
      </c>
      <c r="B582" t="s">
        <v>483</v>
      </c>
      <c r="C582" t="s">
        <v>505</v>
      </c>
      <c r="D582" t="s">
        <v>21</v>
      </c>
      <c r="E582" s="9">
        <v>8</v>
      </c>
      <c r="F582">
        <v>3861</v>
      </c>
      <c r="G582">
        <f>LOG(Table1[[#This Row],[Population Estimate 2018]])</f>
        <v>3.5866998016240492</v>
      </c>
      <c r="H582" s="10" t="str">
        <f t="shared" si="9"/>
        <v>1</v>
      </c>
      <c r="I582">
        <v>1018</v>
      </c>
      <c r="J582" s="1">
        <v>0.26</v>
      </c>
      <c r="K582">
        <v>2843</v>
      </c>
      <c r="L582" s="1">
        <v>0.74</v>
      </c>
      <c r="M582">
        <v>477</v>
      </c>
      <c r="N582" s="1">
        <v>0.12</v>
      </c>
      <c r="O582">
        <v>542</v>
      </c>
      <c r="P582" s="1">
        <v>0.14000000000000001</v>
      </c>
      <c r="Q582">
        <v>44911</v>
      </c>
      <c r="R582">
        <v>0</v>
      </c>
      <c r="S582">
        <f>(Table1[[#This Row],[Hospital Beds 2018]]/Table1[[#This Row],[Population Estimate 2018]])*1000</f>
        <v>0</v>
      </c>
      <c r="T582">
        <f>LOG10(Table1[[#This Row],[Hospital Beds 2018]] +1)</f>
        <v>0</v>
      </c>
      <c r="U582">
        <v>3105</v>
      </c>
      <c r="V582" s="1">
        <v>0.8</v>
      </c>
    </row>
    <row r="583" spans="1:22" x14ac:dyDescent="0.3">
      <c r="A583">
        <v>587</v>
      </c>
      <c r="B583" t="s">
        <v>483</v>
      </c>
      <c r="C583" t="s">
        <v>164</v>
      </c>
      <c r="D583" t="s">
        <v>21</v>
      </c>
      <c r="E583" s="9">
        <v>9</v>
      </c>
      <c r="F583">
        <v>5360</v>
      </c>
      <c r="G583">
        <f>LOG(Table1[[#This Row],[Population Estimate 2018]])</f>
        <v>3.7291647896927702</v>
      </c>
      <c r="H583" s="10" t="str">
        <f t="shared" si="9"/>
        <v>1</v>
      </c>
      <c r="I583">
        <v>758</v>
      </c>
      <c r="J583" s="1">
        <v>0.14000000000000001</v>
      </c>
      <c r="K583">
        <v>4602</v>
      </c>
      <c r="L583" s="1">
        <v>0.86</v>
      </c>
      <c r="M583">
        <v>302</v>
      </c>
      <c r="N583" s="1">
        <v>0.06</v>
      </c>
      <c r="O583">
        <v>731</v>
      </c>
      <c r="P583" s="1">
        <v>0.14000000000000001</v>
      </c>
      <c r="Q583">
        <v>50464</v>
      </c>
      <c r="R583">
        <v>0</v>
      </c>
      <c r="S583">
        <f>(Table1[[#This Row],[Hospital Beds 2018]]/Table1[[#This Row],[Population Estimate 2018]])*1000</f>
        <v>0</v>
      </c>
      <c r="T583">
        <f>LOG10(Table1[[#This Row],[Hospital Beds 2018]] +1)</f>
        <v>0</v>
      </c>
      <c r="U583">
        <v>4632</v>
      </c>
      <c r="V583" s="1">
        <v>0.86</v>
      </c>
    </row>
    <row r="584" spans="1:22" x14ac:dyDescent="0.3">
      <c r="A584">
        <v>588</v>
      </c>
      <c r="B584" t="s">
        <v>483</v>
      </c>
      <c r="C584" t="s">
        <v>66</v>
      </c>
      <c r="D584" t="s">
        <v>21</v>
      </c>
      <c r="E584" s="9">
        <v>4</v>
      </c>
      <c r="F584">
        <v>39304</v>
      </c>
      <c r="G584">
        <f>LOG(Table1[[#This Row],[Population Estimate 2018]])</f>
        <v>4.5944367511267652</v>
      </c>
      <c r="H584" s="10" t="str">
        <f t="shared" si="9"/>
        <v>2</v>
      </c>
      <c r="I584">
        <v>2738</v>
      </c>
      <c r="J584" s="1">
        <v>7.0000000000000007E-2</v>
      </c>
      <c r="K584">
        <v>36566</v>
      </c>
      <c r="L584" s="1">
        <v>0.93</v>
      </c>
      <c r="M584">
        <v>1001</v>
      </c>
      <c r="N584" s="1">
        <v>0.03</v>
      </c>
      <c r="O584">
        <v>9232</v>
      </c>
      <c r="P584" s="1">
        <v>0.23</v>
      </c>
      <c r="Q584">
        <v>41827</v>
      </c>
      <c r="R584">
        <v>49</v>
      </c>
      <c r="S584">
        <f>(Table1[[#This Row],[Hospital Beds 2018]]/Table1[[#This Row],[Population Estimate 2018]])*1000</f>
        <v>1.2466924486057398</v>
      </c>
      <c r="T584">
        <f>LOG10(Table1[[#This Row],[Hospital Beds 2018]] +1)</f>
        <v>1.6989700043360187</v>
      </c>
      <c r="U584">
        <v>35817</v>
      </c>
      <c r="V584" s="1">
        <v>0.91</v>
      </c>
    </row>
    <row r="585" spans="1:22" x14ac:dyDescent="0.3">
      <c r="A585">
        <v>589</v>
      </c>
      <c r="B585" t="s">
        <v>483</v>
      </c>
      <c r="C585" t="s">
        <v>506</v>
      </c>
      <c r="D585" t="s">
        <v>21</v>
      </c>
      <c r="E585" s="9">
        <v>7</v>
      </c>
      <c r="F585">
        <v>20825</v>
      </c>
      <c r="G585">
        <f>LOG(Table1[[#This Row],[Population Estimate 2018]])</f>
        <v>4.3185850100788254</v>
      </c>
      <c r="H585" s="10" t="str">
        <f t="shared" si="9"/>
        <v>2</v>
      </c>
      <c r="I585">
        <v>3387</v>
      </c>
      <c r="J585" s="1">
        <v>0.16</v>
      </c>
      <c r="K585">
        <v>17438</v>
      </c>
      <c r="L585" s="1">
        <v>0.84</v>
      </c>
      <c r="M585">
        <v>951</v>
      </c>
      <c r="N585" s="1">
        <v>0.05</v>
      </c>
      <c r="O585">
        <v>2577</v>
      </c>
      <c r="P585" s="1">
        <v>0.12</v>
      </c>
      <c r="Q585">
        <v>53447</v>
      </c>
      <c r="R585">
        <v>72</v>
      </c>
      <c r="S585">
        <f>(Table1[[#This Row],[Hospital Beds 2018]]/Table1[[#This Row],[Population Estimate 2018]])*1000</f>
        <v>3.4573829531812725</v>
      </c>
      <c r="T585">
        <f>LOG10(Table1[[#This Row],[Hospital Beds 2018]] +1)</f>
        <v>1.8633228601204559</v>
      </c>
      <c r="U585">
        <v>17612</v>
      </c>
      <c r="V585" s="1">
        <v>0.85</v>
      </c>
    </row>
    <row r="586" spans="1:22" x14ac:dyDescent="0.3">
      <c r="A586">
        <v>590</v>
      </c>
      <c r="B586" t="s">
        <v>483</v>
      </c>
      <c r="C586" t="s">
        <v>507</v>
      </c>
      <c r="D586" t="s">
        <v>21</v>
      </c>
      <c r="E586" s="9">
        <v>3</v>
      </c>
      <c r="F586">
        <v>40408</v>
      </c>
      <c r="G586">
        <f>LOG(Table1[[#This Row],[Population Estimate 2018]])</f>
        <v>4.606467355504293</v>
      </c>
      <c r="H586" s="10" t="str">
        <f t="shared" si="9"/>
        <v>2</v>
      </c>
      <c r="I586">
        <v>8061</v>
      </c>
      <c r="J586" s="1">
        <v>0.2</v>
      </c>
      <c r="K586">
        <v>32347</v>
      </c>
      <c r="L586" s="1">
        <v>0.8</v>
      </c>
      <c r="M586">
        <v>3437</v>
      </c>
      <c r="N586" s="1">
        <v>0.09</v>
      </c>
      <c r="O586">
        <v>5223</v>
      </c>
      <c r="P586" s="1">
        <v>0.13</v>
      </c>
      <c r="Q586">
        <v>54476</v>
      </c>
      <c r="R586">
        <v>123</v>
      </c>
      <c r="S586">
        <f>(Table1[[#This Row],[Hospital Beds 2018]]/Table1[[#This Row],[Population Estimate 2018]])*1000</f>
        <v>3.0439516927341117</v>
      </c>
      <c r="T586">
        <f>LOG10(Table1[[#This Row],[Hospital Beds 2018]] +1)</f>
        <v>2.0934216851622351</v>
      </c>
      <c r="U586">
        <v>33416</v>
      </c>
      <c r="V586" s="1">
        <v>0.83</v>
      </c>
    </row>
    <row r="587" spans="1:22" x14ac:dyDescent="0.3">
      <c r="A587">
        <v>591</v>
      </c>
      <c r="B587" t="s">
        <v>483</v>
      </c>
      <c r="C587" t="s">
        <v>508</v>
      </c>
      <c r="D587" t="s">
        <v>21</v>
      </c>
      <c r="E587" s="9">
        <v>8</v>
      </c>
      <c r="F587">
        <v>4488</v>
      </c>
      <c r="G587">
        <f>LOG(Table1[[#This Row],[Population Estimate 2018]])</f>
        <v>3.6520528482481049</v>
      </c>
      <c r="H587" s="10" t="str">
        <f t="shared" si="9"/>
        <v>1</v>
      </c>
      <c r="I587">
        <v>912</v>
      </c>
      <c r="J587" s="1">
        <v>0.2</v>
      </c>
      <c r="K587">
        <v>3576</v>
      </c>
      <c r="L587" s="1">
        <v>0.8</v>
      </c>
      <c r="M587">
        <v>304</v>
      </c>
      <c r="N587" s="1">
        <v>7.0000000000000007E-2</v>
      </c>
      <c r="O587">
        <v>502</v>
      </c>
      <c r="P587" s="1">
        <v>0.11</v>
      </c>
      <c r="Q587">
        <v>52602</v>
      </c>
      <c r="R587">
        <v>11</v>
      </c>
      <c r="S587">
        <f>(Table1[[#This Row],[Hospital Beds 2018]]/Table1[[#This Row],[Population Estimate 2018]])*1000</f>
        <v>2.4509803921568629</v>
      </c>
      <c r="T587">
        <f>LOG10(Table1[[#This Row],[Hospital Beds 2018]] +1)</f>
        <v>1.0791812460476249</v>
      </c>
      <c r="U587">
        <v>3629</v>
      </c>
      <c r="V587" s="1">
        <v>0.81</v>
      </c>
    </row>
    <row r="588" spans="1:22" x14ac:dyDescent="0.3">
      <c r="A588">
        <v>592</v>
      </c>
      <c r="B588" t="s">
        <v>483</v>
      </c>
      <c r="C588" t="s">
        <v>509</v>
      </c>
      <c r="D588" t="s">
        <v>21</v>
      </c>
      <c r="E588" s="9">
        <v>2</v>
      </c>
      <c r="F588">
        <v>11693</v>
      </c>
      <c r="G588">
        <f>LOG(Table1[[#This Row],[Population Estimate 2018]])</f>
        <v>4.0679259496815217</v>
      </c>
      <c r="H588" s="10" t="str">
        <f t="shared" si="9"/>
        <v>2</v>
      </c>
      <c r="I588">
        <v>2082</v>
      </c>
      <c r="J588" s="1">
        <v>0.18</v>
      </c>
      <c r="K588">
        <v>9611</v>
      </c>
      <c r="L588" s="1">
        <v>0.82</v>
      </c>
      <c r="M588">
        <v>786</v>
      </c>
      <c r="N588" s="1">
        <v>7.0000000000000007E-2</v>
      </c>
      <c r="O588">
        <v>1692</v>
      </c>
      <c r="P588" s="1">
        <v>0.14000000000000001</v>
      </c>
      <c r="Q588">
        <v>48192</v>
      </c>
      <c r="R588">
        <v>0</v>
      </c>
      <c r="S588">
        <f>(Table1[[#This Row],[Hospital Beds 2018]]/Table1[[#This Row],[Population Estimate 2018]])*1000</f>
        <v>0</v>
      </c>
      <c r="T588">
        <f>LOG10(Table1[[#This Row],[Hospital Beds 2018]] +1)</f>
        <v>0</v>
      </c>
      <c r="U588">
        <v>9679</v>
      </c>
      <c r="V588" s="1">
        <v>0.83</v>
      </c>
    </row>
    <row r="589" spans="1:22" x14ac:dyDescent="0.3">
      <c r="A589">
        <v>593</v>
      </c>
      <c r="B589" t="s">
        <v>483</v>
      </c>
      <c r="C589" t="s">
        <v>510</v>
      </c>
      <c r="D589" t="s">
        <v>21</v>
      </c>
      <c r="E589" s="9">
        <v>6</v>
      </c>
      <c r="F589">
        <v>23551</v>
      </c>
      <c r="G589">
        <f>LOG(Table1[[#This Row],[Population Estimate 2018]])</f>
        <v>4.3720093524526638</v>
      </c>
      <c r="H589" s="10" t="str">
        <f t="shared" si="9"/>
        <v>2</v>
      </c>
      <c r="I589">
        <v>4331</v>
      </c>
      <c r="J589" s="1">
        <v>0.18</v>
      </c>
      <c r="K589">
        <v>19220</v>
      </c>
      <c r="L589" s="1">
        <v>0.82</v>
      </c>
      <c r="M589">
        <v>1689</v>
      </c>
      <c r="N589" s="1">
        <v>7.0000000000000007E-2</v>
      </c>
      <c r="O589">
        <v>2988</v>
      </c>
      <c r="P589" s="1">
        <v>0.13</v>
      </c>
      <c r="Q589">
        <v>51835</v>
      </c>
      <c r="R589">
        <v>0</v>
      </c>
      <c r="S589">
        <f>(Table1[[#This Row],[Hospital Beds 2018]]/Table1[[#This Row],[Population Estimate 2018]])*1000</f>
        <v>0</v>
      </c>
      <c r="T589">
        <f>LOG10(Table1[[#This Row],[Hospital Beds 2018]] +1)</f>
        <v>0</v>
      </c>
      <c r="U589">
        <v>19781</v>
      </c>
      <c r="V589" s="1">
        <v>0.84</v>
      </c>
    </row>
    <row r="590" spans="1:22" x14ac:dyDescent="0.3">
      <c r="A590">
        <v>594</v>
      </c>
      <c r="B590" t="s">
        <v>483</v>
      </c>
      <c r="C590" t="s">
        <v>511</v>
      </c>
      <c r="D590" t="s">
        <v>21</v>
      </c>
      <c r="E590" s="9">
        <v>6</v>
      </c>
      <c r="F590">
        <v>7768</v>
      </c>
      <c r="G590">
        <f>LOG(Table1[[#This Row],[Population Estimate 2018]])</f>
        <v>3.8903092168999485</v>
      </c>
      <c r="H590" s="10" t="str">
        <f t="shared" si="9"/>
        <v>1</v>
      </c>
      <c r="I590">
        <v>1199</v>
      </c>
      <c r="J590" s="1">
        <v>0.15</v>
      </c>
      <c r="K590">
        <v>6569</v>
      </c>
      <c r="L590" s="1">
        <v>0.85</v>
      </c>
      <c r="M590">
        <v>553</v>
      </c>
      <c r="N590" s="1">
        <v>7.0000000000000007E-2</v>
      </c>
      <c r="O590">
        <v>1056</v>
      </c>
      <c r="P590" s="1">
        <v>0.14000000000000001</v>
      </c>
      <c r="Q590">
        <v>51921</v>
      </c>
      <c r="R590">
        <v>10</v>
      </c>
      <c r="S590">
        <f>(Table1[[#This Row],[Hospital Beds 2018]]/Table1[[#This Row],[Population Estimate 2018]])*1000</f>
        <v>1.2873326467559219</v>
      </c>
      <c r="T590">
        <f>LOG10(Table1[[#This Row],[Hospital Beds 2018]] +1)</f>
        <v>1.0413926851582251</v>
      </c>
      <c r="U590">
        <v>6636</v>
      </c>
      <c r="V590" s="1">
        <v>0.85</v>
      </c>
    </row>
    <row r="591" spans="1:22" x14ac:dyDescent="0.3">
      <c r="A591">
        <v>595</v>
      </c>
      <c r="B591" t="s">
        <v>483</v>
      </c>
      <c r="C591" t="s">
        <v>512</v>
      </c>
      <c r="D591" t="s">
        <v>21</v>
      </c>
      <c r="E591" s="9">
        <v>6</v>
      </c>
      <c r="F591">
        <v>12796</v>
      </c>
      <c r="G591">
        <f>LOG(Table1[[#This Row],[Population Estimate 2018]])</f>
        <v>4.1070742314120698</v>
      </c>
      <c r="H591" s="10" t="str">
        <f t="shared" si="9"/>
        <v>2</v>
      </c>
      <c r="I591">
        <v>2923</v>
      </c>
      <c r="J591" s="1">
        <v>0.23</v>
      </c>
      <c r="K591">
        <v>9873</v>
      </c>
      <c r="L591" s="1">
        <v>0.77</v>
      </c>
      <c r="M591">
        <v>1407</v>
      </c>
      <c r="N591" s="1">
        <v>0.11</v>
      </c>
      <c r="O591">
        <v>2371</v>
      </c>
      <c r="P591" s="1">
        <v>0.19</v>
      </c>
      <c r="Q591">
        <v>36085</v>
      </c>
      <c r="R591">
        <v>25</v>
      </c>
      <c r="S591">
        <f>(Table1[[#This Row],[Hospital Beds 2018]]/Table1[[#This Row],[Population Estimate 2018]])*1000</f>
        <v>1.9537355423569864</v>
      </c>
      <c r="T591">
        <f>LOG10(Table1[[#This Row],[Hospital Beds 2018]] +1)</f>
        <v>1.414973347970818</v>
      </c>
      <c r="U591">
        <v>10387</v>
      </c>
      <c r="V591" s="1">
        <v>0.81</v>
      </c>
    </row>
    <row r="592" spans="1:22" x14ac:dyDescent="0.3">
      <c r="A592">
        <v>596</v>
      </c>
      <c r="B592" t="s">
        <v>483</v>
      </c>
      <c r="C592" t="s">
        <v>513</v>
      </c>
      <c r="D592" t="s">
        <v>21</v>
      </c>
      <c r="E592" s="9">
        <v>9</v>
      </c>
      <c r="F592">
        <v>11640</v>
      </c>
      <c r="G592">
        <f>LOG(Table1[[#This Row],[Population Estimate 2018]])</f>
        <v>4.0659529803138694</v>
      </c>
      <c r="H592" s="10" t="str">
        <f t="shared" si="9"/>
        <v>2</v>
      </c>
      <c r="I592">
        <v>1457</v>
      </c>
      <c r="J592" s="1">
        <v>0.13</v>
      </c>
      <c r="K592">
        <v>10183</v>
      </c>
      <c r="L592" s="1">
        <v>0.87</v>
      </c>
      <c r="M592">
        <v>367</v>
      </c>
      <c r="N592" s="1">
        <v>0.03</v>
      </c>
      <c r="O592">
        <v>888</v>
      </c>
      <c r="P592" s="1">
        <v>0.08</v>
      </c>
      <c r="Q592">
        <v>68749</v>
      </c>
      <c r="R592">
        <v>13</v>
      </c>
      <c r="S592">
        <f>(Table1[[#This Row],[Hospital Beds 2018]]/Table1[[#This Row],[Population Estimate 2018]])*1000</f>
        <v>1.1168384879725086</v>
      </c>
      <c r="T592">
        <f>LOG10(Table1[[#This Row],[Hospital Beds 2018]] +1)</f>
        <v>1.146128035678238</v>
      </c>
      <c r="U592">
        <v>10297</v>
      </c>
      <c r="V592" s="1">
        <v>0.88</v>
      </c>
    </row>
    <row r="593" spans="1:22" x14ac:dyDescent="0.3">
      <c r="A593">
        <v>597</v>
      </c>
      <c r="B593" t="s">
        <v>483</v>
      </c>
      <c r="C593" t="s">
        <v>514</v>
      </c>
      <c r="D593" t="s">
        <v>21</v>
      </c>
      <c r="E593" s="9">
        <v>5</v>
      </c>
      <c r="F593">
        <v>86081</v>
      </c>
      <c r="G593">
        <f>LOG(Table1[[#This Row],[Population Estimate 2018]])</f>
        <v>4.9349073035355957</v>
      </c>
      <c r="H593" s="10" t="str">
        <f t="shared" si="9"/>
        <v>2</v>
      </c>
      <c r="I593">
        <v>13252</v>
      </c>
      <c r="J593" s="1">
        <v>0.15</v>
      </c>
      <c r="K593">
        <v>72829</v>
      </c>
      <c r="L593" s="1">
        <v>0.85</v>
      </c>
      <c r="M593">
        <v>5674</v>
      </c>
      <c r="N593" s="1">
        <v>7.0000000000000007E-2</v>
      </c>
      <c r="O593">
        <v>11547</v>
      </c>
      <c r="P593" s="1">
        <v>0.13</v>
      </c>
      <c r="Q593">
        <v>51594</v>
      </c>
      <c r="R593">
        <v>224</v>
      </c>
      <c r="S593">
        <f>(Table1[[#This Row],[Hospital Beds 2018]]/Table1[[#This Row],[Population Estimate 2018]])*1000</f>
        <v>2.6022002532498463</v>
      </c>
      <c r="T593">
        <f>LOG10(Table1[[#This Row],[Hospital Beds 2018]] +1)</f>
        <v>2.3521825181113627</v>
      </c>
      <c r="U593">
        <v>73812</v>
      </c>
      <c r="V593" s="1">
        <v>0.86</v>
      </c>
    </row>
    <row r="594" spans="1:22" x14ac:dyDescent="0.3">
      <c r="A594">
        <v>598</v>
      </c>
      <c r="B594" t="s">
        <v>483</v>
      </c>
      <c r="C594" t="s">
        <v>515</v>
      </c>
      <c r="D594" t="s">
        <v>21</v>
      </c>
      <c r="E594" s="9">
        <v>8</v>
      </c>
      <c r="F594">
        <v>11041</v>
      </c>
      <c r="G594">
        <f>LOG(Table1[[#This Row],[Population Estimate 2018]])</f>
        <v>4.0430084098799517</v>
      </c>
      <c r="H594" s="10" t="str">
        <f t="shared" si="9"/>
        <v>2</v>
      </c>
      <c r="I594">
        <v>2772</v>
      </c>
      <c r="J594" s="1">
        <v>0.25</v>
      </c>
      <c r="K594">
        <v>8269</v>
      </c>
      <c r="L594" s="1">
        <v>0.75</v>
      </c>
      <c r="M594">
        <v>1265</v>
      </c>
      <c r="N594" s="1">
        <v>0.11</v>
      </c>
      <c r="O594">
        <v>921</v>
      </c>
      <c r="P594" s="1">
        <v>0.08</v>
      </c>
      <c r="Q594">
        <v>60285</v>
      </c>
      <c r="R594">
        <v>23</v>
      </c>
      <c r="S594">
        <f>(Table1[[#This Row],[Hospital Beds 2018]]/Table1[[#This Row],[Population Estimate 2018]])*1000</f>
        <v>2.0831446426954079</v>
      </c>
      <c r="T594">
        <f>LOG10(Table1[[#This Row],[Hospital Beds 2018]] +1)</f>
        <v>1.3802112417116059</v>
      </c>
      <c r="U594">
        <v>8455</v>
      </c>
      <c r="V594" s="1">
        <v>0.77</v>
      </c>
    </row>
    <row r="595" spans="1:22" x14ac:dyDescent="0.3">
      <c r="A595">
        <v>599</v>
      </c>
      <c r="B595" t="s">
        <v>483</v>
      </c>
      <c r="C595" t="s">
        <v>86</v>
      </c>
      <c r="D595" t="s">
        <v>21</v>
      </c>
      <c r="E595" s="9">
        <v>6</v>
      </c>
      <c r="F595">
        <v>10161</v>
      </c>
      <c r="G595">
        <f>LOG(Table1[[#This Row],[Population Estimate 2018]])</f>
        <v>4.0069364513642931</v>
      </c>
      <c r="H595" s="10" t="str">
        <f t="shared" si="9"/>
        <v>2</v>
      </c>
      <c r="I595">
        <v>2554</v>
      </c>
      <c r="J595" s="1">
        <v>0.25</v>
      </c>
      <c r="K595">
        <v>7607</v>
      </c>
      <c r="L595" s="1">
        <v>0.75</v>
      </c>
      <c r="M595">
        <v>783</v>
      </c>
      <c r="N595" s="1">
        <v>0.08</v>
      </c>
      <c r="O595">
        <v>1537</v>
      </c>
      <c r="P595" s="1">
        <v>0.15</v>
      </c>
      <c r="Q595">
        <v>43402</v>
      </c>
      <c r="R595">
        <v>18</v>
      </c>
      <c r="S595">
        <f>(Table1[[#This Row],[Hospital Beds 2018]]/Table1[[#This Row],[Population Estimate 2018]])*1000</f>
        <v>1.7714791851195748</v>
      </c>
      <c r="T595">
        <f>LOG10(Table1[[#This Row],[Hospital Beds 2018]] +1)</f>
        <v>1.2787536009528289</v>
      </c>
      <c r="U595">
        <v>7791</v>
      </c>
      <c r="V595" s="1">
        <v>0.77</v>
      </c>
    </row>
    <row r="596" spans="1:22" x14ac:dyDescent="0.3">
      <c r="A596">
        <v>600</v>
      </c>
      <c r="B596" t="s">
        <v>516</v>
      </c>
      <c r="C596" t="s">
        <v>250</v>
      </c>
      <c r="D596" t="s">
        <v>58</v>
      </c>
      <c r="E596" s="9">
        <v>5</v>
      </c>
      <c r="F596">
        <v>65691</v>
      </c>
      <c r="G596">
        <f>LOG(Table1[[#This Row],[Population Estimate 2018]])</f>
        <v>4.8175058730898055</v>
      </c>
      <c r="H596" s="10" t="str">
        <f t="shared" si="9"/>
        <v>2</v>
      </c>
      <c r="I596">
        <v>13290</v>
      </c>
      <c r="J596" s="1">
        <v>0.2</v>
      </c>
      <c r="K596">
        <v>52401</v>
      </c>
      <c r="L596" s="1">
        <v>0.8</v>
      </c>
      <c r="M596">
        <v>4681</v>
      </c>
      <c r="N596" s="1">
        <v>7.0000000000000007E-2</v>
      </c>
      <c r="O596">
        <v>7803</v>
      </c>
      <c r="P596" s="1">
        <v>0.12</v>
      </c>
      <c r="Q596">
        <v>55174</v>
      </c>
      <c r="R596">
        <v>314</v>
      </c>
      <c r="S596">
        <f>(Table1[[#This Row],[Hospital Beds 2018]]/Table1[[#This Row],[Population Estimate 2018]])*1000</f>
        <v>4.7799546360993137</v>
      </c>
      <c r="T596">
        <f>LOG10(Table1[[#This Row],[Hospital Beds 2018]] +1)</f>
        <v>2.4983105537896004</v>
      </c>
      <c r="U596">
        <v>53520</v>
      </c>
      <c r="V596" s="1">
        <v>0.81</v>
      </c>
    </row>
    <row r="597" spans="1:22" x14ac:dyDescent="0.3">
      <c r="A597">
        <v>601</v>
      </c>
      <c r="B597" t="s">
        <v>516</v>
      </c>
      <c r="C597" t="s">
        <v>517</v>
      </c>
      <c r="D597" t="s">
        <v>21</v>
      </c>
      <c r="E597" s="9">
        <v>3</v>
      </c>
      <c r="F597">
        <v>6060</v>
      </c>
      <c r="G597">
        <f>LOG(Table1[[#This Row],[Population Estimate 2018]])</f>
        <v>3.782472624166286</v>
      </c>
      <c r="H597" s="10" t="str">
        <f t="shared" si="9"/>
        <v>1</v>
      </c>
      <c r="I597">
        <v>1328</v>
      </c>
      <c r="J597" s="1">
        <v>0.22</v>
      </c>
      <c r="K597">
        <v>4732</v>
      </c>
      <c r="L597" s="1">
        <v>0.78</v>
      </c>
      <c r="M597">
        <v>423</v>
      </c>
      <c r="N597" s="1">
        <v>7.0000000000000007E-2</v>
      </c>
      <c r="O597">
        <v>1650</v>
      </c>
      <c r="P597" s="1">
        <v>0.27</v>
      </c>
      <c r="Q597">
        <v>35249</v>
      </c>
      <c r="R597">
        <v>0</v>
      </c>
      <c r="S597">
        <f>(Table1[[#This Row],[Hospital Beds 2018]]/Table1[[#This Row],[Population Estimate 2018]])*1000</f>
        <v>0</v>
      </c>
      <c r="T597">
        <f>LOG10(Table1[[#This Row],[Hospital Beds 2018]] +1)</f>
        <v>0</v>
      </c>
      <c r="U597">
        <v>5008</v>
      </c>
      <c r="V597" s="1">
        <v>0.83</v>
      </c>
    </row>
    <row r="598" spans="1:22" x14ac:dyDescent="0.3">
      <c r="A598">
        <v>602</v>
      </c>
      <c r="B598" t="s">
        <v>516</v>
      </c>
      <c r="C598" t="s">
        <v>518</v>
      </c>
      <c r="D598" t="s">
        <v>21</v>
      </c>
      <c r="E598" s="9">
        <v>1</v>
      </c>
      <c r="F598">
        <v>16630</v>
      </c>
      <c r="G598">
        <f>LOG(Table1[[#This Row],[Population Estimate 2018]])</f>
        <v>4.2208922492195189</v>
      </c>
      <c r="H598" s="10" t="str">
        <f t="shared" si="9"/>
        <v>2</v>
      </c>
      <c r="I598">
        <v>3086</v>
      </c>
      <c r="J598" s="1">
        <v>0.19</v>
      </c>
      <c r="K598">
        <v>13544</v>
      </c>
      <c r="L598" s="1">
        <v>0.81</v>
      </c>
      <c r="M598">
        <v>1161</v>
      </c>
      <c r="N598" s="1">
        <v>7.0000000000000007E-2</v>
      </c>
      <c r="O598">
        <v>2075</v>
      </c>
      <c r="P598" s="1">
        <v>0.12</v>
      </c>
      <c r="Q598">
        <v>54800</v>
      </c>
      <c r="R598">
        <v>42</v>
      </c>
      <c r="S598">
        <f>(Table1[[#This Row],[Hospital Beds 2018]]/Table1[[#This Row],[Population Estimate 2018]])*1000</f>
        <v>2.5255562236921225</v>
      </c>
      <c r="T598">
        <f>LOG10(Table1[[#This Row],[Hospital Beds 2018]] +1)</f>
        <v>1.6334684555795864</v>
      </c>
      <c r="U598">
        <v>12615</v>
      </c>
      <c r="V598" s="1">
        <v>0.76</v>
      </c>
    </row>
    <row r="599" spans="1:22" x14ac:dyDescent="0.3">
      <c r="A599">
        <v>603</v>
      </c>
      <c r="B599" t="s">
        <v>516</v>
      </c>
      <c r="C599" t="s">
        <v>139</v>
      </c>
      <c r="D599" t="s">
        <v>21</v>
      </c>
      <c r="E599" s="9">
        <v>2</v>
      </c>
      <c r="F599">
        <v>53577</v>
      </c>
      <c r="G599">
        <f>LOG(Table1[[#This Row],[Population Estimate 2018]])</f>
        <v>4.7289783919910784</v>
      </c>
      <c r="H599" s="10" t="str">
        <f t="shared" si="9"/>
        <v>2</v>
      </c>
      <c r="I599">
        <v>8484</v>
      </c>
      <c r="J599" s="1">
        <v>0.16</v>
      </c>
      <c r="K599">
        <v>45093</v>
      </c>
      <c r="L599" s="1">
        <v>0.84</v>
      </c>
      <c r="M599">
        <v>2759</v>
      </c>
      <c r="N599" s="1">
        <v>0.05</v>
      </c>
      <c r="O599">
        <v>4909</v>
      </c>
      <c r="P599" s="1">
        <v>0.09</v>
      </c>
      <c r="Q599">
        <v>74507</v>
      </c>
      <c r="R599">
        <v>0</v>
      </c>
      <c r="S599">
        <f>(Table1[[#This Row],[Hospital Beds 2018]]/Table1[[#This Row],[Population Estimate 2018]])*1000</f>
        <v>0</v>
      </c>
      <c r="T599">
        <f>LOG10(Table1[[#This Row],[Hospital Beds 2018]] +1)</f>
        <v>0</v>
      </c>
      <c r="U599">
        <v>46117</v>
      </c>
      <c r="V599" s="1">
        <v>0.86</v>
      </c>
    </row>
    <row r="600" spans="1:22" x14ac:dyDescent="0.3">
      <c r="A600">
        <v>604</v>
      </c>
      <c r="B600" t="s">
        <v>516</v>
      </c>
      <c r="C600" t="s">
        <v>519</v>
      </c>
      <c r="D600" t="s">
        <v>21</v>
      </c>
      <c r="E600" s="9">
        <v>7</v>
      </c>
      <c r="F600">
        <v>6556</v>
      </c>
      <c r="G600">
        <f>LOG(Table1[[#This Row],[Population Estimate 2018]])</f>
        <v>3.8166389448984614</v>
      </c>
      <c r="H600" s="10" t="str">
        <f t="shared" si="9"/>
        <v>1</v>
      </c>
      <c r="I600">
        <v>913</v>
      </c>
      <c r="J600" s="1">
        <v>0.14000000000000001</v>
      </c>
      <c r="K600">
        <v>5643</v>
      </c>
      <c r="L600" s="1">
        <v>0.86</v>
      </c>
      <c r="M600">
        <v>361</v>
      </c>
      <c r="N600" s="1">
        <v>0.06</v>
      </c>
      <c r="O600">
        <v>674</v>
      </c>
      <c r="P600" s="1">
        <v>0.1</v>
      </c>
      <c r="Q600">
        <v>55327</v>
      </c>
      <c r="R600">
        <v>0</v>
      </c>
      <c r="S600">
        <f>(Table1[[#This Row],[Hospital Beds 2018]]/Table1[[#This Row],[Population Estimate 2018]])*1000</f>
        <v>0</v>
      </c>
      <c r="T600">
        <f>LOG10(Table1[[#This Row],[Hospital Beds 2018]] +1)</f>
        <v>0</v>
      </c>
      <c r="U600">
        <v>3871</v>
      </c>
      <c r="V600" s="1">
        <v>0.59</v>
      </c>
    </row>
    <row r="601" spans="1:22" x14ac:dyDescent="0.3">
      <c r="A601">
        <v>605</v>
      </c>
      <c r="B601" t="s">
        <v>516</v>
      </c>
      <c r="C601" t="s">
        <v>520</v>
      </c>
      <c r="D601" t="s">
        <v>21</v>
      </c>
      <c r="E601" s="9">
        <v>7</v>
      </c>
      <c r="F601">
        <v>32993</v>
      </c>
      <c r="G601">
        <f>LOG(Table1[[#This Row],[Population Estimate 2018]])</f>
        <v>4.5184218070339579</v>
      </c>
      <c r="H601" s="10" t="str">
        <f t="shared" si="9"/>
        <v>2</v>
      </c>
      <c r="I601">
        <v>7231</v>
      </c>
      <c r="J601" s="1">
        <v>0.22</v>
      </c>
      <c r="K601">
        <v>25762</v>
      </c>
      <c r="L601" s="1">
        <v>0.78</v>
      </c>
      <c r="M601">
        <v>2324</v>
      </c>
      <c r="N601" s="1">
        <v>7.0000000000000007E-2</v>
      </c>
      <c r="O601">
        <v>3751</v>
      </c>
      <c r="P601" s="1">
        <v>0.11</v>
      </c>
      <c r="Q601">
        <v>56099</v>
      </c>
      <c r="R601">
        <v>69</v>
      </c>
      <c r="S601">
        <f>(Table1[[#This Row],[Hospital Beds 2018]]/Table1[[#This Row],[Population Estimate 2018]])*1000</f>
        <v>2.0913527111811598</v>
      </c>
      <c r="T601">
        <f>LOG10(Table1[[#This Row],[Hospital Beds 2018]] +1)</f>
        <v>1.8450980400142569</v>
      </c>
      <c r="U601">
        <v>26515</v>
      </c>
      <c r="V601" s="1">
        <v>0.8</v>
      </c>
    </row>
    <row r="602" spans="1:22" x14ac:dyDescent="0.3">
      <c r="A602">
        <v>606</v>
      </c>
      <c r="B602" t="s">
        <v>516</v>
      </c>
      <c r="C602" t="s">
        <v>28</v>
      </c>
      <c r="D602" t="s">
        <v>21</v>
      </c>
      <c r="E602" s="9">
        <v>1</v>
      </c>
      <c r="F602">
        <v>4802</v>
      </c>
      <c r="G602">
        <f>LOG(Table1[[#This Row],[Population Estimate 2018]])</f>
        <v>3.6814221557210085</v>
      </c>
      <c r="H602" s="10" t="str">
        <f t="shared" si="9"/>
        <v>1</v>
      </c>
      <c r="I602">
        <v>1121</v>
      </c>
      <c r="J602" s="1">
        <v>0.23</v>
      </c>
      <c r="K602">
        <v>3681</v>
      </c>
      <c r="L602" s="1">
        <v>0.77</v>
      </c>
      <c r="M602">
        <v>362</v>
      </c>
      <c r="N602" s="1">
        <v>0.08</v>
      </c>
      <c r="O602">
        <v>520</v>
      </c>
      <c r="P602" s="1">
        <v>0.11</v>
      </c>
      <c r="Q602">
        <v>56099</v>
      </c>
      <c r="R602">
        <v>0</v>
      </c>
      <c r="S602">
        <f>(Table1[[#This Row],[Hospital Beds 2018]]/Table1[[#This Row],[Population Estimate 2018]])*1000</f>
        <v>0</v>
      </c>
      <c r="T602">
        <f>LOG10(Table1[[#This Row],[Hospital Beds 2018]] +1)</f>
        <v>0</v>
      </c>
      <c r="U602">
        <v>3829</v>
      </c>
      <c r="V602" s="1">
        <v>0.8</v>
      </c>
    </row>
    <row r="603" spans="1:22" x14ac:dyDescent="0.3">
      <c r="A603">
        <v>607</v>
      </c>
      <c r="B603" t="s">
        <v>516</v>
      </c>
      <c r="C603" t="s">
        <v>141</v>
      </c>
      <c r="D603" t="s">
        <v>21</v>
      </c>
      <c r="E603" s="9">
        <v>7</v>
      </c>
      <c r="F603">
        <v>14312</v>
      </c>
      <c r="G603">
        <f>LOG(Table1[[#This Row],[Population Estimate 2018]])</f>
        <v>4.155700327559317</v>
      </c>
      <c r="H603" s="10" t="str">
        <f t="shared" si="9"/>
        <v>2</v>
      </c>
      <c r="I603">
        <v>3651</v>
      </c>
      <c r="J603" s="1">
        <v>0.26</v>
      </c>
      <c r="K603">
        <v>10661</v>
      </c>
      <c r="L603" s="1">
        <v>0.74</v>
      </c>
      <c r="M603">
        <v>1111</v>
      </c>
      <c r="N603" s="1">
        <v>0.08</v>
      </c>
      <c r="O603">
        <v>1598</v>
      </c>
      <c r="P603" s="1">
        <v>0.11</v>
      </c>
      <c r="Q603">
        <v>51963</v>
      </c>
      <c r="R603">
        <v>0</v>
      </c>
      <c r="S603">
        <f>(Table1[[#This Row],[Hospital Beds 2018]]/Table1[[#This Row],[Population Estimate 2018]])*1000</f>
        <v>0</v>
      </c>
      <c r="T603">
        <f>LOG10(Table1[[#This Row],[Hospital Beds 2018]] +1)</f>
        <v>0</v>
      </c>
      <c r="U603">
        <v>11051</v>
      </c>
      <c r="V603" s="1">
        <v>0.77</v>
      </c>
    </row>
    <row r="604" spans="1:22" x14ac:dyDescent="0.3">
      <c r="A604">
        <v>608</v>
      </c>
      <c r="B604" t="s">
        <v>516</v>
      </c>
      <c r="C604" t="s">
        <v>521</v>
      </c>
      <c r="D604" t="s">
        <v>21</v>
      </c>
      <c r="E604" s="9">
        <v>6</v>
      </c>
      <c r="F604">
        <v>12260</v>
      </c>
      <c r="G604">
        <f>LOG(Table1[[#This Row],[Population Estimate 2018]])</f>
        <v>4.0884904701823963</v>
      </c>
      <c r="H604" s="10" t="str">
        <f t="shared" si="9"/>
        <v>2</v>
      </c>
      <c r="I604">
        <v>2188</v>
      </c>
      <c r="J604" s="1">
        <v>0.18</v>
      </c>
      <c r="K604">
        <v>10072</v>
      </c>
      <c r="L604" s="1">
        <v>0.82</v>
      </c>
      <c r="M604">
        <v>863</v>
      </c>
      <c r="N604" s="1">
        <v>7.0000000000000007E-2</v>
      </c>
      <c r="O604">
        <v>1448</v>
      </c>
      <c r="P604" s="1">
        <v>0.12</v>
      </c>
      <c r="Q604">
        <v>52486</v>
      </c>
      <c r="R604">
        <v>0</v>
      </c>
      <c r="S604">
        <f>(Table1[[#This Row],[Hospital Beds 2018]]/Table1[[#This Row],[Population Estimate 2018]])*1000</f>
        <v>0</v>
      </c>
      <c r="T604">
        <f>LOG10(Table1[[#This Row],[Hospital Beds 2018]] +1)</f>
        <v>0</v>
      </c>
      <c r="U604">
        <v>10366</v>
      </c>
      <c r="V604" s="1">
        <v>0.85</v>
      </c>
    </row>
    <row r="605" spans="1:22" x14ac:dyDescent="0.3">
      <c r="A605">
        <v>609</v>
      </c>
      <c r="B605" t="s">
        <v>516</v>
      </c>
      <c r="C605" t="s">
        <v>522</v>
      </c>
      <c r="D605" t="s">
        <v>21</v>
      </c>
      <c r="E605" s="9">
        <v>3</v>
      </c>
      <c r="F605">
        <v>209983</v>
      </c>
      <c r="G605">
        <f>LOG(Table1[[#This Row],[Population Estimate 2018]])</f>
        <v>5.3221841361384694</v>
      </c>
      <c r="H605" s="10" t="str">
        <f t="shared" si="9"/>
        <v>3</v>
      </c>
      <c r="I605">
        <v>26930</v>
      </c>
      <c r="J605" s="1">
        <v>0.13</v>
      </c>
      <c r="K605">
        <v>183053</v>
      </c>
      <c r="L605" s="1">
        <v>0.87</v>
      </c>
      <c r="M605">
        <v>10489</v>
      </c>
      <c r="N605" s="1">
        <v>0.05</v>
      </c>
      <c r="O605">
        <v>37121</v>
      </c>
      <c r="P605" s="1">
        <v>0.18</v>
      </c>
      <c r="Q605">
        <v>53251</v>
      </c>
      <c r="R605">
        <v>723</v>
      </c>
      <c r="S605">
        <f>(Table1[[#This Row],[Hospital Beds 2018]]/Table1[[#This Row],[Population Estimate 2018]])*1000</f>
        <v>3.4431358729039969</v>
      </c>
      <c r="T605">
        <f>LOG10(Table1[[#This Row],[Hospital Beds 2018]] +1)</f>
        <v>2.8597385661971471</v>
      </c>
      <c r="U605">
        <v>172353</v>
      </c>
      <c r="V605" s="1">
        <v>0.82</v>
      </c>
    </row>
    <row r="606" spans="1:22" x14ac:dyDescent="0.3">
      <c r="A606">
        <v>610</v>
      </c>
      <c r="B606" t="s">
        <v>516</v>
      </c>
      <c r="C606" t="s">
        <v>523</v>
      </c>
      <c r="D606" t="s">
        <v>21</v>
      </c>
      <c r="E606" s="9">
        <v>6</v>
      </c>
      <c r="F606">
        <v>32661</v>
      </c>
      <c r="G606">
        <f>LOG(Table1[[#This Row],[Population Estimate 2018]])</f>
        <v>4.5140294776398813</v>
      </c>
      <c r="H606" s="10" t="str">
        <f t="shared" si="9"/>
        <v>2</v>
      </c>
      <c r="I606">
        <v>6511</v>
      </c>
      <c r="J606" s="1">
        <v>0.2</v>
      </c>
      <c r="K606">
        <v>26150</v>
      </c>
      <c r="L606" s="1">
        <v>0.8</v>
      </c>
      <c r="M606">
        <v>2422</v>
      </c>
      <c r="N606" s="1">
        <v>7.0000000000000007E-2</v>
      </c>
      <c r="O606">
        <v>3882</v>
      </c>
      <c r="P606" s="1">
        <v>0.12</v>
      </c>
      <c r="Q606">
        <v>52936</v>
      </c>
      <c r="R606">
        <v>47</v>
      </c>
      <c r="S606">
        <f>(Table1[[#This Row],[Hospital Beds 2018]]/Table1[[#This Row],[Population Estimate 2018]])*1000</f>
        <v>1.4390251370135636</v>
      </c>
      <c r="T606">
        <f>LOG10(Table1[[#This Row],[Hospital Beds 2018]] +1)</f>
        <v>1.6812412373755872</v>
      </c>
      <c r="U606">
        <v>25862</v>
      </c>
      <c r="V606" s="1">
        <v>0.79</v>
      </c>
    </row>
    <row r="607" spans="1:22" x14ac:dyDescent="0.3">
      <c r="A607">
        <v>611</v>
      </c>
      <c r="B607" t="s">
        <v>516</v>
      </c>
      <c r="C607" t="s">
        <v>143</v>
      </c>
      <c r="D607" t="s">
        <v>21</v>
      </c>
      <c r="E607" s="9">
        <v>6</v>
      </c>
      <c r="F607">
        <v>15596</v>
      </c>
      <c r="G607">
        <f>LOG(Table1[[#This Row],[Population Estimate 2018]])</f>
        <v>4.1930132265159479</v>
      </c>
      <c r="H607" s="10" t="str">
        <f t="shared" si="9"/>
        <v>2</v>
      </c>
      <c r="I607">
        <v>3097</v>
      </c>
      <c r="J607" s="1">
        <v>0.2</v>
      </c>
      <c r="K607">
        <v>12499</v>
      </c>
      <c r="L607" s="1">
        <v>0.8</v>
      </c>
      <c r="M607">
        <v>1054</v>
      </c>
      <c r="N607" s="1">
        <v>7.0000000000000007E-2</v>
      </c>
      <c r="O607">
        <v>1702</v>
      </c>
      <c r="P607" s="1">
        <v>0.11</v>
      </c>
      <c r="Q607">
        <v>54092</v>
      </c>
      <c r="R607">
        <v>0</v>
      </c>
      <c r="S607">
        <f>(Table1[[#This Row],[Hospital Beds 2018]]/Table1[[#This Row],[Population Estimate 2018]])*1000</f>
        <v>0</v>
      </c>
      <c r="T607">
        <f>LOG10(Table1[[#This Row],[Hospital Beds 2018]] +1)</f>
        <v>0</v>
      </c>
      <c r="U607">
        <v>12965</v>
      </c>
      <c r="V607" s="1">
        <v>0.83</v>
      </c>
    </row>
    <row r="608" spans="1:22" x14ac:dyDescent="0.3">
      <c r="A608">
        <v>612</v>
      </c>
      <c r="B608" t="s">
        <v>516</v>
      </c>
      <c r="C608" t="s">
        <v>34</v>
      </c>
      <c r="D608" t="s">
        <v>21</v>
      </c>
      <c r="E608" s="9">
        <v>7</v>
      </c>
      <c r="F608">
        <v>13253</v>
      </c>
      <c r="G608">
        <f>LOG(Table1[[#This Row],[Population Estimate 2018]])</f>
        <v>4.122314197968806</v>
      </c>
      <c r="H608" s="10" t="str">
        <f t="shared" si="9"/>
        <v>2</v>
      </c>
      <c r="I608">
        <v>2693</v>
      </c>
      <c r="J608" s="1">
        <v>0.2</v>
      </c>
      <c r="K608">
        <v>10560</v>
      </c>
      <c r="L608" s="1">
        <v>0.8</v>
      </c>
      <c r="M608">
        <v>837</v>
      </c>
      <c r="N608" s="1">
        <v>0.06</v>
      </c>
      <c r="O608">
        <v>1865</v>
      </c>
      <c r="P608" s="1">
        <v>0.14000000000000001</v>
      </c>
      <c r="Q608">
        <v>45427</v>
      </c>
      <c r="R608">
        <v>10</v>
      </c>
      <c r="S608">
        <f>(Table1[[#This Row],[Hospital Beds 2018]]/Table1[[#This Row],[Population Estimate 2018]])*1000</f>
        <v>0.75454614049649127</v>
      </c>
      <c r="T608">
        <f>LOG10(Table1[[#This Row],[Hospital Beds 2018]] +1)</f>
        <v>1.0413926851582251</v>
      </c>
      <c r="U608">
        <v>10954</v>
      </c>
      <c r="V608" s="1">
        <v>0.83</v>
      </c>
    </row>
    <row r="609" spans="1:22" x14ac:dyDescent="0.3">
      <c r="A609">
        <v>613</v>
      </c>
      <c r="B609" t="s">
        <v>516</v>
      </c>
      <c r="C609" t="s">
        <v>524</v>
      </c>
      <c r="D609" t="s">
        <v>21</v>
      </c>
      <c r="E609" s="9">
        <v>1</v>
      </c>
      <c r="F609">
        <v>37639</v>
      </c>
      <c r="G609">
        <f>LOG(Table1[[#This Row],[Population Estimate 2018]])</f>
        <v>4.5756380764913764</v>
      </c>
      <c r="H609" s="10" t="str">
        <f t="shared" si="9"/>
        <v>2</v>
      </c>
      <c r="I609">
        <v>6483</v>
      </c>
      <c r="J609" s="1">
        <v>0.17</v>
      </c>
      <c r="K609">
        <v>31156</v>
      </c>
      <c r="L609" s="1">
        <v>0.83</v>
      </c>
      <c r="M609">
        <v>2711</v>
      </c>
      <c r="N609" s="1">
        <v>7.0000000000000007E-2</v>
      </c>
      <c r="O609">
        <v>2924</v>
      </c>
      <c r="P609" s="1">
        <v>0.08</v>
      </c>
      <c r="Q609">
        <v>66597</v>
      </c>
      <c r="R609">
        <v>65</v>
      </c>
      <c r="S609">
        <f>(Table1[[#This Row],[Hospital Beds 2018]]/Table1[[#This Row],[Population Estimate 2018]])*1000</f>
        <v>1.7269321714179442</v>
      </c>
      <c r="T609">
        <f>LOG10(Table1[[#This Row],[Hospital Beds 2018]] +1)</f>
        <v>1.8195439355418688</v>
      </c>
      <c r="U609">
        <v>30489</v>
      </c>
      <c r="V609" s="1">
        <v>0.81</v>
      </c>
    </row>
    <row r="610" spans="1:22" x14ac:dyDescent="0.3">
      <c r="A610">
        <v>614</v>
      </c>
      <c r="B610" t="s">
        <v>516</v>
      </c>
      <c r="C610" t="s">
        <v>525</v>
      </c>
      <c r="D610" t="s">
        <v>21</v>
      </c>
      <c r="E610" s="9">
        <v>5</v>
      </c>
      <c r="F610">
        <v>50885</v>
      </c>
      <c r="G610">
        <f>LOG(Table1[[#This Row],[Population Estimate 2018]])</f>
        <v>4.7065897788534219</v>
      </c>
      <c r="H610" s="10" t="str">
        <f t="shared" si="9"/>
        <v>2</v>
      </c>
      <c r="I610">
        <v>8609</v>
      </c>
      <c r="J610" s="1">
        <v>0.17</v>
      </c>
      <c r="K610">
        <v>42276</v>
      </c>
      <c r="L610" s="1">
        <v>0.83</v>
      </c>
      <c r="M610">
        <v>3063</v>
      </c>
      <c r="N610" s="1">
        <v>0.06</v>
      </c>
      <c r="O610">
        <v>9554</v>
      </c>
      <c r="P610" s="1">
        <v>0.19</v>
      </c>
      <c r="Q610">
        <v>47291</v>
      </c>
      <c r="R610">
        <v>132</v>
      </c>
      <c r="S610">
        <f>(Table1[[#This Row],[Hospital Beds 2018]]/Table1[[#This Row],[Population Estimate 2018]])*1000</f>
        <v>2.594084700795912</v>
      </c>
      <c r="T610">
        <f>LOG10(Table1[[#This Row],[Hospital Beds 2018]] +1)</f>
        <v>2.1238516409670858</v>
      </c>
      <c r="U610">
        <v>41144</v>
      </c>
      <c r="V610" s="1">
        <v>0.81</v>
      </c>
    </row>
    <row r="611" spans="1:22" x14ac:dyDescent="0.3">
      <c r="A611">
        <v>615</v>
      </c>
      <c r="B611" t="s">
        <v>516</v>
      </c>
      <c r="C611" t="s">
        <v>397</v>
      </c>
      <c r="D611" t="s">
        <v>58</v>
      </c>
      <c r="E611" s="9">
        <v>1</v>
      </c>
      <c r="F611">
        <v>5180493</v>
      </c>
      <c r="G611">
        <f>LOG(Table1[[#This Row],[Population Estimate 2018]])</f>
        <v>6.7143710912107801</v>
      </c>
      <c r="H611" s="10" t="str">
        <f t="shared" si="9"/>
        <v>4</v>
      </c>
      <c r="I611">
        <v>758167</v>
      </c>
      <c r="J611" s="1">
        <v>0.15</v>
      </c>
      <c r="K611">
        <v>4422326</v>
      </c>
      <c r="L611" s="1">
        <v>0.85</v>
      </c>
      <c r="M611">
        <v>174940</v>
      </c>
      <c r="N611" s="1">
        <v>0.03</v>
      </c>
      <c r="O611">
        <v>701869</v>
      </c>
      <c r="P611" s="1">
        <v>0.14000000000000001</v>
      </c>
      <c r="Q611">
        <v>63347</v>
      </c>
      <c r="R611">
        <v>17640</v>
      </c>
      <c r="S611">
        <f>(Table1[[#This Row],[Hospital Beds 2018]]/Table1[[#This Row],[Population Estimate 2018]])*1000</f>
        <v>3.4050813310625072</v>
      </c>
      <c r="T611">
        <f>LOG10(Table1[[#This Row],[Hospital Beds 2018]] +1)</f>
        <v>4.2465231999665738</v>
      </c>
      <c r="U611">
        <v>4454902</v>
      </c>
      <c r="V611" s="1">
        <v>0.86</v>
      </c>
    </row>
    <row r="612" spans="1:22" x14ac:dyDescent="0.3">
      <c r="A612">
        <v>616</v>
      </c>
      <c r="B612" t="s">
        <v>516</v>
      </c>
      <c r="C612" t="s">
        <v>148</v>
      </c>
      <c r="D612" t="s">
        <v>21</v>
      </c>
      <c r="E612" s="9">
        <v>7</v>
      </c>
      <c r="F612">
        <v>18807</v>
      </c>
      <c r="G612">
        <f>LOG(Table1[[#This Row],[Population Estimate 2018]])</f>
        <v>4.2743195245586216</v>
      </c>
      <c r="H612" s="10" t="str">
        <f t="shared" si="9"/>
        <v>2</v>
      </c>
      <c r="I612">
        <v>3557</v>
      </c>
      <c r="J612" s="1">
        <v>0.19</v>
      </c>
      <c r="K612">
        <v>15250</v>
      </c>
      <c r="L612" s="1">
        <v>0.81</v>
      </c>
      <c r="M612">
        <v>1234</v>
      </c>
      <c r="N612" s="1">
        <v>7.0000000000000007E-2</v>
      </c>
      <c r="O612">
        <v>2052</v>
      </c>
      <c r="P612" s="1">
        <v>0.11</v>
      </c>
      <c r="Q612">
        <v>52313</v>
      </c>
      <c r="R612">
        <v>63</v>
      </c>
      <c r="S612">
        <f>(Table1[[#This Row],[Hospital Beds 2018]]/Table1[[#This Row],[Population Estimate 2018]])*1000</f>
        <v>3.3498165576646994</v>
      </c>
      <c r="T612">
        <f>LOG10(Table1[[#This Row],[Hospital Beds 2018]] +1)</f>
        <v>1.8061799739838871</v>
      </c>
      <c r="U612">
        <v>14528</v>
      </c>
      <c r="V612" s="1">
        <v>0.77</v>
      </c>
    </row>
    <row r="613" spans="1:22" x14ac:dyDescent="0.3">
      <c r="A613">
        <v>617</v>
      </c>
      <c r="B613" t="s">
        <v>516</v>
      </c>
      <c r="C613" t="s">
        <v>526</v>
      </c>
      <c r="D613" t="s">
        <v>21</v>
      </c>
      <c r="E613" s="9">
        <v>9</v>
      </c>
      <c r="F613">
        <v>10808</v>
      </c>
      <c r="G613">
        <f>LOG(Table1[[#This Row],[Population Estimate 2018]])</f>
        <v>4.0337453360139746</v>
      </c>
      <c r="H613" s="10" t="str">
        <f t="shared" si="9"/>
        <v>2</v>
      </c>
      <c r="I613">
        <v>2117</v>
      </c>
      <c r="J613" s="1">
        <v>0.2</v>
      </c>
      <c r="K613">
        <v>8691</v>
      </c>
      <c r="L613" s="1">
        <v>0.8</v>
      </c>
      <c r="M613">
        <v>695</v>
      </c>
      <c r="N613" s="1">
        <v>0.06</v>
      </c>
      <c r="O613">
        <v>1248</v>
      </c>
      <c r="P613" s="1">
        <v>0.12</v>
      </c>
      <c r="Q613">
        <v>60572</v>
      </c>
      <c r="R613">
        <v>0</v>
      </c>
      <c r="S613">
        <f>(Table1[[#This Row],[Hospital Beds 2018]]/Table1[[#This Row],[Population Estimate 2018]])*1000</f>
        <v>0</v>
      </c>
      <c r="T613">
        <f>LOG10(Table1[[#This Row],[Hospital Beds 2018]] +1)</f>
        <v>0</v>
      </c>
      <c r="U613">
        <v>8956</v>
      </c>
      <c r="V613" s="1">
        <v>0.83</v>
      </c>
    </row>
    <row r="614" spans="1:22" x14ac:dyDescent="0.3">
      <c r="A614">
        <v>618</v>
      </c>
      <c r="B614" t="s">
        <v>516</v>
      </c>
      <c r="C614" t="s">
        <v>45</v>
      </c>
      <c r="D614" t="s">
        <v>21</v>
      </c>
      <c r="E614" s="9">
        <v>1</v>
      </c>
      <c r="F614">
        <v>104143</v>
      </c>
      <c r="G614">
        <f>LOG(Table1[[#This Row],[Population Estimate 2018]])</f>
        <v>5.017630084043339</v>
      </c>
      <c r="H614" s="10" t="str">
        <f t="shared" si="9"/>
        <v>3</v>
      </c>
      <c r="I614">
        <v>13172</v>
      </c>
      <c r="J614" s="1">
        <v>0.13</v>
      </c>
      <c r="K614">
        <v>90971</v>
      </c>
      <c r="L614" s="1">
        <v>0.87</v>
      </c>
      <c r="M614">
        <v>5255</v>
      </c>
      <c r="N614" s="1">
        <v>0.05</v>
      </c>
      <c r="O614">
        <v>12877</v>
      </c>
      <c r="P614" s="1">
        <v>0.12</v>
      </c>
      <c r="Q614">
        <v>63274</v>
      </c>
      <c r="R614">
        <v>192</v>
      </c>
      <c r="S614">
        <f>(Table1[[#This Row],[Hospital Beds 2018]]/Table1[[#This Row],[Population Estimate 2018]])*1000</f>
        <v>1.8436188702073111</v>
      </c>
      <c r="T614">
        <f>LOG10(Table1[[#This Row],[Hospital Beds 2018]] +1)</f>
        <v>2.2855573090077739</v>
      </c>
      <c r="U614">
        <v>87830</v>
      </c>
      <c r="V614" s="1">
        <v>0.84</v>
      </c>
    </row>
    <row r="615" spans="1:22" x14ac:dyDescent="0.3">
      <c r="A615">
        <v>619</v>
      </c>
      <c r="B615" t="s">
        <v>516</v>
      </c>
      <c r="C615" t="s">
        <v>527</v>
      </c>
      <c r="D615" t="s">
        <v>21</v>
      </c>
      <c r="E615" s="9">
        <v>3</v>
      </c>
      <c r="F615">
        <v>15769</v>
      </c>
      <c r="G615">
        <f>LOG(Table1[[#This Row],[Population Estimate 2018]])</f>
        <v>4.1978041531734096</v>
      </c>
      <c r="H615" s="10" t="str">
        <f t="shared" si="9"/>
        <v>2</v>
      </c>
      <c r="I615">
        <v>3031</v>
      </c>
      <c r="J615" s="1">
        <v>0.19</v>
      </c>
      <c r="K615">
        <v>12738</v>
      </c>
      <c r="L615" s="1">
        <v>0.81</v>
      </c>
      <c r="M615">
        <v>1135</v>
      </c>
      <c r="N615" s="1">
        <v>7.0000000000000007E-2</v>
      </c>
      <c r="O615">
        <v>1707</v>
      </c>
      <c r="P615" s="1">
        <v>0.11</v>
      </c>
      <c r="Q615">
        <v>55300</v>
      </c>
      <c r="R615">
        <v>25</v>
      </c>
      <c r="S615">
        <f>(Table1[[#This Row],[Hospital Beds 2018]]/Table1[[#This Row],[Population Estimate 2018]])*1000</f>
        <v>1.5853890544739679</v>
      </c>
      <c r="T615">
        <f>LOG10(Table1[[#This Row],[Hospital Beds 2018]] +1)</f>
        <v>1.414973347970818</v>
      </c>
      <c r="U615">
        <v>13090</v>
      </c>
      <c r="V615" s="1">
        <v>0.83</v>
      </c>
    </row>
    <row r="616" spans="1:22" x14ac:dyDescent="0.3">
      <c r="A616">
        <v>620</v>
      </c>
      <c r="B616" t="s">
        <v>516</v>
      </c>
      <c r="C616" t="s">
        <v>268</v>
      </c>
      <c r="D616" t="s">
        <v>21</v>
      </c>
      <c r="E616" s="9">
        <v>6</v>
      </c>
      <c r="F616">
        <v>19479</v>
      </c>
      <c r="G616">
        <f>LOG(Table1[[#This Row],[Population Estimate 2018]])</f>
        <v>4.2895666575924185</v>
      </c>
      <c r="H616" s="10" t="str">
        <f t="shared" si="9"/>
        <v>2</v>
      </c>
      <c r="I616">
        <v>3524</v>
      </c>
      <c r="J616" s="1">
        <v>0.18</v>
      </c>
      <c r="K616">
        <v>15955</v>
      </c>
      <c r="L616" s="1">
        <v>0.82</v>
      </c>
      <c r="M616">
        <v>1159</v>
      </c>
      <c r="N616" s="1">
        <v>0.06</v>
      </c>
      <c r="O616">
        <v>1764</v>
      </c>
      <c r="P616" s="1">
        <v>0.09</v>
      </c>
      <c r="Q616">
        <v>56976</v>
      </c>
      <c r="R616">
        <v>0</v>
      </c>
      <c r="S616">
        <f>(Table1[[#This Row],[Hospital Beds 2018]]/Table1[[#This Row],[Population Estimate 2018]])*1000</f>
        <v>0</v>
      </c>
      <c r="T616">
        <f>LOG10(Table1[[#This Row],[Hospital Beds 2018]] +1)</f>
        <v>0</v>
      </c>
      <c r="U616">
        <v>16251</v>
      </c>
      <c r="V616" s="1">
        <v>0.83</v>
      </c>
    </row>
    <row r="617" spans="1:22" x14ac:dyDescent="0.3">
      <c r="A617">
        <v>621</v>
      </c>
      <c r="B617" t="s">
        <v>516</v>
      </c>
      <c r="C617" t="s">
        <v>528</v>
      </c>
      <c r="D617" t="s">
        <v>21</v>
      </c>
      <c r="E617" s="9">
        <v>1</v>
      </c>
      <c r="F617">
        <v>928589</v>
      </c>
      <c r="G617">
        <f>LOG(Table1[[#This Row],[Population Estimate 2018]])</f>
        <v>5.9678235347387316</v>
      </c>
      <c r="H617" s="10" t="str">
        <f t="shared" si="9"/>
        <v>3</v>
      </c>
      <c r="I617">
        <v>143938</v>
      </c>
      <c r="J617" s="1">
        <v>0.16</v>
      </c>
      <c r="K617">
        <v>784651</v>
      </c>
      <c r="L617" s="1">
        <v>0.84</v>
      </c>
      <c r="M617">
        <v>34630</v>
      </c>
      <c r="N617" s="1">
        <v>0.04</v>
      </c>
      <c r="O617">
        <v>60169</v>
      </c>
      <c r="P617" s="1">
        <v>0.06</v>
      </c>
      <c r="Q617">
        <v>93540</v>
      </c>
      <c r="R617">
        <v>2343</v>
      </c>
      <c r="S617">
        <f>(Table1[[#This Row],[Hospital Beds 2018]]/Table1[[#This Row],[Population Estimate 2018]])*1000</f>
        <v>2.523183022844337</v>
      </c>
      <c r="T617">
        <f>LOG10(Table1[[#This Row],[Hospital Beds 2018]] +1)</f>
        <v>3.3699576073460529</v>
      </c>
      <c r="U617">
        <v>790995</v>
      </c>
      <c r="V617" s="1">
        <v>0.85</v>
      </c>
    </row>
    <row r="618" spans="1:22" x14ac:dyDescent="0.3">
      <c r="A618">
        <v>622</v>
      </c>
      <c r="B618" t="s">
        <v>516</v>
      </c>
      <c r="C618" t="s">
        <v>529</v>
      </c>
      <c r="D618" t="s">
        <v>21</v>
      </c>
      <c r="E618" s="9">
        <v>6</v>
      </c>
      <c r="F618">
        <v>17360</v>
      </c>
      <c r="G618">
        <f>LOG(Table1[[#This Row],[Population Estimate 2018]])</f>
        <v>4.2395497208404729</v>
      </c>
      <c r="H618" s="10" t="str">
        <f t="shared" si="9"/>
        <v>2</v>
      </c>
      <c r="I618">
        <v>3777</v>
      </c>
      <c r="J618" s="1">
        <v>0.22</v>
      </c>
      <c r="K618">
        <v>13583</v>
      </c>
      <c r="L618" s="1">
        <v>0.78</v>
      </c>
      <c r="M618">
        <v>1314</v>
      </c>
      <c r="N618" s="1">
        <v>0.08</v>
      </c>
      <c r="O618">
        <v>2297</v>
      </c>
      <c r="P618" s="1">
        <v>0.13</v>
      </c>
      <c r="Q618">
        <v>51577</v>
      </c>
      <c r="R618">
        <v>25</v>
      </c>
      <c r="S618">
        <f>(Table1[[#This Row],[Hospital Beds 2018]]/Table1[[#This Row],[Population Estimate 2018]])*1000</f>
        <v>1.4400921658986177</v>
      </c>
      <c r="T618">
        <f>LOG10(Table1[[#This Row],[Hospital Beds 2018]] +1)</f>
        <v>1.414973347970818</v>
      </c>
      <c r="U618">
        <v>14116</v>
      </c>
      <c r="V618" s="1">
        <v>0.81</v>
      </c>
    </row>
    <row r="619" spans="1:22" x14ac:dyDescent="0.3">
      <c r="A619">
        <v>623</v>
      </c>
      <c r="B619" t="s">
        <v>516</v>
      </c>
      <c r="C619" t="s">
        <v>530</v>
      </c>
      <c r="D619" t="s">
        <v>21</v>
      </c>
      <c r="E619" s="9">
        <v>9</v>
      </c>
      <c r="F619">
        <v>6392</v>
      </c>
      <c r="G619">
        <f>LOG(Table1[[#This Row],[Population Estimate 2018]])</f>
        <v>3.8056367663059349</v>
      </c>
      <c r="H619" s="10" t="str">
        <f t="shared" si="9"/>
        <v>1</v>
      </c>
      <c r="I619">
        <v>1375</v>
      </c>
      <c r="J619" s="1">
        <v>0.22</v>
      </c>
      <c r="K619">
        <v>5017</v>
      </c>
      <c r="L619" s="1">
        <v>0.78</v>
      </c>
      <c r="M619">
        <v>419</v>
      </c>
      <c r="N619" s="1">
        <v>7.0000000000000007E-2</v>
      </c>
      <c r="O619">
        <v>701</v>
      </c>
      <c r="P619" s="1">
        <v>0.11</v>
      </c>
      <c r="Q619">
        <v>51280</v>
      </c>
      <c r="R619">
        <v>0</v>
      </c>
      <c r="S619">
        <f>(Table1[[#This Row],[Hospital Beds 2018]]/Table1[[#This Row],[Population Estimate 2018]])*1000</f>
        <v>0</v>
      </c>
      <c r="T619">
        <f>LOG10(Table1[[#This Row],[Hospital Beds 2018]] +1)</f>
        <v>0</v>
      </c>
      <c r="U619">
        <v>5181</v>
      </c>
      <c r="V619" s="1">
        <v>0.81</v>
      </c>
    </row>
    <row r="620" spans="1:22" x14ac:dyDescent="0.3">
      <c r="A620">
        <v>624</v>
      </c>
      <c r="B620" t="s">
        <v>516</v>
      </c>
      <c r="C620" t="s">
        <v>408</v>
      </c>
      <c r="D620" t="s">
        <v>21</v>
      </c>
      <c r="E620" s="9">
        <v>7</v>
      </c>
      <c r="F620">
        <v>34208</v>
      </c>
      <c r="G620">
        <f>LOG(Table1[[#This Row],[Population Estimate 2018]])</f>
        <v>4.5341276835286841</v>
      </c>
      <c r="H620" s="10" t="str">
        <f t="shared" si="9"/>
        <v>2</v>
      </c>
      <c r="I620">
        <v>6043</v>
      </c>
      <c r="J620" s="1">
        <v>0.18</v>
      </c>
      <c r="K620">
        <v>28165</v>
      </c>
      <c r="L620" s="1">
        <v>0.82</v>
      </c>
      <c r="M620">
        <v>2089</v>
      </c>
      <c r="N620" s="1">
        <v>0.06</v>
      </c>
      <c r="O620">
        <v>3277</v>
      </c>
      <c r="P620" s="1">
        <v>0.1</v>
      </c>
      <c r="Q620">
        <v>60773</v>
      </c>
      <c r="R620">
        <v>123</v>
      </c>
      <c r="S620">
        <f>(Table1[[#This Row],[Hospital Beds 2018]]/Table1[[#This Row],[Population Estimate 2018]])*1000</f>
        <v>3.5956501403180541</v>
      </c>
      <c r="T620">
        <f>LOG10(Table1[[#This Row],[Hospital Beds 2018]] +1)</f>
        <v>2.0934216851622351</v>
      </c>
      <c r="U620">
        <v>28907</v>
      </c>
      <c r="V620" s="1">
        <v>0.85</v>
      </c>
    </row>
    <row r="621" spans="1:22" x14ac:dyDescent="0.3">
      <c r="A621">
        <v>625</v>
      </c>
      <c r="B621" t="s">
        <v>516</v>
      </c>
      <c r="C621" t="s">
        <v>49</v>
      </c>
      <c r="D621" t="s">
        <v>21</v>
      </c>
      <c r="E621" s="9">
        <v>6</v>
      </c>
      <c r="F621">
        <v>21416</v>
      </c>
      <c r="G621">
        <f>LOG(Table1[[#This Row],[Population Estimate 2018]])</f>
        <v>4.3307383581788761</v>
      </c>
      <c r="H621" s="10" t="str">
        <f t="shared" si="9"/>
        <v>2</v>
      </c>
      <c r="I621">
        <v>4066</v>
      </c>
      <c r="J621" s="1">
        <v>0.19</v>
      </c>
      <c r="K621">
        <v>17350</v>
      </c>
      <c r="L621" s="1">
        <v>0.81</v>
      </c>
      <c r="M621">
        <v>1428</v>
      </c>
      <c r="N621" s="1">
        <v>7.0000000000000007E-2</v>
      </c>
      <c r="O621">
        <v>2924</v>
      </c>
      <c r="P621" s="1">
        <v>0.14000000000000001</v>
      </c>
      <c r="Q621">
        <v>47484</v>
      </c>
      <c r="R621">
        <v>110</v>
      </c>
      <c r="S621">
        <f>(Table1[[#This Row],[Hospital Beds 2018]]/Table1[[#This Row],[Population Estimate 2018]])*1000</f>
        <v>5.1363466567052676</v>
      </c>
      <c r="T621">
        <f>LOG10(Table1[[#This Row],[Hospital Beds 2018]] +1)</f>
        <v>2.0453229787866576</v>
      </c>
      <c r="U621">
        <v>16523</v>
      </c>
      <c r="V621" s="1">
        <v>0.77</v>
      </c>
    </row>
    <row r="622" spans="1:22" x14ac:dyDescent="0.3">
      <c r="A622">
        <v>626</v>
      </c>
      <c r="B622" t="s">
        <v>516</v>
      </c>
      <c r="C622" t="s">
        <v>531</v>
      </c>
      <c r="D622" t="s">
        <v>21</v>
      </c>
      <c r="E622" s="9">
        <v>3</v>
      </c>
      <c r="F622">
        <v>13264</v>
      </c>
      <c r="G622">
        <f>LOG(Table1[[#This Row],[Population Estimate 2018]])</f>
        <v>4.1226745132061984</v>
      </c>
      <c r="H622" s="10" t="str">
        <f t="shared" si="9"/>
        <v>2</v>
      </c>
      <c r="I622">
        <v>2487</v>
      </c>
      <c r="J622" s="1">
        <v>0.19</v>
      </c>
      <c r="K622">
        <v>10777</v>
      </c>
      <c r="L622" s="1">
        <v>0.81</v>
      </c>
      <c r="M622">
        <v>877</v>
      </c>
      <c r="N622" s="1">
        <v>7.0000000000000007E-2</v>
      </c>
      <c r="O622">
        <v>1248</v>
      </c>
      <c r="P622" s="1">
        <v>0.09</v>
      </c>
      <c r="Q622">
        <v>55357</v>
      </c>
      <c r="R622">
        <v>67</v>
      </c>
      <c r="S622">
        <f>(Table1[[#This Row],[Hospital Beds 2018]]/Table1[[#This Row],[Population Estimate 2018]])*1000</f>
        <v>5.0512665862484925</v>
      </c>
      <c r="T622">
        <f>LOG10(Table1[[#This Row],[Hospital Beds 2018]] +1)</f>
        <v>1.8325089127062364</v>
      </c>
      <c r="U622">
        <v>11040</v>
      </c>
      <c r="V622" s="1">
        <v>0.83</v>
      </c>
    </row>
    <row r="623" spans="1:22" x14ac:dyDescent="0.3">
      <c r="A623">
        <v>627</v>
      </c>
      <c r="B623" t="s">
        <v>516</v>
      </c>
      <c r="C623" t="s">
        <v>50</v>
      </c>
      <c r="D623" t="s">
        <v>21</v>
      </c>
      <c r="E623" s="9">
        <v>4</v>
      </c>
      <c r="F623">
        <v>38701</v>
      </c>
      <c r="G623">
        <f>LOG(Table1[[#This Row],[Population Estimate 2018]])</f>
        <v>4.5877221869535614</v>
      </c>
      <c r="H623" s="10" t="str">
        <f t="shared" si="9"/>
        <v>2</v>
      </c>
      <c r="I623">
        <v>7932</v>
      </c>
      <c r="J623" s="1">
        <v>0.2</v>
      </c>
      <c r="K623">
        <v>30769</v>
      </c>
      <c r="L623" s="1">
        <v>0.8</v>
      </c>
      <c r="M623">
        <v>3057</v>
      </c>
      <c r="N623" s="1">
        <v>0.08</v>
      </c>
      <c r="O623">
        <v>7358</v>
      </c>
      <c r="P623" s="1">
        <v>0.19</v>
      </c>
      <c r="Q623">
        <v>42071</v>
      </c>
      <c r="R623">
        <v>16</v>
      </c>
      <c r="S623">
        <f>(Table1[[#This Row],[Hospital Beds 2018]]/Table1[[#This Row],[Population Estimate 2018]])*1000</f>
        <v>0.41342600966383297</v>
      </c>
      <c r="T623">
        <f>LOG10(Table1[[#This Row],[Hospital Beds 2018]] +1)</f>
        <v>1.2304489213782739</v>
      </c>
      <c r="U623">
        <v>32120</v>
      </c>
      <c r="V623" s="1">
        <v>0.83</v>
      </c>
    </row>
    <row r="624" spans="1:22" x14ac:dyDescent="0.3">
      <c r="A624">
        <v>628</v>
      </c>
      <c r="B624" t="s">
        <v>516</v>
      </c>
      <c r="C624" t="s">
        <v>154</v>
      </c>
      <c r="D624" t="s">
        <v>21</v>
      </c>
      <c r="E624" s="9">
        <v>6</v>
      </c>
      <c r="F624">
        <v>34844</v>
      </c>
      <c r="G624">
        <f>LOG(Table1[[#This Row],[Population Estimate 2018]])</f>
        <v>4.5421280050673154</v>
      </c>
      <c r="H624" s="10" t="str">
        <f t="shared" si="9"/>
        <v>2</v>
      </c>
      <c r="I624">
        <v>7187</v>
      </c>
      <c r="J624" s="1">
        <v>0.21</v>
      </c>
      <c r="K624">
        <v>27657</v>
      </c>
      <c r="L624" s="1">
        <v>0.79</v>
      </c>
      <c r="M624">
        <v>2604</v>
      </c>
      <c r="N624" s="1">
        <v>7.0000000000000007E-2</v>
      </c>
      <c r="O624">
        <v>4559</v>
      </c>
      <c r="P624" s="1">
        <v>0.13</v>
      </c>
      <c r="Q624">
        <v>51258</v>
      </c>
      <c r="R624">
        <v>87</v>
      </c>
      <c r="S624">
        <f>(Table1[[#This Row],[Hospital Beds 2018]]/Table1[[#This Row],[Population Estimate 2018]])*1000</f>
        <v>2.4968430719779593</v>
      </c>
      <c r="T624">
        <f>LOG10(Table1[[#This Row],[Hospital Beds 2018]] +1)</f>
        <v>1.9444826721501687</v>
      </c>
      <c r="U624">
        <v>26296</v>
      </c>
      <c r="V624" s="1">
        <v>0.75</v>
      </c>
    </row>
    <row r="625" spans="1:22" x14ac:dyDescent="0.3">
      <c r="A625">
        <v>629</v>
      </c>
      <c r="B625" t="s">
        <v>516</v>
      </c>
      <c r="C625" t="s">
        <v>532</v>
      </c>
      <c r="D625" t="s">
        <v>21</v>
      </c>
      <c r="E625" s="9">
        <v>8</v>
      </c>
      <c r="F625">
        <v>5058</v>
      </c>
      <c r="G625">
        <f>LOG(Table1[[#This Row],[Population Estimate 2018]])</f>
        <v>3.7039788250083858</v>
      </c>
      <c r="H625" s="10" t="str">
        <f t="shared" si="9"/>
        <v>1</v>
      </c>
      <c r="I625">
        <v>1178</v>
      </c>
      <c r="J625" s="1">
        <v>0.23</v>
      </c>
      <c r="K625">
        <v>3880</v>
      </c>
      <c r="L625" s="1">
        <v>0.77</v>
      </c>
      <c r="M625">
        <v>364</v>
      </c>
      <c r="N625" s="1">
        <v>7.0000000000000007E-2</v>
      </c>
      <c r="O625">
        <v>1029</v>
      </c>
      <c r="P625" s="1">
        <v>0.2</v>
      </c>
      <c r="Q625">
        <v>43330</v>
      </c>
      <c r="R625">
        <v>0</v>
      </c>
      <c r="S625">
        <f>(Table1[[#This Row],[Hospital Beds 2018]]/Table1[[#This Row],[Population Estimate 2018]])*1000</f>
        <v>0</v>
      </c>
      <c r="T625">
        <f>LOG10(Table1[[#This Row],[Hospital Beds 2018]] +1)</f>
        <v>0</v>
      </c>
      <c r="U625">
        <v>4054</v>
      </c>
      <c r="V625" s="1">
        <v>0.8</v>
      </c>
    </row>
    <row r="626" spans="1:22" x14ac:dyDescent="0.3">
      <c r="A626">
        <v>630</v>
      </c>
      <c r="B626" t="s">
        <v>516</v>
      </c>
      <c r="C626" t="s">
        <v>52</v>
      </c>
      <c r="D626" t="s">
        <v>21</v>
      </c>
      <c r="E626" s="9">
        <v>6</v>
      </c>
      <c r="F626">
        <v>13044</v>
      </c>
      <c r="G626">
        <f>LOG(Table1[[#This Row],[Population Estimate 2018]])</f>
        <v>4.115410790133919</v>
      </c>
      <c r="H626" s="10" t="str">
        <f t="shared" si="9"/>
        <v>2</v>
      </c>
      <c r="I626">
        <v>2551</v>
      </c>
      <c r="J626" s="1">
        <v>0.2</v>
      </c>
      <c r="K626">
        <v>10493</v>
      </c>
      <c r="L626" s="1">
        <v>0.8</v>
      </c>
      <c r="M626">
        <v>1010</v>
      </c>
      <c r="N626" s="1">
        <v>0.08</v>
      </c>
      <c r="O626">
        <v>1772</v>
      </c>
      <c r="P626" s="1">
        <v>0.14000000000000001</v>
      </c>
      <c r="Q626">
        <v>47314</v>
      </c>
      <c r="R626">
        <v>15</v>
      </c>
      <c r="S626">
        <f>(Table1[[#This Row],[Hospital Beds 2018]]/Table1[[#This Row],[Population Estimate 2018]])*1000</f>
        <v>1.1499540018399264</v>
      </c>
      <c r="T626">
        <f>LOG10(Table1[[#This Row],[Hospital Beds 2018]] +1)</f>
        <v>1.2041199826559248</v>
      </c>
      <c r="U626">
        <v>10706</v>
      </c>
      <c r="V626" s="1">
        <v>0.82</v>
      </c>
    </row>
    <row r="627" spans="1:22" x14ac:dyDescent="0.3">
      <c r="A627">
        <v>631</v>
      </c>
      <c r="B627" t="s">
        <v>516</v>
      </c>
      <c r="C627" t="s">
        <v>533</v>
      </c>
      <c r="D627" t="s">
        <v>21</v>
      </c>
      <c r="E627" s="9">
        <v>1</v>
      </c>
      <c r="F627">
        <v>50972</v>
      </c>
      <c r="G627">
        <f>LOG(Table1[[#This Row],[Population Estimate 2018]])</f>
        <v>4.707331674434756</v>
      </c>
      <c r="H627" s="10" t="str">
        <f t="shared" si="9"/>
        <v>2</v>
      </c>
      <c r="I627">
        <v>7173</v>
      </c>
      <c r="J627" s="1">
        <v>0.14000000000000001</v>
      </c>
      <c r="K627">
        <v>43799</v>
      </c>
      <c r="L627" s="1">
        <v>0.86</v>
      </c>
      <c r="M627">
        <v>3051</v>
      </c>
      <c r="N627" s="1">
        <v>0.06</v>
      </c>
      <c r="O627">
        <v>2991</v>
      </c>
      <c r="P627" s="1">
        <v>0.06</v>
      </c>
      <c r="Q627">
        <v>79348</v>
      </c>
      <c r="R627">
        <v>89</v>
      </c>
      <c r="S627">
        <f>(Table1[[#This Row],[Hospital Beds 2018]]/Table1[[#This Row],[Population Estimate 2018]])*1000</f>
        <v>1.7460566585576396</v>
      </c>
      <c r="T627">
        <f>LOG10(Table1[[#This Row],[Hospital Beds 2018]] +1)</f>
        <v>1.954242509439325</v>
      </c>
      <c r="U627">
        <v>44841</v>
      </c>
      <c r="V627" s="1">
        <v>0.88</v>
      </c>
    </row>
    <row r="628" spans="1:22" x14ac:dyDescent="0.3">
      <c r="A628">
        <v>632</v>
      </c>
      <c r="B628" t="s">
        <v>516</v>
      </c>
      <c r="C628" t="s">
        <v>338</v>
      </c>
      <c r="D628" t="s">
        <v>21</v>
      </c>
      <c r="E628" s="9">
        <v>7</v>
      </c>
      <c r="F628">
        <v>8163</v>
      </c>
      <c r="G628">
        <f>LOG(Table1[[#This Row],[Population Estimate 2018]])</f>
        <v>3.9118497964994203</v>
      </c>
      <c r="H628" s="10" t="str">
        <f t="shared" si="9"/>
        <v>1</v>
      </c>
      <c r="I628">
        <v>1783</v>
      </c>
      <c r="J628" s="1">
        <v>0.22</v>
      </c>
      <c r="K628">
        <v>6380</v>
      </c>
      <c r="L628" s="1">
        <v>0.78</v>
      </c>
      <c r="M628">
        <v>480</v>
      </c>
      <c r="N628" s="1">
        <v>0.06</v>
      </c>
      <c r="O628">
        <v>990</v>
      </c>
      <c r="P628" s="1">
        <v>0.12</v>
      </c>
      <c r="Q628">
        <v>53028</v>
      </c>
      <c r="R628">
        <v>25</v>
      </c>
      <c r="S628">
        <f>(Table1[[#This Row],[Hospital Beds 2018]]/Table1[[#This Row],[Population Estimate 2018]])*1000</f>
        <v>3.0625995344848711</v>
      </c>
      <c r="T628">
        <f>LOG10(Table1[[#This Row],[Hospital Beds 2018]] +1)</f>
        <v>1.414973347970818</v>
      </c>
      <c r="U628">
        <v>6637</v>
      </c>
      <c r="V628" s="1">
        <v>0.81</v>
      </c>
    </row>
    <row r="629" spans="1:22" x14ac:dyDescent="0.3">
      <c r="A629">
        <v>633</v>
      </c>
      <c r="B629" t="s">
        <v>516</v>
      </c>
      <c r="C629" t="s">
        <v>422</v>
      </c>
      <c r="D629" t="s">
        <v>21</v>
      </c>
      <c r="E629" s="9">
        <v>7</v>
      </c>
      <c r="F629">
        <v>17844</v>
      </c>
      <c r="G629">
        <f>LOG(Table1[[#This Row],[Population Estimate 2018]])</f>
        <v>4.2514922145695788</v>
      </c>
      <c r="H629" s="10" t="str">
        <f t="shared" si="9"/>
        <v>2</v>
      </c>
      <c r="I629">
        <v>4134</v>
      </c>
      <c r="J629" s="1">
        <v>0.23</v>
      </c>
      <c r="K629">
        <v>13710</v>
      </c>
      <c r="L629" s="1">
        <v>0.77</v>
      </c>
      <c r="M629">
        <v>1461</v>
      </c>
      <c r="N629" s="1">
        <v>0.08</v>
      </c>
      <c r="O629">
        <v>1955</v>
      </c>
      <c r="P629" s="1">
        <v>0.11</v>
      </c>
      <c r="Q629">
        <v>53553</v>
      </c>
      <c r="R629">
        <v>18</v>
      </c>
      <c r="S629">
        <f>(Table1[[#This Row],[Hospital Beds 2018]]/Table1[[#This Row],[Population Estimate 2018]])*1000</f>
        <v>1.0087424344317419</v>
      </c>
      <c r="T629">
        <f>LOG10(Table1[[#This Row],[Hospital Beds 2018]] +1)</f>
        <v>1.2787536009528289</v>
      </c>
      <c r="U629">
        <v>14139</v>
      </c>
      <c r="V629" s="1">
        <v>0.79</v>
      </c>
    </row>
    <row r="630" spans="1:22" x14ac:dyDescent="0.3">
      <c r="A630">
        <v>634</v>
      </c>
      <c r="B630" t="s">
        <v>516</v>
      </c>
      <c r="C630" t="s">
        <v>534</v>
      </c>
      <c r="D630" t="s">
        <v>21</v>
      </c>
      <c r="E630" s="9">
        <v>9</v>
      </c>
      <c r="F630">
        <v>3910</v>
      </c>
      <c r="G630">
        <f>LOG(Table1[[#This Row],[Population Estimate 2018]])</f>
        <v>3.5921767573958667</v>
      </c>
      <c r="H630" s="10" t="str">
        <f t="shared" si="9"/>
        <v>1</v>
      </c>
      <c r="I630">
        <v>1005</v>
      </c>
      <c r="J630" s="1">
        <v>0.26</v>
      </c>
      <c r="K630">
        <v>2905</v>
      </c>
      <c r="L630" s="1">
        <v>0.74</v>
      </c>
      <c r="M630">
        <v>297</v>
      </c>
      <c r="N630" s="1">
        <v>0.08</v>
      </c>
      <c r="O630">
        <v>778</v>
      </c>
      <c r="P630" s="1">
        <v>0.2</v>
      </c>
      <c r="Q630">
        <v>41713</v>
      </c>
      <c r="R630">
        <v>25</v>
      </c>
      <c r="S630">
        <f>(Table1[[#This Row],[Hospital Beds 2018]]/Table1[[#This Row],[Population Estimate 2018]])*1000</f>
        <v>6.3938618925831197</v>
      </c>
      <c r="T630">
        <f>LOG10(Table1[[#This Row],[Hospital Beds 2018]] +1)</f>
        <v>1.414973347970818</v>
      </c>
      <c r="U630">
        <v>3110</v>
      </c>
      <c r="V630" s="1">
        <v>0.8</v>
      </c>
    </row>
    <row r="631" spans="1:22" x14ac:dyDescent="0.3">
      <c r="A631">
        <v>635</v>
      </c>
      <c r="B631" t="s">
        <v>516</v>
      </c>
      <c r="C631" t="s">
        <v>535</v>
      </c>
      <c r="D631" t="s">
        <v>21</v>
      </c>
      <c r="E631" s="9">
        <v>9</v>
      </c>
      <c r="F631">
        <v>6709</v>
      </c>
      <c r="G631">
        <f>LOG(Table1[[#This Row],[Population Estimate 2018]])</f>
        <v>3.8266577918758693</v>
      </c>
      <c r="H631" s="10" t="str">
        <f t="shared" si="9"/>
        <v>1</v>
      </c>
      <c r="I631">
        <v>1686</v>
      </c>
      <c r="J631" s="1">
        <v>0.25</v>
      </c>
      <c r="K631">
        <v>5023</v>
      </c>
      <c r="L631" s="1">
        <v>0.75</v>
      </c>
      <c r="M631">
        <v>583</v>
      </c>
      <c r="N631" s="1">
        <v>0.09</v>
      </c>
      <c r="O631">
        <v>748</v>
      </c>
      <c r="P631" s="1">
        <v>0.11</v>
      </c>
      <c r="Q631">
        <v>53632</v>
      </c>
      <c r="R631">
        <v>0</v>
      </c>
      <c r="S631">
        <f>(Table1[[#This Row],[Hospital Beds 2018]]/Table1[[#This Row],[Population Estimate 2018]])*1000</f>
        <v>0</v>
      </c>
      <c r="T631">
        <f>LOG10(Table1[[#This Row],[Hospital Beds 2018]] +1)</f>
        <v>0</v>
      </c>
      <c r="U631">
        <v>5183</v>
      </c>
      <c r="V631" s="1">
        <v>0.77</v>
      </c>
    </row>
    <row r="632" spans="1:22" x14ac:dyDescent="0.3">
      <c r="A632">
        <v>636</v>
      </c>
      <c r="B632" t="s">
        <v>516</v>
      </c>
      <c r="C632" t="s">
        <v>54</v>
      </c>
      <c r="D632" t="s">
        <v>21</v>
      </c>
      <c r="E632" s="9">
        <v>2</v>
      </c>
      <c r="F632">
        <v>49090</v>
      </c>
      <c r="G632">
        <f>LOG(Table1[[#This Row],[Population Estimate 2018]])</f>
        <v>4.6909930320998692</v>
      </c>
      <c r="H632" s="10" t="str">
        <f t="shared" si="9"/>
        <v>2</v>
      </c>
      <c r="I632">
        <v>9981</v>
      </c>
      <c r="J632" s="1">
        <v>0.2</v>
      </c>
      <c r="K632">
        <v>39109</v>
      </c>
      <c r="L632" s="1">
        <v>0.8</v>
      </c>
      <c r="M632">
        <v>3504</v>
      </c>
      <c r="N632" s="1">
        <v>7.0000000000000007E-2</v>
      </c>
      <c r="O632">
        <v>5558</v>
      </c>
      <c r="P632" s="1">
        <v>0.11</v>
      </c>
      <c r="Q632">
        <v>58042</v>
      </c>
      <c r="R632">
        <v>86</v>
      </c>
      <c r="S632">
        <f>(Table1[[#This Row],[Hospital Beds 2018]]/Table1[[#This Row],[Population Estimate 2018]])*1000</f>
        <v>1.7518842941535953</v>
      </c>
      <c r="T632">
        <f>LOG10(Table1[[#This Row],[Hospital Beds 2018]] +1)</f>
        <v>1.9395192526186185</v>
      </c>
      <c r="U632">
        <v>39711</v>
      </c>
      <c r="V632" s="1">
        <v>0.81</v>
      </c>
    </row>
    <row r="633" spans="1:22" x14ac:dyDescent="0.3">
      <c r="A633">
        <v>637</v>
      </c>
      <c r="B633" t="s">
        <v>516</v>
      </c>
      <c r="C633" t="s">
        <v>536</v>
      </c>
      <c r="D633" t="s">
        <v>21</v>
      </c>
      <c r="E633" s="9">
        <v>6</v>
      </c>
      <c r="F633">
        <v>27604</v>
      </c>
      <c r="G633">
        <f>LOG(Table1[[#This Row],[Population Estimate 2018]])</f>
        <v>4.4409720187339614</v>
      </c>
      <c r="H633" s="10" t="str">
        <f t="shared" si="9"/>
        <v>2</v>
      </c>
      <c r="I633">
        <v>5952</v>
      </c>
      <c r="J633" s="1">
        <v>0.22</v>
      </c>
      <c r="K633">
        <v>21652</v>
      </c>
      <c r="L633" s="1">
        <v>0.78</v>
      </c>
      <c r="M633">
        <v>1896</v>
      </c>
      <c r="N633" s="1">
        <v>7.0000000000000007E-2</v>
      </c>
      <c r="O633">
        <v>2669</v>
      </c>
      <c r="P633" s="1">
        <v>0.1</v>
      </c>
      <c r="Q633">
        <v>55247</v>
      </c>
      <c r="R633">
        <v>60</v>
      </c>
      <c r="S633">
        <f>(Table1[[#This Row],[Hospital Beds 2018]]/Table1[[#This Row],[Population Estimate 2018]])*1000</f>
        <v>2.1735980292711199</v>
      </c>
      <c r="T633">
        <f>LOG10(Table1[[#This Row],[Hospital Beds 2018]] +1)</f>
        <v>1.7853298350107671</v>
      </c>
      <c r="U633">
        <v>22404</v>
      </c>
      <c r="V633" s="1">
        <v>0.81</v>
      </c>
    </row>
    <row r="634" spans="1:22" x14ac:dyDescent="0.3">
      <c r="A634">
        <v>638</v>
      </c>
      <c r="B634" t="s">
        <v>516</v>
      </c>
      <c r="C634" t="s">
        <v>56</v>
      </c>
      <c r="D634" t="s">
        <v>21</v>
      </c>
      <c r="E634" s="9">
        <v>3</v>
      </c>
      <c r="F634">
        <v>57419</v>
      </c>
      <c r="G634">
        <f>LOG(Table1[[#This Row],[Population Estimate 2018]])</f>
        <v>4.7590556246240245</v>
      </c>
      <c r="H634" s="10" t="str">
        <f t="shared" si="9"/>
        <v>2</v>
      </c>
      <c r="I634">
        <v>9017</v>
      </c>
      <c r="J634" s="1">
        <v>0.16</v>
      </c>
      <c r="K634">
        <v>48402</v>
      </c>
      <c r="L634" s="1">
        <v>0.84</v>
      </c>
      <c r="M634">
        <v>3779</v>
      </c>
      <c r="N634" s="1">
        <v>7.0000000000000007E-2</v>
      </c>
      <c r="O634">
        <v>13868</v>
      </c>
      <c r="P634" s="1">
        <v>0.24</v>
      </c>
      <c r="Q634">
        <v>41445</v>
      </c>
      <c r="R634">
        <v>192</v>
      </c>
      <c r="S634">
        <f>(Table1[[#This Row],[Hospital Beds 2018]]/Table1[[#This Row],[Population Estimate 2018]])*1000</f>
        <v>3.3438408889043698</v>
      </c>
      <c r="T634">
        <f>LOG10(Table1[[#This Row],[Hospital Beds 2018]] +1)</f>
        <v>2.2855573090077739</v>
      </c>
      <c r="U634">
        <v>47151</v>
      </c>
      <c r="V634" s="1">
        <v>0.82</v>
      </c>
    </row>
    <row r="635" spans="1:22" x14ac:dyDescent="0.3">
      <c r="A635">
        <v>639</v>
      </c>
      <c r="B635" t="s">
        <v>516</v>
      </c>
      <c r="C635" t="s">
        <v>428</v>
      </c>
      <c r="D635" t="s">
        <v>21</v>
      </c>
      <c r="E635" s="9">
        <v>7</v>
      </c>
      <c r="F635">
        <v>9611</v>
      </c>
      <c r="G635">
        <f>LOG(Table1[[#This Row],[Population Estimate 2018]])</f>
        <v>3.982768577251012</v>
      </c>
      <c r="H635" s="10" t="str">
        <f t="shared" si="9"/>
        <v>1</v>
      </c>
      <c r="I635">
        <v>1862</v>
      </c>
      <c r="J635" s="1">
        <v>0.19</v>
      </c>
      <c r="K635">
        <v>7749</v>
      </c>
      <c r="L635" s="1">
        <v>0.81</v>
      </c>
      <c r="M635">
        <v>496</v>
      </c>
      <c r="N635" s="1">
        <v>0.05</v>
      </c>
      <c r="O635">
        <v>972</v>
      </c>
      <c r="P635" s="1">
        <v>0.1</v>
      </c>
      <c r="Q635">
        <v>54552</v>
      </c>
      <c r="R635">
        <v>0</v>
      </c>
      <c r="S635">
        <f>(Table1[[#This Row],[Hospital Beds 2018]]/Table1[[#This Row],[Population Estimate 2018]])*1000</f>
        <v>0</v>
      </c>
      <c r="T635">
        <f>LOG10(Table1[[#This Row],[Hospital Beds 2018]] +1)</f>
        <v>0</v>
      </c>
      <c r="U635">
        <v>7979</v>
      </c>
      <c r="V635" s="1">
        <v>0.83</v>
      </c>
    </row>
    <row r="636" spans="1:22" x14ac:dyDescent="0.3">
      <c r="A636">
        <v>640</v>
      </c>
      <c r="B636" t="s">
        <v>516</v>
      </c>
      <c r="C636" t="s">
        <v>57</v>
      </c>
      <c r="D636" t="s">
        <v>21</v>
      </c>
      <c r="E636" s="9">
        <v>7</v>
      </c>
      <c r="F636">
        <v>37820</v>
      </c>
      <c r="G636">
        <f>LOG(Table1[[#This Row],[Population Estimate 2018]])</f>
        <v>4.5777215245090206</v>
      </c>
      <c r="H636" s="10" t="str">
        <f t="shared" si="9"/>
        <v>2</v>
      </c>
      <c r="I636">
        <v>7239</v>
      </c>
      <c r="J636" s="1">
        <v>0.19</v>
      </c>
      <c r="K636">
        <v>30581</v>
      </c>
      <c r="L636" s="1">
        <v>0.81</v>
      </c>
      <c r="M636">
        <v>2722</v>
      </c>
      <c r="N636" s="1">
        <v>7.0000000000000007E-2</v>
      </c>
      <c r="O636">
        <v>5811</v>
      </c>
      <c r="P636" s="1">
        <v>0.15</v>
      </c>
      <c r="Q636">
        <v>47425</v>
      </c>
      <c r="R636">
        <v>165</v>
      </c>
      <c r="S636">
        <f>(Table1[[#This Row],[Hospital Beds 2018]]/Table1[[#This Row],[Population Estimate 2018]])*1000</f>
        <v>4.3627710206240087</v>
      </c>
      <c r="T636">
        <f>LOG10(Table1[[#This Row],[Hospital Beds 2018]] +1)</f>
        <v>2.220108088040055</v>
      </c>
      <c r="U636">
        <v>29877</v>
      </c>
      <c r="V636" s="1">
        <v>0.79</v>
      </c>
    </row>
    <row r="637" spans="1:22" x14ac:dyDescent="0.3">
      <c r="A637">
        <v>641</v>
      </c>
      <c r="B637" t="s">
        <v>516</v>
      </c>
      <c r="C637" t="s">
        <v>537</v>
      </c>
      <c r="D637" t="s">
        <v>21</v>
      </c>
      <c r="E637" s="9">
        <v>1</v>
      </c>
      <c r="F637">
        <v>21847</v>
      </c>
      <c r="G637">
        <f>LOG(Table1[[#This Row],[Population Estimate 2018]])</f>
        <v>4.33939180867959</v>
      </c>
      <c r="H637" s="10" t="str">
        <f t="shared" si="9"/>
        <v>2</v>
      </c>
      <c r="I637">
        <v>4260</v>
      </c>
      <c r="J637" s="1">
        <v>0.19</v>
      </c>
      <c r="K637">
        <v>17587</v>
      </c>
      <c r="L637" s="1">
        <v>0.81</v>
      </c>
      <c r="M637">
        <v>1691</v>
      </c>
      <c r="N637" s="1">
        <v>0.08</v>
      </c>
      <c r="O637">
        <v>1864</v>
      </c>
      <c r="P637" s="1">
        <v>0.09</v>
      </c>
      <c r="Q637">
        <v>59117</v>
      </c>
      <c r="R637">
        <v>46</v>
      </c>
      <c r="S637">
        <f>(Table1[[#This Row],[Hospital Beds 2018]]/Table1[[#This Row],[Population Estimate 2018]])*1000</f>
        <v>2.1055522497368062</v>
      </c>
      <c r="T637">
        <f>LOG10(Table1[[#This Row],[Hospital Beds 2018]] +1)</f>
        <v>1.6720978579357175</v>
      </c>
      <c r="U637">
        <v>17885</v>
      </c>
      <c r="V637" s="1">
        <v>0.82</v>
      </c>
    </row>
    <row r="638" spans="1:22" x14ac:dyDescent="0.3">
      <c r="A638">
        <v>642</v>
      </c>
      <c r="B638" t="s">
        <v>516</v>
      </c>
      <c r="C638" t="s">
        <v>538</v>
      </c>
      <c r="D638" t="s">
        <v>21</v>
      </c>
      <c r="E638" s="9">
        <v>6</v>
      </c>
      <c r="F638">
        <v>21366</v>
      </c>
      <c r="G638">
        <f>LOG(Table1[[#This Row],[Population Estimate 2018]])</f>
        <v>4.3297232240578971</v>
      </c>
      <c r="H638" s="10" t="str">
        <f t="shared" si="9"/>
        <v>2</v>
      </c>
      <c r="I638">
        <v>6004</v>
      </c>
      <c r="J638" s="1">
        <v>0.28000000000000003</v>
      </c>
      <c r="K638">
        <v>15362</v>
      </c>
      <c r="L638" s="1">
        <v>0.72</v>
      </c>
      <c r="M638">
        <v>1791</v>
      </c>
      <c r="N638" s="1">
        <v>0.08</v>
      </c>
      <c r="O638">
        <v>1656</v>
      </c>
      <c r="P638" s="1">
        <v>0.08</v>
      </c>
      <c r="Q638">
        <v>56832</v>
      </c>
      <c r="R638">
        <v>25</v>
      </c>
      <c r="S638">
        <f>(Table1[[#This Row],[Hospital Beds 2018]]/Table1[[#This Row],[Population Estimate 2018]])*1000</f>
        <v>1.170083309931667</v>
      </c>
      <c r="T638">
        <f>LOG10(Table1[[#This Row],[Hospital Beds 2018]] +1)</f>
        <v>1.414973347970818</v>
      </c>
      <c r="U638">
        <v>15793</v>
      </c>
      <c r="V638" s="1">
        <v>0.74</v>
      </c>
    </row>
    <row r="639" spans="1:22" x14ac:dyDescent="0.3">
      <c r="A639">
        <v>643</v>
      </c>
      <c r="B639" t="s">
        <v>516</v>
      </c>
      <c r="C639" t="s">
        <v>162</v>
      </c>
      <c r="D639" t="s">
        <v>21</v>
      </c>
      <c r="E639" s="9">
        <v>8</v>
      </c>
      <c r="F639">
        <v>12456</v>
      </c>
      <c r="G639">
        <f>LOG(Table1[[#This Row],[Population Estimate 2018]])</f>
        <v>4.095378599560064</v>
      </c>
      <c r="H639" s="10" t="str">
        <f t="shared" si="9"/>
        <v>2</v>
      </c>
      <c r="I639">
        <v>2676</v>
      </c>
      <c r="J639" s="1">
        <v>0.21</v>
      </c>
      <c r="K639">
        <v>9780</v>
      </c>
      <c r="L639" s="1">
        <v>0.79</v>
      </c>
      <c r="M639">
        <v>989</v>
      </c>
      <c r="N639" s="1">
        <v>0.08</v>
      </c>
      <c r="O639">
        <v>1364</v>
      </c>
      <c r="P639" s="1">
        <v>0.11</v>
      </c>
      <c r="Q639">
        <v>53884</v>
      </c>
      <c r="R639">
        <v>0</v>
      </c>
      <c r="S639">
        <f>(Table1[[#This Row],[Hospital Beds 2018]]/Table1[[#This Row],[Population Estimate 2018]])*1000</f>
        <v>0</v>
      </c>
      <c r="T639">
        <f>LOG10(Table1[[#This Row],[Hospital Beds 2018]] +1)</f>
        <v>0</v>
      </c>
      <c r="U639">
        <v>8980</v>
      </c>
      <c r="V639" s="1">
        <v>0.72</v>
      </c>
    </row>
    <row r="640" spans="1:22" x14ac:dyDescent="0.3">
      <c r="A640">
        <v>644</v>
      </c>
      <c r="B640" t="s">
        <v>516</v>
      </c>
      <c r="C640" t="s">
        <v>539</v>
      </c>
      <c r="D640" t="s">
        <v>21</v>
      </c>
      <c r="E640" s="9">
        <v>1</v>
      </c>
      <c r="F640">
        <v>534216</v>
      </c>
      <c r="G640">
        <f>LOG(Table1[[#This Row],[Population Estimate 2018]])</f>
        <v>5.7277168911875087</v>
      </c>
      <c r="H640" s="10" t="str">
        <f t="shared" si="9"/>
        <v>3</v>
      </c>
      <c r="I640">
        <v>73009</v>
      </c>
      <c r="J640" s="1">
        <v>0.14000000000000001</v>
      </c>
      <c r="K640">
        <v>461207</v>
      </c>
      <c r="L640" s="1">
        <v>0.86</v>
      </c>
      <c r="M640">
        <v>20842</v>
      </c>
      <c r="N640" s="1">
        <v>0.04</v>
      </c>
      <c r="O640">
        <v>45180</v>
      </c>
      <c r="P640" s="1">
        <v>0.08</v>
      </c>
      <c r="Q640">
        <v>79834</v>
      </c>
      <c r="R640">
        <v>1256</v>
      </c>
      <c r="S640">
        <f>(Table1[[#This Row],[Hospital Beds 2018]]/Table1[[#This Row],[Population Estimate 2018]])*1000</f>
        <v>2.3511089147460948</v>
      </c>
      <c r="T640">
        <f>LOG10(Table1[[#This Row],[Hospital Beds 2018]] +1)</f>
        <v>3.0993352776859577</v>
      </c>
      <c r="U640">
        <v>465279</v>
      </c>
      <c r="V640" s="1">
        <v>0.87</v>
      </c>
    </row>
    <row r="641" spans="1:22" x14ac:dyDescent="0.3">
      <c r="A641">
        <v>645</v>
      </c>
      <c r="B641" t="s">
        <v>516</v>
      </c>
      <c r="C641" t="s">
        <v>540</v>
      </c>
      <c r="D641" t="s">
        <v>21</v>
      </c>
      <c r="E641" s="9">
        <v>3</v>
      </c>
      <c r="F641">
        <v>110024</v>
      </c>
      <c r="G641">
        <f>LOG(Table1[[#This Row],[Population Estimate 2018]])</f>
        <v>5.0414874299824897</v>
      </c>
      <c r="H641" s="10" t="str">
        <f t="shared" si="9"/>
        <v>3</v>
      </c>
      <c r="I641">
        <v>18550</v>
      </c>
      <c r="J641" s="1">
        <v>0.17</v>
      </c>
      <c r="K641">
        <v>91474</v>
      </c>
      <c r="L641" s="1">
        <v>0.83</v>
      </c>
      <c r="M641">
        <v>7312</v>
      </c>
      <c r="N641" s="1">
        <v>7.0000000000000007E-2</v>
      </c>
      <c r="O641">
        <v>16873</v>
      </c>
      <c r="P641" s="1">
        <v>0.15</v>
      </c>
      <c r="Q641">
        <v>53884</v>
      </c>
      <c r="R641">
        <v>500</v>
      </c>
      <c r="S641">
        <f>(Table1[[#This Row],[Hospital Beds 2018]]/Table1[[#This Row],[Population Estimate 2018]])*1000</f>
        <v>4.5444630262488186</v>
      </c>
      <c r="T641">
        <f>LOG10(Table1[[#This Row],[Hospital Beds 2018]] +1)</f>
        <v>2.6998377258672459</v>
      </c>
      <c r="U641">
        <v>90452</v>
      </c>
      <c r="V641" s="1">
        <v>0.82</v>
      </c>
    </row>
    <row r="642" spans="1:22" x14ac:dyDescent="0.3">
      <c r="A642">
        <v>646</v>
      </c>
      <c r="B642" t="s">
        <v>516</v>
      </c>
      <c r="C642" t="s">
        <v>541</v>
      </c>
      <c r="D642" t="s">
        <v>21</v>
      </c>
      <c r="E642" s="9">
        <v>1</v>
      </c>
      <c r="F642">
        <v>127915</v>
      </c>
      <c r="G642">
        <f>LOG(Table1[[#This Row],[Population Estimate 2018]])</f>
        <v>5.1069214751686918</v>
      </c>
      <c r="H642" s="10" t="str">
        <f t="shared" si="9"/>
        <v>3</v>
      </c>
      <c r="I642">
        <v>13122</v>
      </c>
      <c r="J642" s="1">
        <v>0.1</v>
      </c>
      <c r="K642">
        <v>114793</v>
      </c>
      <c r="L642" s="1">
        <v>0.9</v>
      </c>
      <c r="M642">
        <v>6267</v>
      </c>
      <c r="N642" s="1">
        <v>0.05</v>
      </c>
      <c r="O642">
        <v>5332</v>
      </c>
      <c r="P642" s="1">
        <v>0.04</v>
      </c>
      <c r="Q642">
        <v>93345</v>
      </c>
      <c r="R642">
        <v>0</v>
      </c>
      <c r="S642">
        <f>(Table1[[#This Row],[Hospital Beds 2018]]/Table1[[#This Row],[Population Estimate 2018]])*1000</f>
        <v>0</v>
      </c>
      <c r="T642">
        <f>LOG10(Table1[[#This Row],[Hospital Beds 2018]] +1)</f>
        <v>0</v>
      </c>
      <c r="U642">
        <v>116490</v>
      </c>
      <c r="V642" s="1">
        <v>0.91</v>
      </c>
    </row>
    <row r="643" spans="1:22" x14ac:dyDescent="0.3">
      <c r="A643">
        <v>647</v>
      </c>
      <c r="B643" t="s">
        <v>516</v>
      </c>
      <c r="C643" t="s">
        <v>542</v>
      </c>
      <c r="D643" t="s">
        <v>21</v>
      </c>
      <c r="E643" s="9">
        <v>4</v>
      </c>
      <c r="F643">
        <v>50112</v>
      </c>
      <c r="G643">
        <f>LOG(Table1[[#This Row],[Population Estimate 2018]])</f>
        <v>4.699941736041831</v>
      </c>
      <c r="H643" s="10" t="str">
        <f t="shared" ref="H643:H706" si="10">IF(G643&lt;4,"1",IF(G643&lt;5,"2",IF(G643&lt;6,"3",IF(G643&lt;7,"4","5"))))</f>
        <v>2</v>
      </c>
      <c r="I643">
        <v>10820</v>
      </c>
      <c r="J643" s="1">
        <v>0.22</v>
      </c>
      <c r="K643">
        <v>39292</v>
      </c>
      <c r="L643" s="1">
        <v>0.78</v>
      </c>
      <c r="M643">
        <v>3841</v>
      </c>
      <c r="N643" s="1">
        <v>0.08</v>
      </c>
      <c r="O643">
        <v>7558</v>
      </c>
      <c r="P643" s="1">
        <v>0.15</v>
      </c>
      <c r="Q643">
        <v>44553</v>
      </c>
      <c r="R643">
        <v>190</v>
      </c>
      <c r="S643">
        <f>(Table1[[#This Row],[Hospital Beds 2018]]/Table1[[#This Row],[Population Estimate 2018]])*1000</f>
        <v>3.7915070242656448</v>
      </c>
      <c r="T643">
        <f>LOG10(Table1[[#This Row],[Hospital Beds 2018]] +1)</f>
        <v>2.2810333672477277</v>
      </c>
      <c r="U643">
        <v>37653</v>
      </c>
      <c r="V643" s="1">
        <v>0.75</v>
      </c>
    </row>
    <row r="644" spans="1:22" x14ac:dyDescent="0.3">
      <c r="A644">
        <v>648</v>
      </c>
      <c r="B644" t="s">
        <v>516</v>
      </c>
      <c r="C644" t="s">
        <v>209</v>
      </c>
      <c r="D644" t="s">
        <v>21</v>
      </c>
      <c r="E644" s="9">
        <v>1</v>
      </c>
      <c r="F644">
        <v>700832</v>
      </c>
      <c r="G644">
        <f>LOG(Table1[[#This Row],[Population Estimate 2018]])</f>
        <v>5.8456139235055407</v>
      </c>
      <c r="H644" s="10" t="str">
        <f t="shared" si="10"/>
        <v>3</v>
      </c>
      <c r="I644">
        <v>99810</v>
      </c>
      <c r="J644" s="1">
        <v>0.14000000000000001</v>
      </c>
      <c r="K644">
        <v>601022</v>
      </c>
      <c r="L644" s="1">
        <v>0.86</v>
      </c>
      <c r="M644">
        <v>30348</v>
      </c>
      <c r="N644" s="1">
        <v>0.04</v>
      </c>
      <c r="O644">
        <v>54353</v>
      </c>
      <c r="P644" s="1">
        <v>0.08</v>
      </c>
      <c r="Q644">
        <v>87336</v>
      </c>
      <c r="R644">
        <v>1183</v>
      </c>
      <c r="S644">
        <f>(Table1[[#This Row],[Hospital Beds 2018]]/Table1[[#This Row],[Population Estimate 2018]])*1000</f>
        <v>1.6879936989178577</v>
      </c>
      <c r="T644">
        <f>LOG10(Table1[[#This Row],[Hospital Beds 2018]] +1)</f>
        <v>3.0733517023869008</v>
      </c>
      <c r="U644">
        <v>597789</v>
      </c>
      <c r="V644" s="1">
        <v>0.85</v>
      </c>
    </row>
    <row r="645" spans="1:22" x14ac:dyDescent="0.3">
      <c r="A645">
        <v>649</v>
      </c>
      <c r="B645" t="s">
        <v>516</v>
      </c>
      <c r="C645" t="s">
        <v>543</v>
      </c>
      <c r="D645" t="s">
        <v>21</v>
      </c>
      <c r="E645" s="9">
        <v>4</v>
      </c>
      <c r="F645">
        <v>109430</v>
      </c>
      <c r="G645">
        <f>LOG(Table1[[#This Row],[Population Estimate 2018]])</f>
        <v>5.0391363992220954</v>
      </c>
      <c r="H645" s="10" t="str">
        <f t="shared" si="10"/>
        <v>3</v>
      </c>
      <c r="I645">
        <v>20717</v>
      </c>
      <c r="J645" s="1">
        <v>0.19</v>
      </c>
      <c r="K645">
        <v>88713</v>
      </c>
      <c r="L645" s="1">
        <v>0.81</v>
      </c>
      <c r="M645">
        <v>6679</v>
      </c>
      <c r="N645" s="1">
        <v>0.06</v>
      </c>
      <c r="O645">
        <v>14384</v>
      </c>
      <c r="P645" s="1">
        <v>0.13</v>
      </c>
      <c r="Q645">
        <v>54063</v>
      </c>
      <c r="R645">
        <v>161</v>
      </c>
      <c r="S645">
        <f>(Table1[[#This Row],[Hospital Beds 2018]]/Table1[[#This Row],[Population Estimate 2018]])*1000</f>
        <v>1.4712601663163665</v>
      </c>
      <c r="T645">
        <f>LOG10(Table1[[#This Row],[Hospital Beds 2018]] +1)</f>
        <v>2.2095150145426308</v>
      </c>
      <c r="U645">
        <v>89615</v>
      </c>
      <c r="V645" s="1">
        <v>0.82</v>
      </c>
    </row>
    <row r="646" spans="1:22" x14ac:dyDescent="0.3">
      <c r="A646">
        <v>650</v>
      </c>
      <c r="B646" t="s">
        <v>516</v>
      </c>
      <c r="C646" t="s">
        <v>61</v>
      </c>
      <c r="D646" t="s">
        <v>21</v>
      </c>
      <c r="E646" s="9">
        <v>7</v>
      </c>
      <c r="F646">
        <v>15765</v>
      </c>
      <c r="G646">
        <f>LOG(Table1[[#This Row],[Population Estimate 2018]])</f>
        <v>4.1976939750839231</v>
      </c>
      <c r="H646" s="10" t="str">
        <f t="shared" si="10"/>
        <v>2</v>
      </c>
      <c r="I646">
        <v>2748</v>
      </c>
      <c r="J646" s="1">
        <v>0.17</v>
      </c>
      <c r="K646">
        <v>13017</v>
      </c>
      <c r="L646" s="1">
        <v>0.83</v>
      </c>
      <c r="M646">
        <v>972</v>
      </c>
      <c r="N646" s="1">
        <v>0.06</v>
      </c>
      <c r="O646">
        <v>2326</v>
      </c>
      <c r="P646" s="1">
        <v>0.15</v>
      </c>
      <c r="Q646">
        <v>43767</v>
      </c>
      <c r="R646">
        <v>25</v>
      </c>
      <c r="S646">
        <f>(Table1[[#This Row],[Hospital Beds 2018]]/Table1[[#This Row],[Population Estimate 2018]])*1000</f>
        <v>1.585791309863622</v>
      </c>
      <c r="T646">
        <f>LOG10(Table1[[#This Row],[Hospital Beds 2018]] +1)</f>
        <v>1.414973347970818</v>
      </c>
      <c r="U646">
        <v>11244</v>
      </c>
      <c r="V646" s="1">
        <v>0.71</v>
      </c>
    </row>
    <row r="647" spans="1:22" x14ac:dyDescent="0.3">
      <c r="A647">
        <v>651</v>
      </c>
      <c r="B647" t="s">
        <v>516</v>
      </c>
      <c r="C647" t="s">
        <v>62</v>
      </c>
      <c r="D647" t="s">
        <v>21</v>
      </c>
      <c r="E647" s="9">
        <v>6</v>
      </c>
      <c r="F647">
        <v>34223</v>
      </c>
      <c r="G647">
        <f>LOG(Table1[[#This Row],[Population Estimate 2018]])</f>
        <v>4.5343180772780922</v>
      </c>
      <c r="H647" s="10" t="str">
        <f t="shared" si="10"/>
        <v>2</v>
      </c>
      <c r="I647">
        <v>6708</v>
      </c>
      <c r="J647" s="1">
        <v>0.2</v>
      </c>
      <c r="K647">
        <v>27515</v>
      </c>
      <c r="L647" s="1">
        <v>0.8</v>
      </c>
      <c r="M647">
        <v>2297</v>
      </c>
      <c r="N647" s="1">
        <v>7.0000000000000007E-2</v>
      </c>
      <c r="O647">
        <v>3148</v>
      </c>
      <c r="P647" s="1">
        <v>0.09</v>
      </c>
      <c r="Q647">
        <v>54915</v>
      </c>
      <c r="R647">
        <v>80</v>
      </c>
      <c r="S647">
        <f>(Table1[[#This Row],[Hospital Beds 2018]]/Table1[[#This Row],[Population Estimate 2018]])*1000</f>
        <v>2.3376092101802883</v>
      </c>
      <c r="T647">
        <f>LOG10(Table1[[#This Row],[Hospital Beds 2018]] +1)</f>
        <v>1.9084850188786497</v>
      </c>
      <c r="U647">
        <v>26122</v>
      </c>
      <c r="V647" s="1">
        <v>0.76</v>
      </c>
    </row>
    <row r="648" spans="1:22" x14ac:dyDescent="0.3">
      <c r="A648">
        <v>652</v>
      </c>
      <c r="B648" t="s">
        <v>516</v>
      </c>
      <c r="C648" t="s">
        <v>544</v>
      </c>
      <c r="D648" t="s">
        <v>21</v>
      </c>
      <c r="E648" s="9">
        <v>4</v>
      </c>
      <c r="F648">
        <v>35761</v>
      </c>
      <c r="G648">
        <f>LOG(Table1[[#This Row],[Population Estimate 2018]])</f>
        <v>4.5534096546543514</v>
      </c>
      <c r="H648" s="10" t="str">
        <f t="shared" si="10"/>
        <v>2</v>
      </c>
      <c r="I648">
        <v>6868</v>
      </c>
      <c r="J648" s="1">
        <v>0.19</v>
      </c>
      <c r="K648">
        <v>28893</v>
      </c>
      <c r="L648" s="1">
        <v>0.81</v>
      </c>
      <c r="M648">
        <v>2397</v>
      </c>
      <c r="N648" s="1">
        <v>7.0000000000000007E-2</v>
      </c>
      <c r="O648">
        <v>4220</v>
      </c>
      <c r="P648" s="1">
        <v>0.12</v>
      </c>
      <c r="Q648">
        <v>59323</v>
      </c>
      <c r="R648">
        <v>42</v>
      </c>
      <c r="S648">
        <f>(Table1[[#This Row],[Hospital Beds 2018]]/Table1[[#This Row],[Population Estimate 2018]])*1000</f>
        <v>1.174463801347837</v>
      </c>
      <c r="T648">
        <f>LOG10(Table1[[#This Row],[Hospital Beds 2018]] +1)</f>
        <v>1.6334684555795864</v>
      </c>
      <c r="U648">
        <v>28232</v>
      </c>
      <c r="V648" s="1">
        <v>0.79</v>
      </c>
    </row>
    <row r="649" spans="1:22" x14ac:dyDescent="0.3">
      <c r="A649">
        <v>653</v>
      </c>
      <c r="B649" t="s">
        <v>516</v>
      </c>
      <c r="C649" t="s">
        <v>166</v>
      </c>
      <c r="D649" t="s">
        <v>21</v>
      </c>
      <c r="E649" s="9">
        <v>6</v>
      </c>
      <c r="F649">
        <v>28925</v>
      </c>
      <c r="G649">
        <f>LOG(Table1[[#This Row],[Population Estimate 2018]])</f>
        <v>4.4612733676237868</v>
      </c>
      <c r="H649" s="10" t="str">
        <f t="shared" si="10"/>
        <v>2</v>
      </c>
      <c r="I649">
        <v>5285</v>
      </c>
      <c r="J649" s="1">
        <v>0.18</v>
      </c>
      <c r="K649">
        <v>23640</v>
      </c>
      <c r="L649" s="1">
        <v>0.82</v>
      </c>
      <c r="M649">
        <v>2017</v>
      </c>
      <c r="N649" s="1">
        <v>7.0000000000000007E-2</v>
      </c>
      <c r="O649">
        <v>2706</v>
      </c>
      <c r="P649" s="1">
        <v>0.09</v>
      </c>
      <c r="Q649">
        <v>52959</v>
      </c>
      <c r="R649">
        <v>25</v>
      </c>
      <c r="S649">
        <f>(Table1[[#This Row],[Hospital Beds 2018]]/Table1[[#This Row],[Population Estimate 2018]])*1000</f>
        <v>0.86430423509075194</v>
      </c>
      <c r="T649">
        <f>LOG10(Table1[[#This Row],[Hospital Beds 2018]] +1)</f>
        <v>1.414973347970818</v>
      </c>
      <c r="U649">
        <v>20612</v>
      </c>
      <c r="V649" s="1">
        <v>0.71</v>
      </c>
    </row>
    <row r="650" spans="1:22" x14ac:dyDescent="0.3">
      <c r="A650">
        <v>654</v>
      </c>
      <c r="B650" t="s">
        <v>516</v>
      </c>
      <c r="C650" t="s">
        <v>545</v>
      </c>
      <c r="D650" t="s">
        <v>21</v>
      </c>
      <c r="E650" s="9">
        <v>5</v>
      </c>
      <c r="F650">
        <v>29955</v>
      </c>
      <c r="G650">
        <f>LOG(Table1[[#This Row],[Population Estimate 2018]])</f>
        <v>4.4764693239263842</v>
      </c>
      <c r="H650" s="10" t="str">
        <f t="shared" si="10"/>
        <v>2</v>
      </c>
      <c r="I650">
        <v>5284</v>
      </c>
      <c r="J650" s="1">
        <v>0.18</v>
      </c>
      <c r="K650">
        <v>24671</v>
      </c>
      <c r="L650" s="1">
        <v>0.82</v>
      </c>
      <c r="M650">
        <v>2157</v>
      </c>
      <c r="N650" s="1">
        <v>7.0000000000000007E-2</v>
      </c>
      <c r="O650">
        <v>5821</v>
      </c>
      <c r="P650" s="1">
        <v>0.19</v>
      </c>
      <c r="Q650">
        <v>42887</v>
      </c>
      <c r="R650">
        <v>60</v>
      </c>
      <c r="S650">
        <f>(Table1[[#This Row],[Hospital Beds 2018]]/Table1[[#This Row],[Population Estimate 2018]])*1000</f>
        <v>2.0030045067601399</v>
      </c>
      <c r="T650">
        <f>LOG10(Table1[[#This Row],[Hospital Beds 2018]] +1)</f>
        <v>1.7853298350107671</v>
      </c>
      <c r="U650">
        <v>22372</v>
      </c>
      <c r="V650" s="1">
        <v>0.75</v>
      </c>
    </row>
    <row r="651" spans="1:22" x14ac:dyDescent="0.3">
      <c r="A651">
        <v>655</v>
      </c>
      <c r="B651" t="s">
        <v>516</v>
      </c>
      <c r="C651" t="s">
        <v>546</v>
      </c>
      <c r="D651" t="s">
        <v>21</v>
      </c>
      <c r="E651" s="9">
        <v>1</v>
      </c>
      <c r="F651">
        <v>308570</v>
      </c>
      <c r="G651">
        <f>LOG(Table1[[#This Row],[Population Estimate 2018]])</f>
        <v>5.4893537005094188</v>
      </c>
      <c r="H651" s="10" t="str">
        <f t="shared" si="10"/>
        <v>3</v>
      </c>
      <c r="I651">
        <v>45024</v>
      </c>
      <c r="J651" s="1">
        <v>0.15</v>
      </c>
      <c r="K651">
        <v>263546</v>
      </c>
      <c r="L651" s="1">
        <v>0.85</v>
      </c>
      <c r="M651">
        <v>15417</v>
      </c>
      <c r="N651" s="1">
        <v>0.05</v>
      </c>
      <c r="O651">
        <v>18136</v>
      </c>
      <c r="P651" s="1">
        <v>0.06</v>
      </c>
      <c r="Q651">
        <v>86268</v>
      </c>
      <c r="R651">
        <v>376</v>
      </c>
      <c r="S651">
        <f>(Table1[[#This Row],[Hospital Beds 2018]]/Table1[[#This Row],[Population Estimate 2018]])*1000</f>
        <v>1.2185241598340735</v>
      </c>
      <c r="T651">
        <f>LOG10(Table1[[#This Row],[Hospital Beds 2018]] +1)</f>
        <v>2.576341350205793</v>
      </c>
      <c r="U651">
        <v>268557</v>
      </c>
      <c r="V651" s="1">
        <v>0.87</v>
      </c>
    </row>
    <row r="652" spans="1:22" x14ac:dyDescent="0.3">
      <c r="A652">
        <v>656</v>
      </c>
      <c r="B652" t="s">
        <v>516</v>
      </c>
      <c r="C652" t="s">
        <v>547</v>
      </c>
      <c r="D652" t="s">
        <v>21</v>
      </c>
      <c r="E652" s="9">
        <v>3</v>
      </c>
      <c r="F652">
        <v>172828</v>
      </c>
      <c r="G652">
        <f>LOG(Table1[[#This Row],[Population Estimate 2018]])</f>
        <v>5.2376141042331215</v>
      </c>
      <c r="H652" s="10" t="str">
        <f t="shared" si="10"/>
        <v>3</v>
      </c>
      <c r="I652">
        <v>22860</v>
      </c>
      <c r="J652" s="1">
        <v>0.13</v>
      </c>
      <c r="K652">
        <v>149968</v>
      </c>
      <c r="L652" s="1">
        <v>0.87</v>
      </c>
      <c r="M652">
        <v>8620</v>
      </c>
      <c r="N652" s="1">
        <v>0.05</v>
      </c>
      <c r="O652">
        <v>23366</v>
      </c>
      <c r="P652" s="1">
        <v>0.14000000000000001</v>
      </c>
      <c r="Q652">
        <v>67087</v>
      </c>
      <c r="R652">
        <v>352</v>
      </c>
      <c r="S652">
        <f>(Table1[[#This Row],[Hospital Beds 2018]]/Table1[[#This Row],[Population Estimate 2018]])*1000</f>
        <v>2.036707015067003</v>
      </c>
      <c r="T652">
        <f>LOG10(Table1[[#This Row],[Hospital Beds 2018]] +1)</f>
        <v>2.5477747053878224</v>
      </c>
      <c r="U652">
        <v>143804</v>
      </c>
      <c r="V652" s="1">
        <v>0.83</v>
      </c>
    </row>
    <row r="653" spans="1:22" x14ac:dyDescent="0.3">
      <c r="A653">
        <v>657</v>
      </c>
      <c r="B653" t="s">
        <v>516</v>
      </c>
      <c r="C653" t="s">
        <v>65</v>
      </c>
      <c r="D653" t="s">
        <v>21</v>
      </c>
      <c r="E653" s="9">
        <v>3</v>
      </c>
      <c r="F653">
        <v>104712</v>
      </c>
      <c r="G653">
        <f>LOG(Table1[[#This Row],[Population Estimate 2018]])</f>
        <v>5.0199964546984264</v>
      </c>
      <c r="H653" s="10" t="str">
        <f t="shared" si="10"/>
        <v>3</v>
      </c>
      <c r="I653">
        <v>20960</v>
      </c>
      <c r="J653" s="1">
        <v>0.2</v>
      </c>
      <c r="K653">
        <v>83752</v>
      </c>
      <c r="L653" s="1">
        <v>0.8</v>
      </c>
      <c r="M653">
        <v>7463</v>
      </c>
      <c r="N653" s="1">
        <v>7.0000000000000007E-2</v>
      </c>
      <c r="O653">
        <v>17557</v>
      </c>
      <c r="P653" s="1">
        <v>0.17</v>
      </c>
      <c r="Q653">
        <v>50684</v>
      </c>
      <c r="R653">
        <v>534</v>
      </c>
      <c r="S653">
        <f>(Table1[[#This Row],[Hospital Beds 2018]]/Table1[[#This Row],[Population Estimate 2018]])*1000</f>
        <v>5.0997020398808157</v>
      </c>
      <c r="T653">
        <f>LOG10(Table1[[#This Row],[Hospital Beds 2018]] +1)</f>
        <v>2.7283537820212285</v>
      </c>
      <c r="U653">
        <v>84801</v>
      </c>
      <c r="V653" s="1">
        <v>0.81</v>
      </c>
    </row>
    <row r="654" spans="1:22" x14ac:dyDescent="0.3">
      <c r="A654">
        <v>658</v>
      </c>
      <c r="B654" t="s">
        <v>516</v>
      </c>
      <c r="C654" t="s">
        <v>548</v>
      </c>
      <c r="D654" t="s">
        <v>21</v>
      </c>
      <c r="E654" s="9">
        <v>1</v>
      </c>
      <c r="F654">
        <v>45313</v>
      </c>
      <c r="G654">
        <f>LOG(Table1[[#This Row],[Population Estimate 2018]])</f>
        <v>4.6562228161036021</v>
      </c>
      <c r="H654" s="10" t="str">
        <f t="shared" si="10"/>
        <v>2</v>
      </c>
      <c r="I654">
        <v>9006</v>
      </c>
      <c r="J654" s="1">
        <v>0.2</v>
      </c>
      <c r="K654">
        <v>36307</v>
      </c>
      <c r="L654" s="1">
        <v>0.8</v>
      </c>
      <c r="M654">
        <v>3562</v>
      </c>
      <c r="N654" s="1">
        <v>0.08</v>
      </c>
      <c r="O654">
        <v>5740</v>
      </c>
      <c r="P654" s="1">
        <v>0.13</v>
      </c>
      <c r="Q654">
        <v>53409</v>
      </c>
      <c r="R654">
        <v>50</v>
      </c>
      <c r="S654">
        <f>(Table1[[#This Row],[Hospital Beds 2018]]/Table1[[#This Row],[Population Estimate 2018]])*1000</f>
        <v>1.1034361000154482</v>
      </c>
      <c r="T654">
        <f>LOG10(Table1[[#This Row],[Hospital Beds 2018]] +1)</f>
        <v>1.7075701760979363</v>
      </c>
      <c r="U654">
        <v>37558</v>
      </c>
      <c r="V654" s="1">
        <v>0.83</v>
      </c>
    </row>
    <row r="655" spans="1:22" x14ac:dyDescent="0.3">
      <c r="A655">
        <v>659</v>
      </c>
      <c r="B655" t="s">
        <v>516</v>
      </c>
      <c r="C655" t="s">
        <v>66</v>
      </c>
      <c r="D655" t="s">
        <v>21</v>
      </c>
      <c r="E655" s="9">
        <v>1</v>
      </c>
      <c r="F655">
        <v>264461</v>
      </c>
      <c r="G655">
        <f>LOG(Table1[[#This Row],[Population Estimate 2018]])</f>
        <v>5.4223616357904252</v>
      </c>
      <c r="H655" s="10" t="str">
        <f t="shared" si="10"/>
        <v>3</v>
      </c>
      <c r="I655">
        <v>45485</v>
      </c>
      <c r="J655" s="1">
        <v>0.17</v>
      </c>
      <c r="K655">
        <v>218976</v>
      </c>
      <c r="L655" s="1">
        <v>0.83</v>
      </c>
      <c r="M655">
        <v>19908</v>
      </c>
      <c r="N655" s="1">
        <v>0.08</v>
      </c>
      <c r="O655">
        <v>35925</v>
      </c>
      <c r="P655" s="1">
        <v>0.14000000000000001</v>
      </c>
      <c r="Q655">
        <v>60121</v>
      </c>
      <c r="R655">
        <v>761</v>
      </c>
      <c r="S655">
        <f>(Table1[[#This Row],[Hospital Beds 2018]]/Table1[[#This Row],[Population Estimate 2018]])*1000</f>
        <v>2.8775509432392679</v>
      </c>
      <c r="T655">
        <f>LOG10(Table1[[#This Row],[Hospital Beds 2018]] +1)</f>
        <v>2.8819549713396007</v>
      </c>
      <c r="U655">
        <v>225742</v>
      </c>
      <c r="V655" s="1">
        <v>0.85</v>
      </c>
    </row>
    <row r="656" spans="1:22" x14ac:dyDescent="0.3">
      <c r="A656">
        <v>660</v>
      </c>
      <c r="B656" t="s">
        <v>516</v>
      </c>
      <c r="C656" t="s">
        <v>68</v>
      </c>
      <c r="D656" t="s">
        <v>21</v>
      </c>
      <c r="E656" s="9">
        <v>4</v>
      </c>
      <c r="F656">
        <v>37620</v>
      </c>
      <c r="G656">
        <f>LOG(Table1[[#This Row],[Population Estimate 2018]])</f>
        <v>4.5754187912143598</v>
      </c>
      <c r="H656" s="10" t="str">
        <f t="shared" si="10"/>
        <v>2</v>
      </c>
      <c r="I656">
        <v>7408</v>
      </c>
      <c r="J656" s="1">
        <v>0.2</v>
      </c>
      <c r="K656">
        <v>30212</v>
      </c>
      <c r="L656" s="1">
        <v>0.8</v>
      </c>
      <c r="M656">
        <v>2896</v>
      </c>
      <c r="N656" s="1">
        <v>0.08</v>
      </c>
      <c r="O656">
        <v>7154</v>
      </c>
      <c r="P656" s="1">
        <v>0.19</v>
      </c>
      <c r="Q656">
        <v>46096</v>
      </c>
      <c r="R656">
        <v>146</v>
      </c>
      <c r="S656">
        <f>(Table1[[#This Row],[Hospital Beds 2018]]/Table1[[#This Row],[Population Estimate 2018]])*1000</f>
        <v>3.8809144072301969</v>
      </c>
      <c r="T656">
        <f>LOG10(Table1[[#This Row],[Hospital Beds 2018]] +1)</f>
        <v>2.167317334748176</v>
      </c>
      <c r="U656">
        <v>31363</v>
      </c>
      <c r="V656" s="1">
        <v>0.83</v>
      </c>
    </row>
    <row r="657" spans="1:22" x14ac:dyDescent="0.3">
      <c r="A657">
        <v>661</v>
      </c>
      <c r="B657" t="s">
        <v>516</v>
      </c>
      <c r="C657" t="s">
        <v>69</v>
      </c>
      <c r="D657" t="s">
        <v>21</v>
      </c>
      <c r="E657" s="9">
        <v>2</v>
      </c>
      <c r="F657">
        <v>11534</v>
      </c>
      <c r="G657">
        <f>LOG(Table1[[#This Row],[Population Estimate 2018]])</f>
        <v>4.0619799470748781</v>
      </c>
      <c r="H657" s="10" t="str">
        <f t="shared" si="10"/>
        <v>2</v>
      </c>
      <c r="I657">
        <v>2706</v>
      </c>
      <c r="J657" s="1">
        <v>0.23</v>
      </c>
      <c r="K657">
        <v>8828</v>
      </c>
      <c r="L657" s="1">
        <v>0.77</v>
      </c>
      <c r="M657">
        <v>966</v>
      </c>
      <c r="N657" s="1">
        <v>0.08</v>
      </c>
      <c r="O657">
        <v>1066</v>
      </c>
      <c r="P657" s="1">
        <v>0.09</v>
      </c>
      <c r="Q657">
        <v>57422</v>
      </c>
      <c r="R657">
        <v>0</v>
      </c>
      <c r="S657">
        <f>(Table1[[#This Row],[Hospital Beds 2018]]/Table1[[#This Row],[Population Estimate 2018]])*1000</f>
        <v>0</v>
      </c>
      <c r="T657">
        <f>LOG10(Table1[[#This Row],[Hospital Beds 2018]] +1)</f>
        <v>0</v>
      </c>
      <c r="U657">
        <v>9067</v>
      </c>
      <c r="V657" s="1">
        <v>0.79</v>
      </c>
    </row>
    <row r="658" spans="1:22" x14ac:dyDescent="0.3">
      <c r="A658">
        <v>662</v>
      </c>
      <c r="B658" t="s">
        <v>516</v>
      </c>
      <c r="C658" t="s">
        <v>549</v>
      </c>
      <c r="D658" t="s">
        <v>21</v>
      </c>
      <c r="E658" s="9">
        <v>6</v>
      </c>
      <c r="F658">
        <v>13565</v>
      </c>
      <c r="G658">
        <f>LOG(Table1[[#This Row],[Population Estimate 2018]])</f>
        <v>4.1324197980976152</v>
      </c>
      <c r="H658" s="10" t="str">
        <f t="shared" si="10"/>
        <v>2</v>
      </c>
      <c r="I658">
        <v>3011</v>
      </c>
      <c r="J658" s="1">
        <v>0.22</v>
      </c>
      <c r="K658">
        <v>10554</v>
      </c>
      <c r="L658" s="1">
        <v>0.78</v>
      </c>
      <c r="M658">
        <v>1158</v>
      </c>
      <c r="N658" s="1">
        <v>0.09</v>
      </c>
      <c r="O658">
        <v>1948</v>
      </c>
      <c r="P658" s="1">
        <v>0.14000000000000001</v>
      </c>
      <c r="Q658">
        <v>48764</v>
      </c>
      <c r="R658">
        <v>20</v>
      </c>
      <c r="S658">
        <f>(Table1[[#This Row],[Hospital Beds 2018]]/Table1[[#This Row],[Population Estimate 2018]])*1000</f>
        <v>1.4743826022852931</v>
      </c>
      <c r="T658">
        <f>LOG10(Table1[[#This Row],[Hospital Beds 2018]] +1)</f>
        <v>1.3222192947339193</v>
      </c>
      <c r="U658">
        <v>10923</v>
      </c>
      <c r="V658" s="1">
        <v>0.81</v>
      </c>
    </row>
    <row r="659" spans="1:22" x14ac:dyDescent="0.3">
      <c r="A659">
        <v>663</v>
      </c>
      <c r="B659" t="s">
        <v>516</v>
      </c>
      <c r="C659" t="s">
        <v>550</v>
      </c>
      <c r="D659" t="s">
        <v>21</v>
      </c>
      <c r="E659" s="9">
        <v>7</v>
      </c>
      <c r="F659">
        <v>14080</v>
      </c>
      <c r="G659">
        <f>LOG(Table1[[#This Row],[Population Estimate 2018]])</f>
        <v>4.1486026548060932</v>
      </c>
      <c r="H659" s="10" t="str">
        <f t="shared" si="10"/>
        <v>2</v>
      </c>
      <c r="I659">
        <v>2957</v>
      </c>
      <c r="J659" s="1">
        <v>0.21</v>
      </c>
      <c r="K659">
        <v>11123</v>
      </c>
      <c r="L659" s="1">
        <v>0.79</v>
      </c>
      <c r="M659">
        <v>1163</v>
      </c>
      <c r="N659" s="1">
        <v>0.08</v>
      </c>
      <c r="O659">
        <v>2377</v>
      </c>
      <c r="P659" s="1">
        <v>0.17</v>
      </c>
      <c r="Q659">
        <v>43783</v>
      </c>
      <c r="R659">
        <v>25</v>
      </c>
      <c r="S659">
        <f>(Table1[[#This Row],[Hospital Beds 2018]]/Table1[[#This Row],[Population Estimate 2018]])*1000</f>
        <v>1.7755681818181817</v>
      </c>
      <c r="T659">
        <f>LOG10(Table1[[#This Row],[Hospital Beds 2018]] +1)</f>
        <v>1.414973347970818</v>
      </c>
      <c r="U659">
        <v>11772</v>
      </c>
      <c r="V659" s="1">
        <v>0.84</v>
      </c>
    </row>
    <row r="660" spans="1:22" x14ac:dyDescent="0.3">
      <c r="A660">
        <v>664</v>
      </c>
      <c r="B660" t="s">
        <v>516</v>
      </c>
      <c r="C660" t="s">
        <v>551</v>
      </c>
      <c r="D660" t="s">
        <v>21</v>
      </c>
      <c r="E660" s="9">
        <v>3</v>
      </c>
      <c r="F660">
        <v>12288</v>
      </c>
      <c r="G660">
        <f>LOG(Table1[[#This Row],[Population Estimate 2018]])</f>
        <v>4.0894812026874368</v>
      </c>
      <c r="H660" s="10" t="str">
        <f t="shared" si="10"/>
        <v>2</v>
      </c>
      <c r="I660">
        <v>2378</v>
      </c>
      <c r="J660" s="1">
        <v>0.19</v>
      </c>
      <c r="K660">
        <v>9910</v>
      </c>
      <c r="L660" s="1">
        <v>0.81</v>
      </c>
      <c r="M660">
        <v>1108</v>
      </c>
      <c r="N660" s="1">
        <v>0.09</v>
      </c>
      <c r="O660">
        <v>1092</v>
      </c>
      <c r="P660" s="1">
        <v>0.09</v>
      </c>
      <c r="Q660">
        <v>74872</v>
      </c>
      <c r="R660">
        <v>0</v>
      </c>
      <c r="S660">
        <f>(Table1[[#This Row],[Hospital Beds 2018]]/Table1[[#This Row],[Population Estimate 2018]])*1000</f>
        <v>0</v>
      </c>
      <c r="T660">
        <f>LOG10(Table1[[#This Row],[Hospital Beds 2018]] +1)</f>
        <v>0</v>
      </c>
      <c r="U660">
        <v>10143</v>
      </c>
      <c r="V660" s="1">
        <v>0.83</v>
      </c>
    </row>
    <row r="661" spans="1:22" x14ac:dyDescent="0.3">
      <c r="A661">
        <v>665</v>
      </c>
      <c r="B661" t="s">
        <v>516</v>
      </c>
      <c r="C661" t="s">
        <v>552</v>
      </c>
      <c r="D661" t="s">
        <v>21</v>
      </c>
      <c r="E661" s="9">
        <v>2</v>
      </c>
      <c r="F661">
        <v>15601</v>
      </c>
      <c r="G661">
        <f>LOG(Table1[[#This Row],[Population Estimate 2018]])</f>
        <v>4.1931524368520776</v>
      </c>
      <c r="H661" s="10" t="str">
        <f t="shared" si="10"/>
        <v>2</v>
      </c>
      <c r="I661">
        <v>3380</v>
      </c>
      <c r="J661" s="1">
        <v>0.22</v>
      </c>
      <c r="K661">
        <v>12221</v>
      </c>
      <c r="L661" s="1">
        <v>0.78</v>
      </c>
      <c r="M661">
        <v>1316</v>
      </c>
      <c r="N661" s="1">
        <v>0.08</v>
      </c>
      <c r="O661">
        <v>1387</v>
      </c>
      <c r="P661" s="1">
        <v>0.09</v>
      </c>
      <c r="Q661">
        <v>58384</v>
      </c>
      <c r="R661">
        <v>22</v>
      </c>
      <c r="S661">
        <f>(Table1[[#This Row],[Hospital Beds 2018]]/Table1[[#This Row],[Population Estimate 2018]])*1000</f>
        <v>1.4101660149990385</v>
      </c>
      <c r="T661">
        <f>LOG10(Table1[[#This Row],[Hospital Beds 2018]] +1)</f>
        <v>1.3617278360175928</v>
      </c>
      <c r="U661">
        <v>12481</v>
      </c>
      <c r="V661" s="1">
        <v>0.8</v>
      </c>
    </row>
    <row r="662" spans="1:22" x14ac:dyDescent="0.3">
      <c r="A662">
        <v>666</v>
      </c>
      <c r="B662" t="s">
        <v>516</v>
      </c>
      <c r="C662" t="s">
        <v>71</v>
      </c>
      <c r="D662" t="s">
        <v>21</v>
      </c>
      <c r="E662" s="9">
        <v>1</v>
      </c>
      <c r="F662">
        <v>34335</v>
      </c>
      <c r="G662">
        <f>LOG(Table1[[#This Row],[Population Estimate 2018]])</f>
        <v>4.5357370517302238</v>
      </c>
      <c r="H662" s="10" t="str">
        <f t="shared" si="10"/>
        <v>2</v>
      </c>
      <c r="I662">
        <v>6100</v>
      </c>
      <c r="J662" s="1">
        <v>0.18</v>
      </c>
      <c r="K662">
        <v>28235</v>
      </c>
      <c r="L662" s="1">
        <v>0.82</v>
      </c>
      <c r="M662">
        <v>2298</v>
      </c>
      <c r="N662" s="1">
        <v>7.0000000000000007E-2</v>
      </c>
      <c r="O662">
        <v>1446</v>
      </c>
      <c r="P662" s="1">
        <v>0.04</v>
      </c>
      <c r="Q662">
        <v>88481</v>
      </c>
      <c r="R662">
        <v>0</v>
      </c>
      <c r="S662">
        <f>(Table1[[#This Row],[Hospital Beds 2018]]/Table1[[#This Row],[Population Estimate 2018]])*1000</f>
        <v>0</v>
      </c>
      <c r="T662">
        <f>LOG10(Table1[[#This Row],[Hospital Beds 2018]] +1)</f>
        <v>0</v>
      </c>
      <c r="U662">
        <v>28920</v>
      </c>
      <c r="V662" s="1">
        <v>0.84</v>
      </c>
    </row>
    <row r="663" spans="1:22" x14ac:dyDescent="0.3">
      <c r="A663">
        <v>667</v>
      </c>
      <c r="B663" t="s">
        <v>516</v>
      </c>
      <c r="C663" t="s">
        <v>72</v>
      </c>
      <c r="D663" t="s">
        <v>21</v>
      </c>
      <c r="E663" s="9">
        <v>6</v>
      </c>
      <c r="F663">
        <v>28601</v>
      </c>
      <c r="G663">
        <f>LOG(Table1[[#This Row],[Population Estimate 2018]])</f>
        <v>4.4563812179853199</v>
      </c>
      <c r="H663" s="10" t="str">
        <f t="shared" si="10"/>
        <v>2</v>
      </c>
      <c r="I663">
        <v>5764</v>
      </c>
      <c r="J663" s="1">
        <v>0.2</v>
      </c>
      <c r="K663">
        <v>22837</v>
      </c>
      <c r="L663" s="1">
        <v>0.8</v>
      </c>
      <c r="M663">
        <v>2271</v>
      </c>
      <c r="N663" s="1">
        <v>0.08</v>
      </c>
      <c r="O663">
        <v>3754</v>
      </c>
      <c r="P663" s="1">
        <v>0.13</v>
      </c>
      <c r="Q663">
        <v>53138</v>
      </c>
      <c r="R663">
        <v>50</v>
      </c>
      <c r="S663">
        <f>(Table1[[#This Row],[Hospital Beds 2018]]/Table1[[#This Row],[Population Estimate 2018]])*1000</f>
        <v>1.7481906227054997</v>
      </c>
      <c r="T663">
        <f>LOG10(Table1[[#This Row],[Hospital Beds 2018]] +1)</f>
        <v>1.7075701760979363</v>
      </c>
      <c r="U663">
        <v>21754</v>
      </c>
      <c r="V663" s="1">
        <v>0.76</v>
      </c>
    </row>
    <row r="664" spans="1:22" x14ac:dyDescent="0.3">
      <c r="A664">
        <v>668</v>
      </c>
      <c r="B664" t="s">
        <v>516</v>
      </c>
      <c r="C664" t="s">
        <v>73</v>
      </c>
      <c r="D664" t="s">
        <v>21</v>
      </c>
      <c r="E664" s="9">
        <v>4</v>
      </c>
      <c r="F664">
        <v>33976</v>
      </c>
      <c r="G664">
        <f>LOG(Table1[[#This Row],[Population Estimate 2018]])</f>
        <v>4.5311722479826226</v>
      </c>
      <c r="H664" s="10" t="str">
        <f t="shared" si="10"/>
        <v>2</v>
      </c>
      <c r="I664">
        <v>6799</v>
      </c>
      <c r="J664" s="1">
        <v>0.2</v>
      </c>
      <c r="K664">
        <v>27177</v>
      </c>
      <c r="L664" s="1">
        <v>0.8</v>
      </c>
      <c r="M664">
        <v>2496</v>
      </c>
      <c r="N664" s="1">
        <v>7.0000000000000007E-2</v>
      </c>
      <c r="O664">
        <v>4694</v>
      </c>
      <c r="P664" s="1">
        <v>0.14000000000000001</v>
      </c>
      <c r="Q664">
        <v>48976</v>
      </c>
      <c r="R664">
        <v>118</v>
      </c>
      <c r="S664">
        <f>(Table1[[#This Row],[Hospital Beds 2018]]/Table1[[#This Row],[Population Estimate 2018]])*1000</f>
        <v>3.4730397927949141</v>
      </c>
      <c r="T664">
        <f>LOG10(Table1[[#This Row],[Hospital Beds 2018]] +1)</f>
        <v>2.0755469613925306</v>
      </c>
      <c r="U664">
        <v>25746</v>
      </c>
      <c r="V664" s="1">
        <v>0.76</v>
      </c>
    </row>
    <row r="665" spans="1:22" x14ac:dyDescent="0.3">
      <c r="A665">
        <v>669</v>
      </c>
      <c r="B665" t="s">
        <v>516</v>
      </c>
      <c r="C665" t="s">
        <v>553</v>
      </c>
      <c r="D665" t="s">
        <v>21</v>
      </c>
      <c r="E665" s="9">
        <v>6</v>
      </c>
      <c r="F665">
        <v>14717</v>
      </c>
      <c r="G665">
        <f>LOG(Table1[[#This Row],[Population Estimate 2018]])</f>
        <v>4.1678192898771318</v>
      </c>
      <c r="H665" s="10" t="str">
        <f t="shared" si="10"/>
        <v>2</v>
      </c>
      <c r="I665">
        <v>2782</v>
      </c>
      <c r="J665" s="1">
        <v>0.19</v>
      </c>
      <c r="K665">
        <v>11935</v>
      </c>
      <c r="L665" s="1">
        <v>0.81</v>
      </c>
      <c r="M665">
        <v>849</v>
      </c>
      <c r="N665" s="1">
        <v>0.06</v>
      </c>
      <c r="O665">
        <v>1373</v>
      </c>
      <c r="P665" s="1">
        <v>0.09</v>
      </c>
      <c r="Q665">
        <v>59901</v>
      </c>
      <c r="R665">
        <v>0</v>
      </c>
      <c r="S665">
        <f>(Table1[[#This Row],[Hospital Beds 2018]]/Table1[[#This Row],[Population Estimate 2018]])*1000</f>
        <v>0</v>
      </c>
      <c r="T665">
        <f>LOG10(Table1[[#This Row],[Hospital Beds 2018]] +1)</f>
        <v>0</v>
      </c>
      <c r="U665">
        <v>12188</v>
      </c>
      <c r="V665" s="1">
        <v>0.83</v>
      </c>
    </row>
    <row r="666" spans="1:22" x14ac:dyDescent="0.3">
      <c r="A666">
        <v>670</v>
      </c>
      <c r="B666" t="s">
        <v>516</v>
      </c>
      <c r="C666" t="s">
        <v>554</v>
      </c>
      <c r="D666" t="s">
        <v>21</v>
      </c>
      <c r="E666" s="9">
        <v>4</v>
      </c>
      <c r="F666">
        <v>50923</v>
      </c>
      <c r="G666">
        <f>LOG(Table1[[#This Row],[Population Estimate 2018]])</f>
        <v>4.7069139810984071</v>
      </c>
      <c r="H666" s="10" t="str">
        <f t="shared" si="10"/>
        <v>2</v>
      </c>
      <c r="I666">
        <v>9547</v>
      </c>
      <c r="J666" s="1">
        <v>0.19</v>
      </c>
      <c r="K666">
        <v>41376</v>
      </c>
      <c r="L666" s="1">
        <v>0.81</v>
      </c>
      <c r="M666">
        <v>3501</v>
      </c>
      <c r="N666" s="1">
        <v>7.0000000000000007E-2</v>
      </c>
      <c r="O666">
        <v>4223</v>
      </c>
      <c r="P666" s="1">
        <v>0.08</v>
      </c>
      <c r="Q666">
        <v>61794</v>
      </c>
      <c r="R666">
        <v>17</v>
      </c>
      <c r="S666">
        <f>(Table1[[#This Row],[Hospital Beds 2018]]/Table1[[#This Row],[Population Estimate 2018]])*1000</f>
        <v>0.33383736229208805</v>
      </c>
      <c r="T666">
        <f>LOG10(Table1[[#This Row],[Hospital Beds 2018]] +1)</f>
        <v>1.255272505103306</v>
      </c>
      <c r="U666">
        <v>42463</v>
      </c>
      <c r="V666" s="1">
        <v>0.83</v>
      </c>
    </row>
    <row r="667" spans="1:22" x14ac:dyDescent="0.3">
      <c r="A667">
        <v>671</v>
      </c>
      <c r="B667" t="s">
        <v>516</v>
      </c>
      <c r="C667" t="s">
        <v>555</v>
      </c>
      <c r="D667" t="s">
        <v>58</v>
      </c>
      <c r="E667" s="9">
        <v>2</v>
      </c>
      <c r="F667">
        <v>180621</v>
      </c>
      <c r="G667">
        <f>LOG(Table1[[#This Row],[Population Estimate 2018]])</f>
        <v>5.2567682424000663</v>
      </c>
      <c r="H667" s="10" t="str">
        <f t="shared" si="10"/>
        <v>3</v>
      </c>
      <c r="I667">
        <v>30816</v>
      </c>
      <c r="J667" s="1">
        <v>0.17</v>
      </c>
      <c r="K667">
        <v>149805</v>
      </c>
      <c r="L667" s="1">
        <v>0.83</v>
      </c>
      <c r="M667">
        <v>10829</v>
      </c>
      <c r="N667" s="1">
        <v>0.06</v>
      </c>
      <c r="O667">
        <v>29227</v>
      </c>
      <c r="P667" s="1">
        <v>0.16</v>
      </c>
      <c r="Q667">
        <v>56478</v>
      </c>
      <c r="R667">
        <v>1079</v>
      </c>
      <c r="S667">
        <f>(Table1[[#This Row],[Hospital Beds 2018]]/Table1[[#This Row],[Population Estimate 2018]])*1000</f>
        <v>5.9738347146788024</v>
      </c>
      <c r="T667">
        <f>LOG10(Table1[[#This Row],[Hospital Beds 2018]] +1)</f>
        <v>3.0334237554869499</v>
      </c>
      <c r="U667">
        <v>151093</v>
      </c>
      <c r="V667" s="1">
        <v>0.84</v>
      </c>
    </row>
    <row r="668" spans="1:22" x14ac:dyDescent="0.3">
      <c r="A668">
        <v>672</v>
      </c>
      <c r="B668" t="s">
        <v>516</v>
      </c>
      <c r="C668" t="s">
        <v>74</v>
      </c>
      <c r="D668" t="s">
        <v>21</v>
      </c>
      <c r="E668" s="9">
        <v>6</v>
      </c>
      <c r="F668">
        <v>21174</v>
      </c>
      <c r="G668">
        <f>LOG(Table1[[#This Row],[Population Estimate 2018]])</f>
        <v>4.3258029087436132</v>
      </c>
      <c r="H668" s="10" t="str">
        <f t="shared" si="10"/>
        <v>2</v>
      </c>
      <c r="I668">
        <v>3945</v>
      </c>
      <c r="J668" s="1">
        <v>0.19</v>
      </c>
      <c r="K668">
        <v>17229</v>
      </c>
      <c r="L668" s="1">
        <v>0.81</v>
      </c>
      <c r="M668">
        <v>1371</v>
      </c>
      <c r="N668" s="1">
        <v>0.06</v>
      </c>
      <c r="O668">
        <v>3327</v>
      </c>
      <c r="P668" s="1">
        <v>0.16</v>
      </c>
      <c r="Q668">
        <v>49965</v>
      </c>
      <c r="R668">
        <v>42</v>
      </c>
      <c r="S668">
        <f>(Table1[[#This Row],[Hospital Beds 2018]]/Table1[[#This Row],[Population Estimate 2018]])*1000</f>
        <v>1.9835647492207424</v>
      </c>
      <c r="T668">
        <f>LOG10(Table1[[#This Row],[Hospital Beds 2018]] +1)</f>
        <v>1.6334684555795864</v>
      </c>
      <c r="U668">
        <v>15536</v>
      </c>
      <c r="V668" s="1">
        <v>0.73</v>
      </c>
    </row>
    <row r="669" spans="1:22" x14ac:dyDescent="0.3">
      <c r="A669">
        <v>673</v>
      </c>
      <c r="B669" t="s">
        <v>516</v>
      </c>
      <c r="C669" t="s">
        <v>556</v>
      </c>
      <c r="D669" t="s">
        <v>21</v>
      </c>
      <c r="E669" s="9">
        <v>3</v>
      </c>
      <c r="F669">
        <v>16396</v>
      </c>
      <c r="G669">
        <f>LOG(Table1[[#This Row],[Population Estimate 2018]])</f>
        <v>4.2147379096444642</v>
      </c>
      <c r="H669" s="10" t="str">
        <f t="shared" si="10"/>
        <v>2</v>
      </c>
      <c r="I669">
        <v>3174</v>
      </c>
      <c r="J669" s="1">
        <v>0.19</v>
      </c>
      <c r="K669">
        <v>13222</v>
      </c>
      <c r="L669" s="1">
        <v>0.81</v>
      </c>
      <c r="M669">
        <v>1077</v>
      </c>
      <c r="N669" s="1">
        <v>7.0000000000000007E-2</v>
      </c>
      <c r="O669">
        <v>1192</v>
      </c>
      <c r="P669" s="1">
        <v>7.0000000000000007E-2</v>
      </c>
      <c r="Q669">
        <v>67460</v>
      </c>
      <c r="R669">
        <v>16</v>
      </c>
      <c r="S669">
        <f>(Table1[[#This Row],[Hospital Beds 2018]]/Table1[[#This Row],[Population Estimate 2018]])*1000</f>
        <v>0.97584776774823123</v>
      </c>
      <c r="T669">
        <f>LOG10(Table1[[#This Row],[Hospital Beds 2018]] +1)</f>
        <v>1.2304489213782739</v>
      </c>
      <c r="U669">
        <v>13549</v>
      </c>
      <c r="V669" s="1">
        <v>0.83</v>
      </c>
    </row>
    <row r="670" spans="1:22" x14ac:dyDescent="0.3">
      <c r="A670">
        <v>674</v>
      </c>
      <c r="B670" t="s">
        <v>516</v>
      </c>
      <c r="C670" t="s">
        <v>76</v>
      </c>
      <c r="D670" t="s">
        <v>21</v>
      </c>
      <c r="E670" s="9">
        <v>7</v>
      </c>
      <c r="F670">
        <v>15611</v>
      </c>
      <c r="G670">
        <f>LOG(Table1[[#This Row],[Population Estimate 2018]])</f>
        <v>4.1934307237268458</v>
      </c>
      <c r="H670" s="10" t="str">
        <f t="shared" si="10"/>
        <v>2</v>
      </c>
      <c r="I670">
        <v>3271</v>
      </c>
      <c r="J670" s="1">
        <v>0.21</v>
      </c>
      <c r="K670">
        <v>12340</v>
      </c>
      <c r="L670" s="1">
        <v>0.79</v>
      </c>
      <c r="M670">
        <v>1021</v>
      </c>
      <c r="N670" s="1">
        <v>7.0000000000000007E-2</v>
      </c>
      <c r="O670">
        <v>2129</v>
      </c>
      <c r="P670" s="1">
        <v>0.14000000000000001</v>
      </c>
      <c r="Q670">
        <v>47815</v>
      </c>
      <c r="R670">
        <v>25</v>
      </c>
      <c r="S670">
        <f>(Table1[[#This Row],[Hospital Beds 2018]]/Table1[[#This Row],[Population Estimate 2018]])*1000</f>
        <v>1.6014348856575491</v>
      </c>
      <c r="T670">
        <f>LOG10(Table1[[#This Row],[Hospital Beds 2018]] +1)</f>
        <v>1.414973347970818</v>
      </c>
      <c r="U670">
        <v>12450</v>
      </c>
      <c r="V670" s="1">
        <v>0.8</v>
      </c>
    </row>
    <row r="671" spans="1:22" x14ac:dyDescent="0.3">
      <c r="A671">
        <v>675</v>
      </c>
      <c r="B671" t="s">
        <v>516</v>
      </c>
      <c r="C671" t="s">
        <v>176</v>
      </c>
      <c r="D671" t="s">
        <v>21</v>
      </c>
      <c r="E671" s="9">
        <v>8</v>
      </c>
      <c r="F671">
        <v>4212</v>
      </c>
      <c r="G671">
        <f>LOG(Table1[[#This Row],[Population Estimate 2018]])</f>
        <v>3.624488362513449</v>
      </c>
      <c r="H671" s="10" t="str">
        <f t="shared" si="10"/>
        <v>1</v>
      </c>
      <c r="I671">
        <v>1178</v>
      </c>
      <c r="J671" s="1">
        <v>0.28000000000000003</v>
      </c>
      <c r="K671">
        <v>3034</v>
      </c>
      <c r="L671" s="1">
        <v>0.72</v>
      </c>
      <c r="M671">
        <v>445</v>
      </c>
      <c r="N671" s="1">
        <v>0.11</v>
      </c>
      <c r="O671">
        <v>763</v>
      </c>
      <c r="P671" s="1">
        <v>0.18</v>
      </c>
      <c r="Q671">
        <v>43053</v>
      </c>
      <c r="R671">
        <v>0</v>
      </c>
      <c r="S671">
        <f>(Table1[[#This Row],[Hospital Beds 2018]]/Table1[[#This Row],[Population Estimate 2018]])*1000</f>
        <v>0</v>
      </c>
      <c r="T671">
        <f>LOG10(Table1[[#This Row],[Hospital Beds 2018]] +1)</f>
        <v>0</v>
      </c>
      <c r="U671">
        <v>3156</v>
      </c>
      <c r="V671" s="1">
        <v>0.75</v>
      </c>
    </row>
    <row r="672" spans="1:22" x14ac:dyDescent="0.3">
      <c r="A672">
        <v>676</v>
      </c>
      <c r="B672" t="s">
        <v>516</v>
      </c>
      <c r="C672" t="s">
        <v>178</v>
      </c>
      <c r="D672" t="s">
        <v>21</v>
      </c>
      <c r="E672" s="9">
        <v>8</v>
      </c>
      <c r="F672">
        <v>5463</v>
      </c>
      <c r="G672">
        <f>LOG(Table1[[#This Row],[Population Estimate 2018]])</f>
        <v>3.7374312005145827</v>
      </c>
      <c r="H672" s="10" t="str">
        <f t="shared" si="10"/>
        <v>1</v>
      </c>
      <c r="I672">
        <v>1224</v>
      </c>
      <c r="J672" s="1">
        <v>0.22</v>
      </c>
      <c r="K672">
        <v>4239</v>
      </c>
      <c r="L672" s="1">
        <v>0.78</v>
      </c>
      <c r="M672">
        <v>492</v>
      </c>
      <c r="N672" s="1">
        <v>0.09</v>
      </c>
      <c r="O672">
        <v>1074</v>
      </c>
      <c r="P672" s="1">
        <v>0.2</v>
      </c>
      <c r="Q672">
        <v>38400</v>
      </c>
      <c r="R672">
        <v>0</v>
      </c>
      <c r="S672">
        <f>(Table1[[#This Row],[Hospital Beds 2018]]/Table1[[#This Row],[Population Estimate 2018]])*1000</f>
        <v>0</v>
      </c>
      <c r="T672">
        <f>LOG10(Table1[[#This Row],[Hospital Beds 2018]] +1)</f>
        <v>0</v>
      </c>
      <c r="U672">
        <v>4468</v>
      </c>
      <c r="V672" s="1">
        <v>0.82</v>
      </c>
    </row>
    <row r="673" spans="1:22" x14ac:dyDescent="0.3">
      <c r="A673">
        <v>677</v>
      </c>
      <c r="B673" t="s">
        <v>516</v>
      </c>
      <c r="C673" t="s">
        <v>359</v>
      </c>
      <c r="D673" t="s">
        <v>21</v>
      </c>
      <c r="E673" s="9">
        <v>8</v>
      </c>
      <c r="F673">
        <v>5740</v>
      </c>
      <c r="G673">
        <f>LOG(Table1[[#This Row],[Population Estimate 2018]])</f>
        <v>3.7589118923979736</v>
      </c>
      <c r="H673" s="10" t="str">
        <f t="shared" si="10"/>
        <v>1</v>
      </c>
      <c r="I673">
        <v>1298</v>
      </c>
      <c r="J673" s="1">
        <v>0.23</v>
      </c>
      <c r="K673">
        <v>4442</v>
      </c>
      <c r="L673" s="1">
        <v>0.77</v>
      </c>
      <c r="M673">
        <v>427</v>
      </c>
      <c r="N673" s="1">
        <v>7.0000000000000007E-2</v>
      </c>
      <c r="O673">
        <v>484</v>
      </c>
      <c r="P673" s="1">
        <v>0.08</v>
      </c>
      <c r="Q673">
        <v>66319</v>
      </c>
      <c r="R673">
        <v>0</v>
      </c>
      <c r="S673">
        <f>(Table1[[#This Row],[Hospital Beds 2018]]/Table1[[#This Row],[Population Estimate 2018]])*1000</f>
        <v>0</v>
      </c>
      <c r="T673">
        <f>LOG10(Table1[[#This Row],[Hospital Beds 2018]] +1)</f>
        <v>0</v>
      </c>
      <c r="U673">
        <v>4552</v>
      </c>
      <c r="V673" s="1">
        <v>0.79</v>
      </c>
    </row>
    <row r="674" spans="1:22" x14ac:dyDescent="0.3">
      <c r="A674">
        <v>678</v>
      </c>
      <c r="B674" t="s">
        <v>516</v>
      </c>
      <c r="C674" t="s">
        <v>77</v>
      </c>
      <c r="D674" t="s">
        <v>21</v>
      </c>
      <c r="E674" s="9">
        <v>6</v>
      </c>
      <c r="F674">
        <v>32106</v>
      </c>
      <c r="G674">
        <f>LOG(Table1[[#This Row],[Population Estimate 2018]])</f>
        <v>4.5065862013578988</v>
      </c>
      <c r="H674" s="10" t="str">
        <f t="shared" si="10"/>
        <v>2</v>
      </c>
      <c r="I674">
        <v>5972</v>
      </c>
      <c r="J674" s="1">
        <v>0.19</v>
      </c>
      <c r="K674">
        <v>26134</v>
      </c>
      <c r="L674" s="1">
        <v>0.81</v>
      </c>
      <c r="M674">
        <v>2187</v>
      </c>
      <c r="N674" s="1">
        <v>7.0000000000000007E-2</v>
      </c>
      <c r="O674">
        <v>3834</v>
      </c>
      <c r="P674" s="1">
        <v>0.12</v>
      </c>
      <c r="Q674">
        <v>53607</v>
      </c>
      <c r="R674">
        <v>461</v>
      </c>
      <c r="S674">
        <f>(Table1[[#This Row],[Hospital Beds 2018]]/Table1[[#This Row],[Population Estimate 2018]])*1000</f>
        <v>14.358686849810004</v>
      </c>
      <c r="T674">
        <f>LOG10(Table1[[#This Row],[Hospital Beds 2018]] +1)</f>
        <v>2.6646419755561257</v>
      </c>
      <c r="U674">
        <v>23273</v>
      </c>
      <c r="V674" s="1">
        <v>0.72</v>
      </c>
    </row>
    <row r="675" spans="1:22" x14ac:dyDescent="0.3">
      <c r="A675">
        <v>679</v>
      </c>
      <c r="B675" t="s">
        <v>516</v>
      </c>
      <c r="C675" t="s">
        <v>557</v>
      </c>
      <c r="D675" t="s">
        <v>21</v>
      </c>
      <c r="E675" s="9">
        <v>7</v>
      </c>
      <c r="F675">
        <v>15763</v>
      </c>
      <c r="G675">
        <f>LOG(Table1[[#This Row],[Population Estimate 2018]])</f>
        <v>4.1976388755555698</v>
      </c>
      <c r="H675" s="10" t="str">
        <f t="shared" si="10"/>
        <v>2</v>
      </c>
      <c r="I675">
        <v>3228</v>
      </c>
      <c r="J675" s="1">
        <v>0.2</v>
      </c>
      <c r="K675">
        <v>12535</v>
      </c>
      <c r="L675" s="1">
        <v>0.8</v>
      </c>
      <c r="M675">
        <v>1115</v>
      </c>
      <c r="N675" s="1">
        <v>7.0000000000000007E-2</v>
      </c>
      <c r="O675">
        <v>2311</v>
      </c>
      <c r="P675" s="1">
        <v>0.15</v>
      </c>
      <c r="Q675">
        <v>48152</v>
      </c>
      <c r="R675">
        <v>86</v>
      </c>
      <c r="S675">
        <f>(Table1[[#This Row],[Hospital Beds 2018]]/Table1[[#This Row],[Population Estimate 2018]])*1000</f>
        <v>5.4558142485567469</v>
      </c>
      <c r="T675">
        <f>LOG10(Table1[[#This Row],[Hospital Beds 2018]] +1)</f>
        <v>1.9395192526186185</v>
      </c>
      <c r="U675">
        <v>12945</v>
      </c>
      <c r="V675" s="1">
        <v>0.82</v>
      </c>
    </row>
    <row r="676" spans="1:22" x14ac:dyDescent="0.3">
      <c r="A676">
        <v>680</v>
      </c>
      <c r="B676" t="s">
        <v>516</v>
      </c>
      <c r="C676" t="s">
        <v>558</v>
      </c>
      <c r="D676" t="s">
        <v>21</v>
      </c>
      <c r="E676" s="9">
        <v>2</v>
      </c>
      <c r="F676">
        <v>143477</v>
      </c>
      <c r="G676">
        <f>LOG(Table1[[#This Row],[Population Estimate 2018]])</f>
        <v>5.1567822873162594</v>
      </c>
      <c r="H676" s="10" t="str">
        <f t="shared" si="10"/>
        <v>3</v>
      </c>
      <c r="I676">
        <v>27672</v>
      </c>
      <c r="J676" s="1">
        <v>0.19</v>
      </c>
      <c r="K676">
        <v>115805</v>
      </c>
      <c r="L676" s="1">
        <v>0.81</v>
      </c>
      <c r="M676">
        <v>9961</v>
      </c>
      <c r="N676" s="1">
        <v>7.0000000000000007E-2</v>
      </c>
      <c r="O676">
        <v>19754</v>
      </c>
      <c r="P676" s="1">
        <v>0.14000000000000001</v>
      </c>
      <c r="Q676">
        <v>52642</v>
      </c>
      <c r="R676">
        <v>470</v>
      </c>
      <c r="S676">
        <f>(Table1[[#This Row],[Hospital Beds 2018]]/Table1[[#This Row],[Population Estimate 2018]])*1000</f>
        <v>3.2757863629710688</v>
      </c>
      <c r="T676">
        <f>LOG10(Table1[[#This Row],[Hospital Beds 2018]] +1)</f>
        <v>2.6730209071288962</v>
      </c>
      <c r="U676">
        <v>115324</v>
      </c>
      <c r="V676" s="1">
        <v>0.8</v>
      </c>
    </row>
    <row r="677" spans="1:22" x14ac:dyDescent="0.3">
      <c r="A677">
        <v>681</v>
      </c>
      <c r="B677" t="s">
        <v>516</v>
      </c>
      <c r="C677" t="s">
        <v>79</v>
      </c>
      <c r="D677" t="s">
        <v>21</v>
      </c>
      <c r="E677" s="9">
        <v>1</v>
      </c>
      <c r="F677">
        <v>261059</v>
      </c>
      <c r="G677">
        <f>LOG(Table1[[#This Row],[Population Estimate 2018]])</f>
        <v>5.4167386700920748</v>
      </c>
      <c r="H677" s="10" t="str">
        <f t="shared" si="10"/>
        <v>3</v>
      </c>
      <c r="I677">
        <v>41261</v>
      </c>
      <c r="J677" s="1">
        <v>0.16</v>
      </c>
      <c r="K677">
        <v>219798</v>
      </c>
      <c r="L677" s="1">
        <v>0.84</v>
      </c>
      <c r="M677">
        <v>25809</v>
      </c>
      <c r="N677" s="1">
        <v>0.1</v>
      </c>
      <c r="O677">
        <v>38065</v>
      </c>
      <c r="P677" s="1">
        <v>0.15</v>
      </c>
      <c r="Q677">
        <v>58222</v>
      </c>
      <c r="R677">
        <v>741</v>
      </c>
      <c r="S677">
        <f>(Table1[[#This Row],[Hospital Beds 2018]]/Table1[[#This Row],[Population Estimate 2018]])*1000</f>
        <v>2.8384388203432942</v>
      </c>
      <c r="T677">
        <f>LOG10(Table1[[#This Row],[Hospital Beds 2018]] +1)</f>
        <v>2.8704039052790269</v>
      </c>
      <c r="U677">
        <v>224550</v>
      </c>
      <c r="V677" s="1">
        <v>0.86</v>
      </c>
    </row>
    <row r="678" spans="1:22" x14ac:dyDescent="0.3">
      <c r="A678">
        <v>682</v>
      </c>
      <c r="B678" t="s">
        <v>516</v>
      </c>
      <c r="C678" t="s">
        <v>180</v>
      </c>
      <c r="D678" t="s">
        <v>21</v>
      </c>
      <c r="E678" s="9">
        <v>6</v>
      </c>
      <c r="F678">
        <v>23906</v>
      </c>
      <c r="G678">
        <f>LOG(Table1[[#This Row],[Population Estimate 2018]])</f>
        <v>4.3785069151683231</v>
      </c>
      <c r="H678" s="10" t="str">
        <f t="shared" si="10"/>
        <v>2</v>
      </c>
      <c r="I678">
        <v>4845</v>
      </c>
      <c r="J678" s="1">
        <v>0.2</v>
      </c>
      <c r="K678">
        <v>19061</v>
      </c>
      <c r="L678" s="1">
        <v>0.8</v>
      </c>
      <c r="M678">
        <v>1639</v>
      </c>
      <c r="N678" s="1">
        <v>7.0000000000000007E-2</v>
      </c>
      <c r="O678">
        <v>4692</v>
      </c>
      <c r="P678" s="1">
        <v>0.2</v>
      </c>
      <c r="Q678">
        <v>40761</v>
      </c>
      <c r="R678">
        <v>94</v>
      </c>
      <c r="S678">
        <f>(Table1[[#This Row],[Hospital Beds 2018]]/Table1[[#This Row],[Population Estimate 2018]])*1000</f>
        <v>3.932067263448507</v>
      </c>
      <c r="T678">
        <f>LOG10(Table1[[#This Row],[Hospital Beds 2018]] +1)</f>
        <v>1.9777236052888478</v>
      </c>
      <c r="U678">
        <v>19645</v>
      </c>
      <c r="V678" s="1">
        <v>0.82</v>
      </c>
    </row>
    <row r="679" spans="1:22" x14ac:dyDescent="0.3">
      <c r="A679">
        <v>683</v>
      </c>
      <c r="B679" t="s">
        <v>516</v>
      </c>
      <c r="C679" t="s">
        <v>559</v>
      </c>
      <c r="D679" t="s">
        <v>21</v>
      </c>
      <c r="E679" s="9">
        <v>3</v>
      </c>
      <c r="F679">
        <v>195348</v>
      </c>
      <c r="G679">
        <f>LOG(Table1[[#This Row],[Population Estimate 2018]])</f>
        <v>5.2908089692162417</v>
      </c>
      <c r="H679" s="10" t="str">
        <f t="shared" si="10"/>
        <v>3</v>
      </c>
      <c r="I679">
        <v>34887</v>
      </c>
      <c r="J679" s="1">
        <v>0.18</v>
      </c>
      <c r="K679">
        <v>160461</v>
      </c>
      <c r="L679" s="1">
        <v>0.82</v>
      </c>
      <c r="M679">
        <v>14386</v>
      </c>
      <c r="N679" s="1">
        <v>7.0000000000000007E-2</v>
      </c>
      <c r="O679">
        <v>25172</v>
      </c>
      <c r="P679" s="1">
        <v>0.13</v>
      </c>
      <c r="Q679">
        <v>62242</v>
      </c>
      <c r="R679">
        <v>1094</v>
      </c>
      <c r="S679">
        <f>(Table1[[#This Row],[Hospital Beds 2018]]/Table1[[#This Row],[Population Estimate 2018]])*1000</f>
        <v>5.600262096361365</v>
      </c>
      <c r="T679">
        <f>LOG10(Table1[[#This Row],[Hospital Beds 2018]] +1)</f>
        <v>3.0394141191761372</v>
      </c>
      <c r="U679">
        <v>163831</v>
      </c>
      <c r="V679" s="1">
        <v>0.84</v>
      </c>
    </row>
    <row r="680" spans="1:22" x14ac:dyDescent="0.3">
      <c r="A680">
        <v>684</v>
      </c>
      <c r="B680" t="s">
        <v>516</v>
      </c>
      <c r="C680" t="s">
        <v>560</v>
      </c>
      <c r="D680" t="s">
        <v>21</v>
      </c>
      <c r="E680" s="9">
        <v>7</v>
      </c>
      <c r="F680">
        <v>6907</v>
      </c>
      <c r="G680">
        <f>LOG(Table1[[#This Row],[Population Estimate 2018]])</f>
        <v>3.839289456006147</v>
      </c>
      <c r="H680" s="10" t="str">
        <f t="shared" si="10"/>
        <v>1</v>
      </c>
      <c r="I680">
        <v>1574</v>
      </c>
      <c r="J680" s="1">
        <v>0.23</v>
      </c>
      <c r="K680">
        <v>5333</v>
      </c>
      <c r="L680" s="1">
        <v>0.77</v>
      </c>
      <c r="M680">
        <v>522</v>
      </c>
      <c r="N680" s="1">
        <v>0.08</v>
      </c>
      <c r="O680">
        <v>778</v>
      </c>
      <c r="P680" s="1">
        <v>0.11</v>
      </c>
      <c r="Q680">
        <v>52018</v>
      </c>
      <c r="R680">
        <v>22</v>
      </c>
      <c r="S680">
        <f>(Table1[[#This Row],[Hospital Beds 2018]]/Table1[[#This Row],[Population Estimate 2018]])*1000</f>
        <v>3.1851744606920516</v>
      </c>
      <c r="T680">
        <f>LOG10(Table1[[#This Row],[Hospital Beds 2018]] +1)</f>
        <v>1.3617278360175928</v>
      </c>
      <c r="U680">
        <v>5494</v>
      </c>
      <c r="V680" s="1">
        <v>0.8</v>
      </c>
    </row>
    <row r="681" spans="1:22" x14ac:dyDescent="0.3">
      <c r="A681">
        <v>685</v>
      </c>
      <c r="B681" t="s">
        <v>516</v>
      </c>
      <c r="C681" t="s">
        <v>181</v>
      </c>
      <c r="D681" t="s">
        <v>21</v>
      </c>
      <c r="E681" s="9">
        <v>9</v>
      </c>
      <c r="F681">
        <v>4926</v>
      </c>
      <c r="G681">
        <f>LOG(Table1[[#This Row],[Population Estimate 2018]])</f>
        <v>3.6924944075030846</v>
      </c>
      <c r="H681" s="10" t="str">
        <f t="shared" si="10"/>
        <v>1</v>
      </c>
      <c r="I681">
        <v>979</v>
      </c>
      <c r="J681" s="1">
        <v>0.2</v>
      </c>
      <c r="K681">
        <v>3947</v>
      </c>
      <c r="L681" s="1">
        <v>0.8</v>
      </c>
      <c r="M681">
        <v>347</v>
      </c>
      <c r="N681" s="1">
        <v>7.0000000000000007E-2</v>
      </c>
      <c r="O681">
        <v>499</v>
      </c>
      <c r="P681" s="1">
        <v>0.1</v>
      </c>
      <c r="Q681">
        <v>55198</v>
      </c>
      <c r="R681">
        <v>0</v>
      </c>
      <c r="S681">
        <f>(Table1[[#This Row],[Hospital Beds 2018]]/Table1[[#This Row],[Population Estimate 2018]])*1000</f>
        <v>0</v>
      </c>
      <c r="T681">
        <f>LOG10(Table1[[#This Row],[Hospital Beds 2018]] +1)</f>
        <v>0</v>
      </c>
      <c r="U681">
        <v>4060</v>
      </c>
      <c r="V681" s="1">
        <v>0.82</v>
      </c>
    </row>
    <row r="682" spans="1:22" x14ac:dyDescent="0.3">
      <c r="A682">
        <v>686</v>
      </c>
      <c r="B682" t="s">
        <v>516</v>
      </c>
      <c r="C682" t="s">
        <v>80</v>
      </c>
      <c r="D682" t="s">
        <v>21</v>
      </c>
      <c r="E682" s="9">
        <v>6</v>
      </c>
      <c r="F682">
        <v>21741</v>
      </c>
      <c r="G682">
        <f>LOG(Table1[[#This Row],[Population Estimate 2018]])</f>
        <v>4.3372795160379409</v>
      </c>
      <c r="H682" s="10" t="str">
        <f t="shared" si="10"/>
        <v>2</v>
      </c>
      <c r="I682">
        <v>4897</v>
      </c>
      <c r="J682" s="1">
        <v>0.23</v>
      </c>
      <c r="K682">
        <v>16844</v>
      </c>
      <c r="L682" s="1">
        <v>0.77</v>
      </c>
      <c r="M682">
        <v>1648</v>
      </c>
      <c r="N682" s="1">
        <v>0.08</v>
      </c>
      <c r="O682">
        <v>2191</v>
      </c>
      <c r="P682" s="1">
        <v>0.1</v>
      </c>
      <c r="Q682">
        <v>56509</v>
      </c>
      <c r="R682">
        <v>30</v>
      </c>
      <c r="S682">
        <f>(Table1[[#This Row],[Hospital Beds 2018]]/Table1[[#This Row],[Population Estimate 2018]])*1000</f>
        <v>1.3798813302056023</v>
      </c>
      <c r="T682">
        <f>LOG10(Table1[[#This Row],[Hospital Beds 2018]] +1)</f>
        <v>1.4913616938342726</v>
      </c>
      <c r="U682">
        <v>17414</v>
      </c>
      <c r="V682" s="1">
        <v>0.8</v>
      </c>
    </row>
    <row r="683" spans="1:22" x14ac:dyDescent="0.3">
      <c r="A683">
        <v>687</v>
      </c>
      <c r="B683" t="s">
        <v>516</v>
      </c>
      <c r="C683" t="s">
        <v>561</v>
      </c>
      <c r="D683" t="s">
        <v>21</v>
      </c>
      <c r="E683" s="9">
        <v>2</v>
      </c>
      <c r="F683">
        <v>5427</v>
      </c>
      <c r="G683">
        <f>LOG(Table1[[#This Row],[Population Estimate 2018]])</f>
        <v>3.734559821579476</v>
      </c>
      <c r="H683" s="10" t="str">
        <f t="shared" si="10"/>
        <v>1</v>
      </c>
      <c r="I683">
        <v>1210</v>
      </c>
      <c r="J683" s="1">
        <v>0.22</v>
      </c>
      <c r="K683">
        <v>4217</v>
      </c>
      <c r="L683" s="1">
        <v>0.78</v>
      </c>
      <c r="M683">
        <v>368</v>
      </c>
      <c r="N683" s="1">
        <v>7.0000000000000007E-2</v>
      </c>
      <c r="O683">
        <v>594</v>
      </c>
      <c r="P683" s="1">
        <v>0.11</v>
      </c>
      <c r="Q683">
        <v>52651</v>
      </c>
      <c r="R683">
        <v>0</v>
      </c>
      <c r="S683">
        <f>(Table1[[#This Row],[Hospital Beds 2018]]/Table1[[#This Row],[Population Estimate 2018]])*1000</f>
        <v>0</v>
      </c>
      <c r="T683">
        <f>LOG10(Table1[[#This Row],[Hospital Beds 2018]] +1)</f>
        <v>0</v>
      </c>
      <c r="U683">
        <v>4318</v>
      </c>
      <c r="V683" s="1">
        <v>0.8</v>
      </c>
    </row>
    <row r="684" spans="1:22" x14ac:dyDescent="0.3">
      <c r="A684">
        <v>688</v>
      </c>
      <c r="B684" t="s">
        <v>516</v>
      </c>
      <c r="C684" t="s">
        <v>562</v>
      </c>
      <c r="D684" t="s">
        <v>21</v>
      </c>
      <c r="E684" s="9">
        <v>4</v>
      </c>
      <c r="F684">
        <v>44753</v>
      </c>
      <c r="G684">
        <f>LOG(Table1[[#This Row],[Population Estimate 2018]])</f>
        <v>4.6508221533899325</v>
      </c>
      <c r="H684" s="10" t="str">
        <f t="shared" si="10"/>
        <v>2</v>
      </c>
      <c r="I684">
        <v>10172</v>
      </c>
      <c r="J684" s="1">
        <v>0.23</v>
      </c>
      <c r="K684">
        <v>34581</v>
      </c>
      <c r="L684" s="1">
        <v>0.77</v>
      </c>
      <c r="M684">
        <v>3086</v>
      </c>
      <c r="N684" s="1">
        <v>7.0000000000000007E-2</v>
      </c>
      <c r="O684">
        <v>5555</v>
      </c>
      <c r="P684" s="1">
        <v>0.12</v>
      </c>
      <c r="Q684">
        <v>47357</v>
      </c>
      <c r="R684">
        <v>100</v>
      </c>
      <c r="S684">
        <f>(Table1[[#This Row],[Hospital Beds 2018]]/Table1[[#This Row],[Population Estimate 2018]])*1000</f>
        <v>2.2344870734922799</v>
      </c>
      <c r="T684">
        <f>LOG10(Table1[[#This Row],[Hospital Beds 2018]] +1)</f>
        <v>2.0043213737826426</v>
      </c>
      <c r="U684">
        <v>35776</v>
      </c>
      <c r="V684" s="1">
        <v>0.8</v>
      </c>
    </row>
    <row r="685" spans="1:22" x14ac:dyDescent="0.3">
      <c r="A685">
        <v>689</v>
      </c>
      <c r="B685" t="s">
        <v>516</v>
      </c>
      <c r="C685" t="s">
        <v>563</v>
      </c>
      <c r="D685" t="s">
        <v>21</v>
      </c>
      <c r="E685" s="9">
        <v>2</v>
      </c>
      <c r="F685">
        <v>132328</v>
      </c>
      <c r="G685">
        <f>LOG(Table1[[#This Row],[Population Estimate 2018]])</f>
        <v>5.1216517486385698</v>
      </c>
      <c r="H685" s="10" t="str">
        <f t="shared" si="10"/>
        <v>3</v>
      </c>
      <c r="I685">
        <v>24831</v>
      </c>
      <c r="J685" s="1">
        <v>0.19</v>
      </c>
      <c r="K685">
        <v>107497</v>
      </c>
      <c r="L685" s="1">
        <v>0.81</v>
      </c>
      <c r="M685">
        <v>8972</v>
      </c>
      <c r="N685" s="1">
        <v>7.0000000000000007E-2</v>
      </c>
      <c r="O685">
        <v>12465</v>
      </c>
      <c r="P685" s="1">
        <v>0.09</v>
      </c>
      <c r="Q685">
        <v>61508</v>
      </c>
      <c r="R685">
        <v>180</v>
      </c>
      <c r="S685">
        <f>(Table1[[#This Row],[Hospital Beds 2018]]/Table1[[#This Row],[Population Estimate 2018]])*1000</f>
        <v>1.360256332748927</v>
      </c>
      <c r="T685">
        <f>LOG10(Table1[[#This Row],[Hospital Beds 2018]] +1)</f>
        <v>2.2576785748691846</v>
      </c>
      <c r="U685">
        <v>109099</v>
      </c>
      <c r="V685" s="1">
        <v>0.82</v>
      </c>
    </row>
    <row r="686" spans="1:22" x14ac:dyDescent="0.3">
      <c r="A686">
        <v>690</v>
      </c>
      <c r="B686" t="s">
        <v>516</v>
      </c>
      <c r="C686" t="s">
        <v>187</v>
      </c>
      <c r="D686" t="s">
        <v>21</v>
      </c>
      <c r="E686" s="9">
        <v>6</v>
      </c>
      <c r="F686">
        <v>16841</v>
      </c>
      <c r="G686">
        <f>LOG(Table1[[#This Row],[Population Estimate 2018]])</f>
        <v>4.2263678758564858</v>
      </c>
      <c r="H686" s="10" t="str">
        <f t="shared" si="10"/>
        <v>2</v>
      </c>
      <c r="I686">
        <v>3597</v>
      </c>
      <c r="J686" s="1">
        <v>0.21</v>
      </c>
      <c r="K686">
        <v>13244</v>
      </c>
      <c r="L686" s="1">
        <v>0.79</v>
      </c>
      <c r="M686">
        <v>1258</v>
      </c>
      <c r="N686" s="1">
        <v>7.0000000000000007E-2</v>
      </c>
      <c r="O686">
        <v>2902</v>
      </c>
      <c r="P686" s="1">
        <v>0.17</v>
      </c>
      <c r="Q686">
        <v>49716</v>
      </c>
      <c r="R686">
        <v>126</v>
      </c>
      <c r="S686">
        <f>(Table1[[#This Row],[Hospital Beds 2018]]/Table1[[#This Row],[Population Estimate 2018]])*1000</f>
        <v>7.4817409892524189</v>
      </c>
      <c r="T686">
        <f>LOG10(Table1[[#This Row],[Hospital Beds 2018]] +1)</f>
        <v>2.1038037209559568</v>
      </c>
      <c r="U686">
        <v>14020</v>
      </c>
      <c r="V686" s="1">
        <v>0.83</v>
      </c>
    </row>
    <row r="687" spans="1:22" x14ac:dyDescent="0.3">
      <c r="A687">
        <v>691</v>
      </c>
      <c r="B687" t="s">
        <v>516</v>
      </c>
      <c r="C687" t="s">
        <v>564</v>
      </c>
      <c r="D687" t="s">
        <v>21</v>
      </c>
      <c r="E687" s="9">
        <v>3</v>
      </c>
      <c r="F687">
        <v>76806</v>
      </c>
      <c r="G687">
        <f>LOG(Table1[[#This Row],[Population Estimate 2018]])</f>
        <v>4.8853951479626181</v>
      </c>
      <c r="H687" s="10" t="str">
        <f t="shared" si="10"/>
        <v>2</v>
      </c>
      <c r="I687">
        <v>14856</v>
      </c>
      <c r="J687" s="1">
        <v>0.19</v>
      </c>
      <c r="K687">
        <v>61950</v>
      </c>
      <c r="L687" s="1">
        <v>0.81</v>
      </c>
      <c r="M687">
        <v>5838</v>
      </c>
      <c r="N687" s="1">
        <v>0.08</v>
      </c>
      <c r="O687">
        <v>14256</v>
      </c>
      <c r="P687" s="1">
        <v>0.19</v>
      </c>
      <c r="Q687">
        <v>44638</v>
      </c>
      <c r="R687">
        <v>351</v>
      </c>
      <c r="S687">
        <f>(Table1[[#This Row],[Hospital Beds 2018]]/Table1[[#This Row],[Population Estimate 2018]])*1000</f>
        <v>4.5699554722287328</v>
      </c>
      <c r="T687">
        <f>LOG10(Table1[[#This Row],[Hospital Beds 2018]] +1)</f>
        <v>2.5465426634781312</v>
      </c>
      <c r="U687">
        <v>62524</v>
      </c>
      <c r="V687" s="1">
        <v>0.81</v>
      </c>
    </row>
    <row r="688" spans="1:22" x14ac:dyDescent="0.3">
      <c r="A688">
        <v>692</v>
      </c>
      <c r="B688" t="s">
        <v>516</v>
      </c>
      <c r="C688" t="s">
        <v>565</v>
      </c>
      <c r="D688" t="s">
        <v>21</v>
      </c>
      <c r="E688" s="9">
        <v>7</v>
      </c>
      <c r="F688">
        <v>11549</v>
      </c>
      <c r="G688">
        <f>LOG(Table1[[#This Row],[Population Estimate 2018]])</f>
        <v>4.0625443813464646</v>
      </c>
      <c r="H688" s="10" t="str">
        <f t="shared" si="10"/>
        <v>2</v>
      </c>
      <c r="I688">
        <v>2387</v>
      </c>
      <c r="J688" s="1">
        <v>0.21</v>
      </c>
      <c r="K688">
        <v>9162</v>
      </c>
      <c r="L688" s="1">
        <v>0.79</v>
      </c>
      <c r="M688">
        <v>886</v>
      </c>
      <c r="N688" s="1">
        <v>0.08</v>
      </c>
      <c r="O688">
        <v>1645</v>
      </c>
      <c r="P688" s="1">
        <v>0.14000000000000001</v>
      </c>
      <c r="Q688">
        <v>53414</v>
      </c>
      <c r="R688">
        <v>25</v>
      </c>
      <c r="S688">
        <f>(Table1[[#This Row],[Hospital Beds 2018]]/Table1[[#This Row],[Population Estimate 2018]])*1000</f>
        <v>2.1646895835137245</v>
      </c>
      <c r="T688">
        <f>LOG10(Table1[[#This Row],[Hospital Beds 2018]] +1)</f>
        <v>1.414973347970818</v>
      </c>
      <c r="U688">
        <v>9514</v>
      </c>
      <c r="V688" s="1">
        <v>0.82</v>
      </c>
    </row>
    <row r="689" spans="1:22" x14ac:dyDescent="0.3">
      <c r="A689">
        <v>693</v>
      </c>
      <c r="B689" t="s">
        <v>516</v>
      </c>
      <c r="C689" t="s">
        <v>471</v>
      </c>
      <c r="D689" t="s">
        <v>21</v>
      </c>
      <c r="E689" s="9">
        <v>6</v>
      </c>
      <c r="F689">
        <v>17032</v>
      </c>
      <c r="G689">
        <f>LOG(Table1[[#This Row],[Population Estimate 2018]])</f>
        <v>4.2312656484302664</v>
      </c>
      <c r="H689" s="10" t="str">
        <f t="shared" si="10"/>
        <v>2</v>
      </c>
      <c r="I689">
        <v>3327</v>
      </c>
      <c r="J689" s="1">
        <v>0.2</v>
      </c>
      <c r="K689">
        <v>13705</v>
      </c>
      <c r="L689" s="1">
        <v>0.8</v>
      </c>
      <c r="M689">
        <v>1005</v>
      </c>
      <c r="N689" s="1">
        <v>0.06</v>
      </c>
      <c r="O689">
        <v>2069</v>
      </c>
      <c r="P689" s="1">
        <v>0.12</v>
      </c>
      <c r="Q689">
        <v>53532</v>
      </c>
      <c r="R689">
        <v>23</v>
      </c>
      <c r="S689">
        <f>(Table1[[#This Row],[Hospital Beds 2018]]/Table1[[#This Row],[Population Estimate 2018]])*1000</f>
        <v>1.3503992484734617</v>
      </c>
      <c r="T689">
        <f>LOG10(Table1[[#This Row],[Hospital Beds 2018]] +1)</f>
        <v>1.3802112417116059</v>
      </c>
      <c r="U689">
        <v>13209</v>
      </c>
      <c r="V689" s="1">
        <v>0.78</v>
      </c>
    </row>
    <row r="690" spans="1:22" x14ac:dyDescent="0.3">
      <c r="A690">
        <v>694</v>
      </c>
      <c r="B690" t="s">
        <v>516</v>
      </c>
      <c r="C690" t="s">
        <v>86</v>
      </c>
      <c r="D690" t="s">
        <v>21</v>
      </c>
      <c r="E690" s="9">
        <v>6</v>
      </c>
      <c r="F690">
        <v>13995</v>
      </c>
      <c r="G690">
        <f>LOG(Table1[[#This Row],[Population Estimate 2018]])</f>
        <v>4.145972902802181</v>
      </c>
      <c r="H690" s="10" t="str">
        <f t="shared" si="10"/>
        <v>2</v>
      </c>
      <c r="I690">
        <v>2815</v>
      </c>
      <c r="J690" s="1">
        <v>0.2</v>
      </c>
      <c r="K690">
        <v>11180</v>
      </c>
      <c r="L690" s="1">
        <v>0.8</v>
      </c>
      <c r="M690">
        <v>1015</v>
      </c>
      <c r="N690" s="1">
        <v>7.0000000000000007E-2</v>
      </c>
      <c r="O690">
        <v>1016</v>
      </c>
      <c r="P690" s="1">
        <v>7.0000000000000007E-2</v>
      </c>
      <c r="Q690">
        <v>66937</v>
      </c>
      <c r="R690">
        <v>42</v>
      </c>
      <c r="S690">
        <f>(Table1[[#This Row],[Hospital Beds 2018]]/Table1[[#This Row],[Population Estimate 2018]])*1000</f>
        <v>3.0010718113612005</v>
      </c>
      <c r="T690">
        <f>LOG10(Table1[[#This Row],[Hospital Beds 2018]] +1)</f>
        <v>1.6334684555795864</v>
      </c>
      <c r="U690">
        <v>11464</v>
      </c>
      <c r="V690" s="1">
        <v>0.82</v>
      </c>
    </row>
    <row r="691" spans="1:22" x14ac:dyDescent="0.3">
      <c r="A691">
        <v>695</v>
      </c>
      <c r="B691" t="s">
        <v>516</v>
      </c>
      <c r="C691" t="s">
        <v>472</v>
      </c>
      <c r="D691" t="s">
        <v>21</v>
      </c>
      <c r="E691" s="9">
        <v>7</v>
      </c>
      <c r="F691">
        <v>16332</v>
      </c>
      <c r="G691">
        <f>LOG(Table1[[#This Row],[Population Estimate 2018]])</f>
        <v>4.21303937125096</v>
      </c>
      <c r="H691" s="10" t="str">
        <f t="shared" si="10"/>
        <v>2</v>
      </c>
      <c r="I691">
        <v>3517</v>
      </c>
      <c r="J691" s="1">
        <v>0.22</v>
      </c>
      <c r="K691">
        <v>12815</v>
      </c>
      <c r="L691" s="1">
        <v>0.78</v>
      </c>
      <c r="M691">
        <v>1094</v>
      </c>
      <c r="N691" s="1">
        <v>7.0000000000000007E-2</v>
      </c>
      <c r="O691">
        <v>2234</v>
      </c>
      <c r="P691" s="1">
        <v>0.14000000000000001</v>
      </c>
      <c r="Q691">
        <v>50471</v>
      </c>
      <c r="R691">
        <v>55</v>
      </c>
      <c r="S691">
        <f>(Table1[[#This Row],[Hospital Beds 2018]]/Table1[[#This Row],[Population Estimate 2018]])*1000</f>
        <v>3.3676218466813617</v>
      </c>
      <c r="T691">
        <f>LOG10(Table1[[#This Row],[Hospital Beds 2018]] +1)</f>
        <v>1.7481880270062005</v>
      </c>
      <c r="U691">
        <v>13246</v>
      </c>
      <c r="V691" s="1">
        <v>0.81</v>
      </c>
    </row>
    <row r="692" spans="1:22" x14ac:dyDescent="0.3">
      <c r="A692">
        <v>696</v>
      </c>
      <c r="B692" t="s">
        <v>516</v>
      </c>
      <c r="C692" t="s">
        <v>189</v>
      </c>
      <c r="D692" t="s">
        <v>21</v>
      </c>
      <c r="E692" s="9">
        <v>6</v>
      </c>
      <c r="F692">
        <v>13665</v>
      </c>
      <c r="G692">
        <f>LOG(Table1[[#This Row],[Population Estimate 2018]])</f>
        <v>4.1356096360286791</v>
      </c>
      <c r="H692" s="10" t="str">
        <f t="shared" si="10"/>
        <v>2</v>
      </c>
      <c r="I692">
        <v>2953</v>
      </c>
      <c r="J692" s="1">
        <v>0.22</v>
      </c>
      <c r="K692">
        <v>10712</v>
      </c>
      <c r="L692" s="1">
        <v>0.78</v>
      </c>
      <c r="M692">
        <v>971</v>
      </c>
      <c r="N692" s="1">
        <v>7.0000000000000007E-2</v>
      </c>
      <c r="O692">
        <v>1637</v>
      </c>
      <c r="P692" s="1">
        <v>0.12</v>
      </c>
      <c r="Q692">
        <v>49507</v>
      </c>
      <c r="R692">
        <v>0</v>
      </c>
      <c r="S692">
        <f>(Table1[[#This Row],[Hospital Beds 2018]]/Table1[[#This Row],[Population Estimate 2018]])*1000</f>
        <v>0</v>
      </c>
      <c r="T692">
        <f>LOG10(Table1[[#This Row],[Hospital Beds 2018]] +1)</f>
        <v>0</v>
      </c>
      <c r="U692">
        <v>11102</v>
      </c>
      <c r="V692" s="1">
        <v>0.81</v>
      </c>
    </row>
    <row r="693" spans="1:22" x14ac:dyDescent="0.3">
      <c r="A693">
        <v>697</v>
      </c>
      <c r="B693" t="s">
        <v>516</v>
      </c>
      <c r="C693" t="s">
        <v>566</v>
      </c>
      <c r="D693" t="s">
        <v>21</v>
      </c>
      <c r="E693" s="9">
        <v>4</v>
      </c>
      <c r="F693">
        <v>55626</v>
      </c>
      <c r="G693">
        <f>LOG(Table1[[#This Row],[Population Estimate 2018]])</f>
        <v>4.7452778314600561</v>
      </c>
      <c r="H693" s="10" t="str">
        <f t="shared" si="10"/>
        <v>2</v>
      </c>
      <c r="I693">
        <v>11600</v>
      </c>
      <c r="J693" s="1">
        <v>0.21</v>
      </c>
      <c r="K693">
        <v>44026</v>
      </c>
      <c r="L693" s="1">
        <v>0.79</v>
      </c>
      <c r="M693">
        <v>4104</v>
      </c>
      <c r="N693" s="1">
        <v>7.0000000000000007E-2</v>
      </c>
      <c r="O693">
        <v>5732</v>
      </c>
      <c r="P693" s="1">
        <v>0.1</v>
      </c>
      <c r="Q693">
        <v>57197</v>
      </c>
      <c r="R693">
        <v>122</v>
      </c>
      <c r="S693">
        <f>(Table1[[#This Row],[Hospital Beds 2018]]/Table1[[#This Row],[Population Estimate 2018]])*1000</f>
        <v>2.1932189983101429</v>
      </c>
      <c r="T693">
        <f>LOG10(Table1[[#This Row],[Hospital Beds 2018]] +1)</f>
        <v>2.0899051114393981</v>
      </c>
      <c r="U693">
        <v>45423</v>
      </c>
      <c r="V693" s="1">
        <v>0.82</v>
      </c>
    </row>
    <row r="694" spans="1:22" x14ac:dyDescent="0.3">
      <c r="A694">
        <v>698</v>
      </c>
      <c r="B694" t="s">
        <v>516</v>
      </c>
      <c r="C694" t="s">
        <v>567</v>
      </c>
      <c r="D694" t="s">
        <v>21</v>
      </c>
      <c r="E694" s="9">
        <v>1</v>
      </c>
      <c r="F694">
        <v>692310</v>
      </c>
      <c r="G694">
        <f>LOG(Table1[[#This Row],[Population Estimate 2018]])</f>
        <v>5.8403006047783483</v>
      </c>
      <c r="H694" s="10" t="str">
        <f t="shared" si="10"/>
        <v>3</v>
      </c>
      <c r="I694">
        <v>90406</v>
      </c>
      <c r="J694" s="1">
        <v>0.13</v>
      </c>
      <c r="K694">
        <v>601904</v>
      </c>
      <c r="L694" s="1">
        <v>0.87</v>
      </c>
      <c r="M694">
        <v>29517</v>
      </c>
      <c r="N694" s="1">
        <v>0.04</v>
      </c>
      <c r="O694">
        <v>44038</v>
      </c>
      <c r="P694" s="1">
        <v>0.06</v>
      </c>
      <c r="Q694">
        <v>86108</v>
      </c>
      <c r="R694">
        <v>921</v>
      </c>
      <c r="S694">
        <f>(Table1[[#This Row],[Hospital Beds 2018]]/Table1[[#This Row],[Population Estimate 2018]])*1000</f>
        <v>1.3303288989036701</v>
      </c>
      <c r="T694">
        <f>LOG10(Table1[[#This Row],[Hospital Beds 2018]] +1)</f>
        <v>2.9647309210536292</v>
      </c>
      <c r="U694">
        <v>607913</v>
      </c>
      <c r="V694" s="1">
        <v>0.88</v>
      </c>
    </row>
    <row r="695" spans="1:22" x14ac:dyDescent="0.3">
      <c r="A695">
        <v>699</v>
      </c>
      <c r="B695" t="s">
        <v>516</v>
      </c>
      <c r="C695" t="s">
        <v>568</v>
      </c>
      <c r="D695" t="s">
        <v>21</v>
      </c>
      <c r="E695" s="9">
        <v>3</v>
      </c>
      <c r="F695">
        <v>67056</v>
      </c>
      <c r="G695">
        <f>LOG(Table1[[#This Row],[Population Estimate 2018]])</f>
        <v>4.8264376434897693</v>
      </c>
      <c r="H695" s="10" t="str">
        <f t="shared" si="10"/>
        <v>2</v>
      </c>
      <c r="I695">
        <v>12713</v>
      </c>
      <c r="J695" s="1">
        <v>0.19</v>
      </c>
      <c r="K695">
        <v>54343</v>
      </c>
      <c r="L695" s="1">
        <v>0.81</v>
      </c>
      <c r="M695">
        <v>5500</v>
      </c>
      <c r="N695" s="1">
        <v>0.08</v>
      </c>
      <c r="O695">
        <v>9356</v>
      </c>
      <c r="P695" s="1">
        <v>0.14000000000000001</v>
      </c>
      <c r="Q695">
        <v>46187</v>
      </c>
      <c r="R695">
        <v>260</v>
      </c>
      <c r="S695">
        <f>(Table1[[#This Row],[Hospital Beds 2018]]/Table1[[#This Row],[Population Estimate 2018]])*1000</f>
        <v>3.8773562395609642</v>
      </c>
      <c r="T695">
        <f>LOG10(Table1[[#This Row],[Hospital Beds 2018]] +1)</f>
        <v>2.4166405073382808</v>
      </c>
      <c r="U695">
        <v>55036</v>
      </c>
      <c r="V695" s="1">
        <v>0.82</v>
      </c>
    </row>
    <row r="696" spans="1:22" x14ac:dyDescent="0.3">
      <c r="A696">
        <v>700</v>
      </c>
      <c r="B696" t="s">
        <v>516</v>
      </c>
      <c r="C696" t="s">
        <v>569</v>
      </c>
      <c r="D696" t="s">
        <v>21</v>
      </c>
      <c r="E696" s="9">
        <v>2</v>
      </c>
      <c r="F696">
        <v>284081</v>
      </c>
      <c r="G696">
        <f>LOG(Table1[[#This Row],[Population Estimate 2018]])</f>
        <v>5.4534421880661492</v>
      </c>
      <c r="H696" s="10" t="str">
        <f t="shared" si="10"/>
        <v>3</v>
      </c>
      <c r="I696">
        <v>49819</v>
      </c>
      <c r="J696" s="1">
        <v>0.18</v>
      </c>
      <c r="K696">
        <v>234262</v>
      </c>
      <c r="L696" s="1">
        <v>0.82</v>
      </c>
      <c r="M696">
        <v>16778</v>
      </c>
      <c r="N696" s="1">
        <v>0.06</v>
      </c>
      <c r="O696">
        <v>45006</v>
      </c>
      <c r="P696" s="1">
        <v>0.16</v>
      </c>
      <c r="Q696">
        <v>53795</v>
      </c>
      <c r="R696">
        <v>864</v>
      </c>
      <c r="S696">
        <f>(Table1[[#This Row],[Hospital Beds 2018]]/Table1[[#This Row],[Population Estimate 2018]])*1000</f>
        <v>3.0413860835465942</v>
      </c>
      <c r="T696">
        <f>LOG10(Table1[[#This Row],[Hospital Beds 2018]] +1)</f>
        <v>2.9370161074648142</v>
      </c>
      <c r="U696">
        <v>240526</v>
      </c>
      <c r="V696" s="1">
        <v>0.85</v>
      </c>
    </row>
    <row r="697" spans="1:22" x14ac:dyDescent="0.3">
      <c r="A697">
        <v>701</v>
      </c>
      <c r="B697" t="s">
        <v>516</v>
      </c>
      <c r="C697" t="s">
        <v>570</v>
      </c>
      <c r="D697" t="s">
        <v>21</v>
      </c>
      <c r="E697" s="9">
        <v>2</v>
      </c>
      <c r="F697">
        <v>38463</v>
      </c>
      <c r="G697">
        <f>LOG(Table1[[#This Row],[Population Estimate 2018]])</f>
        <v>4.5850431549059421</v>
      </c>
      <c r="H697" s="10" t="str">
        <f t="shared" si="10"/>
        <v>2</v>
      </c>
      <c r="I697">
        <v>6960</v>
      </c>
      <c r="J697" s="1">
        <v>0.18</v>
      </c>
      <c r="K697">
        <v>31503</v>
      </c>
      <c r="L697" s="1">
        <v>0.82</v>
      </c>
      <c r="M697">
        <v>2479</v>
      </c>
      <c r="N697" s="1">
        <v>0.06</v>
      </c>
      <c r="O697">
        <v>2662</v>
      </c>
      <c r="P697" s="1">
        <v>7.0000000000000007E-2</v>
      </c>
      <c r="Q697">
        <v>72247</v>
      </c>
      <c r="R697">
        <v>11</v>
      </c>
      <c r="S697">
        <f>(Table1[[#This Row],[Hospital Beds 2018]]/Table1[[#This Row],[Population Estimate 2018]])*1000</f>
        <v>0.28598913241296831</v>
      </c>
      <c r="T697">
        <f>LOG10(Table1[[#This Row],[Hospital Beds 2018]] +1)</f>
        <v>1.0791812460476249</v>
      </c>
      <c r="U697">
        <v>31696</v>
      </c>
      <c r="V697" s="1">
        <v>0.82</v>
      </c>
    </row>
    <row r="698" spans="1:22" x14ac:dyDescent="0.3">
      <c r="A698">
        <v>702</v>
      </c>
      <c r="B698" t="s">
        <v>571</v>
      </c>
      <c r="C698" t="s">
        <v>250</v>
      </c>
      <c r="D698" t="s">
        <v>21</v>
      </c>
      <c r="E698" s="9">
        <v>6</v>
      </c>
      <c r="F698">
        <v>35636</v>
      </c>
      <c r="G698">
        <f>LOG(Table1[[#This Row],[Population Estimate 2018]])</f>
        <v>4.551888950263276</v>
      </c>
      <c r="H698" s="10" t="str">
        <f t="shared" si="10"/>
        <v>2</v>
      </c>
      <c r="I698">
        <v>5524</v>
      </c>
      <c r="J698" s="1">
        <v>0.16</v>
      </c>
      <c r="K698">
        <v>30112</v>
      </c>
      <c r="L698" s="1">
        <v>0.84</v>
      </c>
      <c r="M698">
        <v>1609</v>
      </c>
      <c r="N698" s="1">
        <v>0.05</v>
      </c>
      <c r="O698">
        <v>4056</v>
      </c>
      <c r="P698" s="1">
        <v>0.11</v>
      </c>
      <c r="Q698">
        <v>56693</v>
      </c>
      <c r="R698">
        <v>224</v>
      </c>
      <c r="S698">
        <f>(Table1[[#This Row],[Hospital Beds 2018]]/Table1[[#This Row],[Population Estimate 2018]])*1000</f>
        <v>6.2857784263104728</v>
      </c>
      <c r="T698">
        <f>LOG10(Table1[[#This Row],[Hospital Beds 2018]] +1)</f>
        <v>2.3521825181113627</v>
      </c>
      <c r="U698">
        <v>30435</v>
      </c>
      <c r="V698" s="1">
        <v>0.85</v>
      </c>
    </row>
    <row r="699" spans="1:22" x14ac:dyDescent="0.3">
      <c r="A699">
        <v>703</v>
      </c>
      <c r="B699" t="s">
        <v>571</v>
      </c>
      <c r="C699" t="s">
        <v>572</v>
      </c>
      <c r="D699" t="s">
        <v>58</v>
      </c>
      <c r="E699" s="9">
        <v>2</v>
      </c>
      <c r="F699">
        <v>375351</v>
      </c>
      <c r="G699">
        <f>LOG(Table1[[#This Row],[Population Estimate 2018]])</f>
        <v>5.5744375772395784</v>
      </c>
      <c r="H699" s="10" t="str">
        <f t="shared" si="10"/>
        <v>3</v>
      </c>
      <c r="I699">
        <v>54718</v>
      </c>
      <c r="J699" s="1">
        <v>0.15</v>
      </c>
      <c r="K699">
        <v>320633</v>
      </c>
      <c r="L699" s="1">
        <v>0.85</v>
      </c>
      <c r="M699">
        <v>21571</v>
      </c>
      <c r="N699" s="1">
        <v>0.06</v>
      </c>
      <c r="O699">
        <v>49641</v>
      </c>
      <c r="P699" s="1">
        <v>0.13</v>
      </c>
      <c r="Q699">
        <v>54473</v>
      </c>
      <c r="R699">
        <v>1830</v>
      </c>
      <c r="S699">
        <f>(Table1[[#This Row],[Hospital Beds 2018]]/Table1[[#This Row],[Population Estimate 2018]])*1000</f>
        <v>4.8754365913504962</v>
      </c>
      <c r="T699">
        <f>LOG10(Table1[[#This Row],[Hospital Beds 2018]] +1)</f>
        <v>3.2626883443016963</v>
      </c>
      <c r="U699">
        <v>326548</v>
      </c>
      <c r="V699" s="1">
        <v>0.87</v>
      </c>
    </row>
    <row r="700" spans="1:22" x14ac:dyDescent="0.3">
      <c r="A700">
        <v>704</v>
      </c>
      <c r="B700" t="s">
        <v>571</v>
      </c>
      <c r="C700" t="s">
        <v>573</v>
      </c>
      <c r="D700" t="s">
        <v>21</v>
      </c>
      <c r="E700" s="9">
        <v>3</v>
      </c>
      <c r="F700">
        <v>82753</v>
      </c>
      <c r="G700">
        <f>LOG(Table1[[#This Row],[Population Estimate 2018]])</f>
        <v>4.9177837469774124</v>
      </c>
      <c r="H700" s="10" t="str">
        <f t="shared" si="10"/>
        <v>2</v>
      </c>
      <c r="I700">
        <v>13487</v>
      </c>
      <c r="J700" s="1">
        <v>0.16</v>
      </c>
      <c r="K700">
        <v>69266</v>
      </c>
      <c r="L700" s="1">
        <v>0.84</v>
      </c>
      <c r="M700">
        <v>4235</v>
      </c>
      <c r="N700" s="1">
        <v>0.05</v>
      </c>
      <c r="O700">
        <v>8238</v>
      </c>
      <c r="P700" s="1">
        <v>0.1</v>
      </c>
      <c r="Q700">
        <v>63067</v>
      </c>
      <c r="R700">
        <v>229</v>
      </c>
      <c r="S700">
        <f>(Table1[[#This Row],[Hospital Beds 2018]]/Table1[[#This Row],[Population Estimate 2018]])*1000</f>
        <v>2.7672712771742414</v>
      </c>
      <c r="T700">
        <f>LOG10(Table1[[#This Row],[Hospital Beds 2018]] +1)</f>
        <v>2.3617278360175931</v>
      </c>
      <c r="U700">
        <v>71139</v>
      </c>
      <c r="V700" s="1">
        <v>0.86</v>
      </c>
    </row>
    <row r="701" spans="1:22" x14ac:dyDescent="0.3">
      <c r="A701">
        <v>705</v>
      </c>
      <c r="B701" t="s">
        <v>571</v>
      </c>
      <c r="C701" t="s">
        <v>138</v>
      </c>
      <c r="D701" t="s">
        <v>21</v>
      </c>
      <c r="E701" s="9">
        <v>3</v>
      </c>
      <c r="F701">
        <v>8653</v>
      </c>
      <c r="G701">
        <f>LOG(Table1[[#This Row],[Population Estimate 2018]])</f>
        <v>3.9371667037150329</v>
      </c>
      <c r="H701" s="10" t="str">
        <f t="shared" si="10"/>
        <v>1</v>
      </c>
      <c r="I701">
        <v>1543</v>
      </c>
      <c r="J701" s="1">
        <v>0.18</v>
      </c>
      <c r="K701">
        <v>7110</v>
      </c>
      <c r="L701" s="1">
        <v>0.82</v>
      </c>
      <c r="M701">
        <v>509</v>
      </c>
      <c r="N701" s="1">
        <v>0.06</v>
      </c>
      <c r="O701">
        <v>985</v>
      </c>
      <c r="P701" s="1">
        <v>0.11</v>
      </c>
      <c r="Q701">
        <v>51649</v>
      </c>
      <c r="R701">
        <v>0</v>
      </c>
      <c r="S701">
        <f>(Table1[[#This Row],[Hospital Beds 2018]]/Table1[[#This Row],[Population Estimate 2018]])*1000</f>
        <v>0</v>
      </c>
      <c r="T701">
        <f>LOG10(Table1[[#This Row],[Hospital Beds 2018]] +1)</f>
        <v>0</v>
      </c>
      <c r="U701">
        <v>7332</v>
      </c>
      <c r="V701" s="1">
        <v>0.85</v>
      </c>
    </row>
    <row r="702" spans="1:22" x14ac:dyDescent="0.3">
      <c r="A702">
        <v>706</v>
      </c>
      <c r="B702" t="s">
        <v>571</v>
      </c>
      <c r="C702" t="s">
        <v>574</v>
      </c>
      <c r="D702" t="s">
        <v>21</v>
      </c>
      <c r="E702" s="9">
        <v>6</v>
      </c>
      <c r="F702">
        <v>11930</v>
      </c>
      <c r="G702">
        <f>LOG(Table1[[#This Row],[Population Estimate 2018]])</f>
        <v>4.0766404436703416</v>
      </c>
      <c r="H702" s="10" t="str">
        <f t="shared" si="10"/>
        <v>2</v>
      </c>
      <c r="I702">
        <v>2580</v>
      </c>
      <c r="J702" s="1">
        <v>0.22</v>
      </c>
      <c r="K702">
        <v>9350</v>
      </c>
      <c r="L702" s="1">
        <v>0.78</v>
      </c>
      <c r="M702">
        <v>927</v>
      </c>
      <c r="N702" s="1">
        <v>0.08</v>
      </c>
      <c r="O702">
        <v>1651</v>
      </c>
      <c r="P702" s="1">
        <v>0.14000000000000001</v>
      </c>
      <c r="Q702">
        <v>45161</v>
      </c>
      <c r="R702">
        <v>15</v>
      </c>
      <c r="S702">
        <f>(Table1[[#This Row],[Hospital Beds 2018]]/Table1[[#This Row],[Population Estimate 2018]])*1000</f>
        <v>1.2573344509639564</v>
      </c>
      <c r="T702">
        <f>LOG10(Table1[[#This Row],[Hospital Beds 2018]] +1)</f>
        <v>1.2041199826559248</v>
      </c>
      <c r="U702">
        <v>9686</v>
      </c>
      <c r="V702" s="1">
        <v>0.81</v>
      </c>
    </row>
    <row r="703" spans="1:22" x14ac:dyDescent="0.3">
      <c r="A703">
        <v>707</v>
      </c>
      <c r="B703" t="s">
        <v>571</v>
      </c>
      <c r="C703" t="s">
        <v>139</v>
      </c>
      <c r="D703" t="s">
        <v>21</v>
      </c>
      <c r="E703" s="9">
        <v>1</v>
      </c>
      <c r="F703">
        <v>66999</v>
      </c>
      <c r="G703">
        <f>LOG(Table1[[#This Row],[Population Estimate 2018]])</f>
        <v>4.8260683206452599</v>
      </c>
      <c r="H703" s="10" t="str">
        <f t="shared" si="10"/>
        <v>2</v>
      </c>
      <c r="I703">
        <v>8954</v>
      </c>
      <c r="J703" s="1">
        <v>0.13</v>
      </c>
      <c r="K703">
        <v>58045</v>
      </c>
      <c r="L703" s="1">
        <v>0.87</v>
      </c>
      <c r="M703">
        <v>2801</v>
      </c>
      <c r="N703" s="1">
        <v>0.04</v>
      </c>
      <c r="O703">
        <v>3585</v>
      </c>
      <c r="P703" s="1">
        <v>0.05</v>
      </c>
      <c r="Q703">
        <v>85876</v>
      </c>
      <c r="R703">
        <v>70</v>
      </c>
      <c r="S703">
        <f>(Table1[[#This Row],[Hospital Beds 2018]]/Table1[[#This Row],[Population Estimate 2018]])*1000</f>
        <v>1.044791713309154</v>
      </c>
      <c r="T703">
        <f>LOG10(Table1[[#This Row],[Hospital Beds 2018]] +1)</f>
        <v>1.8512583487190752</v>
      </c>
      <c r="U703">
        <v>59495</v>
      </c>
      <c r="V703" s="1">
        <v>0.89</v>
      </c>
    </row>
    <row r="704" spans="1:22" x14ac:dyDescent="0.3">
      <c r="A704">
        <v>708</v>
      </c>
      <c r="B704" t="s">
        <v>571</v>
      </c>
      <c r="C704" t="s">
        <v>519</v>
      </c>
      <c r="D704" t="s">
        <v>21</v>
      </c>
      <c r="E704" s="9">
        <v>1</v>
      </c>
      <c r="F704">
        <v>15234</v>
      </c>
      <c r="G704">
        <f>LOG(Table1[[#This Row],[Population Estimate 2018]])</f>
        <v>4.1828139512573657</v>
      </c>
      <c r="H704" s="10" t="str">
        <f t="shared" si="10"/>
        <v>2</v>
      </c>
      <c r="I704">
        <v>3668</v>
      </c>
      <c r="J704" s="1">
        <v>0.24</v>
      </c>
      <c r="K704">
        <v>11566</v>
      </c>
      <c r="L704" s="1">
        <v>0.76</v>
      </c>
      <c r="M704">
        <v>1457</v>
      </c>
      <c r="N704" s="1">
        <v>0.1</v>
      </c>
      <c r="O704">
        <v>1519</v>
      </c>
      <c r="P704" s="1">
        <v>0.1</v>
      </c>
      <c r="Q704">
        <v>60944</v>
      </c>
      <c r="R704">
        <v>0</v>
      </c>
      <c r="S704">
        <f>(Table1[[#This Row],[Hospital Beds 2018]]/Table1[[#This Row],[Population Estimate 2018]])*1000</f>
        <v>0</v>
      </c>
      <c r="T704">
        <f>LOG10(Table1[[#This Row],[Hospital Beds 2018]] +1)</f>
        <v>0</v>
      </c>
      <c r="U704">
        <v>11963</v>
      </c>
      <c r="V704" s="1">
        <v>0.79</v>
      </c>
    </row>
    <row r="705" spans="1:22" x14ac:dyDescent="0.3">
      <c r="A705">
        <v>709</v>
      </c>
      <c r="B705" t="s">
        <v>571</v>
      </c>
      <c r="C705" t="s">
        <v>141</v>
      </c>
      <c r="D705" t="s">
        <v>21</v>
      </c>
      <c r="E705" s="9">
        <v>3</v>
      </c>
      <c r="F705">
        <v>20127</v>
      </c>
      <c r="G705">
        <f>LOG(Table1[[#This Row],[Population Estimate 2018]])</f>
        <v>4.3037790465955315</v>
      </c>
      <c r="H705" s="10" t="str">
        <f t="shared" si="10"/>
        <v>2</v>
      </c>
      <c r="I705">
        <v>3949</v>
      </c>
      <c r="J705" s="1">
        <v>0.2</v>
      </c>
      <c r="K705">
        <v>16178</v>
      </c>
      <c r="L705" s="1">
        <v>0.8</v>
      </c>
      <c r="M705">
        <v>1415</v>
      </c>
      <c r="N705" s="1">
        <v>7.0000000000000007E-2</v>
      </c>
      <c r="O705">
        <v>1756</v>
      </c>
      <c r="P705" s="1">
        <v>0.09</v>
      </c>
      <c r="Q705">
        <v>57092</v>
      </c>
      <c r="R705">
        <v>0</v>
      </c>
      <c r="S705">
        <f>(Table1[[#This Row],[Hospital Beds 2018]]/Table1[[#This Row],[Population Estimate 2018]])*1000</f>
        <v>0</v>
      </c>
      <c r="T705">
        <f>LOG10(Table1[[#This Row],[Hospital Beds 2018]] +1)</f>
        <v>0</v>
      </c>
      <c r="U705">
        <v>16715</v>
      </c>
      <c r="V705" s="1">
        <v>0.83</v>
      </c>
    </row>
    <row r="706" spans="1:22" x14ac:dyDescent="0.3">
      <c r="A706">
        <v>710</v>
      </c>
      <c r="B706" t="s">
        <v>571</v>
      </c>
      <c r="C706" t="s">
        <v>521</v>
      </c>
      <c r="D706" t="s">
        <v>21</v>
      </c>
      <c r="E706" s="9">
        <v>4</v>
      </c>
      <c r="F706">
        <v>37955</v>
      </c>
      <c r="G706">
        <f>LOG(Table1[[#This Row],[Population Estimate 2018]])</f>
        <v>4.5792689957617716</v>
      </c>
      <c r="H706" s="10" t="str">
        <f t="shared" si="10"/>
        <v>2</v>
      </c>
      <c r="I706">
        <v>6753</v>
      </c>
      <c r="J706" s="1">
        <v>0.18</v>
      </c>
      <c r="K706">
        <v>31202</v>
      </c>
      <c r="L706" s="1">
        <v>0.82</v>
      </c>
      <c r="M706">
        <v>2619</v>
      </c>
      <c r="N706" s="1">
        <v>7.0000000000000007E-2</v>
      </c>
      <c r="O706">
        <v>5004</v>
      </c>
      <c r="P706" s="1">
        <v>0.13</v>
      </c>
      <c r="Q706">
        <v>48598</v>
      </c>
      <c r="R706">
        <v>268</v>
      </c>
      <c r="S706">
        <f>(Table1[[#This Row],[Hospital Beds 2018]]/Table1[[#This Row],[Population Estimate 2018]])*1000</f>
        <v>7.0609932815175869</v>
      </c>
      <c r="T706">
        <f>LOG10(Table1[[#This Row],[Hospital Beds 2018]] +1)</f>
        <v>2.4297522800024081</v>
      </c>
      <c r="U706">
        <v>31856</v>
      </c>
      <c r="V706" s="1">
        <v>0.84</v>
      </c>
    </row>
    <row r="707" spans="1:22" x14ac:dyDescent="0.3">
      <c r="A707">
        <v>711</v>
      </c>
      <c r="B707" t="s">
        <v>571</v>
      </c>
      <c r="C707" t="s">
        <v>143</v>
      </c>
      <c r="D707" t="s">
        <v>21</v>
      </c>
      <c r="E707" s="9">
        <v>1</v>
      </c>
      <c r="F707">
        <v>117360</v>
      </c>
      <c r="G707">
        <f>LOG(Table1[[#This Row],[Population Estimate 2018]])</f>
        <v>5.0695201008352262</v>
      </c>
      <c r="H707" s="10" t="str">
        <f t="shared" ref="H707:H770" si="11">IF(G707&lt;4,"1",IF(G707&lt;5,"2",IF(G707&lt;6,"3",IF(G707&lt;7,"4","5"))))</f>
        <v>3</v>
      </c>
      <c r="I707">
        <v>18524</v>
      </c>
      <c r="J707" s="1">
        <v>0.16</v>
      </c>
      <c r="K707">
        <v>98836</v>
      </c>
      <c r="L707" s="1">
        <v>0.84</v>
      </c>
      <c r="M707">
        <v>8672</v>
      </c>
      <c r="N707" s="1">
        <v>7.0000000000000007E-2</v>
      </c>
      <c r="O707">
        <v>12975</v>
      </c>
      <c r="P707" s="1">
        <v>0.11</v>
      </c>
      <c r="Q707">
        <v>56774</v>
      </c>
      <c r="R707">
        <v>285</v>
      </c>
      <c r="S707">
        <f>(Table1[[#This Row],[Hospital Beds 2018]]/Table1[[#This Row],[Population Estimate 2018]])*1000</f>
        <v>2.4284253578732109</v>
      </c>
      <c r="T707">
        <f>LOG10(Table1[[#This Row],[Hospital Beds 2018]] +1)</f>
        <v>2.4563660331290431</v>
      </c>
      <c r="U707">
        <v>102518</v>
      </c>
      <c r="V707" s="1">
        <v>0.87</v>
      </c>
    </row>
    <row r="708" spans="1:22" x14ac:dyDescent="0.3">
      <c r="A708">
        <v>712</v>
      </c>
      <c r="B708" t="s">
        <v>571</v>
      </c>
      <c r="C708" t="s">
        <v>34</v>
      </c>
      <c r="D708" t="s">
        <v>21</v>
      </c>
      <c r="E708" s="9">
        <v>3</v>
      </c>
      <c r="F708">
        <v>26170</v>
      </c>
      <c r="G708">
        <f>LOG(Table1[[#This Row],[Population Estimate 2018]])</f>
        <v>4.4178037226398814</v>
      </c>
      <c r="H708" s="10" t="str">
        <f t="shared" si="11"/>
        <v>2</v>
      </c>
      <c r="I708">
        <v>4675</v>
      </c>
      <c r="J708" s="1">
        <v>0.18</v>
      </c>
      <c r="K708">
        <v>21495</v>
      </c>
      <c r="L708" s="1">
        <v>0.82</v>
      </c>
      <c r="M708">
        <v>1920</v>
      </c>
      <c r="N708" s="1">
        <v>7.0000000000000007E-2</v>
      </c>
      <c r="O708">
        <v>3545</v>
      </c>
      <c r="P708" s="1">
        <v>0.14000000000000001</v>
      </c>
      <c r="Q708">
        <v>52699</v>
      </c>
      <c r="R708">
        <v>25</v>
      </c>
      <c r="S708">
        <f>(Table1[[#This Row],[Hospital Beds 2018]]/Table1[[#This Row],[Population Estimate 2018]])*1000</f>
        <v>0.95529231944975168</v>
      </c>
      <c r="T708">
        <f>LOG10(Table1[[#This Row],[Hospital Beds 2018]] +1)</f>
        <v>1.414973347970818</v>
      </c>
      <c r="U708">
        <v>22260</v>
      </c>
      <c r="V708" s="1">
        <v>0.85</v>
      </c>
    </row>
    <row r="709" spans="1:22" x14ac:dyDescent="0.3">
      <c r="A709">
        <v>713</v>
      </c>
      <c r="B709" t="s">
        <v>571</v>
      </c>
      <c r="C709" t="s">
        <v>524</v>
      </c>
      <c r="D709" t="s">
        <v>21</v>
      </c>
      <c r="E709" s="9">
        <v>6</v>
      </c>
      <c r="F709">
        <v>32250</v>
      </c>
      <c r="G709">
        <f>LOG(Table1[[#This Row],[Population Estimate 2018]])</f>
        <v>4.5085297189712863</v>
      </c>
      <c r="H709" s="10" t="str">
        <f t="shared" si="11"/>
        <v>2</v>
      </c>
      <c r="I709">
        <v>5379</v>
      </c>
      <c r="J709" s="1">
        <v>0.17</v>
      </c>
      <c r="K709">
        <v>26871</v>
      </c>
      <c r="L709" s="1">
        <v>0.83</v>
      </c>
      <c r="M709">
        <v>2002</v>
      </c>
      <c r="N709" s="1">
        <v>0.06</v>
      </c>
      <c r="O709">
        <v>3732</v>
      </c>
      <c r="P709" s="1">
        <v>0.12</v>
      </c>
      <c r="Q709">
        <v>51730</v>
      </c>
      <c r="R709">
        <v>25</v>
      </c>
      <c r="S709">
        <f>(Table1[[#This Row],[Hospital Beds 2018]]/Table1[[#This Row],[Population Estimate 2018]])*1000</f>
        <v>0.77519379844961245</v>
      </c>
      <c r="T709">
        <f>LOG10(Table1[[#This Row],[Hospital Beds 2018]] +1)</f>
        <v>1.414973347970818</v>
      </c>
      <c r="U709">
        <v>27388</v>
      </c>
      <c r="V709" s="1">
        <v>0.85</v>
      </c>
    </row>
    <row r="710" spans="1:22" x14ac:dyDescent="0.3">
      <c r="A710">
        <v>714</v>
      </c>
      <c r="B710" t="s">
        <v>571</v>
      </c>
      <c r="C710" t="s">
        <v>148</v>
      </c>
      <c r="D710" t="s">
        <v>21</v>
      </c>
      <c r="E710" s="9">
        <v>8</v>
      </c>
      <c r="F710">
        <v>10558</v>
      </c>
      <c r="G710">
        <f>LOG(Table1[[#This Row],[Population Estimate 2018]])</f>
        <v>4.0235816576649395</v>
      </c>
      <c r="H710" s="10" t="str">
        <f t="shared" si="11"/>
        <v>2</v>
      </c>
      <c r="I710">
        <v>2061</v>
      </c>
      <c r="J710" s="1">
        <v>0.2</v>
      </c>
      <c r="K710">
        <v>8497</v>
      </c>
      <c r="L710" s="1">
        <v>0.8</v>
      </c>
      <c r="M710">
        <v>883</v>
      </c>
      <c r="N710" s="1">
        <v>0.08</v>
      </c>
      <c r="O710">
        <v>1654</v>
      </c>
      <c r="P710" s="1">
        <v>0.16</v>
      </c>
      <c r="Q710">
        <v>44152</v>
      </c>
      <c r="R710">
        <v>0</v>
      </c>
      <c r="S710">
        <f>(Table1[[#This Row],[Hospital Beds 2018]]/Table1[[#This Row],[Population Estimate 2018]])*1000</f>
        <v>0</v>
      </c>
      <c r="T710">
        <f>LOG10(Table1[[#This Row],[Hospital Beds 2018]] +1)</f>
        <v>0</v>
      </c>
      <c r="U710">
        <v>8954</v>
      </c>
      <c r="V710" s="1">
        <v>0.85</v>
      </c>
    </row>
    <row r="711" spans="1:22" x14ac:dyDescent="0.3">
      <c r="A711">
        <v>715</v>
      </c>
      <c r="B711" t="s">
        <v>571</v>
      </c>
      <c r="C711" t="s">
        <v>575</v>
      </c>
      <c r="D711" t="s">
        <v>21</v>
      </c>
      <c r="E711" s="9">
        <v>7</v>
      </c>
      <c r="F711">
        <v>33147</v>
      </c>
      <c r="G711">
        <f>LOG(Table1[[#This Row],[Population Estimate 2018]])</f>
        <v>4.5204442282942381</v>
      </c>
      <c r="H711" s="10" t="str">
        <f t="shared" si="11"/>
        <v>2</v>
      </c>
      <c r="I711">
        <v>5080</v>
      </c>
      <c r="J711" s="1">
        <v>0.15</v>
      </c>
      <c r="K711">
        <v>28067</v>
      </c>
      <c r="L711" s="1">
        <v>0.85</v>
      </c>
      <c r="M711">
        <v>1989</v>
      </c>
      <c r="N711" s="1">
        <v>0.06</v>
      </c>
      <c r="O711">
        <v>3752</v>
      </c>
      <c r="P711" s="1">
        <v>0.11</v>
      </c>
      <c r="Q711">
        <v>55434</v>
      </c>
      <c r="R711">
        <v>72</v>
      </c>
      <c r="S711">
        <f>(Table1[[#This Row],[Hospital Beds 2018]]/Table1[[#This Row],[Population Estimate 2018]])*1000</f>
        <v>2.1721422753190334</v>
      </c>
      <c r="T711">
        <f>LOG10(Table1[[#This Row],[Hospital Beds 2018]] +1)</f>
        <v>1.8633228601204559</v>
      </c>
      <c r="U711">
        <v>28526</v>
      </c>
      <c r="V711" s="1">
        <v>0.86</v>
      </c>
    </row>
    <row r="712" spans="1:22" x14ac:dyDescent="0.3">
      <c r="A712">
        <v>716</v>
      </c>
      <c r="B712" t="s">
        <v>571</v>
      </c>
      <c r="C712" t="s">
        <v>576</v>
      </c>
      <c r="D712" t="s">
        <v>21</v>
      </c>
      <c r="E712" s="9">
        <v>1</v>
      </c>
      <c r="F712">
        <v>49568</v>
      </c>
      <c r="G712">
        <f>LOG(Table1[[#This Row],[Population Estimate 2018]])</f>
        <v>4.6952013960791117</v>
      </c>
      <c r="H712" s="10" t="str">
        <f t="shared" si="11"/>
        <v>2</v>
      </c>
      <c r="I712">
        <v>8779</v>
      </c>
      <c r="J712" s="1">
        <v>0.18</v>
      </c>
      <c r="K712">
        <v>40789</v>
      </c>
      <c r="L712" s="1">
        <v>0.82</v>
      </c>
      <c r="M712">
        <v>3792</v>
      </c>
      <c r="N712" s="1">
        <v>0.08</v>
      </c>
      <c r="O712">
        <v>4577</v>
      </c>
      <c r="P712" s="1">
        <v>0.09</v>
      </c>
      <c r="Q712">
        <v>66502</v>
      </c>
      <c r="R712">
        <v>80</v>
      </c>
      <c r="S712">
        <f>(Table1[[#This Row],[Hospital Beds 2018]]/Table1[[#This Row],[Population Estimate 2018]])*1000</f>
        <v>1.6139444803098772</v>
      </c>
      <c r="T712">
        <f>LOG10(Table1[[#This Row],[Hospital Beds 2018]] +1)</f>
        <v>1.9084850188786497</v>
      </c>
      <c r="U712">
        <v>42141</v>
      </c>
      <c r="V712" s="1">
        <v>0.85</v>
      </c>
    </row>
    <row r="713" spans="1:22" x14ac:dyDescent="0.3">
      <c r="A713">
        <v>717</v>
      </c>
      <c r="B713" t="s">
        <v>571</v>
      </c>
      <c r="C713" t="s">
        <v>402</v>
      </c>
      <c r="D713" t="s">
        <v>21</v>
      </c>
      <c r="E713" s="9">
        <v>6</v>
      </c>
      <c r="F713">
        <v>26794</v>
      </c>
      <c r="G713">
        <f>LOG(Table1[[#This Row],[Population Estimate 2018]])</f>
        <v>4.428037553035308</v>
      </c>
      <c r="H713" s="10" t="str">
        <f t="shared" si="11"/>
        <v>2</v>
      </c>
      <c r="I713">
        <v>4485</v>
      </c>
      <c r="J713" s="1">
        <v>0.17</v>
      </c>
      <c r="K713">
        <v>22309</v>
      </c>
      <c r="L713" s="1">
        <v>0.83</v>
      </c>
      <c r="M713">
        <v>1700</v>
      </c>
      <c r="N713" s="1">
        <v>0.06</v>
      </c>
      <c r="O713">
        <v>3077</v>
      </c>
      <c r="P713" s="1">
        <v>0.11</v>
      </c>
      <c r="Q713">
        <v>57441</v>
      </c>
      <c r="R713">
        <v>395</v>
      </c>
      <c r="S713">
        <f>(Table1[[#This Row],[Hospital Beds 2018]]/Table1[[#This Row],[Population Estimate 2018]])*1000</f>
        <v>14.742106441740688</v>
      </c>
      <c r="T713">
        <f>LOG10(Table1[[#This Row],[Hospital Beds 2018]] +1)</f>
        <v>2.5976951859255122</v>
      </c>
      <c r="U713">
        <v>22960</v>
      </c>
      <c r="V713" s="1">
        <v>0.86</v>
      </c>
    </row>
    <row r="714" spans="1:22" x14ac:dyDescent="0.3">
      <c r="A714">
        <v>718</v>
      </c>
      <c r="B714" t="s">
        <v>571</v>
      </c>
      <c r="C714" t="s">
        <v>577</v>
      </c>
      <c r="D714" t="s">
        <v>21</v>
      </c>
      <c r="E714" s="9">
        <v>4</v>
      </c>
      <c r="F714">
        <v>43226</v>
      </c>
      <c r="G714">
        <f>LOG(Table1[[#This Row],[Population Estimate 2018]])</f>
        <v>4.6357450491283387</v>
      </c>
      <c r="H714" s="10" t="str">
        <f t="shared" si="11"/>
        <v>2</v>
      </c>
      <c r="I714">
        <v>7019</v>
      </c>
      <c r="J714" s="1">
        <v>0.16</v>
      </c>
      <c r="K714">
        <v>36207</v>
      </c>
      <c r="L714" s="1">
        <v>0.84</v>
      </c>
      <c r="M714">
        <v>2675</v>
      </c>
      <c r="N714" s="1">
        <v>0.06</v>
      </c>
      <c r="O714">
        <v>4309</v>
      </c>
      <c r="P714" s="1">
        <v>0.1</v>
      </c>
      <c r="Q714">
        <v>58987</v>
      </c>
      <c r="R714">
        <v>72</v>
      </c>
      <c r="S714">
        <f>(Table1[[#This Row],[Hospital Beds 2018]]/Table1[[#This Row],[Population Estimate 2018]])*1000</f>
        <v>1.6656641835932078</v>
      </c>
      <c r="T714">
        <f>LOG10(Table1[[#This Row],[Hospital Beds 2018]] +1)</f>
        <v>1.8633228601204559</v>
      </c>
      <c r="U714">
        <v>37464</v>
      </c>
      <c r="V714" s="1">
        <v>0.87</v>
      </c>
    </row>
    <row r="715" spans="1:22" x14ac:dyDescent="0.3">
      <c r="A715">
        <v>719</v>
      </c>
      <c r="B715" t="s">
        <v>571</v>
      </c>
      <c r="C715" t="s">
        <v>314</v>
      </c>
      <c r="D715" t="s">
        <v>21</v>
      </c>
      <c r="E715" s="9">
        <v>3</v>
      </c>
      <c r="F715">
        <v>114772</v>
      </c>
      <c r="G715">
        <f>LOG(Table1[[#This Row],[Population Estimate 2018]])</f>
        <v>5.0598359496587211</v>
      </c>
      <c r="H715" s="10" t="str">
        <f t="shared" si="11"/>
        <v>3</v>
      </c>
      <c r="I715">
        <v>19672</v>
      </c>
      <c r="J715" s="1">
        <v>0.17</v>
      </c>
      <c r="K715">
        <v>95100</v>
      </c>
      <c r="L715" s="1">
        <v>0.83</v>
      </c>
      <c r="M715">
        <v>7350</v>
      </c>
      <c r="N715" s="1">
        <v>0.06</v>
      </c>
      <c r="O715">
        <v>23799</v>
      </c>
      <c r="P715" s="1">
        <v>0.21</v>
      </c>
      <c r="Q715">
        <v>43096</v>
      </c>
      <c r="R715">
        <v>396</v>
      </c>
      <c r="S715">
        <f>(Table1[[#This Row],[Hospital Beds 2018]]/Table1[[#This Row],[Population Estimate 2018]])*1000</f>
        <v>3.4503188931098179</v>
      </c>
      <c r="T715">
        <f>LOG10(Table1[[#This Row],[Hospital Beds 2018]] +1)</f>
        <v>2.5987905067631152</v>
      </c>
      <c r="U715">
        <v>91136</v>
      </c>
      <c r="V715" s="1">
        <v>0.79</v>
      </c>
    </row>
    <row r="716" spans="1:22" x14ac:dyDescent="0.3">
      <c r="A716">
        <v>720</v>
      </c>
      <c r="B716" t="s">
        <v>571</v>
      </c>
      <c r="C716" t="s">
        <v>578</v>
      </c>
      <c r="D716" t="s">
        <v>21</v>
      </c>
      <c r="E716" s="9">
        <v>5</v>
      </c>
      <c r="F716">
        <v>42565</v>
      </c>
      <c r="G716">
        <f>LOG(Table1[[#This Row],[Population Estimate 2018]])</f>
        <v>4.6290526377283898</v>
      </c>
      <c r="H716" s="10" t="str">
        <f t="shared" si="11"/>
        <v>2</v>
      </c>
      <c r="I716">
        <v>7430</v>
      </c>
      <c r="J716" s="1">
        <v>0.17</v>
      </c>
      <c r="K716">
        <v>35135</v>
      </c>
      <c r="L716" s="1">
        <v>0.83</v>
      </c>
      <c r="M716">
        <v>2318</v>
      </c>
      <c r="N716" s="1">
        <v>0.05</v>
      </c>
      <c r="O716">
        <v>3155</v>
      </c>
      <c r="P716" s="1">
        <v>7.0000000000000007E-2</v>
      </c>
      <c r="Q716">
        <v>62126</v>
      </c>
      <c r="R716">
        <v>137</v>
      </c>
      <c r="S716">
        <f>(Table1[[#This Row],[Hospital Beds 2018]]/Table1[[#This Row],[Population Estimate 2018]])*1000</f>
        <v>3.2186068366028429</v>
      </c>
      <c r="T716">
        <f>LOG10(Table1[[#This Row],[Hospital Beds 2018]] +1)</f>
        <v>2.1398790864012365</v>
      </c>
      <c r="U716">
        <v>35883</v>
      </c>
      <c r="V716" s="1">
        <v>0.84</v>
      </c>
    </row>
    <row r="717" spans="1:22" x14ac:dyDescent="0.3">
      <c r="A717">
        <v>721</v>
      </c>
      <c r="B717" t="s">
        <v>571</v>
      </c>
      <c r="C717" t="s">
        <v>579</v>
      </c>
      <c r="D717" t="s">
        <v>58</v>
      </c>
      <c r="E717" s="9">
        <v>3</v>
      </c>
      <c r="F717">
        <v>205560</v>
      </c>
      <c r="G717">
        <f>LOG(Table1[[#This Row],[Population Estimate 2018]])</f>
        <v>5.312938609013135</v>
      </c>
      <c r="H717" s="10" t="str">
        <f t="shared" si="11"/>
        <v>3</v>
      </c>
      <c r="I717">
        <v>30282</v>
      </c>
      <c r="J717" s="1">
        <v>0.15</v>
      </c>
      <c r="K717">
        <v>175278</v>
      </c>
      <c r="L717" s="1">
        <v>0.85</v>
      </c>
      <c r="M717">
        <v>9966</v>
      </c>
      <c r="N717" s="1">
        <v>0.05</v>
      </c>
      <c r="O717">
        <v>23202</v>
      </c>
      <c r="P717" s="1">
        <v>0.11</v>
      </c>
      <c r="Q717">
        <v>59251</v>
      </c>
      <c r="R717">
        <v>368</v>
      </c>
      <c r="S717">
        <f>(Table1[[#This Row],[Hospital Beds 2018]]/Table1[[#This Row],[Population Estimate 2018]])*1000</f>
        <v>1.7902315625608096</v>
      </c>
      <c r="T717">
        <f>LOG10(Table1[[#This Row],[Hospital Beds 2018]] +1)</f>
        <v>2.5670263661590602</v>
      </c>
      <c r="U717">
        <v>177265</v>
      </c>
      <c r="V717" s="1">
        <v>0.86</v>
      </c>
    </row>
    <row r="718" spans="1:22" x14ac:dyDescent="0.3">
      <c r="A718">
        <v>722</v>
      </c>
      <c r="B718" t="s">
        <v>571</v>
      </c>
      <c r="C718" t="s">
        <v>49</v>
      </c>
      <c r="D718" t="s">
        <v>21</v>
      </c>
      <c r="E718" s="9">
        <v>6</v>
      </c>
      <c r="F718">
        <v>23047</v>
      </c>
      <c r="G718">
        <f>LOG(Table1[[#This Row],[Population Estimate 2018]])</f>
        <v>4.3626144018194015</v>
      </c>
      <c r="H718" s="10" t="str">
        <f t="shared" si="11"/>
        <v>2</v>
      </c>
      <c r="I718">
        <v>4700</v>
      </c>
      <c r="J718" s="1">
        <v>0.2</v>
      </c>
      <c r="K718">
        <v>18347</v>
      </c>
      <c r="L718" s="1">
        <v>0.8</v>
      </c>
      <c r="M718">
        <v>1679</v>
      </c>
      <c r="N718" s="1">
        <v>7.0000000000000007E-2</v>
      </c>
      <c r="O718">
        <v>3280</v>
      </c>
      <c r="P718" s="1">
        <v>0.14000000000000001</v>
      </c>
      <c r="Q718">
        <v>47737</v>
      </c>
      <c r="R718">
        <v>75</v>
      </c>
      <c r="S718">
        <f>(Table1[[#This Row],[Hospital Beds 2018]]/Table1[[#This Row],[Population Estimate 2018]])*1000</f>
        <v>3.2542196381307762</v>
      </c>
      <c r="T718">
        <f>LOG10(Table1[[#This Row],[Hospital Beds 2018]] +1)</f>
        <v>1.8808135922807914</v>
      </c>
      <c r="U718">
        <v>19492</v>
      </c>
      <c r="V718" s="1">
        <v>0.85</v>
      </c>
    </row>
    <row r="719" spans="1:22" x14ac:dyDescent="0.3">
      <c r="A719">
        <v>723</v>
      </c>
      <c r="B719" t="s">
        <v>571</v>
      </c>
      <c r="C719" t="s">
        <v>412</v>
      </c>
      <c r="D719" t="s">
        <v>21</v>
      </c>
      <c r="E719" s="9">
        <v>1</v>
      </c>
      <c r="F719">
        <v>77781</v>
      </c>
      <c r="G719">
        <f>LOG(Table1[[#This Row],[Population Estimate 2018]])</f>
        <v>4.8908735224022113</v>
      </c>
      <c r="H719" s="10" t="str">
        <f t="shared" si="11"/>
        <v>2</v>
      </c>
      <c r="I719">
        <v>12549</v>
      </c>
      <c r="J719" s="1">
        <v>0.16</v>
      </c>
      <c r="K719">
        <v>65232</v>
      </c>
      <c r="L719" s="1">
        <v>0.84</v>
      </c>
      <c r="M719">
        <v>4938</v>
      </c>
      <c r="N719" s="1">
        <v>0.06</v>
      </c>
      <c r="O719">
        <v>7231</v>
      </c>
      <c r="P719" s="1">
        <v>0.09</v>
      </c>
      <c r="Q719">
        <v>64992</v>
      </c>
      <c r="R719">
        <v>323</v>
      </c>
      <c r="S719">
        <f>(Table1[[#This Row],[Hospital Beds 2018]]/Table1[[#This Row],[Population Estimate 2018]])*1000</f>
        <v>4.152685103045731</v>
      </c>
      <c r="T719">
        <f>LOG10(Table1[[#This Row],[Hospital Beds 2018]] +1)</f>
        <v>2.510545010206612</v>
      </c>
      <c r="U719">
        <v>67328</v>
      </c>
      <c r="V719" s="1">
        <v>0.87</v>
      </c>
    </row>
    <row r="720" spans="1:22" x14ac:dyDescent="0.3">
      <c r="A720">
        <v>724</v>
      </c>
      <c r="B720" t="s">
        <v>571</v>
      </c>
      <c r="C720" t="s">
        <v>580</v>
      </c>
      <c r="D720" t="s">
        <v>21</v>
      </c>
      <c r="E720" s="9">
        <v>6</v>
      </c>
      <c r="F720">
        <v>16351</v>
      </c>
      <c r="G720">
        <f>LOG(Table1[[#This Row],[Population Estimate 2018]])</f>
        <v>4.2135443185376671</v>
      </c>
      <c r="H720" s="10" t="str">
        <f t="shared" si="11"/>
        <v>2</v>
      </c>
      <c r="I720">
        <v>3282</v>
      </c>
      <c r="J720" s="1">
        <v>0.2</v>
      </c>
      <c r="K720">
        <v>13069</v>
      </c>
      <c r="L720" s="1">
        <v>0.8</v>
      </c>
      <c r="M720">
        <v>1021</v>
      </c>
      <c r="N720" s="1">
        <v>0.06</v>
      </c>
      <c r="O720">
        <v>1799</v>
      </c>
      <c r="P720" s="1">
        <v>0.11</v>
      </c>
      <c r="Q720">
        <v>53493</v>
      </c>
      <c r="R720">
        <v>0</v>
      </c>
      <c r="S720">
        <f>(Table1[[#This Row],[Hospital Beds 2018]]/Table1[[#This Row],[Population Estimate 2018]])*1000</f>
        <v>0</v>
      </c>
      <c r="T720">
        <f>LOG10(Table1[[#This Row],[Hospital Beds 2018]] +1)</f>
        <v>0</v>
      </c>
      <c r="U720">
        <v>13561</v>
      </c>
      <c r="V720" s="1">
        <v>0.83</v>
      </c>
    </row>
    <row r="721" spans="1:22" x14ac:dyDescent="0.3">
      <c r="A721">
        <v>725</v>
      </c>
      <c r="B721" t="s">
        <v>571</v>
      </c>
      <c r="C721" t="s">
        <v>50</v>
      </c>
      <c r="D721" t="s">
        <v>21</v>
      </c>
      <c r="E721" s="9">
        <v>6</v>
      </c>
      <c r="F721">
        <v>22736</v>
      </c>
      <c r="G721">
        <f>LOG(Table1[[#This Row],[Population Estimate 2018]])</f>
        <v>4.3567140605833945</v>
      </c>
      <c r="H721" s="10" t="str">
        <f t="shared" si="11"/>
        <v>2</v>
      </c>
      <c r="I721">
        <v>4187</v>
      </c>
      <c r="J721" s="1">
        <v>0.18</v>
      </c>
      <c r="K721">
        <v>18549</v>
      </c>
      <c r="L721" s="1">
        <v>0.82</v>
      </c>
      <c r="M721">
        <v>1366</v>
      </c>
      <c r="N721" s="1">
        <v>0.06</v>
      </c>
      <c r="O721">
        <v>1939</v>
      </c>
      <c r="P721" s="1">
        <v>0.09</v>
      </c>
      <c r="Q721">
        <v>62251</v>
      </c>
      <c r="R721">
        <v>0</v>
      </c>
      <c r="S721">
        <f>(Table1[[#This Row],[Hospital Beds 2018]]/Table1[[#This Row],[Population Estimate 2018]])*1000</f>
        <v>0</v>
      </c>
      <c r="T721">
        <f>LOG10(Table1[[#This Row],[Hospital Beds 2018]] +1)</f>
        <v>0</v>
      </c>
      <c r="U721">
        <v>19297</v>
      </c>
      <c r="V721" s="1">
        <v>0.85</v>
      </c>
    </row>
    <row r="722" spans="1:22" x14ac:dyDescent="0.3">
      <c r="A722">
        <v>726</v>
      </c>
      <c r="B722" t="s">
        <v>571</v>
      </c>
      <c r="C722" t="s">
        <v>154</v>
      </c>
      <c r="D722" t="s">
        <v>21</v>
      </c>
      <c r="E722" s="9">
        <v>7</v>
      </c>
      <c r="F722">
        <v>20092</v>
      </c>
      <c r="G722">
        <f>LOG(Table1[[#This Row],[Population Estimate 2018]])</f>
        <v>4.3030231694875116</v>
      </c>
      <c r="H722" s="10" t="str">
        <f t="shared" si="11"/>
        <v>2</v>
      </c>
      <c r="I722">
        <v>3920</v>
      </c>
      <c r="J722" s="1">
        <v>0.2</v>
      </c>
      <c r="K722">
        <v>16172</v>
      </c>
      <c r="L722" s="1">
        <v>0.8</v>
      </c>
      <c r="M722">
        <v>1426</v>
      </c>
      <c r="N722" s="1">
        <v>7.0000000000000007E-2</v>
      </c>
      <c r="O722">
        <v>2684</v>
      </c>
      <c r="P722" s="1">
        <v>0.13</v>
      </c>
      <c r="Q722">
        <v>52798</v>
      </c>
      <c r="R722">
        <v>25</v>
      </c>
      <c r="S722">
        <f>(Table1[[#This Row],[Hospital Beds 2018]]/Table1[[#This Row],[Population Estimate 2018]])*1000</f>
        <v>1.2442763288871193</v>
      </c>
      <c r="T722">
        <f>LOG10(Table1[[#This Row],[Hospital Beds 2018]] +1)</f>
        <v>1.414973347970818</v>
      </c>
      <c r="U722">
        <v>16699</v>
      </c>
      <c r="V722" s="1">
        <v>0.83</v>
      </c>
    </row>
    <row r="723" spans="1:22" x14ac:dyDescent="0.3">
      <c r="A723">
        <v>727</v>
      </c>
      <c r="B723" t="s">
        <v>571</v>
      </c>
      <c r="C723" t="s">
        <v>581</v>
      </c>
      <c r="D723" t="s">
        <v>21</v>
      </c>
      <c r="E723" s="9">
        <v>6</v>
      </c>
      <c r="F723">
        <v>33452</v>
      </c>
      <c r="G723">
        <f>LOG(Table1[[#This Row],[Population Estimate 2018]])</f>
        <v>4.5244220881127521</v>
      </c>
      <c r="H723" s="10" t="str">
        <f t="shared" si="11"/>
        <v>2</v>
      </c>
      <c r="I723">
        <v>5876</v>
      </c>
      <c r="J723" s="1">
        <v>0.18</v>
      </c>
      <c r="K723">
        <v>27576</v>
      </c>
      <c r="L723" s="1">
        <v>0.82</v>
      </c>
      <c r="M723">
        <v>2269</v>
      </c>
      <c r="N723" s="1">
        <v>7.0000000000000007E-2</v>
      </c>
      <c r="O723">
        <v>3460</v>
      </c>
      <c r="P723" s="1">
        <v>0.1</v>
      </c>
      <c r="Q723">
        <v>56960</v>
      </c>
      <c r="R723">
        <v>70</v>
      </c>
      <c r="S723">
        <f>(Table1[[#This Row],[Hospital Beds 2018]]/Table1[[#This Row],[Population Estimate 2018]])*1000</f>
        <v>2.0925505201482721</v>
      </c>
      <c r="T723">
        <f>LOG10(Table1[[#This Row],[Hospital Beds 2018]] +1)</f>
        <v>1.8512583487190752</v>
      </c>
      <c r="U723">
        <v>28154</v>
      </c>
      <c r="V723" s="1">
        <v>0.84</v>
      </c>
    </row>
    <row r="724" spans="1:22" x14ac:dyDescent="0.3">
      <c r="A724">
        <v>728</v>
      </c>
      <c r="B724" t="s">
        <v>571</v>
      </c>
      <c r="C724" t="s">
        <v>156</v>
      </c>
      <c r="D724" t="s">
        <v>21</v>
      </c>
      <c r="E724" s="9">
        <v>4</v>
      </c>
      <c r="F724">
        <v>65936</v>
      </c>
      <c r="G724">
        <f>LOG(Table1[[#This Row],[Population Estimate 2018]])</f>
        <v>4.8191225971805132</v>
      </c>
      <c r="H724" s="10" t="str">
        <f t="shared" si="11"/>
        <v>2</v>
      </c>
      <c r="I724">
        <v>12674</v>
      </c>
      <c r="J724" s="1">
        <v>0.19</v>
      </c>
      <c r="K724">
        <v>53262</v>
      </c>
      <c r="L724" s="1">
        <v>0.81</v>
      </c>
      <c r="M724">
        <v>4931</v>
      </c>
      <c r="N724" s="1">
        <v>7.0000000000000007E-2</v>
      </c>
      <c r="O724">
        <v>12140</v>
      </c>
      <c r="P724" s="1">
        <v>0.18</v>
      </c>
      <c r="Q724">
        <v>45138</v>
      </c>
      <c r="R724">
        <v>133</v>
      </c>
      <c r="S724">
        <f>(Table1[[#This Row],[Hospital Beds 2018]]/Table1[[#This Row],[Population Estimate 2018]])*1000</f>
        <v>2.0171074981800534</v>
      </c>
      <c r="T724">
        <f>LOG10(Table1[[#This Row],[Hospital Beds 2018]] +1)</f>
        <v>2.1271047983648077</v>
      </c>
      <c r="U724">
        <v>51576</v>
      </c>
      <c r="V724" s="1">
        <v>0.78</v>
      </c>
    </row>
    <row r="725" spans="1:22" x14ac:dyDescent="0.3">
      <c r="A725">
        <v>729</v>
      </c>
      <c r="B725" t="s">
        <v>571</v>
      </c>
      <c r="C725" t="s">
        <v>52</v>
      </c>
      <c r="D725" t="s">
        <v>21</v>
      </c>
      <c r="E725" s="9">
        <v>6</v>
      </c>
      <c r="F725">
        <v>32006</v>
      </c>
      <c r="G725">
        <f>LOG(Table1[[#This Row],[Population Estimate 2018]])</f>
        <v>4.5052314009021339</v>
      </c>
      <c r="H725" s="10" t="str">
        <f t="shared" si="11"/>
        <v>2</v>
      </c>
      <c r="I725">
        <v>6248</v>
      </c>
      <c r="J725" s="1">
        <v>0.2</v>
      </c>
      <c r="K725">
        <v>25758</v>
      </c>
      <c r="L725" s="1">
        <v>0.8</v>
      </c>
      <c r="M725">
        <v>2522</v>
      </c>
      <c r="N725" s="1">
        <v>0.08</v>
      </c>
      <c r="O725">
        <v>4423</v>
      </c>
      <c r="P725" s="1">
        <v>0.14000000000000001</v>
      </c>
      <c r="Q725">
        <v>46835</v>
      </c>
      <c r="R725">
        <v>57</v>
      </c>
      <c r="S725">
        <f>(Table1[[#This Row],[Hospital Beds 2018]]/Table1[[#This Row],[Population Estimate 2018]])*1000</f>
        <v>1.780916078235331</v>
      </c>
      <c r="T725">
        <f>LOG10(Table1[[#This Row],[Hospital Beds 2018]] +1)</f>
        <v>1.7634279935629373</v>
      </c>
      <c r="U725">
        <v>26701</v>
      </c>
      <c r="V725" s="1">
        <v>0.83</v>
      </c>
    </row>
    <row r="726" spans="1:22" x14ac:dyDescent="0.3">
      <c r="A726">
        <v>730</v>
      </c>
      <c r="B726" t="s">
        <v>571</v>
      </c>
      <c r="C726" t="s">
        <v>338</v>
      </c>
      <c r="D726" t="s">
        <v>21</v>
      </c>
      <c r="E726" s="9">
        <v>1</v>
      </c>
      <c r="F726">
        <v>330086</v>
      </c>
      <c r="G726">
        <f>LOG(Table1[[#This Row],[Population Estimate 2018]])</f>
        <v>5.5186271049068534</v>
      </c>
      <c r="H726" s="10" t="str">
        <f t="shared" si="11"/>
        <v>3</v>
      </c>
      <c r="I726">
        <v>40862</v>
      </c>
      <c r="J726" s="1">
        <v>0.12</v>
      </c>
      <c r="K726">
        <v>289224</v>
      </c>
      <c r="L726" s="1">
        <v>0.88</v>
      </c>
      <c r="M726">
        <v>16689</v>
      </c>
      <c r="N726" s="1">
        <v>0.05</v>
      </c>
      <c r="O726">
        <v>13797</v>
      </c>
      <c r="P726" s="1">
        <v>0.04</v>
      </c>
      <c r="Q726">
        <v>101740</v>
      </c>
      <c r="R726">
        <v>580</v>
      </c>
      <c r="S726">
        <f>(Table1[[#This Row],[Hospital Beds 2018]]/Table1[[#This Row],[Population Estimate 2018]])*1000</f>
        <v>1.7571178420169289</v>
      </c>
      <c r="T726">
        <f>LOG10(Table1[[#This Row],[Hospital Beds 2018]] +1)</f>
        <v>2.7641761323903307</v>
      </c>
      <c r="U726">
        <v>295526</v>
      </c>
      <c r="V726" s="1">
        <v>0.9</v>
      </c>
    </row>
    <row r="727" spans="1:22" x14ac:dyDescent="0.3">
      <c r="A727">
        <v>731</v>
      </c>
      <c r="B727" t="s">
        <v>571</v>
      </c>
      <c r="C727" t="s">
        <v>422</v>
      </c>
      <c r="D727" t="s">
        <v>21</v>
      </c>
      <c r="E727" s="9">
        <v>1</v>
      </c>
      <c r="F727">
        <v>76351</v>
      </c>
      <c r="G727">
        <f>LOG(Table1[[#This Row],[Population Estimate 2018]])</f>
        <v>4.8828147295605842</v>
      </c>
      <c r="H727" s="10" t="str">
        <f t="shared" si="11"/>
        <v>2</v>
      </c>
      <c r="I727">
        <v>12405</v>
      </c>
      <c r="J727" s="1">
        <v>0.16</v>
      </c>
      <c r="K727">
        <v>63946</v>
      </c>
      <c r="L727" s="1">
        <v>0.84</v>
      </c>
      <c r="M727">
        <v>4897</v>
      </c>
      <c r="N727" s="1">
        <v>0.06</v>
      </c>
      <c r="O727">
        <v>4236</v>
      </c>
      <c r="P727" s="1">
        <v>0.06</v>
      </c>
      <c r="Q727">
        <v>73831</v>
      </c>
      <c r="R727">
        <v>68</v>
      </c>
      <c r="S727">
        <f>(Table1[[#This Row],[Hospital Beds 2018]]/Table1[[#This Row],[Population Estimate 2018]])*1000</f>
        <v>0.89062356747128391</v>
      </c>
      <c r="T727">
        <f>LOG10(Table1[[#This Row],[Hospital Beds 2018]] +1)</f>
        <v>1.8388490907372552</v>
      </c>
      <c r="U727">
        <v>65814</v>
      </c>
      <c r="V727" s="1">
        <v>0.86</v>
      </c>
    </row>
    <row r="728" spans="1:22" x14ac:dyDescent="0.3">
      <c r="A728">
        <v>732</v>
      </c>
      <c r="B728" t="s">
        <v>571</v>
      </c>
      <c r="C728" t="s">
        <v>582</v>
      </c>
      <c r="D728" t="s">
        <v>21</v>
      </c>
      <c r="E728" s="9">
        <v>1</v>
      </c>
      <c r="F728">
        <v>40350</v>
      </c>
      <c r="G728">
        <f>LOG(Table1[[#This Row],[Population Estimate 2018]])</f>
        <v>4.605843539058089</v>
      </c>
      <c r="H728" s="10" t="str">
        <f t="shared" si="11"/>
        <v>2</v>
      </c>
      <c r="I728">
        <v>7142</v>
      </c>
      <c r="J728" s="1">
        <v>0.18</v>
      </c>
      <c r="K728">
        <v>33208</v>
      </c>
      <c r="L728" s="1">
        <v>0.82</v>
      </c>
      <c r="M728">
        <v>2874</v>
      </c>
      <c r="N728" s="1">
        <v>7.0000000000000007E-2</v>
      </c>
      <c r="O728">
        <v>3690</v>
      </c>
      <c r="P728" s="1">
        <v>0.09</v>
      </c>
      <c r="Q728">
        <v>60379</v>
      </c>
      <c r="R728">
        <v>25</v>
      </c>
      <c r="S728">
        <f>(Table1[[#This Row],[Hospital Beds 2018]]/Table1[[#This Row],[Population Estimate 2018]])*1000</f>
        <v>0.61957868649318459</v>
      </c>
      <c r="T728">
        <f>LOG10(Table1[[#This Row],[Hospital Beds 2018]] +1)</f>
        <v>1.414973347970818</v>
      </c>
      <c r="U728">
        <v>34416</v>
      </c>
      <c r="V728" s="1">
        <v>0.85</v>
      </c>
    </row>
    <row r="729" spans="1:22" x14ac:dyDescent="0.3">
      <c r="A729">
        <v>733</v>
      </c>
      <c r="B729" t="s">
        <v>571</v>
      </c>
      <c r="C729" t="s">
        <v>583</v>
      </c>
      <c r="D729" t="s">
        <v>21</v>
      </c>
      <c r="E729" s="9">
        <v>1</v>
      </c>
      <c r="F729">
        <v>167009</v>
      </c>
      <c r="G729">
        <f>LOG(Table1[[#This Row],[Population Estimate 2018]])</f>
        <v>5.2227398756087693</v>
      </c>
      <c r="H729" s="10" t="str">
        <f t="shared" si="11"/>
        <v>3</v>
      </c>
      <c r="I729">
        <v>23141</v>
      </c>
      <c r="J729" s="1">
        <v>0.14000000000000001</v>
      </c>
      <c r="K729">
        <v>143868</v>
      </c>
      <c r="L729" s="1">
        <v>0.86</v>
      </c>
      <c r="M729">
        <v>9319</v>
      </c>
      <c r="N729" s="1">
        <v>0.06</v>
      </c>
      <c r="O729">
        <v>9657</v>
      </c>
      <c r="P729" s="1">
        <v>0.06</v>
      </c>
      <c r="Q729">
        <v>80834</v>
      </c>
      <c r="R729">
        <v>260</v>
      </c>
      <c r="S729">
        <f>(Table1[[#This Row],[Hospital Beds 2018]]/Table1[[#This Row],[Population Estimate 2018]])*1000</f>
        <v>1.5568023280182506</v>
      </c>
      <c r="T729">
        <f>LOG10(Table1[[#This Row],[Hospital Beds 2018]] +1)</f>
        <v>2.4166405073382808</v>
      </c>
      <c r="U729">
        <v>144301</v>
      </c>
      <c r="V729" s="1">
        <v>0.86</v>
      </c>
    </row>
    <row r="730" spans="1:22" x14ac:dyDescent="0.3">
      <c r="A730">
        <v>734</v>
      </c>
      <c r="B730" t="s">
        <v>571</v>
      </c>
      <c r="C730" t="s">
        <v>54</v>
      </c>
      <c r="D730" t="s">
        <v>21</v>
      </c>
      <c r="E730" s="9">
        <v>4</v>
      </c>
      <c r="F730">
        <v>48271</v>
      </c>
      <c r="G730">
        <f>LOG(Table1[[#This Row],[Population Estimate 2018]])</f>
        <v>4.6836862959179957</v>
      </c>
      <c r="H730" s="10" t="str">
        <f t="shared" si="11"/>
        <v>2</v>
      </c>
      <c r="I730">
        <v>9134</v>
      </c>
      <c r="J730" s="1">
        <v>0.19</v>
      </c>
      <c r="K730">
        <v>39137</v>
      </c>
      <c r="L730" s="1">
        <v>0.81</v>
      </c>
      <c r="M730">
        <v>3377</v>
      </c>
      <c r="N730" s="1">
        <v>7.0000000000000007E-2</v>
      </c>
      <c r="O730">
        <v>6434</v>
      </c>
      <c r="P730" s="1">
        <v>0.13</v>
      </c>
      <c r="Q730">
        <v>50183</v>
      </c>
      <c r="R730">
        <v>90</v>
      </c>
      <c r="S730">
        <f>(Table1[[#This Row],[Hospital Beds 2018]]/Table1[[#This Row],[Population Estimate 2018]])*1000</f>
        <v>1.8644734934018354</v>
      </c>
      <c r="T730">
        <f>LOG10(Table1[[#This Row],[Hospital Beds 2018]] +1)</f>
        <v>1.9590413923210936</v>
      </c>
      <c r="U730">
        <v>37771</v>
      </c>
      <c r="V730" s="1">
        <v>0.78</v>
      </c>
    </row>
    <row r="731" spans="1:22" x14ac:dyDescent="0.3">
      <c r="A731">
        <v>735</v>
      </c>
      <c r="B731" t="s">
        <v>571</v>
      </c>
      <c r="C731" t="s">
        <v>159</v>
      </c>
      <c r="D731" t="s">
        <v>21</v>
      </c>
      <c r="E731" s="9">
        <v>3</v>
      </c>
      <c r="F731">
        <v>82366</v>
      </c>
      <c r="G731">
        <f>LOG(Table1[[#This Row],[Population Estimate 2018]])</f>
        <v>4.9157479755368119</v>
      </c>
      <c r="H731" s="10" t="str">
        <f t="shared" si="11"/>
        <v>2</v>
      </c>
      <c r="I731">
        <v>16056</v>
      </c>
      <c r="J731" s="1">
        <v>0.19</v>
      </c>
      <c r="K731">
        <v>66310</v>
      </c>
      <c r="L731" s="1">
        <v>0.81</v>
      </c>
      <c r="M731">
        <v>6197</v>
      </c>
      <c r="N731" s="1">
        <v>0.08</v>
      </c>
      <c r="O731">
        <v>9942</v>
      </c>
      <c r="P731" s="1">
        <v>0.12</v>
      </c>
      <c r="Q731">
        <v>55365</v>
      </c>
      <c r="R731">
        <v>318</v>
      </c>
      <c r="S731">
        <f>(Table1[[#This Row],[Hospital Beds 2018]]/Table1[[#This Row],[Population Estimate 2018]])*1000</f>
        <v>3.8608163562635069</v>
      </c>
      <c r="T731">
        <f>LOG10(Table1[[#This Row],[Hospital Beds 2018]] +1)</f>
        <v>2.503790683057181</v>
      </c>
      <c r="U731">
        <v>68675</v>
      </c>
      <c r="V731" s="1">
        <v>0.83</v>
      </c>
    </row>
    <row r="732" spans="1:22" x14ac:dyDescent="0.3">
      <c r="A732">
        <v>736</v>
      </c>
      <c r="B732" t="s">
        <v>571</v>
      </c>
      <c r="C732" t="s">
        <v>584</v>
      </c>
      <c r="D732" t="s">
        <v>21</v>
      </c>
      <c r="E732" s="9">
        <v>6</v>
      </c>
      <c r="F732">
        <v>36240</v>
      </c>
      <c r="G732">
        <f>LOG(Table1[[#This Row],[Population Estimate 2018]])</f>
        <v>4.5591881890047752</v>
      </c>
      <c r="H732" s="10" t="str">
        <f t="shared" si="11"/>
        <v>2</v>
      </c>
      <c r="I732">
        <v>6230</v>
      </c>
      <c r="J732" s="1">
        <v>0.17</v>
      </c>
      <c r="K732">
        <v>30010</v>
      </c>
      <c r="L732" s="1">
        <v>0.83</v>
      </c>
      <c r="M732">
        <v>2379</v>
      </c>
      <c r="N732" s="1">
        <v>7.0000000000000007E-2</v>
      </c>
      <c r="O732">
        <v>3532</v>
      </c>
      <c r="P732" s="1">
        <v>0.1</v>
      </c>
      <c r="Q732">
        <v>53809</v>
      </c>
      <c r="R732">
        <v>36</v>
      </c>
      <c r="S732">
        <f>(Table1[[#This Row],[Hospital Beds 2018]]/Table1[[#This Row],[Population Estimate 2018]])*1000</f>
        <v>0.99337748344370858</v>
      </c>
      <c r="T732">
        <f>LOG10(Table1[[#This Row],[Hospital Beds 2018]] +1)</f>
        <v>1.568201724066995</v>
      </c>
      <c r="U732">
        <v>30230</v>
      </c>
      <c r="V732" s="1">
        <v>0.83</v>
      </c>
    </row>
    <row r="733" spans="1:22" x14ac:dyDescent="0.3">
      <c r="A733">
        <v>737</v>
      </c>
      <c r="B733" t="s">
        <v>571</v>
      </c>
      <c r="C733" t="s">
        <v>56</v>
      </c>
      <c r="D733" t="s">
        <v>21</v>
      </c>
      <c r="E733" s="9">
        <v>4</v>
      </c>
      <c r="F733">
        <v>44111</v>
      </c>
      <c r="G733">
        <f>LOG(Table1[[#This Row],[Population Estimate 2018]])</f>
        <v>4.6445469033816522</v>
      </c>
      <c r="H733" s="10" t="str">
        <f t="shared" si="11"/>
        <v>2</v>
      </c>
      <c r="I733">
        <v>7218</v>
      </c>
      <c r="J733" s="1">
        <v>0.16</v>
      </c>
      <c r="K733">
        <v>36893</v>
      </c>
      <c r="L733" s="1">
        <v>0.84</v>
      </c>
      <c r="M733">
        <v>2566</v>
      </c>
      <c r="N733" s="1">
        <v>0.06</v>
      </c>
      <c r="O733">
        <v>5183</v>
      </c>
      <c r="P733" s="1">
        <v>0.12</v>
      </c>
      <c r="Q733">
        <v>55518</v>
      </c>
      <c r="R733">
        <v>93</v>
      </c>
      <c r="S733">
        <f>(Table1[[#This Row],[Hospital Beds 2018]]/Table1[[#This Row],[Population Estimate 2018]])*1000</f>
        <v>2.108317653193081</v>
      </c>
      <c r="T733">
        <f>LOG10(Table1[[#This Row],[Hospital Beds 2018]] +1)</f>
        <v>1.9731278535996986</v>
      </c>
      <c r="U733">
        <v>37993</v>
      </c>
      <c r="V733" s="1">
        <v>0.86</v>
      </c>
    </row>
    <row r="734" spans="1:22" x14ac:dyDescent="0.3">
      <c r="A734">
        <v>738</v>
      </c>
      <c r="B734" t="s">
        <v>571</v>
      </c>
      <c r="C734" t="s">
        <v>428</v>
      </c>
      <c r="D734" t="s">
        <v>21</v>
      </c>
      <c r="E734" s="9">
        <v>1</v>
      </c>
      <c r="F734">
        <v>33370</v>
      </c>
      <c r="G734">
        <f>LOG(Table1[[#This Row],[Population Estimate 2018]])</f>
        <v>4.5233562066547925</v>
      </c>
      <c r="H734" s="10" t="str">
        <f t="shared" si="11"/>
        <v>2</v>
      </c>
      <c r="I734">
        <v>5872</v>
      </c>
      <c r="J734" s="1">
        <v>0.18</v>
      </c>
      <c r="K734">
        <v>27498</v>
      </c>
      <c r="L734" s="1">
        <v>0.82</v>
      </c>
      <c r="M734">
        <v>2108</v>
      </c>
      <c r="N734" s="1">
        <v>0.06</v>
      </c>
      <c r="O734">
        <v>3037</v>
      </c>
      <c r="P734" s="1">
        <v>0.09</v>
      </c>
      <c r="Q734">
        <v>66720</v>
      </c>
      <c r="R734">
        <v>46</v>
      </c>
      <c r="S734">
        <f>(Table1[[#This Row],[Hospital Beds 2018]]/Table1[[#This Row],[Population Estimate 2018]])*1000</f>
        <v>1.3784836679652384</v>
      </c>
      <c r="T734">
        <f>LOG10(Table1[[#This Row],[Hospital Beds 2018]] +1)</f>
        <v>1.6720978579357175</v>
      </c>
      <c r="U734">
        <v>27692</v>
      </c>
      <c r="V734" s="1">
        <v>0.83</v>
      </c>
    </row>
    <row r="735" spans="1:22" x14ac:dyDescent="0.3">
      <c r="A735">
        <v>739</v>
      </c>
      <c r="B735" t="s">
        <v>571</v>
      </c>
      <c r="C735" t="s">
        <v>585</v>
      </c>
      <c r="D735" t="s">
        <v>21</v>
      </c>
      <c r="E735" s="9">
        <v>6</v>
      </c>
      <c r="F735">
        <v>20764</v>
      </c>
      <c r="G735">
        <f>LOG(Table1[[#This Row],[Population Estimate 2018]])</f>
        <v>4.3173110202068115</v>
      </c>
      <c r="H735" s="10" t="str">
        <f t="shared" si="11"/>
        <v>2</v>
      </c>
      <c r="I735">
        <v>3711</v>
      </c>
      <c r="J735" s="1">
        <v>0.18</v>
      </c>
      <c r="K735">
        <v>17053</v>
      </c>
      <c r="L735" s="1">
        <v>0.82</v>
      </c>
      <c r="M735">
        <v>1227</v>
      </c>
      <c r="N735" s="1">
        <v>0.06</v>
      </c>
      <c r="O735">
        <v>2653</v>
      </c>
      <c r="P735" s="1">
        <v>0.13</v>
      </c>
      <c r="Q735">
        <v>48392</v>
      </c>
      <c r="R735">
        <v>35</v>
      </c>
      <c r="S735">
        <f>(Table1[[#This Row],[Hospital Beds 2018]]/Table1[[#This Row],[Population Estimate 2018]])*1000</f>
        <v>1.6856097091119246</v>
      </c>
      <c r="T735">
        <f>LOG10(Table1[[#This Row],[Hospital Beds 2018]] +1)</f>
        <v>1.5563025007672873</v>
      </c>
      <c r="U735">
        <v>17555</v>
      </c>
      <c r="V735" s="1">
        <v>0.85</v>
      </c>
    </row>
    <row r="736" spans="1:22" x14ac:dyDescent="0.3">
      <c r="A736">
        <v>740</v>
      </c>
      <c r="B736" t="s">
        <v>571</v>
      </c>
      <c r="C736" t="s">
        <v>57</v>
      </c>
      <c r="D736" t="s">
        <v>21</v>
      </c>
      <c r="E736" s="9">
        <v>6</v>
      </c>
      <c r="F736">
        <v>32208</v>
      </c>
      <c r="G736">
        <f>LOG(Table1[[#This Row],[Population Estimate 2018]])</f>
        <v>4.5079637575445792</v>
      </c>
      <c r="H736" s="10" t="str">
        <f t="shared" si="11"/>
        <v>2</v>
      </c>
      <c r="I736">
        <v>5796</v>
      </c>
      <c r="J736" s="1">
        <v>0.18</v>
      </c>
      <c r="K736">
        <v>26412</v>
      </c>
      <c r="L736" s="1">
        <v>0.82</v>
      </c>
      <c r="M736">
        <v>2415</v>
      </c>
      <c r="N736" s="1">
        <v>7.0000000000000007E-2</v>
      </c>
      <c r="O736">
        <v>4663</v>
      </c>
      <c r="P736" s="1">
        <v>0.14000000000000001</v>
      </c>
      <c r="Q736">
        <v>51031</v>
      </c>
      <c r="R736">
        <v>227</v>
      </c>
      <c r="S736">
        <f>(Table1[[#This Row],[Hospital Beds 2018]]/Table1[[#This Row],[Population Estimate 2018]])*1000</f>
        <v>7.0479384003974168</v>
      </c>
      <c r="T736">
        <f>LOG10(Table1[[#This Row],[Hospital Beds 2018]] +1)</f>
        <v>2.357934847000454</v>
      </c>
      <c r="U736">
        <v>25860</v>
      </c>
      <c r="V736" s="1">
        <v>0.8</v>
      </c>
    </row>
    <row r="737" spans="1:22" x14ac:dyDescent="0.3">
      <c r="A737">
        <v>741</v>
      </c>
      <c r="B737" t="s">
        <v>571</v>
      </c>
      <c r="C737" t="s">
        <v>586</v>
      </c>
      <c r="D737" t="s">
        <v>21</v>
      </c>
      <c r="E737" s="9">
        <v>6</v>
      </c>
      <c r="F737">
        <v>27611</v>
      </c>
      <c r="G737">
        <f>LOG(Table1[[#This Row],[Population Estimate 2018]])</f>
        <v>4.4410821359625983</v>
      </c>
      <c r="H737" s="10" t="str">
        <f t="shared" si="11"/>
        <v>2</v>
      </c>
      <c r="I737">
        <v>4539</v>
      </c>
      <c r="J737" s="1">
        <v>0.16</v>
      </c>
      <c r="K737">
        <v>23072</v>
      </c>
      <c r="L737" s="1">
        <v>0.84</v>
      </c>
      <c r="M737">
        <v>1948</v>
      </c>
      <c r="N737" s="1">
        <v>7.0000000000000007E-2</v>
      </c>
      <c r="O737">
        <v>4026</v>
      </c>
      <c r="P737" s="1">
        <v>0.15</v>
      </c>
      <c r="Q737">
        <v>51560</v>
      </c>
      <c r="R737">
        <v>17</v>
      </c>
      <c r="S737">
        <f>(Table1[[#This Row],[Hospital Beds 2018]]/Table1[[#This Row],[Population Estimate 2018]])*1000</f>
        <v>0.61569664264242518</v>
      </c>
      <c r="T737">
        <f>LOG10(Table1[[#This Row],[Hospital Beds 2018]] +1)</f>
        <v>1.255272505103306</v>
      </c>
      <c r="U737">
        <v>24173</v>
      </c>
      <c r="V737" s="1">
        <v>0.88</v>
      </c>
    </row>
    <row r="738" spans="1:22" x14ac:dyDescent="0.3">
      <c r="A738">
        <v>742</v>
      </c>
      <c r="B738" t="s">
        <v>571</v>
      </c>
      <c r="C738" t="s">
        <v>162</v>
      </c>
      <c r="D738" t="s">
        <v>21</v>
      </c>
      <c r="E738" s="9">
        <v>1</v>
      </c>
      <c r="F738">
        <v>156225</v>
      </c>
      <c r="G738">
        <f>LOG(Table1[[#This Row],[Population Estimate 2018]])</f>
        <v>5.193750533339446</v>
      </c>
      <c r="H738" s="10" t="str">
        <f t="shared" si="11"/>
        <v>3</v>
      </c>
      <c r="I738">
        <v>22769</v>
      </c>
      <c r="J738" s="1">
        <v>0.15</v>
      </c>
      <c r="K738">
        <v>133456</v>
      </c>
      <c r="L738" s="1">
        <v>0.85</v>
      </c>
      <c r="M738">
        <v>10037</v>
      </c>
      <c r="N738" s="1">
        <v>0.06</v>
      </c>
      <c r="O738">
        <v>11784</v>
      </c>
      <c r="P738" s="1">
        <v>0.08</v>
      </c>
      <c r="Q738">
        <v>69880</v>
      </c>
      <c r="R738">
        <v>189</v>
      </c>
      <c r="S738">
        <f>(Table1[[#This Row],[Hospital Beds 2018]]/Table1[[#This Row],[Population Estimate 2018]])*1000</f>
        <v>1.2097935669707154</v>
      </c>
      <c r="T738">
        <f>LOG10(Table1[[#This Row],[Hospital Beds 2018]] +1)</f>
        <v>2.2787536009528289</v>
      </c>
      <c r="U738">
        <v>135955</v>
      </c>
      <c r="V738" s="1">
        <v>0.87</v>
      </c>
    </row>
    <row r="739" spans="1:22" x14ac:dyDescent="0.3">
      <c r="A739">
        <v>743</v>
      </c>
      <c r="B739" t="s">
        <v>571</v>
      </c>
      <c r="C739" t="s">
        <v>542</v>
      </c>
      <c r="D739" t="s">
        <v>21</v>
      </c>
      <c r="E739" s="9">
        <v>5</v>
      </c>
      <c r="F739">
        <v>36895</v>
      </c>
      <c r="G739">
        <f>LOG(Table1[[#This Row],[Population Estimate 2018]])</f>
        <v>4.5669675146809698</v>
      </c>
      <c r="H739" s="10" t="str">
        <f t="shared" si="11"/>
        <v>2</v>
      </c>
      <c r="I739">
        <v>6582</v>
      </c>
      <c r="J739" s="1">
        <v>0.18</v>
      </c>
      <c r="K739">
        <v>30313</v>
      </c>
      <c r="L739" s="1">
        <v>0.82</v>
      </c>
      <c r="M739">
        <v>2543</v>
      </c>
      <c r="N739" s="1">
        <v>7.0000000000000007E-2</v>
      </c>
      <c r="O739">
        <v>5447</v>
      </c>
      <c r="P739" s="1">
        <v>0.15</v>
      </c>
      <c r="Q739">
        <v>48606</v>
      </c>
      <c r="R739">
        <v>158</v>
      </c>
      <c r="S739">
        <f>(Table1[[#This Row],[Hospital Beds 2018]]/Table1[[#This Row],[Population Estimate 2018]])*1000</f>
        <v>4.2824230925599673</v>
      </c>
      <c r="T739">
        <f>LOG10(Table1[[#This Row],[Hospital Beds 2018]] +1)</f>
        <v>2.2013971243204513</v>
      </c>
      <c r="U739">
        <v>29822</v>
      </c>
      <c r="V739" s="1">
        <v>0.81</v>
      </c>
    </row>
    <row r="740" spans="1:22" x14ac:dyDescent="0.3">
      <c r="A740">
        <v>744</v>
      </c>
      <c r="B740" t="s">
        <v>571</v>
      </c>
      <c r="C740" t="s">
        <v>587</v>
      </c>
      <c r="D740" t="s">
        <v>21</v>
      </c>
      <c r="E740" s="9">
        <v>4</v>
      </c>
      <c r="F740">
        <v>79344</v>
      </c>
      <c r="G740">
        <f>LOG(Table1[[#This Row],[Population Estimate 2018]])</f>
        <v>4.8995140909470347</v>
      </c>
      <c r="H740" s="10" t="str">
        <f t="shared" si="11"/>
        <v>2</v>
      </c>
      <c r="I740">
        <v>13274</v>
      </c>
      <c r="J740" s="1">
        <v>0.17</v>
      </c>
      <c r="K740">
        <v>66070</v>
      </c>
      <c r="L740" s="1">
        <v>0.83</v>
      </c>
      <c r="M740">
        <v>4797</v>
      </c>
      <c r="N740" s="1">
        <v>0.06</v>
      </c>
      <c r="O740">
        <v>6949</v>
      </c>
      <c r="P740" s="1">
        <v>0.09</v>
      </c>
      <c r="Q740">
        <v>57367</v>
      </c>
      <c r="R740">
        <v>88</v>
      </c>
      <c r="S740">
        <f>(Table1[[#This Row],[Hospital Beds 2018]]/Table1[[#This Row],[Population Estimate 2018]])*1000</f>
        <v>1.1090945755192578</v>
      </c>
      <c r="T740">
        <f>LOG10(Table1[[#This Row],[Hospital Beds 2018]] +1)</f>
        <v>1.9493900066449128</v>
      </c>
      <c r="U740">
        <v>66867</v>
      </c>
      <c r="V740" s="1">
        <v>0.84</v>
      </c>
    </row>
    <row r="741" spans="1:22" x14ac:dyDescent="0.3">
      <c r="A741">
        <v>745</v>
      </c>
      <c r="B741" t="s">
        <v>571</v>
      </c>
      <c r="C741" t="s">
        <v>588</v>
      </c>
      <c r="D741" t="s">
        <v>21</v>
      </c>
      <c r="E741" s="9">
        <v>6</v>
      </c>
      <c r="F741">
        <v>39330</v>
      </c>
      <c r="G741">
        <f>LOG(Table1[[#This Row],[Population Estimate 2018]])</f>
        <v>4.5947239464097471</v>
      </c>
      <c r="H741" s="10" t="str">
        <f t="shared" si="11"/>
        <v>2</v>
      </c>
      <c r="I741">
        <v>5363</v>
      </c>
      <c r="J741" s="1">
        <v>0.14000000000000001</v>
      </c>
      <c r="K741">
        <v>33967</v>
      </c>
      <c r="L741" s="1">
        <v>0.86</v>
      </c>
      <c r="M741">
        <v>1440</v>
      </c>
      <c r="N741" s="1">
        <v>0.04</v>
      </c>
      <c r="O741">
        <v>3018</v>
      </c>
      <c r="P741" s="1">
        <v>0.08</v>
      </c>
      <c r="Q741">
        <v>67498</v>
      </c>
      <c r="R741">
        <v>25</v>
      </c>
      <c r="S741">
        <f>(Table1[[#This Row],[Hospital Beds 2018]]/Table1[[#This Row],[Population Estimate 2018]])*1000</f>
        <v>0.63564708873633369</v>
      </c>
      <c r="T741">
        <f>LOG10(Table1[[#This Row],[Hospital Beds 2018]] +1)</f>
        <v>1.414973347970818</v>
      </c>
      <c r="U741">
        <v>34624</v>
      </c>
      <c r="V741" s="1">
        <v>0.88</v>
      </c>
    </row>
    <row r="742" spans="1:22" x14ac:dyDescent="0.3">
      <c r="A742">
        <v>746</v>
      </c>
      <c r="B742" t="s">
        <v>571</v>
      </c>
      <c r="C742" t="s">
        <v>209</v>
      </c>
      <c r="D742" t="s">
        <v>58</v>
      </c>
      <c r="E742" s="9">
        <v>1</v>
      </c>
      <c r="F742">
        <v>484411</v>
      </c>
      <c r="G742">
        <f>LOG(Table1[[#This Row],[Population Estimate 2018]])</f>
        <v>5.6852139965376116</v>
      </c>
      <c r="H742" s="10" t="str">
        <f t="shared" si="11"/>
        <v>3</v>
      </c>
      <c r="I742">
        <v>80104</v>
      </c>
      <c r="J742" s="1">
        <v>0.17</v>
      </c>
      <c r="K742">
        <v>404307</v>
      </c>
      <c r="L742" s="1">
        <v>0.83</v>
      </c>
      <c r="M742">
        <v>27462</v>
      </c>
      <c r="N742" s="1">
        <v>0.06</v>
      </c>
      <c r="O742">
        <v>74864</v>
      </c>
      <c r="P742" s="1">
        <v>0.15</v>
      </c>
      <c r="Q742">
        <v>55280</v>
      </c>
      <c r="R742">
        <v>2659</v>
      </c>
      <c r="S742">
        <f>(Table1[[#This Row],[Hospital Beds 2018]]/Table1[[#This Row],[Population Estimate 2018]])*1000</f>
        <v>5.4891404200152349</v>
      </c>
      <c r="T742">
        <f>LOG10(Table1[[#This Row],[Hospital Beds 2018]] +1)</f>
        <v>3.424881636631067</v>
      </c>
      <c r="U742">
        <v>412948</v>
      </c>
      <c r="V742" s="1">
        <v>0.85</v>
      </c>
    </row>
    <row r="743" spans="1:22" x14ac:dyDescent="0.3">
      <c r="A743">
        <v>747</v>
      </c>
      <c r="B743" t="s">
        <v>571</v>
      </c>
      <c r="C743" t="s">
        <v>589</v>
      </c>
      <c r="D743" t="s">
        <v>21</v>
      </c>
      <c r="E743" s="9">
        <v>3</v>
      </c>
      <c r="F743">
        <v>110007</v>
      </c>
      <c r="G743">
        <f>LOG(Table1[[#This Row],[Population Estimate 2018]])</f>
        <v>5.0414203212004818</v>
      </c>
      <c r="H743" s="10" t="str">
        <f t="shared" si="11"/>
        <v>3</v>
      </c>
      <c r="I743">
        <v>19692</v>
      </c>
      <c r="J743" s="1">
        <v>0.18</v>
      </c>
      <c r="K743">
        <v>90315</v>
      </c>
      <c r="L743" s="1">
        <v>0.82</v>
      </c>
      <c r="M743">
        <v>8253</v>
      </c>
      <c r="N743" s="1">
        <v>0.08</v>
      </c>
      <c r="O743">
        <v>16212</v>
      </c>
      <c r="P743" s="1">
        <v>0.15</v>
      </c>
      <c r="Q743">
        <v>52095</v>
      </c>
      <c r="R743">
        <v>262</v>
      </c>
      <c r="S743">
        <f>(Table1[[#This Row],[Hospital Beds 2018]]/Table1[[#This Row],[Population Estimate 2018]])*1000</f>
        <v>2.3816666212150137</v>
      </c>
      <c r="T743">
        <f>LOG10(Table1[[#This Row],[Hospital Beds 2018]] +1)</f>
        <v>2.419955748489758</v>
      </c>
      <c r="U743">
        <v>87637</v>
      </c>
      <c r="V743" s="1">
        <v>0.8</v>
      </c>
    </row>
    <row r="744" spans="1:22" x14ac:dyDescent="0.3">
      <c r="A744">
        <v>748</v>
      </c>
      <c r="B744" t="s">
        <v>571</v>
      </c>
      <c r="C744" t="s">
        <v>61</v>
      </c>
      <c r="D744" t="s">
        <v>21</v>
      </c>
      <c r="E744" s="9">
        <v>6</v>
      </c>
      <c r="F744">
        <v>45668</v>
      </c>
      <c r="G744">
        <f>LOG(Table1[[#This Row],[Population Estimate 2018]])</f>
        <v>4.6596119923824952</v>
      </c>
      <c r="H744" s="10" t="str">
        <f t="shared" si="11"/>
        <v>2</v>
      </c>
      <c r="I744">
        <v>9142</v>
      </c>
      <c r="J744" s="1">
        <v>0.2</v>
      </c>
      <c r="K744">
        <v>36526</v>
      </c>
      <c r="L744" s="1">
        <v>0.8</v>
      </c>
      <c r="M744">
        <v>3807</v>
      </c>
      <c r="N744" s="1">
        <v>0.08</v>
      </c>
      <c r="O744">
        <v>5629</v>
      </c>
      <c r="P744" s="1">
        <v>0.12</v>
      </c>
      <c r="Q744">
        <v>53187</v>
      </c>
      <c r="R744">
        <v>60</v>
      </c>
      <c r="S744">
        <f>(Table1[[#This Row],[Hospital Beds 2018]]/Table1[[#This Row],[Population Estimate 2018]])*1000</f>
        <v>1.3138302531312955</v>
      </c>
      <c r="T744">
        <f>LOG10(Table1[[#This Row],[Hospital Beds 2018]] +1)</f>
        <v>1.7853298350107671</v>
      </c>
      <c r="U744">
        <v>37761</v>
      </c>
      <c r="V744" s="1">
        <v>0.83</v>
      </c>
    </row>
    <row r="745" spans="1:22" x14ac:dyDescent="0.3">
      <c r="A745">
        <v>749</v>
      </c>
      <c r="B745" t="s">
        <v>571</v>
      </c>
      <c r="C745" t="s">
        <v>66</v>
      </c>
      <c r="D745" t="s">
        <v>21</v>
      </c>
      <c r="E745" s="9">
        <v>1</v>
      </c>
      <c r="F745">
        <v>129641</v>
      </c>
      <c r="G745">
        <f>LOG(Table1[[#This Row],[Population Estimate 2018]])</f>
        <v>5.1127423723509695</v>
      </c>
      <c r="H745" s="10" t="str">
        <f t="shared" si="11"/>
        <v>3</v>
      </c>
      <c r="I745">
        <v>23714</v>
      </c>
      <c r="J745" s="1">
        <v>0.18</v>
      </c>
      <c r="K745">
        <v>105927</v>
      </c>
      <c r="L745" s="1">
        <v>0.82</v>
      </c>
      <c r="M745">
        <v>10104</v>
      </c>
      <c r="N745" s="1">
        <v>0.08</v>
      </c>
      <c r="O745">
        <v>20908</v>
      </c>
      <c r="P745" s="1">
        <v>0.16</v>
      </c>
      <c r="Q745">
        <v>49522</v>
      </c>
      <c r="R745">
        <v>306</v>
      </c>
      <c r="S745">
        <f>(Table1[[#This Row],[Hospital Beds 2018]]/Table1[[#This Row],[Population Estimate 2018]])*1000</f>
        <v>2.3603643908948557</v>
      </c>
      <c r="T745">
        <f>LOG10(Table1[[#This Row],[Hospital Beds 2018]] +1)</f>
        <v>2.4871383754771865</v>
      </c>
      <c r="U745">
        <v>105053</v>
      </c>
      <c r="V745" s="1">
        <v>0.81</v>
      </c>
    </row>
    <row r="746" spans="1:22" x14ac:dyDescent="0.3">
      <c r="A746">
        <v>750</v>
      </c>
      <c r="B746" t="s">
        <v>571</v>
      </c>
      <c r="C746" t="s">
        <v>68</v>
      </c>
      <c r="D746" t="s">
        <v>58</v>
      </c>
      <c r="E746" s="9">
        <v>1</v>
      </c>
      <c r="F746">
        <v>954670</v>
      </c>
      <c r="G746">
        <f>LOG(Table1[[#This Row],[Population Estimate 2018]])</f>
        <v>5.9798532753048557</v>
      </c>
      <c r="H746" s="10" t="str">
        <f t="shared" si="11"/>
        <v>3</v>
      </c>
      <c r="I746">
        <v>120358</v>
      </c>
      <c r="J746" s="1">
        <v>0.13</v>
      </c>
      <c r="K746">
        <v>834312</v>
      </c>
      <c r="L746" s="1">
        <v>0.87</v>
      </c>
      <c r="M746">
        <v>55141</v>
      </c>
      <c r="N746" s="1">
        <v>0.06</v>
      </c>
      <c r="O746">
        <v>160661</v>
      </c>
      <c r="P746" s="1">
        <v>0.17</v>
      </c>
      <c r="Q746">
        <v>48409</v>
      </c>
      <c r="R746">
        <v>4489</v>
      </c>
      <c r="S746">
        <f>(Table1[[#This Row],[Hospital Beds 2018]]/Table1[[#This Row],[Population Estimate 2018]])*1000</f>
        <v>4.7021483863533993</v>
      </c>
      <c r="T746">
        <f>LOG10(Table1[[#This Row],[Hospital Beds 2018]] +1)</f>
        <v>3.6522463410033232</v>
      </c>
      <c r="U746">
        <v>843952</v>
      </c>
      <c r="V746" s="1">
        <v>0.88</v>
      </c>
    </row>
    <row r="747" spans="1:22" x14ac:dyDescent="0.3">
      <c r="A747">
        <v>751</v>
      </c>
      <c r="B747" t="s">
        <v>571</v>
      </c>
      <c r="C747" t="s">
        <v>69</v>
      </c>
      <c r="D747" t="s">
        <v>21</v>
      </c>
      <c r="E747" s="9">
        <v>6</v>
      </c>
      <c r="F747">
        <v>46248</v>
      </c>
      <c r="G747">
        <f>LOG(Table1[[#This Row],[Population Estimate 2018]])</f>
        <v>4.6650929563670589</v>
      </c>
      <c r="H747" s="10" t="str">
        <f t="shared" si="11"/>
        <v>2</v>
      </c>
      <c r="I747">
        <v>8261</v>
      </c>
      <c r="J747" s="1">
        <v>0.18</v>
      </c>
      <c r="K747">
        <v>37987</v>
      </c>
      <c r="L747" s="1">
        <v>0.82</v>
      </c>
      <c r="M747">
        <v>2778</v>
      </c>
      <c r="N747" s="1">
        <v>0.06</v>
      </c>
      <c r="O747">
        <v>5212</v>
      </c>
      <c r="P747" s="1">
        <v>0.11</v>
      </c>
      <c r="Q747">
        <v>55766</v>
      </c>
      <c r="R747">
        <v>184</v>
      </c>
      <c r="S747">
        <f>(Table1[[#This Row],[Hospital Beds 2018]]/Table1[[#This Row],[Population Estimate 2018]])*1000</f>
        <v>3.9785504238021105</v>
      </c>
      <c r="T747">
        <f>LOG10(Table1[[#This Row],[Hospital Beds 2018]] +1)</f>
        <v>2.2671717284030137</v>
      </c>
      <c r="U747">
        <v>38891</v>
      </c>
      <c r="V747" s="1">
        <v>0.84</v>
      </c>
    </row>
    <row r="748" spans="1:22" x14ac:dyDescent="0.3">
      <c r="A748">
        <v>752</v>
      </c>
      <c r="B748" t="s">
        <v>571</v>
      </c>
      <c r="C748" t="s">
        <v>350</v>
      </c>
      <c r="D748" t="s">
        <v>21</v>
      </c>
      <c r="E748" s="9">
        <v>7</v>
      </c>
      <c r="F748">
        <v>10217</v>
      </c>
      <c r="G748">
        <f>LOG(Table1[[#This Row],[Population Estimate 2018]])</f>
        <v>4.0093233933810133</v>
      </c>
      <c r="H748" s="10" t="str">
        <f t="shared" si="11"/>
        <v>2</v>
      </c>
      <c r="I748">
        <v>2028</v>
      </c>
      <c r="J748" s="1">
        <v>0.2</v>
      </c>
      <c r="K748">
        <v>8189</v>
      </c>
      <c r="L748" s="1">
        <v>0.8</v>
      </c>
      <c r="M748">
        <v>900</v>
      </c>
      <c r="N748" s="1">
        <v>0.09</v>
      </c>
      <c r="O748">
        <v>1186</v>
      </c>
      <c r="P748" s="1">
        <v>0.12</v>
      </c>
      <c r="Q748">
        <v>55444</v>
      </c>
      <c r="R748">
        <v>0</v>
      </c>
      <c r="S748">
        <f>(Table1[[#This Row],[Hospital Beds 2018]]/Table1[[#This Row],[Population Estimate 2018]])*1000</f>
        <v>0</v>
      </c>
      <c r="T748">
        <f>LOG10(Table1[[#This Row],[Hospital Beds 2018]] +1)</f>
        <v>0</v>
      </c>
      <c r="U748">
        <v>8433</v>
      </c>
      <c r="V748" s="1">
        <v>0.83</v>
      </c>
    </row>
    <row r="749" spans="1:22" x14ac:dyDescent="0.3">
      <c r="A749">
        <v>753</v>
      </c>
      <c r="B749" t="s">
        <v>571</v>
      </c>
      <c r="C749" t="s">
        <v>590</v>
      </c>
      <c r="D749" t="s">
        <v>21</v>
      </c>
      <c r="E749" s="9">
        <v>6</v>
      </c>
      <c r="F749">
        <v>35567</v>
      </c>
      <c r="G749">
        <f>LOG(Table1[[#This Row],[Population Estimate 2018]])</f>
        <v>4.5510472349245523</v>
      </c>
      <c r="H749" s="10" t="str">
        <f t="shared" si="11"/>
        <v>2</v>
      </c>
      <c r="I749">
        <v>6289</v>
      </c>
      <c r="J749" s="1">
        <v>0.18</v>
      </c>
      <c r="K749">
        <v>29278</v>
      </c>
      <c r="L749" s="1">
        <v>0.82</v>
      </c>
      <c r="M749">
        <v>3172</v>
      </c>
      <c r="N749" s="1">
        <v>0.09</v>
      </c>
      <c r="O749">
        <v>5172</v>
      </c>
      <c r="P749" s="1">
        <v>0.15</v>
      </c>
      <c r="Q749">
        <v>47624</v>
      </c>
      <c r="R749">
        <v>25</v>
      </c>
      <c r="S749">
        <f>(Table1[[#This Row],[Hospital Beds 2018]]/Table1[[#This Row],[Population Estimate 2018]])*1000</f>
        <v>0.7028987544634071</v>
      </c>
      <c r="T749">
        <f>LOG10(Table1[[#This Row],[Hospital Beds 2018]] +1)</f>
        <v>1.414973347970818</v>
      </c>
      <c r="U749">
        <v>27215</v>
      </c>
      <c r="V749" s="1">
        <v>0.77</v>
      </c>
    </row>
    <row r="750" spans="1:22" x14ac:dyDescent="0.3">
      <c r="A750">
        <v>754</v>
      </c>
      <c r="B750" t="s">
        <v>571</v>
      </c>
      <c r="C750" t="s">
        <v>71</v>
      </c>
      <c r="D750" t="s">
        <v>21</v>
      </c>
      <c r="E750" s="9">
        <v>3</v>
      </c>
      <c r="F750">
        <v>146917</v>
      </c>
      <c r="G750">
        <f>LOG(Table1[[#This Row],[Population Estimate 2018]])</f>
        <v>5.1670720516039133</v>
      </c>
      <c r="H750" s="10" t="str">
        <f t="shared" si="11"/>
        <v>3</v>
      </c>
      <c r="I750">
        <v>19249</v>
      </c>
      <c r="J750" s="1">
        <v>0.13</v>
      </c>
      <c r="K750">
        <v>127668</v>
      </c>
      <c r="L750" s="1">
        <v>0.87</v>
      </c>
      <c r="M750">
        <v>7275</v>
      </c>
      <c r="N750" s="1">
        <v>0.05</v>
      </c>
      <c r="O750">
        <v>28177</v>
      </c>
      <c r="P750" s="1">
        <v>0.19</v>
      </c>
      <c r="Q750">
        <v>48883</v>
      </c>
      <c r="R750">
        <v>353</v>
      </c>
      <c r="S750">
        <f>(Table1[[#This Row],[Hospital Beds 2018]]/Table1[[#This Row],[Population Estimate 2018]])*1000</f>
        <v>2.4027171804488248</v>
      </c>
      <c r="T750">
        <f>LOG10(Table1[[#This Row],[Hospital Beds 2018]] +1)</f>
        <v>2.5490032620257876</v>
      </c>
      <c r="U750">
        <v>116223</v>
      </c>
      <c r="V750" s="1">
        <v>0.79</v>
      </c>
    </row>
    <row r="751" spans="1:22" x14ac:dyDescent="0.3">
      <c r="A751">
        <v>755</v>
      </c>
      <c r="B751" t="s">
        <v>571</v>
      </c>
      <c r="C751" t="s">
        <v>72</v>
      </c>
      <c r="D751" t="s">
        <v>21</v>
      </c>
      <c r="E751" s="9">
        <v>6</v>
      </c>
      <c r="F751">
        <v>38346</v>
      </c>
      <c r="G751">
        <f>LOG(Table1[[#This Row],[Population Estimate 2018]])</f>
        <v>4.583720067932199</v>
      </c>
      <c r="H751" s="10" t="str">
        <f t="shared" si="11"/>
        <v>2</v>
      </c>
      <c r="I751">
        <v>6874</v>
      </c>
      <c r="J751" s="1">
        <v>0.18</v>
      </c>
      <c r="K751">
        <v>31472</v>
      </c>
      <c r="L751" s="1">
        <v>0.82</v>
      </c>
      <c r="M751">
        <v>2572</v>
      </c>
      <c r="N751" s="1">
        <v>7.0000000000000007E-2</v>
      </c>
      <c r="O751">
        <v>4006</v>
      </c>
      <c r="P751" s="1">
        <v>0.1</v>
      </c>
      <c r="Q751">
        <v>53700</v>
      </c>
      <c r="R751">
        <v>40</v>
      </c>
      <c r="S751">
        <f>(Table1[[#This Row],[Hospital Beds 2018]]/Table1[[#This Row],[Population Estimate 2018]])*1000</f>
        <v>1.0431335732540552</v>
      </c>
      <c r="T751">
        <f>LOG10(Table1[[#This Row],[Hospital Beds 2018]] +1)</f>
        <v>1.6127838567197355</v>
      </c>
      <c r="U751">
        <v>31726</v>
      </c>
      <c r="V751" s="1">
        <v>0.83</v>
      </c>
    </row>
    <row r="752" spans="1:22" x14ac:dyDescent="0.3">
      <c r="A752">
        <v>756</v>
      </c>
      <c r="B752" t="s">
        <v>571</v>
      </c>
      <c r="C752" t="s">
        <v>73</v>
      </c>
      <c r="D752" t="s">
        <v>21</v>
      </c>
      <c r="E752" s="9">
        <v>1</v>
      </c>
      <c r="F752">
        <v>70116</v>
      </c>
      <c r="G752">
        <f>LOG(Table1[[#This Row],[Population Estimate 2018]])</f>
        <v>4.845817132357892</v>
      </c>
      <c r="H752" s="10" t="str">
        <f t="shared" si="11"/>
        <v>2</v>
      </c>
      <c r="I752">
        <v>11874</v>
      </c>
      <c r="J752" s="1">
        <v>0.17</v>
      </c>
      <c r="K752">
        <v>58242</v>
      </c>
      <c r="L752" s="1">
        <v>0.83</v>
      </c>
      <c r="M752">
        <v>5742</v>
      </c>
      <c r="N752" s="1">
        <v>0.08</v>
      </c>
      <c r="O752">
        <v>7339</v>
      </c>
      <c r="P752" s="1">
        <v>0.1</v>
      </c>
      <c r="Q752">
        <v>66151</v>
      </c>
      <c r="R752">
        <v>115</v>
      </c>
      <c r="S752">
        <f>(Table1[[#This Row],[Hospital Beds 2018]]/Table1[[#This Row],[Population Estimate 2018]])*1000</f>
        <v>1.6401391979006217</v>
      </c>
      <c r="T752">
        <f>LOG10(Table1[[#This Row],[Hospital Beds 2018]] +1)</f>
        <v>2.0644579892269186</v>
      </c>
      <c r="U752">
        <v>60209</v>
      </c>
      <c r="V752" s="1">
        <v>0.86</v>
      </c>
    </row>
    <row r="753" spans="1:22" x14ac:dyDescent="0.3">
      <c r="A753">
        <v>757</v>
      </c>
      <c r="B753" t="s">
        <v>571</v>
      </c>
      <c r="C753" t="s">
        <v>171</v>
      </c>
      <c r="D753" t="s">
        <v>21</v>
      </c>
      <c r="E753" s="9">
        <v>1</v>
      </c>
      <c r="F753">
        <v>14011</v>
      </c>
      <c r="G753">
        <f>LOG(Table1[[#This Row],[Population Estimate 2018]])</f>
        <v>4.1464691330718697</v>
      </c>
      <c r="H753" s="10" t="str">
        <f t="shared" si="11"/>
        <v>2</v>
      </c>
      <c r="I753">
        <v>2728</v>
      </c>
      <c r="J753" s="1">
        <v>0.19</v>
      </c>
      <c r="K753">
        <v>11283</v>
      </c>
      <c r="L753" s="1">
        <v>0.81</v>
      </c>
      <c r="M753">
        <v>966</v>
      </c>
      <c r="N753" s="1">
        <v>7.0000000000000007E-2</v>
      </c>
      <c r="O753">
        <v>1418</v>
      </c>
      <c r="P753" s="1">
        <v>0.1</v>
      </c>
      <c r="Q753">
        <v>53060</v>
      </c>
      <c r="R753">
        <v>0</v>
      </c>
      <c r="S753">
        <f>(Table1[[#This Row],[Hospital Beds 2018]]/Table1[[#This Row],[Population Estimate 2018]])*1000</f>
        <v>0</v>
      </c>
      <c r="T753">
        <f>LOG10(Table1[[#This Row],[Hospital Beds 2018]] +1)</f>
        <v>0</v>
      </c>
      <c r="U753">
        <v>11662</v>
      </c>
      <c r="V753" s="1">
        <v>0.83</v>
      </c>
    </row>
    <row r="754" spans="1:22" x14ac:dyDescent="0.3">
      <c r="A754">
        <v>758</v>
      </c>
      <c r="B754" t="s">
        <v>571</v>
      </c>
      <c r="C754" t="s">
        <v>591</v>
      </c>
      <c r="D754" t="s">
        <v>21</v>
      </c>
      <c r="E754" s="9">
        <v>6</v>
      </c>
      <c r="F754">
        <v>47532</v>
      </c>
      <c r="G754">
        <f>LOG(Table1[[#This Row],[Population Estimate 2018]])</f>
        <v>4.6769860884519181</v>
      </c>
      <c r="H754" s="10" t="str">
        <f t="shared" si="11"/>
        <v>2</v>
      </c>
      <c r="I754">
        <v>7625</v>
      </c>
      <c r="J754" s="1">
        <v>0.16</v>
      </c>
      <c r="K754">
        <v>39907</v>
      </c>
      <c r="L754" s="1">
        <v>0.84</v>
      </c>
      <c r="M754">
        <v>2718</v>
      </c>
      <c r="N754" s="1">
        <v>0.06</v>
      </c>
      <c r="O754">
        <v>4224</v>
      </c>
      <c r="P754" s="1">
        <v>0.09</v>
      </c>
      <c r="Q754">
        <v>61341</v>
      </c>
      <c r="R754">
        <v>31</v>
      </c>
      <c r="S754">
        <f>(Table1[[#This Row],[Hospital Beds 2018]]/Table1[[#This Row],[Population Estimate 2018]])*1000</f>
        <v>0.65219220735504502</v>
      </c>
      <c r="T754">
        <f>LOG10(Table1[[#This Row],[Hospital Beds 2018]] +1)</f>
        <v>1.505149978319906</v>
      </c>
      <c r="U754">
        <v>41010</v>
      </c>
      <c r="V754" s="1">
        <v>0.86</v>
      </c>
    </row>
    <row r="755" spans="1:22" x14ac:dyDescent="0.3">
      <c r="A755">
        <v>759</v>
      </c>
      <c r="B755" t="s">
        <v>571</v>
      </c>
      <c r="C755" t="s">
        <v>592</v>
      </c>
      <c r="D755" t="s">
        <v>21</v>
      </c>
      <c r="E755" s="9">
        <v>1</v>
      </c>
      <c r="F755">
        <v>5844</v>
      </c>
      <c r="G755">
        <f>LOG(Table1[[#This Row],[Population Estimate 2018]])</f>
        <v>3.7667102072622591</v>
      </c>
      <c r="H755" s="10" t="str">
        <f t="shared" si="11"/>
        <v>1</v>
      </c>
      <c r="I755">
        <v>1291</v>
      </c>
      <c r="J755" s="1">
        <v>0.22</v>
      </c>
      <c r="K755">
        <v>4553</v>
      </c>
      <c r="L755" s="1">
        <v>0.78</v>
      </c>
      <c r="M755">
        <v>510</v>
      </c>
      <c r="N755" s="1">
        <v>0.09</v>
      </c>
      <c r="O755">
        <v>560</v>
      </c>
      <c r="P755" s="1">
        <v>0.1</v>
      </c>
      <c r="Q755">
        <v>58022</v>
      </c>
      <c r="R755">
        <v>0</v>
      </c>
      <c r="S755">
        <f>(Table1[[#This Row],[Hospital Beds 2018]]/Table1[[#This Row],[Population Estimate 2018]])*1000</f>
        <v>0</v>
      </c>
      <c r="T755">
        <f>LOG10(Table1[[#This Row],[Hospital Beds 2018]] +1)</f>
        <v>0</v>
      </c>
      <c r="U755">
        <v>4746</v>
      </c>
      <c r="V755" s="1">
        <v>0.81</v>
      </c>
    </row>
    <row r="756" spans="1:22" x14ac:dyDescent="0.3">
      <c r="A756">
        <v>760</v>
      </c>
      <c r="B756" t="s">
        <v>571</v>
      </c>
      <c r="C756" t="s">
        <v>221</v>
      </c>
      <c r="D756" t="s">
        <v>21</v>
      </c>
      <c r="E756" s="9">
        <v>6</v>
      </c>
      <c r="F756">
        <v>19489</v>
      </c>
      <c r="G756">
        <f>LOG(Table1[[#This Row],[Population Estimate 2018]])</f>
        <v>4.2897895556069106</v>
      </c>
      <c r="H756" s="10" t="str">
        <f t="shared" si="11"/>
        <v>2</v>
      </c>
      <c r="I756">
        <v>3808</v>
      </c>
      <c r="J756" s="1">
        <v>0.2</v>
      </c>
      <c r="K756">
        <v>15681</v>
      </c>
      <c r="L756" s="1">
        <v>0.8</v>
      </c>
      <c r="M756">
        <v>1418</v>
      </c>
      <c r="N756" s="1">
        <v>7.0000000000000007E-2</v>
      </c>
      <c r="O756">
        <v>2979</v>
      </c>
      <c r="P756" s="1">
        <v>0.15</v>
      </c>
      <c r="Q756">
        <v>44968</v>
      </c>
      <c r="R756">
        <v>25</v>
      </c>
      <c r="S756">
        <f>(Table1[[#This Row],[Hospital Beds 2018]]/Table1[[#This Row],[Population Estimate 2018]])*1000</f>
        <v>1.282774898660783</v>
      </c>
      <c r="T756">
        <f>LOG10(Table1[[#This Row],[Hospital Beds 2018]] +1)</f>
        <v>1.414973347970818</v>
      </c>
      <c r="U756">
        <v>16301</v>
      </c>
      <c r="V756" s="1">
        <v>0.84</v>
      </c>
    </row>
    <row r="757" spans="1:22" x14ac:dyDescent="0.3">
      <c r="A757">
        <v>761</v>
      </c>
      <c r="B757" t="s">
        <v>571</v>
      </c>
      <c r="C757" t="s">
        <v>593</v>
      </c>
      <c r="D757" t="s">
        <v>21</v>
      </c>
      <c r="E757" s="9">
        <v>3</v>
      </c>
      <c r="F757">
        <v>20845</v>
      </c>
      <c r="G757">
        <f>LOG(Table1[[#This Row],[Population Estimate 2018]])</f>
        <v>4.3190018994623163</v>
      </c>
      <c r="H757" s="10" t="str">
        <f t="shared" si="11"/>
        <v>2</v>
      </c>
      <c r="I757">
        <v>4019</v>
      </c>
      <c r="J757" s="1">
        <v>0.19</v>
      </c>
      <c r="K757">
        <v>16826</v>
      </c>
      <c r="L757" s="1">
        <v>0.81</v>
      </c>
      <c r="M757">
        <v>1652</v>
      </c>
      <c r="N757" s="1">
        <v>0.08</v>
      </c>
      <c r="O757">
        <v>2597</v>
      </c>
      <c r="P757" s="1">
        <v>0.12</v>
      </c>
      <c r="Q757">
        <v>49731</v>
      </c>
      <c r="R757">
        <v>0</v>
      </c>
      <c r="S757">
        <f>(Table1[[#This Row],[Hospital Beds 2018]]/Table1[[#This Row],[Population Estimate 2018]])*1000</f>
        <v>0</v>
      </c>
      <c r="T757">
        <f>LOG10(Table1[[#This Row],[Hospital Beds 2018]] +1)</f>
        <v>0</v>
      </c>
      <c r="U757">
        <v>17468</v>
      </c>
      <c r="V757" s="1">
        <v>0.84</v>
      </c>
    </row>
    <row r="758" spans="1:22" x14ac:dyDescent="0.3">
      <c r="A758">
        <v>762</v>
      </c>
      <c r="B758" t="s">
        <v>571</v>
      </c>
      <c r="C758" t="s">
        <v>594</v>
      </c>
      <c r="D758" t="s">
        <v>21</v>
      </c>
      <c r="E758" s="9">
        <v>6</v>
      </c>
      <c r="F758">
        <v>16927</v>
      </c>
      <c r="G758">
        <f>LOG(Table1[[#This Row],[Population Estimate 2018]])</f>
        <v>4.22857999420492</v>
      </c>
      <c r="H758" s="10" t="str">
        <f t="shared" si="11"/>
        <v>2</v>
      </c>
      <c r="I758">
        <v>3281</v>
      </c>
      <c r="J758" s="1">
        <v>0.19</v>
      </c>
      <c r="K758">
        <v>13646</v>
      </c>
      <c r="L758" s="1">
        <v>0.81</v>
      </c>
      <c r="M758">
        <v>1274</v>
      </c>
      <c r="N758" s="1">
        <v>0.08</v>
      </c>
      <c r="O758">
        <v>2406</v>
      </c>
      <c r="P758" s="1">
        <v>0.14000000000000001</v>
      </c>
      <c r="Q758">
        <v>49639</v>
      </c>
      <c r="R758">
        <v>0</v>
      </c>
      <c r="S758">
        <f>(Table1[[#This Row],[Hospital Beds 2018]]/Table1[[#This Row],[Population Estimate 2018]])*1000</f>
        <v>0</v>
      </c>
      <c r="T758">
        <f>LOG10(Table1[[#This Row],[Hospital Beds 2018]] +1)</f>
        <v>0</v>
      </c>
      <c r="U758">
        <v>12632</v>
      </c>
      <c r="V758" s="1">
        <v>0.75</v>
      </c>
    </row>
    <row r="759" spans="1:22" x14ac:dyDescent="0.3">
      <c r="A759">
        <v>763</v>
      </c>
      <c r="B759" t="s">
        <v>571</v>
      </c>
      <c r="C759" t="s">
        <v>74</v>
      </c>
      <c r="D759" t="s">
        <v>21</v>
      </c>
      <c r="E759" s="9">
        <v>6</v>
      </c>
      <c r="F759">
        <v>19102</v>
      </c>
      <c r="G759">
        <f>LOG(Table1[[#This Row],[Population Estimate 2018]])</f>
        <v>4.281078840728938</v>
      </c>
      <c r="H759" s="10" t="str">
        <f t="shared" si="11"/>
        <v>2</v>
      </c>
      <c r="I759">
        <v>3590</v>
      </c>
      <c r="J759" s="1">
        <v>0.19</v>
      </c>
      <c r="K759">
        <v>15512</v>
      </c>
      <c r="L759" s="1">
        <v>0.81</v>
      </c>
      <c r="M759">
        <v>1322</v>
      </c>
      <c r="N759" s="1">
        <v>7.0000000000000007E-2</v>
      </c>
      <c r="O759">
        <v>2167</v>
      </c>
      <c r="P759" s="1">
        <v>0.11</v>
      </c>
      <c r="Q759">
        <v>52332</v>
      </c>
      <c r="R759">
        <v>25</v>
      </c>
      <c r="S759">
        <f>(Table1[[#This Row],[Hospital Beds 2018]]/Table1[[#This Row],[Population Estimate 2018]])*1000</f>
        <v>1.3087634802638468</v>
      </c>
      <c r="T759">
        <f>LOG10(Table1[[#This Row],[Hospital Beds 2018]] +1)</f>
        <v>1.414973347970818</v>
      </c>
      <c r="U759">
        <v>14793</v>
      </c>
      <c r="V759" s="1">
        <v>0.77</v>
      </c>
    </row>
    <row r="760" spans="1:22" x14ac:dyDescent="0.3">
      <c r="A760">
        <v>764</v>
      </c>
      <c r="B760" t="s">
        <v>571</v>
      </c>
      <c r="C760" t="s">
        <v>76</v>
      </c>
      <c r="D760" t="s">
        <v>21</v>
      </c>
      <c r="E760" s="9">
        <v>8</v>
      </c>
      <c r="F760">
        <v>12410</v>
      </c>
      <c r="G760">
        <f>LOG(Table1[[#This Row],[Population Estimate 2018]])</f>
        <v>4.09377178149873</v>
      </c>
      <c r="H760" s="10" t="str">
        <f t="shared" si="11"/>
        <v>2</v>
      </c>
      <c r="I760">
        <v>2487</v>
      </c>
      <c r="J760" s="1">
        <v>0.2</v>
      </c>
      <c r="K760">
        <v>9923</v>
      </c>
      <c r="L760" s="1">
        <v>0.8</v>
      </c>
      <c r="M760">
        <v>844</v>
      </c>
      <c r="N760" s="1">
        <v>7.0000000000000007E-2</v>
      </c>
      <c r="O760">
        <v>1345</v>
      </c>
      <c r="P760" s="1">
        <v>0.11</v>
      </c>
      <c r="Q760">
        <v>54265</v>
      </c>
      <c r="R760">
        <v>0</v>
      </c>
      <c r="S760">
        <f>(Table1[[#This Row],[Hospital Beds 2018]]/Table1[[#This Row],[Population Estimate 2018]])*1000</f>
        <v>0</v>
      </c>
      <c r="T760">
        <f>LOG10(Table1[[#This Row],[Hospital Beds 2018]] +1)</f>
        <v>0</v>
      </c>
      <c r="U760">
        <v>10342</v>
      </c>
      <c r="V760" s="1">
        <v>0.83</v>
      </c>
    </row>
    <row r="761" spans="1:22" x14ac:dyDescent="0.3">
      <c r="A761">
        <v>765</v>
      </c>
      <c r="B761" t="s">
        <v>571</v>
      </c>
      <c r="C761" t="s">
        <v>595</v>
      </c>
      <c r="D761" t="s">
        <v>21</v>
      </c>
      <c r="E761" s="9">
        <v>1</v>
      </c>
      <c r="F761">
        <v>169594</v>
      </c>
      <c r="G761">
        <f>LOG(Table1[[#This Row],[Population Estimate 2018]])</f>
        <v>5.2294104834573396</v>
      </c>
      <c r="H761" s="10" t="str">
        <f t="shared" si="11"/>
        <v>3</v>
      </c>
      <c r="I761">
        <v>27803</v>
      </c>
      <c r="J761" s="1">
        <v>0.16</v>
      </c>
      <c r="K761">
        <v>141791</v>
      </c>
      <c r="L761" s="1">
        <v>0.84</v>
      </c>
      <c r="M761">
        <v>10822</v>
      </c>
      <c r="N761" s="1">
        <v>0.06</v>
      </c>
      <c r="O761">
        <v>14826</v>
      </c>
      <c r="P761" s="1">
        <v>0.09</v>
      </c>
      <c r="Q761">
        <v>69298</v>
      </c>
      <c r="R761">
        <v>292</v>
      </c>
      <c r="S761">
        <f>(Table1[[#This Row],[Hospital Beds 2018]]/Table1[[#This Row],[Population Estimate 2018]])*1000</f>
        <v>1.721759024493791</v>
      </c>
      <c r="T761">
        <f>LOG10(Table1[[#This Row],[Hospital Beds 2018]] +1)</f>
        <v>2.4668676203541096</v>
      </c>
      <c r="U761">
        <v>144035</v>
      </c>
      <c r="V761" s="1">
        <v>0.85</v>
      </c>
    </row>
    <row r="762" spans="1:22" x14ac:dyDescent="0.3">
      <c r="A762">
        <v>766</v>
      </c>
      <c r="B762" t="s">
        <v>571</v>
      </c>
      <c r="C762" t="s">
        <v>596</v>
      </c>
      <c r="D762" t="s">
        <v>21</v>
      </c>
      <c r="E762" s="9">
        <v>2</v>
      </c>
      <c r="F762">
        <v>25540</v>
      </c>
      <c r="G762">
        <f>LOG(Table1[[#This Row],[Population Estimate 2018]])</f>
        <v>4.4072208929273966</v>
      </c>
      <c r="H762" s="10" t="str">
        <f t="shared" si="11"/>
        <v>2</v>
      </c>
      <c r="I762">
        <v>4799</v>
      </c>
      <c r="J762" s="1">
        <v>0.19</v>
      </c>
      <c r="K762">
        <v>20741</v>
      </c>
      <c r="L762" s="1">
        <v>0.81</v>
      </c>
      <c r="M762">
        <v>1644</v>
      </c>
      <c r="N762" s="1">
        <v>0.06</v>
      </c>
      <c r="O762">
        <v>2311</v>
      </c>
      <c r="P762" s="1">
        <v>0.09</v>
      </c>
      <c r="Q762">
        <v>68162</v>
      </c>
      <c r="R762">
        <v>0</v>
      </c>
      <c r="S762">
        <f>(Table1[[#This Row],[Hospital Beds 2018]]/Table1[[#This Row],[Population Estimate 2018]])*1000</f>
        <v>0</v>
      </c>
      <c r="T762">
        <f>LOG10(Table1[[#This Row],[Hospital Beds 2018]] +1)</f>
        <v>0</v>
      </c>
      <c r="U762">
        <v>21479</v>
      </c>
      <c r="V762" s="1">
        <v>0.84</v>
      </c>
    </row>
    <row r="763" spans="1:22" x14ac:dyDescent="0.3">
      <c r="A763">
        <v>767</v>
      </c>
      <c r="B763" t="s">
        <v>571</v>
      </c>
      <c r="C763" t="s">
        <v>178</v>
      </c>
      <c r="D763" t="s">
        <v>21</v>
      </c>
      <c r="E763" s="9">
        <v>6</v>
      </c>
      <c r="F763">
        <v>12469</v>
      </c>
      <c r="G763">
        <f>LOG(Table1[[#This Row],[Population Estimate 2018]])</f>
        <v>4.0958316249383335</v>
      </c>
      <c r="H763" s="10" t="str">
        <f t="shared" si="11"/>
        <v>2</v>
      </c>
      <c r="I763">
        <v>2443</v>
      </c>
      <c r="J763" s="1">
        <v>0.2</v>
      </c>
      <c r="K763">
        <v>10026</v>
      </c>
      <c r="L763" s="1">
        <v>0.8</v>
      </c>
      <c r="M763">
        <v>946</v>
      </c>
      <c r="N763" s="1">
        <v>0.08</v>
      </c>
      <c r="O763">
        <v>1494</v>
      </c>
      <c r="P763" s="1">
        <v>0.12</v>
      </c>
      <c r="Q763">
        <v>49730</v>
      </c>
      <c r="R763">
        <v>25</v>
      </c>
      <c r="S763">
        <f>(Table1[[#This Row],[Hospital Beds 2018]]/Table1[[#This Row],[Population Estimate 2018]])*1000</f>
        <v>2.0049723313818268</v>
      </c>
      <c r="T763">
        <f>LOG10(Table1[[#This Row],[Hospital Beds 2018]] +1)</f>
        <v>1.414973347970818</v>
      </c>
      <c r="U763">
        <v>10368</v>
      </c>
      <c r="V763" s="1">
        <v>0.83</v>
      </c>
    </row>
    <row r="764" spans="1:22" x14ac:dyDescent="0.3">
      <c r="A764">
        <v>768</v>
      </c>
      <c r="B764" t="s">
        <v>571</v>
      </c>
      <c r="C764" t="s">
        <v>359</v>
      </c>
      <c r="D764" t="s">
        <v>21</v>
      </c>
      <c r="E764" s="9">
        <v>1</v>
      </c>
      <c r="F764">
        <v>37779</v>
      </c>
      <c r="G764">
        <f>LOG(Table1[[#This Row],[Population Estimate 2018]])</f>
        <v>4.5772504580794706</v>
      </c>
      <c r="H764" s="10" t="str">
        <f t="shared" si="11"/>
        <v>2</v>
      </c>
      <c r="I764">
        <v>6263</v>
      </c>
      <c r="J764" s="1">
        <v>0.17</v>
      </c>
      <c r="K764">
        <v>31516</v>
      </c>
      <c r="L764" s="1">
        <v>0.83</v>
      </c>
      <c r="M764">
        <v>2706</v>
      </c>
      <c r="N764" s="1">
        <v>7.0000000000000007E-2</v>
      </c>
      <c r="O764">
        <v>3978</v>
      </c>
      <c r="P764" s="1">
        <v>0.11</v>
      </c>
      <c r="Q764">
        <v>54718</v>
      </c>
      <c r="R764">
        <v>25</v>
      </c>
      <c r="S764">
        <f>(Table1[[#This Row],[Hospital Beds 2018]]/Table1[[#This Row],[Population Estimate 2018]])*1000</f>
        <v>0.66174329654040609</v>
      </c>
      <c r="T764">
        <f>LOG10(Table1[[#This Row],[Hospital Beds 2018]] +1)</f>
        <v>1.414973347970818</v>
      </c>
      <c r="U764">
        <v>27846</v>
      </c>
      <c r="V764" s="1">
        <v>0.74</v>
      </c>
    </row>
    <row r="765" spans="1:22" x14ac:dyDescent="0.3">
      <c r="A765">
        <v>769</v>
      </c>
      <c r="B765" t="s">
        <v>571</v>
      </c>
      <c r="C765" t="s">
        <v>77</v>
      </c>
      <c r="D765" t="s">
        <v>21</v>
      </c>
      <c r="E765" s="9">
        <v>6</v>
      </c>
      <c r="F765">
        <v>24851</v>
      </c>
      <c r="G765">
        <f>LOG(Table1[[#This Row],[Population Estimate 2018]])</f>
        <v>4.3953438693568287</v>
      </c>
      <c r="H765" s="10" t="str">
        <f t="shared" si="11"/>
        <v>2</v>
      </c>
      <c r="I765">
        <v>5045</v>
      </c>
      <c r="J765" s="1">
        <v>0.2</v>
      </c>
      <c r="K765">
        <v>19806</v>
      </c>
      <c r="L765" s="1">
        <v>0.8</v>
      </c>
      <c r="M765">
        <v>1709</v>
      </c>
      <c r="N765" s="1">
        <v>7.0000000000000007E-2</v>
      </c>
      <c r="O765">
        <v>3322</v>
      </c>
      <c r="P765" s="1">
        <v>0.13</v>
      </c>
      <c r="Q765">
        <v>46441</v>
      </c>
      <c r="R765">
        <v>18</v>
      </c>
      <c r="S765">
        <f>(Table1[[#This Row],[Hospital Beds 2018]]/Table1[[#This Row],[Population Estimate 2018]])*1000</f>
        <v>0.72431692889622146</v>
      </c>
      <c r="T765">
        <f>LOG10(Table1[[#This Row],[Hospital Beds 2018]] +1)</f>
        <v>1.2787536009528289</v>
      </c>
      <c r="U765">
        <v>20354</v>
      </c>
      <c r="V765" s="1">
        <v>0.82</v>
      </c>
    </row>
    <row r="766" spans="1:22" x14ac:dyDescent="0.3">
      <c r="A766">
        <v>770</v>
      </c>
      <c r="B766" t="s">
        <v>571</v>
      </c>
      <c r="C766" t="s">
        <v>597</v>
      </c>
      <c r="D766" t="s">
        <v>21</v>
      </c>
      <c r="E766" s="9">
        <v>6</v>
      </c>
      <c r="F766">
        <v>28523</v>
      </c>
      <c r="G766">
        <f>LOG(Table1[[#This Row],[Population Estimate 2018]])</f>
        <v>4.4551952019275767</v>
      </c>
      <c r="H766" s="10" t="str">
        <f t="shared" si="11"/>
        <v>2</v>
      </c>
      <c r="I766">
        <v>5085</v>
      </c>
      <c r="J766" s="1">
        <v>0.18</v>
      </c>
      <c r="K766">
        <v>23438</v>
      </c>
      <c r="L766" s="1">
        <v>0.82</v>
      </c>
      <c r="M766">
        <v>1996</v>
      </c>
      <c r="N766" s="1">
        <v>7.0000000000000007E-2</v>
      </c>
      <c r="O766">
        <v>3117</v>
      </c>
      <c r="P766" s="1">
        <v>0.11</v>
      </c>
      <c r="Q766">
        <v>57436</v>
      </c>
      <c r="R766">
        <v>25</v>
      </c>
      <c r="S766">
        <f>(Table1[[#This Row],[Hospital Beds 2018]]/Table1[[#This Row],[Population Estimate 2018]])*1000</f>
        <v>0.87648564316516497</v>
      </c>
      <c r="T766">
        <f>LOG10(Table1[[#This Row],[Hospital Beds 2018]] +1)</f>
        <v>1.414973347970818</v>
      </c>
      <c r="U766">
        <v>24149</v>
      </c>
      <c r="V766" s="1">
        <v>0.85</v>
      </c>
    </row>
    <row r="767" spans="1:22" x14ac:dyDescent="0.3">
      <c r="A767">
        <v>771</v>
      </c>
      <c r="B767" t="s">
        <v>571</v>
      </c>
      <c r="C767" t="s">
        <v>598</v>
      </c>
      <c r="D767" t="s">
        <v>21</v>
      </c>
      <c r="E767" s="9">
        <v>6</v>
      </c>
      <c r="F767">
        <v>16663</v>
      </c>
      <c r="G767">
        <f>LOG(Table1[[#This Row],[Population Estimate 2018]])</f>
        <v>4.2217531943188691</v>
      </c>
      <c r="H767" s="10" t="str">
        <f t="shared" si="11"/>
        <v>2</v>
      </c>
      <c r="I767">
        <v>3056</v>
      </c>
      <c r="J767" s="1">
        <v>0.18</v>
      </c>
      <c r="K767">
        <v>13607</v>
      </c>
      <c r="L767" s="1">
        <v>0.82</v>
      </c>
      <c r="M767">
        <v>1065</v>
      </c>
      <c r="N767" s="1">
        <v>0.06</v>
      </c>
      <c r="O767">
        <v>1760</v>
      </c>
      <c r="P767" s="1">
        <v>0.11</v>
      </c>
      <c r="Q767">
        <v>53271</v>
      </c>
      <c r="R767">
        <v>25</v>
      </c>
      <c r="S767">
        <f>(Table1[[#This Row],[Hospital Beds 2018]]/Table1[[#This Row],[Population Estimate 2018]])*1000</f>
        <v>1.5003300726159756</v>
      </c>
      <c r="T767">
        <f>LOG10(Table1[[#This Row],[Hospital Beds 2018]] +1)</f>
        <v>1.414973347970818</v>
      </c>
      <c r="U767">
        <v>14050</v>
      </c>
      <c r="V767" s="1">
        <v>0.84</v>
      </c>
    </row>
    <row r="768" spans="1:22" x14ac:dyDescent="0.3">
      <c r="A768">
        <v>772</v>
      </c>
      <c r="B768" t="s">
        <v>571</v>
      </c>
      <c r="C768" t="s">
        <v>599</v>
      </c>
      <c r="D768" t="s">
        <v>58</v>
      </c>
      <c r="E768" s="9">
        <v>2</v>
      </c>
      <c r="F768">
        <v>270771</v>
      </c>
      <c r="G768">
        <f>LOG(Table1[[#This Row],[Population Estimate 2018]])</f>
        <v>5.4326021488816494</v>
      </c>
      <c r="H768" s="10" t="str">
        <f t="shared" si="11"/>
        <v>3</v>
      </c>
      <c r="I768">
        <v>42783</v>
      </c>
      <c r="J768" s="1">
        <v>0.16</v>
      </c>
      <c r="K768">
        <v>227988</v>
      </c>
      <c r="L768" s="1">
        <v>0.84</v>
      </c>
      <c r="M768">
        <v>14760</v>
      </c>
      <c r="N768" s="1">
        <v>0.05</v>
      </c>
      <c r="O768">
        <v>35068</v>
      </c>
      <c r="P768" s="1">
        <v>0.13</v>
      </c>
      <c r="Q768">
        <v>54674</v>
      </c>
      <c r="R768">
        <v>763</v>
      </c>
      <c r="S768">
        <f>(Table1[[#This Row],[Hospital Beds 2018]]/Table1[[#This Row],[Population Estimate 2018]])*1000</f>
        <v>2.8178793149931125</v>
      </c>
      <c r="T768">
        <f>LOG10(Table1[[#This Row],[Hospital Beds 2018]] +1)</f>
        <v>2.8830933585756897</v>
      </c>
      <c r="U768">
        <v>224573</v>
      </c>
      <c r="V768" s="1">
        <v>0.83</v>
      </c>
    </row>
    <row r="769" spans="1:22" x14ac:dyDescent="0.3">
      <c r="A769">
        <v>773</v>
      </c>
      <c r="B769" t="s">
        <v>571</v>
      </c>
      <c r="C769" t="s">
        <v>181</v>
      </c>
      <c r="D769" t="s">
        <v>21</v>
      </c>
      <c r="E769" s="9">
        <v>1</v>
      </c>
      <c r="F769">
        <v>23878</v>
      </c>
      <c r="G769">
        <f>LOG(Table1[[#This Row],[Population Estimate 2018]])</f>
        <v>4.3779979478618998</v>
      </c>
      <c r="H769" s="10" t="str">
        <f t="shared" si="11"/>
        <v>2</v>
      </c>
      <c r="I769">
        <v>3975</v>
      </c>
      <c r="J769" s="1">
        <v>0.17</v>
      </c>
      <c r="K769">
        <v>19903</v>
      </c>
      <c r="L769" s="1">
        <v>0.83</v>
      </c>
      <c r="M769">
        <v>1628</v>
      </c>
      <c r="N769" s="1">
        <v>7.0000000000000007E-2</v>
      </c>
      <c r="O769">
        <v>3642</v>
      </c>
      <c r="P769" s="1">
        <v>0.15</v>
      </c>
      <c r="Q769">
        <v>44913</v>
      </c>
      <c r="R769">
        <v>25</v>
      </c>
      <c r="S769">
        <f>(Table1[[#This Row],[Hospital Beds 2018]]/Table1[[#This Row],[Population Estimate 2018]])*1000</f>
        <v>1.0469888600385291</v>
      </c>
      <c r="T769">
        <f>LOG10(Table1[[#This Row],[Hospital Beds 2018]] +1)</f>
        <v>1.414973347970818</v>
      </c>
      <c r="U769">
        <v>20967</v>
      </c>
      <c r="V769" s="1">
        <v>0.88</v>
      </c>
    </row>
    <row r="770" spans="1:22" x14ac:dyDescent="0.3">
      <c r="A770">
        <v>774</v>
      </c>
      <c r="B770" t="s">
        <v>571</v>
      </c>
      <c r="C770" t="s">
        <v>80</v>
      </c>
      <c r="D770" t="s">
        <v>21</v>
      </c>
      <c r="E770" s="9">
        <v>1</v>
      </c>
      <c r="F770">
        <v>44593</v>
      </c>
      <c r="G770">
        <f>LOG(Table1[[#This Row],[Population Estimate 2018]])</f>
        <v>4.6492666905514213</v>
      </c>
      <c r="H770" s="10" t="str">
        <f t="shared" si="11"/>
        <v>2</v>
      </c>
      <c r="I770">
        <v>7644</v>
      </c>
      <c r="J770" s="1">
        <v>0.17</v>
      </c>
      <c r="K770">
        <v>36949</v>
      </c>
      <c r="L770" s="1">
        <v>0.83</v>
      </c>
      <c r="M770">
        <v>3221</v>
      </c>
      <c r="N770" s="1">
        <v>7.0000000000000007E-2</v>
      </c>
      <c r="O770">
        <v>5065</v>
      </c>
      <c r="P770" s="1">
        <v>0.11</v>
      </c>
      <c r="Q770">
        <v>57193</v>
      </c>
      <c r="R770">
        <v>46</v>
      </c>
      <c r="S770">
        <f>(Table1[[#This Row],[Hospital Beds 2018]]/Table1[[#This Row],[Population Estimate 2018]])*1000</f>
        <v>1.0315520373152738</v>
      </c>
      <c r="T770">
        <f>LOG10(Table1[[#This Row],[Hospital Beds 2018]] +1)</f>
        <v>1.6720978579357175</v>
      </c>
      <c r="U770">
        <v>38022</v>
      </c>
      <c r="V770" s="1">
        <v>0.85</v>
      </c>
    </row>
    <row r="771" spans="1:22" x14ac:dyDescent="0.3">
      <c r="A771">
        <v>775</v>
      </c>
      <c r="B771" t="s">
        <v>571</v>
      </c>
      <c r="C771" t="s">
        <v>600</v>
      </c>
      <c r="D771" t="s">
        <v>21</v>
      </c>
      <c r="E771" s="9">
        <v>8</v>
      </c>
      <c r="F771">
        <v>20327</v>
      </c>
      <c r="G771">
        <f>LOG(Table1[[#This Row],[Population Estimate 2018]])</f>
        <v>4.3080732871680301</v>
      </c>
      <c r="H771" s="10" t="str">
        <f t="shared" ref="H771:H834" si="12">IF(G771&lt;4,"1",IF(G771&lt;5,"2",IF(G771&lt;6,"3",IF(G771&lt;7,"4","5"))))</f>
        <v>2</v>
      </c>
      <c r="I771">
        <v>3932</v>
      </c>
      <c r="J771" s="1">
        <v>0.19</v>
      </c>
      <c r="K771">
        <v>16395</v>
      </c>
      <c r="L771" s="1">
        <v>0.81</v>
      </c>
      <c r="M771">
        <v>1612</v>
      </c>
      <c r="N771" s="1">
        <v>0.08</v>
      </c>
      <c r="O771">
        <v>1839</v>
      </c>
      <c r="P771" s="1">
        <v>0.09</v>
      </c>
      <c r="Q771">
        <v>56862</v>
      </c>
      <c r="R771">
        <v>0</v>
      </c>
      <c r="S771">
        <f>(Table1[[#This Row],[Hospital Beds 2018]]/Table1[[#This Row],[Population Estimate 2018]])*1000</f>
        <v>0</v>
      </c>
      <c r="T771">
        <f>LOG10(Table1[[#This Row],[Hospital Beds 2018]] +1)</f>
        <v>0</v>
      </c>
      <c r="U771">
        <v>16934</v>
      </c>
      <c r="V771" s="1">
        <v>0.83</v>
      </c>
    </row>
    <row r="772" spans="1:22" x14ac:dyDescent="0.3">
      <c r="A772">
        <v>776</v>
      </c>
      <c r="B772" t="s">
        <v>571</v>
      </c>
      <c r="C772" t="s">
        <v>601</v>
      </c>
      <c r="D772" t="s">
        <v>21</v>
      </c>
      <c r="E772" s="9">
        <v>6</v>
      </c>
      <c r="F772">
        <v>22935</v>
      </c>
      <c r="G772">
        <f>LOG(Table1[[#This Row],[Population Estimate 2018]])</f>
        <v>4.3604987444680017</v>
      </c>
      <c r="H772" s="10" t="str">
        <f t="shared" si="12"/>
        <v>2</v>
      </c>
      <c r="I772">
        <v>4266</v>
      </c>
      <c r="J772" s="1">
        <v>0.19</v>
      </c>
      <c r="K772">
        <v>18669</v>
      </c>
      <c r="L772" s="1">
        <v>0.81</v>
      </c>
      <c r="M772">
        <v>1465</v>
      </c>
      <c r="N772" s="1">
        <v>0.06</v>
      </c>
      <c r="O772">
        <v>2512</v>
      </c>
      <c r="P772" s="1">
        <v>0.11</v>
      </c>
      <c r="Q772">
        <v>49972</v>
      </c>
      <c r="R772">
        <v>15</v>
      </c>
      <c r="S772">
        <f>(Table1[[#This Row],[Hospital Beds 2018]]/Table1[[#This Row],[Population Estimate 2018]])*1000</f>
        <v>0.65402223675604976</v>
      </c>
      <c r="T772">
        <f>LOG10(Table1[[#This Row],[Hospital Beds 2018]] +1)</f>
        <v>1.2041199826559248</v>
      </c>
      <c r="U772">
        <v>19762</v>
      </c>
      <c r="V772" s="1">
        <v>0.86</v>
      </c>
    </row>
    <row r="773" spans="1:22" x14ac:dyDescent="0.3">
      <c r="A773">
        <v>777</v>
      </c>
      <c r="B773" t="s">
        <v>571</v>
      </c>
      <c r="C773" t="s">
        <v>602</v>
      </c>
      <c r="D773" t="s">
        <v>21</v>
      </c>
      <c r="E773" s="9">
        <v>7</v>
      </c>
      <c r="F773">
        <v>34586</v>
      </c>
      <c r="G773">
        <f>LOG(Table1[[#This Row],[Population Estimate 2018]])</f>
        <v>4.5389003371407188</v>
      </c>
      <c r="H773" s="10" t="str">
        <f t="shared" si="12"/>
        <v>2</v>
      </c>
      <c r="I773">
        <v>6983</v>
      </c>
      <c r="J773" s="1">
        <v>0.2</v>
      </c>
      <c r="K773">
        <v>27603</v>
      </c>
      <c r="L773" s="1">
        <v>0.8</v>
      </c>
      <c r="M773">
        <v>2351</v>
      </c>
      <c r="N773" s="1">
        <v>7.0000000000000007E-2</v>
      </c>
      <c r="O773">
        <v>3638</v>
      </c>
      <c r="P773" s="1">
        <v>0.11</v>
      </c>
      <c r="Q773">
        <v>58295</v>
      </c>
      <c r="R773">
        <v>25</v>
      </c>
      <c r="S773">
        <f>(Table1[[#This Row],[Hospital Beds 2018]]/Table1[[#This Row],[Population Estimate 2018]])*1000</f>
        <v>0.72283582952639802</v>
      </c>
      <c r="T773">
        <f>LOG10(Table1[[#This Row],[Hospital Beds 2018]] +1)</f>
        <v>1.414973347970818</v>
      </c>
      <c r="U773">
        <v>27418</v>
      </c>
      <c r="V773" s="1">
        <v>0.79</v>
      </c>
    </row>
    <row r="774" spans="1:22" x14ac:dyDescent="0.3">
      <c r="A774">
        <v>778</v>
      </c>
      <c r="B774" t="s">
        <v>571</v>
      </c>
      <c r="C774" t="s">
        <v>603</v>
      </c>
      <c r="D774" t="s">
        <v>21</v>
      </c>
      <c r="E774" s="9">
        <v>3</v>
      </c>
      <c r="F774">
        <v>20690</v>
      </c>
      <c r="G774">
        <f>LOG(Table1[[#This Row],[Population Estimate 2018]])</f>
        <v>4.3157604906657347</v>
      </c>
      <c r="H774" s="10" t="str">
        <f t="shared" si="12"/>
        <v>2</v>
      </c>
      <c r="I774">
        <v>3718</v>
      </c>
      <c r="J774" s="1">
        <v>0.18</v>
      </c>
      <c r="K774">
        <v>16972</v>
      </c>
      <c r="L774" s="1">
        <v>0.82</v>
      </c>
      <c r="M774">
        <v>1320</v>
      </c>
      <c r="N774" s="1">
        <v>0.06</v>
      </c>
      <c r="O774">
        <v>2513</v>
      </c>
      <c r="P774" s="1">
        <v>0.12</v>
      </c>
      <c r="Q774">
        <v>47554</v>
      </c>
      <c r="R774">
        <v>25</v>
      </c>
      <c r="S774">
        <f>(Table1[[#This Row],[Hospital Beds 2018]]/Table1[[#This Row],[Population Estimate 2018]])*1000</f>
        <v>1.2083131947800869</v>
      </c>
      <c r="T774">
        <f>LOG10(Table1[[#This Row],[Hospital Beds 2018]] +1)</f>
        <v>1.414973347970818</v>
      </c>
      <c r="U774">
        <v>15587</v>
      </c>
      <c r="V774" s="1">
        <v>0.75</v>
      </c>
    </row>
    <row r="775" spans="1:22" x14ac:dyDescent="0.3">
      <c r="A775">
        <v>779</v>
      </c>
      <c r="B775" t="s">
        <v>571</v>
      </c>
      <c r="C775" t="s">
        <v>604</v>
      </c>
      <c r="D775" t="s">
        <v>21</v>
      </c>
      <c r="E775" s="9">
        <v>8</v>
      </c>
      <c r="F775">
        <v>10717</v>
      </c>
      <c r="G775">
        <f>LOG(Table1[[#This Row],[Population Estimate 2018]])</f>
        <v>4.0300732307125182</v>
      </c>
      <c r="H775" s="10" t="str">
        <f t="shared" si="12"/>
        <v>2</v>
      </c>
      <c r="I775">
        <v>1855</v>
      </c>
      <c r="J775" s="1">
        <v>0.17</v>
      </c>
      <c r="K775">
        <v>8862</v>
      </c>
      <c r="L775" s="1">
        <v>0.83</v>
      </c>
      <c r="M775">
        <v>857</v>
      </c>
      <c r="N775" s="1">
        <v>0.08</v>
      </c>
      <c r="O775">
        <v>1873</v>
      </c>
      <c r="P775" s="1">
        <v>0.17</v>
      </c>
      <c r="Q775">
        <v>47713</v>
      </c>
      <c r="R775">
        <v>0</v>
      </c>
      <c r="S775">
        <f>(Table1[[#This Row],[Hospital Beds 2018]]/Table1[[#This Row],[Population Estimate 2018]])*1000</f>
        <v>0</v>
      </c>
      <c r="T775">
        <f>LOG10(Table1[[#This Row],[Hospital Beds 2018]] +1)</f>
        <v>0</v>
      </c>
      <c r="U775">
        <v>9104</v>
      </c>
      <c r="V775" s="1">
        <v>0.85</v>
      </c>
    </row>
    <row r="776" spans="1:22" x14ac:dyDescent="0.3">
      <c r="A776">
        <v>780</v>
      </c>
      <c r="B776" t="s">
        <v>571</v>
      </c>
      <c r="C776" t="s">
        <v>605</v>
      </c>
      <c r="D776" t="s">
        <v>21</v>
      </c>
      <c r="E776" s="9">
        <v>3</v>
      </c>
      <c r="F776">
        <v>193048</v>
      </c>
      <c r="G776">
        <f>LOG(Table1[[#This Row],[Population Estimate 2018]])</f>
        <v>5.2856653066414294</v>
      </c>
      <c r="H776" s="10" t="str">
        <f t="shared" si="12"/>
        <v>3</v>
      </c>
      <c r="I776">
        <v>22471</v>
      </c>
      <c r="J776" s="1">
        <v>0.12</v>
      </c>
      <c r="K776">
        <v>170577</v>
      </c>
      <c r="L776" s="1">
        <v>0.88</v>
      </c>
      <c r="M776">
        <v>8911</v>
      </c>
      <c r="N776" s="1">
        <v>0.05</v>
      </c>
      <c r="O776">
        <v>32114</v>
      </c>
      <c r="P776" s="1">
        <v>0.17</v>
      </c>
      <c r="Q776">
        <v>52269</v>
      </c>
      <c r="R776">
        <v>499</v>
      </c>
      <c r="S776">
        <f>(Table1[[#This Row],[Hospital Beds 2018]]/Table1[[#This Row],[Population Estimate 2018]])*1000</f>
        <v>2.584849363888774</v>
      </c>
      <c r="T776">
        <f>LOG10(Table1[[#This Row],[Hospital Beds 2018]] +1)</f>
        <v>2.6989700043360187</v>
      </c>
      <c r="U776">
        <v>159258</v>
      </c>
      <c r="V776" s="1">
        <v>0.82</v>
      </c>
    </row>
    <row r="777" spans="1:22" x14ac:dyDescent="0.3">
      <c r="A777">
        <v>781</v>
      </c>
      <c r="B777" t="s">
        <v>571</v>
      </c>
      <c r="C777" t="s">
        <v>606</v>
      </c>
      <c r="D777" t="s">
        <v>21</v>
      </c>
      <c r="E777" s="9">
        <v>6</v>
      </c>
      <c r="F777">
        <v>15128</v>
      </c>
      <c r="G777">
        <f>LOG(Table1[[#This Row],[Population Estimate 2018]])</f>
        <v>4.1797815158369831</v>
      </c>
      <c r="H777" s="10" t="str">
        <f t="shared" si="12"/>
        <v>2</v>
      </c>
      <c r="I777">
        <v>3156</v>
      </c>
      <c r="J777" s="1">
        <v>0.21</v>
      </c>
      <c r="K777">
        <v>11972</v>
      </c>
      <c r="L777" s="1">
        <v>0.79</v>
      </c>
      <c r="M777">
        <v>1100</v>
      </c>
      <c r="N777" s="1">
        <v>7.0000000000000007E-2</v>
      </c>
      <c r="O777">
        <v>1250</v>
      </c>
      <c r="P777" s="1">
        <v>0.08</v>
      </c>
      <c r="Q777">
        <v>60896</v>
      </c>
      <c r="R777">
        <v>25</v>
      </c>
      <c r="S777">
        <f>(Table1[[#This Row],[Hospital Beds 2018]]/Table1[[#This Row],[Population Estimate 2018]])*1000</f>
        <v>1.6525647805393973</v>
      </c>
      <c r="T777">
        <f>LOG10(Table1[[#This Row],[Hospital Beds 2018]] +1)</f>
        <v>1.414973347970818</v>
      </c>
      <c r="U777">
        <v>12339</v>
      </c>
      <c r="V777" s="1">
        <v>0.82</v>
      </c>
    </row>
    <row r="778" spans="1:22" x14ac:dyDescent="0.3">
      <c r="A778">
        <v>782</v>
      </c>
      <c r="B778" t="s">
        <v>571</v>
      </c>
      <c r="C778" t="s">
        <v>187</v>
      </c>
      <c r="D778" t="s">
        <v>21</v>
      </c>
      <c r="E778" s="9">
        <v>1</v>
      </c>
      <c r="F778">
        <v>7037</v>
      </c>
      <c r="G778">
        <f>LOG(Table1[[#This Row],[Population Estimate 2018]])</f>
        <v>3.8473875510273956</v>
      </c>
      <c r="H778" s="10" t="str">
        <f t="shared" si="12"/>
        <v>1</v>
      </c>
      <c r="I778">
        <v>1363</v>
      </c>
      <c r="J778" s="1">
        <v>0.19</v>
      </c>
      <c r="K778">
        <v>5674</v>
      </c>
      <c r="L778" s="1">
        <v>0.81</v>
      </c>
      <c r="M778">
        <v>525</v>
      </c>
      <c r="N778" s="1">
        <v>7.0000000000000007E-2</v>
      </c>
      <c r="O778">
        <v>742</v>
      </c>
      <c r="P778" s="1">
        <v>0.11</v>
      </c>
      <c r="Q778">
        <v>50300</v>
      </c>
      <c r="R778">
        <v>0</v>
      </c>
      <c r="S778">
        <f>(Table1[[#This Row],[Hospital Beds 2018]]/Table1[[#This Row],[Population Estimate 2018]])*1000</f>
        <v>0</v>
      </c>
      <c r="T778">
        <f>LOG10(Table1[[#This Row],[Hospital Beds 2018]] +1)</f>
        <v>0</v>
      </c>
      <c r="U778">
        <v>5877</v>
      </c>
      <c r="V778" s="1">
        <v>0.84</v>
      </c>
    </row>
    <row r="779" spans="1:22" x14ac:dyDescent="0.3">
      <c r="A779">
        <v>783</v>
      </c>
      <c r="B779" t="s">
        <v>571</v>
      </c>
      <c r="C779" t="s">
        <v>607</v>
      </c>
      <c r="D779" t="s">
        <v>21</v>
      </c>
      <c r="E779" s="9">
        <v>2</v>
      </c>
      <c r="F779">
        <v>180974</v>
      </c>
      <c r="G779">
        <f>LOG(Table1[[#This Row],[Population Estimate 2018]])</f>
        <v>5.2576161855453716</v>
      </c>
      <c r="H779" s="10" t="str">
        <f t="shared" si="12"/>
        <v>3</v>
      </c>
      <c r="I779">
        <v>30573</v>
      </c>
      <c r="J779" s="1">
        <v>0.17</v>
      </c>
      <c r="K779">
        <v>150401</v>
      </c>
      <c r="L779" s="1">
        <v>0.83</v>
      </c>
      <c r="M779">
        <v>12248</v>
      </c>
      <c r="N779" s="1">
        <v>7.0000000000000007E-2</v>
      </c>
      <c r="O779">
        <v>26349</v>
      </c>
      <c r="P779" s="1">
        <v>0.15</v>
      </c>
      <c r="Q779">
        <v>50500</v>
      </c>
      <c r="R779">
        <v>1361</v>
      </c>
      <c r="S779">
        <f>(Table1[[#This Row],[Hospital Beds 2018]]/Table1[[#This Row],[Population Estimate 2018]])*1000</f>
        <v>7.5204172975123491</v>
      </c>
      <c r="T779">
        <f>LOG10(Table1[[#This Row],[Hospital Beds 2018]] +1)</f>
        <v>3.1341771075767664</v>
      </c>
      <c r="U779">
        <v>151758</v>
      </c>
      <c r="V779" s="1">
        <v>0.84</v>
      </c>
    </row>
    <row r="780" spans="1:22" x14ac:dyDescent="0.3">
      <c r="A780">
        <v>784</v>
      </c>
      <c r="B780" t="s">
        <v>571</v>
      </c>
      <c r="C780" t="s">
        <v>608</v>
      </c>
      <c r="D780" t="s">
        <v>21</v>
      </c>
      <c r="E780" s="9">
        <v>3</v>
      </c>
      <c r="F780">
        <v>15479</v>
      </c>
      <c r="G780">
        <f>LOG(Table1[[#This Row],[Population Estimate 2018]])</f>
        <v>4.18974290024157</v>
      </c>
      <c r="H780" s="10" t="str">
        <f t="shared" si="12"/>
        <v>2</v>
      </c>
      <c r="I780">
        <v>3102</v>
      </c>
      <c r="J780" s="1">
        <v>0.2</v>
      </c>
      <c r="K780">
        <v>12377</v>
      </c>
      <c r="L780" s="1">
        <v>0.8</v>
      </c>
      <c r="M780">
        <v>1263</v>
      </c>
      <c r="N780" s="1">
        <v>0.08</v>
      </c>
      <c r="O780">
        <v>2306</v>
      </c>
      <c r="P780" s="1">
        <v>0.15</v>
      </c>
      <c r="Q780">
        <v>49287</v>
      </c>
      <c r="R780">
        <v>21</v>
      </c>
      <c r="S780">
        <f>(Table1[[#This Row],[Hospital Beds 2018]]/Table1[[#This Row],[Population Estimate 2018]])*1000</f>
        <v>1.3566767879061954</v>
      </c>
      <c r="T780">
        <f>LOG10(Table1[[#This Row],[Hospital Beds 2018]] +1)</f>
        <v>1.3424226808222062</v>
      </c>
      <c r="U780">
        <v>12953</v>
      </c>
      <c r="V780" s="1">
        <v>0.84</v>
      </c>
    </row>
    <row r="781" spans="1:22" x14ac:dyDescent="0.3">
      <c r="A781">
        <v>785</v>
      </c>
      <c r="B781" t="s">
        <v>571</v>
      </c>
      <c r="C781" t="s">
        <v>609</v>
      </c>
      <c r="D781" t="s">
        <v>21</v>
      </c>
      <c r="E781" s="9">
        <v>3</v>
      </c>
      <c r="F781">
        <v>107386</v>
      </c>
      <c r="G781">
        <f>LOG(Table1[[#This Row],[Population Estimate 2018]])</f>
        <v>5.0309476657297871</v>
      </c>
      <c r="H781" s="10" t="str">
        <f t="shared" si="12"/>
        <v>3</v>
      </c>
      <c r="I781">
        <v>17517</v>
      </c>
      <c r="J781" s="1">
        <v>0.16</v>
      </c>
      <c r="K781">
        <v>89869</v>
      </c>
      <c r="L781" s="1">
        <v>0.84</v>
      </c>
      <c r="M781">
        <v>6653</v>
      </c>
      <c r="N781" s="1">
        <v>0.06</v>
      </c>
      <c r="O781">
        <v>18824</v>
      </c>
      <c r="P781" s="1">
        <v>0.18</v>
      </c>
      <c r="Q781">
        <v>48335</v>
      </c>
      <c r="R781">
        <v>482</v>
      </c>
      <c r="S781">
        <f>(Table1[[#This Row],[Hospital Beds 2018]]/Table1[[#This Row],[Population Estimate 2018]])*1000</f>
        <v>4.4884808075540574</v>
      </c>
      <c r="T781">
        <f>LOG10(Table1[[#This Row],[Hospital Beds 2018]] +1)</f>
        <v>2.6839471307515121</v>
      </c>
      <c r="U781">
        <v>85134</v>
      </c>
      <c r="V781" s="1">
        <v>0.79</v>
      </c>
    </row>
    <row r="782" spans="1:22" x14ac:dyDescent="0.3">
      <c r="A782">
        <v>786</v>
      </c>
      <c r="B782" t="s">
        <v>571</v>
      </c>
      <c r="C782" t="s">
        <v>565</v>
      </c>
      <c r="D782" t="s">
        <v>21</v>
      </c>
      <c r="E782" s="9">
        <v>6</v>
      </c>
      <c r="F782">
        <v>31280</v>
      </c>
      <c r="G782">
        <f>LOG(Table1[[#This Row],[Population Estimate 2018]])</f>
        <v>4.49526674438781</v>
      </c>
      <c r="H782" s="10" t="str">
        <f t="shared" si="12"/>
        <v>2</v>
      </c>
      <c r="I782">
        <v>6526</v>
      </c>
      <c r="J782" s="1">
        <v>0.21</v>
      </c>
      <c r="K782">
        <v>24754</v>
      </c>
      <c r="L782" s="1">
        <v>0.79</v>
      </c>
      <c r="M782">
        <v>2127</v>
      </c>
      <c r="N782" s="1">
        <v>7.0000000000000007E-2</v>
      </c>
      <c r="O782">
        <v>3631</v>
      </c>
      <c r="P782" s="1">
        <v>0.12</v>
      </c>
      <c r="Q782">
        <v>51487</v>
      </c>
      <c r="R782">
        <v>18</v>
      </c>
      <c r="S782">
        <f>(Table1[[#This Row],[Hospital Beds 2018]]/Table1[[#This Row],[Population Estimate 2018]])*1000</f>
        <v>0.57544757033248073</v>
      </c>
      <c r="T782">
        <f>LOG10(Table1[[#This Row],[Hospital Beds 2018]] +1)</f>
        <v>1.2787536009528289</v>
      </c>
      <c r="U782">
        <v>24594</v>
      </c>
      <c r="V782" s="1">
        <v>0.79</v>
      </c>
    </row>
    <row r="783" spans="1:22" x14ac:dyDescent="0.3">
      <c r="A783">
        <v>787</v>
      </c>
      <c r="B783" t="s">
        <v>571</v>
      </c>
      <c r="C783" t="s">
        <v>471</v>
      </c>
      <c r="D783" t="s">
        <v>21</v>
      </c>
      <c r="E783" s="9">
        <v>8</v>
      </c>
      <c r="F783">
        <v>8263</v>
      </c>
      <c r="G783">
        <f>LOG(Table1[[#This Row],[Population Estimate 2018]])</f>
        <v>3.9171377527564442</v>
      </c>
      <c r="H783" s="10" t="str">
        <f t="shared" si="12"/>
        <v>1</v>
      </c>
      <c r="I783">
        <v>1671</v>
      </c>
      <c r="J783" s="1">
        <v>0.2</v>
      </c>
      <c r="K783">
        <v>6592</v>
      </c>
      <c r="L783" s="1">
        <v>0.8</v>
      </c>
      <c r="M783">
        <v>654</v>
      </c>
      <c r="N783" s="1">
        <v>0.08</v>
      </c>
      <c r="O783">
        <v>796</v>
      </c>
      <c r="P783" s="1">
        <v>0.1</v>
      </c>
      <c r="Q783">
        <v>60596</v>
      </c>
      <c r="R783">
        <v>16</v>
      </c>
      <c r="S783">
        <f>(Table1[[#This Row],[Hospital Beds 2018]]/Table1[[#This Row],[Population Estimate 2018]])*1000</f>
        <v>1.9363427326636815</v>
      </c>
      <c r="T783">
        <f>LOG10(Table1[[#This Row],[Hospital Beds 2018]] +1)</f>
        <v>1.2304489213782739</v>
      </c>
      <c r="U783">
        <v>6759</v>
      </c>
      <c r="V783" s="1">
        <v>0.82</v>
      </c>
    </row>
    <row r="784" spans="1:22" x14ac:dyDescent="0.3">
      <c r="A784">
        <v>788</v>
      </c>
      <c r="B784" t="s">
        <v>571</v>
      </c>
      <c r="C784" t="s">
        <v>610</v>
      </c>
      <c r="D784" t="s">
        <v>21</v>
      </c>
      <c r="E784" s="9">
        <v>2</v>
      </c>
      <c r="F784">
        <v>62567</v>
      </c>
      <c r="G784">
        <f>LOG(Table1[[#This Row],[Population Estimate 2018]])</f>
        <v>4.7963453316647371</v>
      </c>
      <c r="H784" s="10" t="str">
        <f t="shared" si="12"/>
        <v>2</v>
      </c>
      <c r="I784">
        <v>10947</v>
      </c>
      <c r="J784" s="1">
        <v>0.17</v>
      </c>
      <c r="K784">
        <v>51620</v>
      </c>
      <c r="L784" s="1">
        <v>0.83</v>
      </c>
      <c r="M784">
        <v>3738</v>
      </c>
      <c r="N784" s="1">
        <v>0.06</v>
      </c>
      <c r="O784">
        <v>4373</v>
      </c>
      <c r="P784" s="1">
        <v>7.0000000000000007E-2</v>
      </c>
      <c r="Q784">
        <v>75534</v>
      </c>
      <c r="R784">
        <v>181</v>
      </c>
      <c r="S784">
        <f>(Table1[[#This Row],[Hospital Beds 2018]]/Table1[[#This Row],[Population Estimate 2018]])*1000</f>
        <v>2.892898812473029</v>
      </c>
      <c r="T784">
        <f>LOG10(Table1[[#This Row],[Hospital Beds 2018]] +1)</f>
        <v>2.2600713879850747</v>
      </c>
      <c r="U784">
        <v>53246</v>
      </c>
      <c r="V784" s="1">
        <v>0.85</v>
      </c>
    </row>
    <row r="785" spans="1:22" x14ac:dyDescent="0.3">
      <c r="A785">
        <v>789</v>
      </c>
      <c r="B785" t="s">
        <v>571</v>
      </c>
      <c r="C785" t="s">
        <v>86</v>
      </c>
      <c r="D785" t="s">
        <v>21</v>
      </c>
      <c r="E785" s="9">
        <v>1</v>
      </c>
      <c r="F785">
        <v>27943</v>
      </c>
      <c r="G785">
        <f>LOG(Table1[[#This Row],[Population Estimate 2018]])</f>
        <v>4.4462730307510876</v>
      </c>
      <c r="H785" s="10" t="str">
        <f t="shared" si="12"/>
        <v>2</v>
      </c>
      <c r="I785">
        <v>4766</v>
      </c>
      <c r="J785" s="1">
        <v>0.17</v>
      </c>
      <c r="K785">
        <v>23177</v>
      </c>
      <c r="L785" s="1">
        <v>0.83</v>
      </c>
      <c r="M785">
        <v>2053</v>
      </c>
      <c r="N785" s="1">
        <v>7.0000000000000007E-2</v>
      </c>
      <c r="O785">
        <v>3703</v>
      </c>
      <c r="P785" s="1">
        <v>0.13</v>
      </c>
      <c r="Q785">
        <v>44534</v>
      </c>
      <c r="R785">
        <v>25</v>
      </c>
      <c r="S785">
        <f>(Table1[[#This Row],[Hospital Beds 2018]]/Table1[[#This Row],[Population Estimate 2018]])*1000</f>
        <v>0.89467845256414846</v>
      </c>
      <c r="T785">
        <f>LOG10(Table1[[#This Row],[Hospital Beds 2018]] +1)</f>
        <v>1.414973347970818</v>
      </c>
      <c r="U785">
        <v>24230</v>
      </c>
      <c r="V785" s="1">
        <v>0.87</v>
      </c>
    </row>
    <row r="786" spans="1:22" x14ac:dyDescent="0.3">
      <c r="A786">
        <v>790</v>
      </c>
      <c r="B786" t="s">
        <v>571</v>
      </c>
      <c r="C786" t="s">
        <v>472</v>
      </c>
      <c r="D786" t="s">
        <v>21</v>
      </c>
      <c r="E786" s="9">
        <v>5</v>
      </c>
      <c r="F786">
        <v>65936</v>
      </c>
      <c r="G786">
        <f>LOG(Table1[[#This Row],[Population Estimate 2018]])</f>
        <v>4.8191225971805132</v>
      </c>
      <c r="H786" s="10" t="str">
        <f t="shared" si="12"/>
        <v>2</v>
      </c>
      <c r="I786">
        <v>12631</v>
      </c>
      <c r="J786" s="1">
        <v>0.19</v>
      </c>
      <c r="K786">
        <v>53305</v>
      </c>
      <c r="L786" s="1">
        <v>0.81</v>
      </c>
      <c r="M786">
        <v>4657</v>
      </c>
      <c r="N786" s="1">
        <v>7.0000000000000007E-2</v>
      </c>
      <c r="O786">
        <v>10094</v>
      </c>
      <c r="P786" s="1">
        <v>0.15</v>
      </c>
      <c r="Q786">
        <v>45130</v>
      </c>
      <c r="R786">
        <v>401</v>
      </c>
      <c r="S786">
        <f>(Table1[[#This Row],[Hospital Beds 2018]]/Table1[[#This Row],[Population Estimate 2018]])*1000</f>
        <v>6.0816549381218152</v>
      </c>
      <c r="T786">
        <f>LOG10(Table1[[#This Row],[Hospital Beds 2018]] +1)</f>
        <v>2.6042260530844699</v>
      </c>
      <c r="U786">
        <v>54405</v>
      </c>
      <c r="V786" s="1">
        <v>0.83</v>
      </c>
    </row>
    <row r="787" spans="1:22" x14ac:dyDescent="0.3">
      <c r="A787">
        <v>791</v>
      </c>
      <c r="B787" t="s">
        <v>571</v>
      </c>
      <c r="C787" t="s">
        <v>611</v>
      </c>
      <c r="D787" t="s">
        <v>21</v>
      </c>
      <c r="E787" s="9">
        <v>2</v>
      </c>
      <c r="F787">
        <v>28206</v>
      </c>
      <c r="G787">
        <f>LOG(Table1[[#This Row],[Population Estimate 2018]])</f>
        <v>4.4503415015718959</v>
      </c>
      <c r="H787" s="10" t="str">
        <f t="shared" si="12"/>
        <v>2</v>
      </c>
      <c r="I787">
        <v>5164</v>
      </c>
      <c r="J787" s="1">
        <v>0.18</v>
      </c>
      <c r="K787">
        <v>23042</v>
      </c>
      <c r="L787" s="1">
        <v>0.82</v>
      </c>
      <c r="M787">
        <v>1709</v>
      </c>
      <c r="N787" s="1">
        <v>0.06</v>
      </c>
      <c r="O787">
        <v>2344</v>
      </c>
      <c r="P787" s="1">
        <v>0.08</v>
      </c>
      <c r="Q787">
        <v>60010</v>
      </c>
      <c r="R787">
        <v>54</v>
      </c>
      <c r="S787">
        <f>(Table1[[#This Row],[Hospital Beds 2018]]/Table1[[#This Row],[Population Estimate 2018]])*1000</f>
        <v>1.9144862795149968</v>
      </c>
      <c r="T787">
        <f>LOG10(Table1[[#This Row],[Hospital Beds 2018]] +1)</f>
        <v>1.7403626894942439</v>
      </c>
      <c r="U787">
        <v>23638</v>
      </c>
      <c r="V787" s="1">
        <v>0.84</v>
      </c>
    </row>
    <row r="788" spans="1:22" x14ac:dyDescent="0.3">
      <c r="A788">
        <v>792</v>
      </c>
      <c r="B788" t="s">
        <v>571</v>
      </c>
      <c r="C788" t="s">
        <v>189</v>
      </c>
      <c r="D788" t="s">
        <v>21</v>
      </c>
      <c r="E788" s="9">
        <v>6</v>
      </c>
      <c r="F788">
        <v>24133</v>
      </c>
      <c r="G788">
        <f>LOG(Table1[[#This Row],[Population Estimate 2018]])</f>
        <v>4.3826113128934896</v>
      </c>
      <c r="H788" s="10" t="str">
        <f t="shared" si="12"/>
        <v>2</v>
      </c>
      <c r="I788">
        <v>4854</v>
      </c>
      <c r="J788" s="1">
        <v>0.2</v>
      </c>
      <c r="K788">
        <v>19279</v>
      </c>
      <c r="L788" s="1">
        <v>0.8</v>
      </c>
      <c r="M788">
        <v>1997</v>
      </c>
      <c r="N788" s="1">
        <v>0.08</v>
      </c>
      <c r="O788">
        <v>2025</v>
      </c>
      <c r="P788" s="1">
        <v>0.08</v>
      </c>
      <c r="Q788">
        <v>58380</v>
      </c>
      <c r="R788">
        <v>25</v>
      </c>
      <c r="S788">
        <f>(Table1[[#This Row],[Hospital Beds 2018]]/Table1[[#This Row],[Population Estimate 2018]])*1000</f>
        <v>1.0359259105788754</v>
      </c>
      <c r="T788">
        <f>LOG10(Table1[[#This Row],[Hospital Beds 2018]] +1)</f>
        <v>1.414973347970818</v>
      </c>
      <c r="U788">
        <v>19738</v>
      </c>
      <c r="V788" s="1">
        <v>0.82</v>
      </c>
    </row>
    <row r="789" spans="1:22" x14ac:dyDescent="0.3">
      <c r="A789">
        <v>793</v>
      </c>
      <c r="B789" t="s">
        <v>571</v>
      </c>
      <c r="C789" t="s">
        <v>612</v>
      </c>
      <c r="D789" t="s">
        <v>21</v>
      </c>
      <c r="E789" s="9">
        <v>2</v>
      </c>
      <c r="F789">
        <v>34074</v>
      </c>
      <c r="G789">
        <f>LOG(Table1[[#This Row],[Population Estimate 2018]])</f>
        <v>4.5324231190671025</v>
      </c>
      <c r="H789" s="10" t="str">
        <f t="shared" si="12"/>
        <v>2</v>
      </c>
      <c r="I789">
        <v>6124</v>
      </c>
      <c r="J789" s="1">
        <v>0.18</v>
      </c>
      <c r="K789">
        <v>27950</v>
      </c>
      <c r="L789" s="1">
        <v>0.82</v>
      </c>
      <c r="M789">
        <v>2119</v>
      </c>
      <c r="N789" s="1">
        <v>0.06</v>
      </c>
      <c r="O789">
        <v>2377</v>
      </c>
      <c r="P789" s="1">
        <v>7.0000000000000007E-2</v>
      </c>
      <c r="Q789">
        <v>67758</v>
      </c>
      <c r="R789">
        <v>30</v>
      </c>
      <c r="S789">
        <f>(Table1[[#This Row],[Hospital Beds 2018]]/Table1[[#This Row],[Population Estimate 2018]])*1000</f>
        <v>0.88043669660151436</v>
      </c>
      <c r="T789">
        <f>LOG10(Table1[[#This Row],[Hospital Beds 2018]] +1)</f>
        <v>1.4913616938342726</v>
      </c>
      <c r="U789">
        <v>28617</v>
      </c>
      <c r="V789" s="1">
        <v>0.84</v>
      </c>
    </row>
    <row r="790" spans="1:22" x14ac:dyDescent="0.3">
      <c r="A790">
        <v>794</v>
      </c>
      <c r="B790" t="s">
        <v>613</v>
      </c>
      <c r="C790" t="s">
        <v>614</v>
      </c>
      <c r="D790" t="s">
        <v>21</v>
      </c>
      <c r="E790" s="9">
        <v>8</v>
      </c>
      <c r="F790">
        <v>7063</v>
      </c>
      <c r="G790">
        <f>LOG(Table1[[#This Row],[Population Estimate 2018]])</f>
        <v>3.8489892062511672</v>
      </c>
      <c r="H790" s="10" t="str">
        <f t="shared" si="12"/>
        <v>1</v>
      </c>
      <c r="I790">
        <v>1603</v>
      </c>
      <c r="J790" s="1">
        <v>0.23</v>
      </c>
      <c r="K790">
        <v>5460</v>
      </c>
      <c r="L790" s="1">
        <v>0.77</v>
      </c>
      <c r="M790">
        <v>487</v>
      </c>
      <c r="N790" s="1">
        <v>7.0000000000000007E-2</v>
      </c>
      <c r="O790">
        <v>667</v>
      </c>
      <c r="P790" s="1">
        <v>0.09</v>
      </c>
      <c r="Q790">
        <v>54282</v>
      </c>
      <c r="R790">
        <v>17</v>
      </c>
      <c r="S790">
        <f>(Table1[[#This Row],[Hospital Beds 2018]]/Table1[[#This Row],[Population Estimate 2018]])*1000</f>
        <v>2.4069092453631598</v>
      </c>
      <c r="T790">
        <f>LOG10(Table1[[#This Row],[Hospital Beds 2018]] +1)</f>
        <v>1.255272505103306</v>
      </c>
      <c r="U790">
        <v>5600</v>
      </c>
      <c r="V790" s="1">
        <v>0.79</v>
      </c>
    </row>
    <row r="791" spans="1:22" x14ac:dyDescent="0.3">
      <c r="A791">
        <v>795</v>
      </c>
      <c r="B791" t="s">
        <v>613</v>
      </c>
      <c r="C791" t="s">
        <v>250</v>
      </c>
      <c r="D791" t="s">
        <v>21</v>
      </c>
      <c r="E791" s="9">
        <v>9</v>
      </c>
      <c r="F791">
        <v>3645</v>
      </c>
      <c r="G791">
        <f>LOG(Table1[[#This Row],[Population Estimate 2018]])</f>
        <v>3.5616975326539935</v>
      </c>
      <c r="H791" s="10" t="str">
        <f t="shared" si="12"/>
        <v>1</v>
      </c>
      <c r="I791">
        <v>841</v>
      </c>
      <c r="J791" s="1">
        <v>0.23</v>
      </c>
      <c r="K791">
        <v>2804</v>
      </c>
      <c r="L791" s="1">
        <v>0.77</v>
      </c>
      <c r="M791">
        <v>298</v>
      </c>
      <c r="N791" s="1">
        <v>0.08</v>
      </c>
      <c r="O791">
        <v>460</v>
      </c>
      <c r="P791" s="1">
        <v>0.13</v>
      </c>
      <c r="Q791">
        <v>51577</v>
      </c>
      <c r="R791">
        <v>22</v>
      </c>
      <c r="S791">
        <f>(Table1[[#This Row],[Hospital Beds 2018]]/Table1[[#This Row],[Population Estimate 2018]])*1000</f>
        <v>6.0356652949245539</v>
      </c>
      <c r="T791">
        <f>LOG10(Table1[[#This Row],[Hospital Beds 2018]] +1)</f>
        <v>1.3617278360175928</v>
      </c>
      <c r="U791">
        <v>2882</v>
      </c>
      <c r="V791" s="1">
        <v>0.79</v>
      </c>
    </row>
    <row r="792" spans="1:22" x14ac:dyDescent="0.3">
      <c r="A792">
        <v>796</v>
      </c>
      <c r="B792" t="s">
        <v>613</v>
      </c>
      <c r="C792" t="s">
        <v>615</v>
      </c>
      <c r="D792" t="s">
        <v>21</v>
      </c>
      <c r="E792" s="9">
        <v>6</v>
      </c>
      <c r="F792">
        <v>13832</v>
      </c>
      <c r="G792">
        <f>LOG(Table1[[#This Row],[Population Estimate 2018]])</f>
        <v>4.1408849802658665</v>
      </c>
      <c r="H792" s="10" t="str">
        <f t="shared" si="12"/>
        <v>2</v>
      </c>
      <c r="I792">
        <v>3143</v>
      </c>
      <c r="J792" s="1">
        <v>0.23</v>
      </c>
      <c r="K792">
        <v>10689</v>
      </c>
      <c r="L792" s="1">
        <v>0.77</v>
      </c>
      <c r="M792">
        <v>912</v>
      </c>
      <c r="N792" s="1">
        <v>7.0000000000000007E-2</v>
      </c>
      <c r="O792">
        <v>1581</v>
      </c>
      <c r="P792" s="1">
        <v>0.11</v>
      </c>
      <c r="Q792">
        <v>53359</v>
      </c>
      <c r="R792">
        <v>25</v>
      </c>
      <c r="S792">
        <f>(Table1[[#This Row],[Hospital Beds 2018]]/Table1[[#This Row],[Population Estimate 2018]])*1000</f>
        <v>1.8074031231925969</v>
      </c>
      <c r="T792">
        <f>LOG10(Table1[[#This Row],[Hospital Beds 2018]] +1)</f>
        <v>1.414973347970818</v>
      </c>
      <c r="U792">
        <v>10833</v>
      </c>
      <c r="V792" s="1">
        <v>0.78</v>
      </c>
    </row>
    <row r="793" spans="1:22" x14ac:dyDescent="0.3">
      <c r="A793">
        <v>797</v>
      </c>
      <c r="B793" t="s">
        <v>613</v>
      </c>
      <c r="C793" t="s">
        <v>616</v>
      </c>
      <c r="D793" t="s">
        <v>21</v>
      </c>
      <c r="E793" s="9">
        <v>7</v>
      </c>
      <c r="F793">
        <v>12437</v>
      </c>
      <c r="G793">
        <f>LOG(Table1[[#This Row],[Population Estimate 2018]])</f>
        <v>4.0947156343281872</v>
      </c>
      <c r="H793" s="10" t="str">
        <f t="shared" si="12"/>
        <v>2</v>
      </c>
      <c r="I793">
        <v>2823</v>
      </c>
      <c r="J793" s="1">
        <v>0.23</v>
      </c>
      <c r="K793">
        <v>9614</v>
      </c>
      <c r="L793" s="1">
        <v>0.77</v>
      </c>
      <c r="M793">
        <v>918</v>
      </c>
      <c r="N793" s="1">
        <v>7.0000000000000007E-2</v>
      </c>
      <c r="O793">
        <v>1864</v>
      </c>
      <c r="P793" s="1">
        <v>0.15</v>
      </c>
      <c r="Q793">
        <v>44298</v>
      </c>
      <c r="R793">
        <v>44</v>
      </c>
      <c r="S793">
        <f>(Table1[[#This Row],[Hospital Beds 2018]]/Table1[[#This Row],[Population Estimate 2018]])*1000</f>
        <v>3.5378306665594597</v>
      </c>
      <c r="T793">
        <f>LOG10(Table1[[#This Row],[Hospital Beds 2018]] +1)</f>
        <v>1.6532125137753437</v>
      </c>
      <c r="U793">
        <v>9971</v>
      </c>
      <c r="V793" s="1">
        <v>0.8</v>
      </c>
    </row>
    <row r="794" spans="1:22" x14ac:dyDescent="0.3">
      <c r="A794">
        <v>798</v>
      </c>
      <c r="B794" t="s">
        <v>613</v>
      </c>
      <c r="C794" t="s">
        <v>617</v>
      </c>
      <c r="D794" t="s">
        <v>21</v>
      </c>
      <c r="E794" s="9">
        <v>8</v>
      </c>
      <c r="F794">
        <v>5506</v>
      </c>
      <c r="G794">
        <f>LOG(Table1[[#This Row],[Population Estimate 2018]])</f>
        <v>3.7408362070573116</v>
      </c>
      <c r="H794" s="10" t="str">
        <f t="shared" si="12"/>
        <v>1</v>
      </c>
      <c r="I794">
        <v>1362</v>
      </c>
      <c r="J794" s="1">
        <v>0.25</v>
      </c>
      <c r="K794">
        <v>4144</v>
      </c>
      <c r="L794" s="1">
        <v>0.75</v>
      </c>
      <c r="M794">
        <v>393</v>
      </c>
      <c r="N794" s="1">
        <v>7.0000000000000007E-2</v>
      </c>
      <c r="O794">
        <v>589</v>
      </c>
      <c r="P794" s="1">
        <v>0.11</v>
      </c>
      <c r="Q794">
        <v>51210</v>
      </c>
      <c r="R794">
        <v>25</v>
      </c>
      <c r="S794">
        <f>(Table1[[#This Row],[Hospital Beds 2018]]/Table1[[#This Row],[Population Estimate 2018]])*1000</f>
        <v>4.5405012713403563</v>
      </c>
      <c r="T794">
        <f>LOG10(Table1[[#This Row],[Hospital Beds 2018]] +1)</f>
        <v>1.414973347970818</v>
      </c>
      <c r="U794">
        <v>4259</v>
      </c>
      <c r="V794" s="1">
        <v>0.77</v>
      </c>
    </row>
    <row r="795" spans="1:22" x14ac:dyDescent="0.3">
      <c r="A795">
        <v>799</v>
      </c>
      <c r="B795" t="s">
        <v>613</v>
      </c>
      <c r="C795" t="s">
        <v>138</v>
      </c>
      <c r="D795" t="s">
        <v>21</v>
      </c>
      <c r="E795" s="9">
        <v>2</v>
      </c>
      <c r="F795">
        <v>25642</v>
      </c>
      <c r="G795">
        <f>LOG(Table1[[#This Row],[Population Estimate 2018]])</f>
        <v>4.4089518958502607</v>
      </c>
      <c r="H795" s="10" t="str">
        <f t="shared" si="12"/>
        <v>2</v>
      </c>
      <c r="I795">
        <v>4767</v>
      </c>
      <c r="J795" s="1">
        <v>0.19</v>
      </c>
      <c r="K795">
        <v>20875</v>
      </c>
      <c r="L795" s="1">
        <v>0.81</v>
      </c>
      <c r="M795">
        <v>1814</v>
      </c>
      <c r="N795" s="1">
        <v>7.0000000000000007E-2</v>
      </c>
      <c r="O795">
        <v>2000</v>
      </c>
      <c r="P795" s="1">
        <v>0.08</v>
      </c>
      <c r="Q795">
        <v>62799</v>
      </c>
      <c r="R795">
        <v>65</v>
      </c>
      <c r="S795">
        <f>(Table1[[#This Row],[Hospital Beds 2018]]/Table1[[#This Row],[Population Estimate 2018]])*1000</f>
        <v>2.5349036736604007</v>
      </c>
      <c r="T795">
        <f>LOG10(Table1[[#This Row],[Hospital Beds 2018]] +1)</f>
        <v>1.8195439355418688</v>
      </c>
      <c r="U795">
        <v>21461</v>
      </c>
      <c r="V795" s="1">
        <v>0.84</v>
      </c>
    </row>
    <row r="796" spans="1:22" x14ac:dyDescent="0.3">
      <c r="A796">
        <v>800</v>
      </c>
      <c r="B796" t="s">
        <v>613</v>
      </c>
      <c r="C796" t="s">
        <v>618</v>
      </c>
      <c r="D796" t="s">
        <v>58</v>
      </c>
      <c r="E796" s="9">
        <v>3</v>
      </c>
      <c r="F796">
        <v>132408</v>
      </c>
      <c r="G796">
        <f>LOG(Table1[[#This Row],[Population Estimate 2018]])</f>
        <v>5.1219142256693457</v>
      </c>
      <c r="H796" s="10" t="str">
        <f t="shared" si="12"/>
        <v>3</v>
      </c>
      <c r="I796">
        <v>21719</v>
      </c>
      <c r="J796" s="1">
        <v>0.16</v>
      </c>
      <c r="K796">
        <v>110689</v>
      </c>
      <c r="L796" s="1">
        <v>0.84</v>
      </c>
      <c r="M796">
        <v>7978</v>
      </c>
      <c r="N796" s="1">
        <v>0.06</v>
      </c>
      <c r="O796">
        <v>20811</v>
      </c>
      <c r="P796" s="1">
        <v>0.16</v>
      </c>
      <c r="Q796">
        <v>52320</v>
      </c>
      <c r="R796">
        <v>480</v>
      </c>
      <c r="S796">
        <f>(Table1[[#This Row],[Hospital Beds 2018]]/Table1[[#This Row],[Population Estimate 2018]])*1000</f>
        <v>3.6251586006887804</v>
      </c>
      <c r="T796">
        <f>LOG10(Table1[[#This Row],[Hospital Beds 2018]] +1)</f>
        <v>2.6821450763738319</v>
      </c>
      <c r="U796">
        <v>110503</v>
      </c>
      <c r="V796" s="1">
        <v>0.83</v>
      </c>
    </row>
    <row r="797" spans="1:22" x14ac:dyDescent="0.3">
      <c r="A797">
        <v>801</v>
      </c>
      <c r="B797" t="s">
        <v>613</v>
      </c>
      <c r="C797" t="s">
        <v>139</v>
      </c>
      <c r="D797" t="s">
        <v>21</v>
      </c>
      <c r="E797" s="9">
        <v>6</v>
      </c>
      <c r="F797">
        <v>26346</v>
      </c>
      <c r="G797">
        <f>LOG(Table1[[#This Row],[Population Estimate 2018]])</f>
        <v>4.4207146874880312</v>
      </c>
      <c r="H797" s="10" t="str">
        <f t="shared" si="12"/>
        <v>2</v>
      </c>
      <c r="I797">
        <v>4854</v>
      </c>
      <c r="J797" s="1">
        <v>0.18</v>
      </c>
      <c r="K797">
        <v>21492</v>
      </c>
      <c r="L797" s="1">
        <v>0.82</v>
      </c>
      <c r="M797">
        <v>1943</v>
      </c>
      <c r="N797" s="1">
        <v>7.0000000000000007E-2</v>
      </c>
      <c r="O797">
        <v>2274</v>
      </c>
      <c r="P797" s="1">
        <v>0.09</v>
      </c>
      <c r="Q797">
        <v>63099</v>
      </c>
      <c r="R797">
        <v>25</v>
      </c>
      <c r="S797">
        <f>(Table1[[#This Row],[Hospital Beds 2018]]/Table1[[#This Row],[Population Estimate 2018]])*1000</f>
        <v>0.94891065057314194</v>
      </c>
      <c r="T797">
        <f>LOG10(Table1[[#This Row],[Hospital Beds 2018]] +1)</f>
        <v>1.414973347970818</v>
      </c>
      <c r="U797">
        <v>21952</v>
      </c>
      <c r="V797" s="1">
        <v>0.83</v>
      </c>
    </row>
    <row r="798" spans="1:22" x14ac:dyDescent="0.3">
      <c r="A798">
        <v>802</v>
      </c>
      <c r="B798" t="s">
        <v>613</v>
      </c>
      <c r="C798" t="s">
        <v>619</v>
      </c>
      <c r="D798" t="s">
        <v>21</v>
      </c>
      <c r="E798" s="9">
        <v>3</v>
      </c>
      <c r="F798">
        <v>24947</v>
      </c>
      <c r="G798">
        <f>LOG(Table1[[#This Row],[Population Estimate 2018]])</f>
        <v>4.397018327042308</v>
      </c>
      <c r="H798" s="10" t="str">
        <f t="shared" si="12"/>
        <v>2</v>
      </c>
      <c r="I798">
        <v>4886</v>
      </c>
      <c r="J798" s="1">
        <v>0.2</v>
      </c>
      <c r="K798">
        <v>20061</v>
      </c>
      <c r="L798" s="1">
        <v>0.8</v>
      </c>
      <c r="M798">
        <v>1603</v>
      </c>
      <c r="N798" s="1">
        <v>0.06</v>
      </c>
      <c r="O798">
        <v>1547</v>
      </c>
      <c r="P798" s="1">
        <v>0.06</v>
      </c>
      <c r="Q798">
        <v>74646</v>
      </c>
      <c r="R798">
        <v>41</v>
      </c>
      <c r="S798">
        <f>(Table1[[#This Row],[Hospital Beds 2018]]/Table1[[#This Row],[Population Estimate 2018]])*1000</f>
        <v>1.6434841864753278</v>
      </c>
      <c r="T798">
        <f>LOG10(Table1[[#This Row],[Hospital Beds 2018]] +1)</f>
        <v>1.6232492903979006</v>
      </c>
      <c r="U798">
        <v>19127</v>
      </c>
      <c r="V798" s="1">
        <v>0.77</v>
      </c>
    </row>
    <row r="799" spans="1:22" x14ac:dyDescent="0.3">
      <c r="A799">
        <v>803</v>
      </c>
      <c r="B799" t="s">
        <v>613</v>
      </c>
      <c r="C799" t="s">
        <v>620</v>
      </c>
      <c r="D799" t="s">
        <v>21</v>
      </c>
      <c r="E799" s="9">
        <v>6</v>
      </c>
      <c r="F799">
        <v>21199</v>
      </c>
      <c r="G799">
        <f>LOG(Table1[[#This Row],[Population Estimate 2018]])</f>
        <v>4.3263153748568168</v>
      </c>
      <c r="H799" s="10" t="str">
        <f t="shared" si="12"/>
        <v>2</v>
      </c>
      <c r="I799">
        <v>3786</v>
      </c>
      <c r="J799" s="1">
        <v>0.18</v>
      </c>
      <c r="K799">
        <v>17413</v>
      </c>
      <c r="L799" s="1">
        <v>0.82</v>
      </c>
      <c r="M799">
        <v>1338</v>
      </c>
      <c r="N799" s="1">
        <v>0.06</v>
      </c>
      <c r="O799">
        <v>2224</v>
      </c>
      <c r="P799" s="1">
        <v>0.1</v>
      </c>
      <c r="Q799">
        <v>59724</v>
      </c>
      <c r="R799">
        <v>114</v>
      </c>
      <c r="S799">
        <f>(Table1[[#This Row],[Hospital Beds 2018]]/Table1[[#This Row],[Population Estimate 2018]])*1000</f>
        <v>5.3776121515165807</v>
      </c>
      <c r="T799">
        <f>LOG10(Table1[[#This Row],[Hospital Beds 2018]] +1)</f>
        <v>2.0606978403536118</v>
      </c>
      <c r="U799">
        <v>17657</v>
      </c>
      <c r="V799" s="1">
        <v>0.83</v>
      </c>
    </row>
    <row r="800" spans="1:22" x14ac:dyDescent="0.3">
      <c r="A800">
        <v>804</v>
      </c>
      <c r="B800" t="s">
        <v>613</v>
      </c>
      <c r="C800" t="s">
        <v>621</v>
      </c>
      <c r="D800" t="s">
        <v>21</v>
      </c>
      <c r="E800" s="9">
        <v>7</v>
      </c>
      <c r="F800">
        <v>19874</v>
      </c>
      <c r="G800">
        <f>LOG(Table1[[#This Row],[Population Estimate 2018]])</f>
        <v>4.2982852854840843</v>
      </c>
      <c r="H800" s="10" t="str">
        <f t="shared" si="12"/>
        <v>2</v>
      </c>
      <c r="I800">
        <v>3198</v>
      </c>
      <c r="J800" s="1">
        <v>0.16</v>
      </c>
      <c r="K800">
        <v>16676</v>
      </c>
      <c r="L800" s="1">
        <v>0.84</v>
      </c>
      <c r="M800">
        <v>970</v>
      </c>
      <c r="N800" s="1">
        <v>0.05</v>
      </c>
      <c r="O800">
        <v>1932</v>
      </c>
      <c r="P800" s="1">
        <v>0.1</v>
      </c>
      <c r="Q800">
        <v>52683</v>
      </c>
      <c r="R800">
        <v>35</v>
      </c>
      <c r="S800">
        <f>(Table1[[#This Row],[Hospital Beds 2018]]/Table1[[#This Row],[Population Estimate 2018]])*1000</f>
        <v>1.761094897856496</v>
      </c>
      <c r="T800">
        <f>LOG10(Table1[[#This Row],[Hospital Beds 2018]] +1)</f>
        <v>1.5563025007672873</v>
      </c>
      <c r="U800">
        <v>16171</v>
      </c>
      <c r="V800" s="1">
        <v>0.81</v>
      </c>
    </row>
    <row r="801" spans="1:22" x14ac:dyDescent="0.3">
      <c r="A801">
        <v>805</v>
      </c>
      <c r="B801" t="s">
        <v>613</v>
      </c>
      <c r="C801" t="s">
        <v>27</v>
      </c>
      <c r="D801" t="s">
        <v>21</v>
      </c>
      <c r="E801" s="9">
        <v>8</v>
      </c>
      <c r="F801">
        <v>14539</v>
      </c>
      <c r="G801">
        <f>LOG(Table1[[#This Row],[Population Estimate 2018]])</f>
        <v>4.162534536549356</v>
      </c>
      <c r="H801" s="10" t="str">
        <f t="shared" si="12"/>
        <v>2</v>
      </c>
      <c r="I801">
        <v>3247</v>
      </c>
      <c r="J801" s="1">
        <v>0.22</v>
      </c>
      <c r="K801">
        <v>11292</v>
      </c>
      <c r="L801" s="1">
        <v>0.78</v>
      </c>
      <c r="M801">
        <v>1015</v>
      </c>
      <c r="N801" s="1">
        <v>7.0000000000000007E-2</v>
      </c>
      <c r="O801">
        <v>1290</v>
      </c>
      <c r="P801" s="1">
        <v>0.09</v>
      </c>
      <c r="Q801">
        <v>57971</v>
      </c>
      <c r="R801">
        <v>0</v>
      </c>
      <c r="S801">
        <f>(Table1[[#This Row],[Hospital Beds 2018]]/Table1[[#This Row],[Population Estimate 2018]])*1000</f>
        <v>0</v>
      </c>
      <c r="T801">
        <f>LOG10(Table1[[#This Row],[Hospital Beds 2018]] +1)</f>
        <v>0</v>
      </c>
      <c r="U801">
        <v>11558</v>
      </c>
      <c r="V801" s="1">
        <v>0.79</v>
      </c>
    </row>
    <row r="802" spans="1:22" x14ac:dyDescent="0.3">
      <c r="A802">
        <v>806</v>
      </c>
      <c r="B802" t="s">
        <v>613</v>
      </c>
      <c r="C802" t="s">
        <v>28</v>
      </c>
      <c r="D802" t="s">
        <v>21</v>
      </c>
      <c r="E802" s="9">
        <v>9</v>
      </c>
      <c r="F802">
        <v>9699</v>
      </c>
      <c r="G802">
        <f>LOG(Table1[[#This Row],[Population Estimate 2018]])</f>
        <v>3.9867269593312185</v>
      </c>
      <c r="H802" s="10" t="str">
        <f t="shared" si="12"/>
        <v>1</v>
      </c>
      <c r="I802">
        <v>2225</v>
      </c>
      <c r="J802" s="1">
        <v>0.23</v>
      </c>
      <c r="K802">
        <v>7474</v>
      </c>
      <c r="L802" s="1">
        <v>0.77</v>
      </c>
      <c r="M802">
        <v>771</v>
      </c>
      <c r="N802" s="1">
        <v>0.08</v>
      </c>
      <c r="O802">
        <v>1023</v>
      </c>
      <c r="P802" s="1">
        <v>0.11</v>
      </c>
      <c r="Q802">
        <v>54865</v>
      </c>
      <c r="R802">
        <v>25</v>
      </c>
      <c r="S802">
        <f>(Table1[[#This Row],[Hospital Beds 2018]]/Table1[[#This Row],[Population Estimate 2018]])*1000</f>
        <v>2.5775853180740285</v>
      </c>
      <c r="T802">
        <f>LOG10(Table1[[#This Row],[Hospital Beds 2018]] +1)</f>
        <v>1.414973347970818</v>
      </c>
      <c r="U802">
        <v>7217</v>
      </c>
      <c r="V802" s="1">
        <v>0.74</v>
      </c>
    </row>
    <row r="803" spans="1:22" x14ac:dyDescent="0.3">
      <c r="A803">
        <v>807</v>
      </c>
      <c r="B803" t="s">
        <v>613</v>
      </c>
      <c r="C803" t="s">
        <v>141</v>
      </c>
      <c r="D803" t="s">
        <v>21</v>
      </c>
      <c r="E803" s="9">
        <v>7</v>
      </c>
      <c r="F803">
        <v>20154</v>
      </c>
      <c r="G803">
        <f>LOG(Table1[[#This Row],[Population Estimate 2018]])</f>
        <v>4.3043612542253076</v>
      </c>
      <c r="H803" s="10" t="str">
        <f t="shared" si="12"/>
        <v>2</v>
      </c>
      <c r="I803">
        <v>4095</v>
      </c>
      <c r="J803" s="1">
        <v>0.2</v>
      </c>
      <c r="K803">
        <v>16059</v>
      </c>
      <c r="L803" s="1">
        <v>0.8</v>
      </c>
      <c r="M803">
        <v>1338</v>
      </c>
      <c r="N803" s="1">
        <v>7.0000000000000007E-2</v>
      </c>
      <c r="O803">
        <v>1576</v>
      </c>
      <c r="P803" s="1">
        <v>0.08</v>
      </c>
      <c r="Q803">
        <v>60531</v>
      </c>
      <c r="R803">
        <v>234</v>
      </c>
      <c r="S803">
        <f>(Table1[[#This Row],[Hospital Beds 2018]]/Table1[[#This Row],[Population Estimate 2018]])*1000</f>
        <v>11.610598392378686</v>
      </c>
      <c r="T803">
        <f>LOG10(Table1[[#This Row],[Hospital Beds 2018]] +1)</f>
        <v>2.3710678622717363</v>
      </c>
      <c r="U803">
        <v>16516</v>
      </c>
      <c r="V803" s="1">
        <v>0.82</v>
      </c>
    </row>
    <row r="804" spans="1:22" x14ac:dyDescent="0.3">
      <c r="A804">
        <v>808</v>
      </c>
      <c r="B804" t="s">
        <v>613</v>
      </c>
      <c r="C804" t="s">
        <v>521</v>
      </c>
      <c r="D804" t="s">
        <v>21</v>
      </c>
      <c r="E804" s="9">
        <v>6</v>
      </c>
      <c r="F804">
        <v>12930</v>
      </c>
      <c r="G804">
        <f>LOG(Table1[[#This Row],[Population Estimate 2018]])</f>
        <v>4.1115985248803941</v>
      </c>
      <c r="H804" s="10" t="str">
        <f t="shared" si="12"/>
        <v>2</v>
      </c>
      <c r="I804">
        <v>2997</v>
      </c>
      <c r="J804" s="1">
        <v>0.23</v>
      </c>
      <c r="K804">
        <v>9933</v>
      </c>
      <c r="L804" s="1">
        <v>0.77</v>
      </c>
      <c r="M804">
        <v>967</v>
      </c>
      <c r="N804" s="1">
        <v>7.0000000000000007E-2</v>
      </c>
      <c r="O804">
        <v>1594</v>
      </c>
      <c r="P804" s="1">
        <v>0.12</v>
      </c>
      <c r="Q804">
        <v>50356</v>
      </c>
      <c r="R804">
        <v>29</v>
      </c>
      <c r="S804">
        <f>(Table1[[#This Row],[Hospital Beds 2018]]/Table1[[#This Row],[Population Estimate 2018]])*1000</f>
        <v>2.2428460943542152</v>
      </c>
      <c r="T804">
        <f>LOG10(Table1[[#This Row],[Hospital Beds 2018]] +1)</f>
        <v>1.4771212547196624</v>
      </c>
      <c r="U804">
        <v>10319</v>
      </c>
      <c r="V804" s="1">
        <v>0.8</v>
      </c>
    </row>
    <row r="805" spans="1:22" x14ac:dyDescent="0.3">
      <c r="A805">
        <v>809</v>
      </c>
      <c r="B805" t="s">
        <v>613</v>
      </c>
      <c r="C805" t="s">
        <v>622</v>
      </c>
      <c r="D805" t="s">
        <v>21</v>
      </c>
      <c r="E805" s="9">
        <v>6</v>
      </c>
      <c r="F805">
        <v>18627</v>
      </c>
      <c r="G805">
        <f>LOG(Table1[[#This Row],[Population Estimate 2018]])</f>
        <v>4.2701429145656453</v>
      </c>
      <c r="H805" s="10" t="str">
        <f t="shared" si="12"/>
        <v>2</v>
      </c>
      <c r="I805">
        <v>3670</v>
      </c>
      <c r="J805" s="1">
        <v>0.2</v>
      </c>
      <c r="K805">
        <v>14957</v>
      </c>
      <c r="L805" s="1">
        <v>0.8</v>
      </c>
      <c r="M805">
        <v>1401</v>
      </c>
      <c r="N805" s="1">
        <v>0.08</v>
      </c>
      <c r="O805">
        <v>1391</v>
      </c>
      <c r="P805" s="1">
        <v>7.0000000000000007E-2</v>
      </c>
      <c r="Q805">
        <v>67597</v>
      </c>
      <c r="R805">
        <v>0</v>
      </c>
      <c r="S805">
        <f>(Table1[[#This Row],[Hospital Beds 2018]]/Table1[[#This Row],[Population Estimate 2018]])*1000</f>
        <v>0</v>
      </c>
      <c r="T805">
        <f>LOG10(Table1[[#This Row],[Hospital Beds 2018]] +1)</f>
        <v>0</v>
      </c>
      <c r="U805">
        <v>15274</v>
      </c>
      <c r="V805" s="1">
        <v>0.82</v>
      </c>
    </row>
    <row r="806" spans="1:22" x14ac:dyDescent="0.3">
      <c r="A806">
        <v>810</v>
      </c>
      <c r="B806" t="s">
        <v>613</v>
      </c>
      <c r="C806" t="s">
        <v>623</v>
      </c>
      <c r="D806" t="s">
        <v>21</v>
      </c>
      <c r="E806" s="9">
        <v>5</v>
      </c>
      <c r="F806">
        <v>42647</v>
      </c>
      <c r="G806">
        <f>LOG(Table1[[#This Row],[Population Estimate 2018]])</f>
        <v>4.6298884861654352</v>
      </c>
      <c r="H806" s="10" t="str">
        <f t="shared" si="12"/>
        <v>2</v>
      </c>
      <c r="I806">
        <v>9286</v>
      </c>
      <c r="J806" s="1">
        <v>0.22</v>
      </c>
      <c r="K806">
        <v>33361</v>
      </c>
      <c r="L806" s="1">
        <v>0.78</v>
      </c>
      <c r="M806">
        <v>3264</v>
      </c>
      <c r="N806" s="1">
        <v>0.08</v>
      </c>
      <c r="O806">
        <v>4316</v>
      </c>
      <c r="P806" s="1">
        <v>0.1</v>
      </c>
      <c r="Q806">
        <v>51939</v>
      </c>
      <c r="R806">
        <v>226</v>
      </c>
      <c r="S806">
        <f>(Table1[[#This Row],[Hospital Beds 2018]]/Table1[[#This Row],[Population Estimate 2018]])*1000</f>
        <v>5.2993176542312472</v>
      </c>
      <c r="T806">
        <f>LOG10(Table1[[#This Row],[Hospital Beds 2018]] +1)</f>
        <v>2.3560258571931225</v>
      </c>
      <c r="U806">
        <v>34179</v>
      </c>
      <c r="V806" s="1">
        <v>0.8</v>
      </c>
    </row>
    <row r="807" spans="1:22" x14ac:dyDescent="0.3">
      <c r="A807">
        <v>811</v>
      </c>
      <c r="B807" t="s">
        <v>613</v>
      </c>
      <c r="C807" t="s">
        <v>30</v>
      </c>
      <c r="D807" t="s">
        <v>21</v>
      </c>
      <c r="E807" s="9">
        <v>6</v>
      </c>
      <c r="F807">
        <v>11321</v>
      </c>
      <c r="G807">
        <f>LOG(Table1[[#This Row],[Population Estimate 2018]])</f>
        <v>4.053884790394692</v>
      </c>
      <c r="H807" s="10" t="str">
        <f t="shared" si="12"/>
        <v>2</v>
      </c>
      <c r="I807">
        <v>2721</v>
      </c>
      <c r="J807" s="1">
        <v>0.24</v>
      </c>
      <c r="K807">
        <v>8600</v>
      </c>
      <c r="L807" s="1">
        <v>0.76</v>
      </c>
      <c r="M807">
        <v>851</v>
      </c>
      <c r="N807" s="1">
        <v>0.08</v>
      </c>
      <c r="O807">
        <v>1032</v>
      </c>
      <c r="P807" s="1">
        <v>0.09</v>
      </c>
      <c r="Q807">
        <v>56312</v>
      </c>
      <c r="R807">
        <v>61</v>
      </c>
      <c r="S807">
        <f>(Table1[[#This Row],[Hospital Beds 2018]]/Table1[[#This Row],[Population Estimate 2018]])*1000</f>
        <v>5.3882165886405797</v>
      </c>
      <c r="T807">
        <f>LOG10(Table1[[#This Row],[Hospital Beds 2018]] +1)</f>
        <v>1.7923916894982539</v>
      </c>
      <c r="U807">
        <v>8673</v>
      </c>
      <c r="V807" s="1">
        <v>0.77</v>
      </c>
    </row>
    <row r="808" spans="1:22" x14ac:dyDescent="0.3">
      <c r="A808">
        <v>812</v>
      </c>
      <c r="B808" t="s">
        <v>613</v>
      </c>
      <c r="C808" t="s">
        <v>624</v>
      </c>
      <c r="D808" t="s">
        <v>21</v>
      </c>
      <c r="E808" s="9">
        <v>6</v>
      </c>
      <c r="F808">
        <v>11964</v>
      </c>
      <c r="G808">
        <f>LOG(Table1[[#This Row],[Population Estimate 2018]])</f>
        <v>4.0778764043592801</v>
      </c>
      <c r="H808" s="10" t="str">
        <f t="shared" si="12"/>
        <v>2</v>
      </c>
      <c r="I808">
        <v>2485</v>
      </c>
      <c r="J808" s="1">
        <v>0.21</v>
      </c>
      <c r="K808">
        <v>9479</v>
      </c>
      <c r="L808" s="1">
        <v>0.79</v>
      </c>
      <c r="M808">
        <v>868</v>
      </c>
      <c r="N808" s="1">
        <v>7.0000000000000007E-2</v>
      </c>
      <c r="O808">
        <v>1019</v>
      </c>
      <c r="P808" s="1">
        <v>0.09</v>
      </c>
      <c r="Q808">
        <v>64190</v>
      </c>
      <c r="R808">
        <v>18</v>
      </c>
      <c r="S808">
        <f>(Table1[[#This Row],[Hospital Beds 2018]]/Table1[[#This Row],[Population Estimate 2018]])*1000</f>
        <v>1.5045135406218655</v>
      </c>
      <c r="T808">
        <f>LOG10(Table1[[#This Row],[Hospital Beds 2018]] +1)</f>
        <v>1.2787536009528289</v>
      </c>
      <c r="U808">
        <v>9697</v>
      </c>
      <c r="V808" s="1">
        <v>0.81</v>
      </c>
    </row>
    <row r="809" spans="1:22" x14ac:dyDescent="0.3">
      <c r="A809">
        <v>813</v>
      </c>
      <c r="B809" t="s">
        <v>613</v>
      </c>
      <c r="C809" t="s">
        <v>33</v>
      </c>
      <c r="D809" t="s">
        <v>21</v>
      </c>
      <c r="E809" s="9">
        <v>6</v>
      </c>
      <c r="F809">
        <v>9423</v>
      </c>
      <c r="G809">
        <f>LOG(Table1[[#This Row],[Population Estimate 2018]])</f>
        <v>3.974189191118167</v>
      </c>
      <c r="H809" s="10" t="str">
        <f t="shared" si="12"/>
        <v>1</v>
      </c>
      <c r="I809">
        <v>1743</v>
      </c>
      <c r="J809" s="1">
        <v>0.18</v>
      </c>
      <c r="K809">
        <v>7680</v>
      </c>
      <c r="L809" s="1">
        <v>0.82</v>
      </c>
      <c r="M809">
        <v>674</v>
      </c>
      <c r="N809" s="1">
        <v>7.0000000000000007E-2</v>
      </c>
      <c r="O809">
        <v>1036</v>
      </c>
      <c r="P809" s="1">
        <v>0.11</v>
      </c>
      <c r="Q809">
        <v>52541</v>
      </c>
      <c r="R809">
        <v>25</v>
      </c>
      <c r="S809">
        <f>(Table1[[#This Row],[Hospital Beds 2018]]/Table1[[#This Row],[Population Estimate 2018]])*1000</f>
        <v>2.6530828823092434</v>
      </c>
      <c r="T809">
        <f>LOG10(Table1[[#This Row],[Hospital Beds 2018]] +1)</f>
        <v>1.414973347970818</v>
      </c>
      <c r="U809">
        <v>7811</v>
      </c>
      <c r="V809" s="1">
        <v>0.83</v>
      </c>
    </row>
    <row r="810" spans="1:22" x14ac:dyDescent="0.3">
      <c r="A810">
        <v>814</v>
      </c>
      <c r="B810" t="s">
        <v>613</v>
      </c>
      <c r="C810" t="s">
        <v>34</v>
      </c>
      <c r="D810" t="s">
        <v>21</v>
      </c>
      <c r="E810" s="9">
        <v>7</v>
      </c>
      <c r="F810">
        <v>16134</v>
      </c>
      <c r="G810">
        <f>LOG(Table1[[#This Row],[Population Estimate 2018]])</f>
        <v>4.2077420526069451</v>
      </c>
      <c r="H810" s="10" t="str">
        <f t="shared" si="12"/>
        <v>2</v>
      </c>
      <c r="I810">
        <v>3344</v>
      </c>
      <c r="J810" s="1">
        <v>0.21</v>
      </c>
      <c r="K810">
        <v>12790</v>
      </c>
      <c r="L810" s="1">
        <v>0.79</v>
      </c>
      <c r="M810">
        <v>1075</v>
      </c>
      <c r="N810" s="1">
        <v>7.0000000000000007E-2</v>
      </c>
      <c r="O810">
        <v>1531</v>
      </c>
      <c r="P810" s="1">
        <v>0.09</v>
      </c>
      <c r="Q810">
        <v>56338</v>
      </c>
      <c r="R810">
        <v>64</v>
      </c>
      <c r="S810">
        <f>(Table1[[#This Row],[Hospital Beds 2018]]/Table1[[#This Row],[Population Estimate 2018]])*1000</f>
        <v>3.9667782323044505</v>
      </c>
      <c r="T810">
        <f>LOG10(Table1[[#This Row],[Hospital Beds 2018]] +1)</f>
        <v>1.8129133566428555</v>
      </c>
      <c r="U810">
        <v>13099</v>
      </c>
      <c r="V810" s="1">
        <v>0.81</v>
      </c>
    </row>
    <row r="811" spans="1:22" x14ac:dyDescent="0.3">
      <c r="A811">
        <v>815</v>
      </c>
      <c r="B811" t="s">
        <v>613</v>
      </c>
      <c r="C811" t="s">
        <v>393</v>
      </c>
      <c r="D811" t="s">
        <v>21</v>
      </c>
      <c r="E811" s="9">
        <v>8</v>
      </c>
      <c r="F811">
        <v>17556</v>
      </c>
      <c r="G811">
        <f>LOG(Table1[[#This Row],[Population Estimate 2018]])</f>
        <v>4.2444255721729354</v>
      </c>
      <c r="H811" s="10" t="str">
        <f t="shared" si="12"/>
        <v>2</v>
      </c>
      <c r="I811">
        <v>4173</v>
      </c>
      <c r="J811" s="1">
        <v>0.24</v>
      </c>
      <c r="K811">
        <v>13383</v>
      </c>
      <c r="L811" s="1">
        <v>0.76</v>
      </c>
      <c r="M811">
        <v>1316</v>
      </c>
      <c r="N811" s="1">
        <v>7.0000000000000007E-2</v>
      </c>
      <c r="O811">
        <v>1627</v>
      </c>
      <c r="P811" s="1">
        <v>0.09</v>
      </c>
      <c r="Q811">
        <v>53968</v>
      </c>
      <c r="R811">
        <v>35</v>
      </c>
      <c r="S811">
        <f>(Table1[[#This Row],[Hospital Beds 2018]]/Table1[[#This Row],[Population Estimate 2018]])*1000</f>
        <v>1.9936204146730461</v>
      </c>
      <c r="T811">
        <f>LOG10(Table1[[#This Row],[Hospital Beds 2018]] +1)</f>
        <v>1.5563025007672873</v>
      </c>
      <c r="U811">
        <v>13741</v>
      </c>
      <c r="V811" s="1">
        <v>0.78</v>
      </c>
    </row>
    <row r="812" spans="1:22" x14ac:dyDescent="0.3">
      <c r="A812">
        <v>816</v>
      </c>
      <c r="B812" t="s">
        <v>613</v>
      </c>
      <c r="C812" t="s">
        <v>524</v>
      </c>
      <c r="D812" t="s">
        <v>21</v>
      </c>
      <c r="E812" s="9">
        <v>4</v>
      </c>
      <c r="F812">
        <v>46518</v>
      </c>
      <c r="G812">
        <f>LOG(Table1[[#This Row],[Population Estimate 2018]])</f>
        <v>4.667621034353151</v>
      </c>
      <c r="H812" s="10" t="str">
        <f t="shared" si="12"/>
        <v>2</v>
      </c>
      <c r="I812">
        <v>9160</v>
      </c>
      <c r="J812" s="1">
        <v>0.2</v>
      </c>
      <c r="K812">
        <v>37358</v>
      </c>
      <c r="L812" s="1">
        <v>0.8</v>
      </c>
      <c r="M812">
        <v>3644</v>
      </c>
      <c r="N812" s="1">
        <v>0.08</v>
      </c>
      <c r="O812">
        <v>5727</v>
      </c>
      <c r="P812" s="1">
        <v>0.12</v>
      </c>
      <c r="Q812">
        <v>51317</v>
      </c>
      <c r="R812">
        <v>281</v>
      </c>
      <c r="S812">
        <f>(Table1[[#This Row],[Hospital Beds 2018]]/Table1[[#This Row],[Population Estimate 2018]])*1000</f>
        <v>6.0406724278773805</v>
      </c>
      <c r="T812">
        <f>LOG10(Table1[[#This Row],[Hospital Beds 2018]] +1)</f>
        <v>2.4502491083193609</v>
      </c>
      <c r="U812">
        <v>38589</v>
      </c>
      <c r="V812" s="1">
        <v>0.83</v>
      </c>
    </row>
    <row r="813" spans="1:22" x14ac:dyDescent="0.3">
      <c r="A813">
        <v>817</v>
      </c>
      <c r="B813" t="s">
        <v>613</v>
      </c>
      <c r="C813" t="s">
        <v>148</v>
      </c>
      <c r="D813" t="s">
        <v>21</v>
      </c>
      <c r="E813" s="9">
        <v>7</v>
      </c>
      <c r="F813">
        <v>17158</v>
      </c>
      <c r="G813">
        <f>LOG(Table1[[#This Row],[Population Estimate 2018]])</f>
        <v>4.2344666634902612</v>
      </c>
      <c r="H813" s="10" t="str">
        <f t="shared" si="12"/>
        <v>2</v>
      </c>
      <c r="I813">
        <v>3006</v>
      </c>
      <c r="J813" s="1">
        <v>0.18</v>
      </c>
      <c r="K813">
        <v>14152</v>
      </c>
      <c r="L813" s="1">
        <v>0.82</v>
      </c>
      <c r="M813">
        <v>933</v>
      </c>
      <c r="N813" s="1">
        <v>0.05</v>
      </c>
      <c r="O813">
        <v>2072</v>
      </c>
      <c r="P813" s="1">
        <v>0.12</v>
      </c>
      <c r="Q813">
        <v>54828</v>
      </c>
      <c r="R813">
        <v>25</v>
      </c>
      <c r="S813">
        <f>(Table1[[#This Row],[Hospital Beds 2018]]/Table1[[#This Row],[Population Estimate 2018]])*1000</f>
        <v>1.4570462757897189</v>
      </c>
      <c r="T813">
        <f>LOG10(Table1[[#This Row],[Hospital Beds 2018]] +1)</f>
        <v>1.414973347970818</v>
      </c>
      <c r="U813">
        <v>14375</v>
      </c>
      <c r="V813" s="1">
        <v>0.84</v>
      </c>
    </row>
    <row r="814" spans="1:22" x14ac:dyDescent="0.3">
      <c r="A814">
        <v>818</v>
      </c>
      <c r="B814" t="s">
        <v>613</v>
      </c>
      <c r="C814" t="s">
        <v>44</v>
      </c>
      <c r="D814" t="s">
        <v>21</v>
      </c>
      <c r="E814" s="9">
        <v>2</v>
      </c>
      <c r="F814">
        <v>90180</v>
      </c>
      <c r="G814">
        <f>LOG(Table1[[#This Row],[Population Estimate 2018]])</f>
        <v>4.9551102309705515</v>
      </c>
      <c r="H814" s="10" t="str">
        <f t="shared" si="12"/>
        <v>2</v>
      </c>
      <c r="I814">
        <v>10813</v>
      </c>
      <c r="J814" s="1">
        <v>0.12</v>
      </c>
      <c r="K814">
        <v>79367</v>
      </c>
      <c r="L814" s="1">
        <v>0.88</v>
      </c>
      <c r="M814">
        <v>4063</v>
      </c>
      <c r="N814" s="1">
        <v>0.05</v>
      </c>
      <c r="O814">
        <v>4687</v>
      </c>
      <c r="P814" s="1">
        <v>0.05</v>
      </c>
      <c r="Q814">
        <v>87267</v>
      </c>
      <c r="R814">
        <v>15</v>
      </c>
      <c r="S814">
        <f>(Table1[[#This Row],[Hospital Beds 2018]]/Table1[[#This Row],[Population Estimate 2018]])*1000</f>
        <v>0.16633399866932802</v>
      </c>
      <c r="T814">
        <f>LOG10(Table1[[#This Row],[Hospital Beds 2018]] +1)</f>
        <v>1.2041199826559248</v>
      </c>
      <c r="U814">
        <v>80943</v>
      </c>
      <c r="V814" s="1">
        <v>0.9</v>
      </c>
    </row>
    <row r="815" spans="1:22" x14ac:dyDescent="0.3">
      <c r="A815">
        <v>819</v>
      </c>
      <c r="B815" t="s">
        <v>613</v>
      </c>
      <c r="C815" t="s">
        <v>625</v>
      </c>
      <c r="D815" t="s">
        <v>21</v>
      </c>
      <c r="E815" s="9">
        <v>9</v>
      </c>
      <c r="F815">
        <v>9017</v>
      </c>
      <c r="G815">
        <f>LOG(Table1[[#This Row],[Population Estimate 2018]])</f>
        <v>3.9550620696750323</v>
      </c>
      <c r="H815" s="10" t="str">
        <f t="shared" si="12"/>
        <v>1</v>
      </c>
      <c r="I815">
        <v>1613</v>
      </c>
      <c r="J815" s="1">
        <v>0.18</v>
      </c>
      <c r="K815">
        <v>7404</v>
      </c>
      <c r="L815" s="1">
        <v>0.82</v>
      </c>
      <c r="M815">
        <v>496</v>
      </c>
      <c r="N815" s="1">
        <v>0.06</v>
      </c>
      <c r="O815">
        <v>1130</v>
      </c>
      <c r="P815" s="1">
        <v>0.13</v>
      </c>
      <c r="Q815">
        <v>54830</v>
      </c>
      <c r="R815">
        <v>13</v>
      </c>
      <c r="S815">
        <f>(Table1[[#This Row],[Hospital Beds 2018]]/Table1[[#This Row],[Population Estimate 2018]])*1000</f>
        <v>1.4417211933015417</v>
      </c>
      <c r="T815">
        <f>LOG10(Table1[[#This Row],[Hospital Beds 2018]] +1)</f>
        <v>1.146128035678238</v>
      </c>
      <c r="U815">
        <v>7548</v>
      </c>
      <c r="V815" s="1">
        <v>0.84</v>
      </c>
    </row>
    <row r="816" spans="1:22" x14ac:dyDescent="0.3">
      <c r="A816">
        <v>820</v>
      </c>
      <c r="B816" t="s">
        <v>613</v>
      </c>
      <c r="C816" t="s">
        <v>402</v>
      </c>
      <c r="D816" t="s">
        <v>21</v>
      </c>
      <c r="E816" s="9">
        <v>9</v>
      </c>
      <c r="F816">
        <v>7890</v>
      </c>
      <c r="G816">
        <f>LOG(Table1[[#This Row],[Population Estimate 2018]])</f>
        <v>3.8970770032094202</v>
      </c>
      <c r="H816" s="10" t="str">
        <f t="shared" si="12"/>
        <v>1</v>
      </c>
      <c r="I816">
        <v>1584</v>
      </c>
      <c r="J816" s="1">
        <v>0.2</v>
      </c>
      <c r="K816">
        <v>6306</v>
      </c>
      <c r="L816" s="1">
        <v>0.8</v>
      </c>
      <c r="M816">
        <v>443</v>
      </c>
      <c r="N816" s="1">
        <v>0.06</v>
      </c>
      <c r="O816">
        <v>1458</v>
      </c>
      <c r="P816" s="1">
        <v>0.18</v>
      </c>
      <c r="Q816">
        <v>41101</v>
      </c>
      <c r="R816">
        <v>11</v>
      </c>
      <c r="S816">
        <f>(Table1[[#This Row],[Hospital Beds 2018]]/Table1[[#This Row],[Population Estimate 2018]])*1000</f>
        <v>1.394169835234474</v>
      </c>
      <c r="T816">
        <f>LOG10(Table1[[#This Row],[Hospital Beds 2018]] +1)</f>
        <v>1.0791812460476249</v>
      </c>
      <c r="U816">
        <v>5882</v>
      </c>
      <c r="V816" s="1">
        <v>0.75</v>
      </c>
    </row>
    <row r="817" spans="1:22" x14ac:dyDescent="0.3">
      <c r="A817">
        <v>821</v>
      </c>
      <c r="B817" t="s">
        <v>613</v>
      </c>
      <c r="C817" t="s">
        <v>314</v>
      </c>
      <c r="D817" t="s">
        <v>21</v>
      </c>
      <c r="E817" s="9">
        <v>6</v>
      </c>
      <c r="F817">
        <v>17069</v>
      </c>
      <c r="G817">
        <f>LOG(Table1[[#This Row],[Population Estimate 2018]])</f>
        <v>4.2322080783963161</v>
      </c>
      <c r="H817" s="10" t="str">
        <f t="shared" si="12"/>
        <v>2</v>
      </c>
      <c r="I817">
        <v>3292</v>
      </c>
      <c r="J817" s="1">
        <v>0.19</v>
      </c>
      <c r="K817">
        <v>13777</v>
      </c>
      <c r="L817" s="1">
        <v>0.81</v>
      </c>
      <c r="M817">
        <v>1145</v>
      </c>
      <c r="N817" s="1">
        <v>7.0000000000000007E-2</v>
      </c>
      <c r="O817">
        <v>1521</v>
      </c>
      <c r="P817" s="1">
        <v>0.09</v>
      </c>
      <c r="Q817">
        <v>61342</v>
      </c>
      <c r="R817">
        <v>25</v>
      </c>
      <c r="S817">
        <f>(Table1[[#This Row],[Hospital Beds 2018]]/Table1[[#This Row],[Population Estimate 2018]])*1000</f>
        <v>1.4646435057706955</v>
      </c>
      <c r="T817">
        <f>LOG10(Table1[[#This Row],[Hospital Beds 2018]] +1)</f>
        <v>1.414973347970818</v>
      </c>
      <c r="U817">
        <v>14088</v>
      </c>
      <c r="V817" s="1">
        <v>0.83</v>
      </c>
    </row>
    <row r="818" spans="1:22" x14ac:dyDescent="0.3">
      <c r="A818">
        <v>822</v>
      </c>
      <c r="B818" t="s">
        <v>613</v>
      </c>
      <c r="C818" t="s">
        <v>626</v>
      </c>
      <c r="D818" t="s">
        <v>21</v>
      </c>
      <c r="E818" s="9">
        <v>5</v>
      </c>
      <c r="F818">
        <v>39138</v>
      </c>
      <c r="G818">
        <f>LOG(Table1[[#This Row],[Population Estimate 2018]])</f>
        <v>4.5925986289061314</v>
      </c>
      <c r="H818" s="10" t="str">
        <f t="shared" si="12"/>
        <v>2</v>
      </c>
      <c r="I818">
        <v>8150</v>
      </c>
      <c r="J818" s="1">
        <v>0.21</v>
      </c>
      <c r="K818">
        <v>30988</v>
      </c>
      <c r="L818" s="1">
        <v>0.79</v>
      </c>
      <c r="M818">
        <v>3035</v>
      </c>
      <c r="N818" s="1">
        <v>0.08</v>
      </c>
      <c r="O818">
        <v>4887</v>
      </c>
      <c r="P818" s="1">
        <v>0.12</v>
      </c>
      <c r="Q818">
        <v>51805</v>
      </c>
      <c r="R818">
        <v>314</v>
      </c>
      <c r="S818">
        <f>(Table1[[#This Row],[Hospital Beds 2018]]/Table1[[#This Row],[Population Estimate 2018]])*1000</f>
        <v>8.0228933517297776</v>
      </c>
      <c r="T818">
        <f>LOG10(Table1[[#This Row],[Hospital Beds 2018]] +1)</f>
        <v>2.4983105537896004</v>
      </c>
      <c r="U818">
        <v>31875</v>
      </c>
      <c r="V818" s="1">
        <v>0.81</v>
      </c>
    </row>
    <row r="819" spans="1:22" x14ac:dyDescent="0.3">
      <c r="A819">
        <v>823</v>
      </c>
      <c r="B819" t="s">
        <v>613</v>
      </c>
      <c r="C819" t="s">
        <v>627</v>
      </c>
      <c r="D819" t="s">
        <v>21</v>
      </c>
      <c r="E819" s="9">
        <v>7</v>
      </c>
      <c r="F819">
        <v>17153</v>
      </c>
      <c r="G819">
        <f>LOG(Table1[[#This Row],[Population Estimate 2018]])</f>
        <v>4.2343400876151849</v>
      </c>
      <c r="H819" s="10" t="str">
        <f t="shared" si="12"/>
        <v>2</v>
      </c>
      <c r="I819">
        <v>4485</v>
      </c>
      <c r="J819" s="1">
        <v>0.26</v>
      </c>
      <c r="K819">
        <v>12668</v>
      </c>
      <c r="L819" s="1">
        <v>0.74</v>
      </c>
      <c r="M819">
        <v>1209</v>
      </c>
      <c r="N819" s="1">
        <v>7.0000000000000007E-2</v>
      </c>
      <c r="O819">
        <v>1330</v>
      </c>
      <c r="P819" s="1">
        <v>0.08</v>
      </c>
      <c r="Q819">
        <v>55603</v>
      </c>
      <c r="R819">
        <v>30</v>
      </c>
      <c r="S819">
        <f>(Table1[[#This Row],[Hospital Beds 2018]]/Table1[[#This Row],[Population Estimate 2018]])*1000</f>
        <v>1.7489651955926078</v>
      </c>
      <c r="T819">
        <f>LOG10(Table1[[#This Row],[Hospital Beds 2018]] +1)</f>
        <v>1.4913616938342726</v>
      </c>
      <c r="U819">
        <v>13004</v>
      </c>
      <c r="V819" s="1">
        <v>0.76</v>
      </c>
    </row>
    <row r="820" spans="1:22" x14ac:dyDescent="0.3">
      <c r="A820">
        <v>824</v>
      </c>
      <c r="B820" t="s">
        <v>613</v>
      </c>
      <c r="C820" t="s">
        <v>628</v>
      </c>
      <c r="D820" t="s">
        <v>21</v>
      </c>
      <c r="E820" s="9">
        <v>3</v>
      </c>
      <c r="F820">
        <v>96854</v>
      </c>
      <c r="G820">
        <f>LOG(Table1[[#This Row],[Population Estimate 2018]])</f>
        <v>4.9861175614728372</v>
      </c>
      <c r="H820" s="10" t="str">
        <f t="shared" si="12"/>
        <v>2</v>
      </c>
      <c r="I820">
        <v>17409</v>
      </c>
      <c r="J820" s="1">
        <v>0.18</v>
      </c>
      <c r="K820">
        <v>79445</v>
      </c>
      <c r="L820" s="1">
        <v>0.82</v>
      </c>
      <c r="M820">
        <v>6173</v>
      </c>
      <c r="N820" s="1">
        <v>0.06</v>
      </c>
      <c r="O820">
        <v>10555</v>
      </c>
      <c r="P820" s="1">
        <v>0.11</v>
      </c>
      <c r="Q820">
        <v>60367</v>
      </c>
      <c r="R820">
        <v>360</v>
      </c>
      <c r="S820">
        <f>(Table1[[#This Row],[Hospital Beds 2018]]/Table1[[#This Row],[Population Estimate 2018]])*1000</f>
        <v>3.7169347677948252</v>
      </c>
      <c r="T820">
        <f>LOG10(Table1[[#This Row],[Hospital Beds 2018]] +1)</f>
        <v>2.5575072019056577</v>
      </c>
      <c r="U820">
        <v>78919</v>
      </c>
      <c r="V820" s="1">
        <v>0.81</v>
      </c>
    </row>
    <row r="821" spans="1:22" x14ac:dyDescent="0.3">
      <c r="A821">
        <v>825</v>
      </c>
      <c r="B821" t="s">
        <v>613</v>
      </c>
      <c r="C821" t="s">
        <v>629</v>
      </c>
      <c r="D821" t="s">
        <v>21</v>
      </c>
      <c r="E821" s="9">
        <v>7</v>
      </c>
      <c r="F821">
        <v>9253</v>
      </c>
      <c r="G821">
        <f>LOG(Table1[[#This Row],[Population Estimate 2018]])</f>
        <v>3.9662825621674633</v>
      </c>
      <c r="H821" s="10" t="str">
        <f t="shared" si="12"/>
        <v>1</v>
      </c>
      <c r="I821">
        <v>1979</v>
      </c>
      <c r="J821" s="1">
        <v>0.21</v>
      </c>
      <c r="K821">
        <v>7274</v>
      </c>
      <c r="L821" s="1">
        <v>0.79</v>
      </c>
      <c r="M821">
        <v>581</v>
      </c>
      <c r="N821" s="1">
        <v>0.06</v>
      </c>
      <c r="O821">
        <v>993</v>
      </c>
      <c r="P821" s="1">
        <v>0.11</v>
      </c>
      <c r="Q821">
        <v>51497</v>
      </c>
      <c r="R821">
        <v>25</v>
      </c>
      <c r="S821">
        <f>(Table1[[#This Row],[Hospital Beds 2018]]/Table1[[#This Row],[Population Estimate 2018]])*1000</f>
        <v>2.7018264346698366</v>
      </c>
      <c r="T821">
        <f>LOG10(Table1[[#This Row],[Hospital Beds 2018]] +1)</f>
        <v>1.414973347970818</v>
      </c>
      <c r="U821">
        <v>7212</v>
      </c>
      <c r="V821" s="1">
        <v>0.78</v>
      </c>
    </row>
    <row r="822" spans="1:22" x14ac:dyDescent="0.3">
      <c r="A822">
        <v>826</v>
      </c>
      <c r="B822" t="s">
        <v>613</v>
      </c>
      <c r="C822" t="s">
        <v>49</v>
      </c>
      <c r="D822" t="s">
        <v>21</v>
      </c>
      <c r="E822" s="9">
        <v>6</v>
      </c>
      <c r="F822">
        <v>19660</v>
      </c>
      <c r="G822">
        <f>LOG(Table1[[#This Row],[Population Estimate 2018]])</f>
        <v>4.2935835134961167</v>
      </c>
      <c r="H822" s="10" t="str">
        <f t="shared" si="12"/>
        <v>2</v>
      </c>
      <c r="I822">
        <v>4227</v>
      </c>
      <c r="J822" s="1">
        <v>0.22</v>
      </c>
      <c r="K822">
        <v>15433</v>
      </c>
      <c r="L822" s="1">
        <v>0.78</v>
      </c>
      <c r="M822">
        <v>1350</v>
      </c>
      <c r="N822" s="1">
        <v>7.0000000000000007E-2</v>
      </c>
      <c r="O822">
        <v>2203</v>
      </c>
      <c r="P822" s="1">
        <v>0.11</v>
      </c>
      <c r="Q822">
        <v>50893</v>
      </c>
      <c r="R822">
        <v>89</v>
      </c>
      <c r="S822">
        <f>(Table1[[#This Row],[Hospital Beds 2018]]/Table1[[#This Row],[Population Estimate 2018]])*1000</f>
        <v>4.5269582909460837</v>
      </c>
      <c r="T822">
        <f>LOG10(Table1[[#This Row],[Hospital Beds 2018]] +1)</f>
        <v>1.954242509439325</v>
      </c>
      <c r="U822">
        <v>15495</v>
      </c>
      <c r="V822" s="1">
        <v>0.79</v>
      </c>
    </row>
    <row r="823" spans="1:22" x14ac:dyDescent="0.3">
      <c r="A823">
        <v>827</v>
      </c>
      <c r="B823" t="s">
        <v>613</v>
      </c>
      <c r="C823" t="s">
        <v>412</v>
      </c>
      <c r="D823" t="s">
        <v>21</v>
      </c>
      <c r="E823" s="9">
        <v>7</v>
      </c>
      <c r="F823">
        <v>15761</v>
      </c>
      <c r="G823">
        <f>LOG(Table1[[#This Row],[Population Estimate 2018]])</f>
        <v>4.1975837690357771</v>
      </c>
      <c r="H823" s="10" t="str">
        <f t="shared" si="12"/>
        <v>2</v>
      </c>
      <c r="I823">
        <v>3437</v>
      </c>
      <c r="J823" s="1">
        <v>0.22</v>
      </c>
      <c r="K823">
        <v>12324</v>
      </c>
      <c r="L823" s="1">
        <v>0.78</v>
      </c>
      <c r="M823">
        <v>1310</v>
      </c>
      <c r="N823" s="1">
        <v>0.08</v>
      </c>
      <c r="O823">
        <v>1762</v>
      </c>
      <c r="P823" s="1">
        <v>0.11</v>
      </c>
      <c r="Q823">
        <v>53811</v>
      </c>
      <c r="R823">
        <v>25</v>
      </c>
      <c r="S823">
        <f>(Table1[[#This Row],[Hospital Beds 2018]]/Table1[[#This Row],[Population Estimate 2018]])*1000</f>
        <v>1.5861937694308736</v>
      </c>
      <c r="T823">
        <f>LOG10(Table1[[#This Row],[Hospital Beds 2018]] +1)</f>
        <v>1.414973347970818</v>
      </c>
      <c r="U823">
        <v>12690</v>
      </c>
      <c r="V823" s="1">
        <v>0.81</v>
      </c>
    </row>
    <row r="824" spans="1:22" x14ac:dyDescent="0.3">
      <c r="A824">
        <v>828</v>
      </c>
      <c r="B824" t="s">
        <v>613</v>
      </c>
      <c r="C824" t="s">
        <v>50</v>
      </c>
      <c r="D824" t="s">
        <v>21</v>
      </c>
      <c r="E824" s="9">
        <v>7</v>
      </c>
      <c r="F824">
        <v>10124</v>
      </c>
      <c r="G824">
        <f>LOG(Table1[[#This Row],[Population Estimate 2018]])</f>
        <v>4.0053521364862164</v>
      </c>
      <c r="H824" s="10" t="str">
        <f t="shared" si="12"/>
        <v>2</v>
      </c>
      <c r="I824">
        <v>2125</v>
      </c>
      <c r="J824" s="1">
        <v>0.21</v>
      </c>
      <c r="K824">
        <v>7999</v>
      </c>
      <c r="L824" s="1">
        <v>0.79</v>
      </c>
      <c r="M824">
        <v>592</v>
      </c>
      <c r="N824" s="1">
        <v>0.06</v>
      </c>
      <c r="O824">
        <v>984</v>
      </c>
      <c r="P824" s="1">
        <v>0.1</v>
      </c>
      <c r="Q824">
        <v>59367</v>
      </c>
      <c r="R824">
        <v>77</v>
      </c>
      <c r="S824">
        <f>(Table1[[#This Row],[Hospital Beds 2018]]/Table1[[#This Row],[Population Estimate 2018]])*1000</f>
        <v>7.6056894508099564</v>
      </c>
      <c r="T824">
        <f>LOG10(Table1[[#This Row],[Hospital Beds 2018]] +1)</f>
        <v>1.8920946026904804</v>
      </c>
      <c r="U824">
        <v>8161</v>
      </c>
      <c r="V824" s="1">
        <v>0.81</v>
      </c>
    </row>
    <row r="825" spans="1:22" x14ac:dyDescent="0.3">
      <c r="A825">
        <v>829</v>
      </c>
      <c r="B825" t="s">
        <v>613</v>
      </c>
      <c r="C825" t="s">
        <v>272</v>
      </c>
      <c r="D825" t="s">
        <v>21</v>
      </c>
      <c r="E825" s="9">
        <v>8</v>
      </c>
      <c r="F825">
        <v>6993</v>
      </c>
      <c r="G825">
        <f>LOG(Table1[[#This Row],[Population Estimate 2018]])</f>
        <v>3.8446635282402393</v>
      </c>
      <c r="H825" s="10" t="str">
        <f t="shared" si="12"/>
        <v>1</v>
      </c>
      <c r="I825">
        <v>1584</v>
      </c>
      <c r="J825" s="1">
        <v>0.23</v>
      </c>
      <c r="K825">
        <v>5409</v>
      </c>
      <c r="L825" s="1">
        <v>0.77</v>
      </c>
      <c r="M825">
        <v>583</v>
      </c>
      <c r="N825" s="1">
        <v>0.08</v>
      </c>
      <c r="O825">
        <v>686</v>
      </c>
      <c r="P825" s="1">
        <v>0.1</v>
      </c>
      <c r="Q825">
        <v>54658</v>
      </c>
      <c r="R825">
        <v>25</v>
      </c>
      <c r="S825">
        <f>(Table1[[#This Row],[Hospital Beds 2018]]/Table1[[#This Row],[Population Estimate 2018]])*1000</f>
        <v>3.5750035750035751</v>
      </c>
      <c r="T825">
        <f>LOG10(Table1[[#This Row],[Hospital Beds 2018]] +1)</f>
        <v>1.414973347970818</v>
      </c>
      <c r="U825">
        <v>5588</v>
      </c>
      <c r="V825" s="1">
        <v>0.8</v>
      </c>
    </row>
    <row r="826" spans="1:22" x14ac:dyDescent="0.3">
      <c r="A826">
        <v>830</v>
      </c>
      <c r="B826" t="s">
        <v>613</v>
      </c>
      <c r="C826" t="s">
        <v>52</v>
      </c>
      <c r="D826" t="s">
        <v>21</v>
      </c>
      <c r="E826" s="9">
        <v>6</v>
      </c>
      <c r="F826">
        <v>8981</v>
      </c>
      <c r="G826">
        <f>LOG(Table1[[#This Row],[Population Estimate 2018]])</f>
        <v>3.9533246963891853</v>
      </c>
      <c r="H826" s="10" t="str">
        <f t="shared" si="12"/>
        <v>1</v>
      </c>
      <c r="I826">
        <v>1983</v>
      </c>
      <c r="J826" s="1">
        <v>0.22</v>
      </c>
      <c r="K826">
        <v>6998</v>
      </c>
      <c r="L826" s="1">
        <v>0.78</v>
      </c>
      <c r="M826">
        <v>688</v>
      </c>
      <c r="N826" s="1">
        <v>0.08</v>
      </c>
      <c r="O826">
        <v>1073</v>
      </c>
      <c r="P826" s="1">
        <v>0.12</v>
      </c>
      <c r="Q826">
        <v>51861</v>
      </c>
      <c r="R826">
        <v>85</v>
      </c>
      <c r="S826">
        <f>(Table1[[#This Row],[Hospital Beds 2018]]/Table1[[#This Row],[Population Estimate 2018]])*1000</f>
        <v>9.464424897004788</v>
      </c>
      <c r="T826">
        <f>LOG10(Table1[[#This Row],[Hospital Beds 2018]] +1)</f>
        <v>1.9344984512435677</v>
      </c>
      <c r="U826">
        <v>7218</v>
      </c>
      <c r="V826" s="1">
        <v>0.8</v>
      </c>
    </row>
    <row r="827" spans="1:22" x14ac:dyDescent="0.3">
      <c r="A827">
        <v>831</v>
      </c>
      <c r="B827" t="s">
        <v>613</v>
      </c>
      <c r="C827" t="s">
        <v>533</v>
      </c>
      <c r="D827" t="s">
        <v>21</v>
      </c>
      <c r="E827" s="9">
        <v>3</v>
      </c>
      <c r="F827">
        <v>12304</v>
      </c>
      <c r="G827">
        <f>LOG(Table1[[#This Row],[Population Estimate 2018]])</f>
        <v>4.090046322457356</v>
      </c>
      <c r="H827" s="10" t="str">
        <f t="shared" si="12"/>
        <v>2</v>
      </c>
      <c r="I827">
        <v>2569</v>
      </c>
      <c r="J827" s="1">
        <v>0.21</v>
      </c>
      <c r="K827">
        <v>9735</v>
      </c>
      <c r="L827" s="1">
        <v>0.79</v>
      </c>
      <c r="M827">
        <v>753</v>
      </c>
      <c r="N827" s="1">
        <v>0.06</v>
      </c>
      <c r="O827">
        <v>819</v>
      </c>
      <c r="P827" s="1">
        <v>7.0000000000000007E-2</v>
      </c>
      <c r="Q827">
        <v>65060</v>
      </c>
      <c r="R827">
        <v>25</v>
      </c>
      <c r="S827">
        <f>(Table1[[#This Row],[Hospital Beds 2018]]/Table1[[#This Row],[Population Estimate 2018]])*1000</f>
        <v>2.0318595578673602</v>
      </c>
      <c r="T827">
        <f>LOG10(Table1[[#This Row],[Hospital Beds 2018]] +1)</f>
        <v>1.414973347970818</v>
      </c>
      <c r="U827">
        <v>9953</v>
      </c>
      <c r="V827" s="1">
        <v>0.81</v>
      </c>
    </row>
    <row r="828" spans="1:22" x14ac:dyDescent="0.3">
      <c r="A828">
        <v>832</v>
      </c>
      <c r="B828" t="s">
        <v>613</v>
      </c>
      <c r="C828" t="s">
        <v>630</v>
      </c>
      <c r="D828" t="s">
        <v>21</v>
      </c>
      <c r="E828" s="9">
        <v>2</v>
      </c>
      <c r="F828">
        <v>10720</v>
      </c>
      <c r="G828">
        <f>LOG(Table1[[#This Row],[Population Estimate 2018]])</f>
        <v>4.030194785356751</v>
      </c>
      <c r="H828" s="10" t="str">
        <f t="shared" si="12"/>
        <v>2</v>
      </c>
      <c r="I828">
        <v>2407</v>
      </c>
      <c r="J828" s="1">
        <v>0.22</v>
      </c>
      <c r="K828">
        <v>8313</v>
      </c>
      <c r="L828" s="1">
        <v>0.78</v>
      </c>
      <c r="M828">
        <v>791</v>
      </c>
      <c r="N828" s="1">
        <v>7.0000000000000007E-2</v>
      </c>
      <c r="O828">
        <v>1198</v>
      </c>
      <c r="P828" s="1">
        <v>0.11</v>
      </c>
      <c r="Q828">
        <v>60306</v>
      </c>
      <c r="R828">
        <v>17</v>
      </c>
      <c r="S828">
        <f>(Table1[[#This Row],[Hospital Beds 2018]]/Table1[[#This Row],[Population Estimate 2018]])*1000</f>
        <v>1.585820895522388</v>
      </c>
      <c r="T828">
        <f>LOG10(Table1[[#This Row],[Hospital Beds 2018]] +1)</f>
        <v>1.255272505103306</v>
      </c>
      <c r="U828">
        <v>8548</v>
      </c>
      <c r="V828" s="1">
        <v>0.8</v>
      </c>
    </row>
    <row r="829" spans="1:22" x14ac:dyDescent="0.3">
      <c r="A829">
        <v>833</v>
      </c>
      <c r="B829" t="s">
        <v>613</v>
      </c>
      <c r="C829" t="s">
        <v>338</v>
      </c>
      <c r="D829" t="s">
        <v>21</v>
      </c>
      <c r="E829" s="9">
        <v>6</v>
      </c>
      <c r="F829">
        <v>14952</v>
      </c>
      <c r="G829">
        <f>LOG(Table1[[#This Row],[Population Estimate 2018]])</f>
        <v>4.1746992883707756</v>
      </c>
      <c r="H829" s="10" t="str">
        <f t="shared" si="12"/>
        <v>2</v>
      </c>
      <c r="I829">
        <v>3065</v>
      </c>
      <c r="J829" s="1">
        <v>0.2</v>
      </c>
      <c r="K829">
        <v>11887</v>
      </c>
      <c r="L829" s="1">
        <v>0.8</v>
      </c>
      <c r="M829">
        <v>1029</v>
      </c>
      <c r="N829" s="1">
        <v>7.0000000000000007E-2</v>
      </c>
      <c r="O829">
        <v>1230</v>
      </c>
      <c r="P829" s="1">
        <v>0.08</v>
      </c>
      <c r="Q829">
        <v>56738</v>
      </c>
      <c r="R829">
        <v>25</v>
      </c>
      <c r="S829">
        <f>(Table1[[#This Row],[Hospital Beds 2018]]/Table1[[#This Row],[Population Estimate 2018]])*1000</f>
        <v>1.6720171214553237</v>
      </c>
      <c r="T829">
        <f>LOG10(Table1[[#This Row],[Hospital Beds 2018]] +1)</f>
        <v>1.414973347970818</v>
      </c>
      <c r="U829">
        <v>12182</v>
      </c>
      <c r="V829" s="1">
        <v>0.81</v>
      </c>
    </row>
    <row r="830" spans="1:22" x14ac:dyDescent="0.3">
      <c r="A830">
        <v>834</v>
      </c>
      <c r="B830" t="s">
        <v>613</v>
      </c>
      <c r="C830" t="s">
        <v>422</v>
      </c>
      <c r="D830" t="s">
        <v>21</v>
      </c>
      <c r="E830" s="9">
        <v>7</v>
      </c>
      <c r="F830">
        <v>10712</v>
      </c>
      <c r="G830">
        <f>LOG(Table1[[#This Row],[Population Estimate 2018]])</f>
        <v>4.0298705640039527</v>
      </c>
      <c r="H830" s="10" t="str">
        <f t="shared" si="12"/>
        <v>2</v>
      </c>
      <c r="I830">
        <v>2407</v>
      </c>
      <c r="J830" s="1">
        <v>0.22</v>
      </c>
      <c r="K830">
        <v>8305</v>
      </c>
      <c r="L830" s="1">
        <v>0.78</v>
      </c>
      <c r="M830">
        <v>732</v>
      </c>
      <c r="N830" s="1">
        <v>7.0000000000000007E-2</v>
      </c>
      <c r="O830">
        <v>902</v>
      </c>
      <c r="P830" s="1">
        <v>0.08</v>
      </c>
      <c r="Q830">
        <v>60859</v>
      </c>
      <c r="R830">
        <v>25</v>
      </c>
      <c r="S830">
        <f>(Table1[[#This Row],[Hospital Beds 2018]]/Table1[[#This Row],[Population Estimate 2018]])*1000</f>
        <v>2.3338312173263627</v>
      </c>
      <c r="T830">
        <f>LOG10(Table1[[#This Row],[Hospital Beds 2018]] +1)</f>
        <v>1.414973347970818</v>
      </c>
      <c r="U830">
        <v>8460</v>
      </c>
      <c r="V830" s="1">
        <v>0.79</v>
      </c>
    </row>
    <row r="831" spans="1:22" x14ac:dyDescent="0.3">
      <c r="A831">
        <v>835</v>
      </c>
      <c r="B831" t="s">
        <v>613</v>
      </c>
      <c r="C831" t="s">
        <v>534</v>
      </c>
      <c r="D831" t="s">
        <v>21</v>
      </c>
      <c r="E831" s="9">
        <v>6</v>
      </c>
      <c r="F831">
        <v>16868</v>
      </c>
      <c r="G831">
        <f>LOG(Table1[[#This Row],[Population Estimate 2018]])</f>
        <v>4.2270635923428257</v>
      </c>
      <c r="H831" s="10" t="str">
        <f t="shared" si="12"/>
        <v>2</v>
      </c>
      <c r="I831">
        <v>3716</v>
      </c>
      <c r="J831" s="1">
        <v>0.22</v>
      </c>
      <c r="K831">
        <v>13152</v>
      </c>
      <c r="L831" s="1">
        <v>0.78</v>
      </c>
      <c r="M831">
        <v>1277</v>
      </c>
      <c r="N831" s="1">
        <v>0.08</v>
      </c>
      <c r="O831">
        <v>1594</v>
      </c>
      <c r="P831" s="1">
        <v>0.09</v>
      </c>
      <c r="Q831">
        <v>55303</v>
      </c>
      <c r="R831">
        <v>21</v>
      </c>
      <c r="S831">
        <f>(Table1[[#This Row],[Hospital Beds 2018]]/Table1[[#This Row],[Population Estimate 2018]])*1000</f>
        <v>1.2449608726582879</v>
      </c>
      <c r="T831">
        <f>LOG10(Table1[[#This Row],[Hospital Beds 2018]] +1)</f>
        <v>1.3424226808222062</v>
      </c>
      <c r="U831">
        <v>12983</v>
      </c>
      <c r="V831" s="1">
        <v>0.77</v>
      </c>
    </row>
    <row r="832" spans="1:22" x14ac:dyDescent="0.3">
      <c r="A832">
        <v>836</v>
      </c>
      <c r="B832" t="s">
        <v>613</v>
      </c>
      <c r="C832" t="s">
        <v>582</v>
      </c>
      <c r="D832" t="s">
        <v>21</v>
      </c>
      <c r="E832" s="9">
        <v>2</v>
      </c>
      <c r="F832">
        <v>14134</v>
      </c>
      <c r="G832">
        <f>LOG(Table1[[#This Row],[Population Estimate 2018]])</f>
        <v>4.1502650869787034</v>
      </c>
      <c r="H832" s="10" t="str">
        <f t="shared" si="12"/>
        <v>2</v>
      </c>
      <c r="I832">
        <v>2785</v>
      </c>
      <c r="J832" s="1">
        <v>0.2</v>
      </c>
      <c r="K832">
        <v>11349</v>
      </c>
      <c r="L832" s="1">
        <v>0.8</v>
      </c>
      <c r="M832">
        <v>1087</v>
      </c>
      <c r="N832" s="1">
        <v>0.08</v>
      </c>
      <c r="O832">
        <v>1347</v>
      </c>
      <c r="P832" s="1">
        <v>0.1</v>
      </c>
      <c r="Q832">
        <v>60044</v>
      </c>
      <c r="R832">
        <v>16</v>
      </c>
      <c r="S832">
        <f>(Table1[[#This Row],[Hospital Beds 2018]]/Table1[[#This Row],[Population Estimate 2018]])*1000</f>
        <v>1.1320220744304514</v>
      </c>
      <c r="T832">
        <f>LOG10(Table1[[#This Row],[Hospital Beds 2018]] +1)</f>
        <v>1.2304489213782739</v>
      </c>
      <c r="U832">
        <v>11679</v>
      </c>
      <c r="V832" s="1">
        <v>0.83</v>
      </c>
    </row>
    <row r="833" spans="1:22" x14ac:dyDescent="0.3">
      <c r="A833">
        <v>837</v>
      </c>
      <c r="B833" t="s">
        <v>613</v>
      </c>
      <c r="C833" t="s">
        <v>54</v>
      </c>
      <c r="D833" t="s">
        <v>21</v>
      </c>
      <c r="E833" s="9">
        <v>6</v>
      </c>
      <c r="F833">
        <v>20067</v>
      </c>
      <c r="G833">
        <f>LOG(Table1[[#This Row],[Population Estimate 2018]])</f>
        <v>4.3024824506722954</v>
      </c>
      <c r="H833" s="10" t="str">
        <f t="shared" si="12"/>
        <v>2</v>
      </c>
      <c r="I833">
        <v>3806</v>
      </c>
      <c r="J833" s="1">
        <v>0.19</v>
      </c>
      <c r="K833">
        <v>16261</v>
      </c>
      <c r="L833" s="1">
        <v>0.81</v>
      </c>
      <c r="M833">
        <v>1361</v>
      </c>
      <c r="N833" s="1">
        <v>7.0000000000000007E-2</v>
      </c>
      <c r="O833">
        <v>2020</v>
      </c>
      <c r="P833" s="1">
        <v>0.1</v>
      </c>
      <c r="Q833">
        <v>55856</v>
      </c>
      <c r="R833">
        <v>74</v>
      </c>
      <c r="S833">
        <f>(Table1[[#This Row],[Hospital Beds 2018]]/Table1[[#This Row],[Population Estimate 2018]])*1000</f>
        <v>3.687646384611551</v>
      </c>
      <c r="T833">
        <f>LOG10(Table1[[#This Row],[Hospital Beds 2018]] +1)</f>
        <v>1.8750612633917001</v>
      </c>
      <c r="U833">
        <v>15315</v>
      </c>
      <c r="V833" s="1">
        <v>0.76</v>
      </c>
    </row>
    <row r="834" spans="1:22" x14ac:dyDescent="0.3">
      <c r="A834">
        <v>838</v>
      </c>
      <c r="B834" t="s">
        <v>613</v>
      </c>
      <c r="C834" t="s">
        <v>159</v>
      </c>
      <c r="D834" t="s">
        <v>21</v>
      </c>
      <c r="E834" s="9">
        <v>6</v>
      </c>
      <c r="F834">
        <v>9187</v>
      </c>
      <c r="G834">
        <f>LOG(Table1[[#This Row],[Population Estimate 2018]])</f>
        <v>3.9631737163752518</v>
      </c>
      <c r="H834" s="10" t="str">
        <f t="shared" si="12"/>
        <v>1</v>
      </c>
      <c r="I834">
        <v>1918</v>
      </c>
      <c r="J834" s="1">
        <v>0.21</v>
      </c>
      <c r="K834">
        <v>7269</v>
      </c>
      <c r="L834" s="1">
        <v>0.79</v>
      </c>
      <c r="M834">
        <v>590</v>
      </c>
      <c r="N834" s="1">
        <v>0.06</v>
      </c>
      <c r="O834">
        <v>921</v>
      </c>
      <c r="P834" s="1">
        <v>0.1</v>
      </c>
      <c r="Q834">
        <v>53500</v>
      </c>
      <c r="R834">
        <v>19</v>
      </c>
      <c r="S834">
        <f>(Table1[[#This Row],[Hospital Beds 2018]]/Table1[[#This Row],[Population Estimate 2018]])*1000</f>
        <v>2.0681397627081743</v>
      </c>
      <c r="T834">
        <f>LOG10(Table1[[#This Row],[Hospital Beds 2018]] +1)</f>
        <v>1.3010299956639813</v>
      </c>
      <c r="U834">
        <v>7406</v>
      </c>
      <c r="V834" s="1">
        <v>0.81</v>
      </c>
    </row>
    <row r="835" spans="1:22" x14ac:dyDescent="0.3">
      <c r="A835">
        <v>839</v>
      </c>
      <c r="B835" t="s">
        <v>613</v>
      </c>
      <c r="C835" t="s">
        <v>204</v>
      </c>
      <c r="D835" t="s">
        <v>21</v>
      </c>
      <c r="E835" s="9">
        <v>7</v>
      </c>
      <c r="F835">
        <v>9547</v>
      </c>
      <c r="G835">
        <f>LOG(Table1[[#This Row],[Population Estimate 2018]])</f>
        <v>3.979866922564903</v>
      </c>
      <c r="H835" s="10" t="str">
        <f t="shared" ref="H835:H898" si="13">IF(G835&lt;4,"1",IF(G835&lt;5,"2",IF(G835&lt;6,"3",IF(G835&lt;7,"4","5"))))</f>
        <v>1</v>
      </c>
      <c r="I835">
        <v>2055</v>
      </c>
      <c r="J835" s="1">
        <v>0.22</v>
      </c>
      <c r="K835">
        <v>7492</v>
      </c>
      <c r="L835" s="1">
        <v>0.78</v>
      </c>
      <c r="M835">
        <v>680</v>
      </c>
      <c r="N835" s="1">
        <v>7.0000000000000007E-2</v>
      </c>
      <c r="O835">
        <v>911</v>
      </c>
      <c r="P835" s="1">
        <v>0.1</v>
      </c>
      <c r="Q835">
        <v>60166</v>
      </c>
      <c r="R835">
        <v>49</v>
      </c>
      <c r="S835">
        <f>(Table1[[#This Row],[Hospital Beds 2018]]/Table1[[#This Row],[Population Estimate 2018]])*1000</f>
        <v>5.132502356761286</v>
      </c>
      <c r="T835">
        <f>LOG10(Table1[[#This Row],[Hospital Beds 2018]] +1)</f>
        <v>1.6989700043360187</v>
      </c>
      <c r="U835">
        <v>7692</v>
      </c>
      <c r="V835" s="1">
        <v>0.81</v>
      </c>
    </row>
    <row r="836" spans="1:22" x14ac:dyDescent="0.3">
      <c r="A836">
        <v>840</v>
      </c>
      <c r="B836" t="s">
        <v>613</v>
      </c>
      <c r="C836" t="s">
        <v>631</v>
      </c>
      <c r="D836" t="s">
        <v>21</v>
      </c>
      <c r="E836" s="9">
        <v>8</v>
      </c>
      <c r="F836">
        <v>6841</v>
      </c>
      <c r="G836">
        <f>LOG(Table1[[#This Row],[Population Estimate 2018]])</f>
        <v>3.8351195904245494</v>
      </c>
      <c r="H836" s="10" t="str">
        <f t="shared" si="13"/>
        <v>1</v>
      </c>
      <c r="I836">
        <v>1519</v>
      </c>
      <c r="J836" s="1">
        <v>0.22</v>
      </c>
      <c r="K836">
        <v>5322</v>
      </c>
      <c r="L836" s="1">
        <v>0.78</v>
      </c>
      <c r="M836">
        <v>498</v>
      </c>
      <c r="N836" s="1">
        <v>7.0000000000000007E-2</v>
      </c>
      <c r="O836">
        <v>693</v>
      </c>
      <c r="P836" s="1">
        <v>0.1</v>
      </c>
      <c r="Q836">
        <v>60312</v>
      </c>
      <c r="R836">
        <v>20</v>
      </c>
      <c r="S836">
        <f>(Table1[[#This Row],[Hospital Beds 2018]]/Table1[[#This Row],[Population Estimate 2018]])*1000</f>
        <v>2.9235491887150999</v>
      </c>
      <c r="T836">
        <f>LOG10(Table1[[#This Row],[Hospital Beds 2018]] +1)</f>
        <v>1.3222192947339193</v>
      </c>
      <c r="U836">
        <v>5442</v>
      </c>
      <c r="V836" s="1">
        <v>0.8</v>
      </c>
    </row>
    <row r="837" spans="1:22" x14ac:dyDescent="0.3">
      <c r="A837">
        <v>841</v>
      </c>
      <c r="B837" t="s">
        <v>613</v>
      </c>
      <c r="C837" t="s">
        <v>613</v>
      </c>
      <c r="D837" t="s">
        <v>21</v>
      </c>
      <c r="E837" s="9">
        <v>6</v>
      </c>
      <c r="F837">
        <v>16141</v>
      </c>
      <c r="G837">
        <f>LOG(Table1[[#This Row],[Population Estimate 2018]])</f>
        <v>4.2079304375129709</v>
      </c>
      <c r="H837" s="10" t="str">
        <f t="shared" si="13"/>
        <v>2</v>
      </c>
      <c r="I837">
        <v>3061</v>
      </c>
      <c r="J837" s="1">
        <v>0.19</v>
      </c>
      <c r="K837">
        <v>13080</v>
      </c>
      <c r="L837" s="1">
        <v>0.81</v>
      </c>
      <c r="M837">
        <v>1031</v>
      </c>
      <c r="N837" s="1">
        <v>0.06</v>
      </c>
      <c r="O837">
        <v>1177</v>
      </c>
      <c r="P837" s="1">
        <v>7.0000000000000007E-2</v>
      </c>
      <c r="Q837">
        <v>64188</v>
      </c>
      <c r="R837">
        <v>25</v>
      </c>
      <c r="S837">
        <f>(Table1[[#This Row],[Hospital Beds 2018]]/Table1[[#This Row],[Population Estimate 2018]])*1000</f>
        <v>1.5488507527414659</v>
      </c>
      <c r="T837">
        <f>LOG10(Table1[[#This Row],[Hospital Beds 2018]] +1)</f>
        <v>1.414973347970818</v>
      </c>
      <c r="U837">
        <v>13365</v>
      </c>
      <c r="V837" s="1">
        <v>0.83</v>
      </c>
    </row>
    <row r="838" spans="1:22" x14ac:dyDescent="0.3">
      <c r="A838">
        <v>842</v>
      </c>
      <c r="B838" t="s">
        <v>613</v>
      </c>
      <c r="C838" t="s">
        <v>56</v>
      </c>
      <c r="D838" t="s">
        <v>21</v>
      </c>
      <c r="E838" s="9">
        <v>6</v>
      </c>
      <c r="F838">
        <v>19432</v>
      </c>
      <c r="G838">
        <f>LOG(Table1[[#This Row],[Population Estimate 2018]])</f>
        <v>4.2885175017970738</v>
      </c>
      <c r="H838" s="10" t="str">
        <f t="shared" si="13"/>
        <v>2</v>
      </c>
      <c r="I838">
        <v>4061</v>
      </c>
      <c r="J838" s="1">
        <v>0.21</v>
      </c>
      <c r="K838">
        <v>15371</v>
      </c>
      <c r="L838" s="1">
        <v>0.79</v>
      </c>
      <c r="M838">
        <v>1355</v>
      </c>
      <c r="N838" s="1">
        <v>7.0000000000000007E-2</v>
      </c>
      <c r="O838">
        <v>2123</v>
      </c>
      <c r="P838" s="1">
        <v>0.11</v>
      </c>
      <c r="Q838">
        <v>54663</v>
      </c>
      <c r="R838">
        <v>12</v>
      </c>
      <c r="S838">
        <f>(Table1[[#This Row],[Hospital Beds 2018]]/Table1[[#This Row],[Population Estimate 2018]])*1000</f>
        <v>0.61753808151502676</v>
      </c>
      <c r="T838">
        <f>LOG10(Table1[[#This Row],[Hospital Beds 2018]] +1)</f>
        <v>1.1139433523068367</v>
      </c>
      <c r="U838">
        <v>15978</v>
      </c>
      <c r="V838" s="1">
        <v>0.82</v>
      </c>
    </row>
    <row r="839" spans="1:22" x14ac:dyDescent="0.3">
      <c r="A839">
        <v>843</v>
      </c>
      <c r="B839" t="s">
        <v>613</v>
      </c>
      <c r="C839" t="s">
        <v>428</v>
      </c>
      <c r="D839" t="s">
        <v>21</v>
      </c>
      <c r="E839" s="9">
        <v>6</v>
      </c>
      <c r="F839">
        <v>37147</v>
      </c>
      <c r="G839">
        <f>LOG(Table1[[#This Row],[Population Estimate 2018]])</f>
        <v>4.5699237457936368</v>
      </c>
      <c r="H839" s="10" t="str">
        <f t="shared" si="13"/>
        <v>2</v>
      </c>
      <c r="I839">
        <v>7109</v>
      </c>
      <c r="J839" s="1">
        <v>0.19</v>
      </c>
      <c r="K839">
        <v>30038</v>
      </c>
      <c r="L839" s="1">
        <v>0.81</v>
      </c>
      <c r="M839">
        <v>2485</v>
      </c>
      <c r="N839" s="1">
        <v>7.0000000000000007E-2</v>
      </c>
      <c r="O839">
        <v>3633</v>
      </c>
      <c r="P839" s="1">
        <v>0.1</v>
      </c>
      <c r="Q839">
        <v>60378</v>
      </c>
      <c r="R839">
        <v>26</v>
      </c>
      <c r="S839">
        <f>(Table1[[#This Row],[Hospital Beds 2018]]/Table1[[#This Row],[Population Estimate 2018]])*1000</f>
        <v>0.69992193178453177</v>
      </c>
      <c r="T839">
        <f>LOG10(Table1[[#This Row],[Hospital Beds 2018]] +1)</f>
        <v>1.4313637641589874</v>
      </c>
      <c r="U839">
        <v>29772</v>
      </c>
      <c r="V839" s="1">
        <v>0.8</v>
      </c>
    </row>
    <row r="840" spans="1:22" x14ac:dyDescent="0.3">
      <c r="A840">
        <v>844</v>
      </c>
      <c r="B840" t="s">
        <v>613</v>
      </c>
      <c r="C840" t="s">
        <v>57</v>
      </c>
      <c r="D840" t="s">
        <v>21</v>
      </c>
      <c r="E840" s="9">
        <v>7</v>
      </c>
      <c r="F840">
        <v>18381</v>
      </c>
      <c r="G840">
        <f>LOG(Table1[[#This Row],[Population Estimate 2018]])</f>
        <v>4.2643691350516164</v>
      </c>
      <c r="H840" s="10" t="str">
        <f t="shared" si="13"/>
        <v>2</v>
      </c>
      <c r="I840">
        <v>4119</v>
      </c>
      <c r="J840" s="1">
        <v>0.22</v>
      </c>
      <c r="K840">
        <v>14262</v>
      </c>
      <c r="L840" s="1">
        <v>0.78</v>
      </c>
      <c r="M840">
        <v>1149</v>
      </c>
      <c r="N840" s="1">
        <v>0.06</v>
      </c>
      <c r="O840">
        <v>2740</v>
      </c>
      <c r="P840" s="1">
        <v>0.15</v>
      </c>
      <c r="Q840">
        <v>46715</v>
      </c>
      <c r="R840">
        <v>25</v>
      </c>
      <c r="S840">
        <f>(Table1[[#This Row],[Hospital Beds 2018]]/Table1[[#This Row],[Population Estimate 2018]])*1000</f>
        <v>1.3601001033676079</v>
      </c>
      <c r="T840">
        <f>LOG10(Table1[[#This Row],[Hospital Beds 2018]] +1)</f>
        <v>1.414973347970818</v>
      </c>
      <c r="U840">
        <v>13255</v>
      </c>
      <c r="V840" s="1">
        <v>0.72</v>
      </c>
    </row>
    <row r="841" spans="1:22" x14ac:dyDescent="0.3">
      <c r="A841">
        <v>845</v>
      </c>
      <c r="B841" t="s">
        <v>613</v>
      </c>
      <c r="C841" t="s">
        <v>162</v>
      </c>
      <c r="D841" t="s">
        <v>21</v>
      </c>
      <c r="E841" s="9">
        <v>3</v>
      </c>
      <c r="F841">
        <v>151260</v>
      </c>
      <c r="G841">
        <f>LOG(Table1[[#This Row],[Population Estimate 2018]])</f>
        <v>5.1797240960600899</v>
      </c>
      <c r="H841" s="10" t="str">
        <f t="shared" si="13"/>
        <v>3</v>
      </c>
      <c r="I841">
        <v>17736</v>
      </c>
      <c r="J841" s="1">
        <v>0.12</v>
      </c>
      <c r="K841">
        <v>133524</v>
      </c>
      <c r="L841" s="1">
        <v>0.88</v>
      </c>
      <c r="M841">
        <v>5548</v>
      </c>
      <c r="N841" s="1">
        <v>0.04</v>
      </c>
      <c r="O841">
        <v>22536</v>
      </c>
      <c r="P841" s="1">
        <v>0.15</v>
      </c>
      <c r="Q841">
        <v>64387</v>
      </c>
      <c r="R841">
        <v>1068</v>
      </c>
      <c r="S841">
        <f>(Table1[[#This Row],[Hospital Beds 2018]]/Table1[[#This Row],[Population Estimate 2018]])*1000</f>
        <v>7.0606902023006741</v>
      </c>
      <c r="T841">
        <f>LOG10(Table1[[#This Row],[Hospital Beds 2018]] +1)</f>
        <v>3.0289777052087778</v>
      </c>
      <c r="U841">
        <v>128848</v>
      </c>
      <c r="V841" s="1">
        <v>0.85</v>
      </c>
    </row>
    <row r="842" spans="1:22" x14ac:dyDescent="0.3">
      <c r="A842">
        <v>846</v>
      </c>
      <c r="B842" t="s">
        <v>613</v>
      </c>
      <c r="C842" t="s">
        <v>431</v>
      </c>
      <c r="D842" t="s">
        <v>21</v>
      </c>
      <c r="E842" s="9">
        <v>2</v>
      </c>
      <c r="F842">
        <v>20744</v>
      </c>
      <c r="G842">
        <f>LOG(Table1[[#This Row],[Population Estimate 2018]])</f>
        <v>4.3168925037612951</v>
      </c>
      <c r="H842" s="10" t="str">
        <f t="shared" si="13"/>
        <v>2</v>
      </c>
      <c r="I842">
        <v>4273</v>
      </c>
      <c r="J842" s="1">
        <v>0.21</v>
      </c>
      <c r="K842">
        <v>16471</v>
      </c>
      <c r="L842" s="1">
        <v>0.79</v>
      </c>
      <c r="M842">
        <v>1609</v>
      </c>
      <c r="N842" s="1">
        <v>0.08</v>
      </c>
      <c r="O842">
        <v>2223</v>
      </c>
      <c r="P842" s="1">
        <v>0.11</v>
      </c>
      <c r="Q842">
        <v>55405</v>
      </c>
      <c r="R842">
        <v>22</v>
      </c>
      <c r="S842">
        <f>(Table1[[#This Row],[Hospital Beds 2018]]/Table1[[#This Row],[Population Estimate 2018]])*1000</f>
        <v>1.0605476282298496</v>
      </c>
      <c r="T842">
        <f>LOG10(Table1[[#This Row],[Hospital Beds 2018]] +1)</f>
        <v>1.3617278360175928</v>
      </c>
      <c r="U842">
        <v>15972</v>
      </c>
      <c r="V842" s="1">
        <v>0.77</v>
      </c>
    </row>
    <row r="843" spans="1:22" x14ac:dyDescent="0.3">
      <c r="A843">
        <v>847</v>
      </c>
      <c r="B843" t="s">
        <v>613</v>
      </c>
      <c r="C843" t="s">
        <v>632</v>
      </c>
      <c r="D843" t="s">
        <v>21</v>
      </c>
      <c r="E843" s="9">
        <v>8</v>
      </c>
      <c r="F843">
        <v>10225</v>
      </c>
      <c r="G843">
        <f>LOG(Table1[[#This Row],[Population Estimate 2018]])</f>
        <v>4.0096633166793794</v>
      </c>
      <c r="H843" s="10" t="str">
        <f t="shared" si="13"/>
        <v>2</v>
      </c>
      <c r="I843">
        <v>2192</v>
      </c>
      <c r="J843" s="1">
        <v>0.21</v>
      </c>
      <c r="K843">
        <v>8033</v>
      </c>
      <c r="L843" s="1">
        <v>0.79</v>
      </c>
      <c r="M843">
        <v>730</v>
      </c>
      <c r="N843" s="1">
        <v>7.0000000000000007E-2</v>
      </c>
      <c r="O843">
        <v>1258</v>
      </c>
      <c r="P843" s="1">
        <v>0.12</v>
      </c>
      <c r="Q843">
        <v>52122</v>
      </c>
      <c r="R843">
        <v>14</v>
      </c>
      <c r="S843">
        <f>(Table1[[#This Row],[Hospital Beds 2018]]/Table1[[#This Row],[Population Estimate 2018]])*1000</f>
        <v>1.3691931540342299</v>
      </c>
      <c r="T843">
        <f>LOG10(Table1[[#This Row],[Hospital Beds 2018]] +1)</f>
        <v>1.1760912590556813</v>
      </c>
      <c r="U843">
        <v>8249</v>
      </c>
      <c r="V843" s="1">
        <v>0.81</v>
      </c>
    </row>
    <row r="844" spans="1:22" x14ac:dyDescent="0.3">
      <c r="A844">
        <v>848</v>
      </c>
      <c r="B844" t="s">
        <v>613</v>
      </c>
      <c r="C844" t="s">
        <v>633</v>
      </c>
      <c r="D844" t="s">
        <v>21</v>
      </c>
      <c r="E844" s="9">
        <v>7</v>
      </c>
      <c r="F844">
        <v>14908</v>
      </c>
      <c r="G844">
        <f>LOG(Table1[[#This Row],[Population Estimate 2018]])</f>
        <v>4.1734193840818019</v>
      </c>
      <c r="H844" s="10" t="str">
        <f t="shared" si="13"/>
        <v>2</v>
      </c>
      <c r="I844">
        <v>3538</v>
      </c>
      <c r="J844" s="1">
        <v>0.24</v>
      </c>
      <c r="K844">
        <v>11370</v>
      </c>
      <c r="L844" s="1">
        <v>0.76</v>
      </c>
      <c r="M844">
        <v>1230</v>
      </c>
      <c r="N844" s="1">
        <v>0.08</v>
      </c>
      <c r="O844">
        <v>1477</v>
      </c>
      <c r="P844" s="1">
        <v>0.1</v>
      </c>
      <c r="Q844">
        <v>55486</v>
      </c>
      <c r="R844">
        <v>23</v>
      </c>
      <c r="S844">
        <f>(Table1[[#This Row],[Hospital Beds 2018]]/Table1[[#This Row],[Population Estimate 2018]])*1000</f>
        <v>1.5427958143278777</v>
      </c>
      <c r="T844">
        <f>LOG10(Table1[[#This Row],[Hospital Beds 2018]] +1)</f>
        <v>1.3802112417116059</v>
      </c>
      <c r="U844">
        <v>11654</v>
      </c>
      <c r="V844" s="1">
        <v>0.78</v>
      </c>
    </row>
    <row r="845" spans="1:22" x14ac:dyDescent="0.3">
      <c r="A845">
        <v>849</v>
      </c>
      <c r="B845" t="s">
        <v>613</v>
      </c>
      <c r="C845" t="s">
        <v>62</v>
      </c>
      <c r="D845" t="s">
        <v>21</v>
      </c>
      <c r="E845" s="9">
        <v>5</v>
      </c>
      <c r="F845">
        <v>34055</v>
      </c>
      <c r="G845">
        <f>LOG(Table1[[#This Row],[Population Estimate 2018]])</f>
        <v>4.5321808846186276</v>
      </c>
      <c r="H845" s="10" t="str">
        <f t="shared" si="13"/>
        <v>2</v>
      </c>
      <c r="I845">
        <v>6917</v>
      </c>
      <c r="J845" s="1">
        <v>0.2</v>
      </c>
      <c r="K845">
        <v>27138</v>
      </c>
      <c r="L845" s="1">
        <v>0.8</v>
      </c>
      <c r="M845">
        <v>2744</v>
      </c>
      <c r="N845" s="1">
        <v>0.08</v>
      </c>
      <c r="O845">
        <v>4758</v>
      </c>
      <c r="P845" s="1">
        <v>0.14000000000000001</v>
      </c>
      <c r="Q845">
        <v>48241</v>
      </c>
      <c r="R845">
        <v>92</v>
      </c>
      <c r="S845">
        <f>(Table1[[#This Row],[Hospital Beds 2018]]/Table1[[#This Row],[Population Estimate 2018]])*1000</f>
        <v>2.7015122595800909</v>
      </c>
      <c r="T845">
        <f>LOG10(Table1[[#This Row],[Hospital Beds 2018]] +1)</f>
        <v>1.968482948553935</v>
      </c>
      <c r="U845">
        <v>27161</v>
      </c>
      <c r="V845" s="1">
        <v>0.8</v>
      </c>
    </row>
    <row r="846" spans="1:22" x14ac:dyDescent="0.3">
      <c r="A846">
        <v>850</v>
      </c>
      <c r="B846" t="s">
        <v>613</v>
      </c>
      <c r="C846" t="s">
        <v>634</v>
      </c>
      <c r="D846" t="s">
        <v>21</v>
      </c>
      <c r="E846" s="9">
        <v>2</v>
      </c>
      <c r="F846">
        <v>225909</v>
      </c>
      <c r="G846">
        <f>LOG(Table1[[#This Row],[Population Estimate 2018]])</f>
        <v>5.3539335331446996</v>
      </c>
      <c r="H846" s="10" t="str">
        <f t="shared" si="13"/>
        <v>3</v>
      </c>
      <c r="I846">
        <v>35702</v>
      </c>
      <c r="J846" s="1">
        <v>0.16</v>
      </c>
      <c r="K846">
        <v>190207</v>
      </c>
      <c r="L846" s="1">
        <v>0.84</v>
      </c>
      <c r="M846">
        <v>15497</v>
      </c>
      <c r="N846" s="1">
        <v>7.0000000000000007E-2</v>
      </c>
      <c r="O846">
        <v>20652</v>
      </c>
      <c r="P846" s="1">
        <v>0.09</v>
      </c>
      <c r="Q846">
        <v>64878</v>
      </c>
      <c r="R846">
        <v>647</v>
      </c>
      <c r="S846">
        <f>(Table1[[#This Row],[Hospital Beds 2018]]/Table1[[#This Row],[Population Estimate 2018]])*1000</f>
        <v>2.8639850559295996</v>
      </c>
      <c r="T846">
        <f>LOG10(Table1[[#This Row],[Hospital Beds 2018]] +1)</f>
        <v>2.8115750058705933</v>
      </c>
      <c r="U846">
        <v>191722</v>
      </c>
      <c r="V846" s="1">
        <v>0.85</v>
      </c>
    </row>
    <row r="847" spans="1:22" x14ac:dyDescent="0.3">
      <c r="A847">
        <v>851</v>
      </c>
      <c r="B847" t="s">
        <v>613</v>
      </c>
      <c r="C847" t="s">
        <v>635</v>
      </c>
      <c r="D847" t="s">
        <v>21</v>
      </c>
      <c r="E847" s="9">
        <v>8</v>
      </c>
      <c r="F847">
        <v>11169</v>
      </c>
      <c r="G847">
        <f>LOG(Table1[[#This Row],[Population Estimate 2018]])</f>
        <v>4.0480142909380543</v>
      </c>
      <c r="H847" s="10" t="str">
        <f t="shared" si="13"/>
        <v>2</v>
      </c>
      <c r="I847">
        <v>2065</v>
      </c>
      <c r="J847" s="1">
        <v>0.18</v>
      </c>
      <c r="K847">
        <v>9104</v>
      </c>
      <c r="L847" s="1">
        <v>0.82</v>
      </c>
      <c r="M847">
        <v>680</v>
      </c>
      <c r="N847" s="1">
        <v>0.06</v>
      </c>
      <c r="O847">
        <v>1183</v>
      </c>
      <c r="P847" s="1">
        <v>0.11</v>
      </c>
      <c r="Q847">
        <v>49585</v>
      </c>
      <c r="R847">
        <v>0</v>
      </c>
      <c r="S847">
        <f>(Table1[[#This Row],[Hospital Beds 2018]]/Table1[[#This Row],[Population Estimate 2018]])*1000</f>
        <v>0</v>
      </c>
      <c r="T847">
        <f>LOG10(Table1[[#This Row],[Hospital Beds 2018]] +1)</f>
        <v>0</v>
      </c>
      <c r="U847">
        <v>9299</v>
      </c>
      <c r="V847" s="1">
        <v>0.83</v>
      </c>
    </row>
    <row r="848" spans="1:22" x14ac:dyDescent="0.3">
      <c r="A848">
        <v>852</v>
      </c>
      <c r="B848" t="s">
        <v>613</v>
      </c>
      <c r="C848" t="s">
        <v>636</v>
      </c>
      <c r="D848" t="s">
        <v>21</v>
      </c>
      <c r="E848" s="9">
        <v>6</v>
      </c>
      <c r="F848">
        <v>8645</v>
      </c>
      <c r="G848">
        <f>LOG(Table1[[#This Row],[Population Estimate 2018]])</f>
        <v>3.9367649976099415</v>
      </c>
      <c r="H848" s="10" t="str">
        <f t="shared" si="13"/>
        <v>1</v>
      </c>
      <c r="I848">
        <v>1882</v>
      </c>
      <c r="J848" s="1">
        <v>0.22</v>
      </c>
      <c r="K848">
        <v>6763</v>
      </c>
      <c r="L848" s="1">
        <v>0.78</v>
      </c>
      <c r="M848">
        <v>551</v>
      </c>
      <c r="N848" s="1">
        <v>0.06</v>
      </c>
      <c r="O848">
        <v>1290</v>
      </c>
      <c r="P848" s="1">
        <v>0.15</v>
      </c>
      <c r="Q848">
        <v>49956</v>
      </c>
      <c r="R848">
        <v>25</v>
      </c>
      <c r="S848">
        <f>(Table1[[#This Row],[Hospital Beds 2018]]/Table1[[#This Row],[Population Estimate 2018]])*1000</f>
        <v>2.891844997108155</v>
      </c>
      <c r="T848">
        <f>LOG10(Table1[[#This Row],[Hospital Beds 2018]] +1)</f>
        <v>1.414973347970818</v>
      </c>
      <c r="U848">
        <v>6958</v>
      </c>
      <c r="V848" s="1">
        <v>0.8</v>
      </c>
    </row>
    <row r="849" spans="1:22" x14ac:dyDescent="0.3">
      <c r="A849">
        <v>853</v>
      </c>
      <c r="B849" t="s">
        <v>613</v>
      </c>
      <c r="C849" t="s">
        <v>637</v>
      </c>
      <c r="D849" t="s">
        <v>21</v>
      </c>
      <c r="E849" s="9">
        <v>8</v>
      </c>
      <c r="F849">
        <v>11811</v>
      </c>
      <c r="G849">
        <f>LOG(Table1[[#This Row],[Population Estimate 2018]])</f>
        <v>4.072286669509892</v>
      </c>
      <c r="H849" s="10" t="str">
        <f t="shared" si="13"/>
        <v>2</v>
      </c>
      <c r="I849">
        <v>2140</v>
      </c>
      <c r="J849" s="1">
        <v>0.18</v>
      </c>
      <c r="K849">
        <v>9671</v>
      </c>
      <c r="L849" s="1">
        <v>0.82</v>
      </c>
      <c r="M849">
        <v>670</v>
      </c>
      <c r="N849" s="1">
        <v>0.06</v>
      </c>
      <c r="O849">
        <v>806</v>
      </c>
      <c r="P849" s="1">
        <v>7.0000000000000007E-2</v>
      </c>
      <c r="Q849">
        <v>69048</v>
      </c>
      <c r="R849">
        <v>14</v>
      </c>
      <c r="S849">
        <f>(Table1[[#This Row],[Hospital Beds 2018]]/Table1[[#This Row],[Population Estimate 2018]])*1000</f>
        <v>1.1853357040047412</v>
      </c>
      <c r="T849">
        <f>LOG10(Table1[[#This Row],[Hospital Beds 2018]] +1)</f>
        <v>1.1760912590556813</v>
      </c>
      <c r="U849">
        <v>9778</v>
      </c>
      <c r="V849" s="1">
        <v>0.83</v>
      </c>
    </row>
    <row r="850" spans="1:22" x14ac:dyDescent="0.3">
      <c r="A850">
        <v>854</v>
      </c>
      <c r="B850" t="s">
        <v>613</v>
      </c>
      <c r="C850" t="s">
        <v>66</v>
      </c>
      <c r="D850" t="s">
        <v>21</v>
      </c>
      <c r="E850" s="9">
        <v>2</v>
      </c>
      <c r="F850">
        <v>16249</v>
      </c>
      <c r="G850">
        <f>LOG(Table1[[#This Row],[Population Estimate 2018]])</f>
        <v>4.210826638678256</v>
      </c>
      <c r="H850" s="10" t="str">
        <f t="shared" si="13"/>
        <v>2</v>
      </c>
      <c r="I850">
        <v>2760</v>
      </c>
      <c r="J850" s="1">
        <v>0.17</v>
      </c>
      <c r="K850">
        <v>13489</v>
      </c>
      <c r="L850" s="1">
        <v>0.83</v>
      </c>
      <c r="M850">
        <v>1001</v>
      </c>
      <c r="N850" s="1">
        <v>0.06</v>
      </c>
      <c r="O850">
        <v>1127</v>
      </c>
      <c r="P850" s="1">
        <v>7.0000000000000007E-2</v>
      </c>
      <c r="Q850">
        <v>74794</v>
      </c>
      <c r="R850">
        <v>25</v>
      </c>
      <c r="S850">
        <f>(Table1[[#This Row],[Hospital Beds 2018]]/Table1[[#This Row],[Population Estimate 2018]])*1000</f>
        <v>1.5385562188442365</v>
      </c>
      <c r="T850">
        <f>LOG10(Table1[[#This Row],[Hospital Beds 2018]] +1)</f>
        <v>1.414973347970818</v>
      </c>
      <c r="U850">
        <v>13770</v>
      </c>
      <c r="V850" s="1">
        <v>0.85</v>
      </c>
    </row>
    <row r="851" spans="1:22" x14ac:dyDescent="0.3">
      <c r="A851">
        <v>855</v>
      </c>
      <c r="B851" t="s">
        <v>613</v>
      </c>
      <c r="C851" t="s">
        <v>638</v>
      </c>
      <c r="D851" t="s">
        <v>21</v>
      </c>
      <c r="E851" s="9">
        <v>7</v>
      </c>
      <c r="F851">
        <v>22000</v>
      </c>
      <c r="G851">
        <f>LOG(Table1[[#This Row],[Population Estimate 2018]])</f>
        <v>4.3424226808222066</v>
      </c>
      <c r="H851" s="10" t="str">
        <f t="shared" si="13"/>
        <v>2</v>
      </c>
      <c r="I851">
        <v>4027</v>
      </c>
      <c r="J851" s="1">
        <v>0.18</v>
      </c>
      <c r="K851">
        <v>17973</v>
      </c>
      <c r="L851" s="1">
        <v>0.82</v>
      </c>
      <c r="M851">
        <v>1223</v>
      </c>
      <c r="N851" s="1">
        <v>0.06</v>
      </c>
      <c r="O851">
        <v>2639</v>
      </c>
      <c r="P851" s="1">
        <v>0.12</v>
      </c>
      <c r="Q851">
        <v>56492</v>
      </c>
      <c r="R851">
        <v>25</v>
      </c>
      <c r="S851">
        <f>(Table1[[#This Row],[Hospital Beds 2018]]/Table1[[#This Row],[Population Estimate 2018]])*1000</f>
        <v>1.1363636363636362</v>
      </c>
      <c r="T851">
        <f>LOG10(Table1[[#This Row],[Hospital Beds 2018]] +1)</f>
        <v>1.414973347970818</v>
      </c>
      <c r="U851">
        <v>18069</v>
      </c>
      <c r="V851" s="1">
        <v>0.82</v>
      </c>
    </row>
    <row r="852" spans="1:22" x14ac:dyDescent="0.3">
      <c r="A852">
        <v>856</v>
      </c>
      <c r="B852" t="s">
        <v>613</v>
      </c>
      <c r="C852" t="s">
        <v>68</v>
      </c>
      <c r="D852" t="s">
        <v>21</v>
      </c>
      <c r="E852" s="9">
        <v>6</v>
      </c>
      <c r="F852">
        <v>33407</v>
      </c>
      <c r="G852">
        <f>LOG(Table1[[#This Row],[Population Estimate 2018]])</f>
        <v>4.5238374770764906</v>
      </c>
      <c r="H852" s="10" t="str">
        <f t="shared" si="13"/>
        <v>2</v>
      </c>
      <c r="I852">
        <v>5957</v>
      </c>
      <c r="J852" s="1">
        <v>0.18</v>
      </c>
      <c r="K852">
        <v>27450</v>
      </c>
      <c r="L852" s="1">
        <v>0.82</v>
      </c>
      <c r="M852">
        <v>1844</v>
      </c>
      <c r="N852" s="1">
        <v>0.06</v>
      </c>
      <c r="O852">
        <v>2938</v>
      </c>
      <c r="P852" s="1">
        <v>0.09</v>
      </c>
      <c r="Q852">
        <v>63491</v>
      </c>
      <c r="R852">
        <v>50</v>
      </c>
      <c r="S852">
        <f>(Table1[[#This Row],[Hospital Beds 2018]]/Table1[[#This Row],[Population Estimate 2018]])*1000</f>
        <v>1.4966923099949112</v>
      </c>
      <c r="T852">
        <f>LOG10(Table1[[#This Row],[Hospital Beds 2018]] +1)</f>
        <v>1.7075701760979363</v>
      </c>
      <c r="U852">
        <v>27144</v>
      </c>
      <c r="V852" s="1">
        <v>0.81</v>
      </c>
    </row>
    <row r="853" spans="1:22" x14ac:dyDescent="0.3">
      <c r="A853">
        <v>857</v>
      </c>
      <c r="B853" t="s">
        <v>613</v>
      </c>
      <c r="C853" t="s">
        <v>69</v>
      </c>
      <c r="D853" t="s">
        <v>21</v>
      </c>
      <c r="E853" s="9">
        <v>4</v>
      </c>
      <c r="F853">
        <v>39981</v>
      </c>
      <c r="G853">
        <f>LOG(Table1[[#This Row],[Population Estimate 2018]])</f>
        <v>4.6018536524396918</v>
      </c>
      <c r="H853" s="10" t="str">
        <f t="shared" si="13"/>
        <v>2</v>
      </c>
      <c r="I853">
        <v>7272</v>
      </c>
      <c r="J853" s="1">
        <v>0.18</v>
      </c>
      <c r="K853">
        <v>32709</v>
      </c>
      <c r="L853" s="1">
        <v>0.82</v>
      </c>
      <c r="M853">
        <v>2761</v>
      </c>
      <c r="N853" s="1">
        <v>7.0000000000000007E-2</v>
      </c>
      <c r="O853">
        <v>4340</v>
      </c>
      <c r="P853" s="1">
        <v>0.11</v>
      </c>
      <c r="Q853">
        <v>59552</v>
      </c>
      <c r="R853">
        <v>37</v>
      </c>
      <c r="S853">
        <f>(Table1[[#This Row],[Hospital Beds 2018]]/Table1[[#This Row],[Population Estimate 2018]])*1000</f>
        <v>0.92543958380230606</v>
      </c>
      <c r="T853">
        <f>LOG10(Table1[[#This Row],[Hospital Beds 2018]] +1)</f>
        <v>1.5797835966168101</v>
      </c>
      <c r="U853">
        <v>32801</v>
      </c>
      <c r="V853" s="1">
        <v>0.82</v>
      </c>
    </row>
    <row r="854" spans="1:22" x14ac:dyDescent="0.3">
      <c r="A854">
        <v>858</v>
      </c>
      <c r="B854" t="s">
        <v>613</v>
      </c>
      <c r="C854" t="s">
        <v>639</v>
      </c>
      <c r="D854" t="s">
        <v>21</v>
      </c>
      <c r="E854" s="9">
        <v>2</v>
      </c>
      <c r="F854">
        <v>15063</v>
      </c>
      <c r="G854">
        <f>LOG(Table1[[#This Row],[Population Estimate 2018]])</f>
        <v>4.1779114760940095</v>
      </c>
      <c r="H854" s="10" t="str">
        <f t="shared" si="13"/>
        <v>2</v>
      </c>
      <c r="I854">
        <v>2774</v>
      </c>
      <c r="J854" s="1">
        <v>0.18</v>
      </c>
      <c r="K854">
        <v>12289</v>
      </c>
      <c r="L854" s="1">
        <v>0.82</v>
      </c>
      <c r="M854">
        <v>1251</v>
      </c>
      <c r="N854" s="1">
        <v>0.08</v>
      </c>
      <c r="O854">
        <v>1257</v>
      </c>
      <c r="P854" s="1">
        <v>0.08</v>
      </c>
      <c r="Q854">
        <v>64271</v>
      </c>
      <c r="R854">
        <v>0</v>
      </c>
      <c r="S854">
        <f>(Table1[[#This Row],[Hospital Beds 2018]]/Table1[[#This Row],[Population Estimate 2018]])*1000</f>
        <v>0</v>
      </c>
      <c r="T854">
        <f>LOG10(Table1[[#This Row],[Hospital Beds 2018]] +1)</f>
        <v>0</v>
      </c>
      <c r="U854">
        <v>12435</v>
      </c>
      <c r="V854" s="1">
        <v>0.83</v>
      </c>
    </row>
    <row r="855" spans="1:22" x14ac:dyDescent="0.3">
      <c r="A855">
        <v>859</v>
      </c>
      <c r="B855" t="s">
        <v>613</v>
      </c>
      <c r="C855" t="s">
        <v>439</v>
      </c>
      <c r="D855" t="s">
        <v>21</v>
      </c>
      <c r="E855" s="9">
        <v>7</v>
      </c>
      <c r="F855">
        <v>10569</v>
      </c>
      <c r="G855">
        <f>LOG(Table1[[#This Row],[Population Estimate 2018]])</f>
        <v>4.0240338979009049</v>
      </c>
      <c r="H855" s="10" t="str">
        <f t="shared" si="13"/>
        <v>2</v>
      </c>
      <c r="I855">
        <v>2236</v>
      </c>
      <c r="J855" s="1">
        <v>0.21</v>
      </c>
      <c r="K855">
        <v>8333</v>
      </c>
      <c r="L855" s="1">
        <v>0.79</v>
      </c>
      <c r="M855">
        <v>735</v>
      </c>
      <c r="N855" s="1">
        <v>7.0000000000000007E-2</v>
      </c>
      <c r="O855">
        <v>955</v>
      </c>
      <c r="P855" s="1">
        <v>0.09</v>
      </c>
      <c r="Q855">
        <v>59558</v>
      </c>
      <c r="R855">
        <v>25</v>
      </c>
      <c r="S855">
        <f>(Table1[[#This Row],[Hospital Beds 2018]]/Table1[[#This Row],[Population Estimate 2018]])*1000</f>
        <v>2.3654082694673098</v>
      </c>
      <c r="T855">
        <f>LOG10(Table1[[#This Row],[Hospital Beds 2018]] +1)</f>
        <v>1.414973347970818</v>
      </c>
      <c r="U855">
        <v>8449</v>
      </c>
      <c r="V855" s="1">
        <v>0.8</v>
      </c>
    </row>
    <row r="856" spans="1:22" x14ac:dyDescent="0.3">
      <c r="A856">
        <v>860</v>
      </c>
      <c r="B856" t="s">
        <v>613</v>
      </c>
      <c r="C856" t="s">
        <v>640</v>
      </c>
      <c r="D856" t="s">
        <v>21</v>
      </c>
      <c r="E856" s="9">
        <v>6</v>
      </c>
      <c r="F856">
        <v>8679</v>
      </c>
      <c r="G856">
        <f>LOG(Table1[[#This Row],[Population Estimate 2018]])</f>
        <v>3.9384696883676455</v>
      </c>
      <c r="H856" s="10" t="str">
        <f t="shared" si="13"/>
        <v>1</v>
      </c>
      <c r="I856">
        <v>2136</v>
      </c>
      <c r="J856" s="1">
        <v>0.25</v>
      </c>
      <c r="K856">
        <v>6543</v>
      </c>
      <c r="L856" s="1">
        <v>0.75</v>
      </c>
      <c r="M856">
        <v>752</v>
      </c>
      <c r="N856" s="1">
        <v>0.09</v>
      </c>
      <c r="O856">
        <v>1171</v>
      </c>
      <c r="P856" s="1">
        <v>0.13</v>
      </c>
      <c r="Q856">
        <v>50530</v>
      </c>
      <c r="R856">
        <v>25</v>
      </c>
      <c r="S856">
        <f>(Table1[[#This Row],[Hospital Beds 2018]]/Table1[[#This Row],[Population Estimate 2018]])*1000</f>
        <v>2.8805161885009793</v>
      </c>
      <c r="T856">
        <f>LOG10(Table1[[#This Row],[Hospital Beds 2018]] +1)</f>
        <v>1.414973347970818</v>
      </c>
      <c r="U856">
        <v>6753</v>
      </c>
      <c r="V856" s="1">
        <v>0.78</v>
      </c>
    </row>
    <row r="857" spans="1:22" x14ac:dyDescent="0.3">
      <c r="A857">
        <v>861</v>
      </c>
      <c r="B857" t="s">
        <v>613</v>
      </c>
      <c r="C857" t="s">
        <v>71</v>
      </c>
      <c r="D857" t="s">
        <v>21</v>
      </c>
      <c r="E857" s="9">
        <v>7</v>
      </c>
      <c r="F857">
        <v>7790</v>
      </c>
      <c r="G857">
        <f>LOG(Table1[[#This Row],[Population Estimate 2018]])</f>
        <v>3.8915374576725643</v>
      </c>
      <c r="H857" s="10" t="str">
        <f t="shared" si="13"/>
        <v>1</v>
      </c>
      <c r="I857">
        <v>1555</v>
      </c>
      <c r="J857" s="1">
        <v>0.2</v>
      </c>
      <c r="K857">
        <v>6235</v>
      </c>
      <c r="L857" s="1">
        <v>0.8</v>
      </c>
      <c r="M857">
        <v>499</v>
      </c>
      <c r="N857" s="1">
        <v>0.06</v>
      </c>
      <c r="O857">
        <v>885</v>
      </c>
      <c r="P857" s="1">
        <v>0.11</v>
      </c>
      <c r="Q857">
        <v>56541</v>
      </c>
      <c r="R857">
        <v>25</v>
      </c>
      <c r="S857">
        <f>(Table1[[#This Row],[Hospital Beds 2018]]/Table1[[#This Row],[Population Estimate 2018]])*1000</f>
        <v>3.2092426187419769</v>
      </c>
      <c r="T857">
        <f>LOG10(Table1[[#This Row],[Hospital Beds 2018]] +1)</f>
        <v>1.414973347970818</v>
      </c>
      <c r="U857">
        <v>6410</v>
      </c>
      <c r="V857" s="1">
        <v>0.82</v>
      </c>
    </row>
    <row r="858" spans="1:22" x14ac:dyDescent="0.3">
      <c r="A858">
        <v>862</v>
      </c>
      <c r="B858" t="s">
        <v>613</v>
      </c>
      <c r="C858" t="s">
        <v>72</v>
      </c>
      <c r="D858" t="s">
        <v>21</v>
      </c>
      <c r="E858" s="9">
        <v>6</v>
      </c>
      <c r="F858">
        <v>10003</v>
      </c>
      <c r="G858">
        <f>LOG(Table1[[#This Row],[Population Estimate 2018]])</f>
        <v>4.0001302688052274</v>
      </c>
      <c r="H858" s="10" t="str">
        <f t="shared" si="13"/>
        <v>2</v>
      </c>
      <c r="I858">
        <v>2144</v>
      </c>
      <c r="J858" s="1">
        <v>0.21</v>
      </c>
      <c r="K858">
        <v>7859</v>
      </c>
      <c r="L858" s="1">
        <v>0.79</v>
      </c>
      <c r="M858">
        <v>788</v>
      </c>
      <c r="N858" s="1">
        <v>0.08</v>
      </c>
      <c r="O858">
        <v>1360</v>
      </c>
      <c r="P858" s="1">
        <v>0.14000000000000001</v>
      </c>
      <c r="Q858">
        <v>49966</v>
      </c>
      <c r="R858">
        <v>25</v>
      </c>
      <c r="S858">
        <f>(Table1[[#This Row],[Hospital Beds 2018]]/Table1[[#This Row],[Population Estimate 2018]])*1000</f>
        <v>2.4992502249325201</v>
      </c>
      <c r="T858">
        <f>LOG10(Table1[[#This Row],[Hospital Beds 2018]] +1)</f>
        <v>1.414973347970818</v>
      </c>
      <c r="U858">
        <v>8171</v>
      </c>
      <c r="V858" s="1">
        <v>0.82</v>
      </c>
    </row>
    <row r="859" spans="1:22" x14ac:dyDescent="0.3">
      <c r="A859">
        <v>863</v>
      </c>
      <c r="B859" t="s">
        <v>613</v>
      </c>
      <c r="C859" t="s">
        <v>641</v>
      </c>
      <c r="D859" t="s">
        <v>21</v>
      </c>
      <c r="E859" s="9">
        <v>4</v>
      </c>
      <c r="F859">
        <v>42929</v>
      </c>
      <c r="G859">
        <f>LOG(Table1[[#This Row],[Population Estimate 2018]])</f>
        <v>4.6327507720214802</v>
      </c>
      <c r="H859" s="10" t="str">
        <f t="shared" si="13"/>
        <v>2</v>
      </c>
      <c r="I859">
        <v>7145</v>
      </c>
      <c r="J859" s="1">
        <v>0.17</v>
      </c>
      <c r="K859">
        <v>35784</v>
      </c>
      <c r="L859" s="1">
        <v>0.83</v>
      </c>
      <c r="M859">
        <v>2334</v>
      </c>
      <c r="N859" s="1">
        <v>0.05</v>
      </c>
      <c r="O859">
        <v>4973</v>
      </c>
      <c r="P859" s="1">
        <v>0.12</v>
      </c>
      <c r="Q859">
        <v>58465</v>
      </c>
      <c r="R859">
        <v>45</v>
      </c>
      <c r="S859">
        <f>(Table1[[#This Row],[Hospital Beds 2018]]/Table1[[#This Row],[Population Estimate 2018]])*1000</f>
        <v>1.0482424468308136</v>
      </c>
      <c r="T859">
        <f>LOG10(Table1[[#This Row],[Hospital Beds 2018]] +1)</f>
        <v>1.6627578316815741</v>
      </c>
      <c r="U859">
        <v>36487</v>
      </c>
      <c r="V859" s="1">
        <v>0.85</v>
      </c>
    </row>
    <row r="860" spans="1:22" x14ac:dyDescent="0.3">
      <c r="A860">
        <v>864</v>
      </c>
      <c r="B860" t="s">
        <v>613</v>
      </c>
      <c r="C860" t="s">
        <v>642</v>
      </c>
      <c r="D860" t="s">
        <v>21</v>
      </c>
      <c r="E860" s="9">
        <v>7</v>
      </c>
      <c r="F860">
        <v>13840</v>
      </c>
      <c r="G860">
        <f>LOG(Table1[[#This Row],[Population Estimate 2018]])</f>
        <v>4.1411360901207388</v>
      </c>
      <c r="H860" s="10" t="str">
        <f t="shared" si="13"/>
        <v>2</v>
      </c>
      <c r="I860">
        <v>2859</v>
      </c>
      <c r="J860" s="1">
        <v>0.21</v>
      </c>
      <c r="K860">
        <v>10981</v>
      </c>
      <c r="L860" s="1">
        <v>0.79</v>
      </c>
      <c r="M860">
        <v>972</v>
      </c>
      <c r="N860" s="1">
        <v>7.0000000000000007E-2</v>
      </c>
      <c r="O860">
        <v>1231</v>
      </c>
      <c r="P860" s="1">
        <v>0.09</v>
      </c>
      <c r="Q860">
        <v>53147</v>
      </c>
      <c r="R860">
        <v>106</v>
      </c>
      <c r="S860">
        <f>(Table1[[#This Row],[Hospital Beds 2018]]/Table1[[#This Row],[Population Estimate 2018]])*1000</f>
        <v>7.6589595375722537</v>
      </c>
      <c r="T860">
        <f>LOG10(Table1[[#This Row],[Hospital Beds 2018]] +1)</f>
        <v>2.0293837776852097</v>
      </c>
      <c r="U860">
        <v>11213</v>
      </c>
      <c r="V860" s="1">
        <v>0.81</v>
      </c>
    </row>
    <row r="861" spans="1:22" x14ac:dyDescent="0.3">
      <c r="A861">
        <v>865</v>
      </c>
      <c r="B861" t="s">
        <v>613</v>
      </c>
      <c r="C861" t="s">
        <v>355</v>
      </c>
      <c r="D861" t="s">
        <v>21</v>
      </c>
      <c r="E861" s="9">
        <v>7</v>
      </c>
      <c r="F861">
        <v>6040</v>
      </c>
      <c r="G861">
        <f>LOG(Table1[[#This Row],[Population Estimate 2018]])</f>
        <v>3.7810369386211318</v>
      </c>
      <c r="H861" s="10" t="str">
        <f t="shared" si="13"/>
        <v>1</v>
      </c>
      <c r="I861">
        <v>1299</v>
      </c>
      <c r="J861" s="1">
        <v>0.22</v>
      </c>
      <c r="K861">
        <v>4741</v>
      </c>
      <c r="L861" s="1">
        <v>0.78</v>
      </c>
      <c r="M861">
        <v>423</v>
      </c>
      <c r="N861" s="1">
        <v>7.0000000000000007E-2</v>
      </c>
      <c r="O861">
        <v>559</v>
      </c>
      <c r="P861" s="1">
        <v>0.09</v>
      </c>
      <c r="Q861">
        <v>60627</v>
      </c>
      <c r="R861">
        <v>25</v>
      </c>
      <c r="S861">
        <f>(Table1[[#This Row],[Hospital Beds 2018]]/Table1[[#This Row],[Population Estimate 2018]])*1000</f>
        <v>4.1390728476821197</v>
      </c>
      <c r="T861">
        <f>LOG10(Table1[[#This Row],[Hospital Beds 2018]] +1)</f>
        <v>1.414973347970818</v>
      </c>
      <c r="U861">
        <v>4849</v>
      </c>
      <c r="V861" s="1">
        <v>0.8</v>
      </c>
    </row>
    <row r="862" spans="1:22" x14ac:dyDescent="0.3">
      <c r="A862">
        <v>866</v>
      </c>
      <c r="B862" t="s">
        <v>613</v>
      </c>
      <c r="C862" t="s">
        <v>643</v>
      </c>
      <c r="D862" t="s">
        <v>21</v>
      </c>
      <c r="E862" s="9">
        <v>6</v>
      </c>
      <c r="F862">
        <v>15249</v>
      </c>
      <c r="G862">
        <f>LOG(Table1[[#This Row],[Population Estimate 2018]])</f>
        <v>4.1832413644223658</v>
      </c>
      <c r="H862" s="10" t="str">
        <f t="shared" si="13"/>
        <v>2</v>
      </c>
      <c r="I862">
        <v>3404</v>
      </c>
      <c r="J862" s="1">
        <v>0.22</v>
      </c>
      <c r="K862">
        <v>11845</v>
      </c>
      <c r="L862" s="1">
        <v>0.78</v>
      </c>
      <c r="M862">
        <v>1077</v>
      </c>
      <c r="N862" s="1">
        <v>7.0000000000000007E-2</v>
      </c>
      <c r="O862">
        <v>1858</v>
      </c>
      <c r="P862" s="1">
        <v>0.12</v>
      </c>
      <c r="Q862">
        <v>54313</v>
      </c>
      <c r="R862">
        <v>100</v>
      </c>
      <c r="S862">
        <f>(Table1[[#This Row],[Hospital Beds 2018]]/Table1[[#This Row],[Population Estimate 2018]])*1000</f>
        <v>6.5578070693160209</v>
      </c>
      <c r="T862">
        <f>LOG10(Table1[[#This Row],[Hospital Beds 2018]] +1)</f>
        <v>2.0043213737826426</v>
      </c>
      <c r="U862">
        <v>11064</v>
      </c>
      <c r="V862" s="1">
        <v>0.73</v>
      </c>
    </row>
    <row r="863" spans="1:22" x14ac:dyDescent="0.3">
      <c r="A863">
        <v>867</v>
      </c>
      <c r="B863" t="s">
        <v>613</v>
      </c>
      <c r="C863" t="s">
        <v>644</v>
      </c>
      <c r="D863" t="s">
        <v>21</v>
      </c>
      <c r="E863" s="9">
        <v>7</v>
      </c>
      <c r="F863">
        <v>8929</v>
      </c>
      <c r="G863">
        <f>LOG(Table1[[#This Row],[Population Estimate 2018]])</f>
        <v>3.9508028229646586</v>
      </c>
      <c r="H863" s="10" t="str">
        <f t="shared" si="13"/>
        <v>1</v>
      </c>
      <c r="I863">
        <v>1958</v>
      </c>
      <c r="J863" s="1">
        <v>0.22</v>
      </c>
      <c r="K863">
        <v>6971</v>
      </c>
      <c r="L863" s="1">
        <v>0.78</v>
      </c>
      <c r="M863">
        <v>653</v>
      </c>
      <c r="N863" s="1">
        <v>7.0000000000000007E-2</v>
      </c>
      <c r="O863">
        <v>834</v>
      </c>
      <c r="P863" s="1">
        <v>0.09</v>
      </c>
      <c r="Q863">
        <v>55322</v>
      </c>
      <c r="R863">
        <v>47</v>
      </c>
      <c r="S863">
        <f>(Table1[[#This Row],[Hospital Beds 2018]]/Table1[[#This Row],[Population Estimate 2018]])*1000</f>
        <v>5.2637473401276731</v>
      </c>
      <c r="T863">
        <f>LOG10(Table1[[#This Row],[Hospital Beds 2018]] +1)</f>
        <v>1.6812412373755872</v>
      </c>
      <c r="U863">
        <v>7042</v>
      </c>
      <c r="V863" s="1">
        <v>0.79</v>
      </c>
    </row>
    <row r="864" spans="1:22" x14ac:dyDescent="0.3">
      <c r="A864">
        <v>868</v>
      </c>
      <c r="B864" t="s">
        <v>613</v>
      </c>
      <c r="C864" t="s">
        <v>645</v>
      </c>
      <c r="D864" t="s">
        <v>21</v>
      </c>
      <c r="E864" s="9">
        <v>3</v>
      </c>
      <c r="F864">
        <v>25095</v>
      </c>
      <c r="G864">
        <f>LOG(Table1[[#This Row],[Population Estimate 2018]])</f>
        <v>4.3995872000180754</v>
      </c>
      <c r="H864" s="10" t="str">
        <f t="shared" si="13"/>
        <v>2</v>
      </c>
      <c r="I864">
        <v>4611</v>
      </c>
      <c r="J864" s="1">
        <v>0.18</v>
      </c>
      <c r="K864">
        <v>20484</v>
      </c>
      <c r="L864" s="1">
        <v>0.82</v>
      </c>
      <c r="M864">
        <v>1701</v>
      </c>
      <c r="N864" s="1">
        <v>7.0000000000000007E-2</v>
      </c>
      <c r="O864">
        <v>1999</v>
      </c>
      <c r="P864" s="1">
        <v>0.08</v>
      </c>
      <c r="Q864">
        <v>66360</v>
      </c>
      <c r="R864">
        <v>25</v>
      </c>
      <c r="S864">
        <f>(Table1[[#This Row],[Hospital Beds 2018]]/Table1[[#This Row],[Population Estimate 2018]])*1000</f>
        <v>0.99621438533572426</v>
      </c>
      <c r="T864">
        <f>LOG10(Table1[[#This Row],[Hospital Beds 2018]] +1)</f>
        <v>1.414973347970818</v>
      </c>
      <c r="U864">
        <v>20883</v>
      </c>
      <c r="V864" s="1">
        <v>0.83</v>
      </c>
    </row>
    <row r="865" spans="1:22" x14ac:dyDescent="0.3">
      <c r="A865">
        <v>869</v>
      </c>
      <c r="B865" t="s">
        <v>613</v>
      </c>
      <c r="C865" t="s">
        <v>646</v>
      </c>
      <c r="D865" t="s">
        <v>21</v>
      </c>
      <c r="E865" s="9">
        <v>9</v>
      </c>
      <c r="F865">
        <v>6740</v>
      </c>
      <c r="G865">
        <f>LOG(Table1[[#This Row],[Population Estimate 2018]])</f>
        <v>3.8286598965353198</v>
      </c>
      <c r="H865" s="10" t="str">
        <f t="shared" si="13"/>
        <v>1</v>
      </c>
      <c r="I865">
        <v>1552</v>
      </c>
      <c r="J865" s="1">
        <v>0.23</v>
      </c>
      <c r="K865">
        <v>5188</v>
      </c>
      <c r="L865" s="1">
        <v>0.77</v>
      </c>
      <c r="M865">
        <v>540</v>
      </c>
      <c r="N865" s="1">
        <v>0.08</v>
      </c>
      <c r="O865">
        <v>731</v>
      </c>
      <c r="P865" s="1">
        <v>0.11</v>
      </c>
      <c r="Q865">
        <v>55865</v>
      </c>
      <c r="R865">
        <v>20</v>
      </c>
      <c r="S865">
        <f>(Table1[[#This Row],[Hospital Beds 2018]]/Table1[[#This Row],[Population Estimate 2018]])*1000</f>
        <v>2.9673590504451042</v>
      </c>
      <c r="T865">
        <f>LOG10(Table1[[#This Row],[Hospital Beds 2018]] +1)</f>
        <v>1.3222192947339193</v>
      </c>
      <c r="U865">
        <v>5318</v>
      </c>
      <c r="V865" s="1">
        <v>0.79</v>
      </c>
    </row>
    <row r="866" spans="1:22" x14ac:dyDescent="0.3">
      <c r="A866">
        <v>870</v>
      </c>
      <c r="B866" t="s">
        <v>613</v>
      </c>
      <c r="C866" t="s">
        <v>175</v>
      </c>
      <c r="D866" t="s">
        <v>58</v>
      </c>
      <c r="E866" s="9">
        <v>2</v>
      </c>
      <c r="F866">
        <v>487204</v>
      </c>
      <c r="G866">
        <f>LOG(Table1[[#This Row],[Population Estimate 2018]])</f>
        <v>5.6877108452463219</v>
      </c>
      <c r="H866" s="10" t="str">
        <f t="shared" si="13"/>
        <v>3</v>
      </c>
      <c r="I866">
        <v>63631</v>
      </c>
      <c r="J866" s="1">
        <v>0.13</v>
      </c>
      <c r="K866">
        <v>423573</v>
      </c>
      <c r="L866" s="1">
        <v>0.87</v>
      </c>
      <c r="M866">
        <v>26717</v>
      </c>
      <c r="N866" s="1">
        <v>0.05</v>
      </c>
      <c r="O866">
        <v>47499</v>
      </c>
      <c r="P866" s="1">
        <v>0.1</v>
      </c>
      <c r="Q866">
        <v>68479</v>
      </c>
      <c r="R866">
        <v>1795</v>
      </c>
      <c r="S866">
        <f>(Table1[[#This Row],[Hospital Beds 2018]]/Table1[[#This Row],[Population Estimate 2018]])*1000</f>
        <v>3.6842883063357443</v>
      </c>
      <c r="T866">
        <f>LOG10(Table1[[#This Row],[Hospital Beds 2018]] +1)</f>
        <v>3.2543063323312857</v>
      </c>
      <c r="U866">
        <v>426954</v>
      </c>
      <c r="V866" s="1">
        <v>0.88</v>
      </c>
    </row>
    <row r="867" spans="1:22" x14ac:dyDescent="0.3">
      <c r="A867">
        <v>871</v>
      </c>
      <c r="B867" t="s">
        <v>613</v>
      </c>
      <c r="C867" t="s">
        <v>647</v>
      </c>
      <c r="D867" t="s">
        <v>21</v>
      </c>
      <c r="E867" s="9">
        <v>2</v>
      </c>
      <c r="F867">
        <v>93533</v>
      </c>
      <c r="G867">
        <f>LOG(Table1[[#This Row],[Population Estimate 2018]])</f>
        <v>4.9709648642347748</v>
      </c>
      <c r="H867" s="10" t="str">
        <f t="shared" si="13"/>
        <v>2</v>
      </c>
      <c r="I867">
        <v>16335</v>
      </c>
      <c r="J867" s="1">
        <v>0.17</v>
      </c>
      <c r="K867">
        <v>77198</v>
      </c>
      <c r="L867" s="1">
        <v>0.83</v>
      </c>
      <c r="M867">
        <v>7526</v>
      </c>
      <c r="N867" s="1">
        <v>0.08</v>
      </c>
      <c r="O867">
        <v>10760</v>
      </c>
      <c r="P867" s="1">
        <v>0.12</v>
      </c>
      <c r="Q867">
        <v>56337</v>
      </c>
      <c r="R867">
        <v>262</v>
      </c>
      <c r="S867">
        <f>(Table1[[#This Row],[Hospital Beds 2018]]/Table1[[#This Row],[Population Estimate 2018]])*1000</f>
        <v>2.8011503961168787</v>
      </c>
      <c r="T867">
        <f>LOG10(Table1[[#This Row],[Hospital Beds 2018]] +1)</f>
        <v>2.419955748489758</v>
      </c>
      <c r="U867">
        <v>78670</v>
      </c>
      <c r="V867" s="1">
        <v>0.84</v>
      </c>
    </row>
    <row r="868" spans="1:22" x14ac:dyDescent="0.3">
      <c r="A868">
        <v>872</v>
      </c>
      <c r="B868" t="s">
        <v>613</v>
      </c>
      <c r="C868" t="s">
        <v>648</v>
      </c>
      <c r="D868" t="s">
        <v>21</v>
      </c>
      <c r="E868" s="9">
        <v>7</v>
      </c>
      <c r="F868">
        <v>18699</v>
      </c>
      <c r="G868">
        <f>LOG(Table1[[#This Row],[Population Estimate 2018]])</f>
        <v>4.2718183816116611</v>
      </c>
      <c r="H868" s="10" t="str">
        <f t="shared" si="13"/>
        <v>2</v>
      </c>
      <c r="I868">
        <v>3887</v>
      </c>
      <c r="J868" s="1">
        <v>0.21</v>
      </c>
      <c r="K868">
        <v>14812</v>
      </c>
      <c r="L868" s="1">
        <v>0.79</v>
      </c>
      <c r="M868">
        <v>1252</v>
      </c>
      <c r="N868" s="1">
        <v>7.0000000000000007E-2</v>
      </c>
      <c r="O868">
        <v>1795</v>
      </c>
      <c r="P868" s="1">
        <v>0.1</v>
      </c>
      <c r="Q868">
        <v>56170</v>
      </c>
      <c r="R868">
        <v>49</v>
      </c>
      <c r="S868">
        <f>(Table1[[#This Row],[Hospital Beds 2018]]/Table1[[#This Row],[Population Estimate 2018]])*1000</f>
        <v>2.6204609872185678</v>
      </c>
      <c r="T868">
        <f>LOG10(Table1[[#This Row],[Hospital Beds 2018]] +1)</f>
        <v>1.6989700043360187</v>
      </c>
      <c r="U868">
        <v>13624</v>
      </c>
      <c r="V868" s="1">
        <v>0.73</v>
      </c>
    </row>
    <row r="869" spans="1:22" x14ac:dyDescent="0.3">
      <c r="A869">
        <v>873</v>
      </c>
      <c r="B869" t="s">
        <v>613</v>
      </c>
      <c r="C869" t="s">
        <v>649</v>
      </c>
      <c r="D869" t="s">
        <v>21</v>
      </c>
      <c r="E869" s="9">
        <v>9</v>
      </c>
      <c r="F869">
        <v>4968</v>
      </c>
      <c r="G869">
        <f>LOG(Table1[[#This Row],[Population Estimate 2018]])</f>
        <v>3.6961815871685237</v>
      </c>
      <c r="H869" s="10" t="str">
        <f t="shared" si="13"/>
        <v>1</v>
      </c>
      <c r="I869">
        <v>1219</v>
      </c>
      <c r="J869" s="1">
        <v>0.25</v>
      </c>
      <c r="K869">
        <v>3749</v>
      </c>
      <c r="L869" s="1">
        <v>0.75</v>
      </c>
      <c r="M869">
        <v>345</v>
      </c>
      <c r="N869" s="1">
        <v>7.0000000000000007E-2</v>
      </c>
      <c r="O869">
        <v>684</v>
      </c>
      <c r="P869" s="1">
        <v>0.14000000000000001</v>
      </c>
      <c r="Q869">
        <v>48754</v>
      </c>
      <c r="R869">
        <v>16</v>
      </c>
      <c r="S869">
        <f>(Table1[[#This Row],[Hospital Beds 2018]]/Table1[[#This Row],[Population Estimate 2018]])*1000</f>
        <v>3.2206119162640903</v>
      </c>
      <c r="T869">
        <f>LOG10(Table1[[#This Row],[Hospital Beds 2018]] +1)</f>
        <v>1.2304489213782739</v>
      </c>
      <c r="U869">
        <v>3826</v>
      </c>
      <c r="V869" s="1">
        <v>0.77</v>
      </c>
    </row>
    <row r="870" spans="1:22" x14ac:dyDescent="0.3">
      <c r="A870">
        <v>874</v>
      </c>
      <c r="B870" t="s">
        <v>613</v>
      </c>
      <c r="C870" t="s">
        <v>650</v>
      </c>
      <c r="D870" t="s">
        <v>21</v>
      </c>
      <c r="E870" s="9">
        <v>9</v>
      </c>
      <c r="F870">
        <v>9719</v>
      </c>
      <c r="G870">
        <f>LOG(Table1[[#This Row],[Population Estimate 2018]])</f>
        <v>3.9876215821254837</v>
      </c>
      <c r="H870" s="10" t="str">
        <f t="shared" si="13"/>
        <v>1</v>
      </c>
      <c r="I870">
        <v>2283</v>
      </c>
      <c r="J870" s="1">
        <v>0.23</v>
      </c>
      <c r="K870">
        <v>7436</v>
      </c>
      <c r="L870" s="1">
        <v>0.77</v>
      </c>
      <c r="M870">
        <v>710</v>
      </c>
      <c r="N870" s="1">
        <v>7.0000000000000007E-2</v>
      </c>
      <c r="O870">
        <v>1063</v>
      </c>
      <c r="P870" s="1">
        <v>0.11</v>
      </c>
      <c r="Q870">
        <v>56698</v>
      </c>
      <c r="R870">
        <v>25</v>
      </c>
      <c r="S870">
        <f>(Table1[[#This Row],[Hospital Beds 2018]]/Table1[[#This Row],[Population Estimate 2018]])*1000</f>
        <v>2.5722810988784852</v>
      </c>
      <c r="T870">
        <f>LOG10(Table1[[#This Row],[Hospital Beds 2018]] +1)</f>
        <v>1.414973347970818</v>
      </c>
      <c r="U870">
        <v>7614</v>
      </c>
      <c r="V870" s="1">
        <v>0.78</v>
      </c>
    </row>
    <row r="871" spans="1:22" x14ac:dyDescent="0.3">
      <c r="A871">
        <v>875</v>
      </c>
      <c r="B871" t="s">
        <v>613</v>
      </c>
      <c r="C871" t="s">
        <v>181</v>
      </c>
      <c r="D871" t="s">
        <v>21</v>
      </c>
      <c r="E871" s="9">
        <v>2</v>
      </c>
      <c r="F871">
        <v>173283</v>
      </c>
      <c r="G871">
        <f>LOG(Table1[[#This Row],[Population Estimate 2018]])</f>
        <v>5.2387559581649441</v>
      </c>
      <c r="H871" s="10" t="str">
        <f t="shared" si="13"/>
        <v>3</v>
      </c>
      <c r="I871">
        <v>28142</v>
      </c>
      <c r="J871" s="1">
        <v>0.16</v>
      </c>
      <c r="K871">
        <v>145141</v>
      </c>
      <c r="L871" s="1">
        <v>0.84</v>
      </c>
      <c r="M871">
        <v>12171</v>
      </c>
      <c r="N871" s="1">
        <v>7.0000000000000007E-2</v>
      </c>
      <c r="O871">
        <v>21030</v>
      </c>
      <c r="P871" s="1">
        <v>0.12</v>
      </c>
      <c r="Q871">
        <v>59865</v>
      </c>
      <c r="R871">
        <v>504</v>
      </c>
      <c r="S871">
        <f>(Table1[[#This Row],[Hospital Beds 2018]]/Table1[[#This Row],[Population Estimate 2018]])*1000</f>
        <v>2.9085369020619449</v>
      </c>
      <c r="T871">
        <f>LOG10(Table1[[#This Row],[Hospital Beds 2018]] +1)</f>
        <v>2.7032913781186614</v>
      </c>
      <c r="U871">
        <v>147055</v>
      </c>
      <c r="V871" s="1">
        <v>0.85</v>
      </c>
    </row>
    <row r="872" spans="1:22" x14ac:dyDescent="0.3">
      <c r="A872">
        <v>876</v>
      </c>
      <c r="B872" t="s">
        <v>613</v>
      </c>
      <c r="C872" t="s">
        <v>80</v>
      </c>
      <c r="D872" t="s">
        <v>21</v>
      </c>
      <c r="E872" s="9">
        <v>6</v>
      </c>
      <c r="F872">
        <v>11578</v>
      </c>
      <c r="G872">
        <f>LOG(Table1[[#This Row],[Population Estimate 2018]])</f>
        <v>4.0636335452307843</v>
      </c>
      <c r="H872" s="10" t="str">
        <f t="shared" si="13"/>
        <v>2</v>
      </c>
      <c r="I872">
        <v>2618</v>
      </c>
      <c r="J872" s="1">
        <v>0.23</v>
      </c>
      <c r="K872">
        <v>8960</v>
      </c>
      <c r="L872" s="1">
        <v>0.77</v>
      </c>
      <c r="M872">
        <v>912</v>
      </c>
      <c r="N872" s="1">
        <v>0.08</v>
      </c>
      <c r="O872">
        <v>893</v>
      </c>
      <c r="P872" s="1">
        <v>0.08</v>
      </c>
      <c r="Q872">
        <v>58862</v>
      </c>
      <c r="R872">
        <v>25</v>
      </c>
      <c r="S872">
        <f>(Table1[[#This Row],[Hospital Beds 2018]]/Table1[[#This Row],[Population Estimate 2018]])*1000</f>
        <v>2.1592675764380722</v>
      </c>
      <c r="T872">
        <f>LOG10(Table1[[#This Row],[Hospital Beds 2018]] +1)</f>
        <v>1.414973347970818</v>
      </c>
      <c r="U872">
        <v>9278</v>
      </c>
      <c r="V872" s="1">
        <v>0.8</v>
      </c>
    </row>
    <row r="873" spans="1:22" x14ac:dyDescent="0.3">
      <c r="A873">
        <v>877</v>
      </c>
      <c r="B873" t="s">
        <v>613</v>
      </c>
      <c r="C873" t="s">
        <v>651</v>
      </c>
      <c r="D873" t="s">
        <v>21</v>
      </c>
      <c r="E873" s="9">
        <v>7</v>
      </c>
      <c r="F873">
        <v>34909</v>
      </c>
      <c r="G873">
        <f>LOG(Table1[[#This Row],[Population Estimate 2018]])</f>
        <v>4.5429374082326195</v>
      </c>
      <c r="H873" s="10" t="str">
        <f t="shared" si="13"/>
        <v>2</v>
      </c>
      <c r="I873">
        <v>5536</v>
      </c>
      <c r="J873" s="1">
        <v>0.16</v>
      </c>
      <c r="K873">
        <v>29373</v>
      </c>
      <c r="L873" s="1">
        <v>0.84</v>
      </c>
      <c r="M873">
        <v>1425</v>
      </c>
      <c r="N873" s="1">
        <v>0.04</v>
      </c>
      <c r="O873">
        <v>2069</v>
      </c>
      <c r="P873" s="1">
        <v>0.06</v>
      </c>
      <c r="Q873">
        <v>70162</v>
      </c>
      <c r="R873">
        <v>305</v>
      </c>
      <c r="S873">
        <f>(Table1[[#This Row],[Hospital Beds 2018]]/Table1[[#This Row],[Population Estimate 2018]])*1000</f>
        <v>8.7370019192758317</v>
      </c>
      <c r="T873">
        <f>LOG10(Table1[[#This Row],[Hospital Beds 2018]] +1)</f>
        <v>2.4857214264815801</v>
      </c>
      <c r="U873">
        <v>27860</v>
      </c>
      <c r="V873" s="1">
        <v>0.8</v>
      </c>
    </row>
    <row r="874" spans="1:22" x14ac:dyDescent="0.3">
      <c r="A874">
        <v>878</v>
      </c>
      <c r="B874" t="s">
        <v>613</v>
      </c>
      <c r="C874" t="s">
        <v>652</v>
      </c>
      <c r="D874" t="s">
        <v>21</v>
      </c>
      <c r="E874" s="9">
        <v>3</v>
      </c>
      <c r="F874">
        <v>98105</v>
      </c>
      <c r="G874">
        <f>LOG(Table1[[#This Row],[Population Estimate 2018]])</f>
        <v>4.9916911421105619</v>
      </c>
      <c r="H874" s="10" t="str">
        <f t="shared" si="13"/>
        <v>2</v>
      </c>
      <c r="I874">
        <v>11812</v>
      </c>
      <c r="J874" s="1">
        <v>0.12</v>
      </c>
      <c r="K874">
        <v>86293</v>
      </c>
      <c r="L874" s="1">
        <v>0.88</v>
      </c>
      <c r="M874">
        <v>4351</v>
      </c>
      <c r="N874" s="1">
        <v>0.04</v>
      </c>
      <c r="O874">
        <v>16410</v>
      </c>
      <c r="P874" s="1">
        <v>0.17</v>
      </c>
      <c r="Q874">
        <v>57464</v>
      </c>
      <c r="R874">
        <v>272</v>
      </c>
      <c r="S874">
        <f>(Table1[[#This Row],[Hospital Beds 2018]]/Table1[[#This Row],[Population Estimate 2018]])*1000</f>
        <v>2.7725396259110138</v>
      </c>
      <c r="T874">
        <f>LOG10(Table1[[#This Row],[Hospital Beds 2018]] +1)</f>
        <v>2.436162647040756</v>
      </c>
      <c r="U874">
        <v>77246</v>
      </c>
      <c r="V874" s="1">
        <v>0.79</v>
      </c>
    </row>
    <row r="875" spans="1:22" x14ac:dyDescent="0.3">
      <c r="A875">
        <v>879</v>
      </c>
      <c r="B875" t="s">
        <v>613</v>
      </c>
      <c r="C875" t="s">
        <v>653</v>
      </c>
      <c r="D875" t="s">
        <v>21</v>
      </c>
      <c r="E875" s="9">
        <v>6</v>
      </c>
      <c r="F875">
        <v>16904</v>
      </c>
      <c r="G875">
        <f>LOG(Table1[[#This Row],[Population Estimate 2018]])</f>
        <v>4.2279894840442571</v>
      </c>
      <c r="H875" s="10" t="str">
        <f t="shared" si="13"/>
        <v>2</v>
      </c>
      <c r="I875">
        <v>3335</v>
      </c>
      <c r="J875" s="1">
        <v>0.2</v>
      </c>
      <c r="K875">
        <v>13569</v>
      </c>
      <c r="L875" s="1">
        <v>0.8</v>
      </c>
      <c r="M875">
        <v>1136</v>
      </c>
      <c r="N875" s="1">
        <v>7.0000000000000007E-2</v>
      </c>
      <c r="O875">
        <v>1896</v>
      </c>
      <c r="P875" s="1">
        <v>0.11</v>
      </c>
      <c r="Q875">
        <v>56954</v>
      </c>
      <c r="R875">
        <v>0</v>
      </c>
      <c r="S875">
        <f>(Table1[[#This Row],[Hospital Beds 2018]]/Table1[[#This Row],[Population Estimate 2018]])*1000</f>
        <v>0</v>
      </c>
      <c r="T875">
        <f>LOG10(Table1[[#This Row],[Hospital Beds 2018]] +1)</f>
        <v>0</v>
      </c>
      <c r="U875">
        <v>13892</v>
      </c>
      <c r="V875" s="1">
        <v>0.82</v>
      </c>
    </row>
    <row r="876" spans="1:22" x14ac:dyDescent="0.3">
      <c r="A876">
        <v>880</v>
      </c>
      <c r="B876" t="s">
        <v>613</v>
      </c>
      <c r="C876" t="s">
        <v>366</v>
      </c>
      <c r="D876" t="s">
        <v>21</v>
      </c>
      <c r="E876" s="9">
        <v>9</v>
      </c>
      <c r="F876">
        <v>6191</v>
      </c>
      <c r="G876">
        <f>LOG(Table1[[#This Row],[Population Estimate 2018]])</f>
        <v>3.7917608040129047</v>
      </c>
      <c r="H876" s="10" t="str">
        <f t="shared" si="13"/>
        <v>1</v>
      </c>
      <c r="I876">
        <v>1369</v>
      </c>
      <c r="J876" s="1">
        <v>0.22</v>
      </c>
      <c r="K876">
        <v>4822</v>
      </c>
      <c r="L876" s="1">
        <v>0.78</v>
      </c>
      <c r="M876">
        <v>458</v>
      </c>
      <c r="N876" s="1">
        <v>7.0000000000000007E-2</v>
      </c>
      <c r="O876">
        <v>782</v>
      </c>
      <c r="P876" s="1">
        <v>0.13</v>
      </c>
      <c r="Q876">
        <v>47781</v>
      </c>
      <c r="R876">
        <v>0</v>
      </c>
      <c r="S876">
        <f>(Table1[[#This Row],[Hospital Beds 2018]]/Table1[[#This Row],[Population Estimate 2018]])*1000</f>
        <v>0</v>
      </c>
      <c r="T876">
        <f>LOG10(Table1[[#This Row],[Hospital Beds 2018]] +1)</f>
        <v>0</v>
      </c>
      <c r="U876">
        <v>4940</v>
      </c>
      <c r="V876" s="1">
        <v>0.8</v>
      </c>
    </row>
    <row r="877" spans="1:22" x14ac:dyDescent="0.3">
      <c r="A877">
        <v>881</v>
      </c>
      <c r="B877" t="s">
        <v>613</v>
      </c>
      <c r="C877" t="s">
        <v>187</v>
      </c>
      <c r="D877" t="s">
        <v>21</v>
      </c>
      <c r="E877" s="9">
        <v>6</v>
      </c>
      <c r="F877">
        <v>12359</v>
      </c>
      <c r="G877">
        <f>LOG(Table1[[#This Row],[Population Estimate 2018]])</f>
        <v>4.0919833322373114</v>
      </c>
      <c r="H877" s="10" t="str">
        <f t="shared" si="13"/>
        <v>2</v>
      </c>
      <c r="I877">
        <v>2544</v>
      </c>
      <c r="J877" s="1">
        <v>0.21</v>
      </c>
      <c r="K877">
        <v>9815</v>
      </c>
      <c r="L877" s="1">
        <v>0.79</v>
      </c>
      <c r="M877">
        <v>847</v>
      </c>
      <c r="N877" s="1">
        <v>7.0000000000000007E-2</v>
      </c>
      <c r="O877">
        <v>1601</v>
      </c>
      <c r="P877" s="1">
        <v>0.13</v>
      </c>
      <c r="Q877">
        <v>49887</v>
      </c>
      <c r="R877">
        <v>25</v>
      </c>
      <c r="S877">
        <f>(Table1[[#This Row],[Hospital Beds 2018]]/Table1[[#This Row],[Population Estimate 2018]])*1000</f>
        <v>2.0228173800469293</v>
      </c>
      <c r="T877">
        <f>LOG10(Table1[[#This Row],[Hospital Beds 2018]] +1)</f>
        <v>1.414973347970818</v>
      </c>
      <c r="U877">
        <v>9926</v>
      </c>
      <c r="V877" s="1">
        <v>0.8</v>
      </c>
    </row>
    <row r="878" spans="1:22" x14ac:dyDescent="0.3">
      <c r="A878">
        <v>882</v>
      </c>
      <c r="B878" t="s">
        <v>613</v>
      </c>
      <c r="C878" t="s">
        <v>188</v>
      </c>
      <c r="D878" t="s">
        <v>21</v>
      </c>
      <c r="E878" s="9">
        <v>9</v>
      </c>
      <c r="F878">
        <v>7020</v>
      </c>
      <c r="G878">
        <f>LOG(Table1[[#This Row],[Population Estimate 2018]])</f>
        <v>3.8463371121298051</v>
      </c>
      <c r="H878" s="10" t="str">
        <f t="shared" si="13"/>
        <v>1</v>
      </c>
      <c r="I878">
        <v>1576</v>
      </c>
      <c r="J878" s="1">
        <v>0.22</v>
      </c>
      <c r="K878">
        <v>5444</v>
      </c>
      <c r="L878" s="1">
        <v>0.78</v>
      </c>
      <c r="M878">
        <v>549</v>
      </c>
      <c r="N878" s="1">
        <v>0.08</v>
      </c>
      <c r="O878">
        <v>917</v>
      </c>
      <c r="P878" s="1">
        <v>0.13</v>
      </c>
      <c r="Q878">
        <v>47905</v>
      </c>
      <c r="R878">
        <v>25</v>
      </c>
      <c r="S878">
        <f>(Table1[[#This Row],[Hospital Beds 2018]]/Table1[[#This Row],[Population Estimate 2018]])*1000</f>
        <v>3.5612535612535612</v>
      </c>
      <c r="T878">
        <f>LOG10(Table1[[#This Row],[Hospital Beds 2018]] +1)</f>
        <v>1.414973347970818</v>
      </c>
      <c r="U878">
        <v>5615</v>
      </c>
      <c r="V878" s="1">
        <v>0.8</v>
      </c>
    </row>
    <row r="879" spans="1:22" x14ac:dyDescent="0.3">
      <c r="A879">
        <v>883</v>
      </c>
      <c r="B879" t="s">
        <v>613</v>
      </c>
      <c r="C879" t="s">
        <v>654</v>
      </c>
      <c r="D879" t="s">
        <v>21</v>
      </c>
      <c r="E879" s="9">
        <v>5</v>
      </c>
      <c r="F879">
        <v>35205</v>
      </c>
      <c r="G879">
        <f>LOG(Table1[[#This Row],[Population Estimate 2018]])</f>
        <v>4.5466043486542738</v>
      </c>
      <c r="H879" s="10" t="str">
        <f t="shared" si="13"/>
        <v>2</v>
      </c>
      <c r="I879">
        <v>6337</v>
      </c>
      <c r="J879" s="1">
        <v>0.18</v>
      </c>
      <c r="K879">
        <v>28868</v>
      </c>
      <c r="L879" s="1">
        <v>0.82</v>
      </c>
      <c r="M879">
        <v>2370</v>
      </c>
      <c r="N879" s="1">
        <v>7.0000000000000007E-2</v>
      </c>
      <c r="O879">
        <v>5032</v>
      </c>
      <c r="P879" s="1">
        <v>0.14000000000000001</v>
      </c>
      <c r="Q879">
        <v>48226</v>
      </c>
      <c r="R879">
        <v>101</v>
      </c>
      <c r="S879">
        <f>(Table1[[#This Row],[Hospital Beds 2018]]/Table1[[#This Row],[Population Estimate 2018]])*1000</f>
        <v>2.8689106660985657</v>
      </c>
      <c r="T879">
        <f>LOG10(Table1[[#This Row],[Hospital Beds 2018]] +1)</f>
        <v>2.0086001717619175</v>
      </c>
      <c r="U879">
        <v>29343</v>
      </c>
      <c r="V879" s="1">
        <v>0.83</v>
      </c>
    </row>
    <row r="880" spans="1:22" x14ac:dyDescent="0.3">
      <c r="A880">
        <v>884</v>
      </c>
      <c r="B880" t="s">
        <v>613</v>
      </c>
      <c r="C880" t="s">
        <v>471</v>
      </c>
      <c r="D880" t="s">
        <v>21</v>
      </c>
      <c r="E880" s="9">
        <v>2</v>
      </c>
      <c r="F880">
        <v>51056</v>
      </c>
      <c r="G880">
        <f>LOG(Table1[[#This Row],[Population Estimate 2018]])</f>
        <v>4.7080467868494349</v>
      </c>
      <c r="H880" s="10" t="str">
        <f t="shared" si="13"/>
        <v>2</v>
      </c>
      <c r="I880">
        <v>8025</v>
      </c>
      <c r="J880" s="1">
        <v>0.16</v>
      </c>
      <c r="K880">
        <v>43031</v>
      </c>
      <c r="L880" s="1">
        <v>0.84</v>
      </c>
      <c r="M880">
        <v>3153</v>
      </c>
      <c r="N880" s="1">
        <v>0.06</v>
      </c>
      <c r="O880">
        <v>3502</v>
      </c>
      <c r="P880" s="1">
        <v>7.0000000000000007E-2</v>
      </c>
      <c r="Q880">
        <v>78192</v>
      </c>
      <c r="R880">
        <v>0</v>
      </c>
      <c r="S880">
        <f>(Table1[[#This Row],[Hospital Beds 2018]]/Table1[[#This Row],[Population Estimate 2018]])*1000</f>
        <v>0</v>
      </c>
      <c r="T880">
        <f>LOG10(Table1[[#This Row],[Hospital Beds 2018]] +1)</f>
        <v>0</v>
      </c>
      <c r="U880">
        <v>42880</v>
      </c>
      <c r="V880" s="1">
        <v>0.84</v>
      </c>
    </row>
    <row r="881" spans="1:22" x14ac:dyDescent="0.3">
      <c r="A881">
        <v>885</v>
      </c>
      <c r="B881" t="s">
        <v>613</v>
      </c>
      <c r="C881" t="s">
        <v>86</v>
      </c>
      <c r="D881" t="s">
        <v>21</v>
      </c>
      <c r="E881" s="9">
        <v>3</v>
      </c>
      <c r="F881">
        <v>22141</v>
      </c>
      <c r="G881">
        <f>LOG(Table1[[#This Row],[Population Estimate 2018]])</f>
        <v>4.3451972319299799</v>
      </c>
      <c r="H881" s="10" t="str">
        <f t="shared" si="13"/>
        <v>2</v>
      </c>
      <c r="I881">
        <v>4272</v>
      </c>
      <c r="J881" s="1">
        <v>0.19</v>
      </c>
      <c r="K881">
        <v>17869</v>
      </c>
      <c r="L881" s="1">
        <v>0.81</v>
      </c>
      <c r="M881">
        <v>1406</v>
      </c>
      <c r="N881" s="1">
        <v>0.06</v>
      </c>
      <c r="O881">
        <v>1905</v>
      </c>
      <c r="P881" s="1">
        <v>0.09</v>
      </c>
      <c r="Q881">
        <v>65849</v>
      </c>
      <c r="R881">
        <v>68</v>
      </c>
      <c r="S881">
        <f>(Table1[[#This Row],[Hospital Beds 2018]]/Table1[[#This Row],[Population Estimate 2018]])*1000</f>
        <v>3.0712253285759452</v>
      </c>
      <c r="T881">
        <f>LOG10(Table1[[#This Row],[Hospital Beds 2018]] +1)</f>
        <v>1.8388490907372552</v>
      </c>
      <c r="U881">
        <v>18244</v>
      </c>
      <c r="V881" s="1">
        <v>0.82</v>
      </c>
    </row>
    <row r="882" spans="1:22" x14ac:dyDescent="0.3">
      <c r="A882">
        <v>886</v>
      </c>
      <c r="B882" t="s">
        <v>613</v>
      </c>
      <c r="C882" t="s">
        <v>472</v>
      </c>
      <c r="D882" t="s">
        <v>21</v>
      </c>
      <c r="E882" s="9">
        <v>9</v>
      </c>
      <c r="F882">
        <v>6401</v>
      </c>
      <c r="G882">
        <f>LOG(Table1[[#This Row],[Population Estimate 2018]])</f>
        <v>3.8062478271957905</v>
      </c>
      <c r="H882" s="10" t="str">
        <f t="shared" si="13"/>
        <v>1</v>
      </c>
      <c r="I882">
        <v>1416</v>
      </c>
      <c r="J882" s="1">
        <v>0.22</v>
      </c>
      <c r="K882">
        <v>4985</v>
      </c>
      <c r="L882" s="1">
        <v>0.78</v>
      </c>
      <c r="M882">
        <v>437</v>
      </c>
      <c r="N882" s="1">
        <v>7.0000000000000007E-2</v>
      </c>
      <c r="O882">
        <v>817</v>
      </c>
      <c r="P882" s="1">
        <v>0.13</v>
      </c>
      <c r="Q882">
        <v>46725</v>
      </c>
      <c r="R882">
        <v>25</v>
      </c>
      <c r="S882">
        <f>(Table1[[#This Row],[Hospital Beds 2018]]/Table1[[#This Row],[Population Estimate 2018]])*1000</f>
        <v>3.905639743790033</v>
      </c>
      <c r="T882">
        <f>LOG10(Table1[[#This Row],[Hospital Beds 2018]] +1)</f>
        <v>1.414973347970818</v>
      </c>
      <c r="U882">
        <v>5092</v>
      </c>
      <c r="V882" s="1">
        <v>0.8</v>
      </c>
    </row>
    <row r="883" spans="1:22" x14ac:dyDescent="0.3">
      <c r="A883">
        <v>887</v>
      </c>
      <c r="B883" t="s">
        <v>613</v>
      </c>
      <c r="C883" t="s">
        <v>473</v>
      </c>
      <c r="D883" t="s">
        <v>21</v>
      </c>
      <c r="E883" s="9">
        <v>5</v>
      </c>
      <c r="F883">
        <v>36277</v>
      </c>
      <c r="G883">
        <f>LOG(Table1[[#This Row],[Population Estimate 2018]])</f>
        <v>4.5596313650110867</v>
      </c>
      <c r="H883" s="10" t="str">
        <f t="shared" si="13"/>
        <v>2</v>
      </c>
      <c r="I883">
        <v>6654</v>
      </c>
      <c r="J883" s="1">
        <v>0.18</v>
      </c>
      <c r="K883">
        <v>29623</v>
      </c>
      <c r="L883" s="1">
        <v>0.82</v>
      </c>
      <c r="M883">
        <v>2538</v>
      </c>
      <c r="N883" s="1">
        <v>7.0000000000000007E-2</v>
      </c>
      <c r="O883">
        <v>4586</v>
      </c>
      <c r="P883" s="1">
        <v>0.13</v>
      </c>
      <c r="Q883">
        <v>52093</v>
      </c>
      <c r="R883">
        <v>49</v>
      </c>
      <c r="S883">
        <f>(Table1[[#This Row],[Hospital Beds 2018]]/Table1[[#This Row],[Population Estimate 2018]])*1000</f>
        <v>1.3507180858395127</v>
      </c>
      <c r="T883">
        <f>LOG10(Table1[[#This Row],[Hospital Beds 2018]] +1)</f>
        <v>1.6989700043360187</v>
      </c>
      <c r="U883">
        <v>28358</v>
      </c>
      <c r="V883" s="1">
        <v>0.78</v>
      </c>
    </row>
    <row r="884" spans="1:22" x14ac:dyDescent="0.3">
      <c r="A884">
        <v>888</v>
      </c>
      <c r="B884" t="s">
        <v>613</v>
      </c>
      <c r="C884" t="s">
        <v>569</v>
      </c>
      <c r="D884" t="s">
        <v>21</v>
      </c>
      <c r="E884" s="9">
        <v>7</v>
      </c>
      <c r="F884">
        <v>10518</v>
      </c>
      <c r="G884">
        <f>LOG(Table1[[#This Row],[Population Estimate 2018]])</f>
        <v>4.0219331664774387</v>
      </c>
      <c r="H884" s="10" t="str">
        <f t="shared" si="13"/>
        <v>2</v>
      </c>
      <c r="I884">
        <v>2263</v>
      </c>
      <c r="J884" s="1">
        <v>0.22</v>
      </c>
      <c r="K884">
        <v>8255</v>
      </c>
      <c r="L884" s="1">
        <v>0.78</v>
      </c>
      <c r="M884">
        <v>677</v>
      </c>
      <c r="N884" s="1">
        <v>0.06</v>
      </c>
      <c r="O884">
        <v>912</v>
      </c>
      <c r="P884" s="1">
        <v>0.09</v>
      </c>
      <c r="Q884">
        <v>54433</v>
      </c>
      <c r="R884">
        <v>0</v>
      </c>
      <c r="S884">
        <f>(Table1[[#This Row],[Hospital Beds 2018]]/Table1[[#This Row],[Population Estimate 2018]])*1000</f>
        <v>0</v>
      </c>
      <c r="T884">
        <f>LOG10(Table1[[#This Row],[Hospital Beds 2018]] +1)</f>
        <v>0</v>
      </c>
      <c r="U884">
        <v>8147</v>
      </c>
      <c r="V884" s="1">
        <v>0.77</v>
      </c>
    </row>
    <row r="885" spans="1:22" x14ac:dyDescent="0.3">
      <c r="A885">
        <v>889</v>
      </c>
      <c r="B885" t="s">
        <v>613</v>
      </c>
      <c r="C885" t="s">
        <v>655</v>
      </c>
      <c r="D885" t="s">
        <v>21</v>
      </c>
      <c r="E885" s="9">
        <v>7</v>
      </c>
      <c r="F885">
        <v>20029</v>
      </c>
      <c r="G885">
        <f>LOG(Table1[[#This Row],[Population Estimate 2018]])</f>
        <v>4.3016592665515212</v>
      </c>
      <c r="H885" s="10" t="str">
        <f t="shared" si="13"/>
        <v>2</v>
      </c>
      <c r="I885">
        <v>4144</v>
      </c>
      <c r="J885" s="1">
        <v>0.21</v>
      </c>
      <c r="K885">
        <v>15885</v>
      </c>
      <c r="L885" s="1">
        <v>0.79</v>
      </c>
      <c r="M885">
        <v>1138</v>
      </c>
      <c r="N885" s="1">
        <v>0.06</v>
      </c>
      <c r="O885">
        <v>1755</v>
      </c>
      <c r="P885" s="1">
        <v>0.09</v>
      </c>
      <c r="Q885">
        <v>61807</v>
      </c>
      <c r="R885">
        <v>25</v>
      </c>
      <c r="S885">
        <f>(Table1[[#This Row],[Hospital Beds 2018]]/Table1[[#This Row],[Population Estimate 2018]])*1000</f>
        <v>1.2481901243197362</v>
      </c>
      <c r="T885">
        <f>LOG10(Table1[[#This Row],[Hospital Beds 2018]] +1)</f>
        <v>1.414973347970818</v>
      </c>
      <c r="U885">
        <v>14405</v>
      </c>
      <c r="V885" s="1">
        <v>0.72</v>
      </c>
    </row>
    <row r="886" spans="1:22" x14ac:dyDescent="0.3">
      <c r="A886">
        <v>890</v>
      </c>
      <c r="B886" t="s">
        <v>613</v>
      </c>
      <c r="C886" t="s">
        <v>656</v>
      </c>
      <c r="D886" t="s">
        <v>21</v>
      </c>
      <c r="E886" s="9">
        <v>3</v>
      </c>
      <c r="F886">
        <v>102539</v>
      </c>
      <c r="G886">
        <f>LOG(Table1[[#This Row],[Population Estimate 2018]])</f>
        <v>5.0108890777172181</v>
      </c>
      <c r="H886" s="10" t="str">
        <f t="shared" si="13"/>
        <v>3</v>
      </c>
      <c r="I886">
        <v>15471</v>
      </c>
      <c r="J886" s="1">
        <v>0.15</v>
      </c>
      <c r="K886">
        <v>87068</v>
      </c>
      <c r="L886" s="1">
        <v>0.85</v>
      </c>
      <c r="M886">
        <v>6724</v>
      </c>
      <c r="N886" s="1">
        <v>7.0000000000000007E-2</v>
      </c>
      <c r="O886">
        <v>13835</v>
      </c>
      <c r="P886" s="1">
        <v>0.13</v>
      </c>
      <c r="Q886">
        <v>60059</v>
      </c>
      <c r="R886">
        <v>349</v>
      </c>
      <c r="S886">
        <f>(Table1[[#This Row],[Hospital Beds 2018]]/Table1[[#This Row],[Population Estimate 2018]])*1000</f>
        <v>3.4035830269458449</v>
      </c>
      <c r="T886">
        <f>LOG10(Table1[[#This Row],[Hospital Beds 2018]] +1)</f>
        <v>2.5440680443502757</v>
      </c>
      <c r="U886">
        <v>87401</v>
      </c>
      <c r="V886" s="1">
        <v>0.85</v>
      </c>
    </row>
    <row r="887" spans="1:22" x14ac:dyDescent="0.3">
      <c r="A887">
        <v>891</v>
      </c>
      <c r="B887" t="s">
        <v>613</v>
      </c>
      <c r="C887" t="s">
        <v>478</v>
      </c>
      <c r="D887" t="s">
        <v>21</v>
      </c>
      <c r="E887" s="9">
        <v>9</v>
      </c>
      <c r="F887">
        <v>7453</v>
      </c>
      <c r="G887">
        <f>LOG(Table1[[#This Row],[Population Estimate 2018]])</f>
        <v>3.8723311212302507</v>
      </c>
      <c r="H887" s="10" t="str">
        <f t="shared" si="13"/>
        <v>1</v>
      </c>
      <c r="I887">
        <v>1531</v>
      </c>
      <c r="J887" s="1">
        <v>0.21</v>
      </c>
      <c r="K887">
        <v>5922</v>
      </c>
      <c r="L887" s="1">
        <v>0.79</v>
      </c>
      <c r="M887">
        <v>582</v>
      </c>
      <c r="N887" s="1">
        <v>0.08</v>
      </c>
      <c r="O887">
        <v>717</v>
      </c>
      <c r="P887" s="1">
        <v>0.1</v>
      </c>
      <c r="Q887">
        <v>58587</v>
      </c>
      <c r="R887">
        <v>0</v>
      </c>
      <c r="S887">
        <f>(Table1[[#This Row],[Hospital Beds 2018]]/Table1[[#This Row],[Population Estimate 2018]])*1000</f>
        <v>0</v>
      </c>
      <c r="T887">
        <f>LOG10(Table1[[#This Row],[Hospital Beds 2018]] +1)</f>
        <v>0</v>
      </c>
      <c r="U887">
        <v>6049</v>
      </c>
      <c r="V887" s="1">
        <v>0.81</v>
      </c>
    </row>
    <row r="888" spans="1:22" x14ac:dyDescent="0.3">
      <c r="A888">
        <v>892</v>
      </c>
      <c r="B888" t="s">
        <v>613</v>
      </c>
      <c r="C888" t="s">
        <v>657</v>
      </c>
      <c r="D888" t="s">
        <v>21</v>
      </c>
      <c r="E888" s="9">
        <v>7</v>
      </c>
      <c r="F888">
        <v>12690</v>
      </c>
      <c r="G888">
        <f>LOG(Table1[[#This Row],[Population Estimate 2018]])</f>
        <v>4.1034616220947049</v>
      </c>
      <c r="H888" s="10" t="str">
        <f t="shared" si="13"/>
        <v>2</v>
      </c>
      <c r="I888">
        <v>2884</v>
      </c>
      <c r="J888" s="1">
        <v>0.23</v>
      </c>
      <c r="K888">
        <v>9806</v>
      </c>
      <c r="L888" s="1">
        <v>0.77</v>
      </c>
      <c r="M888">
        <v>843</v>
      </c>
      <c r="N888" s="1">
        <v>7.0000000000000007E-2</v>
      </c>
      <c r="O888">
        <v>1321</v>
      </c>
      <c r="P888" s="1">
        <v>0.1</v>
      </c>
      <c r="Q888">
        <v>54802</v>
      </c>
      <c r="R888">
        <v>47</v>
      </c>
      <c r="S888">
        <f>(Table1[[#This Row],[Hospital Beds 2018]]/Table1[[#This Row],[Population Estimate 2018]])*1000</f>
        <v>3.7037037037037037</v>
      </c>
      <c r="T888">
        <f>LOG10(Table1[[#This Row],[Hospital Beds 2018]] +1)</f>
        <v>1.6812412373755872</v>
      </c>
      <c r="U888">
        <v>9977</v>
      </c>
      <c r="V888" s="1">
        <v>0.79</v>
      </c>
    </row>
    <row r="889" spans="1:22" x14ac:dyDescent="0.3">
      <c r="A889">
        <v>893</v>
      </c>
      <c r="B889" t="s">
        <v>658</v>
      </c>
      <c r="C889" t="s">
        <v>572</v>
      </c>
      <c r="D889" t="s">
        <v>21</v>
      </c>
      <c r="E889" s="9">
        <v>7</v>
      </c>
      <c r="F889">
        <v>12444</v>
      </c>
      <c r="G889">
        <f>LOG(Table1[[#This Row],[Population Estimate 2018]])</f>
        <v>4.0949600024366655</v>
      </c>
      <c r="H889" s="10" t="str">
        <f t="shared" si="13"/>
        <v>2</v>
      </c>
      <c r="I889">
        <v>2577</v>
      </c>
      <c r="J889" s="1">
        <v>0.21</v>
      </c>
      <c r="K889">
        <v>9867</v>
      </c>
      <c r="L889" s="1">
        <v>0.79</v>
      </c>
      <c r="M889">
        <v>1074</v>
      </c>
      <c r="N889" s="1">
        <v>0.09</v>
      </c>
      <c r="O889">
        <v>2269</v>
      </c>
      <c r="P889" s="1">
        <v>0.18</v>
      </c>
      <c r="Q889">
        <v>44423</v>
      </c>
      <c r="R889">
        <v>25</v>
      </c>
      <c r="S889">
        <f>(Table1[[#This Row],[Hospital Beds 2018]]/Table1[[#This Row],[Population Estimate 2018]])*1000</f>
        <v>2.0090003214400518</v>
      </c>
      <c r="T889">
        <f>LOG10(Table1[[#This Row],[Hospital Beds 2018]] +1)</f>
        <v>1.414973347970818</v>
      </c>
      <c r="U889">
        <v>10051</v>
      </c>
      <c r="V889" s="1">
        <v>0.81</v>
      </c>
    </row>
    <row r="890" spans="1:22" x14ac:dyDescent="0.3">
      <c r="A890">
        <v>894</v>
      </c>
      <c r="B890" t="s">
        <v>658</v>
      </c>
      <c r="C890" t="s">
        <v>659</v>
      </c>
      <c r="D890" t="s">
        <v>21</v>
      </c>
      <c r="E890" s="9">
        <v>6</v>
      </c>
      <c r="F890">
        <v>7878</v>
      </c>
      <c r="G890">
        <f>LOG(Table1[[#This Row],[Population Estimate 2018]])</f>
        <v>3.896415976473123</v>
      </c>
      <c r="H890" s="10" t="str">
        <f t="shared" si="13"/>
        <v>1</v>
      </c>
      <c r="I890">
        <v>1676</v>
      </c>
      <c r="J890" s="1">
        <v>0.21</v>
      </c>
      <c r="K890">
        <v>6202</v>
      </c>
      <c r="L890" s="1">
        <v>0.79</v>
      </c>
      <c r="M890">
        <v>576</v>
      </c>
      <c r="N890" s="1">
        <v>7.0000000000000007E-2</v>
      </c>
      <c r="O890">
        <v>1015</v>
      </c>
      <c r="P890" s="1">
        <v>0.13</v>
      </c>
      <c r="Q890">
        <v>50646</v>
      </c>
      <c r="R890">
        <v>48</v>
      </c>
      <c r="S890">
        <f>(Table1[[#This Row],[Hospital Beds 2018]]/Table1[[#This Row],[Population Estimate 2018]])*1000</f>
        <v>6.0929169840060933</v>
      </c>
      <c r="T890">
        <f>LOG10(Table1[[#This Row],[Hospital Beds 2018]] +1)</f>
        <v>1.6901960800285136</v>
      </c>
      <c r="U890">
        <v>6359</v>
      </c>
      <c r="V890" s="1">
        <v>0.81</v>
      </c>
    </row>
    <row r="891" spans="1:22" x14ac:dyDescent="0.3">
      <c r="A891">
        <v>895</v>
      </c>
      <c r="B891" t="s">
        <v>658</v>
      </c>
      <c r="C891" t="s">
        <v>660</v>
      </c>
      <c r="D891" t="s">
        <v>21</v>
      </c>
      <c r="E891" s="9">
        <v>6</v>
      </c>
      <c r="F891">
        <v>16193</v>
      </c>
      <c r="G891">
        <f>LOG(Table1[[#This Row],[Population Estimate 2018]])</f>
        <v>4.2093273158780651</v>
      </c>
      <c r="H891" s="10" t="str">
        <f t="shared" si="13"/>
        <v>2</v>
      </c>
      <c r="I891">
        <v>2779</v>
      </c>
      <c r="J891" s="1">
        <v>0.17</v>
      </c>
      <c r="K891">
        <v>13414</v>
      </c>
      <c r="L891" s="1">
        <v>0.83</v>
      </c>
      <c r="M891">
        <v>1109</v>
      </c>
      <c r="N891" s="1">
        <v>7.0000000000000007E-2</v>
      </c>
      <c r="O891">
        <v>2326</v>
      </c>
      <c r="P891" s="1">
        <v>0.14000000000000001</v>
      </c>
      <c r="Q891">
        <v>49332</v>
      </c>
      <c r="R891">
        <v>25</v>
      </c>
      <c r="S891">
        <f>(Table1[[#This Row],[Hospital Beds 2018]]/Table1[[#This Row],[Population Estimate 2018]])*1000</f>
        <v>1.5438769838819244</v>
      </c>
      <c r="T891">
        <f>LOG10(Table1[[#This Row],[Hospital Beds 2018]] +1)</f>
        <v>1.414973347970818</v>
      </c>
      <c r="U891">
        <v>12803</v>
      </c>
      <c r="V891" s="1">
        <v>0.79</v>
      </c>
    </row>
    <row r="892" spans="1:22" x14ac:dyDescent="0.3">
      <c r="A892">
        <v>896</v>
      </c>
      <c r="B892" t="s">
        <v>658</v>
      </c>
      <c r="C892" t="s">
        <v>661</v>
      </c>
      <c r="D892" t="s">
        <v>21</v>
      </c>
      <c r="E892" s="9">
        <v>9</v>
      </c>
      <c r="F892">
        <v>4472</v>
      </c>
      <c r="G892">
        <f>LOG(Table1[[#This Row],[Population Estimate 2018]])</f>
        <v>3.6505017948783669</v>
      </c>
      <c r="H892" s="10" t="str">
        <f t="shared" si="13"/>
        <v>1</v>
      </c>
      <c r="I892">
        <v>1027</v>
      </c>
      <c r="J892" s="1">
        <v>0.23</v>
      </c>
      <c r="K892">
        <v>3445</v>
      </c>
      <c r="L892" s="1">
        <v>0.77</v>
      </c>
      <c r="M892">
        <v>333</v>
      </c>
      <c r="N892" s="1">
        <v>7.0000000000000007E-2</v>
      </c>
      <c r="O892">
        <v>564</v>
      </c>
      <c r="P892" s="1">
        <v>0.13</v>
      </c>
      <c r="Q892">
        <v>47634</v>
      </c>
      <c r="R892">
        <v>64</v>
      </c>
      <c r="S892">
        <f>(Table1[[#This Row],[Hospital Beds 2018]]/Table1[[#This Row],[Population Estimate 2018]])*1000</f>
        <v>14.311270125223613</v>
      </c>
      <c r="T892">
        <f>LOG10(Table1[[#This Row],[Hospital Beds 2018]] +1)</f>
        <v>1.8129133566428555</v>
      </c>
      <c r="U892">
        <v>3553</v>
      </c>
      <c r="V892" s="1">
        <v>0.79</v>
      </c>
    </row>
    <row r="893" spans="1:22" x14ac:dyDescent="0.3">
      <c r="A893">
        <v>897</v>
      </c>
      <c r="B893" t="s">
        <v>658</v>
      </c>
      <c r="C893" t="s">
        <v>662</v>
      </c>
      <c r="D893" t="s">
        <v>21</v>
      </c>
      <c r="E893" s="9">
        <v>7</v>
      </c>
      <c r="F893">
        <v>26111</v>
      </c>
      <c r="G893">
        <f>LOG(Table1[[#This Row],[Population Estimate 2018]])</f>
        <v>4.416823504766854</v>
      </c>
      <c r="H893" s="10" t="str">
        <f t="shared" si="13"/>
        <v>2</v>
      </c>
      <c r="I893">
        <v>5018</v>
      </c>
      <c r="J893" s="1">
        <v>0.19</v>
      </c>
      <c r="K893">
        <v>21093</v>
      </c>
      <c r="L893" s="1">
        <v>0.81</v>
      </c>
      <c r="M893">
        <v>1709</v>
      </c>
      <c r="N893" s="1">
        <v>7.0000000000000007E-2</v>
      </c>
      <c r="O893">
        <v>3673</v>
      </c>
      <c r="P893" s="1">
        <v>0.14000000000000001</v>
      </c>
      <c r="Q893">
        <v>49991</v>
      </c>
      <c r="R893">
        <v>81</v>
      </c>
      <c r="S893">
        <f>(Table1[[#This Row],[Hospital Beds 2018]]/Table1[[#This Row],[Population Estimate 2018]])*1000</f>
        <v>3.1021408601738734</v>
      </c>
      <c r="T893">
        <f>LOG10(Table1[[#This Row],[Hospital Beds 2018]] +1)</f>
        <v>1.9138138523837167</v>
      </c>
      <c r="U893">
        <v>21363</v>
      </c>
      <c r="V893" s="1">
        <v>0.82</v>
      </c>
    </row>
    <row r="894" spans="1:22" x14ac:dyDescent="0.3">
      <c r="A894">
        <v>898</v>
      </c>
      <c r="B894" t="s">
        <v>658</v>
      </c>
      <c r="C894" t="s">
        <v>663</v>
      </c>
      <c r="D894" t="s">
        <v>21</v>
      </c>
      <c r="E894" s="9">
        <v>6</v>
      </c>
      <c r="F894">
        <v>14653</v>
      </c>
      <c r="G894">
        <f>LOG(Table1[[#This Row],[Population Estimate 2018]])</f>
        <v>4.1659265496090967</v>
      </c>
      <c r="H894" s="10" t="str">
        <f t="shared" si="13"/>
        <v>2</v>
      </c>
      <c r="I894">
        <v>2889</v>
      </c>
      <c r="J894" s="1">
        <v>0.2</v>
      </c>
      <c r="K894">
        <v>11764</v>
      </c>
      <c r="L894" s="1">
        <v>0.8</v>
      </c>
      <c r="M894">
        <v>1069</v>
      </c>
      <c r="N894" s="1">
        <v>7.0000000000000007E-2</v>
      </c>
      <c r="O894">
        <v>2261</v>
      </c>
      <c r="P894" s="1">
        <v>0.15</v>
      </c>
      <c r="Q894">
        <v>41807</v>
      </c>
      <c r="R894">
        <v>0</v>
      </c>
      <c r="S894">
        <f>(Table1[[#This Row],[Hospital Beds 2018]]/Table1[[#This Row],[Population Estimate 2018]])*1000</f>
        <v>0</v>
      </c>
      <c r="T894">
        <f>LOG10(Table1[[#This Row],[Hospital Beds 2018]] +1)</f>
        <v>0</v>
      </c>
      <c r="U894">
        <v>11919</v>
      </c>
      <c r="V894" s="1">
        <v>0.81</v>
      </c>
    </row>
    <row r="895" spans="1:22" x14ac:dyDescent="0.3">
      <c r="A895">
        <v>899</v>
      </c>
      <c r="B895" t="s">
        <v>658</v>
      </c>
      <c r="C895" t="s">
        <v>519</v>
      </c>
      <c r="D895" t="s">
        <v>21</v>
      </c>
      <c r="E895" s="9">
        <v>6</v>
      </c>
      <c r="F895">
        <v>9598</v>
      </c>
      <c r="G895">
        <f>LOG(Table1[[#This Row],[Population Estimate 2018]])</f>
        <v>3.9821807455964024</v>
      </c>
      <c r="H895" s="10" t="str">
        <f t="shared" si="13"/>
        <v>1</v>
      </c>
      <c r="I895">
        <v>1968</v>
      </c>
      <c r="J895" s="1">
        <v>0.21</v>
      </c>
      <c r="K895">
        <v>7630</v>
      </c>
      <c r="L895" s="1">
        <v>0.79</v>
      </c>
      <c r="M895">
        <v>789</v>
      </c>
      <c r="N895" s="1">
        <v>0.08</v>
      </c>
      <c r="O895">
        <v>1264</v>
      </c>
      <c r="P895" s="1">
        <v>0.13</v>
      </c>
      <c r="Q895">
        <v>47529</v>
      </c>
      <c r="R895">
        <v>25</v>
      </c>
      <c r="S895">
        <f>(Table1[[#This Row],[Hospital Beds 2018]]/Table1[[#This Row],[Population Estimate 2018]])*1000</f>
        <v>2.6047093144405085</v>
      </c>
      <c r="T895">
        <f>LOG10(Table1[[#This Row],[Hospital Beds 2018]] +1)</f>
        <v>1.414973347970818</v>
      </c>
      <c r="U895">
        <v>7903</v>
      </c>
      <c r="V895" s="1">
        <v>0.82</v>
      </c>
    </row>
    <row r="896" spans="1:22" x14ac:dyDescent="0.3">
      <c r="A896">
        <v>900</v>
      </c>
      <c r="B896" t="s">
        <v>658</v>
      </c>
      <c r="C896" t="s">
        <v>27</v>
      </c>
      <c r="D896" t="s">
        <v>21</v>
      </c>
      <c r="E896" s="9">
        <v>2</v>
      </c>
      <c r="F896">
        <v>66765</v>
      </c>
      <c r="G896">
        <f>LOG(Table1[[#This Row],[Population Estimate 2018]])</f>
        <v>4.8245488533382037</v>
      </c>
      <c r="H896" s="10" t="str">
        <f t="shared" si="13"/>
        <v>2</v>
      </c>
      <c r="I896">
        <v>10129</v>
      </c>
      <c r="J896" s="1">
        <v>0.15</v>
      </c>
      <c r="K896">
        <v>56636</v>
      </c>
      <c r="L896" s="1">
        <v>0.85</v>
      </c>
      <c r="M896">
        <v>4541</v>
      </c>
      <c r="N896" s="1">
        <v>7.0000000000000007E-2</v>
      </c>
      <c r="O896">
        <v>6184</v>
      </c>
      <c r="P896" s="1">
        <v>0.09</v>
      </c>
      <c r="Q896">
        <v>65953</v>
      </c>
      <c r="R896">
        <v>96</v>
      </c>
      <c r="S896">
        <f>(Table1[[#This Row],[Hospital Beds 2018]]/Table1[[#This Row],[Population Estimate 2018]])*1000</f>
        <v>1.4378791282857786</v>
      </c>
      <c r="T896">
        <f>LOG10(Table1[[#This Row],[Hospital Beds 2018]] +1)</f>
        <v>1.9867717342662448</v>
      </c>
      <c r="U896">
        <v>56413</v>
      </c>
      <c r="V896" s="1">
        <v>0.84</v>
      </c>
    </row>
    <row r="897" spans="1:22" x14ac:dyDescent="0.3">
      <c r="A897">
        <v>901</v>
      </c>
      <c r="B897" t="s">
        <v>658</v>
      </c>
      <c r="C897" t="s">
        <v>664</v>
      </c>
      <c r="D897" t="s">
        <v>21</v>
      </c>
      <c r="E897" s="9">
        <v>9</v>
      </c>
      <c r="F897">
        <v>2629</v>
      </c>
      <c r="G897">
        <f>LOG(Table1[[#This Row],[Population Estimate 2018]])</f>
        <v>3.4197905861063629</v>
      </c>
      <c r="H897" s="10" t="str">
        <f t="shared" si="13"/>
        <v>1</v>
      </c>
      <c r="I897">
        <v>661</v>
      </c>
      <c r="J897" s="1">
        <v>0.25</v>
      </c>
      <c r="K897">
        <v>1968</v>
      </c>
      <c r="L897" s="1">
        <v>0.75</v>
      </c>
      <c r="M897">
        <v>202</v>
      </c>
      <c r="N897" s="1">
        <v>0.08</v>
      </c>
      <c r="O897">
        <v>254</v>
      </c>
      <c r="P897" s="1">
        <v>0.1</v>
      </c>
      <c r="Q897">
        <v>50981</v>
      </c>
      <c r="R897">
        <v>0</v>
      </c>
      <c r="S897">
        <f>(Table1[[#This Row],[Hospital Beds 2018]]/Table1[[#This Row],[Population Estimate 2018]])*1000</f>
        <v>0</v>
      </c>
      <c r="T897">
        <f>LOG10(Table1[[#This Row],[Hospital Beds 2018]] +1)</f>
        <v>0</v>
      </c>
      <c r="U897">
        <v>1904</v>
      </c>
      <c r="V897" s="1">
        <v>0.72</v>
      </c>
    </row>
    <row r="898" spans="1:22" x14ac:dyDescent="0.3">
      <c r="A898">
        <v>902</v>
      </c>
      <c r="B898" t="s">
        <v>658</v>
      </c>
      <c r="C898" t="s">
        <v>665</v>
      </c>
      <c r="D898" t="s">
        <v>21</v>
      </c>
      <c r="E898" s="9">
        <v>8</v>
      </c>
      <c r="F898">
        <v>3309</v>
      </c>
      <c r="G898">
        <f>LOG(Table1[[#This Row],[Population Estimate 2018]])</f>
        <v>3.5196967671598531</v>
      </c>
      <c r="H898" s="10" t="str">
        <f t="shared" si="13"/>
        <v>1</v>
      </c>
      <c r="I898">
        <v>885</v>
      </c>
      <c r="J898" s="1">
        <v>0.27</v>
      </c>
      <c r="K898">
        <v>2424</v>
      </c>
      <c r="L898" s="1">
        <v>0.73</v>
      </c>
      <c r="M898">
        <v>270</v>
      </c>
      <c r="N898" s="1">
        <v>0.08</v>
      </c>
      <c r="O898">
        <v>553</v>
      </c>
      <c r="P898" s="1">
        <v>0.17</v>
      </c>
      <c r="Q898">
        <v>41129</v>
      </c>
      <c r="R898">
        <v>20</v>
      </c>
      <c r="S898">
        <f>(Table1[[#This Row],[Hospital Beds 2018]]/Table1[[#This Row],[Population Estimate 2018]])*1000</f>
        <v>6.0441220912662432</v>
      </c>
      <c r="T898">
        <f>LOG10(Table1[[#This Row],[Hospital Beds 2018]] +1)</f>
        <v>1.3222192947339193</v>
      </c>
      <c r="U898">
        <v>2555</v>
      </c>
      <c r="V898" s="1">
        <v>0.77</v>
      </c>
    </row>
    <row r="899" spans="1:22" x14ac:dyDescent="0.3">
      <c r="A899">
        <v>903</v>
      </c>
      <c r="B899" t="s">
        <v>658</v>
      </c>
      <c r="C899" t="s">
        <v>30</v>
      </c>
      <c r="D899" t="s">
        <v>21</v>
      </c>
      <c r="E899" s="9">
        <v>6</v>
      </c>
      <c r="F899">
        <v>20015</v>
      </c>
      <c r="G899">
        <f>LOG(Table1[[#This Row],[Population Estimate 2018]])</f>
        <v>4.3013555944411239</v>
      </c>
      <c r="H899" s="10" t="str">
        <f t="shared" ref="H899:H962" si="14">IF(G899&lt;4,"1",IF(G899&lt;5,"2",IF(G899&lt;6,"3",IF(G899&lt;7,"4","5"))))</f>
        <v>2</v>
      </c>
      <c r="I899">
        <v>3863</v>
      </c>
      <c r="J899" s="1">
        <v>0.19</v>
      </c>
      <c r="K899">
        <v>16152</v>
      </c>
      <c r="L899" s="1">
        <v>0.81</v>
      </c>
      <c r="M899">
        <v>1334</v>
      </c>
      <c r="N899" s="1">
        <v>7.0000000000000007E-2</v>
      </c>
      <c r="O899">
        <v>3246</v>
      </c>
      <c r="P899" s="1">
        <v>0.16</v>
      </c>
      <c r="Q899">
        <v>44475</v>
      </c>
      <c r="R899">
        <v>43</v>
      </c>
      <c r="S899">
        <f>(Table1[[#This Row],[Hospital Beds 2018]]/Table1[[#This Row],[Population Estimate 2018]])*1000</f>
        <v>2.1483887084686484</v>
      </c>
      <c r="T899">
        <f>LOG10(Table1[[#This Row],[Hospital Beds 2018]] +1)</f>
        <v>1.6434526764861874</v>
      </c>
      <c r="U899">
        <v>16909</v>
      </c>
      <c r="V899" s="1">
        <v>0.84</v>
      </c>
    </row>
    <row r="900" spans="1:22" x14ac:dyDescent="0.3">
      <c r="A900">
        <v>904</v>
      </c>
      <c r="B900" t="s">
        <v>658</v>
      </c>
      <c r="C900" t="s">
        <v>259</v>
      </c>
      <c r="D900" t="s">
        <v>21</v>
      </c>
      <c r="E900" s="9">
        <v>9</v>
      </c>
      <c r="F900">
        <v>2660</v>
      </c>
      <c r="G900">
        <f>LOG(Table1[[#This Row],[Population Estimate 2018]])</f>
        <v>3.424881636631067</v>
      </c>
      <c r="H900" s="10" t="str">
        <f t="shared" si="14"/>
        <v>1</v>
      </c>
      <c r="I900">
        <v>717</v>
      </c>
      <c r="J900" s="1">
        <v>0.27</v>
      </c>
      <c r="K900">
        <v>1943</v>
      </c>
      <c r="L900" s="1">
        <v>0.73</v>
      </c>
      <c r="M900">
        <v>206</v>
      </c>
      <c r="N900" s="1">
        <v>0.08</v>
      </c>
      <c r="O900">
        <v>322</v>
      </c>
      <c r="P900" s="1">
        <v>0.12</v>
      </c>
      <c r="Q900">
        <v>43274</v>
      </c>
      <c r="R900">
        <v>16</v>
      </c>
      <c r="S900">
        <f>(Table1[[#This Row],[Hospital Beds 2018]]/Table1[[#This Row],[Population Estimate 2018]])*1000</f>
        <v>6.015037593984963</v>
      </c>
      <c r="T900">
        <f>LOG10(Table1[[#This Row],[Hospital Beds 2018]] +1)</f>
        <v>1.2304489213782739</v>
      </c>
      <c r="U900">
        <v>1993</v>
      </c>
      <c r="V900" s="1">
        <v>0.75</v>
      </c>
    </row>
    <row r="901" spans="1:22" x14ac:dyDescent="0.3">
      <c r="A901">
        <v>905</v>
      </c>
      <c r="B901" t="s">
        <v>658</v>
      </c>
      <c r="C901" t="s">
        <v>143</v>
      </c>
      <c r="D901" t="s">
        <v>21</v>
      </c>
      <c r="E901" s="9">
        <v>9</v>
      </c>
      <c r="F901">
        <v>2005</v>
      </c>
      <c r="G901">
        <f>LOG(Table1[[#This Row],[Population Estimate 2018]])</f>
        <v>3.3021143769562009</v>
      </c>
      <c r="H901" s="10" t="str">
        <f t="shared" si="14"/>
        <v>1</v>
      </c>
      <c r="I901">
        <v>440</v>
      </c>
      <c r="J901" s="1">
        <v>0.22</v>
      </c>
      <c r="K901">
        <v>1565</v>
      </c>
      <c r="L901" s="1">
        <v>0.78</v>
      </c>
      <c r="M901">
        <v>142</v>
      </c>
      <c r="N901" s="1">
        <v>7.0000000000000007E-2</v>
      </c>
      <c r="O901">
        <v>254</v>
      </c>
      <c r="P901" s="1">
        <v>0.13</v>
      </c>
      <c r="Q901">
        <v>51235</v>
      </c>
      <c r="R901">
        <v>79</v>
      </c>
      <c r="S901">
        <f>(Table1[[#This Row],[Hospital Beds 2018]]/Table1[[#This Row],[Population Estimate 2018]])*1000</f>
        <v>39.401496259351617</v>
      </c>
      <c r="T901">
        <f>LOG10(Table1[[#This Row],[Hospital Beds 2018]] +1)</f>
        <v>1.9030899869919435</v>
      </c>
      <c r="U901">
        <v>1605</v>
      </c>
      <c r="V901" s="1">
        <v>0.8</v>
      </c>
    </row>
    <row r="902" spans="1:22" x14ac:dyDescent="0.3">
      <c r="A902">
        <v>906</v>
      </c>
      <c r="B902" t="s">
        <v>658</v>
      </c>
      <c r="C902" t="s">
        <v>34</v>
      </c>
      <c r="D902" t="s">
        <v>21</v>
      </c>
      <c r="E902" s="9">
        <v>6</v>
      </c>
      <c r="F902">
        <v>7997</v>
      </c>
      <c r="G902">
        <f>LOG(Table1[[#This Row],[Population Estimate 2018]])</f>
        <v>3.9029270960172631</v>
      </c>
      <c r="H902" s="10" t="str">
        <f t="shared" si="14"/>
        <v>1</v>
      </c>
      <c r="I902">
        <v>1838</v>
      </c>
      <c r="J902" s="1">
        <v>0.23</v>
      </c>
      <c r="K902">
        <v>6159</v>
      </c>
      <c r="L902" s="1">
        <v>0.77</v>
      </c>
      <c r="M902">
        <v>840</v>
      </c>
      <c r="N902" s="1">
        <v>0.11</v>
      </c>
      <c r="O902">
        <v>839</v>
      </c>
      <c r="P902" s="1">
        <v>0.1</v>
      </c>
      <c r="Q902">
        <v>52681</v>
      </c>
      <c r="R902">
        <v>25</v>
      </c>
      <c r="S902">
        <f>(Table1[[#This Row],[Hospital Beds 2018]]/Table1[[#This Row],[Population Estimate 2018]])*1000</f>
        <v>3.1261723146179818</v>
      </c>
      <c r="T902">
        <f>LOG10(Table1[[#This Row],[Hospital Beds 2018]] +1)</f>
        <v>1.414973347970818</v>
      </c>
      <c r="U902">
        <v>6302</v>
      </c>
      <c r="V902" s="1">
        <v>0.79</v>
      </c>
    </row>
    <row r="903" spans="1:22" x14ac:dyDescent="0.3">
      <c r="A903">
        <v>907</v>
      </c>
      <c r="B903" t="s">
        <v>658</v>
      </c>
      <c r="C903" t="s">
        <v>666</v>
      </c>
      <c r="D903" t="s">
        <v>21</v>
      </c>
      <c r="E903" s="9">
        <v>7</v>
      </c>
      <c r="F903">
        <v>8729</v>
      </c>
      <c r="G903">
        <f>LOG(Table1[[#This Row],[Population Estimate 2018]])</f>
        <v>3.9409644934927996</v>
      </c>
      <c r="H903" s="10" t="str">
        <f t="shared" si="14"/>
        <v>1</v>
      </c>
      <c r="I903">
        <v>1885</v>
      </c>
      <c r="J903" s="1">
        <v>0.22</v>
      </c>
      <c r="K903">
        <v>6844</v>
      </c>
      <c r="L903" s="1">
        <v>0.78</v>
      </c>
      <c r="M903">
        <v>657</v>
      </c>
      <c r="N903" s="1">
        <v>0.08</v>
      </c>
      <c r="O903">
        <v>1320</v>
      </c>
      <c r="P903" s="1">
        <v>0.15</v>
      </c>
      <c r="Q903">
        <v>44467</v>
      </c>
      <c r="R903">
        <v>25</v>
      </c>
      <c r="S903">
        <f>(Table1[[#This Row],[Hospital Beds 2018]]/Table1[[#This Row],[Population Estimate 2018]])*1000</f>
        <v>2.864016496735021</v>
      </c>
      <c r="T903">
        <f>LOG10(Table1[[#This Row],[Hospital Beds 2018]] +1)</f>
        <v>1.414973347970818</v>
      </c>
      <c r="U903">
        <v>6805</v>
      </c>
      <c r="V903" s="1">
        <v>0.78</v>
      </c>
    </row>
    <row r="904" spans="1:22" x14ac:dyDescent="0.3">
      <c r="A904">
        <v>908</v>
      </c>
      <c r="B904" t="s">
        <v>658</v>
      </c>
      <c r="C904" t="s">
        <v>667</v>
      </c>
      <c r="D904" t="s">
        <v>21</v>
      </c>
      <c r="E904" s="9">
        <v>6</v>
      </c>
      <c r="F904">
        <v>8233</v>
      </c>
      <c r="G904">
        <f>LOG(Table1[[#This Row],[Population Estimate 2018]])</f>
        <v>3.9155581154115202</v>
      </c>
      <c r="H904" s="10" t="str">
        <f t="shared" si="14"/>
        <v>1</v>
      </c>
      <c r="I904">
        <v>1766</v>
      </c>
      <c r="J904" s="1">
        <v>0.21</v>
      </c>
      <c r="K904">
        <v>6467</v>
      </c>
      <c r="L904" s="1">
        <v>0.79</v>
      </c>
      <c r="M904">
        <v>705</v>
      </c>
      <c r="N904" s="1">
        <v>0.09</v>
      </c>
      <c r="O904">
        <v>868</v>
      </c>
      <c r="P904" s="1">
        <v>0.11</v>
      </c>
      <c r="Q904">
        <v>58371</v>
      </c>
      <c r="R904">
        <v>55</v>
      </c>
      <c r="S904">
        <f>(Table1[[#This Row],[Hospital Beds 2018]]/Table1[[#This Row],[Population Estimate 2018]])*1000</f>
        <v>6.68043240617029</v>
      </c>
      <c r="T904">
        <f>LOG10(Table1[[#This Row],[Hospital Beds 2018]] +1)</f>
        <v>1.7481880270062005</v>
      </c>
      <c r="U904">
        <v>6701</v>
      </c>
      <c r="V904" s="1">
        <v>0.81</v>
      </c>
    </row>
    <row r="905" spans="1:22" x14ac:dyDescent="0.3">
      <c r="A905">
        <v>909</v>
      </c>
      <c r="B905" t="s">
        <v>658</v>
      </c>
      <c r="C905" t="s">
        <v>668</v>
      </c>
      <c r="D905" t="s">
        <v>21</v>
      </c>
      <c r="E905" s="9">
        <v>9</v>
      </c>
      <c r="F905">
        <v>1748</v>
      </c>
      <c r="G905">
        <f>LOG(Table1[[#This Row],[Population Estimate 2018]])</f>
        <v>3.2425414282983844</v>
      </c>
      <c r="H905" s="10" t="str">
        <f t="shared" si="14"/>
        <v>1</v>
      </c>
      <c r="I905">
        <v>447</v>
      </c>
      <c r="J905" s="1">
        <v>0.26</v>
      </c>
      <c r="K905">
        <v>1301</v>
      </c>
      <c r="L905" s="1">
        <v>0.74</v>
      </c>
      <c r="M905">
        <v>113</v>
      </c>
      <c r="N905" s="1">
        <v>0.06</v>
      </c>
      <c r="O905">
        <v>186</v>
      </c>
      <c r="P905" s="1">
        <v>0.11</v>
      </c>
      <c r="Q905">
        <v>46818</v>
      </c>
      <c r="R905">
        <v>12</v>
      </c>
      <c r="S905">
        <f>(Table1[[#This Row],[Hospital Beds 2018]]/Table1[[#This Row],[Population Estimate 2018]])*1000</f>
        <v>6.864988558352402</v>
      </c>
      <c r="T905">
        <f>LOG10(Table1[[#This Row],[Hospital Beds 2018]] +1)</f>
        <v>1.1139433523068367</v>
      </c>
      <c r="U905">
        <v>1322</v>
      </c>
      <c r="V905" s="1">
        <v>0.76</v>
      </c>
    </row>
    <row r="906" spans="1:22" x14ac:dyDescent="0.3">
      <c r="A906">
        <v>910</v>
      </c>
      <c r="B906" t="s">
        <v>658</v>
      </c>
      <c r="C906" t="s">
        <v>669</v>
      </c>
      <c r="D906" t="s">
        <v>21</v>
      </c>
      <c r="E906" s="9">
        <v>4</v>
      </c>
      <c r="F906">
        <v>35218</v>
      </c>
      <c r="G906">
        <f>LOG(Table1[[#This Row],[Population Estimate 2018]])</f>
        <v>4.5467646891205664</v>
      </c>
      <c r="H906" s="10" t="str">
        <f t="shared" si="14"/>
        <v>2</v>
      </c>
      <c r="I906">
        <v>6420</v>
      </c>
      <c r="J906" s="1">
        <v>0.18</v>
      </c>
      <c r="K906">
        <v>28798</v>
      </c>
      <c r="L906" s="1">
        <v>0.82</v>
      </c>
      <c r="M906">
        <v>2365</v>
      </c>
      <c r="N906" s="1">
        <v>7.0000000000000007E-2</v>
      </c>
      <c r="O906">
        <v>5109</v>
      </c>
      <c r="P906" s="1">
        <v>0.15</v>
      </c>
      <c r="Q906">
        <v>47864</v>
      </c>
      <c r="R906">
        <v>69</v>
      </c>
      <c r="S906">
        <f>(Table1[[#This Row],[Hospital Beds 2018]]/Table1[[#This Row],[Population Estimate 2018]])*1000</f>
        <v>1.9592253961042649</v>
      </c>
      <c r="T906">
        <f>LOG10(Table1[[#This Row],[Hospital Beds 2018]] +1)</f>
        <v>1.8450980400142569</v>
      </c>
      <c r="U906">
        <v>28284</v>
      </c>
      <c r="V906" s="1">
        <v>0.8</v>
      </c>
    </row>
    <row r="907" spans="1:22" x14ac:dyDescent="0.3">
      <c r="A907">
        <v>911</v>
      </c>
      <c r="B907" t="s">
        <v>658</v>
      </c>
      <c r="C907" t="s">
        <v>148</v>
      </c>
      <c r="D907" t="s">
        <v>21</v>
      </c>
      <c r="E907" s="9">
        <v>4</v>
      </c>
      <c r="F907">
        <v>39019</v>
      </c>
      <c r="G907">
        <f>LOG(Table1[[#This Row],[Population Estimate 2018]])</f>
        <v>4.5912761348676474</v>
      </c>
      <c r="H907" s="10" t="str">
        <f t="shared" si="14"/>
        <v>2</v>
      </c>
      <c r="I907">
        <v>6055</v>
      </c>
      <c r="J907" s="1">
        <v>0.16</v>
      </c>
      <c r="K907">
        <v>32964</v>
      </c>
      <c r="L907" s="1">
        <v>0.84</v>
      </c>
      <c r="M907">
        <v>2488</v>
      </c>
      <c r="N907" s="1">
        <v>0.06</v>
      </c>
      <c r="O907">
        <v>6547</v>
      </c>
      <c r="P907" s="1">
        <v>0.17</v>
      </c>
      <c r="Q907">
        <v>43852</v>
      </c>
      <c r="R907">
        <v>124</v>
      </c>
      <c r="S907">
        <f>(Table1[[#This Row],[Hospital Beds 2018]]/Table1[[#This Row],[Population Estimate 2018]])*1000</f>
        <v>3.1779389528178581</v>
      </c>
      <c r="T907">
        <f>LOG10(Table1[[#This Row],[Hospital Beds 2018]] +1)</f>
        <v>2.0969100130080562</v>
      </c>
      <c r="U907">
        <v>32811</v>
      </c>
      <c r="V907" s="1">
        <v>0.84</v>
      </c>
    </row>
    <row r="908" spans="1:22" x14ac:dyDescent="0.3">
      <c r="A908">
        <v>912</v>
      </c>
      <c r="B908" t="s">
        <v>658</v>
      </c>
      <c r="C908" t="s">
        <v>402</v>
      </c>
      <c r="D908" t="s">
        <v>21</v>
      </c>
      <c r="E908" s="9">
        <v>9</v>
      </c>
      <c r="F908">
        <v>2871</v>
      </c>
      <c r="G908">
        <f>LOG(Table1[[#This Row],[Population Estimate 2018]])</f>
        <v>3.4580331924965062</v>
      </c>
      <c r="H908" s="10" t="str">
        <f t="shared" si="14"/>
        <v>1</v>
      </c>
      <c r="I908">
        <v>808</v>
      </c>
      <c r="J908" s="1">
        <v>0.28000000000000003</v>
      </c>
      <c r="K908">
        <v>2063</v>
      </c>
      <c r="L908" s="1">
        <v>0.72</v>
      </c>
      <c r="M908">
        <v>249</v>
      </c>
      <c r="N908" s="1">
        <v>0.09</v>
      </c>
      <c r="O908">
        <v>378</v>
      </c>
      <c r="P908" s="1">
        <v>0.13</v>
      </c>
      <c r="Q908">
        <v>44774</v>
      </c>
      <c r="R908">
        <v>12</v>
      </c>
      <c r="S908">
        <f>(Table1[[#This Row],[Hospital Beds 2018]]/Table1[[#This Row],[Population Estimate 2018]])*1000</f>
        <v>4.1797283176593529</v>
      </c>
      <c r="T908">
        <f>LOG10(Table1[[#This Row],[Hospital Beds 2018]] +1)</f>
        <v>1.1139433523068367</v>
      </c>
      <c r="U908">
        <v>2137</v>
      </c>
      <c r="V908" s="1">
        <v>0.74</v>
      </c>
    </row>
    <row r="909" spans="1:22" x14ac:dyDescent="0.3">
      <c r="A909">
        <v>913</v>
      </c>
      <c r="B909" t="s">
        <v>658</v>
      </c>
      <c r="C909" t="s">
        <v>627</v>
      </c>
      <c r="D909" t="s">
        <v>21</v>
      </c>
      <c r="E909" s="9">
        <v>7</v>
      </c>
      <c r="F909">
        <v>18717</v>
      </c>
      <c r="G909">
        <f>LOG(Table1[[#This Row],[Population Estimate 2018]])</f>
        <v>4.2722362403500256</v>
      </c>
      <c r="H909" s="10" t="str">
        <f t="shared" si="14"/>
        <v>2</v>
      </c>
      <c r="I909">
        <v>3698</v>
      </c>
      <c r="J909" s="1">
        <v>0.2</v>
      </c>
      <c r="K909">
        <v>15019</v>
      </c>
      <c r="L909" s="1">
        <v>0.8</v>
      </c>
      <c r="M909">
        <v>1950</v>
      </c>
      <c r="N909" s="1">
        <v>0.1</v>
      </c>
      <c r="O909">
        <v>2006</v>
      </c>
      <c r="P909" s="1">
        <v>0.11</v>
      </c>
      <c r="Q909">
        <v>50605</v>
      </c>
      <c r="R909">
        <v>134</v>
      </c>
      <c r="S909">
        <f>(Table1[[#This Row],[Hospital Beds 2018]]/Table1[[#This Row],[Population Estimate 2018]])*1000</f>
        <v>7.1592669765453865</v>
      </c>
      <c r="T909">
        <f>LOG10(Table1[[#This Row],[Hospital Beds 2018]] +1)</f>
        <v>2.1303337684950061</v>
      </c>
      <c r="U909">
        <v>15480</v>
      </c>
      <c r="V909" s="1">
        <v>0.83</v>
      </c>
    </row>
    <row r="910" spans="1:22" x14ac:dyDescent="0.3">
      <c r="A910">
        <v>914</v>
      </c>
      <c r="B910" t="s">
        <v>658</v>
      </c>
      <c r="C910" t="s">
        <v>670</v>
      </c>
      <c r="D910" t="s">
        <v>21</v>
      </c>
      <c r="E910" s="9">
        <v>3</v>
      </c>
      <c r="F910">
        <v>7682</v>
      </c>
      <c r="G910">
        <f>LOG(Table1[[#This Row],[Population Estimate 2018]])</f>
        <v>3.8854743028291572</v>
      </c>
      <c r="H910" s="10" t="str">
        <f t="shared" si="14"/>
        <v>1</v>
      </c>
      <c r="I910">
        <v>1502</v>
      </c>
      <c r="J910" s="1">
        <v>0.2</v>
      </c>
      <c r="K910">
        <v>6180</v>
      </c>
      <c r="L910" s="1">
        <v>0.8</v>
      </c>
      <c r="M910">
        <v>611</v>
      </c>
      <c r="N910" s="1">
        <v>0.08</v>
      </c>
      <c r="O910">
        <v>955</v>
      </c>
      <c r="P910" s="1">
        <v>0.12</v>
      </c>
      <c r="Q910">
        <v>50949</v>
      </c>
      <c r="R910">
        <v>0</v>
      </c>
      <c r="S910">
        <f>(Table1[[#This Row],[Hospital Beds 2018]]/Table1[[#This Row],[Population Estimate 2018]])*1000</f>
        <v>0</v>
      </c>
      <c r="T910">
        <f>LOG10(Table1[[#This Row],[Hospital Beds 2018]] +1)</f>
        <v>0</v>
      </c>
      <c r="U910">
        <v>6027</v>
      </c>
      <c r="V910" s="1">
        <v>0.78</v>
      </c>
    </row>
    <row r="911" spans="1:22" x14ac:dyDescent="0.3">
      <c r="A911">
        <v>915</v>
      </c>
      <c r="B911" t="s">
        <v>658</v>
      </c>
      <c r="C911" t="s">
        <v>268</v>
      </c>
      <c r="D911" t="s">
        <v>21</v>
      </c>
      <c r="E911" s="9">
        <v>3</v>
      </c>
      <c r="F911">
        <v>121436</v>
      </c>
      <c r="G911">
        <f>LOG(Table1[[#This Row],[Population Estimate 2018]])</f>
        <v>5.0843474534909809</v>
      </c>
      <c r="H911" s="10" t="str">
        <f t="shared" si="14"/>
        <v>3</v>
      </c>
      <c r="I911">
        <v>14954</v>
      </c>
      <c r="J911" s="1">
        <v>0.12</v>
      </c>
      <c r="K911">
        <v>106482</v>
      </c>
      <c r="L911" s="1">
        <v>0.88</v>
      </c>
      <c r="M911">
        <v>5701</v>
      </c>
      <c r="N911" s="1">
        <v>0.05</v>
      </c>
      <c r="O911">
        <v>19181</v>
      </c>
      <c r="P911" s="1">
        <v>0.16</v>
      </c>
      <c r="Q911">
        <v>57120</v>
      </c>
      <c r="R911">
        <v>142</v>
      </c>
      <c r="S911">
        <f>(Table1[[#This Row],[Hospital Beds 2018]]/Table1[[#This Row],[Population Estimate 2018]])*1000</f>
        <v>1.1693402285977799</v>
      </c>
      <c r="T911">
        <f>LOG10(Table1[[#This Row],[Hospital Beds 2018]] +1)</f>
        <v>2.1553360374650619</v>
      </c>
      <c r="U911">
        <v>100925</v>
      </c>
      <c r="V911" s="1">
        <v>0.83</v>
      </c>
    </row>
    <row r="912" spans="1:22" x14ac:dyDescent="0.3">
      <c r="A912">
        <v>916</v>
      </c>
      <c r="B912" t="s">
        <v>658</v>
      </c>
      <c r="C912" t="s">
        <v>530</v>
      </c>
      <c r="D912" t="s">
        <v>21</v>
      </c>
      <c r="E912" s="9">
        <v>9</v>
      </c>
      <c r="F912">
        <v>2849</v>
      </c>
      <c r="G912">
        <f>LOG(Table1[[#This Row],[Population Estimate 2018]])</f>
        <v>3.4546924492394768</v>
      </c>
      <c r="H912" s="10" t="str">
        <f t="shared" si="14"/>
        <v>1</v>
      </c>
      <c r="I912">
        <v>606</v>
      </c>
      <c r="J912" s="1">
        <v>0.21</v>
      </c>
      <c r="K912">
        <v>2243</v>
      </c>
      <c r="L912" s="1">
        <v>0.79</v>
      </c>
      <c r="M912">
        <v>182</v>
      </c>
      <c r="N912" s="1">
        <v>0.06</v>
      </c>
      <c r="O912">
        <v>317</v>
      </c>
      <c r="P912" s="1">
        <v>0.11</v>
      </c>
      <c r="Q912">
        <v>46962</v>
      </c>
      <c r="R912">
        <v>22</v>
      </c>
      <c r="S912">
        <f>(Table1[[#This Row],[Hospital Beds 2018]]/Table1[[#This Row],[Population Estimate 2018]])*1000</f>
        <v>7.7220077220077226</v>
      </c>
      <c r="T912">
        <f>LOG10(Table1[[#This Row],[Hospital Beds 2018]] +1)</f>
        <v>1.3617278360175928</v>
      </c>
      <c r="U912">
        <v>2294</v>
      </c>
      <c r="V912" s="1">
        <v>0.81</v>
      </c>
    </row>
    <row r="913" spans="1:22" x14ac:dyDescent="0.3">
      <c r="A913">
        <v>917</v>
      </c>
      <c r="B913" t="s">
        <v>658</v>
      </c>
      <c r="C913" t="s">
        <v>671</v>
      </c>
      <c r="D913" t="s">
        <v>21</v>
      </c>
      <c r="E913" s="9">
        <v>8</v>
      </c>
      <c r="F913">
        <v>2508</v>
      </c>
      <c r="G913">
        <f>LOG(Table1[[#This Row],[Population Estimate 2018]])</f>
        <v>3.3993275321586789</v>
      </c>
      <c r="H913" s="10" t="str">
        <f t="shared" si="14"/>
        <v>1</v>
      </c>
      <c r="I913">
        <v>729</v>
      </c>
      <c r="J913" s="1">
        <v>0.28999999999999998</v>
      </c>
      <c r="K913">
        <v>1779</v>
      </c>
      <c r="L913" s="1">
        <v>0.71</v>
      </c>
      <c r="M913">
        <v>220</v>
      </c>
      <c r="N913" s="1">
        <v>0.09</v>
      </c>
      <c r="O913">
        <v>434</v>
      </c>
      <c r="P913" s="1">
        <v>0.17</v>
      </c>
      <c r="Q913">
        <v>37360</v>
      </c>
      <c r="R913">
        <v>0</v>
      </c>
      <c r="S913">
        <f>(Table1[[#This Row],[Hospital Beds 2018]]/Table1[[#This Row],[Population Estimate 2018]])*1000</f>
        <v>0</v>
      </c>
      <c r="T913">
        <f>LOG10(Table1[[#This Row],[Hospital Beds 2018]] +1)</f>
        <v>0</v>
      </c>
      <c r="U913">
        <v>1868</v>
      </c>
      <c r="V913" s="1">
        <v>0.74</v>
      </c>
    </row>
    <row r="914" spans="1:22" x14ac:dyDescent="0.3">
      <c r="A914">
        <v>918</v>
      </c>
      <c r="B914" t="s">
        <v>658</v>
      </c>
      <c r="C914" t="s">
        <v>672</v>
      </c>
      <c r="D914" t="s">
        <v>21</v>
      </c>
      <c r="E914" s="9">
        <v>5</v>
      </c>
      <c r="F914">
        <v>28710</v>
      </c>
      <c r="G914">
        <f>LOG(Table1[[#This Row],[Population Estimate 2018]])</f>
        <v>4.4580331924965062</v>
      </c>
      <c r="H914" s="10" t="str">
        <f t="shared" si="14"/>
        <v>2</v>
      </c>
      <c r="I914">
        <v>4416</v>
      </c>
      <c r="J914" s="1">
        <v>0.15</v>
      </c>
      <c r="K914">
        <v>24294</v>
      </c>
      <c r="L914" s="1">
        <v>0.85</v>
      </c>
      <c r="M914">
        <v>1492</v>
      </c>
      <c r="N914" s="1">
        <v>0.05</v>
      </c>
      <c r="O914">
        <v>3303</v>
      </c>
      <c r="P914" s="1">
        <v>0.12</v>
      </c>
      <c r="Q914">
        <v>53840</v>
      </c>
      <c r="R914">
        <v>127</v>
      </c>
      <c r="S914">
        <f>(Table1[[#This Row],[Hospital Beds 2018]]/Table1[[#This Row],[Population Estimate 2018]])*1000</f>
        <v>4.4235458028561476</v>
      </c>
      <c r="T914">
        <f>LOG10(Table1[[#This Row],[Hospital Beds 2018]] +1)</f>
        <v>2.1072099696478683</v>
      </c>
      <c r="U914">
        <v>24156</v>
      </c>
      <c r="V914" s="1">
        <v>0.84</v>
      </c>
    </row>
    <row r="915" spans="1:22" x14ac:dyDescent="0.3">
      <c r="A915">
        <v>919</v>
      </c>
      <c r="B915" t="s">
        <v>658</v>
      </c>
      <c r="C915" t="s">
        <v>673</v>
      </c>
      <c r="D915" t="s">
        <v>21</v>
      </c>
      <c r="E915" s="9">
        <v>7</v>
      </c>
      <c r="F915">
        <v>6196</v>
      </c>
      <c r="G915">
        <f>LOG(Table1[[#This Row],[Population Estimate 2018]])</f>
        <v>3.7921114090871684</v>
      </c>
      <c r="H915" s="10" t="str">
        <f t="shared" si="14"/>
        <v>1</v>
      </c>
      <c r="I915">
        <v>1297</v>
      </c>
      <c r="J915" s="1">
        <v>0.21</v>
      </c>
      <c r="K915">
        <v>4899</v>
      </c>
      <c r="L915" s="1">
        <v>0.79</v>
      </c>
      <c r="M915">
        <v>415</v>
      </c>
      <c r="N915" s="1">
        <v>7.0000000000000007E-2</v>
      </c>
      <c r="O915">
        <v>622</v>
      </c>
      <c r="P915" s="1">
        <v>0.1</v>
      </c>
      <c r="Q915">
        <v>50261</v>
      </c>
      <c r="R915">
        <v>19</v>
      </c>
      <c r="S915">
        <f>(Table1[[#This Row],[Hospital Beds 2018]]/Table1[[#This Row],[Population Estimate 2018]])*1000</f>
        <v>3.066494512588767</v>
      </c>
      <c r="T915">
        <f>LOG10(Table1[[#This Row],[Hospital Beds 2018]] +1)</f>
        <v>1.3010299956639813</v>
      </c>
      <c r="U915">
        <v>4177</v>
      </c>
      <c r="V915" s="1">
        <v>0.67</v>
      </c>
    </row>
    <row r="916" spans="1:22" x14ac:dyDescent="0.3">
      <c r="A916">
        <v>920</v>
      </c>
      <c r="B916" t="s">
        <v>658</v>
      </c>
      <c r="C916" t="s">
        <v>674</v>
      </c>
      <c r="D916" t="s">
        <v>21</v>
      </c>
      <c r="E916" s="9">
        <v>5</v>
      </c>
      <c r="F916">
        <v>36611</v>
      </c>
      <c r="G916">
        <f>LOG(Table1[[#This Row],[Population Estimate 2018]])</f>
        <v>4.5636115914477875</v>
      </c>
      <c r="H916" s="10" t="str">
        <f t="shared" si="14"/>
        <v>2</v>
      </c>
      <c r="I916">
        <v>4034</v>
      </c>
      <c r="J916" s="1">
        <v>0.11</v>
      </c>
      <c r="K916">
        <v>32577</v>
      </c>
      <c r="L916" s="1">
        <v>0.89</v>
      </c>
      <c r="M916">
        <v>1213</v>
      </c>
      <c r="N916" s="1">
        <v>0.03</v>
      </c>
      <c r="O916">
        <v>4740</v>
      </c>
      <c r="P916" s="1">
        <v>0.13</v>
      </c>
      <c r="Q916">
        <v>56206</v>
      </c>
      <c r="R916">
        <v>100</v>
      </c>
      <c r="S916">
        <f>(Table1[[#This Row],[Hospital Beds 2018]]/Table1[[#This Row],[Population Estimate 2018]])*1000</f>
        <v>2.731419518723881</v>
      </c>
      <c r="T916">
        <f>LOG10(Table1[[#This Row],[Hospital Beds 2018]] +1)</f>
        <v>2.0043213737826426</v>
      </c>
      <c r="U916">
        <v>32440</v>
      </c>
      <c r="V916" s="1">
        <v>0.89</v>
      </c>
    </row>
    <row r="917" spans="1:22" x14ac:dyDescent="0.3">
      <c r="A917">
        <v>921</v>
      </c>
      <c r="B917" t="s">
        <v>658</v>
      </c>
      <c r="C917" t="s">
        <v>531</v>
      </c>
      <c r="D917" t="s">
        <v>21</v>
      </c>
      <c r="E917" s="9">
        <v>5</v>
      </c>
      <c r="F917">
        <v>33888</v>
      </c>
      <c r="G917">
        <f>LOG(Table1[[#This Row],[Population Estimate 2018]])</f>
        <v>4.5300459384273912</v>
      </c>
      <c r="H917" s="10" t="str">
        <f t="shared" si="14"/>
        <v>2</v>
      </c>
      <c r="I917">
        <v>3792</v>
      </c>
      <c r="J917" s="1">
        <v>0.11</v>
      </c>
      <c r="K917">
        <v>30096</v>
      </c>
      <c r="L917" s="1">
        <v>0.89</v>
      </c>
      <c r="M917">
        <v>1213</v>
      </c>
      <c r="N917" s="1">
        <v>0.04</v>
      </c>
      <c r="O917">
        <v>3818</v>
      </c>
      <c r="P917" s="1">
        <v>0.11</v>
      </c>
      <c r="Q917">
        <v>56052</v>
      </c>
      <c r="R917">
        <v>45</v>
      </c>
      <c r="S917">
        <f>(Table1[[#This Row],[Hospital Beds 2018]]/Table1[[#This Row],[Population Estimate 2018]])*1000</f>
        <v>1.3279036827195467</v>
      </c>
      <c r="T917">
        <f>LOG10(Table1[[#This Row],[Hospital Beds 2018]] +1)</f>
        <v>1.6627578316815741</v>
      </c>
      <c r="U917">
        <v>29829</v>
      </c>
      <c r="V917" s="1">
        <v>0.88</v>
      </c>
    </row>
    <row r="918" spans="1:22" x14ac:dyDescent="0.3">
      <c r="A918">
        <v>922</v>
      </c>
      <c r="B918" t="s">
        <v>658</v>
      </c>
      <c r="C918" t="s">
        <v>50</v>
      </c>
      <c r="D918" t="s">
        <v>21</v>
      </c>
      <c r="E918" s="9">
        <v>6</v>
      </c>
      <c r="F918">
        <v>25631</v>
      </c>
      <c r="G918">
        <f>LOG(Table1[[#This Row],[Population Estimate 2018]])</f>
        <v>4.4087655506247332</v>
      </c>
      <c r="H918" s="10" t="str">
        <f t="shared" si="14"/>
        <v>2</v>
      </c>
      <c r="I918">
        <v>4262</v>
      </c>
      <c r="J918" s="1">
        <v>0.17</v>
      </c>
      <c r="K918">
        <v>21369</v>
      </c>
      <c r="L918" s="1">
        <v>0.83</v>
      </c>
      <c r="M918">
        <v>1725</v>
      </c>
      <c r="N918" s="1">
        <v>7.0000000000000007E-2</v>
      </c>
      <c r="O918">
        <v>2337</v>
      </c>
      <c r="P918" s="1">
        <v>0.09</v>
      </c>
      <c r="Q918">
        <v>58033</v>
      </c>
      <c r="R918">
        <v>44</v>
      </c>
      <c r="S918">
        <f>(Table1[[#This Row],[Hospital Beds 2018]]/Table1[[#This Row],[Population Estimate 2018]])*1000</f>
        <v>1.7166712184464126</v>
      </c>
      <c r="T918">
        <f>LOG10(Table1[[#This Row],[Hospital Beds 2018]] +1)</f>
        <v>1.6532125137753437</v>
      </c>
      <c r="U918">
        <v>21721</v>
      </c>
      <c r="V918" s="1">
        <v>0.85</v>
      </c>
    </row>
    <row r="919" spans="1:22" x14ac:dyDescent="0.3">
      <c r="A919">
        <v>923</v>
      </c>
      <c r="B919" t="s">
        <v>658</v>
      </c>
      <c r="C919" t="s">
        <v>675</v>
      </c>
      <c r="D919" t="s">
        <v>21</v>
      </c>
      <c r="E919" s="9">
        <v>4</v>
      </c>
      <c r="F919">
        <v>32594</v>
      </c>
      <c r="G919">
        <f>LOG(Table1[[#This Row],[Population Estimate 2018]])</f>
        <v>4.5131376612116405</v>
      </c>
      <c r="H919" s="10" t="str">
        <f t="shared" si="14"/>
        <v>2</v>
      </c>
      <c r="I919">
        <v>2818</v>
      </c>
      <c r="J919" s="1">
        <v>0.09</v>
      </c>
      <c r="K919">
        <v>29776</v>
      </c>
      <c r="L919" s="1">
        <v>0.91</v>
      </c>
      <c r="M919">
        <v>11034</v>
      </c>
      <c r="N919" s="1">
        <v>0.34</v>
      </c>
      <c r="O919">
        <v>3263</v>
      </c>
      <c r="P919" s="1">
        <v>0.1</v>
      </c>
      <c r="Q919">
        <v>50856</v>
      </c>
      <c r="R919">
        <v>49</v>
      </c>
      <c r="S919">
        <f>(Table1[[#This Row],[Hospital Beds 2018]]/Table1[[#This Row],[Population Estimate 2018]])*1000</f>
        <v>1.5033441737743143</v>
      </c>
      <c r="T919">
        <f>LOG10(Table1[[#This Row],[Hospital Beds 2018]] +1)</f>
        <v>1.6989700043360187</v>
      </c>
      <c r="U919">
        <v>29543</v>
      </c>
      <c r="V919" s="1">
        <v>0.91</v>
      </c>
    </row>
    <row r="920" spans="1:22" x14ac:dyDescent="0.3">
      <c r="A920">
        <v>924</v>
      </c>
      <c r="B920" t="s">
        <v>658</v>
      </c>
      <c r="C920" t="s">
        <v>676</v>
      </c>
      <c r="D920" t="s">
        <v>21</v>
      </c>
      <c r="E920" s="9">
        <v>9</v>
      </c>
      <c r="F920">
        <v>2612</v>
      </c>
      <c r="G920">
        <f>LOG(Table1[[#This Row],[Population Estimate 2018]])</f>
        <v>3.4169731726030363</v>
      </c>
      <c r="H920" s="10" t="str">
        <f t="shared" si="14"/>
        <v>1</v>
      </c>
      <c r="I920">
        <v>635</v>
      </c>
      <c r="J920" s="1">
        <v>0.24</v>
      </c>
      <c r="K920">
        <v>1977</v>
      </c>
      <c r="L920" s="1">
        <v>0.76</v>
      </c>
      <c r="M920">
        <v>162</v>
      </c>
      <c r="N920" s="1">
        <v>0.06</v>
      </c>
      <c r="O920">
        <v>291</v>
      </c>
      <c r="P920" s="1">
        <v>0.11</v>
      </c>
      <c r="Q920">
        <v>49626</v>
      </c>
      <c r="R920">
        <v>63</v>
      </c>
      <c r="S920">
        <f>(Table1[[#This Row],[Hospital Beds 2018]]/Table1[[#This Row],[Population Estimate 2018]])*1000</f>
        <v>24.119448698315466</v>
      </c>
      <c r="T920">
        <f>LOG10(Table1[[#This Row],[Hospital Beds 2018]] +1)</f>
        <v>1.8061799739838871</v>
      </c>
      <c r="U920">
        <v>2005</v>
      </c>
      <c r="V920" s="1">
        <v>0.77</v>
      </c>
    </row>
    <row r="921" spans="1:22" x14ac:dyDescent="0.3">
      <c r="A921">
        <v>925</v>
      </c>
      <c r="B921" t="s">
        <v>658</v>
      </c>
      <c r="C921" t="s">
        <v>124</v>
      </c>
      <c r="D921" t="s">
        <v>21</v>
      </c>
      <c r="E921" s="9">
        <v>9</v>
      </c>
      <c r="F921">
        <v>2492</v>
      </c>
      <c r="G921">
        <f>LOG(Table1[[#This Row],[Population Estimate 2018]])</f>
        <v>3.3965480379871318</v>
      </c>
      <c r="H921" s="10" t="str">
        <f t="shared" si="14"/>
        <v>1</v>
      </c>
      <c r="I921">
        <v>684</v>
      </c>
      <c r="J921" s="1">
        <v>0.27</v>
      </c>
      <c r="K921">
        <v>1808</v>
      </c>
      <c r="L921" s="1">
        <v>0.73</v>
      </c>
      <c r="M921">
        <v>191</v>
      </c>
      <c r="N921" s="1">
        <v>0.08</v>
      </c>
      <c r="O921">
        <v>307</v>
      </c>
      <c r="P921" s="1">
        <v>0.12</v>
      </c>
      <c r="Q921">
        <v>41906</v>
      </c>
      <c r="R921">
        <v>20</v>
      </c>
      <c r="S921">
        <f>(Table1[[#This Row],[Hospital Beds 2018]]/Table1[[#This Row],[Population Estimate 2018]])*1000</f>
        <v>8.0256821829855536</v>
      </c>
      <c r="T921">
        <f>LOG10(Table1[[#This Row],[Hospital Beds 2018]] +1)</f>
        <v>1.3222192947339193</v>
      </c>
      <c r="U921">
        <v>1892</v>
      </c>
      <c r="V921" s="1">
        <v>0.76</v>
      </c>
    </row>
    <row r="922" spans="1:22" x14ac:dyDescent="0.3">
      <c r="A922">
        <v>926</v>
      </c>
      <c r="B922" t="s">
        <v>658</v>
      </c>
      <c r="C922" t="s">
        <v>156</v>
      </c>
      <c r="D922" t="s">
        <v>21</v>
      </c>
      <c r="E922" s="9">
        <v>7</v>
      </c>
      <c r="F922">
        <v>7336</v>
      </c>
      <c r="G922">
        <f>LOG(Table1[[#This Row],[Population Estimate 2018]])</f>
        <v>3.8654593226619647</v>
      </c>
      <c r="H922" s="10" t="str">
        <f t="shared" si="14"/>
        <v>1</v>
      </c>
      <c r="I922">
        <v>1003</v>
      </c>
      <c r="J922" s="1">
        <v>0.14000000000000001</v>
      </c>
      <c r="K922">
        <v>6333</v>
      </c>
      <c r="L922" s="1">
        <v>0.86</v>
      </c>
      <c r="M922">
        <v>216</v>
      </c>
      <c r="N922" s="1">
        <v>0.03</v>
      </c>
      <c r="O922">
        <v>788</v>
      </c>
      <c r="P922" s="1">
        <v>0.11</v>
      </c>
      <c r="Q922">
        <v>61614</v>
      </c>
      <c r="R922">
        <v>26</v>
      </c>
      <c r="S922">
        <f>(Table1[[#This Row],[Hospital Beds 2018]]/Table1[[#This Row],[Population Estimate 2018]])*1000</f>
        <v>3.544165757906216</v>
      </c>
      <c r="T922">
        <f>LOG10(Table1[[#This Row],[Hospital Beds 2018]] +1)</f>
        <v>1.4313637641589874</v>
      </c>
      <c r="U922">
        <v>6374</v>
      </c>
      <c r="V922" s="1">
        <v>0.87</v>
      </c>
    </row>
    <row r="923" spans="1:22" x14ac:dyDescent="0.3">
      <c r="A923">
        <v>927</v>
      </c>
      <c r="B923" t="s">
        <v>658</v>
      </c>
      <c r="C923" t="s">
        <v>677</v>
      </c>
      <c r="D923" t="s">
        <v>21</v>
      </c>
      <c r="E923" s="9">
        <v>9</v>
      </c>
      <c r="F923">
        <v>6033</v>
      </c>
      <c r="G923">
        <f>LOG(Table1[[#This Row],[Population Estimate 2018]])</f>
        <v>3.7805333253164042</v>
      </c>
      <c r="H923" s="10" t="str">
        <f t="shared" si="14"/>
        <v>1</v>
      </c>
      <c r="I923">
        <v>910</v>
      </c>
      <c r="J923" s="1">
        <v>0.15</v>
      </c>
      <c r="K923">
        <v>5123</v>
      </c>
      <c r="L923" s="1">
        <v>0.85</v>
      </c>
      <c r="M923">
        <v>226</v>
      </c>
      <c r="N923" s="1">
        <v>0.04</v>
      </c>
      <c r="O923">
        <v>447</v>
      </c>
      <c r="P923" s="1">
        <v>7.0000000000000007E-2</v>
      </c>
      <c r="Q923">
        <v>65771</v>
      </c>
      <c r="R923">
        <v>0</v>
      </c>
      <c r="S923">
        <f>(Table1[[#This Row],[Hospital Beds 2018]]/Table1[[#This Row],[Population Estimate 2018]])*1000</f>
        <v>0</v>
      </c>
      <c r="T923">
        <f>LOG10(Table1[[#This Row],[Hospital Beds 2018]] +1)</f>
        <v>0</v>
      </c>
      <c r="U923">
        <v>5174</v>
      </c>
      <c r="V923" s="1">
        <v>0.86</v>
      </c>
    </row>
    <row r="924" spans="1:22" x14ac:dyDescent="0.3">
      <c r="A924">
        <v>928</v>
      </c>
      <c r="B924" t="s">
        <v>658</v>
      </c>
      <c r="C924" t="s">
        <v>678</v>
      </c>
      <c r="D924" t="s">
        <v>21</v>
      </c>
      <c r="E924" s="9">
        <v>9</v>
      </c>
      <c r="F924">
        <v>1227</v>
      </c>
      <c r="G924">
        <f>LOG(Table1[[#This Row],[Population Estimate 2018]])</f>
        <v>3.088844562727004</v>
      </c>
      <c r="H924" s="10" t="str">
        <f t="shared" si="14"/>
        <v>1</v>
      </c>
      <c r="I924">
        <v>254</v>
      </c>
      <c r="J924" s="1">
        <v>0.21</v>
      </c>
      <c r="K924">
        <v>973</v>
      </c>
      <c r="L924" s="1">
        <v>0.79</v>
      </c>
      <c r="M924">
        <v>64</v>
      </c>
      <c r="N924" s="1">
        <v>0.05</v>
      </c>
      <c r="O924">
        <v>135</v>
      </c>
      <c r="P924" s="1">
        <v>0.11</v>
      </c>
      <c r="Q924">
        <v>51606</v>
      </c>
      <c r="R924">
        <v>50</v>
      </c>
      <c r="S924">
        <f>(Table1[[#This Row],[Hospital Beds 2018]]/Table1[[#This Row],[Population Estimate 2018]])*1000</f>
        <v>40.749796251018743</v>
      </c>
      <c r="T924">
        <f>LOG10(Table1[[#This Row],[Hospital Beds 2018]] +1)</f>
        <v>1.7075701760979363</v>
      </c>
      <c r="U924">
        <v>986</v>
      </c>
      <c r="V924" s="1">
        <v>0.8</v>
      </c>
    </row>
    <row r="925" spans="1:22" x14ac:dyDescent="0.3">
      <c r="A925">
        <v>929</v>
      </c>
      <c r="B925" t="s">
        <v>658</v>
      </c>
      <c r="C925" t="s">
        <v>679</v>
      </c>
      <c r="D925" t="s">
        <v>21</v>
      </c>
      <c r="E925" s="9">
        <v>6</v>
      </c>
      <c r="F925">
        <v>6055</v>
      </c>
      <c r="G925">
        <f>LOG(Table1[[#This Row],[Population Estimate 2018]])</f>
        <v>3.7821141474790712</v>
      </c>
      <c r="H925" s="10" t="str">
        <f t="shared" si="14"/>
        <v>1</v>
      </c>
      <c r="I925">
        <v>1509</v>
      </c>
      <c r="J925" s="1">
        <v>0.25</v>
      </c>
      <c r="K925">
        <v>4546</v>
      </c>
      <c r="L925" s="1">
        <v>0.75</v>
      </c>
      <c r="M925">
        <v>567</v>
      </c>
      <c r="N925" s="1">
        <v>0.09</v>
      </c>
      <c r="O925">
        <v>861</v>
      </c>
      <c r="P925" s="1">
        <v>0.14000000000000001</v>
      </c>
      <c r="Q925">
        <v>43083</v>
      </c>
      <c r="R925">
        <v>25</v>
      </c>
      <c r="S925">
        <f>(Table1[[#This Row],[Hospital Beds 2018]]/Table1[[#This Row],[Population Estimate 2018]])*1000</f>
        <v>4.1288191577208915</v>
      </c>
      <c r="T925">
        <f>LOG10(Table1[[#This Row],[Hospital Beds 2018]] +1)</f>
        <v>1.414973347970818</v>
      </c>
      <c r="U925">
        <v>4748</v>
      </c>
      <c r="V925" s="1">
        <v>0.78</v>
      </c>
    </row>
    <row r="926" spans="1:22" x14ac:dyDescent="0.3">
      <c r="A926">
        <v>930</v>
      </c>
      <c r="B926" t="s">
        <v>658</v>
      </c>
      <c r="C926" t="s">
        <v>338</v>
      </c>
      <c r="D926" t="s">
        <v>21</v>
      </c>
      <c r="E926" s="9">
        <v>9</v>
      </c>
      <c r="F926">
        <v>2607</v>
      </c>
      <c r="G926">
        <f>LOG(Table1[[#This Row],[Population Estimate 2018]])</f>
        <v>3.4161410311683289</v>
      </c>
      <c r="H926" s="10" t="str">
        <f t="shared" si="14"/>
        <v>1</v>
      </c>
      <c r="I926">
        <v>365</v>
      </c>
      <c r="J926" s="1">
        <v>0.14000000000000001</v>
      </c>
      <c r="K926">
        <v>2242</v>
      </c>
      <c r="L926" s="1">
        <v>0.86</v>
      </c>
      <c r="M926">
        <v>95</v>
      </c>
      <c r="N926" s="1">
        <v>0.04</v>
      </c>
      <c r="O926">
        <v>365</v>
      </c>
      <c r="P926" s="1">
        <v>0.14000000000000001</v>
      </c>
      <c r="Q926">
        <v>51559</v>
      </c>
      <c r="R926">
        <v>25</v>
      </c>
      <c r="S926">
        <f>(Table1[[#This Row],[Hospital Beds 2018]]/Table1[[#This Row],[Population Estimate 2018]])*1000</f>
        <v>9.5895665515918687</v>
      </c>
      <c r="T926">
        <f>LOG10(Table1[[#This Row],[Hospital Beds 2018]] +1)</f>
        <v>1.414973347970818</v>
      </c>
      <c r="U926">
        <v>2263</v>
      </c>
      <c r="V926" s="1">
        <v>0.87</v>
      </c>
    </row>
    <row r="927" spans="1:22" x14ac:dyDescent="0.3">
      <c r="A927">
        <v>931</v>
      </c>
      <c r="B927" t="s">
        <v>658</v>
      </c>
      <c r="C927" t="s">
        <v>680</v>
      </c>
      <c r="D927" t="s">
        <v>21</v>
      </c>
      <c r="E927" s="9">
        <v>8</v>
      </c>
      <c r="F927">
        <v>5506</v>
      </c>
      <c r="G927">
        <f>LOG(Table1[[#This Row],[Population Estimate 2018]])</f>
        <v>3.7408362070573116</v>
      </c>
      <c r="H927" s="10" t="str">
        <f t="shared" si="14"/>
        <v>1</v>
      </c>
      <c r="I927">
        <v>1267</v>
      </c>
      <c r="J927" s="1">
        <v>0.23</v>
      </c>
      <c r="K927">
        <v>4239</v>
      </c>
      <c r="L927" s="1">
        <v>0.77</v>
      </c>
      <c r="M927">
        <v>336</v>
      </c>
      <c r="N927" s="1">
        <v>0.06</v>
      </c>
      <c r="O927">
        <v>766</v>
      </c>
      <c r="P927" s="1">
        <v>0.14000000000000001</v>
      </c>
      <c r="Q927">
        <v>45570</v>
      </c>
      <c r="R927">
        <v>25</v>
      </c>
      <c r="S927">
        <f>(Table1[[#This Row],[Hospital Beds 2018]]/Table1[[#This Row],[Population Estimate 2018]])*1000</f>
        <v>4.5405012713403563</v>
      </c>
      <c r="T927">
        <f>LOG10(Table1[[#This Row],[Hospital Beds 2018]] +1)</f>
        <v>1.414973347970818</v>
      </c>
      <c r="U927">
        <v>4351</v>
      </c>
      <c r="V927" s="1">
        <v>0.79</v>
      </c>
    </row>
    <row r="928" spans="1:22" x14ac:dyDescent="0.3">
      <c r="A928">
        <v>932</v>
      </c>
      <c r="B928" t="s">
        <v>658</v>
      </c>
      <c r="C928" t="s">
        <v>681</v>
      </c>
      <c r="D928" t="s">
        <v>21</v>
      </c>
      <c r="E928" s="9">
        <v>2</v>
      </c>
      <c r="F928">
        <v>34210</v>
      </c>
      <c r="G928">
        <f>LOG(Table1[[#This Row],[Population Estimate 2018]])</f>
        <v>4.5341530741850624</v>
      </c>
      <c r="H928" s="10" t="str">
        <f t="shared" si="14"/>
        <v>2</v>
      </c>
      <c r="I928">
        <v>6682</v>
      </c>
      <c r="J928" s="1">
        <v>0.2</v>
      </c>
      <c r="K928">
        <v>27528</v>
      </c>
      <c r="L928" s="1">
        <v>0.8</v>
      </c>
      <c r="M928">
        <v>2167</v>
      </c>
      <c r="N928" s="1">
        <v>0.06</v>
      </c>
      <c r="O928">
        <v>3411</v>
      </c>
      <c r="P928" s="1">
        <v>0.1</v>
      </c>
      <c r="Q928">
        <v>57934</v>
      </c>
      <c r="R928">
        <v>141</v>
      </c>
      <c r="S928">
        <f>(Table1[[#This Row],[Hospital Beds 2018]]/Table1[[#This Row],[Population Estimate 2018]])*1000</f>
        <v>4.1216018707980124</v>
      </c>
      <c r="T928">
        <f>LOG10(Table1[[#This Row],[Hospital Beds 2018]] +1)</f>
        <v>2.1522883443830563</v>
      </c>
      <c r="U928">
        <v>27539</v>
      </c>
      <c r="V928" s="1">
        <v>0.8</v>
      </c>
    </row>
    <row r="929" spans="1:22" x14ac:dyDescent="0.3">
      <c r="A929">
        <v>933</v>
      </c>
      <c r="B929" t="s">
        <v>658</v>
      </c>
      <c r="C929" t="s">
        <v>682</v>
      </c>
      <c r="D929" t="s">
        <v>21</v>
      </c>
      <c r="E929" s="9">
        <v>9</v>
      </c>
      <c r="F929">
        <v>3997</v>
      </c>
      <c r="G929">
        <f>LOG(Table1[[#This Row],[Population Estimate 2018]])</f>
        <v>3.6017341482601051</v>
      </c>
      <c r="H929" s="10" t="str">
        <f t="shared" si="14"/>
        <v>1</v>
      </c>
      <c r="I929">
        <v>591</v>
      </c>
      <c r="J929" s="1">
        <v>0.15</v>
      </c>
      <c r="K929">
        <v>3406</v>
      </c>
      <c r="L929" s="1">
        <v>0.85</v>
      </c>
      <c r="M929">
        <v>116</v>
      </c>
      <c r="N929" s="1">
        <v>0.03</v>
      </c>
      <c r="O929">
        <v>413</v>
      </c>
      <c r="P929" s="1">
        <v>0.1</v>
      </c>
      <c r="Q929">
        <v>60808</v>
      </c>
      <c r="R929">
        <v>57</v>
      </c>
      <c r="S929">
        <f>(Table1[[#This Row],[Hospital Beds 2018]]/Table1[[#This Row],[Population Estimate 2018]])*1000</f>
        <v>14.26069552164123</v>
      </c>
      <c r="T929">
        <f>LOG10(Table1[[#This Row],[Hospital Beds 2018]] +1)</f>
        <v>1.7634279935629373</v>
      </c>
      <c r="U929">
        <v>3424</v>
      </c>
      <c r="V929" s="1">
        <v>0.86</v>
      </c>
    </row>
    <row r="930" spans="1:22" x14ac:dyDescent="0.3">
      <c r="A930">
        <v>934</v>
      </c>
      <c r="B930" t="s">
        <v>658</v>
      </c>
      <c r="C930" t="s">
        <v>683</v>
      </c>
      <c r="D930" t="s">
        <v>21</v>
      </c>
      <c r="E930" s="9">
        <v>9</v>
      </c>
      <c r="F930">
        <v>1818</v>
      </c>
      <c r="G930">
        <f>LOG(Table1[[#This Row],[Population Estimate 2018]])</f>
        <v>3.2595938788859486</v>
      </c>
      <c r="H930" s="10" t="str">
        <f t="shared" si="14"/>
        <v>1</v>
      </c>
      <c r="I930">
        <v>436</v>
      </c>
      <c r="J930" s="1">
        <v>0.24</v>
      </c>
      <c r="K930">
        <v>1382</v>
      </c>
      <c r="L930" s="1">
        <v>0.76</v>
      </c>
      <c r="M930">
        <v>118</v>
      </c>
      <c r="N930" s="1">
        <v>0.06</v>
      </c>
      <c r="O930">
        <v>210</v>
      </c>
      <c r="P930" s="1">
        <v>0.12</v>
      </c>
      <c r="Q930">
        <v>54058</v>
      </c>
      <c r="R930">
        <v>25</v>
      </c>
      <c r="S930">
        <f>(Table1[[#This Row],[Hospital Beds 2018]]/Table1[[#This Row],[Population Estimate 2018]])*1000</f>
        <v>13.751375137513751</v>
      </c>
      <c r="T930">
        <f>LOG10(Table1[[#This Row],[Hospital Beds 2018]] +1)</f>
        <v>1.414973347970818</v>
      </c>
      <c r="U930">
        <v>1411</v>
      </c>
      <c r="V930" s="1">
        <v>0.78</v>
      </c>
    </row>
    <row r="931" spans="1:22" x14ac:dyDescent="0.3">
      <c r="A931">
        <v>935</v>
      </c>
      <c r="B931" t="s">
        <v>658</v>
      </c>
      <c r="C931" t="s">
        <v>56</v>
      </c>
      <c r="D931" t="s">
        <v>21</v>
      </c>
      <c r="E931" s="9">
        <v>3</v>
      </c>
      <c r="F931">
        <v>13280</v>
      </c>
      <c r="G931">
        <f>LOG(Table1[[#This Row],[Population Estimate 2018]])</f>
        <v>4.1231980750319988</v>
      </c>
      <c r="H931" s="10" t="str">
        <f t="shared" si="14"/>
        <v>2</v>
      </c>
      <c r="I931">
        <v>2530</v>
      </c>
      <c r="J931" s="1">
        <v>0.19</v>
      </c>
      <c r="K931">
        <v>10750</v>
      </c>
      <c r="L931" s="1">
        <v>0.81</v>
      </c>
      <c r="M931">
        <v>1098</v>
      </c>
      <c r="N931" s="1">
        <v>0.08</v>
      </c>
      <c r="O931">
        <v>1375</v>
      </c>
      <c r="P931" s="1">
        <v>0.1</v>
      </c>
      <c r="Q931">
        <v>56330</v>
      </c>
      <c r="R931">
        <v>12</v>
      </c>
      <c r="S931">
        <f>(Table1[[#This Row],[Hospital Beds 2018]]/Table1[[#This Row],[Population Estimate 2018]])*1000</f>
        <v>0.90361445783132532</v>
      </c>
      <c r="T931">
        <f>LOG10(Table1[[#This Row],[Hospital Beds 2018]] +1)</f>
        <v>1.1139433523068367</v>
      </c>
      <c r="U931">
        <v>11092</v>
      </c>
      <c r="V931" s="1">
        <v>0.84</v>
      </c>
    </row>
    <row r="932" spans="1:22" x14ac:dyDescent="0.3">
      <c r="A932">
        <v>936</v>
      </c>
      <c r="B932" t="s">
        <v>658</v>
      </c>
      <c r="C932" t="s">
        <v>57</v>
      </c>
      <c r="D932" t="s">
        <v>21</v>
      </c>
      <c r="E932" s="9">
        <v>3</v>
      </c>
      <c r="F932">
        <v>18975</v>
      </c>
      <c r="G932">
        <f>LOG(Table1[[#This Row],[Population Estimate 2018]])</f>
        <v>4.2781817845675176</v>
      </c>
      <c r="H932" s="10" t="str">
        <f t="shared" si="14"/>
        <v>2</v>
      </c>
      <c r="I932">
        <v>3538</v>
      </c>
      <c r="J932" s="1">
        <v>0.19</v>
      </c>
      <c r="K932">
        <v>15437</v>
      </c>
      <c r="L932" s="1">
        <v>0.81</v>
      </c>
      <c r="M932">
        <v>1522</v>
      </c>
      <c r="N932" s="1">
        <v>0.08</v>
      </c>
      <c r="O932">
        <v>1411</v>
      </c>
      <c r="P932" s="1">
        <v>7.0000000000000007E-2</v>
      </c>
      <c r="Q932">
        <v>69246</v>
      </c>
      <c r="R932">
        <v>69</v>
      </c>
      <c r="S932">
        <f>(Table1[[#This Row],[Hospital Beds 2018]]/Table1[[#This Row],[Population Estimate 2018]])*1000</f>
        <v>3.6363636363636362</v>
      </c>
      <c r="T932">
        <f>LOG10(Table1[[#This Row],[Hospital Beds 2018]] +1)</f>
        <v>1.8450980400142569</v>
      </c>
      <c r="U932">
        <v>15881</v>
      </c>
      <c r="V932" s="1">
        <v>0.84</v>
      </c>
    </row>
    <row r="933" spans="1:22" x14ac:dyDescent="0.3">
      <c r="A933">
        <v>937</v>
      </c>
      <c r="B933" t="s">
        <v>658</v>
      </c>
      <c r="C933" t="s">
        <v>684</v>
      </c>
      <c r="D933" t="s">
        <v>21</v>
      </c>
      <c r="E933" s="9">
        <v>9</v>
      </c>
      <c r="F933">
        <v>2841</v>
      </c>
      <c r="G933">
        <f>LOG(Table1[[#This Row],[Population Estimate 2018]])</f>
        <v>3.4534712337229361</v>
      </c>
      <c r="H933" s="10" t="str">
        <f t="shared" si="14"/>
        <v>1</v>
      </c>
      <c r="I933">
        <v>856</v>
      </c>
      <c r="J933" s="1">
        <v>0.3</v>
      </c>
      <c r="K933">
        <v>1985</v>
      </c>
      <c r="L933" s="1">
        <v>0.7</v>
      </c>
      <c r="M933">
        <v>265</v>
      </c>
      <c r="N933" s="1">
        <v>0.09</v>
      </c>
      <c r="O933">
        <v>420</v>
      </c>
      <c r="P933" s="1">
        <v>0.15</v>
      </c>
      <c r="Q933">
        <v>44271</v>
      </c>
      <c r="R933">
        <v>25</v>
      </c>
      <c r="S933">
        <f>(Table1[[#This Row],[Hospital Beds 2018]]/Table1[[#This Row],[Population Estimate 2018]])*1000</f>
        <v>8.7997184090109108</v>
      </c>
      <c r="T933">
        <f>LOG10(Table1[[#This Row],[Hospital Beds 2018]] +1)</f>
        <v>1.414973347970818</v>
      </c>
      <c r="U933">
        <v>2069</v>
      </c>
      <c r="V933" s="1">
        <v>0.73</v>
      </c>
    </row>
    <row r="934" spans="1:22" x14ac:dyDescent="0.3">
      <c r="A934">
        <v>938</v>
      </c>
      <c r="B934" t="s">
        <v>658</v>
      </c>
      <c r="C934" t="s">
        <v>162</v>
      </c>
      <c r="D934" t="s">
        <v>58</v>
      </c>
      <c r="E934" s="9">
        <v>1</v>
      </c>
      <c r="F934">
        <v>597555</v>
      </c>
      <c r="G934">
        <f>LOG(Table1[[#This Row],[Population Estimate 2018]])</f>
        <v>5.7763778846782632</v>
      </c>
      <c r="H934" s="10" t="str">
        <f t="shared" si="14"/>
        <v>3</v>
      </c>
      <c r="I934">
        <v>86723</v>
      </c>
      <c r="J934" s="1">
        <v>0.15</v>
      </c>
      <c r="K934">
        <v>510832</v>
      </c>
      <c r="L934" s="1">
        <v>0.85</v>
      </c>
      <c r="M934">
        <v>29862</v>
      </c>
      <c r="N934" s="1">
        <v>0.05</v>
      </c>
      <c r="O934">
        <v>32334</v>
      </c>
      <c r="P934" s="1">
        <v>0.05</v>
      </c>
      <c r="Q934">
        <v>87087</v>
      </c>
      <c r="R934">
        <v>1636</v>
      </c>
      <c r="S934">
        <f>(Table1[[#This Row],[Hospital Beds 2018]]/Table1[[#This Row],[Population Estimate 2018]])*1000</f>
        <v>2.7378232966003129</v>
      </c>
      <c r="T934">
        <f>LOG10(Table1[[#This Row],[Hospital Beds 2018]] +1)</f>
        <v>3.2140486794119414</v>
      </c>
      <c r="U934">
        <v>519201</v>
      </c>
      <c r="V934" s="1">
        <v>0.87</v>
      </c>
    </row>
    <row r="935" spans="1:22" x14ac:dyDescent="0.3">
      <c r="A935">
        <v>939</v>
      </c>
      <c r="B935" t="s">
        <v>658</v>
      </c>
      <c r="C935" t="s">
        <v>685</v>
      </c>
      <c r="D935" t="s">
        <v>21</v>
      </c>
      <c r="E935" s="9">
        <v>9</v>
      </c>
      <c r="F935">
        <v>3943</v>
      </c>
      <c r="G935">
        <f>LOG(Table1[[#This Row],[Population Estimate 2018]])</f>
        <v>3.5958267770732233</v>
      </c>
      <c r="H935" s="10" t="str">
        <f t="shared" si="14"/>
        <v>1</v>
      </c>
      <c r="I935">
        <v>612</v>
      </c>
      <c r="J935" s="1">
        <v>0.16</v>
      </c>
      <c r="K935">
        <v>3331</v>
      </c>
      <c r="L935" s="1">
        <v>0.84</v>
      </c>
      <c r="M935">
        <v>143</v>
      </c>
      <c r="N935" s="1">
        <v>0.04</v>
      </c>
      <c r="O935">
        <v>478</v>
      </c>
      <c r="P935" s="1">
        <v>0.12</v>
      </c>
      <c r="Q935">
        <v>63248</v>
      </c>
      <c r="R935">
        <v>100</v>
      </c>
      <c r="S935">
        <f>(Table1[[#This Row],[Hospital Beds 2018]]/Table1[[#This Row],[Population Estimate 2018]])*1000</f>
        <v>25.361399949277203</v>
      </c>
      <c r="T935">
        <f>LOG10(Table1[[#This Row],[Hospital Beds 2018]] +1)</f>
        <v>2.0043213737826426</v>
      </c>
      <c r="U935">
        <v>3369</v>
      </c>
      <c r="V935" s="1">
        <v>0.85</v>
      </c>
    </row>
    <row r="936" spans="1:22" x14ac:dyDescent="0.3">
      <c r="A936">
        <v>940</v>
      </c>
      <c r="B936" t="s">
        <v>658</v>
      </c>
      <c r="C936" t="s">
        <v>686</v>
      </c>
      <c r="D936" t="s">
        <v>21</v>
      </c>
      <c r="E936" s="9">
        <v>2</v>
      </c>
      <c r="F936">
        <v>7310</v>
      </c>
      <c r="G936">
        <f>LOG(Table1[[#This Row],[Population Estimate 2018]])</f>
        <v>3.8639173769578603</v>
      </c>
      <c r="H936" s="10" t="str">
        <f t="shared" si="14"/>
        <v>1</v>
      </c>
      <c r="I936">
        <v>1585</v>
      </c>
      <c r="J936" s="1">
        <v>0.22</v>
      </c>
      <c r="K936">
        <v>5725</v>
      </c>
      <c r="L936" s="1">
        <v>0.78</v>
      </c>
      <c r="M936">
        <v>556</v>
      </c>
      <c r="N936" s="1">
        <v>0.08</v>
      </c>
      <c r="O936">
        <v>786</v>
      </c>
      <c r="P936" s="1">
        <v>0.11</v>
      </c>
      <c r="Q936">
        <v>56005</v>
      </c>
      <c r="R936">
        <v>25</v>
      </c>
      <c r="S936">
        <f>(Table1[[#This Row],[Hospital Beds 2018]]/Table1[[#This Row],[Population Estimate 2018]])*1000</f>
        <v>3.4199726402188784</v>
      </c>
      <c r="T936">
        <f>LOG10(Table1[[#This Row],[Hospital Beds 2018]] +1)</f>
        <v>1.414973347970818</v>
      </c>
      <c r="U936">
        <v>5877</v>
      </c>
      <c r="V936" s="1">
        <v>0.8</v>
      </c>
    </row>
    <row r="937" spans="1:22" x14ac:dyDescent="0.3">
      <c r="A937">
        <v>941</v>
      </c>
      <c r="B937" t="s">
        <v>658</v>
      </c>
      <c r="C937" t="s">
        <v>279</v>
      </c>
      <c r="D937" t="s">
        <v>21</v>
      </c>
      <c r="E937" s="9">
        <v>9</v>
      </c>
      <c r="F937">
        <v>2516</v>
      </c>
      <c r="G937">
        <f>LOG(Table1[[#This Row],[Population Estimate 2018]])</f>
        <v>3.4007106367732312</v>
      </c>
      <c r="H937" s="10" t="str">
        <f t="shared" si="14"/>
        <v>1</v>
      </c>
      <c r="I937">
        <v>552</v>
      </c>
      <c r="J937" s="1">
        <v>0.22</v>
      </c>
      <c r="K937">
        <v>1964</v>
      </c>
      <c r="L937" s="1">
        <v>0.78</v>
      </c>
      <c r="M937">
        <v>161</v>
      </c>
      <c r="N937" s="1">
        <v>0.06</v>
      </c>
      <c r="O937">
        <v>286</v>
      </c>
      <c r="P937" s="1">
        <v>0.11</v>
      </c>
      <c r="Q937">
        <v>64399</v>
      </c>
      <c r="R937">
        <v>15</v>
      </c>
      <c r="S937">
        <f>(Table1[[#This Row],[Hospital Beds 2018]]/Table1[[#This Row],[Population Estimate 2018]])*1000</f>
        <v>5.9618441971383156</v>
      </c>
      <c r="T937">
        <f>LOG10(Table1[[#This Row],[Hospital Beds 2018]] +1)</f>
        <v>1.2041199826559248</v>
      </c>
      <c r="U937">
        <v>1875</v>
      </c>
      <c r="V937" s="1">
        <v>0.75</v>
      </c>
    </row>
    <row r="938" spans="1:22" x14ac:dyDescent="0.3">
      <c r="A938">
        <v>942</v>
      </c>
      <c r="B938" t="s">
        <v>658</v>
      </c>
      <c r="C938" t="s">
        <v>687</v>
      </c>
      <c r="D938" t="s">
        <v>21</v>
      </c>
      <c r="E938" s="9">
        <v>7</v>
      </c>
      <c r="F938">
        <v>19964</v>
      </c>
      <c r="G938">
        <f>LOG(Table1[[#This Row],[Population Estimate 2018]])</f>
        <v>4.3002475611940847</v>
      </c>
      <c r="H938" s="10" t="str">
        <f t="shared" si="14"/>
        <v>2</v>
      </c>
      <c r="I938">
        <v>3812</v>
      </c>
      <c r="J938" s="1">
        <v>0.19</v>
      </c>
      <c r="K938">
        <v>16152</v>
      </c>
      <c r="L938" s="1">
        <v>0.81</v>
      </c>
      <c r="M938">
        <v>1261</v>
      </c>
      <c r="N938" s="1">
        <v>0.06</v>
      </c>
      <c r="O938">
        <v>3129</v>
      </c>
      <c r="P938" s="1">
        <v>0.16</v>
      </c>
      <c r="Q938">
        <v>44571</v>
      </c>
      <c r="R938">
        <v>228</v>
      </c>
      <c r="S938">
        <f>(Table1[[#This Row],[Hospital Beds 2018]]/Table1[[#This Row],[Population Estimate 2018]])*1000</f>
        <v>11.420557002604689</v>
      </c>
      <c r="T938">
        <f>LOG10(Table1[[#This Row],[Hospital Beds 2018]] +1)</f>
        <v>2.3598354823398879</v>
      </c>
      <c r="U938">
        <v>16997</v>
      </c>
      <c r="V938" s="1">
        <v>0.85</v>
      </c>
    </row>
    <row r="939" spans="1:22" x14ac:dyDescent="0.3">
      <c r="A939">
        <v>943</v>
      </c>
      <c r="B939" t="s">
        <v>658</v>
      </c>
      <c r="C939" t="s">
        <v>688</v>
      </c>
      <c r="D939" t="s">
        <v>21</v>
      </c>
      <c r="E939" s="9">
        <v>9</v>
      </c>
      <c r="F939">
        <v>1560</v>
      </c>
      <c r="G939">
        <f>LOG(Table1[[#This Row],[Population Estimate 2018]])</f>
        <v>3.1931245983544616</v>
      </c>
      <c r="H939" s="10" t="str">
        <f t="shared" si="14"/>
        <v>1</v>
      </c>
      <c r="I939">
        <v>367</v>
      </c>
      <c r="J939" s="1">
        <v>0.24</v>
      </c>
      <c r="K939">
        <v>1193</v>
      </c>
      <c r="L939" s="1">
        <v>0.76</v>
      </c>
      <c r="M939">
        <v>130</v>
      </c>
      <c r="N939" s="1">
        <v>0.08</v>
      </c>
      <c r="O939">
        <v>159</v>
      </c>
      <c r="P939" s="1">
        <v>0.1</v>
      </c>
      <c r="Q939">
        <v>59240</v>
      </c>
      <c r="R939">
        <v>25</v>
      </c>
      <c r="S939">
        <f>(Table1[[#This Row],[Hospital Beds 2018]]/Table1[[#This Row],[Population Estimate 2018]])*1000</f>
        <v>16.025641025641026</v>
      </c>
      <c r="T939">
        <f>LOG10(Table1[[#This Row],[Hospital Beds 2018]] +1)</f>
        <v>1.414973347970818</v>
      </c>
      <c r="U939">
        <v>1216</v>
      </c>
      <c r="V939" s="1">
        <v>0.78</v>
      </c>
    </row>
    <row r="940" spans="1:22" x14ac:dyDescent="0.3">
      <c r="A940">
        <v>944</v>
      </c>
      <c r="B940" t="s">
        <v>658</v>
      </c>
      <c r="C940" t="s">
        <v>689</v>
      </c>
      <c r="D940" t="s">
        <v>21</v>
      </c>
      <c r="E940" s="9">
        <v>1</v>
      </c>
      <c r="F940">
        <v>81352</v>
      </c>
      <c r="G940">
        <f>LOG(Table1[[#This Row],[Population Estimate 2018]])</f>
        <v>4.9103682343261879</v>
      </c>
      <c r="H940" s="10" t="str">
        <f t="shared" si="14"/>
        <v>2</v>
      </c>
      <c r="I940">
        <v>11779</v>
      </c>
      <c r="J940" s="1">
        <v>0.14000000000000001</v>
      </c>
      <c r="K940">
        <v>69573</v>
      </c>
      <c r="L940" s="1">
        <v>0.86</v>
      </c>
      <c r="M940">
        <v>10084</v>
      </c>
      <c r="N940" s="1">
        <v>0.12</v>
      </c>
      <c r="O940">
        <v>7925</v>
      </c>
      <c r="P940" s="1">
        <v>0.1</v>
      </c>
      <c r="Q940">
        <v>70807</v>
      </c>
      <c r="R940">
        <v>83</v>
      </c>
      <c r="S940">
        <f>(Table1[[#This Row],[Hospital Beds 2018]]/Table1[[#This Row],[Population Estimate 2018]])*1000</f>
        <v>1.0202576457862129</v>
      </c>
      <c r="T940">
        <f>LOG10(Table1[[#This Row],[Hospital Beds 2018]] +1)</f>
        <v>1.9242792860618816</v>
      </c>
      <c r="U940">
        <v>65495</v>
      </c>
      <c r="V940" s="1">
        <v>0.81</v>
      </c>
    </row>
    <row r="941" spans="1:22" x14ac:dyDescent="0.3">
      <c r="A941">
        <v>945</v>
      </c>
      <c r="B941" t="s">
        <v>658</v>
      </c>
      <c r="C941" t="s">
        <v>164</v>
      </c>
      <c r="D941" t="s">
        <v>21</v>
      </c>
      <c r="E941" s="9">
        <v>9</v>
      </c>
      <c r="F941">
        <v>3023</v>
      </c>
      <c r="G941">
        <f>LOG(Table1[[#This Row],[Population Estimate 2018]])</f>
        <v>3.480438147177817</v>
      </c>
      <c r="H941" s="10" t="str">
        <f t="shared" si="14"/>
        <v>1</v>
      </c>
      <c r="I941">
        <v>739</v>
      </c>
      <c r="J941" s="1">
        <v>0.24</v>
      </c>
      <c r="K941">
        <v>2284</v>
      </c>
      <c r="L941" s="1">
        <v>0.76</v>
      </c>
      <c r="M941">
        <v>265</v>
      </c>
      <c r="N941" s="1">
        <v>0.09</v>
      </c>
      <c r="O941">
        <v>375</v>
      </c>
      <c r="P941" s="1">
        <v>0.12</v>
      </c>
      <c r="Q941">
        <v>44439</v>
      </c>
      <c r="R941">
        <v>14</v>
      </c>
      <c r="S941">
        <f>(Table1[[#This Row],[Hospital Beds 2018]]/Table1[[#This Row],[Population Estimate 2018]])*1000</f>
        <v>4.6311610982467748</v>
      </c>
      <c r="T941">
        <f>LOG10(Table1[[#This Row],[Hospital Beds 2018]] +1)</f>
        <v>1.1760912590556813</v>
      </c>
      <c r="U941">
        <v>2361</v>
      </c>
      <c r="V941" s="1">
        <v>0.78</v>
      </c>
    </row>
    <row r="942" spans="1:22" x14ac:dyDescent="0.3">
      <c r="A942">
        <v>946</v>
      </c>
      <c r="B942" t="s">
        <v>658</v>
      </c>
      <c r="C942" t="s">
        <v>634</v>
      </c>
      <c r="D942" t="s">
        <v>21</v>
      </c>
      <c r="E942" s="9">
        <v>1</v>
      </c>
      <c r="F942">
        <v>9750</v>
      </c>
      <c r="G942">
        <f>LOG(Table1[[#This Row],[Population Estimate 2018]])</f>
        <v>3.989004615698537</v>
      </c>
      <c r="H942" s="10" t="str">
        <f t="shared" si="14"/>
        <v>1</v>
      </c>
      <c r="I942">
        <v>2180</v>
      </c>
      <c r="J942" s="1">
        <v>0.22</v>
      </c>
      <c r="K942">
        <v>7570</v>
      </c>
      <c r="L942" s="1">
        <v>0.78</v>
      </c>
      <c r="M942">
        <v>846</v>
      </c>
      <c r="N942" s="1">
        <v>0.09</v>
      </c>
      <c r="O942">
        <v>1244</v>
      </c>
      <c r="P942" s="1">
        <v>0.13</v>
      </c>
      <c r="Q942">
        <v>47153</v>
      </c>
      <c r="R942">
        <v>0</v>
      </c>
      <c r="S942">
        <f>(Table1[[#This Row],[Hospital Beds 2018]]/Table1[[#This Row],[Population Estimate 2018]])*1000</f>
        <v>0</v>
      </c>
      <c r="T942">
        <f>LOG10(Table1[[#This Row],[Hospital Beds 2018]] +1)</f>
        <v>0</v>
      </c>
      <c r="U942">
        <v>7914</v>
      </c>
      <c r="V942" s="1">
        <v>0.81</v>
      </c>
    </row>
    <row r="943" spans="1:22" x14ac:dyDescent="0.3">
      <c r="A943">
        <v>947</v>
      </c>
      <c r="B943" t="s">
        <v>658</v>
      </c>
      <c r="C943" t="s">
        <v>166</v>
      </c>
      <c r="D943" t="s">
        <v>21</v>
      </c>
      <c r="E943" s="9">
        <v>9</v>
      </c>
      <c r="F943">
        <v>2844</v>
      </c>
      <c r="G943">
        <f>LOG(Table1[[#This Row],[Population Estimate 2018]])</f>
        <v>3.4539295920577286</v>
      </c>
      <c r="H943" s="10" t="str">
        <f t="shared" si="14"/>
        <v>1</v>
      </c>
      <c r="I943">
        <v>592</v>
      </c>
      <c r="J943" s="1">
        <v>0.21</v>
      </c>
      <c r="K943">
        <v>2252</v>
      </c>
      <c r="L943" s="1">
        <v>0.79</v>
      </c>
      <c r="M943">
        <v>188</v>
      </c>
      <c r="N943" s="1">
        <v>7.0000000000000007E-2</v>
      </c>
      <c r="O943">
        <v>253</v>
      </c>
      <c r="P943" s="1">
        <v>0.09</v>
      </c>
      <c r="Q943">
        <v>50267</v>
      </c>
      <c r="R943">
        <v>25</v>
      </c>
      <c r="S943">
        <f>(Table1[[#This Row],[Hospital Beds 2018]]/Table1[[#This Row],[Population Estimate 2018]])*1000</f>
        <v>8.7904360056258781</v>
      </c>
      <c r="T943">
        <f>LOG10(Table1[[#This Row],[Hospital Beds 2018]] +1)</f>
        <v>1.414973347970818</v>
      </c>
      <c r="U943">
        <v>2315</v>
      </c>
      <c r="V943" s="1">
        <v>0.81</v>
      </c>
    </row>
    <row r="944" spans="1:22" x14ac:dyDescent="0.3">
      <c r="A944">
        <v>948</v>
      </c>
      <c r="B944" t="s">
        <v>658</v>
      </c>
      <c r="C944" t="s">
        <v>637</v>
      </c>
      <c r="D944" t="s">
        <v>21</v>
      </c>
      <c r="E944" s="9">
        <v>4</v>
      </c>
      <c r="F944">
        <v>33406</v>
      </c>
      <c r="G944">
        <f>LOG(Table1[[#This Row],[Population Estimate 2018]])</f>
        <v>4.5238244767776878</v>
      </c>
      <c r="H944" s="10" t="str">
        <f t="shared" si="14"/>
        <v>2</v>
      </c>
      <c r="I944">
        <v>5075</v>
      </c>
      <c r="J944" s="1">
        <v>0.15</v>
      </c>
      <c r="K944">
        <v>28331</v>
      </c>
      <c r="L944" s="1">
        <v>0.85</v>
      </c>
      <c r="M944">
        <v>1984</v>
      </c>
      <c r="N944" s="1">
        <v>0.06</v>
      </c>
      <c r="O944">
        <v>5142</v>
      </c>
      <c r="P944" s="1">
        <v>0.15</v>
      </c>
      <c r="Q944">
        <v>47982</v>
      </c>
      <c r="R944">
        <v>32</v>
      </c>
      <c r="S944">
        <f>(Table1[[#This Row],[Hospital Beds 2018]]/Table1[[#This Row],[Population Estimate 2018]])*1000</f>
        <v>0.95791175237981196</v>
      </c>
      <c r="T944">
        <f>LOG10(Table1[[#This Row],[Hospital Beds 2018]] +1)</f>
        <v>1.5185139398778875</v>
      </c>
      <c r="U944">
        <v>27935</v>
      </c>
      <c r="V944" s="1">
        <v>0.84</v>
      </c>
    </row>
    <row r="945" spans="1:22" x14ac:dyDescent="0.3">
      <c r="A945">
        <v>949</v>
      </c>
      <c r="B945" t="s">
        <v>658</v>
      </c>
      <c r="C945" t="s">
        <v>690</v>
      </c>
      <c r="D945" t="s">
        <v>21</v>
      </c>
      <c r="E945" s="9">
        <v>7</v>
      </c>
      <c r="F945">
        <v>28537</v>
      </c>
      <c r="G945">
        <f>LOG(Table1[[#This Row],[Population Estimate 2018]])</f>
        <v>4.4554083152422859</v>
      </c>
      <c r="H945" s="10" t="str">
        <f t="shared" si="14"/>
        <v>2</v>
      </c>
      <c r="I945">
        <v>5660</v>
      </c>
      <c r="J945" s="1">
        <v>0.2</v>
      </c>
      <c r="K945">
        <v>22877</v>
      </c>
      <c r="L945" s="1">
        <v>0.8</v>
      </c>
      <c r="M945">
        <v>1708</v>
      </c>
      <c r="N945" s="1">
        <v>0.06</v>
      </c>
      <c r="O945">
        <v>2881</v>
      </c>
      <c r="P945" s="1">
        <v>0.1</v>
      </c>
      <c r="Q945">
        <v>58017</v>
      </c>
      <c r="R945">
        <v>70</v>
      </c>
      <c r="S945">
        <f>(Table1[[#This Row],[Hospital Beds 2018]]/Table1[[#This Row],[Population Estimate 2018]])*1000</f>
        <v>2.4529558117531627</v>
      </c>
      <c r="T945">
        <f>LOG10(Table1[[#This Row],[Hospital Beds 2018]] +1)</f>
        <v>1.8512583487190752</v>
      </c>
      <c r="U945">
        <v>23089</v>
      </c>
      <c r="V945" s="1">
        <v>0.81</v>
      </c>
    </row>
    <row r="946" spans="1:22" x14ac:dyDescent="0.3">
      <c r="A946">
        <v>950</v>
      </c>
      <c r="B946" t="s">
        <v>658</v>
      </c>
      <c r="C946" t="s">
        <v>68</v>
      </c>
      <c r="D946" t="s">
        <v>21</v>
      </c>
      <c r="E946" s="9">
        <v>6</v>
      </c>
      <c r="F946">
        <v>11950</v>
      </c>
      <c r="G946">
        <f>LOG(Table1[[#This Row],[Population Estimate 2018]])</f>
        <v>4.0773679052841567</v>
      </c>
      <c r="H946" s="10" t="str">
        <f t="shared" si="14"/>
        <v>2</v>
      </c>
      <c r="I946">
        <v>2783</v>
      </c>
      <c r="J946" s="1">
        <v>0.23</v>
      </c>
      <c r="K946">
        <v>9167</v>
      </c>
      <c r="L946" s="1">
        <v>0.77</v>
      </c>
      <c r="M946">
        <v>755</v>
      </c>
      <c r="N946" s="1">
        <v>0.06</v>
      </c>
      <c r="O946">
        <v>1075</v>
      </c>
      <c r="P946" s="1">
        <v>0.09</v>
      </c>
      <c r="Q946">
        <v>51712</v>
      </c>
      <c r="R946">
        <v>54</v>
      </c>
      <c r="S946">
        <f>(Table1[[#This Row],[Hospital Beds 2018]]/Table1[[#This Row],[Population Estimate 2018]])*1000</f>
        <v>4.518828451882845</v>
      </c>
      <c r="T946">
        <f>LOG10(Table1[[#This Row],[Hospital Beds 2018]] +1)</f>
        <v>1.7403626894942439</v>
      </c>
      <c r="U946">
        <v>9000</v>
      </c>
      <c r="V946" s="1">
        <v>0.75</v>
      </c>
    </row>
    <row r="947" spans="1:22" x14ac:dyDescent="0.3">
      <c r="A947">
        <v>951</v>
      </c>
      <c r="B947" t="s">
        <v>658</v>
      </c>
      <c r="C947" t="s">
        <v>69</v>
      </c>
      <c r="D947" t="s">
        <v>21</v>
      </c>
      <c r="E947" s="9">
        <v>6</v>
      </c>
      <c r="F947">
        <v>9722</v>
      </c>
      <c r="G947">
        <f>LOG(Table1[[#This Row],[Population Estimate 2018]])</f>
        <v>3.9877556167385233</v>
      </c>
      <c r="H947" s="10" t="str">
        <f t="shared" si="14"/>
        <v>1</v>
      </c>
      <c r="I947">
        <v>2112</v>
      </c>
      <c r="J947" s="1">
        <v>0.22</v>
      </c>
      <c r="K947">
        <v>7610</v>
      </c>
      <c r="L947" s="1">
        <v>0.78</v>
      </c>
      <c r="M947">
        <v>764</v>
      </c>
      <c r="N947" s="1">
        <v>0.08</v>
      </c>
      <c r="O947">
        <v>1068</v>
      </c>
      <c r="P947" s="1">
        <v>0.11</v>
      </c>
      <c r="Q947">
        <v>51066</v>
      </c>
      <c r="R947">
        <v>25</v>
      </c>
      <c r="S947">
        <f>(Table1[[#This Row],[Hospital Beds 2018]]/Table1[[#This Row],[Population Estimate 2018]])*1000</f>
        <v>2.5714873482822465</v>
      </c>
      <c r="T947">
        <f>LOG10(Table1[[#This Row],[Hospital Beds 2018]] +1)</f>
        <v>1.414973347970818</v>
      </c>
      <c r="U947">
        <v>7841</v>
      </c>
      <c r="V947" s="1">
        <v>0.81</v>
      </c>
    </row>
    <row r="948" spans="1:22" x14ac:dyDescent="0.3">
      <c r="A948">
        <v>952</v>
      </c>
      <c r="B948" t="s">
        <v>658</v>
      </c>
      <c r="C948" t="s">
        <v>691</v>
      </c>
      <c r="D948" t="s">
        <v>21</v>
      </c>
      <c r="E948" s="9">
        <v>9</v>
      </c>
      <c r="F948">
        <v>4146</v>
      </c>
      <c r="G948">
        <f>LOG(Table1[[#This Row],[Population Estimate 2018]])</f>
        <v>3.6176292977578419</v>
      </c>
      <c r="H948" s="10" t="str">
        <f t="shared" si="14"/>
        <v>1</v>
      </c>
      <c r="I948">
        <v>799</v>
      </c>
      <c r="J948" s="1">
        <v>0.19</v>
      </c>
      <c r="K948">
        <v>3347</v>
      </c>
      <c r="L948" s="1">
        <v>0.81</v>
      </c>
      <c r="M948">
        <v>208</v>
      </c>
      <c r="N948" s="1">
        <v>0.05</v>
      </c>
      <c r="O948">
        <v>376</v>
      </c>
      <c r="P948" s="1">
        <v>0.09</v>
      </c>
      <c r="Q948">
        <v>67220</v>
      </c>
      <c r="R948">
        <v>65</v>
      </c>
      <c r="S948">
        <f>(Table1[[#This Row],[Hospital Beds 2018]]/Table1[[#This Row],[Population Estimate 2018]])*1000</f>
        <v>15.67776169802219</v>
      </c>
      <c r="T948">
        <f>LOG10(Table1[[#This Row],[Hospital Beds 2018]] +1)</f>
        <v>1.8195439355418688</v>
      </c>
      <c r="U948">
        <v>3357</v>
      </c>
      <c r="V948" s="1">
        <v>0.81</v>
      </c>
    </row>
    <row r="949" spans="1:22" x14ac:dyDescent="0.3">
      <c r="A949">
        <v>953</v>
      </c>
      <c r="B949" t="s">
        <v>658</v>
      </c>
      <c r="C949" t="s">
        <v>590</v>
      </c>
      <c r="D949" t="s">
        <v>21</v>
      </c>
      <c r="E949" s="9">
        <v>1</v>
      </c>
      <c r="F949">
        <v>33680</v>
      </c>
      <c r="G949">
        <f>LOG(Table1[[#This Row],[Population Estimate 2018]])</f>
        <v>4.5273720828276121</v>
      </c>
      <c r="H949" s="10" t="str">
        <f t="shared" si="14"/>
        <v>2</v>
      </c>
      <c r="I949">
        <v>5631</v>
      </c>
      <c r="J949" s="1">
        <v>0.17</v>
      </c>
      <c r="K949">
        <v>28049</v>
      </c>
      <c r="L949" s="1">
        <v>0.83</v>
      </c>
      <c r="M949">
        <v>2214</v>
      </c>
      <c r="N949" s="1">
        <v>7.0000000000000007E-2</v>
      </c>
      <c r="O949">
        <v>2603</v>
      </c>
      <c r="P949" s="1">
        <v>0.08</v>
      </c>
      <c r="Q949">
        <v>71770</v>
      </c>
      <c r="R949">
        <v>184</v>
      </c>
      <c r="S949">
        <f>(Table1[[#This Row],[Hospital Beds 2018]]/Table1[[#This Row],[Population Estimate 2018]])*1000</f>
        <v>5.4631828978622332</v>
      </c>
      <c r="T949">
        <f>LOG10(Table1[[#This Row],[Hospital Beds 2018]] +1)</f>
        <v>2.2671717284030137</v>
      </c>
      <c r="U949">
        <v>28698</v>
      </c>
      <c r="V949" s="1">
        <v>0.85</v>
      </c>
    </row>
    <row r="950" spans="1:22" x14ac:dyDescent="0.3">
      <c r="A950">
        <v>954</v>
      </c>
      <c r="B950" t="s">
        <v>658</v>
      </c>
      <c r="C950" t="s">
        <v>439</v>
      </c>
      <c r="D950" t="s">
        <v>21</v>
      </c>
      <c r="E950" s="9">
        <v>7</v>
      </c>
      <c r="F950">
        <v>6150</v>
      </c>
      <c r="G950">
        <f>LOG(Table1[[#This Row],[Population Estimate 2018]])</f>
        <v>3.7888751157754168</v>
      </c>
      <c r="H950" s="10" t="str">
        <f t="shared" si="14"/>
        <v>1</v>
      </c>
      <c r="I950">
        <v>1450</v>
      </c>
      <c r="J950" s="1">
        <v>0.24</v>
      </c>
      <c r="K950">
        <v>4700</v>
      </c>
      <c r="L950" s="1">
        <v>0.76</v>
      </c>
      <c r="M950">
        <v>424</v>
      </c>
      <c r="N950" s="1">
        <v>7.0000000000000007E-2</v>
      </c>
      <c r="O950">
        <v>669</v>
      </c>
      <c r="P950" s="1">
        <v>0.11</v>
      </c>
      <c r="Q950">
        <v>51514</v>
      </c>
      <c r="R950">
        <v>75</v>
      </c>
      <c r="S950">
        <f>(Table1[[#This Row],[Hospital Beds 2018]]/Table1[[#This Row],[Population Estimate 2018]])*1000</f>
        <v>12.195121951219512</v>
      </c>
      <c r="T950">
        <f>LOG10(Table1[[#This Row],[Hospital Beds 2018]] +1)</f>
        <v>1.8808135922807914</v>
      </c>
      <c r="U950">
        <v>4674</v>
      </c>
      <c r="V950" s="1">
        <v>0.76</v>
      </c>
    </row>
    <row r="951" spans="1:22" x14ac:dyDescent="0.3">
      <c r="A951">
        <v>955</v>
      </c>
      <c r="B951" t="s">
        <v>658</v>
      </c>
      <c r="C951" t="s">
        <v>72</v>
      </c>
      <c r="D951" t="s">
        <v>21</v>
      </c>
      <c r="E951" s="9">
        <v>5</v>
      </c>
      <c r="F951">
        <v>32120</v>
      </c>
      <c r="G951">
        <f>LOG(Table1[[#This Row],[Population Estimate 2018]])</f>
        <v>4.5067755366066438</v>
      </c>
      <c r="H951" s="10" t="str">
        <f t="shared" si="14"/>
        <v>2</v>
      </c>
      <c r="I951">
        <v>6389</v>
      </c>
      <c r="J951" s="1">
        <v>0.2</v>
      </c>
      <c r="K951">
        <v>25731</v>
      </c>
      <c r="L951" s="1">
        <v>0.8</v>
      </c>
      <c r="M951">
        <v>2563</v>
      </c>
      <c r="N951" s="1">
        <v>0.08</v>
      </c>
      <c r="O951">
        <v>5998</v>
      </c>
      <c r="P951" s="1">
        <v>0.19</v>
      </c>
      <c r="Q951">
        <v>42479</v>
      </c>
      <c r="R951">
        <v>87</v>
      </c>
      <c r="S951">
        <f>(Table1[[#This Row],[Hospital Beds 2018]]/Table1[[#This Row],[Population Estimate 2018]])*1000</f>
        <v>2.7085927770859279</v>
      </c>
      <c r="T951">
        <f>LOG10(Table1[[#This Row],[Hospital Beds 2018]] +1)</f>
        <v>1.9444826721501687</v>
      </c>
      <c r="U951">
        <v>26123</v>
      </c>
      <c r="V951" s="1">
        <v>0.81</v>
      </c>
    </row>
    <row r="952" spans="1:22" x14ac:dyDescent="0.3">
      <c r="A952">
        <v>956</v>
      </c>
      <c r="B952" t="s">
        <v>658</v>
      </c>
      <c r="C952" t="s">
        <v>692</v>
      </c>
      <c r="D952" t="s">
        <v>21</v>
      </c>
      <c r="E952" s="9">
        <v>8</v>
      </c>
      <c r="F952">
        <v>5521</v>
      </c>
      <c r="G952">
        <f>LOG(Table1[[#This Row],[Population Estimate 2018]])</f>
        <v>3.7420177471401384</v>
      </c>
      <c r="H952" s="10" t="str">
        <f t="shared" si="14"/>
        <v>1</v>
      </c>
      <c r="I952">
        <v>1365</v>
      </c>
      <c r="J952" s="1">
        <v>0.25</v>
      </c>
      <c r="K952">
        <v>4156</v>
      </c>
      <c r="L952" s="1">
        <v>0.75</v>
      </c>
      <c r="M952">
        <v>529</v>
      </c>
      <c r="N952" s="1">
        <v>0.1</v>
      </c>
      <c r="O952">
        <v>620</v>
      </c>
      <c r="P952" s="1">
        <v>0.11</v>
      </c>
      <c r="Q952">
        <v>49287</v>
      </c>
      <c r="R952">
        <v>25</v>
      </c>
      <c r="S952">
        <f>(Table1[[#This Row],[Hospital Beds 2018]]/Table1[[#This Row],[Population Estimate 2018]])*1000</f>
        <v>4.5281651874660387</v>
      </c>
      <c r="T952">
        <f>LOG10(Table1[[#This Row],[Hospital Beds 2018]] +1)</f>
        <v>1.414973347970818</v>
      </c>
      <c r="U952">
        <v>4281</v>
      </c>
      <c r="V952" s="1">
        <v>0.78</v>
      </c>
    </row>
    <row r="953" spans="1:22" x14ac:dyDescent="0.3">
      <c r="A953">
        <v>957</v>
      </c>
      <c r="B953" t="s">
        <v>658</v>
      </c>
      <c r="C953" t="s">
        <v>693</v>
      </c>
      <c r="D953" t="s">
        <v>21</v>
      </c>
      <c r="E953" s="9">
        <v>9</v>
      </c>
      <c r="F953">
        <v>2667</v>
      </c>
      <c r="G953">
        <f>LOG(Table1[[#This Row],[Population Estimate 2018]])</f>
        <v>3.4260230156898763</v>
      </c>
      <c r="H953" s="10" t="str">
        <f t="shared" si="14"/>
        <v>1</v>
      </c>
      <c r="I953">
        <v>541</v>
      </c>
      <c r="J953" s="1">
        <v>0.2</v>
      </c>
      <c r="K953">
        <v>2126</v>
      </c>
      <c r="L953" s="1">
        <v>0.8</v>
      </c>
      <c r="M953">
        <v>136</v>
      </c>
      <c r="N953" s="1">
        <v>0.05</v>
      </c>
      <c r="O953">
        <v>286</v>
      </c>
      <c r="P953" s="1">
        <v>0.11</v>
      </c>
      <c r="Q953">
        <v>53785</v>
      </c>
      <c r="R953">
        <v>28</v>
      </c>
      <c r="S953">
        <f>(Table1[[#This Row],[Hospital Beds 2018]]/Table1[[#This Row],[Population Estimate 2018]])*1000</f>
        <v>10.498687664041995</v>
      </c>
      <c r="T953">
        <f>LOG10(Table1[[#This Row],[Hospital Beds 2018]] +1)</f>
        <v>1.4623979978989561</v>
      </c>
      <c r="U953">
        <v>2166</v>
      </c>
      <c r="V953" s="1">
        <v>0.81</v>
      </c>
    </row>
    <row r="954" spans="1:22" x14ac:dyDescent="0.3">
      <c r="A954">
        <v>958</v>
      </c>
      <c r="B954" t="s">
        <v>658</v>
      </c>
      <c r="C954" t="s">
        <v>694</v>
      </c>
      <c r="D954" t="s">
        <v>21</v>
      </c>
      <c r="E954" s="9">
        <v>6</v>
      </c>
      <c r="F954">
        <v>10155</v>
      </c>
      <c r="G954">
        <f>LOG(Table1[[#This Row],[Population Estimate 2018]])</f>
        <v>4.0066799277408256</v>
      </c>
      <c r="H954" s="10" t="str">
        <f t="shared" si="14"/>
        <v>2</v>
      </c>
      <c r="I954">
        <v>2048</v>
      </c>
      <c r="J954" s="1">
        <v>0.2</v>
      </c>
      <c r="K954">
        <v>8107</v>
      </c>
      <c r="L954" s="1">
        <v>0.8</v>
      </c>
      <c r="M954">
        <v>579</v>
      </c>
      <c r="N954" s="1">
        <v>0.06</v>
      </c>
      <c r="O954">
        <v>898</v>
      </c>
      <c r="P954" s="1">
        <v>0.09</v>
      </c>
      <c r="Q954">
        <v>59567</v>
      </c>
      <c r="R954">
        <v>49</v>
      </c>
      <c r="S954">
        <f>(Table1[[#This Row],[Hospital Beds 2018]]/Table1[[#This Row],[Population Estimate 2018]])*1000</f>
        <v>4.8252092565238796</v>
      </c>
      <c r="T954">
        <f>LOG10(Table1[[#This Row],[Hospital Beds 2018]] +1)</f>
        <v>1.6989700043360187</v>
      </c>
      <c r="U954">
        <v>8263</v>
      </c>
      <c r="V954" s="1">
        <v>0.81</v>
      </c>
    </row>
    <row r="955" spans="1:22" x14ac:dyDescent="0.3">
      <c r="A955">
        <v>959</v>
      </c>
      <c r="B955" t="s">
        <v>658</v>
      </c>
      <c r="C955" t="s">
        <v>695</v>
      </c>
      <c r="D955" t="s">
        <v>21</v>
      </c>
      <c r="E955" s="9">
        <v>7</v>
      </c>
      <c r="F955">
        <v>15951</v>
      </c>
      <c r="G955">
        <f>LOG(Table1[[#This Row],[Population Estimate 2018]])</f>
        <v>4.2027879150338414</v>
      </c>
      <c r="H955" s="10" t="str">
        <f t="shared" si="14"/>
        <v>2</v>
      </c>
      <c r="I955">
        <v>3164</v>
      </c>
      <c r="J955" s="1">
        <v>0.2</v>
      </c>
      <c r="K955">
        <v>12787</v>
      </c>
      <c r="L955" s="1">
        <v>0.8</v>
      </c>
      <c r="M955">
        <v>1037</v>
      </c>
      <c r="N955" s="1">
        <v>7.0000000000000007E-2</v>
      </c>
      <c r="O955">
        <v>2271</v>
      </c>
      <c r="P955" s="1">
        <v>0.14000000000000001</v>
      </c>
      <c r="Q955">
        <v>46176</v>
      </c>
      <c r="R955">
        <v>25</v>
      </c>
      <c r="S955">
        <f>(Table1[[#This Row],[Hospital Beds 2018]]/Table1[[#This Row],[Population Estimate 2018]])*1000</f>
        <v>1.5672998558084135</v>
      </c>
      <c r="T955">
        <f>LOG10(Table1[[#This Row],[Hospital Beds 2018]] +1)</f>
        <v>1.414973347970818</v>
      </c>
      <c r="U955">
        <v>12891</v>
      </c>
      <c r="V955" s="1">
        <v>0.81</v>
      </c>
    </row>
    <row r="956" spans="1:22" x14ac:dyDescent="0.3">
      <c r="A956">
        <v>960</v>
      </c>
      <c r="B956" t="s">
        <v>658</v>
      </c>
      <c r="C956" t="s">
        <v>696</v>
      </c>
      <c r="D956" t="s">
        <v>21</v>
      </c>
      <c r="E956" s="9">
        <v>9</v>
      </c>
      <c r="F956">
        <v>2840</v>
      </c>
      <c r="G956">
        <f>LOG(Table1[[#This Row],[Population Estimate 2018]])</f>
        <v>3.4533183400470375</v>
      </c>
      <c r="H956" s="10" t="str">
        <f t="shared" si="14"/>
        <v>1</v>
      </c>
      <c r="I956">
        <v>735</v>
      </c>
      <c r="J956" s="1">
        <v>0.26</v>
      </c>
      <c r="K956">
        <v>2105</v>
      </c>
      <c r="L956" s="1">
        <v>0.74</v>
      </c>
      <c r="M956">
        <v>220</v>
      </c>
      <c r="N956" s="1">
        <v>0.08</v>
      </c>
      <c r="O956">
        <v>291</v>
      </c>
      <c r="P956" s="1">
        <v>0.1</v>
      </c>
      <c r="Q956">
        <v>51757</v>
      </c>
      <c r="R956">
        <v>97</v>
      </c>
      <c r="S956">
        <f>(Table1[[#This Row],[Hospital Beds 2018]]/Table1[[#This Row],[Population Estimate 2018]])*1000</f>
        <v>34.154929577464792</v>
      </c>
      <c r="T956">
        <f>LOG10(Table1[[#This Row],[Hospital Beds 2018]] +1)</f>
        <v>1.9912260756924949</v>
      </c>
      <c r="U956">
        <v>2141</v>
      </c>
      <c r="V956" s="1">
        <v>0.75</v>
      </c>
    </row>
    <row r="957" spans="1:22" x14ac:dyDescent="0.3">
      <c r="A957">
        <v>961</v>
      </c>
      <c r="B957" t="s">
        <v>658</v>
      </c>
      <c r="C957" t="s">
        <v>697</v>
      </c>
      <c r="D957" t="s">
        <v>21</v>
      </c>
      <c r="E957" s="9">
        <v>7</v>
      </c>
      <c r="F957">
        <v>5430</v>
      </c>
      <c r="G957">
        <f>LOG(Table1[[#This Row],[Population Estimate 2018]])</f>
        <v>3.7347998295888472</v>
      </c>
      <c r="H957" s="10" t="str">
        <f t="shared" si="14"/>
        <v>1</v>
      </c>
      <c r="I957">
        <v>1112</v>
      </c>
      <c r="J957" s="1">
        <v>0.2</v>
      </c>
      <c r="K957">
        <v>4318</v>
      </c>
      <c r="L957" s="1">
        <v>0.8</v>
      </c>
      <c r="M957">
        <v>382</v>
      </c>
      <c r="N957" s="1">
        <v>7.0000000000000007E-2</v>
      </c>
      <c r="O957">
        <v>670</v>
      </c>
      <c r="P957" s="1">
        <v>0.12</v>
      </c>
      <c r="Q957">
        <v>47252</v>
      </c>
      <c r="R957">
        <v>25</v>
      </c>
      <c r="S957">
        <f>(Table1[[#This Row],[Hospital Beds 2018]]/Table1[[#This Row],[Population Estimate 2018]])*1000</f>
        <v>4.6040515653775325</v>
      </c>
      <c r="T957">
        <f>LOG10(Table1[[#This Row],[Hospital Beds 2018]] +1)</f>
        <v>1.414973347970818</v>
      </c>
      <c r="U957">
        <v>3698</v>
      </c>
      <c r="V957" s="1">
        <v>0.68</v>
      </c>
    </row>
    <row r="958" spans="1:22" x14ac:dyDescent="0.3">
      <c r="A958">
        <v>962</v>
      </c>
      <c r="B958" t="s">
        <v>658</v>
      </c>
      <c r="C958" t="s">
        <v>698</v>
      </c>
      <c r="D958" t="s">
        <v>21</v>
      </c>
      <c r="E958" s="9">
        <v>3</v>
      </c>
      <c r="F958">
        <v>15941</v>
      </c>
      <c r="G958">
        <f>LOG(Table1[[#This Row],[Population Estimate 2018]])</f>
        <v>4.2025155617815289</v>
      </c>
      <c r="H958" s="10" t="str">
        <f t="shared" si="14"/>
        <v>2</v>
      </c>
      <c r="I958">
        <v>3163</v>
      </c>
      <c r="J958" s="1">
        <v>0.2</v>
      </c>
      <c r="K958">
        <v>12778</v>
      </c>
      <c r="L958" s="1">
        <v>0.8</v>
      </c>
      <c r="M958">
        <v>1304</v>
      </c>
      <c r="N958" s="1">
        <v>0.08</v>
      </c>
      <c r="O958">
        <v>1953</v>
      </c>
      <c r="P958" s="1">
        <v>0.12</v>
      </c>
      <c r="Q958">
        <v>53864</v>
      </c>
      <c r="R958">
        <v>0</v>
      </c>
      <c r="S958">
        <f>(Table1[[#This Row],[Hospital Beds 2018]]/Table1[[#This Row],[Population Estimate 2018]])*1000</f>
        <v>0</v>
      </c>
      <c r="T958">
        <f>LOG10(Table1[[#This Row],[Hospital Beds 2018]] +1)</f>
        <v>0</v>
      </c>
      <c r="U958">
        <v>13301</v>
      </c>
      <c r="V958" s="1">
        <v>0.83</v>
      </c>
    </row>
    <row r="959" spans="1:22" x14ac:dyDescent="0.3">
      <c r="A959">
        <v>963</v>
      </c>
      <c r="B959" t="s">
        <v>658</v>
      </c>
      <c r="C959" t="s">
        <v>699</v>
      </c>
      <c r="D959" t="s">
        <v>21</v>
      </c>
      <c r="E959" s="9">
        <v>9</v>
      </c>
      <c r="F959">
        <v>3475</v>
      </c>
      <c r="G959">
        <f>LOG(Table1[[#This Row],[Population Estimate 2018]])</f>
        <v>3.5409548089261329</v>
      </c>
      <c r="H959" s="10" t="str">
        <f t="shared" si="14"/>
        <v>1</v>
      </c>
      <c r="I959">
        <v>868</v>
      </c>
      <c r="J959" s="1">
        <v>0.25</v>
      </c>
      <c r="K959">
        <v>2607</v>
      </c>
      <c r="L959" s="1">
        <v>0.75</v>
      </c>
      <c r="M959">
        <v>243</v>
      </c>
      <c r="N959" s="1">
        <v>7.0000000000000007E-2</v>
      </c>
      <c r="O959">
        <v>434</v>
      </c>
      <c r="P959" s="1">
        <v>0.12</v>
      </c>
      <c r="Q959">
        <v>46101</v>
      </c>
      <c r="R959">
        <v>25</v>
      </c>
      <c r="S959">
        <f>(Table1[[#This Row],[Hospital Beds 2018]]/Table1[[#This Row],[Population Estimate 2018]])*1000</f>
        <v>7.1942446043165473</v>
      </c>
      <c r="T959">
        <f>LOG10(Table1[[#This Row],[Hospital Beds 2018]] +1)</f>
        <v>1.414973347970818</v>
      </c>
      <c r="U959">
        <v>2679</v>
      </c>
      <c r="V959" s="1">
        <v>0.77</v>
      </c>
    </row>
    <row r="960" spans="1:22" x14ac:dyDescent="0.3">
      <c r="A960">
        <v>964</v>
      </c>
      <c r="B960" t="s">
        <v>658</v>
      </c>
      <c r="C960" t="s">
        <v>700</v>
      </c>
      <c r="D960" t="s">
        <v>21</v>
      </c>
      <c r="E960" s="9">
        <v>9</v>
      </c>
      <c r="F960">
        <v>5802</v>
      </c>
      <c r="G960">
        <f>LOG(Table1[[#This Row],[Population Estimate 2018]])</f>
        <v>3.7635777244666455</v>
      </c>
      <c r="H960" s="10" t="str">
        <f t="shared" si="14"/>
        <v>1</v>
      </c>
      <c r="I960">
        <v>1183</v>
      </c>
      <c r="J960" s="1">
        <v>0.2</v>
      </c>
      <c r="K960">
        <v>4619</v>
      </c>
      <c r="L960" s="1">
        <v>0.8</v>
      </c>
      <c r="M960">
        <v>429</v>
      </c>
      <c r="N960" s="1">
        <v>7.0000000000000007E-2</v>
      </c>
      <c r="O960">
        <v>577</v>
      </c>
      <c r="P960" s="1">
        <v>0.1</v>
      </c>
      <c r="Q960">
        <v>56451</v>
      </c>
      <c r="R960">
        <v>35</v>
      </c>
      <c r="S960">
        <f>(Table1[[#This Row],[Hospital Beds 2018]]/Table1[[#This Row],[Population Estimate 2018]])*1000</f>
        <v>6.0324026197862803</v>
      </c>
      <c r="T960">
        <f>LOG10(Table1[[#This Row],[Hospital Beds 2018]] +1)</f>
        <v>1.5563025007672873</v>
      </c>
      <c r="U960">
        <v>4713</v>
      </c>
      <c r="V960" s="1">
        <v>0.81</v>
      </c>
    </row>
    <row r="961" spans="1:22" x14ac:dyDescent="0.3">
      <c r="A961">
        <v>965</v>
      </c>
      <c r="B961" t="s">
        <v>658</v>
      </c>
      <c r="C961" t="s">
        <v>701</v>
      </c>
      <c r="D961" t="s">
        <v>21</v>
      </c>
      <c r="E961" s="9">
        <v>7</v>
      </c>
      <c r="F961">
        <v>6562</v>
      </c>
      <c r="G961">
        <f>LOG(Table1[[#This Row],[Population Estimate 2018]])</f>
        <v>3.8170362260500288</v>
      </c>
      <c r="H961" s="10" t="str">
        <f t="shared" si="14"/>
        <v>1</v>
      </c>
      <c r="I961">
        <v>1377</v>
      </c>
      <c r="J961" s="1">
        <v>0.21</v>
      </c>
      <c r="K961">
        <v>5185</v>
      </c>
      <c r="L961" s="1">
        <v>0.79</v>
      </c>
      <c r="M961">
        <v>521</v>
      </c>
      <c r="N961" s="1">
        <v>0.08</v>
      </c>
      <c r="O961">
        <v>787</v>
      </c>
      <c r="P961" s="1">
        <v>0.12</v>
      </c>
      <c r="Q961">
        <v>47039</v>
      </c>
      <c r="R961">
        <v>539</v>
      </c>
      <c r="S961">
        <f>(Table1[[#This Row],[Hospital Beds 2018]]/Table1[[#This Row],[Population Estimate 2018]])*1000</f>
        <v>82.139591587930511</v>
      </c>
      <c r="T961">
        <f>LOG10(Table1[[#This Row],[Hospital Beds 2018]] +1)</f>
        <v>2.7323937598229686</v>
      </c>
      <c r="U961">
        <v>4434</v>
      </c>
      <c r="V961" s="1">
        <v>0.68</v>
      </c>
    </row>
    <row r="962" spans="1:22" x14ac:dyDescent="0.3">
      <c r="A962">
        <v>966</v>
      </c>
      <c r="B962" t="s">
        <v>658</v>
      </c>
      <c r="C962" t="s">
        <v>173</v>
      </c>
      <c r="D962" t="s">
        <v>21</v>
      </c>
      <c r="E962" s="9">
        <v>7</v>
      </c>
      <c r="F962">
        <v>5317</v>
      </c>
      <c r="G962">
        <f>LOG(Table1[[#This Row],[Population Estimate 2018]])</f>
        <v>3.7256666603141784</v>
      </c>
      <c r="H962" s="10" t="str">
        <f t="shared" si="14"/>
        <v>1</v>
      </c>
      <c r="I962">
        <v>1271</v>
      </c>
      <c r="J962" s="1">
        <v>0.24</v>
      </c>
      <c r="K962">
        <v>4046</v>
      </c>
      <c r="L962" s="1">
        <v>0.76</v>
      </c>
      <c r="M962">
        <v>372</v>
      </c>
      <c r="N962" s="1">
        <v>7.0000000000000007E-2</v>
      </c>
      <c r="O962">
        <v>646</v>
      </c>
      <c r="P962" s="1">
        <v>0.12</v>
      </c>
      <c r="Q962">
        <v>47405</v>
      </c>
      <c r="R962">
        <v>25</v>
      </c>
      <c r="S962">
        <f>(Table1[[#This Row],[Hospital Beds 2018]]/Table1[[#This Row],[Population Estimate 2018]])*1000</f>
        <v>4.7018995674252393</v>
      </c>
      <c r="T962">
        <f>LOG10(Table1[[#This Row],[Hospital Beds 2018]] +1)</f>
        <v>1.414973347970818</v>
      </c>
      <c r="U962">
        <v>4181</v>
      </c>
      <c r="V962" s="1">
        <v>0.79</v>
      </c>
    </row>
    <row r="963" spans="1:22" x14ac:dyDescent="0.3">
      <c r="A963">
        <v>967</v>
      </c>
      <c r="B963" t="s">
        <v>658</v>
      </c>
      <c r="C963" t="s">
        <v>702</v>
      </c>
      <c r="D963" t="s">
        <v>21</v>
      </c>
      <c r="E963" s="9">
        <v>3</v>
      </c>
      <c r="F963">
        <v>24277</v>
      </c>
      <c r="G963">
        <f>LOG(Table1[[#This Row],[Population Estimate 2018]])</f>
        <v>4.3851950183198802</v>
      </c>
      <c r="H963" s="10" t="str">
        <f t="shared" ref="H963:H1026" si="15">IF(G963&lt;4,"1",IF(G963&lt;5,"2",IF(G963&lt;6,"3",IF(G963&lt;7,"4","5"))))</f>
        <v>2</v>
      </c>
      <c r="I963">
        <v>3463</v>
      </c>
      <c r="J963" s="1">
        <v>0.14000000000000001</v>
      </c>
      <c r="K963">
        <v>20814</v>
      </c>
      <c r="L963" s="1">
        <v>0.86</v>
      </c>
      <c r="M963">
        <v>1619</v>
      </c>
      <c r="N963" s="1">
        <v>7.0000000000000007E-2</v>
      </c>
      <c r="O963">
        <v>1907</v>
      </c>
      <c r="P963" s="1">
        <v>0.08</v>
      </c>
      <c r="Q963">
        <v>69975</v>
      </c>
      <c r="R963">
        <v>168</v>
      </c>
      <c r="S963">
        <f>(Table1[[#This Row],[Hospital Beds 2018]]/Table1[[#This Row],[Population Estimate 2018]])*1000</f>
        <v>6.9201301643530915</v>
      </c>
      <c r="T963">
        <f>LOG10(Table1[[#This Row],[Hospital Beds 2018]] +1)</f>
        <v>2.2278867046136734</v>
      </c>
      <c r="U963">
        <v>21197</v>
      </c>
      <c r="V963" s="1">
        <v>0.87</v>
      </c>
    </row>
    <row r="964" spans="1:22" x14ac:dyDescent="0.3">
      <c r="A964">
        <v>968</v>
      </c>
      <c r="B964" t="s">
        <v>658</v>
      </c>
      <c r="C964" t="s">
        <v>703</v>
      </c>
      <c r="D964" t="s">
        <v>21</v>
      </c>
      <c r="E964" s="9">
        <v>7</v>
      </c>
      <c r="F964">
        <v>9378</v>
      </c>
      <c r="G964">
        <f>LOG(Table1[[#This Row],[Population Estimate 2018]])</f>
        <v>3.9721102284028307</v>
      </c>
      <c r="H964" s="10" t="str">
        <f t="shared" si="15"/>
        <v>1</v>
      </c>
      <c r="I964">
        <v>1895</v>
      </c>
      <c r="J964" s="1">
        <v>0.2</v>
      </c>
      <c r="K964">
        <v>7483</v>
      </c>
      <c r="L964" s="1">
        <v>0.8</v>
      </c>
      <c r="M964">
        <v>571</v>
      </c>
      <c r="N964" s="1">
        <v>0.06</v>
      </c>
      <c r="O964">
        <v>1074</v>
      </c>
      <c r="P964" s="1">
        <v>0.11</v>
      </c>
      <c r="Q964">
        <v>52567</v>
      </c>
      <c r="R964">
        <v>80</v>
      </c>
      <c r="S964">
        <f>(Table1[[#This Row],[Hospital Beds 2018]]/Table1[[#This Row],[Population Estimate 2018]])*1000</f>
        <v>8.5306035402004685</v>
      </c>
      <c r="T964">
        <f>LOG10(Table1[[#This Row],[Hospital Beds 2018]] +1)</f>
        <v>1.9084850188786497</v>
      </c>
      <c r="U964">
        <v>7424</v>
      </c>
      <c r="V964" s="1">
        <v>0.79</v>
      </c>
    </row>
    <row r="965" spans="1:22" x14ac:dyDescent="0.3">
      <c r="A965">
        <v>969</v>
      </c>
      <c r="B965" t="s">
        <v>658</v>
      </c>
      <c r="C965" t="s">
        <v>704</v>
      </c>
      <c r="D965" t="s">
        <v>21</v>
      </c>
      <c r="E965" s="9">
        <v>9</v>
      </c>
      <c r="F965">
        <v>2508</v>
      </c>
      <c r="G965">
        <f>LOG(Table1[[#This Row],[Population Estimate 2018]])</f>
        <v>3.3993275321586789</v>
      </c>
      <c r="H965" s="10" t="str">
        <f t="shared" si="15"/>
        <v>1</v>
      </c>
      <c r="I965">
        <v>700</v>
      </c>
      <c r="J965" s="1">
        <v>0.28000000000000003</v>
      </c>
      <c r="K965">
        <v>1808</v>
      </c>
      <c r="L965" s="1">
        <v>0.72</v>
      </c>
      <c r="M965">
        <v>181</v>
      </c>
      <c r="N965" s="1">
        <v>7.0000000000000007E-2</v>
      </c>
      <c r="O965">
        <v>316</v>
      </c>
      <c r="P965" s="1">
        <v>0.13</v>
      </c>
      <c r="Q965">
        <v>46638</v>
      </c>
      <c r="R965">
        <v>15</v>
      </c>
      <c r="S965">
        <f>(Table1[[#This Row],[Hospital Beds 2018]]/Table1[[#This Row],[Population Estimate 2018]])*1000</f>
        <v>5.9808612440191391</v>
      </c>
      <c r="T965">
        <f>LOG10(Table1[[#This Row],[Hospital Beds 2018]] +1)</f>
        <v>1.2041199826559248</v>
      </c>
      <c r="U965">
        <v>1844</v>
      </c>
      <c r="V965" s="1">
        <v>0.74</v>
      </c>
    </row>
    <row r="966" spans="1:22" x14ac:dyDescent="0.3">
      <c r="A966">
        <v>970</v>
      </c>
      <c r="B966" t="s">
        <v>658</v>
      </c>
      <c r="C966" t="s">
        <v>705</v>
      </c>
      <c r="D966" t="s">
        <v>21</v>
      </c>
      <c r="E966" s="9">
        <v>4</v>
      </c>
      <c r="F966">
        <v>62342</v>
      </c>
      <c r="G966">
        <f>LOG(Table1[[#This Row],[Population Estimate 2018]])</f>
        <v>4.7947807308094612</v>
      </c>
      <c r="H966" s="10" t="str">
        <f t="shared" si="15"/>
        <v>2</v>
      </c>
      <c r="I966">
        <v>12320</v>
      </c>
      <c r="J966" s="1">
        <v>0.2</v>
      </c>
      <c r="K966">
        <v>50022</v>
      </c>
      <c r="L966" s="1">
        <v>0.8</v>
      </c>
      <c r="M966">
        <v>4197</v>
      </c>
      <c r="N966" s="1">
        <v>7.0000000000000007E-2</v>
      </c>
      <c r="O966">
        <v>7266</v>
      </c>
      <c r="P966" s="1">
        <v>0.12</v>
      </c>
      <c r="Q966">
        <v>49341</v>
      </c>
      <c r="R966">
        <v>156</v>
      </c>
      <c r="S966">
        <f>(Table1[[#This Row],[Hospital Beds 2018]]/Table1[[#This Row],[Population Estimate 2018]])*1000</f>
        <v>2.5023258798241952</v>
      </c>
      <c r="T966">
        <f>LOG10(Table1[[#This Row],[Hospital Beds 2018]] +1)</f>
        <v>2.1958996524092336</v>
      </c>
      <c r="U966">
        <v>49438</v>
      </c>
      <c r="V966" s="1">
        <v>0.79</v>
      </c>
    </row>
    <row r="967" spans="1:22" x14ac:dyDescent="0.3">
      <c r="A967">
        <v>971</v>
      </c>
      <c r="B967" t="s">
        <v>658</v>
      </c>
      <c r="C967" t="s">
        <v>706</v>
      </c>
      <c r="D967" t="s">
        <v>21</v>
      </c>
      <c r="E967" s="9">
        <v>9</v>
      </c>
      <c r="F967">
        <v>4664</v>
      </c>
      <c r="G967">
        <f>LOG(Table1[[#This Row],[Population Estimate 2018]])</f>
        <v>3.6687585417509578</v>
      </c>
      <c r="H967" s="10" t="str">
        <f t="shared" si="15"/>
        <v>1</v>
      </c>
      <c r="I967">
        <v>1294</v>
      </c>
      <c r="J967" s="1">
        <v>0.28000000000000003</v>
      </c>
      <c r="K967">
        <v>3370</v>
      </c>
      <c r="L967" s="1">
        <v>0.72</v>
      </c>
      <c r="M967">
        <v>362</v>
      </c>
      <c r="N967" s="1">
        <v>0.08</v>
      </c>
      <c r="O967">
        <v>502</v>
      </c>
      <c r="P967" s="1">
        <v>0.11</v>
      </c>
      <c r="Q967">
        <v>48566</v>
      </c>
      <c r="R967">
        <v>25</v>
      </c>
      <c r="S967">
        <f>(Table1[[#This Row],[Hospital Beds 2018]]/Table1[[#This Row],[Population Estimate 2018]])*1000</f>
        <v>5.3602058319039445</v>
      </c>
      <c r="T967">
        <f>LOG10(Table1[[#This Row],[Hospital Beds 2018]] +1)</f>
        <v>1.414973347970818</v>
      </c>
      <c r="U967">
        <v>3485</v>
      </c>
      <c r="V967" s="1">
        <v>0.75</v>
      </c>
    </row>
    <row r="968" spans="1:22" x14ac:dyDescent="0.3">
      <c r="A968">
        <v>972</v>
      </c>
      <c r="B968" t="s">
        <v>658</v>
      </c>
      <c r="C968" t="s">
        <v>707</v>
      </c>
      <c r="D968" t="s">
        <v>21</v>
      </c>
      <c r="E968" s="9">
        <v>7</v>
      </c>
      <c r="F968">
        <v>9531</v>
      </c>
      <c r="G968">
        <f>LOG(Table1[[#This Row],[Population Estimate 2018]])</f>
        <v>3.9791384695468097</v>
      </c>
      <c r="H968" s="10" t="str">
        <f t="shared" si="15"/>
        <v>1</v>
      </c>
      <c r="I968">
        <v>1843</v>
      </c>
      <c r="J968" s="1">
        <v>0.19</v>
      </c>
      <c r="K968">
        <v>7688</v>
      </c>
      <c r="L968" s="1">
        <v>0.81</v>
      </c>
      <c r="M968">
        <v>549</v>
      </c>
      <c r="N968" s="1">
        <v>0.06</v>
      </c>
      <c r="O968">
        <v>1221</v>
      </c>
      <c r="P968" s="1">
        <v>0.13</v>
      </c>
      <c r="Q968">
        <v>51686</v>
      </c>
      <c r="R968">
        <v>25</v>
      </c>
      <c r="S968">
        <f>(Table1[[#This Row],[Hospital Beds 2018]]/Table1[[#This Row],[Population Estimate 2018]])*1000</f>
        <v>2.623019620186759</v>
      </c>
      <c r="T968">
        <f>LOG10(Table1[[#This Row],[Hospital Beds 2018]] +1)</f>
        <v>1.414973347970818</v>
      </c>
      <c r="U968">
        <v>7395</v>
      </c>
      <c r="V968" s="1">
        <v>0.78</v>
      </c>
    </row>
    <row r="969" spans="1:22" x14ac:dyDescent="0.3">
      <c r="A969">
        <v>973</v>
      </c>
      <c r="B969" t="s">
        <v>658</v>
      </c>
      <c r="C969" t="s">
        <v>708</v>
      </c>
      <c r="D969" t="s">
        <v>21</v>
      </c>
      <c r="E969" s="9">
        <v>3</v>
      </c>
      <c r="F969">
        <v>73703</v>
      </c>
      <c r="G969">
        <f>LOG(Table1[[#This Row],[Population Estimate 2018]])</f>
        <v>4.8674851657006952</v>
      </c>
      <c r="H969" s="10" t="str">
        <f t="shared" si="15"/>
        <v>2</v>
      </c>
      <c r="I969">
        <v>7009</v>
      </c>
      <c r="J969" s="1">
        <v>0.1</v>
      </c>
      <c r="K969">
        <v>66694</v>
      </c>
      <c r="L969" s="1">
        <v>0.9</v>
      </c>
      <c r="M969">
        <v>7318</v>
      </c>
      <c r="N969" s="1">
        <v>0.1</v>
      </c>
      <c r="O969">
        <v>13273</v>
      </c>
      <c r="P969" s="1">
        <v>0.18</v>
      </c>
      <c r="Q969">
        <v>47057</v>
      </c>
      <c r="R969">
        <v>153</v>
      </c>
      <c r="S969">
        <f>(Table1[[#This Row],[Hospital Beds 2018]]/Table1[[#This Row],[Population Estimate 2018]])*1000</f>
        <v>2.075899217128204</v>
      </c>
      <c r="T969">
        <f>LOG10(Table1[[#This Row],[Hospital Beds 2018]] +1)</f>
        <v>2.1875207208364631</v>
      </c>
      <c r="U969">
        <v>58768</v>
      </c>
      <c r="V969" s="1">
        <v>0.8</v>
      </c>
    </row>
    <row r="970" spans="1:22" x14ac:dyDescent="0.3">
      <c r="A970">
        <v>974</v>
      </c>
      <c r="B970" t="s">
        <v>658</v>
      </c>
      <c r="C970" t="s">
        <v>709</v>
      </c>
      <c r="D970" t="s">
        <v>21</v>
      </c>
      <c r="E970" s="9">
        <v>9</v>
      </c>
      <c r="F970">
        <v>5013</v>
      </c>
      <c r="G970">
        <f>LOG(Table1[[#This Row],[Population Estimate 2018]])</f>
        <v>3.7000977046130537</v>
      </c>
      <c r="H970" s="10" t="str">
        <f t="shared" si="15"/>
        <v>1</v>
      </c>
      <c r="I970">
        <v>1113</v>
      </c>
      <c r="J970" s="1">
        <v>0.22</v>
      </c>
      <c r="K970">
        <v>3900</v>
      </c>
      <c r="L970" s="1">
        <v>0.78</v>
      </c>
      <c r="M970">
        <v>366</v>
      </c>
      <c r="N970" s="1">
        <v>7.0000000000000007E-2</v>
      </c>
      <c r="O970">
        <v>550</v>
      </c>
      <c r="P970" s="1">
        <v>0.11</v>
      </c>
      <c r="Q970">
        <v>47365</v>
      </c>
      <c r="R970">
        <v>20</v>
      </c>
      <c r="S970">
        <f>(Table1[[#This Row],[Hospital Beds 2018]]/Table1[[#This Row],[Population Estimate 2018]])*1000</f>
        <v>3.9896269698783162</v>
      </c>
      <c r="T970">
        <f>LOG10(Table1[[#This Row],[Hospital Beds 2018]] +1)</f>
        <v>1.3222192947339193</v>
      </c>
      <c r="U970">
        <v>4019</v>
      </c>
      <c r="V970" s="1">
        <v>0.8</v>
      </c>
    </row>
    <row r="971" spans="1:22" x14ac:dyDescent="0.3">
      <c r="A971">
        <v>975</v>
      </c>
      <c r="B971" t="s">
        <v>658</v>
      </c>
      <c r="C971" t="s">
        <v>598</v>
      </c>
      <c r="D971" t="s">
        <v>21</v>
      </c>
      <c r="E971" s="9">
        <v>9</v>
      </c>
      <c r="F971">
        <v>3093</v>
      </c>
      <c r="G971">
        <f>LOG(Table1[[#This Row],[Population Estimate 2018]])</f>
        <v>3.4903799200031789</v>
      </c>
      <c r="H971" s="10" t="str">
        <f t="shared" si="15"/>
        <v>1</v>
      </c>
      <c r="I971">
        <v>768</v>
      </c>
      <c r="J971" s="1">
        <v>0.25</v>
      </c>
      <c r="K971">
        <v>2325</v>
      </c>
      <c r="L971" s="1">
        <v>0.75</v>
      </c>
      <c r="M971">
        <v>241</v>
      </c>
      <c r="N971" s="1">
        <v>0.08</v>
      </c>
      <c r="O971">
        <v>417</v>
      </c>
      <c r="P971" s="1">
        <v>0.13</v>
      </c>
      <c r="Q971">
        <v>44121</v>
      </c>
      <c r="R971">
        <v>25</v>
      </c>
      <c r="S971">
        <f>(Table1[[#This Row],[Hospital Beds 2018]]/Table1[[#This Row],[Population Estimate 2018]])*1000</f>
        <v>8.0827675396055607</v>
      </c>
      <c r="T971">
        <f>LOG10(Table1[[#This Row],[Hospital Beds 2018]] +1)</f>
        <v>1.414973347970818</v>
      </c>
      <c r="U971">
        <v>2419</v>
      </c>
      <c r="V971" s="1">
        <v>0.78</v>
      </c>
    </row>
    <row r="972" spans="1:22" x14ac:dyDescent="0.3">
      <c r="A972">
        <v>976</v>
      </c>
      <c r="B972" t="s">
        <v>658</v>
      </c>
      <c r="C972" t="s">
        <v>78</v>
      </c>
      <c r="D972" t="s">
        <v>21</v>
      </c>
      <c r="E972" s="9">
        <v>7</v>
      </c>
      <c r="F972">
        <v>6907</v>
      </c>
      <c r="G972">
        <f>LOG(Table1[[#This Row],[Population Estimate 2018]])</f>
        <v>3.839289456006147</v>
      </c>
      <c r="H972" s="10" t="str">
        <f t="shared" si="15"/>
        <v>1</v>
      </c>
      <c r="I972">
        <v>1689</v>
      </c>
      <c r="J972" s="1">
        <v>0.24</v>
      </c>
      <c r="K972">
        <v>5218</v>
      </c>
      <c r="L972" s="1">
        <v>0.76</v>
      </c>
      <c r="M972">
        <v>517</v>
      </c>
      <c r="N972" s="1">
        <v>7.0000000000000007E-2</v>
      </c>
      <c r="O972">
        <v>932</v>
      </c>
      <c r="P972" s="1">
        <v>0.13</v>
      </c>
      <c r="Q972">
        <v>45879</v>
      </c>
      <c r="R972">
        <v>47</v>
      </c>
      <c r="S972">
        <f>(Table1[[#This Row],[Hospital Beds 2018]]/Table1[[#This Row],[Population Estimate 2018]])*1000</f>
        <v>6.8046908932966561</v>
      </c>
      <c r="T972">
        <f>LOG10(Table1[[#This Row],[Hospital Beds 2018]] +1)</f>
        <v>1.6812412373755872</v>
      </c>
      <c r="U972">
        <v>5397</v>
      </c>
      <c r="V972" s="1">
        <v>0.78</v>
      </c>
    </row>
    <row r="973" spans="1:22" x14ac:dyDescent="0.3">
      <c r="A973">
        <v>977</v>
      </c>
      <c r="B973" t="s">
        <v>658</v>
      </c>
      <c r="C973" t="s">
        <v>180</v>
      </c>
      <c r="D973" t="s">
        <v>21</v>
      </c>
      <c r="E973" s="9">
        <v>5</v>
      </c>
      <c r="F973">
        <v>54401</v>
      </c>
      <c r="G973">
        <f>LOG(Table1[[#This Row],[Population Estimate 2018]])</f>
        <v>4.7356068829792513</v>
      </c>
      <c r="H973" s="10" t="str">
        <f t="shared" si="15"/>
        <v>2</v>
      </c>
      <c r="I973">
        <v>9756</v>
      </c>
      <c r="J973" s="1">
        <v>0.18</v>
      </c>
      <c r="K973">
        <v>44645</v>
      </c>
      <c r="L973" s="1">
        <v>0.82</v>
      </c>
      <c r="M973">
        <v>4126</v>
      </c>
      <c r="N973" s="1">
        <v>0.08</v>
      </c>
      <c r="O973">
        <v>5812</v>
      </c>
      <c r="P973" s="1">
        <v>0.11</v>
      </c>
      <c r="Q973">
        <v>53961</v>
      </c>
      <c r="R973">
        <v>221</v>
      </c>
      <c r="S973">
        <f>(Table1[[#This Row],[Hospital Beds 2018]]/Table1[[#This Row],[Population Estimate 2018]])*1000</f>
        <v>4.0624253230639136</v>
      </c>
      <c r="T973">
        <f>LOG10(Table1[[#This Row],[Hospital Beds 2018]] +1)</f>
        <v>2.3463529744506388</v>
      </c>
      <c r="U973">
        <v>45395</v>
      </c>
      <c r="V973" s="1">
        <v>0.83</v>
      </c>
    </row>
    <row r="974" spans="1:22" x14ac:dyDescent="0.3">
      <c r="A974">
        <v>978</v>
      </c>
      <c r="B974" t="s">
        <v>658</v>
      </c>
      <c r="C974" t="s">
        <v>181</v>
      </c>
      <c r="D974" t="s">
        <v>21</v>
      </c>
      <c r="E974" s="9">
        <v>7</v>
      </c>
      <c r="F974">
        <v>4897</v>
      </c>
      <c r="G974">
        <f>LOG(Table1[[#This Row],[Population Estimate 2018]])</f>
        <v>3.689930104018218</v>
      </c>
      <c r="H974" s="10" t="str">
        <f t="shared" si="15"/>
        <v>1</v>
      </c>
      <c r="I974">
        <v>948</v>
      </c>
      <c r="J974" s="1">
        <v>0.19</v>
      </c>
      <c r="K974">
        <v>3949</v>
      </c>
      <c r="L974" s="1">
        <v>0.81</v>
      </c>
      <c r="M974">
        <v>203</v>
      </c>
      <c r="N974" s="1">
        <v>0.04</v>
      </c>
      <c r="O974">
        <v>373</v>
      </c>
      <c r="P974" s="1">
        <v>0.08</v>
      </c>
      <c r="Q974">
        <v>63790</v>
      </c>
      <c r="R974">
        <v>22</v>
      </c>
      <c r="S974">
        <f>(Table1[[#This Row],[Hospital Beds 2018]]/Table1[[#This Row],[Population Estimate 2018]])*1000</f>
        <v>4.4925464570144982</v>
      </c>
      <c r="T974">
        <f>LOG10(Table1[[#This Row],[Hospital Beds 2018]] +1)</f>
        <v>1.3617278360175928</v>
      </c>
      <c r="U974">
        <v>3995</v>
      </c>
      <c r="V974" s="1">
        <v>0.82</v>
      </c>
    </row>
    <row r="975" spans="1:22" x14ac:dyDescent="0.3">
      <c r="A975">
        <v>979</v>
      </c>
      <c r="B975" t="s">
        <v>658</v>
      </c>
      <c r="C975" t="s">
        <v>301</v>
      </c>
      <c r="D975" t="s">
        <v>21</v>
      </c>
      <c r="E975" s="9">
        <v>2</v>
      </c>
      <c r="F975">
        <v>513607</v>
      </c>
      <c r="G975">
        <f>LOG(Table1[[#This Row],[Population Estimate 2018]])</f>
        <v>5.7106309341430723</v>
      </c>
      <c r="H975" s="10" t="str">
        <f t="shared" si="15"/>
        <v>3</v>
      </c>
      <c r="I975">
        <v>74487</v>
      </c>
      <c r="J975" s="1">
        <v>0.15</v>
      </c>
      <c r="K975">
        <v>439120</v>
      </c>
      <c r="L975" s="1">
        <v>0.85</v>
      </c>
      <c r="M975">
        <v>34486</v>
      </c>
      <c r="N975" s="1">
        <v>7.0000000000000007E-2</v>
      </c>
      <c r="O975">
        <v>67722</v>
      </c>
      <c r="P975" s="1">
        <v>0.13</v>
      </c>
      <c r="Q975">
        <v>56381</v>
      </c>
      <c r="R975">
        <v>1629</v>
      </c>
      <c r="S975">
        <f>(Table1[[#This Row],[Hospital Beds 2018]]/Table1[[#This Row],[Population Estimate 2018]])*1000</f>
        <v>3.1716857441584714</v>
      </c>
      <c r="T975">
        <f>LOG10(Table1[[#This Row],[Hospital Beds 2018]] +1)</f>
        <v>3.2121876044039577</v>
      </c>
      <c r="U975">
        <v>446198</v>
      </c>
      <c r="V975" s="1">
        <v>0.87</v>
      </c>
    </row>
    <row r="976" spans="1:22" x14ac:dyDescent="0.3">
      <c r="A976">
        <v>980</v>
      </c>
      <c r="B976" t="s">
        <v>658</v>
      </c>
      <c r="C976" t="s">
        <v>710</v>
      </c>
      <c r="D976" t="s">
        <v>21</v>
      </c>
      <c r="E976" s="9">
        <v>5</v>
      </c>
      <c r="F976">
        <v>21780</v>
      </c>
      <c r="G976">
        <f>LOG(Table1[[#This Row],[Population Estimate 2018]])</f>
        <v>4.3380578754197563</v>
      </c>
      <c r="H976" s="10" t="str">
        <f t="shared" si="15"/>
        <v>2</v>
      </c>
      <c r="I976">
        <v>2130</v>
      </c>
      <c r="J976" s="1">
        <v>0.1</v>
      </c>
      <c r="K976">
        <v>19650</v>
      </c>
      <c r="L976" s="1">
        <v>0.9</v>
      </c>
      <c r="M976">
        <v>666</v>
      </c>
      <c r="N976" s="1">
        <v>0.03</v>
      </c>
      <c r="O976">
        <v>3216</v>
      </c>
      <c r="P976" s="1">
        <v>0.15</v>
      </c>
      <c r="Q976">
        <v>50671</v>
      </c>
      <c r="R976">
        <v>101</v>
      </c>
      <c r="S976">
        <f>(Table1[[#This Row],[Hospital Beds 2018]]/Table1[[#This Row],[Population Estimate 2018]])*1000</f>
        <v>4.6372819100091824</v>
      </c>
      <c r="T976">
        <f>LOG10(Table1[[#This Row],[Hospital Beds 2018]] +1)</f>
        <v>2.0086001717619175</v>
      </c>
      <c r="U976">
        <v>19329</v>
      </c>
      <c r="V976" s="1">
        <v>0.89</v>
      </c>
    </row>
    <row r="977" spans="1:22" x14ac:dyDescent="0.3">
      <c r="A977">
        <v>981</v>
      </c>
      <c r="B977" t="s">
        <v>658</v>
      </c>
      <c r="C977" t="s">
        <v>711</v>
      </c>
      <c r="D977" t="s">
        <v>21</v>
      </c>
      <c r="E977" s="9">
        <v>3</v>
      </c>
      <c r="F977">
        <v>177499</v>
      </c>
      <c r="G977">
        <f>LOG(Table1[[#This Row],[Population Estimate 2018]])</f>
        <v>5.2491959106547448</v>
      </c>
      <c r="H977" s="10" t="str">
        <f t="shared" si="15"/>
        <v>3</v>
      </c>
      <c r="I977">
        <v>32296</v>
      </c>
      <c r="J977" s="1">
        <v>0.18</v>
      </c>
      <c r="K977">
        <v>145203</v>
      </c>
      <c r="L977" s="1">
        <v>0.82</v>
      </c>
      <c r="M977">
        <v>14369</v>
      </c>
      <c r="N977" s="1">
        <v>0.08</v>
      </c>
      <c r="O977">
        <v>24062</v>
      </c>
      <c r="P977" s="1">
        <v>0.14000000000000001</v>
      </c>
      <c r="Q977">
        <v>53612</v>
      </c>
      <c r="R977">
        <v>1044</v>
      </c>
      <c r="S977">
        <f>(Table1[[#This Row],[Hospital Beds 2018]]/Table1[[#This Row],[Population Estimate 2018]])*1000</f>
        <v>5.8817232773142383</v>
      </c>
      <c r="T977">
        <f>LOG10(Table1[[#This Row],[Hospital Beds 2018]] +1)</f>
        <v>3.019116290447073</v>
      </c>
      <c r="U977">
        <v>148627</v>
      </c>
      <c r="V977" s="1">
        <v>0.84</v>
      </c>
    </row>
    <row r="978" spans="1:22" x14ac:dyDescent="0.3">
      <c r="A978">
        <v>982</v>
      </c>
      <c r="B978" t="s">
        <v>658</v>
      </c>
      <c r="C978" t="s">
        <v>712</v>
      </c>
      <c r="D978" t="s">
        <v>21</v>
      </c>
      <c r="E978" s="9">
        <v>9</v>
      </c>
      <c r="F978">
        <v>2533</v>
      </c>
      <c r="G978">
        <f>LOG(Table1[[#This Row],[Population Estimate 2018]])</f>
        <v>3.4036351897905481</v>
      </c>
      <c r="H978" s="10" t="str">
        <f t="shared" si="15"/>
        <v>1</v>
      </c>
      <c r="I978">
        <v>584</v>
      </c>
      <c r="J978" s="1">
        <v>0.23</v>
      </c>
      <c r="K978">
        <v>1949</v>
      </c>
      <c r="L978" s="1">
        <v>0.77</v>
      </c>
      <c r="M978">
        <v>166</v>
      </c>
      <c r="N978" s="1">
        <v>7.0000000000000007E-2</v>
      </c>
      <c r="O978">
        <v>297</v>
      </c>
      <c r="P978" s="1">
        <v>0.12</v>
      </c>
      <c r="Q978">
        <v>50553</v>
      </c>
      <c r="R978">
        <v>50</v>
      </c>
      <c r="S978">
        <f>(Table1[[#This Row],[Hospital Beds 2018]]/Table1[[#This Row],[Population Estimate 2018]])*1000</f>
        <v>19.739439399921043</v>
      </c>
      <c r="T978">
        <f>LOG10(Table1[[#This Row],[Hospital Beds 2018]] +1)</f>
        <v>1.7075701760979363</v>
      </c>
      <c r="U978">
        <v>1970</v>
      </c>
      <c r="V978" s="1">
        <v>0.78</v>
      </c>
    </row>
    <row r="979" spans="1:22" x14ac:dyDescent="0.3">
      <c r="A979">
        <v>983</v>
      </c>
      <c r="B979" t="s">
        <v>658</v>
      </c>
      <c r="C979" t="s">
        <v>713</v>
      </c>
      <c r="D979" t="s">
        <v>21</v>
      </c>
      <c r="E979" s="9">
        <v>7</v>
      </c>
      <c r="F979">
        <v>5899</v>
      </c>
      <c r="G979">
        <f>LOG(Table1[[#This Row],[Population Estimate 2018]])</f>
        <v>3.7707783961691477</v>
      </c>
      <c r="H979" s="10" t="str">
        <f t="shared" si="15"/>
        <v>1</v>
      </c>
      <c r="I979">
        <v>1137</v>
      </c>
      <c r="J979" s="1">
        <v>0.19</v>
      </c>
      <c r="K979">
        <v>4762</v>
      </c>
      <c r="L979" s="1">
        <v>0.81</v>
      </c>
      <c r="M979">
        <v>283</v>
      </c>
      <c r="N979" s="1">
        <v>0.05</v>
      </c>
      <c r="O979">
        <v>790</v>
      </c>
      <c r="P979" s="1">
        <v>0.13</v>
      </c>
      <c r="Q979">
        <v>45966</v>
      </c>
      <c r="R979">
        <v>25</v>
      </c>
      <c r="S979">
        <f>(Table1[[#This Row],[Hospital Beds 2018]]/Table1[[#This Row],[Population Estimate 2018]])*1000</f>
        <v>4.2380064417697918</v>
      </c>
      <c r="T979">
        <f>LOG10(Table1[[#This Row],[Hospital Beds 2018]] +1)</f>
        <v>1.414973347970818</v>
      </c>
      <c r="U979">
        <v>4850</v>
      </c>
      <c r="V979" s="1">
        <v>0.82</v>
      </c>
    </row>
    <row r="980" spans="1:22" x14ac:dyDescent="0.3">
      <c r="A980">
        <v>984</v>
      </c>
      <c r="B980" t="s">
        <v>658</v>
      </c>
      <c r="C980" t="s">
        <v>714</v>
      </c>
      <c r="D980" t="s">
        <v>21</v>
      </c>
      <c r="E980" s="9">
        <v>9</v>
      </c>
      <c r="F980">
        <v>3603</v>
      </c>
      <c r="G980">
        <f>LOG(Table1[[#This Row],[Population Estimate 2018]])</f>
        <v>3.5566642621225686</v>
      </c>
      <c r="H980" s="10" t="str">
        <f t="shared" si="15"/>
        <v>1</v>
      </c>
      <c r="I980">
        <v>997</v>
      </c>
      <c r="J980" s="1">
        <v>0.28000000000000003</v>
      </c>
      <c r="K980">
        <v>2606</v>
      </c>
      <c r="L980" s="1">
        <v>0.72</v>
      </c>
      <c r="M980">
        <v>305</v>
      </c>
      <c r="N980" s="1">
        <v>0.08</v>
      </c>
      <c r="O980">
        <v>431</v>
      </c>
      <c r="P980" s="1">
        <v>0.12</v>
      </c>
      <c r="Q980">
        <v>41899</v>
      </c>
      <c r="R980">
        <v>25</v>
      </c>
      <c r="S980">
        <f>(Table1[[#This Row],[Hospital Beds 2018]]/Table1[[#This Row],[Population Estimate 2018]])*1000</f>
        <v>6.9386622259228421</v>
      </c>
      <c r="T980">
        <f>LOG10(Table1[[#This Row],[Hospital Beds 2018]] +1)</f>
        <v>1.414973347970818</v>
      </c>
      <c r="U980">
        <v>2713</v>
      </c>
      <c r="V980" s="1">
        <v>0.75</v>
      </c>
    </row>
    <row r="981" spans="1:22" x14ac:dyDescent="0.3">
      <c r="A981">
        <v>985</v>
      </c>
      <c r="B981" t="s">
        <v>658</v>
      </c>
      <c r="C981" t="s">
        <v>715</v>
      </c>
      <c r="D981" t="s">
        <v>21</v>
      </c>
      <c r="E981" s="9">
        <v>9</v>
      </c>
      <c r="F981">
        <v>4178</v>
      </c>
      <c r="G981">
        <f>LOG(Table1[[#This Row],[Population Estimate 2018]])</f>
        <v>3.6209684356442899</v>
      </c>
      <c r="H981" s="10" t="str">
        <f t="shared" si="15"/>
        <v>1</v>
      </c>
      <c r="I981">
        <v>927</v>
      </c>
      <c r="J981" s="1">
        <v>0.22</v>
      </c>
      <c r="K981">
        <v>3251</v>
      </c>
      <c r="L981" s="1">
        <v>0.78</v>
      </c>
      <c r="M981">
        <v>283</v>
      </c>
      <c r="N981" s="1">
        <v>7.0000000000000007E-2</v>
      </c>
      <c r="O981">
        <v>549</v>
      </c>
      <c r="P981" s="1">
        <v>0.13</v>
      </c>
      <c r="Q981">
        <v>47835</v>
      </c>
      <c r="R981">
        <v>25</v>
      </c>
      <c r="S981">
        <f>(Table1[[#This Row],[Hospital Beds 2018]]/Table1[[#This Row],[Population Estimate 2018]])*1000</f>
        <v>5.9837242699856388</v>
      </c>
      <c r="T981">
        <f>LOG10(Table1[[#This Row],[Hospital Beds 2018]] +1)</f>
        <v>1.414973347970818</v>
      </c>
      <c r="U981">
        <v>3318</v>
      </c>
      <c r="V981" s="1">
        <v>0.79</v>
      </c>
    </row>
    <row r="982" spans="1:22" x14ac:dyDescent="0.3">
      <c r="A982">
        <v>986</v>
      </c>
      <c r="B982" t="s">
        <v>658</v>
      </c>
      <c r="C982" t="s">
        <v>716</v>
      </c>
      <c r="D982" t="s">
        <v>21</v>
      </c>
      <c r="E982" s="9">
        <v>9</v>
      </c>
      <c r="F982">
        <v>1987</v>
      </c>
      <c r="G982">
        <f>LOG(Table1[[#This Row],[Population Estimate 2018]])</f>
        <v>3.2981978671098151</v>
      </c>
      <c r="H982" s="10" t="str">
        <f t="shared" si="15"/>
        <v>1</v>
      </c>
      <c r="I982">
        <v>350</v>
      </c>
      <c r="J982" s="1">
        <v>0.18</v>
      </c>
      <c r="K982">
        <v>1637</v>
      </c>
      <c r="L982" s="1">
        <v>0.82</v>
      </c>
      <c r="M982">
        <v>65</v>
      </c>
      <c r="N982" s="1">
        <v>0.03</v>
      </c>
      <c r="O982">
        <v>223</v>
      </c>
      <c r="P982" s="1">
        <v>0.11</v>
      </c>
      <c r="Q982">
        <v>60136</v>
      </c>
      <c r="R982">
        <v>40</v>
      </c>
      <c r="S982">
        <f>(Table1[[#This Row],[Hospital Beds 2018]]/Table1[[#This Row],[Population Estimate 2018]])*1000</f>
        <v>20.130850528434827</v>
      </c>
      <c r="T982">
        <f>LOG10(Table1[[#This Row],[Hospital Beds 2018]] +1)</f>
        <v>1.6127838567197355</v>
      </c>
      <c r="U982">
        <v>1613</v>
      </c>
      <c r="V982" s="1">
        <v>0.81</v>
      </c>
    </row>
    <row r="983" spans="1:22" x14ac:dyDescent="0.3">
      <c r="A983">
        <v>987</v>
      </c>
      <c r="B983" t="s">
        <v>658</v>
      </c>
      <c r="C983" t="s">
        <v>717</v>
      </c>
      <c r="D983" t="s">
        <v>21</v>
      </c>
      <c r="E983" s="9">
        <v>7</v>
      </c>
      <c r="F983">
        <v>5559</v>
      </c>
      <c r="G983">
        <f>LOG(Table1[[#This Row],[Population Estimate 2018]])</f>
        <v>3.7449966740385601</v>
      </c>
      <c r="H983" s="10" t="str">
        <f t="shared" si="15"/>
        <v>1</v>
      </c>
      <c r="I983">
        <v>884</v>
      </c>
      <c r="J983" s="1">
        <v>0.16</v>
      </c>
      <c r="K983">
        <v>4675</v>
      </c>
      <c r="L983" s="1">
        <v>0.84</v>
      </c>
      <c r="M983">
        <v>204</v>
      </c>
      <c r="N983" s="1">
        <v>0.04</v>
      </c>
      <c r="O983">
        <v>588</v>
      </c>
      <c r="P983" s="1">
        <v>0.11</v>
      </c>
      <c r="Q983">
        <v>58817</v>
      </c>
      <c r="R983">
        <v>96</v>
      </c>
      <c r="S983">
        <f>(Table1[[#This Row],[Hospital Beds 2018]]/Table1[[#This Row],[Population Estimate 2018]])*1000</f>
        <v>17.269293038316246</v>
      </c>
      <c r="T983">
        <f>LOG10(Table1[[#This Row],[Hospital Beds 2018]] +1)</f>
        <v>1.9867717342662448</v>
      </c>
      <c r="U983">
        <v>4698</v>
      </c>
      <c r="V983" s="1">
        <v>0.85</v>
      </c>
    </row>
    <row r="984" spans="1:22" x14ac:dyDescent="0.3">
      <c r="A984">
        <v>988</v>
      </c>
      <c r="B984" t="s">
        <v>658</v>
      </c>
      <c r="C984" t="s">
        <v>718</v>
      </c>
      <c r="D984" t="s">
        <v>21</v>
      </c>
      <c r="E984" s="9">
        <v>2</v>
      </c>
      <c r="F984">
        <v>22996</v>
      </c>
      <c r="G984">
        <f>LOG(Table1[[#This Row],[Population Estimate 2018]])</f>
        <v>4.3616522999739376</v>
      </c>
      <c r="H984" s="10" t="str">
        <f t="shared" si="15"/>
        <v>2</v>
      </c>
      <c r="I984">
        <v>4303</v>
      </c>
      <c r="J984" s="1">
        <v>0.19</v>
      </c>
      <c r="K984">
        <v>18693</v>
      </c>
      <c r="L984" s="1">
        <v>0.81</v>
      </c>
      <c r="M984">
        <v>1546</v>
      </c>
      <c r="N984" s="1">
        <v>7.0000000000000007E-2</v>
      </c>
      <c r="O984">
        <v>3016</v>
      </c>
      <c r="P984" s="1">
        <v>0.13</v>
      </c>
      <c r="Q984">
        <v>56946</v>
      </c>
      <c r="R984">
        <v>86</v>
      </c>
      <c r="S984">
        <f>(Table1[[#This Row],[Hospital Beds 2018]]/Table1[[#This Row],[Population Estimate 2018]])*1000</f>
        <v>3.7397808314489476</v>
      </c>
      <c r="T984">
        <f>LOG10(Table1[[#This Row],[Hospital Beds 2018]] +1)</f>
        <v>1.9395192526186185</v>
      </c>
      <c r="U984">
        <v>19247</v>
      </c>
      <c r="V984" s="1">
        <v>0.84</v>
      </c>
    </row>
    <row r="985" spans="1:22" x14ac:dyDescent="0.3">
      <c r="A985">
        <v>989</v>
      </c>
      <c r="B985" t="s">
        <v>658</v>
      </c>
      <c r="C985" t="s">
        <v>461</v>
      </c>
      <c r="D985" t="s">
        <v>21</v>
      </c>
      <c r="E985" s="9">
        <v>7</v>
      </c>
      <c r="F985">
        <v>7711</v>
      </c>
      <c r="G985">
        <f>LOG(Table1[[#This Row],[Population Estimate 2018]])</f>
        <v>3.8871107031248835</v>
      </c>
      <c r="H985" s="10" t="str">
        <f t="shared" si="15"/>
        <v>1</v>
      </c>
      <c r="I985">
        <v>1362</v>
      </c>
      <c r="J985" s="1">
        <v>0.18</v>
      </c>
      <c r="K985">
        <v>6349</v>
      </c>
      <c r="L985" s="1">
        <v>0.82</v>
      </c>
      <c r="M985">
        <v>425</v>
      </c>
      <c r="N985" s="1">
        <v>0.06</v>
      </c>
      <c r="O985">
        <v>727</v>
      </c>
      <c r="P985" s="1">
        <v>0.09</v>
      </c>
      <c r="Q985">
        <v>55345</v>
      </c>
      <c r="R985">
        <v>85</v>
      </c>
      <c r="S985">
        <f>(Table1[[#This Row],[Hospital Beds 2018]]/Table1[[#This Row],[Population Estimate 2018]])*1000</f>
        <v>11.023213590973933</v>
      </c>
      <c r="T985">
        <f>LOG10(Table1[[#This Row],[Hospital Beds 2018]] +1)</f>
        <v>1.9344984512435677</v>
      </c>
      <c r="U985">
        <v>6250</v>
      </c>
      <c r="V985" s="1">
        <v>0.81</v>
      </c>
    </row>
    <row r="986" spans="1:22" x14ac:dyDescent="0.3">
      <c r="A986">
        <v>990</v>
      </c>
      <c r="B986" t="s">
        <v>658</v>
      </c>
      <c r="C986" t="s">
        <v>719</v>
      </c>
      <c r="D986" t="s">
        <v>21</v>
      </c>
      <c r="E986" s="9">
        <v>9</v>
      </c>
      <c r="F986">
        <v>2793</v>
      </c>
      <c r="G986">
        <f>LOG(Table1[[#This Row],[Population Estimate 2018]])</f>
        <v>3.4460709357010049</v>
      </c>
      <c r="H986" s="10" t="str">
        <f t="shared" si="15"/>
        <v>1</v>
      </c>
      <c r="I986">
        <v>740</v>
      </c>
      <c r="J986" s="1">
        <v>0.26</v>
      </c>
      <c r="K986">
        <v>2053</v>
      </c>
      <c r="L986" s="1">
        <v>0.74</v>
      </c>
      <c r="M986">
        <v>254</v>
      </c>
      <c r="N986" s="1">
        <v>0.09</v>
      </c>
      <c r="O986">
        <v>316</v>
      </c>
      <c r="P986" s="1">
        <v>0.11</v>
      </c>
      <c r="Q986">
        <v>48520</v>
      </c>
      <c r="R986">
        <v>62</v>
      </c>
      <c r="S986">
        <f>(Table1[[#This Row],[Hospital Beds 2018]]/Table1[[#This Row],[Population Estimate 2018]])*1000</f>
        <v>22.198353025420694</v>
      </c>
      <c r="T986">
        <f>LOG10(Table1[[#This Row],[Hospital Beds 2018]] +1)</f>
        <v>1.7993405494535817</v>
      </c>
      <c r="U986">
        <v>2109</v>
      </c>
      <c r="V986" s="1">
        <v>0.76</v>
      </c>
    </row>
    <row r="987" spans="1:22" x14ac:dyDescent="0.3">
      <c r="A987">
        <v>991</v>
      </c>
      <c r="B987" t="s">
        <v>658</v>
      </c>
      <c r="C987" t="s">
        <v>720</v>
      </c>
      <c r="D987" t="s">
        <v>21</v>
      </c>
      <c r="E987" s="9">
        <v>3</v>
      </c>
      <c r="F987">
        <v>6899</v>
      </c>
      <c r="G987">
        <f>LOG(Table1[[#This Row],[Population Estimate 2018]])</f>
        <v>3.8387861449465945</v>
      </c>
      <c r="H987" s="10" t="str">
        <f t="shared" si="15"/>
        <v>1</v>
      </c>
      <c r="I987">
        <v>1381</v>
      </c>
      <c r="J987" s="1">
        <v>0.2</v>
      </c>
      <c r="K987">
        <v>5518</v>
      </c>
      <c r="L987" s="1">
        <v>0.8</v>
      </c>
      <c r="M987">
        <v>526</v>
      </c>
      <c r="N987" s="1">
        <v>0.08</v>
      </c>
      <c r="O987">
        <v>548</v>
      </c>
      <c r="P987" s="1">
        <v>0.08</v>
      </c>
      <c r="Q987">
        <v>59744</v>
      </c>
      <c r="R987">
        <v>0</v>
      </c>
      <c r="S987">
        <f>(Table1[[#This Row],[Hospital Beds 2018]]/Table1[[#This Row],[Population Estimate 2018]])*1000</f>
        <v>0</v>
      </c>
      <c r="T987">
        <f>LOG10(Table1[[#This Row],[Hospital Beds 2018]] +1)</f>
        <v>0</v>
      </c>
      <c r="U987">
        <v>5641</v>
      </c>
      <c r="V987" s="1">
        <v>0.82</v>
      </c>
    </row>
    <row r="988" spans="1:22" x14ac:dyDescent="0.3">
      <c r="A988">
        <v>992</v>
      </c>
      <c r="B988" t="s">
        <v>658</v>
      </c>
      <c r="C988" t="s">
        <v>721</v>
      </c>
      <c r="D988" t="s">
        <v>21</v>
      </c>
      <c r="E988" s="9">
        <v>9</v>
      </c>
      <c r="F988">
        <v>1503</v>
      </c>
      <c r="G988">
        <f>LOG(Table1[[#This Row],[Population Estimate 2018]])</f>
        <v>3.1769589805869081</v>
      </c>
      <c r="H988" s="10" t="str">
        <f t="shared" si="15"/>
        <v>1</v>
      </c>
      <c r="I988">
        <v>350</v>
      </c>
      <c r="J988" s="1">
        <v>0.23</v>
      </c>
      <c r="K988">
        <v>1153</v>
      </c>
      <c r="L988" s="1">
        <v>0.77</v>
      </c>
      <c r="M988">
        <v>100</v>
      </c>
      <c r="N988" s="1">
        <v>7.0000000000000007E-2</v>
      </c>
      <c r="O988">
        <v>194</v>
      </c>
      <c r="P988" s="1">
        <v>0.13</v>
      </c>
      <c r="Q988">
        <v>51350</v>
      </c>
      <c r="R988">
        <v>0</v>
      </c>
      <c r="S988">
        <f>(Table1[[#This Row],[Hospital Beds 2018]]/Table1[[#This Row],[Population Estimate 2018]])*1000</f>
        <v>0</v>
      </c>
      <c r="T988">
        <f>LOG10(Table1[[#This Row],[Hospital Beds 2018]] +1)</f>
        <v>0</v>
      </c>
      <c r="U988">
        <v>1174</v>
      </c>
      <c r="V988" s="1">
        <v>0.78</v>
      </c>
    </row>
    <row r="989" spans="1:22" x14ac:dyDescent="0.3">
      <c r="A989">
        <v>993</v>
      </c>
      <c r="B989" t="s">
        <v>658</v>
      </c>
      <c r="C989" t="s">
        <v>86</v>
      </c>
      <c r="D989" t="s">
        <v>21</v>
      </c>
      <c r="E989" s="9">
        <v>9</v>
      </c>
      <c r="F989">
        <v>5420</v>
      </c>
      <c r="G989">
        <f>LOG(Table1[[#This Row],[Population Estimate 2018]])</f>
        <v>3.7339992865383871</v>
      </c>
      <c r="H989" s="10" t="str">
        <f t="shared" si="15"/>
        <v>1</v>
      </c>
      <c r="I989">
        <v>1298</v>
      </c>
      <c r="J989" s="1">
        <v>0.24</v>
      </c>
      <c r="K989">
        <v>4122</v>
      </c>
      <c r="L989" s="1">
        <v>0.76</v>
      </c>
      <c r="M989">
        <v>366</v>
      </c>
      <c r="N989" s="1">
        <v>7.0000000000000007E-2</v>
      </c>
      <c r="O989">
        <v>655</v>
      </c>
      <c r="P989" s="1">
        <v>0.12</v>
      </c>
      <c r="Q989">
        <v>48104</v>
      </c>
      <c r="R989">
        <v>43</v>
      </c>
      <c r="S989">
        <f>(Table1[[#This Row],[Hospital Beds 2018]]/Table1[[#This Row],[Population Estimate 2018]])*1000</f>
        <v>7.9335793357933584</v>
      </c>
      <c r="T989">
        <f>LOG10(Table1[[#This Row],[Hospital Beds 2018]] +1)</f>
        <v>1.6434526764861874</v>
      </c>
      <c r="U989">
        <v>4235</v>
      </c>
      <c r="V989" s="1">
        <v>0.78</v>
      </c>
    </row>
    <row r="990" spans="1:22" x14ac:dyDescent="0.3">
      <c r="A990">
        <v>994</v>
      </c>
      <c r="B990" t="s">
        <v>658</v>
      </c>
      <c r="C990" t="s">
        <v>722</v>
      </c>
      <c r="D990" t="s">
        <v>21</v>
      </c>
      <c r="E990" s="9">
        <v>9</v>
      </c>
      <c r="F990">
        <v>2105</v>
      </c>
      <c r="G990">
        <f>LOG(Table1[[#This Row],[Population Estimate 2018]])</f>
        <v>3.323252100171687</v>
      </c>
      <c r="H990" s="10" t="str">
        <f t="shared" si="15"/>
        <v>1</v>
      </c>
      <c r="I990">
        <v>426</v>
      </c>
      <c r="J990" s="1">
        <v>0.2</v>
      </c>
      <c r="K990">
        <v>1679</v>
      </c>
      <c r="L990" s="1">
        <v>0.8</v>
      </c>
      <c r="M990">
        <v>103</v>
      </c>
      <c r="N990" s="1">
        <v>0.05</v>
      </c>
      <c r="O990">
        <v>247</v>
      </c>
      <c r="P990" s="1">
        <v>0.12</v>
      </c>
      <c r="Q990">
        <v>59800</v>
      </c>
      <c r="R990">
        <v>42</v>
      </c>
      <c r="S990">
        <f>(Table1[[#This Row],[Hospital Beds 2018]]/Table1[[#This Row],[Population Estimate 2018]])*1000</f>
        <v>19.952494061757719</v>
      </c>
      <c r="T990">
        <f>LOG10(Table1[[#This Row],[Hospital Beds 2018]] +1)</f>
        <v>1.6334684555795864</v>
      </c>
      <c r="U990">
        <v>1697</v>
      </c>
      <c r="V990" s="1">
        <v>0.81</v>
      </c>
    </row>
    <row r="991" spans="1:22" x14ac:dyDescent="0.3">
      <c r="A991">
        <v>995</v>
      </c>
      <c r="B991" t="s">
        <v>658</v>
      </c>
      <c r="C991" t="s">
        <v>723</v>
      </c>
      <c r="D991" t="s">
        <v>21</v>
      </c>
      <c r="E991" s="9">
        <v>7</v>
      </c>
      <c r="F991">
        <v>8665</v>
      </c>
      <c r="G991">
        <f>LOG(Table1[[#This Row],[Population Estimate 2018]])</f>
        <v>3.9377685670499356</v>
      </c>
      <c r="H991" s="10" t="str">
        <f t="shared" si="15"/>
        <v>1</v>
      </c>
      <c r="I991">
        <v>1854</v>
      </c>
      <c r="J991" s="1">
        <v>0.21</v>
      </c>
      <c r="K991">
        <v>6811</v>
      </c>
      <c r="L991" s="1">
        <v>0.79</v>
      </c>
      <c r="M991">
        <v>648</v>
      </c>
      <c r="N991" s="1">
        <v>7.0000000000000007E-2</v>
      </c>
      <c r="O991">
        <v>1307</v>
      </c>
      <c r="P991" s="1">
        <v>0.15</v>
      </c>
      <c r="Q991">
        <v>45697</v>
      </c>
      <c r="R991">
        <v>40</v>
      </c>
      <c r="S991">
        <f>(Table1[[#This Row],[Hospital Beds 2018]]/Table1[[#This Row],[Population Estimate 2018]])*1000</f>
        <v>4.6162723600692441</v>
      </c>
      <c r="T991">
        <f>LOG10(Table1[[#This Row],[Hospital Beds 2018]] +1)</f>
        <v>1.6127838567197355</v>
      </c>
      <c r="U991">
        <v>7126</v>
      </c>
      <c r="V991" s="1">
        <v>0.82</v>
      </c>
    </row>
    <row r="992" spans="1:22" x14ac:dyDescent="0.3">
      <c r="A992">
        <v>996</v>
      </c>
      <c r="B992" t="s">
        <v>658</v>
      </c>
      <c r="C992" t="s">
        <v>724</v>
      </c>
      <c r="D992" t="s">
        <v>21</v>
      </c>
      <c r="E992" s="9">
        <v>9</v>
      </c>
      <c r="F992">
        <v>3183</v>
      </c>
      <c r="G992">
        <f>LOG(Table1[[#This Row],[Population Estimate 2018]])</f>
        <v>3.502836638621003</v>
      </c>
      <c r="H992" s="10" t="str">
        <f t="shared" si="15"/>
        <v>1</v>
      </c>
      <c r="I992">
        <v>773</v>
      </c>
      <c r="J992" s="1">
        <v>0.24</v>
      </c>
      <c r="K992">
        <v>2410</v>
      </c>
      <c r="L992" s="1">
        <v>0.76</v>
      </c>
      <c r="M992">
        <v>258</v>
      </c>
      <c r="N992" s="1">
        <v>0.08</v>
      </c>
      <c r="O992">
        <v>502</v>
      </c>
      <c r="P992" s="1">
        <v>0.16</v>
      </c>
      <c r="Q992">
        <v>43894</v>
      </c>
      <c r="R992">
        <v>0</v>
      </c>
      <c r="S992">
        <f>(Table1[[#This Row],[Hospital Beds 2018]]/Table1[[#This Row],[Population Estimate 2018]])*1000</f>
        <v>0</v>
      </c>
      <c r="T992">
        <f>LOG10(Table1[[#This Row],[Hospital Beds 2018]] +1)</f>
        <v>0</v>
      </c>
      <c r="U992">
        <v>2487</v>
      </c>
      <c r="V992" s="1">
        <v>0.78</v>
      </c>
    </row>
    <row r="993" spans="1:22" x14ac:dyDescent="0.3">
      <c r="A993">
        <v>997</v>
      </c>
      <c r="B993" t="s">
        <v>658</v>
      </c>
      <c r="C993" t="s">
        <v>725</v>
      </c>
      <c r="D993" t="s">
        <v>21</v>
      </c>
      <c r="E993" s="9">
        <v>1</v>
      </c>
      <c r="F993">
        <v>165324</v>
      </c>
      <c r="G993">
        <f>LOG(Table1[[#This Row],[Population Estimate 2018]])</f>
        <v>5.2183359044545288</v>
      </c>
      <c r="H993" s="10" t="str">
        <f t="shared" si="15"/>
        <v>3</v>
      </c>
      <c r="I993">
        <v>20281</v>
      </c>
      <c r="J993" s="1">
        <v>0.12</v>
      </c>
      <c r="K993">
        <v>145043</v>
      </c>
      <c r="L993" s="1">
        <v>0.88</v>
      </c>
      <c r="M993">
        <v>7978</v>
      </c>
      <c r="N993" s="1">
        <v>0.05</v>
      </c>
      <c r="O993">
        <v>30035</v>
      </c>
      <c r="P993" s="1">
        <v>0.18</v>
      </c>
      <c r="Q993">
        <v>47084</v>
      </c>
      <c r="R993">
        <v>1274</v>
      </c>
      <c r="S993">
        <f>(Table1[[#This Row],[Hospital Beds 2018]]/Table1[[#This Row],[Population Estimate 2018]])*1000</f>
        <v>7.7060801819457554</v>
      </c>
      <c r="T993">
        <f>LOG10(Table1[[#This Row],[Hospital Beds 2018]] +1)</f>
        <v>3.1055101847699738</v>
      </c>
      <c r="U993">
        <v>147174</v>
      </c>
      <c r="V993" s="1">
        <v>0.89</v>
      </c>
    </row>
    <row r="994" spans="1:22" x14ac:dyDescent="0.3">
      <c r="A994">
        <v>998</v>
      </c>
      <c r="B994" t="s">
        <v>726</v>
      </c>
      <c r="C994" t="s">
        <v>614</v>
      </c>
      <c r="D994" t="s">
        <v>21</v>
      </c>
      <c r="E994" s="9">
        <v>7</v>
      </c>
      <c r="F994">
        <v>19215</v>
      </c>
      <c r="G994">
        <f>LOG(Table1[[#This Row],[Population Estimate 2018]])</f>
        <v>4.2836403888003671</v>
      </c>
      <c r="H994" s="10" t="str">
        <f t="shared" si="15"/>
        <v>2</v>
      </c>
      <c r="I994">
        <v>3571</v>
      </c>
      <c r="J994" s="1">
        <v>0.19</v>
      </c>
      <c r="K994">
        <v>15644</v>
      </c>
      <c r="L994" s="1">
        <v>0.81</v>
      </c>
      <c r="M994">
        <v>923</v>
      </c>
      <c r="N994" s="1">
        <v>0.05</v>
      </c>
      <c r="O994">
        <v>4269</v>
      </c>
      <c r="P994" s="1">
        <v>0.22</v>
      </c>
      <c r="Q994">
        <v>37392</v>
      </c>
      <c r="R994">
        <v>32</v>
      </c>
      <c r="S994">
        <f>(Table1[[#This Row],[Hospital Beds 2018]]/Table1[[#This Row],[Population Estimate 2018]])*1000</f>
        <v>1.6653655997918293</v>
      </c>
      <c r="T994">
        <f>LOG10(Table1[[#This Row],[Hospital Beds 2018]] +1)</f>
        <v>1.5185139398778875</v>
      </c>
      <c r="U994">
        <v>15354</v>
      </c>
      <c r="V994" s="1">
        <v>0.8</v>
      </c>
    </row>
    <row r="995" spans="1:22" x14ac:dyDescent="0.3">
      <c r="A995">
        <v>999</v>
      </c>
      <c r="B995" t="s">
        <v>726</v>
      </c>
      <c r="C995" t="s">
        <v>572</v>
      </c>
      <c r="D995" t="s">
        <v>21</v>
      </c>
      <c r="E995" s="9">
        <v>3</v>
      </c>
      <c r="F995">
        <v>21122</v>
      </c>
      <c r="G995">
        <f>LOG(Table1[[#This Row],[Population Estimate 2018]])</f>
        <v>4.3247350382860184</v>
      </c>
      <c r="H995" s="10" t="str">
        <f t="shared" si="15"/>
        <v>2</v>
      </c>
      <c r="I995">
        <v>3725</v>
      </c>
      <c r="J995" s="1">
        <v>0.18</v>
      </c>
      <c r="K995">
        <v>17397</v>
      </c>
      <c r="L995" s="1">
        <v>0.82</v>
      </c>
      <c r="M995">
        <v>1143</v>
      </c>
      <c r="N995" s="1">
        <v>0.05</v>
      </c>
      <c r="O995">
        <v>3601</v>
      </c>
      <c r="P995" s="1">
        <v>0.17</v>
      </c>
      <c r="Q995">
        <v>44624</v>
      </c>
      <c r="R995">
        <v>135</v>
      </c>
      <c r="S995">
        <f>(Table1[[#This Row],[Hospital Beds 2018]]/Table1[[#This Row],[Population Estimate 2018]])*1000</f>
        <v>6.3914402045260861</v>
      </c>
      <c r="T995">
        <f>LOG10(Table1[[#This Row],[Hospital Beds 2018]] +1)</f>
        <v>2.1335389083702174</v>
      </c>
      <c r="U995">
        <v>18318</v>
      </c>
      <c r="V995" s="1">
        <v>0.87</v>
      </c>
    </row>
    <row r="996" spans="1:22" x14ac:dyDescent="0.3">
      <c r="A996">
        <v>1000</v>
      </c>
      <c r="B996" t="s">
        <v>726</v>
      </c>
      <c r="C996" t="s">
        <v>659</v>
      </c>
      <c r="D996" t="s">
        <v>21</v>
      </c>
      <c r="E996" s="9">
        <v>6</v>
      </c>
      <c r="F996">
        <v>22663</v>
      </c>
      <c r="G996">
        <f>LOG(Table1[[#This Row],[Population Estimate 2018]])</f>
        <v>4.3553173987845595</v>
      </c>
      <c r="H996" s="10" t="str">
        <f t="shared" si="15"/>
        <v>2</v>
      </c>
      <c r="I996">
        <v>3572</v>
      </c>
      <c r="J996" s="1">
        <v>0.16</v>
      </c>
      <c r="K996">
        <v>19091</v>
      </c>
      <c r="L996" s="1">
        <v>0.84</v>
      </c>
      <c r="M996">
        <v>1563</v>
      </c>
      <c r="N996" s="1">
        <v>7.0000000000000007E-2</v>
      </c>
      <c r="O996">
        <v>2239</v>
      </c>
      <c r="P996" s="1">
        <v>0.1</v>
      </c>
      <c r="Q996">
        <v>60908</v>
      </c>
      <c r="R996">
        <v>0</v>
      </c>
      <c r="S996">
        <f>(Table1[[#This Row],[Hospital Beds 2018]]/Table1[[#This Row],[Population Estimate 2018]])*1000</f>
        <v>0</v>
      </c>
      <c r="T996">
        <f>LOG10(Table1[[#This Row],[Hospital Beds 2018]] +1)</f>
        <v>0</v>
      </c>
      <c r="U996">
        <v>19833</v>
      </c>
      <c r="V996" s="1">
        <v>0.88</v>
      </c>
    </row>
    <row r="997" spans="1:22" x14ac:dyDescent="0.3">
      <c r="A997">
        <v>1001</v>
      </c>
      <c r="B997" t="s">
        <v>726</v>
      </c>
      <c r="C997" t="s">
        <v>727</v>
      </c>
      <c r="D997" t="s">
        <v>21</v>
      </c>
      <c r="E997" s="9">
        <v>9</v>
      </c>
      <c r="F997">
        <v>7979</v>
      </c>
      <c r="G997">
        <f>LOG(Table1[[#This Row],[Population Estimate 2018]])</f>
        <v>3.901948465073084</v>
      </c>
      <c r="H997" s="10" t="str">
        <f t="shared" si="15"/>
        <v>1</v>
      </c>
      <c r="I997">
        <v>1670</v>
      </c>
      <c r="J997" s="1">
        <v>0.21</v>
      </c>
      <c r="K997">
        <v>6309</v>
      </c>
      <c r="L997" s="1">
        <v>0.79</v>
      </c>
      <c r="M997">
        <v>537</v>
      </c>
      <c r="N997" s="1">
        <v>7.0000000000000007E-2</v>
      </c>
      <c r="O997">
        <v>1197</v>
      </c>
      <c r="P997" s="1">
        <v>0.15</v>
      </c>
      <c r="Q997">
        <v>47658</v>
      </c>
      <c r="R997">
        <v>0</v>
      </c>
      <c r="S997">
        <f>(Table1[[#This Row],[Hospital Beds 2018]]/Table1[[#This Row],[Population Estimate 2018]])*1000</f>
        <v>0</v>
      </c>
      <c r="T997">
        <f>LOG10(Table1[[#This Row],[Hospital Beds 2018]] +1)</f>
        <v>0</v>
      </c>
      <c r="U997">
        <v>6573</v>
      </c>
      <c r="V997" s="1">
        <v>0.82</v>
      </c>
    </row>
    <row r="998" spans="1:22" x14ac:dyDescent="0.3">
      <c r="A998">
        <v>1002</v>
      </c>
      <c r="B998" t="s">
        <v>726</v>
      </c>
      <c r="C998" t="s">
        <v>728</v>
      </c>
      <c r="D998" t="s">
        <v>21</v>
      </c>
      <c r="E998" s="9">
        <v>6</v>
      </c>
      <c r="F998">
        <v>44176</v>
      </c>
      <c r="G998">
        <f>LOG(Table1[[#This Row],[Population Estimate 2018]])</f>
        <v>4.6451863892951879</v>
      </c>
      <c r="H998" s="10" t="str">
        <f t="shared" si="15"/>
        <v>2</v>
      </c>
      <c r="I998">
        <v>7818</v>
      </c>
      <c r="J998" s="1">
        <v>0.18</v>
      </c>
      <c r="K998">
        <v>36358</v>
      </c>
      <c r="L998" s="1">
        <v>0.82</v>
      </c>
      <c r="M998">
        <v>2458</v>
      </c>
      <c r="N998" s="1">
        <v>0.06</v>
      </c>
      <c r="O998">
        <v>8284</v>
      </c>
      <c r="P998" s="1">
        <v>0.19</v>
      </c>
      <c r="Q998">
        <v>42439</v>
      </c>
      <c r="R998">
        <v>114</v>
      </c>
      <c r="S998">
        <f>(Table1[[#This Row],[Hospital Beds 2018]]/Table1[[#This Row],[Population Estimate 2018]])*1000</f>
        <v>2.5805867439333574</v>
      </c>
      <c r="T998">
        <f>LOG10(Table1[[#This Row],[Hospital Beds 2018]] +1)</f>
        <v>2.0606978403536118</v>
      </c>
      <c r="U998">
        <v>37989</v>
      </c>
      <c r="V998" s="1">
        <v>0.86</v>
      </c>
    </row>
    <row r="999" spans="1:22" x14ac:dyDescent="0.3">
      <c r="A999">
        <v>1003</v>
      </c>
      <c r="B999" t="s">
        <v>726</v>
      </c>
      <c r="C999" t="s">
        <v>729</v>
      </c>
      <c r="D999" t="s">
        <v>21</v>
      </c>
      <c r="E999" s="9">
        <v>8</v>
      </c>
      <c r="F999">
        <v>12383</v>
      </c>
      <c r="G999">
        <f>LOG(Table1[[#This Row],[Population Estimate 2018]])</f>
        <v>4.0928258729239797</v>
      </c>
      <c r="H999" s="10" t="str">
        <f t="shared" si="15"/>
        <v>2</v>
      </c>
      <c r="I999">
        <v>2080</v>
      </c>
      <c r="J999" s="1">
        <v>0.17</v>
      </c>
      <c r="K999">
        <v>10303</v>
      </c>
      <c r="L999" s="1">
        <v>0.83</v>
      </c>
      <c r="M999">
        <v>585</v>
      </c>
      <c r="N999" s="1">
        <v>0.05</v>
      </c>
      <c r="O999">
        <v>2495</v>
      </c>
      <c r="P999" s="1">
        <v>0.2</v>
      </c>
      <c r="Q999">
        <v>44183</v>
      </c>
      <c r="R999">
        <v>0</v>
      </c>
      <c r="S999">
        <f>(Table1[[#This Row],[Hospital Beds 2018]]/Table1[[#This Row],[Population Estimate 2018]])*1000</f>
        <v>0</v>
      </c>
      <c r="T999">
        <f>LOG10(Table1[[#This Row],[Hospital Beds 2018]] +1)</f>
        <v>0</v>
      </c>
      <c r="U999">
        <v>10874</v>
      </c>
      <c r="V999" s="1">
        <v>0.88</v>
      </c>
    </row>
    <row r="1000" spans="1:22" x14ac:dyDescent="0.3">
      <c r="A1000">
        <v>1004</v>
      </c>
      <c r="B1000" t="s">
        <v>726</v>
      </c>
      <c r="C1000" t="s">
        <v>730</v>
      </c>
      <c r="D1000" t="s">
        <v>21</v>
      </c>
      <c r="E1000" s="9">
        <v>7</v>
      </c>
      <c r="F1000">
        <v>26569</v>
      </c>
      <c r="G1000">
        <f>LOG(Table1[[#This Row],[Population Estimate 2018]])</f>
        <v>4.4243752088079153</v>
      </c>
      <c r="H1000" s="10" t="str">
        <f t="shared" si="15"/>
        <v>2</v>
      </c>
      <c r="I1000">
        <v>5105</v>
      </c>
      <c r="J1000" s="1">
        <v>0.19</v>
      </c>
      <c r="K1000">
        <v>21464</v>
      </c>
      <c r="L1000" s="1">
        <v>0.81</v>
      </c>
      <c r="M1000">
        <v>1458</v>
      </c>
      <c r="N1000" s="1">
        <v>0.05</v>
      </c>
      <c r="O1000">
        <v>7998</v>
      </c>
      <c r="P1000" s="1">
        <v>0.3</v>
      </c>
      <c r="Q1000">
        <v>29362</v>
      </c>
      <c r="R1000">
        <v>223</v>
      </c>
      <c r="S1000">
        <f>(Table1[[#This Row],[Hospital Beds 2018]]/Table1[[#This Row],[Population Estimate 2018]])*1000</f>
        <v>8.3932402423877441</v>
      </c>
      <c r="T1000">
        <f>LOG10(Table1[[#This Row],[Hospital Beds 2018]] +1)</f>
        <v>2.3502480183341627</v>
      </c>
      <c r="U1000">
        <v>22576</v>
      </c>
      <c r="V1000" s="1">
        <v>0.85</v>
      </c>
    </row>
    <row r="1001" spans="1:22" x14ac:dyDescent="0.3">
      <c r="A1001">
        <v>1005</v>
      </c>
      <c r="B1001" t="s">
        <v>726</v>
      </c>
      <c r="C1001" t="s">
        <v>139</v>
      </c>
      <c r="D1001" t="s">
        <v>21</v>
      </c>
      <c r="E1001" s="9">
        <v>1</v>
      </c>
      <c r="F1001">
        <v>131533</v>
      </c>
      <c r="G1001">
        <f>LOG(Table1[[#This Row],[Population Estimate 2018]])</f>
        <v>5.1190347256008888</v>
      </c>
      <c r="H1001" s="10" t="str">
        <f t="shared" si="15"/>
        <v>3</v>
      </c>
      <c r="I1001">
        <v>17804</v>
      </c>
      <c r="J1001" s="1">
        <v>0.14000000000000001</v>
      </c>
      <c r="K1001">
        <v>113729</v>
      </c>
      <c r="L1001" s="1">
        <v>0.86</v>
      </c>
      <c r="M1001">
        <v>8760</v>
      </c>
      <c r="N1001" s="1">
        <v>7.0000000000000007E-2</v>
      </c>
      <c r="O1001">
        <v>8371</v>
      </c>
      <c r="P1001" s="1">
        <v>0.06</v>
      </c>
      <c r="Q1001">
        <v>77696</v>
      </c>
      <c r="R1001">
        <v>187</v>
      </c>
      <c r="S1001">
        <f>(Table1[[#This Row],[Hospital Beds 2018]]/Table1[[#This Row],[Population Estimate 2018]])*1000</f>
        <v>1.4216964564025758</v>
      </c>
      <c r="T1001">
        <f>LOG10(Table1[[#This Row],[Hospital Beds 2018]] +1)</f>
        <v>2.27415784926368</v>
      </c>
      <c r="U1001">
        <v>116708</v>
      </c>
      <c r="V1001" s="1">
        <v>0.89</v>
      </c>
    </row>
    <row r="1002" spans="1:22" x14ac:dyDescent="0.3">
      <c r="A1002">
        <v>1006</v>
      </c>
      <c r="B1002" t="s">
        <v>726</v>
      </c>
      <c r="C1002" t="s">
        <v>663</v>
      </c>
      <c r="D1002" t="s">
        <v>21</v>
      </c>
      <c r="E1002" s="9">
        <v>2</v>
      </c>
      <c r="F1002">
        <v>20184</v>
      </c>
      <c r="G1002">
        <f>LOG(Table1[[#This Row],[Population Estimate 2018]])</f>
        <v>4.3050072375095185</v>
      </c>
      <c r="H1002" s="10" t="str">
        <f t="shared" si="15"/>
        <v>2</v>
      </c>
      <c r="I1002">
        <v>3815</v>
      </c>
      <c r="J1002" s="1">
        <v>0.19</v>
      </c>
      <c r="K1002">
        <v>16369</v>
      </c>
      <c r="L1002" s="1">
        <v>0.81</v>
      </c>
      <c r="M1002">
        <v>1262</v>
      </c>
      <c r="N1002" s="1">
        <v>0.06</v>
      </c>
      <c r="O1002">
        <v>3274</v>
      </c>
      <c r="P1002" s="1">
        <v>0.16</v>
      </c>
      <c r="Q1002">
        <v>48614</v>
      </c>
      <c r="R1002">
        <v>58</v>
      </c>
      <c r="S1002">
        <f>(Table1[[#This Row],[Hospital Beds 2018]]/Table1[[#This Row],[Population Estimate 2018]])*1000</f>
        <v>2.8735632183908044</v>
      </c>
      <c r="T1002">
        <f>LOG10(Table1[[#This Row],[Hospital Beds 2018]] +1)</f>
        <v>1.7708520116421442</v>
      </c>
      <c r="U1002">
        <v>16915</v>
      </c>
      <c r="V1002" s="1">
        <v>0.84</v>
      </c>
    </row>
    <row r="1003" spans="1:22" x14ac:dyDescent="0.3">
      <c r="A1003">
        <v>1007</v>
      </c>
      <c r="B1003" t="s">
        <v>726</v>
      </c>
      <c r="C1003" t="s">
        <v>731</v>
      </c>
      <c r="D1003" t="s">
        <v>21</v>
      </c>
      <c r="E1003" s="9">
        <v>2</v>
      </c>
      <c r="F1003">
        <v>47240</v>
      </c>
      <c r="G1003">
        <f>LOG(Table1[[#This Row],[Population Estimate 2018]])</f>
        <v>4.6743098889414769</v>
      </c>
      <c r="H1003" s="10" t="str">
        <f t="shared" si="15"/>
        <v>2</v>
      </c>
      <c r="I1003">
        <v>9221</v>
      </c>
      <c r="J1003" s="1">
        <v>0.2</v>
      </c>
      <c r="K1003">
        <v>38019</v>
      </c>
      <c r="L1003" s="1">
        <v>0.8</v>
      </c>
      <c r="M1003">
        <v>3464</v>
      </c>
      <c r="N1003" s="1">
        <v>7.0000000000000007E-2</v>
      </c>
      <c r="O1003">
        <v>8229</v>
      </c>
      <c r="P1003" s="1">
        <v>0.17</v>
      </c>
      <c r="Q1003">
        <v>48020</v>
      </c>
      <c r="R1003">
        <v>599</v>
      </c>
      <c r="S1003">
        <f>(Table1[[#This Row],[Hospital Beds 2018]]/Table1[[#This Row],[Population Estimate 2018]])*1000</f>
        <v>12.679932260795935</v>
      </c>
      <c r="T1003">
        <f>LOG10(Table1[[#This Row],[Hospital Beds 2018]] +1)</f>
        <v>2.7781512503836434</v>
      </c>
      <c r="U1003">
        <v>39054</v>
      </c>
      <c r="V1003" s="1">
        <v>0.83</v>
      </c>
    </row>
    <row r="1004" spans="1:22" x14ac:dyDescent="0.3">
      <c r="A1004">
        <v>1008</v>
      </c>
      <c r="B1004" t="s">
        <v>726</v>
      </c>
      <c r="C1004" t="s">
        <v>732</v>
      </c>
      <c r="D1004" t="s">
        <v>21</v>
      </c>
      <c r="E1004" s="9">
        <v>7</v>
      </c>
      <c r="F1004">
        <v>30100</v>
      </c>
      <c r="G1004">
        <f>LOG(Table1[[#This Row],[Population Estimate 2018]])</f>
        <v>4.4785664955938431</v>
      </c>
      <c r="H1004" s="10" t="str">
        <f t="shared" si="15"/>
        <v>2</v>
      </c>
      <c r="I1004">
        <v>5757</v>
      </c>
      <c r="J1004" s="1">
        <v>0.19</v>
      </c>
      <c r="K1004">
        <v>24343</v>
      </c>
      <c r="L1004" s="1">
        <v>0.81</v>
      </c>
      <c r="M1004">
        <v>1758</v>
      </c>
      <c r="N1004" s="1">
        <v>0.06</v>
      </c>
      <c r="O1004">
        <v>3962</v>
      </c>
      <c r="P1004" s="1">
        <v>0.13</v>
      </c>
      <c r="Q1004">
        <v>47528</v>
      </c>
      <c r="R1004">
        <v>159</v>
      </c>
      <c r="S1004">
        <f>(Table1[[#This Row],[Hospital Beds 2018]]/Table1[[#This Row],[Population Estimate 2018]])*1000</f>
        <v>5.2823920265780737</v>
      </c>
      <c r="T1004">
        <f>LOG10(Table1[[#This Row],[Hospital Beds 2018]] +1)</f>
        <v>2.2041199826559246</v>
      </c>
      <c r="U1004">
        <v>22644</v>
      </c>
      <c r="V1004" s="1">
        <v>0.75</v>
      </c>
    </row>
    <row r="1005" spans="1:22" x14ac:dyDescent="0.3">
      <c r="A1005">
        <v>1009</v>
      </c>
      <c r="B1005" t="s">
        <v>726</v>
      </c>
      <c r="C1005" t="s">
        <v>733</v>
      </c>
      <c r="D1005" t="s">
        <v>21</v>
      </c>
      <c r="E1005" s="9">
        <v>1</v>
      </c>
      <c r="F1005">
        <v>8239</v>
      </c>
      <c r="G1005">
        <f>LOG(Table1[[#This Row],[Population Estimate 2018]])</f>
        <v>3.9158745028576916</v>
      </c>
      <c r="H1005" s="10" t="str">
        <f t="shared" si="15"/>
        <v>1</v>
      </c>
      <c r="I1005">
        <v>1370</v>
      </c>
      <c r="J1005" s="1">
        <v>0.17</v>
      </c>
      <c r="K1005">
        <v>6869</v>
      </c>
      <c r="L1005" s="1">
        <v>0.83</v>
      </c>
      <c r="M1005">
        <v>478</v>
      </c>
      <c r="N1005" s="1">
        <v>0.06</v>
      </c>
      <c r="O1005">
        <v>918</v>
      </c>
      <c r="P1005" s="1">
        <v>0.11</v>
      </c>
      <c r="Q1005">
        <v>56432</v>
      </c>
      <c r="R1005">
        <v>0</v>
      </c>
      <c r="S1005">
        <f>(Table1[[#This Row],[Hospital Beds 2018]]/Table1[[#This Row],[Population Estimate 2018]])*1000</f>
        <v>0</v>
      </c>
      <c r="T1005">
        <f>LOG10(Table1[[#This Row],[Hospital Beds 2018]] +1)</f>
        <v>0</v>
      </c>
      <c r="U1005">
        <v>7253</v>
      </c>
      <c r="V1005" s="1">
        <v>0.88</v>
      </c>
    </row>
    <row r="1006" spans="1:22" x14ac:dyDescent="0.3">
      <c r="A1006">
        <v>1010</v>
      </c>
      <c r="B1006" t="s">
        <v>726</v>
      </c>
      <c r="C1006" t="s">
        <v>734</v>
      </c>
      <c r="D1006" t="s">
        <v>21</v>
      </c>
      <c r="E1006" s="9">
        <v>7</v>
      </c>
      <c r="F1006">
        <v>12726</v>
      </c>
      <c r="G1006">
        <f>LOG(Table1[[#This Row],[Population Estimate 2018]])</f>
        <v>4.1046919189002056</v>
      </c>
      <c r="H1006" s="10" t="str">
        <f t="shared" si="15"/>
        <v>2</v>
      </c>
      <c r="I1006">
        <v>2193</v>
      </c>
      <c r="J1006" s="1">
        <v>0.17</v>
      </c>
      <c r="K1006">
        <v>10533</v>
      </c>
      <c r="L1006" s="1">
        <v>0.83</v>
      </c>
      <c r="M1006">
        <v>624</v>
      </c>
      <c r="N1006" s="1">
        <v>0.05</v>
      </c>
      <c r="O1006">
        <v>4040</v>
      </c>
      <c r="P1006" s="1">
        <v>0.32</v>
      </c>
      <c r="Q1006">
        <v>31182</v>
      </c>
      <c r="R1006">
        <v>54</v>
      </c>
      <c r="S1006">
        <f>(Table1[[#This Row],[Hospital Beds 2018]]/Table1[[#This Row],[Population Estimate 2018]])*1000</f>
        <v>4.2432814710042432</v>
      </c>
      <c r="T1006">
        <f>LOG10(Table1[[#This Row],[Hospital Beds 2018]] +1)</f>
        <v>1.7403626894942439</v>
      </c>
      <c r="U1006">
        <v>11434</v>
      </c>
      <c r="V1006" s="1">
        <v>0.9</v>
      </c>
    </row>
    <row r="1007" spans="1:22" x14ac:dyDescent="0.3">
      <c r="A1007">
        <v>1011</v>
      </c>
      <c r="B1007" t="s">
        <v>726</v>
      </c>
      <c r="C1007" t="s">
        <v>735</v>
      </c>
      <c r="D1007" t="s">
        <v>21</v>
      </c>
      <c r="E1007" s="9">
        <v>8</v>
      </c>
      <c r="F1007">
        <v>20388</v>
      </c>
      <c r="G1007">
        <f>LOG(Table1[[#This Row],[Population Estimate 2018]])</f>
        <v>4.3093746249166704</v>
      </c>
      <c r="H1007" s="10" t="str">
        <f t="shared" si="15"/>
        <v>2</v>
      </c>
      <c r="I1007">
        <v>3941</v>
      </c>
      <c r="J1007" s="1">
        <v>0.19</v>
      </c>
      <c r="K1007">
        <v>16447</v>
      </c>
      <c r="L1007" s="1">
        <v>0.81</v>
      </c>
      <c r="M1007">
        <v>1575</v>
      </c>
      <c r="N1007" s="1">
        <v>0.08</v>
      </c>
      <c r="O1007">
        <v>3761</v>
      </c>
      <c r="P1007" s="1">
        <v>0.18</v>
      </c>
      <c r="Q1007">
        <v>47284</v>
      </c>
      <c r="R1007">
        <v>43</v>
      </c>
      <c r="S1007">
        <f>(Table1[[#This Row],[Hospital Beds 2018]]/Table1[[#This Row],[Population Estimate 2018]])*1000</f>
        <v>2.1090837747694726</v>
      </c>
      <c r="T1007">
        <f>LOG10(Table1[[#This Row],[Hospital Beds 2018]] +1)</f>
        <v>1.6434526764861874</v>
      </c>
      <c r="U1007">
        <v>17153</v>
      </c>
      <c r="V1007" s="1">
        <v>0.84</v>
      </c>
    </row>
    <row r="1008" spans="1:22" x14ac:dyDescent="0.3">
      <c r="A1008">
        <v>1012</v>
      </c>
      <c r="B1008" t="s">
        <v>726</v>
      </c>
      <c r="C1008" t="s">
        <v>736</v>
      </c>
      <c r="D1008" t="s">
        <v>21</v>
      </c>
      <c r="E1008" s="9">
        <v>1</v>
      </c>
      <c r="F1008">
        <v>81069</v>
      </c>
      <c r="G1008">
        <f>LOG(Table1[[#This Row],[Population Estimate 2018]])</f>
        <v>4.9088548159534993</v>
      </c>
      <c r="H1008" s="10" t="str">
        <f t="shared" si="15"/>
        <v>2</v>
      </c>
      <c r="I1008">
        <v>12652</v>
      </c>
      <c r="J1008" s="1">
        <v>0.16</v>
      </c>
      <c r="K1008">
        <v>68417</v>
      </c>
      <c r="L1008" s="1">
        <v>0.84</v>
      </c>
      <c r="M1008">
        <v>6547</v>
      </c>
      <c r="N1008" s="1">
        <v>0.08</v>
      </c>
      <c r="O1008">
        <v>7596</v>
      </c>
      <c r="P1008" s="1">
        <v>0.09</v>
      </c>
      <c r="Q1008">
        <v>61022</v>
      </c>
      <c r="R1008">
        <v>0</v>
      </c>
      <c r="S1008">
        <f>(Table1[[#This Row],[Hospital Beds 2018]]/Table1[[#This Row],[Population Estimate 2018]])*1000</f>
        <v>0</v>
      </c>
      <c r="T1008">
        <f>LOG10(Table1[[#This Row],[Hospital Beds 2018]] +1)</f>
        <v>0</v>
      </c>
      <c r="U1008">
        <v>71325</v>
      </c>
      <c r="V1008" s="1">
        <v>0.88</v>
      </c>
    </row>
    <row r="1009" spans="1:22" x14ac:dyDescent="0.3">
      <c r="A1009">
        <v>1013</v>
      </c>
      <c r="B1009" t="s">
        <v>726</v>
      </c>
      <c r="C1009" t="s">
        <v>27</v>
      </c>
      <c r="D1009" t="s">
        <v>21</v>
      </c>
      <c r="E1009" s="9">
        <v>3</v>
      </c>
      <c r="F1009">
        <v>12772</v>
      </c>
      <c r="G1009">
        <f>LOG(Table1[[#This Row],[Population Estimate 2018]])</f>
        <v>4.1062589098674076</v>
      </c>
      <c r="H1009" s="10" t="str">
        <f t="shared" si="15"/>
        <v>2</v>
      </c>
      <c r="I1009">
        <v>2400</v>
      </c>
      <c r="J1009" s="1">
        <v>0.19</v>
      </c>
      <c r="K1009">
        <v>10372</v>
      </c>
      <c r="L1009" s="1">
        <v>0.81</v>
      </c>
      <c r="M1009">
        <v>828</v>
      </c>
      <c r="N1009" s="1">
        <v>0.06</v>
      </c>
      <c r="O1009">
        <v>2213</v>
      </c>
      <c r="P1009" s="1">
        <v>0.17</v>
      </c>
      <c r="Q1009">
        <v>43048</v>
      </c>
      <c r="R1009">
        <v>0</v>
      </c>
      <c r="S1009">
        <f>(Table1[[#This Row],[Hospital Beds 2018]]/Table1[[#This Row],[Population Estimate 2018]])*1000</f>
        <v>0</v>
      </c>
      <c r="T1009">
        <f>LOG10(Table1[[#This Row],[Hospital Beds 2018]] +1)</f>
        <v>0</v>
      </c>
      <c r="U1009">
        <v>10859</v>
      </c>
      <c r="V1009" s="1">
        <v>0.85</v>
      </c>
    </row>
    <row r="1010" spans="1:22" x14ac:dyDescent="0.3">
      <c r="A1010">
        <v>1014</v>
      </c>
      <c r="B1010" t="s">
        <v>726</v>
      </c>
      <c r="C1010" t="s">
        <v>737</v>
      </c>
      <c r="D1010" t="s">
        <v>21</v>
      </c>
      <c r="E1010" s="9">
        <v>7</v>
      </c>
      <c r="F1010">
        <v>12715</v>
      </c>
      <c r="G1010">
        <f>LOG(Table1[[#This Row],[Population Estimate 2018]])</f>
        <v>4.1043163645117273</v>
      </c>
      <c r="H1010" s="10" t="str">
        <f t="shared" si="15"/>
        <v>2</v>
      </c>
      <c r="I1010">
        <v>2652</v>
      </c>
      <c r="J1010" s="1">
        <v>0.21</v>
      </c>
      <c r="K1010">
        <v>10063</v>
      </c>
      <c r="L1010" s="1">
        <v>0.79</v>
      </c>
      <c r="M1010">
        <v>780</v>
      </c>
      <c r="N1010" s="1">
        <v>0.06</v>
      </c>
      <c r="O1010">
        <v>2254</v>
      </c>
      <c r="P1010" s="1">
        <v>0.18</v>
      </c>
      <c r="Q1010">
        <v>43659</v>
      </c>
      <c r="R1010">
        <v>25</v>
      </c>
      <c r="S1010">
        <f>(Table1[[#This Row],[Hospital Beds 2018]]/Table1[[#This Row],[Population Estimate 2018]])*1000</f>
        <v>1.9661816751867871</v>
      </c>
      <c r="T1010">
        <f>LOG10(Table1[[#This Row],[Hospital Beds 2018]] +1)</f>
        <v>1.414973347970818</v>
      </c>
      <c r="U1010">
        <v>10628</v>
      </c>
      <c r="V1010" s="1">
        <v>0.84</v>
      </c>
    </row>
    <row r="1011" spans="1:22" x14ac:dyDescent="0.3">
      <c r="A1011">
        <v>1015</v>
      </c>
      <c r="B1011" t="s">
        <v>726</v>
      </c>
      <c r="C1011" t="s">
        <v>738</v>
      </c>
      <c r="D1011" t="s">
        <v>21</v>
      </c>
      <c r="E1011" s="9">
        <v>7</v>
      </c>
      <c r="F1011">
        <v>39135</v>
      </c>
      <c r="G1011">
        <f>LOG(Table1[[#This Row],[Population Estimate 2018]])</f>
        <v>4.592565338155902</v>
      </c>
      <c r="H1011" s="10" t="str">
        <f t="shared" si="15"/>
        <v>2</v>
      </c>
      <c r="I1011">
        <v>6614</v>
      </c>
      <c r="J1011" s="1">
        <v>0.17</v>
      </c>
      <c r="K1011">
        <v>32521</v>
      </c>
      <c r="L1011" s="1">
        <v>0.83</v>
      </c>
      <c r="M1011">
        <v>2170</v>
      </c>
      <c r="N1011" s="1">
        <v>0.06</v>
      </c>
      <c r="O1011">
        <v>7605</v>
      </c>
      <c r="P1011" s="1">
        <v>0.19</v>
      </c>
      <c r="Q1011">
        <v>41873</v>
      </c>
      <c r="R1011">
        <v>259</v>
      </c>
      <c r="S1011">
        <f>(Table1[[#This Row],[Hospital Beds 2018]]/Table1[[#This Row],[Population Estimate 2018]])*1000</f>
        <v>6.6181167752651078</v>
      </c>
      <c r="T1011">
        <f>LOG10(Table1[[#This Row],[Hospital Beds 2018]] +1)</f>
        <v>2.4149733479708178</v>
      </c>
      <c r="U1011">
        <v>30631</v>
      </c>
      <c r="V1011" s="1">
        <v>0.78</v>
      </c>
    </row>
    <row r="1012" spans="1:22" x14ac:dyDescent="0.3">
      <c r="A1012">
        <v>1016</v>
      </c>
      <c r="B1012" t="s">
        <v>726</v>
      </c>
      <c r="C1012" t="s">
        <v>739</v>
      </c>
      <c r="D1012" t="s">
        <v>21</v>
      </c>
      <c r="E1012" s="9">
        <v>1</v>
      </c>
      <c r="F1012">
        <v>93152</v>
      </c>
      <c r="G1012">
        <f>LOG(Table1[[#This Row],[Population Estimate 2018]])</f>
        <v>4.9691921837587172</v>
      </c>
      <c r="H1012" s="10" t="str">
        <f t="shared" si="15"/>
        <v>2</v>
      </c>
      <c r="I1012">
        <v>14549</v>
      </c>
      <c r="J1012" s="1">
        <v>0.16</v>
      </c>
      <c r="K1012">
        <v>78603</v>
      </c>
      <c r="L1012" s="1">
        <v>0.84</v>
      </c>
      <c r="M1012">
        <v>5282</v>
      </c>
      <c r="N1012" s="1">
        <v>0.06</v>
      </c>
      <c r="O1012">
        <v>11741</v>
      </c>
      <c r="P1012" s="1">
        <v>0.13</v>
      </c>
      <c r="Q1012">
        <v>60904</v>
      </c>
      <c r="R1012">
        <v>180</v>
      </c>
      <c r="S1012">
        <f>(Table1[[#This Row],[Hospital Beds 2018]]/Table1[[#This Row],[Population Estimate 2018]])*1000</f>
        <v>1.9323256612847819</v>
      </c>
      <c r="T1012">
        <f>LOG10(Table1[[#This Row],[Hospital Beds 2018]] +1)</f>
        <v>2.2576785748691846</v>
      </c>
      <c r="U1012">
        <v>78820</v>
      </c>
      <c r="V1012" s="1">
        <v>0.85</v>
      </c>
    </row>
    <row r="1013" spans="1:22" x14ac:dyDescent="0.3">
      <c r="A1013">
        <v>1017</v>
      </c>
      <c r="B1013" t="s">
        <v>726</v>
      </c>
      <c r="C1013" t="s">
        <v>740</v>
      </c>
      <c r="D1013" t="s">
        <v>21</v>
      </c>
      <c r="E1013" s="9">
        <v>9</v>
      </c>
      <c r="F1013">
        <v>4771</v>
      </c>
      <c r="G1013">
        <f>LOG(Table1[[#This Row],[Population Estimate 2018]])</f>
        <v>3.6786094165589263</v>
      </c>
      <c r="H1013" s="10" t="str">
        <f t="shared" si="15"/>
        <v>1</v>
      </c>
      <c r="I1013">
        <v>1023</v>
      </c>
      <c r="J1013" s="1">
        <v>0.21</v>
      </c>
      <c r="K1013">
        <v>3748</v>
      </c>
      <c r="L1013" s="1">
        <v>0.79</v>
      </c>
      <c r="M1013">
        <v>297</v>
      </c>
      <c r="N1013" s="1">
        <v>0.06</v>
      </c>
      <c r="O1013">
        <v>808</v>
      </c>
      <c r="P1013" s="1">
        <v>0.17</v>
      </c>
      <c r="Q1013">
        <v>41249</v>
      </c>
      <c r="R1013">
        <v>0</v>
      </c>
      <c r="S1013">
        <f>(Table1[[#This Row],[Hospital Beds 2018]]/Table1[[#This Row],[Population Estimate 2018]])*1000</f>
        <v>0</v>
      </c>
      <c r="T1013">
        <f>LOG10(Table1[[#This Row],[Hospital Beds 2018]] +1)</f>
        <v>0</v>
      </c>
      <c r="U1013">
        <v>3968</v>
      </c>
      <c r="V1013" s="1">
        <v>0.83</v>
      </c>
    </row>
    <row r="1014" spans="1:22" x14ac:dyDescent="0.3">
      <c r="A1014">
        <v>1018</v>
      </c>
      <c r="B1014" t="s">
        <v>726</v>
      </c>
      <c r="C1014" t="s">
        <v>141</v>
      </c>
      <c r="D1014" t="s">
        <v>21</v>
      </c>
      <c r="E1014" s="9">
        <v>6</v>
      </c>
      <c r="F1014">
        <v>10737</v>
      </c>
      <c r="G1014">
        <f>LOG(Table1[[#This Row],[Population Estimate 2018]])</f>
        <v>4.0308829531096668</v>
      </c>
      <c r="H1014" s="10" t="str">
        <f t="shared" si="15"/>
        <v>2</v>
      </c>
      <c r="I1014">
        <v>1635</v>
      </c>
      <c r="J1014" s="1">
        <v>0.15</v>
      </c>
      <c r="K1014">
        <v>9102</v>
      </c>
      <c r="L1014" s="1">
        <v>0.85</v>
      </c>
      <c r="M1014">
        <v>759</v>
      </c>
      <c r="N1014" s="1">
        <v>7.0000000000000007E-2</v>
      </c>
      <c r="O1014">
        <v>1620</v>
      </c>
      <c r="P1014" s="1">
        <v>0.15</v>
      </c>
      <c r="Q1014">
        <v>47623</v>
      </c>
      <c r="R1014">
        <v>25</v>
      </c>
      <c r="S1014">
        <f>(Table1[[#This Row],[Hospital Beds 2018]]/Table1[[#This Row],[Population Estimate 2018]])*1000</f>
        <v>2.328397131414734</v>
      </c>
      <c r="T1014">
        <f>LOG10(Table1[[#This Row],[Hospital Beds 2018]] +1)</f>
        <v>1.414973347970818</v>
      </c>
      <c r="U1014">
        <v>9402</v>
      </c>
      <c r="V1014" s="1">
        <v>0.88</v>
      </c>
    </row>
    <row r="1015" spans="1:22" x14ac:dyDescent="0.3">
      <c r="A1015">
        <v>1019</v>
      </c>
      <c r="B1015" t="s">
        <v>726</v>
      </c>
      <c r="C1015" t="s">
        <v>741</v>
      </c>
      <c r="D1015" t="s">
        <v>21</v>
      </c>
      <c r="E1015" s="9">
        <v>6</v>
      </c>
      <c r="F1015">
        <v>27004</v>
      </c>
      <c r="G1015">
        <f>LOG(Table1[[#This Row],[Population Estimate 2018]])</f>
        <v>4.4314280993167827</v>
      </c>
      <c r="H1015" s="10" t="str">
        <f t="shared" si="15"/>
        <v>2</v>
      </c>
      <c r="I1015">
        <v>5065</v>
      </c>
      <c r="J1015" s="1">
        <v>0.19</v>
      </c>
      <c r="K1015">
        <v>21939</v>
      </c>
      <c r="L1015" s="1">
        <v>0.81</v>
      </c>
      <c r="M1015">
        <v>1408</v>
      </c>
      <c r="N1015" s="1">
        <v>0.05</v>
      </c>
      <c r="O1015">
        <v>8154</v>
      </c>
      <c r="P1015" s="1">
        <v>0.3</v>
      </c>
      <c r="Q1015">
        <v>32906</v>
      </c>
      <c r="R1015">
        <v>0</v>
      </c>
      <c r="S1015">
        <f>(Table1[[#This Row],[Hospital Beds 2018]]/Table1[[#This Row],[Population Estimate 2018]])*1000</f>
        <v>0</v>
      </c>
      <c r="T1015">
        <f>LOG10(Table1[[#This Row],[Hospital Beds 2018]] +1)</f>
        <v>0</v>
      </c>
      <c r="U1015">
        <v>22903</v>
      </c>
      <c r="V1015" s="1">
        <v>0.85</v>
      </c>
    </row>
    <row r="1016" spans="1:22" x14ac:dyDescent="0.3">
      <c r="A1016">
        <v>1020</v>
      </c>
      <c r="B1016" t="s">
        <v>726</v>
      </c>
      <c r="C1016" t="s">
        <v>742</v>
      </c>
      <c r="D1016" t="s">
        <v>21</v>
      </c>
      <c r="E1016" s="9">
        <v>9</v>
      </c>
      <c r="F1016">
        <v>15888</v>
      </c>
      <c r="G1016">
        <f>LOG(Table1[[#This Row],[Population Estimate 2018]])</f>
        <v>4.2010692311513056</v>
      </c>
      <c r="H1016" s="10" t="str">
        <f t="shared" si="15"/>
        <v>2</v>
      </c>
      <c r="I1016">
        <v>3197</v>
      </c>
      <c r="J1016" s="1">
        <v>0.2</v>
      </c>
      <c r="K1016">
        <v>12691</v>
      </c>
      <c r="L1016" s="1">
        <v>0.8</v>
      </c>
      <c r="M1016">
        <v>888</v>
      </c>
      <c r="N1016" s="1">
        <v>0.06</v>
      </c>
      <c r="O1016">
        <v>4001</v>
      </c>
      <c r="P1016" s="1">
        <v>0.25</v>
      </c>
      <c r="Q1016">
        <v>34358</v>
      </c>
      <c r="R1016">
        <v>24</v>
      </c>
      <c r="S1016">
        <f>(Table1[[#This Row],[Hospital Beds 2018]]/Table1[[#This Row],[Population Estimate 2018]])*1000</f>
        <v>1.5105740181268883</v>
      </c>
      <c r="T1016">
        <f>LOG10(Table1[[#This Row],[Hospital Beds 2018]] +1)</f>
        <v>1.3979400086720377</v>
      </c>
      <c r="U1016">
        <v>13065</v>
      </c>
      <c r="V1016" s="1">
        <v>0.82</v>
      </c>
    </row>
    <row r="1017" spans="1:22" x14ac:dyDescent="0.3">
      <c r="A1017">
        <v>1021</v>
      </c>
      <c r="B1017" t="s">
        <v>726</v>
      </c>
      <c r="C1017" t="s">
        <v>523</v>
      </c>
      <c r="D1017" t="s">
        <v>21</v>
      </c>
      <c r="E1017" s="9">
        <v>2</v>
      </c>
      <c r="F1017">
        <v>71671</v>
      </c>
      <c r="G1017">
        <f>LOG(Table1[[#This Row],[Population Estimate 2018]])</f>
        <v>4.8553434640684259</v>
      </c>
      <c r="H1017" s="10" t="str">
        <f t="shared" si="15"/>
        <v>2</v>
      </c>
      <c r="I1017">
        <v>8791</v>
      </c>
      <c r="J1017" s="1">
        <v>0.12</v>
      </c>
      <c r="K1017">
        <v>62880</v>
      </c>
      <c r="L1017" s="1">
        <v>0.88</v>
      </c>
      <c r="M1017">
        <v>11695</v>
      </c>
      <c r="N1017" s="1">
        <v>0.16</v>
      </c>
      <c r="O1017">
        <v>11906</v>
      </c>
      <c r="P1017" s="1">
        <v>0.17</v>
      </c>
      <c r="Q1017">
        <v>40299</v>
      </c>
      <c r="R1017">
        <v>507</v>
      </c>
      <c r="S1017">
        <f>(Table1[[#This Row],[Hospital Beds 2018]]/Table1[[#This Row],[Population Estimate 2018]])*1000</f>
        <v>7.0739908749703506</v>
      </c>
      <c r="T1017">
        <f>LOG10(Table1[[#This Row],[Hospital Beds 2018]] +1)</f>
        <v>2.7058637122839193</v>
      </c>
      <c r="U1017">
        <v>59202</v>
      </c>
      <c r="V1017" s="1">
        <v>0.83</v>
      </c>
    </row>
    <row r="1018" spans="1:22" x14ac:dyDescent="0.3">
      <c r="A1018">
        <v>1022</v>
      </c>
      <c r="B1018" t="s">
        <v>726</v>
      </c>
      <c r="C1018" t="s">
        <v>143</v>
      </c>
      <c r="D1018" t="s">
        <v>21</v>
      </c>
      <c r="E1018" s="9">
        <v>2</v>
      </c>
      <c r="F1018">
        <v>36249</v>
      </c>
      <c r="G1018">
        <f>LOG(Table1[[#This Row],[Population Estimate 2018]])</f>
        <v>4.5592960302043286</v>
      </c>
      <c r="H1018" s="10" t="str">
        <f t="shared" si="15"/>
        <v>2</v>
      </c>
      <c r="I1018">
        <v>6480</v>
      </c>
      <c r="J1018" s="1">
        <v>0.18</v>
      </c>
      <c r="K1018">
        <v>29769</v>
      </c>
      <c r="L1018" s="1">
        <v>0.82</v>
      </c>
      <c r="M1018">
        <v>2636</v>
      </c>
      <c r="N1018" s="1">
        <v>7.0000000000000007E-2</v>
      </c>
      <c r="O1018">
        <v>5712</v>
      </c>
      <c r="P1018" s="1">
        <v>0.16</v>
      </c>
      <c r="Q1018">
        <v>50162</v>
      </c>
      <c r="R1018">
        <v>79</v>
      </c>
      <c r="S1018">
        <f>(Table1[[#This Row],[Hospital Beds 2018]]/Table1[[#This Row],[Population Estimate 2018]])*1000</f>
        <v>2.1793704653921488</v>
      </c>
      <c r="T1018">
        <f>LOG10(Table1[[#This Row],[Hospital Beds 2018]] +1)</f>
        <v>1.9030899869919435</v>
      </c>
      <c r="U1018">
        <v>31090</v>
      </c>
      <c r="V1018" s="1">
        <v>0.86</v>
      </c>
    </row>
    <row r="1019" spans="1:22" x14ac:dyDescent="0.3">
      <c r="A1019">
        <v>1023</v>
      </c>
      <c r="B1019" t="s">
        <v>726</v>
      </c>
      <c r="C1019" t="s">
        <v>34</v>
      </c>
      <c r="D1019" t="s">
        <v>21</v>
      </c>
      <c r="E1019" s="9">
        <v>7</v>
      </c>
      <c r="F1019">
        <v>20105</v>
      </c>
      <c r="G1019">
        <f>LOG(Table1[[#This Row],[Population Estimate 2018]])</f>
        <v>4.3033040774389297</v>
      </c>
      <c r="H1019" s="10" t="str">
        <f t="shared" si="15"/>
        <v>2</v>
      </c>
      <c r="I1019">
        <v>3065</v>
      </c>
      <c r="J1019" s="1">
        <v>0.15</v>
      </c>
      <c r="K1019">
        <v>17040</v>
      </c>
      <c r="L1019" s="1">
        <v>0.85</v>
      </c>
      <c r="M1019">
        <v>811</v>
      </c>
      <c r="N1019" s="1">
        <v>0.04</v>
      </c>
      <c r="O1019">
        <v>7015</v>
      </c>
      <c r="P1019" s="1">
        <v>0.35</v>
      </c>
      <c r="Q1019">
        <v>28146</v>
      </c>
      <c r="R1019">
        <v>49</v>
      </c>
      <c r="S1019">
        <f>(Table1[[#This Row],[Hospital Beds 2018]]/Table1[[#This Row],[Population Estimate 2018]])*1000</f>
        <v>2.437204675453867</v>
      </c>
      <c r="T1019">
        <f>LOG10(Table1[[#This Row],[Hospital Beds 2018]] +1)</f>
        <v>1.6989700043360187</v>
      </c>
      <c r="U1019">
        <v>16968</v>
      </c>
      <c r="V1019" s="1">
        <v>0.84</v>
      </c>
    </row>
    <row r="1020" spans="1:22" x14ac:dyDescent="0.3">
      <c r="A1020">
        <v>1024</v>
      </c>
      <c r="B1020" t="s">
        <v>726</v>
      </c>
      <c r="C1020" t="s">
        <v>524</v>
      </c>
      <c r="D1020" t="s">
        <v>21</v>
      </c>
      <c r="E1020" s="9">
        <v>9</v>
      </c>
      <c r="F1020">
        <v>10206</v>
      </c>
      <c r="G1020">
        <f>LOG(Table1[[#This Row],[Population Estimate 2018]])</f>
        <v>4.0088555639962129</v>
      </c>
      <c r="H1020" s="10" t="str">
        <f t="shared" si="15"/>
        <v>2</v>
      </c>
      <c r="I1020">
        <v>1990</v>
      </c>
      <c r="J1020" s="1">
        <v>0.19</v>
      </c>
      <c r="K1020">
        <v>8216</v>
      </c>
      <c r="L1020" s="1">
        <v>0.81</v>
      </c>
      <c r="M1020">
        <v>582</v>
      </c>
      <c r="N1020" s="1">
        <v>0.06</v>
      </c>
      <c r="O1020">
        <v>2580</v>
      </c>
      <c r="P1020" s="1">
        <v>0.25</v>
      </c>
      <c r="Q1020">
        <v>31118</v>
      </c>
      <c r="R1020">
        <v>42</v>
      </c>
      <c r="S1020">
        <f>(Table1[[#This Row],[Hospital Beds 2018]]/Table1[[#This Row],[Population Estimate 2018]])*1000</f>
        <v>4.1152263374485596</v>
      </c>
      <c r="T1020">
        <f>LOG10(Table1[[#This Row],[Hospital Beds 2018]] +1)</f>
        <v>1.6334684555795864</v>
      </c>
      <c r="U1020">
        <v>8658</v>
      </c>
      <c r="V1020" s="1">
        <v>0.85</v>
      </c>
    </row>
    <row r="1021" spans="1:22" x14ac:dyDescent="0.3">
      <c r="A1021">
        <v>1025</v>
      </c>
      <c r="B1021" t="s">
        <v>726</v>
      </c>
      <c r="C1021" t="s">
        <v>149</v>
      </c>
      <c r="D1021" t="s">
        <v>21</v>
      </c>
      <c r="E1021" s="9">
        <v>7</v>
      </c>
      <c r="F1021">
        <v>8915</v>
      </c>
      <c r="G1021">
        <f>LOG(Table1[[#This Row],[Population Estimate 2018]])</f>
        <v>3.9501213475113732</v>
      </c>
      <c r="H1021" s="10" t="str">
        <f t="shared" si="15"/>
        <v>1</v>
      </c>
      <c r="I1021">
        <v>1852</v>
      </c>
      <c r="J1021" s="1">
        <v>0.21</v>
      </c>
      <c r="K1021">
        <v>7063</v>
      </c>
      <c r="L1021" s="1">
        <v>0.79</v>
      </c>
      <c r="M1021">
        <v>656</v>
      </c>
      <c r="N1021" s="1">
        <v>7.0000000000000007E-2</v>
      </c>
      <c r="O1021">
        <v>1540</v>
      </c>
      <c r="P1021" s="1">
        <v>0.17</v>
      </c>
      <c r="Q1021">
        <v>43624</v>
      </c>
      <c r="R1021">
        <v>48</v>
      </c>
      <c r="S1021">
        <f>(Table1[[#This Row],[Hospital Beds 2018]]/Table1[[#This Row],[Population Estimate 2018]])*1000</f>
        <v>5.3841839596186203</v>
      </c>
      <c r="T1021">
        <f>LOG10(Table1[[#This Row],[Hospital Beds 2018]] +1)</f>
        <v>1.6901960800285136</v>
      </c>
      <c r="U1021">
        <v>7328</v>
      </c>
      <c r="V1021" s="1">
        <v>0.82</v>
      </c>
    </row>
    <row r="1022" spans="1:22" x14ac:dyDescent="0.3">
      <c r="A1022">
        <v>1026</v>
      </c>
      <c r="B1022" t="s">
        <v>726</v>
      </c>
      <c r="C1022" t="s">
        <v>526</v>
      </c>
      <c r="D1022" t="s">
        <v>21</v>
      </c>
      <c r="E1022" s="9">
        <v>9</v>
      </c>
      <c r="F1022">
        <v>6659</v>
      </c>
      <c r="G1022">
        <f>LOG(Table1[[#This Row],[Population Estimate 2018]])</f>
        <v>3.8234090148925444</v>
      </c>
      <c r="H1022" s="10" t="str">
        <f t="shared" si="15"/>
        <v>1</v>
      </c>
      <c r="I1022">
        <v>1456</v>
      </c>
      <c r="J1022" s="1">
        <v>0.22</v>
      </c>
      <c r="K1022">
        <v>5203</v>
      </c>
      <c r="L1022" s="1">
        <v>0.78</v>
      </c>
      <c r="M1022">
        <v>418</v>
      </c>
      <c r="N1022" s="1">
        <v>0.06</v>
      </c>
      <c r="O1022">
        <v>1522</v>
      </c>
      <c r="P1022" s="1">
        <v>0.23</v>
      </c>
      <c r="Q1022">
        <v>33541</v>
      </c>
      <c r="R1022">
        <v>25</v>
      </c>
      <c r="S1022">
        <f>(Table1[[#This Row],[Hospital Beds 2018]]/Table1[[#This Row],[Population Estimate 2018]])*1000</f>
        <v>3.7543174650848474</v>
      </c>
      <c r="T1022">
        <f>LOG10(Table1[[#This Row],[Hospital Beds 2018]] +1)</f>
        <v>1.414973347970818</v>
      </c>
      <c r="U1022">
        <v>5503</v>
      </c>
      <c r="V1022" s="1">
        <v>0.83</v>
      </c>
    </row>
    <row r="1023" spans="1:22" x14ac:dyDescent="0.3">
      <c r="A1023">
        <v>1027</v>
      </c>
      <c r="B1023" t="s">
        <v>726</v>
      </c>
      <c r="C1023" t="s">
        <v>575</v>
      </c>
      <c r="D1023" t="s">
        <v>21</v>
      </c>
      <c r="E1023" s="9">
        <v>3</v>
      </c>
      <c r="F1023">
        <v>101104</v>
      </c>
      <c r="G1023">
        <f>LOG(Table1[[#This Row],[Population Estimate 2018]])</f>
        <v>5.0047683380199128</v>
      </c>
      <c r="H1023" s="10" t="str">
        <f t="shared" si="15"/>
        <v>3</v>
      </c>
      <c r="I1023">
        <v>17128</v>
      </c>
      <c r="J1023" s="1">
        <v>0.17</v>
      </c>
      <c r="K1023">
        <v>83976</v>
      </c>
      <c r="L1023" s="1">
        <v>0.83</v>
      </c>
      <c r="M1023">
        <v>6535</v>
      </c>
      <c r="N1023" s="1">
        <v>0.06</v>
      </c>
      <c r="O1023">
        <v>15026</v>
      </c>
      <c r="P1023" s="1">
        <v>0.15</v>
      </c>
      <c r="Q1023">
        <v>51441</v>
      </c>
      <c r="R1023">
        <v>440</v>
      </c>
      <c r="S1023">
        <f>(Table1[[#This Row],[Hospital Beds 2018]]/Table1[[#This Row],[Population Estimate 2018]])*1000</f>
        <v>4.3519544231682223</v>
      </c>
      <c r="T1023">
        <f>LOG10(Table1[[#This Row],[Hospital Beds 2018]] +1)</f>
        <v>2.6444385894678386</v>
      </c>
      <c r="U1023">
        <v>86466</v>
      </c>
      <c r="V1023" s="1">
        <v>0.86</v>
      </c>
    </row>
    <row r="1024" spans="1:22" x14ac:dyDescent="0.3">
      <c r="A1024">
        <v>1028</v>
      </c>
      <c r="B1024" t="s">
        <v>726</v>
      </c>
      <c r="C1024" t="s">
        <v>743</v>
      </c>
      <c r="D1024" t="s">
        <v>21</v>
      </c>
      <c r="E1024" s="9">
        <v>3</v>
      </c>
      <c r="F1024">
        <v>12274</v>
      </c>
      <c r="G1024">
        <f>LOG(Table1[[#This Row],[Population Estimate 2018]])</f>
        <v>4.0889861189479131</v>
      </c>
      <c r="H1024" s="10" t="str">
        <f t="shared" si="15"/>
        <v>2</v>
      </c>
      <c r="I1024">
        <v>2546</v>
      </c>
      <c r="J1024" s="1">
        <v>0.21</v>
      </c>
      <c r="K1024">
        <v>9728</v>
      </c>
      <c r="L1024" s="1">
        <v>0.79</v>
      </c>
      <c r="M1024">
        <v>789</v>
      </c>
      <c r="N1024" s="1">
        <v>0.06</v>
      </c>
      <c r="O1024">
        <v>2110</v>
      </c>
      <c r="P1024" s="1">
        <v>0.17</v>
      </c>
      <c r="Q1024">
        <v>43151</v>
      </c>
      <c r="R1024">
        <v>0</v>
      </c>
      <c r="S1024">
        <f>(Table1[[#This Row],[Hospital Beds 2018]]/Table1[[#This Row],[Population Estimate 2018]])*1000</f>
        <v>0</v>
      </c>
      <c r="T1024">
        <f>LOG10(Table1[[#This Row],[Hospital Beds 2018]] +1)</f>
        <v>0</v>
      </c>
      <c r="U1024">
        <v>10302</v>
      </c>
      <c r="V1024" s="1">
        <v>0.84</v>
      </c>
    </row>
    <row r="1025" spans="1:22" x14ac:dyDescent="0.3">
      <c r="A1025">
        <v>1029</v>
      </c>
      <c r="B1025" t="s">
        <v>726</v>
      </c>
      <c r="C1025" t="s">
        <v>744</v>
      </c>
      <c r="D1025" t="s">
        <v>21</v>
      </c>
      <c r="E1025" s="9">
        <v>9</v>
      </c>
      <c r="F1025">
        <v>7508</v>
      </c>
      <c r="G1025">
        <f>LOG(Table1[[#This Row],[Population Estimate 2018]])</f>
        <v>3.8755242639493086</v>
      </c>
      <c r="H1025" s="10" t="str">
        <f t="shared" si="15"/>
        <v>1</v>
      </c>
      <c r="I1025">
        <v>1483</v>
      </c>
      <c r="J1025" s="1">
        <v>0.2</v>
      </c>
      <c r="K1025">
        <v>6025</v>
      </c>
      <c r="L1025" s="1">
        <v>0.8</v>
      </c>
      <c r="M1025">
        <v>310</v>
      </c>
      <c r="N1025" s="1">
        <v>0.04</v>
      </c>
      <c r="O1025">
        <v>1621</v>
      </c>
      <c r="P1025" s="1">
        <v>0.22</v>
      </c>
      <c r="Q1025">
        <v>35446</v>
      </c>
      <c r="R1025">
        <v>0</v>
      </c>
      <c r="S1025">
        <f>(Table1[[#This Row],[Hospital Beds 2018]]/Table1[[#This Row],[Population Estimate 2018]])*1000</f>
        <v>0</v>
      </c>
      <c r="T1025">
        <f>LOG10(Table1[[#This Row],[Hospital Beds 2018]] +1)</f>
        <v>0</v>
      </c>
      <c r="U1025">
        <v>5479</v>
      </c>
      <c r="V1025" s="1">
        <v>0.73</v>
      </c>
    </row>
    <row r="1026" spans="1:22" x14ac:dyDescent="0.3">
      <c r="A1026">
        <v>1030</v>
      </c>
      <c r="B1026" t="s">
        <v>726</v>
      </c>
      <c r="C1026" t="s">
        <v>745</v>
      </c>
      <c r="D1026" t="s">
        <v>21</v>
      </c>
      <c r="E1026" s="9">
        <v>6</v>
      </c>
      <c r="F1026">
        <v>14198</v>
      </c>
      <c r="G1026">
        <f>LOG(Table1[[#This Row],[Population Estimate 2018]])</f>
        <v>4.1522271718381418</v>
      </c>
      <c r="H1026" s="10" t="str">
        <f t="shared" si="15"/>
        <v>2</v>
      </c>
      <c r="I1026">
        <v>2702</v>
      </c>
      <c r="J1026" s="1">
        <v>0.19</v>
      </c>
      <c r="K1026">
        <v>11496</v>
      </c>
      <c r="L1026" s="1">
        <v>0.81</v>
      </c>
      <c r="M1026">
        <v>786</v>
      </c>
      <c r="N1026" s="1">
        <v>0.06</v>
      </c>
      <c r="O1026">
        <v>3541</v>
      </c>
      <c r="P1026" s="1">
        <v>0.25</v>
      </c>
      <c r="Q1026">
        <v>35701</v>
      </c>
      <c r="R1026">
        <v>25</v>
      </c>
      <c r="S1026">
        <f>(Table1[[#This Row],[Hospital Beds 2018]]/Table1[[#This Row],[Population Estimate 2018]])*1000</f>
        <v>1.7608113818847724</v>
      </c>
      <c r="T1026">
        <f>LOG10(Table1[[#This Row],[Hospital Beds 2018]] +1)</f>
        <v>1.414973347970818</v>
      </c>
      <c r="U1026">
        <v>12182</v>
      </c>
      <c r="V1026" s="1">
        <v>0.86</v>
      </c>
    </row>
    <row r="1027" spans="1:22" x14ac:dyDescent="0.3">
      <c r="A1027">
        <v>1031</v>
      </c>
      <c r="B1027" t="s">
        <v>726</v>
      </c>
      <c r="C1027" t="s">
        <v>49</v>
      </c>
      <c r="D1027" t="s">
        <v>21</v>
      </c>
      <c r="E1027" s="9">
        <v>2</v>
      </c>
      <c r="F1027">
        <v>323780</v>
      </c>
      <c r="G1027">
        <f>LOG(Table1[[#This Row],[Population Estimate 2018]])</f>
        <v>5.510250018728974</v>
      </c>
      <c r="H1027" s="10" t="str">
        <f t="shared" ref="H1027:H1090" si="16">IF(G1027&lt;4,"1",IF(G1027&lt;5,"2",IF(G1027&lt;6,"3",IF(G1027&lt;7,"4","5"))))</f>
        <v>3</v>
      </c>
      <c r="I1027">
        <v>43214</v>
      </c>
      <c r="J1027" s="1">
        <v>0.13</v>
      </c>
      <c r="K1027">
        <v>280566</v>
      </c>
      <c r="L1027" s="1">
        <v>0.87</v>
      </c>
      <c r="M1027">
        <v>16133</v>
      </c>
      <c r="N1027" s="1">
        <v>0.05</v>
      </c>
      <c r="O1027">
        <v>45485</v>
      </c>
      <c r="P1027" s="1">
        <v>0.14000000000000001</v>
      </c>
      <c r="Q1027">
        <v>55358</v>
      </c>
      <c r="R1027">
        <v>2497</v>
      </c>
      <c r="S1027">
        <f>(Table1[[#This Row],[Hospital Beds 2018]]/Table1[[#This Row],[Population Estimate 2018]])*1000</f>
        <v>7.7120266847859664</v>
      </c>
      <c r="T1027">
        <f>LOG10(Table1[[#This Row],[Hospital Beds 2018]] +1)</f>
        <v>3.3975924340381165</v>
      </c>
      <c r="U1027">
        <v>276160</v>
      </c>
      <c r="V1027" s="1">
        <v>0.85</v>
      </c>
    </row>
    <row r="1028" spans="1:22" x14ac:dyDescent="0.3">
      <c r="A1028">
        <v>1032</v>
      </c>
      <c r="B1028" t="s">
        <v>726</v>
      </c>
      <c r="C1028" t="s">
        <v>746</v>
      </c>
      <c r="D1028" t="s">
        <v>21</v>
      </c>
      <c r="E1028" s="9">
        <v>7</v>
      </c>
      <c r="F1028">
        <v>14432</v>
      </c>
      <c r="G1028">
        <f>LOG(Table1[[#This Row],[Population Estimate 2018]])</f>
        <v>4.1593265201978662</v>
      </c>
      <c r="H1028" s="10" t="str">
        <f t="shared" si="16"/>
        <v>2</v>
      </c>
      <c r="I1028">
        <v>2583</v>
      </c>
      <c r="J1028" s="1">
        <v>0.18</v>
      </c>
      <c r="K1028">
        <v>11849</v>
      </c>
      <c r="L1028" s="1">
        <v>0.82</v>
      </c>
      <c r="M1028">
        <v>840</v>
      </c>
      <c r="N1028" s="1">
        <v>0.06</v>
      </c>
      <c r="O1028">
        <v>2669</v>
      </c>
      <c r="P1028" s="1">
        <v>0.18</v>
      </c>
      <c r="Q1028">
        <v>42571</v>
      </c>
      <c r="R1028">
        <v>52</v>
      </c>
      <c r="S1028">
        <f>(Table1[[#This Row],[Hospital Beds 2018]]/Table1[[#This Row],[Population Estimate 2018]])*1000</f>
        <v>3.6031042128603104</v>
      </c>
      <c r="T1028">
        <f>LOG10(Table1[[#This Row],[Hospital Beds 2018]] +1)</f>
        <v>1.7242758696007889</v>
      </c>
      <c r="U1028">
        <v>12501</v>
      </c>
      <c r="V1028" s="1">
        <v>0.87</v>
      </c>
    </row>
    <row r="1029" spans="1:22" x14ac:dyDescent="0.3">
      <c r="A1029">
        <v>1033</v>
      </c>
      <c r="B1029" t="s">
        <v>726</v>
      </c>
      <c r="C1029" t="s">
        <v>412</v>
      </c>
      <c r="D1029" t="s">
        <v>21</v>
      </c>
      <c r="E1029" s="9">
        <v>7</v>
      </c>
      <c r="F1029">
        <v>35845</v>
      </c>
      <c r="G1029">
        <f>LOG(Table1[[#This Row],[Population Estimate 2018]])</f>
        <v>4.5544285847220545</v>
      </c>
      <c r="H1029" s="10" t="str">
        <f t="shared" si="16"/>
        <v>2</v>
      </c>
      <c r="I1029">
        <v>6588</v>
      </c>
      <c r="J1029" s="1">
        <v>0.18</v>
      </c>
      <c r="K1029">
        <v>29257</v>
      </c>
      <c r="L1029" s="1">
        <v>0.82</v>
      </c>
      <c r="M1029">
        <v>1753</v>
      </c>
      <c r="N1029" s="1">
        <v>0.05</v>
      </c>
      <c r="O1029">
        <v>12084</v>
      </c>
      <c r="P1029" s="1">
        <v>0.34</v>
      </c>
      <c r="Q1029">
        <v>33218</v>
      </c>
      <c r="R1029">
        <v>189</v>
      </c>
      <c r="S1029">
        <f>(Table1[[#This Row],[Hospital Beds 2018]]/Table1[[#This Row],[Population Estimate 2018]])*1000</f>
        <v>5.2727019110057194</v>
      </c>
      <c r="T1029">
        <f>LOG10(Table1[[#This Row],[Hospital Beds 2018]] +1)</f>
        <v>2.2787536009528289</v>
      </c>
      <c r="U1029">
        <v>32548</v>
      </c>
      <c r="V1029" s="1">
        <v>0.91</v>
      </c>
    </row>
    <row r="1030" spans="1:22" x14ac:dyDescent="0.3">
      <c r="A1030">
        <v>1034</v>
      </c>
      <c r="B1030" t="s">
        <v>726</v>
      </c>
      <c r="C1030" t="s">
        <v>50</v>
      </c>
      <c r="D1030" t="s">
        <v>21</v>
      </c>
      <c r="E1030" s="9">
        <v>4</v>
      </c>
      <c r="F1030">
        <v>50815</v>
      </c>
      <c r="G1030">
        <f>LOG(Table1[[#This Row],[Population Estimate 2018]])</f>
        <v>4.7059919299146991</v>
      </c>
      <c r="H1030" s="10" t="str">
        <f t="shared" si="16"/>
        <v>2</v>
      </c>
      <c r="I1030">
        <v>9148</v>
      </c>
      <c r="J1030" s="1">
        <v>0.18</v>
      </c>
      <c r="K1030">
        <v>41667</v>
      </c>
      <c r="L1030" s="1">
        <v>0.82</v>
      </c>
      <c r="M1030">
        <v>3668</v>
      </c>
      <c r="N1030" s="1">
        <v>7.0000000000000007E-2</v>
      </c>
      <c r="O1030">
        <v>6352</v>
      </c>
      <c r="P1030" s="1">
        <v>0.13</v>
      </c>
      <c r="Q1030">
        <v>53134</v>
      </c>
      <c r="R1030">
        <v>116</v>
      </c>
      <c r="S1030">
        <f>(Table1[[#This Row],[Hospital Beds 2018]]/Table1[[#This Row],[Population Estimate 2018]])*1000</f>
        <v>2.2827905146118272</v>
      </c>
      <c r="T1030">
        <f>LOG10(Table1[[#This Row],[Hospital Beds 2018]] +1)</f>
        <v>2.0681858617461617</v>
      </c>
      <c r="U1030">
        <v>43448</v>
      </c>
      <c r="V1030" s="1">
        <v>0.86</v>
      </c>
    </row>
    <row r="1031" spans="1:22" x14ac:dyDescent="0.3">
      <c r="A1031">
        <v>1035</v>
      </c>
      <c r="B1031" t="s">
        <v>726</v>
      </c>
      <c r="C1031" t="s">
        <v>154</v>
      </c>
      <c r="D1031" t="s">
        <v>21</v>
      </c>
      <c r="E1031" s="9">
        <v>9</v>
      </c>
      <c r="F1031">
        <v>6120</v>
      </c>
      <c r="G1031">
        <f>LOG(Table1[[#This Row],[Population Estimate 2018]])</f>
        <v>3.7867514221455614</v>
      </c>
      <c r="H1031" s="10" t="str">
        <f t="shared" si="16"/>
        <v>1</v>
      </c>
      <c r="I1031">
        <v>1237</v>
      </c>
      <c r="J1031" s="1">
        <v>0.2</v>
      </c>
      <c r="K1031">
        <v>4883</v>
      </c>
      <c r="L1031" s="1">
        <v>0.8</v>
      </c>
      <c r="M1031">
        <v>457</v>
      </c>
      <c r="N1031" s="1">
        <v>7.0000000000000007E-2</v>
      </c>
      <c r="O1031">
        <v>1705</v>
      </c>
      <c r="P1031" s="1">
        <v>0.28000000000000003</v>
      </c>
      <c r="Q1031">
        <v>32355</v>
      </c>
      <c r="R1031">
        <v>0</v>
      </c>
      <c r="S1031">
        <f>(Table1[[#This Row],[Hospital Beds 2018]]/Table1[[#This Row],[Population Estimate 2018]])*1000</f>
        <v>0</v>
      </c>
      <c r="T1031">
        <f>LOG10(Table1[[#This Row],[Hospital Beds 2018]] +1)</f>
        <v>0</v>
      </c>
      <c r="U1031">
        <v>4866</v>
      </c>
      <c r="V1031" s="1">
        <v>0.8</v>
      </c>
    </row>
    <row r="1032" spans="1:22" x14ac:dyDescent="0.3">
      <c r="A1032">
        <v>1036</v>
      </c>
      <c r="B1032" t="s">
        <v>726</v>
      </c>
      <c r="C1032" t="s">
        <v>532</v>
      </c>
      <c r="D1032" t="s">
        <v>21</v>
      </c>
      <c r="E1032" s="9">
        <v>1</v>
      </c>
      <c r="F1032">
        <v>8832</v>
      </c>
      <c r="G1032">
        <f>LOG(Table1[[#This Row],[Population Estimate 2018]])</f>
        <v>3.9460590603851236</v>
      </c>
      <c r="H1032" s="10" t="str">
        <f t="shared" si="16"/>
        <v>1</v>
      </c>
      <c r="I1032">
        <v>1233</v>
      </c>
      <c r="J1032" s="1">
        <v>0.14000000000000001</v>
      </c>
      <c r="K1032">
        <v>7599</v>
      </c>
      <c r="L1032" s="1">
        <v>0.86</v>
      </c>
      <c r="M1032">
        <v>497</v>
      </c>
      <c r="N1032" s="1">
        <v>0.06</v>
      </c>
      <c r="O1032">
        <v>1319</v>
      </c>
      <c r="P1032" s="1">
        <v>0.15</v>
      </c>
      <c r="Q1032">
        <v>49060</v>
      </c>
      <c r="R1032">
        <v>0</v>
      </c>
      <c r="S1032">
        <f>(Table1[[#This Row],[Hospital Beds 2018]]/Table1[[#This Row],[Population Estimate 2018]])*1000</f>
        <v>0</v>
      </c>
      <c r="T1032">
        <f>LOG10(Table1[[#This Row],[Hospital Beds 2018]] +1)</f>
        <v>0</v>
      </c>
      <c r="U1032">
        <v>7847</v>
      </c>
      <c r="V1032" s="1">
        <v>0.89</v>
      </c>
    </row>
    <row r="1033" spans="1:22" x14ac:dyDescent="0.3">
      <c r="A1033">
        <v>1037</v>
      </c>
      <c r="B1033" t="s">
        <v>726</v>
      </c>
      <c r="C1033" t="s">
        <v>747</v>
      </c>
      <c r="D1033" t="s">
        <v>21</v>
      </c>
      <c r="E1033" s="9">
        <v>6</v>
      </c>
      <c r="F1033">
        <v>17560</v>
      </c>
      <c r="G1033">
        <f>LOG(Table1[[#This Row],[Population Estimate 2018]])</f>
        <v>4.2445245115700834</v>
      </c>
      <c r="H1033" s="10" t="str">
        <f t="shared" si="16"/>
        <v>2</v>
      </c>
      <c r="I1033">
        <v>3189</v>
      </c>
      <c r="J1033" s="1">
        <v>0.18</v>
      </c>
      <c r="K1033">
        <v>14371</v>
      </c>
      <c r="L1033" s="1">
        <v>0.82</v>
      </c>
      <c r="M1033">
        <v>965</v>
      </c>
      <c r="N1033" s="1">
        <v>0.05</v>
      </c>
      <c r="O1033">
        <v>2797</v>
      </c>
      <c r="P1033" s="1">
        <v>0.16</v>
      </c>
      <c r="Q1033">
        <v>51203</v>
      </c>
      <c r="R1033">
        <v>0</v>
      </c>
      <c r="S1033">
        <f>(Table1[[#This Row],[Hospital Beds 2018]]/Table1[[#This Row],[Population Estimate 2018]])*1000</f>
        <v>0</v>
      </c>
      <c r="T1033">
        <f>LOG10(Table1[[#This Row],[Hospital Beds 2018]] +1)</f>
        <v>0</v>
      </c>
      <c r="U1033">
        <v>15124</v>
      </c>
      <c r="V1033" s="1">
        <v>0.86</v>
      </c>
    </row>
    <row r="1034" spans="1:22" x14ac:dyDescent="0.3">
      <c r="A1034">
        <v>1038</v>
      </c>
      <c r="B1034" t="s">
        <v>726</v>
      </c>
      <c r="C1034" t="s">
        <v>156</v>
      </c>
      <c r="D1034" t="s">
        <v>21</v>
      </c>
      <c r="E1034" s="9">
        <v>1</v>
      </c>
      <c r="F1034">
        <v>25121</v>
      </c>
      <c r="G1034">
        <f>LOG(Table1[[#This Row],[Population Estimate 2018]])</f>
        <v>4.4000369235141132</v>
      </c>
      <c r="H1034" s="10" t="str">
        <f t="shared" si="16"/>
        <v>2</v>
      </c>
      <c r="I1034">
        <v>3452</v>
      </c>
      <c r="J1034" s="1">
        <v>0.14000000000000001</v>
      </c>
      <c r="K1034">
        <v>21669</v>
      </c>
      <c r="L1034" s="1">
        <v>0.86</v>
      </c>
      <c r="M1034">
        <v>1609</v>
      </c>
      <c r="N1034" s="1">
        <v>0.06</v>
      </c>
      <c r="O1034">
        <v>3404</v>
      </c>
      <c r="P1034" s="1">
        <v>0.14000000000000001</v>
      </c>
      <c r="Q1034">
        <v>53965</v>
      </c>
      <c r="R1034">
        <v>24</v>
      </c>
      <c r="S1034">
        <f>(Table1[[#This Row],[Hospital Beds 2018]]/Table1[[#This Row],[Population Estimate 2018]])*1000</f>
        <v>0.95537598025556314</v>
      </c>
      <c r="T1034">
        <f>LOG10(Table1[[#This Row],[Hospital Beds 2018]] +1)</f>
        <v>1.3979400086720377</v>
      </c>
      <c r="U1034">
        <v>22486</v>
      </c>
      <c r="V1034" s="1">
        <v>0.9</v>
      </c>
    </row>
    <row r="1035" spans="1:22" x14ac:dyDescent="0.3">
      <c r="A1035">
        <v>1039</v>
      </c>
      <c r="B1035" t="s">
        <v>726</v>
      </c>
      <c r="C1035" t="s">
        <v>748</v>
      </c>
      <c r="D1035" t="s">
        <v>21</v>
      </c>
      <c r="E1035" s="9">
        <v>7</v>
      </c>
      <c r="F1035">
        <v>37317</v>
      </c>
      <c r="G1035">
        <f>LOG(Table1[[#This Row],[Population Estimate 2018]])</f>
        <v>4.5719067225392207</v>
      </c>
      <c r="H1035" s="10" t="str">
        <f t="shared" si="16"/>
        <v>2</v>
      </c>
      <c r="I1035">
        <v>6901</v>
      </c>
      <c r="J1035" s="1">
        <v>0.18</v>
      </c>
      <c r="K1035">
        <v>30416</v>
      </c>
      <c r="L1035" s="1">
        <v>0.82</v>
      </c>
      <c r="M1035">
        <v>1961</v>
      </c>
      <c r="N1035" s="1">
        <v>0.05</v>
      </c>
      <c r="O1035">
        <v>6204</v>
      </c>
      <c r="P1035" s="1">
        <v>0.17</v>
      </c>
      <c r="Q1035">
        <v>46785</v>
      </c>
      <c r="R1035">
        <v>227</v>
      </c>
      <c r="S1035">
        <f>(Table1[[#This Row],[Hospital Beds 2018]]/Table1[[#This Row],[Population Estimate 2018]])*1000</f>
        <v>6.0830184634348958</v>
      </c>
      <c r="T1035">
        <f>LOG10(Table1[[#This Row],[Hospital Beds 2018]] +1)</f>
        <v>2.357934847000454</v>
      </c>
      <c r="U1035">
        <v>31767</v>
      </c>
      <c r="V1035" s="1">
        <v>0.85</v>
      </c>
    </row>
    <row r="1036" spans="1:22" x14ac:dyDescent="0.3">
      <c r="A1036">
        <v>1040</v>
      </c>
      <c r="B1036" t="s">
        <v>726</v>
      </c>
      <c r="C1036" t="s">
        <v>749</v>
      </c>
      <c r="D1036" t="s">
        <v>21</v>
      </c>
      <c r="E1036" s="9">
        <v>6</v>
      </c>
      <c r="F1036">
        <v>26321</v>
      </c>
      <c r="G1036">
        <f>LOG(Table1[[#This Row],[Population Estimate 2018]])</f>
        <v>4.4203023851786902</v>
      </c>
      <c r="H1036" s="10" t="str">
        <f t="shared" si="16"/>
        <v>2</v>
      </c>
      <c r="I1036">
        <v>4677</v>
      </c>
      <c r="J1036" s="1">
        <v>0.18</v>
      </c>
      <c r="K1036">
        <v>21644</v>
      </c>
      <c r="L1036" s="1">
        <v>0.82</v>
      </c>
      <c r="M1036">
        <v>1729</v>
      </c>
      <c r="N1036" s="1">
        <v>7.0000000000000007E-2</v>
      </c>
      <c r="O1036">
        <v>5431</v>
      </c>
      <c r="P1036" s="1">
        <v>0.21</v>
      </c>
      <c r="Q1036">
        <v>40780</v>
      </c>
      <c r="R1036">
        <v>75</v>
      </c>
      <c r="S1036">
        <f>(Table1[[#This Row],[Hospital Beds 2018]]/Table1[[#This Row],[Population Estimate 2018]])*1000</f>
        <v>2.8494358117092813</v>
      </c>
      <c r="T1036">
        <f>LOG10(Table1[[#This Row],[Hospital Beds 2018]] +1)</f>
        <v>1.8808135922807914</v>
      </c>
      <c r="U1036">
        <v>22307</v>
      </c>
      <c r="V1036" s="1">
        <v>0.85</v>
      </c>
    </row>
    <row r="1037" spans="1:22" x14ac:dyDescent="0.3">
      <c r="A1037">
        <v>1041</v>
      </c>
      <c r="B1037" t="s">
        <v>726</v>
      </c>
      <c r="C1037" t="s">
        <v>750</v>
      </c>
      <c r="D1037" t="s">
        <v>21</v>
      </c>
      <c r="E1037" s="9">
        <v>8</v>
      </c>
      <c r="F1037">
        <v>11049</v>
      </c>
      <c r="G1037">
        <f>LOG(Table1[[#This Row],[Population Estimate 2018]])</f>
        <v>4.0433229735745755</v>
      </c>
      <c r="H1037" s="10" t="str">
        <f t="shared" si="16"/>
        <v>2</v>
      </c>
      <c r="I1037">
        <v>2280</v>
      </c>
      <c r="J1037" s="1">
        <v>0.21</v>
      </c>
      <c r="K1037">
        <v>8769</v>
      </c>
      <c r="L1037" s="1">
        <v>0.79</v>
      </c>
      <c r="M1037">
        <v>683</v>
      </c>
      <c r="N1037" s="1">
        <v>0.06</v>
      </c>
      <c r="O1037">
        <v>1961</v>
      </c>
      <c r="P1037" s="1">
        <v>0.18</v>
      </c>
      <c r="Q1037">
        <v>36782</v>
      </c>
      <c r="R1037">
        <v>45</v>
      </c>
      <c r="S1037">
        <f>(Table1[[#This Row],[Hospital Beds 2018]]/Table1[[#This Row],[Population Estimate 2018]])*1000</f>
        <v>4.0727667662231877</v>
      </c>
      <c r="T1037">
        <f>LOG10(Table1[[#This Row],[Hospital Beds 2018]] +1)</f>
        <v>1.6627578316815741</v>
      </c>
      <c r="U1037">
        <v>9284</v>
      </c>
      <c r="V1037" s="1">
        <v>0.84</v>
      </c>
    </row>
    <row r="1038" spans="1:22" x14ac:dyDescent="0.3">
      <c r="A1038">
        <v>1042</v>
      </c>
      <c r="B1038" t="s">
        <v>726</v>
      </c>
      <c r="C1038" t="s">
        <v>751</v>
      </c>
      <c r="D1038" t="s">
        <v>21</v>
      </c>
      <c r="E1038" s="9">
        <v>2</v>
      </c>
      <c r="F1038">
        <v>35268</v>
      </c>
      <c r="G1038">
        <f>LOG(Table1[[#This Row],[Population Estimate 2018]])</f>
        <v>4.5473808321202371</v>
      </c>
      <c r="H1038" s="10" t="str">
        <f t="shared" si="16"/>
        <v>2</v>
      </c>
      <c r="I1038">
        <v>7388</v>
      </c>
      <c r="J1038" s="1">
        <v>0.21</v>
      </c>
      <c r="K1038">
        <v>27880</v>
      </c>
      <c r="L1038" s="1">
        <v>0.79</v>
      </c>
      <c r="M1038">
        <v>2518</v>
      </c>
      <c r="N1038" s="1">
        <v>7.0000000000000007E-2</v>
      </c>
      <c r="O1038">
        <v>5747</v>
      </c>
      <c r="P1038" s="1">
        <v>0.16</v>
      </c>
      <c r="Q1038">
        <v>49457</v>
      </c>
      <c r="R1038">
        <v>0</v>
      </c>
      <c r="S1038">
        <f>(Table1[[#This Row],[Hospital Beds 2018]]/Table1[[#This Row],[Population Estimate 2018]])*1000</f>
        <v>0</v>
      </c>
      <c r="T1038">
        <f>LOG10(Table1[[#This Row],[Hospital Beds 2018]] +1)</f>
        <v>0</v>
      </c>
      <c r="U1038">
        <v>29711</v>
      </c>
      <c r="V1038" s="1">
        <v>0.84</v>
      </c>
    </row>
    <row r="1039" spans="1:22" x14ac:dyDescent="0.3">
      <c r="A1039">
        <v>1043</v>
      </c>
      <c r="B1039" t="s">
        <v>726</v>
      </c>
      <c r="C1039" t="s">
        <v>422</v>
      </c>
      <c r="D1039" t="s">
        <v>21</v>
      </c>
      <c r="E1039" s="9">
        <v>3</v>
      </c>
      <c r="F1039">
        <v>8758</v>
      </c>
      <c r="G1039">
        <f>LOG(Table1[[#This Row],[Population Estimate 2018]])</f>
        <v>3.9424049408561066</v>
      </c>
      <c r="H1039" s="10" t="str">
        <f t="shared" si="16"/>
        <v>1</v>
      </c>
      <c r="I1039">
        <v>1486</v>
      </c>
      <c r="J1039" s="1">
        <v>0.17</v>
      </c>
      <c r="K1039">
        <v>7272</v>
      </c>
      <c r="L1039" s="1">
        <v>0.83</v>
      </c>
      <c r="M1039">
        <v>543</v>
      </c>
      <c r="N1039" s="1">
        <v>0.06</v>
      </c>
      <c r="O1039">
        <v>1038</v>
      </c>
      <c r="P1039" s="1">
        <v>0.12</v>
      </c>
      <c r="Q1039">
        <v>56769</v>
      </c>
      <c r="R1039">
        <v>0</v>
      </c>
      <c r="S1039">
        <f>(Table1[[#This Row],[Hospital Beds 2018]]/Table1[[#This Row],[Population Estimate 2018]])*1000</f>
        <v>0</v>
      </c>
      <c r="T1039">
        <f>LOG10(Table1[[#This Row],[Hospital Beds 2018]] +1)</f>
        <v>0</v>
      </c>
      <c r="U1039">
        <v>7614</v>
      </c>
      <c r="V1039" s="1">
        <v>0.87</v>
      </c>
    </row>
    <row r="1040" spans="1:22" x14ac:dyDescent="0.3">
      <c r="A1040">
        <v>1044</v>
      </c>
      <c r="B1040" t="s">
        <v>726</v>
      </c>
      <c r="C1040" t="s">
        <v>534</v>
      </c>
      <c r="D1040" t="s">
        <v>21</v>
      </c>
      <c r="E1040" s="9">
        <v>3</v>
      </c>
      <c r="F1040">
        <v>110356</v>
      </c>
      <c r="G1040">
        <f>LOG(Table1[[#This Row],[Population Estimate 2018]])</f>
        <v>5.0427959505112945</v>
      </c>
      <c r="H1040" s="10" t="str">
        <f t="shared" si="16"/>
        <v>3</v>
      </c>
      <c r="I1040">
        <v>15397</v>
      </c>
      <c r="J1040" s="1">
        <v>0.14000000000000001</v>
      </c>
      <c r="K1040">
        <v>94959</v>
      </c>
      <c r="L1040" s="1">
        <v>0.86</v>
      </c>
      <c r="M1040">
        <v>15758</v>
      </c>
      <c r="N1040" s="1">
        <v>0.14000000000000001</v>
      </c>
      <c r="O1040">
        <v>14254</v>
      </c>
      <c r="P1040" s="1">
        <v>0.13</v>
      </c>
      <c r="Q1040">
        <v>52278</v>
      </c>
      <c r="R1040">
        <v>448</v>
      </c>
      <c r="S1040">
        <f>(Table1[[#This Row],[Hospital Beds 2018]]/Table1[[#This Row],[Population Estimate 2018]])*1000</f>
        <v>4.0595889666171301</v>
      </c>
      <c r="T1040">
        <f>LOG10(Table1[[#This Row],[Hospital Beds 2018]] +1)</f>
        <v>2.6522463410033232</v>
      </c>
      <c r="U1040">
        <v>95957</v>
      </c>
      <c r="V1040" s="1">
        <v>0.87</v>
      </c>
    </row>
    <row r="1041" spans="1:22" x14ac:dyDescent="0.3">
      <c r="A1041">
        <v>1045</v>
      </c>
      <c r="B1041" t="s">
        <v>726</v>
      </c>
      <c r="C1041" t="s">
        <v>752</v>
      </c>
      <c r="D1041" t="s">
        <v>21</v>
      </c>
      <c r="E1041" s="9">
        <v>7</v>
      </c>
      <c r="F1041">
        <v>26409</v>
      </c>
      <c r="G1041">
        <f>LOG(Table1[[#This Row],[Population Estimate 2018]])</f>
        <v>4.4217519565759407</v>
      </c>
      <c r="H1041" s="10" t="str">
        <f t="shared" si="16"/>
        <v>2</v>
      </c>
      <c r="I1041">
        <v>4945</v>
      </c>
      <c r="J1041" s="1">
        <v>0.19</v>
      </c>
      <c r="K1041">
        <v>21464</v>
      </c>
      <c r="L1041" s="1">
        <v>0.81</v>
      </c>
      <c r="M1041">
        <v>1446</v>
      </c>
      <c r="N1041" s="1">
        <v>0.05</v>
      </c>
      <c r="O1041">
        <v>8638</v>
      </c>
      <c r="P1041" s="1">
        <v>0.33</v>
      </c>
      <c r="Q1041">
        <v>29521</v>
      </c>
      <c r="R1041">
        <v>103</v>
      </c>
      <c r="S1041">
        <f>(Table1[[#This Row],[Hospital Beds 2018]]/Table1[[#This Row],[Population Estimate 2018]])*1000</f>
        <v>3.9001855428073764</v>
      </c>
      <c r="T1041">
        <f>LOG10(Table1[[#This Row],[Hospital Beds 2018]] +1)</f>
        <v>2.0170333392987803</v>
      </c>
      <c r="U1041">
        <v>23368</v>
      </c>
      <c r="V1041" s="1">
        <v>0.88</v>
      </c>
    </row>
    <row r="1042" spans="1:22" x14ac:dyDescent="0.3">
      <c r="A1042">
        <v>1046</v>
      </c>
      <c r="B1042" t="s">
        <v>726</v>
      </c>
      <c r="C1042" t="s">
        <v>582</v>
      </c>
      <c r="D1042" t="s">
        <v>21</v>
      </c>
      <c r="E1042" s="9">
        <v>6</v>
      </c>
      <c r="F1042">
        <v>18778</v>
      </c>
      <c r="G1042">
        <f>LOG(Table1[[#This Row],[Population Estimate 2018]])</f>
        <v>4.2736493347236051</v>
      </c>
      <c r="H1042" s="10" t="str">
        <f t="shared" si="16"/>
        <v>2</v>
      </c>
      <c r="I1042">
        <v>3298</v>
      </c>
      <c r="J1042" s="1">
        <v>0.18</v>
      </c>
      <c r="K1042">
        <v>15480</v>
      </c>
      <c r="L1042" s="1">
        <v>0.82</v>
      </c>
      <c r="M1042">
        <v>1182</v>
      </c>
      <c r="N1042" s="1">
        <v>0.06</v>
      </c>
      <c r="O1042">
        <v>2865</v>
      </c>
      <c r="P1042" s="1">
        <v>0.15</v>
      </c>
      <c r="Q1042">
        <v>51709</v>
      </c>
      <c r="R1042">
        <v>34</v>
      </c>
      <c r="S1042">
        <f>(Table1[[#This Row],[Hospital Beds 2018]]/Table1[[#This Row],[Population Estimate 2018]])*1000</f>
        <v>1.8106294600063904</v>
      </c>
      <c r="T1042">
        <f>LOG10(Table1[[#This Row],[Hospital Beds 2018]] +1)</f>
        <v>1.5440680443502757</v>
      </c>
      <c r="U1042">
        <v>16241</v>
      </c>
      <c r="V1042" s="1">
        <v>0.86</v>
      </c>
    </row>
    <row r="1043" spans="1:22" x14ac:dyDescent="0.3">
      <c r="A1043">
        <v>1047</v>
      </c>
      <c r="B1043" t="s">
        <v>726</v>
      </c>
      <c r="C1043" t="s">
        <v>425</v>
      </c>
      <c r="D1043" t="s">
        <v>21</v>
      </c>
      <c r="E1043" s="9">
        <v>8</v>
      </c>
      <c r="F1043">
        <v>18906</v>
      </c>
      <c r="G1043">
        <f>LOG(Table1[[#This Row],[Population Estimate 2018]])</f>
        <v>4.2765996535576436</v>
      </c>
      <c r="H1043" s="10" t="str">
        <f t="shared" si="16"/>
        <v>2</v>
      </c>
      <c r="I1043">
        <v>3132</v>
      </c>
      <c r="J1043" s="1">
        <v>0.17</v>
      </c>
      <c r="K1043">
        <v>15774</v>
      </c>
      <c r="L1043" s="1">
        <v>0.83</v>
      </c>
      <c r="M1043">
        <v>1064</v>
      </c>
      <c r="N1043" s="1">
        <v>0.06</v>
      </c>
      <c r="O1043">
        <v>4120</v>
      </c>
      <c r="P1043" s="1">
        <v>0.22</v>
      </c>
      <c r="Q1043">
        <v>37038</v>
      </c>
      <c r="R1043">
        <v>25</v>
      </c>
      <c r="S1043">
        <f>(Table1[[#This Row],[Hospital Beds 2018]]/Table1[[#This Row],[Population Estimate 2018]])*1000</f>
        <v>1.3223315349624458</v>
      </c>
      <c r="T1043">
        <f>LOG10(Table1[[#This Row],[Hospital Beds 2018]] +1)</f>
        <v>1.414973347970818</v>
      </c>
      <c r="U1043">
        <v>16470</v>
      </c>
      <c r="V1043" s="1">
        <v>0.87</v>
      </c>
    </row>
    <row r="1044" spans="1:22" x14ac:dyDescent="0.3">
      <c r="A1044">
        <v>1048</v>
      </c>
      <c r="B1044" t="s">
        <v>726</v>
      </c>
      <c r="C1044" t="s">
        <v>535</v>
      </c>
      <c r="D1044" t="s">
        <v>21</v>
      </c>
      <c r="E1044" s="9">
        <v>2</v>
      </c>
      <c r="F1044">
        <v>45591</v>
      </c>
      <c r="G1044">
        <f>LOG(Table1[[#This Row],[Population Estimate 2018]])</f>
        <v>4.6588791181883389</v>
      </c>
      <c r="H1044" s="10" t="str">
        <f t="shared" si="16"/>
        <v>2</v>
      </c>
      <c r="I1044">
        <v>8012</v>
      </c>
      <c r="J1044" s="1">
        <v>0.18</v>
      </c>
      <c r="K1044">
        <v>37579</v>
      </c>
      <c r="L1044" s="1">
        <v>0.82</v>
      </c>
      <c r="M1044">
        <v>2840</v>
      </c>
      <c r="N1044" s="1">
        <v>0.06</v>
      </c>
      <c r="O1044">
        <v>7235</v>
      </c>
      <c r="P1044" s="1">
        <v>0.16</v>
      </c>
      <c r="Q1044">
        <v>51161</v>
      </c>
      <c r="R1044">
        <v>121</v>
      </c>
      <c r="S1044">
        <f>(Table1[[#This Row],[Hospital Beds 2018]]/Table1[[#This Row],[Population Estimate 2018]])*1000</f>
        <v>2.6540325941523548</v>
      </c>
      <c r="T1044">
        <f>LOG10(Table1[[#This Row],[Hospital Beds 2018]] +1)</f>
        <v>2.0863598306747484</v>
      </c>
      <c r="U1044">
        <v>38927</v>
      </c>
      <c r="V1044" s="1">
        <v>0.85</v>
      </c>
    </row>
    <row r="1045" spans="1:22" x14ac:dyDescent="0.3">
      <c r="A1045">
        <v>1049</v>
      </c>
      <c r="B1045" t="s">
        <v>726</v>
      </c>
      <c r="C1045" t="s">
        <v>54</v>
      </c>
      <c r="D1045" t="s">
        <v>21</v>
      </c>
      <c r="E1045" s="9">
        <v>1</v>
      </c>
      <c r="F1045">
        <v>16106</v>
      </c>
      <c r="G1045">
        <f>LOG(Table1[[#This Row],[Population Estimate 2018]])</f>
        <v>4.2069876947564087</v>
      </c>
      <c r="H1045" s="10" t="str">
        <f t="shared" si="16"/>
        <v>2</v>
      </c>
      <c r="I1045">
        <v>2830</v>
      </c>
      <c r="J1045" s="1">
        <v>0.18</v>
      </c>
      <c r="K1045">
        <v>13276</v>
      </c>
      <c r="L1045" s="1">
        <v>0.82</v>
      </c>
      <c r="M1045">
        <v>1025</v>
      </c>
      <c r="N1045" s="1">
        <v>0.06</v>
      </c>
      <c r="O1045">
        <v>2273</v>
      </c>
      <c r="P1045" s="1">
        <v>0.14000000000000001</v>
      </c>
      <c r="Q1045">
        <v>53405</v>
      </c>
      <c r="R1045">
        <v>0</v>
      </c>
      <c r="S1045">
        <f>(Table1[[#This Row],[Hospital Beds 2018]]/Table1[[#This Row],[Population Estimate 2018]])*1000</f>
        <v>0</v>
      </c>
      <c r="T1045">
        <f>LOG10(Table1[[#This Row],[Hospital Beds 2018]] +1)</f>
        <v>0</v>
      </c>
      <c r="U1045">
        <v>13862</v>
      </c>
      <c r="V1045" s="1">
        <v>0.86</v>
      </c>
    </row>
    <row r="1046" spans="1:22" x14ac:dyDescent="0.3">
      <c r="A1046">
        <v>1050</v>
      </c>
      <c r="B1046" t="s">
        <v>726</v>
      </c>
      <c r="C1046" t="s">
        <v>753</v>
      </c>
      <c r="D1046" t="s">
        <v>21</v>
      </c>
      <c r="E1046" s="9">
        <v>9</v>
      </c>
      <c r="F1046">
        <v>4421</v>
      </c>
      <c r="G1046">
        <f>LOG(Table1[[#This Row],[Population Estimate 2018]])</f>
        <v>3.6455205149058738</v>
      </c>
      <c r="H1046" s="10" t="str">
        <f t="shared" si="16"/>
        <v>1</v>
      </c>
      <c r="I1046">
        <v>1129</v>
      </c>
      <c r="J1046" s="1">
        <v>0.26</v>
      </c>
      <c r="K1046">
        <v>3292</v>
      </c>
      <c r="L1046" s="1">
        <v>0.74</v>
      </c>
      <c r="M1046">
        <v>376</v>
      </c>
      <c r="N1046" s="1">
        <v>0.09</v>
      </c>
      <c r="O1046">
        <v>743</v>
      </c>
      <c r="P1046" s="1">
        <v>0.17</v>
      </c>
      <c r="Q1046">
        <v>44290</v>
      </c>
      <c r="R1046">
        <v>0</v>
      </c>
      <c r="S1046">
        <f>(Table1[[#This Row],[Hospital Beds 2018]]/Table1[[#This Row],[Population Estimate 2018]])*1000</f>
        <v>0</v>
      </c>
      <c r="T1046">
        <f>LOG10(Table1[[#This Row],[Hospital Beds 2018]] +1)</f>
        <v>0</v>
      </c>
      <c r="U1046">
        <v>3405</v>
      </c>
      <c r="V1046" s="1">
        <v>0.77</v>
      </c>
    </row>
    <row r="1047" spans="1:22" x14ac:dyDescent="0.3">
      <c r="A1047">
        <v>1051</v>
      </c>
      <c r="B1047" t="s">
        <v>726</v>
      </c>
      <c r="C1047" t="s">
        <v>754</v>
      </c>
      <c r="D1047" t="s">
        <v>21</v>
      </c>
      <c r="E1047" s="9">
        <v>5</v>
      </c>
      <c r="F1047">
        <v>45068</v>
      </c>
      <c r="G1047">
        <f>LOG(Table1[[#This Row],[Population Estimate 2018]])</f>
        <v>4.6538682856450544</v>
      </c>
      <c r="H1047" s="10" t="str">
        <f t="shared" si="16"/>
        <v>2</v>
      </c>
      <c r="I1047">
        <v>8314</v>
      </c>
      <c r="J1047" s="1">
        <v>0.18</v>
      </c>
      <c r="K1047">
        <v>36754</v>
      </c>
      <c r="L1047" s="1">
        <v>0.82</v>
      </c>
      <c r="M1047">
        <v>2747</v>
      </c>
      <c r="N1047" s="1">
        <v>0.06</v>
      </c>
      <c r="O1047">
        <v>7908</v>
      </c>
      <c r="P1047" s="1">
        <v>0.18</v>
      </c>
      <c r="Q1047">
        <v>45512</v>
      </c>
      <c r="R1047">
        <v>207</v>
      </c>
      <c r="S1047">
        <f>(Table1[[#This Row],[Hospital Beds 2018]]/Table1[[#This Row],[Population Estimate 2018]])*1000</f>
        <v>4.5930593769415111</v>
      </c>
      <c r="T1047">
        <f>LOG10(Table1[[#This Row],[Hospital Beds 2018]] +1)</f>
        <v>2.3180633349627615</v>
      </c>
      <c r="U1047">
        <v>38278</v>
      </c>
      <c r="V1047" s="1">
        <v>0.85</v>
      </c>
    </row>
    <row r="1048" spans="1:22" x14ac:dyDescent="0.3">
      <c r="A1048">
        <v>1052</v>
      </c>
      <c r="B1048" t="s">
        <v>726</v>
      </c>
      <c r="C1048" t="s">
        <v>56</v>
      </c>
      <c r="D1048" t="s">
        <v>21</v>
      </c>
      <c r="E1048" s="9">
        <v>9</v>
      </c>
      <c r="F1048">
        <v>13442</v>
      </c>
      <c r="G1048">
        <f>LOG(Table1[[#This Row],[Population Estimate 2018]])</f>
        <v>4.1284638910647606</v>
      </c>
      <c r="H1048" s="10" t="str">
        <f t="shared" si="16"/>
        <v>2</v>
      </c>
      <c r="I1048">
        <v>2317</v>
      </c>
      <c r="J1048" s="1">
        <v>0.17</v>
      </c>
      <c r="K1048">
        <v>11125</v>
      </c>
      <c r="L1048" s="1">
        <v>0.83</v>
      </c>
      <c r="M1048">
        <v>688</v>
      </c>
      <c r="N1048" s="1">
        <v>0.05</v>
      </c>
      <c r="O1048">
        <v>3506</v>
      </c>
      <c r="P1048" s="1">
        <v>0.26</v>
      </c>
      <c r="Q1048">
        <v>35317</v>
      </c>
      <c r="R1048">
        <v>0</v>
      </c>
      <c r="S1048">
        <f>(Table1[[#This Row],[Hospital Beds 2018]]/Table1[[#This Row],[Population Estimate 2018]])*1000</f>
        <v>0</v>
      </c>
      <c r="T1048">
        <f>LOG10(Table1[[#This Row],[Hospital Beds 2018]] +1)</f>
        <v>0</v>
      </c>
      <c r="U1048">
        <v>11861</v>
      </c>
      <c r="V1048" s="1">
        <v>0.88</v>
      </c>
    </row>
    <row r="1049" spans="1:22" x14ac:dyDescent="0.3">
      <c r="A1049">
        <v>1053</v>
      </c>
      <c r="B1049" t="s">
        <v>726</v>
      </c>
      <c r="C1049" t="s">
        <v>57</v>
      </c>
      <c r="D1049" t="s">
        <v>21</v>
      </c>
      <c r="E1049" s="9">
        <v>1</v>
      </c>
      <c r="F1049">
        <v>770517</v>
      </c>
      <c r="G1049">
        <f>LOG(Table1[[#This Row],[Population Estimate 2018]])</f>
        <v>5.8867822250463213</v>
      </c>
      <c r="H1049" s="10" t="str">
        <f t="shared" si="16"/>
        <v>3</v>
      </c>
      <c r="I1049">
        <v>124503</v>
      </c>
      <c r="J1049" s="1">
        <v>0.16</v>
      </c>
      <c r="K1049">
        <v>646014</v>
      </c>
      <c r="L1049" s="1">
        <v>0.84</v>
      </c>
      <c r="M1049">
        <v>48126</v>
      </c>
      <c r="N1049" s="1">
        <v>0.06</v>
      </c>
      <c r="O1049">
        <v>115810</v>
      </c>
      <c r="P1049" s="1">
        <v>0.15</v>
      </c>
      <c r="Q1049">
        <v>55860</v>
      </c>
      <c r="R1049">
        <v>3694</v>
      </c>
      <c r="S1049">
        <f>(Table1[[#This Row],[Hospital Beds 2018]]/Table1[[#This Row],[Population Estimate 2018]])*1000</f>
        <v>4.7941836455263154</v>
      </c>
      <c r="T1049">
        <f>LOG10(Table1[[#This Row],[Hospital Beds 2018]] +1)</f>
        <v>3.5676144427308447</v>
      </c>
      <c r="U1049">
        <v>658360</v>
      </c>
      <c r="V1049" s="1">
        <v>0.85</v>
      </c>
    </row>
    <row r="1050" spans="1:22" x14ac:dyDescent="0.3">
      <c r="A1050">
        <v>1054</v>
      </c>
      <c r="B1050" t="s">
        <v>726</v>
      </c>
      <c r="C1050" t="s">
        <v>755</v>
      </c>
      <c r="D1050" t="s">
        <v>21</v>
      </c>
      <c r="E1050" s="9">
        <v>2</v>
      </c>
      <c r="F1050">
        <v>53920</v>
      </c>
      <c r="G1050">
        <f>LOG(Table1[[#This Row],[Population Estimate 2018]])</f>
        <v>4.7317498835272636</v>
      </c>
      <c r="H1050" s="10" t="str">
        <f t="shared" si="16"/>
        <v>2</v>
      </c>
      <c r="I1050">
        <v>8087</v>
      </c>
      <c r="J1050" s="1">
        <v>0.15</v>
      </c>
      <c r="K1050">
        <v>45833</v>
      </c>
      <c r="L1050" s="1">
        <v>0.85</v>
      </c>
      <c r="M1050">
        <v>3325</v>
      </c>
      <c r="N1050" s="1">
        <v>0.06</v>
      </c>
      <c r="O1050">
        <v>6562</v>
      </c>
      <c r="P1050" s="1">
        <v>0.12</v>
      </c>
      <c r="Q1050">
        <v>59443</v>
      </c>
      <c r="R1050">
        <v>0</v>
      </c>
      <c r="S1050">
        <f>(Table1[[#This Row],[Hospital Beds 2018]]/Table1[[#This Row],[Population Estimate 2018]])*1000</f>
        <v>0</v>
      </c>
      <c r="T1050">
        <f>LOG10(Table1[[#This Row],[Hospital Beds 2018]] +1)</f>
        <v>0</v>
      </c>
      <c r="U1050">
        <v>46031</v>
      </c>
      <c r="V1050" s="1">
        <v>0.85</v>
      </c>
    </row>
    <row r="1051" spans="1:22" x14ac:dyDescent="0.3">
      <c r="A1051">
        <v>1055</v>
      </c>
      <c r="B1051" t="s">
        <v>726</v>
      </c>
      <c r="C1051" t="s">
        <v>162</v>
      </c>
      <c r="D1051" t="s">
        <v>21</v>
      </c>
      <c r="E1051" s="9">
        <v>7</v>
      </c>
      <c r="F1051">
        <v>22386</v>
      </c>
      <c r="G1051">
        <f>LOG(Table1[[#This Row],[Population Estimate 2018]])</f>
        <v>4.3499764994244723</v>
      </c>
      <c r="H1051" s="10" t="str">
        <f t="shared" si="16"/>
        <v>2</v>
      </c>
      <c r="I1051">
        <v>4117</v>
      </c>
      <c r="J1051" s="1">
        <v>0.18</v>
      </c>
      <c r="K1051">
        <v>18269</v>
      </c>
      <c r="L1051" s="1">
        <v>0.82</v>
      </c>
      <c r="M1051">
        <v>1354</v>
      </c>
      <c r="N1051" s="1">
        <v>0.06</v>
      </c>
      <c r="O1051">
        <v>5455</v>
      </c>
      <c r="P1051" s="1">
        <v>0.24</v>
      </c>
      <c r="Q1051">
        <v>39381</v>
      </c>
      <c r="R1051">
        <v>72</v>
      </c>
      <c r="S1051">
        <f>(Table1[[#This Row],[Hospital Beds 2018]]/Table1[[#This Row],[Population Estimate 2018]])*1000</f>
        <v>3.2162958992227284</v>
      </c>
      <c r="T1051">
        <f>LOG10(Table1[[#This Row],[Hospital Beds 2018]] +1)</f>
        <v>1.8633228601204559</v>
      </c>
      <c r="U1051">
        <v>19624</v>
      </c>
      <c r="V1051" s="1">
        <v>0.88</v>
      </c>
    </row>
    <row r="1052" spans="1:22" x14ac:dyDescent="0.3">
      <c r="A1052">
        <v>1056</v>
      </c>
      <c r="B1052" t="s">
        <v>726</v>
      </c>
      <c r="C1052" t="s">
        <v>756</v>
      </c>
      <c r="D1052" t="s">
        <v>21</v>
      </c>
      <c r="E1052" s="9">
        <v>1</v>
      </c>
      <c r="F1052">
        <v>166051</v>
      </c>
      <c r="G1052">
        <f>LOG(Table1[[#This Row],[Population Estimate 2018]])</f>
        <v>5.2202414953705629</v>
      </c>
      <c r="H1052" s="10" t="str">
        <f t="shared" si="16"/>
        <v>3</v>
      </c>
      <c r="I1052">
        <v>23979</v>
      </c>
      <c r="J1052" s="1">
        <v>0.14000000000000001</v>
      </c>
      <c r="K1052">
        <v>142072</v>
      </c>
      <c r="L1052" s="1">
        <v>0.86</v>
      </c>
      <c r="M1052">
        <v>10094</v>
      </c>
      <c r="N1052" s="1">
        <v>0.06</v>
      </c>
      <c r="O1052">
        <v>16923</v>
      </c>
      <c r="P1052" s="1">
        <v>0.1</v>
      </c>
      <c r="Q1052">
        <v>64644</v>
      </c>
      <c r="R1052">
        <v>550</v>
      </c>
      <c r="S1052">
        <f>(Table1[[#This Row],[Hospital Beds 2018]]/Table1[[#This Row],[Population Estimate 2018]])*1000</f>
        <v>3.3122353975585814</v>
      </c>
      <c r="T1052">
        <f>LOG10(Table1[[#This Row],[Hospital Beds 2018]] +1)</f>
        <v>2.7411515988517849</v>
      </c>
      <c r="U1052">
        <v>145890</v>
      </c>
      <c r="V1052" s="1">
        <v>0.88</v>
      </c>
    </row>
    <row r="1053" spans="1:22" x14ac:dyDescent="0.3">
      <c r="A1053">
        <v>1057</v>
      </c>
      <c r="B1053" t="s">
        <v>726</v>
      </c>
      <c r="C1053" t="s">
        <v>757</v>
      </c>
      <c r="D1053" t="s">
        <v>21</v>
      </c>
      <c r="E1053" s="9">
        <v>9</v>
      </c>
      <c r="F1053">
        <v>15126</v>
      </c>
      <c r="G1053">
        <f>LOG(Table1[[#This Row],[Population Estimate 2018]])</f>
        <v>4.1797240960600899</v>
      </c>
      <c r="H1053" s="10" t="str">
        <f t="shared" si="16"/>
        <v>2</v>
      </c>
      <c r="I1053">
        <v>2794</v>
      </c>
      <c r="J1053" s="1">
        <v>0.18</v>
      </c>
      <c r="K1053">
        <v>12332</v>
      </c>
      <c r="L1053" s="1">
        <v>0.82</v>
      </c>
      <c r="M1053">
        <v>608</v>
      </c>
      <c r="N1053" s="1">
        <v>0.04</v>
      </c>
      <c r="O1053">
        <v>4612</v>
      </c>
      <c r="P1053" s="1">
        <v>0.3</v>
      </c>
      <c r="Q1053">
        <v>32228</v>
      </c>
      <c r="R1053">
        <v>0</v>
      </c>
      <c r="S1053">
        <f>(Table1[[#This Row],[Hospital Beds 2018]]/Table1[[#This Row],[Population Estimate 2018]])*1000</f>
        <v>0</v>
      </c>
      <c r="T1053">
        <f>LOG10(Table1[[#This Row],[Hospital Beds 2018]] +1)</f>
        <v>0</v>
      </c>
      <c r="U1053">
        <v>12880</v>
      </c>
      <c r="V1053" s="1">
        <v>0.85</v>
      </c>
    </row>
    <row r="1054" spans="1:22" x14ac:dyDescent="0.3">
      <c r="A1054">
        <v>1058</v>
      </c>
      <c r="B1054" t="s">
        <v>726</v>
      </c>
      <c r="C1054" t="s">
        <v>542</v>
      </c>
      <c r="D1054" t="s">
        <v>21</v>
      </c>
      <c r="E1054" s="9">
        <v>7</v>
      </c>
      <c r="F1054">
        <v>31304</v>
      </c>
      <c r="G1054">
        <f>LOG(Table1[[#This Row],[Population Estimate 2018]])</f>
        <v>4.4955998348926238</v>
      </c>
      <c r="H1054" s="10" t="str">
        <f t="shared" si="16"/>
        <v>2</v>
      </c>
      <c r="I1054">
        <v>5406</v>
      </c>
      <c r="J1054" s="1">
        <v>0.17</v>
      </c>
      <c r="K1054">
        <v>25898</v>
      </c>
      <c r="L1054" s="1">
        <v>0.83</v>
      </c>
      <c r="M1054">
        <v>1625</v>
      </c>
      <c r="N1054" s="1">
        <v>0.05</v>
      </c>
      <c r="O1054">
        <v>9719</v>
      </c>
      <c r="P1054" s="1">
        <v>0.31</v>
      </c>
      <c r="Q1054">
        <v>30742</v>
      </c>
      <c r="R1054">
        <v>25</v>
      </c>
      <c r="S1054">
        <f>(Table1[[#This Row],[Hospital Beds 2018]]/Table1[[#This Row],[Population Estimate 2018]])*1000</f>
        <v>0.79861998466649631</v>
      </c>
      <c r="T1054">
        <f>LOG10(Table1[[#This Row],[Hospital Beds 2018]] +1)</f>
        <v>1.414973347970818</v>
      </c>
      <c r="U1054">
        <v>27562</v>
      </c>
      <c r="V1054" s="1">
        <v>0.88</v>
      </c>
    </row>
    <row r="1055" spans="1:22" x14ac:dyDescent="0.3">
      <c r="A1055">
        <v>1059</v>
      </c>
      <c r="B1055" t="s">
        <v>726</v>
      </c>
      <c r="C1055" t="s">
        <v>758</v>
      </c>
      <c r="D1055" t="s">
        <v>21</v>
      </c>
      <c r="E1055" s="9">
        <v>3</v>
      </c>
      <c r="F1055">
        <v>14307</v>
      </c>
      <c r="G1055">
        <f>LOG(Table1[[#This Row],[Population Estimate 2018]])</f>
        <v>4.1555485771535299</v>
      </c>
      <c r="H1055" s="10" t="str">
        <f t="shared" si="16"/>
        <v>2</v>
      </c>
      <c r="I1055">
        <v>2524</v>
      </c>
      <c r="J1055" s="1">
        <v>0.18</v>
      </c>
      <c r="K1055">
        <v>11783</v>
      </c>
      <c r="L1055" s="1">
        <v>0.82</v>
      </c>
      <c r="M1055">
        <v>980</v>
      </c>
      <c r="N1055" s="1">
        <v>7.0000000000000007E-2</v>
      </c>
      <c r="O1055">
        <v>2133</v>
      </c>
      <c r="P1055" s="1">
        <v>0.15</v>
      </c>
      <c r="Q1055">
        <v>45458</v>
      </c>
      <c r="R1055">
        <v>0</v>
      </c>
      <c r="S1055">
        <f>(Table1[[#This Row],[Hospital Beds 2018]]/Table1[[#This Row],[Population Estimate 2018]])*1000</f>
        <v>0</v>
      </c>
      <c r="T1055">
        <f>LOG10(Table1[[#This Row],[Hospital Beds 2018]] +1)</f>
        <v>0</v>
      </c>
      <c r="U1055">
        <v>12228</v>
      </c>
      <c r="V1055" s="1">
        <v>0.85</v>
      </c>
    </row>
    <row r="1056" spans="1:22" x14ac:dyDescent="0.3">
      <c r="A1056">
        <v>1060</v>
      </c>
      <c r="B1056" t="s">
        <v>726</v>
      </c>
      <c r="C1056" t="s">
        <v>759</v>
      </c>
      <c r="D1056" t="s">
        <v>21</v>
      </c>
      <c r="E1056" s="9">
        <v>5</v>
      </c>
      <c r="F1056">
        <v>60669</v>
      </c>
      <c r="G1056">
        <f>LOG(Table1[[#This Row],[Population Estimate 2018]])</f>
        <v>4.7829668365781162</v>
      </c>
      <c r="H1056" s="10" t="str">
        <f t="shared" si="16"/>
        <v>2</v>
      </c>
      <c r="I1056">
        <v>9921</v>
      </c>
      <c r="J1056" s="1">
        <v>0.16</v>
      </c>
      <c r="K1056">
        <v>50748</v>
      </c>
      <c r="L1056" s="1">
        <v>0.84</v>
      </c>
      <c r="M1056">
        <v>3430</v>
      </c>
      <c r="N1056" s="1">
        <v>0.06</v>
      </c>
      <c r="O1056">
        <v>12290</v>
      </c>
      <c r="P1056" s="1">
        <v>0.2</v>
      </c>
      <c r="Q1056">
        <v>41425</v>
      </c>
      <c r="R1056">
        <v>116</v>
      </c>
      <c r="S1056">
        <f>(Table1[[#This Row],[Hospital Beds 2018]]/Table1[[#This Row],[Population Estimate 2018]])*1000</f>
        <v>1.912014373073563</v>
      </c>
      <c r="T1056">
        <f>LOG10(Table1[[#This Row],[Hospital Beds 2018]] +1)</f>
        <v>2.0681858617461617</v>
      </c>
      <c r="U1056">
        <v>53778</v>
      </c>
      <c r="V1056" s="1">
        <v>0.89</v>
      </c>
    </row>
    <row r="1057" spans="1:22" x14ac:dyDescent="0.3">
      <c r="A1057">
        <v>1061</v>
      </c>
      <c r="B1057" t="s">
        <v>726</v>
      </c>
      <c r="C1057" t="s">
        <v>61</v>
      </c>
      <c r="D1057" t="s">
        <v>21</v>
      </c>
      <c r="E1057" s="9">
        <v>6</v>
      </c>
      <c r="F1057">
        <v>15571</v>
      </c>
      <c r="G1057">
        <f>LOG(Table1[[#This Row],[Population Estimate 2018]])</f>
        <v>4.1923165047027373</v>
      </c>
      <c r="H1057" s="10" t="str">
        <f t="shared" si="16"/>
        <v>2</v>
      </c>
      <c r="I1057">
        <v>2699</v>
      </c>
      <c r="J1057" s="1">
        <v>0.17</v>
      </c>
      <c r="K1057">
        <v>12872</v>
      </c>
      <c r="L1057" s="1">
        <v>0.83</v>
      </c>
      <c r="M1057">
        <v>839</v>
      </c>
      <c r="N1057" s="1">
        <v>0.05</v>
      </c>
      <c r="O1057">
        <v>3920</v>
      </c>
      <c r="P1057" s="1">
        <v>0.25</v>
      </c>
      <c r="Q1057">
        <v>36667</v>
      </c>
      <c r="R1057">
        <v>90</v>
      </c>
      <c r="S1057">
        <f>(Table1[[#This Row],[Hospital Beds 2018]]/Table1[[#This Row],[Population Estimate 2018]])*1000</f>
        <v>5.7799755956585956</v>
      </c>
      <c r="T1057">
        <f>LOG10(Table1[[#This Row],[Hospital Beds 2018]] +1)</f>
        <v>1.9590413923210936</v>
      </c>
      <c r="U1057">
        <v>13887</v>
      </c>
      <c r="V1057" s="1">
        <v>0.89</v>
      </c>
    </row>
    <row r="1058" spans="1:22" x14ac:dyDescent="0.3">
      <c r="A1058">
        <v>1062</v>
      </c>
      <c r="B1058" t="s">
        <v>726</v>
      </c>
      <c r="C1058" t="s">
        <v>62</v>
      </c>
      <c r="D1058" t="s">
        <v>21</v>
      </c>
      <c r="E1058" s="9">
        <v>9</v>
      </c>
      <c r="F1058">
        <v>7033</v>
      </c>
      <c r="G1058">
        <f>LOG(Table1[[#This Row],[Population Estimate 2018]])</f>
        <v>3.8471406174134062</v>
      </c>
      <c r="H1058" s="10" t="str">
        <f t="shared" si="16"/>
        <v>1</v>
      </c>
      <c r="I1058">
        <v>1236</v>
      </c>
      <c r="J1058" s="1">
        <v>0.18</v>
      </c>
      <c r="K1058">
        <v>5797</v>
      </c>
      <c r="L1058" s="1">
        <v>0.82</v>
      </c>
      <c r="M1058">
        <v>345</v>
      </c>
      <c r="N1058" s="1">
        <v>0.05</v>
      </c>
      <c r="O1058">
        <v>2163</v>
      </c>
      <c r="P1058" s="1">
        <v>0.31</v>
      </c>
      <c r="Q1058">
        <v>29124</v>
      </c>
      <c r="R1058">
        <v>0</v>
      </c>
      <c r="S1058">
        <f>(Table1[[#This Row],[Hospital Beds 2018]]/Table1[[#This Row],[Population Estimate 2018]])*1000</f>
        <v>0</v>
      </c>
      <c r="T1058">
        <f>LOG10(Table1[[#This Row],[Hospital Beds 2018]] +1)</f>
        <v>0</v>
      </c>
      <c r="U1058">
        <v>5573</v>
      </c>
      <c r="V1058" s="1">
        <v>0.79</v>
      </c>
    </row>
    <row r="1059" spans="1:22" x14ac:dyDescent="0.3">
      <c r="A1059">
        <v>1063</v>
      </c>
      <c r="B1059" t="s">
        <v>726</v>
      </c>
      <c r="C1059" t="s">
        <v>760</v>
      </c>
      <c r="D1059" t="s">
        <v>21</v>
      </c>
      <c r="E1059" s="9">
        <v>9</v>
      </c>
      <c r="F1059">
        <v>10143</v>
      </c>
      <c r="G1059">
        <f>LOG(Table1[[#This Row],[Population Estimate 2018]])</f>
        <v>4.0061664254854312</v>
      </c>
      <c r="H1059" s="10" t="str">
        <f t="shared" si="16"/>
        <v>2</v>
      </c>
      <c r="I1059">
        <v>1818</v>
      </c>
      <c r="J1059" s="1">
        <v>0.18</v>
      </c>
      <c r="K1059">
        <v>8325</v>
      </c>
      <c r="L1059" s="1">
        <v>0.82</v>
      </c>
      <c r="M1059">
        <v>422</v>
      </c>
      <c r="N1059" s="1">
        <v>0.04</v>
      </c>
      <c r="O1059">
        <v>3042</v>
      </c>
      <c r="P1059" s="1">
        <v>0.3</v>
      </c>
      <c r="Q1059">
        <v>31921</v>
      </c>
      <c r="R1059">
        <v>25</v>
      </c>
      <c r="S1059">
        <f>(Table1[[#This Row],[Hospital Beds 2018]]/Table1[[#This Row],[Population Estimate 2018]])*1000</f>
        <v>2.4647540175490485</v>
      </c>
      <c r="T1059">
        <f>LOG10(Table1[[#This Row],[Hospital Beds 2018]] +1)</f>
        <v>1.414973347970818</v>
      </c>
      <c r="U1059">
        <v>9090</v>
      </c>
      <c r="V1059" s="1">
        <v>0.9</v>
      </c>
    </row>
    <row r="1060" spans="1:22" x14ac:dyDescent="0.3">
      <c r="A1060">
        <v>1064</v>
      </c>
      <c r="B1060" t="s">
        <v>726</v>
      </c>
      <c r="C1060" t="s">
        <v>761</v>
      </c>
      <c r="D1060" t="s">
        <v>21</v>
      </c>
      <c r="E1060" s="9">
        <v>9</v>
      </c>
      <c r="F1060">
        <v>21899</v>
      </c>
      <c r="G1060">
        <f>LOG(Table1[[#This Row],[Population Estimate 2018]])</f>
        <v>4.3404242835890861</v>
      </c>
      <c r="H1060" s="10" t="str">
        <f t="shared" si="16"/>
        <v>2</v>
      </c>
      <c r="I1060">
        <v>4277</v>
      </c>
      <c r="J1060" s="1">
        <v>0.2</v>
      </c>
      <c r="K1060">
        <v>17622</v>
      </c>
      <c r="L1060" s="1">
        <v>0.8</v>
      </c>
      <c r="M1060">
        <v>936</v>
      </c>
      <c r="N1060" s="1">
        <v>0.04</v>
      </c>
      <c r="O1060">
        <v>6717</v>
      </c>
      <c r="P1060" s="1">
        <v>0.31</v>
      </c>
      <c r="Q1060">
        <v>32321</v>
      </c>
      <c r="R1060">
        <v>89</v>
      </c>
      <c r="S1060">
        <f>(Table1[[#This Row],[Hospital Beds 2018]]/Table1[[#This Row],[Population Estimate 2018]])*1000</f>
        <v>4.0641125165532674</v>
      </c>
      <c r="T1060">
        <f>LOG10(Table1[[#This Row],[Hospital Beds 2018]] +1)</f>
        <v>1.954242509439325</v>
      </c>
      <c r="U1060">
        <v>19332</v>
      </c>
      <c r="V1060" s="1">
        <v>0.88</v>
      </c>
    </row>
    <row r="1061" spans="1:22" x14ac:dyDescent="0.3">
      <c r="A1061">
        <v>1065</v>
      </c>
      <c r="B1061" t="s">
        <v>726</v>
      </c>
      <c r="C1061" t="s">
        <v>505</v>
      </c>
      <c r="D1061" t="s">
        <v>21</v>
      </c>
      <c r="E1061" s="9">
        <v>8</v>
      </c>
      <c r="F1061">
        <v>13257</v>
      </c>
      <c r="G1061">
        <f>LOG(Table1[[#This Row],[Population Estimate 2018]])</f>
        <v>4.1224452562819556</v>
      </c>
      <c r="H1061" s="10" t="str">
        <f t="shared" si="16"/>
        <v>2</v>
      </c>
      <c r="I1061">
        <v>2469</v>
      </c>
      <c r="J1061" s="1">
        <v>0.19</v>
      </c>
      <c r="K1061">
        <v>10788</v>
      </c>
      <c r="L1061" s="1">
        <v>0.81</v>
      </c>
      <c r="M1061">
        <v>889</v>
      </c>
      <c r="N1061" s="1">
        <v>7.0000000000000007E-2</v>
      </c>
      <c r="O1061">
        <v>3292</v>
      </c>
      <c r="P1061" s="1">
        <v>0.25</v>
      </c>
      <c r="Q1061">
        <v>35751</v>
      </c>
      <c r="R1061">
        <v>0</v>
      </c>
      <c r="S1061">
        <f>(Table1[[#This Row],[Hospital Beds 2018]]/Table1[[#This Row],[Population Estimate 2018]])*1000</f>
        <v>0</v>
      </c>
      <c r="T1061">
        <f>LOG10(Table1[[#This Row],[Hospital Beds 2018]] +1)</f>
        <v>0</v>
      </c>
      <c r="U1061">
        <v>11349</v>
      </c>
      <c r="V1061" s="1">
        <v>0.86</v>
      </c>
    </row>
    <row r="1062" spans="1:22" x14ac:dyDescent="0.3">
      <c r="A1062">
        <v>1066</v>
      </c>
      <c r="B1062" t="s">
        <v>726</v>
      </c>
      <c r="C1062" t="s">
        <v>164</v>
      </c>
      <c r="D1062" t="s">
        <v>21</v>
      </c>
      <c r="E1062" s="9">
        <v>7</v>
      </c>
      <c r="F1062">
        <v>24644</v>
      </c>
      <c r="G1062">
        <f>LOG(Table1[[#This Row],[Population Estimate 2018]])</f>
        <v>4.3917112001213718</v>
      </c>
      <c r="H1062" s="10" t="str">
        <f t="shared" si="16"/>
        <v>2</v>
      </c>
      <c r="I1062">
        <v>4491</v>
      </c>
      <c r="J1062" s="1">
        <v>0.18</v>
      </c>
      <c r="K1062">
        <v>20153</v>
      </c>
      <c r="L1062" s="1">
        <v>0.82</v>
      </c>
      <c r="M1062">
        <v>1375</v>
      </c>
      <c r="N1062" s="1">
        <v>0.06</v>
      </c>
      <c r="O1062">
        <v>4995</v>
      </c>
      <c r="P1062" s="1">
        <v>0.2</v>
      </c>
      <c r="Q1062">
        <v>42190</v>
      </c>
      <c r="R1062">
        <v>25</v>
      </c>
      <c r="S1062">
        <f>(Table1[[#This Row],[Hospital Beds 2018]]/Table1[[#This Row],[Population Estimate 2018]])*1000</f>
        <v>1.0144457068657684</v>
      </c>
      <c r="T1062">
        <f>LOG10(Table1[[#This Row],[Hospital Beds 2018]] +1)</f>
        <v>1.414973347970818</v>
      </c>
      <c r="U1062">
        <v>21247</v>
      </c>
      <c r="V1062" s="1">
        <v>0.86</v>
      </c>
    </row>
    <row r="1063" spans="1:22" x14ac:dyDescent="0.3">
      <c r="A1063">
        <v>1067</v>
      </c>
      <c r="B1063" t="s">
        <v>726</v>
      </c>
      <c r="C1063" t="s">
        <v>544</v>
      </c>
      <c r="D1063" t="s">
        <v>21</v>
      </c>
      <c r="E1063" s="9">
        <v>9</v>
      </c>
      <c r="F1063">
        <v>9242</v>
      </c>
      <c r="G1063">
        <f>LOG(Table1[[#This Row],[Population Estimate 2018]])</f>
        <v>3.9657659641826863</v>
      </c>
      <c r="H1063" s="10" t="str">
        <f t="shared" si="16"/>
        <v>1</v>
      </c>
      <c r="I1063">
        <v>2006</v>
      </c>
      <c r="J1063" s="1">
        <v>0.22</v>
      </c>
      <c r="K1063">
        <v>7236</v>
      </c>
      <c r="L1063" s="1">
        <v>0.78</v>
      </c>
      <c r="M1063">
        <v>540</v>
      </c>
      <c r="N1063" s="1">
        <v>0.06</v>
      </c>
      <c r="O1063">
        <v>1268</v>
      </c>
      <c r="P1063" s="1">
        <v>0.14000000000000001</v>
      </c>
      <c r="Q1063">
        <v>48182</v>
      </c>
      <c r="R1063">
        <v>25</v>
      </c>
      <c r="S1063">
        <f>(Table1[[#This Row],[Hospital Beds 2018]]/Table1[[#This Row],[Population Estimate 2018]])*1000</f>
        <v>2.7050421986582989</v>
      </c>
      <c r="T1063">
        <f>LOG10(Table1[[#This Row],[Hospital Beds 2018]] +1)</f>
        <v>1.414973347970818</v>
      </c>
      <c r="U1063">
        <v>7726</v>
      </c>
      <c r="V1063" s="1">
        <v>0.84</v>
      </c>
    </row>
    <row r="1064" spans="1:22" x14ac:dyDescent="0.3">
      <c r="A1064">
        <v>1068</v>
      </c>
      <c r="B1064" t="s">
        <v>726</v>
      </c>
      <c r="C1064" t="s">
        <v>166</v>
      </c>
      <c r="D1064" t="s">
        <v>21</v>
      </c>
      <c r="E1064" s="9">
        <v>6</v>
      </c>
      <c r="F1064">
        <v>26989</v>
      </c>
      <c r="G1064">
        <f>LOG(Table1[[#This Row],[Population Estimate 2018]])</f>
        <v>4.431186793318</v>
      </c>
      <c r="H1064" s="10" t="str">
        <f t="shared" si="16"/>
        <v>2</v>
      </c>
      <c r="I1064">
        <v>5024</v>
      </c>
      <c r="J1064" s="1">
        <v>0.19</v>
      </c>
      <c r="K1064">
        <v>21965</v>
      </c>
      <c r="L1064" s="1">
        <v>0.81</v>
      </c>
      <c r="M1064">
        <v>1682</v>
      </c>
      <c r="N1064" s="1">
        <v>0.06</v>
      </c>
      <c r="O1064">
        <v>4781</v>
      </c>
      <c r="P1064" s="1">
        <v>0.18</v>
      </c>
      <c r="Q1064">
        <v>46742</v>
      </c>
      <c r="R1064">
        <v>30</v>
      </c>
      <c r="S1064">
        <f>(Table1[[#This Row],[Hospital Beds 2018]]/Table1[[#This Row],[Population Estimate 2018]])*1000</f>
        <v>1.1115639705065028</v>
      </c>
      <c r="T1064">
        <f>LOG10(Table1[[#This Row],[Hospital Beds 2018]] +1)</f>
        <v>1.4913616938342726</v>
      </c>
      <c r="U1064">
        <v>22891</v>
      </c>
      <c r="V1064" s="1">
        <v>0.85</v>
      </c>
    </row>
    <row r="1065" spans="1:22" x14ac:dyDescent="0.3">
      <c r="A1065">
        <v>1069</v>
      </c>
      <c r="B1065" t="s">
        <v>726</v>
      </c>
      <c r="C1065" t="s">
        <v>637</v>
      </c>
      <c r="D1065" t="s">
        <v>21</v>
      </c>
      <c r="E1065" s="9">
        <v>9</v>
      </c>
      <c r="F1065">
        <v>8009</v>
      </c>
      <c r="G1065">
        <f>LOG(Table1[[#This Row],[Population Estimate 2018]])</f>
        <v>3.9035782936630543</v>
      </c>
      <c r="H1065" s="10" t="str">
        <f t="shared" si="16"/>
        <v>1</v>
      </c>
      <c r="I1065">
        <v>2080</v>
      </c>
      <c r="J1065" s="1">
        <v>0.26</v>
      </c>
      <c r="K1065">
        <v>5929</v>
      </c>
      <c r="L1065" s="1">
        <v>0.74</v>
      </c>
      <c r="M1065">
        <v>803</v>
      </c>
      <c r="N1065" s="1">
        <v>0.1</v>
      </c>
      <c r="O1065">
        <v>1012</v>
      </c>
      <c r="P1065" s="1">
        <v>0.13</v>
      </c>
      <c r="Q1065">
        <v>48395</v>
      </c>
      <c r="R1065">
        <v>0</v>
      </c>
      <c r="S1065">
        <f>(Table1[[#This Row],[Hospital Beds 2018]]/Table1[[#This Row],[Population Estimate 2018]])*1000</f>
        <v>0</v>
      </c>
      <c r="T1065">
        <f>LOG10(Table1[[#This Row],[Hospital Beds 2018]] +1)</f>
        <v>0</v>
      </c>
      <c r="U1065">
        <v>5421</v>
      </c>
      <c r="V1065" s="1">
        <v>0.68</v>
      </c>
    </row>
    <row r="1066" spans="1:22" x14ac:dyDescent="0.3">
      <c r="A1066">
        <v>1070</v>
      </c>
      <c r="B1066" t="s">
        <v>726</v>
      </c>
      <c r="C1066" t="s">
        <v>762</v>
      </c>
      <c r="D1066" t="s">
        <v>21</v>
      </c>
      <c r="E1066" s="9">
        <v>5</v>
      </c>
      <c r="F1066">
        <v>65346</v>
      </c>
      <c r="G1066">
        <f>LOG(Table1[[#This Row],[Population Estimate 2018]])</f>
        <v>4.815219008426201</v>
      </c>
      <c r="H1066" s="10" t="str">
        <f t="shared" si="16"/>
        <v>2</v>
      </c>
      <c r="I1066">
        <v>12940</v>
      </c>
      <c r="J1066" s="1">
        <v>0.2</v>
      </c>
      <c r="K1066">
        <v>52406</v>
      </c>
      <c r="L1066" s="1">
        <v>0.8</v>
      </c>
      <c r="M1066">
        <v>4766</v>
      </c>
      <c r="N1066" s="1">
        <v>7.0000000000000007E-2</v>
      </c>
      <c r="O1066">
        <v>9423</v>
      </c>
      <c r="P1066" s="1">
        <v>0.14000000000000001</v>
      </c>
      <c r="Q1066">
        <v>48950</v>
      </c>
      <c r="R1066">
        <v>610</v>
      </c>
      <c r="S1066">
        <f>(Table1[[#This Row],[Hospital Beds 2018]]/Table1[[#This Row],[Population Estimate 2018]])*1000</f>
        <v>9.3349248615064422</v>
      </c>
      <c r="T1066">
        <f>LOG10(Table1[[#This Row],[Hospital Beds 2018]] +1)</f>
        <v>2.786041210242554</v>
      </c>
      <c r="U1066">
        <v>54656</v>
      </c>
      <c r="V1066" s="1">
        <v>0.84</v>
      </c>
    </row>
    <row r="1067" spans="1:22" x14ac:dyDescent="0.3">
      <c r="A1067">
        <v>1071</v>
      </c>
      <c r="B1067" t="s">
        <v>726</v>
      </c>
      <c r="C1067" t="s">
        <v>763</v>
      </c>
      <c r="D1067" t="s">
        <v>21</v>
      </c>
      <c r="E1067" s="9">
        <v>9</v>
      </c>
      <c r="F1067">
        <v>17408</v>
      </c>
      <c r="G1067">
        <f>LOG(Table1[[#This Row],[Population Estimate 2018]])</f>
        <v>4.2407488780180858</v>
      </c>
      <c r="H1067" s="10" t="str">
        <f t="shared" si="16"/>
        <v>2</v>
      </c>
      <c r="I1067">
        <v>2793</v>
      </c>
      <c r="J1067" s="1">
        <v>0.16</v>
      </c>
      <c r="K1067">
        <v>14615</v>
      </c>
      <c r="L1067" s="1">
        <v>0.84</v>
      </c>
      <c r="M1067">
        <v>1060</v>
      </c>
      <c r="N1067" s="1">
        <v>0.06</v>
      </c>
      <c r="O1067">
        <v>5274</v>
      </c>
      <c r="P1067" s="1">
        <v>0.3</v>
      </c>
      <c r="Q1067">
        <v>30029</v>
      </c>
      <c r="R1067">
        <v>0</v>
      </c>
      <c r="S1067">
        <f>(Table1[[#This Row],[Hospital Beds 2018]]/Table1[[#This Row],[Population Estimate 2018]])*1000</f>
        <v>0</v>
      </c>
      <c r="T1067">
        <f>LOG10(Table1[[#This Row],[Hospital Beds 2018]] +1)</f>
        <v>0</v>
      </c>
      <c r="U1067">
        <v>14124</v>
      </c>
      <c r="V1067" s="1">
        <v>0.81</v>
      </c>
    </row>
    <row r="1068" spans="1:22" x14ac:dyDescent="0.3">
      <c r="A1068">
        <v>1072</v>
      </c>
      <c r="B1068" t="s">
        <v>726</v>
      </c>
      <c r="C1068" t="s">
        <v>547</v>
      </c>
      <c r="D1068" t="s">
        <v>21</v>
      </c>
      <c r="E1068" s="9">
        <v>3</v>
      </c>
      <c r="F1068">
        <v>9252</v>
      </c>
      <c r="G1068">
        <f>LOG(Table1[[#This Row],[Population Estimate 2018]])</f>
        <v>3.9662356240985819</v>
      </c>
      <c r="H1068" s="10" t="str">
        <f t="shared" si="16"/>
        <v>1</v>
      </c>
      <c r="I1068">
        <v>1800</v>
      </c>
      <c r="J1068" s="1">
        <v>0.19</v>
      </c>
      <c r="K1068">
        <v>7452</v>
      </c>
      <c r="L1068" s="1">
        <v>0.81</v>
      </c>
      <c r="M1068">
        <v>592</v>
      </c>
      <c r="N1068" s="1">
        <v>0.06</v>
      </c>
      <c r="O1068">
        <v>1263</v>
      </c>
      <c r="P1068" s="1">
        <v>0.14000000000000001</v>
      </c>
      <c r="Q1068">
        <v>48080</v>
      </c>
      <c r="R1068">
        <v>0</v>
      </c>
      <c r="S1068">
        <f>(Table1[[#This Row],[Hospital Beds 2018]]/Table1[[#This Row],[Population Estimate 2018]])*1000</f>
        <v>0</v>
      </c>
      <c r="T1068">
        <f>LOG10(Table1[[#This Row],[Hospital Beds 2018]] +1)</f>
        <v>0</v>
      </c>
      <c r="U1068">
        <v>7888</v>
      </c>
      <c r="V1068" s="1">
        <v>0.85</v>
      </c>
    </row>
    <row r="1069" spans="1:22" x14ac:dyDescent="0.3">
      <c r="A1069">
        <v>1073</v>
      </c>
      <c r="B1069" t="s">
        <v>726</v>
      </c>
      <c r="C1069" t="s">
        <v>66</v>
      </c>
      <c r="D1069" t="s">
        <v>21</v>
      </c>
      <c r="E1069" s="9">
        <v>4</v>
      </c>
      <c r="F1069">
        <v>92368</v>
      </c>
      <c r="G1069">
        <f>LOG(Table1[[#This Row],[Population Estimate 2018]])</f>
        <v>4.9655215401545556</v>
      </c>
      <c r="H1069" s="10" t="str">
        <f t="shared" si="16"/>
        <v>2</v>
      </c>
      <c r="I1069">
        <v>12737</v>
      </c>
      <c r="J1069" s="1">
        <v>0.14000000000000001</v>
      </c>
      <c r="K1069">
        <v>79631</v>
      </c>
      <c r="L1069" s="1">
        <v>0.86</v>
      </c>
      <c r="M1069">
        <v>6054</v>
      </c>
      <c r="N1069" s="1">
        <v>7.0000000000000007E-2</v>
      </c>
      <c r="O1069">
        <v>14065</v>
      </c>
      <c r="P1069" s="1">
        <v>0.15</v>
      </c>
      <c r="Q1069">
        <v>51897</v>
      </c>
      <c r="R1069">
        <v>83</v>
      </c>
      <c r="S1069">
        <f>(Table1[[#This Row],[Hospital Beds 2018]]/Table1[[#This Row],[Population Estimate 2018]])*1000</f>
        <v>0.89857959466481896</v>
      </c>
      <c r="T1069">
        <f>LOG10(Table1[[#This Row],[Hospital Beds 2018]] +1)</f>
        <v>1.9242792860618816</v>
      </c>
      <c r="U1069">
        <v>76650</v>
      </c>
      <c r="V1069" s="1">
        <v>0.83</v>
      </c>
    </row>
    <row r="1070" spans="1:22" x14ac:dyDescent="0.3">
      <c r="A1070">
        <v>1074</v>
      </c>
      <c r="B1070" t="s">
        <v>726</v>
      </c>
      <c r="C1070" t="s">
        <v>764</v>
      </c>
      <c r="D1070" t="s">
        <v>21</v>
      </c>
      <c r="E1070" s="9">
        <v>9</v>
      </c>
      <c r="F1070">
        <v>12362</v>
      </c>
      <c r="G1070">
        <f>LOG(Table1[[#This Row],[Population Estimate 2018]])</f>
        <v>4.0920887392558063</v>
      </c>
      <c r="H1070" s="10" t="str">
        <f t="shared" si="16"/>
        <v>2</v>
      </c>
      <c r="I1070">
        <v>2123</v>
      </c>
      <c r="J1070" s="1">
        <v>0.17</v>
      </c>
      <c r="K1070">
        <v>10239</v>
      </c>
      <c r="L1070" s="1">
        <v>0.83</v>
      </c>
      <c r="M1070">
        <v>374</v>
      </c>
      <c r="N1070" s="1">
        <v>0.03</v>
      </c>
      <c r="O1070">
        <v>3463</v>
      </c>
      <c r="P1070" s="1">
        <v>0.28000000000000003</v>
      </c>
      <c r="Q1070">
        <v>30950</v>
      </c>
      <c r="R1070">
        <v>0</v>
      </c>
      <c r="S1070">
        <f>(Table1[[#This Row],[Hospital Beds 2018]]/Table1[[#This Row],[Population Estimate 2018]])*1000</f>
        <v>0</v>
      </c>
      <c r="T1070">
        <f>LOG10(Table1[[#This Row],[Hospital Beds 2018]] +1)</f>
        <v>0</v>
      </c>
      <c r="U1070">
        <v>11266</v>
      </c>
      <c r="V1070" s="1">
        <v>0.91</v>
      </c>
    </row>
    <row r="1071" spans="1:22" x14ac:dyDescent="0.3">
      <c r="A1071">
        <v>1075</v>
      </c>
      <c r="B1071" t="s">
        <v>726</v>
      </c>
      <c r="C1071" t="s">
        <v>68</v>
      </c>
      <c r="D1071" t="s">
        <v>21</v>
      </c>
      <c r="E1071" s="9">
        <v>7</v>
      </c>
      <c r="F1071">
        <v>19404</v>
      </c>
      <c r="G1071">
        <f>LOG(Table1[[#This Row],[Population Estimate 2018]])</f>
        <v>4.287891265954026</v>
      </c>
      <c r="H1071" s="10" t="str">
        <f t="shared" si="16"/>
        <v>2</v>
      </c>
      <c r="I1071">
        <v>3186</v>
      </c>
      <c r="J1071" s="1">
        <v>0.16</v>
      </c>
      <c r="K1071">
        <v>16218</v>
      </c>
      <c r="L1071" s="1">
        <v>0.84</v>
      </c>
      <c r="M1071">
        <v>916</v>
      </c>
      <c r="N1071" s="1">
        <v>0.05</v>
      </c>
      <c r="O1071">
        <v>3229</v>
      </c>
      <c r="P1071" s="1">
        <v>0.17</v>
      </c>
      <c r="Q1071">
        <v>45661</v>
      </c>
      <c r="R1071">
        <v>60</v>
      </c>
      <c r="S1071">
        <f>(Table1[[#This Row],[Hospital Beds 2018]]/Table1[[#This Row],[Population Estimate 2018]])*1000</f>
        <v>3.0921459492888066</v>
      </c>
      <c r="T1071">
        <f>LOG10(Table1[[#This Row],[Hospital Beds 2018]] +1)</f>
        <v>1.7853298350107671</v>
      </c>
      <c r="U1071">
        <v>16672</v>
      </c>
      <c r="V1071" s="1">
        <v>0.86</v>
      </c>
    </row>
    <row r="1072" spans="1:22" x14ac:dyDescent="0.3">
      <c r="A1072">
        <v>1076</v>
      </c>
      <c r="B1072" t="s">
        <v>726</v>
      </c>
      <c r="C1072" t="s">
        <v>69</v>
      </c>
      <c r="D1072" t="s">
        <v>21</v>
      </c>
      <c r="E1072" s="9">
        <v>7</v>
      </c>
      <c r="F1072">
        <v>31191</v>
      </c>
      <c r="G1072">
        <f>LOG(Table1[[#This Row],[Population Estimate 2018]])</f>
        <v>4.4940292986917374</v>
      </c>
      <c r="H1072" s="10" t="str">
        <f t="shared" si="16"/>
        <v>2</v>
      </c>
      <c r="I1072">
        <v>6809</v>
      </c>
      <c r="J1072" s="1">
        <v>0.22</v>
      </c>
      <c r="K1072">
        <v>24382</v>
      </c>
      <c r="L1072" s="1">
        <v>0.78</v>
      </c>
      <c r="M1072">
        <v>2393</v>
      </c>
      <c r="N1072" s="1">
        <v>0.08</v>
      </c>
      <c r="O1072">
        <v>3715</v>
      </c>
      <c r="P1072" s="1">
        <v>0.12</v>
      </c>
      <c r="Q1072">
        <v>52388</v>
      </c>
      <c r="R1072">
        <v>25</v>
      </c>
      <c r="S1072">
        <f>(Table1[[#This Row],[Hospital Beds 2018]]/Table1[[#This Row],[Population Estimate 2018]])*1000</f>
        <v>0.80151325702927123</v>
      </c>
      <c r="T1072">
        <f>LOG10(Table1[[#This Row],[Hospital Beds 2018]] +1)</f>
        <v>1.414973347970818</v>
      </c>
      <c r="U1072">
        <v>25611</v>
      </c>
      <c r="V1072" s="1">
        <v>0.82</v>
      </c>
    </row>
    <row r="1073" spans="1:22" x14ac:dyDescent="0.3">
      <c r="A1073">
        <v>1077</v>
      </c>
      <c r="B1073" t="s">
        <v>726</v>
      </c>
      <c r="C1073" t="s">
        <v>350</v>
      </c>
      <c r="D1073" t="s">
        <v>21</v>
      </c>
      <c r="E1073" s="9">
        <v>9</v>
      </c>
      <c r="F1073">
        <v>11323</v>
      </c>
      <c r="G1073">
        <f>LOG(Table1[[#This Row],[Population Estimate 2018]])</f>
        <v>4.0539615073144999</v>
      </c>
      <c r="H1073" s="10" t="str">
        <f t="shared" si="16"/>
        <v>2</v>
      </c>
      <c r="I1073">
        <v>1881</v>
      </c>
      <c r="J1073" s="1">
        <v>0.17</v>
      </c>
      <c r="K1073">
        <v>9442</v>
      </c>
      <c r="L1073" s="1">
        <v>0.83</v>
      </c>
      <c r="M1073">
        <v>424</v>
      </c>
      <c r="N1073" s="1">
        <v>0.04</v>
      </c>
      <c r="O1073">
        <v>3875</v>
      </c>
      <c r="P1073" s="1">
        <v>0.34</v>
      </c>
      <c r="Q1073">
        <v>28925</v>
      </c>
      <c r="R1073">
        <v>0</v>
      </c>
      <c r="S1073">
        <f>(Table1[[#This Row],[Hospital Beds 2018]]/Table1[[#This Row],[Population Estimate 2018]])*1000</f>
        <v>0</v>
      </c>
      <c r="T1073">
        <f>LOG10(Table1[[#This Row],[Hospital Beds 2018]] +1)</f>
        <v>0</v>
      </c>
      <c r="U1073">
        <v>9076</v>
      </c>
      <c r="V1073" s="1">
        <v>0.8</v>
      </c>
    </row>
    <row r="1074" spans="1:22" x14ac:dyDescent="0.3">
      <c r="A1074">
        <v>1078</v>
      </c>
      <c r="B1074" t="s">
        <v>726</v>
      </c>
      <c r="C1074" t="s">
        <v>549</v>
      </c>
      <c r="D1074" t="s">
        <v>21</v>
      </c>
      <c r="E1074" s="9">
        <v>6</v>
      </c>
      <c r="F1074">
        <v>17150</v>
      </c>
      <c r="G1074">
        <f>LOG(Table1[[#This Row],[Population Estimate 2018]])</f>
        <v>4.2342641243787895</v>
      </c>
      <c r="H1074" s="10" t="str">
        <f t="shared" si="16"/>
        <v>2</v>
      </c>
      <c r="I1074">
        <v>3147</v>
      </c>
      <c r="J1074" s="1">
        <v>0.18</v>
      </c>
      <c r="K1074">
        <v>14003</v>
      </c>
      <c r="L1074" s="1">
        <v>0.82</v>
      </c>
      <c r="M1074">
        <v>1032</v>
      </c>
      <c r="N1074" s="1">
        <v>0.06</v>
      </c>
      <c r="O1074">
        <v>3057</v>
      </c>
      <c r="P1074" s="1">
        <v>0.18</v>
      </c>
      <c r="Q1074">
        <v>41807</v>
      </c>
      <c r="R1074">
        <v>100</v>
      </c>
      <c r="S1074">
        <f>(Table1[[#This Row],[Hospital Beds 2018]]/Table1[[#This Row],[Population Estimate 2018]])*1000</f>
        <v>5.8309037900874632</v>
      </c>
      <c r="T1074">
        <f>LOG10(Table1[[#This Row],[Hospital Beds 2018]] +1)</f>
        <v>2.0043213737826426</v>
      </c>
      <c r="U1074">
        <v>14538</v>
      </c>
      <c r="V1074" s="1">
        <v>0.85</v>
      </c>
    </row>
    <row r="1075" spans="1:22" x14ac:dyDescent="0.3">
      <c r="A1075">
        <v>1079</v>
      </c>
      <c r="B1075" t="s">
        <v>726</v>
      </c>
      <c r="C1075" t="s">
        <v>691</v>
      </c>
      <c r="D1075" t="s">
        <v>21</v>
      </c>
      <c r="E1075" s="9">
        <v>3</v>
      </c>
      <c r="F1075">
        <v>28715</v>
      </c>
      <c r="G1075">
        <f>LOG(Table1[[#This Row],[Population Estimate 2018]])</f>
        <v>4.4581088206171851</v>
      </c>
      <c r="H1075" s="10" t="str">
        <f t="shared" si="16"/>
        <v>2</v>
      </c>
      <c r="I1075">
        <v>4026</v>
      </c>
      <c r="J1075" s="1">
        <v>0.14000000000000001</v>
      </c>
      <c r="K1075">
        <v>24689</v>
      </c>
      <c r="L1075" s="1">
        <v>0.86</v>
      </c>
      <c r="M1075">
        <v>3590</v>
      </c>
      <c r="N1075" s="1">
        <v>0.13</v>
      </c>
      <c r="O1075">
        <v>3245</v>
      </c>
      <c r="P1075" s="1">
        <v>0.11</v>
      </c>
      <c r="Q1075">
        <v>57613</v>
      </c>
      <c r="R1075">
        <v>0</v>
      </c>
      <c r="S1075">
        <f>(Table1[[#This Row],[Hospital Beds 2018]]/Table1[[#This Row],[Population Estimate 2018]])*1000</f>
        <v>0</v>
      </c>
      <c r="T1075">
        <f>LOG10(Table1[[#This Row],[Hospital Beds 2018]] +1)</f>
        <v>0</v>
      </c>
      <c r="U1075">
        <v>25743</v>
      </c>
      <c r="V1075" s="1">
        <v>0.9</v>
      </c>
    </row>
    <row r="1076" spans="1:22" x14ac:dyDescent="0.3">
      <c r="A1076">
        <v>1080</v>
      </c>
      <c r="B1076" t="s">
        <v>726</v>
      </c>
      <c r="C1076" t="s">
        <v>765</v>
      </c>
      <c r="D1076" t="s">
        <v>21</v>
      </c>
      <c r="E1076" s="9">
        <v>9</v>
      </c>
      <c r="F1076">
        <v>6451</v>
      </c>
      <c r="G1076">
        <f>LOG(Table1[[#This Row],[Population Estimate 2018]])</f>
        <v>3.8096270418940499</v>
      </c>
      <c r="H1076" s="10" t="str">
        <f t="shared" si="16"/>
        <v>1</v>
      </c>
      <c r="I1076">
        <v>1353</v>
      </c>
      <c r="J1076" s="1">
        <v>0.21</v>
      </c>
      <c r="K1076">
        <v>5098</v>
      </c>
      <c r="L1076" s="1">
        <v>0.79</v>
      </c>
      <c r="M1076">
        <v>361</v>
      </c>
      <c r="N1076" s="1">
        <v>0.06</v>
      </c>
      <c r="O1076">
        <v>1669</v>
      </c>
      <c r="P1076" s="1">
        <v>0.26</v>
      </c>
      <c r="Q1076">
        <v>34002</v>
      </c>
      <c r="R1076">
        <v>0</v>
      </c>
      <c r="S1076">
        <f>(Table1[[#This Row],[Hospital Beds 2018]]/Table1[[#This Row],[Population Estimate 2018]])*1000</f>
        <v>0</v>
      </c>
      <c r="T1076">
        <f>LOG10(Table1[[#This Row],[Hospital Beds 2018]] +1)</f>
        <v>0</v>
      </c>
      <c r="U1076">
        <v>5500</v>
      </c>
      <c r="V1076" s="1">
        <v>0.85</v>
      </c>
    </row>
    <row r="1077" spans="1:22" x14ac:dyDescent="0.3">
      <c r="A1077">
        <v>1081</v>
      </c>
      <c r="B1077" t="s">
        <v>726</v>
      </c>
      <c r="C1077" t="s">
        <v>552</v>
      </c>
      <c r="D1077" t="s">
        <v>21</v>
      </c>
      <c r="E1077" s="9">
        <v>6</v>
      </c>
      <c r="F1077">
        <v>21774</v>
      </c>
      <c r="G1077">
        <f>LOG(Table1[[#This Row],[Population Estimate 2018]])</f>
        <v>4.3379382185841999</v>
      </c>
      <c r="H1077" s="10" t="str">
        <f t="shared" si="16"/>
        <v>2</v>
      </c>
      <c r="I1077">
        <v>4089</v>
      </c>
      <c r="J1077" s="1">
        <v>0.19</v>
      </c>
      <c r="K1077">
        <v>17685</v>
      </c>
      <c r="L1077" s="1">
        <v>0.81</v>
      </c>
      <c r="M1077">
        <v>1492</v>
      </c>
      <c r="N1077" s="1">
        <v>7.0000000000000007E-2</v>
      </c>
      <c r="O1077">
        <v>2759</v>
      </c>
      <c r="P1077" s="1">
        <v>0.13</v>
      </c>
      <c r="Q1077">
        <v>53921</v>
      </c>
      <c r="R1077">
        <v>25</v>
      </c>
      <c r="S1077">
        <f>(Table1[[#This Row],[Hospital Beds 2018]]/Table1[[#This Row],[Population Estimate 2018]])*1000</f>
        <v>1.1481583540001838</v>
      </c>
      <c r="T1077">
        <f>LOG10(Table1[[#This Row],[Hospital Beds 2018]] +1)</f>
        <v>1.414973347970818</v>
      </c>
      <c r="U1077">
        <v>18558</v>
      </c>
      <c r="V1077" s="1">
        <v>0.85</v>
      </c>
    </row>
    <row r="1078" spans="1:22" x14ac:dyDescent="0.3">
      <c r="A1078">
        <v>1082</v>
      </c>
      <c r="B1078" t="s">
        <v>726</v>
      </c>
      <c r="C1078" t="s">
        <v>766</v>
      </c>
      <c r="D1078" t="s">
        <v>21</v>
      </c>
      <c r="E1078" s="9">
        <v>9</v>
      </c>
      <c r="F1078">
        <v>10030</v>
      </c>
      <c r="G1078">
        <f>LOG(Table1[[#This Row],[Population Estimate 2018]])</f>
        <v>4.0013009330204179</v>
      </c>
      <c r="H1078" s="10" t="str">
        <f t="shared" si="16"/>
        <v>2</v>
      </c>
      <c r="I1078">
        <v>1874</v>
      </c>
      <c r="J1078" s="1">
        <v>0.19</v>
      </c>
      <c r="K1078">
        <v>8156</v>
      </c>
      <c r="L1078" s="1">
        <v>0.81</v>
      </c>
      <c r="M1078">
        <v>674</v>
      </c>
      <c r="N1078" s="1">
        <v>7.0000000000000007E-2</v>
      </c>
      <c r="O1078">
        <v>2298</v>
      </c>
      <c r="P1078" s="1">
        <v>0.23</v>
      </c>
      <c r="Q1078">
        <v>35906</v>
      </c>
      <c r="R1078">
        <v>0</v>
      </c>
      <c r="S1078">
        <f>(Table1[[#This Row],[Hospital Beds 2018]]/Table1[[#This Row],[Population Estimate 2018]])*1000</f>
        <v>0</v>
      </c>
      <c r="T1078">
        <f>LOG10(Table1[[#This Row],[Hospital Beds 2018]] +1)</f>
        <v>0</v>
      </c>
      <c r="U1078">
        <v>8663</v>
      </c>
      <c r="V1078" s="1">
        <v>0.86</v>
      </c>
    </row>
    <row r="1079" spans="1:22" x14ac:dyDescent="0.3">
      <c r="A1079">
        <v>1083</v>
      </c>
      <c r="B1079" t="s">
        <v>726</v>
      </c>
      <c r="C1079" t="s">
        <v>71</v>
      </c>
      <c r="D1079" t="s">
        <v>21</v>
      </c>
      <c r="E1079" s="9">
        <v>8</v>
      </c>
      <c r="F1079">
        <v>10718</v>
      </c>
      <c r="G1079">
        <f>LOG(Table1[[#This Row],[Population Estimate 2018]])</f>
        <v>4.0301137527075932</v>
      </c>
      <c r="H1079" s="10" t="str">
        <f t="shared" si="16"/>
        <v>2</v>
      </c>
      <c r="I1079">
        <v>2016</v>
      </c>
      <c r="J1079" s="1">
        <v>0.19</v>
      </c>
      <c r="K1079">
        <v>8702</v>
      </c>
      <c r="L1079" s="1">
        <v>0.81</v>
      </c>
      <c r="M1079">
        <v>591</v>
      </c>
      <c r="N1079" s="1">
        <v>0.06</v>
      </c>
      <c r="O1079">
        <v>2415</v>
      </c>
      <c r="P1079" s="1">
        <v>0.23</v>
      </c>
      <c r="Q1079">
        <v>35596</v>
      </c>
      <c r="R1079">
        <v>49</v>
      </c>
      <c r="S1079">
        <f>(Table1[[#This Row],[Hospital Beds 2018]]/Table1[[#This Row],[Population Estimate 2018]])*1000</f>
        <v>4.5717484605336818</v>
      </c>
      <c r="T1079">
        <f>LOG10(Table1[[#This Row],[Hospital Beds 2018]] +1)</f>
        <v>1.6989700043360187</v>
      </c>
      <c r="U1079">
        <v>9262</v>
      </c>
      <c r="V1079" s="1">
        <v>0.86</v>
      </c>
    </row>
    <row r="1080" spans="1:22" x14ac:dyDescent="0.3">
      <c r="A1080">
        <v>1084</v>
      </c>
      <c r="B1080" t="s">
        <v>726</v>
      </c>
      <c r="C1080" t="s">
        <v>72</v>
      </c>
      <c r="D1080" t="s">
        <v>21</v>
      </c>
      <c r="E1080" s="9">
        <v>6</v>
      </c>
      <c r="F1080">
        <v>28203</v>
      </c>
      <c r="G1080">
        <f>LOG(Table1[[#This Row],[Population Estimate 2018]])</f>
        <v>4.4502953074026346</v>
      </c>
      <c r="H1080" s="10" t="str">
        <f t="shared" si="16"/>
        <v>2</v>
      </c>
      <c r="I1080">
        <v>4471</v>
      </c>
      <c r="J1080" s="1">
        <v>0.16</v>
      </c>
      <c r="K1080">
        <v>23732</v>
      </c>
      <c r="L1080" s="1">
        <v>0.84</v>
      </c>
      <c r="M1080">
        <v>1728</v>
      </c>
      <c r="N1080" s="1">
        <v>0.06</v>
      </c>
      <c r="O1080">
        <v>4232</v>
      </c>
      <c r="P1080" s="1">
        <v>0.15</v>
      </c>
      <c r="Q1080">
        <v>46629</v>
      </c>
      <c r="R1080">
        <v>42</v>
      </c>
      <c r="S1080">
        <f>(Table1[[#This Row],[Hospital Beds 2018]]/Table1[[#This Row],[Population Estimate 2018]])*1000</f>
        <v>1.4892032762472078</v>
      </c>
      <c r="T1080">
        <f>LOG10(Table1[[#This Row],[Hospital Beds 2018]] +1)</f>
        <v>1.6334684555795864</v>
      </c>
      <c r="U1080">
        <v>24769</v>
      </c>
      <c r="V1080" s="1">
        <v>0.88</v>
      </c>
    </row>
    <row r="1081" spans="1:22" x14ac:dyDescent="0.3">
      <c r="A1081">
        <v>1085</v>
      </c>
      <c r="B1081" t="s">
        <v>726</v>
      </c>
      <c r="C1081" t="s">
        <v>73</v>
      </c>
      <c r="D1081" t="s">
        <v>21</v>
      </c>
      <c r="E1081" s="9">
        <v>9</v>
      </c>
      <c r="F1081">
        <v>13345</v>
      </c>
      <c r="G1081">
        <f>LOG(Table1[[#This Row],[Population Estimate 2018]])</f>
        <v>4.1253185781235269</v>
      </c>
      <c r="H1081" s="10" t="str">
        <f t="shared" si="16"/>
        <v>2</v>
      </c>
      <c r="I1081">
        <v>2235</v>
      </c>
      <c r="J1081" s="1">
        <v>0.17</v>
      </c>
      <c r="K1081">
        <v>11110</v>
      </c>
      <c r="L1081" s="1">
        <v>0.83</v>
      </c>
      <c r="M1081">
        <v>578</v>
      </c>
      <c r="N1081" s="1">
        <v>0.04</v>
      </c>
      <c r="O1081">
        <v>3102</v>
      </c>
      <c r="P1081" s="1">
        <v>0.23</v>
      </c>
      <c r="Q1081">
        <v>35848</v>
      </c>
      <c r="R1081">
        <v>25</v>
      </c>
      <c r="S1081">
        <f>(Table1[[#This Row],[Hospital Beds 2018]]/Table1[[#This Row],[Population Estimate 2018]])*1000</f>
        <v>1.8733608092918694</v>
      </c>
      <c r="T1081">
        <f>LOG10(Table1[[#This Row],[Hospital Beds 2018]] +1)</f>
        <v>1.414973347970818</v>
      </c>
      <c r="U1081">
        <v>10002</v>
      </c>
      <c r="V1081" s="1">
        <v>0.75</v>
      </c>
    </row>
    <row r="1082" spans="1:22" x14ac:dyDescent="0.3">
      <c r="A1082">
        <v>1086</v>
      </c>
      <c r="B1082" t="s">
        <v>726</v>
      </c>
      <c r="C1082" t="s">
        <v>767</v>
      </c>
      <c r="D1082" t="s">
        <v>21</v>
      </c>
      <c r="E1082" s="9">
        <v>6</v>
      </c>
      <c r="F1082">
        <v>30774</v>
      </c>
      <c r="G1082">
        <f>LOG(Table1[[#This Row],[Population Estimate 2018]])</f>
        <v>4.4881839494493976</v>
      </c>
      <c r="H1082" s="10" t="str">
        <f t="shared" si="16"/>
        <v>2</v>
      </c>
      <c r="I1082">
        <v>5885</v>
      </c>
      <c r="J1082" s="1">
        <v>0.19</v>
      </c>
      <c r="K1082">
        <v>24889</v>
      </c>
      <c r="L1082" s="1">
        <v>0.81</v>
      </c>
      <c r="M1082">
        <v>1965</v>
      </c>
      <c r="N1082" s="1">
        <v>0.06</v>
      </c>
      <c r="O1082">
        <v>5054</v>
      </c>
      <c r="P1082" s="1">
        <v>0.16</v>
      </c>
      <c r="Q1082">
        <v>43722</v>
      </c>
      <c r="R1082">
        <v>105</v>
      </c>
      <c r="S1082">
        <f>(Table1[[#This Row],[Hospital Beds 2018]]/Table1[[#This Row],[Population Estimate 2018]])*1000</f>
        <v>3.4119711444726066</v>
      </c>
      <c r="T1082">
        <f>LOG10(Table1[[#This Row],[Hospital Beds 2018]] +1)</f>
        <v>2.0253058652647704</v>
      </c>
      <c r="U1082">
        <v>25264</v>
      </c>
      <c r="V1082" s="1">
        <v>0.82</v>
      </c>
    </row>
    <row r="1083" spans="1:22" x14ac:dyDescent="0.3">
      <c r="A1083">
        <v>1087</v>
      </c>
      <c r="B1083" t="s">
        <v>726</v>
      </c>
      <c r="C1083" t="s">
        <v>768</v>
      </c>
      <c r="D1083" t="s">
        <v>21</v>
      </c>
      <c r="E1083" s="9">
        <v>6</v>
      </c>
      <c r="F1083">
        <v>45851</v>
      </c>
      <c r="G1083">
        <f>LOG(Table1[[#This Row],[Population Estimate 2018]])</f>
        <v>4.6613488119743263</v>
      </c>
      <c r="H1083" s="10" t="str">
        <f t="shared" si="16"/>
        <v>2</v>
      </c>
      <c r="I1083">
        <v>7175</v>
      </c>
      <c r="J1083" s="1">
        <v>0.16</v>
      </c>
      <c r="K1083">
        <v>38676</v>
      </c>
      <c r="L1083" s="1">
        <v>0.84</v>
      </c>
      <c r="M1083">
        <v>3222</v>
      </c>
      <c r="N1083" s="1">
        <v>7.0000000000000007E-2</v>
      </c>
      <c r="O1083">
        <v>5530</v>
      </c>
      <c r="P1083" s="1">
        <v>0.12</v>
      </c>
      <c r="Q1083">
        <v>55602</v>
      </c>
      <c r="R1083">
        <v>42</v>
      </c>
      <c r="S1083">
        <f>(Table1[[#This Row],[Hospital Beds 2018]]/Table1[[#This Row],[Population Estimate 2018]])*1000</f>
        <v>0.91601055593116842</v>
      </c>
      <c r="T1083">
        <f>LOG10(Table1[[#This Row],[Hospital Beds 2018]] +1)</f>
        <v>1.6334684555795864</v>
      </c>
      <c r="U1083">
        <v>40366</v>
      </c>
      <c r="V1083" s="1">
        <v>0.88</v>
      </c>
    </row>
    <row r="1084" spans="1:22" x14ac:dyDescent="0.3">
      <c r="A1084">
        <v>1088</v>
      </c>
      <c r="B1084" t="s">
        <v>726</v>
      </c>
      <c r="C1084" t="s">
        <v>769</v>
      </c>
      <c r="D1084" t="s">
        <v>21</v>
      </c>
      <c r="E1084" s="9">
        <v>8</v>
      </c>
      <c r="F1084">
        <v>7166</v>
      </c>
      <c r="G1084">
        <f>LOG(Table1[[#This Row],[Population Estimate 2018]])</f>
        <v>3.8552768038300917</v>
      </c>
      <c r="H1084" s="10" t="str">
        <f t="shared" si="16"/>
        <v>1</v>
      </c>
      <c r="I1084">
        <v>1185</v>
      </c>
      <c r="J1084" s="1">
        <v>0.17</v>
      </c>
      <c r="K1084">
        <v>5981</v>
      </c>
      <c r="L1084" s="1">
        <v>0.83</v>
      </c>
      <c r="M1084">
        <v>356</v>
      </c>
      <c r="N1084" s="1">
        <v>0.05</v>
      </c>
      <c r="O1084">
        <v>1093</v>
      </c>
      <c r="P1084" s="1">
        <v>0.15</v>
      </c>
      <c r="Q1084">
        <v>41428</v>
      </c>
      <c r="R1084">
        <v>0</v>
      </c>
      <c r="S1084">
        <f>(Table1[[#This Row],[Hospital Beds 2018]]/Table1[[#This Row],[Population Estimate 2018]])*1000</f>
        <v>0</v>
      </c>
      <c r="T1084">
        <f>LOG10(Table1[[#This Row],[Hospital Beds 2018]] +1)</f>
        <v>0</v>
      </c>
      <c r="U1084">
        <v>6275</v>
      </c>
      <c r="V1084" s="1">
        <v>0.88</v>
      </c>
    </row>
    <row r="1085" spans="1:22" x14ac:dyDescent="0.3">
      <c r="A1085">
        <v>1089</v>
      </c>
      <c r="B1085" t="s">
        <v>726</v>
      </c>
      <c r="C1085" t="s">
        <v>592</v>
      </c>
      <c r="D1085" t="s">
        <v>21</v>
      </c>
      <c r="E1085" s="9">
        <v>6</v>
      </c>
      <c r="F1085">
        <v>24087</v>
      </c>
      <c r="G1085">
        <f>LOG(Table1[[#This Row],[Population Estimate 2018]])</f>
        <v>4.3817827126351867</v>
      </c>
      <c r="H1085" s="10" t="str">
        <f t="shared" si="16"/>
        <v>2</v>
      </c>
      <c r="I1085">
        <v>4287</v>
      </c>
      <c r="J1085" s="1">
        <v>0.18</v>
      </c>
      <c r="K1085">
        <v>19800</v>
      </c>
      <c r="L1085" s="1">
        <v>0.82</v>
      </c>
      <c r="M1085">
        <v>1559</v>
      </c>
      <c r="N1085" s="1">
        <v>0.06</v>
      </c>
      <c r="O1085">
        <v>4054</v>
      </c>
      <c r="P1085" s="1">
        <v>0.17</v>
      </c>
      <c r="Q1085">
        <v>44751</v>
      </c>
      <c r="R1085">
        <v>30</v>
      </c>
      <c r="S1085">
        <f>(Table1[[#This Row],[Hospital Beds 2018]]/Table1[[#This Row],[Population Estimate 2018]])*1000</f>
        <v>1.2454851164528584</v>
      </c>
      <c r="T1085">
        <f>LOG10(Table1[[#This Row],[Hospital Beds 2018]] +1)</f>
        <v>1.4913616938342726</v>
      </c>
      <c r="U1085">
        <v>20843</v>
      </c>
      <c r="V1085" s="1">
        <v>0.87</v>
      </c>
    </row>
    <row r="1086" spans="1:22" x14ac:dyDescent="0.3">
      <c r="A1086">
        <v>1090</v>
      </c>
      <c r="B1086" t="s">
        <v>726</v>
      </c>
      <c r="C1086" t="s">
        <v>770</v>
      </c>
      <c r="D1086" t="s">
        <v>21</v>
      </c>
      <c r="E1086" s="9">
        <v>1</v>
      </c>
      <c r="F1086">
        <v>66470</v>
      </c>
      <c r="G1086">
        <f>LOG(Table1[[#This Row],[Population Estimate 2018]])</f>
        <v>4.8226256787741404</v>
      </c>
      <c r="H1086" s="10" t="str">
        <f t="shared" si="16"/>
        <v>2</v>
      </c>
      <c r="I1086">
        <v>8777</v>
      </c>
      <c r="J1086" s="1">
        <v>0.13</v>
      </c>
      <c r="K1086">
        <v>57693</v>
      </c>
      <c r="L1086" s="1">
        <v>0.87</v>
      </c>
      <c r="M1086">
        <v>3537</v>
      </c>
      <c r="N1086" s="1">
        <v>0.05</v>
      </c>
      <c r="O1086">
        <v>3463</v>
      </c>
      <c r="P1086" s="1">
        <v>0.05</v>
      </c>
      <c r="Q1086">
        <v>102136</v>
      </c>
      <c r="R1086">
        <v>65</v>
      </c>
      <c r="S1086">
        <f>(Table1[[#This Row],[Hospital Beds 2018]]/Table1[[#This Row],[Population Estimate 2018]])*1000</f>
        <v>0.97788476004212432</v>
      </c>
      <c r="T1086">
        <f>LOG10(Table1[[#This Row],[Hospital Beds 2018]] +1)</f>
        <v>1.8195439355418688</v>
      </c>
      <c r="U1086">
        <v>55100</v>
      </c>
      <c r="V1086" s="1">
        <v>0.83</v>
      </c>
    </row>
    <row r="1087" spans="1:22" x14ac:dyDescent="0.3">
      <c r="A1087">
        <v>1091</v>
      </c>
      <c r="B1087" t="s">
        <v>726</v>
      </c>
      <c r="C1087" t="s">
        <v>593</v>
      </c>
      <c r="D1087" t="s">
        <v>21</v>
      </c>
      <c r="E1087" s="9">
        <v>8</v>
      </c>
      <c r="F1087">
        <v>10880</v>
      </c>
      <c r="G1087">
        <f>LOG(Table1[[#This Row],[Population Estimate 2018]])</f>
        <v>4.0366288953621607</v>
      </c>
      <c r="H1087" s="10" t="str">
        <f t="shared" si="16"/>
        <v>2</v>
      </c>
      <c r="I1087">
        <v>2013</v>
      </c>
      <c r="J1087" s="1">
        <v>0.19</v>
      </c>
      <c r="K1087">
        <v>8867</v>
      </c>
      <c r="L1087" s="1">
        <v>0.81</v>
      </c>
      <c r="M1087">
        <v>783</v>
      </c>
      <c r="N1087" s="1">
        <v>7.0000000000000007E-2</v>
      </c>
      <c r="O1087">
        <v>1707</v>
      </c>
      <c r="P1087" s="1">
        <v>0.16</v>
      </c>
      <c r="Q1087">
        <v>48998</v>
      </c>
      <c r="R1087">
        <v>0</v>
      </c>
      <c r="S1087">
        <f>(Table1[[#This Row],[Hospital Beds 2018]]/Table1[[#This Row],[Population Estimate 2018]])*1000</f>
        <v>0</v>
      </c>
      <c r="T1087">
        <f>LOG10(Table1[[#This Row],[Hospital Beds 2018]] +1)</f>
        <v>0</v>
      </c>
      <c r="U1087">
        <v>9331</v>
      </c>
      <c r="V1087" s="1">
        <v>0.86</v>
      </c>
    </row>
    <row r="1088" spans="1:22" x14ac:dyDescent="0.3">
      <c r="A1088">
        <v>1092</v>
      </c>
      <c r="B1088" t="s">
        <v>726</v>
      </c>
      <c r="C1088" t="s">
        <v>771</v>
      </c>
      <c r="D1088" t="s">
        <v>21</v>
      </c>
      <c r="E1088" s="9">
        <v>9</v>
      </c>
      <c r="F1088">
        <v>4472</v>
      </c>
      <c r="G1088">
        <f>LOG(Table1[[#This Row],[Population Estimate 2018]])</f>
        <v>3.6505017948783669</v>
      </c>
      <c r="H1088" s="10" t="str">
        <f t="shared" si="16"/>
        <v>1</v>
      </c>
      <c r="I1088">
        <v>877</v>
      </c>
      <c r="J1088" s="1">
        <v>0.2</v>
      </c>
      <c r="K1088">
        <v>3595</v>
      </c>
      <c r="L1088" s="1">
        <v>0.8</v>
      </c>
      <c r="M1088">
        <v>199</v>
      </c>
      <c r="N1088" s="1">
        <v>0.04</v>
      </c>
      <c r="O1088">
        <v>1706</v>
      </c>
      <c r="P1088" s="1">
        <v>0.38</v>
      </c>
      <c r="Q1088">
        <v>26278</v>
      </c>
      <c r="R1088">
        <v>0</v>
      </c>
      <c r="S1088">
        <f>(Table1[[#This Row],[Hospital Beds 2018]]/Table1[[#This Row],[Population Estimate 2018]])*1000</f>
        <v>0</v>
      </c>
      <c r="T1088">
        <f>LOG10(Table1[[#This Row],[Hospital Beds 2018]] +1)</f>
        <v>0</v>
      </c>
      <c r="U1088">
        <v>3851</v>
      </c>
      <c r="V1088" s="1">
        <v>0.86</v>
      </c>
    </row>
    <row r="1089" spans="1:22" x14ac:dyDescent="0.3">
      <c r="A1089">
        <v>1093</v>
      </c>
      <c r="B1089" t="s">
        <v>726</v>
      </c>
      <c r="C1089" t="s">
        <v>772</v>
      </c>
      <c r="D1089" t="s">
        <v>21</v>
      </c>
      <c r="E1089" s="9">
        <v>1</v>
      </c>
      <c r="F1089">
        <v>14529</v>
      </c>
      <c r="G1089">
        <f>LOG(Table1[[#This Row],[Population Estimate 2018]])</f>
        <v>4.1622357237662015</v>
      </c>
      <c r="H1089" s="10" t="str">
        <f t="shared" si="16"/>
        <v>2</v>
      </c>
      <c r="I1089">
        <v>2337</v>
      </c>
      <c r="J1089" s="1">
        <v>0.16</v>
      </c>
      <c r="K1089">
        <v>12192</v>
      </c>
      <c r="L1089" s="1">
        <v>0.84</v>
      </c>
      <c r="M1089">
        <v>920</v>
      </c>
      <c r="N1089" s="1">
        <v>0.06</v>
      </c>
      <c r="O1089">
        <v>2222</v>
      </c>
      <c r="P1089" s="1">
        <v>0.15</v>
      </c>
      <c r="Q1089">
        <v>54583</v>
      </c>
      <c r="R1089">
        <v>0</v>
      </c>
      <c r="S1089">
        <f>(Table1[[#This Row],[Hospital Beds 2018]]/Table1[[#This Row],[Population Estimate 2018]])*1000</f>
        <v>0</v>
      </c>
      <c r="T1089">
        <f>LOG10(Table1[[#This Row],[Hospital Beds 2018]] +1)</f>
        <v>0</v>
      </c>
      <c r="U1089">
        <v>12898</v>
      </c>
      <c r="V1089" s="1">
        <v>0.89</v>
      </c>
    </row>
    <row r="1090" spans="1:22" x14ac:dyDescent="0.3">
      <c r="A1090">
        <v>1094</v>
      </c>
      <c r="B1090" t="s">
        <v>726</v>
      </c>
      <c r="C1090" t="s">
        <v>74</v>
      </c>
      <c r="D1090" t="s">
        <v>58</v>
      </c>
      <c r="E1090" s="9">
        <v>7</v>
      </c>
      <c r="F1090">
        <v>26092</v>
      </c>
      <c r="G1090">
        <f>LOG(Table1[[#This Row],[Population Estimate 2018]])</f>
        <v>4.41650736985045</v>
      </c>
      <c r="H1090" s="10" t="str">
        <f t="shared" si="16"/>
        <v>2</v>
      </c>
      <c r="I1090">
        <v>4429</v>
      </c>
      <c r="J1090" s="1">
        <v>0.17</v>
      </c>
      <c r="K1090">
        <v>21663</v>
      </c>
      <c r="L1090" s="1">
        <v>0.83</v>
      </c>
      <c r="M1090">
        <v>1445</v>
      </c>
      <c r="N1090" s="1">
        <v>0.06</v>
      </c>
      <c r="O1090">
        <v>7355</v>
      </c>
      <c r="P1090" s="1">
        <v>0.28000000000000003</v>
      </c>
      <c r="Q1090">
        <v>33108</v>
      </c>
      <c r="R1090">
        <v>358</v>
      </c>
      <c r="S1090">
        <f>(Table1[[#This Row],[Hospital Beds 2018]]/Table1[[#This Row],[Population Estimate 2018]])*1000</f>
        <v>13.720680668404109</v>
      </c>
      <c r="T1090">
        <f>LOG10(Table1[[#This Row],[Hospital Beds 2018]] +1)</f>
        <v>2.5550944485783194</v>
      </c>
      <c r="U1090">
        <v>23422</v>
      </c>
      <c r="V1090" s="1">
        <v>0.9</v>
      </c>
    </row>
    <row r="1091" spans="1:22" x14ac:dyDescent="0.3">
      <c r="A1091">
        <v>1095</v>
      </c>
      <c r="B1091" t="s">
        <v>726</v>
      </c>
      <c r="C1091" t="s">
        <v>76</v>
      </c>
      <c r="D1091" t="s">
        <v>21</v>
      </c>
      <c r="E1091" s="9">
        <v>7</v>
      </c>
      <c r="F1091">
        <v>58402</v>
      </c>
      <c r="G1091">
        <f>LOG(Table1[[#This Row],[Population Estimate 2018]])</f>
        <v>4.7664277199564244</v>
      </c>
      <c r="H1091" s="10" t="str">
        <f t="shared" ref="H1091:H1154" si="17">IF(G1091&lt;4,"1",IF(G1091&lt;5,"2",IF(G1091&lt;6,"3",IF(G1091&lt;7,"4","5"))))</f>
        <v>2</v>
      </c>
      <c r="I1091">
        <v>10962</v>
      </c>
      <c r="J1091" s="1">
        <v>0.19</v>
      </c>
      <c r="K1091">
        <v>47440</v>
      </c>
      <c r="L1091" s="1">
        <v>0.81</v>
      </c>
      <c r="M1091">
        <v>2693</v>
      </c>
      <c r="N1091" s="1">
        <v>0.05</v>
      </c>
      <c r="O1091">
        <v>13499</v>
      </c>
      <c r="P1091" s="1">
        <v>0.23</v>
      </c>
      <c r="Q1091">
        <v>37124</v>
      </c>
      <c r="R1091">
        <v>451</v>
      </c>
      <c r="S1091">
        <f>(Table1[[#This Row],[Hospital Beds 2018]]/Table1[[#This Row],[Population Estimate 2018]])*1000</f>
        <v>7.7223382760864352</v>
      </c>
      <c r="T1091">
        <f>LOG10(Table1[[#This Row],[Hospital Beds 2018]] +1)</f>
        <v>2.655138434811382</v>
      </c>
      <c r="U1091">
        <v>52011</v>
      </c>
      <c r="V1091" s="1">
        <v>0.89</v>
      </c>
    </row>
    <row r="1092" spans="1:22" x14ac:dyDescent="0.3">
      <c r="A1092">
        <v>1096</v>
      </c>
      <c r="B1092" t="s">
        <v>726</v>
      </c>
      <c r="C1092" t="s">
        <v>773</v>
      </c>
      <c r="D1092" t="s">
        <v>21</v>
      </c>
      <c r="E1092" s="9">
        <v>6</v>
      </c>
      <c r="F1092">
        <v>12442</v>
      </c>
      <c r="G1092">
        <f>LOG(Table1[[#This Row],[Population Estimate 2018]])</f>
        <v>4.0948901970066505</v>
      </c>
      <c r="H1092" s="10" t="str">
        <f t="shared" si="17"/>
        <v>2</v>
      </c>
      <c r="I1092">
        <v>1975</v>
      </c>
      <c r="J1092" s="1">
        <v>0.16</v>
      </c>
      <c r="K1092">
        <v>10467</v>
      </c>
      <c r="L1092" s="1">
        <v>0.84</v>
      </c>
      <c r="M1092">
        <v>849</v>
      </c>
      <c r="N1092" s="1">
        <v>7.0000000000000007E-2</v>
      </c>
      <c r="O1092">
        <v>2666</v>
      </c>
      <c r="P1092" s="1">
        <v>0.21</v>
      </c>
      <c r="Q1092">
        <v>37776</v>
      </c>
      <c r="R1092">
        <v>0</v>
      </c>
      <c r="S1092">
        <f>(Table1[[#This Row],[Hospital Beds 2018]]/Table1[[#This Row],[Population Estimate 2018]])*1000</f>
        <v>0</v>
      </c>
      <c r="T1092">
        <f>LOG10(Table1[[#This Row],[Hospital Beds 2018]] +1)</f>
        <v>0</v>
      </c>
      <c r="U1092">
        <v>11161</v>
      </c>
      <c r="V1092" s="1">
        <v>0.9</v>
      </c>
    </row>
    <row r="1093" spans="1:22" x14ac:dyDescent="0.3">
      <c r="A1093">
        <v>1097</v>
      </c>
      <c r="B1093" t="s">
        <v>726</v>
      </c>
      <c r="C1093" t="s">
        <v>178</v>
      </c>
      <c r="D1093" t="s">
        <v>21</v>
      </c>
      <c r="E1093" s="9">
        <v>5</v>
      </c>
      <c r="F1093">
        <v>64623</v>
      </c>
      <c r="G1093">
        <f>LOG(Table1[[#This Row],[Population Estimate 2018]])</f>
        <v>4.8103871154458355</v>
      </c>
      <c r="H1093" s="10" t="str">
        <f t="shared" si="17"/>
        <v>2</v>
      </c>
      <c r="I1093">
        <v>12130</v>
      </c>
      <c r="J1093" s="1">
        <v>0.19</v>
      </c>
      <c r="K1093">
        <v>52493</v>
      </c>
      <c r="L1093" s="1">
        <v>0.81</v>
      </c>
      <c r="M1093">
        <v>4734</v>
      </c>
      <c r="N1093" s="1">
        <v>7.0000000000000007E-2</v>
      </c>
      <c r="O1093">
        <v>12392</v>
      </c>
      <c r="P1093" s="1">
        <v>0.19</v>
      </c>
      <c r="Q1093">
        <v>41541</v>
      </c>
      <c r="R1093">
        <v>295</v>
      </c>
      <c r="S1093">
        <f>(Table1[[#This Row],[Hospital Beds 2018]]/Table1[[#This Row],[Population Estimate 2018]])*1000</f>
        <v>4.5649381799049875</v>
      </c>
      <c r="T1093">
        <f>LOG10(Table1[[#This Row],[Hospital Beds 2018]] +1)</f>
        <v>2.4712917110589387</v>
      </c>
      <c r="U1093">
        <v>55885</v>
      </c>
      <c r="V1093" s="1">
        <v>0.86</v>
      </c>
    </row>
    <row r="1094" spans="1:22" x14ac:dyDescent="0.3">
      <c r="A1094">
        <v>1098</v>
      </c>
      <c r="B1094" t="s">
        <v>726</v>
      </c>
      <c r="C1094" t="s">
        <v>774</v>
      </c>
      <c r="D1094" t="s">
        <v>21</v>
      </c>
      <c r="E1094" s="9">
        <v>8</v>
      </c>
      <c r="F1094">
        <v>2135</v>
      </c>
      <c r="G1094">
        <f>LOG(Table1[[#This Row],[Population Estimate 2018]])</f>
        <v>3.3293978793610428</v>
      </c>
      <c r="H1094" s="10" t="str">
        <f t="shared" si="17"/>
        <v>1</v>
      </c>
      <c r="I1094">
        <v>460</v>
      </c>
      <c r="J1094" s="1">
        <v>0.22</v>
      </c>
      <c r="K1094">
        <v>1675</v>
      </c>
      <c r="L1094" s="1">
        <v>0.78</v>
      </c>
      <c r="M1094">
        <v>117</v>
      </c>
      <c r="N1094" s="1">
        <v>0.05</v>
      </c>
      <c r="O1094">
        <v>396</v>
      </c>
      <c r="P1094" s="1">
        <v>0.19</v>
      </c>
      <c r="Q1094">
        <v>45146</v>
      </c>
      <c r="R1094">
        <v>0</v>
      </c>
      <c r="S1094">
        <f>(Table1[[#This Row],[Hospital Beds 2018]]/Table1[[#This Row],[Population Estimate 2018]])*1000</f>
        <v>0</v>
      </c>
      <c r="T1094">
        <f>LOG10(Table1[[#This Row],[Hospital Beds 2018]] +1)</f>
        <v>0</v>
      </c>
      <c r="U1094">
        <v>1762</v>
      </c>
      <c r="V1094" s="1">
        <v>0.83</v>
      </c>
    </row>
    <row r="1095" spans="1:22" x14ac:dyDescent="0.3">
      <c r="A1095">
        <v>1099</v>
      </c>
      <c r="B1095" t="s">
        <v>726</v>
      </c>
      <c r="C1095" t="s">
        <v>775</v>
      </c>
      <c r="D1095" t="s">
        <v>21</v>
      </c>
      <c r="E1095" s="9">
        <v>7</v>
      </c>
      <c r="F1095">
        <v>16750</v>
      </c>
      <c r="G1095">
        <f>LOG(Table1[[#This Row],[Population Estimate 2018]])</f>
        <v>4.2240148113728644</v>
      </c>
      <c r="H1095" s="10" t="str">
        <f t="shared" si="17"/>
        <v>2</v>
      </c>
      <c r="I1095">
        <v>3041</v>
      </c>
      <c r="J1095" s="1">
        <v>0.18</v>
      </c>
      <c r="K1095">
        <v>13709</v>
      </c>
      <c r="L1095" s="1">
        <v>0.82</v>
      </c>
      <c r="M1095">
        <v>927</v>
      </c>
      <c r="N1095" s="1">
        <v>0.06</v>
      </c>
      <c r="O1095">
        <v>3732</v>
      </c>
      <c r="P1095" s="1">
        <v>0.22</v>
      </c>
      <c r="Q1095">
        <v>37732</v>
      </c>
      <c r="R1095">
        <v>105</v>
      </c>
      <c r="S1095">
        <f>(Table1[[#This Row],[Hospital Beds 2018]]/Table1[[#This Row],[Population Estimate 2018]])*1000</f>
        <v>6.2686567164179099</v>
      </c>
      <c r="T1095">
        <f>LOG10(Table1[[#This Row],[Hospital Beds 2018]] +1)</f>
        <v>2.0253058652647704</v>
      </c>
      <c r="U1095">
        <v>14550</v>
      </c>
      <c r="V1095" s="1">
        <v>0.87</v>
      </c>
    </row>
    <row r="1096" spans="1:22" x14ac:dyDescent="0.3">
      <c r="A1096">
        <v>1100</v>
      </c>
      <c r="B1096" t="s">
        <v>726</v>
      </c>
      <c r="C1096" t="s">
        <v>776</v>
      </c>
      <c r="D1096" t="s">
        <v>21</v>
      </c>
      <c r="E1096" s="9">
        <v>7</v>
      </c>
      <c r="F1096">
        <v>24583</v>
      </c>
      <c r="G1096">
        <f>LOG(Table1[[#This Row],[Population Estimate 2018]])</f>
        <v>4.3906348811518763</v>
      </c>
      <c r="H1096" s="10" t="str">
        <f t="shared" si="17"/>
        <v>2</v>
      </c>
      <c r="I1096">
        <v>3449</v>
      </c>
      <c r="J1096" s="1">
        <v>0.14000000000000001</v>
      </c>
      <c r="K1096">
        <v>21134</v>
      </c>
      <c r="L1096" s="1">
        <v>0.86</v>
      </c>
      <c r="M1096">
        <v>1244</v>
      </c>
      <c r="N1096" s="1">
        <v>0.05</v>
      </c>
      <c r="O1096">
        <v>4882</v>
      </c>
      <c r="P1096" s="1">
        <v>0.2</v>
      </c>
      <c r="Q1096">
        <v>41196</v>
      </c>
      <c r="R1096">
        <v>133</v>
      </c>
      <c r="S1096">
        <f>(Table1[[#This Row],[Hospital Beds 2018]]/Table1[[#This Row],[Population Estimate 2018]])*1000</f>
        <v>5.4102428507505183</v>
      </c>
      <c r="T1096">
        <f>LOG10(Table1[[#This Row],[Hospital Beds 2018]] +1)</f>
        <v>2.1271047983648077</v>
      </c>
      <c r="U1096">
        <v>19242</v>
      </c>
      <c r="V1096" s="1">
        <v>0.78</v>
      </c>
    </row>
    <row r="1097" spans="1:22" x14ac:dyDescent="0.3">
      <c r="A1097">
        <v>1101</v>
      </c>
      <c r="B1097" t="s">
        <v>726</v>
      </c>
      <c r="C1097" t="s">
        <v>78</v>
      </c>
      <c r="D1097" t="s">
        <v>21</v>
      </c>
      <c r="E1097" s="9">
        <v>9</v>
      </c>
      <c r="F1097">
        <v>17821</v>
      </c>
      <c r="G1097">
        <f>LOG(Table1[[#This Row],[Population Estimate 2018]])</f>
        <v>4.250932070200113</v>
      </c>
      <c r="H1097" s="10" t="str">
        <f t="shared" si="17"/>
        <v>2</v>
      </c>
      <c r="I1097">
        <v>3597</v>
      </c>
      <c r="J1097" s="1">
        <v>0.2</v>
      </c>
      <c r="K1097">
        <v>14224</v>
      </c>
      <c r="L1097" s="1">
        <v>0.8</v>
      </c>
      <c r="M1097">
        <v>1085</v>
      </c>
      <c r="N1097" s="1">
        <v>0.06</v>
      </c>
      <c r="O1097">
        <v>3792</v>
      </c>
      <c r="P1097" s="1">
        <v>0.21</v>
      </c>
      <c r="Q1097">
        <v>34648</v>
      </c>
      <c r="R1097">
        <v>25</v>
      </c>
      <c r="S1097">
        <f>(Table1[[#This Row],[Hospital Beds 2018]]/Table1[[#This Row],[Population Estimate 2018]])*1000</f>
        <v>1.402839346838</v>
      </c>
      <c r="T1097">
        <f>LOG10(Table1[[#This Row],[Hospital Beds 2018]] +1)</f>
        <v>1.414973347970818</v>
      </c>
      <c r="U1097">
        <v>15024</v>
      </c>
      <c r="V1097" s="1">
        <v>0.84</v>
      </c>
    </row>
    <row r="1098" spans="1:22" x14ac:dyDescent="0.3">
      <c r="A1098">
        <v>1102</v>
      </c>
      <c r="B1098" t="s">
        <v>726</v>
      </c>
      <c r="C1098" t="s">
        <v>181</v>
      </c>
      <c r="D1098" t="s">
        <v>21</v>
      </c>
      <c r="E1098" s="9">
        <v>2</v>
      </c>
      <c r="F1098">
        <v>56031</v>
      </c>
      <c r="G1098">
        <f>LOG(Table1[[#This Row],[Population Estimate 2018]])</f>
        <v>4.7484283735046269</v>
      </c>
      <c r="H1098" s="10" t="str">
        <f t="shared" si="17"/>
        <v>2</v>
      </c>
      <c r="I1098">
        <v>6747</v>
      </c>
      <c r="J1098" s="1">
        <v>0.12</v>
      </c>
      <c r="K1098">
        <v>49284</v>
      </c>
      <c r="L1098" s="1">
        <v>0.88</v>
      </c>
      <c r="M1098">
        <v>3180</v>
      </c>
      <c r="N1098" s="1">
        <v>0.06</v>
      </c>
      <c r="O1098">
        <v>4557</v>
      </c>
      <c r="P1098" s="1">
        <v>0.08</v>
      </c>
      <c r="Q1098">
        <v>73500</v>
      </c>
      <c r="R1098">
        <v>58</v>
      </c>
      <c r="S1098">
        <f>(Table1[[#This Row],[Hospital Beds 2018]]/Table1[[#This Row],[Population Estimate 2018]])*1000</f>
        <v>1.0351412610876123</v>
      </c>
      <c r="T1098">
        <f>LOG10(Table1[[#This Row],[Hospital Beds 2018]] +1)</f>
        <v>1.7708520116421442</v>
      </c>
      <c r="U1098">
        <v>49805</v>
      </c>
      <c r="V1098" s="1">
        <v>0.89</v>
      </c>
    </row>
    <row r="1099" spans="1:22" x14ac:dyDescent="0.3">
      <c r="A1099">
        <v>1103</v>
      </c>
      <c r="B1099" t="s">
        <v>726</v>
      </c>
      <c r="C1099" t="s">
        <v>80</v>
      </c>
      <c r="D1099" t="s">
        <v>21</v>
      </c>
      <c r="E1099" s="9">
        <v>1</v>
      </c>
      <c r="F1099">
        <v>48518</v>
      </c>
      <c r="G1099">
        <f>LOG(Table1[[#This Row],[Population Estimate 2018]])</f>
        <v>4.6859028901569024</v>
      </c>
      <c r="H1099" s="10" t="str">
        <f t="shared" si="17"/>
        <v>2</v>
      </c>
      <c r="I1099">
        <v>7484</v>
      </c>
      <c r="J1099" s="1">
        <v>0.15</v>
      </c>
      <c r="K1099">
        <v>41034</v>
      </c>
      <c r="L1099" s="1">
        <v>0.85</v>
      </c>
      <c r="M1099">
        <v>2752</v>
      </c>
      <c r="N1099" s="1">
        <v>0.06</v>
      </c>
      <c r="O1099">
        <v>4714</v>
      </c>
      <c r="P1099" s="1">
        <v>0.1</v>
      </c>
      <c r="Q1099">
        <v>66056</v>
      </c>
      <c r="R1099">
        <v>30</v>
      </c>
      <c r="S1099">
        <f>(Table1[[#This Row],[Hospital Beds 2018]]/Table1[[#This Row],[Population Estimate 2018]])*1000</f>
        <v>0.61832721876416996</v>
      </c>
      <c r="T1099">
        <f>LOG10(Table1[[#This Row],[Hospital Beds 2018]] +1)</f>
        <v>1.4913616938342726</v>
      </c>
      <c r="U1099">
        <v>41130</v>
      </c>
      <c r="V1099" s="1">
        <v>0.85</v>
      </c>
    </row>
    <row r="1100" spans="1:22" x14ac:dyDescent="0.3">
      <c r="A1100">
        <v>1104</v>
      </c>
      <c r="B1100" t="s">
        <v>726</v>
      </c>
      <c r="C1100" t="s">
        <v>777</v>
      </c>
      <c r="D1100" t="s">
        <v>21</v>
      </c>
      <c r="E1100" s="9">
        <v>6</v>
      </c>
      <c r="F1100">
        <v>18529</v>
      </c>
      <c r="G1100">
        <f>LOG(Table1[[#This Row],[Population Estimate 2018]])</f>
        <v>4.2678519813156051</v>
      </c>
      <c r="H1100" s="10" t="str">
        <f t="shared" si="17"/>
        <v>2</v>
      </c>
      <c r="I1100">
        <v>3056</v>
      </c>
      <c r="J1100" s="1">
        <v>0.16</v>
      </c>
      <c r="K1100">
        <v>15473</v>
      </c>
      <c r="L1100" s="1">
        <v>0.84</v>
      </c>
      <c r="M1100">
        <v>1111</v>
      </c>
      <c r="N1100" s="1">
        <v>0.06</v>
      </c>
      <c r="O1100">
        <v>2271</v>
      </c>
      <c r="P1100" s="1">
        <v>0.12</v>
      </c>
      <c r="Q1100">
        <v>51769</v>
      </c>
      <c r="R1100">
        <v>25</v>
      </c>
      <c r="S1100">
        <f>(Table1[[#This Row],[Hospital Beds 2018]]/Table1[[#This Row],[Population Estimate 2018]])*1000</f>
        <v>1.3492363322359544</v>
      </c>
      <c r="T1100">
        <f>LOG10(Table1[[#This Row],[Hospital Beds 2018]] +1)</f>
        <v>1.414973347970818</v>
      </c>
      <c r="U1100">
        <v>15898</v>
      </c>
      <c r="V1100" s="1">
        <v>0.86</v>
      </c>
    </row>
    <row r="1101" spans="1:22" x14ac:dyDescent="0.3">
      <c r="A1101">
        <v>1105</v>
      </c>
      <c r="B1101" t="s">
        <v>726</v>
      </c>
      <c r="C1101" t="s">
        <v>600</v>
      </c>
      <c r="D1101" t="s">
        <v>21</v>
      </c>
      <c r="E1101" s="9">
        <v>1</v>
      </c>
      <c r="F1101">
        <v>18794</v>
      </c>
      <c r="G1101">
        <f>LOG(Table1[[#This Row],[Population Estimate 2018]])</f>
        <v>4.2740192225193301</v>
      </c>
      <c r="H1101" s="10" t="str">
        <f t="shared" si="17"/>
        <v>2</v>
      </c>
      <c r="I1101">
        <v>2627</v>
      </c>
      <c r="J1101" s="1">
        <v>0.14000000000000001</v>
      </c>
      <c r="K1101">
        <v>16167</v>
      </c>
      <c r="L1101" s="1">
        <v>0.86</v>
      </c>
      <c r="M1101">
        <v>1155</v>
      </c>
      <c r="N1101" s="1">
        <v>0.06</v>
      </c>
      <c r="O1101">
        <v>1363</v>
      </c>
      <c r="P1101" s="1">
        <v>7.0000000000000007E-2</v>
      </c>
      <c r="Q1101">
        <v>85899</v>
      </c>
      <c r="R1101">
        <v>0</v>
      </c>
      <c r="S1101">
        <f>(Table1[[#This Row],[Hospital Beds 2018]]/Table1[[#This Row],[Population Estimate 2018]])*1000</f>
        <v>0</v>
      </c>
      <c r="T1101">
        <f>LOG10(Table1[[#This Row],[Hospital Beds 2018]] +1)</f>
        <v>0</v>
      </c>
      <c r="U1101">
        <v>16826</v>
      </c>
      <c r="V1101" s="1">
        <v>0.9</v>
      </c>
    </row>
    <row r="1102" spans="1:22" x14ac:dyDescent="0.3">
      <c r="A1102">
        <v>1106</v>
      </c>
      <c r="B1102" t="s">
        <v>726</v>
      </c>
      <c r="C1102" t="s">
        <v>366</v>
      </c>
      <c r="D1102" t="s">
        <v>21</v>
      </c>
      <c r="E1102" s="9">
        <v>7</v>
      </c>
      <c r="F1102">
        <v>25549</v>
      </c>
      <c r="G1102">
        <f>LOG(Table1[[#This Row],[Population Estimate 2018]])</f>
        <v>4.4073739063110038</v>
      </c>
      <c r="H1102" s="10" t="str">
        <f t="shared" si="17"/>
        <v>2</v>
      </c>
      <c r="I1102">
        <v>4599</v>
      </c>
      <c r="J1102" s="1">
        <v>0.18</v>
      </c>
      <c r="K1102">
        <v>20950</v>
      </c>
      <c r="L1102" s="1">
        <v>0.82</v>
      </c>
      <c r="M1102">
        <v>1502</v>
      </c>
      <c r="N1102" s="1">
        <v>0.06</v>
      </c>
      <c r="O1102">
        <v>4635</v>
      </c>
      <c r="P1102" s="1">
        <v>0.18</v>
      </c>
      <c r="Q1102">
        <v>45429</v>
      </c>
      <c r="R1102">
        <v>90</v>
      </c>
      <c r="S1102">
        <f>(Table1[[#This Row],[Hospital Beds 2018]]/Table1[[#This Row],[Population Estimate 2018]])*1000</f>
        <v>3.522642764883166</v>
      </c>
      <c r="T1102">
        <f>LOG10(Table1[[#This Row],[Hospital Beds 2018]] +1)</f>
        <v>1.9590413923210936</v>
      </c>
      <c r="U1102">
        <v>20901</v>
      </c>
      <c r="V1102" s="1">
        <v>0.82</v>
      </c>
    </row>
    <row r="1103" spans="1:22" x14ac:dyDescent="0.3">
      <c r="A1103">
        <v>1107</v>
      </c>
      <c r="B1103" t="s">
        <v>726</v>
      </c>
      <c r="C1103" t="s">
        <v>778</v>
      </c>
      <c r="D1103" t="s">
        <v>21</v>
      </c>
      <c r="E1103" s="9">
        <v>8</v>
      </c>
      <c r="F1103">
        <v>12311</v>
      </c>
      <c r="G1103">
        <f>LOG(Table1[[#This Row],[Population Estimate 2018]])</f>
        <v>4.09029333131011</v>
      </c>
      <c r="H1103" s="10" t="str">
        <f t="shared" si="17"/>
        <v>2</v>
      </c>
      <c r="I1103">
        <v>1982</v>
      </c>
      <c r="J1103" s="1">
        <v>0.16</v>
      </c>
      <c r="K1103">
        <v>10329</v>
      </c>
      <c r="L1103" s="1">
        <v>0.84</v>
      </c>
      <c r="M1103">
        <v>773</v>
      </c>
      <c r="N1103" s="1">
        <v>0.06</v>
      </c>
      <c r="O1103">
        <v>2055</v>
      </c>
      <c r="P1103" s="1">
        <v>0.17</v>
      </c>
      <c r="Q1103">
        <v>51027</v>
      </c>
      <c r="R1103">
        <v>0</v>
      </c>
      <c r="S1103">
        <f>(Table1[[#This Row],[Hospital Beds 2018]]/Table1[[#This Row],[Population Estimate 2018]])*1000</f>
        <v>0</v>
      </c>
      <c r="T1103">
        <f>LOG10(Table1[[#This Row],[Hospital Beds 2018]] +1)</f>
        <v>0</v>
      </c>
      <c r="U1103">
        <v>10610</v>
      </c>
      <c r="V1103" s="1">
        <v>0.86</v>
      </c>
    </row>
    <row r="1104" spans="1:22" x14ac:dyDescent="0.3">
      <c r="A1104">
        <v>1108</v>
      </c>
      <c r="B1104" t="s">
        <v>726</v>
      </c>
      <c r="C1104" t="s">
        <v>779</v>
      </c>
      <c r="D1104" t="s">
        <v>21</v>
      </c>
      <c r="E1104" s="9">
        <v>2</v>
      </c>
      <c r="F1104">
        <v>14643</v>
      </c>
      <c r="G1104">
        <f>LOG(Table1[[#This Row],[Population Estimate 2018]])</f>
        <v>4.1656300623761835</v>
      </c>
      <c r="H1104" s="10" t="str">
        <f t="shared" si="17"/>
        <v>2</v>
      </c>
      <c r="I1104">
        <v>3259</v>
      </c>
      <c r="J1104" s="1">
        <v>0.22</v>
      </c>
      <c r="K1104">
        <v>11384</v>
      </c>
      <c r="L1104" s="1">
        <v>0.78</v>
      </c>
      <c r="M1104">
        <v>1404</v>
      </c>
      <c r="N1104" s="1">
        <v>0.1</v>
      </c>
      <c r="O1104">
        <v>1901</v>
      </c>
      <c r="P1104" s="1">
        <v>0.13</v>
      </c>
      <c r="Q1104">
        <v>49767</v>
      </c>
      <c r="R1104">
        <v>19</v>
      </c>
      <c r="S1104">
        <f>(Table1[[#This Row],[Hospital Beds 2018]]/Table1[[#This Row],[Population Estimate 2018]])*1000</f>
        <v>1.2975483166017892</v>
      </c>
      <c r="T1104">
        <f>LOG10(Table1[[#This Row],[Hospital Beds 2018]] +1)</f>
        <v>1.3010299956639813</v>
      </c>
      <c r="U1104">
        <v>11984</v>
      </c>
      <c r="V1104" s="1">
        <v>0.82</v>
      </c>
    </row>
    <row r="1105" spans="1:22" x14ac:dyDescent="0.3">
      <c r="A1105">
        <v>1109</v>
      </c>
      <c r="B1105" t="s">
        <v>726</v>
      </c>
      <c r="C1105" t="s">
        <v>780</v>
      </c>
      <c r="D1105" t="s">
        <v>21</v>
      </c>
      <c r="E1105" s="9">
        <v>1</v>
      </c>
      <c r="F1105">
        <v>8515</v>
      </c>
      <c r="G1105">
        <f>LOG(Table1[[#This Row],[Population Estimate 2018]])</f>
        <v>3.9301846522986197</v>
      </c>
      <c r="H1105" s="10" t="str">
        <f t="shared" si="17"/>
        <v>1</v>
      </c>
      <c r="I1105">
        <v>1489</v>
      </c>
      <c r="J1105" s="1">
        <v>0.17</v>
      </c>
      <c r="K1105">
        <v>7026</v>
      </c>
      <c r="L1105" s="1">
        <v>0.83</v>
      </c>
      <c r="M1105">
        <v>593</v>
      </c>
      <c r="N1105" s="1">
        <v>7.0000000000000007E-2</v>
      </c>
      <c r="O1105">
        <v>1393</v>
      </c>
      <c r="P1105" s="1">
        <v>0.16</v>
      </c>
      <c r="Q1105">
        <v>51674</v>
      </c>
      <c r="R1105">
        <v>0</v>
      </c>
      <c r="S1105">
        <f>(Table1[[#This Row],[Hospital Beds 2018]]/Table1[[#This Row],[Population Estimate 2018]])*1000</f>
        <v>0</v>
      </c>
      <c r="T1105">
        <f>LOG10(Table1[[#This Row],[Hospital Beds 2018]] +1)</f>
        <v>0</v>
      </c>
      <c r="U1105">
        <v>7406</v>
      </c>
      <c r="V1105" s="1">
        <v>0.87</v>
      </c>
    </row>
    <row r="1106" spans="1:22" x14ac:dyDescent="0.3">
      <c r="A1106">
        <v>1110</v>
      </c>
      <c r="B1106" t="s">
        <v>726</v>
      </c>
      <c r="C1106" t="s">
        <v>187</v>
      </c>
      <c r="D1106" t="s">
        <v>21</v>
      </c>
      <c r="E1106" s="9">
        <v>6</v>
      </c>
      <c r="F1106">
        <v>14505</v>
      </c>
      <c r="G1106">
        <f>LOG(Table1[[#This Row],[Population Estimate 2018]])</f>
        <v>4.161517733138683</v>
      </c>
      <c r="H1106" s="10" t="str">
        <f t="shared" si="17"/>
        <v>2</v>
      </c>
      <c r="I1106">
        <v>2405</v>
      </c>
      <c r="J1106" s="1">
        <v>0.17</v>
      </c>
      <c r="K1106">
        <v>12100</v>
      </c>
      <c r="L1106" s="1">
        <v>0.83</v>
      </c>
      <c r="M1106">
        <v>808</v>
      </c>
      <c r="N1106" s="1">
        <v>0.06</v>
      </c>
      <c r="O1106">
        <v>2327</v>
      </c>
      <c r="P1106" s="1">
        <v>0.16</v>
      </c>
      <c r="Q1106">
        <v>47067</v>
      </c>
      <c r="R1106">
        <v>25</v>
      </c>
      <c r="S1106">
        <f>(Table1[[#This Row],[Hospital Beds 2018]]/Table1[[#This Row],[Population Estimate 2018]])*1000</f>
        <v>1.723543605653223</v>
      </c>
      <c r="T1106">
        <f>LOG10(Table1[[#This Row],[Hospital Beds 2018]] +1)</f>
        <v>1.414973347970818</v>
      </c>
      <c r="U1106">
        <v>12701</v>
      </c>
      <c r="V1106" s="1">
        <v>0.88</v>
      </c>
    </row>
    <row r="1107" spans="1:22" x14ac:dyDescent="0.3">
      <c r="A1107">
        <v>1111</v>
      </c>
      <c r="B1107" t="s">
        <v>726</v>
      </c>
      <c r="C1107" t="s">
        <v>471</v>
      </c>
      <c r="D1107" t="s">
        <v>21</v>
      </c>
      <c r="E1107" s="9">
        <v>3</v>
      </c>
      <c r="F1107">
        <v>131264</v>
      </c>
      <c r="G1107">
        <f>LOG(Table1[[#This Row],[Population Estimate 2018]])</f>
        <v>5.1181456343522536</v>
      </c>
      <c r="H1107" s="10" t="str">
        <f t="shared" si="17"/>
        <v>3</v>
      </c>
      <c r="I1107">
        <v>16896</v>
      </c>
      <c r="J1107" s="1">
        <v>0.13</v>
      </c>
      <c r="K1107">
        <v>114368</v>
      </c>
      <c r="L1107" s="1">
        <v>0.87</v>
      </c>
      <c r="M1107">
        <v>7623</v>
      </c>
      <c r="N1107" s="1">
        <v>0.06</v>
      </c>
      <c r="O1107">
        <v>20486</v>
      </c>
      <c r="P1107" s="1">
        <v>0.16</v>
      </c>
      <c r="Q1107">
        <v>53478</v>
      </c>
      <c r="R1107">
        <v>698</v>
      </c>
      <c r="S1107">
        <f>(Table1[[#This Row],[Hospital Beds 2018]]/Table1[[#This Row],[Population Estimate 2018]])*1000</f>
        <v>5.3175280351048269</v>
      </c>
      <c r="T1107">
        <f>LOG10(Table1[[#This Row],[Hospital Beds 2018]] +1)</f>
        <v>2.8444771757456815</v>
      </c>
      <c r="U1107">
        <v>111594</v>
      </c>
      <c r="V1107" s="1">
        <v>0.85</v>
      </c>
    </row>
    <row r="1108" spans="1:22" x14ac:dyDescent="0.3">
      <c r="A1108">
        <v>1112</v>
      </c>
      <c r="B1108" t="s">
        <v>726</v>
      </c>
      <c r="C1108" t="s">
        <v>86</v>
      </c>
      <c r="D1108" t="s">
        <v>21</v>
      </c>
      <c r="E1108" s="9">
        <v>9</v>
      </c>
      <c r="F1108">
        <v>12084</v>
      </c>
      <c r="G1108">
        <f>LOG(Table1[[#This Row],[Population Estimate 2018]])</f>
        <v>4.0822107166012431</v>
      </c>
      <c r="H1108" s="10" t="str">
        <f t="shared" si="17"/>
        <v>2</v>
      </c>
      <c r="I1108">
        <v>2176</v>
      </c>
      <c r="J1108" s="1">
        <v>0.18</v>
      </c>
      <c r="K1108">
        <v>9908</v>
      </c>
      <c r="L1108" s="1">
        <v>0.82</v>
      </c>
      <c r="M1108">
        <v>621</v>
      </c>
      <c r="N1108" s="1">
        <v>0.05</v>
      </c>
      <c r="O1108">
        <v>1644</v>
      </c>
      <c r="P1108" s="1">
        <v>0.14000000000000001</v>
      </c>
      <c r="Q1108">
        <v>50246</v>
      </c>
      <c r="R1108">
        <v>0</v>
      </c>
      <c r="S1108">
        <f>(Table1[[#This Row],[Hospital Beds 2018]]/Table1[[#This Row],[Population Estimate 2018]])*1000</f>
        <v>0</v>
      </c>
      <c r="T1108">
        <f>LOG10(Table1[[#This Row],[Hospital Beds 2018]] +1)</f>
        <v>0</v>
      </c>
      <c r="U1108">
        <v>10337</v>
      </c>
      <c r="V1108" s="1">
        <v>0.86</v>
      </c>
    </row>
    <row r="1109" spans="1:22" x14ac:dyDescent="0.3">
      <c r="A1109">
        <v>1113</v>
      </c>
      <c r="B1109" t="s">
        <v>726</v>
      </c>
      <c r="C1109" t="s">
        <v>472</v>
      </c>
      <c r="D1109" t="s">
        <v>21</v>
      </c>
      <c r="E1109" s="9">
        <v>7</v>
      </c>
      <c r="F1109">
        <v>20468</v>
      </c>
      <c r="G1109">
        <f>LOG(Table1[[#This Row],[Population Estimate 2018]])</f>
        <v>4.3110754083000797</v>
      </c>
      <c r="H1109" s="10" t="str">
        <f t="shared" si="17"/>
        <v>2</v>
      </c>
      <c r="I1109">
        <v>4306</v>
      </c>
      <c r="J1109" s="1">
        <v>0.21</v>
      </c>
      <c r="K1109">
        <v>16162</v>
      </c>
      <c r="L1109" s="1">
        <v>0.79</v>
      </c>
      <c r="M1109">
        <v>1154</v>
      </c>
      <c r="N1109" s="1">
        <v>0.06</v>
      </c>
      <c r="O1109">
        <v>5629</v>
      </c>
      <c r="P1109" s="1">
        <v>0.28000000000000003</v>
      </c>
      <c r="Q1109">
        <v>33701</v>
      </c>
      <c r="R1109">
        <v>25</v>
      </c>
      <c r="S1109">
        <f>(Table1[[#This Row],[Hospital Beds 2018]]/Table1[[#This Row],[Population Estimate 2018]])*1000</f>
        <v>1.2214188000781707</v>
      </c>
      <c r="T1109">
        <f>LOG10(Table1[[#This Row],[Hospital Beds 2018]] +1)</f>
        <v>1.414973347970818</v>
      </c>
      <c r="U1109">
        <v>16999</v>
      </c>
      <c r="V1109" s="1">
        <v>0.83</v>
      </c>
    </row>
    <row r="1110" spans="1:22" x14ac:dyDescent="0.3">
      <c r="A1110">
        <v>1114</v>
      </c>
      <c r="B1110" t="s">
        <v>726</v>
      </c>
      <c r="C1110" t="s">
        <v>473</v>
      </c>
      <c r="D1110" t="s">
        <v>21</v>
      </c>
      <c r="E1110" s="9">
        <v>8</v>
      </c>
      <c r="F1110">
        <v>13111</v>
      </c>
      <c r="G1110">
        <f>LOG(Table1[[#This Row],[Population Estimate 2018]])</f>
        <v>4.1176358173894938</v>
      </c>
      <c r="H1110" s="10" t="str">
        <f t="shared" si="17"/>
        <v>2</v>
      </c>
      <c r="I1110">
        <v>2283</v>
      </c>
      <c r="J1110" s="1">
        <v>0.17</v>
      </c>
      <c r="K1110">
        <v>10828</v>
      </c>
      <c r="L1110" s="1">
        <v>0.83</v>
      </c>
      <c r="M1110">
        <v>748</v>
      </c>
      <c r="N1110" s="1">
        <v>0.06</v>
      </c>
      <c r="O1110">
        <v>2329</v>
      </c>
      <c r="P1110" s="1">
        <v>0.18</v>
      </c>
      <c r="Q1110">
        <v>47132</v>
      </c>
      <c r="R1110">
        <v>0</v>
      </c>
      <c r="S1110">
        <f>(Table1[[#This Row],[Hospital Beds 2018]]/Table1[[#This Row],[Population Estimate 2018]])*1000</f>
        <v>0</v>
      </c>
      <c r="T1110">
        <f>LOG10(Table1[[#This Row],[Hospital Beds 2018]] +1)</f>
        <v>0</v>
      </c>
      <c r="U1110">
        <v>11215</v>
      </c>
      <c r="V1110" s="1">
        <v>0.86</v>
      </c>
    </row>
    <row r="1111" spans="1:22" x14ac:dyDescent="0.3">
      <c r="A1111">
        <v>1115</v>
      </c>
      <c r="B1111" t="s">
        <v>726</v>
      </c>
      <c r="C1111" t="s">
        <v>612</v>
      </c>
      <c r="D1111" t="s">
        <v>21</v>
      </c>
      <c r="E1111" s="9">
        <v>7</v>
      </c>
      <c r="F1111">
        <v>36242</v>
      </c>
      <c r="G1111">
        <f>LOG(Table1[[#This Row],[Population Estimate 2018]])</f>
        <v>4.5592121560300791</v>
      </c>
      <c r="H1111" s="10" t="str">
        <f t="shared" si="17"/>
        <v>2</v>
      </c>
      <c r="I1111">
        <v>5779</v>
      </c>
      <c r="J1111" s="1">
        <v>0.16</v>
      </c>
      <c r="K1111">
        <v>30463</v>
      </c>
      <c r="L1111" s="1">
        <v>0.84</v>
      </c>
      <c r="M1111">
        <v>2472</v>
      </c>
      <c r="N1111" s="1">
        <v>7.0000000000000007E-2</v>
      </c>
      <c r="O1111">
        <v>8849</v>
      </c>
      <c r="P1111" s="1">
        <v>0.24</v>
      </c>
      <c r="Q1111">
        <v>36863</v>
      </c>
      <c r="R1111">
        <v>305</v>
      </c>
      <c r="S1111">
        <f>(Table1[[#This Row],[Hospital Beds 2018]]/Table1[[#This Row],[Population Estimate 2018]])*1000</f>
        <v>8.4156503504221618</v>
      </c>
      <c r="T1111">
        <f>LOG10(Table1[[#This Row],[Hospital Beds 2018]] +1)</f>
        <v>2.4857214264815801</v>
      </c>
      <c r="U1111">
        <v>31096</v>
      </c>
      <c r="V1111" s="1">
        <v>0.86</v>
      </c>
    </row>
    <row r="1112" spans="1:22" x14ac:dyDescent="0.3">
      <c r="A1112">
        <v>1116</v>
      </c>
      <c r="B1112" t="s">
        <v>726</v>
      </c>
      <c r="C1112" t="s">
        <v>781</v>
      </c>
      <c r="D1112" t="s">
        <v>21</v>
      </c>
      <c r="E1112" s="9">
        <v>9</v>
      </c>
      <c r="F1112">
        <v>7177</v>
      </c>
      <c r="G1112">
        <f>LOG(Table1[[#This Row],[Population Estimate 2018]])</f>
        <v>3.8559429462323158</v>
      </c>
      <c r="H1112" s="10" t="str">
        <f t="shared" si="17"/>
        <v>1</v>
      </c>
      <c r="I1112">
        <v>1388</v>
      </c>
      <c r="J1112" s="1">
        <v>0.19</v>
      </c>
      <c r="K1112">
        <v>5789</v>
      </c>
      <c r="L1112" s="1">
        <v>0.81</v>
      </c>
      <c r="M1112">
        <v>381</v>
      </c>
      <c r="N1112" s="1">
        <v>0.05</v>
      </c>
      <c r="O1112">
        <v>2202</v>
      </c>
      <c r="P1112" s="1">
        <v>0.31</v>
      </c>
      <c r="Q1112">
        <v>30144</v>
      </c>
      <c r="R1112">
        <v>0</v>
      </c>
      <c r="S1112">
        <f>(Table1[[#This Row],[Hospital Beds 2018]]/Table1[[#This Row],[Population Estimate 2018]])*1000</f>
        <v>0</v>
      </c>
      <c r="T1112">
        <f>LOG10(Table1[[#This Row],[Hospital Beds 2018]] +1)</f>
        <v>0</v>
      </c>
      <c r="U1112">
        <v>6294</v>
      </c>
      <c r="V1112" s="1">
        <v>0.88</v>
      </c>
    </row>
    <row r="1113" spans="1:22" x14ac:dyDescent="0.3">
      <c r="A1113">
        <v>1117</v>
      </c>
      <c r="B1113" t="s">
        <v>726</v>
      </c>
      <c r="C1113" t="s">
        <v>570</v>
      </c>
      <c r="D1113" t="s">
        <v>21</v>
      </c>
      <c r="E1113" s="9">
        <v>2</v>
      </c>
      <c r="F1113">
        <v>26533</v>
      </c>
      <c r="G1113">
        <f>LOG(Table1[[#This Row],[Population Estimate 2018]])</f>
        <v>4.423786357022907</v>
      </c>
      <c r="H1113" s="10" t="str">
        <f t="shared" si="17"/>
        <v>2</v>
      </c>
      <c r="I1113">
        <v>4988</v>
      </c>
      <c r="J1113" s="1">
        <v>0.19</v>
      </c>
      <c r="K1113">
        <v>21545</v>
      </c>
      <c r="L1113" s="1">
        <v>0.81</v>
      </c>
      <c r="M1113">
        <v>1736</v>
      </c>
      <c r="N1113" s="1">
        <v>7.0000000000000007E-2</v>
      </c>
      <c r="O1113">
        <v>2438</v>
      </c>
      <c r="P1113" s="1">
        <v>0.09</v>
      </c>
      <c r="Q1113">
        <v>66164</v>
      </c>
      <c r="R1113">
        <v>17</v>
      </c>
      <c r="S1113">
        <f>(Table1[[#This Row],[Hospital Beds 2018]]/Table1[[#This Row],[Population Estimate 2018]])*1000</f>
        <v>0.64071156672822516</v>
      </c>
      <c r="T1113">
        <f>LOG10(Table1[[#This Row],[Hospital Beds 2018]] +1)</f>
        <v>1.255272505103306</v>
      </c>
      <c r="U1113">
        <v>21861</v>
      </c>
      <c r="V1113" s="1">
        <v>0.82</v>
      </c>
    </row>
    <row r="1114" spans="1:22" x14ac:dyDescent="0.3">
      <c r="A1114">
        <v>1118</v>
      </c>
      <c r="B1114" t="s">
        <v>782</v>
      </c>
      <c r="C1114" t="s">
        <v>783</v>
      </c>
      <c r="D1114" t="s">
        <v>21</v>
      </c>
      <c r="E1114" s="9">
        <v>2</v>
      </c>
      <c r="F1114">
        <v>62190</v>
      </c>
      <c r="G1114">
        <f>LOG(Table1[[#This Row],[Population Estimate 2018]])</f>
        <v>4.7937205568135237</v>
      </c>
      <c r="H1114" s="10" t="str">
        <f t="shared" si="17"/>
        <v>2</v>
      </c>
      <c r="I1114">
        <v>9491</v>
      </c>
      <c r="J1114" s="1">
        <v>0.15</v>
      </c>
      <c r="K1114">
        <v>52699</v>
      </c>
      <c r="L1114" s="1">
        <v>0.85</v>
      </c>
      <c r="M1114">
        <v>3163</v>
      </c>
      <c r="N1114" s="1">
        <v>0.05</v>
      </c>
      <c r="O1114">
        <v>15378</v>
      </c>
      <c r="P1114" s="1">
        <v>0.25</v>
      </c>
      <c r="Q1114">
        <v>40484</v>
      </c>
      <c r="R1114">
        <v>181</v>
      </c>
      <c r="S1114">
        <f>(Table1[[#This Row],[Hospital Beds 2018]]/Table1[[#This Row],[Population Estimate 2018]])*1000</f>
        <v>2.9104357613764269</v>
      </c>
      <c r="T1114">
        <f>LOG10(Table1[[#This Row],[Hospital Beds 2018]] +1)</f>
        <v>2.2600713879850747</v>
      </c>
      <c r="U1114">
        <v>54616</v>
      </c>
      <c r="V1114" s="1">
        <v>0.88</v>
      </c>
    </row>
    <row r="1115" spans="1:22" x14ac:dyDescent="0.3">
      <c r="A1115">
        <v>1119</v>
      </c>
      <c r="B1115" t="s">
        <v>782</v>
      </c>
      <c r="C1115" t="s">
        <v>572</v>
      </c>
      <c r="D1115" t="s">
        <v>21</v>
      </c>
      <c r="E1115" s="9">
        <v>6</v>
      </c>
      <c r="F1115">
        <v>25605</v>
      </c>
      <c r="G1115">
        <f>LOG(Table1[[#This Row],[Population Estimate 2018]])</f>
        <v>4.4083247801704148</v>
      </c>
      <c r="H1115" s="10" t="str">
        <f t="shared" si="17"/>
        <v>2</v>
      </c>
      <c r="I1115">
        <v>3844</v>
      </c>
      <c r="J1115" s="1">
        <v>0.15</v>
      </c>
      <c r="K1115">
        <v>21761</v>
      </c>
      <c r="L1115" s="1">
        <v>0.85</v>
      </c>
      <c r="M1115">
        <v>1221</v>
      </c>
      <c r="N1115" s="1">
        <v>0.05</v>
      </c>
      <c r="O1115">
        <v>4177</v>
      </c>
      <c r="P1115" s="1">
        <v>0.16</v>
      </c>
      <c r="Q1115">
        <v>44395</v>
      </c>
      <c r="R1115">
        <v>76</v>
      </c>
      <c r="S1115">
        <f>(Table1[[#This Row],[Hospital Beds 2018]]/Table1[[#This Row],[Population Estimate 2018]])*1000</f>
        <v>2.9681702792423352</v>
      </c>
      <c r="T1115">
        <f>LOG10(Table1[[#This Row],[Hospital Beds 2018]] +1)</f>
        <v>1.8864907251724818</v>
      </c>
      <c r="U1115">
        <v>18827</v>
      </c>
      <c r="V1115" s="1">
        <v>0.74</v>
      </c>
    </row>
    <row r="1116" spans="1:22" x14ac:dyDescent="0.3">
      <c r="A1116">
        <v>1120</v>
      </c>
      <c r="B1116" t="s">
        <v>782</v>
      </c>
      <c r="C1116" t="s">
        <v>784</v>
      </c>
      <c r="D1116" t="s">
        <v>21</v>
      </c>
      <c r="E1116" s="9">
        <v>2</v>
      </c>
      <c r="F1116">
        <v>124672</v>
      </c>
      <c r="G1116">
        <f>LOG(Table1[[#This Row],[Population Estimate 2018]])</f>
        <v>5.0957689265264836</v>
      </c>
      <c r="H1116" s="10" t="str">
        <f t="shared" si="17"/>
        <v>3</v>
      </c>
      <c r="I1116">
        <v>14734</v>
      </c>
      <c r="J1116" s="1">
        <v>0.12</v>
      </c>
      <c r="K1116">
        <v>109938</v>
      </c>
      <c r="L1116" s="1">
        <v>0.88</v>
      </c>
      <c r="M1116">
        <v>6529</v>
      </c>
      <c r="N1116" s="1">
        <v>0.05</v>
      </c>
      <c r="O1116">
        <v>13341</v>
      </c>
      <c r="P1116" s="1">
        <v>0.11</v>
      </c>
      <c r="Q1116">
        <v>77758</v>
      </c>
      <c r="R1116">
        <v>35</v>
      </c>
      <c r="S1116">
        <f>(Table1[[#This Row],[Hospital Beds 2018]]/Table1[[#This Row],[Population Estimate 2018]])*1000</f>
        <v>0.28073665297741274</v>
      </c>
      <c r="T1116">
        <f>LOG10(Table1[[#This Row],[Hospital Beds 2018]] +1)</f>
        <v>1.5563025007672873</v>
      </c>
      <c r="U1116">
        <v>111538</v>
      </c>
      <c r="V1116" s="1">
        <v>0.89</v>
      </c>
    </row>
    <row r="1117" spans="1:22" x14ac:dyDescent="0.3">
      <c r="A1117">
        <v>1121</v>
      </c>
      <c r="B1117" t="s">
        <v>782</v>
      </c>
      <c r="C1117" t="s">
        <v>785</v>
      </c>
      <c r="D1117" t="s">
        <v>21</v>
      </c>
      <c r="E1117" s="9">
        <v>6</v>
      </c>
      <c r="F1117">
        <v>22300</v>
      </c>
      <c r="G1117">
        <f>LOG(Table1[[#This Row],[Population Estimate 2018]])</f>
        <v>4.3483048630481607</v>
      </c>
      <c r="H1117" s="10" t="str">
        <f t="shared" si="17"/>
        <v>2</v>
      </c>
      <c r="I1117">
        <v>4020</v>
      </c>
      <c r="J1117" s="1">
        <v>0.18</v>
      </c>
      <c r="K1117">
        <v>18280</v>
      </c>
      <c r="L1117" s="1">
        <v>0.82</v>
      </c>
      <c r="M1117">
        <v>1118</v>
      </c>
      <c r="N1117" s="1">
        <v>0.05</v>
      </c>
      <c r="O1117">
        <v>4562</v>
      </c>
      <c r="P1117" s="1">
        <v>0.2</v>
      </c>
      <c r="Q1117">
        <v>48120</v>
      </c>
      <c r="R1117">
        <v>6</v>
      </c>
      <c r="S1117">
        <f>(Table1[[#This Row],[Hospital Beds 2018]]/Table1[[#This Row],[Population Estimate 2018]])*1000</f>
        <v>0.26905829596412556</v>
      </c>
      <c r="T1117">
        <f>LOG10(Table1[[#This Row],[Hospital Beds 2018]] +1)</f>
        <v>0.84509804001425681</v>
      </c>
      <c r="U1117">
        <v>19073</v>
      </c>
      <c r="V1117" s="1">
        <v>0.86</v>
      </c>
    </row>
    <row r="1118" spans="1:22" x14ac:dyDescent="0.3">
      <c r="A1118">
        <v>1122</v>
      </c>
      <c r="B1118" t="s">
        <v>782</v>
      </c>
      <c r="C1118" t="s">
        <v>786</v>
      </c>
      <c r="D1118" t="s">
        <v>21</v>
      </c>
      <c r="E1118" s="9">
        <v>6</v>
      </c>
      <c r="F1118">
        <v>40462</v>
      </c>
      <c r="G1118">
        <f>LOG(Table1[[#This Row],[Population Estimate 2018]])</f>
        <v>4.6070473457480992</v>
      </c>
      <c r="H1118" s="10" t="str">
        <f t="shared" si="17"/>
        <v>2</v>
      </c>
      <c r="I1118">
        <v>6850</v>
      </c>
      <c r="J1118" s="1">
        <v>0.17</v>
      </c>
      <c r="K1118">
        <v>33612</v>
      </c>
      <c r="L1118" s="1">
        <v>0.83</v>
      </c>
      <c r="M1118">
        <v>2600</v>
      </c>
      <c r="N1118" s="1">
        <v>0.06</v>
      </c>
      <c r="O1118">
        <v>10158</v>
      </c>
      <c r="P1118" s="1">
        <v>0.25</v>
      </c>
      <c r="Q1118">
        <v>37731</v>
      </c>
      <c r="R1118">
        <v>67</v>
      </c>
      <c r="S1118">
        <f>(Table1[[#This Row],[Hospital Beds 2018]]/Table1[[#This Row],[Population Estimate 2018]])*1000</f>
        <v>1.6558746478177053</v>
      </c>
      <c r="T1118">
        <f>LOG10(Table1[[#This Row],[Hospital Beds 2018]] +1)</f>
        <v>1.8325089127062364</v>
      </c>
      <c r="U1118">
        <v>32839</v>
      </c>
      <c r="V1118" s="1">
        <v>0.81</v>
      </c>
    </row>
    <row r="1119" spans="1:22" x14ac:dyDescent="0.3">
      <c r="A1119">
        <v>1123</v>
      </c>
      <c r="B1119" t="s">
        <v>782</v>
      </c>
      <c r="C1119" t="s">
        <v>787</v>
      </c>
      <c r="D1119" t="s">
        <v>21</v>
      </c>
      <c r="E1119" s="9">
        <v>6</v>
      </c>
      <c r="F1119">
        <v>37253</v>
      </c>
      <c r="G1119">
        <f>LOG(Table1[[#This Row],[Population Estimate 2018]])</f>
        <v>4.5711612524127254</v>
      </c>
      <c r="H1119" s="10" t="str">
        <f t="shared" si="17"/>
        <v>2</v>
      </c>
      <c r="I1119">
        <v>5871</v>
      </c>
      <c r="J1119" s="1">
        <v>0.16</v>
      </c>
      <c r="K1119">
        <v>31382</v>
      </c>
      <c r="L1119" s="1">
        <v>0.84</v>
      </c>
      <c r="M1119">
        <v>3410</v>
      </c>
      <c r="N1119" s="1">
        <v>0.09</v>
      </c>
      <c r="O1119">
        <v>5528</v>
      </c>
      <c r="P1119" s="1">
        <v>0.15</v>
      </c>
      <c r="Q1119">
        <v>57005</v>
      </c>
      <c r="R1119">
        <v>69</v>
      </c>
      <c r="S1119">
        <f>(Table1[[#This Row],[Hospital Beds 2018]]/Table1[[#This Row],[Population Estimate 2018]])*1000</f>
        <v>1.8521998228330605</v>
      </c>
      <c r="T1119">
        <f>LOG10(Table1[[#This Row],[Hospital Beds 2018]] +1)</f>
        <v>1.8450980400142569</v>
      </c>
      <c r="U1119">
        <v>31623</v>
      </c>
      <c r="V1119" s="1">
        <v>0.85</v>
      </c>
    </row>
    <row r="1120" spans="1:22" x14ac:dyDescent="0.3">
      <c r="A1120">
        <v>1124</v>
      </c>
      <c r="B1120" t="s">
        <v>782</v>
      </c>
      <c r="C1120" t="s">
        <v>788</v>
      </c>
      <c r="D1120" t="s">
        <v>21</v>
      </c>
      <c r="E1120" s="9">
        <v>6</v>
      </c>
      <c r="F1120">
        <v>13308</v>
      </c>
      <c r="G1120">
        <f>LOG(Table1[[#This Row],[Population Estimate 2018]])</f>
        <v>4.1241127921967848</v>
      </c>
      <c r="H1120" s="10" t="str">
        <f t="shared" si="17"/>
        <v>2</v>
      </c>
      <c r="I1120">
        <v>2785</v>
      </c>
      <c r="J1120" s="1">
        <v>0.21</v>
      </c>
      <c r="K1120">
        <v>10523</v>
      </c>
      <c r="L1120" s="1">
        <v>0.79</v>
      </c>
      <c r="M1120">
        <v>998</v>
      </c>
      <c r="N1120" s="1">
        <v>7.0000000000000007E-2</v>
      </c>
      <c r="O1120">
        <v>3481</v>
      </c>
      <c r="P1120" s="1">
        <v>0.26</v>
      </c>
      <c r="Q1120">
        <v>34047</v>
      </c>
      <c r="R1120">
        <v>21</v>
      </c>
      <c r="S1120">
        <f>(Table1[[#This Row],[Hospital Beds 2018]]/Table1[[#This Row],[Population Estimate 2018]])*1000</f>
        <v>1.5779981965734897</v>
      </c>
      <c r="T1120">
        <f>LOG10(Table1[[#This Row],[Hospital Beds 2018]] +1)</f>
        <v>1.3424226808222062</v>
      </c>
      <c r="U1120">
        <v>11047</v>
      </c>
      <c r="V1120" s="1">
        <v>0.83</v>
      </c>
    </row>
    <row r="1121" spans="1:22" x14ac:dyDescent="0.3">
      <c r="A1121">
        <v>1125</v>
      </c>
      <c r="B1121" t="s">
        <v>782</v>
      </c>
      <c r="C1121" t="s">
        <v>789</v>
      </c>
      <c r="D1121" t="s">
        <v>21</v>
      </c>
      <c r="E1121" s="9">
        <v>2</v>
      </c>
      <c r="F1121">
        <v>127185</v>
      </c>
      <c r="G1121">
        <f>LOG(Table1[[#This Row],[Population Estimate 2018]])</f>
        <v>5.1044358943205435</v>
      </c>
      <c r="H1121" s="10" t="str">
        <f t="shared" si="17"/>
        <v>3</v>
      </c>
      <c r="I1121">
        <v>18240</v>
      </c>
      <c r="J1121" s="1">
        <v>0.14000000000000001</v>
      </c>
      <c r="K1121">
        <v>108945</v>
      </c>
      <c r="L1121" s="1">
        <v>0.86</v>
      </c>
      <c r="M1121">
        <v>12386</v>
      </c>
      <c r="N1121" s="1">
        <v>0.1</v>
      </c>
      <c r="O1121">
        <v>17888</v>
      </c>
      <c r="P1121" s="1">
        <v>0.14000000000000001</v>
      </c>
      <c r="Q1121">
        <v>56754</v>
      </c>
      <c r="R1121">
        <v>98</v>
      </c>
      <c r="S1121">
        <f>(Table1[[#This Row],[Hospital Beds 2018]]/Table1[[#This Row],[Population Estimate 2018]])*1000</f>
        <v>0.77053111609073399</v>
      </c>
      <c r="T1121">
        <f>LOG10(Table1[[#This Row],[Hospital Beds 2018]] +1)</f>
        <v>1.9956351945975499</v>
      </c>
      <c r="U1121">
        <v>110149</v>
      </c>
      <c r="V1121" s="1">
        <v>0.87</v>
      </c>
    </row>
    <row r="1122" spans="1:22" x14ac:dyDescent="0.3">
      <c r="A1122">
        <v>1126</v>
      </c>
      <c r="B1122" t="s">
        <v>782</v>
      </c>
      <c r="C1122" t="s">
        <v>790</v>
      </c>
      <c r="D1122" t="s">
        <v>21</v>
      </c>
      <c r="E1122" s="9">
        <v>2</v>
      </c>
      <c r="F1122">
        <v>242922</v>
      </c>
      <c r="G1122">
        <f>LOG(Table1[[#This Row],[Population Estimate 2018]])</f>
        <v>5.3854668480531451</v>
      </c>
      <c r="H1122" s="10" t="str">
        <f t="shared" si="17"/>
        <v>3</v>
      </c>
      <c r="I1122">
        <v>41606</v>
      </c>
      <c r="J1122" s="1">
        <v>0.17</v>
      </c>
      <c r="K1122">
        <v>201316</v>
      </c>
      <c r="L1122" s="1">
        <v>0.83</v>
      </c>
      <c r="M1122">
        <v>18684</v>
      </c>
      <c r="N1122" s="1">
        <v>0.08</v>
      </c>
      <c r="O1122">
        <v>52996</v>
      </c>
      <c r="P1122" s="1">
        <v>0.22</v>
      </c>
      <c r="Q1122">
        <v>40467</v>
      </c>
      <c r="R1122">
        <v>1931</v>
      </c>
      <c r="S1122">
        <f>(Table1[[#This Row],[Hospital Beds 2018]]/Table1[[#This Row],[Population Estimate 2018]])*1000</f>
        <v>7.9490536056841288</v>
      </c>
      <c r="T1122">
        <f>LOG10(Table1[[#This Row],[Hospital Beds 2018]] +1)</f>
        <v>3.2860071220794747</v>
      </c>
      <c r="U1122">
        <v>205572</v>
      </c>
      <c r="V1122" s="1">
        <v>0.85</v>
      </c>
    </row>
    <row r="1123" spans="1:22" x14ac:dyDescent="0.3">
      <c r="A1123">
        <v>1127</v>
      </c>
      <c r="B1123" t="s">
        <v>782</v>
      </c>
      <c r="C1123" t="s">
        <v>791</v>
      </c>
      <c r="D1123" t="s">
        <v>21</v>
      </c>
      <c r="E1123" s="9">
        <v>3</v>
      </c>
      <c r="F1123">
        <v>203112</v>
      </c>
      <c r="G1123">
        <f>LOG(Table1[[#This Row],[Population Estimate 2018]])</f>
        <v>5.307735582586635</v>
      </c>
      <c r="H1123" s="10" t="str">
        <f t="shared" si="17"/>
        <v>3</v>
      </c>
      <c r="I1123">
        <v>30057</v>
      </c>
      <c r="J1123" s="1">
        <v>0.15</v>
      </c>
      <c r="K1123">
        <v>173055</v>
      </c>
      <c r="L1123" s="1">
        <v>0.85</v>
      </c>
      <c r="M1123">
        <v>14206</v>
      </c>
      <c r="N1123" s="1">
        <v>7.0000000000000007E-2</v>
      </c>
      <c r="O1123">
        <v>29744</v>
      </c>
      <c r="P1123" s="1">
        <v>0.15</v>
      </c>
      <c r="Q1123">
        <v>50531</v>
      </c>
      <c r="R1123">
        <v>801</v>
      </c>
      <c r="S1123">
        <f>(Table1[[#This Row],[Hospital Beds 2018]]/Table1[[#This Row],[Population Estimate 2018]])*1000</f>
        <v>3.9436370081531367</v>
      </c>
      <c r="T1123">
        <f>LOG10(Table1[[#This Row],[Hospital Beds 2018]] +1)</f>
        <v>2.9041743682841634</v>
      </c>
      <c r="U1123">
        <v>176561</v>
      </c>
      <c r="V1123" s="1">
        <v>0.87</v>
      </c>
    </row>
    <row r="1124" spans="1:22" x14ac:dyDescent="0.3">
      <c r="A1124">
        <v>1128</v>
      </c>
      <c r="B1124" t="s">
        <v>782</v>
      </c>
      <c r="C1124" t="s">
        <v>737</v>
      </c>
      <c r="D1124" t="s">
        <v>21</v>
      </c>
      <c r="E1124" s="9">
        <v>8</v>
      </c>
      <c r="F1124">
        <v>9960</v>
      </c>
      <c r="G1124">
        <f>LOG(Table1[[#This Row],[Population Estimate 2018]])</f>
        <v>3.9982593384236988</v>
      </c>
      <c r="H1124" s="10" t="str">
        <f t="shared" si="17"/>
        <v>1</v>
      </c>
      <c r="I1124">
        <v>1769</v>
      </c>
      <c r="J1124" s="1">
        <v>0.18</v>
      </c>
      <c r="K1124">
        <v>8191</v>
      </c>
      <c r="L1124" s="1">
        <v>0.82</v>
      </c>
      <c r="M1124">
        <v>594</v>
      </c>
      <c r="N1124" s="1">
        <v>0.06</v>
      </c>
      <c r="O1124">
        <v>1950</v>
      </c>
      <c r="P1124" s="1">
        <v>0.2</v>
      </c>
      <c r="Q1124">
        <v>40842</v>
      </c>
      <c r="R1124">
        <v>87</v>
      </c>
      <c r="S1124">
        <f>(Table1[[#This Row],[Hospital Beds 2018]]/Table1[[#This Row],[Population Estimate 2018]])*1000</f>
        <v>8.7349397590361448</v>
      </c>
      <c r="T1124">
        <f>LOG10(Table1[[#This Row],[Hospital Beds 2018]] +1)</f>
        <v>1.9444826721501687</v>
      </c>
      <c r="U1124">
        <v>8058</v>
      </c>
      <c r="V1124" s="1">
        <v>0.81</v>
      </c>
    </row>
    <row r="1125" spans="1:22" x14ac:dyDescent="0.3">
      <c r="A1125">
        <v>1129</v>
      </c>
      <c r="B1125" t="s">
        <v>782</v>
      </c>
      <c r="C1125" t="s">
        <v>792</v>
      </c>
      <c r="D1125" t="s">
        <v>21</v>
      </c>
      <c r="E1125" s="9">
        <v>3</v>
      </c>
      <c r="F1125">
        <v>6968</v>
      </c>
      <c r="G1125">
        <f>LOG(Table1[[#This Row],[Population Estimate 2018]])</f>
        <v>3.8431081419996067</v>
      </c>
      <c r="H1125" s="10" t="str">
        <f t="shared" si="17"/>
        <v>1</v>
      </c>
      <c r="I1125">
        <v>1149</v>
      </c>
      <c r="J1125" s="1">
        <v>0.16</v>
      </c>
      <c r="K1125">
        <v>5819</v>
      </c>
      <c r="L1125" s="1">
        <v>0.84</v>
      </c>
      <c r="M1125">
        <v>417</v>
      </c>
      <c r="N1125" s="1">
        <v>0.06</v>
      </c>
      <c r="O1125">
        <v>962</v>
      </c>
      <c r="P1125" s="1">
        <v>0.14000000000000001</v>
      </c>
      <c r="Q1125">
        <v>57299</v>
      </c>
      <c r="R1125">
        <v>30</v>
      </c>
      <c r="S1125">
        <f>(Table1[[#This Row],[Hospital Beds 2018]]/Table1[[#This Row],[Population Estimate 2018]])*1000</f>
        <v>4.3053960964408722</v>
      </c>
      <c r="T1125">
        <f>LOG10(Table1[[#This Row],[Hospital Beds 2018]] +1)</f>
        <v>1.4913616938342726</v>
      </c>
      <c r="U1125">
        <v>5982</v>
      </c>
      <c r="V1125" s="1">
        <v>0.86</v>
      </c>
    </row>
    <row r="1126" spans="1:22" x14ac:dyDescent="0.3">
      <c r="A1126">
        <v>1130</v>
      </c>
      <c r="B1126" t="s">
        <v>782</v>
      </c>
      <c r="C1126" t="s">
        <v>793</v>
      </c>
      <c r="D1126" t="s">
        <v>21</v>
      </c>
      <c r="E1126" s="9">
        <v>9</v>
      </c>
      <c r="F1126">
        <v>9608</v>
      </c>
      <c r="G1126">
        <f>LOG(Table1[[#This Row],[Population Estimate 2018]])</f>
        <v>3.9826329943948497</v>
      </c>
      <c r="H1126" s="10" t="str">
        <f t="shared" si="17"/>
        <v>1</v>
      </c>
      <c r="I1126">
        <v>1679</v>
      </c>
      <c r="J1126" s="1">
        <v>0.17</v>
      </c>
      <c r="K1126">
        <v>7929</v>
      </c>
      <c r="L1126" s="1">
        <v>0.83</v>
      </c>
      <c r="M1126">
        <v>504</v>
      </c>
      <c r="N1126" s="1">
        <v>0.05</v>
      </c>
      <c r="O1126">
        <v>2273</v>
      </c>
      <c r="P1126" s="1">
        <v>0.24</v>
      </c>
      <c r="Q1126">
        <v>35812</v>
      </c>
      <c r="R1126">
        <v>0</v>
      </c>
      <c r="S1126">
        <f>(Table1[[#This Row],[Hospital Beds 2018]]/Table1[[#This Row],[Population Estimate 2018]])*1000</f>
        <v>0</v>
      </c>
      <c r="T1126">
        <f>LOG10(Table1[[#This Row],[Hospital Beds 2018]] +1)</f>
        <v>0</v>
      </c>
      <c r="U1126">
        <v>7573</v>
      </c>
      <c r="V1126" s="1">
        <v>0.79</v>
      </c>
    </row>
    <row r="1127" spans="1:22" x14ac:dyDescent="0.3">
      <c r="A1127">
        <v>1131</v>
      </c>
      <c r="B1127" t="s">
        <v>782</v>
      </c>
      <c r="C1127" t="s">
        <v>794</v>
      </c>
      <c r="D1127" t="s">
        <v>21</v>
      </c>
      <c r="E1127" s="9">
        <v>6</v>
      </c>
      <c r="F1127">
        <v>15944</v>
      </c>
      <c r="G1127">
        <f>LOG(Table1[[#This Row],[Population Estimate 2018]])</f>
        <v>4.2025972856924314</v>
      </c>
      <c r="H1127" s="10" t="str">
        <f t="shared" si="17"/>
        <v>2</v>
      </c>
      <c r="I1127">
        <v>3046</v>
      </c>
      <c r="J1127" s="1">
        <v>0.19</v>
      </c>
      <c r="K1127">
        <v>12898</v>
      </c>
      <c r="L1127" s="1">
        <v>0.81</v>
      </c>
      <c r="M1127">
        <v>901</v>
      </c>
      <c r="N1127" s="1">
        <v>0.06</v>
      </c>
      <c r="O1127">
        <v>4245</v>
      </c>
      <c r="P1127" s="1">
        <v>0.27</v>
      </c>
      <c r="Q1127">
        <v>33659</v>
      </c>
      <c r="R1127">
        <v>57</v>
      </c>
      <c r="S1127">
        <f>(Table1[[#This Row],[Hospital Beds 2018]]/Table1[[#This Row],[Population Estimate 2018]])*1000</f>
        <v>3.5750125439036626</v>
      </c>
      <c r="T1127">
        <f>LOG10(Table1[[#This Row],[Hospital Beds 2018]] +1)</f>
        <v>1.7634279935629373</v>
      </c>
      <c r="U1127">
        <v>10710</v>
      </c>
      <c r="V1127" s="1">
        <v>0.67</v>
      </c>
    </row>
    <row r="1128" spans="1:22" x14ac:dyDescent="0.3">
      <c r="A1128">
        <v>1132</v>
      </c>
      <c r="B1128" t="s">
        <v>782</v>
      </c>
      <c r="C1128" t="s">
        <v>795</v>
      </c>
      <c r="D1128" t="s">
        <v>21</v>
      </c>
      <c r="E1128" s="9">
        <v>7</v>
      </c>
      <c r="F1128">
        <v>19572</v>
      </c>
      <c r="G1128">
        <f>LOG(Table1[[#This Row],[Population Estimate 2018]])</f>
        <v>4.2916352070879009</v>
      </c>
      <c r="H1128" s="10" t="str">
        <f t="shared" si="17"/>
        <v>2</v>
      </c>
      <c r="I1128">
        <v>3379</v>
      </c>
      <c r="J1128" s="1">
        <v>0.17</v>
      </c>
      <c r="K1128">
        <v>16193</v>
      </c>
      <c r="L1128" s="1">
        <v>0.83</v>
      </c>
      <c r="M1128">
        <v>1023</v>
      </c>
      <c r="N1128" s="1">
        <v>0.05</v>
      </c>
      <c r="O1128">
        <v>4923</v>
      </c>
      <c r="P1128" s="1">
        <v>0.25</v>
      </c>
      <c r="Q1128">
        <v>35840</v>
      </c>
      <c r="R1128">
        <v>65</v>
      </c>
      <c r="S1128">
        <f>(Table1[[#This Row],[Hospital Beds 2018]]/Table1[[#This Row],[Population Estimate 2018]])*1000</f>
        <v>3.3210709176374409</v>
      </c>
      <c r="T1128">
        <f>LOG10(Table1[[#This Row],[Hospital Beds 2018]] +1)</f>
        <v>1.8195439355418688</v>
      </c>
      <c r="U1128">
        <v>15577</v>
      </c>
      <c r="V1128" s="1">
        <v>0.8</v>
      </c>
    </row>
    <row r="1129" spans="1:22" x14ac:dyDescent="0.3">
      <c r="A1129">
        <v>1133</v>
      </c>
      <c r="B1129" t="s">
        <v>782</v>
      </c>
      <c r="C1129" t="s">
        <v>796</v>
      </c>
      <c r="D1129" t="s">
        <v>21</v>
      </c>
      <c r="E1129" s="9">
        <v>2</v>
      </c>
      <c r="F1129">
        <v>27436</v>
      </c>
      <c r="G1129">
        <f>LOG(Table1[[#This Row],[Population Estimate 2018]])</f>
        <v>4.4383207941864491</v>
      </c>
      <c r="H1129" s="10" t="str">
        <f t="shared" si="17"/>
        <v>2</v>
      </c>
      <c r="I1129">
        <v>4898</v>
      </c>
      <c r="J1129" s="1">
        <v>0.18</v>
      </c>
      <c r="K1129">
        <v>22538</v>
      </c>
      <c r="L1129" s="1">
        <v>0.82</v>
      </c>
      <c r="M1129">
        <v>1840</v>
      </c>
      <c r="N1129" s="1">
        <v>7.0000000000000007E-2</v>
      </c>
      <c r="O1129">
        <v>4959</v>
      </c>
      <c r="P1129" s="1">
        <v>0.18</v>
      </c>
      <c r="Q1129">
        <v>44457</v>
      </c>
      <c r="R1129">
        <v>10</v>
      </c>
      <c r="S1129">
        <f>(Table1[[#This Row],[Hospital Beds 2018]]/Table1[[#This Row],[Population Estimate 2018]])*1000</f>
        <v>0.36448461874908877</v>
      </c>
      <c r="T1129">
        <f>LOG10(Table1[[#This Row],[Hospital Beds 2018]] +1)</f>
        <v>1.0413926851582251</v>
      </c>
      <c r="U1129">
        <v>23458</v>
      </c>
      <c r="V1129" s="1">
        <v>0.86</v>
      </c>
    </row>
    <row r="1130" spans="1:22" x14ac:dyDescent="0.3">
      <c r="A1130">
        <v>1134</v>
      </c>
      <c r="B1130" t="s">
        <v>782</v>
      </c>
      <c r="C1130" t="s">
        <v>797</v>
      </c>
      <c r="D1130" t="s">
        <v>21</v>
      </c>
      <c r="E1130" s="9">
        <v>2</v>
      </c>
      <c r="F1130">
        <v>440956</v>
      </c>
      <c r="G1130">
        <f>LOG(Table1[[#This Row],[Population Estimate 2018]])</f>
        <v>5.6443952563373427</v>
      </c>
      <c r="H1130" s="10" t="str">
        <f t="shared" si="17"/>
        <v>3</v>
      </c>
      <c r="I1130">
        <v>62528</v>
      </c>
      <c r="J1130" s="1">
        <v>0.14000000000000001</v>
      </c>
      <c r="K1130">
        <v>378428</v>
      </c>
      <c r="L1130" s="1">
        <v>0.86</v>
      </c>
      <c r="M1130">
        <v>24741</v>
      </c>
      <c r="N1130" s="1">
        <v>0.06</v>
      </c>
      <c r="O1130">
        <v>71761</v>
      </c>
      <c r="P1130" s="1">
        <v>0.16</v>
      </c>
      <c r="Q1130">
        <v>52945</v>
      </c>
      <c r="R1130">
        <v>2444</v>
      </c>
      <c r="S1130">
        <f>(Table1[[#This Row],[Hospital Beds 2018]]/Table1[[#This Row],[Population Estimate 2018]])*1000</f>
        <v>5.542503106885948</v>
      </c>
      <c r="T1130">
        <f>LOG10(Table1[[#This Row],[Hospital Beds 2018]] +1)</f>
        <v>3.388278863459639</v>
      </c>
      <c r="U1130">
        <v>380322</v>
      </c>
      <c r="V1130" s="1">
        <v>0.86</v>
      </c>
    </row>
    <row r="1131" spans="1:22" x14ac:dyDescent="0.3">
      <c r="A1131">
        <v>1135</v>
      </c>
      <c r="B1131" t="s">
        <v>782</v>
      </c>
      <c r="C1131" t="s">
        <v>798</v>
      </c>
      <c r="D1131" t="s">
        <v>21</v>
      </c>
      <c r="E1131" s="9">
        <v>7</v>
      </c>
      <c r="F1131">
        <v>7037</v>
      </c>
      <c r="G1131">
        <f>LOG(Table1[[#This Row],[Population Estimate 2018]])</f>
        <v>3.8473875510273956</v>
      </c>
      <c r="H1131" s="10" t="str">
        <f t="shared" si="17"/>
        <v>1</v>
      </c>
      <c r="I1131">
        <v>1039</v>
      </c>
      <c r="J1131" s="1">
        <v>0.15</v>
      </c>
      <c r="K1131">
        <v>5998</v>
      </c>
      <c r="L1131" s="1">
        <v>0.85</v>
      </c>
      <c r="M1131">
        <v>262</v>
      </c>
      <c r="N1131" s="1">
        <v>0.04</v>
      </c>
      <c r="O1131">
        <v>2720</v>
      </c>
      <c r="P1131" s="1">
        <v>0.39</v>
      </c>
      <c r="Q1131">
        <v>27714</v>
      </c>
      <c r="R1131">
        <v>11</v>
      </c>
      <c r="S1131">
        <f>(Table1[[#This Row],[Hospital Beds 2018]]/Table1[[#This Row],[Population Estimate 2018]])*1000</f>
        <v>1.5631661219269575</v>
      </c>
      <c r="T1131">
        <f>LOG10(Table1[[#This Row],[Hospital Beds 2018]] +1)</f>
        <v>1.0791812460476249</v>
      </c>
      <c r="U1131">
        <v>5170</v>
      </c>
      <c r="V1131" s="1">
        <v>0.73</v>
      </c>
    </row>
    <row r="1132" spans="1:22" x14ac:dyDescent="0.3">
      <c r="A1132">
        <v>1136</v>
      </c>
      <c r="B1132" t="s">
        <v>782</v>
      </c>
      <c r="C1132" t="s">
        <v>799</v>
      </c>
      <c r="D1132" t="s">
        <v>21</v>
      </c>
      <c r="E1132" s="9">
        <v>2</v>
      </c>
      <c r="F1132">
        <v>19305</v>
      </c>
      <c r="G1132">
        <f>LOG(Table1[[#This Row],[Population Estimate 2018]])</f>
        <v>4.285669805960068</v>
      </c>
      <c r="H1132" s="10" t="str">
        <f t="shared" si="17"/>
        <v>2</v>
      </c>
      <c r="I1132">
        <v>3421</v>
      </c>
      <c r="J1132" s="1">
        <v>0.18</v>
      </c>
      <c r="K1132">
        <v>15884</v>
      </c>
      <c r="L1132" s="1">
        <v>0.82</v>
      </c>
      <c r="M1132">
        <v>1116</v>
      </c>
      <c r="N1132" s="1">
        <v>0.06</v>
      </c>
      <c r="O1132">
        <v>3319</v>
      </c>
      <c r="P1132" s="1">
        <v>0.17</v>
      </c>
      <c r="Q1132">
        <v>45174</v>
      </c>
      <c r="R1132">
        <v>772</v>
      </c>
      <c r="S1132">
        <f>(Table1[[#This Row],[Hospital Beds 2018]]/Table1[[#This Row],[Population Estimate 2018]])*1000</f>
        <v>39.98963998963999</v>
      </c>
      <c r="T1132">
        <f>LOG10(Table1[[#This Row],[Hospital Beds 2018]] +1)</f>
        <v>2.888179493918325</v>
      </c>
      <c r="U1132">
        <v>14383</v>
      </c>
      <c r="V1132" s="1">
        <v>0.75</v>
      </c>
    </row>
    <row r="1133" spans="1:22" x14ac:dyDescent="0.3">
      <c r="A1133">
        <v>1137</v>
      </c>
      <c r="B1133" t="s">
        <v>782</v>
      </c>
      <c r="C1133" t="s">
        <v>800</v>
      </c>
      <c r="D1133" t="s">
        <v>21</v>
      </c>
      <c r="E1133" s="9">
        <v>6</v>
      </c>
      <c r="F1133">
        <v>33443</v>
      </c>
      <c r="G1133">
        <f>LOG(Table1[[#This Row],[Population Estimate 2018]])</f>
        <v>4.5243052288449235</v>
      </c>
      <c r="H1133" s="10" t="str">
        <f t="shared" si="17"/>
        <v>2</v>
      </c>
      <c r="I1133">
        <v>5127</v>
      </c>
      <c r="J1133" s="1">
        <v>0.15</v>
      </c>
      <c r="K1133">
        <v>28316</v>
      </c>
      <c r="L1133" s="1">
        <v>0.85</v>
      </c>
      <c r="M1133">
        <v>1585</v>
      </c>
      <c r="N1133" s="1">
        <v>0.05</v>
      </c>
      <c r="O1133">
        <v>8748</v>
      </c>
      <c r="P1133" s="1">
        <v>0.26</v>
      </c>
      <c r="Q1133">
        <v>34113</v>
      </c>
      <c r="R1133">
        <v>159</v>
      </c>
      <c r="S1133">
        <f>(Table1[[#This Row],[Hospital Beds 2018]]/Table1[[#This Row],[Population Estimate 2018]])*1000</f>
        <v>4.7543581616481774</v>
      </c>
      <c r="T1133">
        <f>LOG10(Table1[[#This Row],[Hospital Beds 2018]] +1)</f>
        <v>2.2041199826559246</v>
      </c>
      <c r="U1133">
        <v>28958</v>
      </c>
      <c r="V1133" s="1">
        <v>0.87</v>
      </c>
    </row>
    <row r="1134" spans="1:22" x14ac:dyDescent="0.3">
      <c r="A1134">
        <v>1138</v>
      </c>
      <c r="B1134" t="s">
        <v>782</v>
      </c>
      <c r="C1134" t="s">
        <v>50</v>
      </c>
      <c r="D1134" t="s">
        <v>21</v>
      </c>
      <c r="E1134" s="9">
        <v>7</v>
      </c>
      <c r="F1134">
        <v>20156</v>
      </c>
      <c r="G1134">
        <f>LOG(Table1[[#This Row],[Population Estimate 2018]])</f>
        <v>4.3044043496837308</v>
      </c>
      <c r="H1134" s="10" t="str">
        <f t="shared" si="17"/>
        <v>2</v>
      </c>
      <c r="I1134">
        <v>3605</v>
      </c>
      <c r="J1134" s="1">
        <v>0.18</v>
      </c>
      <c r="K1134">
        <v>16551</v>
      </c>
      <c r="L1134" s="1">
        <v>0.82</v>
      </c>
      <c r="M1134">
        <v>1035</v>
      </c>
      <c r="N1134" s="1">
        <v>0.05</v>
      </c>
      <c r="O1134">
        <v>5318</v>
      </c>
      <c r="P1134" s="1">
        <v>0.26</v>
      </c>
      <c r="Q1134">
        <v>34446</v>
      </c>
      <c r="R1134">
        <v>42</v>
      </c>
      <c r="S1134">
        <f>(Table1[[#This Row],[Hospital Beds 2018]]/Table1[[#This Row],[Population Estimate 2018]])*1000</f>
        <v>2.0837467751538004</v>
      </c>
      <c r="T1134">
        <f>LOG10(Table1[[#This Row],[Hospital Beds 2018]] +1)</f>
        <v>1.6334684555795864</v>
      </c>
      <c r="U1134">
        <v>16874</v>
      </c>
      <c r="V1134" s="1">
        <v>0.84</v>
      </c>
    </row>
    <row r="1135" spans="1:22" x14ac:dyDescent="0.3">
      <c r="A1135">
        <v>1139</v>
      </c>
      <c r="B1135" t="s">
        <v>782</v>
      </c>
      <c r="C1135" t="s">
        <v>156</v>
      </c>
      <c r="D1135" t="s">
        <v>21</v>
      </c>
      <c r="E1135" s="9">
        <v>3</v>
      </c>
      <c r="F1135">
        <v>22482</v>
      </c>
      <c r="G1135">
        <f>LOG(Table1[[#This Row],[Population Estimate 2018]])</f>
        <v>4.3518349434774413</v>
      </c>
      <c r="H1135" s="10" t="str">
        <f t="shared" si="17"/>
        <v>2</v>
      </c>
      <c r="I1135">
        <v>3420</v>
      </c>
      <c r="J1135" s="1">
        <v>0.15</v>
      </c>
      <c r="K1135">
        <v>19062</v>
      </c>
      <c r="L1135" s="1">
        <v>0.85</v>
      </c>
      <c r="M1135">
        <v>1497</v>
      </c>
      <c r="N1135" s="1">
        <v>7.0000000000000007E-2</v>
      </c>
      <c r="O1135">
        <v>3891</v>
      </c>
      <c r="P1135" s="1">
        <v>0.17</v>
      </c>
      <c r="Q1135">
        <v>43502</v>
      </c>
      <c r="R1135">
        <v>0</v>
      </c>
      <c r="S1135">
        <f>(Table1[[#This Row],[Hospital Beds 2018]]/Table1[[#This Row],[Population Estimate 2018]])*1000</f>
        <v>0</v>
      </c>
      <c r="T1135">
        <f>LOG10(Table1[[#This Row],[Hospital Beds 2018]] +1)</f>
        <v>0</v>
      </c>
      <c r="U1135">
        <v>17201</v>
      </c>
      <c r="V1135" s="1">
        <v>0.77</v>
      </c>
    </row>
    <row r="1136" spans="1:22" x14ac:dyDescent="0.3">
      <c r="A1136">
        <v>1140</v>
      </c>
      <c r="B1136" t="s">
        <v>782</v>
      </c>
      <c r="C1136" t="s">
        <v>801</v>
      </c>
      <c r="D1136" t="s">
        <v>21</v>
      </c>
      <c r="E1136" s="9">
        <v>2</v>
      </c>
      <c r="F1136">
        <v>70941</v>
      </c>
      <c r="G1136">
        <f>LOG(Table1[[#This Row],[Population Estimate 2018]])</f>
        <v>4.8508973060899825</v>
      </c>
      <c r="H1136" s="10" t="str">
        <f t="shared" si="17"/>
        <v>2</v>
      </c>
      <c r="I1136">
        <v>10628</v>
      </c>
      <c r="J1136" s="1">
        <v>0.15</v>
      </c>
      <c r="K1136">
        <v>60313</v>
      </c>
      <c r="L1136" s="1">
        <v>0.85</v>
      </c>
      <c r="M1136">
        <v>4958</v>
      </c>
      <c r="N1136" s="1">
        <v>7.0000000000000007E-2</v>
      </c>
      <c r="O1136">
        <v>16816</v>
      </c>
      <c r="P1136" s="1">
        <v>0.24</v>
      </c>
      <c r="Q1136">
        <v>42909</v>
      </c>
      <c r="R1136">
        <v>147</v>
      </c>
      <c r="S1136">
        <f>(Table1[[#This Row],[Hospital Beds 2018]]/Table1[[#This Row],[Population Estimate 2018]])*1000</f>
        <v>2.0721444580707913</v>
      </c>
      <c r="T1136">
        <f>LOG10(Table1[[#This Row],[Hospital Beds 2018]] +1)</f>
        <v>2.1702617153949575</v>
      </c>
      <c r="U1136">
        <v>62651</v>
      </c>
      <c r="V1136" s="1">
        <v>0.88</v>
      </c>
    </row>
    <row r="1137" spans="1:22" x14ac:dyDescent="0.3">
      <c r="A1137">
        <v>1141</v>
      </c>
      <c r="B1137" t="s">
        <v>782</v>
      </c>
      <c r="C1137" t="s">
        <v>802</v>
      </c>
      <c r="D1137" t="s">
        <v>21</v>
      </c>
      <c r="E1137" s="9">
        <v>2</v>
      </c>
      <c r="F1137">
        <v>32721</v>
      </c>
      <c r="G1137">
        <f>LOG(Table1[[#This Row],[Population Estimate 2018]])</f>
        <v>4.5148265678551995</v>
      </c>
      <c r="H1137" s="10" t="str">
        <f t="shared" si="17"/>
        <v>2</v>
      </c>
      <c r="I1137">
        <v>5181</v>
      </c>
      <c r="J1137" s="1">
        <v>0.16</v>
      </c>
      <c r="K1137">
        <v>27540</v>
      </c>
      <c r="L1137" s="1">
        <v>0.84</v>
      </c>
      <c r="M1137">
        <v>1632</v>
      </c>
      <c r="N1137" s="1">
        <v>0.05</v>
      </c>
      <c r="O1137">
        <v>6880</v>
      </c>
      <c r="P1137" s="1">
        <v>0.21</v>
      </c>
      <c r="Q1137">
        <v>47917</v>
      </c>
      <c r="R1137">
        <v>8</v>
      </c>
      <c r="S1137">
        <f>(Table1[[#This Row],[Hospital Beds 2018]]/Table1[[#This Row],[Population Estimate 2018]])*1000</f>
        <v>0.24449130527795607</v>
      </c>
      <c r="T1137">
        <f>LOG10(Table1[[#This Row],[Hospital Beds 2018]] +1)</f>
        <v>0.95424250943932487</v>
      </c>
      <c r="U1137">
        <v>24953</v>
      </c>
      <c r="V1137" s="1">
        <v>0.76</v>
      </c>
    </row>
    <row r="1138" spans="1:22" x14ac:dyDescent="0.3">
      <c r="A1138">
        <v>1142</v>
      </c>
      <c r="B1138" t="s">
        <v>782</v>
      </c>
      <c r="C1138" t="s">
        <v>56</v>
      </c>
      <c r="D1138" t="s">
        <v>21</v>
      </c>
      <c r="E1138" s="9">
        <v>6</v>
      </c>
      <c r="F1138">
        <v>15902</v>
      </c>
      <c r="G1138">
        <f>LOG(Table1[[#This Row],[Population Estimate 2018]])</f>
        <v>4.2014517491217189</v>
      </c>
      <c r="H1138" s="10" t="str">
        <f t="shared" si="17"/>
        <v>2</v>
      </c>
      <c r="I1138">
        <v>3166</v>
      </c>
      <c r="J1138" s="1">
        <v>0.2</v>
      </c>
      <c r="K1138">
        <v>12736</v>
      </c>
      <c r="L1138" s="1">
        <v>0.8</v>
      </c>
      <c r="M1138">
        <v>1143</v>
      </c>
      <c r="N1138" s="1">
        <v>7.0000000000000007E-2</v>
      </c>
      <c r="O1138">
        <v>3206</v>
      </c>
      <c r="P1138" s="1">
        <v>0.2</v>
      </c>
      <c r="Q1138">
        <v>40828</v>
      </c>
      <c r="R1138">
        <v>25</v>
      </c>
      <c r="S1138">
        <f>(Table1[[#This Row],[Hospital Beds 2018]]/Table1[[#This Row],[Population Estimate 2018]])*1000</f>
        <v>1.5721292919129668</v>
      </c>
      <c r="T1138">
        <f>LOG10(Table1[[#This Row],[Hospital Beds 2018]] +1)</f>
        <v>1.414973347970818</v>
      </c>
      <c r="U1138">
        <v>12395</v>
      </c>
      <c r="V1138" s="1">
        <v>0.78</v>
      </c>
    </row>
    <row r="1139" spans="1:22" x14ac:dyDescent="0.3">
      <c r="A1139">
        <v>1143</v>
      </c>
      <c r="B1139" t="s">
        <v>782</v>
      </c>
      <c r="C1139" t="s">
        <v>57</v>
      </c>
      <c r="D1139" t="s">
        <v>21</v>
      </c>
      <c r="E1139" s="9">
        <v>1</v>
      </c>
      <c r="F1139">
        <v>434051</v>
      </c>
      <c r="G1139">
        <f>LOG(Table1[[#This Row],[Population Estimate 2018]])</f>
        <v>5.637540761119185</v>
      </c>
      <c r="H1139" s="10" t="str">
        <f t="shared" si="17"/>
        <v>3</v>
      </c>
      <c r="I1139">
        <v>74330</v>
      </c>
      <c r="J1139" s="1">
        <v>0.17</v>
      </c>
      <c r="K1139">
        <v>359721</v>
      </c>
      <c r="L1139" s="1">
        <v>0.83</v>
      </c>
      <c r="M1139">
        <v>23349</v>
      </c>
      <c r="N1139" s="1">
        <v>0.05</v>
      </c>
      <c r="O1139">
        <v>67200</v>
      </c>
      <c r="P1139" s="1">
        <v>0.15</v>
      </c>
      <c r="Q1139">
        <v>50871</v>
      </c>
      <c r="R1139">
        <v>2080</v>
      </c>
      <c r="S1139">
        <f>(Table1[[#This Row],[Hospital Beds 2018]]/Table1[[#This Row],[Population Estimate 2018]])*1000</f>
        <v>4.7920636054288552</v>
      </c>
      <c r="T1139">
        <f>LOG10(Table1[[#This Row],[Hospital Beds 2018]] +1)</f>
        <v>3.318272080211627</v>
      </c>
      <c r="U1139">
        <v>369884</v>
      </c>
      <c r="V1139" s="1">
        <v>0.85</v>
      </c>
    </row>
    <row r="1140" spans="1:22" x14ac:dyDescent="0.3">
      <c r="A1140">
        <v>1144</v>
      </c>
      <c r="B1140" t="s">
        <v>782</v>
      </c>
      <c r="C1140" t="s">
        <v>803</v>
      </c>
      <c r="D1140" t="s">
        <v>21</v>
      </c>
      <c r="E1140" s="9">
        <v>6</v>
      </c>
      <c r="F1140">
        <v>31582</v>
      </c>
      <c r="G1140">
        <f>LOG(Table1[[#This Row],[Population Estimate 2018]])</f>
        <v>4.499439629201742</v>
      </c>
      <c r="H1140" s="10" t="str">
        <f t="shared" si="17"/>
        <v>2</v>
      </c>
      <c r="I1140">
        <v>5159</v>
      </c>
      <c r="J1140" s="1">
        <v>0.16</v>
      </c>
      <c r="K1140">
        <v>26423</v>
      </c>
      <c r="L1140" s="1">
        <v>0.84</v>
      </c>
      <c r="M1140">
        <v>1727</v>
      </c>
      <c r="N1140" s="1">
        <v>0.05</v>
      </c>
      <c r="O1140">
        <v>5462</v>
      </c>
      <c r="P1140" s="1">
        <v>0.17</v>
      </c>
      <c r="Q1140">
        <v>44492</v>
      </c>
      <c r="R1140">
        <v>81</v>
      </c>
      <c r="S1140">
        <f>(Table1[[#This Row],[Hospital Beds 2018]]/Table1[[#This Row],[Population Estimate 2018]])*1000</f>
        <v>2.5647520739661833</v>
      </c>
      <c r="T1140">
        <f>LOG10(Table1[[#This Row],[Hospital Beds 2018]] +1)</f>
        <v>1.9138138523837167</v>
      </c>
      <c r="U1140">
        <v>27301</v>
      </c>
      <c r="V1140" s="1">
        <v>0.86</v>
      </c>
    </row>
    <row r="1141" spans="1:22" x14ac:dyDescent="0.3">
      <c r="A1141">
        <v>1145</v>
      </c>
      <c r="B1141" t="s">
        <v>782</v>
      </c>
      <c r="C1141" t="s">
        <v>163</v>
      </c>
      <c r="D1141" t="s">
        <v>21</v>
      </c>
      <c r="E1141" s="9">
        <v>2</v>
      </c>
      <c r="F1141">
        <v>242782</v>
      </c>
      <c r="G1141">
        <f>LOG(Table1[[#This Row],[Population Estimate 2018]])</f>
        <v>5.3852164847489501</v>
      </c>
      <c r="H1141" s="10" t="str">
        <f t="shared" si="17"/>
        <v>3</v>
      </c>
      <c r="I1141">
        <v>32067</v>
      </c>
      <c r="J1141" s="1">
        <v>0.13</v>
      </c>
      <c r="K1141">
        <v>210715</v>
      </c>
      <c r="L1141" s="1">
        <v>0.87</v>
      </c>
      <c r="M1141">
        <v>14433</v>
      </c>
      <c r="N1141" s="1">
        <v>0.06</v>
      </c>
      <c r="O1141">
        <v>36301</v>
      </c>
      <c r="P1141" s="1">
        <v>0.15</v>
      </c>
      <c r="Q1141">
        <v>57821</v>
      </c>
      <c r="R1141">
        <v>1115</v>
      </c>
      <c r="S1141">
        <f>(Table1[[#This Row],[Hospital Beds 2018]]/Table1[[#This Row],[Population Estimate 2018]])*1000</f>
        <v>4.5925974742773352</v>
      </c>
      <c r="T1141">
        <f>LOG10(Table1[[#This Row],[Hospital Beds 2018]] +1)</f>
        <v>3.0476641946015599</v>
      </c>
      <c r="U1141">
        <v>212627</v>
      </c>
      <c r="V1141" s="1">
        <v>0.88</v>
      </c>
    </row>
    <row r="1142" spans="1:22" x14ac:dyDescent="0.3">
      <c r="A1142">
        <v>1146</v>
      </c>
      <c r="B1142" t="s">
        <v>782</v>
      </c>
      <c r="C1142" t="s">
        <v>804</v>
      </c>
      <c r="D1142" t="s">
        <v>21</v>
      </c>
      <c r="E1142" s="9">
        <v>3</v>
      </c>
      <c r="F1142">
        <v>98115</v>
      </c>
      <c r="G1142">
        <f>LOG(Table1[[#This Row],[Population Estimate 2018]])</f>
        <v>4.9917354081876466</v>
      </c>
      <c r="H1142" s="10" t="str">
        <f t="shared" si="17"/>
        <v>2</v>
      </c>
      <c r="I1142">
        <v>15168</v>
      </c>
      <c r="J1142" s="1">
        <v>0.15</v>
      </c>
      <c r="K1142">
        <v>82947</v>
      </c>
      <c r="L1142" s="1">
        <v>0.85</v>
      </c>
      <c r="M1142">
        <v>4350</v>
      </c>
      <c r="N1142" s="1">
        <v>0.04</v>
      </c>
      <c r="O1142">
        <v>15989</v>
      </c>
      <c r="P1142" s="1">
        <v>0.16</v>
      </c>
      <c r="Q1142">
        <v>52651</v>
      </c>
      <c r="R1142">
        <v>214</v>
      </c>
      <c r="S1142">
        <f>(Table1[[#This Row],[Hospital Beds 2018]]/Table1[[#This Row],[Population Estimate 2018]])*1000</f>
        <v>2.1811139988788666</v>
      </c>
      <c r="T1142">
        <f>LOG10(Table1[[#This Row],[Hospital Beds 2018]] +1)</f>
        <v>2.3324384599156054</v>
      </c>
      <c r="U1142">
        <v>84926</v>
      </c>
      <c r="V1142" s="1">
        <v>0.87</v>
      </c>
    </row>
    <row r="1143" spans="1:22" x14ac:dyDescent="0.3">
      <c r="A1143">
        <v>1147</v>
      </c>
      <c r="B1143" t="s">
        <v>782</v>
      </c>
      <c r="C1143" t="s">
        <v>543</v>
      </c>
      <c r="D1143" t="s">
        <v>21</v>
      </c>
      <c r="E1143" s="9">
        <v>6</v>
      </c>
      <c r="F1143">
        <v>14917</v>
      </c>
      <c r="G1143">
        <f>LOG(Table1[[#This Row],[Population Estimate 2018]])</f>
        <v>4.1736814897284589</v>
      </c>
      <c r="H1143" s="10" t="str">
        <f t="shared" si="17"/>
        <v>2</v>
      </c>
      <c r="I1143">
        <v>2524</v>
      </c>
      <c r="J1143" s="1">
        <v>0.17</v>
      </c>
      <c r="K1143">
        <v>12393</v>
      </c>
      <c r="L1143" s="1">
        <v>0.83</v>
      </c>
      <c r="M1143">
        <v>804</v>
      </c>
      <c r="N1143" s="1">
        <v>0.05</v>
      </c>
      <c r="O1143">
        <v>2659</v>
      </c>
      <c r="P1143" s="1">
        <v>0.18</v>
      </c>
      <c r="Q1143">
        <v>45742</v>
      </c>
      <c r="R1143">
        <v>81</v>
      </c>
      <c r="S1143">
        <f>(Table1[[#This Row],[Hospital Beds 2018]]/Table1[[#This Row],[Population Estimate 2018]])*1000</f>
        <v>5.4300462559495877</v>
      </c>
      <c r="T1143">
        <f>LOG10(Table1[[#This Row],[Hospital Beds 2018]] +1)</f>
        <v>1.9138138523837167</v>
      </c>
      <c r="U1143">
        <v>11816</v>
      </c>
      <c r="V1143" s="1">
        <v>0.79</v>
      </c>
    </row>
    <row r="1144" spans="1:22" x14ac:dyDescent="0.3">
      <c r="A1144">
        <v>1148</v>
      </c>
      <c r="B1144" t="s">
        <v>782</v>
      </c>
      <c r="C1144" t="s">
        <v>164</v>
      </c>
      <c r="D1144" t="s">
        <v>21</v>
      </c>
      <c r="E1144" s="9">
        <v>4</v>
      </c>
      <c r="F1144">
        <v>47196</v>
      </c>
      <c r="G1144">
        <f>LOG(Table1[[#This Row],[Population Estimate 2018]])</f>
        <v>4.6739051924573713</v>
      </c>
      <c r="H1144" s="10" t="str">
        <f t="shared" si="17"/>
        <v>2</v>
      </c>
      <c r="I1144">
        <v>6396</v>
      </c>
      <c r="J1144" s="1">
        <v>0.14000000000000001</v>
      </c>
      <c r="K1144">
        <v>40800</v>
      </c>
      <c r="L1144" s="1">
        <v>0.86</v>
      </c>
      <c r="M1144">
        <v>2527</v>
      </c>
      <c r="N1144" s="1">
        <v>0.05</v>
      </c>
      <c r="O1144">
        <v>10940</v>
      </c>
      <c r="P1144" s="1">
        <v>0.23</v>
      </c>
      <c r="Q1144">
        <v>36525</v>
      </c>
      <c r="R1144">
        <v>177</v>
      </c>
      <c r="S1144">
        <f>(Table1[[#This Row],[Hospital Beds 2018]]/Table1[[#This Row],[Population Estimate 2018]])*1000</f>
        <v>3.7503178235443682</v>
      </c>
      <c r="T1144">
        <f>LOG10(Table1[[#This Row],[Hospital Beds 2018]] +1)</f>
        <v>2.2504200023088941</v>
      </c>
      <c r="U1144">
        <v>37246</v>
      </c>
      <c r="V1144" s="1">
        <v>0.79</v>
      </c>
    </row>
    <row r="1145" spans="1:22" x14ac:dyDescent="0.3">
      <c r="A1145">
        <v>1149</v>
      </c>
      <c r="B1145" t="s">
        <v>782</v>
      </c>
      <c r="C1145" t="s">
        <v>544</v>
      </c>
      <c r="D1145" t="s">
        <v>21</v>
      </c>
      <c r="E1145" s="9">
        <v>2</v>
      </c>
      <c r="F1145">
        <v>139567</v>
      </c>
      <c r="G1145">
        <f>LOG(Table1[[#This Row],[Population Estimate 2018]])</f>
        <v>5.1447827434153304</v>
      </c>
      <c r="H1145" s="10" t="str">
        <f t="shared" si="17"/>
        <v>3</v>
      </c>
      <c r="I1145">
        <v>18422</v>
      </c>
      <c r="J1145" s="1">
        <v>0.13</v>
      </c>
      <c r="K1145">
        <v>121145</v>
      </c>
      <c r="L1145" s="1">
        <v>0.87</v>
      </c>
      <c r="M1145">
        <v>7900</v>
      </c>
      <c r="N1145" s="1">
        <v>0.06</v>
      </c>
      <c r="O1145">
        <v>15562</v>
      </c>
      <c r="P1145" s="1">
        <v>0.11</v>
      </c>
      <c r="Q1145">
        <v>63088</v>
      </c>
      <c r="R1145">
        <v>59</v>
      </c>
      <c r="S1145">
        <f>(Table1[[#This Row],[Hospital Beds 2018]]/Table1[[#This Row],[Population Estimate 2018]])*1000</f>
        <v>0.4227360335896021</v>
      </c>
      <c r="T1145">
        <f>LOG10(Table1[[#This Row],[Hospital Beds 2018]] +1)</f>
        <v>1.7781512503836436</v>
      </c>
      <c r="U1145">
        <v>124060</v>
      </c>
      <c r="V1145" s="1">
        <v>0.89</v>
      </c>
    </row>
    <row r="1146" spans="1:22" x14ac:dyDescent="0.3">
      <c r="A1146">
        <v>1150</v>
      </c>
      <c r="B1146" t="s">
        <v>782</v>
      </c>
      <c r="C1146" t="s">
        <v>66</v>
      </c>
      <c r="D1146" t="s">
        <v>21</v>
      </c>
      <c r="E1146" s="9">
        <v>7</v>
      </c>
      <c r="F1146">
        <v>11161</v>
      </c>
      <c r="G1146">
        <f>LOG(Table1[[#This Row],[Population Estimate 2018]])</f>
        <v>4.0477031081343045</v>
      </c>
      <c r="H1146" s="10" t="str">
        <f t="shared" si="17"/>
        <v>2</v>
      </c>
      <c r="I1146">
        <v>1606</v>
      </c>
      <c r="J1146" s="1">
        <v>0.14000000000000001</v>
      </c>
      <c r="K1146">
        <v>9555</v>
      </c>
      <c r="L1146" s="1">
        <v>0.86</v>
      </c>
      <c r="M1146">
        <v>585</v>
      </c>
      <c r="N1146" s="1">
        <v>0.05</v>
      </c>
      <c r="O1146">
        <v>4000</v>
      </c>
      <c r="P1146" s="1">
        <v>0.36</v>
      </c>
      <c r="Q1146">
        <v>28452</v>
      </c>
      <c r="R1146">
        <v>25</v>
      </c>
      <c r="S1146">
        <f>(Table1[[#This Row],[Hospital Beds 2018]]/Table1[[#This Row],[Population Estimate 2018]])*1000</f>
        <v>2.2399426574679691</v>
      </c>
      <c r="T1146">
        <f>LOG10(Table1[[#This Row],[Hospital Beds 2018]] +1)</f>
        <v>1.414973347970818</v>
      </c>
      <c r="U1146">
        <v>8437</v>
      </c>
      <c r="V1146" s="1">
        <v>0.76</v>
      </c>
    </row>
    <row r="1147" spans="1:22" x14ac:dyDescent="0.3">
      <c r="A1147">
        <v>1151</v>
      </c>
      <c r="B1147" t="s">
        <v>782</v>
      </c>
      <c r="C1147" t="s">
        <v>805</v>
      </c>
      <c r="D1147" t="s">
        <v>21</v>
      </c>
      <c r="E1147" s="9">
        <v>6</v>
      </c>
      <c r="F1147">
        <v>25398</v>
      </c>
      <c r="G1147">
        <f>LOG(Table1[[#This Row],[Population Estimate 2018]])</f>
        <v>4.4047995188576543</v>
      </c>
      <c r="H1147" s="10" t="str">
        <f t="shared" si="17"/>
        <v>2</v>
      </c>
      <c r="I1147">
        <v>4763</v>
      </c>
      <c r="J1147" s="1">
        <v>0.19</v>
      </c>
      <c r="K1147">
        <v>20635</v>
      </c>
      <c r="L1147" s="1">
        <v>0.81</v>
      </c>
      <c r="M1147">
        <v>1566</v>
      </c>
      <c r="N1147" s="1">
        <v>0.06</v>
      </c>
      <c r="O1147">
        <v>6738</v>
      </c>
      <c r="P1147" s="1">
        <v>0.27</v>
      </c>
      <c r="Q1147">
        <v>34023</v>
      </c>
      <c r="R1147">
        <v>119</v>
      </c>
      <c r="S1147">
        <f>(Table1[[#This Row],[Hospital Beds 2018]]/Table1[[#This Row],[Population Estimate 2018]])*1000</f>
        <v>4.6854082998661317</v>
      </c>
      <c r="T1147">
        <f>LOG10(Table1[[#This Row],[Hospital Beds 2018]] +1)</f>
        <v>2.0791812460476247</v>
      </c>
      <c r="U1147">
        <v>21369</v>
      </c>
      <c r="V1147" s="1">
        <v>0.84</v>
      </c>
    </row>
    <row r="1148" spans="1:22" x14ac:dyDescent="0.3">
      <c r="A1148">
        <v>1152</v>
      </c>
      <c r="B1148" t="s">
        <v>782</v>
      </c>
      <c r="C1148" t="s">
        <v>806</v>
      </c>
      <c r="D1148" t="s">
        <v>21</v>
      </c>
      <c r="E1148" s="9">
        <v>6</v>
      </c>
      <c r="F1148">
        <v>38659</v>
      </c>
      <c r="G1148">
        <f>LOG(Table1[[#This Row],[Population Estimate 2018]])</f>
        <v>4.5872506158565578</v>
      </c>
      <c r="H1148" s="10" t="str">
        <f t="shared" si="17"/>
        <v>2</v>
      </c>
      <c r="I1148">
        <v>6415</v>
      </c>
      <c r="J1148" s="1">
        <v>0.17</v>
      </c>
      <c r="K1148">
        <v>32244</v>
      </c>
      <c r="L1148" s="1">
        <v>0.83</v>
      </c>
      <c r="M1148">
        <v>2061</v>
      </c>
      <c r="N1148" s="1">
        <v>0.05</v>
      </c>
      <c r="O1148">
        <v>11951</v>
      </c>
      <c r="P1148" s="1">
        <v>0.31</v>
      </c>
      <c r="Q1148">
        <v>36298</v>
      </c>
      <c r="R1148">
        <v>112</v>
      </c>
      <c r="S1148">
        <f>(Table1[[#This Row],[Hospital Beds 2018]]/Table1[[#This Row],[Population Estimate 2018]])*1000</f>
        <v>2.8971261543237019</v>
      </c>
      <c r="T1148">
        <f>LOG10(Table1[[#This Row],[Hospital Beds 2018]] +1)</f>
        <v>2.0530784434834195</v>
      </c>
      <c r="U1148">
        <v>31750</v>
      </c>
      <c r="V1148" s="1">
        <v>0.82</v>
      </c>
    </row>
    <row r="1149" spans="1:22" x14ac:dyDescent="0.3">
      <c r="A1149">
        <v>1153</v>
      </c>
      <c r="B1149" t="s">
        <v>782</v>
      </c>
      <c r="C1149" t="s">
        <v>807</v>
      </c>
      <c r="D1149" t="s">
        <v>21</v>
      </c>
      <c r="E1149" s="9">
        <v>1</v>
      </c>
      <c r="F1149">
        <v>391006</v>
      </c>
      <c r="G1149">
        <f>LOG(Table1[[#This Row],[Population Estimate 2018]])</f>
        <v>5.5921834217101853</v>
      </c>
      <c r="H1149" s="10" t="str">
        <f t="shared" si="17"/>
        <v>3</v>
      </c>
      <c r="I1149">
        <v>57760</v>
      </c>
      <c r="J1149" s="1">
        <v>0.15</v>
      </c>
      <c r="K1149">
        <v>333246</v>
      </c>
      <c r="L1149" s="1">
        <v>0.85</v>
      </c>
      <c r="M1149">
        <v>20315</v>
      </c>
      <c r="N1149" s="1">
        <v>0.05</v>
      </c>
      <c r="O1149">
        <v>90329</v>
      </c>
      <c r="P1149" s="1">
        <v>0.23</v>
      </c>
      <c r="Q1149">
        <v>38855</v>
      </c>
      <c r="R1149">
        <v>1614</v>
      </c>
      <c r="S1149">
        <f>(Table1[[#This Row],[Hospital Beds 2018]]/Table1[[#This Row],[Population Estimate 2018]])*1000</f>
        <v>4.1278138954389441</v>
      </c>
      <c r="T1149">
        <f>LOG10(Table1[[#This Row],[Hospital Beds 2018]] +1)</f>
        <v>3.2081725266671217</v>
      </c>
      <c r="U1149">
        <v>333775</v>
      </c>
      <c r="V1149" s="1">
        <v>0.85</v>
      </c>
    </row>
    <row r="1150" spans="1:22" x14ac:dyDescent="0.3">
      <c r="A1150">
        <v>1154</v>
      </c>
      <c r="B1150" t="s">
        <v>782</v>
      </c>
      <c r="C1150" t="s">
        <v>172</v>
      </c>
      <c r="D1150" t="s">
        <v>21</v>
      </c>
      <c r="E1150" s="9">
        <v>3</v>
      </c>
      <c r="F1150">
        <v>154475</v>
      </c>
      <c r="G1150">
        <f>LOG(Table1[[#This Row],[Population Estimate 2018]])</f>
        <v>5.1888582038866158</v>
      </c>
      <c r="H1150" s="10" t="str">
        <f t="shared" si="17"/>
        <v>3</v>
      </c>
      <c r="I1150">
        <v>22847</v>
      </c>
      <c r="J1150" s="1">
        <v>0.15</v>
      </c>
      <c r="K1150">
        <v>131628</v>
      </c>
      <c r="L1150" s="1">
        <v>0.85</v>
      </c>
      <c r="M1150">
        <v>10401</v>
      </c>
      <c r="N1150" s="1">
        <v>7.0000000000000007E-2</v>
      </c>
      <c r="O1150">
        <v>31790</v>
      </c>
      <c r="P1150" s="1">
        <v>0.21</v>
      </c>
      <c r="Q1150">
        <v>44371</v>
      </c>
      <c r="R1150">
        <v>916</v>
      </c>
      <c r="S1150">
        <f>(Table1[[#This Row],[Hospital Beds 2018]]/Table1[[#This Row],[Population Estimate 2018]])*1000</f>
        <v>5.9297620974267682</v>
      </c>
      <c r="T1150">
        <f>LOG10(Table1[[#This Row],[Hospital Beds 2018]] +1)</f>
        <v>2.9623693356700209</v>
      </c>
      <c r="U1150">
        <v>131606</v>
      </c>
      <c r="V1150" s="1">
        <v>0.85</v>
      </c>
    </row>
    <row r="1151" spans="1:22" x14ac:dyDescent="0.3">
      <c r="A1151">
        <v>1155</v>
      </c>
      <c r="B1151" t="s">
        <v>782</v>
      </c>
      <c r="C1151" t="s">
        <v>808</v>
      </c>
      <c r="D1151" t="s">
        <v>21</v>
      </c>
      <c r="E1151" s="9">
        <v>1</v>
      </c>
      <c r="F1151">
        <v>23410</v>
      </c>
      <c r="G1151">
        <f>LOG(Table1[[#This Row],[Population Estimate 2018]])</f>
        <v>4.3694014136966244</v>
      </c>
      <c r="H1151" s="10" t="str">
        <f t="shared" si="17"/>
        <v>2</v>
      </c>
      <c r="I1151">
        <v>3143</v>
      </c>
      <c r="J1151" s="1">
        <v>0.13</v>
      </c>
      <c r="K1151">
        <v>20267</v>
      </c>
      <c r="L1151" s="1">
        <v>0.87</v>
      </c>
      <c r="M1151">
        <v>1782</v>
      </c>
      <c r="N1151" s="1">
        <v>0.08</v>
      </c>
      <c r="O1151">
        <v>3582</v>
      </c>
      <c r="P1151" s="1">
        <v>0.15</v>
      </c>
      <c r="Q1151">
        <v>58643</v>
      </c>
      <c r="R1151">
        <v>0</v>
      </c>
      <c r="S1151">
        <f>(Table1[[#This Row],[Hospital Beds 2018]]/Table1[[#This Row],[Population Estimate 2018]])*1000</f>
        <v>0</v>
      </c>
      <c r="T1151">
        <f>LOG10(Table1[[#This Row],[Hospital Beds 2018]] +1)</f>
        <v>0</v>
      </c>
      <c r="U1151">
        <v>20691</v>
      </c>
      <c r="V1151" s="1">
        <v>0.88</v>
      </c>
    </row>
    <row r="1152" spans="1:22" x14ac:dyDescent="0.3">
      <c r="A1152">
        <v>1156</v>
      </c>
      <c r="B1152" t="s">
        <v>782</v>
      </c>
      <c r="C1152" t="s">
        <v>809</v>
      </c>
      <c r="D1152" t="s">
        <v>21</v>
      </c>
      <c r="E1152" s="9">
        <v>2</v>
      </c>
      <c r="F1152">
        <v>21940</v>
      </c>
      <c r="G1152">
        <f>LOG(Table1[[#This Row],[Population Estimate 2018]])</f>
        <v>4.3412366232386921</v>
      </c>
      <c r="H1152" s="10" t="str">
        <f t="shared" si="17"/>
        <v>2</v>
      </c>
      <c r="I1152">
        <v>4516</v>
      </c>
      <c r="J1152" s="1">
        <v>0.21</v>
      </c>
      <c r="K1152">
        <v>17424</v>
      </c>
      <c r="L1152" s="1">
        <v>0.79</v>
      </c>
      <c r="M1152">
        <v>1024</v>
      </c>
      <c r="N1152" s="1">
        <v>0.05</v>
      </c>
      <c r="O1152">
        <v>4428</v>
      </c>
      <c r="P1152" s="1">
        <v>0.2</v>
      </c>
      <c r="Q1152">
        <v>46603</v>
      </c>
      <c r="R1152">
        <v>25</v>
      </c>
      <c r="S1152">
        <f>(Table1[[#This Row],[Hospital Beds 2018]]/Table1[[#This Row],[Population Estimate 2018]])*1000</f>
        <v>1.1394712853236098</v>
      </c>
      <c r="T1152">
        <f>LOG10(Table1[[#This Row],[Hospital Beds 2018]] +1)</f>
        <v>1.414973347970818</v>
      </c>
      <c r="U1152">
        <v>18062</v>
      </c>
      <c r="V1152" s="1">
        <v>0.82</v>
      </c>
    </row>
    <row r="1153" spans="1:22" x14ac:dyDescent="0.3">
      <c r="A1153">
        <v>1157</v>
      </c>
      <c r="B1153" t="s">
        <v>782</v>
      </c>
      <c r="C1153" t="s">
        <v>810</v>
      </c>
      <c r="D1153" t="s">
        <v>21</v>
      </c>
      <c r="E1153" s="9">
        <v>3</v>
      </c>
      <c r="F1153">
        <v>130562</v>
      </c>
      <c r="G1153">
        <f>LOG(Table1[[#This Row],[Population Estimate 2018]])</f>
        <v>5.1158167941542025</v>
      </c>
      <c r="H1153" s="10" t="str">
        <f t="shared" si="17"/>
        <v>3</v>
      </c>
      <c r="I1153">
        <v>21375</v>
      </c>
      <c r="J1153" s="1">
        <v>0.16</v>
      </c>
      <c r="K1153">
        <v>109187</v>
      </c>
      <c r="L1153" s="1">
        <v>0.84</v>
      </c>
      <c r="M1153">
        <v>10422</v>
      </c>
      <c r="N1153" s="1">
        <v>0.08</v>
      </c>
      <c r="O1153">
        <v>24641</v>
      </c>
      <c r="P1153" s="1">
        <v>0.19</v>
      </c>
      <c r="Q1153">
        <v>48116</v>
      </c>
      <c r="R1153">
        <v>1169</v>
      </c>
      <c r="S1153">
        <f>(Table1[[#This Row],[Hospital Beds 2018]]/Table1[[#This Row],[Population Estimate 2018]])*1000</f>
        <v>8.9536005882262835</v>
      </c>
      <c r="T1153">
        <f>LOG10(Table1[[#This Row],[Hospital Beds 2018]] +1)</f>
        <v>3.0681858617461617</v>
      </c>
      <c r="U1153">
        <v>112335</v>
      </c>
      <c r="V1153" s="1">
        <v>0.86</v>
      </c>
    </row>
    <row r="1154" spans="1:22" x14ac:dyDescent="0.3">
      <c r="A1154">
        <v>1158</v>
      </c>
      <c r="B1154" t="s">
        <v>782</v>
      </c>
      <c r="C1154" t="s">
        <v>811</v>
      </c>
      <c r="D1154" t="s">
        <v>21</v>
      </c>
      <c r="E1154" s="9">
        <v>8</v>
      </c>
      <c r="F1154">
        <v>8477</v>
      </c>
      <c r="G1154">
        <f>LOG(Table1[[#This Row],[Population Estimate 2018]])</f>
        <v>3.9282421831573089</v>
      </c>
      <c r="H1154" s="10" t="str">
        <f t="shared" si="17"/>
        <v>1</v>
      </c>
      <c r="I1154">
        <v>1619</v>
      </c>
      <c r="J1154" s="1">
        <v>0.19</v>
      </c>
      <c r="K1154">
        <v>6858</v>
      </c>
      <c r="L1154" s="1">
        <v>0.81</v>
      </c>
      <c r="M1154">
        <v>407</v>
      </c>
      <c r="N1154" s="1">
        <v>0.05</v>
      </c>
      <c r="O1154">
        <v>1911</v>
      </c>
      <c r="P1154" s="1">
        <v>0.23</v>
      </c>
      <c r="Q1154">
        <v>36865</v>
      </c>
      <c r="R1154">
        <v>37</v>
      </c>
      <c r="S1154">
        <f>(Table1[[#This Row],[Hospital Beds 2018]]/Table1[[#This Row],[Population Estimate 2018]])*1000</f>
        <v>4.3647516810192286</v>
      </c>
      <c r="T1154">
        <f>LOG10(Table1[[#This Row],[Hospital Beds 2018]] +1)</f>
        <v>1.5797835966168101</v>
      </c>
      <c r="U1154">
        <v>7051</v>
      </c>
      <c r="V1154" s="1">
        <v>0.83</v>
      </c>
    </row>
    <row r="1155" spans="1:22" x14ac:dyDescent="0.3">
      <c r="A1155">
        <v>1159</v>
      </c>
      <c r="B1155" t="s">
        <v>782</v>
      </c>
      <c r="C1155" t="s">
        <v>557</v>
      </c>
      <c r="D1155" t="s">
        <v>21</v>
      </c>
      <c r="E1155" s="9">
        <v>6</v>
      </c>
      <c r="F1155">
        <v>20192</v>
      </c>
      <c r="G1155">
        <f>LOG(Table1[[#This Row],[Population Estimate 2018]])</f>
        <v>4.3051793375640406</v>
      </c>
      <c r="H1155" s="10" t="str">
        <f t="shared" ref="H1155:H1218" si="18">IF(G1155&lt;4,"1",IF(G1155&lt;5,"2",IF(G1155&lt;6,"3",IF(G1155&lt;7,"4","5"))))</f>
        <v>2</v>
      </c>
      <c r="I1155">
        <v>3544</v>
      </c>
      <c r="J1155" s="1">
        <v>0.18</v>
      </c>
      <c r="K1155">
        <v>16648</v>
      </c>
      <c r="L1155" s="1">
        <v>0.82</v>
      </c>
      <c r="M1155">
        <v>1080</v>
      </c>
      <c r="N1155" s="1">
        <v>0.05</v>
      </c>
      <c r="O1155">
        <v>5051</v>
      </c>
      <c r="P1155" s="1">
        <v>0.25</v>
      </c>
      <c r="Q1155">
        <v>35103</v>
      </c>
      <c r="R1155">
        <v>63</v>
      </c>
      <c r="S1155">
        <f>(Table1[[#This Row],[Hospital Beds 2018]]/Table1[[#This Row],[Population Estimate 2018]])*1000</f>
        <v>3.1200475435816162</v>
      </c>
      <c r="T1155">
        <f>LOG10(Table1[[#This Row],[Hospital Beds 2018]] +1)</f>
        <v>1.8061799739838871</v>
      </c>
      <c r="U1155">
        <v>16601</v>
      </c>
      <c r="V1155" s="1">
        <v>0.82</v>
      </c>
    </row>
    <row r="1156" spans="1:22" x14ac:dyDescent="0.3">
      <c r="A1156">
        <v>1160</v>
      </c>
      <c r="B1156" t="s">
        <v>782</v>
      </c>
      <c r="C1156" t="s">
        <v>812</v>
      </c>
      <c r="D1156" t="s">
        <v>21</v>
      </c>
      <c r="E1156" s="9">
        <v>6</v>
      </c>
      <c r="F1156">
        <v>24032</v>
      </c>
      <c r="G1156">
        <f>LOG(Table1[[#This Row],[Population Estimate 2018]])</f>
        <v>4.3807899153240744</v>
      </c>
      <c r="H1156" s="10" t="str">
        <f t="shared" si="18"/>
        <v>2</v>
      </c>
      <c r="I1156">
        <v>4980</v>
      </c>
      <c r="J1156" s="1">
        <v>0.21</v>
      </c>
      <c r="K1156">
        <v>19052</v>
      </c>
      <c r="L1156" s="1">
        <v>0.79</v>
      </c>
      <c r="M1156">
        <v>1770</v>
      </c>
      <c r="N1156" s="1">
        <v>7.0000000000000007E-2</v>
      </c>
      <c r="O1156">
        <v>5430</v>
      </c>
      <c r="P1156" s="1">
        <v>0.23</v>
      </c>
      <c r="Q1156">
        <v>36423</v>
      </c>
      <c r="R1156">
        <v>24</v>
      </c>
      <c r="S1156">
        <f>(Table1[[#This Row],[Hospital Beds 2018]]/Table1[[#This Row],[Population Estimate 2018]])*1000</f>
        <v>0.99866844207723038</v>
      </c>
      <c r="T1156">
        <f>LOG10(Table1[[#This Row],[Hospital Beds 2018]] +1)</f>
        <v>1.3979400086720377</v>
      </c>
      <c r="U1156">
        <v>19826</v>
      </c>
      <c r="V1156" s="1">
        <v>0.82</v>
      </c>
    </row>
    <row r="1157" spans="1:22" x14ac:dyDescent="0.3">
      <c r="A1157">
        <v>1161</v>
      </c>
      <c r="B1157" t="s">
        <v>782</v>
      </c>
      <c r="C1157" t="s">
        <v>813</v>
      </c>
      <c r="D1157" t="s">
        <v>21</v>
      </c>
      <c r="E1157" s="9">
        <v>1</v>
      </c>
      <c r="F1157">
        <v>46721</v>
      </c>
      <c r="G1157">
        <f>LOG(Table1[[#This Row],[Population Estimate 2018]])</f>
        <v>4.6695121296915465</v>
      </c>
      <c r="H1157" s="10" t="str">
        <f t="shared" si="18"/>
        <v>2</v>
      </c>
      <c r="I1157">
        <v>5340</v>
      </c>
      <c r="J1157" s="1">
        <v>0.11</v>
      </c>
      <c r="K1157">
        <v>41381</v>
      </c>
      <c r="L1157" s="1">
        <v>0.89</v>
      </c>
      <c r="M1157">
        <v>2091</v>
      </c>
      <c r="N1157" s="1">
        <v>0.04</v>
      </c>
      <c r="O1157">
        <v>9306</v>
      </c>
      <c r="P1157" s="1">
        <v>0.2</v>
      </c>
      <c r="Q1157">
        <v>43983</v>
      </c>
      <c r="R1157">
        <v>40</v>
      </c>
      <c r="S1157">
        <f>(Table1[[#This Row],[Hospital Beds 2018]]/Table1[[#This Row],[Population Estimate 2018]])*1000</f>
        <v>0.85614605851758319</v>
      </c>
      <c r="T1157">
        <f>LOG10(Table1[[#This Row],[Hospital Beds 2018]] +1)</f>
        <v>1.6127838567197355</v>
      </c>
      <c r="U1157">
        <v>42638</v>
      </c>
      <c r="V1157" s="1">
        <v>0.91</v>
      </c>
    </row>
    <row r="1158" spans="1:22" x14ac:dyDescent="0.3">
      <c r="A1158">
        <v>1162</v>
      </c>
      <c r="B1158" t="s">
        <v>782</v>
      </c>
      <c r="C1158" t="s">
        <v>814</v>
      </c>
      <c r="D1158" t="s">
        <v>21</v>
      </c>
      <c r="E1158" s="9">
        <v>1</v>
      </c>
      <c r="F1158">
        <v>52879</v>
      </c>
      <c r="G1158">
        <f>LOG(Table1[[#This Row],[Population Estimate 2018]])</f>
        <v>4.7232832335693313</v>
      </c>
      <c r="H1158" s="10" t="str">
        <f t="shared" si="18"/>
        <v>2</v>
      </c>
      <c r="I1158">
        <v>7174</v>
      </c>
      <c r="J1158" s="1">
        <v>0.14000000000000001</v>
      </c>
      <c r="K1158">
        <v>45705</v>
      </c>
      <c r="L1158" s="1">
        <v>0.86</v>
      </c>
      <c r="M1158">
        <v>2809</v>
      </c>
      <c r="N1158" s="1">
        <v>0.05</v>
      </c>
      <c r="O1158">
        <v>6652</v>
      </c>
      <c r="P1158" s="1">
        <v>0.13</v>
      </c>
      <c r="Q1158">
        <v>67585</v>
      </c>
      <c r="R1158">
        <v>59</v>
      </c>
      <c r="S1158">
        <f>(Table1[[#This Row],[Hospital Beds 2018]]/Table1[[#This Row],[Population Estimate 2018]])*1000</f>
        <v>1.1157548365135499</v>
      </c>
      <c r="T1158">
        <f>LOG10(Table1[[#This Row],[Hospital Beds 2018]] +1)</f>
        <v>1.7781512503836436</v>
      </c>
      <c r="U1158">
        <v>46602</v>
      </c>
      <c r="V1158" s="1">
        <v>0.88</v>
      </c>
    </row>
    <row r="1159" spans="1:22" x14ac:dyDescent="0.3">
      <c r="A1159">
        <v>1163</v>
      </c>
      <c r="B1159" t="s">
        <v>782</v>
      </c>
      <c r="C1159" t="s">
        <v>815</v>
      </c>
      <c r="D1159" t="s">
        <v>21</v>
      </c>
      <c r="E1159" s="9">
        <v>2</v>
      </c>
      <c r="F1159">
        <v>10262</v>
      </c>
      <c r="G1159">
        <f>LOG(Table1[[#This Row],[Population Estimate 2018]])</f>
        <v>4.0112320103193664</v>
      </c>
      <c r="H1159" s="10" t="str">
        <f t="shared" si="18"/>
        <v>2</v>
      </c>
      <c r="I1159">
        <v>2046</v>
      </c>
      <c r="J1159" s="1">
        <v>0.2</v>
      </c>
      <c r="K1159">
        <v>8216</v>
      </c>
      <c r="L1159" s="1">
        <v>0.8</v>
      </c>
      <c r="M1159">
        <v>565</v>
      </c>
      <c r="N1159" s="1">
        <v>0.06</v>
      </c>
      <c r="O1159">
        <v>1983</v>
      </c>
      <c r="P1159" s="1">
        <v>0.19</v>
      </c>
      <c r="Q1159">
        <v>38699</v>
      </c>
      <c r="R1159">
        <v>75</v>
      </c>
      <c r="S1159">
        <f>(Table1[[#This Row],[Hospital Beds 2018]]/Table1[[#This Row],[Population Estimate 2018]])*1000</f>
        <v>7.3085168583122204</v>
      </c>
      <c r="T1159">
        <f>LOG10(Table1[[#This Row],[Hospital Beds 2018]] +1)</f>
        <v>1.8808135922807914</v>
      </c>
      <c r="U1159">
        <v>8826</v>
      </c>
      <c r="V1159" s="1">
        <v>0.86</v>
      </c>
    </row>
    <row r="1160" spans="1:22" x14ac:dyDescent="0.3">
      <c r="A1160">
        <v>1164</v>
      </c>
      <c r="B1160" t="s">
        <v>782</v>
      </c>
      <c r="C1160" t="s">
        <v>816</v>
      </c>
      <c r="D1160" t="s">
        <v>21</v>
      </c>
      <c r="E1160" s="9">
        <v>1</v>
      </c>
      <c r="F1160">
        <v>21037</v>
      </c>
      <c r="G1160">
        <f>LOG(Table1[[#This Row],[Population Estimate 2018]])</f>
        <v>4.3229838069483977</v>
      </c>
      <c r="H1160" s="10" t="str">
        <f t="shared" si="18"/>
        <v>2</v>
      </c>
      <c r="I1160">
        <v>3610</v>
      </c>
      <c r="J1160" s="1">
        <v>0.17</v>
      </c>
      <c r="K1160">
        <v>17427</v>
      </c>
      <c r="L1160" s="1">
        <v>0.83</v>
      </c>
      <c r="M1160">
        <v>1056</v>
      </c>
      <c r="N1160" s="1">
        <v>0.05</v>
      </c>
      <c r="O1160">
        <v>3492</v>
      </c>
      <c r="P1160" s="1">
        <v>0.17</v>
      </c>
      <c r="Q1160">
        <v>53903</v>
      </c>
      <c r="R1160">
        <v>44</v>
      </c>
      <c r="S1160">
        <f>(Table1[[#This Row],[Hospital Beds 2018]]/Table1[[#This Row],[Population Estimate 2018]])*1000</f>
        <v>2.091552978086229</v>
      </c>
      <c r="T1160">
        <f>LOG10(Table1[[#This Row],[Hospital Beds 2018]] +1)</f>
        <v>1.6532125137753437</v>
      </c>
      <c r="U1160">
        <v>17990</v>
      </c>
      <c r="V1160" s="1">
        <v>0.86</v>
      </c>
    </row>
    <row r="1161" spans="1:22" x14ac:dyDescent="0.3">
      <c r="A1161">
        <v>1165</v>
      </c>
      <c r="B1161" t="s">
        <v>782</v>
      </c>
      <c r="C1161" t="s">
        <v>817</v>
      </c>
      <c r="D1161" t="s">
        <v>21</v>
      </c>
      <c r="E1161" s="9">
        <v>1</v>
      </c>
      <c r="F1161">
        <v>43184</v>
      </c>
      <c r="G1161">
        <f>LOG(Table1[[#This Row],[Population Estimate 2018]])</f>
        <v>4.6353228672124418</v>
      </c>
      <c r="H1161" s="10" t="str">
        <f t="shared" si="18"/>
        <v>2</v>
      </c>
      <c r="I1161">
        <v>6144</v>
      </c>
      <c r="J1161" s="1">
        <v>0.14000000000000001</v>
      </c>
      <c r="K1161">
        <v>37040</v>
      </c>
      <c r="L1161" s="1">
        <v>0.86</v>
      </c>
      <c r="M1161">
        <v>2571</v>
      </c>
      <c r="N1161" s="1">
        <v>0.06</v>
      </c>
      <c r="O1161">
        <v>7766</v>
      </c>
      <c r="P1161" s="1">
        <v>0.18</v>
      </c>
      <c r="Q1161">
        <v>50830</v>
      </c>
      <c r="R1161">
        <v>0</v>
      </c>
      <c r="S1161">
        <f>(Table1[[#This Row],[Hospital Beds 2018]]/Table1[[#This Row],[Population Estimate 2018]])*1000</f>
        <v>0</v>
      </c>
      <c r="T1161">
        <f>LOG10(Table1[[#This Row],[Hospital Beds 2018]] +1)</f>
        <v>0</v>
      </c>
      <c r="U1161">
        <v>38461</v>
      </c>
      <c r="V1161" s="1">
        <v>0.89</v>
      </c>
    </row>
    <row r="1162" spans="1:22" x14ac:dyDescent="0.3">
      <c r="A1162">
        <v>1166</v>
      </c>
      <c r="B1162" t="s">
        <v>782</v>
      </c>
      <c r="C1162" t="s">
        <v>818</v>
      </c>
      <c r="D1162" t="s">
        <v>21</v>
      </c>
      <c r="E1162" s="9">
        <v>4</v>
      </c>
      <c r="F1162">
        <v>82764</v>
      </c>
      <c r="G1162">
        <f>LOG(Table1[[#This Row],[Population Estimate 2018]])</f>
        <v>4.9178414720365664</v>
      </c>
      <c r="H1162" s="10" t="str">
        <f t="shared" si="18"/>
        <v>2</v>
      </c>
      <c r="I1162">
        <v>13328</v>
      </c>
      <c r="J1162" s="1">
        <v>0.16</v>
      </c>
      <c r="K1162">
        <v>69436</v>
      </c>
      <c r="L1162" s="1">
        <v>0.84</v>
      </c>
      <c r="M1162">
        <v>4493</v>
      </c>
      <c r="N1162" s="1">
        <v>0.05</v>
      </c>
      <c r="O1162">
        <v>26696</v>
      </c>
      <c r="P1162" s="1">
        <v>0.32</v>
      </c>
      <c r="Q1162">
        <v>36624</v>
      </c>
      <c r="R1162">
        <v>248</v>
      </c>
      <c r="S1162">
        <f>(Table1[[#This Row],[Hospital Beds 2018]]/Table1[[#This Row],[Population Estimate 2018]])*1000</f>
        <v>2.9964718959934271</v>
      </c>
      <c r="T1162">
        <f>LOG10(Table1[[#This Row],[Hospital Beds 2018]] +1)</f>
        <v>2.3961993470957363</v>
      </c>
      <c r="U1162">
        <v>72982</v>
      </c>
      <c r="V1162" s="1">
        <v>0.88</v>
      </c>
    </row>
    <row r="1163" spans="1:22" x14ac:dyDescent="0.3">
      <c r="A1163">
        <v>1167</v>
      </c>
      <c r="B1163" t="s">
        <v>782</v>
      </c>
      <c r="C1163" t="s">
        <v>819</v>
      </c>
      <c r="D1163" t="s">
        <v>21</v>
      </c>
      <c r="E1163" s="9">
        <v>2</v>
      </c>
      <c r="F1163">
        <v>53621</v>
      </c>
      <c r="G1163">
        <f>LOG(Table1[[#This Row],[Population Estimate 2018]])</f>
        <v>4.7293349090581289</v>
      </c>
      <c r="H1163" s="10" t="str">
        <f t="shared" si="18"/>
        <v>2</v>
      </c>
      <c r="I1163">
        <v>8057</v>
      </c>
      <c r="J1163" s="1">
        <v>0.15</v>
      </c>
      <c r="K1163">
        <v>45564</v>
      </c>
      <c r="L1163" s="1">
        <v>0.85</v>
      </c>
      <c r="M1163">
        <v>2750</v>
      </c>
      <c r="N1163" s="1">
        <v>0.05</v>
      </c>
      <c r="O1163">
        <v>10179</v>
      </c>
      <c r="P1163" s="1">
        <v>0.19</v>
      </c>
      <c r="Q1163">
        <v>46229</v>
      </c>
      <c r="R1163">
        <v>43</v>
      </c>
      <c r="S1163">
        <f>(Table1[[#This Row],[Hospital Beds 2018]]/Table1[[#This Row],[Population Estimate 2018]])*1000</f>
        <v>0.80192461908580592</v>
      </c>
      <c r="T1163">
        <f>LOG10(Table1[[#This Row],[Hospital Beds 2018]] +1)</f>
        <v>1.6434526764861874</v>
      </c>
      <c r="U1163">
        <v>47108</v>
      </c>
      <c r="V1163" s="1">
        <v>0.88</v>
      </c>
    </row>
    <row r="1164" spans="1:22" x14ac:dyDescent="0.3">
      <c r="A1164">
        <v>1168</v>
      </c>
      <c r="B1164" t="s">
        <v>782</v>
      </c>
      <c r="C1164" t="s">
        <v>820</v>
      </c>
      <c r="D1164" t="s">
        <v>21</v>
      </c>
      <c r="E1164" s="9">
        <v>4</v>
      </c>
      <c r="F1164">
        <v>49774</v>
      </c>
      <c r="G1164">
        <f>LOG(Table1[[#This Row],[Population Estimate 2018]])</f>
        <v>4.6970025434589742</v>
      </c>
      <c r="H1164" s="10" t="str">
        <f t="shared" si="18"/>
        <v>2</v>
      </c>
      <c r="I1164">
        <v>8242</v>
      </c>
      <c r="J1164" s="1">
        <v>0.17</v>
      </c>
      <c r="K1164">
        <v>41532</v>
      </c>
      <c r="L1164" s="1">
        <v>0.83</v>
      </c>
      <c r="M1164">
        <v>3044</v>
      </c>
      <c r="N1164" s="1">
        <v>0.06</v>
      </c>
      <c r="O1164">
        <v>10285</v>
      </c>
      <c r="P1164" s="1">
        <v>0.21</v>
      </c>
      <c r="Q1164">
        <v>39764</v>
      </c>
      <c r="R1164">
        <v>186</v>
      </c>
      <c r="S1164">
        <f>(Table1[[#This Row],[Hospital Beds 2018]]/Table1[[#This Row],[Population Estimate 2018]])*1000</f>
        <v>3.7368907461727003</v>
      </c>
      <c r="T1164">
        <f>LOG10(Table1[[#This Row],[Hospital Beds 2018]] +1)</f>
        <v>2.271841606536499</v>
      </c>
      <c r="U1164">
        <v>43162</v>
      </c>
      <c r="V1164" s="1">
        <v>0.87</v>
      </c>
    </row>
    <row r="1165" spans="1:22" x14ac:dyDescent="0.3">
      <c r="A1165">
        <v>1169</v>
      </c>
      <c r="B1165" t="s">
        <v>782</v>
      </c>
      <c r="C1165" t="s">
        <v>821</v>
      </c>
      <c r="D1165" t="s">
        <v>58</v>
      </c>
      <c r="E1165" s="9">
        <v>1</v>
      </c>
      <c r="F1165">
        <v>258111</v>
      </c>
      <c r="G1165">
        <f>LOG(Table1[[#This Row],[Population Estimate 2018]])</f>
        <v>5.4118065134067237</v>
      </c>
      <c r="H1165" s="10" t="str">
        <f t="shared" si="18"/>
        <v>3</v>
      </c>
      <c r="I1165">
        <v>43694</v>
      </c>
      <c r="J1165" s="1">
        <v>0.17</v>
      </c>
      <c r="K1165">
        <v>214417</v>
      </c>
      <c r="L1165" s="1">
        <v>0.83</v>
      </c>
      <c r="M1165">
        <v>17718</v>
      </c>
      <c r="N1165" s="1">
        <v>7.0000000000000007E-2</v>
      </c>
      <c r="O1165">
        <v>30253</v>
      </c>
      <c r="P1165" s="1">
        <v>0.12</v>
      </c>
      <c r="Q1165">
        <v>67054</v>
      </c>
      <c r="R1165">
        <v>894</v>
      </c>
      <c r="S1165">
        <f>(Table1[[#This Row],[Hospital Beds 2018]]/Table1[[#This Row],[Population Estimate 2018]])*1000</f>
        <v>3.4636261143461531</v>
      </c>
      <c r="T1165">
        <f>LOG10(Table1[[#This Row],[Hospital Beds 2018]] +1)</f>
        <v>2.9518230353159121</v>
      </c>
      <c r="U1165">
        <v>220212</v>
      </c>
      <c r="V1165" s="1">
        <v>0.85</v>
      </c>
    </row>
    <row r="1166" spans="1:22" x14ac:dyDescent="0.3">
      <c r="A1166">
        <v>1170</v>
      </c>
      <c r="B1166" t="s">
        <v>782</v>
      </c>
      <c r="C1166" t="s">
        <v>822</v>
      </c>
      <c r="D1166" t="s">
        <v>21</v>
      </c>
      <c r="E1166" s="9">
        <v>3</v>
      </c>
      <c r="F1166">
        <v>133777</v>
      </c>
      <c r="G1166">
        <f>LOG(Table1[[#This Row],[Population Estimate 2018]])</f>
        <v>5.1263814525072231</v>
      </c>
      <c r="H1166" s="10" t="str">
        <f t="shared" si="18"/>
        <v>3</v>
      </c>
      <c r="I1166">
        <v>19230</v>
      </c>
      <c r="J1166" s="1">
        <v>0.14000000000000001</v>
      </c>
      <c r="K1166">
        <v>114547</v>
      </c>
      <c r="L1166" s="1">
        <v>0.86</v>
      </c>
      <c r="M1166">
        <v>7363</v>
      </c>
      <c r="N1166" s="1">
        <v>0.06</v>
      </c>
      <c r="O1166">
        <v>23304</v>
      </c>
      <c r="P1166" s="1">
        <v>0.17</v>
      </c>
      <c r="Q1166">
        <v>47128</v>
      </c>
      <c r="R1166">
        <v>421</v>
      </c>
      <c r="S1166">
        <f>(Table1[[#This Row],[Hospital Beds 2018]]/Table1[[#This Row],[Population Estimate 2018]])*1000</f>
        <v>3.1470282634533588</v>
      </c>
      <c r="T1166">
        <f>LOG10(Table1[[#This Row],[Hospital Beds 2018]] +1)</f>
        <v>2.6253124509616739</v>
      </c>
      <c r="U1166">
        <v>115852</v>
      </c>
      <c r="V1166" s="1">
        <v>0.87</v>
      </c>
    </row>
    <row r="1167" spans="1:22" x14ac:dyDescent="0.3">
      <c r="A1167">
        <v>1171</v>
      </c>
      <c r="B1167" t="s">
        <v>782</v>
      </c>
      <c r="C1167" t="s">
        <v>823</v>
      </c>
      <c r="D1167" t="s">
        <v>21</v>
      </c>
      <c r="E1167" s="9">
        <v>9</v>
      </c>
      <c r="F1167">
        <v>4462</v>
      </c>
      <c r="G1167">
        <f>LOG(Table1[[#This Row],[Population Estimate 2018]])</f>
        <v>3.6495295659478191</v>
      </c>
      <c r="H1167" s="10" t="str">
        <f t="shared" si="18"/>
        <v>1</v>
      </c>
      <c r="I1167">
        <v>1089</v>
      </c>
      <c r="J1167" s="1">
        <v>0.24</v>
      </c>
      <c r="K1167">
        <v>3373</v>
      </c>
      <c r="L1167" s="1">
        <v>0.76</v>
      </c>
      <c r="M1167">
        <v>276</v>
      </c>
      <c r="N1167" s="1">
        <v>0.06</v>
      </c>
      <c r="O1167">
        <v>1404</v>
      </c>
      <c r="P1167" s="1">
        <v>0.31</v>
      </c>
      <c r="Q1167">
        <v>28962</v>
      </c>
      <c r="R1167">
        <v>0</v>
      </c>
      <c r="S1167">
        <f>(Table1[[#This Row],[Hospital Beds 2018]]/Table1[[#This Row],[Population Estimate 2018]])*1000</f>
        <v>0</v>
      </c>
      <c r="T1167">
        <f>LOG10(Table1[[#This Row],[Hospital Beds 2018]] +1)</f>
        <v>0</v>
      </c>
      <c r="U1167">
        <v>3534</v>
      </c>
      <c r="V1167" s="1">
        <v>0.79</v>
      </c>
    </row>
    <row r="1168" spans="1:22" x14ac:dyDescent="0.3">
      <c r="A1168">
        <v>1172</v>
      </c>
      <c r="B1168" t="s">
        <v>782</v>
      </c>
      <c r="C1168" t="s">
        <v>824</v>
      </c>
      <c r="D1168" t="s">
        <v>21</v>
      </c>
      <c r="E1168" s="9">
        <v>3</v>
      </c>
      <c r="F1168">
        <v>111021</v>
      </c>
      <c r="G1168">
        <f>LOG(Table1[[#This Row],[Population Estimate 2018]])</f>
        <v>5.0454051348362849</v>
      </c>
      <c r="H1168" s="10" t="str">
        <f t="shared" si="18"/>
        <v>3</v>
      </c>
      <c r="I1168">
        <v>15984</v>
      </c>
      <c r="J1168" s="1">
        <v>0.14000000000000001</v>
      </c>
      <c r="K1168">
        <v>95037</v>
      </c>
      <c r="L1168" s="1">
        <v>0.86</v>
      </c>
      <c r="M1168">
        <v>6255</v>
      </c>
      <c r="N1168" s="1">
        <v>0.06</v>
      </c>
      <c r="O1168">
        <v>18950</v>
      </c>
      <c r="P1168" s="1">
        <v>0.17</v>
      </c>
      <c r="Q1168">
        <v>51665</v>
      </c>
      <c r="R1168">
        <v>383</v>
      </c>
      <c r="S1168">
        <f>(Table1[[#This Row],[Hospital Beds 2018]]/Table1[[#This Row],[Population Estimate 2018]])*1000</f>
        <v>3.4497977860044498</v>
      </c>
      <c r="T1168">
        <f>LOG10(Table1[[#This Row],[Hospital Beds 2018]] +1)</f>
        <v>2.5843312243675309</v>
      </c>
      <c r="U1168">
        <v>98532</v>
      </c>
      <c r="V1168" s="1">
        <v>0.89</v>
      </c>
    </row>
    <row r="1169" spans="1:22" x14ac:dyDescent="0.3">
      <c r="A1169">
        <v>1173</v>
      </c>
      <c r="B1169" t="s">
        <v>782</v>
      </c>
      <c r="C1169" t="s">
        <v>187</v>
      </c>
      <c r="D1169" t="s">
        <v>21</v>
      </c>
      <c r="E1169" s="9">
        <v>3</v>
      </c>
      <c r="F1169">
        <v>22330</v>
      </c>
      <c r="G1169">
        <f>LOG(Table1[[#This Row],[Population Estimate 2018]])</f>
        <v>4.3488887230714379</v>
      </c>
      <c r="H1169" s="10" t="str">
        <f t="shared" si="18"/>
        <v>2</v>
      </c>
      <c r="I1169">
        <v>4590</v>
      </c>
      <c r="J1169" s="1">
        <v>0.21</v>
      </c>
      <c r="K1169">
        <v>17740</v>
      </c>
      <c r="L1169" s="1">
        <v>0.79</v>
      </c>
      <c r="M1169">
        <v>1671</v>
      </c>
      <c r="N1169" s="1">
        <v>7.0000000000000007E-2</v>
      </c>
      <c r="O1169">
        <v>3924</v>
      </c>
      <c r="P1169" s="1">
        <v>0.18</v>
      </c>
      <c r="Q1169">
        <v>43584</v>
      </c>
      <c r="R1169">
        <v>26</v>
      </c>
      <c r="S1169">
        <f>(Table1[[#This Row],[Hospital Beds 2018]]/Table1[[#This Row],[Population Estimate 2018]])*1000</f>
        <v>1.1643528884908196</v>
      </c>
      <c r="T1169">
        <f>LOG10(Table1[[#This Row],[Hospital Beds 2018]] +1)</f>
        <v>1.4313637641589874</v>
      </c>
      <c r="U1169">
        <v>18188</v>
      </c>
      <c r="V1169" s="1">
        <v>0.81</v>
      </c>
    </row>
    <row r="1170" spans="1:22" x14ac:dyDescent="0.3">
      <c r="A1170">
        <v>1174</v>
      </c>
      <c r="B1170" t="s">
        <v>782</v>
      </c>
      <c r="C1170" t="s">
        <v>564</v>
      </c>
      <c r="D1170" t="s">
        <v>21</v>
      </c>
      <c r="E1170" s="9">
        <v>2</v>
      </c>
      <c r="F1170">
        <v>59830</v>
      </c>
      <c r="G1170">
        <f>LOG(Table1[[#This Row],[Population Estimate 2018]])</f>
        <v>4.7769190028420461</v>
      </c>
      <c r="H1170" s="10" t="str">
        <f t="shared" si="18"/>
        <v>2</v>
      </c>
      <c r="I1170">
        <v>9112</v>
      </c>
      <c r="J1170" s="1">
        <v>0.15</v>
      </c>
      <c r="K1170">
        <v>50718</v>
      </c>
      <c r="L1170" s="1">
        <v>0.85</v>
      </c>
      <c r="M1170">
        <v>3260</v>
      </c>
      <c r="N1170" s="1">
        <v>0.05</v>
      </c>
      <c r="O1170">
        <v>10826</v>
      </c>
      <c r="P1170" s="1">
        <v>0.18</v>
      </c>
      <c r="Q1170">
        <v>48263</v>
      </c>
      <c r="R1170">
        <v>95</v>
      </c>
      <c r="S1170">
        <f>(Table1[[#This Row],[Hospital Beds 2018]]/Table1[[#This Row],[Population Estimate 2018]])*1000</f>
        <v>1.5878321912084239</v>
      </c>
      <c r="T1170">
        <f>LOG10(Table1[[#This Row],[Hospital Beds 2018]] +1)</f>
        <v>1.9822712330395684</v>
      </c>
      <c r="U1170">
        <v>52540</v>
      </c>
      <c r="V1170" s="1">
        <v>0.88</v>
      </c>
    </row>
    <row r="1171" spans="1:22" x14ac:dyDescent="0.3">
      <c r="A1171">
        <v>1175</v>
      </c>
      <c r="B1171" t="s">
        <v>782</v>
      </c>
      <c r="C1171" t="s">
        <v>825</v>
      </c>
      <c r="D1171" t="s">
        <v>21</v>
      </c>
      <c r="E1171" s="9">
        <v>5</v>
      </c>
      <c r="F1171">
        <v>48860</v>
      </c>
      <c r="G1171">
        <f>LOG(Table1[[#This Row],[Population Estimate 2018]])</f>
        <v>4.6889534626374179</v>
      </c>
      <c r="H1171" s="10" t="str">
        <f t="shared" si="18"/>
        <v>2</v>
      </c>
      <c r="I1171">
        <v>5959</v>
      </c>
      <c r="J1171" s="1">
        <v>0.12</v>
      </c>
      <c r="K1171">
        <v>42901</v>
      </c>
      <c r="L1171" s="1">
        <v>0.88</v>
      </c>
      <c r="M1171">
        <v>8693</v>
      </c>
      <c r="N1171" s="1">
        <v>0.18</v>
      </c>
      <c r="O1171">
        <v>7951</v>
      </c>
      <c r="P1171" s="1">
        <v>0.16</v>
      </c>
      <c r="Q1171">
        <v>47664</v>
      </c>
      <c r="R1171">
        <v>125</v>
      </c>
      <c r="S1171">
        <f>(Table1[[#This Row],[Hospital Beds 2018]]/Table1[[#This Row],[Population Estimate 2018]])*1000</f>
        <v>2.5583299222267706</v>
      </c>
      <c r="T1171">
        <f>LOG10(Table1[[#This Row],[Hospital Beds 2018]] +1)</f>
        <v>2.1003705451175629</v>
      </c>
      <c r="U1171">
        <v>41223</v>
      </c>
      <c r="V1171" s="1">
        <v>0.84</v>
      </c>
    </row>
    <row r="1172" spans="1:22" x14ac:dyDescent="0.3">
      <c r="A1172">
        <v>1176</v>
      </c>
      <c r="B1172" t="s">
        <v>782</v>
      </c>
      <c r="C1172" t="s">
        <v>86</v>
      </c>
      <c r="D1172" t="s">
        <v>21</v>
      </c>
      <c r="E1172" s="9">
        <v>6</v>
      </c>
      <c r="F1172">
        <v>46582</v>
      </c>
      <c r="G1172">
        <f>LOG(Table1[[#This Row],[Population Estimate 2018]])</f>
        <v>4.668218131049608</v>
      </c>
      <c r="H1172" s="10" t="str">
        <f t="shared" si="18"/>
        <v>2</v>
      </c>
      <c r="I1172">
        <v>8355</v>
      </c>
      <c r="J1172" s="1">
        <v>0.18</v>
      </c>
      <c r="K1172">
        <v>38227</v>
      </c>
      <c r="L1172" s="1">
        <v>0.82</v>
      </c>
      <c r="M1172">
        <v>3087</v>
      </c>
      <c r="N1172" s="1">
        <v>7.0000000000000007E-2</v>
      </c>
      <c r="O1172">
        <v>11028</v>
      </c>
      <c r="P1172" s="1">
        <v>0.24</v>
      </c>
      <c r="Q1172">
        <v>36850</v>
      </c>
      <c r="R1172">
        <v>82</v>
      </c>
      <c r="S1172">
        <f>(Table1[[#This Row],[Hospital Beds 2018]]/Table1[[#This Row],[Population Estimate 2018]])*1000</f>
        <v>1.760336610707999</v>
      </c>
      <c r="T1172">
        <f>LOG10(Table1[[#This Row],[Hospital Beds 2018]] +1)</f>
        <v>1.919078092376074</v>
      </c>
      <c r="U1172">
        <v>39257</v>
      </c>
      <c r="V1172" s="1">
        <v>0.84</v>
      </c>
    </row>
    <row r="1173" spans="1:22" x14ac:dyDescent="0.3">
      <c r="A1173">
        <v>1177</v>
      </c>
      <c r="B1173" t="s">
        <v>782</v>
      </c>
      <c r="C1173" t="s">
        <v>473</v>
      </c>
      <c r="D1173" t="s">
        <v>21</v>
      </c>
      <c r="E1173" s="9">
        <v>2</v>
      </c>
      <c r="F1173">
        <v>38798</v>
      </c>
      <c r="G1173">
        <f>LOG(Table1[[#This Row],[Population Estimate 2018]])</f>
        <v>4.5888093387037205</v>
      </c>
      <c r="H1173" s="10" t="str">
        <f t="shared" si="18"/>
        <v>2</v>
      </c>
      <c r="I1173">
        <v>7666</v>
      </c>
      <c r="J1173" s="1">
        <v>0.2</v>
      </c>
      <c r="K1173">
        <v>31132</v>
      </c>
      <c r="L1173" s="1">
        <v>0.8</v>
      </c>
      <c r="M1173">
        <v>2625</v>
      </c>
      <c r="N1173" s="1">
        <v>7.0000000000000007E-2</v>
      </c>
      <c r="O1173">
        <v>9764</v>
      </c>
      <c r="P1173" s="1">
        <v>0.25</v>
      </c>
      <c r="Q1173">
        <v>35070</v>
      </c>
      <c r="R1173">
        <v>193</v>
      </c>
      <c r="S1173">
        <f>(Table1[[#This Row],[Hospital Beds 2018]]/Table1[[#This Row],[Population Estimate 2018]])*1000</f>
        <v>4.9744832207845766</v>
      </c>
      <c r="T1173">
        <f>LOG10(Table1[[#This Row],[Hospital Beds 2018]] +1)</f>
        <v>2.287801729930226</v>
      </c>
      <c r="U1173">
        <v>31920</v>
      </c>
      <c r="V1173" s="1">
        <v>0.82</v>
      </c>
    </row>
    <row r="1174" spans="1:22" x14ac:dyDescent="0.3">
      <c r="A1174">
        <v>1178</v>
      </c>
      <c r="B1174" t="s">
        <v>782</v>
      </c>
      <c r="C1174" t="s">
        <v>826</v>
      </c>
      <c r="D1174" t="s">
        <v>21</v>
      </c>
      <c r="E1174" s="9">
        <v>2</v>
      </c>
      <c r="F1174">
        <v>26427</v>
      </c>
      <c r="G1174">
        <f>LOG(Table1[[#This Row],[Population Estimate 2018]])</f>
        <v>4.4220478647058776</v>
      </c>
      <c r="H1174" s="10" t="str">
        <f t="shared" si="18"/>
        <v>2</v>
      </c>
      <c r="I1174">
        <v>3607</v>
      </c>
      <c r="J1174" s="1">
        <v>0.14000000000000001</v>
      </c>
      <c r="K1174">
        <v>22820</v>
      </c>
      <c r="L1174" s="1">
        <v>0.86</v>
      </c>
      <c r="M1174">
        <v>1296</v>
      </c>
      <c r="N1174" s="1">
        <v>0.05</v>
      </c>
      <c r="O1174">
        <v>3299</v>
      </c>
      <c r="P1174" s="1">
        <v>0.12</v>
      </c>
      <c r="Q1174">
        <v>58205</v>
      </c>
      <c r="R1174">
        <v>0</v>
      </c>
      <c r="S1174">
        <f>(Table1[[#This Row],[Hospital Beds 2018]]/Table1[[#This Row],[Population Estimate 2018]])*1000</f>
        <v>0</v>
      </c>
      <c r="T1174">
        <f>LOG10(Table1[[#This Row],[Hospital Beds 2018]] +1)</f>
        <v>0</v>
      </c>
      <c r="U1174">
        <v>22960</v>
      </c>
      <c r="V1174" s="1">
        <v>0.87</v>
      </c>
    </row>
    <row r="1175" spans="1:22" x14ac:dyDescent="0.3">
      <c r="A1175">
        <v>1179</v>
      </c>
      <c r="B1175" t="s">
        <v>782</v>
      </c>
      <c r="C1175" t="s">
        <v>827</v>
      </c>
      <c r="D1175" t="s">
        <v>21</v>
      </c>
      <c r="E1175" s="9">
        <v>9</v>
      </c>
      <c r="F1175">
        <v>10982</v>
      </c>
      <c r="G1175">
        <f>LOG(Table1[[#This Row],[Population Estimate 2018]])</f>
        <v>4.0406814393733583</v>
      </c>
      <c r="H1175" s="10" t="str">
        <f t="shared" si="18"/>
        <v>2</v>
      </c>
      <c r="I1175">
        <v>2090</v>
      </c>
      <c r="J1175" s="1">
        <v>0.19</v>
      </c>
      <c r="K1175">
        <v>8892</v>
      </c>
      <c r="L1175" s="1">
        <v>0.81</v>
      </c>
      <c r="M1175">
        <v>552</v>
      </c>
      <c r="N1175" s="1">
        <v>0.05</v>
      </c>
      <c r="O1175">
        <v>2455</v>
      </c>
      <c r="P1175" s="1">
        <v>0.22</v>
      </c>
      <c r="Q1175">
        <v>39332</v>
      </c>
      <c r="R1175">
        <v>21</v>
      </c>
      <c r="S1175">
        <f>(Table1[[#This Row],[Hospital Beds 2018]]/Table1[[#This Row],[Population Estimate 2018]])*1000</f>
        <v>1.9122199963576763</v>
      </c>
      <c r="T1175">
        <f>LOG10(Table1[[#This Row],[Hospital Beds 2018]] +1)</f>
        <v>1.3424226808222062</v>
      </c>
      <c r="U1175">
        <v>8901</v>
      </c>
      <c r="V1175" s="1">
        <v>0.81</v>
      </c>
    </row>
    <row r="1176" spans="1:22" x14ac:dyDescent="0.3">
      <c r="A1176">
        <v>1180</v>
      </c>
      <c r="B1176" t="s">
        <v>782</v>
      </c>
      <c r="C1176" t="s">
        <v>828</v>
      </c>
      <c r="D1176" t="s">
        <v>21</v>
      </c>
      <c r="E1176" s="9">
        <v>2</v>
      </c>
      <c r="F1176">
        <v>15460</v>
      </c>
      <c r="G1176">
        <f>LOG(Table1[[#This Row],[Population Estimate 2018]])</f>
        <v>4.1892094895823062</v>
      </c>
      <c r="H1176" s="10" t="str">
        <f t="shared" si="18"/>
        <v>2</v>
      </c>
      <c r="I1176">
        <v>2323</v>
      </c>
      <c r="J1176" s="1">
        <v>0.15</v>
      </c>
      <c r="K1176">
        <v>13137</v>
      </c>
      <c r="L1176" s="1">
        <v>0.85</v>
      </c>
      <c r="M1176">
        <v>673</v>
      </c>
      <c r="N1176" s="1">
        <v>0.04</v>
      </c>
      <c r="O1176">
        <v>2470</v>
      </c>
      <c r="P1176" s="1">
        <v>0.16</v>
      </c>
      <c r="Q1176">
        <v>60296</v>
      </c>
      <c r="R1176">
        <v>12</v>
      </c>
      <c r="S1176">
        <f>(Table1[[#This Row],[Hospital Beds 2018]]/Table1[[#This Row],[Population Estimate 2018]])*1000</f>
        <v>0.77619663648124193</v>
      </c>
      <c r="T1176">
        <f>LOG10(Table1[[#This Row],[Hospital Beds 2018]] +1)</f>
        <v>1.1139433523068367</v>
      </c>
      <c r="U1176">
        <v>8374</v>
      </c>
      <c r="V1176" s="1">
        <v>0.54</v>
      </c>
    </row>
    <row r="1177" spans="1:22" x14ac:dyDescent="0.3">
      <c r="A1177">
        <v>1181</v>
      </c>
      <c r="B1177" t="s">
        <v>782</v>
      </c>
      <c r="C1177" t="s">
        <v>829</v>
      </c>
      <c r="D1177" t="s">
        <v>21</v>
      </c>
      <c r="E1177" s="9">
        <v>6</v>
      </c>
      <c r="F1177">
        <v>14134</v>
      </c>
      <c r="G1177">
        <f>LOG(Table1[[#This Row],[Population Estimate 2018]])</f>
        <v>4.1502650869787034</v>
      </c>
      <c r="H1177" s="10" t="str">
        <f t="shared" si="18"/>
        <v>2</v>
      </c>
      <c r="I1177">
        <v>2626</v>
      </c>
      <c r="J1177" s="1">
        <v>0.19</v>
      </c>
      <c r="K1177">
        <v>11508</v>
      </c>
      <c r="L1177" s="1">
        <v>0.81</v>
      </c>
      <c r="M1177">
        <v>834</v>
      </c>
      <c r="N1177" s="1">
        <v>0.06</v>
      </c>
      <c r="O1177">
        <v>2829</v>
      </c>
      <c r="P1177" s="1">
        <v>0.2</v>
      </c>
      <c r="Q1177">
        <v>40133</v>
      </c>
      <c r="R1177">
        <v>60</v>
      </c>
      <c r="S1177">
        <f>(Table1[[#This Row],[Hospital Beds 2018]]/Table1[[#This Row],[Population Estimate 2018]])*1000</f>
        <v>4.2450827791141927</v>
      </c>
      <c r="T1177">
        <f>LOG10(Table1[[#This Row],[Hospital Beds 2018]] +1)</f>
        <v>1.7853298350107671</v>
      </c>
      <c r="U1177">
        <v>10522</v>
      </c>
      <c r="V1177" s="1">
        <v>0.74</v>
      </c>
    </row>
    <row r="1178" spans="1:22" x14ac:dyDescent="0.3">
      <c r="A1178">
        <v>1182</v>
      </c>
      <c r="B1178" t="s">
        <v>830</v>
      </c>
      <c r="C1178" t="s">
        <v>831</v>
      </c>
      <c r="D1178" t="s">
        <v>21</v>
      </c>
      <c r="E1178" s="9">
        <v>3</v>
      </c>
      <c r="F1178">
        <v>107679</v>
      </c>
      <c r="G1178">
        <f>LOG(Table1[[#This Row],[Population Estimate 2018]])</f>
        <v>5.0321310136657624</v>
      </c>
      <c r="H1178" s="10" t="str">
        <f t="shared" si="18"/>
        <v>3</v>
      </c>
      <c r="I1178">
        <v>19091</v>
      </c>
      <c r="J1178" s="1">
        <v>0.18</v>
      </c>
      <c r="K1178">
        <v>88588</v>
      </c>
      <c r="L1178" s="1">
        <v>0.82</v>
      </c>
      <c r="M1178">
        <v>9141</v>
      </c>
      <c r="N1178" s="1">
        <v>0.08</v>
      </c>
      <c r="O1178">
        <v>12838</v>
      </c>
      <c r="P1178" s="1">
        <v>0.12</v>
      </c>
      <c r="Q1178">
        <v>49935</v>
      </c>
      <c r="R1178">
        <v>540</v>
      </c>
      <c r="S1178">
        <f>(Table1[[#This Row],[Hospital Beds 2018]]/Table1[[#This Row],[Population Estimate 2018]])*1000</f>
        <v>5.0149054133117872</v>
      </c>
      <c r="T1178">
        <f>LOG10(Table1[[#This Row],[Hospital Beds 2018]] +1)</f>
        <v>2.7331972651065692</v>
      </c>
      <c r="U1178">
        <v>91324</v>
      </c>
      <c r="V1178" s="1">
        <v>0.85</v>
      </c>
    </row>
    <row r="1179" spans="1:22" x14ac:dyDescent="0.3">
      <c r="A1179">
        <v>1183</v>
      </c>
      <c r="B1179" t="s">
        <v>830</v>
      </c>
      <c r="C1179" t="s">
        <v>832</v>
      </c>
      <c r="D1179" t="s">
        <v>21</v>
      </c>
      <c r="E1179" s="9">
        <v>7</v>
      </c>
      <c r="F1179">
        <v>67111</v>
      </c>
      <c r="G1179">
        <f>LOG(Table1[[#This Row],[Population Estimate 2018]])</f>
        <v>4.8267937101506124</v>
      </c>
      <c r="H1179" s="10" t="str">
        <f t="shared" si="18"/>
        <v>2</v>
      </c>
      <c r="I1179">
        <v>16196</v>
      </c>
      <c r="J1179" s="1">
        <v>0.24</v>
      </c>
      <c r="K1179">
        <v>50915</v>
      </c>
      <c r="L1179" s="1">
        <v>0.76</v>
      </c>
      <c r="M1179">
        <v>5936</v>
      </c>
      <c r="N1179" s="1">
        <v>0.09</v>
      </c>
      <c r="O1179">
        <v>9988</v>
      </c>
      <c r="P1179" s="1">
        <v>0.15</v>
      </c>
      <c r="Q1179">
        <v>39450</v>
      </c>
      <c r="R1179">
        <v>275</v>
      </c>
      <c r="S1179">
        <f>(Table1[[#This Row],[Hospital Beds 2018]]/Table1[[#This Row],[Population Estimate 2018]])*1000</f>
        <v>4.0976889034584492</v>
      </c>
      <c r="T1179">
        <f>LOG10(Table1[[#This Row],[Hospital Beds 2018]] +1)</f>
        <v>2.4409090820652177</v>
      </c>
      <c r="U1179">
        <v>53330</v>
      </c>
      <c r="V1179" s="1">
        <v>0.79</v>
      </c>
    </row>
    <row r="1180" spans="1:22" x14ac:dyDescent="0.3">
      <c r="A1180">
        <v>1184</v>
      </c>
      <c r="B1180" t="s">
        <v>830</v>
      </c>
      <c r="C1180" t="s">
        <v>526</v>
      </c>
      <c r="D1180" t="s">
        <v>21</v>
      </c>
      <c r="E1180" s="9">
        <v>2</v>
      </c>
      <c r="F1180">
        <v>293557</v>
      </c>
      <c r="G1180">
        <f>LOG(Table1[[#This Row],[Population Estimate 2018]])</f>
        <v>5.467692440786335</v>
      </c>
      <c r="H1180" s="10" t="str">
        <f t="shared" si="18"/>
        <v>3</v>
      </c>
      <c r="I1180">
        <v>54161</v>
      </c>
      <c r="J1180" s="1">
        <v>0.18</v>
      </c>
      <c r="K1180">
        <v>239396</v>
      </c>
      <c r="L1180" s="1">
        <v>0.82</v>
      </c>
      <c r="M1180">
        <v>19705</v>
      </c>
      <c r="N1180" s="1">
        <v>7.0000000000000007E-2</v>
      </c>
      <c r="O1180">
        <v>23332</v>
      </c>
      <c r="P1180" s="1">
        <v>0.08</v>
      </c>
      <c r="Q1180">
        <v>71586</v>
      </c>
      <c r="R1180">
        <v>1046</v>
      </c>
      <c r="S1180">
        <f>(Table1[[#This Row],[Hospital Beds 2018]]/Table1[[#This Row],[Population Estimate 2018]])*1000</f>
        <v>3.5631921568894627</v>
      </c>
      <c r="T1180">
        <f>LOG10(Table1[[#This Row],[Hospital Beds 2018]] +1)</f>
        <v>3.0199466816788423</v>
      </c>
      <c r="U1180">
        <v>243784</v>
      </c>
      <c r="V1180" s="1">
        <v>0.83</v>
      </c>
    </row>
    <row r="1181" spans="1:22" x14ac:dyDescent="0.3">
      <c r="A1181">
        <v>1185</v>
      </c>
      <c r="B1181" t="s">
        <v>830</v>
      </c>
      <c r="C1181" t="s">
        <v>50</v>
      </c>
      <c r="D1181" t="s">
        <v>21</v>
      </c>
      <c r="E1181" s="9">
        <v>6</v>
      </c>
      <c r="F1181">
        <v>29897</v>
      </c>
      <c r="G1181">
        <f>LOG(Table1[[#This Row],[Population Estimate 2018]])</f>
        <v>4.4756276114410811</v>
      </c>
      <c r="H1181" s="10" t="str">
        <f t="shared" si="18"/>
        <v>2</v>
      </c>
      <c r="I1181">
        <v>6705</v>
      </c>
      <c r="J1181" s="1">
        <v>0.22</v>
      </c>
      <c r="K1181">
        <v>23192</v>
      </c>
      <c r="L1181" s="1">
        <v>0.78</v>
      </c>
      <c r="M1181">
        <v>2834</v>
      </c>
      <c r="N1181" s="1">
        <v>0.09</v>
      </c>
      <c r="O1181">
        <v>4141</v>
      </c>
      <c r="P1181" s="1">
        <v>0.14000000000000001</v>
      </c>
      <c r="Q1181">
        <v>49561</v>
      </c>
      <c r="R1181">
        <v>48</v>
      </c>
      <c r="S1181">
        <f>(Table1[[#This Row],[Hospital Beds 2018]]/Table1[[#This Row],[Population Estimate 2018]])*1000</f>
        <v>1.605512258755059</v>
      </c>
      <c r="T1181">
        <f>LOG10(Table1[[#This Row],[Hospital Beds 2018]] +1)</f>
        <v>1.6901960800285136</v>
      </c>
      <c r="U1181">
        <v>23391</v>
      </c>
      <c r="V1181" s="1">
        <v>0.78</v>
      </c>
    </row>
    <row r="1182" spans="1:22" x14ac:dyDescent="0.3">
      <c r="A1182">
        <v>1186</v>
      </c>
      <c r="B1182" t="s">
        <v>830</v>
      </c>
      <c r="C1182" t="s">
        <v>422</v>
      </c>
      <c r="D1182" t="s">
        <v>21</v>
      </c>
      <c r="E1182" s="9">
        <v>6</v>
      </c>
      <c r="F1182">
        <v>54811</v>
      </c>
      <c r="G1182">
        <f>LOG(Table1[[#This Row],[Population Estimate 2018]])</f>
        <v>4.7388677256357861</v>
      </c>
      <c r="H1182" s="10" t="str">
        <f t="shared" si="18"/>
        <v>2</v>
      </c>
      <c r="I1182">
        <v>13489</v>
      </c>
      <c r="J1182" s="1">
        <v>0.25</v>
      </c>
      <c r="K1182">
        <v>41322</v>
      </c>
      <c r="L1182" s="1">
        <v>0.75</v>
      </c>
      <c r="M1182">
        <v>4646</v>
      </c>
      <c r="N1182" s="1">
        <v>0.08</v>
      </c>
      <c r="O1182">
        <v>6233</v>
      </c>
      <c r="P1182" s="1">
        <v>0.11</v>
      </c>
      <c r="Q1182">
        <v>52148</v>
      </c>
      <c r="R1182">
        <v>100</v>
      </c>
      <c r="S1182">
        <f>(Table1[[#This Row],[Hospital Beds 2018]]/Table1[[#This Row],[Population Estimate 2018]])*1000</f>
        <v>1.8244512962726458</v>
      </c>
      <c r="T1182">
        <f>LOG10(Table1[[#This Row],[Hospital Beds 2018]] +1)</f>
        <v>2.0043213737826426</v>
      </c>
      <c r="U1182">
        <v>42503</v>
      </c>
      <c r="V1182" s="1">
        <v>0.78</v>
      </c>
    </row>
    <row r="1183" spans="1:22" x14ac:dyDescent="0.3">
      <c r="A1183">
        <v>1187</v>
      </c>
      <c r="B1183" t="s">
        <v>830</v>
      </c>
      <c r="C1183" t="s">
        <v>833</v>
      </c>
      <c r="D1183" t="s">
        <v>21</v>
      </c>
      <c r="E1183" s="9">
        <v>4</v>
      </c>
      <c r="F1183">
        <v>122083</v>
      </c>
      <c r="G1183">
        <f>LOG(Table1[[#This Row],[Population Estimate 2018]])</f>
        <v>5.086655192853903</v>
      </c>
      <c r="H1183" s="10" t="str">
        <f t="shared" si="18"/>
        <v>3</v>
      </c>
      <c r="I1183">
        <v>24350</v>
      </c>
      <c r="J1183" s="1">
        <v>0.2</v>
      </c>
      <c r="K1183">
        <v>97733</v>
      </c>
      <c r="L1183" s="1">
        <v>0.8</v>
      </c>
      <c r="M1183">
        <v>10673</v>
      </c>
      <c r="N1183" s="1">
        <v>0.09</v>
      </c>
      <c r="O1183">
        <v>13290</v>
      </c>
      <c r="P1183" s="1">
        <v>0.11</v>
      </c>
      <c r="Q1183">
        <v>52154</v>
      </c>
      <c r="R1183">
        <v>427</v>
      </c>
      <c r="S1183">
        <f>(Table1[[#This Row],[Hospital Beds 2018]]/Table1[[#This Row],[Population Estimate 2018]])*1000</f>
        <v>3.4976204713186934</v>
      </c>
      <c r="T1183">
        <f>LOG10(Table1[[#This Row],[Hospital Beds 2018]] +1)</f>
        <v>2.6314437690131722</v>
      </c>
      <c r="U1183">
        <v>101531</v>
      </c>
      <c r="V1183" s="1">
        <v>0.83</v>
      </c>
    </row>
    <row r="1184" spans="1:22" x14ac:dyDescent="0.3">
      <c r="A1184">
        <v>1188</v>
      </c>
      <c r="B1184" t="s">
        <v>830</v>
      </c>
      <c r="C1184" t="s">
        <v>542</v>
      </c>
      <c r="D1184" t="s">
        <v>21</v>
      </c>
      <c r="E1184" s="9">
        <v>7</v>
      </c>
      <c r="F1184">
        <v>39771</v>
      </c>
      <c r="G1184">
        <f>LOG(Table1[[#This Row],[Population Estimate 2018]])</f>
        <v>4.5995665110016182</v>
      </c>
      <c r="H1184" s="10" t="str">
        <f t="shared" si="18"/>
        <v>2</v>
      </c>
      <c r="I1184">
        <v>10057</v>
      </c>
      <c r="J1184" s="1">
        <v>0.25</v>
      </c>
      <c r="K1184">
        <v>29714</v>
      </c>
      <c r="L1184" s="1">
        <v>0.75</v>
      </c>
      <c r="M1184">
        <v>3143</v>
      </c>
      <c r="N1184" s="1">
        <v>0.08</v>
      </c>
      <c r="O1184">
        <v>4209</v>
      </c>
      <c r="P1184" s="1">
        <v>0.11</v>
      </c>
      <c r="Q1184">
        <v>56678</v>
      </c>
      <c r="R1184">
        <v>151</v>
      </c>
      <c r="S1184">
        <f>(Table1[[#This Row],[Hospital Beds 2018]]/Table1[[#This Row],[Population Estimate 2018]])*1000</f>
        <v>3.7967363154056972</v>
      </c>
      <c r="T1184">
        <f>LOG10(Table1[[#This Row],[Hospital Beds 2018]] +1)</f>
        <v>2.1818435879447726</v>
      </c>
      <c r="U1184">
        <v>29801</v>
      </c>
      <c r="V1184" s="1">
        <v>0.75</v>
      </c>
    </row>
    <row r="1185" spans="1:22" x14ac:dyDescent="0.3">
      <c r="A1185">
        <v>1189</v>
      </c>
      <c r="B1185" t="s">
        <v>830</v>
      </c>
      <c r="C1185" t="s">
        <v>164</v>
      </c>
      <c r="D1185" t="s">
        <v>21</v>
      </c>
      <c r="E1185" s="9">
        <v>8</v>
      </c>
      <c r="F1185">
        <v>34342</v>
      </c>
      <c r="G1185">
        <f>LOG(Table1[[#This Row],[Population Estimate 2018]])</f>
        <v>4.5358255838846233</v>
      </c>
      <c r="H1185" s="10" t="str">
        <f t="shared" si="18"/>
        <v>2</v>
      </c>
      <c r="I1185">
        <v>9518</v>
      </c>
      <c r="J1185" s="1">
        <v>0.28000000000000003</v>
      </c>
      <c r="K1185">
        <v>24824</v>
      </c>
      <c r="L1185" s="1">
        <v>0.72</v>
      </c>
      <c r="M1185">
        <v>3021</v>
      </c>
      <c r="N1185" s="1">
        <v>0.09</v>
      </c>
      <c r="O1185">
        <v>3751</v>
      </c>
      <c r="P1185" s="1">
        <v>0.11</v>
      </c>
      <c r="Q1185">
        <v>56211</v>
      </c>
      <c r="R1185">
        <v>91</v>
      </c>
      <c r="S1185">
        <f>(Table1[[#This Row],[Hospital Beds 2018]]/Table1[[#This Row],[Population Estimate 2018]])*1000</f>
        <v>2.6498165511618423</v>
      </c>
      <c r="T1185">
        <f>LOG10(Table1[[#This Row],[Hospital Beds 2018]] +1)</f>
        <v>1.9637878273455553</v>
      </c>
      <c r="U1185">
        <v>25633</v>
      </c>
      <c r="V1185" s="1">
        <v>0.75</v>
      </c>
    </row>
    <row r="1186" spans="1:22" x14ac:dyDescent="0.3">
      <c r="A1186">
        <v>1190</v>
      </c>
      <c r="B1186" t="s">
        <v>830</v>
      </c>
      <c r="C1186" t="s">
        <v>834</v>
      </c>
      <c r="D1186" t="s">
        <v>21</v>
      </c>
      <c r="E1186" s="9">
        <v>6</v>
      </c>
      <c r="F1186">
        <v>57618</v>
      </c>
      <c r="G1186">
        <f>LOG(Table1[[#This Row],[Population Estimate 2018]])</f>
        <v>4.7605581792474387</v>
      </c>
      <c r="H1186" s="10" t="str">
        <f t="shared" si="18"/>
        <v>2</v>
      </c>
      <c r="I1186">
        <v>12483</v>
      </c>
      <c r="J1186" s="1">
        <v>0.22</v>
      </c>
      <c r="K1186">
        <v>45135</v>
      </c>
      <c r="L1186" s="1">
        <v>0.78</v>
      </c>
      <c r="M1186">
        <v>4936</v>
      </c>
      <c r="N1186" s="1">
        <v>0.09</v>
      </c>
      <c r="O1186">
        <v>9490</v>
      </c>
      <c r="P1186" s="1">
        <v>0.16</v>
      </c>
      <c r="Q1186">
        <v>44243</v>
      </c>
      <c r="R1186">
        <v>50</v>
      </c>
      <c r="S1186">
        <f>(Table1[[#This Row],[Hospital Beds 2018]]/Table1[[#This Row],[Population Estimate 2018]])*1000</f>
        <v>0.86778437293901212</v>
      </c>
      <c r="T1186">
        <f>LOG10(Table1[[#This Row],[Hospital Beds 2018]] +1)</f>
        <v>1.7075701760979363</v>
      </c>
      <c r="U1186">
        <v>47660</v>
      </c>
      <c r="V1186" s="1">
        <v>0.83</v>
      </c>
    </row>
    <row r="1187" spans="1:22" x14ac:dyDescent="0.3">
      <c r="A1187">
        <v>1191</v>
      </c>
      <c r="B1187" t="s">
        <v>830</v>
      </c>
      <c r="C1187" t="s">
        <v>835</v>
      </c>
      <c r="D1187" t="s">
        <v>21</v>
      </c>
      <c r="E1187" s="9">
        <v>3</v>
      </c>
      <c r="F1187">
        <v>151096</v>
      </c>
      <c r="G1187">
        <f>LOG(Table1[[#This Row],[Population Estimate 2018]])</f>
        <v>5.1792529673110854</v>
      </c>
      <c r="H1187" s="10" t="str">
        <f t="shared" si="18"/>
        <v>3</v>
      </c>
      <c r="I1187">
        <v>28204</v>
      </c>
      <c r="J1187" s="1">
        <v>0.19</v>
      </c>
      <c r="K1187">
        <v>122892</v>
      </c>
      <c r="L1187" s="1">
        <v>0.81</v>
      </c>
      <c r="M1187">
        <v>11973</v>
      </c>
      <c r="N1187" s="1">
        <v>0.08</v>
      </c>
      <c r="O1187">
        <v>21154</v>
      </c>
      <c r="P1187" s="1">
        <v>0.14000000000000001</v>
      </c>
      <c r="Q1187">
        <v>47840</v>
      </c>
      <c r="R1187">
        <v>632</v>
      </c>
      <c r="S1187">
        <f>(Table1[[#This Row],[Hospital Beds 2018]]/Table1[[#This Row],[Population Estimate 2018]])*1000</f>
        <v>4.1827712182983001</v>
      </c>
      <c r="T1187">
        <f>LOG10(Table1[[#This Row],[Hospital Beds 2018]] +1)</f>
        <v>2.8014037100173552</v>
      </c>
      <c r="U1187">
        <v>125112</v>
      </c>
      <c r="V1187" s="1">
        <v>0.83</v>
      </c>
    </row>
    <row r="1188" spans="1:22" x14ac:dyDescent="0.3">
      <c r="A1188">
        <v>1192</v>
      </c>
      <c r="B1188" t="s">
        <v>830</v>
      </c>
      <c r="C1188" t="s">
        <v>836</v>
      </c>
      <c r="D1188" t="s">
        <v>21</v>
      </c>
      <c r="E1188" s="9">
        <v>8</v>
      </c>
      <c r="F1188">
        <v>16800</v>
      </c>
      <c r="G1188">
        <f>LOG(Table1[[#This Row],[Population Estimate 2018]])</f>
        <v>4.2253092817258633</v>
      </c>
      <c r="H1188" s="10" t="str">
        <f t="shared" si="18"/>
        <v>2</v>
      </c>
      <c r="I1188">
        <v>4489</v>
      </c>
      <c r="J1188" s="1">
        <v>0.27</v>
      </c>
      <c r="K1188">
        <v>12311</v>
      </c>
      <c r="L1188" s="1">
        <v>0.73</v>
      </c>
      <c r="M1188">
        <v>1738</v>
      </c>
      <c r="N1188" s="1">
        <v>0.1</v>
      </c>
      <c r="O1188">
        <v>2883</v>
      </c>
      <c r="P1188" s="1">
        <v>0.17</v>
      </c>
      <c r="Q1188">
        <v>40066</v>
      </c>
      <c r="R1188">
        <v>75</v>
      </c>
      <c r="S1188">
        <f>(Table1[[#This Row],[Hospital Beds 2018]]/Table1[[#This Row],[Population Estimate 2018]])*1000</f>
        <v>4.4642857142857144</v>
      </c>
      <c r="T1188">
        <f>LOG10(Table1[[#This Row],[Hospital Beds 2018]] +1)</f>
        <v>1.8808135922807914</v>
      </c>
      <c r="U1188">
        <v>13003</v>
      </c>
      <c r="V1188" s="1">
        <v>0.77</v>
      </c>
    </row>
    <row r="1189" spans="1:22" x14ac:dyDescent="0.3">
      <c r="A1189">
        <v>1193</v>
      </c>
      <c r="B1189" t="s">
        <v>830</v>
      </c>
      <c r="C1189" t="s">
        <v>837</v>
      </c>
      <c r="D1189" t="s">
        <v>21</v>
      </c>
      <c r="E1189" s="9">
        <v>2</v>
      </c>
      <c r="F1189">
        <v>35634</v>
      </c>
      <c r="G1189">
        <f>LOG(Table1[[#This Row],[Population Estimate 2018]])</f>
        <v>4.551864575660665</v>
      </c>
      <c r="H1189" s="10" t="str">
        <f t="shared" si="18"/>
        <v>2</v>
      </c>
      <c r="I1189">
        <v>7881</v>
      </c>
      <c r="J1189" s="1">
        <v>0.22</v>
      </c>
      <c r="K1189">
        <v>27753</v>
      </c>
      <c r="L1189" s="1">
        <v>0.78</v>
      </c>
      <c r="M1189">
        <v>3891</v>
      </c>
      <c r="N1189" s="1">
        <v>0.11</v>
      </c>
      <c r="O1189">
        <v>3059</v>
      </c>
      <c r="P1189" s="1">
        <v>0.09</v>
      </c>
      <c r="Q1189">
        <v>65969</v>
      </c>
      <c r="R1189">
        <v>0</v>
      </c>
      <c r="S1189">
        <f>(Table1[[#This Row],[Hospital Beds 2018]]/Table1[[#This Row],[Population Estimate 2018]])*1000</f>
        <v>0</v>
      </c>
      <c r="T1189">
        <f>LOG10(Table1[[#This Row],[Hospital Beds 2018]] +1)</f>
        <v>0</v>
      </c>
      <c r="U1189">
        <v>28989</v>
      </c>
      <c r="V1189" s="1">
        <v>0.81</v>
      </c>
    </row>
    <row r="1190" spans="1:22" x14ac:dyDescent="0.3">
      <c r="A1190">
        <v>1194</v>
      </c>
      <c r="B1190" t="s">
        <v>830</v>
      </c>
      <c r="C1190" t="s">
        <v>838</v>
      </c>
      <c r="D1190" t="s">
        <v>21</v>
      </c>
      <c r="E1190" s="9">
        <v>6</v>
      </c>
      <c r="F1190">
        <v>50592</v>
      </c>
      <c r="G1190">
        <f>LOG(Table1[[#This Row],[Population Estimate 2018]])</f>
        <v>4.7040818482521152</v>
      </c>
      <c r="H1190" s="10" t="str">
        <f t="shared" si="18"/>
        <v>2</v>
      </c>
      <c r="I1190">
        <v>10530</v>
      </c>
      <c r="J1190" s="1">
        <v>0.21</v>
      </c>
      <c r="K1190">
        <v>40062</v>
      </c>
      <c r="L1190" s="1">
        <v>0.79</v>
      </c>
      <c r="M1190">
        <v>4367</v>
      </c>
      <c r="N1190" s="1">
        <v>0.09</v>
      </c>
      <c r="O1190">
        <v>8011</v>
      </c>
      <c r="P1190" s="1">
        <v>0.16</v>
      </c>
      <c r="Q1190">
        <v>43755</v>
      </c>
      <c r="R1190">
        <v>50</v>
      </c>
      <c r="S1190">
        <f>(Table1[[#This Row],[Hospital Beds 2018]]/Table1[[#This Row],[Population Estimate 2018]])*1000</f>
        <v>0.98829854522454141</v>
      </c>
      <c r="T1190">
        <f>LOG10(Table1[[#This Row],[Hospital Beds 2018]] +1)</f>
        <v>1.7075701760979363</v>
      </c>
      <c r="U1190">
        <v>42125</v>
      </c>
      <c r="V1190" s="1">
        <v>0.83</v>
      </c>
    </row>
    <row r="1191" spans="1:22" x14ac:dyDescent="0.3">
      <c r="A1191">
        <v>1195</v>
      </c>
      <c r="B1191" t="s">
        <v>830</v>
      </c>
      <c r="C1191" t="s">
        <v>839</v>
      </c>
      <c r="D1191" t="s">
        <v>21</v>
      </c>
      <c r="E1191" s="9">
        <v>6</v>
      </c>
      <c r="F1191">
        <v>39694</v>
      </c>
      <c r="G1191">
        <f>LOG(Table1[[#This Row],[Population Estimate 2018]])</f>
        <v>4.5987248653570543</v>
      </c>
      <c r="H1191" s="10" t="str">
        <f t="shared" si="18"/>
        <v>2</v>
      </c>
      <c r="I1191">
        <v>8925</v>
      </c>
      <c r="J1191" s="1">
        <v>0.22</v>
      </c>
      <c r="K1191">
        <v>30769</v>
      </c>
      <c r="L1191" s="1">
        <v>0.78</v>
      </c>
      <c r="M1191">
        <v>3365</v>
      </c>
      <c r="N1191" s="1">
        <v>0.08</v>
      </c>
      <c r="O1191">
        <v>5333</v>
      </c>
      <c r="P1191" s="1">
        <v>0.13</v>
      </c>
      <c r="Q1191">
        <v>49482</v>
      </c>
      <c r="R1191">
        <v>25</v>
      </c>
      <c r="S1191">
        <f>(Table1[[#This Row],[Hospital Beds 2018]]/Table1[[#This Row],[Population Estimate 2018]])*1000</f>
        <v>0.62981810853025644</v>
      </c>
      <c r="T1191">
        <f>LOG10(Table1[[#This Row],[Hospital Beds 2018]] +1)</f>
        <v>1.414973347970818</v>
      </c>
      <c r="U1191">
        <v>31696</v>
      </c>
      <c r="V1191" s="1">
        <v>0.8</v>
      </c>
    </row>
    <row r="1192" spans="1:22" x14ac:dyDescent="0.3">
      <c r="A1192">
        <v>1196</v>
      </c>
      <c r="B1192" t="s">
        <v>830</v>
      </c>
      <c r="C1192" t="s">
        <v>86</v>
      </c>
      <c r="D1192" t="s">
        <v>21</v>
      </c>
      <c r="E1192" s="9">
        <v>7</v>
      </c>
      <c r="F1192">
        <v>31490</v>
      </c>
      <c r="G1192">
        <f>LOG(Table1[[#This Row],[Population Estimate 2018]])</f>
        <v>4.498172660636544</v>
      </c>
      <c r="H1192" s="10" t="str">
        <f t="shared" si="18"/>
        <v>2</v>
      </c>
      <c r="I1192">
        <v>7687</v>
      </c>
      <c r="J1192" s="1">
        <v>0.24</v>
      </c>
      <c r="K1192">
        <v>23803</v>
      </c>
      <c r="L1192" s="1">
        <v>0.76</v>
      </c>
      <c r="M1192">
        <v>3265</v>
      </c>
      <c r="N1192" s="1">
        <v>0.1</v>
      </c>
      <c r="O1192">
        <v>5613</v>
      </c>
      <c r="P1192" s="1">
        <v>0.18</v>
      </c>
      <c r="Q1192">
        <v>39522</v>
      </c>
      <c r="R1192">
        <v>50</v>
      </c>
      <c r="S1192">
        <f>(Table1[[#This Row],[Hospital Beds 2018]]/Table1[[#This Row],[Population Estimate 2018]])*1000</f>
        <v>1.5878056525881232</v>
      </c>
      <c r="T1192">
        <f>LOG10(Table1[[#This Row],[Hospital Beds 2018]] +1)</f>
        <v>1.7075701760979363</v>
      </c>
      <c r="U1192">
        <v>24507</v>
      </c>
      <c r="V1192" s="1">
        <v>0.78</v>
      </c>
    </row>
    <row r="1193" spans="1:22" x14ac:dyDescent="0.3">
      <c r="A1193">
        <v>1197</v>
      </c>
      <c r="B1193" t="s">
        <v>830</v>
      </c>
      <c r="C1193" t="s">
        <v>840</v>
      </c>
      <c r="D1193" t="s">
        <v>21</v>
      </c>
      <c r="E1193" s="9">
        <v>2</v>
      </c>
      <c r="F1193">
        <v>206229</v>
      </c>
      <c r="G1193">
        <f>LOG(Table1[[#This Row],[Population Estimate 2018]])</f>
        <v>5.314349735896136</v>
      </c>
      <c r="H1193" s="10" t="str">
        <f t="shared" si="18"/>
        <v>3</v>
      </c>
      <c r="I1193">
        <v>42233</v>
      </c>
      <c r="J1193" s="1">
        <v>0.2</v>
      </c>
      <c r="K1193">
        <v>163996</v>
      </c>
      <c r="L1193" s="1">
        <v>0.8</v>
      </c>
      <c r="M1193">
        <v>16933</v>
      </c>
      <c r="N1193" s="1">
        <v>0.08</v>
      </c>
      <c r="O1193">
        <v>18133</v>
      </c>
      <c r="P1193" s="1">
        <v>0.09</v>
      </c>
      <c r="Q1193">
        <v>65984</v>
      </c>
      <c r="R1193">
        <v>254</v>
      </c>
      <c r="S1193">
        <f>(Table1[[#This Row],[Hospital Beds 2018]]/Table1[[#This Row],[Population Estimate 2018]])*1000</f>
        <v>1.2316405549171066</v>
      </c>
      <c r="T1193">
        <f>LOG10(Table1[[#This Row],[Hospital Beds 2018]] +1)</f>
        <v>2.406540180433955</v>
      </c>
      <c r="U1193">
        <v>170299</v>
      </c>
      <c r="V1193" s="1">
        <v>0.83</v>
      </c>
    </row>
    <row r="1194" spans="1:22" x14ac:dyDescent="0.3">
      <c r="A1194">
        <v>1198</v>
      </c>
      <c r="B1194" t="s">
        <v>841</v>
      </c>
      <c r="C1194" t="s">
        <v>842</v>
      </c>
      <c r="D1194" t="s">
        <v>21</v>
      </c>
      <c r="E1194" s="9">
        <v>3</v>
      </c>
      <c r="F1194">
        <v>70975</v>
      </c>
      <c r="G1194">
        <f>LOG(Table1[[#This Row],[Population Estimate 2018]])</f>
        <v>4.8511054011978949</v>
      </c>
      <c r="H1194" s="10" t="str">
        <f t="shared" si="18"/>
        <v>2</v>
      </c>
      <c r="I1194">
        <v>14400</v>
      </c>
      <c r="J1194" s="1">
        <v>0.2</v>
      </c>
      <c r="K1194">
        <v>56575</v>
      </c>
      <c r="L1194" s="1">
        <v>0.8</v>
      </c>
      <c r="M1194">
        <v>5021</v>
      </c>
      <c r="N1194" s="1">
        <v>7.0000000000000007E-2</v>
      </c>
      <c r="O1194">
        <v>10570</v>
      </c>
      <c r="P1194" s="1">
        <v>0.15</v>
      </c>
      <c r="Q1194">
        <v>43535</v>
      </c>
      <c r="R1194">
        <v>409</v>
      </c>
      <c r="S1194">
        <f>(Table1[[#This Row],[Hospital Beds 2018]]/Table1[[#This Row],[Population Estimate 2018]])*1000</f>
        <v>5.7625924621345543</v>
      </c>
      <c r="T1194">
        <f>LOG10(Table1[[#This Row],[Hospital Beds 2018]] +1)</f>
        <v>2.6127838567197355</v>
      </c>
      <c r="U1194">
        <v>52823</v>
      </c>
      <c r="V1194" s="1">
        <v>0.74</v>
      </c>
    </row>
    <row r="1195" spans="1:22" x14ac:dyDescent="0.3">
      <c r="A1195">
        <v>1199</v>
      </c>
      <c r="B1195" t="s">
        <v>841</v>
      </c>
      <c r="C1195" t="s">
        <v>843</v>
      </c>
      <c r="D1195" t="s">
        <v>21</v>
      </c>
      <c r="E1195" s="9">
        <v>1</v>
      </c>
      <c r="F1195">
        <v>576031</v>
      </c>
      <c r="G1195">
        <f>LOG(Table1[[#This Row],[Population Estimate 2018]])</f>
        <v>5.7604458562820016</v>
      </c>
      <c r="H1195" s="10" t="str">
        <f t="shared" si="18"/>
        <v>3</v>
      </c>
      <c r="I1195">
        <v>84550</v>
      </c>
      <c r="J1195" s="1">
        <v>0.15</v>
      </c>
      <c r="K1195">
        <v>491481</v>
      </c>
      <c r="L1195" s="1">
        <v>0.85</v>
      </c>
      <c r="M1195">
        <v>50689</v>
      </c>
      <c r="N1195" s="1">
        <v>0.09</v>
      </c>
      <c r="O1195">
        <v>39231</v>
      </c>
      <c r="P1195" s="1">
        <v>7.0000000000000007E-2</v>
      </c>
      <c r="Q1195">
        <v>97051</v>
      </c>
      <c r="R1195">
        <v>679</v>
      </c>
      <c r="S1195">
        <f>(Table1[[#This Row],[Hospital Beds 2018]]/Table1[[#This Row],[Population Estimate 2018]])*1000</f>
        <v>1.1787560044511494</v>
      </c>
      <c r="T1195">
        <f>LOG10(Table1[[#This Row],[Hospital Beds 2018]] +1)</f>
        <v>2.8325089127062362</v>
      </c>
      <c r="U1195">
        <v>487873</v>
      </c>
      <c r="V1195" s="1">
        <v>0.85</v>
      </c>
    </row>
    <row r="1196" spans="1:22" x14ac:dyDescent="0.3">
      <c r="A1196">
        <v>1200</v>
      </c>
      <c r="B1196" t="s">
        <v>841</v>
      </c>
      <c r="C1196" t="s">
        <v>844</v>
      </c>
      <c r="D1196" t="s">
        <v>21</v>
      </c>
      <c r="E1196" s="9">
        <v>1</v>
      </c>
      <c r="F1196">
        <v>828431</v>
      </c>
      <c r="G1196">
        <f>LOG(Table1[[#This Row],[Population Estimate 2018]])</f>
        <v>5.9182563418837031</v>
      </c>
      <c r="H1196" s="10" t="str">
        <f t="shared" si="18"/>
        <v>3</v>
      </c>
      <c r="I1196">
        <v>142310</v>
      </c>
      <c r="J1196" s="1">
        <v>0.17</v>
      </c>
      <c r="K1196">
        <v>686121</v>
      </c>
      <c r="L1196" s="1">
        <v>0.83</v>
      </c>
      <c r="M1196">
        <v>46728</v>
      </c>
      <c r="N1196" s="1">
        <v>0.06</v>
      </c>
      <c r="O1196">
        <v>79482</v>
      </c>
      <c r="P1196" s="1">
        <v>0.1</v>
      </c>
      <c r="Q1196">
        <v>75836</v>
      </c>
      <c r="R1196">
        <v>2061</v>
      </c>
      <c r="S1196">
        <f>(Table1[[#This Row],[Hospital Beds 2018]]/Table1[[#This Row],[Population Estimate 2018]])*1000</f>
        <v>2.4878354383165284</v>
      </c>
      <c r="T1196">
        <f>LOG10(Table1[[#This Row],[Hospital Beds 2018]] +1)</f>
        <v>3.3142886609474975</v>
      </c>
      <c r="U1196">
        <v>690432</v>
      </c>
      <c r="V1196" s="1">
        <v>0.83</v>
      </c>
    </row>
    <row r="1197" spans="1:22" x14ac:dyDescent="0.3">
      <c r="A1197">
        <v>1201</v>
      </c>
      <c r="B1197" t="s">
        <v>841</v>
      </c>
      <c r="C1197" t="s">
        <v>845</v>
      </c>
      <c r="D1197" t="s">
        <v>21</v>
      </c>
      <c r="E1197" s="9">
        <v>1</v>
      </c>
      <c r="F1197">
        <v>92003</v>
      </c>
      <c r="G1197">
        <f>LOG(Table1[[#This Row],[Population Estimate 2018]])</f>
        <v>4.9638019888912455</v>
      </c>
      <c r="H1197" s="10" t="str">
        <f t="shared" si="18"/>
        <v>2</v>
      </c>
      <c r="I1197">
        <v>13687</v>
      </c>
      <c r="J1197" s="1">
        <v>0.15</v>
      </c>
      <c r="K1197">
        <v>78316</v>
      </c>
      <c r="L1197" s="1">
        <v>0.85</v>
      </c>
      <c r="M1197">
        <v>8021</v>
      </c>
      <c r="N1197" s="1">
        <v>0.09</v>
      </c>
      <c r="O1197">
        <v>4912</v>
      </c>
      <c r="P1197" s="1">
        <v>0.05</v>
      </c>
      <c r="Q1197">
        <v>106270</v>
      </c>
      <c r="R1197">
        <v>74</v>
      </c>
      <c r="S1197">
        <f>(Table1[[#This Row],[Hospital Beds 2018]]/Table1[[#This Row],[Population Estimate 2018]])*1000</f>
        <v>0.80432159820875415</v>
      </c>
      <c r="T1197">
        <f>LOG10(Table1[[#This Row],[Hospital Beds 2018]] +1)</f>
        <v>1.8750612633917001</v>
      </c>
      <c r="U1197">
        <v>79724</v>
      </c>
      <c r="V1197" s="1">
        <v>0.87</v>
      </c>
    </row>
    <row r="1198" spans="1:22" x14ac:dyDescent="0.3">
      <c r="A1198">
        <v>1202</v>
      </c>
      <c r="B1198" t="s">
        <v>841</v>
      </c>
      <c r="C1198" t="s">
        <v>846</v>
      </c>
      <c r="D1198" t="s">
        <v>21</v>
      </c>
      <c r="E1198" s="9">
        <v>6</v>
      </c>
      <c r="F1198">
        <v>33304</v>
      </c>
      <c r="G1198">
        <f>LOG(Table1[[#This Row],[Population Estimate 2018]])</f>
        <v>4.5224963978787214</v>
      </c>
      <c r="H1198" s="10" t="str">
        <f t="shared" si="18"/>
        <v>2</v>
      </c>
      <c r="I1198">
        <v>5410</v>
      </c>
      <c r="J1198" s="1">
        <v>0.16</v>
      </c>
      <c r="K1198">
        <v>27894</v>
      </c>
      <c r="L1198" s="1">
        <v>0.84</v>
      </c>
      <c r="M1198">
        <v>2287</v>
      </c>
      <c r="N1198" s="1">
        <v>7.0000000000000007E-2</v>
      </c>
      <c r="O1198">
        <v>4320</v>
      </c>
      <c r="P1198" s="1">
        <v>0.13</v>
      </c>
      <c r="Q1198">
        <v>56627</v>
      </c>
      <c r="R1198">
        <v>0</v>
      </c>
      <c r="S1198">
        <f>(Table1[[#This Row],[Hospital Beds 2018]]/Table1[[#This Row],[Population Estimate 2018]])*1000</f>
        <v>0</v>
      </c>
      <c r="T1198">
        <f>LOG10(Table1[[#This Row],[Hospital Beds 2018]] +1)</f>
        <v>0</v>
      </c>
      <c r="U1198">
        <v>28755</v>
      </c>
      <c r="V1198" s="1">
        <v>0.86</v>
      </c>
    </row>
    <row r="1199" spans="1:22" x14ac:dyDescent="0.3">
      <c r="A1199">
        <v>1203</v>
      </c>
      <c r="B1199" t="s">
        <v>841</v>
      </c>
      <c r="C1199" t="s">
        <v>141</v>
      </c>
      <c r="D1199" t="s">
        <v>21</v>
      </c>
      <c r="E1199" s="9">
        <v>1</v>
      </c>
      <c r="F1199">
        <v>168429</v>
      </c>
      <c r="G1199">
        <f>LOG(Table1[[#This Row],[Population Estimate 2018]])</f>
        <v>5.226416870154444</v>
      </c>
      <c r="H1199" s="10" t="str">
        <f t="shared" si="18"/>
        <v>3</v>
      </c>
      <c r="I1199">
        <v>28378</v>
      </c>
      <c r="J1199" s="1">
        <v>0.17</v>
      </c>
      <c r="K1199">
        <v>140051</v>
      </c>
      <c r="L1199" s="1">
        <v>0.83</v>
      </c>
      <c r="M1199">
        <v>10341</v>
      </c>
      <c r="N1199" s="1">
        <v>0.06</v>
      </c>
      <c r="O1199">
        <v>9828</v>
      </c>
      <c r="P1199" s="1">
        <v>0.06</v>
      </c>
      <c r="Q1199">
        <v>95956</v>
      </c>
      <c r="R1199">
        <v>366</v>
      </c>
      <c r="S1199">
        <f>(Table1[[#This Row],[Hospital Beds 2018]]/Table1[[#This Row],[Population Estimate 2018]])*1000</f>
        <v>2.1730224605026449</v>
      </c>
      <c r="T1199">
        <f>LOG10(Table1[[#This Row],[Hospital Beds 2018]] +1)</f>
        <v>2.5646660642520893</v>
      </c>
      <c r="U1199">
        <v>141029</v>
      </c>
      <c r="V1199" s="1">
        <v>0.84</v>
      </c>
    </row>
    <row r="1200" spans="1:22" x14ac:dyDescent="0.3">
      <c r="A1200">
        <v>1204</v>
      </c>
      <c r="B1200" t="s">
        <v>841</v>
      </c>
      <c r="C1200" t="s">
        <v>847</v>
      </c>
      <c r="D1200" t="s">
        <v>58</v>
      </c>
      <c r="E1200" s="9">
        <v>1</v>
      </c>
      <c r="F1200">
        <v>102826</v>
      </c>
      <c r="G1200">
        <f>LOG(Table1[[#This Row],[Population Estimate 2018]])</f>
        <v>5.0121029417880214</v>
      </c>
      <c r="H1200" s="10" t="str">
        <f t="shared" si="18"/>
        <v>3</v>
      </c>
      <c r="I1200">
        <v>16186</v>
      </c>
      <c r="J1200" s="1">
        <v>0.16</v>
      </c>
      <c r="K1200">
        <v>86640</v>
      </c>
      <c r="L1200" s="1">
        <v>0.84</v>
      </c>
      <c r="M1200">
        <v>7444</v>
      </c>
      <c r="N1200" s="1">
        <v>7.0000000000000007E-2</v>
      </c>
      <c r="O1200">
        <v>8406</v>
      </c>
      <c r="P1200" s="1">
        <v>0.08</v>
      </c>
      <c r="Q1200">
        <v>72739</v>
      </c>
      <c r="R1200">
        <v>109</v>
      </c>
      <c r="S1200">
        <f>(Table1[[#This Row],[Hospital Beds 2018]]/Table1[[#This Row],[Population Estimate 2018]])*1000</f>
        <v>1.0600431797405325</v>
      </c>
      <c r="T1200">
        <f>LOG10(Table1[[#This Row],[Hospital Beds 2018]] +1)</f>
        <v>2.0413926851582249</v>
      </c>
      <c r="U1200">
        <v>89504</v>
      </c>
      <c r="V1200" s="1">
        <v>0.87</v>
      </c>
    </row>
    <row r="1201" spans="1:22" x14ac:dyDescent="0.3">
      <c r="A1201">
        <v>1205</v>
      </c>
      <c r="B1201" t="s">
        <v>841</v>
      </c>
      <c r="C1201" t="s">
        <v>848</v>
      </c>
      <c r="D1201" t="s">
        <v>21</v>
      </c>
      <c r="E1201" s="9">
        <v>1</v>
      </c>
      <c r="F1201">
        <v>161503</v>
      </c>
      <c r="G1201">
        <f>LOG(Table1[[#This Row],[Population Estimate 2018]])</f>
        <v>5.2081805939819503</v>
      </c>
      <c r="H1201" s="10" t="str">
        <f t="shared" si="18"/>
        <v>3</v>
      </c>
      <c r="I1201">
        <v>20198</v>
      </c>
      <c r="J1201" s="1">
        <v>0.13</v>
      </c>
      <c r="K1201">
        <v>141305</v>
      </c>
      <c r="L1201" s="1">
        <v>0.87</v>
      </c>
      <c r="M1201">
        <v>16056</v>
      </c>
      <c r="N1201" s="1">
        <v>0.1</v>
      </c>
      <c r="O1201">
        <v>10487</v>
      </c>
      <c r="P1201" s="1">
        <v>0.06</v>
      </c>
      <c r="Q1201">
        <v>92616</v>
      </c>
      <c r="R1201">
        <v>109</v>
      </c>
      <c r="S1201">
        <f>(Table1[[#This Row],[Hospital Beds 2018]]/Table1[[#This Row],[Population Estimate 2018]])*1000</f>
        <v>0.67491006359015004</v>
      </c>
      <c r="T1201">
        <f>LOG10(Table1[[#This Row],[Hospital Beds 2018]] +1)</f>
        <v>2.0413926851582249</v>
      </c>
      <c r="U1201">
        <v>143165</v>
      </c>
      <c r="V1201" s="1">
        <v>0.89</v>
      </c>
    </row>
    <row r="1202" spans="1:22" x14ac:dyDescent="0.3">
      <c r="A1202">
        <v>1206</v>
      </c>
      <c r="B1202" t="s">
        <v>841</v>
      </c>
      <c r="C1202" t="s">
        <v>849</v>
      </c>
      <c r="D1202" t="s">
        <v>21</v>
      </c>
      <c r="E1202" s="9">
        <v>6</v>
      </c>
      <c r="F1202">
        <v>31998</v>
      </c>
      <c r="G1202">
        <f>LOG(Table1[[#This Row],[Population Estimate 2018]])</f>
        <v>4.5051228340665199</v>
      </c>
      <c r="H1202" s="10" t="str">
        <f t="shared" si="18"/>
        <v>2</v>
      </c>
      <c r="I1202">
        <v>6911</v>
      </c>
      <c r="J1202" s="1">
        <v>0.22</v>
      </c>
      <c r="K1202">
        <v>25087</v>
      </c>
      <c r="L1202" s="1">
        <v>0.78</v>
      </c>
      <c r="M1202">
        <v>2422</v>
      </c>
      <c r="N1202" s="1">
        <v>0.08</v>
      </c>
      <c r="O1202">
        <v>4851</v>
      </c>
      <c r="P1202" s="1">
        <v>0.15</v>
      </c>
      <c r="Q1202">
        <v>48682</v>
      </c>
      <c r="R1202">
        <v>127</v>
      </c>
      <c r="S1202">
        <f>(Table1[[#This Row],[Hospital Beds 2018]]/Table1[[#This Row],[Population Estimate 2018]])*1000</f>
        <v>3.9689980623788985</v>
      </c>
      <c r="T1202">
        <f>LOG10(Table1[[#This Row],[Hospital Beds 2018]] +1)</f>
        <v>2.1072099696478683</v>
      </c>
      <c r="U1202">
        <v>26087</v>
      </c>
      <c r="V1202" s="1">
        <v>0.82</v>
      </c>
    </row>
    <row r="1203" spans="1:22" x14ac:dyDescent="0.3">
      <c r="A1203">
        <v>1207</v>
      </c>
      <c r="B1203" t="s">
        <v>841</v>
      </c>
      <c r="C1203" t="s">
        <v>850</v>
      </c>
      <c r="D1203" t="s">
        <v>21</v>
      </c>
      <c r="E1203" s="9">
        <v>1</v>
      </c>
      <c r="F1203">
        <v>255648</v>
      </c>
      <c r="G1203">
        <f>LOG(Table1[[#This Row],[Population Estimate 2018]])</f>
        <v>5.4076423994785099</v>
      </c>
      <c r="H1203" s="10" t="str">
        <f t="shared" si="18"/>
        <v>3</v>
      </c>
      <c r="I1203">
        <v>36972</v>
      </c>
      <c r="J1203" s="1">
        <v>0.14000000000000001</v>
      </c>
      <c r="K1203">
        <v>218676</v>
      </c>
      <c r="L1203" s="1">
        <v>0.86</v>
      </c>
      <c r="M1203">
        <v>17207</v>
      </c>
      <c r="N1203" s="1">
        <v>7.0000000000000007E-2</v>
      </c>
      <c r="O1203">
        <v>15552</v>
      </c>
      <c r="P1203" s="1">
        <v>0.06</v>
      </c>
      <c r="Q1203">
        <v>95196</v>
      </c>
      <c r="R1203">
        <v>281</v>
      </c>
      <c r="S1203">
        <f>(Table1[[#This Row],[Hospital Beds 2018]]/Table1[[#This Row],[Population Estimate 2018]])*1000</f>
        <v>1.0991676054575041</v>
      </c>
      <c r="T1203">
        <f>LOG10(Table1[[#This Row],[Hospital Beds 2018]] +1)</f>
        <v>2.4502491083193609</v>
      </c>
      <c r="U1203">
        <v>220033</v>
      </c>
      <c r="V1203" s="1">
        <v>0.86</v>
      </c>
    </row>
    <row r="1204" spans="1:22" x14ac:dyDescent="0.3">
      <c r="A1204">
        <v>1208</v>
      </c>
      <c r="B1204" t="s">
        <v>841</v>
      </c>
      <c r="C1204" t="s">
        <v>851</v>
      </c>
      <c r="D1204" t="s">
        <v>21</v>
      </c>
      <c r="E1204" s="9">
        <v>6</v>
      </c>
      <c r="F1204">
        <v>29163</v>
      </c>
      <c r="G1204">
        <f>LOG(Table1[[#This Row],[Population Estimate 2018]])</f>
        <v>4.4648321978499679</v>
      </c>
      <c r="H1204" s="10" t="str">
        <f t="shared" si="18"/>
        <v>2</v>
      </c>
      <c r="I1204">
        <v>6524</v>
      </c>
      <c r="J1204" s="1">
        <v>0.22</v>
      </c>
      <c r="K1204">
        <v>22639</v>
      </c>
      <c r="L1204" s="1">
        <v>0.78</v>
      </c>
      <c r="M1204">
        <v>2117</v>
      </c>
      <c r="N1204" s="1">
        <v>7.0000000000000007E-2</v>
      </c>
      <c r="O1204">
        <v>3483</v>
      </c>
      <c r="P1204" s="1">
        <v>0.12</v>
      </c>
      <c r="Q1204">
        <v>49147</v>
      </c>
      <c r="R1204">
        <v>59</v>
      </c>
      <c r="S1204">
        <f>(Table1[[#This Row],[Hospital Beds 2018]]/Table1[[#This Row],[Population Estimate 2018]])*1000</f>
        <v>2.023111476871378</v>
      </c>
      <c r="T1204">
        <f>LOG10(Table1[[#This Row],[Hospital Beds 2018]] +1)</f>
        <v>1.7781512503836436</v>
      </c>
      <c r="U1204">
        <v>23367</v>
      </c>
      <c r="V1204" s="1">
        <v>0.8</v>
      </c>
    </row>
    <row r="1205" spans="1:22" x14ac:dyDescent="0.3">
      <c r="A1205">
        <v>1209</v>
      </c>
      <c r="B1205" t="s">
        <v>841</v>
      </c>
      <c r="C1205" t="s">
        <v>852</v>
      </c>
      <c r="D1205" t="s">
        <v>21</v>
      </c>
      <c r="E1205" s="9">
        <v>1</v>
      </c>
      <c r="F1205">
        <v>253956</v>
      </c>
      <c r="G1205">
        <f>LOG(Table1[[#This Row],[Population Estimate 2018]])</f>
        <v>5.4047584779880422</v>
      </c>
      <c r="H1205" s="10" t="str">
        <f t="shared" si="18"/>
        <v>3</v>
      </c>
      <c r="I1205">
        <v>41128</v>
      </c>
      <c r="J1205" s="1">
        <v>0.16</v>
      </c>
      <c r="K1205">
        <v>212828</v>
      </c>
      <c r="L1205" s="1">
        <v>0.84</v>
      </c>
      <c r="M1205">
        <v>19593</v>
      </c>
      <c r="N1205" s="1">
        <v>0.08</v>
      </c>
      <c r="O1205">
        <v>17528</v>
      </c>
      <c r="P1205" s="1">
        <v>7.0000000000000007E-2</v>
      </c>
      <c r="Q1205">
        <v>87959</v>
      </c>
      <c r="R1205">
        <v>255</v>
      </c>
      <c r="S1205">
        <f>(Table1[[#This Row],[Hospital Beds 2018]]/Table1[[#This Row],[Population Estimate 2018]])*1000</f>
        <v>1.004110948353258</v>
      </c>
      <c r="T1205">
        <f>LOG10(Table1[[#This Row],[Hospital Beds 2018]] +1)</f>
        <v>2.4082399653118496</v>
      </c>
      <c r="U1205">
        <v>216891</v>
      </c>
      <c r="V1205" s="1">
        <v>0.85</v>
      </c>
    </row>
    <row r="1206" spans="1:22" x14ac:dyDescent="0.3">
      <c r="A1206">
        <v>1210</v>
      </c>
      <c r="B1206" t="s">
        <v>841</v>
      </c>
      <c r="C1206" t="s">
        <v>159</v>
      </c>
      <c r="D1206" t="s">
        <v>21</v>
      </c>
      <c r="E1206" s="9">
        <v>1</v>
      </c>
      <c r="F1206">
        <v>323196</v>
      </c>
      <c r="G1206">
        <f>LOG(Table1[[#This Row],[Population Estimate 2018]])</f>
        <v>5.5094659771375811</v>
      </c>
      <c r="H1206" s="10" t="str">
        <f t="shared" si="18"/>
        <v>3</v>
      </c>
      <c r="I1206">
        <v>44629</v>
      </c>
      <c r="J1206" s="1">
        <v>0.14000000000000001</v>
      </c>
      <c r="K1206">
        <v>278567</v>
      </c>
      <c r="L1206" s="1">
        <v>0.86</v>
      </c>
      <c r="M1206">
        <v>18855</v>
      </c>
      <c r="N1206" s="1">
        <v>0.06</v>
      </c>
      <c r="O1206">
        <v>16874</v>
      </c>
      <c r="P1206" s="1">
        <v>0.05</v>
      </c>
      <c r="Q1206">
        <v>116719</v>
      </c>
      <c r="R1206">
        <v>509</v>
      </c>
      <c r="S1206">
        <f>(Table1[[#This Row],[Hospital Beds 2018]]/Table1[[#This Row],[Population Estimate 2018]])*1000</f>
        <v>1.5748957289075358</v>
      </c>
      <c r="T1206">
        <f>LOG10(Table1[[#This Row],[Hospital Beds 2018]] +1)</f>
        <v>2.7075701760979363</v>
      </c>
      <c r="U1206">
        <v>280849</v>
      </c>
      <c r="V1206" s="1">
        <v>0.87</v>
      </c>
    </row>
    <row r="1207" spans="1:22" x14ac:dyDescent="0.3">
      <c r="A1207">
        <v>1211</v>
      </c>
      <c r="B1207" t="s">
        <v>841</v>
      </c>
      <c r="C1207" t="s">
        <v>315</v>
      </c>
      <c r="D1207" t="s">
        <v>21</v>
      </c>
      <c r="E1207" s="9">
        <v>6</v>
      </c>
      <c r="F1207">
        <v>19383</v>
      </c>
      <c r="G1207">
        <f>LOG(Table1[[#This Row],[Population Estimate 2018]])</f>
        <v>4.287420995759831</v>
      </c>
      <c r="H1207" s="10" t="str">
        <f t="shared" si="18"/>
        <v>2</v>
      </c>
      <c r="I1207">
        <v>5177</v>
      </c>
      <c r="J1207" s="1">
        <v>0.27</v>
      </c>
      <c r="K1207">
        <v>14206</v>
      </c>
      <c r="L1207" s="1">
        <v>0.73</v>
      </c>
      <c r="M1207">
        <v>1638</v>
      </c>
      <c r="N1207" s="1">
        <v>0.08</v>
      </c>
      <c r="O1207">
        <v>2329</v>
      </c>
      <c r="P1207" s="1">
        <v>0.12</v>
      </c>
      <c r="Q1207">
        <v>55514</v>
      </c>
      <c r="R1207">
        <v>124</v>
      </c>
      <c r="S1207">
        <f>(Table1[[#This Row],[Hospital Beds 2018]]/Table1[[#This Row],[Population Estimate 2018]])*1000</f>
        <v>6.3973585100345662</v>
      </c>
      <c r="T1207">
        <f>LOG10(Table1[[#This Row],[Hospital Beds 2018]] +1)</f>
        <v>2.0969100130080562</v>
      </c>
      <c r="U1207">
        <v>13605</v>
      </c>
      <c r="V1207" s="1">
        <v>0.7</v>
      </c>
    </row>
    <row r="1208" spans="1:22" x14ac:dyDescent="0.3">
      <c r="A1208">
        <v>1212</v>
      </c>
      <c r="B1208" t="s">
        <v>841</v>
      </c>
      <c r="C1208" t="s">
        <v>72</v>
      </c>
      <c r="D1208" t="s">
        <v>21</v>
      </c>
      <c r="E1208" s="9">
        <v>1</v>
      </c>
      <c r="F1208">
        <v>1052567</v>
      </c>
      <c r="G1208">
        <f>LOG(Table1[[#This Row],[Population Estimate 2018]])</f>
        <v>6.02224974992735</v>
      </c>
      <c r="H1208" s="10" t="str">
        <f t="shared" si="18"/>
        <v>4</v>
      </c>
      <c r="I1208">
        <v>163516</v>
      </c>
      <c r="J1208" s="1">
        <v>0.16</v>
      </c>
      <c r="K1208">
        <v>889051</v>
      </c>
      <c r="L1208" s="1">
        <v>0.84</v>
      </c>
      <c r="M1208">
        <v>43778</v>
      </c>
      <c r="N1208" s="1">
        <v>0.04</v>
      </c>
      <c r="O1208">
        <v>72247</v>
      </c>
      <c r="P1208" s="1">
        <v>7.0000000000000007E-2</v>
      </c>
      <c r="Q1208">
        <v>107758</v>
      </c>
      <c r="R1208">
        <v>2026</v>
      </c>
      <c r="S1208">
        <f>(Table1[[#This Row],[Hospital Beds 2018]]/Table1[[#This Row],[Population Estimate 2018]])*1000</f>
        <v>1.9248180875896737</v>
      </c>
      <c r="T1208">
        <f>LOG10(Table1[[#This Row],[Hospital Beds 2018]] +1)</f>
        <v>3.3068537486930087</v>
      </c>
      <c r="U1208">
        <v>893696</v>
      </c>
      <c r="V1208" s="1">
        <v>0.85</v>
      </c>
    </row>
    <row r="1209" spans="1:22" x14ac:dyDescent="0.3">
      <c r="A1209">
        <v>1213</v>
      </c>
      <c r="B1209" t="s">
        <v>841</v>
      </c>
      <c r="C1209" t="s">
        <v>853</v>
      </c>
      <c r="D1209" t="s">
        <v>21</v>
      </c>
      <c r="E1209" s="9">
        <v>1</v>
      </c>
      <c r="F1209">
        <v>909308</v>
      </c>
      <c r="G1209">
        <f>LOG(Table1[[#This Row],[Population Estimate 2018]])</f>
        <v>5.9587110119831079</v>
      </c>
      <c r="H1209" s="10" t="str">
        <f t="shared" si="18"/>
        <v>3</v>
      </c>
      <c r="I1209">
        <v>120600</v>
      </c>
      <c r="J1209" s="1">
        <v>0.13</v>
      </c>
      <c r="K1209">
        <v>788708</v>
      </c>
      <c r="L1209" s="1">
        <v>0.87</v>
      </c>
      <c r="M1209">
        <v>56962</v>
      </c>
      <c r="N1209" s="1">
        <v>0.06</v>
      </c>
      <c r="O1209">
        <v>73777</v>
      </c>
      <c r="P1209" s="1">
        <v>0.08</v>
      </c>
      <c r="Q1209">
        <v>82445</v>
      </c>
      <c r="R1209">
        <v>680</v>
      </c>
      <c r="S1209">
        <f>(Table1[[#This Row],[Hospital Beds 2018]]/Table1[[#This Row],[Population Estimate 2018]])*1000</f>
        <v>0.74782142024484555</v>
      </c>
      <c r="T1209">
        <f>LOG10(Table1[[#This Row],[Hospital Beds 2018]] +1)</f>
        <v>2.8331471119127851</v>
      </c>
      <c r="U1209">
        <v>782985</v>
      </c>
      <c r="V1209" s="1">
        <v>0.86</v>
      </c>
    </row>
    <row r="1210" spans="1:22" x14ac:dyDescent="0.3">
      <c r="A1210">
        <v>1214</v>
      </c>
      <c r="B1210" t="s">
        <v>841</v>
      </c>
      <c r="C1210" t="s">
        <v>854</v>
      </c>
      <c r="D1210" t="s">
        <v>21</v>
      </c>
      <c r="E1210" s="9">
        <v>1</v>
      </c>
      <c r="F1210">
        <v>50251</v>
      </c>
      <c r="G1210">
        <f>LOG(Table1[[#This Row],[Population Estimate 2018]])</f>
        <v>4.7011447086827873</v>
      </c>
      <c r="H1210" s="10" t="str">
        <f t="shared" si="18"/>
        <v>2</v>
      </c>
      <c r="I1210">
        <v>9462</v>
      </c>
      <c r="J1210" s="1">
        <v>0.19</v>
      </c>
      <c r="K1210">
        <v>40789</v>
      </c>
      <c r="L1210" s="1">
        <v>0.81</v>
      </c>
      <c r="M1210">
        <v>3736</v>
      </c>
      <c r="N1210" s="1">
        <v>7.0000000000000007E-2</v>
      </c>
      <c r="O1210">
        <v>3237</v>
      </c>
      <c r="P1210" s="1">
        <v>0.06</v>
      </c>
      <c r="Q1210">
        <v>93751</v>
      </c>
      <c r="R1210">
        <v>0</v>
      </c>
      <c r="S1210">
        <f>(Table1[[#This Row],[Hospital Beds 2018]]/Table1[[#This Row],[Population Estimate 2018]])*1000</f>
        <v>0</v>
      </c>
      <c r="T1210">
        <f>LOG10(Table1[[#This Row],[Hospital Beds 2018]] +1)</f>
        <v>0</v>
      </c>
      <c r="U1210">
        <v>41377</v>
      </c>
      <c r="V1210" s="1">
        <v>0.82</v>
      </c>
    </row>
    <row r="1211" spans="1:22" x14ac:dyDescent="0.3">
      <c r="A1211">
        <v>1215</v>
      </c>
      <c r="B1211" t="s">
        <v>841</v>
      </c>
      <c r="C1211" t="s">
        <v>855</v>
      </c>
      <c r="D1211" t="s">
        <v>21</v>
      </c>
      <c r="E1211" s="9">
        <v>3</v>
      </c>
      <c r="F1211">
        <v>112664</v>
      </c>
      <c r="G1211">
        <f>LOG(Table1[[#This Row],[Population Estimate 2018]])</f>
        <v>5.0517851662770088</v>
      </c>
      <c r="H1211" s="10" t="str">
        <f t="shared" si="18"/>
        <v>3</v>
      </c>
      <c r="I1211">
        <v>14730</v>
      </c>
      <c r="J1211" s="1">
        <v>0.13</v>
      </c>
      <c r="K1211">
        <v>97934</v>
      </c>
      <c r="L1211" s="1">
        <v>0.87</v>
      </c>
      <c r="M1211">
        <v>12064</v>
      </c>
      <c r="N1211" s="1">
        <v>0.11</v>
      </c>
      <c r="O1211">
        <v>8770</v>
      </c>
      <c r="P1211" s="1">
        <v>0.08</v>
      </c>
      <c r="Q1211">
        <v>89964</v>
      </c>
      <c r="R1211">
        <v>109</v>
      </c>
      <c r="S1211">
        <f>(Table1[[#This Row],[Hospital Beds 2018]]/Table1[[#This Row],[Population Estimate 2018]])*1000</f>
        <v>0.96747852020166158</v>
      </c>
      <c r="T1211">
        <f>LOG10(Table1[[#This Row],[Hospital Beds 2018]] +1)</f>
        <v>2.0413926851582249</v>
      </c>
      <c r="U1211">
        <v>98004</v>
      </c>
      <c r="V1211" s="1">
        <v>0.87</v>
      </c>
    </row>
    <row r="1212" spans="1:22" x14ac:dyDescent="0.3">
      <c r="A1212">
        <v>1216</v>
      </c>
      <c r="B1212" t="s">
        <v>841</v>
      </c>
      <c r="C1212" t="s">
        <v>838</v>
      </c>
      <c r="D1212" t="s">
        <v>21</v>
      </c>
      <c r="E1212" s="9">
        <v>2</v>
      </c>
      <c r="F1212">
        <v>25675</v>
      </c>
      <c r="G1212">
        <f>LOG(Table1[[#This Row],[Population Estimate 2018]])</f>
        <v>4.4095104522693154</v>
      </c>
      <c r="H1212" s="10" t="str">
        <f t="shared" si="18"/>
        <v>2</v>
      </c>
      <c r="I1212">
        <v>4352</v>
      </c>
      <c r="J1212" s="1">
        <v>0.17</v>
      </c>
      <c r="K1212">
        <v>21323</v>
      </c>
      <c r="L1212" s="1">
        <v>0.83</v>
      </c>
      <c r="M1212">
        <v>1636</v>
      </c>
      <c r="N1212" s="1">
        <v>0.06</v>
      </c>
      <c r="O1212">
        <v>4758</v>
      </c>
      <c r="P1212" s="1">
        <v>0.19</v>
      </c>
      <c r="Q1212">
        <v>42098</v>
      </c>
      <c r="R1212">
        <v>89</v>
      </c>
      <c r="S1212">
        <f>(Table1[[#This Row],[Hospital Beds 2018]]/Table1[[#This Row],[Population Estimate 2018]])*1000</f>
        <v>3.466407010710808</v>
      </c>
      <c r="T1212">
        <f>LOG10(Table1[[#This Row],[Hospital Beds 2018]] +1)</f>
        <v>1.954242509439325</v>
      </c>
      <c r="U1212">
        <v>17162</v>
      </c>
      <c r="V1212" s="1">
        <v>0.67</v>
      </c>
    </row>
    <row r="1213" spans="1:22" x14ac:dyDescent="0.3">
      <c r="A1213">
        <v>1217</v>
      </c>
      <c r="B1213" t="s">
        <v>841</v>
      </c>
      <c r="C1213" t="s">
        <v>456</v>
      </c>
      <c r="D1213" t="s">
        <v>21</v>
      </c>
      <c r="E1213" s="9">
        <v>6</v>
      </c>
      <c r="F1213">
        <v>36968</v>
      </c>
      <c r="G1213">
        <f>LOG(Table1[[#This Row],[Population Estimate 2018]])</f>
        <v>4.5678259555106484</v>
      </c>
      <c r="H1213" s="10" t="str">
        <f t="shared" si="18"/>
        <v>2</v>
      </c>
      <c r="I1213">
        <v>10804</v>
      </c>
      <c r="J1213" s="1">
        <v>0.28999999999999998</v>
      </c>
      <c r="K1213">
        <v>26164</v>
      </c>
      <c r="L1213" s="1">
        <v>0.71</v>
      </c>
      <c r="M1213">
        <v>3165</v>
      </c>
      <c r="N1213" s="1">
        <v>0.09</v>
      </c>
      <c r="O1213">
        <v>3377</v>
      </c>
      <c r="P1213" s="1">
        <v>0.09</v>
      </c>
      <c r="Q1213">
        <v>64245</v>
      </c>
      <c r="R1213">
        <v>132</v>
      </c>
      <c r="S1213">
        <f>(Table1[[#This Row],[Hospital Beds 2018]]/Table1[[#This Row],[Population Estimate 2018]])*1000</f>
        <v>3.5706557022289549</v>
      </c>
      <c r="T1213">
        <f>LOG10(Table1[[#This Row],[Hospital Beds 2018]] +1)</f>
        <v>2.1238516409670858</v>
      </c>
      <c r="U1213">
        <v>26831</v>
      </c>
      <c r="V1213" s="1">
        <v>0.73</v>
      </c>
    </row>
    <row r="1214" spans="1:22" x14ac:dyDescent="0.3">
      <c r="A1214">
        <v>1218</v>
      </c>
      <c r="B1214" t="s">
        <v>841</v>
      </c>
      <c r="C1214" t="s">
        <v>86</v>
      </c>
      <c r="D1214" t="s">
        <v>21</v>
      </c>
      <c r="E1214" s="9">
        <v>2</v>
      </c>
      <c r="F1214">
        <v>150926</v>
      </c>
      <c r="G1214">
        <f>LOG(Table1[[#This Row],[Population Estimate 2018]])</f>
        <v>5.1787640620676214</v>
      </c>
      <c r="H1214" s="10" t="str">
        <f t="shared" si="18"/>
        <v>3</v>
      </c>
      <c r="I1214">
        <v>26006</v>
      </c>
      <c r="J1214" s="1">
        <v>0.17</v>
      </c>
      <c r="K1214">
        <v>124920</v>
      </c>
      <c r="L1214" s="1">
        <v>0.83</v>
      </c>
      <c r="M1214">
        <v>9904</v>
      </c>
      <c r="N1214" s="1">
        <v>7.0000000000000007E-2</v>
      </c>
      <c r="O1214">
        <v>15871</v>
      </c>
      <c r="P1214" s="1">
        <v>0.11</v>
      </c>
      <c r="Q1214">
        <v>62556</v>
      </c>
      <c r="R1214">
        <v>426</v>
      </c>
      <c r="S1214">
        <f>(Table1[[#This Row],[Hospital Beds 2018]]/Table1[[#This Row],[Population Estimate 2018]])*1000</f>
        <v>2.8225753018035329</v>
      </c>
      <c r="T1214">
        <f>LOG10(Table1[[#This Row],[Hospital Beds 2018]] +1)</f>
        <v>2.6304278750250241</v>
      </c>
      <c r="U1214">
        <v>123444</v>
      </c>
      <c r="V1214" s="1">
        <v>0.82</v>
      </c>
    </row>
    <row r="1215" spans="1:22" x14ac:dyDescent="0.3">
      <c r="A1215">
        <v>1219</v>
      </c>
      <c r="B1215" t="s">
        <v>841</v>
      </c>
      <c r="C1215" t="s">
        <v>856</v>
      </c>
      <c r="D1215" t="s">
        <v>21</v>
      </c>
      <c r="E1215" s="9">
        <v>2</v>
      </c>
      <c r="F1215">
        <v>103195</v>
      </c>
      <c r="G1215">
        <f>LOG(Table1[[#This Row],[Population Estimate 2018]])</f>
        <v>5.0136586553821356</v>
      </c>
      <c r="H1215" s="10" t="str">
        <f t="shared" si="18"/>
        <v>3</v>
      </c>
      <c r="I1215">
        <v>16398</v>
      </c>
      <c r="J1215" s="1">
        <v>0.16</v>
      </c>
      <c r="K1215">
        <v>86797</v>
      </c>
      <c r="L1215" s="1">
        <v>0.84</v>
      </c>
      <c r="M1215">
        <v>6884</v>
      </c>
      <c r="N1215" s="1">
        <v>7.0000000000000007E-2</v>
      </c>
      <c r="O1215">
        <v>14327</v>
      </c>
      <c r="P1215" s="1">
        <v>0.14000000000000001</v>
      </c>
      <c r="Q1215">
        <v>54313</v>
      </c>
      <c r="R1215">
        <v>426</v>
      </c>
      <c r="S1215">
        <f>(Table1[[#This Row],[Hospital Beds 2018]]/Table1[[#This Row],[Population Estimate 2018]])*1000</f>
        <v>4.1281069819274192</v>
      </c>
      <c r="T1215">
        <f>LOG10(Table1[[#This Row],[Hospital Beds 2018]] +1)</f>
        <v>2.6304278750250241</v>
      </c>
      <c r="U1215">
        <v>85872</v>
      </c>
      <c r="V1215" s="1">
        <v>0.83</v>
      </c>
    </row>
    <row r="1216" spans="1:22" x14ac:dyDescent="0.3">
      <c r="A1216">
        <v>1220</v>
      </c>
      <c r="B1216" t="s">
        <v>841</v>
      </c>
      <c r="C1216" t="s">
        <v>857</v>
      </c>
      <c r="D1216" t="s">
        <v>21</v>
      </c>
      <c r="E1216" s="9">
        <v>2</v>
      </c>
      <c r="F1216">
        <v>51823</v>
      </c>
      <c r="G1216">
        <f>LOG(Table1[[#This Row],[Population Estimate 2018]])</f>
        <v>4.7145225504046007</v>
      </c>
      <c r="H1216" s="10" t="str">
        <f t="shared" si="18"/>
        <v>2</v>
      </c>
      <c r="I1216">
        <v>14421</v>
      </c>
      <c r="J1216" s="1">
        <v>0.28000000000000003</v>
      </c>
      <c r="K1216">
        <v>37402</v>
      </c>
      <c r="L1216" s="1">
        <v>0.72</v>
      </c>
      <c r="M1216">
        <v>5081</v>
      </c>
      <c r="N1216" s="1">
        <v>0.1</v>
      </c>
      <c r="O1216">
        <v>5300</v>
      </c>
      <c r="P1216" s="1">
        <v>0.1</v>
      </c>
      <c r="Q1216">
        <v>59266</v>
      </c>
      <c r="R1216">
        <v>45</v>
      </c>
      <c r="S1216">
        <f>(Table1[[#This Row],[Hospital Beds 2018]]/Table1[[#This Row],[Population Estimate 2018]])*1000</f>
        <v>0.86834031221658348</v>
      </c>
      <c r="T1216">
        <f>LOG10(Table1[[#This Row],[Hospital Beds 2018]] +1)</f>
        <v>1.6627578316815741</v>
      </c>
      <c r="U1216">
        <v>38456</v>
      </c>
      <c r="V1216" s="1">
        <v>0.74</v>
      </c>
    </row>
    <row r="1217" spans="1:22" x14ac:dyDescent="0.3">
      <c r="A1217">
        <v>1221</v>
      </c>
      <c r="B1217" t="s">
        <v>841</v>
      </c>
      <c r="C1217" t="s">
        <v>858</v>
      </c>
      <c r="D1217" t="s">
        <v>21</v>
      </c>
      <c r="E1217" s="9">
        <v>1</v>
      </c>
      <c r="F1217">
        <v>602495</v>
      </c>
      <c r="G1217">
        <f>LOG(Table1[[#This Row],[Population Estimate 2018]])</f>
        <v>5.7799534471283671</v>
      </c>
      <c r="H1217" s="10" t="str">
        <f t="shared" si="18"/>
        <v>3</v>
      </c>
      <c r="I1217">
        <v>84387</v>
      </c>
      <c r="J1217" s="1">
        <v>0.14000000000000001</v>
      </c>
      <c r="K1217">
        <v>518108</v>
      </c>
      <c r="L1217" s="1">
        <v>0.86</v>
      </c>
      <c r="M1217">
        <v>33034</v>
      </c>
      <c r="N1217" s="1">
        <v>0.05</v>
      </c>
      <c r="O1217">
        <v>109306</v>
      </c>
      <c r="P1217" s="1">
        <v>0.18</v>
      </c>
      <c r="Q1217">
        <v>50501</v>
      </c>
      <c r="R1217">
        <v>5255</v>
      </c>
      <c r="S1217">
        <f>(Table1[[#This Row],[Hospital Beds 2018]]/Table1[[#This Row],[Population Estimate 2018]])*1000</f>
        <v>8.7220640835193652</v>
      </c>
      <c r="T1217">
        <f>LOG10(Table1[[#This Row],[Hospital Beds 2018]] +1)</f>
        <v>3.7206553565517244</v>
      </c>
      <c r="U1217">
        <v>520734</v>
      </c>
      <c r="V1217" s="1">
        <v>0.86</v>
      </c>
    </row>
    <row r="1218" spans="1:22" x14ac:dyDescent="0.3">
      <c r="A1218">
        <v>1222</v>
      </c>
      <c r="B1218" t="s">
        <v>859</v>
      </c>
      <c r="C1218" t="s">
        <v>860</v>
      </c>
      <c r="D1218" t="s">
        <v>21</v>
      </c>
      <c r="E1218" s="9">
        <v>3</v>
      </c>
      <c r="F1218">
        <v>213413</v>
      </c>
      <c r="G1218">
        <f>LOG(Table1[[#This Row],[Population Estimate 2018]])</f>
        <v>5.3292208708349555</v>
      </c>
      <c r="H1218" s="10" t="str">
        <f t="shared" si="18"/>
        <v>3</v>
      </c>
      <c r="I1218">
        <v>65299</v>
      </c>
      <c r="J1218" s="1">
        <v>0.31</v>
      </c>
      <c r="K1218">
        <v>148114</v>
      </c>
      <c r="L1218" s="1">
        <v>0.69</v>
      </c>
      <c r="M1218">
        <v>17651</v>
      </c>
      <c r="N1218" s="1">
        <v>0.08</v>
      </c>
      <c r="O1218">
        <v>16661</v>
      </c>
      <c r="P1218" s="1">
        <v>0.08</v>
      </c>
      <c r="Q1218">
        <v>69001</v>
      </c>
      <c r="R1218">
        <v>438</v>
      </c>
      <c r="S1218">
        <f>(Table1[[#This Row],[Hospital Beds 2018]]/Table1[[#This Row],[Population Estimate 2018]])*1000</f>
        <v>2.0523585723456397</v>
      </c>
      <c r="T1218">
        <f>LOG10(Table1[[#This Row],[Hospital Beds 2018]] +1)</f>
        <v>2.6424645202421213</v>
      </c>
      <c r="U1218">
        <v>151957</v>
      </c>
      <c r="V1218" s="1">
        <v>0.71</v>
      </c>
    </row>
    <row r="1219" spans="1:22" x14ac:dyDescent="0.3">
      <c r="A1219">
        <v>1223</v>
      </c>
      <c r="B1219" t="s">
        <v>859</v>
      </c>
      <c r="C1219" t="s">
        <v>861</v>
      </c>
      <c r="D1219" t="s">
        <v>21</v>
      </c>
      <c r="E1219" s="9">
        <v>3</v>
      </c>
      <c r="F1219">
        <v>126348</v>
      </c>
      <c r="G1219">
        <f>LOG(Table1[[#This Row],[Population Estimate 2018]])</f>
        <v>5.1015683717340634</v>
      </c>
      <c r="H1219" s="10" t="str">
        <f t="shared" ref="H1219:H1282" si="19">IF(G1219&lt;4,"1",IF(G1219&lt;5,"2",IF(G1219&lt;6,"3",IF(G1219&lt;7,"4","5"))))</f>
        <v>3</v>
      </c>
      <c r="I1219">
        <v>29398</v>
      </c>
      <c r="J1219" s="1">
        <v>0.23</v>
      </c>
      <c r="K1219">
        <v>96950</v>
      </c>
      <c r="L1219" s="1">
        <v>0.77</v>
      </c>
      <c r="M1219">
        <v>7460</v>
      </c>
      <c r="N1219" s="1">
        <v>0.06</v>
      </c>
      <c r="O1219">
        <v>13673</v>
      </c>
      <c r="P1219" s="1">
        <v>0.11</v>
      </c>
      <c r="Q1219">
        <v>58375</v>
      </c>
      <c r="R1219">
        <v>369</v>
      </c>
      <c r="S1219">
        <f>(Table1[[#This Row],[Hospital Beds 2018]]/Table1[[#This Row],[Population Estimate 2018]])*1000</f>
        <v>2.9205052711558555</v>
      </c>
      <c r="T1219">
        <f>LOG10(Table1[[#This Row],[Hospital Beds 2018]] +1)</f>
        <v>2.568201724066995</v>
      </c>
      <c r="U1219">
        <v>98174</v>
      </c>
      <c r="V1219" s="1">
        <v>0.78</v>
      </c>
    </row>
    <row r="1220" spans="1:22" x14ac:dyDescent="0.3">
      <c r="A1220">
        <v>1224</v>
      </c>
      <c r="B1220" t="s">
        <v>859</v>
      </c>
      <c r="C1220" t="s">
        <v>862</v>
      </c>
      <c r="D1220" t="s">
        <v>21</v>
      </c>
      <c r="E1220" s="9">
        <v>1</v>
      </c>
      <c r="F1220">
        <v>564022</v>
      </c>
      <c r="G1220">
        <f>LOG(Table1[[#This Row],[Population Estimate 2018]])</f>
        <v>5.7512960442178471</v>
      </c>
      <c r="H1220" s="10" t="str">
        <f t="shared" si="19"/>
        <v>3</v>
      </c>
      <c r="I1220">
        <v>95464</v>
      </c>
      <c r="J1220" s="1">
        <v>0.17</v>
      </c>
      <c r="K1220">
        <v>468558</v>
      </c>
      <c r="L1220" s="1">
        <v>0.83</v>
      </c>
      <c r="M1220">
        <v>30162</v>
      </c>
      <c r="N1220" s="1">
        <v>0.05</v>
      </c>
      <c r="O1220">
        <v>59147</v>
      </c>
      <c r="P1220" s="1">
        <v>0.1</v>
      </c>
      <c r="Q1220">
        <v>66005</v>
      </c>
      <c r="R1220">
        <v>1259</v>
      </c>
      <c r="S1220">
        <f>(Table1[[#This Row],[Hospital Beds 2018]]/Table1[[#This Row],[Population Estimate 2018]])*1000</f>
        <v>2.2321824326001467</v>
      </c>
      <c r="T1220">
        <f>LOG10(Table1[[#This Row],[Hospital Beds 2018]] +1)</f>
        <v>3.1003705451175629</v>
      </c>
      <c r="U1220">
        <v>481987</v>
      </c>
      <c r="V1220" s="1">
        <v>0.85</v>
      </c>
    </row>
    <row r="1221" spans="1:22" x14ac:dyDescent="0.3">
      <c r="A1221">
        <v>1225</v>
      </c>
      <c r="B1221" t="s">
        <v>859</v>
      </c>
      <c r="C1221" t="s">
        <v>863</v>
      </c>
      <c r="D1221" t="s">
        <v>21</v>
      </c>
      <c r="E1221" s="9">
        <v>7</v>
      </c>
      <c r="F1221">
        <v>17352</v>
      </c>
      <c r="G1221">
        <f>LOG(Table1[[#This Row],[Population Estimate 2018]])</f>
        <v>4.2393495390061364</v>
      </c>
      <c r="H1221" s="10" t="str">
        <f t="shared" si="19"/>
        <v>2</v>
      </c>
      <c r="I1221">
        <v>4219</v>
      </c>
      <c r="J1221" s="1">
        <v>0.24</v>
      </c>
      <c r="K1221">
        <v>13133</v>
      </c>
      <c r="L1221" s="1">
        <v>0.76</v>
      </c>
      <c r="M1221">
        <v>914</v>
      </c>
      <c r="N1221" s="1">
        <v>0.05</v>
      </c>
      <c r="O1221">
        <v>1316</v>
      </c>
      <c r="P1221" s="1">
        <v>0.08</v>
      </c>
      <c r="Q1221">
        <v>70224</v>
      </c>
      <c r="R1221">
        <v>86</v>
      </c>
      <c r="S1221">
        <f>(Table1[[#This Row],[Hospital Beds 2018]]/Table1[[#This Row],[Population Estimate 2018]])*1000</f>
        <v>4.9562010142923008</v>
      </c>
      <c r="T1221">
        <f>LOG10(Table1[[#This Row],[Hospital Beds 2018]] +1)</f>
        <v>1.9395192526186185</v>
      </c>
      <c r="U1221">
        <v>13318</v>
      </c>
      <c r="V1221" s="1">
        <v>0.77</v>
      </c>
    </row>
    <row r="1222" spans="1:22" x14ac:dyDescent="0.3">
      <c r="A1222">
        <v>1226</v>
      </c>
      <c r="B1222" t="s">
        <v>859</v>
      </c>
      <c r="C1222" t="s">
        <v>864</v>
      </c>
      <c r="D1222" t="s">
        <v>58</v>
      </c>
      <c r="E1222" s="9">
        <v>1</v>
      </c>
      <c r="F1222">
        <v>790638</v>
      </c>
      <c r="G1222">
        <f>LOG(Table1[[#This Row],[Population Estimate 2018]])</f>
        <v>5.8979776837657605</v>
      </c>
      <c r="H1222" s="10" t="str">
        <f t="shared" si="19"/>
        <v>3</v>
      </c>
      <c r="I1222">
        <v>134796</v>
      </c>
      <c r="J1222" s="1">
        <v>0.17</v>
      </c>
      <c r="K1222">
        <v>655842</v>
      </c>
      <c r="L1222" s="1">
        <v>0.83</v>
      </c>
      <c r="M1222">
        <v>35136</v>
      </c>
      <c r="N1222" s="1">
        <v>0.04</v>
      </c>
      <c r="O1222">
        <v>82387</v>
      </c>
      <c r="P1222" s="1">
        <v>0.1</v>
      </c>
      <c r="Q1222">
        <v>76373</v>
      </c>
      <c r="R1222">
        <v>1514</v>
      </c>
      <c r="S1222">
        <f>(Table1[[#This Row],[Hospital Beds 2018]]/Table1[[#This Row],[Population Estimate 2018]])*1000</f>
        <v>1.9149092252079967</v>
      </c>
      <c r="T1222">
        <f>LOG10(Table1[[#This Row],[Hospital Beds 2018]] +1)</f>
        <v>3.180412632838324</v>
      </c>
      <c r="U1222">
        <v>666674</v>
      </c>
      <c r="V1222" s="1">
        <v>0.84</v>
      </c>
    </row>
    <row r="1223" spans="1:22" x14ac:dyDescent="0.3">
      <c r="A1223">
        <v>1227</v>
      </c>
      <c r="B1223" t="s">
        <v>859</v>
      </c>
      <c r="C1223" t="s">
        <v>50</v>
      </c>
      <c r="D1223" t="s">
        <v>21</v>
      </c>
      <c r="E1223" s="9">
        <v>4</v>
      </c>
      <c r="F1223">
        <v>70963</v>
      </c>
      <c r="G1223">
        <f>LOG(Table1[[#This Row],[Population Estimate 2018]])</f>
        <v>4.8510319672507451</v>
      </c>
      <c r="H1223" s="10" t="str">
        <f t="shared" si="19"/>
        <v>2</v>
      </c>
      <c r="I1223">
        <v>15624</v>
      </c>
      <c r="J1223" s="1">
        <v>0.22</v>
      </c>
      <c r="K1223">
        <v>55339</v>
      </c>
      <c r="L1223" s="1">
        <v>0.78</v>
      </c>
      <c r="M1223">
        <v>5160</v>
      </c>
      <c r="N1223" s="1">
        <v>7.0000000000000007E-2</v>
      </c>
      <c r="O1223">
        <v>7395</v>
      </c>
      <c r="P1223" s="1">
        <v>0.1</v>
      </c>
      <c r="Q1223">
        <v>58992</v>
      </c>
      <c r="R1223">
        <v>89</v>
      </c>
      <c r="S1223">
        <f>(Table1[[#This Row],[Hospital Beds 2018]]/Table1[[#This Row],[Population Estimate 2018]])*1000</f>
        <v>1.2541747107647647</v>
      </c>
      <c r="T1223">
        <f>LOG10(Table1[[#This Row],[Hospital Beds 2018]] +1)</f>
        <v>1.954242509439325</v>
      </c>
      <c r="U1223">
        <v>57842</v>
      </c>
      <c r="V1223" s="1">
        <v>0.82</v>
      </c>
    </row>
    <row r="1224" spans="1:22" x14ac:dyDescent="0.3">
      <c r="A1224">
        <v>1228</v>
      </c>
      <c r="B1224" t="s">
        <v>859</v>
      </c>
      <c r="C1224" t="s">
        <v>865</v>
      </c>
      <c r="D1224" t="s">
        <v>21</v>
      </c>
      <c r="E1224" s="9">
        <v>2</v>
      </c>
      <c r="F1224">
        <v>470406</v>
      </c>
      <c r="G1224">
        <f>LOG(Table1[[#This Row],[Population Estimate 2018]])</f>
        <v>5.6724728525031862</v>
      </c>
      <c r="H1224" s="10" t="str">
        <f t="shared" si="19"/>
        <v>3</v>
      </c>
      <c r="I1224">
        <v>79049</v>
      </c>
      <c r="J1224" s="1">
        <v>0.17</v>
      </c>
      <c r="K1224">
        <v>391357</v>
      </c>
      <c r="L1224" s="1">
        <v>0.83</v>
      </c>
      <c r="M1224">
        <v>26877</v>
      </c>
      <c r="N1224" s="1">
        <v>0.06</v>
      </c>
      <c r="O1224">
        <v>76016</v>
      </c>
      <c r="P1224" s="1">
        <v>0.16</v>
      </c>
      <c r="Q1224">
        <v>52682</v>
      </c>
      <c r="R1224">
        <v>1745</v>
      </c>
      <c r="S1224">
        <f>(Table1[[#This Row],[Hospital Beds 2018]]/Table1[[#This Row],[Population Estimate 2018]])*1000</f>
        <v>3.7095615277016027</v>
      </c>
      <c r="T1224">
        <f>LOG10(Table1[[#This Row],[Hospital Beds 2018]] +1)</f>
        <v>3.2420442393695508</v>
      </c>
      <c r="U1224">
        <v>400577</v>
      </c>
      <c r="V1224" s="1">
        <v>0.85</v>
      </c>
    </row>
    <row r="1225" spans="1:22" x14ac:dyDescent="0.3">
      <c r="A1225">
        <v>1229</v>
      </c>
      <c r="B1225" t="s">
        <v>859</v>
      </c>
      <c r="C1225" t="s">
        <v>866</v>
      </c>
      <c r="D1225" t="s">
        <v>21</v>
      </c>
      <c r="E1225" s="9">
        <v>2</v>
      </c>
      <c r="F1225">
        <v>161355</v>
      </c>
      <c r="G1225">
        <f>LOG(Table1[[#This Row],[Population Estimate 2018]])</f>
        <v>5.2077824276808276</v>
      </c>
      <c r="H1225" s="10" t="str">
        <f t="shared" si="19"/>
        <v>3</v>
      </c>
      <c r="I1225">
        <v>27808</v>
      </c>
      <c r="J1225" s="1">
        <v>0.17</v>
      </c>
      <c r="K1225">
        <v>133547</v>
      </c>
      <c r="L1225" s="1">
        <v>0.83</v>
      </c>
      <c r="M1225">
        <v>8240</v>
      </c>
      <c r="N1225" s="1">
        <v>0.05</v>
      </c>
      <c r="O1225">
        <v>15397</v>
      </c>
      <c r="P1225" s="1">
        <v>0.1</v>
      </c>
      <c r="Q1225">
        <v>74456</v>
      </c>
      <c r="R1225">
        <v>173</v>
      </c>
      <c r="S1225">
        <f>(Table1[[#This Row],[Hospital Beds 2018]]/Table1[[#This Row],[Population Estimate 2018]])*1000</f>
        <v>1.072170059806018</v>
      </c>
      <c r="T1225">
        <f>LOG10(Table1[[#This Row],[Hospital Beds 2018]] +1)</f>
        <v>2.2405492482825999</v>
      </c>
      <c r="U1225">
        <v>117383</v>
      </c>
      <c r="V1225" s="1">
        <v>0.73</v>
      </c>
    </row>
    <row r="1226" spans="1:22" x14ac:dyDescent="0.3">
      <c r="A1226">
        <v>1230</v>
      </c>
      <c r="B1226" t="s">
        <v>859</v>
      </c>
      <c r="C1226" t="s">
        <v>309</v>
      </c>
      <c r="D1226" t="s">
        <v>58</v>
      </c>
      <c r="E1226" s="9">
        <v>1</v>
      </c>
      <c r="F1226">
        <v>1614714</v>
      </c>
      <c r="G1226">
        <f>LOG(Table1[[#This Row],[Population Estimate 2018]])</f>
        <v>6.2080956107407275</v>
      </c>
      <c r="H1226" s="10" t="str">
        <f t="shared" si="19"/>
        <v>4</v>
      </c>
      <c r="I1226">
        <v>246388</v>
      </c>
      <c r="J1226" s="1">
        <v>0.15</v>
      </c>
      <c r="K1226">
        <v>1368326</v>
      </c>
      <c r="L1226" s="1">
        <v>0.85</v>
      </c>
      <c r="M1226">
        <v>59478</v>
      </c>
      <c r="N1226" s="1">
        <v>0.04</v>
      </c>
      <c r="O1226">
        <v>113717</v>
      </c>
      <c r="P1226" s="1">
        <v>7.0000000000000007E-2</v>
      </c>
      <c r="Q1226">
        <v>100374</v>
      </c>
      <c r="R1226">
        <v>3535</v>
      </c>
      <c r="S1226">
        <f>(Table1[[#This Row],[Hospital Beds 2018]]/Table1[[#This Row],[Population Estimate 2018]])*1000</f>
        <v>2.1892421815875753</v>
      </c>
      <c r="T1226">
        <f>LOG10(Table1[[#This Row],[Hospital Beds 2018]] +1)</f>
        <v>3.5485122563410356</v>
      </c>
      <c r="U1226">
        <v>1359241</v>
      </c>
      <c r="V1226" s="1">
        <v>0.84</v>
      </c>
    </row>
    <row r="1227" spans="1:22" x14ac:dyDescent="0.3">
      <c r="A1227">
        <v>1231</v>
      </c>
      <c r="B1227" t="s">
        <v>859</v>
      </c>
      <c r="C1227" t="s">
        <v>867</v>
      </c>
      <c r="D1227" t="s">
        <v>21</v>
      </c>
      <c r="E1227" s="9">
        <v>7</v>
      </c>
      <c r="F1227">
        <v>11327</v>
      </c>
      <c r="G1227">
        <f>LOG(Table1[[#This Row],[Population Estimate 2018]])</f>
        <v>4.0541149005105854</v>
      </c>
      <c r="H1227" s="10" t="str">
        <f t="shared" si="19"/>
        <v>2</v>
      </c>
      <c r="I1227">
        <v>1680</v>
      </c>
      <c r="J1227" s="1">
        <v>0.15</v>
      </c>
      <c r="K1227">
        <v>9647</v>
      </c>
      <c r="L1227" s="1">
        <v>0.85</v>
      </c>
      <c r="M1227">
        <v>613</v>
      </c>
      <c r="N1227" s="1">
        <v>0.05</v>
      </c>
      <c r="O1227">
        <v>669</v>
      </c>
      <c r="P1227" s="1">
        <v>0.06</v>
      </c>
      <c r="Q1227">
        <v>97525</v>
      </c>
      <c r="R1227">
        <v>19</v>
      </c>
      <c r="S1227">
        <f>(Table1[[#This Row],[Hospital Beds 2018]]/Table1[[#This Row],[Population Estimate 2018]])*1000</f>
        <v>1.6774079632735941</v>
      </c>
      <c r="T1227">
        <f>LOG10(Table1[[#This Row],[Hospital Beds 2018]] +1)</f>
        <v>1.3010299956639813</v>
      </c>
      <c r="U1227">
        <v>9704</v>
      </c>
      <c r="V1227" s="1">
        <v>0.86</v>
      </c>
    </row>
    <row r="1228" spans="1:22" x14ac:dyDescent="0.3">
      <c r="A1228">
        <v>1232</v>
      </c>
      <c r="B1228" t="s">
        <v>859</v>
      </c>
      <c r="C1228" t="s">
        <v>868</v>
      </c>
      <c r="D1228" t="s">
        <v>58</v>
      </c>
      <c r="E1228" s="9">
        <v>1</v>
      </c>
      <c r="F1228">
        <v>705388</v>
      </c>
      <c r="G1228">
        <f>LOG(Table1[[#This Row],[Population Estimate 2018]])</f>
        <v>5.8484280672139324</v>
      </c>
      <c r="H1228" s="10" t="str">
        <f t="shared" si="19"/>
        <v>3</v>
      </c>
      <c r="I1228">
        <v>118882</v>
      </c>
      <c r="J1228" s="1">
        <v>0.17</v>
      </c>
      <c r="K1228">
        <v>586506</v>
      </c>
      <c r="L1228" s="1">
        <v>0.83</v>
      </c>
      <c r="M1228">
        <v>27799</v>
      </c>
      <c r="N1228" s="1">
        <v>0.04</v>
      </c>
      <c r="O1228">
        <v>44959</v>
      </c>
      <c r="P1228" s="1">
        <v>0.06</v>
      </c>
      <c r="Q1228">
        <v>100184</v>
      </c>
      <c r="R1228">
        <v>1501</v>
      </c>
      <c r="S1228">
        <f>(Table1[[#This Row],[Hospital Beds 2018]]/Table1[[#This Row],[Population Estimate 2018]])*1000</f>
        <v>2.1279069108065349</v>
      </c>
      <c r="T1228">
        <f>LOG10(Table1[[#This Row],[Hospital Beds 2018]] +1)</f>
        <v>3.1766699326681498</v>
      </c>
      <c r="U1228">
        <v>592712</v>
      </c>
      <c r="V1228" s="1">
        <v>0.84</v>
      </c>
    </row>
    <row r="1229" spans="1:22" x14ac:dyDescent="0.3">
      <c r="A1229">
        <v>1233</v>
      </c>
      <c r="B1229" t="s">
        <v>859</v>
      </c>
      <c r="C1229" t="s">
        <v>645</v>
      </c>
      <c r="D1229" t="s">
        <v>58</v>
      </c>
      <c r="E1229" s="9">
        <v>1</v>
      </c>
      <c r="F1229">
        <v>518132</v>
      </c>
      <c r="G1229">
        <f>LOG(Table1[[#This Row],[Population Estimate 2018]])</f>
        <v>5.7144404152831791</v>
      </c>
      <c r="H1229" s="10" t="str">
        <f t="shared" si="19"/>
        <v>3</v>
      </c>
      <c r="I1229">
        <v>93864</v>
      </c>
      <c r="J1229" s="1">
        <v>0.18</v>
      </c>
      <c r="K1229">
        <v>424268</v>
      </c>
      <c r="L1229" s="1">
        <v>0.82</v>
      </c>
      <c r="M1229">
        <v>29030</v>
      </c>
      <c r="N1229" s="1">
        <v>0.06</v>
      </c>
      <c r="O1229">
        <v>31285</v>
      </c>
      <c r="P1229" s="1">
        <v>0.06</v>
      </c>
      <c r="Q1229">
        <v>89678</v>
      </c>
      <c r="R1229">
        <v>1416</v>
      </c>
      <c r="S1229">
        <f>(Table1[[#This Row],[Hospital Beds 2018]]/Table1[[#This Row],[Population Estimate 2018]])*1000</f>
        <v>2.7328943203662388</v>
      </c>
      <c r="T1229">
        <f>LOG10(Table1[[#This Row],[Hospital Beds 2018]] +1)</f>
        <v>3.1513698502474603</v>
      </c>
      <c r="U1229">
        <v>433574</v>
      </c>
      <c r="V1229" s="1">
        <v>0.84</v>
      </c>
    </row>
    <row r="1230" spans="1:22" x14ac:dyDescent="0.3">
      <c r="A1230">
        <v>1234</v>
      </c>
      <c r="B1230" t="s">
        <v>859</v>
      </c>
      <c r="C1230" t="s">
        <v>869</v>
      </c>
      <c r="D1230" t="s">
        <v>58</v>
      </c>
      <c r="E1230" s="9">
        <v>1</v>
      </c>
      <c r="F1230">
        <v>807252</v>
      </c>
      <c r="G1230">
        <f>LOG(Table1[[#This Row],[Population Estimate 2018]])</f>
        <v>5.9070091296729563</v>
      </c>
      <c r="H1230" s="10" t="str">
        <f t="shared" si="19"/>
        <v>3</v>
      </c>
      <c r="I1230">
        <v>96651</v>
      </c>
      <c r="J1230" s="1">
        <v>0.12</v>
      </c>
      <c r="K1230">
        <v>710601</v>
      </c>
      <c r="L1230" s="1">
        <v>0.88</v>
      </c>
      <c r="M1230">
        <v>22416</v>
      </c>
      <c r="N1230" s="1">
        <v>0.03</v>
      </c>
      <c r="O1230">
        <v>133144</v>
      </c>
      <c r="P1230" s="1">
        <v>0.16</v>
      </c>
      <c r="Q1230">
        <v>68743</v>
      </c>
      <c r="R1230">
        <v>6154</v>
      </c>
      <c r="S1230">
        <f>(Table1[[#This Row],[Hospital Beds 2018]]/Table1[[#This Row],[Population Estimate 2018]])*1000</f>
        <v>7.6233939339883952</v>
      </c>
      <c r="T1230">
        <f>LOG10(Table1[[#This Row],[Hospital Beds 2018]] +1)</f>
        <v>3.7892280572673349</v>
      </c>
      <c r="U1230">
        <v>684190</v>
      </c>
      <c r="V1230" s="1">
        <v>0.85</v>
      </c>
    </row>
    <row r="1231" spans="1:22" x14ac:dyDescent="0.3">
      <c r="A1231">
        <v>1235</v>
      </c>
      <c r="B1231" t="s">
        <v>859</v>
      </c>
      <c r="C1231" t="s">
        <v>857</v>
      </c>
      <c r="D1231" t="s">
        <v>58</v>
      </c>
      <c r="E1231" s="9">
        <v>2</v>
      </c>
      <c r="F1231">
        <v>830839</v>
      </c>
      <c r="G1231">
        <f>LOG(Table1[[#This Row],[Population Estimate 2018]])</f>
        <v>5.9195168743426727</v>
      </c>
      <c r="H1231" s="10" t="str">
        <f t="shared" si="19"/>
        <v>3</v>
      </c>
      <c r="I1231">
        <v>129978</v>
      </c>
      <c r="J1231" s="1">
        <v>0.16</v>
      </c>
      <c r="K1231">
        <v>700861</v>
      </c>
      <c r="L1231" s="1">
        <v>0.84</v>
      </c>
      <c r="M1231">
        <v>43882</v>
      </c>
      <c r="N1231" s="1">
        <v>0.05</v>
      </c>
      <c r="O1231">
        <v>72636</v>
      </c>
      <c r="P1231" s="1">
        <v>0.09</v>
      </c>
      <c r="Q1231">
        <v>71767</v>
      </c>
      <c r="R1231">
        <v>1899</v>
      </c>
      <c r="S1231">
        <f>(Table1[[#This Row],[Hospital Beds 2018]]/Table1[[#This Row],[Population Estimate 2018]])*1000</f>
        <v>2.2856413817839556</v>
      </c>
      <c r="T1231">
        <f>LOG10(Table1[[#This Row],[Hospital Beds 2018]] +1)</f>
        <v>3.2787536009528289</v>
      </c>
      <c r="U1231">
        <v>707646</v>
      </c>
      <c r="V1231" s="1">
        <v>0.85</v>
      </c>
    </row>
    <row r="1232" spans="1:22" x14ac:dyDescent="0.3">
      <c r="A1232">
        <v>1236</v>
      </c>
      <c r="B1232" t="s">
        <v>870</v>
      </c>
      <c r="C1232" t="s">
        <v>871</v>
      </c>
      <c r="D1232" t="s">
        <v>21</v>
      </c>
      <c r="E1232" s="9">
        <v>9</v>
      </c>
      <c r="F1232">
        <v>10362</v>
      </c>
      <c r="G1232">
        <f>LOG(Table1[[#This Row],[Population Estimate 2018]])</f>
        <v>4.0154435879511023</v>
      </c>
      <c r="H1232" s="10" t="str">
        <f t="shared" si="19"/>
        <v>2</v>
      </c>
      <c r="I1232">
        <v>3713</v>
      </c>
      <c r="J1232" s="1">
        <v>0.36</v>
      </c>
      <c r="K1232">
        <v>6649</v>
      </c>
      <c r="L1232" s="1">
        <v>0.64</v>
      </c>
      <c r="M1232">
        <v>1348</v>
      </c>
      <c r="N1232" s="1">
        <v>0.13</v>
      </c>
      <c r="O1232">
        <v>1995</v>
      </c>
      <c r="P1232" s="1">
        <v>0.19</v>
      </c>
      <c r="Q1232">
        <v>39862</v>
      </c>
      <c r="R1232">
        <v>0</v>
      </c>
      <c r="S1232">
        <f>(Table1[[#This Row],[Hospital Beds 2018]]/Table1[[#This Row],[Population Estimate 2018]])*1000</f>
        <v>0</v>
      </c>
      <c r="T1232">
        <f>LOG10(Table1[[#This Row],[Hospital Beds 2018]] +1)</f>
        <v>0</v>
      </c>
      <c r="U1232">
        <v>7212</v>
      </c>
      <c r="V1232" s="1">
        <v>0.7</v>
      </c>
    </row>
    <row r="1233" spans="1:22" x14ac:dyDescent="0.3">
      <c r="A1233">
        <v>1237</v>
      </c>
      <c r="B1233" t="s">
        <v>870</v>
      </c>
      <c r="C1233" t="s">
        <v>872</v>
      </c>
      <c r="D1233" t="s">
        <v>21</v>
      </c>
      <c r="E1233" s="9">
        <v>7</v>
      </c>
      <c r="F1233">
        <v>9097</v>
      </c>
      <c r="G1233">
        <f>LOG(Table1[[#This Row],[Population Estimate 2018]])</f>
        <v>3.9588981947107715</v>
      </c>
      <c r="H1233" s="10" t="str">
        <f t="shared" si="19"/>
        <v>1</v>
      </c>
      <c r="I1233">
        <v>2335</v>
      </c>
      <c r="J1233" s="1">
        <v>0.26</v>
      </c>
      <c r="K1233">
        <v>6762</v>
      </c>
      <c r="L1233" s="1">
        <v>0.74</v>
      </c>
      <c r="M1233">
        <v>813</v>
      </c>
      <c r="N1233" s="1">
        <v>0.09</v>
      </c>
      <c r="O1233">
        <v>1019</v>
      </c>
      <c r="P1233" s="1">
        <v>0.11</v>
      </c>
      <c r="Q1233">
        <v>47441</v>
      </c>
      <c r="R1233">
        <v>11</v>
      </c>
      <c r="S1233">
        <f>(Table1[[#This Row],[Hospital Beds 2018]]/Table1[[#This Row],[Population Estimate 2018]])*1000</f>
        <v>1.2091898428053203</v>
      </c>
      <c r="T1233">
        <f>LOG10(Table1[[#This Row],[Hospital Beds 2018]] +1)</f>
        <v>1.0791812460476249</v>
      </c>
      <c r="U1233">
        <v>6202</v>
      </c>
      <c r="V1233" s="1">
        <v>0.68</v>
      </c>
    </row>
    <row r="1234" spans="1:22" x14ac:dyDescent="0.3">
      <c r="A1234">
        <v>1238</v>
      </c>
      <c r="B1234" t="s">
        <v>870</v>
      </c>
      <c r="C1234" t="s">
        <v>873</v>
      </c>
      <c r="D1234" t="s">
        <v>21</v>
      </c>
      <c r="E1234" s="9">
        <v>4</v>
      </c>
      <c r="F1234">
        <v>117327</v>
      </c>
      <c r="G1234">
        <f>LOG(Table1[[#This Row],[Population Estimate 2018]])</f>
        <v>5.0693979660940833</v>
      </c>
      <c r="H1234" s="10" t="str">
        <f t="shared" si="19"/>
        <v>3</v>
      </c>
      <c r="I1234">
        <v>19414</v>
      </c>
      <c r="J1234" s="1">
        <v>0.17</v>
      </c>
      <c r="K1234">
        <v>97913</v>
      </c>
      <c r="L1234" s="1">
        <v>0.83</v>
      </c>
      <c r="M1234">
        <v>6290</v>
      </c>
      <c r="N1234" s="1">
        <v>0.05</v>
      </c>
      <c r="O1234">
        <v>12429</v>
      </c>
      <c r="P1234" s="1">
        <v>0.11</v>
      </c>
      <c r="Q1234">
        <v>62247</v>
      </c>
      <c r="R1234">
        <v>25</v>
      </c>
      <c r="S1234">
        <f>(Table1[[#This Row],[Hospital Beds 2018]]/Table1[[#This Row],[Population Estimate 2018]])*1000</f>
        <v>0.21307968327835877</v>
      </c>
      <c r="T1234">
        <f>LOG10(Table1[[#This Row],[Hospital Beds 2018]] +1)</f>
        <v>1.414973347970818</v>
      </c>
      <c r="U1234">
        <v>101112</v>
      </c>
      <c r="V1234" s="1">
        <v>0.86</v>
      </c>
    </row>
    <row r="1235" spans="1:22" x14ac:dyDescent="0.3">
      <c r="A1235">
        <v>1239</v>
      </c>
      <c r="B1235" t="s">
        <v>870</v>
      </c>
      <c r="C1235" t="s">
        <v>874</v>
      </c>
      <c r="D1235" t="s">
        <v>21</v>
      </c>
      <c r="E1235" s="9">
        <v>7</v>
      </c>
      <c r="F1235">
        <v>28360</v>
      </c>
      <c r="G1235">
        <f>LOG(Table1[[#This Row],[Population Estimate 2018]])</f>
        <v>4.4527062265110287</v>
      </c>
      <c r="H1235" s="10" t="str">
        <f t="shared" si="19"/>
        <v>2</v>
      </c>
      <c r="I1235">
        <v>6647</v>
      </c>
      <c r="J1235" s="1">
        <v>0.23</v>
      </c>
      <c r="K1235">
        <v>21713</v>
      </c>
      <c r="L1235" s="1">
        <v>0.77</v>
      </c>
      <c r="M1235">
        <v>2423</v>
      </c>
      <c r="N1235" s="1">
        <v>0.09</v>
      </c>
      <c r="O1235">
        <v>4277</v>
      </c>
      <c r="P1235" s="1">
        <v>0.15</v>
      </c>
      <c r="Q1235">
        <v>42792</v>
      </c>
      <c r="R1235">
        <v>125</v>
      </c>
      <c r="S1235">
        <f>(Table1[[#This Row],[Hospital Beds 2018]]/Table1[[#This Row],[Population Estimate 2018]])*1000</f>
        <v>4.4076163610719323</v>
      </c>
      <c r="T1235">
        <f>LOG10(Table1[[#This Row],[Hospital Beds 2018]] +1)</f>
        <v>2.1003705451175629</v>
      </c>
      <c r="U1235">
        <v>23243</v>
      </c>
      <c r="V1235" s="1">
        <v>0.82</v>
      </c>
    </row>
    <row r="1236" spans="1:22" x14ac:dyDescent="0.3">
      <c r="A1236">
        <v>1240</v>
      </c>
      <c r="B1236" t="s">
        <v>870</v>
      </c>
      <c r="C1236" t="s">
        <v>875</v>
      </c>
      <c r="D1236" t="s">
        <v>21</v>
      </c>
      <c r="E1236" s="9">
        <v>9</v>
      </c>
      <c r="F1236">
        <v>23365</v>
      </c>
      <c r="G1236">
        <f>LOG(Table1[[#This Row],[Population Estimate 2018]])</f>
        <v>4.3685657853603317</v>
      </c>
      <c r="H1236" s="10" t="str">
        <f t="shared" si="19"/>
        <v>2</v>
      </c>
      <c r="I1236">
        <v>6342</v>
      </c>
      <c r="J1236" s="1">
        <v>0.27</v>
      </c>
      <c r="K1236">
        <v>17023</v>
      </c>
      <c r="L1236" s="1">
        <v>0.73</v>
      </c>
      <c r="M1236">
        <v>2053</v>
      </c>
      <c r="N1236" s="1">
        <v>0.09</v>
      </c>
      <c r="O1236">
        <v>2439</v>
      </c>
      <c r="P1236" s="1">
        <v>0.1</v>
      </c>
      <c r="Q1236">
        <v>56456</v>
      </c>
      <c r="R1236">
        <v>0</v>
      </c>
      <c r="S1236">
        <f>(Table1[[#This Row],[Hospital Beds 2018]]/Table1[[#This Row],[Population Estimate 2018]])*1000</f>
        <v>0</v>
      </c>
      <c r="T1236">
        <f>LOG10(Table1[[#This Row],[Hospital Beds 2018]] +1)</f>
        <v>0</v>
      </c>
      <c r="U1236">
        <v>17750</v>
      </c>
      <c r="V1236" s="1">
        <v>0.76</v>
      </c>
    </row>
    <row r="1237" spans="1:22" x14ac:dyDescent="0.3">
      <c r="A1237">
        <v>1241</v>
      </c>
      <c r="B1237" t="s">
        <v>870</v>
      </c>
      <c r="C1237" t="s">
        <v>876</v>
      </c>
      <c r="D1237" t="s">
        <v>21</v>
      </c>
      <c r="E1237" s="9">
        <v>8</v>
      </c>
      <c r="F1237">
        <v>15041</v>
      </c>
      <c r="G1237">
        <f>LOG(Table1[[#This Row],[Population Estimate 2018]])</f>
        <v>4.1772767112585862</v>
      </c>
      <c r="H1237" s="10" t="str">
        <f t="shared" si="19"/>
        <v>2</v>
      </c>
      <c r="I1237">
        <v>3747</v>
      </c>
      <c r="J1237" s="1">
        <v>0.25</v>
      </c>
      <c r="K1237">
        <v>11294</v>
      </c>
      <c r="L1237" s="1">
        <v>0.75</v>
      </c>
      <c r="M1237">
        <v>1220</v>
      </c>
      <c r="N1237" s="1">
        <v>0.08</v>
      </c>
      <c r="O1237">
        <v>2360</v>
      </c>
      <c r="P1237" s="1">
        <v>0.16</v>
      </c>
      <c r="Q1237">
        <v>42540</v>
      </c>
      <c r="R1237">
        <v>64</v>
      </c>
      <c r="S1237">
        <f>(Table1[[#This Row],[Hospital Beds 2018]]/Table1[[#This Row],[Population Estimate 2018]])*1000</f>
        <v>4.2550362342929322</v>
      </c>
      <c r="T1237">
        <f>LOG10(Table1[[#This Row],[Hospital Beds 2018]] +1)</f>
        <v>1.8129133566428555</v>
      </c>
      <c r="U1237">
        <v>12061</v>
      </c>
      <c r="V1237" s="1">
        <v>0.8</v>
      </c>
    </row>
    <row r="1238" spans="1:22" x14ac:dyDescent="0.3">
      <c r="A1238">
        <v>1242</v>
      </c>
      <c r="B1238" t="s">
        <v>870</v>
      </c>
      <c r="C1238" t="s">
        <v>877</v>
      </c>
      <c r="D1238" t="s">
        <v>21</v>
      </c>
      <c r="E1238" s="9">
        <v>9</v>
      </c>
      <c r="F1238">
        <v>8320</v>
      </c>
      <c r="G1238">
        <f>LOG(Table1[[#This Row],[Population Estimate 2018]])</f>
        <v>3.920123326290724</v>
      </c>
      <c r="H1238" s="10" t="str">
        <f t="shared" si="19"/>
        <v>1</v>
      </c>
      <c r="I1238">
        <v>1840</v>
      </c>
      <c r="J1238" s="1">
        <v>0.22</v>
      </c>
      <c r="K1238">
        <v>6480</v>
      </c>
      <c r="L1238" s="1">
        <v>0.78</v>
      </c>
      <c r="M1238">
        <v>678</v>
      </c>
      <c r="N1238" s="1">
        <v>0.08</v>
      </c>
      <c r="O1238">
        <v>1126</v>
      </c>
      <c r="P1238" s="1">
        <v>0.14000000000000001</v>
      </c>
      <c r="Q1238">
        <v>43435</v>
      </c>
      <c r="R1238">
        <v>15</v>
      </c>
      <c r="S1238">
        <f>(Table1[[#This Row],[Hospital Beds 2018]]/Table1[[#This Row],[Population Estimate 2018]])*1000</f>
        <v>1.8028846153846154</v>
      </c>
      <c r="T1238">
        <f>LOG10(Table1[[#This Row],[Hospital Beds 2018]] +1)</f>
        <v>1.2041199826559248</v>
      </c>
      <c r="U1238">
        <v>5912</v>
      </c>
      <c r="V1238" s="1">
        <v>0.71</v>
      </c>
    </row>
    <row r="1239" spans="1:22" x14ac:dyDescent="0.3">
      <c r="A1239">
        <v>1243</v>
      </c>
      <c r="B1239" t="s">
        <v>870</v>
      </c>
      <c r="C1239" t="s">
        <v>878</v>
      </c>
      <c r="D1239" t="s">
        <v>21</v>
      </c>
      <c r="E1239" s="9">
        <v>2</v>
      </c>
      <c r="F1239">
        <v>61157</v>
      </c>
      <c r="G1239">
        <f>LOG(Table1[[#This Row],[Population Estimate 2018]])</f>
        <v>4.7864461733491597</v>
      </c>
      <c r="H1239" s="10" t="str">
        <f t="shared" si="19"/>
        <v>2</v>
      </c>
      <c r="I1239">
        <v>11254</v>
      </c>
      <c r="J1239" s="1">
        <v>0.18</v>
      </c>
      <c r="K1239">
        <v>49903</v>
      </c>
      <c r="L1239" s="1">
        <v>0.82</v>
      </c>
      <c r="M1239">
        <v>3943</v>
      </c>
      <c r="N1239" s="1">
        <v>0.06</v>
      </c>
      <c r="O1239">
        <v>5100</v>
      </c>
      <c r="P1239" s="1">
        <v>0.08</v>
      </c>
      <c r="Q1239">
        <v>64121</v>
      </c>
      <c r="R1239">
        <v>39</v>
      </c>
      <c r="S1239">
        <f>(Table1[[#This Row],[Hospital Beds 2018]]/Table1[[#This Row],[Population Estimate 2018]])*1000</f>
        <v>0.63770296123093018</v>
      </c>
      <c r="T1239">
        <f>LOG10(Table1[[#This Row],[Hospital Beds 2018]] +1)</f>
        <v>1.6020599913279623</v>
      </c>
      <c r="U1239">
        <v>51409</v>
      </c>
      <c r="V1239" s="1">
        <v>0.84</v>
      </c>
    </row>
    <row r="1240" spans="1:22" x14ac:dyDescent="0.3">
      <c r="A1240">
        <v>1244</v>
      </c>
      <c r="B1240" t="s">
        <v>870</v>
      </c>
      <c r="C1240" t="s">
        <v>323</v>
      </c>
      <c r="D1240" t="s">
        <v>21</v>
      </c>
      <c r="E1240" s="9">
        <v>3</v>
      </c>
      <c r="F1240">
        <v>103923</v>
      </c>
      <c r="G1240">
        <f>LOG(Table1[[#This Row],[Population Estimate 2018]])</f>
        <v>5.0167116752535783</v>
      </c>
      <c r="H1240" s="10" t="str">
        <f t="shared" si="19"/>
        <v>3</v>
      </c>
      <c r="I1240">
        <v>21195</v>
      </c>
      <c r="J1240" s="1">
        <v>0.2</v>
      </c>
      <c r="K1240">
        <v>82728</v>
      </c>
      <c r="L1240" s="1">
        <v>0.8</v>
      </c>
      <c r="M1240">
        <v>7323</v>
      </c>
      <c r="N1240" s="1">
        <v>7.0000000000000007E-2</v>
      </c>
      <c r="O1240">
        <v>16044</v>
      </c>
      <c r="P1240" s="1">
        <v>0.15</v>
      </c>
      <c r="Q1240">
        <v>50576</v>
      </c>
      <c r="R1240">
        <v>348</v>
      </c>
      <c r="S1240">
        <f>(Table1[[#This Row],[Hospital Beds 2018]]/Table1[[#This Row],[Population Estimate 2018]])*1000</f>
        <v>3.3486331226003871</v>
      </c>
      <c r="T1240">
        <f>LOG10(Table1[[#This Row],[Hospital Beds 2018]] +1)</f>
        <v>2.5428254269591797</v>
      </c>
      <c r="U1240">
        <v>87023</v>
      </c>
      <c r="V1240" s="1">
        <v>0.84</v>
      </c>
    </row>
    <row r="1241" spans="1:22" x14ac:dyDescent="0.3">
      <c r="A1241">
        <v>1245</v>
      </c>
      <c r="B1241" t="s">
        <v>870</v>
      </c>
      <c r="C1241" t="s">
        <v>879</v>
      </c>
      <c r="D1241" t="s">
        <v>21</v>
      </c>
      <c r="E1241" s="9">
        <v>9</v>
      </c>
      <c r="F1241">
        <v>17753</v>
      </c>
      <c r="G1241">
        <f>LOG(Table1[[#This Row],[Population Estimate 2018]])</f>
        <v>4.249271753073101</v>
      </c>
      <c r="H1241" s="10" t="str">
        <f t="shared" si="19"/>
        <v>2</v>
      </c>
      <c r="I1241">
        <v>4639</v>
      </c>
      <c r="J1241" s="1">
        <v>0.26</v>
      </c>
      <c r="K1241">
        <v>13114</v>
      </c>
      <c r="L1241" s="1">
        <v>0.74</v>
      </c>
      <c r="M1241">
        <v>1579</v>
      </c>
      <c r="N1241" s="1">
        <v>0.09</v>
      </c>
      <c r="O1241">
        <v>1812</v>
      </c>
      <c r="P1241" s="1">
        <v>0.1</v>
      </c>
      <c r="Q1241">
        <v>51905</v>
      </c>
      <c r="R1241">
        <v>47</v>
      </c>
      <c r="S1241">
        <f>(Table1[[#This Row],[Hospital Beds 2018]]/Table1[[#This Row],[Population Estimate 2018]])*1000</f>
        <v>2.6474398693178616</v>
      </c>
      <c r="T1241">
        <f>LOG10(Table1[[#This Row],[Hospital Beds 2018]] +1)</f>
        <v>1.6812412373755872</v>
      </c>
      <c r="U1241">
        <v>13605</v>
      </c>
      <c r="V1241" s="1">
        <v>0.77</v>
      </c>
    </row>
    <row r="1242" spans="1:22" x14ac:dyDescent="0.3">
      <c r="A1242">
        <v>1246</v>
      </c>
      <c r="B1242" t="s">
        <v>870</v>
      </c>
      <c r="C1242" t="s">
        <v>378</v>
      </c>
      <c r="D1242" t="s">
        <v>21</v>
      </c>
      <c r="E1242" s="9">
        <v>3</v>
      </c>
      <c r="F1242">
        <v>154141</v>
      </c>
      <c r="G1242">
        <f>LOG(Table1[[#This Row],[Population Estimate 2018]])</f>
        <v>5.1879181721734957</v>
      </c>
      <c r="H1242" s="10" t="str">
        <f t="shared" si="19"/>
        <v>3</v>
      </c>
      <c r="I1242">
        <v>30402</v>
      </c>
      <c r="J1242" s="1">
        <v>0.2</v>
      </c>
      <c r="K1242">
        <v>123739</v>
      </c>
      <c r="L1242" s="1">
        <v>0.8</v>
      </c>
      <c r="M1242">
        <v>10289</v>
      </c>
      <c r="N1242" s="1">
        <v>7.0000000000000007E-2</v>
      </c>
      <c r="O1242">
        <v>23151</v>
      </c>
      <c r="P1242" s="1">
        <v>0.15</v>
      </c>
      <c r="Q1242">
        <v>51509</v>
      </c>
      <c r="R1242">
        <v>344</v>
      </c>
      <c r="S1242">
        <f>(Table1[[#This Row],[Hospital Beds 2018]]/Table1[[#This Row],[Population Estimate 2018]])*1000</f>
        <v>2.2317229030562928</v>
      </c>
      <c r="T1242">
        <f>LOG10(Table1[[#This Row],[Hospital Beds 2018]] +1)</f>
        <v>2.537819095073274</v>
      </c>
      <c r="U1242">
        <v>126379</v>
      </c>
      <c r="V1242" s="1">
        <v>0.82</v>
      </c>
    </row>
    <row r="1243" spans="1:22" x14ac:dyDescent="0.3">
      <c r="A1243">
        <v>1247</v>
      </c>
      <c r="B1243" t="s">
        <v>870</v>
      </c>
      <c r="C1243" t="s">
        <v>880</v>
      </c>
      <c r="D1243" t="s">
        <v>21</v>
      </c>
      <c r="E1243" s="9">
        <v>6</v>
      </c>
      <c r="F1243">
        <v>43622</v>
      </c>
      <c r="G1243">
        <f>LOG(Table1[[#This Row],[Population Estimate 2018]])</f>
        <v>4.6397055734171833</v>
      </c>
      <c r="H1243" s="10" t="str">
        <f t="shared" si="19"/>
        <v>2</v>
      </c>
      <c r="I1243">
        <v>7932</v>
      </c>
      <c r="J1243" s="1">
        <v>0.18</v>
      </c>
      <c r="K1243">
        <v>35690</v>
      </c>
      <c r="L1243" s="1">
        <v>0.82</v>
      </c>
      <c r="M1243">
        <v>2891</v>
      </c>
      <c r="N1243" s="1">
        <v>7.0000000000000007E-2</v>
      </c>
      <c r="O1243">
        <v>6034</v>
      </c>
      <c r="P1243" s="1">
        <v>0.14000000000000001</v>
      </c>
      <c r="Q1243">
        <v>50477</v>
      </c>
      <c r="R1243">
        <v>62</v>
      </c>
      <c r="S1243">
        <f>(Table1[[#This Row],[Hospital Beds 2018]]/Table1[[#This Row],[Population Estimate 2018]])*1000</f>
        <v>1.4213011783045253</v>
      </c>
      <c r="T1243">
        <f>LOG10(Table1[[#This Row],[Hospital Beds 2018]] +1)</f>
        <v>1.7993405494535817</v>
      </c>
      <c r="U1243">
        <v>35542</v>
      </c>
      <c r="V1243" s="1">
        <v>0.81</v>
      </c>
    </row>
    <row r="1244" spans="1:22" x14ac:dyDescent="0.3">
      <c r="A1244">
        <v>1248</v>
      </c>
      <c r="B1244" t="s">
        <v>870</v>
      </c>
      <c r="C1244" t="s">
        <v>28</v>
      </c>
      <c r="D1244" t="s">
        <v>21</v>
      </c>
      <c r="E1244" s="9">
        <v>3</v>
      </c>
      <c r="F1244">
        <v>134487</v>
      </c>
      <c r="G1244">
        <f>LOG(Table1[[#This Row],[Population Estimate 2018]])</f>
        <v>5.128680305891371</v>
      </c>
      <c r="H1244" s="10" t="str">
        <f t="shared" si="19"/>
        <v>3</v>
      </c>
      <c r="I1244">
        <v>23987</v>
      </c>
      <c r="J1244" s="1">
        <v>0.18</v>
      </c>
      <c r="K1244">
        <v>110500</v>
      </c>
      <c r="L1244" s="1">
        <v>0.82</v>
      </c>
      <c r="M1244">
        <v>10006</v>
      </c>
      <c r="N1244" s="1">
        <v>7.0000000000000007E-2</v>
      </c>
      <c r="O1244">
        <v>22602</v>
      </c>
      <c r="P1244" s="1">
        <v>0.17</v>
      </c>
      <c r="Q1244">
        <v>48413</v>
      </c>
      <c r="R1244">
        <v>543</v>
      </c>
      <c r="S1244">
        <f>(Table1[[#This Row],[Hospital Beds 2018]]/Table1[[#This Row],[Population Estimate 2018]])*1000</f>
        <v>4.0375649691048201</v>
      </c>
      <c r="T1244">
        <f>LOG10(Table1[[#This Row],[Hospital Beds 2018]] +1)</f>
        <v>2.7355988996981799</v>
      </c>
      <c r="U1244">
        <v>113719</v>
      </c>
      <c r="V1244" s="1">
        <v>0.85</v>
      </c>
    </row>
    <row r="1245" spans="1:22" x14ac:dyDescent="0.3">
      <c r="A1245">
        <v>1249</v>
      </c>
      <c r="B1245" t="s">
        <v>870</v>
      </c>
      <c r="C1245" t="s">
        <v>521</v>
      </c>
      <c r="D1245" t="s">
        <v>21</v>
      </c>
      <c r="E1245" s="9">
        <v>2</v>
      </c>
      <c r="F1245">
        <v>51653</v>
      </c>
      <c r="G1245">
        <f>LOG(Table1[[#This Row],[Population Estimate 2018]])</f>
        <v>4.713095550359208</v>
      </c>
      <c r="H1245" s="10" t="str">
        <f t="shared" si="19"/>
        <v>2</v>
      </c>
      <c r="I1245">
        <v>10862</v>
      </c>
      <c r="J1245" s="1">
        <v>0.21</v>
      </c>
      <c r="K1245">
        <v>40791</v>
      </c>
      <c r="L1245" s="1">
        <v>0.79</v>
      </c>
      <c r="M1245">
        <v>3778</v>
      </c>
      <c r="N1245" s="1">
        <v>7.0000000000000007E-2</v>
      </c>
      <c r="O1245">
        <v>5727</v>
      </c>
      <c r="P1245" s="1">
        <v>0.11</v>
      </c>
      <c r="Q1245">
        <v>55978</v>
      </c>
      <c r="R1245">
        <v>25</v>
      </c>
      <c r="S1245">
        <f>(Table1[[#This Row],[Hospital Beds 2018]]/Table1[[#This Row],[Population Estimate 2018]])*1000</f>
        <v>0.48399899328209395</v>
      </c>
      <c r="T1245">
        <f>LOG10(Table1[[#This Row],[Hospital Beds 2018]] +1)</f>
        <v>1.414973347970818</v>
      </c>
      <c r="U1245">
        <v>42222</v>
      </c>
      <c r="V1245" s="1">
        <v>0.82</v>
      </c>
    </row>
    <row r="1246" spans="1:22" x14ac:dyDescent="0.3">
      <c r="A1246">
        <v>1250</v>
      </c>
      <c r="B1246" t="s">
        <v>870</v>
      </c>
      <c r="C1246" t="s">
        <v>881</v>
      </c>
      <c r="D1246" t="s">
        <v>21</v>
      </c>
      <c r="E1246" s="9">
        <v>7</v>
      </c>
      <c r="F1246">
        <v>26244</v>
      </c>
      <c r="G1246">
        <f>LOG(Table1[[#This Row],[Population Estimate 2018]])</f>
        <v>4.4190300290852615</v>
      </c>
      <c r="H1246" s="10" t="str">
        <f t="shared" si="19"/>
        <v>2</v>
      </c>
      <c r="I1246">
        <v>6399</v>
      </c>
      <c r="J1246" s="1">
        <v>0.24</v>
      </c>
      <c r="K1246">
        <v>19845</v>
      </c>
      <c r="L1246" s="1">
        <v>0.76</v>
      </c>
      <c r="M1246">
        <v>2025</v>
      </c>
      <c r="N1246" s="1">
        <v>0.08</v>
      </c>
      <c r="O1246">
        <v>2756</v>
      </c>
      <c r="P1246" s="1">
        <v>0.11</v>
      </c>
      <c r="Q1246">
        <v>54491</v>
      </c>
      <c r="R1246">
        <v>25</v>
      </c>
      <c r="S1246">
        <f>(Table1[[#This Row],[Hospital Beds 2018]]/Table1[[#This Row],[Population Estimate 2018]])*1000</f>
        <v>0.95259868922420365</v>
      </c>
      <c r="T1246">
        <f>LOG10(Table1[[#This Row],[Hospital Beds 2018]] +1)</f>
        <v>1.414973347970818</v>
      </c>
      <c r="U1246">
        <v>20530</v>
      </c>
      <c r="V1246" s="1">
        <v>0.78</v>
      </c>
    </row>
    <row r="1247" spans="1:22" x14ac:dyDescent="0.3">
      <c r="A1247">
        <v>1251</v>
      </c>
      <c r="B1247" t="s">
        <v>870</v>
      </c>
      <c r="C1247" t="s">
        <v>882</v>
      </c>
      <c r="D1247" t="s">
        <v>21</v>
      </c>
      <c r="E1247" s="9">
        <v>7</v>
      </c>
      <c r="F1247">
        <v>25413</v>
      </c>
      <c r="G1247">
        <f>LOG(Table1[[#This Row],[Population Estimate 2018]])</f>
        <v>4.4050559364608421</v>
      </c>
      <c r="H1247" s="10" t="str">
        <f t="shared" si="19"/>
        <v>2</v>
      </c>
      <c r="I1247">
        <v>6927</v>
      </c>
      <c r="J1247" s="1">
        <v>0.27</v>
      </c>
      <c r="K1247">
        <v>18486</v>
      </c>
      <c r="L1247" s="1">
        <v>0.73</v>
      </c>
      <c r="M1247">
        <v>2394</v>
      </c>
      <c r="N1247" s="1">
        <v>0.09</v>
      </c>
      <c r="O1247">
        <v>3359</v>
      </c>
      <c r="P1247" s="1">
        <v>0.13</v>
      </c>
      <c r="Q1247">
        <v>48589</v>
      </c>
      <c r="R1247">
        <v>0</v>
      </c>
      <c r="S1247">
        <f>(Table1[[#This Row],[Hospital Beds 2018]]/Table1[[#This Row],[Population Estimate 2018]])*1000</f>
        <v>0</v>
      </c>
      <c r="T1247">
        <f>LOG10(Table1[[#This Row],[Hospital Beds 2018]] +1)</f>
        <v>0</v>
      </c>
      <c r="U1247">
        <v>19332</v>
      </c>
      <c r="V1247" s="1">
        <v>0.76</v>
      </c>
    </row>
    <row r="1248" spans="1:22" x14ac:dyDescent="0.3">
      <c r="A1248">
        <v>1252</v>
      </c>
      <c r="B1248" t="s">
        <v>870</v>
      </c>
      <c r="C1248" t="s">
        <v>883</v>
      </c>
      <c r="D1248" t="s">
        <v>21</v>
      </c>
      <c r="E1248" s="9">
        <v>7</v>
      </c>
      <c r="F1248">
        <v>37517</v>
      </c>
      <c r="G1248">
        <f>LOG(Table1[[#This Row],[Population Estimate 2018]])</f>
        <v>4.5742281032801602</v>
      </c>
      <c r="H1248" s="10" t="str">
        <f t="shared" si="19"/>
        <v>2</v>
      </c>
      <c r="I1248">
        <v>6742</v>
      </c>
      <c r="J1248" s="1">
        <v>0.18</v>
      </c>
      <c r="K1248">
        <v>30775</v>
      </c>
      <c r="L1248" s="1">
        <v>0.82</v>
      </c>
      <c r="M1248">
        <v>3027</v>
      </c>
      <c r="N1248" s="1">
        <v>0.08</v>
      </c>
      <c r="O1248">
        <v>5608</v>
      </c>
      <c r="P1248" s="1">
        <v>0.15</v>
      </c>
      <c r="Q1248">
        <v>47380</v>
      </c>
      <c r="R1248">
        <v>120</v>
      </c>
      <c r="S1248">
        <f>(Table1[[#This Row],[Hospital Beds 2018]]/Table1[[#This Row],[Population Estimate 2018]])*1000</f>
        <v>3.1985499906708958</v>
      </c>
      <c r="T1248">
        <f>LOG10(Table1[[#This Row],[Hospital Beds 2018]] +1)</f>
        <v>2.0827853703164503</v>
      </c>
      <c r="U1248">
        <v>27697</v>
      </c>
      <c r="V1248" s="1">
        <v>0.74</v>
      </c>
    </row>
    <row r="1249" spans="1:22" x14ac:dyDescent="0.3">
      <c r="A1249">
        <v>1253</v>
      </c>
      <c r="B1249" t="s">
        <v>870</v>
      </c>
      <c r="C1249" t="s">
        <v>884</v>
      </c>
      <c r="D1249" t="s">
        <v>21</v>
      </c>
      <c r="E1249" s="9">
        <v>6</v>
      </c>
      <c r="F1249">
        <v>30757</v>
      </c>
      <c r="G1249">
        <f>LOG(Table1[[#This Row],[Population Estimate 2018]])</f>
        <v>4.4879439726448531</v>
      </c>
      <c r="H1249" s="10" t="str">
        <f t="shared" si="19"/>
        <v>2</v>
      </c>
      <c r="I1249">
        <v>7341</v>
      </c>
      <c r="J1249" s="1">
        <v>0.24</v>
      </c>
      <c r="K1249">
        <v>23416</v>
      </c>
      <c r="L1249" s="1">
        <v>0.76</v>
      </c>
      <c r="M1249">
        <v>2684</v>
      </c>
      <c r="N1249" s="1">
        <v>0.09</v>
      </c>
      <c r="O1249">
        <v>6253</v>
      </c>
      <c r="P1249" s="1">
        <v>0.2</v>
      </c>
      <c r="Q1249">
        <v>39394</v>
      </c>
      <c r="R1249">
        <v>49</v>
      </c>
      <c r="S1249">
        <f>(Table1[[#This Row],[Hospital Beds 2018]]/Table1[[#This Row],[Population Estimate 2018]])*1000</f>
        <v>1.5931332704750139</v>
      </c>
      <c r="T1249">
        <f>LOG10(Table1[[#This Row],[Hospital Beds 2018]] +1)</f>
        <v>1.6989700043360187</v>
      </c>
      <c r="U1249">
        <v>24968</v>
      </c>
      <c r="V1249" s="1">
        <v>0.81</v>
      </c>
    </row>
    <row r="1250" spans="1:22" x14ac:dyDescent="0.3">
      <c r="A1250">
        <v>1254</v>
      </c>
      <c r="B1250" t="s">
        <v>870</v>
      </c>
      <c r="C1250" t="s">
        <v>524</v>
      </c>
      <c r="D1250" t="s">
        <v>21</v>
      </c>
      <c r="E1250" s="9">
        <v>2</v>
      </c>
      <c r="F1250">
        <v>79332</v>
      </c>
      <c r="G1250">
        <f>LOG(Table1[[#This Row],[Population Estimate 2018]])</f>
        <v>4.8994484032085897</v>
      </c>
      <c r="H1250" s="10" t="str">
        <f t="shared" si="19"/>
        <v>2</v>
      </c>
      <c r="I1250">
        <v>13442</v>
      </c>
      <c r="J1250" s="1">
        <v>0.17</v>
      </c>
      <c r="K1250">
        <v>65890</v>
      </c>
      <c r="L1250" s="1">
        <v>0.83</v>
      </c>
      <c r="M1250">
        <v>4080</v>
      </c>
      <c r="N1250" s="1">
        <v>0.05</v>
      </c>
      <c r="O1250">
        <v>5896</v>
      </c>
      <c r="P1250" s="1">
        <v>7.0000000000000007E-2</v>
      </c>
      <c r="Q1250">
        <v>70967</v>
      </c>
      <c r="R1250">
        <v>25</v>
      </c>
      <c r="S1250">
        <f>(Table1[[#This Row],[Hospital Beds 2018]]/Table1[[#This Row],[Population Estimate 2018]])*1000</f>
        <v>0.31513134674532345</v>
      </c>
      <c r="T1250">
        <f>LOG10(Table1[[#This Row],[Hospital Beds 2018]] +1)</f>
        <v>1.414973347970818</v>
      </c>
      <c r="U1250">
        <v>67458</v>
      </c>
      <c r="V1250" s="1">
        <v>0.85</v>
      </c>
    </row>
    <row r="1251" spans="1:22" x14ac:dyDescent="0.3">
      <c r="A1251">
        <v>1255</v>
      </c>
      <c r="B1251" t="s">
        <v>870</v>
      </c>
      <c r="C1251" t="s">
        <v>148</v>
      </c>
      <c r="D1251" t="s">
        <v>21</v>
      </c>
      <c r="E1251" s="9">
        <v>7</v>
      </c>
      <c r="F1251">
        <v>13901</v>
      </c>
      <c r="G1251">
        <f>LOG(Table1[[#This Row],[Population Estimate 2018]])</f>
        <v>4.1430460433375877</v>
      </c>
      <c r="H1251" s="10" t="str">
        <f t="shared" si="19"/>
        <v>2</v>
      </c>
      <c r="I1251">
        <v>3570</v>
      </c>
      <c r="J1251" s="1">
        <v>0.26</v>
      </c>
      <c r="K1251">
        <v>10331</v>
      </c>
      <c r="L1251" s="1">
        <v>0.74</v>
      </c>
      <c r="M1251">
        <v>1418</v>
      </c>
      <c r="N1251" s="1">
        <v>0.1</v>
      </c>
      <c r="O1251">
        <v>1862</v>
      </c>
      <c r="P1251" s="1">
        <v>0.13</v>
      </c>
      <c r="Q1251">
        <v>46930</v>
      </c>
      <c r="R1251">
        <v>110</v>
      </c>
      <c r="S1251">
        <f>(Table1[[#This Row],[Hospital Beds 2018]]/Table1[[#This Row],[Population Estimate 2018]])*1000</f>
        <v>7.9130997769944615</v>
      </c>
      <c r="T1251">
        <f>LOG10(Table1[[#This Row],[Hospital Beds 2018]] +1)</f>
        <v>2.0453229787866576</v>
      </c>
      <c r="U1251">
        <v>10969</v>
      </c>
      <c r="V1251" s="1">
        <v>0.79</v>
      </c>
    </row>
    <row r="1252" spans="1:22" x14ac:dyDescent="0.3">
      <c r="A1252">
        <v>1256</v>
      </c>
      <c r="B1252" t="s">
        <v>870</v>
      </c>
      <c r="C1252" t="s">
        <v>265</v>
      </c>
      <c r="D1252" t="s">
        <v>21</v>
      </c>
      <c r="E1252" s="9">
        <v>5</v>
      </c>
      <c r="F1252">
        <v>35857</v>
      </c>
      <c r="G1252">
        <f>LOG(Table1[[#This Row],[Population Estimate 2018]])</f>
        <v>4.5545739512064349</v>
      </c>
      <c r="H1252" s="10" t="str">
        <f t="shared" si="19"/>
        <v>2</v>
      </c>
      <c r="I1252">
        <v>8665</v>
      </c>
      <c r="J1252" s="1">
        <v>0.24</v>
      </c>
      <c r="K1252">
        <v>27192</v>
      </c>
      <c r="L1252" s="1">
        <v>0.76</v>
      </c>
      <c r="M1252">
        <v>3461</v>
      </c>
      <c r="N1252" s="1">
        <v>0.1</v>
      </c>
      <c r="O1252">
        <v>4380</v>
      </c>
      <c r="P1252" s="1">
        <v>0.12</v>
      </c>
      <c r="Q1252">
        <v>49292</v>
      </c>
      <c r="R1252">
        <v>25</v>
      </c>
      <c r="S1252">
        <f>(Table1[[#This Row],[Hospital Beds 2018]]/Table1[[#This Row],[Population Estimate 2018]])*1000</f>
        <v>0.69721393312323954</v>
      </c>
      <c r="T1252">
        <f>LOG10(Table1[[#This Row],[Hospital Beds 2018]] +1)</f>
        <v>1.414973347970818</v>
      </c>
      <c r="U1252">
        <v>28553</v>
      </c>
      <c r="V1252" s="1">
        <v>0.8</v>
      </c>
    </row>
    <row r="1253" spans="1:22" x14ac:dyDescent="0.3">
      <c r="A1253">
        <v>1257</v>
      </c>
      <c r="B1253" t="s">
        <v>870</v>
      </c>
      <c r="C1253" t="s">
        <v>627</v>
      </c>
      <c r="D1253" t="s">
        <v>21</v>
      </c>
      <c r="E1253" s="9">
        <v>7</v>
      </c>
      <c r="F1253">
        <v>25383</v>
      </c>
      <c r="G1253">
        <f>LOG(Table1[[#This Row],[Population Estimate 2018]])</f>
        <v>4.4045429497700814</v>
      </c>
      <c r="H1253" s="10" t="str">
        <f t="shared" si="19"/>
        <v>2</v>
      </c>
      <c r="I1253">
        <v>5606</v>
      </c>
      <c r="J1253" s="1">
        <v>0.22</v>
      </c>
      <c r="K1253">
        <v>19777</v>
      </c>
      <c r="L1253" s="1">
        <v>0.78</v>
      </c>
      <c r="M1253">
        <v>2407</v>
      </c>
      <c r="N1253" s="1">
        <v>0.09</v>
      </c>
      <c r="O1253">
        <v>2703</v>
      </c>
      <c r="P1253" s="1">
        <v>0.11</v>
      </c>
      <c r="Q1253">
        <v>52348</v>
      </c>
      <c r="R1253">
        <v>66</v>
      </c>
      <c r="S1253">
        <f>(Table1[[#This Row],[Hospital Beds 2018]]/Table1[[#This Row],[Population Estimate 2018]])*1000</f>
        <v>2.6001654650750501</v>
      </c>
      <c r="T1253">
        <f>LOG10(Table1[[#This Row],[Hospital Beds 2018]] +1)</f>
        <v>1.8260748027008264</v>
      </c>
      <c r="U1253">
        <v>20747</v>
      </c>
      <c r="V1253" s="1">
        <v>0.82</v>
      </c>
    </row>
    <row r="1254" spans="1:22" x14ac:dyDescent="0.3">
      <c r="A1254">
        <v>1258</v>
      </c>
      <c r="B1254" t="s">
        <v>870</v>
      </c>
      <c r="C1254" t="s">
        <v>885</v>
      </c>
      <c r="D1254" t="s">
        <v>21</v>
      </c>
      <c r="E1254" s="9">
        <v>2</v>
      </c>
      <c r="F1254">
        <v>109826</v>
      </c>
      <c r="G1254">
        <f>LOG(Table1[[#This Row],[Population Estimate 2018]])</f>
        <v>5.0407051663421356</v>
      </c>
      <c r="H1254" s="10" t="str">
        <f t="shared" si="19"/>
        <v>3</v>
      </c>
      <c r="I1254">
        <v>20404</v>
      </c>
      <c r="J1254" s="1">
        <v>0.19</v>
      </c>
      <c r="K1254">
        <v>89422</v>
      </c>
      <c r="L1254" s="1">
        <v>0.81</v>
      </c>
      <c r="M1254">
        <v>7276</v>
      </c>
      <c r="N1254" s="1">
        <v>7.0000000000000007E-2</v>
      </c>
      <c r="O1254">
        <v>9987</v>
      </c>
      <c r="P1254" s="1">
        <v>0.09</v>
      </c>
      <c r="Q1254">
        <v>66716</v>
      </c>
      <c r="R1254">
        <v>45</v>
      </c>
      <c r="S1254">
        <f>(Table1[[#This Row],[Hospital Beds 2018]]/Table1[[#This Row],[Population Estimate 2018]])*1000</f>
        <v>0.40973904175696102</v>
      </c>
      <c r="T1254">
        <f>LOG10(Table1[[#This Row],[Hospital Beds 2018]] +1)</f>
        <v>1.6627578316815741</v>
      </c>
      <c r="U1254">
        <v>91412</v>
      </c>
      <c r="V1254" s="1">
        <v>0.83</v>
      </c>
    </row>
    <row r="1255" spans="1:22" x14ac:dyDescent="0.3">
      <c r="A1255">
        <v>1259</v>
      </c>
      <c r="B1255" t="s">
        <v>870</v>
      </c>
      <c r="C1255" t="s">
        <v>629</v>
      </c>
      <c r="D1255" t="s">
        <v>21</v>
      </c>
      <c r="E1255" s="9">
        <v>7</v>
      </c>
      <c r="F1255">
        <v>33308</v>
      </c>
      <c r="G1255">
        <f>LOG(Table1[[#This Row],[Population Estimate 2018]])</f>
        <v>4.5225485559862602</v>
      </c>
      <c r="H1255" s="10" t="str">
        <f t="shared" si="19"/>
        <v>2</v>
      </c>
      <c r="I1255">
        <v>7505</v>
      </c>
      <c r="J1255" s="1">
        <v>0.23</v>
      </c>
      <c r="K1255">
        <v>25803</v>
      </c>
      <c r="L1255" s="1">
        <v>0.77</v>
      </c>
      <c r="M1255">
        <v>2385</v>
      </c>
      <c r="N1255" s="1">
        <v>7.0000000000000007E-2</v>
      </c>
      <c r="O1255">
        <v>2725</v>
      </c>
      <c r="P1255" s="1">
        <v>0.08</v>
      </c>
      <c r="Q1255">
        <v>58891</v>
      </c>
      <c r="R1255">
        <v>188</v>
      </c>
      <c r="S1255">
        <f>(Table1[[#This Row],[Hospital Beds 2018]]/Table1[[#This Row],[Population Estimate 2018]])*1000</f>
        <v>5.6442896601417081</v>
      </c>
      <c r="T1255">
        <f>LOG10(Table1[[#This Row],[Hospital Beds 2018]] +1)</f>
        <v>2.2764618041732443</v>
      </c>
      <c r="U1255">
        <v>26548</v>
      </c>
      <c r="V1255" s="1">
        <v>0.8</v>
      </c>
    </row>
    <row r="1256" spans="1:22" x14ac:dyDescent="0.3">
      <c r="A1256">
        <v>1260</v>
      </c>
      <c r="B1256" t="s">
        <v>870</v>
      </c>
      <c r="C1256" t="s">
        <v>886</v>
      </c>
      <c r="D1256" t="s">
        <v>21</v>
      </c>
      <c r="E1256" s="9">
        <v>2</v>
      </c>
      <c r="F1256">
        <v>406892</v>
      </c>
      <c r="G1256">
        <f>LOG(Table1[[#This Row],[Population Estimate 2018]])</f>
        <v>5.6094791511705377</v>
      </c>
      <c r="H1256" s="10" t="str">
        <f t="shared" si="19"/>
        <v>3</v>
      </c>
      <c r="I1256">
        <v>71136</v>
      </c>
      <c r="J1256" s="1">
        <v>0.17</v>
      </c>
      <c r="K1256">
        <v>335756</v>
      </c>
      <c r="L1256" s="1">
        <v>0.83</v>
      </c>
      <c r="M1256">
        <v>24600</v>
      </c>
      <c r="N1256" s="1">
        <v>0.06</v>
      </c>
      <c r="O1256">
        <v>75251</v>
      </c>
      <c r="P1256" s="1">
        <v>0.18</v>
      </c>
      <c r="Q1256">
        <v>48370</v>
      </c>
      <c r="R1256">
        <v>1242</v>
      </c>
      <c r="S1256">
        <f>(Table1[[#This Row],[Hospital Beds 2018]]/Table1[[#This Row],[Population Estimate 2018]])*1000</f>
        <v>3.0524070269260637</v>
      </c>
      <c r="T1256">
        <f>LOG10(Table1[[#This Row],[Hospital Beds 2018]] +1)</f>
        <v>3.0944711286416449</v>
      </c>
      <c r="U1256">
        <v>349607</v>
      </c>
      <c r="V1256" s="1">
        <v>0.86</v>
      </c>
    </row>
    <row r="1257" spans="1:22" x14ac:dyDescent="0.3">
      <c r="A1257">
        <v>1261</v>
      </c>
      <c r="B1257" t="s">
        <v>870</v>
      </c>
      <c r="C1257" t="s">
        <v>887</v>
      </c>
      <c r="D1257" t="s">
        <v>21</v>
      </c>
      <c r="E1257" s="9">
        <v>6</v>
      </c>
      <c r="F1257">
        <v>25337</v>
      </c>
      <c r="G1257">
        <f>LOG(Table1[[#This Row],[Population Estimate 2018]])</f>
        <v>4.4037551914244579</v>
      </c>
      <c r="H1257" s="10" t="str">
        <f t="shared" si="19"/>
        <v>2</v>
      </c>
      <c r="I1257">
        <v>6769</v>
      </c>
      <c r="J1257" s="1">
        <v>0.27</v>
      </c>
      <c r="K1257">
        <v>18568</v>
      </c>
      <c r="L1257" s="1">
        <v>0.73</v>
      </c>
      <c r="M1257">
        <v>2244</v>
      </c>
      <c r="N1257" s="1">
        <v>0.09</v>
      </c>
      <c r="O1257">
        <v>3905</v>
      </c>
      <c r="P1257" s="1">
        <v>0.15</v>
      </c>
      <c r="Q1257">
        <v>44635</v>
      </c>
      <c r="R1257">
        <v>25</v>
      </c>
      <c r="S1257">
        <f>(Table1[[#This Row],[Hospital Beds 2018]]/Table1[[#This Row],[Population Estimate 2018]])*1000</f>
        <v>0.98669929352330588</v>
      </c>
      <c r="T1257">
        <f>LOG10(Table1[[#This Row],[Hospital Beds 2018]] +1)</f>
        <v>1.414973347970818</v>
      </c>
      <c r="U1257">
        <v>19731</v>
      </c>
      <c r="V1257" s="1">
        <v>0.78</v>
      </c>
    </row>
    <row r="1258" spans="1:22" x14ac:dyDescent="0.3">
      <c r="A1258">
        <v>1262</v>
      </c>
      <c r="B1258" t="s">
        <v>870</v>
      </c>
      <c r="C1258" t="s">
        <v>888</v>
      </c>
      <c r="D1258" t="s">
        <v>21</v>
      </c>
      <c r="E1258" s="9">
        <v>7</v>
      </c>
      <c r="F1258">
        <v>15096</v>
      </c>
      <c r="G1258">
        <f>LOG(Table1[[#This Row],[Population Estimate 2018]])</f>
        <v>4.1788618871568746</v>
      </c>
      <c r="H1258" s="10" t="str">
        <f t="shared" si="19"/>
        <v>2</v>
      </c>
      <c r="I1258">
        <v>3906</v>
      </c>
      <c r="J1258" s="1">
        <v>0.26</v>
      </c>
      <c r="K1258">
        <v>11190</v>
      </c>
      <c r="L1258" s="1">
        <v>0.74</v>
      </c>
      <c r="M1258">
        <v>1485</v>
      </c>
      <c r="N1258" s="1">
        <v>0.1</v>
      </c>
      <c r="O1258">
        <v>2404</v>
      </c>
      <c r="P1258" s="1">
        <v>0.16</v>
      </c>
      <c r="Q1258">
        <v>39934</v>
      </c>
      <c r="R1258">
        <v>25</v>
      </c>
      <c r="S1258">
        <f>(Table1[[#This Row],[Hospital Beds 2018]]/Table1[[#This Row],[Population Estimate 2018]])*1000</f>
        <v>1.6560678325384208</v>
      </c>
      <c r="T1258">
        <f>LOG10(Table1[[#This Row],[Hospital Beds 2018]] +1)</f>
        <v>1.414973347970818</v>
      </c>
      <c r="U1258">
        <v>10802</v>
      </c>
      <c r="V1258" s="1">
        <v>0.72</v>
      </c>
    </row>
    <row r="1259" spans="1:22" x14ac:dyDescent="0.3">
      <c r="A1259">
        <v>1263</v>
      </c>
      <c r="B1259" t="s">
        <v>870</v>
      </c>
      <c r="C1259" t="s">
        <v>889</v>
      </c>
      <c r="D1259" t="s">
        <v>21</v>
      </c>
      <c r="E1259" s="9">
        <v>5</v>
      </c>
      <c r="F1259">
        <v>92573</v>
      </c>
      <c r="G1259">
        <f>LOG(Table1[[#This Row],[Population Estimate 2018]])</f>
        <v>4.9664843380766355</v>
      </c>
      <c r="H1259" s="10" t="str">
        <f t="shared" si="19"/>
        <v>2</v>
      </c>
      <c r="I1259">
        <v>18427</v>
      </c>
      <c r="J1259" s="1">
        <v>0.2</v>
      </c>
      <c r="K1259">
        <v>74146</v>
      </c>
      <c r="L1259" s="1">
        <v>0.8</v>
      </c>
      <c r="M1259">
        <v>6491</v>
      </c>
      <c r="N1259" s="1">
        <v>7.0000000000000007E-2</v>
      </c>
      <c r="O1259">
        <v>8656</v>
      </c>
      <c r="P1259" s="1">
        <v>0.09</v>
      </c>
      <c r="Q1259">
        <v>64591</v>
      </c>
      <c r="R1259">
        <v>442</v>
      </c>
      <c r="S1259">
        <f>(Table1[[#This Row],[Hospital Beds 2018]]/Table1[[#This Row],[Population Estimate 2018]])*1000</f>
        <v>4.7746103075410753</v>
      </c>
      <c r="T1259">
        <f>LOG10(Table1[[#This Row],[Hospital Beds 2018]] +1)</f>
        <v>2.6464037262230695</v>
      </c>
      <c r="U1259">
        <v>76107</v>
      </c>
      <c r="V1259" s="1">
        <v>0.82</v>
      </c>
    </row>
    <row r="1260" spans="1:22" x14ac:dyDescent="0.3">
      <c r="A1260">
        <v>1264</v>
      </c>
      <c r="B1260" t="s">
        <v>870</v>
      </c>
      <c r="C1260" t="s">
        <v>890</v>
      </c>
      <c r="D1260" t="s">
        <v>58</v>
      </c>
      <c r="E1260" s="9">
        <v>6</v>
      </c>
      <c r="F1260">
        <v>40599</v>
      </c>
      <c r="G1260">
        <f>LOG(Table1[[#This Row],[Population Estimate 2018]])</f>
        <v>4.6085153365370353</v>
      </c>
      <c r="H1260" s="10" t="str">
        <f t="shared" si="19"/>
        <v>2</v>
      </c>
      <c r="I1260">
        <v>7106</v>
      </c>
      <c r="J1260" s="1">
        <v>0.18</v>
      </c>
      <c r="K1260">
        <v>33493</v>
      </c>
      <c r="L1260" s="1">
        <v>0.82</v>
      </c>
      <c r="M1260">
        <v>2314</v>
      </c>
      <c r="N1260" s="1">
        <v>0.06</v>
      </c>
      <c r="O1260">
        <v>5679</v>
      </c>
      <c r="P1260" s="1">
        <v>0.14000000000000001</v>
      </c>
      <c r="Q1260">
        <v>48988</v>
      </c>
      <c r="R1260">
        <v>96</v>
      </c>
      <c r="S1260">
        <f>(Table1[[#This Row],[Hospital Beds 2018]]/Table1[[#This Row],[Population Estimate 2018]])*1000</f>
        <v>2.3645902608438631</v>
      </c>
      <c r="T1260">
        <f>LOG10(Table1[[#This Row],[Hospital Beds 2018]] +1)</f>
        <v>1.9867717342662448</v>
      </c>
      <c r="U1260">
        <v>29969</v>
      </c>
      <c r="V1260" s="1">
        <v>0.74</v>
      </c>
    </row>
    <row r="1261" spans="1:22" x14ac:dyDescent="0.3">
      <c r="A1261">
        <v>1265</v>
      </c>
      <c r="B1261" t="s">
        <v>870</v>
      </c>
      <c r="C1261" t="s">
        <v>891</v>
      </c>
      <c r="D1261" t="s">
        <v>21</v>
      </c>
      <c r="E1261" s="9">
        <v>6</v>
      </c>
      <c r="F1261">
        <v>45749</v>
      </c>
      <c r="G1261">
        <f>LOG(Table1[[#This Row],[Population Estimate 2018]])</f>
        <v>4.6603816055231588</v>
      </c>
      <c r="H1261" s="10" t="str">
        <f t="shared" si="19"/>
        <v>2</v>
      </c>
      <c r="I1261">
        <v>8975</v>
      </c>
      <c r="J1261" s="1">
        <v>0.2</v>
      </c>
      <c r="K1261">
        <v>36774</v>
      </c>
      <c r="L1261" s="1">
        <v>0.8</v>
      </c>
      <c r="M1261">
        <v>3170</v>
      </c>
      <c r="N1261" s="1">
        <v>7.0000000000000007E-2</v>
      </c>
      <c r="O1261">
        <v>5958</v>
      </c>
      <c r="P1261" s="1">
        <v>0.13</v>
      </c>
      <c r="Q1261">
        <v>50388</v>
      </c>
      <c r="R1261">
        <v>93</v>
      </c>
      <c r="S1261">
        <f>(Table1[[#This Row],[Hospital Beds 2018]]/Table1[[#This Row],[Population Estimate 2018]])*1000</f>
        <v>2.0328313187173492</v>
      </c>
      <c r="T1261">
        <f>LOG10(Table1[[#This Row],[Hospital Beds 2018]] +1)</f>
        <v>1.9731278535996986</v>
      </c>
      <c r="U1261">
        <v>37183</v>
      </c>
      <c r="V1261" s="1">
        <v>0.81</v>
      </c>
    </row>
    <row r="1262" spans="1:22" x14ac:dyDescent="0.3">
      <c r="A1262">
        <v>1266</v>
      </c>
      <c r="B1262" t="s">
        <v>870</v>
      </c>
      <c r="C1262" t="s">
        <v>892</v>
      </c>
      <c r="D1262" t="s">
        <v>21</v>
      </c>
      <c r="E1262" s="9">
        <v>5</v>
      </c>
      <c r="F1262">
        <v>36219</v>
      </c>
      <c r="G1262">
        <f>LOG(Table1[[#This Row],[Population Estimate 2018]])</f>
        <v>4.558936455351942</v>
      </c>
      <c r="H1262" s="10" t="str">
        <f t="shared" si="19"/>
        <v>2</v>
      </c>
      <c r="I1262">
        <v>6338</v>
      </c>
      <c r="J1262" s="1">
        <v>0.17</v>
      </c>
      <c r="K1262">
        <v>29881</v>
      </c>
      <c r="L1262" s="1">
        <v>0.83</v>
      </c>
      <c r="M1262">
        <v>2443</v>
      </c>
      <c r="N1262" s="1">
        <v>7.0000000000000007E-2</v>
      </c>
      <c r="O1262">
        <v>6316</v>
      </c>
      <c r="P1262" s="1">
        <v>0.17</v>
      </c>
      <c r="Q1262">
        <v>42282</v>
      </c>
      <c r="R1262">
        <v>121</v>
      </c>
      <c r="S1262">
        <f>(Table1[[#This Row],[Hospital Beds 2018]]/Table1[[#This Row],[Population Estimate 2018]])*1000</f>
        <v>3.3407879842071839</v>
      </c>
      <c r="T1262">
        <f>LOG10(Table1[[#This Row],[Hospital Beds 2018]] +1)</f>
        <v>2.0863598306747484</v>
      </c>
      <c r="U1262">
        <v>28232</v>
      </c>
      <c r="V1262" s="1">
        <v>0.78</v>
      </c>
    </row>
    <row r="1263" spans="1:22" x14ac:dyDescent="0.3">
      <c r="A1263">
        <v>1267</v>
      </c>
      <c r="B1263" t="s">
        <v>870</v>
      </c>
      <c r="C1263" t="s">
        <v>893</v>
      </c>
      <c r="D1263" t="s">
        <v>21</v>
      </c>
      <c r="E1263" s="9">
        <v>7</v>
      </c>
      <c r="F1263">
        <v>31166</v>
      </c>
      <c r="G1263">
        <f>LOG(Table1[[#This Row],[Population Estimate 2018]])</f>
        <v>4.4936810663319608</v>
      </c>
      <c r="H1263" s="10" t="str">
        <f t="shared" si="19"/>
        <v>2</v>
      </c>
      <c r="I1263">
        <v>7813</v>
      </c>
      <c r="J1263" s="1">
        <v>0.25</v>
      </c>
      <c r="K1263">
        <v>23353</v>
      </c>
      <c r="L1263" s="1">
        <v>0.75</v>
      </c>
      <c r="M1263">
        <v>2230</v>
      </c>
      <c r="N1263" s="1">
        <v>7.0000000000000007E-2</v>
      </c>
      <c r="O1263">
        <v>3876</v>
      </c>
      <c r="P1263" s="1">
        <v>0.12</v>
      </c>
      <c r="Q1263">
        <v>45817</v>
      </c>
      <c r="R1263">
        <v>138</v>
      </c>
      <c r="S1263">
        <f>(Table1[[#This Row],[Hospital Beds 2018]]/Table1[[#This Row],[Population Estimate 2018]])*1000</f>
        <v>4.427902201116602</v>
      </c>
      <c r="T1263">
        <f>LOG10(Table1[[#This Row],[Hospital Beds 2018]] +1)</f>
        <v>2.143014800254095</v>
      </c>
      <c r="U1263">
        <v>24402</v>
      </c>
      <c r="V1263" s="1">
        <v>0.78</v>
      </c>
    </row>
    <row r="1264" spans="1:22" x14ac:dyDescent="0.3">
      <c r="A1264">
        <v>1268</v>
      </c>
      <c r="B1264" t="s">
        <v>870</v>
      </c>
      <c r="C1264" t="s">
        <v>894</v>
      </c>
      <c r="D1264" t="s">
        <v>21</v>
      </c>
      <c r="E1264" s="9">
        <v>2</v>
      </c>
      <c r="F1264">
        <v>292735</v>
      </c>
      <c r="G1264">
        <f>LOG(Table1[[#This Row],[Population Estimate 2018]])</f>
        <v>5.466474650681624</v>
      </c>
      <c r="H1264" s="10" t="str">
        <f t="shared" si="19"/>
        <v>3</v>
      </c>
      <c r="I1264">
        <v>39459</v>
      </c>
      <c r="J1264" s="1">
        <v>0.13</v>
      </c>
      <c r="K1264">
        <v>253276</v>
      </c>
      <c r="L1264" s="1">
        <v>0.87</v>
      </c>
      <c r="M1264">
        <v>13778</v>
      </c>
      <c r="N1264" s="1">
        <v>0.05</v>
      </c>
      <c r="O1264">
        <v>49916</v>
      </c>
      <c r="P1264" s="1">
        <v>0.17</v>
      </c>
      <c r="Q1264">
        <v>52837</v>
      </c>
      <c r="R1264">
        <v>983</v>
      </c>
      <c r="S1264">
        <f>(Table1[[#This Row],[Hospital Beds 2018]]/Table1[[#This Row],[Population Estimate 2018]])*1000</f>
        <v>3.3579858916767722</v>
      </c>
      <c r="T1264">
        <f>LOG10(Table1[[#This Row],[Hospital Beds 2018]] +1)</f>
        <v>2.9929950984313414</v>
      </c>
      <c r="U1264">
        <v>246062</v>
      </c>
      <c r="V1264" s="1">
        <v>0.84</v>
      </c>
    </row>
    <row r="1265" spans="1:22" x14ac:dyDescent="0.3">
      <c r="A1265">
        <v>1269</v>
      </c>
      <c r="B1265" t="s">
        <v>870</v>
      </c>
      <c r="C1265" t="s">
        <v>895</v>
      </c>
      <c r="D1265" t="s">
        <v>21</v>
      </c>
      <c r="E1265" s="9">
        <v>4</v>
      </c>
      <c r="F1265">
        <v>64210</v>
      </c>
      <c r="G1265">
        <f>LOG(Table1[[#This Row],[Population Estimate 2018]])</f>
        <v>4.8076026699164949</v>
      </c>
      <c r="H1265" s="10" t="str">
        <f t="shared" si="19"/>
        <v>2</v>
      </c>
      <c r="I1265">
        <v>9477</v>
      </c>
      <c r="J1265" s="1">
        <v>0.15</v>
      </c>
      <c r="K1265">
        <v>54733</v>
      </c>
      <c r="L1265" s="1">
        <v>0.85</v>
      </c>
      <c r="M1265">
        <v>3788</v>
      </c>
      <c r="N1265" s="1">
        <v>0.06</v>
      </c>
      <c r="O1265">
        <v>5822</v>
      </c>
      <c r="P1265" s="1">
        <v>0.09</v>
      </c>
      <c r="Q1265">
        <v>61667</v>
      </c>
      <c r="R1265">
        <v>22</v>
      </c>
      <c r="S1265">
        <f>(Table1[[#This Row],[Hospital Beds 2018]]/Table1[[#This Row],[Population Estimate 2018]])*1000</f>
        <v>0.34262575922753469</v>
      </c>
      <c r="T1265">
        <f>LOG10(Table1[[#This Row],[Hospital Beds 2018]] +1)</f>
        <v>1.3617278360175928</v>
      </c>
      <c r="U1265">
        <v>51867</v>
      </c>
      <c r="V1265" s="1">
        <v>0.81</v>
      </c>
    </row>
    <row r="1266" spans="1:22" x14ac:dyDescent="0.3">
      <c r="A1266">
        <v>1270</v>
      </c>
      <c r="B1266" t="s">
        <v>870</v>
      </c>
      <c r="C1266" t="s">
        <v>896</v>
      </c>
      <c r="D1266" t="s">
        <v>21</v>
      </c>
      <c r="E1266" s="9">
        <v>7</v>
      </c>
      <c r="F1266">
        <v>25081</v>
      </c>
      <c r="G1266">
        <f>LOG(Table1[[#This Row],[Population Estimate 2018]])</f>
        <v>4.3993448481803679</v>
      </c>
      <c r="H1266" s="10" t="str">
        <f t="shared" si="19"/>
        <v>2</v>
      </c>
      <c r="I1266">
        <v>7421</v>
      </c>
      <c r="J1266" s="1">
        <v>0.3</v>
      </c>
      <c r="K1266">
        <v>17660</v>
      </c>
      <c r="L1266" s="1">
        <v>0.7</v>
      </c>
      <c r="M1266">
        <v>3024</v>
      </c>
      <c r="N1266" s="1">
        <v>0.12</v>
      </c>
      <c r="O1266">
        <v>3724</v>
      </c>
      <c r="P1266" s="1">
        <v>0.15</v>
      </c>
      <c r="Q1266">
        <v>41256</v>
      </c>
      <c r="R1266">
        <v>20</v>
      </c>
      <c r="S1266">
        <f>(Table1[[#This Row],[Hospital Beds 2018]]/Table1[[#This Row],[Population Estimate 2018]])*1000</f>
        <v>0.7974163709580957</v>
      </c>
      <c r="T1266">
        <f>LOG10(Table1[[#This Row],[Hospital Beds 2018]] +1)</f>
        <v>1.3222192947339193</v>
      </c>
      <c r="U1266">
        <v>18923</v>
      </c>
      <c r="V1266" s="1">
        <v>0.75</v>
      </c>
    </row>
    <row r="1267" spans="1:22" x14ac:dyDescent="0.3">
      <c r="A1267">
        <v>1271</v>
      </c>
      <c r="B1267" t="s">
        <v>870</v>
      </c>
      <c r="C1267" t="s">
        <v>897</v>
      </c>
      <c r="D1267" t="s">
        <v>21</v>
      </c>
      <c r="E1267" s="9">
        <v>7</v>
      </c>
      <c r="F1267">
        <v>11117</v>
      </c>
      <c r="G1267">
        <f>LOG(Table1[[#This Row],[Population Estimate 2018]])</f>
        <v>4.0459876056609678</v>
      </c>
      <c r="H1267" s="10" t="str">
        <f t="shared" si="19"/>
        <v>2</v>
      </c>
      <c r="I1267">
        <v>3402</v>
      </c>
      <c r="J1267" s="1">
        <v>0.31</v>
      </c>
      <c r="K1267">
        <v>7715</v>
      </c>
      <c r="L1267" s="1">
        <v>0.69</v>
      </c>
      <c r="M1267">
        <v>1193</v>
      </c>
      <c r="N1267" s="1">
        <v>0.11</v>
      </c>
      <c r="O1267">
        <v>1531</v>
      </c>
      <c r="P1267" s="1">
        <v>0.14000000000000001</v>
      </c>
      <c r="Q1267">
        <v>40959</v>
      </c>
      <c r="R1267">
        <v>12</v>
      </c>
      <c r="S1267">
        <f>(Table1[[#This Row],[Hospital Beds 2018]]/Table1[[#This Row],[Population Estimate 2018]])*1000</f>
        <v>1.0794279032112981</v>
      </c>
      <c r="T1267">
        <f>LOG10(Table1[[#This Row],[Hospital Beds 2018]] +1)</f>
        <v>1.1139433523068367</v>
      </c>
      <c r="U1267">
        <v>8177</v>
      </c>
      <c r="V1267" s="1">
        <v>0.74</v>
      </c>
    </row>
    <row r="1268" spans="1:22" x14ac:dyDescent="0.3">
      <c r="A1268">
        <v>1272</v>
      </c>
      <c r="B1268" t="s">
        <v>870</v>
      </c>
      <c r="C1268" t="s">
        <v>898</v>
      </c>
      <c r="D1268" t="s">
        <v>21</v>
      </c>
      <c r="E1268" s="9">
        <v>4</v>
      </c>
      <c r="F1268">
        <v>70562</v>
      </c>
      <c r="G1268">
        <f>LOG(Table1[[#This Row],[Population Estimate 2018]])</f>
        <v>4.8485708818836004</v>
      </c>
      <c r="H1268" s="10" t="str">
        <f t="shared" si="19"/>
        <v>2</v>
      </c>
      <c r="I1268">
        <v>8909</v>
      </c>
      <c r="J1268" s="1">
        <v>0.13</v>
      </c>
      <c r="K1268">
        <v>61653</v>
      </c>
      <c r="L1268" s="1">
        <v>0.87</v>
      </c>
      <c r="M1268">
        <v>3468</v>
      </c>
      <c r="N1268" s="1">
        <v>0.05</v>
      </c>
      <c r="O1268">
        <v>15106</v>
      </c>
      <c r="P1268" s="1">
        <v>0.21</v>
      </c>
      <c r="Q1268">
        <v>47056</v>
      </c>
      <c r="R1268">
        <v>78</v>
      </c>
      <c r="S1268">
        <f>(Table1[[#This Row],[Hospital Beds 2018]]/Table1[[#This Row],[Population Estimate 2018]])*1000</f>
        <v>1.105410844363822</v>
      </c>
      <c r="T1268">
        <f>LOG10(Table1[[#This Row],[Hospital Beds 2018]] +1)</f>
        <v>1.8976270912904414</v>
      </c>
      <c r="U1268">
        <v>58234</v>
      </c>
      <c r="V1268" s="1">
        <v>0.83</v>
      </c>
    </row>
    <row r="1269" spans="1:22" x14ac:dyDescent="0.3">
      <c r="A1269">
        <v>1273</v>
      </c>
      <c r="B1269" t="s">
        <v>870</v>
      </c>
      <c r="C1269" t="s">
        <v>56</v>
      </c>
      <c r="D1269" t="s">
        <v>21</v>
      </c>
      <c r="E1269" s="9">
        <v>3</v>
      </c>
      <c r="F1269">
        <v>158823</v>
      </c>
      <c r="G1269">
        <f>LOG(Table1[[#This Row],[Population Estimate 2018]])</f>
        <v>5.2009133951300273</v>
      </c>
      <c r="H1269" s="10" t="str">
        <f t="shared" si="19"/>
        <v>3</v>
      </c>
      <c r="I1269">
        <v>28282</v>
      </c>
      <c r="J1269" s="1">
        <v>0.18</v>
      </c>
      <c r="K1269">
        <v>130541</v>
      </c>
      <c r="L1269" s="1">
        <v>0.82</v>
      </c>
      <c r="M1269">
        <v>10472</v>
      </c>
      <c r="N1269" s="1">
        <v>7.0000000000000007E-2</v>
      </c>
      <c r="O1269">
        <v>20553</v>
      </c>
      <c r="P1269" s="1">
        <v>0.13</v>
      </c>
      <c r="Q1269">
        <v>52047</v>
      </c>
      <c r="R1269">
        <v>598</v>
      </c>
      <c r="S1269">
        <f>(Table1[[#This Row],[Hospital Beds 2018]]/Table1[[#This Row],[Population Estimate 2018]])*1000</f>
        <v>3.7651977358443047</v>
      </c>
      <c r="T1269">
        <f>LOG10(Table1[[#This Row],[Hospital Beds 2018]] +1)</f>
        <v>2.7774268223893115</v>
      </c>
      <c r="U1269">
        <v>128603</v>
      </c>
      <c r="V1269" s="1">
        <v>0.81</v>
      </c>
    </row>
    <row r="1270" spans="1:22" x14ac:dyDescent="0.3">
      <c r="A1270">
        <v>1274</v>
      </c>
      <c r="B1270" t="s">
        <v>870</v>
      </c>
      <c r="C1270" t="s">
        <v>899</v>
      </c>
      <c r="D1270" t="s">
        <v>21</v>
      </c>
      <c r="E1270" s="9">
        <v>2</v>
      </c>
      <c r="F1270">
        <v>264870</v>
      </c>
      <c r="G1270">
        <f>LOG(Table1[[#This Row],[Population Estimate 2018]])</f>
        <v>5.4230327715389359</v>
      </c>
      <c r="H1270" s="10" t="str">
        <f t="shared" si="19"/>
        <v>3</v>
      </c>
      <c r="I1270">
        <v>39630</v>
      </c>
      <c r="J1270" s="1">
        <v>0.15</v>
      </c>
      <c r="K1270">
        <v>225240</v>
      </c>
      <c r="L1270" s="1">
        <v>0.85</v>
      </c>
      <c r="M1270">
        <v>14757</v>
      </c>
      <c r="N1270" s="1">
        <v>0.06</v>
      </c>
      <c r="O1270">
        <v>36927</v>
      </c>
      <c r="P1270" s="1">
        <v>0.14000000000000001</v>
      </c>
      <c r="Q1270">
        <v>55881</v>
      </c>
      <c r="R1270">
        <v>1040</v>
      </c>
      <c r="S1270">
        <f>(Table1[[#This Row],[Hospital Beds 2018]]/Table1[[#This Row],[Population Estimate 2018]])*1000</f>
        <v>3.9264544871068829</v>
      </c>
      <c r="T1270">
        <f>LOG10(Table1[[#This Row],[Hospital Beds 2018]] +1)</f>
        <v>3.0174507295105362</v>
      </c>
      <c r="U1270">
        <v>226386</v>
      </c>
      <c r="V1270" s="1">
        <v>0.85</v>
      </c>
    </row>
    <row r="1271" spans="1:22" x14ac:dyDescent="0.3">
      <c r="A1271">
        <v>1275</v>
      </c>
      <c r="B1271" t="s">
        <v>870</v>
      </c>
      <c r="C1271" t="s">
        <v>900</v>
      </c>
      <c r="D1271" t="s">
        <v>21</v>
      </c>
      <c r="E1271" s="9">
        <v>7</v>
      </c>
      <c r="F1271">
        <v>17824</v>
      </c>
      <c r="G1271">
        <f>LOG(Table1[[#This Row],[Population Estimate 2018]])</f>
        <v>4.2510051734936347</v>
      </c>
      <c r="H1271" s="10" t="str">
        <f t="shared" si="19"/>
        <v>2</v>
      </c>
      <c r="I1271">
        <v>3627</v>
      </c>
      <c r="J1271" s="1">
        <v>0.2</v>
      </c>
      <c r="K1271">
        <v>14197</v>
      </c>
      <c r="L1271" s="1">
        <v>0.8</v>
      </c>
      <c r="M1271">
        <v>1411</v>
      </c>
      <c r="N1271" s="1">
        <v>0.08</v>
      </c>
      <c r="O1271">
        <v>2481</v>
      </c>
      <c r="P1271" s="1">
        <v>0.14000000000000001</v>
      </c>
      <c r="Q1271">
        <v>46068</v>
      </c>
      <c r="R1271">
        <v>112</v>
      </c>
      <c r="S1271">
        <f>(Table1[[#This Row],[Hospital Beds 2018]]/Table1[[#This Row],[Population Estimate 2018]])*1000</f>
        <v>6.2836624775583489</v>
      </c>
      <c r="T1271">
        <f>LOG10(Table1[[#This Row],[Hospital Beds 2018]] +1)</f>
        <v>2.0530784434834195</v>
      </c>
      <c r="U1271">
        <v>14915</v>
      </c>
      <c r="V1271" s="1">
        <v>0.84</v>
      </c>
    </row>
    <row r="1272" spans="1:22" x14ac:dyDescent="0.3">
      <c r="A1272">
        <v>1276</v>
      </c>
      <c r="B1272" t="s">
        <v>870</v>
      </c>
      <c r="C1272" t="s">
        <v>315</v>
      </c>
      <c r="D1272" t="s">
        <v>58</v>
      </c>
      <c r="E1272" s="9">
        <v>2</v>
      </c>
      <c r="F1272">
        <v>653786</v>
      </c>
      <c r="G1272">
        <f>LOG(Table1[[#This Row],[Population Estimate 2018]])</f>
        <v>5.8154356164770737</v>
      </c>
      <c r="H1272" s="10" t="str">
        <f t="shared" si="19"/>
        <v>3</v>
      </c>
      <c r="I1272">
        <v>89296</v>
      </c>
      <c r="J1272" s="1">
        <v>0.14000000000000001</v>
      </c>
      <c r="K1272">
        <v>564490</v>
      </c>
      <c r="L1272" s="1">
        <v>0.86</v>
      </c>
      <c r="M1272">
        <v>32764</v>
      </c>
      <c r="N1272" s="1">
        <v>0.05</v>
      </c>
      <c r="O1272">
        <v>72623</v>
      </c>
      <c r="P1272" s="1">
        <v>0.11</v>
      </c>
      <c r="Q1272">
        <v>61675</v>
      </c>
      <c r="R1272">
        <v>2561</v>
      </c>
      <c r="S1272">
        <f>(Table1[[#This Row],[Hospital Beds 2018]]/Table1[[#This Row],[Population Estimate 2018]])*1000</f>
        <v>3.9171839103315151</v>
      </c>
      <c r="T1272">
        <f>LOG10(Table1[[#This Row],[Hospital Beds 2018]] +1)</f>
        <v>3.4085791254086675</v>
      </c>
      <c r="U1272">
        <v>573949</v>
      </c>
      <c r="V1272" s="1">
        <v>0.88</v>
      </c>
    </row>
    <row r="1273" spans="1:22" x14ac:dyDescent="0.3">
      <c r="A1273">
        <v>1277</v>
      </c>
      <c r="B1273" t="s">
        <v>870</v>
      </c>
      <c r="C1273" t="s">
        <v>901</v>
      </c>
      <c r="D1273" t="s">
        <v>21</v>
      </c>
      <c r="E1273" s="9">
        <v>9</v>
      </c>
      <c r="F1273">
        <v>2113</v>
      </c>
      <c r="G1273">
        <f>LOG(Table1[[#This Row],[Population Estimate 2018]])</f>
        <v>3.3248994970523134</v>
      </c>
      <c r="H1273" s="10" t="str">
        <f t="shared" si="19"/>
        <v>1</v>
      </c>
      <c r="I1273">
        <v>777</v>
      </c>
      <c r="J1273" s="1">
        <v>0.37</v>
      </c>
      <c r="K1273">
        <v>1336</v>
      </c>
      <c r="L1273" s="1">
        <v>0.63</v>
      </c>
      <c r="M1273">
        <v>236</v>
      </c>
      <c r="N1273" s="1">
        <v>0.11</v>
      </c>
      <c r="O1273">
        <v>253</v>
      </c>
      <c r="P1273" s="1">
        <v>0.12</v>
      </c>
      <c r="Q1273">
        <v>51641</v>
      </c>
      <c r="R1273">
        <v>0</v>
      </c>
      <c r="S1273">
        <f>(Table1[[#This Row],[Hospital Beds 2018]]/Table1[[#This Row],[Population Estimate 2018]])*1000</f>
        <v>0</v>
      </c>
      <c r="T1273">
        <f>LOG10(Table1[[#This Row],[Hospital Beds 2018]] +1)</f>
        <v>0</v>
      </c>
      <c r="U1273">
        <v>1410</v>
      </c>
      <c r="V1273" s="1">
        <v>0.67</v>
      </c>
    </row>
    <row r="1274" spans="1:22" x14ac:dyDescent="0.3">
      <c r="A1274">
        <v>1278</v>
      </c>
      <c r="B1274" t="s">
        <v>870</v>
      </c>
      <c r="C1274" t="s">
        <v>209</v>
      </c>
      <c r="D1274" t="s">
        <v>21</v>
      </c>
      <c r="E1274" s="9">
        <v>9</v>
      </c>
      <c r="F1274">
        <v>11881</v>
      </c>
      <c r="G1274">
        <f>LOG(Table1[[#This Row],[Population Estimate 2018]])</f>
        <v>4.0748529958812476</v>
      </c>
      <c r="H1274" s="10" t="str">
        <f t="shared" si="19"/>
        <v>2</v>
      </c>
      <c r="I1274">
        <v>3401</v>
      </c>
      <c r="J1274" s="1">
        <v>0.28999999999999998</v>
      </c>
      <c r="K1274">
        <v>8480</v>
      </c>
      <c r="L1274" s="1">
        <v>0.71</v>
      </c>
      <c r="M1274">
        <v>1228</v>
      </c>
      <c r="N1274" s="1">
        <v>0.1</v>
      </c>
      <c r="O1274">
        <v>2559</v>
      </c>
      <c r="P1274" s="1">
        <v>0.22</v>
      </c>
      <c r="Q1274">
        <v>36044</v>
      </c>
      <c r="R1274">
        <v>0</v>
      </c>
      <c r="S1274">
        <f>(Table1[[#This Row],[Hospital Beds 2018]]/Table1[[#This Row],[Population Estimate 2018]])*1000</f>
        <v>0</v>
      </c>
      <c r="T1274">
        <f>LOG10(Table1[[#This Row],[Hospital Beds 2018]] +1)</f>
        <v>0</v>
      </c>
      <c r="U1274">
        <v>8894</v>
      </c>
      <c r="V1274" s="1">
        <v>0.75</v>
      </c>
    </row>
    <row r="1275" spans="1:22" x14ac:dyDescent="0.3">
      <c r="A1275">
        <v>1279</v>
      </c>
      <c r="B1275" t="s">
        <v>870</v>
      </c>
      <c r="C1275" t="s">
        <v>902</v>
      </c>
      <c r="D1275" t="s">
        <v>21</v>
      </c>
      <c r="E1275" s="9">
        <v>1</v>
      </c>
      <c r="F1275">
        <v>88028</v>
      </c>
      <c r="G1275">
        <f>LOG(Table1[[#This Row],[Population Estimate 2018]])</f>
        <v>4.9446208347787941</v>
      </c>
      <c r="H1275" s="10" t="str">
        <f t="shared" si="19"/>
        <v>2</v>
      </c>
      <c r="I1275">
        <v>15963</v>
      </c>
      <c r="J1275" s="1">
        <v>0.18</v>
      </c>
      <c r="K1275">
        <v>72065</v>
      </c>
      <c r="L1275" s="1">
        <v>0.82</v>
      </c>
      <c r="M1275">
        <v>5320</v>
      </c>
      <c r="N1275" s="1">
        <v>0.06</v>
      </c>
      <c r="O1275">
        <v>8723</v>
      </c>
      <c r="P1275" s="1">
        <v>0.1</v>
      </c>
      <c r="Q1275">
        <v>65209</v>
      </c>
      <c r="R1275">
        <v>159</v>
      </c>
      <c r="S1275">
        <f>(Table1[[#This Row],[Hospital Beds 2018]]/Table1[[#This Row],[Population Estimate 2018]])*1000</f>
        <v>1.8062434679874586</v>
      </c>
      <c r="T1275">
        <f>LOG10(Table1[[#This Row],[Hospital Beds 2018]] +1)</f>
        <v>2.2041199826559246</v>
      </c>
      <c r="U1275">
        <v>73893</v>
      </c>
      <c r="V1275" s="1">
        <v>0.84</v>
      </c>
    </row>
    <row r="1276" spans="1:22" x14ac:dyDescent="0.3">
      <c r="A1276">
        <v>1280</v>
      </c>
      <c r="B1276" t="s">
        <v>870</v>
      </c>
      <c r="C1276" t="s">
        <v>903</v>
      </c>
      <c r="D1276" t="s">
        <v>21</v>
      </c>
      <c r="E1276" s="9">
        <v>9</v>
      </c>
      <c r="F1276">
        <v>21764</v>
      </c>
      <c r="G1276">
        <f>LOG(Table1[[#This Row],[Population Estimate 2018]])</f>
        <v>4.3377387172338668</v>
      </c>
      <c r="H1276" s="10" t="str">
        <f t="shared" si="19"/>
        <v>2</v>
      </c>
      <c r="I1276">
        <v>6731</v>
      </c>
      <c r="J1276" s="1">
        <v>0.31</v>
      </c>
      <c r="K1276">
        <v>15033</v>
      </c>
      <c r="L1276" s="1">
        <v>0.69</v>
      </c>
      <c r="M1276">
        <v>1558</v>
      </c>
      <c r="N1276" s="1">
        <v>7.0000000000000007E-2</v>
      </c>
      <c r="O1276">
        <v>1519</v>
      </c>
      <c r="P1276" s="1">
        <v>7.0000000000000007E-2</v>
      </c>
      <c r="Q1276">
        <v>67349</v>
      </c>
      <c r="R1276">
        <v>0</v>
      </c>
      <c r="S1276">
        <f>(Table1[[#This Row],[Hospital Beds 2018]]/Table1[[#This Row],[Population Estimate 2018]])*1000</f>
        <v>0</v>
      </c>
      <c r="T1276">
        <f>LOG10(Table1[[#This Row],[Hospital Beds 2018]] +1)</f>
        <v>0</v>
      </c>
      <c r="U1276">
        <v>15381</v>
      </c>
      <c r="V1276" s="1">
        <v>0.71</v>
      </c>
    </row>
    <row r="1277" spans="1:22" x14ac:dyDescent="0.3">
      <c r="A1277">
        <v>1281</v>
      </c>
      <c r="B1277" t="s">
        <v>870</v>
      </c>
      <c r="C1277" t="s">
        <v>904</v>
      </c>
      <c r="D1277" t="s">
        <v>58</v>
      </c>
      <c r="E1277" s="9">
        <v>4</v>
      </c>
      <c r="F1277">
        <v>98266</v>
      </c>
      <c r="G1277">
        <f>LOG(Table1[[#This Row],[Population Estimate 2018]])</f>
        <v>4.9924032780904515</v>
      </c>
      <c r="H1277" s="10" t="str">
        <f t="shared" si="19"/>
        <v>2</v>
      </c>
      <c r="I1277">
        <v>18645</v>
      </c>
      <c r="J1277" s="1">
        <v>0.19</v>
      </c>
      <c r="K1277">
        <v>79621</v>
      </c>
      <c r="L1277" s="1">
        <v>0.81</v>
      </c>
      <c r="M1277">
        <v>5739</v>
      </c>
      <c r="N1277" s="1">
        <v>0.06</v>
      </c>
      <c r="O1277">
        <v>9668</v>
      </c>
      <c r="P1277" s="1">
        <v>0.1</v>
      </c>
      <c r="Q1277">
        <v>55762</v>
      </c>
      <c r="R1277">
        <v>91</v>
      </c>
      <c r="S1277">
        <f>(Table1[[#This Row],[Hospital Beds 2018]]/Table1[[#This Row],[Population Estimate 2018]])*1000</f>
        <v>0.92605784299757798</v>
      </c>
      <c r="T1277">
        <f>LOG10(Table1[[#This Row],[Hospital Beds 2018]] +1)</f>
        <v>1.9637878273455553</v>
      </c>
      <c r="U1277">
        <v>79000</v>
      </c>
      <c r="V1277" s="1">
        <v>0.8</v>
      </c>
    </row>
    <row r="1278" spans="1:22" x14ac:dyDescent="0.3">
      <c r="A1278">
        <v>1282</v>
      </c>
      <c r="B1278" t="s">
        <v>870</v>
      </c>
      <c r="C1278" t="s">
        <v>544</v>
      </c>
      <c r="D1278" t="s">
        <v>21</v>
      </c>
      <c r="E1278" s="9">
        <v>1</v>
      </c>
      <c r="F1278">
        <v>191224</v>
      </c>
      <c r="G1278">
        <f>LOG(Table1[[#This Row],[Population Estimate 2018]])</f>
        <v>5.2815423984706928</v>
      </c>
      <c r="H1278" s="10" t="str">
        <f t="shared" si="19"/>
        <v>3</v>
      </c>
      <c r="I1278">
        <v>32920</v>
      </c>
      <c r="J1278" s="1">
        <v>0.17</v>
      </c>
      <c r="K1278">
        <v>158304</v>
      </c>
      <c r="L1278" s="1">
        <v>0.83</v>
      </c>
      <c r="M1278">
        <v>11105</v>
      </c>
      <c r="N1278" s="1">
        <v>0.06</v>
      </c>
      <c r="O1278">
        <v>9560</v>
      </c>
      <c r="P1278" s="1">
        <v>0.05</v>
      </c>
      <c r="Q1278">
        <v>84048</v>
      </c>
      <c r="R1278">
        <v>137</v>
      </c>
      <c r="S1278">
        <f>(Table1[[#This Row],[Hospital Beds 2018]]/Table1[[#This Row],[Population Estimate 2018]])*1000</f>
        <v>0.71643726728862478</v>
      </c>
      <c r="T1278">
        <f>LOG10(Table1[[#This Row],[Hospital Beds 2018]] +1)</f>
        <v>2.1398790864012365</v>
      </c>
      <c r="U1278">
        <v>162572</v>
      </c>
      <c r="V1278" s="1">
        <v>0.85</v>
      </c>
    </row>
    <row r="1279" spans="1:22" x14ac:dyDescent="0.3">
      <c r="A1279">
        <v>1283</v>
      </c>
      <c r="B1279" t="s">
        <v>870</v>
      </c>
      <c r="C1279" t="s">
        <v>905</v>
      </c>
      <c r="D1279" t="s">
        <v>21</v>
      </c>
      <c r="E1279" s="9">
        <v>7</v>
      </c>
      <c r="F1279">
        <v>6283</v>
      </c>
      <c r="G1279">
        <f>LOG(Table1[[#This Row],[Population Estimate 2018]])</f>
        <v>3.7981670597159392</v>
      </c>
      <c r="H1279" s="10" t="str">
        <f t="shared" si="19"/>
        <v>1</v>
      </c>
      <c r="I1279">
        <v>1292</v>
      </c>
      <c r="J1279" s="1">
        <v>0.21</v>
      </c>
      <c r="K1279">
        <v>4991</v>
      </c>
      <c r="L1279" s="1">
        <v>0.79</v>
      </c>
      <c r="M1279">
        <v>504</v>
      </c>
      <c r="N1279" s="1">
        <v>0.08</v>
      </c>
      <c r="O1279">
        <v>1063</v>
      </c>
      <c r="P1279" s="1">
        <v>0.17</v>
      </c>
      <c r="Q1279">
        <v>43196</v>
      </c>
      <c r="R1279">
        <v>64</v>
      </c>
      <c r="S1279">
        <f>(Table1[[#This Row],[Hospital Beds 2018]]/Table1[[#This Row],[Population Estimate 2018]])*1000</f>
        <v>10.186216775425752</v>
      </c>
      <c r="T1279">
        <f>LOG10(Table1[[#This Row],[Hospital Beds 2018]] +1)</f>
        <v>1.8129133566428555</v>
      </c>
      <c r="U1279">
        <v>4187</v>
      </c>
      <c r="V1279" s="1">
        <v>0.67</v>
      </c>
    </row>
    <row r="1280" spans="1:22" x14ac:dyDescent="0.3">
      <c r="A1280">
        <v>1284</v>
      </c>
      <c r="B1280" t="s">
        <v>870</v>
      </c>
      <c r="C1280" t="s">
        <v>906</v>
      </c>
      <c r="D1280" t="s">
        <v>21</v>
      </c>
      <c r="E1280" s="9">
        <v>7</v>
      </c>
      <c r="F1280">
        <v>10787</v>
      </c>
      <c r="G1280">
        <f>LOG(Table1[[#This Row],[Population Estimate 2018]])</f>
        <v>4.032900678732676</v>
      </c>
      <c r="H1280" s="10" t="str">
        <f t="shared" si="19"/>
        <v>2</v>
      </c>
      <c r="I1280">
        <v>3025</v>
      </c>
      <c r="J1280" s="1">
        <v>0.28000000000000003</v>
      </c>
      <c r="K1280">
        <v>7762</v>
      </c>
      <c r="L1280" s="1">
        <v>0.72</v>
      </c>
      <c r="M1280">
        <v>951</v>
      </c>
      <c r="N1280" s="1">
        <v>0.09</v>
      </c>
      <c r="O1280">
        <v>1431</v>
      </c>
      <c r="P1280" s="1">
        <v>0.13</v>
      </c>
      <c r="Q1280">
        <v>46645</v>
      </c>
      <c r="R1280">
        <v>63</v>
      </c>
      <c r="S1280">
        <f>(Table1[[#This Row],[Hospital Beds 2018]]/Table1[[#This Row],[Population Estimate 2018]])*1000</f>
        <v>5.8403634003893572</v>
      </c>
      <c r="T1280">
        <f>LOG10(Table1[[#This Row],[Hospital Beds 2018]] +1)</f>
        <v>1.8061799739838871</v>
      </c>
      <c r="U1280">
        <v>8157</v>
      </c>
      <c r="V1280" s="1">
        <v>0.76</v>
      </c>
    </row>
    <row r="1281" spans="1:22" x14ac:dyDescent="0.3">
      <c r="A1281">
        <v>1285</v>
      </c>
      <c r="B1281" t="s">
        <v>870</v>
      </c>
      <c r="C1281" t="s">
        <v>907</v>
      </c>
      <c r="D1281" t="s">
        <v>21</v>
      </c>
      <c r="E1281" s="9">
        <v>1</v>
      </c>
      <c r="F1281">
        <v>874759</v>
      </c>
      <c r="G1281">
        <f>LOG(Table1[[#This Row],[Population Estimate 2018]])</f>
        <v>5.9418884194375732</v>
      </c>
      <c r="H1281" s="10" t="str">
        <f t="shared" si="19"/>
        <v>3</v>
      </c>
      <c r="I1281">
        <v>148636</v>
      </c>
      <c r="J1281" s="1">
        <v>0.17</v>
      </c>
      <c r="K1281">
        <v>726123</v>
      </c>
      <c r="L1281" s="1">
        <v>0.83</v>
      </c>
      <c r="M1281">
        <v>45095</v>
      </c>
      <c r="N1281" s="1">
        <v>0.05</v>
      </c>
      <c r="O1281">
        <v>95731</v>
      </c>
      <c r="P1281" s="1">
        <v>0.11</v>
      </c>
      <c r="Q1281">
        <v>62191</v>
      </c>
      <c r="R1281">
        <v>1428</v>
      </c>
      <c r="S1281">
        <f>(Table1[[#This Row],[Hospital Beds 2018]]/Table1[[#This Row],[Population Estimate 2018]])*1000</f>
        <v>1.6324496232676657</v>
      </c>
      <c r="T1281">
        <f>LOG10(Table1[[#This Row],[Hospital Beds 2018]] +1)</f>
        <v>3.1550322287909704</v>
      </c>
      <c r="U1281">
        <v>749060</v>
      </c>
      <c r="V1281" s="1">
        <v>0.86</v>
      </c>
    </row>
    <row r="1282" spans="1:22" x14ac:dyDescent="0.3">
      <c r="A1282">
        <v>1286</v>
      </c>
      <c r="B1282" t="s">
        <v>870</v>
      </c>
      <c r="C1282" t="s">
        <v>908</v>
      </c>
      <c r="D1282" t="s">
        <v>21</v>
      </c>
      <c r="E1282" s="9">
        <v>7</v>
      </c>
      <c r="F1282">
        <v>24528</v>
      </c>
      <c r="G1282">
        <f>LOG(Table1[[#This Row],[Population Estimate 2018]])</f>
        <v>4.3896621375102995</v>
      </c>
      <c r="H1282" s="10" t="str">
        <f t="shared" si="19"/>
        <v>2</v>
      </c>
      <c r="I1282">
        <v>6318</v>
      </c>
      <c r="J1282" s="1">
        <v>0.26</v>
      </c>
      <c r="K1282">
        <v>18210</v>
      </c>
      <c r="L1282" s="1">
        <v>0.74</v>
      </c>
      <c r="M1282">
        <v>2286</v>
      </c>
      <c r="N1282" s="1">
        <v>0.09</v>
      </c>
      <c r="O1282">
        <v>3026</v>
      </c>
      <c r="P1282" s="1">
        <v>0.12</v>
      </c>
      <c r="Q1282">
        <v>47401</v>
      </c>
      <c r="R1282">
        <v>45</v>
      </c>
      <c r="S1282">
        <f>(Table1[[#This Row],[Hospital Beds 2018]]/Table1[[#This Row],[Population Estimate 2018]])*1000</f>
        <v>1.8346379647749509</v>
      </c>
      <c r="T1282">
        <f>LOG10(Table1[[#This Row],[Hospital Beds 2018]] +1)</f>
        <v>1.6627578316815741</v>
      </c>
      <c r="U1282">
        <v>18111</v>
      </c>
      <c r="V1282" s="1">
        <v>0.74</v>
      </c>
    </row>
    <row r="1283" spans="1:22" x14ac:dyDescent="0.3">
      <c r="A1283">
        <v>1287</v>
      </c>
      <c r="B1283" t="s">
        <v>870</v>
      </c>
      <c r="C1283" t="s">
        <v>909</v>
      </c>
      <c r="D1283" t="s">
        <v>21</v>
      </c>
      <c r="E1283" s="9">
        <v>5</v>
      </c>
      <c r="F1283">
        <v>66516</v>
      </c>
      <c r="G1283">
        <f>LOG(Table1[[#This Row],[Population Estimate 2018]])</f>
        <v>4.8229261246400865</v>
      </c>
      <c r="H1283" s="10" t="str">
        <f t="shared" ref="H1283:H1346" si="20">IF(G1283&lt;4,"1",IF(G1283&lt;5,"2",IF(G1283&lt;6,"3",IF(G1283&lt;7,"4","5"))))</f>
        <v>2</v>
      </c>
      <c r="I1283">
        <v>12719</v>
      </c>
      <c r="J1283" s="1">
        <v>0.19</v>
      </c>
      <c r="K1283">
        <v>53797</v>
      </c>
      <c r="L1283" s="1">
        <v>0.81</v>
      </c>
      <c r="M1283">
        <v>5977</v>
      </c>
      <c r="N1283" s="1">
        <v>0.09</v>
      </c>
      <c r="O1283">
        <v>8824</v>
      </c>
      <c r="P1283" s="1">
        <v>0.13</v>
      </c>
      <c r="Q1283">
        <v>54093</v>
      </c>
      <c r="R1283">
        <v>285</v>
      </c>
      <c r="S1283">
        <f>(Table1[[#This Row],[Hospital Beds 2018]]/Table1[[#This Row],[Population Estimate 2018]])*1000</f>
        <v>4.2846833844488543</v>
      </c>
      <c r="T1283">
        <f>LOG10(Table1[[#This Row],[Hospital Beds 2018]] +1)</f>
        <v>2.4563660331290431</v>
      </c>
      <c r="U1283">
        <v>52796</v>
      </c>
      <c r="V1283" s="1">
        <v>0.79</v>
      </c>
    </row>
    <row r="1284" spans="1:22" x14ac:dyDescent="0.3">
      <c r="A1284">
        <v>1288</v>
      </c>
      <c r="B1284" t="s">
        <v>870</v>
      </c>
      <c r="C1284" t="s">
        <v>549</v>
      </c>
      <c r="D1284" t="s">
        <v>21</v>
      </c>
      <c r="E1284" s="9">
        <v>7</v>
      </c>
      <c r="F1284">
        <v>29100</v>
      </c>
      <c r="G1284">
        <f>LOG(Table1[[#This Row],[Population Estimate 2018]])</f>
        <v>4.4638929889859069</v>
      </c>
      <c r="H1284" s="10" t="str">
        <f t="shared" si="20"/>
        <v>2</v>
      </c>
      <c r="I1284">
        <v>6854</v>
      </c>
      <c r="J1284" s="1">
        <v>0.24</v>
      </c>
      <c r="K1284">
        <v>22246</v>
      </c>
      <c r="L1284" s="1">
        <v>0.76</v>
      </c>
      <c r="M1284">
        <v>2270</v>
      </c>
      <c r="N1284" s="1">
        <v>0.08</v>
      </c>
      <c r="O1284">
        <v>3455</v>
      </c>
      <c r="P1284" s="1">
        <v>0.12</v>
      </c>
      <c r="Q1284">
        <v>51083</v>
      </c>
      <c r="R1284">
        <v>30</v>
      </c>
      <c r="S1284">
        <f>(Table1[[#This Row],[Hospital Beds 2018]]/Table1[[#This Row],[Population Estimate 2018]])*1000</f>
        <v>1.0309278350515465</v>
      </c>
      <c r="T1284">
        <f>LOG10(Table1[[#This Row],[Hospital Beds 2018]] +1)</f>
        <v>1.4913616938342726</v>
      </c>
      <c r="U1284">
        <v>23297</v>
      </c>
      <c r="V1284" s="1">
        <v>0.8</v>
      </c>
    </row>
    <row r="1285" spans="1:22" x14ac:dyDescent="0.3">
      <c r="A1285">
        <v>1289</v>
      </c>
      <c r="B1285" t="s">
        <v>870</v>
      </c>
      <c r="C1285" t="s">
        <v>910</v>
      </c>
      <c r="D1285" t="s">
        <v>21</v>
      </c>
      <c r="E1285" s="9">
        <v>6</v>
      </c>
      <c r="F1285">
        <v>43545</v>
      </c>
      <c r="G1285">
        <f>LOG(Table1[[#This Row],[Population Estimate 2018]])</f>
        <v>4.638938294887355</v>
      </c>
      <c r="H1285" s="10" t="str">
        <f t="shared" si="20"/>
        <v>2</v>
      </c>
      <c r="I1285">
        <v>7975</v>
      </c>
      <c r="J1285" s="1">
        <v>0.18</v>
      </c>
      <c r="K1285">
        <v>35570</v>
      </c>
      <c r="L1285" s="1">
        <v>0.82</v>
      </c>
      <c r="M1285">
        <v>2967</v>
      </c>
      <c r="N1285" s="1">
        <v>7.0000000000000007E-2</v>
      </c>
      <c r="O1285">
        <v>7368</v>
      </c>
      <c r="P1285" s="1">
        <v>0.17</v>
      </c>
      <c r="Q1285">
        <v>45804</v>
      </c>
      <c r="R1285">
        <v>48</v>
      </c>
      <c r="S1285">
        <f>(Table1[[#This Row],[Hospital Beds 2018]]/Table1[[#This Row],[Population Estimate 2018]])*1000</f>
        <v>1.1023079572855667</v>
      </c>
      <c r="T1285">
        <f>LOG10(Table1[[#This Row],[Hospital Beds 2018]] +1)</f>
        <v>1.6901960800285136</v>
      </c>
      <c r="U1285">
        <v>33784</v>
      </c>
      <c r="V1285" s="1">
        <v>0.78</v>
      </c>
    </row>
    <row r="1286" spans="1:22" x14ac:dyDescent="0.3">
      <c r="A1286">
        <v>1290</v>
      </c>
      <c r="B1286" t="s">
        <v>870</v>
      </c>
      <c r="C1286" t="s">
        <v>911</v>
      </c>
      <c r="D1286" t="s">
        <v>21</v>
      </c>
      <c r="E1286" s="9">
        <v>7</v>
      </c>
      <c r="F1286">
        <v>22983</v>
      </c>
      <c r="G1286">
        <f>LOG(Table1[[#This Row],[Population Estimate 2018]])</f>
        <v>4.3614067170593378</v>
      </c>
      <c r="H1286" s="10" t="str">
        <f t="shared" si="20"/>
        <v>2</v>
      </c>
      <c r="I1286">
        <v>5652</v>
      </c>
      <c r="J1286" s="1">
        <v>0.25</v>
      </c>
      <c r="K1286">
        <v>17331</v>
      </c>
      <c r="L1286" s="1">
        <v>0.75</v>
      </c>
      <c r="M1286">
        <v>1969</v>
      </c>
      <c r="N1286" s="1">
        <v>0.09</v>
      </c>
      <c r="O1286">
        <v>2810</v>
      </c>
      <c r="P1286" s="1">
        <v>0.12</v>
      </c>
      <c r="Q1286">
        <v>46486</v>
      </c>
      <c r="R1286">
        <v>0</v>
      </c>
      <c r="S1286">
        <f>(Table1[[#This Row],[Hospital Beds 2018]]/Table1[[#This Row],[Population Estimate 2018]])*1000</f>
        <v>0</v>
      </c>
      <c r="T1286">
        <f>LOG10(Table1[[#This Row],[Hospital Beds 2018]] +1)</f>
        <v>0</v>
      </c>
      <c r="U1286">
        <v>18131</v>
      </c>
      <c r="V1286" s="1">
        <v>0.79</v>
      </c>
    </row>
    <row r="1287" spans="1:22" x14ac:dyDescent="0.3">
      <c r="A1287">
        <v>1291</v>
      </c>
      <c r="B1287" t="s">
        <v>870</v>
      </c>
      <c r="C1287" t="s">
        <v>912</v>
      </c>
      <c r="D1287" t="s">
        <v>58</v>
      </c>
      <c r="E1287" s="9">
        <v>3</v>
      </c>
      <c r="F1287">
        <v>83209</v>
      </c>
      <c r="G1287">
        <f>LOG(Table1[[#This Row],[Population Estimate 2018]])</f>
        <v>4.9201703027203756</v>
      </c>
      <c r="H1287" s="10" t="str">
        <f t="shared" si="20"/>
        <v>2</v>
      </c>
      <c r="I1287">
        <v>15276</v>
      </c>
      <c r="J1287" s="1">
        <v>0.18</v>
      </c>
      <c r="K1287">
        <v>67933</v>
      </c>
      <c r="L1287" s="1">
        <v>0.82</v>
      </c>
      <c r="M1287">
        <v>5796</v>
      </c>
      <c r="N1287" s="1">
        <v>7.0000000000000007E-2</v>
      </c>
      <c r="O1287">
        <v>9217</v>
      </c>
      <c r="P1287" s="1">
        <v>0.11</v>
      </c>
      <c r="Q1287">
        <v>58057</v>
      </c>
      <c r="R1287">
        <v>270</v>
      </c>
      <c r="S1287">
        <f>(Table1[[#This Row],[Hospital Beds 2018]]/Table1[[#This Row],[Population Estimate 2018]])*1000</f>
        <v>3.244841303224411</v>
      </c>
      <c r="T1287">
        <f>LOG10(Table1[[#This Row],[Hospital Beds 2018]] +1)</f>
        <v>2.4329692908744058</v>
      </c>
      <c r="U1287">
        <v>69806</v>
      </c>
      <c r="V1287" s="1">
        <v>0.84</v>
      </c>
    </row>
    <row r="1288" spans="1:22" x14ac:dyDescent="0.3">
      <c r="A1288">
        <v>1292</v>
      </c>
      <c r="B1288" t="s">
        <v>870</v>
      </c>
      <c r="C1288" t="s">
        <v>913</v>
      </c>
      <c r="D1288" t="s">
        <v>21</v>
      </c>
      <c r="E1288" s="9">
        <v>9</v>
      </c>
      <c r="F1288">
        <v>15113</v>
      </c>
      <c r="G1288">
        <f>LOG(Table1[[#This Row],[Population Estimate 2018]])</f>
        <v>4.1793506823484874</v>
      </c>
      <c r="H1288" s="10" t="str">
        <f t="shared" si="20"/>
        <v>2</v>
      </c>
      <c r="I1288">
        <v>3099</v>
      </c>
      <c r="J1288" s="1">
        <v>0.21</v>
      </c>
      <c r="K1288">
        <v>12014</v>
      </c>
      <c r="L1288" s="1">
        <v>0.79</v>
      </c>
      <c r="M1288">
        <v>1097</v>
      </c>
      <c r="N1288" s="1">
        <v>7.0000000000000007E-2</v>
      </c>
      <c r="O1288">
        <v>1920</v>
      </c>
      <c r="P1288" s="1">
        <v>0.13</v>
      </c>
      <c r="Q1288">
        <v>48413</v>
      </c>
      <c r="R1288">
        <v>0</v>
      </c>
      <c r="S1288">
        <f>(Table1[[#This Row],[Hospital Beds 2018]]/Table1[[#This Row],[Population Estimate 2018]])*1000</f>
        <v>0</v>
      </c>
      <c r="T1288">
        <f>LOG10(Table1[[#This Row],[Hospital Beds 2018]] +1)</f>
        <v>0</v>
      </c>
      <c r="U1288">
        <v>12487</v>
      </c>
      <c r="V1288" s="1">
        <v>0.83</v>
      </c>
    </row>
    <row r="1289" spans="1:22" x14ac:dyDescent="0.3">
      <c r="A1289">
        <v>1293</v>
      </c>
      <c r="B1289" t="s">
        <v>870</v>
      </c>
      <c r="C1289" t="s">
        <v>71</v>
      </c>
      <c r="D1289" t="s">
        <v>58</v>
      </c>
      <c r="E1289" s="9">
        <v>3</v>
      </c>
      <c r="F1289">
        <v>150439</v>
      </c>
      <c r="G1289">
        <f>LOG(Table1[[#This Row],[Population Estimate 2018]])</f>
        <v>5.1773604379122515</v>
      </c>
      <c r="H1289" s="10" t="str">
        <f t="shared" si="20"/>
        <v>3</v>
      </c>
      <c r="I1289">
        <v>27262</v>
      </c>
      <c r="J1289" s="1">
        <v>0.18</v>
      </c>
      <c r="K1289">
        <v>123177</v>
      </c>
      <c r="L1289" s="1">
        <v>0.82</v>
      </c>
      <c r="M1289">
        <v>9576</v>
      </c>
      <c r="N1289" s="1">
        <v>0.06</v>
      </c>
      <c r="O1289">
        <v>14891</v>
      </c>
      <c r="P1289" s="1">
        <v>0.1</v>
      </c>
      <c r="Q1289">
        <v>62522</v>
      </c>
      <c r="R1289">
        <v>100</v>
      </c>
      <c r="S1289">
        <f>(Table1[[#This Row],[Hospital Beds 2018]]/Table1[[#This Row],[Population Estimate 2018]])*1000</f>
        <v>0.66472124914417141</v>
      </c>
      <c r="T1289">
        <f>LOG10(Table1[[#This Row],[Hospital Beds 2018]] +1)</f>
        <v>2.0043213737826426</v>
      </c>
      <c r="U1289">
        <v>128398</v>
      </c>
      <c r="V1289" s="1">
        <v>0.85</v>
      </c>
    </row>
    <row r="1290" spans="1:22" x14ac:dyDescent="0.3">
      <c r="A1290">
        <v>1294</v>
      </c>
      <c r="B1290" t="s">
        <v>870</v>
      </c>
      <c r="C1290" t="s">
        <v>914</v>
      </c>
      <c r="D1290" t="s">
        <v>21</v>
      </c>
      <c r="E1290" s="9">
        <v>2</v>
      </c>
      <c r="F1290">
        <v>63968</v>
      </c>
      <c r="G1290">
        <f>LOG(Table1[[#This Row],[Population Estimate 2018]])</f>
        <v>4.8059627724380229</v>
      </c>
      <c r="H1290" s="10" t="str">
        <f t="shared" si="20"/>
        <v>2</v>
      </c>
      <c r="I1290">
        <v>11195</v>
      </c>
      <c r="J1290" s="1">
        <v>0.18</v>
      </c>
      <c r="K1290">
        <v>52773</v>
      </c>
      <c r="L1290" s="1">
        <v>0.82</v>
      </c>
      <c r="M1290">
        <v>4270</v>
      </c>
      <c r="N1290" s="1">
        <v>7.0000000000000007E-2</v>
      </c>
      <c r="O1290">
        <v>8709</v>
      </c>
      <c r="P1290" s="1">
        <v>0.14000000000000001</v>
      </c>
      <c r="Q1290">
        <v>50396</v>
      </c>
      <c r="R1290">
        <v>186</v>
      </c>
      <c r="S1290">
        <f>(Table1[[#This Row],[Hospital Beds 2018]]/Table1[[#This Row],[Population Estimate 2018]])*1000</f>
        <v>2.9077038519259633</v>
      </c>
      <c r="T1290">
        <f>LOG10(Table1[[#This Row],[Hospital Beds 2018]] +1)</f>
        <v>2.271841606536499</v>
      </c>
      <c r="U1290">
        <v>52731</v>
      </c>
      <c r="V1290" s="1">
        <v>0.82</v>
      </c>
    </row>
    <row r="1291" spans="1:22" x14ac:dyDescent="0.3">
      <c r="A1291">
        <v>1295</v>
      </c>
      <c r="B1291" t="s">
        <v>870</v>
      </c>
      <c r="C1291" t="s">
        <v>915</v>
      </c>
      <c r="D1291" t="s">
        <v>21</v>
      </c>
      <c r="E1291" s="9">
        <v>9</v>
      </c>
      <c r="F1291">
        <v>9265</v>
      </c>
      <c r="G1291">
        <f>LOG(Table1[[#This Row],[Population Estimate 2018]])</f>
        <v>3.9668454236549162</v>
      </c>
      <c r="H1291" s="10" t="str">
        <f t="shared" si="20"/>
        <v>1</v>
      </c>
      <c r="I1291">
        <v>2992</v>
      </c>
      <c r="J1291" s="1">
        <v>0.32</v>
      </c>
      <c r="K1291">
        <v>6273</v>
      </c>
      <c r="L1291" s="1">
        <v>0.68</v>
      </c>
      <c r="M1291">
        <v>1004</v>
      </c>
      <c r="N1291" s="1">
        <v>0.11</v>
      </c>
      <c r="O1291">
        <v>1659</v>
      </c>
      <c r="P1291" s="1">
        <v>0.18</v>
      </c>
      <c r="Q1291">
        <v>40650</v>
      </c>
      <c r="R1291">
        <v>0</v>
      </c>
      <c r="S1291">
        <f>(Table1[[#This Row],[Hospital Beds 2018]]/Table1[[#This Row],[Population Estimate 2018]])*1000</f>
        <v>0</v>
      </c>
      <c r="T1291">
        <f>LOG10(Table1[[#This Row],[Hospital Beds 2018]] +1)</f>
        <v>0</v>
      </c>
      <c r="U1291">
        <v>6872</v>
      </c>
      <c r="V1291" s="1">
        <v>0.74</v>
      </c>
    </row>
    <row r="1292" spans="1:22" x14ac:dyDescent="0.3">
      <c r="A1292">
        <v>1296</v>
      </c>
      <c r="B1292" t="s">
        <v>870</v>
      </c>
      <c r="C1292" t="s">
        <v>916</v>
      </c>
      <c r="D1292" t="s">
        <v>21</v>
      </c>
      <c r="E1292" s="9">
        <v>3</v>
      </c>
      <c r="F1292">
        <v>173588</v>
      </c>
      <c r="G1292">
        <f>LOG(Table1[[#This Row],[Population Estimate 2018]])</f>
        <v>5.2395196994469631</v>
      </c>
      <c r="H1292" s="10" t="str">
        <f t="shared" si="20"/>
        <v>3</v>
      </c>
      <c r="I1292">
        <v>29524</v>
      </c>
      <c r="J1292" s="1">
        <v>0.17</v>
      </c>
      <c r="K1292">
        <v>144064</v>
      </c>
      <c r="L1292" s="1">
        <v>0.83</v>
      </c>
      <c r="M1292">
        <v>12213</v>
      </c>
      <c r="N1292" s="1">
        <v>7.0000000000000007E-2</v>
      </c>
      <c r="O1292">
        <v>26321</v>
      </c>
      <c r="P1292" s="1">
        <v>0.15</v>
      </c>
      <c r="Q1292">
        <v>49960</v>
      </c>
      <c r="R1292">
        <v>397</v>
      </c>
      <c r="S1292">
        <f>(Table1[[#This Row],[Hospital Beds 2018]]/Table1[[#This Row],[Population Estimate 2018]])*1000</f>
        <v>2.2870244486946101</v>
      </c>
      <c r="T1292">
        <f>LOG10(Table1[[#This Row],[Hospital Beds 2018]] +1)</f>
        <v>2.5998830720736876</v>
      </c>
      <c r="U1292">
        <v>147493</v>
      </c>
      <c r="V1292" s="1">
        <v>0.85</v>
      </c>
    </row>
    <row r="1293" spans="1:22" x14ac:dyDescent="0.3">
      <c r="A1293">
        <v>1297</v>
      </c>
      <c r="B1293" t="s">
        <v>870</v>
      </c>
      <c r="C1293" t="s">
        <v>917</v>
      </c>
      <c r="D1293" t="s">
        <v>21</v>
      </c>
      <c r="E1293" s="9">
        <v>6</v>
      </c>
      <c r="F1293">
        <v>48892</v>
      </c>
      <c r="G1293">
        <f>LOG(Table1[[#This Row],[Population Estimate 2018]])</f>
        <v>4.6892378030891191</v>
      </c>
      <c r="H1293" s="10" t="str">
        <f t="shared" si="20"/>
        <v>2</v>
      </c>
      <c r="I1293">
        <v>9357</v>
      </c>
      <c r="J1293" s="1">
        <v>0.19</v>
      </c>
      <c r="K1293">
        <v>39535</v>
      </c>
      <c r="L1293" s="1">
        <v>0.81</v>
      </c>
      <c r="M1293">
        <v>3492</v>
      </c>
      <c r="N1293" s="1">
        <v>7.0000000000000007E-2</v>
      </c>
      <c r="O1293">
        <v>7522</v>
      </c>
      <c r="P1293" s="1">
        <v>0.15</v>
      </c>
      <c r="Q1293">
        <v>48860</v>
      </c>
      <c r="R1293">
        <v>25</v>
      </c>
      <c r="S1293">
        <f>(Table1[[#This Row],[Hospital Beds 2018]]/Table1[[#This Row],[Population Estimate 2018]])*1000</f>
        <v>0.51133109711200198</v>
      </c>
      <c r="T1293">
        <f>LOG10(Table1[[#This Row],[Hospital Beds 2018]] +1)</f>
        <v>1.414973347970818</v>
      </c>
      <c r="U1293">
        <v>41350</v>
      </c>
      <c r="V1293" s="1">
        <v>0.85</v>
      </c>
    </row>
    <row r="1294" spans="1:22" x14ac:dyDescent="0.3">
      <c r="A1294">
        <v>1298</v>
      </c>
      <c r="B1294" t="s">
        <v>870</v>
      </c>
      <c r="C1294" t="s">
        <v>918</v>
      </c>
      <c r="D1294" t="s">
        <v>21</v>
      </c>
      <c r="E1294" s="9">
        <v>1</v>
      </c>
      <c r="F1294">
        <v>1259201</v>
      </c>
      <c r="G1294">
        <f>LOG(Table1[[#This Row],[Population Estimate 2018]])</f>
        <v>6.100095059911995</v>
      </c>
      <c r="H1294" s="10" t="str">
        <f t="shared" si="20"/>
        <v>4</v>
      </c>
      <c r="I1294">
        <v>211527</v>
      </c>
      <c r="J1294" s="1">
        <v>0.17</v>
      </c>
      <c r="K1294">
        <v>1047674</v>
      </c>
      <c r="L1294" s="1">
        <v>0.83</v>
      </c>
      <c r="M1294">
        <v>54338</v>
      </c>
      <c r="N1294" s="1">
        <v>0.04</v>
      </c>
      <c r="O1294">
        <v>102052</v>
      </c>
      <c r="P1294" s="1">
        <v>0.08</v>
      </c>
      <c r="Q1294">
        <v>80319</v>
      </c>
      <c r="R1294">
        <v>4377</v>
      </c>
      <c r="S1294">
        <f>(Table1[[#This Row],[Hospital Beds 2018]]/Table1[[#This Row],[Population Estimate 2018]])*1000</f>
        <v>3.4760137579306241</v>
      </c>
      <c r="T1294">
        <f>LOG10(Table1[[#This Row],[Hospital Beds 2018]] +1)</f>
        <v>3.641275757231913</v>
      </c>
      <c r="U1294">
        <v>1074264</v>
      </c>
      <c r="V1294" s="1">
        <v>0.85</v>
      </c>
    </row>
    <row r="1295" spans="1:22" x14ac:dyDescent="0.3">
      <c r="A1295">
        <v>1299</v>
      </c>
      <c r="B1295" t="s">
        <v>870</v>
      </c>
      <c r="C1295" t="s">
        <v>919</v>
      </c>
      <c r="D1295" t="s">
        <v>21</v>
      </c>
      <c r="E1295" s="9">
        <v>6</v>
      </c>
      <c r="F1295">
        <v>26625</v>
      </c>
      <c r="G1295">
        <f>LOG(Table1[[#This Row],[Population Estimate 2018]])</f>
        <v>4.4252896164467943</v>
      </c>
      <c r="H1295" s="10" t="str">
        <f t="shared" si="20"/>
        <v>2</v>
      </c>
      <c r="I1295">
        <v>5479</v>
      </c>
      <c r="J1295" s="1">
        <v>0.21</v>
      </c>
      <c r="K1295">
        <v>21146</v>
      </c>
      <c r="L1295" s="1">
        <v>0.79</v>
      </c>
      <c r="M1295">
        <v>1967</v>
      </c>
      <c r="N1295" s="1">
        <v>7.0000000000000007E-2</v>
      </c>
      <c r="O1295">
        <v>4070</v>
      </c>
      <c r="P1295" s="1">
        <v>0.15</v>
      </c>
      <c r="Q1295">
        <v>50374</v>
      </c>
      <c r="R1295">
        <v>24</v>
      </c>
      <c r="S1295">
        <f>(Table1[[#This Row],[Hospital Beds 2018]]/Table1[[#This Row],[Population Estimate 2018]])*1000</f>
        <v>0.90140845070422537</v>
      </c>
      <c r="T1295">
        <f>LOG10(Table1[[#This Row],[Hospital Beds 2018]] +1)</f>
        <v>1.3979400086720377</v>
      </c>
      <c r="U1295">
        <v>21955</v>
      </c>
      <c r="V1295" s="1">
        <v>0.82</v>
      </c>
    </row>
    <row r="1296" spans="1:22" x14ac:dyDescent="0.3">
      <c r="A1296">
        <v>1300</v>
      </c>
      <c r="B1296" t="s">
        <v>870</v>
      </c>
      <c r="C1296" t="s">
        <v>920</v>
      </c>
      <c r="D1296" t="s">
        <v>21</v>
      </c>
      <c r="E1296" s="9">
        <v>9</v>
      </c>
      <c r="F1296">
        <v>20952</v>
      </c>
      <c r="G1296">
        <f>LOG(Table1[[#This Row],[Population Estimate 2018]])</f>
        <v>4.3212254854171759</v>
      </c>
      <c r="H1296" s="10" t="str">
        <f t="shared" si="20"/>
        <v>2</v>
      </c>
      <c r="I1296">
        <v>5414</v>
      </c>
      <c r="J1296" s="1">
        <v>0.26</v>
      </c>
      <c r="K1296">
        <v>15538</v>
      </c>
      <c r="L1296" s="1">
        <v>0.74</v>
      </c>
      <c r="M1296">
        <v>1902</v>
      </c>
      <c r="N1296" s="1">
        <v>0.09</v>
      </c>
      <c r="O1296">
        <v>3289</v>
      </c>
      <c r="P1296" s="1">
        <v>0.16</v>
      </c>
      <c r="Q1296">
        <v>41201</v>
      </c>
      <c r="R1296">
        <v>88</v>
      </c>
      <c r="S1296">
        <f>(Table1[[#This Row],[Hospital Beds 2018]]/Table1[[#This Row],[Population Estimate 2018]])*1000</f>
        <v>4.2000763650248194</v>
      </c>
      <c r="T1296">
        <f>LOG10(Table1[[#This Row],[Hospital Beds 2018]] +1)</f>
        <v>1.9493900066449128</v>
      </c>
      <c r="U1296">
        <v>16705</v>
      </c>
      <c r="V1296" s="1">
        <v>0.8</v>
      </c>
    </row>
    <row r="1297" spans="1:22" x14ac:dyDescent="0.3">
      <c r="A1297">
        <v>1301</v>
      </c>
      <c r="B1297" t="s">
        <v>870</v>
      </c>
      <c r="C1297" t="s">
        <v>921</v>
      </c>
      <c r="D1297" t="s">
        <v>21</v>
      </c>
      <c r="E1297" s="9">
        <v>9</v>
      </c>
      <c r="F1297">
        <v>5795</v>
      </c>
      <c r="G1297">
        <f>LOG(Table1[[#This Row],[Population Estimate 2018]])</f>
        <v>3.7630534402996147</v>
      </c>
      <c r="H1297" s="10" t="str">
        <f t="shared" si="20"/>
        <v>1</v>
      </c>
      <c r="I1297">
        <v>2097</v>
      </c>
      <c r="J1297" s="1">
        <v>0.36</v>
      </c>
      <c r="K1297">
        <v>3698</v>
      </c>
      <c r="L1297" s="1">
        <v>0.64</v>
      </c>
      <c r="M1297">
        <v>776</v>
      </c>
      <c r="N1297" s="1">
        <v>0.13</v>
      </c>
      <c r="O1297">
        <v>810</v>
      </c>
      <c r="P1297" s="1">
        <v>0.14000000000000001</v>
      </c>
      <c r="Q1297">
        <v>40798</v>
      </c>
      <c r="R1297">
        <v>56</v>
      </c>
      <c r="S1297">
        <f>(Table1[[#This Row],[Hospital Beds 2018]]/Table1[[#This Row],[Population Estimate 2018]])*1000</f>
        <v>9.6635030198446934</v>
      </c>
      <c r="T1297">
        <f>LOG10(Table1[[#This Row],[Hospital Beds 2018]] +1)</f>
        <v>1.7558748556724915</v>
      </c>
      <c r="U1297">
        <v>3994</v>
      </c>
      <c r="V1297" s="1">
        <v>0.69</v>
      </c>
    </row>
    <row r="1298" spans="1:22" x14ac:dyDescent="0.3">
      <c r="A1298">
        <v>1302</v>
      </c>
      <c r="B1298" t="s">
        <v>870</v>
      </c>
      <c r="C1298" t="s">
        <v>355</v>
      </c>
      <c r="D1298" t="s">
        <v>21</v>
      </c>
      <c r="E1298" s="9">
        <v>9</v>
      </c>
      <c r="F1298">
        <v>23341</v>
      </c>
      <c r="G1298">
        <f>LOG(Table1[[#This Row],[Population Estimate 2018]])</f>
        <v>4.3681194586150287</v>
      </c>
      <c r="H1298" s="10" t="str">
        <f t="shared" si="20"/>
        <v>2</v>
      </c>
      <c r="I1298">
        <v>4947</v>
      </c>
      <c r="J1298" s="1">
        <v>0.21</v>
      </c>
      <c r="K1298">
        <v>18394</v>
      </c>
      <c r="L1298" s="1">
        <v>0.79</v>
      </c>
      <c r="M1298">
        <v>1933</v>
      </c>
      <c r="N1298" s="1">
        <v>0.08</v>
      </c>
      <c r="O1298">
        <v>4032</v>
      </c>
      <c r="P1298" s="1">
        <v>0.17</v>
      </c>
      <c r="Q1298">
        <v>45607</v>
      </c>
      <c r="R1298">
        <v>75</v>
      </c>
      <c r="S1298">
        <f>(Table1[[#This Row],[Hospital Beds 2018]]/Table1[[#This Row],[Population Estimate 2018]])*1000</f>
        <v>3.2132299387344161</v>
      </c>
      <c r="T1298">
        <f>LOG10(Table1[[#This Row],[Hospital Beds 2018]] +1)</f>
        <v>1.8808135922807914</v>
      </c>
      <c r="U1298">
        <v>19146</v>
      </c>
      <c r="V1298" s="1">
        <v>0.82</v>
      </c>
    </row>
    <row r="1299" spans="1:22" x14ac:dyDescent="0.3">
      <c r="A1299">
        <v>1303</v>
      </c>
      <c r="B1299" t="s">
        <v>870</v>
      </c>
      <c r="C1299" t="s">
        <v>922</v>
      </c>
      <c r="D1299" t="s">
        <v>21</v>
      </c>
      <c r="E1299" s="9">
        <v>9</v>
      </c>
      <c r="F1299">
        <v>8276</v>
      </c>
      <c r="G1299">
        <f>LOG(Table1[[#This Row],[Population Estimate 2018]])</f>
        <v>3.9178204819936968</v>
      </c>
      <c r="H1299" s="10" t="str">
        <f t="shared" si="20"/>
        <v>1</v>
      </c>
      <c r="I1299">
        <v>2252</v>
      </c>
      <c r="J1299" s="1">
        <v>0.27</v>
      </c>
      <c r="K1299">
        <v>6024</v>
      </c>
      <c r="L1299" s="1">
        <v>0.73</v>
      </c>
      <c r="M1299">
        <v>876</v>
      </c>
      <c r="N1299" s="1">
        <v>0.11</v>
      </c>
      <c r="O1299">
        <v>1408</v>
      </c>
      <c r="P1299" s="1">
        <v>0.17</v>
      </c>
      <c r="Q1299">
        <v>38927</v>
      </c>
      <c r="R1299">
        <v>0</v>
      </c>
      <c r="S1299">
        <f>(Table1[[#This Row],[Hospital Beds 2018]]/Table1[[#This Row],[Population Estimate 2018]])*1000</f>
        <v>0</v>
      </c>
      <c r="T1299">
        <f>LOG10(Table1[[#This Row],[Hospital Beds 2018]] +1)</f>
        <v>0</v>
      </c>
      <c r="U1299">
        <v>6545</v>
      </c>
      <c r="V1299" s="1">
        <v>0.79</v>
      </c>
    </row>
    <row r="1300" spans="1:22" x14ac:dyDescent="0.3">
      <c r="A1300">
        <v>1304</v>
      </c>
      <c r="B1300" t="s">
        <v>870</v>
      </c>
      <c r="C1300" t="s">
        <v>923</v>
      </c>
      <c r="D1300" t="s">
        <v>21</v>
      </c>
      <c r="E1300" s="9">
        <v>7</v>
      </c>
      <c r="F1300">
        <v>24665</v>
      </c>
      <c r="G1300">
        <f>LOG(Table1[[#This Row],[Population Estimate 2018]])</f>
        <v>4.39208111979816</v>
      </c>
      <c r="H1300" s="10" t="str">
        <f t="shared" si="20"/>
        <v>2</v>
      </c>
      <c r="I1300">
        <v>5213</v>
      </c>
      <c r="J1300" s="1">
        <v>0.21</v>
      </c>
      <c r="K1300">
        <v>19452</v>
      </c>
      <c r="L1300" s="1">
        <v>0.79</v>
      </c>
      <c r="M1300">
        <v>2120</v>
      </c>
      <c r="N1300" s="1">
        <v>0.09</v>
      </c>
      <c r="O1300">
        <v>2771</v>
      </c>
      <c r="P1300" s="1">
        <v>0.11</v>
      </c>
      <c r="Q1300">
        <v>51292</v>
      </c>
      <c r="R1300">
        <v>80</v>
      </c>
      <c r="S1300">
        <f>(Table1[[#This Row],[Hospital Beds 2018]]/Table1[[#This Row],[Population Estimate 2018]])*1000</f>
        <v>3.2434623961078453</v>
      </c>
      <c r="T1300">
        <f>LOG10(Table1[[#This Row],[Hospital Beds 2018]] +1)</f>
        <v>1.9084850188786497</v>
      </c>
      <c r="U1300">
        <v>20247</v>
      </c>
      <c r="V1300" s="1">
        <v>0.82</v>
      </c>
    </row>
    <row r="1301" spans="1:22" x14ac:dyDescent="0.3">
      <c r="A1301">
        <v>1305</v>
      </c>
      <c r="B1301" t="s">
        <v>870</v>
      </c>
      <c r="C1301" t="s">
        <v>700</v>
      </c>
      <c r="D1301" t="s">
        <v>21</v>
      </c>
      <c r="E1301" s="9">
        <v>2</v>
      </c>
      <c r="F1301">
        <v>290494</v>
      </c>
      <c r="G1301">
        <f>LOG(Table1[[#This Row],[Population Estimate 2018]])</f>
        <v>5.4631371666960513</v>
      </c>
      <c r="H1301" s="10" t="str">
        <f t="shared" si="20"/>
        <v>3</v>
      </c>
      <c r="I1301">
        <v>43492</v>
      </c>
      <c r="J1301" s="1">
        <v>0.15</v>
      </c>
      <c r="K1301">
        <v>247002</v>
      </c>
      <c r="L1301" s="1">
        <v>0.85</v>
      </c>
      <c r="M1301">
        <v>13246</v>
      </c>
      <c r="N1301" s="1">
        <v>0.05</v>
      </c>
      <c r="O1301">
        <v>19087</v>
      </c>
      <c r="P1301" s="1">
        <v>7.0000000000000007E-2</v>
      </c>
      <c r="Q1301">
        <v>70420</v>
      </c>
      <c r="R1301">
        <v>261</v>
      </c>
      <c r="S1301">
        <f>(Table1[[#This Row],[Hospital Beds 2018]]/Table1[[#This Row],[Population Estimate 2018]])*1000</f>
        <v>0.89846950367305356</v>
      </c>
      <c r="T1301">
        <f>LOG10(Table1[[#This Row],[Hospital Beds 2018]] +1)</f>
        <v>2.4183012913197452</v>
      </c>
      <c r="U1301">
        <v>245919</v>
      </c>
      <c r="V1301" s="1">
        <v>0.85</v>
      </c>
    </row>
    <row r="1302" spans="1:22" x14ac:dyDescent="0.3">
      <c r="A1302">
        <v>1306</v>
      </c>
      <c r="B1302" t="s">
        <v>870</v>
      </c>
      <c r="C1302" t="s">
        <v>924</v>
      </c>
      <c r="D1302" t="s">
        <v>21</v>
      </c>
      <c r="E1302" s="9">
        <v>7</v>
      </c>
      <c r="F1302">
        <v>12738</v>
      </c>
      <c r="G1302">
        <f>LOG(Table1[[#This Row],[Population Estimate 2018]])</f>
        <v>4.1051012445496422</v>
      </c>
      <c r="H1302" s="10" t="str">
        <f t="shared" si="20"/>
        <v>2</v>
      </c>
      <c r="I1302">
        <v>4001</v>
      </c>
      <c r="J1302" s="1">
        <v>0.31</v>
      </c>
      <c r="K1302">
        <v>8737</v>
      </c>
      <c r="L1302" s="1">
        <v>0.69</v>
      </c>
      <c r="M1302">
        <v>1345</v>
      </c>
      <c r="N1302" s="1">
        <v>0.11</v>
      </c>
      <c r="O1302">
        <v>1782</v>
      </c>
      <c r="P1302" s="1">
        <v>0.14000000000000001</v>
      </c>
      <c r="Q1302">
        <v>45502</v>
      </c>
      <c r="R1302">
        <v>0</v>
      </c>
      <c r="S1302">
        <f>(Table1[[#This Row],[Hospital Beds 2018]]/Table1[[#This Row],[Population Estimate 2018]])*1000</f>
        <v>0</v>
      </c>
      <c r="T1302">
        <f>LOG10(Table1[[#This Row],[Hospital Beds 2018]] +1)</f>
        <v>0</v>
      </c>
      <c r="U1302">
        <v>9273</v>
      </c>
      <c r="V1302" s="1">
        <v>0.73</v>
      </c>
    </row>
    <row r="1303" spans="1:22" x14ac:dyDescent="0.3">
      <c r="A1303">
        <v>1307</v>
      </c>
      <c r="B1303" t="s">
        <v>870</v>
      </c>
      <c r="C1303" t="s">
        <v>925</v>
      </c>
      <c r="D1303" t="s">
        <v>21</v>
      </c>
      <c r="E1303" s="9">
        <v>7</v>
      </c>
      <c r="F1303">
        <v>23884</v>
      </c>
      <c r="G1303">
        <f>LOG(Table1[[#This Row],[Population Estimate 2018]])</f>
        <v>4.3781070625097422</v>
      </c>
      <c r="H1303" s="10" t="str">
        <f t="shared" si="20"/>
        <v>2</v>
      </c>
      <c r="I1303">
        <v>7773</v>
      </c>
      <c r="J1303" s="1">
        <v>0.33</v>
      </c>
      <c r="K1303">
        <v>16111</v>
      </c>
      <c r="L1303" s="1">
        <v>0.67</v>
      </c>
      <c r="M1303">
        <v>2758</v>
      </c>
      <c r="N1303" s="1">
        <v>0.12</v>
      </c>
      <c r="O1303">
        <v>4038</v>
      </c>
      <c r="P1303" s="1">
        <v>0.17</v>
      </c>
      <c r="Q1303">
        <v>38613</v>
      </c>
      <c r="R1303">
        <v>0</v>
      </c>
      <c r="S1303">
        <f>(Table1[[#This Row],[Hospital Beds 2018]]/Table1[[#This Row],[Population Estimate 2018]])*1000</f>
        <v>0</v>
      </c>
      <c r="T1303">
        <f>LOG10(Table1[[#This Row],[Hospital Beds 2018]] +1)</f>
        <v>0</v>
      </c>
      <c r="U1303">
        <v>17495</v>
      </c>
      <c r="V1303" s="1">
        <v>0.73</v>
      </c>
    </row>
    <row r="1304" spans="1:22" x14ac:dyDescent="0.3">
      <c r="A1304">
        <v>1308</v>
      </c>
      <c r="B1304" t="s">
        <v>870</v>
      </c>
      <c r="C1304" t="s">
        <v>926</v>
      </c>
      <c r="D1304" t="s">
        <v>21</v>
      </c>
      <c r="E1304" s="9">
        <v>3</v>
      </c>
      <c r="F1304">
        <v>190800</v>
      </c>
      <c r="G1304">
        <f>LOG(Table1[[#This Row],[Population Estimate 2018]])</f>
        <v>5.280578370368076</v>
      </c>
      <c r="H1304" s="10" t="str">
        <f t="shared" si="20"/>
        <v>3</v>
      </c>
      <c r="I1304">
        <v>36783</v>
      </c>
      <c r="J1304" s="1">
        <v>0.19</v>
      </c>
      <c r="K1304">
        <v>154017</v>
      </c>
      <c r="L1304" s="1">
        <v>0.81</v>
      </c>
      <c r="M1304">
        <v>12962</v>
      </c>
      <c r="N1304" s="1">
        <v>7.0000000000000007E-2</v>
      </c>
      <c r="O1304">
        <v>31323</v>
      </c>
      <c r="P1304" s="1">
        <v>0.16</v>
      </c>
      <c r="Q1304">
        <v>48805</v>
      </c>
      <c r="R1304">
        <v>1285</v>
      </c>
      <c r="S1304">
        <f>(Table1[[#This Row],[Hospital Beds 2018]]/Table1[[#This Row],[Population Estimate 2018]])*1000</f>
        <v>6.7348008385744231</v>
      </c>
      <c r="T1304">
        <f>LOG10(Table1[[#This Row],[Hospital Beds 2018]] +1)</f>
        <v>3.1092409685882032</v>
      </c>
      <c r="U1304">
        <v>157194</v>
      </c>
      <c r="V1304" s="1">
        <v>0.82</v>
      </c>
    </row>
    <row r="1305" spans="1:22" x14ac:dyDescent="0.3">
      <c r="A1305">
        <v>1309</v>
      </c>
      <c r="B1305" t="s">
        <v>870</v>
      </c>
      <c r="C1305" t="s">
        <v>79</v>
      </c>
      <c r="D1305" t="s">
        <v>21</v>
      </c>
      <c r="E1305" s="9">
        <v>1</v>
      </c>
      <c r="F1305">
        <v>159337</v>
      </c>
      <c r="G1305">
        <f>LOG(Table1[[#This Row],[Population Estimate 2018]])</f>
        <v>5.2023166360019406</v>
      </c>
      <c r="H1305" s="10" t="str">
        <f t="shared" si="20"/>
        <v>3</v>
      </c>
      <c r="I1305">
        <v>30022</v>
      </c>
      <c r="J1305" s="1">
        <v>0.19</v>
      </c>
      <c r="K1305">
        <v>129315</v>
      </c>
      <c r="L1305" s="1">
        <v>0.81</v>
      </c>
      <c r="M1305">
        <v>11600</v>
      </c>
      <c r="N1305" s="1">
        <v>7.0000000000000007E-2</v>
      </c>
      <c r="O1305">
        <v>21745</v>
      </c>
      <c r="P1305" s="1">
        <v>0.14000000000000001</v>
      </c>
      <c r="Q1305">
        <v>56557</v>
      </c>
      <c r="R1305">
        <v>323</v>
      </c>
      <c r="S1305">
        <f>(Table1[[#This Row],[Hospital Beds 2018]]/Table1[[#This Row],[Population Estimate 2018]])*1000</f>
        <v>2.0271500028242029</v>
      </c>
      <c r="T1305">
        <f>LOG10(Table1[[#This Row],[Hospital Beds 2018]] +1)</f>
        <v>2.510545010206612</v>
      </c>
      <c r="U1305">
        <v>134995</v>
      </c>
      <c r="V1305" s="1">
        <v>0.85</v>
      </c>
    </row>
    <row r="1306" spans="1:22" x14ac:dyDescent="0.3">
      <c r="A1306">
        <v>1310</v>
      </c>
      <c r="B1306" t="s">
        <v>870</v>
      </c>
      <c r="C1306" t="s">
        <v>599</v>
      </c>
      <c r="D1306" t="s">
        <v>21</v>
      </c>
      <c r="E1306" s="9">
        <v>4</v>
      </c>
      <c r="F1306">
        <v>61043</v>
      </c>
      <c r="G1306">
        <f>LOG(Table1[[#This Row],[Population Estimate 2018]])</f>
        <v>4.7856358691707692</v>
      </c>
      <c r="H1306" s="10" t="str">
        <f t="shared" si="20"/>
        <v>2</v>
      </c>
      <c r="I1306">
        <v>10983</v>
      </c>
      <c r="J1306" s="1">
        <v>0.18</v>
      </c>
      <c r="K1306">
        <v>50060</v>
      </c>
      <c r="L1306" s="1">
        <v>0.82</v>
      </c>
      <c r="M1306">
        <v>3589</v>
      </c>
      <c r="N1306" s="1">
        <v>0.06</v>
      </c>
      <c r="O1306">
        <v>8191</v>
      </c>
      <c r="P1306" s="1">
        <v>0.13</v>
      </c>
      <c r="Q1306">
        <v>52689</v>
      </c>
      <c r="R1306">
        <v>109</v>
      </c>
      <c r="S1306">
        <f>(Table1[[#This Row],[Hospital Beds 2018]]/Table1[[#This Row],[Population Estimate 2018]])*1000</f>
        <v>1.7856265255639467</v>
      </c>
      <c r="T1306">
        <f>LOG10(Table1[[#This Row],[Hospital Beds 2018]] +1)</f>
        <v>2.0413926851582249</v>
      </c>
      <c r="U1306">
        <v>51648</v>
      </c>
      <c r="V1306" s="1">
        <v>0.85</v>
      </c>
    </row>
    <row r="1307" spans="1:22" x14ac:dyDescent="0.3">
      <c r="A1307">
        <v>1311</v>
      </c>
      <c r="B1307" t="s">
        <v>870</v>
      </c>
      <c r="C1307" t="s">
        <v>927</v>
      </c>
      <c r="D1307" t="s">
        <v>21</v>
      </c>
      <c r="E1307" s="9">
        <v>6</v>
      </c>
      <c r="F1307">
        <v>41182</v>
      </c>
      <c r="G1307">
        <f>LOG(Table1[[#This Row],[Population Estimate 2018]])</f>
        <v>4.6147074342653056</v>
      </c>
      <c r="H1307" s="10" t="str">
        <f t="shared" si="20"/>
        <v>2</v>
      </c>
      <c r="I1307">
        <v>8819</v>
      </c>
      <c r="J1307" s="1">
        <v>0.21</v>
      </c>
      <c r="K1307">
        <v>32363</v>
      </c>
      <c r="L1307" s="1">
        <v>0.79</v>
      </c>
      <c r="M1307">
        <v>2727</v>
      </c>
      <c r="N1307" s="1">
        <v>7.0000000000000007E-2</v>
      </c>
      <c r="O1307">
        <v>6477</v>
      </c>
      <c r="P1307" s="1">
        <v>0.16</v>
      </c>
      <c r="Q1307">
        <v>46184</v>
      </c>
      <c r="R1307">
        <v>114</v>
      </c>
      <c r="S1307">
        <f>(Table1[[#This Row],[Hospital Beds 2018]]/Table1[[#This Row],[Population Estimate 2018]])*1000</f>
        <v>2.7681996988975768</v>
      </c>
      <c r="T1307">
        <f>LOG10(Table1[[#This Row],[Hospital Beds 2018]] +1)</f>
        <v>2.0606978403536118</v>
      </c>
      <c r="U1307">
        <v>33798</v>
      </c>
      <c r="V1307" s="1">
        <v>0.82</v>
      </c>
    </row>
    <row r="1308" spans="1:22" x14ac:dyDescent="0.3">
      <c r="A1308">
        <v>1312</v>
      </c>
      <c r="B1308" t="s">
        <v>870</v>
      </c>
      <c r="C1308" t="s">
        <v>928</v>
      </c>
      <c r="D1308" t="s">
        <v>21</v>
      </c>
      <c r="E1308" s="9">
        <v>7</v>
      </c>
      <c r="F1308">
        <v>8068</v>
      </c>
      <c r="G1308">
        <f>LOG(Table1[[#This Row],[Population Estimate 2018]])</f>
        <v>3.9067658895407278</v>
      </c>
      <c r="H1308" s="10" t="str">
        <f t="shared" si="20"/>
        <v>1</v>
      </c>
      <c r="I1308">
        <v>2162</v>
      </c>
      <c r="J1308" s="1">
        <v>0.27</v>
      </c>
      <c r="K1308">
        <v>5906</v>
      </c>
      <c r="L1308" s="1">
        <v>0.73</v>
      </c>
      <c r="M1308">
        <v>724</v>
      </c>
      <c r="N1308" s="1">
        <v>0.09</v>
      </c>
      <c r="O1308">
        <v>1044</v>
      </c>
      <c r="P1308" s="1">
        <v>0.13</v>
      </c>
      <c r="Q1308">
        <v>44887</v>
      </c>
      <c r="R1308">
        <v>12</v>
      </c>
      <c r="S1308">
        <f>(Table1[[#This Row],[Hospital Beds 2018]]/Table1[[#This Row],[Population Estimate 2018]])*1000</f>
        <v>1.487357461576599</v>
      </c>
      <c r="T1308">
        <f>LOG10(Table1[[#This Row],[Hospital Beds 2018]] +1)</f>
        <v>1.1139433523068367</v>
      </c>
      <c r="U1308">
        <v>6217</v>
      </c>
      <c r="V1308" s="1">
        <v>0.77</v>
      </c>
    </row>
    <row r="1309" spans="1:22" x14ac:dyDescent="0.3">
      <c r="A1309">
        <v>1313</v>
      </c>
      <c r="B1309" t="s">
        <v>870</v>
      </c>
      <c r="C1309" t="s">
        <v>929</v>
      </c>
      <c r="D1309" t="s">
        <v>21</v>
      </c>
      <c r="E1309" s="9">
        <v>4</v>
      </c>
      <c r="F1309">
        <v>68192</v>
      </c>
      <c r="G1309">
        <f>LOG(Table1[[#This Row],[Population Estimate 2018]])</f>
        <v>4.8337334280341082</v>
      </c>
      <c r="H1309" s="10" t="str">
        <f t="shared" si="20"/>
        <v>2</v>
      </c>
      <c r="I1309">
        <v>12523</v>
      </c>
      <c r="J1309" s="1">
        <v>0.18</v>
      </c>
      <c r="K1309">
        <v>55669</v>
      </c>
      <c r="L1309" s="1">
        <v>0.82</v>
      </c>
      <c r="M1309">
        <v>4748</v>
      </c>
      <c r="N1309" s="1">
        <v>7.0000000000000007E-2</v>
      </c>
      <c r="O1309">
        <v>7279</v>
      </c>
      <c r="P1309" s="1">
        <v>0.11</v>
      </c>
      <c r="Q1309">
        <v>54149</v>
      </c>
      <c r="R1309">
        <v>150</v>
      </c>
      <c r="S1309">
        <f>(Table1[[#This Row],[Hospital Beds 2018]]/Table1[[#This Row],[Population Estimate 2018]])*1000</f>
        <v>2.1996715157203193</v>
      </c>
      <c r="T1309">
        <f>LOG10(Table1[[#This Row],[Hospital Beds 2018]] +1)</f>
        <v>2.1789769472931693</v>
      </c>
      <c r="U1309">
        <v>57894</v>
      </c>
      <c r="V1309" s="1">
        <v>0.85</v>
      </c>
    </row>
    <row r="1310" spans="1:22" x14ac:dyDescent="0.3">
      <c r="A1310">
        <v>1314</v>
      </c>
      <c r="B1310" t="s">
        <v>870</v>
      </c>
      <c r="C1310" t="s">
        <v>930</v>
      </c>
      <c r="D1310" t="s">
        <v>21</v>
      </c>
      <c r="E1310" s="9">
        <v>6</v>
      </c>
      <c r="F1310">
        <v>52516</v>
      </c>
      <c r="G1310">
        <f>LOG(Table1[[#This Row],[Population Estimate 2018]])</f>
        <v>4.7202916396549899</v>
      </c>
      <c r="H1310" s="10" t="str">
        <f t="shared" si="20"/>
        <v>2</v>
      </c>
      <c r="I1310">
        <v>10635</v>
      </c>
      <c r="J1310" s="1">
        <v>0.2</v>
      </c>
      <c r="K1310">
        <v>41881</v>
      </c>
      <c r="L1310" s="1">
        <v>0.8</v>
      </c>
      <c r="M1310">
        <v>3719</v>
      </c>
      <c r="N1310" s="1">
        <v>7.0000000000000007E-2</v>
      </c>
      <c r="O1310">
        <v>6580</v>
      </c>
      <c r="P1310" s="1">
        <v>0.13</v>
      </c>
      <c r="Q1310">
        <v>51113</v>
      </c>
      <c r="R1310">
        <v>243</v>
      </c>
      <c r="S1310">
        <f>(Table1[[#This Row],[Hospital Beds 2018]]/Table1[[#This Row],[Population Estimate 2018]])*1000</f>
        <v>4.6271612460964278</v>
      </c>
      <c r="T1310">
        <f>LOG10(Table1[[#This Row],[Hospital Beds 2018]] +1)</f>
        <v>2.3873898263387292</v>
      </c>
      <c r="U1310">
        <v>43858</v>
      </c>
      <c r="V1310" s="1">
        <v>0.84</v>
      </c>
    </row>
    <row r="1311" spans="1:22" x14ac:dyDescent="0.3">
      <c r="A1311">
        <v>1315</v>
      </c>
      <c r="B1311" t="s">
        <v>870</v>
      </c>
      <c r="C1311" t="s">
        <v>188</v>
      </c>
      <c r="D1311" t="s">
        <v>21</v>
      </c>
      <c r="E1311" s="9">
        <v>2</v>
      </c>
      <c r="F1311">
        <v>75448</v>
      </c>
      <c r="G1311">
        <f>LOG(Table1[[#This Row],[Population Estimate 2018]])</f>
        <v>4.8776477318455234</v>
      </c>
      <c r="H1311" s="10" t="str">
        <f t="shared" si="20"/>
        <v>2</v>
      </c>
      <c r="I1311">
        <v>13667</v>
      </c>
      <c r="J1311" s="1">
        <v>0.18</v>
      </c>
      <c r="K1311">
        <v>61781</v>
      </c>
      <c r="L1311" s="1">
        <v>0.82</v>
      </c>
      <c r="M1311">
        <v>4430</v>
      </c>
      <c r="N1311" s="1">
        <v>0.06</v>
      </c>
      <c r="O1311">
        <v>11432</v>
      </c>
      <c r="P1311" s="1">
        <v>0.15</v>
      </c>
      <c r="Q1311">
        <v>57363</v>
      </c>
      <c r="R1311">
        <v>84</v>
      </c>
      <c r="S1311">
        <f>(Table1[[#This Row],[Hospital Beds 2018]]/Table1[[#This Row],[Population Estimate 2018]])*1000</f>
        <v>1.1133495917718164</v>
      </c>
      <c r="T1311">
        <f>LOG10(Table1[[#This Row],[Hospital Beds 2018]] +1)</f>
        <v>1.9294189257142926</v>
      </c>
      <c r="U1311">
        <v>64050</v>
      </c>
      <c r="V1311" s="1">
        <v>0.85</v>
      </c>
    </row>
    <row r="1312" spans="1:22" x14ac:dyDescent="0.3">
      <c r="A1312">
        <v>1316</v>
      </c>
      <c r="B1312" t="s">
        <v>870</v>
      </c>
      <c r="C1312" t="s">
        <v>931</v>
      </c>
      <c r="D1312" t="s">
        <v>58</v>
      </c>
      <c r="E1312" s="9">
        <v>2</v>
      </c>
      <c r="F1312">
        <v>370963</v>
      </c>
      <c r="G1312">
        <f>LOG(Table1[[#This Row],[Population Estimate 2018]])</f>
        <v>5.569330595067437</v>
      </c>
      <c r="H1312" s="10" t="str">
        <f t="shared" si="20"/>
        <v>3</v>
      </c>
      <c r="I1312">
        <v>51377</v>
      </c>
      <c r="J1312" s="1">
        <v>0.14000000000000001</v>
      </c>
      <c r="K1312">
        <v>319586</v>
      </c>
      <c r="L1312" s="1">
        <v>0.86</v>
      </c>
      <c r="M1312">
        <v>15478</v>
      </c>
      <c r="N1312" s="1">
        <v>0.04</v>
      </c>
      <c r="O1312">
        <v>52258</v>
      </c>
      <c r="P1312" s="1">
        <v>0.14000000000000001</v>
      </c>
      <c r="Q1312">
        <v>72267</v>
      </c>
      <c r="R1312">
        <v>1960</v>
      </c>
      <c r="S1312">
        <f>(Table1[[#This Row],[Hospital Beds 2018]]/Table1[[#This Row],[Population Estimate 2018]])*1000</f>
        <v>5.2835457983680314</v>
      </c>
      <c r="T1312">
        <f>LOG10(Table1[[#This Row],[Hospital Beds 2018]] +1)</f>
        <v>3.2924775936677841</v>
      </c>
      <c r="U1312">
        <v>307441</v>
      </c>
      <c r="V1312" s="1">
        <v>0.83</v>
      </c>
    </row>
    <row r="1313" spans="1:22" x14ac:dyDescent="0.3">
      <c r="A1313">
        <v>1317</v>
      </c>
      <c r="B1313" t="s">
        <v>870</v>
      </c>
      <c r="C1313" t="s">
        <v>472</v>
      </c>
      <c r="D1313" t="s">
        <v>58</v>
      </c>
      <c r="E1313" s="9">
        <v>1</v>
      </c>
      <c r="F1313">
        <v>1753893</v>
      </c>
      <c r="G1313">
        <f>LOG(Table1[[#This Row],[Population Estimate 2018]])</f>
        <v>6.2440030947728831</v>
      </c>
      <c r="H1313" s="10" t="str">
        <f t="shared" si="20"/>
        <v>4</v>
      </c>
      <c r="I1313">
        <v>270554</v>
      </c>
      <c r="J1313" s="1">
        <v>0.15</v>
      </c>
      <c r="K1313">
        <v>1483339</v>
      </c>
      <c r="L1313" s="1">
        <v>0.85</v>
      </c>
      <c r="M1313">
        <v>84102</v>
      </c>
      <c r="N1313" s="1">
        <v>0.05</v>
      </c>
      <c r="O1313">
        <v>376649</v>
      </c>
      <c r="P1313" s="1">
        <v>0.21</v>
      </c>
      <c r="Q1313">
        <v>46440</v>
      </c>
      <c r="R1313">
        <v>5773</v>
      </c>
      <c r="S1313">
        <f>(Table1[[#This Row],[Hospital Beds 2018]]/Table1[[#This Row],[Population Estimate 2018]])*1000</f>
        <v>3.2915348883882882</v>
      </c>
      <c r="T1313">
        <f>LOG10(Table1[[#This Row],[Hospital Beds 2018]] +1)</f>
        <v>3.7614767795447017</v>
      </c>
      <c r="U1313">
        <v>1528080</v>
      </c>
      <c r="V1313" s="1">
        <v>0.87</v>
      </c>
    </row>
    <row r="1314" spans="1:22" x14ac:dyDescent="0.3">
      <c r="A1314">
        <v>1318</v>
      </c>
      <c r="B1314" t="s">
        <v>870</v>
      </c>
      <c r="C1314" t="s">
        <v>932</v>
      </c>
      <c r="D1314" t="s">
        <v>21</v>
      </c>
      <c r="E1314" s="9">
        <v>7</v>
      </c>
      <c r="F1314">
        <v>33466</v>
      </c>
      <c r="G1314">
        <f>LOG(Table1[[#This Row],[Population Estimate 2018]])</f>
        <v>4.5246038067186687</v>
      </c>
      <c r="H1314" s="10" t="str">
        <f t="shared" si="20"/>
        <v>2</v>
      </c>
      <c r="I1314">
        <v>6388</v>
      </c>
      <c r="J1314" s="1">
        <v>0.19</v>
      </c>
      <c r="K1314">
        <v>27078</v>
      </c>
      <c r="L1314" s="1">
        <v>0.81</v>
      </c>
      <c r="M1314">
        <v>2502</v>
      </c>
      <c r="N1314" s="1">
        <v>7.0000000000000007E-2</v>
      </c>
      <c r="O1314">
        <v>4318</v>
      </c>
      <c r="P1314" s="1">
        <v>0.13</v>
      </c>
      <c r="Q1314">
        <v>46396</v>
      </c>
      <c r="R1314">
        <v>49</v>
      </c>
      <c r="S1314">
        <f>(Table1[[#This Row],[Hospital Beds 2018]]/Table1[[#This Row],[Population Estimate 2018]])*1000</f>
        <v>1.4641725930795435</v>
      </c>
      <c r="T1314">
        <f>LOG10(Table1[[#This Row],[Hospital Beds 2018]] +1)</f>
        <v>1.6989700043360187</v>
      </c>
      <c r="U1314">
        <v>28360</v>
      </c>
      <c r="V1314" s="1">
        <v>0.85</v>
      </c>
    </row>
    <row r="1315" spans="1:22" x14ac:dyDescent="0.3">
      <c r="A1315">
        <v>1319</v>
      </c>
      <c r="B1315" t="s">
        <v>933</v>
      </c>
      <c r="C1315" t="s">
        <v>934</v>
      </c>
      <c r="D1315" t="s">
        <v>21</v>
      </c>
      <c r="E1315" s="9">
        <v>8</v>
      </c>
      <c r="F1315">
        <v>15902</v>
      </c>
      <c r="G1315">
        <f>LOG(Table1[[#This Row],[Population Estimate 2018]])</f>
        <v>4.2014517491217189</v>
      </c>
      <c r="H1315" s="10" t="str">
        <f t="shared" si="20"/>
        <v>2</v>
      </c>
      <c r="I1315">
        <v>5251</v>
      </c>
      <c r="J1315" s="1">
        <v>0.33</v>
      </c>
      <c r="K1315">
        <v>10651</v>
      </c>
      <c r="L1315" s="1">
        <v>0.67</v>
      </c>
      <c r="M1315">
        <v>1566</v>
      </c>
      <c r="N1315" s="1">
        <v>0.1</v>
      </c>
      <c r="O1315">
        <v>2145</v>
      </c>
      <c r="P1315" s="1">
        <v>0.13</v>
      </c>
      <c r="Q1315">
        <v>44016</v>
      </c>
      <c r="R1315">
        <v>25</v>
      </c>
      <c r="S1315">
        <f>(Table1[[#This Row],[Hospital Beds 2018]]/Table1[[#This Row],[Population Estimate 2018]])*1000</f>
        <v>1.5721292919129668</v>
      </c>
      <c r="T1315">
        <f>LOG10(Table1[[#This Row],[Hospital Beds 2018]] +1)</f>
        <v>1.414973347970818</v>
      </c>
      <c r="U1315">
        <v>10976</v>
      </c>
      <c r="V1315" s="1">
        <v>0.69</v>
      </c>
    </row>
    <row r="1316" spans="1:22" x14ac:dyDescent="0.3">
      <c r="A1316">
        <v>1320</v>
      </c>
      <c r="B1316" t="s">
        <v>933</v>
      </c>
      <c r="C1316" t="s">
        <v>935</v>
      </c>
      <c r="D1316" t="s">
        <v>58</v>
      </c>
      <c r="E1316" s="9">
        <v>1</v>
      </c>
      <c r="F1316">
        <v>353813</v>
      </c>
      <c r="G1316">
        <f>LOG(Table1[[#This Row],[Population Estimate 2018]])</f>
        <v>5.5487737859635926</v>
      </c>
      <c r="H1316" s="10" t="str">
        <f t="shared" si="20"/>
        <v>3</v>
      </c>
      <c r="I1316">
        <v>49712</v>
      </c>
      <c r="J1316" s="1">
        <v>0.14000000000000001</v>
      </c>
      <c r="K1316">
        <v>304101</v>
      </c>
      <c r="L1316" s="1">
        <v>0.86</v>
      </c>
      <c r="M1316">
        <v>19911</v>
      </c>
      <c r="N1316" s="1">
        <v>0.06</v>
      </c>
      <c r="O1316">
        <v>19568</v>
      </c>
      <c r="P1316" s="1">
        <v>0.06</v>
      </c>
      <c r="Q1316">
        <v>82284</v>
      </c>
      <c r="R1316">
        <v>671</v>
      </c>
      <c r="S1316">
        <f>(Table1[[#This Row],[Hospital Beds 2018]]/Table1[[#This Row],[Population Estimate 2018]])*1000</f>
        <v>1.8964820399476561</v>
      </c>
      <c r="T1316">
        <f>LOG10(Table1[[#This Row],[Hospital Beds 2018]] +1)</f>
        <v>2.8273692730538253</v>
      </c>
      <c r="U1316">
        <v>309496</v>
      </c>
      <c r="V1316" s="1">
        <v>0.87</v>
      </c>
    </row>
    <row r="1317" spans="1:22" x14ac:dyDescent="0.3">
      <c r="A1317">
        <v>1321</v>
      </c>
      <c r="B1317" t="s">
        <v>933</v>
      </c>
      <c r="C1317" t="s">
        <v>936</v>
      </c>
      <c r="D1317" t="s">
        <v>21</v>
      </c>
      <c r="E1317" s="9">
        <v>6</v>
      </c>
      <c r="F1317">
        <v>34371</v>
      </c>
      <c r="G1317">
        <f>LOG(Table1[[#This Row],[Population Estimate 2018]])</f>
        <v>4.5361921678126427</v>
      </c>
      <c r="H1317" s="10" t="str">
        <f t="shared" si="20"/>
        <v>2</v>
      </c>
      <c r="I1317">
        <v>7052</v>
      </c>
      <c r="J1317" s="1">
        <v>0.21</v>
      </c>
      <c r="K1317">
        <v>27319</v>
      </c>
      <c r="L1317" s="1">
        <v>0.79</v>
      </c>
      <c r="M1317">
        <v>2755</v>
      </c>
      <c r="N1317" s="1">
        <v>0.08</v>
      </c>
      <c r="O1317">
        <v>3764</v>
      </c>
      <c r="P1317" s="1">
        <v>0.11</v>
      </c>
      <c r="Q1317">
        <v>59440</v>
      </c>
      <c r="R1317">
        <v>132</v>
      </c>
      <c r="S1317">
        <f>(Table1[[#This Row],[Hospital Beds 2018]]/Table1[[#This Row],[Population Estimate 2018]])*1000</f>
        <v>3.8404468883651917</v>
      </c>
      <c r="T1317">
        <f>LOG10(Table1[[#This Row],[Hospital Beds 2018]] +1)</f>
        <v>2.1238516409670858</v>
      </c>
      <c r="U1317">
        <v>27888</v>
      </c>
      <c r="V1317" s="1">
        <v>0.81</v>
      </c>
    </row>
    <row r="1318" spans="1:22" x14ac:dyDescent="0.3">
      <c r="A1318">
        <v>1322</v>
      </c>
      <c r="B1318" t="s">
        <v>933</v>
      </c>
      <c r="C1318" t="s">
        <v>937</v>
      </c>
      <c r="D1318" t="s">
        <v>21</v>
      </c>
      <c r="E1318" s="9">
        <v>7</v>
      </c>
      <c r="F1318">
        <v>46847</v>
      </c>
      <c r="G1318">
        <f>LOG(Table1[[#This Row],[Population Estimate 2018]])</f>
        <v>4.670681784654704</v>
      </c>
      <c r="H1318" s="10" t="str">
        <f t="shared" si="20"/>
        <v>2</v>
      </c>
      <c r="I1318">
        <v>7548</v>
      </c>
      <c r="J1318" s="1">
        <v>0.16</v>
      </c>
      <c r="K1318">
        <v>39299</v>
      </c>
      <c r="L1318" s="1">
        <v>0.84</v>
      </c>
      <c r="M1318">
        <v>2967</v>
      </c>
      <c r="N1318" s="1">
        <v>0.06</v>
      </c>
      <c r="O1318">
        <v>8220</v>
      </c>
      <c r="P1318" s="1">
        <v>0.18</v>
      </c>
      <c r="Q1318">
        <v>47073</v>
      </c>
      <c r="R1318">
        <v>231</v>
      </c>
      <c r="S1318">
        <f>(Table1[[#This Row],[Hospital Beds 2018]]/Table1[[#This Row],[Population Estimate 2018]])*1000</f>
        <v>4.9309454180630565</v>
      </c>
      <c r="T1318">
        <f>LOG10(Table1[[#This Row],[Hospital Beds 2018]] +1)</f>
        <v>2.3654879848908998</v>
      </c>
      <c r="U1318">
        <v>38653</v>
      </c>
      <c r="V1318" s="1">
        <v>0.83</v>
      </c>
    </row>
    <row r="1319" spans="1:22" x14ac:dyDescent="0.3">
      <c r="A1319">
        <v>1323</v>
      </c>
      <c r="B1319" t="s">
        <v>933</v>
      </c>
      <c r="C1319" t="s">
        <v>138</v>
      </c>
      <c r="D1319" t="s">
        <v>21</v>
      </c>
      <c r="E1319" s="9">
        <v>3</v>
      </c>
      <c r="F1319">
        <v>40545</v>
      </c>
      <c r="G1319">
        <f>LOG(Table1[[#This Row],[Population Estimate 2018]])</f>
        <v>4.6079373047544063</v>
      </c>
      <c r="H1319" s="10" t="str">
        <f t="shared" si="20"/>
        <v>2</v>
      </c>
      <c r="I1319">
        <v>5709</v>
      </c>
      <c r="J1319" s="1">
        <v>0.14000000000000001</v>
      </c>
      <c r="K1319">
        <v>34836</v>
      </c>
      <c r="L1319" s="1">
        <v>0.86</v>
      </c>
      <c r="M1319">
        <v>2672</v>
      </c>
      <c r="N1319" s="1">
        <v>7.0000000000000007E-2</v>
      </c>
      <c r="O1319">
        <v>4074</v>
      </c>
      <c r="P1319" s="1">
        <v>0.1</v>
      </c>
      <c r="Q1319">
        <v>61341</v>
      </c>
      <c r="R1319">
        <v>0</v>
      </c>
      <c r="S1319">
        <f>(Table1[[#This Row],[Hospital Beds 2018]]/Table1[[#This Row],[Population Estimate 2018]])*1000</f>
        <v>0</v>
      </c>
      <c r="T1319">
        <f>LOG10(Table1[[#This Row],[Hospital Beds 2018]] +1)</f>
        <v>0</v>
      </c>
      <c r="U1319">
        <v>35909</v>
      </c>
      <c r="V1319" s="1">
        <v>0.89</v>
      </c>
    </row>
    <row r="1320" spans="1:22" x14ac:dyDescent="0.3">
      <c r="A1320">
        <v>1324</v>
      </c>
      <c r="B1320" t="s">
        <v>933</v>
      </c>
      <c r="C1320" t="s">
        <v>938</v>
      </c>
      <c r="D1320" t="s">
        <v>21</v>
      </c>
      <c r="E1320" s="9">
        <v>9</v>
      </c>
      <c r="F1320">
        <v>4989</v>
      </c>
      <c r="G1320">
        <f>LOG(Table1[[#This Row],[Population Estimate 2018]])</f>
        <v>3.6980135039391815</v>
      </c>
      <c r="H1320" s="10" t="str">
        <f t="shared" si="20"/>
        <v>1</v>
      </c>
      <c r="I1320">
        <v>1324</v>
      </c>
      <c r="J1320" s="1">
        <v>0.27</v>
      </c>
      <c r="K1320">
        <v>3665</v>
      </c>
      <c r="L1320" s="1">
        <v>0.73</v>
      </c>
      <c r="M1320">
        <v>389</v>
      </c>
      <c r="N1320" s="1">
        <v>0.08</v>
      </c>
      <c r="O1320">
        <v>549</v>
      </c>
      <c r="P1320" s="1">
        <v>0.11</v>
      </c>
      <c r="Q1320">
        <v>51058</v>
      </c>
      <c r="R1320">
        <v>145</v>
      </c>
      <c r="S1320">
        <f>(Table1[[#This Row],[Hospital Beds 2018]]/Table1[[#This Row],[Population Estimate 2018]])*1000</f>
        <v>29.063940669472842</v>
      </c>
      <c r="T1320">
        <f>LOG10(Table1[[#This Row],[Hospital Beds 2018]] +1)</f>
        <v>2.1643528557844371</v>
      </c>
      <c r="U1320">
        <v>3765</v>
      </c>
      <c r="V1320" s="1">
        <v>0.75</v>
      </c>
    </row>
    <row r="1321" spans="1:22" x14ac:dyDescent="0.3">
      <c r="A1321">
        <v>1325</v>
      </c>
      <c r="B1321" t="s">
        <v>933</v>
      </c>
      <c r="C1321" t="s">
        <v>939</v>
      </c>
      <c r="D1321" t="s">
        <v>21</v>
      </c>
      <c r="E1321" s="9">
        <v>3</v>
      </c>
      <c r="F1321">
        <v>67427</v>
      </c>
      <c r="G1321">
        <f>LOG(Table1[[#This Row],[Population Estimate 2018]])</f>
        <v>4.8288338372321853</v>
      </c>
      <c r="H1321" s="10" t="str">
        <f t="shared" si="20"/>
        <v>2</v>
      </c>
      <c r="I1321">
        <v>9368</v>
      </c>
      <c r="J1321" s="1">
        <v>0.14000000000000001</v>
      </c>
      <c r="K1321">
        <v>58059</v>
      </c>
      <c r="L1321" s="1">
        <v>0.86</v>
      </c>
      <c r="M1321">
        <v>3874</v>
      </c>
      <c r="N1321" s="1">
        <v>0.06</v>
      </c>
      <c r="O1321">
        <v>9693</v>
      </c>
      <c r="P1321" s="1">
        <v>0.14000000000000001</v>
      </c>
      <c r="Q1321">
        <v>58132</v>
      </c>
      <c r="R1321">
        <v>172</v>
      </c>
      <c r="S1321">
        <f>(Table1[[#This Row],[Hospital Beds 2018]]/Table1[[#This Row],[Population Estimate 2018]])*1000</f>
        <v>2.5509069067287582</v>
      </c>
      <c r="T1321">
        <f>LOG10(Table1[[#This Row],[Hospital Beds 2018]] +1)</f>
        <v>2.2380461031287955</v>
      </c>
      <c r="U1321">
        <v>56882</v>
      </c>
      <c r="V1321" s="1">
        <v>0.84</v>
      </c>
    </row>
    <row r="1322" spans="1:22" x14ac:dyDescent="0.3">
      <c r="A1322">
        <v>1326</v>
      </c>
      <c r="B1322" t="s">
        <v>933</v>
      </c>
      <c r="C1322" t="s">
        <v>519</v>
      </c>
      <c r="D1322" t="s">
        <v>21</v>
      </c>
      <c r="E1322" s="9">
        <v>6</v>
      </c>
      <c r="F1322">
        <v>25111</v>
      </c>
      <c r="G1322">
        <f>LOG(Table1[[#This Row],[Population Estimate 2018]])</f>
        <v>4.3998640080468254</v>
      </c>
      <c r="H1322" s="10" t="str">
        <f t="shared" si="20"/>
        <v>2</v>
      </c>
      <c r="I1322">
        <v>5243</v>
      </c>
      <c r="J1322" s="1">
        <v>0.21</v>
      </c>
      <c r="K1322">
        <v>19868</v>
      </c>
      <c r="L1322" s="1">
        <v>0.79</v>
      </c>
      <c r="M1322">
        <v>1657</v>
      </c>
      <c r="N1322" s="1">
        <v>7.0000000000000007E-2</v>
      </c>
      <c r="O1322">
        <v>2008</v>
      </c>
      <c r="P1322" s="1">
        <v>0.08</v>
      </c>
      <c r="Q1322">
        <v>60626</v>
      </c>
      <c r="R1322">
        <v>70</v>
      </c>
      <c r="S1322">
        <f>(Table1[[#This Row],[Hospital Beds 2018]]/Table1[[#This Row],[Population Estimate 2018]])*1000</f>
        <v>2.7876229540838673</v>
      </c>
      <c r="T1322">
        <f>LOG10(Table1[[#This Row],[Hospital Beds 2018]] +1)</f>
        <v>1.8512583487190752</v>
      </c>
      <c r="U1322">
        <v>19651</v>
      </c>
      <c r="V1322" s="1">
        <v>0.78</v>
      </c>
    </row>
    <row r="1323" spans="1:22" x14ac:dyDescent="0.3">
      <c r="A1323">
        <v>1327</v>
      </c>
      <c r="B1323" t="s">
        <v>933</v>
      </c>
      <c r="C1323" t="s">
        <v>940</v>
      </c>
      <c r="D1323" t="s">
        <v>21</v>
      </c>
      <c r="E1323" s="9">
        <v>2</v>
      </c>
      <c r="F1323">
        <v>35837</v>
      </c>
      <c r="G1323">
        <f>LOG(Table1[[#This Row],[Population Estimate 2018]])</f>
        <v>4.5543316466938286</v>
      </c>
      <c r="H1323" s="10" t="str">
        <f t="shared" si="20"/>
        <v>2</v>
      </c>
      <c r="I1323">
        <v>6136</v>
      </c>
      <c r="J1323" s="1">
        <v>0.17</v>
      </c>
      <c r="K1323">
        <v>29701</v>
      </c>
      <c r="L1323" s="1">
        <v>0.83</v>
      </c>
      <c r="M1323">
        <v>2676</v>
      </c>
      <c r="N1323" s="1">
        <v>7.0000000000000007E-2</v>
      </c>
      <c r="O1323">
        <v>3454</v>
      </c>
      <c r="P1323" s="1">
        <v>0.1</v>
      </c>
      <c r="Q1323">
        <v>60412</v>
      </c>
      <c r="R1323">
        <v>94</v>
      </c>
      <c r="S1323">
        <f>(Table1[[#This Row],[Hospital Beds 2018]]/Table1[[#This Row],[Population Estimate 2018]])*1000</f>
        <v>2.6229874152412309</v>
      </c>
      <c r="T1323">
        <f>LOG10(Table1[[#This Row],[Hospital Beds 2018]] +1)</f>
        <v>1.9777236052888478</v>
      </c>
      <c r="U1323">
        <v>29346</v>
      </c>
      <c r="V1323" s="1">
        <v>0.82</v>
      </c>
    </row>
    <row r="1324" spans="1:22" x14ac:dyDescent="0.3">
      <c r="A1324">
        <v>1328</v>
      </c>
      <c r="B1324" t="s">
        <v>933</v>
      </c>
      <c r="C1324" t="s">
        <v>941</v>
      </c>
      <c r="D1324" t="s">
        <v>21</v>
      </c>
      <c r="E1324" s="9">
        <v>1</v>
      </c>
      <c r="F1324">
        <v>103551</v>
      </c>
      <c r="G1324">
        <f>LOG(Table1[[#This Row],[Population Estimate 2018]])</f>
        <v>5.0151542972650569</v>
      </c>
      <c r="H1324" s="10" t="str">
        <f t="shared" si="20"/>
        <v>3</v>
      </c>
      <c r="I1324">
        <v>12443</v>
      </c>
      <c r="J1324" s="1">
        <v>0.12</v>
      </c>
      <c r="K1324">
        <v>91108</v>
      </c>
      <c r="L1324" s="1">
        <v>0.88</v>
      </c>
      <c r="M1324">
        <v>4555</v>
      </c>
      <c r="N1324" s="1">
        <v>0.04</v>
      </c>
      <c r="O1324">
        <v>3945</v>
      </c>
      <c r="P1324" s="1">
        <v>0.04</v>
      </c>
      <c r="Q1324">
        <v>104248</v>
      </c>
      <c r="R1324">
        <v>108</v>
      </c>
      <c r="S1324">
        <f>(Table1[[#This Row],[Hospital Beds 2018]]/Table1[[#This Row],[Population Estimate 2018]])*1000</f>
        <v>1.0429643364139409</v>
      </c>
      <c r="T1324">
        <f>LOG10(Table1[[#This Row],[Hospital Beds 2018]] +1)</f>
        <v>2.0374264979406238</v>
      </c>
      <c r="U1324">
        <v>92738</v>
      </c>
      <c r="V1324" s="1">
        <v>0.9</v>
      </c>
    </row>
    <row r="1325" spans="1:22" x14ac:dyDescent="0.3">
      <c r="A1325">
        <v>1329</v>
      </c>
      <c r="B1325" t="s">
        <v>933</v>
      </c>
      <c r="C1325" t="s">
        <v>521</v>
      </c>
      <c r="D1325" t="s">
        <v>21</v>
      </c>
      <c r="E1325" s="9">
        <v>9</v>
      </c>
      <c r="F1325">
        <v>29519</v>
      </c>
      <c r="G1325">
        <f>LOG(Table1[[#This Row],[Population Estimate 2018]])</f>
        <v>4.4701016410291201</v>
      </c>
      <c r="H1325" s="10" t="str">
        <f t="shared" si="20"/>
        <v>2</v>
      </c>
      <c r="I1325">
        <v>7659</v>
      </c>
      <c r="J1325" s="1">
        <v>0.26</v>
      </c>
      <c r="K1325">
        <v>21860</v>
      </c>
      <c r="L1325" s="1">
        <v>0.74</v>
      </c>
      <c r="M1325">
        <v>2806</v>
      </c>
      <c r="N1325" s="1">
        <v>0.1</v>
      </c>
      <c r="O1325">
        <v>3771</v>
      </c>
      <c r="P1325" s="1">
        <v>0.13</v>
      </c>
      <c r="Q1325">
        <v>48651</v>
      </c>
      <c r="R1325">
        <v>9</v>
      </c>
      <c r="S1325">
        <f>(Table1[[#This Row],[Hospital Beds 2018]]/Table1[[#This Row],[Population Estimate 2018]])*1000</f>
        <v>0.3048883769775399</v>
      </c>
      <c r="T1325">
        <f>LOG10(Table1[[#This Row],[Hospital Beds 2018]] +1)</f>
        <v>1</v>
      </c>
      <c r="U1325">
        <v>22548</v>
      </c>
      <c r="V1325" s="1">
        <v>0.76</v>
      </c>
    </row>
    <row r="1326" spans="1:22" x14ac:dyDescent="0.3">
      <c r="A1326">
        <v>1330</v>
      </c>
      <c r="B1326" t="s">
        <v>933</v>
      </c>
      <c r="C1326" t="s">
        <v>883</v>
      </c>
      <c r="D1326" t="s">
        <v>21</v>
      </c>
      <c r="E1326" s="9">
        <v>7</v>
      </c>
      <c r="F1326">
        <v>11924</v>
      </c>
      <c r="G1326">
        <f>LOG(Table1[[#This Row],[Population Estimate 2018]])</f>
        <v>4.0764219673605933</v>
      </c>
      <c r="H1326" s="10" t="str">
        <f t="shared" si="20"/>
        <v>2</v>
      </c>
      <c r="I1326">
        <v>2526</v>
      </c>
      <c r="J1326" s="1">
        <v>0.21</v>
      </c>
      <c r="K1326">
        <v>9398</v>
      </c>
      <c r="L1326" s="1">
        <v>0.79</v>
      </c>
      <c r="M1326">
        <v>798</v>
      </c>
      <c r="N1326" s="1">
        <v>7.0000000000000007E-2</v>
      </c>
      <c r="O1326">
        <v>1031</v>
      </c>
      <c r="P1326" s="1">
        <v>0.09</v>
      </c>
      <c r="Q1326">
        <v>53540</v>
      </c>
      <c r="R1326">
        <v>25</v>
      </c>
      <c r="S1326">
        <f>(Table1[[#This Row],[Hospital Beds 2018]]/Table1[[#This Row],[Population Estimate 2018]])*1000</f>
        <v>2.0966118752096614</v>
      </c>
      <c r="T1326">
        <f>LOG10(Table1[[#This Row],[Hospital Beds 2018]] +1)</f>
        <v>1.414973347970818</v>
      </c>
      <c r="U1326">
        <v>9515</v>
      </c>
      <c r="V1326" s="1">
        <v>0.8</v>
      </c>
    </row>
    <row r="1327" spans="1:22" x14ac:dyDescent="0.3">
      <c r="A1327">
        <v>1331</v>
      </c>
      <c r="B1327" t="s">
        <v>933</v>
      </c>
      <c r="C1327" t="s">
        <v>942</v>
      </c>
      <c r="D1327" t="s">
        <v>21</v>
      </c>
      <c r="E1327" s="9">
        <v>1</v>
      </c>
      <c r="F1327">
        <v>55922</v>
      </c>
      <c r="G1327">
        <f>LOG(Table1[[#This Row],[Population Estimate 2018]])</f>
        <v>4.7475826951666571</v>
      </c>
      <c r="H1327" s="10" t="str">
        <f t="shared" si="20"/>
        <v>2</v>
      </c>
      <c r="I1327">
        <v>8612</v>
      </c>
      <c r="J1327" s="1">
        <v>0.15</v>
      </c>
      <c r="K1327">
        <v>47310</v>
      </c>
      <c r="L1327" s="1">
        <v>0.85</v>
      </c>
      <c r="M1327">
        <v>3589</v>
      </c>
      <c r="N1327" s="1">
        <v>0.06</v>
      </c>
      <c r="O1327">
        <v>3508</v>
      </c>
      <c r="P1327" s="1">
        <v>0.06</v>
      </c>
      <c r="Q1327">
        <v>82814</v>
      </c>
      <c r="R1327">
        <v>37</v>
      </c>
      <c r="S1327">
        <f>(Table1[[#This Row],[Hospital Beds 2018]]/Table1[[#This Row],[Population Estimate 2018]])*1000</f>
        <v>0.66163584993383651</v>
      </c>
      <c r="T1327">
        <f>LOG10(Table1[[#This Row],[Hospital Beds 2018]] +1)</f>
        <v>1.5797835966168101</v>
      </c>
      <c r="U1327">
        <v>47523</v>
      </c>
      <c r="V1327" s="1">
        <v>0.85</v>
      </c>
    </row>
    <row r="1328" spans="1:22" x14ac:dyDescent="0.3">
      <c r="A1328">
        <v>1332</v>
      </c>
      <c r="B1328" t="s">
        <v>933</v>
      </c>
      <c r="C1328" t="s">
        <v>34</v>
      </c>
      <c r="D1328" t="s">
        <v>21</v>
      </c>
      <c r="E1328" s="9">
        <v>3</v>
      </c>
      <c r="F1328">
        <v>63955</v>
      </c>
      <c r="G1328">
        <f>LOG(Table1[[#This Row],[Population Estimate 2018]])</f>
        <v>4.8058745032716619</v>
      </c>
      <c r="H1328" s="10" t="str">
        <f t="shared" si="20"/>
        <v>2</v>
      </c>
      <c r="I1328">
        <v>8413</v>
      </c>
      <c r="J1328" s="1">
        <v>0.13</v>
      </c>
      <c r="K1328">
        <v>55542</v>
      </c>
      <c r="L1328" s="1">
        <v>0.87</v>
      </c>
      <c r="M1328">
        <v>3438</v>
      </c>
      <c r="N1328" s="1">
        <v>0.05</v>
      </c>
      <c r="O1328">
        <v>7220</v>
      </c>
      <c r="P1328" s="1">
        <v>0.11</v>
      </c>
      <c r="Q1328">
        <v>65914</v>
      </c>
      <c r="R1328">
        <v>0</v>
      </c>
      <c r="S1328">
        <f>(Table1[[#This Row],[Hospital Beds 2018]]/Table1[[#This Row],[Population Estimate 2018]])*1000</f>
        <v>0</v>
      </c>
      <c r="T1328">
        <f>LOG10(Table1[[#This Row],[Hospital Beds 2018]] +1)</f>
        <v>0</v>
      </c>
      <c r="U1328">
        <v>54244</v>
      </c>
      <c r="V1328" s="1">
        <v>0.85</v>
      </c>
    </row>
    <row r="1329" spans="1:22" x14ac:dyDescent="0.3">
      <c r="A1329">
        <v>1333</v>
      </c>
      <c r="B1329" t="s">
        <v>933</v>
      </c>
      <c r="C1329" t="s">
        <v>498</v>
      </c>
      <c r="D1329" t="s">
        <v>21</v>
      </c>
      <c r="E1329" s="9">
        <v>8</v>
      </c>
      <c r="F1329">
        <v>8810</v>
      </c>
      <c r="G1329">
        <f>LOG(Table1[[#This Row],[Population Estimate 2018]])</f>
        <v>3.9449759084120477</v>
      </c>
      <c r="H1329" s="10" t="str">
        <f t="shared" si="20"/>
        <v>1</v>
      </c>
      <c r="I1329">
        <v>1782</v>
      </c>
      <c r="J1329" s="1">
        <v>0.2</v>
      </c>
      <c r="K1329">
        <v>7028</v>
      </c>
      <c r="L1329" s="1">
        <v>0.8</v>
      </c>
      <c r="M1329">
        <v>690</v>
      </c>
      <c r="N1329" s="1">
        <v>0.08</v>
      </c>
      <c r="O1329">
        <v>1107</v>
      </c>
      <c r="P1329" s="1">
        <v>0.13</v>
      </c>
      <c r="Q1329">
        <v>51475</v>
      </c>
      <c r="R1329">
        <v>8</v>
      </c>
      <c r="S1329">
        <f>(Table1[[#This Row],[Hospital Beds 2018]]/Table1[[#This Row],[Population Estimate 2018]])*1000</f>
        <v>0.90805902383654935</v>
      </c>
      <c r="T1329">
        <f>LOG10(Table1[[#This Row],[Hospital Beds 2018]] +1)</f>
        <v>0.95424250943932487</v>
      </c>
      <c r="U1329">
        <v>7199</v>
      </c>
      <c r="V1329" s="1">
        <v>0.82</v>
      </c>
    </row>
    <row r="1330" spans="1:22" x14ac:dyDescent="0.3">
      <c r="A1330">
        <v>1334</v>
      </c>
      <c r="B1330" t="s">
        <v>933</v>
      </c>
      <c r="C1330" t="s">
        <v>397</v>
      </c>
      <c r="D1330" t="s">
        <v>21</v>
      </c>
      <c r="E1330" s="9">
        <v>9</v>
      </c>
      <c r="F1330">
        <v>5393</v>
      </c>
      <c r="G1330">
        <f>LOG(Table1[[#This Row],[Population Estimate 2018]])</f>
        <v>3.7318304202881625</v>
      </c>
      <c r="H1330" s="10" t="str">
        <f t="shared" si="20"/>
        <v>1</v>
      </c>
      <c r="I1330">
        <v>1540</v>
      </c>
      <c r="J1330" s="1">
        <v>0.28999999999999998</v>
      </c>
      <c r="K1330">
        <v>3853</v>
      </c>
      <c r="L1330" s="1">
        <v>0.71</v>
      </c>
      <c r="M1330">
        <v>399</v>
      </c>
      <c r="N1330" s="1">
        <v>7.0000000000000007E-2</v>
      </c>
      <c r="O1330">
        <v>511</v>
      </c>
      <c r="P1330" s="1">
        <v>0.09</v>
      </c>
      <c r="Q1330">
        <v>54465</v>
      </c>
      <c r="R1330">
        <v>53</v>
      </c>
      <c r="S1330">
        <f>(Table1[[#This Row],[Hospital Beds 2018]]/Table1[[#This Row],[Population Estimate 2018]])*1000</f>
        <v>9.8275542369738549</v>
      </c>
      <c r="T1330">
        <f>LOG10(Table1[[#This Row],[Hospital Beds 2018]] +1)</f>
        <v>1.7323937598229686</v>
      </c>
      <c r="U1330">
        <v>3927</v>
      </c>
      <c r="V1330" s="1">
        <v>0.73</v>
      </c>
    </row>
    <row r="1331" spans="1:22" x14ac:dyDescent="0.3">
      <c r="A1331">
        <v>1335</v>
      </c>
      <c r="B1331" t="s">
        <v>933</v>
      </c>
      <c r="C1331" t="s">
        <v>943</v>
      </c>
      <c r="D1331" t="s">
        <v>21</v>
      </c>
      <c r="E1331" s="9">
        <v>7</v>
      </c>
      <c r="F1331">
        <v>11277</v>
      </c>
      <c r="G1331">
        <f>LOG(Table1[[#This Row],[Population Estimate 2018]])</f>
        <v>4.0521935804334746</v>
      </c>
      <c r="H1331" s="10" t="str">
        <f t="shared" si="20"/>
        <v>2</v>
      </c>
      <c r="I1331">
        <v>2572</v>
      </c>
      <c r="J1331" s="1">
        <v>0.23</v>
      </c>
      <c r="K1331">
        <v>8705</v>
      </c>
      <c r="L1331" s="1">
        <v>0.77</v>
      </c>
      <c r="M1331">
        <v>693</v>
      </c>
      <c r="N1331" s="1">
        <v>0.06</v>
      </c>
      <c r="O1331">
        <v>1147</v>
      </c>
      <c r="P1331" s="1">
        <v>0.1</v>
      </c>
      <c r="Q1331">
        <v>51788</v>
      </c>
      <c r="R1331">
        <v>26</v>
      </c>
      <c r="S1331">
        <f>(Table1[[#This Row],[Hospital Beds 2018]]/Table1[[#This Row],[Population Estimate 2018]])*1000</f>
        <v>2.3055777245721378</v>
      </c>
      <c r="T1331">
        <f>LOG10(Table1[[#This Row],[Hospital Beds 2018]] +1)</f>
        <v>1.4313637641589874</v>
      </c>
      <c r="U1331">
        <v>8870</v>
      </c>
      <c r="V1331" s="1">
        <v>0.79</v>
      </c>
    </row>
    <row r="1332" spans="1:22" x14ac:dyDescent="0.3">
      <c r="A1332">
        <v>1336</v>
      </c>
      <c r="B1332" t="s">
        <v>933</v>
      </c>
      <c r="C1332" t="s">
        <v>944</v>
      </c>
      <c r="D1332" t="s">
        <v>21</v>
      </c>
      <c r="E1332" s="9">
        <v>4</v>
      </c>
      <c r="F1332">
        <v>64889</v>
      </c>
      <c r="G1332">
        <f>LOG(Table1[[#This Row],[Population Estimate 2018]])</f>
        <v>4.8121710813273726</v>
      </c>
      <c r="H1332" s="10" t="str">
        <f t="shared" si="20"/>
        <v>2</v>
      </c>
      <c r="I1332">
        <v>14549</v>
      </c>
      <c r="J1332" s="1">
        <v>0.22</v>
      </c>
      <c r="K1332">
        <v>50340</v>
      </c>
      <c r="L1332" s="1">
        <v>0.78</v>
      </c>
      <c r="M1332">
        <v>5324</v>
      </c>
      <c r="N1332" s="1">
        <v>0.08</v>
      </c>
      <c r="O1332">
        <v>8105</v>
      </c>
      <c r="P1332" s="1">
        <v>0.12</v>
      </c>
      <c r="Q1332">
        <v>53481</v>
      </c>
      <c r="R1332">
        <v>280</v>
      </c>
      <c r="S1332">
        <f>(Table1[[#This Row],[Hospital Beds 2018]]/Table1[[#This Row],[Population Estimate 2018]])*1000</f>
        <v>4.3150611043474241</v>
      </c>
      <c r="T1332">
        <f>LOG10(Table1[[#This Row],[Hospital Beds 2018]] +1)</f>
        <v>2.4487063199050798</v>
      </c>
      <c r="U1332">
        <v>51766</v>
      </c>
      <c r="V1332" s="1">
        <v>0.8</v>
      </c>
    </row>
    <row r="1333" spans="1:22" x14ac:dyDescent="0.3">
      <c r="A1333">
        <v>1337</v>
      </c>
      <c r="B1333" t="s">
        <v>933</v>
      </c>
      <c r="C1333" t="s">
        <v>945</v>
      </c>
      <c r="D1333" t="s">
        <v>21</v>
      </c>
      <c r="E1333" s="9">
        <v>1</v>
      </c>
      <c r="F1333">
        <v>425423</v>
      </c>
      <c r="G1333">
        <f>LOG(Table1[[#This Row],[Population Estimate 2018]])</f>
        <v>5.6288209658277895</v>
      </c>
      <c r="H1333" s="10" t="str">
        <f t="shared" si="20"/>
        <v>3</v>
      </c>
      <c r="I1333">
        <v>60282</v>
      </c>
      <c r="J1333" s="1">
        <v>0.14000000000000001</v>
      </c>
      <c r="K1333">
        <v>365141</v>
      </c>
      <c r="L1333" s="1">
        <v>0.86</v>
      </c>
      <c r="M1333">
        <v>25170</v>
      </c>
      <c r="N1333" s="1">
        <v>0.06</v>
      </c>
      <c r="O1333">
        <v>26434</v>
      </c>
      <c r="P1333" s="1">
        <v>0.06</v>
      </c>
      <c r="Q1333">
        <v>86403</v>
      </c>
      <c r="R1333">
        <v>205</v>
      </c>
      <c r="S1333">
        <f>(Table1[[#This Row],[Hospital Beds 2018]]/Table1[[#This Row],[Population Estimate 2018]])*1000</f>
        <v>0.48187333548021616</v>
      </c>
      <c r="T1333">
        <f>LOG10(Table1[[#This Row],[Hospital Beds 2018]] +1)</f>
        <v>2.3138672203691533</v>
      </c>
      <c r="U1333">
        <v>373254</v>
      </c>
      <c r="V1333" s="1">
        <v>0.88</v>
      </c>
    </row>
    <row r="1334" spans="1:22" x14ac:dyDescent="0.3">
      <c r="A1334">
        <v>1338</v>
      </c>
      <c r="B1334" t="s">
        <v>933</v>
      </c>
      <c r="C1334" t="s">
        <v>403</v>
      </c>
      <c r="D1334" t="s">
        <v>21</v>
      </c>
      <c r="E1334" s="9">
        <v>3</v>
      </c>
      <c r="F1334">
        <v>20822</v>
      </c>
      <c r="G1334">
        <f>LOG(Table1[[#This Row],[Population Estimate 2018]])</f>
        <v>4.3185224421412567</v>
      </c>
      <c r="H1334" s="10" t="str">
        <f t="shared" si="20"/>
        <v>2</v>
      </c>
      <c r="I1334">
        <v>3064</v>
      </c>
      <c r="J1334" s="1">
        <v>0.15</v>
      </c>
      <c r="K1334">
        <v>17758</v>
      </c>
      <c r="L1334" s="1">
        <v>0.85</v>
      </c>
      <c r="M1334">
        <v>1164</v>
      </c>
      <c r="N1334" s="1">
        <v>0.06</v>
      </c>
      <c r="O1334">
        <v>1266</v>
      </c>
      <c r="P1334" s="1">
        <v>0.06</v>
      </c>
      <c r="Q1334">
        <v>75955</v>
      </c>
      <c r="R1334">
        <v>0</v>
      </c>
      <c r="S1334">
        <f>(Table1[[#This Row],[Hospital Beds 2018]]/Table1[[#This Row],[Population Estimate 2018]])*1000</f>
        <v>0</v>
      </c>
      <c r="T1334">
        <f>LOG10(Table1[[#This Row],[Hospital Beds 2018]] +1)</f>
        <v>0</v>
      </c>
      <c r="U1334">
        <v>18052</v>
      </c>
      <c r="V1334" s="1">
        <v>0.87</v>
      </c>
    </row>
    <row r="1335" spans="1:22" x14ac:dyDescent="0.3">
      <c r="A1335">
        <v>1339</v>
      </c>
      <c r="B1335" t="s">
        <v>933</v>
      </c>
      <c r="C1335" t="s">
        <v>268</v>
      </c>
      <c r="D1335" t="s">
        <v>21</v>
      </c>
      <c r="E1335" s="9">
        <v>6</v>
      </c>
      <c r="F1335">
        <v>37964</v>
      </c>
      <c r="G1335">
        <f>LOG(Table1[[#This Row],[Population Estimate 2018]])</f>
        <v>4.5793719647248885</v>
      </c>
      <c r="H1335" s="10" t="str">
        <f t="shared" si="20"/>
        <v>2</v>
      </c>
      <c r="I1335">
        <v>8651</v>
      </c>
      <c r="J1335" s="1">
        <v>0.23</v>
      </c>
      <c r="K1335">
        <v>29313</v>
      </c>
      <c r="L1335" s="1">
        <v>0.77</v>
      </c>
      <c r="M1335">
        <v>2707</v>
      </c>
      <c r="N1335" s="1">
        <v>7.0000000000000007E-2</v>
      </c>
      <c r="O1335">
        <v>3304</v>
      </c>
      <c r="P1335" s="1">
        <v>0.09</v>
      </c>
      <c r="Q1335">
        <v>60979</v>
      </c>
      <c r="R1335">
        <v>115</v>
      </c>
      <c r="S1335">
        <f>(Table1[[#This Row],[Hospital Beds 2018]]/Table1[[#This Row],[Population Estimate 2018]])*1000</f>
        <v>3.0291855441997684</v>
      </c>
      <c r="T1335">
        <f>LOG10(Table1[[#This Row],[Hospital Beds 2018]] +1)</f>
        <v>2.0644579892269186</v>
      </c>
      <c r="U1335">
        <v>30521</v>
      </c>
      <c r="V1335" s="1">
        <v>0.8</v>
      </c>
    </row>
    <row r="1336" spans="1:22" x14ac:dyDescent="0.3">
      <c r="A1336">
        <v>1340</v>
      </c>
      <c r="B1336" t="s">
        <v>933</v>
      </c>
      <c r="C1336" t="s">
        <v>946</v>
      </c>
      <c r="D1336" t="s">
        <v>21</v>
      </c>
      <c r="E1336" s="9">
        <v>6</v>
      </c>
      <c r="F1336">
        <v>13758</v>
      </c>
      <c r="G1336">
        <f>LOG(Table1[[#This Row],[Population Estimate 2018]])</f>
        <v>4.1385553051135826</v>
      </c>
      <c r="H1336" s="10" t="str">
        <f t="shared" si="20"/>
        <v>2</v>
      </c>
      <c r="I1336">
        <v>3140</v>
      </c>
      <c r="J1336" s="1">
        <v>0.23</v>
      </c>
      <c r="K1336">
        <v>10618</v>
      </c>
      <c r="L1336" s="1">
        <v>0.77</v>
      </c>
      <c r="M1336">
        <v>999</v>
      </c>
      <c r="N1336" s="1">
        <v>7.0000000000000007E-2</v>
      </c>
      <c r="O1336">
        <v>1569</v>
      </c>
      <c r="P1336" s="1">
        <v>0.11</v>
      </c>
      <c r="Q1336">
        <v>52560</v>
      </c>
      <c r="R1336">
        <v>25</v>
      </c>
      <c r="S1336">
        <f>(Table1[[#This Row],[Hospital Beds 2018]]/Table1[[#This Row],[Population Estimate 2018]])*1000</f>
        <v>1.8171245820613462</v>
      </c>
      <c r="T1336">
        <f>LOG10(Table1[[#This Row],[Hospital Beds 2018]] +1)</f>
        <v>1.414973347970818</v>
      </c>
      <c r="U1336">
        <v>10802</v>
      </c>
      <c r="V1336" s="1">
        <v>0.79</v>
      </c>
    </row>
    <row r="1337" spans="1:22" x14ac:dyDescent="0.3">
      <c r="A1337">
        <v>1341</v>
      </c>
      <c r="B1337" t="s">
        <v>933</v>
      </c>
      <c r="C1337" t="s">
        <v>947</v>
      </c>
      <c r="D1337" t="s">
        <v>21</v>
      </c>
      <c r="E1337" s="9">
        <v>3</v>
      </c>
      <c r="F1337">
        <v>21058</v>
      </c>
      <c r="G1337">
        <f>LOG(Table1[[#This Row],[Population Estimate 2018]])</f>
        <v>4.3234171213504196</v>
      </c>
      <c r="H1337" s="10" t="str">
        <f t="shared" si="20"/>
        <v>2</v>
      </c>
      <c r="I1337">
        <v>4409</v>
      </c>
      <c r="J1337" s="1">
        <v>0.21</v>
      </c>
      <c r="K1337">
        <v>16649</v>
      </c>
      <c r="L1337" s="1">
        <v>0.79</v>
      </c>
      <c r="M1337">
        <v>1362</v>
      </c>
      <c r="N1337" s="1">
        <v>0.06</v>
      </c>
      <c r="O1337">
        <v>2049</v>
      </c>
      <c r="P1337" s="1">
        <v>0.1</v>
      </c>
      <c r="Q1337">
        <v>58761</v>
      </c>
      <c r="R1337">
        <v>0</v>
      </c>
      <c r="S1337">
        <f>(Table1[[#This Row],[Hospital Beds 2018]]/Table1[[#This Row],[Population Estimate 2018]])*1000</f>
        <v>0</v>
      </c>
      <c r="T1337">
        <f>LOG10(Table1[[#This Row],[Hospital Beds 2018]] +1)</f>
        <v>0</v>
      </c>
      <c r="U1337">
        <v>16846</v>
      </c>
      <c r="V1337" s="1">
        <v>0.8</v>
      </c>
    </row>
    <row r="1338" spans="1:22" x14ac:dyDescent="0.3">
      <c r="A1338">
        <v>1342</v>
      </c>
      <c r="B1338" t="s">
        <v>933</v>
      </c>
      <c r="C1338" t="s">
        <v>948</v>
      </c>
      <c r="D1338" t="s">
        <v>21</v>
      </c>
      <c r="E1338" s="9">
        <v>7</v>
      </c>
      <c r="F1338">
        <v>30444</v>
      </c>
      <c r="G1338">
        <f>LOG(Table1[[#This Row],[Population Estimate 2018]])</f>
        <v>4.483501713269356</v>
      </c>
      <c r="H1338" s="10" t="str">
        <f t="shared" si="20"/>
        <v>2</v>
      </c>
      <c r="I1338">
        <v>6742</v>
      </c>
      <c r="J1338" s="1">
        <v>0.22</v>
      </c>
      <c r="K1338">
        <v>23702</v>
      </c>
      <c r="L1338" s="1">
        <v>0.78</v>
      </c>
      <c r="M1338">
        <v>2142</v>
      </c>
      <c r="N1338" s="1">
        <v>7.0000000000000007E-2</v>
      </c>
      <c r="O1338">
        <v>2948</v>
      </c>
      <c r="P1338" s="1">
        <v>0.1</v>
      </c>
      <c r="Q1338">
        <v>52010</v>
      </c>
      <c r="R1338">
        <v>85</v>
      </c>
      <c r="S1338">
        <f>(Table1[[#This Row],[Hospital Beds 2018]]/Table1[[#This Row],[Population Estimate 2018]])*1000</f>
        <v>2.7920115622125867</v>
      </c>
      <c r="T1338">
        <f>LOG10(Table1[[#This Row],[Hospital Beds 2018]] +1)</f>
        <v>1.9344984512435677</v>
      </c>
      <c r="U1338">
        <v>24110</v>
      </c>
      <c r="V1338" s="1">
        <v>0.79</v>
      </c>
    </row>
    <row r="1339" spans="1:22" x14ac:dyDescent="0.3">
      <c r="A1339">
        <v>1343</v>
      </c>
      <c r="B1339" t="s">
        <v>933</v>
      </c>
      <c r="C1339" t="s">
        <v>949</v>
      </c>
      <c r="D1339" t="s">
        <v>21</v>
      </c>
      <c r="E1339" s="9">
        <v>4</v>
      </c>
      <c r="F1339">
        <v>46403</v>
      </c>
      <c r="G1339">
        <f>LOG(Table1[[#This Row],[Population Estimate 2018]])</f>
        <v>4.6665460590317869</v>
      </c>
      <c r="H1339" s="10" t="str">
        <f t="shared" si="20"/>
        <v>2</v>
      </c>
      <c r="I1339">
        <v>9124</v>
      </c>
      <c r="J1339" s="1">
        <v>0.2</v>
      </c>
      <c r="K1339">
        <v>37279</v>
      </c>
      <c r="L1339" s="1">
        <v>0.8</v>
      </c>
      <c r="M1339">
        <v>3138</v>
      </c>
      <c r="N1339" s="1">
        <v>7.0000000000000007E-2</v>
      </c>
      <c r="O1339">
        <v>3250</v>
      </c>
      <c r="P1339" s="1">
        <v>7.0000000000000007E-2</v>
      </c>
      <c r="Q1339">
        <v>67039</v>
      </c>
      <c r="R1339">
        <v>45</v>
      </c>
      <c r="S1339">
        <f>(Table1[[#This Row],[Hospital Beds 2018]]/Table1[[#This Row],[Population Estimate 2018]])*1000</f>
        <v>0.96976488589099841</v>
      </c>
      <c r="T1339">
        <f>LOG10(Table1[[#This Row],[Hospital Beds 2018]] +1)</f>
        <v>1.6627578316815741</v>
      </c>
      <c r="U1339">
        <v>37991</v>
      </c>
      <c r="V1339" s="1">
        <v>0.82</v>
      </c>
    </row>
    <row r="1340" spans="1:22" x14ac:dyDescent="0.3">
      <c r="A1340">
        <v>1344</v>
      </c>
      <c r="B1340" t="s">
        <v>933</v>
      </c>
      <c r="C1340" t="s">
        <v>156</v>
      </c>
      <c r="D1340" t="s">
        <v>21</v>
      </c>
      <c r="E1340" s="9">
        <v>9</v>
      </c>
      <c r="F1340">
        <v>6021</v>
      </c>
      <c r="G1340">
        <f>LOG(Table1[[#This Row],[Population Estimate 2018]])</f>
        <v>3.779668627207148</v>
      </c>
      <c r="H1340" s="10" t="str">
        <f t="shared" si="20"/>
        <v>1</v>
      </c>
      <c r="I1340">
        <v>1401</v>
      </c>
      <c r="J1340" s="1">
        <v>0.23</v>
      </c>
      <c r="K1340">
        <v>4620</v>
      </c>
      <c r="L1340" s="1">
        <v>0.77</v>
      </c>
      <c r="M1340">
        <v>412</v>
      </c>
      <c r="N1340" s="1">
        <v>7.0000000000000007E-2</v>
      </c>
      <c r="O1340">
        <v>583</v>
      </c>
      <c r="P1340" s="1">
        <v>0.1</v>
      </c>
      <c r="Q1340">
        <v>54917</v>
      </c>
      <c r="R1340">
        <v>9</v>
      </c>
      <c r="S1340">
        <f>(Table1[[#This Row],[Hospital Beds 2018]]/Table1[[#This Row],[Population Estimate 2018]])*1000</f>
        <v>1.4947683109118086</v>
      </c>
      <c r="T1340">
        <f>LOG10(Table1[[#This Row],[Hospital Beds 2018]] +1)</f>
        <v>1</v>
      </c>
      <c r="U1340">
        <v>4724</v>
      </c>
      <c r="V1340" s="1">
        <v>0.78</v>
      </c>
    </row>
    <row r="1341" spans="1:22" x14ac:dyDescent="0.3">
      <c r="A1341">
        <v>1345</v>
      </c>
      <c r="B1341" t="s">
        <v>933</v>
      </c>
      <c r="C1341" t="s">
        <v>950</v>
      </c>
      <c r="D1341" t="s">
        <v>58</v>
      </c>
      <c r="E1341" s="9">
        <v>1</v>
      </c>
      <c r="F1341">
        <v>1259428</v>
      </c>
      <c r="G1341">
        <f>LOG(Table1[[#This Row],[Population Estimate 2018]])</f>
        <v>6.1001733444450954</v>
      </c>
      <c r="H1341" s="10" t="str">
        <f t="shared" si="20"/>
        <v>4</v>
      </c>
      <c r="I1341">
        <v>176788</v>
      </c>
      <c r="J1341" s="1">
        <v>0.14000000000000001</v>
      </c>
      <c r="K1341">
        <v>1082640</v>
      </c>
      <c r="L1341" s="1">
        <v>0.86</v>
      </c>
      <c r="M1341">
        <v>53917</v>
      </c>
      <c r="N1341" s="1">
        <v>0.04</v>
      </c>
      <c r="O1341">
        <v>127826</v>
      </c>
      <c r="P1341" s="1">
        <v>0.1</v>
      </c>
      <c r="Q1341">
        <v>76067</v>
      </c>
      <c r="R1341">
        <v>4021</v>
      </c>
      <c r="S1341">
        <f>(Table1[[#This Row],[Hospital Beds 2018]]/Table1[[#This Row],[Population Estimate 2018]])*1000</f>
        <v>3.1927192344461135</v>
      </c>
      <c r="T1341">
        <f>LOG10(Table1[[#This Row],[Hospital Beds 2018]] +1)</f>
        <v>3.6044420662607233</v>
      </c>
      <c r="U1341">
        <v>1092421</v>
      </c>
      <c r="V1341" s="1">
        <v>0.87</v>
      </c>
    </row>
    <row r="1342" spans="1:22" x14ac:dyDescent="0.3">
      <c r="A1342">
        <v>1346</v>
      </c>
      <c r="B1342" t="s">
        <v>933</v>
      </c>
      <c r="C1342" t="s">
        <v>55</v>
      </c>
      <c r="D1342" t="s">
        <v>21</v>
      </c>
      <c r="E1342" s="9">
        <v>3</v>
      </c>
      <c r="F1342">
        <v>18578</v>
      </c>
      <c r="G1342">
        <f>LOG(Table1[[#This Row],[Population Estimate 2018]])</f>
        <v>4.2689989585426735</v>
      </c>
      <c r="H1342" s="10" t="str">
        <f t="shared" si="20"/>
        <v>2</v>
      </c>
      <c r="I1342">
        <v>3992</v>
      </c>
      <c r="J1342" s="1">
        <v>0.21</v>
      </c>
      <c r="K1342">
        <v>14586</v>
      </c>
      <c r="L1342" s="1">
        <v>0.79</v>
      </c>
      <c r="M1342">
        <v>1315</v>
      </c>
      <c r="N1342" s="1">
        <v>7.0000000000000007E-2</v>
      </c>
      <c r="O1342">
        <v>1560</v>
      </c>
      <c r="P1342" s="1">
        <v>0.08</v>
      </c>
      <c r="Q1342">
        <v>59613</v>
      </c>
      <c r="R1342">
        <v>0</v>
      </c>
      <c r="S1342">
        <f>(Table1[[#This Row],[Hospital Beds 2018]]/Table1[[#This Row],[Population Estimate 2018]])*1000</f>
        <v>0</v>
      </c>
      <c r="T1342">
        <f>LOG10(Table1[[#This Row],[Hospital Beds 2018]] +1)</f>
        <v>0</v>
      </c>
      <c r="U1342">
        <v>14880</v>
      </c>
      <c r="V1342" s="1">
        <v>0.8</v>
      </c>
    </row>
    <row r="1343" spans="1:22" x14ac:dyDescent="0.3">
      <c r="A1343">
        <v>1347</v>
      </c>
      <c r="B1343" t="s">
        <v>933</v>
      </c>
      <c r="C1343" t="s">
        <v>951</v>
      </c>
      <c r="D1343" t="s">
        <v>21</v>
      </c>
      <c r="E1343" s="9">
        <v>7</v>
      </c>
      <c r="F1343">
        <v>21332</v>
      </c>
      <c r="G1343">
        <f>LOG(Table1[[#This Row],[Population Estimate 2018]])</f>
        <v>4.3290315750108395</v>
      </c>
      <c r="H1343" s="10" t="str">
        <f t="shared" si="20"/>
        <v>2</v>
      </c>
      <c r="I1343">
        <v>5343</v>
      </c>
      <c r="J1343" s="1">
        <v>0.25</v>
      </c>
      <c r="K1343">
        <v>15989</v>
      </c>
      <c r="L1343" s="1">
        <v>0.75</v>
      </c>
      <c r="M1343">
        <v>1859</v>
      </c>
      <c r="N1343" s="1">
        <v>0.09</v>
      </c>
      <c r="O1343">
        <v>2535</v>
      </c>
      <c r="P1343" s="1">
        <v>0.12</v>
      </c>
      <c r="Q1343">
        <v>55687</v>
      </c>
      <c r="R1343">
        <v>25</v>
      </c>
      <c r="S1343">
        <f>(Table1[[#This Row],[Hospital Beds 2018]]/Table1[[#This Row],[Population Estimate 2018]])*1000</f>
        <v>1.171948246765423</v>
      </c>
      <c r="T1343">
        <f>LOG10(Table1[[#This Row],[Hospital Beds 2018]] +1)</f>
        <v>1.414973347970818</v>
      </c>
      <c r="U1343">
        <v>16454</v>
      </c>
      <c r="V1343" s="1">
        <v>0.77</v>
      </c>
    </row>
    <row r="1344" spans="1:22" x14ac:dyDescent="0.3">
      <c r="A1344">
        <v>1348</v>
      </c>
      <c r="B1344" t="s">
        <v>933</v>
      </c>
      <c r="C1344" t="s">
        <v>952</v>
      </c>
      <c r="D1344" t="s">
        <v>21</v>
      </c>
      <c r="E1344" s="9">
        <v>1</v>
      </c>
      <c r="F1344">
        <v>39966</v>
      </c>
      <c r="G1344">
        <f>LOG(Table1[[#This Row],[Population Estimate 2018]])</f>
        <v>4.601690684040503</v>
      </c>
      <c r="H1344" s="10" t="str">
        <f t="shared" si="20"/>
        <v>2</v>
      </c>
      <c r="I1344">
        <v>6424</v>
      </c>
      <c r="J1344" s="1">
        <v>0.16</v>
      </c>
      <c r="K1344">
        <v>33542</v>
      </c>
      <c r="L1344" s="1">
        <v>0.84</v>
      </c>
      <c r="M1344">
        <v>2604</v>
      </c>
      <c r="N1344" s="1">
        <v>7.0000000000000007E-2</v>
      </c>
      <c r="O1344">
        <v>2987</v>
      </c>
      <c r="P1344" s="1">
        <v>7.0000000000000007E-2</v>
      </c>
      <c r="Q1344">
        <v>73468</v>
      </c>
      <c r="R1344">
        <v>58</v>
      </c>
      <c r="S1344">
        <f>(Table1[[#This Row],[Hospital Beds 2018]]/Table1[[#This Row],[Population Estimate 2018]])*1000</f>
        <v>1.4512335485162389</v>
      </c>
      <c r="T1344">
        <f>LOG10(Table1[[#This Row],[Hospital Beds 2018]] +1)</f>
        <v>1.7708520116421442</v>
      </c>
      <c r="U1344">
        <v>34355</v>
      </c>
      <c r="V1344" s="1">
        <v>0.86</v>
      </c>
    </row>
    <row r="1345" spans="1:22" x14ac:dyDescent="0.3">
      <c r="A1345">
        <v>1349</v>
      </c>
      <c r="B1345" t="s">
        <v>933</v>
      </c>
      <c r="C1345" t="s">
        <v>953</v>
      </c>
      <c r="D1345" t="s">
        <v>21</v>
      </c>
      <c r="E1345" s="9">
        <v>6</v>
      </c>
      <c r="F1345">
        <v>45108</v>
      </c>
      <c r="G1345">
        <f>LOG(Table1[[#This Row],[Population Estimate 2018]])</f>
        <v>4.6542535717614371</v>
      </c>
      <c r="H1345" s="10" t="str">
        <f t="shared" si="20"/>
        <v>2</v>
      </c>
      <c r="I1345">
        <v>10593</v>
      </c>
      <c r="J1345" s="1">
        <v>0.23</v>
      </c>
      <c r="K1345">
        <v>34515</v>
      </c>
      <c r="L1345" s="1">
        <v>0.77</v>
      </c>
      <c r="M1345">
        <v>3810</v>
      </c>
      <c r="N1345" s="1">
        <v>0.08</v>
      </c>
      <c r="O1345">
        <v>5206</v>
      </c>
      <c r="P1345" s="1">
        <v>0.12</v>
      </c>
      <c r="Q1345">
        <v>53143</v>
      </c>
      <c r="R1345">
        <v>168</v>
      </c>
      <c r="S1345">
        <f>(Table1[[#This Row],[Hospital Beds 2018]]/Table1[[#This Row],[Population Estimate 2018]])*1000</f>
        <v>3.7243947858472999</v>
      </c>
      <c r="T1345">
        <f>LOG10(Table1[[#This Row],[Hospital Beds 2018]] +1)</f>
        <v>2.2278867046136734</v>
      </c>
      <c r="U1345">
        <v>35545</v>
      </c>
      <c r="V1345" s="1">
        <v>0.79</v>
      </c>
    </row>
    <row r="1346" spans="1:22" x14ac:dyDescent="0.3">
      <c r="A1346">
        <v>1350</v>
      </c>
      <c r="B1346" t="s">
        <v>933</v>
      </c>
      <c r="C1346" t="s">
        <v>56</v>
      </c>
      <c r="D1346" t="s">
        <v>21</v>
      </c>
      <c r="E1346" s="9">
        <v>7</v>
      </c>
      <c r="F1346">
        <v>9911</v>
      </c>
      <c r="G1346">
        <f>LOG(Table1[[#This Row],[Population Estimate 2018]])</f>
        <v>3.9961174761372882</v>
      </c>
      <c r="H1346" s="10" t="str">
        <f t="shared" si="20"/>
        <v>1</v>
      </c>
      <c r="I1346">
        <v>2217</v>
      </c>
      <c r="J1346" s="1">
        <v>0.22</v>
      </c>
      <c r="K1346">
        <v>7694</v>
      </c>
      <c r="L1346" s="1">
        <v>0.78</v>
      </c>
      <c r="M1346">
        <v>660</v>
      </c>
      <c r="N1346" s="1">
        <v>7.0000000000000007E-2</v>
      </c>
      <c r="O1346">
        <v>864</v>
      </c>
      <c r="P1346" s="1">
        <v>0.09</v>
      </c>
      <c r="Q1346">
        <v>57786</v>
      </c>
      <c r="R1346">
        <v>16</v>
      </c>
      <c r="S1346">
        <f>(Table1[[#This Row],[Hospital Beds 2018]]/Table1[[#This Row],[Population Estimate 2018]])*1000</f>
        <v>1.6143678740793059</v>
      </c>
      <c r="T1346">
        <f>LOG10(Table1[[#This Row],[Hospital Beds 2018]] +1)</f>
        <v>1.2304489213782739</v>
      </c>
      <c r="U1346">
        <v>7838</v>
      </c>
      <c r="V1346" s="1">
        <v>0.79</v>
      </c>
    </row>
    <row r="1347" spans="1:22" x14ac:dyDescent="0.3">
      <c r="A1347">
        <v>1351</v>
      </c>
      <c r="B1347" t="s">
        <v>933</v>
      </c>
      <c r="C1347" t="s">
        <v>954</v>
      </c>
      <c r="D1347" t="s">
        <v>21</v>
      </c>
      <c r="E1347" s="9">
        <v>6</v>
      </c>
      <c r="F1347">
        <v>16207</v>
      </c>
      <c r="G1347">
        <f>LOG(Table1[[#This Row],[Population Estimate 2018]])</f>
        <v>4.2097026321203517</v>
      </c>
      <c r="H1347" s="10" t="str">
        <f t="shared" ref="H1347:H1410" si="21">IF(G1347&lt;4,"1",IF(G1347&lt;5,"2",IF(G1347&lt;6,"3",IF(G1347&lt;7,"4","5"))))</f>
        <v>2</v>
      </c>
      <c r="I1347">
        <v>3324</v>
      </c>
      <c r="J1347" s="1">
        <v>0.21</v>
      </c>
      <c r="K1347">
        <v>12883</v>
      </c>
      <c r="L1347" s="1">
        <v>0.79</v>
      </c>
      <c r="M1347">
        <v>1341</v>
      </c>
      <c r="N1347" s="1">
        <v>0.08</v>
      </c>
      <c r="O1347">
        <v>1800</v>
      </c>
      <c r="P1347" s="1">
        <v>0.11</v>
      </c>
      <c r="Q1347">
        <v>56950</v>
      </c>
      <c r="R1347">
        <v>25</v>
      </c>
      <c r="S1347">
        <f>(Table1[[#This Row],[Hospital Beds 2018]]/Table1[[#This Row],[Population Estimate 2018]])*1000</f>
        <v>1.5425433454680078</v>
      </c>
      <c r="T1347">
        <f>LOG10(Table1[[#This Row],[Hospital Beds 2018]] +1)</f>
        <v>1.414973347970818</v>
      </c>
      <c r="U1347">
        <v>13367</v>
      </c>
      <c r="V1347" s="1">
        <v>0.82</v>
      </c>
    </row>
    <row r="1348" spans="1:22" x14ac:dyDescent="0.3">
      <c r="A1348">
        <v>1352</v>
      </c>
      <c r="B1348" t="s">
        <v>933</v>
      </c>
      <c r="C1348" t="s">
        <v>955</v>
      </c>
      <c r="D1348" t="s">
        <v>21</v>
      </c>
      <c r="E1348" s="9">
        <v>4</v>
      </c>
      <c r="F1348">
        <v>42855</v>
      </c>
      <c r="G1348">
        <f>LOG(Table1[[#This Row],[Population Estimate 2018]])</f>
        <v>4.6320014994384247</v>
      </c>
      <c r="H1348" s="10" t="str">
        <f t="shared" si="21"/>
        <v>2</v>
      </c>
      <c r="I1348">
        <v>8061</v>
      </c>
      <c r="J1348" s="1">
        <v>0.19</v>
      </c>
      <c r="K1348">
        <v>34794</v>
      </c>
      <c r="L1348" s="1">
        <v>0.81</v>
      </c>
      <c r="M1348">
        <v>2494</v>
      </c>
      <c r="N1348" s="1">
        <v>0.06</v>
      </c>
      <c r="O1348">
        <v>4854</v>
      </c>
      <c r="P1348" s="1">
        <v>0.11</v>
      </c>
      <c r="Q1348">
        <v>60579</v>
      </c>
      <c r="R1348">
        <v>180</v>
      </c>
      <c r="S1348">
        <f>(Table1[[#This Row],[Hospital Beds 2018]]/Table1[[#This Row],[Population Estimate 2018]])*1000</f>
        <v>4.2002100105005251</v>
      </c>
      <c r="T1348">
        <f>LOG10(Table1[[#This Row],[Hospital Beds 2018]] +1)</f>
        <v>2.2576785748691846</v>
      </c>
      <c r="U1348">
        <v>35703</v>
      </c>
      <c r="V1348" s="1">
        <v>0.83</v>
      </c>
    </row>
    <row r="1349" spans="1:22" x14ac:dyDescent="0.3">
      <c r="A1349">
        <v>1353</v>
      </c>
      <c r="B1349" t="s">
        <v>933</v>
      </c>
      <c r="C1349" t="s">
        <v>956</v>
      </c>
      <c r="D1349" t="s">
        <v>21</v>
      </c>
      <c r="E1349" s="9">
        <v>9</v>
      </c>
      <c r="F1349">
        <v>4248</v>
      </c>
      <c r="G1349">
        <f>LOG(Table1[[#This Row],[Population Estimate 2018]])</f>
        <v>3.6281845080734128</v>
      </c>
      <c r="H1349" s="10" t="str">
        <f t="shared" si="21"/>
        <v>1</v>
      </c>
      <c r="I1349">
        <v>1036</v>
      </c>
      <c r="J1349" s="1">
        <v>0.24</v>
      </c>
      <c r="K1349">
        <v>3212</v>
      </c>
      <c r="L1349" s="1">
        <v>0.76</v>
      </c>
      <c r="M1349">
        <v>297</v>
      </c>
      <c r="N1349" s="1">
        <v>7.0000000000000007E-2</v>
      </c>
      <c r="O1349">
        <v>415</v>
      </c>
      <c r="P1349" s="1">
        <v>0.1</v>
      </c>
      <c r="Q1349">
        <v>54438</v>
      </c>
      <c r="R1349">
        <v>75</v>
      </c>
      <c r="S1349">
        <f>(Table1[[#This Row],[Hospital Beds 2018]]/Table1[[#This Row],[Population Estimate 2018]])*1000</f>
        <v>17.655367231638419</v>
      </c>
      <c r="T1349">
        <f>LOG10(Table1[[#This Row],[Hospital Beds 2018]] +1)</f>
        <v>1.8808135922807914</v>
      </c>
      <c r="U1349">
        <v>3301</v>
      </c>
      <c r="V1349" s="1">
        <v>0.78</v>
      </c>
    </row>
    <row r="1350" spans="1:22" x14ac:dyDescent="0.3">
      <c r="A1350">
        <v>1354</v>
      </c>
      <c r="B1350" t="s">
        <v>933</v>
      </c>
      <c r="C1350" t="s">
        <v>957</v>
      </c>
      <c r="D1350" t="s">
        <v>21</v>
      </c>
      <c r="E1350" s="9">
        <v>6</v>
      </c>
      <c r="F1350">
        <v>12440</v>
      </c>
      <c r="G1350">
        <f>LOG(Table1[[#This Row],[Population Estimate 2018]])</f>
        <v>4.0948203803547996</v>
      </c>
      <c r="H1350" s="10" t="str">
        <f t="shared" si="21"/>
        <v>2</v>
      </c>
      <c r="I1350">
        <v>3179</v>
      </c>
      <c r="J1350" s="1">
        <v>0.26</v>
      </c>
      <c r="K1350">
        <v>9261</v>
      </c>
      <c r="L1350" s="1">
        <v>0.74</v>
      </c>
      <c r="M1350">
        <v>974</v>
      </c>
      <c r="N1350" s="1">
        <v>0.08</v>
      </c>
      <c r="O1350">
        <v>1811</v>
      </c>
      <c r="P1350" s="1">
        <v>0.15</v>
      </c>
      <c r="Q1350">
        <v>46281</v>
      </c>
      <c r="R1350">
        <v>25</v>
      </c>
      <c r="S1350">
        <f>(Table1[[#This Row],[Hospital Beds 2018]]/Table1[[#This Row],[Population Estimate 2018]])*1000</f>
        <v>2.0096463022508035</v>
      </c>
      <c r="T1350">
        <f>LOG10(Table1[[#This Row],[Hospital Beds 2018]] +1)</f>
        <v>1.414973347970818</v>
      </c>
      <c r="U1350">
        <v>9652</v>
      </c>
      <c r="V1350" s="1">
        <v>0.78</v>
      </c>
    </row>
    <row r="1351" spans="1:22" x14ac:dyDescent="0.3">
      <c r="A1351">
        <v>1355</v>
      </c>
      <c r="B1351" t="s">
        <v>933</v>
      </c>
      <c r="C1351" t="s">
        <v>958</v>
      </c>
      <c r="D1351" t="s">
        <v>21</v>
      </c>
      <c r="E1351" s="9">
        <v>9</v>
      </c>
      <c r="F1351">
        <v>6658</v>
      </c>
      <c r="G1351">
        <f>LOG(Table1[[#This Row],[Population Estimate 2018]])</f>
        <v>3.8233437908206485</v>
      </c>
      <c r="H1351" s="10" t="str">
        <f t="shared" si="21"/>
        <v>1</v>
      </c>
      <c r="I1351">
        <v>1834</v>
      </c>
      <c r="J1351" s="1">
        <v>0.28000000000000003</v>
      </c>
      <c r="K1351">
        <v>4824</v>
      </c>
      <c r="L1351" s="1">
        <v>0.72</v>
      </c>
      <c r="M1351">
        <v>479</v>
      </c>
      <c r="N1351" s="1">
        <v>7.0000000000000007E-2</v>
      </c>
      <c r="O1351">
        <v>619</v>
      </c>
      <c r="P1351" s="1">
        <v>0.09</v>
      </c>
      <c r="Q1351">
        <v>52445</v>
      </c>
      <c r="R1351">
        <v>88</v>
      </c>
      <c r="S1351">
        <f>(Table1[[#This Row],[Hospital Beds 2018]]/Table1[[#This Row],[Population Estimate 2018]])*1000</f>
        <v>13.21718233703815</v>
      </c>
      <c r="T1351">
        <f>LOG10(Table1[[#This Row],[Hospital Beds 2018]] +1)</f>
        <v>1.9493900066449128</v>
      </c>
      <c r="U1351">
        <v>4943</v>
      </c>
      <c r="V1351" s="1">
        <v>0.74</v>
      </c>
    </row>
    <row r="1352" spans="1:22" x14ac:dyDescent="0.3">
      <c r="A1352">
        <v>1356</v>
      </c>
      <c r="B1352" t="s">
        <v>933</v>
      </c>
      <c r="C1352" t="s">
        <v>209</v>
      </c>
      <c r="D1352" t="s">
        <v>21</v>
      </c>
      <c r="E1352" s="9">
        <v>6</v>
      </c>
      <c r="F1352">
        <v>10658</v>
      </c>
      <c r="G1352">
        <f>LOG(Table1[[#This Row],[Population Estimate 2018]])</f>
        <v>4.027675715904893</v>
      </c>
      <c r="H1352" s="10" t="str">
        <f t="shared" si="21"/>
        <v>2</v>
      </c>
      <c r="I1352">
        <v>2775</v>
      </c>
      <c r="J1352" s="1">
        <v>0.26</v>
      </c>
      <c r="K1352">
        <v>7883</v>
      </c>
      <c r="L1352" s="1">
        <v>0.74</v>
      </c>
      <c r="M1352">
        <v>937</v>
      </c>
      <c r="N1352" s="1">
        <v>0.09</v>
      </c>
      <c r="O1352">
        <v>900</v>
      </c>
      <c r="P1352" s="1">
        <v>0.08</v>
      </c>
      <c r="Q1352">
        <v>61015</v>
      </c>
      <c r="R1352">
        <v>16</v>
      </c>
      <c r="S1352">
        <f>(Table1[[#This Row],[Hospital Beds 2018]]/Table1[[#This Row],[Population Estimate 2018]])*1000</f>
        <v>1.5012197410395947</v>
      </c>
      <c r="T1352">
        <f>LOG10(Table1[[#This Row],[Hospital Beds 2018]] +1)</f>
        <v>1.2304489213782739</v>
      </c>
      <c r="U1352">
        <v>8123</v>
      </c>
      <c r="V1352" s="1">
        <v>0.76</v>
      </c>
    </row>
    <row r="1353" spans="1:22" x14ac:dyDescent="0.3">
      <c r="A1353">
        <v>1357</v>
      </c>
      <c r="B1353" t="s">
        <v>933</v>
      </c>
      <c r="C1353" t="s">
        <v>959</v>
      </c>
      <c r="D1353" t="s">
        <v>21</v>
      </c>
      <c r="E1353" s="9">
        <v>9</v>
      </c>
      <c r="F1353">
        <v>3758</v>
      </c>
      <c r="G1353">
        <f>LOG(Table1[[#This Row],[Population Estimate 2018]])</f>
        <v>3.5749567757645067</v>
      </c>
      <c r="H1353" s="10" t="str">
        <f t="shared" si="21"/>
        <v>1</v>
      </c>
      <c r="I1353">
        <v>911</v>
      </c>
      <c r="J1353" s="1">
        <v>0.24</v>
      </c>
      <c r="K1353">
        <v>2847</v>
      </c>
      <c r="L1353" s="1">
        <v>0.76</v>
      </c>
      <c r="M1353">
        <v>288</v>
      </c>
      <c r="N1353" s="1">
        <v>0.08</v>
      </c>
      <c r="O1353">
        <v>383</v>
      </c>
      <c r="P1353" s="1">
        <v>0.1</v>
      </c>
      <c r="Q1353">
        <v>52058</v>
      </c>
      <c r="R1353">
        <v>55</v>
      </c>
      <c r="S1353">
        <f>(Table1[[#This Row],[Hospital Beds 2018]]/Table1[[#This Row],[Population Estimate 2018]])*1000</f>
        <v>14.635444385311336</v>
      </c>
      <c r="T1353">
        <f>LOG10(Table1[[#This Row],[Hospital Beds 2018]] +1)</f>
        <v>1.7481880270062005</v>
      </c>
      <c r="U1353">
        <v>2932</v>
      </c>
      <c r="V1353" s="1">
        <v>0.78</v>
      </c>
    </row>
    <row r="1354" spans="1:22" x14ac:dyDescent="0.3">
      <c r="A1354">
        <v>1358</v>
      </c>
      <c r="B1354" t="s">
        <v>933</v>
      </c>
      <c r="C1354" t="s">
        <v>960</v>
      </c>
      <c r="D1354" t="s">
        <v>21</v>
      </c>
      <c r="E1354" s="9">
        <v>1</v>
      </c>
      <c r="F1354">
        <v>28494</v>
      </c>
      <c r="G1354">
        <f>LOG(Table1[[#This Row],[Population Estimate 2018]])</f>
        <v>4.4547534199656615</v>
      </c>
      <c r="H1354" s="10" t="str">
        <f t="shared" si="21"/>
        <v>2</v>
      </c>
      <c r="I1354">
        <v>4987</v>
      </c>
      <c r="J1354" s="1">
        <v>0.18</v>
      </c>
      <c r="K1354">
        <v>23507</v>
      </c>
      <c r="L1354" s="1">
        <v>0.82</v>
      </c>
      <c r="M1354">
        <v>1711</v>
      </c>
      <c r="N1354" s="1">
        <v>0.06</v>
      </c>
      <c r="O1354">
        <v>2191</v>
      </c>
      <c r="P1354" s="1">
        <v>0.08</v>
      </c>
      <c r="Q1354">
        <v>67269</v>
      </c>
      <c r="R1354">
        <v>49</v>
      </c>
      <c r="S1354">
        <f>(Table1[[#This Row],[Hospital Beds 2018]]/Table1[[#This Row],[Population Estimate 2018]])*1000</f>
        <v>1.7196602793570577</v>
      </c>
      <c r="T1354">
        <f>LOG10(Table1[[#This Row],[Hospital Beds 2018]] +1)</f>
        <v>1.6989700043360187</v>
      </c>
      <c r="U1354">
        <v>23931</v>
      </c>
      <c r="V1354" s="1">
        <v>0.84</v>
      </c>
    </row>
    <row r="1355" spans="1:22" x14ac:dyDescent="0.3">
      <c r="A1355">
        <v>1359</v>
      </c>
      <c r="B1355" t="s">
        <v>933</v>
      </c>
      <c r="C1355" t="s">
        <v>164</v>
      </c>
      <c r="D1355" t="s">
        <v>21</v>
      </c>
      <c r="E1355" s="9">
        <v>9</v>
      </c>
      <c r="F1355">
        <v>5673</v>
      </c>
      <c r="G1355">
        <f>LOG(Table1[[#This Row],[Population Estimate 2018]])</f>
        <v>3.7538127835647019</v>
      </c>
      <c r="H1355" s="10" t="str">
        <f t="shared" si="21"/>
        <v>1</v>
      </c>
      <c r="I1355">
        <v>1408</v>
      </c>
      <c r="J1355" s="1">
        <v>0.25</v>
      </c>
      <c r="K1355">
        <v>4265</v>
      </c>
      <c r="L1355" s="1">
        <v>0.75</v>
      </c>
      <c r="M1355">
        <v>411</v>
      </c>
      <c r="N1355" s="1">
        <v>7.0000000000000007E-2</v>
      </c>
      <c r="O1355">
        <v>562</v>
      </c>
      <c r="P1355" s="1">
        <v>0.1</v>
      </c>
      <c r="Q1355">
        <v>51305</v>
      </c>
      <c r="R1355">
        <v>100</v>
      </c>
      <c r="S1355">
        <f>(Table1[[#This Row],[Hospital Beds 2018]]/Table1[[#This Row],[Population Estimate 2018]])*1000</f>
        <v>17.627357659086904</v>
      </c>
      <c r="T1355">
        <f>LOG10(Table1[[#This Row],[Hospital Beds 2018]] +1)</f>
        <v>2.0043213737826426</v>
      </c>
      <c r="U1355">
        <v>4337</v>
      </c>
      <c r="V1355" s="1">
        <v>0.76</v>
      </c>
    </row>
    <row r="1356" spans="1:22" x14ac:dyDescent="0.3">
      <c r="A1356">
        <v>1360</v>
      </c>
      <c r="B1356" t="s">
        <v>933</v>
      </c>
      <c r="C1356" t="s">
        <v>637</v>
      </c>
      <c r="D1356" t="s">
        <v>21</v>
      </c>
      <c r="E1356" s="9">
        <v>7</v>
      </c>
      <c r="F1356">
        <v>25629</v>
      </c>
      <c r="G1356">
        <f>LOG(Table1[[#This Row],[Population Estimate 2018]])</f>
        <v>4.4087316610826246</v>
      </c>
      <c r="H1356" s="10" t="str">
        <f t="shared" si="21"/>
        <v>2</v>
      </c>
      <c r="I1356">
        <v>4060</v>
      </c>
      <c r="J1356" s="1">
        <v>0.16</v>
      </c>
      <c r="K1356">
        <v>21569</v>
      </c>
      <c r="L1356" s="1">
        <v>0.84</v>
      </c>
      <c r="M1356">
        <v>1397</v>
      </c>
      <c r="N1356" s="1">
        <v>0.05</v>
      </c>
      <c r="O1356">
        <v>3009</v>
      </c>
      <c r="P1356" s="1">
        <v>0.12</v>
      </c>
      <c r="Q1356">
        <v>57690</v>
      </c>
      <c r="R1356">
        <v>136</v>
      </c>
      <c r="S1356">
        <f>(Table1[[#This Row],[Hospital Beds 2018]]/Table1[[#This Row],[Population Estimate 2018]])*1000</f>
        <v>5.3064887432205712</v>
      </c>
      <c r="T1356">
        <f>LOG10(Table1[[#This Row],[Hospital Beds 2018]] +1)</f>
        <v>2.1367205671564067</v>
      </c>
      <c r="U1356">
        <v>21401</v>
      </c>
      <c r="V1356" s="1">
        <v>0.84</v>
      </c>
    </row>
    <row r="1357" spans="1:22" x14ac:dyDescent="0.3">
      <c r="A1357">
        <v>1361</v>
      </c>
      <c r="B1357" t="s">
        <v>933</v>
      </c>
      <c r="C1357" t="s">
        <v>961</v>
      </c>
      <c r="D1357" t="s">
        <v>21</v>
      </c>
      <c r="E1357" s="9">
        <v>6</v>
      </c>
      <c r="F1357">
        <v>35873</v>
      </c>
      <c r="G1357">
        <f>LOG(Table1[[#This Row],[Population Estimate 2018]])</f>
        <v>4.5547676975280771</v>
      </c>
      <c r="H1357" s="10" t="str">
        <f t="shared" si="21"/>
        <v>2</v>
      </c>
      <c r="I1357">
        <v>6716</v>
      </c>
      <c r="J1357" s="1">
        <v>0.19</v>
      </c>
      <c r="K1357">
        <v>29157</v>
      </c>
      <c r="L1357" s="1">
        <v>0.81</v>
      </c>
      <c r="M1357">
        <v>2416</v>
      </c>
      <c r="N1357" s="1">
        <v>7.0000000000000007E-2</v>
      </c>
      <c r="O1357">
        <v>2520</v>
      </c>
      <c r="P1357" s="1">
        <v>7.0000000000000007E-2</v>
      </c>
      <c r="Q1357">
        <v>61959</v>
      </c>
      <c r="R1357">
        <v>184</v>
      </c>
      <c r="S1357">
        <f>(Table1[[#This Row],[Hospital Beds 2018]]/Table1[[#This Row],[Population Estimate 2018]])*1000</f>
        <v>5.1292058093831017</v>
      </c>
      <c r="T1357">
        <f>LOG10(Table1[[#This Row],[Hospital Beds 2018]] +1)</f>
        <v>2.2671717284030137</v>
      </c>
      <c r="U1357">
        <v>29642</v>
      </c>
      <c r="V1357" s="1">
        <v>0.83</v>
      </c>
    </row>
    <row r="1358" spans="1:22" x14ac:dyDescent="0.3">
      <c r="A1358">
        <v>1362</v>
      </c>
      <c r="B1358" t="s">
        <v>933</v>
      </c>
      <c r="C1358" t="s">
        <v>962</v>
      </c>
      <c r="D1358" t="s">
        <v>21</v>
      </c>
      <c r="E1358" s="9">
        <v>8</v>
      </c>
      <c r="F1358">
        <v>5519</v>
      </c>
      <c r="G1358">
        <f>LOG(Table1[[#This Row],[Population Estimate 2018]])</f>
        <v>3.7418603940652635</v>
      </c>
      <c r="H1358" s="10" t="str">
        <f t="shared" si="21"/>
        <v>1</v>
      </c>
      <c r="I1358">
        <v>951</v>
      </c>
      <c r="J1358" s="1">
        <v>0.17</v>
      </c>
      <c r="K1358">
        <v>4568</v>
      </c>
      <c r="L1358" s="1">
        <v>0.83</v>
      </c>
      <c r="M1358">
        <v>297</v>
      </c>
      <c r="N1358" s="1">
        <v>0.05</v>
      </c>
      <c r="O1358">
        <v>1135</v>
      </c>
      <c r="P1358" s="1">
        <v>0.21</v>
      </c>
      <c r="Q1358">
        <v>43162</v>
      </c>
      <c r="R1358">
        <v>50</v>
      </c>
      <c r="S1358">
        <f>(Table1[[#This Row],[Hospital Beds 2018]]/Table1[[#This Row],[Population Estimate 2018]])*1000</f>
        <v>9.0596122485957604</v>
      </c>
      <c r="T1358">
        <f>LOG10(Table1[[#This Row],[Hospital Beds 2018]] +1)</f>
        <v>1.7075701760979363</v>
      </c>
      <c r="U1358">
        <v>4627</v>
      </c>
      <c r="V1358" s="1">
        <v>0.84</v>
      </c>
    </row>
    <row r="1359" spans="1:22" x14ac:dyDescent="0.3">
      <c r="A1359">
        <v>1363</v>
      </c>
      <c r="B1359" t="s">
        <v>933</v>
      </c>
      <c r="C1359" t="s">
        <v>69</v>
      </c>
      <c r="D1359" t="s">
        <v>21</v>
      </c>
      <c r="E1359" s="9">
        <v>8</v>
      </c>
      <c r="F1359">
        <v>9390</v>
      </c>
      <c r="G1359">
        <f>LOG(Table1[[#This Row],[Population Estimate 2018]])</f>
        <v>3.9726655922661109</v>
      </c>
      <c r="H1359" s="10" t="str">
        <f t="shared" si="21"/>
        <v>1</v>
      </c>
      <c r="I1359">
        <v>2016</v>
      </c>
      <c r="J1359" s="1">
        <v>0.21</v>
      </c>
      <c r="K1359">
        <v>7374</v>
      </c>
      <c r="L1359" s="1">
        <v>0.79</v>
      </c>
      <c r="M1359">
        <v>542</v>
      </c>
      <c r="N1359" s="1">
        <v>0.06</v>
      </c>
      <c r="O1359">
        <v>764</v>
      </c>
      <c r="P1359" s="1">
        <v>0.08</v>
      </c>
      <c r="Q1359">
        <v>58105</v>
      </c>
      <c r="R1359">
        <v>20</v>
      </c>
      <c r="S1359">
        <f>(Table1[[#This Row],[Hospital Beds 2018]]/Table1[[#This Row],[Population Estimate 2018]])*1000</f>
        <v>2.1299254526091587</v>
      </c>
      <c r="T1359">
        <f>LOG10(Table1[[#This Row],[Hospital Beds 2018]] +1)</f>
        <v>1.3222192947339193</v>
      </c>
      <c r="U1359">
        <v>7510</v>
      </c>
      <c r="V1359" s="1">
        <v>0.8</v>
      </c>
    </row>
    <row r="1360" spans="1:22" x14ac:dyDescent="0.3">
      <c r="A1360">
        <v>1364</v>
      </c>
      <c r="B1360" t="s">
        <v>933</v>
      </c>
      <c r="C1360" t="s">
        <v>350</v>
      </c>
      <c r="D1360" t="s">
        <v>21</v>
      </c>
      <c r="E1360" s="9">
        <v>7</v>
      </c>
      <c r="F1360">
        <v>19785</v>
      </c>
      <c r="G1360">
        <f>LOG(Table1[[#This Row],[Population Estimate 2018]])</f>
        <v>4.2963360546020466</v>
      </c>
      <c r="H1360" s="10" t="str">
        <f t="shared" si="21"/>
        <v>2</v>
      </c>
      <c r="I1360">
        <v>4650</v>
      </c>
      <c r="J1360" s="1">
        <v>0.24</v>
      </c>
      <c r="K1360">
        <v>15135</v>
      </c>
      <c r="L1360" s="1">
        <v>0.76</v>
      </c>
      <c r="M1360">
        <v>1590</v>
      </c>
      <c r="N1360" s="1">
        <v>0.08</v>
      </c>
      <c r="O1360">
        <v>2677</v>
      </c>
      <c r="P1360" s="1">
        <v>0.14000000000000001</v>
      </c>
      <c r="Q1360">
        <v>50821</v>
      </c>
      <c r="R1360">
        <v>23</v>
      </c>
      <c r="S1360">
        <f>(Table1[[#This Row],[Hospital Beds 2018]]/Table1[[#This Row],[Population Estimate 2018]])*1000</f>
        <v>1.1624968410411929</v>
      </c>
      <c r="T1360">
        <f>LOG10(Table1[[#This Row],[Hospital Beds 2018]] +1)</f>
        <v>1.3802112417116059</v>
      </c>
      <c r="U1360">
        <v>15711</v>
      </c>
      <c r="V1360" s="1">
        <v>0.79</v>
      </c>
    </row>
    <row r="1361" spans="1:22" x14ac:dyDescent="0.3">
      <c r="A1361">
        <v>1365</v>
      </c>
      <c r="B1361" t="s">
        <v>933</v>
      </c>
      <c r="C1361" t="s">
        <v>963</v>
      </c>
      <c r="D1361" t="s">
        <v>21</v>
      </c>
      <c r="E1361" s="9">
        <v>6</v>
      </c>
      <c r="F1361">
        <v>23141</v>
      </c>
      <c r="G1361">
        <f>LOG(Table1[[#This Row],[Population Estimate 2018]])</f>
        <v>4.3643821223382071</v>
      </c>
      <c r="H1361" s="10" t="str">
        <f t="shared" si="21"/>
        <v>2</v>
      </c>
      <c r="I1361">
        <v>4634</v>
      </c>
      <c r="J1361" s="1">
        <v>0.2</v>
      </c>
      <c r="K1361">
        <v>18507</v>
      </c>
      <c r="L1361" s="1">
        <v>0.8</v>
      </c>
      <c r="M1361">
        <v>1536</v>
      </c>
      <c r="N1361" s="1">
        <v>7.0000000000000007E-2</v>
      </c>
      <c r="O1361">
        <v>1715</v>
      </c>
      <c r="P1361" s="1">
        <v>7.0000000000000007E-2</v>
      </c>
      <c r="Q1361">
        <v>66557</v>
      </c>
      <c r="R1361">
        <v>38</v>
      </c>
      <c r="S1361">
        <f>(Table1[[#This Row],[Hospital Beds 2018]]/Table1[[#This Row],[Population Estimate 2018]])*1000</f>
        <v>1.6421070826671276</v>
      </c>
      <c r="T1361">
        <f>LOG10(Table1[[#This Row],[Hospital Beds 2018]] +1)</f>
        <v>1.5910646070264991</v>
      </c>
      <c r="U1361">
        <v>18856</v>
      </c>
      <c r="V1361" s="1">
        <v>0.81</v>
      </c>
    </row>
    <row r="1362" spans="1:22" x14ac:dyDescent="0.3">
      <c r="A1362">
        <v>1366</v>
      </c>
      <c r="B1362" t="s">
        <v>933</v>
      </c>
      <c r="C1362" t="s">
        <v>964</v>
      </c>
      <c r="D1362" t="s">
        <v>21</v>
      </c>
      <c r="E1362" s="9">
        <v>1</v>
      </c>
      <c r="F1362">
        <v>26139</v>
      </c>
      <c r="G1362">
        <f>LOG(Table1[[#This Row],[Population Estimate 2018]])</f>
        <v>4.4172889687537378</v>
      </c>
      <c r="H1362" s="10" t="str">
        <f t="shared" si="21"/>
        <v>2</v>
      </c>
      <c r="I1362">
        <v>4787</v>
      </c>
      <c r="J1362" s="1">
        <v>0.18</v>
      </c>
      <c r="K1362">
        <v>21352</v>
      </c>
      <c r="L1362" s="1">
        <v>0.82</v>
      </c>
      <c r="M1362">
        <v>2065</v>
      </c>
      <c r="N1362" s="1">
        <v>0.08</v>
      </c>
      <c r="O1362">
        <v>3163</v>
      </c>
      <c r="P1362" s="1">
        <v>0.12</v>
      </c>
      <c r="Q1362">
        <v>53289</v>
      </c>
      <c r="R1362">
        <v>108</v>
      </c>
      <c r="S1362">
        <f>(Table1[[#This Row],[Hospital Beds 2018]]/Table1[[#This Row],[Population Estimate 2018]])*1000</f>
        <v>4.1317571444967287</v>
      </c>
      <c r="T1362">
        <f>LOG10(Table1[[#This Row],[Hospital Beds 2018]] +1)</f>
        <v>2.0374264979406238</v>
      </c>
      <c r="U1362">
        <v>21787</v>
      </c>
      <c r="V1362" s="1">
        <v>0.83</v>
      </c>
    </row>
    <row r="1363" spans="1:22" x14ac:dyDescent="0.3">
      <c r="A1363">
        <v>1367</v>
      </c>
      <c r="B1363" t="s">
        <v>933</v>
      </c>
      <c r="C1363" t="s">
        <v>965</v>
      </c>
      <c r="D1363" t="s">
        <v>21</v>
      </c>
      <c r="E1363" s="9">
        <v>6</v>
      </c>
      <c r="F1363">
        <v>33169</v>
      </c>
      <c r="G1363">
        <f>LOG(Table1[[#This Row],[Population Estimate 2018]])</f>
        <v>4.5207323783320081</v>
      </c>
      <c r="H1363" s="10" t="str">
        <f t="shared" si="21"/>
        <v>2</v>
      </c>
      <c r="I1363">
        <v>6487</v>
      </c>
      <c r="J1363" s="1">
        <v>0.2</v>
      </c>
      <c r="K1363">
        <v>26682</v>
      </c>
      <c r="L1363" s="1">
        <v>0.8</v>
      </c>
      <c r="M1363">
        <v>2556</v>
      </c>
      <c r="N1363" s="1">
        <v>0.08</v>
      </c>
      <c r="O1363">
        <v>3307</v>
      </c>
      <c r="P1363" s="1">
        <v>0.1</v>
      </c>
      <c r="Q1363">
        <v>57471</v>
      </c>
      <c r="R1363">
        <v>25</v>
      </c>
      <c r="S1363">
        <f>(Table1[[#This Row],[Hospital Beds 2018]]/Table1[[#This Row],[Population Estimate 2018]])*1000</f>
        <v>0.75371581898760898</v>
      </c>
      <c r="T1363">
        <f>LOG10(Table1[[#This Row],[Hospital Beds 2018]] +1)</f>
        <v>1.414973347970818</v>
      </c>
      <c r="U1363">
        <v>27365</v>
      </c>
      <c r="V1363" s="1">
        <v>0.83</v>
      </c>
    </row>
    <row r="1364" spans="1:22" x14ac:dyDescent="0.3">
      <c r="A1364">
        <v>1368</v>
      </c>
      <c r="B1364" t="s">
        <v>933</v>
      </c>
      <c r="C1364" t="s">
        <v>966</v>
      </c>
      <c r="D1364" t="s">
        <v>21</v>
      </c>
      <c r="E1364" s="9">
        <v>4</v>
      </c>
      <c r="F1364">
        <v>40011</v>
      </c>
      <c r="G1364">
        <f>LOG(Table1[[#This Row],[Population Estimate 2018]])</f>
        <v>4.6021794058917358</v>
      </c>
      <c r="H1364" s="10" t="str">
        <f t="shared" si="21"/>
        <v>2</v>
      </c>
      <c r="I1364">
        <v>7340</v>
      </c>
      <c r="J1364" s="1">
        <v>0.18</v>
      </c>
      <c r="K1364">
        <v>32671</v>
      </c>
      <c r="L1364" s="1">
        <v>0.82</v>
      </c>
      <c r="M1364">
        <v>2473</v>
      </c>
      <c r="N1364" s="1">
        <v>0.06</v>
      </c>
      <c r="O1364">
        <v>4567</v>
      </c>
      <c r="P1364" s="1">
        <v>0.11</v>
      </c>
      <c r="Q1364">
        <v>53387</v>
      </c>
      <c r="R1364">
        <v>0</v>
      </c>
      <c r="S1364">
        <f>(Table1[[#This Row],[Hospital Beds 2018]]/Table1[[#This Row],[Population Estimate 2018]])*1000</f>
        <v>0</v>
      </c>
      <c r="T1364">
        <f>LOG10(Table1[[#This Row],[Hospital Beds 2018]] +1)</f>
        <v>0</v>
      </c>
      <c r="U1364">
        <v>33344</v>
      </c>
      <c r="V1364" s="1">
        <v>0.83</v>
      </c>
    </row>
    <row r="1365" spans="1:22" x14ac:dyDescent="0.3">
      <c r="A1365">
        <v>1369</v>
      </c>
      <c r="B1365" t="s">
        <v>933</v>
      </c>
      <c r="C1365" t="s">
        <v>440</v>
      </c>
      <c r="D1365" t="s">
        <v>21</v>
      </c>
      <c r="E1365" s="9">
        <v>9</v>
      </c>
      <c r="F1365">
        <v>8276</v>
      </c>
      <c r="G1365">
        <f>LOG(Table1[[#This Row],[Population Estimate 2018]])</f>
        <v>3.9178204819936968</v>
      </c>
      <c r="H1365" s="10" t="str">
        <f t="shared" si="21"/>
        <v>1</v>
      </c>
      <c r="I1365">
        <v>2111</v>
      </c>
      <c r="J1365" s="1">
        <v>0.26</v>
      </c>
      <c r="K1365">
        <v>6165</v>
      </c>
      <c r="L1365" s="1">
        <v>0.74</v>
      </c>
      <c r="M1365">
        <v>577</v>
      </c>
      <c r="N1365" s="1">
        <v>7.0000000000000007E-2</v>
      </c>
      <c r="O1365">
        <v>667</v>
      </c>
      <c r="P1365" s="1">
        <v>0.08</v>
      </c>
      <c r="Q1365">
        <v>59938</v>
      </c>
      <c r="R1365">
        <v>20</v>
      </c>
      <c r="S1365">
        <f>(Table1[[#This Row],[Hospital Beds 2018]]/Table1[[#This Row],[Population Estimate 2018]])*1000</f>
        <v>2.4166263895601738</v>
      </c>
      <c r="T1365">
        <f>LOG10(Table1[[#This Row],[Hospital Beds 2018]] +1)</f>
        <v>1.3222192947339193</v>
      </c>
      <c r="U1365">
        <v>6298</v>
      </c>
      <c r="V1365" s="1">
        <v>0.76</v>
      </c>
    </row>
    <row r="1366" spans="1:22" x14ac:dyDescent="0.3">
      <c r="A1366">
        <v>1370</v>
      </c>
      <c r="B1366" t="s">
        <v>933</v>
      </c>
      <c r="C1366" t="s">
        <v>967</v>
      </c>
      <c r="D1366" t="s">
        <v>21</v>
      </c>
      <c r="E1366" s="9">
        <v>3</v>
      </c>
      <c r="F1366">
        <v>34220</v>
      </c>
      <c r="G1366">
        <f>LOG(Table1[[#This Row],[Population Estimate 2018]])</f>
        <v>4.5342800052050816</v>
      </c>
      <c r="H1366" s="10" t="str">
        <f t="shared" si="21"/>
        <v>2</v>
      </c>
      <c r="I1366">
        <v>5558</v>
      </c>
      <c r="J1366" s="1">
        <v>0.16</v>
      </c>
      <c r="K1366">
        <v>28662</v>
      </c>
      <c r="L1366" s="1">
        <v>0.84</v>
      </c>
      <c r="M1366">
        <v>1751</v>
      </c>
      <c r="N1366" s="1">
        <v>0.05</v>
      </c>
      <c r="O1366">
        <v>2759</v>
      </c>
      <c r="P1366" s="1">
        <v>0.08</v>
      </c>
      <c r="Q1366">
        <v>66209</v>
      </c>
      <c r="R1366">
        <v>17</v>
      </c>
      <c r="S1366">
        <f>(Table1[[#This Row],[Hospital Beds 2018]]/Table1[[#This Row],[Population Estimate 2018]])*1000</f>
        <v>0.4967855055523086</v>
      </c>
      <c r="T1366">
        <f>LOG10(Table1[[#This Row],[Hospital Beds 2018]] +1)</f>
        <v>1.255272505103306</v>
      </c>
      <c r="U1366">
        <v>27020</v>
      </c>
      <c r="V1366" s="1">
        <v>0.79</v>
      </c>
    </row>
    <row r="1367" spans="1:22" x14ac:dyDescent="0.3">
      <c r="A1367">
        <v>1371</v>
      </c>
      <c r="B1367" t="s">
        <v>933</v>
      </c>
      <c r="C1367" t="s">
        <v>968</v>
      </c>
      <c r="D1367" t="s">
        <v>21</v>
      </c>
      <c r="E1367" s="9">
        <v>7</v>
      </c>
      <c r="F1367">
        <v>21924</v>
      </c>
      <c r="G1367">
        <f>LOG(Table1[[#This Row],[Population Estimate 2018]])</f>
        <v>4.3409197934001629</v>
      </c>
      <c r="H1367" s="10" t="str">
        <f t="shared" si="21"/>
        <v>2</v>
      </c>
      <c r="I1367">
        <v>3585</v>
      </c>
      <c r="J1367" s="1">
        <v>0.16</v>
      </c>
      <c r="K1367">
        <v>18339</v>
      </c>
      <c r="L1367" s="1">
        <v>0.84</v>
      </c>
      <c r="M1367">
        <v>979</v>
      </c>
      <c r="N1367" s="1">
        <v>0.04</v>
      </c>
      <c r="O1367">
        <v>2335</v>
      </c>
      <c r="P1367" s="1">
        <v>0.11</v>
      </c>
      <c r="Q1367">
        <v>55766</v>
      </c>
      <c r="R1367">
        <v>48</v>
      </c>
      <c r="S1367">
        <f>(Table1[[#This Row],[Hospital Beds 2018]]/Table1[[#This Row],[Population Estimate 2018]])*1000</f>
        <v>2.1893814997263275</v>
      </c>
      <c r="T1367">
        <f>LOG10(Table1[[#This Row],[Hospital Beds 2018]] +1)</f>
        <v>1.6901960800285136</v>
      </c>
      <c r="U1367">
        <v>18349</v>
      </c>
      <c r="V1367" s="1">
        <v>0.84</v>
      </c>
    </row>
    <row r="1368" spans="1:22" x14ac:dyDescent="0.3">
      <c r="A1368">
        <v>1372</v>
      </c>
      <c r="B1368" t="s">
        <v>933</v>
      </c>
      <c r="C1368" t="s">
        <v>969</v>
      </c>
      <c r="D1368" t="s">
        <v>21</v>
      </c>
      <c r="E1368" s="9">
        <v>8</v>
      </c>
      <c r="F1368">
        <v>6475</v>
      </c>
      <c r="G1368">
        <f>LOG(Table1[[#This Row],[Population Estimate 2018]])</f>
        <v>3.8112397727532894</v>
      </c>
      <c r="H1368" s="10" t="str">
        <f t="shared" si="21"/>
        <v>1</v>
      </c>
      <c r="I1368">
        <v>1366</v>
      </c>
      <c r="J1368" s="1">
        <v>0.21</v>
      </c>
      <c r="K1368">
        <v>5109</v>
      </c>
      <c r="L1368" s="1">
        <v>0.79</v>
      </c>
      <c r="M1368">
        <v>418</v>
      </c>
      <c r="N1368" s="1">
        <v>0.06</v>
      </c>
      <c r="O1368">
        <v>691</v>
      </c>
      <c r="P1368" s="1">
        <v>0.11</v>
      </c>
      <c r="Q1368">
        <v>48799</v>
      </c>
      <c r="R1368">
        <v>14</v>
      </c>
      <c r="S1368">
        <f>(Table1[[#This Row],[Hospital Beds 2018]]/Table1[[#This Row],[Population Estimate 2018]])*1000</f>
        <v>2.1621621621621623</v>
      </c>
      <c r="T1368">
        <f>LOG10(Table1[[#This Row],[Hospital Beds 2018]] +1)</f>
        <v>1.1760912590556813</v>
      </c>
      <c r="U1368">
        <v>5251</v>
      </c>
      <c r="V1368" s="1">
        <v>0.81</v>
      </c>
    </row>
    <row r="1369" spans="1:22" x14ac:dyDescent="0.3">
      <c r="A1369">
        <v>1373</v>
      </c>
      <c r="B1369" t="s">
        <v>933</v>
      </c>
      <c r="C1369" t="s">
        <v>970</v>
      </c>
      <c r="D1369" t="s">
        <v>21</v>
      </c>
      <c r="E1369" s="9">
        <v>3</v>
      </c>
      <c r="F1369">
        <v>156277</v>
      </c>
      <c r="G1369">
        <f>LOG(Table1[[#This Row],[Population Estimate 2018]])</f>
        <v>5.1938950656193503</v>
      </c>
      <c r="H1369" s="10" t="str">
        <f t="shared" si="21"/>
        <v>3</v>
      </c>
      <c r="I1369">
        <v>24272</v>
      </c>
      <c r="J1369" s="1">
        <v>0.16</v>
      </c>
      <c r="K1369">
        <v>132005</v>
      </c>
      <c r="L1369" s="1">
        <v>0.84</v>
      </c>
      <c r="M1369">
        <v>8774</v>
      </c>
      <c r="N1369" s="1">
        <v>0.06</v>
      </c>
      <c r="O1369">
        <v>10908</v>
      </c>
      <c r="P1369" s="1">
        <v>7.0000000000000007E-2</v>
      </c>
      <c r="Q1369">
        <v>76001</v>
      </c>
      <c r="R1369">
        <v>1333</v>
      </c>
      <c r="S1369">
        <f>(Table1[[#This Row],[Hospital Beds 2018]]/Table1[[#This Row],[Population Estimate 2018]])*1000</f>
        <v>8.5297260633362555</v>
      </c>
      <c r="T1369">
        <f>LOG10(Table1[[#This Row],[Hospital Beds 2018]] +1)</f>
        <v>3.12515582958053</v>
      </c>
      <c r="U1369">
        <v>133956</v>
      </c>
      <c r="V1369" s="1">
        <v>0.86</v>
      </c>
    </row>
    <row r="1370" spans="1:22" x14ac:dyDescent="0.3">
      <c r="A1370">
        <v>1374</v>
      </c>
      <c r="B1370" t="s">
        <v>933</v>
      </c>
      <c r="C1370" t="s">
        <v>971</v>
      </c>
      <c r="D1370" t="s">
        <v>21</v>
      </c>
      <c r="E1370" s="9">
        <v>6</v>
      </c>
      <c r="F1370">
        <v>58812</v>
      </c>
      <c r="G1370">
        <f>LOG(Table1[[#This Row],[Population Estimate 2018]])</f>
        <v>4.7694659485602546</v>
      </c>
      <c r="H1370" s="10" t="str">
        <f t="shared" si="21"/>
        <v>2</v>
      </c>
      <c r="I1370">
        <v>13992</v>
      </c>
      <c r="J1370" s="1">
        <v>0.24</v>
      </c>
      <c r="K1370">
        <v>44820</v>
      </c>
      <c r="L1370" s="1">
        <v>0.76</v>
      </c>
      <c r="M1370">
        <v>4269</v>
      </c>
      <c r="N1370" s="1">
        <v>7.0000000000000007E-2</v>
      </c>
      <c r="O1370">
        <v>5940</v>
      </c>
      <c r="P1370" s="1">
        <v>0.1</v>
      </c>
      <c r="Q1370">
        <v>53778</v>
      </c>
      <c r="R1370">
        <v>245</v>
      </c>
      <c r="S1370">
        <f>(Table1[[#This Row],[Hospital Beds 2018]]/Table1[[#This Row],[Population Estimate 2018]])*1000</f>
        <v>4.1658165000340066</v>
      </c>
      <c r="T1370">
        <f>LOG10(Table1[[#This Row],[Hospital Beds 2018]] +1)</f>
        <v>2.3909351071033793</v>
      </c>
      <c r="U1370">
        <v>45826</v>
      </c>
      <c r="V1370" s="1">
        <v>0.78</v>
      </c>
    </row>
    <row r="1371" spans="1:22" x14ac:dyDescent="0.3">
      <c r="A1371">
        <v>1375</v>
      </c>
      <c r="B1371" t="s">
        <v>933</v>
      </c>
      <c r="C1371" t="s">
        <v>972</v>
      </c>
      <c r="D1371" t="s">
        <v>21</v>
      </c>
      <c r="E1371" s="9">
        <v>6</v>
      </c>
      <c r="F1371">
        <v>14178</v>
      </c>
      <c r="G1371">
        <f>LOG(Table1[[#This Row],[Population Estimate 2018]])</f>
        <v>4.1516149720160129</v>
      </c>
      <c r="H1371" s="10" t="str">
        <f t="shared" si="21"/>
        <v>2</v>
      </c>
      <c r="I1371">
        <v>2592</v>
      </c>
      <c r="J1371" s="1">
        <v>0.18</v>
      </c>
      <c r="K1371">
        <v>11586</v>
      </c>
      <c r="L1371" s="1">
        <v>0.82</v>
      </c>
      <c r="M1371">
        <v>903</v>
      </c>
      <c r="N1371" s="1">
        <v>0.06</v>
      </c>
      <c r="O1371">
        <v>1278</v>
      </c>
      <c r="P1371" s="1">
        <v>0.09</v>
      </c>
      <c r="Q1371">
        <v>57494</v>
      </c>
      <c r="R1371">
        <v>41</v>
      </c>
      <c r="S1371">
        <f>(Table1[[#This Row],[Hospital Beds 2018]]/Table1[[#This Row],[Population Estimate 2018]])*1000</f>
        <v>2.8918042036958669</v>
      </c>
      <c r="T1371">
        <f>LOG10(Table1[[#This Row],[Hospital Beds 2018]] +1)</f>
        <v>1.6232492903979006</v>
      </c>
      <c r="U1371">
        <v>11739</v>
      </c>
      <c r="V1371" s="1">
        <v>0.83</v>
      </c>
    </row>
    <row r="1372" spans="1:22" x14ac:dyDescent="0.3">
      <c r="A1372">
        <v>1376</v>
      </c>
      <c r="B1372" t="s">
        <v>933</v>
      </c>
      <c r="C1372" t="s">
        <v>973</v>
      </c>
      <c r="D1372" t="s">
        <v>21</v>
      </c>
      <c r="E1372" s="9">
        <v>6</v>
      </c>
      <c r="F1372">
        <v>29483</v>
      </c>
      <c r="G1372">
        <f>LOG(Table1[[#This Row],[Population Estimate 2018]])</f>
        <v>4.4695716724419983</v>
      </c>
      <c r="H1372" s="10" t="str">
        <f t="shared" si="21"/>
        <v>2</v>
      </c>
      <c r="I1372">
        <v>6098</v>
      </c>
      <c r="J1372" s="1">
        <v>0.21</v>
      </c>
      <c r="K1372">
        <v>23385</v>
      </c>
      <c r="L1372" s="1">
        <v>0.79</v>
      </c>
      <c r="M1372">
        <v>2236</v>
      </c>
      <c r="N1372" s="1">
        <v>0.08</v>
      </c>
      <c r="O1372">
        <v>3319</v>
      </c>
      <c r="P1372" s="1">
        <v>0.11</v>
      </c>
      <c r="Q1372">
        <v>50387</v>
      </c>
      <c r="R1372">
        <v>9</v>
      </c>
      <c r="S1372">
        <f>(Table1[[#This Row],[Hospital Beds 2018]]/Table1[[#This Row],[Population Estimate 2018]])*1000</f>
        <v>0.30526065868466573</v>
      </c>
      <c r="T1372">
        <f>LOG10(Table1[[#This Row],[Hospital Beds 2018]] +1)</f>
        <v>1</v>
      </c>
      <c r="U1372">
        <v>22735</v>
      </c>
      <c r="V1372" s="1">
        <v>0.77</v>
      </c>
    </row>
    <row r="1373" spans="1:22" x14ac:dyDescent="0.3">
      <c r="A1373">
        <v>1377</v>
      </c>
      <c r="B1373" t="s">
        <v>933</v>
      </c>
      <c r="C1373" t="s">
        <v>974</v>
      </c>
      <c r="D1373" t="s">
        <v>21</v>
      </c>
      <c r="E1373" s="9">
        <v>6</v>
      </c>
      <c r="F1373">
        <v>9047</v>
      </c>
      <c r="G1373">
        <f>LOG(Table1[[#This Row],[Population Estimate 2018]])</f>
        <v>3.9565045903166975</v>
      </c>
      <c r="H1373" s="10" t="str">
        <f t="shared" si="21"/>
        <v>1</v>
      </c>
      <c r="I1373">
        <v>1896</v>
      </c>
      <c r="J1373" s="1">
        <v>0.21</v>
      </c>
      <c r="K1373">
        <v>7151</v>
      </c>
      <c r="L1373" s="1">
        <v>0.79</v>
      </c>
      <c r="M1373">
        <v>558</v>
      </c>
      <c r="N1373" s="1">
        <v>0.06</v>
      </c>
      <c r="O1373">
        <v>917</v>
      </c>
      <c r="P1373" s="1">
        <v>0.1</v>
      </c>
      <c r="Q1373">
        <v>55378</v>
      </c>
      <c r="R1373">
        <v>18</v>
      </c>
      <c r="S1373">
        <f>(Table1[[#This Row],[Hospital Beds 2018]]/Table1[[#This Row],[Population Estimate 2018]])*1000</f>
        <v>1.989609815408423</v>
      </c>
      <c r="T1373">
        <f>LOG10(Table1[[#This Row],[Hospital Beds 2018]] +1)</f>
        <v>1.2787536009528289</v>
      </c>
      <c r="U1373">
        <v>7258</v>
      </c>
      <c r="V1373" s="1">
        <v>0.8</v>
      </c>
    </row>
    <row r="1374" spans="1:22" x14ac:dyDescent="0.3">
      <c r="A1374">
        <v>1378</v>
      </c>
      <c r="B1374" t="s">
        <v>933</v>
      </c>
      <c r="C1374" t="s">
        <v>175</v>
      </c>
      <c r="D1374" t="s">
        <v>21</v>
      </c>
      <c r="E1374" s="9">
        <v>3</v>
      </c>
      <c r="F1374">
        <v>31529</v>
      </c>
      <c r="G1374">
        <f>LOG(Table1[[#This Row],[Population Estimate 2018]])</f>
        <v>4.4987101965211664</v>
      </c>
      <c r="H1374" s="10" t="str">
        <f t="shared" si="21"/>
        <v>2</v>
      </c>
      <c r="I1374">
        <v>5666</v>
      </c>
      <c r="J1374" s="1">
        <v>0.18</v>
      </c>
      <c r="K1374">
        <v>25863</v>
      </c>
      <c r="L1374" s="1">
        <v>0.82</v>
      </c>
      <c r="M1374">
        <v>1898</v>
      </c>
      <c r="N1374" s="1">
        <v>0.06</v>
      </c>
      <c r="O1374">
        <v>3654</v>
      </c>
      <c r="P1374" s="1">
        <v>0.12</v>
      </c>
      <c r="Q1374">
        <v>60180</v>
      </c>
      <c r="R1374">
        <v>123</v>
      </c>
      <c r="S1374">
        <f>(Table1[[#This Row],[Hospital Beds 2018]]/Table1[[#This Row],[Population Estimate 2018]])*1000</f>
        <v>3.9011703511053315</v>
      </c>
      <c r="T1374">
        <f>LOG10(Table1[[#This Row],[Hospital Beds 2018]] +1)</f>
        <v>2.0934216851622351</v>
      </c>
      <c r="U1374">
        <v>25943</v>
      </c>
      <c r="V1374" s="1">
        <v>0.82</v>
      </c>
    </row>
    <row r="1375" spans="1:22" x14ac:dyDescent="0.3">
      <c r="A1375">
        <v>1379</v>
      </c>
      <c r="B1375" t="s">
        <v>933</v>
      </c>
      <c r="C1375" t="s">
        <v>176</v>
      </c>
      <c r="D1375" t="s">
        <v>21</v>
      </c>
      <c r="E1375" s="9">
        <v>8</v>
      </c>
      <c r="F1375">
        <v>11097</v>
      </c>
      <c r="G1375">
        <f>LOG(Table1[[#This Row],[Population Estimate 2018]])</f>
        <v>4.0452055860350562</v>
      </c>
      <c r="H1375" s="10" t="str">
        <f t="shared" si="21"/>
        <v>2</v>
      </c>
      <c r="I1375">
        <v>2710</v>
      </c>
      <c r="J1375" s="1">
        <v>0.24</v>
      </c>
      <c r="K1375">
        <v>8387</v>
      </c>
      <c r="L1375" s="1">
        <v>0.76</v>
      </c>
      <c r="M1375">
        <v>844</v>
      </c>
      <c r="N1375" s="1">
        <v>0.08</v>
      </c>
      <c r="O1375">
        <v>919</v>
      </c>
      <c r="P1375" s="1">
        <v>0.08</v>
      </c>
      <c r="Q1375">
        <v>60975</v>
      </c>
      <c r="R1375">
        <v>22</v>
      </c>
      <c r="S1375">
        <f>(Table1[[#This Row],[Hospital Beds 2018]]/Table1[[#This Row],[Population Estimate 2018]])*1000</f>
        <v>1.982517797602956</v>
      </c>
      <c r="T1375">
        <f>LOG10(Table1[[#This Row],[Hospital Beds 2018]] +1)</f>
        <v>1.3617278360175928</v>
      </c>
      <c r="U1375">
        <v>8620</v>
      </c>
      <c r="V1375" s="1">
        <v>0.78</v>
      </c>
    </row>
    <row r="1376" spans="1:22" x14ac:dyDescent="0.3">
      <c r="A1376">
        <v>1380</v>
      </c>
      <c r="B1376" t="s">
        <v>933</v>
      </c>
      <c r="C1376" t="s">
        <v>975</v>
      </c>
      <c r="D1376" t="s">
        <v>58</v>
      </c>
      <c r="E1376" s="9">
        <v>1</v>
      </c>
      <c r="F1376">
        <v>550210</v>
      </c>
      <c r="G1376">
        <f>LOG(Table1[[#This Row],[Population Estimate 2018]])</f>
        <v>5.7405284793749161</v>
      </c>
      <c r="H1376" s="10" t="str">
        <f t="shared" si="21"/>
        <v>3</v>
      </c>
      <c r="I1376">
        <v>79328</v>
      </c>
      <c r="J1376" s="1">
        <v>0.14000000000000001</v>
      </c>
      <c r="K1376">
        <v>470882</v>
      </c>
      <c r="L1376" s="1">
        <v>0.86</v>
      </c>
      <c r="M1376">
        <v>24304</v>
      </c>
      <c r="N1376" s="1">
        <v>0.04</v>
      </c>
      <c r="O1376">
        <v>78160</v>
      </c>
      <c r="P1376" s="1">
        <v>0.14000000000000001</v>
      </c>
      <c r="Q1376">
        <v>62937</v>
      </c>
      <c r="R1376">
        <v>1441</v>
      </c>
      <c r="S1376">
        <f>(Table1[[#This Row],[Hospital Beds 2018]]/Table1[[#This Row],[Population Estimate 2018]])*1000</f>
        <v>2.6190000181748787</v>
      </c>
      <c r="T1376">
        <f>LOG10(Table1[[#This Row],[Hospital Beds 2018]] +1)</f>
        <v>3.1589652603834102</v>
      </c>
      <c r="U1376">
        <v>469522</v>
      </c>
      <c r="V1376" s="1">
        <v>0.85</v>
      </c>
    </row>
    <row r="1377" spans="1:22" x14ac:dyDescent="0.3">
      <c r="A1377">
        <v>1381</v>
      </c>
      <c r="B1377" t="s">
        <v>933</v>
      </c>
      <c r="C1377" t="s">
        <v>976</v>
      </c>
      <c r="D1377" t="s">
        <v>21</v>
      </c>
      <c r="E1377" s="9">
        <v>8</v>
      </c>
      <c r="F1377">
        <v>3999</v>
      </c>
      <c r="G1377">
        <f>LOG(Table1[[#This Row],[Population Estimate 2018]])</f>
        <v>3.6019514041335214</v>
      </c>
      <c r="H1377" s="10" t="str">
        <f t="shared" si="21"/>
        <v>1</v>
      </c>
      <c r="I1377">
        <v>837</v>
      </c>
      <c r="J1377" s="1">
        <v>0.21</v>
      </c>
      <c r="K1377">
        <v>3162</v>
      </c>
      <c r="L1377" s="1">
        <v>0.79</v>
      </c>
      <c r="M1377">
        <v>237</v>
      </c>
      <c r="N1377" s="1">
        <v>0.06</v>
      </c>
      <c r="O1377">
        <v>423</v>
      </c>
      <c r="P1377" s="1">
        <v>0.11</v>
      </c>
      <c r="Q1377">
        <v>54412</v>
      </c>
      <c r="R1377">
        <v>0</v>
      </c>
      <c r="S1377">
        <f>(Table1[[#This Row],[Hospital Beds 2018]]/Table1[[#This Row],[Population Estimate 2018]])*1000</f>
        <v>0</v>
      </c>
      <c r="T1377">
        <f>LOG10(Table1[[#This Row],[Hospital Beds 2018]] +1)</f>
        <v>0</v>
      </c>
      <c r="U1377">
        <v>3210</v>
      </c>
      <c r="V1377" s="1">
        <v>0.8</v>
      </c>
    </row>
    <row r="1378" spans="1:22" x14ac:dyDescent="0.3">
      <c r="A1378">
        <v>1382</v>
      </c>
      <c r="B1378" t="s">
        <v>933</v>
      </c>
      <c r="C1378" t="s">
        <v>977</v>
      </c>
      <c r="D1378" t="s">
        <v>21</v>
      </c>
      <c r="E1378" s="9">
        <v>7</v>
      </c>
      <c r="F1378">
        <v>15249</v>
      </c>
      <c r="G1378">
        <f>LOG(Table1[[#This Row],[Population Estimate 2018]])</f>
        <v>4.1832413644223658</v>
      </c>
      <c r="H1378" s="10" t="str">
        <f t="shared" si="21"/>
        <v>2</v>
      </c>
      <c r="I1378">
        <v>3225</v>
      </c>
      <c r="J1378" s="1">
        <v>0.21</v>
      </c>
      <c r="K1378">
        <v>12024</v>
      </c>
      <c r="L1378" s="1">
        <v>0.79</v>
      </c>
      <c r="M1378">
        <v>1001</v>
      </c>
      <c r="N1378" s="1">
        <v>7.0000000000000007E-2</v>
      </c>
      <c r="O1378">
        <v>1409</v>
      </c>
      <c r="P1378" s="1">
        <v>0.09</v>
      </c>
      <c r="Q1378">
        <v>56760</v>
      </c>
      <c r="R1378">
        <v>25</v>
      </c>
      <c r="S1378">
        <f>(Table1[[#This Row],[Hospital Beds 2018]]/Table1[[#This Row],[Population Estimate 2018]])*1000</f>
        <v>1.6394517673290052</v>
      </c>
      <c r="T1378">
        <f>LOG10(Table1[[#This Row],[Hospital Beds 2018]] +1)</f>
        <v>1.414973347970818</v>
      </c>
      <c r="U1378">
        <v>12152</v>
      </c>
      <c r="V1378" s="1">
        <v>0.8</v>
      </c>
    </row>
    <row r="1379" spans="1:22" x14ac:dyDescent="0.3">
      <c r="A1379">
        <v>1383</v>
      </c>
      <c r="B1379" t="s">
        <v>933</v>
      </c>
      <c r="C1379" t="s">
        <v>978</v>
      </c>
      <c r="D1379" t="s">
        <v>21</v>
      </c>
      <c r="E1379" s="9">
        <v>8</v>
      </c>
      <c r="F1379">
        <v>14612</v>
      </c>
      <c r="G1379">
        <f>LOG(Table1[[#This Row],[Population Estimate 2018]])</f>
        <v>4.1647096635398793</v>
      </c>
      <c r="H1379" s="10" t="str">
        <f t="shared" si="21"/>
        <v>2</v>
      </c>
      <c r="I1379">
        <v>3040</v>
      </c>
      <c r="J1379" s="1">
        <v>0.21</v>
      </c>
      <c r="K1379">
        <v>11572</v>
      </c>
      <c r="L1379" s="1">
        <v>0.79</v>
      </c>
      <c r="M1379">
        <v>946</v>
      </c>
      <c r="N1379" s="1">
        <v>0.06</v>
      </c>
      <c r="O1379">
        <v>1505</v>
      </c>
      <c r="P1379" s="1">
        <v>0.1</v>
      </c>
      <c r="Q1379">
        <v>59787</v>
      </c>
      <c r="R1379">
        <v>16</v>
      </c>
      <c r="S1379">
        <f>(Table1[[#This Row],[Hospital Beds 2018]]/Table1[[#This Row],[Population Estimate 2018]])*1000</f>
        <v>1.0949904188338351</v>
      </c>
      <c r="T1379">
        <f>LOG10(Table1[[#This Row],[Hospital Beds 2018]] +1)</f>
        <v>1.2304489213782739</v>
      </c>
      <c r="U1379">
        <v>11767</v>
      </c>
      <c r="V1379" s="1">
        <v>0.81</v>
      </c>
    </row>
    <row r="1380" spans="1:22" x14ac:dyDescent="0.3">
      <c r="A1380">
        <v>1384</v>
      </c>
      <c r="B1380" t="s">
        <v>933</v>
      </c>
      <c r="C1380" t="s">
        <v>707</v>
      </c>
      <c r="D1380" t="s">
        <v>21</v>
      </c>
      <c r="E1380" s="9">
        <v>4</v>
      </c>
      <c r="F1380">
        <v>66523</v>
      </c>
      <c r="G1380">
        <f>LOG(Table1[[#This Row],[Population Estimate 2018]])</f>
        <v>4.8229718264474677</v>
      </c>
      <c r="H1380" s="10" t="str">
        <f t="shared" si="21"/>
        <v>2</v>
      </c>
      <c r="I1380">
        <v>10250</v>
      </c>
      <c r="J1380" s="1">
        <v>0.15</v>
      </c>
      <c r="K1380">
        <v>56273</v>
      </c>
      <c r="L1380" s="1">
        <v>0.85</v>
      </c>
      <c r="M1380">
        <v>3455</v>
      </c>
      <c r="N1380" s="1">
        <v>0.05</v>
      </c>
      <c r="O1380">
        <v>5718</v>
      </c>
      <c r="P1380" s="1">
        <v>0.09</v>
      </c>
      <c r="Q1380">
        <v>67024</v>
      </c>
      <c r="R1380">
        <v>119</v>
      </c>
      <c r="S1380">
        <f>(Table1[[#This Row],[Hospital Beds 2018]]/Table1[[#This Row],[Population Estimate 2018]])*1000</f>
        <v>1.7888549824872599</v>
      </c>
      <c r="T1380">
        <f>LOG10(Table1[[#This Row],[Hospital Beds 2018]] +1)</f>
        <v>2.0791812460476247</v>
      </c>
      <c r="U1380">
        <v>50544</v>
      </c>
      <c r="V1380" s="1">
        <v>0.76</v>
      </c>
    </row>
    <row r="1381" spans="1:22" x14ac:dyDescent="0.3">
      <c r="A1381">
        <v>1385</v>
      </c>
      <c r="B1381" t="s">
        <v>933</v>
      </c>
      <c r="C1381" t="s">
        <v>979</v>
      </c>
      <c r="D1381" t="s">
        <v>21</v>
      </c>
      <c r="E1381" s="9">
        <v>6</v>
      </c>
      <c r="F1381">
        <v>9414</v>
      </c>
      <c r="G1381">
        <f>LOG(Table1[[#This Row],[Population Estimate 2018]])</f>
        <v>3.9737741939705802</v>
      </c>
      <c r="H1381" s="10" t="str">
        <f t="shared" si="21"/>
        <v>1</v>
      </c>
      <c r="I1381">
        <v>1867</v>
      </c>
      <c r="J1381" s="1">
        <v>0.2</v>
      </c>
      <c r="K1381">
        <v>7547</v>
      </c>
      <c r="L1381" s="1">
        <v>0.8</v>
      </c>
      <c r="M1381">
        <v>549</v>
      </c>
      <c r="N1381" s="1">
        <v>0.06</v>
      </c>
      <c r="O1381">
        <v>815</v>
      </c>
      <c r="P1381" s="1">
        <v>0.09</v>
      </c>
      <c r="Q1381">
        <v>63503</v>
      </c>
      <c r="R1381">
        <v>25</v>
      </c>
      <c r="S1381">
        <f>(Table1[[#This Row],[Hospital Beds 2018]]/Table1[[#This Row],[Population Estimate 2018]])*1000</f>
        <v>2.6556192904185258</v>
      </c>
      <c r="T1381">
        <f>LOG10(Table1[[#This Row],[Hospital Beds 2018]] +1)</f>
        <v>1.414973347970818</v>
      </c>
      <c r="U1381">
        <v>7625</v>
      </c>
      <c r="V1381" s="1">
        <v>0.81</v>
      </c>
    </row>
    <row r="1382" spans="1:22" x14ac:dyDescent="0.3">
      <c r="A1382">
        <v>1386</v>
      </c>
      <c r="B1382" t="s">
        <v>933</v>
      </c>
      <c r="C1382" t="s">
        <v>980</v>
      </c>
      <c r="D1382" t="s">
        <v>21</v>
      </c>
      <c r="E1382" s="9">
        <v>7</v>
      </c>
      <c r="F1382">
        <v>15150</v>
      </c>
      <c r="G1382">
        <f>LOG(Table1[[#This Row],[Population Estimate 2018]])</f>
        <v>4.1804126328383235</v>
      </c>
      <c r="H1382" s="10" t="str">
        <f t="shared" si="21"/>
        <v>2</v>
      </c>
      <c r="I1382">
        <v>2651</v>
      </c>
      <c r="J1382" s="1">
        <v>0.17</v>
      </c>
      <c r="K1382">
        <v>12499</v>
      </c>
      <c r="L1382" s="1">
        <v>0.83</v>
      </c>
      <c r="M1382">
        <v>966</v>
      </c>
      <c r="N1382" s="1">
        <v>0.06</v>
      </c>
      <c r="O1382">
        <v>1261</v>
      </c>
      <c r="P1382" s="1">
        <v>0.08</v>
      </c>
      <c r="Q1382">
        <v>60239</v>
      </c>
      <c r="R1382">
        <v>115</v>
      </c>
      <c r="S1382">
        <f>(Table1[[#This Row],[Hospital Beds 2018]]/Table1[[#This Row],[Population Estimate 2018]])*1000</f>
        <v>7.5907590759075907</v>
      </c>
      <c r="T1382">
        <f>LOG10(Table1[[#This Row],[Hospital Beds 2018]] +1)</f>
        <v>2.0644579892269186</v>
      </c>
      <c r="U1382">
        <v>12758</v>
      </c>
      <c r="V1382" s="1">
        <v>0.84</v>
      </c>
    </row>
    <row r="1383" spans="1:22" x14ac:dyDescent="0.3">
      <c r="A1383">
        <v>1387</v>
      </c>
      <c r="B1383" t="s">
        <v>933</v>
      </c>
      <c r="C1383" t="s">
        <v>981</v>
      </c>
      <c r="D1383" t="s">
        <v>21</v>
      </c>
      <c r="E1383" s="9">
        <v>2</v>
      </c>
      <c r="F1383">
        <v>199754</v>
      </c>
      <c r="G1383">
        <f>LOG(Table1[[#This Row],[Population Estimate 2018]])</f>
        <v>5.3004954846595425</v>
      </c>
      <c r="H1383" s="10" t="str">
        <f t="shared" si="21"/>
        <v>3</v>
      </c>
      <c r="I1383">
        <v>38748</v>
      </c>
      <c r="J1383" s="1">
        <v>0.19</v>
      </c>
      <c r="K1383">
        <v>161006</v>
      </c>
      <c r="L1383" s="1">
        <v>0.81</v>
      </c>
      <c r="M1383">
        <v>15614</v>
      </c>
      <c r="N1383" s="1">
        <v>0.08</v>
      </c>
      <c r="O1383">
        <v>28232</v>
      </c>
      <c r="P1383" s="1">
        <v>0.14000000000000001</v>
      </c>
      <c r="Q1383">
        <v>53833</v>
      </c>
      <c r="R1383">
        <v>1068</v>
      </c>
      <c r="S1383">
        <f>(Table1[[#This Row],[Hospital Beds 2018]]/Table1[[#This Row],[Population Estimate 2018]])*1000</f>
        <v>5.3465762888352675</v>
      </c>
      <c r="T1383">
        <f>LOG10(Table1[[#This Row],[Hospital Beds 2018]] +1)</f>
        <v>3.0289777052087778</v>
      </c>
      <c r="U1383">
        <v>161752</v>
      </c>
      <c r="V1383" s="1">
        <v>0.81</v>
      </c>
    </row>
    <row r="1384" spans="1:22" x14ac:dyDescent="0.3">
      <c r="A1384">
        <v>1388</v>
      </c>
      <c r="B1384" t="s">
        <v>933</v>
      </c>
      <c r="C1384" t="s">
        <v>181</v>
      </c>
      <c r="D1384" t="s">
        <v>58</v>
      </c>
      <c r="E1384" s="9">
        <v>1</v>
      </c>
      <c r="F1384">
        <v>147381</v>
      </c>
      <c r="G1384">
        <f>LOG(Table1[[#This Row],[Population Estimate 2018]])</f>
        <v>5.1684414989435137</v>
      </c>
      <c r="H1384" s="10" t="str">
        <f t="shared" si="21"/>
        <v>3</v>
      </c>
      <c r="I1384">
        <v>16035</v>
      </c>
      <c r="J1384" s="1">
        <v>0.11</v>
      </c>
      <c r="K1384">
        <v>131346</v>
      </c>
      <c r="L1384" s="1">
        <v>0.89</v>
      </c>
      <c r="M1384">
        <v>5991</v>
      </c>
      <c r="N1384" s="1">
        <v>0.04</v>
      </c>
      <c r="O1384">
        <v>7563</v>
      </c>
      <c r="P1384" s="1">
        <v>0.05</v>
      </c>
      <c r="Q1384">
        <v>101427</v>
      </c>
      <c r="R1384">
        <v>108</v>
      </c>
      <c r="S1384">
        <f>(Table1[[#This Row],[Hospital Beds 2018]]/Table1[[#This Row],[Population Estimate 2018]])*1000</f>
        <v>0.73279459360433163</v>
      </c>
      <c r="T1384">
        <f>LOG10(Table1[[#This Row],[Hospital Beds 2018]] +1)</f>
        <v>2.0374264979406238</v>
      </c>
      <c r="U1384">
        <v>133143</v>
      </c>
      <c r="V1384" s="1">
        <v>0.9</v>
      </c>
    </row>
    <row r="1385" spans="1:22" x14ac:dyDescent="0.3">
      <c r="A1385">
        <v>1389</v>
      </c>
      <c r="B1385" t="s">
        <v>933</v>
      </c>
      <c r="C1385" t="s">
        <v>982</v>
      </c>
      <c r="D1385" t="s">
        <v>21</v>
      </c>
      <c r="E1385" s="9">
        <v>1</v>
      </c>
      <c r="F1385">
        <v>96036</v>
      </c>
      <c r="G1385">
        <f>LOG(Table1[[#This Row],[Population Estimate 2018]])</f>
        <v>4.9824340629415831</v>
      </c>
      <c r="H1385" s="10" t="str">
        <f t="shared" si="21"/>
        <v>2</v>
      </c>
      <c r="I1385">
        <v>10884</v>
      </c>
      <c r="J1385" s="1">
        <v>0.11</v>
      </c>
      <c r="K1385">
        <v>85152</v>
      </c>
      <c r="L1385" s="1">
        <v>0.89</v>
      </c>
      <c r="M1385">
        <v>5738</v>
      </c>
      <c r="N1385" s="1">
        <v>0.06</v>
      </c>
      <c r="O1385">
        <v>6098</v>
      </c>
      <c r="P1385" s="1">
        <v>0.06</v>
      </c>
      <c r="Q1385">
        <v>81850</v>
      </c>
      <c r="R1385">
        <v>0</v>
      </c>
      <c r="S1385">
        <f>(Table1[[#This Row],[Hospital Beds 2018]]/Table1[[#This Row],[Population Estimate 2018]])*1000</f>
        <v>0</v>
      </c>
      <c r="T1385">
        <f>LOG10(Table1[[#This Row],[Hospital Beds 2018]] +1)</f>
        <v>0</v>
      </c>
      <c r="U1385">
        <v>85643</v>
      </c>
      <c r="V1385" s="1">
        <v>0.89</v>
      </c>
    </row>
    <row r="1386" spans="1:22" x14ac:dyDescent="0.3">
      <c r="A1386">
        <v>1390</v>
      </c>
      <c r="B1386" t="s">
        <v>933</v>
      </c>
      <c r="C1386" t="s">
        <v>983</v>
      </c>
      <c r="D1386" t="s">
        <v>21</v>
      </c>
      <c r="E1386" s="9">
        <v>1</v>
      </c>
      <c r="F1386">
        <v>15028</v>
      </c>
      <c r="G1386">
        <f>LOG(Table1[[#This Row],[Population Estimate 2018]])</f>
        <v>4.1769011863913468</v>
      </c>
      <c r="H1386" s="10" t="str">
        <f t="shared" si="21"/>
        <v>2</v>
      </c>
      <c r="I1386">
        <v>2756</v>
      </c>
      <c r="J1386" s="1">
        <v>0.18</v>
      </c>
      <c r="K1386">
        <v>12272</v>
      </c>
      <c r="L1386" s="1">
        <v>0.82</v>
      </c>
      <c r="M1386">
        <v>888</v>
      </c>
      <c r="N1386" s="1">
        <v>0.06</v>
      </c>
      <c r="O1386">
        <v>1052</v>
      </c>
      <c r="P1386" s="1">
        <v>7.0000000000000007E-2</v>
      </c>
      <c r="Q1386">
        <v>66209</v>
      </c>
      <c r="R1386">
        <v>6</v>
      </c>
      <c r="S1386">
        <f>(Table1[[#This Row],[Hospital Beds 2018]]/Table1[[#This Row],[Population Estimate 2018]])*1000</f>
        <v>0.3992547245142401</v>
      </c>
      <c r="T1386">
        <f>LOG10(Table1[[#This Row],[Hospital Beds 2018]] +1)</f>
        <v>0.84509804001425681</v>
      </c>
      <c r="U1386">
        <v>12473</v>
      </c>
      <c r="V1386" s="1">
        <v>0.83</v>
      </c>
    </row>
    <row r="1387" spans="1:22" x14ac:dyDescent="0.3">
      <c r="A1387">
        <v>1391</v>
      </c>
      <c r="B1387" t="s">
        <v>933</v>
      </c>
      <c r="C1387" t="s">
        <v>984</v>
      </c>
      <c r="D1387" t="s">
        <v>21</v>
      </c>
      <c r="E1387" s="9">
        <v>3</v>
      </c>
      <c r="F1387">
        <v>159256</v>
      </c>
      <c r="G1387">
        <f>LOG(Table1[[#This Row],[Population Estimate 2018]])</f>
        <v>5.2020958034425808</v>
      </c>
      <c r="H1387" s="10" t="str">
        <f t="shared" si="21"/>
        <v>3</v>
      </c>
      <c r="I1387">
        <v>24079</v>
      </c>
      <c r="J1387" s="1">
        <v>0.15</v>
      </c>
      <c r="K1387">
        <v>135177</v>
      </c>
      <c r="L1387" s="1">
        <v>0.85</v>
      </c>
      <c r="M1387">
        <v>9493</v>
      </c>
      <c r="N1387" s="1">
        <v>0.06</v>
      </c>
      <c r="O1387">
        <v>18879</v>
      </c>
      <c r="P1387" s="1">
        <v>0.12</v>
      </c>
      <c r="Q1387">
        <v>60843</v>
      </c>
      <c r="R1387">
        <v>1099</v>
      </c>
      <c r="S1387">
        <f>(Table1[[#This Row],[Hospital Beds 2018]]/Table1[[#This Row],[Population Estimate 2018]])*1000</f>
        <v>6.9008389008891342</v>
      </c>
      <c r="T1387">
        <f>LOG10(Table1[[#This Row],[Hospital Beds 2018]] +1)</f>
        <v>3.0413926851582249</v>
      </c>
      <c r="U1387">
        <v>132546</v>
      </c>
      <c r="V1387" s="1">
        <v>0.83</v>
      </c>
    </row>
    <row r="1388" spans="1:22" x14ac:dyDescent="0.3">
      <c r="A1388">
        <v>1392</v>
      </c>
      <c r="B1388" t="s">
        <v>933</v>
      </c>
      <c r="C1388" t="s">
        <v>985</v>
      </c>
      <c r="D1388" t="s">
        <v>21</v>
      </c>
      <c r="E1388" s="9">
        <v>5</v>
      </c>
      <c r="F1388">
        <v>36803</v>
      </c>
      <c r="G1388">
        <f>LOG(Table1[[#This Row],[Population Estimate 2018]])</f>
        <v>4.5658832216719398</v>
      </c>
      <c r="H1388" s="10" t="str">
        <f t="shared" si="21"/>
        <v>2</v>
      </c>
      <c r="I1388">
        <v>6491</v>
      </c>
      <c r="J1388" s="1">
        <v>0.18</v>
      </c>
      <c r="K1388">
        <v>30312</v>
      </c>
      <c r="L1388" s="1">
        <v>0.82</v>
      </c>
      <c r="M1388">
        <v>2214</v>
      </c>
      <c r="N1388" s="1">
        <v>0.06</v>
      </c>
      <c r="O1388">
        <v>3491</v>
      </c>
      <c r="P1388" s="1">
        <v>0.09</v>
      </c>
      <c r="Q1388">
        <v>65323</v>
      </c>
      <c r="R1388">
        <v>42</v>
      </c>
      <c r="S1388">
        <f>(Table1[[#This Row],[Hospital Beds 2018]]/Table1[[#This Row],[Population Estimate 2018]])*1000</f>
        <v>1.1412113142950304</v>
      </c>
      <c r="T1388">
        <f>LOG10(Table1[[#This Row],[Hospital Beds 2018]] +1)</f>
        <v>1.6334684555795864</v>
      </c>
      <c r="U1388">
        <v>31002</v>
      </c>
      <c r="V1388" s="1">
        <v>0.84</v>
      </c>
    </row>
    <row r="1389" spans="1:22" x14ac:dyDescent="0.3">
      <c r="A1389">
        <v>1393</v>
      </c>
      <c r="B1389" t="s">
        <v>933</v>
      </c>
      <c r="C1389" t="s">
        <v>717</v>
      </c>
      <c r="D1389" t="s">
        <v>21</v>
      </c>
      <c r="E1389" s="9">
        <v>7</v>
      </c>
      <c r="F1389">
        <v>9753</v>
      </c>
      <c r="G1389">
        <f>LOG(Table1[[#This Row],[Population Estimate 2018]])</f>
        <v>3.9891382242157891</v>
      </c>
      <c r="H1389" s="10" t="str">
        <f t="shared" si="21"/>
        <v>1</v>
      </c>
      <c r="I1389">
        <v>1686</v>
      </c>
      <c r="J1389" s="1">
        <v>0.17</v>
      </c>
      <c r="K1389">
        <v>8067</v>
      </c>
      <c r="L1389" s="1">
        <v>0.83</v>
      </c>
      <c r="M1389">
        <v>479</v>
      </c>
      <c r="N1389" s="1">
        <v>0.05</v>
      </c>
      <c r="O1389">
        <v>986</v>
      </c>
      <c r="P1389" s="1">
        <v>0.1</v>
      </c>
      <c r="Q1389">
        <v>61929</v>
      </c>
      <c r="R1389">
        <v>25</v>
      </c>
      <c r="S1389">
        <f>(Table1[[#This Row],[Hospital Beds 2018]]/Table1[[#This Row],[Population Estimate 2018]])*1000</f>
        <v>2.5633138521480574</v>
      </c>
      <c r="T1389">
        <f>LOG10(Table1[[#This Row],[Hospital Beds 2018]] +1)</f>
        <v>1.414973347970818</v>
      </c>
      <c r="U1389">
        <v>7347</v>
      </c>
      <c r="V1389" s="1">
        <v>0.75</v>
      </c>
    </row>
    <row r="1390" spans="1:22" x14ac:dyDescent="0.3">
      <c r="A1390">
        <v>1394</v>
      </c>
      <c r="B1390" t="s">
        <v>933</v>
      </c>
      <c r="C1390" t="s">
        <v>986</v>
      </c>
      <c r="D1390" t="s">
        <v>21</v>
      </c>
      <c r="E1390" s="9">
        <v>7</v>
      </c>
      <c r="F1390">
        <v>9345</v>
      </c>
      <c r="G1390">
        <f>LOG(Table1[[#This Row],[Population Estimate 2018]])</f>
        <v>3.9705793057148511</v>
      </c>
      <c r="H1390" s="10" t="str">
        <f t="shared" si="21"/>
        <v>1</v>
      </c>
      <c r="I1390">
        <v>2044</v>
      </c>
      <c r="J1390" s="1">
        <v>0.22</v>
      </c>
      <c r="K1390">
        <v>7301</v>
      </c>
      <c r="L1390" s="1">
        <v>0.78</v>
      </c>
      <c r="M1390">
        <v>638</v>
      </c>
      <c r="N1390" s="1">
        <v>7.0000000000000007E-2</v>
      </c>
      <c r="O1390">
        <v>936</v>
      </c>
      <c r="P1390" s="1">
        <v>0.1</v>
      </c>
      <c r="Q1390">
        <v>51552</v>
      </c>
      <c r="R1390">
        <v>25</v>
      </c>
      <c r="S1390">
        <f>(Table1[[#This Row],[Hospital Beds 2018]]/Table1[[#This Row],[Population Estimate 2018]])*1000</f>
        <v>2.6752273943285179</v>
      </c>
      <c r="T1390">
        <f>LOG10(Table1[[#This Row],[Hospital Beds 2018]] +1)</f>
        <v>1.414973347970818</v>
      </c>
      <c r="U1390">
        <v>7458</v>
      </c>
      <c r="V1390" s="1">
        <v>0.8</v>
      </c>
    </row>
    <row r="1391" spans="1:22" x14ac:dyDescent="0.3">
      <c r="A1391">
        <v>1395</v>
      </c>
      <c r="B1391" t="s">
        <v>933</v>
      </c>
      <c r="C1391" t="s">
        <v>778</v>
      </c>
      <c r="D1391" t="s">
        <v>21</v>
      </c>
      <c r="E1391" s="9">
        <v>6</v>
      </c>
      <c r="F1391">
        <v>24582</v>
      </c>
      <c r="G1391">
        <f>LOG(Table1[[#This Row],[Population Estimate 2018]])</f>
        <v>4.3906172143367863</v>
      </c>
      <c r="H1391" s="10" t="str">
        <f t="shared" si="21"/>
        <v>2</v>
      </c>
      <c r="I1391">
        <v>5294</v>
      </c>
      <c r="J1391" s="1">
        <v>0.22</v>
      </c>
      <c r="K1391">
        <v>19288</v>
      </c>
      <c r="L1391" s="1">
        <v>0.78</v>
      </c>
      <c r="M1391">
        <v>1921</v>
      </c>
      <c r="N1391" s="1">
        <v>0.08</v>
      </c>
      <c r="O1391">
        <v>3017</v>
      </c>
      <c r="P1391" s="1">
        <v>0.12</v>
      </c>
      <c r="Q1391">
        <v>58113</v>
      </c>
      <c r="R1391">
        <v>155</v>
      </c>
      <c r="S1391">
        <f>(Table1[[#This Row],[Hospital Beds 2018]]/Table1[[#This Row],[Population Estimate 2018]])*1000</f>
        <v>6.3054267350093562</v>
      </c>
      <c r="T1391">
        <f>LOG10(Table1[[#This Row],[Hospital Beds 2018]] +1)</f>
        <v>2.1931245983544616</v>
      </c>
      <c r="U1391">
        <v>19665</v>
      </c>
      <c r="V1391" s="1">
        <v>0.8</v>
      </c>
    </row>
    <row r="1392" spans="1:22" x14ac:dyDescent="0.3">
      <c r="A1392">
        <v>1396</v>
      </c>
      <c r="B1392" t="s">
        <v>933</v>
      </c>
      <c r="C1392" t="s">
        <v>987</v>
      </c>
      <c r="D1392" t="s">
        <v>21</v>
      </c>
      <c r="E1392" s="9">
        <v>9</v>
      </c>
      <c r="F1392">
        <v>3308</v>
      </c>
      <c r="G1392">
        <f>LOG(Table1[[#This Row],[Population Estimate 2018]])</f>
        <v>3.5195655008805091</v>
      </c>
      <c r="H1392" s="10" t="str">
        <f t="shared" si="21"/>
        <v>1</v>
      </c>
      <c r="I1392">
        <v>832</v>
      </c>
      <c r="J1392" s="1">
        <v>0.25</v>
      </c>
      <c r="K1392">
        <v>2476</v>
      </c>
      <c r="L1392" s="1">
        <v>0.75</v>
      </c>
      <c r="M1392">
        <v>248</v>
      </c>
      <c r="N1392" s="1">
        <v>7.0000000000000007E-2</v>
      </c>
      <c r="O1392">
        <v>418</v>
      </c>
      <c r="P1392" s="1">
        <v>0.13</v>
      </c>
      <c r="Q1392">
        <v>49773</v>
      </c>
      <c r="R1392">
        <v>15</v>
      </c>
      <c r="S1392">
        <f>(Table1[[#This Row],[Hospital Beds 2018]]/Table1[[#This Row],[Population Estimate 2018]])*1000</f>
        <v>4.5344619105199522</v>
      </c>
      <c r="T1392">
        <f>LOG10(Table1[[#This Row],[Hospital Beds 2018]] +1)</f>
        <v>1.2041199826559248</v>
      </c>
      <c r="U1392">
        <v>2539</v>
      </c>
      <c r="V1392" s="1">
        <v>0.77</v>
      </c>
    </row>
    <row r="1393" spans="1:22" x14ac:dyDescent="0.3">
      <c r="A1393">
        <v>1397</v>
      </c>
      <c r="B1393" t="s">
        <v>933</v>
      </c>
      <c r="C1393" t="s">
        <v>988</v>
      </c>
      <c r="D1393" t="s">
        <v>21</v>
      </c>
      <c r="E1393" s="9">
        <v>3</v>
      </c>
      <c r="F1393">
        <v>21645</v>
      </c>
      <c r="G1393">
        <f>LOG(Table1[[#This Row],[Population Estimate 2018]])</f>
        <v>4.3353575901491759</v>
      </c>
      <c r="H1393" s="10" t="str">
        <f t="shared" si="21"/>
        <v>2</v>
      </c>
      <c r="I1393">
        <v>4723</v>
      </c>
      <c r="J1393" s="1">
        <v>0.22</v>
      </c>
      <c r="K1393">
        <v>16922</v>
      </c>
      <c r="L1393" s="1">
        <v>0.78</v>
      </c>
      <c r="M1393">
        <v>1588</v>
      </c>
      <c r="N1393" s="1">
        <v>7.0000000000000007E-2</v>
      </c>
      <c r="O1393">
        <v>1578</v>
      </c>
      <c r="P1393" s="1">
        <v>7.0000000000000007E-2</v>
      </c>
      <c r="Q1393">
        <v>63633</v>
      </c>
      <c r="R1393">
        <v>251</v>
      </c>
      <c r="S1393">
        <f>(Table1[[#This Row],[Hospital Beds 2018]]/Table1[[#This Row],[Population Estimate 2018]])*1000</f>
        <v>11.596211596211596</v>
      </c>
      <c r="T1393">
        <f>LOG10(Table1[[#This Row],[Hospital Beds 2018]] +1)</f>
        <v>2.4014005407815442</v>
      </c>
      <c r="U1393">
        <v>17281</v>
      </c>
      <c r="V1393" s="1">
        <v>0.8</v>
      </c>
    </row>
    <row r="1394" spans="1:22" x14ac:dyDescent="0.3">
      <c r="A1394">
        <v>1398</v>
      </c>
      <c r="B1394" t="s">
        <v>933</v>
      </c>
      <c r="C1394" t="s">
        <v>989</v>
      </c>
      <c r="D1394" t="s">
        <v>21</v>
      </c>
      <c r="E1394" s="9">
        <v>7</v>
      </c>
      <c r="F1394">
        <v>13773</v>
      </c>
      <c r="G1394">
        <f>LOG(Table1[[#This Row],[Population Estimate 2018]])</f>
        <v>4.1390285474856832</v>
      </c>
      <c r="H1394" s="10" t="str">
        <f t="shared" si="21"/>
        <v>2</v>
      </c>
      <c r="I1394">
        <v>2897</v>
      </c>
      <c r="J1394" s="1">
        <v>0.21</v>
      </c>
      <c r="K1394">
        <v>10876</v>
      </c>
      <c r="L1394" s="1">
        <v>0.79</v>
      </c>
      <c r="M1394">
        <v>1047</v>
      </c>
      <c r="N1394" s="1">
        <v>0.08</v>
      </c>
      <c r="O1394">
        <v>1924</v>
      </c>
      <c r="P1394" s="1">
        <v>0.14000000000000001</v>
      </c>
      <c r="Q1394">
        <v>46312</v>
      </c>
      <c r="R1394">
        <v>25</v>
      </c>
      <c r="S1394">
        <f>(Table1[[#This Row],[Hospital Beds 2018]]/Table1[[#This Row],[Population Estimate 2018]])*1000</f>
        <v>1.8151455746750891</v>
      </c>
      <c r="T1394">
        <f>LOG10(Table1[[#This Row],[Hospital Beds 2018]] +1)</f>
        <v>1.414973347970818</v>
      </c>
      <c r="U1394">
        <v>11206</v>
      </c>
      <c r="V1394" s="1">
        <v>0.81</v>
      </c>
    </row>
    <row r="1395" spans="1:22" x14ac:dyDescent="0.3">
      <c r="A1395">
        <v>1399</v>
      </c>
      <c r="B1395" t="s">
        <v>933</v>
      </c>
      <c r="C1395" t="s">
        <v>990</v>
      </c>
      <c r="D1395" t="s">
        <v>21</v>
      </c>
      <c r="E1395" s="9">
        <v>6</v>
      </c>
      <c r="F1395">
        <v>18691</v>
      </c>
      <c r="G1395">
        <f>LOG(Table1[[#This Row],[Population Estimate 2018]])</f>
        <v>4.2716325374871227</v>
      </c>
      <c r="H1395" s="10" t="str">
        <f t="shared" si="21"/>
        <v>2</v>
      </c>
      <c r="I1395">
        <v>3400</v>
      </c>
      <c r="J1395" s="1">
        <v>0.18</v>
      </c>
      <c r="K1395">
        <v>15291</v>
      </c>
      <c r="L1395" s="1">
        <v>0.82</v>
      </c>
      <c r="M1395">
        <v>1121</v>
      </c>
      <c r="N1395" s="1">
        <v>0.06</v>
      </c>
      <c r="O1395">
        <v>1633</v>
      </c>
      <c r="P1395" s="1">
        <v>0.09</v>
      </c>
      <c r="Q1395">
        <v>58335</v>
      </c>
      <c r="R1395">
        <v>12</v>
      </c>
      <c r="S1395">
        <f>(Table1[[#This Row],[Hospital Beds 2018]]/Table1[[#This Row],[Population Estimate 2018]])*1000</f>
        <v>0.64202022363704447</v>
      </c>
      <c r="T1395">
        <f>LOG10(Table1[[#This Row],[Hospital Beds 2018]] +1)</f>
        <v>1.1139433523068367</v>
      </c>
      <c r="U1395">
        <v>14966</v>
      </c>
      <c r="V1395" s="1">
        <v>0.8</v>
      </c>
    </row>
    <row r="1396" spans="1:22" x14ac:dyDescent="0.3">
      <c r="A1396">
        <v>1400</v>
      </c>
      <c r="B1396" t="s">
        <v>933</v>
      </c>
      <c r="C1396" t="s">
        <v>86</v>
      </c>
      <c r="D1396" t="s">
        <v>21</v>
      </c>
      <c r="E1396" s="9">
        <v>1</v>
      </c>
      <c r="F1396">
        <v>259201</v>
      </c>
      <c r="G1396">
        <f>LOG(Table1[[#This Row],[Population Estimate 2018]])</f>
        <v>5.4136366727141585</v>
      </c>
      <c r="H1396" s="10" t="str">
        <f t="shared" si="21"/>
        <v>3</v>
      </c>
      <c r="I1396">
        <v>38906</v>
      </c>
      <c r="J1396" s="1">
        <v>0.15</v>
      </c>
      <c r="K1396">
        <v>220295</v>
      </c>
      <c r="L1396" s="1">
        <v>0.85</v>
      </c>
      <c r="M1396">
        <v>13968</v>
      </c>
      <c r="N1396" s="1">
        <v>0.05</v>
      </c>
      <c r="O1396">
        <v>10755</v>
      </c>
      <c r="P1396" s="1">
        <v>0.04</v>
      </c>
      <c r="Q1396">
        <v>95840</v>
      </c>
      <c r="R1396">
        <v>153</v>
      </c>
      <c r="S1396">
        <f>(Table1[[#This Row],[Hospital Beds 2018]]/Table1[[#This Row],[Population Estimate 2018]])*1000</f>
        <v>0.59027550048032229</v>
      </c>
      <c r="T1396">
        <f>LOG10(Table1[[#This Row],[Hospital Beds 2018]] +1)</f>
        <v>2.1875207208364631</v>
      </c>
      <c r="U1396">
        <v>223803</v>
      </c>
      <c r="V1396" s="1">
        <v>0.86</v>
      </c>
    </row>
    <row r="1397" spans="1:22" x14ac:dyDescent="0.3">
      <c r="A1397">
        <v>1401</v>
      </c>
      <c r="B1397" t="s">
        <v>933</v>
      </c>
      <c r="C1397" t="s">
        <v>991</v>
      </c>
      <c r="D1397" t="s">
        <v>21</v>
      </c>
      <c r="E1397" s="9">
        <v>6</v>
      </c>
      <c r="F1397">
        <v>10980</v>
      </c>
      <c r="G1397">
        <f>LOG(Table1[[#This Row],[Population Estimate 2018]])</f>
        <v>4.0406023401140727</v>
      </c>
      <c r="H1397" s="10" t="str">
        <f t="shared" si="21"/>
        <v>2</v>
      </c>
      <c r="I1397">
        <v>2191</v>
      </c>
      <c r="J1397" s="1">
        <v>0.2</v>
      </c>
      <c r="K1397">
        <v>8789</v>
      </c>
      <c r="L1397" s="1">
        <v>0.8</v>
      </c>
      <c r="M1397">
        <v>634</v>
      </c>
      <c r="N1397" s="1">
        <v>0.06</v>
      </c>
      <c r="O1397">
        <v>1152</v>
      </c>
      <c r="P1397" s="1">
        <v>0.1</v>
      </c>
      <c r="Q1397">
        <v>51962</v>
      </c>
      <c r="R1397">
        <v>29</v>
      </c>
      <c r="S1397">
        <f>(Table1[[#This Row],[Hospital Beds 2018]]/Table1[[#This Row],[Population Estimate 2018]])*1000</f>
        <v>2.6411657559198547</v>
      </c>
      <c r="T1397">
        <f>LOG10(Table1[[#This Row],[Hospital Beds 2018]] +1)</f>
        <v>1.4771212547196624</v>
      </c>
      <c r="U1397">
        <v>8874</v>
      </c>
      <c r="V1397" s="1">
        <v>0.81</v>
      </c>
    </row>
    <row r="1398" spans="1:22" x14ac:dyDescent="0.3">
      <c r="A1398">
        <v>1402</v>
      </c>
      <c r="B1398" t="s">
        <v>933</v>
      </c>
      <c r="C1398" t="s">
        <v>992</v>
      </c>
      <c r="D1398" t="s">
        <v>21</v>
      </c>
      <c r="E1398" s="9">
        <v>6</v>
      </c>
      <c r="F1398">
        <v>6254</v>
      </c>
      <c r="G1398">
        <f>LOG(Table1[[#This Row],[Population Estimate 2018]])</f>
        <v>3.7961578769069146</v>
      </c>
      <c r="H1398" s="10" t="str">
        <f t="shared" si="21"/>
        <v>1</v>
      </c>
      <c r="I1398">
        <v>1200</v>
      </c>
      <c r="J1398" s="1">
        <v>0.19</v>
      </c>
      <c r="K1398">
        <v>5054</v>
      </c>
      <c r="L1398" s="1">
        <v>0.81</v>
      </c>
      <c r="M1398">
        <v>341</v>
      </c>
      <c r="N1398" s="1">
        <v>0.05</v>
      </c>
      <c r="O1398">
        <v>572</v>
      </c>
      <c r="P1398" s="1">
        <v>0.09</v>
      </c>
      <c r="Q1398">
        <v>61387</v>
      </c>
      <c r="R1398">
        <v>105</v>
      </c>
      <c r="S1398">
        <f>(Table1[[#This Row],[Hospital Beds 2018]]/Table1[[#This Row],[Population Estimate 2018]])*1000</f>
        <v>16.7892548768788</v>
      </c>
      <c r="T1398">
        <f>LOG10(Table1[[#This Row],[Hospital Beds 2018]] +1)</f>
        <v>2.0253058652647704</v>
      </c>
      <c r="U1398">
        <v>5168</v>
      </c>
      <c r="V1398" s="1">
        <v>0.83</v>
      </c>
    </row>
    <row r="1399" spans="1:22" x14ac:dyDescent="0.3">
      <c r="A1399">
        <v>1403</v>
      </c>
      <c r="B1399" t="s">
        <v>933</v>
      </c>
      <c r="C1399" t="s">
        <v>993</v>
      </c>
      <c r="D1399" t="s">
        <v>21</v>
      </c>
      <c r="E1399" s="9">
        <v>4</v>
      </c>
      <c r="F1399">
        <v>50825</v>
      </c>
      <c r="G1399">
        <f>LOG(Table1[[#This Row],[Population Estimate 2018]])</f>
        <v>4.7060773873100761</v>
      </c>
      <c r="H1399" s="10" t="str">
        <f t="shared" si="21"/>
        <v>2</v>
      </c>
      <c r="I1399">
        <v>8631</v>
      </c>
      <c r="J1399" s="1">
        <v>0.17</v>
      </c>
      <c r="K1399">
        <v>42194</v>
      </c>
      <c r="L1399" s="1">
        <v>0.83</v>
      </c>
      <c r="M1399">
        <v>2800</v>
      </c>
      <c r="N1399" s="1">
        <v>0.06</v>
      </c>
      <c r="O1399">
        <v>6126</v>
      </c>
      <c r="P1399" s="1">
        <v>0.12</v>
      </c>
      <c r="Q1399">
        <v>56076</v>
      </c>
      <c r="R1399">
        <v>46</v>
      </c>
      <c r="S1399">
        <f>(Table1[[#This Row],[Hospital Beds 2018]]/Table1[[#This Row],[Population Estimate 2018]])*1000</f>
        <v>0.90506640432857843</v>
      </c>
      <c r="T1399">
        <f>LOG10(Table1[[#This Row],[Hospital Beds 2018]] +1)</f>
        <v>1.6720978579357175</v>
      </c>
      <c r="U1399">
        <v>39904</v>
      </c>
      <c r="V1399" s="1">
        <v>0.79</v>
      </c>
    </row>
    <row r="1400" spans="1:22" x14ac:dyDescent="0.3">
      <c r="A1400">
        <v>1404</v>
      </c>
      <c r="B1400" t="s">
        <v>933</v>
      </c>
      <c r="C1400" t="s">
        <v>657</v>
      </c>
      <c r="D1400" t="s">
        <v>21</v>
      </c>
      <c r="E1400" s="9">
        <v>1</v>
      </c>
      <c r="F1400">
        <v>136349</v>
      </c>
      <c r="G1400">
        <f>LOG(Table1[[#This Row],[Population Estimate 2018]])</f>
        <v>5.1346519571212532</v>
      </c>
      <c r="H1400" s="10" t="str">
        <f t="shared" si="21"/>
        <v>3</v>
      </c>
      <c r="I1400">
        <v>17215</v>
      </c>
      <c r="J1400" s="1">
        <v>0.13</v>
      </c>
      <c r="K1400">
        <v>119134</v>
      </c>
      <c r="L1400" s="1">
        <v>0.87</v>
      </c>
      <c r="M1400">
        <v>7041</v>
      </c>
      <c r="N1400" s="1">
        <v>0.05</v>
      </c>
      <c r="O1400">
        <v>6639</v>
      </c>
      <c r="P1400" s="1">
        <v>0.05</v>
      </c>
      <c r="Q1400">
        <v>87377</v>
      </c>
      <c r="R1400">
        <v>186</v>
      </c>
      <c r="S1400">
        <f>(Table1[[#This Row],[Hospital Beds 2018]]/Table1[[#This Row],[Population Estimate 2018]])*1000</f>
        <v>1.3641464183822398</v>
      </c>
      <c r="T1400">
        <f>LOG10(Table1[[#This Row],[Hospital Beds 2018]] +1)</f>
        <v>2.271841606536499</v>
      </c>
      <c r="U1400">
        <v>121378</v>
      </c>
      <c r="V1400" s="1">
        <v>0.89</v>
      </c>
    </row>
    <row r="1401" spans="1:22" x14ac:dyDescent="0.3">
      <c r="A1401">
        <v>1405</v>
      </c>
      <c r="B1401" t="s">
        <v>933</v>
      </c>
      <c r="C1401" t="s">
        <v>994</v>
      </c>
      <c r="D1401" t="s">
        <v>21</v>
      </c>
      <c r="E1401" s="9">
        <v>9</v>
      </c>
      <c r="F1401">
        <v>9795</v>
      </c>
      <c r="G1401">
        <f>LOG(Table1[[#This Row],[Population Estimate 2018]])</f>
        <v>3.9910044403307552</v>
      </c>
      <c r="H1401" s="10" t="str">
        <f t="shared" si="21"/>
        <v>1</v>
      </c>
      <c r="I1401">
        <v>1981</v>
      </c>
      <c r="J1401" s="1">
        <v>0.2</v>
      </c>
      <c r="K1401">
        <v>7814</v>
      </c>
      <c r="L1401" s="1">
        <v>0.8</v>
      </c>
      <c r="M1401">
        <v>595</v>
      </c>
      <c r="N1401" s="1">
        <v>0.06</v>
      </c>
      <c r="O1401">
        <v>1124</v>
      </c>
      <c r="P1401" s="1">
        <v>0.11</v>
      </c>
      <c r="Q1401">
        <v>56528</v>
      </c>
      <c r="R1401">
        <v>160</v>
      </c>
      <c r="S1401">
        <f>(Table1[[#This Row],[Hospital Beds 2018]]/Table1[[#This Row],[Population Estimate 2018]])*1000</f>
        <v>16.334864726901483</v>
      </c>
      <c r="T1401">
        <f>LOG10(Table1[[#This Row],[Hospital Beds 2018]] +1)</f>
        <v>2.2068258760318495</v>
      </c>
      <c r="U1401">
        <v>7967</v>
      </c>
      <c r="V1401" s="1">
        <v>0.81</v>
      </c>
    </row>
    <row r="1402" spans="1:22" x14ac:dyDescent="0.3">
      <c r="A1402">
        <v>1406</v>
      </c>
      <c r="B1402" t="s">
        <v>169</v>
      </c>
      <c r="C1402" t="s">
        <v>250</v>
      </c>
      <c r="D1402" t="s">
        <v>21</v>
      </c>
      <c r="E1402" s="9">
        <v>5</v>
      </c>
      <c r="F1402">
        <v>31192</v>
      </c>
      <c r="G1402">
        <f>LOG(Table1[[#This Row],[Population Estimate 2018]])</f>
        <v>4.4940432221799291</v>
      </c>
      <c r="H1402" s="10" t="str">
        <f t="shared" si="21"/>
        <v>2</v>
      </c>
      <c r="I1402">
        <v>5874</v>
      </c>
      <c r="J1402" s="1">
        <v>0.19</v>
      </c>
      <c r="K1402">
        <v>25318</v>
      </c>
      <c r="L1402" s="1">
        <v>0.81</v>
      </c>
      <c r="M1402">
        <v>1759</v>
      </c>
      <c r="N1402" s="1">
        <v>0.06</v>
      </c>
      <c r="O1402">
        <v>8478</v>
      </c>
      <c r="P1402" s="1">
        <v>0.27</v>
      </c>
      <c r="Q1402">
        <v>33392</v>
      </c>
      <c r="R1402">
        <v>136</v>
      </c>
      <c r="S1402">
        <f>(Table1[[#This Row],[Hospital Beds 2018]]/Table1[[#This Row],[Population Estimate 2018]])*1000</f>
        <v>4.3600923313670172</v>
      </c>
      <c r="T1402">
        <f>LOG10(Table1[[#This Row],[Hospital Beds 2018]] +1)</f>
        <v>2.1367205671564067</v>
      </c>
      <c r="U1402">
        <v>24312</v>
      </c>
      <c r="V1402" s="1">
        <v>0.78</v>
      </c>
    </row>
    <row r="1403" spans="1:22" x14ac:dyDescent="0.3">
      <c r="A1403">
        <v>1407</v>
      </c>
      <c r="B1403" t="s">
        <v>169</v>
      </c>
      <c r="C1403" t="s">
        <v>995</v>
      </c>
      <c r="D1403" t="s">
        <v>21</v>
      </c>
      <c r="E1403" s="9">
        <v>7</v>
      </c>
      <c r="F1403">
        <v>36925</v>
      </c>
      <c r="G1403">
        <f>LOG(Table1[[#This Row],[Population Estimate 2018]])</f>
        <v>4.5673205039839875</v>
      </c>
      <c r="H1403" s="10" t="str">
        <f t="shared" si="21"/>
        <v>2</v>
      </c>
      <c r="I1403">
        <v>6813</v>
      </c>
      <c r="J1403" s="1">
        <v>0.18</v>
      </c>
      <c r="K1403">
        <v>30112</v>
      </c>
      <c r="L1403" s="1">
        <v>0.82</v>
      </c>
      <c r="M1403">
        <v>1806</v>
      </c>
      <c r="N1403" s="1">
        <v>0.05</v>
      </c>
      <c r="O1403">
        <v>6559</v>
      </c>
      <c r="P1403" s="1">
        <v>0.18</v>
      </c>
      <c r="Q1403">
        <v>40010</v>
      </c>
      <c r="R1403">
        <v>200</v>
      </c>
      <c r="S1403">
        <f>(Table1[[#This Row],[Hospital Beds 2018]]/Table1[[#This Row],[Population Estimate 2018]])*1000</f>
        <v>5.4163845633039944</v>
      </c>
      <c r="T1403">
        <f>LOG10(Table1[[#This Row],[Hospital Beds 2018]] +1)</f>
        <v>2.3031960574204891</v>
      </c>
      <c r="U1403">
        <v>31866</v>
      </c>
      <c r="V1403" s="1">
        <v>0.86</v>
      </c>
    </row>
    <row r="1404" spans="1:22" x14ac:dyDescent="0.3">
      <c r="A1404">
        <v>1408</v>
      </c>
      <c r="B1404" t="s">
        <v>169</v>
      </c>
      <c r="C1404" t="s">
        <v>996</v>
      </c>
      <c r="D1404" t="s">
        <v>21</v>
      </c>
      <c r="E1404" s="9">
        <v>8</v>
      </c>
      <c r="F1404">
        <v>12326</v>
      </c>
      <c r="G1404">
        <f>LOG(Table1[[#This Row],[Population Estimate 2018]])</f>
        <v>4.0908221633946562</v>
      </c>
      <c r="H1404" s="10" t="str">
        <f t="shared" si="21"/>
        <v>2</v>
      </c>
      <c r="I1404">
        <v>2896</v>
      </c>
      <c r="J1404" s="1">
        <v>0.23</v>
      </c>
      <c r="K1404">
        <v>9430</v>
      </c>
      <c r="L1404" s="1">
        <v>0.77</v>
      </c>
      <c r="M1404">
        <v>683</v>
      </c>
      <c r="N1404" s="1">
        <v>0.06</v>
      </c>
      <c r="O1404">
        <v>2706</v>
      </c>
      <c r="P1404" s="1">
        <v>0.22</v>
      </c>
      <c r="Q1404">
        <v>38092</v>
      </c>
      <c r="R1404">
        <v>0</v>
      </c>
      <c r="S1404">
        <f>(Table1[[#This Row],[Hospital Beds 2018]]/Table1[[#This Row],[Population Estimate 2018]])*1000</f>
        <v>0</v>
      </c>
      <c r="T1404">
        <f>LOG10(Table1[[#This Row],[Hospital Beds 2018]] +1)</f>
        <v>0</v>
      </c>
      <c r="U1404">
        <v>9928</v>
      </c>
      <c r="V1404" s="1">
        <v>0.81</v>
      </c>
    </row>
    <row r="1405" spans="1:22" x14ac:dyDescent="0.3">
      <c r="A1405">
        <v>1409</v>
      </c>
      <c r="B1405" t="s">
        <v>169</v>
      </c>
      <c r="C1405" t="s">
        <v>997</v>
      </c>
      <c r="D1405" t="s">
        <v>21</v>
      </c>
      <c r="E1405" s="9">
        <v>6</v>
      </c>
      <c r="F1405">
        <v>18365</v>
      </c>
      <c r="G1405">
        <f>LOG(Table1[[#This Row],[Population Estimate 2018]])</f>
        <v>4.2639909326813124</v>
      </c>
      <c r="H1405" s="10" t="str">
        <f t="shared" si="21"/>
        <v>2</v>
      </c>
      <c r="I1405">
        <v>3521</v>
      </c>
      <c r="J1405" s="1">
        <v>0.19</v>
      </c>
      <c r="K1405">
        <v>14844</v>
      </c>
      <c r="L1405" s="1">
        <v>0.81</v>
      </c>
      <c r="M1405">
        <v>1016</v>
      </c>
      <c r="N1405" s="1">
        <v>0.06</v>
      </c>
      <c r="O1405">
        <v>4272</v>
      </c>
      <c r="P1405" s="1">
        <v>0.23</v>
      </c>
      <c r="Q1405">
        <v>36761</v>
      </c>
      <c r="R1405">
        <v>25</v>
      </c>
      <c r="S1405">
        <f>(Table1[[#This Row],[Hospital Beds 2018]]/Table1[[#This Row],[Population Estimate 2018]])*1000</f>
        <v>1.361285053090117</v>
      </c>
      <c r="T1405">
        <f>LOG10(Table1[[#This Row],[Hospital Beds 2018]] +1)</f>
        <v>1.414973347970818</v>
      </c>
      <c r="U1405">
        <v>15541</v>
      </c>
      <c r="V1405" s="1">
        <v>0.85</v>
      </c>
    </row>
    <row r="1406" spans="1:22" x14ac:dyDescent="0.3">
      <c r="A1406">
        <v>1410</v>
      </c>
      <c r="B1406" t="s">
        <v>169</v>
      </c>
      <c r="C1406" t="s">
        <v>138</v>
      </c>
      <c r="D1406" t="s">
        <v>21</v>
      </c>
      <c r="E1406" s="9">
        <v>1</v>
      </c>
      <c r="F1406">
        <v>8271</v>
      </c>
      <c r="G1406">
        <f>LOG(Table1[[#This Row],[Population Estimate 2018]])</f>
        <v>3.9175580208254361</v>
      </c>
      <c r="H1406" s="10" t="str">
        <f t="shared" si="21"/>
        <v>1</v>
      </c>
      <c r="I1406">
        <v>1547</v>
      </c>
      <c r="J1406" s="1">
        <v>0.19</v>
      </c>
      <c r="K1406">
        <v>6724</v>
      </c>
      <c r="L1406" s="1">
        <v>0.81</v>
      </c>
      <c r="M1406">
        <v>396</v>
      </c>
      <c r="N1406" s="1">
        <v>0.05</v>
      </c>
      <c r="O1406">
        <v>1807</v>
      </c>
      <c r="P1406" s="1">
        <v>0.22</v>
      </c>
      <c r="Q1406">
        <v>35184</v>
      </c>
      <c r="R1406">
        <v>0</v>
      </c>
      <c r="S1406">
        <f>(Table1[[#This Row],[Hospital Beds 2018]]/Table1[[#This Row],[Population Estimate 2018]])*1000</f>
        <v>0</v>
      </c>
      <c r="T1406">
        <f>LOG10(Table1[[#This Row],[Hospital Beds 2018]] +1)</f>
        <v>0</v>
      </c>
      <c r="U1406">
        <v>7190</v>
      </c>
      <c r="V1406" s="1">
        <v>0.87</v>
      </c>
    </row>
    <row r="1407" spans="1:22" x14ac:dyDescent="0.3">
      <c r="A1407">
        <v>1411</v>
      </c>
      <c r="B1407" t="s">
        <v>169</v>
      </c>
      <c r="C1407" t="s">
        <v>998</v>
      </c>
      <c r="D1407" t="s">
        <v>21</v>
      </c>
      <c r="E1407" s="9">
        <v>7</v>
      </c>
      <c r="F1407">
        <v>31333</v>
      </c>
      <c r="G1407">
        <f>LOG(Table1[[#This Row],[Population Estimate 2018]])</f>
        <v>4.4960019787013978</v>
      </c>
      <c r="H1407" s="10" t="str">
        <f t="shared" si="21"/>
        <v>2</v>
      </c>
      <c r="I1407">
        <v>4951</v>
      </c>
      <c r="J1407" s="1">
        <v>0.16</v>
      </c>
      <c r="K1407">
        <v>26382</v>
      </c>
      <c r="L1407" s="1">
        <v>0.84</v>
      </c>
      <c r="M1407">
        <v>1268</v>
      </c>
      <c r="N1407" s="1">
        <v>0.04</v>
      </c>
      <c r="O1407">
        <v>8715</v>
      </c>
      <c r="P1407" s="1">
        <v>0.28000000000000003</v>
      </c>
      <c r="Q1407">
        <v>33116</v>
      </c>
      <c r="R1407">
        <v>129</v>
      </c>
      <c r="S1407">
        <f>(Table1[[#This Row],[Hospital Beds 2018]]/Table1[[#This Row],[Population Estimate 2018]])*1000</f>
        <v>4.1170650751603741</v>
      </c>
      <c r="T1407">
        <f>LOG10(Table1[[#This Row],[Hospital Beds 2018]] +1)</f>
        <v>2.1139433523068369</v>
      </c>
      <c r="U1407">
        <v>26343</v>
      </c>
      <c r="V1407" s="1">
        <v>0.84</v>
      </c>
    </row>
    <row r="1408" spans="1:22" x14ac:dyDescent="0.3">
      <c r="A1408">
        <v>1412</v>
      </c>
      <c r="B1408" t="s">
        <v>169</v>
      </c>
      <c r="C1408" t="s">
        <v>28</v>
      </c>
      <c r="D1408" t="s">
        <v>21</v>
      </c>
      <c r="E1408" s="9">
        <v>9</v>
      </c>
      <c r="F1408">
        <v>14436</v>
      </c>
      <c r="G1408">
        <f>LOG(Table1[[#This Row],[Population Estimate 2018]])</f>
        <v>4.1594468733874699</v>
      </c>
      <c r="H1408" s="10" t="str">
        <f t="shared" si="21"/>
        <v>2</v>
      </c>
      <c r="I1408">
        <v>2732</v>
      </c>
      <c r="J1408" s="1">
        <v>0.19</v>
      </c>
      <c r="K1408">
        <v>11704</v>
      </c>
      <c r="L1408" s="1">
        <v>0.81</v>
      </c>
      <c r="M1408">
        <v>638</v>
      </c>
      <c r="N1408" s="1">
        <v>0.04</v>
      </c>
      <c r="O1408">
        <v>3026</v>
      </c>
      <c r="P1408" s="1">
        <v>0.21</v>
      </c>
      <c r="Q1408">
        <v>39176</v>
      </c>
      <c r="R1408">
        <v>145</v>
      </c>
      <c r="S1408">
        <f>(Table1[[#This Row],[Hospital Beds 2018]]/Table1[[#This Row],[Population Estimate 2018]])*1000</f>
        <v>10.044333610418398</v>
      </c>
      <c r="T1408">
        <f>LOG10(Table1[[#This Row],[Hospital Beds 2018]] +1)</f>
        <v>2.1643528557844371</v>
      </c>
      <c r="U1408">
        <v>12426</v>
      </c>
      <c r="V1408" s="1">
        <v>0.86</v>
      </c>
    </row>
    <row r="1409" spans="1:22" x14ac:dyDescent="0.3">
      <c r="A1409">
        <v>1413</v>
      </c>
      <c r="B1409" t="s">
        <v>169</v>
      </c>
      <c r="C1409" t="s">
        <v>141</v>
      </c>
      <c r="D1409" t="s">
        <v>21</v>
      </c>
      <c r="E1409" s="9">
        <v>9</v>
      </c>
      <c r="F1409">
        <v>9911</v>
      </c>
      <c r="G1409">
        <f>LOG(Table1[[#This Row],[Population Estimate 2018]])</f>
        <v>3.9961174761372882</v>
      </c>
      <c r="H1409" s="10" t="str">
        <f t="shared" si="21"/>
        <v>1</v>
      </c>
      <c r="I1409">
        <v>2348</v>
      </c>
      <c r="J1409" s="1">
        <v>0.24</v>
      </c>
      <c r="K1409">
        <v>7563</v>
      </c>
      <c r="L1409" s="1">
        <v>0.76</v>
      </c>
      <c r="M1409">
        <v>545</v>
      </c>
      <c r="N1409" s="1">
        <v>0.05</v>
      </c>
      <c r="O1409">
        <v>1710</v>
      </c>
      <c r="P1409" s="1">
        <v>0.17</v>
      </c>
      <c r="Q1409">
        <v>42588</v>
      </c>
      <c r="R1409">
        <v>0</v>
      </c>
      <c r="S1409">
        <f>(Table1[[#This Row],[Hospital Beds 2018]]/Table1[[#This Row],[Population Estimate 2018]])*1000</f>
        <v>0</v>
      </c>
      <c r="T1409">
        <f>LOG10(Table1[[#This Row],[Hospital Beds 2018]] +1)</f>
        <v>0</v>
      </c>
      <c r="U1409">
        <v>7784</v>
      </c>
      <c r="V1409" s="1">
        <v>0.79</v>
      </c>
    </row>
    <row r="1410" spans="1:22" x14ac:dyDescent="0.3">
      <c r="A1410">
        <v>1414</v>
      </c>
      <c r="B1410" t="s">
        <v>169</v>
      </c>
      <c r="C1410" t="s">
        <v>624</v>
      </c>
      <c r="D1410" t="s">
        <v>21</v>
      </c>
      <c r="E1410" s="9">
        <v>7</v>
      </c>
      <c r="F1410">
        <v>17171</v>
      </c>
      <c r="G1410">
        <f>LOG(Table1[[#This Row],[Population Estimate 2018]])</f>
        <v>4.2347955882206429</v>
      </c>
      <c r="H1410" s="10" t="str">
        <f t="shared" si="21"/>
        <v>2</v>
      </c>
      <c r="I1410">
        <v>2958</v>
      </c>
      <c r="J1410" s="1">
        <v>0.17</v>
      </c>
      <c r="K1410">
        <v>14213</v>
      </c>
      <c r="L1410" s="1">
        <v>0.83</v>
      </c>
      <c r="M1410">
        <v>762</v>
      </c>
      <c r="N1410" s="1">
        <v>0.04</v>
      </c>
      <c r="O1410">
        <v>3383</v>
      </c>
      <c r="P1410" s="1">
        <v>0.2</v>
      </c>
      <c r="Q1410">
        <v>37429</v>
      </c>
      <c r="R1410">
        <v>84</v>
      </c>
      <c r="S1410">
        <f>(Table1[[#This Row],[Hospital Beds 2018]]/Table1[[#This Row],[Population Estimate 2018]])*1000</f>
        <v>4.8919690175295552</v>
      </c>
      <c r="T1410">
        <f>LOG10(Table1[[#This Row],[Hospital Beds 2018]] +1)</f>
        <v>1.9294189257142926</v>
      </c>
      <c r="U1410">
        <v>14727</v>
      </c>
      <c r="V1410" s="1">
        <v>0.86</v>
      </c>
    </row>
    <row r="1411" spans="1:22" x14ac:dyDescent="0.3">
      <c r="A1411">
        <v>1415</v>
      </c>
      <c r="B1411" t="s">
        <v>169</v>
      </c>
      <c r="C1411" t="s">
        <v>32</v>
      </c>
      <c r="D1411" t="s">
        <v>21</v>
      </c>
      <c r="E1411" s="9">
        <v>9</v>
      </c>
      <c r="F1411">
        <v>8278</v>
      </c>
      <c r="G1411">
        <f>LOG(Table1[[#This Row],[Population Estimate 2018]])</f>
        <v>3.9179254220647413</v>
      </c>
      <c r="H1411" s="10" t="str">
        <f t="shared" ref="H1411:H1474" si="22">IF(G1411&lt;4,"1",IF(G1411&lt;5,"2",IF(G1411&lt;6,"3",IF(G1411&lt;7,"4","5"))))</f>
        <v>1</v>
      </c>
      <c r="I1411">
        <v>1785</v>
      </c>
      <c r="J1411" s="1">
        <v>0.22</v>
      </c>
      <c r="K1411">
        <v>6493</v>
      </c>
      <c r="L1411" s="1">
        <v>0.78</v>
      </c>
      <c r="M1411">
        <v>435</v>
      </c>
      <c r="N1411" s="1">
        <v>0.05</v>
      </c>
      <c r="O1411">
        <v>1668</v>
      </c>
      <c r="P1411" s="1">
        <v>0.2</v>
      </c>
      <c r="Q1411">
        <v>38479</v>
      </c>
      <c r="R1411">
        <v>88</v>
      </c>
      <c r="S1411">
        <f>(Table1[[#This Row],[Hospital Beds 2018]]/Table1[[#This Row],[Population Estimate 2018]])*1000</f>
        <v>10.630587098332931</v>
      </c>
      <c r="T1411">
        <f>LOG10(Table1[[#This Row],[Hospital Beds 2018]] +1)</f>
        <v>1.9493900066449128</v>
      </c>
      <c r="U1411">
        <v>6839</v>
      </c>
      <c r="V1411" s="1">
        <v>0.83</v>
      </c>
    </row>
    <row r="1412" spans="1:22" x14ac:dyDescent="0.3">
      <c r="A1412">
        <v>1416</v>
      </c>
      <c r="B1412" t="s">
        <v>169</v>
      </c>
      <c r="C1412" t="s">
        <v>794</v>
      </c>
      <c r="D1412" t="s">
        <v>21</v>
      </c>
      <c r="E1412" s="9">
        <v>8</v>
      </c>
      <c r="F1412">
        <v>9002</v>
      </c>
      <c r="G1412">
        <f>LOG(Table1[[#This Row],[Population Estimate 2018]])</f>
        <v>3.9543390086024601</v>
      </c>
      <c r="H1412" s="10" t="str">
        <f t="shared" si="22"/>
        <v>1</v>
      </c>
      <c r="I1412">
        <v>1472</v>
      </c>
      <c r="J1412" s="1">
        <v>0.16</v>
      </c>
      <c r="K1412">
        <v>7530</v>
      </c>
      <c r="L1412" s="1">
        <v>0.84</v>
      </c>
      <c r="M1412">
        <v>367</v>
      </c>
      <c r="N1412" s="1">
        <v>0.04</v>
      </c>
      <c r="O1412">
        <v>2827</v>
      </c>
      <c r="P1412" s="1">
        <v>0.31</v>
      </c>
      <c r="Q1412">
        <v>29631</v>
      </c>
      <c r="R1412">
        <v>22</v>
      </c>
      <c r="S1412">
        <f>(Table1[[#This Row],[Hospital Beds 2018]]/Table1[[#This Row],[Population Estimate 2018]])*1000</f>
        <v>2.443901355254388</v>
      </c>
      <c r="T1412">
        <f>LOG10(Table1[[#This Row],[Hospital Beds 2018]] +1)</f>
        <v>1.3617278360175928</v>
      </c>
      <c r="U1412">
        <v>6738</v>
      </c>
      <c r="V1412" s="1">
        <v>0.75</v>
      </c>
    </row>
    <row r="1413" spans="1:22" x14ac:dyDescent="0.3">
      <c r="A1413">
        <v>1417</v>
      </c>
      <c r="B1413" t="s">
        <v>169</v>
      </c>
      <c r="C1413" t="s">
        <v>33</v>
      </c>
      <c r="D1413" t="s">
        <v>21</v>
      </c>
      <c r="E1413" s="9">
        <v>9</v>
      </c>
      <c r="F1413">
        <v>15604</v>
      </c>
      <c r="G1413">
        <f>LOG(Table1[[#This Row],[Population Estimate 2018]])</f>
        <v>4.1932359416397533</v>
      </c>
      <c r="H1413" s="10" t="str">
        <f t="shared" si="22"/>
        <v>2</v>
      </c>
      <c r="I1413">
        <v>3190</v>
      </c>
      <c r="J1413" s="1">
        <v>0.2</v>
      </c>
      <c r="K1413">
        <v>12414</v>
      </c>
      <c r="L1413" s="1">
        <v>0.8</v>
      </c>
      <c r="M1413">
        <v>1054</v>
      </c>
      <c r="N1413" s="1">
        <v>7.0000000000000007E-2</v>
      </c>
      <c r="O1413">
        <v>3351</v>
      </c>
      <c r="P1413" s="1">
        <v>0.21</v>
      </c>
      <c r="Q1413">
        <v>41495</v>
      </c>
      <c r="R1413">
        <v>25</v>
      </c>
      <c r="S1413">
        <f>(Table1[[#This Row],[Hospital Beds 2018]]/Table1[[#This Row],[Population Estimate 2018]])*1000</f>
        <v>1.6021532940271725</v>
      </c>
      <c r="T1413">
        <f>LOG10(Table1[[#This Row],[Hospital Beds 2018]] +1)</f>
        <v>1.414973347970818</v>
      </c>
      <c r="U1413">
        <v>13131</v>
      </c>
      <c r="V1413" s="1">
        <v>0.84</v>
      </c>
    </row>
    <row r="1414" spans="1:22" x14ac:dyDescent="0.3">
      <c r="A1414">
        <v>1418</v>
      </c>
      <c r="B1414" t="s">
        <v>169</v>
      </c>
      <c r="C1414" t="s">
        <v>34</v>
      </c>
      <c r="D1414" t="s">
        <v>21</v>
      </c>
      <c r="E1414" s="9">
        <v>7</v>
      </c>
      <c r="F1414">
        <v>19386</v>
      </c>
      <c r="G1414">
        <f>LOG(Table1[[#This Row],[Population Estimate 2018]])</f>
        <v>4.287488208401288</v>
      </c>
      <c r="H1414" s="10" t="str">
        <f t="shared" si="22"/>
        <v>2</v>
      </c>
      <c r="I1414">
        <v>3580</v>
      </c>
      <c r="J1414" s="1">
        <v>0.18</v>
      </c>
      <c r="K1414">
        <v>15806</v>
      </c>
      <c r="L1414" s="1">
        <v>0.82</v>
      </c>
      <c r="M1414">
        <v>1062</v>
      </c>
      <c r="N1414" s="1">
        <v>0.05</v>
      </c>
      <c r="O1414">
        <v>4170</v>
      </c>
      <c r="P1414" s="1">
        <v>0.22</v>
      </c>
      <c r="Q1414">
        <v>38121</v>
      </c>
      <c r="R1414">
        <v>49</v>
      </c>
      <c r="S1414">
        <f>(Table1[[#This Row],[Hospital Beds 2018]]/Table1[[#This Row],[Population Estimate 2018]])*1000</f>
        <v>2.5275972351181264</v>
      </c>
      <c r="T1414">
        <f>LOG10(Table1[[#This Row],[Hospital Beds 2018]] +1)</f>
        <v>1.6989700043360187</v>
      </c>
      <c r="U1414">
        <v>16484</v>
      </c>
      <c r="V1414" s="1">
        <v>0.85</v>
      </c>
    </row>
    <row r="1415" spans="1:22" x14ac:dyDescent="0.3">
      <c r="A1415">
        <v>1419</v>
      </c>
      <c r="B1415" t="s">
        <v>169</v>
      </c>
      <c r="C1415" t="s">
        <v>999</v>
      </c>
      <c r="D1415" t="s">
        <v>21</v>
      </c>
      <c r="E1415" s="9">
        <v>7</v>
      </c>
      <c r="F1415">
        <v>22628</v>
      </c>
      <c r="G1415">
        <f>LOG(Table1[[#This Row],[Population Estimate 2018]])</f>
        <v>4.3546461700683716</v>
      </c>
      <c r="H1415" s="10" t="str">
        <f t="shared" si="22"/>
        <v>2</v>
      </c>
      <c r="I1415">
        <v>3492</v>
      </c>
      <c r="J1415" s="1">
        <v>0.15</v>
      </c>
      <c r="K1415">
        <v>19136</v>
      </c>
      <c r="L1415" s="1">
        <v>0.85</v>
      </c>
      <c r="M1415">
        <v>1036</v>
      </c>
      <c r="N1415" s="1">
        <v>0.05</v>
      </c>
      <c r="O1415">
        <v>7893</v>
      </c>
      <c r="P1415" s="1">
        <v>0.35</v>
      </c>
      <c r="Q1415">
        <v>29380</v>
      </c>
      <c r="R1415">
        <v>181</v>
      </c>
      <c r="S1415">
        <f>(Table1[[#This Row],[Hospital Beds 2018]]/Table1[[#This Row],[Population Estimate 2018]])*1000</f>
        <v>7.9989393671557361</v>
      </c>
      <c r="T1415">
        <f>LOG10(Table1[[#This Row],[Hospital Beds 2018]] +1)</f>
        <v>2.2600713879850747</v>
      </c>
      <c r="U1415">
        <v>19711</v>
      </c>
      <c r="V1415" s="1">
        <v>0.87</v>
      </c>
    </row>
    <row r="1416" spans="1:22" x14ac:dyDescent="0.3">
      <c r="A1416">
        <v>1420</v>
      </c>
      <c r="B1416" t="s">
        <v>169</v>
      </c>
      <c r="C1416" t="s">
        <v>1000</v>
      </c>
      <c r="D1416" t="s">
        <v>21</v>
      </c>
      <c r="E1416" s="9">
        <v>2</v>
      </c>
      <c r="F1416">
        <v>28543</v>
      </c>
      <c r="G1416">
        <f>LOG(Table1[[#This Row],[Population Estimate 2018]])</f>
        <v>4.4554996175163231</v>
      </c>
      <c r="H1416" s="10" t="str">
        <f t="shared" si="22"/>
        <v>2</v>
      </c>
      <c r="I1416">
        <v>5035</v>
      </c>
      <c r="J1416" s="1">
        <v>0.18</v>
      </c>
      <c r="K1416">
        <v>23508</v>
      </c>
      <c r="L1416" s="1">
        <v>0.82</v>
      </c>
      <c r="M1416">
        <v>1673</v>
      </c>
      <c r="N1416" s="1">
        <v>0.06</v>
      </c>
      <c r="O1416">
        <v>7364</v>
      </c>
      <c r="P1416" s="1">
        <v>0.26</v>
      </c>
      <c r="Q1416">
        <v>38664</v>
      </c>
      <c r="R1416">
        <v>25</v>
      </c>
      <c r="S1416">
        <f>(Table1[[#This Row],[Hospital Beds 2018]]/Table1[[#This Row],[Population Estimate 2018]])*1000</f>
        <v>0.87587149213467397</v>
      </c>
      <c r="T1416">
        <f>LOG10(Table1[[#This Row],[Hospital Beds 2018]] +1)</f>
        <v>1.414973347970818</v>
      </c>
      <c r="U1416">
        <v>24165</v>
      </c>
      <c r="V1416" s="1">
        <v>0.85</v>
      </c>
    </row>
    <row r="1417" spans="1:22" x14ac:dyDescent="0.3">
      <c r="A1417">
        <v>1421</v>
      </c>
      <c r="B1417" t="s">
        <v>169</v>
      </c>
      <c r="C1417" t="s">
        <v>40</v>
      </c>
      <c r="D1417" t="s">
        <v>21</v>
      </c>
      <c r="E1417" s="9">
        <v>8</v>
      </c>
      <c r="F1417">
        <v>18853</v>
      </c>
      <c r="G1417">
        <f>LOG(Table1[[#This Row],[Population Estimate 2018]])</f>
        <v>4.2753804675274338</v>
      </c>
      <c r="H1417" s="10" t="str">
        <f t="shared" si="22"/>
        <v>2</v>
      </c>
      <c r="I1417">
        <v>3185</v>
      </c>
      <c r="J1417" s="1">
        <v>0.17</v>
      </c>
      <c r="K1417">
        <v>15668</v>
      </c>
      <c r="L1417" s="1">
        <v>0.83</v>
      </c>
      <c r="M1417">
        <v>1018</v>
      </c>
      <c r="N1417" s="1">
        <v>0.05</v>
      </c>
      <c r="O1417">
        <v>4910</v>
      </c>
      <c r="P1417" s="1">
        <v>0.26</v>
      </c>
      <c r="Q1417">
        <v>36083</v>
      </c>
      <c r="R1417">
        <v>95</v>
      </c>
      <c r="S1417">
        <f>(Table1[[#This Row],[Hospital Beds 2018]]/Table1[[#This Row],[Population Estimate 2018]])*1000</f>
        <v>5.0389858377976973</v>
      </c>
      <c r="T1417">
        <f>LOG10(Table1[[#This Row],[Hospital Beds 2018]] +1)</f>
        <v>1.9822712330395684</v>
      </c>
      <c r="U1417">
        <v>16398</v>
      </c>
      <c r="V1417" s="1">
        <v>0.87</v>
      </c>
    </row>
    <row r="1418" spans="1:22" x14ac:dyDescent="0.3">
      <c r="A1418">
        <v>1422</v>
      </c>
      <c r="B1418" t="s">
        <v>169</v>
      </c>
      <c r="C1418" t="s">
        <v>330</v>
      </c>
      <c r="D1418" t="s">
        <v>21</v>
      </c>
      <c r="E1418" s="9">
        <v>1</v>
      </c>
      <c r="F1418">
        <v>182001</v>
      </c>
      <c r="G1418">
        <f>LOG(Table1[[#This Row],[Population Estimate 2018]])</f>
        <v>5.2600737742119366</v>
      </c>
      <c r="H1418" s="10" t="str">
        <f t="shared" si="22"/>
        <v>3</v>
      </c>
      <c r="I1418">
        <v>23468</v>
      </c>
      <c r="J1418" s="1">
        <v>0.13</v>
      </c>
      <c r="K1418">
        <v>158533</v>
      </c>
      <c r="L1418" s="1">
        <v>0.87</v>
      </c>
      <c r="M1418">
        <v>11212</v>
      </c>
      <c r="N1418" s="1">
        <v>0.06</v>
      </c>
      <c r="O1418">
        <v>16255</v>
      </c>
      <c r="P1418" s="1">
        <v>0.09</v>
      </c>
      <c r="Q1418">
        <v>68126</v>
      </c>
      <c r="R1418">
        <v>540</v>
      </c>
      <c r="S1418">
        <f>(Table1[[#This Row],[Hospital Beds 2018]]/Table1[[#This Row],[Population Estimate 2018]])*1000</f>
        <v>2.9670166647436003</v>
      </c>
      <c r="T1418">
        <f>LOG10(Table1[[#This Row],[Hospital Beds 2018]] +1)</f>
        <v>2.7331972651065692</v>
      </c>
      <c r="U1418">
        <v>163008</v>
      </c>
      <c r="V1418" s="1">
        <v>0.9</v>
      </c>
    </row>
    <row r="1419" spans="1:22" x14ac:dyDescent="0.3">
      <c r="A1419">
        <v>1423</v>
      </c>
      <c r="B1419" t="s">
        <v>169</v>
      </c>
      <c r="C1419" t="s">
        <v>1001</v>
      </c>
      <c r="D1419" t="s">
        <v>21</v>
      </c>
      <c r="E1419" s="9">
        <v>3</v>
      </c>
      <c r="F1419">
        <v>75036</v>
      </c>
      <c r="G1419">
        <f>LOG(Table1[[#This Row],[Population Estimate 2018]])</f>
        <v>4.8752696747282931</v>
      </c>
      <c r="H1419" s="10" t="str">
        <f t="shared" si="22"/>
        <v>2</v>
      </c>
      <c r="I1419">
        <v>10188</v>
      </c>
      <c r="J1419" s="1">
        <v>0.14000000000000001</v>
      </c>
      <c r="K1419">
        <v>64848</v>
      </c>
      <c r="L1419" s="1">
        <v>0.86</v>
      </c>
      <c r="M1419">
        <v>6040</v>
      </c>
      <c r="N1419" s="1">
        <v>0.08</v>
      </c>
      <c r="O1419">
        <v>17341</v>
      </c>
      <c r="P1419" s="1">
        <v>0.23</v>
      </c>
      <c r="Q1419">
        <v>39061</v>
      </c>
      <c r="R1419">
        <v>545</v>
      </c>
      <c r="S1419">
        <f>(Table1[[#This Row],[Hospital Beds 2018]]/Table1[[#This Row],[Population Estimate 2018]])*1000</f>
        <v>7.2631803401034167</v>
      </c>
      <c r="T1419">
        <f>LOG10(Table1[[#This Row],[Hospital Beds 2018]] +1)</f>
        <v>2.7371926427047373</v>
      </c>
      <c r="U1419">
        <v>64999</v>
      </c>
      <c r="V1419" s="1">
        <v>0.87</v>
      </c>
    </row>
    <row r="1420" spans="1:22" x14ac:dyDescent="0.3">
      <c r="A1420">
        <v>1424</v>
      </c>
      <c r="B1420" t="s">
        <v>169</v>
      </c>
      <c r="C1420" t="s">
        <v>50</v>
      </c>
      <c r="D1420" t="s">
        <v>21</v>
      </c>
      <c r="E1420" s="9">
        <v>9</v>
      </c>
      <c r="F1420">
        <v>7788</v>
      </c>
      <c r="G1420">
        <f>LOG(Table1[[#This Row],[Population Estimate 2018]])</f>
        <v>3.8914259428479943</v>
      </c>
      <c r="H1420" s="10" t="str">
        <f t="shared" si="22"/>
        <v>1</v>
      </c>
      <c r="I1420">
        <v>1553</v>
      </c>
      <c r="J1420" s="1">
        <v>0.2</v>
      </c>
      <c r="K1420">
        <v>6235</v>
      </c>
      <c r="L1420" s="1">
        <v>0.8</v>
      </c>
      <c r="M1420">
        <v>416</v>
      </c>
      <c r="N1420" s="1">
        <v>0.05</v>
      </c>
      <c r="O1420">
        <v>1551</v>
      </c>
      <c r="P1420" s="1">
        <v>0.2</v>
      </c>
      <c r="Q1420">
        <v>39508</v>
      </c>
      <c r="R1420">
        <v>25</v>
      </c>
      <c r="S1420">
        <f>(Table1[[#This Row],[Hospital Beds 2018]]/Table1[[#This Row],[Population Estimate 2018]])*1000</f>
        <v>3.2100667693888032</v>
      </c>
      <c r="T1420">
        <f>LOG10(Table1[[#This Row],[Hospital Beds 2018]] +1)</f>
        <v>1.414973347970818</v>
      </c>
      <c r="U1420">
        <v>6579</v>
      </c>
      <c r="V1420" s="1">
        <v>0.84</v>
      </c>
    </row>
    <row r="1421" spans="1:22" x14ac:dyDescent="0.3">
      <c r="A1421">
        <v>1425</v>
      </c>
      <c r="B1421" t="s">
        <v>169</v>
      </c>
      <c r="C1421" t="s">
        <v>1002</v>
      </c>
      <c r="D1421" t="s">
        <v>21</v>
      </c>
      <c r="E1421" s="9">
        <v>6</v>
      </c>
      <c r="F1421">
        <v>24250</v>
      </c>
      <c r="G1421">
        <f>LOG(Table1[[#This Row],[Population Estimate 2018]])</f>
        <v>4.3847117429382827</v>
      </c>
      <c r="H1421" s="10" t="str">
        <f t="shared" si="22"/>
        <v>2</v>
      </c>
      <c r="I1421">
        <v>3513</v>
      </c>
      <c r="J1421" s="1">
        <v>0.14000000000000001</v>
      </c>
      <c r="K1421">
        <v>20737</v>
      </c>
      <c r="L1421" s="1">
        <v>0.86</v>
      </c>
      <c r="M1421">
        <v>1252</v>
      </c>
      <c r="N1421" s="1">
        <v>0.05</v>
      </c>
      <c r="O1421">
        <v>3802</v>
      </c>
      <c r="P1421" s="1">
        <v>0.16</v>
      </c>
      <c r="Q1421">
        <v>47246</v>
      </c>
      <c r="R1421">
        <v>48</v>
      </c>
      <c r="S1421">
        <f>(Table1[[#This Row],[Hospital Beds 2018]]/Table1[[#This Row],[Population Estimate 2018]])*1000</f>
        <v>1.9793814432989691</v>
      </c>
      <c r="T1421">
        <f>LOG10(Table1[[#This Row],[Hospital Beds 2018]] +1)</f>
        <v>1.6901960800285136</v>
      </c>
      <c r="U1421">
        <v>21088</v>
      </c>
      <c r="V1421" s="1">
        <v>0.87</v>
      </c>
    </row>
    <row r="1422" spans="1:22" x14ac:dyDescent="0.3">
      <c r="A1422">
        <v>1426</v>
      </c>
      <c r="B1422" t="s">
        <v>169</v>
      </c>
      <c r="C1422" t="s">
        <v>52</v>
      </c>
      <c r="D1422" t="s">
        <v>21</v>
      </c>
      <c r="E1422" s="9">
        <v>8</v>
      </c>
      <c r="F1422">
        <v>13586</v>
      </c>
      <c r="G1422">
        <f>LOG(Table1[[#This Row],[Population Estimate 2018]])</f>
        <v>4.1330916102547084</v>
      </c>
      <c r="H1422" s="10" t="str">
        <f t="shared" si="22"/>
        <v>2</v>
      </c>
      <c r="I1422">
        <v>2020</v>
      </c>
      <c r="J1422" s="1">
        <v>0.15</v>
      </c>
      <c r="K1422">
        <v>11566</v>
      </c>
      <c r="L1422" s="1">
        <v>0.85</v>
      </c>
      <c r="M1422">
        <v>688</v>
      </c>
      <c r="N1422" s="1">
        <v>0.05</v>
      </c>
      <c r="O1422">
        <v>2485</v>
      </c>
      <c r="P1422" s="1">
        <v>0.18</v>
      </c>
      <c r="Q1422">
        <v>42022</v>
      </c>
      <c r="R1422">
        <v>7</v>
      </c>
      <c r="S1422">
        <f>(Table1[[#This Row],[Hospital Beds 2018]]/Table1[[#This Row],[Population Estimate 2018]])*1000</f>
        <v>0.5152362726335934</v>
      </c>
      <c r="T1422">
        <f>LOG10(Table1[[#This Row],[Hospital Beds 2018]] +1)</f>
        <v>0.90308998699194354</v>
      </c>
      <c r="U1422">
        <v>9596</v>
      </c>
      <c r="V1422" s="1">
        <v>0.71</v>
      </c>
    </row>
    <row r="1423" spans="1:22" x14ac:dyDescent="0.3">
      <c r="A1423">
        <v>1427</v>
      </c>
      <c r="B1423" t="s">
        <v>169</v>
      </c>
      <c r="C1423" t="s">
        <v>1003</v>
      </c>
      <c r="D1423" t="s">
        <v>21</v>
      </c>
      <c r="E1423" s="9">
        <v>7</v>
      </c>
      <c r="F1423">
        <v>21055</v>
      </c>
      <c r="G1423">
        <f>LOG(Table1[[#This Row],[Population Estimate 2018]])</f>
        <v>4.323355245756284</v>
      </c>
      <c r="H1423" s="10" t="str">
        <f t="shared" si="22"/>
        <v>2</v>
      </c>
      <c r="I1423">
        <v>3744</v>
      </c>
      <c r="J1423" s="1">
        <v>0.18</v>
      </c>
      <c r="K1423">
        <v>17311</v>
      </c>
      <c r="L1423" s="1">
        <v>0.82</v>
      </c>
      <c r="M1423">
        <v>1333</v>
      </c>
      <c r="N1423" s="1">
        <v>0.06</v>
      </c>
      <c r="O1423">
        <v>4621</v>
      </c>
      <c r="P1423" s="1">
        <v>0.22</v>
      </c>
      <c r="Q1423">
        <v>39633</v>
      </c>
      <c r="R1423">
        <v>58</v>
      </c>
      <c r="S1423">
        <f>(Table1[[#This Row],[Hospital Beds 2018]]/Table1[[#This Row],[Population Estimate 2018]])*1000</f>
        <v>2.7546900973640467</v>
      </c>
      <c r="T1423">
        <f>LOG10(Table1[[#This Row],[Hospital Beds 2018]] +1)</f>
        <v>1.7708520116421442</v>
      </c>
      <c r="U1423">
        <v>18335</v>
      </c>
      <c r="V1423" s="1">
        <v>0.87</v>
      </c>
    </row>
    <row r="1424" spans="1:22" x14ac:dyDescent="0.3">
      <c r="A1424">
        <v>1428</v>
      </c>
      <c r="B1424" t="s">
        <v>169</v>
      </c>
      <c r="C1424" t="s">
        <v>422</v>
      </c>
      <c r="D1424" t="s">
        <v>21</v>
      </c>
      <c r="E1424" s="9">
        <v>2</v>
      </c>
      <c r="F1424">
        <v>47334</v>
      </c>
      <c r="G1424">
        <f>LOG(Table1[[#This Row],[Population Estimate 2018]])</f>
        <v>4.6751732064440068</v>
      </c>
      <c r="H1424" s="10" t="str">
        <f t="shared" si="22"/>
        <v>2</v>
      </c>
      <c r="I1424">
        <v>9383</v>
      </c>
      <c r="J1424" s="1">
        <v>0.2</v>
      </c>
      <c r="K1424">
        <v>37951</v>
      </c>
      <c r="L1424" s="1">
        <v>0.8</v>
      </c>
      <c r="M1424">
        <v>3859</v>
      </c>
      <c r="N1424" s="1">
        <v>0.08</v>
      </c>
      <c r="O1424">
        <v>8181</v>
      </c>
      <c r="P1424" s="1">
        <v>0.17</v>
      </c>
      <c r="Q1424">
        <v>49843</v>
      </c>
      <c r="R1424">
        <v>102</v>
      </c>
      <c r="S1424">
        <f>(Table1[[#This Row],[Hospital Beds 2018]]/Table1[[#This Row],[Population Estimate 2018]])*1000</f>
        <v>2.154899226771454</v>
      </c>
      <c r="T1424">
        <f>LOG10(Table1[[#This Row],[Hospital Beds 2018]] +1)</f>
        <v>2.012837224705172</v>
      </c>
      <c r="U1424">
        <v>39598</v>
      </c>
      <c r="V1424" s="1">
        <v>0.84</v>
      </c>
    </row>
    <row r="1425" spans="1:22" x14ac:dyDescent="0.3">
      <c r="A1425">
        <v>1429</v>
      </c>
      <c r="B1425" t="s">
        <v>169</v>
      </c>
      <c r="C1425" t="s">
        <v>582</v>
      </c>
      <c r="D1425" t="s">
        <v>21</v>
      </c>
      <c r="E1425" s="9">
        <v>2</v>
      </c>
      <c r="F1425">
        <v>206650</v>
      </c>
      <c r="G1425">
        <f>LOG(Table1[[#This Row],[Population Estimate 2018]])</f>
        <v>5.3152354096177268</v>
      </c>
      <c r="H1425" s="10" t="str">
        <f t="shared" si="22"/>
        <v>3</v>
      </c>
      <c r="I1425">
        <v>30904</v>
      </c>
      <c r="J1425" s="1">
        <v>0.15</v>
      </c>
      <c r="K1425">
        <v>175746</v>
      </c>
      <c r="L1425" s="1">
        <v>0.85</v>
      </c>
      <c r="M1425">
        <v>22664</v>
      </c>
      <c r="N1425" s="1">
        <v>0.11</v>
      </c>
      <c r="O1425">
        <v>40288</v>
      </c>
      <c r="P1425" s="1">
        <v>0.19</v>
      </c>
      <c r="Q1425">
        <v>45355</v>
      </c>
      <c r="R1425">
        <v>1199</v>
      </c>
      <c r="S1425">
        <f>(Table1[[#This Row],[Hospital Beds 2018]]/Table1[[#This Row],[Population Estimate 2018]])*1000</f>
        <v>5.8020808129687884</v>
      </c>
      <c r="T1425">
        <f>LOG10(Table1[[#This Row],[Hospital Beds 2018]] +1)</f>
        <v>3.0791812460476247</v>
      </c>
      <c r="U1425">
        <v>178144</v>
      </c>
      <c r="V1425" s="1">
        <v>0.86</v>
      </c>
    </row>
    <row r="1426" spans="1:22" x14ac:dyDescent="0.3">
      <c r="A1426">
        <v>1430</v>
      </c>
      <c r="B1426" t="s">
        <v>169</v>
      </c>
      <c r="C1426" t="s">
        <v>1004</v>
      </c>
      <c r="D1426" t="s">
        <v>58</v>
      </c>
      <c r="E1426" s="9">
        <v>2</v>
      </c>
      <c r="F1426">
        <v>237085</v>
      </c>
      <c r="G1426">
        <f>LOG(Table1[[#This Row],[Population Estimate 2018]])</f>
        <v>5.3749040777095134</v>
      </c>
      <c r="H1426" s="10" t="str">
        <f t="shared" si="22"/>
        <v>3</v>
      </c>
      <c r="I1426">
        <v>33341</v>
      </c>
      <c r="J1426" s="1">
        <v>0.14000000000000001</v>
      </c>
      <c r="K1426">
        <v>203744</v>
      </c>
      <c r="L1426" s="1">
        <v>0.86</v>
      </c>
      <c r="M1426">
        <v>12951</v>
      </c>
      <c r="N1426" s="1">
        <v>0.05</v>
      </c>
      <c r="O1426">
        <v>44204</v>
      </c>
      <c r="P1426" s="1">
        <v>0.19</v>
      </c>
      <c r="Q1426">
        <v>44776</v>
      </c>
      <c r="R1426">
        <v>2444</v>
      </c>
      <c r="S1426">
        <f>(Table1[[#This Row],[Hospital Beds 2018]]/Table1[[#This Row],[Population Estimate 2018]])*1000</f>
        <v>10.308539131535104</v>
      </c>
      <c r="T1426">
        <f>LOG10(Table1[[#This Row],[Hospital Beds 2018]] +1)</f>
        <v>3.388278863459639</v>
      </c>
      <c r="U1426">
        <v>202994</v>
      </c>
      <c r="V1426" s="1">
        <v>0.86</v>
      </c>
    </row>
    <row r="1427" spans="1:22" x14ac:dyDescent="0.3">
      <c r="A1427">
        <v>1431</v>
      </c>
      <c r="B1427" t="s">
        <v>169</v>
      </c>
      <c r="C1427" t="s">
        <v>344</v>
      </c>
      <c r="D1427" t="s">
        <v>21</v>
      </c>
      <c r="E1427" s="9">
        <v>6</v>
      </c>
      <c r="F1427">
        <v>17622</v>
      </c>
      <c r="G1427">
        <f>LOG(Table1[[#This Row],[Population Estimate 2018]])</f>
        <v>4.2460551969064442</v>
      </c>
      <c r="H1427" s="10" t="str">
        <f t="shared" si="22"/>
        <v>2</v>
      </c>
      <c r="I1427">
        <v>2652</v>
      </c>
      <c r="J1427" s="1">
        <v>0.15</v>
      </c>
      <c r="K1427">
        <v>14970</v>
      </c>
      <c r="L1427" s="1">
        <v>0.85</v>
      </c>
      <c r="M1427">
        <v>616</v>
      </c>
      <c r="N1427" s="1">
        <v>0.03</v>
      </c>
      <c r="O1427">
        <v>5515</v>
      </c>
      <c r="P1427" s="1">
        <v>0.31</v>
      </c>
      <c r="Q1427">
        <v>26449</v>
      </c>
      <c r="R1427">
        <v>25</v>
      </c>
      <c r="S1427">
        <f>(Table1[[#This Row],[Hospital Beds 2018]]/Table1[[#This Row],[Population Estimate 2018]])*1000</f>
        <v>1.4186811939620929</v>
      </c>
      <c r="T1427">
        <f>LOG10(Table1[[#This Row],[Hospital Beds 2018]] +1)</f>
        <v>1.414973347970818</v>
      </c>
      <c r="U1427">
        <v>14894</v>
      </c>
      <c r="V1427" s="1">
        <v>0.85</v>
      </c>
    </row>
    <row r="1428" spans="1:22" x14ac:dyDescent="0.3">
      <c r="A1428">
        <v>1432</v>
      </c>
      <c r="B1428" t="s">
        <v>169</v>
      </c>
      <c r="C1428" t="s">
        <v>1005</v>
      </c>
      <c r="D1428" t="s">
        <v>21</v>
      </c>
      <c r="E1428" s="9">
        <v>6</v>
      </c>
      <c r="F1428">
        <v>8257</v>
      </c>
      <c r="G1428">
        <f>LOG(Table1[[#This Row],[Population Estimate 2018]])</f>
        <v>3.916822284595912</v>
      </c>
      <c r="H1428" s="10" t="str">
        <f t="shared" si="22"/>
        <v>1</v>
      </c>
      <c r="I1428">
        <v>1402</v>
      </c>
      <c r="J1428" s="1">
        <v>0.17</v>
      </c>
      <c r="K1428">
        <v>6855</v>
      </c>
      <c r="L1428" s="1">
        <v>0.83</v>
      </c>
      <c r="M1428">
        <v>322</v>
      </c>
      <c r="N1428" s="1">
        <v>0.04</v>
      </c>
      <c r="O1428">
        <v>3015</v>
      </c>
      <c r="P1428" s="1">
        <v>0.37</v>
      </c>
      <c r="Q1428">
        <v>28542</v>
      </c>
      <c r="R1428">
        <v>0</v>
      </c>
      <c r="S1428">
        <f>(Table1[[#This Row],[Hospital Beds 2018]]/Table1[[#This Row],[Population Estimate 2018]])*1000</f>
        <v>0</v>
      </c>
      <c r="T1428">
        <f>LOG10(Table1[[#This Row],[Hospital Beds 2018]] +1)</f>
        <v>0</v>
      </c>
      <c r="U1428">
        <v>7234</v>
      </c>
      <c r="V1428" s="1">
        <v>0.88</v>
      </c>
    </row>
    <row r="1429" spans="1:22" x14ac:dyDescent="0.3">
      <c r="A1429">
        <v>1433</v>
      </c>
      <c r="B1429" t="s">
        <v>169</v>
      </c>
      <c r="C1429" t="s">
        <v>1006</v>
      </c>
      <c r="D1429" t="s">
        <v>21</v>
      </c>
      <c r="E1429" s="9">
        <v>8</v>
      </c>
      <c r="F1429">
        <v>1308</v>
      </c>
      <c r="G1429">
        <f>LOG(Table1[[#This Row],[Population Estimate 2018]])</f>
        <v>3.1166077439882485</v>
      </c>
      <c r="H1429" s="10" t="str">
        <f t="shared" si="22"/>
        <v>1</v>
      </c>
      <c r="I1429">
        <v>218</v>
      </c>
      <c r="J1429" s="1">
        <v>0.17</v>
      </c>
      <c r="K1429">
        <v>1090</v>
      </c>
      <c r="L1429" s="1">
        <v>0.83</v>
      </c>
      <c r="M1429">
        <v>44</v>
      </c>
      <c r="N1429" s="1">
        <v>0.03</v>
      </c>
      <c r="O1429">
        <v>409</v>
      </c>
      <c r="P1429" s="1">
        <v>0.31</v>
      </c>
      <c r="Q1429">
        <v>26936</v>
      </c>
      <c r="R1429">
        <v>171</v>
      </c>
      <c r="S1429">
        <f>(Table1[[#This Row],[Hospital Beds 2018]]/Table1[[#This Row],[Population Estimate 2018]])*1000</f>
        <v>130.73394495412845</v>
      </c>
      <c r="T1429">
        <f>LOG10(Table1[[#This Row],[Hospital Beds 2018]] +1)</f>
        <v>2.2355284469075487</v>
      </c>
      <c r="U1429">
        <v>826</v>
      </c>
      <c r="V1429" s="1">
        <v>0.63</v>
      </c>
    </row>
    <row r="1430" spans="1:22" x14ac:dyDescent="0.3">
      <c r="A1430">
        <v>1434</v>
      </c>
      <c r="B1430" t="s">
        <v>169</v>
      </c>
      <c r="C1430" t="s">
        <v>1007</v>
      </c>
      <c r="D1430" t="s">
        <v>21</v>
      </c>
      <c r="E1430" s="9">
        <v>7</v>
      </c>
      <c r="F1430">
        <v>23517</v>
      </c>
      <c r="G1430">
        <f>LOG(Table1[[#This Row],[Population Estimate 2018]])</f>
        <v>4.3713819191666508</v>
      </c>
      <c r="H1430" s="10" t="str">
        <f t="shared" si="22"/>
        <v>2</v>
      </c>
      <c r="I1430">
        <v>4152</v>
      </c>
      <c r="J1430" s="1">
        <v>0.18</v>
      </c>
      <c r="K1430">
        <v>19365</v>
      </c>
      <c r="L1430" s="1">
        <v>0.82</v>
      </c>
      <c r="M1430">
        <v>1317</v>
      </c>
      <c r="N1430" s="1">
        <v>0.06</v>
      </c>
      <c r="O1430">
        <v>3066</v>
      </c>
      <c r="P1430" s="1">
        <v>0.13</v>
      </c>
      <c r="Q1430">
        <v>45720</v>
      </c>
      <c r="R1430">
        <v>0</v>
      </c>
      <c r="S1430">
        <f>(Table1[[#This Row],[Hospital Beds 2018]]/Table1[[#This Row],[Population Estimate 2018]])*1000</f>
        <v>0</v>
      </c>
      <c r="T1430">
        <f>LOG10(Table1[[#This Row],[Hospital Beds 2018]] +1)</f>
        <v>0</v>
      </c>
      <c r="U1430">
        <v>19842</v>
      </c>
      <c r="V1430" s="1">
        <v>0.84</v>
      </c>
    </row>
    <row r="1431" spans="1:22" x14ac:dyDescent="0.3">
      <c r="A1431">
        <v>1435</v>
      </c>
      <c r="B1431" t="s">
        <v>169</v>
      </c>
      <c r="C1431" t="s">
        <v>56</v>
      </c>
      <c r="D1431" t="s">
        <v>21</v>
      </c>
      <c r="E1431" s="9">
        <v>2</v>
      </c>
      <c r="F1431">
        <v>143277</v>
      </c>
      <c r="G1431">
        <f>LOG(Table1[[#This Row],[Population Estimate 2018]])</f>
        <v>5.1561764794777298</v>
      </c>
      <c r="H1431" s="10" t="str">
        <f t="shared" si="22"/>
        <v>3</v>
      </c>
      <c r="I1431">
        <v>22721</v>
      </c>
      <c r="J1431" s="1">
        <v>0.16</v>
      </c>
      <c r="K1431">
        <v>120556</v>
      </c>
      <c r="L1431" s="1">
        <v>0.84</v>
      </c>
      <c r="M1431">
        <v>12915</v>
      </c>
      <c r="N1431" s="1">
        <v>0.09</v>
      </c>
      <c r="O1431">
        <v>25348</v>
      </c>
      <c r="P1431" s="1">
        <v>0.18</v>
      </c>
      <c r="Q1431">
        <v>51771</v>
      </c>
      <c r="R1431">
        <v>361</v>
      </c>
      <c r="S1431">
        <f>(Table1[[#This Row],[Hospital Beds 2018]]/Table1[[#This Row],[Population Estimate 2018]])*1000</f>
        <v>2.5195949105578705</v>
      </c>
      <c r="T1431">
        <f>LOG10(Table1[[#This Row],[Hospital Beds 2018]] +1)</f>
        <v>2.5587085705331658</v>
      </c>
      <c r="U1431">
        <v>124709</v>
      </c>
      <c r="V1431" s="1">
        <v>0.87</v>
      </c>
    </row>
    <row r="1432" spans="1:22" x14ac:dyDescent="0.3">
      <c r="A1432">
        <v>1436</v>
      </c>
      <c r="B1432" t="s">
        <v>169</v>
      </c>
      <c r="C1432" t="s">
        <v>428</v>
      </c>
      <c r="D1432" t="s">
        <v>21</v>
      </c>
      <c r="E1432" s="9">
        <v>9</v>
      </c>
      <c r="F1432">
        <v>16428</v>
      </c>
      <c r="G1432">
        <f>LOG(Table1[[#This Row],[Population Estimate 2018]])</f>
        <v>4.2155846941816151</v>
      </c>
      <c r="H1432" s="10" t="str">
        <f t="shared" si="22"/>
        <v>2</v>
      </c>
      <c r="I1432">
        <v>3352</v>
      </c>
      <c r="J1432" s="1">
        <v>0.2</v>
      </c>
      <c r="K1432">
        <v>13076</v>
      </c>
      <c r="L1432" s="1">
        <v>0.8</v>
      </c>
      <c r="M1432">
        <v>822</v>
      </c>
      <c r="N1432" s="1">
        <v>0.05</v>
      </c>
      <c r="O1432">
        <v>3098</v>
      </c>
      <c r="P1432" s="1">
        <v>0.19</v>
      </c>
      <c r="Q1432">
        <v>36987</v>
      </c>
      <c r="R1432">
        <v>126</v>
      </c>
      <c r="S1432">
        <f>(Table1[[#This Row],[Hospital Beds 2018]]/Table1[[#This Row],[Population Estimate 2018]])*1000</f>
        <v>7.6698319941563184</v>
      </c>
      <c r="T1432">
        <f>LOG10(Table1[[#This Row],[Hospital Beds 2018]] +1)</f>
        <v>2.1038037209559568</v>
      </c>
      <c r="U1432">
        <v>13775</v>
      </c>
      <c r="V1432" s="1">
        <v>0.84</v>
      </c>
    </row>
    <row r="1433" spans="1:22" x14ac:dyDescent="0.3">
      <c r="A1433">
        <v>1437</v>
      </c>
      <c r="B1433" t="s">
        <v>169</v>
      </c>
      <c r="C1433" t="s">
        <v>57</v>
      </c>
      <c r="D1433" t="s">
        <v>21</v>
      </c>
      <c r="E1433" s="9">
        <v>8</v>
      </c>
      <c r="F1433">
        <v>7106</v>
      </c>
      <c r="G1433">
        <f>LOG(Table1[[#This Row],[Population Estimate 2018]])</f>
        <v>3.8516252031533091</v>
      </c>
      <c r="H1433" s="10" t="str">
        <f t="shared" si="22"/>
        <v>1</v>
      </c>
      <c r="I1433">
        <v>1199</v>
      </c>
      <c r="J1433" s="1">
        <v>0.17</v>
      </c>
      <c r="K1433">
        <v>5907</v>
      </c>
      <c r="L1433" s="1">
        <v>0.83</v>
      </c>
      <c r="M1433">
        <v>270</v>
      </c>
      <c r="N1433" s="1">
        <v>0.04</v>
      </c>
      <c r="O1433">
        <v>2388</v>
      </c>
      <c r="P1433" s="1">
        <v>0.34</v>
      </c>
      <c r="Q1433">
        <v>28024</v>
      </c>
      <c r="R1433">
        <v>30</v>
      </c>
      <c r="S1433">
        <f>(Table1[[#This Row],[Hospital Beds 2018]]/Table1[[#This Row],[Population Estimate 2018]])*1000</f>
        <v>4.2217844075429216</v>
      </c>
      <c r="T1433">
        <f>LOG10(Table1[[#This Row],[Hospital Beds 2018]] +1)</f>
        <v>1.4913616938342726</v>
      </c>
      <c r="U1433">
        <v>6000</v>
      </c>
      <c r="V1433" s="1">
        <v>0.84</v>
      </c>
    </row>
    <row r="1434" spans="1:22" x14ac:dyDescent="0.3">
      <c r="A1434">
        <v>1438</v>
      </c>
      <c r="B1434" t="s">
        <v>169</v>
      </c>
      <c r="C1434" t="s">
        <v>803</v>
      </c>
      <c r="D1434" t="s">
        <v>21</v>
      </c>
      <c r="E1434" s="9">
        <v>8</v>
      </c>
      <c r="F1434">
        <v>11234</v>
      </c>
      <c r="G1434">
        <f>LOG(Table1[[#This Row],[Population Estimate 2018]])</f>
        <v>4.0505344195401234</v>
      </c>
      <c r="H1434" s="10" t="str">
        <f t="shared" si="22"/>
        <v>2</v>
      </c>
      <c r="I1434">
        <v>2550</v>
      </c>
      <c r="J1434" s="1">
        <v>0.23</v>
      </c>
      <c r="K1434">
        <v>8684</v>
      </c>
      <c r="L1434" s="1">
        <v>0.77</v>
      </c>
      <c r="M1434">
        <v>679</v>
      </c>
      <c r="N1434" s="1">
        <v>0.06</v>
      </c>
      <c r="O1434">
        <v>2885</v>
      </c>
      <c r="P1434" s="1">
        <v>0.26</v>
      </c>
      <c r="Q1434">
        <v>31739</v>
      </c>
      <c r="R1434">
        <v>95</v>
      </c>
      <c r="S1434">
        <f>(Table1[[#This Row],[Hospital Beds 2018]]/Table1[[#This Row],[Population Estimate 2018]])*1000</f>
        <v>8.4564714260281288</v>
      </c>
      <c r="T1434">
        <f>LOG10(Table1[[#This Row],[Hospital Beds 2018]] +1)</f>
        <v>1.9822712330395684</v>
      </c>
      <c r="U1434">
        <v>9149</v>
      </c>
      <c r="V1434" s="1">
        <v>0.81</v>
      </c>
    </row>
    <row r="1435" spans="1:22" x14ac:dyDescent="0.3">
      <c r="A1435">
        <v>1439</v>
      </c>
      <c r="B1435" t="s">
        <v>169</v>
      </c>
      <c r="C1435" t="s">
        <v>431</v>
      </c>
      <c r="D1435" t="s">
        <v>21</v>
      </c>
      <c r="E1435" s="9">
        <v>4</v>
      </c>
      <c r="F1435">
        <v>68461</v>
      </c>
      <c r="G1435">
        <f>LOG(Table1[[#This Row],[Population Estimate 2018]])</f>
        <v>4.8354432385253467</v>
      </c>
      <c r="H1435" s="10" t="str">
        <f t="shared" si="22"/>
        <v>2</v>
      </c>
      <c r="I1435">
        <v>11577</v>
      </c>
      <c r="J1435" s="1">
        <v>0.17</v>
      </c>
      <c r="K1435">
        <v>56884</v>
      </c>
      <c r="L1435" s="1">
        <v>0.83</v>
      </c>
      <c r="M1435">
        <v>3427</v>
      </c>
      <c r="N1435" s="1">
        <v>0.05</v>
      </c>
      <c r="O1435">
        <v>13223</v>
      </c>
      <c r="P1435" s="1">
        <v>0.19</v>
      </c>
      <c r="Q1435">
        <v>42435</v>
      </c>
      <c r="R1435">
        <v>424</v>
      </c>
      <c r="S1435">
        <f>(Table1[[#This Row],[Hospital Beds 2018]]/Table1[[#This Row],[Population Estimate 2018]])*1000</f>
        <v>6.1933071383707512</v>
      </c>
      <c r="T1435">
        <f>LOG10(Table1[[#This Row],[Hospital Beds 2018]] +1)</f>
        <v>2.6283889300503116</v>
      </c>
      <c r="U1435">
        <v>58042</v>
      </c>
      <c r="V1435" s="1">
        <v>0.85</v>
      </c>
    </row>
    <row r="1436" spans="1:22" x14ac:dyDescent="0.3">
      <c r="A1436">
        <v>1440</v>
      </c>
      <c r="B1436" t="s">
        <v>169</v>
      </c>
      <c r="C1436" t="s">
        <v>1008</v>
      </c>
      <c r="D1436" t="s">
        <v>21</v>
      </c>
      <c r="E1436" s="9">
        <v>9</v>
      </c>
      <c r="F1436">
        <v>10027</v>
      </c>
      <c r="G1436">
        <f>LOG(Table1[[#This Row],[Population Estimate 2018]])</f>
        <v>4.0011710149414004</v>
      </c>
      <c r="H1436" s="10" t="str">
        <f t="shared" si="22"/>
        <v>2</v>
      </c>
      <c r="I1436">
        <v>2025</v>
      </c>
      <c r="J1436" s="1">
        <v>0.2</v>
      </c>
      <c r="K1436">
        <v>8002</v>
      </c>
      <c r="L1436" s="1">
        <v>0.8</v>
      </c>
      <c r="M1436">
        <v>526</v>
      </c>
      <c r="N1436" s="1">
        <v>0.05</v>
      </c>
      <c r="O1436">
        <v>2427</v>
      </c>
      <c r="P1436" s="1">
        <v>0.24</v>
      </c>
      <c r="Q1436">
        <v>33437</v>
      </c>
      <c r="R1436">
        <v>25</v>
      </c>
      <c r="S1436">
        <f>(Table1[[#This Row],[Hospital Beds 2018]]/Table1[[#This Row],[Population Estimate 2018]])*1000</f>
        <v>2.4932681759250022</v>
      </c>
      <c r="T1436">
        <f>LOG10(Table1[[#This Row],[Hospital Beds 2018]] +1)</f>
        <v>1.414973347970818</v>
      </c>
      <c r="U1436">
        <v>7214</v>
      </c>
      <c r="V1436" s="1">
        <v>0.72</v>
      </c>
    </row>
    <row r="1437" spans="1:22" x14ac:dyDescent="0.3">
      <c r="A1437">
        <v>1441</v>
      </c>
      <c r="B1437" t="s">
        <v>169</v>
      </c>
      <c r="C1437" t="s">
        <v>163</v>
      </c>
      <c r="D1437" t="s">
        <v>21</v>
      </c>
      <c r="E1437" s="9">
        <v>4</v>
      </c>
      <c r="F1437">
        <v>54793</v>
      </c>
      <c r="G1437">
        <f>LOG(Table1[[#This Row],[Population Estimate 2018]])</f>
        <v>4.7387250793684137</v>
      </c>
      <c r="H1437" s="10" t="str">
        <f t="shared" si="22"/>
        <v>2</v>
      </c>
      <c r="I1437">
        <v>6929</v>
      </c>
      <c r="J1437" s="1">
        <v>0.13</v>
      </c>
      <c r="K1437">
        <v>47864</v>
      </c>
      <c r="L1437" s="1">
        <v>0.87</v>
      </c>
      <c r="M1437">
        <v>2328</v>
      </c>
      <c r="N1437" s="1">
        <v>0.04</v>
      </c>
      <c r="O1437">
        <v>8801</v>
      </c>
      <c r="P1437" s="1">
        <v>0.16</v>
      </c>
      <c r="Q1437">
        <v>49381</v>
      </c>
      <c r="R1437">
        <v>172</v>
      </c>
      <c r="S1437">
        <f>(Table1[[#This Row],[Hospital Beds 2018]]/Table1[[#This Row],[Population Estimate 2018]])*1000</f>
        <v>3.139087109667293</v>
      </c>
      <c r="T1437">
        <f>LOG10(Table1[[#This Row],[Hospital Beds 2018]] +1)</f>
        <v>2.2380461031287955</v>
      </c>
      <c r="U1437">
        <v>43519</v>
      </c>
      <c r="V1437" s="1">
        <v>0.79</v>
      </c>
    </row>
    <row r="1438" spans="1:22" x14ac:dyDescent="0.3">
      <c r="A1438">
        <v>1442</v>
      </c>
      <c r="B1438" t="s">
        <v>169</v>
      </c>
      <c r="C1438" t="s">
        <v>59</v>
      </c>
      <c r="D1438" t="s">
        <v>21</v>
      </c>
      <c r="E1438" s="9">
        <v>3</v>
      </c>
      <c r="F1438">
        <v>62447</v>
      </c>
      <c r="G1438">
        <f>LOG(Table1[[#This Row],[Population Estimate 2018]])</f>
        <v>4.7955115793836383</v>
      </c>
      <c r="H1438" s="10" t="str">
        <f t="shared" si="22"/>
        <v>2</v>
      </c>
      <c r="I1438">
        <v>8603</v>
      </c>
      <c r="J1438" s="1">
        <v>0.14000000000000001</v>
      </c>
      <c r="K1438">
        <v>53844</v>
      </c>
      <c r="L1438" s="1">
        <v>0.86</v>
      </c>
      <c r="M1438">
        <v>4165</v>
      </c>
      <c r="N1438" s="1">
        <v>7.0000000000000007E-2</v>
      </c>
      <c r="O1438">
        <v>8666</v>
      </c>
      <c r="P1438" s="1">
        <v>0.14000000000000001</v>
      </c>
      <c r="Q1438">
        <v>58377</v>
      </c>
      <c r="R1438">
        <v>261</v>
      </c>
      <c r="S1438">
        <f>(Table1[[#This Row],[Hospital Beds 2018]]/Table1[[#This Row],[Population Estimate 2018]])*1000</f>
        <v>4.1795442535269904</v>
      </c>
      <c r="T1438">
        <f>LOG10(Table1[[#This Row],[Hospital Beds 2018]] +1)</f>
        <v>2.4183012913197452</v>
      </c>
      <c r="U1438">
        <v>55041</v>
      </c>
      <c r="V1438" s="1">
        <v>0.88</v>
      </c>
    </row>
    <row r="1439" spans="1:22" x14ac:dyDescent="0.3">
      <c r="A1439">
        <v>1443</v>
      </c>
      <c r="B1439" t="s">
        <v>169</v>
      </c>
      <c r="C1439" t="s">
        <v>60</v>
      </c>
      <c r="D1439" t="s">
        <v>21</v>
      </c>
      <c r="E1439" s="9">
        <v>5</v>
      </c>
      <c r="F1439">
        <v>75317</v>
      </c>
      <c r="G1439">
        <f>LOG(Table1[[#This Row],[Population Estimate 2018]])</f>
        <v>4.8768930130255441</v>
      </c>
      <c r="H1439" s="10" t="str">
        <f t="shared" si="22"/>
        <v>2</v>
      </c>
      <c r="I1439">
        <v>13072</v>
      </c>
      <c r="J1439" s="1">
        <v>0.17</v>
      </c>
      <c r="K1439">
        <v>62245</v>
      </c>
      <c r="L1439" s="1">
        <v>0.83</v>
      </c>
      <c r="M1439">
        <v>6385</v>
      </c>
      <c r="N1439" s="1">
        <v>0.08</v>
      </c>
      <c r="O1439">
        <v>18243</v>
      </c>
      <c r="P1439" s="1">
        <v>0.24</v>
      </c>
      <c r="Q1439">
        <v>40077</v>
      </c>
      <c r="R1439">
        <v>1020</v>
      </c>
      <c r="S1439">
        <f>(Table1[[#This Row],[Hospital Beds 2018]]/Table1[[#This Row],[Population Estimate 2018]])*1000</f>
        <v>13.542759270815354</v>
      </c>
      <c r="T1439">
        <f>LOG10(Table1[[#This Row],[Hospital Beds 2018]] +1)</f>
        <v>3.0090257420869104</v>
      </c>
      <c r="U1439">
        <v>61626</v>
      </c>
      <c r="V1439" s="1">
        <v>0.82</v>
      </c>
    </row>
    <row r="1440" spans="1:22" x14ac:dyDescent="0.3">
      <c r="A1440">
        <v>1444</v>
      </c>
      <c r="B1440" t="s">
        <v>169</v>
      </c>
      <c r="C1440" t="s">
        <v>61</v>
      </c>
      <c r="D1440" t="s">
        <v>21</v>
      </c>
      <c r="E1440" s="9">
        <v>8</v>
      </c>
      <c r="F1440">
        <v>12455</v>
      </c>
      <c r="G1440">
        <f>LOG(Table1[[#This Row],[Population Estimate 2018]])</f>
        <v>4.095343731872525</v>
      </c>
      <c r="H1440" s="10" t="str">
        <f t="shared" si="22"/>
        <v>2</v>
      </c>
      <c r="I1440">
        <v>2240</v>
      </c>
      <c r="J1440" s="1">
        <v>0.18</v>
      </c>
      <c r="K1440">
        <v>10215</v>
      </c>
      <c r="L1440" s="1">
        <v>0.82</v>
      </c>
      <c r="M1440">
        <v>709</v>
      </c>
      <c r="N1440" s="1">
        <v>0.06</v>
      </c>
      <c r="O1440">
        <v>2329</v>
      </c>
      <c r="P1440" s="1">
        <v>0.19</v>
      </c>
      <c r="Q1440">
        <v>40510</v>
      </c>
      <c r="R1440">
        <v>25</v>
      </c>
      <c r="S1440">
        <f>(Table1[[#This Row],[Hospital Beds 2018]]/Table1[[#This Row],[Population Estimate 2018]])*1000</f>
        <v>2.0072260136491371</v>
      </c>
      <c r="T1440">
        <f>LOG10(Table1[[#This Row],[Hospital Beds 2018]] +1)</f>
        <v>1.414973347970818</v>
      </c>
      <c r="U1440">
        <v>10931</v>
      </c>
      <c r="V1440" s="1">
        <v>0.88</v>
      </c>
    </row>
    <row r="1441" spans="1:22" x14ac:dyDescent="0.3">
      <c r="A1441">
        <v>1445</v>
      </c>
      <c r="B1441" t="s">
        <v>169</v>
      </c>
      <c r="C1441" t="s">
        <v>1009</v>
      </c>
      <c r="D1441" t="s">
        <v>21</v>
      </c>
      <c r="E1441" s="9">
        <v>6</v>
      </c>
      <c r="F1441">
        <v>22763</v>
      </c>
      <c r="G1441">
        <f>LOG(Table1[[#This Row],[Population Estimate 2018]])</f>
        <v>4.3572294983902831</v>
      </c>
      <c r="H1441" s="10" t="str">
        <f t="shared" si="22"/>
        <v>2</v>
      </c>
      <c r="I1441">
        <v>3719</v>
      </c>
      <c r="J1441" s="1">
        <v>0.16</v>
      </c>
      <c r="K1441">
        <v>19044</v>
      </c>
      <c r="L1441" s="1">
        <v>0.84</v>
      </c>
      <c r="M1441">
        <v>1102</v>
      </c>
      <c r="N1441" s="1">
        <v>0.05</v>
      </c>
      <c r="O1441">
        <v>5335</v>
      </c>
      <c r="P1441" s="1">
        <v>0.23</v>
      </c>
      <c r="Q1441">
        <v>37212</v>
      </c>
      <c r="R1441">
        <v>25</v>
      </c>
      <c r="S1441">
        <f>(Table1[[#This Row],[Hospital Beds 2018]]/Table1[[#This Row],[Population Estimate 2018]])*1000</f>
        <v>1.0982735140359354</v>
      </c>
      <c r="T1441">
        <f>LOG10(Table1[[#This Row],[Hospital Beds 2018]] +1)</f>
        <v>1.414973347970818</v>
      </c>
      <c r="U1441">
        <v>18328</v>
      </c>
      <c r="V1441" s="1">
        <v>0.81</v>
      </c>
    </row>
    <row r="1442" spans="1:22" x14ac:dyDescent="0.3">
      <c r="A1442">
        <v>1446</v>
      </c>
      <c r="B1442" t="s">
        <v>169</v>
      </c>
      <c r="C1442" t="s">
        <v>62</v>
      </c>
      <c r="D1442" t="s">
        <v>21</v>
      </c>
      <c r="E1442" s="9">
        <v>5</v>
      </c>
      <c r="F1442">
        <v>85202</v>
      </c>
      <c r="G1442">
        <f>LOG(Table1[[#This Row],[Population Estimate 2018]])</f>
        <v>4.9304497893531938</v>
      </c>
      <c r="H1442" s="10" t="str">
        <f t="shared" si="22"/>
        <v>2</v>
      </c>
      <c r="I1442">
        <v>12598</v>
      </c>
      <c r="J1442" s="1">
        <v>0.15</v>
      </c>
      <c r="K1442">
        <v>72604</v>
      </c>
      <c r="L1442" s="1">
        <v>0.85</v>
      </c>
      <c r="M1442">
        <v>4774</v>
      </c>
      <c r="N1442" s="1">
        <v>0.06</v>
      </c>
      <c r="O1442">
        <v>10977</v>
      </c>
      <c r="P1442" s="1">
        <v>0.13</v>
      </c>
      <c r="Q1442">
        <v>51088</v>
      </c>
      <c r="R1442">
        <v>797</v>
      </c>
      <c r="S1442">
        <f>(Table1[[#This Row],[Hospital Beds 2018]]/Table1[[#This Row],[Population Estimate 2018]])*1000</f>
        <v>9.3542405107861324</v>
      </c>
      <c r="T1442">
        <f>LOG10(Table1[[#This Row],[Hospital Beds 2018]] +1)</f>
        <v>2.9020028913507296</v>
      </c>
      <c r="U1442">
        <v>75804</v>
      </c>
      <c r="V1442" s="1">
        <v>0.89</v>
      </c>
    </row>
    <row r="1443" spans="1:22" x14ac:dyDescent="0.3">
      <c r="A1443">
        <v>1447</v>
      </c>
      <c r="B1443" t="s">
        <v>169</v>
      </c>
      <c r="C1443" t="s">
        <v>1010</v>
      </c>
      <c r="D1443" t="s">
        <v>21</v>
      </c>
      <c r="E1443" s="9">
        <v>5</v>
      </c>
      <c r="F1443">
        <v>28919</v>
      </c>
      <c r="G1443">
        <f>LOG(Table1[[#This Row],[Population Estimate 2018]])</f>
        <v>4.4611832712645878</v>
      </c>
      <c r="H1443" s="10" t="str">
        <f t="shared" si="22"/>
        <v>2</v>
      </c>
      <c r="I1443">
        <v>4171</v>
      </c>
      <c r="J1443" s="1">
        <v>0.14000000000000001</v>
      </c>
      <c r="K1443">
        <v>24748</v>
      </c>
      <c r="L1443" s="1">
        <v>0.86</v>
      </c>
      <c r="M1443">
        <v>1131</v>
      </c>
      <c r="N1443" s="1">
        <v>0.04</v>
      </c>
      <c r="O1443">
        <v>9655</v>
      </c>
      <c r="P1443" s="1">
        <v>0.33</v>
      </c>
      <c r="Q1443">
        <v>29244</v>
      </c>
      <c r="R1443">
        <v>208</v>
      </c>
      <c r="S1443">
        <f>(Table1[[#This Row],[Hospital Beds 2018]]/Table1[[#This Row],[Population Estimate 2018]])*1000</f>
        <v>7.1925031985891623</v>
      </c>
      <c r="T1443">
        <f>LOG10(Table1[[#This Row],[Hospital Beds 2018]] +1)</f>
        <v>2.3201462861110542</v>
      </c>
      <c r="U1443">
        <v>24850</v>
      </c>
      <c r="V1443" s="1">
        <v>0.86</v>
      </c>
    </row>
    <row r="1444" spans="1:22" x14ac:dyDescent="0.3">
      <c r="A1444">
        <v>1448</v>
      </c>
      <c r="B1444" t="s">
        <v>169</v>
      </c>
      <c r="C1444" t="s">
        <v>164</v>
      </c>
      <c r="D1444" t="s">
        <v>21</v>
      </c>
      <c r="E1444" s="9">
        <v>6</v>
      </c>
      <c r="F1444">
        <v>34205</v>
      </c>
      <c r="G1444">
        <f>LOG(Table1[[#This Row],[Population Estimate 2018]])</f>
        <v>4.5340895947605686</v>
      </c>
      <c r="H1444" s="10" t="str">
        <f t="shared" si="22"/>
        <v>2</v>
      </c>
      <c r="I1444">
        <v>5881</v>
      </c>
      <c r="J1444" s="1">
        <v>0.17</v>
      </c>
      <c r="K1444">
        <v>28324</v>
      </c>
      <c r="L1444" s="1">
        <v>0.83</v>
      </c>
      <c r="M1444">
        <v>1730</v>
      </c>
      <c r="N1444" s="1">
        <v>0.05</v>
      </c>
      <c r="O1444">
        <v>6422</v>
      </c>
      <c r="P1444" s="1">
        <v>0.19</v>
      </c>
      <c r="Q1444">
        <v>43478</v>
      </c>
      <c r="R1444">
        <v>79</v>
      </c>
      <c r="S1444">
        <f>(Table1[[#This Row],[Hospital Beds 2018]]/Table1[[#This Row],[Population Estimate 2018]])*1000</f>
        <v>2.309603859084929</v>
      </c>
      <c r="T1444">
        <f>LOG10(Table1[[#This Row],[Hospital Beds 2018]] +1)</f>
        <v>1.9030899869919435</v>
      </c>
      <c r="U1444">
        <v>29479</v>
      </c>
      <c r="V1444" s="1">
        <v>0.86</v>
      </c>
    </row>
    <row r="1445" spans="1:22" x14ac:dyDescent="0.3">
      <c r="A1445">
        <v>1449</v>
      </c>
      <c r="B1445" t="s">
        <v>169</v>
      </c>
      <c r="C1445" t="s">
        <v>64</v>
      </c>
      <c r="D1445" t="s">
        <v>21</v>
      </c>
      <c r="E1445" s="9">
        <v>5</v>
      </c>
      <c r="F1445">
        <v>58930</v>
      </c>
      <c r="G1445">
        <f>LOG(Table1[[#This Row],[Population Estimate 2018]])</f>
        <v>4.7703364410951492</v>
      </c>
      <c r="H1445" s="10" t="str">
        <f t="shared" si="22"/>
        <v>2</v>
      </c>
      <c r="I1445">
        <v>9352</v>
      </c>
      <c r="J1445" s="1">
        <v>0.16</v>
      </c>
      <c r="K1445">
        <v>49578</v>
      </c>
      <c r="L1445" s="1">
        <v>0.84</v>
      </c>
      <c r="M1445">
        <v>4843</v>
      </c>
      <c r="N1445" s="1">
        <v>0.08</v>
      </c>
      <c r="O1445">
        <v>13276</v>
      </c>
      <c r="P1445" s="1">
        <v>0.23</v>
      </c>
      <c r="Q1445">
        <v>44348</v>
      </c>
      <c r="R1445">
        <v>236</v>
      </c>
      <c r="S1445">
        <f>(Table1[[#This Row],[Hospital Beds 2018]]/Table1[[#This Row],[Population Estimate 2018]])*1000</f>
        <v>4.0047513999660609</v>
      </c>
      <c r="T1445">
        <f>LOG10(Table1[[#This Row],[Hospital Beds 2018]] +1)</f>
        <v>2.374748346010104</v>
      </c>
      <c r="U1445">
        <v>50708</v>
      </c>
      <c r="V1445" s="1">
        <v>0.86</v>
      </c>
    </row>
    <row r="1446" spans="1:22" x14ac:dyDescent="0.3">
      <c r="A1446">
        <v>1450</v>
      </c>
      <c r="B1446" t="s">
        <v>169</v>
      </c>
      <c r="C1446" t="s">
        <v>66</v>
      </c>
      <c r="D1446" t="s">
        <v>21</v>
      </c>
      <c r="E1446" s="9">
        <v>2</v>
      </c>
      <c r="F1446">
        <v>105630</v>
      </c>
      <c r="G1446">
        <f>LOG(Table1[[#This Row],[Population Estimate 2018]])</f>
        <v>5.0237872797898468</v>
      </c>
      <c r="H1446" s="10" t="str">
        <f t="shared" si="22"/>
        <v>3</v>
      </c>
      <c r="I1446">
        <v>14043</v>
      </c>
      <c r="J1446" s="1">
        <v>0.13</v>
      </c>
      <c r="K1446">
        <v>91587</v>
      </c>
      <c r="L1446" s="1">
        <v>0.87</v>
      </c>
      <c r="M1446">
        <v>5136</v>
      </c>
      <c r="N1446" s="1">
        <v>0.05</v>
      </c>
      <c r="O1446">
        <v>9750</v>
      </c>
      <c r="P1446" s="1">
        <v>0.09</v>
      </c>
      <c r="Q1446">
        <v>75740</v>
      </c>
      <c r="R1446">
        <v>43</v>
      </c>
      <c r="S1446">
        <f>(Table1[[#This Row],[Hospital Beds 2018]]/Table1[[#This Row],[Population Estimate 2018]])*1000</f>
        <v>0.40708132159424409</v>
      </c>
      <c r="T1446">
        <f>LOG10(Table1[[#This Row],[Hospital Beds 2018]] +1)</f>
        <v>1.6434526764861874</v>
      </c>
      <c r="U1446">
        <v>92914</v>
      </c>
      <c r="V1446" s="1">
        <v>0.88</v>
      </c>
    </row>
    <row r="1447" spans="1:22" x14ac:dyDescent="0.3">
      <c r="A1447">
        <v>1451</v>
      </c>
      <c r="B1447" t="s">
        <v>169</v>
      </c>
      <c r="C1447" t="s">
        <v>68</v>
      </c>
      <c r="D1447" t="s">
        <v>21</v>
      </c>
      <c r="E1447" s="9">
        <v>6</v>
      </c>
      <c r="F1447">
        <v>24715</v>
      </c>
      <c r="G1447">
        <f>LOG(Table1[[#This Row],[Population Estimate 2018]])</f>
        <v>4.3929606147967952</v>
      </c>
      <c r="H1447" s="10" t="str">
        <f t="shared" si="22"/>
        <v>2</v>
      </c>
      <c r="I1447">
        <v>4591</v>
      </c>
      <c r="J1447" s="1">
        <v>0.19</v>
      </c>
      <c r="K1447">
        <v>20124</v>
      </c>
      <c r="L1447" s="1">
        <v>0.81</v>
      </c>
      <c r="M1447">
        <v>1378</v>
      </c>
      <c r="N1447" s="1">
        <v>0.06</v>
      </c>
      <c r="O1447">
        <v>6500</v>
      </c>
      <c r="P1447" s="1">
        <v>0.26</v>
      </c>
      <c r="Q1447">
        <v>36408</v>
      </c>
      <c r="R1447">
        <v>49</v>
      </c>
      <c r="S1447">
        <f>(Table1[[#This Row],[Hospital Beds 2018]]/Table1[[#This Row],[Population Estimate 2018]])*1000</f>
        <v>1.982601658911592</v>
      </c>
      <c r="T1447">
        <f>LOG10(Table1[[#This Row],[Hospital Beds 2018]] +1)</f>
        <v>1.6989700043360187</v>
      </c>
      <c r="U1447">
        <v>20716</v>
      </c>
      <c r="V1447" s="1">
        <v>0.84</v>
      </c>
    </row>
    <row r="1448" spans="1:22" x14ac:dyDescent="0.3">
      <c r="A1448">
        <v>1452</v>
      </c>
      <c r="B1448" t="s">
        <v>169</v>
      </c>
      <c r="C1448" t="s">
        <v>69</v>
      </c>
      <c r="D1448" t="s">
        <v>21</v>
      </c>
      <c r="E1448" s="9">
        <v>1</v>
      </c>
      <c r="F1448">
        <v>35451</v>
      </c>
      <c r="G1448">
        <f>LOG(Table1[[#This Row],[Population Estimate 2018]])</f>
        <v>4.5496284902484669</v>
      </c>
      <c r="H1448" s="10" t="str">
        <f t="shared" si="22"/>
        <v>2</v>
      </c>
      <c r="I1448">
        <v>6214</v>
      </c>
      <c r="J1448" s="1">
        <v>0.18</v>
      </c>
      <c r="K1448">
        <v>29237</v>
      </c>
      <c r="L1448" s="1">
        <v>0.82</v>
      </c>
      <c r="M1448">
        <v>1935</v>
      </c>
      <c r="N1448" s="1">
        <v>0.05</v>
      </c>
      <c r="O1448">
        <v>7019</v>
      </c>
      <c r="P1448" s="1">
        <v>0.2</v>
      </c>
      <c r="Q1448">
        <v>40285</v>
      </c>
      <c r="R1448">
        <v>40</v>
      </c>
      <c r="S1448">
        <f>(Table1[[#This Row],[Hospital Beds 2018]]/Table1[[#This Row],[Population Estimate 2018]])*1000</f>
        <v>1.1283179600011284</v>
      </c>
      <c r="T1448">
        <f>LOG10(Table1[[#This Row],[Hospital Beds 2018]] +1)</f>
        <v>1.6127838567197355</v>
      </c>
      <c r="U1448">
        <v>29068</v>
      </c>
      <c r="V1448" s="1">
        <v>0.82</v>
      </c>
    </row>
    <row r="1449" spans="1:22" x14ac:dyDescent="0.3">
      <c r="A1449">
        <v>1453</v>
      </c>
      <c r="B1449" t="s">
        <v>169</v>
      </c>
      <c r="C1449" t="s">
        <v>71</v>
      </c>
      <c r="D1449" t="s">
        <v>21</v>
      </c>
      <c r="E1449" s="9">
        <v>7</v>
      </c>
      <c r="F1449">
        <v>35564</v>
      </c>
      <c r="G1449">
        <f>LOG(Table1[[#This Row],[Population Estimate 2018]])</f>
        <v>4.5510106015735108</v>
      </c>
      <c r="H1449" s="10" t="str">
        <f t="shared" si="22"/>
        <v>2</v>
      </c>
      <c r="I1449">
        <v>6831</v>
      </c>
      <c r="J1449" s="1">
        <v>0.19</v>
      </c>
      <c r="K1449">
        <v>28733</v>
      </c>
      <c r="L1449" s="1">
        <v>0.81</v>
      </c>
      <c r="M1449">
        <v>2138</v>
      </c>
      <c r="N1449" s="1">
        <v>0.06</v>
      </c>
      <c r="O1449">
        <v>5750</v>
      </c>
      <c r="P1449" s="1">
        <v>0.16</v>
      </c>
      <c r="Q1449">
        <v>44681</v>
      </c>
      <c r="R1449">
        <v>130</v>
      </c>
      <c r="S1449">
        <f>(Table1[[#This Row],[Hospital Beds 2018]]/Table1[[#This Row],[Population Estimate 2018]])*1000</f>
        <v>3.6553818468113826</v>
      </c>
      <c r="T1449">
        <f>LOG10(Table1[[#This Row],[Hospital Beds 2018]] +1)</f>
        <v>2.1172712956557644</v>
      </c>
      <c r="U1449">
        <v>30414</v>
      </c>
      <c r="V1449" s="1">
        <v>0.86</v>
      </c>
    </row>
    <row r="1450" spans="1:22" x14ac:dyDescent="0.3">
      <c r="A1450">
        <v>1454</v>
      </c>
      <c r="B1450" t="s">
        <v>169</v>
      </c>
      <c r="C1450" t="s">
        <v>72</v>
      </c>
      <c r="D1450" t="s">
        <v>21</v>
      </c>
      <c r="E1450" s="9">
        <v>7</v>
      </c>
      <c r="F1450">
        <v>10023</v>
      </c>
      <c r="G1450">
        <f>LOG(Table1[[#This Row],[Population Estimate 2018]])</f>
        <v>4.0009977303577937</v>
      </c>
      <c r="H1450" s="10" t="str">
        <f t="shared" si="22"/>
        <v>2</v>
      </c>
      <c r="I1450">
        <v>2169</v>
      </c>
      <c r="J1450" s="1">
        <v>0.22</v>
      </c>
      <c r="K1450">
        <v>7854</v>
      </c>
      <c r="L1450" s="1">
        <v>0.78</v>
      </c>
      <c r="M1450">
        <v>594</v>
      </c>
      <c r="N1450" s="1">
        <v>0.06</v>
      </c>
      <c r="O1450">
        <v>2265</v>
      </c>
      <c r="P1450" s="1">
        <v>0.23</v>
      </c>
      <c r="Q1450">
        <v>36311</v>
      </c>
      <c r="R1450">
        <v>25</v>
      </c>
      <c r="S1450">
        <f>(Table1[[#This Row],[Hospital Beds 2018]]/Table1[[#This Row],[Population Estimate 2018]])*1000</f>
        <v>2.4942631946522997</v>
      </c>
      <c r="T1450">
        <f>LOG10(Table1[[#This Row],[Hospital Beds 2018]] +1)</f>
        <v>1.414973347970818</v>
      </c>
      <c r="U1450">
        <v>8405</v>
      </c>
      <c r="V1450" s="1">
        <v>0.84</v>
      </c>
    </row>
    <row r="1451" spans="1:22" x14ac:dyDescent="0.3">
      <c r="A1451">
        <v>1455</v>
      </c>
      <c r="B1451" t="s">
        <v>169</v>
      </c>
      <c r="C1451" t="s">
        <v>1011</v>
      </c>
      <c r="D1451" t="s">
        <v>21</v>
      </c>
      <c r="E1451" s="9">
        <v>7</v>
      </c>
      <c r="F1451">
        <v>29125</v>
      </c>
      <c r="G1451">
        <f>LOG(Table1[[#This Row],[Population Estimate 2018]])</f>
        <v>4.4642659340340751</v>
      </c>
      <c r="H1451" s="10" t="str">
        <f t="shared" si="22"/>
        <v>2</v>
      </c>
      <c r="I1451">
        <v>4608</v>
      </c>
      <c r="J1451" s="1">
        <v>0.16</v>
      </c>
      <c r="K1451">
        <v>24517</v>
      </c>
      <c r="L1451" s="1">
        <v>0.84</v>
      </c>
      <c r="M1451">
        <v>1622</v>
      </c>
      <c r="N1451" s="1">
        <v>0.06</v>
      </c>
      <c r="O1451">
        <v>7701</v>
      </c>
      <c r="P1451" s="1">
        <v>0.26</v>
      </c>
      <c r="Q1451">
        <v>36236</v>
      </c>
      <c r="R1451">
        <v>259</v>
      </c>
      <c r="S1451">
        <f>(Table1[[#This Row],[Hospital Beds 2018]]/Table1[[#This Row],[Population Estimate 2018]])*1000</f>
        <v>8.8927038626609445</v>
      </c>
      <c r="T1451">
        <f>LOG10(Table1[[#This Row],[Hospital Beds 2018]] +1)</f>
        <v>2.4149733479708178</v>
      </c>
      <c r="U1451">
        <v>25493</v>
      </c>
      <c r="V1451" s="1">
        <v>0.88</v>
      </c>
    </row>
    <row r="1452" spans="1:22" x14ac:dyDescent="0.3">
      <c r="A1452">
        <v>1456</v>
      </c>
      <c r="B1452" t="s">
        <v>169</v>
      </c>
      <c r="C1452" t="s">
        <v>171</v>
      </c>
      <c r="D1452" t="s">
        <v>21</v>
      </c>
      <c r="E1452" s="9">
        <v>7</v>
      </c>
      <c r="F1452">
        <v>21443</v>
      </c>
      <c r="G1452">
        <f>LOG(Table1[[#This Row],[Population Estimate 2018]])</f>
        <v>4.3312855455870096</v>
      </c>
      <c r="H1452" s="10" t="str">
        <f t="shared" si="22"/>
        <v>2</v>
      </c>
      <c r="I1452">
        <v>3585</v>
      </c>
      <c r="J1452" s="1">
        <v>0.17</v>
      </c>
      <c r="K1452">
        <v>17858</v>
      </c>
      <c r="L1452" s="1">
        <v>0.83</v>
      </c>
      <c r="M1452">
        <v>1455</v>
      </c>
      <c r="N1452" s="1">
        <v>7.0000000000000007E-2</v>
      </c>
      <c r="O1452">
        <v>4399</v>
      </c>
      <c r="P1452" s="1">
        <v>0.21</v>
      </c>
      <c r="Q1452">
        <v>40792</v>
      </c>
      <c r="R1452">
        <v>0</v>
      </c>
      <c r="S1452">
        <f>(Table1[[#This Row],[Hospital Beds 2018]]/Table1[[#This Row],[Population Estimate 2018]])*1000</f>
        <v>0</v>
      </c>
      <c r="T1452">
        <f>LOG10(Table1[[#This Row],[Hospital Beds 2018]] +1)</f>
        <v>0</v>
      </c>
      <c r="U1452">
        <v>18211</v>
      </c>
      <c r="V1452" s="1">
        <v>0.85</v>
      </c>
    </row>
    <row r="1453" spans="1:22" x14ac:dyDescent="0.3">
      <c r="A1453">
        <v>1457</v>
      </c>
      <c r="B1453" t="s">
        <v>169</v>
      </c>
      <c r="C1453" t="s">
        <v>1012</v>
      </c>
      <c r="D1453" t="s">
        <v>21</v>
      </c>
      <c r="E1453" s="9">
        <v>7</v>
      </c>
      <c r="F1453">
        <v>10535</v>
      </c>
      <c r="G1453">
        <f>LOG(Table1[[#This Row],[Population Estimate 2018]])</f>
        <v>4.0226345399441188</v>
      </c>
      <c r="H1453" s="10" t="str">
        <f t="shared" si="22"/>
        <v>2</v>
      </c>
      <c r="I1453">
        <v>1724</v>
      </c>
      <c r="J1453" s="1">
        <v>0.16</v>
      </c>
      <c r="K1453">
        <v>8811</v>
      </c>
      <c r="L1453" s="1">
        <v>0.84</v>
      </c>
      <c r="M1453">
        <v>468</v>
      </c>
      <c r="N1453" s="1">
        <v>0.04</v>
      </c>
      <c r="O1453">
        <v>3001</v>
      </c>
      <c r="P1453" s="1">
        <v>0.28000000000000003</v>
      </c>
      <c r="Q1453">
        <v>32167</v>
      </c>
      <c r="R1453">
        <v>85</v>
      </c>
      <c r="S1453">
        <f>(Table1[[#This Row],[Hospital Beds 2018]]/Table1[[#This Row],[Population Estimate 2018]])*1000</f>
        <v>8.0683436165163744</v>
      </c>
      <c r="T1453">
        <f>LOG10(Table1[[#This Row],[Hospital Beds 2018]] +1)</f>
        <v>1.9344984512435677</v>
      </c>
      <c r="U1453">
        <v>9270</v>
      </c>
      <c r="V1453" s="1">
        <v>0.88</v>
      </c>
    </row>
    <row r="1454" spans="1:22" x14ac:dyDescent="0.3">
      <c r="A1454">
        <v>1458</v>
      </c>
      <c r="B1454" t="s">
        <v>169</v>
      </c>
      <c r="C1454" t="s">
        <v>1013</v>
      </c>
      <c r="D1454" t="s">
        <v>21</v>
      </c>
      <c r="E1454" s="9">
        <v>5</v>
      </c>
      <c r="F1454">
        <v>49599</v>
      </c>
      <c r="G1454">
        <f>LOG(Table1[[#This Row],[Population Estimate 2018]])</f>
        <v>4.6954729204647956</v>
      </c>
      <c r="H1454" s="10" t="str">
        <f t="shared" si="22"/>
        <v>2</v>
      </c>
      <c r="I1454">
        <v>5710</v>
      </c>
      <c r="J1454" s="1">
        <v>0.12</v>
      </c>
      <c r="K1454">
        <v>43889</v>
      </c>
      <c r="L1454" s="1">
        <v>0.88</v>
      </c>
      <c r="M1454">
        <v>2141</v>
      </c>
      <c r="N1454" s="1">
        <v>0.04</v>
      </c>
      <c r="O1454">
        <v>12296</v>
      </c>
      <c r="P1454" s="1">
        <v>0.25</v>
      </c>
      <c r="Q1454">
        <v>39130</v>
      </c>
      <c r="R1454">
        <v>96</v>
      </c>
      <c r="S1454">
        <f>(Table1[[#This Row],[Hospital Beds 2018]]/Table1[[#This Row],[Population Estimate 2018]])*1000</f>
        <v>1.9355228936067259</v>
      </c>
      <c r="T1454">
        <f>LOG10(Table1[[#This Row],[Hospital Beds 2018]] +1)</f>
        <v>1.9867717342662448</v>
      </c>
      <c r="U1454">
        <v>40540</v>
      </c>
      <c r="V1454" s="1">
        <v>0.82</v>
      </c>
    </row>
    <row r="1455" spans="1:22" x14ac:dyDescent="0.3">
      <c r="A1455">
        <v>1459</v>
      </c>
      <c r="B1455" t="s">
        <v>169</v>
      </c>
      <c r="C1455" t="s">
        <v>1014</v>
      </c>
      <c r="D1455" t="s">
        <v>21</v>
      </c>
      <c r="E1455" s="9">
        <v>6</v>
      </c>
      <c r="F1455">
        <v>34178</v>
      </c>
      <c r="G1455">
        <f>LOG(Table1[[#This Row],[Population Estimate 2018]])</f>
        <v>4.5337466454421493</v>
      </c>
      <c r="H1455" s="10" t="str">
        <f t="shared" si="22"/>
        <v>2</v>
      </c>
      <c r="I1455">
        <v>5379</v>
      </c>
      <c r="J1455" s="1">
        <v>0.16</v>
      </c>
      <c r="K1455">
        <v>28799</v>
      </c>
      <c r="L1455" s="1">
        <v>0.84</v>
      </c>
      <c r="M1455">
        <v>1754</v>
      </c>
      <c r="N1455" s="1">
        <v>0.05</v>
      </c>
      <c r="O1455">
        <v>7391</v>
      </c>
      <c r="P1455" s="1">
        <v>0.22</v>
      </c>
      <c r="Q1455">
        <v>39198</v>
      </c>
      <c r="R1455">
        <v>112</v>
      </c>
      <c r="S1455">
        <f>(Table1[[#This Row],[Hospital Beds 2018]]/Table1[[#This Row],[Population Estimate 2018]])*1000</f>
        <v>3.2769617882848614</v>
      </c>
      <c r="T1455">
        <f>LOG10(Table1[[#This Row],[Hospital Beds 2018]] +1)</f>
        <v>2.0530784434834195</v>
      </c>
      <c r="U1455">
        <v>30339</v>
      </c>
      <c r="V1455" s="1">
        <v>0.89</v>
      </c>
    </row>
    <row r="1456" spans="1:22" x14ac:dyDescent="0.3">
      <c r="A1456">
        <v>1460</v>
      </c>
      <c r="B1456" t="s">
        <v>169</v>
      </c>
      <c r="C1456" t="s">
        <v>1015</v>
      </c>
      <c r="D1456" t="s">
        <v>21</v>
      </c>
      <c r="E1456" s="9">
        <v>6</v>
      </c>
      <c r="F1456">
        <v>55387</v>
      </c>
      <c r="G1456">
        <f>LOG(Table1[[#This Row],[Population Estimate 2018]])</f>
        <v>4.7434078425120925</v>
      </c>
      <c r="H1456" s="10" t="str">
        <f t="shared" si="22"/>
        <v>2</v>
      </c>
      <c r="I1456">
        <v>10395</v>
      </c>
      <c r="J1456" s="1">
        <v>0.19</v>
      </c>
      <c r="K1456">
        <v>44992</v>
      </c>
      <c r="L1456" s="1">
        <v>0.81</v>
      </c>
      <c r="M1456">
        <v>4572</v>
      </c>
      <c r="N1456" s="1">
        <v>0.08</v>
      </c>
      <c r="O1456">
        <v>9761</v>
      </c>
      <c r="P1456" s="1">
        <v>0.18</v>
      </c>
      <c r="Q1456">
        <v>45268</v>
      </c>
      <c r="R1456">
        <v>67</v>
      </c>
      <c r="S1456">
        <f>(Table1[[#This Row],[Hospital Beds 2018]]/Table1[[#This Row],[Population Estimate 2018]])*1000</f>
        <v>1.2096701392023399</v>
      </c>
      <c r="T1456">
        <f>LOG10(Table1[[#This Row],[Hospital Beds 2018]] +1)</f>
        <v>1.8325089127062364</v>
      </c>
      <c r="U1456">
        <v>46359</v>
      </c>
      <c r="V1456" s="1">
        <v>0.84</v>
      </c>
    </row>
    <row r="1457" spans="1:22" x14ac:dyDescent="0.3">
      <c r="A1457">
        <v>1461</v>
      </c>
      <c r="B1457" t="s">
        <v>169</v>
      </c>
      <c r="C1457" t="s">
        <v>74</v>
      </c>
      <c r="D1457" t="s">
        <v>21</v>
      </c>
      <c r="E1457" s="9">
        <v>3</v>
      </c>
      <c r="F1457">
        <v>11931</v>
      </c>
      <c r="G1457">
        <f>LOG(Table1[[#This Row],[Population Estimate 2018]])</f>
        <v>4.0766768457056424</v>
      </c>
      <c r="H1457" s="10" t="str">
        <f t="shared" si="22"/>
        <v>2</v>
      </c>
      <c r="I1457">
        <v>2179</v>
      </c>
      <c r="J1457" s="1">
        <v>0.18</v>
      </c>
      <c r="K1457">
        <v>9752</v>
      </c>
      <c r="L1457" s="1">
        <v>0.82</v>
      </c>
      <c r="M1457">
        <v>790</v>
      </c>
      <c r="N1457" s="1">
        <v>7.0000000000000007E-2</v>
      </c>
      <c r="O1457">
        <v>2597</v>
      </c>
      <c r="P1457" s="1">
        <v>0.22</v>
      </c>
      <c r="Q1457">
        <v>39687</v>
      </c>
      <c r="R1457">
        <v>22</v>
      </c>
      <c r="S1457">
        <f>(Table1[[#This Row],[Hospital Beds 2018]]/Table1[[#This Row],[Population Estimate 2018]])*1000</f>
        <v>1.8439359651328473</v>
      </c>
      <c r="T1457">
        <f>LOG10(Table1[[#This Row],[Hospital Beds 2018]] +1)</f>
        <v>1.3617278360175928</v>
      </c>
      <c r="U1457">
        <v>10337</v>
      </c>
      <c r="V1457" s="1">
        <v>0.87</v>
      </c>
    </row>
    <row r="1458" spans="1:22" x14ac:dyDescent="0.3">
      <c r="A1458">
        <v>1462</v>
      </c>
      <c r="B1458" t="s">
        <v>169</v>
      </c>
      <c r="C1458" t="s">
        <v>76</v>
      </c>
      <c r="D1458" t="s">
        <v>21</v>
      </c>
      <c r="E1458" s="9">
        <v>6</v>
      </c>
      <c r="F1458">
        <v>39563</v>
      </c>
      <c r="G1458">
        <f>LOG(Table1[[#This Row],[Population Estimate 2018]])</f>
        <v>4.5972892160405783</v>
      </c>
      <c r="H1458" s="10" t="str">
        <f t="shared" si="22"/>
        <v>2</v>
      </c>
      <c r="I1458">
        <v>6833</v>
      </c>
      <c r="J1458" s="1">
        <v>0.17</v>
      </c>
      <c r="K1458">
        <v>32730</v>
      </c>
      <c r="L1458" s="1">
        <v>0.83</v>
      </c>
      <c r="M1458">
        <v>2273</v>
      </c>
      <c r="N1458" s="1">
        <v>0.06</v>
      </c>
      <c r="O1458">
        <v>11814</v>
      </c>
      <c r="P1458" s="1">
        <v>0.3</v>
      </c>
      <c r="Q1458">
        <v>33983</v>
      </c>
      <c r="R1458">
        <v>174</v>
      </c>
      <c r="S1458">
        <f>(Table1[[#This Row],[Hospital Beds 2018]]/Table1[[#This Row],[Population Estimate 2018]])*1000</f>
        <v>4.3980486818492031</v>
      </c>
      <c r="T1458">
        <f>LOG10(Table1[[#This Row],[Hospital Beds 2018]] +1)</f>
        <v>2.2430380486862944</v>
      </c>
      <c r="U1458">
        <v>33674</v>
      </c>
      <c r="V1458" s="1">
        <v>0.85</v>
      </c>
    </row>
    <row r="1459" spans="1:22" x14ac:dyDescent="0.3">
      <c r="A1459">
        <v>1463</v>
      </c>
      <c r="B1459" t="s">
        <v>169</v>
      </c>
      <c r="C1459" t="s">
        <v>1016</v>
      </c>
      <c r="D1459" t="s">
        <v>21</v>
      </c>
      <c r="E1459" s="9">
        <v>7</v>
      </c>
      <c r="F1459">
        <v>31833</v>
      </c>
      <c r="G1459">
        <f>LOG(Table1[[#This Row],[Population Estimate 2018]])</f>
        <v>4.5028775692540766</v>
      </c>
      <c r="H1459" s="10" t="str">
        <f t="shared" si="22"/>
        <v>2</v>
      </c>
      <c r="I1459">
        <v>4763</v>
      </c>
      <c r="J1459" s="1">
        <v>0.15</v>
      </c>
      <c r="K1459">
        <v>27070</v>
      </c>
      <c r="L1459" s="1">
        <v>0.85</v>
      </c>
      <c r="M1459">
        <v>1690</v>
      </c>
      <c r="N1459" s="1">
        <v>0.05</v>
      </c>
      <c r="O1459">
        <v>5185</v>
      </c>
      <c r="P1459" s="1">
        <v>0.16</v>
      </c>
      <c r="Q1459">
        <v>44297</v>
      </c>
      <c r="R1459">
        <v>69</v>
      </c>
      <c r="S1459">
        <f>(Table1[[#This Row],[Hospital Beds 2018]]/Table1[[#This Row],[Population Estimate 2018]])*1000</f>
        <v>2.1675619639996229</v>
      </c>
      <c r="T1459">
        <f>LOG10(Table1[[#This Row],[Hospital Beds 2018]] +1)</f>
        <v>1.8450980400142569</v>
      </c>
      <c r="U1459">
        <v>28427</v>
      </c>
      <c r="V1459" s="1">
        <v>0.89</v>
      </c>
    </row>
    <row r="1460" spans="1:22" x14ac:dyDescent="0.3">
      <c r="A1460">
        <v>1464</v>
      </c>
      <c r="B1460" t="s">
        <v>169</v>
      </c>
      <c r="C1460" t="s">
        <v>1017</v>
      </c>
      <c r="D1460" t="s">
        <v>21</v>
      </c>
      <c r="E1460" s="9">
        <v>7</v>
      </c>
      <c r="F1460">
        <v>25315</v>
      </c>
      <c r="G1460">
        <f>LOG(Table1[[#This Row],[Population Estimate 2018]])</f>
        <v>4.4033779317228596</v>
      </c>
      <c r="H1460" s="10" t="str">
        <f t="shared" si="22"/>
        <v>2</v>
      </c>
      <c r="I1460">
        <v>4603</v>
      </c>
      <c r="J1460" s="1">
        <v>0.18</v>
      </c>
      <c r="K1460">
        <v>20712</v>
      </c>
      <c r="L1460" s="1">
        <v>0.82</v>
      </c>
      <c r="M1460">
        <v>1299</v>
      </c>
      <c r="N1460" s="1">
        <v>0.05</v>
      </c>
      <c r="O1460">
        <v>4808</v>
      </c>
      <c r="P1460" s="1">
        <v>0.19</v>
      </c>
      <c r="Q1460">
        <v>41281</v>
      </c>
      <c r="R1460">
        <v>66</v>
      </c>
      <c r="S1460">
        <f>(Table1[[#This Row],[Hospital Beds 2018]]/Table1[[#This Row],[Population Estimate 2018]])*1000</f>
        <v>2.607149911119889</v>
      </c>
      <c r="T1460">
        <f>LOG10(Table1[[#This Row],[Hospital Beds 2018]] +1)</f>
        <v>1.8260748027008264</v>
      </c>
      <c r="U1460">
        <v>21282</v>
      </c>
      <c r="V1460" s="1">
        <v>0.84</v>
      </c>
    </row>
    <row r="1461" spans="1:22" x14ac:dyDescent="0.3">
      <c r="A1461">
        <v>1465</v>
      </c>
      <c r="B1461" t="s">
        <v>169</v>
      </c>
      <c r="C1461" t="s">
        <v>447</v>
      </c>
      <c r="D1461" t="s">
        <v>21</v>
      </c>
      <c r="E1461" s="9">
        <v>6</v>
      </c>
      <c r="F1461">
        <v>7051</v>
      </c>
      <c r="G1461">
        <f>LOG(Table1[[#This Row],[Population Estimate 2018]])</f>
        <v>3.8482507146770426</v>
      </c>
      <c r="H1461" s="10" t="str">
        <f t="shared" si="22"/>
        <v>1</v>
      </c>
      <c r="I1461">
        <v>1224</v>
      </c>
      <c r="J1461" s="1">
        <v>0.17</v>
      </c>
      <c r="K1461">
        <v>5827</v>
      </c>
      <c r="L1461" s="1">
        <v>0.83</v>
      </c>
      <c r="M1461">
        <v>326</v>
      </c>
      <c r="N1461" s="1">
        <v>0.05</v>
      </c>
      <c r="O1461">
        <v>2604</v>
      </c>
      <c r="P1461" s="1">
        <v>0.37</v>
      </c>
      <c r="Q1461">
        <v>27767</v>
      </c>
      <c r="R1461">
        <v>0</v>
      </c>
      <c r="S1461">
        <f>(Table1[[#This Row],[Hospital Beds 2018]]/Table1[[#This Row],[Population Estimate 2018]])*1000</f>
        <v>0</v>
      </c>
      <c r="T1461">
        <f>LOG10(Table1[[#This Row],[Hospital Beds 2018]] +1)</f>
        <v>0</v>
      </c>
      <c r="U1461">
        <v>6133</v>
      </c>
      <c r="V1461" s="1">
        <v>0.87</v>
      </c>
    </row>
    <row r="1462" spans="1:22" x14ac:dyDescent="0.3">
      <c r="A1462">
        <v>1466</v>
      </c>
      <c r="B1462" t="s">
        <v>169</v>
      </c>
      <c r="C1462" t="s">
        <v>1018</v>
      </c>
      <c r="D1462" t="s">
        <v>21</v>
      </c>
      <c r="E1462" s="9">
        <v>2</v>
      </c>
      <c r="F1462">
        <v>153902</v>
      </c>
      <c r="G1462">
        <f>LOG(Table1[[#This Row],[Population Estimate 2018]])</f>
        <v>5.187244263647723</v>
      </c>
      <c r="H1462" s="10" t="str">
        <f t="shared" si="22"/>
        <v>3</v>
      </c>
      <c r="I1462">
        <v>23539</v>
      </c>
      <c r="J1462" s="1">
        <v>0.15</v>
      </c>
      <c r="K1462">
        <v>130363</v>
      </c>
      <c r="L1462" s="1">
        <v>0.85</v>
      </c>
      <c r="M1462">
        <v>8435</v>
      </c>
      <c r="N1462" s="1">
        <v>0.05</v>
      </c>
      <c r="O1462">
        <v>14162</v>
      </c>
      <c r="P1462" s="1">
        <v>0.09</v>
      </c>
      <c r="Q1462">
        <v>66296</v>
      </c>
      <c r="R1462">
        <v>773</v>
      </c>
      <c r="S1462">
        <f>(Table1[[#This Row],[Hospital Beds 2018]]/Table1[[#This Row],[Population Estimate 2018]])*1000</f>
        <v>5.0226767683330955</v>
      </c>
      <c r="T1462">
        <f>LOG10(Table1[[#This Row],[Hospital Beds 2018]] +1)</f>
        <v>2.8887409606828927</v>
      </c>
      <c r="U1462">
        <v>130353</v>
      </c>
      <c r="V1462" s="1">
        <v>0.85</v>
      </c>
    </row>
    <row r="1463" spans="1:22" x14ac:dyDescent="0.3">
      <c r="A1463">
        <v>1467</v>
      </c>
      <c r="B1463" t="s">
        <v>169</v>
      </c>
      <c r="C1463" t="s">
        <v>181</v>
      </c>
      <c r="D1463" t="s">
        <v>21</v>
      </c>
      <c r="E1463" s="9">
        <v>6</v>
      </c>
      <c r="F1463">
        <v>28287</v>
      </c>
      <c r="G1463">
        <f>LOG(Table1[[#This Row],[Population Estimate 2018]])</f>
        <v>4.4515868904569045</v>
      </c>
      <c r="H1463" s="10" t="str">
        <f t="shared" si="22"/>
        <v>2</v>
      </c>
      <c r="I1463">
        <v>4260</v>
      </c>
      <c r="J1463" s="1">
        <v>0.15</v>
      </c>
      <c r="K1463">
        <v>24027</v>
      </c>
      <c r="L1463" s="1">
        <v>0.85</v>
      </c>
      <c r="M1463">
        <v>1198</v>
      </c>
      <c r="N1463" s="1">
        <v>0.04</v>
      </c>
      <c r="O1463">
        <v>7135</v>
      </c>
      <c r="P1463" s="1">
        <v>0.25</v>
      </c>
      <c r="Q1463">
        <v>38034</v>
      </c>
      <c r="R1463">
        <v>80</v>
      </c>
      <c r="S1463">
        <f>(Table1[[#This Row],[Hospital Beds 2018]]/Table1[[#This Row],[Population Estimate 2018]])*1000</f>
        <v>2.8281542758157459</v>
      </c>
      <c r="T1463">
        <f>LOG10(Table1[[#This Row],[Hospital Beds 2018]] +1)</f>
        <v>1.9084850188786497</v>
      </c>
      <c r="U1463">
        <v>24964</v>
      </c>
      <c r="V1463" s="1">
        <v>0.88</v>
      </c>
    </row>
    <row r="1464" spans="1:22" x14ac:dyDescent="0.3">
      <c r="A1464">
        <v>1468</v>
      </c>
      <c r="B1464" t="s">
        <v>169</v>
      </c>
      <c r="C1464" t="s">
        <v>1019</v>
      </c>
      <c r="D1464" t="s">
        <v>21</v>
      </c>
      <c r="E1464" s="9">
        <v>8</v>
      </c>
      <c r="F1464">
        <v>4377</v>
      </c>
      <c r="G1464">
        <f>LOG(Table1[[#This Row],[Population Estimate 2018]])</f>
        <v>3.6411765466131141</v>
      </c>
      <c r="H1464" s="10" t="str">
        <f t="shared" si="22"/>
        <v>1</v>
      </c>
      <c r="I1464">
        <v>838</v>
      </c>
      <c r="J1464" s="1">
        <v>0.19</v>
      </c>
      <c r="K1464">
        <v>3539</v>
      </c>
      <c r="L1464" s="1">
        <v>0.81</v>
      </c>
      <c r="M1464">
        <v>146</v>
      </c>
      <c r="N1464" s="1">
        <v>0.03</v>
      </c>
      <c r="O1464">
        <v>1444</v>
      </c>
      <c r="P1464" s="1">
        <v>0.33</v>
      </c>
      <c r="Q1464">
        <v>28887</v>
      </c>
      <c r="R1464">
        <v>29</v>
      </c>
      <c r="S1464">
        <f>(Table1[[#This Row],[Hospital Beds 2018]]/Table1[[#This Row],[Population Estimate 2018]])*1000</f>
        <v>6.6255426090929861</v>
      </c>
      <c r="T1464">
        <f>LOG10(Table1[[#This Row],[Hospital Beds 2018]] +1)</f>
        <v>1.4771212547196624</v>
      </c>
      <c r="U1464">
        <v>3750</v>
      </c>
      <c r="V1464" s="1">
        <v>0.86</v>
      </c>
    </row>
    <row r="1465" spans="1:22" x14ac:dyDescent="0.3">
      <c r="A1465">
        <v>1469</v>
      </c>
      <c r="B1465" t="s">
        <v>169</v>
      </c>
      <c r="C1465" t="s">
        <v>777</v>
      </c>
      <c r="D1465" t="s">
        <v>21</v>
      </c>
      <c r="E1465" s="9">
        <v>2</v>
      </c>
      <c r="F1465">
        <v>26758</v>
      </c>
      <c r="G1465">
        <f>LOG(Table1[[#This Row],[Population Estimate 2018]])</f>
        <v>4.4274536494013192</v>
      </c>
      <c r="H1465" s="10" t="str">
        <f t="shared" si="22"/>
        <v>2</v>
      </c>
      <c r="I1465">
        <v>4706</v>
      </c>
      <c r="J1465" s="1">
        <v>0.18</v>
      </c>
      <c r="K1465">
        <v>22052</v>
      </c>
      <c r="L1465" s="1">
        <v>0.82</v>
      </c>
      <c r="M1465">
        <v>1437</v>
      </c>
      <c r="N1465" s="1">
        <v>0.05</v>
      </c>
      <c r="O1465">
        <v>5200</v>
      </c>
      <c r="P1465" s="1">
        <v>0.19</v>
      </c>
      <c r="Q1465">
        <v>38173</v>
      </c>
      <c r="R1465">
        <v>79</v>
      </c>
      <c r="S1465">
        <f>(Table1[[#This Row],[Hospital Beds 2018]]/Table1[[#This Row],[Population Estimate 2018]])*1000</f>
        <v>2.9523880708573138</v>
      </c>
      <c r="T1465">
        <f>LOG10(Table1[[#This Row],[Hospital Beds 2018]] +1)</f>
        <v>1.9030899869919435</v>
      </c>
      <c r="U1465">
        <v>23121</v>
      </c>
      <c r="V1465" s="1">
        <v>0.86</v>
      </c>
    </row>
    <row r="1466" spans="1:22" x14ac:dyDescent="0.3">
      <c r="A1466">
        <v>1470</v>
      </c>
      <c r="B1466" t="s">
        <v>169</v>
      </c>
      <c r="C1466" t="s">
        <v>714</v>
      </c>
      <c r="D1466" t="s">
        <v>21</v>
      </c>
      <c r="E1466" s="9">
        <v>8</v>
      </c>
      <c r="F1466">
        <v>16002</v>
      </c>
      <c r="G1466">
        <f>LOG(Table1[[#This Row],[Population Estimate 2018]])</f>
        <v>4.2041742660735197</v>
      </c>
      <c r="H1466" s="10" t="str">
        <f t="shared" si="22"/>
        <v>2</v>
      </c>
      <c r="I1466">
        <v>3138</v>
      </c>
      <c r="J1466" s="1">
        <v>0.2</v>
      </c>
      <c r="K1466">
        <v>12864</v>
      </c>
      <c r="L1466" s="1">
        <v>0.8</v>
      </c>
      <c r="M1466">
        <v>863</v>
      </c>
      <c r="N1466" s="1">
        <v>0.05</v>
      </c>
      <c r="O1466">
        <v>2660</v>
      </c>
      <c r="P1466" s="1">
        <v>0.17</v>
      </c>
      <c r="Q1466">
        <v>46764</v>
      </c>
      <c r="R1466">
        <v>20</v>
      </c>
      <c r="S1466">
        <f>(Table1[[#This Row],[Hospital Beds 2018]]/Table1[[#This Row],[Population Estimate 2018]])*1000</f>
        <v>1.2498437695288089</v>
      </c>
      <c r="T1466">
        <f>LOG10(Table1[[#This Row],[Hospital Beds 2018]] +1)</f>
        <v>1.3222192947339193</v>
      </c>
      <c r="U1466">
        <v>13515</v>
      </c>
      <c r="V1466" s="1">
        <v>0.84</v>
      </c>
    </row>
    <row r="1467" spans="1:22" x14ac:dyDescent="0.3">
      <c r="A1467">
        <v>1471</v>
      </c>
      <c r="B1467" t="s">
        <v>169</v>
      </c>
      <c r="C1467" t="s">
        <v>186</v>
      </c>
      <c r="D1467" t="s">
        <v>21</v>
      </c>
      <c r="E1467" s="9">
        <v>6</v>
      </c>
      <c r="F1467">
        <v>18717</v>
      </c>
      <c r="G1467">
        <f>LOG(Table1[[#This Row],[Population Estimate 2018]])</f>
        <v>4.2722362403500256</v>
      </c>
      <c r="H1467" s="10" t="str">
        <f t="shared" si="22"/>
        <v>2</v>
      </c>
      <c r="I1467">
        <v>2991</v>
      </c>
      <c r="J1467" s="1">
        <v>0.16</v>
      </c>
      <c r="K1467">
        <v>15726</v>
      </c>
      <c r="L1467" s="1">
        <v>0.84</v>
      </c>
      <c r="M1467">
        <v>1367</v>
      </c>
      <c r="N1467" s="1">
        <v>7.0000000000000007E-2</v>
      </c>
      <c r="O1467">
        <v>3378</v>
      </c>
      <c r="P1467" s="1">
        <v>0.18</v>
      </c>
      <c r="Q1467">
        <v>44622</v>
      </c>
      <c r="R1467">
        <v>25</v>
      </c>
      <c r="S1467">
        <f>(Table1[[#This Row],[Hospital Beds 2018]]/Table1[[#This Row],[Population Estimate 2018]])*1000</f>
        <v>1.335684137415184</v>
      </c>
      <c r="T1467">
        <f>LOG10(Table1[[#This Row],[Hospital Beds 2018]] +1)</f>
        <v>1.414973347970818</v>
      </c>
      <c r="U1467">
        <v>14694</v>
      </c>
      <c r="V1467" s="1">
        <v>0.79</v>
      </c>
    </row>
    <row r="1468" spans="1:22" x14ac:dyDescent="0.3">
      <c r="A1468">
        <v>1472</v>
      </c>
      <c r="B1468" t="s">
        <v>169</v>
      </c>
      <c r="C1468" t="s">
        <v>1020</v>
      </c>
      <c r="D1468" t="s">
        <v>21</v>
      </c>
      <c r="E1468" s="9">
        <v>7</v>
      </c>
      <c r="F1468">
        <v>25735</v>
      </c>
      <c r="G1468">
        <f>LOG(Table1[[#This Row],[Population Estimate 2018]])</f>
        <v>4.4105241725861886</v>
      </c>
      <c r="H1468" s="10" t="str">
        <f t="shared" si="22"/>
        <v>2</v>
      </c>
      <c r="I1468">
        <v>3518</v>
      </c>
      <c r="J1468" s="1">
        <v>0.14000000000000001</v>
      </c>
      <c r="K1468">
        <v>22217</v>
      </c>
      <c r="L1468" s="1">
        <v>0.86</v>
      </c>
      <c r="M1468">
        <v>1064</v>
      </c>
      <c r="N1468" s="1">
        <v>0.04</v>
      </c>
      <c r="O1468">
        <v>7041</v>
      </c>
      <c r="P1468" s="1">
        <v>0.27</v>
      </c>
      <c r="Q1468">
        <v>31329</v>
      </c>
      <c r="R1468">
        <v>143</v>
      </c>
      <c r="S1468">
        <f>(Table1[[#This Row],[Hospital Beds 2018]]/Table1[[#This Row],[Population Estimate 2018]])*1000</f>
        <v>5.5566349329706632</v>
      </c>
      <c r="T1468">
        <f>LOG10(Table1[[#This Row],[Hospital Beds 2018]] +1)</f>
        <v>2.1583624920952498</v>
      </c>
      <c r="U1468">
        <v>19367</v>
      </c>
      <c r="V1468" s="1">
        <v>0.75</v>
      </c>
    </row>
    <row r="1469" spans="1:22" x14ac:dyDescent="0.3">
      <c r="A1469">
        <v>1473</v>
      </c>
      <c r="B1469" t="s">
        <v>169</v>
      </c>
      <c r="C1469" t="s">
        <v>1021</v>
      </c>
      <c r="D1469" t="s">
        <v>21</v>
      </c>
      <c r="E1469" s="9">
        <v>7</v>
      </c>
      <c r="F1469">
        <v>13987</v>
      </c>
      <c r="G1469">
        <f>LOG(Table1[[#This Row],[Population Estimate 2018]])</f>
        <v>4.1457245748806679</v>
      </c>
      <c r="H1469" s="10" t="str">
        <f t="shared" si="22"/>
        <v>2</v>
      </c>
      <c r="I1469">
        <v>2090</v>
      </c>
      <c r="J1469" s="1">
        <v>0.15</v>
      </c>
      <c r="K1469">
        <v>11897</v>
      </c>
      <c r="L1469" s="1">
        <v>0.85</v>
      </c>
      <c r="M1469">
        <v>559</v>
      </c>
      <c r="N1469" s="1">
        <v>0.04</v>
      </c>
      <c r="O1469">
        <v>3852</v>
      </c>
      <c r="P1469" s="1">
        <v>0.28000000000000003</v>
      </c>
      <c r="Q1469">
        <v>32692</v>
      </c>
      <c r="R1469">
        <v>116</v>
      </c>
      <c r="S1469">
        <f>(Table1[[#This Row],[Hospital Beds 2018]]/Table1[[#This Row],[Population Estimate 2018]])*1000</f>
        <v>8.2934153142203471</v>
      </c>
      <c r="T1469">
        <f>LOG10(Table1[[#This Row],[Hospital Beds 2018]] +1)</f>
        <v>2.0681858617461617</v>
      </c>
      <c r="U1469">
        <v>10198</v>
      </c>
      <c r="V1469" s="1">
        <v>0.73</v>
      </c>
    </row>
    <row r="1470" spans="1:22" x14ac:dyDescent="0.3">
      <c r="A1470">
        <v>1474</v>
      </c>
      <c r="B1470" t="s">
        <v>169</v>
      </c>
      <c r="C1470" t="s">
        <v>1022</v>
      </c>
      <c r="D1470" t="s">
        <v>21</v>
      </c>
      <c r="E1470" s="9">
        <v>1</v>
      </c>
      <c r="F1470">
        <v>28759</v>
      </c>
      <c r="G1470">
        <f>LOG(Table1[[#This Row],[Population Estimate 2018]])</f>
        <v>4.4587737808056849</v>
      </c>
      <c r="H1470" s="10" t="str">
        <f t="shared" si="22"/>
        <v>2</v>
      </c>
      <c r="I1470">
        <v>4799</v>
      </c>
      <c r="J1470" s="1">
        <v>0.17</v>
      </c>
      <c r="K1470">
        <v>23960</v>
      </c>
      <c r="L1470" s="1">
        <v>0.83</v>
      </c>
      <c r="M1470">
        <v>1606</v>
      </c>
      <c r="N1470" s="1">
        <v>0.06</v>
      </c>
      <c r="O1470">
        <v>4827</v>
      </c>
      <c r="P1470" s="1">
        <v>0.17</v>
      </c>
      <c r="Q1470">
        <v>48082</v>
      </c>
      <c r="R1470">
        <v>41</v>
      </c>
      <c r="S1470">
        <f>(Table1[[#This Row],[Hospital Beds 2018]]/Table1[[#This Row],[Population Estimate 2018]])*1000</f>
        <v>1.4256406690079626</v>
      </c>
      <c r="T1470">
        <f>LOG10(Table1[[#This Row],[Hospital Beds 2018]] +1)</f>
        <v>1.6232492903979006</v>
      </c>
      <c r="U1470">
        <v>23878</v>
      </c>
      <c r="V1470" s="1">
        <v>0.83</v>
      </c>
    </row>
    <row r="1471" spans="1:22" x14ac:dyDescent="0.3">
      <c r="A1471">
        <v>1475</v>
      </c>
      <c r="B1471" t="s">
        <v>169</v>
      </c>
      <c r="C1471" t="s">
        <v>1023</v>
      </c>
      <c r="D1471" t="s">
        <v>21</v>
      </c>
      <c r="E1471" s="9">
        <v>6</v>
      </c>
      <c r="F1471">
        <v>21995</v>
      </c>
      <c r="G1471">
        <f>LOG(Table1[[#This Row],[Population Estimate 2018]])</f>
        <v>4.3423239663128816</v>
      </c>
      <c r="H1471" s="10" t="str">
        <f t="shared" si="22"/>
        <v>2</v>
      </c>
      <c r="I1471">
        <v>3637</v>
      </c>
      <c r="J1471" s="1">
        <v>0.17</v>
      </c>
      <c r="K1471">
        <v>18358</v>
      </c>
      <c r="L1471" s="1">
        <v>0.83</v>
      </c>
      <c r="M1471">
        <v>1028</v>
      </c>
      <c r="N1471" s="1">
        <v>0.05</v>
      </c>
      <c r="O1471">
        <v>3652</v>
      </c>
      <c r="P1471" s="1">
        <v>0.17</v>
      </c>
      <c r="Q1471">
        <v>39833</v>
      </c>
      <c r="R1471">
        <v>65</v>
      </c>
      <c r="S1471">
        <f>(Table1[[#This Row],[Hospital Beds 2018]]/Table1[[#This Row],[Population Estimate 2018]])*1000</f>
        <v>2.9552170947942713</v>
      </c>
      <c r="T1471">
        <f>LOG10(Table1[[#This Row],[Hospital Beds 2018]] +1)</f>
        <v>1.8195439355418688</v>
      </c>
      <c r="U1471">
        <v>19490</v>
      </c>
      <c r="V1471" s="1">
        <v>0.89</v>
      </c>
    </row>
    <row r="1472" spans="1:22" x14ac:dyDescent="0.3">
      <c r="A1472">
        <v>1476</v>
      </c>
      <c r="B1472" t="s">
        <v>169</v>
      </c>
      <c r="C1472" t="s">
        <v>1024</v>
      </c>
      <c r="D1472" t="s">
        <v>21</v>
      </c>
      <c r="E1472" s="9">
        <v>8</v>
      </c>
      <c r="F1472">
        <v>19454</v>
      </c>
      <c r="G1472">
        <f>LOG(Table1[[#This Row],[Population Estimate 2018]])</f>
        <v>4.2890089115394634</v>
      </c>
      <c r="H1472" s="10" t="str">
        <f t="shared" si="22"/>
        <v>2</v>
      </c>
      <c r="I1472">
        <v>3969</v>
      </c>
      <c r="J1472" s="1">
        <v>0.2</v>
      </c>
      <c r="K1472">
        <v>15485</v>
      </c>
      <c r="L1472" s="1">
        <v>0.8</v>
      </c>
      <c r="M1472">
        <v>1119</v>
      </c>
      <c r="N1472" s="1">
        <v>0.06</v>
      </c>
      <c r="O1472">
        <v>2912</v>
      </c>
      <c r="P1472" s="1">
        <v>0.15</v>
      </c>
      <c r="Q1472">
        <v>41455</v>
      </c>
      <c r="R1472">
        <v>48</v>
      </c>
      <c r="S1472">
        <f>(Table1[[#This Row],[Hospital Beds 2018]]/Table1[[#This Row],[Population Estimate 2018]])*1000</f>
        <v>2.4673588979130252</v>
      </c>
      <c r="T1472">
        <f>LOG10(Table1[[#This Row],[Hospital Beds 2018]] +1)</f>
        <v>1.6901960800285136</v>
      </c>
      <c r="U1472">
        <v>16460</v>
      </c>
      <c r="V1472" s="1">
        <v>0.85</v>
      </c>
    </row>
    <row r="1473" spans="1:22" x14ac:dyDescent="0.3">
      <c r="A1473">
        <v>1477</v>
      </c>
      <c r="B1473" t="s">
        <v>169</v>
      </c>
      <c r="C1473" t="s">
        <v>1025</v>
      </c>
      <c r="D1473" t="s">
        <v>21</v>
      </c>
      <c r="E1473" s="9">
        <v>1</v>
      </c>
      <c r="F1473">
        <v>9944</v>
      </c>
      <c r="G1473">
        <f>LOG(Table1[[#This Row],[Population Estimate 2018]])</f>
        <v>3.9975611156335882</v>
      </c>
      <c r="H1473" s="10" t="str">
        <f t="shared" si="22"/>
        <v>1</v>
      </c>
      <c r="I1473">
        <v>1215</v>
      </c>
      <c r="J1473" s="1">
        <v>0.12</v>
      </c>
      <c r="K1473">
        <v>8729</v>
      </c>
      <c r="L1473" s="1">
        <v>0.88</v>
      </c>
      <c r="M1473">
        <v>580</v>
      </c>
      <c r="N1473" s="1">
        <v>0.06</v>
      </c>
      <c r="O1473">
        <v>2599</v>
      </c>
      <c r="P1473" s="1">
        <v>0.26</v>
      </c>
      <c r="Q1473">
        <v>33143</v>
      </c>
      <c r="R1473">
        <v>0</v>
      </c>
      <c r="S1473">
        <f>(Table1[[#This Row],[Hospital Beds 2018]]/Table1[[#This Row],[Population Estimate 2018]])*1000</f>
        <v>0</v>
      </c>
      <c r="T1473">
        <f>LOG10(Table1[[#This Row],[Hospital Beds 2018]] +1)</f>
        <v>0</v>
      </c>
      <c r="U1473">
        <v>9018</v>
      </c>
      <c r="V1473" s="1">
        <v>0.91</v>
      </c>
    </row>
    <row r="1474" spans="1:22" x14ac:dyDescent="0.3">
      <c r="A1474">
        <v>1478</v>
      </c>
      <c r="B1474" t="s">
        <v>169</v>
      </c>
      <c r="C1474" t="s">
        <v>187</v>
      </c>
      <c r="D1474" t="s">
        <v>21</v>
      </c>
      <c r="E1474" s="9">
        <v>6</v>
      </c>
      <c r="F1474">
        <v>28606</v>
      </c>
      <c r="G1474">
        <f>LOG(Table1[[#This Row],[Population Estimate 2018]])</f>
        <v>4.4564571343037791</v>
      </c>
      <c r="H1474" s="10" t="str">
        <f t="shared" si="22"/>
        <v>2</v>
      </c>
      <c r="I1474">
        <v>4785</v>
      </c>
      <c r="J1474" s="1">
        <v>0.17</v>
      </c>
      <c r="K1474">
        <v>23821</v>
      </c>
      <c r="L1474" s="1">
        <v>0.83</v>
      </c>
      <c r="M1474">
        <v>1221</v>
      </c>
      <c r="N1474" s="1">
        <v>0.04</v>
      </c>
      <c r="O1474">
        <v>3779</v>
      </c>
      <c r="P1474" s="1">
        <v>0.13</v>
      </c>
      <c r="Q1474">
        <v>46600</v>
      </c>
      <c r="R1474">
        <v>153</v>
      </c>
      <c r="S1474">
        <f>(Table1[[#This Row],[Hospital Beds 2018]]/Table1[[#This Row],[Population Estimate 2018]])*1000</f>
        <v>5.3485282807802559</v>
      </c>
      <c r="T1474">
        <f>LOG10(Table1[[#This Row],[Hospital Beds 2018]] +1)</f>
        <v>2.1875207208364631</v>
      </c>
      <c r="U1474">
        <v>25140</v>
      </c>
      <c r="V1474" s="1">
        <v>0.88</v>
      </c>
    </row>
    <row r="1475" spans="1:22" x14ac:dyDescent="0.3">
      <c r="A1475">
        <v>1479</v>
      </c>
      <c r="B1475" t="s">
        <v>169</v>
      </c>
      <c r="C1475" t="s">
        <v>1026</v>
      </c>
      <c r="D1475" t="s">
        <v>21</v>
      </c>
      <c r="E1475" s="9">
        <v>9</v>
      </c>
      <c r="F1475">
        <v>14465</v>
      </c>
      <c r="G1475">
        <f>LOG(Table1[[#This Row],[Population Estimate 2018]])</f>
        <v>4.1603184379840021</v>
      </c>
      <c r="H1475" s="10" t="str">
        <f t="shared" ref="H1475:H1538" si="23">IF(G1475&lt;4,"1",IF(G1475&lt;5,"2",IF(G1475&lt;6,"3",IF(G1475&lt;7,"4","5"))))</f>
        <v>2</v>
      </c>
      <c r="I1475">
        <v>2840</v>
      </c>
      <c r="J1475" s="1">
        <v>0.2</v>
      </c>
      <c r="K1475">
        <v>11625</v>
      </c>
      <c r="L1475" s="1">
        <v>0.8</v>
      </c>
      <c r="M1475">
        <v>703</v>
      </c>
      <c r="N1475" s="1">
        <v>0.05</v>
      </c>
      <c r="O1475">
        <v>3350</v>
      </c>
      <c r="P1475" s="1">
        <v>0.23</v>
      </c>
      <c r="Q1475">
        <v>33566</v>
      </c>
      <c r="R1475">
        <v>25</v>
      </c>
      <c r="S1475">
        <f>(Table1[[#This Row],[Hospital Beds 2018]]/Table1[[#This Row],[Population Estimate 2018]])*1000</f>
        <v>1.7283097131005876</v>
      </c>
      <c r="T1475">
        <f>LOG10(Table1[[#This Row],[Hospital Beds 2018]] +1)</f>
        <v>1.414973347970818</v>
      </c>
      <c r="U1475">
        <v>12228</v>
      </c>
      <c r="V1475" s="1">
        <v>0.85</v>
      </c>
    </row>
    <row r="1476" spans="1:22" x14ac:dyDescent="0.3">
      <c r="A1476">
        <v>1480</v>
      </c>
      <c r="B1476" t="s">
        <v>169</v>
      </c>
      <c r="C1476" t="s">
        <v>471</v>
      </c>
      <c r="D1476" t="s">
        <v>21</v>
      </c>
      <c r="E1476" s="9">
        <v>4</v>
      </c>
      <c r="F1476">
        <v>46176</v>
      </c>
      <c r="G1476">
        <f>LOG(Table1[[#This Row],[Population Estimate 2018]])</f>
        <v>4.6644163094133999</v>
      </c>
      <c r="H1476" s="10" t="str">
        <f t="shared" si="23"/>
        <v>2</v>
      </c>
      <c r="I1476">
        <v>7665</v>
      </c>
      <c r="J1476" s="1">
        <v>0.17</v>
      </c>
      <c r="K1476">
        <v>38511</v>
      </c>
      <c r="L1476" s="1">
        <v>0.83</v>
      </c>
      <c r="M1476">
        <v>3255</v>
      </c>
      <c r="N1476" s="1">
        <v>7.0000000000000007E-2</v>
      </c>
      <c r="O1476">
        <v>8766</v>
      </c>
      <c r="P1476" s="1">
        <v>0.19</v>
      </c>
      <c r="Q1476">
        <v>46049</v>
      </c>
      <c r="R1476">
        <v>394</v>
      </c>
      <c r="S1476">
        <f>(Table1[[#This Row],[Hospital Beds 2018]]/Table1[[#This Row],[Population Estimate 2018]])*1000</f>
        <v>8.5325710325710311</v>
      </c>
      <c r="T1476">
        <f>LOG10(Table1[[#This Row],[Hospital Beds 2018]] +1)</f>
        <v>2.5965970956264601</v>
      </c>
      <c r="U1476">
        <v>40047</v>
      </c>
      <c r="V1476" s="1">
        <v>0.87</v>
      </c>
    </row>
    <row r="1477" spans="1:22" x14ac:dyDescent="0.3">
      <c r="A1477">
        <v>1481</v>
      </c>
      <c r="B1477" t="s">
        <v>169</v>
      </c>
      <c r="C1477" t="s">
        <v>86</v>
      </c>
      <c r="D1477" t="s">
        <v>21</v>
      </c>
      <c r="E1477" s="9">
        <v>5</v>
      </c>
      <c r="F1477">
        <v>45063</v>
      </c>
      <c r="G1477">
        <f>LOG(Table1[[#This Row],[Population Estimate 2018]])</f>
        <v>4.6538201008382343</v>
      </c>
      <c r="H1477" s="10" t="str">
        <f t="shared" si="23"/>
        <v>2</v>
      </c>
      <c r="I1477">
        <v>7140</v>
      </c>
      <c r="J1477" s="1">
        <v>0.16</v>
      </c>
      <c r="K1477">
        <v>37923</v>
      </c>
      <c r="L1477" s="1">
        <v>0.84</v>
      </c>
      <c r="M1477">
        <v>2492</v>
      </c>
      <c r="N1477" s="1">
        <v>0.06</v>
      </c>
      <c r="O1477">
        <v>14414</v>
      </c>
      <c r="P1477" s="1">
        <v>0.32</v>
      </c>
      <c r="Q1477">
        <v>33991</v>
      </c>
      <c r="R1477">
        <v>39</v>
      </c>
      <c r="S1477">
        <f>(Table1[[#This Row],[Hospital Beds 2018]]/Table1[[#This Row],[Population Estimate 2018]])*1000</f>
        <v>0.86545502962519139</v>
      </c>
      <c r="T1477">
        <f>LOG10(Table1[[#This Row],[Hospital Beds 2018]] +1)</f>
        <v>1.6020599913279623</v>
      </c>
      <c r="U1477">
        <v>39509</v>
      </c>
      <c r="V1477" s="1">
        <v>0.88</v>
      </c>
    </row>
    <row r="1478" spans="1:22" x14ac:dyDescent="0.3">
      <c r="A1478">
        <v>1482</v>
      </c>
      <c r="B1478" t="s">
        <v>169</v>
      </c>
      <c r="C1478" t="s">
        <v>472</v>
      </c>
      <c r="D1478" t="s">
        <v>21</v>
      </c>
      <c r="E1478" s="9">
        <v>7</v>
      </c>
      <c r="F1478">
        <v>20298</v>
      </c>
      <c r="G1478">
        <f>LOG(Table1[[#This Row],[Population Estimate 2018]])</f>
        <v>4.3074532481716243</v>
      </c>
      <c r="H1478" s="10" t="str">
        <f t="shared" si="23"/>
        <v>2</v>
      </c>
      <c r="I1478">
        <v>3473</v>
      </c>
      <c r="J1478" s="1">
        <v>0.17</v>
      </c>
      <c r="K1478">
        <v>16825</v>
      </c>
      <c r="L1478" s="1">
        <v>0.83</v>
      </c>
      <c r="M1478">
        <v>815</v>
      </c>
      <c r="N1478" s="1">
        <v>0.04</v>
      </c>
      <c r="O1478">
        <v>4318</v>
      </c>
      <c r="P1478" s="1">
        <v>0.21</v>
      </c>
      <c r="Q1478">
        <v>37401</v>
      </c>
      <c r="R1478">
        <v>80</v>
      </c>
      <c r="S1478">
        <f>(Table1[[#This Row],[Hospital Beds 2018]]/Table1[[#This Row],[Population Estimate 2018]])*1000</f>
        <v>3.9412750024632972</v>
      </c>
      <c r="T1478">
        <f>LOG10(Table1[[#This Row],[Hospital Beds 2018]] +1)</f>
        <v>1.9084850188786497</v>
      </c>
      <c r="U1478">
        <v>17626</v>
      </c>
      <c r="V1478" s="1">
        <v>0.87</v>
      </c>
    </row>
    <row r="1479" spans="1:22" x14ac:dyDescent="0.3">
      <c r="A1479">
        <v>1483</v>
      </c>
      <c r="B1479" t="s">
        <v>169</v>
      </c>
      <c r="C1479" t="s">
        <v>473</v>
      </c>
      <c r="D1479" t="s">
        <v>21</v>
      </c>
      <c r="E1479" s="9">
        <v>9</v>
      </c>
      <c r="F1479">
        <v>9788</v>
      </c>
      <c r="G1479">
        <f>LOG(Table1[[#This Row],[Population Estimate 2018]])</f>
        <v>3.9906939606797516</v>
      </c>
      <c r="H1479" s="10" t="str">
        <f t="shared" si="23"/>
        <v>1</v>
      </c>
      <c r="I1479">
        <v>1738</v>
      </c>
      <c r="J1479" s="1">
        <v>0.18</v>
      </c>
      <c r="K1479">
        <v>8050</v>
      </c>
      <c r="L1479" s="1">
        <v>0.82</v>
      </c>
      <c r="M1479">
        <v>565</v>
      </c>
      <c r="N1479" s="1">
        <v>0.06</v>
      </c>
      <c r="O1479">
        <v>1764</v>
      </c>
      <c r="P1479" s="1">
        <v>0.18</v>
      </c>
      <c r="Q1479">
        <v>43349</v>
      </c>
      <c r="R1479">
        <v>73</v>
      </c>
      <c r="S1479">
        <f>(Table1[[#This Row],[Hospital Beds 2018]]/Table1[[#This Row],[Population Estimate 2018]])*1000</f>
        <v>7.4581119738455248</v>
      </c>
      <c r="T1479">
        <f>LOG10(Table1[[#This Row],[Hospital Beds 2018]] +1)</f>
        <v>1.8692317197309762</v>
      </c>
      <c r="U1479">
        <v>8709</v>
      </c>
      <c r="V1479" s="1">
        <v>0.89</v>
      </c>
    </row>
    <row r="1480" spans="1:22" x14ac:dyDescent="0.3">
      <c r="A1480">
        <v>1484</v>
      </c>
      <c r="B1480" t="s">
        <v>169</v>
      </c>
      <c r="C1480" t="s">
        <v>477</v>
      </c>
      <c r="D1480" t="s">
        <v>21</v>
      </c>
      <c r="E1480" s="9">
        <v>8</v>
      </c>
      <c r="F1480">
        <v>8792</v>
      </c>
      <c r="G1480">
        <f>LOG(Table1[[#This Row],[Population Estimate 2018]])</f>
        <v>3.9440876794154343</v>
      </c>
      <c r="H1480" s="10" t="str">
        <f t="shared" si="23"/>
        <v>1</v>
      </c>
      <c r="I1480">
        <v>1513</v>
      </c>
      <c r="J1480" s="1">
        <v>0.17</v>
      </c>
      <c r="K1480">
        <v>7279</v>
      </c>
      <c r="L1480" s="1">
        <v>0.83</v>
      </c>
      <c r="M1480">
        <v>345</v>
      </c>
      <c r="N1480" s="1">
        <v>0.04</v>
      </c>
      <c r="O1480">
        <v>2325</v>
      </c>
      <c r="P1480" s="1">
        <v>0.26</v>
      </c>
      <c r="Q1480">
        <v>29900</v>
      </c>
      <c r="R1480">
        <v>16</v>
      </c>
      <c r="S1480">
        <f>(Table1[[#This Row],[Hospital Beds 2018]]/Table1[[#This Row],[Population Estimate 2018]])*1000</f>
        <v>1.8198362147406735</v>
      </c>
      <c r="T1480">
        <f>LOG10(Table1[[#This Row],[Hospital Beds 2018]] +1)</f>
        <v>1.2304489213782739</v>
      </c>
      <c r="U1480">
        <v>6595</v>
      </c>
      <c r="V1480" s="1">
        <v>0.75</v>
      </c>
    </row>
    <row r="1481" spans="1:22" x14ac:dyDescent="0.3">
      <c r="A1481">
        <v>1485</v>
      </c>
      <c r="B1481" t="s">
        <v>169</v>
      </c>
      <c r="C1481" t="s">
        <v>88</v>
      </c>
      <c r="D1481" t="s">
        <v>21</v>
      </c>
      <c r="E1481" s="9">
        <v>7</v>
      </c>
      <c r="F1481">
        <v>18165</v>
      </c>
      <c r="G1481">
        <f>LOG(Table1[[#This Row],[Population Estimate 2018]])</f>
        <v>4.2592354021987333</v>
      </c>
      <c r="H1481" s="10" t="str">
        <f t="shared" si="23"/>
        <v>2</v>
      </c>
      <c r="I1481">
        <v>3628</v>
      </c>
      <c r="J1481" s="1">
        <v>0.2</v>
      </c>
      <c r="K1481">
        <v>14537</v>
      </c>
      <c r="L1481" s="1">
        <v>0.8</v>
      </c>
      <c r="M1481">
        <v>1055</v>
      </c>
      <c r="N1481" s="1">
        <v>0.06</v>
      </c>
      <c r="O1481">
        <v>3717</v>
      </c>
      <c r="P1481" s="1">
        <v>0.2</v>
      </c>
      <c r="Q1481">
        <v>39498</v>
      </c>
      <c r="R1481">
        <v>144</v>
      </c>
      <c r="S1481">
        <f>(Table1[[#This Row],[Hospital Beds 2018]]/Table1[[#This Row],[Population Estimate 2018]])*1000</f>
        <v>7.9273327828241111</v>
      </c>
      <c r="T1481">
        <f>LOG10(Table1[[#This Row],[Hospital Beds 2018]] +1)</f>
        <v>2.1613680022349748</v>
      </c>
      <c r="U1481">
        <v>14905</v>
      </c>
      <c r="V1481" s="1">
        <v>0.82</v>
      </c>
    </row>
    <row r="1482" spans="1:22" x14ac:dyDescent="0.3">
      <c r="A1482">
        <v>1486</v>
      </c>
      <c r="B1482" t="s">
        <v>169</v>
      </c>
      <c r="C1482" t="s">
        <v>1027</v>
      </c>
      <c r="D1482" t="s">
        <v>21</v>
      </c>
      <c r="E1482" s="9">
        <v>7</v>
      </c>
      <c r="F1482">
        <v>12392</v>
      </c>
      <c r="G1482">
        <f>LOG(Table1[[#This Row],[Population Estimate 2018]])</f>
        <v>4.0931414047511492</v>
      </c>
      <c r="H1482" s="10" t="str">
        <f t="shared" si="23"/>
        <v>2</v>
      </c>
      <c r="I1482">
        <v>2474</v>
      </c>
      <c r="J1482" s="1">
        <v>0.2</v>
      </c>
      <c r="K1482">
        <v>9918</v>
      </c>
      <c r="L1482" s="1">
        <v>0.8</v>
      </c>
      <c r="M1482">
        <v>801</v>
      </c>
      <c r="N1482" s="1">
        <v>0.06</v>
      </c>
      <c r="O1482">
        <v>2208</v>
      </c>
      <c r="P1482" s="1">
        <v>0.18</v>
      </c>
      <c r="Q1482">
        <v>39551</v>
      </c>
      <c r="R1482">
        <v>148</v>
      </c>
      <c r="S1482">
        <f>(Table1[[#This Row],[Hospital Beds 2018]]/Table1[[#This Row],[Population Estimate 2018]])*1000</f>
        <v>11.943189154293092</v>
      </c>
      <c r="T1482">
        <f>LOG10(Table1[[#This Row],[Hospital Beds 2018]] +1)</f>
        <v>2.173186268412274</v>
      </c>
      <c r="U1482">
        <v>10722</v>
      </c>
      <c r="V1482" s="1">
        <v>0.87</v>
      </c>
    </row>
    <row r="1483" spans="1:22" x14ac:dyDescent="0.3">
      <c r="A1483">
        <v>1487</v>
      </c>
      <c r="B1483" t="s">
        <v>169</v>
      </c>
      <c r="C1483" t="s">
        <v>1028</v>
      </c>
      <c r="D1483" t="s">
        <v>21</v>
      </c>
      <c r="E1483" s="9">
        <v>2</v>
      </c>
      <c r="F1483">
        <v>28248</v>
      </c>
      <c r="G1483">
        <f>LOG(Table1[[#This Row],[Population Estimate 2018]])</f>
        <v>4.4509877045550406</v>
      </c>
      <c r="H1483" s="10" t="str">
        <f t="shared" si="23"/>
        <v>2</v>
      </c>
      <c r="I1483">
        <v>3762</v>
      </c>
      <c r="J1483" s="1">
        <v>0.13</v>
      </c>
      <c r="K1483">
        <v>24486</v>
      </c>
      <c r="L1483" s="1">
        <v>0.87</v>
      </c>
      <c r="M1483">
        <v>1203</v>
      </c>
      <c r="N1483" s="1">
        <v>0.04</v>
      </c>
      <c r="O1483">
        <v>8417</v>
      </c>
      <c r="P1483" s="1">
        <v>0.3</v>
      </c>
      <c r="Q1483">
        <v>33111</v>
      </c>
      <c r="R1483">
        <v>25</v>
      </c>
      <c r="S1483">
        <f>(Table1[[#This Row],[Hospital Beds 2018]]/Table1[[#This Row],[Population Estimate 2018]])*1000</f>
        <v>0.88501840838289436</v>
      </c>
      <c r="T1483">
        <f>LOG10(Table1[[#This Row],[Hospital Beds 2018]] +1)</f>
        <v>1.414973347970818</v>
      </c>
      <c r="U1483">
        <v>20062</v>
      </c>
      <c r="V1483" s="1">
        <v>0.71</v>
      </c>
    </row>
    <row r="1484" spans="1:22" x14ac:dyDescent="0.3">
      <c r="A1484">
        <v>1488</v>
      </c>
      <c r="B1484" t="s">
        <v>1029</v>
      </c>
      <c r="C1484" t="s">
        <v>614</v>
      </c>
      <c r="D1484" t="s">
        <v>21</v>
      </c>
      <c r="E1484" s="9">
        <v>7</v>
      </c>
      <c r="F1484">
        <v>25339</v>
      </c>
      <c r="G1484">
        <f>LOG(Table1[[#This Row],[Population Estimate 2018]])</f>
        <v>4.4037894715161885</v>
      </c>
      <c r="H1484" s="10" t="str">
        <f t="shared" si="23"/>
        <v>2</v>
      </c>
      <c r="I1484">
        <v>3755</v>
      </c>
      <c r="J1484" s="1">
        <v>0.15</v>
      </c>
      <c r="K1484">
        <v>21584</v>
      </c>
      <c r="L1484" s="1">
        <v>0.85</v>
      </c>
      <c r="M1484">
        <v>1469</v>
      </c>
      <c r="N1484" s="1">
        <v>0.06</v>
      </c>
      <c r="O1484">
        <v>5356</v>
      </c>
      <c r="P1484" s="1">
        <v>0.21</v>
      </c>
      <c r="Q1484">
        <v>40395</v>
      </c>
      <c r="R1484">
        <v>50</v>
      </c>
      <c r="S1484">
        <f>(Table1[[#This Row],[Hospital Beds 2018]]/Table1[[#This Row],[Population Estimate 2018]])*1000</f>
        <v>1.973242827262323</v>
      </c>
      <c r="T1484">
        <f>LOG10(Table1[[#This Row],[Hospital Beds 2018]] +1)</f>
        <v>1.7075701760979363</v>
      </c>
      <c r="U1484">
        <v>19629</v>
      </c>
      <c r="V1484" s="1">
        <v>0.77</v>
      </c>
    </row>
    <row r="1485" spans="1:22" x14ac:dyDescent="0.3">
      <c r="A1485">
        <v>1489</v>
      </c>
      <c r="B1485" t="s">
        <v>1029</v>
      </c>
      <c r="C1485" t="s">
        <v>1030</v>
      </c>
      <c r="D1485" t="s">
        <v>21</v>
      </c>
      <c r="E1485" s="9">
        <v>3</v>
      </c>
      <c r="F1485">
        <v>17607</v>
      </c>
      <c r="G1485">
        <f>LOG(Table1[[#This Row],[Population Estimate 2018]])</f>
        <v>4.2456853642332355</v>
      </c>
      <c r="H1485" s="10" t="str">
        <f t="shared" si="23"/>
        <v>2</v>
      </c>
      <c r="I1485">
        <v>3253</v>
      </c>
      <c r="J1485" s="1">
        <v>0.18</v>
      </c>
      <c r="K1485">
        <v>14354</v>
      </c>
      <c r="L1485" s="1">
        <v>0.82</v>
      </c>
      <c r="M1485">
        <v>1049</v>
      </c>
      <c r="N1485" s="1">
        <v>0.06</v>
      </c>
      <c r="O1485">
        <v>1429</v>
      </c>
      <c r="P1485" s="1">
        <v>0.08</v>
      </c>
      <c r="Q1485">
        <v>57459</v>
      </c>
      <c r="R1485">
        <v>0</v>
      </c>
      <c r="S1485">
        <f>(Table1[[#This Row],[Hospital Beds 2018]]/Table1[[#This Row],[Population Estimate 2018]])*1000</f>
        <v>0</v>
      </c>
      <c r="T1485">
        <f>LOG10(Table1[[#This Row],[Hospital Beds 2018]] +1)</f>
        <v>0</v>
      </c>
      <c r="U1485">
        <v>14766</v>
      </c>
      <c r="V1485" s="1">
        <v>0.84</v>
      </c>
    </row>
    <row r="1486" spans="1:22" x14ac:dyDescent="0.3">
      <c r="A1486">
        <v>1490</v>
      </c>
      <c r="B1486" t="s">
        <v>1029</v>
      </c>
      <c r="C1486" t="s">
        <v>660</v>
      </c>
      <c r="D1486" t="s">
        <v>21</v>
      </c>
      <c r="E1486" s="9">
        <v>9</v>
      </c>
      <c r="F1486">
        <v>5171</v>
      </c>
      <c r="G1486">
        <f>LOG(Table1[[#This Row],[Population Estimate 2018]])</f>
        <v>3.7135745377720699</v>
      </c>
      <c r="H1486" s="10" t="str">
        <f t="shared" si="23"/>
        <v>1</v>
      </c>
      <c r="I1486">
        <v>1315</v>
      </c>
      <c r="J1486" s="1">
        <v>0.25</v>
      </c>
      <c r="K1486">
        <v>3856</v>
      </c>
      <c r="L1486" s="1">
        <v>0.75</v>
      </c>
      <c r="M1486">
        <v>411</v>
      </c>
      <c r="N1486" s="1">
        <v>0.08</v>
      </c>
      <c r="O1486">
        <v>600</v>
      </c>
      <c r="P1486" s="1">
        <v>0.12</v>
      </c>
      <c r="Q1486">
        <v>49122</v>
      </c>
      <c r="R1486">
        <v>18</v>
      </c>
      <c r="S1486">
        <f>(Table1[[#This Row],[Hospital Beds 2018]]/Table1[[#This Row],[Population Estimate 2018]])*1000</f>
        <v>3.4809514600657514</v>
      </c>
      <c r="T1486">
        <f>LOG10(Table1[[#This Row],[Hospital Beds 2018]] +1)</f>
        <v>1.2787536009528289</v>
      </c>
      <c r="U1486">
        <v>3996</v>
      </c>
      <c r="V1486" s="1">
        <v>0.77</v>
      </c>
    </row>
    <row r="1487" spans="1:22" x14ac:dyDescent="0.3">
      <c r="A1487">
        <v>1491</v>
      </c>
      <c r="B1487" t="s">
        <v>1029</v>
      </c>
      <c r="C1487" t="s">
        <v>1031</v>
      </c>
      <c r="D1487" t="s">
        <v>21</v>
      </c>
      <c r="E1487" s="9">
        <v>6</v>
      </c>
      <c r="F1487">
        <v>25473</v>
      </c>
      <c r="G1487">
        <f>LOG(Table1[[#This Row],[Population Estimate 2018]])</f>
        <v>4.4060800956004922</v>
      </c>
      <c r="H1487" s="10" t="str">
        <f t="shared" si="23"/>
        <v>2</v>
      </c>
      <c r="I1487">
        <v>4552</v>
      </c>
      <c r="J1487" s="1">
        <v>0.18</v>
      </c>
      <c r="K1487">
        <v>20921</v>
      </c>
      <c r="L1487" s="1">
        <v>0.82</v>
      </c>
      <c r="M1487">
        <v>1743</v>
      </c>
      <c r="N1487" s="1">
        <v>7.0000000000000007E-2</v>
      </c>
      <c r="O1487">
        <v>3883</v>
      </c>
      <c r="P1487" s="1">
        <v>0.15</v>
      </c>
      <c r="Q1487">
        <v>44340</v>
      </c>
      <c r="R1487">
        <v>60</v>
      </c>
      <c r="S1487">
        <f>(Table1[[#This Row],[Hospital Beds 2018]]/Table1[[#This Row],[Population Estimate 2018]])*1000</f>
        <v>2.3554351666470379</v>
      </c>
      <c r="T1487">
        <f>LOG10(Table1[[#This Row],[Hospital Beds 2018]] +1)</f>
        <v>1.7853298350107671</v>
      </c>
      <c r="U1487">
        <v>19943</v>
      </c>
      <c r="V1487" s="1">
        <v>0.78</v>
      </c>
    </row>
    <row r="1488" spans="1:22" x14ac:dyDescent="0.3">
      <c r="A1488">
        <v>1492</v>
      </c>
      <c r="B1488" t="s">
        <v>1029</v>
      </c>
      <c r="C1488" t="s">
        <v>878</v>
      </c>
      <c r="D1488" t="s">
        <v>21</v>
      </c>
      <c r="E1488" s="9">
        <v>6</v>
      </c>
      <c r="F1488">
        <v>35886</v>
      </c>
      <c r="G1488">
        <f>LOG(Table1[[#This Row],[Population Estimate 2018]])</f>
        <v>4.5549250527957508</v>
      </c>
      <c r="H1488" s="10" t="str">
        <f t="shared" si="23"/>
        <v>2</v>
      </c>
      <c r="I1488">
        <v>7388</v>
      </c>
      <c r="J1488" s="1">
        <v>0.21</v>
      </c>
      <c r="K1488">
        <v>28498</v>
      </c>
      <c r="L1488" s="1">
        <v>0.79</v>
      </c>
      <c r="M1488">
        <v>2781</v>
      </c>
      <c r="N1488" s="1">
        <v>0.08</v>
      </c>
      <c r="O1488">
        <v>6658</v>
      </c>
      <c r="P1488" s="1">
        <v>0.19</v>
      </c>
      <c r="Q1488">
        <v>42457</v>
      </c>
      <c r="R1488">
        <v>43</v>
      </c>
      <c r="S1488">
        <f>(Table1[[#This Row],[Hospital Beds 2018]]/Table1[[#This Row],[Population Estimate 2018]])*1000</f>
        <v>1.19823886752494</v>
      </c>
      <c r="T1488">
        <f>LOG10(Table1[[#This Row],[Hospital Beds 2018]] +1)</f>
        <v>1.6434526764861874</v>
      </c>
      <c r="U1488">
        <v>29559</v>
      </c>
      <c r="V1488" s="1">
        <v>0.82</v>
      </c>
    </row>
    <row r="1489" spans="1:22" x14ac:dyDescent="0.3">
      <c r="A1489">
        <v>1493</v>
      </c>
      <c r="B1489" t="s">
        <v>1029</v>
      </c>
      <c r="C1489" t="s">
        <v>662</v>
      </c>
      <c r="D1489" t="s">
        <v>21</v>
      </c>
      <c r="E1489" s="9">
        <v>6</v>
      </c>
      <c r="F1489">
        <v>11798</v>
      </c>
      <c r="G1489">
        <f>LOG(Table1[[#This Row],[Population Estimate 2018]])</f>
        <v>4.0718083918331285</v>
      </c>
      <c r="H1489" s="10" t="str">
        <f t="shared" si="23"/>
        <v>2</v>
      </c>
      <c r="I1489">
        <v>2423</v>
      </c>
      <c r="J1489" s="1">
        <v>0.21</v>
      </c>
      <c r="K1489">
        <v>9375</v>
      </c>
      <c r="L1489" s="1">
        <v>0.79</v>
      </c>
      <c r="M1489">
        <v>837</v>
      </c>
      <c r="N1489" s="1">
        <v>7.0000000000000007E-2</v>
      </c>
      <c r="O1489">
        <v>2057</v>
      </c>
      <c r="P1489" s="1">
        <v>0.17</v>
      </c>
      <c r="Q1489">
        <v>41583</v>
      </c>
      <c r="R1489">
        <v>25</v>
      </c>
      <c r="S1489">
        <f>(Table1[[#This Row],[Hospital Beds 2018]]/Table1[[#This Row],[Population Estimate 2018]])*1000</f>
        <v>2.1190032208848959</v>
      </c>
      <c r="T1489">
        <f>LOG10(Table1[[#This Row],[Hospital Beds 2018]] +1)</f>
        <v>1.414973347970818</v>
      </c>
      <c r="U1489">
        <v>9778</v>
      </c>
      <c r="V1489" s="1">
        <v>0.83</v>
      </c>
    </row>
    <row r="1490" spans="1:22" x14ac:dyDescent="0.3">
      <c r="A1490">
        <v>1494</v>
      </c>
      <c r="B1490" t="s">
        <v>1029</v>
      </c>
      <c r="C1490" t="s">
        <v>1032</v>
      </c>
      <c r="D1490" t="s">
        <v>21</v>
      </c>
      <c r="E1490" s="9">
        <v>1</v>
      </c>
      <c r="F1490">
        <v>16320</v>
      </c>
      <c r="G1490">
        <f>LOG(Table1[[#This Row],[Population Estimate 2018]])</f>
        <v>4.2127201544178421</v>
      </c>
      <c r="H1490" s="10" t="str">
        <f t="shared" si="23"/>
        <v>2</v>
      </c>
      <c r="I1490">
        <v>3164</v>
      </c>
      <c r="J1490" s="1">
        <v>0.19</v>
      </c>
      <c r="K1490">
        <v>13156</v>
      </c>
      <c r="L1490" s="1">
        <v>0.81</v>
      </c>
      <c r="M1490">
        <v>1113</v>
      </c>
      <c r="N1490" s="1">
        <v>7.0000000000000007E-2</v>
      </c>
      <c r="O1490">
        <v>2267</v>
      </c>
      <c r="P1490" s="1">
        <v>0.14000000000000001</v>
      </c>
      <c r="Q1490">
        <v>45955</v>
      </c>
      <c r="R1490">
        <v>49</v>
      </c>
      <c r="S1490">
        <f>(Table1[[#This Row],[Hospital Beds 2018]]/Table1[[#This Row],[Population Estimate 2018]])*1000</f>
        <v>3.0024509803921569</v>
      </c>
      <c r="T1490">
        <f>LOG10(Table1[[#This Row],[Hospital Beds 2018]] +1)</f>
        <v>1.6989700043360187</v>
      </c>
      <c r="U1490">
        <v>13592</v>
      </c>
      <c r="V1490" s="1">
        <v>0.83</v>
      </c>
    </row>
    <row r="1491" spans="1:22" x14ac:dyDescent="0.3">
      <c r="A1491">
        <v>1495</v>
      </c>
      <c r="B1491" t="s">
        <v>1029</v>
      </c>
      <c r="C1491" t="s">
        <v>138</v>
      </c>
      <c r="D1491" t="s">
        <v>21</v>
      </c>
      <c r="E1491" s="9">
        <v>7</v>
      </c>
      <c r="F1491">
        <v>19278</v>
      </c>
      <c r="G1491">
        <f>LOG(Table1[[#This Row],[Population Estimate 2018]])</f>
        <v>4.2850619759351618</v>
      </c>
      <c r="H1491" s="10" t="str">
        <f t="shared" si="23"/>
        <v>2</v>
      </c>
      <c r="I1491">
        <v>5939</v>
      </c>
      <c r="J1491" s="1">
        <v>0.31</v>
      </c>
      <c r="K1491">
        <v>13339</v>
      </c>
      <c r="L1491" s="1">
        <v>0.69</v>
      </c>
      <c r="M1491">
        <v>1978</v>
      </c>
      <c r="N1491" s="1">
        <v>0.1</v>
      </c>
      <c r="O1491">
        <v>3834</v>
      </c>
      <c r="P1491" s="1">
        <v>0.2</v>
      </c>
      <c r="Q1491">
        <v>40025</v>
      </c>
      <c r="R1491">
        <v>0</v>
      </c>
      <c r="S1491">
        <f>(Table1[[#This Row],[Hospital Beds 2018]]/Table1[[#This Row],[Population Estimate 2018]])*1000</f>
        <v>0</v>
      </c>
      <c r="T1491">
        <f>LOG10(Table1[[#This Row],[Hospital Beds 2018]] +1)</f>
        <v>0</v>
      </c>
      <c r="U1491">
        <v>14314</v>
      </c>
      <c r="V1491" s="1">
        <v>0.74</v>
      </c>
    </row>
    <row r="1492" spans="1:22" x14ac:dyDescent="0.3">
      <c r="A1492">
        <v>1496</v>
      </c>
      <c r="B1492" t="s">
        <v>1029</v>
      </c>
      <c r="C1492" t="s">
        <v>1033</v>
      </c>
      <c r="D1492" t="s">
        <v>21</v>
      </c>
      <c r="E1492" s="9">
        <v>3</v>
      </c>
      <c r="F1492">
        <v>12169</v>
      </c>
      <c r="G1492">
        <f>LOG(Table1[[#This Row],[Population Estimate 2018]])</f>
        <v>4.0852548911038769</v>
      </c>
      <c r="H1492" s="10" t="str">
        <f t="shared" si="23"/>
        <v>2</v>
      </c>
      <c r="I1492">
        <v>2502</v>
      </c>
      <c r="J1492" s="1">
        <v>0.21</v>
      </c>
      <c r="K1492">
        <v>9667</v>
      </c>
      <c r="L1492" s="1">
        <v>0.79</v>
      </c>
      <c r="M1492">
        <v>845</v>
      </c>
      <c r="N1492" s="1">
        <v>7.0000000000000007E-2</v>
      </c>
      <c r="O1492">
        <v>1871</v>
      </c>
      <c r="P1492" s="1">
        <v>0.15</v>
      </c>
      <c r="Q1492">
        <v>44233</v>
      </c>
      <c r="R1492">
        <v>0</v>
      </c>
      <c r="S1492">
        <f>(Table1[[#This Row],[Hospital Beds 2018]]/Table1[[#This Row],[Population Estimate 2018]])*1000</f>
        <v>0</v>
      </c>
      <c r="T1492">
        <f>LOG10(Table1[[#This Row],[Hospital Beds 2018]] +1)</f>
        <v>0</v>
      </c>
      <c r="U1492">
        <v>10214</v>
      </c>
      <c r="V1492" s="1">
        <v>0.84</v>
      </c>
    </row>
    <row r="1493" spans="1:22" x14ac:dyDescent="0.3">
      <c r="A1493">
        <v>1497</v>
      </c>
      <c r="B1493" t="s">
        <v>1029</v>
      </c>
      <c r="C1493" t="s">
        <v>139</v>
      </c>
      <c r="D1493" t="s">
        <v>21</v>
      </c>
      <c r="E1493" s="9">
        <v>3</v>
      </c>
      <c r="F1493">
        <v>180005</v>
      </c>
      <c r="G1493">
        <f>LOG(Table1[[#This Row],[Population Estimate 2018]])</f>
        <v>5.2552845686713656</v>
      </c>
      <c r="H1493" s="10" t="str">
        <f t="shared" si="23"/>
        <v>3</v>
      </c>
      <c r="I1493">
        <v>22058</v>
      </c>
      <c r="J1493" s="1">
        <v>0.12</v>
      </c>
      <c r="K1493">
        <v>157947</v>
      </c>
      <c r="L1493" s="1">
        <v>0.88</v>
      </c>
      <c r="M1493">
        <v>10052</v>
      </c>
      <c r="N1493" s="1">
        <v>0.06</v>
      </c>
      <c r="O1493">
        <v>28584</v>
      </c>
      <c r="P1493" s="1">
        <v>0.16</v>
      </c>
      <c r="Q1493">
        <v>55136</v>
      </c>
      <c r="R1493">
        <v>1122</v>
      </c>
      <c r="S1493">
        <f>(Table1[[#This Row],[Hospital Beds 2018]]/Table1[[#This Row],[Population Estimate 2018]])*1000</f>
        <v>6.233160189994722</v>
      </c>
      <c r="T1493">
        <f>LOG10(Table1[[#This Row],[Hospital Beds 2018]] +1)</f>
        <v>3.0503797562614579</v>
      </c>
      <c r="U1493">
        <v>154653</v>
      </c>
      <c r="V1493" s="1">
        <v>0.86</v>
      </c>
    </row>
    <row r="1494" spans="1:22" x14ac:dyDescent="0.3">
      <c r="A1494">
        <v>1498</v>
      </c>
      <c r="B1494" t="s">
        <v>1029</v>
      </c>
      <c r="C1494" t="s">
        <v>620</v>
      </c>
      <c r="D1494" t="s">
        <v>21</v>
      </c>
      <c r="E1494" s="9">
        <v>3</v>
      </c>
      <c r="F1494">
        <v>88571</v>
      </c>
      <c r="G1494">
        <f>LOG(Table1[[#This Row],[Population Estimate 2018]])</f>
        <v>4.9472915480540003</v>
      </c>
      <c r="H1494" s="10" t="str">
        <f t="shared" si="23"/>
        <v>2</v>
      </c>
      <c r="I1494">
        <v>14275</v>
      </c>
      <c r="J1494" s="1">
        <v>0.16</v>
      </c>
      <c r="K1494">
        <v>74296</v>
      </c>
      <c r="L1494" s="1">
        <v>0.84</v>
      </c>
      <c r="M1494">
        <v>6457</v>
      </c>
      <c r="N1494" s="1">
        <v>7.0000000000000007E-2</v>
      </c>
      <c r="O1494">
        <v>13117</v>
      </c>
      <c r="P1494" s="1">
        <v>0.15</v>
      </c>
      <c r="Q1494">
        <v>52506</v>
      </c>
      <c r="R1494">
        <v>501</v>
      </c>
      <c r="S1494">
        <f>(Table1[[#This Row],[Hospital Beds 2018]]/Table1[[#This Row],[Population Estimate 2018]])*1000</f>
        <v>5.6564789829628213</v>
      </c>
      <c r="T1494">
        <f>LOG10(Table1[[#This Row],[Hospital Beds 2018]] +1)</f>
        <v>2.7007037171450192</v>
      </c>
      <c r="U1494">
        <v>73672</v>
      </c>
      <c r="V1494" s="1">
        <v>0.83</v>
      </c>
    </row>
    <row r="1495" spans="1:22" x14ac:dyDescent="0.3">
      <c r="A1495">
        <v>1499</v>
      </c>
      <c r="B1495" t="s">
        <v>1029</v>
      </c>
      <c r="C1495" t="s">
        <v>27</v>
      </c>
      <c r="D1495" t="s">
        <v>21</v>
      </c>
      <c r="E1495" s="9">
        <v>5</v>
      </c>
      <c r="F1495">
        <v>42639</v>
      </c>
      <c r="G1495">
        <f>LOG(Table1[[#This Row],[Population Estimate 2018]])</f>
        <v>4.6298070107564486</v>
      </c>
      <c r="H1495" s="10" t="str">
        <f t="shared" si="23"/>
        <v>2</v>
      </c>
      <c r="I1495">
        <v>8021</v>
      </c>
      <c r="J1495" s="1">
        <v>0.19</v>
      </c>
      <c r="K1495">
        <v>34618</v>
      </c>
      <c r="L1495" s="1">
        <v>0.81</v>
      </c>
      <c r="M1495">
        <v>3458</v>
      </c>
      <c r="N1495" s="1">
        <v>0.08</v>
      </c>
      <c r="O1495">
        <v>8567</v>
      </c>
      <c r="P1495" s="1">
        <v>0.2</v>
      </c>
      <c r="Q1495">
        <v>38067</v>
      </c>
      <c r="R1495">
        <v>298</v>
      </c>
      <c r="S1495">
        <f>(Table1[[#This Row],[Hospital Beds 2018]]/Table1[[#This Row],[Population Estimate 2018]])*1000</f>
        <v>6.9889068692980603</v>
      </c>
      <c r="T1495">
        <f>LOG10(Table1[[#This Row],[Hospital Beds 2018]] +1)</f>
        <v>2.4756711883244296</v>
      </c>
      <c r="U1495">
        <v>36605</v>
      </c>
      <c r="V1495" s="1">
        <v>0.86</v>
      </c>
    </row>
    <row r="1496" spans="1:22" x14ac:dyDescent="0.3">
      <c r="A1496">
        <v>1500</v>
      </c>
      <c r="B1496" t="s">
        <v>1029</v>
      </c>
      <c r="C1496" t="s">
        <v>737</v>
      </c>
      <c r="D1496" t="s">
        <v>21</v>
      </c>
      <c r="E1496" s="9">
        <v>1</v>
      </c>
      <c r="F1496">
        <v>9108</v>
      </c>
      <c r="G1496">
        <f>LOG(Table1[[#This Row],[Population Estimate 2018]])</f>
        <v>3.9594230219431052</v>
      </c>
      <c r="H1496" s="10" t="str">
        <f t="shared" si="23"/>
        <v>1</v>
      </c>
      <c r="I1496">
        <v>1802</v>
      </c>
      <c r="J1496" s="1">
        <v>0.2</v>
      </c>
      <c r="K1496">
        <v>7306</v>
      </c>
      <c r="L1496" s="1">
        <v>0.8</v>
      </c>
      <c r="M1496">
        <v>743</v>
      </c>
      <c r="N1496" s="1">
        <v>0.08</v>
      </c>
      <c r="O1496">
        <v>1281</v>
      </c>
      <c r="P1496" s="1">
        <v>0.14000000000000001</v>
      </c>
      <c r="Q1496">
        <v>47591</v>
      </c>
      <c r="R1496">
        <v>0</v>
      </c>
      <c r="S1496">
        <f>(Table1[[#This Row],[Hospital Beds 2018]]/Table1[[#This Row],[Population Estimate 2018]])*1000</f>
        <v>0</v>
      </c>
      <c r="T1496">
        <f>LOG10(Table1[[#This Row],[Hospital Beds 2018]] +1)</f>
        <v>0</v>
      </c>
      <c r="U1496">
        <v>7412</v>
      </c>
      <c r="V1496" s="1">
        <v>0.81</v>
      </c>
    </row>
    <row r="1497" spans="1:22" x14ac:dyDescent="0.3">
      <c r="A1497">
        <v>1501</v>
      </c>
      <c r="B1497" t="s">
        <v>1029</v>
      </c>
      <c r="C1497" t="s">
        <v>1034</v>
      </c>
      <c r="D1497" t="s">
        <v>21</v>
      </c>
      <c r="E1497" s="9">
        <v>3</v>
      </c>
      <c r="F1497">
        <v>44889</v>
      </c>
      <c r="G1497">
        <f>LOG(Table1[[#This Row],[Population Estimate 2018]])</f>
        <v>4.6521399306562907</v>
      </c>
      <c r="H1497" s="10" t="str">
        <f t="shared" si="23"/>
        <v>2</v>
      </c>
      <c r="I1497">
        <v>7304</v>
      </c>
      <c r="J1497" s="1">
        <v>0.16</v>
      </c>
      <c r="K1497">
        <v>37585</v>
      </c>
      <c r="L1497" s="1">
        <v>0.84</v>
      </c>
      <c r="M1497">
        <v>3512</v>
      </c>
      <c r="N1497" s="1">
        <v>0.08</v>
      </c>
      <c r="O1497">
        <v>4795</v>
      </c>
      <c r="P1497" s="1">
        <v>0.11</v>
      </c>
      <c r="Q1497">
        <v>53970</v>
      </c>
      <c r="R1497">
        <v>448</v>
      </c>
      <c r="S1497">
        <f>(Table1[[#This Row],[Hospital Beds 2018]]/Table1[[#This Row],[Population Estimate 2018]])*1000</f>
        <v>9.9801733164026825</v>
      </c>
      <c r="T1497">
        <f>LOG10(Table1[[#This Row],[Hospital Beds 2018]] +1)</f>
        <v>2.6522463410033232</v>
      </c>
      <c r="U1497">
        <v>35984</v>
      </c>
      <c r="V1497" s="1">
        <v>0.8</v>
      </c>
    </row>
    <row r="1498" spans="1:22" x14ac:dyDescent="0.3">
      <c r="A1498">
        <v>1502</v>
      </c>
      <c r="B1498" t="s">
        <v>1029</v>
      </c>
      <c r="C1498" t="s">
        <v>386</v>
      </c>
      <c r="D1498" t="s">
        <v>21</v>
      </c>
      <c r="E1498" s="9">
        <v>7</v>
      </c>
      <c r="F1498">
        <v>45815</v>
      </c>
      <c r="G1498">
        <f>LOG(Table1[[#This Row],[Population Estimate 2018]])</f>
        <v>4.6610076909010312</v>
      </c>
      <c r="H1498" s="10" t="str">
        <f t="shared" si="23"/>
        <v>2</v>
      </c>
      <c r="I1498">
        <v>12905</v>
      </c>
      <c r="J1498" s="1">
        <v>0.28000000000000003</v>
      </c>
      <c r="K1498">
        <v>32910</v>
      </c>
      <c r="L1498" s="1">
        <v>0.72</v>
      </c>
      <c r="M1498">
        <v>4432</v>
      </c>
      <c r="N1498" s="1">
        <v>0.1</v>
      </c>
      <c r="O1498">
        <v>5712</v>
      </c>
      <c r="P1498" s="1">
        <v>0.12</v>
      </c>
      <c r="Q1498">
        <v>48580</v>
      </c>
      <c r="R1498">
        <v>130</v>
      </c>
      <c r="S1498">
        <f>(Table1[[#This Row],[Hospital Beds 2018]]/Table1[[#This Row],[Population Estimate 2018]])*1000</f>
        <v>2.8374986358179637</v>
      </c>
      <c r="T1498">
        <f>LOG10(Table1[[#This Row],[Hospital Beds 2018]] +1)</f>
        <v>2.1172712956557644</v>
      </c>
      <c r="U1498">
        <v>33985</v>
      </c>
      <c r="V1498" s="1">
        <v>0.74</v>
      </c>
    </row>
    <row r="1499" spans="1:22" x14ac:dyDescent="0.3">
      <c r="A1499">
        <v>1503</v>
      </c>
      <c r="B1499" t="s">
        <v>1029</v>
      </c>
      <c r="C1499" t="s">
        <v>1035</v>
      </c>
      <c r="D1499" t="s">
        <v>21</v>
      </c>
      <c r="E1499" s="9">
        <v>3</v>
      </c>
      <c r="F1499">
        <v>78753</v>
      </c>
      <c r="G1499">
        <f>LOG(Table1[[#This Row],[Population Estimate 2018]])</f>
        <v>4.8962671066982031</v>
      </c>
      <c r="H1499" s="10" t="str">
        <f t="shared" si="23"/>
        <v>2</v>
      </c>
      <c r="I1499">
        <v>13279</v>
      </c>
      <c r="J1499" s="1">
        <v>0.17</v>
      </c>
      <c r="K1499">
        <v>65474</v>
      </c>
      <c r="L1499" s="1">
        <v>0.83</v>
      </c>
      <c r="M1499">
        <v>5205</v>
      </c>
      <c r="N1499" s="1">
        <v>7.0000000000000007E-2</v>
      </c>
      <c r="O1499">
        <v>10334</v>
      </c>
      <c r="P1499" s="1">
        <v>0.13</v>
      </c>
      <c r="Q1499">
        <v>51962</v>
      </c>
      <c r="R1499">
        <v>484</v>
      </c>
      <c r="S1499">
        <f>(Table1[[#This Row],[Hospital Beds 2018]]/Table1[[#This Row],[Population Estimate 2018]])*1000</f>
        <v>6.1457976204081115</v>
      </c>
      <c r="T1499">
        <f>LOG10(Table1[[#This Row],[Hospital Beds 2018]] +1)</f>
        <v>2.6857417386022635</v>
      </c>
      <c r="U1499">
        <v>64886</v>
      </c>
      <c r="V1499" s="1">
        <v>0.82</v>
      </c>
    </row>
    <row r="1500" spans="1:22" x14ac:dyDescent="0.3">
      <c r="A1500">
        <v>1504</v>
      </c>
      <c r="B1500" t="s">
        <v>1029</v>
      </c>
      <c r="C1500" t="s">
        <v>141</v>
      </c>
      <c r="D1500" t="s">
        <v>21</v>
      </c>
      <c r="E1500" s="9">
        <v>6</v>
      </c>
      <c r="F1500">
        <v>8743</v>
      </c>
      <c r="G1500">
        <f>LOG(Table1[[#This Row],[Population Estimate 2018]])</f>
        <v>3.9416604783883922</v>
      </c>
      <c r="H1500" s="10" t="str">
        <f t="shared" si="23"/>
        <v>1</v>
      </c>
      <c r="I1500">
        <v>1906</v>
      </c>
      <c r="J1500" s="1">
        <v>0.22</v>
      </c>
      <c r="K1500">
        <v>6837</v>
      </c>
      <c r="L1500" s="1">
        <v>0.78</v>
      </c>
      <c r="M1500">
        <v>606</v>
      </c>
      <c r="N1500" s="1">
        <v>7.0000000000000007E-2</v>
      </c>
      <c r="O1500">
        <v>1060</v>
      </c>
      <c r="P1500" s="1">
        <v>0.12</v>
      </c>
      <c r="Q1500">
        <v>47049</v>
      </c>
      <c r="R1500">
        <v>25</v>
      </c>
      <c r="S1500">
        <f>(Table1[[#This Row],[Hospital Beds 2018]]/Table1[[#This Row],[Population Estimate 2018]])*1000</f>
        <v>2.8594304014640284</v>
      </c>
      <c r="T1500">
        <f>LOG10(Table1[[#This Row],[Hospital Beds 2018]] +1)</f>
        <v>1.414973347970818</v>
      </c>
      <c r="U1500">
        <v>7141</v>
      </c>
      <c r="V1500" s="1">
        <v>0.82</v>
      </c>
    </row>
    <row r="1501" spans="1:22" x14ac:dyDescent="0.3">
      <c r="A1501">
        <v>1505</v>
      </c>
      <c r="B1501" t="s">
        <v>1029</v>
      </c>
      <c r="C1501" t="s">
        <v>741</v>
      </c>
      <c r="D1501" t="s">
        <v>21</v>
      </c>
      <c r="E1501" s="9">
        <v>9</v>
      </c>
      <c r="F1501">
        <v>6054</v>
      </c>
      <c r="G1501">
        <f>LOG(Table1[[#This Row],[Population Estimate 2018]])</f>
        <v>3.7820424166205542</v>
      </c>
      <c r="H1501" s="10" t="str">
        <f t="shared" si="23"/>
        <v>1</v>
      </c>
      <c r="I1501">
        <v>1207</v>
      </c>
      <c r="J1501" s="1">
        <v>0.2</v>
      </c>
      <c r="K1501">
        <v>4847</v>
      </c>
      <c r="L1501" s="1">
        <v>0.8</v>
      </c>
      <c r="M1501">
        <v>466</v>
      </c>
      <c r="N1501" s="1">
        <v>0.08</v>
      </c>
      <c r="O1501">
        <v>1355</v>
      </c>
      <c r="P1501" s="1">
        <v>0.22</v>
      </c>
      <c r="Q1501">
        <v>34134</v>
      </c>
      <c r="R1501">
        <v>0</v>
      </c>
      <c r="S1501">
        <f>(Table1[[#This Row],[Hospital Beds 2018]]/Table1[[#This Row],[Population Estimate 2018]])*1000</f>
        <v>0</v>
      </c>
      <c r="T1501">
        <f>LOG10(Table1[[#This Row],[Hospital Beds 2018]] +1)</f>
        <v>0</v>
      </c>
      <c r="U1501">
        <v>5152</v>
      </c>
      <c r="V1501" s="1">
        <v>0.85</v>
      </c>
    </row>
    <row r="1502" spans="1:22" x14ac:dyDescent="0.3">
      <c r="A1502">
        <v>1506</v>
      </c>
      <c r="B1502" t="s">
        <v>1029</v>
      </c>
      <c r="C1502" t="s">
        <v>521</v>
      </c>
      <c r="D1502" t="s">
        <v>21</v>
      </c>
      <c r="E1502" s="9">
        <v>1</v>
      </c>
      <c r="F1502">
        <v>104954</v>
      </c>
      <c r="G1502">
        <f>LOG(Table1[[#This Row],[Population Estimate 2018]])</f>
        <v>5.0209989950367957</v>
      </c>
      <c r="H1502" s="10" t="str">
        <f t="shared" si="23"/>
        <v>3</v>
      </c>
      <c r="I1502">
        <v>17692</v>
      </c>
      <c r="J1502" s="1">
        <v>0.17</v>
      </c>
      <c r="K1502">
        <v>87262</v>
      </c>
      <c r="L1502" s="1">
        <v>0.83</v>
      </c>
      <c r="M1502">
        <v>8182</v>
      </c>
      <c r="N1502" s="1">
        <v>0.08</v>
      </c>
      <c r="O1502">
        <v>8427</v>
      </c>
      <c r="P1502" s="1">
        <v>0.08</v>
      </c>
      <c r="Q1502">
        <v>71374</v>
      </c>
      <c r="R1502">
        <v>83</v>
      </c>
      <c r="S1502">
        <f>(Table1[[#This Row],[Hospital Beds 2018]]/Table1[[#This Row],[Population Estimate 2018]])*1000</f>
        <v>0.79082264611162989</v>
      </c>
      <c r="T1502">
        <f>LOG10(Table1[[#This Row],[Hospital Beds 2018]] +1)</f>
        <v>1.9242792860618816</v>
      </c>
      <c r="U1502">
        <v>89680</v>
      </c>
      <c r="V1502" s="1">
        <v>0.85</v>
      </c>
    </row>
    <row r="1503" spans="1:22" x14ac:dyDescent="0.3">
      <c r="A1503">
        <v>1507</v>
      </c>
      <c r="B1503" t="s">
        <v>1029</v>
      </c>
      <c r="C1503" t="s">
        <v>622</v>
      </c>
      <c r="D1503" t="s">
        <v>21</v>
      </c>
      <c r="E1503" s="9">
        <v>6</v>
      </c>
      <c r="F1503">
        <v>14165</v>
      </c>
      <c r="G1503">
        <f>LOG(Table1[[#This Row],[Population Estimate 2018]])</f>
        <v>4.1512165788564559</v>
      </c>
      <c r="H1503" s="10" t="str">
        <f t="shared" si="23"/>
        <v>2</v>
      </c>
      <c r="I1503">
        <v>3308</v>
      </c>
      <c r="J1503" s="1">
        <v>0.23</v>
      </c>
      <c r="K1503">
        <v>10857</v>
      </c>
      <c r="L1503" s="1">
        <v>0.77</v>
      </c>
      <c r="M1503">
        <v>1281</v>
      </c>
      <c r="N1503" s="1">
        <v>0.09</v>
      </c>
      <c r="O1503">
        <v>2502</v>
      </c>
      <c r="P1503" s="1">
        <v>0.18</v>
      </c>
      <c r="Q1503">
        <v>37288</v>
      </c>
      <c r="R1503">
        <v>25</v>
      </c>
      <c r="S1503">
        <f>(Table1[[#This Row],[Hospital Beds 2018]]/Table1[[#This Row],[Population Estimate 2018]])*1000</f>
        <v>1.7649135192375573</v>
      </c>
      <c r="T1503">
        <f>LOG10(Table1[[#This Row],[Hospital Beds 2018]] +1)</f>
        <v>1.414973347970818</v>
      </c>
      <c r="U1503">
        <v>11371</v>
      </c>
      <c r="V1503" s="1">
        <v>0.8</v>
      </c>
    </row>
    <row r="1504" spans="1:22" x14ac:dyDescent="0.3">
      <c r="A1504">
        <v>1508</v>
      </c>
      <c r="B1504" t="s">
        <v>1029</v>
      </c>
      <c r="C1504" t="s">
        <v>1036</v>
      </c>
      <c r="D1504" t="s">
        <v>21</v>
      </c>
      <c r="E1504" s="9">
        <v>9</v>
      </c>
      <c r="F1504">
        <v>7451</v>
      </c>
      <c r="G1504">
        <f>LOG(Table1[[#This Row],[Population Estimate 2018]])</f>
        <v>3.8722145633975855</v>
      </c>
      <c r="H1504" s="10" t="str">
        <f t="shared" si="23"/>
        <v>1</v>
      </c>
      <c r="I1504">
        <v>1762</v>
      </c>
      <c r="J1504" s="1">
        <v>0.24</v>
      </c>
      <c r="K1504">
        <v>5689</v>
      </c>
      <c r="L1504" s="1">
        <v>0.76</v>
      </c>
      <c r="M1504">
        <v>562</v>
      </c>
      <c r="N1504" s="1">
        <v>0.08</v>
      </c>
      <c r="O1504">
        <v>967</v>
      </c>
      <c r="P1504" s="1">
        <v>0.13</v>
      </c>
      <c r="Q1504">
        <v>48421</v>
      </c>
      <c r="R1504">
        <v>0</v>
      </c>
      <c r="S1504">
        <f>(Table1[[#This Row],[Hospital Beds 2018]]/Table1[[#This Row],[Population Estimate 2018]])*1000</f>
        <v>0</v>
      </c>
      <c r="T1504">
        <f>LOG10(Table1[[#This Row],[Hospital Beds 2018]] +1)</f>
        <v>0</v>
      </c>
      <c r="U1504">
        <v>5848</v>
      </c>
      <c r="V1504" s="1">
        <v>0.78</v>
      </c>
    </row>
    <row r="1505" spans="1:22" x14ac:dyDescent="0.3">
      <c r="A1505">
        <v>1509</v>
      </c>
      <c r="B1505" t="s">
        <v>1029</v>
      </c>
      <c r="C1505" t="s">
        <v>523</v>
      </c>
      <c r="D1505" t="s">
        <v>21</v>
      </c>
      <c r="E1505" s="9">
        <v>2</v>
      </c>
      <c r="F1505">
        <v>86983</v>
      </c>
      <c r="G1505">
        <f>LOG(Table1[[#This Row],[Population Estimate 2018]])</f>
        <v>4.9394343821862678</v>
      </c>
      <c r="H1505" s="10" t="str">
        <f t="shared" si="23"/>
        <v>2</v>
      </c>
      <c r="I1505">
        <v>13671</v>
      </c>
      <c r="J1505" s="1">
        <v>0.16</v>
      </c>
      <c r="K1505">
        <v>73312</v>
      </c>
      <c r="L1505" s="1">
        <v>0.84</v>
      </c>
      <c r="M1505">
        <v>6138</v>
      </c>
      <c r="N1505" s="1">
        <v>7.0000000000000007E-2</v>
      </c>
      <c r="O1505">
        <v>7388</v>
      </c>
      <c r="P1505" s="1">
        <v>0.08</v>
      </c>
      <c r="Q1505">
        <v>58057</v>
      </c>
      <c r="R1505">
        <v>0</v>
      </c>
      <c r="S1505">
        <f>(Table1[[#This Row],[Hospital Beds 2018]]/Table1[[#This Row],[Population Estimate 2018]])*1000</f>
        <v>0</v>
      </c>
      <c r="T1505">
        <f>LOG10(Table1[[#This Row],[Hospital Beds 2018]] +1)</f>
        <v>0</v>
      </c>
      <c r="U1505">
        <v>75313</v>
      </c>
      <c r="V1505" s="1">
        <v>0.87</v>
      </c>
    </row>
    <row r="1506" spans="1:22" x14ac:dyDescent="0.3">
      <c r="A1506">
        <v>1510</v>
      </c>
      <c r="B1506" t="s">
        <v>1029</v>
      </c>
      <c r="C1506" t="s">
        <v>143</v>
      </c>
      <c r="D1506" t="s">
        <v>21</v>
      </c>
      <c r="E1506" s="9">
        <v>9</v>
      </c>
      <c r="F1506">
        <v>6842</v>
      </c>
      <c r="G1506">
        <f>LOG(Table1[[#This Row],[Population Estimate 2018]])</f>
        <v>3.8351830698490437</v>
      </c>
      <c r="H1506" s="10" t="str">
        <f t="shared" si="23"/>
        <v>1</v>
      </c>
      <c r="I1506">
        <v>1423</v>
      </c>
      <c r="J1506" s="1">
        <v>0.21</v>
      </c>
      <c r="K1506">
        <v>5419</v>
      </c>
      <c r="L1506" s="1">
        <v>0.79</v>
      </c>
      <c r="M1506">
        <v>447</v>
      </c>
      <c r="N1506" s="1">
        <v>7.0000000000000007E-2</v>
      </c>
      <c r="O1506">
        <v>1001</v>
      </c>
      <c r="P1506" s="1">
        <v>0.15</v>
      </c>
      <c r="Q1506">
        <v>46832</v>
      </c>
      <c r="R1506">
        <v>0</v>
      </c>
      <c r="S1506">
        <f>(Table1[[#This Row],[Hospital Beds 2018]]/Table1[[#This Row],[Population Estimate 2018]])*1000</f>
        <v>0</v>
      </c>
      <c r="T1506">
        <f>LOG10(Table1[[#This Row],[Hospital Beds 2018]] +1)</f>
        <v>0</v>
      </c>
      <c r="U1506">
        <v>5596</v>
      </c>
      <c r="V1506" s="1">
        <v>0.82</v>
      </c>
    </row>
    <row r="1507" spans="1:22" x14ac:dyDescent="0.3">
      <c r="A1507">
        <v>1511</v>
      </c>
      <c r="B1507" t="s">
        <v>1029</v>
      </c>
      <c r="C1507" t="s">
        <v>34</v>
      </c>
      <c r="D1507" t="s">
        <v>21</v>
      </c>
      <c r="E1507" s="9">
        <v>1</v>
      </c>
      <c r="F1507">
        <v>246365</v>
      </c>
      <c r="G1507">
        <f>LOG(Table1[[#This Row],[Population Estimate 2018]])</f>
        <v>5.3915790095535234</v>
      </c>
      <c r="H1507" s="10" t="str">
        <f t="shared" si="23"/>
        <v>3</v>
      </c>
      <c r="I1507">
        <v>34771</v>
      </c>
      <c r="J1507" s="1">
        <v>0.14000000000000001</v>
      </c>
      <c r="K1507">
        <v>211594</v>
      </c>
      <c r="L1507" s="1">
        <v>0.86</v>
      </c>
      <c r="M1507">
        <v>16293</v>
      </c>
      <c r="N1507" s="1">
        <v>7.0000000000000007E-2</v>
      </c>
      <c r="O1507">
        <v>17153</v>
      </c>
      <c r="P1507" s="1">
        <v>7.0000000000000007E-2</v>
      </c>
      <c r="Q1507">
        <v>68943</v>
      </c>
      <c r="R1507">
        <v>802</v>
      </c>
      <c r="S1507">
        <f>(Table1[[#This Row],[Hospital Beds 2018]]/Table1[[#This Row],[Population Estimate 2018]])*1000</f>
        <v>3.2553325350597691</v>
      </c>
      <c r="T1507">
        <f>LOG10(Table1[[#This Row],[Hospital Beds 2018]] +1)</f>
        <v>2.9047155452786808</v>
      </c>
      <c r="U1507">
        <v>216449</v>
      </c>
      <c r="V1507" s="1">
        <v>0.88</v>
      </c>
    </row>
    <row r="1508" spans="1:22" x14ac:dyDescent="0.3">
      <c r="A1508">
        <v>1512</v>
      </c>
      <c r="B1508" t="s">
        <v>1029</v>
      </c>
      <c r="C1508" t="s">
        <v>524</v>
      </c>
      <c r="D1508" t="s">
        <v>21</v>
      </c>
      <c r="E1508" s="9">
        <v>1</v>
      </c>
      <c r="F1508">
        <v>20470</v>
      </c>
      <c r="G1508">
        <f>LOG(Table1[[#This Row],[Population Estimate 2018]])</f>
        <v>4.3111178426625054</v>
      </c>
      <c r="H1508" s="10" t="str">
        <f t="shared" si="23"/>
        <v>2</v>
      </c>
      <c r="I1508">
        <v>3703</v>
      </c>
      <c r="J1508" s="1">
        <v>0.18</v>
      </c>
      <c r="K1508">
        <v>16767</v>
      </c>
      <c r="L1508" s="1">
        <v>0.82</v>
      </c>
      <c r="M1508">
        <v>1649</v>
      </c>
      <c r="N1508" s="1">
        <v>0.08</v>
      </c>
      <c r="O1508">
        <v>1793</v>
      </c>
      <c r="P1508" s="1">
        <v>0.09</v>
      </c>
      <c r="Q1508">
        <v>58641</v>
      </c>
      <c r="R1508">
        <v>58</v>
      </c>
      <c r="S1508">
        <f>(Table1[[#This Row],[Hospital Beds 2018]]/Table1[[#This Row],[Population Estimate 2018]])*1000</f>
        <v>2.8334147532975082</v>
      </c>
      <c r="T1508">
        <f>LOG10(Table1[[#This Row],[Hospital Beds 2018]] +1)</f>
        <v>1.7708520116421442</v>
      </c>
      <c r="U1508">
        <v>17293</v>
      </c>
      <c r="V1508" s="1">
        <v>0.84</v>
      </c>
    </row>
    <row r="1509" spans="1:22" x14ac:dyDescent="0.3">
      <c r="A1509">
        <v>1513</v>
      </c>
      <c r="B1509" t="s">
        <v>1029</v>
      </c>
      <c r="C1509" t="s">
        <v>1037</v>
      </c>
      <c r="D1509" t="s">
        <v>21</v>
      </c>
      <c r="E1509" s="9">
        <v>3</v>
      </c>
      <c r="F1509">
        <v>76796</v>
      </c>
      <c r="G1509">
        <f>LOG(Table1[[#This Row],[Population Estimate 2018]])</f>
        <v>4.8853385999381764</v>
      </c>
      <c r="H1509" s="10" t="str">
        <f t="shared" si="23"/>
        <v>2</v>
      </c>
      <c r="I1509">
        <v>12734</v>
      </c>
      <c r="J1509" s="1">
        <v>0.17</v>
      </c>
      <c r="K1509">
        <v>64062</v>
      </c>
      <c r="L1509" s="1">
        <v>0.83</v>
      </c>
      <c r="M1509">
        <v>4874</v>
      </c>
      <c r="N1509" s="1">
        <v>0.06</v>
      </c>
      <c r="O1509">
        <v>6362</v>
      </c>
      <c r="P1509" s="1">
        <v>0.08</v>
      </c>
      <c r="Q1509">
        <v>62817</v>
      </c>
      <c r="R1509">
        <v>206</v>
      </c>
      <c r="S1509">
        <f>(Table1[[#This Row],[Hospital Beds 2018]]/Table1[[#This Row],[Population Estimate 2018]])*1000</f>
        <v>2.6824313766341996</v>
      </c>
      <c r="T1509">
        <f>LOG10(Table1[[#This Row],[Hospital Beds 2018]] +1)</f>
        <v>2.3159703454569178</v>
      </c>
      <c r="U1509">
        <v>61904</v>
      </c>
      <c r="V1509" s="1">
        <v>0.81</v>
      </c>
    </row>
    <row r="1510" spans="1:22" x14ac:dyDescent="0.3">
      <c r="A1510">
        <v>1514</v>
      </c>
      <c r="B1510" t="s">
        <v>1029</v>
      </c>
      <c r="C1510" t="s">
        <v>1038</v>
      </c>
      <c r="D1510" t="s">
        <v>21</v>
      </c>
      <c r="E1510" s="9">
        <v>6</v>
      </c>
      <c r="F1510">
        <v>17603</v>
      </c>
      <c r="G1510">
        <f>LOG(Table1[[#This Row],[Population Estimate 2018]])</f>
        <v>4.245586688974214</v>
      </c>
      <c r="H1510" s="10" t="str">
        <f t="shared" si="23"/>
        <v>2</v>
      </c>
      <c r="I1510">
        <v>3155</v>
      </c>
      <c r="J1510" s="1">
        <v>0.18</v>
      </c>
      <c r="K1510">
        <v>14448</v>
      </c>
      <c r="L1510" s="1">
        <v>0.82</v>
      </c>
      <c r="M1510">
        <v>1202</v>
      </c>
      <c r="N1510" s="1">
        <v>7.0000000000000007E-2</v>
      </c>
      <c r="O1510">
        <v>2242</v>
      </c>
      <c r="P1510" s="1">
        <v>0.13</v>
      </c>
      <c r="Q1510">
        <v>52513</v>
      </c>
      <c r="R1510">
        <v>32</v>
      </c>
      <c r="S1510">
        <f>(Table1[[#This Row],[Hospital Beds 2018]]/Table1[[#This Row],[Population Estimate 2018]])*1000</f>
        <v>1.8178719536442651</v>
      </c>
      <c r="T1510">
        <f>LOG10(Table1[[#This Row],[Hospital Beds 2018]] +1)</f>
        <v>1.5185139398778875</v>
      </c>
      <c r="U1510">
        <v>13643</v>
      </c>
      <c r="V1510" s="1">
        <v>0.78</v>
      </c>
    </row>
    <row r="1511" spans="1:22" x14ac:dyDescent="0.3">
      <c r="A1511">
        <v>1515</v>
      </c>
      <c r="B1511" t="s">
        <v>1029</v>
      </c>
      <c r="C1511" t="s">
        <v>148</v>
      </c>
      <c r="D1511" t="s">
        <v>21</v>
      </c>
      <c r="E1511" s="9">
        <v>6</v>
      </c>
      <c r="F1511">
        <v>23957</v>
      </c>
      <c r="G1511">
        <f>LOG(Table1[[#This Row],[Population Estimate 2018]])</f>
        <v>4.3794324328734229</v>
      </c>
      <c r="H1511" s="10" t="str">
        <f t="shared" si="23"/>
        <v>2</v>
      </c>
      <c r="I1511">
        <v>4711</v>
      </c>
      <c r="J1511" s="1">
        <v>0.2</v>
      </c>
      <c r="K1511">
        <v>19246</v>
      </c>
      <c r="L1511" s="1">
        <v>0.8</v>
      </c>
      <c r="M1511">
        <v>1922</v>
      </c>
      <c r="N1511" s="1">
        <v>0.08</v>
      </c>
      <c r="O1511">
        <v>3741</v>
      </c>
      <c r="P1511" s="1">
        <v>0.16</v>
      </c>
      <c r="Q1511">
        <v>42774</v>
      </c>
      <c r="R1511">
        <v>0</v>
      </c>
      <c r="S1511">
        <f>(Table1[[#This Row],[Hospital Beds 2018]]/Table1[[#This Row],[Population Estimate 2018]])*1000</f>
        <v>0</v>
      </c>
      <c r="T1511">
        <f>LOG10(Table1[[#This Row],[Hospital Beds 2018]] +1)</f>
        <v>0</v>
      </c>
      <c r="U1511">
        <v>20292</v>
      </c>
      <c r="V1511" s="1">
        <v>0.85</v>
      </c>
    </row>
    <row r="1512" spans="1:22" x14ac:dyDescent="0.3">
      <c r="A1512">
        <v>1516</v>
      </c>
      <c r="B1512" t="s">
        <v>1029</v>
      </c>
      <c r="C1512" t="s">
        <v>400</v>
      </c>
      <c r="D1512" t="s">
        <v>21</v>
      </c>
      <c r="E1512" s="9">
        <v>8</v>
      </c>
      <c r="F1512">
        <v>7569</v>
      </c>
      <c r="G1512">
        <f>LOG(Table1[[#This Row],[Population Estimate 2018]])</f>
        <v>3.8790385052372369</v>
      </c>
      <c r="H1512" s="10" t="str">
        <f t="shared" si="23"/>
        <v>1</v>
      </c>
      <c r="I1512">
        <v>1790</v>
      </c>
      <c r="J1512" s="1">
        <v>0.24</v>
      </c>
      <c r="K1512">
        <v>5779</v>
      </c>
      <c r="L1512" s="1">
        <v>0.76</v>
      </c>
      <c r="M1512">
        <v>632</v>
      </c>
      <c r="N1512" s="1">
        <v>0.08</v>
      </c>
      <c r="O1512">
        <v>1245</v>
      </c>
      <c r="P1512" s="1">
        <v>0.16</v>
      </c>
      <c r="Q1512">
        <v>41381</v>
      </c>
      <c r="R1512">
        <v>0</v>
      </c>
      <c r="S1512">
        <f>(Table1[[#This Row],[Hospital Beds 2018]]/Table1[[#This Row],[Population Estimate 2018]])*1000</f>
        <v>0</v>
      </c>
      <c r="T1512">
        <f>LOG10(Table1[[#This Row],[Hospital Beds 2018]] +1)</f>
        <v>0</v>
      </c>
      <c r="U1512">
        <v>6007</v>
      </c>
      <c r="V1512" s="1">
        <v>0.79</v>
      </c>
    </row>
    <row r="1513" spans="1:22" x14ac:dyDescent="0.3">
      <c r="A1513">
        <v>1517</v>
      </c>
      <c r="B1513" t="s">
        <v>1029</v>
      </c>
      <c r="C1513" t="s">
        <v>44</v>
      </c>
      <c r="D1513" t="s">
        <v>21</v>
      </c>
      <c r="E1513" s="9">
        <v>2</v>
      </c>
      <c r="F1513">
        <v>16762</v>
      </c>
      <c r="G1513">
        <f>LOG(Table1[[#This Row],[Population Estimate 2018]])</f>
        <v>4.2243258363194851</v>
      </c>
      <c r="H1513" s="10" t="str">
        <f t="shared" si="23"/>
        <v>2</v>
      </c>
      <c r="I1513">
        <v>3398</v>
      </c>
      <c r="J1513" s="1">
        <v>0.2</v>
      </c>
      <c r="K1513">
        <v>13364</v>
      </c>
      <c r="L1513" s="1">
        <v>0.8</v>
      </c>
      <c r="M1513">
        <v>1443</v>
      </c>
      <c r="N1513" s="1">
        <v>0.09</v>
      </c>
      <c r="O1513">
        <v>2750</v>
      </c>
      <c r="P1513" s="1">
        <v>0.16</v>
      </c>
      <c r="Q1513">
        <v>38765</v>
      </c>
      <c r="R1513">
        <v>0</v>
      </c>
      <c r="S1513">
        <f>(Table1[[#This Row],[Hospital Beds 2018]]/Table1[[#This Row],[Population Estimate 2018]])*1000</f>
        <v>0</v>
      </c>
      <c r="T1513">
        <f>LOG10(Table1[[#This Row],[Hospital Beds 2018]] +1)</f>
        <v>0</v>
      </c>
      <c r="U1513">
        <v>14078</v>
      </c>
      <c r="V1513" s="1">
        <v>0.84</v>
      </c>
    </row>
    <row r="1514" spans="1:22" x14ac:dyDescent="0.3">
      <c r="A1514">
        <v>1518</v>
      </c>
      <c r="B1514" t="s">
        <v>1029</v>
      </c>
      <c r="C1514" t="s">
        <v>575</v>
      </c>
      <c r="D1514" t="s">
        <v>21</v>
      </c>
      <c r="E1514" s="9">
        <v>8</v>
      </c>
      <c r="F1514">
        <v>8313</v>
      </c>
      <c r="G1514">
        <f>LOG(Table1[[#This Row],[Population Estimate 2018]])</f>
        <v>3.9197577805018944</v>
      </c>
      <c r="H1514" s="10" t="str">
        <f t="shared" si="23"/>
        <v>1</v>
      </c>
      <c r="I1514">
        <v>1699</v>
      </c>
      <c r="J1514" s="1">
        <v>0.2</v>
      </c>
      <c r="K1514">
        <v>6614</v>
      </c>
      <c r="L1514" s="1">
        <v>0.8</v>
      </c>
      <c r="M1514">
        <v>688</v>
      </c>
      <c r="N1514" s="1">
        <v>0.08</v>
      </c>
      <c r="O1514">
        <v>1212</v>
      </c>
      <c r="P1514" s="1">
        <v>0.15</v>
      </c>
      <c r="Q1514">
        <v>51255</v>
      </c>
      <c r="R1514">
        <v>0</v>
      </c>
      <c r="S1514">
        <f>(Table1[[#This Row],[Hospital Beds 2018]]/Table1[[#This Row],[Population Estimate 2018]])*1000</f>
        <v>0</v>
      </c>
      <c r="T1514">
        <f>LOG10(Table1[[#This Row],[Hospital Beds 2018]] +1)</f>
        <v>0</v>
      </c>
      <c r="U1514">
        <v>6687</v>
      </c>
      <c r="V1514" s="1">
        <v>0.8</v>
      </c>
    </row>
    <row r="1515" spans="1:22" x14ac:dyDescent="0.3">
      <c r="A1515">
        <v>1519</v>
      </c>
      <c r="B1515" t="s">
        <v>1029</v>
      </c>
      <c r="C1515" t="s">
        <v>45</v>
      </c>
      <c r="D1515" t="s">
        <v>21</v>
      </c>
      <c r="E1515" s="9">
        <v>3</v>
      </c>
      <c r="F1515">
        <v>12630</v>
      </c>
      <c r="G1515">
        <f>LOG(Table1[[#This Row],[Population Estimate 2018]])</f>
        <v>4.1014033505553309</v>
      </c>
      <c r="H1515" s="10" t="str">
        <f t="shared" si="23"/>
        <v>2</v>
      </c>
      <c r="I1515">
        <v>2102</v>
      </c>
      <c r="J1515" s="1">
        <v>0.17</v>
      </c>
      <c r="K1515">
        <v>10528</v>
      </c>
      <c r="L1515" s="1">
        <v>0.83</v>
      </c>
      <c r="M1515">
        <v>870</v>
      </c>
      <c r="N1515" s="1">
        <v>7.0000000000000007E-2</v>
      </c>
      <c r="O1515">
        <v>1470</v>
      </c>
      <c r="P1515" s="1">
        <v>0.12</v>
      </c>
      <c r="Q1515">
        <v>48920</v>
      </c>
      <c r="R1515">
        <v>0</v>
      </c>
      <c r="S1515">
        <f>(Table1[[#This Row],[Hospital Beds 2018]]/Table1[[#This Row],[Population Estimate 2018]])*1000</f>
        <v>0</v>
      </c>
      <c r="T1515">
        <f>LOG10(Table1[[#This Row],[Hospital Beds 2018]] +1)</f>
        <v>0</v>
      </c>
      <c r="U1515">
        <v>7571</v>
      </c>
      <c r="V1515" s="1">
        <v>0.6</v>
      </c>
    </row>
    <row r="1516" spans="1:22" x14ac:dyDescent="0.3">
      <c r="A1516">
        <v>1520</v>
      </c>
      <c r="B1516" t="s">
        <v>1029</v>
      </c>
      <c r="C1516" t="s">
        <v>1039</v>
      </c>
      <c r="D1516" t="s">
        <v>21</v>
      </c>
      <c r="E1516" s="9">
        <v>7</v>
      </c>
      <c r="F1516">
        <v>15441</v>
      </c>
      <c r="G1516">
        <f>LOG(Table1[[#This Row],[Population Estimate 2018]])</f>
        <v>4.1886754229698324</v>
      </c>
      <c r="H1516" s="10" t="str">
        <f t="shared" si="23"/>
        <v>2</v>
      </c>
      <c r="I1516">
        <v>3359</v>
      </c>
      <c r="J1516" s="1">
        <v>0.22</v>
      </c>
      <c r="K1516">
        <v>12082</v>
      </c>
      <c r="L1516" s="1">
        <v>0.78</v>
      </c>
      <c r="M1516">
        <v>1336</v>
      </c>
      <c r="N1516" s="1">
        <v>0.09</v>
      </c>
      <c r="O1516">
        <v>3082</v>
      </c>
      <c r="P1516" s="1">
        <v>0.2</v>
      </c>
      <c r="Q1516">
        <v>39392</v>
      </c>
      <c r="R1516">
        <v>43</v>
      </c>
      <c r="S1516">
        <f>(Table1[[#This Row],[Hospital Beds 2018]]/Table1[[#This Row],[Population Estimate 2018]])*1000</f>
        <v>2.7847937309759732</v>
      </c>
      <c r="T1516">
        <f>LOG10(Table1[[#This Row],[Hospital Beds 2018]] +1)</f>
        <v>1.6434526764861874</v>
      </c>
      <c r="U1516">
        <v>12730</v>
      </c>
      <c r="V1516" s="1">
        <v>0.82</v>
      </c>
    </row>
    <row r="1517" spans="1:22" x14ac:dyDescent="0.3">
      <c r="A1517">
        <v>1521</v>
      </c>
      <c r="B1517" t="s">
        <v>1029</v>
      </c>
      <c r="C1517" t="s">
        <v>268</v>
      </c>
      <c r="D1517" t="s">
        <v>21</v>
      </c>
      <c r="E1517" s="9">
        <v>6</v>
      </c>
      <c r="F1517">
        <v>13373</v>
      </c>
      <c r="G1517">
        <f>LOG(Table1[[#This Row],[Population Estimate 2018]])</f>
        <v>4.1262288446064241</v>
      </c>
      <c r="H1517" s="10" t="str">
        <f t="shared" si="23"/>
        <v>2</v>
      </c>
      <c r="I1517">
        <v>3254</v>
      </c>
      <c r="J1517" s="1">
        <v>0.24</v>
      </c>
      <c r="K1517">
        <v>10119</v>
      </c>
      <c r="L1517" s="1">
        <v>0.76</v>
      </c>
      <c r="M1517">
        <v>1076</v>
      </c>
      <c r="N1517" s="1">
        <v>0.08</v>
      </c>
      <c r="O1517">
        <v>2593</v>
      </c>
      <c r="P1517" s="1">
        <v>0.19</v>
      </c>
      <c r="Q1517">
        <v>36762</v>
      </c>
      <c r="R1517">
        <v>0</v>
      </c>
      <c r="S1517">
        <f>(Table1[[#This Row],[Hospital Beds 2018]]/Table1[[#This Row],[Population Estimate 2018]])*1000</f>
        <v>0</v>
      </c>
      <c r="T1517">
        <f>LOG10(Table1[[#This Row],[Hospital Beds 2018]] +1)</f>
        <v>0</v>
      </c>
      <c r="U1517">
        <v>10535</v>
      </c>
      <c r="V1517" s="1">
        <v>0.79</v>
      </c>
    </row>
    <row r="1518" spans="1:22" x14ac:dyDescent="0.3">
      <c r="A1518">
        <v>1522</v>
      </c>
      <c r="B1518" t="s">
        <v>1029</v>
      </c>
      <c r="C1518" t="s">
        <v>1040</v>
      </c>
      <c r="D1518" t="s">
        <v>21</v>
      </c>
      <c r="E1518" s="9">
        <v>7</v>
      </c>
      <c r="F1518">
        <v>29423</v>
      </c>
      <c r="G1518">
        <f>LOG(Table1[[#This Row],[Population Estimate 2018]])</f>
        <v>4.4686869517709056</v>
      </c>
      <c r="H1518" s="10" t="str">
        <f t="shared" si="23"/>
        <v>2</v>
      </c>
      <c r="I1518">
        <v>5508</v>
      </c>
      <c r="J1518" s="1">
        <v>0.19</v>
      </c>
      <c r="K1518">
        <v>23915</v>
      </c>
      <c r="L1518" s="1">
        <v>0.81</v>
      </c>
      <c r="M1518">
        <v>1821</v>
      </c>
      <c r="N1518" s="1">
        <v>0.06</v>
      </c>
      <c r="O1518">
        <v>7462</v>
      </c>
      <c r="P1518" s="1">
        <v>0.25</v>
      </c>
      <c r="Q1518">
        <v>37331</v>
      </c>
      <c r="R1518">
        <v>0</v>
      </c>
      <c r="S1518">
        <f>(Table1[[#This Row],[Hospital Beds 2018]]/Table1[[#This Row],[Population Estimate 2018]])*1000</f>
        <v>0</v>
      </c>
      <c r="T1518">
        <f>LOG10(Table1[[#This Row],[Hospital Beds 2018]] +1)</f>
        <v>0</v>
      </c>
      <c r="U1518">
        <v>25253</v>
      </c>
      <c r="V1518" s="1">
        <v>0.86</v>
      </c>
    </row>
    <row r="1519" spans="1:22" x14ac:dyDescent="0.3">
      <c r="A1519">
        <v>1523</v>
      </c>
      <c r="B1519" t="s">
        <v>1029</v>
      </c>
      <c r="C1519" t="s">
        <v>50</v>
      </c>
      <c r="D1519" t="s">
        <v>21</v>
      </c>
      <c r="E1519" s="9">
        <v>1</v>
      </c>
      <c r="F1519">
        <v>103670</v>
      </c>
      <c r="G1519">
        <f>LOG(Table1[[#This Row],[Population Estimate 2018]])</f>
        <v>5.0156530985354655</v>
      </c>
      <c r="H1519" s="10" t="str">
        <f t="shared" si="23"/>
        <v>3</v>
      </c>
      <c r="I1519">
        <v>17998</v>
      </c>
      <c r="J1519" s="1">
        <v>0.17</v>
      </c>
      <c r="K1519">
        <v>85672</v>
      </c>
      <c r="L1519" s="1">
        <v>0.83</v>
      </c>
      <c r="M1519">
        <v>7669</v>
      </c>
      <c r="N1519" s="1">
        <v>7.0000000000000007E-2</v>
      </c>
      <c r="O1519">
        <v>9383</v>
      </c>
      <c r="P1519" s="1">
        <v>0.09</v>
      </c>
      <c r="Q1519">
        <v>58738</v>
      </c>
      <c r="R1519">
        <v>183</v>
      </c>
      <c r="S1519">
        <f>(Table1[[#This Row],[Hospital Beds 2018]]/Table1[[#This Row],[Population Estimate 2018]])*1000</f>
        <v>1.7652165525224268</v>
      </c>
      <c r="T1519">
        <f>LOG10(Table1[[#This Row],[Hospital Beds 2018]] +1)</f>
        <v>2.2648178230095364</v>
      </c>
      <c r="U1519">
        <v>89367</v>
      </c>
      <c r="V1519" s="1">
        <v>0.86</v>
      </c>
    </row>
    <row r="1520" spans="1:22" x14ac:dyDescent="0.3">
      <c r="A1520">
        <v>1524</v>
      </c>
      <c r="B1520" t="s">
        <v>1029</v>
      </c>
      <c r="C1520" t="s">
        <v>1041</v>
      </c>
      <c r="D1520" t="s">
        <v>21</v>
      </c>
      <c r="E1520" s="9">
        <v>6</v>
      </c>
      <c r="F1520">
        <v>14705</v>
      </c>
      <c r="G1520">
        <f>LOG(Table1[[#This Row],[Population Estimate 2018]])</f>
        <v>4.1674650288430879</v>
      </c>
      <c r="H1520" s="10" t="str">
        <f t="shared" si="23"/>
        <v>2</v>
      </c>
      <c r="I1520">
        <v>3344</v>
      </c>
      <c r="J1520" s="1">
        <v>0.23</v>
      </c>
      <c r="K1520">
        <v>11361</v>
      </c>
      <c r="L1520" s="1">
        <v>0.77</v>
      </c>
      <c r="M1520">
        <v>1145</v>
      </c>
      <c r="N1520" s="1">
        <v>0.08</v>
      </c>
      <c r="O1520">
        <v>1697</v>
      </c>
      <c r="P1520" s="1">
        <v>0.12</v>
      </c>
      <c r="Q1520">
        <v>52282</v>
      </c>
      <c r="R1520">
        <v>24</v>
      </c>
      <c r="S1520">
        <f>(Table1[[#This Row],[Hospital Beds 2018]]/Table1[[#This Row],[Population Estimate 2018]])*1000</f>
        <v>1.6320979258755526</v>
      </c>
      <c r="T1520">
        <f>LOG10(Table1[[#This Row],[Hospital Beds 2018]] +1)</f>
        <v>1.3979400086720377</v>
      </c>
      <c r="U1520">
        <v>11923</v>
      </c>
      <c r="V1520" s="1">
        <v>0.81</v>
      </c>
    </row>
    <row r="1521" spans="1:22" x14ac:dyDescent="0.3">
      <c r="A1521">
        <v>1525</v>
      </c>
      <c r="B1521" t="s">
        <v>1029</v>
      </c>
      <c r="C1521" t="s">
        <v>1042</v>
      </c>
      <c r="D1521" t="s">
        <v>21</v>
      </c>
      <c r="E1521" s="9">
        <v>8</v>
      </c>
      <c r="F1521">
        <v>6628</v>
      </c>
      <c r="G1521">
        <f>LOG(Table1[[#This Row],[Population Estimate 2018]])</f>
        <v>3.8213824997472989</v>
      </c>
      <c r="H1521" s="10" t="str">
        <f t="shared" si="23"/>
        <v>1</v>
      </c>
      <c r="I1521">
        <v>1317</v>
      </c>
      <c r="J1521" s="1">
        <v>0.2</v>
      </c>
      <c r="K1521">
        <v>5311</v>
      </c>
      <c r="L1521" s="1">
        <v>0.8</v>
      </c>
      <c r="M1521">
        <v>463</v>
      </c>
      <c r="N1521" s="1">
        <v>7.0000000000000007E-2</v>
      </c>
      <c r="O1521">
        <v>1007</v>
      </c>
      <c r="P1521" s="1">
        <v>0.15</v>
      </c>
      <c r="Q1521">
        <v>43731</v>
      </c>
      <c r="R1521">
        <v>25</v>
      </c>
      <c r="S1521">
        <f>(Table1[[#This Row],[Hospital Beds 2018]]/Table1[[#This Row],[Population Estimate 2018]])*1000</f>
        <v>3.7718768859384428</v>
      </c>
      <c r="T1521">
        <f>LOG10(Table1[[#This Row],[Hospital Beds 2018]] +1)</f>
        <v>1.414973347970818</v>
      </c>
      <c r="U1521">
        <v>5472</v>
      </c>
      <c r="V1521" s="1">
        <v>0.83</v>
      </c>
    </row>
    <row r="1522" spans="1:22" x14ac:dyDescent="0.3">
      <c r="A1522">
        <v>1526</v>
      </c>
      <c r="B1522" t="s">
        <v>1029</v>
      </c>
      <c r="C1522" t="s">
        <v>52</v>
      </c>
      <c r="D1522" t="s">
        <v>21</v>
      </c>
      <c r="E1522" s="9">
        <v>2</v>
      </c>
      <c r="F1522">
        <v>291923</v>
      </c>
      <c r="G1522">
        <f>LOG(Table1[[#This Row],[Population Estimate 2018]])</f>
        <v>5.4652683134860487</v>
      </c>
      <c r="H1522" s="10" t="str">
        <f t="shared" si="23"/>
        <v>3</v>
      </c>
      <c r="I1522">
        <v>48085</v>
      </c>
      <c r="J1522" s="1">
        <v>0.16</v>
      </c>
      <c r="K1522">
        <v>243838</v>
      </c>
      <c r="L1522" s="1">
        <v>0.84</v>
      </c>
      <c r="M1522">
        <v>19470</v>
      </c>
      <c r="N1522" s="1">
        <v>7.0000000000000007E-2</v>
      </c>
      <c r="O1522">
        <v>43423</v>
      </c>
      <c r="P1522" s="1">
        <v>0.15</v>
      </c>
      <c r="Q1522">
        <v>44799</v>
      </c>
      <c r="R1522">
        <v>1635</v>
      </c>
      <c r="S1522">
        <f>(Table1[[#This Row],[Hospital Beds 2018]]/Table1[[#This Row],[Population Estimate 2018]])*1000</f>
        <v>5.6007919896685081</v>
      </c>
      <c r="T1522">
        <f>LOG10(Table1[[#This Row],[Hospital Beds 2018]] +1)</f>
        <v>3.2137832993353044</v>
      </c>
      <c r="U1522">
        <v>244287</v>
      </c>
      <c r="V1522" s="1">
        <v>0.84</v>
      </c>
    </row>
    <row r="1523" spans="1:22" x14ac:dyDescent="0.3">
      <c r="A1523">
        <v>1527</v>
      </c>
      <c r="B1523" t="s">
        <v>1029</v>
      </c>
      <c r="C1523" t="s">
        <v>533</v>
      </c>
      <c r="D1523" t="s">
        <v>21</v>
      </c>
      <c r="E1523" s="9">
        <v>7</v>
      </c>
      <c r="F1523">
        <v>9914</v>
      </c>
      <c r="G1523">
        <f>LOG(Table1[[#This Row],[Population Estimate 2018]])</f>
        <v>3.996248914569132</v>
      </c>
      <c r="H1523" s="10" t="str">
        <f t="shared" si="23"/>
        <v>1</v>
      </c>
      <c r="I1523">
        <v>2140</v>
      </c>
      <c r="J1523" s="1">
        <v>0.22</v>
      </c>
      <c r="K1523">
        <v>7774</v>
      </c>
      <c r="L1523" s="1">
        <v>0.78</v>
      </c>
      <c r="M1523">
        <v>775</v>
      </c>
      <c r="N1523" s="1">
        <v>0.08</v>
      </c>
      <c r="O1523">
        <v>1583</v>
      </c>
      <c r="P1523" s="1">
        <v>0.16</v>
      </c>
      <c r="Q1523">
        <v>40315</v>
      </c>
      <c r="R1523">
        <v>15</v>
      </c>
      <c r="S1523">
        <f>(Table1[[#This Row],[Hospital Beds 2018]]/Table1[[#This Row],[Population Estimate 2018]])*1000</f>
        <v>1.5130119023602986</v>
      </c>
      <c r="T1523">
        <f>LOG10(Table1[[#This Row],[Hospital Beds 2018]] +1)</f>
        <v>1.2041199826559248</v>
      </c>
      <c r="U1523">
        <v>7864</v>
      </c>
      <c r="V1523" s="1">
        <v>0.79</v>
      </c>
    </row>
    <row r="1524" spans="1:22" x14ac:dyDescent="0.3">
      <c r="A1524">
        <v>1528</v>
      </c>
      <c r="B1524" t="s">
        <v>1029</v>
      </c>
      <c r="C1524" t="s">
        <v>582</v>
      </c>
      <c r="D1524" t="s">
        <v>21</v>
      </c>
      <c r="E1524" s="9">
        <v>7</v>
      </c>
      <c r="F1524">
        <v>8414</v>
      </c>
      <c r="G1524">
        <f>LOG(Table1[[#This Row],[Population Estimate 2018]])</f>
        <v>3.9250025076809774</v>
      </c>
      <c r="H1524" s="10" t="str">
        <f t="shared" si="23"/>
        <v>1</v>
      </c>
      <c r="I1524">
        <v>1890</v>
      </c>
      <c r="J1524" s="1">
        <v>0.22</v>
      </c>
      <c r="K1524">
        <v>6524</v>
      </c>
      <c r="L1524" s="1">
        <v>0.78</v>
      </c>
      <c r="M1524">
        <v>661</v>
      </c>
      <c r="N1524" s="1">
        <v>0.08</v>
      </c>
      <c r="O1524">
        <v>1277</v>
      </c>
      <c r="P1524" s="1">
        <v>0.15</v>
      </c>
      <c r="Q1524">
        <v>40639</v>
      </c>
      <c r="R1524">
        <v>19</v>
      </c>
      <c r="S1524">
        <f>(Table1[[#This Row],[Hospital Beds 2018]]/Table1[[#This Row],[Population Estimate 2018]])*1000</f>
        <v>2.258141193249346</v>
      </c>
      <c r="T1524">
        <f>LOG10(Table1[[#This Row],[Hospital Beds 2018]] +1)</f>
        <v>1.3010299956639813</v>
      </c>
      <c r="U1524">
        <v>6745</v>
      </c>
      <c r="V1524" s="1">
        <v>0.8</v>
      </c>
    </row>
    <row r="1525" spans="1:22" x14ac:dyDescent="0.3">
      <c r="A1525">
        <v>1529</v>
      </c>
      <c r="B1525" t="s">
        <v>1029</v>
      </c>
      <c r="C1525" t="s">
        <v>54</v>
      </c>
      <c r="D1525" t="s">
        <v>21</v>
      </c>
      <c r="E1525" s="9">
        <v>6</v>
      </c>
      <c r="F1525">
        <v>21792</v>
      </c>
      <c r="G1525">
        <f>LOG(Table1[[#This Row],[Population Estimate 2018]])</f>
        <v>4.3382970902326914</v>
      </c>
      <c r="H1525" s="10" t="str">
        <f t="shared" si="23"/>
        <v>2</v>
      </c>
      <c r="I1525">
        <v>4738</v>
      </c>
      <c r="J1525" s="1">
        <v>0.22</v>
      </c>
      <c r="K1525">
        <v>17054</v>
      </c>
      <c r="L1525" s="1">
        <v>0.78</v>
      </c>
      <c r="M1525">
        <v>2116</v>
      </c>
      <c r="N1525" s="1">
        <v>0.1</v>
      </c>
      <c r="O1525">
        <v>3606</v>
      </c>
      <c r="P1525" s="1">
        <v>0.17</v>
      </c>
      <c r="Q1525">
        <v>44978</v>
      </c>
      <c r="R1525">
        <v>94</v>
      </c>
      <c r="S1525">
        <f>(Table1[[#This Row],[Hospital Beds 2018]]/Table1[[#This Row],[Population Estimate 2018]])*1000</f>
        <v>4.3135095447870775</v>
      </c>
      <c r="T1525">
        <f>LOG10(Table1[[#This Row],[Hospital Beds 2018]] +1)</f>
        <v>1.9777236052888478</v>
      </c>
      <c r="U1525">
        <v>18067</v>
      </c>
      <c r="V1525" s="1">
        <v>0.83</v>
      </c>
    </row>
    <row r="1526" spans="1:22" x14ac:dyDescent="0.3">
      <c r="A1526">
        <v>1530</v>
      </c>
      <c r="B1526" t="s">
        <v>1029</v>
      </c>
      <c r="C1526" t="s">
        <v>1043</v>
      </c>
      <c r="D1526" t="s">
        <v>21</v>
      </c>
      <c r="E1526" s="9">
        <v>8</v>
      </c>
      <c r="F1526">
        <v>9509</v>
      </c>
      <c r="G1526">
        <f>LOG(Table1[[#This Row],[Population Estimate 2018]])</f>
        <v>3.9781348473982896</v>
      </c>
      <c r="H1526" s="10" t="str">
        <f t="shared" si="23"/>
        <v>1</v>
      </c>
      <c r="I1526">
        <v>3117</v>
      </c>
      <c r="J1526" s="1">
        <v>0.33</v>
      </c>
      <c r="K1526">
        <v>6392</v>
      </c>
      <c r="L1526" s="1">
        <v>0.67</v>
      </c>
      <c r="M1526">
        <v>794</v>
      </c>
      <c r="N1526" s="1">
        <v>0.08</v>
      </c>
      <c r="O1526">
        <v>1677</v>
      </c>
      <c r="P1526" s="1">
        <v>0.18</v>
      </c>
      <c r="Q1526">
        <v>35025</v>
      </c>
      <c r="R1526">
        <v>0</v>
      </c>
      <c r="S1526">
        <f>(Table1[[#This Row],[Hospital Beds 2018]]/Table1[[#This Row],[Population Estimate 2018]])*1000</f>
        <v>0</v>
      </c>
      <c r="T1526">
        <f>LOG10(Table1[[#This Row],[Hospital Beds 2018]] +1)</f>
        <v>0</v>
      </c>
      <c r="U1526">
        <v>6799</v>
      </c>
      <c r="V1526" s="1">
        <v>0.72</v>
      </c>
    </row>
    <row r="1527" spans="1:22" x14ac:dyDescent="0.3">
      <c r="A1527">
        <v>1531</v>
      </c>
      <c r="B1527" t="s">
        <v>1029</v>
      </c>
      <c r="C1527" t="s">
        <v>1044</v>
      </c>
      <c r="D1527" t="s">
        <v>21</v>
      </c>
      <c r="E1527" s="9">
        <v>8</v>
      </c>
      <c r="F1527">
        <v>4404</v>
      </c>
      <c r="G1527">
        <f>LOG(Table1[[#This Row],[Population Estimate 2018]])</f>
        <v>3.643847310299714</v>
      </c>
      <c r="H1527" s="10" t="str">
        <f t="shared" si="23"/>
        <v>1</v>
      </c>
      <c r="I1527">
        <v>1106</v>
      </c>
      <c r="J1527" s="1">
        <v>0.25</v>
      </c>
      <c r="K1527">
        <v>3298</v>
      </c>
      <c r="L1527" s="1">
        <v>0.75</v>
      </c>
      <c r="M1527">
        <v>389</v>
      </c>
      <c r="N1527" s="1">
        <v>0.09</v>
      </c>
      <c r="O1527">
        <v>572</v>
      </c>
      <c r="P1527" s="1">
        <v>0.13</v>
      </c>
      <c r="Q1527">
        <v>47191</v>
      </c>
      <c r="R1527">
        <v>0</v>
      </c>
      <c r="S1527">
        <f>(Table1[[#This Row],[Hospital Beds 2018]]/Table1[[#This Row],[Population Estimate 2018]])*1000</f>
        <v>0</v>
      </c>
      <c r="T1527">
        <f>LOG10(Table1[[#This Row],[Hospital Beds 2018]] +1)</f>
        <v>0</v>
      </c>
      <c r="U1527">
        <v>3396</v>
      </c>
      <c r="V1527" s="1">
        <v>0.77</v>
      </c>
    </row>
    <row r="1528" spans="1:22" x14ac:dyDescent="0.3">
      <c r="A1528">
        <v>1532</v>
      </c>
      <c r="B1528" t="s">
        <v>1029</v>
      </c>
      <c r="C1528" t="s">
        <v>159</v>
      </c>
      <c r="D1528" t="s">
        <v>21</v>
      </c>
      <c r="E1528" s="9">
        <v>6</v>
      </c>
      <c r="F1528">
        <v>10137</v>
      </c>
      <c r="G1528">
        <f>LOG(Table1[[#This Row],[Population Estimate 2018]])</f>
        <v>4.0059094464945586</v>
      </c>
      <c r="H1528" s="10" t="str">
        <f t="shared" si="23"/>
        <v>2</v>
      </c>
      <c r="I1528">
        <v>1953</v>
      </c>
      <c r="J1528" s="1">
        <v>0.19</v>
      </c>
      <c r="K1528">
        <v>8184</v>
      </c>
      <c r="L1528" s="1">
        <v>0.81</v>
      </c>
      <c r="M1528">
        <v>723</v>
      </c>
      <c r="N1528" s="1">
        <v>7.0000000000000007E-2</v>
      </c>
      <c r="O1528">
        <v>1233</v>
      </c>
      <c r="P1528" s="1">
        <v>0.12</v>
      </c>
      <c r="Q1528">
        <v>45767</v>
      </c>
      <c r="R1528">
        <v>0</v>
      </c>
      <c r="S1528">
        <f>(Table1[[#This Row],[Hospital Beds 2018]]/Table1[[#This Row],[Population Estimate 2018]])*1000</f>
        <v>0</v>
      </c>
      <c r="T1528">
        <f>LOG10(Table1[[#This Row],[Hospital Beds 2018]] +1)</f>
        <v>0</v>
      </c>
      <c r="U1528">
        <v>7841</v>
      </c>
      <c r="V1528" s="1">
        <v>0.77</v>
      </c>
    </row>
    <row r="1529" spans="1:22" x14ac:dyDescent="0.3">
      <c r="A1529">
        <v>1533</v>
      </c>
      <c r="B1529" t="s">
        <v>1029</v>
      </c>
      <c r="C1529" t="s">
        <v>1045</v>
      </c>
      <c r="D1529" t="s">
        <v>21</v>
      </c>
      <c r="E1529" s="9">
        <v>7</v>
      </c>
      <c r="F1529">
        <v>40076</v>
      </c>
      <c r="G1529">
        <f>LOG(Table1[[#This Row],[Population Estimate 2018]])</f>
        <v>4.6028843679335676</v>
      </c>
      <c r="H1529" s="10" t="str">
        <f t="shared" si="23"/>
        <v>2</v>
      </c>
      <c r="I1529">
        <v>7952</v>
      </c>
      <c r="J1529" s="1">
        <v>0.2</v>
      </c>
      <c r="K1529">
        <v>32124</v>
      </c>
      <c r="L1529" s="1">
        <v>0.8</v>
      </c>
      <c r="M1529">
        <v>3413</v>
      </c>
      <c r="N1529" s="1">
        <v>0.09</v>
      </c>
      <c r="O1529">
        <v>8371</v>
      </c>
      <c r="P1529" s="1">
        <v>0.21</v>
      </c>
      <c r="Q1529">
        <v>36762</v>
      </c>
      <c r="R1529">
        <v>123</v>
      </c>
      <c r="S1529">
        <f>(Table1[[#This Row],[Hospital Beds 2018]]/Table1[[#This Row],[Population Estimate 2018]])*1000</f>
        <v>3.0691685796985726</v>
      </c>
      <c r="T1529">
        <f>LOG10(Table1[[#This Row],[Hospital Beds 2018]] +1)</f>
        <v>2.0934216851622351</v>
      </c>
      <c r="U1529">
        <v>33778</v>
      </c>
      <c r="V1529" s="1">
        <v>0.84</v>
      </c>
    </row>
    <row r="1530" spans="1:22" x14ac:dyDescent="0.3">
      <c r="A1530">
        <v>1534</v>
      </c>
      <c r="B1530" t="s">
        <v>1029</v>
      </c>
      <c r="C1530" t="s">
        <v>897</v>
      </c>
      <c r="D1530" t="s">
        <v>21</v>
      </c>
      <c r="E1530" s="9">
        <v>7</v>
      </c>
      <c r="F1530">
        <v>10177</v>
      </c>
      <c r="G1530">
        <f>LOG(Table1[[#This Row],[Population Estimate 2018]])</f>
        <v>4.0076197745174031</v>
      </c>
      <c r="H1530" s="10" t="str">
        <f t="shared" si="23"/>
        <v>2</v>
      </c>
      <c r="I1530">
        <v>2177</v>
      </c>
      <c r="J1530" s="1">
        <v>0.21</v>
      </c>
      <c r="K1530">
        <v>8000</v>
      </c>
      <c r="L1530" s="1">
        <v>0.79</v>
      </c>
      <c r="M1530">
        <v>894</v>
      </c>
      <c r="N1530" s="1">
        <v>0.09</v>
      </c>
      <c r="O1530">
        <v>1966</v>
      </c>
      <c r="P1530" s="1">
        <v>0.19</v>
      </c>
      <c r="Q1530">
        <v>37755</v>
      </c>
      <c r="R1530">
        <v>15</v>
      </c>
      <c r="S1530">
        <f>(Table1[[#This Row],[Hospital Beds 2018]]/Table1[[#This Row],[Population Estimate 2018]])*1000</f>
        <v>1.4739117618158595</v>
      </c>
      <c r="T1530">
        <f>LOG10(Table1[[#This Row],[Hospital Beds 2018]] +1)</f>
        <v>1.2041199826559248</v>
      </c>
      <c r="U1530">
        <v>8516</v>
      </c>
      <c r="V1530" s="1">
        <v>0.84</v>
      </c>
    </row>
    <row r="1531" spans="1:22" x14ac:dyDescent="0.3">
      <c r="A1531">
        <v>1535</v>
      </c>
      <c r="B1531" t="s">
        <v>1029</v>
      </c>
      <c r="C1531" t="s">
        <v>56</v>
      </c>
      <c r="D1531" t="s">
        <v>58</v>
      </c>
      <c r="E1531" s="9">
        <v>1</v>
      </c>
      <c r="F1531">
        <v>700307</v>
      </c>
      <c r="G1531">
        <f>LOG(Table1[[#This Row],[Population Estimate 2018]])</f>
        <v>5.8452884674106498</v>
      </c>
      <c r="H1531" s="10" t="str">
        <f t="shared" si="23"/>
        <v>3</v>
      </c>
      <c r="I1531">
        <v>104655</v>
      </c>
      <c r="J1531" s="1">
        <v>0.15</v>
      </c>
      <c r="K1531">
        <v>595652</v>
      </c>
      <c r="L1531" s="1">
        <v>0.85</v>
      </c>
      <c r="M1531">
        <v>44225</v>
      </c>
      <c r="N1531" s="1">
        <v>0.06</v>
      </c>
      <c r="O1531">
        <v>89787</v>
      </c>
      <c r="P1531" s="1">
        <v>0.13</v>
      </c>
      <c r="Q1531">
        <v>55864</v>
      </c>
      <c r="R1531">
        <v>3037</v>
      </c>
      <c r="S1531">
        <f>(Table1[[#This Row],[Hospital Beds 2018]]/Table1[[#This Row],[Population Estimate 2018]])*1000</f>
        <v>4.3366694892382913</v>
      </c>
      <c r="T1531">
        <f>LOG10(Table1[[#This Row],[Hospital Beds 2018]] +1)</f>
        <v>3.4825877695267677</v>
      </c>
      <c r="U1531">
        <v>608531</v>
      </c>
      <c r="V1531" s="1">
        <v>0.87</v>
      </c>
    </row>
    <row r="1532" spans="1:22" x14ac:dyDescent="0.3">
      <c r="A1532">
        <v>1536</v>
      </c>
      <c r="B1532" t="s">
        <v>1029</v>
      </c>
      <c r="C1532" t="s">
        <v>428</v>
      </c>
      <c r="D1532" t="s">
        <v>21</v>
      </c>
      <c r="E1532" s="9">
        <v>3</v>
      </c>
      <c r="F1532">
        <v>120636</v>
      </c>
      <c r="G1532">
        <f>LOG(Table1[[#This Row],[Population Estimate 2018]])</f>
        <v>5.0814769286025587</v>
      </c>
      <c r="H1532" s="10" t="str">
        <f t="shared" si="23"/>
        <v>3</v>
      </c>
      <c r="I1532">
        <v>18863</v>
      </c>
      <c r="J1532" s="1">
        <v>0.16</v>
      </c>
      <c r="K1532">
        <v>101773</v>
      </c>
      <c r="L1532" s="1">
        <v>0.84</v>
      </c>
      <c r="M1532">
        <v>8162</v>
      </c>
      <c r="N1532" s="1">
        <v>7.0000000000000007E-2</v>
      </c>
      <c r="O1532">
        <v>19498</v>
      </c>
      <c r="P1532" s="1">
        <v>0.16</v>
      </c>
      <c r="Q1532">
        <v>46596</v>
      </c>
      <c r="R1532">
        <v>672</v>
      </c>
      <c r="S1532">
        <f>(Table1[[#This Row],[Hospital Beds 2018]]/Table1[[#This Row],[Population Estimate 2018]])*1000</f>
        <v>5.5704764746841731</v>
      </c>
      <c r="T1532">
        <f>LOG10(Table1[[#This Row],[Hospital Beds 2018]] +1)</f>
        <v>2.828015064223977</v>
      </c>
      <c r="U1532">
        <v>103949</v>
      </c>
      <c r="V1532" s="1">
        <v>0.86</v>
      </c>
    </row>
    <row r="1533" spans="1:22" x14ac:dyDescent="0.3">
      <c r="A1533">
        <v>1537</v>
      </c>
      <c r="B1533" t="s">
        <v>1029</v>
      </c>
      <c r="C1533" t="s">
        <v>57</v>
      </c>
      <c r="D1533" t="s">
        <v>21</v>
      </c>
      <c r="E1533" s="9">
        <v>1</v>
      </c>
      <c r="F1533">
        <v>224347</v>
      </c>
      <c r="G1533">
        <f>LOG(Table1[[#This Row],[Population Estimate 2018]])</f>
        <v>5.3509202664603261</v>
      </c>
      <c r="H1533" s="10" t="str">
        <f t="shared" si="23"/>
        <v>3</v>
      </c>
      <c r="I1533">
        <v>33636</v>
      </c>
      <c r="J1533" s="1">
        <v>0.15</v>
      </c>
      <c r="K1533">
        <v>190711</v>
      </c>
      <c r="L1533" s="1">
        <v>0.85</v>
      </c>
      <c r="M1533">
        <v>16048</v>
      </c>
      <c r="N1533" s="1">
        <v>7.0000000000000007E-2</v>
      </c>
      <c r="O1533">
        <v>19327</v>
      </c>
      <c r="P1533" s="1">
        <v>0.09</v>
      </c>
      <c r="Q1533">
        <v>65150</v>
      </c>
      <c r="R1533">
        <v>204</v>
      </c>
      <c r="S1533">
        <f>(Table1[[#This Row],[Hospital Beds 2018]]/Table1[[#This Row],[Population Estimate 2018]])*1000</f>
        <v>0.90930567379996174</v>
      </c>
      <c r="T1533">
        <f>LOG10(Table1[[#This Row],[Hospital Beds 2018]] +1)</f>
        <v>2.3117538610557542</v>
      </c>
      <c r="U1533">
        <v>198256</v>
      </c>
      <c r="V1533" s="1">
        <v>0.88</v>
      </c>
    </row>
    <row r="1534" spans="1:22" x14ac:dyDescent="0.3">
      <c r="A1534">
        <v>1538</v>
      </c>
      <c r="B1534" t="s">
        <v>1029</v>
      </c>
      <c r="C1534" t="s">
        <v>162</v>
      </c>
      <c r="D1534" t="s">
        <v>21</v>
      </c>
      <c r="E1534" s="9">
        <v>4</v>
      </c>
      <c r="F1534">
        <v>53652</v>
      </c>
      <c r="G1534">
        <f>LOG(Table1[[#This Row],[Population Estimate 2018]])</f>
        <v>4.7295859159156564</v>
      </c>
      <c r="H1534" s="10" t="str">
        <f t="shared" si="23"/>
        <v>2</v>
      </c>
      <c r="I1534">
        <v>6790</v>
      </c>
      <c r="J1534" s="1">
        <v>0.13</v>
      </c>
      <c r="K1534">
        <v>46862</v>
      </c>
      <c r="L1534" s="1">
        <v>0.87</v>
      </c>
      <c r="M1534">
        <v>6205</v>
      </c>
      <c r="N1534" s="1">
        <v>0.12</v>
      </c>
      <c r="O1534">
        <v>7032</v>
      </c>
      <c r="P1534" s="1">
        <v>0.13</v>
      </c>
      <c r="Q1534">
        <v>52151</v>
      </c>
      <c r="R1534">
        <v>57</v>
      </c>
      <c r="S1534">
        <f>(Table1[[#This Row],[Hospital Beds 2018]]/Table1[[#This Row],[Population Estimate 2018]])*1000</f>
        <v>1.0624021471706553</v>
      </c>
      <c r="T1534">
        <f>LOG10(Table1[[#This Row],[Hospital Beds 2018]] +1)</f>
        <v>1.7634279935629373</v>
      </c>
      <c r="U1534">
        <v>44905</v>
      </c>
      <c r="V1534" s="1">
        <v>0.84</v>
      </c>
    </row>
    <row r="1535" spans="1:22" x14ac:dyDescent="0.3">
      <c r="A1535">
        <v>1539</v>
      </c>
      <c r="B1535" t="s">
        <v>1029</v>
      </c>
      <c r="C1535" t="s">
        <v>542</v>
      </c>
      <c r="D1535" t="s">
        <v>21</v>
      </c>
      <c r="E1535" s="9">
        <v>9</v>
      </c>
      <c r="F1535">
        <v>3947</v>
      </c>
      <c r="G1535">
        <f>LOG(Table1[[#This Row],[Population Estimate 2018]])</f>
        <v>3.5962671263955155</v>
      </c>
      <c r="H1535" s="10" t="str">
        <f t="shared" si="23"/>
        <v>1</v>
      </c>
      <c r="I1535">
        <v>871</v>
      </c>
      <c r="J1535" s="1">
        <v>0.22</v>
      </c>
      <c r="K1535">
        <v>3076</v>
      </c>
      <c r="L1535" s="1">
        <v>0.78</v>
      </c>
      <c r="M1535">
        <v>278</v>
      </c>
      <c r="N1535" s="1">
        <v>7.0000000000000007E-2</v>
      </c>
      <c r="O1535">
        <v>640</v>
      </c>
      <c r="P1535" s="1">
        <v>0.16</v>
      </c>
      <c r="Q1535">
        <v>39309</v>
      </c>
      <c r="R1535">
        <v>0</v>
      </c>
      <c r="S1535">
        <f>(Table1[[#This Row],[Hospital Beds 2018]]/Table1[[#This Row],[Population Estimate 2018]])*1000</f>
        <v>0</v>
      </c>
      <c r="T1535">
        <f>LOG10(Table1[[#This Row],[Hospital Beds 2018]] +1)</f>
        <v>0</v>
      </c>
      <c r="U1535">
        <v>3122</v>
      </c>
      <c r="V1535" s="1">
        <v>0.79</v>
      </c>
    </row>
    <row r="1536" spans="1:22" x14ac:dyDescent="0.3">
      <c r="A1536">
        <v>1540</v>
      </c>
      <c r="B1536" t="s">
        <v>1029</v>
      </c>
      <c r="C1536" t="s">
        <v>1046</v>
      </c>
      <c r="D1536" t="s">
        <v>21</v>
      </c>
      <c r="E1536" s="9">
        <v>6</v>
      </c>
      <c r="F1536">
        <v>35713</v>
      </c>
      <c r="G1536">
        <f>LOG(Table1[[#This Row],[Population Estimate 2018]])</f>
        <v>4.5528263337750028</v>
      </c>
      <c r="H1536" s="10" t="str">
        <f t="shared" si="23"/>
        <v>2</v>
      </c>
      <c r="I1536">
        <v>6373</v>
      </c>
      <c r="J1536" s="1">
        <v>0.18</v>
      </c>
      <c r="K1536">
        <v>29340</v>
      </c>
      <c r="L1536" s="1">
        <v>0.82</v>
      </c>
      <c r="M1536">
        <v>3050</v>
      </c>
      <c r="N1536" s="1">
        <v>0.09</v>
      </c>
      <c r="O1536">
        <v>5403</v>
      </c>
      <c r="P1536" s="1">
        <v>0.15</v>
      </c>
      <c r="Q1536">
        <v>44562</v>
      </c>
      <c r="R1536">
        <v>58</v>
      </c>
      <c r="S1536">
        <f>(Table1[[#This Row],[Hospital Beds 2018]]/Table1[[#This Row],[Population Estimate 2018]])*1000</f>
        <v>1.6240584661047799</v>
      </c>
      <c r="T1536">
        <f>LOG10(Table1[[#This Row],[Hospital Beds 2018]] +1)</f>
        <v>1.7708520116421442</v>
      </c>
      <c r="U1536">
        <v>30609</v>
      </c>
      <c r="V1536" s="1">
        <v>0.86</v>
      </c>
    </row>
    <row r="1537" spans="1:22" x14ac:dyDescent="0.3">
      <c r="A1537">
        <v>1541</v>
      </c>
      <c r="B1537" t="s">
        <v>1029</v>
      </c>
      <c r="C1537" t="s">
        <v>163</v>
      </c>
      <c r="D1537" t="s">
        <v>21</v>
      </c>
      <c r="E1537" s="9">
        <v>1</v>
      </c>
      <c r="F1537">
        <v>32598</v>
      </c>
      <c r="G1537">
        <f>LOG(Table1[[#This Row],[Population Estimate 2018]])</f>
        <v>4.5131909554173646</v>
      </c>
      <c r="H1537" s="10" t="str">
        <f t="shared" si="23"/>
        <v>2</v>
      </c>
      <c r="I1537">
        <v>6150</v>
      </c>
      <c r="J1537" s="1">
        <v>0.19</v>
      </c>
      <c r="K1537">
        <v>26448</v>
      </c>
      <c r="L1537" s="1">
        <v>0.81</v>
      </c>
      <c r="M1537">
        <v>2410</v>
      </c>
      <c r="N1537" s="1">
        <v>7.0000000000000007E-2</v>
      </c>
      <c r="O1537">
        <v>3516</v>
      </c>
      <c r="P1537" s="1">
        <v>0.11</v>
      </c>
      <c r="Q1537">
        <v>53389</v>
      </c>
      <c r="R1537">
        <v>25</v>
      </c>
      <c r="S1537">
        <f>(Table1[[#This Row],[Hospital Beds 2018]]/Table1[[#This Row],[Population Estimate 2018]])*1000</f>
        <v>0.76691821584146269</v>
      </c>
      <c r="T1537">
        <f>LOG10(Table1[[#This Row],[Hospital Beds 2018]] +1)</f>
        <v>1.414973347970818</v>
      </c>
      <c r="U1537">
        <v>27237</v>
      </c>
      <c r="V1537" s="1">
        <v>0.84</v>
      </c>
    </row>
    <row r="1538" spans="1:22" x14ac:dyDescent="0.3">
      <c r="A1538">
        <v>1542</v>
      </c>
      <c r="B1538" t="s">
        <v>1029</v>
      </c>
      <c r="C1538" t="s">
        <v>61</v>
      </c>
      <c r="D1538" t="s">
        <v>21</v>
      </c>
      <c r="E1538" s="9">
        <v>6</v>
      </c>
      <c r="F1538">
        <v>38359</v>
      </c>
      <c r="G1538">
        <f>LOG(Table1[[#This Row],[Population Estimate 2018]])</f>
        <v>4.5838672768056448</v>
      </c>
      <c r="H1538" s="10" t="str">
        <f t="shared" si="23"/>
        <v>2</v>
      </c>
      <c r="I1538">
        <v>7018</v>
      </c>
      <c r="J1538" s="1">
        <v>0.18</v>
      </c>
      <c r="K1538">
        <v>31341</v>
      </c>
      <c r="L1538" s="1">
        <v>0.82</v>
      </c>
      <c r="M1538">
        <v>2958</v>
      </c>
      <c r="N1538" s="1">
        <v>0.08</v>
      </c>
      <c r="O1538">
        <v>5831</v>
      </c>
      <c r="P1538" s="1">
        <v>0.15</v>
      </c>
      <c r="Q1538">
        <v>45074</v>
      </c>
      <c r="R1538">
        <v>25</v>
      </c>
      <c r="S1538">
        <f>(Table1[[#This Row],[Hospital Beds 2018]]/Table1[[#This Row],[Population Estimate 2018]])*1000</f>
        <v>0.65173753226100783</v>
      </c>
      <c r="T1538">
        <f>LOG10(Table1[[#This Row],[Hospital Beds 2018]] +1)</f>
        <v>1.414973347970818</v>
      </c>
      <c r="U1538">
        <v>32477</v>
      </c>
      <c r="V1538" s="1">
        <v>0.85</v>
      </c>
    </row>
    <row r="1539" spans="1:22" x14ac:dyDescent="0.3">
      <c r="A1539">
        <v>1543</v>
      </c>
      <c r="B1539" t="s">
        <v>1029</v>
      </c>
      <c r="C1539" t="s">
        <v>505</v>
      </c>
      <c r="D1539" t="s">
        <v>21</v>
      </c>
      <c r="E1539" s="9">
        <v>9</v>
      </c>
      <c r="F1539">
        <v>9855</v>
      </c>
      <c r="G1539">
        <f>LOG(Table1[[#This Row],[Population Estimate 2018]])</f>
        <v>3.993656628615462</v>
      </c>
      <c r="H1539" s="10" t="str">
        <f t="shared" ref="H1539:H1602" si="24">IF(G1539&lt;4,"1",IF(G1539&lt;5,"2",IF(G1539&lt;6,"3",IF(G1539&lt;7,"4","5"))))</f>
        <v>1</v>
      </c>
      <c r="I1539">
        <v>1822</v>
      </c>
      <c r="J1539" s="1">
        <v>0.18</v>
      </c>
      <c r="K1539">
        <v>8033</v>
      </c>
      <c r="L1539" s="1">
        <v>0.82</v>
      </c>
      <c r="M1539">
        <v>738</v>
      </c>
      <c r="N1539" s="1">
        <v>7.0000000000000007E-2</v>
      </c>
      <c r="O1539">
        <v>1405</v>
      </c>
      <c r="P1539" s="1">
        <v>0.14000000000000001</v>
      </c>
      <c r="Q1539">
        <v>48179</v>
      </c>
      <c r="R1539">
        <v>0</v>
      </c>
      <c r="S1539">
        <f>(Table1[[#This Row],[Hospital Beds 2018]]/Table1[[#This Row],[Population Estimate 2018]])*1000</f>
        <v>0</v>
      </c>
      <c r="T1539">
        <f>LOG10(Table1[[#This Row],[Hospital Beds 2018]] +1)</f>
        <v>0</v>
      </c>
      <c r="U1539">
        <v>7817</v>
      </c>
      <c r="V1539" s="1">
        <v>0.79</v>
      </c>
    </row>
    <row r="1540" spans="1:22" x14ac:dyDescent="0.3">
      <c r="A1540">
        <v>1544</v>
      </c>
      <c r="B1540" t="s">
        <v>1029</v>
      </c>
      <c r="C1540" t="s">
        <v>164</v>
      </c>
      <c r="D1540" t="s">
        <v>21</v>
      </c>
      <c r="E1540" s="9">
        <v>1</v>
      </c>
      <c r="F1540">
        <v>57686</v>
      </c>
      <c r="G1540">
        <f>LOG(Table1[[#This Row],[Population Estimate 2018]])</f>
        <v>4.7610704256255891</v>
      </c>
      <c r="H1540" s="10" t="str">
        <f t="shared" si="24"/>
        <v>2</v>
      </c>
      <c r="I1540">
        <v>7740</v>
      </c>
      <c r="J1540" s="1">
        <v>0.13</v>
      </c>
      <c r="K1540">
        <v>49946</v>
      </c>
      <c r="L1540" s="1">
        <v>0.87</v>
      </c>
      <c r="M1540">
        <v>3802</v>
      </c>
      <c r="N1540" s="1">
        <v>7.0000000000000007E-2</v>
      </c>
      <c r="O1540">
        <v>6055</v>
      </c>
      <c r="P1540" s="1">
        <v>0.1</v>
      </c>
      <c r="Q1540">
        <v>62238</v>
      </c>
      <c r="R1540">
        <v>25</v>
      </c>
      <c r="S1540">
        <f>(Table1[[#This Row],[Hospital Beds 2018]]/Table1[[#This Row],[Population Estimate 2018]])*1000</f>
        <v>0.43338071629164787</v>
      </c>
      <c r="T1540">
        <f>LOG10(Table1[[#This Row],[Hospital Beds 2018]] +1)</f>
        <v>1.414973347970818</v>
      </c>
      <c r="U1540">
        <v>51707</v>
      </c>
      <c r="V1540" s="1">
        <v>0.9</v>
      </c>
    </row>
    <row r="1541" spans="1:22" x14ac:dyDescent="0.3">
      <c r="A1541">
        <v>1545</v>
      </c>
      <c r="B1541" t="s">
        <v>1029</v>
      </c>
      <c r="C1541" t="s">
        <v>634</v>
      </c>
      <c r="D1541" t="s">
        <v>21</v>
      </c>
      <c r="E1541" s="9">
        <v>7</v>
      </c>
      <c r="F1541">
        <v>12037</v>
      </c>
      <c r="G1541">
        <f>LOG(Table1[[#This Row],[Population Estimate 2018]])</f>
        <v>4.0805182605271177</v>
      </c>
      <c r="H1541" s="10" t="str">
        <f t="shared" si="24"/>
        <v>2</v>
      </c>
      <c r="I1541">
        <v>2543</v>
      </c>
      <c r="J1541" s="1">
        <v>0.21</v>
      </c>
      <c r="K1541">
        <v>9494</v>
      </c>
      <c r="L1541" s="1">
        <v>0.79</v>
      </c>
      <c r="M1541">
        <v>958</v>
      </c>
      <c r="N1541" s="1">
        <v>0.08</v>
      </c>
      <c r="O1541">
        <v>1976</v>
      </c>
      <c r="P1541" s="1">
        <v>0.16</v>
      </c>
      <c r="Q1541">
        <v>44992</v>
      </c>
      <c r="R1541">
        <v>25</v>
      </c>
      <c r="S1541">
        <f>(Table1[[#This Row],[Hospital Beds 2018]]/Table1[[#This Row],[Population Estimate 2018]])*1000</f>
        <v>2.0769294674752845</v>
      </c>
      <c r="T1541">
        <f>LOG10(Table1[[#This Row],[Hospital Beds 2018]] +1)</f>
        <v>1.414973347970818</v>
      </c>
      <c r="U1541">
        <v>9922</v>
      </c>
      <c r="V1541" s="1">
        <v>0.82</v>
      </c>
    </row>
    <row r="1542" spans="1:22" x14ac:dyDescent="0.3">
      <c r="A1542">
        <v>1546</v>
      </c>
      <c r="B1542" t="s">
        <v>1029</v>
      </c>
      <c r="C1542" t="s">
        <v>544</v>
      </c>
      <c r="D1542" t="s">
        <v>21</v>
      </c>
      <c r="E1542" s="9">
        <v>6</v>
      </c>
      <c r="F1542">
        <v>15146</v>
      </c>
      <c r="G1542">
        <f>LOG(Table1[[#This Row],[Population Estimate 2018]])</f>
        <v>4.1802979524885941</v>
      </c>
      <c r="H1542" s="10" t="str">
        <f t="shared" si="24"/>
        <v>2</v>
      </c>
      <c r="I1542">
        <v>2915</v>
      </c>
      <c r="J1542" s="1">
        <v>0.19</v>
      </c>
      <c r="K1542">
        <v>12231</v>
      </c>
      <c r="L1542" s="1">
        <v>0.81</v>
      </c>
      <c r="M1542">
        <v>1118</v>
      </c>
      <c r="N1542" s="1">
        <v>7.0000000000000007E-2</v>
      </c>
      <c r="O1542">
        <v>2045</v>
      </c>
      <c r="P1542" s="1">
        <v>0.14000000000000001</v>
      </c>
      <c r="Q1542">
        <v>48749</v>
      </c>
      <c r="R1542">
        <v>25</v>
      </c>
      <c r="S1542">
        <f>(Table1[[#This Row],[Hospital Beds 2018]]/Table1[[#This Row],[Population Estimate 2018]])*1000</f>
        <v>1.6506008186980059</v>
      </c>
      <c r="T1542">
        <f>LOG10(Table1[[#This Row],[Hospital Beds 2018]] +1)</f>
        <v>1.414973347970818</v>
      </c>
      <c r="U1542">
        <v>11018</v>
      </c>
      <c r="V1542" s="1">
        <v>0.73</v>
      </c>
    </row>
    <row r="1543" spans="1:22" x14ac:dyDescent="0.3">
      <c r="A1543">
        <v>1547</v>
      </c>
      <c r="B1543" t="s">
        <v>1029</v>
      </c>
      <c r="C1543" t="s">
        <v>1047</v>
      </c>
      <c r="D1543" t="s">
        <v>21</v>
      </c>
      <c r="E1543" s="9">
        <v>2</v>
      </c>
      <c r="F1543">
        <v>23078</v>
      </c>
      <c r="G1543">
        <f>LOG(Table1[[#This Row],[Population Estimate 2018]])</f>
        <v>4.3631981690157637</v>
      </c>
      <c r="H1543" s="10" t="str">
        <f t="shared" si="24"/>
        <v>2</v>
      </c>
      <c r="I1543">
        <v>3527</v>
      </c>
      <c r="J1543" s="1">
        <v>0.15</v>
      </c>
      <c r="K1543">
        <v>19551</v>
      </c>
      <c r="L1543" s="1">
        <v>0.85</v>
      </c>
      <c r="M1543">
        <v>1580</v>
      </c>
      <c r="N1543" s="1">
        <v>7.0000000000000007E-2</v>
      </c>
      <c r="O1543">
        <v>4083</v>
      </c>
      <c r="P1543" s="1">
        <v>0.18</v>
      </c>
      <c r="Q1543">
        <v>40204</v>
      </c>
      <c r="R1543">
        <v>0</v>
      </c>
      <c r="S1543">
        <f>(Table1[[#This Row],[Hospital Beds 2018]]/Table1[[#This Row],[Population Estimate 2018]])*1000</f>
        <v>0</v>
      </c>
      <c r="T1543">
        <f>LOG10(Table1[[#This Row],[Hospital Beds 2018]] +1)</f>
        <v>0</v>
      </c>
      <c r="U1543">
        <v>20051</v>
      </c>
      <c r="V1543" s="1">
        <v>0.87</v>
      </c>
    </row>
    <row r="1544" spans="1:22" x14ac:dyDescent="0.3">
      <c r="A1544">
        <v>1548</v>
      </c>
      <c r="B1544" t="s">
        <v>1029</v>
      </c>
      <c r="C1544" t="s">
        <v>65</v>
      </c>
      <c r="D1544" t="s">
        <v>21</v>
      </c>
      <c r="E1544" s="9">
        <v>7</v>
      </c>
      <c r="F1544">
        <v>15153</v>
      </c>
      <c r="G1544">
        <f>LOG(Table1[[#This Row],[Population Estimate 2018]])</f>
        <v>4.1804986232320118</v>
      </c>
      <c r="H1544" s="10" t="str">
        <f t="shared" si="24"/>
        <v>2</v>
      </c>
      <c r="I1544">
        <v>3447</v>
      </c>
      <c r="J1544" s="1">
        <v>0.23</v>
      </c>
      <c r="K1544">
        <v>11706</v>
      </c>
      <c r="L1544" s="1">
        <v>0.77</v>
      </c>
      <c r="M1544">
        <v>1231</v>
      </c>
      <c r="N1544" s="1">
        <v>0.08</v>
      </c>
      <c r="O1544">
        <v>2064</v>
      </c>
      <c r="P1544" s="1">
        <v>0.14000000000000001</v>
      </c>
      <c r="Q1544">
        <v>45440</v>
      </c>
      <c r="R1544">
        <v>25</v>
      </c>
      <c r="S1544">
        <f>(Table1[[#This Row],[Hospital Beds 2018]]/Table1[[#This Row],[Population Estimate 2018]])*1000</f>
        <v>1.6498383158450471</v>
      </c>
      <c r="T1544">
        <f>LOG10(Table1[[#This Row],[Hospital Beds 2018]] +1)</f>
        <v>1.414973347970818</v>
      </c>
      <c r="U1544">
        <v>12138</v>
      </c>
      <c r="V1544" s="1">
        <v>0.8</v>
      </c>
    </row>
    <row r="1545" spans="1:22" x14ac:dyDescent="0.3">
      <c r="A1545">
        <v>1549</v>
      </c>
      <c r="B1545" t="s">
        <v>1029</v>
      </c>
      <c r="C1545" t="s">
        <v>66</v>
      </c>
      <c r="D1545" t="s">
        <v>21</v>
      </c>
      <c r="E1545" s="9">
        <v>6</v>
      </c>
      <c r="F1545">
        <v>12188</v>
      </c>
      <c r="G1545">
        <f>LOG(Table1[[#This Row],[Population Estimate 2018]])</f>
        <v>4.0859324455506361</v>
      </c>
      <c r="H1545" s="10" t="str">
        <f t="shared" si="24"/>
        <v>2</v>
      </c>
      <c r="I1545">
        <v>2330</v>
      </c>
      <c r="J1545" s="1">
        <v>0.19</v>
      </c>
      <c r="K1545">
        <v>9858</v>
      </c>
      <c r="L1545" s="1">
        <v>0.81</v>
      </c>
      <c r="M1545">
        <v>1083</v>
      </c>
      <c r="N1545" s="1">
        <v>0.09</v>
      </c>
      <c r="O1545">
        <v>1982</v>
      </c>
      <c r="P1545" s="1">
        <v>0.16</v>
      </c>
      <c r="Q1545">
        <v>40191</v>
      </c>
      <c r="R1545">
        <v>97</v>
      </c>
      <c r="S1545">
        <f>(Table1[[#This Row],[Hospital Beds 2018]]/Table1[[#This Row],[Population Estimate 2018]])*1000</f>
        <v>7.958647850344601</v>
      </c>
      <c r="T1545">
        <f>LOG10(Table1[[#This Row],[Hospital Beds 2018]] +1)</f>
        <v>1.9912260756924949</v>
      </c>
      <c r="U1545">
        <v>10380</v>
      </c>
      <c r="V1545" s="1">
        <v>0.85</v>
      </c>
    </row>
    <row r="1546" spans="1:22" x14ac:dyDescent="0.3">
      <c r="A1546">
        <v>1550</v>
      </c>
      <c r="B1546" t="s">
        <v>1029</v>
      </c>
      <c r="C1546" t="s">
        <v>1048</v>
      </c>
      <c r="D1546" t="s">
        <v>21</v>
      </c>
      <c r="E1546" s="9">
        <v>8</v>
      </c>
      <c r="F1546">
        <v>8769</v>
      </c>
      <c r="G1546">
        <f>LOG(Table1[[#This Row],[Population Estimate 2018]])</f>
        <v>3.942950070077099</v>
      </c>
      <c r="H1546" s="10" t="str">
        <f t="shared" si="24"/>
        <v>1</v>
      </c>
      <c r="I1546">
        <v>1883</v>
      </c>
      <c r="J1546" s="1">
        <v>0.21</v>
      </c>
      <c r="K1546">
        <v>6886</v>
      </c>
      <c r="L1546" s="1">
        <v>0.79</v>
      </c>
      <c r="M1546">
        <v>871</v>
      </c>
      <c r="N1546" s="1">
        <v>0.1</v>
      </c>
      <c r="O1546">
        <v>1205</v>
      </c>
      <c r="P1546" s="1">
        <v>0.14000000000000001</v>
      </c>
      <c r="Q1546">
        <v>46371</v>
      </c>
      <c r="R1546">
        <v>0</v>
      </c>
      <c r="S1546">
        <f>(Table1[[#This Row],[Hospital Beds 2018]]/Table1[[#This Row],[Population Estimate 2018]])*1000</f>
        <v>0</v>
      </c>
      <c r="T1546">
        <f>LOG10(Table1[[#This Row],[Hospital Beds 2018]] +1)</f>
        <v>0</v>
      </c>
      <c r="U1546">
        <v>7188</v>
      </c>
      <c r="V1546" s="1">
        <v>0.82</v>
      </c>
    </row>
    <row r="1547" spans="1:22" x14ac:dyDescent="0.3">
      <c r="A1547">
        <v>1551</v>
      </c>
      <c r="B1547" t="s">
        <v>1029</v>
      </c>
      <c r="C1547" t="s">
        <v>68</v>
      </c>
      <c r="D1547" t="s">
        <v>21</v>
      </c>
      <c r="E1547" s="9">
        <v>5</v>
      </c>
      <c r="F1547">
        <v>28592</v>
      </c>
      <c r="G1547">
        <f>LOG(Table1[[#This Row],[Population Estimate 2018]])</f>
        <v>4.4562445351615692</v>
      </c>
      <c r="H1547" s="10" t="str">
        <f t="shared" si="24"/>
        <v>2</v>
      </c>
      <c r="I1547">
        <v>5168</v>
      </c>
      <c r="J1547" s="1">
        <v>0.18</v>
      </c>
      <c r="K1547">
        <v>23424</v>
      </c>
      <c r="L1547" s="1">
        <v>0.82</v>
      </c>
      <c r="M1547">
        <v>2128</v>
      </c>
      <c r="N1547" s="1">
        <v>7.0000000000000007E-2</v>
      </c>
      <c r="O1547">
        <v>3686</v>
      </c>
      <c r="P1547" s="1">
        <v>0.13</v>
      </c>
      <c r="Q1547">
        <v>49393</v>
      </c>
      <c r="R1547">
        <v>99</v>
      </c>
      <c r="S1547">
        <f>(Table1[[#This Row],[Hospital Beds 2018]]/Table1[[#This Row],[Population Estimate 2018]])*1000</f>
        <v>3.462506994963626</v>
      </c>
      <c r="T1547">
        <f>LOG10(Table1[[#This Row],[Hospital Beds 2018]] +1)</f>
        <v>2</v>
      </c>
      <c r="U1547">
        <v>23871</v>
      </c>
      <c r="V1547" s="1">
        <v>0.83</v>
      </c>
    </row>
    <row r="1548" spans="1:22" x14ac:dyDescent="0.3">
      <c r="A1548">
        <v>1552</v>
      </c>
      <c r="B1548" t="s">
        <v>1029</v>
      </c>
      <c r="C1548" t="s">
        <v>552</v>
      </c>
      <c r="D1548" t="s">
        <v>21</v>
      </c>
      <c r="E1548" s="9">
        <v>9</v>
      </c>
      <c r="F1548">
        <v>3641</v>
      </c>
      <c r="G1548">
        <f>LOG(Table1[[#This Row],[Population Estimate 2018]])</f>
        <v>3.5612206789339438</v>
      </c>
      <c r="H1548" s="10" t="str">
        <f t="shared" si="24"/>
        <v>1</v>
      </c>
      <c r="I1548">
        <v>803</v>
      </c>
      <c r="J1548" s="1">
        <v>0.22</v>
      </c>
      <c r="K1548">
        <v>2838</v>
      </c>
      <c r="L1548" s="1">
        <v>0.78</v>
      </c>
      <c r="M1548">
        <v>265</v>
      </c>
      <c r="N1548" s="1">
        <v>7.0000000000000007E-2</v>
      </c>
      <c r="O1548">
        <v>439</v>
      </c>
      <c r="P1548" s="1">
        <v>0.12</v>
      </c>
      <c r="Q1548">
        <v>46014</v>
      </c>
      <c r="R1548">
        <v>0</v>
      </c>
      <c r="S1548">
        <f>(Table1[[#This Row],[Hospital Beds 2018]]/Table1[[#This Row],[Population Estimate 2018]])*1000</f>
        <v>0</v>
      </c>
      <c r="T1548">
        <f>LOG10(Table1[[#This Row],[Hospital Beds 2018]] +1)</f>
        <v>0</v>
      </c>
      <c r="U1548">
        <v>2936</v>
      </c>
      <c r="V1548" s="1">
        <v>0.81</v>
      </c>
    </row>
    <row r="1549" spans="1:22" x14ac:dyDescent="0.3">
      <c r="A1549">
        <v>1553</v>
      </c>
      <c r="B1549" t="s">
        <v>1029</v>
      </c>
      <c r="C1549" t="s">
        <v>168</v>
      </c>
      <c r="D1549" t="s">
        <v>21</v>
      </c>
      <c r="E1549" s="9">
        <v>6</v>
      </c>
      <c r="F1549">
        <v>25336</v>
      </c>
      <c r="G1549">
        <f>LOG(Table1[[#This Row],[Population Estimate 2018]])</f>
        <v>4.4037380503638559</v>
      </c>
      <c r="H1549" s="10" t="str">
        <f t="shared" si="24"/>
        <v>2</v>
      </c>
      <c r="I1549">
        <v>4878</v>
      </c>
      <c r="J1549" s="1">
        <v>0.19</v>
      </c>
      <c r="K1549">
        <v>20458</v>
      </c>
      <c r="L1549" s="1">
        <v>0.81</v>
      </c>
      <c r="M1549">
        <v>1963</v>
      </c>
      <c r="N1549" s="1">
        <v>0.08</v>
      </c>
      <c r="O1549">
        <v>4204</v>
      </c>
      <c r="P1549" s="1">
        <v>0.17</v>
      </c>
      <c r="Q1549">
        <v>47225</v>
      </c>
      <c r="R1549">
        <v>0</v>
      </c>
      <c r="S1549">
        <f>(Table1[[#This Row],[Hospital Beds 2018]]/Table1[[#This Row],[Population Estimate 2018]])*1000</f>
        <v>0</v>
      </c>
      <c r="T1549">
        <f>LOG10(Table1[[#This Row],[Hospital Beds 2018]] +1)</f>
        <v>0</v>
      </c>
      <c r="U1549">
        <v>21209</v>
      </c>
      <c r="V1549" s="1">
        <v>0.84</v>
      </c>
    </row>
    <row r="1550" spans="1:22" x14ac:dyDescent="0.3">
      <c r="A1550">
        <v>1554</v>
      </c>
      <c r="B1550" t="s">
        <v>1029</v>
      </c>
      <c r="C1550" t="s">
        <v>169</v>
      </c>
      <c r="D1550" t="s">
        <v>21</v>
      </c>
      <c r="E1550" s="9">
        <v>6</v>
      </c>
      <c r="F1550">
        <v>13336</v>
      </c>
      <c r="G1550">
        <f>LOG(Table1[[#This Row],[Population Estimate 2018]])</f>
        <v>4.125025586819949</v>
      </c>
      <c r="H1550" s="10" t="str">
        <f t="shared" si="24"/>
        <v>2</v>
      </c>
      <c r="I1550">
        <v>2372</v>
      </c>
      <c r="J1550" s="1">
        <v>0.18</v>
      </c>
      <c r="K1550">
        <v>10964</v>
      </c>
      <c r="L1550" s="1">
        <v>0.82</v>
      </c>
      <c r="M1550">
        <v>726</v>
      </c>
      <c r="N1550" s="1">
        <v>0.05</v>
      </c>
      <c r="O1550">
        <v>3069</v>
      </c>
      <c r="P1550" s="1">
        <v>0.23</v>
      </c>
      <c r="Q1550">
        <v>34735</v>
      </c>
      <c r="R1550">
        <v>0</v>
      </c>
      <c r="S1550">
        <f>(Table1[[#This Row],[Hospital Beds 2018]]/Table1[[#This Row],[Population Estimate 2018]])*1000</f>
        <v>0</v>
      </c>
      <c r="T1550">
        <f>LOG10(Table1[[#This Row],[Hospital Beds 2018]] +1)</f>
        <v>0</v>
      </c>
      <c r="U1550">
        <v>9736</v>
      </c>
      <c r="V1550" s="1">
        <v>0.73</v>
      </c>
    </row>
    <row r="1551" spans="1:22" x14ac:dyDescent="0.3">
      <c r="A1551">
        <v>1555</v>
      </c>
      <c r="B1551" t="s">
        <v>1029</v>
      </c>
      <c r="C1551" t="s">
        <v>1049</v>
      </c>
      <c r="D1551" t="s">
        <v>21</v>
      </c>
      <c r="E1551" s="9">
        <v>3</v>
      </c>
      <c r="F1551">
        <v>16121</v>
      </c>
      <c r="G1551">
        <f>LOG(Table1[[#This Row],[Population Estimate 2018]])</f>
        <v>4.2073919779784879</v>
      </c>
      <c r="H1551" s="10" t="str">
        <f t="shared" si="24"/>
        <v>2</v>
      </c>
      <c r="I1551">
        <v>2543</v>
      </c>
      <c r="J1551" s="1">
        <v>0.16</v>
      </c>
      <c r="K1551">
        <v>13578</v>
      </c>
      <c r="L1551" s="1">
        <v>0.84</v>
      </c>
      <c r="M1551">
        <v>977</v>
      </c>
      <c r="N1551" s="1">
        <v>0.06</v>
      </c>
      <c r="O1551">
        <v>1723</v>
      </c>
      <c r="P1551" s="1">
        <v>0.11</v>
      </c>
      <c r="Q1551">
        <v>57047</v>
      </c>
      <c r="R1551">
        <v>0</v>
      </c>
      <c r="S1551">
        <f>(Table1[[#This Row],[Hospital Beds 2018]]/Table1[[#This Row],[Population Estimate 2018]])*1000</f>
        <v>0</v>
      </c>
      <c r="T1551">
        <f>LOG10(Table1[[#This Row],[Hospital Beds 2018]] +1)</f>
        <v>0</v>
      </c>
      <c r="U1551">
        <v>12760</v>
      </c>
      <c r="V1551" s="1">
        <v>0.79</v>
      </c>
    </row>
    <row r="1552" spans="1:22" x14ac:dyDescent="0.3">
      <c r="A1552">
        <v>1556</v>
      </c>
      <c r="B1552" t="s">
        <v>1029</v>
      </c>
      <c r="C1552" t="s">
        <v>71</v>
      </c>
      <c r="D1552" t="s">
        <v>21</v>
      </c>
      <c r="E1552" s="9">
        <v>9</v>
      </c>
      <c r="F1552">
        <v>8664</v>
      </c>
      <c r="G1552">
        <f>LOG(Table1[[#This Row],[Population Estimate 2018]])</f>
        <v>3.9377184436172641</v>
      </c>
      <c r="H1552" s="10" t="str">
        <f t="shared" si="24"/>
        <v>1</v>
      </c>
      <c r="I1552">
        <v>2023</v>
      </c>
      <c r="J1552" s="1">
        <v>0.23</v>
      </c>
      <c r="K1552">
        <v>6641</v>
      </c>
      <c r="L1552" s="1">
        <v>0.77</v>
      </c>
      <c r="M1552">
        <v>623</v>
      </c>
      <c r="N1552" s="1">
        <v>7.0000000000000007E-2</v>
      </c>
      <c r="O1552">
        <v>1158</v>
      </c>
      <c r="P1552" s="1">
        <v>0.13</v>
      </c>
      <c r="Q1552">
        <v>46216</v>
      </c>
      <c r="R1552">
        <v>0</v>
      </c>
      <c r="S1552">
        <f>(Table1[[#This Row],[Hospital Beds 2018]]/Table1[[#This Row],[Population Estimate 2018]])*1000</f>
        <v>0</v>
      </c>
      <c r="T1552">
        <f>LOG10(Table1[[#This Row],[Hospital Beds 2018]] +1)</f>
        <v>0</v>
      </c>
      <c r="U1552">
        <v>6901</v>
      </c>
      <c r="V1552" s="1">
        <v>0.8</v>
      </c>
    </row>
    <row r="1553" spans="1:22" x14ac:dyDescent="0.3">
      <c r="A1553">
        <v>1557</v>
      </c>
      <c r="B1553" t="s">
        <v>1029</v>
      </c>
      <c r="C1553" t="s">
        <v>72</v>
      </c>
      <c r="D1553" t="s">
        <v>21</v>
      </c>
      <c r="E1553" s="9">
        <v>6</v>
      </c>
      <c r="F1553">
        <v>11534</v>
      </c>
      <c r="G1553">
        <f>LOG(Table1[[#This Row],[Population Estimate 2018]])</f>
        <v>4.0619799470748781</v>
      </c>
      <c r="H1553" s="10" t="str">
        <f t="shared" si="24"/>
        <v>2</v>
      </c>
      <c r="I1553">
        <v>2442</v>
      </c>
      <c r="J1553" s="1">
        <v>0.21</v>
      </c>
      <c r="K1553">
        <v>9092</v>
      </c>
      <c r="L1553" s="1">
        <v>0.79</v>
      </c>
      <c r="M1553">
        <v>918</v>
      </c>
      <c r="N1553" s="1">
        <v>0.08</v>
      </c>
      <c r="O1553">
        <v>1591</v>
      </c>
      <c r="P1553" s="1">
        <v>0.14000000000000001</v>
      </c>
      <c r="Q1553">
        <v>48951</v>
      </c>
      <c r="R1553">
        <v>0</v>
      </c>
      <c r="S1553">
        <f>(Table1[[#This Row],[Hospital Beds 2018]]/Table1[[#This Row],[Population Estimate 2018]])*1000</f>
        <v>0</v>
      </c>
      <c r="T1553">
        <f>LOG10(Table1[[#This Row],[Hospital Beds 2018]] +1)</f>
        <v>0</v>
      </c>
      <c r="U1553">
        <v>9429</v>
      </c>
      <c r="V1553" s="1">
        <v>0.82</v>
      </c>
    </row>
    <row r="1554" spans="1:22" x14ac:dyDescent="0.3">
      <c r="A1554">
        <v>1558</v>
      </c>
      <c r="B1554" t="s">
        <v>1029</v>
      </c>
      <c r="C1554" t="s">
        <v>73</v>
      </c>
      <c r="D1554" t="s">
        <v>21</v>
      </c>
      <c r="E1554" s="9">
        <v>8</v>
      </c>
      <c r="F1554">
        <v>20358</v>
      </c>
      <c r="G1554">
        <f>LOG(Table1[[#This Row],[Population Estimate 2018]])</f>
        <v>4.3087351100287616</v>
      </c>
      <c r="H1554" s="10" t="str">
        <f t="shared" si="24"/>
        <v>2</v>
      </c>
      <c r="I1554">
        <v>4772</v>
      </c>
      <c r="J1554" s="1">
        <v>0.23</v>
      </c>
      <c r="K1554">
        <v>15586</v>
      </c>
      <c r="L1554" s="1">
        <v>0.77</v>
      </c>
      <c r="M1554">
        <v>1851</v>
      </c>
      <c r="N1554" s="1">
        <v>0.09</v>
      </c>
      <c r="O1554">
        <v>3250</v>
      </c>
      <c r="P1554" s="1">
        <v>0.16</v>
      </c>
      <c r="Q1554">
        <v>45276</v>
      </c>
      <c r="R1554">
        <v>0</v>
      </c>
      <c r="S1554">
        <f>(Table1[[#This Row],[Hospital Beds 2018]]/Table1[[#This Row],[Population Estimate 2018]])*1000</f>
        <v>0</v>
      </c>
      <c r="T1554">
        <f>LOG10(Table1[[#This Row],[Hospital Beds 2018]] +1)</f>
        <v>0</v>
      </c>
      <c r="U1554">
        <v>16248</v>
      </c>
      <c r="V1554" s="1">
        <v>0.8</v>
      </c>
    </row>
    <row r="1555" spans="1:22" x14ac:dyDescent="0.3">
      <c r="A1555">
        <v>1559</v>
      </c>
      <c r="B1555" t="s">
        <v>1029</v>
      </c>
      <c r="C1555" t="s">
        <v>1050</v>
      </c>
      <c r="D1555" t="s">
        <v>21</v>
      </c>
      <c r="E1555" s="9">
        <v>7</v>
      </c>
      <c r="F1555">
        <v>17296</v>
      </c>
      <c r="G1555">
        <f>LOG(Table1[[#This Row],[Population Estimate 2018]])</f>
        <v>4.2379456766092352</v>
      </c>
      <c r="H1555" s="10" t="str">
        <f t="shared" si="24"/>
        <v>2</v>
      </c>
      <c r="I1555">
        <v>3313</v>
      </c>
      <c r="J1555" s="1">
        <v>0.19</v>
      </c>
      <c r="K1555">
        <v>13983</v>
      </c>
      <c r="L1555" s="1">
        <v>0.81</v>
      </c>
      <c r="M1555">
        <v>1141</v>
      </c>
      <c r="N1555" s="1">
        <v>7.0000000000000007E-2</v>
      </c>
      <c r="O1555">
        <v>3089</v>
      </c>
      <c r="P1555" s="1">
        <v>0.18</v>
      </c>
      <c r="Q1555">
        <v>38093</v>
      </c>
      <c r="R1555">
        <v>0</v>
      </c>
      <c r="S1555">
        <f>(Table1[[#This Row],[Hospital Beds 2018]]/Table1[[#This Row],[Population Estimate 2018]])*1000</f>
        <v>0</v>
      </c>
      <c r="T1555">
        <f>LOG10(Table1[[#This Row],[Hospital Beds 2018]] +1)</f>
        <v>0</v>
      </c>
      <c r="U1555">
        <v>14633</v>
      </c>
      <c r="V1555" s="1">
        <v>0.85</v>
      </c>
    </row>
    <row r="1556" spans="1:22" x14ac:dyDescent="0.3">
      <c r="A1556">
        <v>1560</v>
      </c>
      <c r="B1556" t="s">
        <v>1029</v>
      </c>
      <c r="C1556" t="s">
        <v>171</v>
      </c>
      <c r="D1556" t="s">
        <v>21</v>
      </c>
      <c r="E1556" s="9">
        <v>3</v>
      </c>
      <c r="F1556">
        <v>58266</v>
      </c>
      <c r="G1556">
        <f>LOG(Table1[[#This Row],[Population Estimate 2018]])</f>
        <v>4.7654152045058789</v>
      </c>
      <c r="H1556" s="10" t="str">
        <f t="shared" si="24"/>
        <v>2</v>
      </c>
      <c r="I1556">
        <v>10553</v>
      </c>
      <c r="J1556" s="1">
        <v>0.18</v>
      </c>
      <c r="K1556">
        <v>47713</v>
      </c>
      <c r="L1556" s="1">
        <v>0.82</v>
      </c>
      <c r="M1556">
        <v>4582</v>
      </c>
      <c r="N1556" s="1">
        <v>0.08</v>
      </c>
      <c r="O1556">
        <v>9144</v>
      </c>
      <c r="P1556" s="1">
        <v>0.16</v>
      </c>
      <c r="Q1556">
        <v>49220</v>
      </c>
      <c r="R1556">
        <v>25</v>
      </c>
      <c r="S1556">
        <f>(Table1[[#This Row],[Hospital Beds 2018]]/Table1[[#This Row],[Population Estimate 2018]])*1000</f>
        <v>0.4290666941269351</v>
      </c>
      <c r="T1556">
        <f>LOG10(Table1[[#This Row],[Hospital Beds 2018]] +1)</f>
        <v>1.414973347970818</v>
      </c>
      <c r="U1556">
        <v>49006</v>
      </c>
      <c r="V1556" s="1">
        <v>0.84</v>
      </c>
    </row>
    <row r="1557" spans="1:22" x14ac:dyDescent="0.3">
      <c r="A1557">
        <v>1561</v>
      </c>
      <c r="B1557" t="s">
        <v>1029</v>
      </c>
      <c r="C1557" t="s">
        <v>1051</v>
      </c>
      <c r="D1557" t="s">
        <v>21</v>
      </c>
      <c r="E1557" s="9">
        <v>6</v>
      </c>
      <c r="F1557">
        <v>22304</v>
      </c>
      <c r="G1557">
        <f>LOG(Table1[[#This Row],[Population Estimate 2018]])</f>
        <v>4.3483827564179158</v>
      </c>
      <c r="H1557" s="10" t="str">
        <f t="shared" si="24"/>
        <v>2</v>
      </c>
      <c r="I1557">
        <v>3404</v>
      </c>
      <c r="J1557" s="1">
        <v>0.15</v>
      </c>
      <c r="K1557">
        <v>18900</v>
      </c>
      <c r="L1557" s="1">
        <v>0.85</v>
      </c>
      <c r="M1557">
        <v>1212</v>
      </c>
      <c r="N1557" s="1">
        <v>0.05</v>
      </c>
      <c r="O1557">
        <v>3715</v>
      </c>
      <c r="P1557" s="1">
        <v>0.17</v>
      </c>
      <c r="Q1557">
        <v>46698</v>
      </c>
      <c r="R1557">
        <v>50</v>
      </c>
      <c r="S1557">
        <f>(Table1[[#This Row],[Hospital Beds 2018]]/Table1[[#This Row],[Population Estimate 2018]])*1000</f>
        <v>2.2417503586800573</v>
      </c>
      <c r="T1557">
        <f>LOG10(Table1[[#This Row],[Hospital Beds 2018]] +1)</f>
        <v>1.7075701760979363</v>
      </c>
      <c r="U1557">
        <v>16059</v>
      </c>
      <c r="V1557" s="1">
        <v>0.72</v>
      </c>
    </row>
    <row r="1558" spans="1:22" x14ac:dyDescent="0.3">
      <c r="A1558">
        <v>1562</v>
      </c>
      <c r="B1558" t="s">
        <v>1029</v>
      </c>
      <c r="C1558" t="s">
        <v>1052</v>
      </c>
      <c r="D1558" t="s">
        <v>21</v>
      </c>
      <c r="E1558" s="9">
        <v>9</v>
      </c>
      <c r="F1558">
        <v>10541</v>
      </c>
      <c r="G1558">
        <f>LOG(Table1[[#This Row],[Population Estimate 2018]])</f>
        <v>4.022881813332031</v>
      </c>
      <c r="H1558" s="10" t="str">
        <f t="shared" si="24"/>
        <v>2</v>
      </c>
      <c r="I1558">
        <v>2458</v>
      </c>
      <c r="J1558" s="1">
        <v>0.23</v>
      </c>
      <c r="K1558">
        <v>8083</v>
      </c>
      <c r="L1558" s="1">
        <v>0.77</v>
      </c>
      <c r="M1558">
        <v>824</v>
      </c>
      <c r="N1558" s="1">
        <v>0.08</v>
      </c>
      <c r="O1558">
        <v>2468</v>
      </c>
      <c r="P1558" s="1">
        <v>0.23</v>
      </c>
      <c r="Q1558">
        <v>32720</v>
      </c>
      <c r="R1558">
        <v>0</v>
      </c>
      <c r="S1558">
        <f>(Table1[[#This Row],[Hospital Beds 2018]]/Table1[[#This Row],[Population Estimate 2018]])*1000</f>
        <v>0</v>
      </c>
      <c r="T1558">
        <f>LOG10(Table1[[#This Row],[Hospital Beds 2018]] +1)</f>
        <v>0</v>
      </c>
      <c r="U1558">
        <v>8540</v>
      </c>
      <c r="V1558" s="1">
        <v>0.81</v>
      </c>
    </row>
    <row r="1559" spans="1:22" x14ac:dyDescent="0.3">
      <c r="A1559">
        <v>1563</v>
      </c>
      <c r="B1559" t="s">
        <v>1029</v>
      </c>
      <c r="C1559" t="s">
        <v>698</v>
      </c>
      <c r="D1559" t="s">
        <v>21</v>
      </c>
      <c r="E1559" s="9">
        <v>3</v>
      </c>
      <c r="F1559">
        <v>13714</v>
      </c>
      <c r="G1559">
        <f>LOG(Table1[[#This Row],[Population Estimate 2018]])</f>
        <v>4.1371641451293559</v>
      </c>
      <c r="H1559" s="10" t="str">
        <f t="shared" si="24"/>
        <v>2</v>
      </c>
      <c r="I1559">
        <v>2390</v>
      </c>
      <c r="J1559" s="1">
        <v>0.17</v>
      </c>
      <c r="K1559">
        <v>11324</v>
      </c>
      <c r="L1559" s="1">
        <v>0.83</v>
      </c>
      <c r="M1559">
        <v>949</v>
      </c>
      <c r="N1559" s="1">
        <v>7.0000000000000007E-2</v>
      </c>
      <c r="O1559">
        <v>1222</v>
      </c>
      <c r="P1559" s="1">
        <v>0.09</v>
      </c>
      <c r="Q1559">
        <v>58855</v>
      </c>
      <c r="R1559">
        <v>0</v>
      </c>
      <c r="S1559">
        <f>(Table1[[#This Row],[Hospital Beds 2018]]/Table1[[#This Row],[Population Estimate 2018]])*1000</f>
        <v>0</v>
      </c>
      <c r="T1559">
        <f>LOG10(Table1[[#This Row],[Hospital Beds 2018]] +1)</f>
        <v>0</v>
      </c>
      <c r="U1559">
        <v>11460</v>
      </c>
      <c r="V1559" s="1">
        <v>0.84</v>
      </c>
    </row>
    <row r="1560" spans="1:22" x14ac:dyDescent="0.3">
      <c r="A1560">
        <v>1564</v>
      </c>
      <c r="B1560" t="s">
        <v>1029</v>
      </c>
      <c r="C1560" t="s">
        <v>1053</v>
      </c>
      <c r="D1560" t="s">
        <v>21</v>
      </c>
      <c r="E1560" s="9">
        <v>9</v>
      </c>
      <c r="F1560">
        <v>9017</v>
      </c>
      <c r="G1560">
        <f>LOG(Table1[[#This Row],[Population Estimate 2018]])</f>
        <v>3.9550620696750323</v>
      </c>
      <c r="H1560" s="10" t="str">
        <f t="shared" si="24"/>
        <v>1</v>
      </c>
      <c r="I1560">
        <v>2600</v>
      </c>
      <c r="J1560" s="1">
        <v>0.28999999999999998</v>
      </c>
      <c r="K1560">
        <v>6417</v>
      </c>
      <c r="L1560" s="1">
        <v>0.71</v>
      </c>
      <c r="M1560">
        <v>872</v>
      </c>
      <c r="N1560" s="1">
        <v>0.1</v>
      </c>
      <c r="O1560">
        <v>1962</v>
      </c>
      <c r="P1560" s="1">
        <v>0.22</v>
      </c>
      <c r="Q1560">
        <v>34367</v>
      </c>
      <c r="R1560">
        <v>0</v>
      </c>
      <c r="S1560">
        <f>(Table1[[#This Row],[Hospital Beds 2018]]/Table1[[#This Row],[Population Estimate 2018]])*1000</f>
        <v>0</v>
      </c>
      <c r="T1560">
        <f>LOG10(Table1[[#This Row],[Hospital Beds 2018]] +1)</f>
        <v>0</v>
      </c>
      <c r="U1560">
        <v>6809</v>
      </c>
      <c r="V1560" s="1">
        <v>0.76</v>
      </c>
    </row>
    <row r="1561" spans="1:22" x14ac:dyDescent="0.3">
      <c r="A1561">
        <v>1565</v>
      </c>
      <c r="B1561" t="s">
        <v>1029</v>
      </c>
      <c r="C1561" t="s">
        <v>1054</v>
      </c>
      <c r="D1561" t="s">
        <v>21</v>
      </c>
      <c r="E1561" s="9">
        <v>7</v>
      </c>
      <c r="F1561">
        <v>16272</v>
      </c>
      <c r="G1561">
        <f>LOG(Table1[[#This Row],[Population Estimate 2018]])</f>
        <v>4.2114409355786693</v>
      </c>
      <c r="H1561" s="10" t="str">
        <f t="shared" si="24"/>
        <v>2</v>
      </c>
      <c r="I1561">
        <v>2781</v>
      </c>
      <c r="J1561" s="1">
        <v>0.17</v>
      </c>
      <c r="K1561">
        <v>13491</v>
      </c>
      <c r="L1561" s="1">
        <v>0.83</v>
      </c>
      <c r="M1561">
        <v>983</v>
      </c>
      <c r="N1561" s="1">
        <v>0.06</v>
      </c>
      <c r="O1561">
        <v>4664</v>
      </c>
      <c r="P1561" s="1">
        <v>0.28999999999999998</v>
      </c>
      <c r="Q1561">
        <v>31831</v>
      </c>
      <c r="R1561">
        <v>167</v>
      </c>
      <c r="S1561">
        <f>(Table1[[#This Row],[Hospital Beds 2018]]/Table1[[#This Row],[Population Estimate 2018]])*1000</f>
        <v>10.263028515240904</v>
      </c>
      <c r="T1561">
        <f>LOG10(Table1[[#This Row],[Hospital Beds 2018]] +1)</f>
        <v>2.2253092817258628</v>
      </c>
      <c r="U1561">
        <v>14372</v>
      </c>
      <c r="V1561" s="1">
        <v>0.88</v>
      </c>
    </row>
    <row r="1562" spans="1:22" x14ac:dyDescent="0.3">
      <c r="A1562">
        <v>1566</v>
      </c>
      <c r="B1562" t="s">
        <v>1029</v>
      </c>
      <c r="C1562" t="s">
        <v>74</v>
      </c>
      <c r="D1562" t="s">
        <v>21</v>
      </c>
      <c r="E1562" s="9">
        <v>6</v>
      </c>
      <c r="F1562">
        <v>19150</v>
      </c>
      <c r="G1562">
        <f>LOG(Table1[[#This Row],[Population Estimate 2018]])</f>
        <v>4.2821687783046416</v>
      </c>
      <c r="H1562" s="10" t="str">
        <f t="shared" si="24"/>
        <v>2</v>
      </c>
      <c r="I1562">
        <v>3472</v>
      </c>
      <c r="J1562" s="1">
        <v>0.18</v>
      </c>
      <c r="K1562">
        <v>15678</v>
      </c>
      <c r="L1562" s="1">
        <v>0.82</v>
      </c>
      <c r="M1562">
        <v>1260</v>
      </c>
      <c r="N1562" s="1">
        <v>7.0000000000000007E-2</v>
      </c>
      <c r="O1562">
        <v>2040</v>
      </c>
      <c r="P1562" s="1">
        <v>0.11</v>
      </c>
      <c r="Q1562">
        <v>53871</v>
      </c>
      <c r="R1562">
        <v>25</v>
      </c>
      <c r="S1562">
        <f>(Table1[[#This Row],[Hospital Beds 2018]]/Table1[[#This Row],[Population Estimate 2018]])*1000</f>
        <v>1.3054830287206267</v>
      </c>
      <c r="T1562">
        <f>LOG10(Table1[[#This Row],[Hospital Beds 2018]] +1)</f>
        <v>1.414973347970818</v>
      </c>
      <c r="U1562">
        <v>16208</v>
      </c>
      <c r="V1562" s="1">
        <v>0.85</v>
      </c>
    </row>
    <row r="1563" spans="1:22" x14ac:dyDescent="0.3">
      <c r="A1563">
        <v>1567</v>
      </c>
      <c r="B1563" t="s">
        <v>1029</v>
      </c>
      <c r="C1563" t="s">
        <v>1055</v>
      </c>
      <c r="D1563" t="s">
        <v>21</v>
      </c>
      <c r="E1563" s="9">
        <v>4</v>
      </c>
      <c r="F1563">
        <v>42542</v>
      </c>
      <c r="G1563">
        <f>LOG(Table1[[#This Row],[Population Estimate 2018]])</f>
        <v>4.6288179032570316</v>
      </c>
      <c r="H1563" s="10" t="str">
        <f t="shared" si="24"/>
        <v>2</v>
      </c>
      <c r="I1563">
        <v>7123</v>
      </c>
      <c r="J1563" s="1">
        <v>0.17</v>
      </c>
      <c r="K1563">
        <v>35419</v>
      </c>
      <c r="L1563" s="1">
        <v>0.83</v>
      </c>
      <c r="M1563">
        <v>3508</v>
      </c>
      <c r="N1563" s="1">
        <v>0.08</v>
      </c>
      <c r="O1563">
        <v>6885</v>
      </c>
      <c r="P1563" s="1">
        <v>0.16</v>
      </c>
      <c r="Q1563">
        <v>45254</v>
      </c>
      <c r="R1563">
        <v>137</v>
      </c>
      <c r="S1563">
        <f>(Table1[[#This Row],[Hospital Beds 2018]]/Table1[[#This Row],[Population Estimate 2018]])*1000</f>
        <v>3.2203469512481782</v>
      </c>
      <c r="T1563">
        <f>LOG10(Table1[[#This Row],[Hospital Beds 2018]] +1)</f>
        <v>2.1398790864012365</v>
      </c>
      <c r="U1563">
        <v>36259</v>
      </c>
      <c r="V1563" s="1">
        <v>0.85</v>
      </c>
    </row>
    <row r="1564" spans="1:22" x14ac:dyDescent="0.3">
      <c r="A1564">
        <v>1568</v>
      </c>
      <c r="B1564" t="s">
        <v>1029</v>
      </c>
      <c r="C1564" t="s">
        <v>1056</v>
      </c>
      <c r="D1564" t="s">
        <v>21</v>
      </c>
      <c r="E1564" s="9">
        <v>5</v>
      </c>
      <c r="F1564">
        <v>44732</v>
      </c>
      <c r="G1564">
        <f>LOG(Table1[[#This Row],[Population Estimate 2018]])</f>
        <v>4.6506183162264438</v>
      </c>
      <c r="H1564" s="10" t="str">
        <f t="shared" si="24"/>
        <v>2</v>
      </c>
      <c r="I1564">
        <v>7352</v>
      </c>
      <c r="J1564" s="1">
        <v>0.16</v>
      </c>
      <c r="K1564">
        <v>37380</v>
      </c>
      <c r="L1564" s="1">
        <v>0.84</v>
      </c>
      <c r="M1564">
        <v>3701</v>
      </c>
      <c r="N1564" s="1">
        <v>0.08</v>
      </c>
      <c r="O1564">
        <v>7517</v>
      </c>
      <c r="P1564" s="1">
        <v>0.17</v>
      </c>
      <c r="Q1564">
        <v>43079</v>
      </c>
      <c r="R1564">
        <v>176</v>
      </c>
      <c r="S1564">
        <f>(Table1[[#This Row],[Hospital Beds 2018]]/Table1[[#This Row],[Population Estimate 2018]])*1000</f>
        <v>3.9345435035321468</v>
      </c>
      <c r="T1564">
        <f>LOG10(Table1[[#This Row],[Hospital Beds 2018]] +1)</f>
        <v>2.2479732663618068</v>
      </c>
      <c r="U1564">
        <v>36315</v>
      </c>
      <c r="V1564" s="1">
        <v>0.81</v>
      </c>
    </row>
    <row r="1565" spans="1:22" x14ac:dyDescent="0.3">
      <c r="A1565">
        <v>1569</v>
      </c>
      <c r="B1565" t="s">
        <v>1029</v>
      </c>
      <c r="C1565" t="s">
        <v>76</v>
      </c>
      <c r="D1565" t="s">
        <v>21</v>
      </c>
      <c r="E1565" s="9">
        <v>6</v>
      </c>
      <c r="F1565">
        <v>18504</v>
      </c>
      <c r="G1565">
        <f>LOG(Table1[[#This Row],[Population Estimate 2018]])</f>
        <v>4.2672656197625631</v>
      </c>
      <c r="H1565" s="10" t="str">
        <f t="shared" si="24"/>
        <v>2</v>
      </c>
      <c r="I1565">
        <v>3212</v>
      </c>
      <c r="J1565" s="1">
        <v>0.17</v>
      </c>
      <c r="K1565">
        <v>15292</v>
      </c>
      <c r="L1565" s="1">
        <v>0.83</v>
      </c>
      <c r="M1565">
        <v>1270</v>
      </c>
      <c r="N1565" s="1">
        <v>7.0000000000000007E-2</v>
      </c>
      <c r="O1565">
        <v>2557</v>
      </c>
      <c r="P1565" s="1">
        <v>0.14000000000000001</v>
      </c>
      <c r="Q1565">
        <v>43591</v>
      </c>
      <c r="R1565">
        <v>25</v>
      </c>
      <c r="S1565">
        <f>(Table1[[#This Row],[Hospital Beds 2018]]/Table1[[#This Row],[Population Estimate 2018]])*1000</f>
        <v>1.3510592304366622</v>
      </c>
      <c r="T1565">
        <f>LOG10(Table1[[#This Row],[Hospital Beds 2018]] +1)</f>
        <v>1.414973347970818</v>
      </c>
      <c r="U1565">
        <v>13745</v>
      </c>
      <c r="V1565" s="1">
        <v>0.74</v>
      </c>
    </row>
    <row r="1566" spans="1:22" x14ac:dyDescent="0.3">
      <c r="A1566">
        <v>1570</v>
      </c>
      <c r="B1566" t="s">
        <v>1029</v>
      </c>
      <c r="C1566" t="s">
        <v>1057</v>
      </c>
      <c r="D1566" t="s">
        <v>21</v>
      </c>
      <c r="E1566" s="9">
        <v>1</v>
      </c>
      <c r="F1566">
        <v>102985</v>
      </c>
      <c r="G1566">
        <f>LOG(Table1[[#This Row],[Population Estimate 2018]])</f>
        <v>5.0127739733301686</v>
      </c>
      <c r="H1566" s="10" t="str">
        <f t="shared" si="24"/>
        <v>3</v>
      </c>
      <c r="I1566">
        <v>14969</v>
      </c>
      <c r="J1566" s="1">
        <v>0.15</v>
      </c>
      <c r="K1566">
        <v>88016</v>
      </c>
      <c r="L1566" s="1">
        <v>0.85</v>
      </c>
      <c r="M1566">
        <v>7332</v>
      </c>
      <c r="N1566" s="1">
        <v>7.0000000000000007E-2</v>
      </c>
      <c r="O1566">
        <v>5925</v>
      </c>
      <c r="P1566" s="1">
        <v>0.06</v>
      </c>
      <c r="Q1566">
        <v>82567</v>
      </c>
      <c r="R1566">
        <v>139</v>
      </c>
      <c r="S1566">
        <f>(Table1[[#This Row],[Hospital Beds 2018]]/Table1[[#This Row],[Population Estimate 2018]])*1000</f>
        <v>1.3497111229790746</v>
      </c>
      <c r="T1566">
        <f>LOG10(Table1[[#This Row],[Hospital Beds 2018]] +1)</f>
        <v>2.1461280356782382</v>
      </c>
      <c r="U1566">
        <v>89777</v>
      </c>
      <c r="V1566" s="1">
        <v>0.87</v>
      </c>
    </row>
    <row r="1567" spans="1:22" x14ac:dyDescent="0.3">
      <c r="A1567">
        <v>1571</v>
      </c>
      <c r="B1567" t="s">
        <v>1029</v>
      </c>
      <c r="C1567" t="s">
        <v>175</v>
      </c>
      <c r="D1567" t="s">
        <v>21</v>
      </c>
      <c r="E1567" s="9">
        <v>2</v>
      </c>
      <c r="F1567">
        <v>32201</v>
      </c>
      <c r="G1567">
        <f>LOG(Table1[[#This Row],[Population Estimate 2018]])</f>
        <v>4.5078693588926741</v>
      </c>
      <c r="H1567" s="10" t="str">
        <f t="shared" si="24"/>
        <v>2</v>
      </c>
      <c r="I1567">
        <v>5808</v>
      </c>
      <c r="J1567" s="1">
        <v>0.18</v>
      </c>
      <c r="K1567">
        <v>26393</v>
      </c>
      <c r="L1567" s="1">
        <v>0.82</v>
      </c>
      <c r="M1567">
        <v>2261</v>
      </c>
      <c r="N1567" s="1">
        <v>7.0000000000000007E-2</v>
      </c>
      <c r="O1567">
        <v>4965</v>
      </c>
      <c r="P1567" s="1">
        <v>0.15</v>
      </c>
      <c r="Q1567">
        <v>45336</v>
      </c>
      <c r="R1567">
        <v>72</v>
      </c>
      <c r="S1567">
        <f>(Table1[[#This Row],[Hospital Beds 2018]]/Table1[[#This Row],[Population Estimate 2018]])*1000</f>
        <v>2.2359554051116426</v>
      </c>
      <c r="T1567">
        <f>LOG10(Table1[[#This Row],[Hospital Beds 2018]] +1)</f>
        <v>1.8633228601204559</v>
      </c>
      <c r="U1567">
        <v>26273</v>
      </c>
      <c r="V1567" s="1">
        <v>0.82</v>
      </c>
    </row>
    <row r="1568" spans="1:22" x14ac:dyDescent="0.3">
      <c r="A1568">
        <v>1572</v>
      </c>
      <c r="B1568" t="s">
        <v>1029</v>
      </c>
      <c r="C1568" t="s">
        <v>178</v>
      </c>
      <c r="D1568" t="s">
        <v>21</v>
      </c>
      <c r="E1568" s="9">
        <v>5</v>
      </c>
      <c r="F1568">
        <v>52014</v>
      </c>
      <c r="G1568">
        <f>LOG(Table1[[#This Row],[Population Estimate 2018]])</f>
        <v>4.7161202533350961</v>
      </c>
      <c r="H1568" s="10" t="str">
        <f t="shared" si="24"/>
        <v>2</v>
      </c>
      <c r="I1568">
        <v>4674</v>
      </c>
      <c r="J1568" s="1">
        <v>0.09</v>
      </c>
      <c r="K1568">
        <v>47340</v>
      </c>
      <c r="L1568" s="1">
        <v>0.91</v>
      </c>
      <c r="M1568">
        <v>8245</v>
      </c>
      <c r="N1568" s="1">
        <v>0.16</v>
      </c>
      <c r="O1568">
        <v>6350</v>
      </c>
      <c r="P1568" s="1">
        <v>0.12</v>
      </c>
      <c r="Q1568">
        <v>52532</v>
      </c>
      <c r="R1568">
        <v>46</v>
      </c>
      <c r="S1568">
        <f>(Table1[[#This Row],[Hospital Beds 2018]]/Table1[[#This Row],[Population Estimate 2018]])*1000</f>
        <v>0.88437728303918173</v>
      </c>
      <c r="T1568">
        <f>LOG10(Table1[[#This Row],[Hospital Beds 2018]] +1)</f>
        <v>1.6720978579357175</v>
      </c>
      <c r="U1568">
        <v>38727</v>
      </c>
      <c r="V1568" s="1">
        <v>0.74</v>
      </c>
    </row>
    <row r="1569" spans="1:22" x14ac:dyDescent="0.3">
      <c r="A1569">
        <v>1573</v>
      </c>
      <c r="B1569" t="s">
        <v>1029</v>
      </c>
      <c r="C1569" t="s">
        <v>359</v>
      </c>
      <c r="D1569" t="s">
        <v>21</v>
      </c>
      <c r="E1569" s="9">
        <v>9</v>
      </c>
      <c r="F1569">
        <v>4757</v>
      </c>
      <c r="G1569">
        <f>LOG(Table1[[#This Row],[Population Estimate 2018]])</f>
        <v>3.6773331514199019</v>
      </c>
      <c r="H1569" s="10" t="str">
        <f t="shared" si="24"/>
        <v>1</v>
      </c>
      <c r="I1569">
        <v>1167</v>
      </c>
      <c r="J1569" s="1">
        <v>0.25</v>
      </c>
      <c r="K1569">
        <v>3590</v>
      </c>
      <c r="L1569" s="1">
        <v>0.75</v>
      </c>
      <c r="M1569">
        <v>390</v>
      </c>
      <c r="N1569" s="1">
        <v>0.08</v>
      </c>
      <c r="O1569">
        <v>675</v>
      </c>
      <c r="P1569" s="1">
        <v>0.14000000000000001</v>
      </c>
      <c r="Q1569">
        <v>40866</v>
      </c>
      <c r="R1569">
        <v>15</v>
      </c>
      <c r="S1569">
        <f>(Table1[[#This Row],[Hospital Beds 2018]]/Table1[[#This Row],[Population Estimate 2018]])*1000</f>
        <v>3.1532478452806392</v>
      </c>
      <c r="T1569">
        <f>LOG10(Table1[[#This Row],[Hospital Beds 2018]] +1)</f>
        <v>1.2041199826559248</v>
      </c>
      <c r="U1569">
        <v>3721</v>
      </c>
      <c r="V1569" s="1">
        <v>0.78</v>
      </c>
    </row>
    <row r="1570" spans="1:22" x14ac:dyDescent="0.3">
      <c r="A1570">
        <v>1574</v>
      </c>
      <c r="B1570" t="s">
        <v>1029</v>
      </c>
      <c r="C1570" t="s">
        <v>1058</v>
      </c>
      <c r="D1570" t="s">
        <v>21</v>
      </c>
      <c r="E1570" s="9">
        <v>9</v>
      </c>
      <c r="F1570">
        <v>10212</v>
      </c>
      <c r="G1570">
        <f>LOG(Table1[[#This Row],[Population Estimate 2018]])</f>
        <v>4.0091108061322123</v>
      </c>
      <c r="H1570" s="10" t="str">
        <f t="shared" si="24"/>
        <v>2</v>
      </c>
      <c r="I1570">
        <v>2222</v>
      </c>
      <c r="J1570" s="1">
        <v>0.22</v>
      </c>
      <c r="K1570">
        <v>7990</v>
      </c>
      <c r="L1570" s="1">
        <v>0.78</v>
      </c>
      <c r="M1570">
        <v>856</v>
      </c>
      <c r="N1570" s="1">
        <v>0.08</v>
      </c>
      <c r="O1570">
        <v>923</v>
      </c>
      <c r="P1570" s="1">
        <v>0.09</v>
      </c>
      <c r="Q1570">
        <v>57549</v>
      </c>
      <c r="R1570">
        <v>0</v>
      </c>
      <c r="S1570">
        <f>(Table1[[#This Row],[Hospital Beds 2018]]/Table1[[#This Row],[Population Estimate 2018]])*1000</f>
        <v>0</v>
      </c>
      <c r="T1570">
        <f>LOG10(Table1[[#This Row],[Hospital Beds 2018]] +1)</f>
        <v>0</v>
      </c>
      <c r="U1570">
        <v>8323</v>
      </c>
      <c r="V1570" s="1">
        <v>0.82</v>
      </c>
    </row>
    <row r="1571" spans="1:22" x14ac:dyDescent="0.3">
      <c r="A1571">
        <v>1575</v>
      </c>
      <c r="B1571" t="s">
        <v>1029</v>
      </c>
      <c r="C1571" t="s">
        <v>77</v>
      </c>
      <c r="D1571" t="s">
        <v>21</v>
      </c>
      <c r="E1571" s="9">
        <v>6</v>
      </c>
      <c r="F1571">
        <v>24763</v>
      </c>
      <c r="G1571">
        <f>LOG(Table1[[#This Row],[Population Estimate 2018]])</f>
        <v>4.3938032576550814</v>
      </c>
      <c r="H1571" s="10" t="str">
        <f t="shared" si="24"/>
        <v>2</v>
      </c>
      <c r="I1571">
        <v>4157</v>
      </c>
      <c r="J1571" s="1">
        <v>0.17</v>
      </c>
      <c r="K1571">
        <v>20606</v>
      </c>
      <c r="L1571" s="1">
        <v>0.83</v>
      </c>
      <c r="M1571">
        <v>1768</v>
      </c>
      <c r="N1571" s="1">
        <v>7.0000000000000007E-2</v>
      </c>
      <c r="O1571">
        <v>3960</v>
      </c>
      <c r="P1571" s="1">
        <v>0.16</v>
      </c>
      <c r="Q1571">
        <v>44975</v>
      </c>
      <c r="R1571">
        <v>99</v>
      </c>
      <c r="S1571">
        <f>(Table1[[#This Row],[Hospital Beds 2018]]/Table1[[#This Row],[Population Estimate 2018]])*1000</f>
        <v>3.9979000928805073</v>
      </c>
      <c r="T1571">
        <f>LOG10(Table1[[#This Row],[Hospital Beds 2018]] +1)</f>
        <v>2</v>
      </c>
      <c r="U1571">
        <v>19562</v>
      </c>
      <c r="V1571" s="1">
        <v>0.79</v>
      </c>
    </row>
    <row r="1572" spans="1:22" x14ac:dyDescent="0.3">
      <c r="A1572">
        <v>1576</v>
      </c>
      <c r="B1572" t="s">
        <v>1029</v>
      </c>
      <c r="C1572" t="s">
        <v>1059</v>
      </c>
      <c r="D1572" t="s">
        <v>21</v>
      </c>
      <c r="E1572" s="9">
        <v>1</v>
      </c>
      <c r="F1572">
        <v>22883</v>
      </c>
      <c r="G1572">
        <f>LOG(Table1[[#This Row],[Population Estimate 2018]])</f>
        <v>4.3595129605946257</v>
      </c>
      <c r="H1572" s="10" t="str">
        <f t="shared" si="24"/>
        <v>2</v>
      </c>
      <c r="I1572">
        <v>4244</v>
      </c>
      <c r="J1572" s="1">
        <v>0.19</v>
      </c>
      <c r="K1572">
        <v>18639</v>
      </c>
      <c r="L1572" s="1">
        <v>0.81</v>
      </c>
      <c r="M1572">
        <v>1602</v>
      </c>
      <c r="N1572" s="1">
        <v>7.0000000000000007E-2</v>
      </c>
      <c r="O1572">
        <v>2220</v>
      </c>
      <c r="P1572" s="1">
        <v>0.1</v>
      </c>
      <c r="Q1572">
        <v>58693</v>
      </c>
      <c r="R1572">
        <v>25</v>
      </c>
      <c r="S1572">
        <f>(Table1[[#This Row],[Hospital Beds 2018]]/Table1[[#This Row],[Population Estimate 2018]])*1000</f>
        <v>1.0925140934318052</v>
      </c>
      <c r="T1572">
        <f>LOG10(Table1[[#This Row],[Hospital Beds 2018]] +1)</f>
        <v>1.414973347970818</v>
      </c>
      <c r="U1572">
        <v>19317</v>
      </c>
      <c r="V1572" s="1">
        <v>0.84</v>
      </c>
    </row>
    <row r="1573" spans="1:22" x14ac:dyDescent="0.3">
      <c r="A1573">
        <v>1577</v>
      </c>
      <c r="B1573" t="s">
        <v>1029</v>
      </c>
      <c r="C1573" t="s">
        <v>1060</v>
      </c>
      <c r="D1573" t="s">
        <v>21</v>
      </c>
      <c r="E1573" s="9">
        <v>9</v>
      </c>
      <c r="F1573">
        <v>6254</v>
      </c>
      <c r="G1573">
        <f>LOG(Table1[[#This Row],[Population Estimate 2018]])</f>
        <v>3.7961578769069146</v>
      </c>
      <c r="H1573" s="10" t="str">
        <f t="shared" si="24"/>
        <v>1</v>
      </c>
      <c r="I1573">
        <v>1449</v>
      </c>
      <c r="J1573" s="1">
        <v>0.23</v>
      </c>
      <c r="K1573">
        <v>4805</v>
      </c>
      <c r="L1573" s="1">
        <v>0.77</v>
      </c>
      <c r="M1573">
        <v>617</v>
      </c>
      <c r="N1573" s="1">
        <v>0.1</v>
      </c>
      <c r="O1573">
        <v>1240</v>
      </c>
      <c r="P1573" s="1">
        <v>0.2</v>
      </c>
      <c r="Q1573">
        <v>36592</v>
      </c>
      <c r="R1573">
        <v>0</v>
      </c>
      <c r="S1573">
        <f>(Table1[[#This Row],[Hospital Beds 2018]]/Table1[[#This Row],[Population Estimate 2018]])*1000</f>
        <v>0</v>
      </c>
      <c r="T1573">
        <f>LOG10(Table1[[#This Row],[Hospital Beds 2018]] +1)</f>
        <v>0</v>
      </c>
      <c r="U1573">
        <v>5108</v>
      </c>
      <c r="V1573" s="1">
        <v>0.82</v>
      </c>
    </row>
    <row r="1574" spans="1:22" x14ac:dyDescent="0.3">
      <c r="A1574">
        <v>1578</v>
      </c>
      <c r="B1574" t="s">
        <v>1029</v>
      </c>
      <c r="C1574" t="s">
        <v>597</v>
      </c>
      <c r="D1574" t="s">
        <v>21</v>
      </c>
      <c r="E1574" s="9">
        <v>9</v>
      </c>
      <c r="F1574">
        <v>13401</v>
      </c>
      <c r="G1574">
        <f>LOG(Table1[[#This Row],[Population Estimate 2018]])</f>
        <v>4.1271372071915007</v>
      </c>
      <c r="H1574" s="10" t="str">
        <f t="shared" si="24"/>
        <v>2</v>
      </c>
      <c r="I1574">
        <v>2734</v>
      </c>
      <c r="J1574" s="1">
        <v>0.2</v>
      </c>
      <c r="K1574">
        <v>10667</v>
      </c>
      <c r="L1574" s="1">
        <v>0.8</v>
      </c>
      <c r="M1574">
        <v>1109</v>
      </c>
      <c r="N1574" s="1">
        <v>0.08</v>
      </c>
      <c r="O1574">
        <v>3116</v>
      </c>
      <c r="P1574" s="1">
        <v>0.23</v>
      </c>
      <c r="Q1574">
        <v>32802</v>
      </c>
      <c r="R1574">
        <v>0</v>
      </c>
      <c r="S1574">
        <f>(Table1[[#This Row],[Hospital Beds 2018]]/Table1[[#This Row],[Population Estimate 2018]])*1000</f>
        <v>0</v>
      </c>
      <c r="T1574">
        <f>LOG10(Table1[[#This Row],[Hospital Beds 2018]] +1)</f>
        <v>0</v>
      </c>
      <c r="U1574">
        <v>11360</v>
      </c>
      <c r="V1574" s="1">
        <v>0.85</v>
      </c>
    </row>
    <row r="1575" spans="1:22" x14ac:dyDescent="0.3">
      <c r="A1575">
        <v>1579</v>
      </c>
      <c r="B1575" t="s">
        <v>1029</v>
      </c>
      <c r="C1575" t="s">
        <v>814</v>
      </c>
      <c r="D1575" t="s">
        <v>21</v>
      </c>
      <c r="E1575" s="9">
        <v>1</v>
      </c>
      <c r="F1575">
        <v>399182</v>
      </c>
      <c r="G1575">
        <f>LOG(Table1[[#This Row],[Population Estimate 2018]])</f>
        <v>5.6011709497573143</v>
      </c>
      <c r="H1575" s="10" t="str">
        <f t="shared" si="24"/>
        <v>3</v>
      </c>
      <c r="I1575">
        <v>60779</v>
      </c>
      <c r="J1575" s="1">
        <v>0.15</v>
      </c>
      <c r="K1575">
        <v>338403</v>
      </c>
      <c r="L1575" s="1">
        <v>0.85</v>
      </c>
      <c r="M1575">
        <v>24409</v>
      </c>
      <c r="N1575" s="1">
        <v>0.06</v>
      </c>
      <c r="O1575">
        <v>22272</v>
      </c>
      <c r="P1575" s="1">
        <v>0.06</v>
      </c>
      <c r="Q1575">
        <v>82048</v>
      </c>
      <c r="R1575">
        <v>914</v>
      </c>
      <c r="S1575">
        <f>(Table1[[#This Row],[Hospital Beds 2018]]/Table1[[#This Row],[Population Estimate 2018]])*1000</f>
        <v>2.2896824005090406</v>
      </c>
      <c r="T1575">
        <f>LOG10(Table1[[#This Row],[Hospital Beds 2018]] +1)</f>
        <v>2.9614210940664485</v>
      </c>
      <c r="U1575">
        <v>344873</v>
      </c>
      <c r="V1575" s="1">
        <v>0.86</v>
      </c>
    </row>
    <row r="1576" spans="1:22" x14ac:dyDescent="0.3">
      <c r="A1576">
        <v>1580</v>
      </c>
      <c r="B1576" t="s">
        <v>1029</v>
      </c>
      <c r="C1576" t="s">
        <v>79</v>
      </c>
      <c r="D1576" t="s">
        <v>21</v>
      </c>
      <c r="E1576" s="9">
        <v>8</v>
      </c>
      <c r="F1576">
        <v>9395</v>
      </c>
      <c r="G1576">
        <f>LOG(Table1[[#This Row],[Population Estimate 2018]])</f>
        <v>3.9728967844365446</v>
      </c>
      <c r="H1576" s="10" t="str">
        <f t="shared" si="24"/>
        <v>1</v>
      </c>
      <c r="I1576">
        <v>2538</v>
      </c>
      <c r="J1576" s="1">
        <v>0.27</v>
      </c>
      <c r="K1576">
        <v>6857</v>
      </c>
      <c r="L1576" s="1">
        <v>0.73</v>
      </c>
      <c r="M1576">
        <v>975</v>
      </c>
      <c r="N1576" s="1">
        <v>0.1</v>
      </c>
      <c r="O1576">
        <v>1669</v>
      </c>
      <c r="P1576" s="1">
        <v>0.18</v>
      </c>
      <c r="Q1576">
        <v>37013</v>
      </c>
      <c r="R1576">
        <v>12</v>
      </c>
      <c r="S1576">
        <f>(Table1[[#This Row],[Hospital Beds 2018]]/Table1[[#This Row],[Population Estimate 2018]])*1000</f>
        <v>1.2772751463544438</v>
      </c>
      <c r="T1576">
        <f>LOG10(Table1[[#This Row],[Hospital Beds 2018]] +1)</f>
        <v>1.1139433523068367</v>
      </c>
      <c r="U1576">
        <v>7156</v>
      </c>
      <c r="V1576" s="1">
        <v>0.76</v>
      </c>
    </row>
    <row r="1577" spans="1:22" x14ac:dyDescent="0.3">
      <c r="A1577">
        <v>1581</v>
      </c>
      <c r="B1577" t="s">
        <v>1029</v>
      </c>
      <c r="C1577" t="s">
        <v>1061</v>
      </c>
      <c r="D1577" t="s">
        <v>21</v>
      </c>
      <c r="E1577" s="9">
        <v>6</v>
      </c>
      <c r="F1577">
        <v>17888</v>
      </c>
      <c r="G1577">
        <f>LOG(Table1[[#This Row],[Population Estimate 2018]])</f>
        <v>4.2525617862063294</v>
      </c>
      <c r="H1577" s="10" t="str">
        <f t="shared" si="24"/>
        <v>2</v>
      </c>
      <c r="I1577">
        <v>3485</v>
      </c>
      <c r="J1577" s="1">
        <v>0.19</v>
      </c>
      <c r="K1577">
        <v>14403</v>
      </c>
      <c r="L1577" s="1">
        <v>0.81</v>
      </c>
      <c r="M1577">
        <v>1355</v>
      </c>
      <c r="N1577" s="1">
        <v>0.08</v>
      </c>
      <c r="O1577">
        <v>1720</v>
      </c>
      <c r="P1577" s="1">
        <v>0.1</v>
      </c>
      <c r="Q1577">
        <v>59043</v>
      </c>
      <c r="R1577">
        <v>25</v>
      </c>
      <c r="S1577">
        <f>(Table1[[#This Row],[Hospital Beds 2018]]/Table1[[#This Row],[Population Estimate 2018]])*1000</f>
        <v>1.3975849731663685</v>
      </c>
      <c r="T1577">
        <f>LOG10(Table1[[#This Row],[Hospital Beds 2018]] +1)</f>
        <v>1.414973347970818</v>
      </c>
      <c r="U1577">
        <v>15024</v>
      </c>
      <c r="V1577" s="1">
        <v>0.84</v>
      </c>
    </row>
    <row r="1578" spans="1:22" x14ac:dyDescent="0.3">
      <c r="A1578">
        <v>1582</v>
      </c>
      <c r="B1578" t="s">
        <v>1029</v>
      </c>
      <c r="C1578" t="s">
        <v>1062</v>
      </c>
      <c r="D1578" t="s">
        <v>21</v>
      </c>
      <c r="E1578" s="9">
        <v>4</v>
      </c>
      <c r="F1578">
        <v>66692</v>
      </c>
      <c r="G1578">
        <f>LOG(Table1[[#This Row],[Population Estimate 2018]])</f>
        <v>4.8240737414993218</v>
      </c>
      <c r="H1578" s="10" t="str">
        <f t="shared" si="24"/>
        <v>2</v>
      </c>
      <c r="I1578">
        <v>10965</v>
      </c>
      <c r="J1578" s="1">
        <v>0.16</v>
      </c>
      <c r="K1578">
        <v>55727</v>
      </c>
      <c r="L1578" s="1">
        <v>0.84</v>
      </c>
      <c r="M1578">
        <v>5247</v>
      </c>
      <c r="N1578" s="1">
        <v>0.08</v>
      </c>
      <c r="O1578">
        <v>11341</v>
      </c>
      <c r="P1578" s="1">
        <v>0.17</v>
      </c>
      <c r="Q1578">
        <v>45584</v>
      </c>
      <c r="R1578">
        <v>454</v>
      </c>
      <c r="S1578">
        <f>(Table1[[#This Row],[Hospital Beds 2018]]/Table1[[#This Row],[Population Estimate 2018]])*1000</f>
        <v>6.8074131829904641</v>
      </c>
      <c r="T1578">
        <f>LOG10(Table1[[#This Row],[Hospital Beds 2018]] +1)</f>
        <v>2.6580113966571126</v>
      </c>
      <c r="U1578">
        <v>53203</v>
      </c>
      <c r="V1578" s="1">
        <v>0.8</v>
      </c>
    </row>
    <row r="1579" spans="1:22" x14ac:dyDescent="0.3">
      <c r="A1579">
        <v>1583</v>
      </c>
      <c r="B1579" t="s">
        <v>1029</v>
      </c>
      <c r="C1579" t="s">
        <v>981</v>
      </c>
      <c r="D1579" t="s">
        <v>58</v>
      </c>
      <c r="E1579" s="9">
        <v>1</v>
      </c>
      <c r="F1579">
        <v>996945</v>
      </c>
      <c r="G1579">
        <f>LOG(Table1[[#This Row],[Population Estimate 2018]])</f>
        <v>5.9986711995800848</v>
      </c>
      <c r="H1579" s="10" t="str">
        <f t="shared" si="24"/>
        <v>3</v>
      </c>
      <c r="I1579">
        <v>180210</v>
      </c>
      <c r="J1579" s="1">
        <v>0.18</v>
      </c>
      <c r="K1579">
        <v>816735</v>
      </c>
      <c r="L1579" s="1">
        <v>0.82</v>
      </c>
      <c r="M1579">
        <v>56366</v>
      </c>
      <c r="N1579" s="1">
        <v>0.06</v>
      </c>
      <c r="O1579">
        <v>102720</v>
      </c>
      <c r="P1579" s="1">
        <v>0.1</v>
      </c>
      <c r="Q1579">
        <v>66992</v>
      </c>
      <c r="R1579">
        <v>4233</v>
      </c>
      <c r="S1579">
        <f>(Table1[[#This Row],[Hospital Beds 2018]]/Table1[[#This Row],[Population Estimate 2018]])*1000</f>
        <v>4.2459714427576243</v>
      </c>
      <c r="T1579">
        <f>LOG10(Table1[[#This Row],[Hospital Beds 2018]] +1)</f>
        <v>3.6267508536833932</v>
      </c>
      <c r="U1579">
        <v>832311</v>
      </c>
      <c r="V1579" s="1">
        <v>0.83</v>
      </c>
    </row>
    <row r="1580" spans="1:22" x14ac:dyDescent="0.3">
      <c r="A1580">
        <v>1584</v>
      </c>
      <c r="B1580" t="s">
        <v>1029</v>
      </c>
      <c r="C1580" t="s">
        <v>180</v>
      </c>
      <c r="D1580" t="s">
        <v>21</v>
      </c>
      <c r="E1580" s="9">
        <v>6</v>
      </c>
      <c r="F1580">
        <v>22895</v>
      </c>
      <c r="G1580">
        <f>LOG(Table1[[#This Row],[Population Estimate 2018]])</f>
        <v>4.359740647863716</v>
      </c>
      <c r="H1580" s="10" t="str">
        <f t="shared" si="24"/>
        <v>2</v>
      </c>
      <c r="I1580">
        <v>4182</v>
      </c>
      <c r="J1580" s="1">
        <v>0.18</v>
      </c>
      <c r="K1580">
        <v>18713</v>
      </c>
      <c r="L1580" s="1">
        <v>0.82</v>
      </c>
      <c r="M1580">
        <v>1588</v>
      </c>
      <c r="N1580" s="1">
        <v>7.0000000000000007E-2</v>
      </c>
      <c r="O1580">
        <v>3188</v>
      </c>
      <c r="P1580" s="1">
        <v>0.14000000000000001</v>
      </c>
      <c r="Q1580">
        <v>43776</v>
      </c>
      <c r="R1580">
        <v>52</v>
      </c>
      <c r="S1580">
        <f>(Table1[[#This Row],[Hospital Beds 2018]]/Table1[[#This Row],[Population Estimate 2018]])*1000</f>
        <v>2.2712382616291769</v>
      </c>
      <c r="T1580">
        <f>LOG10(Table1[[#This Row],[Hospital Beds 2018]] +1)</f>
        <v>1.7242758696007889</v>
      </c>
      <c r="U1580">
        <v>18490</v>
      </c>
      <c r="V1580" s="1">
        <v>0.81</v>
      </c>
    </row>
    <row r="1581" spans="1:22" x14ac:dyDescent="0.3">
      <c r="A1581">
        <v>1585</v>
      </c>
      <c r="B1581" t="s">
        <v>1029</v>
      </c>
      <c r="C1581" t="s">
        <v>560</v>
      </c>
      <c r="D1581" t="s">
        <v>21</v>
      </c>
      <c r="E1581" s="9">
        <v>9</v>
      </c>
      <c r="F1581">
        <v>4599</v>
      </c>
      <c r="G1581">
        <f>LOG(Table1[[#This Row],[Population Estimate 2018]])</f>
        <v>3.6626634095740376</v>
      </c>
      <c r="H1581" s="10" t="str">
        <f t="shared" si="24"/>
        <v>1</v>
      </c>
      <c r="I1581">
        <v>910</v>
      </c>
      <c r="J1581" s="1">
        <v>0.2</v>
      </c>
      <c r="K1581">
        <v>3689</v>
      </c>
      <c r="L1581" s="1">
        <v>0.8</v>
      </c>
      <c r="M1581">
        <v>221</v>
      </c>
      <c r="N1581" s="1">
        <v>0.05</v>
      </c>
      <c r="O1581">
        <v>764</v>
      </c>
      <c r="P1581" s="1">
        <v>0.17</v>
      </c>
      <c r="Q1581">
        <v>39463</v>
      </c>
      <c r="R1581">
        <v>0</v>
      </c>
      <c r="S1581">
        <f>(Table1[[#This Row],[Hospital Beds 2018]]/Table1[[#This Row],[Population Estimate 2018]])*1000</f>
        <v>0</v>
      </c>
      <c r="T1581">
        <f>LOG10(Table1[[#This Row],[Hospital Beds 2018]] +1)</f>
        <v>0</v>
      </c>
      <c r="U1581">
        <v>3777</v>
      </c>
      <c r="V1581" s="1">
        <v>0.82</v>
      </c>
    </row>
    <row r="1582" spans="1:22" x14ac:dyDescent="0.3">
      <c r="A1582">
        <v>1586</v>
      </c>
      <c r="B1582" t="s">
        <v>1029</v>
      </c>
      <c r="C1582" t="s">
        <v>1063</v>
      </c>
      <c r="D1582" t="s">
        <v>21</v>
      </c>
      <c r="E1582" s="9">
        <v>9</v>
      </c>
      <c r="F1582">
        <v>4966</v>
      </c>
      <c r="G1582">
        <f>LOG(Table1[[#This Row],[Population Estimate 2018]])</f>
        <v>3.6960067152185454</v>
      </c>
      <c r="H1582" s="10" t="str">
        <f t="shared" si="24"/>
        <v>1</v>
      </c>
      <c r="I1582">
        <v>899</v>
      </c>
      <c r="J1582" s="1">
        <v>0.18</v>
      </c>
      <c r="K1582">
        <v>4067</v>
      </c>
      <c r="L1582" s="1">
        <v>0.82</v>
      </c>
      <c r="M1582">
        <v>291</v>
      </c>
      <c r="N1582" s="1">
        <v>0.06</v>
      </c>
      <c r="O1582">
        <v>685</v>
      </c>
      <c r="P1582" s="1">
        <v>0.14000000000000001</v>
      </c>
      <c r="Q1582">
        <v>42053</v>
      </c>
      <c r="R1582">
        <v>25</v>
      </c>
      <c r="S1582">
        <f>(Table1[[#This Row],[Hospital Beds 2018]]/Table1[[#This Row],[Population Estimate 2018]])*1000</f>
        <v>5.0342327829238824</v>
      </c>
      <c r="T1582">
        <f>LOG10(Table1[[#This Row],[Hospital Beds 2018]] +1)</f>
        <v>1.414973347970818</v>
      </c>
      <c r="U1582">
        <v>4124</v>
      </c>
      <c r="V1582" s="1">
        <v>0.83</v>
      </c>
    </row>
    <row r="1583" spans="1:22" x14ac:dyDescent="0.3">
      <c r="A1583">
        <v>1587</v>
      </c>
      <c r="B1583" t="s">
        <v>1029</v>
      </c>
      <c r="C1583" t="s">
        <v>181</v>
      </c>
      <c r="D1583" t="s">
        <v>21</v>
      </c>
      <c r="E1583" s="9">
        <v>4</v>
      </c>
      <c r="F1583">
        <v>38458</v>
      </c>
      <c r="G1583">
        <f>LOG(Table1[[#This Row],[Population Estimate 2018]])</f>
        <v>4.5849866950987996</v>
      </c>
      <c r="H1583" s="10" t="str">
        <f t="shared" si="24"/>
        <v>2</v>
      </c>
      <c r="I1583">
        <v>6940</v>
      </c>
      <c r="J1583" s="1">
        <v>0.18</v>
      </c>
      <c r="K1583">
        <v>31518</v>
      </c>
      <c r="L1583" s="1">
        <v>0.82</v>
      </c>
      <c r="M1583">
        <v>2917</v>
      </c>
      <c r="N1583" s="1">
        <v>0.08</v>
      </c>
      <c r="O1583">
        <v>7210</v>
      </c>
      <c r="P1583" s="1">
        <v>0.19</v>
      </c>
      <c r="Q1583">
        <v>44261</v>
      </c>
      <c r="R1583">
        <v>110</v>
      </c>
      <c r="S1583">
        <f>(Table1[[#This Row],[Hospital Beds 2018]]/Table1[[#This Row],[Population Estimate 2018]])*1000</f>
        <v>2.8602631442092674</v>
      </c>
      <c r="T1583">
        <f>LOG10(Table1[[#This Row],[Hospital Beds 2018]] +1)</f>
        <v>2.0453229787866576</v>
      </c>
      <c r="U1583">
        <v>33207</v>
      </c>
      <c r="V1583" s="1">
        <v>0.86</v>
      </c>
    </row>
    <row r="1584" spans="1:22" x14ac:dyDescent="0.3">
      <c r="A1584">
        <v>1588</v>
      </c>
      <c r="B1584" t="s">
        <v>1029</v>
      </c>
      <c r="C1584" t="s">
        <v>1064</v>
      </c>
      <c r="D1584" t="s">
        <v>21</v>
      </c>
      <c r="E1584" s="9">
        <v>9</v>
      </c>
      <c r="F1584">
        <v>8189</v>
      </c>
      <c r="G1584">
        <f>LOG(Table1[[#This Row],[Population Estimate 2018]])</f>
        <v>3.9132308711135604</v>
      </c>
      <c r="H1584" s="10" t="str">
        <f t="shared" si="24"/>
        <v>1</v>
      </c>
      <c r="I1584">
        <v>1810</v>
      </c>
      <c r="J1584" s="1">
        <v>0.22</v>
      </c>
      <c r="K1584">
        <v>6379</v>
      </c>
      <c r="L1584" s="1">
        <v>0.78</v>
      </c>
      <c r="M1584">
        <v>612</v>
      </c>
      <c r="N1584" s="1">
        <v>7.0000000000000007E-2</v>
      </c>
      <c r="O1584">
        <v>1829</v>
      </c>
      <c r="P1584" s="1">
        <v>0.22</v>
      </c>
      <c r="Q1584">
        <v>32715</v>
      </c>
      <c r="R1584">
        <v>0</v>
      </c>
      <c r="S1584">
        <f>(Table1[[#This Row],[Hospital Beds 2018]]/Table1[[#This Row],[Population Estimate 2018]])*1000</f>
        <v>0</v>
      </c>
      <c r="T1584">
        <f>LOG10(Table1[[#This Row],[Hospital Beds 2018]] +1)</f>
        <v>0</v>
      </c>
      <c r="U1584">
        <v>6752</v>
      </c>
      <c r="V1584" s="1">
        <v>0.82</v>
      </c>
    </row>
    <row r="1585" spans="1:22" x14ac:dyDescent="0.3">
      <c r="A1585">
        <v>1589</v>
      </c>
      <c r="B1585" t="s">
        <v>1029</v>
      </c>
      <c r="C1585" t="s">
        <v>80</v>
      </c>
      <c r="D1585" t="s">
        <v>21</v>
      </c>
      <c r="E1585" s="9">
        <v>9</v>
      </c>
      <c r="F1585">
        <v>6050</v>
      </c>
      <c r="G1585">
        <f>LOG(Table1[[#This Row],[Population Estimate 2018]])</f>
        <v>3.781755374652469</v>
      </c>
      <c r="H1585" s="10" t="str">
        <f t="shared" si="24"/>
        <v>1</v>
      </c>
      <c r="I1585">
        <v>1287</v>
      </c>
      <c r="J1585" s="1">
        <v>0.21</v>
      </c>
      <c r="K1585">
        <v>4763</v>
      </c>
      <c r="L1585" s="1">
        <v>0.79</v>
      </c>
      <c r="M1585">
        <v>435</v>
      </c>
      <c r="N1585" s="1">
        <v>7.0000000000000007E-2</v>
      </c>
      <c r="O1585">
        <v>834</v>
      </c>
      <c r="P1585" s="1">
        <v>0.14000000000000001</v>
      </c>
      <c r="Q1585">
        <v>44564</v>
      </c>
      <c r="R1585">
        <v>0</v>
      </c>
      <c r="S1585">
        <f>(Table1[[#This Row],[Hospital Beds 2018]]/Table1[[#This Row],[Population Estimate 2018]])*1000</f>
        <v>0</v>
      </c>
      <c r="T1585">
        <f>LOG10(Table1[[#This Row],[Hospital Beds 2018]] +1)</f>
        <v>0</v>
      </c>
      <c r="U1585">
        <v>4853</v>
      </c>
      <c r="V1585" s="1">
        <v>0.8</v>
      </c>
    </row>
    <row r="1586" spans="1:22" x14ac:dyDescent="0.3">
      <c r="A1586">
        <v>1590</v>
      </c>
      <c r="B1586" t="s">
        <v>1029</v>
      </c>
      <c r="C1586" t="s">
        <v>1065</v>
      </c>
      <c r="D1586" t="s">
        <v>21</v>
      </c>
      <c r="E1586" s="9">
        <v>6</v>
      </c>
      <c r="F1586">
        <v>29206</v>
      </c>
      <c r="G1586">
        <f>LOG(Table1[[#This Row],[Population Estimate 2018]])</f>
        <v>4.4654720808734973</v>
      </c>
      <c r="H1586" s="10" t="str">
        <f t="shared" si="24"/>
        <v>2</v>
      </c>
      <c r="I1586">
        <v>5847</v>
      </c>
      <c r="J1586" s="1">
        <v>0.2</v>
      </c>
      <c r="K1586">
        <v>23359</v>
      </c>
      <c r="L1586" s="1">
        <v>0.8</v>
      </c>
      <c r="M1586">
        <v>2462</v>
      </c>
      <c r="N1586" s="1">
        <v>0.08</v>
      </c>
      <c r="O1586">
        <v>4238</v>
      </c>
      <c r="P1586" s="1">
        <v>0.15</v>
      </c>
      <c r="Q1586">
        <v>40808</v>
      </c>
      <c r="R1586">
        <v>31</v>
      </c>
      <c r="S1586">
        <f>(Table1[[#This Row],[Hospital Beds 2018]]/Table1[[#This Row],[Population Estimate 2018]])*1000</f>
        <v>1.0614257344381293</v>
      </c>
      <c r="T1586">
        <f>LOG10(Table1[[#This Row],[Hospital Beds 2018]] +1)</f>
        <v>1.505149978319906</v>
      </c>
      <c r="U1586">
        <v>24711</v>
      </c>
      <c r="V1586" s="1">
        <v>0.85</v>
      </c>
    </row>
    <row r="1587" spans="1:22" x14ac:dyDescent="0.3">
      <c r="A1587">
        <v>1591</v>
      </c>
      <c r="B1587" t="s">
        <v>1029</v>
      </c>
      <c r="C1587" t="s">
        <v>186</v>
      </c>
      <c r="D1587" t="s">
        <v>21</v>
      </c>
      <c r="E1587" s="9">
        <v>6</v>
      </c>
      <c r="F1587">
        <v>31749</v>
      </c>
      <c r="G1587">
        <f>LOG(Table1[[#This Row],[Population Estimate 2018]])</f>
        <v>4.5017300508462199</v>
      </c>
      <c r="H1587" s="10" t="str">
        <f t="shared" si="24"/>
        <v>2</v>
      </c>
      <c r="I1587">
        <v>9837</v>
      </c>
      <c r="J1587" s="1">
        <v>0.31</v>
      </c>
      <c r="K1587">
        <v>21912</v>
      </c>
      <c r="L1587" s="1">
        <v>0.69</v>
      </c>
      <c r="M1587">
        <v>3095</v>
      </c>
      <c r="N1587" s="1">
        <v>0.1</v>
      </c>
      <c r="O1587">
        <v>4204</v>
      </c>
      <c r="P1587" s="1">
        <v>0.13</v>
      </c>
      <c r="Q1587">
        <v>46026</v>
      </c>
      <c r="R1587">
        <v>0</v>
      </c>
      <c r="S1587">
        <f>(Table1[[#This Row],[Hospital Beds 2018]]/Table1[[#This Row],[Population Estimate 2018]])*1000</f>
        <v>0</v>
      </c>
      <c r="T1587">
        <f>LOG10(Table1[[#This Row],[Hospital Beds 2018]] +1)</f>
        <v>0</v>
      </c>
      <c r="U1587">
        <v>22858</v>
      </c>
      <c r="V1587" s="1">
        <v>0.72</v>
      </c>
    </row>
    <row r="1588" spans="1:22" x14ac:dyDescent="0.3">
      <c r="A1588">
        <v>1592</v>
      </c>
      <c r="B1588" t="s">
        <v>1029</v>
      </c>
      <c r="C1588" t="s">
        <v>603</v>
      </c>
      <c r="D1588" t="s">
        <v>21</v>
      </c>
      <c r="E1588" s="9">
        <v>9</v>
      </c>
      <c r="F1588">
        <v>6221</v>
      </c>
      <c r="G1588">
        <f>LOG(Table1[[#This Row],[Population Estimate 2018]])</f>
        <v>3.7938602013426697</v>
      </c>
      <c r="H1588" s="10" t="str">
        <f t="shared" si="24"/>
        <v>1</v>
      </c>
      <c r="I1588">
        <v>1259</v>
      </c>
      <c r="J1588" s="1">
        <v>0.2</v>
      </c>
      <c r="K1588">
        <v>4962</v>
      </c>
      <c r="L1588" s="1">
        <v>0.8</v>
      </c>
      <c r="M1588">
        <v>336</v>
      </c>
      <c r="N1588" s="1">
        <v>0.05</v>
      </c>
      <c r="O1588">
        <v>935</v>
      </c>
      <c r="P1588" s="1">
        <v>0.15</v>
      </c>
      <c r="Q1588">
        <v>41978</v>
      </c>
      <c r="R1588">
        <v>25</v>
      </c>
      <c r="S1588">
        <f>(Table1[[#This Row],[Hospital Beds 2018]]/Table1[[#This Row],[Population Estimate 2018]])*1000</f>
        <v>4.0186465198521137</v>
      </c>
      <c r="T1588">
        <f>LOG10(Table1[[#This Row],[Hospital Beds 2018]] +1)</f>
        <v>1.414973347970818</v>
      </c>
      <c r="U1588">
        <v>5170</v>
      </c>
      <c r="V1588" s="1">
        <v>0.83</v>
      </c>
    </row>
    <row r="1589" spans="1:22" x14ac:dyDescent="0.3">
      <c r="A1589">
        <v>1593</v>
      </c>
      <c r="B1589" t="s">
        <v>1029</v>
      </c>
      <c r="C1589" t="s">
        <v>1066</v>
      </c>
      <c r="D1589" t="s">
        <v>21</v>
      </c>
      <c r="E1589" s="9">
        <v>4</v>
      </c>
      <c r="F1589">
        <v>55852</v>
      </c>
      <c r="G1589">
        <f>LOG(Table1[[#This Row],[Population Estimate 2018]])</f>
        <v>4.7470387293479934</v>
      </c>
      <c r="H1589" s="10" t="str">
        <f t="shared" si="24"/>
        <v>2</v>
      </c>
      <c r="I1589">
        <v>12108</v>
      </c>
      <c r="J1589" s="1">
        <v>0.22</v>
      </c>
      <c r="K1589">
        <v>43744</v>
      </c>
      <c r="L1589" s="1">
        <v>0.78</v>
      </c>
      <c r="M1589">
        <v>4619</v>
      </c>
      <c r="N1589" s="1">
        <v>0.08</v>
      </c>
      <c r="O1589">
        <v>8367</v>
      </c>
      <c r="P1589" s="1">
        <v>0.15</v>
      </c>
      <c r="Q1589">
        <v>40887</v>
      </c>
      <c r="R1589">
        <v>120</v>
      </c>
      <c r="S1589">
        <f>(Table1[[#This Row],[Hospital Beds 2018]]/Table1[[#This Row],[Population Estimate 2018]])*1000</f>
        <v>2.1485354150254241</v>
      </c>
      <c r="T1589">
        <f>LOG10(Table1[[#This Row],[Hospital Beds 2018]] +1)</f>
        <v>2.0827853703164503</v>
      </c>
      <c r="U1589">
        <v>44171</v>
      </c>
      <c r="V1589" s="1">
        <v>0.79</v>
      </c>
    </row>
    <row r="1590" spans="1:22" x14ac:dyDescent="0.3">
      <c r="A1590">
        <v>1594</v>
      </c>
      <c r="B1590" t="s">
        <v>1029</v>
      </c>
      <c r="C1590" t="s">
        <v>1067</v>
      </c>
      <c r="D1590" t="s">
        <v>21</v>
      </c>
      <c r="E1590" s="9">
        <v>9</v>
      </c>
      <c r="F1590">
        <v>25571</v>
      </c>
      <c r="G1590">
        <f>LOG(Table1[[#This Row],[Population Estimate 2018]])</f>
        <v>4.4077477122261737</v>
      </c>
      <c r="H1590" s="10" t="str">
        <f t="shared" si="24"/>
        <v>2</v>
      </c>
      <c r="I1590">
        <v>5391</v>
      </c>
      <c r="J1590" s="1">
        <v>0.21</v>
      </c>
      <c r="K1590">
        <v>20180</v>
      </c>
      <c r="L1590" s="1">
        <v>0.79</v>
      </c>
      <c r="M1590">
        <v>2303</v>
      </c>
      <c r="N1590" s="1">
        <v>0.09</v>
      </c>
      <c r="O1590">
        <v>5806</v>
      </c>
      <c r="P1590" s="1">
        <v>0.23</v>
      </c>
      <c r="Q1590">
        <v>34824</v>
      </c>
      <c r="R1590">
        <v>47</v>
      </c>
      <c r="S1590">
        <f>(Table1[[#This Row],[Hospital Beds 2018]]/Table1[[#This Row],[Population Estimate 2018]])*1000</f>
        <v>1.8380196316139377</v>
      </c>
      <c r="T1590">
        <f>LOG10(Table1[[#This Row],[Hospital Beds 2018]] +1)</f>
        <v>1.6812412373755872</v>
      </c>
      <c r="U1590">
        <v>19352</v>
      </c>
      <c r="V1590" s="1">
        <v>0.76</v>
      </c>
    </row>
    <row r="1591" spans="1:22" x14ac:dyDescent="0.3">
      <c r="A1591">
        <v>1595</v>
      </c>
      <c r="B1591" t="s">
        <v>1029</v>
      </c>
      <c r="C1591" t="s">
        <v>825</v>
      </c>
      <c r="D1591" t="s">
        <v>21</v>
      </c>
      <c r="E1591" s="9">
        <v>7</v>
      </c>
      <c r="F1591">
        <v>20528</v>
      </c>
      <c r="G1591">
        <f>LOG(Table1[[#This Row],[Population Estimate 2018]])</f>
        <v>4.3123466390308529</v>
      </c>
      <c r="H1591" s="10" t="str">
        <f t="shared" si="24"/>
        <v>2</v>
      </c>
      <c r="I1591">
        <v>3977</v>
      </c>
      <c r="J1591" s="1">
        <v>0.19</v>
      </c>
      <c r="K1591">
        <v>16551</v>
      </c>
      <c r="L1591" s="1">
        <v>0.81</v>
      </c>
      <c r="M1591">
        <v>1433</v>
      </c>
      <c r="N1591" s="1">
        <v>7.0000000000000007E-2</v>
      </c>
      <c r="O1591">
        <v>3387</v>
      </c>
      <c r="P1591" s="1">
        <v>0.16</v>
      </c>
      <c r="Q1591">
        <v>42552</v>
      </c>
      <c r="R1591">
        <v>140</v>
      </c>
      <c r="S1591">
        <f>(Table1[[#This Row],[Hospital Beds 2018]]/Table1[[#This Row],[Population Estimate 2018]])*1000</f>
        <v>6.8199532346063911</v>
      </c>
      <c r="T1591">
        <f>LOG10(Table1[[#This Row],[Hospital Beds 2018]] +1)</f>
        <v>2.1492191126553797</v>
      </c>
      <c r="U1591">
        <v>16833</v>
      </c>
      <c r="V1591" s="1">
        <v>0.82</v>
      </c>
    </row>
    <row r="1592" spans="1:22" x14ac:dyDescent="0.3">
      <c r="A1592">
        <v>1596</v>
      </c>
      <c r="B1592" t="s">
        <v>1029</v>
      </c>
      <c r="C1592" t="s">
        <v>471</v>
      </c>
      <c r="D1592" t="s">
        <v>21</v>
      </c>
      <c r="E1592" s="9">
        <v>1</v>
      </c>
      <c r="F1592">
        <v>34711</v>
      </c>
      <c r="G1592">
        <f>LOG(Table1[[#This Row],[Population Estimate 2018]])</f>
        <v>4.5404671255765106</v>
      </c>
      <c r="H1592" s="10" t="str">
        <f t="shared" si="24"/>
        <v>2</v>
      </c>
      <c r="I1592">
        <v>6103</v>
      </c>
      <c r="J1592" s="1">
        <v>0.18</v>
      </c>
      <c r="K1592">
        <v>28608</v>
      </c>
      <c r="L1592" s="1">
        <v>0.82</v>
      </c>
      <c r="M1592">
        <v>2682</v>
      </c>
      <c r="N1592" s="1">
        <v>0.08</v>
      </c>
      <c r="O1592">
        <v>3606</v>
      </c>
      <c r="P1592" s="1">
        <v>0.1</v>
      </c>
      <c r="Q1592">
        <v>62056</v>
      </c>
      <c r="R1592">
        <v>0</v>
      </c>
      <c r="S1592">
        <f>(Table1[[#This Row],[Hospital Beds 2018]]/Table1[[#This Row],[Population Estimate 2018]])*1000</f>
        <v>0</v>
      </c>
      <c r="T1592">
        <f>LOG10(Table1[[#This Row],[Hospital Beds 2018]] +1)</f>
        <v>0</v>
      </c>
      <c r="U1592">
        <v>29620</v>
      </c>
      <c r="V1592" s="1">
        <v>0.85</v>
      </c>
    </row>
    <row r="1593" spans="1:22" x14ac:dyDescent="0.3">
      <c r="A1593">
        <v>1597</v>
      </c>
      <c r="B1593" t="s">
        <v>1029</v>
      </c>
      <c r="C1593" t="s">
        <v>86</v>
      </c>
      <c r="D1593" t="s">
        <v>21</v>
      </c>
      <c r="E1593" s="9">
        <v>6</v>
      </c>
      <c r="F1593">
        <v>24943</v>
      </c>
      <c r="G1593">
        <f>LOG(Table1[[#This Row],[Population Estimate 2018]])</f>
        <v>4.3969486867163381</v>
      </c>
      <c r="H1593" s="10" t="str">
        <f t="shared" si="24"/>
        <v>2</v>
      </c>
      <c r="I1593">
        <v>4161</v>
      </c>
      <c r="J1593" s="1">
        <v>0.17</v>
      </c>
      <c r="K1593">
        <v>20782</v>
      </c>
      <c r="L1593" s="1">
        <v>0.83</v>
      </c>
      <c r="M1593">
        <v>1804</v>
      </c>
      <c r="N1593" s="1">
        <v>7.0000000000000007E-2</v>
      </c>
      <c r="O1593">
        <v>5145</v>
      </c>
      <c r="P1593" s="1">
        <v>0.21</v>
      </c>
      <c r="Q1593">
        <v>38591</v>
      </c>
      <c r="R1593">
        <v>25</v>
      </c>
      <c r="S1593">
        <f>(Table1[[#This Row],[Hospital Beds 2018]]/Table1[[#This Row],[Population Estimate 2018]])*1000</f>
        <v>1.0022852102794373</v>
      </c>
      <c r="T1593">
        <f>LOG10(Table1[[#This Row],[Hospital Beds 2018]] +1)</f>
        <v>1.414973347970818</v>
      </c>
      <c r="U1593">
        <v>21097</v>
      </c>
      <c r="V1593" s="1">
        <v>0.85</v>
      </c>
    </row>
    <row r="1594" spans="1:22" x14ac:dyDescent="0.3">
      <c r="A1594">
        <v>1598</v>
      </c>
      <c r="B1594" t="s">
        <v>1029</v>
      </c>
      <c r="C1594" t="s">
        <v>472</v>
      </c>
      <c r="D1594" t="s">
        <v>21</v>
      </c>
      <c r="E1594" s="9">
        <v>9</v>
      </c>
      <c r="F1594">
        <v>13122</v>
      </c>
      <c r="G1594">
        <f>LOG(Table1[[#This Row],[Population Estimate 2018]])</f>
        <v>4.1180000334212803</v>
      </c>
      <c r="H1594" s="10" t="str">
        <f t="shared" si="24"/>
        <v>2</v>
      </c>
      <c r="I1594">
        <v>3086</v>
      </c>
      <c r="J1594" s="1">
        <v>0.24</v>
      </c>
      <c r="K1594">
        <v>10036</v>
      </c>
      <c r="L1594" s="1">
        <v>0.76</v>
      </c>
      <c r="M1594">
        <v>1235</v>
      </c>
      <c r="N1594" s="1">
        <v>0.09</v>
      </c>
      <c r="O1594">
        <v>3018</v>
      </c>
      <c r="P1594" s="1">
        <v>0.23</v>
      </c>
      <c r="Q1594">
        <v>33703</v>
      </c>
      <c r="R1594">
        <v>0</v>
      </c>
      <c r="S1594">
        <f>(Table1[[#This Row],[Hospital Beds 2018]]/Table1[[#This Row],[Population Estimate 2018]])*1000</f>
        <v>0</v>
      </c>
      <c r="T1594">
        <f>LOG10(Table1[[#This Row],[Hospital Beds 2018]] +1)</f>
        <v>0</v>
      </c>
      <c r="U1594">
        <v>10740</v>
      </c>
      <c r="V1594" s="1">
        <v>0.82</v>
      </c>
    </row>
    <row r="1595" spans="1:22" x14ac:dyDescent="0.3">
      <c r="A1595">
        <v>1599</v>
      </c>
      <c r="B1595" t="s">
        <v>1029</v>
      </c>
      <c r="C1595" t="s">
        <v>473</v>
      </c>
      <c r="D1595" t="s">
        <v>21</v>
      </c>
      <c r="E1595" s="9">
        <v>2</v>
      </c>
      <c r="F1595">
        <v>39109</v>
      </c>
      <c r="G1595">
        <f>LOG(Table1[[#This Row],[Population Estimate 2018]])</f>
        <v>4.5922767113744216</v>
      </c>
      <c r="H1595" s="10" t="str">
        <f t="shared" si="24"/>
        <v>2</v>
      </c>
      <c r="I1595">
        <v>6014</v>
      </c>
      <c r="J1595" s="1">
        <v>0.15</v>
      </c>
      <c r="K1595">
        <v>33095</v>
      </c>
      <c r="L1595" s="1">
        <v>0.85</v>
      </c>
      <c r="M1595">
        <v>2712</v>
      </c>
      <c r="N1595" s="1">
        <v>7.0000000000000007E-2</v>
      </c>
      <c r="O1595">
        <v>5384</v>
      </c>
      <c r="P1595" s="1">
        <v>0.14000000000000001</v>
      </c>
      <c r="Q1595">
        <v>51141</v>
      </c>
      <c r="R1595">
        <v>0</v>
      </c>
      <c r="S1595">
        <f>(Table1[[#This Row],[Hospital Beds 2018]]/Table1[[#This Row],[Population Estimate 2018]])*1000</f>
        <v>0</v>
      </c>
      <c r="T1595">
        <f>LOG10(Table1[[#This Row],[Hospital Beds 2018]] +1)</f>
        <v>0</v>
      </c>
      <c r="U1595">
        <v>33458</v>
      </c>
      <c r="V1595" s="1">
        <v>0.86</v>
      </c>
    </row>
    <row r="1596" spans="1:22" x14ac:dyDescent="0.3">
      <c r="A1596">
        <v>1600</v>
      </c>
      <c r="B1596" t="s">
        <v>1029</v>
      </c>
      <c r="C1596" t="s">
        <v>478</v>
      </c>
      <c r="D1596" t="s">
        <v>21</v>
      </c>
      <c r="E1596" s="9">
        <v>9</v>
      </c>
      <c r="F1596">
        <v>2040</v>
      </c>
      <c r="G1596">
        <f>LOG(Table1[[#This Row],[Population Estimate 2018]])</f>
        <v>3.3096301674258988</v>
      </c>
      <c r="H1596" s="10" t="str">
        <f t="shared" si="24"/>
        <v>1</v>
      </c>
      <c r="I1596">
        <v>505</v>
      </c>
      <c r="J1596" s="1">
        <v>0.25</v>
      </c>
      <c r="K1596">
        <v>1535</v>
      </c>
      <c r="L1596" s="1">
        <v>0.75</v>
      </c>
      <c r="M1596">
        <v>154</v>
      </c>
      <c r="N1596" s="1">
        <v>0.08</v>
      </c>
      <c r="O1596">
        <v>279</v>
      </c>
      <c r="P1596" s="1">
        <v>0.14000000000000001</v>
      </c>
      <c r="Q1596">
        <v>43119</v>
      </c>
      <c r="R1596">
        <v>0</v>
      </c>
      <c r="S1596">
        <f>(Table1[[#This Row],[Hospital Beds 2018]]/Table1[[#This Row],[Population Estimate 2018]])*1000</f>
        <v>0</v>
      </c>
      <c r="T1596">
        <f>LOG10(Table1[[#This Row],[Hospital Beds 2018]] +1)</f>
        <v>0</v>
      </c>
      <c r="U1596">
        <v>1583</v>
      </c>
      <c r="V1596" s="1">
        <v>0.78</v>
      </c>
    </row>
    <row r="1597" spans="1:22" x14ac:dyDescent="0.3">
      <c r="A1597">
        <v>1601</v>
      </c>
      <c r="B1597" t="s">
        <v>1029</v>
      </c>
      <c r="C1597" t="s">
        <v>657</v>
      </c>
      <c r="D1597" t="s">
        <v>21</v>
      </c>
      <c r="E1597" s="9">
        <v>6</v>
      </c>
      <c r="F1597">
        <v>18378</v>
      </c>
      <c r="G1597">
        <f>LOG(Table1[[#This Row],[Population Estimate 2018]])</f>
        <v>4.264298247190216</v>
      </c>
      <c r="H1597" s="10" t="str">
        <f t="shared" si="24"/>
        <v>2</v>
      </c>
      <c r="I1597">
        <v>3630</v>
      </c>
      <c r="J1597" s="1">
        <v>0.2</v>
      </c>
      <c r="K1597">
        <v>14748</v>
      </c>
      <c r="L1597" s="1">
        <v>0.8</v>
      </c>
      <c r="M1597">
        <v>1579</v>
      </c>
      <c r="N1597" s="1">
        <v>0.09</v>
      </c>
      <c r="O1597">
        <v>4330</v>
      </c>
      <c r="P1597" s="1">
        <v>0.24</v>
      </c>
      <c r="Q1597">
        <v>35293</v>
      </c>
      <c r="R1597">
        <v>0</v>
      </c>
      <c r="S1597">
        <f>(Table1[[#This Row],[Hospital Beds 2018]]/Table1[[#This Row],[Population Estimate 2018]])*1000</f>
        <v>0</v>
      </c>
      <c r="T1597">
        <f>LOG10(Table1[[#This Row],[Hospital Beds 2018]] +1)</f>
        <v>0</v>
      </c>
      <c r="U1597">
        <v>15445</v>
      </c>
      <c r="V1597" s="1">
        <v>0.84</v>
      </c>
    </row>
    <row r="1598" spans="1:22" x14ac:dyDescent="0.3">
      <c r="A1598">
        <v>1602</v>
      </c>
      <c r="B1598" t="s">
        <v>1029</v>
      </c>
      <c r="C1598" t="s">
        <v>1068</v>
      </c>
      <c r="D1598" t="s">
        <v>21</v>
      </c>
      <c r="E1598" s="9">
        <v>1</v>
      </c>
      <c r="F1598">
        <v>302838</v>
      </c>
      <c r="G1598">
        <f>LOG(Table1[[#This Row],[Population Estimate 2018]])</f>
        <v>5.4812103693579619</v>
      </c>
      <c r="H1598" s="10" t="str">
        <f t="shared" si="24"/>
        <v>3</v>
      </c>
      <c r="I1598">
        <v>41490</v>
      </c>
      <c r="J1598" s="1">
        <v>0.14000000000000001</v>
      </c>
      <c r="K1598">
        <v>261348</v>
      </c>
      <c r="L1598" s="1">
        <v>0.86</v>
      </c>
      <c r="M1598">
        <v>17919</v>
      </c>
      <c r="N1598" s="1">
        <v>0.06</v>
      </c>
      <c r="O1598">
        <v>66858</v>
      </c>
      <c r="P1598" s="1">
        <v>0.22</v>
      </c>
      <c r="Q1598">
        <v>43263</v>
      </c>
      <c r="R1598">
        <v>3352</v>
      </c>
      <c r="S1598">
        <f>(Table1[[#This Row],[Hospital Beds 2018]]/Table1[[#This Row],[Population Estimate 2018]])*1000</f>
        <v>11.068624148884883</v>
      </c>
      <c r="T1598">
        <f>LOG10(Table1[[#This Row],[Hospital Beds 2018]] +1)</f>
        <v>3.5254335534288201</v>
      </c>
      <c r="U1598">
        <v>263334</v>
      </c>
      <c r="V1598" s="1">
        <v>0.87</v>
      </c>
    </row>
    <row r="1599" spans="1:22" x14ac:dyDescent="0.3">
      <c r="A1599">
        <v>1603</v>
      </c>
      <c r="B1599" t="s">
        <v>1069</v>
      </c>
      <c r="C1599" t="s">
        <v>1070</v>
      </c>
      <c r="D1599" t="s">
        <v>21</v>
      </c>
      <c r="E1599" s="9">
        <v>7</v>
      </c>
      <c r="F1599">
        <v>9404</v>
      </c>
      <c r="G1599">
        <f>LOG(Table1[[#This Row],[Population Estimate 2018]])</f>
        <v>3.9733126204529019</v>
      </c>
      <c r="H1599" s="10" t="str">
        <f t="shared" si="24"/>
        <v>1</v>
      </c>
      <c r="I1599">
        <v>2070</v>
      </c>
      <c r="J1599" s="1">
        <v>0.22</v>
      </c>
      <c r="K1599">
        <v>7334</v>
      </c>
      <c r="L1599" s="1">
        <v>0.78</v>
      </c>
      <c r="M1599">
        <v>728</v>
      </c>
      <c r="N1599" s="1">
        <v>0.08</v>
      </c>
      <c r="O1599">
        <v>1236</v>
      </c>
      <c r="P1599" s="1">
        <v>0.13</v>
      </c>
      <c r="Q1599">
        <v>47674</v>
      </c>
      <c r="R1599">
        <v>18</v>
      </c>
      <c r="S1599">
        <f>(Table1[[#This Row],[Hospital Beds 2018]]/Table1[[#This Row],[Population Estimate 2018]])*1000</f>
        <v>1.914079115270098</v>
      </c>
      <c r="T1599">
        <f>LOG10(Table1[[#This Row],[Hospital Beds 2018]] +1)</f>
        <v>1.2787536009528289</v>
      </c>
      <c r="U1599">
        <v>7112</v>
      </c>
      <c r="V1599" s="1">
        <v>0.76</v>
      </c>
    </row>
    <row r="1600" spans="1:22" x14ac:dyDescent="0.3">
      <c r="A1600">
        <v>1604</v>
      </c>
      <c r="B1600" t="s">
        <v>1069</v>
      </c>
      <c r="C1600" t="s">
        <v>1071</v>
      </c>
      <c r="D1600" t="s">
        <v>21</v>
      </c>
      <c r="E1600" s="9">
        <v>6</v>
      </c>
      <c r="F1600">
        <v>13338</v>
      </c>
      <c r="G1600">
        <f>LOG(Table1[[#This Row],[Population Estimate 2018]])</f>
        <v>4.125090713082634</v>
      </c>
      <c r="H1600" s="10" t="str">
        <f t="shared" si="24"/>
        <v>2</v>
      </c>
      <c r="I1600">
        <v>1707</v>
      </c>
      <c r="J1600" s="1">
        <v>0.13</v>
      </c>
      <c r="K1600">
        <v>11631</v>
      </c>
      <c r="L1600" s="1">
        <v>0.87</v>
      </c>
      <c r="M1600">
        <v>697</v>
      </c>
      <c r="N1600" s="1">
        <v>0.05</v>
      </c>
      <c r="O1600">
        <v>3375</v>
      </c>
      <c r="P1600" s="1">
        <v>0.25</v>
      </c>
      <c r="Q1600">
        <v>40425</v>
      </c>
      <c r="R1600">
        <v>85</v>
      </c>
      <c r="S1600">
        <f>(Table1[[#This Row],[Hospital Beds 2018]]/Table1[[#This Row],[Population Estimate 2018]])*1000</f>
        <v>6.3727695306642671</v>
      </c>
      <c r="T1600">
        <f>LOG10(Table1[[#This Row],[Hospital Beds 2018]] +1)</f>
        <v>1.9344984512435677</v>
      </c>
      <c r="U1600">
        <v>11544</v>
      </c>
      <c r="V1600" s="1">
        <v>0.87</v>
      </c>
    </row>
    <row r="1601" spans="1:22" x14ac:dyDescent="0.3">
      <c r="A1601">
        <v>1605</v>
      </c>
      <c r="B1601" t="s">
        <v>1069</v>
      </c>
      <c r="C1601" t="s">
        <v>489</v>
      </c>
      <c r="D1601" t="s">
        <v>21</v>
      </c>
      <c r="E1601" s="9">
        <v>9</v>
      </c>
      <c r="F1601">
        <v>6807</v>
      </c>
      <c r="G1601">
        <f>LOG(Table1[[#This Row],[Population Estimate 2018]])</f>
        <v>3.8329557506045986</v>
      </c>
      <c r="H1601" s="10" t="str">
        <f t="shared" si="24"/>
        <v>1</v>
      </c>
      <c r="I1601">
        <v>1049</v>
      </c>
      <c r="J1601" s="1">
        <v>0.15</v>
      </c>
      <c r="K1601">
        <v>5758</v>
      </c>
      <c r="L1601" s="1">
        <v>0.85</v>
      </c>
      <c r="M1601">
        <v>411</v>
      </c>
      <c r="N1601" s="1">
        <v>0.06</v>
      </c>
      <c r="O1601">
        <v>1393</v>
      </c>
      <c r="P1601" s="1">
        <v>0.2</v>
      </c>
      <c r="Q1601">
        <v>39237</v>
      </c>
      <c r="R1601">
        <v>6</v>
      </c>
      <c r="S1601">
        <f>(Table1[[#This Row],[Hospital Beds 2018]]/Table1[[#This Row],[Population Estimate 2018]])*1000</f>
        <v>0.88144557073600704</v>
      </c>
      <c r="T1601">
        <f>LOG10(Table1[[#This Row],[Hospital Beds 2018]] +1)</f>
        <v>0.84509804001425681</v>
      </c>
      <c r="U1601">
        <v>5744</v>
      </c>
      <c r="V1601" s="1">
        <v>0.84</v>
      </c>
    </row>
    <row r="1602" spans="1:22" x14ac:dyDescent="0.3">
      <c r="A1602">
        <v>1606</v>
      </c>
      <c r="B1602" t="s">
        <v>1069</v>
      </c>
      <c r="C1602" t="s">
        <v>1072</v>
      </c>
      <c r="D1602" t="s">
        <v>21</v>
      </c>
      <c r="E1602" s="9">
        <v>9</v>
      </c>
      <c r="F1602">
        <v>6085</v>
      </c>
      <c r="G1602">
        <f>LOG(Table1[[#This Row],[Population Estimate 2018]])</f>
        <v>3.784260582566084</v>
      </c>
      <c r="H1602" s="10" t="str">
        <f t="shared" si="24"/>
        <v>1</v>
      </c>
      <c r="I1602">
        <v>1440</v>
      </c>
      <c r="J1602" s="1">
        <v>0.24</v>
      </c>
      <c r="K1602">
        <v>4645</v>
      </c>
      <c r="L1602" s="1">
        <v>0.76</v>
      </c>
      <c r="M1602">
        <v>620</v>
      </c>
      <c r="N1602" s="1">
        <v>0.1</v>
      </c>
      <c r="O1602">
        <v>617</v>
      </c>
      <c r="P1602" s="1">
        <v>0.1</v>
      </c>
      <c r="Q1602">
        <v>52840</v>
      </c>
      <c r="R1602">
        <v>25</v>
      </c>
      <c r="S1602">
        <f>(Table1[[#This Row],[Hospital Beds 2018]]/Table1[[#This Row],[Population Estimate 2018]])*1000</f>
        <v>4.1084634346754321</v>
      </c>
      <c r="T1602">
        <f>LOG10(Table1[[#This Row],[Hospital Beds 2018]] +1)</f>
        <v>1.414973347970818</v>
      </c>
      <c r="U1602">
        <v>4754</v>
      </c>
      <c r="V1602" s="1">
        <v>0.78</v>
      </c>
    </row>
    <row r="1603" spans="1:22" x14ac:dyDescent="0.3">
      <c r="A1603">
        <v>1607</v>
      </c>
      <c r="B1603" t="s">
        <v>1069</v>
      </c>
      <c r="C1603" t="s">
        <v>1073</v>
      </c>
      <c r="D1603" t="s">
        <v>21</v>
      </c>
      <c r="E1603" s="9">
        <v>3</v>
      </c>
      <c r="F1603">
        <v>10714</v>
      </c>
      <c r="G1603">
        <f>LOG(Table1[[#This Row],[Population Estimate 2018]])</f>
        <v>4.0299516420368402</v>
      </c>
      <c r="H1603" s="10" t="str">
        <f t="shared" ref="H1603:H1666" si="25">IF(G1603&lt;4,"1",IF(G1603&lt;5,"2",IF(G1603&lt;6,"3",IF(G1603&lt;7,"4","5"))))</f>
        <v>2</v>
      </c>
      <c r="I1603">
        <v>2762</v>
      </c>
      <c r="J1603" s="1">
        <v>0.26</v>
      </c>
      <c r="K1603">
        <v>7952</v>
      </c>
      <c r="L1603" s="1">
        <v>0.74</v>
      </c>
      <c r="M1603">
        <v>1042</v>
      </c>
      <c r="N1603" s="1">
        <v>0.1</v>
      </c>
      <c r="O1603">
        <v>1247</v>
      </c>
      <c r="P1603" s="1">
        <v>0.12</v>
      </c>
      <c r="Q1603">
        <v>53661</v>
      </c>
      <c r="R1603">
        <v>10</v>
      </c>
      <c r="S1603">
        <f>(Table1[[#This Row],[Hospital Beds 2018]]/Table1[[#This Row],[Population Estimate 2018]])*1000</f>
        <v>0.93335822288594361</v>
      </c>
      <c r="T1603">
        <f>LOG10(Table1[[#This Row],[Hospital Beds 2018]] +1)</f>
        <v>1.0413926851582251</v>
      </c>
      <c r="U1603">
        <v>8160</v>
      </c>
      <c r="V1603" s="1">
        <v>0.76</v>
      </c>
    </row>
    <row r="1604" spans="1:22" x14ac:dyDescent="0.3">
      <c r="A1604">
        <v>1608</v>
      </c>
      <c r="B1604" t="s">
        <v>1069</v>
      </c>
      <c r="C1604" t="s">
        <v>741</v>
      </c>
      <c r="D1604" t="s">
        <v>21</v>
      </c>
      <c r="E1604" s="9">
        <v>9</v>
      </c>
      <c r="F1604">
        <v>1238</v>
      </c>
      <c r="G1604">
        <f>LOG(Table1[[#This Row],[Population Estimate 2018]])</f>
        <v>3.0927206446840994</v>
      </c>
      <c r="H1604" s="10" t="str">
        <f t="shared" si="25"/>
        <v>1</v>
      </c>
      <c r="I1604">
        <v>319</v>
      </c>
      <c r="J1604" s="1">
        <v>0.26</v>
      </c>
      <c r="K1604">
        <v>919</v>
      </c>
      <c r="L1604" s="1">
        <v>0.74</v>
      </c>
      <c r="M1604">
        <v>79</v>
      </c>
      <c r="N1604" s="1">
        <v>0.06</v>
      </c>
      <c r="O1604">
        <v>167</v>
      </c>
      <c r="P1604" s="1">
        <v>0.13</v>
      </c>
      <c r="Q1604">
        <v>47985</v>
      </c>
      <c r="R1604">
        <v>25</v>
      </c>
      <c r="S1604">
        <f>(Table1[[#This Row],[Hospital Beds 2018]]/Table1[[#This Row],[Population Estimate 2018]])*1000</f>
        <v>20.193861066235865</v>
      </c>
      <c r="T1604">
        <f>LOG10(Table1[[#This Row],[Hospital Beds 2018]] +1)</f>
        <v>1.414973347970818</v>
      </c>
      <c r="U1604">
        <v>923</v>
      </c>
      <c r="V1604" s="1">
        <v>0.75</v>
      </c>
    </row>
    <row r="1605" spans="1:22" x14ac:dyDescent="0.3">
      <c r="A1605">
        <v>1609</v>
      </c>
      <c r="B1605" t="s">
        <v>1069</v>
      </c>
      <c r="C1605" t="s">
        <v>1074</v>
      </c>
      <c r="D1605" t="s">
        <v>21</v>
      </c>
      <c r="E1605" s="9">
        <v>3</v>
      </c>
      <c r="F1605">
        <v>81643</v>
      </c>
      <c r="G1605">
        <f>LOG(Table1[[#This Row],[Population Estimate 2018]])</f>
        <v>4.9119189546367323</v>
      </c>
      <c r="H1605" s="10" t="str">
        <f t="shared" si="25"/>
        <v>2</v>
      </c>
      <c r="I1605">
        <v>15160</v>
      </c>
      <c r="J1605" s="1">
        <v>0.19</v>
      </c>
      <c r="K1605">
        <v>66483</v>
      </c>
      <c r="L1605" s="1">
        <v>0.81</v>
      </c>
      <c r="M1605">
        <v>10346</v>
      </c>
      <c r="N1605" s="1">
        <v>0.13</v>
      </c>
      <c r="O1605">
        <v>10607</v>
      </c>
      <c r="P1605" s="1">
        <v>0.13</v>
      </c>
      <c r="Q1605">
        <v>50054</v>
      </c>
      <c r="R1605">
        <v>522</v>
      </c>
      <c r="S1605">
        <f>(Table1[[#This Row],[Hospital Beds 2018]]/Table1[[#This Row],[Population Estimate 2018]])*1000</f>
        <v>6.3936895998432197</v>
      </c>
      <c r="T1605">
        <f>LOG10(Table1[[#This Row],[Hospital Beds 2018]] +1)</f>
        <v>2.7185016888672742</v>
      </c>
      <c r="U1605">
        <v>67215</v>
      </c>
      <c r="V1605" s="1">
        <v>0.82</v>
      </c>
    </row>
    <row r="1606" spans="1:22" x14ac:dyDescent="0.3">
      <c r="A1606">
        <v>1610</v>
      </c>
      <c r="B1606" t="s">
        <v>1069</v>
      </c>
      <c r="C1606" t="s">
        <v>1075</v>
      </c>
      <c r="D1606" t="s">
        <v>21</v>
      </c>
      <c r="E1606" s="9">
        <v>8</v>
      </c>
      <c r="F1606">
        <v>5745</v>
      </c>
      <c r="G1606">
        <f>LOG(Table1[[#This Row],[Population Estimate 2018]])</f>
        <v>3.7592900330243042</v>
      </c>
      <c r="H1606" s="10" t="str">
        <f t="shared" si="25"/>
        <v>1</v>
      </c>
      <c r="I1606">
        <v>1171</v>
      </c>
      <c r="J1606" s="1">
        <v>0.2</v>
      </c>
      <c r="K1606">
        <v>4574</v>
      </c>
      <c r="L1606" s="1">
        <v>0.8</v>
      </c>
      <c r="M1606">
        <v>345</v>
      </c>
      <c r="N1606" s="1">
        <v>0.06</v>
      </c>
      <c r="O1606">
        <v>1060</v>
      </c>
      <c r="P1606" s="1">
        <v>0.18</v>
      </c>
      <c r="Q1606">
        <v>44645</v>
      </c>
      <c r="R1606">
        <v>55</v>
      </c>
      <c r="S1606">
        <f>(Table1[[#This Row],[Hospital Beds 2018]]/Table1[[#This Row],[Population Estimate 2018]])*1000</f>
        <v>9.5735422106179282</v>
      </c>
      <c r="T1606">
        <f>LOG10(Table1[[#This Row],[Hospital Beds 2018]] +1)</f>
        <v>1.7481880270062005</v>
      </c>
      <c r="U1606">
        <v>4616</v>
      </c>
      <c r="V1606" s="1">
        <v>0.8</v>
      </c>
    </row>
    <row r="1607" spans="1:22" x14ac:dyDescent="0.3">
      <c r="A1607">
        <v>1611</v>
      </c>
      <c r="B1607" t="s">
        <v>1069</v>
      </c>
      <c r="C1607" t="s">
        <v>264</v>
      </c>
      <c r="D1607" t="s">
        <v>21</v>
      </c>
      <c r="E1607" s="9">
        <v>7</v>
      </c>
      <c r="F1607">
        <v>11586</v>
      </c>
      <c r="G1607">
        <f>LOG(Table1[[#This Row],[Population Estimate 2018]])</f>
        <v>4.0639335241630388</v>
      </c>
      <c r="H1607" s="10" t="str">
        <f t="shared" si="25"/>
        <v>2</v>
      </c>
      <c r="I1607">
        <v>2313</v>
      </c>
      <c r="J1607" s="1">
        <v>0.2</v>
      </c>
      <c r="K1607">
        <v>9273</v>
      </c>
      <c r="L1607" s="1">
        <v>0.8</v>
      </c>
      <c r="M1607">
        <v>986</v>
      </c>
      <c r="N1607" s="1">
        <v>0.09</v>
      </c>
      <c r="O1607">
        <v>1398</v>
      </c>
      <c r="P1607" s="1">
        <v>0.12</v>
      </c>
      <c r="Q1607">
        <v>50525</v>
      </c>
      <c r="R1607">
        <v>90</v>
      </c>
      <c r="S1607">
        <f>(Table1[[#This Row],[Hospital Beds 2018]]/Table1[[#This Row],[Population Estimate 2018]])*1000</f>
        <v>7.7679958570688763</v>
      </c>
      <c r="T1607">
        <f>LOG10(Table1[[#This Row],[Hospital Beds 2018]] +1)</f>
        <v>1.9590413923210936</v>
      </c>
      <c r="U1607">
        <v>9332</v>
      </c>
      <c r="V1607" s="1">
        <v>0.81</v>
      </c>
    </row>
    <row r="1608" spans="1:22" x14ac:dyDescent="0.3">
      <c r="A1608">
        <v>1612</v>
      </c>
      <c r="B1608" t="s">
        <v>1069</v>
      </c>
      <c r="C1608" t="s">
        <v>1076</v>
      </c>
      <c r="D1608" t="s">
        <v>21</v>
      </c>
      <c r="E1608" s="9">
        <v>9</v>
      </c>
      <c r="F1608">
        <v>1747</v>
      </c>
      <c r="G1608">
        <f>LOG(Table1[[#This Row],[Population Estimate 2018]])</f>
        <v>3.2422929049829308</v>
      </c>
      <c r="H1608" s="10" t="str">
        <f t="shared" si="25"/>
        <v>1</v>
      </c>
      <c r="I1608">
        <v>463</v>
      </c>
      <c r="J1608" s="1">
        <v>0.27</v>
      </c>
      <c r="K1608">
        <v>1284</v>
      </c>
      <c r="L1608" s="1">
        <v>0.73</v>
      </c>
      <c r="M1608">
        <v>145</v>
      </c>
      <c r="N1608" s="1">
        <v>0.08</v>
      </c>
      <c r="O1608">
        <v>171</v>
      </c>
      <c r="P1608" s="1">
        <v>0.1</v>
      </c>
      <c r="Q1608">
        <v>44659</v>
      </c>
      <c r="R1608">
        <v>25</v>
      </c>
      <c r="S1608">
        <f>(Table1[[#This Row],[Hospital Beds 2018]]/Table1[[#This Row],[Population Estimate 2018]])*1000</f>
        <v>14.310246136233545</v>
      </c>
      <c r="T1608">
        <f>LOG10(Table1[[#This Row],[Hospital Beds 2018]] +1)</f>
        <v>1.414973347970818</v>
      </c>
      <c r="U1608">
        <v>1298</v>
      </c>
      <c r="V1608" s="1">
        <v>0.74</v>
      </c>
    </row>
    <row r="1609" spans="1:22" x14ac:dyDescent="0.3">
      <c r="A1609">
        <v>1613</v>
      </c>
      <c r="B1609" t="s">
        <v>1069</v>
      </c>
      <c r="C1609" t="s">
        <v>401</v>
      </c>
      <c r="D1609" t="s">
        <v>21</v>
      </c>
      <c r="E1609" s="9">
        <v>7</v>
      </c>
      <c r="F1609">
        <v>8680</v>
      </c>
      <c r="G1609">
        <f>LOG(Table1[[#This Row],[Population Estimate 2018]])</f>
        <v>3.9385197251764921</v>
      </c>
      <c r="H1609" s="10" t="str">
        <f t="shared" si="25"/>
        <v>1</v>
      </c>
      <c r="I1609">
        <v>1724</v>
      </c>
      <c r="J1609" s="1">
        <v>0.2</v>
      </c>
      <c r="K1609">
        <v>6956</v>
      </c>
      <c r="L1609" s="1">
        <v>0.8</v>
      </c>
      <c r="M1609">
        <v>585</v>
      </c>
      <c r="N1609" s="1">
        <v>7.0000000000000007E-2</v>
      </c>
      <c r="O1609">
        <v>934</v>
      </c>
      <c r="P1609" s="1">
        <v>0.11</v>
      </c>
      <c r="Q1609">
        <v>56167</v>
      </c>
      <c r="R1609">
        <v>88</v>
      </c>
      <c r="S1609">
        <f>(Table1[[#This Row],[Hospital Beds 2018]]/Table1[[#This Row],[Population Estimate 2018]])*1000</f>
        <v>10.138248847926269</v>
      </c>
      <c r="T1609">
        <f>LOG10(Table1[[#This Row],[Hospital Beds 2018]] +1)</f>
        <v>1.9493900066449128</v>
      </c>
      <c r="U1609">
        <v>6760</v>
      </c>
      <c r="V1609" s="1">
        <v>0.78</v>
      </c>
    </row>
    <row r="1610" spans="1:22" x14ac:dyDescent="0.3">
      <c r="A1610">
        <v>1614</v>
      </c>
      <c r="B1610" t="s">
        <v>1069</v>
      </c>
      <c r="C1610" t="s">
        <v>1077</v>
      </c>
      <c r="D1610" t="s">
        <v>21</v>
      </c>
      <c r="E1610" s="9">
        <v>7</v>
      </c>
      <c r="F1610">
        <v>9131</v>
      </c>
      <c r="G1610">
        <f>LOG(Table1[[#This Row],[Population Estimate 2018]])</f>
        <v>3.9605183427807078</v>
      </c>
      <c r="H1610" s="10" t="str">
        <f t="shared" si="25"/>
        <v>1</v>
      </c>
      <c r="I1610">
        <v>2183</v>
      </c>
      <c r="J1610" s="1">
        <v>0.24</v>
      </c>
      <c r="K1610">
        <v>6948</v>
      </c>
      <c r="L1610" s="1">
        <v>0.76</v>
      </c>
      <c r="M1610">
        <v>804</v>
      </c>
      <c r="N1610" s="1">
        <v>0.09</v>
      </c>
      <c r="O1610">
        <v>1346</v>
      </c>
      <c r="P1610" s="1">
        <v>0.15</v>
      </c>
      <c r="Q1610">
        <v>45641</v>
      </c>
      <c r="R1610">
        <v>327</v>
      </c>
      <c r="S1610">
        <f>(Table1[[#This Row],[Hospital Beds 2018]]/Table1[[#This Row],[Population Estimate 2018]])*1000</f>
        <v>35.812068776694773</v>
      </c>
      <c r="T1610">
        <f>LOG10(Table1[[#This Row],[Hospital Beds 2018]] +1)</f>
        <v>2.5158738437116792</v>
      </c>
      <c r="U1610">
        <v>6815</v>
      </c>
      <c r="V1610" s="1">
        <v>0.75</v>
      </c>
    </row>
    <row r="1611" spans="1:22" x14ac:dyDescent="0.3">
      <c r="A1611">
        <v>1615</v>
      </c>
      <c r="B1611" t="s">
        <v>1069</v>
      </c>
      <c r="C1611" t="s">
        <v>1078</v>
      </c>
      <c r="D1611" t="s">
        <v>21</v>
      </c>
      <c r="E1611" s="9">
        <v>9</v>
      </c>
      <c r="F1611">
        <v>2920</v>
      </c>
      <c r="G1611">
        <f>LOG(Table1[[#This Row],[Population Estimate 2018]])</f>
        <v>3.4653828514484184</v>
      </c>
      <c r="H1611" s="10" t="str">
        <f t="shared" si="25"/>
        <v>1</v>
      </c>
      <c r="I1611">
        <v>494</v>
      </c>
      <c r="J1611" s="1">
        <v>0.17</v>
      </c>
      <c r="K1611">
        <v>2426</v>
      </c>
      <c r="L1611" s="1">
        <v>0.83</v>
      </c>
      <c r="M1611">
        <v>157</v>
      </c>
      <c r="N1611" s="1">
        <v>0.05</v>
      </c>
      <c r="O1611">
        <v>266</v>
      </c>
      <c r="P1611" s="1">
        <v>0.09</v>
      </c>
      <c r="Q1611">
        <v>62029</v>
      </c>
      <c r="R1611">
        <v>25</v>
      </c>
      <c r="S1611">
        <f>(Table1[[#This Row],[Hospital Beds 2018]]/Table1[[#This Row],[Population Estimate 2018]])*1000</f>
        <v>8.5616438356164384</v>
      </c>
      <c r="T1611">
        <f>LOG10(Table1[[#This Row],[Hospital Beds 2018]] +1)</f>
        <v>1.414973347970818</v>
      </c>
      <c r="U1611">
        <v>2462</v>
      </c>
      <c r="V1611" s="1">
        <v>0.84</v>
      </c>
    </row>
    <row r="1612" spans="1:22" x14ac:dyDescent="0.3">
      <c r="A1612">
        <v>1616</v>
      </c>
      <c r="B1612" t="s">
        <v>1069</v>
      </c>
      <c r="C1612" t="s">
        <v>1079</v>
      </c>
      <c r="D1612" t="s">
        <v>21</v>
      </c>
      <c r="E1612" s="9">
        <v>7</v>
      </c>
      <c r="F1612">
        <v>11113</v>
      </c>
      <c r="G1612">
        <f>LOG(Table1[[#This Row],[Population Estimate 2018]])</f>
        <v>4.0458313143477547</v>
      </c>
      <c r="H1612" s="10" t="str">
        <f t="shared" si="25"/>
        <v>2</v>
      </c>
      <c r="I1612">
        <v>2724</v>
      </c>
      <c r="J1612" s="1">
        <v>0.25</v>
      </c>
      <c r="K1612">
        <v>8389</v>
      </c>
      <c r="L1612" s="1">
        <v>0.75</v>
      </c>
      <c r="M1612">
        <v>913</v>
      </c>
      <c r="N1612" s="1">
        <v>0.08</v>
      </c>
      <c r="O1612">
        <v>1313</v>
      </c>
      <c r="P1612" s="1">
        <v>0.12</v>
      </c>
      <c r="Q1612">
        <v>49147</v>
      </c>
      <c r="R1612">
        <v>25</v>
      </c>
      <c r="S1612">
        <f>(Table1[[#This Row],[Hospital Beds 2018]]/Table1[[#This Row],[Population Estimate 2018]])*1000</f>
        <v>2.2496175650139478</v>
      </c>
      <c r="T1612">
        <f>LOG10(Table1[[#This Row],[Hospital Beds 2018]] +1)</f>
        <v>1.414973347970818</v>
      </c>
      <c r="U1612">
        <v>8418</v>
      </c>
      <c r="V1612" s="1">
        <v>0.76</v>
      </c>
    </row>
    <row r="1613" spans="1:22" x14ac:dyDescent="0.3">
      <c r="A1613">
        <v>1617</v>
      </c>
      <c r="B1613" t="s">
        <v>1069</v>
      </c>
      <c r="C1613" t="s">
        <v>1080</v>
      </c>
      <c r="D1613" t="s">
        <v>21</v>
      </c>
      <c r="E1613" s="9">
        <v>5</v>
      </c>
      <c r="F1613">
        <v>102106</v>
      </c>
      <c r="G1613">
        <f>LOG(Table1[[#This Row],[Population Estimate 2018]])</f>
        <v>5.0090512630499786</v>
      </c>
      <c r="H1613" s="10" t="str">
        <f t="shared" si="25"/>
        <v>3</v>
      </c>
      <c r="I1613">
        <v>19949</v>
      </c>
      <c r="J1613" s="1">
        <v>0.2</v>
      </c>
      <c r="K1613">
        <v>82157</v>
      </c>
      <c r="L1613" s="1">
        <v>0.8</v>
      </c>
      <c r="M1613">
        <v>8191</v>
      </c>
      <c r="N1613" s="1">
        <v>0.08</v>
      </c>
      <c r="O1613">
        <v>11288</v>
      </c>
      <c r="P1613" s="1">
        <v>0.11</v>
      </c>
      <c r="Q1613">
        <v>54382</v>
      </c>
      <c r="R1613">
        <v>231</v>
      </c>
      <c r="S1613">
        <f>(Table1[[#This Row],[Hospital Beds 2018]]/Table1[[#This Row],[Population Estimate 2018]])*1000</f>
        <v>2.2623548077488098</v>
      </c>
      <c r="T1613">
        <f>LOG10(Table1[[#This Row],[Hospital Beds 2018]] +1)</f>
        <v>2.3654879848908998</v>
      </c>
      <c r="U1613">
        <v>84168</v>
      </c>
      <c r="V1613" s="1">
        <v>0.82</v>
      </c>
    </row>
    <row r="1614" spans="1:22" x14ac:dyDescent="0.3">
      <c r="A1614">
        <v>1618</v>
      </c>
      <c r="B1614" t="s">
        <v>1069</v>
      </c>
      <c r="C1614" t="s">
        <v>532</v>
      </c>
      <c r="D1614" t="s">
        <v>21</v>
      </c>
      <c r="E1614" s="9">
        <v>5</v>
      </c>
      <c r="F1614">
        <v>111876</v>
      </c>
      <c r="G1614">
        <f>LOG(Table1[[#This Row],[Population Estimate 2018]])</f>
        <v>5.0487369302684684</v>
      </c>
      <c r="H1614" s="10" t="str">
        <f t="shared" si="25"/>
        <v>3</v>
      </c>
      <c r="I1614">
        <v>14146</v>
      </c>
      <c r="J1614" s="1">
        <v>0.13</v>
      </c>
      <c r="K1614">
        <v>97730</v>
      </c>
      <c r="L1614" s="1">
        <v>0.87</v>
      </c>
      <c r="M1614">
        <v>6587</v>
      </c>
      <c r="N1614" s="1">
        <v>0.06</v>
      </c>
      <c r="O1614">
        <v>9721</v>
      </c>
      <c r="P1614" s="1">
        <v>0.09</v>
      </c>
      <c r="Q1614">
        <v>67569</v>
      </c>
      <c r="R1614">
        <v>87</v>
      </c>
      <c r="S1614">
        <f>(Table1[[#This Row],[Hospital Beds 2018]]/Table1[[#This Row],[Population Estimate 2018]])*1000</f>
        <v>0.77764668025313732</v>
      </c>
      <c r="T1614">
        <f>LOG10(Table1[[#This Row],[Hospital Beds 2018]] +1)</f>
        <v>1.9444826721501687</v>
      </c>
      <c r="U1614">
        <v>96647</v>
      </c>
      <c r="V1614" s="1">
        <v>0.86</v>
      </c>
    </row>
    <row r="1615" spans="1:22" x14ac:dyDescent="0.3">
      <c r="A1615">
        <v>1619</v>
      </c>
      <c r="B1615" t="s">
        <v>1069</v>
      </c>
      <c r="C1615" t="s">
        <v>273</v>
      </c>
      <c r="D1615" t="s">
        <v>21</v>
      </c>
      <c r="E1615" s="9">
        <v>9</v>
      </c>
      <c r="F1615">
        <v>1268</v>
      </c>
      <c r="G1615">
        <f>LOG(Table1[[#This Row],[Population Estimate 2018]])</f>
        <v>3.1031192535457137</v>
      </c>
      <c r="H1615" s="10" t="str">
        <f t="shared" si="25"/>
        <v>1</v>
      </c>
      <c r="I1615">
        <v>295</v>
      </c>
      <c r="J1615" s="1">
        <v>0.23</v>
      </c>
      <c r="K1615">
        <v>973</v>
      </c>
      <c r="L1615" s="1">
        <v>0.77</v>
      </c>
      <c r="M1615">
        <v>77</v>
      </c>
      <c r="N1615" s="1">
        <v>0.06</v>
      </c>
      <c r="O1615">
        <v>207</v>
      </c>
      <c r="P1615" s="1">
        <v>0.16</v>
      </c>
      <c r="Q1615">
        <v>44580</v>
      </c>
      <c r="R1615">
        <v>32</v>
      </c>
      <c r="S1615">
        <f>(Table1[[#This Row],[Hospital Beds 2018]]/Table1[[#This Row],[Population Estimate 2018]])*1000</f>
        <v>25.236593059936908</v>
      </c>
      <c r="T1615">
        <f>LOG10(Table1[[#This Row],[Hospital Beds 2018]] +1)</f>
        <v>1.5185139398778875</v>
      </c>
      <c r="U1615">
        <v>953</v>
      </c>
      <c r="V1615" s="1">
        <v>0.75</v>
      </c>
    </row>
    <row r="1616" spans="1:22" x14ac:dyDescent="0.3">
      <c r="A1616">
        <v>1620</v>
      </c>
      <c r="B1616" t="s">
        <v>1069</v>
      </c>
      <c r="C1616" t="s">
        <v>1081</v>
      </c>
      <c r="D1616" t="s">
        <v>21</v>
      </c>
      <c r="E1616" s="9">
        <v>7</v>
      </c>
      <c r="F1616">
        <v>13747</v>
      </c>
      <c r="G1616">
        <f>LOG(Table1[[#This Row],[Population Estimate 2018]])</f>
        <v>4.1382079326681636</v>
      </c>
      <c r="H1616" s="10" t="str">
        <f t="shared" si="25"/>
        <v>2</v>
      </c>
      <c r="I1616">
        <v>1653</v>
      </c>
      <c r="J1616" s="1">
        <v>0.12</v>
      </c>
      <c r="K1616">
        <v>12094</v>
      </c>
      <c r="L1616" s="1">
        <v>0.88</v>
      </c>
      <c r="M1616">
        <v>707</v>
      </c>
      <c r="N1616" s="1">
        <v>0.05</v>
      </c>
      <c r="O1616">
        <v>3629</v>
      </c>
      <c r="P1616" s="1">
        <v>0.26</v>
      </c>
      <c r="Q1616">
        <v>37719</v>
      </c>
      <c r="R1616">
        <v>54</v>
      </c>
      <c r="S1616">
        <f>(Table1[[#This Row],[Hospital Beds 2018]]/Table1[[#This Row],[Population Estimate 2018]])*1000</f>
        <v>3.9281297737688221</v>
      </c>
      <c r="T1616">
        <f>LOG10(Table1[[#This Row],[Hospital Beds 2018]] +1)</f>
        <v>1.7403626894942439</v>
      </c>
      <c r="U1616">
        <v>12075</v>
      </c>
      <c r="V1616" s="1">
        <v>0.88</v>
      </c>
    </row>
    <row r="1617" spans="1:22" x14ac:dyDescent="0.3">
      <c r="A1617">
        <v>1621</v>
      </c>
      <c r="B1617" t="s">
        <v>1069</v>
      </c>
      <c r="C1617" t="s">
        <v>1082</v>
      </c>
      <c r="D1617" t="s">
        <v>21</v>
      </c>
      <c r="E1617" s="9">
        <v>3</v>
      </c>
      <c r="F1617">
        <v>826</v>
      </c>
      <c r="G1617">
        <f>LOG(Table1[[#This Row],[Population Estimate 2018]])</f>
        <v>2.9169800473203824</v>
      </c>
      <c r="H1617" s="10" t="str">
        <f t="shared" si="25"/>
        <v>1</v>
      </c>
      <c r="I1617">
        <v>224</v>
      </c>
      <c r="J1617" s="1">
        <v>0.27</v>
      </c>
      <c r="K1617">
        <v>602</v>
      </c>
      <c r="L1617" s="1">
        <v>0.73</v>
      </c>
      <c r="M1617">
        <v>104</v>
      </c>
      <c r="N1617" s="1">
        <v>0.13</v>
      </c>
      <c r="O1617">
        <v>150</v>
      </c>
      <c r="P1617" s="1">
        <v>0.18</v>
      </c>
      <c r="Q1617">
        <v>38782</v>
      </c>
      <c r="R1617">
        <v>0</v>
      </c>
      <c r="S1617">
        <f>(Table1[[#This Row],[Hospital Beds 2018]]/Table1[[#This Row],[Population Estimate 2018]])*1000</f>
        <v>0</v>
      </c>
      <c r="T1617">
        <f>LOG10(Table1[[#This Row],[Hospital Beds 2018]] +1)</f>
        <v>0</v>
      </c>
      <c r="U1617">
        <v>617</v>
      </c>
      <c r="V1617" s="1">
        <v>0.75</v>
      </c>
    </row>
    <row r="1618" spans="1:22" x14ac:dyDescent="0.3">
      <c r="A1618">
        <v>1622</v>
      </c>
      <c r="B1618" t="s">
        <v>1069</v>
      </c>
      <c r="C1618" t="s">
        <v>1083</v>
      </c>
      <c r="D1618" t="s">
        <v>21</v>
      </c>
      <c r="E1618" s="9">
        <v>8</v>
      </c>
      <c r="F1618">
        <v>3378</v>
      </c>
      <c r="G1618">
        <f>LOG(Table1[[#This Row],[Population Estimate 2018]])</f>
        <v>3.5286596452349897</v>
      </c>
      <c r="H1618" s="10" t="str">
        <f t="shared" si="25"/>
        <v>1</v>
      </c>
      <c r="I1618">
        <v>1032</v>
      </c>
      <c r="J1618" s="1">
        <v>0.31</v>
      </c>
      <c r="K1618">
        <v>2346</v>
      </c>
      <c r="L1618" s="1">
        <v>0.69</v>
      </c>
      <c r="M1618">
        <v>412</v>
      </c>
      <c r="N1618" s="1">
        <v>0.12</v>
      </c>
      <c r="O1618">
        <v>449</v>
      </c>
      <c r="P1618" s="1">
        <v>0.13</v>
      </c>
      <c r="Q1618">
        <v>48410</v>
      </c>
      <c r="R1618">
        <v>25</v>
      </c>
      <c r="S1618">
        <f>(Table1[[#This Row],[Hospital Beds 2018]]/Table1[[#This Row],[Population Estimate 2018]])*1000</f>
        <v>7.4008288928359978</v>
      </c>
      <c r="T1618">
        <f>LOG10(Table1[[#This Row],[Hospital Beds 2018]] +1)</f>
        <v>1.414973347970818</v>
      </c>
      <c r="U1618">
        <v>2408</v>
      </c>
      <c r="V1618" s="1">
        <v>0.71</v>
      </c>
    </row>
    <row r="1619" spans="1:22" x14ac:dyDescent="0.3">
      <c r="A1619">
        <v>1623</v>
      </c>
      <c r="B1619" t="s">
        <v>1069</v>
      </c>
      <c r="C1619" t="s">
        <v>1084</v>
      </c>
      <c r="D1619" t="s">
        <v>21</v>
      </c>
      <c r="E1619" s="9">
        <v>7</v>
      </c>
      <c r="F1619">
        <v>16347</v>
      </c>
      <c r="G1619">
        <f>LOG(Table1[[#This Row],[Population Estimate 2018]])</f>
        <v>4.2134380626237711</v>
      </c>
      <c r="H1619" s="10" t="str">
        <f t="shared" si="25"/>
        <v>2</v>
      </c>
      <c r="I1619">
        <v>2486</v>
      </c>
      <c r="J1619" s="1">
        <v>0.15</v>
      </c>
      <c r="K1619">
        <v>13861</v>
      </c>
      <c r="L1619" s="1">
        <v>0.85</v>
      </c>
      <c r="M1619">
        <v>1225</v>
      </c>
      <c r="N1619" s="1">
        <v>7.0000000000000007E-2</v>
      </c>
      <c r="O1619">
        <v>2151</v>
      </c>
      <c r="P1619" s="1">
        <v>0.13</v>
      </c>
      <c r="Q1619">
        <v>50136</v>
      </c>
      <c r="R1619">
        <v>142</v>
      </c>
      <c r="S1619">
        <f>(Table1[[#This Row],[Hospital Beds 2018]]/Table1[[#This Row],[Population Estimate 2018]])*1000</f>
        <v>8.6866091637609344</v>
      </c>
      <c r="T1619">
        <f>LOG10(Table1[[#This Row],[Hospital Beds 2018]] +1)</f>
        <v>2.1553360374650619</v>
      </c>
      <c r="U1619">
        <v>13869</v>
      </c>
      <c r="V1619" s="1">
        <v>0.85</v>
      </c>
    </row>
    <row r="1620" spans="1:22" x14ac:dyDescent="0.3">
      <c r="A1620">
        <v>1624</v>
      </c>
      <c r="B1620" t="s">
        <v>1069</v>
      </c>
      <c r="C1620" t="s">
        <v>57</v>
      </c>
      <c r="D1620" t="s">
        <v>21</v>
      </c>
      <c r="E1620" s="9">
        <v>9</v>
      </c>
      <c r="F1620">
        <v>12097</v>
      </c>
      <c r="G1620">
        <f>LOG(Table1[[#This Row],[Population Estimate 2018]])</f>
        <v>4.0826776806481124</v>
      </c>
      <c r="H1620" s="10" t="str">
        <f t="shared" si="25"/>
        <v>2</v>
      </c>
      <c r="I1620">
        <v>2594</v>
      </c>
      <c r="J1620" s="1">
        <v>0.21</v>
      </c>
      <c r="K1620">
        <v>9503</v>
      </c>
      <c r="L1620" s="1">
        <v>0.79</v>
      </c>
      <c r="M1620">
        <v>1157</v>
      </c>
      <c r="N1620" s="1">
        <v>0.1</v>
      </c>
      <c r="O1620">
        <v>922</v>
      </c>
      <c r="P1620" s="1">
        <v>0.08</v>
      </c>
      <c r="Q1620">
        <v>68381</v>
      </c>
      <c r="R1620">
        <v>0</v>
      </c>
      <c r="S1620">
        <f>(Table1[[#This Row],[Hospital Beds 2018]]/Table1[[#This Row],[Population Estimate 2018]])*1000</f>
        <v>0</v>
      </c>
      <c r="T1620">
        <f>LOG10(Table1[[#This Row],[Hospital Beds 2018]] +1)</f>
        <v>0</v>
      </c>
      <c r="U1620">
        <v>9732</v>
      </c>
      <c r="V1620" s="1">
        <v>0.8</v>
      </c>
    </row>
    <row r="1621" spans="1:22" x14ac:dyDescent="0.3">
      <c r="A1621">
        <v>1625</v>
      </c>
      <c r="B1621" t="s">
        <v>1069</v>
      </c>
      <c r="C1621" t="s">
        <v>1085</v>
      </c>
      <c r="D1621" t="s">
        <v>21</v>
      </c>
      <c r="E1621" s="9">
        <v>8</v>
      </c>
      <c r="F1621">
        <v>1952</v>
      </c>
      <c r="G1621">
        <f>LOG(Table1[[#This Row],[Population Estimate 2018]])</f>
        <v>3.290479813330673</v>
      </c>
      <c r="H1621" s="10" t="str">
        <f t="shared" si="25"/>
        <v>1</v>
      </c>
      <c r="I1621">
        <v>529</v>
      </c>
      <c r="J1621" s="1">
        <v>0.27</v>
      </c>
      <c r="K1621">
        <v>1423</v>
      </c>
      <c r="L1621" s="1">
        <v>0.73</v>
      </c>
      <c r="M1621">
        <v>162</v>
      </c>
      <c r="N1621" s="1">
        <v>0.08</v>
      </c>
      <c r="O1621">
        <v>260</v>
      </c>
      <c r="P1621" s="1">
        <v>0.13</v>
      </c>
      <c r="Q1621">
        <v>50197</v>
      </c>
      <c r="R1621">
        <v>0</v>
      </c>
      <c r="S1621">
        <f>(Table1[[#This Row],[Hospital Beds 2018]]/Table1[[#This Row],[Population Estimate 2018]])*1000</f>
        <v>0</v>
      </c>
      <c r="T1621">
        <f>LOG10(Table1[[#This Row],[Hospital Beds 2018]] +1)</f>
        <v>0</v>
      </c>
      <c r="U1621">
        <v>1452</v>
      </c>
      <c r="V1621" s="1">
        <v>0.74</v>
      </c>
    </row>
    <row r="1622" spans="1:22" x14ac:dyDescent="0.3">
      <c r="A1622">
        <v>1626</v>
      </c>
      <c r="B1622" t="s">
        <v>1069</v>
      </c>
      <c r="C1622" t="s">
        <v>209</v>
      </c>
      <c r="D1622" t="s">
        <v>21</v>
      </c>
      <c r="E1622" s="9">
        <v>6</v>
      </c>
      <c r="F1622">
        <v>30250</v>
      </c>
      <c r="G1622">
        <f>LOG(Table1[[#This Row],[Population Estimate 2018]])</f>
        <v>4.4807253789884873</v>
      </c>
      <c r="H1622" s="10" t="str">
        <f t="shared" si="25"/>
        <v>2</v>
      </c>
      <c r="I1622">
        <v>6682</v>
      </c>
      <c r="J1622" s="1">
        <v>0.22</v>
      </c>
      <c r="K1622">
        <v>23568</v>
      </c>
      <c r="L1622" s="1">
        <v>0.78</v>
      </c>
      <c r="M1622">
        <v>2355</v>
      </c>
      <c r="N1622" s="1">
        <v>0.08</v>
      </c>
      <c r="O1622">
        <v>5442</v>
      </c>
      <c r="P1622" s="1">
        <v>0.18</v>
      </c>
      <c r="Q1622">
        <v>44833</v>
      </c>
      <c r="R1622">
        <v>122</v>
      </c>
      <c r="S1622">
        <f>(Table1[[#This Row],[Hospital Beds 2018]]/Table1[[#This Row],[Population Estimate 2018]])*1000</f>
        <v>4.0330578512396693</v>
      </c>
      <c r="T1622">
        <f>LOG10(Table1[[#This Row],[Hospital Beds 2018]] +1)</f>
        <v>2.0899051114393981</v>
      </c>
      <c r="U1622">
        <v>23932</v>
      </c>
      <c r="V1622" s="1">
        <v>0.79</v>
      </c>
    </row>
    <row r="1623" spans="1:22" x14ac:dyDescent="0.3">
      <c r="A1623">
        <v>1627</v>
      </c>
      <c r="B1623" t="s">
        <v>1069</v>
      </c>
      <c r="C1623" t="s">
        <v>1086</v>
      </c>
      <c r="D1623" t="s">
        <v>21</v>
      </c>
      <c r="E1623" s="9">
        <v>5</v>
      </c>
      <c r="F1623">
        <v>68700</v>
      </c>
      <c r="G1623">
        <f>LOG(Table1[[#This Row],[Population Estimate 2018]])</f>
        <v>4.8369567370595501</v>
      </c>
      <c r="H1623" s="10" t="str">
        <f t="shared" si="25"/>
        <v>2</v>
      </c>
      <c r="I1623">
        <v>12903</v>
      </c>
      <c r="J1623" s="1">
        <v>0.19</v>
      </c>
      <c r="K1623">
        <v>55797</v>
      </c>
      <c r="L1623" s="1">
        <v>0.81</v>
      </c>
      <c r="M1623">
        <v>6893</v>
      </c>
      <c r="N1623" s="1">
        <v>0.1</v>
      </c>
      <c r="O1623">
        <v>7061</v>
      </c>
      <c r="P1623" s="1">
        <v>0.1</v>
      </c>
      <c r="Q1623">
        <v>63860</v>
      </c>
      <c r="R1623">
        <v>291</v>
      </c>
      <c r="S1623">
        <f>(Table1[[#This Row],[Hospital Beds 2018]]/Table1[[#This Row],[Population Estimate 2018]])*1000</f>
        <v>4.2358078602620086</v>
      </c>
      <c r="T1623">
        <f>LOG10(Table1[[#This Row],[Hospital Beds 2018]] +1)</f>
        <v>2.4653828514484184</v>
      </c>
      <c r="U1623">
        <v>56700</v>
      </c>
      <c r="V1623" s="1">
        <v>0.83</v>
      </c>
    </row>
    <row r="1624" spans="1:22" x14ac:dyDescent="0.3">
      <c r="A1624">
        <v>1628</v>
      </c>
      <c r="B1624" t="s">
        <v>1069</v>
      </c>
      <c r="C1624" t="s">
        <v>348</v>
      </c>
      <c r="D1624" t="s">
        <v>21</v>
      </c>
      <c r="E1624" s="9">
        <v>9</v>
      </c>
      <c r="F1624">
        <v>2430</v>
      </c>
      <c r="G1624">
        <f>LOG(Table1[[#This Row],[Population Estimate 2018]])</f>
        <v>3.3856062735983121</v>
      </c>
      <c r="H1624" s="10" t="str">
        <f t="shared" si="25"/>
        <v>1</v>
      </c>
      <c r="I1624">
        <v>500</v>
      </c>
      <c r="J1624" s="1">
        <v>0.21</v>
      </c>
      <c r="K1624">
        <v>1930</v>
      </c>
      <c r="L1624" s="1">
        <v>0.79</v>
      </c>
      <c r="M1624">
        <v>156</v>
      </c>
      <c r="N1624" s="1">
        <v>0.06</v>
      </c>
      <c r="O1624">
        <v>443</v>
      </c>
      <c r="P1624" s="1">
        <v>0.18</v>
      </c>
      <c r="Q1624">
        <v>42742</v>
      </c>
      <c r="R1624">
        <v>25</v>
      </c>
      <c r="S1624">
        <f>(Table1[[#This Row],[Hospital Beds 2018]]/Table1[[#This Row],[Population Estimate 2018]])*1000</f>
        <v>10.2880658436214</v>
      </c>
      <c r="T1624">
        <f>LOG10(Table1[[#This Row],[Hospital Beds 2018]] +1)</f>
        <v>1.414973347970818</v>
      </c>
      <c r="U1624">
        <v>1924</v>
      </c>
      <c r="V1624" s="1">
        <v>0.79</v>
      </c>
    </row>
    <row r="1625" spans="1:22" x14ac:dyDescent="0.3">
      <c r="A1625">
        <v>1629</v>
      </c>
      <c r="B1625" t="s">
        <v>1069</v>
      </c>
      <c r="C1625" t="s">
        <v>164</v>
      </c>
      <c r="D1625" t="s">
        <v>21</v>
      </c>
      <c r="E1625" s="9">
        <v>7</v>
      </c>
      <c r="F1625">
        <v>19794</v>
      </c>
      <c r="G1625">
        <f>LOG(Table1[[#This Row],[Population Estimate 2018]])</f>
        <v>4.2965335659289874</v>
      </c>
      <c r="H1625" s="10" t="str">
        <f t="shared" si="25"/>
        <v>2</v>
      </c>
      <c r="I1625">
        <v>5670</v>
      </c>
      <c r="J1625" s="1">
        <v>0.28999999999999998</v>
      </c>
      <c r="K1625">
        <v>14124</v>
      </c>
      <c r="L1625" s="1">
        <v>0.71</v>
      </c>
      <c r="M1625">
        <v>2365</v>
      </c>
      <c r="N1625" s="1">
        <v>0.12</v>
      </c>
      <c r="O1625">
        <v>3964</v>
      </c>
      <c r="P1625" s="1">
        <v>0.2</v>
      </c>
      <c r="Q1625">
        <v>40602</v>
      </c>
      <c r="R1625">
        <v>25</v>
      </c>
      <c r="S1625">
        <f>(Table1[[#This Row],[Hospital Beds 2018]]/Table1[[#This Row],[Population Estimate 2018]])*1000</f>
        <v>1.2630089926240273</v>
      </c>
      <c r="T1625">
        <f>LOG10(Table1[[#This Row],[Hospital Beds 2018]] +1)</f>
        <v>1.414973347970818</v>
      </c>
      <c r="U1625">
        <v>15466</v>
      </c>
      <c r="V1625" s="1">
        <v>0.78</v>
      </c>
    </row>
    <row r="1626" spans="1:22" x14ac:dyDescent="0.3">
      <c r="A1626">
        <v>1630</v>
      </c>
      <c r="B1626" t="s">
        <v>1069</v>
      </c>
      <c r="C1626" t="s">
        <v>1087</v>
      </c>
      <c r="D1626" t="s">
        <v>21</v>
      </c>
      <c r="E1626" s="9">
        <v>9</v>
      </c>
      <c r="F1626">
        <v>1675</v>
      </c>
      <c r="G1626">
        <f>LOG(Table1[[#This Row],[Population Estimate 2018]])</f>
        <v>3.2240148113728639</v>
      </c>
      <c r="H1626" s="10" t="str">
        <f t="shared" si="25"/>
        <v>1</v>
      </c>
      <c r="I1626">
        <v>438</v>
      </c>
      <c r="J1626" s="1">
        <v>0.26</v>
      </c>
      <c r="K1626">
        <v>1237</v>
      </c>
      <c r="L1626" s="1">
        <v>0.74</v>
      </c>
      <c r="M1626">
        <v>95</v>
      </c>
      <c r="N1626" s="1">
        <v>0.06</v>
      </c>
      <c r="O1626">
        <v>235</v>
      </c>
      <c r="P1626" s="1">
        <v>0.14000000000000001</v>
      </c>
      <c r="Q1626">
        <v>43650</v>
      </c>
      <c r="R1626">
        <v>30</v>
      </c>
      <c r="S1626">
        <f>(Table1[[#This Row],[Hospital Beds 2018]]/Table1[[#This Row],[Population Estimate 2018]])*1000</f>
        <v>17.910447761194032</v>
      </c>
      <c r="T1626">
        <f>LOG10(Table1[[#This Row],[Hospital Beds 2018]] +1)</f>
        <v>1.4913616938342726</v>
      </c>
      <c r="U1626">
        <v>1244</v>
      </c>
      <c r="V1626" s="1">
        <v>0.74</v>
      </c>
    </row>
    <row r="1627" spans="1:22" x14ac:dyDescent="0.3">
      <c r="A1627">
        <v>1631</v>
      </c>
      <c r="B1627" t="s">
        <v>1069</v>
      </c>
      <c r="C1627" t="s">
        <v>66</v>
      </c>
      <c r="D1627" t="s">
        <v>21</v>
      </c>
      <c r="E1627" s="9">
        <v>9</v>
      </c>
      <c r="F1627">
        <v>8768</v>
      </c>
      <c r="G1627">
        <f>LOG(Table1[[#This Row],[Population Estimate 2018]])</f>
        <v>3.9429005411402938</v>
      </c>
      <c r="H1627" s="10" t="str">
        <f t="shared" si="25"/>
        <v>1</v>
      </c>
      <c r="I1627">
        <v>2474</v>
      </c>
      <c r="J1627" s="1">
        <v>0.28000000000000003</v>
      </c>
      <c r="K1627">
        <v>6294</v>
      </c>
      <c r="L1627" s="1">
        <v>0.72</v>
      </c>
      <c r="M1627">
        <v>830</v>
      </c>
      <c r="N1627" s="1">
        <v>0.09</v>
      </c>
      <c r="O1627">
        <v>801</v>
      </c>
      <c r="P1627" s="1">
        <v>0.09</v>
      </c>
      <c r="Q1627">
        <v>53031</v>
      </c>
      <c r="R1627">
        <v>15</v>
      </c>
      <c r="S1627">
        <f>(Table1[[#This Row],[Hospital Beds 2018]]/Table1[[#This Row],[Population Estimate 2018]])*1000</f>
        <v>1.7107664233576643</v>
      </c>
      <c r="T1627">
        <f>LOG10(Table1[[#This Row],[Hospital Beds 2018]] +1)</f>
        <v>1.2041199826559248</v>
      </c>
      <c r="U1627">
        <v>6383</v>
      </c>
      <c r="V1627" s="1">
        <v>0.73</v>
      </c>
    </row>
    <row r="1628" spans="1:22" x14ac:dyDescent="0.3">
      <c r="A1628">
        <v>1632</v>
      </c>
      <c r="B1628" t="s">
        <v>1069</v>
      </c>
      <c r="C1628" t="s">
        <v>1088</v>
      </c>
      <c r="D1628" t="s">
        <v>21</v>
      </c>
      <c r="E1628" s="9">
        <v>9</v>
      </c>
      <c r="F1628">
        <v>1866</v>
      </c>
      <c r="G1628">
        <f>LOG(Table1[[#This Row],[Population Estimate 2018]])</f>
        <v>3.2709116394104814</v>
      </c>
      <c r="H1628" s="10" t="str">
        <f t="shared" si="25"/>
        <v>1</v>
      </c>
      <c r="I1628">
        <v>573</v>
      </c>
      <c r="J1628" s="1">
        <v>0.31</v>
      </c>
      <c r="K1628">
        <v>1293</v>
      </c>
      <c r="L1628" s="1">
        <v>0.69</v>
      </c>
      <c r="M1628">
        <v>173</v>
      </c>
      <c r="N1628" s="1">
        <v>0.09</v>
      </c>
      <c r="O1628">
        <v>285</v>
      </c>
      <c r="P1628" s="1">
        <v>0.15</v>
      </c>
      <c r="Q1628">
        <v>44572</v>
      </c>
      <c r="R1628">
        <v>25</v>
      </c>
      <c r="S1628">
        <f>(Table1[[#This Row],[Hospital Beds 2018]]/Table1[[#This Row],[Population Estimate 2018]])*1000</f>
        <v>13.39764201500536</v>
      </c>
      <c r="T1628">
        <f>LOG10(Table1[[#This Row],[Hospital Beds 2018]] +1)</f>
        <v>1.414973347970818</v>
      </c>
      <c r="U1628">
        <v>1331</v>
      </c>
      <c r="V1628" s="1">
        <v>0.71</v>
      </c>
    </row>
    <row r="1629" spans="1:22" x14ac:dyDescent="0.3">
      <c r="A1629">
        <v>1633</v>
      </c>
      <c r="B1629" t="s">
        <v>1069</v>
      </c>
      <c r="C1629" t="s">
        <v>285</v>
      </c>
      <c r="D1629" t="s">
        <v>21</v>
      </c>
      <c r="E1629" s="9">
        <v>8</v>
      </c>
      <c r="F1629">
        <v>4316</v>
      </c>
      <c r="G1629">
        <f>LOG(Table1[[#This Row],[Population Estimate 2018]])</f>
        <v>3.6350814360108732</v>
      </c>
      <c r="H1629" s="10" t="str">
        <f t="shared" si="25"/>
        <v>1</v>
      </c>
      <c r="I1629">
        <v>1247</v>
      </c>
      <c r="J1629" s="1">
        <v>0.28999999999999998</v>
      </c>
      <c r="K1629">
        <v>3069</v>
      </c>
      <c r="L1629" s="1">
        <v>0.71</v>
      </c>
      <c r="M1629">
        <v>522</v>
      </c>
      <c r="N1629" s="1">
        <v>0.12</v>
      </c>
      <c r="O1629">
        <v>601</v>
      </c>
      <c r="P1629" s="1">
        <v>0.14000000000000001</v>
      </c>
      <c r="Q1629">
        <v>43458</v>
      </c>
      <c r="R1629">
        <v>25</v>
      </c>
      <c r="S1629">
        <f>(Table1[[#This Row],[Hospital Beds 2018]]/Table1[[#This Row],[Population Estimate 2018]])*1000</f>
        <v>5.7924003707136231</v>
      </c>
      <c r="T1629">
        <f>LOG10(Table1[[#This Row],[Hospital Beds 2018]] +1)</f>
        <v>1.414973347970818</v>
      </c>
      <c r="U1629">
        <v>3239</v>
      </c>
      <c r="V1629" s="1">
        <v>0.75</v>
      </c>
    </row>
    <row r="1630" spans="1:22" x14ac:dyDescent="0.3">
      <c r="A1630">
        <v>1634</v>
      </c>
      <c r="B1630" t="s">
        <v>1069</v>
      </c>
      <c r="C1630" t="s">
        <v>1089</v>
      </c>
      <c r="D1630" t="s">
        <v>21</v>
      </c>
      <c r="E1630" s="9">
        <v>3</v>
      </c>
      <c r="F1630">
        <v>118791</v>
      </c>
      <c r="G1630">
        <f>LOG(Table1[[#This Row],[Population Estimate 2018]])</f>
        <v>5.0747835383017446</v>
      </c>
      <c r="H1630" s="10" t="str">
        <f t="shared" si="25"/>
        <v>3</v>
      </c>
      <c r="I1630">
        <v>18506</v>
      </c>
      <c r="J1630" s="1">
        <v>0.16</v>
      </c>
      <c r="K1630">
        <v>100285</v>
      </c>
      <c r="L1630" s="1">
        <v>0.84</v>
      </c>
      <c r="M1630">
        <v>9356</v>
      </c>
      <c r="N1630" s="1">
        <v>0.08</v>
      </c>
      <c r="O1630">
        <v>14719</v>
      </c>
      <c r="P1630" s="1">
        <v>0.12</v>
      </c>
      <c r="Q1630">
        <v>56207</v>
      </c>
      <c r="R1630">
        <v>318</v>
      </c>
      <c r="S1630">
        <f>(Table1[[#This Row],[Hospital Beds 2018]]/Table1[[#This Row],[Population Estimate 2018]])*1000</f>
        <v>2.6769704775614311</v>
      </c>
      <c r="T1630">
        <f>LOG10(Table1[[#This Row],[Hospital Beds 2018]] +1)</f>
        <v>2.503790683057181</v>
      </c>
      <c r="U1630">
        <v>100784</v>
      </c>
      <c r="V1630" s="1">
        <v>0.85</v>
      </c>
    </row>
    <row r="1631" spans="1:22" x14ac:dyDescent="0.3">
      <c r="A1631">
        <v>1635</v>
      </c>
      <c r="B1631" t="s">
        <v>1069</v>
      </c>
      <c r="C1631" t="s">
        <v>1090</v>
      </c>
      <c r="D1631" t="s">
        <v>21</v>
      </c>
      <c r="E1631" s="9">
        <v>8</v>
      </c>
      <c r="F1631">
        <v>4651</v>
      </c>
      <c r="G1631">
        <f>LOG(Table1[[#This Row],[Population Estimate 2018]])</f>
        <v>3.6675463395115164</v>
      </c>
      <c r="H1631" s="10" t="str">
        <f t="shared" si="25"/>
        <v>1</v>
      </c>
      <c r="I1631">
        <v>1235</v>
      </c>
      <c r="J1631" s="1">
        <v>0.27</v>
      </c>
      <c r="K1631">
        <v>3416</v>
      </c>
      <c r="L1631" s="1">
        <v>0.73</v>
      </c>
      <c r="M1631">
        <v>525</v>
      </c>
      <c r="N1631" s="1">
        <v>0.11</v>
      </c>
      <c r="O1631">
        <v>691</v>
      </c>
      <c r="P1631" s="1">
        <v>0.15</v>
      </c>
      <c r="Q1631">
        <v>43371</v>
      </c>
      <c r="R1631">
        <v>25</v>
      </c>
      <c r="S1631">
        <f>(Table1[[#This Row],[Hospital Beds 2018]]/Table1[[#This Row],[Population Estimate 2018]])*1000</f>
        <v>5.375188131584606</v>
      </c>
      <c r="T1631">
        <f>LOG10(Table1[[#This Row],[Hospital Beds 2018]] +1)</f>
        <v>1.414973347970818</v>
      </c>
      <c r="U1631">
        <v>3562</v>
      </c>
      <c r="V1631" s="1">
        <v>0.77</v>
      </c>
    </row>
    <row r="1632" spans="1:22" x14ac:dyDescent="0.3">
      <c r="A1632">
        <v>1636</v>
      </c>
      <c r="B1632" t="s">
        <v>1069</v>
      </c>
      <c r="C1632" t="s">
        <v>291</v>
      </c>
      <c r="D1632" t="s">
        <v>21</v>
      </c>
      <c r="E1632" s="9">
        <v>7</v>
      </c>
      <c r="F1632">
        <v>16736</v>
      </c>
      <c r="G1632">
        <f>LOG(Table1[[#This Row],[Population Estimate 2018]])</f>
        <v>4.2236516671871804</v>
      </c>
      <c r="H1632" s="10" t="str">
        <f t="shared" si="25"/>
        <v>2</v>
      </c>
      <c r="I1632">
        <v>3799</v>
      </c>
      <c r="J1632" s="1">
        <v>0.23</v>
      </c>
      <c r="K1632">
        <v>12937</v>
      </c>
      <c r="L1632" s="1">
        <v>0.77</v>
      </c>
      <c r="M1632">
        <v>1409</v>
      </c>
      <c r="N1632" s="1">
        <v>0.08</v>
      </c>
      <c r="O1632">
        <v>1744</v>
      </c>
      <c r="P1632" s="1">
        <v>0.1</v>
      </c>
      <c r="Q1632">
        <v>61044</v>
      </c>
      <c r="R1632">
        <v>25</v>
      </c>
      <c r="S1632">
        <f>(Table1[[#This Row],[Hospital Beds 2018]]/Table1[[#This Row],[Population Estimate 2018]])*1000</f>
        <v>1.4937858508604207</v>
      </c>
      <c r="T1632">
        <f>LOG10(Table1[[#This Row],[Hospital Beds 2018]] +1)</f>
        <v>1.414973347970818</v>
      </c>
      <c r="U1632">
        <v>13253</v>
      </c>
      <c r="V1632" s="1">
        <v>0.79</v>
      </c>
    </row>
    <row r="1633" spans="1:22" x14ac:dyDescent="0.3">
      <c r="A1633">
        <v>1637</v>
      </c>
      <c r="B1633" t="s">
        <v>1069</v>
      </c>
      <c r="C1633" t="s">
        <v>1091</v>
      </c>
      <c r="D1633" t="s">
        <v>21</v>
      </c>
      <c r="E1633" s="9">
        <v>9</v>
      </c>
      <c r="F1633">
        <v>513</v>
      </c>
      <c r="G1633">
        <f>LOG(Table1[[#This Row],[Population Estimate 2018]])</f>
        <v>2.7101173651118162</v>
      </c>
      <c r="H1633" s="10" t="str">
        <f t="shared" si="25"/>
        <v>1</v>
      </c>
      <c r="I1633">
        <v>128</v>
      </c>
      <c r="J1633" s="1">
        <v>0.25</v>
      </c>
      <c r="K1633">
        <v>385</v>
      </c>
      <c r="L1633" s="1">
        <v>0.75</v>
      </c>
      <c r="M1633">
        <v>42</v>
      </c>
      <c r="N1633" s="1">
        <v>0.08</v>
      </c>
      <c r="O1633">
        <v>83</v>
      </c>
      <c r="P1633" s="1">
        <v>0.16</v>
      </c>
      <c r="Q1633">
        <v>41009</v>
      </c>
      <c r="R1633">
        <v>0</v>
      </c>
      <c r="S1633">
        <f>(Table1[[#This Row],[Hospital Beds 2018]]/Table1[[#This Row],[Population Estimate 2018]])*1000</f>
        <v>0</v>
      </c>
      <c r="T1633">
        <f>LOG10(Table1[[#This Row],[Hospital Beds 2018]] +1)</f>
        <v>0</v>
      </c>
      <c r="U1633">
        <v>380</v>
      </c>
      <c r="V1633" s="1">
        <v>0.74</v>
      </c>
    </row>
    <row r="1634" spans="1:22" x14ac:dyDescent="0.3">
      <c r="A1634">
        <v>1638</v>
      </c>
      <c r="B1634" t="s">
        <v>1069</v>
      </c>
      <c r="C1634" t="s">
        <v>173</v>
      </c>
      <c r="D1634" t="s">
        <v>21</v>
      </c>
      <c r="E1634" s="9">
        <v>9</v>
      </c>
      <c r="F1634">
        <v>4074</v>
      </c>
      <c r="G1634">
        <f>LOG(Table1[[#This Row],[Population Estimate 2018]])</f>
        <v>3.6100210246641451</v>
      </c>
      <c r="H1634" s="10" t="str">
        <f t="shared" si="25"/>
        <v>1</v>
      </c>
      <c r="I1634">
        <v>910</v>
      </c>
      <c r="J1634" s="1">
        <v>0.22</v>
      </c>
      <c r="K1634">
        <v>3164</v>
      </c>
      <c r="L1634" s="1">
        <v>0.78</v>
      </c>
      <c r="M1634">
        <v>300</v>
      </c>
      <c r="N1634" s="1">
        <v>7.0000000000000007E-2</v>
      </c>
      <c r="O1634">
        <v>608</v>
      </c>
      <c r="P1634" s="1">
        <v>0.15</v>
      </c>
      <c r="Q1634">
        <v>44730</v>
      </c>
      <c r="R1634">
        <v>8</v>
      </c>
      <c r="S1634">
        <f>(Table1[[#This Row],[Hospital Beds 2018]]/Table1[[#This Row],[Population Estimate 2018]])*1000</f>
        <v>1.9636720667648502</v>
      </c>
      <c r="T1634">
        <f>LOG10(Table1[[#This Row],[Hospital Beds 2018]] +1)</f>
        <v>0.95424250943932487</v>
      </c>
      <c r="U1634">
        <v>3206</v>
      </c>
      <c r="V1634" s="1">
        <v>0.79</v>
      </c>
    </row>
    <row r="1635" spans="1:22" x14ac:dyDescent="0.3">
      <c r="A1635">
        <v>1639</v>
      </c>
      <c r="B1635" t="s">
        <v>1069</v>
      </c>
      <c r="C1635" t="s">
        <v>1092</v>
      </c>
      <c r="D1635" t="s">
        <v>21</v>
      </c>
      <c r="E1635" s="9">
        <v>7</v>
      </c>
      <c r="F1635">
        <v>5972</v>
      </c>
      <c r="G1635">
        <f>LOG(Table1[[#This Row],[Population Estimate 2018]])</f>
        <v>3.7761197990529878</v>
      </c>
      <c r="H1635" s="10" t="str">
        <f t="shared" si="25"/>
        <v>1</v>
      </c>
      <c r="I1635">
        <v>1219</v>
      </c>
      <c r="J1635" s="1">
        <v>0.2</v>
      </c>
      <c r="K1635">
        <v>4753</v>
      </c>
      <c r="L1635" s="1">
        <v>0.8</v>
      </c>
      <c r="M1635">
        <v>449</v>
      </c>
      <c r="N1635" s="1">
        <v>0.08</v>
      </c>
      <c r="O1635">
        <v>1028</v>
      </c>
      <c r="P1635" s="1">
        <v>0.17</v>
      </c>
      <c r="Q1635">
        <v>42890</v>
      </c>
      <c r="R1635">
        <v>79</v>
      </c>
      <c r="S1635">
        <f>(Table1[[#This Row],[Hospital Beds 2018]]/Table1[[#This Row],[Population Estimate 2018]])*1000</f>
        <v>13.228399196249162</v>
      </c>
      <c r="T1635">
        <f>LOG10(Table1[[#This Row],[Hospital Beds 2018]] +1)</f>
        <v>1.9030899869919435</v>
      </c>
      <c r="U1635">
        <v>4802</v>
      </c>
      <c r="V1635" s="1">
        <v>0.8</v>
      </c>
    </row>
    <row r="1636" spans="1:22" x14ac:dyDescent="0.3">
      <c r="A1636">
        <v>1640</v>
      </c>
      <c r="B1636" t="s">
        <v>1069</v>
      </c>
      <c r="C1636" t="s">
        <v>1093</v>
      </c>
      <c r="D1636" t="s">
        <v>21</v>
      </c>
      <c r="E1636" s="9">
        <v>9</v>
      </c>
      <c r="F1636">
        <v>1716</v>
      </c>
      <c r="G1636">
        <f>LOG(Table1[[#This Row],[Population Estimate 2018]])</f>
        <v>3.2345172835126865</v>
      </c>
      <c r="H1636" s="10" t="str">
        <f t="shared" si="25"/>
        <v>1</v>
      </c>
      <c r="I1636">
        <v>466</v>
      </c>
      <c r="J1636" s="1">
        <v>0.27</v>
      </c>
      <c r="K1636">
        <v>1250</v>
      </c>
      <c r="L1636" s="1">
        <v>0.73</v>
      </c>
      <c r="M1636">
        <v>105</v>
      </c>
      <c r="N1636" s="1">
        <v>0.06</v>
      </c>
      <c r="O1636">
        <v>205</v>
      </c>
      <c r="P1636" s="1">
        <v>0.12</v>
      </c>
      <c r="Q1636">
        <v>47378</v>
      </c>
      <c r="R1636">
        <v>0</v>
      </c>
      <c r="S1636">
        <f>(Table1[[#This Row],[Hospital Beds 2018]]/Table1[[#This Row],[Population Estimate 2018]])*1000</f>
        <v>0</v>
      </c>
      <c r="T1636">
        <f>LOG10(Table1[[#This Row],[Hospital Beds 2018]] +1)</f>
        <v>0</v>
      </c>
      <c r="U1636">
        <v>1261</v>
      </c>
      <c r="V1636" s="1">
        <v>0.73</v>
      </c>
    </row>
    <row r="1637" spans="1:22" x14ac:dyDescent="0.3">
      <c r="A1637">
        <v>1641</v>
      </c>
      <c r="B1637" t="s">
        <v>1069</v>
      </c>
      <c r="C1637" t="s">
        <v>773</v>
      </c>
      <c r="D1637" t="s">
        <v>21</v>
      </c>
      <c r="E1637" s="9">
        <v>6</v>
      </c>
      <c r="F1637">
        <v>6968</v>
      </c>
      <c r="G1637">
        <f>LOG(Table1[[#This Row],[Population Estimate 2018]])</f>
        <v>3.8431081419996067</v>
      </c>
      <c r="H1637" s="10" t="str">
        <f t="shared" si="25"/>
        <v>1</v>
      </c>
      <c r="I1637">
        <v>1436</v>
      </c>
      <c r="J1637" s="1">
        <v>0.21</v>
      </c>
      <c r="K1637">
        <v>5532</v>
      </c>
      <c r="L1637" s="1">
        <v>0.79</v>
      </c>
      <c r="M1637">
        <v>674</v>
      </c>
      <c r="N1637" s="1">
        <v>0.1</v>
      </c>
      <c r="O1637">
        <v>950</v>
      </c>
      <c r="P1637" s="1">
        <v>0.14000000000000001</v>
      </c>
      <c r="Q1637">
        <v>48966</v>
      </c>
      <c r="R1637">
        <v>16</v>
      </c>
      <c r="S1637">
        <f>(Table1[[#This Row],[Hospital Beds 2018]]/Table1[[#This Row],[Population Estimate 2018]])*1000</f>
        <v>2.2962112514351323</v>
      </c>
      <c r="T1637">
        <f>LOG10(Table1[[#This Row],[Hospital Beds 2018]] +1)</f>
        <v>1.2304489213782739</v>
      </c>
      <c r="U1637">
        <v>4111</v>
      </c>
      <c r="V1637" s="1">
        <v>0.59</v>
      </c>
    </row>
    <row r="1638" spans="1:22" x14ac:dyDescent="0.3">
      <c r="A1638">
        <v>1642</v>
      </c>
      <c r="B1638" t="s">
        <v>1069</v>
      </c>
      <c r="C1638" t="s">
        <v>177</v>
      </c>
      <c r="D1638" t="s">
        <v>21</v>
      </c>
      <c r="E1638" s="9">
        <v>9</v>
      </c>
      <c r="F1638">
        <v>1087</v>
      </c>
      <c r="G1638">
        <f>LOG(Table1[[#This Row],[Population Estimate 2018]])</f>
        <v>3.0362295440862948</v>
      </c>
      <c r="H1638" s="10" t="str">
        <f t="shared" si="25"/>
        <v>1</v>
      </c>
      <c r="I1638">
        <v>346</v>
      </c>
      <c r="J1638" s="1">
        <v>0.32</v>
      </c>
      <c r="K1638">
        <v>741</v>
      </c>
      <c r="L1638" s="1">
        <v>0.68</v>
      </c>
      <c r="M1638">
        <v>120</v>
      </c>
      <c r="N1638" s="1">
        <v>0.11</v>
      </c>
      <c r="O1638">
        <v>144</v>
      </c>
      <c r="P1638" s="1">
        <v>0.13</v>
      </c>
      <c r="Q1638">
        <v>42754</v>
      </c>
      <c r="R1638">
        <v>22</v>
      </c>
      <c r="S1638">
        <f>(Table1[[#This Row],[Hospital Beds 2018]]/Table1[[#This Row],[Population Estimate 2018]])*1000</f>
        <v>20.239190432382703</v>
      </c>
      <c r="T1638">
        <f>LOG10(Table1[[#This Row],[Hospital Beds 2018]] +1)</f>
        <v>1.3617278360175928</v>
      </c>
      <c r="U1638">
        <v>766</v>
      </c>
      <c r="V1638" s="1">
        <v>0.7</v>
      </c>
    </row>
    <row r="1639" spans="1:22" x14ac:dyDescent="0.3">
      <c r="A1639">
        <v>1643</v>
      </c>
      <c r="B1639" t="s">
        <v>1069</v>
      </c>
      <c r="C1639" t="s">
        <v>1094</v>
      </c>
      <c r="D1639" t="s">
        <v>21</v>
      </c>
      <c r="E1639" s="9">
        <v>6</v>
      </c>
      <c r="F1639">
        <v>43172</v>
      </c>
      <c r="G1639">
        <f>LOG(Table1[[#This Row],[Population Estimate 2018]])</f>
        <v>4.6352021683885871</v>
      </c>
      <c r="H1639" s="10" t="str">
        <f t="shared" si="25"/>
        <v>2</v>
      </c>
      <c r="I1639">
        <v>11138</v>
      </c>
      <c r="J1639" s="1">
        <v>0.26</v>
      </c>
      <c r="K1639">
        <v>32034</v>
      </c>
      <c r="L1639" s="1">
        <v>0.74</v>
      </c>
      <c r="M1639">
        <v>4438</v>
      </c>
      <c r="N1639" s="1">
        <v>0.1</v>
      </c>
      <c r="O1639">
        <v>6628</v>
      </c>
      <c r="P1639" s="1">
        <v>0.15</v>
      </c>
      <c r="Q1639">
        <v>50055</v>
      </c>
      <c r="R1639">
        <v>25</v>
      </c>
      <c r="S1639">
        <f>(Table1[[#This Row],[Hospital Beds 2018]]/Table1[[#This Row],[Population Estimate 2018]])*1000</f>
        <v>0.57907903270638372</v>
      </c>
      <c r="T1639">
        <f>LOG10(Table1[[#This Row],[Hospital Beds 2018]] +1)</f>
        <v>1.414973347970818</v>
      </c>
      <c r="U1639">
        <v>33111</v>
      </c>
      <c r="V1639" s="1">
        <v>0.77</v>
      </c>
    </row>
    <row r="1640" spans="1:22" x14ac:dyDescent="0.3">
      <c r="A1640">
        <v>1644</v>
      </c>
      <c r="B1640" t="s">
        <v>1069</v>
      </c>
      <c r="C1640" t="s">
        <v>557</v>
      </c>
      <c r="D1640" t="s">
        <v>21</v>
      </c>
      <c r="E1640" s="9">
        <v>7</v>
      </c>
      <c r="F1640">
        <v>10913</v>
      </c>
      <c r="G1640">
        <f>LOG(Table1[[#This Row],[Population Estimate 2018]])</f>
        <v>4.0379441552030988</v>
      </c>
      <c r="H1640" s="10" t="str">
        <f t="shared" si="25"/>
        <v>2</v>
      </c>
      <c r="I1640">
        <v>1632</v>
      </c>
      <c r="J1640" s="1">
        <v>0.15</v>
      </c>
      <c r="K1640">
        <v>9281</v>
      </c>
      <c r="L1640" s="1">
        <v>0.85</v>
      </c>
      <c r="M1640">
        <v>819</v>
      </c>
      <c r="N1640" s="1">
        <v>0.08</v>
      </c>
      <c r="O1640">
        <v>950</v>
      </c>
      <c r="P1640" s="1">
        <v>0.09</v>
      </c>
      <c r="Q1640">
        <v>67242</v>
      </c>
      <c r="R1640">
        <v>81</v>
      </c>
      <c r="S1640">
        <f>(Table1[[#This Row],[Hospital Beds 2018]]/Table1[[#This Row],[Population Estimate 2018]])*1000</f>
        <v>7.422340328049116</v>
      </c>
      <c r="T1640">
        <f>LOG10(Table1[[#This Row],[Hospital Beds 2018]] +1)</f>
        <v>1.9138138523837167</v>
      </c>
      <c r="U1640">
        <v>9479</v>
      </c>
      <c r="V1640" s="1">
        <v>0.87</v>
      </c>
    </row>
    <row r="1641" spans="1:22" x14ac:dyDescent="0.3">
      <c r="A1641">
        <v>1645</v>
      </c>
      <c r="B1641" t="s">
        <v>1069</v>
      </c>
      <c r="C1641" t="s">
        <v>1095</v>
      </c>
      <c r="D1641" t="s">
        <v>21</v>
      </c>
      <c r="E1641" s="9">
        <v>7</v>
      </c>
      <c r="F1641">
        <v>11059</v>
      </c>
      <c r="G1641">
        <f>LOG(Table1[[#This Row],[Population Estimate 2018]])</f>
        <v>4.0437158580612067</v>
      </c>
      <c r="H1641" s="10" t="str">
        <f t="shared" si="25"/>
        <v>2</v>
      </c>
      <c r="I1641">
        <v>1266</v>
      </c>
      <c r="J1641" s="1">
        <v>0.11</v>
      </c>
      <c r="K1641">
        <v>9793</v>
      </c>
      <c r="L1641" s="1">
        <v>0.89</v>
      </c>
      <c r="M1641">
        <v>722</v>
      </c>
      <c r="N1641" s="1">
        <v>7.0000000000000007E-2</v>
      </c>
      <c r="O1641">
        <v>2763</v>
      </c>
      <c r="P1641" s="1">
        <v>0.25</v>
      </c>
      <c r="Q1641">
        <v>40179</v>
      </c>
      <c r="R1641">
        <v>135</v>
      </c>
      <c r="S1641">
        <f>(Table1[[#This Row],[Hospital Beds 2018]]/Table1[[#This Row],[Population Estimate 2018]])*1000</f>
        <v>12.20725201193598</v>
      </c>
      <c r="T1641">
        <f>LOG10(Table1[[#This Row],[Hospital Beds 2018]] +1)</f>
        <v>2.1335389083702174</v>
      </c>
      <c r="U1641">
        <v>9700</v>
      </c>
      <c r="V1641" s="1">
        <v>0.88</v>
      </c>
    </row>
    <row r="1642" spans="1:22" x14ac:dyDescent="0.3">
      <c r="A1642">
        <v>1646</v>
      </c>
      <c r="B1642" t="s">
        <v>1069</v>
      </c>
      <c r="C1642" t="s">
        <v>1096</v>
      </c>
      <c r="D1642" t="s">
        <v>21</v>
      </c>
      <c r="E1642" s="9">
        <v>9</v>
      </c>
      <c r="F1642">
        <v>9063</v>
      </c>
      <c r="G1642">
        <f>LOG(Table1[[#This Row],[Population Estimate 2018]])</f>
        <v>3.9572719799929428</v>
      </c>
      <c r="H1642" s="10" t="str">
        <f t="shared" si="25"/>
        <v>1</v>
      </c>
      <c r="I1642">
        <v>1431</v>
      </c>
      <c r="J1642" s="1">
        <v>0.16</v>
      </c>
      <c r="K1642">
        <v>7632</v>
      </c>
      <c r="L1642" s="1">
        <v>0.84</v>
      </c>
      <c r="M1642">
        <v>670</v>
      </c>
      <c r="N1642" s="1">
        <v>7.0000000000000007E-2</v>
      </c>
      <c r="O1642">
        <v>1523</v>
      </c>
      <c r="P1642" s="1">
        <v>0.17</v>
      </c>
      <c r="Q1642">
        <v>57674</v>
      </c>
      <c r="R1642">
        <v>55</v>
      </c>
      <c r="S1642">
        <f>(Table1[[#This Row],[Hospital Beds 2018]]/Table1[[#This Row],[Population Estimate 2018]])*1000</f>
        <v>6.0686306962374488</v>
      </c>
      <c r="T1642">
        <f>LOG10(Table1[[#This Row],[Hospital Beds 2018]] +1)</f>
        <v>1.7481880270062005</v>
      </c>
      <c r="U1642">
        <v>7700</v>
      </c>
      <c r="V1642" s="1">
        <v>0.85</v>
      </c>
    </row>
    <row r="1643" spans="1:22" x14ac:dyDescent="0.3">
      <c r="A1643">
        <v>1647</v>
      </c>
      <c r="B1643" t="s">
        <v>1069</v>
      </c>
      <c r="C1643" t="s">
        <v>1097</v>
      </c>
      <c r="D1643" t="s">
        <v>21</v>
      </c>
      <c r="E1643" s="9">
        <v>8</v>
      </c>
      <c r="F1643">
        <v>11844</v>
      </c>
      <c r="G1643">
        <f>LOG(Table1[[#This Row],[Population Estimate 2018]])</f>
        <v>4.0734983987172617</v>
      </c>
      <c r="H1643" s="10" t="str">
        <f t="shared" si="25"/>
        <v>2</v>
      </c>
      <c r="I1643">
        <v>3701</v>
      </c>
      <c r="J1643" s="1">
        <v>0.31</v>
      </c>
      <c r="K1643">
        <v>8143</v>
      </c>
      <c r="L1643" s="1">
        <v>0.69</v>
      </c>
      <c r="M1643">
        <v>1414</v>
      </c>
      <c r="N1643" s="1">
        <v>0.12</v>
      </c>
      <c r="O1643">
        <v>1871</v>
      </c>
      <c r="P1643" s="1">
        <v>0.16</v>
      </c>
      <c r="Q1643">
        <v>39861</v>
      </c>
      <c r="R1643">
        <v>44</v>
      </c>
      <c r="S1643">
        <f>(Table1[[#This Row],[Hospital Beds 2018]]/Table1[[#This Row],[Population Estimate 2018]])*1000</f>
        <v>3.7149611617696725</v>
      </c>
      <c r="T1643">
        <f>LOG10(Table1[[#This Row],[Hospital Beds 2018]] +1)</f>
        <v>1.6532125137753437</v>
      </c>
      <c r="U1643">
        <v>8420</v>
      </c>
      <c r="V1643" s="1">
        <v>0.71</v>
      </c>
    </row>
    <row r="1644" spans="1:22" x14ac:dyDescent="0.3">
      <c r="A1644">
        <v>1648</v>
      </c>
      <c r="B1644" t="s">
        <v>1069</v>
      </c>
      <c r="C1644" t="s">
        <v>712</v>
      </c>
      <c r="D1644" t="s">
        <v>21</v>
      </c>
      <c r="E1644" s="9">
        <v>9</v>
      </c>
      <c r="F1644">
        <v>3424</v>
      </c>
      <c r="G1644">
        <f>LOG(Table1[[#This Row],[Population Estimate 2018]])</f>
        <v>3.5345337560051155</v>
      </c>
      <c r="H1644" s="10" t="str">
        <f t="shared" si="25"/>
        <v>1</v>
      </c>
      <c r="I1644">
        <v>774</v>
      </c>
      <c r="J1644" s="1">
        <v>0.23</v>
      </c>
      <c r="K1644">
        <v>2650</v>
      </c>
      <c r="L1644" s="1">
        <v>0.77</v>
      </c>
      <c r="M1644">
        <v>232</v>
      </c>
      <c r="N1644" s="1">
        <v>7.0000000000000007E-2</v>
      </c>
      <c r="O1644">
        <v>366</v>
      </c>
      <c r="P1644" s="1">
        <v>0.11</v>
      </c>
      <c r="Q1644">
        <v>51690</v>
      </c>
      <c r="R1644">
        <v>97</v>
      </c>
      <c r="S1644">
        <f>(Table1[[#This Row],[Hospital Beds 2018]]/Table1[[#This Row],[Population Estimate 2018]])*1000</f>
        <v>28.329439252336449</v>
      </c>
      <c r="T1644">
        <f>LOG10(Table1[[#This Row],[Hospital Beds 2018]] +1)</f>
        <v>1.9912260756924949</v>
      </c>
      <c r="U1644">
        <v>2696</v>
      </c>
      <c r="V1644" s="1">
        <v>0.79</v>
      </c>
    </row>
    <row r="1645" spans="1:22" x14ac:dyDescent="0.3">
      <c r="A1645">
        <v>1649</v>
      </c>
      <c r="B1645" t="s">
        <v>1069</v>
      </c>
      <c r="C1645" t="s">
        <v>1098</v>
      </c>
      <c r="D1645" t="s">
        <v>21</v>
      </c>
      <c r="E1645" s="9">
        <v>5</v>
      </c>
      <c r="F1645">
        <v>34993</v>
      </c>
      <c r="G1645">
        <f>LOG(Table1[[#This Row],[Population Estimate 2018]])</f>
        <v>4.543981176766847</v>
      </c>
      <c r="H1645" s="10" t="str">
        <f t="shared" si="25"/>
        <v>2</v>
      </c>
      <c r="I1645">
        <v>6667</v>
      </c>
      <c r="J1645" s="1">
        <v>0.19</v>
      </c>
      <c r="K1645">
        <v>28326</v>
      </c>
      <c r="L1645" s="1">
        <v>0.81</v>
      </c>
      <c r="M1645">
        <v>2913</v>
      </c>
      <c r="N1645" s="1">
        <v>0.08</v>
      </c>
      <c r="O1645">
        <v>5697</v>
      </c>
      <c r="P1645" s="1">
        <v>0.16</v>
      </c>
      <c r="Q1645">
        <v>47302</v>
      </c>
      <c r="R1645">
        <v>73</v>
      </c>
      <c r="S1645">
        <f>(Table1[[#This Row],[Hospital Beds 2018]]/Table1[[#This Row],[Population Estimate 2018]])*1000</f>
        <v>2.086131512016689</v>
      </c>
      <c r="T1645">
        <f>LOG10(Table1[[#This Row],[Hospital Beds 2018]] +1)</f>
        <v>1.8692317197309762</v>
      </c>
      <c r="U1645">
        <v>28810</v>
      </c>
      <c r="V1645" s="1">
        <v>0.82</v>
      </c>
    </row>
    <row r="1646" spans="1:22" x14ac:dyDescent="0.3">
      <c r="A1646">
        <v>1650</v>
      </c>
      <c r="B1646" t="s">
        <v>1069</v>
      </c>
      <c r="C1646" t="s">
        <v>1099</v>
      </c>
      <c r="D1646" t="s">
        <v>21</v>
      </c>
      <c r="E1646" s="9">
        <v>8</v>
      </c>
      <c r="F1646">
        <v>9534</v>
      </c>
      <c r="G1646">
        <f>LOG(Table1[[#This Row],[Population Estimate 2018]])</f>
        <v>3.9792751475910233</v>
      </c>
      <c r="H1646" s="10" t="str">
        <f t="shared" si="25"/>
        <v>1</v>
      </c>
      <c r="I1646">
        <v>2160</v>
      </c>
      <c r="J1646" s="1">
        <v>0.23</v>
      </c>
      <c r="K1646">
        <v>7374</v>
      </c>
      <c r="L1646" s="1">
        <v>0.77</v>
      </c>
      <c r="M1646">
        <v>799</v>
      </c>
      <c r="N1646" s="1">
        <v>0.08</v>
      </c>
      <c r="O1646">
        <v>766</v>
      </c>
      <c r="P1646" s="1">
        <v>0.08</v>
      </c>
      <c r="Q1646">
        <v>66226</v>
      </c>
      <c r="R1646">
        <v>10</v>
      </c>
      <c r="S1646">
        <f>(Table1[[#This Row],[Hospital Beds 2018]]/Table1[[#This Row],[Population Estimate 2018]])*1000</f>
        <v>1.0488777008600798</v>
      </c>
      <c r="T1646">
        <f>LOG10(Table1[[#This Row],[Hospital Beds 2018]] +1)</f>
        <v>1.0413926851582251</v>
      </c>
      <c r="U1646">
        <v>7595</v>
      </c>
      <c r="V1646" s="1">
        <v>0.8</v>
      </c>
    </row>
    <row r="1647" spans="1:22" x14ac:dyDescent="0.3">
      <c r="A1647">
        <v>1651</v>
      </c>
      <c r="B1647" t="s">
        <v>1069</v>
      </c>
      <c r="C1647" t="s">
        <v>1100</v>
      </c>
      <c r="D1647" t="s">
        <v>21</v>
      </c>
      <c r="E1647" s="9">
        <v>9</v>
      </c>
      <c r="F1647">
        <v>3710</v>
      </c>
      <c r="G1647">
        <f>LOG(Table1[[#This Row],[Population Estimate 2018]])</f>
        <v>3.5693739096150461</v>
      </c>
      <c r="H1647" s="10" t="str">
        <f t="shared" si="25"/>
        <v>1</v>
      </c>
      <c r="I1647">
        <v>986</v>
      </c>
      <c r="J1647" s="1">
        <v>0.27</v>
      </c>
      <c r="K1647">
        <v>2724</v>
      </c>
      <c r="L1647" s="1">
        <v>0.73</v>
      </c>
      <c r="M1647">
        <v>378</v>
      </c>
      <c r="N1647" s="1">
        <v>0.1</v>
      </c>
      <c r="O1647">
        <v>364</v>
      </c>
      <c r="P1647" s="1">
        <v>0.1</v>
      </c>
      <c r="Q1647">
        <v>52747</v>
      </c>
      <c r="R1647">
        <v>25</v>
      </c>
      <c r="S1647">
        <f>(Table1[[#This Row],[Hospital Beds 2018]]/Table1[[#This Row],[Population Estimate 2018]])*1000</f>
        <v>6.7385444743935317</v>
      </c>
      <c r="T1647">
        <f>LOG10(Table1[[#This Row],[Hospital Beds 2018]] +1)</f>
        <v>1.414973347970818</v>
      </c>
      <c r="U1647">
        <v>2769</v>
      </c>
      <c r="V1647" s="1">
        <v>0.75</v>
      </c>
    </row>
    <row r="1648" spans="1:22" x14ac:dyDescent="0.3">
      <c r="A1648">
        <v>1652</v>
      </c>
      <c r="B1648" t="s">
        <v>1069</v>
      </c>
      <c r="C1648" t="s">
        <v>513</v>
      </c>
      <c r="D1648" t="s">
        <v>21</v>
      </c>
      <c r="E1648" s="9">
        <v>8</v>
      </c>
      <c r="F1648">
        <v>6162</v>
      </c>
      <c r="G1648">
        <f>LOG(Table1[[#This Row],[Population Estimate 2018]])</f>
        <v>3.7897216939809217</v>
      </c>
      <c r="H1648" s="10" t="str">
        <f t="shared" si="25"/>
        <v>1</v>
      </c>
      <c r="I1648">
        <v>1398</v>
      </c>
      <c r="J1648" s="1">
        <v>0.23</v>
      </c>
      <c r="K1648">
        <v>4764</v>
      </c>
      <c r="L1648" s="1">
        <v>0.77</v>
      </c>
      <c r="M1648">
        <v>534</v>
      </c>
      <c r="N1648" s="1">
        <v>0.09</v>
      </c>
      <c r="O1648">
        <v>941</v>
      </c>
      <c r="P1648" s="1">
        <v>0.15</v>
      </c>
      <c r="Q1648">
        <v>48368</v>
      </c>
      <c r="R1648">
        <v>25</v>
      </c>
      <c r="S1648">
        <f>(Table1[[#This Row],[Hospital Beds 2018]]/Table1[[#This Row],[Population Estimate 2018]])*1000</f>
        <v>4.0571243102888674</v>
      </c>
      <c r="T1648">
        <f>LOG10(Table1[[#This Row],[Hospital Beds 2018]] +1)</f>
        <v>1.414973347970818</v>
      </c>
      <c r="U1648">
        <v>4850</v>
      </c>
      <c r="V1648" s="1">
        <v>0.79</v>
      </c>
    </row>
    <row r="1649" spans="1:22" x14ac:dyDescent="0.3">
      <c r="A1649">
        <v>1653</v>
      </c>
      <c r="B1649" t="s">
        <v>1069</v>
      </c>
      <c r="C1649" t="s">
        <v>1101</v>
      </c>
      <c r="D1649" t="s">
        <v>21</v>
      </c>
      <c r="E1649" s="9">
        <v>7</v>
      </c>
      <c r="F1649">
        <v>4853</v>
      </c>
      <c r="G1649">
        <f>LOG(Table1[[#This Row],[Population Estimate 2018]])</f>
        <v>3.6860102913152857</v>
      </c>
      <c r="H1649" s="10" t="str">
        <f t="shared" si="25"/>
        <v>1</v>
      </c>
      <c r="I1649">
        <v>896</v>
      </c>
      <c r="J1649" s="1">
        <v>0.18</v>
      </c>
      <c r="K1649">
        <v>3957</v>
      </c>
      <c r="L1649" s="1">
        <v>0.82</v>
      </c>
      <c r="M1649">
        <v>415</v>
      </c>
      <c r="N1649" s="1">
        <v>0.09</v>
      </c>
      <c r="O1649">
        <v>640</v>
      </c>
      <c r="P1649" s="1">
        <v>0.13</v>
      </c>
      <c r="Q1649">
        <v>46326</v>
      </c>
      <c r="R1649">
        <v>21</v>
      </c>
      <c r="S1649">
        <f>(Table1[[#This Row],[Hospital Beds 2018]]/Table1[[#This Row],[Population Estimate 2018]])*1000</f>
        <v>4.3272202761178651</v>
      </c>
      <c r="T1649">
        <f>LOG10(Table1[[#This Row],[Hospital Beds 2018]] +1)</f>
        <v>1.3424226808222062</v>
      </c>
      <c r="U1649">
        <v>3492</v>
      </c>
      <c r="V1649" s="1">
        <v>0.72</v>
      </c>
    </row>
    <row r="1650" spans="1:22" x14ac:dyDescent="0.3">
      <c r="A1650">
        <v>1654</v>
      </c>
      <c r="B1650" t="s">
        <v>1069</v>
      </c>
      <c r="C1650" t="s">
        <v>1102</v>
      </c>
      <c r="D1650" t="s">
        <v>21</v>
      </c>
      <c r="E1650" s="9">
        <v>8</v>
      </c>
      <c r="F1650">
        <v>679</v>
      </c>
      <c r="G1650">
        <f>LOG(Table1[[#This Row],[Population Estimate 2018]])</f>
        <v>2.8318697742805017</v>
      </c>
      <c r="H1650" s="10" t="str">
        <f t="shared" si="25"/>
        <v>1</v>
      </c>
      <c r="I1650">
        <v>194</v>
      </c>
      <c r="J1650" s="1">
        <v>0.28999999999999998</v>
      </c>
      <c r="K1650">
        <v>485</v>
      </c>
      <c r="L1650" s="1">
        <v>0.71</v>
      </c>
      <c r="M1650">
        <v>54</v>
      </c>
      <c r="N1650" s="1">
        <v>0.08</v>
      </c>
      <c r="O1650">
        <v>77</v>
      </c>
      <c r="P1650" s="1">
        <v>0.11</v>
      </c>
      <c r="Q1650">
        <v>50774</v>
      </c>
      <c r="R1650">
        <v>0</v>
      </c>
      <c r="S1650">
        <f>(Table1[[#This Row],[Hospital Beds 2018]]/Table1[[#This Row],[Population Estimate 2018]])*1000</f>
        <v>0</v>
      </c>
      <c r="T1650">
        <f>LOG10(Table1[[#This Row],[Hospital Beds 2018]] +1)</f>
        <v>0</v>
      </c>
      <c r="U1650">
        <v>494</v>
      </c>
      <c r="V1650" s="1">
        <v>0.73</v>
      </c>
    </row>
    <row r="1651" spans="1:22" x14ac:dyDescent="0.3">
      <c r="A1651">
        <v>1655</v>
      </c>
      <c r="B1651" t="s">
        <v>1069</v>
      </c>
      <c r="C1651" t="s">
        <v>515</v>
      </c>
      <c r="D1651" t="s">
        <v>21</v>
      </c>
      <c r="E1651" s="9">
        <v>7</v>
      </c>
      <c r="F1651">
        <v>7437</v>
      </c>
      <c r="G1651">
        <f>LOG(Table1[[#This Row],[Population Estimate 2018]])</f>
        <v>3.871397781487484</v>
      </c>
      <c r="H1651" s="10" t="str">
        <f t="shared" si="25"/>
        <v>1</v>
      </c>
      <c r="I1651">
        <v>1738</v>
      </c>
      <c r="J1651" s="1">
        <v>0.23</v>
      </c>
      <c r="K1651">
        <v>5699</v>
      </c>
      <c r="L1651" s="1">
        <v>0.77</v>
      </c>
      <c r="M1651">
        <v>592</v>
      </c>
      <c r="N1651" s="1">
        <v>0.08</v>
      </c>
      <c r="O1651">
        <v>1007</v>
      </c>
      <c r="P1651" s="1">
        <v>0.14000000000000001</v>
      </c>
      <c r="Q1651">
        <v>48390</v>
      </c>
      <c r="R1651">
        <v>25</v>
      </c>
      <c r="S1651">
        <f>(Table1[[#This Row],[Hospital Beds 2018]]/Table1[[#This Row],[Population Estimate 2018]])*1000</f>
        <v>3.3615705257496304</v>
      </c>
      <c r="T1651">
        <f>LOG10(Table1[[#This Row],[Hospital Beds 2018]] +1)</f>
        <v>1.414973347970818</v>
      </c>
      <c r="U1651">
        <v>5833</v>
      </c>
      <c r="V1651" s="1">
        <v>0.78</v>
      </c>
    </row>
    <row r="1652" spans="1:22" x14ac:dyDescent="0.3">
      <c r="A1652">
        <v>1656</v>
      </c>
      <c r="B1652" t="s">
        <v>1069</v>
      </c>
      <c r="C1652" t="s">
        <v>1103</v>
      </c>
      <c r="D1652" t="s">
        <v>21</v>
      </c>
      <c r="E1652" s="9">
        <v>9</v>
      </c>
      <c r="F1652">
        <v>2236</v>
      </c>
      <c r="G1652">
        <f>LOG(Table1[[#This Row],[Population Estimate 2018]])</f>
        <v>3.3494717992143856</v>
      </c>
      <c r="H1652" s="10" t="str">
        <f t="shared" si="25"/>
        <v>1</v>
      </c>
      <c r="I1652">
        <v>534</v>
      </c>
      <c r="J1652" s="1">
        <v>0.24</v>
      </c>
      <c r="K1652">
        <v>1702</v>
      </c>
      <c r="L1652" s="1">
        <v>0.76</v>
      </c>
      <c r="M1652">
        <v>163</v>
      </c>
      <c r="N1652" s="1">
        <v>7.0000000000000007E-2</v>
      </c>
      <c r="O1652">
        <v>411</v>
      </c>
      <c r="P1652" s="1">
        <v>0.18</v>
      </c>
      <c r="Q1652">
        <v>38449</v>
      </c>
      <c r="R1652">
        <v>25</v>
      </c>
      <c r="S1652">
        <f>(Table1[[#This Row],[Hospital Beds 2018]]/Table1[[#This Row],[Population Estimate 2018]])*1000</f>
        <v>11.180679785330948</v>
      </c>
      <c r="T1652">
        <f>LOG10(Table1[[#This Row],[Hospital Beds 2018]] +1)</f>
        <v>1.414973347970818</v>
      </c>
      <c r="U1652">
        <v>1705</v>
      </c>
      <c r="V1652" s="1">
        <v>0.76</v>
      </c>
    </row>
    <row r="1653" spans="1:22" x14ac:dyDescent="0.3">
      <c r="A1653">
        <v>1657</v>
      </c>
      <c r="B1653" t="s">
        <v>1069</v>
      </c>
      <c r="C1653" t="s">
        <v>1104</v>
      </c>
      <c r="D1653" t="s">
        <v>21</v>
      </c>
      <c r="E1653" s="9">
        <v>9</v>
      </c>
      <c r="F1653">
        <v>1034</v>
      </c>
      <c r="G1653">
        <f>LOG(Table1[[#This Row],[Population Estimate 2018]])</f>
        <v>3.0145205387579237</v>
      </c>
      <c r="H1653" s="10" t="str">
        <f t="shared" si="25"/>
        <v>1</v>
      </c>
      <c r="I1653">
        <v>251</v>
      </c>
      <c r="J1653" s="1">
        <v>0.24</v>
      </c>
      <c r="K1653">
        <v>783</v>
      </c>
      <c r="L1653" s="1">
        <v>0.76</v>
      </c>
      <c r="M1653">
        <v>75</v>
      </c>
      <c r="N1653" s="1">
        <v>7.0000000000000007E-2</v>
      </c>
      <c r="O1653">
        <v>121</v>
      </c>
      <c r="P1653" s="1">
        <v>0.12</v>
      </c>
      <c r="Q1653">
        <v>49532</v>
      </c>
      <c r="R1653">
        <v>0</v>
      </c>
      <c r="S1653">
        <f>(Table1[[#This Row],[Hospital Beds 2018]]/Table1[[#This Row],[Population Estimate 2018]])*1000</f>
        <v>0</v>
      </c>
      <c r="T1653">
        <f>LOG10(Table1[[#This Row],[Hospital Beds 2018]] +1)</f>
        <v>0</v>
      </c>
      <c r="U1653">
        <v>791</v>
      </c>
      <c r="V1653" s="1">
        <v>0.76</v>
      </c>
    </row>
    <row r="1654" spans="1:22" x14ac:dyDescent="0.3">
      <c r="A1654">
        <v>1658</v>
      </c>
      <c r="B1654" t="s">
        <v>1069</v>
      </c>
      <c r="C1654" t="s">
        <v>1105</v>
      </c>
      <c r="D1654" t="s">
        <v>21</v>
      </c>
      <c r="E1654" s="9">
        <v>3</v>
      </c>
      <c r="F1654">
        <v>160137</v>
      </c>
      <c r="G1654">
        <f>LOG(Table1[[#This Row],[Population Estimate 2018]])</f>
        <v>5.2044916881923218</v>
      </c>
      <c r="H1654" s="10" t="str">
        <f t="shared" si="25"/>
        <v>3</v>
      </c>
      <c r="I1654">
        <v>27117</v>
      </c>
      <c r="J1654" s="1">
        <v>0.17</v>
      </c>
      <c r="K1654">
        <v>133020</v>
      </c>
      <c r="L1654" s="1">
        <v>0.83</v>
      </c>
      <c r="M1654">
        <v>12593</v>
      </c>
      <c r="N1654" s="1">
        <v>0.08</v>
      </c>
      <c r="O1654">
        <v>17150</v>
      </c>
      <c r="P1654" s="1">
        <v>0.11</v>
      </c>
      <c r="Q1654">
        <v>59975</v>
      </c>
      <c r="R1654">
        <v>556</v>
      </c>
      <c r="S1654">
        <f>(Table1[[#This Row],[Hospital Beds 2018]]/Table1[[#This Row],[Population Estimate 2018]])*1000</f>
        <v>3.4720270768154768</v>
      </c>
      <c r="T1654">
        <f>LOG10(Table1[[#This Row],[Hospital Beds 2018]] +1)</f>
        <v>2.7458551951737289</v>
      </c>
      <c r="U1654">
        <v>134819</v>
      </c>
      <c r="V1654" s="1">
        <v>0.84</v>
      </c>
    </row>
    <row r="1655" spans="1:22" x14ac:dyDescent="0.3">
      <c r="A1655">
        <v>1659</v>
      </c>
      <c r="B1655" t="s">
        <v>1106</v>
      </c>
      <c r="C1655" t="s">
        <v>250</v>
      </c>
      <c r="D1655" t="s">
        <v>21</v>
      </c>
      <c r="E1655" s="9">
        <v>4</v>
      </c>
      <c r="F1655">
        <v>31511</v>
      </c>
      <c r="G1655">
        <f>LOG(Table1[[#This Row],[Population Estimate 2018]])</f>
        <v>4.4984621857062335</v>
      </c>
      <c r="H1655" s="10" t="str">
        <f t="shared" si="25"/>
        <v>2</v>
      </c>
      <c r="I1655">
        <v>5736</v>
      </c>
      <c r="J1655" s="1">
        <v>0.18</v>
      </c>
      <c r="K1655">
        <v>25775</v>
      </c>
      <c r="L1655" s="1">
        <v>0.82</v>
      </c>
      <c r="M1655">
        <v>1859</v>
      </c>
      <c r="N1655" s="1">
        <v>0.06</v>
      </c>
      <c r="O1655">
        <v>3558</v>
      </c>
      <c r="P1655" s="1">
        <v>0.11</v>
      </c>
      <c r="Q1655">
        <v>55167</v>
      </c>
      <c r="R1655">
        <v>148</v>
      </c>
      <c r="S1655">
        <f>(Table1[[#This Row],[Hospital Beds 2018]]/Table1[[#This Row],[Population Estimate 2018]])*1000</f>
        <v>4.6967725556154987</v>
      </c>
      <c r="T1655">
        <f>LOG10(Table1[[#This Row],[Hospital Beds 2018]] +1)</f>
        <v>2.173186268412274</v>
      </c>
      <c r="U1655">
        <v>25631</v>
      </c>
      <c r="V1655" s="1">
        <v>0.81</v>
      </c>
    </row>
    <row r="1656" spans="1:22" x14ac:dyDescent="0.3">
      <c r="A1656">
        <v>1660</v>
      </c>
      <c r="B1656" t="s">
        <v>1106</v>
      </c>
      <c r="C1656" t="s">
        <v>1107</v>
      </c>
      <c r="D1656" t="s">
        <v>21</v>
      </c>
      <c r="E1656" s="9">
        <v>9</v>
      </c>
      <c r="F1656">
        <v>6336</v>
      </c>
      <c r="G1656">
        <f>LOG(Table1[[#This Row],[Population Estimate 2018]])</f>
        <v>3.8018151685814372</v>
      </c>
      <c r="H1656" s="10" t="str">
        <f t="shared" si="25"/>
        <v>1</v>
      </c>
      <c r="I1656">
        <v>1493</v>
      </c>
      <c r="J1656" s="1">
        <v>0.24</v>
      </c>
      <c r="K1656">
        <v>4843</v>
      </c>
      <c r="L1656" s="1">
        <v>0.76</v>
      </c>
      <c r="M1656">
        <v>454</v>
      </c>
      <c r="N1656" s="1">
        <v>7.0000000000000007E-2</v>
      </c>
      <c r="O1656">
        <v>788</v>
      </c>
      <c r="P1656" s="1">
        <v>0.12</v>
      </c>
      <c r="Q1656">
        <v>55371</v>
      </c>
      <c r="R1656">
        <v>23</v>
      </c>
      <c r="S1656">
        <f>(Table1[[#This Row],[Hospital Beds 2018]]/Table1[[#This Row],[Population Estimate 2018]])*1000</f>
        <v>3.6300505050505052</v>
      </c>
      <c r="T1656">
        <f>LOG10(Table1[[#This Row],[Hospital Beds 2018]] +1)</f>
        <v>1.3802112417116059</v>
      </c>
      <c r="U1656">
        <v>4893</v>
      </c>
      <c r="V1656" s="1">
        <v>0.77</v>
      </c>
    </row>
    <row r="1657" spans="1:22" x14ac:dyDescent="0.3">
      <c r="A1657">
        <v>1661</v>
      </c>
      <c r="B1657" t="s">
        <v>1106</v>
      </c>
      <c r="C1657" t="s">
        <v>1108</v>
      </c>
      <c r="D1657" t="s">
        <v>21</v>
      </c>
      <c r="E1657" s="9">
        <v>9</v>
      </c>
      <c r="F1657">
        <v>465</v>
      </c>
      <c r="G1657">
        <f>LOG(Table1[[#This Row],[Population Estimate 2018]])</f>
        <v>2.667452952889954</v>
      </c>
      <c r="H1657" s="10" t="str">
        <f t="shared" si="25"/>
        <v>1</v>
      </c>
      <c r="I1657">
        <v>102</v>
      </c>
      <c r="J1657" s="1">
        <v>0.22</v>
      </c>
      <c r="K1657">
        <v>363</v>
      </c>
      <c r="L1657" s="1">
        <v>0.78</v>
      </c>
      <c r="M1657">
        <v>30</v>
      </c>
      <c r="N1657" s="1">
        <v>0.06</v>
      </c>
      <c r="O1657">
        <v>60</v>
      </c>
      <c r="P1657" s="1">
        <v>0.13</v>
      </c>
      <c r="Q1657">
        <v>46862</v>
      </c>
      <c r="R1657">
        <v>0</v>
      </c>
      <c r="S1657">
        <f>(Table1[[#This Row],[Hospital Beds 2018]]/Table1[[#This Row],[Population Estimate 2018]])*1000</f>
        <v>0</v>
      </c>
      <c r="T1657">
        <f>LOG10(Table1[[#This Row],[Hospital Beds 2018]] +1)</f>
        <v>0</v>
      </c>
      <c r="U1657">
        <v>362</v>
      </c>
      <c r="V1657" s="1">
        <v>0.78</v>
      </c>
    </row>
    <row r="1658" spans="1:22" x14ac:dyDescent="0.3">
      <c r="A1658">
        <v>1662</v>
      </c>
      <c r="B1658" t="s">
        <v>1106</v>
      </c>
      <c r="C1658" t="s">
        <v>1109</v>
      </c>
      <c r="D1658" t="s">
        <v>21</v>
      </c>
      <c r="E1658" s="9">
        <v>9</v>
      </c>
      <c r="F1658">
        <v>730</v>
      </c>
      <c r="G1658">
        <f>LOG(Table1[[#This Row],[Population Estimate 2018]])</f>
        <v>2.8633228601204559</v>
      </c>
      <c r="H1658" s="10" t="str">
        <f t="shared" si="25"/>
        <v>1</v>
      </c>
      <c r="I1658">
        <v>174</v>
      </c>
      <c r="J1658" s="1">
        <v>0.24</v>
      </c>
      <c r="K1658">
        <v>556</v>
      </c>
      <c r="L1658" s="1">
        <v>0.76</v>
      </c>
      <c r="M1658">
        <v>48</v>
      </c>
      <c r="N1658" s="1">
        <v>7.0000000000000007E-2</v>
      </c>
      <c r="O1658">
        <v>91</v>
      </c>
      <c r="P1658" s="1">
        <v>0.12</v>
      </c>
      <c r="Q1658">
        <v>53865</v>
      </c>
      <c r="R1658">
        <v>0</v>
      </c>
      <c r="S1658">
        <f>(Table1[[#This Row],[Hospital Beds 2018]]/Table1[[#This Row],[Population Estimate 2018]])*1000</f>
        <v>0</v>
      </c>
      <c r="T1658">
        <f>LOG10(Table1[[#This Row],[Hospital Beds 2018]] +1)</f>
        <v>0</v>
      </c>
      <c r="U1658">
        <v>568</v>
      </c>
      <c r="V1658" s="1">
        <v>0.78</v>
      </c>
    </row>
    <row r="1659" spans="1:22" x14ac:dyDescent="0.3">
      <c r="A1659">
        <v>1663</v>
      </c>
      <c r="B1659" t="s">
        <v>1106</v>
      </c>
      <c r="C1659" t="s">
        <v>489</v>
      </c>
      <c r="D1659" t="s">
        <v>21</v>
      </c>
      <c r="E1659" s="9">
        <v>9</v>
      </c>
      <c r="F1659">
        <v>476</v>
      </c>
      <c r="G1659">
        <f>LOG(Table1[[#This Row],[Population Estimate 2018]])</f>
        <v>2.6776069527204931</v>
      </c>
      <c r="H1659" s="10" t="str">
        <f t="shared" si="25"/>
        <v>1</v>
      </c>
      <c r="I1659">
        <v>121</v>
      </c>
      <c r="J1659" s="1">
        <v>0.25</v>
      </c>
      <c r="K1659">
        <v>355</v>
      </c>
      <c r="L1659" s="1">
        <v>0.75</v>
      </c>
      <c r="M1659">
        <v>50</v>
      </c>
      <c r="N1659" s="1">
        <v>0.11</v>
      </c>
      <c r="O1659">
        <v>77</v>
      </c>
      <c r="P1659" s="1">
        <v>0.16</v>
      </c>
      <c r="Q1659">
        <v>44467</v>
      </c>
      <c r="R1659">
        <v>0</v>
      </c>
      <c r="S1659">
        <f>(Table1[[#This Row],[Hospital Beds 2018]]/Table1[[#This Row],[Population Estimate 2018]])*1000</f>
        <v>0</v>
      </c>
      <c r="T1659">
        <f>LOG10(Table1[[#This Row],[Hospital Beds 2018]] +1)</f>
        <v>0</v>
      </c>
      <c r="U1659">
        <v>361</v>
      </c>
      <c r="V1659" s="1">
        <v>0.76</v>
      </c>
    </row>
    <row r="1660" spans="1:22" x14ac:dyDescent="0.3">
      <c r="A1660">
        <v>1664</v>
      </c>
      <c r="B1660" t="s">
        <v>1106</v>
      </c>
      <c r="C1660" t="s">
        <v>139</v>
      </c>
      <c r="D1660" t="s">
        <v>21</v>
      </c>
      <c r="E1660" s="9">
        <v>9</v>
      </c>
      <c r="F1660">
        <v>5239</v>
      </c>
      <c r="G1660">
        <f>LOG(Table1[[#This Row],[Population Estimate 2018]])</f>
        <v>3.7192483984479461</v>
      </c>
      <c r="H1660" s="10" t="str">
        <f t="shared" si="25"/>
        <v>1</v>
      </c>
      <c r="I1660">
        <v>1196</v>
      </c>
      <c r="J1660" s="1">
        <v>0.23</v>
      </c>
      <c r="K1660">
        <v>4043</v>
      </c>
      <c r="L1660" s="1">
        <v>0.77</v>
      </c>
      <c r="M1660">
        <v>338</v>
      </c>
      <c r="N1660" s="1">
        <v>0.06</v>
      </c>
      <c r="O1660">
        <v>470</v>
      </c>
      <c r="P1660" s="1">
        <v>0.09</v>
      </c>
      <c r="Q1660">
        <v>51911</v>
      </c>
      <c r="R1660">
        <v>25</v>
      </c>
      <c r="S1660">
        <f>(Table1[[#This Row],[Hospital Beds 2018]]/Table1[[#This Row],[Population Estimate 2018]])*1000</f>
        <v>4.7719030349303306</v>
      </c>
      <c r="T1660">
        <f>LOG10(Table1[[#This Row],[Hospital Beds 2018]] +1)</f>
        <v>1.414973347970818</v>
      </c>
      <c r="U1660">
        <v>4109</v>
      </c>
      <c r="V1660" s="1">
        <v>0.78</v>
      </c>
    </row>
    <row r="1661" spans="1:22" x14ac:dyDescent="0.3">
      <c r="A1661">
        <v>1665</v>
      </c>
      <c r="B1661" t="s">
        <v>1106</v>
      </c>
      <c r="C1661" t="s">
        <v>1110</v>
      </c>
      <c r="D1661" t="s">
        <v>21</v>
      </c>
      <c r="E1661" s="9">
        <v>7</v>
      </c>
      <c r="F1661">
        <v>10772</v>
      </c>
      <c r="G1661">
        <f>LOG(Table1[[#This Row],[Population Estimate 2018]])</f>
        <v>4.0322963447394731</v>
      </c>
      <c r="H1661" s="10" t="str">
        <f t="shared" si="25"/>
        <v>2</v>
      </c>
      <c r="I1661">
        <v>2042</v>
      </c>
      <c r="J1661" s="1">
        <v>0.19</v>
      </c>
      <c r="K1661">
        <v>8730</v>
      </c>
      <c r="L1661" s="1">
        <v>0.81</v>
      </c>
      <c r="M1661">
        <v>784</v>
      </c>
      <c r="N1661" s="1">
        <v>7.0000000000000007E-2</v>
      </c>
      <c r="O1661">
        <v>1454</v>
      </c>
      <c r="P1661" s="1">
        <v>0.13</v>
      </c>
      <c r="Q1661">
        <v>57952</v>
      </c>
      <c r="R1661">
        <v>25</v>
      </c>
      <c r="S1661">
        <f>(Table1[[#This Row],[Hospital Beds 2018]]/Table1[[#This Row],[Population Estimate 2018]])*1000</f>
        <v>2.3208317861121426</v>
      </c>
      <c r="T1661">
        <f>LOG10(Table1[[#This Row],[Hospital Beds 2018]] +1)</f>
        <v>1.414973347970818</v>
      </c>
      <c r="U1661">
        <v>8935</v>
      </c>
      <c r="V1661" s="1">
        <v>0.83</v>
      </c>
    </row>
    <row r="1662" spans="1:22" x14ac:dyDescent="0.3">
      <c r="A1662">
        <v>1666</v>
      </c>
      <c r="B1662" t="s">
        <v>1106</v>
      </c>
      <c r="C1662" t="s">
        <v>731</v>
      </c>
      <c r="D1662" t="s">
        <v>21</v>
      </c>
      <c r="E1662" s="9">
        <v>9</v>
      </c>
      <c r="F1662">
        <v>1955</v>
      </c>
      <c r="G1662">
        <f>LOG(Table1[[#This Row],[Population Estimate 2018]])</f>
        <v>3.2911467617318855</v>
      </c>
      <c r="H1662" s="10" t="str">
        <f t="shared" si="25"/>
        <v>1</v>
      </c>
      <c r="I1662">
        <v>598</v>
      </c>
      <c r="J1662" s="1">
        <v>0.31</v>
      </c>
      <c r="K1662">
        <v>1357</v>
      </c>
      <c r="L1662" s="1">
        <v>0.69</v>
      </c>
      <c r="M1662">
        <v>187</v>
      </c>
      <c r="N1662" s="1">
        <v>0.1</v>
      </c>
      <c r="O1662">
        <v>264</v>
      </c>
      <c r="P1662" s="1">
        <v>0.14000000000000001</v>
      </c>
      <c r="Q1662">
        <v>42431</v>
      </c>
      <c r="R1662">
        <v>20</v>
      </c>
      <c r="S1662">
        <f>(Table1[[#This Row],[Hospital Beds 2018]]/Table1[[#This Row],[Population Estimate 2018]])*1000</f>
        <v>10.230179028132993</v>
      </c>
      <c r="T1662">
        <f>LOG10(Table1[[#This Row],[Hospital Beds 2018]] +1)</f>
        <v>1.3222192947339193</v>
      </c>
      <c r="U1662">
        <v>1397</v>
      </c>
      <c r="V1662" s="1">
        <v>0.71</v>
      </c>
    </row>
    <row r="1663" spans="1:22" x14ac:dyDescent="0.3">
      <c r="A1663">
        <v>1667</v>
      </c>
      <c r="B1663" t="s">
        <v>1106</v>
      </c>
      <c r="C1663" t="s">
        <v>519</v>
      </c>
      <c r="D1663" t="s">
        <v>21</v>
      </c>
      <c r="E1663" s="9">
        <v>9</v>
      </c>
      <c r="F1663">
        <v>2973</v>
      </c>
      <c r="G1663">
        <f>LOG(Table1[[#This Row],[Population Estimate 2018]])</f>
        <v>3.4731949092049379</v>
      </c>
      <c r="H1663" s="10" t="str">
        <f t="shared" si="25"/>
        <v>1</v>
      </c>
      <c r="I1663">
        <v>776</v>
      </c>
      <c r="J1663" s="1">
        <v>0.26</v>
      </c>
      <c r="K1663">
        <v>2197</v>
      </c>
      <c r="L1663" s="1">
        <v>0.74</v>
      </c>
      <c r="M1663">
        <v>183</v>
      </c>
      <c r="N1663" s="1">
        <v>0.06</v>
      </c>
      <c r="O1663">
        <v>369</v>
      </c>
      <c r="P1663" s="1">
        <v>0.12</v>
      </c>
      <c r="Q1663">
        <v>46191</v>
      </c>
      <c r="R1663">
        <v>18</v>
      </c>
      <c r="S1663">
        <f>(Table1[[#This Row],[Hospital Beds 2018]]/Table1[[#This Row],[Population Estimate 2018]])*1000</f>
        <v>6.0544904137235109</v>
      </c>
      <c r="T1663">
        <f>LOG10(Table1[[#This Row],[Hospital Beds 2018]] +1)</f>
        <v>1.2787536009528289</v>
      </c>
      <c r="U1663">
        <v>2251</v>
      </c>
      <c r="V1663" s="1">
        <v>0.76</v>
      </c>
    </row>
    <row r="1664" spans="1:22" x14ac:dyDescent="0.3">
      <c r="A1664">
        <v>1668</v>
      </c>
      <c r="B1664" t="s">
        <v>1106</v>
      </c>
      <c r="C1664" t="s">
        <v>1111</v>
      </c>
      <c r="D1664" t="s">
        <v>21</v>
      </c>
      <c r="E1664" s="9">
        <v>4</v>
      </c>
      <c r="F1664">
        <v>49615</v>
      </c>
      <c r="G1664">
        <f>LOG(Table1[[#This Row],[Population Estimate 2018]])</f>
        <v>4.6956129956914916</v>
      </c>
      <c r="H1664" s="10" t="str">
        <f t="shared" si="25"/>
        <v>2</v>
      </c>
      <c r="I1664">
        <v>7197</v>
      </c>
      <c r="J1664" s="1">
        <v>0.15</v>
      </c>
      <c r="K1664">
        <v>42418</v>
      </c>
      <c r="L1664" s="1">
        <v>0.85</v>
      </c>
      <c r="M1664">
        <v>2745</v>
      </c>
      <c r="N1664" s="1">
        <v>0.06</v>
      </c>
      <c r="O1664">
        <v>5068</v>
      </c>
      <c r="P1664" s="1">
        <v>0.1</v>
      </c>
      <c r="Q1664">
        <v>59193</v>
      </c>
      <c r="R1664">
        <v>310</v>
      </c>
      <c r="S1664">
        <f>(Table1[[#This Row],[Hospital Beds 2018]]/Table1[[#This Row],[Population Estimate 2018]])*1000</f>
        <v>6.2481104504686078</v>
      </c>
      <c r="T1664">
        <f>LOG10(Table1[[#This Row],[Hospital Beds 2018]] +1)</f>
        <v>2.4927603890268375</v>
      </c>
      <c r="U1664">
        <v>41470</v>
      </c>
      <c r="V1664" s="1">
        <v>0.84</v>
      </c>
    </row>
    <row r="1665" spans="1:22" x14ac:dyDescent="0.3">
      <c r="A1665">
        <v>1669</v>
      </c>
      <c r="B1665" t="s">
        <v>1106</v>
      </c>
      <c r="C1665" t="s">
        <v>1112</v>
      </c>
      <c r="D1665" t="s">
        <v>21</v>
      </c>
      <c r="E1665" s="9">
        <v>8</v>
      </c>
      <c r="F1665">
        <v>6488</v>
      </c>
      <c r="G1665">
        <f>LOG(Table1[[#This Row],[Population Estimate 2018]])</f>
        <v>3.8121108412030997</v>
      </c>
      <c r="H1665" s="10" t="str">
        <f t="shared" si="25"/>
        <v>1</v>
      </c>
      <c r="I1665">
        <v>1566</v>
      </c>
      <c r="J1665" s="1">
        <v>0.24</v>
      </c>
      <c r="K1665">
        <v>4922</v>
      </c>
      <c r="L1665" s="1">
        <v>0.76</v>
      </c>
      <c r="M1665">
        <v>500</v>
      </c>
      <c r="N1665" s="1">
        <v>0.08</v>
      </c>
      <c r="O1665">
        <v>688</v>
      </c>
      <c r="P1665" s="1">
        <v>0.11</v>
      </c>
      <c r="Q1665">
        <v>57548</v>
      </c>
      <c r="R1665">
        <v>18</v>
      </c>
      <c r="S1665">
        <f>(Table1[[#This Row],[Hospital Beds 2018]]/Table1[[#This Row],[Population Estimate 2018]])*1000</f>
        <v>2.7743526510480887</v>
      </c>
      <c r="T1665">
        <f>LOG10(Table1[[#This Row],[Hospital Beds 2018]] +1)</f>
        <v>1.2787536009528289</v>
      </c>
      <c r="U1665">
        <v>5088</v>
      </c>
      <c r="V1665" s="1">
        <v>0.78</v>
      </c>
    </row>
    <row r="1666" spans="1:22" x14ac:dyDescent="0.3">
      <c r="A1666">
        <v>1670</v>
      </c>
      <c r="B1666" t="s">
        <v>1106</v>
      </c>
      <c r="C1666" t="s">
        <v>27</v>
      </c>
      <c r="D1666" t="s">
        <v>21</v>
      </c>
      <c r="E1666" s="9">
        <v>6</v>
      </c>
      <c r="F1666">
        <v>8058</v>
      </c>
      <c r="G1666">
        <f>LOG(Table1[[#This Row],[Population Estimate 2018]])</f>
        <v>3.9062272630523589</v>
      </c>
      <c r="H1666" s="10" t="str">
        <f t="shared" si="25"/>
        <v>1</v>
      </c>
      <c r="I1666">
        <v>1687</v>
      </c>
      <c r="J1666" s="1">
        <v>0.21</v>
      </c>
      <c r="K1666">
        <v>6371</v>
      </c>
      <c r="L1666" s="1">
        <v>0.79</v>
      </c>
      <c r="M1666">
        <v>523</v>
      </c>
      <c r="N1666" s="1">
        <v>0.06</v>
      </c>
      <c r="O1666">
        <v>717</v>
      </c>
      <c r="P1666" s="1">
        <v>0.09</v>
      </c>
      <c r="Q1666">
        <v>57208</v>
      </c>
      <c r="R1666">
        <v>20</v>
      </c>
      <c r="S1666">
        <f>(Table1[[#This Row],[Hospital Beds 2018]]/Table1[[#This Row],[Population Estimate 2018]])*1000</f>
        <v>2.482005460412013</v>
      </c>
      <c r="T1666">
        <f>LOG10(Table1[[#This Row],[Hospital Beds 2018]] +1)</f>
        <v>1.3222192947339193</v>
      </c>
      <c r="U1666">
        <v>6476</v>
      </c>
      <c r="V1666" s="1">
        <v>0.8</v>
      </c>
    </row>
    <row r="1667" spans="1:22" x14ac:dyDescent="0.3">
      <c r="A1667">
        <v>1671</v>
      </c>
      <c r="B1667" t="s">
        <v>1106</v>
      </c>
      <c r="C1667" t="s">
        <v>521</v>
      </c>
      <c r="D1667" t="s">
        <v>21</v>
      </c>
      <c r="E1667" s="9">
        <v>2</v>
      </c>
      <c r="F1667">
        <v>26159</v>
      </c>
      <c r="G1667">
        <f>LOG(Table1[[#This Row],[Population Estimate 2018]])</f>
        <v>4.4176211378638941</v>
      </c>
      <c r="H1667" s="10" t="str">
        <f t="shared" ref="H1667:H1730" si="26">IF(G1667&lt;4,"1",IF(G1667&lt;5,"2",IF(G1667&lt;6,"3",IF(G1667&lt;7,"4","5"))))</f>
        <v>2</v>
      </c>
      <c r="I1667">
        <v>4577</v>
      </c>
      <c r="J1667" s="1">
        <v>0.17</v>
      </c>
      <c r="K1667">
        <v>21582</v>
      </c>
      <c r="L1667" s="1">
        <v>0.83</v>
      </c>
      <c r="M1667">
        <v>2408</v>
      </c>
      <c r="N1667" s="1">
        <v>0.09</v>
      </c>
      <c r="O1667">
        <v>1898</v>
      </c>
      <c r="P1667" s="1">
        <v>7.0000000000000007E-2</v>
      </c>
      <c r="Q1667">
        <v>75177</v>
      </c>
      <c r="R1667">
        <v>0</v>
      </c>
      <c r="S1667">
        <f>(Table1[[#This Row],[Hospital Beds 2018]]/Table1[[#This Row],[Population Estimate 2018]])*1000</f>
        <v>0</v>
      </c>
      <c r="T1667">
        <f>LOG10(Table1[[#This Row],[Hospital Beds 2018]] +1)</f>
        <v>0</v>
      </c>
      <c r="U1667">
        <v>22050</v>
      </c>
      <c r="V1667" s="1">
        <v>0.84</v>
      </c>
    </row>
    <row r="1668" spans="1:22" x14ac:dyDescent="0.3">
      <c r="A1668">
        <v>1672</v>
      </c>
      <c r="B1668" t="s">
        <v>1106</v>
      </c>
      <c r="C1668" t="s">
        <v>622</v>
      </c>
      <c r="D1668" t="s">
        <v>21</v>
      </c>
      <c r="E1668" s="9">
        <v>9</v>
      </c>
      <c r="F1668">
        <v>8446</v>
      </c>
      <c r="G1668">
        <f>LOG(Table1[[#This Row],[Population Estimate 2018]])</f>
        <v>3.9266510770888887</v>
      </c>
      <c r="H1668" s="10" t="str">
        <f t="shared" si="26"/>
        <v>1</v>
      </c>
      <c r="I1668">
        <v>1808</v>
      </c>
      <c r="J1668" s="1">
        <v>0.21</v>
      </c>
      <c r="K1668">
        <v>6638</v>
      </c>
      <c r="L1668" s="1">
        <v>0.79</v>
      </c>
      <c r="M1668">
        <v>514</v>
      </c>
      <c r="N1668" s="1">
        <v>0.06</v>
      </c>
      <c r="O1668">
        <v>720</v>
      </c>
      <c r="P1668" s="1">
        <v>0.09</v>
      </c>
      <c r="Q1668">
        <v>64570</v>
      </c>
      <c r="R1668">
        <v>0</v>
      </c>
      <c r="S1668">
        <f>(Table1[[#This Row],[Hospital Beds 2018]]/Table1[[#This Row],[Population Estimate 2018]])*1000</f>
        <v>0</v>
      </c>
      <c r="T1668">
        <f>LOG10(Table1[[#This Row],[Hospital Beds 2018]] +1)</f>
        <v>0</v>
      </c>
      <c r="U1668">
        <v>6714</v>
      </c>
      <c r="V1668" s="1">
        <v>0.79</v>
      </c>
    </row>
    <row r="1669" spans="1:22" x14ac:dyDescent="0.3">
      <c r="A1669">
        <v>1673</v>
      </c>
      <c r="B1669" t="s">
        <v>1106</v>
      </c>
      <c r="C1669" t="s">
        <v>664</v>
      </c>
      <c r="D1669" t="s">
        <v>21</v>
      </c>
      <c r="E1669" s="9">
        <v>9</v>
      </c>
      <c r="F1669">
        <v>3977</v>
      </c>
      <c r="G1669">
        <f>LOG(Table1[[#This Row],[Population Estimate 2018]])</f>
        <v>3.5995555909859802</v>
      </c>
      <c r="H1669" s="10" t="str">
        <f t="shared" si="26"/>
        <v>1</v>
      </c>
      <c r="I1669">
        <v>814</v>
      </c>
      <c r="J1669" s="1">
        <v>0.2</v>
      </c>
      <c r="K1669">
        <v>3163</v>
      </c>
      <c r="L1669" s="1">
        <v>0.8</v>
      </c>
      <c r="M1669">
        <v>263</v>
      </c>
      <c r="N1669" s="1">
        <v>7.0000000000000007E-2</v>
      </c>
      <c r="O1669">
        <v>370</v>
      </c>
      <c r="P1669" s="1">
        <v>0.09</v>
      </c>
      <c r="Q1669">
        <v>54866</v>
      </c>
      <c r="R1669">
        <v>20</v>
      </c>
      <c r="S1669">
        <f>(Table1[[#This Row],[Hospital Beds 2018]]/Table1[[#This Row],[Population Estimate 2018]])*1000</f>
        <v>5.028916268544128</v>
      </c>
      <c r="T1669">
        <f>LOG10(Table1[[#This Row],[Hospital Beds 2018]] +1)</f>
        <v>1.3222192947339193</v>
      </c>
      <c r="U1669">
        <v>3183</v>
      </c>
      <c r="V1669" s="1">
        <v>0.8</v>
      </c>
    </row>
    <row r="1670" spans="1:22" x14ac:dyDescent="0.3">
      <c r="A1670">
        <v>1674</v>
      </c>
      <c r="B1670" t="s">
        <v>1106</v>
      </c>
      <c r="C1670" t="s">
        <v>1113</v>
      </c>
      <c r="D1670" t="s">
        <v>21</v>
      </c>
      <c r="E1670" s="9">
        <v>7</v>
      </c>
      <c r="F1670">
        <v>5761</v>
      </c>
      <c r="G1670">
        <f>LOG(Table1[[#This Row],[Population Estimate 2018]])</f>
        <v>3.7604978752265268</v>
      </c>
      <c r="H1670" s="10" t="str">
        <f t="shared" si="26"/>
        <v>1</v>
      </c>
      <c r="I1670">
        <v>1256</v>
      </c>
      <c r="J1670" s="1">
        <v>0.22</v>
      </c>
      <c r="K1670">
        <v>4505</v>
      </c>
      <c r="L1670" s="1">
        <v>0.78</v>
      </c>
      <c r="M1670">
        <v>392</v>
      </c>
      <c r="N1670" s="1">
        <v>7.0000000000000007E-2</v>
      </c>
      <c r="O1670">
        <v>693</v>
      </c>
      <c r="P1670" s="1">
        <v>0.12</v>
      </c>
      <c r="Q1670">
        <v>49782</v>
      </c>
      <c r="R1670">
        <v>25</v>
      </c>
      <c r="S1670">
        <f>(Table1[[#This Row],[Hospital Beds 2018]]/Table1[[#This Row],[Population Estimate 2018]])*1000</f>
        <v>4.3395243881270611</v>
      </c>
      <c r="T1670">
        <f>LOG10(Table1[[#This Row],[Hospital Beds 2018]] +1)</f>
        <v>1.414973347970818</v>
      </c>
      <c r="U1670">
        <v>4578</v>
      </c>
      <c r="V1670" s="1">
        <v>0.79</v>
      </c>
    </row>
    <row r="1671" spans="1:22" x14ac:dyDescent="0.3">
      <c r="A1671">
        <v>1675</v>
      </c>
      <c r="B1671" t="s">
        <v>1106</v>
      </c>
      <c r="C1671" t="s">
        <v>259</v>
      </c>
      <c r="D1671" t="s">
        <v>21</v>
      </c>
      <c r="E1671" s="9">
        <v>7</v>
      </c>
      <c r="F1671">
        <v>9310</v>
      </c>
      <c r="G1671">
        <f>LOG(Table1[[#This Row],[Population Estimate 2018]])</f>
        <v>3.9689496809813427</v>
      </c>
      <c r="H1671" s="10" t="str">
        <f t="shared" si="26"/>
        <v>1</v>
      </c>
      <c r="I1671">
        <v>1808</v>
      </c>
      <c r="J1671" s="1">
        <v>0.19</v>
      </c>
      <c r="K1671">
        <v>7502</v>
      </c>
      <c r="L1671" s="1">
        <v>0.81</v>
      </c>
      <c r="M1671">
        <v>678</v>
      </c>
      <c r="N1671" s="1">
        <v>7.0000000000000007E-2</v>
      </c>
      <c r="O1671">
        <v>1035</v>
      </c>
      <c r="P1671" s="1">
        <v>0.11</v>
      </c>
      <c r="Q1671">
        <v>53132</v>
      </c>
      <c r="R1671">
        <v>88</v>
      </c>
      <c r="S1671">
        <f>(Table1[[#This Row],[Hospital Beds 2018]]/Table1[[#This Row],[Population Estimate 2018]])*1000</f>
        <v>9.4522019334049396</v>
      </c>
      <c r="T1671">
        <f>LOG10(Table1[[#This Row],[Hospital Beds 2018]] +1)</f>
        <v>1.9493900066449128</v>
      </c>
      <c r="U1671">
        <v>7716</v>
      </c>
      <c r="V1671" s="1">
        <v>0.83</v>
      </c>
    </row>
    <row r="1672" spans="1:22" x14ac:dyDescent="0.3">
      <c r="A1672">
        <v>1676</v>
      </c>
      <c r="B1672" t="s">
        <v>1106</v>
      </c>
      <c r="C1672" t="s">
        <v>34</v>
      </c>
      <c r="D1672" t="s">
        <v>21</v>
      </c>
      <c r="E1672" s="9">
        <v>8</v>
      </c>
      <c r="F1672">
        <v>6214</v>
      </c>
      <c r="G1672">
        <f>LOG(Table1[[#This Row],[Population Estimate 2018]])</f>
        <v>3.7933712489189557</v>
      </c>
      <c r="H1672" s="10" t="str">
        <f t="shared" si="26"/>
        <v>1</v>
      </c>
      <c r="I1672">
        <v>1262</v>
      </c>
      <c r="J1672" s="1">
        <v>0.2</v>
      </c>
      <c r="K1672">
        <v>4952</v>
      </c>
      <c r="L1672" s="1">
        <v>0.8</v>
      </c>
      <c r="M1672">
        <v>401</v>
      </c>
      <c r="N1672" s="1">
        <v>0.06</v>
      </c>
      <c r="O1672">
        <v>671</v>
      </c>
      <c r="P1672" s="1">
        <v>0.11</v>
      </c>
      <c r="Q1672">
        <v>56259</v>
      </c>
      <c r="R1672">
        <v>0</v>
      </c>
      <c r="S1672">
        <f>(Table1[[#This Row],[Hospital Beds 2018]]/Table1[[#This Row],[Population Estimate 2018]])*1000</f>
        <v>0</v>
      </c>
      <c r="T1672">
        <f>LOG10(Table1[[#This Row],[Hospital Beds 2018]] +1)</f>
        <v>0</v>
      </c>
      <c r="U1672">
        <v>5058</v>
      </c>
      <c r="V1672" s="1">
        <v>0.81</v>
      </c>
    </row>
    <row r="1673" spans="1:22" x14ac:dyDescent="0.3">
      <c r="A1673">
        <v>1677</v>
      </c>
      <c r="B1673" t="s">
        <v>1106</v>
      </c>
      <c r="C1673" t="s">
        <v>1114</v>
      </c>
      <c r="D1673" t="s">
        <v>21</v>
      </c>
      <c r="E1673" s="9">
        <v>7</v>
      </c>
      <c r="F1673">
        <v>10881</v>
      </c>
      <c r="G1673">
        <f>LOG(Table1[[#This Row],[Population Estimate 2018]])</f>
        <v>4.0366688103000969</v>
      </c>
      <c r="H1673" s="10" t="str">
        <f t="shared" si="26"/>
        <v>2</v>
      </c>
      <c r="I1673">
        <v>1465</v>
      </c>
      <c r="J1673" s="1">
        <v>0.13</v>
      </c>
      <c r="K1673">
        <v>9416</v>
      </c>
      <c r="L1673" s="1">
        <v>0.87</v>
      </c>
      <c r="M1673">
        <v>386</v>
      </c>
      <c r="N1673" s="1">
        <v>0.04</v>
      </c>
      <c r="O1673">
        <v>1120</v>
      </c>
      <c r="P1673" s="1">
        <v>0.1</v>
      </c>
      <c r="Q1673">
        <v>55787</v>
      </c>
      <c r="R1673">
        <v>25</v>
      </c>
      <c r="S1673">
        <f>(Table1[[#This Row],[Hospital Beds 2018]]/Table1[[#This Row],[Population Estimate 2018]])*1000</f>
        <v>2.2975829427442331</v>
      </c>
      <c r="T1673">
        <f>LOG10(Table1[[#This Row],[Hospital Beds 2018]] +1)</f>
        <v>1.414973347970818</v>
      </c>
      <c r="U1673">
        <v>9339</v>
      </c>
      <c r="V1673" s="1">
        <v>0.86</v>
      </c>
    </row>
    <row r="1674" spans="1:22" x14ac:dyDescent="0.3">
      <c r="A1674">
        <v>1678</v>
      </c>
      <c r="B1674" t="s">
        <v>1106</v>
      </c>
      <c r="C1674" t="s">
        <v>1115</v>
      </c>
      <c r="D1674" t="s">
        <v>21</v>
      </c>
      <c r="E1674" s="9">
        <v>7</v>
      </c>
      <c r="F1674">
        <v>8940</v>
      </c>
      <c r="G1674">
        <f>LOG(Table1[[#This Row],[Population Estimate 2018]])</f>
        <v>3.9513375187959179</v>
      </c>
      <c r="H1674" s="10" t="str">
        <f t="shared" si="26"/>
        <v>1</v>
      </c>
      <c r="I1674">
        <v>1965</v>
      </c>
      <c r="J1674" s="1">
        <v>0.22</v>
      </c>
      <c r="K1674">
        <v>6975</v>
      </c>
      <c r="L1674" s="1">
        <v>0.78</v>
      </c>
      <c r="M1674">
        <v>566</v>
      </c>
      <c r="N1674" s="1">
        <v>0.06</v>
      </c>
      <c r="O1674">
        <v>778</v>
      </c>
      <c r="P1674" s="1">
        <v>0.09</v>
      </c>
      <c r="Q1674">
        <v>59219</v>
      </c>
      <c r="R1674">
        <v>25</v>
      </c>
      <c r="S1674">
        <f>(Table1[[#This Row],[Hospital Beds 2018]]/Table1[[#This Row],[Population Estimate 2018]])*1000</f>
        <v>2.796420581655481</v>
      </c>
      <c r="T1674">
        <f>LOG10(Table1[[#This Row],[Hospital Beds 2018]] +1)</f>
        <v>1.414973347970818</v>
      </c>
      <c r="U1674">
        <v>7068</v>
      </c>
      <c r="V1674" s="1">
        <v>0.79</v>
      </c>
    </row>
    <row r="1675" spans="1:22" x14ac:dyDescent="0.3">
      <c r="A1675">
        <v>1679</v>
      </c>
      <c r="B1675" t="s">
        <v>1106</v>
      </c>
      <c r="C1675" t="s">
        <v>264</v>
      </c>
      <c r="D1675" t="s">
        <v>21</v>
      </c>
      <c r="E1675" s="9">
        <v>7</v>
      </c>
      <c r="F1675">
        <v>10840</v>
      </c>
      <c r="G1675">
        <f>LOG(Table1[[#This Row],[Population Estimate 2018]])</f>
        <v>4.0350292822023679</v>
      </c>
      <c r="H1675" s="10" t="str">
        <f t="shared" si="26"/>
        <v>2</v>
      </c>
      <c r="I1675">
        <v>2431</v>
      </c>
      <c r="J1675" s="1">
        <v>0.22</v>
      </c>
      <c r="K1675">
        <v>8409</v>
      </c>
      <c r="L1675" s="1">
        <v>0.78</v>
      </c>
      <c r="M1675">
        <v>736</v>
      </c>
      <c r="N1675" s="1">
        <v>7.0000000000000007E-2</v>
      </c>
      <c r="O1675">
        <v>1274</v>
      </c>
      <c r="P1675" s="1">
        <v>0.12</v>
      </c>
      <c r="Q1675">
        <v>49995</v>
      </c>
      <c r="R1675">
        <v>85</v>
      </c>
      <c r="S1675">
        <f>(Table1[[#This Row],[Hospital Beds 2018]]/Table1[[#This Row],[Population Estimate 2018]])*1000</f>
        <v>7.8413284132841321</v>
      </c>
      <c r="T1675">
        <f>LOG10(Table1[[#This Row],[Hospital Beds 2018]] +1)</f>
        <v>1.9344984512435677</v>
      </c>
      <c r="U1675">
        <v>8542</v>
      </c>
      <c r="V1675" s="1">
        <v>0.79</v>
      </c>
    </row>
    <row r="1676" spans="1:22" x14ac:dyDescent="0.3">
      <c r="A1676">
        <v>1680</v>
      </c>
      <c r="B1676" t="s">
        <v>1106</v>
      </c>
      <c r="C1676" t="s">
        <v>945</v>
      </c>
      <c r="D1676" t="s">
        <v>21</v>
      </c>
      <c r="E1676" s="9">
        <v>3</v>
      </c>
      <c r="F1676">
        <v>20083</v>
      </c>
      <c r="G1676">
        <f>LOG(Table1[[#This Row],[Population Estimate 2018]])</f>
        <v>4.3028285882602555</v>
      </c>
      <c r="H1676" s="10" t="str">
        <f t="shared" si="26"/>
        <v>2</v>
      </c>
      <c r="I1676">
        <v>2735</v>
      </c>
      <c r="J1676" s="1">
        <v>0.14000000000000001</v>
      </c>
      <c r="K1676">
        <v>17348</v>
      </c>
      <c r="L1676" s="1">
        <v>0.86</v>
      </c>
      <c r="M1676">
        <v>981</v>
      </c>
      <c r="N1676" s="1">
        <v>0.05</v>
      </c>
      <c r="O1676">
        <v>2455</v>
      </c>
      <c r="P1676" s="1">
        <v>0.12</v>
      </c>
      <c r="Q1676">
        <v>55522</v>
      </c>
      <c r="R1676">
        <v>0</v>
      </c>
      <c r="S1676">
        <f>(Table1[[#This Row],[Hospital Beds 2018]]/Table1[[#This Row],[Population Estimate 2018]])*1000</f>
        <v>0</v>
      </c>
      <c r="T1676">
        <f>LOG10(Table1[[#This Row],[Hospital Beds 2018]] +1)</f>
        <v>0</v>
      </c>
      <c r="U1676">
        <v>17335</v>
      </c>
      <c r="V1676" s="1">
        <v>0.86</v>
      </c>
    </row>
    <row r="1677" spans="1:22" x14ac:dyDescent="0.3">
      <c r="A1677">
        <v>1681</v>
      </c>
      <c r="B1677" t="s">
        <v>1106</v>
      </c>
      <c r="C1677" t="s">
        <v>1116</v>
      </c>
      <c r="D1677" t="s">
        <v>21</v>
      </c>
      <c r="E1677" s="9">
        <v>7</v>
      </c>
      <c r="F1677">
        <v>8716</v>
      </c>
      <c r="G1677">
        <f>LOG(Table1[[#This Row],[Population Estimate 2018]])</f>
        <v>3.9403172215742179</v>
      </c>
      <c r="H1677" s="10" t="str">
        <f t="shared" si="26"/>
        <v>1</v>
      </c>
      <c r="I1677">
        <v>1616</v>
      </c>
      <c r="J1677" s="1">
        <v>0.19</v>
      </c>
      <c r="K1677">
        <v>7100</v>
      </c>
      <c r="L1677" s="1">
        <v>0.81</v>
      </c>
      <c r="M1677">
        <v>734</v>
      </c>
      <c r="N1677" s="1">
        <v>0.08</v>
      </c>
      <c r="O1677">
        <v>1360</v>
      </c>
      <c r="P1677" s="1">
        <v>0.16</v>
      </c>
      <c r="Q1677">
        <v>47487</v>
      </c>
      <c r="R1677">
        <v>25</v>
      </c>
      <c r="S1677">
        <f>(Table1[[#This Row],[Hospital Beds 2018]]/Table1[[#This Row],[Population Estimate 2018]])*1000</f>
        <v>2.8682882055988985</v>
      </c>
      <c r="T1677">
        <f>LOG10(Table1[[#This Row],[Hospital Beds 2018]] +1)</f>
        <v>1.414973347970818</v>
      </c>
      <c r="U1677">
        <v>6549</v>
      </c>
      <c r="V1677" s="1">
        <v>0.75</v>
      </c>
    </row>
    <row r="1678" spans="1:22" x14ac:dyDescent="0.3">
      <c r="A1678">
        <v>1682</v>
      </c>
      <c r="B1678" t="s">
        <v>1106</v>
      </c>
      <c r="C1678" t="s">
        <v>401</v>
      </c>
      <c r="D1678" t="s">
        <v>21</v>
      </c>
      <c r="E1678" s="9">
        <v>7</v>
      </c>
      <c r="F1678">
        <v>23709</v>
      </c>
      <c r="G1678">
        <f>LOG(Table1[[#This Row],[Population Estimate 2018]])</f>
        <v>4.3749132366588874</v>
      </c>
      <c r="H1678" s="10" t="str">
        <f t="shared" si="26"/>
        <v>2</v>
      </c>
      <c r="I1678">
        <v>3947</v>
      </c>
      <c r="J1678" s="1">
        <v>0.17</v>
      </c>
      <c r="K1678">
        <v>19762</v>
      </c>
      <c r="L1678" s="1">
        <v>0.83</v>
      </c>
      <c r="M1678">
        <v>1189</v>
      </c>
      <c r="N1678" s="1">
        <v>0.05</v>
      </c>
      <c r="O1678">
        <v>2824</v>
      </c>
      <c r="P1678" s="1">
        <v>0.12</v>
      </c>
      <c r="Q1678">
        <v>56818</v>
      </c>
      <c r="R1678">
        <v>52</v>
      </c>
      <c r="S1678">
        <f>(Table1[[#This Row],[Hospital Beds 2018]]/Table1[[#This Row],[Population Estimate 2018]])*1000</f>
        <v>2.1932599434813786</v>
      </c>
      <c r="T1678">
        <f>LOG10(Table1[[#This Row],[Hospital Beds 2018]] +1)</f>
        <v>1.7242758696007889</v>
      </c>
      <c r="U1678">
        <v>19761</v>
      </c>
      <c r="V1678" s="1">
        <v>0.83</v>
      </c>
    </row>
    <row r="1679" spans="1:22" x14ac:dyDescent="0.3">
      <c r="A1679">
        <v>1683</v>
      </c>
      <c r="B1679" t="s">
        <v>1106</v>
      </c>
      <c r="C1679" t="s">
        <v>1117</v>
      </c>
      <c r="D1679" t="s">
        <v>21</v>
      </c>
      <c r="E1679" s="9">
        <v>9</v>
      </c>
      <c r="F1679">
        <v>1825</v>
      </c>
      <c r="G1679">
        <f>LOG(Table1[[#This Row],[Population Estimate 2018]])</f>
        <v>3.2612628687924934</v>
      </c>
      <c r="H1679" s="10" t="str">
        <f t="shared" si="26"/>
        <v>1</v>
      </c>
      <c r="I1679">
        <v>429</v>
      </c>
      <c r="J1679" s="1">
        <v>0.24</v>
      </c>
      <c r="K1679">
        <v>1396</v>
      </c>
      <c r="L1679" s="1">
        <v>0.76</v>
      </c>
      <c r="M1679">
        <v>153</v>
      </c>
      <c r="N1679" s="1">
        <v>0.08</v>
      </c>
      <c r="O1679">
        <v>214</v>
      </c>
      <c r="P1679" s="1">
        <v>0.12</v>
      </c>
      <c r="Q1679">
        <v>47097</v>
      </c>
      <c r="R1679">
        <v>0</v>
      </c>
      <c r="S1679">
        <f>(Table1[[#This Row],[Hospital Beds 2018]]/Table1[[#This Row],[Population Estimate 2018]])*1000</f>
        <v>0</v>
      </c>
      <c r="T1679">
        <f>LOG10(Table1[[#This Row],[Hospital Beds 2018]] +1)</f>
        <v>0</v>
      </c>
      <c r="U1679">
        <v>1443</v>
      </c>
      <c r="V1679" s="1">
        <v>0.79</v>
      </c>
    </row>
    <row r="1680" spans="1:22" x14ac:dyDescent="0.3">
      <c r="A1680">
        <v>1684</v>
      </c>
      <c r="B1680" t="s">
        <v>1106</v>
      </c>
      <c r="C1680" t="s">
        <v>1118</v>
      </c>
      <c r="D1680" t="s">
        <v>21</v>
      </c>
      <c r="E1680" s="9">
        <v>3</v>
      </c>
      <c r="F1680">
        <v>5709</v>
      </c>
      <c r="G1680">
        <f>LOG(Table1[[#This Row],[Population Estimate 2018]])</f>
        <v>3.756560043006683</v>
      </c>
      <c r="H1680" s="10" t="str">
        <f t="shared" si="26"/>
        <v>1</v>
      </c>
      <c r="I1680">
        <v>1146</v>
      </c>
      <c r="J1680" s="1">
        <v>0.2</v>
      </c>
      <c r="K1680">
        <v>4563</v>
      </c>
      <c r="L1680" s="1">
        <v>0.8</v>
      </c>
      <c r="M1680">
        <v>361</v>
      </c>
      <c r="N1680" s="1">
        <v>0.06</v>
      </c>
      <c r="O1680">
        <v>544</v>
      </c>
      <c r="P1680" s="1">
        <v>0.1</v>
      </c>
      <c r="Q1680">
        <v>54635</v>
      </c>
      <c r="R1680">
        <v>0</v>
      </c>
      <c r="S1680">
        <f>(Table1[[#This Row],[Hospital Beds 2018]]/Table1[[#This Row],[Population Estimate 2018]])*1000</f>
        <v>0</v>
      </c>
      <c r="T1680">
        <f>LOG10(Table1[[#This Row],[Hospital Beds 2018]] +1)</f>
        <v>0</v>
      </c>
      <c r="U1680">
        <v>4590</v>
      </c>
      <c r="V1680" s="1">
        <v>0.8</v>
      </c>
    </row>
    <row r="1681" spans="1:22" x14ac:dyDescent="0.3">
      <c r="A1681">
        <v>1685</v>
      </c>
      <c r="B1681" t="s">
        <v>1106</v>
      </c>
      <c r="C1681" t="s">
        <v>403</v>
      </c>
      <c r="D1681" t="s">
        <v>21</v>
      </c>
      <c r="E1681" s="9">
        <v>4</v>
      </c>
      <c r="F1681">
        <v>36791</v>
      </c>
      <c r="G1681">
        <f>LOG(Table1[[#This Row],[Population Estimate 2018]])</f>
        <v>4.5657415923589788</v>
      </c>
      <c r="H1681" s="10" t="str">
        <f t="shared" si="26"/>
        <v>2</v>
      </c>
      <c r="I1681">
        <v>7077</v>
      </c>
      <c r="J1681" s="1">
        <v>0.19</v>
      </c>
      <c r="K1681">
        <v>29714</v>
      </c>
      <c r="L1681" s="1">
        <v>0.81</v>
      </c>
      <c r="M1681">
        <v>2521</v>
      </c>
      <c r="N1681" s="1">
        <v>7.0000000000000007E-2</v>
      </c>
      <c r="O1681">
        <v>3484</v>
      </c>
      <c r="P1681" s="1">
        <v>0.09</v>
      </c>
      <c r="Q1681">
        <v>51682</v>
      </c>
      <c r="R1681">
        <v>181</v>
      </c>
      <c r="S1681">
        <f>(Table1[[#This Row],[Hospital Beds 2018]]/Table1[[#This Row],[Population Estimate 2018]])*1000</f>
        <v>4.9196814438313723</v>
      </c>
      <c r="T1681">
        <f>LOG10(Table1[[#This Row],[Hospital Beds 2018]] +1)</f>
        <v>2.2600713879850747</v>
      </c>
      <c r="U1681">
        <v>29713</v>
      </c>
      <c r="V1681" s="1">
        <v>0.81</v>
      </c>
    </row>
    <row r="1682" spans="1:22" x14ac:dyDescent="0.3">
      <c r="A1682">
        <v>1686</v>
      </c>
      <c r="B1682" t="s">
        <v>1106</v>
      </c>
      <c r="C1682" t="s">
        <v>268</v>
      </c>
      <c r="D1682" t="s">
        <v>21</v>
      </c>
      <c r="E1682" s="9">
        <v>2</v>
      </c>
      <c r="F1682">
        <v>566880</v>
      </c>
      <c r="G1682">
        <f>LOG(Table1[[#This Row],[Population Estimate 2018]])</f>
        <v>5.753491134989102</v>
      </c>
      <c r="H1682" s="10" t="str">
        <f t="shared" si="26"/>
        <v>3</v>
      </c>
      <c r="I1682">
        <v>73752</v>
      </c>
      <c r="J1682" s="1">
        <v>0.13</v>
      </c>
      <c r="K1682">
        <v>493128</v>
      </c>
      <c r="L1682" s="1">
        <v>0.87</v>
      </c>
      <c r="M1682">
        <v>33011</v>
      </c>
      <c r="N1682" s="1">
        <v>0.06</v>
      </c>
      <c r="O1682">
        <v>64276</v>
      </c>
      <c r="P1682" s="1">
        <v>0.11</v>
      </c>
      <c r="Q1682">
        <v>64580</v>
      </c>
      <c r="R1682">
        <v>2308</v>
      </c>
      <c r="S1682">
        <f>(Table1[[#This Row],[Hospital Beds 2018]]/Table1[[#This Row],[Population Estimate 2018]])*1000</f>
        <v>4.0714084109511708</v>
      </c>
      <c r="T1682">
        <f>LOG10(Table1[[#This Row],[Hospital Beds 2018]] +1)</f>
        <v>3.3634239329171765</v>
      </c>
      <c r="U1682">
        <v>496222</v>
      </c>
      <c r="V1682" s="1">
        <v>0.88</v>
      </c>
    </row>
    <row r="1683" spans="1:22" x14ac:dyDescent="0.3">
      <c r="A1683">
        <v>1687</v>
      </c>
      <c r="B1683" t="s">
        <v>1106</v>
      </c>
      <c r="C1683" t="s">
        <v>1119</v>
      </c>
      <c r="D1683" t="s">
        <v>21</v>
      </c>
      <c r="E1683" s="9">
        <v>9</v>
      </c>
      <c r="F1683">
        <v>1770</v>
      </c>
      <c r="G1683">
        <f>LOG(Table1[[#This Row],[Population Estimate 2018]])</f>
        <v>3.2479732663618068</v>
      </c>
      <c r="H1683" s="10" t="str">
        <f t="shared" si="26"/>
        <v>1</v>
      </c>
      <c r="I1683">
        <v>447</v>
      </c>
      <c r="J1683" s="1">
        <v>0.25</v>
      </c>
      <c r="K1683">
        <v>1323</v>
      </c>
      <c r="L1683" s="1">
        <v>0.75</v>
      </c>
      <c r="M1683">
        <v>115</v>
      </c>
      <c r="N1683" s="1">
        <v>0.06</v>
      </c>
      <c r="O1683">
        <v>245</v>
      </c>
      <c r="P1683" s="1">
        <v>0.14000000000000001</v>
      </c>
      <c r="Q1683">
        <v>48574</v>
      </c>
      <c r="R1683">
        <v>14</v>
      </c>
      <c r="S1683">
        <f>(Table1[[#This Row],[Hospital Beds 2018]]/Table1[[#This Row],[Population Estimate 2018]])*1000</f>
        <v>7.9096045197740112</v>
      </c>
      <c r="T1683">
        <f>LOG10(Table1[[#This Row],[Hospital Beds 2018]] +1)</f>
        <v>1.1760912590556813</v>
      </c>
      <c r="U1683">
        <v>1370</v>
      </c>
      <c r="V1683" s="1">
        <v>0.77</v>
      </c>
    </row>
    <row r="1684" spans="1:22" x14ac:dyDescent="0.3">
      <c r="A1684">
        <v>1688</v>
      </c>
      <c r="B1684" t="s">
        <v>1106</v>
      </c>
      <c r="C1684" t="s">
        <v>947</v>
      </c>
      <c r="D1684" t="s">
        <v>21</v>
      </c>
      <c r="E1684" s="9">
        <v>8</v>
      </c>
      <c r="F1684">
        <v>5527</v>
      </c>
      <c r="G1684">
        <f>LOG(Table1[[#This Row],[Population Estimate 2018]])</f>
        <v>3.7424894645817752</v>
      </c>
      <c r="H1684" s="10" t="str">
        <f t="shared" si="26"/>
        <v>1</v>
      </c>
      <c r="I1684">
        <v>1250</v>
      </c>
      <c r="J1684" s="1">
        <v>0.23</v>
      </c>
      <c r="K1684">
        <v>4277</v>
      </c>
      <c r="L1684" s="1">
        <v>0.77</v>
      </c>
      <c r="M1684">
        <v>381</v>
      </c>
      <c r="N1684" s="1">
        <v>7.0000000000000007E-2</v>
      </c>
      <c r="O1684">
        <v>474</v>
      </c>
      <c r="P1684" s="1">
        <v>0.09</v>
      </c>
      <c r="Q1684">
        <v>56697</v>
      </c>
      <c r="R1684">
        <v>30</v>
      </c>
      <c r="S1684">
        <f>(Table1[[#This Row],[Hospital Beds 2018]]/Table1[[#This Row],[Population Estimate 2018]])*1000</f>
        <v>5.4278994029310663</v>
      </c>
      <c r="T1684">
        <f>LOG10(Table1[[#This Row],[Hospital Beds 2018]] +1)</f>
        <v>1.4913616938342726</v>
      </c>
      <c r="U1684">
        <v>4281</v>
      </c>
      <c r="V1684" s="1">
        <v>0.77</v>
      </c>
    </row>
    <row r="1685" spans="1:22" x14ac:dyDescent="0.3">
      <c r="A1685">
        <v>1689</v>
      </c>
      <c r="B1685" t="s">
        <v>1106</v>
      </c>
      <c r="C1685" t="s">
        <v>50</v>
      </c>
      <c r="D1685" t="s">
        <v>21</v>
      </c>
      <c r="E1685" s="9">
        <v>9</v>
      </c>
      <c r="F1685">
        <v>3023</v>
      </c>
      <c r="G1685">
        <f>LOG(Table1[[#This Row],[Population Estimate 2018]])</f>
        <v>3.480438147177817</v>
      </c>
      <c r="H1685" s="10" t="str">
        <f t="shared" si="26"/>
        <v>1</v>
      </c>
      <c r="I1685">
        <v>853</v>
      </c>
      <c r="J1685" s="1">
        <v>0.28000000000000003</v>
      </c>
      <c r="K1685">
        <v>2170</v>
      </c>
      <c r="L1685" s="1">
        <v>0.72</v>
      </c>
      <c r="M1685">
        <v>212</v>
      </c>
      <c r="N1685" s="1">
        <v>7.0000000000000007E-2</v>
      </c>
      <c r="O1685">
        <v>398</v>
      </c>
      <c r="P1685" s="1">
        <v>0.13</v>
      </c>
      <c r="Q1685">
        <v>48778</v>
      </c>
      <c r="R1685">
        <v>14</v>
      </c>
      <c r="S1685">
        <f>(Table1[[#This Row],[Hospital Beds 2018]]/Table1[[#This Row],[Population Estimate 2018]])*1000</f>
        <v>4.6311610982467748</v>
      </c>
      <c r="T1685">
        <f>LOG10(Table1[[#This Row],[Hospital Beds 2018]] +1)</f>
        <v>1.1760912590556813</v>
      </c>
      <c r="U1685">
        <v>2224</v>
      </c>
      <c r="V1685" s="1">
        <v>0.74</v>
      </c>
    </row>
    <row r="1686" spans="1:22" x14ac:dyDescent="0.3">
      <c r="A1686">
        <v>1690</v>
      </c>
      <c r="B1686" t="s">
        <v>1106</v>
      </c>
      <c r="C1686" t="s">
        <v>1120</v>
      </c>
      <c r="D1686" t="s">
        <v>21</v>
      </c>
      <c r="E1686" s="9">
        <v>9</v>
      </c>
      <c r="F1686">
        <v>2608</v>
      </c>
      <c r="G1686">
        <f>LOG(Table1[[#This Row],[Population Estimate 2018]])</f>
        <v>3.4163075870598827</v>
      </c>
      <c r="H1686" s="10" t="str">
        <f t="shared" si="26"/>
        <v>1</v>
      </c>
      <c r="I1686">
        <v>623</v>
      </c>
      <c r="J1686" s="1">
        <v>0.24</v>
      </c>
      <c r="K1686">
        <v>1985</v>
      </c>
      <c r="L1686" s="1">
        <v>0.76</v>
      </c>
      <c r="M1686">
        <v>199</v>
      </c>
      <c r="N1686" s="1">
        <v>0.08</v>
      </c>
      <c r="O1686">
        <v>351</v>
      </c>
      <c r="P1686" s="1">
        <v>0.13</v>
      </c>
      <c r="Q1686">
        <v>43650</v>
      </c>
      <c r="R1686">
        <v>0</v>
      </c>
      <c r="S1686">
        <f>(Table1[[#This Row],[Hospital Beds 2018]]/Table1[[#This Row],[Population Estimate 2018]])*1000</f>
        <v>0</v>
      </c>
      <c r="T1686">
        <f>LOG10(Table1[[#This Row],[Hospital Beds 2018]] +1)</f>
        <v>0</v>
      </c>
      <c r="U1686">
        <v>1896</v>
      </c>
      <c r="V1686" s="1">
        <v>0.73</v>
      </c>
    </row>
    <row r="1687" spans="1:22" x14ac:dyDescent="0.3">
      <c r="A1687">
        <v>1691</v>
      </c>
      <c r="B1687" t="s">
        <v>1106</v>
      </c>
      <c r="C1687" t="s">
        <v>1121</v>
      </c>
      <c r="D1687" t="s">
        <v>21</v>
      </c>
      <c r="E1687" s="9">
        <v>9</v>
      </c>
      <c r="F1687">
        <v>4715</v>
      </c>
      <c r="G1687">
        <f>LOG(Table1[[#This Row],[Population Estimate 2018]])</f>
        <v>3.6734816970733473</v>
      </c>
      <c r="H1687" s="10" t="str">
        <f t="shared" si="26"/>
        <v>1</v>
      </c>
      <c r="I1687">
        <v>1181</v>
      </c>
      <c r="J1687" s="1">
        <v>0.25</v>
      </c>
      <c r="K1687">
        <v>3534</v>
      </c>
      <c r="L1687" s="1">
        <v>0.75</v>
      </c>
      <c r="M1687">
        <v>355</v>
      </c>
      <c r="N1687" s="1">
        <v>0.08</v>
      </c>
      <c r="O1687">
        <v>579</v>
      </c>
      <c r="P1687" s="1">
        <v>0.12</v>
      </c>
      <c r="Q1687">
        <v>49685</v>
      </c>
      <c r="R1687">
        <v>52</v>
      </c>
      <c r="S1687">
        <f>(Table1[[#This Row],[Hospital Beds 2018]]/Table1[[#This Row],[Population Estimate 2018]])*1000</f>
        <v>11.028632025450689</v>
      </c>
      <c r="T1687">
        <f>LOG10(Table1[[#This Row],[Hospital Beds 2018]] +1)</f>
        <v>1.7242758696007889</v>
      </c>
      <c r="U1687">
        <v>3653</v>
      </c>
      <c r="V1687" s="1">
        <v>0.77</v>
      </c>
    </row>
    <row r="1688" spans="1:22" x14ac:dyDescent="0.3">
      <c r="A1688">
        <v>1692</v>
      </c>
      <c r="B1688" t="s">
        <v>1106</v>
      </c>
      <c r="C1688" t="s">
        <v>1122</v>
      </c>
      <c r="D1688" t="s">
        <v>21</v>
      </c>
      <c r="E1688" s="9">
        <v>6</v>
      </c>
      <c r="F1688">
        <v>21493</v>
      </c>
      <c r="G1688">
        <f>LOG(Table1[[#This Row],[Population Estimate 2018]])</f>
        <v>4.3322970386888855</v>
      </c>
      <c r="H1688" s="10" t="str">
        <f t="shared" si="26"/>
        <v>2</v>
      </c>
      <c r="I1688">
        <v>4473</v>
      </c>
      <c r="J1688" s="1">
        <v>0.21</v>
      </c>
      <c r="K1688">
        <v>17020</v>
      </c>
      <c r="L1688" s="1">
        <v>0.79</v>
      </c>
      <c r="M1688">
        <v>1461</v>
      </c>
      <c r="N1688" s="1">
        <v>7.0000000000000007E-2</v>
      </c>
      <c r="O1688">
        <v>2364</v>
      </c>
      <c r="P1688" s="1">
        <v>0.11</v>
      </c>
      <c r="Q1688">
        <v>49931</v>
      </c>
      <c r="R1688">
        <v>25</v>
      </c>
      <c r="S1688">
        <f>(Table1[[#This Row],[Hospital Beds 2018]]/Table1[[#This Row],[Population Estimate 2018]])*1000</f>
        <v>1.1631694039919973</v>
      </c>
      <c r="T1688">
        <f>LOG10(Table1[[#This Row],[Hospital Beds 2018]] +1)</f>
        <v>1.414973347970818</v>
      </c>
      <c r="U1688">
        <v>17590</v>
      </c>
      <c r="V1688" s="1">
        <v>0.82</v>
      </c>
    </row>
    <row r="1689" spans="1:22" x14ac:dyDescent="0.3">
      <c r="A1689">
        <v>1693</v>
      </c>
      <c r="B1689" t="s">
        <v>1106</v>
      </c>
      <c r="C1689" t="s">
        <v>1123</v>
      </c>
      <c r="D1689" t="s">
        <v>21</v>
      </c>
      <c r="E1689" s="9">
        <v>9</v>
      </c>
      <c r="F1689">
        <v>1897</v>
      </c>
      <c r="G1689">
        <f>LOG(Table1[[#This Row],[Population Estimate 2018]])</f>
        <v>3.2780673308886628</v>
      </c>
      <c r="H1689" s="10" t="str">
        <f t="shared" si="26"/>
        <v>1</v>
      </c>
      <c r="I1689">
        <v>530</v>
      </c>
      <c r="J1689" s="1">
        <v>0.28000000000000003</v>
      </c>
      <c r="K1689">
        <v>1367</v>
      </c>
      <c r="L1689" s="1">
        <v>0.72</v>
      </c>
      <c r="M1689">
        <v>153</v>
      </c>
      <c r="N1689" s="1">
        <v>0.08</v>
      </c>
      <c r="O1689">
        <v>283</v>
      </c>
      <c r="P1689" s="1">
        <v>0.15</v>
      </c>
      <c r="Q1689">
        <v>39192</v>
      </c>
      <c r="R1689">
        <v>10</v>
      </c>
      <c r="S1689">
        <f>(Table1[[#This Row],[Hospital Beds 2018]]/Table1[[#This Row],[Population Estimate 2018]])*1000</f>
        <v>5.2714812862414338</v>
      </c>
      <c r="T1689">
        <f>LOG10(Table1[[#This Row],[Hospital Beds 2018]] +1)</f>
        <v>1.0413926851582251</v>
      </c>
      <c r="U1689">
        <v>1405</v>
      </c>
      <c r="V1689" s="1">
        <v>0.74</v>
      </c>
    </row>
    <row r="1690" spans="1:22" x14ac:dyDescent="0.3">
      <c r="A1690">
        <v>1694</v>
      </c>
      <c r="B1690" t="s">
        <v>1106</v>
      </c>
      <c r="C1690" t="s">
        <v>273</v>
      </c>
      <c r="D1690" t="s">
        <v>21</v>
      </c>
      <c r="E1690" s="9">
        <v>9</v>
      </c>
      <c r="F1690">
        <v>1987</v>
      </c>
      <c r="G1690">
        <f>LOG(Table1[[#This Row],[Population Estimate 2018]])</f>
        <v>3.2981978671098151</v>
      </c>
      <c r="H1690" s="10" t="str">
        <f t="shared" si="26"/>
        <v>1</v>
      </c>
      <c r="I1690">
        <v>571</v>
      </c>
      <c r="J1690" s="1">
        <v>0.28999999999999998</v>
      </c>
      <c r="K1690">
        <v>1416</v>
      </c>
      <c r="L1690" s="1">
        <v>0.71</v>
      </c>
      <c r="M1690">
        <v>166</v>
      </c>
      <c r="N1690" s="1">
        <v>0.08</v>
      </c>
      <c r="O1690">
        <v>253</v>
      </c>
      <c r="P1690" s="1">
        <v>0.13</v>
      </c>
      <c r="Q1690">
        <v>46245</v>
      </c>
      <c r="R1690">
        <v>0</v>
      </c>
      <c r="S1690">
        <f>(Table1[[#This Row],[Hospital Beds 2018]]/Table1[[#This Row],[Population Estimate 2018]])*1000</f>
        <v>0</v>
      </c>
      <c r="T1690">
        <f>LOG10(Table1[[#This Row],[Hospital Beds 2018]] +1)</f>
        <v>0</v>
      </c>
      <c r="U1690">
        <v>1438</v>
      </c>
      <c r="V1690" s="1">
        <v>0.72</v>
      </c>
    </row>
    <row r="1691" spans="1:22" x14ac:dyDescent="0.3">
      <c r="A1691">
        <v>1695</v>
      </c>
      <c r="B1691" t="s">
        <v>1106</v>
      </c>
      <c r="C1691" t="s">
        <v>1124</v>
      </c>
      <c r="D1691" t="s">
        <v>21</v>
      </c>
      <c r="E1691" s="9">
        <v>9</v>
      </c>
      <c r="F1691">
        <v>1996</v>
      </c>
      <c r="G1691">
        <f>LOG(Table1[[#This Row],[Population Estimate 2018]])</f>
        <v>3.3001605369513523</v>
      </c>
      <c r="H1691" s="10" t="str">
        <f t="shared" si="26"/>
        <v>1</v>
      </c>
      <c r="I1691">
        <v>477</v>
      </c>
      <c r="J1691" s="1">
        <v>0.24</v>
      </c>
      <c r="K1691">
        <v>1519</v>
      </c>
      <c r="L1691" s="1">
        <v>0.76</v>
      </c>
      <c r="M1691">
        <v>145</v>
      </c>
      <c r="N1691" s="1">
        <v>7.0000000000000007E-2</v>
      </c>
      <c r="O1691">
        <v>178</v>
      </c>
      <c r="P1691" s="1">
        <v>0.09</v>
      </c>
      <c r="Q1691">
        <v>59722</v>
      </c>
      <c r="R1691">
        <v>0</v>
      </c>
      <c r="S1691">
        <f>(Table1[[#This Row],[Hospital Beds 2018]]/Table1[[#This Row],[Population Estimate 2018]])*1000</f>
        <v>0</v>
      </c>
      <c r="T1691">
        <f>LOG10(Table1[[#This Row],[Hospital Beds 2018]] +1)</f>
        <v>0</v>
      </c>
      <c r="U1691">
        <v>1545</v>
      </c>
      <c r="V1691" s="1">
        <v>0.77</v>
      </c>
    </row>
    <row r="1692" spans="1:22" x14ac:dyDescent="0.3">
      <c r="A1692">
        <v>1696</v>
      </c>
      <c r="B1692" t="s">
        <v>1106</v>
      </c>
      <c r="C1692" t="s">
        <v>156</v>
      </c>
      <c r="D1692" t="s">
        <v>21</v>
      </c>
      <c r="E1692" s="9">
        <v>9</v>
      </c>
      <c r="F1692">
        <v>660</v>
      </c>
      <c r="G1692">
        <f>LOG(Table1[[#This Row],[Population Estimate 2018]])</f>
        <v>2.8195439355418688</v>
      </c>
      <c r="H1692" s="10" t="str">
        <f t="shared" si="26"/>
        <v>1</v>
      </c>
      <c r="I1692">
        <v>149</v>
      </c>
      <c r="J1692" s="1">
        <v>0.23</v>
      </c>
      <c r="K1692">
        <v>511</v>
      </c>
      <c r="L1692" s="1">
        <v>0.77</v>
      </c>
      <c r="M1692">
        <v>45</v>
      </c>
      <c r="N1692" s="1">
        <v>7.0000000000000007E-2</v>
      </c>
      <c r="O1692">
        <v>70</v>
      </c>
      <c r="P1692" s="1">
        <v>0.11</v>
      </c>
      <c r="Q1692">
        <v>56724</v>
      </c>
      <c r="R1692">
        <v>0</v>
      </c>
      <c r="S1692">
        <f>(Table1[[#This Row],[Hospital Beds 2018]]/Table1[[#This Row],[Population Estimate 2018]])*1000</f>
        <v>0</v>
      </c>
      <c r="T1692">
        <f>LOG10(Table1[[#This Row],[Hospital Beds 2018]] +1)</f>
        <v>0</v>
      </c>
      <c r="U1692">
        <v>515</v>
      </c>
      <c r="V1692" s="1">
        <v>0.78</v>
      </c>
    </row>
    <row r="1693" spans="1:22" x14ac:dyDescent="0.3">
      <c r="A1693">
        <v>1697</v>
      </c>
      <c r="B1693" t="s">
        <v>1106</v>
      </c>
      <c r="C1693" t="s">
        <v>678</v>
      </c>
      <c r="D1693" t="s">
        <v>21</v>
      </c>
      <c r="E1693" s="9">
        <v>8</v>
      </c>
      <c r="F1693">
        <v>2356</v>
      </c>
      <c r="G1693">
        <f>LOG(Table1[[#This Row],[Population Estimate 2018]])</f>
        <v>3.372175286115064</v>
      </c>
      <c r="H1693" s="10" t="str">
        <f t="shared" si="26"/>
        <v>1</v>
      </c>
      <c r="I1693">
        <v>604</v>
      </c>
      <c r="J1693" s="1">
        <v>0.26</v>
      </c>
      <c r="K1693">
        <v>1752</v>
      </c>
      <c r="L1693" s="1">
        <v>0.74</v>
      </c>
      <c r="M1693">
        <v>154</v>
      </c>
      <c r="N1693" s="1">
        <v>7.0000000000000007E-2</v>
      </c>
      <c r="O1693">
        <v>294</v>
      </c>
      <c r="P1693" s="1">
        <v>0.12</v>
      </c>
      <c r="Q1693">
        <v>45221</v>
      </c>
      <c r="R1693">
        <v>0</v>
      </c>
      <c r="S1693">
        <f>(Table1[[#This Row],[Hospital Beds 2018]]/Table1[[#This Row],[Population Estimate 2018]])*1000</f>
        <v>0</v>
      </c>
      <c r="T1693">
        <f>LOG10(Table1[[#This Row],[Hospital Beds 2018]] +1)</f>
        <v>0</v>
      </c>
      <c r="U1693">
        <v>1775</v>
      </c>
      <c r="V1693" s="1">
        <v>0.75</v>
      </c>
    </row>
    <row r="1694" spans="1:22" x14ac:dyDescent="0.3">
      <c r="A1694">
        <v>1698</v>
      </c>
      <c r="B1694" t="s">
        <v>1106</v>
      </c>
      <c r="C1694" t="s">
        <v>421</v>
      </c>
      <c r="D1694" t="s">
        <v>21</v>
      </c>
      <c r="E1694" s="9">
        <v>3</v>
      </c>
      <c r="F1694">
        <v>61607</v>
      </c>
      <c r="G1694">
        <f>LOG(Table1[[#This Row],[Population Estimate 2018]])</f>
        <v>4.7896300610062381</v>
      </c>
      <c r="H1694" s="10" t="str">
        <f t="shared" si="26"/>
        <v>2</v>
      </c>
      <c r="I1694">
        <v>9150</v>
      </c>
      <c r="J1694" s="1">
        <v>0.15</v>
      </c>
      <c r="K1694">
        <v>52457</v>
      </c>
      <c r="L1694" s="1">
        <v>0.85</v>
      </c>
      <c r="M1694">
        <v>3230</v>
      </c>
      <c r="N1694" s="1">
        <v>0.05</v>
      </c>
      <c r="O1694">
        <v>7839</v>
      </c>
      <c r="P1694" s="1">
        <v>0.13</v>
      </c>
      <c r="Q1694">
        <v>53792</v>
      </c>
      <c r="R1694">
        <v>159</v>
      </c>
      <c r="S1694">
        <f>(Table1[[#This Row],[Hospital Beds 2018]]/Table1[[#This Row],[Population Estimate 2018]])*1000</f>
        <v>2.5808755498563474</v>
      </c>
      <c r="T1694">
        <f>LOG10(Table1[[#This Row],[Hospital Beds 2018]] +1)</f>
        <v>2.2041199826559246</v>
      </c>
      <c r="U1694">
        <v>52777</v>
      </c>
      <c r="V1694" s="1">
        <v>0.86</v>
      </c>
    </row>
    <row r="1695" spans="1:22" x14ac:dyDescent="0.3">
      <c r="A1695">
        <v>1699</v>
      </c>
      <c r="B1695" t="s">
        <v>1106</v>
      </c>
      <c r="C1695" t="s">
        <v>338</v>
      </c>
      <c r="D1695" t="s">
        <v>21</v>
      </c>
      <c r="E1695" s="9">
        <v>3</v>
      </c>
      <c r="F1695">
        <v>9280</v>
      </c>
      <c r="G1695">
        <f>LOG(Table1[[#This Row],[Population Estimate 2018]])</f>
        <v>3.9675479762188619</v>
      </c>
      <c r="H1695" s="10" t="str">
        <f t="shared" si="26"/>
        <v>1</v>
      </c>
      <c r="I1695">
        <v>1847</v>
      </c>
      <c r="J1695" s="1">
        <v>0.2</v>
      </c>
      <c r="K1695">
        <v>7433</v>
      </c>
      <c r="L1695" s="1">
        <v>0.8</v>
      </c>
      <c r="M1695">
        <v>727</v>
      </c>
      <c r="N1695" s="1">
        <v>0.08</v>
      </c>
      <c r="O1695">
        <v>593</v>
      </c>
      <c r="P1695" s="1">
        <v>0.06</v>
      </c>
      <c r="Q1695">
        <v>60608</v>
      </c>
      <c r="R1695">
        <v>63</v>
      </c>
      <c r="S1695">
        <f>(Table1[[#This Row],[Hospital Beds 2018]]/Table1[[#This Row],[Population Estimate 2018]])*1000</f>
        <v>6.7887931034482758</v>
      </c>
      <c r="T1695">
        <f>LOG10(Table1[[#This Row],[Hospital Beds 2018]] +1)</f>
        <v>1.8061799739838871</v>
      </c>
      <c r="U1695">
        <v>7545</v>
      </c>
      <c r="V1695" s="1">
        <v>0.81</v>
      </c>
    </row>
    <row r="1696" spans="1:22" x14ac:dyDescent="0.3">
      <c r="A1696">
        <v>1700</v>
      </c>
      <c r="B1696" t="s">
        <v>1106</v>
      </c>
      <c r="C1696" t="s">
        <v>752</v>
      </c>
      <c r="D1696" t="s">
        <v>21</v>
      </c>
      <c r="E1696" s="9">
        <v>9</v>
      </c>
      <c r="F1696">
        <v>3401</v>
      </c>
      <c r="G1696">
        <f>LOG(Table1[[#This Row],[Population Estimate 2018]])</f>
        <v>3.5316066319327222</v>
      </c>
      <c r="H1696" s="10" t="str">
        <f t="shared" si="26"/>
        <v>1</v>
      </c>
      <c r="I1696">
        <v>891</v>
      </c>
      <c r="J1696" s="1">
        <v>0.26</v>
      </c>
      <c r="K1696">
        <v>2510</v>
      </c>
      <c r="L1696" s="1">
        <v>0.74</v>
      </c>
      <c r="M1696">
        <v>286</v>
      </c>
      <c r="N1696" s="1">
        <v>0.08</v>
      </c>
      <c r="O1696">
        <v>371</v>
      </c>
      <c r="P1696" s="1">
        <v>0.11</v>
      </c>
      <c r="Q1696">
        <v>49321</v>
      </c>
      <c r="R1696">
        <v>19</v>
      </c>
      <c r="S1696">
        <f>(Table1[[#This Row],[Hospital Beds 2018]]/Table1[[#This Row],[Population Estimate 2018]])*1000</f>
        <v>5.5865921787709496</v>
      </c>
      <c r="T1696">
        <f>LOG10(Table1[[#This Row],[Hospital Beds 2018]] +1)</f>
        <v>1.3010299956639813</v>
      </c>
      <c r="U1696">
        <v>2561</v>
      </c>
      <c r="V1696" s="1">
        <v>0.75</v>
      </c>
    </row>
    <row r="1697" spans="1:22" x14ac:dyDescent="0.3">
      <c r="A1697">
        <v>1701</v>
      </c>
      <c r="B1697" t="s">
        <v>1106</v>
      </c>
      <c r="C1697" t="s">
        <v>1125</v>
      </c>
      <c r="D1697" t="s">
        <v>21</v>
      </c>
      <c r="E1697" s="9">
        <v>9</v>
      </c>
      <c r="F1697">
        <v>916</v>
      </c>
      <c r="G1697">
        <f>LOG(Table1[[#This Row],[Population Estimate 2018]])</f>
        <v>2.9618954736678504</v>
      </c>
      <c r="H1697" s="10" t="str">
        <f t="shared" si="26"/>
        <v>1</v>
      </c>
      <c r="I1697">
        <v>252</v>
      </c>
      <c r="J1697" s="1">
        <v>0.28000000000000003</v>
      </c>
      <c r="K1697">
        <v>664</v>
      </c>
      <c r="L1697" s="1">
        <v>0.72</v>
      </c>
      <c r="M1697">
        <v>74</v>
      </c>
      <c r="N1697" s="1">
        <v>0.08</v>
      </c>
      <c r="O1697">
        <v>148</v>
      </c>
      <c r="P1697" s="1">
        <v>0.16</v>
      </c>
      <c r="Q1697">
        <v>47047</v>
      </c>
      <c r="R1697">
        <v>0</v>
      </c>
      <c r="S1697">
        <f>(Table1[[#This Row],[Hospital Beds 2018]]/Table1[[#This Row],[Population Estimate 2018]])*1000</f>
        <v>0</v>
      </c>
      <c r="T1697">
        <f>LOG10(Table1[[#This Row],[Hospital Beds 2018]] +1)</f>
        <v>0</v>
      </c>
      <c r="U1697">
        <v>663</v>
      </c>
      <c r="V1697" s="1">
        <v>0.72</v>
      </c>
    </row>
    <row r="1698" spans="1:22" x14ac:dyDescent="0.3">
      <c r="A1698">
        <v>1702</v>
      </c>
      <c r="B1698" t="s">
        <v>1106</v>
      </c>
      <c r="C1698" t="s">
        <v>1126</v>
      </c>
      <c r="D1698" t="s">
        <v>21</v>
      </c>
      <c r="E1698" s="9">
        <v>9</v>
      </c>
      <c r="F1698">
        <v>2806</v>
      </c>
      <c r="G1698">
        <f>LOG(Table1[[#This Row],[Population Estimate 2018]])</f>
        <v>3.448087666692341</v>
      </c>
      <c r="H1698" s="10" t="str">
        <f t="shared" si="26"/>
        <v>1</v>
      </c>
      <c r="I1698">
        <v>711</v>
      </c>
      <c r="J1698" s="1">
        <v>0.25</v>
      </c>
      <c r="K1698">
        <v>2095</v>
      </c>
      <c r="L1698" s="1">
        <v>0.75</v>
      </c>
      <c r="M1698">
        <v>199</v>
      </c>
      <c r="N1698" s="1">
        <v>7.0000000000000007E-2</v>
      </c>
      <c r="O1698">
        <v>424</v>
      </c>
      <c r="P1698" s="1">
        <v>0.15</v>
      </c>
      <c r="Q1698">
        <v>43880</v>
      </c>
      <c r="R1698">
        <v>0</v>
      </c>
      <c r="S1698">
        <f>(Table1[[#This Row],[Hospital Beds 2018]]/Table1[[#This Row],[Population Estimate 2018]])*1000</f>
        <v>0</v>
      </c>
      <c r="T1698">
        <f>LOG10(Table1[[#This Row],[Hospital Beds 2018]] +1)</f>
        <v>0</v>
      </c>
      <c r="U1698">
        <v>2153</v>
      </c>
      <c r="V1698" s="1">
        <v>0.77</v>
      </c>
    </row>
    <row r="1699" spans="1:22" x14ac:dyDescent="0.3">
      <c r="A1699">
        <v>1703</v>
      </c>
      <c r="B1699" t="s">
        <v>1106</v>
      </c>
      <c r="C1699" t="s">
        <v>1044</v>
      </c>
      <c r="D1699" t="s">
        <v>21</v>
      </c>
      <c r="E1699" s="9">
        <v>7</v>
      </c>
      <c r="F1699">
        <v>10178</v>
      </c>
      <c r="G1699">
        <f>LOG(Table1[[#This Row],[Population Estimate 2018]])</f>
        <v>4.0076624465372754</v>
      </c>
      <c r="H1699" s="10" t="str">
        <f t="shared" si="26"/>
        <v>2</v>
      </c>
      <c r="I1699">
        <v>2197</v>
      </c>
      <c r="J1699" s="1">
        <v>0.22</v>
      </c>
      <c r="K1699">
        <v>7981</v>
      </c>
      <c r="L1699" s="1">
        <v>0.78</v>
      </c>
      <c r="M1699">
        <v>658</v>
      </c>
      <c r="N1699" s="1">
        <v>0.06</v>
      </c>
      <c r="O1699">
        <v>1210</v>
      </c>
      <c r="P1699" s="1">
        <v>0.12</v>
      </c>
      <c r="Q1699">
        <v>55965</v>
      </c>
      <c r="R1699">
        <v>42</v>
      </c>
      <c r="S1699">
        <f>(Table1[[#This Row],[Hospital Beds 2018]]/Table1[[#This Row],[Population Estimate 2018]])*1000</f>
        <v>4.1265474552957357</v>
      </c>
      <c r="T1699">
        <f>LOG10(Table1[[#This Row],[Hospital Beds 2018]] +1)</f>
        <v>1.6334684555795864</v>
      </c>
      <c r="U1699">
        <v>8163</v>
      </c>
      <c r="V1699" s="1">
        <v>0.8</v>
      </c>
    </row>
    <row r="1700" spans="1:22" x14ac:dyDescent="0.3">
      <c r="A1700">
        <v>1704</v>
      </c>
      <c r="B1700" t="s">
        <v>1106</v>
      </c>
      <c r="C1700" t="s">
        <v>1127</v>
      </c>
      <c r="D1700" t="s">
        <v>21</v>
      </c>
      <c r="E1700" s="9">
        <v>9</v>
      </c>
      <c r="F1700">
        <v>682</v>
      </c>
      <c r="G1700">
        <f>LOG(Table1[[#This Row],[Population Estimate 2018]])</f>
        <v>2.8337843746564788</v>
      </c>
      <c r="H1700" s="10" t="str">
        <f t="shared" si="26"/>
        <v>1</v>
      </c>
      <c r="I1700">
        <v>208</v>
      </c>
      <c r="J1700" s="1">
        <v>0.3</v>
      </c>
      <c r="K1700">
        <v>474</v>
      </c>
      <c r="L1700" s="1">
        <v>0.7</v>
      </c>
      <c r="M1700">
        <v>81</v>
      </c>
      <c r="N1700" s="1">
        <v>0.12</v>
      </c>
      <c r="O1700">
        <v>55</v>
      </c>
      <c r="P1700" s="1">
        <v>0.08</v>
      </c>
      <c r="Q1700">
        <v>46220</v>
      </c>
      <c r="R1700">
        <v>0</v>
      </c>
      <c r="S1700">
        <f>(Table1[[#This Row],[Hospital Beds 2018]]/Table1[[#This Row],[Population Estimate 2018]])*1000</f>
        <v>0</v>
      </c>
      <c r="T1700">
        <f>LOG10(Table1[[#This Row],[Hospital Beds 2018]] +1)</f>
        <v>0</v>
      </c>
      <c r="U1700">
        <v>476</v>
      </c>
      <c r="V1700" s="1">
        <v>0.7</v>
      </c>
    </row>
    <row r="1701" spans="1:22" x14ac:dyDescent="0.3">
      <c r="A1701">
        <v>1705</v>
      </c>
      <c r="B1701" t="s">
        <v>1106</v>
      </c>
      <c r="C1701" t="s">
        <v>159</v>
      </c>
      <c r="D1701" t="s">
        <v>21</v>
      </c>
      <c r="E1701" s="9">
        <v>3</v>
      </c>
      <c r="F1701">
        <v>6468</v>
      </c>
      <c r="G1701">
        <f>LOG(Table1[[#This Row],[Population Estimate 2018]])</f>
        <v>3.8107700112343634</v>
      </c>
      <c r="H1701" s="10" t="str">
        <f t="shared" si="26"/>
        <v>1</v>
      </c>
      <c r="I1701">
        <v>1364</v>
      </c>
      <c r="J1701" s="1">
        <v>0.21</v>
      </c>
      <c r="K1701">
        <v>5104</v>
      </c>
      <c r="L1701" s="1">
        <v>0.79</v>
      </c>
      <c r="M1701">
        <v>437</v>
      </c>
      <c r="N1701" s="1">
        <v>7.0000000000000007E-2</v>
      </c>
      <c r="O1701">
        <v>650</v>
      </c>
      <c r="P1701" s="1">
        <v>0.1</v>
      </c>
      <c r="Q1701">
        <v>52292</v>
      </c>
      <c r="R1701">
        <v>25</v>
      </c>
      <c r="S1701">
        <f>(Table1[[#This Row],[Hospital Beds 2018]]/Table1[[#This Row],[Population Estimate 2018]])*1000</f>
        <v>3.8651824366110081</v>
      </c>
      <c r="T1701">
        <f>LOG10(Table1[[#This Row],[Hospital Beds 2018]] +1)</f>
        <v>1.414973347970818</v>
      </c>
      <c r="U1701">
        <v>5184</v>
      </c>
      <c r="V1701" s="1">
        <v>0.8</v>
      </c>
    </row>
    <row r="1702" spans="1:22" x14ac:dyDescent="0.3">
      <c r="A1702">
        <v>1706</v>
      </c>
      <c r="B1702" t="s">
        <v>1106</v>
      </c>
      <c r="C1702" t="s">
        <v>57</v>
      </c>
      <c r="D1702" t="s">
        <v>21</v>
      </c>
      <c r="E1702" s="9">
        <v>7</v>
      </c>
      <c r="F1702">
        <v>7097</v>
      </c>
      <c r="G1702">
        <f>LOG(Table1[[#This Row],[Population Estimate 2018]])</f>
        <v>3.8510748052288868</v>
      </c>
      <c r="H1702" s="10" t="str">
        <f t="shared" si="26"/>
        <v>1</v>
      </c>
      <c r="I1702">
        <v>1698</v>
      </c>
      <c r="J1702" s="1">
        <v>0.24</v>
      </c>
      <c r="K1702">
        <v>5399</v>
      </c>
      <c r="L1702" s="1">
        <v>0.76</v>
      </c>
      <c r="M1702">
        <v>498</v>
      </c>
      <c r="N1702" s="1">
        <v>7.0000000000000007E-2</v>
      </c>
      <c r="O1702">
        <v>821</v>
      </c>
      <c r="P1702" s="1">
        <v>0.12</v>
      </c>
      <c r="Q1702">
        <v>47075</v>
      </c>
      <c r="R1702">
        <v>57</v>
      </c>
      <c r="S1702">
        <f>(Table1[[#This Row],[Hospital Beds 2018]]/Table1[[#This Row],[Population Estimate 2018]])*1000</f>
        <v>8.0315626320980691</v>
      </c>
      <c r="T1702">
        <f>LOG10(Table1[[#This Row],[Hospital Beds 2018]] +1)</f>
        <v>1.7634279935629373</v>
      </c>
      <c r="U1702">
        <v>5580</v>
      </c>
      <c r="V1702" s="1">
        <v>0.79</v>
      </c>
    </row>
    <row r="1703" spans="1:22" x14ac:dyDescent="0.3">
      <c r="A1703">
        <v>1707</v>
      </c>
      <c r="B1703" t="s">
        <v>1106</v>
      </c>
      <c r="C1703" t="s">
        <v>162</v>
      </c>
      <c r="D1703" t="s">
        <v>21</v>
      </c>
      <c r="E1703" s="9">
        <v>8</v>
      </c>
      <c r="F1703">
        <v>5134</v>
      </c>
      <c r="G1703">
        <f>LOG(Table1[[#This Row],[Population Estimate 2018]])</f>
        <v>3.7104558643354246</v>
      </c>
      <c r="H1703" s="10" t="str">
        <f t="shared" si="26"/>
        <v>1</v>
      </c>
      <c r="I1703">
        <v>963</v>
      </c>
      <c r="J1703" s="1">
        <v>0.19</v>
      </c>
      <c r="K1703">
        <v>4171</v>
      </c>
      <c r="L1703" s="1">
        <v>0.81</v>
      </c>
      <c r="M1703">
        <v>267</v>
      </c>
      <c r="N1703" s="1">
        <v>0.05</v>
      </c>
      <c r="O1703">
        <v>563</v>
      </c>
      <c r="P1703" s="1">
        <v>0.11</v>
      </c>
      <c r="Q1703">
        <v>52401</v>
      </c>
      <c r="R1703">
        <v>25</v>
      </c>
      <c r="S1703">
        <f>(Table1[[#This Row],[Hospital Beds 2018]]/Table1[[#This Row],[Population Estimate 2018]])*1000</f>
        <v>4.8694974678613168</v>
      </c>
      <c r="T1703">
        <f>LOG10(Table1[[#This Row],[Hospital Beds 2018]] +1)</f>
        <v>1.414973347970818</v>
      </c>
      <c r="U1703">
        <v>3280</v>
      </c>
      <c r="V1703" s="1">
        <v>0.64</v>
      </c>
    </row>
    <row r="1704" spans="1:22" x14ac:dyDescent="0.3">
      <c r="A1704">
        <v>1708</v>
      </c>
      <c r="B1704" t="s">
        <v>1106</v>
      </c>
      <c r="C1704" t="s">
        <v>1128</v>
      </c>
      <c r="D1704" t="s">
        <v>21</v>
      </c>
      <c r="E1704" s="9">
        <v>7</v>
      </c>
      <c r="F1704">
        <v>6544</v>
      </c>
      <c r="G1704">
        <f>LOG(Table1[[#This Row],[Population Estimate 2018]])</f>
        <v>3.8158432906632664</v>
      </c>
      <c r="H1704" s="10" t="str">
        <f t="shared" si="26"/>
        <v>1</v>
      </c>
      <c r="I1704">
        <v>1281</v>
      </c>
      <c r="J1704" s="1">
        <v>0.2</v>
      </c>
      <c r="K1704">
        <v>5263</v>
      </c>
      <c r="L1704" s="1">
        <v>0.8</v>
      </c>
      <c r="M1704">
        <v>395</v>
      </c>
      <c r="N1704" s="1">
        <v>0.06</v>
      </c>
      <c r="O1704">
        <v>591</v>
      </c>
      <c r="P1704" s="1">
        <v>0.09</v>
      </c>
      <c r="Q1704">
        <v>64456</v>
      </c>
      <c r="R1704">
        <v>10</v>
      </c>
      <c r="S1704">
        <f>(Table1[[#This Row],[Hospital Beds 2018]]/Table1[[#This Row],[Population Estimate 2018]])*1000</f>
        <v>1.5281173594132031</v>
      </c>
      <c r="T1704">
        <f>LOG10(Table1[[#This Row],[Hospital Beds 2018]] +1)</f>
        <v>1.0413926851582251</v>
      </c>
      <c r="U1704">
        <v>5319</v>
      </c>
      <c r="V1704" s="1">
        <v>0.81</v>
      </c>
    </row>
    <row r="1705" spans="1:22" x14ac:dyDescent="0.3">
      <c r="A1705">
        <v>1709</v>
      </c>
      <c r="B1705" t="s">
        <v>1106</v>
      </c>
      <c r="C1705" t="s">
        <v>1129</v>
      </c>
      <c r="D1705" t="s">
        <v>21</v>
      </c>
      <c r="E1705" s="9">
        <v>7</v>
      </c>
      <c r="F1705">
        <v>8021</v>
      </c>
      <c r="G1705">
        <f>LOG(Table1[[#This Row],[Population Estimate 2018]])</f>
        <v>3.9042285163400785</v>
      </c>
      <c r="H1705" s="10" t="str">
        <f t="shared" si="26"/>
        <v>1</v>
      </c>
      <c r="I1705">
        <v>2142</v>
      </c>
      <c r="J1705" s="1">
        <v>0.27</v>
      </c>
      <c r="K1705">
        <v>5879</v>
      </c>
      <c r="L1705" s="1">
        <v>0.73</v>
      </c>
      <c r="M1705">
        <v>670</v>
      </c>
      <c r="N1705" s="1">
        <v>0.08</v>
      </c>
      <c r="O1705">
        <v>949</v>
      </c>
      <c r="P1705" s="1">
        <v>0.12</v>
      </c>
      <c r="Q1705">
        <v>52086</v>
      </c>
      <c r="R1705">
        <v>18</v>
      </c>
      <c r="S1705">
        <f>(Table1[[#This Row],[Hospital Beds 2018]]/Table1[[#This Row],[Population Estimate 2018]])*1000</f>
        <v>2.2441092133150482</v>
      </c>
      <c r="T1705">
        <f>LOG10(Table1[[#This Row],[Hospital Beds 2018]] +1)</f>
        <v>1.2787536009528289</v>
      </c>
      <c r="U1705">
        <v>6049</v>
      </c>
      <c r="V1705" s="1">
        <v>0.75</v>
      </c>
    </row>
    <row r="1706" spans="1:22" x14ac:dyDescent="0.3">
      <c r="A1706">
        <v>1710</v>
      </c>
      <c r="B1706" t="s">
        <v>1106</v>
      </c>
      <c r="C1706" t="s">
        <v>1130</v>
      </c>
      <c r="D1706" t="s">
        <v>21</v>
      </c>
      <c r="E1706" s="9">
        <v>9</v>
      </c>
      <c r="F1706">
        <v>810</v>
      </c>
      <c r="G1706">
        <f>LOG(Table1[[#This Row],[Population Estimate 2018]])</f>
        <v>2.90848501887865</v>
      </c>
      <c r="H1706" s="10" t="str">
        <f t="shared" si="26"/>
        <v>1</v>
      </c>
      <c r="I1706">
        <v>251</v>
      </c>
      <c r="J1706" s="1">
        <v>0.31</v>
      </c>
      <c r="K1706">
        <v>559</v>
      </c>
      <c r="L1706" s="1">
        <v>0.69</v>
      </c>
      <c r="M1706">
        <v>48</v>
      </c>
      <c r="N1706" s="1">
        <v>0.06</v>
      </c>
      <c r="O1706">
        <v>148</v>
      </c>
      <c r="P1706" s="1">
        <v>0.18</v>
      </c>
      <c r="Q1706">
        <v>48429</v>
      </c>
      <c r="R1706">
        <v>0</v>
      </c>
      <c r="S1706">
        <f>(Table1[[#This Row],[Hospital Beds 2018]]/Table1[[#This Row],[Population Estimate 2018]])*1000</f>
        <v>0</v>
      </c>
      <c r="T1706">
        <f>LOG10(Table1[[#This Row],[Hospital Beds 2018]] +1)</f>
        <v>0</v>
      </c>
      <c r="U1706">
        <v>566</v>
      </c>
      <c r="V1706" s="1">
        <v>0.7</v>
      </c>
    </row>
    <row r="1707" spans="1:22" x14ac:dyDescent="0.3">
      <c r="A1707">
        <v>1711</v>
      </c>
      <c r="B1707" t="s">
        <v>1106</v>
      </c>
      <c r="C1707" t="s">
        <v>1131</v>
      </c>
      <c r="D1707" t="s">
        <v>21</v>
      </c>
      <c r="E1707" s="9">
        <v>8</v>
      </c>
      <c r="F1707">
        <v>3618</v>
      </c>
      <c r="G1707">
        <f>LOG(Table1[[#This Row],[Population Estimate 2018]])</f>
        <v>3.5584685625237951</v>
      </c>
      <c r="H1707" s="10" t="str">
        <f t="shared" si="26"/>
        <v>1</v>
      </c>
      <c r="I1707">
        <v>883</v>
      </c>
      <c r="J1707" s="1">
        <v>0.24</v>
      </c>
      <c r="K1707">
        <v>2735</v>
      </c>
      <c r="L1707" s="1">
        <v>0.76</v>
      </c>
      <c r="M1707">
        <v>288</v>
      </c>
      <c r="N1707" s="1">
        <v>0.08</v>
      </c>
      <c r="O1707">
        <v>443</v>
      </c>
      <c r="P1707" s="1">
        <v>0.12</v>
      </c>
      <c r="Q1707">
        <v>46986</v>
      </c>
      <c r="R1707">
        <v>10</v>
      </c>
      <c r="S1707">
        <f>(Table1[[#This Row],[Hospital Beds 2018]]/Table1[[#This Row],[Population Estimate 2018]])*1000</f>
        <v>2.7639579878385847</v>
      </c>
      <c r="T1707">
        <f>LOG10(Table1[[#This Row],[Hospital Beds 2018]] +1)</f>
        <v>1.0413926851582251</v>
      </c>
      <c r="U1707">
        <v>2810</v>
      </c>
      <c r="V1707" s="1">
        <v>0.78</v>
      </c>
    </row>
    <row r="1708" spans="1:22" x14ac:dyDescent="0.3">
      <c r="A1708">
        <v>1712</v>
      </c>
      <c r="B1708" t="s">
        <v>1106</v>
      </c>
      <c r="C1708" t="s">
        <v>542</v>
      </c>
      <c r="D1708" t="s">
        <v>21</v>
      </c>
      <c r="E1708" s="9">
        <v>9</v>
      </c>
      <c r="F1708">
        <v>8419</v>
      </c>
      <c r="G1708">
        <f>LOG(Table1[[#This Row],[Population Estimate 2018]])</f>
        <v>3.9252605095194353</v>
      </c>
      <c r="H1708" s="10" t="str">
        <f t="shared" si="26"/>
        <v>1</v>
      </c>
      <c r="I1708">
        <v>2078</v>
      </c>
      <c r="J1708" s="1">
        <v>0.25</v>
      </c>
      <c r="K1708">
        <v>6341</v>
      </c>
      <c r="L1708" s="1">
        <v>0.75</v>
      </c>
      <c r="M1708">
        <v>648</v>
      </c>
      <c r="N1708" s="1">
        <v>0.08</v>
      </c>
      <c r="O1708">
        <v>1098</v>
      </c>
      <c r="P1708" s="1">
        <v>0.13</v>
      </c>
      <c r="Q1708">
        <v>47906</v>
      </c>
      <c r="R1708">
        <v>70</v>
      </c>
      <c r="S1708">
        <f>(Table1[[#This Row],[Hospital Beds 2018]]/Table1[[#This Row],[Population Estimate 2018]])*1000</f>
        <v>8.3145266658748067</v>
      </c>
      <c r="T1708">
        <f>LOG10(Table1[[#This Row],[Hospital Beds 2018]] +1)</f>
        <v>1.8512583487190752</v>
      </c>
      <c r="U1708">
        <v>6440</v>
      </c>
      <c r="V1708" s="1">
        <v>0.76</v>
      </c>
    </row>
    <row r="1709" spans="1:22" x14ac:dyDescent="0.3">
      <c r="A1709">
        <v>1713</v>
      </c>
      <c r="B1709" t="s">
        <v>1106</v>
      </c>
      <c r="C1709" t="s">
        <v>1132</v>
      </c>
      <c r="D1709" t="s">
        <v>21</v>
      </c>
      <c r="E1709" s="9">
        <v>2</v>
      </c>
      <c r="F1709">
        <v>317272</v>
      </c>
      <c r="G1709">
        <f>LOG(Table1[[#This Row],[Population Estimate 2018]])</f>
        <v>5.5014317462823765</v>
      </c>
      <c r="H1709" s="10" t="str">
        <f t="shared" si="26"/>
        <v>3</v>
      </c>
      <c r="I1709">
        <v>44139</v>
      </c>
      <c r="J1709" s="1">
        <v>0.14000000000000001</v>
      </c>
      <c r="K1709">
        <v>273133</v>
      </c>
      <c r="L1709" s="1">
        <v>0.86</v>
      </c>
      <c r="M1709">
        <v>17430</v>
      </c>
      <c r="N1709" s="1">
        <v>0.05</v>
      </c>
      <c r="O1709">
        <v>37583</v>
      </c>
      <c r="P1709" s="1">
        <v>0.12</v>
      </c>
      <c r="Q1709">
        <v>58618</v>
      </c>
      <c r="R1709">
        <v>1890</v>
      </c>
      <c r="S1709">
        <f>(Table1[[#This Row],[Hospital Beds 2018]]/Table1[[#This Row],[Population Estimate 2018]])*1000</f>
        <v>5.9570337123981947</v>
      </c>
      <c r="T1709">
        <f>LOG10(Table1[[#This Row],[Hospital Beds 2018]] +1)</f>
        <v>3.2766915288450398</v>
      </c>
      <c r="U1709">
        <v>266149</v>
      </c>
      <c r="V1709" s="1">
        <v>0.84</v>
      </c>
    </row>
    <row r="1710" spans="1:22" x14ac:dyDescent="0.3">
      <c r="A1710">
        <v>1714</v>
      </c>
      <c r="B1710" t="s">
        <v>1106</v>
      </c>
      <c r="C1710" t="s">
        <v>164</v>
      </c>
      <c r="D1710" t="s">
        <v>21</v>
      </c>
      <c r="E1710" s="9">
        <v>5</v>
      </c>
      <c r="F1710">
        <v>35185</v>
      </c>
      <c r="G1710">
        <f>LOG(Table1[[#This Row],[Population Estimate 2018]])</f>
        <v>4.5463575553634143</v>
      </c>
      <c r="H1710" s="10" t="str">
        <f t="shared" si="26"/>
        <v>2</v>
      </c>
      <c r="I1710">
        <v>6805</v>
      </c>
      <c r="J1710" s="1">
        <v>0.19</v>
      </c>
      <c r="K1710">
        <v>28380</v>
      </c>
      <c r="L1710" s="1">
        <v>0.81</v>
      </c>
      <c r="M1710">
        <v>2667</v>
      </c>
      <c r="N1710" s="1">
        <v>0.08</v>
      </c>
      <c r="O1710">
        <v>3472</v>
      </c>
      <c r="P1710" s="1">
        <v>0.1</v>
      </c>
      <c r="Q1710">
        <v>56803</v>
      </c>
      <c r="R1710">
        <v>116</v>
      </c>
      <c r="S1710">
        <f>(Table1[[#This Row],[Hospital Beds 2018]]/Table1[[#This Row],[Population Estimate 2018]])*1000</f>
        <v>3.2968594571550378</v>
      </c>
      <c r="T1710">
        <f>LOG10(Table1[[#This Row],[Hospital Beds 2018]] +1)</f>
        <v>2.0681858617461617</v>
      </c>
      <c r="U1710">
        <v>29078</v>
      </c>
      <c r="V1710" s="1">
        <v>0.83</v>
      </c>
    </row>
    <row r="1711" spans="1:22" x14ac:dyDescent="0.3">
      <c r="A1711">
        <v>1715</v>
      </c>
      <c r="B1711" t="s">
        <v>1106</v>
      </c>
      <c r="C1711" t="s">
        <v>166</v>
      </c>
      <c r="D1711" t="s">
        <v>21</v>
      </c>
      <c r="E1711" s="9">
        <v>9</v>
      </c>
      <c r="F1711">
        <v>749</v>
      </c>
      <c r="G1711">
        <f>LOG(Table1[[#This Row],[Population Estimate 2018]])</f>
        <v>2.8744818176994666</v>
      </c>
      <c r="H1711" s="10" t="str">
        <f t="shared" si="26"/>
        <v>1</v>
      </c>
      <c r="I1711">
        <v>169</v>
      </c>
      <c r="J1711" s="1">
        <v>0.23</v>
      </c>
      <c r="K1711">
        <v>580</v>
      </c>
      <c r="L1711" s="1">
        <v>0.77</v>
      </c>
      <c r="M1711">
        <v>56</v>
      </c>
      <c r="N1711" s="1">
        <v>7.0000000000000007E-2</v>
      </c>
      <c r="O1711">
        <v>69</v>
      </c>
      <c r="P1711" s="1">
        <v>0.09</v>
      </c>
      <c r="Q1711">
        <v>55531</v>
      </c>
      <c r="R1711">
        <v>0</v>
      </c>
      <c r="S1711">
        <f>(Table1[[#This Row],[Hospital Beds 2018]]/Table1[[#This Row],[Population Estimate 2018]])*1000</f>
        <v>0</v>
      </c>
      <c r="T1711">
        <f>LOG10(Table1[[#This Row],[Hospital Beds 2018]] +1)</f>
        <v>0</v>
      </c>
      <c r="U1711">
        <v>579</v>
      </c>
      <c r="V1711" s="1">
        <v>0.77</v>
      </c>
    </row>
    <row r="1712" spans="1:22" x14ac:dyDescent="0.3">
      <c r="A1712">
        <v>1716</v>
      </c>
      <c r="B1712" t="s">
        <v>1106</v>
      </c>
      <c r="C1712" t="s">
        <v>1133</v>
      </c>
      <c r="D1712" t="s">
        <v>21</v>
      </c>
      <c r="E1712" s="9">
        <v>9</v>
      </c>
      <c r="F1712">
        <v>618</v>
      </c>
      <c r="G1712">
        <f>LOG(Table1[[#This Row],[Population Estimate 2018]])</f>
        <v>2.7909884750888159</v>
      </c>
      <c r="H1712" s="10" t="str">
        <f t="shared" si="26"/>
        <v>1</v>
      </c>
      <c r="I1712">
        <v>165</v>
      </c>
      <c r="J1712" s="1">
        <v>0.27</v>
      </c>
      <c r="K1712">
        <v>453</v>
      </c>
      <c r="L1712" s="1">
        <v>0.73</v>
      </c>
      <c r="M1712">
        <v>64</v>
      </c>
      <c r="N1712" s="1">
        <v>0.1</v>
      </c>
      <c r="O1712">
        <v>105</v>
      </c>
      <c r="P1712" s="1">
        <v>0.17</v>
      </c>
      <c r="Q1712">
        <v>47797</v>
      </c>
      <c r="R1712">
        <v>0</v>
      </c>
      <c r="S1712">
        <f>(Table1[[#This Row],[Hospital Beds 2018]]/Table1[[#This Row],[Population Estimate 2018]])*1000</f>
        <v>0</v>
      </c>
      <c r="T1712">
        <f>LOG10(Table1[[#This Row],[Hospital Beds 2018]] +1)</f>
        <v>0</v>
      </c>
      <c r="U1712">
        <v>464</v>
      </c>
      <c r="V1712" s="1">
        <v>0.75</v>
      </c>
    </row>
    <row r="1713" spans="1:22" x14ac:dyDescent="0.3">
      <c r="A1713">
        <v>1717</v>
      </c>
      <c r="B1713" t="s">
        <v>1106</v>
      </c>
      <c r="C1713" t="s">
        <v>690</v>
      </c>
      <c r="D1713" t="s">
        <v>21</v>
      </c>
      <c r="E1713" s="9">
        <v>9</v>
      </c>
      <c r="F1713">
        <v>492</v>
      </c>
      <c r="G1713">
        <f>LOG(Table1[[#This Row],[Population Estimate 2018]])</f>
        <v>2.6919651027673601</v>
      </c>
      <c r="H1713" s="10" t="str">
        <f t="shared" si="26"/>
        <v>1</v>
      </c>
      <c r="I1713">
        <v>119</v>
      </c>
      <c r="J1713" s="1">
        <v>0.24</v>
      </c>
      <c r="K1713">
        <v>373</v>
      </c>
      <c r="L1713" s="1">
        <v>0.76</v>
      </c>
      <c r="M1713">
        <v>46</v>
      </c>
      <c r="N1713" s="1">
        <v>0.09</v>
      </c>
      <c r="O1713">
        <v>57</v>
      </c>
      <c r="P1713" s="1">
        <v>0.12</v>
      </c>
      <c r="Q1713">
        <v>53207</v>
      </c>
      <c r="R1713">
        <v>0</v>
      </c>
      <c r="S1713">
        <f>(Table1[[#This Row],[Hospital Beds 2018]]/Table1[[#This Row],[Population Estimate 2018]])*1000</f>
        <v>0</v>
      </c>
      <c r="T1713">
        <f>LOG10(Table1[[#This Row],[Hospital Beds 2018]] +1)</f>
        <v>0</v>
      </c>
      <c r="U1713">
        <v>373</v>
      </c>
      <c r="V1713" s="1">
        <v>0.76</v>
      </c>
    </row>
    <row r="1714" spans="1:22" x14ac:dyDescent="0.3">
      <c r="A1714">
        <v>1718</v>
      </c>
      <c r="B1714" t="s">
        <v>1106</v>
      </c>
      <c r="C1714" t="s">
        <v>66</v>
      </c>
      <c r="D1714" t="s">
        <v>21</v>
      </c>
      <c r="E1714" s="9">
        <v>5</v>
      </c>
      <c r="F1714">
        <v>35392</v>
      </c>
      <c r="G1714">
        <f>LOG(Table1[[#This Row],[Population Estimate 2018]])</f>
        <v>4.5489051052885854</v>
      </c>
      <c r="H1714" s="10" t="str">
        <f t="shared" si="26"/>
        <v>2</v>
      </c>
      <c r="I1714">
        <v>5643</v>
      </c>
      <c r="J1714" s="1">
        <v>0.16</v>
      </c>
      <c r="K1714">
        <v>29749</v>
      </c>
      <c r="L1714" s="1">
        <v>0.84</v>
      </c>
      <c r="M1714">
        <v>2143</v>
      </c>
      <c r="N1714" s="1">
        <v>0.06</v>
      </c>
      <c r="O1714">
        <v>3992</v>
      </c>
      <c r="P1714" s="1">
        <v>0.11</v>
      </c>
      <c r="Q1714">
        <v>55226</v>
      </c>
      <c r="R1714">
        <v>194</v>
      </c>
      <c r="S1714">
        <f>(Table1[[#This Row],[Hospital Beds 2018]]/Table1[[#This Row],[Population Estimate 2018]])*1000</f>
        <v>5.4814647377938517</v>
      </c>
      <c r="T1714">
        <f>LOG10(Table1[[#This Row],[Hospital Beds 2018]] +1)</f>
        <v>2.2900346113625178</v>
      </c>
      <c r="U1714">
        <v>29625</v>
      </c>
      <c r="V1714" s="1">
        <v>0.84</v>
      </c>
    </row>
    <row r="1715" spans="1:22" x14ac:dyDescent="0.3">
      <c r="A1715">
        <v>1719</v>
      </c>
      <c r="B1715" t="s">
        <v>1106</v>
      </c>
      <c r="C1715" t="s">
        <v>1134</v>
      </c>
      <c r="D1715" t="s">
        <v>21</v>
      </c>
      <c r="E1715" s="9">
        <v>3</v>
      </c>
      <c r="F1715">
        <v>7733</v>
      </c>
      <c r="G1715">
        <f>LOG(Table1[[#This Row],[Population Estimate 2018]])</f>
        <v>3.8883480101780492</v>
      </c>
      <c r="H1715" s="10" t="str">
        <f t="shared" si="26"/>
        <v>1</v>
      </c>
      <c r="I1715">
        <v>1590</v>
      </c>
      <c r="J1715" s="1">
        <v>0.21</v>
      </c>
      <c r="K1715">
        <v>6143</v>
      </c>
      <c r="L1715" s="1">
        <v>0.79</v>
      </c>
      <c r="M1715">
        <v>589</v>
      </c>
      <c r="N1715" s="1">
        <v>0.08</v>
      </c>
      <c r="O1715">
        <v>811</v>
      </c>
      <c r="P1715" s="1">
        <v>0.1</v>
      </c>
      <c r="Q1715">
        <v>56493</v>
      </c>
      <c r="R1715">
        <v>20</v>
      </c>
      <c r="S1715">
        <f>(Table1[[#This Row],[Hospital Beds 2018]]/Table1[[#This Row],[Population Estimate 2018]])*1000</f>
        <v>2.58631837579206</v>
      </c>
      <c r="T1715">
        <f>LOG10(Table1[[#This Row],[Hospital Beds 2018]] +1)</f>
        <v>1.3222192947339193</v>
      </c>
      <c r="U1715">
        <v>6232</v>
      </c>
      <c r="V1715" s="1">
        <v>0.81</v>
      </c>
    </row>
    <row r="1716" spans="1:22" x14ac:dyDescent="0.3">
      <c r="A1716">
        <v>1720</v>
      </c>
      <c r="B1716" t="s">
        <v>1106</v>
      </c>
      <c r="C1716" t="s">
        <v>1135</v>
      </c>
      <c r="D1716" t="s">
        <v>21</v>
      </c>
      <c r="E1716" s="9">
        <v>9</v>
      </c>
      <c r="F1716">
        <v>4686</v>
      </c>
      <c r="G1716">
        <f>LOG(Table1[[#This Row],[Population Estimate 2018]])</f>
        <v>3.6708022842609438</v>
      </c>
      <c r="H1716" s="10" t="str">
        <f t="shared" si="26"/>
        <v>1</v>
      </c>
      <c r="I1716">
        <v>993</v>
      </c>
      <c r="J1716" s="1">
        <v>0.21</v>
      </c>
      <c r="K1716">
        <v>3693</v>
      </c>
      <c r="L1716" s="1">
        <v>0.79</v>
      </c>
      <c r="M1716">
        <v>316</v>
      </c>
      <c r="N1716" s="1">
        <v>7.0000000000000007E-2</v>
      </c>
      <c r="O1716">
        <v>669</v>
      </c>
      <c r="P1716" s="1">
        <v>0.14000000000000001</v>
      </c>
      <c r="Q1716">
        <v>49151</v>
      </c>
      <c r="R1716">
        <v>8</v>
      </c>
      <c r="S1716">
        <f>(Table1[[#This Row],[Hospital Beds 2018]]/Table1[[#This Row],[Population Estimate 2018]])*1000</f>
        <v>1.7072129748186087</v>
      </c>
      <c r="T1716">
        <f>LOG10(Table1[[#This Row],[Hospital Beds 2018]] +1)</f>
        <v>0.95424250943932487</v>
      </c>
      <c r="U1716">
        <v>3732</v>
      </c>
      <c r="V1716" s="1">
        <v>0.8</v>
      </c>
    </row>
    <row r="1717" spans="1:22" x14ac:dyDescent="0.3">
      <c r="A1717">
        <v>1721</v>
      </c>
      <c r="B1717" t="s">
        <v>1106</v>
      </c>
      <c r="C1717" t="s">
        <v>1136</v>
      </c>
      <c r="D1717" t="s">
        <v>21</v>
      </c>
      <c r="E1717" s="9">
        <v>8</v>
      </c>
      <c r="F1717">
        <v>3532</v>
      </c>
      <c r="G1717">
        <f>LOG(Table1[[#This Row],[Population Estimate 2018]])</f>
        <v>3.5480206949055311</v>
      </c>
      <c r="H1717" s="10" t="str">
        <f t="shared" si="26"/>
        <v>1</v>
      </c>
      <c r="I1717">
        <v>755</v>
      </c>
      <c r="J1717" s="1">
        <v>0.21</v>
      </c>
      <c r="K1717">
        <v>2777</v>
      </c>
      <c r="L1717" s="1">
        <v>0.79</v>
      </c>
      <c r="M1717">
        <v>228</v>
      </c>
      <c r="N1717" s="1">
        <v>0.06</v>
      </c>
      <c r="O1717">
        <v>401</v>
      </c>
      <c r="P1717" s="1">
        <v>0.11</v>
      </c>
      <c r="Q1717">
        <v>47279</v>
      </c>
      <c r="R1717">
        <v>58</v>
      </c>
      <c r="S1717">
        <f>(Table1[[#This Row],[Hospital Beds 2018]]/Table1[[#This Row],[Population Estimate 2018]])*1000</f>
        <v>16.42129105322763</v>
      </c>
      <c r="T1717">
        <f>LOG10(Table1[[#This Row],[Hospital Beds 2018]] +1)</f>
        <v>1.7708520116421442</v>
      </c>
      <c r="U1717">
        <v>2799</v>
      </c>
      <c r="V1717" s="1">
        <v>0.79</v>
      </c>
    </row>
    <row r="1718" spans="1:22" x14ac:dyDescent="0.3">
      <c r="A1718">
        <v>1722</v>
      </c>
      <c r="B1718" t="s">
        <v>1106</v>
      </c>
      <c r="C1718" t="s">
        <v>694</v>
      </c>
      <c r="D1718" t="s">
        <v>21</v>
      </c>
      <c r="E1718" s="9">
        <v>7</v>
      </c>
      <c r="F1718">
        <v>6958</v>
      </c>
      <c r="G1718">
        <f>LOG(Table1[[#This Row],[Population Estimate 2018]])</f>
        <v>3.8424844244115701</v>
      </c>
      <c r="H1718" s="10" t="str">
        <f t="shared" si="26"/>
        <v>1</v>
      </c>
      <c r="I1718">
        <v>1397</v>
      </c>
      <c r="J1718" s="1">
        <v>0.2</v>
      </c>
      <c r="K1718">
        <v>5561</v>
      </c>
      <c r="L1718" s="1">
        <v>0.8</v>
      </c>
      <c r="M1718">
        <v>554</v>
      </c>
      <c r="N1718" s="1">
        <v>0.08</v>
      </c>
      <c r="O1718">
        <v>824</v>
      </c>
      <c r="P1718" s="1">
        <v>0.12</v>
      </c>
      <c r="Q1718">
        <v>52069</v>
      </c>
      <c r="R1718">
        <v>16</v>
      </c>
      <c r="S1718">
        <f>(Table1[[#This Row],[Hospital Beds 2018]]/Table1[[#This Row],[Population Estimate 2018]])*1000</f>
        <v>2.2995113538373095</v>
      </c>
      <c r="T1718">
        <f>LOG10(Table1[[#This Row],[Hospital Beds 2018]] +1)</f>
        <v>1.2304489213782739</v>
      </c>
      <c r="U1718">
        <v>5315</v>
      </c>
      <c r="V1718" s="1">
        <v>0.76</v>
      </c>
    </row>
    <row r="1719" spans="1:22" x14ac:dyDescent="0.3">
      <c r="A1719">
        <v>1723</v>
      </c>
      <c r="B1719" t="s">
        <v>1106</v>
      </c>
      <c r="C1719" t="s">
        <v>1137</v>
      </c>
      <c r="D1719" t="s">
        <v>21</v>
      </c>
      <c r="E1719" s="9">
        <v>9</v>
      </c>
      <c r="F1719">
        <v>4195</v>
      </c>
      <c r="G1719">
        <f>LOG(Table1[[#This Row],[Population Estimate 2018]])</f>
        <v>3.6227319651647192</v>
      </c>
      <c r="H1719" s="10" t="str">
        <f t="shared" si="26"/>
        <v>1</v>
      </c>
      <c r="I1719">
        <v>1137</v>
      </c>
      <c r="J1719" s="1">
        <v>0.27</v>
      </c>
      <c r="K1719">
        <v>3058</v>
      </c>
      <c r="L1719" s="1">
        <v>0.73</v>
      </c>
      <c r="M1719">
        <v>382</v>
      </c>
      <c r="N1719" s="1">
        <v>0.09</v>
      </c>
      <c r="O1719">
        <v>455</v>
      </c>
      <c r="P1719" s="1">
        <v>0.11</v>
      </c>
      <c r="Q1719">
        <v>46954</v>
      </c>
      <c r="R1719">
        <v>25</v>
      </c>
      <c r="S1719">
        <f>(Table1[[#This Row],[Hospital Beds 2018]]/Table1[[#This Row],[Population Estimate 2018]])*1000</f>
        <v>5.9594755661501786</v>
      </c>
      <c r="T1719">
        <f>LOG10(Table1[[#This Row],[Hospital Beds 2018]] +1)</f>
        <v>1.414973347970818</v>
      </c>
      <c r="U1719">
        <v>3146</v>
      </c>
      <c r="V1719" s="1">
        <v>0.75</v>
      </c>
    </row>
    <row r="1720" spans="1:22" x14ac:dyDescent="0.3">
      <c r="A1720">
        <v>1724</v>
      </c>
      <c r="B1720" t="s">
        <v>1106</v>
      </c>
      <c r="C1720" t="s">
        <v>1138</v>
      </c>
      <c r="D1720" t="s">
        <v>21</v>
      </c>
      <c r="E1720" s="9">
        <v>6</v>
      </c>
      <c r="F1720">
        <v>15985</v>
      </c>
      <c r="G1720">
        <f>LOG(Table1[[#This Row],[Population Estimate 2018]])</f>
        <v>4.2037126406077068</v>
      </c>
      <c r="H1720" s="10" t="str">
        <f t="shared" si="26"/>
        <v>2</v>
      </c>
      <c r="I1720">
        <v>3110</v>
      </c>
      <c r="J1720" s="1">
        <v>0.19</v>
      </c>
      <c r="K1720">
        <v>12875</v>
      </c>
      <c r="L1720" s="1">
        <v>0.81</v>
      </c>
      <c r="M1720">
        <v>1163</v>
      </c>
      <c r="N1720" s="1">
        <v>7.0000000000000007E-2</v>
      </c>
      <c r="O1720">
        <v>1464</v>
      </c>
      <c r="P1720" s="1">
        <v>0.09</v>
      </c>
      <c r="Q1720">
        <v>60734</v>
      </c>
      <c r="R1720">
        <v>28</v>
      </c>
      <c r="S1720">
        <f>(Table1[[#This Row],[Hospital Beds 2018]]/Table1[[#This Row],[Population Estimate 2018]])*1000</f>
        <v>1.7516421645292461</v>
      </c>
      <c r="T1720">
        <f>LOG10(Table1[[#This Row],[Hospital Beds 2018]] +1)</f>
        <v>1.4623979978989561</v>
      </c>
      <c r="U1720">
        <v>13155</v>
      </c>
      <c r="V1720" s="1">
        <v>0.82</v>
      </c>
    </row>
    <row r="1721" spans="1:22" x14ac:dyDescent="0.3">
      <c r="A1721">
        <v>1725</v>
      </c>
      <c r="B1721" t="s">
        <v>1106</v>
      </c>
      <c r="C1721" t="s">
        <v>701</v>
      </c>
      <c r="D1721" t="s">
        <v>21</v>
      </c>
      <c r="E1721" s="9">
        <v>9</v>
      </c>
      <c r="F1721">
        <v>2632</v>
      </c>
      <c r="G1721">
        <f>LOG(Table1[[#This Row],[Population Estimate 2018]])</f>
        <v>3.4202858849419178</v>
      </c>
      <c r="H1721" s="10" t="str">
        <f t="shared" si="26"/>
        <v>1</v>
      </c>
      <c r="I1721">
        <v>755</v>
      </c>
      <c r="J1721" s="1">
        <v>0.28999999999999998</v>
      </c>
      <c r="K1721">
        <v>1877</v>
      </c>
      <c r="L1721" s="1">
        <v>0.71</v>
      </c>
      <c r="M1721">
        <v>186</v>
      </c>
      <c r="N1721" s="1">
        <v>7.0000000000000007E-2</v>
      </c>
      <c r="O1721">
        <v>357</v>
      </c>
      <c r="P1721" s="1">
        <v>0.14000000000000001</v>
      </c>
      <c r="Q1721">
        <v>45487</v>
      </c>
      <c r="R1721">
        <v>11</v>
      </c>
      <c r="S1721">
        <f>(Table1[[#This Row],[Hospital Beds 2018]]/Table1[[#This Row],[Population Estimate 2018]])*1000</f>
        <v>4.1793313069908811</v>
      </c>
      <c r="T1721">
        <f>LOG10(Table1[[#This Row],[Hospital Beds 2018]] +1)</f>
        <v>1.0791812460476249</v>
      </c>
      <c r="U1721">
        <v>1900</v>
      </c>
      <c r="V1721" s="1">
        <v>0.72</v>
      </c>
    </row>
    <row r="1722" spans="1:22" x14ac:dyDescent="0.3">
      <c r="A1722">
        <v>1726</v>
      </c>
      <c r="B1722" t="s">
        <v>1106</v>
      </c>
      <c r="C1722" t="s">
        <v>1139</v>
      </c>
      <c r="D1722" t="s">
        <v>21</v>
      </c>
      <c r="E1722" s="9">
        <v>9</v>
      </c>
      <c r="F1722">
        <v>2929</v>
      </c>
      <c r="G1722">
        <f>LOG(Table1[[#This Row],[Population Estimate 2018]])</f>
        <v>3.4667193716815987</v>
      </c>
      <c r="H1722" s="10" t="str">
        <f t="shared" si="26"/>
        <v>1</v>
      </c>
      <c r="I1722">
        <v>687</v>
      </c>
      <c r="J1722" s="1">
        <v>0.23</v>
      </c>
      <c r="K1722">
        <v>2242</v>
      </c>
      <c r="L1722" s="1">
        <v>0.77</v>
      </c>
      <c r="M1722">
        <v>182</v>
      </c>
      <c r="N1722" s="1">
        <v>0.06</v>
      </c>
      <c r="O1722">
        <v>297</v>
      </c>
      <c r="P1722" s="1">
        <v>0.1</v>
      </c>
      <c r="Q1722">
        <v>57251</v>
      </c>
      <c r="R1722">
        <v>20</v>
      </c>
      <c r="S1722">
        <f>(Table1[[#This Row],[Hospital Beds 2018]]/Table1[[#This Row],[Population Estimate 2018]])*1000</f>
        <v>6.8282690337999323</v>
      </c>
      <c r="T1722">
        <f>LOG10(Table1[[#This Row],[Hospital Beds 2018]] +1)</f>
        <v>1.3222192947339193</v>
      </c>
      <c r="U1722">
        <v>2275</v>
      </c>
      <c r="V1722" s="1">
        <v>0.78</v>
      </c>
    </row>
    <row r="1723" spans="1:22" x14ac:dyDescent="0.3">
      <c r="A1723">
        <v>1727</v>
      </c>
      <c r="B1723" t="s">
        <v>1106</v>
      </c>
      <c r="C1723" t="s">
        <v>1056</v>
      </c>
      <c r="D1723" t="s">
        <v>21</v>
      </c>
      <c r="E1723" s="9">
        <v>7</v>
      </c>
      <c r="F1723">
        <v>8996</v>
      </c>
      <c r="G1723">
        <f>LOG(Table1[[#This Row],[Population Estimate 2018]])</f>
        <v>3.9540494467635945</v>
      </c>
      <c r="H1723" s="10" t="str">
        <f t="shared" si="26"/>
        <v>1</v>
      </c>
      <c r="I1723">
        <v>1864</v>
      </c>
      <c r="J1723" s="1">
        <v>0.21</v>
      </c>
      <c r="K1723">
        <v>7132</v>
      </c>
      <c r="L1723" s="1">
        <v>0.79</v>
      </c>
      <c r="M1723">
        <v>550</v>
      </c>
      <c r="N1723" s="1">
        <v>0.06</v>
      </c>
      <c r="O1723">
        <v>828</v>
      </c>
      <c r="P1723" s="1">
        <v>0.09</v>
      </c>
      <c r="Q1723">
        <v>59003</v>
      </c>
      <c r="R1723">
        <v>25</v>
      </c>
      <c r="S1723">
        <f>(Table1[[#This Row],[Hospital Beds 2018]]/Table1[[#This Row],[Population Estimate 2018]])*1000</f>
        <v>2.7790128946198309</v>
      </c>
      <c r="T1723">
        <f>LOG10(Table1[[#This Row],[Hospital Beds 2018]] +1)</f>
        <v>1.414973347970818</v>
      </c>
      <c r="U1723">
        <v>7256</v>
      </c>
      <c r="V1723" s="1">
        <v>0.81</v>
      </c>
    </row>
    <row r="1724" spans="1:22" x14ac:dyDescent="0.3">
      <c r="A1724">
        <v>1728</v>
      </c>
      <c r="B1724" t="s">
        <v>1106</v>
      </c>
      <c r="C1724" t="s">
        <v>446</v>
      </c>
      <c r="D1724" t="s">
        <v>21</v>
      </c>
      <c r="E1724" s="9">
        <v>9</v>
      </c>
      <c r="F1724">
        <v>7142</v>
      </c>
      <c r="G1724">
        <f>LOG(Table1[[#This Row],[Population Estimate 2018]])</f>
        <v>3.853819845856763</v>
      </c>
      <c r="H1724" s="10" t="str">
        <f t="shared" si="26"/>
        <v>1</v>
      </c>
      <c r="I1724">
        <v>1378</v>
      </c>
      <c r="J1724" s="1">
        <v>0.19</v>
      </c>
      <c r="K1724">
        <v>5764</v>
      </c>
      <c r="L1724" s="1">
        <v>0.81</v>
      </c>
      <c r="M1724">
        <v>431</v>
      </c>
      <c r="N1724" s="1">
        <v>0.06</v>
      </c>
      <c r="O1724">
        <v>690</v>
      </c>
      <c r="P1724" s="1">
        <v>0.1</v>
      </c>
      <c r="Q1724">
        <v>57367</v>
      </c>
      <c r="R1724">
        <v>35</v>
      </c>
      <c r="S1724">
        <f>(Table1[[#This Row],[Hospital Beds 2018]]/Table1[[#This Row],[Population Estimate 2018]])*1000</f>
        <v>4.9005880705684683</v>
      </c>
      <c r="T1724">
        <f>LOG10(Table1[[#This Row],[Hospital Beds 2018]] +1)</f>
        <v>1.5563025007672873</v>
      </c>
      <c r="U1724">
        <v>5853</v>
      </c>
      <c r="V1724" s="1">
        <v>0.82</v>
      </c>
    </row>
    <row r="1725" spans="1:22" x14ac:dyDescent="0.3">
      <c r="A1725">
        <v>1729</v>
      </c>
      <c r="B1725" t="s">
        <v>1106</v>
      </c>
      <c r="C1725" t="s">
        <v>1057</v>
      </c>
      <c r="D1725" t="s">
        <v>21</v>
      </c>
      <c r="E1725" s="9">
        <v>5</v>
      </c>
      <c r="F1725">
        <v>33363</v>
      </c>
      <c r="G1725">
        <f>LOG(Table1[[#This Row],[Population Estimate 2018]])</f>
        <v>4.5232650954688882</v>
      </c>
      <c r="H1725" s="10" t="str">
        <f t="shared" si="26"/>
        <v>2</v>
      </c>
      <c r="I1725">
        <v>5727</v>
      </c>
      <c r="J1725" s="1">
        <v>0.17</v>
      </c>
      <c r="K1725">
        <v>27636</v>
      </c>
      <c r="L1725" s="1">
        <v>0.83</v>
      </c>
      <c r="M1725">
        <v>1930</v>
      </c>
      <c r="N1725" s="1">
        <v>0.06</v>
      </c>
      <c r="O1725">
        <v>2789</v>
      </c>
      <c r="P1725" s="1">
        <v>0.08</v>
      </c>
      <c r="Q1725">
        <v>63656</v>
      </c>
      <c r="R1725">
        <v>51</v>
      </c>
      <c r="S1725">
        <f>(Table1[[#This Row],[Hospital Beds 2018]]/Table1[[#This Row],[Population Estimate 2018]])*1000</f>
        <v>1.5286395108353565</v>
      </c>
      <c r="T1725">
        <f>LOG10(Table1[[#This Row],[Hospital Beds 2018]] +1)</f>
        <v>1.7160033436347992</v>
      </c>
      <c r="U1725">
        <v>27816</v>
      </c>
      <c r="V1725" s="1">
        <v>0.83</v>
      </c>
    </row>
    <row r="1726" spans="1:22" x14ac:dyDescent="0.3">
      <c r="A1726">
        <v>1730</v>
      </c>
      <c r="B1726" t="s">
        <v>1106</v>
      </c>
      <c r="C1726" t="s">
        <v>175</v>
      </c>
      <c r="D1726" t="s">
        <v>21</v>
      </c>
      <c r="E1726" s="9">
        <v>9</v>
      </c>
      <c r="F1726">
        <v>5278</v>
      </c>
      <c r="G1726">
        <f>LOG(Table1[[#This Row],[Population Estimate 2018]])</f>
        <v>3.7224693858840308</v>
      </c>
      <c r="H1726" s="10" t="str">
        <f t="shared" si="26"/>
        <v>1</v>
      </c>
      <c r="I1726">
        <v>1208</v>
      </c>
      <c r="J1726" s="1">
        <v>0.23</v>
      </c>
      <c r="K1726">
        <v>4070</v>
      </c>
      <c r="L1726" s="1">
        <v>0.77</v>
      </c>
      <c r="M1726">
        <v>332</v>
      </c>
      <c r="N1726" s="1">
        <v>0.06</v>
      </c>
      <c r="O1726">
        <v>441</v>
      </c>
      <c r="P1726" s="1">
        <v>0.08</v>
      </c>
      <c r="Q1726">
        <v>59815</v>
      </c>
      <c r="R1726">
        <v>16</v>
      </c>
      <c r="S1726">
        <f>(Table1[[#This Row],[Hospital Beds 2018]]/Table1[[#This Row],[Population Estimate 2018]])*1000</f>
        <v>3.0314513073133762</v>
      </c>
      <c r="T1726">
        <f>LOG10(Table1[[#This Row],[Hospital Beds 2018]] +1)</f>
        <v>1.2304489213782739</v>
      </c>
      <c r="U1726">
        <v>4141</v>
      </c>
      <c r="V1726" s="1">
        <v>0.78</v>
      </c>
    </row>
    <row r="1727" spans="1:22" x14ac:dyDescent="0.3">
      <c r="A1727">
        <v>1731</v>
      </c>
      <c r="B1727" t="s">
        <v>1106</v>
      </c>
      <c r="C1727" t="s">
        <v>1140</v>
      </c>
      <c r="D1727" t="s">
        <v>21</v>
      </c>
      <c r="E1727" s="9">
        <v>7</v>
      </c>
      <c r="F1727">
        <v>10726</v>
      </c>
      <c r="G1727">
        <f>LOG(Table1[[#This Row],[Population Estimate 2018]])</f>
        <v>4.0304377926270494</v>
      </c>
      <c r="H1727" s="10" t="str">
        <f t="shared" si="26"/>
        <v>2</v>
      </c>
      <c r="I1727">
        <v>2231</v>
      </c>
      <c r="J1727" s="1">
        <v>0.21</v>
      </c>
      <c r="K1727">
        <v>8495</v>
      </c>
      <c r="L1727" s="1">
        <v>0.79</v>
      </c>
      <c r="M1727">
        <v>743</v>
      </c>
      <c r="N1727" s="1">
        <v>7.0000000000000007E-2</v>
      </c>
      <c r="O1727">
        <v>1135</v>
      </c>
      <c r="P1727" s="1">
        <v>0.11</v>
      </c>
      <c r="Q1727">
        <v>49034</v>
      </c>
      <c r="R1727">
        <v>25</v>
      </c>
      <c r="S1727">
        <f>(Table1[[#This Row],[Hospital Beds 2018]]/Table1[[#This Row],[Population Estimate 2018]])*1000</f>
        <v>2.3307850083908259</v>
      </c>
      <c r="T1727">
        <f>LOG10(Table1[[#This Row],[Hospital Beds 2018]] +1)</f>
        <v>1.414973347970818</v>
      </c>
      <c r="U1727">
        <v>8385</v>
      </c>
      <c r="V1727" s="1">
        <v>0.78</v>
      </c>
    </row>
    <row r="1728" spans="1:22" x14ac:dyDescent="0.3">
      <c r="A1728">
        <v>1732</v>
      </c>
      <c r="B1728" t="s">
        <v>1106</v>
      </c>
      <c r="C1728" t="s">
        <v>1141</v>
      </c>
      <c r="D1728" t="s">
        <v>21</v>
      </c>
      <c r="E1728" s="9">
        <v>7</v>
      </c>
      <c r="F1728">
        <v>7937</v>
      </c>
      <c r="G1728">
        <f>LOG(Table1[[#This Row],[Population Estimate 2018]])</f>
        <v>3.8996563803056357</v>
      </c>
      <c r="H1728" s="10" t="str">
        <f t="shared" si="26"/>
        <v>1</v>
      </c>
      <c r="I1728">
        <v>1958</v>
      </c>
      <c r="J1728" s="1">
        <v>0.25</v>
      </c>
      <c r="K1728">
        <v>5979</v>
      </c>
      <c r="L1728" s="1">
        <v>0.75</v>
      </c>
      <c r="M1728">
        <v>676</v>
      </c>
      <c r="N1728" s="1">
        <v>0.09</v>
      </c>
      <c r="O1728">
        <v>1004</v>
      </c>
      <c r="P1728" s="1">
        <v>0.13</v>
      </c>
      <c r="Q1728">
        <v>47573</v>
      </c>
      <c r="R1728">
        <v>24</v>
      </c>
      <c r="S1728">
        <f>(Table1[[#This Row],[Hospital Beds 2018]]/Table1[[#This Row],[Population Estimate 2018]])*1000</f>
        <v>3.0238125236235356</v>
      </c>
      <c r="T1728">
        <f>LOG10(Table1[[#This Row],[Hospital Beds 2018]] +1)</f>
        <v>1.3979400086720377</v>
      </c>
      <c r="U1728">
        <v>6197</v>
      </c>
      <c r="V1728" s="1">
        <v>0.78</v>
      </c>
    </row>
    <row r="1729" spans="1:22" x14ac:dyDescent="0.3">
      <c r="A1729">
        <v>1733</v>
      </c>
      <c r="B1729" t="s">
        <v>1106</v>
      </c>
      <c r="C1729" t="s">
        <v>979</v>
      </c>
      <c r="D1729" t="s">
        <v>21</v>
      </c>
      <c r="E1729" s="9">
        <v>9</v>
      </c>
      <c r="F1729">
        <v>1360</v>
      </c>
      <c r="G1729">
        <f>LOG(Table1[[#This Row],[Population Estimate 2018]])</f>
        <v>3.1335389083702174</v>
      </c>
      <c r="H1729" s="10" t="str">
        <f t="shared" si="26"/>
        <v>1</v>
      </c>
      <c r="I1729">
        <v>363</v>
      </c>
      <c r="J1729" s="1">
        <v>0.27</v>
      </c>
      <c r="K1729">
        <v>997</v>
      </c>
      <c r="L1729" s="1">
        <v>0.73</v>
      </c>
      <c r="M1729">
        <v>99</v>
      </c>
      <c r="N1729" s="1">
        <v>7.0000000000000007E-2</v>
      </c>
      <c r="O1729">
        <v>194</v>
      </c>
      <c r="P1729" s="1">
        <v>0.14000000000000001</v>
      </c>
      <c r="Q1729">
        <v>48260</v>
      </c>
      <c r="R1729">
        <v>54</v>
      </c>
      <c r="S1729">
        <f>(Table1[[#This Row],[Hospital Beds 2018]]/Table1[[#This Row],[Population Estimate 2018]])*1000</f>
        <v>39.705882352941174</v>
      </c>
      <c r="T1729">
        <f>LOG10(Table1[[#This Row],[Hospital Beds 2018]] +1)</f>
        <v>1.7403626894942439</v>
      </c>
      <c r="U1729">
        <v>1002</v>
      </c>
      <c r="V1729" s="1">
        <v>0.74</v>
      </c>
    </row>
    <row r="1730" spans="1:22" x14ac:dyDescent="0.3">
      <c r="A1730">
        <v>1734</v>
      </c>
      <c r="B1730" t="s">
        <v>1106</v>
      </c>
      <c r="C1730" t="s">
        <v>180</v>
      </c>
      <c r="D1730" t="s">
        <v>21</v>
      </c>
      <c r="E1730" s="9">
        <v>6</v>
      </c>
      <c r="F1730">
        <v>14350</v>
      </c>
      <c r="G1730">
        <f>LOG(Table1[[#This Row],[Population Estimate 2018]])</f>
        <v>4.1568519010700111</v>
      </c>
      <c r="H1730" s="10" t="str">
        <f t="shared" si="26"/>
        <v>2</v>
      </c>
      <c r="I1730">
        <v>2155</v>
      </c>
      <c r="J1730" s="1">
        <v>0.15</v>
      </c>
      <c r="K1730">
        <v>12195</v>
      </c>
      <c r="L1730" s="1">
        <v>0.85</v>
      </c>
      <c r="M1730">
        <v>717</v>
      </c>
      <c r="N1730" s="1">
        <v>0.05</v>
      </c>
      <c r="O1730">
        <v>1649</v>
      </c>
      <c r="P1730" s="1">
        <v>0.11</v>
      </c>
      <c r="Q1730">
        <v>54569</v>
      </c>
      <c r="R1730">
        <v>41</v>
      </c>
      <c r="S1730">
        <f>(Table1[[#This Row],[Hospital Beds 2018]]/Table1[[#This Row],[Population Estimate 2018]])*1000</f>
        <v>2.8571428571428572</v>
      </c>
      <c r="T1730">
        <f>LOG10(Table1[[#This Row],[Hospital Beds 2018]] +1)</f>
        <v>1.6232492903979006</v>
      </c>
      <c r="U1730">
        <v>11530</v>
      </c>
      <c r="V1730" s="1">
        <v>0.8</v>
      </c>
    </row>
    <row r="1731" spans="1:22" x14ac:dyDescent="0.3">
      <c r="A1731">
        <v>1735</v>
      </c>
      <c r="B1731" t="s">
        <v>1106</v>
      </c>
      <c r="C1731" t="s">
        <v>1142</v>
      </c>
      <c r="D1731" t="s">
        <v>21</v>
      </c>
      <c r="E1731" s="9">
        <v>2</v>
      </c>
      <c r="F1731">
        <v>184459</v>
      </c>
      <c r="G1731">
        <f>LOG(Table1[[#This Row],[Population Estimate 2018]])</f>
        <v>5.2658998498853027</v>
      </c>
      <c r="H1731" s="10" t="str">
        <f t="shared" ref="H1731:H1794" si="27">IF(G1731&lt;4,"1",IF(G1731&lt;5,"2",IF(G1731&lt;6,"3",IF(G1731&lt;7,"4","5"))))</f>
        <v>3</v>
      </c>
      <c r="I1731">
        <v>21677</v>
      </c>
      <c r="J1731" s="1">
        <v>0.12</v>
      </c>
      <c r="K1731">
        <v>162782</v>
      </c>
      <c r="L1731" s="1">
        <v>0.88</v>
      </c>
      <c r="M1731">
        <v>20544</v>
      </c>
      <c r="N1731" s="1">
        <v>0.11</v>
      </c>
      <c r="O1731">
        <v>10399</v>
      </c>
      <c r="P1731" s="1">
        <v>0.06</v>
      </c>
      <c r="Q1731">
        <v>79358</v>
      </c>
      <c r="R1731">
        <v>92</v>
      </c>
      <c r="S1731">
        <f>(Table1[[#This Row],[Hospital Beds 2018]]/Table1[[#This Row],[Population Estimate 2018]])*1000</f>
        <v>0.49875582107677041</v>
      </c>
      <c r="T1731">
        <f>LOG10(Table1[[#This Row],[Hospital Beds 2018]] +1)</f>
        <v>1.968482948553935</v>
      </c>
      <c r="U1731">
        <v>165759</v>
      </c>
      <c r="V1731" s="1">
        <v>0.9</v>
      </c>
    </row>
    <row r="1732" spans="1:22" x14ac:dyDescent="0.3">
      <c r="A1732">
        <v>1736</v>
      </c>
      <c r="B1732" t="s">
        <v>1106</v>
      </c>
      <c r="C1732" t="s">
        <v>1143</v>
      </c>
      <c r="D1732" t="s">
        <v>21</v>
      </c>
      <c r="E1732" s="9">
        <v>2</v>
      </c>
      <c r="F1732">
        <v>21303</v>
      </c>
      <c r="G1732">
        <f>LOG(Table1[[#This Row],[Population Estimate 2018]])</f>
        <v>4.3284407673684075</v>
      </c>
      <c r="H1732" s="10" t="str">
        <f t="shared" si="27"/>
        <v>2</v>
      </c>
      <c r="I1732">
        <v>3992</v>
      </c>
      <c r="J1732" s="1">
        <v>0.19</v>
      </c>
      <c r="K1732">
        <v>17311</v>
      </c>
      <c r="L1732" s="1">
        <v>0.81</v>
      </c>
      <c r="M1732">
        <v>1530</v>
      </c>
      <c r="N1732" s="1">
        <v>7.0000000000000007E-2</v>
      </c>
      <c r="O1732">
        <v>1637</v>
      </c>
      <c r="P1732" s="1">
        <v>0.08</v>
      </c>
      <c r="Q1732">
        <v>67897</v>
      </c>
      <c r="R1732">
        <v>16</v>
      </c>
      <c r="S1732">
        <f>(Table1[[#This Row],[Hospital Beds 2018]]/Table1[[#This Row],[Population Estimate 2018]])*1000</f>
        <v>0.75106792470544059</v>
      </c>
      <c r="T1732">
        <f>LOG10(Table1[[#This Row],[Hospital Beds 2018]] +1)</f>
        <v>1.2304489213782739</v>
      </c>
      <c r="U1732">
        <v>17613</v>
      </c>
      <c r="V1732" s="1">
        <v>0.83</v>
      </c>
    </row>
    <row r="1733" spans="1:22" x14ac:dyDescent="0.3">
      <c r="A1733">
        <v>1737</v>
      </c>
      <c r="B1733" t="s">
        <v>1106</v>
      </c>
      <c r="C1733" t="s">
        <v>1144</v>
      </c>
      <c r="D1733" t="s">
        <v>21</v>
      </c>
      <c r="E1733" s="9">
        <v>5</v>
      </c>
      <c r="F1733">
        <v>35989</v>
      </c>
      <c r="G1733">
        <f>LOG(Table1[[#This Row],[Population Estimate 2018]])</f>
        <v>4.5561697793976856</v>
      </c>
      <c r="H1733" s="10" t="str">
        <f t="shared" si="27"/>
        <v>2</v>
      </c>
      <c r="I1733">
        <v>6849</v>
      </c>
      <c r="J1733" s="1">
        <v>0.19</v>
      </c>
      <c r="K1733">
        <v>29140</v>
      </c>
      <c r="L1733" s="1">
        <v>0.81</v>
      </c>
      <c r="M1733">
        <v>2243</v>
      </c>
      <c r="N1733" s="1">
        <v>0.06</v>
      </c>
      <c r="O1733">
        <v>5021</v>
      </c>
      <c r="P1733" s="1">
        <v>0.14000000000000001</v>
      </c>
      <c r="Q1733">
        <v>50247</v>
      </c>
      <c r="R1733">
        <v>135</v>
      </c>
      <c r="S1733">
        <f>(Table1[[#This Row],[Hospital Beds 2018]]/Table1[[#This Row],[Population Estimate 2018]])*1000</f>
        <v>3.7511461835560866</v>
      </c>
      <c r="T1733">
        <f>LOG10(Table1[[#This Row],[Hospital Beds 2018]] +1)</f>
        <v>2.1335389083702174</v>
      </c>
      <c r="U1733">
        <v>29680</v>
      </c>
      <c r="V1733" s="1">
        <v>0.82</v>
      </c>
    </row>
    <row r="1734" spans="1:22" x14ac:dyDescent="0.3">
      <c r="A1734">
        <v>1738</v>
      </c>
      <c r="B1734" t="s">
        <v>1106</v>
      </c>
      <c r="C1734" t="s">
        <v>710</v>
      </c>
      <c r="D1734" t="s">
        <v>21</v>
      </c>
      <c r="E1734" s="9">
        <v>2</v>
      </c>
      <c r="F1734">
        <v>17318</v>
      </c>
      <c r="G1734">
        <f>LOG(Table1[[#This Row],[Population Estimate 2018]])</f>
        <v>4.2384977353073587</v>
      </c>
      <c r="H1734" s="10" t="str">
        <f t="shared" si="27"/>
        <v>2</v>
      </c>
      <c r="I1734">
        <v>2916</v>
      </c>
      <c r="J1734" s="1">
        <v>0.17</v>
      </c>
      <c r="K1734">
        <v>14402</v>
      </c>
      <c r="L1734" s="1">
        <v>0.83</v>
      </c>
      <c r="M1734">
        <v>989</v>
      </c>
      <c r="N1734" s="1">
        <v>0.06</v>
      </c>
      <c r="O1734">
        <v>1155</v>
      </c>
      <c r="P1734" s="1">
        <v>7.0000000000000007E-2</v>
      </c>
      <c r="Q1734">
        <v>71024</v>
      </c>
      <c r="R1734">
        <v>24</v>
      </c>
      <c r="S1734">
        <f>(Table1[[#This Row],[Hospital Beds 2018]]/Table1[[#This Row],[Population Estimate 2018]])*1000</f>
        <v>1.3858413211687262</v>
      </c>
      <c r="T1734">
        <f>LOG10(Table1[[#This Row],[Hospital Beds 2018]] +1)</f>
        <v>1.3979400086720377</v>
      </c>
      <c r="U1734">
        <v>13508</v>
      </c>
      <c r="V1734" s="1">
        <v>0.78</v>
      </c>
    </row>
    <row r="1735" spans="1:22" x14ac:dyDescent="0.3">
      <c r="A1735">
        <v>1739</v>
      </c>
      <c r="B1735" t="s">
        <v>1106</v>
      </c>
      <c r="C1735" t="s">
        <v>712</v>
      </c>
      <c r="D1735" t="s">
        <v>21</v>
      </c>
      <c r="E1735" s="9">
        <v>9</v>
      </c>
      <c r="F1735">
        <v>5190</v>
      </c>
      <c r="G1735">
        <f>LOG(Table1[[#This Row],[Population Estimate 2018]])</f>
        <v>3.7151673578484576</v>
      </c>
      <c r="H1735" s="10" t="str">
        <f t="shared" si="27"/>
        <v>1</v>
      </c>
      <c r="I1735">
        <v>1393</v>
      </c>
      <c r="J1735" s="1">
        <v>0.27</v>
      </c>
      <c r="K1735">
        <v>3797</v>
      </c>
      <c r="L1735" s="1">
        <v>0.73</v>
      </c>
      <c r="M1735">
        <v>416</v>
      </c>
      <c r="N1735" s="1">
        <v>0.08</v>
      </c>
      <c r="O1735">
        <v>834</v>
      </c>
      <c r="P1735" s="1">
        <v>0.16</v>
      </c>
      <c r="Q1735">
        <v>43819</v>
      </c>
      <c r="R1735">
        <v>25</v>
      </c>
      <c r="S1735">
        <f>(Table1[[#This Row],[Hospital Beds 2018]]/Table1[[#This Row],[Population Estimate 2018]])*1000</f>
        <v>4.8169556840077066</v>
      </c>
      <c r="T1735">
        <f>LOG10(Table1[[#This Row],[Hospital Beds 2018]] +1)</f>
        <v>1.414973347970818</v>
      </c>
      <c r="U1735">
        <v>3852</v>
      </c>
      <c r="V1735" s="1">
        <v>0.74</v>
      </c>
    </row>
    <row r="1736" spans="1:22" x14ac:dyDescent="0.3">
      <c r="A1736">
        <v>1740</v>
      </c>
      <c r="B1736" t="s">
        <v>1106</v>
      </c>
      <c r="C1736" t="s">
        <v>713</v>
      </c>
      <c r="D1736" t="s">
        <v>21</v>
      </c>
      <c r="E1736" s="9">
        <v>8</v>
      </c>
      <c r="F1736">
        <v>3038</v>
      </c>
      <c r="G1736">
        <f>LOG(Table1[[#This Row],[Population Estimate 2018]])</f>
        <v>3.4825877695267677</v>
      </c>
      <c r="H1736" s="10" t="str">
        <f t="shared" si="27"/>
        <v>1</v>
      </c>
      <c r="I1736">
        <v>823</v>
      </c>
      <c r="J1736" s="1">
        <v>0.27</v>
      </c>
      <c r="K1736">
        <v>2215</v>
      </c>
      <c r="L1736" s="1">
        <v>0.73</v>
      </c>
      <c r="M1736">
        <v>235</v>
      </c>
      <c r="N1736" s="1">
        <v>0.08</v>
      </c>
      <c r="O1736">
        <v>417</v>
      </c>
      <c r="P1736" s="1">
        <v>0.14000000000000001</v>
      </c>
      <c r="Q1736">
        <v>47499</v>
      </c>
      <c r="R1736">
        <v>0</v>
      </c>
      <c r="S1736">
        <f>(Table1[[#This Row],[Hospital Beds 2018]]/Table1[[#This Row],[Population Estimate 2018]])*1000</f>
        <v>0</v>
      </c>
      <c r="T1736">
        <f>LOG10(Table1[[#This Row],[Hospital Beds 2018]] +1)</f>
        <v>0</v>
      </c>
      <c r="U1736">
        <v>2246</v>
      </c>
      <c r="V1736" s="1">
        <v>0.74</v>
      </c>
    </row>
    <row r="1737" spans="1:22" x14ac:dyDescent="0.3">
      <c r="A1737">
        <v>1741</v>
      </c>
      <c r="B1737" t="s">
        <v>1106</v>
      </c>
      <c r="C1737" t="s">
        <v>651</v>
      </c>
      <c r="D1737" t="s">
        <v>21</v>
      </c>
      <c r="E1737" s="9">
        <v>9</v>
      </c>
      <c r="F1737">
        <v>1187</v>
      </c>
      <c r="G1737">
        <f>LOG(Table1[[#This Row],[Population Estimate 2018]])</f>
        <v>3.0744507189545911</v>
      </c>
      <c r="H1737" s="10" t="str">
        <f t="shared" si="27"/>
        <v>1</v>
      </c>
      <c r="I1737">
        <v>339</v>
      </c>
      <c r="J1737" s="1">
        <v>0.28999999999999998</v>
      </c>
      <c r="K1737">
        <v>848</v>
      </c>
      <c r="L1737" s="1">
        <v>0.71</v>
      </c>
      <c r="M1737">
        <v>94</v>
      </c>
      <c r="N1737" s="1">
        <v>0.08</v>
      </c>
      <c r="O1737">
        <v>198</v>
      </c>
      <c r="P1737" s="1">
        <v>0.17</v>
      </c>
      <c r="Q1737">
        <v>50861</v>
      </c>
      <c r="R1737">
        <v>0</v>
      </c>
      <c r="S1737">
        <f>(Table1[[#This Row],[Hospital Beds 2018]]/Table1[[#This Row],[Population Estimate 2018]])*1000</f>
        <v>0</v>
      </c>
      <c r="T1737">
        <f>LOG10(Table1[[#This Row],[Hospital Beds 2018]] +1)</f>
        <v>0</v>
      </c>
      <c r="U1737">
        <v>856</v>
      </c>
      <c r="V1737" s="1">
        <v>0.72</v>
      </c>
    </row>
    <row r="1738" spans="1:22" x14ac:dyDescent="0.3">
      <c r="A1738">
        <v>1742</v>
      </c>
      <c r="B1738" t="s">
        <v>1106</v>
      </c>
      <c r="C1738" t="s">
        <v>716</v>
      </c>
      <c r="D1738" t="s">
        <v>21</v>
      </c>
      <c r="E1738" s="9">
        <v>9</v>
      </c>
      <c r="F1738">
        <v>5970</v>
      </c>
      <c r="G1738">
        <f>LOG(Table1[[#This Row],[Population Estimate 2018]])</f>
        <v>3.775974331129369</v>
      </c>
      <c r="H1738" s="10" t="str">
        <f t="shared" si="27"/>
        <v>1</v>
      </c>
      <c r="I1738">
        <v>1066</v>
      </c>
      <c r="J1738" s="1">
        <v>0.18</v>
      </c>
      <c r="K1738">
        <v>4904</v>
      </c>
      <c r="L1738" s="1">
        <v>0.82</v>
      </c>
      <c r="M1738">
        <v>348</v>
      </c>
      <c r="N1738" s="1">
        <v>0.06</v>
      </c>
      <c r="O1738">
        <v>446</v>
      </c>
      <c r="P1738" s="1">
        <v>7.0000000000000007E-2</v>
      </c>
      <c r="Q1738">
        <v>66228</v>
      </c>
      <c r="R1738">
        <v>0</v>
      </c>
      <c r="S1738">
        <f>(Table1[[#This Row],[Hospital Beds 2018]]/Table1[[#This Row],[Population Estimate 2018]])*1000</f>
        <v>0</v>
      </c>
      <c r="T1738">
        <f>LOG10(Table1[[#This Row],[Hospital Beds 2018]] +1)</f>
        <v>0</v>
      </c>
      <c r="U1738">
        <v>4959</v>
      </c>
      <c r="V1738" s="1">
        <v>0.83</v>
      </c>
    </row>
    <row r="1739" spans="1:22" x14ac:dyDescent="0.3">
      <c r="A1739">
        <v>1743</v>
      </c>
      <c r="B1739" t="s">
        <v>1106</v>
      </c>
      <c r="C1739" t="s">
        <v>1145</v>
      </c>
      <c r="D1739" t="s">
        <v>21</v>
      </c>
      <c r="E1739" s="9">
        <v>9</v>
      </c>
      <c r="F1739">
        <v>5039</v>
      </c>
      <c r="G1739">
        <f>LOG(Table1[[#This Row],[Population Estimate 2018]])</f>
        <v>3.7023443583557687</v>
      </c>
      <c r="H1739" s="10" t="str">
        <f t="shared" si="27"/>
        <v>1</v>
      </c>
      <c r="I1739">
        <v>1273</v>
      </c>
      <c r="J1739" s="1">
        <v>0.25</v>
      </c>
      <c r="K1739">
        <v>3766</v>
      </c>
      <c r="L1739" s="1">
        <v>0.75</v>
      </c>
      <c r="M1739">
        <v>369</v>
      </c>
      <c r="N1739" s="1">
        <v>7.0000000000000007E-2</v>
      </c>
      <c r="O1739">
        <v>528</v>
      </c>
      <c r="P1739" s="1">
        <v>0.1</v>
      </c>
      <c r="Q1739">
        <v>51299</v>
      </c>
      <c r="R1739">
        <v>19</v>
      </c>
      <c r="S1739">
        <f>(Table1[[#This Row],[Hospital Beds 2018]]/Table1[[#This Row],[Population Estimate 2018]])*1000</f>
        <v>3.7705894026592581</v>
      </c>
      <c r="T1739">
        <f>LOG10(Table1[[#This Row],[Hospital Beds 2018]] +1)</f>
        <v>1.3010299956639813</v>
      </c>
      <c r="U1739">
        <v>3820</v>
      </c>
      <c r="V1739" s="1">
        <v>0.76</v>
      </c>
    </row>
    <row r="1740" spans="1:22" x14ac:dyDescent="0.3">
      <c r="A1740">
        <v>1744</v>
      </c>
      <c r="B1740" t="s">
        <v>1106</v>
      </c>
      <c r="C1740" t="s">
        <v>461</v>
      </c>
      <c r="D1740" t="s">
        <v>21</v>
      </c>
      <c r="E1740" s="9">
        <v>9</v>
      </c>
      <c r="F1740">
        <v>720</v>
      </c>
      <c r="G1740">
        <f>LOG(Table1[[#This Row],[Population Estimate 2018]])</f>
        <v>2.8573324964312685</v>
      </c>
      <c r="H1740" s="10" t="str">
        <f t="shared" si="27"/>
        <v>1</v>
      </c>
      <c r="I1740">
        <v>187</v>
      </c>
      <c r="J1740" s="1">
        <v>0.26</v>
      </c>
      <c r="K1740">
        <v>533</v>
      </c>
      <c r="L1740" s="1">
        <v>0.74</v>
      </c>
      <c r="M1740">
        <v>47</v>
      </c>
      <c r="N1740" s="1">
        <v>7.0000000000000007E-2</v>
      </c>
      <c r="O1740">
        <v>107</v>
      </c>
      <c r="P1740" s="1">
        <v>0.15</v>
      </c>
      <c r="Q1740">
        <v>48275</v>
      </c>
      <c r="R1740">
        <v>0</v>
      </c>
      <c r="S1740">
        <f>(Table1[[#This Row],[Hospital Beds 2018]]/Table1[[#This Row],[Population Estimate 2018]])*1000</f>
        <v>0</v>
      </c>
      <c r="T1740">
        <f>LOG10(Table1[[#This Row],[Hospital Beds 2018]] +1)</f>
        <v>0</v>
      </c>
      <c r="U1740">
        <v>529</v>
      </c>
      <c r="V1740" s="1">
        <v>0.73</v>
      </c>
    </row>
    <row r="1741" spans="1:22" x14ac:dyDescent="0.3">
      <c r="A1741">
        <v>1745</v>
      </c>
      <c r="B1741" t="s">
        <v>1106</v>
      </c>
      <c r="C1741" t="s">
        <v>1146</v>
      </c>
      <c r="D1741" t="s">
        <v>21</v>
      </c>
      <c r="E1741" s="9">
        <v>8</v>
      </c>
      <c r="F1741">
        <v>7303</v>
      </c>
      <c r="G1741">
        <f>LOG(Table1[[#This Row],[Population Estimate 2018]])</f>
        <v>3.8635013006414503</v>
      </c>
      <c r="H1741" s="10" t="str">
        <f t="shared" si="27"/>
        <v>1</v>
      </c>
      <c r="I1741">
        <v>865</v>
      </c>
      <c r="J1741" s="1">
        <v>0.12</v>
      </c>
      <c r="K1741">
        <v>6438</v>
      </c>
      <c r="L1741" s="1">
        <v>0.88</v>
      </c>
      <c r="M1741">
        <v>301</v>
      </c>
      <c r="N1741" s="1">
        <v>0.04</v>
      </c>
      <c r="O1741">
        <v>1725</v>
      </c>
      <c r="P1741" s="1">
        <v>0.24</v>
      </c>
      <c r="Q1741">
        <v>45405</v>
      </c>
      <c r="R1741">
        <v>91</v>
      </c>
      <c r="S1741">
        <f>(Table1[[#This Row],[Hospital Beds 2018]]/Table1[[#This Row],[Population Estimate 2018]])*1000</f>
        <v>12.46063261673285</v>
      </c>
      <c r="T1741">
        <f>LOG10(Table1[[#This Row],[Hospital Beds 2018]] +1)</f>
        <v>1.9637878273455553</v>
      </c>
      <c r="U1741">
        <v>6472</v>
      </c>
      <c r="V1741" s="1">
        <v>0.89</v>
      </c>
    </row>
    <row r="1742" spans="1:22" x14ac:dyDescent="0.3">
      <c r="A1742">
        <v>1746</v>
      </c>
      <c r="B1742" t="s">
        <v>1106</v>
      </c>
      <c r="C1742" t="s">
        <v>515</v>
      </c>
      <c r="D1742" t="s">
        <v>21</v>
      </c>
      <c r="E1742" s="9">
        <v>9</v>
      </c>
      <c r="F1742">
        <v>4190</v>
      </c>
      <c r="G1742">
        <f>LOG(Table1[[#This Row],[Population Estimate 2018]])</f>
        <v>3.6222140229662951</v>
      </c>
      <c r="H1742" s="10" t="str">
        <f t="shared" si="27"/>
        <v>1</v>
      </c>
      <c r="I1742">
        <v>1061</v>
      </c>
      <c r="J1742" s="1">
        <v>0.25</v>
      </c>
      <c r="K1742">
        <v>3129</v>
      </c>
      <c r="L1742" s="1">
        <v>0.75</v>
      </c>
      <c r="M1742">
        <v>298</v>
      </c>
      <c r="N1742" s="1">
        <v>7.0000000000000007E-2</v>
      </c>
      <c r="O1742">
        <v>511</v>
      </c>
      <c r="P1742" s="1">
        <v>0.12</v>
      </c>
      <c r="Q1742">
        <v>48604</v>
      </c>
      <c r="R1742">
        <v>16</v>
      </c>
      <c r="S1742">
        <f>(Table1[[#This Row],[Hospital Beds 2018]]/Table1[[#This Row],[Population Estimate 2018]])*1000</f>
        <v>3.8186157517899764</v>
      </c>
      <c r="T1742">
        <f>LOG10(Table1[[#This Row],[Hospital Beds 2018]] +1)</f>
        <v>1.2304489213782739</v>
      </c>
      <c r="U1742">
        <v>3193</v>
      </c>
      <c r="V1742" s="1">
        <v>0.76</v>
      </c>
    </row>
    <row r="1743" spans="1:22" x14ac:dyDescent="0.3">
      <c r="A1743">
        <v>1747</v>
      </c>
      <c r="B1743" t="s">
        <v>1106</v>
      </c>
      <c r="C1743" t="s">
        <v>86</v>
      </c>
      <c r="D1743" t="s">
        <v>21</v>
      </c>
      <c r="E1743" s="9">
        <v>2</v>
      </c>
      <c r="F1743">
        <v>20667</v>
      </c>
      <c r="G1743">
        <f>LOG(Table1[[#This Row],[Population Estimate 2018]])</f>
        <v>4.3152774394718101</v>
      </c>
      <c r="H1743" s="10" t="str">
        <f t="shared" si="27"/>
        <v>2</v>
      </c>
      <c r="I1743">
        <v>3673</v>
      </c>
      <c r="J1743" s="1">
        <v>0.18</v>
      </c>
      <c r="K1743">
        <v>16994</v>
      </c>
      <c r="L1743" s="1">
        <v>0.82</v>
      </c>
      <c r="M1743">
        <v>1433</v>
      </c>
      <c r="N1743" s="1">
        <v>7.0000000000000007E-2</v>
      </c>
      <c r="O1743">
        <v>1423</v>
      </c>
      <c r="P1743" s="1">
        <v>7.0000000000000007E-2</v>
      </c>
      <c r="Q1743">
        <v>77838</v>
      </c>
      <c r="R1743">
        <v>10</v>
      </c>
      <c r="S1743">
        <f>(Table1[[#This Row],[Hospital Beds 2018]]/Table1[[#This Row],[Population Estimate 2018]])*1000</f>
        <v>0.48386316349736297</v>
      </c>
      <c r="T1743">
        <f>LOG10(Table1[[#This Row],[Hospital Beds 2018]] +1)</f>
        <v>1.0413926851582251</v>
      </c>
      <c r="U1743">
        <v>17394</v>
      </c>
      <c r="V1743" s="1">
        <v>0.84</v>
      </c>
    </row>
    <row r="1744" spans="1:22" x14ac:dyDescent="0.3">
      <c r="A1744">
        <v>1748</v>
      </c>
      <c r="B1744" t="s">
        <v>1106</v>
      </c>
      <c r="C1744" t="s">
        <v>472</v>
      </c>
      <c r="D1744" t="s">
        <v>21</v>
      </c>
      <c r="E1744" s="9">
        <v>6</v>
      </c>
      <c r="F1744">
        <v>9403</v>
      </c>
      <c r="G1744">
        <f>LOG(Table1[[#This Row],[Population Estimate 2018]])</f>
        <v>3.9732664361085286</v>
      </c>
      <c r="H1744" s="10" t="str">
        <f t="shared" si="27"/>
        <v>1</v>
      </c>
      <c r="I1744">
        <v>1536</v>
      </c>
      <c r="J1744" s="1">
        <v>0.16</v>
      </c>
      <c r="K1744">
        <v>7867</v>
      </c>
      <c r="L1744" s="1">
        <v>0.84</v>
      </c>
      <c r="M1744">
        <v>496</v>
      </c>
      <c r="N1744" s="1">
        <v>0.05</v>
      </c>
      <c r="O1744">
        <v>1177</v>
      </c>
      <c r="P1744" s="1">
        <v>0.13</v>
      </c>
      <c r="Q1744">
        <v>55970</v>
      </c>
      <c r="R1744">
        <v>21</v>
      </c>
      <c r="S1744">
        <f>(Table1[[#This Row],[Hospital Beds 2018]]/Table1[[#This Row],[Population Estimate 2018]])*1000</f>
        <v>2.2333297883654151</v>
      </c>
      <c r="T1744">
        <f>LOG10(Table1[[#This Row],[Hospital Beds 2018]] +1)</f>
        <v>1.3424226808222062</v>
      </c>
      <c r="U1744">
        <v>7093</v>
      </c>
      <c r="V1744" s="1">
        <v>0.75</v>
      </c>
    </row>
    <row r="1745" spans="1:22" x14ac:dyDescent="0.3">
      <c r="A1745">
        <v>1749</v>
      </c>
      <c r="B1745" t="s">
        <v>1106</v>
      </c>
      <c r="C1745" t="s">
        <v>473</v>
      </c>
      <c r="D1745" t="s">
        <v>21</v>
      </c>
      <c r="E1745" s="9">
        <v>9</v>
      </c>
      <c r="F1745">
        <v>3533</v>
      </c>
      <c r="G1745">
        <f>LOG(Table1[[#This Row],[Population Estimate 2018]])</f>
        <v>3.5481436374348454</v>
      </c>
      <c r="H1745" s="10" t="str">
        <f t="shared" si="27"/>
        <v>1</v>
      </c>
      <c r="I1745">
        <v>810</v>
      </c>
      <c r="J1745" s="1">
        <v>0.23</v>
      </c>
      <c r="K1745">
        <v>2723</v>
      </c>
      <c r="L1745" s="1">
        <v>0.77</v>
      </c>
      <c r="M1745">
        <v>236</v>
      </c>
      <c r="N1745" s="1">
        <v>7.0000000000000007E-2</v>
      </c>
      <c r="O1745">
        <v>450</v>
      </c>
      <c r="P1745" s="1">
        <v>0.13</v>
      </c>
      <c r="Q1745">
        <v>45058</v>
      </c>
      <c r="R1745">
        <v>13</v>
      </c>
      <c r="S1745">
        <f>(Table1[[#This Row],[Hospital Beds 2018]]/Table1[[#This Row],[Population Estimate 2018]])*1000</f>
        <v>3.6795924143787153</v>
      </c>
      <c r="T1745">
        <f>LOG10(Table1[[#This Row],[Hospital Beds 2018]] +1)</f>
        <v>1.146128035678238</v>
      </c>
      <c r="U1745">
        <v>2759</v>
      </c>
      <c r="V1745" s="1">
        <v>0.78</v>
      </c>
    </row>
    <row r="1746" spans="1:22" x14ac:dyDescent="0.3">
      <c r="A1746">
        <v>1750</v>
      </c>
      <c r="B1746" t="s">
        <v>1106</v>
      </c>
      <c r="C1746" t="s">
        <v>474</v>
      </c>
      <c r="D1746" t="s">
        <v>21</v>
      </c>
      <c r="E1746" s="9">
        <v>9</v>
      </c>
      <c r="F1746">
        <v>805</v>
      </c>
      <c r="G1746">
        <f>LOG(Table1[[#This Row],[Population Estimate 2018]])</f>
        <v>2.9057958803678687</v>
      </c>
      <c r="H1746" s="10" t="str">
        <f t="shared" si="27"/>
        <v>1</v>
      </c>
      <c r="I1746">
        <v>208</v>
      </c>
      <c r="J1746" s="1">
        <v>0.26</v>
      </c>
      <c r="K1746">
        <v>597</v>
      </c>
      <c r="L1746" s="1">
        <v>0.74</v>
      </c>
      <c r="M1746">
        <v>50</v>
      </c>
      <c r="N1746" s="1">
        <v>0.06</v>
      </c>
      <c r="O1746">
        <v>112</v>
      </c>
      <c r="P1746" s="1">
        <v>0.14000000000000001</v>
      </c>
      <c r="Q1746">
        <v>53369</v>
      </c>
      <c r="R1746">
        <v>0</v>
      </c>
      <c r="S1746">
        <f>(Table1[[#This Row],[Hospital Beds 2018]]/Table1[[#This Row],[Population Estimate 2018]])*1000</f>
        <v>0</v>
      </c>
      <c r="T1746">
        <f>LOG10(Table1[[#This Row],[Hospital Beds 2018]] +1)</f>
        <v>0</v>
      </c>
      <c r="U1746">
        <v>597</v>
      </c>
      <c r="V1746" s="1">
        <v>0.74</v>
      </c>
    </row>
    <row r="1747" spans="1:22" x14ac:dyDescent="0.3">
      <c r="A1747">
        <v>1751</v>
      </c>
      <c r="B1747" t="s">
        <v>1106</v>
      </c>
      <c r="C1747" t="s">
        <v>840</v>
      </c>
      <c r="D1747" t="s">
        <v>21</v>
      </c>
      <c r="E1747" s="9">
        <v>6</v>
      </c>
      <c r="F1747">
        <v>13772</v>
      </c>
      <c r="G1747">
        <f>LOG(Table1[[#This Row],[Population Estimate 2018]])</f>
        <v>4.1389970140326362</v>
      </c>
      <c r="H1747" s="10" t="str">
        <f t="shared" si="27"/>
        <v>2</v>
      </c>
      <c r="I1747">
        <v>2800</v>
      </c>
      <c r="J1747" s="1">
        <v>0.2</v>
      </c>
      <c r="K1747">
        <v>10972</v>
      </c>
      <c r="L1747" s="1">
        <v>0.8</v>
      </c>
      <c r="M1747">
        <v>952</v>
      </c>
      <c r="N1747" s="1">
        <v>7.0000000000000007E-2</v>
      </c>
      <c r="O1747">
        <v>1255</v>
      </c>
      <c r="P1747" s="1">
        <v>0.09</v>
      </c>
      <c r="Q1747">
        <v>61478</v>
      </c>
      <c r="R1747">
        <v>210</v>
      </c>
      <c r="S1747">
        <f>(Table1[[#This Row],[Hospital Beds 2018]]/Table1[[#This Row],[Population Estimate 2018]])*1000</f>
        <v>15.248329944815568</v>
      </c>
      <c r="T1747">
        <f>LOG10(Table1[[#This Row],[Hospital Beds 2018]] +1)</f>
        <v>2.3242824552976926</v>
      </c>
      <c r="U1747">
        <v>10606</v>
      </c>
      <c r="V1747" s="1">
        <v>0.77</v>
      </c>
    </row>
    <row r="1748" spans="1:22" x14ac:dyDescent="0.3">
      <c r="A1748">
        <v>1752</v>
      </c>
      <c r="B1748" t="s">
        <v>170</v>
      </c>
      <c r="C1748" t="s">
        <v>1147</v>
      </c>
      <c r="D1748" t="s">
        <v>21</v>
      </c>
      <c r="E1748" s="9">
        <v>6</v>
      </c>
      <c r="F1748">
        <v>24440</v>
      </c>
      <c r="G1748">
        <f>LOG(Table1[[#This Row],[Population Estimate 2018]])</f>
        <v>4.3881012015705165</v>
      </c>
      <c r="H1748" s="10" t="str">
        <f t="shared" si="27"/>
        <v>2</v>
      </c>
      <c r="I1748">
        <v>4628</v>
      </c>
      <c r="J1748" s="1">
        <v>0.19</v>
      </c>
      <c r="K1748">
        <v>19812</v>
      </c>
      <c r="L1748" s="1">
        <v>0.81</v>
      </c>
      <c r="M1748">
        <v>3227</v>
      </c>
      <c r="N1748" s="1">
        <v>0.13</v>
      </c>
      <c r="O1748">
        <v>2756</v>
      </c>
      <c r="P1748" s="1">
        <v>0.11</v>
      </c>
      <c r="Q1748">
        <v>58429</v>
      </c>
      <c r="R1748">
        <v>25</v>
      </c>
      <c r="S1748">
        <f>(Table1[[#This Row],[Hospital Beds 2018]]/Table1[[#This Row],[Population Estimate 2018]])*1000</f>
        <v>1.0229132569558101</v>
      </c>
      <c r="T1748">
        <f>LOG10(Table1[[#This Row],[Hospital Beds 2018]] +1)</f>
        <v>1.414973347970818</v>
      </c>
      <c r="U1748">
        <v>20419</v>
      </c>
      <c r="V1748" s="1">
        <v>0.84</v>
      </c>
    </row>
    <row r="1749" spans="1:22" x14ac:dyDescent="0.3">
      <c r="A1749">
        <v>1753</v>
      </c>
      <c r="B1749" t="s">
        <v>170</v>
      </c>
      <c r="C1749" t="s">
        <v>143</v>
      </c>
      <c r="D1749" t="s">
        <v>21</v>
      </c>
      <c r="E1749" s="9">
        <v>1</v>
      </c>
      <c r="F1749">
        <v>2231647</v>
      </c>
      <c r="G1749">
        <f>LOG(Table1[[#This Row],[Population Estimate 2018]])</f>
        <v>6.3486254993711082</v>
      </c>
      <c r="H1749" s="10" t="str">
        <f t="shared" si="27"/>
        <v>4</v>
      </c>
      <c r="I1749">
        <v>328692</v>
      </c>
      <c r="J1749" s="1">
        <v>0.15</v>
      </c>
      <c r="K1749">
        <v>1902955</v>
      </c>
      <c r="L1749" s="1">
        <v>0.85</v>
      </c>
      <c r="M1749">
        <v>155893</v>
      </c>
      <c r="N1749" s="1">
        <v>7.0000000000000007E-2</v>
      </c>
      <c r="O1749">
        <v>307977</v>
      </c>
      <c r="P1749" s="1">
        <v>0.14000000000000001</v>
      </c>
      <c r="Q1749">
        <v>57155</v>
      </c>
      <c r="R1749">
        <v>5643</v>
      </c>
      <c r="S1749">
        <f>(Table1[[#This Row],[Hospital Beds 2018]]/Table1[[#This Row],[Population Estimate 2018]])*1000</f>
        <v>2.5286257190317287</v>
      </c>
      <c r="T1749">
        <f>LOG10(Table1[[#This Row],[Hospital Beds 2018]] +1)</f>
        <v>3.7515870050823104</v>
      </c>
      <c r="U1749">
        <v>1923077</v>
      </c>
      <c r="V1749" s="1">
        <v>0.86</v>
      </c>
    </row>
    <row r="1750" spans="1:22" x14ac:dyDescent="0.3">
      <c r="A1750">
        <v>1754</v>
      </c>
      <c r="B1750" t="s">
        <v>170</v>
      </c>
      <c r="C1750" t="s">
        <v>268</v>
      </c>
      <c r="D1750" t="s">
        <v>21</v>
      </c>
      <c r="E1750" s="9">
        <v>4</v>
      </c>
      <c r="F1750">
        <v>48467</v>
      </c>
      <c r="G1750">
        <f>LOG(Table1[[#This Row],[Population Estimate 2018]])</f>
        <v>4.685446138687734</v>
      </c>
      <c r="H1750" s="10" t="str">
        <f t="shared" si="27"/>
        <v>2</v>
      </c>
      <c r="I1750">
        <v>13808</v>
      </c>
      <c r="J1750" s="1">
        <v>0.28000000000000003</v>
      </c>
      <c r="K1750">
        <v>34659</v>
      </c>
      <c r="L1750" s="1">
        <v>0.72</v>
      </c>
      <c r="M1750">
        <v>4798</v>
      </c>
      <c r="N1750" s="1">
        <v>0.1</v>
      </c>
      <c r="O1750">
        <v>3457</v>
      </c>
      <c r="P1750" s="1">
        <v>7.0000000000000007E-2</v>
      </c>
      <c r="Q1750">
        <v>70495</v>
      </c>
      <c r="R1750">
        <v>23</v>
      </c>
      <c r="S1750">
        <f>(Table1[[#This Row],[Hospital Beds 2018]]/Table1[[#This Row],[Population Estimate 2018]])*1000</f>
        <v>0.47454969360595867</v>
      </c>
      <c r="T1750">
        <f>LOG10(Table1[[#This Row],[Hospital Beds 2018]] +1)</f>
        <v>1.3802112417116059</v>
      </c>
      <c r="U1750">
        <v>35606</v>
      </c>
      <c r="V1750" s="1">
        <v>0.73</v>
      </c>
    </row>
    <row r="1751" spans="1:22" x14ac:dyDescent="0.3">
      <c r="A1751">
        <v>1755</v>
      </c>
      <c r="B1751" t="s">
        <v>170</v>
      </c>
      <c r="C1751" t="s">
        <v>1148</v>
      </c>
      <c r="D1751" t="s">
        <v>21</v>
      </c>
      <c r="E1751" s="9">
        <v>5</v>
      </c>
      <c r="F1751">
        <v>52460</v>
      </c>
      <c r="G1751">
        <f>LOG(Table1[[#This Row],[Population Estimate 2018]])</f>
        <v>4.7198282862543346</v>
      </c>
      <c r="H1751" s="10" t="str">
        <f t="shared" si="27"/>
        <v>2</v>
      </c>
      <c r="I1751">
        <v>5943</v>
      </c>
      <c r="J1751" s="1">
        <v>0.11</v>
      </c>
      <c r="K1751">
        <v>46517</v>
      </c>
      <c r="L1751" s="1">
        <v>0.89</v>
      </c>
      <c r="M1751">
        <v>3215</v>
      </c>
      <c r="N1751" s="1">
        <v>0.06</v>
      </c>
      <c r="O1751">
        <v>4276</v>
      </c>
      <c r="P1751" s="1">
        <v>0.08</v>
      </c>
      <c r="Q1751">
        <v>79134</v>
      </c>
      <c r="R1751">
        <v>75</v>
      </c>
      <c r="S1751">
        <f>(Table1[[#This Row],[Hospital Beds 2018]]/Table1[[#This Row],[Population Estimate 2018]])*1000</f>
        <v>1.4296606938619902</v>
      </c>
      <c r="T1751">
        <f>LOG10(Table1[[#This Row],[Hospital Beds 2018]] +1)</f>
        <v>1.8808135922807914</v>
      </c>
      <c r="U1751">
        <v>46839</v>
      </c>
      <c r="V1751" s="1">
        <v>0.89</v>
      </c>
    </row>
    <row r="1752" spans="1:22" x14ac:dyDescent="0.3">
      <c r="A1752">
        <v>1756</v>
      </c>
      <c r="B1752" t="s">
        <v>170</v>
      </c>
      <c r="C1752" t="s">
        <v>1149</v>
      </c>
      <c r="D1752" t="s">
        <v>21</v>
      </c>
      <c r="E1752" s="9">
        <v>9</v>
      </c>
      <c r="F1752">
        <v>826</v>
      </c>
      <c r="G1752">
        <f>LOG(Table1[[#This Row],[Population Estimate 2018]])</f>
        <v>2.9169800473203824</v>
      </c>
      <c r="H1752" s="10" t="str">
        <f t="shared" si="27"/>
        <v>1</v>
      </c>
      <c r="I1752">
        <v>304</v>
      </c>
      <c r="J1752" s="1">
        <v>0.37</v>
      </c>
      <c r="K1752">
        <v>522</v>
      </c>
      <c r="L1752" s="1">
        <v>0.63</v>
      </c>
      <c r="M1752">
        <v>100</v>
      </c>
      <c r="N1752" s="1">
        <v>0.12</v>
      </c>
      <c r="O1752">
        <v>119</v>
      </c>
      <c r="P1752" s="1">
        <v>0.14000000000000001</v>
      </c>
      <c r="Q1752">
        <v>50179</v>
      </c>
      <c r="R1752">
        <v>0</v>
      </c>
      <c r="S1752">
        <f>(Table1[[#This Row],[Hospital Beds 2018]]/Table1[[#This Row],[Population Estimate 2018]])*1000</f>
        <v>0</v>
      </c>
      <c r="T1752">
        <f>LOG10(Table1[[#This Row],[Hospital Beds 2018]] +1)</f>
        <v>0</v>
      </c>
      <c r="U1752">
        <v>536</v>
      </c>
      <c r="V1752" s="1">
        <v>0.65</v>
      </c>
    </row>
    <row r="1753" spans="1:22" x14ac:dyDescent="0.3">
      <c r="A1753">
        <v>1757</v>
      </c>
      <c r="B1753" t="s">
        <v>170</v>
      </c>
      <c r="C1753" t="s">
        <v>1150</v>
      </c>
      <c r="D1753" t="s">
        <v>21</v>
      </c>
      <c r="E1753" s="9">
        <v>9</v>
      </c>
      <c r="F1753">
        <v>2003</v>
      </c>
      <c r="G1753">
        <f>LOG(Table1[[#This Row],[Population Estimate 2018]])</f>
        <v>3.3016809492935764</v>
      </c>
      <c r="H1753" s="10" t="str">
        <f t="shared" si="27"/>
        <v>1</v>
      </c>
      <c r="I1753">
        <v>326</v>
      </c>
      <c r="J1753" s="1">
        <v>0.16</v>
      </c>
      <c r="K1753">
        <v>1677</v>
      </c>
      <c r="L1753" s="1">
        <v>0.84</v>
      </c>
      <c r="M1753">
        <v>187</v>
      </c>
      <c r="N1753" s="1">
        <v>0.09</v>
      </c>
      <c r="O1753">
        <v>189</v>
      </c>
      <c r="P1753" s="1">
        <v>0.09</v>
      </c>
      <c r="Q1753">
        <v>70036</v>
      </c>
      <c r="R1753">
        <v>0</v>
      </c>
      <c r="S1753">
        <f>(Table1[[#This Row],[Hospital Beds 2018]]/Table1[[#This Row],[Population Estimate 2018]])*1000</f>
        <v>0</v>
      </c>
      <c r="T1753">
        <f>LOG10(Table1[[#This Row],[Hospital Beds 2018]] +1)</f>
        <v>0</v>
      </c>
      <c r="U1753">
        <v>1732</v>
      </c>
      <c r="V1753" s="1">
        <v>0.86</v>
      </c>
    </row>
    <row r="1754" spans="1:22" x14ac:dyDescent="0.3">
      <c r="A1754">
        <v>1758</v>
      </c>
      <c r="B1754" t="s">
        <v>170</v>
      </c>
      <c r="C1754" t="s">
        <v>204</v>
      </c>
      <c r="D1754" t="s">
        <v>21</v>
      </c>
      <c r="E1754" s="9">
        <v>7</v>
      </c>
      <c r="F1754">
        <v>16786</v>
      </c>
      <c r="G1754">
        <f>LOG(Table1[[#This Row],[Population Estimate 2018]])</f>
        <v>4.2249472187770865</v>
      </c>
      <c r="H1754" s="10" t="str">
        <f t="shared" si="27"/>
        <v>2</v>
      </c>
      <c r="I1754">
        <v>2294</v>
      </c>
      <c r="J1754" s="1">
        <v>0.14000000000000001</v>
      </c>
      <c r="K1754">
        <v>14492</v>
      </c>
      <c r="L1754" s="1">
        <v>0.86</v>
      </c>
      <c r="M1754">
        <v>1184</v>
      </c>
      <c r="N1754" s="1">
        <v>7.0000000000000007E-2</v>
      </c>
      <c r="O1754">
        <v>1977</v>
      </c>
      <c r="P1754" s="1">
        <v>0.12</v>
      </c>
      <c r="Q1754">
        <v>72873</v>
      </c>
      <c r="R1754">
        <v>67</v>
      </c>
      <c r="S1754">
        <f>(Table1[[#This Row],[Hospital Beds 2018]]/Table1[[#This Row],[Population Estimate 2018]])*1000</f>
        <v>3.9914214226140827</v>
      </c>
      <c r="T1754">
        <f>LOG10(Table1[[#This Row],[Hospital Beds 2018]] +1)</f>
        <v>1.8325089127062364</v>
      </c>
      <c r="U1754">
        <v>14692</v>
      </c>
      <c r="V1754" s="1">
        <v>0.88</v>
      </c>
    </row>
    <row r="1755" spans="1:22" x14ac:dyDescent="0.3">
      <c r="A1755">
        <v>1759</v>
      </c>
      <c r="B1755" t="s">
        <v>170</v>
      </c>
      <c r="C1755" t="s">
        <v>1151</v>
      </c>
      <c r="D1755" t="s">
        <v>21</v>
      </c>
      <c r="E1755" s="9">
        <v>7</v>
      </c>
      <c r="F1755">
        <v>5575</v>
      </c>
      <c r="G1755">
        <f>LOG(Table1[[#This Row],[Population Estimate 2018]])</f>
        <v>3.7462448717201982</v>
      </c>
      <c r="H1755" s="10" t="str">
        <f t="shared" si="27"/>
        <v>1</v>
      </c>
      <c r="I1755">
        <v>882</v>
      </c>
      <c r="J1755" s="1">
        <v>0.16</v>
      </c>
      <c r="K1755">
        <v>4693</v>
      </c>
      <c r="L1755" s="1">
        <v>0.84</v>
      </c>
      <c r="M1755">
        <v>430</v>
      </c>
      <c r="N1755" s="1">
        <v>0.08</v>
      </c>
      <c r="O1755">
        <v>616</v>
      </c>
      <c r="P1755" s="1">
        <v>0.11</v>
      </c>
      <c r="Q1755">
        <v>79278</v>
      </c>
      <c r="R1755">
        <v>7</v>
      </c>
      <c r="S1755">
        <f>(Table1[[#This Row],[Hospital Beds 2018]]/Table1[[#This Row],[Population Estimate 2018]])*1000</f>
        <v>1.2556053811659194</v>
      </c>
      <c r="T1755">
        <f>LOG10(Table1[[#This Row],[Hospital Beds 2018]] +1)</f>
        <v>0.90308998699194354</v>
      </c>
      <c r="U1755">
        <v>4809</v>
      </c>
      <c r="V1755" s="1">
        <v>0.86</v>
      </c>
    </row>
    <row r="1756" spans="1:22" x14ac:dyDescent="0.3">
      <c r="A1756">
        <v>1760</v>
      </c>
      <c r="B1756" t="s">
        <v>170</v>
      </c>
      <c r="C1756" t="s">
        <v>164</v>
      </c>
      <c r="D1756" t="s">
        <v>21</v>
      </c>
      <c r="E1756" s="9">
        <v>8</v>
      </c>
      <c r="F1756">
        <v>5201</v>
      </c>
      <c r="G1756">
        <f>LOG(Table1[[#This Row],[Population Estimate 2018]])</f>
        <v>3.7160868537748319</v>
      </c>
      <c r="H1756" s="10" t="str">
        <f t="shared" si="27"/>
        <v>1</v>
      </c>
      <c r="I1756">
        <v>1288</v>
      </c>
      <c r="J1756" s="1">
        <v>0.25</v>
      </c>
      <c r="K1756">
        <v>3913</v>
      </c>
      <c r="L1756" s="1">
        <v>0.75</v>
      </c>
      <c r="M1756">
        <v>374</v>
      </c>
      <c r="N1756" s="1">
        <v>7.0000000000000007E-2</v>
      </c>
      <c r="O1756">
        <v>655</v>
      </c>
      <c r="P1756" s="1">
        <v>0.13</v>
      </c>
      <c r="Q1756">
        <v>55504</v>
      </c>
      <c r="R1756">
        <v>20</v>
      </c>
      <c r="S1756">
        <f>(Table1[[#This Row],[Hospital Beds 2018]]/Table1[[#This Row],[Population Estimate 2018]])*1000</f>
        <v>3.8454143433955008</v>
      </c>
      <c r="T1756">
        <f>LOG10(Table1[[#This Row],[Hospital Beds 2018]] +1)</f>
        <v>1.3222192947339193</v>
      </c>
      <c r="U1756">
        <v>3755</v>
      </c>
      <c r="V1756" s="1">
        <v>0.72</v>
      </c>
    </row>
    <row r="1757" spans="1:22" x14ac:dyDescent="0.3">
      <c r="A1757">
        <v>1761</v>
      </c>
      <c r="B1757" t="s">
        <v>170</v>
      </c>
      <c r="C1757" t="s">
        <v>637</v>
      </c>
      <c r="D1757" t="s">
        <v>21</v>
      </c>
      <c r="E1757" s="9">
        <v>4</v>
      </c>
      <c r="F1757">
        <v>55808</v>
      </c>
      <c r="G1757">
        <f>LOG(Table1[[#This Row],[Population Estimate 2018]])</f>
        <v>4.7466964589164542</v>
      </c>
      <c r="H1757" s="10" t="str">
        <f t="shared" si="27"/>
        <v>2</v>
      </c>
      <c r="I1757">
        <v>11813</v>
      </c>
      <c r="J1757" s="1">
        <v>0.21</v>
      </c>
      <c r="K1757">
        <v>43995</v>
      </c>
      <c r="L1757" s="1">
        <v>0.79</v>
      </c>
      <c r="M1757">
        <v>6184</v>
      </c>
      <c r="N1757" s="1">
        <v>0.11</v>
      </c>
      <c r="O1757">
        <v>5803</v>
      </c>
      <c r="P1757" s="1">
        <v>0.1</v>
      </c>
      <c r="Q1757">
        <v>59732</v>
      </c>
      <c r="R1757">
        <v>63</v>
      </c>
      <c r="S1757">
        <f>(Table1[[#This Row],[Hospital Beds 2018]]/Table1[[#This Row],[Population Estimate 2018]])*1000</f>
        <v>1.1288704128440366</v>
      </c>
      <c r="T1757">
        <f>LOG10(Table1[[#This Row],[Hospital Beds 2018]] +1)</f>
        <v>1.8061799739838871</v>
      </c>
      <c r="U1757">
        <v>45515</v>
      </c>
      <c r="V1757" s="1">
        <v>0.82</v>
      </c>
    </row>
    <row r="1758" spans="1:22" x14ac:dyDescent="0.3">
      <c r="A1758">
        <v>1762</v>
      </c>
      <c r="B1758" t="s">
        <v>170</v>
      </c>
      <c r="C1758" t="s">
        <v>285</v>
      </c>
      <c r="D1758" t="s">
        <v>21</v>
      </c>
      <c r="E1758" s="9">
        <v>7</v>
      </c>
      <c r="F1758">
        <v>4514</v>
      </c>
      <c r="G1758">
        <f>LOG(Table1[[#This Row],[Population Estimate 2018]])</f>
        <v>3.6545615547417434</v>
      </c>
      <c r="H1758" s="10" t="str">
        <f t="shared" si="27"/>
        <v>1</v>
      </c>
      <c r="I1758">
        <v>1114</v>
      </c>
      <c r="J1758" s="1">
        <v>0.25</v>
      </c>
      <c r="K1758">
        <v>3400</v>
      </c>
      <c r="L1758" s="1">
        <v>0.75</v>
      </c>
      <c r="M1758">
        <v>508</v>
      </c>
      <c r="N1758" s="1">
        <v>0.11</v>
      </c>
      <c r="O1758">
        <v>941</v>
      </c>
      <c r="P1758" s="1">
        <v>0.21</v>
      </c>
      <c r="Q1758">
        <v>44438</v>
      </c>
      <c r="R1758">
        <v>35</v>
      </c>
      <c r="S1758">
        <f>(Table1[[#This Row],[Hospital Beds 2018]]/Table1[[#This Row],[Population Estimate 2018]])*1000</f>
        <v>7.753655294638901</v>
      </c>
      <c r="T1758">
        <f>LOG10(Table1[[#This Row],[Hospital Beds 2018]] +1)</f>
        <v>1.5563025007672873</v>
      </c>
      <c r="U1758">
        <v>3586</v>
      </c>
      <c r="V1758" s="1">
        <v>0.79</v>
      </c>
    </row>
    <row r="1759" spans="1:22" x14ac:dyDescent="0.3">
      <c r="A1759">
        <v>1763</v>
      </c>
      <c r="B1759" t="s">
        <v>170</v>
      </c>
      <c r="C1759" t="s">
        <v>1152</v>
      </c>
      <c r="D1759" t="s">
        <v>21</v>
      </c>
      <c r="E1759" s="9">
        <v>4</v>
      </c>
      <c r="F1759">
        <v>45346</v>
      </c>
      <c r="G1759">
        <f>LOG(Table1[[#This Row],[Population Estimate 2018]])</f>
        <v>4.6565389836884146</v>
      </c>
      <c r="H1759" s="10" t="str">
        <f t="shared" si="27"/>
        <v>2</v>
      </c>
      <c r="I1759">
        <v>13634</v>
      </c>
      <c r="J1759" s="1">
        <v>0.3</v>
      </c>
      <c r="K1759">
        <v>31712</v>
      </c>
      <c r="L1759" s="1">
        <v>0.7</v>
      </c>
      <c r="M1759">
        <v>5837</v>
      </c>
      <c r="N1759" s="1">
        <v>0.13</v>
      </c>
      <c r="O1759">
        <v>6725</v>
      </c>
      <c r="P1759" s="1">
        <v>0.15</v>
      </c>
      <c r="Q1759">
        <v>47031</v>
      </c>
      <c r="R1759">
        <v>25</v>
      </c>
      <c r="S1759">
        <f>(Table1[[#This Row],[Hospital Beds 2018]]/Table1[[#This Row],[Population Estimate 2018]])*1000</f>
        <v>0.55131654390684948</v>
      </c>
      <c r="T1759">
        <f>LOG10(Table1[[#This Row],[Hospital Beds 2018]] +1)</f>
        <v>1.414973347970818</v>
      </c>
      <c r="U1759">
        <v>32635</v>
      </c>
      <c r="V1759" s="1">
        <v>0.72</v>
      </c>
    </row>
    <row r="1760" spans="1:22" x14ac:dyDescent="0.3">
      <c r="A1760">
        <v>1764</v>
      </c>
      <c r="B1760" t="s">
        <v>170</v>
      </c>
      <c r="C1760" t="s">
        <v>1153</v>
      </c>
      <c r="D1760" t="s">
        <v>21</v>
      </c>
      <c r="E1760" s="9">
        <v>9</v>
      </c>
      <c r="F1760">
        <v>6666</v>
      </c>
      <c r="G1760">
        <f>LOG(Table1[[#This Row],[Population Estimate 2018]])</f>
        <v>3.8238653093245114</v>
      </c>
      <c r="H1760" s="10" t="str">
        <f t="shared" si="27"/>
        <v>1</v>
      </c>
      <c r="I1760">
        <v>1063</v>
      </c>
      <c r="J1760" s="1">
        <v>0.16</v>
      </c>
      <c r="K1760">
        <v>5603</v>
      </c>
      <c r="L1760" s="1">
        <v>0.84</v>
      </c>
      <c r="M1760">
        <v>485</v>
      </c>
      <c r="N1760" s="1">
        <v>7.0000000000000007E-2</v>
      </c>
      <c r="O1760">
        <v>889</v>
      </c>
      <c r="P1760" s="1">
        <v>0.13</v>
      </c>
      <c r="Q1760">
        <v>42522</v>
      </c>
      <c r="R1760">
        <v>38</v>
      </c>
      <c r="S1760">
        <f>(Table1[[#This Row],[Hospital Beds 2018]]/Table1[[#This Row],[Population Estimate 2018]])*1000</f>
        <v>5.7005700570057005</v>
      </c>
      <c r="T1760">
        <f>LOG10(Table1[[#This Row],[Hospital Beds 2018]] +1)</f>
        <v>1.5910646070264991</v>
      </c>
      <c r="U1760">
        <v>3999</v>
      </c>
      <c r="V1760" s="1">
        <v>0.6</v>
      </c>
    </row>
    <row r="1761" spans="1:22" x14ac:dyDescent="0.3">
      <c r="A1761">
        <v>1765</v>
      </c>
      <c r="B1761" t="s">
        <v>170</v>
      </c>
      <c r="C1761" t="s">
        <v>1154</v>
      </c>
      <c r="D1761" t="s">
        <v>21</v>
      </c>
      <c r="E1761" s="9">
        <v>2</v>
      </c>
      <c r="F1761">
        <v>4029</v>
      </c>
      <c r="G1761">
        <f>LOG(Table1[[#This Row],[Population Estimate 2018]])</f>
        <v>3.6051972673883776</v>
      </c>
      <c r="H1761" s="10" t="str">
        <f t="shared" si="27"/>
        <v>1</v>
      </c>
      <c r="I1761">
        <v>1268</v>
      </c>
      <c r="J1761" s="1">
        <v>0.31</v>
      </c>
      <c r="K1761">
        <v>2761</v>
      </c>
      <c r="L1761" s="1">
        <v>0.69</v>
      </c>
      <c r="M1761">
        <v>478</v>
      </c>
      <c r="N1761" s="1">
        <v>0.12</v>
      </c>
      <c r="O1761">
        <v>306</v>
      </c>
      <c r="P1761" s="1">
        <v>0.08</v>
      </c>
      <c r="Q1761">
        <v>68236</v>
      </c>
      <c r="R1761">
        <v>0</v>
      </c>
      <c r="S1761">
        <f>(Table1[[#This Row],[Hospital Beds 2018]]/Table1[[#This Row],[Population Estimate 2018]])*1000</f>
        <v>0</v>
      </c>
      <c r="T1761">
        <f>LOG10(Table1[[#This Row],[Hospital Beds 2018]] +1)</f>
        <v>0</v>
      </c>
      <c r="U1761">
        <v>2881</v>
      </c>
      <c r="V1761" s="1">
        <v>0.72</v>
      </c>
    </row>
    <row r="1762" spans="1:22" x14ac:dyDescent="0.3">
      <c r="A1762">
        <v>1766</v>
      </c>
      <c r="B1762" t="s">
        <v>170</v>
      </c>
      <c r="C1762" t="s">
        <v>1155</v>
      </c>
      <c r="D1762" t="s">
        <v>21</v>
      </c>
      <c r="E1762" s="9">
        <v>2</v>
      </c>
      <c r="F1762">
        <v>465735</v>
      </c>
      <c r="G1762">
        <f>LOG(Table1[[#This Row],[Population Estimate 2018]])</f>
        <v>5.6681388764032068</v>
      </c>
      <c r="H1762" s="10" t="str">
        <f t="shared" si="27"/>
        <v>3</v>
      </c>
      <c r="I1762">
        <v>76161</v>
      </c>
      <c r="J1762" s="1">
        <v>0.16</v>
      </c>
      <c r="K1762">
        <v>389574</v>
      </c>
      <c r="L1762" s="1">
        <v>0.84</v>
      </c>
      <c r="M1762">
        <v>33055</v>
      </c>
      <c r="N1762" s="1">
        <v>7.0000000000000007E-2</v>
      </c>
      <c r="O1762">
        <v>47627</v>
      </c>
      <c r="P1762" s="1">
        <v>0.1</v>
      </c>
      <c r="Q1762">
        <v>63636</v>
      </c>
      <c r="R1762">
        <v>1720</v>
      </c>
      <c r="S1762">
        <f>(Table1[[#This Row],[Hospital Beds 2018]]/Table1[[#This Row],[Population Estimate 2018]])*1000</f>
        <v>3.6930872706582072</v>
      </c>
      <c r="T1762">
        <f>LOG10(Table1[[#This Row],[Hospital Beds 2018]] +1)</f>
        <v>3.2357808703275603</v>
      </c>
      <c r="U1762">
        <v>395587</v>
      </c>
      <c r="V1762" s="1">
        <v>0.85</v>
      </c>
    </row>
    <row r="1763" spans="1:22" x14ac:dyDescent="0.3">
      <c r="A1763">
        <v>1767</v>
      </c>
      <c r="B1763" t="s">
        <v>170</v>
      </c>
      <c r="C1763" t="s">
        <v>1156</v>
      </c>
      <c r="D1763" t="s">
        <v>21</v>
      </c>
      <c r="E1763" s="9">
        <v>7</v>
      </c>
      <c r="F1763">
        <v>9475</v>
      </c>
      <c r="G1763">
        <f>LOG(Table1[[#This Row],[Population Estimate 2018]])</f>
        <v>3.9765792186401101</v>
      </c>
      <c r="H1763" s="10" t="str">
        <f t="shared" si="27"/>
        <v>1</v>
      </c>
      <c r="I1763">
        <v>1702</v>
      </c>
      <c r="J1763" s="1">
        <v>0.18</v>
      </c>
      <c r="K1763">
        <v>7773</v>
      </c>
      <c r="L1763" s="1">
        <v>0.82</v>
      </c>
      <c r="M1763">
        <v>663</v>
      </c>
      <c r="N1763" s="1">
        <v>7.0000000000000007E-2</v>
      </c>
      <c r="O1763">
        <v>1082</v>
      </c>
      <c r="P1763" s="1">
        <v>0.11</v>
      </c>
      <c r="Q1763">
        <v>58942</v>
      </c>
      <c r="R1763">
        <v>25</v>
      </c>
      <c r="S1763">
        <f>(Table1[[#This Row],[Hospital Beds 2018]]/Table1[[#This Row],[Population Estimate 2018]])*1000</f>
        <v>2.6385224274406331</v>
      </c>
      <c r="T1763">
        <f>LOG10(Table1[[#This Row],[Hospital Beds 2018]] +1)</f>
        <v>1.414973347970818</v>
      </c>
      <c r="U1763">
        <v>6731</v>
      </c>
      <c r="V1763" s="1">
        <v>0.71</v>
      </c>
    </row>
    <row r="1764" spans="1:22" x14ac:dyDescent="0.3">
      <c r="A1764">
        <v>1768</v>
      </c>
      <c r="B1764" t="s">
        <v>170</v>
      </c>
      <c r="C1764" t="s">
        <v>1157</v>
      </c>
      <c r="D1764" t="s">
        <v>21</v>
      </c>
      <c r="E1764" s="9">
        <v>3</v>
      </c>
      <c r="F1764">
        <v>55414</v>
      </c>
      <c r="G1764">
        <f>LOG(Table1[[#This Row],[Population Estimate 2018]])</f>
        <v>4.7436195003715618</v>
      </c>
      <c r="H1764" s="10" t="str">
        <f t="shared" si="27"/>
        <v>2</v>
      </c>
      <c r="I1764">
        <v>11261</v>
      </c>
      <c r="J1764" s="1">
        <v>0.2</v>
      </c>
      <c r="K1764">
        <v>44153</v>
      </c>
      <c r="L1764" s="1">
        <v>0.8</v>
      </c>
      <c r="M1764">
        <v>4994</v>
      </c>
      <c r="N1764" s="1">
        <v>0.09</v>
      </c>
      <c r="O1764">
        <v>5952</v>
      </c>
      <c r="P1764" s="1">
        <v>0.11</v>
      </c>
      <c r="Q1764">
        <v>56382</v>
      </c>
      <c r="R1764">
        <v>240</v>
      </c>
      <c r="S1764">
        <f>(Table1[[#This Row],[Hospital Beds 2018]]/Table1[[#This Row],[Population Estimate 2018]])*1000</f>
        <v>4.3310354783989604</v>
      </c>
      <c r="T1764">
        <f>LOG10(Table1[[#This Row],[Hospital Beds 2018]] +1)</f>
        <v>2.3820170425748683</v>
      </c>
      <c r="U1764">
        <v>43181</v>
      </c>
      <c r="V1764" s="1">
        <v>0.78</v>
      </c>
    </row>
    <row r="1765" spans="1:22" x14ac:dyDescent="0.3">
      <c r="A1765">
        <v>1769</v>
      </c>
      <c r="B1765" t="s">
        <v>1158</v>
      </c>
      <c r="C1765" t="s">
        <v>1159</v>
      </c>
      <c r="D1765" t="s">
        <v>21</v>
      </c>
      <c r="E1765" s="9">
        <v>4</v>
      </c>
      <c r="F1765">
        <v>61022</v>
      </c>
      <c r="G1765">
        <f>LOG(Table1[[#This Row],[Population Estimate 2018]])</f>
        <v>4.7854864375694106</v>
      </c>
      <c r="H1765" s="10" t="str">
        <f t="shared" si="27"/>
        <v>2</v>
      </c>
      <c r="I1765">
        <v>13505</v>
      </c>
      <c r="J1765" s="1">
        <v>0.22</v>
      </c>
      <c r="K1765">
        <v>47517</v>
      </c>
      <c r="L1765" s="1">
        <v>0.78</v>
      </c>
      <c r="M1765">
        <v>5785</v>
      </c>
      <c r="N1765" s="1">
        <v>0.09</v>
      </c>
      <c r="O1765">
        <v>4149</v>
      </c>
      <c r="P1765" s="1">
        <v>7.0000000000000007E-2</v>
      </c>
      <c r="Q1765">
        <v>64777</v>
      </c>
      <c r="R1765">
        <v>90</v>
      </c>
      <c r="S1765">
        <f>(Table1[[#This Row],[Hospital Beds 2018]]/Table1[[#This Row],[Population Estimate 2018]])*1000</f>
        <v>1.474877912883878</v>
      </c>
      <c r="T1765">
        <f>LOG10(Table1[[#This Row],[Hospital Beds 2018]] +1)</f>
        <v>1.9590413923210936</v>
      </c>
      <c r="U1765">
        <v>49766</v>
      </c>
      <c r="V1765" s="1">
        <v>0.82</v>
      </c>
    </row>
    <row r="1766" spans="1:22" x14ac:dyDescent="0.3">
      <c r="A1766">
        <v>1770</v>
      </c>
      <c r="B1766" t="s">
        <v>1158</v>
      </c>
      <c r="C1766" t="s">
        <v>141</v>
      </c>
      <c r="D1766" t="s">
        <v>21</v>
      </c>
      <c r="E1766" s="9">
        <v>6</v>
      </c>
      <c r="F1766">
        <v>48779</v>
      </c>
      <c r="G1766">
        <f>LOG(Table1[[#This Row],[Population Estimate 2018]])</f>
        <v>4.6882328927605421</v>
      </c>
      <c r="H1766" s="10" t="str">
        <f t="shared" si="27"/>
        <v>2</v>
      </c>
      <c r="I1766">
        <v>13612</v>
      </c>
      <c r="J1766" s="1">
        <v>0.28000000000000003</v>
      </c>
      <c r="K1766">
        <v>35167</v>
      </c>
      <c r="L1766" s="1">
        <v>0.72</v>
      </c>
      <c r="M1766">
        <v>4581</v>
      </c>
      <c r="N1766" s="1">
        <v>0.09</v>
      </c>
      <c r="O1766">
        <v>4358</v>
      </c>
      <c r="P1766" s="1">
        <v>0.09</v>
      </c>
      <c r="Q1766">
        <v>59413</v>
      </c>
      <c r="R1766">
        <v>95</v>
      </c>
      <c r="S1766">
        <f>(Table1[[#This Row],[Hospital Beds 2018]]/Table1[[#This Row],[Population Estimate 2018]])*1000</f>
        <v>1.9475594005617172</v>
      </c>
      <c r="T1766">
        <f>LOG10(Table1[[#This Row],[Hospital Beds 2018]] +1)</f>
        <v>1.9822712330395684</v>
      </c>
      <c r="U1766">
        <v>36788</v>
      </c>
      <c r="V1766" s="1">
        <v>0.75</v>
      </c>
    </row>
    <row r="1767" spans="1:22" x14ac:dyDescent="0.3">
      <c r="A1767">
        <v>1771</v>
      </c>
      <c r="B1767" t="s">
        <v>1158</v>
      </c>
      <c r="C1767" t="s">
        <v>1160</v>
      </c>
      <c r="D1767" t="s">
        <v>21</v>
      </c>
      <c r="E1767" s="9">
        <v>4</v>
      </c>
      <c r="F1767">
        <v>76493</v>
      </c>
      <c r="G1767">
        <f>LOG(Table1[[#This Row],[Population Estimate 2018]])</f>
        <v>4.8836216939710084</v>
      </c>
      <c r="H1767" s="10" t="str">
        <f t="shared" si="27"/>
        <v>2</v>
      </c>
      <c r="I1767">
        <v>15224</v>
      </c>
      <c r="J1767" s="1">
        <v>0.2</v>
      </c>
      <c r="K1767">
        <v>61269</v>
      </c>
      <c r="L1767" s="1">
        <v>0.8</v>
      </c>
      <c r="M1767">
        <v>6028</v>
      </c>
      <c r="N1767" s="1">
        <v>0.08</v>
      </c>
      <c r="O1767">
        <v>7307</v>
      </c>
      <c r="P1767" s="1">
        <v>0.1</v>
      </c>
      <c r="Q1767">
        <v>60251</v>
      </c>
      <c r="R1767">
        <v>94</v>
      </c>
      <c r="S1767">
        <f>(Table1[[#This Row],[Hospital Beds 2018]]/Table1[[#This Row],[Population Estimate 2018]])*1000</f>
        <v>1.228870615611886</v>
      </c>
      <c r="T1767">
        <f>LOG10(Table1[[#This Row],[Hospital Beds 2018]] +1)</f>
        <v>1.9777236052888478</v>
      </c>
      <c r="U1767">
        <v>59936</v>
      </c>
      <c r="V1767" s="1">
        <v>0.78</v>
      </c>
    </row>
    <row r="1768" spans="1:22" x14ac:dyDescent="0.3">
      <c r="A1768">
        <v>1772</v>
      </c>
      <c r="B1768" t="s">
        <v>1158</v>
      </c>
      <c r="C1768" t="s">
        <v>1161</v>
      </c>
      <c r="D1768" t="s">
        <v>21</v>
      </c>
      <c r="E1768" s="9">
        <v>7</v>
      </c>
      <c r="F1768">
        <v>31589</v>
      </c>
      <c r="G1768">
        <f>LOG(Table1[[#This Row],[Population Estimate 2018]])</f>
        <v>4.4995358778406986</v>
      </c>
      <c r="H1768" s="10" t="str">
        <f t="shared" si="27"/>
        <v>2</v>
      </c>
      <c r="I1768">
        <v>7494</v>
      </c>
      <c r="J1768" s="1">
        <v>0.24</v>
      </c>
      <c r="K1768">
        <v>24095</v>
      </c>
      <c r="L1768" s="1">
        <v>0.76</v>
      </c>
      <c r="M1768">
        <v>3070</v>
      </c>
      <c r="N1768" s="1">
        <v>0.1</v>
      </c>
      <c r="O1768">
        <v>3828</v>
      </c>
      <c r="P1768" s="1">
        <v>0.12</v>
      </c>
      <c r="Q1768">
        <v>44259</v>
      </c>
      <c r="R1768">
        <v>62</v>
      </c>
      <c r="S1768">
        <f>(Table1[[#This Row],[Hospital Beds 2018]]/Table1[[#This Row],[Population Estimate 2018]])*1000</f>
        <v>1.9627085377821392</v>
      </c>
      <c r="T1768">
        <f>LOG10(Table1[[#This Row],[Hospital Beds 2018]] +1)</f>
        <v>1.7993405494535817</v>
      </c>
      <c r="U1768">
        <v>24224</v>
      </c>
      <c r="V1768" s="1">
        <v>0.77</v>
      </c>
    </row>
    <row r="1769" spans="1:22" x14ac:dyDescent="0.3">
      <c r="A1769">
        <v>1773</v>
      </c>
      <c r="B1769" t="s">
        <v>1158</v>
      </c>
      <c r="C1769" t="s">
        <v>1162</v>
      </c>
      <c r="D1769" t="s">
        <v>21</v>
      </c>
      <c r="E1769" s="9">
        <v>5</v>
      </c>
      <c r="F1769">
        <v>89786</v>
      </c>
      <c r="G1769">
        <f>LOG(Table1[[#This Row],[Population Estimate 2018]])</f>
        <v>4.9532086240086457</v>
      </c>
      <c r="H1769" s="10" t="str">
        <f t="shared" si="27"/>
        <v>2</v>
      </c>
      <c r="I1769">
        <v>18566</v>
      </c>
      <c r="J1769" s="1">
        <v>0.21</v>
      </c>
      <c r="K1769">
        <v>71220</v>
      </c>
      <c r="L1769" s="1">
        <v>0.79</v>
      </c>
      <c r="M1769">
        <v>6951</v>
      </c>
      <c r="N1769" s="1">
        <v>0.08</v>
      </c>
      <c r="O1769">
        <v>7427</v>
      </c>
      <c r="P1769" s="1">
        <v>0.08</v>
      </c>
      <c r="Q1769">
        <v>65163</v>
      </c>
      <c r="R1769">
        <v>506</v>
      </c>
      <c r="S1769">
        <f>(Table1[[#This Row],[Hospital Beds 2018]]/Table1[[#This Row],[Population Estimate 2018]])*1000</f>
        <v>5.6356224801193946</v>
      </c>
      <c r="T1769">
        <f>LOG10(Table1[[#This Row],[Hospital Beds 2018]] +1)</f>
        <v>2.705007959333336</v>
      </c>
      <c r="U1769">
        <v>67545</v>
      </c>
      <c r="V1769" s="1">
        <v>0.75</v>
      </c>
    </row>
    <row r="1770" spans="1:22" x14ac:dyDescent="0.3">
      <c r="A1770">
        <v>1774</v>
      </c>
      <c r="B1770" t="s">
        <v>1158</v>
      </c>
      <c r="C1770" t="s">
        <v>343</v>
      </c>
      <c r="D1770" t="s">
        <v>21</v>
      </c>
      <c r="E1770" s="9">
        <v>2</v>
      </c>
      <c r="F1770">
        <v>415247</v>
      </c>
      <c r="G1770">
        <f>LOG(Table1[[#This Row],[Population Estimate 2018]])</f>
        <v>5.6183065035240292</v>
      </c>
      <c r="H1770" s="10" t="str">
        <f t="shared" si="27"/>
        <v>3</v>
      </c>
      <c r="I1770">
        <v>65348</v>
      </c>
      <c r="J1770" s="1">
        <v>0.16</v>
      </c>
      <c r="K1770">
        <v>349899</v>
      </c>
      <c r="L1770" s="1">
        <v>0.84</v>
      </c>
      <c r="M1770">
        <v>28284</v>
      </c>
      <c r="N1770" s="1">
        <v>7.0000000000000007E-2</v>
      </c>
      <c r="O1770">
        <v>30147</v>
      </c>
      <c r="P1770" s="1">
        <v>7.0000000000000007E-2</v>
      </c>
      <c r="Q1770">
        <v>78714</v>
      </c>
      <c r="R1770">
        <v>882</v>
      </c>
      <c r="S1770">
        <f>(Table1[[#This Row],[Hospital Beds 2018]]/Table1[[#This Row],[Population Estimate 2018]])*1000</f>
        <v>2.1240370189309012</v>
      </c>
      <c r="T1770">
        <f>LOG10(Table1[[#This Row],[Hospital Beds 2018]] +1)</f>
        <v>2.9459607035775686</v>
      </c>
      <c r="U1770">
        <v>359252</v>
      </c>
      <c r="V1770" s="1">
        <v>0.87</v>
      </c>
    </row>
    <row r="1771" spans="1:22" x14ac:dyDescent="0.3">
      <c r="A1771">
        <v>1775</v>
      </c>
      <c r="B1771" t="s">
        <v>1158</v>
      </c>
      <c r="C1771" t="s">
        <v>1163</v>
      </c>
      <c r="D1771" t="s">
        <v>21</v>
      </c>
      <c r="E1771" s="9">
        <v>4</v>
      </c>
      <c r="F1771">
        <v>151132</v>
      </c>
      <c r="G1771">
        <f>LOG(Table1[[#This Row],[Population Estimate 2018]])</f>
        <v>5.1793564296072487</v>
      </c>
      <c r="H1771" s="10" t="str">
        <f t="shared" si="27"/>
        <v>3</v>
      </c>
      <c r="I1771">
        <v>27566</v>
      </c>
      <c r="J1771" s="1">
        <v>0.18</v>
      </c>
      <c r="K1771">
        <v>123566</v>
      </c>
      <c r="L1771" s="1">
        <v>0.82</v>
      </c>
      <c r="M1771">
        <v>10944</v>
      </c>
      <c r="N1771" s="1">
        <v>7.0000000000000007E-2</v>
      </c>
      <c r="O1771">
        <v>10149</v>
      </c>
      <c r="P1771" s="1">
        <v>7.0000000000000007E-2</v>
      </c>
      <c r="Q1771">
        <v>74351</v>
      </c>
      <c r="R1771">
        <v>519</v>
      </c>
      <c r="S1771">
        <f>(Table1[[#This Row],[Hospital Beds 2018]]/Table1[[#This Row],[Population Estimate 2018]])*1000</f>
        <v>3.4340841119021781</v>
      </c>
      <c r="T1771">
        <f>LOG10(Table1[[#This Row],[Hospital Beds 2018]] +1)</f>
        <v>2.716003343634799</v>
      </c>
      <c r="U1771">
        <v>124259</v>
      </c>
      <c r="V1771" s="1">
        <v>0.82</v>
      </c>
    </row>
    <row r="1772" spans="1:22" x14ac:dyDescent="0.3">
      <c r="A1772">
        <v>1776</v>
      </c>
      <c r="B1772" t="s">
        <v>1158</v>
      </c>
      <c r="C1772" t="s">
        <v>1164</v>
      </c>
      <c r="D1772" t="s">
        <v>21</v>
      </c>
      <c r="E1772" s="9">
        <v>1</v>
      </c>
      <c r="F1772">
        <v>309176</v>
      </c>
      <c r="G1772">
        <f>LOG(Table1[[#This Row],[Population Estimate 2018]])</f>
        <v>5.4902057741463386</v>
      </c>
      <c r="H1772" s="10" t="str">
        <f t="shared" si="27"/>
        <v>3</v>
      </c>
      <c r="I1772">
        <v>55538</v>
      </c>
      <c r="J1772" s="1">
        <v>0.18</v>
      </c>
      <c r="K1772">
        <v>253638</v>
      </c>
      <c r="L1772" s="1">
        <v>0.82</v>
      </c>
      <c r="M1772">
        <v>20530</v>
      </c>
      <c r="N1772" s="1">
        <v>7.0000000000000007E-2</v>
      </c>
      <c r="O1772">
        <v>16270</v>
      </c>
      <c r="P1772" s="1">
        <v>0.05</v>
      </c>
      <c r="Q1772">
        <v>93645</v>
      </c>
      <c r="R1772">
        <v>541</v>
      </c>
      <c r="S1772">
        <f>(Table1[[#This Row],[Hospital Beds 2018]]/Table1[[#This Row],[Population Estimate 2018]])*1000</f>
        <v>1.7498124045850907</v>
      </c>
      <c r="T1772">
        <f>LOG10(Table1[[#This Row],[Hospital Beds 2018]] +1)</f>
        <v>2.7339992865383871</v>
      </c>
      <c r="U1772">
        <v>261914</v>
      </c>
      <c r="V1772" s="1">
        <v>0.85</v>
      </c>
    </row>
    <row r="1773" spans="1:22" x14ac:dyDescent="0.3">
      <c r="A1773">
        <v>1777</v>
      </c>
      <c r="B1773" t="s">
        <v>1158</v>
      </c>
      <c r="C1773" t="s">
        <v>1165</v>
      </c>
      <c r="D1773" t="s">
        <v>21</v>
      </c>
      <c r="E1773" s="9">
        <v>1</v>
      </c>
      <c r="F1773">
        <v>130090</v>
      </c>
      <c r="G1773">
        <f>LOG(Table1[[#This Row],[Population Estimate 2018]])</f>
        <v>5.1142439136889069</v>
      </c>
      <c r="H1773" s="10" t="str">
        <f t="shared" si="27"/>
        <v>3</v>
      </c>
      <c r="I1773">
        <v>19535</v>
      </c>
      <c r="J1773" s="1">
        <v>0.15</v>
      </c>
      <c r="K1773">
        <v>110555</v>
      </c>
      <c r="L1773" s="1">
        <v>0.85</v>
      </c>
      <c r="M1773">
        <v>9538</v>
      </c>
      <c r="N1773" s="1">
        <v>7.0000000000000007E-2</v>
      </c>
      <c r="O1773">
        <v>11673</v>
      </c>
      <c r="P1773" s="1">
        <v>0.09</v>
      </c>
      <c r="Q1773">
        <v>69919</v>
      </c>
      <c r="R1773">
        <v>238</v>
      </c>
      <c r="S1773">
        <f>(Table1[[#This Row],[Hospital Beds 2018]]/Table1[[#This Row],[Population Estimate 2018]])*1000</f>
        <v>1.8295026520101467</v>
      </c>
      <c r="T1773">
        <f>LOG10(Table1[[#This Row],[Hospital Beds 2018]] +1)</f>
        <v>2.3783979009481375</v>
      </c>
      <c r="U1773">
        <v>107072</v>
      </c>
      <c r="V1773" s="1">
        <v>0.82</v>
      </c>
    </row>
    <row r="1774" spans="1:22" x14ac:dyDescent="0.3">
      <c r="A1774">
        <v>1778</v>
      </c>
      <c r="B1774" t="s">
        <v>1158</v>
      </c>
      <c r="C1774" t="s">
        <v>603</v>
      </c>
      <c r="D1774" t="s">
        <v>21</v>
      </c>
      <c r="E1774" s="9">
        <v>7</v>
      </c>
      <c r="F1774">
        <v>43144</v>
      </c>
      <c r="G1774">
        <f>LOG(Table1[[#This Row],[Population Estimate 2018]])</f>
        <v>4.6349204072801058</v>
      </c>
      <c r="H1774" s="10" t="str">
        <f t="shared" si="27"/>
        <v>2</v>
      </c>
      <c r="I1774">
        <v>9257</v>
      </c>
      <c r="J1774" s="1">
        <v>0.21</v>
      </c>
      <c r="K1774">
        <v>33887</v>
      </c>
      <c r="L1774" s="1">
        <v>0.79</v>
      </c>
      <c r="M1774">
        <v>3541</v>
      </c>
      <c r="N1774" s="1">
        <v>0.08</v>
      </c>
      <c r="O1774">
        <v>4768</v>
      </c>
      <c r="P1774" s="1">
        <v>0.11</v>
      </c>
      <c r="Q1774">
        <v>60034</v>
      </c>
      <c r="R1774">
        <v>25</v>
      </c>
      <c r="S1774">
        <f>(Table1[[#This Row],[Hospital Beds 2018]]/Table1[[#This Row],[Population Estimate 2018]])*1000</f>
        <v>0.57945484887817544</v>
      </c>
      <c r="T1774">
        <f>LOG10(Table1[[#This Row],[Hospital Beds 2018]] +1)</f>
        <v>1.414973347970818</v>
      </c>
      <c r="U1774">
        <v>35494</v>
      </c>
      <c r="V1774" s="1">
        <v>0.82</v>
      </c>
    </row>
    <row r="1775" spans="1:22" x14ac:dyDescent="0.3">
      <c r="A1775">
        <v>1779</v>
      </c>
      <c r="B1775" t="s">
        <v>1166</v>
      </c>
      <c r="C1775" t="s">
        <v>1167</v>
      </c>
      <c r="D1775" t="s">
        <v>21</v>
      </c>
      <c r="E1775" s="9">
        <v>2</v>
      </c>
      <c r="F1775">
        <v>265429</v>
      </c>
      <c r="G1775">
        <f>LOG(Table1[[#This Row],[Population Estimate 2018]])</f>
        <v>5.4239483708717806</v>
      </c>
      <c r="H1775" s="10" t="str">
        <f t="shared" si="27"/>
        <v>3</v>
      </c>
      <c r="I1775">
        <v>47611</v>
      </c>
      <c r="J1775" s="1">
        <v>0.18</v>
      </c>
      <c r="K1775">
        <v>217818</v>
      </c>
      <c r="L1775" s="1">
        <v>0.82</v>
      </c>
      <c r="M1775">
        <v>14978</v>
      </c>
      <c r="N1775" s="1">
        <v>0.06</v>
      </c>
      <c r="O1775">
        <v>33167</v>
      </c>
      <c r="P1775" s="1">
        <v>0.12</v>
      </c>
      <c r="Q1775">
        <v>60826</v>
      </c>
      <c r="R1775">
        <v>1290</v>
      </c>
      <c r="S1775">
        <f>(Table1[[#This Row],[Hospital Beds 2018]]/Table1[[#This Row],[Population Estimate 2018]])*1000</f>
        <v>4.8600567383368052</v>
      </c>
      <c r="T1775">
        <f>LOG10(Table1[[#This Row],[Hospital Beds 2018]] +1)</f>
        <v>3.1109262422664203</v>
      </c>
      <c r="U1775">
        <v>221763</v>
      </c>
      <c r="V1775" s="1">
        <v>0.84</v>
      </c>
    </row>
    <row r="1776" spans="1:22" x14ac:dyDescent="0.3">
      <c r="A1776">
        <v>1780</v>
      </c>
      <c r="B1776" t="s">
        <v>1166</v>
      </c>
      <c r="C1776" t="s">
        <v>1168</v>
      </c>
      <c r="D1776" t="s">
        <v>58</v>
      </c>
      <c r="E1776" s="9">
        <v>1</v>
      </c>
      <c r="F1776">
        <v>936692</v>
      </c>
      <c r="G1776">
        <f>LOG(Table1[[#This Row],[Population Estimate 2018]])</f>
        <v>5.9715968110695039</v>
      </c>
      <c r="H1776" s="10" t="str">
        <f t="shared" si="27"/>
        <v>3</v>
      </c>
      <c r="I1776">
        <v>161086</v>
      </c>
      <c r="J1776" s="1">
        <v>0.17</v>
      </c>
      <c r="K1776">
        <v>775606</v>
      </c>
      <c r="L1776" s="1">
        <v>0.83</v>
      </c>
      <c r="M1776">
        <v>25878</v>
      </c>
      <c r="N1776" s="1">
        <v>0.03</v>
      </c>
      <c r="O1776">
        <v>63403</v>
      </c>
      <c r="P1776" s="1">
        <v>7.0000000000000007E-2</v>
      </c>
      <c r="Q1776">
        <v>100181</v>
      </c>
      <c r="R1776">
        <v>3892</v>
      </c>
      <c r="S1776">
        <f>(Table1[[#This Row],[Hospital Beds 2018]]/Table1[[#This Row],[Population Estimate 2018]])*1000</f>
        <v>4.1550477638327221</v>
      </c>
      <c r="T1776">
        <f>LOG10(Table1[[#This Row],[Hospital Beds 2018]] +1)</f>
        <v>3.590284403718162</v>
      </c>
      <c r="U1776">
        <v>787124</v>
      </c>
      <c r="V1776" s="1">
        <v>0.84</v>
      </c>
    </row>
    <row r="1777" spans="1:22" x14ac:dyDescent="0.3">
      <c r="A1777">
        <v>1781</v>
      </c>
      <c r="B1777" t="s">
        <v>1166</v>
      </c>
      <c r="C1777" t="s">
        <v>1169</v>
      </c>
      <c r="D1777" t="s">
        <v>58</v>
      </c>
      <c r="E1777" s="9">
        <v>1</v>
      </c>
      <c r="F1777">
        <v>445384</v>
      </c>
      <c r="G1777">
        <f>LOG(Table1[[#This Row],[Population Estimate 2018]])</f>
        <v>5.6487346113587247</v>
      </c>
      <c r="H1777" s="10" t="str">
        <f t="shared" si="27"/>
        <v>3</v>
      </c>
      <c r="I1777">
        <v>75401</v>
      </c>
      <c r="J1777" s="1">
        <v>0.17</v>
      </c>
      <c r="K1777">
        <v>369983</v>
      </c>
      <c r="L1777" s="1">
        <v>0.83</v>
      </c>
      <c r="M1777">
        <v>30154</v>
      </c>
      <c r="N1777" s="1">
        <v>7.0000000000000007E-2</v>
      </c>
      <c r="O1777">
        <v>26786</v>
      </c>
      <c r="P1777" s="1">
        <v>0.06</v>
      </c>
      <c r="Q1777">
        <v>84470</v>
      </c>
      <c r="R1777">
        <v>1035</v>
      </c>
      <c r="S1777">
        <f>(Table1[[#This Row],[Hospital Beds 2018]]/Table1[[#This Row],[Population Estimate 2018]])*1000</f>
        <v>2.3238374077200801</v>
      </c>
      <c r="T1777">
        <f>LOG10(Table1[[#This Row],[Hospital Beds 2018]] +1)</f>
        <v>3.0153597554092144</v>
      </c>
      <c r="U1777">
        <v>373474</v>
      </c>
      <c r="V1777" s="1">
        <v>0.84</v>
      </c>
    </row>
    <row r="1778" spans="1:22" x14ac:dyDescent="0.3">
      <c r="A1778">
        <v>1782</v>
      </c>
      <c r="B1778" t="s">
        <v>1166</v>
      </c>
      <c r="C1778" t="s">
        <v>386</v>
      </c>
      <c r="D1778" t="s">
        <v>58</v>
      </c>
      <c r="E1778" s="9">
        <v>1</v>
      </c>
      <c r="F1778">
        <v>507078</v>
      </c>
      <c r="G1778">
        <f>LOG(Table1[[#This Row],[Population Estimate 2018]])</f>
        <v>5.7050747687299612</v>
      </c>
      <c r="H1778" s="10" t="str">
        <f t="shared" si="27"/>
        <v>3</v>
      </c>
      <c r="I1778">
        <v>79408</v>
      </c>
      <c r="J1778" s="1">
        <v>0.16</v>
      </c>
      <c r="K1778">
        <v>427670</v>
      </c>
      <c r="L1778" s="1">
        <v>0.84</v>
      </c>
      <c r="M1778">
        <v>24121</v>
      </c>
      <c r="N1778" s="1">
        <v>0.05</v>
      </c>
      <c r="O1778">
        <v>64417</v>
      </c>
      <c r="P1778" s="1">
        <v>0.13</v>
      </c>
      <c r="Q1778">
        <v>67135</v>
      </c>
      <c r="R1778">
        <v>2205</v>
      </c>
      <c r="S1778">
        <f>(Table1[[#This Row],[Hospital Beds 2018]]/Table1[[#This Row],[Population Estimate 2018]])*1000</f>
        <v>4.3484434347378516</v>
      </c>
      <c r="T1778">
        <f>LOG10(Table1[[#This Row],[Hospital Beds 2018]] +1)</f>
        <v>3.3436055081041718</v>
      </c>
      <c r="U1778">
        <v>438657</v>
      </c>
      <c r="V1778" s="1">
        <v>0.87</v>
      </c>
    </row>
    <row r="1779" spans="1:22" x14ac:dyDescent="0.3">
      <c r="A1779">
        <v>1783</v>
      </c>
      <c r="B1779" t="s">
        <v>1166</v>
      </c>
      <c r="C1779" t="s">
        <v>1170</v>
      </c>
      <c r="D1779" t="s">
        <v>21</v>
      </c>
      <c r="E1779" s="9">
        <v>3</v>
      </c>
      <c r="F1779">
        <v>92560</v>
      </c>
      <c r="G1779">
        <f>LOG(Table1[[#This Row],[Population Estimate 2018]])</f>
        <v>4.9664233459436931</v>
      </c>
      <c r="H1779" s="10" t="str">
        <f t="shared" si="27"/>
        <v>2</v>
      </c>
      <c r="I1779">
        <v>24586</v>
      </c>
      <c r="J1779" s="1">
        <v>0.27</v>
      </c>
      <c r="K1779">
        <v>67974</v>
      </c>
      <c r="L1779" s="1">
        <v>0.73</v>
      </c>
      <c r="M1779">
        <v>7427</v>
      </c>
      <c r="N1779" s="1">
        <v>0.08</v>
      </c>
      <c r="O1779">
        <v>9325</v>
      </c>
      <c r="P1779" s="1">
        <v>0.1</v>
      </c>
      <c r="Q1779">
        <v>62175</v>
      </c>
      <c r="R1779">
        <v>178</v>
      </c>
      <c r="S1779">
        <f>(Table1[[#This Row],[Hospital Beds 2018]]/Table1[[#This Row],[Population Estimate 2018]])*1000</f>
        <v>1.9230769230769231</v>
      </c>
      <c r="T1779">
        <f>LOG10(Table1[[#This Row],[Hospital Beds 2018]] +1)</f>
        <v>2.2528530309798933</v>
      </c>
      <c r="U1779">
        <v>69564</v>
      </c>
      <c r="V1779" s="1">
        <v>0.75</v>
      </c>
    </row>
    <row r="1780" spans="1:22" x14ac:dyDescent="0.3">
      <c r="A1780">
        <v>1784</v>
      </c>
      <c r="B1780" t="s">
        <v>1166</v>
      </c>
      <c r="C1780" t="s">
        <v>526</v>
      </c>
      <c r="D1780" t="s">
        <v>21</v>
      </c>
      <c r="E1780" s="9">
        <v>3</v>
      </c>
      <c r="F1780">
        <v>150972</v>
      </c>
      <c r="G1780">
        <f>LOG(Table1[[#This Row],[Population Estimate 2018]])</f>
        <v>5.1788964083986482</v>
      </c>
      <c r="H1780" s="10" t="str">
        <f t="shared" si="27"/>
        <v>3</v>
      </c>
      <c r="I1780">
        <v>23053</v>
      </c>
      <c r="J1780" s="1">
        <v>0.15</v>
      </c>
      <c r="K1780">
        <v>127919</v>
      </c>
      <c r="L1780" s="1">
        <v>0.85</v>
      </c>
      <c r="M1780">
        <v>7047</v>
      </c>
      <c r="N1780" s="1">
        <v>0.05</v>
      </c>
      <c r="O1780">
        <v>21430</v>
      </c>
      <c r="P1780" s="1">
        <v>0.14000000000000001</v>
      </c>
      <c r="Q1780">
        <v>51790</v>
      </c>
      <c r="R1780">
        <v>376</v>
      </c>
      <c r="S1780">
        <f>(Table1[[#This Row],[Hospital Beds 2018]]/Table1[[#This Row],[Population Estimate 2018]])*1000</f>
        <v>2.4905280449354845</v>
      </c>
      <c r="T1780">
        <f>LOG10(Table1[[#This Row],[Hospital Beds 2018]] +1)</f>
        <v>2.576341350205793</v>
      </c>
      <c r="U1780">
        <v>123852</v>
      </c>
      <c r="V1780" s="1">
        <v>0.82</v>
      </c>
    </row>
    <row r="1781" spans="1:22" x14ac:dyDescent="0.3">
      <c r="A1781">
        <v>1785</v>
      </c>
      <c r="B1781" t="s">
        <v>1166</v>
      </c>
      <c r="C1781" t="s">
        <v>864</v>
      </c>
      <c r="D1781" t="s">
        <v>58</v>
      </c>
      <c r="E1781" s="9">
        <v>1</v>
      </c>
      <c r="F1781">
        <v>799767</v>
      </c>
      <c r="G1781">
        <f>LOG(Table1[[#This Row],[Population Estimate 2018]])</f>
        <v>5.9029634803006577</v>
      </c>
      <c r="H1781" s="10" t="str">
        <f t="shared" si="27"/>
        <v>3</v>
      </c>
      <c r="I1781">
        <v>108532</v>
      </c>
      <c r="J1781" s="1">
        <v>0.14000000000000001</v>
      </c>
      <c r="K1781">
        <v>691235</v>
      </c>
      <c r="L1781" s="1">
        <v>0.86</v>
      </c>
      <c r="M1781">
        <v>22847</v>
      </c>
      <c r="N1781" s="1">
        <v>0.03</v>
      </c>
      <c r="O1781">
        <v>116246</v>
      </c>
      <c r="P1781" s="1">
        <v>0.15</v>
      </c>
      <c r="Q1781">
        <v>62875</v>
      </c>
      <c r="R1781">
        <v>3204</v>
      </c>
      <c r="S1781">
        <f>(Table1[[#This Row],[Hospital Beds 2018]]/Table1[[#This Row],[Population Estimate 2018]])*1000</f>
        <v>4.0061667960793583</v>
      </c>
      <c r="T1781">
        <f>LOG10(Table1[[#This Row],[Hospital Beds 2018]] +1)</f>
        <v>3.5058280338548364</v>
      </c>
      <c r="U1781">
        <v>689406</v>
      </c>
      <c r="V1781" s="1">
        <v>0.86</v>
      </c>
    </row>
    <row r="1782" spans="1:22" x14ac:dyDescent="0.3">
      <c r="A1782">
        <v>1786</v>
      </c>
      <c r="B1782" t="s">
        <v>1166</v>
      </c>
      <c r="C1782" t="s">
        <v>1171</v>
      </c>
      <c r="D1782" t="s">
        <v>21</v>
      </c>
      <c r="E1782" s="9">
        <v>1</v>
      </c>
      <c r="F1782">
        <v>291408</v>
      </c>
      <c r="G1782">
        <f>LOG(Table1[[#This Row],[Population Estimate 2018]])</f>
        <v>5.4645014702485364</v>
      </c>
      <c r="H1782" s="10" t="str">
        <f t="shared" si="27"/>
        <v>3</v>
      </c>
      <c r="I1782">
        <v>46126</v>
      </c>
      <c r="J1782" s="1">
        <v>0.16</v>
      </c>
      <c r="K1782">
        <v>245282</v>
      </c>
      <c r="L1782" s="1">
        <v>0.84</v>
      </c>
      <c r="M1782">
        <v>15681</v>
      </c>
      <c r="N1782" s="1">
        <v>0.05</v>
      </c>
      <c r="O1782">
        <v>21869</v>
      </c>
      <c r="P1782" s="1">
        <v>0.08</v>
      </c>
      <c r="Q1782">
        <v>81315</v>
      </c>
      <c r="R1782">
        <v>311</v>
      </c>
      <c r="S1782">
        <f>(Table1[[#This Row],[Hospital Beds 2018]]/Table1[[#This Row],[Population Estimate 2018]])*1000</f>
        <v>1.067232196782518</v>
      </c>
      <c r="T1782">
        <f>LOG10(Table1[[#This Row],[Hospital Beds 2018]] +1)</f>
        <v>2.4941545940184429</v>
      </c>
      <c r="U1782">
        <v>251733</v>
      </c>
      <c r="V1782" s="1">
        <v>0.86</v>
      </c>
    </row>
    <row r="1783" spans="1:22" x14ac:dyDescent="0.3">
      <c r="A1783">
        <v>1787</v>
      </c>
      <c r="B1783" t="s">
        <v>1166</v>
      </c>
      <c r="C1783" t="s">
        <v>1172</v>
      </c>
      <c r="D1783" t="s">
        <v>21</v>
      </c>
      <c r="E1783" s="9">
        <v>1</v>
      </c>
      <c r="F1783">
        <v>676061</v>
      </c>
      <c r="G1783">
        <f>LOG(Table1[[#This Row],[Population Estimate 2018]])</f>
        <v>5.8299858834685505</v>
      </c>
      <c r="H1783" s="10" t="str">
        <f t="shared" si="27"/>
        <v>3</v>
      </c>
      <c r="I1783">
        <v>79920</v>
      </c>
      <c r="J1783" s="1">
        <v>0.12</v>
      </c>
      <c r="K1783">
        <v>596141</v>
      </c>
      <c r="L1783" s="1">
        <v>0.88</v>
      </c>
      <c r="M1783">
        <v>14776</v>
      </c>
      <c r="N1783" s="1">
        <v>0.02</v>
      </c>
      <c r="O1783">
        <v>95704</v>
      </c>
      <c r="P1783" s="1">
        <v>0.14000000000000001</v>
      </c>
      <c r="Q1783">
        <v>73337</v>
      </c>
      <c r="R1783">
        <v>1594</v>
      </c>
      <c r="S1783">
        <f>(Table1[[#This Row],[Hospital Beds 2018]]/Table1[[#This Row],[Population Estimate 2018]])*1000</f>
        <v>2.3577754078404167</v>
      </c>
      <c r="T1783">
        <f>LOG10(Table1[[#This Row],[Hospital Beds 2018]] +1)</f>
        <v>3.2027606873931997</v>
      </c>
      <c r="U1783">
        <v>598098</v>
      </c>
      <c r="V1783" s="1">
        <v>0.88</v>
      </c>
    </row>
    <row r="1784" spans="1:22" x14ac:dyDescent="0.3">
      <c r="A1784">
        <v>1788</v>
      </c>
      <c r="B1784" t="s">
        <v>1166</v>
      </c>
      <c r="C1784" t="s">
        <v>1173</v>
      </c>
      <c r="D1784" t="s">
        <v>21</v>
      </c>
      <c r="E1784" s="9">
        <v>1</v>
      </c>
      <c r="F1784">
        <v>124714</v>
      </c>
      <c r="G1784">
        <f>LOG(Table1[[#This Row],[Population Estimate 2018]])</f>
        <v>5.0959152087429063</v>
      </c>
      <c r="H1784" s="10" t="str">
        <f t="shared" si="27"/>
        <v>3</v>
      </c>
      <c r="I1784">
        <v>23105</v>
      </c>
      <c r="J1784" s="1">
        <v>0.19</v>
      </c>
      <c r="K1784">
        <v>101609</v>
      </c>
      <c r="L1784" s="1">
        <v>0.81</v>
      </c>
      <c r="M1784">
        <v>5999</v>
      </c>
      <c r="N1784" s="1">
        <v>0.05</v>
      </c>
      <c r="O1784">
        <v>5317</v>
      </c>
      <c r="P1784" s="1">
        <v>0.04</v>
      </c>
      <c r="Q1784">
        <v>112335</v>
      </c>
      <c r="R1784">
        <v>184</v>
      </c>
      <c r="S1784">
        <f>(Table1[[#This Row],[Hospital Beds 2018]]/Table1[[#This Row],[Population Estimate 2018]])*1000</f>
        <v>1.4753756595089564</v>
      </c>
      <c r="T1784">
        <f>LOG10(Table1[[#This Row],[Hospital Beds 2018]] +1)</f>
        <v>2.2671717284030137</v>
      </c>
      <c r="U1784">
        <v>102034</v>
      </c>
      <c r="V1784" s="1">
        <v>0.82</v>
      </c>
    </row>
    <row r="1785" spans="1:22" x14ac:dyDescent="0.3">
      <c r="A1785">
        <v>1789</v>
      </c>
      <c r="B1785" t="s">
        <v>1166</v>
      </c>
      <c r="C1785" t="s">
        <v>552</v>
      </c>
      <c r="D1785" t="s">
        <v>21</v>
      </c>
      <c r="E1785" s="9">
        <v>2</v>
      </c>
      <c r="F1785">
        <v>369811</v>
      </c>
      <c r="G1785">
        <f>LOG(Table1[[#This Row],[Population Estimate 2018]])</f>
        <v>5.567979825071534</v>
      </c>
      <c r="H1785" s="10" t="str">
        <f t="shared" si="27"/>
        <v>3</v>
      </c>
      <c r="I1785">
        <v>56000</v>
      </c>
      <c r="J1785" s="1">
        <v>0.15</v>
      </c>
      <c r="K1785">
        <v>313811</v>
      </c>
      <c r="L1785" s="1">
        <v>0.85</v>
      </c>
      <c r="M1785">
        <v>12035</v>
      </c>
      <c r="N1785" s="1">
        <v>0.03</v>
      </c>
      <c r="O1785">
        <v>38279</v>
      </c>
      <c r="P1785" s="1">
        <v>0.1</v>
      </c>
      <c r="Q1785">
        <v>79979</v>
      </c>
      <c r="R1785">
        <v>1186</v>
      </c>
      <c r="S1785">
        <f>(Table1[[#This Row],[Hospital Beds 2018]]/Table1[[#This Row],[Population Estimate 2018]])*1000</f>
        <v>3.2070435979459782</v>
      </c>
      <c r="T1785">
        <f>LOG10(Table1[[#This Row],[Hospital Beds 2018]] +1)</f>
        <v>3.0744507189545911</v>
      </c>
      <c r="U1785">
        <v>305529</v>
      </c>
      <c r="V1785" s="1">
        <v>0.83</v>
      </c>
    </row>
    <row r="1786" spans="1:22" x14ac:dyDescent="0.3">
      <c r="A1786">
        <v>1790</v>
      </c>
      <c r="B1786" t="s">
        <v>1166</v>
      </c>
      <c r="C1786" t="s">
        <v>309</v>
      </c>
      <c r="D1786" t="s">
        <v>58</v>
      </c>
      <c r="E1786" s="9">
        <v>1</v>
      </c>
      <c r="F1786">
        <v>829685</v>
      </c>
      <c r="G1786">
        <f>LOG(Table1[[#This Row],[Population Estimate 2018]])</f>
        <v>5.9189132384870016</v>
      </c>
      <c r="H1786" s="10" t="str">
        <f t="shared" si="27"/>
        <v>3</v>
      </c>
      <c r="I1786">
        <v>124198</v>
      </c>
      <c r="J1786" s="1">
        <v>0.15</v>
      </c>
      <c r="K1786">
        <v>705487</v>
      </c>
      <c r="L1786" s="1">
        <v>0.85</v>
      </c>
      <c r="M1786">
        <v>26453</v>
      </c>
      <c r="N1786" s="1">
        <v>0.03</v>
      </c>
      <c r="O1786">
        <v>65823</v>
      </c>
      <c r="P1786" s="1">
        <v>0.08</v>
      </c>
      <c r="Q1786">
        <v>87666</v>
      </c>
      <c r="R1786">
        <v>2261</v>
      </c>
      <c r="S1786">
        <f>(Table1[[#This Row],[Hospital Beds 2018]]/Table1[[#This Row],[Population Estimate 2018]])*1000</f>
        <v>2.7251306218625144</v>
      </c>
      <c r="T1786">
        <f>LOG10(Table1[[#This Row],[Hospital Beds 2018]] +1)</f>
        <v>3.3544926005894364</v>
      </c>
      <c r="U1786">
        <v>704689</v>
      </c>
      <c r="V1786" s="1">
        <v>0.85</v>
      </c>
    </row>
    <row r="1787" spans="1:22" x14ac:dyDescent="0.3">
      <c r="A1787">
        <v>1791</v>
      </c>
      <c r="B1787" t="s">
        <v>1166</v>
      </c>
      <c r="C1787" t="s">
        <v>1174</v>
      </c>
      <c r="D1787" t="s">
        <v>58</v>
      </c>
      <c r="E1787" s="9">
        <v>1</v>
      </c>
      <c r="F1787">
        <v>621354</v>
      </c>
      <c r="G1787">
        <f>LOG(Table1[[#This Row],[Population Estimate 2018]])</f>
        <v>5.7933390984753821</v>
      </c>
      <c r="H1787" s="10" t="str">
        <f t="shared" si="27"/>
        <v>3</v>
      </c>
      <c r="I1787">
        <v>109201</v>
      </c>
      <c r="J1787" s="1">
        <v>0.18</v>
      </c>
      <c r="K1787">
        <v>512153</v>
      </c>
      <c r="L1787" s="1">
        <v>0.82</v>
      </c>
      <c r="M1787">
        <v>24590</v>
      </c>
      <c r="N1787" s="1">
        <v>0.04</v>
      </c>
      <c r="O1787">
        <v>41380</v>
      </c>
      <c r="P1787" s="1">
        <v>7.0000000000000007E-2</v>
      </c>
      <c r="Q1787">
        <v>99223</v>
      </c>
      <c r="R1787">
        <v>1686</v>
      </c>
      <c r="S1787">
        <f>(Table1[[#This Row],[Hospital Beds 2018]]/Table1[[#This Row],[Population Estimate 2018]])*1000</f>
        <v>2.7134290597630337</v>
      </c>
      <c r="T1787">
        <f>LOG10(Table1[[#This Row],[Hospital Beds 2018]] +1)</f>
        <v>3.2271150825891253</v>
      </c>
      <c r="U1787">
        <v>525109</v>
      </c>
      <c r="V1787" s="1">
        <v>0.85</v>
      </c>
    </row>
    <row r="1788" spans="1:22" x14ac:dyDescent="0.3">
      <c r="A1788">
        <v>1792</v>
      </c>
      <c r="B1788" t="s">
        <v>1166</v>
      </c>
      <c r="C1788" t="s">
        <v>692</v>
      </c>
      <c r="D1788" t="s">
        <v>21</v>
      </c>
      <c r="E1788" s="9">
        <v>1</v>
      </c>
      <c r="F1788">
        <v>494228</v>
      </c>
      <c r="G1788">
        <f>LOG(Table1[[#This Row],[Population Estimate 2018]])</f>
        <v>5.6939273462886897</v>
      </c>
      <c r="H1788" s="10" t="str">
        <f t="shared" si="27"/>
        <v>3</v>
      </c>
      <c r="I1788">
        <v>84336</v>
      </c>
      <c r="J1788" s="1">
        <v>0.17</v>
      </c>
      <c r="K1788">
        <v>409892</v>
      </c>
      <c r="L1788" s="1">
        <v>0.83</v>
      </c>
      <c r="M1788">
        <v>18266</v>
      </c>
      <c r="N1788" s="1">
        <v>0.04</v>
      </c>
      <c r="O1788">
        <v>22980</v>
      </c>
      <c r="P1788" s="1">
        <v>0.05</v>
      </c>
      <c r="Q1788">
        <v>112396</v>
      </c>
      <c r="R1788">
        <v>1825</v>
      </c>
      <c r="S1788">
        <f>(Table1[[#This Row],[Hospital Beds 2018]]/Table1[[#This Row],[Population Estimate 2018]])*1000</f>
        <v>3.6926276941006981</v>
      </c>
      <c r="T1788">
        <f>LOG10(Table1[[#This Row],[Hospital Beds 2018]] +1)</f>
        <v>3.2615007731982804</v>
      </c>
      <c r="U1788">
        <v>414739</v>
      </c>
      <c r="V1788" s="1">
        <v>0.84</v>
      </c>
    </row>
    <row r="1789" spans="1:22" x14ac:dyDescent="0.3">
      <c r="A1789">
        <v>1793</v>
      </c>
      <c r="B1789" t="s">
        <v>1166</v>
      </c>
      <c r="C1789" t="s">
        <v>1175</v>
      </c>
      <c r="D1789" t="s">
        <v>21</v>
      </c>
      <c r="E1789" s="9">
        <v>1</v>
      </c>
      <c r="F1789">
        <v>601651</v>
      </c>
      <c r="G1789">
        <f>LOG(Table1[[#This Row],[Population Estimate 2018]])</f>
        <v>5.7793446428758068</v>
      </c>
      <c r="H1789" s="10" t="str">
        <f t="shared" si="27"/>
        <v>3</v>
      </c>
      <c r="I1789">
        <v>135652</v>
      </c>
      <c r="J1789" s="1">
        <v>0.23</v>
      </c>
      <c r="K1789">
        <v>465999</v>
      </c>
      <c r="L1789" s="1">
        <v>0.77</v>
      </c>
      <c r="M1789">
        <v>34226</v>
      </c>
      <c r="N1789" s="1">
        <v>0.06</v>
      </c>
      <c r="O1789">
        <v>57366</v>
      </c>
      <c r="P1789" s="1">
        <v>0.1</v>
      </c>
      <c r="Q1789">
        <v>68483</v>
      </c>
      <c r="R1789">
        <v>1139</v>
      </c>
      <c r="S1789">
        <f>(Table1[[#This Row],[Hospital Beds 2018]]/Table1[[#This Row],[Population Estimate 2018]])*1000</f>
        <v>1.8931240868875812</v>
      </c>
      <c r="T1789">
        <f>LOG10(Table1[[#This Row],[Hospital Beds 2018]] +1)</f>
        <v>3.0569048513364727</v>
      </c>
      <c r="U1789">
        <v>478442</v>
      </c>
      <c r="V1789" s="1">
        <v>0.8</v>
      </c>
    </row>
    <row r="1790" spans="1:22" x14ac:dyDescent="0.3">
      <c r="A1790">
        <v>1794</v>
      </c>
      <c r="B1790" t="s">
        <v>1166</v>
      </c>
      <c r="C1790" t="s">
        <v>1176</v>
      </c>
      <c r="D1790" t="s">
        <v>21</v>
      </c>
      <c r="E1790" s="9">
        <v>1</v>
      </c>
      <c r="F1790">
        <v>503310</v>
      </c>
      <c r="G1790">
        <f>LOG(Table1[[#This Row],[Population Estimate 2018]])</f>
        <v>5.7018355592500596</v>
      </c>
      <c r="H1790" s="10" t="str">
        <f t="shared" si="27"/>
        <v>3</v>
      </c>
      <c r="I1790">
        <v>73213</v>
      </c>
      <c r="J1790" s="1">
        <v>0.15</v>
      </c>
      <c r="K1790">
        <v>430097</v>
      </c>
      <c r="L1790" s="1">
        <v>0.85</v>
      </c>
      <c r="M1790">
        <v>12620</v>
      </c>
      <c r="N1790" s="1">
        <v>0.03</v>
      </c>
      <c r="O1790">
        <v>67374</v>
      </c>
      <c r="P1790" s="1">
        <v>0.13</v>
      </c>
      <c r="Q1790">
        <v>71959</v>
      </c>
      <c r="R1790">
        <v>1318</v>
      </c>
      <c r="S1790">
        <f>(Table1[[#This Row],[Hospital Beds 2018]]/Table1[[#This Row],[Population Estimate 2018]])*1000</f>
        <v>2.6186644413979456</v>
      </c>
      <c r="T1790">
        <f>LOG10(Table1[[#This Row],[Hospital Beds 2018]] +1)</f>
        <v>3.1202447955463652</v>
      </c>
      <c r="U1790">
        <v>430546</v>
      </c>
      <c r="V1790" s="1">
        <v>0.86</v>
      </c>
    </row>
    <row r="1791" spans="1:22" x14ac:dyDescent="0.3">
      <c r="A1791">
        <v>1795</v>
      </c>
      <c r="B1791" t="s">
        <v>1166</v>
      </c>
      <c r="C1791" t="s">
        <v>1177</v>
      </c>
      <c r="D1791" t="s">
        <v>58</v>
      </c>
      <c r="E1791" s="9">
        <v>1</v>
      </c>
      <c r="F1791">
        <v>62607</v>
      </c>
      <c r="G1791">
        <f>LOG(Table1[[#This Row],[Population Estimate 2018]])</f>
        <v>4.7966228937761564</v>
      </c>
      <c r="H1791" s="10" t="str">
        <f t="shared" si="27"/>
        <v>2</v>
      </c>
      <c r="I1791">
        <v>11637</v>
      </c>
      <c r="J1791" s="1">
        <v>0.19</v>
      </c>
      <c r="K1791">
        <v>50970</v>
      </c>
      <c r="L1791" s="1">
        <v>0.81</v>
      </c>
      <c r="M1791">
        <v>3786</v>
      </c>
      <c r="N1791" s="1">
        <v>0.06</v>
      </c>
      <c r="O1791">
        <v>6891</v>
      </c>
      <c r="P1791" s="1">
        <v>0.11</v>
      </c>
      <c r="Q1791">
        <v>64524</v>
      </c>
      <c r="R1791">
        <v>222</v>
      </c>
      <c r="S1791">
        <f>(Table1[[#This Row],[Hospital Beds 2018]]/Table1[[#This Row],[Population Estimate 2018]])*1000</f>
        <v>3.5459293689204081</v>
      </c>
      <c r="T1791">
        <f>LOG10(Table1[[#This Row],[Hospital Beds 2018]] +1)</f>
        <v>2.3483048630481607</v>
      </c>
      <c r="U1791">
        <v>52661</v>
      </c>
      <c r="V1791" s="1">
        <v>0.84</v>
      </c>
    </row>
    <row r="1792" spans="1:22" x14ac:dyDescent="0.3">
      <c r="A1792">
        <v>1796</v>
      </c>
      <c r="B1792" t="s">
        <v>1166</v>
      </c>
      <c r="C1792" t="s">
        <v>838</v>
      </c>
      <c r="D1792" t="s">
        <v>21</v>
      </c>
      <c r="E1792" s="9">
        <v>1</v>
      </c>
      <c r="F1792">
        <v>331164</v>
      </c>
      <c r="G1792">
        <f>LOG(Table1[[#This Row],[Population Estimate 2018]])</f>
        <v>5.5200431196251714</v>
      </c>
      <c r="H1792" s="10" t="str">
        <f t="shared" si="27"/>
        <v>3</v>
      </c>
      <c r="I1792">
        <v>51618</v>
      </c>
      <c r="J1792" s="1">
        <v>0.16</v>
      </c>
      <c r="K1792">
        <v>279546</v>
      </c>
      <c r="L1792" s="1">
        <v>0.84</v>
      </c>
      <c r="M1792">
        <v>10059</v>
      </c>
      <c r="N1792" s="1">
        <v>0.03</v>
      </c>
      <c r="O1792">
        <v>16112</v>
      </c>
      <c r="P1792" s="1">
        <v>0.05</v>
      </c>
      <c r="Q1792">
        <v>119731</v>
      </c>
      <c r="R1792">
        <v>657</v>
      </c>
      <c r="S1792">
        <f>(Table1[[#This Row],[Hospital Beds 2018]]/Table1[[#This Row],[Population Estimate 2018]])*1000</f>
        <v>1.9839112947059463</v>
      </c>
      <c r="T1792">
        <f>LOG10(Table1[[#This Row],[Hospital Beds 2018]] +1)</f>
        <v>2.8182258936139557</v>
      </c>
      <c r="U1792">
        <v>284682</v>
      </c>
      <c r="V1792" s="1">
        <v>0.86</v>
      </c>
    </row>
    <row r="1793" spans="1:22" x14ac:dyDescent="0.3">
      <c r="A1793">
        <v>1797</v>
      </c>
      <c r="B1793" t="s">
        <v>1166</v>
      </c>
      <c r="C1793" t="s">
        <v>317</v>
      </c>
      <c r="D1793" t="s">
        <v>21</v>
      </c>
      <c r="E1793" s="9">
        <v>1</v>
      </c>
      <c r="F1793">
        <v>140799</v>
      </c>
      <c r="G1793">
        <f>LOG(Table1[[#This Row],[Population Estimate 2018]])</f>
        <v>5.1485995703172858</v>
      </c>
      <c r="H1793" s="10" t="str">
        <f t="shared" si="27"/>
        <v>3</v>
      </c>
      <c r="I1793">
        <v>24362</v>
      </c>
      <c r="J1793" s="1">
        <v>0.17</v>
      </c>
      <c r="K1793">
        <v>116437</v>
      </c>
      <c r="L1793" s="1">
        <v>0.83</v>
      </c>
      <c r="M1793">
        <v>7027</v>
      </c>
      <c r="N1793" s="1">
        <v>0.05</v>
      </c>
      <c r="O1793">
        <v>7233</v>
      </c>
      <c r="P1793" s="1">
        <v>0.05</v>
      </c>
      <c r="Q1793">
        <v>92284</v>
      </c>
      <c r="R1793">
        <v>148</v>
      </c>
      <c r="S1793">
        <f>(Table1[[#This Row],[Hospital Beds 2018]]/Table1[[#This Row],[Population Estimate 2018]])*1000</f>
        <v>1.0511438291465138</v>
      </c>
      <c r="T1793">
        <f>LOG10(Table1[[#This Row],[Hospital Beds 2018]] +1)</f>
        <v>2.173186268412274</v>
      </c>
      <c r="U1793">
        <v>120146</v>
      </c>
      <c r="V1793" s="1">
        <v>0.85</v>
      </c>
    </row>
    <row r="1794" spans="1:22" x14ac:dyDescent="0.3">
      <c r="A1794">
        <v>1798</v>
      </c>
      <c r="B1794" t="s">
        <v>1166</v>
      </c>
      <c r="C1794" t="s">
        <v>187</v>
      </c>
      <c r="D1794" t="s">
        <v>21</v>
      </c>
      <c r="E1794" s="9">
        <v>1</v>
      </c>
      <c r="F1794">
        <v>558067</v>
      </c>
      <c r="G1794">
        <f>LOG(Table1[[#This Row],[Population Estimate 2018]])</f>
        <v>5.7466863422772212</v>
      </c>
      <c r="H1794" s="10" t="str">
        <f t="shared" si="27"/>
        <v>3</v>
      </c>
      <c r="I1794">
        <v>80252</v>
      </c>
      <c r="J1794" s="1">
        <v>0.14000000000000001</v>
      </c>
      <c r="K1794">
        <v>477815</v>
      </c>
      <c r="L1794" s="1">
        <v>0.86</v>
      </c>
      <c r="M1794">
        <v>15599</v>
      </c>
      <c r="N1794" s="1">
        <v>0.03</v>
      </c>
      <c r="O1794">
        <v>43279</v>
      </c>
      <c r="P1794" s="1">
        <v>0.08</v>
      </c>
      <c r="Q1794">
        <v>80737</v>
      </c>
      <c r="R1794">
        <v>1113</v>
      </c>
      <c r="S1794">
        <f>(Table1[[#This Row],[Hospital Beds 2018]]/Table1[[#This Row],[Population Estimate 2018]])*1000</f>
        <v>1.9943841868449488</v>
      </c>
      <c r="T1794">
        <f>LOG10(Table1[[#This Row],[Hospital Beds 2018]] +1)</f>
        <v>3.0468851908377101</v>
      </c>
      <c r="U1794">
        <v>483920</v>
      </c>
      <c r="V1794" s="1">
        <v>0.87</v>
      </c>
    </row>
    <row r="1795" spans="1:22" x14ac:dyDescent="0.3">
      <c r="A1795">
        <v>1799</v>
      </c>
      <c r="B1795" t="s">
        <v>1166</v>
      </c>
      <c r="C1795" t="s">
        <v>471</v>
      </c>
      <c r="D1795" t="s">
        <v>21</v>
      </c>
      <c r="E1795" s="9">
        <v>2</v>
      </c>
      <c r="F1795">
        <v>105779</v>
      </c>
      <c r="G1795">
        <f>LOG(Table1[[#This Row],[Population Estimate 2018]])</f>
        <v>5.0243994570246677</v>
      </c>
      <c r="H1795" s="10" t="str">
        <f t="shared" ref="H1795:H1858" si="28">IF(G1795&lt;4,"1",IF(G1795&lt;5,"2",IF(G1795&lt;6,"3",IF(G1795&lt;7,"4","5"))))</f>
        <v>3</v>
      </c>
      <c r="I1795">
        <v>19230</v>
      </c>
      <c r="J1795" s="1">
        <v>0.18</v>
      </c>
      <c r="K1795">
        <v>86549</v>
      </c>
      <c r="L1795" s="1">
        <v>0.82</v>
      </c>
      <c r="M1795">
        <v>5951</v>
      </c>
      <c r="N1795" s="1">
        <v>0.06</v>
      </c>
      <c r="O1795">
        <v>7006</v>
      </c>
      <c r="P1795" s="1">
        <v>7.0000000000000007E-2</v>
      </c>
      <c r="Q1795">
        <v>77571</v>
      </c>
      <c r="R1795">
        <v>172</v>
      </c>
      <c r="S1795">
        <f>(Table1[[#This Row],[Hospital Beds 2018]]/Table1[[#This Row],[Population Estimate 2018]])*1000</f>
        <v>1.6260316319874455</v>
      </c>
      <c r="T1795">
        <f>LOG10(Table1[[#This Row],[Hospital Beds 2018]] +1)</f>
        <v>2.2380461031287955</v>
      </c>
      <c r="U1795">
        <v>88530</v>
      </c>
      <c r="V1795" s="1">
        <v>0.84</v>
      </c>
    </row>
    <row r="1796" spans="1:22" x14ac:dyDescent="0.3">
      <c r="A1796">
        <v>1800</v>
      </c>
      <c r="B1796" t="s">
        <v>1178</v>
      </c>
      <c r="C1796" t="s">
        <v>1179</v>
      </c>
      <c r="D1796" t="s">
        <v>58</v>
      </c>
      <c r="E1796" s="9">
        <v>2</v>
      </c>
      <c r="F1796">
        <v>678701</v>
      </c>
      <c r="G1796">
        <f>LOG(Table1[[#This Row],[Population Estimate 2018]])</f>
        <v>5.8316784890826732</v>
      </c>
      <c r="H1796" s="10" t="str">
        <f t="shared" si="28"/>
        <v>3</v>
      </c>
      <c r="I1796">
        <v>111216</v>
      </c>
      <c r="J1796" s="1">
        <v>0.16</v>
      </c>
      <c r="K1796">
        <v>567485</v>
      </c>
      <c r="L1796" s="1">
        <v>0.84</v>
      </c>
      <c r="M1796">
        <v>49833</v>
      </c>
      <c r="N1796" s="1">
        <v>7.0000000000000007E-2</v>
      </c>
      <c r="O1796">
        <v>109959</v>
      </c>
      <c r="P1796" s="1">
        <v>0.16</v>
      </c>
      <c r="Q1796">
        <v>51372</v>
      </c>
      <c r="R1796">
        <v>2081</v>
      </c>
      <c r="S1796">
        <f>(Table1[[#This Row],[Hospital Beds 2018]]/Table1[[#This Row],[Population Estimate 2018]])*1000</f>
        <v>3.0661513685702544</v>
      </c>
      <c r="T1796">
        <f>LOG10(Table1[[#This Row],[Hospital Beds 2018]] +1)</f>
        <v>3.3184807251745174</v>
      </c>
      <c r="U1796">
        <v>577752</v>
      </c>
      <c r="V1796" s="1">
        <v>0.85</v>
      </c>
    </row>
    <row r="1797" spans="1:22" x14ac:dyDescent="0.3">
      <c r="A1797">
        <v>1801</v>
      </c>
      <c r="B1797" t="s">
        <v>1178</v>
      </c>
      <c r="C1797" t="s">
        <v>1180</v>
      </c>
      <c r="D1797" t="s">
        <v>21</v>
      </c>
      <c r="E1797" s="9">
        <v>9</v>
      </c>
      <c r="F1797">
        <v>3578</v>
      </c>
      <c r="G1797">
        <f>LOG(Table1[[#This Row],[Population Estimate 2018]])</f>
        <v>3.553640336231354</v>
      </c>
      <c r="H1797" s="10" t="str">
        <f t="shared" si="28"/>
        <v>1</v>
      </c>
      <c r="I1797">
        <v>1486</v>
      </c>
      <c r="J1797" s="1">
        <v>0.42</v>
      </c>
      <c r="K1797">
        <v>2092</v>
      </c>
      <c r="L1797" s="1">
        <v>0.57999999999999996</v>
      </c>
      <c r="M1797">
        <v>384</v>
      </c>
      <c r="N1797" s="1">
        <v>0.11</v>
      </c>
      <c r="O1797">
        <v>827</v>
      </c>
      <c r="P1797" s="1">
        <v>0.23</v>
      </c>
      <c r="Q1797">
        <v>34777</v>
      </c>
      <c r="R1797">
        <v>0</v>
      </c>
      <c r="S1797">
        <f>(Table1[[#This Row],[Hospital Beds 2018]]/Table1[[#This Row],[Population Estimate 2018]])*1000</f>
        <v>0</v>
      </c>
      <c r="T1797">
        <f>LOG10(Table1[[#This Row],[Hospital Beds 2018]] +1)</f>
        <v>0</v>
      </c>
      <c r="U1797">
        <v>2213</v>
      </c>
      <c r="V1797" s="1">
        <v>0.62</v>
      </c>
    </row>
    <row r="1798" spans="1:22" x14ac:dyDescent="0.3">
      <c r="A1798">
        <v>1802</v>
      </c>
      <c r="B1798" t="s">
        <v>1178</v>
      </c>
      <c r="C1798" t="s">
        <v>1181</v>
      </c>
      <c r="D1798" t="s">
        <v>21</v>
      </c>
      <c r="E1798" s="9">
        <v>5</v>
      </c>
      <c r="F1798">
        <v>64689</v>
      </c>
      <c r="G1798">
        <f>LOG(Table1[[#This Row],[Population Estimate 2018]])</f>
        <v>4.8108304376169349</v>
      </c>
      <c r="H1798" s="10" t="str">
        <f t="shared" si="28"/>
        <v>2</v>
      </c>
      <c r="I1798">
        <v>10326</v>
      </c>
      <c r="J1798" s="1">
        <v>0.16</v>
      </c>
      <c r="K1798">
        <v>54363</v>
      </c>
      <c r="L1798" s="1">
        <v>0.84</v>
      </c>
      <c r="M1798">
        <v>3547</v>
      </c>
      <c r="N1798" s="1">
        <v>0.05</v>
      </c>
      <c r="O1798">
        <v>11872</v>
      </c>
      <c r="P1798" s="1">
        <v>0.18</v>
      </c>
      <c r="Q1798">
        <v>43527</v>
      </c>
      <c r="R1798">
        <v>216</v>
      </c>
      <c r="S1798">
        <f>(Table1[[#This Row],[Hospital Beds 2018]]/Table1[[#This Row],[Population Estimate 2018]])*1000</f>
        <v>3.3390530074664935</v>
      </c>
      <c r="T1798">
        <f>LOG10(Table1[[#This Row],[Hospital Beds 2018]] +1)</f>
        <v>2.3364597338485296</v>
      </c>
      <c r="U1798">
        <v>54860</v>
      </c>
      <c r="V1798" s="1">
        <v>0.85</v>
      </c>
    </row>
    <row r="1799" spans="1:22" x14ac:dyDescent="0.3">
      <c r="A1799">
        <v>1803</v>
      </c>
      <c r="B1799" t="s">
        <v>1178</v>
      </c>
      <c r="C1799" t="s">
        <v>1182</v>
      </c>
      <c r="D1799" t="s">
        <v>21</v>
      </c>
      <c r="E1799" s="9">
        <v>6</v>
      </c>
      <c r="F1799">
        <v>26746</v>
      </c>
      <c r="G1799">
        <f>LOG(Table1[[#This Row],[Population Estimate 2018]])</f>
        <v>4.4272588402704054</v>
      </c>
      <c r="H1799" s="10" t="str">
        <f t="shared" si="28"/>
        <v>2</v>
      </c>
      <c r="I1799">
        <v>4306</v>
      </c>
      <c r="J1799" s="1">
        <v>0.16</v>
      </c>
      <c r="K1799">
        <v>22440</v>
      </c>
      <c r="L1799" s="1">
        <v>0.84</v>
      </c>
      <c r="M1799">
        <v>1754</v>
      </c>
      <c r="N1799" s="1">
        <v>7.0000000000000007E-2</v>
      </c>
      <c r="O1799">
        <v>6910</v>
      </c>
      <c r="P1799" s="1">
        <v>0.26</v>
      </c>
      <c r="Q1799">
        <v>38097</v>
      </c>
      <c r="R1799">
        <v>31</v>
      </c>
      <c r="S1799">
        <f>(Table1[[#This Row],[Hospital Beds 2018]]/Table1[[#This Row],[Population Estimate 2018]])*1000</f>
        <v>1.1590518208330216</v>
      </c>
      <c r="T1799">
        <f>LOG10(Table1[[#This Row],[Hospital Beds 2018]] +1)</f>
        <v>1.505149978319906</v>
      </c>
      <c r="U1799">
        <v>20843</v>
      </c>
      <c r="V1799" s="1">
        <v>0.78</v>
      </c>
    </row>
    <row r="1800" spans="1:22" x14ac:dyDescent="0.3">
      <c r="A1800">
        <v>1804</v>
      </c>
      <c r="B1800" t="s">
        <v>1178</v>
      </c>
      <c r="C1800" t="s">
        <v>1114</v>
      </c>
      <c r="D1800" t="s">
        <v>21</v>
      </c>
      <c r="E1800" s="9">
        <v>7</v>
      </c>
      <c r="F1800">
        <v>12110</v>
      </c>
      <c r="G1800">
        <f>LOG(Table1[[#This Row],[Population Estimate 2018]])</f>
        <v>4.083144143143052</v>
      </c>
      <c r="H1800" s="10" t="str">
        <f t="shared" si="28"/>
        <v>2</v>
      </c>
      <c r="I1800">
        <v>3249</v>
      </c>
      <c r="J1800" s="1">
        <v>0.27</v>
      </c>
      <c r="K1800">
        <v>8861</v>
      </c>
      <c r="L1800" s="1">
        <v>0.73</v>
      </c>
      <c r="M1800">
        <v>1135</v>
      </c>
      <c r="N1800" s="1">
        <v>0.09</v>
      </c>
      <c r="O1800">
        <v>2315</v>
      </c>
      <c r="P1800" s="1">
        <v>0.19</v>
      </c>
      <c r="Q1800">
        <v>41592</v>
      </c>
      <c r="R1800">
        <v>25</v>
      </c>
      <c r="S1800">
        <f>(Table1[[#This Row],[Hospital Beds 2018]]/Table1[[#This Row],[Population Estimate 2018]])*1000</f>
        <v>2.0644095788604457</v>
      </c>
      <c r="T1800">
        <f>LOG10(Table1[[#This Row],[Hospital Beds 2018]] +1)</f>
        <v>1.414973347970818</v>
      </c>
      <c r="U1800">
        <v>9069</v>
      </c>
      <c r="V1800" s="1">
        <v>0.75</v>
      </c>
    </row>
    <row r="1801" spans="1:22" x14ac:dyDescent="0.3">
      <c r="A1801">
        <v>1805</v>
      </c>
      <c r="B1801" t="s">
        <v>1178</v>
      </c>
      <c r="C1801" t="s">
        <v>1183</v>
      </c>
      <c r="D1801" t="s">
        <v>21</v>
      </c>
      <c r="E1801" s="9">
        <v>5</v>
      </c>
      <c r="F1801">
        <v>49437</v>
      </c>
      <c r="G1801">
        <f>LOG(Table1[[#This Row],[Population Estimate 2018]])</f>
        <v>4.6940521084606841</v>
      </c>
      <c r="H1801" s="10" t="str">
        <f t="shared" si="28"/>
        <v>2</v>
      </c>
      <c r="I1801">
        <v>6202</v>
      </c>
      <c r="J1801" s="1">
        <v>0.13</v>
      </c>
      <c r="K1801">
        <v>43235</v>
      </c>
      <c r="L1801" s="1">
        <v>0.87</v>
      </c>
      <c r="M1801">
        <v>4892</v>
      </c>
      <c r="N1801" s="1">
        <v>0.1</v>
      </c>
      <c r="O1801">
        <v>8239</v>
      </c>
      <c r="P1801" s="1">
        <v>0.17</v>
      </c>
      <c r="Q1801">
        <v>47202</v>
      </c>
      <c r="R1801">
        <v>80</v>
      </c>
      <c r="S1801">
        <f>(Table1[[#This Row],[Hospital Beds 2018]]/Table1[[#This Row],[Population Estimate 2018]])*1000</f>
        <v>1.6182211703784615</v>
      </c>
      <c r="T1801">
        <f>LOG10(Table1[[#This Row],[Hospital Beds 2018]] +1)</f>
        <v>1.9084850188786497</v>
      </c>
      <c r="U1801">
        <v>43171</v>
      </c>
      <c r="V1801" s="1">
        <v>0.87</v>
      </c>
    </row>
    <row r="1802" spans="1:22" x14ac:dyDescent="0.3">
      <c r="A1802">
        <v>1806</v>
      </c>
      <c r="B1802" t="s">
        <v>1178</v>
      </c>
      <c r="C1802" t="s">
        <v>1184</v>
      </c>
      <c r="D1802" t="s">
        <v>21</v>
      </c>
      <c r="E1802" s="9">
        <v>9</v>
      </c>
      <c r="F1802">
        <v>1781</v>
      </c>
      <c r="G1802">
        <f>LOG(Table1[[#This Row],[Population Estimate 2018]])</f>
        <v>3.2506639194632436</v>
      </c>
      <c r="H1802" s="10" t="str">
        <f t="shared" si="28"/>
        <v>1</v>
      </c>
      <c r="I1802">
        <v>497</v>
      </c>
      <c r="J1802" s="1">
        <v>0.28000000000000003</v>
      </c>
      <c r="K1802">
        <v>1284</v>
      </c>
      <c r="L1802" s="1">
        <v>0.72</v>
      </c>
      <c r="M1802">
        <v>195</v>
      </c>
      <c r="N1802" s="1">
        <v>0.11</v>
      </c>
      <c r="O1802">
        <v>361</v>
      </c>
      <c r="P1802" s="1">
        <v>0.2</v>
      </c>
      <c r="Q1802">
        <v>35087</v>
      </c>
      <c r="R1802">
        <v>0</v>
      </c>
      <c r="S1802">
        <f>(Table1[[#This Row],[Hospital Beds 2018]]/Table1[[#This Row],[Population Estimate 2018]])*1000</f>
        <v>0</v>
      </c>
      <c r="T1802">
        <f>LOG10(Table1[[#This Row],[Hospital Beds 2018]] +1)</f>
        <v>0</v>
      </c>
      <c r="U1802">
        <v>1345</v>
      </c>
      <c r="V1802" s="1">
        <v>0.76</v>
      </c>
    </row>
    <row r="1803" spans="1:22" x14ac:dyDescent="0.3">
      <c r="A1803">
        <v>1807</v>
      </c>
      <c r="B1803" t="s">
        <v>1178</v>
      </c>
      <c r="C1803" t="s">
        <v>1185</v>
      </c>
      <c r="D1803" t="s">
        <v>21</v>
      </c>
      <c r="E1803" s="9">
        <v>3</v>
      </c>
      <c r="F1803">
        <v>217522</v>
      </c>
      <c r="G1803">
        <f>LOG(Table1[[#This Row],[Population Estimate 2018]])</f>
        <v>5.3375031877063774</v>
      </c>
      <c r="H1803" s="10" t="str">
        <f t="shared" si="28"/>
        <v>3</v>
      </c>
      <c r="I1803">
        <v>34338</v>
      </c>
      <c r="J1803" s="1">
        <v>0.16</v>
      </c>
      <c r="K1803">
        <v>183184</v>
      </c>
      <c r="L1803" s="1">
        <v>0.84</v>
      </c>
      <c r="M1803">
        <v>14661</v>
      </c>
      <c r="N1803" s="1">
        <v>7.0000000000000007E-2</v>
      </c>
      <c r="O1803">
        <v>52914</v>
      </c>
      <c r="P1803" s="1">
        <v>0.24</v>
      </c>
      <c r="Q1803">
        <v>38409</v>
      </c>
      <c r="R1803">
        <v>620</v>
      </c>
      <c r="S1803">
        <f>(Table1[[#This Row],[Hospital Beds 2018]]/Table1[[#This Row],[Population Estimate 2018]])*1000</f>
        <v>2.8502864078116237</v>
      </c>
      <c r="T1803">
        <f>LOG10(Table1[[#This Row],[Hospital Beds 2018]] +1)</f>
        <v>2.79309160017658</v>
      </c>
      <c r="U1803">
        <v>183774</v>
      </c>
      <c r="V1803" s="1">
        <v>0.84</v>
      </c>
    </row>
    <row r="1804" spans="1:22" x14ac:dyDescent="0.3">
      <c r="A1804">
        <v>1808</v>
      </c>
      <c r="B1804" t="s">
        <v>1178</v>
      </c>
      <c r="C1804" t="s">
        <v>1186</v>
      </c>
      <c r="D1804" t="s">
        <v>21</v>
      </c>
      <c r="E1804" s="9">
        <v>5</v>
      </c>
      <c r="F1804">
        <v>57900</v>
      </c>
      <c r="G1804">
        <f>LOG(Table1[[#This Row],[Population Estimate 2018]])</f>
        <v>4.7626785637274365</v>
      </c>
      <c r="H1804" s="10" t="str">
        <f t="shared" si="28"/>
        <v>2</v>
      </c>
      <c r="I1804">
        <v>8406</v>
      </c>
      <c r="J1804" s="1">
        <v>0.15</v>
      </c>
      <c r="K1804">
        <v>49494</v>
      </c>
      <c r="L1804" s="1">
        <v>0.85</v>
      </c>
      <c r="M1804">
        <v>3586</v>
      </c>
      <c r="N1804" s="1">
        <v>0.06</v>
      </c>
      <c r="O1804">
        <v>8981</v>
      </c>
      <c r="P1804" s="1">
        <v>0.16</v>
      </c>
      <c r="Q1804">
        <v>58320</v>
      </c>
      <c r="R1804">
        <v>144</v>
      </c>
      <c r="S1804">
        <f>(Table1[[#This Row],[Hospital Beds 2018]]/Table1[[#This Row],[Population Estimate 2018]])*1000</f>
        <v>2.4870466321243523</v>
      </c>
      <c r="T1804">
        <f>LOG10(Table1[[#This Row],[Hospital Beds 2018]] +1)</f>
        <v>2.1613680022349748</v>
      </c>
      <c r="U1804">
        <v>50798</v>
      </c>
      <c r="V1804" s="1">
        <v>0.88</v>
      </c>
    </row>
    <row r="1805" spans="1:22" x14ac:dyDescent="0.3">
      <c r="A1805">
        <v>1809</v>
      </c>
      <c r="B1805" t="s">
        <v>1178</v>
      </c>
      <c r="C1805" t="s">
        <v>156</v>
      </c>
      <c r="D1805" t="s">
        <v>21</v>
      </c>
      <c r="E1805" s="9">
        <v>7</v>
      </c>
      <c r="F1805">
        <v>27346</v>
      </c>
      <c r="G1805">
        <f>LOG(Table1[[#This Row],[Population Estimate 2018]])</f>
        <v>4.436893809463851</v>
      </c>
      <c r="H1805" s="10" t="str">
        <f t="shared" si="28"/>
        <v>2</v>
      </c>
      <c r="I1805">
        <v>7584</v>
      </c>
      <c r="J1805" s="1">
        <v>0.28000000000000003</v>
      </c>
      <c r="K1805">
        <v>19762</v>
      </c>
      <c r="L1805" s="1">
        <v>0.72</v>
      </c>
      <c r="M1805">
        <v>2685</v>
      </c>
      <c r="N1805" s="1">
        <v>0.1</v>
      </c>
      <c r="O1805">
        <v>5535</v>
      </c>
      <c r="P1805" s="1">
        <v>0.2</v>
      </c>
      <c r="Q1805">
        <v>38341</v>
      </c>
      <c r="R1805">
        <v>47</v>
      </c>
      <c r="S1805">
        <f>(Table1[[#This Row],[Hospital Beds 2018]]/Table1[[#This Row],[Population Estimate 2018]])*1000</f>
        <v>1.7187157171067067</v>
      </c>
      <c r="T1805">
        <f>LOG10(Table1[[#This Row],[Hospital Beds 2018]] +1)</f>
        <v>1.6812412373755872</v>
      </c>
      <c r="U1805">
        <v>20373</v>
      </c>
      <c r="V1805" s="1">
        <v>0.75</v>
      </c>
    </row>
    <row r="1806" spans="1:22" x14ac:dyDescent="0.3">
      <c r="A1806">
        <v>1810</v>
      </c>
      <c r="B1806" t="s">
        <v>1178</v>
      </c>
      <c r="C1806" t="s">
        <v>1187</v>
      </c>
      <c r="D1806" t="s">
        <v>21</v>
      </c>
      <c r="E1806" s="9">
        <v>7</v>
      </c>
      <c r="F1806">
        <v>4341</v>
      </c>
      <c r="G1806">
        <f>LOG(Table1[[#This Row],[Population Estimate 2018]])</f>
        <v>3.6375897858387001</v>
      </c>
      <c r="H1806" s="10" t="str">
        <f t="shared" si="28"/>
        <v>1</v>
      </c>
      <c r="I1806">
        <v>850</v>
      </c>
      <c r="J1806" s="1">
        <v>0.2</v>
      </c>
      <c r="K1806">
        <v>3491</v>
      </c>
      <c r="L1806" s="1">
        <v>0.8</v>
      </c>
      <c r="M1806">
        <v>353</v>
      </c>
      <c r="N1806" s="1">
        <v>0.08</v>
      </c>
      <c r="O1806">
        <v>915</v>
      </c>
      <c r="P1806" s="1">
        <v>0.21</v>
      </c>
      <c r="Q1806">
        <v>29515</v>
      </c>
      <c r="R1806">
        <v>10</v>
      </c>
      <c r="S1806">
        <f>(Table1[[#This Row],[Hospital Beds 2018]]/Table1[[#This Row],[Population Estimate 2018]])*1000</f>
        <v>2.30361667818475</v>
      </c>
      <c r="T1806">
        <f>LOG10(Table1[[#This Row],[Hospital Beds 2018]] +1)</f>
        <v>1.0413926851582251</v>
      </c>
      <c r="U1806">
        <v>3137</v>
      </c>
      <c r="V1806" s="1">
        <v>0.72</v>
      </c>
    </row>
    <row r="1807" spans="1:22" x14ac:dyDescent="0.3">
      <c r="A1807">
        <v>1811</v>
      </c>
      <c r="B1807" t="s">
        <v>1178</v>
      </c>
      <c r="C1807" t="s">
        <v>1188</v>
      </c>
      <c r="D1807" t="s">
        <v>21</v>
      </c>
      <c r="E1807" s="9">
        <v>9</v>
      </c>
      <c r="F1807">
        <v>655</v>
      </c>
      <c r="G1807">
        <f>LOG(Table1[[#This Row],[Population Estimate 2018]])</f>
        <v>2.8162412999917832</v>
      </c>
      <c r="H1807" s="10" t="str">
        <f t="shared" si="28"/>
        <v>1</v>
      </c>
      <c r="I1807">
        <v>247</v>
      </c>
      <c r="J1807" s="1">
        <v>0.38</v>
      </c>
      <c r="K1807">
        <v>408</v>
      </c>
      <c r="L1807" s="1">
        <v>0.62</v>
      </c>
      <c r="M1807">
        <v>57</v>
      </c>
      <c r="N1807" s="1">
        <v>0.09</v>
      </c>
      <c r="O1807">
        <v>109</v>
      </c>
      <c r="P1807" s="1">
        <v>0.17</v>
      </c>
      <c r="Q1807">
        <v>37544</v>
      </c>
      <c r="R1807">
        <v>0</v>
      </c>
      <c r="S1807">
        <f>(Table1[[#This Row],[Hospital Beds 2018]]/Table1[[#This Row],[Population Estimate 2018]])*1000</f>
        <v>0</v>
      </c>
      <c r="T1807">
        <f>LOG10(Table1[[#This Row],[Hospital Beds 2018]] +1)</f>
        <v>0</v>
      </c>
      <c r="U1807">
        <v>426</v>
      </c>
      <c r="V1807" s="1">
        <v>0.65</v>
      </c>
    </row>
    <row r="1808" spans="1:22" x14ac:dyDescent="0.3">
      <c r="A1808">
        <v>1812</v>
      </c>
      <c r="B1808" t="s">
        <v>1178</v>
      </c>
      <c r="C1808" t="s">
        <v>1189</v>
      </c>
      <c r="D1808" t="s">
        <v>21</v>
      </c>
      <c r="E1808" s="9">
        <v>9</v>
      </c>
      <c r="F1808">
        <v>4240</v>
      </c>
      <c r="G1808">
        <f>LOG(Table1[[#This Row],[Population Estimate 2018]])</f>
        <v>3.6273658565927325</v>
      </c>
      <c r="H1808" s="10" t="str">
        <f t="shared" si="28"/>
        <v>1</v>
      </c>
      <c r="I1808">
        <v>948</v>
      </c>
      <c r="J1808" s="1">
        <v>0.22</v>
      </c>
      <c r="K1808">
        <v>3292</v>
      </c>
      <c r="L1808" s="1">
        <v>0.78</v>
      </c>
      <c r="M1808">
        <v>288</v>
      </c>
      <c r="N1808" s="1">
        <v>7.0000000000000007E-2</v>
      </c>
      <c r="O1808">
        <v>1070</v>
      </c>
      <c r="P1808" s="1">
        <v>0.25</v>
      </c>
      <c r="Q1808">
        <v>39882</v>
      </c>
      <c r="R1808">
        <v>0</v>
      </c>
      <c r="S1808">
        <f>(Table1[[#This Row],[Hospital Beds 2018]]/Table1[[#This Row],[Population Estimate 2018]])*1000</f>
        <v>0</v>
      </c>
      <c r="T1808">
        <f>LOG10(Table1[[#This Row],[Hospital Beds 2018]] +1)</f>
        <v>0</v>
      </c>
      <c r="U1808">
        <v>3393</v>
      </c>
      <c r="V1808" s="1">
        <v>0.8</v>
      </c>
    </row>
    <row r="1809" spans="1:22" x14ac:dyDescent="0.3">
      <c r="A1809">
        <v>1813</v>
      </c>
      <c r="B1809" t="s">
        <v>1178</v>
      </c>
      <c r="C1809" t="s">
        <v>1190</v>
      </c>
      <c r="D1809" t="s">
        <v>21</v>
      </c>
      <c r="E1809" s="9">
        <v>5</v>
      </c>
      <c r="F1809">
        <v>69611</v>
      </c>
      <c r="G1809">
        <f>LOG(Table1[[#This Row],[Population Estimate 2018]])</f>
        <v>4.8426778726828177</v>
      </c>
      <c r="H1809" s="10" t="str">
        <f t="shared" si="28"/>
        <v>2</v>
      </c>
      <c r="I1809">
        <v>7948</v>
      </c>
      <c r="J1809" s="1">
        <v>0.11</v>
      </c>
      <c r="K1809">
        <v>61663</v>
      </c>
      <c r="L1809" s="1">
        <v>0.89</v>
      </c>
      <c r="M1809">
        <v>2191</v>
      </c>
      <c r="N1809" s="1">
        <v>0.03</v>
      </c>
      <c r="O1809">
        <v>10813</v>
      </c>
      <c r="P1809" s="1">
        <v>0.16</v>
      </c>
      <c r="Q1809">
        <v>51656</v>
      </c>
      <c r="R1809">
        <v>124</v>
      </c>
      <c r="S1809">
        <f>(Table1[[#This Row],[Hospital Beds 2018]]/Table1[[#This Row],[Population Estimate 2018]])*1000</f>
        <v>1.7813276637313067</v>
      </c>
      <c r="T1809">
        <f>LOG10(Table1[[#This Row],[Hospital Beds 2018]] +1)</f>
        <v>2.0969100130080562</v>
      </c>
      <c r="U1809">
        <v>61283</v>
      </c>
      <c r="V1809" s="1">
        <v>0.88</v>
      </c>
    </row>
    <row r="1810" spans="1:22" x14ac:dyDescent="0.3">
      <c r="A1810">
        <v>1814</v>
      </c>
      <c r="B1810" t="s">
        <v>1178</v>
      </c>
      <c r="C1810" t="s">
        <v>164</v>
      </c>
      <c r="D1810" t="s">
        <v>21</v>
      </c>
      <c r="E1810" s="9">
        <v>7</v>
      </c>
      <c r="F1810">
        <v>19556</v>
      </c>
      <c r="G1810">
        <f>LOG(Table1[[#This Row],[Population Estimate 2018]])</f>
        <v>4.2912800285917978</v>
      </c>
      <c r="H1810" s="10" t="str">
        <f t="shared" si="28"/>
        <v>2</v>
      </c>
      <c r="I1810">
        <v>5617</v>
      </c>
      <c r="J1810" s="1">
        <v>0.28999999999999998</v>
      </c>
      <c r="K1810">
        <v>13939</v>
      </c>
      <c r="L1810" s="1">
        <v>0.71</v>
      </c>
      <c r="M1810">
        <v>1969</v>
      </c>
      <c r="N1810" s="1">
        <v>0.1</v>
      </c>
      <c r="O1810">
        <v>3166</v>
      </c>
      <c r="P1810" s="1">
        <v>0.16</v>
      </c>
      <c r="Q1810">
        <v>45095</v>
      </c>
      <c r="R1810">
        <v>25</v>
      </c>
      <c r="S1810">
        <f>(Table1[[#This Row],[Hospital Beds 2018]]/Table1[[#This Row],[Population Estimate 2018]])*1000</f>
        <v>1.2783800368173452</v>
      </c>
      <c r="T1810">
        <f>LOG10(Table1[[#This Row],[Hospital Beds 2018]] +1)</f>
        <v>1.414973347970818</v>
      </c>
      <c r="U1810">
        <v>14369</v>
      </c>
      <c r="V1810" s="1">
        <v>0.73</v>
      </c>
    </row>
    <row r="1811" spans="1:22" x14ac:dyDescent="0.3">
      <c r="A1811">
        <v>1815</v>
      </c>
      <c r="B1811" t="s">
        <v>1178</v>
      </c>
      <c r="C1811" t="s">
        <v>1191</v>
      </c>
      <c r="D1811" t="s">
        <v>21</v>
      </c>
      <c r="E1811" s="9">
        <v>6</v>
      </c>
      <c r="F1811">
        <v>19101</v>
      </c>
      <c r="G1811">
        <f>LOG(Table1[[#This Row],[Population Estimate 2018]])</f>
        <v>4.2810561045835041</v>
      </c>
      <c r="H1811" s="10" t="str">
        <f t="shared" si="28"/>
        <v>2</v>
      </c>
      <c r="I1811">
        <v>3410</v>
      </c>
      <c r="J1811" s="1">
        <v>0.18</v>
      </c>
      <c r="K1811">
        <v>15691</v>
      </c>
      <c r="L1811" s="1">
        <v>0.82</v>
      </c>
      <c r="M1811">
        <v>1342</v>
      </c>
      <c r="N1811" s="1">
        <v>7.0000000000000007E-2</v>
      </c>
      <c r="O1811">
        <v>733</v>
      </c>
      <c r="P1811" s="1">
        <v>0.04</v>
      </c>
      <c r="Q1811">
        <v>124947</v>
      </c>
      <c r="R1811">
        <v>29</v>
      </c>
      <c r="S1811">
        <f>(Table1[[#This Row],[Hospital Beds 2018]]/Table1[[#This Row],[Population Estimate 2018]])*1000</f>
        <v>1.5182451180566461</v>
      </c>
      <c r="T1811">
        <f>LOG10(Table1[[#This Row],[Hospital Beds 2018]] +1)</f>
        <v>1.4771212547196624</v>
      </c>
      <c r="U1811">
        <v>15890</v>
      </c>
      <c r="V1811" s="1">
        <v>0.83</v>
      </c>
    </row>
    <row r="1812" spans="1:22" x14ac:dyDescent="0.3">
      <c r="A1812">
        <v>1816</v>
      </c>
      <c r="B1812" t="s">
        <v>1178</v>
      </c>
      <c r="C1812" t="s">
        <v>1192</v>
      </c>
      <c r="D1812" t="s">
        <v>21</v>
      </c>
      <c r="E1812" s="9">
        <v>6</v>
      </c>
      <c r="F1812">
        <v>23963</v>
      </c>
      <c r="G1812">
        <f>LOG(Table1[[#This Row],[Population Estimate 2018]])</f>
        <v>4.3795411877525972</v>
      </c>
      <c r="H1812" s="10" t="str">
        <f t="shared" si="28"/>
        <v>2</v>
      </c>
      <c r="I1812">
        <v>5052</v>
      </c>
      <c r="J1812" s="1">
        <v>0.21</v>
      </c>
      <c r="K1812">
        <v>18911</v>
      </c>
      <c r="L1812" s="1">
        <v>0.79</v>
      </c>
      <c r="M1812">
        <v>1548</v>
      </c>
      <c r="N1812" s="1">
        <v>0.06</v>
      </c>
      <c r="O1812">
        <v>6364</v>
      </c>
      <c r="P1812" s="1">
        <v>0.27</v>
      </c>
      <c r="Q1812">
        <v>30570</v>
      </c>
      <c r="R1812">
        <v>25</v>
      </c>
      <c r="S1812">
        <f>(Table1[[#This Row],[Hospital Beds 2018]]/Table1[[#This Row],[Population Estimate 2018]])*1000</f>
        <v>1.0432750490339273</v>
      </c>
      <c r="T1812">
        <f>LOG10(Table1[[#This Row],[Hospital Beds 2018]] +1)</f>
        <v>1.414973347970818</v>
      </c>
      <c r="U1812">
        <v>19162</v>
      </c>
      <c r="V1812" s="1">
        <v>0.8</v>
      </c>
    </row>
    <row r="1813" spans="1:22" x14ac:dyDescent="0.3">
      <c r="A1813">
        <v>1817</v>
      </c>
      <c r="B1813" t="s">
        <v>1178</v>
      </c>
      <c r="C1813" t="s">
        <v>1193</v>
      </c>
      <c r="D1813" t="s">
        <v>21</v>
      </c>
      <c r="E1813" s="9">
        <v>5</v>
      </c>
      <c r="F1813">
        <v>72290</v>
      </c>
      <c r="G1813">
        <f>LOG(Table1[[#This Row],[Population Estimate 2018]])</f>
        <v>4.8590782247469697</v>
      </c>
      <c r="H1813" s="10" t="str">
        <f t="shared" si="28"/>
        <v>2</v>
      </c>
      <c r="I1813">
        <v>8969</v>
      </c>
      <c r="J1813" s="1">
        <v>0.12</v>
      </c>
      <c r="K1813">
        <v>63321</v>
      </c>
      <c r="L1813" s="1">
        <v>0.88</v>
      </c>
      <c r="M1813">
        <v>2963</v>
      </c>
      <c r="N1813" s="1">
        <v>0.04</v>
      </c>
      <c r="O1813">
        <v>23092</v>
      </c>
      <c r="P1813" s="1">
        <v>0.32</v>
      </c>
      <c r="Q1813">
        <v>33976</v>
      </c>
      <c r="R1813">
        <v>163</v>
      </c>
      <c r="S1813">
        <f>(Table1[[#This Row],[Hospital Beds 2018]]/Table1[[#This Row],[Population Estimate 2018]])*1000</f>
        <v>2.2548070272513487</v>
      </c>
      <c r="T1813">
        <f>LOG10(Table1[[#This Row],[Hospital Beds 2018]] +1)</f>
        <v>2.214843848047698</v>
      </c>
      <c r="U1813">
        <v>64411</v>
      </c>
      <c r="V1813" s="1">
        <v>0.89</v>
      </c>
    </row>
    <row r="1814" spans="1:22" x14ac:dyDescent="0.3">
      <c r="A1814">
        <v>1818</v>
      </c>
      <c r="B1814" t="s">
        <v>1178</v>
      </c>
      <c r="C1814" t="s">
        <v>1194</v>
      </c>
      <c r="D1814" t="s">
        <v>21</v>
      </c>
      <c r="E1814" s="9">
        <v>9</v>
      </c>
      <c r="F1814">
        <v>4506</v>
      </c>
      <c r="G1814">
        <f>LOG(Table1[[#This Row],[Population Estimate 2018]])</f>
        <v>3.6537911873878119</v>
      </c>
      <c r="H1814" s="10" t="str">
        <f t="shared" si="28"/>
        <v>1</v>
      </c>
      <c r="I1814">
        <v>1296</v>
      </c>
      <c r="J1814" s="1">
        <v>0.28999999999999998</v>
      </c>
      <c r="K1814">
        <v>3210</v>
      </c>
      <c r="L1814" s="1">
        <v>0.71</v>
      </c>
      <c r="M1814">
        <v>338</v>
      </c>
      <c r="N1814" s="1">
        <v>0.08</v>
      </c>
      <c r="O1814">
        <v>1053</v>
      </c>
      <c r="P1814" s="1">
        <v>0.23</v>
      </c>
      <c r="Q1814">
        <v>34491</v>
      </c>
      <c r="R1814">
        <v>0</v>
      </c>
      <c r="S1814">
        <f>(Table1[[#This Row],[Hospital Beds 2018]]/Table1[[#This Row],[Population Estimate 2018]])*1000</f>
        <v>0</v>
      </c>
      <c r="T1814">
        <f>LOG10(Table1[[#This Row],[Hospital Beds 2018]] +1)</f>
        <v>0</v>
      </c>
      <c r="U1814">
        <v>3483</v>
      </c>
      <c r="V1814" s="1">
        <v>0.77</v>
      </c>
    </row>
    <row r="1815" spans="1:22" x14ac:dyDescent="0.3">
      <c r="A1815">
        <v>1819</v>
      </c>
      <c r="B1815" t="s">
        <v>1178</v>
      </c>
      <c r="C1815" t="s">
        <v>289</v>
      </c>
      <c r="D1815" t="s">
        <v>21</v>
      </c>
      <c r="E1815" s="9">
        <v>4</v>
      </c>
      <c r="F1815">
        <v>66781</v>
      </c>
      <c r="G1815">
        <f>LOG(Table1[[#This Row],[Population Estimate 2018]])</f>
        <v>4.8246529180311741</v>
      </c>
      <c r="H1815" s="10" t="str">
        <f t="shared" si="28"/>
        <v>2</v>
      </c>
      <c r="I1815">
        <v>11474</v>
      </c>
      <c r="J1815" s="1">
        <v>0.17</v>
      </c>
      <c r="K1815">
        <v>55307</v>
      </c>
      <c r="L1815" s="1">
        <v>0.83</v>
      </c>
      <c r="M1815">
        <v>8098</v>
      </c>
      <c r="N1815" s="1">
        <v>0.12</v>
      </c>
      <c r="O1815">
        <v>13074</v>
      </c>
      <c r="P1815" s="1">
        <v>0.2</v>
      </c>
      <c r="Q1815">
        <v>42701</v>
      </c>
      <c r="R1815">
        <v>113</v>
      </c>
      <c r="S1815">
        <f>(Table1[[#This Row],[Hospital Beds 2018]]/Table1[[#This Row],[Population Estimate 2018]])*1000</f>
        <v>1.6920980518410926</v>
      </c>
      <c r="T1815">
        <f>LOG10(Table1[[#This Row],[Hospital Beds 2018]] +1)</f>
        <v>2.0569048513364727</v>
      </c>
      <c r="U1815">
        <v>55172</v>
      </c>
      <c r="V1815" s="1">
        <v>0.83</v>
      </c>
    </row>
    <row r="1816" spans="1:22" x14ac:dyDescent="0.3">
      <c r="A1816">
        <v>1820</v>
      </c>
      <c r="B1816" t="s">
        <v>1178</v>
      </c>
      <c r="C1816" t="s">
        <v>1195</v>
      </c>
      <c r="D1816" t="s">
        <v>21</v>
      </c>
      <c r="E1816" s="9">
        <v>7</v>
      </c>
      <c r="F1816">
        <v>8253</v>
      </c>
      <c r="G1816">
        <f>LOG(Table1[[#This Row],[Population Estimate 2018]])</f>
        <v>3.9166118451093461</v>
      </c>
      <c r="H1816" s="10" t="str">
        <f t="shared" si="28"/>
        <v>1</v>
      </c>
      <c r="I1816">
        <v>2101</v>
      </c>
      <c r="J1816" s="1">
        <v>0.25</v>
      </c>
      <c r="K1816">
        <v>6152</v>
      </c>
      <c r="L1816" s="1">
        <v>0.75</v>
      </c>
      <c r="M1816">
        <v>670</v>
      </c>
      <c r="N1816" s="1">
        <v>0.08</v>
      </c>
      <c r="O1816">
        <v>1975</v>
      </c>
      <c r="P1816" s="1">
        <v>0.24</v>
      </c>
      <c r="Q1816">
        <v>33085</v>
      </c>
      <c r="R1816">
        <v>10</v>
      </c>
      <c r="S1816">
        <f>(Table1[[#This Row],[Hospital Beds 2018]]/Table1[[#This Row],[Population Estimate 2018]])*1000</f>
        <v>1.2116806009935781</v>
      </c>
      <c r="T1816">
        <f>LOG10(Table1[[#This Row],[Hospital Beds 2018]] +1)</f>
        <v>1.0413926851582251</v>
      </c>
      <c r="U1816">
        <v>6503</v>
      </c>
      <c r="V1816" s="1">
        <v>0.79</v>
      </c>
    </row>
    <row r="1817" spans="1:22" x14ac:dyDescent="0.3">
      <c r="A1817">
        <v>1821</v>
      </c>
      <c r="B1817" t="s">
        <v>1178</v>
      </c>
      <c r="C1817" t="s">
        <v>1196</v>
      </c>
      <c r="D1817" t="s">
        <v>21</v>
      </c>
      <c r="E1817" s="9">
        <v>4</v>
      </c>
      <c r="F1817">
        <v>39006</v>
      </c>
      <c r="G1817">
        <f>LOG(Table1[[#This Row],[Population Estimate 2018]])</f>
        <v>4.5911314164231243</v>
      </c>
      <c r="H1817" s="10" t="str">
        <f t="shared" si="28"/>
        <v>2</v>
      </c>
      <c r="I1817">
        <v>7558</v>
      </c>
      <c r="J1817" s="1">
        <v>0.19</v>
      </c>
      <c r="K1817">
        <v>31448</v>
      </c>
      <c r="L1817" s="1">
        <v>0.81</v>
      </c>
      <c r="M1817">
        <v>2495</v>
      </c>
      <c r="N1817" s="1">
        <v>0.06</v>
      </c>
      <c r="O1817">
        <v>8498</v>
      </c>
      <c r="P1817" s="1">
        <v>0.22</v>
      </c>
      <c r="Q1817">
        <v>41511</v>
      </c>
      <c r="R1817">
        <v>46</v>
      </c>
      <c r="S1817">
        <f>(Table1[[#This Row],[Hospital Beds 2018]]/Table1[[#This Row],[Population Estimate 2018]])*1000</f>
        <v>1.1793057478336666</v>
      </c>
      <c r="T1817">
        <f>LOG10(Table1[[#This Row],[Hospital Beds 2018]] +1)</f>
        <v>1.6720978579357175</v>
      </c>
      <c r="U1817">
        <v>33017</v>
      </c>
      <c r="V1817" s="1">
        <v>0.85</v>
      </c>
    </row>
    <row r="1818" spans="1:22" x14ac:dyDescent="0.3">
      <c r="A1818">
        <v>1822</v>
      </c>
      <c r="B1818" t="s">
        <v>1178</v>
      </c>
      <c r="C1818" t="s">
        <v>1095</v>
      </c>
      <c r="D1818" t="s">
        <v>21</v>
      </c>
      <c r="E1818" s="9">
        <v>7</v>
      </c>
      <c r="F1818">
        <v>18743</v>
      </c>
      <c r="G1818">
        <f>LOG(Table1[[#This Row],[Population Estimate 2018]])</f>
        <v>4.2728391051841257</v>
      </c>
      <c r="H1818" s="10" t="str">
        <f t="shared" si="28"/>
        <v>2</v>
      </c>
      <c r="I1818">
        <v>2672</v>
      </c>
      <c r="J1818" s="1">
        <v>0.14000000000000001</v>
      </c>
      <c r="K1818">
        <v>16071</v>
      </c>
      <c r="L1818" s="1">
        <v>0.86</v>
      </c>
      <c r="M1818">
        <v>1230</v>
      </c>
      <c r="N1818" s="1">
        <v>7.0000000000000007E-2</v>
      </c>
      <c r="O1818">
        <v>3979</v>
      </c>
      <c r="P1818" s="1">
        <v>0.21</v>
      </c>
      <c r="Q1818">
        <v>41700</v>
      </c>
      <c r="R1818">
        <v>22</v>
      </c>
      <c r="S1818">
        <f>(Table1[[#This Row],[Hospital Beds 2018]]/Table1[[#This Row],[Population Estimate 2018]])*1000</f>
        <v>1.1737715413754468</v>
      </c>
      <c r="T1818">
        <f>LOG10(Table1[[#This Row],[Hospital Beds 2018]] +1)</f>
        <v>1.3617278360175928</v>
      </c>
      <c r="U1818">
        <v>15460</v>
      </c>
      <c r="V1818" s="1">
        <v>0.82</v>
      </c>
    </row>
    <row r="1819" spans="1:22" x14ac:dyDescent="0.3">
      <c r="A1819">
        <v>1823</v>
      </c>
      <c r="B1819" t="s">
        <v>1178</v>
      </c>
      <c r="C1819" t="s">
        <v>1197</v>
      </c>
      <c r="D1819" t="s">
        <v>21</v>
      </c>
      <c r="E1819" s="9">
        <v>2</v>
      </c>
      <c r="F1819">
        <v>145179</v>
      </c>
      <c r="G1819">
        <f>LOG(Table1[[#This Row],[Population Estimate 2018]])</f>
        <v>5.1619038006361064</v>
      </c>
      <c r="H1819" s="10" t="str">
        <f t="shared" si="28"/>
        <v>3</v>
      </c>
      <c r="I1819">
        <v>25756</v>
      </c>
      <c r="J1819" s="1">
        <v>0.18</v>
      </c>
      <c r="K1819">
        <v>119423</v>
      </c>
      <c r="L1819" s="1">
        <v>0.82</v>
      </c>
      <c r="M1819">
        <v>12004</v>
      </c>
      <c r="N1819" s="1">
        <v>0.08</v>
      </c>
      <c r="O1819">
        <v>18215</v>
      </c>
      <c r="P1819" s="1">
        <v>0.13</v>
      </c>
      <c r="Q1819">
        <v>57036</v>
      </c>
      <c r="R1819">
        <v>60</v>
      </c>
      <c r="S1819">
        <f>(Table1[[#This Row],[Hospital Beds 2018]]/Table1[[#This Row],[Population Estimate 2018]])*1000</f>
        <v>0.41328291281796953</v>
      </c>
      <c r="T1819">
        <f>LOG10(Table1[[#This Row],[Hospital Beds 2018]] +1)</f>
        <v>1.7853298350107671</v>
      </c>
      <c r="U1819">
        <v>123299</v>
      </c>
      <c r="V1819" s="1">
        <v>0.85</v>
      </c>
    </row>
    <row r="1820" spans="1:22" x14ac:dyDescent="0.3">
      <c r="A1820">
        <v>1824</v>
      </c>
      <c r="B1820" t="s">
        <v>1178</v>
      </c>
      <c r="C1820" t="s">
        <v>299</v>
      </c>
      <c r="D1820" t="s">
        <v>21</v>
      </c>
      <c r="E1820" s="9">
        <v>3</v>
      </c>
      <c r="F1820">
        <v>125043</v>
      </c>
      <c r="G1820">
        <f>LOG(Table1[[#This Row],[Population Estimate 2018]])</f>
        <v>5.0970593846193868</v>
      </c>
      <c r="H1820" s="10" t="str">
        <f t="shared" si="28"/>
        <v>3</v>
      </c>
      <c r="I1820">
        <v>18685</v>
      </c>
      <c r="J1820" s="1">
        <v>0.15</v>
      </c>
      <c r="K1820">
        <v>106358</v>
      </c>
      <c r="L1820" s="1">
        <v>0.85</v>
      </c>
      <c r="M1820">
        <v>8075</v>
      </c>
      <c r="N1820" s="1">
        <v>0.06</v>
      </c>
      <c r="O1820">
        <v>28486</v>
      </c>
      <c r="P1820" s="1">
        <v>0.23</v>
      </c>
      <c r="Q1820">
        <v>46578</v>
      </c>
      <c r="R1820">
        <v>266</v>
      </c>
      <c r="S1820">
        <f>(Table1[[#This Row],[Hospital Beds 2018]]/Table1[[#This Row],[Population Estimate 2018]])*1000</f>
        <v>2.1272682197324122</v>
      </c>
      <c r="T1820">
        <f>LOG10(Table1[[#This Row],[Hospital Beds 2018]] +1)</f>
        <v>2.4265112613645754</v>
      </c>
      <c r="U1820">
        <v>108754</v>
      </c>
      <c r="V1820" s="1">
        <v>0.87</v>
      </c>
    </row>
    <row r="1821" spans="1:22" x14ac:dyDescent="0.3">
      <c r="A1821">
        <v>1825</v>
      </c>
      <c r="B1821" t="s">
        <v>1178</v>
      </c>
      <c r="C1821" t="s">
        <v>300</v>
      </c>
      <c r="D1821" t="s">
        <v>21</v>
      </c>
      <c r="E1821" s="9">
        <v>6</v>
      </c>
      <c r="F1821">
        <v>27591</v>
      </c>
      <c r="G1821">
        <f>LOG(Table1[[#This Row],[Population Estimate 2018]])</f>
        <v>4.4407674412045059</v>
      </c>
      <c r="H1821" s="10" t="str">
        <f t="shared" si="28"/>
        <v>2</v>
      </c>
      <c r="I1821">
        <v>5992</v>
      </c>
      <c r="J1821" s="1">
        <v>0.22</v>
      </c>
      <c r="K1821">
        <v>21599</v>
      </c>
      <c r="L1821" s="1">
        <v>0.78</v>
      </c>
      <c r="M1821">
        <v>2020</v>
      </c>
      <c r="N1821" s="1">
        <v>7.0000000000000007E-2</v>
      </c>
      <c r="O1821">
        <v>7479</v>
      </c>
      <c r="P1821" s="1">
        <v>0.27</v>
      </c>
      <c r="Q1821">
        <v>35292</v>
      </c>
      <c r="R1821">
        <v>311</v>
      </c>
      <c r="S1821">
        <f>(Table1[[#This Row],[Hospital Beds 2018]]/Table1[[#This Row],[Population Estimate 2018]])*1000</f>
        <v>11.271791526222319</v>
      </c>
      <c r="T1821">
        <f>LOG10(Table1[[#This Row],[Hospital Beds 2018]] +1)</f>
        <v>2.4941545940184429</v>
      </c>
      <c r="U1821">
        <v>22127</v>
      </c>
      <c r="V1821" s="1">
        <v>0.8</v>
      </c>
    </row>
    <row r="1822" spans="1:22" x14ac:dyDescent="0.3">
      <c r="A1822">
        <v>1826</v>
      </c>
      <c r="B1822" t="s">
        <v>1178</v>
      </c>
      <c r="C1822" t="s">
        <v>1198</v>
      </c>
      <c r="D1822" t="s">
        <v>21</v>
      </c>
      <c r="E1822" s="9">
        <v>3</v>
      </c>
      <c r="F1822">
        <v>150056</v>
      </c>
      <c r="G1822">
        <f>LOG(Table1[[#This Row],[Population Estimate 2018]])</f>
        <v>5.176253365404289</v>
      </c>
      <c r="H1822" s="10" t="str">
        <f t="shared" si="28"/>
        <v>3</v>
      </c>
      <c r="I1822">
        <v>36485</v>
      </c>
      <c r="J1822" s="1">
        <v>0.24</v>
      </c>
      <c r="K1822">
        <v>113571</v>
      </c>
      <c r="L1822" s="1">
        <v>0.76</v>
      </c>
      <c r="M1822">
        <v>10036</v>
      </c>
      <c r="N1822" s="1">
        <v>7.0000000000000007E-2</v>
      </c>
      <c r="O1822">
        <v>17972</v>
      </c>
      <c r="P1822" s="1">
        <v>0.12</v>
      </c>
      <c r="Q1822">
        <v>60187</v>
      </c>
      <c r="R1822">
        <v>223</v>
      </c>
      <c r="S1822">
        <f>(Table1[[#This Row],[Hospital Beds 2018]]/Table1[[#This Row],[Population Estimate 2018]])*1000</f>
        <v>1.4861118515754117</v>
      </c>
      <c r="T1822">
        <f>LOG10(Table1[[#This Row],[Hospital Beds 2018]] +1)</f>
        <v>2.3502480183341627</v>
      </c>
      <c r="U1822">
        <v>115267</v>
      </c>
      <c r="V1822" s="1">
        <v>0.77</v>
      </c>
    </row>
    <row r="1823" spans="1:22" x14ac:dyDescent="0.3">
      <c r="A1823">
        <v>1827</v>
      </c>
      <c r="B1823" t="s">
        <v>1178</v>
      </c>
      <c r="C1823" t="s">
        <v>236</v>
      </c>
      <c r="D1823" t="s">
        <v>21</v>
      </c>
      <c r="E1823" s="9">
        <v>6</v>
      </c>
      <c r="F1823">
        <v>10968</v>
      </c>
      <c r="G1823">
        <f>LOG(Table1[[#This Row],[Population Estimate 2018]])</f>
        <v>4.0401274417814559</v>
      </c>
      <c r="H1823" s="10" t="str">
        <f t="shared" si="28"/>
        <v>2</v>
      </c>
      <c r="I1823">
        <v>4006</v>
      </c>
      <c r="J1823" s="1">
        <v>0.37</v>
      </c>
      <c r="K1823">
        <v>6962</v>
      </c>
      <c r="L1823" s="1">
        <v>0.63</v>
      </c>
      <c r="M1823">
        <v>1514</v>
      </c>
      <c r="N1823" s="1">
        <v>0.14000000000000001</v>
      </c>
      <c r="O1823">
        <v>2739</v>
      </c>
      <c r="P1823" s="1">
        <v>0.25</v>
      </c>
      <c r="Q1823">
        <v>31741</v>
      </c>
      <c r="R1823">
        <v>15</v>
      </c>
      <c r="S1823">
        <f>(Table1[[#This Row],[Hospital Beds 2018]]/Table1[[#This Row],[Population Estimate 2018]])*1000</f>
        <v>1.3676148796498906</v>
      </c>
      <c r="T1823">
        <f>LOG10(Table1[[#This Row],[Hospital Beds 2018]] +1)</f>
        <v>1.2041199826559248</v>
      </c>
      <c r="U1823">
        <v>7473</v>
      </c>
      <c r="V1823" s="1">
        <v>0.68</v>
      </c>
    </row>
    <row r="1824" spans="1:22" x14ac:dyDescent="0.3">
      <c r="A1824">
        <v>1828</v>
      </c>
      <c r="B1824" t="s">
        <v>1178</v>
      </c>
      <c r="C1824" t="s">
        <v>1199</v>
      </c>
      <c r="D1824" t="s">
        <v>21</v>
      </c>
      <c r="E1824" s="9">
        <v>6</v>
      </c>
      <c r="F1824">
        <v>16735</v>
      </c>
      <c r="G1824">
        <f>LOG(Table1[[#This Row],[Population Estimate 2018]])</f>
        <v>4.2236257166937961</v>
      </c>
      <c r="H1824" s="10" t="str">
        <f t="shared" si="28"/>
        <v>2</v>
      </c>
      <c r="I1824">
        <v>3230</v>
      </c>
      <c r="J1824" s="1">
        <v>0.19</v>
      </c>
      <c r="K1824">
        <v>13505</v>
      </c>
      <c r="L1824" s="1">
        <v>0.81</v>
      </c>
      <c r="M1824">
        <v>1199</v>
      </c>
      <c r="N1824" s="1">
        <v>7.0000000000000007E-2</v>
      </c>
      <c r="O1824">
        <v>4767</v>
      </c>
      <c r="P1824" s="1">
        <v>0.28000000000000003</v>
      </c>
      <c r="Q1824">
        <v>33989</v>
      </c>
      <c r="R1824">
        <v>24</v>
      </c>
      <c r="S1824">
        <f>(Table1[[#This Row],[Hospital Beds 2018]]/Table1[[#This Row],[Population Estimate 2018]])*1000</f>
        <v>1.434120107559008</v>
      </c>
      <c r="T1824">
        <f>LOG10(Table1[[#This Row],[Hospital Beds 2018]] +1)</f>
        <v>1.3979400086720377</v>
      </c>
      <c r="U1824">
        <v>13685</v>
      </c>
      <c r="V1824" s="1">
        <v>0.82</v>
      </c>
    </row>
    <row r="1825" spans="1:22" x14ac:dyDescent="0.3">
      <c r="A1825">
        <v>1829</v>
      </c>
      <c r="B1825" t="s">
        <v>1178</v>
      </c>
      <c r="C1825" t="s">
        <v>1200</v>
      </c>
      <c r="D1825" t="s">
        <v>21</v>
      </c>
      <c r="E1825" s="9">
        <v>7</v>
      </c>
      <c r="F1825">
        <v>32835</v>
      </c>
      <c r="G1825">
        <f>LOG(Table1[[#This Row],[Population Estimate 2018]])</f>
        <v>4.5163370206236131</v>
      </c>
      <c r="H1825" s="10" t="str">
        <f t="shared" si="28"/>
        <v>2</v>
      </c>
      <c r="I1825">
        <v>8688</v>
      </c>
      <c r="J1825" s="1">
        <v>0.26</v>
      </c>
      <c r="K1825">
        <v>24147</v>
      </c>
      <c r="L1825" s="1">
        <v>0.74</v>
      </c>
      <c r="M1825">
        <v>2360</v>
      </c>
      <c r="N1825" s="1">
        <v>7.0000000000000007E-2</v>
      </c>
      <c r="O1825">
        <v>6955</v>
      </c>
      <c r="P1825" s="1">
        <v>0.21</v>
      </c>
      <c r="Q1825">
        <v>38405</v>
      </c>
      <c r="R1825">
        <v>25</v>
      </c>
      <c r="S1825">
        <f>(Table1[[#This Row],[Hospital Beds 2018]]/Table1[[#This Row],[Population Estimate 2018]])*1000</f>
        <v>0.76138267093040968</v>
      </c>
      <c r="T1825">
        <f>LOG10(Table1[[#This Row],[Hospital Beds 2018]] +1)</f>
        <v>1.414973347970818</v>
      </c>
      <c r="U1825">
        <v>25226</v>
      </c>
      <c r="V1825" s="1">
        <v>0.77</v>
      </c>
    </row>
    <row r="1826" spans="1:22" x14ac:dyDescent="0.3">
      <c r="A1826">
        <v>1830</v>
      </c>
      <c r="B1826" t="s">
        <v>1178</v>
      </c>
      <c r="C1826" t="s">
        <v>1201</v>
      </c>
      <c r="D1826" t="s">
        <v>21</v>
      </c>
      <c r="E1826" s="9">
        <v>2</v>
      </c>
      <c r="F1826">
        <v>15591</v>
      </c>
      <c r="G1826">
        <f>LOG(Table1[[#This Row],[Population Estimate 2018]])</f>
        <v>4.1928739715425216</v>
      </c>
      <c r="H1826" s="10" t="str">
        <f t="shared" si="28"/>
        <v>2</v>
      </c>
      <c r="I1826">
        <v>3231</v>
      </c>
      <c r="J1826" s="1">
        <v>0.21</v>
      </c>
      <c r="K1826">
        <v>12360</v>
      </c>
      <c r="L1826" s="1">
        <v>0.79</v>
      </c>
      <c r="M1826">
        <v>1320</v>
      </c>
      <c r="N1826" s="1">
        <v>0.08</v>
      </c>
      <c r="O1826">
        <v>3763</v>
      </c>
      <c r="P1826" s="1">
        <v>0.24</v>
      </c>
      <c r="Q1826">
        <v>39123</v>
      </c>
      <c r="R1826">
        <v>0</v>
      </c>
      <c r="S1826">
        <f>(Table1[[#This Row],[Hospital Beds 2018]]/Table1[[#This Row],[Population Estimate 2018]])*1000</f>
        <v>0</v>
      </c>
      <c r="T1826">
        <f>LOG10(Table1[[#This Row],[Hospital Beds 2018]] +1)</f>
        <v>0</v>
      </c>
      <c r="U1826">
        <v>12437</v>
      </c>
      <c r="V1826" s="1">
        <v>0.8</v>
      </c>
    </row>
    <row r="1827" spans="1:22" x14ac:dyDescent="0.3">
      <c r="A1827">
        <v>1831</v>
      </c>
      <c r="B1827" t="s">
        <v>1178</v>
      </c>
      <c r="C1827" t="s">
        <v>187</v>
      </c>
      <c r="D1827" t="s">
        <v>21</v>
      </c>
      <c r="E1827" s="9">
        <v>9</v>
      </c>
      <c r="F1827">
        <v>4118</v>
      </c>
      <c r="G1827">
        <f>LOG(Table1[[#This Row],[Population Estimate 2018]])</f>
        <v>3.6146863422820124</v>
      </c>
      <c r="H1827" s="10" t="str">
        <f t="shared" si="28"/>
        <v>1</v>
      </c>
      <c r="I1827">
        <v>862</v>
      </c>
      <c r="J1827" s="1">
        <v>0.21</v>
      </c>
      <c r="K1827">
        <v>3256</v>
      </c>
      <c r="L1827" s="1">
        <v>0.79</v>
      </c>
      <c r="M1827">
        <v>333</v>
      </c>
      <c r="N1827" s="1">
        <v>0.08</v>
      </c>
      <c r="O1827">
        <v>701</v>
      </c>
      <c r="P1827" s="1">
        <v>0.17</v>
      </c>
      <c r="Q1827">
        <v>40426</v>
      </c>
      <c r="R1827">
        <v>21</v>
      </c>
      <c r="S1827">
        <f>(Table1[[#This Row],[Hospital Beds 2018]]/Table1[[#This Row],[Population Estimate 2018]])*1000</f>
        <v>5.0995628946090337</v>
      </c>
      <c r="T1827">
        <f>LOG10(Table1[[#This Row],[Hospital Beds 2018]] +1)</f>
        <v>1.3424226808222062</v>
      </c>
      <c r="U1827">
        <v>2741</v>
      </c>
      <c r="V1827" s="1">
        <v>0.67</v>
      </c>
    </row>
    <row r="1828" spans="1:22" x14ac:dyDescent="0.3">
      <c r="A1828">
        <v>1832</v>
      </c>
      <c r="B1828" t="s">
        <v>1178</v>
      </c>
      <c r="C1828" t="s">
        <v>1202</v>
      </c>
      <c r="D1828" t="s">
        <v>21</v>
      </c>
      <c r="E1828" s="9">
        <v>2</v>
      </c>
      <c r="F1828">
        <v>76456</v>
      </c>
      <c r="G1828">
        <f>LOG(Table1[[#This Row],[Population Estimate 2018]])</f>
        <v>4.8834115730006999</v>
      </c>
      <c r="H1828" s="10" t="str">
        <f t="shared" si="28"/>
        <v>2</v>
      </c>
      <c r="I1828">
        <v>13502</v>
      </c>
      <c r="J1828" s="1">
        <v>0.18</v>
      </c>
      <c r="K1828">
        <v>62954</v>
      </c>
      <c r="L1828" s="1">
        <v>0.82</v>
      </c>
      <c r="M1828">
        <v>6203</v>
      </c>
      <c r="N1828" s="1">
        <v>0.08</v>
      </c>
      <c r="O1828">
        <v>12908</v>
      </c>
      <c r="P1828" s="1">
        <v>0.17</v>
      </c>
      <c r="Q1828">
        <v>46365</v>
      </c>
      <c r="R1828">
        <v>0</v>
      </c>
      <c r="S1828">
        <f>(Table1[[#This Row],[Hospital Beds 2018]]/Table1[[#This Row],[Population Estimate 2018]])*1000</f>
        <v>0</v>
      </c>
      <c r="T1828">
        <f>LOG10(Table1[[#This Row],[Hospital Beds 2018]] +1)</f>
        <v>0</v>
      </c>
      <c r="U1828">
        <v>64361</v>
      </c>
      <c r="V1828" s="1">
        <v>0.84</v>
      </c>
    </row>
    <row r="1829" spans="1:22" x14ac:dyDescent="0.3">
      <c r="A1829">
        <v>1833</v>
      </c>
      <c r="B1829" t="s">
        <v>1203</v>
      </c>
      <c r="C1829" t="s">
        <v>1204</v>
      </c>
      <c r="D1829" t="s">
        <v>21</v>
      </c>
      <c r="E1829" s="9">
        <v>2</v>
      </c>
      <c r="F1829">
        <v>307117</v>
      </c>
      <c r="G1829">
        <f>LOG(Table1[[#This Row],[Population Estimate 2018]])</f>
        <v>5.4873038568268235</v>
      </c>
      <c r="H1829" s="10" t="str">
        <f t="shared" si="28"/>
        <v>3</v>
      </c>
      <c r="I1829">
        <v>52073</v>
      </c>
      <c r="J1829" s="1">
        <v>0.17</v>
      </c>
      <c r="K1829">
        <v>255044</v>
      </c>
      <c r="L1829" s="1">
        <v>0.83</v>
      </c>
      <c r="M1829">
        <v>15820</v>
      </c>
      <c r="N1829" s="1">
        <v>0.05</v>
      </c>
      <c r="O1829">
        <v>32888</v>
      </c>
      <c r="P1829" s="1">
        <v>0.11</v>
      </c>
      <c r="Q1829">
        <v>64536</v>
      </c>
      <c r="R1829">
        <v>1630</v>
      </c>
      <c r="S1829">
        <f>(Table1[[#This Row],[Hospital Beds 2018]]/Table1[[#This Row],[Population Estimate 2018]])*1000</f>
        <v>5.3074235551923206</v>
      </c>
      <c r="T1829">
        <f>LOG10(Table1[[#This Row],[Hospital Beds 2018]] +1)</f>
        <v>3.2124539610402758</v>
      </c>
      <c r="U1829">
        <v>250775</v>
      </c>
      <c r="V1829" s="1">
        <v>0.82</v>
      </c>
    </row>
    <row r="1830" spans="1:22" x14ac:dyDescent="0.3">
      <c r="A1830">
        <v>1834</v>
      </c>
      <c r="B1830" t="s">
        <v>1203</v>
      </c>
      <c r="C1830" t="s">
        <v>842</v>
      </c>
      <c r="D1830" t="s">
        <v>21</v>
      </c>
      <c r="E1830" s="9">
        <v>7</v>
      </c>
      <c r="F1830">
        <v>46430</v>
      </c>
      <c r="G1830">
        <f>LOG(Table1[[#This Row],[Population Estimate 2018]])</f>
        <v>4.6667986836661743</v>
      </c>
      <c r="H1830" s="10" t="str">
        <f t="shared" si="28"/>
        <v>2</v>
      </c>
      <c r="I1830">
        <v>8815</v>
      </c>
      <c r="J1830" s="1">
        <v>0.19</v>
      </c>
      <c r="K1830">
        <v>37615</v>
      </c>
      <c r="L1830" s="1">
        <v>0.81</v>
      </c>
      <c r="M1830">
        <v>3515</v>
      </c>
      <c r="N1830" s="1">
        <v>0.08</v>
      </c>
      <c r="O1830">
        <v>7161</v>
      </c>
      <c r="P1830" s="1">
        <v>0.15</v>
      </c>
      <c r="Q1830">
        <v>46262</v>
      </c>
      <c r="R1830">
        <v>114</v>
      </c>
      <c r="S1830">
        <f>(Table1[[#This Row],[Hospital Beds 2018]]/Table1[[#This Row],[Population Estimate 2018]])*1000</f>
        <v>2.4553090674133102</v>
      </c>
      <c r="T1830">
        <f>LOG10(Table1[[#This Row],[Hospital Beds 2018]] +1)</f>
        <v>2.0606978403536118</v>
      </c>
      <c r="U1830">
        <v>35341</v>
      </c>
      <c r="V1830" s="1">
        <v>0.76</v>
      </c>
    </row>
    <row r="1831" spans="1:22" x14ac:dyDescent="0.3">
      <c r="A1831">
        <v>1835</v>
      </c>
      <c r="B1831" t="s">
        <v>1203</v>
      </c>
      <c r="C1831" t="s">
        <v>1205</v>
      </c>
      <c r="D1831" t="s">
        <v>21</v>
      </c>
      <c r="E1831" s="9">
        <v>1</v>
      </c>
      <c r="F1831">
        <v>1432132</v>
      </c>
      <c r="G1831">
        <f>LOG(Table1[[#This Row],[Population Estimate 2018]])</f>
        <v>6.1559830488584382</v>
      </c>
      <c r="H1831" s="10" t="str">
        <f t="shared" si="28"/>
        <v>4</v>
      </c>
      <c r="I1831">
        <v>183375</v>
      </c>
      <c r="J1831" s="1">
        <v>0.13</v>
      </c>
      <c r="K1831">
        <v>1248757</v>
      </c>
      <c r="L1831" s="1">
        <v>0.87</v>
      </c>
      <c r="M1831">
        <v>31197</v>
      </c>
      <c r="N1831" s="1">
        <v>0.02</v>
      </c>
      <c r="O1831">
        <v>380470</v>
      </c>
      <c r="P1831" s="1">
        <v>0.27</v>
      </c>
      <c r="Q1831">
        <v>38566</v>
      </c>
      <c r="R1831">
        <v>4764</v>
      </c>
      <c r="S1831">
        <f>(Table1[[#This Row],[Hospital Beds 2018]]/Table1[[#This Row],[Population Estimate 2018]])*1000</f>
        <v>3.3265090089461027</v>
      </c>
      <c r="T1831">
        <f>LOG10(Table1[[#This Row],[Hospital Beds 2018]] +1)</f>
        <v>3.6780629049743454</v>
      </c>
      <c r="U1831">
        <v>1242157</v>
      </c>
      <c r="V1831" s="1">
        <v>0.87</v>
      </c>
    </row>
    <row r="1832" spans="1:22" x14ac:dyDescent="0.3">
      <c r="A1832">
        <v>1836</v>
      </c>
      <c r="B1832" t="s">
        <v>1203</v>
      </c>
      <c r="C1832" t="s">
        <v>1206</v>
      </c>
      <c r="D1832" t="s">
        <v>58</v>
      </c>
      <c r="E1832" s="9">
        <v>2</v>
      </c>
      <c r="F1832">
        <v>191659</v>
      </c>
      <c r="G1832">
        <f>LOG(Table1[[#This Row],[Population Estimate 2018]])</f>
        <v>5.2825292178432468</v>
      </c>
      <c r="H1832" s="10" t="str">
        <f t="shared" si="28"/>
        <v>3</v>
      </c>
      <c r="I1832">
        <v>36542</v>
      </c>
      <c r="J1832" s="1">
        <v>0.19</v>
      </c>
      <c r="K1832">
        <v>155117</v>
      </c>
      <c r="L1832" s="1">
        <v>0.81</v>
      </c>
      <c r="M1832">
        <v>11178</v>
      </c>
      <c r="N1832" s="1">
        <v>0.06</v>
      </c>
      <c r="O1832">
        <v>31406</v>
      </c>
      <c r="P1832" s="1">
        <v>0.16</v>
      </c>
      <c r="Q1832">
        <v>50928</v>
      </c>
      <c r="R1832">
        <v>704</v>
      </c>
      <c r="S1832">
        <f>(Table1[[#This Row],[Hospital Beds 2018]]/Table1[[#This Row],[Population Estimate 2018]])*1000</f>
        <v>3.6731904058771048</v>
      </c>
      <c r="T1832">
        <f>LOG10(Table1[[#This Row],[Hospital Beds 2018]] +1)</f>
        <v>2.8481891169913989</v>
      </c>
      <c r="U1832">
        <v>154471</v>
      </c>
      <c r="V1832" s="1">
        <v>0.81</v>
      </c>
    </row>
    <row r="1833" spans="1:22" x14ac:dyDescent="0.3">
      <c r="A1833">
        <v>1837</v>
      </c>
      <c r="B1833" t="s">
        <v>1203</v>
      </c>
      <c r="C1833" t="s">
        <v>1207</v>
      </c>
      <c r="D1833" t="s">
        <v>21</v>
      </c>
      <c r="E1833" s="9">
        <v>4</v>
      </c>
      <c r="F1833">
        <v>76840</v>
      </c>
      <c r="G1833">
        <f>LOG(Table1[[#This Row],[Population Estimate 2018]])</f>
        <v>4.8855873561896557</v>
      </c>
      <c r="H1833" s="10" t="str">
        <f t="shared" si="28"/>
        <v>2</v>
      </c>
      <c r="I1833">
        <v>14729</v>
      </c>
      <c r="J1833" s="1">
        <v>0.19</v>
      </c>
      <c r="K1833">
        <v>62111</v>
      </c>
      <c r="L1833" s="1">
        <v>0.81</v>
      </c>
      <c r="M1833">
        <v>5772</v>
      </c>
      <c r="N1833" s="1">
        <v>0.08</v>
      </c>
      <c r="O1833">
        <v>12711</v>
      </c>
      <c r="P1833" s="1">
        <v>0.17</v>
      </c>
      <c r="Q1833">
        <v>48017</v>
      </c>
      <c r="R1833">
        <v>186</v>
      </c>
      <c r="S1833">
        <f>(Table1[[#This Row],[Hospital Beds 2018]]/Table1[[#This Row],[Population Estimate 2018]])*1000</f>
        <v>2.4206142634044769</v>
      </c>
      <c r="T1833">
        <f>LOG10(Table1[[#This Row],[Hospital Beds 2018]] +1)</f>
        <v>2.271841606536499</v>
      </c>
      <c r="U1833">
        <v>63568</v>
      </c>
      <c r="V1833" s="1">
        <v>0.83</v>
      </c>
    </row>
    <row r="1834" spans="1:22" x14ac:dyDescent="0.3">
      <c r="A1834">
        <v>1838</v>
      </c>
      <c r="B1834" t="s">
        <v>1203</v>
      </c>
      <c r="C1834" t="s">
        <v>1208</v>
      </c>
      <c r="D1834" t="s">
        <v>21</v>
      </c>
      <c r="E1834" s="9">
        <v>4</v>
      </c>
      <c r="F1834">
        <v>77145</v>
      </c>
      <c r="G1834">
        <f>LOG(Table1[[#This Row],[Population Estimate 2018]])</f>
        <v>4.8873077833767713</v>
      </c>
      <c r="H1834" s="10" t="str">
        <f t="shared" si="28"/>
        <v>2</v>
      </c>
      <c r="I1834">
        <v>14750</v>
      </c>
      <c r="J1834" s="1">
        <v>0.19</v>
      </c>
      <c r="K1834">
        <v>62395</v>
      </c>
      <c r="L1834" s="1">
        <v>0.81</v>
      </c>
      <c r="M1834">
        <v>5043</v>
      </c>
      <c r="N1834" s="1">
        <v>7.0000000000000007E-2</v>
      </c>
      <c r="O1834">
        <v>9509</v>
      </c>
      <c r="P1834" s="1">
        <v>0.12</v>
      </c>
      <c r="Q1834">
        <v>52945</v>
      </c>
      <c r="R1834">
        <v>179</v>
      </c>
      <c r="S1834">
        <f>(Table1[[#This Row],[Hospital Beds 2018]]/Table1[[#This Row],[Population Estimate 2018]])*1000</f>
        <v>2.3203059174282199</v>
      </c>
      <c r="T1834">
        <f>LOG10(Table1[[#This Row],[Hospital Beds 2018]] +1)</f>
        <v>2.255272505103306</v>
      </c>
      <c r="U1834">
        <v>61719</v>
      </c>
      <c r="V1834" s="1">
        <v>0.8</v>
      </c>
    </row>
    <row r="1835" spans="1:22" x14ac:dyDescent="0.3">
      <c r="A1835">
        <v>1839</v>
      </c>
      <c r="B1835" t="s">
        <v>1203</v>
      </c>
      <c r="C1835" t="s">
        <v>665</v>
      </c>
      <c r="D1835" t="s">
        <v>21</v>
      </c>
      <c r="E1835" s="9">
        <v>4</v>
      </c>
      <c r="F1835">
        <v>127939</v>
      </c>
      <c r="G1835">
        <f>LOG(Table1[[#This Row],[Population Estimate 2018]])</f>
        <v>5.1070029518514577</v>
      </c>
      <c r="H1835" s="10" t="str">
        <f t="shared" si="28"/>
        <v>3</v>
      </c>
      <c r="I1835">
        <v>25704</v>
      </c>
      <c r="J1835" s="1">
        <v>0.2</v>
      </c>
      <c r="K1835">
        <v>102235</v>
      </c>
      <c r="L1835" s="1">
        <v>0.8</v>
      </c>
      <c r="M1835">
        <v>8278</v>
      </c>
      <c r="N1835" s="1">
        <v>0.06</v>
      </c>
      <c r="O1835">
        <v>22426</v>
      </c>
      <c r="P1835" s="1">
        <v>0.18</v>
      </c>
      <c r="Q1835">
        <v>45689</v>
      </c>
      <c r="R1835">
        <v>180</v>
      </c>
      <c r="S1835">
        <f>(Table1[[#This Row],[Hospital Beds 2018]]/Table1[[#This Row],[Population Estimate 2018]])*1000</f>
        <v>1.4069204855438922</v>
      </c>
      <c r="T1835">
        <f>LOG10(Table1[[#This Row],[Hospital Beds 2018]] +1)</f>
        <v>2.2576785748691846</v>
      </c>
      <c r="U1835">
        <v>103082</v>
      </c>
      <c r="V1835" s="1">
        <v>0.81</v>
      </c>
    </row>
    <row r="1836" spans="1:22" x14ac:dyDescent="0.3">
      <c r="A1836">
        <v>1840</v>
      </c>
      <c r="B1836" t="s">
        <v>1203</v>
      </c>
      <c r="C1836" t="s">
        <v>1209</v>
      </c>
      <c r="D1836" t="s">
        <v>21</v>
      </c>
      <c r="E1836" s="9">
        <v>3</v>
      </c>
      <c r="F1836">
        <v>84254</v>
      </c>
      <c r="G1836">
        <f>LOG(Table1[[#This Row],[Population Estimate 2018]])</f>
        <v>4.9255905283764951</v>
      </c>
      <c r="H1836" s="10" t="str">
        <f t="shared" si="28"/>
        <v>2</v>
      </c>
      <c r="I1836">
        <v>15975</v>
      </c>
      <c r="J1836" s="1">
        <v>0.19</v>
      </c>
      <c r="K1836">
        <v>68279</v>
      </c>
      <c r="L1836" s="1">
        <v>0.81</v>
      </c>
      <c r="M1836">
        <v>5829</v>
      </c>
      <c r="N1836" s="1">
        <v>7.0000000000000007E-2</v>
      </c>
      <c r="O1836">
        <v>10856</v>
      </c>
      <c r="P1836" s="1">
        <v>0.13</v>
      </c>
      <c r="Q1836">
        <v>52565</v>
      </c>
      <c r="R1836">
        <v>468</v>
      </c>
      <c r="S1836">
        <f>(Table1[[#This Row],[Hospital Beds 2018]]/Table1[[#This Row],[Population Estimate 2018]])*1000</f>
        <v>5.5546324210126521</v>
      </c>
      <c r="T1836">
        <f>LOG10(Table1[[#This Row],[Hospital Beds 2018]] +1)</f>
        <v>2.6711728427150834</v>
      </c>
      <c r="U1836">
        <v>68896</v>
      </c>
      <c r="V1836" s="1">
        <v>0.82</v>
      </c>
    </row>
    <row r="1837" spans="1:22" x14ac:dyDescent="0.3">
      <c r="A1837">
        <v>1841</v>
      </c>
      <c r="B1837" t="s">
        <v>1203</v>
      </c>
      <c r="C1837" t="s">
        <v>1210</v>
      </c>
      <c r="D1837" t="s">
        <v>21</v>
      </c>
      <c r="E1837" s="9">
        <v>6</v>
      </c>
      <c r="F1837">
        <v>47536</v>
      </c>
      <c r="G1837">
        <f>LOG(Table1[[#This Row],[Population Estimate 2018]])</f>
        <v>4.6770226344595889</v>
      </c>
      <c r="H1837" s="10" t="str">
        <f t="shared" si="28"/>
        <v>2</v>
      </c>
      <c r="I1837">
        <v>9683</v>
      </c>
      <c r="J1837" s="1">
        <v>0.2</v>
      </c>
      <c r="K1837">
        <v>37853</v>
      </c>
      <c r="L1837" s="1">
        <v>0.8</v>
      </c>
      <c r="M1837">
        <v>3640</v>
      </c>
      <c r="N1837" s="1">
        <v>0.08</v>
      </c>
      <c r="O1837">
        <v>7023</v>
      </c>
      <c r="P1837" s="1">
        <v>0.15</v>
      </c>
      <c r="Q1837">
        <v>50312</v>
      </c>
      <c r="R1837">
        <v>138</v>
      </c>
      <c r="S1837">
        <f>(Table1[[#This Row],[Hospital Beds 2018]]/Table1[[#This Row],[Population Estimate 2018]])*1000</f>
        <v>2.9030629417704477</v>
      </c>
      <c r="T1837">
        <f>LOG10(Table1[[#This Row],[Hospital Beds 2018]] +1)</f>
        <v>2.143014800254095</v>
      </c>
      <c r="U1837">
        <v>39626</v>
      </c>
      <c r="V1837" s="1">
        <v>0.83</v>
      </c>
    </row>
    <row r="1838" spans="1:22" x14ac:dyDescent="0.3">
      <c r="A1838">
        <v>1842</v>
      </c>
      <c r="B1838" t="s">
        <v>1203</v>
      </c>
      <c r="C1838" t="s">
        <v>524</v>
      </c>
      <c r="D1838" t="s">
        <v>21</v>
      </c>
      <c r="E1838" s="9">
        <v>5</v>
      </c>
      <c r="F1838">
        <v>80695</v>
      </c>
      <c r="G1838">
        <f>LOG(Table1[[#This Row],[Population Estimate 2018]])</f>
        <v>4.906846625927991</v>
      </c>
      <c r="H1838" s="10" t="str">
        <f t="shared" si="28"/>
        <v>2</v>
      </c>
      <c r="I1838">
        <v>13764</v>
      </c>
      <c r="J1838" s="1">
        <v>0.17</v>
      </c>
      <c r="K1838">
        <v>66931</v>
      </c>
      <c r="L1838" s="1">
        <v>0.83</v>
      </c>
      <c r="M1838">
        <v>6366</v>
      </c>
      <c r="N1838" s="1">
        <v>0.08</v>
      </c>
      <c r="O1838">
        <v>9779</v>
      </c>
      <c r="P1838" s="1">
        <v>0.12</v>
      </c>
      <c r="Q1838">
        <v>55517</v>
      </c>
      <c r="R1838">
        <v>264</v>
      </c>
      <c r="S1838">
        <f>(Table1[[#This Row],[Hospital Beds 2018]]/Table1[[#This Row],[Population Estimate 2018]])*1000</f>
        <v>3.271578164694219</v>
      </c>
      <c r="T1838">
        <f>LOG10(Table1[[#This Row],[Hospital Beds 2018]] +1)</f>
        <v>2.4232458739368079</v>
      </c>
      <c r="U1838">
        <v>64916</v>
      </c>
      <c r="V1838" s="1">
        <v>0.8</v>
      </c>
    </row>
    <row r="1839" spans="1:22" x14ac:dyDescent="0.3">
      <c r="A1839">
        <v>1843</v>
      </c>
      <c r="B1839" t="s">
        <v>1203</v>
      </c>
      <c r="C1839" t="s">
        <v>145</v>
      </c>
      <c r="D1839" t="s">
        <v>21</v>
      </c>
      <c r="E1839" s="9">
        <v>6</v>
      </c>
      <c r="F1839">
        <v>59916</v>
      </c>
      <c r="G1839">
        <f>LOG(Table1[[#This Row],[Population Estimate 2018]])</f>
        <v>4.7775428121027348</v>
      </c>
      <c r="H1839" s="10" t="str">
        <f t="shared" si="28"/>
        <v>2</v>
      </c>
      <c r="I1839">
        <v>14255</v>
      </c>
      <c r="J1839" s="1">
        <v>0.24</v>
      </c>
      <c r="K1839">
        <v>45661</v>
      </c>
      <c r="L1839" s="1">
        <v>0.76</v>
      </c>
      <c r="M1839">
        <v>3967</v>
      </c>
      <c r="N1839" s="1">
        <v>7.0000000000000007E-2</v>
      </c>
      <c r="O1839">
        <v>6828</v>
      </c>
      <c r="P1839" s="1">
        <v>0.11</v>
      </c>
      <c r="Q1839">
        <v>64916</v>
      </c>
      <c r="R1839">
        <v>192</v>
      </c>
      <c r="S1839">
        <f>(Table1[[#This Row],[Hospital Beds 2018]]/Table1[[#This Row],[Population Estimate 2018]])*1000</f>
        <v>3.2044862807931103</v>
      </c>
      <c r="T1839">
        <f>LOG10(Table1[[#This Row],[Hospital Beds 2018]] +1)</f>
        <v>2.2855573090077739</v>
      </c>
      <c r="U1839">
        <v>47022</v>
      </c>
      <c r="V1839" s="1">
        <v>0.78</v>
      </c>
    </row>
    <row r="1840" spans="1:22" x14ac:dyDescent="0.3">
      <c r="A1840">
        <v>1844</v>
      </c>
      <c r="B1840" t="s">
        <v>1203</v>
      </c>
      <c r="C1840" t="s">
        <v>1211</v>
      </c>
      <c r="D1840" t="s">
        <v>21</v>
      </c>
      <c r="E1840" s="9">
        <v>4</v>
      </c>
      <c r="F1840">
        <v>47823</v>
      </c>
      <c r="G1840">
        <f>LOG(Table1[[#This Row],[Population Estimate 2018]])</f>
        <v>4.6796368165011915</v>
      </c>
      <c r="H1840" s="10" t="str">
        <f t="shared" si="28"/>
        <v>2</v>
      </c>
      <c r="I1840">
        <v>7890</v>
      </c>
      <c r="J1840" s="1">
        <v>0.16</v>
      </c>
      <c r="K1840">
        <v>39933</v>
      </c>
      <c r="L1840" s="1">
        <v>0.84</v>
      </c>
      <c r="M1840">
        <v>2801</v>
      </c>
      <c r="N1840" s="1">
        <v>0.06</v>
      </c>
      <c r="O1840">
        <v>7426</v>
      </c>
      <c r="P1840" s="1">
        <v>0.16</v>
      </c>
      <c r="Q1840">
        <v>51751</v>
      </c>
      <c r="R1840">
        <v>149</v>
      </c>
      <c r="S1840">
        <f>(Table1[[#This Row],[Hospital Beds 2018]]/Table1[[#This Row],[Population Estimate 2018]])*1000</f>
        <v>3.1156556468644792</v>
      </c>
      <c r="T1840">
        <f>LOG10(Table1[[#This Row],[Hospital Beds 2018]] +1)</f>
        <v>2.1760912590556813</v>
      </c>
      <c r="U1840">
        <v>37984</v>
      </c>
      <c r="V1840" s="1">
        <v>0.79</v>
      </c>
    </row>
    <row r="1841" spans="1:22" x14ac:dyDescent="0.3">
      <c r="A1841">
        <v>1845</v>
      </c>
      <c r="B1841" t="s">
        <v>1203</v>
      </c>
      <c r="C1841" t="s">
        <v>314</v>
      </c>
      <c r="D1841" t="s">
        <v>21</v>
      </c>
      <c r="E1841" s="9">
        <v>6</v>
      </c>
      <c r="F1841">
        <v>44527</v>
      </c>
      <c r="G1841">
        <f>LOG(Table1[[#This Row],[Population Estimate 2018]])</f>
        <v>4.6486234355907889</v>
      </c>
      <c r="H1841" s="10" t="str">
        <f t="shared" si="28"/>
        <v>2</v>
      </c>
      <c r="I1841">
        <v>10902</v>
      </c>
      <c r="J1841" s="1">
        <v>0.24</v>
      </c>
      <c r="K1841">
        <v>33625</v>
      </c>
      <c r="L1841" s="1">
        <v>0.76</v>
      </c>
      <c r="M1841">
        <v>3150</v>
      </c>
      <c r="N1841" s="1">
        <v>7.0000000000000007E-2</v>
      </c>
      <c r="O1841">
        <v>6746</v>
      </c>
      <c r="P1841" s="1">
        <v>0.15</v>
      </c>
      <c r="Q1841">
        <v>47382</v>
      </c>
      <c r="R1841">
        <v>56</v>
      </c>
      <c r="S1841">
        <f>(Table1[[#This Row],[Hospital Beds 2018]]/Table1[[#This Row],[Population Estimate 2018]])*1000</f>
        <v>1.2576638893255778</v>
      </c>
      <c r="T1841">
        <f>LOG10(Table1[[#This Row],[Hospital Beds 2018]] +1)</f>
        <v>1.7558748556724915</v>
      </c>
      <c r="U1841">
        <v>33422</v>
      </c>
      <c r="V1841" s="1">
        <v>0.75</v>
      </c>
    </row>
    <row r="1842" spans="1:22" x14ac:dyDescent="0.3">
      <c r="A1842">
        <v>1846</v>
      </c>
      <c r="B1842" t="s">
        <v>1203</v>
      </c>
      <c r="C1842" t="s">
        <v>1212</v>
      </c>
      <c r="D1842" t="s">
        <v>21</v>
      </c>
      <c r="E1842" s="9">
        <v>1</v>
      </c>
      <c r="F1842">
        <v>293718</v>
      </c>
      <c r="G1842">
        <f>LOG(Table1[[#This Row],[Population Estimate 2018]])</f>
        <v>5.4679305623250967</v>
      </c>
      <c r="H1842" s="10" t="str">
        <f t="shared" si="28"/>
        <v>3</v>
      </c>
      <c r="I1842">
        <v>51633</v>
      </c>
      <c r="J1842" s="1">
        <v>0.18</v>
      </c>
      <c r="K1842">
        <v>242085</v>
      </c>
      <c r="L1842" s="1">
        <v>0.82</v>
      </c>
      <c r="M1842">
        <v>15823</v>
      </c>
      <c r="N1842" s="1">
        <v>0.05</v>
      </c>
      <c r="O1842">
        <v>25387</v>
      </c>
      <c r="P1842" s="1">
        <v>0.09</v>
      </c>
      <c r="Q1842">
        <v>79604</v>
      </c>
      <c r="R1842">
        <v>449</v>
      </c>
      <c r="S1842">
        <f>(Table1[[#This Row],[Hospital Beds 2018]]/Table1[[#This Row],[Population Estimate 2018]])*1000</f>
        <v>1.5286771665338863</v>
      </c>
      <c r="T1842">
        <f>LOG10(Table1[[#This Row],[Hospital Beds 2018]] +1)</f>
        <v>2.6532125137753435</v>
      </c>
      <c r="U1842">
        <v>236787</v>
      </c>
      <c r="V1842" s="1">
        <v>0.81</v>
      </c>
    </row>
    <row r="1843" spans="1:22" x14ac:dyDescent="0.3">
      <c r="A1843">
        <v>1847</v>
      </c>
      <c r="B1843" t="s">
        <v>1203</v>
      </c>
      <c r="C1843" t="s">
        <v>1213</v>
      </c>
      <c r="D1843" t="s">
        <v>21</v>
      </c>
      <c r="E1843" s="9">
        <v>1</v>
      </c>
      <c r="F1843">
        <v>919719</v>
      </c>
      <c r="G1843">
        <f>LOG(Table1[[#This Row],[Population Estimate 2018]])</f>
        <v>5.9636551584430064</v>
      </c>
      <c r="H1843" s="10" t="str">
        <f t="shared" si="28"/>
        <v>3</v>
      </c>
      <c r="I1843">
        <v>165052</v>
      </c>
      <c r="J1843" s="1">
        <v>0.18</v>
      </c>
      <c r="K1843">
        <v>754667</v>
      </c>
      <c r="L1843" s="1">
        <v>0.82</v>
      </c>
      <c r="M1843">
        <v>54473</v>
      </c>
      <c r="N1843" s="1">
        <v>0.06</v>
      </c>
      <c r="O1843">
        <v>122204</v>
      </c>
      <c r="P1843" s="1">
        <v>0.13</v>
      </c>
      <c r="Q1843">
        <v>56375</v>
      </c>
      <c r="R1843">
        <v>4110</v>
      </c>
      <c r="S1843">
        <f>(Table1[[#This Row],[Hospital Beds 2018]]/Table1[[#This Row],[Population Estimate 2018]])*1000</f>
        <v>4.468756217931781</v>
      </c>
      <c r="T1843">
        <f>LOG10(Table1[[#This Row],[Hospital Beds 2018]] +1)</f>
        <v>3.6139474767803499</v>
      </c>
      <c r="U1843">
        <v>766777</v>
      </c>
      <c r="V1843" s="1">
        <v>0.83</v>
      </c>
    </row>
    <row r="1844" spans="1:22" x14ac:dyDescent="0.3">
      <c r="A1844">
        <v>1848</v>
      </c>
      <c r="B1844" t="s">
        <v>1203</v>
      </c>
      <c r="C1844" t="s">
        <v>864</v>
      </c>
      <c r="D1844" t="s">
        <v>21</v>
      </c>
      <c r="E1844" s="9">
        <v>6</v>
      </c>
      <c r="F1844">
        <v>37300</v>
      </c>
      <c r="G1844">
        <f>LOG(Table1[[#This Row],[Population Estimate 2018]])</f>
        <v>4.5717088318086878</v>
      </c>
      <c r="H1844" s="10" t="str">
        <f t="shared" si="28"/>
        <v>2</v>
      </c>
      <c r="I1844">
        <v>8743</v>
      </c>
      <c r="J1844" s="1">
        <v>0.23</v>
      </c>
      <c r="K1844">
        <v>28557</v>
      </c>
      <c r="L1844" s="1">
        <v>0.77</v>
      </c>
      <c r="M1844">
        <v>2778</v>
      </c>
      <c r="N1844" s="1">
        <v>7.0000000000000007E-2</v>
      </c>
      <c r="O1844">
        <v>4150</v>
      </c>
      <c r="P1844" s="1">
        <v>0.11</v>
      </c>
      <c r="Q1844">
        <v>54376</v>
      </c>
      <c r="R1844">
        <v>40</v>
      </c>
      <c r="S1844">
        <f>(Table1[[#This Row],[Hospital Beds 2018]]/Table1[[#This Row],[Population Estimate 2018]])*1000</f>
        <v>1.0723860589812333</v>
      </c>
      <c r="T1844">
        <f>LOG10(Table1[[#This Row],[Hospital Beds 2018]] +1)</f>
        <v>1.6127838567197355</v>
      </c>
      <c r="U1844">
        <v>28471</v>
      </c>
      <c r="V1844" s="1">
        <v>0.76</v>
      </c>
    </row>
    <row r="1845" spans="1:22" x14ac:dyDescent="0.3">
      <c r="A1845">
        <v>1849</v>
      </c>
      <c r="B1845" t="s">
        <v>1203</v>
      </c>
      <c r="C1845" t="s">
        <v>50</v>
      </c>
      <c r="D1845" t="s">
        <v>21</v>
      </c>
      <c r="E1845" s="9">
        <v>7</v>
      </c>
      <c r="F1845">
        <v>50293</v>
      </c>
      <c r="G1845">
        <f>LOG(Table1[[#This Row],[Population Estimate 2018]])</f>
        <v>4.701507542254177</v>
      </c>
      <c r="H1845" s="10" t="str">
        <f t="shared" si="28"/>
        <v>2</v>
      </c>
      <c r="I1845">
        <v>8452</v>
      </c>
      <c r="J1845" s="1">
        <v>0.17</v>
      </c>
      <c r="K1845">
        <v>41841</v>
      </c>
      <c r="L1845" s="1">
        <v>0.83</v>
      </c>
      <c r="M1845">
        <v>3589</v>
      </c>
      <c r="N1845" s="1">
        <v>7.0000000000000007E-2</v>
      </c>
      <c r="O1845">
        <v>7404</v>
      </c>
      <c r="P1845" s="1">
        <v>0.15</v>
      </c>
      <c r="Q1845">
        <v>48722</v>
      </c>
      <c r="R1845">
        <v>326</v>
      </c>
      <c r="S1845">
        <f>(Table1[[#This Row],[Hospital Beds 2018]]/Table1[[#This Row],[Population Estimate 2018]])*1000</f>
        <v>6.4820153898156807</v>
      </c>
      <c r="T1845">
        <f>LOG10(Table1[[#This Row],[Hospital Beds 2018]] +1)</f>
        <v>2.514547752660286</v>
      </c>
      <c r="U1845">
        <v>38457</v>
      </c>
      <c r="V1845" s="1">
        <v>0.76</v>
      </c>
    </row>
    <row r="1846" spans="1:22" x14ac:dyDescent="0.3">
      <c r="A1846">
        <v>1850</v>
      </c>
      <c r="B1846" t="s">
        <v>1203</v>
      </c>
      <c r="C1846" t="s">
        <v>154</v>
      </c>
      <c r="D1846" t="s">
        <v>21</v>
      </c>
      <c r="E1846" s="9">
        <v>4</v>
      </c>
      <c r="F1846">
        <v>53591</v>
      </c>
      <c r="G1846">
        <f>LOG(Table1[[#This Row],[Population Estimate 2018]])</f>
        <v>4.7290918609889365</v>
      </c>
      <c r="H1846" s="10" t="str">
        <f t="shared" si="28"/>
        <v>2</v>
      </c>
      <c r="I1846">
        <v>10499</v>
      </c>
      <c r="J1846" s="1">
        <v>0.2</v>
      </c>
      <c r="K1846">
        <v>43092</v>
      </c>
      <c r="L1846" s="1">
        <v>0.8</v>
      </c>
      <c r="M1846">
        <v>3711</v>
      </c>
      <c r="N1846" s="1">
        <v>7.0000000000000007E-2</v>
      </c>
      <c r="O1846">
        <v>6830</v>
      </c>
      <c r="P1846" s="1">
        <v>0.13</v>
      </c>
      <c r="Q1846">
        <v>51388</v>
      </c>
      <c r="R1846">
        <v>137</v>
      </c>
      <c r="S1846">
        <f>(Table1[[#This Row],[Hospital Beds 2018]]/Table1[[#This Row],[Population Estimate 2018]])*1000</f>
        <v>2.5563993954208728</v>
      </c>
      <c r="T1846">
        <f>LOG10(Table1[[#This Row],[Hospital Beds 2018]] +1)</f>
        <v>2.1398790864012365</v>
      </c>
      <c r="U1846">
        <v>45130</v>
      </c>
      <c r="V1846" s="1">
        <v>0.84</v>
      </c>
    </row>
    <row r="1847" spans="1:22" x14ac:dyDescent="0.3">
      <c r="A1847">
        <v>1851</v>
      </c>
      <c r="B1847" t="s">
        <v>1203</v>
      </c>
      <c r="C1847" t="s">
        <v>886</v>
      </c>
      <c r="D1847" t="s">
        <v>21</v>
      </c>
      <c r="E1847" s="9">
        <v>4</v>
      </c>
      <c r="F1847">
        <v>57511</v>
      </c>
      <c r="G1847">
        <f>LOG(Table1[[#This Row],[Population Estimate 2018]])</f>
        <v>4.7597509191662546</v>
      </c>
      <c r="H1847" s="10" t="str">
        <f t="shared" si="28"/>
        <v>2</v>
      </c>
      <c r="I1847">
        <v>10750</v>
      </c>
      <c r="J1847" s="1">
        <v>0.19</v>
      </c>
      <c r="K1847">
        <v>46761</v>
      </c>
      <c r="L1847" s="1">
        <v>0.81</v>
      </c>
      <c r="M1847">
        <v>3858</v>
      </c>
      <c r="N1847" s="1">
        <v>7.0000000000000007E-2</v>
      </c>
      <c r="O1847">
        <v>5494</v>
      </c>
      <c r="P1847" s="1">
        <v>0.1</v>
      </c>
      <c r="Q1847">
        <v>58925</v>
      </c>
      <c r="R1847">
        <v>261</v>
      </c>
      <c r="S1847">
        <f>(Table1[[#This Row],[Hospital Beds 2018]]/Table1[[#This Row],[Population Estimate 2018]])*1000</f>
        <v>4.5382622454834722</v>
      </c>
      <c r="T1847">
        <f>LOG10(Table1[[#This Row],[Hospital Beds 2018]] +1)</f>
        <v>2.4183012913197452</v>
      </c>
      <c r="U1847">
        <v>47554</v>
      </c>
      <c r="V1847" s="1">
        <v>0.83</v>
      </c>
    </row>
    <row r="1848" spans="1:22" x14ac:dyDescent="0.3">
      <c r="A1848">
        <v>1852</v>
      </c>
      <c r="B1848" t="s">
        <v>1203</v>
      </c>
      <c r="C1848" t="s">
        <v>52</v>
      </c>
      <c r="D1848" t="s">
        <v>21</v>
      </c>
      <c r="E1848" s="9">
        <v>6</v>
      </c>
      <c r="F1848">
        <v>47491</v>
      </c>
      <c r="G1848">
        <f>LOG(Table1[[#This Row],[Population Estimate 2018]])</f>
        <v>4.6766113144527175</v>
      </c>
      <c r="H1848" s="10" t="str">
        <f t="shared" si="28"/>
        <v>2</v>
      </c>
      <c r="I1848">
        <v>10508</v>
      </c>
      <c r="J1848" s="1">
        <v>0.22</v>
      </c>
      <c r="K1848">
        <v>36983</v>
      </c>
      <c r="L1848" s="1">
        <v>0.78</v>
      </c>
      <c r="M1848">
        <v>3322</v>
      </c>
      <c r="N1848" s="1">
        <v>7.0000000000000007E-2</v>
      </c>
      <c r="O1848">
        <v>5789</v>
      </c>
      <c r="P1848" s="1">
        <v>0.12</v>
      </c>
      <c r="Q1848">
        <v>54514</v>
      </c>
      <c r="R1848">
        <v>0</v>
      </c>
      <c r="S1848">
        <f>(Table1[[#This Row],[Hospital Beds 2018]]/Table1[[#This Row],[Population Estimate 2018]])*1000</f>
        <v>0</v>
      </c>
      <c r="T1848">
        <f>LOG10(Table1[[#This Row],[Hospital Beds 2018]] +1)</f>
        <v>0</v>
      </c>
      <c r="U1848">
        <v>36293</v>
      </c>
      <c r="V1848" s="1">
        <v>0.76</v>
      </c>
    </row>
    <row r="1849" spans="1:22" x14ac:dyDescent="0.3">
      <c r="A1849">
        <v>1853</v>
      </c>
      <c r="B1849" t="s">
        <v>1203</v>
      </c>
      <c r="C1849" t="s">
        <v>338</v>
      </c>
      <c r="D1849" t="s">
        <v>21</v>
      </c>
      <c r="E1849" s="9">
        <v>8</v>
      </c>
      <c r="F1849">
        <v>4434</v>
      </c>
      <c r="G1849">
        <f>LOG(Table1[[#This Row],[Population Estimate 2018]])</f>
        <v>3.6467956887784694</v>
      </c>
      <c r="H1849" s="10" t="str">
        <f t="shared" si="28"/>
        <v>1</v>
      </c>
      <c r="I1849">
        <v>1386</v>
      </c>
      <c r="J1849" s="1">
        <v>0.31</v>
      </c>
      <c r="K1849">
        <v>3048</v>
      </c>
      <c r="L1849" s="1">
        <v>0.69</v>
      </c>
      <c r="M1849">
        <v>506</v>
      </c>
      <c r="N1849" s="1">
        <v>0.11</v>
      </c>
      <c r="O1849">
        <v>404</v>
      </c>
      <c r="P1849" s="1">
        <v>0.09</v>
      </c>
      <c r="Q1849">
        <v>59020</v>
      </c>
      <c r="R1849">
        <v>0</v>
      </c>
      <c r="S1849">
        <f>(Table1[[#This Row],[Hospital Beds 2018]]/Table1[[#This Row],[Population Estimate 2018]])*1000</f>
        <v>0</v>
      </c>
      <c r="T1849">
        <f>LOG10(Table1[[#This Row],[Hospital Beds 2018]] +1)</f>
        <v>0</v>
      </c>
      <c r="U1849">
        <v>3185</v>
      </c>
      <c r="V1849" s="1">
        <v>0.72</v>
      </c>
    </row>
    <row r="1850" spans="1:22" x14ac:dyDescent="0.3">
      <c r="A1850">
        <v>1854</v>
      </c>
      <c r="B1850" t="s">
        <v>1203</v>
      </c>
      <c r="C1850" t="s">
        <v>1214</v>
      </c>
      <c r="D1850" t="s">
        <v>21</v>
      </c>
      <c r="E1850" s="9">
        <v>2</v>
      </c>
      <c r="F1850">
        <v>61833</v>
      </c>
      <c r="G1850">
        <f>LOG(Table1[[#This Row],[Population Estimate 2018]])</f>
        <v>4.7912203180149469</v>
      </c>
      <c r="H1850" s="10" t="str">
        <f t="shared" si="28"/>
        <v>2</v>
      </c>
      <c r="I1850">
        <v>12815</v>
      </c>
      <c r="J1850" s="1">
        <v>0.21</v>
      </c>
      <c r="K1850">
        <v>49018</v>
      </c>
      <c r="L1850" s="1">
        <v>0.79</v>
      </c>
      <c r="M1850">
        <v>4449</v>
      </c>
      <c r="N1850" s="1">
        <v>7.0000000000000007E-2</v>
      </c>
      <c r="O1850">
        <v>8176</v>
      </c>
      <c r="P1850" s="1">
        <v>0.13</v>
      </c>
      <c r="Q1850">
        <v>53168</v>
      </c>
      <c r="R1850">
        <v>25</v>
      </c>
      <c r="S1850">
        <f>(Table1[[#This Row],[Hospital Beds 2018]]/Table1[[#This Row],[Population Estimate 2018]])*1000</f>
        <v>0.40431484805848011</v>
      </c>
      <c r="T1850">
        <f>LOG10(Table1[[#This Row],[Hospital Beds 2018]] +1)</f>
        <v>1.414973347970818</v>
      </c>
      <c r="U1850">
        <v>50556</v>
      </c>
      <c r="V1850" s="1">
        <v>0.82</v>
      </c>
    </row>
    <row r="1851" spans="1:22" x14ac:dyDescent="0.3">
      <c r="A1851">
        <v>1855</v>
      </c>
      <c r="B1851" t="s">
        <v>1203</v>
      </c>
      <c r="C1851" t="s">
        <v>57</v>
      </c>
      <c r="D1851" t="s">
        <v>21</v>
      </c>
      <c r="E1851" s="9">
        <v>3</v>
      </c>
      <c r="F1851">
        <v>111755</v>
      </c>
      <c r="G1851">
        <f>LOG(Table1[[#This Row],[Population Estimate 2018]])</f>
        <v>5.0482669628897208</v>
      </c>
      <c r="H1851" s="10" t="str">
        <f t="shared" si="28"/>
        <v>3</v>
      </c>
      <c r="I1851">
        <v>15276</v>
      </c>
      <c r="J1851" s="1">
        <v>0.14000000000000001</v>
      </c>
      <c r="K1851">
        <v>96479</v>
      </c>
      <c r="L1851" s="1">
        <v>0.86</v>
      </c>
      <c r="M1851">
        <v>14327</v>
      </c>
      <c r="N1851" s="1">
        <v>0.13</v>
      </c>
      <c r="O1851">
        <v>12996</v>
      </c>
      <c r="P1851" s="1">
        <v>0.12</v>
      </c>
      <c r="Q1851">
        <v>52798</v>
      </c>
      <c r="R1851">
        <v>261</v>
      </c>
      <c r="S1851">
        <f>(Table1[[#This Row],[Hospital Beds 2018]]/Table1[[#This Row],[Population Estimate 2018]])*1000</f>
        <v>2.3354659746767483</v>
      </c>
      <c r="T1851">
        <f>LOG10(Table1[[#This Row],[Hospital Beds 2018]] +1)</f>
        <v>2.4183012913197452</v>
      </c>
      <c r="U1851">
        <v>94147</v>
      </c>
      <c r="V1851" s="1">
        <v>0.84</v>
      </c>
    </row>
    <row r="1852" spans="1:22" x14ac:dyDescent="0.3">
      <c r="A1852">
        <v>1856</v>
      </c>
      <c r="B1852" t="s">
        <v>1203</v>
      </c>
      <c r="C1852" t="s">
        <v>208</v>
      </c>
      <c r="D1852" t="s">
        <v>21</v>
      </c>
      <c r="E1852" s="9">
        <v>1</v>
      </c>
      <c r="F1852">
        <v>2582830</v>
      </c>
      <c r="G1852">
        <f>LOG(Table1[[#This Row],[Population Estimate 2018]])</f>
        <v>6.4120958221657327</v>
      </c>
      <c r="H1852" s="10" t="str">
        <f t="shared" si="28"/>
        <v>4</v>
      </c>
      <c r="I1852">
        <v>359246</v>
      </c>
      <c r="J1852" s="1">
        <v>0.14000000000000001</v>
      </c>
      <c r="K1852">
        <v>2223584</v>
      </c>
      <c r="L1852" s="1">
        <v>0.86</v>
      </c>
      <c r="M1852">
        <v>44256</v>
      </c>
      <c r="N1852" s="1">
        <v>0.02</v>
      </c>
      <c r="O1852">
        <v>483632</v>
      </c>
      <c r="P1852" s="1">
        <v>0.19</v>
      </c>
      <c r="Q1852">
        <v>60862</v>
      </c>
      <c r="R1852">
        <v>5105</v>
      </c>
      <c r="S1852">
        <f>(Table1[[#This Row],[Hospital Beds 2018]]/Table1[[#This Row],[Population Estimate 2018]])*1000</f>
        <v>1.9765141337215382</v>
      </c>
      <c r="T1852">
        <f>LOG10(Table1[[#This Row],[Hospital Beds 2018]] +1)</f>
        <v>3.7080808104682315</v>
      </c>
      <c r="U1852">
        <v>2239037</v>
      </c>
      <c r="V1852" s="1">
        <v>0.87</v>
      </c>
    </row>
    <row r="1853" spans="1:22" x14ac:dyDescent="0.3">
      <c r="A1853">
        <v>1857</v>
      </c>
      <c r="B1853" t="s">
        <v>1203</v>
      </c>
      <c r="C1853" t="s">
        <v>505</v>
      </c>
      <c r="D1853" t="s">
        <v>21</v>
      </c>
      <c r="E1853" s="9">
        <v>6</v>
      </c>
      <c r="F1853">
        <v>26447</v>
      </c>
      <c r="G1853">
        <f>LOG(Table1[[#This Row],[Population Estimate 2018]])</f>
        <v>4.4223764152241793</v>
      </c>
      <c r="H1853" s="10" t="str">
        <f t="shared" si="28"/>
        <v>2</v>
      </c>
      <c r="I1853">
        <v>4845</v>
      </c>
      <c r="J1853" s="1">
        <v>0.18</v>
      </c>
      <c r="K1853">
        <v>21602</v>
      </c>
      <c r="L1853" s="1">
        <v>0.82</v>
      </c>
      <c r="M1853">
        <v>1688</v>
      </c>
      <c r="N1853" s="1">
        <v>0.06</v>
      </c>
      <c r="O1853">
        <v>3177</v>
      </c>
      <c r="P1853" s="1">
        <v>0.12</v>
      </c>
      <c r="Q1853">
        <v>52660</v>
      </c>
      <c r="R1853">
        <v>185</v>
      </c>
      <c r="S1853">
        <f>(Table1[[#This Row],[Hospital Beds 2018]]/Table1[[#This Row],[Population Estimate 2018]])*1000</f>
        <v>6.9951223201119213</v>
      </c>
      <c r="T1853">
        <f>LOG10(Table1[[#This Row],[Hospital Beds 2018]] +1)</f>
        <v>2.2695129442179165</v>
      </c>
      <c r="U1853">
        <v>22356</v>
      </c>
      <c r="V1853" s="1">
        <v>0.85</v>
      </c>
    </row>
    <row r="1854" spans="1:22" x14ac:dyDescent="0.3">
      <c r="A1854">
        <v>1858</v>
      </c>
      <c r="B1854" t="s">
        <v>1203</v>
      </c>
      <c r="C1854" t="s">
        <v>544</v>
      </c>
      <c r="D1854" t="s">
        <v>21</v>
      </c>
      <c r="E1854" s="9">
        <v>1</v>
      </c>
      <c r="F1854">
        <v>63227</v>
      </c>
      <c r="G1854">
        <f>LOG(Table1[[#This Row],[Population Estimate 2018]])</f>
        <v>4.8009025758610617</v>
      </c>
      <c r="H1854" s="10" t="str">
        <f t="shared" si="28"/>
        <v>2</v>
      </c>
      <c r="I1854">
        <v>11307</v>
      </c>
      <c r="J1854" s="1">
        <v>0.18</v>
      </c>
      <c r="K1854">
        <v>51920</v>
      </c>
      <c r="L1854" s="1">
        <v>0.82</v>
      </c>
      <c r="M1854">
        <v>3441</v>
      </c>
      <c r="N1854" s="1">
        <v>0.05</v>
      </c>
      <c r="O1854">
        <v>7173</v>
      </c>
      <c r="P1854" s="1">
        <v>0.11</v>
      </c>
      <c r="Q1854">
        <v>61027</v>
      </c>
      <c r="R1854">
        <v>48</v>
      </c>
      <c r="S1854">
        <f>(Table1[[#This Row],[Hospital Beds 2018]]/Table1[[#This Row],[Population Estimate 2018]])*1000</f>
        <v>0.75916934221139698</v>
      </c>
      <c r="T1854">
        <f>LOG10(Table1[[#This Row],[Hospital Beds 2018]] +1)</f>
        <v>1.6901960800285136</v>
      </c>
      <c r="U1854">
        <v>48752</v>
      </c>
      <c r="V1854" s="1">
        <v>0.77</v>
      </c>
    </row>
    <row r="1855" spans="1:22" x14ac:dyDescent="0.3">
      <c r="A1855">
        <v>1859</v>
      </c>
      <c r="B1855" t="s">
        <v>1203</v>
      </c>
      <c r="C1855" t="s">
        <v>66</v>
      </c>
      <c r="D1855" t="s">
        <v>21</v>
      </c>
      <c r="E1855" s="9">
        <v>2</v>
      </c>
      <c r="F1855">
        <v>70795</v>
      </c>
      <c r="G1855">
        <f>LOG(Table1[[#This Row],[Population Estimate 2018]])</f>
        <v>4.8500025860924607</v>
      </c>
      <c r="H1855" s="10" t="str">
        <f t="shared" si="28"/>
        <v>2</v>
      </c>
      <c r="I1855">
        <v>12955</v>
      </c>
      <c r="J1855" s="1">
        <v>0.18</v>
      </c>
      <c r="K1855">
        <v>57840</v>
      </c>
      <c r="L1855" s="1">
        <v>0.82</v>
      </c>
      <c r="M1855">
        <v>4579</v>
      </c>
      <c r="N1855" s="1">
        <v>0.06</v>
      </c>
      <c r="O1855">
        <v>7121</v>
      </c>
      <c r="P1855" s="1">
        <v>0.1</v>
      </c>
      <c r="Q1855">
        <v>59114</v>
      </c>
      <c r="R1855">
        <v>256</v>
      </c>
      <c r="S1855">
        <f>(Table1[[#This Row],[Hospital Beds 2018]]/Table1[[#This Row],[Population Estimate 2018]])*1000</f>
        <v>3.616074581538244</v>
      </c>
      <c r="T1855">
        <f>LOG10(Table1[[#This Row],[Hospital Beds 2018]] +1)</f>
        <v>2.4099331233312946</v>
      </c>
      <c r="U1855">
        <v>55885</v>
      </c>
      <c r="V1855" s="1">
        <v>0.79</v>
      </c>
    </row>
    <row r="1856" spans="1:22" x14ac:dyDescent="0.3">
      <c r="A1856">
        <v>1860</v>
      </c>
      <c r="B1856" t="s">
        <v>1203</v>
      </c>
      <c r="C1856" t="s">
        <v>71</v>
      </c>
      <c r="D1856" t="s">
        <v>58</v>
      </c>
      <c r="E1856" s="9">
        <v>1</v>
      </c>
      <c r="F1856">
        <v>742474</v>
      </c>
      <c r="G1856">
        <f>LOG(Table1[[#This Row],[Population Estimate 2018]])</f>
        <v>5.8706812501047612</v>
      </c>
      <c r="H1856" s="10" t="str">
        <f t="shared" si="28"/>
        <v>3</v>
      </c>
      <c r="I1856">
        <v>128049</v>
      </c>
      <c r="J1856" s="1">
        <v>0.17</v>
      </c>
      <c r="K1856">
        <v>614425</v>
      </c>
      <c r="L1856" s="1">
        <v>0.83</v>
      </c>
      <c r="M1856">
        <v>35782</v>
      </c>
      <c r="N1856" s="1">
        <v>0.05</v>
      </c>
      <c r="O1856">
        <v>103620</v>
      </c>
      <c r="P1856" s="1">
        <v>0.14000000000000001</v>
      </c>
      <c r="Q1856">
        <v>60240</v>
      </c>
      <c r="R1856">
        <v>2289</v>
      </c>
      <c r="S1856">
        <f>(Table1[[#This Row],[Hospital Beds 2018]]/Table1[[#This Row],[Population Estimate 2018]])*1000</f>
        <v>3.0829362374978788</v>
      </c>
      <c r="T1856">
        <f>LOG10(Table1[[#This Row],[Hospital Beds 2018]] +1)</f>
        <v>3.3598354823398879</v>
      </c>
      <c r="U1856">
        <v>620024</v>
      </c>
      <c r="V1856" s="1">
        <v>0.84</v>
      </c>
    </row>
    <row r="1857" spans="1:22" x14ac:dyDescent="0.3">
      <c r="A1857">
        <v>1861</v>
      </c>
      <c r="B1857" t="s">
        <v>1203</v>
      </c>
      <c r="C1857" t="s">
        <v>72</v>
      </c>
      <c r="D1857" t="s">
        <v>21</v>
      </c>
      <c r="E1857" s="9">
        <v>4</v>
      </c>
      <c r="F1857">
        <v>49455</v>
      </c>
      <c r="G1857">
        <f>LOG(Table1[[#This Row],[Population Estimate 2018]])</f>
        <v>4.694210206198834</v>
      </c>
      <c r="H1857" s="10" t="str">
        <f t="shared" si="28"/>
        <v>2</v>
      </c>
      <c r="I1857">
        <v>9203</v>
      </c>
      <c r="J1857" s="1">
        <v>0.19</v>
      </c>
      <c r="K1857">
        <v>40252</v>
      </c>
      <c r="L1857" s="1">
        <v>0.81</v>
      </c>
      <c r="M1857">
        <v>3230</v>
      </c>
      <c r="N1857" s="1">
        <v>7.0000000000000007E-2</v>
      </c>
      <c r="O1857">
        <v>7694</v>
      </c>
      <c r="P1857" s="1">
        <v>0.16</v>
      </c>
      <c r="Q1857">
        <v>43799</v>
      </c>
      <c r="R1857">
        <v>290</v>
      </c>
      <c r="S1857">
        <f>(Table1[[#This Row],[Hospital Beds 2018]]/Table1[[#This Row],[Population Estimate 2018]])*1000</f>
        <v>5.8639166919421699</v>
      </c>
      <c r="T1857">
        <f>LOG10(Table1[[#This Row],[Hospital Beds 2018]] +1)</f>
        <v>2.4638929889859074</v>
      </c>
      <c r="U1857">
        <v>41978</v>
      </c>
      <c r="V1857" s="1">
        <v>0.85</v>
      </c>
    </row>
    <row r="1858" spans="1:22" x14ac:dyDescent="0.3">
      <c r="A1858">
        <v>1862</v>
      </c>
      <c r="B1858" t="s">
        <v>1203</v>
      </c>
      <c r="C1858" t="s">
        <v>352</v>
      </c>
      <c r="D1858" t="s">
        <v>58</v>
      </c>
      <c r="E1858" s="9">
        <v>1</v>
      </c>
      <c r="F1858">
        <v>1358343</v>
      </c>
      <c r="G1858">
        <f>LOG(Table1[[#This Row],[Population Estimate 2018]])</f>
        <v>6.1330094490299922</v>
      </c>
      <c r="H1858" s="10" t="str">
        <f t="shared" si="28"/>
        <v>4</v>
      </c>
      <c r="I1858">
        <v>241283</v>
      </c>
      <c r="J1858" s="1">
        <v>0.18</v>
      </c>
      <c r="K1858">
        <v>1117060</v>
      </c>
      <c r="L1858" s="1">
        <v>0.82</v>
      </c>
      <c r="M1858">
        <v>41686</v>
      </c>
      <c r="N1858" s="1">
        <v>0.03</v>
      </c>
      <c r="O1858">
        <v>77883</v>
      </c>
      <c r="P1858" s="1">
        <v>0.06</v>
      </c>
      <c r="Q1858">
        <v>115301</v>
      </c>
      <c r="R1858">
        <v>4616</v>
      </c>
      <c r="S1858">
        <f>(Table1[[#This Row],[Hospital Beds 2018]]/Table1[[#This Row],[Population Estimate 2018]])*1000</f>
        <v>3.3982580246668186</v>
      </c>
      <c r="T1858">
        <f>LOG10(Table1[[#This Row],[Hospital Beds 2018]] +1)</f>
        <v>3.664359874551141</v>
      </c>
      <c r="U1858">
        <v>1138914</v>
      </c>
      <c r="V1858" s="1">
        <v>0.84</v>
      </c>
    </row>
    <row r="1859" spans="1:22" x14ac:dyDescent="0.3">
      <c r="A1859">
        <v>1863</v>
      </c>
      <c r="B1859" t="s">
        <v>1203</v>
      </c>
      <c r="C1859" t="s">
        <v>1203</v>
      </c>
      <c r="D1859" t="s">
        <v>58</v>
      </c>
      <c r="E1859" s="9">
        <v>1</v>
      </c>
      <c r="F1859">
        <v>1628701</v>
      </c>
      <c r="G1859">
        <f>LOG(Table1[[#This Row],[Population Estimate 2018]])</f>
        <v>6.2118413630262594</v>
      </c>
      <c r="H1859" s="10" t="str">
        <f t="shared" ref="H1859:H1922" si="29">IF(G1859&lt;4,"1",IF(G1859&lt;5,"2",IF(G1859&lt;6,"3",IF(G1859&lt;7,"4","5"))))</f>
        <v>4</v>
      </c>
      <c r="I1859">
        <v>268902</v>
      </c>
      <c r="J1859" s="1">
        <v>0.17</v>
      </c>
      <c r="K1859">
        <v>1359799</v>
      </c>
      <c r="L1859" s="1">
        <v>0.83</v>
      </c>
      <c r="M1859">
        <v>37442</v>
      </c>
      <c r="N1859" s="1">
        <v>0.02</v>
      </c>
      <c r="O1859">
        <v>245347</v>
      </c>
      <c r="P1859" s="1">
        <v>0.15</v>
      </c>
      <c r="Q1859">
        <v>84610</v>
      </c>
      <c r="R1859">
        <v>11012</v>
      </c>
      <c r="S1859">
        <f>(Table1[[#This Row],[Hospital Beds 2018]]/Table1[[#This Row],[Population Estimate 2018]])*1000</f>
        <v>6.7612164540943978</v>
      </c>
      <c r="T1859">
        <f>LOG10(Table1[[#This Row],[Hospital Beds 2018]] +1)</f>
        <v>4.041905639223649</v>
      </c>
      <c r="U1859">
        <v>1344535</v>
      </c>
      <c r="V1859" s="1">
        <v>0.83</v>
      </c>
    </row>
    <row r="1860" spans="1:22" x14ac:dyDescent="0.3">
      <c r="A1860">
        <v>1864</v>
      </c>
      <c r="B1860" t="s">
        <v>1203</v>
      </c>
      <c r="C1860" t="s">
        <v>1215</v>
      </c>
      <c r="D1860" t="s">
        <v>21</v>
      </c>
      <c r="E1860" s="9">
        <v>1</v>
      </c>
      <c r="F1860">
        <v>210433</v>
      </c>
      <c r="G1860">
        <f>LOG(Table1[[#This Row],[Population Estimate 2018]])</f>
        <v>5.3231138466703785</v>
      </c>
      <c r="H1860" s="10" t="str">
        <f t="shared" si="29"/>
        <v>3</v>
      </c>
      <c r="I1860">
        <v>40109</v>
      </c>
      <c r="J1860" s="1">
        <v>0.19</v>
      </c>
      <c r="K1860">
        <v>170324</v>
      </c>
      <c r="L1860" s="1">
        <v>0.81</v>
      </c>
      <c r="M1860">
        <v>15168</v>
      </c>
      <c r="N1860" s="1">
        <v>7.0000000000000007E-2</v>
      </c>
      <c r="O1860">
        <v>26833</v>
      </c>
      <c r="P1860" s="1">
        <v>0.13</v>
      </c>
      <c r="Q1860">
        <v>55013</v>
      </c>
      <c r="R1860">
        <v>565</v>
      </c>
      <c r="S1860">
        <f>(Table1[[#This Row],[Hospital Beds 2018]]/Table1[[#This Row],[Population Estimate 2018]])*1000</f>
        <v>2.6849400996991917</v>
      </c>
      <c r="T1860">
        <f>LOG10(Table1[[#This Row],[Hospital Beds 2018]] +1)</f>
        <v>2.7528164311882715</v>
      </c>
      <c r="U1860">
        <v>176829</v>
      </c>
      <c r="V1860" s="1">
        <v>0.84</v>
      </c>
    </row>
    <row r="1861" spans="1:22" x14ac:dyDescent="0.3">
      <c r="A1861">
        <v>1865</v>
      </c>
      <c r="B1861" t="s">
        <v>1203</v>
      </c>
      <c r="C1861" t="s">
        <v>508</v>
      </c>
      <c r="D1861" t="s">
        <v>21</v>
      </c>
      <c r="E1861" s="9">
        <v>2</v>
      </c>
      <c r="F1861">
        <v>229577</v>
      </c>
      <c r="G1861">
        <f>LOG(Table1[[#This Row],[Population Estimate 2018]])</f>
        <v>5.3609283764374958</v>
      </c>
      <c r="H1861" s="10" t="str">
        <f t="shared" si="29"/>
        <v>3</v>
      </c>
      <c r="I1861">
        <v>43059</v>
      </c>
      <c r="J1861" s="1">
        <v>0.19</v>
      </c>
      <c r="K1861">
        <v>186518</v>
      </c>
      <c r="L1861" s="1">
        <v>0.81</v>
      </c>
      <c r="M1861">
        <v>14879</v>
      </c>
      <c r="N1861" s="1">
        <v>0.06</v>
      </c>
      <c r="O1861">
        <v>32150</v>
      </c>
      <c r="P1861" s="1">
        <v>0.14000000000000001</v>
      </c>
      <c r="Q1861">
        <v>54096</v>
      </c>
      <c r="R1861">
        <v>1502</v>
      </c>
      <c r="S1861">
        <f>(Table1[[#This Row],[Hospital Beds 2018]]/Table1[[#This Row],[Population Estimate 2018]])*1000</f>
        <v>6.5424672332158709</v>
      </c>
      <c r="T1861">
        <f>LOG10(Table1[[#This Row],[Hospital Beds 2018]] +1)</f>
        <v>3.1769589805869081</v>
      </c>
      <c r="U1861">
        <v>185786</v>
      </c>
      <c r="V1861" s="1">
        <v>0.81</v>
      </c>
    </row>
    <row r="1862" spans="1:22" x14ac:dyDescent="0.3">
      <c r="A1862">
        <v>1866</v>
      </c>
      <c r="B1862" t="s">
        <v>1203</v>
      </c>
      <c r="C1862" t="s">
        <v>1216</v>
      </c>
      <c r="D1862" t="s">
        <v>58</v>
      </c>
      <c r="E1862" s="9">
        <v>2</v>
      </c>
      <c r="F1862">
        <v>461809</v>
      </c>
      <c r="G1862">
        <f>LOG(Table1[[#This Row],[Population Estimate 2018]])</f>
        <v>5.6644623924448432</v>
      </c>
      <c r="H1862" s="10" t="str">
        <f t="shared" si="29"/>
        <v>3</v>
      </c>
      <c r="I1862">
        <v>78635</v>
      </c>
      <c r="J1862" s="1">
        <v>0.17</v>
      </c>
      <c r="K1862">
        <v>383174</v>
      </c>
      <c r="L1862" s="1">
        <v>0.83</v>
      </c>
      <c r="M1862">
        <v>26747</v>
      </c>
      <c r="N1862" s="1">
        <v>0.06</v>
      </c>
      <c r="O1862">
        <v>61143</v>
      </c>
      <c r="P1862" s="1">
        <v>0.13</v>
      </c>
      <c r="Q1862">
        <v>59786</v>
      </c>
      <c r="R1862">
        <v>1879</v>
      </c>
      <c r="S1862">
        <f>(Table1[[#This Row],[Hospital Beds 2018]]/Table1[[#This Row],[Population Estimate 2018]])*1000</f>
        <v>4.0687816824704583</v>
      </c>
      <c r="T1862">
        <f>LOG10(Table1[[#This Row],[Hospital Beds 2018]] +1)</f>
        <v>3.27415784926368</v>
      </c>
      <c r="U1862">
        <v>384695</v>
      </c>
      <c r="V1862" s="1">
        <v>0.83</v>
      </c>
    </row>
    <row r="1863" spans="1:22" x14ac:dyDescent="0.3">
      <c r="A1863">
        <v>1867</v>
      </c>
      <c r="B1863" t="s">
        <v>1203</v>
      </c>
      <c r="C1863" t="s">
        <v>1217</v>
      </c>
      <c r="D1863" t="s">
        <v>21</v>
      </c>
      <c r="E1863" s="9">
        <v>1</v>
      </c>
      <c r="F1863">
        <v>109864</v>
      </c>
      <c r="G1863">
        <f>LOG(Table1[[#This Row],[Population Estimate 2018]])</f>
        <v>5.0408554070492855</v>
      </c>
      <c r="H1863" s="10" t="str">
        <f t="shared" si="29"/>
        <v>3</v>
      </c>
      <c r="I1863">
        <v>21893</v>
      </c>
      <c r="J1863" s="1">
        <v>0.2</v>
      </c>
      <c r="K1863">
        <v>87971</v>
      </c>
      <c r="L1863" s="1">
        <v>0.8</v>
      </c>
      <c r="M1863">
        <v>7099</v>
      </c>
      <c r="N1863" s="1">
        <v>0.06</v>
      </c>
      <c r="O1863">
        <v>9077</v>
      </c>
      <c r="P1863" s="1">
        <v>0.08</v>
      </c>
      <c r="Q1863">
        <v>62930</v>
      </c>
      <c r="R1863">
        <v>766</v>
      </c>
      <c r="S1863">
        <f>(Table1[[#This Row],[Hospital Beds 2018]]/Table1[[#This Row],[Population Estimate 2018]])*1000</f>
        <v>6.9722566081701016</v>
      </c>
      <c r="T1863">
        <f>LOG10(Table1[[#This Row],[Hospital Beds 2018]] +1)</f>
        <v>2.8847953639489812</v>
      </c>
      <c r="U1863">
        <v>89357</v>
      </c>
      <c r="V1863" s="1">
        <v>0.81</v>
      </c>
    </row>
    <row r="1864" spans="1:22" x14ac:dyDescent="0.3">
      <c r="A1864">
        <v>1868</v>
      </c>
      <c r="B1864" t="s">
        <v>1203</v>
      </c>
      <c r="C1864" t="s">
        <v>221</v>
      </c>
      <c r="D1864" t="s">
        <v>21</v>
      </c>
      <c r="E1864" s="9">
        <v>1</v>
      </c>
      <c r="F1864">
        <v>381951</v>
      </c>
      <c r="G1864">
        <f>LOG(Table1[[#This Row],[Population Estimate 2018]])</f>
        <v>5.5820076514075874</v>
      </c>
      <c r="H1864" s="10" t="str">
        <f t="shared" si="29"/>
        <v>3</v>
      </c>
      <c r="I1864">
        <v>53541</v>
      </c>
      <c r="J1864" s="1">
        <v>0.14000000000000001</v>
      </c>
      <c r="K1864">
        <v>328410</v>
      </c>
      <c r="L1864" s="1">
        <v>0.86</v>
      </c>
      <c r="M1864">
        <v>18005</v>
      </c>
      <c r="N1864" s="1">
        <v>0.05</v>
      </c>
      <c r="O1864">
        <v>42664</v>
      </c>
      <c r="P1864" s="1">
        <v>0.11</v>
      </c>
      <c r="Q1864">
        <v>75048</v>
      </c>
      <c r="R1864">
        <v>968</v>
      </c>
      <c r="S1864">
        <f>(Table1[[#This Row],[Hospital Beds 2018]]/Table1[[#This Row],[Population Estimate 2018]])*1000</f>
        <v>2.5343565012265974</v>
      </c>
      <c r="T1864">
        <f>LOG10(Table1[[#This Row],[Hospital Beds 2018]] +1)</f>
        <v>2.9863237770507651</v>
      </c>
      <c r="U1864">
        <v>330320</v>
      </c>
      <c r="V1864" s="1">
        <v>0.86</v>
      </c>
    </row>
    <row r="1865" spans="1:22" x14ac:dyDescent="0.3">
      <c r="A1865">
        <v>1869</v>
      </c>
      <c r="B1865" t="s">
        <v>1203</v>
      </c>
      <c r="C1865" t="s">
        <v>807</v>
      </c>
      <c r="D1865" t="s">
        <v>21</v>
      </c>
      <c r="E1865" s="9">
        <v>1</v>
      </c>
      <c r="F1865">
        <v>40612</v>
      </c>
      <c r="G1865">
        <f>LOG(Table1[[#This Row],[Population Estimate 2018]])</f>
        <v>4.6086543775120994</v>
      </c>
      <c r="H1865" s="10" t="str">
        <f t="shared" si="29"/>
        <v>2</v>
      </c>
      <c r="I1865">
        <v>7277</v>
      </c>
      <c r="J1865" s="1">
        <v>0.18</v>
      </c>
      <c r="K1865">
        <v>33335</v>
      </c>
      <c r="L1865" s="1">
        <v>0.82</v>
      </c>
      <c r="M1865">
        <v>2698</v>
      </c>
      <c r="N1865" s="1">
        <v>7.0000000000000007E-2</v>
      </c>
      <c r="O1865">
        <v>4819</v>
      </c>
      <c r="P1865" s="1">
        <v>0.12</v>
      </c>
      <c r="Q1865">
        <v>52658</v>
      </c>
      <c r="R1865">
        <v>60</v>
      </c>
      <c r="S1865">
        <f>(Table1[[#This Row],[Hospital Beds 2018]]/Table1[[#This Row],[Population Estimate 2018]])*1000</f>
        <v>1.4773958435930266</v>
      </c>
      <c r="T1865">
        <f>LOG10(Table1[[#This Row],[Hospital Beds 2018]] +1)</f>
        <v>1.7853298350107671</v>
      </c>
      <c r="U1865">
        <v>32793</v>
      </c>
      <c r="V1865" s="1">
        <v>0.81</v>
      </c>
    </row>
    <row r="1866" spans="1:22" x14ac:dyDescent="0.3">
      <c r="A1866">
        <v>1870</v>
      </c>
      <c r="B1866" t="s">
        <v>1203</v>
      </c>
      <c r="C1866" t="s">
        <v>1218</v>
      </c>
      <c r="D1866" t="s">
        <v>21</v>
      </c>
      <c r="E1866" s="9">
        <v>2</v>
      </c>
      <c r="F1866">
        <v>117898</v>
      </c>
      <c r="G1866">
        <f>LOG(Table1[[#This Row],[Population Estimate 2018]])</f>
        <v>5.0715064378658177</v>
      </c>
      <c r="H1866" s="10" t="str">
        <f t="shared" si="29"/>
        <v>3</v>
      </c>
      <c r="I1866">
        <v>19265</v>
      </c>
      <c r="J1866" s="1">
        <v>0.16</v>
      </c>
      <c r="K1866">
        <v>98633</v>
      </c>
      <c r="L1866" s="1">
        <v>0.84</v>
      </c>
      <c r="M1866">
        <v>8922</v>
      </c>
      <c r="N1866" s="1">
        <v>0.08</v>
      </c>
      <c r="O1866">
        <v>18209</v>
      </c>
      <c r="P1866" s="1">
        <v>0.15</v>
      </c>
      <c r="Q1866">
        <v>53745</v>
      </c>
      <c r="R1866">
        <v>99</v>
      </c>
      <c r="S1866">
        <f>(Table1[[#This Row],[Hospital Beds 2018]]/Table1[[#This Row],[Population Estimate 2018]])*1000</f>
        <v>0.83970890091434969</v>
      </c>
      <c r="T1866">
        <f>LOG10(Table1[[#This Row],[Hospital Beds 2018]] +1)</f>
        <v>2</v>
      </c>
      <c r="U1866">
        <v>99160</v>
      </c>
      <c r="V1866" s="1">
        <v>0.84</v>
      </c>
    </row>
    <row r="1867" spans="1:22" x14ac:dyDescent="0.3">
      <c r="A1867">
        <v>1871</v>
      </c>
      <c r="B1867" t="s">
        <v>1203</v>
      </c>
      <c r="C1867" t="s">
        <v>923</v>
      </c>
      <c r="D1867" t="s">
        <v>58</v>
      </c>
      <c r="E1867" s="9">
        <v>7</v>
      </c>
      <c r="F1867">
        <v>59749</v>
      </c>
      <c r="G1867">
        <f>LOG(Table1[[#This Row],[Population Estimate 2018]])</f>
        <v>4.7763306410324562</v>
      </c>
      <c r="H1867" s="10" t="str">
        <f t="shared" si="29"/>
        <v>2</v>
      </c>
      <c r="I1867">
        <v>12657</v>
      </c>
      <c r="J1867" s="1">
        <v>0.21</v>
      </c>
      <c r="K1867">
        <v>47092</v>
      </c>
      <c r="L1867" s="1">
        <v>0.79</v>
      </c>
      <c r="M1867">
        <v>3809</v>
      </c>
      <c r="N1867" s="1">
        <v>0.06</v>
      </c>
      <c r="O1867">
        <v>6881</v>
      </c>
      <c r="P1867" s="1">
        <v>0.12</v>
      </c>
      <c r="Q1867">
        <v>54321</v>
      </c>
      <c r="R1867">
        <v>336</v>
      </c>
      <c r="S1867">
        <f>(Table1[[#This Row],[Hospital Beds 2018]]/Table1[[#This Row],[Population Estimate 2018]])*1000</f>
        <v>5.6235250799176555</v>
      </c>
      <c r="T1867">
        <f>LOG10(Table1[[#This Row],[Hospital Beds 2018]] +1)</f>
        <v>2.5276299008713385</v>
      </c>
      <c r="U1867">
        <v>44740</v>
      </c>
      <c r="V1867" s="1">
        <v>0.75</v>
      </c>
    </row>
    <row r="1868" spans="1:22" x14ac:dyDescent="0.3">
      <c r="A1868">
        <v>1872</v>
      </c>
      <c r="B1868" t="s">
        <v>1203</v>
      </c>
      <c r="C1868" t="s">
        <v>359</v>
      </c>
      <c r="D1868" t="s">
        <v>21</v>
      </c>
      <c r="E1868" s="9">
        <v>1</v>
      </c>
      <c r="F1868">
        <v>98892</v>
      </c>
      <c r="G1868">
        <f>LOG(Table1[[#This Row],[Population Estimate 2018]])</f>
        <v>4.9951611601878492</v>
      </c>
      <c r="H1868" s="10" t="str">
        <f t="shared" si="29"/>
        <v>2</v>
      </c>
      <c r="I1868">
        <v>17169</v>
      </c>
      <c r="J1868" s="1">
        <v>0.17</v>
      </c>
      <c r="K1868">
        <v>81723</v>
      </c>
      <c r="L1868" s="1">
        <v>0.83</v>
      </c>
      <c r="M1868">
        <v>4857</v>
      </c>
      <c r="N1868" s="1">
        <v>0.05</v>
      </c>
      <c r="O1868">
        <v>5863</v>
      </c>
      <c r="P1868" s="1">
        <v>0.06</v>
      </c>
      <c r="Q1868">
        <v>100887</v>
      </c>
      <c r="R1868">
        <v>331</v>
      </c>
      <c r="S1868">
        <f>(Table1[[#This Row],[Hospital Beds 2018]]/Table1[[#This Row],[Population Estimate 2018]])*1000</f>
        <v>3.3470857096630668</v>
      </c>
      <c r="T1868">
        <f>LOG10(Table1[[#This Row],[Hospital Beds 2018]] +1)</f>
        <v>2.5211380837040362</v>
      </c>
      <c r="U1868">
        <v>83224</v>
      </c>
      <c r="V1868" s="1">
        <v>0.84</v>
      </c>
    </row>
    <row r="1869" spans="1:22" x14ac:dyDescent="0.3">
      <c r="A1869">
        <v>1873</v>
      </c>
      <c r="B1869" t="s">
        <v>1203</v>
      </c>
      <c r="C1869" t="s">
        <v>1219</v>
      </c>
      <c r="D1869" t="s">
        <v>21</v>
      </c>
      <c r="E1869" s="9">
        <v>1</v>
      </c>
      <c r="F1869">
        <v>2278906</v>
      </c>
      <c r="G1869">
        <f>LOG(Table1[[#This Row],[Population Estimate 2018]])</f>
        <v>6.3577264118309973</v>
      </c>
      <c r="H1869" s="10" t="str">
        <f t="shared" si="29"/>
        <v>4</v>
      </c>
      <c r="I1869">
        <v>357517</v>
      </c>
      <c r="J1869" s="1">
        <v>0.16</v>
      </c>
      <c r="K1869">
        <v>1921389</v>
      </c>
      <c r="L1869" s="1">
        <v>0.84</v>
      </c>
      <c r="M1869">
        <v>42902</v>
      </c>
      <c r="N1869" s="1">
        <v>0.02</v>
      </c>
      <c r="O1869">
        <v>261819</v>
      </c>
      <c r="P1869" s="1">
        <v>0.11</v>
      </c>
      <c r="Q1869">
        <v>68432</v>
      </c>
      <c r="R1869">
        <v>2981</v>
      </c>
      <c r="S1869">
        <f>(Table1[[#This Row],[Hospital Beds 2018]]/Table1[[#This Row],[Population Estimate 2018]])*1000</f>
        <v>1.3080837910822123</v>
      </c>
      <c r="T1869">
        <f>LOG10(Table1[[#This Row],[Hospital Beds 2018]] +1)</f>
        <v>3.4745076391169758</v>
      </c>
      <c r="U1869">
        <v>1940581</v>
      </c>
      <c r="V1869" s="1">
        <v>0.85</v>
      </c>
    </row>
    <row r="1870" spans="1:22" x14ac:dyDescent="0.3">
      <c r="A1870">
        <v>1874</v>
      </c>
      <c r="B1870" t="s">
        <v>1203</v>
      </c>
      <c r="C1870" t="s">
        <v>1220</v>
      </c>
      <c r="D1870" t="s">
        <v>21</v>
      </c>
      <c r="E1870" s="9">
        <v>2</v>
      </c>
      <c r="F1870">
        <v>159442</v>
      </c>
      <c r="G1870">
        <f>LOG(Table1[[#This Row],[Population Estimate 2018]])</f>
        <v>5.2026027334064056</v>
      </c>
      <c r="H1870" s="10" t="str">
        <f t="shared" si="29"/>
        <v>3</v>
      </c>
      <c r="I1870">
        <v>27031</v>
      </c>
      <c r="J1870" s="1">
        <v>0.17</v>
      </c>
      <c r="K1870">
        <v>132411</v>
      </c>
      <c r="L1870" s="1">
        <v>0.83</v>
      </c>
      <c r="M1870">
        <v>10049</v>
      </c>
      <c r="N1870" s="1">
        <v>0.06</v>
      </c>
      <c r="O1870">
        <v>17059</v>
      </c>
      <c r="P1870" s="1">
        <v>0.11</v>
      </c>
      <c r="Q1870">
        <v>71084</v>
      </c>
      <c r="R1870">
        <v>277</v>
      </c>
      <c r="S1870">
        <f>(Table1[[#This Row],[Hospital Beds 2018]]/Table1[[#This Row],[Population Estimate 2018]])*1000</f>
        <v>1.737308864665521</v>
      </c>
      <c r="T1870">
        <f>LOG10(Table1[[#This Row],[Hospital Beds 2018]] +1)</f>
        <v>2.4440447959180762</v>
      </c>
      <c r="U1870">
        <v>133362</v>
      </c>
      <c r="V1870" s="1">
        <v>0.84</v>
      </c>
    </row>
    <row r="1871" spans="1:22" x14ac:dyDescent="0.3">
      <c r="A1871">
        <v>1875</v>
      </c>
      <c r="B1871" t="s">
        <v>1203</v>
      </c>
      <c r="C1871" t="s">
        <v>449</v>
      </c>
      <c r="D1871" t="s">
        <v>21</v>
      </c>
      <c r="E1871" s="9">
        <v>1</v>
      </c>
      <c r="F1871">
        <v>476179</v>
      </c>
      <c r="G1871">
        <f>LOG(Table1[[#This Row],[Population Estimate 2018]])</f>
        <v>5.6777702386429434</v>
      </c>
      <c r="H1871" s="10" t="str">
        <f t="shared" si="29"/>
        <v>3</v>
      </c>
      <c r="I1871">
        <v>77053</v>
      </c>
      <c r="J1871" s="1">
        <v>0.16</v>
      </c>
      <c r="K1871">
        <v>399126</v>
      </c>
      <c r="L1871" s="1">
        <v>0.84</v>
      </c>
      <c r="M1871">
        <v>14642</v>
      </c>
      <c r="N1871" s="1">
        <v>0.03</v>
      </c>
      <c r="O1871">
        <v>55217</v>
      </c>
      <c r="P1871" s="1">
        <v>0.12</v>
      </c>
      <c r="Q1871">
        <v>79719</v>
      </c>
      <c r="R1871">
        <v>1323</v>
      </c>
      <c r="S1871">
        <f>(Table1[[#This Row],[Hospital Beds 2018]]/Table1[[#This Row],[Population Estimate 2018]])*1000</f>
        <v>2.7783669586437036</v>
      </c>
      <c r="T1871">
        <f>LOG10(Table1[[#This Row],[Hospital Beds 2018]] +1)</f>
        <v>3.1218879851036809</v>
      </c>
      <c r="U1871">
        <v>410686</v>
      </c>
      <c r="V1871" s="1">
        <v>0.86</v>
      </c>
    </row>
    <row r="1872" spans="1:22" x14ac:dyDescent="0.3">
      <c r="A1872">
        <v>1876</v>
      </c>
      <c r="B1872" t="s">
        <v>1203</v>
      </c>
      <c r="C1872" t="s">
        <v>1221</v>
      </c>
      <c r="D1872" t="s">
        <v>21</v>
      </c>
      <c r="E1872" s="9">
        <v>1</v>
      </c>
      <c r="F1872">
        <v>325695</v>
      </c>
      <c r="G1872">
        <f>LOG(Table1[[#This Row],[Population Estimate 2018]])</f>
        <v>5.5128110914200237</v>
      </c>
      <c r="H1872" s="10" t="str">
        <f t="shared" si="29"/>
        <v>3</v>
      </c>
      <c r="I1872">
        <v>51107</v>
      </c>
      <c r="J1872" s="1">
        <v>0.16</v>
      </c>
      <c r="K1872">
        <v>274588</v>
      </c>
      <c r="L1872" s="1">
        <v>0.84</v>
      </c>
      <c r="M1872">
        <v>9102</v>
      </c>
      <c r="N1872" s="1">
        <v>0.03</v>
      </c>
      <c r="O1872">
        <v>44728</v>
      </c>
      <c r="P1872" s="1">
        <v>0.14000000000000001</v>
      </c>
      <c r="Q1872">
        <v>88960</v>
      </c>
      <c r="R1872">
        <v>1277</v>
      </c>
      <c r="S1872">
        <f>(Table1[[#This Row],[Hospital Beds 2018]]/Table1[[#This Row],[Population Estimate 2018]])*1000</f>
        <v>3.9208461904542595</v>
      </c>
      <c r="T1872">
        <f>LOG10(Table1[[#This Row],[Hospital Beds 2018]] +1)</f>
        <v>3.1065308538223815</v>
      </c>
      <c r="U1872">
        <v>276843</v>
      </c>
      <c r="V1872" s="1">
        <v>0.85</v>
      </c>
    </row>
    <row r="1873" spans="1:22" x14ac:dyDescent="0.3">
      <c r="A1873">
        <v>1877</v>
      </c>
      <c r="B1873" t="s">
        <v>1203</v>
      </c>
      <c r="C1873" t="s">
        <v>1222</v>
      </c>
      <c r="D1873" t="s">
        <v>21</v>
      </c>
      <c r="E1873" s="9">
        <v>4</v>
      </c>
      <c r="F1873">
        <v>108047</v>
      </c>
      <c r="G1873">
        <f>LOG(Table1[[#This Row],[Population Estimate 2018]])</f>
        <v>5.03361271289873</v>
      </c>
      <c r="H1873" s="10" t="str">
        <f t="shared" si="29"/>
        <v>3</v>
      </c>
      <c r="I1873">
        <v>18826</v>
      </c>
      <c r="J1873" s="1">
        <v>0.17</v>
      </c>
      <c r="K1873">
        <v>89221</v>
      </c>
      <c r="L1873" s="1">
        <v>0.83</v>
      </c>
      <c r="M1873">
        <v>8024</v>
      </c>
      <c r="N1873" s="1">
        <v>7.0000000000000007E-2</v>
      </c>
      <c r="O1873">
        <v>14677</v>
      </c>
      <c r="P1873" s="1">
        <v>0.14000000000000001</v>
      </c>
      <c r="Q1873">
        <v>49356</v>
      </c>
      <c r="R1873">
        <v>425</v>
      </c>
      <c r="S1873">
        <f>(Table1[[#This Row],[Hospital Beds 2018]]/Table1[[#This Row],[Population Estimate 2018]])*1000</f>
        <v>3.9334733958369967</v>
      </c>
      <c r="T1873">
        <f>LOG10(Table1[[#This Row],[Hospital Beds 2018]] +1)</f>
        <v>2.6294095991027189</v>
      </c>
      <c r="U1873">
        <v>83831</v>
      </c>
      <c r="V1873" s="1">
        <v>0.78</v>
      </c>
    </row>
    <row r="1874" spans="1:22" x14ac:dyDescent="0.3">
      <c r="A1874">
        <v>1878</v>
      </c>
      <c r="B1874" t="s">
        <v>1203</v>
      </c>
      <c r="C1874" t="s">
        <v>1223</v>
      </c>
      <c r="D1874" t="s">
        <v>21</v>
      </c>
      <c r="E1874" s="9">
        <v>2</v>
      </c>
      <c r="F1874">
        <v>230163</v>
      </c>
      <c r="G1874">
        <f>LOG(Table1[[#This Row],[Population Estimate 2018]])</f>
        <v>5.3620355096180825</v>
      </c>
      <c r="H1874" s="10" t="str">
        <f t="shared" si="29"/>
        <v>3</v>
      </c>
      <c r="I1874">
        <v>41728</v>
      </c>
      <c r="J1874" s="1">
        <v>0.18</v>
      </c>
      <c r="K1874">
        <v>188435</v>
      </c>
      <c r="L1874" s="1">
        <v>0.82</v>
      </c>
      <c r="M1874">
        <v>15636</v>
      </c>
      <c r="N1874" s="1">
        <v>7.0000000000000007E-2</v>
      </c>
      <c r="O1874">
        <v>14319</v>
      </c>
      <c r="P1874" s="1">
        <v>0.06</v>
      </c>
      <c r="Q1874">
        <v>83210</v>
      </c>
      <c r="R1874">
        <v>259</v>
      </c>
      <c r="S1874">
        <f>(Table1[[#This Row],[Hospital Beds 2018]]/Table1[[#This Row],[Population Estimate 2018]])*1000</f>
        <v>1.1252894687677863</v>
      </c>
      <c r="T1874">
        <f>LOG10(Table1[[#This Row],[Hospital Beds 2018]] +1)</f>
        <v>2.4149733479708178</v>
      </c>
      <c r="U1874">
        <v>193146</v>
      </c>
      <c r="V1874" s="1">
        <v>0.84</v>
      </c>
    </row>
    <row r="1875" spans="1:22" x14ac:dyDescent="0.3">
      <c r="A1875">
        <v>1879</v>
      </c>
      <c r="B1875" t="s">
        <v>1203</v>
      </c>
      <c r="C1875" t="s">
        <v>1224</v>
      </c>
      <c r="D1875" t="s">
        <v>21</v>
      </c>
      <c r="E1875" s="9">
        <v>2</v>
      </c>
      <c r="F1875">
        <v>155350</v>
      </c>
      <c r="G1875">
        <f>LOG(Table1[[#This Row],[Population Estimate 2018]])</f>
        <v>5.1913112575909937</v>
      </c>
      <c r="H1875" s="10" t="str">
        <f t="shared" si="29"/>
        <v>3</v>
      </c>
      <c r="I1875">
        <v>26590</v>
      </c>
      <c r="J1875" s="1">
        <v>0.17</v>
      </c>
      <c r="K1875">
        <v>128760</v>
      </c>
      <c r="L1875" s="1">
        <v>0.83</v>
      </c>
      <c r="M1875">
        <v>8507</v>
      </c>
      <c r="N1875" s="1">
        <v>0.05</v>
      </c>
      <c r="O1875">
        <v>17062</v>
      </c>
      <c r="P1875" s="1">
        <v>0.11</v>
      </c>
      <c r="Q1875">
        <v>63297</v>
      </c>
      <c r="R1875">
        <v>881</v>
      </c>
      <c r="S1875">
        <f>(Table1[[#This Row],[Hospital Beds 2018]]/Table1[[#This Row],[Population Estimate 2018]])*1000</f>
        <v>5.6710653363373034</v>
      </c>
      <c r="T1875">
        <f>LOG10(Table1[[#This Row],[Hospital Beds 2018]] +1)</f>
        <v>2.9454685851318199</v>
      </c>
      <c r="U1875">
        <v>131619</v>
      </c>
      <c r="V1875" s="1">
        <v>0.85</v>
      </c>
    </row>
    <row r="1876" spans="1:22" x14ac:dyDescent="0.3">
      <c r="A1876">
        <v>1880</v>
      </c>
      <c r="B1876" t="s">
        <v>1203</v>
      </c>
      <c r="C1876" t="s">
        <v>1225</v>
      </c>
      <c r="D1876" t="s">
        <v>21</v>
      </c>
      <c r="E1876" s="9">
        <v>2</v>
      </c>
      <c r="F1876">
        <v>31097</v>
      </c>
      <c r="G1876">
        <f>LOG(Table1[[#This Row],[Population Estimate 2018]])</f>
        <v>4.4927184936477449</v>
      </c>
      <c r="H1876" s="10" t="str">
        <f t="shared" si="29"/>
        <v>2</v>
      </c>
      <c r="I1876">
        <v>6797</v>
      </c>
      <c r="J1876" s="1">
        <v>0.22</v>
      </c>
      <c r="K1876">
        <v>24300</v>
      </c>
      <c r="L1876" s="1">
        <v>0.78</v>
      </c>
      <c r="M1876">
        <v>2229</v>
      </c>
      <c r="N1876" s="1">
        <v>7.0000000000000007E-2</v>
      </c>
      <c r="O1876">
        <v>3532</v>
      </c>
      <c r="P1876" s="1">
        <v>0.11</v>
      </c>
      <c r="Q1876">
        <v>57757</v>
      </c>
      <c r="R1876">
        <v>40</v>
      </c>
      <c r="S1876">
        <f>(Table1[[#This Row],[Hospital Beds 2018]]/Table1[[#This Row],[Population Estimate 2018]])*1000</f>
        <v>1.286297713605814</v>
      </c>
      <c r="T1876">
        <f>LOG10(Table1[[#This Row],[Hospital Beds 2018]] +1)</f>
        <v>1.6127838567197355</v>
      </c>
      <c r="U1876">
        <v>24175</v>
      </c>
      <c r="V1876" s="1">
        <v>0.78</v>
      </c>
    </row>
    <row r="1877" spans="1:22" x14ac:dyDescent="0.3">
      <c r="A1877">
        <v>1881</v>
      </c>
      <c r="B1877" t="s">
        <v>1203</v>
      </c>
      <c r="C1877" t="s">
        <v>560</v>
      </c>
      <c r="D1877" t="s">
        <v>21</v>
      </c>
      <c r="E1877" s="9">
        <v>6</v>
      </c>
      <c r="F1877">
        <v>17912</v>
      </c>
      <c r="G1877">
        <f>LOG(Table1[[#This Row],[Population Estimate 2018]])</f>
        <v>4.2531440805709737</v>
      </c>
      <c r="H1877" s="10" t="str">
        <f t="shared" si="29"/>
        <v>2</v>
      </c>
      <c r="I1877">
        <v>3822</v>
      </c>
      <c r="J1877" s="1">
        <v>0.21</v>
      </c>
      <c r="K1877">
        <v>14090</v>
      </c>
      <c r="L1877" s="1">
        <v>0.79</v>
      </c>
      <c r="M1877">
        <v>1368</v>
      </c>
      <c r="N1877" s="1">
        <v>0.08</v>
      </c>
      <c r="O1877">
        <v>2392</v>
      </c>
      <c r="P1877" s="1">
        <v>0.13</v>
      </c>
      <c r="Q1877">
        <v>50190</v>
      </c>
      <c r="R1877">
        <v>145</v>
      </c>
      <c r="S1877">
        <f>(Table1[[#This Row],[Hospital Beds 2018]]/Table1[[#This Row],[Population Estimate 2018]])*1000</f>
        <v>8.0951317552478788</v>
      </c>
      <c r="T1877">
        <f>LOG10(Table1[[#This Row],[Hospital Beds 2018]] +1)</f>
        <v>2.1643528557844371</v>
      </c>
      <c r="U1877">
        <v>14724</v>
      </c>
      <c r="V1877" s="1">
        <v>0.82</v>
      </c>
    </row>
    <row r="1878" spans="1:22" x14ac:dyDescent="0.3">
      <c r="A1878">
        <v>1882</v>
      </c>
      <c r="B1878" t="s">
        <v>1203</v>
      </c>
      <c r="C1878" t="s">
        <v>1226</v>
      </c>
      <c r="D1878" t="s">
        <v>21</v>
      </c>
      <c r="E1878" s="9">
        <v>6</v>
      </c>
      <c r="F1878">
        <v>34300</v>
      </c>
      <c r="G1878">
        <f>LOG(Table1[[#This Row],[Population Estimate 2018]])</f>
        <v>4.5352941200427708</v>
      </c>
      <c r="H1878" s="10" t="str">
        <f t="shared" si="29"/>
        <v>2</v>
      </c>
      <c r="I1878">
        <v>6591</v>
      </c>
      <c r="J1878" s="1">
        <v>0.19</v>
      </c>
      <c r="K1878">
        <v>27709</v>
      </c>
      <c r="L1878" s="1">
        <v>0.81</v>
      </c>
      <c r="M1878">
        <v>2436</v>
      </c>
      <c r="N1878" s="1">
        <v>7.0000000000000007E-2</v>
      </c>
      <c r="O1878">
        <v>4000</v>
      </c>
      <c r="P1878" s="1">
        <v>0.12</v>
      </c>
      <c r="Q1878">
        <v>54184</v>
      </c>
      <c r="R1878">
        <v>0</v>
      </c>
      <c r="S1878">
        <f>(Table1[[#This Row],[Hospital Beds 2018]]/Table1[[#This Row],[Population Estimate 2018]])*1000</f>
        <v>0</v>
      </c>
      <c r="T1878">
        <f>LOG10(Table1[[#This Row],[Hospital Beds 2018]] +1)</f>
        <v>0</v>
      </c>
      <c r="U1878">
        <v>26673</v>
      </c>
      <c r="V1878" s="1">
        <v>0.78</v>
      </c>
    </row>
    <row r="1879" spans="1:22" x14ac:dyDescent="0.3">
      <c r="A1879">
        <v>1883</v>
      </c>
      <c r="B1879" t="s">
        <v>1203</v>
      </c>
      <c r="C1879" t="s">
        <v>602</v>
      </c>
      <c r="D1879" t="s">
        <v>21</v>
      </c>
      <c r="E1879" s="9">
        <v>4</v>
      </c>
      <c r="F1879">
        <v>95796</v>
      </c>
      <c r="G1879">
        <f>LOG(Table1[[#This Row],[Population Estimate 2018]])</f>
        <v>4.9813473753186761</v>
      </c>
      <c r="H1879" s="10" t="str">
        <f t="shared" si="29"/>
        <v>2</v>
      </c>
      <c r="I1879">
        <v>18850</v>
      </c>
      <c r="J1879" s="1">
        <v>0.2</v>
      </c>
      <c r="K1879">
        <v>76946</v>
      </c>
      <c r="L1879" s="1">
        <v>0.8</v>
      </c>
      <c r="M1879">
        <v>7143</v>
      </c>
      <c r="N1879" s="1">
        <v>7.0000000000000007E-2</v>
      </c>
      <c r="O1879">
        <v>12069</v>
      </c>
      <c r="P1879" s="1">
        <v>0.13</v>
      </c>
      <c r="Q1879">
        <v>54862</v>
      </c>
      <c r="R1879">
        <v>601</v>
      </c>
      <c r="S1879">
        <f>(Table1[[#This Row],[Hospital Beds 2018]]/Table1[[#This Row],[Population Estimate 2018]])*1000</f>
        <v>6.273748381978371</v>
      </c>
      <c r="T1879">
        <f>LOG10(Table1[[#This Row],[Hospital Beds 2018]] +1)</f>
        <v>2.7795964912578244</v>
      </c>
      <c r="U1879">
        <v>80033</v>
      </c>
      <c r="V1879" s="1">
        <v>0.84</v>
      </c>
    </row>
    <row r="1880" spans="1:22" x14ac:dyDescent="0.3">
      <c r="A1880">
        <v>1884</v>
      </c>
      <c r="B1880" t="s">
        <v>1203</v>
      </c>
      <c r="C1880" t="s">
        <v>869</v>
      </c>
      <c r="D1880" t="s">
        <v>58</v>
      </c>
      <c r="E1880" s="9">
        <v>1</v>
      </c>
      <c r="F1880">
        <v>1481093</v>
      </c>
      <c r="G1880">
        <f>LOG(Table1[[#This Row],[Population Estimate 2018]])</f>
        <v>6.1705823293643798</v>
      </c>
      <c r="H1880" s="10" t="str">
        <f t="shared" si="29"/>
        <v>4</v>
      </c>
      <c r="I1880">
        <v>249756</v>
      </c>
      <c r="J1880" s="1">
        <v>0.17</v>
      </c>
      <c r="K1880">
        <v>1231337</v>
      </c>
      <c r="L1880" s="1">
        <v>0.83</v>
      </c>
      <c r="M1880">
        <v>59840</v>
      </c>
      <c r="N1880" s="1">
        <v>0.04</v>
      </c>
      <c r="O1880">
        <v>105578</v>
      </c>
      <c r="P1880" s="1">
        <v>7.0000000000000007E-2</v>
      </c>
      <c r="Q1880">
        <v>100075</v>
      </c>
      <c r="R1880">
        <v>4084</v>
      </c>
      <c r="S1880">
        <f>(Table1[[#This Row],[Hospital Beds 2018]]/Table1[[#This Row],[Population Estimate 2018]])*1000</f>
        <v>2.7574230652632887</v>
      </c>
      <c r="T1880">
        <f>LOG10(Table1[[#This Row],[Hospital Beds 2018]] +1)</f>
        <v>3.6111920608684343</v>
      </c>
      <c r="U1880">
        <v>1260639</v>
      </c>
      <c r="V1880" s="1">
        <v>0.85</v>
      </c>
    </row>
    <row r="1881" spans="1:22" x14ac:dyDescent="0.3">
      <c r="A1881">
        <v>1885</v>
      </c>
      <c r="B1881" t="s">
        <v>1203</v>
      </c>
      <c r="C1881" t="s">
        <v>603</v>
      </c>
      <c r="D1881" t="s">
        <v>21</v>
      </c>
      <c r="E1881" s="9">
        <v>4</v>
      </c>
      <c r="F1881">
        <v>75498</v>
      </c>
      <c r="G1881">
        <f>LOG(Table1[[#This Row],[Population Estimate 2018]])</f>
        <v>4.8779354469872214</v>
      </c>
      <c r="H1881" s="10" t="str">
        <f t="shared" si="29"/>
        <v>2</v>
      </c>
      <c r="I1881">
        <v>14238</v>
      </c>
      <c r="J1881" s="1">
        <v>0.19</v>
      </c>
      <c r="K1881">
        <v>61260</v>
      </c>
      <c r="L1881" s="1">
        <v>0.81</v>
      </c>
      <c r="M1881">
        <v>4533</v>
      </c>
      <c r="N1881" s="1">
        <v>0.06</v>
      </c>
      <c r="O1881">
        <v>11834</v>
      </c>
      <c r="P1881" s="1">
        <v>0.16</v>
      </c>
      <c r="Q1881">
        <v>51985</v>
      </c>
      <c r="R1881">
        <v>134</v>
      </c>
      <c r="S1881">
        <f>(Table1[[#This Row],[Hospital Beds 2018]]/Table1[[#This Row],[Population Estimate 2018]])*1000</f>
        <v>1.7748814538133462</v>
      </c>
      <c r="T1881">
        <f>LOG10(Table1[[#This Row],[Hospital Beds 2018]] +1)</f>
        <v>2.1303337684950061</v>
      </c>
      <c r="U1881">
        <v>62330</v>
      </c>
      <c r="V1881" s="1">
        <v>0.83</v>
      </c>
    </row>
    <row r="1882" spans="1:22" x14ac:dyDescent="0.3">
      <c r="A1882">
        <v>1886</v>
      </c>
      <c r="B1882" t="s">
        <v>1203</v>
      </c>
      <c r="C1882" t="s">
        <v>1227</v>
      </c>
      <c r="D1882" t="s">
        <v>21</v>
      </c>
      <c r="E1882" s="9">
        <v>2</v>
      </c>
      <c r="F1882">
        <v>48560</v>
      </c>
      <c r="G1882">
        <f>LOG(Table1[[#This Row],[Population Estimate 2018]])</f>
        <v>4.6862786780672012</v>
      </c>
      <c r="H1882" s="10" t="str">
        <f t="shared" si="29"/>
        <v>2</v>
      </c>
      <c r="I1882">
        <v>9854</v>
      </c>
      <c r="J1882" s="1">
        <v>0.2</v>
      </c>
      <c r="K1882">
        <v>38706</v>
      </c>
      <c r="L1882" s="1">
        <v>0.8</v>
      </c>
      <c r="M1882">
        <v>3811</v>
      </c>
      <c r="N1882" s="1">
        <v>0.08</v>
      </c>
      <c r="O1882">
        <v>4912</v>
      </c>
      <c r="P1882" s="1">
        <v>0.1</v>
      </c>
      <c r="Q1882">
        <v>60309</v>
      </c>
      <c r="R1882">
        <v>0</v>
      </c>
      <c r="S1882">
        <f>(Table1[[#This Row],[Hospital Beds 2018]]/Table1[[#This Row],[Population Estimate 2018]])*1000</f>
        <v>0</v>
      </c>
      <c r="T1882">
        <f>LOG10(Table1[[#This Row],[Hospital Beds 2018]] +1)</f>
        <v>0</v>
      </c>
      <c r="U1882">
        <v>40269</v>
      </c>
      <c r="V1882" s="1">
        <v>0.83</v>
      </c>
    </row>
    <row r="1883" spans="1:22" x14ac:dyDescent="0.3">
      <c r="A1883">
        <v>1887</v>
      </c>
      <c r="B1883" t="s">
        <v>1203</v>
      </c>
      <c r="C1883" t="s">
        <v>1228</v>
      </c>
      <c r="D1883" t="s">
        <v>21</v>
      </c>
      <c r="E1883" s="9">
        <v>3</v>
      </c>
      <c r="F1883">
        <v>102793</v>
      </c>
      <c r="G1883">
        <f>LOG(Table1[[#This Row],[Population Estimate 2018]])</f>
        <v>5.0119635410709105</v>
      </c>
      <c r="H1883" s="10" t="str">
        <f t="shared" si="29"/>
        <v>3</v>
      </c>
      <c r="I1883">
        <v>14900</v>
      </c>
      <c r="J1883" s="1">
        <v>0.14000000000000001</v>
      </c>
      <c r="K1883">
        <v>87893</v>
      </c>
      <c r="L1883" s="1">
        <v>0.86</v>
      </c>
      <c r="M1883">
        <v>4384</v>
      </c>
      <c r="N1883" s="1">
        <v>0.04</v>
      </c>
      <c r="O1883">
        <v>15146</v>
      </c>
      <c r="P1883" s="1">
        <v>0.15</v>
      </c>
      <c r="Q1883">
        <v>57383</v>
      </c>
      <c r="R1883">
        <v>159</v>
      </c>
      <c r="S1883">
        <f>(Table1[[#This Row],[Hospital Beds 2018]]/Table1[[#This Row],[Population Estimate 2018]])*1000</f>
        <v>1.5467979337114395</v>
      </c>
      <c r="T1883">
        <f>LOG10(Table1[[#This Row],[Hospital Beds 2018]] +1)</f>
        <v>2.2041199826559246</v>
      </c>
      <c r="U1883">
        <v>77404</v>
      </c>
      <c r="V1883" s="1">
        <v>0.75</v>
      </c>
    </row>
    <row r="1884" spans="1:22" x14ac:dyDescent="0.3">
      <c r="A1884">
        <v>1888</v>
      </c>
      <c r="B1884" t="s">
        <v>1203</v>
      </c>
      <c r="C1884" t="s">
        <v>1229</v>
      </c>
      <c r="D1884" t="s">
        <v>21</v>
      </c>
      <c r="E1884" s="9">
        <v>3</v>
      </c>
      <c r="F1884">
        <v>178599</v>
      </c>
      <c r="G1884">
        <f>LOG(Table1[[#This Row],[Population Estimate 2018]])</f>
        <v>5.2518790228856869</v>
      </c>
      <c r="H1884" s="10" t="str">
        <f t="shared" si="29"/>
        <v>3</v>
      </c>
      <c r="I1884">
        <v>35328</v>
      </c>
      <c r="J1884" s="1">
        <v>0.2</v>
      </c>
      <c r="K1884">
        <v>143271</v>
      </c>
      <c r="L1884" s="1">
        <v>0.8</v>
      </c>
      <c r="M1884">
        <v>8659</v>
      </c>
      <c r="N1884" s="1">
        <v>0.05</v>
      </c>
      <c r="O1884">
        <v>24389</v>
      </c>
      <c r="P1884" s="1">
        <v>0.14000000000000001</v>
      </c>
      <c r="Q1884">
        <v>63073</v>
      </c>
      <c r="R1884">
        <v>280</v>
      </c>
      <c r="S1884">
        <f>(Table1[[#This Row],[Hospital Beds 2018]]/Table1[[#This Row],[Population Estimate 2018]])*1000</f>
        <v>1.5677579381743458</v>
      </c>
      <c r="T1884">
        <f>LOG10(Table1[[#This Row],[Hospital Beds 2018]] +1)</f>
        <v>2.4487063199050798</v>
      </c>
      <c r="U1884">
        <v>143001</v>
      </c>
      <c r="V1884" s="1">
        <v>0.8</v>
      </c>
    </row>
    <row r="1885" spans="1:22" x14ac:dyDescent="0.3">
      <c r="A1885">
        <v>1889</v>
      </c>
      <c r="B1885" t="s">
        <v>1203</v>
      </c>
      <c r="C1885" t="s">
        <v>471</v>
      </c>
      <c r="D1885" t="s">
        <v>21</v>
      </c>
      <c r="E1885" s="9">
        <v>3</v>
      </c>
      <c r="F1885">
        <v>64265</v>
      </c>
      <c r="G1885">
        <f>LOG(Table1[[#This Row],[Population Estimate 2018]])</f>
        <v>4.8079745118774033</v>
      </c>
      <c r="H1885" s="10" t="str">
        <f t="shared" si="29"/>
        <v>2</v>
      </c>
      <c r="I1885">
        <v>14291</v>
      </c>
      <c r="J1885" s="1">
        <v>0.22</v>
      </c>
      <c r="K1885">
        <v>49974</v>
      </c>
      <c r="L1885" s="1">
        <v>0.78</v>
      </c>
      <c r="M1885">
        <v>4544</v>
      </c>
      <c r="N1885" s="1">
        <v>7.0000000000000007E-2</v>
      </c>
      <c r="O1885">
        <v>6859</v>
      </c>
      <c r="P1885" s="1">
        <v>0.11</v>
      </c>
      <c r="Q1885">
        <v>56694</v>
      </c>
      <c r="R1885">
        <v>349</v>
      </c>
      <c r="S1885">
        <f>(Table1[[#This Row],[Hospital Beds 2018]]/Table1[[#This Row],[Population Estimate 2018]])*1000</f>
        <v>5.4306387613786669</v>
      </c>
      <c r="T1885">
        <f>LOG10(Table1[[#This Row],[Hospital Beds 2018]] +1)</f>
        <v>2.5440680443502757</v>
      </c>
      <c r="U1885">
        <v>52682</v>
      </c>
      <c r="V1885" s="1">
        <v>0.82</v>
      </c>
    </row>
    <row r="1886" spans="1:22" x14ac:dyDescent="0.3">
      <c r="A1886">
        <v>1890</v>
      </c>
      <c r="B1886" t="s">
        <v>1203</v>
      </c>
      <c r="C1886" t="s">
        <v>86</v>
      </c>
      <c r="D1886" t="s">
        <v>21</v>
      </c>
      <c r="E1886" s="9">
        <v>3</v>
      </c>
      <c r="F1886">
        <v>61197</v>
      </c>
      <c r="G1886">
        <f>LOG(Table1[[#This Row],[Population Estimate 2018]])</f>
        <v>4.7867301326785645</v>
      </c>
      <c r="H1886" s="10" t="str">
        <f t="shared" si="29"/>
        <v>2</v>
      </c>
      <c r="I1886">
        <v>11919</v>
      </c>
      <c r="J1886" s="1">
        <v>0.19</v>
      </c>
      <c r="K1886">
        <v>49278</v>
      </c>
      <c r="L1886" s="1">
        <v>0.81</v>
      </c>
      <c r="M1886">
        <v>4449</v>
      </c>
      <c r="N1886" s="1">
        <v>7.0000000000000007E-2</v>
      </c>
      <c r="O1886">
        <v>6637</v>
      </c>
      <c r="P1886" s="1">
        <v>0.11</v>
      </c>
      <c r="Q1886">
        <v>55913</v>
      </c>
      <c r="R1886">
        <v>0</v>
      </c>
      <c r="S1886">
        <f>(Table1[[#This Row],[Hospital Beds 2018]]/Table1[[#This Row],[Population Estimate 2018]])*1000</f>
        <v>0</v>
      </c>
      <c r="T1886">
        <f>LOG10(Table1[[#This Row],[Hospital Beds 2018]] +1)</f>
        <v>0</v>
      </c>
      <c r="U1886">
        <v>49253</v>
      </c>
      <c r="V1886" s="1">
        <v>0.8</v>
      </c>
    </row>
    <row r="1887" spans="1:22" x14ac:dyDescent="0.3">
      <c r="A1887">
        <v>1891</v>
      </c>
      <c r="B1887" t="s">
        <v>1203</v>
      </c>
      <c r="C1887" t="s">
        <v>472</v>
      </c>
      <c r="D1887" t="s">
        <v>21</v>
      </c>
      <c r="E1887" s="9">
        <v>1</v>
      </c>
      <c r="F1887">
        <v>90064</v>
      </c>
      <c r="G1887">
        <f>LOG(Table1[[#This Row],[Population Estimate 2018]])</f>
        <v>4.9545512313161266</v>
      </c>
      <c r="H1887" s="10" t="str">
        <f t="shared" si="29"/>
        <v>2</v>
      </c>
      <c r="I1887">
        <v>17002</v>
      </c>
      <c r="J1887" s="1">
        <v>0.19</v>
      </c>
      <c r="K1887">
        <v>73062</v>
      </c>
      <c r="L1887" s="1">
        <v>0.81</v>
      </c>
      <c r="M1887">
        <v>6062</v>
      </c>
      <c r="N1887" s="1">
        <v>7.0000000000000007E-2</v>
      </c>
      <c r="O1887">
        <v>8511</v>
      </c>
      <c r="P1887" s="1">
        <v>0.09</v>
      </c>
      <c r="Q1887">
        <v>61118</v>
      </c>
      <c r="R1887">
        <v>289</v>
      </c>
      <c r="S1887">
        <f>(Table1[[#This Row],[Hospital Beds 2018]]/Table1[[#This Row],[Population Estimate 2018]])*1000</f>
        <v>3.2088292769586073</v>
      </c>
      <c r="T1887">
        <f>LOG10(Table1[[#This Row],[Hospital Beds 2018]] +1)</f>
        <v>2.4623979978989561</v>
      </c>
      <c r="U1887">
        <v>77023</v>
      </c>
      <c r="V1887" s="1">
        <v>0.86</v>
      </c>
    </row>
    <row r="1888" spans="1:22" x14ac:dyDescent="0.3">
      <c r="A1888">
        <v>1892</v>
      </c>
      <c r="B1888" t="s">
        <v>1203</v>
      </c>
      <c r="C1888" t="s">
        <v>1230</v>
      </c>
      <c r="D1888" t="s">
        <v>21</v>
      </c>
      <c r="E1888" s="9">
        <v>1</v>
      </c>
      <c r="F1888">
        <v>967612</v>
      </c>
      <c r="G1888">
        <f>LOG(Table1[[#This Row],[Population Estimate 2018]])</f>
        <v>5.9857012456979728</v>
      </c>
      <c r="H1888" s="10" t="str">
        <f t="shared" si="29"/>
        <v>3</v>
      </c>
      <c r="I1888">
        <v>165008</v>
      </c>
      <c r="J1888" s="1">
        <v>0.17</v>
      </c>
      <c r="K1888">
        <v>802604</v>
      </c>
      <c r="L1888" s="1">
        <v>0.83</v>
      </c>
      <c r="M1888">
        <v>27583</v>
      </c>
      <c r="N1888" s="1">
        <v>0.03</v>
      </c>
      <c r="O1888">
        <v>78572</v>
      </c>
      <c r="P1888" s="1">
        <v>0.08</v>
      </c>
      <c r="Q1888">
        <v>94521</v>
      </c>
      <c r="R1888">
        <v>3524</v>
      </c>
      <c r="S1888">
        <f>(Table1[[#This Row],[Hospital Beds 2018]]/Table1[[#This Row],[Population Estimate 2018]])*1000</f>
        <v>3.641955659913271</v>
      </c>
      <c r="T1888">
        <f>LOG10(Table1[[#This Row],[Hospital Beds 2018]] +1)</f>
        <v>3.5471591213274176</v>
      </c>
      <c r="U1888">
        <v>803665</v>
      </c>
      <c r="V1888" s="1">
        <v>0.83</v>
      </c>
    </row>
    <row r="1889" spans="1:22" x14ac:dyDescent="0.3">
      <c r="A1889">
        <v>1893</v>
      </c>
      <c r="B1889" t="s">
        <v>1203</v>
      </c>
      <c r="C1889" t="s">
        <v>1231</v>
      </c>
      <c r="D1889" t="s">
        <v>21</v>
      </c>
      <c r="E1889" s="9">
        <v>6</v>
      </c>
      <c r="F1889">
        <v>40085</v>
      </c>
      <c r="G1889">
        <f>LOG(Table1[[#This Row],[Population Estimate 2018]])</f>
        <v>4.6029818879334075</v>
      </c>
      <c r="H1889" s="10" t="str">
        <f t="shared" si="29"/>
        <v>2</v>
      </c>
      <c r="I1889">
        <v>7188</v>
      </c>
      <c r="J1889" s="1">
        <v>0.18</v>
      </c>
      <c r="K1889">
        <v>32897</v>
      </c>
      <c r="L1889" s="1">
        <v>0.82</v>
      </c>
      <c r="M1889">
        <v>2628</v>
      </c>
      <c r="N1889" s="1">
        <v>7.0000000000000007E-2</v>
      </c>
      <c r="O1889">
        <v>3627</v>
      </c>
      <c r="P1889" s="1">
        <v>0.09</v>
      </c>
      <c r="Q1889">
        <v>57709</v>
      </c>
      <c r="R1889">
        <v>75</v>
      </c>
      <c r="S1889">
        <f>(Table1[[#This Row],[Hospital Beds 2018]]/Table1[[#This Row],[Population Estimate 2018]])*1000</f>
        <v>1.8710240738430834</v>
      </c>
      <c r="T1889">
        <f>LOG10(Table1[[#This Row],[Hospital Beds 2018]] +1)</f>
        <v>1.8808135922807914</v>
      </c>
      <c r="U1889">
        <v>31038</v>
      </c>
      <c r="V1889" s="1">
        <v>0.77</v>
      </c>
    </row>
    <row r="1890" spans="1:22" x14ac:dyDescent="0.3">
      <c r="A1890">
        <v>1894</v>
      </c>
      <c r="B1890" t="s">
        <v>1203</v>
      </c>
      <c r="C1890" t="s">
        <v>1232</v>
      </c>
      <c r="D1890" t="s">
        <v>21</v>
      </c>
      <c r="E1890" s="9">
        <v>1</v>
      </c>
      <c r="F1890">
        <v>24841</v>
      </c>
      <c r="G1890">
        <f>LOG(Table1[[#This Row],[Population Estimate 2018]])</f>
        <v>4.3951690748274208</v>
      </c>
      <c r="H1890" s="10" t="str">
        <f t="shared" si="29"/>
        <v>2</v>
      </c>
      <c r="I1890">
        <v>5172</v>
      </c>
      <c r="J1890" s="1">
        <v>0.21</v>
      </c>
      <c r="K1890">
        <v>19669</v>
      </c>
      <c r="L1890" s="1">
        <v>0.79</v>
      </c>
      <c r="M1890">
        <v>1554</v>
      </c>
      <c r="N1890" s="1">
        <v>0.06</v>
      </c>
      <c r="O1890">
        <v>3014</v>
      </c>
      <c r="P1890" s="1">
        <v>0.12</v>
      </c>
      <c r="Q1890">
        <v>51089</v>
      </c>
      <c r="R1890">
        <v>189</v>
      </c>
      <c r="S1890">
        <f>(Table1[[#This Row],[Hospital Beds 2018]]/Table1[[#This Row],[Population Estimate 2018]])*1000</f>
        <v>7.6083893563061071</v>
      </c>
      <c r="T1890">
        <f>LOG10(Table1[[#This Row],[Hospital Beds 2018]] +1)</f>
        <v>2.2787536009528289</v>
      </c>
      <c r="U1890">
        <v>19455</v>
      </c>
      <c r="V1890" s="1">
        <v>0.78</v>
      </c>
    </row>
    <row r="1891" spans="1:22" x14ac:dyDescent="0.3">
      <c r="A1891">
        <v>1895</v>
      </c>
      <c r="B1891" t="s">
        <v>1233</v>
      </c>
      <c r="C1891" t="s">
        <v>1234</v>
      </c>
      <c r="D1891" t="s">
        <v>21</v>
      </c>
      <c r="E1891" s="9">
        <v>3</v>
      </c>
      <c r="F1891">
        <v>166436</v>
      </c>
      <c r="G1891">
        <f>LOG(Table1[[#This Row],[Population Estimate 2018]])</f>
        <v>5.2212472697332473</v>
      </c>
      <c r="H1891" s="10" t="str">
        <f t="shared" si="29"/>
        <v>3</v>
      </c>
      <c r="I1891">
        <v>28127</v>
      </c>
      <c r="J1891" s="1">
        <v>0.17</v>
      </c>
      <c r="K1891">
        <v>138309</v>
      </c>
      <c r="L1891" s="1">
        <v>0.83</v>
      </c>
      <c r="M1891">
        <v>10140</v>
      </c>
      <c r="N1891" s="1">
        <v>0.06</v>
      </c>
      <c r="O1891">
        <v>21661</v>
      </c>
      <c r="P1891" s="1">
        <v>0.13</v>
      </c>
      <c r="Q1891">
        <v>50480</v>
      </c>
      <c r="R1891">
        <v>197</v>
      </c>
      <c r="S1891">
        <f>(Table1[[#This Row],[Hospital Beds 2018]]/Table1[[#This Row],[Population Estimate 2018]])*1000</f>
        <v>1.1836381552068063</v>
      </c>
      <c r="T1891">
        <f>LOG10(Table1[[#This Row],[Hospital Beds 2018]] +1)</f>
        <v>2.2966651902615309</v>
      </c>
      <c r="U1891">
        <v>137794</v>
      </c>
      <c r="V1891" s="1">
        <v>0.83</v>
      </c>
    </row>
    <row r="1892" spans="1:22" x14ac:dyDescent="0.3">
      <c r="A1892">
        <v>1896</v>
      </c>
      <c r="B1892" t="s">
        <v>1233</v>
      </c>
      <c r="C1892" t="s">
        <v>517</v>
      </c>
      <c r="D1892" t="s">
        <v>21</v>
      </c>
      <c r="E1892" s="9">
        <v>2</v>
      </c>
      <c r="F1892">
        <v>37353</v>
      </c>
      <c r="G1892">
        <f>LOG(Table1[[#This Row],[Population Estimate 2018]])</f>
        <v>4.5723254878414812</v>
      </c>
      <c r="H1892" s="10" t="str">
        <f t="shared" si="29"/>
        <v>2</v>
      </c>
      <c r="I1892">
        <v>7489</v>
      </c>
      <c r="J1892" s="1">
        <v>0.2</v>
      </c>
      <c r="K1892">
        <v>29864</v>
      </c>
      <c r="L1892" s="1">
        <v>0.8</v>
      </c>
      <c r="M1892">
        <v>2283</v>
      </c>
      <c r="N1892" s="1">
        <v>0.06</v>
      </c>
      <c r="O1892">
        <v>4653</v>
      </c>
      <c r="P1892" s="1">
        <v>0.12</v>
      </c>
      <c r="Q1892">
        <v>49138</v>
      </c>
      <c r="R1892">
        <v>0</v>
      </c>
      <c r="S1892">
        <f>(Table1[[#This Row],[Hospital Beds 2018]]/Table1[[#This Row],[Population Estimate 2018]])*1000</f>
        <v>0</v>
      </c>
      <c r="T1892">
        <f>LOG10(Table1[[#This Row],[Hospital Beds 2018]] +1)</f>
        <v>0</v>
      </c>
      <c r="U1892">
        <v>29907</v>
      </c>
      <c r="V1892" s="1">
        <v>0.8</v>
      </c>
    </row>
    <row r="1893" spans="1:22" x14ac:dyDescent="0.3">
      <c r="A1893">
        <v>1897</v>
      </c>
      <c r="B1893" t="s">
        <v>1233</v>
      </c>
      <c r="C1893" t="s">
        <v>1235</v>
      </c>
      <c r="D1893" t="s">
        <v>21</v>
      </c>
      <c r="E1893" s="9">
        <v>9</v>
      </c>
      <c r="F1893">
        <v>11161</v>
      </c>
      <c r="G1893">
        <f>LOG(Table1[[#This Row],[Population Estimate 2018]])</f>
        <v>4.0477031081343045</v>
      </c>
      <c r="H1893" s="10" t="str">
        <f t="shared" si="29"/>
        <v>2</v>
      </c>
      <c r="I1893">
        <v>3023</v>
      </c>
      <c r="J1893" s="1">
        <v>0.27</v>
      </c>
      <c r="K1893">
        <v>8138</v>
      </c>
      <c r="L1893" s="1">
        <v>0.73</v>
      </c>
      <c r="M1893">
        <v>871</v>
      </c>
      <c r="N1893" s="1">
        <v>0.08</v>
      </c>
      <c r="O1893">
        <v>2060</v>
      </c>
      <c r="P1893" s="1">
        <v>0.18</v>
      </c>
      <c r="Q1893">
        <v>39735</v>
      </c>
      <c r="R1893">
        <v>25</v>
      </c>
      <c r="S1893">
        <f>(Table1[[#This Row],[Hospital Beds 2018]]/Table1[[#This Row],[Population Estimate 2018]])*1000</f>
        <v>2.2399426574679691</v>
      </c>
      <c r="T1893">
        <f>LOG10(Table1[[#This Row],[Hospital Beds 2018]] +1)</f>
        <v>1.414973347970818</v>
      </c>
      <c r="U1893">
        <v>8507</v>
      </c>
      <c r="V1893" s="1">
        <v>0.76</v>
      </c>
    </row>
    <row r="1894" spans="1:22" x14ac:dyDescent="0.3">
      <c r="A1894">
        <v>1898</v>
      </c>
      <c r="B1894" t="s">
        <v>1233</v>
      </c>
      <c r="C1894" t="s">
        <v>1236</v>
      </c>
      <c r="D1894" t="s">
        <v>21</v>
      </c>
      <c r="E1894" s="9">
        <v>6</v>
      </c>
      <c r="F1894">
        <v>24877</v>
      </c>
      <c r="G1894">
        <f>LOG(Table1[[#This Row],[Population Estimate 2018]])</f>
        <v>4.3957980061633926</v>
      </c>
      <c r="H1894" s="10" t="str">
        <f t="shared" si="29"/>
        <v>2</v>
      </c>
      <c r="I1894">
        <v>4594</v>
      </c>
      <c r="J1894" s="1">
        <v>0.18</v>
      </c>
      <c r="K1894">
        <v>20283</v>
      </c>
      <c r="L1894" s="1">
        <v>0.82</v>
      </c>
      <c r="M1894">
        <v>1472</v>
      </c>
      <c r="N1894" s="1">
        <v>0.06</v>
      </c>
      <c r="O1894">
        <v>4680</v>
      </c>
      <c r="P1894" s="1">
        <v>0.19</v>
      </c>
      <c r="Q1894">
        <v>38023</v>
      </c>
      <c r="R1894">
        <v>15</v>
      </c>
      <c r="S1894">
        <f>(Table1[[#This Row],[Hospital Beds 2018]]/Table1[[#This Row],[Population Estimate 2018]])*1000</f>
        <v>0.60296659565060096</v>
      </c>
      <c r="T1894">
        <f>LOG10(Table1[[#This Row],[Hospital Beds 2018]] +1)</f>
        <v>1.2041199826559248</v>
      </c>
      <c r="U1894">
        <v>19330</v>
      </c>
      <c r="V1894" s="1">
        <v>0.78</v>
      </c>
    </row>
    <row r="1895" spans="1:22" x14ac:dyDescent="0.3">
      <c r="A1895">
        <v>1899</v>
      </c>
      <c r="B1895" t="s">
        <v>1233</v>
      </c>
      <c r="C1895" t="s">
        <v>1237</v>
      </c>
      <c r="D1895" t="s">
        <v>21</v>
      </c>
      <c r="E1895" s="9">
        <v>7</v>
      </c>
      <c r="F1895">
        <v>27109</v>
      </c>
      <c r="G1895">
        <f>LOG(Table1[[#This Row],[Population Estimate 2018]])</f>
        <v>4.4331134975697157</v>
      </c>
      <c r="H1895" s="10" t="str">
        <f t="shared" si="29"/>
        <v>2</v>
      </c>
      <c r="I1895">
        <v>6967</v>
      </c>
      <c r="J1895" s="1">
        <v>0.26</v>
      </c>
      <c r="K1895">
        <v>20142</v>
      </c>
      <c r="L1895" s="1">
        <v>0.74</v>
      </c>
      <c r="M1895">
        <v>1661</v>
      </c>
      <c r="N1895" s="1">
        <v>0.06</v>
      </c>
      <c r="O1895">
        <v>4542</v>
      </c>
      <c r="P1895" s="1">
        <v>0.17</v>
      </c>
      <c r="Q1895">
        <v>41864</v>
      </c>
      <c r="R1895">
        <v>25</v>
      </c>
      <c r="S1895">
        <f>(Table1[[#This Row],[Hospital Beds 2018]]/Table1[[#This Row],[Population Estimate 2018]])*1000</f>
        <v>0.92220295842709066</v>
      </c>
      <c r="T1895">
        <f>LOG10(Table1[[#This Row],[Hospital Beds 2018]] +1)</f>
        <v>1.414973347970818</v>
      </c>
      <c r="U1895">
        <v>21053</v>
      </c>
      <c r="V1895" s="1">
        <v>0.78</v>
      </c>
    </row>
    <row r="1896" spans="1:22" x14ac:dyDescent="0.3">
      <c r="A1896">
        <v>1900</v>
      </c>
      <c r="B1896" t="s">
        <v>1233</v>
      </c>
      <c r="C1896" t="s">
        <v>1238</v>
      </c>
      <c r="D1896" t="s">
        <v>21</v>
      </c>
      <c r="E1896" s="9">
        <v>8</v>
      </c>
      <c r="F1896">
        <v>17505</v>
      </c>
      <c r="G1896">
        <f>LOG(Table1[[#This Row],[Population Estimate 2018]])</f>
        <v>4.2431621151010512</v>
      </c>
      <c r="H1896" s="10" t="str">
        <f t="shared" si="29"/>
        <v>2</v>
      </c>
      <c r="I1896">
        <v>3891</v>
      </c>
      <c r="J1896" s="1">
        <v>0.22</v>
      </c>
      <c r="K1896">
        <v>13614</v>
      </c>
      <c r="L1896" s="1">
        <v>0.78</v>
      </c>
      <c r="M1896">
        <v>1059</v>
      </c>
      <c r="N1896" s="1">
        <v>0.06</v>
      </c>
      <c r="O1896">
        <v>2542</v>
      </c>
      <c r="P1896" s="1">
        <v>0.15</v>
      </c>
      <c r="Q1896">
        <v>41701</v>
      </c>
      <c r="R1896">
        <v>31</v>
      </c>
      <c r="S1896">
        <f>(Table1[[#This Row],[Hospital Beds 2018]]/Table1[[#This Row],[Population Estimate 2018]])*1000</f>
        <v>1.7709225935447015</v>
      </c>
      <c r="T1896">
        <f>LOG10(Table1[[#This Row],[Hospital Beds 2018]] +1)</f>
        <v>1.505149978319906</v>
      </c>
      <c r="U1896">
        <v>11856</v>
      </c>
      <c r="V1896" s="1">
        <v>0.68</v>
      </c>
    </row>
    <row r="1897" spans="1:22" x14ac:dyDescent="0.3">
      <c r="A1897">
        <v>1901</v>
      </c>
      <c r="B1897" t="s">
        <v>1233</v>
      </c>
      <c r="C1897" t="s">
        <v>1239</v>
      </c>
      <c r="D1897" t="s">
        <v>21</v>
      </c>
      <c r="E1897" s="9">
        <v>6</v>
      </c>
      <c r="F1897">
        <v>47079</v>
      </c>
      <c r="G1897">
        <f>LOG(Table1[[#This Row],[Population Estimate 2018]])</f>
        <v>4.672827229466761</v>
      </c>
      <c r="H1897" s="10" t="str">
        <f t="shared" si="29"/>
        <v>2</v>
      </c>
      <c r="I1897">
        <v>11281</v>
      </c>
      <c r="J1897" s="1">
        <v>0.24</v>
      </c>
      <c r="K1897">
        <v>35798</v>
      </c>
      <c r="L1897" s="1">
        <v>0.76</v>
      </c>
      <c r="M1897">
        <v>3398</v>
      </c>
      <c r="N1897" s="1">
        <v>7.0000000000000007E-2</v>
      </c>
      <c r="O1897">
        <v>8429</v>
      </c>
      <c r="P1897" s="1">
        <v>0.18</v>
      </c>
      <c r="Q1897">
        <v>46411</v>
      </c>
      <c r="R1897">
        <v>84</v>
      </c>
      <c r="S1897">
        <f>(Table1[[#This Row],[Hospital Beds 2018]]/Table1[[#This Row],[Population Estimate 2018]])*1000</f>
        <v>1.7842350092397885</v>
      </c>
      <c r="T1897">
        <f>LOG10(Table1[[#This Row],[Hospital Beds 2018]] +1)</f>
        <v>1.9294189257142926</v>
      </c>
      <c r="U1897">
        <v>37424</v>
      </c>
      <c r="V1897" s="1">
        <v>0.79</v>
      </c>
    </row>
    <row r="1898" spans="1:22" x14ac:dyDescent="0.3">
      <c r="A1898">
        <v>1902</v>
      </c>
      <c r="B1898" t="s">
        <v>1233</v>
      </c>
      <c r="C1898" t="s">
        <v>1240</v>
      </c>
      <c r="D1898" t="s">
        <v>21</v>
      </c>
      <c r="E1898" s="9">
        <v>7</v>
      </c>
      <c r="F1898">
        <v>19026</v>
      </c>
      <c r="G1898">
        <f>LOG(Table1[[#This Row],[Population Estimate 2018]])</f>
        <v>4.2793474924107322</v>
      </c>
      <c r="H1898" s="10" t="str">
        <f t="shared" si="29"/>
        <v>2</v>
      </c>
      <c r="I1898">
        <v>4379</v>
      </c>
      <c r="J1898" s="1">
        <v>0.23</v>
      </c>
      <c r="K1898">
        <v>14647</v>
      </c>
      <c r="L1898" s="1">
        <v>0.77</v>
      </c>
      <c r="M1898">
        <v>1133</v>
      </c>
      <c r="N1898" s="1">
        <v>0.06</v>
      </c>
      <c r="O1898">
        <v>4172</v>
      </c>
      <c r="P1898" s="1">
        <v>0.22</v>
      </c>
      <c r="Q1898">
        <v>35433</v>
      </c>
      <c r="R1898">
        <v>6</v>
      </c>
      <c r="S1898">
        <f>(Table1[[#This Row],[Hospital Beds 2018]]/Table1[[#This Row],[Population Estimate 2018]])*1000</f>
        <v>0.31535793125197098</v>
      </c>
      <c r="T1898">
        <f>LOG10(Table1[[#This Row],[Hospital Beds 2018]] +1)</f>
        <v>0.84509804001425681</v>
      </c>
      <c r="U1898">
        <v>14641</v>
      </c>
      <c r="V1898" s="1">
        <v>0.77</v>
      </c>
    </row>
    <row r="1899" spans="1:22" x14ac:dyDescent="0.3">
      <c r="A1899">
        <v>1903</v>
      </c>
      <c r="B1899" t="s">
        <v>1233</v>
      </c>
      <c r="C1899" t="s">
        <v>1241</v>
      </c>
      <c r="D1899" t="s">
        <v>21</v>
      </c>
      <c r="E1899" s="9">
        <v>6</v>
      </c>
      <c r="F1899">
        <v>33190</v>
      </c>
      <c r="G1899">
        <f>LOG(Table1[[#This Row],[Population Estimate 2018]])</f>
        <v>4.5210072524086042</v>
      </c>
      <c r="H1899" s="10" t="str">
        <f t="shared" si="29"/>
        <v>2</v>
      </c>
      <c r="I1899">
        <v>7247</v>
      </c>
      <c r="J1899" s="1">
        <v>0.22</v>
      </c>
      <c r="K1899">
        <v>25943</v>
      </c>
      <c r="L1899" s="1">
        <v>0.78</v>
      </c>
      <c r="M1899">
        <v>2090</v>
      </c>
      <c r="N1899" s="1">
        <v>0.06</v>
      </c>
      <c r="O1899">
        <v>9542</v>
      </c>
      <c r="P1899" s="1">
        <v>0.28999999999999998</v>
      </c>
      <c r="Q1899">
        <v>36976</v>
      </c>
      <c r="R1899">
        <v>25</v>
      </c>
      <c r="S1899">
        <f>(Table1[[#This Row],[Hospital Beds 2018]]/Table1[[#This Row],[Population Estimate 2018]])*1000</f>
        <v>0.75323892738776743</v>
      </c>
      <c r="T1899">
        <f>LOG10(Table1[[#This Row],[Hospital Beds 2018]] +1)</f>
        <v>1.414973347970818</v>
      </c>
      <c r="U1899">
        <v>27171</v>
      </c>
      <c r="V1899" s="1">
        <v>0.82</v>
      </c>
    </row>
    <row r="1900" spans="1:22" x14ac:dyDescent="0.3">
      <c r="A1900">
        <v>1904</v>
      </c>
      <c r="B1900" t="s">
        <v>1233</v>
      </c>
      <c r="C1900" t="s">
        <v>1242</v>
      </c>
      <c r="D1900" t="s">
        <v>58</v>
      </c>
      <c r="E1900" s="9">
        <v>2</v>
      </c>
      <c r="F1900">
        <v>136744</v>
      </c>
      <c r="G1900">
        <f>LOG(Table1[[#This Row],[Population Estimate 2018]])</f>
        <v>5.1359082796193043</v>
      </c>
      <c r="H1900" s="10" t="str">
        <f t="shared" si="29"/>
        <v>3</v>
      </c>
      <c r="I1900">
        <v>43070</v>
      </c>
      <c r="J1900" s="1">
        <v>0.31</v>
      </c>
      <c r="K1900">
        <v>93674</v>
      </c>
      <c r="L1900" s="1">
        <v>0.69</v>
      </c>
      <c r="M1900">
        <v>14671</v>
      </c>
      <c r="N1900" s="1">
        <v>0.11</v>
      </c>
      <c r="O1900">
        <v>14203</v>
      </c>
      <c r="P1900" s="1">
        <v>0.1</v>
      </c>
      <c r="Q1900">
        <v>60163</v>
      </c>
      <c r="R1900">
        <v>191</v>
      </c>
      <c r="S1900">
        <f>(Table1[[#This Row],[Hospital Beds 2018]]/Table1[[#This Row],[Population Estimate 2018]])*1000</f>
        <v>1.396770607851167</v>
      </c>
      <c r="T1900">
        <f>LOG10(Table1[[#This Row],[Hospital Beds 2018]] +1)</f>
        <v>2.2833012287035497</v>
      </c>
      <c r="U1900">
        <v>97455</v>
      </c>
      <c r="V1900" s="1">
        <v>0.71</v>
      </c>
    </row>
    <row r="1901" spans="1:22" x14ac:dyDescent="0.3">
      <c r="A1901">
        <v>1905</v>
      </c>
      <c r="B1901" t="s">
        <v>1233</v>
      </c>
      <c r="C1901" t="s">
        <v>1243</v>
      </c>
      <c r="D1901" t="s">
        <v>21</v>
      </c>
      <c r="E1901" s="9">
        <v>2</v>
      </c>
      <c r="F1901">
        <v>259103</v>
      </c>
      <c r="G1901">
        <f>LOG(Table1[[#This Row],[Population Estimate 2018]])</f>
        <v>5.4134724414532238</v>
      </c>
      <c r="H1901" s="10" t="str">
        <f t="shared" si="29"/>
        <v>3</v>
      </c>
      <c r="I1901">
        <v>51828</v>
      </c>
      <c r="J1901" s="1">
        <v>0.2</v>
      </c>
      <c r="K1901">
        <v>207275</v>
      </c>
      <c r="L1901" s="1">
        <v>0.8</v>
      </c>
      <c r="M1901">
        <v>18038</v>
      </c>
      <c r="N1901" s="1">
        <v>7.0000000000000007E-2</v>
      </c>
      <c r="O1901">
        <v>28859</v>
      </c>
      <c r="P1901" s="1">
        <v>0.11</v>
      </c>
      <c r="Q1901">
        <v>53960</v>
      </c>
      <c r="R1901">
        <v>1127</v>
      </c>
      <c r="S1901">
        <f>(Table1[[#This Row],[Hospital Beds 2018]]/Table1[[#This Row],[Population Estimate 2018]])*1000</f>
        <v>4.3496215790631521</v>
      </c>
      <c r="T1901">
        <f>LOG10(Table1[[#This Row],[Hospital Beds 2018]] +1)</f>
        <v>3.0523090996473234</v>
      </c>
      <c r="U1901">
        <v>210962</v>
      </c>
      <c r="V1901" s="1">
        <v>0.81</v>
      </c>
    </row>
    <row r="1902" spans="1:22" x14ac:dyDescent="0.3">
      <c r="A1902">
        <v>1906</v>
      </c>
      <c r="B1902" t="s">
        <v>1233</v>
      </c>
      <c r="C1902" t="s">
        <v>384</v>
      </c>
      <c r="D1902" t="s">
        <v>21</v>
      </c>
      <c r="E1902" s="9">
        <v>2</v>
      </c>
      <c r="F1902">
        <v>90382</v>
      </c>
      <c r="G1902">
        <f>LOG(Table1[[#This Row],[Population Estimate 2018]])</f>
        <v>4.9560819473000466</v>
      </c>
      <c r="H1902" s="10" t="str">
        <f t="shared" si="29"/>
        <v>2</v>
      </c>
      <c r="I1902">
        <v>18294</v>
      </c>
      <c r="J1902" s="1">
        <v>0.2</v>
      </c>
      <c r="K1902">
        <v>72088</v>
      </c>
      <c r="L1902" s="1">
        <v>0.8</v>
      </c>
      <c r="M1902">
        <v>5906</v>
      </c>
      <c r="N1902" s="1">
        <v>7.0000000000000007E-2</v>
      </c>
      <c r="O1902">
        <v>12278</v>
      </c>
      <c r="P1902" s="1">
        <v>0.14000000000000001</v>
      </c>
      <c r="Q1902">
        <v>44946</v>
      </c>
      <c r="R1902">
        <v>453</v>
      </c>
      <c r="S1902">
        <f>(Table1[[#This Row],[Hospital Beds 2018]]/Table1[[#This Row],[Population Estimate 2018]])*1000</f>
        <v>5.0120599234360821</v>
      </c>
      <c r="T1902">
        <f>LOG10(Table1[[#This Row],[Hospital Beds 2018]] +1)</f>
        <v>2.6570558528571038</v>
      </c>
      <c r="U1902">
        <v>73527</v>
      </c>
      <c r="V1902" s="1">
        <v>0.81</v>
      </c>
    </row>
    <row r="1903" spans="1:22" x14ac:dyDescent="0.3">
      <c r="A1903">
        <v>1907</v>
      </c>
      <c r="B1903" t="s">
        <v>1233</v>
      </c>
      <c r="C1903" t="s">
        <v>1244</v>
      </c>
      <c r="D1903" t="s">
        <v>58</v>
      </c>
      <c r="E1903" s="9">
        <v>1</v>
      </c>
      <c r="F1903">
        <v>211342</v>
      </c>
      <c r="G1903">
        <f>LOG(Table1[[#This Row],[Population Estimate 2018]])</f>
        <v>5.324985812980688</v>
      </c>
      <c r="H1903" s="10" t="str">
        <f t="shared" si="29"/>
        <v>3</v>
      </c>
      <c r="I1903">
        <v>27948</v>
      </c>
      <c r="J1903" s="1">
        <v>0.13</v>
      </c>
      <c r="K1903">
        <v>183394</v>
      </c>
      <c r="L1903" s="1">
        <v>0.87</v>
      </c>
      <c r="M1903">
        <v>11967</v>
      </c>
      <c r="N1903" s="1">
        <v>0.06</v>
      </c>
      <c r="O1903">
        <v>18839</v>
      </c>
      <c r="P1903" s="1">
        <v>0.09</v>
      </c>
      <c r="Q1903">
        <v>69297</v>
      </c>
      <c r="R1903">
        <v>455</v>
      </c>
      <c r="S1903">
        <f>(Table1[[#This Row],[Hospital Beds 2018]]/Table1[[#This Row],[Population Estimate 2018]])*1000</f>
        <v>2.152908555800551</v>
      </c>
      <c r="T1903">
        <f>LOG10(Table1[[#This Row],[Hospital Beds 2018]] +1)</f>
        <v>2.6589648426644348</v>
      </c>
      <c r="U1903">
        <v>188164</v>
      </c>
      <c r="V1903" s="1">
        <v>0.89</v>
      </c>
    </row>
    <row r="1904" spans="1:22" x14ac:dyDescent="0.3">
      <c r="A1904">
        <v>1908</v>
      </c>
      <c r="B1904" t="s">
        <v>1233</v>
      </c>
      <c r="C1904" t="s">
        <v>737</v>
      </c>
      <c r="D1904" t="s">
        <v>21</v>
      </c>
      <c r="E1904" s="9">
        <v>2</v>
      </c>
      <c r="F1904">
        <v>82029</v>
      </c>
      <c r="G1904">
        <f>LOG(Table1[[#This Row],[Population Estimate 2018]])</f>
        <v>4.9139674171814836</v>
      </c>
      <c r="H1904" s="10" t="str">
        <f t="shared" si="29"/>
        <v>2</v>
      </c>
      <c r="I1904">
        <v>16302</v>
      </c>
      <c r="J1904" s="1">
        <v>0.2</v>
      </c>
      <c r="K1904">
        <v>65727</v>
      </c>
      <c r="L1904" s="1">
        <v>0.8</v>
      </c>
      <c r="M1904">
        <v>5175</v>
      </c>
      <c r="N1904" s="1">
        <v>0.06</v>
      </c>
      <c r="O1904">
        <v>12830</v>
      </c>
      <c r="P1904" s="1">
        <v>0.16</v>
      </c>
      <c r="Q1904">
        <v>43328</v>
      </c>
      <c r="R1904">
        <v>82</v>
      </c>
      <c r="S1904">
        <f>(Table1[[#This Row],[Hospital Beds 2018]]/Table1[[#This Row],[Population Estimate 2018]])*1000</f>
        <v>0.99964646649355715</v>
      </c>
      <c r="T1904">
        <f>LOG10(Table1[[#This Row],[Hospital Beds 2018]] +1)</f>
        <v>1.919078092376074</v>
      </c>
      <c r="U1904">
        <v>68423</v>
      </c>
      <c r="V1904" s="1">
        <v>0.83</v>
      </c>
    </row>
    <row r="1905" spans="1:22" x14ac:dyDescent="0.3">
      <c r="A1905">
        <v>1909</v>
      </c>
      <c r="B1905" t="s">
        <v>1233</v>
      </c>
      <c r="C1905" t="s">
        <v>386</v>
      </c>
      <c r="D1905" t="s">
        <v>21</v>
      </c>
      <c r="E1905" s="9">
        <v>8</v>
      </c>
      <c r="F1905">
        <v>10710</v>
      </c>
      <c r="G1905">
        <f>LOG(Table1[[#This Row],[Population Estimate 2018]])</f>
        <v>4.0297894708318553</v>
      </c>
      <c r="H1905" s="10" t="str">
        <f t="shared" si="29"/>
        <v>2</v>
      </c>
      <c r="I1905">
        <v>1750</v>
      </c>
      <c r="J1905" s="1">
        <v>0.16</v>
      </c>
      <c r="K1905">
        <v>8960</v>
      </c>
      <c r="L1905" s="1">
        <v>0.84</v>
      </c>
      <c r="M1905">
        <v>1121</v>
      </c>
      <c r="N1905" s="1">
        <v>0.1</v>
      </c>
      <c r="O1905">
        <v>884</v>
      </c>
      <c r="P1905" s="1">
        <v>0.08</v>
      </c>
      <c r="Q1905">
        <v>65955</v>
      </c>
      <c r="R1905">
        <v>0</v>
      </c>
      <c r="S1905">
        <f>(Table1[[#This Row],[Hospital Beds 2018]]/Table1[[#This Row],[Population Estimate 2018]])*1000</f>
        <v>0</v>
      </c>
      <c r="T1905">
        <f>LOG10(Table1[[#This Row],[Hospital Beds 2018]] +1)</f>
        <v>0</v>
      </c>
      <c r="U1905">
        <v>9245</v>
      </c>
      <c r="V1905" s="1">
        <v>0.86</v>
      </c>
    </row>
    <row r="1906" spans="1:22" x14ac:dyDescent="0.3">
      <c r="A1906">
        <v>1910</v>
      </c>
      <c r="B1906" t="s">
        <v>1233</v>
      </c>
      <c r="C1906" t="s">
        <v>1245</v>
      </c>
      <c r="D1906" t="s">
        <v>21</v>
      </c>
      <c r="E1906" s="9">
        <v>4</v>
      </c>
      <c r="F1906">
        <v>69524</v>
      </c>
      <c r="G1906">
        <f>LOG(Table1[[#This Row],[Population Estimate 2018]])</f>
        <v>4.8421347508967836</v>
      </c>
      <c r="H1906" s="10" t="str">
        <f t="shared" si="29"/>
        <v>2</v>
      </c>
      <c r="I1906">
        <v>17363</v>
      </c>
      <c r="J1906" s="1">
        <v>0.25</v>
      </c>
      <c r="K1906">
        <v>52161</v>
      </c>
      <c r="L1906" s="1">
        <v>0.75</v>
      </c>
      <c r="M1906">
        <v>8415</v>
      </c>
      <c r="N1906" s="1">
        <v>0.12</v>
      </c>
      <c r="O1906">
        <v>6717</v>
      </c>
      <c r="P1906" s="1">
        <v>0.1</v>
      </c>
      <c r="Q1906">
        <v>55052</v>
      </c>
      <c r="R1906">
        <v>104</v>
      </c>
      <c r="S1906">
        <f>(Table1[[#This Row],[Hospital Beds 2018]]/Table1[[#This Row],[Population Estimate 2018]])*1000</f>
        <v>1.4958863126402393</v>
      </c>
      <c r="T1906">
        <f>LOG10(Table1[[#This Row],[Hospital Beds 2018]] +1)</f>
        <v>2.0211892990699383</v>
      </c>
      <c r="U1906">
        <v>53862</v>
      </c>
      <c r="V1906" s="1">
        <v>0.77</v>
      </c>
    </row>
    <row r="1907" spans="1:22" x14ac:dyDescent="0.3">
      <c r="A1907">
        <v>1911</v>
      </c>
      <c r="B1907" t="s">
        <v>1233</v>
      </c>
      <c r="C1907" t="s">
        <v>1246</v>
      </c>
      <c r="D1907" t="s">
        <v>21</v>
      </c>
      <c r="E1907" s="9">
        <v>8</v>
      </c>
      <c r="F1907">
        <v>22698</v>
      </c>
      <c r="G1907">
        <f>LOG(Table1[[#This Row],[Population Estimate 2018]])</f>
        <v>4.3559875916763877</v>
      </c>
      <c r="H1907" s="10" t="str">
        <f t="shared" si="29"/>
        <v>2</v>
      </c>
      <c r="I1907">
        <v>4881</v>
      </c>
      <c r="J1907" s="1">
        <v>0.22</v>
      </c>
      <c r="K1907">
        <v>17817</v>
      </c>
      <c r="L1907" s="1">
        <v>0.78</v>
      </c>
      <c r="M1907">
        <v>1465</v>
      </c>
      <c r="N1907" s="1">
        <v>0.06</v>
      </c>
      <c r="O1907">
        <v>3642</v>
      </c>
      <c r="P1907" s="1">
        <v>0.16</v>
      </c>
      <c r="Q1907">
        <v>45517</v>
      </c>
      <c r="R1907">
        <v>0</v>
      </c>
      <c r="S1907">
        <f>(Table1[[#This Row],[Hospital Beds 2018]]/Table1[[#This Row],[Population Estimate 2018]])*1000</f>
        <v>0</v>
      </c>
      <c r="T1907">
        <f>LOG10(Table1[[#This Row],[Hospital Beds 2018]] +1)</f>
        <v>0</v>
      </c>
      <c r="U1907">
        <v>17675</v>
      </c>
      <c r="V1907" s="1">
        <v>0.78</v>
      </c>
    </row>
    <row r="1908" spans="1:22" x14ac:dyDescent="0.3">
      <c r="A1908">
        <v>1912</v>
      </c>
      <c r="B1908" t="s">
        <v>1233</v>
      </c>
      <c r="C1908" t="s">
        <v>1247</v>
      </c>
      <c r="D1908" t="s">
        <v>21</v>
      </c>
      <c r="E1908" s="9">
        <v>2</v>
      </c>
      <c r="F1908">
        <v>158652</v>
      </c>
      <c r="G1908">
        <f>LOG(Table1[[#This Row],[Population Estimate 2018]])</f>
        <v>5.2004455512772063</v>
      </c>
      <c r="H1908" s="10" t="str">
        <f t="shared" si="29"/>
        <v>3</v>
      </c>
      <c r="I1908">
        <v>28337</v>
      </c>
      <c r="J1908" s="1">
        <v>0.18</v>
      </c>
      <c r="K1908">
        <v>130315</v>
      </c>
      <c r="L1908" s="1">
        <v>0.82</v>
      </c>
      <c r="M1908">
        <v>10654</v>
      </c>
      <c r="N1908" s="1">
        <v>7.0000000000000007E-2</v>
      </c>
      <c r="O1908">
        <v>20321</v>
      </c>
      <c r="P1908" s="1">
        <v>0.13</v>
      </c>
      <c r="Q1908">
        <v>53738</v>
      </c>
      <c r="R1908">
        <v>521</v>
      </c>
      <c r="S1908">
        <f>(Table1[[#This Row],[Hospital Beds 2018]]/Table1[[#This Row],[Population Estimate 2018]])*1000</f>
        <v>3.2839170007311598</v>
      </c>
      <c r="T1908">
        <f>LOG10(Table1[[#This Row],[Hospital Beds 2018]] +1)</f>
        <v>2.7176705030022621</v>
      </c>
      <c r="U1908">
        <v>134044</v>
      </c>
      <c r="V1908" s="1">
        <v>0.84</v>
      </c>
    </row>
    <row r="1909" spans="1:22" x14ac:dyDescent="0.3">
      <c r="A1909">
        <v>1913</v>
      </c>
      <c r="B1909" t="s">
        <v>1233</v>
      </c>
      <c r="C1909" t="s">
        <v>390</v>
      </c>
      <c r="D1909" t="s">
        <v>21</v>
      </c>
      <c r="E1909" s="9">
        <v>2</v>
      </c>
      <c r="F1909">
        <v>73139</v>
      </c>
      <c r="G1909">
        <f>LOG(Table1[[#This Row],[Population Estimate 2018]])</f>
        <v>4.8641490181096154</v>
      </c>
      <c r="H1909" s="10" t="str">
        <f t="shared" si="29"/>
        <v>2</v>
      </c>
      <c r="I1909">
        <v>17857</v>
      </c>
      <c r="J1909" s="1">
        <v>0.24</v>
      </c>
      <c r="K1909">
        <v>55282</v>
      </c>
      <c r="L1909" s="1">
        <v>0.76</v>
      </c>
      <c r="M1909">
        <v>4038</v>
      </c>
      <c r="N1909" s="1">
        <v>0.06</v>
      </c>
      <c r="O1909">
        <v>6709</v>
      </c>
      <c r="P1909" s="1">
        <v>0.09</v>
      </c>
      <c r="Q1909">
        <v>73703</v>
      </c>
      <c r="R1909">
        <v>25</v>
      </c>
      <c r="S1909">
        <f>(Table1[[#This Row],[Hospital Beds 2018]]/Table1[[#This Row],[Population Estimate 2018]])*1000</f>
        <v>0.34181490039513801</v>
      </c>
      <c r="T1909">
        <f>LOG10(Table1[[#This Row],[Hospital Beds 2018]] +1)</f>
        <v>1.414973347970818</v>
      </c>
      <c r="U1909">
        <v>56700</v>
      </c>
      <c r="V1909" s="1">
        <v>0.78</v>
      </c>
    </row>
    <row r="1910" spans="1:22" x14ac:dyDescent="0.3">
      <c r="A1910">
        <v>1914</v>
      </c>
      <c r="B1910" t="s">
        <v>1233</v>
      </c>
      <c r="C1910" t="s">
        <v>30</v>
      </c>
      <c r="D1910" t="s">
        <v>21</v>
      </c>
      <c r="E1910" s="9">
        <v>9</v>
      </c>
      <c r="F1910">
        <v>28383</v>
      </c>
      <c r="G1910">
        <f>LOG(Table1[[#This Row],[Population Estimate 2018]])</f>
        <v>4.453058297202773</v>
      </c>
      <c r="H1910" s="10" t="str">
        <f t="shared" si="29"/>
        <v>2</v>
      </c>
      <c r="I1910">
        <v>8397</v>
      </c>
      <c r="J1910" s="1">
        <v>0.3</v>
      </c>
      <c r="K1910">
        <v>19986</v>
      </c>
      <c r="L1910" s="1">
        <v>0.7</v>
      </c>
      <c r="M1910">
        <v>2800</v>
      </c>
      <c r="N1910" s="1">
        <v>0.1</v>
      </c>
      <c r="O1910">
        <v>5253</v>
      </c>
      <c r="P1910" s="1">
        <v>0.19</v>
      </c>
      <c r="Q1910">
        <v>41262</v>
      </c>
      <c r="R1910">
        <v>25</v>
      </c>
      <c r="S1910">
        <f>(Table1[[#This Row],[Hospital Beds 2018]]/Table1[[#This Row],[Population Estimate 2018]])*1000</f>
        <v>0.8808089349258359</v>
      </c>
      <c r="T1910">
        <f>LOG10(Table1[[#This Row],[Hospital Beds 2018]] +1)</f>
        <v>1.414973347970818</v>
      </c>
      <c r="U1910">
        <v>21217</v>
      </c>
      <c r="V1910" s="1">
        <v>0.75</v>
      </c>
    </row>
    <row r="1911" spans="1:22" x14ac:dyDescent="0.3">
      <c r="A1911">
        <v>1915</v>
      </c>
      <c r="B1911" t="s">
        <v>1233</v>
      </c>
      <c r="C1911" t="s">
        <v>1248</v>
      </c>
      <c r="D1911" t="s">
        <v>21</v>
      </c>
      <c r="E1911" s="9">
        <v>6</v>
      </c>
      <c r="F1911">
        <v>14029</v>
      </c>
      <c r="G1911">
        <f>LOG(Table1[[#This Row],[Population Estimate 2018]])</f>
        <v>4.1470267152222311</v>
      </c>
      <c r="H1911" s="10" t="str">
        <f t="shared" si="29"/>
        <v>2</v>
      </c>
      <c r="I1911">
        <v>3456</v>
      </c>
      <c r="J1911" s="1">
        <v>0.25</v>
      </c>
      <c r="K1911">
        <v>10573</v>
      </c>
      <c r="L1911" s="1">
        <v>0.75</v>
      </c>
      <c r="M1911">
        <v>1098</v>
      </c>
      <c r="N1911" s="1">
        <v>0.08</v>
      </c>
      <c r="O1911">
        <v>2370</v>
      </c>
      <c r="P1911" s="1">
        <v>0.17</v>
      </c>
      <c r="Q1911">
        <v>42618</v>
      </c>
      <c r="R1911">
        <v>19</v>
      </c>
      <c r="S1911">
        <f>(Table1[[#This Row],[Hospital Beds 2018]]/Table1[[#This Row],[Population Estimate 2018]])*1000</f>
        <v>1.354337443866277</v>
      </c>
      <c r="T1911">
        <f>LOG10(Table1[[#This Row],[Hospital Beds 2018]] +1)</f>
        <v>1.3010299956639813</v>
      </c>
      <c r="U1911">
        <v>11038</v>
      </c>
      <c r="V1911" s="1">
        <v>0.79</v>
      </c>
    </row>
    <row r="1912" spans="1:22" x14ac:dyDescent="0.3">
      <c r="A1912">
        <v>1916</v>
      </c>
      <c r="B1912" t="s">
        <v>1233</v>
      </c>
      <c r="C1912" t="s">
        <v>34</v>
      </c>
      <c r="D1912" t="s">
        <v>21</v>
      </c>
      <c r="E1912" s="9">
        <v>9</v>
      </c>
      <c r="F1912">
        <v>11139</v>
      </c>
      <c r="G1912">
        <f>LOG(Table1[[#This Row],[Population Estimate 2018]])</f>
        <v>4.0468462039458215</v>
      </c>
      <c r="H1912" s="10" t="str">
        <f t="shared" si="29"/>
        <v>2</v>
      </c>
      <c r="I1912">
        <v>3464</v>
      </c>
      <c r="J1912" s="1">
        <v>0.31</v>
      </c>
      <c r="K1912">
        <v>7675</v>
      </c>
      <c r="L1912" s="1">
        <v>0.69</v>
      </c>
      <c r="M1912">
        <v>920</v>
      </c>
      <c r="N1912" s="1">
        <v>0.08</v>
      </c>
      <c r="O1912">
        <v>1602</v>
      </c>
      <c r="P1912" s="1">
        <v>0.14000000000000001</v>
      </c>
      <c r="Q1912">
        <v>42878</v>
      </c>
      <c r="R1912">
        <v>0</v>
      </c>
      <c r="S1912">
        <f>(Table1[[#This Row],[Hospital Beds 2018]]/Table1[[#This Row],[Population Estimate 2018]])*1000</f>
        <v>0</v>
      </c>
      <c r="T1912">
        <f>LOG10(Table1[[#This Row],[Hospital Beds 2018]] +1)</f>
        <v>0</v>
      </c>
      <c r="U1912">
        <v>8045</v>
      </c>
      <c r="V1912" s="1">
        <v>0.72</v>
      </c>
    </row>
    <row r="1913" spans="1:22" x14ac:dyDescent="0.3">
      <c r="A1913">
        <v>1917</v>
      </c>
      <c r="B1913" t="s">
        <v>1233</v>
      </c>
      <c r="C1913" t="s">
        <v>144</v>
      </c>
      <c r="D1913" t="s">
        <v>58</v>
      </c>
      <c r="E1913" s="9">
        <v>4</v>
      </c>
      <c r="F1913">
        <v>97645</v>
      </c>
      <c r="G1913">
        <f>LOG(Table1[[#This Row],[Population Estimate 2018]])</f>
        <v>4.9896500097538814</v>
      </c>
      <c r="H1913" s="10" t="str">
        <f t="shared" si="29"/>
        <v>2</v>
      </c>
      <c r="I1913">
        <v>18184</v>
      </c>
      <c r="J1913" s="1">
        <v>0.19</v>
      </c>
      <c r="K1913">
        <v>79461</v>
      </c>
      <c r="L1913" s="1">
        <v>0.81</v>
      </c>
      <c r="M1913">
        <v>6117</v>
      </c>
      <c r="N1913" s="1">
        <v>0.06</v>
      </c>
      <c r="O1913">
        <v>18301</v>
      </c>
      <c r="P1913" s="1">
        <v>0.19</v>
      </c>
      <c r="Q1913">
        <v>42728</v>
      </c>
      <c r="R1913">
        <v>230</v>
      </c>
      <c r="S1913">
        <f>(Table1[[#This Row],[Hospital Beds 2018]]/Table1[[#This Row],[Population Estimate 2018]])*1000</f>
        <v>2.3554713502995548</v>
      </c>
      <c r="T1913">
        <f>LOG10(Table1[[#This Row],[Hospital Beds 2018]] +1)</f>
        <v>2.3636119798921444</v>
      </c>
      <c r="U1913">
        <v>82105</v>
      </c>
      <c r="V1913" s="1">
        <v>0.84</v>
      </c>
    </row>
    <row r="1914" spans="1:22" x14ac:dyDescent="0.3">
      <c r="A1914">
        <v>1918</v>
      </c>
      <c r="B1914" t="s">
        <v>1233</v>
      </c>
      <c r="C1914" t="s">
        <v>1249</v>
      </c>
      <c r="D1914" t="s">
        <v>21</v>
      </c>
      <c r="E1914" s="9">
        <v>6</v>
      </c>
      <c r="F1914">
        <v>55655</v>
      </c>
      <c r="G1914">
        <f>LOG(Table1[[#This Row],[Population Estimate 2018]])</f>
        <v>4.7455041870869881</v>
      </c>
      <c r="H1914" s="10" t="str">
        <f t="shared" si="29"/>
        <v>2</v>
      </c>
      <c r="I1914">
        <v>11191</v>
      </c>
      <c r="J1914" s="1">
        <v>0.2</v>
      </c>
      <c r="K1914">
        <v>44464</v>
      </c>
      <c r="L1914" s="1">
        <v>0.8</v>
      </c>
      <c r="M1914">
        <v>3650</v>
      </c>
      <c r="N1914" s="1">
        <v>7.0000000000000007E-2</v>
      </c>
      <c r="O1914">
        <v>13279</v>
      </c>
      <c r="P1914" s="1">
        <v>0.24</v>
      </c>
      <c r="Q1914">
        <v>36862</v>
      </c>
      <c r="R1914">
        <v>85</v>
      </c>
      <c r="S1914">
        <f>(Table1[[#This Row],[Hospital Beds 2018]]/Table1[[#This Row],[Population Estimate 2018]])*1000</f>
        <v>1.5272661935136107</v>
      </c>
      <c r="T1914">
        <f>LOG10(Table1[[#This Row],[Hospital Beds 2018]] +1)</f>
        <v>1.9344984512435677</v>
      </c>
      <c r="U1914">
        <v>44137</v>
      </c>
      <c r="V1914" s="1">
        <v>0.79</v>
      </c>
    </row>
    <row r="1915" spans="1:22" x14ac:dyDescent="0.3">
      <c r="A1915">
        <v>1919</v>
      </c>
      <c r="B1915" t="s">
        <v>1233</v>
      </c>
      <c r="C1915" t="s">
        <v>1250</v>
      </c>
      <c r="D1915" t="s">
        <v>21</v>
      </c>
      <c r="E1915" s="9">
        <v>3</v>
      </c>
      <c r="F1915">
        <v>102912</v>
      </c>
      <c r="G1915">
        <f>LOG(Table1[[#This Row],[Population Estimate 2018]])</f>
        <v>5.0124660183963199</v>
      </c>
      <c r="H1915" s="10" t="str">
        <f t="shared" si="29"/>
        <v>3</v>
      </c>
      <c r="I1915">
        <v>19600</v>
      </c>
      <c r="J1915" s="1">
        <v>0.19</v>
      </c>
      <c r="K1915">
        <v>83312</v>
      </c>
      <c r="L1915" s="1">
        <v>0.81</v>
      </c>
      <c r="M1915">
        <v>13156</v>
      </c>
      <c r="N1915" s="1">
        <v>0.13</v>
      </c>
      <c r="O1915">
        <v>14513</v>
      </c>
      <c r="P1915" s="1">
        <v>0.14000000000000001</v>
      </c>
      <c r="Q1915">
        <v>50748</v>
      </c>
      <c r="R1915">
        <v>208</v>
      </c>
      <c r="S1915">
        <f>(Table1[[#This Row],[Hospital Beds 2018]]/Table1[[#This Row],[Population Estimate 2018]])*1000</f>
        <v>2.0211442786069651</v>
      </c>
      <c r="T1915">
        <f>LOG10(Table1[[#This Row],[Hospital Beds 2018]] +1)</f>
        <v>2.3201462861110542</v>
      </c>
      <c r="U1915">
        <v>81586</v>
      </c>
      <c r="V1915" s="1">
        <v>0.79</v>
      </c>
    </row>
    <row r="1916" spans="1:22" x14ac:dyDescent="0.3">
      <c r="A1916">
        <v>1920</v>
      </c>
      <c r="B1916" t="s">
        <v>1233</v>
      </c>
      <c r="C1916" t="s">
        <v>526</v>
      </c>
      <c r="D1916" t="s">
        <v>21</v>
      </c>
      <c r="E1916" s="9">
        <v>2</v>
      </c>
      <c r="F1916">
        <v>332330</v>
      </c>
      <c r="G1916">
        <f>LOG(Table1[[#This Row],[Population Estimate 2018]])</f>
        <v>5.5215695475572897</v>
      </c>
      <c r="H1916" s="10" t="str">
        <f t="shared" si="29"/>
        <v>3</v>
      </c>
      <c r="I1916">
        <v>39617</v>
      </c>
      <c r="J1916" s="1">
        <v>0.12</v>
      </c>
      <c r="K1916">
        <v>292713</v>
      </c>
      <c r="L1916" s="1">
        <v>0.88</v>
      </c>
      <c r="M1916">
        <v>52017</v>
      </c>
      <c r="N1916" s="1">
        <v>0.16</v>
      </c>
      <c r="O1916">
        <v>53788</v>
      </c>
      <c r="P1916" s="1">
        <v>0.16</v>
      </c>
      <c r="Q1916">
        <v>46779</v>
      </c>
      <c r="R1916">
        <v>900</v>
      </c>
      <c r="S1916">
        <f>(Table1[[#This Row],[Hospital Beds 2018]]/Table1[[#This Row],[Population Estimate 2018]])*1000</f>
        <v>2.7081515361237325</v>
      </c>
      <c r="T1916">
        <f>LOG10(Table1[[#This Row],[Hospital Beds 2018]] +1)</f>
        <v>2.9547247909790628</v>
      </c>
      <c r="U1916">
        <v>288065</v>
      </c>
      <c r="V1916" s="1">
        <v>0.87</v>
      </c>
    </row>
    <row r="1917" spans="1:22" x14ac:dyDescent="0.3">
      <c r="A1917">
        <v>1921</v>
      </c>
      <c r="B1917" t="s">
        <v>1233</v>
      </c>
      <c r="C1917" t="s">
        <v>1251</v>
      </c>
      <c r="D1917" t="s">
        <v>21</v>
      </c>
      <c r="E1917" s="9">
        <v>1</v>
      </c>
      <c r="F1917">
        <v>27072</v>
      </c>
      <c r="G1917">
        <f>LOG(Table1[[#This Row],[Population Estimate 2018]])</f>
        <v>4.4325203413589298</v>
      </c>
      <c r="H1917" s="10" t="str">
        <f t="shared" si="29"/>
        <v>2</v>
      </c>
      <c r="I1917">
        <v>4398</v>
      </c>
      <c r="J1917" s="1">
        <v>0.16</v>
      </c>
      <c r="K1917">
        <v>22674</v>
      </c>
      <c r="L1917" s="1">
        <v>0.84</v>
      </c>
      <c r="M1917">
        <v>2897</v>
      </c>
      <c r="N1917" s="1">
        <v>0.11</v>
      </c>
      <c r="O1917">
        <v>2602</v>
      </c>
      <c r="P1917" s="1">
        <v>0.1</v>
      </c>
      <c r="Q1917">
        <v>64426</v>
      </c>
      <c r="R1917">
        <v>0</v>
      </c>
      <c r="S1917">
        <f>(Table1[[#This Row],[Hospital Beds 2018]]/Table1[[#This Row],[Population Estimate 2018]])*1000</f>
        <v>0</v>
      </c>
      <c r="T1917">
        <f>LOG10(Table1[[#This Row],[Hospital Beds 2018]] +1)</f>
        <v>0</v>
      </c>
      <c r="U1917">
        <v>23354</v>
      </c>
      <c r="V1917" s="1">
        <v>0.86</v>
      </c>
    </row>
    <row r="1918" spans="1:22" x14ac:dyDescent="0.3">
      <c r="A1918">
        <v>1922</v>
      </c>
      <c r="B1918" t="s">
        <v>1233</v>
      </c>
      <c r="C1918" t="s">
        <v>1252</v>
      </c>
      <c r="D1918" t="s">
        <v>21</v>
      </c>
      <c r="E1918" s="9">
        <v>4</v>
      </c>
      <c r="F1918">
        <v>36501</v>
      </c>
      <c r="G1918">
        <f>LOG(Table1[[#This Row],[Population Estimate 2018]])</f>
        <v>4.5623047627724409</v>
      </c>
      <c r="H1918" s="10" t="str">
        <f t="shared" si="29"/>
        <v>2</v>
      </c>
      <c r="I1918">
        <v>7819</v>
      </c>
      <c r="J1918" s="1">
        <v>0.21</v>
      </c>
      <c r="K1918">
        <v>28682</v>
      </c>
      <c r="L1918" s="1">
        <v>0.79</v>
      </c>
      <c r="M1918">
        <v>3432</v>
      </c>
      <c r="N1918" s="1">
        <v>0.09</v>
      </c>
      <c r="O1918">
        <v>2992</v>
      </c>
      <c r="P1918" s="1">
        <v>0.08</v>
      </c>
      <c r="Q1918">
        <v>64768</v>
      </c>
      <c r="R1918">
        <v>21</v>
      </c>
      <c r="S1918">
        <f>(Table1[[#This Row],[Hospital Beds 2018]]/Table1[[#This Row],[Population Estimate 2018]])*1000</f>
        <v>0.57532670337798963</v>
      </c>
      <c r="T1918">
        <f>LOG10(Table1[[#This Row],[Hospital Beds 2018]] +1)</f>
        <v>1.3424226808222062</v>
      </c>
      <c r="U1918">
        <v>29350</v>
      </c>
      <c r="V1918" s="1">
        <v>0.8</v>
      </c>
    </row>
    <row r="1919" spans="1:22" x14ac:dyDescent="0.3">
      <c r="A1919">
        <v>1923</v>
      </c>
      <c r="B1919" t="s">
        <v>1233</v>
      </c>
      <c r="C1919" t="s">
        <v>1253</v>
      </c>
      <c r="D1919" t="s">
        <v>58</v>
      </c>
      <c r="E1919" s="9">
        <v>2</v>
      </c>
      <c r="F1919">
        <v>166614</v>
      </c>
      <c r="G1919">
        <f>LOG(Table1[[#This Row],[Population Estimate 2018]])</f>
        <v>5.2217114908720506</v>
      </c>
      <c r="H1919" s="10" t="str">
        <f t="shared" si="29"/>
        <v>3</v>
      </c>
      <c r="I1919">
        <v>30377</v>
      </c>
      <c r="J1919" s="1">
        <v>0.18</v>
      </c>
      <c r="K1919">
        <v>136237</v>
      </c>
      <c r="L1919" s="1">
        <v>0.82</v>
      </c>
      <c r="M1919">
        <v>9212</v>
      </c>
      <c r="N1919" s="1">
        <v>0.06</v>
      </c>
      <c r="O1919">
        <v>24694</v>
      </c>
      <c r="P1919" s="1">
        <v>0.15</v>
      </c>
      <c r="Q1919">
        <v>47758</v>
      </c>
      <c r="R1919">
        <v>162</v>
      </c>
      <c r="S1919">
        <f>(Table1[[#This Row],[Hospital Beds 2018]]/Table1[[#This Row],[Population Estimate 2018]])*1000</f>
        <v>0.97230724909071264</v>
      </c>
      <c r="T1919">
        <f>LOG10(Table1[[#This Row],[Hospital Beds 2018]] +1)</f>
        <v>2.2121876044039577</v>
      </c>
      <c r="U1919">
        <v>141495</v>
      </c>
      <c r="V1919" s="1">
        <v>0.85</v>
      </c>
    </row>
    <row r="1920" spans="1:22" x14ac:dyDescent="0.3">
      <c r="A1920">
        <v>1924</v>
      </c>
      <c r="B1920" t="s">
        <v>1233</v>
      </c>
      <c r="C1920" t="s">
        <v>1254</v>
      </c>
      <c r="D1920" t="s">
        <v>21</v>
      </c>
      <c r="E1920" s="9">
        <v>2</v>
      </c>
      <c r="F1920">
        <v>42733</v>
      </c>
      <c r="G1920">
        <f>LOG(Table1[[#This Row],[Population Estimate 2018]])</f>
        <v>4.6307633828174595</v>
      </c>
      <c r="H1920" s="10" t="str">
        <f t="shared" si="29"/>
        <v>2</v>
      </c>
      <c r="I1920">
        <v>9044</v>
      </c>
      <c r="J1920" s="1">
        <v>0.21</v>
      </c>
      <c r="K1920">
        <v>33689</v>
      </c>
      <c r="L1920" s="1">
        <v>0.79</v>
      </c>
      <c r="M1920">
        <v>2932</v>
      </c>
      <c r="N1920" s="1">
        <v>7.0000000000000007E-2</v>
      </c>
      <c r="O1920">
        <v>4555</v>
      </c>
      <c r="P1920" s="1">
        <v>0.11</v>
      </c>
      <c r="Q1920">
        <v>60801</v>
      </c>
      <c r="R1920">
        <v>25</v>
      </c>
      <c r="S1920">
        <f>(Table1[[#This Row],[Hospital Beds 2018]]/Table1[[#This Row],[Population Estimate 2018]])*1000</f>
        <v>0.58502796433669524</v>
      </c>
      <c r="T1920">
        <f>LOG10(Table1[[#This Row],[Hospital Beds 2018]] +1)</f>
        <v>1.414973347970818</v>
      </c>
      <c r="U1920">
        <v>35082</v>
      </c>
      <c r="V1920" s="1">
        <v>0.82</v>
      </c>
    </row>
    <row r="1921" spans="1:22" x14ac:dyDescent="0.3">
      <c r="A1921">
        <v>1925</v>
      </c>
      <c r="B1921" t="s">
        <v>1233</v>
      </c>
      <c r="C1921" t="s">
        <v>1255</v>
      </c>
      <c r="D1921" t="s">
        <v>21</v>
      </c>
      <c r="E1921" s="9">
        <v>6</v>
      </c>
      <c r="F1921">
        <v>58856</v>
      </c>
      <c r="G1921">
        <f>LOG(Table1[[#This Row],[Population Estimate 2018]])</f>
        <v>4.7697907430344424</v>
      </c>
      <c r="H1921" s="10" t="str">
        <f t="shared" si="29"/>
        <v>2</v>
      </c>
      <c r="I1921">
        <v>11006</v>
      </c>
      <c r="J1921" s="1">
        <v>0.19</v>
      </c>
      <c r="K1921">
        <v>47850</v>
      </c>
      <c r="L1921" s="1">
        <v>0.81</v>
      </c>
      <c r="M1921">
        <v>3319</v>
      </c>
      <c r="N1921" s="1">
        <v>0.06</v>
      </c>
      <c r="O1921">
        <v>11877</v>
      </c>
      <c r="P1921" s="1">
        <v>0.2</v>
      </c>
      <c r="Q1921">
        <v>42725</v>
      </c>
      <c r="R1921">
        <v>47</v>
      </c>
      <c r="S1921">
        <f>(Table1[[#This Row],[Hospital Beds 2018]]/Table1[[#This Row],[Population Estimate 2018]])*1000</f>
        <v>0.79855919532418107</v>
      </c>
      <c r="T1921">
        <f>LOG10(Table1[[#This Row],[Hospital Beds 2018]] +1)</f>
        <v>1.6812412373755872</v>
      </c>
      <c r="U1921">
        <v>48856</v>
      </c>
      <c r="V1921" s="1">
        <v>0.83</v>
      </c>
    </row>
    <row r="1922" spans="1:22" x14ac:dyDescent="0.3">
      <c r="A1922">
        <v>1926</v>
      </c>
      <c r="B1922" t="s">
        <v>1233</v>
      </c>
      <c r="C1922" t="s">
        <v>1256</v>
      </c>
      <c r="D1922" t="s">
        <v>58</v>
      </c>
      <c r="E1922" s="9">
        <v>2</v>
      </c>
      <c r="F1922">
        <v>316739</v>
      </c>
      <c r="G1922">
        <f>LOG(Table1[[#This Row],[Population Estimate 2018]])</f>
        <v>5.5007015412437061</v>
      </c>
      <c r="H1922" s="10" t="str">
        <f t="shared" si="29"/>
        <v>3</v>
      </c>
      <c r="I1922">
        <v>41470</v>
      </c>
      <c r="J1922" s="1">
        <v>0.13</v>
      </c>
      <c r="K1922">
        <v>275269</v>
      </c>
      <c r="L1922" s="1">
        <v>0.87</v>
      </c>
      <c r="M1922">
        <v>15505</v>
      </c>
      <c r="N1922" s="1">
        <v>0.05</v>
      </c>
      <c r="O1922">
        <v>41063</v>
      </c>
      <c r="P1922" s="1">
        <v>0.13</v>
      </c>
      <c r="Q1922">
        <v>59329</v>
      </c>
      <c r="R1922">
        <v>1483</v>
      </c>
      <c r="S1922">
        <f>(Table1[[#This Row],[Hospital Beds 2018]]/Table1[[#This Row],[Population Estimate 2018]])*1000</f>
        <v>4.6820884071743611</v>
      </c>
      <c r="T1922">
        <f>LOG10(Table1[[#This Row],[Hospital Beds 2018]] +1)</f>
        <v>3.1714339009430081</v>
      </c>
      <c r="U1922">
        <v>269350</v>
      </c>
      <c r="V1922" s="1">
        <v>0.85</v>
      </c>
    </row>
    <row r="1923" spans="1:22" x14ac:dyDescent="0.3">
      <c r="A1923">
        <v>1927</v>
      </c>
      <c r="B1923" t="s">
        <v>1233</v>
      </c>
      <c r="C1923" t="s">
        <v>1257</v>
      </c>
      <c r="D1923" t="s">
        <v>21</v>
      </c>
      <c r="E1923" s="9">
        <v>3</v>
      </c>
      <c r="F1923">
        <v>52005</v>
      </c>
      <c r="G1923">
        <f>LOG(Table1[[#This Row],[Population Estimate 2018]])</f>
        <v>4.7160451007120781</v>
      </c>
      <c r="H1923" s="10" t="str">
        <f t="shared" ref="H1923:H1986" si="30">IF(G1923&lt;4,"1",IF(G1923&lt;5,"2",IF(G1923&lt;6,"3",IF(G1923&lt;7,"4","5"))))</f>
        <v>2</v>
      </c>
      <c r="I1923">
        <v>10253</v>
      </c>
      <c r="J1923" s="1">
        <v>0.2</v>
      </c>
      <c r="K1923">
        <v>41752</v>
      </c>
      <c r="L1923" s="1">
        <v>0.8</v>
      </c>
      <c r="M1923">
        <v>2960</v>
      </c>
      <c r="N1923" s="1">
        <v>0.06</v>
      </c>
      <c r="O1923">
        <v>11705</v>
      </c>
      <c r="P1923" s="1">
        <v>0.23</v>
      </c>
      <c r="Q1923">
        <v>38818</v>
      </c>
      <c r="R1923">
        <v>65</v>
      </c>
      <c r="S1923">
        <f>(Table1[[#This Row],[Hospital Beds 2018]]/Table1[[#This Row],[Population Estimate 2018]])*1000</f>
        <v>1.2498798192481493</v>
      </c>
      <c r="T1923">
        <f>LOG10(Table1[[#This Row],[Hospital Beds 2018]] +1)</f>
        <v>1.8195439355418688</v>
      </c>
      <c r="U1923">
        <v>43314</v>
      </c>
      <c r="V1923" s="1">
        <v>0.83</v>
      </c>
    </row>
    <row r="1924" spans="1:22" x14ac:dyDescent="0.3">
      <c r="A1924">
        <v>1928</v>
      </c>
      <c r="B1924" t="s">
        <v>1233</v>
      </c>
      <c r="C1924" t="s">
        <v>413</v>
      </c>
      <c r="D1924" t="s">
        <v>58</v>
      </c>
      <c r="E1924" s="9">
        <v>2</v>
      </c>
      <c r="F1924">
        <v>379099</v>
      </c>
      <c r="G1924">
        <f>LOG(Table1[[#This Row],[Population Estimate 2018]])</f>
        <v>5.5787526388314603</v>
      </c>
      <c r="H1924" s="10" t="str">
        <f t="shared" si="30"/>
        <v>3</v>
      </c>
      <c r="I1924">
        <v>60617</v>
      </c>
      <c r="J1924" s="1">
        <v>0.16</v>
      </c>
      <c r="K1924">
        <v>318482</v>
      </c>
      <c r="L1924" s="1">
        <v>0.84</v>
      </c>
      <c r="M1924">
        <v>23398</v>
      </c>
      <c r="N1924" s="1">
        <v>0.06</v>
      </c>
      <c r="O1924">
        <v>60361</v>
      </c>
      <c r="P1924" s="1">
        <v>0.16</v>
      </c>
      <c r="Q1924">
        <v>50112</v>
      </c>
      <c r="R1924">
        <v>1719</v>
      </c>
      <c r="S1924">
        <f>(Table1[[#This Row],[Hospital Beds 2018]]/Table1[[#This Row],[Population Estimate 2018]])*1000</f>
        <v>4.5344355959788869</v>
      </c>
      <c r="T1924">
        <f>LOG10(Table1[[#This Row],[Hospital Beds 2018]] +1)</f>
        <v>3.2355284469075487</v>
      </c>
      <c r="U1924">
        <v>318702</v>
      </c>
      <c r="V1924" s="1">
        <v>0.84</v>
      </c>
    </row>
    <row r="1925" spans="1:22" x14ac:dyDescent="0.3">
      <c r="A1925">
        <v>1929</v>
      </c>
      <c r="B1925" t="s">
        <v>1233</v>
      </c>
      <c r="C1925" t="s">
        <v>50</v>
      </c>
      <c r="D1925" t="s">
        <v>21</v>
      </c>
      <c r="E1925" s="9">
        <v>1</v>
      </c>
      <c r="F1925">
        <v>67560</v>
      </c>
      <c r="G1925">
        <f>LOG(Table1[[#This Row],[Population Estimate 2018]])</f>
        <v>4.8296896408989713</v>
      </c>
      <c r="H1925" s="10" t="str">
        <f t="shared" si="30"/>
        <v>2</v>
      </c>
      <c r="I1925">
        <v>11352</v>
      </c>
      <c r="J1925" s="1">
        <v>0.17</v>
      </c>
      <c r="K1925">
        <v>56208</v>
      </c>
      <c r="L1925" s="1">
        <v>0.83</v>
      </c>
      <c r="M1925">
        <v>3675</v>
      </c>
      <c r="N1925" s="1">
        <v>0.05</v>
      </c>
      <c r="O1925">
        <v>8394</v>
      </c>
      <c r="P1925" s="1">
        <v>0.12</v>
      </c>
      <c r="Q1925">
        <v>57710</v>
      </c>
      <c r="R1925">
        <v>0</v>
      </c>
      <c r="S1925">
        <f>(Table1[[#This Row],[Hospital Beds 2018]]/Table1[[#This Row],[Population Estimate 2018]])*1000</f>
        <v>0</v>
      </c>
      <c r="T1925">
        <f>LOG10(Table1[[#This Row],[Hospital Beds 2018]] +1)</f>
        <v>0</v>
      </c>
      <c r="U1925">
        <v>56863</v>
      </c>
      <c r="V1925" s="1">
        <v>0.84</v>
      </c>
    </row>
    <row r="1926" spans="1:22" x14ac:dyDescent="0.3">
      <c r="A1926">
        <v>1930</v>
      </c>
      <c r="B1926" t="s">
        <v>1233</v>
      </c>
      <c r="C1926" t="s">
        <v>1258</v>
      </c>
      <c r="D1926" t="s">
        <v>21</v>
      </c>
      <c r="E1926" s="9">
        <v>1</v>
      </c>
      <c r="F1926">
        <v>222846</v>
      </c>
      <c r="G1926">
        <f>LOG(Table1[[#This Row],[Population Estimate 2018]])</f>
        <v>5.3480048430732232</v>
      </c>
      <c r="H1926" s="10" t="str">
        <f t="shared" si="30"/>
        <v>3</v>
      </c>
      <c r="I1926">
        <v>35787</v>
      </c>
      <c r="J1926" s="1">
        <v>0.16</v>
      </c>
      <c r="K1926">
        <v>187059</v>
      </c>
      <c r="L1926" s="1">
        <v>0.84</v>
      </c>
      <c r="M1926">
        <v>13871</v>
      </c>
      <c r="N1926" s="1">
        <v>0.06</v>
      </c>
      <c r="O1926">
        <v>31172</v>
      </c>
      <c r="P1926" s="1">
        <v>0.14000000000000001</v>
      </c>
      <c r="Q1926">
        <v>52798</v>
      </c>
      <c r="R1926">
        <v>417</v>
      </c>
      <c r="S1926">
        <f>(Table1[[#This Row],[Hospital Beds 2018]]/Table1[[#This Row],[Population Estimate 2018]])*1000</f>
        <v>1.8712474085242723</v>
      </c>
      <c r="T1926">
        <f>LOG10(Table1[[#This Row],[Hospital Beds 2018]] +1)</f>
        <v>2.621176281775035</v>
      </c>
      <c r="U1926">
        <v>192820</v>
      </c>
      <c r="V1926" s="1">
        <v>0.87</v>
      </c>
    </row>
    <row r="1927" spans="1:22" x14ac:dyDescent="0.3">
      <c r="A1927">
        <v>1931</v>
      </c>
      <c r="B1927" t="s">
        <v>1233</v>
      </c>
      <c r="C1927" t="s">
        <v>1259</v>
      </c>
      <c r="D1927" t="s">
        <v>21</v>
      </c>
      <c r="E1927" s="9">
        <v>1</v>
      </c>
      <c r="F1927">
        <v>11573</v>
      </c>
      <c r="G1927">
        <f>LOG(Table1[[#This Row],[Population Estimate 2018]])</f>
        <v>4.0634459531230327</v>
      </c>
      <c r="H1927" s="10" t="str">
        <f t="shared" si="30"/>
        <v>2</v>
      </c>
      <c r="I1927">
        <v>2340</v>
      </c>
      <c r="J1927" s="1">
        <v>0.2</v>
      </c>
      <c r="K1927">
        <v>9233</v>
      </c>
      <c r="L1927" s="1">
        <v>0.8</v>
      </c>
      <c r="M1927">
        <v>829</v>
      </c>
      <c r="N1927" s="1">
        <v>7.0000000000000007E-2</v>
      </c>
      <c r="O1927">
        <v>1747</v>
      </c>
      <c r="P1927" s="1">
        <v>0.15</v>
      </c>
      <c r="Q1927">
        <v>51746</v>
      </c>
      <c r="R1927">
        <v>0</v>
      </c>
      <c r="S1927">
        <f>(Table1[[#This Row],[Hospital Beds 2018]]/Table1[[#This Row],[Population Estimate 2018]])*1000</f>
        <v>0</v>
      </c>
      <c r="T1927">
        <f>LOG10(Table1[[#This Row],[Hospital Beds 2018]] +1)</f>
        <v>0</v>
      </c>
      <c r="U1927">
        <v>9619</v>
      </c>
      <c r="V1927" s="1">
        <v>0.83</v>
      </c>
    </row>
    <row r="1928" spans="1:22" x14ac:dyDescent="0.3">
      <c r="A1928">
        <v>1932</v>
      </c>
      <c r="B1928" t="s">
        <v>1233</v>
      </c>
      <c r="C1928" t="s">
        <v>124</v>
      </c>
      <c r="D1928" t="s">
        <v>21</v>
      </c>
      <c r="E1928" s="9">
        <v>9</v>
      </c>
      <c r="F1928">
        <v>8484</v>
      </c>
      <c r="G1928">
        <f>LOG(Table1[[#This Row],[Population Estimate 2018]])</f>
        <v>3.9286006598445242</v>
      </c>
      <c r="H1928" s="10" t="str">
        <f t="shared" si="30"/>
        <v>1</v>
      </c>
      <c r="I1928">
        <v>2019</v>
      </c>
      <c r="J1928" s="1">
        <v>0.24</v>
      </c>
      <c r="K1928">
        <v>6465</v>
      </c>
      <c r="L1928" s="1">
        <v>0.76</v>
      </c>
      <c r="M1928">
        <v>544</v>
      </c>
      <c r="N1928" s="1">
        <v>0.06</v>
      </c>
      <c r="O1928">
        <v>1575</v>
      </c>
      <c r="P1928" s="1">
        <v>0.19</v>
      </c>
      <c r="Q1928">
        <v>39502</v>
      </c>
      <c r="R1928">
        <v>0</v>
      </c>
      <c r="S1928">
        <f>(Table1[[#This Row],[Hospital Beds 2018]]/Table1[[#This Row],[Population Estimate 2018]])*1000</f>
        <v>0</v>
      </c>
      <c r="T1928">
        <f>LOG10(Table1[[#This Row],[Hospital Beds 2018]] +1)</f>
        <v>0</v>
      </c>
      <c r="U1928">
        <v>6787</v>
      </c>
      <c r="V1928" s="1">
        <v>0.8</v>
      </c>
    </row>
    <row r="1929" spans="1:22" x14ac:dyDescent="0.3">
      <c r="A1929">
        <v>1933</v>
      </c>
      <c r="B1929" t="s">
        <v>1233</v>
      </c>
      <c r="C1929" t="s">
        <v>1260</v>
      </c>
      <c r="D1929" t="s">
        <v>21</v>
      </c>
      <c r="E1929" s="9">
        <v>4</v>
      </c>
      <c r="F1929">
        <v>60115</v>
      </c>
      <c r="G1929">
        <f>LOG(Table1[[#This Row],[Population Estimate 2018]])</f>
        <v>4.7789828514439465</v>
      </c>
      <c r="H1929" s="10" t="str">
        <f t="shared" si="30"/>
        <v>2</v>
      </c>
      <c r="I1929">
        <v>10293</v>
      </c>
      <c r="J1929" s="1">
        <v>0.17</v>
      </c>
      <c r="K1929">
        <v>49822</v>
      </c>
      <c r="L1929" s="1">
        <v>0.83</v>
      </c>
      <c r="M1929">
        <v>3219</v>
      </c>
      <c r="N1929" s="1">
        <v>0.05</v>
      </c>
      <c r="O1929">
        <v>7331</v>
      </c>
      <c r="P1929" s="1">
        <v>0.12</v>
      </c>
      <c r="Q1929">
        <v>58956</v>
      </c>
      <c r="R1929">
        <v>540</v>
      </c>
      <c r="S1929">
        <f>(Table1[[#This Row],[Hospital Beds 2018]]/Table1[[#This Row],[Population Estimate 2018]])*1000</f>
        <v>8.9827829992514356</v>
      </c>
      <c r="T1929">
        <f>LOG10(Table1[[#This Row],[Hospital Beds 2018]] +1)</f>
        <v>2.7331972651065692</v>
      </c>
      <c r="U1929">
        <v>48782</v>
      </c>
      <c r="V1929" s="1">
        <v>0.81</v>
      </c>
    </row>
    <row r="1930" spans="1:22" x14ac:dyDescent="0.3">
      <c r="A1930">
        <v>1934</v>
      </c>
      <c r="B1930" t="s">
        <v>1233</v>
      </c>
      <c r="C1930" t="s">
        <v>52</v>
      </c>
      <c r="D1930" t="s">
        <v>21</v>
      </c>
      <c r="E1930" s="9">
        <v>8</v>
      </c>
      <c r="F1930">
        <v>21012</v>
      </c>
      <c r="G1930">
        <f>LOG(Table1[[#This Row],[Population Estimate 2018]])</f>
        <v>4.3224673921310712</v>
      </c>
      <c r="H1930" s="10" t="str">
        <f t="shared" si="30"/>
        <v>2</v>
      </c>
      <c r="I1930">
        <v>3481</v>
      </c>
      <c r="J1930" s="1">
        <v>0.17</v>
      </c>
      <c r="K1930">
        <v>17531</v>
      </c>
      <c r="L1930" s="1">
        <v>0.83</v>
      </c>
      <c r="M1930">
        <v>937</v>
      </c>
      <c r="N1930" s="1">
        <v>0.04</v>
      </c>
      <c r="O1930">
        <v>4319</v>
      </c>
      <c r="P1930" s="1">
        <v>0.21</v>
      </c>
      <c r="Q1930">
        <v>43591</v>
      </c>
      <c r="R1930">
        <v>0</v>
      </c>
      <c r="S1930">
        <f>(Table1[[#This Row],[Hospital Beds 2018]]/Table1[[#This Row],[Population Estimate 2018]])*1000</f>
        <v>0</v>
      </c>
      <c r="T1930">
        <f>LOG10(Table1[[#This Row],[Hospital Beds 2018]] +1)</f>
        <v>0</v>
      </c>
      <c r="U1930">
        <v>15637</v>
      </c>
      <c r="V1930" s="1">
        <v>0.74</v>
      </c>
    </row>
    <row r="1931" spans="1:22" x14ac:dyDescent="0.3">
      <c r="A1931">
        <v>1935</v>
      </c>
      <c r="B1931" t="s">
        <v>1233</v>
      </c>
      <c r="C1931" t="s">
        <v>1261</v>
      </c>
      <c r="D1931" t="s">
        <v>58</v>
      </c>
      <c r="E1931" s="9">
        <v>2</v>
      </c>
      <c r="F1931">
        <v>533670</v>
      </c>
      <c r="G1931">
        <f>LOG(Table1[[#This Row],[Population Estimate 2018]])</f>
        <v>5.7272727898362747</v>
      </c>
      <c r="H1931" s="10" t="str">
        <f t="shared" si="30"/>
        <v>3</v>
      </c>
      <c r="I1931">
        <v>80949</v>
      </c>
      <c r="J1931" s="1">
        <v>0.15</v>
      </c>
      <c r="K1931">
        <v>452721</v>
      </c>
      <c r="L1931" s="1">
        <v>0.85</v>
      </c>
      <c r="M1931">
        <v>29592</v>
      </c>
      <c r="N1931" s="1">
        <v>0.06</v>
      </c>
      <c r="O1931">
        <v>79267</v>
      </c>
      <c r="P1931" s="1">
        <v>0.15</v>
      </c>
      <c r="Q1931">
        <v>52166</v>
      </c>
      <c r="R1931">
        <v>1363</v>
      </c>
      <c r="S1931">
        <f>(Table1[[#This Row],[Hospital Beds 2018]]/Table1[[#This Row],[Population Estimate 2018]])*1000</f>
        <v>2.5540127794329832</v>
      </c>
      <c r="T1931">
        <f>LOG10(Table1[[#This Row],[Hospital Beds 2018]] +1)</f>
        <v>3.1348143703204601</v>
      </c>
      <c r="U1931">
        <v>449562</v>
      </c>
      <c r="V1931" s="1">
        <v>0.84</v>
      </c>
    </row>
    <row r="1932" spans="1:22" x14ac:dyDescent="0.3">
      <c r="A1932">
        <v>1936</v>
      </c>
      <c r="B1932" t="s">
        <v>1233</v>
      </c>
      <c r="C1932" t="s">
        <v>1262</v>
      </c>
      <c r="D1932" t="s">
        <v>21</v>
      </c>
      <c r="E1932" s="9">
        <v>4</v>
      </c>
      <c r="F1932">
        <v>50574</v>
      </c>
      <c r="G1932">
        <f>LOG(Table1[[#This Row],[Population Estimate 2018]])</f>
        <v>4.7039273042203895</v>
      </c>
      <c r="H1932" s="10" t="str">
        <f t="shared" si="30"/>
        <v>2</v>
      </c>
      <c r="I1932">
        <v>10479</v>
      </c>
      <c r="J1932" s="1">
        <v>0.21</v>
      </c>
      <c r="K1932">
        <v>40095</v>
      </c>
      <c r="L1932" s="1">
        <v>0.79</v>
      </c>
      <c r="M1932">
        <v>3112</v>
      </c>
      <c r="N1932" s="1">
        <v>0.06</v>
      </c>
      <c r="O1932">
        <v>10800</v>
      </c>
      <c r="P1932" s="1">
        <v>0.21</v>
      </c>
      <c r="Q1932">
        <v>36760</v>
      </c>
      <c r="R1932">
        <v>142</v>
      </c>
      <c r="S1932">
        <f>(Table1[[#This Row],[Hospital Beds 2018]]/Table1[[#This Row],[Population Estimate 2018]])*1000</f>
        <v>2.8077668367145172</v>
      </c>
      <c r="T1932">
        <f>LOG10(Table1[[#This Row],[Hospital Beds 2018]] +1)</f>
        <v>2.1553360374650619</v>
      </c>
      <c r="U1932">
        <v>41560</v>
      </c>
      <c r="V1932" s="1">
        <v>0.82</v>
      </c>
    </row>
    <row r="1933" spans="1:22" x14ac:dyDescent="0.3">
      <c r="A1933">
        <v>1937</v>
      </c>
      <c r="B1933" t="s">
        <v>1233</v>
      </c>
      <c r="C1933" t="s">
        <v>1263</v>
      </c>
      <c r="D1933" t="s">
        <v>21</v>
      </c>
      <c r="E1933" s="9">
        <v>4</v>
      </c>
      <c r="F1933">
        <v>134214</v>
      </c>
      <c r="G1933">
        <f>LOG(Table1[[#This Row],[Population Estimate 2018]])</f>
        <v>5.1277978198987233</v>
      </c>
      <c r="H1933" s="10" t="str">
        <f t="shared" si="30"/>
        <v>3</v>
      </c>
      <c r="I1933">
        <v>16723</v>
      </c>
      <c r="J1933" s="1">
        <v>0.12</v>
      </c>
      <c r="K1933">
        <v>117491</v>
      </c>
      <c r="L1933" s="1">
        <v>0.88</v>
      </c>
      <c r="M1933">
        <v>12241</v>
      </c>
      <c r="N1933" s="1">
        <v>0.09</v>
      </c>
      <c r="O1933">
        <v>18802</v>
      </c>
      <c r="P1933" s="1">
        <v>0.14000000000000001</v>
      </c>
      <c r="Q1933">
        <v>51225</v>
      </c>
      <c r="R1933">
        <v>105</v>
      </c>
      <c r="S1933">
        <f>(Table1[[#This Row],[Hospital Beds 2018]]/Table1[[#This Row],[Population Estimate 2018]])*1000</f>
        <v>0.78233269256560423</v>
      </c>
      <c r="T1933">
        <f>LOG10(Table1[[#This Row],[Hospital Beds 2018]] +1)</f>
        <v>2.0253058652647704</v>
      </c>
      <c r="U1933">
        <v>118004</v>
      </c>
      <c r="V1933" s="1">
        <v>0.88</v>
      </c>
    </row>
    <row r="1934" spans="1:22" x14ac:dyDescent="0.3">
      <c r="A1934">
        <v>1938</v>
      </c>
      <c r="B1934" t="s">
        <v>1233</v>
      </c>
      <c r="C1934" t="s">
        <v>1264</v>
      </c>
      <c r="D1934" t="s">
        <v>21</v>
      </c>
      <c r="E1934" s="9">
        <v>2</v>
      </c>
      <c r="F1934">
        <v>61971</v>
      </c>
      <c r="G1934">
        <f>LOG(Table1[[#This Row],[Population Estimate 2018]])</f>
        <v>4.792188504233879</v>
      </c>
      <c r="H1934" s="10" t="str">
        <f t="shared" si="30"/>
        <v>2</v>
      </c>
      <c r="I1934">
        <v>15248</v>
      </c>
      <c r="J1934" s="1">
        <v>0.25</v>
      </c>
      <c r="K1934">
        <v>46723</v>
      </c>
      <c r="L1934" s="1">
        <v>0.75</v>
      </c>
      <c r="M1934">
        <v>5496</v>
      </c>
      <c r="N1934" s="1">
        <v>0.09</v>
      </c>
      <c r="O1934">
        <v>8071</v>
      </c>
      <c r="P1934" s="1">
        <v>0.13</v>
      </c>
      <c r="Q1934">
        <v>47183</v>
      </c>
      <c r="R1934">
        <v>146</v>
      </c>
      <c r="S1934">
        <f>(Table1[[#This Row],[Hospital Beds 2018]]/Table1[[#This Row],[Population Estimate 2018]])*1000</f>
        <v>2.3559406819318713</v>
      </c>
      <c r="T1934">
        <f>LOG10(Table1[[#This Row],[Hospital Beds 2018]] +1)</f>
        <v>2.167317334748176</v>
      </c>
      <c r="U1934">
        <v>49221</v>
      </c>
      <c r="V1934" s="1">
        <v>0.79</v>
      </c>
    </row>
    <row r="1935" spans="1:22" x14ac:dyDescent="0.3">
      <c r="A1935">
        <v>1939</v>
      </c>
      <c r="B1935" t="s">
        <v>1233</v>
      </c>
      <c r="C1935" t="s">
        <v>535</v>
      </c>
      <c r="D1935" t="s">
        <v>21</v>
      </c>
      <c r="E1935" s="9">
        <v>2</v>
      </c>
      <c r="F1935">
        <v>116748</v>
      </c>
      <c r="G1935">
        <f>LOG(Table1[[#This Row],[Population Estimate 2018]])</f>
        <v>5.0672494494402605</v>
      </c>
      <c r="H1935" s="10" t="str">
        <f t="shared" si="30"/>
        <v>3</v>
      </c>
      <c r="I1935">
        <v>30074</v>
      </c>
      <c r="J1935" s="1">
        <v>0.26</v>
      </c>
      <c r="K1935">
        <v>86674</v>
      </c>
      <c r="L1935" s="1">
        <v>0.74</v>
      </c>
      <c r="M1935">
        <v>9392</v>
      </c>
      <c r="N1935" s="1">
        <v>0.08</v>
      </c>
      <c r="O1935">
        <v>11212</v>
      </c>
      <c r="P1935" s="1">
        <v>0.1</v>
      </c>
      <c r="Q1935">
        <v>54012</v>
      </c>
      <c r="R1935">
        <v>244</v>
      </c>
      <c r="S1935">
        <f>(Table1[[#This Row],[Hospital Beds 2018]]/Table1[[#This Row],[Population Estimate 2018]])*1000</f>
        <v>2.0899715626820159</v>
      </c>
      <c r="T1935">
        <f>LOG10(Table1[[#This Row],[Hospital Beds 2018]] +1)</f>
        <v>2.3891660843645326</v>
      </c>
      <c r="U1935">
        <v>89762</v>
      </c>
      <c r="V1935" s="1">
        <v>0.77</v>
      </c>
    </row>
    <row r="1936" spans="1:22" x14ac:dyDescent="0.3">
      <c r="A1936">
        <v>1940</v>
      </c>
      <c r="B1936" t="s">
        <v>1233</v>
      </c>
      <c r="C1936" t="s">
        <v>1265</v>
      </c>
      <c r="D1936" t="s">
        <v>21</v>
      </c>
      <c r="E1936" s="9">
        <v>6</v>
      </c>
      <c r="F1936">
        <v>23659</v>
      </c>
      <c r="G1936">
        <f>LOG(Table1[[#This Row],[Population Estimate 2018]])</f>
        <v>4.3739963842623268</v>
      </c>
      <c r="H1936" s="10" t="str">
        <f t="shared" si="30"/>
        <v>2</v>
      </c>
      <c r="I1936">
        <v>4679</v>
      </c>
      <c r="J1936" s="1">
        <v>0.2</v>
      </c>
      <c r="K1936">
        <v>18980</v>
      </c>
      <c r="L1936" s="1">
        <v>0.8</v>
      </c>
      <c r="M1936">
        <v>1201</v>
      </c>
      <c r="N1936" s="1">
        <v>0.05</v>
      </c>
      <c r="O1936">
        <v>4909</v>
      </c>
      <c r="P1936" s="1">
        <v>0.21</v>
      </c>
      <c r="Q1936">
        <v>38216</v>
      </c>
      <c r="R1936">
        <v>71</v>
      </c>
      <c r="S1936">
        <f>(Table1[[#This Row],[Hospital Beds 2018]]/Table1[[#This Row],[Population Estimate 2018]])*1000</f>
        <v>3.0009721459064203</v>
      </c>
      <c r="T1936">
        <f>LOG10(Table1[[#This Row],[Hospital Beds 2018]] +1)</f>
        <v>1.8573324964312685</v>
      </c>
      <c r="U1936">
        <v>17626</v>
      </c>
      <c r="V1936" s="1">
        <v>0.75</v>
      </c>
    </row>
    <row r="1937" spans="1:22" x14ac:dyDescent="0.3">
      <c r="A1937">
        <v>1941</v>
      </c>
      <c r="B1937" t="s">
        <v>1233</v>
      </c>
      <c r="C1937" t="s">
        <v>1266</v>
      </c>
      <c r="D1937" t="s">
        <v>21</v>
      </c>
      <c r="E1937" s="9">
        <v>2</v>
      </c>
      <c r="F1937">
        <v>54764</v>
      </c>
      <c r="G1937">
        <f>LOG(Table1[[#This Row],[Population Estimate 2018]])</f>
        <v>4.7384951617863447</v>
      </c>
      <c r="H1937" s="10" t="str">
        <f t="shared" si="30"/>
        <v>2</v>
      </c>
      <c r="I1937">
        <v>5508</v>
      </c>
      <c r="J1937" s="1">
        <v>0.1</v>
      </c>
      <c r="K1937">
        <v>49256</v>
      </c>
      <c r="L1937" s="1">
        <v>0.9</v>
      </c>
      <c r="M1937">
        <v>6151</v>
      </c>
      <c r="N1937" s="1">
        <v>0.11</v>
      </c>
      <c r="O1937">
        <v>9621</v>
      </c>
      <c r="P1937" s="1">
        <v>0.18</v>
      </c>
      <c r="Q1937">
        <v>47892</v>
      </c>
      <c r="R1937">
        <v>29</v>
      </c>
      <c r="S1937">
        <f>(Table1[[#This Row],[Hospital Beds 2018]]/Table1[[#This Row],[Population Estimate 2018]])*1000</f>
        <v>0.52954495654079325</v>
      </c>
      <c r="T1937">
        <f>LOG10(Table1[[#This Row],[Hospital Beds 2018]] +1)</f>
        <v>1.4771212547196624</v>
      </c>
      <c r="U1937">
        <v>49826</v>
      </c>
      <c r="V1937" s="1">
        <v>0.91</v>
      </c>
    </row>
    <row r="1938" spans="1:22" x14ac:dyDescent="0.3">
      <c r="A1938">
        <v>1942</v>
      </c>
      <c r="B1938" t="s">
        <v>1233</v>
      </c>
      <c r="C1938" t="s">
        <v>1267</v>
      </c>
      <c r="D1938" t="s">
        <v>21</v>
      </c>
      <c r="E1938" s="9">
        <v>9</v>
      </c>
      <c r="F1938">
        <v>5230</v>
      </c>
      <c r="G1938">
        <f>LOG(Table1[[#This Row],[Population Estimate 2018]])</f>
        <v>3.7185016888672742</v>
      </c>
      <c r="H1938" s="10" t="str">
        <f t="shared" si="30"/>
        <v>1</v>
      </c>
      <c r="I1938">
        <v>1081</v>
      </c>
      <c r="J1938" s="1">
        <v>0.21</v>
      </c>
      <c r="K1938">
        <v>4149</v>
      </c>
      <c r="L1938" s="1">
        <v>0.79</v>
      </c>
      <c r="M1938">
        <v>245</v>
      </c>
      <c r="N1938" s="1">
        <v>0.05</v>
      </c>
      <c r="O1938">
        <v>1014</v>
      </c>
      <c r="P1938" s="1">
        <v>0.19</v>
      </c>
      <c r="Q1938">
        <v>40653</v>
      </c>
      <c r="R1938">
        <v>0</v>
      </c>
      <c r="S1938">
        <f>(Table1[[#This Row],[Hospital Beds 2018]]/Table1[[#This Row],[Population Estimate 2018]])*1000</f>
        <v>0</v>
      </c>
      <c r="T1938">
        <f>LOG10(Table1[[#This Row],[Hospital Beds 2018]] +1)</f>
        <v>0</v>
      </c>
      <c r="U1938">
        <v>3677</v>
      </c>
      <c r="V1938" s="1">
        <v>0.7</v>
      </c>
    </row>
    <row r="1939" spans="1:22" x14ac:dyDescent="0.3">
      <c r="A1939">
        <v>1943</v>
      </c>
      <c r="B1939" t="s">
        <v>1233</v>
      </c>
      <c r="C1939" t="s">
        <v>1268</v>
      </c>
      <c r="D1939" t="s">
        <v>21</v>
      </c>
      <c r="E1939" s="9">
        <v>1</v>
      </c>
      <c r="F1939">
        <v>178435</v>
      </c>
      <c r="G1939">
        <f>LOG(Table1[[#This Row],[Population Estimate 2018]])</f>
        <v>5.2514800451970558</v>
      </c>
      <c r="H1939" s="10" t="str">
        <f t="shared" si="30"/>
        <v>3</v>
      </c>
      <c r="I1939">
        <v>28303</v>
      </c>
      <c r="J1939" s="1">
        <v>0.16</v>
      </c>
      <c r="K1939">
        <v>150132</v>
      </c>
      <c r="L1939" s="1">
        <v>0.84</v>
      </c>
      <c r="M1939">
        <v>10606</v>
      </c>
      <c r="N1939" s="1">
        <v>0.06</v>
      </c>
      <c r="O1939">
        <v>16746</v>
      </c>
      <c r="P1939" s="1">
        <v>0.09</v>
      </c>
      <c r="Q1939">
        <v>60044</v>
      </c>
      <c r="R1939">
        <v>452</v>
      </c>
      <c r="S1939">
        <f>(Table1[[#This Row],[Hospital Beds 2018]]/Table1[[#This Row],[Population Estimate 2018]])*1000</f>
        <v>2.5331353153809513</v>
      </c>
      <c r="T1939">
        <f>LOG10(Table1[[#This Row],[Hospital Beds 2018]] +1)</f>
        <v>2.6560982020128319</v>
      </c>
      <c r="U1939">
        <v>154895</v>
      </c>
      <c r="V1939" s="1">
        <v>0.87</v>
      </c>
    </row>
    <row r="1940" spans="1:22" x14ac:dyDescent="0.3">
      <c r="A1940">
        <v>1944</v>
      </c>
      <c r="B1940" t="s">
        <v>1233</v>
      </c>
      <c r="C1940" t="s">
        <v>56</v>
      </c>
      <c r="D1940" t="s">
        <v>21</v>
      </c>
      <c r="E1940" s="9">
        <v>6</v>
      </c>
      <c r="F1940">
        <v>43327</v>
      </c>
      <c r="G1940">
        <f>LOG(Table1[[#This Row],[Population Estimate 2018]])</f>
        <v>4.6367586191393579</v>
      </c>
      <c r="H1940" s="10" t="str">
        <f t="shared" si="30"/>
        <v>2</v>
      </c>
      <c r="I1940">
        <v>8527</v>
      </c>
      <c r="J1940" s="1">
        <v>0.2</v>
      </c>
      <c r="K1940">
        <v>34800</v>
      </c>
      <c r="L1940" s="1">
        <v>0.8</v>
      </c>
      <c r="M1940">
        <v>2969</v>
      </c>
      <c r="N1940" s="1">
        <v>7.0000000000000007E-2</v>
      </c>
      <c r="O1940">
        <v>6570</v>
      </c>
      <c r="P1940" s="1">
        <v>0.15</v>
      </c>
      <c r="Q1940">
        <v>44502</v>
      </c>
      <c r="R1940">
        <v>86</v>
      </c>
      <c r="S1940">
        <f>(Table1[[#This Row],[Hospital Beds 2018]]/Table1[[#This Row],[Population Estimate 2018]])*1000</f>
        <v>1.9849054861864426</v>
      </c>
      <c r="T1940">
        <f>LOG10(Table1[[#This Row],[Hospital Beds 2018]] +1)</f>
        <v>1.9395192526186185</v>
      </c>
      <c r="U1940">
        <v>31861</v>
      </c>
      <c r="V1940" s="1">
        <v>0.74</v>
      </c>
    </row>
    <row r="1941" spans="1:22" x14ac:dyDescent="0.3">
      <c r="A1941">
        <v>1945</v>
      </c>
      <c r="B1941" t="s">
        <v>1233</v>
      </c>
      <c r="C1941" t="s">
        <v>1269</v>
      </c>
      <c r="D1941" t="s">
        <v>58</v>
      </c>
      <c r="E1941" s="9">
        <v>1</v>
      </c>
      <c r="F1941">
        <v>202675</v>
      </c>
      <c r="G1941">
        <f>LOG(Table1[[#This Row],[Population Estimate 2018]])</f>
        <v>5.3068001816893142</v>
      </c>
      <c r="H1941" s="10" t="str">
        <f t="shared" si="30"/>
        <v>3</v>
      </c>
      <c r="I1941">
        <v>26989</v>
      </c>
      <c r="J1941" s="1">
        <v>0.13</v>
      </c>
      <c r="K1941">
        <v>175686</v>
      </c>
      <c r="L1941" s="1">
        <v>0.87</v>
      </c>
      <c r="M1941">
        <v>12060</v>
      </c>
      <c r="N1941" s="1">
        <v>0.06</v>
      </c>
      <c r="O1941">
        <v>23374</v>
      </c>
      <c r="P1941" s="1">
        <v>0.12</v>
      </c>
      <c r="Q1941">
        <v>60296</v>
      </c>
      <c r="R1941">
        <v>153</v>
      </c>
      <c r="S1941">
        <f>(Table1[[#This Row],[Hospital Beds 2018]]/Table1[[#This Row],[Population Estimate 2018]])*1000</f>
        <v>0.7549031700999137</v>
      </c>
      <c r="T1941">
        <f>LOG10(Table1[[#This Row],[Hospital Beds 2018]] +1)</f>
        <v>2.1875207208364631</v>
      </c>
      <c r="U1941">
        <v>180286</v>
      </c>
      <c r="V1941" s="1">
        <v>0.89</v>
      </c>
    </row>
    <row r="1942" spans="1:22" x14ac:dyDescent="0.3">
      <c r="A1942">
        <v>1946</v>
      </c>
      <c r="B1942" t="s">
        <v>1233</v>
      </c>
      <c r="C1942" t="s">
        <v>431</v>
      </c>
      <c r="D1942" t="s">
        <v>21</v>
      </c>
      <c r="E1942" s="9">
        <v>3</v>
      </c>
      <c r="F1942">
        <v>9637</v>
      </c>
      <c r="G1942">
        <f>LOG(Table1[[#This Row],[Population Estimate 2018]])</f>
        <v>3.9839418589838882</v>
      </c>
      <c r="H1942" s="10" t="str">
        <f t="shared" si="30"/>
        <v>1</v>
      </c>
      <c r="I1942">
        <v>2178</v>
      </c>
      <c r="J1942" s="1">
        <v>0.23</v>
      </c>
      <c r="K1942">
        <v>7459</v>
      </c>
      <c r="L1942" s="1">
        <v>0.77</v>
      </c>
      <c r="M1942">
        <v>843</v>
      </c>
      <c r="N1942" s="1">
        <v>0.09</v>
      </c>
      <c r="O1942">
        <v>1542</v>
      </c>
      <c r="P1942" s="1">
        <v>0.16</v>
      </c>
      <c r="Q1942">
        <v>43302</v>
      </c>
      <c r="R1942">
        <v>0</v>
      </c>
      <c r="S1942">
        <f>(Table1[[#This Row],[Hospital Beds 2018]]/Table1[[#This Row],[Population Estimate 2018]])*1000</f>
        <v>0</v>
      </c>
      <c r="T1942">
        <f>LOG10(Table1[[#This Row],[Hospital Beds 2018]] +1)</f>
        <v>0</v>
      </c>
      <c r="U1942">
        <v>7762</v>
      </c>
      <c r="V1942" s="1">
        <v>0.81</v>
      </c>
    </row>
    <row r="1943" spans="1:22" x14ac:dyDescent="0.3">
      <c r="A1943">
        <v>1947</v>
      </c>
      <c r="B1943" t="s">
        <v>1233</v>
      </c>
      <c r="C1943" t="s">
        <v>62</v>
      </c>
      <c r="D1943" t="s">
        <v>21</v>
      </c>
      <c r="E1943" s="9">
        <v>4</v>
      </c>
      <c r="F1943">
        <v>61452</v>
      </c>
      <c r="G1943">
        <f>LOG(Table1[[#This Row],[Population Estimate 2018]])</f>
        <v>4.7885360218820212</v>
      </c>
      <c r="H1943" s="10" t="str">
        <f t="shared" si="30"/>
        <v>2</v>
      </c>
      <c r="I1943">
        <v>10118</v>
      </c>
      <c r="J1943" s="1">
        <v>0.16</v>
      </c>
      <c r="K1943">
        <v>51334</v>
      </c>
      <c r="L1943" s="1">
        <v>0.84</v>
      </c>
      <c r="M1943">
        <v>4621</v>
      </c>
      <c r="N1943" s="1">
        <v>0.08</v>
      </c>
      <c r="O1943">
        <v>9459</v>
      </c>
      <c r="P1943" s="1">
        <v>0.15</v>
      </c>
      <c r="Q1943">
        <v>48984</v>
      </c>
      <c r="R1943">
        <v>127</v>
      </c>
      <c r="S1943">
        <f>(Table1[[#This Row],[Hospital Beds 2018]]/Table1[[#This Row],[Population Estimate 2018]])*1000</f>
        <v>2.0666536483759681</v>
      </c>
      <c r="T1943">
        <f>LOG10(Table1[[#This Row],[Hospital Beds 2018]] +1)</f>
        <v>2.1072099696478683</v>
      </c>
      <c r="U1943">
        <v>52576</v>
      </c>
      <c r="V1943" s="1">
        <v>0.86</v>
      </c>
    </row>
    <row r="1944" spans="1:22" x14ac:dyDescent="0.3">
      <c r="A1944">
        <v>1948</v>
      </c>
      <c r="B1944" t="s">
        <v>1233</v>
      </c>
      <c r="C1944" t="s">
        <v>1270</v>
      </c>
      <c r="D1944" t="s">
        <v>21</v>
      </c>
      <c r="E1944" s="9">
        <v>4</v>
      </c>
      <c r="F1944">
        <v>55976</v>
      </c>
      <c r="G1944">
        <f>LOG(Table1[[#This Row],[Population Estimate 2018]])</f>
        <v>4.7480018609040844</v>
      </c>
      <c r="H1944" s="10" t="str">
        <f t="shared" si="30"/>
        <v>2</v>
      </c>
      <c r="I1944">
        <v>11088</v>
      </c>
      <c r="J1944" s="1">
        <v>0.2</v>
      </c>
      <c r="K1944">
        <v>44888</v>
      </c>
      <c r="L1944" s="1">
        <v>0.8</v>
      </c>
      <c r="M1944">
        <v>4238</v>
      </c>
      <c r="N1944" s="1">
        <v>0.08</v>
      </c>
      <c r="O1944">
        <v>12193</v>
      </c>
      <c r="P1944" s="1">
        <v>0.22</v>
      </c>
      <c r="Q1944">
        <v>40433</v>
      </c>
      <c r="R1944">
        <v>176</v>
      </c>
      <c r="S1944">
        <f>(Table1[[#This Row],[Hospital Beds 2018]]/Table1[[#This Row],[Population Estimate 2018]])*1000</f>
        <v>3.1442046591396311</v>
      </c>
      <c r="T1944">
        <f>LOG10(Table1[[#This Row],[Hospital Beds 2018]] +1)</f>
        <v>2.2479732663618068</v>
      </c>
      <c r="U1944">
        <v>47122</v>
      </c>
      <c r="V1944" s="1">
        <v>0.84</v>
      </c>
    </row>
    <row r="1945" spans="1:22" x14ac:dyDescent="0.3">
      <c r="A1945">
        <v>1949</v>
      </c>
      <c r="B1945" t="s">
        <v>1233</v>
      </c>
      <c r="C1945" t="s">
        <v>164</v>
      </c>
      <c r="D1945" t="s">
        <v>58</v>
      </c>
      <c r="E1945" s="9">
        <v>1</v>
      </c>
      <c r="F1945">
        <v>83770</v>
      </c>
      <c r="G1945">
        <f>LOG(Table1[[#This Row],[Population Estimate 2018]])</f>
        <v>4.9230885154423989</v>
      </c>
      <c r="H1945" s="10" t="str">
        <f t="shared" si="30"/>
        <v>2</v>
      </c>
      <c r="I1945">
        <v>14802</v>
      </c>
      <c r="J1945" s="1">
        <v>0.18</v>
      </c>
      <c r="K1945">
        <v>68968</v>
      </c>
      <c r="L1945" s="1">
        <v>0.82</v>
      </c>
      <c r="M1945">
        <v>5207</v>
      </c>
      <c r="N1945" s="1">
        <v>0.06</v>
      </c>
      <c r="O1945">
        <v>8555</v>
      </c>
      <c r="P1945" s="1">
        <v>0.1</v>
      </c>
      <c r="Q1945">
        <v>62963</v>
      </c>
      <c r="R1945">
        <v>101</v>
      </c>
      <c r="S1945">
        <f>(Table1[[#This Row],[Hospital Beds 2018]]/Table1[[#This Row],[Population Estimate 2018]])*1000</f>
        <v>1.205682225140265</v>
      </c>
      <c r="T1945">
        <f>LOG10(Table1[[#This Row],[Hospital Beds 2018]] +1)</f>
        <v>2.0086001717619175</v>
      </c>
      <c r="U1945">
        <v>71217</v>
      </c>
      <c r="V1945" s="1">
        <v>0.85</v>
      </c>
    </row>
    <row r="1946" spans="1:22" x14ac:dyDescent="0.3">
      <c r="A1946">
        <v>1950</v>
      </c>
      <c r="B1946" t="s">
        <v>1233</v>
      </c>
      <c r="C1946" t="s">
        <v>1271</v>
      </c>
      <c r="D1946" t="s">
        <v>21</v>
      </c>
      <c r="E1946" s="9">
        <v>6</v>
      </c>
      <c r="F1946">
        <v>45507</v>
      </c>
      <c r="G1946">
        <f>LOG(Table1[[#This Row],[Population Estimate 2018]])</f>
        <v>4.6580782060537373</v>
      </c>
      <c r="H1946" s="10" t="str">
        <f t="shared" si="30"/>
        <v>2</v>
      </c>
      <c r="I1946">
        <v>9317</v>
      </c>
      <c r="J1946" s="1">
        <v>0.2</v>
      </c>
      <c r="K1946">
        <v>36190</v>
      </c>
      <c r="L1946" s="1">
        <v>0.8</v>
      </c>
      <c r="M1946">
        <v>3126</v>
      </c>
      <c r="N1946" s="1">
        <v>7.0000000000000007E-2</v>
      </c>
      <c r="O1946">
        <v>6802</v>
      </c>
      <c r="P1946" s="1">
        <v>0.15</v>
      </c>
      <c r="Q1946">
        <v>43972</v>
      </c>
      <c r="R1946">
        <v>30</v>
      </c>
      <c r="S1946">
        <f>(Table1[[#This Row],[Hospital Beds 2018]]/Table1[[#This Row],[Population Estimate 2018]])*1000</f>
        <v>0.65923923791944095</v>
      </c>
      <c r="T1946">
        <f>LOG10(Table1[[#This Row],[Hospital Beds 2018]] +1)</f>
        <v>1.4913616938342726</v>
      </c>
      <c r="U1946">
        <v>37624</v>
      </c>
      <c r="V1946" s="1">
        <v>0.83</v>
      </c>
    </row>
    <row r="1947" spans="1:22" x14ac:dyDescent="0.3">
      <c r="A1947">
        <v>1951</v>
      </c>
      <c r="B1947" t="s">
        <v>1233</v>
      </c>
      <c r="C1947" t="s">
        <v>65</v>
      </c>
      <c r="D1947" t="s">
        <v>21</v>
      </c>
      <c r="E1947" s="9">
        <v>7</v>
      </c>
      <c r="F1947">
        <v>35285</v>
      </c>
      <c r="G1947">
        <f>LOG(Table1[[#This Row],[Population Estimate 2018]])</f>
        <v>4.5475901217701526</v>
      </c>
      <c r="H1947" s="10" t="str">
        <f t="shared" si="30"/>
        <v>2</v>
      </c>
      <c r="I1947">
        <v>10056</v>
      </c>
      <c r="J1947" s="1">
        <v>0.28000000000000003</v>
      </c>
      <c r="K1947">
        <v>25229</v>
      </c>
      <c r="L1947" s="1">
        <v>0.72</v>
      </c>
      <c r="M1947">
        <v>3235</v>
      </c>
      <c r="N1947" s="1">
        <v>0.09</v>
      </c>
      <c r="O1947">
        <v>5700</v>
      </c>
      <c r="P1947" s="1">
        <v>0.16</v>
      </c>
      <c r="Q1947">
        <v>46426</v>
      </c>
      <c r="R1947">
        <v>140</v>
      </c>
      <c r="S1947">
        <f>(Table1[[#This Row],[Hospital Beds 2018]]/Table1[[#This Row],[Population Estimate 2018]])*1000</f>
        <v>3.9676916536771998</v>
      </c>
      <c r="T1947">
        <f>LOG10(Table1[[#This Row],[Hospital Beds 2018]] +1)</f>
        <v>2.1492191126553797</v>
      </c>
      <c r="U1947">
        <v>26379</v>
      </c>
      <c r="V1947" s="1">
        <v>0.75</v>
      </c>
    </row>
    <row r="1948" spans="1:22" x14ac:dyDescent="0.3">
      <c r="A1948">
        <v>1952</v>
      </c>
      <c r="B1948" t="s">
        <v>1233</v>
      </c>
      <c r="C1948" t="s">
        <v>66</v>
      </c>
      <c r="D1948" t="s">
        <v>21</v>
      </c>
      <c r="E1948" s="9">
        <v>2</v>
      </c>
      <c r="F1948">
        <v>21763</v>
      </c>
      <c r="G1948">
        <f>LOG(Table1[[#This Row],[Population Estimate 2018]])</f>
        <v>4.3377187620574489</v>
      </c>
      <c r="H1948" s="10" t="str">
        <f t="shared" si="30"/>
        <v>2</v>
      </c>
      <c r="I1948">
        <v>4860</v>
      </c>
      <c r="J1948" s="1">
        <v>0.22</v>
      </c>
      <c r="K1948">
        <v>16903</v>
      </c>
      <c r="L1948" s="1">
        <v>0.78</v>
      </c>
      <c r="M1948">
        <v>1437</v>
      </c>
      <c r="N1948" s="1">
        <v>7.0000000000000007E-2</v>
      </c>
      <c r="O1948">
        <v>3502</v>
      </c>
      <c r="P1948" s="1">
        <v>0.16</v>
      </c>
      <c r="Q1948">
        <v>44693</v>
      </c>
      <c r="R1948">
        <v>0</v>
      </c>
      <c r="S1948">
        <f>(Table1[[#This Row],[Hospital Beds 2018]]/Table1[[#This Row],[Population Estimate 2018]])*1000</f>
        <v>0</v>
      </c>
      <c r="T1948">
        <f>LOG10(Table1[[#This Row],[Hospital Beds 2018]] +1)</f>
        <v>0</v>
      </c>
      <c r="U1948">
        <v>17020</v>
      </c>
      <c r="V1948" s="1">
        <v>0.78</v>
      </c>
    </row>
    <row r="1949" spans="1:22" x14ac:dyDescent="0.3">
      <c r="A1949">
        <v>1953</v>
      </c>
      <c r="B1949" t="s">
        <v>1233</v>
      </c>
      <c r="C1949" t="s">
        <v>350</v>
      </c>
      <c r="D1949" t="s">
        <v>21</v>
      </c>
      <c r="E1949" s="9">
        <v>6</v>
      </c>
      <c r="F1949">
        <v>22671</v>
      </c>
      <c r="G1949">
        <f>LOG(Table1[[#This Row],[Population Estimate 2018]])</f>
        <v>4.3554706769374381</v>
      </c>
      <c r="H1949" s="10" t="str">
        <f t="shared" si="30"/>
        <v>2</v>
      </c>
      <c r="I1949">
        <v>5246</v>
      </c>
      <c r="J1949" s="1">
        <v>0.23</v>
      </c>
      <c r="K1949">
        <v>17425</v>
      </c>
      <c r="L1949" s="1">
        <v>0.77</v>
      </c>
      <c r="M1949">
        <v>1520</v>
      </c>
      <c r="N1949" s="1">
        <v>7.0000000000000007E-2</v>
      </c>
      <c r="O1949">
        <v>4571</v>
      </c>
      <c r="P1949" s="1">
        <v>0.2</v>
      </c>
      <c r="Q1949">
        <v>43569</v>
      </c>
      <c r="R1949">
        <v>49</v>
      </c>
      <c r="S1949">
        <f>(Table1[[#This Row],[Hospital Beds 2018]]/Table1[[#This Row],[Population Estimate 2018]])*1000</f>
        <v>2.1613515063296722</v>
      </c>
      <c r="T1949">
        <f>LOG10(Table1[[#This Row],[Hospital Beds 2018]] +1)</f>
        <v>1.6989700043360187</v>
      </c>
      <c r="U1949">
        <v>18269</v>
      </c>
      <c r="V1949" s="1">
        <v>0.81</v>
      </c>
    </row>
    <row r="1950" spans="1:22" x14ac:dyDescent="0.3">
      <c r="A1950">
        <v>1954</v>
      </c>
      <c r="B1950" t="s">
        <v>1233</v>
      </c>
      <c r="C1950" t="s">
        <v>1272</v>
      </c>
      <c r="D1950" t="s">
        <v>58</v>
      </c>
      <c r="E1950" s="9">
        <v>1</v>
      </c>
      <c r="F1950">
        <v>1093901</v>
      </c>
      <c r="G1950">
        <f>LOG(Table1[[#This Row],[Population Estimate 2018]])</f>
        <v>6.0389780193473035</v>
      </c>
      <c r="H1950" s="10" t="str">
        <f t="shared" si="30"/>
        <v>4</v>
      </c>
      <c r="I1950">
        <v>122549</v>
      </c>
      <c r="J1950" s="1">
        <v>0.11</v>
      </c>
      <c r="K1950">
        <v>971352</v>
      </c>
      <c r="L1950" s="1">
        <v>0.89</v>
      </c>
      <c r="M1950">
        <v>51604</v>
      </c>
      <c r="N1950" s="1">
        <v>0.05</v>
      </c>
      <c r="O1950">
        <v>126098</v>
      </c>
      <c r="P1950" s="1">
        <v>0.12</v>
      </c>
      <c r="Q1950">
        <v>64509</v>
      </c>
      <c r="R1950">
        <v>2605</v>
      </c>
      <c r="S1950">
        <f>(Table1[[#This Row],[Hospital Beds 2018]]/Table1[[#This Row],[Population Estimate 2018]])*1000</f>
        <v>2.3813855184335693</v>
      </c>
      <c r="T1950">
        <f>LOG10(Table1[[#This Row],[Hospital Beds 2018]] +1)</f>
        <v>3.415974411376566</v>
      </c>
      <c r="U1950">
        <v>977695</v>
      </c>
      <c r="V1950" s="1">
        <v>0.89</v>
      </c>
    </row>
    <row r="1951" spans="1:22" x14ac:dyDescent="0.3">
      <c r="A1951">
        <v>1955</v>
      </c>
      <c r="B1951" t="s">
        <v>1233</v>
      </c>
      <c r="C1951" t="s">
        <v>439</v>
      </c>
      <c r="D1951" t="s">
        <v>21</v>
      </c>
      <c r="E1951" s="9">
        <v>7</v>
      </c>
      <c r="F1951">
        <v>15000</v>
      </c>
      <c r="G1951">
        <f>LOG(Table1[[#This Row],[Population Estimate 2018]])</f>
        <v>4.1760912590556813</v>
      </c>
      <c r="H1951" s="10" t="str">
        <f t="shared" si="30"/>
        <v>2</v>
      </c>
      <c r="I1951">
        <v>3741</v>
      </c>
      <c r="J1951" s="1">
        <v>0.25</v>
      </c>
      <c r="K1951">
        <v>11259</v>
      </c>
      <c r="L1951" s="1">
        <v>0.75</v>
      </c>
      <c r="M1951">
        <v>946</v>
      </c>
      <c r="N1951" s="1">
        <v>0.06</v>
      </c>
      <c r="O1951">
        <v>2383</v>
      </c>
      <c r="P1951" s="1">
        <v>0.16</v>
      </c>
      <c r="Q1951">
        <v>43967</v>
      </c>
      <c r="R1951">
        <v>21</v>
      </c>
      <c r="S1951">
        <f>(Table1[[#This Row],[Hospital Beds 2018]]/Table1[[#This Row],[Population Estimate 2018]])*1000</f>
        <v>1.4</v>
      </c>
      <c r="T1951">
        <f>LOG10(Table1[[#This Row],[Hospital Beds 2018]] +1)</f>
        <v>1.3424226808222062</v>
      </c>
      <c r="U1951">
        <v>11895</v>
      </c>
      <c r="V1951" s="1">
        <v>0.79</v>
      </c>
    </row>
    <row r="1952" spans="1:22" x14ac:dyDescent="0.3">
      <c r="A1952">
        <v>1956</v>
      </c>
      <c r="B1952" t="s">
        <v>1233</v>
      </c>
      <c r="C1952" t="s">
        <v>72</v>
      </c>
      <c r="D1952" t="s">
        <v>21</v>
      </c>
      <c r="E1952" s="9">
        <v>6</v>
      </c>
      <c r="F1952">
        <v>27271</v>
      </c>
      <c r="G1952">
        <f>LOG(Table1[[#This Row],[Population Estimate 2018]])</f>
        <v>4.4357010633732115</v>
      </c>
      <c r="H1952" s="10" t="str">
        <f t="shared" si="30"/>
        <v>2</v>
      </c>
      <c r="I1952">
        <v>5597</v>
      </c>
      <c r="J1952" s="1">
        <v>0.21</v>
      </c>
      <c r="K1952">
        <v>21674</v>
      </c>
      <c r="L1952" s="1">
        <v>0.79</v>
      </c>
      <c r="M1952">
        <v>1704</v>
      </c>
      <c r="N1952" s="1">
        <v>0.06</v>
      </c>
      <c r="O1952">
        <v>4379</v>
      </c>
      <c r="P1952" s="1">
        <v>0.16</v>
      </c>
      <c r="Q1952">
        <v>47757</v>
      </c>
      <c r="R1952">
        <v>5</v>
      </c>
      <c r="S1952">
        <f>(Table1[[#This Row],[Hospital Beds 2018]]/Table1[[#This Row],[Population Estimate 2018]])*1000</f>
        <v>0.18334494517986138</v>
      </c>
      <c r="T1952">
        <f>LOG10(Table1[[#This Row],[Hospital Beds 2018]] +1)</f>
        <v>0.77815125038364363</v>
      </c>
      <c r="U1952">
        <v>21537</v>
      </c>
      <c r="V1952" s="1">
        <v>0.79</v>
      </c>
    </row>
    <row r="1953" spans="1:22" x14ac:dyDescent="0.3">
      <c r="A1953">
        <v>1957</v>
      </c>
      <c r="B1953" t="s">
        <v>1233</v>
      </c>
      <c r="C1953" t="s">
        <v>1273</v>
      </c>
      <c r="D1953" t="s">
        <v>21</v>
      </c>
      <c r="E1953" s="9">
        <v>4</v>
      </c>
      <c r="F1953">
        <v>98682</v>
      </c>
      <c r="G1953">
        <f>LOG(Table1[[#This Row],[Population Estimate 2018]])</f>
        <v>4.9942379428055563</v>
      </c>
      <c r="H1953" s="10" t="str">
        <f t="shared" si="30"/>
        <v>2</v>
      </c>
      <c r="I1953">
        <v>23628</v>
      </c>
      <c r="J1953" s="1">
        <v>0.24</v>
      </c>
      <c r="K1953">
        <v>75054</v>
      </c>
      <c r="L1953" s="1">
        <v>0.76</v>
      </c>
      <c r="M1953">
        <v>9580</v>
      </c>
      <c r="N1953" s="1">
        <v>0.1</v>
      </c>
      <c r="O1953">
        <v>10263</v>
      </c>
      <c r="P1953" s="1">
        <v>0.1</v>
      </c>
      <c r="Q1953">
        <v>59471</v>
      </c>
      <c r="R1953">
        <v>362</v>
      </c>
      <c r="S1953">
        <f>(Table1[[#This Row],[Hospital Beds 2018]]/Table1[[#This Row],[Population Estimate 2018]])*1000</f>
        <v>3.6683488376806306</v>
      </c>
      <c r="T1953">
        <f>LOG10(Table1[[#This Row],[Hospital Beds 2018]] +1)</f>
        <v>2.5599066250361124</v>
      </c>
      <c r="U1953">
        <v>77610</v>
      </c>
      <c r="V1953" s="1">
        <v>0.79</v>
      </c>
    </row>
    <row r="1954" spans="1:22" x14ac:dyDescent="0.3">
      <c r="A1954">
        <v>1958</v>
      </c>
      <c r="B1954" t="s">
        <v>1233</v>
      </c>
      <c r="C1954" t="s">
        <v>1274</v>
      </c>
      <c r="D1954" t="s">
        <v>21</v>
      </c>
      <c r="E1954" s="9">
        <v>3</v>
      </c>
      <c r="F1954">
        <v>94016</v>
      </c>
      <c r="G1954">
        <f>LOG(Table1[[#This Row],[Population Estimate 2018]])</f>
        <v>4.9732017697741435</v>
      </c>
      <c r="H1954" s="10" t="str">
        <f t="shared" si="30"/>
        <v>2</v>
      </c>
      <c r="I1954">
        <v>17426</v>
      </c>
      <c r="J1954" s="1">
        <v>0.19</v>
      </c>
      <c r="K1954">
        <v>76590</v>
      </c>
      <c r="L1954" s="1">
        <v>0.81</v>
      </c>
      <c r="M1954">
        <v>5438</v>
      </c>
      <c r="N1954" s="1">
        <v>0.06</v>
      </c>
      <c r="O1954">
        <v>13024</v>
      </c>
      <c r="P1954" s="1">
        <v>0.14000000000000001</v>
      </c>
      <c r="Q1954">
        <v>50122</v>
      </c>
      <c r="R1954">
        <v>292</v>
      </c>
      <c r="S1954">
        <f>(Table1[[#This Row],[Hospital Beds 2018]]/Table1[[#This Row],[Population Estimate 2018]])*1000</f>
        <v>3.105854322668482</v>
      </c>
      <c r="T1954">
        <f>LOG10(Table1[[#This Row],[Hospital Beds 2018]] +1)</f>
        <v>2.4668676203541096</v>
      </c>
      <c r="U1954">
        <v>78406</v>
      </c>
      <c r="V1954" s="1">
        <v>0.83</v>
      </c>
    </row>
    <row r="1955" spans="1:22" x14ac:dyDescent="0.3">
      <c r="A1955">
        <v>1959</v>
      </c>
      <c r="B1955" t="s">
        <v>1233</v>
      </c>
      <c r="C1955" t="s">
        <v>1275</v>
      </c>
      <c r="D1955" t="s">
        <v>58</v>
      </c>
      <c r="E1955" s="9">
        <v>2</v>
      </c>
      <c r="F1955">
        <v>232274</v>
      </c>
      <c r="G1955">
        <f>LOG(Table1[[#This Row],[Population Estimate 2018]])</f>
        <v>5.3660005990017776</v>
      </c>
      <c r="H1955" s="10" t="str">
        <f t="shared" si="30"/>
        <v>3</v>
      </c>
      <c r="I1955">
        <v>41211</v>
      </c>
      <c r="J1955" s="1">
        <v>0.18</v>
      </c>
      <c r="K1955">
        <v>191063</v>
      </c>
      <c r="L1955" s="1">
        <v>0.82</v>
      </c>
      <c r="M1955">
        <v>17086</v>
      </c>
      <c r="N1955" s="1">
        <v>7.0000000000000007E-2</v>
      </c>
      <c r="O1955">
        <v>34250</v>
      </c>
      <c r="P1955" s="1">
        <v>0.15</v>
      </c>
      <c r="Q1955">
        <v>53419</v>
      </c>
      <c r="R1955">
        <v>757</v>
      </c>
      <c r="S1955">
        <f>(Table1[[#This Row],[Hospital Beds 2018]]/Table1[[#This Row],[Population Estimate 2018]])*1000</f>
        <v>3.2590819463220164</v>
      </c>
      <c r="T1955">
        <f>LOG10(Table1[[#This Row],[Hospital Beds 2018]] +1)</f>
        <v>2.8796692056320534</v>
      </c>
      <c r="U1955">
        <v>189867</v>
      </c>
      <c r="V1955" s="1">
        <v>0.82</v>
      </c>
    </row>
    <row r="1956" spans="1:22" x14ac:dyDescent="0.3">
      <c r="A1956">
        <v>1960</v>
      </c>
      <c r="B1956" t="s">
        <v>1233</v>
      </c>
      <c r="C1956" t="s">
        <v>1276</v>
      </c>
      <c r="D1956" t="s">
        <v>21</v>
      </c>
      <c r="E1956" s="9">
        <v>9</v>
      </c>
      <c r="F1956">
        <v>19676</v>
      </c>
      <c r="G1956">
        <f>LOG(Table1[[#This Row],[Population Estimate 2018]])</f>
        <v>4.293936813887294</v>
      </c>
      <c r="H1956" s="10" t="str">
        <f t="shared" si="30"/>
        <v>2</v>
      </c>
      <c r="I1956">
        <v>5090</v>
      </c>
      <c r="J1956" s="1">
        <v>0.26</v>
      </c>
      <c r="K1956">
        <v>14586</v>
      </c>
      <c r="L1956" s="1">
        <v>0.74</v>
      </c>
      <c r="M1956">
        <v>1411</v>
      </c>
      <c r="N1956" s="1">
        <v>7.0000000000000007E-2</v>
      </c>
      <c r="O1956">
        <v>4043</v>
      </c>
      <c r="P1956" s="1">
        <v>0.21</v>
      </c>
      <c r="Q1956">
        <v>37233</v>
      </c>
      <c r="R1956">
        <v>0</v>
      </c>
      <c r="S1956">
        <f>(Table1[[#This Row],[Hospital Beds 2018]]/Table1[[#This Row],[Population Estimate 2018]])*1000</f>
        <v>0</v>
      </c>
      <c r="T1956">
        <f>LOG10(Table1[[#This Row],[Hospital Beds 2018]] +1)</f>
        <v>0</v>
      </c>
      <c r="U1956">
        <v>14865</v>
      </c>
      <c r="V1956" s="1">
        <v>0.76</v>
      </c>
    </row>
    <row r="1957" spans="1:22" x14ac:dyDescent="0.3">
      <c r="A1957">
        <v>1961</v>
      </c>
      <c r="B1957" t="s">
        <v>1233</v>
      </c>
      <c r="C1957" t="s">
        <v>1277</v>
      </c>
      <c r="D1957" t="s">
        <v>21</v>
      </c>
      <c r="E1957" s="9">
        <v>3</v>
      </c>
      <c r="F1957">
        <v>197683</v>
      </c>
      <c r="G1957">
        <f>LOG(Table1[[#This Row],[Population Estimate 2018]])</f>
        <v>5.2959693232153482</v>
      </c>
      <c r="H1957" s="10" t="str">
        <f t="shared" si="30"/>
        <v>3</v>
      </c>
      <c r="I1957">
        <v>18266</v>
      </c>
      <c r="J1957" s="1">
        <v>0.09</v>
      </c>
      <c r="K1957">
        <v>179417</v>
      </c>
      <c r="L1957" s="1">
        <v>0.91</v>
      </c>
      <c r="M1957">
        <v>30729</v>
      </c>
      <c r="N1957" s="1">
        <v>0.16</v>
      </c>
      <c r="O1957">
        <v>26562</v>
      </c>
      <c r="P1957" s="1">
        <v>0.13</v>
      </c>
      <c r="Q1957">
        <v>50531</v>
      </c>
      <c r="R1957">
        <v>365</v>
      </c>
      <c r="S1957">
        <f>(Table1[[#This Row],[Hospital Beds 2018]]/Table1[[#This Row],[Population Estimate 2018]])*1000</f>
        <v>1.8463904331682541</v>
      </c>
      <c r="T1957">
        <f>LOG10(Table1[[#This Row],[Hospital Beds 2018]] +1)</f>
        <v>2.5634810853944106</v>
      </c>
      <c r="U1957">
        <v>162824</v>
      </c>
      <c r="V1957" s="1">
        <v>0.82</v>
      </c>
    </row>
    <row r="1958" spans="1:22" x14ac:dyDescent="0.3">
      <c r="A1958">
        <v>1962</v>
      </c>
      <c r="B1958" t="s">
        <v>1233</v>
      </c>
      <c r="C1958" t="s">
        <v>221</v>
      </c>
      <c r="D1958" t="s">
        <v>58</v>
      </c>
      <c r="E1958" s="9">
        <v>2</v>
      </c>
      <c r="F1958">
        <v>146027</v>
      </c>
      <c r="G1958">
        <f>LOG(Table1[[#This Row],[Population Estimate 2018]])</f>
        <v>5.1644331630919451</v>
      </c>
      <c r="H1958" s="10" t="str">
        <f t="shared" si="30"/>
        <v>3</v>
      </c>
      <c r="I1958">
        <v>20439</v>
      </c>
      <c r="J1958" s="1">
        <v>0.14000000000000001</v>
      </c>
      <c r="K1958">
        <v>125588</v>
      </c>
      <c r="L1958" s="1">
        <v>0.86</v>
      </c>
      <c r="M1958">
        <v>5615</v>
      </c>
      <c r="N1958" s="1">
        <v>0.04</v>
      </c>
      <c r="O1958">
        <v>17045</v>
      </c>
      <c r="P1958" s="1">
        <v>0.12</v>
      </c>
      <c r="Q1958">
        <v>71920</v>
      </c>
      <c r="R1958">
        <v>949</v>
      </c>
      <c r="S1958">
        <f>(Table1[[#This Row],[Hospital Beds 2018]]/Table1[[#This Row],[Population Estimate 2018]])*1000</f>
        <v>6.4987981674621818</v>
      </c>
      <c r="T1958">
        <f>LOG10(Table1[[#This Row],[Hospital Beds 2018]] +1)</f>
        <v>2.9777236052888476</v>
      </c>
      <c r="U1958">
        <v>120851</v>
      </c>
      <c r="V1958" s="1">
        <v>0.83</v>
      </c>
    </row>
    <row r="1959" spans="1:22" x14ac:dyDescent="0.3">
      <c r="A1959">
        <v>1963</v>
      </c>
      <c r="B1959" t="s">
        <v>1233</v>
      </c>
      <c r="C1959" t="s">
        <v>1278</v>
      </c>
      <c r="D1959" t="s">
        <v>21</v>
      </c>
      <c r="E1959" s="9">
        <v>3</v>
      </c>
      <c r="F1959">
        <v>12670</v>
      </c>
      <c r="G1959">
        <f>LOG(Table1[[#This Row],[Population Estimate 2018]])</f>
        <v>4.1027766148834415</v>
      </c>
      <c r="H1959" s="10" t="str">
        <f t="shared" si="30"/>
        <v>2</v>
      </c>
      <c r="I1959">
        <v>3779</v>
      </c>
      <c r="J1959" s="1">
        <v>0.3</v>
      </c>
      <c r="K1959">
        <v>8891</v>
      </c>
      <c r="L1959" s="1">
        <v>0.7</v>
      </c>
      <c r="M1959">
        <v>1451</v>
      </c>
      <c r="N1959" s="1">
        <v>0.11</v>
      </c>
      <c r="O1959">
        <v>1983</v>
      </c>
      <c r="P1959" s="1">
        <v>0.16</v>
      </c>
      <c r="Q1959">
        <v>46447</v>
      </c>
      <c r="R1959">
        <v>0</v>
      </c>
      <c r="S1959">
        <f>(Table1[[#This Row],[Hospital Beds 2018]]/Table1[[#This Row],[Population Estimate 2018]])*1000</f>
        <v>0</v>
      </c>
      <c r="T1959">
        <f>LOG10(Table1[[#This Row],[Hospital Beds 2018]] +1)</f>
        <v>0</v>
      </c>
      <c r="U1959">
        <v>8663</v>
      </c>
      <c r="V1959" s="1">
        <v>0.68</v>
      </c>
    </row>
    <row r="1960" spans="1:22" x14ac:dyDescent="0.3">
      <c r="A1960">
        <v>1964</v>
      </c>
      <c r="B1960" t="s">
        <v>1233</v>
      </c>
      <c r="C1960" t="s">
        <v>1279</v>
      </c>
      <c r="D1960" t="s">
        <v>21</v>
      </c>
      <c r="E1960" s="9">
        <v>4</v>
      </c>
      <c r="F1960">
        <v>39639</v>
      </c>
      <c r="G1960">
        <f>LOG(Table1[[#This Row],[Population Estimate 2018]])</f>
        <v>4.598122689709303</v>
      </c>
      <c r="H1960" s="10" t="str">
        <f t="shared" si="30"/>
        <v>2</v>
      </c>
      <c r="I1960">
        <v>6690</v>
      </c>
      <c r="J1960" s="1">
        <v>0.17</v>
      </c>
      <c r="K1960">
        <v>32949</v>
      </c>
      <c r="L1960" s="1">
        <v>0.83</v>
      </c>
      <c r="M1960">
        <v>3875</v>
      </c>
      <c r="N1960" s="1">
        <v>0.1</v>
      </c>
      <c r="O1960">
        <v>6854</v>
      </c>
      <c r="P1960" s="1">
        <v>0.17</v>
      </c>
      <c r="Q1960">
        <v>46355</v>
      </c>
      <c r="R1960">
        <v>109</v>
      </c>
      <c r="S1960">
        <f>(Table1[[#This Row],[Hospital Beds 2018]]/Table1[[#This Row],[Population Estimate 2018]])*1000</f>
        <v>2.7498170993213753</v>
      </c>
      <c r="T1960">
        <f>LOG10(Table1[[#This Row],[Hospital Beds 2018]] +1)</f>
        <v>2.0413926851582249</v>
      </c>
      <c r="U1960">
        <v>32479</v>
      </c>
      <c r="V1960" s="1">
        <v>0.82</v>
      </c>
    </row>
    <row r="1961" spans="1:22" x14ac:dyDescent="0.3">
      <c r="A1961">
        <v>1965</v>
      </c>
      <c r="B1961" t="s">
        <v>1233</v>
      </c>
      <c r="C1961" t="s">
        <v>1280</v>
      </c>
      <c r="D1961" t="s">
        <v>58</v>
      </c>
      <c r="E1961" s="9">
        <v>2</v>
      </c>
      <c r="F1961">
        <v>62162</v>
      </c>
      <c r="G1961">
        <f>LOG(Table1[[#This Row],[Population Estimate 2018]])</f>
        <v>4.7935249790069934</v>
      </c>
      <c r="H1961" s="10" t="str">
        <f t="shared" si="30"/>
        <v>2</v>
      </c>
      <c r="I1961">
        <v>11190</v>
      </c>
      <c r="J1961" s="1">
        <v>0.18</v>
      </c>
      <c r="K1961">
        <v>50972</v>
      </c>
      <c r="L1961" s="1">
        <v>0.82</v>
      </c>
      <c r="M1961">
        <v>5188</v>
      </c>
      <c r="N1961" s="1">
        <v>0.08</v>
      </c>
      <c r="O1961">
        <v>9207</v>
      </c>
      <c r="P1961" s="1">
        <v>0.15</v>
      </c>
      <c r="Q1961">
        <v>54900</v>
      </c>
      <c r="R1961">
        <v>59</v>
      </c>
      <c r="S1961">
        <f>(Table1[[#This Row],[Hospital Beds 2018]]/Table1[[#This Row],[Population Estimate 2018]])*1000</f>
        <v>0.94913291078150641</v>
      </c>
      <c r="T1961">
        <f>LOG10(Table1[[#This Row],[Hospital Beds 2018]] +1)</f>
        <v>1.7781512503836436</v>
      </c>
      <c r="U1961">
        <v>52175</v>
      </c>
      <c r="V1961" s="1">
        <v>0.84</v>
      </c>
    </row>
    <row r="1962" spans="1:22" x14ac:dyDescent="0.3">
      <c r="A1962">
        <v>1966</v>
      </c>
      <c r="B1962" t="s">
        <v>1233</v>
      </c>
      <c r="C1962" t="s">
        <v>1281</v>
      </c>
      <c r="D1962" t="s">
        <v>21</v>
      </c>
      <c r="E1962" s="9">
        <v>8</v>
      </c>
      <c r="F1962">
        <v>13422</v>
      </c>
      <c r="G1962">
        <f>LOG(Table1[[#This Row],[Population Estimate 2018]])</f>
        <v>4.1278172344802737</v>
      </c>
      <c r="H1962" s="10" t="str">
        <f t="shared" si="30"/>
        <v>2</v>
      </c>
      <c r="I1962">
        <v>3603</v>
      </c>
      <c r="J1962" s="1">
        <v>0.27</v>
      </c>
      <c r="K1962">
        <v>9819</v>
      </c>
      <c r="L1962" s="1">
        <v>0.73</v>
      </c>
      <c r="M1962">
        <v>1554</v>
      </c>
      <c r="N1962" s="1">
        <v>0.12</v>
      </c>
      <c r="O1962">
        <v>2108</v>
      </c>
      <c r="P1962" s="1">
        <v>0.16</v>
      </c>
      <c r="Q1962">
        <v>48337</v>
      </c>
      <c r="R1962">
        <v>0</v>
      </c>
      <c r="S1962">
        <f>(Table1[[#This Row],[Hospital Beds 2018]]/Table1[[#This Row],[Population Estimate 2018]])*1000</f>
        <v>0</v>
      </c>
      <c r="T1962">
        <f>LOG10(Table1[[#This Row],[Hospital Beds 2018]] +1)</f>
        <v>0</v>
      </c>
      <c r="U1962">
        <v>10241</v>
      </c>
      <c r="V1962" s="1">
        <v>0.76</v>
      </c>
    </row>
    <row r="1963" spans="1:22" x14ac:dyDescent="0.3">
      <c r="A1963">
        <v>1967</v>
      </c>
      <c r="B1963" t="s">
        <v>1233</v>
      </c>
      <c r="C1963" t="s">
        <v>1282</v>
      </c>
      <c r="D1963" t="s">
        <v>21</v>
      </c>
      <c r="E1963" s="9">
        <v>2</v>
      </c>
      <c r="F1963">
        <v>39507</v>
      </c>
      <c r="G1963">
        <f>LOG(Table1[[#This Row],[Population Estimate 2018]])</f>
        <v>4.5966740523867795</v>
      </c>
      <c r="H1963" s="10" t="str">
        <f t="shared" si="30"/>
        <v>2</v>
      </c>
      <c r="I1963">
        <v>7725</v>
      </c>
      <c r="J1963" s="1">
        <v>0.2</v>
      </c>
      <c r="K1963">
        <v>31782</v>
      </c>
      <c r="L1963" s="1">
        <v>0.8</v>
      </c>
      <c r="M1963">
        <v>2343</v>
      </c>
      <c r="N1963" s="1">
        <v>0.06</v>
      </c>
      <c r="O1963">
        <v>5773</v>
      </c>
      <c r="P1963" s="1">
        <v>0.15</v>
      </c>
      <c r="Q1963">
        <v>50149</v>
      </c>
      <c r="R1963">
        <v>77</v>
      </c>
      <c r="S1963">
        <f>(Table1[[#This Row],[Hospital Beds 2018]]/Table1[[#This Row],[Population Estimate 2018]])*1000</f>
        <v>1.9490216923583163</v>
      </c>
      <c r="T1963">
        <f>LOG10(Table1[[#This Row],[Hospital Beds 2018]] +1)</f>
        <v>1.8920946026904804</v>
      </c>
      <c r="U1963">
        <v>33213</v>
      </c>
      <c r="V1963" s="1">
        <v>0.84</v>
      </c>
    </row>
    <row r="1964" spans="1:22" x14ac:dyDescent="0.3">
      <c r="A1964">
        <v>1968</v>
      </c>
      <c r="B1964" t="s">
        <v>1233</v>
      </c>
      <c r="C1964" t="s">
        <v>1283</v>
      </c>
      <c r="D1964" t="s">
        <v>21</v>
      </c>
      <c r="E1964" s="9">
        <v>3</v>
      </c>
      <c r="F1964">
        <v>179914</v>
      </c>
      <c r="G1964">
        <f>LOG(Table1[[#This Row],[Population Estimate 2018]])</f>
        <v>5.2550649592664982</v>
      </c>
      <c r="H1964" s="10" t="str">
        <f t="shared" si="30"/>
        <v>3</v>
      </c>
      <c r="I1964">
        <v>23789</v>
      </c>
      <c r="J1964" s="1">
        <v>0.13</v>
      </c>
      <c r="K1964">
        <v>156125</v>
      </c>
      <c r="L1964" s="1">
        <v>0.87</v>
      </c>
      <c r="M1964">
        <v>11811</v>
      </c>
      <c r="N1964" s="1">
        <v>7.0000000000000007E-2</v>
      </c>
      <c r="O1964">
        <v>40201</v>
      </c>
      <c r="P1964" s="1">
        <v>0.22</v>
      </c>
      <c r="Q1964">
        <v>43303</v>
      </c>
      <c r="R1964">
        <v>1054</v>
      </c>
      <c r="S1964">
        <f>(Table1[[#This Row],[Hospital Beds 2018]]/Table1[[#This Row],[Population Estimate 2018]])*1000</f>
        <v>5.8583545471725378</v>
      </c>
      <c r="T1964">
        <f>LOG10(Table1[[#This Row],[Hospital Beds 2018]] +1)</f>
        <v>3.0232524596337114</v>
      </c>
      <c r="U1964">
        <v>155652</v>
      </c>
      <c r="V1964" s="1">
        <v>0.87</v>
      </c>
    </row>
    <row r="1965" spans="1:22" x14ac:dyDescent="0.3">
      <c r="A1965">
        <v>1969</v>
      </c>
      <c r="B1965" t="s">
        <v>1233</v>
      </c>
      <c r="C1965" t="s">
        <v>175</v>
      </c>
      <c r="D1965" t="s">
        <v>21</v>
      </c>
      <c r="E1965" s="9">
        <v>8</v>
      </c>
      <c r="F1965">
        <v>20611</v>
      </c>
      <c r="G1965">
        <f>LOG(Table1[[#This Row],[Population Estimate 2018]])</f>
        <v>4.3140990632952843</v>
      </c>
      <c r="H1965" s="10" t="str">
        <f t="shared" si="30"/>
        <v>2</v>
      </c>
      <c r="I1965">
        <v>6408</v>
      </c>
      <c r="J1965" s="1">
        <v>0.31</v>
      </c>
      <c r="K1965">
        <v>14203</v>
      </c>
      <c r="L1965" s="1">
        <v>0.69</v>
      </c>
      <c r="M1965">
        <v>1768</v>
      </c>
      <c r="N1965" s="1">
        <v>0.09</v>
      </c>
      <c r="O1965">
        <v>2389</v>
      </c>
      <c r="P1965" s="1">
        <v>0.12</v>
      </c>
      <c r="Q1965">
        <v>50467</v>
      </c>
      <c r="R1965">
        <v>35</v>
      </c>
      <c r="S1965">
        <f>(Table1[[#This Row],[Hospital Beds 2018]]/Table1[[#This Row],[Population Estimate 2018]])*1000</f>
        <v>1.6981223618456165</v>
      </c>
      <c r="T1965">
        <f>LOG10(Table1[[#This Row],[Hospital Beds 2018]] +1)</f>
        <v>1.5563025007672873</v>
      </c>
      <c r="U1965">
        <v>14733</v>
      </c>
      <c r="V1965" s="1">
        <v>0.71</v>
      </c>
    </row>
    <row r="1966" spans="1:22" x14ac:dyDescent="0.3">
      <c r="A1966">
        <v>1970</v>
      </c>
      <c r="B1966" t="s">
        <v>1233</v>
      </c>
      <c r="C1966" t="s">
        <v>77</v>
      </c>
      <c r="D1966" t="s">
        <v>21</v>
      </c>
      <c r="E1966" s="9">
        <v>2</v>
      </c>
      <c r="F1966">
        <v>143351</v>
      </c>
      <c r="G1966">
        <f>LOG(Table1[[#This Row],[Population Estimate 2018]])</f>
        <v>5.1564007268811576</v>
      </c>
      <c r="H1966" s="10" t="str">
        <f t="shared" si="30"/>
        <v>3</v>
      </c>
      <c r="I1966">
        <v>25440</v>
      </c>
      <c r="J1966" s="1">
        <v>0.18</v>
      </c>
      <c r="K1966">
        <v>117911</v>
      </c>
      <c r="L1966" s="1">
        <v>0.82</v>
      </c>
      <c r="M1966">
        <v>8673</v>
      </c>
      <c r="N1966" s="1">
        <v>0.06</v>
      </c>
      <c r="O1966">
        <v>19631</v>
      </c>
      <c r="P1966" s="1">
        <v>0.14000000000000001</v>
      </c>
      <c r="Q1966">
        <v>48372</v>
      </c>
      <c r="R1966">
        <v>85</v>
      </c>
      <c r="S1966">
        <f>(Table1[[#This Row],[Hospital Beds 2018]]/Table1[[#This Row],[Population Estimate 2018]])*1000</f>
        <v>0.59295017125796123</v>
      </c>
      <c r="T1966">
        <f>LOG10(Table1[[#This Row],[Hospital Beds 2018]] +1)</f>
        <v>1.9344984512435677</v>
      </c>
      <c r="U1966">
        <v>122087</v>
      </c>
      <c r="V1966" s="1">
        <v>0.85</v>
      </c>
    </row>
    <row r="1967" spans="1:22" x14ac:dyDescent="0.3">
      <c r="A1967">
        <v>1971</v>
      </c>
      <c r="B1967" t="s">
        <v>1233</v>
      </c>
      <c r="C1967" t="s">
        <v>449</v>
      </c>
      <c r="D1967" t="s">
        <v>21</v>
      </c>
      <c r="E1967" s="9">
        <v>5</v>
      </c>
      <c r="F1967">
        <v>44887</v>
      </c>
      <c r="G1967">
        <f>LOG(Table1[[#This Row],[Population Estimate 2018]])</f>
        <v>4.6521205805189725</v>
      </c>
      <c r="H1967" s="10" t="str">
        <f t="shared" si="30"/>
        <v>2</v>
      </c>
      <c r="I1967">
        <v>8056</v>
      </c>
      <c r="J1967" s="1">
        <v>0.18</v>
      </c>
      <c r="K1967">
        <v>36831</v>
      </c>
      <c r="L1967" s="1">
        <v>0.82</v>
      </c>
      <c r="M1967">
        <v>3112</v>
      </c>
      <c r="N1967" s="1">
        <v>7.0000000000000007E-2</v>
      </c>
      <c r="O1967">
        <v>8698</v>
      </c>
      <c r="P1967" s="1">
        <v>0.19</v>
      </c>
      <c r="Q1967">
        <v>38514</v>
      </c>
      <c r="R1967">
        <v>0</v>
      </c>
      <c r="S1967">
        <f>(Table1[[#This Row],[Hospital Beds 2018]]/Table1[[#This Row],[Population Estimate 2018]])*1000</f>
        <v>0</v>
      </c>
      <c r="T1967">
        <f>LOG10(Table1[[#This Row],[Hospital Beds 2018]] +1)</f>
        <v>0</v>
      </c>
      <c r="U1967">
        <v>38075</v>
      </c>
      <c r="V1967" s="1">
        <v>0.85</v>
      </c>
    </row>
    <row r="1968" spans="1:22" x14ac:dyDescent="0.3">
      <c r="A1968">
        <v>1972</v>
      </c>
      <c r="B1968" t="s">
        <v>1233</v>
      </c>
      <c r="C1968" t="s">
        <v>1284</v>
      </c>
      <c r="D1968" t="s">
        <v>21</v>
      </c>
      <c r="E1968" s="9">
        <v>4</v>
      </c>
      <c r="F1968">
        <v>131831</v>
      </c>
      <c r="G1968">
        <f>LOG(Table1[[#This Row],[Population Estimate 2018]])</f>
        <v>5.1200175464180102</v>
      </c>
      <c r="H1968" s="10" t="str">
        <f t="shared" si="30"/>
        <v>3</v>
      </c>
      <c r="I1968">
        <v>20065</v>
      </c>
      <c r="J1968" s="1">
        <v>0.15</v>
      </c>
      <c r="K1968">
        <v>111766</v>
      </c>
      <c r="L1968" s="1">
        <v>0.85</v>
      </c>
      <c r="M1968">
        <v>7207</v>
      </c>
      <c r="N1968" s="1">
        <v>0.05</v>
      </c>
      <c r="O1968">
        <v>31143</v>
      </c>
      <c r="P1968" s="1">
        <v>0.24</v>
      </c>
      <c r="Q1968">
        <v>35407</v>
      </c>
      <c r="R1968">
        <v>373</v>
      </c>
      <c r="S1968">
        <f>(Table1[[#This Row],[Hospital Beds 2018]]/Table1[[#This Row],[Population Estimate 2018]])*1000</f>
        <v>2.8293800395961495</v>
      </c>
      <c r="T1968">
        <f>LOG10(Table1[[#This Row],[Hospital Beds 2018]] +1)</f>
        <v>2.5728716022004803</v>
      </c>
      <c r="U1968">
        <v>112863</v>
      </c>
      <c r="V1968" s="1">
        <v>0.86</v>
      </c>
    </row>
    <row r="1969" spans="1:22" x14ac:dyDescent="0.3">
      <c r="A1969">
        <v>1973</v>
      </c>
      <c r="B1969" t="s">
        <v>1233</v>
      </c>
      <c r="C1969" t="s">
        <v>1164</v>
      </c>
      <c r="D1969" t="s">
        <v>21</v>
      </c>
      <c r="E1969" s="9">
        <v>2</v>
      </c>
      <c r="F1969">
        <v>90690</v>
      </c>
      <c r="G1969">
        <f>LOG(Table1[[#This Row],[Population Estimate 2018]])</f>
        <v>4.9575594018974796</v>
      </c>
      <c r="H1969" s="10" t="str">
        <f t="shared" si="30"/>
        <v>2</v>
      </c>
      <c r="I1969">
        <v>18552</v>
      </c>
      <c r="J1969" s="1">
        <v>0.2</v>
      </c>
      <c r="K1969">
        <v>72138</v>
      </c>
      <c r="L1969" s="1">
        <v>0.8</v>
      </c>
      <c r="M1969">
        <v>5556</v>
      </c>
      <c r="N1969" s="1">
        <v>0.06</v>
      </c>
      <c r="O1969">
        <v>16003</v>
      </c>
      <c r="P1969" s="1">
        <v>0.18</v>
      </c>
      <c r="Q1969">
        <v>41869</v>
      </c>
      <c r="R1969">
        <v>188</v>
      </c>
      <c r="S1969">
        <f>(Table1[[#This Row],[Hospital Beds 2018]]/Table1[[#This Row],[Population Estimate 2018]])*1000</f>
        <v>2.0729959201676036</v>
      </c>
      <c r="T1969">
        <f>LOG10(Table1[[#This Row],[Hospital Beds 2018]] +1)</f>
        <v>2.2764618041732443</v>
      </c>
      <c r="U1969">
        <v>76168</v>
      </c>
      <c r="V1969" s="1">
        <v>0.84</v>
      </c>
    </row>
    <row r="1970" spans="1:22" x14ac:dyDescent="0.3">
      <c r="A1970">
        <v>1974</v>
      </c>
      <c r="B1970" t="s">
        <v>1233</v>
      </c>
      <c r="C1970" t="s">
        <v>776</v>
      </c>
      <c r="D1970" t="s">
        <v>58</v>
      </c>
      <c r="E1970" s="9">
        <v>1</v>
      </c>
      <c r="F1970">
        <v>141262</v>
      </c>
      <c r="G1970">
        <f>LOG(Table1[[#This Row],[Population Estimate 2018]])</f>
        <v>5.1500253507387006</v>
      </c>
      <c r="H1970" s="10" t="str">
        <f t="shared" si="30"/>
        <v>3</v>
      </c>
      <c r="I1970">
        <v>24830</v>
      </c>
      <c r="J1970" s="1">
        <v>0.18</v>
      </c>
      <c r="K1970">
        <v>116432</v>
      </c>
      <c r="L1970" s="1">
        <v>0.82</v>
      </c>
      <c r="M1970">
        <v>9496</v>
      </c>
      <c r="N1970" s="1">
        <v>7.0000000000000007E-2</v>
      </c>
      <c r="O1970">
        <v>22298</v>
      </c>
      <c r="P1970" s="1">
        <v>0.16</v>
      </c>
      <c r="Q1970">
        <v>46864</v>
      </c>
      <c r="R1970">
        <v>367</v>
      </c>
      <c r="S1970">
        <f>(Table1[[#This Row],[Hospital Beds 2018]]/Table1[[#This Row],[Population Estimate 2018]])*1000</f>
        <v>2.5980093726550666</v>
      </c>
      <c r="T1970">
        <f>LOG10(Table1[[#This Row],[Hospital Beds 2018]] +1)</f>
        <v>2.5658478186735176</v>
      </c>
      <c r="U1970">
        <v>118417</v>
      </c>
      <c r="V1970" s="1">
        <v>0.84</v>
      </c>
    </row>
    <row r="1971" spans="1:22" x14ac:dyDescent="0.3">
      <c r="A1971">
        <v>1975</v>
      </c>
      <c r="B1971" t="s">
        <v>1233</v>
      </c>
      <c r="C1971" t="s">
        <v>1285</v>
      </c>
      <c r="D1971" t="s">
        <v>21</v>
      </c>
      <c r="E1971" s="9">
        <v>4</v>
      </c>
      <c r="F1971">
        <v>66826</v>
      </c>
      <c r="G1971">
        <f>LOG(Table1[[#This Row],[Population Estimate 2018]])</f>
        <v>4.8249454663620943</v>
      </c>
      <c r="H1971" s="10" t="str">
        <f t="shared" si="30"/>
        <v>2</v>
      </c>
      <c r="I1971">
        <v>14421</v>
      </c>
      <c r="J1971" s="1">
        <v>0.22</v>
      </c>
      <c r="K1971">
        <v>52405</v>
      </c>
      <c r="L1971" s="1">
        <v>0.78</v>
      </c>
      <c r="M1971">
        <v>4290</v>
      </c>
      <c r="N1971" s="1">
        <v>0.06</v>
      </c>
      <c r="O1971">
        <v>12538</v>
      </c>
      <c r="P1971" s="1">
        <v>0.19</v>
      </c>
      <c r="Q1971">
        <v>42831</v>
      </c>
      <c r="R1971">
        <v>112</v>
      </c>
      <c r="S1971">
        <f>(Table1[[#This Row],[Hospital Beds 2018]]/Table1[[#This Row],[Population Estimate 2018]])*1000</f>
        <v>1.6759943734474605</v>
      </c>
      <c r="T1971">
        <f>LOG10(Table1[[#This Row],[Hospital Beds 2018]] +1)</f>
        <v>2.0530784434834195</v>
      </c>
      <c r="U1971">
        <v>54559</v>
      </c>
      <c r="V1971" s="1">
        <v>0.82</v>
      </c>
    </row>
    <row r="1972" spans="1:22" x14ac:dyDescent="0.3">
      <c r="A1972">
        <v>1976</v>
      </c>
      <c r="B1972" t="s">
        <v>1233</v>
      </c>
      <c r="C1972" t="s">
        <v>1286</v>
      </c>
      <c r="D1972" t="s">
        <v>21</v>
      </c>
      <c r="E1972" s="9">
        <v>6</v>
      </c>
      <c r="F1972">
        <v>63626</v>
      </c>
      <c r="G1972">
        <f>LOG(Table1[[#This Row],[Population Estimate 2018]])</f>
        <v>4.8036346211376486</v>
      </c>
      <c r="H1972" s="10" t="str">
        <f t="shared" si="30"/>
        <v>2</v>
      </c>
      <c r="I1972">
        <v>11336</v>
      </c>
      <c r="J1972" s="1">
        <v>0.18</v>
      </c>
      <c r="K1972">
        <v>52290</v>
      </c>
      <c r="L1972" s="1">
        <v>0.82</v>
      </c>
      <c r="M1972">
        <v>3665</v>
      </c>
      <c r="N1972" s="1">
        <v>0.06</v>
      </c>
      <c r="O1972">
        <v>14243</v>
      </c>
      <c r="P1972" s="1">
        <v>0.22</v>
      </c>
      <c r="Q1972">
        <v>42807</v>
      </c>
      <c r="R1972">
        <v>83</v>
      </c>
      <c r="S1972">
        <f>(Table1[[#This Row],[Hospital Beds 2018]]/Table1[[#This Row],[Population Estimate 2018]])*1000</f>
        <v>1.3044981611290982</v>
      </c>
      <c r="T1972">
        <f>LOG10(Table1[[#This Row],[Hospital Beds 2018]] +1)</f>
        <v>1.9242792860618816</v>
      </c>
      <c r="U1972">
        <v>53504</v>
      </c>
      <c r="V1972" s="1">
        <v>0.84</v>
      </c>
    </row>
    <row r="1973" spans="1:22" x14ac:dyDescent="0.3">
      <c r="A1973">
        <v>1977</v>
      </c>
      <c r="B1973" t="s">
        <v>1233</v>
      </c>
      <c r="C1973" t="s">
        <v>1063</v>
      </c>
      <c r="D1973" t="s">
        <v>58</v>
      </c>
      <c r="E1973" s="9">
        <v>6</v>
      </c>
      <c r="F1973">
        <v>34810</v>
      </c>
      <c r="G1973">
        <f>LOG(Table1[[#This Row],[Population Estimate 2018]])</f>
        <v>4.5417040232842885</v>
      </c>
      <c r="H1973" s="10" t="str">
        <f t="shared" si="30"/>
        <v>2</v>
      </c>
      <c r="I1973">
        <v>6369</v>
      </c>
      <c r="J1973" s="1">
        <v>0.18</v>
      </c>
      <c r="K1973">
        <v>28441</v>
      </c>
      <c r="L1973" s="1">
        <v>0.82</v>
      </c>
      <c r="M1973">
        <v>2363</v>
      </c>
      <c r="N1973" s="1">
        <v>7.0000000000000007E-2</v>
      </c>
      <c r="O1973">
        <v>8637</v>
      </c>
      <c r="P1973" s="1">
        <v>0.25</v>
      </c>
      <c r="Q1973">
        <v>36730</v>
      </c>
      <c r="R1973">
        <v>104</v>
      </c>
      <c r="S1973">
        <f>(Table1[[#This Row],[Hospital Beds 2018]]/Table1[[#This Row],[Population Estimate 2018]])*1000</f>
        <v>2.9876472278081012</v>
      </c>
      <c r="T1973">
        <f>LOG10(Table1[[#This Row],[Hospital Beds 2018]] +1)</f>
        <v>2.0211892990699383</v>
      </c>
      <c r="U1973">
        <v>27791</v>
      </c>
      <c r="V1973" s="1">
        <v>0.8</v>
      </c>
    </row>
    <row r="1974" spans="1:22" x14ac:dyDescent="0.3">
      <c r="A1974">
        <v>1978</v>
      </c>
      <c r="B1974" t="s">
        <v>1233</v>
      </c>
      <c r="C1974" t="s">
        <v>1287</v>
      </c>
      <c r="D1974" t="s">
        <v>21</v>
      </c>
      <c r="E1974" s="9">
        <v>6</v>
      </c>
      <c r="F1974">
        <v>62075</v>
      </c>
      <c r="G1974">
        <f>LOG(Table1[[#This Row],[Population Estimate 2018]])</f>
        <v>4.7929167282266016</v>
      </c>
      <c r="H1974" s="10" t="str">
        <f t="shared" si="30"/>
        <v>2</v>
      </c>
      <c r="I1974">
        <v>11733</v>
      </c>
      <c r="J1974" s="1">
        <v>0.19</v>
      </c>
      <c r="K1974">
        <v>50342</v>
      </c>
      <c r="L1974" s="1">
        <v>0.81</v>
      </c>
      <c r="M1974">
        <v>3746</v>
      </c>
      <c r="N1974" s="1">
        <v>0.06</v>
      </c>
      <c r="O1974">
        <v>7924</v>
      </c>
      <c r="P1974" s="1">
        <v>0.13</v>
      </c>
      <c r="Q1974">
        <v>51491</v>
      </c>
      <c r="R1974">
        <v>109</v>
      </c>
      <c r="S1974">
        <f>(Table1[[#This Row],[Hospital Beds 2018]]/Table1[[#This Row],[Population Estimate 2018]])*1000</f>
        <v>1.7559403946838501</v>
      </c>
      <c r="T1974">
        <f>LOG10(Table1[[#This Row],[Hospital Beds 2018]] +1)</f>
        <v>2.0413926851582249</v>
      </c>
      <c r="U1974">
        <v>51207</v>
      </c>
      <c r="V1974" s="1">
        <v>0.82</v>
      </c>
    </row>
    <row r="1975" spans="1:22" x14ac:dyDescent="0.3">
      <c r="A1975">
        <v>1979</v>
      </c>
      <c r="B1975" t="s">
        <v>1233</v>
      </c>
      <c r="C1975" t="s">
        <v>1288</v>
      </c>
      <c r="D1975" t="s">
        <v>21</v>
      </c>
      <c r="E1975" s="9">
        <v>2</v>
      </c>
      <c r="F1975">
        <v>45467</v>
      </c>
      <c r="G1975">
        <f>LOG(Table1[[#This Row],[Population Estimate 2018]])</f>
        <v>4.6576962995662665</v>
      </c>
      <c r="H1975" s="10" t="str">
        <f t="shared" si="30"/>
        <v>2</v>
      </c>
      <c r="I1975">
        <v>9668</v>
      </c>
      <c r="J1975" s="1">
        <v>0.21</v>
      </c>
      <c r="K1975">
        <v>35799</v>
      </c>
      <c r="L1975" s="1">
        <v>0.79</v>
      </c>
      <c r="M1975">
        <v>2961</v>
      </c>
      <c r="N1975" s="1">
        <v>7.0000000000000007E-2</v>
      </c>
      <c r="O1975">
        <v>5455</v>
      </c>
      <c r="P1975" s="1">
        <v>0.12</v>
      </c>
      <c r="Q1975">
        <v>50826</v>
      </c>
      <c r="R1975">
        <v>65</v>
      </c>
      <c r="S1975">
        <f>(Table1[[#This Row],[Hospital Beds 2018]]/Table1[[#This Row],[Population Estimate 2018]])*1000</f>
        <v>1.4296082873292719</v>
      </c>
      <c r="T1975">
        <f>LOG10(Table1[[#This Row],[Hospital Beds 2018]] +1)</f>
        <v>1.8195439355418688</v>
      </c>
      <c r="U1975">
        <v>37629</v>
      </c>
      <c r="V1975" s="1">
        <v>0.83</v>
      </c>
    </row>
    <row r="1976" spans="1:22" x14ac:dyDescent="0.3">
      <c r="A1976">
        <v>1980</v>
      </c>
      <c r="B1976" t="s">
        <v>1233</v>
      </c>
      <c r="C1976" t="s">
        <v>1289</v>
      </c>
      <c r="D1976" t="s">
        <v>21</v>
      </c>
      <c r="E1976" s="9">
        <v>4</v>
      </c>
      <c r="F1976">
        <v>71948</v>
      </c>
      <c r="G1976">
        <f>LOG(Table1[[#This Row],[Population Estimate 2018]])</f>
        <v>4.857018725985812</v>
      </c>
      <c r="H1976" s="10" t="str">
        <f t="shared" si="30"/>
        <v>2</v>
      </c>
      <c r="I1976">
        <v>14744</v>
      </c>
      <c r="J1976" s="1">
        <v>0.2</v>
      </c>
      <c r="K1976">
        <v>57204</v>
      </c>
      <c r="L1976" s="1">
        <v>0.8</v>
      </c>
      <c r="M1976">
        <v>3874</v>
      </c>
      <c r="N1976" s="1">
        <v>0.05</v>
      </c>
      <c r="O1976">
        <v>11351</v>
      </c>
      <c r="P1976" s="1">
        <v>0.16</v>
      </c>
      <c r="Q1976">
        <v>46342</v>
      </c>
      <c r="R1976">
        <v>189</v>
      </c>
      <c r="S1976">
        <f>(Table1[[#This Row],[Hospital Beds 2018]]/Table1[[#This Row],[Population Estimate 2018]])*1000</f>
        <v>2.6268972035358868</v>
      </c>
      <c r="T1976">
        <f>LOG10(Table1[[#This Row],[Hospital Beds 2018]] +1)</f>
        <v>2.2787536009528289</v>
      </c>
      <c r="U1976">
        <v>60121</v>
      </c>
      <c r="V1976" s="1">
        <v>0.84</v>
      </c>
    </row>
    <row r="1977" spans="1:22" x14ac:dyDescent="0.3">
      <c r="A1977">
        <v>1981</v>
      </c>
      <c r="B1977" t="s">
        <v>1233</v>
      </c>
      <c r="C1977" t="s">
        <v>1290</v>
      </c>
      <c r="D1977" t="s">
        <v>21</v>
      </c>
      <c r="E1977" s="9">
        <v>8</v>
      </c>
      <c r="F1977">
        <v>14245</v>
      </c>
      <c r="G1977">
        <f>LOG(Table1[[#This Row],[Population Estimate 2018]])</f>
        <v>4.153662453575496</v>
      </c>
      <c r="H1977" s="10" t="str">
        <f t="shared" si="30"/>
        <v>2</v>
      </c>
      <c r="I1977">
        <v>2729</v>
      </c>
      <c r="J1977" s="1">
        <v>0.19</v>
      </c>
      <c r="K1977">
        <v>11516</v>
      </c>
      <c r="L1977" s="1">
        <v>0.81</v>
      </c>
      <c r="M1977">
        <v>974</v>
      </c>
      <c r="N1977" s="1">
        <v>7.0000000000000007E-2</v>
      </c>
      <c r="O1977">
        <v>2124</v>
      </c>
      <c r="P1977" s="1">
        <v>0.15</v>
      </c>
      <c r="Q1977">
        <v>43121</v>
      </c>
      <c r="R1977">
        <v>40</v>
      </c>
      <c r="S1977">
        <f>(Table1[[#This Row],[Hospital Beds 2018]]/Table1[[#This Row],[Population Estimate 2018]])*1000</f>
        <v>2.8080028080028079</v>
      </c>
      <c r="T1977">
        <f>LOG10(Table1[[#This Row],[Hospital Beds 2018]] +1)</f>
        <v>1.6127838567197355</v>
      </c>
      <c r="U1977">
        <v>12123</v>
      </c>
      <c r="V1977" s="1">
        <v>0.85</v>
      </c>
    </row>
    <row r="1978" spans="1:22" x14ac:dyDescent="0.3">
      <c r="A1978">
        <v>1982</v>
      </c>
      <c r="B1978" t="s">
        <v>1233</v>
      </c>
      <c r="C1978" t="s">
        <v>1291</v>
      </c>
      <c r="D1978" t="s">
        <v>21</v>
      </c>
      <c r="E1978" s="9">
        <v>6</v>
      </c>
      <c r="F1978">
        <v>34215</v>
      </c>
      <c r="G1978">
        <f>LOG(Table1[[#This Row],[Population Estimate 2018]])</f>
        <v>4.5342165443323301</v>
      </c>
      <c r="H1978" s="10" t="str">
        <f t="shared" si="30"/>
        <v>2</v>
      </c>
      <c r="I1978">
        <v>10445</v>
      </c>
      <c r="J1978" s="1">
        <v>0.31</v>
      </c>
      <c r="K1978">
        <v>23770</v>
      </c>
      <c r="L1978" s="1">
        <v>0.69</v>
      </c>
      <c r="M1978">
        <v>3158</v>
      </c>
      <c r="N1978" s="1">
        <v>0.09</v>
      </c>
      <c r="O1978">
        <v>4277</v>
      </c>
      <c r="P1978" s="1">
        <v>0.13</v>
      </c>
      <c r="Q1978">
        <v>51398</v>
      </c>
      <c r="R1978">
        <v>40</v>
      </c>
      <c r="S1978">
        <f>(Table1[[#This Row],[Hospital Beds 2018]]/Table1[[#This Row],[Population Estimate 2018]])*1000</f>
        <v>1.169077889814409</v>
      </c>
      <c r="T1978">
        <f>LOG10(Table1[[#This Row],[Hospital Beds 2018]] +1)</f>
        <v>1.6127838567197355</v>
      </c>
      <c r="U1978">
        <v>24138</v>
      </c>
      <c r="V1978" s="1">
        <v>0.71</v>
      </c>
    </row>
    <row r="1979" spans="1:22" x14ac:dyDescent="0.3">
      <c r="A1979">
        <v>1983</v>
      </c>
      <c r="B1979" t="s">
        <v>1233</v>
      </c>
      <c r="C1979" t="s">
        <v>1292</v>
      </c>
      <c r="D1979" t="s">
        <v>21</v>
      </c>
      <c r="E1979" s="9">
        <v>9</v>
      </c>
      <c r="F1979">
        <v>4131</v>
      </c>
      <c r="G1979">
        <f>LOG(Table1[[#This Row],[Population Estimate 2018]])</f>
        <v>3.6160551949765862</v>
      </c>
      <c r="H1979" s="10" t="str">
        <f t="shared" si="30"/>
        <v>1</v>
      </c>
      <c r="I1979">
        <v>799</v>
      </c>
      <c r="J1979" s="1">
        <v>0.19</v>
      </c>
      <c r="K1979">
        <v>3332</v>
      </c>
      <c r="L1979" s="1">
        <v>0.81</v>
      </c>
      <c r="M1979">
        <v>309</v>
      </c>
      <c r="N1979" s="1">
        <v>7.0000000000000007E-2</v>
      </c>
      <c r="O1979">
        <v>880</v>
      </c>
      <c r="P1979" s="1">
        <v>0.21</v>
      </c>
      <c r="Q1979">
        <v>36765</v>
      </c>
      <c r="R1979">
        <v>0</v>
      </c>
      <c r="S1979">
        <f>(Table1[[#This Row],[Hospital Beds 2018]]/Table1[[#This Row],[Population Estimate 2018]])*1000</f>
        <v>0</v>
      </c>
      <c r="T1979">
        <f>LOG10(Table1[[#This Row],[Hospital Beds 2018]] +1)</f>
        <v>0</v>
      </c>
      <c r="U1979">
        <v>2800</v>
      </c>
      <c r="V1979" s="1">
        <v>0.68</v>
      </c>
    </row>
    <row r="1980" spans="1:22" x14ac:dyDescent="0.3">
      <c r="A1980">
        <v>1984</v>
      </c>
      <c r="B1980" t="s">
        <v>1233</v>
      </c>
      <c r="C1980" t="s">
        <v>187</v>
      </c>
      <c r="D1980" t="s">
        <v>58</v>
      </c>
      <c r="E1980" s="9">
        <v>1</v>
      </c>
      <c r="F1980">
        <v>235908</v>
      </c>
      <c r="G1980">
        <f>LOG(Table1[[#This Row],[Population Estimate 2018]])</f>
        <v>5.3727426687234257</v>
      </c>
      <c r="H1980" s="10" t="str">
        <f t="shared" si="30"/>
        <v>3</v>
      </c>
      <c r="I1980">
        <v>29928</v>
      </c>
      <c r="J1980" s="1">
        <v>0.13</v>
      </c>
      <c r="K1980">
        <v>205980</v>
      </c>
      <c r="L1980" s="1">
        <v>0.87</v>
      </c>
      <c r="M1980">
        <v>11055</v>
      </c>
      <c r="N1980" s="1">
        <v>0.05</v>
      </c>
      <c r="O1980">
        <v>16361</v>
      </c>
      <c r="P1980" s="1">
        <v>7.0000000000000007E-2</v>
      </c>
      <c r="Q1980">
        <v>80428</v>
      </c>
      <c r="R1980">
        <v>231</v>
      </c>
      <c r="S1980">
        <f>(Table1[[#This Row],[Hospital Beds 2018]]/Table1[[#This Row],[Population Estimate 2018]])*1000</f>
        <v>0.97919527951574348</v>
      </c>
      <c r="T1980">
        <f>LOG10(Table1[[#This Row],[Hospital Beds 2018]] +1)</f>
        <v>2.3654879848908998</v>
      </c>
      <c r="U1980">
        <v>209083</v>
      </c>
      <c r="V1980" s="1">
        <v>0.89</v>
      </c>
    </row>
    <row r="1981" spans="1:22" x14ac:dyDescent="0.3">
      <c r="A1981">
        <v>1985</v>
      </c>
      <c r="B1981" t="s">
        <v>1233</v>
      </c>
      <c r="C1981" t="s">
        <v>1293</v>
      </c>
      <c r="D1981" t="s">
        <v>21</v>
      </c>
      <c r="E1981" s="9">
        <v>4</v>
      </c>
      <c r="F1981">
        <v>44582</v>
      </c>
      <c r="G1981">
        <f>LOG(Table1[[#This Row],[Population Estimate 2018]])</f>
        <v>4.6491595475331948</v>
      </c>
      <c r="H1981" s="10" t="str">
        <f t="shared" si="30"/>
        <v>2</v>
      </c>
      <c r="I1981">
        <v>8244</v>
      </c>
      <c r="J1981" s="1">
        <v>0.18</v>
      </c>
      <c r="K1981">
        <v>36338</v>
      </c>
      <c r="L1981" s="1">
        <v>0.82</v>
      </c>
      <c r="M1981">
        <v>2609</v>
      </c>
      <c r="N1981" s="1">
        <v>0.06</v>
      </c>
      <c r="O1981">
        <v>11585</v>
      </c>
      <c r="P1981" s="1">
        <v>0.26</v>
      </c>
      <c r="Q1981">
        <v>40263</v>
      </c>
      <c r="R1981">
        <v>102</v>
      </c>
      <c r="S1981">
        <f>(Table1[[#This Row],[Hospital Beds 2018]]/Table1[[#This Row],[Population Estimate 2018]])*1000</f>
        <v>2.2879188910322554</v>
      </c>
      <c r="T1981">
        <f>LOG10(Table1[[#This Row],[Hospital Beds 2018]] +1)</f>
        <v>2.012837224705172</v>
      </c>
      <c r="U1981">
        <v>38004</v>
      </c>
      <c r="V1981" s="1">
        <v>0.85</v>
      </c>
    </row>
    <row r="1982" spans="1:22" x14ac:dyDescent="0.3">
      <c r="A1982">
        <v>1986</v>
      </c>
      <c r="B1982" t="s">
        <v>1233</v>
      </c>
      <c r="C1982" t="s">
        <v>1294</v>
      </c>
      <c r="D1982" t="s">
        <v>58</v>
      </c>
      <c r="E1982" s="9">
        <v>1</v>
      </c>
      <c r="F1982">
        <v>1092305</v>
      </c>
      <c r="G1982">
        <f>LOG(Table1[[#This Row],[Population Estimate 2018]])</f>
        <v>6.0383439216307551</v>
      </c>
      <c r="H1982" s="10" t="str">
        <f t="shared" si="30"/>
        <v>4</v>
      </c>
      <c r="I1982">
        <v>126886</v>
      </c>
      <c r="J1982" s="1">
        <v>0.12</v>
      </c>
      <c r="K1982">
        <v>965419</v>
      </c>
      <c r="L1982" s="1">
        <v>0.88</v>
      </c>
      <c r="M1982">
        <v>54264</v>
      </c>
      <c r="N1982" s="1">
        <v>0.05</v>
      </c>
      <c r="O1982">
        <v>89819</v>
      </c>
      <c r="P1982" s="1">
        <v>0.08</v>
      </c>
      <c r="Q1982">
        <v>80169</v>
      </c>
      <c r="R1982">
        <v>2256</v>
      </c>
      <c r="S1982">
        <f>(Table1[[#This Row],[Hospital Beds 2018]]/Table1[[#This Row],[Population Estimate 2018]])*1000</f>
        <v>2.0653572033452194</v>
      </c>
      <c r="T1982">
        <f>LOG10(Table1[[#This Row],[Hospital Beds 2018]] +1)</f>
        <v>3.3535315590777621</v>
      </c>
      <c r="U1982">
        <v>969568</v>
      </c>
      <c r="V1982" s="1">
        <v>0.89</v>
      </c>
    </row>
    <row r="1983" spans="1:22" x14ac:dyDescent="0.3">
      <c r="A1983">
        <v>1987</v>
      </c>
      <c r="B1983" t="s">
        <v>1233</v>
      </c>
      <c r="C1983" t="s">
        <v>471</v>
      </c>
      <c r="D1983" t="s">
        <v>21</v>
      </c>
      <c r="E1983" s="9">
        <v>8</v>
      </c>
      <c r="F1983">
        <v>19807</v>
      </c>
      <c r="G1983">
        <f>LOG(Table1[[#This Row],[Population Estimate 2018]])</f>
        <v>4.2968187015804888</v>
      </c>
      <c r="H1983" s="10" t="str">
        <f t="shared" si="30"/>
        <v>2</v>
      </c>
      <c r="I1983">
        <v>5032</v>
      </c>
      <c r="J1983" s="1">
        <v>0.25</v>
      </c>
      <c r="K1983">
        <v>14775</v>
      </c>
      <c r="L1983" s="1">
        <v>0.75</v>
      </c>
      <c r="M1983">
        <v>1361</v>
      </c>
      <c r="N1983" s="1">
        <v>7.0000000000000007E-2</v>
      </c>
      <c r="O1983">
        <v>3750</v>
      </c>
      <c r="P1983" s="1">
        <v>0.19</v>
      </c>
      <c r="Q1983">
        <v>38430</v>
      </c>
      <c r="R1983">
        <v>0</v>
      </c>
      <c r="S1983">
        <f>(Table1[[#This Row],[Hospital Beds 2018]]/Table1[[#This Row],[Population Estimate 2018]])*1000</f>
        <v>0</v>
      </c>
      <c r="T1983">
        <f>LOG10(Table1[[#This Row],[Hospital Beds 2018]] +1)</f>
        <v>0</v>
      </c>
      <c r="U1983">
        <v>14794</v>
      </c>
      <c r="V1983" s="1">
        <v>0.75</v>
      </c>
    </row>
    <row r="1984" spans="1:22" x14ac:dyDescent="0.3">
      <c r="A1984">
        <v>1988</v>
      </c>
      <c r="B1984" t="s">
        <v>1233</v>
      </c>
      <c r="C1984" t="s">
        <v>86</v>
      </c>
      <c r="D1984" t="s">
        <v>21</v>
      </c>
      <c r="E1984" s="9">
        <v>7</v>
      </c>
      <c r="F1984">
        <v>11859</v>
      </c>
      <c r="G1984">
        <f>LOG(Table1[[#This Row],[Population Estimate 2018]])</f>
        <v>4.0740480690626333</v>
      </c>
      <c r="H1984" s="10" t="str">
        <f t="shared" si="30"/>
        <v>2</v>
      </c>
      <c r="I1984">
        <v>2889</v>
      </c>
      <c r="J1984" s="1">
        <v>0.24</v>
      </c>
      <c r="K1984">
        <v>8970</v>
      </c>
      <c r="L1984" s="1">
        <v>0.76</v>
      </c>
      <c r="M1984">
        <v>753</v>
      </c>
      <c r="N1984" s="1">
        <v>0.06</v>
      </c>
      <c r="O1984">
        <v>2470</v>
      </c>
      <c r="P1984" s="1">
        <v>0.21</v>
      </c>
      <c r="Q1984">
        <v>36042</v>
      </c>
      <c r="R1984">
        <v>25</v>
      </c>
      <c r="S1984">
        <f>(Table1[[#This Row],[Hospital Beds 2018]]/Table1[[#This Row],[Population Estimate 2018]])*1000</f>
        <v>2.1081035500463785</v>
      </c>
      <c r="T1984">
        <f>LOG10(Table1[[#This Row],[Hospital Beds 2018]] +1)</f>
        <v>1.414973347970818</v>
      </c>
      <c r="U1984">
        <v>9438</v>
      </c>
      <c r="V1984" s="1">
        <v>0.8</v>
      </c>
    </row>
    <row r="1985" spans="1:22" x14ac:dyDescent="0.3">
      <c r="A1985">
        <v>1989</v>
      </c>
      <c r="B1985" t="s">
        <v>1233</v>
      </c>
      <c r="C1985" t="s">
        <v>1295</v>
      </c>
      <c r="D1985" t="s">
        <v>21</v>
      </c>
      <c r="E1985" s="9">
        <v>5</v>
      </c>
      <c r="F1985">
        <v>55945</v>
      </c>
      <c r="G1985">
        <f>LOG(Table1[[#This Row],[Population Estimate 2018]])</f>
        <v>4.7477612781844289</v>
      </c>
      <c r="H1985" s="10" t="str">
        <f t="shared" si="30"/>
        <v>2</v>
      </c>
      <c r="I1985">
        <v>8853</v>
      </c>
      <c r="J1985" s="1">
        <v>0.16</v>
      </c>
      <c r="K1985">
        <v>47092</v>
      </c>
      <c r="L1985" s="1">
        <v>0.84</v>
      </c>
      <c r="M1985">
        <v>2944</v>
      </c>
      <c r="N1985" s="1">
        <v>0.05</v>
      </c>
      <c r="O1985">
        <v>10608</v>
      </c>
      <c r="P1985" s="1">
        <v>0.19</v>
      </c>
      <c r="Q1985">
        <v>48489</v>
      </c>
      <c r="R1985">
        <v>99</v>
      </c>
      <c r="S1985">
        <f>(Table1[[#This Row],[Hospital Beds 2018]]/Table1[[#This Row],[Population Estimate 2018]])*1000</f>
        <v>1.7695951380820447</v>
      </c>
      <c r="T1985">
        <f>LOG10(Table1[[#This Row],[Hospital Beds 2018]] +1)</f>
        <v>2</v>
      </c>
      <c r="U1985">
        <v>42280</v>
      </c>
      <c r="V1985" s="1">
        <v>0.76</v>
      </c>
    </row>
    <row r="1986" spans="1:22" x14ac:dyDescent="0.3">
      <c r="A1986">
        <v>1990</v>
      </c>
      <c r="B1986" t="s">
        <v>1233</v>
      </c>
      <c r="C1986" t="s">
        <v>472</v>
      </c>
      <c r="D1986" t="s">
        <v>58</v>
      </c>
      <c r="E1986" s="9">
        <v>3</v>
      </c>
      <c r="F1986">
        <v>123248</v>
      </c>
      <c r="G1986">
        <f>LOG(Table1[[#This Row],[Population Estimate 2018]])</f>
        <v>5.090779880517128</v>
      </c>
      <c r="H1986" s="10" t="str">
        <f t="shared" si="30"/>
        <v>3</v>
      </c>
      <c r="I1986">
        <v>20266</v>
      </c>
      <c r="J1986" s="1">
        <v>0.16</v>
      </c>
      <c r="K1986">
        <v>102982</v>
      </c>
      <c r="L1986" s="1">
        <v>0.84</v>
      </c>
      <c r="M1986">
        <v>12039</v>
      </c>
      <c r="N1986" s="1">
        <v>0.1</v>
      </c>
      <c r="O1986">
        <v>24470</v>
      </c>
      <c r="P1986" s="1">
        <v>0.2</v>
      </c>
      <c r="Q1986">
        <v>41572</v>
      </c>
      <c r="R1986">
        <v>517</v>
      </c>
      <c r="S1986">
        <f>(Table1[[#This Row],[Hospital Beds 2018]]/Table1[[#This Row],[Population Estimate 2018]])*1000</f>
        <v>4.1947942360119432</v>
      </c>
      <c r="T1986">
        <f>LOG10(Table1[[#This Row],[Hospital Beds 2018]] +1)</f>
        <v>2.7143297597452332</v>
      </c>
      <c r="U1986">
        <v>105036</v>
      </c>
      <c r="V1986" s="1">
        <v>0.85</v>
      </c>
    </row>
    <row r="1987" spans="1:22" x14ac:dyDescent="0.3">
      <c r="A1987">
        <v>1991</v>
      </c>
      <c r="B1987" t="s">
        <v>1233</v>
      </c>
      <c r="C1987" t="s">
        <v>476</v>
      </c>
      <c r="D1987" t="s">
        <v>21</v>
      </c>
      <c r="E1987" s="9">
        <v>6</v>
      </c>
      <c r="F1987">
        <v>68557</v>
      </c>
      <c r="G1987">
        <f>LOG(Table1[[#This Row],[Population Estimate 2018]])</f>
        <v>4.8360518049485162</v>
      </c>
      <c r="H1987" s="10" t="str">
        <f t="shared" ref="H1987:H2050" si="31">IF(G1987&lt;4,"1",IF(G1987&lt;5,"2",IF(G1987&lt;6,"3",IF(G1987&lt;7,"4","5"))))</f>
        <v>2</v>
      </c>
      <c r="I1987">
        <v>14777</v>
      </c>
      <c r="J1987" s="1">
        <v>0.22</v>
      </c>
      <c r="K1987">
        <v>53780</v>
      </c>
      <c r="L1987" s="1">
        <v>0.78</v>
      </c>
      <c r="M1987">
        <v>3713</v>
      </c>
      <c r="N1987" s="1">
        <v>0.05</v>
      </c>
      <c r="O1987">
        <v>12712</v>
      </c>
      <c r="P1987" s="1">
        <v>0.19</v>
      </c>
      <c r="Q1987">
        <v>44080</v>
      </c>
      <c r="R1987">
        <v>92</v>
      </c>
      <c r="S1987">
        <f>(Table1[[#This Row],[Hospital Beds 2018]]/Table1[[#This Row],[Population Estimate 2018]])*1000</f>
        <v>1.3419490351094709</v>
      </c>
      <c r="T1987">
        <f>LOG10(Table1[[#This Row],[Hospital Beds 2018]] +1)</f>
        <v>1.968482948553935</v>
      </c>
      <c r="U1987">
        <v>56334</v>
      </c>
      <c r="V1987" s="1">
        <v>0.82</v>
      </c>
    </row>
    <row r="1988" spans="1:22" x14ac:dyDescent="0.3">
      <c r="A1988">
        <v>1992</v>
      </c>
      <c r="B1988" t="s">
        <v>1233</v>
      </c>
      <c r="C1988" t="s">
        <v>723</v>
      </c>
      <c r="D1988" t="s">
        <v>21</v>
      </c>
      <c r="E1988" s="9">
        <v>4</v>
      </c>
      <c r="F1988">
        <v>81455</v>
      </c>
      <c r="G1988">
        <f>LOG(Table1[[#This Row],[Population Estimate 2018]])</f>
        <v>4.9109177480154527</v>
      </c>
      <c r="H1988" s="10" t="str">
        <f t="shared" si="31"/>
        <v>2</v>
      </c>
      <c r="I1988">
        <v>14881</v>
      </c>
      <c r="J1988" s="1">
        <v>0.18</v>
      </c>
      <c r="K1988">
        <v>66574</v>
      </c>
      <c r="L1988" s="1">
        <v>0.82</v>
      </c>
      <c r="M1988">
        <v>5228</v>
      </c>
      <c r="N1988" s="1">
        <v>0.06</v>
      </c>
      <c r="O1988">
        <v>16868</v>
      </c>
      <c r="P1988" s="1">
        <v>0.21</v>
      </c>
      <c r="Q1988">
        <v>44015</v>
      </c>
      <c r="R1988">
        <v>220</v>
      </c>
      <c r="S1988">
        <f>(Table1[[#This Row],[Hospital Beds 2018]]/Table1[[#This Row],[Population Estimate 2018]])*1000</f>
        <v>2.7008777852802162</v>
      </c>
      <c r="T1988">
        <f>LOG10(Table1[[#This Row],[Hospital Beds 2018]] +1)</f>
        <v>2.3443922736851106</v>
      </c>
      <c r="U1988">
        <v>68684</v>
      </c>
      <c r="V1988" s="1">
        <v>0.84</v>
      </c>
    </row>
    <row r="1989" spans="1:22" x14ac:dyDescent="0.3">
      <c r="A1989">
        <v>1993</v>
      </c>
      <c r="B1989" t="s">
        <v>1233</v>
      </c>
      <c r="C1989" t="s">
        <v>1296</v>
      </c>
      <c r="D1989" t="s">
        <v>21</v>
      </c>
      <c r="E1989" s="9">
        <v>2</v>
      </c>
      <c r="F1989">
        <v>37543</v>
      </c>
      <c r="G1989">
        <f>LOG(Table1[[#This Row],[Population Estimate 2018]])</f>
        <v>4.5745289734368635</v>
      </c>
      <c r="H1989" s="10" t="str">
        <f t="shared" si="31"/>
        <v>2</v>
      </c>
      <c r="I1989">
        <v>7566</v>
      </c>
      <c r="J1989" s="1">
        <v>0.2</v>
      </c>
      <c r="K1989">
        <v>29977</v>
      </c>
      <c r="L1989" s="1">
        <v>0.8</v>
      </c>
      <c r="M1989">
        <v>2326</v>
      </c>
      <c r="N1989" s="1">
        <v>0.06</v>
      </c>
      <c r="O1989">
        <v>4829</v>
      </c>
      <c r="P1989" s="1">
        <v>0.13</v>
      </c>
      <c r="Q1989">
        <v>49070</v>
      </c>
      <c r="R1989">
        <v>0</v>
      </c>
      <c r="S1989">
        <f>(Table1[[#This Row],[Hospital Beds 2018]]/Table1[[#This Row],[Population Estimate 2018]])*1000</f>
        <v>0</v>
      </c>
      <c r="T1989">
        <f>LOG10(Table1[[#This Row],[Hospital Beds 2018]] +1)</f>
        <v>0</v>
      </c>
      <c r="U1989">
        <v>31341</v>
      </c>
      <c r="V1989" s="1">
        <v>0.83</v>
      </c>
    </row>
    <row r="1990" spans="1:22" x14ac:dyDescent="0.3">
      <c r="A1990">
        <v>1994</v>
      </c>
      <c r="B1990" t="s">
        <v>1233</v>
      </c>
      <c r="C1990" t="s">
        <v>1297</v>
      </c>
      <c r="D1990" t="s">
        <v>21</v>
      </c>
      <c r="E1990" s="9">
        <v>8</v>
      </c>
      <c r="F1990">
        <v>17903</v>
      </c>
      <c r="G1990">
        <f>LOG(Table1[[#This Row],[Population Estimate 2018]])</f>
        <v>4.2529258116657997</v>
      </c>
      <c r="H1990" s="10" t="str">
        <f t="shared" si="31"/>
        <v>2</v>
      </c>
      <c r="I1990">
        <v>4607</v>
      </c>
      <c r="J1990" s="1">
        <v>0.26</v>
      </c>
      <c r="K1990">
        <v>13296</v>
      </c>
      <c r="L1990" s="1">
        <v>0.74</v>
      </c>
      <c r="M1990">
        <v>1069</v>
      </c>
      <c r="N1990" s="1">
        <v>0.06</v>
      </c>
      <c r="O1990">
        <v>3153</v>
      </c>
      <c r="P1990" s="1">
        <v>0.18</v>
      </c>
      <c r="Q1990">
        <v>44756</v>
      </c>
      <c r="R1990">
        <v>0</v>
      </c>
      <c r="S1990">
        <f>(Table1[[#This Row],[Hospital Beds 2018]]/Table1[[#This Row],[Population Estimate 2018]])*1000</f>
        <v>0</v>
      </c>
      <c r="T1990">
        <f>LOG10(Table1[[#This Row],[Hospital Beds 2018]] +1)</f>
        <v>0</v>
      </c>
      <c r="U1990">
        <v>14026</v>
      </c>
      <c r="V1990" s="1">
        <v>0.78</v>
      </c>
    </row>
    <row r="1991" spans="1:22" x14ac:dyDescent="0.3">
      <c r="A1991">
        <v>1995</v>
      </c>
      <c r="B1991" t="s">
        <v>1298</v>
      </c>
      <c r="C1991" t="s">
        <v>250</v>
      </c>
      <c r="D1991" t="s">
        <v>21</v>
      </c>
      <c r="E1991" s="9">
        <v>9</v>
      </c>
      <c r="F1991">
        <v>2294</v>
      </c>
      <c r="G1991">
        <f>LOG(Table1[[#This Row],[Population Estimate 2018]])</f>
        <v>3.3605934135652489</v>
      </c>
      <c r="H1991" s="10" t="str">
        <f t="shared" si="31"/>
        <v>1</v>
      </c>
      <c r="I1991">
        <v>639</v>
      </c>
      <c r="J1991" s="1">
        <v>0.28000000000000003</v>
      </c>
      <c r="K1991">
        <v>1655</v>
      </c>
      <c r="L1991" s="1">
        <v>0.72</v>
      </c>
      <c r="M1991">
        <v>178</v>
      </c>
      <c r="N1991" s="1">
        <v>0.08</v>
      </c>
      <c r="O1991">
        <v>234</v>
      </c>
      <c r="P1991" s="1">
        <v>0.1</v>
      </c>
      <c r="Q1991">
        <v>53162</v>
      </c>
      <c r="R1991">
        <v>25</v>
      </c>
      <c r="S1991">
        <f>(Table1[[#This Row],[Hospital Beds 2018]]/Table1[[#This Row],[Population Estimate 2018]])*1000</f>
        <v>10.89799476896251</v>
      </c>
      <c r="T1991">
        <f>LOG10(Table1[[#This Row],[Hospital Beds 2018]] +1)</f>
        <v>1.414973347970818</v>
      </c>
      <c r="U1991">
        <v>1703</v>
      </c>
      <c r="V1991" s="1">
        <v>0.74</v>
      </c>
    </row>
    <row r="1992" spans="1:22" x14ac:dyDescent="0.3">
      <c r="A1992">
        <v>1996</v>
      </c>
      <c r="B1992" t="s">
        <v>1298</v>
      </c>
      <c r="C1992" t="s">
        <v>1299</v>
      </c>
      <c r="D1992" t="s">
        <v>21</v>
      </c>
      <c r="E1992" s="9">
        <v>6</v>
      </c>
      <c r="F1992">
        <v>10542</v>
      </c>
      <c r="G1992">
        <f>LOG(Table1[[#This Row],[Population Estimate 2018]])</f>
        <v>4.0229230118789383</v>
      </c>
      <c r="H1992" s="10" t="str">
        <f t="shared" si="31"/>
        <v>2</v>
      </c>
      <c r="I1992">
        <v>2401</v>
      </c>
      <c r="J1992" s="1">
        <v>0.23</v>
      </c>
      <c r="K1992">
        <v>8141</v>
      </c>
      <c r="L1992" s="1">
        <v>0.77</v>
      </c>
      <c r="M1992">
        <v>774</v>
      </c>
      <c r="N1992" s="1">
        <v>7.0000000000000007E-2</v>
      </c>
      <c r="O1992">
        <v>1231</v>
      </c>
      <c r="P1992" s="1">
        <v>0.12</v>
      </c>
      <c r="Q1992">
        <v>54984</v>
      </c>
      <c r="R1992">
        <v>19</v>
      </c>
      <c r="S1992">
        <f>(Table1[[#This Row],[Hospital Beds 2018]]/Table1[[#This Row],[Population Estimate 2018]])*1000</f>
        <v>1.8023145513185355</v>
      </c>
      <c r="T1992">
        <f>LOG10(Table1[[#This Row],[Hospital Beds 2018]] +1)</f>
        <v>1.3010299956639813</v>
      </c>
      <c r="U1992">
        <v>8035</v>
      </c>
      <c r="V1992" s="1">
        <v>0.76</v>
      </c>
    </row>
    <row r="1993" spans="1:22" x14ac:dyDescent="0.3">
      <c r="A1993">
        <v>1997</v>
      </c>
      <c r="B1993" t="s">
        <v>1298</v>
      </c>
      <c r="C1993" t="s">
        <v>1300</v>
      </c>
      <c r="D1993" t="s">
        <v>21</v>
      </c>
      <c r="E1993" s="9">
        <v>9</v>
      </c>
      <c r="F1993">
        <v>6962</v>
      </c>
      <c r="G1993">
        <f>LOG(Table1[[#This Row],[Population Estimate 2018]])</f>
        <v>3.8427340189482697</v>
      </c>
      <c r="H1993" s="10" t="str">
        <f t="shared" si="31"/>
        <v>1</v>
      </c>
      <c r="I1993">
        <v>968</v>
      </c>
      <c r="J1993" s="1">
        <v>0.14000000000000001</v>
      </c>
      <c r="K1993">
        <v>5994</v>
      </c>
      <c r="L1993" s="1">
        <v>0.86</v>
      </c>
      <c r="M1993">
        <v>331</v>
      </c>
      <c r="N1993" s="1">
        <v>0.05</v>
      </c>
      <c r="O1993">
        <v>2129</v>
      </c>
      <c r="P1993" s="1">
        <v>0.31</v>
      </c>
      <c r="Q1993">
        <v>42407</v>
      </c>
      <c r="R1993">
        <v>0</v>
      </c>
      <c r="S1993">
        <f>(Table1[[#This Row],[Hospital Beds 2018]]/Table1[[#This Row],[Population Estimate 2018]])*1000</f>
        <v>0</v>
      </c>
      <c r="T1993">
        <f>LOG10(Table1[[#This Row],[Hospital Beds 2018]] +1)</f>
        <v>0</v>
      </c>
      <c r="U1993">
        <v>6069</v>
      </c>
      <c r="V1993" s="1">
        <v>0.87</v>
      </c>
    </row>
    <row r="1994" spans="1:22" x14ac:dyDescent="0.3">
      <c r="A1994">
        <v>1998</v>
      </c>
      <c r="B1994" t="s">
        <v>1298</v>
      </c>
      <c r="C1994" t="s">
        <v>1301</v>
      </c>
      <c r="D1994" t="s">
        <v>21</v>
      </c>
      <c r="E1994" s="9">
        <v>9</v>
      </c>
      <c r="F1994">
        <v>919</v>
      </c>
      <c r="G1994">
        <f>LOG(Table1[[#This Row],[Population Estimate 2018]])</f>
        <v>2.9633155113861114</v>
      </c>
      <c r="H1994" s="10" t="str">
        <f t="shared" si="31"/>
        <v>1</v>
      </c>
      <c r="I1994">
        <v>206</v>
      </c>
      <c r="J1994" s="1">
        <v>0.22</v>
      </c>
      <c r="K1994">
        <v>713</v>
      </c>
      <c r="L1994" s="1">
        <v>0.78</v>
      </c>
      <c r="M1994">
        <v>67</v>
      </c>
      <c r="N1994" s="1">
        <v>7.0000000000000007E-2</v>
      </c>
      <c r="O1994">
        <v>82</v>
      </c>
      <c r="P1994" s="1">
        <v>0.09</v>
      </c>
      <c r="Q1994">
        <v>76235</v>
      </c>
      <c r="R1994">
        <v>0</v>
      </c>
      <c r="S1994">
        <f>(Table1[[#This Row],[Hospital Beds 2018]]/Table1[[#This Row],[Population Estimate 2018]])*1000</f>
        <v>0</v>
      </c>
      <c r="T1994">
        <f>LOG10(Table1[[#This Row],[Hospital Beds 2018]] +1)</f>
        <v>0</v>
      </c>
      <c r="U1994">
        <v>714</v>
      </c>
      <c r="V1994" s="1">
        <v>0.78</v>
      </c>
    </row>
    <row r="1995" spans="1:22" x14ac:dyDescent="0.3">
      <c r="A1995">
        <v>1999</v>
      </c>
      <c r="B1995" t="s">
        <v>1298</v>
      </c>
      <c r="C1995" t="s">
        <v>1302</v>
      </c>
      <c r="D1995" t="s">
        <v>21</v>
      </c>
      <c r="E1995" s="9">
        <v>9</v>
      </c>
      <c r="F1995">
        <v>6411</v>
      </c>
      <c r="G1995">
        <f>LOG(Table1[[#This Row],[Population Estimate 2018]])</f>
        <v>3.8069257768837317</v>
      </c>
      <c r="H1995" s="10" t="str">
        <f t="shared" si="31"/>
        <v>1</v>
      </c>
      <c r="I1995">
        <v>1529</v>
      </c>
      <c r="J1995" s="1">
        <v>0.24</v>
      </c>
      <c r="K1995">
        <v>4882</v>
      </c>
      <c r="L1995" s="1">
        <v>0.76</v>
      </c>
      <c r="M1995">
        <v>561</v>
      </c>
      <c r="N1995" s="1">
        <v>0.09</v>
      </c>
      <c r="O1995">
        <v>715</v>
      </c>
      <c r="P1995" s="1">
        <v>0.11</v>
      </c>
      <c r="Q1995">
        <v>59161</v>
      </c>
      <c r="R1995">
        <v>25</v>
      </c>
      <c r="S1995">
        <f>(Table1[[#This Row],[Hospital Beds 2018]]/Table1[[#This Row],[Population Estimate 2018]])*1000</f>
        <v>3.8995476524723132</v>
      </c>
      <c r="T1995">
        <f>LOG10(Table1[[#This Row],[Hospital Beds 2018]] +1)</f>
        <v>1.414973347970818</v>
      </c>
      <c r="U1995">
        <v>4799</v>
      </c>
      <c r="V1995" s="1">
        <v>0.75</v>
      </c>
    </row>
    <row r="1996" spans="1:22" x14ac:dyDescent="0.3">
      <c r="A1996">
        <v>2000</v>
      </c>
      <c r="B1996" t="s">
        <v>1298</v>
      </c>
      <c r="C1996" t="s">
        <v>1303</v>
      </c>
      <c r="D1996" t="s">
        <v>21</v>
      </c>
      <c r="E1996" s="9">
        <v>9</v>
      </c>
      <c r="F1996">
        <v>3076</v>
      </c>
      <c r="G1996">
        <f>LOG(Table1[[#This Row],[Population Estimate 2018]])</f>
        <v>3.4879863311293935</v>
      </c>
      <c r="H1996" s="10" t="str">
        <f t="shared" si="31"/>
        <v>1</v>
      </c>
      <c r="I1996">
        <v>659</v>
      </c>
      <c r="J1996" s="1">
        <v>0.21</v>
      </c>
      <c r="K1996">
        <v>2417</v>
      </c>
      <c r="L1996" s="1">
        <v>0.79</v>
      </c>
      <c r="M1996">
        <v>201</v>
      </c>
      <c r="N1996" s="1">
        <v>7.0000000000000007E-2</v>
      </c>
      <c r="O1996">
        <v>264</v>
      </c>
      <c r="P1996" s="1">
        <v>0.09</v>
      </c>
      <c r="Q1996">
        <v>62270</v>
      </c>
      <c r="R1996">
        <v>55</v>
      </c>
      <c r="S1996">
        <f>(Table1[[#This Row],[Hospital Beds 2018]]/Table1[[#This Row],[Population Estimate 2018]])*1000</f>
        <v>17.880364109232772</v>
      </c>
      <c r="T1996">
        <f>LOG10(Table1[[#This Row],[Hospital Beds 2018]] +1)</f>
        <v>1.7481880270062005</v>
      </c>
      <c r="U1996">
        <v>2458</v>
      </c>
      <c r="V1996" s="1">
        <v>0.8</v>
      </c>
    </row>
    <row r="1997" spans="1:22" x14ac:dyDescent="0.3">
      <c r="A1997">
        <v>2001</v>
      </c>
      <c r="B1997" t="s">
        <v>1298</v>
      </c>
      <c r="C1997" t="s">
        <v>384</v>
      </c>
      <c r="D1997" t="s">
        <v>21</v>
      </c>
      <c r="E1997" s="9">
        <v>9</v>
      </c>
      <c r="F1997">
        <v>2100</v>
      </c>
      <c r="G1997">
        <f>LOG(Table1[[#This Row],[Population Estimate 2018]])</f>
        <v>3.3222192947339191</v>
      </c>
      <c r="H1997" s="10" t="str">
        <f t="shared" si="31"/>
        <v>1</v>
      </c>
      <c r="I1997">
        <v>436</v>
      </c>
      <c r="J1997" s="1">
        <v>0.21</v>
      </c>
      <c r="K1997">
        <v>1664</v>
      </c>
      <c r="L1997" s="1">
        <v>0.79</v>
      </c>
      <c r="M1997">
        <v>119</v>
      </c>
      <c r="N1997" s="1">
        <v>0.06</v>
      </c>
      <c r="O1997">
        <v>195</v>
      </c>
      <c r="P1997" s="1">
        <v>0.09</v>
      </c>
      <c r="Q1997">
        <v>63261</v>
      </c>
      <c r="R1997">
        <v>0</v>
      </c>
      <c r="S1997">
        <f>(Table1[[#This Row],[Hospital Beds 2018]]/Table1[[#This Row],[Population Estimate 2018]])*1000</f>
        <v>0</v>
      </c>
      <c r="T1997">
        <f>LOG10(Table1[[#This Row],[Hospital Beds 2018]] +1)</f>
        <v>0</v>
      </c>
      <c r="U1997">
        <v>1688</v>
      </c>
      <c r="V1997" s="1">
        <v>0.8</v>
      </c>
    </row>
    <row r="1998" spans="1:22" x14ac:dyDescent="0.3">
      <c r="A1998">
        <v>2002</v>
      </c>
      <c r="B1998" t="s">
        <v>1298</v>
      </c>
      <c r="C1998" t="s">
        <v>1304</v>
      </c>
      <c r="D1998" t="s">
        <v>21</v>
      </c>
      <c r="E1998" s="9">
        <v>3</v>
      </c>
      <c r="F1998">
        <v>95273</v>
      </c>
      <c r="G1998">
        <f>LOG(Table1[[#This Row],[Population Estimate 2018]])</f>
        <v>4.9789698406970979</v>
      </c>
      <c r="H1998" s="10" t="str">
        <f t="shared" si="31"/>
        <v>2</v>
      </c>
      <c r="I1998">
        <v>15315</v>
      </c>
      <c r="J1998" s="1">
        <v>0.16</v>
      </c>
      <c r="K1998">
        <v>79958</v>
      </c>
      <c r="L1998" s="1">
        <v>0.84</v>
      </c>
      <c r="M1998">
        <v>6567</v>
      </c>
      <c r="N1998" s="1">
        <v>7.0000000000000007E-2</v>
      </c>
      <c r="O1998">
        <v>6798</v>
      </c>
      <c r="P1998" s="1">
        <v>7.0000000000000007E-2</v>
      </c>
      <c r="Q1998">
        <v>72277</v>
      </c>
      <c r="R1998">
        <v>464</v>
      </c>
      <c r="S1998">
        <f>(Table1[[#This Row],[Hospital Beds 2018]]/Table1[[#This Row],[Population Estimate 2018]])*1000</f>
        <v>4.870215066178246</v>
      </c>
      <c r="T1998">
        <f>LOG10(Table1[[#This Row],[Hospital Beds 2018]] +1)</f>
        <v>2.667452952889954</v>
      </c>
      <c r="U1998">
        <v>79055</v>
      </c>
      <c r="V1998" s="1">
        <v>0.83</v>
      </c>
    </row>
    <row r="1999" spans="1:22" x14ac:dyDescent="0.3">
      <c r="A1999">
        <v>2003</v>
      </c>
      <c r="B1999" t="s">
        <v>1298</v>
      </c>
      <c r="C1999" t="s">
        <v>521</v>
      </c>
      <c r="D1999" t="s">
        <v>58</v>
      </c>
      <c r="E1999" s="9">
        <v>3</v>
      </c>
      <c r="F1999">
        <v>181516</v>
      </c>
      <c r="G1999">
        <f>LOG(Table1[[#This Row],[Population Estimate 2018]])</f>
        <v>5.2589149125977466</v>
      </c>
      <c r="H1999" s="10" t="str">
        <f t="shared" si="31"/>
        <v>3</v>
      </c>
      <c r="I1999">
        <v>21794</v>
      </c>
      <c r="J1999" s="1">
        <v>0.12</v>
      </c>
      <c r="K1999">
        <v>159722</v>
      </c>
      <c r="L1999" s="1">
        <v>0.88</v>
      </c>
      <c r="M1999">
        <v>10671</v>
      </c>
      <c r="N1999" s="1">
        <v>0.06</v>
      </c>
      <c r="O1999">
        <v>18270</v>
      </c>
      <c r="P1999" s="1">
        <v>0.1</v>
      </c>
      <c r="Q1999">
        <v>63885</v>
      </c>
      <c r="R1999">
        <v>874</v>
      </c>
      <c r="S1999">
        <f>(Table1[[#This Row],[Hospital Beds 2018]]/Table1[[#This Row],[Population Estimate 2018]])*1000</f>
        <v>4.8150025342118603</v>
      </c>
      <c r="T1999">
        <f>LOG10(Table1[[#This Row],[Hospital Beds 2018]] +1)</f>
        <v>2.9420080530223132</v>
      </c>
      <c r="U1999">
        <v>158670</v>
      </c>
      <c r="V1999" s="1">
        <v>0.87</v>
      </c>
    </row>
    <row r="2000" spans="1:22" x14ac:dyDescent="0.3">
      <c r="A2000">
        <v>2004</v>
      </c>
      <c r="B2000" t="s">
        <v>1298</v>
      </c>
      <c r="C2000" t="s">
        <v>1305</v>
      </c>
      <c r="D2000" t="s">
        <v>21</v>
      </c>
      <c r="E2000" s="9">
        <v>9</v>
      </c>
      <c r="F2000">
        <v>3829</v>
      </c>
      <c r="G2000">
        <f>LOG(Table1[[#This Row],[Population Estimate 2018]])</f>
        <v>3.5830853663476878</v>
      </c>
      <c r="H2000" s="10" t="str">
        <f t="shared" si="31"/>
        <v>1</v>
      </c>
      <c r="I2000">
        <v>1032</v>
      </c>
      <c r="J2000" s="1">
        <v>0.27</v>
      </c>
      <c r="K2000">
        <v>2797</v>
      </c>
      <c r="L2000" s="1">
        <v>0.73</v>
      </c>
      <c r="M2000">
        <v>261</v>
      </c>
      <c r="N2000" s="1">
        <v>7.0000000000000007E-2</v>
      </c>
      <c r="O2000">
        <v>398</v>
      </c>
      <c r="P2000" s="1">
        <v>0.1</v>
      </c>
      <c r="Q2000">
        <v>60314</v>
      </c>
      <c r="R2000">
        <v>20</v>
      </c>
      <c r="S2000">
        <f>(Table1[[#This Row],[Hospital Beds 2018]]/Table1[[#This Row],[Population Estimate 2018]])*1000</f>
        <v>5.2232958997127188</v>
      </c>
      <c r="T2000">
        <f>LOG10(Table1[[#This Row],[Hospital Beds 2018]] +1)</f>
        <v>1.3222192947339193</v>
      </c>
      <c r="U2000">
        <v>2834</v>
      </c>
      <c r="V2000" s="1">
        <v>0.74</v>
      </c>
    </row>
    <row r="2001" spans="1:22" x14ac:dyDescent="0.3">
      <c r="A2001">
        <v>2005</v>
      </c>
      <c r="B2001" t="s">
        <v>1298</v>
      </c>
      <c r="C2001" t="s">
        <v>1306</v>
      </c>
      <c r="D2001" t="s">
        <v>21</v>
      </c>
      <c r="E2001" s="9">
        <v>9</v>
      </c>
      <c r="F2001">
        <v>4903</v>
      </c>
      <c r="G2001">
        <f>LOG(Table1[[#This Row],[Population Estimate 2018]])</f>
        <v>3.6904618932461783</v>
      </c>
      <c r="H2001" s="10" t="str">
        <f t="shared" si="31"/>
        <v>1</v>
      </c>
      <c r="I2001">
        <v>1002</v>
      </c>
      <c r="J2001" s="1">
        <v>0.2</v>
      </c>
      <c r="K2001">
        <v>3901</v>
      </c>
      <c r="L2001" s="1">
        <v>0.8</v>
      </c>
      <c r="M2001">
        <v>322</v>
      </c>
      <c r="N2001" s="1">
        <v>7.0000000000000007E-2</v>
      </c>
      <c r="O2001">
        <v>520</v>
      </c>
      <c r="P2001" s="1">
        <v>0.11</v>
      </c>
      <c r="Q2001">
        <v>53286</v>
      </c>
      <c r="R2001">
        <v>20</v>
      </c>
      <c r="S2001">
        <f>(Table1[[#This Row],[Hospital Beds 2018]]/Table1[[#This Row],[Population Estimate 2018]])*1000</f>
        <v>4.0791352233326537</v>
      </c>
      <c r="T2001">
        <f>LOG10(Table1[[#This Row],[Hospital Beds 2018]] +1)</f>
        <v>1.3222192947339193</v>
      </c>
      <c r="U2001">
        <v>3869</v>
      </c>
      <c r="V2001" s="1">
        <v>0.79</v>
      </c>
    </row>
    <row r="2002" spans="1:22" x14ac:dyDescent="0.3">
      <c r="A2002">
        <v>2006</v>
      </c>
      <c r="B2002" t="s">
        <v>1298</v>
      </c>
      <c r="C2002" t="s">
        <v>1307</v>
      </c>
      <c r="D2002" t="s">
        <v>21</v>
      </c>
      <c r="E2002" s="9">
        <v>9</v>
      </c>
      <c r="F2002">
        <v>2283</v>
      </c>
      <c r="G2002">
        <f>LOG(Table1[[#This Row],[Population Estimate 2018]])</f>
        <v>3.3585059114902354</v>
      </c>
      <c r="H2002" s="10" t="str">
        <f t="shared" si="31"/>
        <v>1</v>
      </c>
      <c r="I2002">
        <v>577</v>
      </c>
      <c r="J2002" s="1">
        <v>0.25</v>
      </c>
      <c r="K2002">
        <v>1706</v>
      </c>
      <c r="L2002" s="1">
        <v>0.75</v>
      </c>
      <c r="M2002">
        <v>199</v>
      </c>
      <c r="N2002" s="1">
        <v>0.09</v>
      </c>
      <c r="O2002">
        <v>222</v>
      </c>
      <c r="P2002" s="1">
        <v>0.1</v>
      </c>
      <c r="Q2002">
        <v>58715</v>
      </c>
      <c r="R2002">
        <v>60</v>
      </c>
      <c r="S2002">
        <f>(Table1[[#This Row],[Hospital Beds 2018]]/Table1[[#This Row],[Population Estimate 2018]])*1000</f>
        <v>26.281208935611037</v>
      </c>
      <c r="T2002">
        <f>LOG10(Table1[[#This Row],[Hospital Beds 2018]] +1)</f>
        <v>1.7853298350107671</v>
      </c>
      <c r="U2002">
        <v>1734</v>
      </c>
      <c r="V2002" s="1">
        <v>0.76</v>
      </c>
    </row>
    <row r="2003" spans="1:22" x14ac:dyDescent="0.3">
      <c r="A2003">
        <v>2007</v>
      </c>
      <c r="B2003" t="s">
        <v>1298</v>
      </c>
      <c r="C2003" t="s">
        <v>1308</v>
      </c>
      <c r="D2003" t="s">
        <v>21</v>
      </c>
      <c r="E2003" s="9">
        <v>9</v>
      </c>
      <c r="F2003">
        <v>4332</v>
      </c>
      <c r="G2003">
        <f>LOG(Table1[[#This Row],[Population Estimate 2018]])</f>
        <v>3.6366884479532828</v>
      </c>
      <c r="H2003" s="10" t="str">
        <f t="shared" si="31"/>
        <v>1</v>
      </c>
      <c r="I2003">
        <v>690</v>
      </c>
      <c r="J2003" s="1">
        <v>0.16</v>
      </c>
      <c r="K2003">
        <v>3642</v>
      </c>
      <c r="L2003" s="1">
        <v>0.84</v>
      </c>
      <c r="M2003">
        <v>317</v>
      </c>
      <c r="N2003" s="1">
        <v>7.0000000000000007E-2</v>
      </c>
      <c r="O2003">
        <v>443</v>
      </c>
      <c r="P2003" s="1">
        <v>0.1</v>
      </c>
      <c r="Q2003">
        <v>66383</v>
      </c>
      <c r="R2003">
        <v>0</v>
      </c>
      <c r="S2003">
        <f>(Table1[[#This Row],[Hospital Beds 2018]]/Table1[[#This Row],[Population Estimate 2018]])*1000</f>
        <v>0</v>
      </c>
      <c r="T2003">
        <f>LOG10(Table1[[#This Row],[Hospital Beds 2018]] +1)</f>
        <v>0</v>
      </c>
      <c r="U2003">
        <v>3693</v>
      </c>
      <c r="V2003" s="1">
        <v>0.85</v>
      </c>
    </row>
    <row r="2004" spans="1:22" x14ac:dyDescent="0.3">
      <c r="A2004">
        <v>2008</v>
      </c>
      <c r="B2004" t="s">
        <v>1298</v>
      </c>
      <c r="C2004" t="s">
        <v>1186</v>
      </c>
      <c r="D2004" t="s">
        <v>21</v>
      </c>
      <c r="E2004" s="9">
        <v>9</v>
      </c>
      <c r="F2004">
        <v>2313</v>
      </c>
      <c r="G2004">
        <f>LOG(Table1[[#This Row],[Population Estimate 2018]])</f>
        <v>3.3641756327706194</v>
      </c>
      <c r="H2004" s="10" t="str">
        <f t="shared" si="31"/>
        <v>1</v>
      </c>
      <c r="I2004">
        <v>532</v>
      </c>
      <c r="J2004" s="1">
        <v>0.23</v>
      </c>
      <c r="K2004">
        <v>1781</v>
      </c>
      <c r="L2004" s="1">
        <v>0.77</v>
      </c>
      <c r="M2004">
        <v>165</v>
      </c>
      <c r="N2004" s="1">
        <v>7.0000000000000007E-2</v>
      </c>
      <c r="O2004">
        <v>237</v>
      </c>
      <c r="P2004" s="1">
        <v>0.1</v>
      </c>
      <c r="Q2004">
        <v>51327</v>
      </c>
      <c r="R2004">
        <v>0</v>
      </c>
      <c r="S2004">
        <f>(Table1[[#This Row],[Hospital Beds 2018]]/Table1[[#This Row],[Population Estimate 2018]])*1000</f>
        <v>0</v>
      </c>
      <c r="T2004">
        <f>LOG10(Table1[[#This Row],[Hospital Beds 2018]] +1)</f>
        <v>0</v>
      </c>
      <c r="U2004">
        <v>1821</v>
      </c>
      <c r="V2004" s="1">
        <v>0.79</v>
      </c>
    </row>
    <row r="2005" spans="1:22" x14ac:dyDescent="0.3">
      <c r="A2005">
        <v>2009</v>
      </c>
      <c r="B2005" t="s">
        <v>1298</v>
      </c>
      <c r="C2005" t="s">
        <v>1309</v>
      </c>
      <c r="D2005" t="s">
        <v>21</v>
      </c>
      <c r="E2005" s="9">
        <v>8</v>
      </c>
      <c r="F2005">
        <v>3295</v>
      </c>
      <c r="G2005">
        <f>LOG(Table1[[#This Row],[Population Estimate 2018]])</f>
        <v>3.5178554189300288</v>
      </c>
      <c r="H2005" s="10" t="str">
        <f t="shared" si="31"/>
        <v>1</v>
      </c>
      <c r="I2005">
        <v>919</v>
      </c>
      <c r="J2005" s="1">
        <v>0.28000000000000003</v>
      </c>
      <c r="K2005">
        <v>2376</v>
      </c>
      <c r="L2005" s="1">
        <v>0.72</v>
      </c>
      <c r="M2005">
        <v>242</v>
      </c>
      <c r="N2005" s="1">
        <v>7.0000000000000007E-2</v>
      </c>
      <c r="O2005">
        <v>431</v>
      </c>
      <c r="P2005" s="1">
        <v>0.13</v>
      </c>
      <c r="Q2005">
        <v>47976</v>
      </c>
      <c r="R2005">
        <v>14</v>
      </c>
      <c r="S2005">
        <f>(Table1[[#This Row],[Hospital Beds 2018]]/Table1[[#This Row],[Population Estimate 2018]])*1000</f>
        <v>4.248861911987861</v>
      </c>
      <c r="T2005">
        <f>LOG10(Table1[[#This Row],[Hospital Beds 2018]] +1)</f>
        <v>1.1760912590556813</v>
      </c>
      <c r="U2005">
        <v>2423</v>
      </c>
      <c r="V2005" s="1">
        <v>0.74</v>
      </c>
    </row>
    <row r="2006" spans="1:22" x14ac:dyDescent="0.3">
      <c r="A2006">
        <v>2010</v>
      </c>
      <c r="B2006" t="s">
        <v>1298</v>
      </c>
      <c r="C2006" t="s">
        <v>1310</v>
      </c>
      <c r="D2006" t="s">
        <v>21</v>
      </c>
      <c r="E2006" s="9">
        <v>9</v>
      </c>
      <c r="F2006">
        <v>3216</v>
      </c>
      <c r="G2006">
        <f>LOG(Table1[[#This Row],[Population Estimate 2018]])</f>
        <v>3.5073160400764136</v>
      </c>
      <c r="H2006" s="10" t="str">
        <f t="shared" si="31"/>
        <v>1</v>
      </c>
      <c r="I2006">
        <v>724</v>
      </c>
      <c r="J2006" s="1">
        <v>0.23</v>
      </c>
      <c r="K2006">
        <v>2492</v>
      </c>
      <c r="L2006" s="1">
        <v>0.77</v>
      </c>
      <c r="M2006">
        <v>236</v>
      </c>
      <c r="N2006" s="1">
        <v>7.0000000000000007E-2</v>
      </c>
      <c r="O2006">
        <v>274</v>
      </c>
      <c r="P2006" s="1">
        <v>0.09</v>
      </c>
      <c r="Q2006">
        <v>58096</v>
      </c>
      <c r="R2006">
        <v>25</v>
      </c>
      <c r="S2006">
        <f>(Table1[[#This Row],[Hospital Beds 2018]]/Table1[[#This Row],[Population Estimate 2018]])*1000</f>
        <v>7.7736318407960203</v>
      </c>
      <c r="T2006">
        <f>LOG10(Table1[[#This Row],[Hospital Beds 2018]] +1)</f>
        <v>1.414973347970818</v>
      </c>
      <c r="U2006">
        <v>2534</v>
      </c>
      <c r="V2006" s="1">
        <v>0.79</v>
      </c>
    </row>
    <row r="2007" spans="1:22" x14ac:dyDescent="0.3">
      <c r="A2007">
        <v>2011</v>
      </c>
      <c r="B2007" t="s">
        <v>1298</v>
      </c>
      <c r="C2007" t="s">
        <v>1082</v>
      </c>
      <c r="D2007" t="s">
        <v>21</v>
      </c>
      <c r="E2007" s="9">
        <v>9</v>
      </c>
      <c r="F2007">
        <v>1769</v>
      </c>
      <c r="G2007">
        <f>LOG(Table1[[#This Row],[Population Estimate 2018]])</f>
        <v>3.2477278329097232</v>
      </c>
      <c r="H2007" s="10" t="str">
        <f t="shared" si="31"/>
        <v>1</v>
      </c>
      <c r="I2007">
        <v>432</v>
      </c>
      <c r="J2007" s="1">
        <v>0.24</v>
      </c>
      <c r="K2007">
        <v>1337</v>
      </c>
      <c r="L2007" s="1">
        <v>0.76</v>
      </c>
      <c r="M2007">
        <v>141</v>
      </c>
      <c r="N2007" s="1">
        <v>0.08</v>
      </c>
      <c r="O2007">
        <v>192</v>
      </c>
      <c r="P2007" s="1">
        <v>0.11</v>
      </c>
      <c r="Q2007">
        <v>58075</v>
      </c>
      <c r="R2007">
        <v>0</v>
      </c>
      <c r="S2007">
        <f>(Table1[[#This Row],[Hospital Beds 2018]]/Table1[[#This Row],[Population Estimate 2018]])*1000</f>
        <v>0</v>
      </c>
      <c r="T2007">
        <f>LOG10(Table1[[#This Row],[Hospital Beds 2018]] +1)</f>
        <v>0</v>
      </c>
      <c r="U2007">
        <v>1299</v>
      </c>
      <c r="V2007" s="1">
        <v>0.73</v>
      </c>
    </row>
    <row r="2008" spans="1:22" x14ac:dyDescent="0.3">
      <c r="A2008">
        <v>2012</v>
      </c>
      <c r="B2008" t="s">
        <v>1298</v>
      </c>
      <c r="C2008" t="s">
        <v>1311</v>
      </c>
      <c r="D2008" t="s">
        <v>21</v>
      </c>
      <c r="E2008" s="9">
        <v>3</v>
      </c>
      <c r="F2008">
        <v>70770</v>
      </c>
      <c r="G2008">
        <f>LOG(Table1[[#This Row],[Population Estimate 2018]])</f>
        <v>4.8498491956052581</v>
      </c>
      <c r="H2008" s="10" t="str">
        <f t="shared" si="31"/>
        <v>2</v>
      </c>
      <c r="I2008">
        <v>8977</v>
      </c>
      <c r="J2008" s="1">
        <v>0.13</v>
      </c>
      <c r="K2008">
        <v>61793</v>
      </c>
      <c r="L2008" s="1">
        <v>0.87</v>
      </c>
      <c r="M2008">
        <v>5412</v>
      </c>
      <c r="N2008" s="1">
        <v>0.08</v>
      </c>
      <c r="O2008">
        <v>8681</v>
      </c>
      <c r="P2008" s="1">
        <v>0.12</v>
      </c>
      <c r="Q2008">
        <v>54311</v>
      </c>
      <c r="R2008">
        <v>432</v>
      </c>
      <c r="S2008">
        <f>(Table1[[#This Row],[Hospital Beds 2018]]/Table1[[#This Row],[Population Estimate 2018]])*1000</f>
        <v>6.1042814752013559</v>
      </c>
      <c r="T2008">
        <f>LOG10(Table1[[#This Row],[Hospital Beds 2018]] +1)</f>
        <v>2.6364878963533656</v>
      </c>
      <c r="U2008">
        <v>59884</v>
      </c>
      <c r="V2008" s="1">
        <v>0.85</v>
      </c>
    </row>
    <row r="2009" spans="1:22" x14ac:dyDescent="0.3">
      <c r="A2009">
        <v>2013</v>
      </c>
      <c r="B2009" t="s">
        <v>1298</v>
      </c>
      <c r="C2009" t="s">
        <v>156</v>
      </c>
      <c r="D2009" t="s">
        <v>21</v>
      </c>
      <c r="E2009" s="9">
        <v>8</v>
      </c>
      <c r="F2009">
        <v>2374</v>
      </c>
      <c r="G2009">
        <f>LOG(Table1[[#This Row],[Population Estimate 2018]])</f>
        <v>3.3754807146185724</v>
      </c>
      <c r="H2009" s="10" t="str">
        <f t="shared" si="31"/>
        <v>1</v>
      </c>
      <c r="I2009">
        <v>710</v>
      </c>
      <c r="J2009" s="1">
        <v>0.3</v>
      </c>
      <c r="K2009">
        <v>1664</v>
      </c>
      <c r="L2009" s="1">
        <v>0.7</v>
      </c>
      <c r="M2009">
        <v>181</v>
      </c>
      <c r="N2009" s="1">
        <v>0.08</v>
      </c>
      <c r="O2009">
        <v>341</v>
      </c>
      <c r="P2009" s="1">
        <v>0.14000000000000001</v>
      </c>
      <c r="Q2009">
        <v>41295</v>
      </c>
      <c r="R2009">
        <v>30</v>
      </c>
      <c r="S2009">
        <f>(Table1[[#This Row],[Hospital Beds 2018]]/Table1[[#This Row],[Population Estimate 2018]])*1000</f>
        <v>12.636899747262007</v>
      </c>
      <c r="T2009">
        <f>LOG10(Table1[[#This Row],[Hospital Beds 2018]] +1)</f>
        <v>1.4913616938342726</v>
      </c>
      <c r="U2009">
        <v>1675</v>
      </c>
      <c r="V2009" s="1">
        <v>0.71</v>
      </c>
    </row>
    <row r="2010" spans="1:22" x14ac:dyDescent="0.3">
      <c r="A2010">
        <v>2014</v>
      </c>
      <c r="B2010" t="s">
        <v>1298</v>
      </c>
      <c r="C2010" t="s">
        <v>1312</v>
      </c>
      <c r="D2010" t="s">
        <v>21</v>
      </c>
      <c r="E2010" s="9">
        <v>9</v>
      </c>
      <c r="F2010">
        <v>2232</v>
      </c>
      <c r="G2010">
        <f>LOG(Table1[[#This Row],[Population Estimate 2018]])</f>
        <v>3.3486941902655412</v>
      </c>
      <c r="H2010" s="10" t="str">
        <f t="shared" si="31"/>
        <v>1</v>
      </c>
      <c r="I2010">
        <v>674</v>
      </c>
      <c r="J2010" s="1">
        <v>0.3</v>
      </c>
      <c r="K2010">
        <v>1558</v>
      </c>
      <c r="L2010" s="1">
        <v>0.7</v>
      </c>
      <c r="M2010">
        <v>156</v>
      </c>
      <c r="N2010" s="1">
        <v>7.0000000000000007E-2</v>
      </c>
      <c r="O2010">
        <v>202</v>
      </c>
      <c r="P2010" s="1">
        <v>0.09</v>
      </c>
      <c r="Q2010">
        <v>54250</v>
      </c>
      <c r="R2010">
        <v>62</v>
      </c>
      <c r="S2010">
        <f>(Table1[[#This Row],[Hospital Beds 2018]]/Table1[[#This Row],[Population Estimate 2018]])*1000</f>
        <v>27.777777777777775</v>
      </c>
      <c r="T2010">
        <f>LOG10(Table1[[#This Row],[Hospital Beds 2018]] +1)</f>
        <v>1.7993405494535817</v>
      </c>
      <c r="U2010">
        <v>1574</v>
      </c>
      <c r="V2010" s="1">
        <v>0.71</v>
      </c>
    </row>
    <row r="2011" spans="1:22" x14ac:dyDescent="0.3">
      <c r="A2011">
        <v>2015</v>
      </c>
      <c r="B2011" t="s">
        <v>1298</v>
      </c>
      <c r="C2011" t="s">
        <v>1313</v>
      </c>
      <c r="D2011" t="s">
        <v>21</v>
      </c>
      <c r="E2011" s="9">
        <v>9</v>
      </c>
      <c r="F2011">
        <v>2514</v>
      </c>
      <c r="G2011">
        <f>LOG(Table1[[#This Row],[Population Estimate 2018]])</f>
        <v>3.400365273349939</v>
      </c>
      <c r="H2011" s="10" t="str">
        <f t="shared" si="31"/>
        <v>1</v>
      </c>
      <c r="I2011">
        <v>564</v>
      </c>
      <c r="J2011" s="1">
        <v>0.22</v>
      </c>
      <c r="K2011">
        <v>1950</v>
      </c>
      <c r="L2011" s="1">
        <v>0.78</v>
      </c>
      <c r="M2011">
        <v>196</v>
      </c>
      <c r="N2011" s="1">
        <v>0.08</v>
      </c>
      <c r="O2011">
        <v>291</v>
      </c>
      <c r="P2011" s="1">
        <v>0.12</v>
      </c>
      <c r="Q2011">
        <v>51455</v>
      </c>
      <c r="R2011">
        <v>0</v>
      </c>
      <c r="S2011">
        <f>(Table1[[#This Row],[Hospital Beds 2018]]/Table1[[#This Row],[Population Estimate 2018]])*1000</f>
        <v>0</v>
      </c>
      <c r="T2011">
        <f>LOG10(Table1[[#This Row],[Hospital Beds 2018]] +1)</f>
        <v>0</v>
      </c>
      <c r="U2011">
        <v>1863</v>
      </c>
      <c r="V2011" s="1">
        <v>0.74</v>
      </c>
    </row>
    <row r="2012" spans="1:22" x14ac:dyDescent="0.3">
      <c r="A2012">
        <v>2016</v>
      </c>
      <c r="B2012" t="s">
        <v>1298</v>
      </c>
      <c r="C2012" t="s">
        <v>1314</v>
      </c>
      <c r="D2012" t="s">
        <v>21</v>
      </c>
      <c r="E2012" s="9">
        <v>8</v>
      </c>
      <c r="F2012">
        <v>2450</v>
      </c>
      <c r="G2012">
        <f>LOG(Table1[[#This Row],[Population Estimate 2018]])</f>
        <v>3.3891660843645326</v>
      </c>
      <c r="H2012" s="10" t="str">
        <f t="shared" si="31"/>
        <v>1</v>
      </c>
      <c r="I2012">
        <v>600</v>
      </c>
      <c r="J2012" s="1">
        <v>0.24</v>
      </c>
      <c r="K2012">
        <v>1850</v>
      </c>
      <c r="L2012" s="1">
        <v>0.76</v>
      </c>
      <c r="M2012">
        <v>138</v>
      </c>
      <c r="N2012" s="1">
        <v>0.06</v>
      </c>
      <c r="O2012">
        <v>355</v>
      </c>
      <c r="P2012" s="1">
        <v>0.14000000000000001</v>
      </c>
      <c r="Q2012">
        <v>45401</v>
      </c>
      <c r="R2012">
        <v>0</v>
      </c>
      <c r="S2012">
        <f>(Table1[[#This Row],[Hospital Beds 2018]]/Table1[[#This Row],[Population Estimate 2018]])*1000</f>
        <v>0</v>
      </c>
      <c r="T2012">
        <f>LOG10(Table1[[#This Row],[Hospital Beds 2018]] +1)</f>
        <v>0</v>
      </c>
      <c r="U2012">
        <v>1885</v>
      </c>
      <c r="V2012" s="1">
        <v>0.77</v>
      </c>
    </row>
    <row r="2013" spans="1:22" x14ac:dyDescent="0.3">
      <c r="A2013">
        <v>2017</v>
      </c>
      <c r="B2013" t="s">
        <v>1298</v>
      </c>
      <c r="C2013" t="s">
        <v>1315</v>
      </c>
      <c r="D2013" t="s">
        <v>21</v>
      </c>
      <c r="E2013" s="9">
        <v>9</v>
      </c>
      <c r="F2013">
        <v>4062</v>
      </c>
      <c r="G2013">
        <f>LOG(Table1[[#This Row],[Population Estimate 2018]])</f>
        <v>3.6087399190687881</v>
      </c>
      <c r="H2013" s="10" t="str">
        <f t="shared" si="31"/>
        <v>1</v>
      </c>
      <c r="I2013">
        <v>1098</v>
      </c>
      <c r="J2013" s="1">
        <v>0.27</v>
      </c>
      <c r="K2013">
        <v>2964</v>
      </c>
      <c r="L2013" s="1">
        <v>0.73</v>
      </c>
      <c r="M2013">
        <v>267</v>
      </c>
      <c r="N2013" s="1">
        <v>7.0000000000000007E-2</v>
      </c>
      <c r="O2013">
        <v>456</v>
      </c>
      <c r="P2013" s="1">
        <v>0.11</v>
      </c>
      <c r="Q2013">
        <v>54514</v>
      </c>
      <c r="R2013">
        <v>0</v>
      </c>
      <c r="S2013">
        <f>(Table1[[#This Row],[Hospital Beds 2018]]/Table1[[#This Row],[Population Estimate 2018]])*1000</f>
        <v>0</v>
      </c>
      <c r="T2013">
        <f>LOG10(Table1[[#This Row],[Hospital Beds 2018]] +1)</f>
        <v>0</v>
      </c>
      <c r="U2013">
        <v>3009</v>
      </c>
      <c r="V2013" s="1">
        <v>0.74</v>
      </c>
    </row>
    <row r="2014" spans="1:22" x14ac:dyDescent="0.3">
      <c r="A2014">
        <v>2018</v>
      </c>
      <c r="B2014" t="s">
        <v>1298</v>
      </c>
      <c r="C2014" t="s">
        <v>166</v>
      </c>
      <c r="D2014" t="s">
        <v>21</v>
      </c>
      <c r="E2014" s="9">
        <v>9</v>
      </c>
      <c r="F2014">
        <v>1903</v>
      </c>
      <c r="G2014">
        <f>LOG(Table1[[#This Row],[Population Estimate 2018]])</f>
        <v>3.2794387882870204</v>
      </c>
      <c r="H2014" s="10" t="str">
        <f t="shared" si="31"/>
        <v>1</v>
      </c>
      <c r="I2014">
        <v>494</v>
      </c>
      <c r="J2014" s="1">
        <v>0.26</v>
      </c>
      <c r="K2014">
        <v>1409</v>
      </c>
      <c r="L2014" s="1">
        <v>0.74</v>
      </c>
      <c r="M2014">
        <v>137</v>
      </c>
      <c r="N2014" s="1">
        <v>7.0000000000000007E-2</v>
      </c>
      <c r="O2014">
        <v>239</v>
      </c>
      <c r="P2014" s="1">
        <v>0.13</v>
      </c>
      <c r="Q2014">
        <v>50141</v>
      </c>
      <c r="R2014">
        <v>0</v>
      </c>
      <c r="S2014">
        <f>(Table1[[#This Row],[Hospital Beds 2018]]/Table1[[#This Row],[Population Estimate 2018]])*1000</f>
        <v>0</v>
      </c>
      <c r="T2014">
        <f>LOG10(Table1[[#This Row],[Hospital Beds 2018]] +1)</f>
        <v>0</v>
      </c>
      <c r="U2014">
        <v>1426</v>
      </c>
      <c r="V2014" s="1">
        <v>0.75</v>
      </c>
    </row>
    <row r="2015" spans="1:22" x14ac:dyDescent="0.3">
      <c r="A2015">
        <v>2019</v>
      </c>
      <c r="B2015" t="s">
        <v>1298</v>
      </c>
      <c r="C2015" t="s">
        <v>546</v>
      </c>
      <c r="D2015" t="s">
        <v>21</v>
      </c>
      <c r="E2015" s="9">
        <v>9</v>
      </c>
      <c r="F2015">
        <v>5816</v>
      </c>
      <c r="G2015">
        <f>LOG(Table1[[#This Row],[Population Estimate 2018]])</f>
        <v>3.7646243978509815</v>
      </c>
      <c r="H2015" s="10" t="str">
        <f t="shared" si="31"/>
        <v>1</v>
      </c>
      <c r="I2015">
        <v>1187</v>
      </c>
      <c r="J2015" s="1">
        <v>0.2</v>
      </c>
      <c r="K2015">
        <v>4629</v>
      </c>
      <c r="L2015" s="1">
        <v>0.8</v>
      </c>
      <c r="M2015">
        <v>432</v>
      </c>
      <c r="N2015" s="1">
        <v>7.0000000000000007E-2</v>
      </c>
      <c r="O2015">
        <v>685</v>
      </c>
      <c r="P2015" s="1">
        <v>0.12</v>
      </c>
      <c r="Q2015">
        <v>54795</v>
      </c>
      <c r="R2015">
        <v>0</v>
      </c>
      <c r="S2015">
        <f>(Table1[[#This Row],[Hospital Beds 2018]]/Table1[[#This Row],[Population Estimate 2018]])*1000</f>
        <v>0</v>
      </c>
      <c r="T2015">
        <f>LOG10(Table1[[#This Row],[Hospital Beds 2018]] +1)</f>
        <v>0</v>
      </c>
      <c r="U2015">
        <v>4730</v>
      </c>
      <c r="V2015" s="1">
        <v>0.81</v>
      </c>
    </row>
    <row r="2016" spans="1:22" x14ac:dyDescent="0.3">
      <c r="A2016">
        <v>2020</v>
      </c>
      <c r="B2016" t="s">
        <v>1298</v>
      </c>
      <c r="C2016" t="s">
        <v>437</v>
      </c>
      <c r="D2016" t="s">
        <v>21</v>
      </c>
      <c r="E2016" s="9">
        <v>9</v>
      </c>
      <c r="F2016">
        <v>2585</v>
      </c>
      <c r="G2016">
        <f>LOG(Table1[[#This Row],[Population Estimate 2018]])</f>
        <v>3.4124605474299612</v>
      </c>
      <c r="H2016" s="10" t="str">
        <f t="shared" si="31"/>
        <v>1</v>
      </c>
      <c r="I2016">
        <v>793</v>
      </c>
      <c r="J2016" s="1">
        <v>0.31</v>
      </c>
      <c r="K2016">
        <v>1792</v>
      </c>
      <c r="L2016" s="1">
        <v>0.69</v>
      </c>
      <c r="M2016">
        <v>186</v>
      </c>
      <c r="N2016" s="1">
        <v>7.0000000000000007E-2</v>
      </c>
      <c r="O2016">
        <v>339</v>
      </c>
      <c r="P2016" s="1">
        <v>0.13</v>
      </c>
      <c r="Q2016">
        <v>47288</v>
      </c>
      <c r="R2016">
        <v>79</v>
      </c>
      <c r="S2016">
        <f>(Table1[[#This Row],[Hospital Beds 2018]]/Table1[[#This Row],[Population Estimate 2018]])*1000</f>
        <v>30.56092843326886</v>
      </c>
      <c r="T2016">
        <f>LOG10(Table1[[#This Row],[Hospital Beds 2018]] +1)</f>
        <v>1.9030899869919435</v>
      </c>
      <c r="U2016">
        <v>1841</v>
      </c>
      <c r="V2016" s="1">
        <v>0.71</v>
      </c>
    </row>
    <row r="2017" spans="1:22" x14ac:dyDescent="0.3">
      <c r="A2017">
        <v>2021</v>
      </c>
      <c r="B2017" t="s">
        <v>1298</v>
      </c>
      <c r="C2017" t="s">
        <v>1316</v>
      </c>
      <c r="D2017" t="s">
        <v>21</v>
      </c>
      <c r="E2017" s="9">
        <v>9</v>
      </c>
      <c r="F2017">
        <v>13632</v>
      </c>
      <c r="G2017">
        <f>LOG(Table1[[#This Row],[Population Estimate 2018]])</f>
        <v>4.1345595774226247</v>
      </c>
      <c r="H2017" s="10" t="str">
        <f t="shared" si="31"/>
        <v>2</v>
      </c>
      <c r="I2017">
        <v>1248</v>
      </c>
      <c r="J2017" s="1">
        <v>0.09</v>
      </c>
      <c r="K2017">
        <v>12384</v>
      </c>
      <c r="L2017" s="1">
        <v>0.91</v>
      </c>
      <c r="M2017">
        <v>871</v>
      </c>
      <c r="N2017" s="1">
        <v>0.06</v>
      </c>
      <c r="O2017">
        <v>1240</v>
      </c>
      <c r="P2017" s="1">
        <v>0.09</v>
      </c>
      <c r="Q2017">
        <v>76224</v>
      </c>
      <c r="R2017">
        <v>24</v>
      </c>
      <c r="S2017">
        <f>(Table1[[#This Row],[Hospital Beds 2018]]/Table1[[#This Row],[Population Estimate 2018]])*1000</f>
        <v>1.7605633802816902</v>
      </c>
      <c r="T2017">
        <f>LOG10(Table1[[#This Row],[Hospital Beds 2018]] +1)</f>
        <v>1.3979400086720377</v>
      </c>
      <c r="U2017">
        <v>12512</v>
      </c>
      <c r="V2017" s="1">
        <v>0.92</v>
      </c>
    </row>
    <row r="2018" spans="1:22" x14ac:dyDescent="0.3">
      <c r="A2018">
        <v>2022</v>
      </c>
      <c r="B2018" t="s">
        <v>1298</v>
      </c>
      <c r="C2018" t="s">
        <v>547</v>
      </c>
      <c r="D2018" t="s">
        <v>21</v>
      </c>
      <c r="E2018" s="9">
        <v>8</v>
      </c>
      <c r="F2018">
        <v>9541</v>
      </c>
      <c r="G2018">
        <f>LOG(Table1[[#This Row],[Population Estimate 2018]])</f>
        <v>3.9795938958489305</v>
      </c>
      <c r="H2018" s="10" t="str">
        <f t="shared" si="31"/>
        <v>1</v>
      </c>
      <c r="I2018">
        <v>2248</v>
      </c>
      <c r="J2018" s="1">
        <v>0.24</v>
      </c>
      <c r="K2018">
        <v>7293</v>
      </c>
      <c r="L2018" s="1">
        <v>0.76</v>
      </c>
      <c r="M2018">
        <v>759</v>
      </c>
      <c r="N2018" s="1">
        <v>0.08</v>
      </c>
      <c r="O2018">
        <v>867</v>
      </c>
      <c r="P2018" s="1">
        <v>0.09</v>
      </c>
      <c r="Q2018">
        <v>64524</v>
      </c>
      <c r="R2018">
        <v>75</v>
      </c>
      <c r="S2018">
        <f>(Table1[[#This Row],[Hospital Beds 2018]]/Table1[[#This Row],[Population Estimate 2018]])*1000</f>
        <v>7.8608112357195257</v>
      </c>
      <c r="T2018">
        <f>LOG10(Table1[[#This Row],[Hospital Beds 2018]] +1)</f>
        <v>1.8808135922807914</v>
      </c>
      <c r="U2018">
        <v>7437</v>
      </c>
      <c r="V2018" s="1">
        <v>0.78</v>
      </c>
    </row>
    <row r="2019" spans="1:22" x14ac:dyDescent="0.3">
      <c r="A2019">
        <v>2023</v>
      </c>
      <c r="B2019" t="s">
        <v>1298</v>
      </c>
      <c r="C2019" t="s">
        <v>552</v>
      </c>
      <c r="D2019" t="s">
        <v>21</v>
      </c>
      <c r="E2019" s="9">
        <v>7</v>
      </c>
      <c r="F2019">
        <v>8267</v>
      </c>
      <c r="G2019">
        <f>LOG(Table1[[#This Row],[Population Estimate 2018]])</f>
        <v>3.9173479376277718</v>
      </c>
      <c r="H2019" s="10" t="str">
        <f t="shared" si="31"/>
        <v>1</v>
      </c>
      <c r="I2019">
        <v>1592</v>
      </c>
      <c r="J2019" s="1">
        <v>0.19</v>
      </c>
      <c r="K2019">
        <v>6675</v>
      </c>
      <c r="L2019" s="1">
        <v>0.81</v>
      </c>
      <c r="M2019">
        <v>655</v>
      </c>
      <c r="N2019" s="1">
        <v>0.08</v>
      </c>
      <c r="O2019">
        <v>585</v>
      </c>
      <c r="P2019" s="1">
        <v>7.0000000000000007E-2</v>
      </c>
      <c r="Q2019">
        <v>82303</v>
      </c>
      <c r="R2019">
        <v>18</v>
      </c>
      <c r="S2019">
        <f>(Table1[[#This Row],[Hospital Beds 2018]]/Table1[[#This Row],[Population Estimate 2018]])*1000</f>
        <v>2.1773315592113218</v>
      </c>
      <c r="T2019">
        <f>LOG10(Table1[[#This Row],[Hospital Beds 2018]] +1)</f>
        <v>1.2787536009528289</v>
      </c>
      <c r="U2019">
        <v>6827</v>
      </c>
      <c r="V2019" s="1">
        <v>0.83</v>
      </c>
    </row>
    <row r="2020" spans="1:22" x14ac:dyDescent="0.3">
      <c r="A2020">
        <v>2024</v>
      </c>
      <c r="B2020" t="s">
        <v>1298</v>
      </c>
      <c r="C2020" t="s">
        <v>693</v>
      </c>
      <c r="D2020" t="s">
        <v>21</v>
      </c>
      <c r="E2020" s="9">
        <v>3</v>
      </c>
      <c r="F2020">
        <v>31095</v>
      </c>
      <c r="G2020">
        <f>LOG(Table1[[#This Row],[Population Estimate 2018]])</f>
        <v>4.4926905611495425</v>
      </c>
      <c r="H2020" s="10" t="str">
        <f t="shared" si="31"/>
        <v>2</v>
      </c>
      <c r="I2020">
        <v>5203</v>
      </c>
      <c r="J2020" s="1">
        <v>0.17</v>
      </c>
      <c r="K2020">
        <v>25892</v>
      </c>
      <c r="L2020" s="1">
        <v>0.83</v>
      </c>
      <c r="M2020">
        <v>2008</v>
      </c>
      <c r="N2020" s="1">
        <v>0.06</v>
      </c>
      <c r="O2020">
        <v>2468</v>
      </c>
      <c r="P2020" s="1">
        <v>0.08</v>
      </c>
      <c r="Q2020">
        <v>68043</v>
      </c>
      <c r="R2020">
        <v>41</v>
      </c>
      <c r="S2020">
        <f>(Table1[[#This Row],[Hospital Beds 2018]]/Table1[[#This Row],[Population Estimate 2018]])*1000</f>
        <v>1.3185399581926356</v>
      </c>
      <c r="T2020">
        <f>LOG10(Table1[[#This Row],[Hospital Beds 2018]] +1)</f>
        <v>1.6232492903979006</v>
      </c>
      <c r="U2020">
        <v>26358</v>
      </c>
      <c r="V2020" s="1">
        <v>0.85</v>
      </c>
    </row>
    <row r="2021" spans="1:22" x14ac:dyDescent="0.3">
      <c r="A2021">
        <v>2025</v>
      </c>
      <c r="B2021" t="s">
        <v>1298</v>
      </c>
      <c r="C2021" t="s">
        <v>1317</v>
      </c>
      <c r="D2021" t="s">
        <v>21</v>
      </c>
      <c r="E2021" s="9">
        <v>9</v>
      </c>
      <c r="F2021">
        <v>10218</v>
      </c>
      <c r="G2021">
        <f>LOG(Table1[[#This Row],[Population Estimate 2018]])</f>
        <v>4.0093658983462444</v>
      </c>
      <c r="H2021" s="10" t="str">
        <f t="shared" si="31"/>
        <v>2</v>
      </c>
      <c r="I2021">
        <v>1193</v>
      </c>
      <c r="J2021" s="1">
        <v>0.12</v>
      </c>
      <c r="K2021">
        <v>9025</v>
      </c>
      <c r="L2021" s="1">
        <v>0.88</v>
      </c>
      <c r="M2021">
        <v>696</v>
      </c>
      <c r="N2021" s="1">
        <v>7.0000000000000007E-2</v>
      </c>
      <c r="O2021">
        <v>1055</v>
      </c>
      <c r="P2021" s="1">
        <v>0.1</v>
      </c>
      <c r="Q2021">
        <v>67162</v>
      </c>
      <c r="R2021">
        <v>11</v>
      </c>
      <c r="S2021">
        <f>(Table1[[#This Row],[Hospital Beds 2018]]/Table1[[#This Row],[Population Estimate 2018]])*1000</f>
        <v>1.0765316108827561</v>
      </c>
      <c r="T2021">
        <f>LOG10(Table1[[#This Row],[Hospital Beds 2018]] +1)</f>
        <v>1.0791812460476249</v>
      </c>
      <c r="U2021">
        <v>9218</v>
      </c>
      <c r="V2021" s="1">
        <v>0.9</v>
      </c>
    </row>
    <row r="2022" spans="1:22" x14ac:dyDescent="0.3">
      <c r="A2022">
        <v>2026</v>
      </c>
      <c r="B2022" t="s">
        <v>1298</v>
      </c>
      <c r="C2022" t="s">
        <v>768</v>
      </c>
      <c r="D2022" t="s">
        <v>21</v>
      </c>
      <c r="E2022" s="9">
        <v>8</v>
      </c>
      <c r="F2022">
        <v>2869</v>
      </c>
      <c r="G2022">
        <f>LOG(Table1[[#This Row],[Population Estimate 2018]])</f>
        <v>3.4577305482459986</v>
      </c>
      <c r="H2022" s="10" t="str">
        <f t="shared" si="31"/>
        <v>1</v>
      </c>
      <c r="I2022">
        <v>772</v>
      </c>
      <c r="J2022" s="1">
        <v>0.27</v>
      </c>
      <c r="K2022">
        <v>2097</v>
      </c>
      <c r="L2022" s="1">
        <v>0.73</v>
      </c>
      <c r="M2022">
        <v>250</v>
      </c>
      <c r="N2022" s="1">
        <v>0.09</v>
      </c>
      <c r="O2022">
        <v>301</v>
      </c>
      <c r="P2022" s="1">
        <v>0.1</v>
      </c>
      <c r="Q2022">
        <v>50093</v>
      </c>
      <c r="R2022">
        <v>49</v>
      </c>
      <c r="S2022">
        <f>(Table1[[#This Row],[Hospital Beds 2018]]/Table1[[#This Row],[Population Estimate 2018]])*1000</f>
        <v>17.079121645172531</v>
      </c>
      <c r="T2022">
        <f>LOG10(Table1[[#This Row],[Hospital Beds 2018]] +1)</f>
        <v>1.6989700043360187</v>
      </c>
      <c r="U2022">
        <v>2141</v>
      </c>
      <c r="V2022" s="1">
        <v>0.75</v>
      </c>
    </row>
    <row r="2023" spans="1:22" x14ac:dyDescent="0.3">
      <c r="A2023">
        <v>2027</v>
      </c>
      <c r="B2023" t="s">
        <v>1298</v>
      </c>
      <c r="C2023" t="s">
        <v>1318</v>
      </c>
      <c r="D2023" t="s">
        <v>21</v>
      </c>
      <c r="E2023" s="9">
        <v>3</v>
      </c>
      <c r="F2023">
        <v>1952</v>
      </c>
      <c r="G2023">
        <f>LOG(Table1[[#This Row],[Population Estimate 2018]])</f>
        <v>3.290479813330673</v>
      </c>
      <c r="H2023" s="10" t="str">
        <f t="shared" si="31"/>
        <v>1</v>
      </c>
      <c r="I2023">
        <v>433</v>
      </c>
      <c r="J2023" s="1">
        <v>0.22</v>
      </c>
      <c r="K2023">
        <v>1519</v>
      </c>
      <c r="L2023" s="1">
        <v>0.78</v>
      </c>
      <c r="M2023">
        <v>142</v>
      </c>
      <c r="N2023" s="1">
        <v>7.0000000000000007E-2</v>
      </c>
      <c r="O2023">
        <v>198</v>
      </c>
      <c r="P2023" s="1">
        <v>0.1</v>
      </c>
      <c r="Q2023">
        <v>68243</v>
      </c>
      <c r="R2023">
        <v>0</v>
      </c>
      <c r="S2023">
        <f>(Table1[[#This Row],[Hospital Beds 2018]]/Table1[[#This Row],[Population Estimate 2018]])*1000</f>
        <v>0</v>
      </c>
      <c r="T2023">
        <f>LOG10(Table1[[#This Row],[Hospital Beds 2018]] +1)</f>
        <v>0</v>
      </c>
      <c r="U2023">
        <v>1548</v>
      </c>
      <c r="V2023" s="1">
        <v>0.79</v>
      </c>
    </row>
    <row r="2024" spans="1:22" x14ac:dyDescent="0.3">
      <c r="A2024">
        <v>2028</v>
      </c>
      <c r="B2024" t="s">
        <v>1298</v>
      </c>
      <c r="C2024" t="s">
        <v>1319</v>
      </c>
      <c r="D2024" t="s">
        <v>21</v>
      </c>
      <c r="E2024" s="9">
        <v>9</v>
      </c>
      <c r="F2024">
        <v>6947</v>
      </c>
      <c r="G2024">
        <f>LOG(Table1[[#This Row],[Population Estimate 2018]])</f>
        <v>3.8417972988743552</v>
      </c>
      <c r="H2024" s="10" t="str">
        <f t="shared" si="31"/>
        <v>1</v>
      </c>
      <c r="I2024">
        <v>1607</v>
      </c>
      <c r="J2024" s="1">
        <v>0.23</v>
      </c>
      <c r="K2024">
        <v>5340</v>
      </c>
      <c r="L2024" s="1">
        <v>0.77</v>
      </c>
      <c r="M2024">
        <v>542</v>
      </c>
      <c r="N2024" s="1">
        <v>0.08</v>
      </c>
      <c r="O2024">
        <v>697</v>
      </c>
      <c r="P2024" s="1">
        <v>0.1</v>
      </c>
      <c r="Q2024">
        <v>58766</v>
      </c>
      <c r="R2024">
        <v>70</v>
      </c>
      <c r="S2024">
        <f>(Table1[[#This Row],[Hospital Beds 2018]]/Table1[[#This Row],[Population Estimate 2018]])*1000</f>
        <v>10.076291924571757</v>
      </c>
      <c r="T2024">
        <f>LOG10(Table1[[#This Row],[Hospital Beds 2018]] +1)</f>
        <v>1.8512583487190752</v>
      </c>
      <c r="U2024">
        <v>5430</v>
      </c>
      <c r="V2024" s="1">
        <v>0.78</v>
      </c>
    </row>
    <row r="2025" spans="1:22" x14ac:dyDescent="0.3">
      <c r="A2025">
        <v>2029</v>
      </c>
      <c r="B2025" t="s">
        <v>1298</v>
      </c>
      <c r="C2025" t="s">
        <v>446</v>
      </c>
      <c r="D2025" t="s">
        <v>21</v>
      </c>
      <c r="E2025" s="9">
        <v>7</v>
      </c>
      <c r="F2025">
        <v>4081</v>
      </c>
      <c r="G2025">
        <f>LOG(Table1[[#This Row],[Population Estimate 2018]])</f>
        <v>3.610766594773271</v>
      </c>
      <c r="H2025" s="10" t="str">
        <f t="shared" si="31"/>
        <v>1</v>
      </c>
      <c r="I2025">
        <v>962</v>
      </c>
      <c r="J2025" s="1">
        <v>0.24</v>
      </c>
      <c r="K2025">
        <v>3119</v>
      </c>
      <c r="L2025" s="1">
        <v>0.76</v>
      </c>
      <c r="M2025">
        <v>271</v>
      </c>
      <c r="N2025" s="1">
        <v>7.0000000000000007E-2</v>
      </c>
      <c r="O2025">
        <v>447</v>
      </c>
      <c r="P2025" s="1">
        <v>0.11</v>
      </c>
      <c r="Q2025">
        <v>47360</v>
      </c>
      <c r="R2025">
        <v>85</v>
      </c>
      <c r="S2025">
        <f>(Table1[[#This Row],[Hospital Beds 2018]]/Table1[[#This Row],[Population Estimate 2018]])*1000</f>
        <v>20.828228375398187</v>
      </c>
      <c r="T2025">
        <f>LOG10(Table1[[#This Row],[Hospital Beds 2018]] +1)</f>
        <v>1.9344984512435677</v>
      </c>
      <c r="U2025">
        <v>3029</v>
      </c>
      <c r="V2025" s="1">
        <v>0.74</v>
      </c>
    </row>
    <row r="2026" spans="1:22" x14ac:dyDescent="0.3">
      <c r="A2026">
        <v>2030</v>
      </c>
      <c r="B2026" t="s">
        <v>1298</v>
      </c>
      <c r="C2026" t="s">
        <v>975</v>
      </c>
      <c r="D2026" t="s">
        <v>21</v>
      </c>
      <c r="E2026" s="9">
        <v>7</v>
      </c>
      <c r="F2026">
        <v>11481</v>
      </c>
      <c r="G2026">
        <f>LOG(Table1[[#This Row],[Population Estimate 2018]])</f>
        <v>4.059979716944162</v>
      </c>
      <c r="H2026" s="10" t="str">
        <f t="shared" si="31"/>
        <v>2</v>
      </c>
      <c r="I2026">
        <v>2282</v>
      </c>
      <c r="J2026" s="1">
        <v>0.2</v>
      </c>
      <c r="K2026">
        <v>9199</v>
      </c>
      <c r="L2026" s="1">
        <v>0.8</v>
      </c>
      <c r="M2026">
        <v>942</v>
      </c>
      <c r="N2026" s="1">
        <v>0.08</v>
      </c>
      <c r="O2026">
        <v>1361</v>
      </c>
      <c r="P2026" s="1">
        <v>0.12</v>
      </c>
      <c r="Q2026">
        <v>54814</v>
      </c>
      <c r="R2026">
        <v>25</v>
      </c>
      <c r="S2026">
        <f>(Table1[[#This Row],[Hospital Beds 2018]]/Table1[[#This Row],[Population Estimate 2018]])*1000</f>
        <v>2.1775106698022819</v>
      </c>
      <c r="T2026">
        <f>LOG10(Table1[[#This Row],[Hospital Beds 2018]] +1)</f>
        <v>1.414973347970818</v>
      </c>
      <c r="U2026">
        <v>9216</v>
      </c>
      <c r="V2026" s="1">
        <v>0.8</v>
      </c>
    </row>
    <row r="2027" spans="1:22" x14ac:dyDescent="0.3">
      <c r="A2027">
        <v>2031</v>
      </c>
      <c r="B2027" t="s">
        <v>1298</v>
      </c>
      <c r="C2027" t="s">
        <v>1320</v>
      </c>
      <c r="D2027" t="s">
        <v>21</v>
      </c>
      <c r="E2027" s="9">
        <v>8</v>
      </c>
      <c r="F2027">
        <v>5237</v>
      </c>
      <c r="G2027">
        <f>LOG(Table1[[#This Row],[Population Estimate 2018]])</f>
        <v>3.7190825739014861</v>
      </c>
      <c r="H2027" s="10" t="str">
        <f t="shared" si="31"/>
        <v>1</v>
      </c>
      <c r="I2027">
        <v>1081</v>
      </c>
      <c r="J2027" s="1">
        <v>0.21</v>
      </c>
      <c r="K2027">
        <v>4156</v>
      </c>
      <c r="L2027" s="1">
        <v>0.79</v>
      </c>
      <c r="M2027">
        <v>400</v>
      </c>
      <c r="N2027" s="1">
        <v>0.08</v>
      </c>
      <c r="O2027">
        <v>440</v>
      </c>
      <c r="P2027" s="1">
        <v>0.08</v>
      </c>
      <c r="Q2027">
        <v>61634</v>
      </c>
      <c r="R2027">
        <v>25</v>
      </c>
      <c r="S2027">
        <f>(Table1[[#This Row],[Hospital Beds 2018]]/Table1[[#This Row],[Population Estimate 2018]])*1000</f>
        <v>4.7737254153141109</v>
      </c>
      <c r="T2027">
        <f>LOG10(Table1[[#This Row],[Hospital Beds 2018]] +1)</f>
        <v>1.414973347970818</v>
      </c>
      <c r="U2027">
        <v>4220</v>
      </c>
      <c r="V2027" s="1">
        <v>0.81</v>
      </c>
    </row>
    <row r="2028" spans="1:22" x14ac:dyDescent="0.3">
      <c r="A2028">
        <v>2032</v>
      </c>
      <c r="B2028" t="s">
        <v>1298</v>
      </c>
      <c r="C2028" t="s">
        <v>978</v>
      </c>
      <c r="D2028" t="s">
        <v>21</v>
      </c>
      <c r="E2028" s="9">
        <v>9</v>
      </c>
      <c r="F2028">
        <v>2374</v>
      </c>
      <c r="G2028">
        <f>LOG(Table1[[#This Row],[Population Estimate 2018]])</f>
        <v>3.3754807146185724</v>
      </c>
      <c r="H2028" s="10" t="str">
        <f t="shared" si="31"/>
        <v>1</v>
      </c>
      <c r="I2028">
        <v>482</v>
      </c>
      <c r="J2028" s="1">
        <v>0.2</v>
      </c>
      <c r="K2028">
        <v>1892</v>
      </c>
      <c r="L2028" s="1">
        <v>0.8</v>
      </c>
      <c r="M2028">
        <v>247</v>
      </c>
      <c r="N2028" s="1">
        <v>0.1</v>
      </c>
      <c r="O2028">
        <v>191</v>
      </c>
      <c r="P2028" s="1">
        <v>0.08</v>
      </c>
      <c r="Q2028">
        <v>60205</v>
      </c>
      <c r="R2028">
        <v>0</v>
      </c>
      <c r="S2028">
        <f>(Table1[[#This Row],[Hospital Beds 2018]]/Table1[[#This Row],[Population Estimate 2018]])*1000</f>
        <v>0</v>
      </c>
      <c r="T2028">
        <f>LOG10(Table1[[#This Row],[Hospital Beds 2018]] +1)</f>
        <v>0</v>
      </c>
      <c r="U2028">
        <v>1924</v>
      </c>
      <c r="V2028" s="1">
        <v>0.81</v>
      </c>
    </row>
    <row r="2029" spans="1:22" x14ac:dyDescent="0.3">
      <c r="A2029">
        <v>2033</v>
      </c>
      <c r="B2029" t="s">
        <v>1298</v>
      </c>
      <c r="C2029" t="s">
        <v>557</v>
      </c>
      <c r="D2029" t="s">
        <v>21</v>
      </c>
      <c r="E2029" s="9">
        <v>6</v>
      </c>
      <c r="F2029">
        <v>16239</v>
      </c>
      <c r="G2029">
        <f>LOG(Table1[[#This Row],[Population Estimate 2018]])</f>
        <v>4.210559281810724</v>
      </c>
      <c r="H2029" s="10" t="str">
        <f t="shared" si="31"/>
        <v>2</v>
      </c>
      <c r="I2029">
        <v>2904</v>
      </c>
      <c r="J2029" s="1">
        <v>0.18</v>
      </c>
      <c r="K2029">
        <v>13335</v>
      </c>
      <c r="L2029" s="1">
        <v>0.82</v>
      </c>
      <c r="M2029">
        <v>1042</v>
      </c>
      <c r="N2029" s="1">
        <v>0.06</v>
      </c>
      <c r="O2029">
        <v>1781</v>
      </c>
      <c r="P2029" s="1">
        <v>0.11</v>
      </c>
      <c r="Q2029">
        <v>61174</v>
      </c>
      <c r="R2029">
        <v>0</v>
      </c>
      <c r="S2029">
        <f>(Table1[[#This Row],[Hospital Beds 2018]]/Table1[[#This Row],[Population Estimate 2018]])*1000</f>
        <v>0</v>
      </c>
      <c r="T2029">
        <f>LOG10(Table1[[#This Row],[Hospital Beds 2018]] +1)</f>
        <v>0</v>
      </c>
      <c r="U2029">
        <v>12851</v>
      </c>
      <c r="V2029" s="1">
        <v>0.79</v>
      </c>
    </row>
    <row r="2030" spans="1:22" x14ac:dyDescent="0.3">
      <c r="A2030">
        <v>2034</v>
      </c>
      <c r="B2030" t="s">
        <v>1298</v>
      </c>
      <c r="C2030" t="s">
        <v>1321</v>
      </c>
      <c r="D2030" t="s">
        <v>21</v>
      </c>
      <c r="E2030" s="9">
        <v>9</v>
      </c>
      <c r="F2030">
        <v>14301</v>
      </c>
      <c r="G2030">
        <f>LOG(Table1[[#This Row],[Population Estimate 2018]])</f>
        <v>4.1553664066467046</v>
      </c>
      <c r="H2030" s="10" t="str">
        <f t="shared" si="31"/>
        <v>2</v>
      </c>
      <c r="I2030">
        <v>1671</v>
      </c>
      <c r="J2030" s="1">
        <v>0.12</v>
      </c>
      <c r="K2030">
        <v>12630</v>
      </c>
      <c r="L2030" s="1">
        <v>0.88</v>
      </c>
      <c r="M2030">
        <v>649</v>
      </c>
      <c r="N2030" s="1">
        <v>0.05</v>
      </c>
      <c r="O2030">
        <v>3504</v>
      </c>
      <c r="P2030" s="1">
        <v>0.25</v>
      </c>
      <c r="Q2030">
        <v>42021</v>
      </c>
      <c r="R2030">
        <v>54</v>
      </c>
      <c r="S2030">
        <f>(Table1[[#This Row],[Hospital Beds 2018]]/Table1[[#This Row],[Population Estimate 2018]])*1000</f>
        <v>3.7759597230962871</v>
      </c>
      <c r="T2030">
        <f>LOG10(Table1[[#This Row],[Hospital Beds 2018]] +1)</f>
        <v>1.7403626894942439</v>
      </c>
      <c r="U2030">
        <v>12871</v>
      </c>
      <c r="V2030" s="1">
        <v>0.9</v>
      </c>
    </row>
    <row r="2031" spans="1:22" x14ac:dyDescent="0.3">
      <c r="A2031">
        <v>2035</v>
      </c>
      <c r="B2031" t="s">
        <v>1298</v>
      </c>
      <c r="C2031" t="s">
        <v>1322</v>
      </c>
      <c r="D2031" t="s">
        <v>21</v>
      </c>
      <c r="E2031" s="9">
        <v>9</v>
      </c>
      <c r="F2031">
        <v>3870</v>
      </c>
      <c r="G2031">
        <f>LOG(Table1[[#This Row],[Population Estimate 2018]])</f>
        <v>3.5877109650189114</v>
      </c>
      <c r="H2031" s="10" t="str">
        <f t="shared" si="31"/>
        <v>1</v>
      </c>
      <c r="I2031">
        <v>872</v>
      </c>
      <c r="J2031" s="1">
        <v>0.23</v>
      </c>
      <c r="K2031">
        <v>2998</v>
      </c>
      <c r="L2031" s="1">
        <v>0.77</v>
      </c>
      <c r="M2031">
        <v>293</v>
      </c>
      <c r="N2031" s="1">
        <v>0.08</v>
      </c>
      <c r="O2031">
        <v>296</v>
      </c>
      <c r="P2031" s="1">
        <v>0.08</v>
      </c>
      <c r="Q2031">
        <v>64756</v>
      </c>
      <c r="R2031">
        <v>0</v>
      </c>
      <c r="S2031">
        <f>(Table1[[#This Row],[Hospital Beds 2018]]/Table1[[#This Row],[Population Estimate 2018]])*1000</f>
        <v>0</v>
      </c>
      <c r="T2031">
        <f>LOG10(Table1[[#This Row],[Hospital Beds 2018]] +1)</f>
        <v>0</v>
      </c>
      <c r="U2031">
        <v>3047</v>
      </c>
      <c r="V2031" s="1">
        <v>0.79</v>
      </c>
    </row>
    <row r="2032" spans="1:22" x14ac:dyDescent="0.3">
      <c r="A2032">
        <v>2036</v>
      </c>
      <c r="B2032" t="s">
        <v>1298</v>
      </c>
      <c r="C2032" t="s">
        <v>712</v>
      </c>
      <c r="D2032" t="s">
        <v>21</v>
      </c>
      <c r="E2032" s="9">
        <v>9</v>
      </c>
      <c r="F2032">
        <v>1349</v>
      </c>
      <c r="G2032">
        <f>LOG(Table1[[#This Row],[Population Estimate 2018]])</f>
        <v>3.1300119496719043</v>
      </c>
      <c r="H2032" s="10" t="str">
        <f t="shared" si="31"/>
        <v>1</v>
      </c>
      <c r="I2032">
        <v>437</v>
      </c>
      <c r="J2032" s="1">
        <v>0.32</v>
      </c>
      <c r="K2032">
        <v>912</v>
      </c>
      <c r="L2032" s="1">
        <v>0.68</v>
      </c>
      <c r="M2032">
        <v>100</v>
      </c>
      <c r="N2032" s="1">
        <v>7.0000000000000007E-2</v>
      </c>
      <c r="O2032">
        <v>223</v>
      </c>
      <c r="P2032" s="1">
        <v>0.17</v>
      </c>
      <c r="Q2032">
        <v>39439</v>
      </c>
      <c r="R2032">
        <v>0</v>
      </c>
      <c r="S2032">
        <f>(Table1[[#This Row],[Hospital Beds 2018]]/Table1[[#This Row],[Population Estimate 2018]])*1000</f>
        <v>0</v>
      </c>
      <c r="T2032">
        <f>LOG10(Table1[[#This Row],[Hospital Beds 2018]] +1)</f>
        <v>0</v>
      </c>
      <c r="U2032">
        <v>940</v>
      </c>
      <c r="V2032" s="1">
        <v>0.7</v>
      </c>
    </row>
    <row r="2033" spans="1:22" x14ac:dyDescent="0.3">
      <c r="A2033">
        <v>2037</v>
      </c>
      <c r="B2033" t="s">
        <v>1298</v>
      </c>
      <c r="C2033" t="s">
        <v>651</v>
      </c>
      <c r="D2033" t="s">
        <v>21</v>
      </c>
      <c r="E2033" s="9">
        <v>3</v>
      </c>
      <c r="F2033">
        <v>4358</v>
      </c>
      <c r="G2033">
        <f>LOG(Table1[[#This Row],[Population Estimate 2018]])</f>
        <v>3.6392872259102367</v>
      </c>
      <c r="H2033" s="10" t="str">
        <f t="shared" si="31"/>
        <v>1</v>
      </c>
      <c r="I2033">
        <v>353</v>
      </c>
      <c r="J2033" s="1">
        <v>0.08</v>
      </c>
      <c r="K2033">
        <v>4005</v>
      </c>
      <c r="L2033" s="1">
        <v>0.92</v>
      </c>
      <c r="M2033">
        <v>190</v>
      </c>
      <c r="N2033" s="1">
        <v>0.04</v>
      </c>
      <c r="O2033">
        <v>1408</v>
      </c>
      <c r="P2033" s="1">
        <v>0.32</v>
      </c>
      <c r="Q2033">
        <v>37002</v>
      </c>
      <c r="R2033">
        <v>14</v>
      </c>
      <c r="S2033">
        <f>(Table1[[#This Row],[Hospital Beds 2018]]/Table1[[#This Row],[Population Estimate 2018]])*1000</f>
        <v>3.2124827902707662</v>
      </c>
      <c r="T2033">
        <f>LOG10(Table1[[#This Row],[Hospital Beds 2018]] +1)</f>
        <v>1.1760912590556813</v>
      </c>
      <c r="U2033">
        <v>3989</v>
      </c>
      <c r="V2033" s="1">
        <v>0.92</v>
      </c>
    </row>
    <row r="2034" spans="1:22" x14ac:dyDescent="0.3">
      <c r="A2034">
        <v>2038</v>
      </c>
      <c r="B2034" t="s">
        <v>1298</v>
      </c>
      <c r="C2034" t="s">
        <v>1323</v>
      </c>
      <c r="D2034" t="s">
        <v>21</v>
      </c>
      <c r="E2034" s="9">
        <v>9</v>
      </c>
      <c r="F2034">
        <v>763</v>
      </c>
      <c r="G2034">
        <f>LOG(Table1[[#This Row],[Population Estimate 2018]])</f>
        <v>2.8825245379548803</v>
      </c>
      <c r="H2034" s="10" t="str">
        <f t="shared" si="31"/>
        <v>1</v>
      </c>
      <c r="I2034">
        <v>175</v>
      </c>
      <c r="J2034" s="1">
        <v>0.23</v>
      </c>
      <c r="K2034">
        <v>588</v>
      </c>
      <c r="L2034" s="1">
        <v>0.77</v>
      </c>
      <c r="M2034">
        <v>45</v>
      </c>
      <c r="N2034" s="1">
        <v>0.06</v>
      </c>
      <c r="O2034">
        <v>97</v>
      </c>
      <c r="P2034" s="1">
        <v>0.13</v>
      </c>
      <c r="Q2034">
        <v>49843</v>
      </c>
      <c r="R2034">
        <v>0</v>
      </c>
      <c r="S2034">
        <f>(Table1[[#This Row],[Hospital Beds 2018]]/Table1[[#This Row],[Population Estimate 2018]])*1000</f>
        <v>0</v>
      </c>
      <c r="T2034">
        <f>LOG10(Table1[[#This Row],[Hospital Beds 2018]] +1)</f>
        <v>0</v>
      </c>
      <c r="U2034">
        <v>589</v>
      </c>
      <c r="V2034" s="1">
        <v>0.77</v>
      </c>
    </row>
    <row r="2035" spans="1:22" x14ac:dyDescent="0.3">
      <c r="A2035">
        <v>2039</v>
      </c>
      <c r="B2035" t="s">
        <v>1298</v>
      </c>
      <c r="C2035" t="s">
        <v>561</v>
      </c>
      <c r="D2035" t="s">
        <v>21</v>
      </c>
      <c r="E2035" s="9">
        <v>7</v>
      </c>
      <c r="F2035">
        <v>30997</v>
      </c>
      <c r="G2035">
        <f>LOG(Table1[[#This Row],[Population Estimate 2018]])</f>
        <v>4.4913196633022556</v>
      </c>
      <c r="H2035" s="10" t="str">
        <f t="shared" si="31"/>
        <v>2</v>
      </c>
      <c r="I2035">
        <v>4204</v>
      </c>
      <c r="J2035" s="1">
        <v>0.14000000000000001</v>
      </c>
      <c r="K2035">
        <v>26793</v>
      </c>
      <c r="L2035" s="1">
        <v>0.86</v>
      </c>
      <c r="M2035">
        <v>2055</v>
      </c>
      <c r="N2035" s="1">
        <v>7.0000000000000007E-2</v>
      </c>
      <c r="O2035">
        <v>2486</v>
      </c>
      <c r="P2035" s="1">
        <v>0.08</v>
      </c>
      <c r="Q2035">
        <v>71888</v>
      </c>
      <c r="R2035">
        <v>25</v>
      </c>
      <c r="S2035">
        <f>(Table1[[#This Row],[Hospital Beds 2018]]/Table1[[#This Row],[Population Estimate 2018]])*1000</f>
        <v>0.80652966416104788</v>
      </c>
      <c r="T2035">
        <f>LOG10(Table1[[#This Row],[Hospital Beds 2018]] +1)</f>
        <v>1.414973347970818</v>
      </c>
      <c r="U2035">
        <v>27238</v>
      </c>
      <c r="V2035" s="1">
        <v>0.88</v>
      </c>
    </row>
    <row r="2036" spans="1:22" x14ac:dyDescent="0.3">
      <c r="A2036">
        <v>2040</v>
      </c>
      <c r="B2036" t="s">
        <v>1298</v>
      </c>
      <c r="C2036" t="s">
        <v>985</v>
      </c>
      <c r="D2036" t="s">
        <v>21</v>
      </c>
      <c r="E2036" s="9">
        <v>8</v>
      </c>
      <c r="F2036">
        <v>1903</v>
      </c>
      <c r="G2036">
        <f>LOG(Table1[[#This Row],[Population Estimate 2018]])</f>
        <v>3.2794387882870204</v>
      </c>
      <c r="H2036" s="10" t="str">
        <f t="shared" si="31"/>
        <v>1</v>
      </c>
      <c r="I2036">
        <v>459</v>
      </c>
      <c r="J2036" s="1">
        <v>0.24</v>
      </c>
      <c r="K2036">
        <v>1444</v>
      </c>
      <c r="L2036" s="1">
        <v>0.76</v>
      </c>
      <c r="M2036">
        <v>135</v>
      </c>
      <c r="N2036" s="1">
        <v>7.0000000000000007E-2</v>
      </c>
      <c r="O2036">
        <v>148</v>
      </c>
      <c r="P2036" s="1">
        <v>0.08</v>
      </c>
      <c r="Q2036">
        <v>66929</v>
      </c>
      <c r="R2036">
        <v>0</v>
      </c>
      <c r="S2036">
        <f>(Table1[[#This Row],[Hospital Beds 2018]]/Table1[[#This Row],[Population Estimate 2018]])*1000</f>
        <v>0</v>
      </c>
      <c r="T2036">
        <f>LOG10(Table1[[#This Row],[Hospital Beds 2018]] +1)</f>
        <v>0</v>
      </c>
      <c r="U2036">
        <v>1472</v>
      </c>
      <c r="V2036" s="1">
        <v>0.77</v>
      </c>
    </row>
    <row r="2037" spans="1:22" x14ac:dyDescent="0.3">
      <c r="A2037">
        <v>2041</v>
      </c>
      <c r="B2037" t="s">
        <v>1298</v>
      </c>
      <c r="C2037" t="s">
        <v>1324</v>
      </c>
      <c r="D2037" t="s">
        <v>21</v>
      </c>
      <c r="E2037" s="9">
        <v>7</v>
      </c>
      <c r="F2037">
        <v>20917</v>
      </c>
      <c r="G2037">
        <f>LOG(Table1[[#This Row],[Population Estimate 2018]])</f>
        <v>4.3204993964058662</v>
      </c>
      <c r="H2037" s="10" t="str">
        <f t="shared" si="31"/>
        <v>2</v>
      </c>
      <c r="I2037">
        <v>3993</v>
      </c>
      <c r="J2037" s="1">
        <v>0.19</v>
      </c>
      <c r="K2037">
        <v>16924</v>
      </c>
      <c r="L2037" s="1">
        <v>0.81</v>
      </c>
      <c r="M2037">
        <v>1413</v>
      </c>
      <c r="N2037" s="1">
        <v>7.0000000000000007E-2</v>
      </c>
      <c r="O2037">
        <v>2203</v>
      </c>
      <c r="P2037" s="1">
        <v>0.11</v>
      </c>
      <c r="Q2037">
        <v>57002</v>
      </c>
      <c r="R2037">
        <v>125</v>
      </c>
      <c r="S2037">
        <f>(Table1[[#This Row],[Hospital Beds 2018]]/Table1[[#This Row],[Population Estimate 2018]])*1000</f>
        <v>5.976000382464024</v>
      </c>
      <c r="T2037">
        <f>LOG10(Table1[[#This Row],[Hospital Beds 2018]] +1)</f>
        <v>2.1003705451175629</v>
      </c>
      <c r="U2037">
        <v>16251</v>
      </c>
      <c r="V2037" s="1">
        <v>0.78</v>
      </c>
    </row>
    <row r="2038" spans="1:22" x14ac:dyDescent="0.3">
      <c r="A2038">
        <v>2042</v>
      </c>
      <c r="B2038" t="s">
        <v>1298</v>
      </c>
      <c r="C2038" t="s">
        <v>1325</v>
      </c>
      <c r="D2038" t="s">
        <v>21</v>
      </c>
      <c r="E2038" s="9">
        <v>9</v>
      </c>
      <c r="F2038">
        <v>2192</v>
      </c>
      <c r="G2038">
        <f>LOG(Table1[[#This Row],[Population Estimate 2018]])</f>
        <v>3.3408405498123317</v>
      </c>
      <c r="H2038" s="10" t="str">
        <f t="shared" si="31"/>
        <v>1</v>
      </c>
      <c r="I2038">
        <v>550</v>
      </c>
      <c r="J2038" s="1">
        <v>0.25</v>
      </c>
      <c r="K2038">
        <v>1642</v>
      </c>
      <c r="L2038" s="1">
        <v>0.75</v>
      </c>
      <c r="M2038">
        <v>151</v>
      </c>
      <c r="N2038" s="1">
        <v>7.0000000000000007E-2</v>
      </c>
      <c r="O2038">
        <v>200</v>
      </c>
      <c r="P2038" s="1">
        <v>0.09</v>
      </c>
      <c r="Q2038">
        <v>51848</v>
      </c>
      <c r="R2038">
        <v>55</v>
      </c>
      <c r="S2038">
        <f>(Table1[[#This Row],[Hospital Beds 2018]]/Table1[[#This Row],[Population Estimate 2018]])*1000</f>
        <v>25.091240875912408</v>
      </c>
      <c r="T2038">
        <f>LOG10(Table1[[#This Row],[Hospital Beds 2018]] +1)</f>
        <v>1.7481880270062005</v>
      </c>
      <c r="U2038">
        <v>1695</v>
      </c>
      <c r="V2038" s="1">
        <v>0.77</v>
      </c>
    </row>
    <row r="2039" spans="1:22" x14ac:dyDescent="0.3">
      <c r="A2039">
        <v>2043</v>
      </c>
      <c r="B2039" t="s">
        <v>1298</v>
      </c>
      <c r="C2039" t="s">
        <v>1326</v>
      </c>
      <c r="D2039" t="s">
        <v>21</v>
      </c>
      <c r="E2039" s="9">
        <v>8</v>
      </c>
      <c r="F2039">
        <v>8037</v>
      </c>
      <c r="G2039">
        <f>LOG(Table1[[#This Row],[Population Estimate 2018]])</f>
        <v>3.9050939683278711</v>
      </c>
      <c r="H2039" s="10" t="str">
        <f t="shared" si="31"/>
        <v>1</v>
      </c>
      <c r="I2039">
        <v>1575</v>
      </c>
      <c r="J2039" s="1">
        <v>0.2</v>
      </c>
      <c r="K2039">
        <v>6462</v>
      </c>
      <c r="L2039" s="1">
        <v>0.8</v>
      </c>
      <c r="M2039">
        <v>550</v>
      </c>
      <c r="N2039" s="1">
        <v>7.0000000000000007E-2</v>
      </c>
      <c r="O2039">
        <v>630</v>
      </c>
      <c r="P2039" s="1">
        <v>0.08</v>
      </c>
      <c r="Q2039">
        <v>59931</v>
      </c>
      <c r="R2039">
        <v>56</v>
      </c>
      <c r="S2039">
        <f>(Table1[[#This Row],[Hospital Beds 2018]]/Table1[[#This Row],[Population Estimate 2018]])*1000</f>
        <v>6.9677740450416827</v>
      </c>
      <c r="T2039">
        <f>LOG10(Table1[[#This Row],[Hospital Beds 2018]] +1)</f>
        <v>1.7558748556724915</v>
      </c>
      <c r="U2039">
        <v>6430</v>
      </c>
      <c r="V2039" s="1">
        <v>0.8</v>
      </c>
    </row>
    <row r="2040" spans="1:22" x14ac:dyDescent="0.3">
      <c r="A2040">
        <v>2044</v>
      </c>
      <c r="B2040" t="s">
        <v>1298</v>
      </c>
      <c r="C2040" t="s">
        <v>1327</v>
      </c>
      <c r="D2040" t="s">
        <v>21</v>
      </c>
      <c r="E2040" s="9">
        <v>6</v>
      </c>
      <c r="F2040">
        <v>10667</v>
      </c>
      <c r="G2040">
        <f>LOG(Table1[[#This Row],[Population Estimate 2018]])</f>
        <v>4.0280422950907493</v>
      </c>
      <c r="H2040" s="10" t="str">
        <f t="shared" si="31"/>
        <v>2</v>
      </c>
      <c r="I2040">
        <v>2262</v>
      </c>
      <c r="J2040" s="1">
        <v>0.21</v>
      </c>
      <c r="K2040">
        <v>8405</v>
      </c>
      <c r="L2040" s="1">
        <v>0.79</v>
      </c>
      <c r="M2040">
        <v>703</v>
      </c>
      <c r="N2040" s="1">
        <v>7.0000000000000007E-2</v>
      </c>
      <c r="O2040">
        <v>1147</v>
      </c>
      <c r="P2040" s="1">
        <v>0.11</v>
      </c>
      <c r="Q2040">
        <v>59705</v>
      </c>
      <c r="R2040">
        <v>28</v>
      </c>
      <c r="S2040">
        <f>(Table1[[#This Row],[Hospital Beds 2018]]/Table1[[#This Row],[Population Estimate 2018]])*1000</f>
        <v>2.6249179713133963</v>
      </c>
      <c r="T2040">
        <f>LOG10(Table1[[#This Row],[Hospital Beds 2018]] +1)</f>
        <v>1.4623979978989561</v>
      </c>
      <c r="U2040">
        <v>8615</v>
      </c>
      <c r="V2040" s="1">
        <v>0.81</v>
      </c>
    </row>
    <row r="2041" spans="1:22" x14ac:dyDescent="0.3">
      <c r="A2041">
        <v>2045</v>
      </c>
      <c r="B2041" t="s">
        <v>1298</v>
      </c>
      <c r="C2041" t="s">
        <v>1328</v>
      </c>
      <c r="D2041" t="s">
        <v>21</v>
      </c>
      <c r="E2041" s="9">
        <v>5</v>
      </c>
      <c r="F2041">
        <v>67744</v>
      </c>
      <c r="G2041">
        <f>LOG(Table1[[#This Row],[Population Estimate 2018]])</f>
        <v>4.8308708363393178</v>
      </c>
      <c r="H2041" s="10" t="str">
        <f t="shared" si="31"/>
        <v>2</v>
      </c>
      <c r="I2041">
        <v>8640</v>
      </c>
      <c r="J2041" s="1">
        <v>0.13</v>
      </c>
      <c r="K2041">
        <v>59104</v>
      </c>
      <c r="L2041" s="1">
        <v>0.87</v>
      </c>
      <c r="M2041">
        <v>7504</v>
      </c>
      <c r="N2041" s="1">
        <v>0.11</v>
      </c>
      <c r="O2041">
        <v>7057</v>
      </c>
      <c r="P2041" s="1">
        <v>0.1</v>
      </c>
      <c r="Q2041">
        <v>63938</v>
      </c>
      <c r="R2041">
        <v>605</v>
      </c>
      <c r="S2041">
        <f>(Table1[[#This Row],[Hospital Beds 2018]]/Table1[[#This Row],[Population Estimate 2018]])*1000</f>
        <v>8.9306802078412844</v>
      </c>
      <c r="T2041">
        <f>LOG10(Table1[[#This Row],[Hospital Beds 2018]] +1)</f>
        <v>2.782472624166286</v>
      </c>
      <c r="U2041">
        <v>58403</v>
      </c>
      <c r="V2041" s="1">
        <v>0.86</v>
      </c>
    </row>
    <row r="2042" spans="1:22" x14ac:dyDescent="0.3">
      <c r="A2042">
        <v>2046</v>
      </c>
      <c r="B2042" t="s">
        <v>1298</v>
      </c>
      <c r="C2042" t="s">
        <v>611</v>
      </c>
      <c r="D2042" t="s">
        <v>21</v>
      </c>
      <c r="E2042" s="9">
        <v>9</v>
      </c>
      <c r="F2042">
        <v>3957</v>
      </c>
      <c r="G2042">
        <f>LOG(Table1[[#This Row],[Population Estimate 2018]])</f>
        <v>3.5973660502660278</v>
      </c>
      <c r="H2042" s="10" t="str">
        <f t="shared" si="31"/>
        <v>1</v>
      </c>
      <c r="I2042">
        <v>1099</v>
      </c>
      <c r="J2042" s="1">
        <v>0.28000000000000003</v>
      </c>
      <c r="K2042">
        <v>2858</v>
      </c>
      <c r="L2042" s="1">
        <v>0.72</v>
      </c>
      <c r="M2042">
        <v>237</v>
      </c>
      <c r="N2042" s="1">
        <v>0.06</v>
      </c>
      <c r="O2042">
        <v>442</v>
      </c>
      <c r="P2042" s="1">
        <v>0.11</v>
      </c>
      <c r="Q2042">
        <v>58261</v>
      </c>
      <c r="R2042">
        <v>110</v>
      </c>
      <c r="S2042">
        <f>(Table1[[#This Row],[Hospital Beds 2018]]/Table1[[#This Row],[Population Estimate 2018]])*1000</f>
        <v>27.798837503158961</v>
      </c>
      <c r="T2042">
        <f>LOG10(Table1[[#This Row],[Hospital Beds 2018]] +1)</f>
        <v>2.0453229787866576</v>
      </c>
      <c r="U2042">
        <v>2917</v>
      </c>
      <c r="V2042" s="1">
        <v>0.74</v>
      </c>
    </row>
    <row r="2043" spans="1:22" x14ac:dyDescent="0.3">
      <c r="A2043">
        <v>2047</v>
      </c>
      <c r="B2043" t="s">
        <v>1298</v>
      </c>
      <c r="C2043" t="s">
        <v>1329</v>
      </c>
      <c r="D2043" t="s">
        <v>21</v>
      </c>
      <c r="E2043" s="9">
        <v>7</v>
      </c>
      <c r="F2043">
        <v>35350</v>
      </c>
      <c r="G2043">
        <f>LOG(Table1[[#This Row],[Population Estimate 2018]])</f>
        <v>4.5483894181329179</v>
      </c>
      <c r="H2043" s="10" t="str">
        <f t="shared" si="31"/>
        <v>2</v>
      </c>
      <c r="I2043">
        <v>3388</v>
      </c>
      <c r="J2043" s="1">
        <v>0.1</v>
      </c>
      <c r="K2043">
        <v>31962</v>
      </c>
      <c r="L2043" s="1">
        <v>0.9</v>
      </c>
      <c r="M2043">
        <v>2302</v>
      </c>
      <c r="N2043" s="1">
        <v>7.0000000000000007E-2</v>
      </c>
      <c r="O2043">
        <v>2265</v>
      </c>
      <c r="P2043" s="1">
        <v>0.06</v>
      </c>
      <c r="Q2043">
        <v>79354</v>
      </c>
      <c r="R2043">
        <v>80</v>
      </c>
      <c r="S2043">
        <f>(Table1[[#This Row],[Hospital Beds 2018]]/Table1[[#This Row],[Population Estimate 2018]])*1000</f>
        <v>2.2630834512022631</v>
      </c>
      <c r="T2043">
        <f>LOG10(Table1[[#This Row],[Hospital Beds 2018]] +1)</f>
        <v>1.9084850188786497</v>
      </c>
      <c r="U2043">
        <v>32274</v>
      </c>
      <c r="V2043" s="1">
        <v>0.91</v>
      </c>
    </row>
    <row r="2044" spans="1:22" x14ac:dyDescent="0.3">
      <c r="A2044">
        <v>2048</v>
      </c>
      <c r="B2044" t="s">
        <v>592</v>
      </c>
      <c r="C2044" t="s">
        <v>250</v>
      </c>
      <c r="D2044" t="s">
        <v>21</v>
      </c>
      <c r="E2044" s="9">
        <v>6</v>
      </c>
      <c r="F2044">
        <v>27724</v>
      </c>
      <c r="G2044">
        <f>LOG(Table1[[#This Row],[Population Estimate 2018]])</f>
        <v>4.4428558901750561</v>
      </c>
      <c r="H2044" s="10" t="str">
        <f t="shared" si="31"/>
        <v>2</v>
      </c>
      <c r="I2044">
        <v>4971</v>
      </c>
      <c r="J2044" s="1">
        <v>0.18</v>
      </c>
      <c r="K2044">
        <v>22753</v>
      </c>
      <c r="L2044" s="1">
        <v>0.82</v>
      </c>
      <c r="M2044">
        <v>1753</v>
      </c>
      <c r="N2044" s="1">
        <v>0.06</v>
      </c>
      <c r="O2044">
        <v>5382</v>
      </c>
      <c r="P2044" s="1">
        <v>0.19</v>
      </c>
      <c r="Q2044">
        <v>42154</v>
      </c>
      <c r="R2044">
        <v>25</v>
      </c>
      <c r="S2044">
        <f>(Table1[[#This Row],[Hospital Beds 2018]]/Table1[[#This Row],[Population Estimate 2018]])*1000</f>
        <v>0.90174577982975035</v>
      </c>
      <c r="T2044">
        <f>LOG10(Table1[[#This Row],[Hospital Beds 2018]] +1)</f>
        <v>1.414973347970818</v>
      </c>
      <c r="U2044">
        <v>23901</v>
      </c>
      <c r="V2044" s="1">
        <v>0.86</v>
      </c>
    </row>
    <row r="2045" spans="1:22" x14ac:dyDescent="0.3">
      <c r="A2045">
        <v>2049</v>
      </c>
      <c r="B2045" t="s">
        <v>592</v>
      </c>
      <c r="C2045" t="s">
        <v>572</v>
      </c>
      <c r="D2045" t="s">
        <v>21</v>
      </c>
      <c r="E2045" s="9">
        <v>3</v>
      </c>
      <c r="F2045">
        <v>102663</v>
      </c>
      <c r="G2045">
        <f>LOG(Table1[[#This Row],[Population Estimate 2018]])</f>
        <v>5.0114139509865909</v>
      </c>
      <c r="H2045" s="10" t="str">
        <f t="shared" si="31"/>
        <v>3</v>
      </c>
      <c r="I2045">
        <v>18117</v>
      </c>
      <c r="J2045" s="1">
        <v>0.18</v>
      </c>
      <c r="K2045">
        <v>84546</v>
      </c>
      <c r="L2045" s="1">
        <v>0.82</v>
      </c>
      <c r="M2045">
        <v>6824</v>
      </c>
      <c r="N2045" s="1">
        <v>7.0000000000000007E-2</v>
      </c>
      <c r="O2045">
        <v>13901</v>
      </c>
      <c r="P2045" s="1">
        <v>0.14000000000000001</v>
      </c>
      <c r="Q2045">
        <v>50301</v>
      </c>
      <c r="R2045">
        <v>508</v>
      </c>
      <c r="S2045">
        <f>(Table1[[#This Row],[Hospital Beds 2018]]/Table1[[#This Row],[Population Estimate 2018]])*1000</f>
        <v>4.9482286705044656</v>
      </c>
      <c r="T2045">
        <f>LOG10(Table1[[#This Row],[Hospital Beds 2018]] +1)</f>
        <v>2.7067177823367587</v>
      </c>
      <c r="U2045">
        <v>82935</v>
      </c>
      <c r="V2045" s="1">
        <v>0.81</v>
      </c>
    </row>
    <row r="2046" spans="1:22" x14ac:dyDescent="0.3">
      <c r="A2046">
        <v>2050</v>
      </c>
      <c r="B2046" t="s">
        <v>592</v>
      </c>
      <c r="C2046" t="s">
        <v>1330</v>
      </c>
      <c r="D2046" t="s">
        <v>21</v>
      </c>
      <c r="E2046" s="9">
        <v>4</v>
      </c>
      <c r="F2046">
        <v>53745</v>
      </c>
      <c r="G2046">
        <f>LOG(Table1[[#This Row],[Population Estimate 2018]])</f>
        <v>4.7303380672217914</v>
      </c>
      <c r="H2046" s="10" t="str">
        <f t="shared" si="31"/>
        <v>2</v>
      </c>
      <c r="I2046">
        <v>10056</v>
      </c>
      <c r="J2046" s="1">
        <v>0.19</v>
      </c>
      <c r="K2046">
        <v>43689</v>
      </c>
      <c r="L2046" s="1">
        <v>0.81</v>
      </c>
      <c r="M2046">
        <v>3490</v>
      </c>
      <c r="N2046" s="1">
        <v>0.06</v>
      </c>
      <c r="O2046">
        <v>5308</v>
      </c>
      <c r="P2046" s="1">
        <v>0.1</v>
      </c>
      <c r="Q2046">
        <v>54362</v>
      </c>
      <c r="R2046">
        <v>39</v>
      </c>
      <c r="S2046">
        <f>(Table1[[#This Row],[Hospital Beds 2018]]/Table1[[#This Row],[Population Estimate 2018]])*1000</f>
        <v>0.72564889757186712</v>
      </c>
      <c r="T2046">
        <f>LOG10(Table1[[#This Row],[Hospital Beds 2018]] +1)</f>
        <v>1.6020599913279623</v>
      </c>
      <c r="U2046">
        <v>43025</v>
      </c>
      <c r="V2046" s="1">
        <v>0.8</v>
      </c>
    </row>
    <row r="2047" spans="1:22" x14ac:dyDescent="0.3">
      <c r="A2047">
        <v>2051</v>
      </c>
      <c r="B2047" t="s">
        <v>592</v>
      </c>
      <c r="C2047" t="s">
        <v>1331</v>
      </c>
      <c r="D2047" t="s">
        <v>21</v>
      </c>
      <c r="E2047" s="9">
        <v>4</v>
      </c>
      <c r="F2047">
        <v>97493</v>
      </c>
      <c r="G2047">
        <f>LOG(Table1[[#This Row],[Population Estimate 2018]])</f>
        <v>4.9889734344625474</v>
      </c>
      <c r="H2047" s="10" t="str">
        <f t="shared" si="31"/>
        <v>2</v>
      </c>
      <c r="I2047">
        <v>18589</v>
      </c>
      <c r="J2047" s="1">
        <v>0.19</v>
      </c>
      <c r="K2047">
        <v>78904</v>
      </c>
      <c r="L2047" s="1">
        <v>0.81</v>
      </c>
      <c r="M2047">
        <v>6467</v>
      </c>
      <c r="N2047" s="1">
        <v>7.0000000000000007E-2</v>
      </c>
      <c r="O2047">
        <v>16353</v>
      </c>
      <c r="P2047" s="1">
        <v>0.17</v>
      </c>
      <c r="Q2047">
        <v>46950</v>
      </c>
      <c r="R2047">
        <v>315</v>
      </c>
      <c r="S2047">
        <f>(Table1[[#This Row],[Hospital Beds 2018]]/Table1[[#This Row],[Population Estimate 2018]])*1000</f>
        <v>3.2310012000861601</v>
      </c>
      <c r="T2047">
        <f>LOG10(Table1[[#This Row],[Hospital Beds 2018]] +1)</f>
        <v>2.4996870826184039</v>
      </c>
      <c r="U2047">
        <v>80207</v>
      </c>
      <c r="V2047" s="1">
        <v>0.82</v>
      </c>
    </row>
    <row r="2048" spans="1:22" x14ac:dyDescent="0.3">
      <c r="A2048">
        <v>2052</v>
      </c>
      <c r="B2048" t="s">
        <v>592</v>
      </c>
      <c r="C2048" t="s">
        <v>1332</v>
      </c>
      <c r="D2048" t="s">
        <v>21</v>
      </c>
      <c r="E2048" s="9">
        <v>4</v>
      </c>
      <c r="F2048">
        <v>65818</v>
      </c>
      <c r="G2048">
        <f>LOG(Table1[[#This Row],[Population Estimate 2018]])</f>
        <v>4.8183446813287514</v>
      </c>
      <c r="H2048" s="10" t="str">
        <f t="shared" si="31"/>
        <v>2</v>
      </c>
      <c r="I2048">
        <v>8671</v>
      </c>
      <c r="J2048" s="1">
        <v>0.13</v>
      </c>
      <c r="K2048">
        <v>57147</v>
      </c>
      <c r="L2048" s="1">
        <v>0.87</v>
      </c>
      <c r="M2048">
        <v>3135</v>
      </c>
      <c r="N2048" s="1">
        <v>0.05</v>
      </c>
      <c r="O2048">
        <v>17237</v>
      </c>
      <c r="P2048" s="1">
        <v>0.26</v>
      </c>
      <c r="Q2048">
        <v>40416</v>
      </c>
      <c r="R2048">
        <v>282</v>
      </c>
      <c r="S2048">
        <f>(Table1[[#This Row],[Hospital Beds 2018]]/Table1[[#This Row],[Population Estimate 2018]])*1000</f>
        <v>4.2845422224923269</v>
      </c>
      <c r="T2048">
        <f>LOG10(Table1[[#This Row],[Hospital Beds 2018]] +1)</f>
        <v>2.4517864355242902</v>
      </c>
      <c r="U2048">
        <v>49670</v>
      </c>
      <c r="V2048" s="1">
        <v>0.75</v>
      </c>
    </row>
    <row r="2049" spans="1:22" x14ac:dyDescent="0.3">
      <c r="A2049">
        <v>2053</v>
      </c>
      <c r="B2049" t="s">
        <v>592</v>
      </c>
      <c r="C2049" t="s">
        <v>1333</v>
      </c>
      <c r="D2049" t="s">
        <v>21</v>
      </c>
      <c r="E2049" s="9">
        <v>4</v>
      </c>
      <c r="F2049">
        <v>45804</v>
      </c>
      <c r="G2049">
        <f>LOG(Table1[[#This Row],[Population Estimate 2018]])</f>
        <v>4.6609034059967236</v>
      </c>
      <c r="H2049" s="10" t="str">
        <f t="shared" si="31"/>
        <v>2</v>
      </c>
      <c r="I2049">
        <v>8426</v>
      </c>
      <c r="J2049" s="1">
        <v>0.18</v>
      </c>
      <c r="K2049">
        <v>37378</v>
      </c>
      <c r="L2049" s="1">
        <v>0.82</v>
      </c>
      <c r="M2049">
        <v>2751</v>
      </c>
      <c r="N2049" s="1">
        <v>0.06</v>
      </c>
      <c r="O2049">
        <v>3132</v>
      </c>
      <c r="P2049" s="1">
        <v>7.0000000000000007E-2</v>
      </c>
      <c r="Q2049">
        <v>63754</v>
      </c>
      <c r="R2049">
        <v>72</v>
      </c>
      <c r="S2049">
        <f>(Table1[[#This Row],[Hospital Beds 2018]]/Table1[[#This Row],[Population Estimate 2018]])*1000</f>
        <v>1.5719151165837044</v>
      </c>
      <c r="T2049">
        <f>LOG10(Table1[[#This Row],[Hospital Beds 2018]] +1)</f>
        <v>1.8633228601204559</v>
      </c>
      <c r="U2049">
        <v>38218</v>
      </c>
      <c r="V2049" s="1">
        <v>0.83</v>
      </c>
    </row>
    <row r="2050" spans="1:22" x14ac:dyDescent="0.3">
      <c r="A2050">
        <v>2054</v>
      </c>
      <c r="B2050" t="s">
        <v>592</v>
      </c>
      <c r="C2050" t="s">
        <v>1334</v>
      </c>
      <c r="D2050" t="s">
        <v>21</v>
      </c>
      <c r="E2050" s="9">
        <v>3</v>
      </c>
      <c r="F2050">
        <v>67505</v>
      </c>
      <c r="G2050">
        <f>LOG(Table1[[#This Row],[Population Estimate 2018]])</f>
        <v>4.8293359416012258</v>
      </c>
      <c r="H2050" s="10" t="str">
        <f t="shared" si="31"/>
        <v>2</v>
      </c>
      <c r="I2050">
        <v>14072</v>
      </c>
      <c r="J2050" s="1">
        <v>0.21</v>
      </c>
      <c r="K2050">
        <v>53433</v>
      </c>
      <c r="L2050" s="1">
        <v>0.79</v>
      </c>
      <c r="M2050">
        <v>4530</v>
      </c>
      <c r="N2050" s="1">
        <v>7.0000000000000007E-2</v>
      </c>
      <c r="O2050">
        <v>8272</v>
      </c>
      <c r="P2050" s="1">
        <v>0.12</v>
      </c>
      <c r="Q2050">
        <v>48989</v>
      </c>
      <c r="R2050">
        <v>185</v>
      </c>
      <c r="S2050">
        <f>(Table1[[#This Row],[Hospital Beds 2018]]/Table1[[#This Row],[Population Estimate 2018]])*1000</f>
        <v>2.7405377379453375</v>
      </c>
      <c r="T2050">
        <f>LOG10(Table1[[#This Row],[Hospital Beds 2018]] +1)</f>
        <v>2.2695129442179165</v>
      </c>
      <c r="U2050">
        <v>52647</v>
      </c>
      <c r="V2050" s="1">
        <v>0.78</v>
      </c>
    </row>
    <row r="2051" spans="1:22" x14ac:dyDescent="0.3">
      <c r="A2051">
        <v>2055</v>
      </c>
      <c r="B2051" t="s">
        <v>592</v>
      </c>
      <c r="C2051" t="s">
        <v>519</v>
      </c>
      <c r="D2051" t="s">
        <v>21</v>
      </c>
      <c r="E2051" s="9">
        <v>1</v>
      </c>
      <c r="F2051">
        <v>43602</v>
      </c>
      <c r="G2051">
        <f>LOG(Table1[[#This Row],[Population Estimate 2018]])</f>
        <v>4.6395064105769039</v>
      </c>
      <c r="H2051" s="10" t="str">
        <f t="shared" ref="H2051:H2114" si="32">IF(G2051&lt;4,"1",IF(G2051&lt;5,"2",IF(G2051&lt;6,"3",IF(G2051&lt;7,"4","5"))))</f>
        <v>2</v>
      </c>
      <c r="I2051">
        <v>7862</v>
      </c>
      <c r="J2051" s="1">
        <v>0.18</v>
      </c>
      <c r="K2051">
        <v>35740</v>
      </c>
      <c r="L2051" s="1">
        <v>0.82</v>
      </c>
      <c r="M2051">
        <v>3325</v>
      </c>
      <c r="N2051" s="1">
        <v>0.08</v>
      </c>
      <c r="O2051">
        <v>5064</v>
      </c>
      <c r="P2051" s="1">
        <v>0.12</v>
      </c>
      <c r="Q2051">
        <v>55334</v>
      </c>
      <c r="R2051">
        <v>0</v>
      </c>
      <c r="S2051">
        <f>(Table1[[#This Row],[Hospital Beds 2018]]/Table1[[#This Row],[Population Estimate 2018]])*1000</f>
        <v>0</v>
      </c>
      <c r="T2051">
        <f>LOG10(Table1[[#This Row],[Hospital Beds 2018]] +1)</f>
        <v>0</v>
      </c>
      <c r="U2051">
        <v>37386</v>
      </c>
      <c r="V2051" s="1">
        <v>0.86</v>
      </c>
    </row>
    <row r="2052" spans="1:22" x14ac:dyDescent="0.3">
      <c r="A2052">
        <v>2056</v>
      </c>
      <c r="B2052" t="s">
        <v>592</v>
      </c>
      <c r="C2052" t="s">
        <v>27</v>
      </c>
      <c r="D2052" t="s">
        <v>21</v>
      </c>
      <c r="E2052" s="9">
        <v>1</v>
      </c>
      <c r="F2052">
        <v>382378</v>
      </c>
      <c r="G2052">
        <f>LOG(Table1[[#This Row],[Population Estimate 2018]])</f>
        <v>5.5824928973241104</v>
      </c>
      <c r="H2052" s="10" t="str">
        <f t="shared" si="32"/>
        <v>3</v>
      </c>
      <c r="I2052">
        <v>56176</v>
      </c>
      <c r="J2052" s="1">
        <v>0.15</v>
      </c>
      <c r="K2052">
        <v>326202</v>
      </c>
      <c r="L2052" s="1">
        <v>0.85</v>
      </c>
      <c r="M2052">
        <v>21467</v>
      </c>
      <c r="N2052" s="1">
        <v>0.06</v>
      </c>
      <c r="O2052">
        <v>45821</v>
      </c>
      <c r="P2052" s="1">
        <v>0.12</v>
      </c>
      <c r="Q2052">
        <v>61053</v>
      </c>
      <c r="R2052">
        <v>718</v>
      </c>
      <c r="S2052">
        <f>(Table1[[#This Row],[Hospital Beds 2018]]/Table1[[#This Row],[Population Estimate 2018]])*1000</f>
        <v>1.87772309076359</v>
      </c>
      <c r="T2052">
        <f>LOG10(Table1[[#This Row],[Hospital Beds 2018]] +1)</f>
        <v>2.8567288903828825</v>
      </c>
      <c r="U2052">
        <v>326846</v>
      </c>
      <c r="V2052" s="1">
        <v>0.85</v>
      </c>
    </row>
    <row r="2053" spans="1:22" x14ac:dyDescent="0.3">
      <c r="A2053">
        <v>2057</v>
      </c>
      <c r="B2053" t="s">
        <v>592</v>
      </c>
      <c r="C2053" t="s">
        <v>141</v>
      </c>
      <c r="D2053" t="s">
        <v>21</v>
      </c>
      <c r="E2053" s="9">
        <v>2</v>
      </c>
      <c r="F2053">
        <v>27081</v>
      </c>
      <c r="G2053">
        <f>LOG(Table1[[#This Row],[Population Estimate 2018]])</f>
        <v>4.4326646971794057</v>
      </c>
      <c r="H2053" s="10" t="str">
        <f t="shared" si="32"/>
        <v>2</v>
      </c>
      <c r="I2053">
        <v>5720</v>
      </c>
      <c r="J2053" s="1">
        <v>0.21</v>
      </c>
      <c r="K2053">
        <v>21361</v>
      </c>
      <c r="L2053" s="1">
        <v>0.79</v>
      </c>
      <c r="M2053">
        <v>1979</v>
      </c>
      <c r="N2053" s="1">
        <v>7.0000000000000007E-2</v>
      </c>
      <c r="O2053">
        <v>3431</v>
      </c>
      <c r="P2053" s="1">
        <v>0.13</v>
      </c>
      <c r="Q2053">
        <v>50002</v>
      </c>
      <c r="R2053">
        <v>0</v>
      </c>
      <c r="S2053">
        <f>(Table1[[#This Row],[Hospital Beds 2018]]/Table1[[#This Row],[Population Estimate 2018]])*1000</f>
        <v>0</v>
      </c>
      <c r="T2053">
        <f>LOG10(Table1[[#This Row],[Hospital Beds 2018]] +1)</f>
        <v>0</v>
      </c>
      <c r="U2053">
        <v>22125</v>
      </c>
      <c r="V2053" s="1">
        <v>0.82</v>
      </c>
    </row>
    <row r="2054" spans="1:22" x14ac:dyDescent="0.3">
      <c r="A2054">
        <v>2058</v>
      </c>
      <c r="B2054" t="s">
        <v>592</v>
      </c>
      <c r="C2054" t="s">
        <v>522</v>
      </c>
      <c r="D2054" t="s">
        <v>21</v>
      </c>
      <c r="E2054" s="9">
        <v>6</v>
      </c>
      <c r="F2054">
        <v>38754</v>
      </c>
      <c r="G2054">
        <f>LOG(Table1[[#This Row],[Population Estimate 2018]])</f>
        <v>4.5883165349267934</v>
      </c>
      <c r="H2054" s="10" t="str">
        <f t="shared" si="32"/>
        <v>2</v>
      </c>
      <c r="I2054">
        <v>7033</v>
      </c>
      <c r="J2054" s="1">
        <v>0.18</v>
      </c>
      <c r="K2054">
        <v>31721</v>
      </c>
      <c r="L2054" s="1">
        <v>0.82</v>
      </c>
      <c r="M2054">
        <v>2824</v>
      </c>
      <c r="N2054" s="1">
        <v>7.0000000000000007E-2</v>
      </c>
      <c r="O2054">
        <v>3809</v>
      </c>
      <c r="P2054" s="1">
        <v>0.1</v>
      </c>
      <c r="Q2054">
        <v>57701</v>
      </c>
      <c r="R2054">
        <v>25</v>
      </c>
      <c r="S2054">
        <f>(Table1[[#This Row],[Hospital Beds 2018]]/Table1[[#This Row],[Population Estimate 2018]])*1000</f>
        <v>0.64509469990194557</v>
      </c>
      <c r="T2054">
        <f>LOG10(Table1[[#This Row],[Hospital Beds 2018]] +1)</f>
        <v>1.414973347970818</v>
      </c>
      <c r="U2054">
        <v>32350</v>
      </c>
      <c r="V2054" s="1">
        <v>0.83</v>
      </c>
    </row>
    <row r="2055" spans="1:22" x14ac:dyDescent="0.3">
      <c r="A2055">
        <v>2059</v>
      </c>
      <c r="B2055" t="s">
        <v>592</v>
      </c>
      <c r="C2055" t="s">
        <v>143</v>
      </c>
      <c r="D2055" t="s">
        <v>21</v>
      </c>
      <c r="E2055" s="9">
        <v>3</v>
      </c>
      <c r="F2055">
        <v>134585</v>
      </c>
      <c r="G2055">
        <f>LOG(Table1[[#This Row],[Population Estimate 2018]])</f>
        <v>5.1289966588460327</v>
      </c>
      <c r="H2055" s="10" t="str">
        <f t="shared" si="32"/>
        <v>3</v>
      </c>
      <c r="I2055">
        <v>26122</v>
      </c>
      <c r="J2055" s="1">
        <v>0.19</v>
      </c>
      <c r="K2055">
        <v>108463</v>
      </c>
      <c r="L2055" s="1">
        <v>0.81</v>
      </c>
      <c r="M2055">
        <v>11313</v>
      </c>
      <c r="N2055" s="1">
        <v>0.08</v>
      </c>
      <c r="O2055">
        <v>19467</v>
      </c>
      <c r="P2055" s="1">
        <v>0.14000000000000001</v>
      </c>
      <c r="Q2055">
        <v>50089</v>
      </c>
      <c r="R2055">
        <v>299</v>
      </c>
      <c r="S2055">
        <f>(Table1[[#This Row],[Hospital Beds 2018]]/Table1[[#This Row],[Population Estimate 2018]])*1000</f>
        <v>2.2216443140023032</v>
      </c>
      <c r="T2055">
        <f>LOG10(Table1[[#This Row],[Hospital Beds 2018]] +1)</f>
        <v>2.4771212547196626</v>
      </c>
      <c r="U2055">
        <v>109772</v>
      </c>
      <c r="V2055" s="1">
        <v>0.82</v>
      </c>
    </row>
    <row r="2056" spans="1:22" x14ac:dyDescent="0.3">
      <c r="A2056">
        <v>2060</v>
      </c>
      <c r="B2056" t="s">
        <v>592</v>
      </c>
      <c r="C2056" t="s">
        <v>1335</v>
      </c>
      <c r="D2056" t="s">
        <v>21</v>
      </c>
      <c r="E2056" s="9">
        <v>1</v>
      </c>
      <c r="F2056">
        <v>205466</v>
      </c>
      <c r="G2056">
        <f>LOG(Table1[[#This Row],[Population Estimate 2018]])</f>
        <v>5.312739966192435</v>
      </c>
      <c r="H2056" s="10" t="str">
        <f t="shared" si="32"/>
        <v>3</v>
      </c>
      <c r="I2056">
        <v>33533</v>
      </c>
      <c r="J2056" s="1">
        <v>0.16</v>
      </c>
      <c r="K2056">
        <v>171933</v>
      </c>
      <c r="L2056" s="1">
        <v>0.84</v>
      </c>
      <c r="M2056">
        <v>13942</v>
      </c>
      <c r="N2056" s="1">
        <v>7.0000000000000007E-2</v>
      </c>
      <c r="O2056">
        <v>16745</v>
      </c>
      <c r="P2056" s="1">
        <v>0.08</v>
      </c>
      <c r="Q2056">
        <v>65280</v>
      </c>
      <c r="R2056">
        <v>147</v>
      </c>
      <c r="S2056">
        <f>(Table1[[#This Row],[Hospital Beds 2018]]/Table1[[#This Row],[Population Estimate 2018]])*1000</f>
        <v>0.7154468379196558</v>
      </c>
      <c r="T2056">
        <f>LOG10(Table1[[#This Row],[Hospital Beds 2018]] +1)</f>
        <v>2.1702617153949575</v>
      </c>
      <c r="U2056">
        <v>177629</v>
      </c>
      <c r="V2056" s="1">
        <v>0.86</v>
      </c>
    </row>
    <row r="2057" spans="1:22" x14ac:dyDescent="0.3">
      <c r="A2057">
        <v>2061</v>
      </c>
      <c r="B2057" t="s">
        <v>592</v>
      </c>
      <c r="C2057" t="s">
        <v>524</v>
      </c>
      <c r="D2057" t="s">
        <v>21</v>
      </c>
      <c r="E2057" s="9">
        <v>6</v>
      </c>
      <c r="F2057">
        <v>42057</v>
      </c>
      <c r="G2057">
        <f>LOG(Table1[[#This Row],[Population Estimate 2018]])</f>
        <v>4.6238382904636381</v>
      </c>
      <c r="H2057" s="10" t="str">
        <f t="shared" si="32"/>
        <v>2</v>
      </c>
      <c r="I2057">
        <v>7176</v>
      </c>
      <c r="J2057" s="1">
        <v>0.17</v>
      </c>
      <c r="K2057">
        <v>34881</v>
      </c>
      <c r="L2057" s="1">
        <v>0.83</v>
      </c>
      <c r="M2057">
        <v>3126</v>
      </c>
      <c r="N2057" s="1">
        <v>7.0000000000000007E-2</v>
      </c>
      <c r="O2057">
        <v>4802</v>
      </c>
      <c r="P2057" s="1">
        <v>0.11</v>
      </c>
      <c r="Q2057">
        <v>53947</v>
      </c>
      <c r="R2057">
        <v>165</v>
      </c>
      <c r="S2057">
        <f>(Table1[[#This Row],[Hospital Beds 2018]]/Table1[[#This Row],[Population Estimate 2018]])*1000</f>
        <v>3.9232470218988511</v>
      </c>
      <c r="T2057">
        <f>LOG10(Table1[[#This Row],[Hospital Beds 2018]] +1)</f>
        <v>2.220108088040055</v>
      </c>
      <c r="U2057">
        <v>35385</v>
      </c>
      <c r="V2057" s="1">
        <v>0.84</v>
      </c>
    </row>
    <row r="2058" spans="1:22" x14ac:dyDescent="0.3">
      <c r="A2058">
        <v>2062</v>
      </c>
      <c r="B2058" t="s">
        <v>592</v>
      </c>
      <c r="C2058" t="s">
        <v>1336</v>
      </c>
      <c r="D2058" t="s">
        <v>21</v>
      </c>
      <c r="E2058" s="9">
        <v>4</v>
      </c>
      <c r="F2058">
        <v>102665</v>
      </c>
      <c r="G2058">
        <f>LOG(Table1[[#This Row],[Population Estimate 2018]])</f>
        <v>5.0114224114884598</v>
      </c>
      <c r="H2058" s="10" t="str">
        <f t="shared" si="32"/>
        <v>3</v>
      </c>
      <c r="I2058">
        <v>21050</v>
      </c>
      <c r="J2058" s="1">
        <v>0.21</v>
      </c>
      <c r="K2058">
        <v>81615</v>
      </c>
      <c r="L2058" s="1">
        <v>0.79</v>
      </c>
      <c r="M2058">
        <v>8044</v>
      </c>
      <c r="N2058" s="1">
        <v>0.08</v>
      </c>
      <c r="O2058">
        <v>14938</v>
      </c>
      <c r="P2058" s="1">
        <v>0.15</v>
      </c>
      <c r="Q2058">
        <v>44938</v>
      </c>
      <c r="R2058">
        <v>236</v>
      </c>
      <c r="S2058">
        <f>(Table1[[#This Row],[Hospital Beds 2018]]/Table1[[#This Row],[Population Estimate 2018]])*1000</f>
        <v>2.2987386158866214</v>
      </c>
      <c r="T2058">
        <f>LOG10(Table1[[#This Row],[Hospital Beds 2018]] +1)</f>
        <v>2.374748346010104</v>
      </c>
      <c r="U2058">
        <v>82039</v>
      </c>
      <c r="V2058" s="1">
        <v>0.8</v>
      </c>
    </row>
    <row r="2059" spans="1:22" x14ac:dyDescent="0.3">
      <c r="A2059">
        <v>2063</v>
      </c>
      <c r="B2059" t="s">
        <v>592</v>
      </c>
      <c r="C2059" t="s">
        <v>1337</v>
      </c>
      <c r="D2059" t="s">
        <v>21</v>
      </c>
      <c r="E2059" s="9">
        <v>6</v>
      </c>
      <c r="F2059">
        <v>36629</v>
      </c>
      <c r="G2059">
        <f>LOG(Table1[[#This Row],[Population Estimate 2018]])</f>
        <v>4.5638250622514915</v>
      </c>
      <c r="H2059" s="10" t="str">
        <f t="shared" si="32"/>
        <v>2</v>
      </c>
      <c r="I2059">
        <v>7131</v>
      </c>
      <c r="J2059" s="1">
        <v>0.19</v>
      </c>
      <c r="K2059">
        <v>29498</v>
      </c>
      <c r="L2059" s="1">
        <v>0.81</v>
      </c>
      <c r="M2059">
        <v>2749</v>
      </c>
      <c r="N2059" s="1">
        <v>0.08</v>
      </c>
      <c r="O2059">
        <v>5559</v>
      </c>
      <c r="P2059" s="1">
        <v>0.15</v>
      </c>
      <c r="Q2059">
        <v>46420</v>
      </c>
      <c r="R2059">
        <v>44</v>
      </c>
      <c r="S2059">
        <f>(Table1[[#This Row],[Hospital Beds 2018]]/Table1[[#This Row],[Population Estimate 2018]])*1000</f>
        <v>1.2012339949220563</v>
      </c>
      <c r="T2059">
        <f>LOG10(Table1[[#This Row],[Hospital Beds 2018]] +1)</f>
        <v>1.6532125137753437</v>
      </c>
      <c r="U2059">
        <v>30603</v>
      </c>
      <c r="V2059" s="1">
        <v>0.84</v>
      </c>
    </row>
    <row r="2060" spans="1:22" x14ac:dyDescent="0.3">
      <c r="A2060">
        <v>2064</v>
      </c>
      <c r="B2060" t="s">
        <v>592</v>
      </c>
      <c r="C2060" t="s">
        <v>148</v>
      </c>
      <c r="D2060" t="s">
        <v>21</v>
      </c>
      <c r="E2060" s="9">
        <v>4</v>
      </c>
      <c r="F2060">
        <v>41550</v>
      </c>
      <c r="G2060">
        <f>LOG(Table1[[#This Row],[Population Estimate 2018]])</f>
        <v>4.6185710281201295</v>
      </c>
      <c r="H2060" s="10" t="str">
        <f t="shared" si="32"/>
        <v>2</v>
      </c>
      <c r="I2060">
        <v>8722</v>
      </c>
      <c r="J2060" s="1">
        <v>0.21</v>
      </c>
      <c r="K2060">
        <v>32828</v>
      </c>
      <c r="L2060" s="1">
        <v>0.79</v>
      </c>
      <c r="M2060">
        <v>3260</v>
      </c>
      <c r="N2060" s="1">
        <v>0.08</v>
      </c>
      <c r="O2060">
        <v>5688</v>
      </c>
      <c r="P2060" s="1">
        <v>0.14000000000000001</v>
      </c>
      <c r="Q2060">
        <v>44715</v>
      </c>
      <c r="R2060">
        <v>60</v>
      </c>
      <c r="S2060">
        <f>(Table1[[#This Row],[Hospital Beds 2018]]/Table1[[#This Row],[Population Estimate 2018]])*1000</f>
        <v>1.4440433212996389</v>
      </c>
      <c r="T2060">
        <f>LOG10(Table1[[#This Row],[Hospital Beds 2018]] +1)</f>
        <v>1.7853298350107671</v>
      </c>
      <c r="U2060">
        <v>34137</v>
      </c>
      <c r="V2060" s="1">
        <v>0.82</v>
      </c>
    </row>
    <row r="2061" spans="1:22" x14ac:dyDescent="0.3">
      <c r="A2061">
        <v>2065</v>
      </c>
      <c r="B2061" t="s">
        <v>592</v>
      </c>
      <c r="C2061" t="s">
        <v>1338</v>
      </c>
      <c r="D2061" t="s">
        <v>58</v>
      </c>
      <c r="E2061" s="9">
        <v>1</v>
      </c>
      <c r="F2061">
        <v>1243857</v>
      </c>
      <c r="G2061">
        <f>LOG(Table1[[#This Row],[Population Estimate 2018]])</f>
        <v>6.0947704545664765</v>
      </c>
      <c r="H2061" s="10" t="str">
        <f t="shared" si="32"/>
        <v>4</v>
      </c>
      <c r="I2061">
        <v>225983</v>
      </c>
      <c r="J2061" s="1">
        <v>0.18</v>
      </c>
      <c r="K2061">
        <v>1017874</v>
      </c>
      <c r="L2061" s="1">
        <v>0.82</v>
      </c>
      <c r="M2061">
        <v>71065</v>
      </c>
      <c r="N2061" s="1">
        <v>0.06</v>
      </c>
      <c r="O2061">
        <v>217166</v>
      </c>
      <c r="P2061" s="1">
        <v>0.17</v>
      </c>
      <c r="Q2061">
        <v>50006</v>
      </c>
      <c r="R2061">
        <v>6783</v>
      </c>
      <c r="S2061">
        <f>(Table1[[#This Row],[Hospital Beds 2018]]/Table1[[#This Row],[Population Estimate 2018]])*1000</f>
        <v>5.45319920215909</v>
      </c>
      <c r="T2061">
        <f>LOG10(Table1[[#This Row],[Hospital Beds 2018]] +1)</f>
        <v>3.8314858392486575</v>
      </c>
      <c r="U2061">
        <v>1035240</v>
      </c>
      <c r="V2061" s="1">
        <v>0.83</v>
      </c>
    </row>
    <row r="2062" spans="1:22" x14ac:dyDescent="0.3">
      <c r="A2062">
        <v>2066</v>
      </c>
      <c r="B2062" t="s">
        <v>592</v>
      </c>
      <c r="C2062" t="s">
        <v>1339</v>
      </c>
      <c r="D2062" t="s">
        <v>21</v>
      </c>
      <c r="E2062" s="9">
        <v>6</v>
      </c>
      <c r="F2062">
        <v>51323</v>
      </c>
      <c r="G2062">
        <f>LOG(Table1[[#This Row],[Population Estimate 2018]])</f>
        <v>4.7103120344013716</v>
      </c>
      <c r="H2062" s="10" t="str">
        <f t="shared" si="32"/>
        <v>2</v>
      </c>
      <c r="I2062">
        <v>10078</v>
      </c>
      <c r="J2062" s="1">
        <v>0.2</v>
      </c>
      <c r="K2062">
        <v>41245</v>
      </c>
      <c r="L2062" s="1">
        <v>0.8</v>
      </c>
      <c r="M2062">
        <v>3380</v>
      </c>
      <c r="N2062" s="1">
        <v>7.0000000000000007E-2</v>
      </c>
      <c r="O2062">
        <v>4800</v>
      </c>
      <c r="P2062" s="1">
        <v>0.09</v>
      </c>
      <c r="Q2062">
        <v>53853</v>
      </c>
      <c r="R2062">
        <v>53</v>
      </c>
      <c r="S2062">
        <f>(Table1[[#This Row],[Hospital Beds 2018]]/Table1[[#This Row],[Population Estimate 2018]])*1000</f>
        <v>1.0326754086861643</v>
      </c>
      <c r="T2062">
        <f>LOG10(Table1[[#This Row],[Hospital Beds 2018]] +1)</f>
        <v>1.7323937598229686</v>
      </c>
      <c r="U2062">
        <v>42319</v>
      </c>
      <c r="V2062" s="1">
        <v>0.82</v>
      </c>
    </row>
    <row r="2063" spans="1:22" x14ac:dyDescent="0.3">
      <c r="A2063">
        <v>2067</v>
      </c>
      <c r="B2063" t="s">
        <v>592</v>
      </c>
      <c r="C2063" t="s">
        <v>1340</v>
      </c>
      <c r="D2063" t="s">
        <v>58</v>
      </c>
      <c r="E2063" s="9">
        <v>4</v>
      </c>
      <c r="F2063">
        <v>38165</v>
      </c>
      <c r="G2063">
        <f>LOG(Table1[[#This Row],[Population Estimate 2018]])</f>
        <v>4.5816652667176161</v>
      </c>
      <c r="H2063" s="10" t="str">
        <f t="shared" si="32"/>
        <v>2</v>
      </c>
      <c r="I2063">
        <v>7100</v>
      </c>
      <c r="J2063" s="1">
        <v>0.19</v>
      </c>
      <c r="K2063">
        <v>31065</v>
      </c>
      <c r="L2063" s="1">
        <v>0.81</v>
      </c>
      <c r="M2063">
        <v>2534</v>
      </c>
      <c r="N2063" s="1">
        <v>7.0000000000000007E-2</v>
      </c>
      <c r="O2063">
        <v>3372</v>
      </c>
      <c r="P2063" s="1">
        <v>0.09</v>
      </c>
      <c r="Q2063">
        <v>56740</v>
      </c>
      <c r="R2063">
        <v>83</v>
      </c>
      <c r="S2063">
        <f>(Table1[[#This Row],[Hospital Beds 2018]]/Table1[[#This Row],[Population Estimate 2018]])*1000</f>
        <v>2.1747674570941964</v>
      </c>
      <c r="T2063">
        <f>LOG10(Table1[[#This Row],[Hospital Beds 2018]] +1)</f>
        <v>1.9242792860618816</v>
      </c>
      <c r="U2063">
        <v>31942</v>
      </c>
      <c r="V2063" s="1">
        <v>0.84</v>
      </c>
    </row>
    <row r="2064" spans="1:22" x14ac:dyDescent="0.3">
      <c r="A2064">
        <v>2068</v>
      </c>
      <c r="B2064" t="s">
        <v>592</v>
      </c>
      <c r="C2064" t="s">
        <v>314</v>
      </c>
      <c r="D2064" t="s">
        <v>21</v>
      </c>
      <c r="E2064" s="9">
        <v>1</v>
      </c>
      <c r="F2064">
        <v>204826</v>
      </c>
      <c r="G2064">
        <f>LOG(Table1[[#This Row],[Population Estimate 2018]])</f>
        <v>5.3113850838459546</v>
      </c>
      <c r="H2064" s="10" t="str">
        <f t="shared" si="32"/>
        <v>3</v>
      </c>
      <c r="I2064">
        <v>28062</v>
      </c>
      <c r="J2064" s="1">
        <v>0.14000000000000001</v>
      </c>
      <c r="K2064">
        <v>176764</v>
      </c>
      <c r="L2064" s="1">
        <v>0.86</v>
      </c>
      <c r="M2064">
        <v>9685</v>
      </c>
      <c r="N2064" s="1">
        <v>0.05</v>
      </c>
      <c r="O2064">
        <v>8271</v>
      </c>
      <c r="P2064" s="1">
        <v>0.04</v>
      </c>
      <c r="Q2064">
        <v>103536</v>
      </c>
      <c r="R2064">
        <v>61</v>
      </c>
      <c r="S2064">
        <f>(Table1[[#This Row],[Hospital Beds 2018]]/Table1[[#This Row],[Population Estimate 2018]])*1000</f>
        <v>0.29781375411324734</v>
      </c>
      <c r="T2064">
        <f>LOG10(Table1[[#This Row],[Hospital Beds 2018]] +1)</f>
        <v>1.7923916894982539</v>
      </c>
      <c r="U2064">
        <v>179533</v>
      </c>
      <c r="V2064" s="1">
        <v>0.88</v>
      </c>
    </row>
    <row r="2065" spans="1:22" x14ac:dyDescent="0.3">
      <c r="A2065">
        <v>2069</v>
      </c>
      <c r="B2065" t="s">
        <v>592</v>
      </c>
      <c r="C2065" t="s">
        <v>1213</v>
      </c>
      <c r="D2065" t="s">
        <v>21</v>
      </c>
      <c r="E2065" s="9">
        <v>4</v>
      </c>
      <c r="F2065">
        <v>74615</v>
      </c>
      <c r="G2065">
        <f>LOG(Table1[[#This Row],[Population Estimate 2018]])</f>
        <v>4.8728261433222881</v>
      </c>
      <c r="H2065" s="10" t="str">
        <f t="shared" si="32"/>
        <v>2</v>
      </c>
      <c r="I2065">
        <v>16340</v>
      </c>
      <c r="J2065" s="1">
        <v>0.22</v>
      </c>
      <c r="K2065">
        <v>58275</v>
      </c>
      <c r="L2065" s="1">
        <v>0.78</v>
      </c>
      <c r="M2065">
        <v>5299</v>
      </c>
      <c r="N2065" s="1">
        <v>7.0000000000000007E-2</v>
      </c>
      <c r="O2065">
        <v>7769</v>
      </c>
      <c r="P2065" s="1">
        <v>0.1</v>
      </c>
      <c r="Q2065">
        <v>53135</v>
      </c>
      <c r="R2065">
        <v>239</v>
      </c>
      <c r="S2065">
        <f>(Table1[[#This Row],[Hospital Beds 2018]]/Table1[[#This Row],[Population Estimate 2018]])*1000</f>
        <v>3.2031092943778061</v>
      </c>
      <c r="T2065">
        <f>LOG10(Table1[[#This Row],[Hospital Beds 2018]] +1)</f>
        <v>2.3802112417116059</v>
      </c>
      <c r="U2065">
        <v>60258</v>
      </c>
      <c r="V2065" s="1">
        <v>0.81</v>
      </c>
    </row>
    <row r="2066" spans="1:22" x14ac:dyDescent="0.3">
      <c r="A2066">
        <v>2070</v>
      </c>
      <c r="B2066" t="s">
        <v>592</v>
      </c>
      <c r="C2066" t="s">
        <v>306</v>
      </c>
      <c r="D2066" t="s">
        <v>21</v>
      </c>
      <c r="E2066" s="9">
        <v>1</v>
      </c>
      <c r="F2066">
        <v>155782</v>
      </c>
      <c r="G2066">
        <f>LOG(Table1[[#This Row],[Population Estimate 2018]])</f>
        <v>5.1925172752089068</v>
      </c>
      <c r="H2066" s="10" t="str">
        <f t="shared" si="32"/>
        <v>3</v>
      </c>
      <c r="I2066">
        <v>24635</v>
      </c>
      <c r="J2066" s="1">
        <v>0.16</v>
      </c>
      <c r="K2066">
        <v>131147</v>
      </c>
      <c r="L2066" s="1">
        <v>0.84</v>
      </c>
      <c r="M2066">
        <v>10342</v>
      </c>
      <c r="N2066" s="1">
        <v>7.0000000000000007E-2</v>
      </c>
      <c r="O2066">
        <v>14172</v>
      </c>
      <c r="P2066" s="1">
        <v>0.09</v>
      </c>
      <c r="Q2066">
        <v>67654</v>
      </c>
      <c r="R2066">
        <v>222</v>
      </c>
      <c r="S2066">
        <f>(Table1[[#This Row],[Hospital Beds 2018]]/Table1[[#This Row],[Population Estimate 2018]])*1000</f>
        <v>1.4250683647661477</v>
      </c>
      <c r="T2066">
        <f>LOG10(Table1[[#This Row],[Hospital Beds 2018]] +1)</f>
        <v>2.3483048630481607</v>
      </c>
      <c r="U2066">
        <v>133331</v>
      </c>
      <c r="V2066" s="1">
        <v>0.86</v>
      </c>
    </row>
    <row r="2067" spans="1:22" x14ac:dyDescent="0.3">
      <c r="A2067">
        <v>2071</v>
      </c>
      <c r="B2067" t="s">
        <v>592</v>
      </c>
      <c r="C2067" t="s">
        <v>49</v>
      </c>
      <c r="D2067" t="s">
        <v>21</v>
      </c>
      <c r="E2067" s="9">
        <v>6</v>
      </c>
      <c r="F2067">
        <v>28666</v>
      </c>
      <c r="G2067">
        <f>LOG(Table1[[#This Row],[Population Estimate 2018]])</f>
        <v>4.4573670965347914</v>
      </c>
      <c r="H2067" s="10" t="str">
        <f t="shared" si="32"/>
        <v>2</v>
      </c>
      <c r="I2067">
        <v>5091</v>
      </c>
      <c r="J2067" s="1">
        <v>0.18</v>
      </c>
      <c r="K2067">
        <v>23575</v>
      </c>
      <c r="L2067" s="1">
        <v>0.82</v>
      </c>
      <c r="M2067">
        <v>1967</v>
      </c>
      <c r="N2067" s="1">
        <v>7.0000000000000007E-2</v>
      </c>
      <c r="O2067">
        <v>4227</v>
      </c>
      <c r="P2067" s="1">
        <v>0.15</v>
      </c>
      <c r="Q2067">
        <v>47733</v>
      </c>
      <c r="R2067">
        <v>25</v>
      </c>
      <c r="S2067">
        <f>(Table1[[#This Row],[Hospital Beds 2018]]/Table1[[#This Row],[Population Estimate 2018]])*1000</f>
        <v>0.87211330496058048</v>
      </c>
      <c r="T2067">
        <f>LOG10(Table1[[#This Row],[Hospital Beds 2018]] +1)</f>
        <v>1.414973347970818</v>
      </c>
      <c r="U2067">
        <v>24366</v>
      </c>
      <c r="V2067" s="1">
        <v>0.85</v>
      </c>
    </row>
    <row r="2068" spans="1:22" x14ac:dyDescent="0.3">
      <c r="A2068">
        <v>2072</v>
      </c>
      <c r="B2068" t="s">
        <v>592</v>
      </c>
      <c r="C2068" t="s">
        <v>50</v>
      </c>
      <c r="D2068" t="s">
        <v>58</v>
      </c>
      <c r="E2068" s="9">
        <v>1</v>
      </c>
      <c r="F2068">
        <v>1310300</v>
      </c>
      <c r="G2068">
        <f>LOG(Table1[[#This Row],[Population Estimate 2018]])</f>
        <v>6.1173707410209062</v>
      </c>
      <c r="H2068" s="10" t="str">
        <f t="shared" si="32"/>
        <v>4</v>
      </c>
      <c r="I2068">
        <v>157391</v>
      </c>
      <c r="J2068" s="1">
        <v>0.12</v>
      </c>
      <c r="K2068">
        <v>1152909</v>
      </c>
      <c r="L2068" s="1">
        <v>0.88</v>
      </c>
      <c r="M2068">
        <v>67663</v>
      </c>
      <c r="N2068" s="1">
        <v>0.05</v>
      </c>
      <c r="O2068">
        <v>198207</v>
      </c>
      <c r="P2068" s="1">
        <v>0.15</v>
      </c>
      <c r="Q2068">
        <v>60383</v>
      </c>
      <c r="R2068">
        <v>5475</v>
      </c>
      <c r="S2068">
        <f>(Table1[[#This Row],[Hospital Beds 2018]]/Table1[[#This Row],[Population Estimate 2018]])*1000</f>
        <v>4.1784324200564757</v>
      </c>
      <c r="T2068">
        <f>LOG10(Table1[[#This Row],[Hospital Beds 2018]] +1)</f>
        <v>3.7384634394619525</v>
      </c>
      <c r="U2068">
        <v>1153588</v>
      </c>
      <c r="V2068" s="1">
        <v>0.88</v>
      </c>
    </row>
    <row r="2069" spans="1:22" x14ac:dyDescent="0.3">
      <c r="A2069">
        <v>2073</v>
      </c>
      <c r="B2069" t="s">
        <v>592</v>
      </c>
      <c r="C2069" t="s">
        <v>154</v>
      </c>
      <c r="D2069" t="s">
        <v>21</v>
      </c>
      <c r="E2069" s="9">
        <v>2</v>
      </c>
      <c r="F2069">
        <v>42276</v>
      </c>
      <c r="G2069">
        <f>LOG(Table1[[#This Row],[Population Estimate 2018]])</f>
        <v>4.6260938892288674</v>
      </c>
      <c r="H2069" s="10" t="str">
        <f t="shared" si="32"/>
        <v>2</v>
      </c>
      <c r="I2069">
        <v>7511</v>
      </c>
      <c r="J2069" s="1">
        <v>0.18</v>
      </c>
      <c r="K2069">
        <v>34765</v>
      </c>
      <c r="L2069" s="1">
        <v>0.82</v>
      </c>
      <c r="M2069">
        <v>2723</v>
      </c>
      <c r="N2069" s="1">
        <v>0.06</v>
      </c>
      <c r="O2069">
        <v>3303</v>
      </c>
      <c r="P2069" s="1">
        <v>0.08</v>
      </c>
      <c r="Q2069">
        <v>62800</v>
      </c>
      <c r="R2069">
        <v>106</v>
      </c>
      <c r="S2069">
        <f>(Table1[[#This Row],[Hospital Beds 2018]]/Table1[[#This Row],[Population Estimate 2018]])*1000</f>
        <v>2.5073327656353488</v>
      </c>
      <c r="T2069">
        <f>LOG10(Table1[[#This Row],[Hospital Beds 2018]] +1)</f>
        <v>2.0293837776852097</v>
      </c>
      <c r="U2069">
        <v>35703</v>
      </c>
      <c r="V2069" s="1">
        <v>0.84</v>
      </c>
    </row>
    <row r="2070" spans="1:22" x14ac:dyDescent="0.3">
      <c r="A2070">
        <v>2074</v>
      </c>
      <c r="B2070" t="s">
        <v>592</v>
      </c>
      <c r="C2070" t="s">
        <v>1341</v>
      </c>
      <c r="D2070" t="s">
        <v>21</v>
      </c>
      <c r="E2070" s="9">
        <v>6</v>
      </c>
      <c r="F2070">
        <v>29979</v>
      </c>
      <c r="G2070">
        <f>LOG(Table1[[#This Row],[Population Estimate 2018]])</f>
        <v>4.4768171421305016</v>
      </c>
      <c r="H2070" s="10" t="str">
        <f t="shared" si="32"/>
        <v>2</v>
      </c>
      <c r="I2070">
        <v>5721</v>
      </c>
      <c r="J2070" s="1">
        <v>0.19</v>
      </c>
      <c r="K2070">
        <v>24258</v>
      </c>
      <c r="L2070" s="1">
        <v>0.81</v>
      </c>
      <c r="M2070">
        <v>2061</v>
      </c>
      <c r="N2070" s="1">
        <v>7.0000000000000007E-2</v>
      </c>
      <c r="O2070">
        <v>6407</v>
      </c>
      <c r="P2070" s="1">
        <v>0.21</v>
      </c>
      <c r="Q2070">
        <v>43785</v>
      </c>
      <c r="R2070">
        <v>195</v>
      </c>
      <c r="S2070">
        <f>(Table1[[#This Row],[Hospital Beds 2018]]/Table1[[#This Row],[Population Estimate 2018]])*1000</f>
        <v>6.5045531872310622</v>
      </c>
      <c r="T2070">
        <f>LOG10(Table1[[#This Row],[Hospital Beds 2018]] +1)</f>
        <v>2.2922560713564759</v>
      </c>
      <c r="U2070">
        <v>24923</v>
      </c>
      <c r="V2070" s="1">
        <v>0.83</v>
      </c>
    </row>
    <row r="2071" spans="1:22" x14ac:dyDescent="0.3">
      <c r="A2071">
        <v>2075</v>
      </c>
      <c r="B2071" t="s">
        <v>592</v>
      </c>
      <c r="C2071" t="s">
        <v>1342</v>
      </c>
      <c r="D2071" t="s">
        <v>21</v>
      </c>
      <c r="E2071" s="9">
        <v>1</v>
      </c>
      <c r="F2071">
        <v>94031</v>
      </c>
      <c r="G2071">
        <f>LOG(Table1[[#This Row],[Population Estimate 2018]])</f>
        <v>4.9732710547639849</v>
      </c>
      <c r="H2071" s="10" t="str">
        <f t="shared" si="32"/>
        <v>2</v>
      </c>
      <c r="I2071">
        <v>19159</v>
      </c>
      <c r="J2071" s="1">
        <v>0.2</v>
      </c>
      <c r="K2071">
        <v>74872</v>
      </c>
      <c r="L2071" s="1">
        <v>0.8</v>
      </c>
      <c r="M2071">
        <v>5436</v>
      </c>
      <c r="N2071" s="1">
        <v>0.06</v>
      </c>
      <c r="O2071">
        <v>5341</v>
      </c>
      <c r="P2071" s="1">
        <v>0.06</v>
      </c>
      <c r="Q2071">
        <v>84093</v>
      </c>
      <c r="R2071">
        <v>356</v>
      </c>
      <c r="S2071">
        <f>(Table1[[#This Row],[Hospital Beds 2018]]/Table1[[#This Row],[Population Estimate 2018]])*1000</f>
        <v>3.7859854728759665</v>
      </c>
      <c r="T2071">
        <f>LOG10(Table1[[#This Row],[Hospital Beds 2018]] +1)</f>
        <v>2.5526682161121932</v>
      </c>
      <c r="U2071">
        <v>76468</v>
      </c>
      <c r="V2071" s="1">
        <v>0.81</v>
      </c>
    </row>
    <row r="2072" spans="1:22" x14ac:dyDescent="0.3">
      <c r="A2072">
        <v>2076</v>
      </c>
      <c r="B2072" t="s">
        <v>592</v>
      </c>
      <c r="C2072" t="s">
        <v>52</v>
      </c>
      <c r="D2072" t="s">
        <v>21</v>
      </c>
      <c r="E2072" s="9">
        <v>2</v>
      </c>
      <c r="F2072">
        <v>167995</v>
      </c>
      <c r="G2072">
        <f>LOG(Table1[[#This Row],[Population Estimate 2018]])</f>
        <v>5.2252963561025076</v>
      </c>
      <c r="H2072" s="10" t="str">
        <f t="shared" si="32"/>
        <v>3</v>
      </c>
      <c r="I2072">
        <v>28829</v>
      </c>
      <c r="J2072" s="1">
        <v>0.17</v>
      </c>
      <c r="K2072">
        <v>139166</v>
      </c>
      <c r="L2072" s="1">
        <v>0.83</v>
      </c>
      <c r="M2072">
        <v>15193</v>
      </c>
      <c r="N2072" s="1">
        <v>0.09</v>
      </c>
      <c r="O2072">
        <v>18567</v>
      </c>
      <c r="P2072" s="1">
        <v>0.11</v>
      </c>
      <c r="Q2072">
        <v>68380</v>
      </c>
      <c r="R2072">
        <v>111</v>
      </c>
      <c r="S2072">
        <f>(Table1[[#This Row],[Hospital Beds 2018]]/Table1[[#This Row],[Population Estimate 2018]])*1000</f>
        <v>0.6607339504151909</v>
      </c>
      <c r="T2072">
        <f>LOG10(Table1[[#This Row],[Hospital Beds 2018]] +1)</f>
        <v>2.0492180226701815</v>
      </c>
      <c r="U2072">
        <v>135766</v>
      </c>
      <c r="V2072" s="1">
        <v>0.81</v>
      </c>
    </row>
    <row r="2073" spans="1:22" x14ac:dyDescent="0.3">
      <c r="A2073">
        <v>2077</v>
      </c>
      <c r="B2073" t="s">
        <v>592</v>
      </c>
      <c r="C2073" t="s">
        <v>1343</v>
      </c>
      <c r="D2073" t="s">
        <v>21</v>
      </c>
      <c r="E2073" s="9">
        <v>6</v>
      </c>
      <c r="F2073">
        <v>39022</v>
      </c>
      <c r="G2073">
        <f>LOG(Table1[[#This Row],[Population Estimate 2018]])</f>
        <v>4.5913095245844984</v>
      </c>
      <c r="H2073" s="10" t="str">
        <f t="shared" si="32"/>
        <v>2</v>
      </c>
      <c r="I2073">
        <v>7625</v>
      </c>
      <c r="J2073" s="1">
        <v>0.2</v>
      </c>
      <c r="K2073">
        <v>31397</v>
      </c>
      <c r="L2073" s="1">
        <v>0.8</v>
      </c>
      <c r="M2073">
        <v>3139</v>
      </c>
      <c r="N2073" s="1">
        <v>0.08</v>
      </c>
      <c r="O2073">
        <v>7232</v>
      </c>
      <c r="P2073" s="1">
        <v>0.19</v>
      </c>
      <c r="Q2073">
        <v>44623</v>
      </c>
      <c r="R2073">
        <v>156</v>
      </c>
      <c r="S2073">
        <f>(Table1[[#This Row],[Hospital Beds 2018]]/Table1[[#This Row],[Population Estimate 2018]])*1000</f>
        <v>3.9977448618727895</v>
      </c>
      <c r="T2073">
        <f>LOG10(Table1[[#This Row],[Hospital Beds 2018]] +1)</f>
        <v>2.1958996524092336</v>
      </c>
      <c r="U2073">
        <v>32713</v>
      </c>
      <c r="V2073" s="1">
        <v>0.84</v>
      </c>
    </row>
    <row r="2074" spans="1:22" x14ac:dyDescent="0.3">
      <c r="A2074">
        <v>2078</v>
      </c>
      <c r="B2074" t="s">
        <v>592</v>
      </c>
      <c r="C2074" t="s">
        <v>338</v>
      </c>
      <c r="D2074" t="s">
        <v>21</v>
      </c>
      <c r="E2074" s="9">
        <v>1</v>
      </c>
      <c r="F2074">
        <v>816684</v>
      </c>
      <c r="G2074">
        <f>LOG(Table1[[#This Row],[Population Estimate 2018]])</f>
        <v>5.9120540472258511</v>
      </c>
      <c r="H2074" s="10" t="str">
        <f t="shared" si="32"/>
        <v>3</v>
      </c>
      <c r="I2074">
        <v>125251</v>
      </c>
      <c r="J2074" s="1">
        <v>0.15</v>
      </c>
      <c r="K2074">
        <v>691433</v>
      </c>
      <c r="L2074" s="1">
        <v>0.85</v>
      </c>
      <c r="M2074">
        <v>43774</v>
      </c>
      <c r="N2074" s="1">
        <v>0.05</v>
      </c>
      <c r="O2074">
        <v>122843</v>
      </c>
      <c r="P2074" s="1">
        <v>0.15</v>
      </c>
      <c r="Q2074">
        <v>57300</v>
      </c>
      <c r="R2074">
        <v>4321</v>
      </c>
      <c r="S2074">
        <f>(Table1[[#This Row],[Hospital Beds 2018]]/Table1[[#This Row],[Population Estimate 2018]])*1000</f>
        <v>5.2909081113380454</v>
      </c>
      <c r="T2074">
        <f>LOG10(Table1[[#This Row],[Hospital Beds 2018]] +1)</f>
        <v>3.6356847625472226</v>
      </c>
      <c r="U2074">
        <v>698123</v>
      </c>
      <c r="V2074" s="1">
        <v>0.85</v>
      </c>
    </row>
    <row r="2075" spans="1:22" x14ac:dyDescent="0.3">
      <c r="A2075">
        <v>2079</v>
      </c>
      <c r="B2075" t="s">
        <v>592</v>
      </c>
      <c r="C2075" t="s">
        <v>422</v>
      </c>
      <c r="D2075" t="s">
        <v>21</v>
      </c>
      <c r="E2075" s="9">
        <v>4</v>
      </c>
      <c r="F2075">
        <v>75930</v>
      </c>
      <c r="G2075">
        <f>LOG(Table1[[#This Row],[Population Estimate 2018]])</f>
        <v>4.8804133998779164</v>
      </c>
      <c r="H2075" s="10" t="str">
        <f t="shared" si="32"/>
        <v>2</v>
      </c>
      <c r="I2075">
        <v>13112</v>
      </c>
      <c r="J2075" s="1">
        <v>0.17</v>
      </c>
      <c r="K2075">
        <v>62818</v>
      </c>
      <c r="L2075" s="1">
        <v>0.83</v>
      </c>
      <c r="M2075">
        <v>4521</v>
      </c>
      <c r="N2075" s="1">
        <v>0.06</v>
      </c>
      <c r="O2075">
        <v>7370</v>
      </c>
      <c r="P2075" s="1">
        <v>0.1</v>
      </c>
      <c r="Q2075">
        <v>61579</v>
      </c>
      <c r="R2075">
        <v>159</v>
      </c>
      <c r="S2075">
        <f>(Table1[[#This Row],[Hospital Beds 2018]]/Table1[[#This Row],[Population Estimate 2018]])*1000</f>
        <v>2.0940339786645596</v>
      </c>
      <c r="T2075">
        <f>LOG10(Table1[[#This Row],[Hospital Beds 2018]] +1)</f>
        <v>2.2041199826559246</v>
      </c>
      <c r="U2075">
        <v>63670</v>
      </c>
      <c r="V2075" s="1">
        <v>0.84</v>
      </c>
    </row>
    <row r="2076" spans="1:22" x14ac:dyDescent="0.3">
      <c r="A2076">
        <v>2080</v>
      </c>
      <c r="B2076" t="s">
        <v>592</v>
      </c>
      <c r="C2076" t="s">
        <v>534</v>
      </c>
      <c r="D2076" t="s">
        <v>21</v>
      </c>
      <c r="E2076" s="9">
        <v>6</v>
      </c>
      <c r="F2076">
        <v>31480</v>
      </c>
      <c r="G2076">
        <f>LOG(Table1[[#This Row],[Population Estimate 2018]])</f>
        <v>4.4980347236870273</v>
      </c>
      <c r="H2076" s="10" t="str">
        <f t="shared" si="32"/>
        <v>2</v>
      </c>
      <c r="I2076">
        <v>5053</v>
      </c>
      <c r="J2076" s="1">
        <v>0.16</v>
      </c>
      <c r="K2076">
        <v>26427</v>
      </c>
      <c r="L2076" s="1">
        <v>0.84</v>
      </c>
      <c r="M2076">
        <v>1848</v>
      </c>
      <c r="N2076" s="1">
        <v>0.06</v>
      </c>
      <c r="O2076">
        <v>4327</v>
      </c>
      <c r="P2076" s="1">
        <v>0.14000000000000001</v>
      </c>
      <c r="Q2076">
        <v>49580</v>
      </c>
      <c r="R2076">
        <v>25</v>
      </c>
      <c r="S2076">
        <f>(Table1[[#This Row],[Hospital Beds 2018]]/Table1[[#This Row],[Population Estimate 2018]])*1000</f>
        <v>0.79415501905972041</v>
      </c>
      <c r="T2076">
        <f>LOG10(Table1[[#This Row],[Hospital Beds 2018]] +1)</f>
        <v>1.414973347970818</v>
      </c>
      <c r="U2076">
        <v>25580</v>
      </c>
      <c r="V2076" s="1">
        <v>0.81</v>
      </c>
    </row>
    <row r="2077" spans="1:22" x14ac:dyDescent="0.3">
      <c r="A2077">
        <v>2081</v>
      </c>
      <c r="B2077" t="s">
        <v>592</v>
      </c>
      <c r="C2077" t="s">
        <v>582</v>
      </c>
      <c r="D2077" t="s">
        <v>21</v>
      </c>
      <c r="E2077" s="9">
        <v>6</v>
      </c>
      <c r="F2077">
        <v>15174</v>
      </c>
      <c r="G2077">
        <f>LOG(Table1[[#This Row],[Population Estimate 2018]])</f>
        <v>4.181100079728048</v>
      </c>
      <c r="H2077" s="10" t="str">
        <f t="shared" si="32"/>
        <v>2</v>
      </c>
      <c r="I2077">
        <v>3227</v>
      </c>
      <c r="J2077" s="1">
        <v>0.21</v>
      </c>
      <c r="K2077">
        <v>11947</v>
      </c>
      <c r="L2077" s="1">
        <v>0.79</v>
      </c>
      <c r="M2077">
        <v>1313</v>
      </c>
      <c r="N2077" s="1">
        <v>0.09</v>
      </c>
      <c r="O2077">
        <v>2285</v>
      </c>
      <c r="P2077" s="1">
        <v>0.15</v>
      </c>
      <c r="Q2077">
        <v>50301</v>
      </c>
      <c r="R2077">
        <v>25</v>
      </c>
      <c r="S2077">
        <f>(Table1[[#This Row],[Hospital Beds 2018]]/Table1[[#This Row],[Population Estimate 2018]])*1000</f>
        <v>1.6475550283379465</v>
      </c>
      <c r="T2077">
        <f>LOG10(Table1[[#This Row],[Hospital Beds 2018]] +1)</f>
        <v>1.414973347970818</v>
      </c>
      <c r="U2077">
        <v>12390</v>
      </c>
      <c r="V2077" s="1">
        <v>0.82</v>
      </c>
    </row>
    <row r="2078" spans="1:22" x14ac:dyDescent="0.3">
      <c r="A2078">
        <v>2082</v>
      </c>
      <c r="B2078" t="s">
        <v>592</v>
      </c>
      <c r="C2078" t="s">
        <v>54</v>
      </c>
      <c r="D2078" t="s">
        <v>21</v>
      </c>
      <c r="E2078" s="9">
        <v>6</v>
      </c>
      <c r="F2078">
        <v>27086</v>
      </c>
      <c r="G2078">
        <f>LOG(Table1[[#This Row],[Population Estimate 2018]])</f>
        <v>4.4327448741290496</v>
      </c>
      <c r="H2078" s="10" t="str">
        <f t="shared" si="32"/>
        <v>2</v>
      </c>
      <c r="I2078">
        <v>5055</v>
      </c>
      <c r="J2078" s="1">
        <v>0.19</v>
      </c>
      <c r="K2078">
        <v>22031</v>
      </c>
      <c r="L2078" s="1">
        <v>0.81</v>
      </c>
      <c r="M2078">
        <v>1879</v>
      </c>
      <c r="N2078" s="1">
        <v>7.0000000000000007E-2</v>
      </c>
      <c r="O2078">
        <v>2865</v>
      </c>
      <c r="P2078" s="1">
        <v>0.11</v>
      </c>
      <c r="Q2078">
        <v>57705</v>
      </c>
      <c r="R2078">
        <v>25</v>
      </c>
      <c r="S2078">
        <f>(Table1[[#This Row],[Hospital Beds 2018]]/Table1[[#This Row],[Population Estimate 2018]])*1000</f>
        <v>0.92298604445100785</v>
      </c>
      <c r="T2078">
        <f>LOG10(Table1[[#This Row],[Hospital Beds 2018]] +1)</f>
        <v>1.414973347970818</v>
      </c>
      <c r="U2078">
        <v>22683</v>
      </c>
      <c r="V2078" s="1">
        <v>0.84</v>
      </c>
    </row>
    <row r="2079" spans="1:22" x14ac:dyDescent="0.3">
      <c r="A2079">
        <v>2083</v>
      </c>
      <c r="B2079" t="s">
        <v>592</v>
      </c>
      <c r="C2079" t="s">
        <v>1344</v>
      </c>
      <c r="D2079" t="s">
        <v>21</v>
      </c>
      <c r="E2079" s="9">
        <v>6</v>
      </c>
      <c r="F2079">
        <v>43058</v>
      </c>
      <c r="G2079">
        <f>LOG(Table1[[#This Row],[Population Estimate 2018]])</f>
        <v>4.6340538534220705</v>
      </c>
      <c r="H2079" s="10" t="str">
        <f t="shared" si="32"/>
        <v>2</v>
      </c>
      <c r="I2079">
        <v>7955</v>
      </c>
      <c r="J2079" s="1">
        <v>0.18</v>
      </c>
      <c r="K2079">
        <v>35103</v>
      </c>
      <c r="L2079" s="1">
        <v>0.82</v>
      </c>
      <c r="M2079">
        <v>3340</v>
      </c>
      <c r="N2079" s="1">
        <v>0.08</v>
      </c>
      <c r="O2079">
        <v>6550</v>
      </c>
      <c r="P2079" s="1">
        <v>0.15</v>
      </c>
      <c r="Q2079">
        <v>49161</v>
      </c>
      <c r="R2079">
        <v>60</v>
      </c>
      <c r="S2079">
        <f>(Table1[[#This Row],[Hospital Beds 2018]]/Table1[[#This Row],[Population Estimate 2018]])*1000</f>
        <v>1.3934692740025083</v>
      </c>
      <c r="T2079">
        <f>LOG10(Table1[[#This Row],[Hospital Beds 2018]] +1)</f>
        <v>1.7853298350107671</v>
      </c>
      <c r="U2079">
        <v>36560</v>
      </c>
      <c r="V2079" s="1">
        <v>0.85</v>
      </c>
    </row>
    <row r="2080" spans="1:22" x14ac:dyDescent="0.3">
      <c r="A2080">
        <v>2084</v>
      </c>
      <c r="B2080" t="s">
        <v>592</v>
      </c>
      <c r="C2080" t="s">
        <v>1345</v>
      </c>
      <c r="D2080" t="s">
        <v>21</v>
      </c>
      <c r="E2080" s="9">
        <v>1</v>
      </c>
      <c r="F2080">
        <v>28385</v>
      </c>
      <c r="G2080">
        <f>LOG(Table1[[#This Row],[Population Estimate 2018]])</f>
        <v>4.4530888985614316</v>
      </c>
      <c r="H2080" s="10" t="str">
        <f t="shared" si="32"/>
        <v>2</v>
      </c>
      <c r="I2080">
        <v>5416</v>
      </c>
      <c r="J2080" s="1">
        <v>0.19</v>
      </c>
      <c r="K2080">
        <v>22969</v>
      </c>
      <c r="L2080" s="1">
        <v>0.81</v>
      </c>
      <c r="M2080">
        <v>2401</v>
      </c>
      <c r="N2080" s="1">
        <v>0.08</v>
      </c>
      <c r="O2080">
        <v>3944</v>
      </c>
      <c r="P2080" s="1">
        <v>0.14000000000000001</v>
      </c>
      <c r="Q2080">
        <v>50568</v>
      </c>
      <c r="R2080">
        <v>35</v>
      </c>
      <c r="S2080">
        <f>(Table1[[#This Row],[Hospital Beds 2018]]/Table1[[#This Row],[Population Estimate 2018]])*1000</f>
        <v>1.2330456226880395</v>
      </c>
      <c r="T2080">
        <f>LOG10(Table1[[#This Row],[Hospital Beds 2018]] +1)</f>
        <v>1.5563025007672873</v>
      </c>
      <c r="U2080">
        <v>24071</v>
      </c>
      <c r="V2080" s="1">
        <v>0.85</v>
      </c>
    </row>
    <row r="2081" spans="1:22" x14ac:dyDescent="0.3">
      <c r="A2081">
        <v>2085</v>
      </c>
      <c r="B2081" t="s">
        <v>592</v>
      </c>
      <c r="C2081" t="s">
        <v>344</v>
      </c>
      <c r="D2081" t="s">
        <v>21</v>
      </c>
      <c r="E2081" s="9">
        <v>7</v>
      </c>
      <c r="F2081">
        <v>43892</v>
      </c>
      <c r="G2081">
        <f>LOG(Table1[[#This Row],[Population Estimate 2018]])</f>
        <v>4.6423853705276859</v>
      </c>
      <c r="H2081" s="10" t="str">
        <f t="shared" si="32"/>
        <v>2</v>
      </c>
      <c r="I2081">
        <v>6019</v>
      </c>
      <c r="J2081" s="1">
        <v>0.14000000000000001</v>
      </c>
      <c r="K2081">
        <v>37873</v>
      </c>
      <c r="L2081" s="1">
        <v>0.86</v>
      </c>
      <c r="M2081">
        <v>1447</v>
      </c>
      <c r="N2081" s="1">
        <v>0.03</v>
      </c>
      <c r="O2081">
        <v>4054</v>
      </c>
      <c r="P2081" s="1">
        <v>0.09</v>
      </c>
      <c r="Q2081">
        <v>60828</v>
      </c>
      <c r="R2081">
        <v>41</v>
      </c>
      <c r="S2081">
        <f>(Table1[[#This Row],[Hospital Beds 2018]]/Table1[[#This Row],[Population Estimate 2018]])*1000</f>
        <v>0.93411099972660172</v>
      </c>
      <c r="T2081">
        <f>LOG10(Table1[[#This Row],[Hospital Beds 2018]] +1)</f>
        <v>1.6232492903979006</v>
      </c>
      <c r="U2081">
        <v>37908</v>
      </c>
      <c r="V2081" s="1">
        <v>0.86</v>
      </c>
    </row>
    <row r="2082" spans="1:22" x14ac:dyDescent="0.3">
      <c r="A2082">
        <v>2086</v>
      </c>
      <c r="B2082" t="s">
        <v>592</v>
      </c>
      <c r="C2082" t="s">
        <v>893</v>
      </c>
      <c r="D2082" t="s">
        <v>21</v>
      </c>
      <c r="E2082" s="9">
        <v>4</v>
      </c>
      <c r="F2082">
        <v>58504</v>
      </c>
      <c r="G2082">
        <f>LOG(Table1[[#This Row],[Population Estimate 2018]])</f>
        <v>4.7671855604161912</v>
      </c>
      <c r="H2082" s="10" t="str">
        <f t="shared" si="32"/>
        <v>2</v>
      </c>
      <c r="I2082">
        <v>10030</v>
      </c>
      <c r="J2082" s="1">
        <v>0.17</v>
      </c>
      <c r="K2082">
        <v>48474</v>
      </c>
      <c r="L2082" s="1">
        <v>0.83</v>
      </c>
      <c r="M2082">
        <v>4159</v>
      </c>
      <c r="N2082" s="1">
        <v>7.0000000000000007E-2</v>
      </c>
      <c r="O2082">
        <v>6376</v>
      </c>
      <c r="P2082" s="1">
        <v>0.11</v>
      </c>
      <c r="Q2082">
        <v>55202</v>
      </c>
      <c r="R2082">
        <v>167</v>
      </c>
      <c r="S2082">
        <f>(Table1[[#This Row],[Hospital Beds 2018]]/Table1[[#This Row],[Population Estimate 2018]])*1000</f>
        <v>2.8545056748256532</v>
      </c>
      <c r="T2082">
        <f>LOG10(Table1[[#This Row],[Hospital Beds 2018]] +1)</f>
        <v>2.2253092817258628</v>
      </c>
      <c r="U2082">
        <v>49961</v>
      </c>
      <c r="V2082" s="1">
        <v>0.85</v>
      </c>
    </row>
    <row r="2083" spans="1:22" x14ac:dyDescent="0.3">
      <c r="A2083">
        <v>2087</v>
      </c>
      <c r="B2083" t="s">
        <v>592</v>
      </c>
      <c r="C2083" t="s">
        <v>56</v>
      </c>
      <c r="D2083" t="s">
        <v>21</v>
      </c>
      <c r="E2083" s="9">
        <v>7</v>
      </c>
      <c r="F2083">
        <v>32384</v>
      </c>
      <c r="G2083">
        <f>LOG(Table1[[#This Row],[Population Estimate 2018]])</f>
        <v>4.5103304908236863</v>
      </c>
      <c r="H2083" s="10" t="str">
        <f t="shared" si="32"/>
        <v>2</v>
      </c>
      <c r="I2083">
        <v>5602</v>
      </c>
      <c r="J2083" s="1">
        <v>0.17</v>
      </c>
      <c r="K2083">
        <v>26782</v>
      </c>
      <c r="L2083" s="1">
        <v>0.83</v>
      </c>
      <c r="M2083">
        <v>2164</v>
      </c>
      <c r="N2083" s="1">
        <v>7.0000000000000007E-2</v>
      </c>
      <c r="O2083">
        <v>5350</v>
      </c>
      <c r="P2083" s="1">
        <v>0.17</v>
      </c>
      <c r="Q2083">
        <v>44726</v>
      </c>
      <c r="R2083">
        <v>24</v>
      </c>
      <c r="S2083">
        <f>(Table1[[#This Row],[Hospital Beds 2018]]/Table1[[#This Row],[Population Estimate 2018]])*1000</f>
        <v>0.74110671936758887</v>
      </c>
      <c r="T2083">
        <f>LOG10(Table1[[#This Row],[Hospital Beds 2018]] +1)</f>
        <v>1.3979400086720377</v>
      </c>
      <c r="U2083">
        <v>28125</v>
      </c>
      <c r="V2083" s="1">
        <v>0.87</v>
      </c>
    </row>
    <row r="2084" spans="1:22" x14ac:dyDescent="0.3">
      <c r="A2084">
        <v>2088</v>
      </c>
      <c r="B2084" t="s">
        <v>592</v>
      </c>
      <c r="C2084" t="s">
        <v>57</v>
      </c>
      <c r="D2084" t="s">
        <v>21</v>
      </c>
      <c r="E2084" s="9">
        <v>3</v>
      </c>
      <c r="F2084">
        <v>65767</v>
      </c>
      <c r="G2084">
        <f>LOG(Table1[[#This Row],[Population Estimate 2018]])</f>
        <v>4.8180080317154044</v>
      </c>
      <c r="H2084" s="10" t="str">
        <f t="shared" si="32"/>
        <v>2</v>
      </c>
      <c r="I2084">
        <v>14173</v>
      </c>
      <c r="J2084" s="1">
        <v>0.22</v>
      </c>
      <c r="K2084">
        <v>51594</v>
      </c>
      <c r="L2084" s="1">
        <v>0.78</v>
      </c>
      <c r="M2084">
        <v>5422</v>
      </c>
      <c r="N2084" s="1">
        <v>0.08</v>
      </c>
      <c r="O2084">
        <v>12052</v>
      </c>
      <c r="P2084" s="1">
        <v>0.18</v>
      </c>
      <c r="Q2084">
        <v>42821</v>
      </c>
      <c r="R2084">
        <v>359</v>
      </c>
      <c r="S2084">
        <f>(Table1[[#This Row],[Hospital Beds 2018]]/Table1[[#This Row],[Population Estimate 2018]])*1000</f>
        <v>5.4586646798546381</v>
      </c>
      <c r="T2084">
        <f>LOG10(Table1[[#This Row],[Hospital Beds 2018]] +1)</f>
        <v>2.5563025007672873</v>
      </c>
      <c r="U2084">
        <v>52182</v>
      </c>
      <c r="V2084" s="1">
        <v>0.79</v>
      </c>
    </row>
    <row r="2085" spans="1:22" x14ac:dyDescent="0.3">
      <c r="A2085">
        <v>2089</v>
      </c>
      <c r="B2085" t="s">
        <v>592</v>
      </c>
      <c r="C2085" t="s">
        <v>542</v>
      </c>
      <c r="D2085" t="s">
        <v>21</v>
      </c>
      <c r="E2085" s="9">
        <v>4</v>
      </c>
      <c r="F2085">
        <v>61893</v>
      </c>
      <c r="G2085">
        <f>LOG(Table1[[#This Row],[Population Estimate 2018]])</f>
        <v>4.7916415337813474</v>
      </c>
      <c r="H2085" s="10" t="str">
        <f t="shared" si="32"/>
        <v>2</v>
      </c>
      <c r="I2085">
        <v>11231</v>
      </c>
      <c r="J2085" s="1">
        <v>0.18</v>
      </c>
      <c r="K2085">
        <v>50662</v>
      </c>
      <c r="L2085" s="1">
        <v>0.82</v>
      </c>
      <c r="M2085">
        <v>4150</v>
      </c>
      <c r="N2085" s="1">
        <v>7.0000000000000007E-2</v>
      </c>
      <c r="O2085">
        <v>8039</v>
      </c>
      <c r="P2085" s="1">
        <v>0.13</v>
      </c>
      <c r="Q2085">
        <v>56885</v>
      </c>
      <c r="R2085">
        <v>71</v>
      </c>
      <c r="S2085">
        <f>(Table1[[#This Row],[Hospital Beds 2018]]/Table1[[#This Row],[Population Estimate 2018]])*1000</f>
        <v>1.1471410337194836</v>
      </c>
      <c r="T2085">
        <f>LOG10(Table1[[#This Row],[Hospital Beds 2018]] +1)</f>
        <v>1.8573324964312685</v>
      </c>
      <c r="U2085">
        <v>49384</v>
      </c>
      <c r="V2085" s="1">
        <v>0.8</v>
      </c>
    </row>
    <row r="2086" spans="1:22" x14ac:dyDescent="0.3">
      <c r="A2086">
        <v>2090</v>
      </c>
      <c r="B2086" t="s">
        <v>592</v>
      </c>
      <c r="C2086" t="s">
        <v>209</v>
      </c>
      <c r="D2086" t="s">
        <v>21</v>
      </c>
      <c r="E2086" s="9">
        <v>1</v>
      </c>
      <c r="F2086">
        <v>230514</v>
      </c>
      <c r="G2086">
        <f>LOG(Table1[[#This Row],[Population Estimate 2018]])</f>
        <v>5.3626973068975037</v>
      </c>
      <c r="H2086" s="10" t="str">
        <f t="shared" si="32"/>
        <v>3</v>
      </c>
      <c r="I2086">
        <v>46066</v>
      </c>
      <c r="J2086" s="1">
        <v>0.2</v>
      </c>
      <c r="K2086">
        <v>184448</v>
      </c>
      <c r="L2086" s="1">
        <v>0.8</v>
      </c>
      <c r="M2086">
        <v>14423</v>
      </c>
      <c r="N2086" s="1">
        <v>0.06</v>
      </c>
      <c r="O2086">
        <v>16970</v>
      </c>
      <c r="P2086" s="1">
        <v>7.0000000000000007E-2</v>
      </c>
      <c r="Q2086">
        <v>65883</v>
      </c>
      <c r="R2086">
        <v>511</v>
      </c>
      <c r="S2086">
        <f>(Table1[[#This Row],[Hospital Beds 2018]]/Table1[[#This Row],[Population Estimate 2018]])*1000</f>
        <v>2.2167850976513357</v>
      </c>
      <c r="T2086">
        <f>LOG10(Table1[[#This Row],[Hospital Beds 2018]] +1)</f>
        <v>2.7092699609758308</v>
      </c>
      <c r="U2086">
        <v>189231</v>
      </c>
      <c r="V2086" s="1">
        <v>0.82</v>
      </c>
    </row>
    <row r="2087" spans="1:22" x14ac:dyDescent="0.3">
      <c r="A2087">
        <v>2091</v>
      </c>
      <c r="B2087" t="s">
        <v>592</v>
      </c>
      <c r="C2087" t="s">
        <v>61</v>
      </c>
      <c r="D2087" t="s">
        <v>21</v>
      </c>
      <c r="E2087" s="9">
        <v>2</v>
      </c>
      <c r="F2087">
        <v>59866</v>
      </c>
      <c r="G2087">
        <f>LOG(Table1[[#This Row],[Population Estimate 2018]])</f>
        <v>4.7771802413432489</v>
      </c>
      <c r="H2087" s="10" t="str">
        <f t="shared" si="32"/>
        <v>2</v>
      </c>
      <c r="I2087">
        <v>11313</v>
      </c>
      <c r="J2087" s="1">
        <v>0.19</v>
      </c>
      <c r="K2087">
        <v>48553</v>
      </c>
      <c r="L2087" s="1">
        <v>0.81</v>
      </c>
      <c r="M2087">
        <v>4168</v>
      </c>
      <c r="N2087" s="1">
        <v>7.0000000000000007E-2</v>
      </c>
      <c r="O2087">
        <v>11093</v>
      </c>
      <c r="P2087" s="1">
        <v>0.19</v>
      </c>
      <c r="Q2087">
        <v>43031</v>
      </c>
      <c r="R2087">
        <v>8</v>
      </c>
      <c r="S2087">
        <f>(Table1[[#This Row],[Hospital Beds 2018]]/Table1[[#This Row],[Population Estimate 2018]])*1000</f>
        <v>0.13363177763672202</v>
      </c>
      <c r="T2087">
        <f>LOG10(Table1[[#This Row],[Hospital Beds 2018]] +1)</f>
        <v>0.95424250943932487</v>
      </c>
      <c r="U2087">
        <v>51342</v>
      </c>
      <c r="V2087" s="1">
        <v>0.86</v>
      </c>
    </row>
    <row r="2088" spans="1:22" x14ac:dyDescent="0.3">
      <c r="A2088">
        <v>2092</v>
      </c>
      <c r="B2088" t="s">
        <v>592</v>
      </c>
      <c r="C2088" t="s">
        <v>1346</v>
      </c>
      <c r="D2088" t="s">
        <v>21</v>
      </c>
      <c r="E2088" s="9">
        <v>1</v>
      </c>
      <c r="F2088">
        <v>175769</v>
      </c>
      <c r="G2088">
        <f>LOG(Table1[[#This Row],[Population Estimate 2018]])</f>
        <v>5.2449422819089664</v>
      </c>
      <c r="H2088" s="10" t="str">
        <f t="shared" si="32"/>
        <v>3</v>
      </c>
      <c r="I2088">
        <v>28906</v>
      </c>
      <c r="J2088" s="1">
        <v>0.16</v>
      </c>
      <c r="K2088">
        <v>146863</v>
      </c>
      <c r="L2088" s="1">
        <v>0.84</v>
      </c>
      <c r="M2088">
        <v>13131</v>
      </c>
      <c r="N2088" s="1">
        <v>7.0000000000000007E-2</v>
      </c>
      <c r="O2088">
        <v>15591</v>
      </c>
      <c r="P2088" s="1">
        <v>0.09</v>
      </c>
      <c r="Q2088">
        <v>66145</v>
      </c>
      <c r="R2088">
        <v>262</v>
      </c>
      <c r="S2088">
        <f>(Table1[[#This Row],[Hospital Beds 2018]]/Table1[[#This Row],[Population Estimate 2018]])*1000</f>
        <v>1.490592766642582</v>
      </c>
      <c r="T2088">
        <f>LOG10(Table1[[#This Row],[Hospital Beds 2018]] +1)</f>
        <v>2.419955748489758</v>
      </c>
      <c r="U2088">
        <v>148927</v>
      </c>
      <c r="V2088" s="1">
        <v>0.85</v>
      </c>
    </row>
    <row r="2089" spans="1:22" x14ac:dyDescent="0.3">
      <c r="A2089">
        <v>2093</v>
      </c>
      <c r="B2089" t="s">
        <v>592</v>
      </c>
      <c r="C2089" t="s">
        <v>166</v>
      </c>
      <c r="D2089" t="s">
        <v>21</v>
      </c>
      <c r="E2089" s="9">
        <v>6</v>
      </c>
      <c r="F2089">
        <v>45358</v>
      </c>
      <c r="G2089">
        <f>LOG(Table1[[#This Row],[Population Estimate 2018]])</f>
        <v>4.6566538966760067</v>
      </c>
      <c r="H2089" s="10" t="str">
        <f t="shared" si="32"/>
        <v>2</v>
      </c>
      <c r="I2089">
        <v>8225</v>
      </c>
      <c r="J2089" s="1">
        <v>0.18</v>
      </c>
      <c r="K2089">
        <v>37133</v>
      </c>
      <c r="L2089" s="1">
        <v>0.82</v>
      </c>
      <c r="M2089">
        <v>3346</v>
      </c>
      <c r="N2089" s="1">
        <v>7.0000000000000007E-2</v>
      </c>
      <c r="O2089">
        <v>5095</v>
      </c>
      <c r="P2089" s="1">
        <v>0.11</v>
      </c>
      <c r="Q2089">
        <v>61699</v>
      </c>
      <c r="R2089">
        <v>46</v>
      </c>
      <c r="S2089">
        <f>(Table1[[#This Row],[Hospital Beds 2018]]/Table1[[#This Row],[Population Estimate 2018]])*1000</f>
        <v>1.0141540632303012</v>
      </c>
      <c r="T2089">
        <f>LOG10(Table1[[#This Row],[Hospital Beds 2018]] +1)</f>
        <v>1.6720978579357175</v>
      </c>
      <c r="U2089">
        <v>38256</v>
      </c>
      <c r="V2089" s="1">
        <v>0.84</v>
      </c>
    </row>
    <row r="2090" spans="1:22" x14ac:dyDescent="0.3">
      <c r="A2090">
        <v>2094</v>
      </c>
      <c r="B2090" t="s">
        <v>592</v>
      </c>
      <c r="C2090" t="s">
        <v>1347</v>
      </c>
      <c r="D2090" t="s">
        <v>58</v>
      </c>
      <c r="E2090" s="9">
        <v>1</v>
      </c>
      <c r="F2090">
        <v>309461</v>
      </c>
      <c r="G2090">
        <f>LOG(Table1[[#This Row],[Population Estimate 2018]])</f>
        <v>5.4906059245935275</v>
      </c>
      <c r="H2090" s="10" t="str">
        <f t="shared" si="32"/>
        <v>3</v>
      </c>
      <c r="I2090">
        <v>56629</v>
      </c>
      <c r="J2090" s="1">
        <v>0.18</v>
      </c>
      <c r="K2090">
        <v>252832</v>
      </c>
      <c r="L2090" s="1">
        <v>0.82</v>
      </c>
      <c r="M2090">
        <v>20307</v>
      </c>
      <c r="N2090" s="1">
        <v>7.0000000000000007E-2</v>
      </c>
      <c r="O2090">
        <v>42562</v>
      </c>
      <c r="P2090" s="1">
        <v>0.14000000000000001</v>
      </c>
      <c r="Q2090">
        <v>59265</v>
      </c>
      <c r="R2090">
        <v>894</v>
      </c>
      <c r="S2090">
        <f>(Table1[[#This Row],[Hospital Beds 2018]]/Table1[[#This Row],[Population Estimate 2018]])*1000</f>
        <v>2.8888939155499402</v>
      </c>
      <c r="T2090">
        <f>LOG10(Table1[[#This Row],[Hospital Beds 2018]] +1)</f>
        <v>2.9518230353159121</v>
      </c>
      <c r="U2090">
        <v>255161</v>
      </c>
      <c r="V2090" s="1">
        <v>0.82</v>
      </c>
    </row>
    <row r="2091" spans="1:22" x14ac:dyDescent="0.3">
      <c r="A2091">
        <v>2095</v>
      </c>
      <c r="B2091" t="s">
        <v>592</v>
      </c>
      <c r="C2091" t="s">
        <v>636</v>
      </c>
      <c r="D2091" t="s">
        <v>58</v>
      </c>
      <c r="E2091" s="9">
        <v>2</v>
      </c>
      <c r="F2091">
        <v>429899</v>
      </c>
      <c r="G2091">
        <f>LOG(Table1[[#This Row],[Population Estimate 2018]])</f>
        <v>5.6333664348937296</v>
      </c>
      <c r="H2091" s="10" t="str">
        <f t="shared" si="32"/>
        <v>3</v>
      </c>
      <c r="I2091">
        <v>70047</v>
      </c>
      <c r="J2091" s="1">
        <v>0.16</v>
      </c>
      <c r="K2091">
        <v>359852</v>
      </c>
      <c r="L2091" s="1">
        <v>0.84</v>
      </c>
      <c r="M2091">
        <v>25431</v>
      </c>
      <c r="N2091" s="1">
        <v>0.06</v>
      </c>
      <c r="O2091">
        <v>78398</v>
      </c>
      <c r="P2091" s="1">
        <v>0.18</v>
      </c>
      <c r="Q2091">
        <v>47865</v>
      </c>
      <c r="R2091">
        <v>2280</v>
      </c>
      <c r="S2091">
        <f>(Table1[[#This Row],[Hospital Beds 2018]]/Table1[[#This Row],[Population Estimate 2018]])*1000</f>
        <v>5.3035713039574404</v>
      </c>
      <c r="T2091">
        <f>LOG10(Table1[[#This Row],[Hospital Beds 2018]] +1)</f>
        <v>3.3581252852766488</v>
      </c>
      <c r="U2091">
        <v>368019</v>
      </c>
      <c r="V2091" s="1">
        <v>0.86</v>
      </c>
    </row>
    <row r="2092" spans="1:22" x14ac:dyDescent="0.3">
      <c r="A2092">
        <v>2096</v>
      </c>
      <c r="B2092" t="s">
        <v>592</v>
      </c>
      <c r="C2092" t="s">
        <v>66</v>
      </c>
      <c r="D2092" t="s">
        <v>21</v>
      </c>
      <c r="E2092" s="9">
        <v>1</v>
      </c>
      <c r="F2092">
        <v>44413</v>
      </c>
      <c r="G2092">
        <f>LOG(Table1[[#This Row],[Population Estimate 2018]])</f>
        <v>4.647510109796988</v>
      </c>
      <c r="H2092" s="10" t="str">
        <f t="shared" si="32"/>
        <v>2</v>
      </c>
      <c r="I2092">
        <v>6863</v>
      </c>
      <c r="J2092" s="1">
        <v>0.15</v>
      </c>
      <c r="K2092">
        <v>37550</v>
      </c>
      <c r="L2092" s="1">
        <v>0.85</v>
      </c>
      <c r="M2092">
        <v>2658</v>
      </c>
      <c r="N2092" s="1">
        <v>0.06</v>
      </c>
      <c r="O2092">
        <v>4215</v>
      </c>
      <c r="P2092" s="1">
        <v>0.09</v>
      </c>
      <c r="Q2092">
        <v>61645</v>
      </c>
      <c r="R2092">
        <v>53</v>
      </c>
      <c r="S2092">
        <f>(Table1[[#This Row],[Hospital Beds 2018]]/Table1[[#This Row],[Population Estimate 2018]])*1000</f>
        <v>1.1933442910859433</v>
      </c>
      <c r="T2092">
        <f>LOG10(Table1[[#This Row],[Hospital Beds 2018]] +1)</f>
        <v>1.7323937598229686</v>
      </c>
      <c r="U2092">
        <v>34129</v>
      </c>
      <c r="V2092" s="1">
        <v>0.77</v>
      </c>
    </row>
    <row r="2093" spans="1:22" x14ac:dyDescent="0.3">
      <c r="A2093">
        <v>2097</v>
      </c>
      <c r="B2093" t="s">
        <v>592</v>
      </c>
      <c r="C2093" t="s">
        <v>1348</v>
      </c>
      <c r="D2093" t="s">
        <v>21</v>
      </c>
      <c r="E2093" s="9">
        <v>2</v>
      </c>
      <c r="F2093">
        <v>229642</v>
      </c>
      <c r="G2093">
        <f>LOG(Table1[[#This Row],[Population Estimate 2018]])</f>
        <v>5.3610513205731358</v>
      </c>
      <c r="H2093" s="10" t="str">
        <f t="shared" si="32"/>
        <v>3</v>
      </c>
      <c r="I2093">
        <v>48145</v>
      </c>
      <c r="J2093" s="1">
        <v>0.21</v>
      </c>
      <c r="K2093">
        <v>181497</v>
      </c>
      <c r="L2093" s="1">
        <v>0.79</v>
      </c>
      <c r="M2093">
        <v>16047</v>
      </c>
      <c r="N2093" s="1">
        <v>7.0000000000000007E-2</v>
      </c>
      <c r="O2093">
        <v>36520</v>
      </c>
      <c r="P2093" s="1">
        <v>0.16</v>
      </c>
      <c r="Q2093">
        <v>48010</v>
      </c>
      <c r="R2093">
        <v>834</v>
      </c>
      <c r="S2093">
        <f>(Table1[[#This Row],[Hospital Beds 2018]]/Table1[[#This Row],[Population Estimate 2018]])*1000</f>
        <v>3.6317398385312791</v>
      </c>
      <c r="T2093">
        <f>LOG10(Table1[[#This Row],[Hospital Beds 2018]] +1)</f>
        <v>2.9216864754836021</v>
      </c>
      <c r="U2093">
        <v>182803</v>
      </c>
      <c r="V2093" s="1">
        <v>0.8</v>
      </c>
    </row>
    <row r="2094" spans="1:22" x14ac:dyDescent="0.3">
      <c r="A2094">
        <v>2098</v>
      </c>
      <c r="B2094" t="s">
        <v>592</v>
      </c>
      <c r="C2094" t="s">
        <v>68</v>
      </c>
      <c r="D2094" t="s">
        <v>21</v>
      </c>
      <c r="E2094" s="9">
        <v>4</v>
      </c>
      <c r="F2094">
        <v>65256</v>
      </c>
      <c r="G2094">
        <f>LOG(Table1[[#This Row],[Population Estimate 2018]])</f>
        <v>4.814620449299106</v>
      </c>
      <c r="H2094" s="10" t="str">
        <f t="shared" si="32"/>
        <v>2</v>
      </c>
      <c r="I2094">
        <v>11578</v>
      </c>
      <c r="J2094" s="1">
        <v>0.18</v>
      </c>
      <c r="K2094">
        <v>53678</v>
      </c>
      <c r="L2094" s="1">
        <v>0.82</v>
      </c>
      <c r="M2094">
        <v>4471</v>
      </c>
      <c r="N2094" s="1">
        <v>7.0000000000000007E-2</v>
      </c>
      <c r="O2094">
        <v>9772</v>
      </c>
      <c r="P2094" s="1">
        <v>0.15</v>
      </c>
      <c r="Q2094">
        <v>45419</v>
      </c>
      <c r="R2094">
        <v>174</v>
      </c>
      <c r="S2094">
        <f>(Table1[[#This Row],[Hospital Beds 2018]]/Table1[[#This Row],[Population Estimate 2018]])*1000</f>
        <v>2.6664214784847369</v>
      </c>
      <c r="T2094">
        <f>LOG10(Table1[[#This Row],[Hospital Beds 2018]] +1)</f>
        <v>2.2430380486862944</v>
      </c>
      <c r="U2094">
        <v>50752</v>
      </c>
      <c r="V2094" s="1">
        <v>0.78</v>
      </c>
    </row>
    <row r="2095" spans="1:22" x14ac:dyDescent="0.3">
      <c r="A2095">
        <v>2099</v>
      </c>
      <c r="B2095" t="s">
        <v>592</v>
      </c>
      <c r="C2095" t="s">
        <v>1349</v>
      </c>
      <c r="D2095" t="s">
        <v>58</v>
      </c>
      <c r="E2095" s="9">
        <v>1</v>
      </c>
      <c r="F2095">
        <v>179146</v>
      </c>
      <c r="G2095">
        <f>LOG(Table1[[#This Row],[Population Estimate 2018]])</f>
        <v>5.2532071156150435</v>
      </c>
      <c r="H2095" s="10" t="str">
        <f t="shared" si="32"/>
        <v>3</v>
      </c>
      <c r="I2095">
        <v>31990</v>
      </c>
      <c r="J2095" s="1">
        <v>0.18</v>
      </c>
      <c r="K2095">
        <v>147156</v>
      </c>
      <c r="L2095" s="1">
        <v>0.82</v>
      </c>
      <c r="M2095">
        <v>11285</v>
      </c>
      <c r="N2095" s="1">
        <v>0.06</v>
      </c>
      <c r="O2095">
        <v>11474</v>
      </c>
      <c r="P2095" s="1">
        <v>0.06</v>
      </c>
      <c r="Q2095">
        <v>76475</v>
      </c>
      <c r="R2095">
        <v>163</v>
      </c>
      <c r="S2095">
        <f>(Table1[[#This Row],[Hospital Beds 2018]]/Table1[[#This Row],[Population Estimate 2018]])*1000</f>
        <v>0.90987239458318914</v>
      </c>
      <c r="T2095">
        <f>LOG10(Table1[[#This Row],[Hospital Beds 2018]] +1)</f>
        <v>2.214843848047698</v>
      </c>
      <c r="U2095">
        <v>150925</v>
      </c>
      <c r="V2095" s="1">
        <v>0.84</v>
      </c>
    </row>
    <row r="2096" spans="1:22" x14ac:dyDescent="0.3">
      <c r="A2096">
        <v>2100</v>
      </c>
      <c r="B2096" t="s">
        <v>592</v>
      </c>
      <c r="C2096" t="s">
        <v>1350</v>
      </c>
      <c r="D2096" t="s">
        <v>21</v>
      </c>
      <c r="E2096" s="9">
        <v>6</v>
      </c>
      <c r="F2096">
        <v>23106</v>
      </c>
      <c r="G2096">
        <f>LOG(Table1[[#This Row],[Population Estimate 2018]])</f>
        <v>4.3637247690063745</v>
      </c>
      <c r="H2096" s="10" t="str">
        <f t="shared" si="32"/>
        <v>2</v>
      </c>
      <c r="I2096">
        <v>4590</v>
      </c>
      <c r="J2096" s="1">
        <v>0.2</v>
      </c>
      <c r="K2096">
        <v>18516</v>
      </c>
      <c r="L2096" s="1">
        <v>0.8</v>
      </c>
      <c r="M2096">
        <v>1731</v>
      </c>
      <c r="N2096" s="1">
        <v>7.0000000000000007E-2</v>
      </c>
      <c r="O2096">
        <v>4064</v>
      </c>
      <c r="P2096" s="1">
        <v>0.18</v>
      </c>
      <c r="Q2096">
        <v>44286</v>
      </c>
      <c r="R2096">
        <v>0</v>
      </c>
      <c r="S2096">
        <f>(Table1[[#This Row],[Hospital Beds 2018]]/Table1[[#This Row],[Population Estimate 2018]])*1000</f>
        <v>0</v>
      </c>
      <c r="T2096">
        <f>LOG10(Table1[[#This Row],[Hospital Beds 2018]] +1)</f>
        <v>0</v>
      </c>
      <c r="U2096">
        <v>19345</v>
      </c>
      <c r="V2096" s="1">
        <v>0.84</v>
      </c>
    </row>
    <row r="2097" spans="1:22" x14ac:dyDescent="0.3">
      <c r="A2097">
        <v>2101</v>
      </c>
      <c r="B2097" t="s">
        <v>592</v>
      </c>
      <c r="C2097" t="s">
        <v>552</v>
      </c>
      <c r="D2097" t="s">
        <v>21</v>
      </c>
      <c r="E2097" s="9">
        <v>7</v>
      </c>
      <c r="F2097">
        <v>40959</v>
      </c>
      <c r="G2097">
        <f>LOG(Table1[[#This Row],[Population Estimate 2018]])</f>
        <v>4.6123493449457182</v>
      </c>
      <c r="H2097" s="10" t="str">
        <f t="shared" si="32"/>
        <v>2</v>
      </c>
      <c r="I2097">
        <v>7285</v>
      </c>
      <c r="J2097" s="1">
        <v>0.18</v>
      </c>
      <c r="K2097">
        <v>33674</v>
      </c>
      <c r="L2097" s="1">
        <v>0.82</v>
      </c>
      <c r="M2097">
        <v>2391</v>
      </c>
      <c r="N2097" s="1">
        <v>0.06</v>
      </c>
      <c r="O2097">
        <v>3066</v>
      </c>
      <c r="P2097" s="1">
        <v>7.0000000000000007E-2</v>
      </c>
      <c r="Q2097">
        <v>62782</v>
      </c>
      <c r="R2097">
        <v>60</v>
      </c>
      <c r="S2097">
        <f>(Table1[[#This Row],[Hospital Beds 2018]]/Table1[[#This Row],[Population Estimate 2018]])*1000</f>
        <v>1.4648795136600015</v>
      </c>
      <c r="T2097">
        <f>LOG10(Table1[[#This Row],[Hospital Beds 2018]] +1)</f>
        <v>1.7853298350107671</v>
      </c>
      <c r="U2097">
        <v>34468</v>
      </c>
      <c r="V2097" s="1">
        <v>0.84</v>
      </c>
    </row>
    <row r="2098" spans="1:22" x14ac:dyDescent="0.3">
      <c r="A2098">
        <v>2102</v>
      </c>
      <c r="B2098" t="s">
        <v>592</v>
      </c>
      <c r="C2098" t="s">
        <v>590</v>
      </c>
      <c r="D2098" t="s">
        <v>21</v>
      </c>
      <c r="E2098" s="9">
        <v>2</v>
      </c>
      <c r="F2098">
        <v>106222</v>
      </c>
      <c r="G2098">
        <f>LOG(Table1[[#This Row],[Population Estimate 2018]])</f>
        <v>5.0262144742699633</v>
      </c>
      <c r="H2098" s="10" t="str">
        <f t="shared" si="32"/>
        <v>3</v>
      </c>
      <c r="I2098">
        <v>19773</v>
      </c>
      <c r="J2098" s="1">
        <v>0.19</v>
      </c>
      <c r="K2098">
        <v>86449</v>
      </c>
      <c r="L2098" s="1">
        <v>0.81</v>
      </c>
      <c r="M2098">
        <v>6596</v>
      </c>
      <c r="N2098" s="1">
        <v>0.06</v>
      </c>
      <c r="O2098">
        <v>8329</v>
      </c>
      <c r="P2098" s="1">
        <v>0.08</v>
      </c>
      <c r="Q2098">
        <v>59922</v>
      </c>
      <c r="R2098">
        <v>78</v>
      </c>
      <c r="S2098">
        <f>(Table1[[#This Row],[Hospital Beds 2018]]/Table1[[#This Row],[Population Estimate 2018]])*1000</f>
        <v>0.73431115964677751</v>
      </c>
      <c r="T2098">
        <f>LOG10(Table1[[#This Row],[Hospital Beds 2018]] +1)</f>
        <v>1.8976270912904414</v>
      </c>
      <c r="U2098">
        <v>88961</v>
      </c>
      <c r="V2098" s="1">
        <v>0.84</v>
      </c>
    </row>
    <row r="2099" spans="1:22" x14ac:dyDescent="0.3">
      <c r="A2099">
        <v>2103</v>
      </c>
      <c r="B2099" t="s">
        <v>592</v>
      </c>
      <c r="C2099" t="s">
        <v>71</v>
      </c>
      <c r="D2099" t="s">
        <v>21</v>
      </c>
      <c r="E2099" s="9">
        <v>8</v>
      </c>
      <c r="F2099">
        <v>13790</v>
      </c>
      <c r="G2099">
        <f>LOG(Table1[[#This Row],[Population Estimate 2018]])</f>
        <v>4.1395642661758494</v>
      </c>
      <c r="H2099" s="10" t="str">
        <f t="shared" si="32"/>
        <v>2</v>
      </c>
      <c r="I2099">
        <v>3243</v>
      </c>
      <c r="J2099" s="1">
        <v>0.24</v>
      </c>
      <c r="K2099">
        <v>10547</v>
      </c>
      <c r="L2099" s="1">
        <v>0.76</v>
      </c>
      <c r="M2099">
        <v>1052</v>
      </c>
      <c r="N2099" s="1">
        <v>0.08</v>
      </c>
      <c r="O2099">
        <v>1917</v>
      </c>
      <c r="P2099" s="1">
        <v>0.14000000000000001</v>
      </c>
      <c r="Q2099">
        <v>46314</v>
      </c>
      <c r="R2099">
        <v>0</v>
      </c>
      <c r="S2099">
        <f>(Table1[[#This Row],[Hospital Beds 2018]]/Table1[[#This Row],[Population Estimate 2018]])*1000</f>
        <v>0</v>
      </c>
      <c r="T2099">
        <f>LOG10(Table1[[#This Row],[Hospital Beds 2018]] +1)</f>
        <v>0</v>
      </c>
      <c r="U2099">
        <v>10994</v>
      </c>
      <c r="V2099" s="1">
        <v>0.8</v>
      </c>
    </row>
    <row r="2100" spans="1:22" x14ac:dyDescent="0.3">
      <c r="A2100">
        <v>2104</v>
      </c>
      <c r="B2100" t="s">
        <v>592</v>
      </c>
      <c r="C2100" t="s">
        <v>72</v>
      </c>
      <c r="D2100" t="s">
        <v>21</v>
      </c>
      <c r="E2100" s="9">
        <v>2</v>
      </c>
      <c r="F2100">
        <v>532331</v>
      </c>
      <c r="G2100">
        <f>LOG(Table1[[#This Row],[Population Estimate 2018]])</f>
        <v>5.7261817578070255</v>
      </c>
      <c r="H2100" s="10" t="str">
        <f t="shared" si="32"/>
        <v>3</v>
      </c>
      <c r="I2100">
        <v>95583</v>
      </c>
      <c r="J2100" s="1">
        <v>0.18</v>
      </c>
      <c r="K2100">
        <v>436748</v>
      </c>
      <c r="L2100" s="1">
        <v>0.82</v>
      </c>
      <c r="M2100">
        <v>42063</v>
      </c>
      <c r="N2100" s="1">
        <v>0.08</v>
      </c>
      <c r="O2100">
        <v>87187</v>
      </c>
      <c r="P2100" s="1">
        <v>0.16</v>
      </c>
      <c r="Q2100">
        <v>51071</v>
      </c>
      <c r="R2100">
        <v>2413</v>
      </c>
      <c r="S2100">
        <f>(Table1[[#This Row],[Hospital Beds 2018]]/Table1[[#This Row],[Population Estimate 2018]])*1000</f>
        <v>4.532894007675675</v>
      </c>
      <c r="T2100">
        <f>LOG10(Table1[[#This Row],[Hospital Beds 2018]] +1)</f>
        <v>3.3827372657613304</v>
      </c>
      <c r="U2100">
        <v>442028</v>
      </c>
      <c r="V2100" s="1">
        <v>0.83</v>
      </c>
    </row>
    <row r="2101" spans="1:22" x14ac:dyDescent="0.3">
      <c r="A2101">
        <v>2105</v>
      </c>
      <c r="B2101" t="s">
        <v>592</v>
      </c>
      <c r="C2101" t="s">
        <v>73</v>
      </c>
      <c r="D2101" t="s">
        <v>21</v>
      </c>
      <c r="E2101" s="9">
        <v>6</v>
      </c>
      <c r="F2101">
        <v>14604</v>
      </c>
      <c r="G2101">
        <f>LOG(Table1[[#This Row],[Population Estimate 2018]])</f>
        <v>4.1644718242776895</v>
      </c>
      <c r="H2101" s="10" t="str">
        <f t="shared" si="32"/>
        <v>2</v>
      </c>
      <c r="I2101">
        <v>3119</v>
      </c>
      <c r="J2101" s="1">
        <v>0.21</v>
      </c>
      <c r="K2101">
        <v>11485</v>
      </c>
      <c r="L2101" s="1">
        <v>0.79</v>
      </c>
      <c r="M2101">
        <v>1080</v>
      </c>
      <c r="N2101" s="1">
        <v>7.0000000000000007E-2</v>
      </c>
      <c r="O2101">
        <v>2443</v>
      </c>
      <c r="P2101" s="1">
        <v>0.17</v>
      </c>
      <c r="Q2101">
        <v>40557</v>
      </c>
      <c r="R2101">
        <v>0</v>
      </c>
      <c r="S2101">
        <f>(Table1[[#This Row],[Hospital Beds 2018]]/Table1[[#This Row],[Population Estimate 2018]])*1000</f>
        <v>0</v>
      </c>
      <c r="T2101">
        <f>LOG10(Table1[[#This Row],[Hospital Beds 2018]] +1)</f>
        <v>0</v>
      </c>
      <c r="U2101">
        <v>11931</v>
      </c>
      <c r="V2101" s="1">
        <v>0.82</v>
      </c>
    </row>
    <row r="2102" spans="1:22" x14ac:dyDescent="0.3">
      <c r="A2102">
        <v>2106</v>
      </c>
      <c r="B2102" t="s">
        <v>592</v>
      </c>
      <c r="C2102" t="s">
        <v>1351</v>
      </c>
      <c r="D2102" t="s">
        <v>21</v>
      </c>
      <c r="E2102" s="9">
        <v>1</v>
      </c>
      <c r="F2102">
        <v>35112</v>
      </c>
      <c r="G2102">
        <f>LOG(Table1[[#This Row],[Population Estimate 2018]])</f>
        <v>4.5454555678369166</v>
      </c>
      <c r="H2102" s="10" t="str">
        <f t="shared" si="32"/>
        <v>2</v>
      </c>
      <c r="I2102">
        <v>6055</v>
      </c>
      <c r="J2102" s="1">
        <v>0.17</v>
      </c>
      <c r="K2102">
        <v>29057</v>
      </c>
      <c r="L2102" s="1">
        <v>0.83</v>
      </c>
      <c r="M2102">
        <v>2521</v>
      </c>
      <c r="N2102" s="1">
        <v>7.0000000000000007E-2</v>
      </c>
      <c r="O2102">
        <v>4106</v>
      </c>
      <c r="P2102" s="1">
        <v>0.12</v>
      </c>
      <c r="Q2102">
        <v>60452</v>
      </c>
      <c r="R2102">
        <v>22</v>
      </c>
      <c r="S2102">
        <f>(Table1[[#This Row],[Hospital Beds 2018]]/Table1[[#This Row],[Population Estimate 2018]])*1000</f>
        <v>0.62656641604010022</v>
      </c>
      <c r="T2102">
        <f>LOG10(Table1[[#This Row],[Hospital Beds 2018]] +1)</f>
        <v>1.3617278360175928</v>
      </c>
      <c r="U2102">
        <v>29959</v>
      </c>
      <c r="V2102" s="1">
        <v>0.85</v>
      </c>
    </row>
    <row r="2103" spans="1:22" x14ac:dyDescent="0.3">
      <c r="A2103">
        <v>2107</v>
      </c>
      <c r="B2103" t="s">
        <v>592</v>
      </c>
      <c r="C2103" t="s">
        <v>1352</v>
      </c>
      <c r="D2103" t="s">
        <v>21</v>
      </c>
      <c r="E2103" s="9">
        <v>4</v>
      </c>
      <c r="F2103">
        <v>86183</v>
      </c>
      <c r="G2103">
        <f>LOG(Table1[[#This Row],[Population Estimate 2018]])</f>
        <v>4.9354216076540549</v>
      </c>
      <c r="H2103" s="10" t="str">
        <f t="shared" si="32"/>
        <v>2</v>
      </c>
      <c r="I2103">
        <v>15381</v>
      </c>
      <c r="J2103" s="1">
        <v>0.18</v>
      </c>
      <c r="K2103">
        <v>70802</v>
      </c>
      <c r="L2103" s="1">
        <v>0.82</v>
      </c>
      <c r="M2103">
        <v>5934</v>
      </c>
      <c r="N2103" s="1">
        <v>7.0000000000000007E-2</v>
      </c>
      <c r="O2103">
        <v>13996</v>
      </c>
      <c r="P2103" s="1">
        <v>0.16</v>
      </c>
      <c r="Q2103">
        <v>49586</v>
      </c>
      <c r="R2103">
        <v>321</v>
      </c>
      <c r="S2103">
        <f>(Table1[[#This Row],[Hospital Beds 2018]]/Table1[[#This Row],[Population Estimate 2018]])*1000</f>
        <v>3.7246324681201628</v>
      </c>
      <c r="T2103">
        <f>LOG10(Table1[[#This Row],[Hospital Beds 2018]] +1)</f>
        <v>2.5078558716958308</v>
      </c>
      <c r="U2103">
        <v>73800</v>
      </c>
      <c r="V2103" s="1">
        <v>0.86</v>
      </c>
    </row>
    <row r="2104" spans="1:22" x14ac:dyDescent="0.3">
      <c r="A2104">
        <v>2108</v>
      </c>
      <c r="B2104" t="s">
        <v>592</v>
      </c>
      <c r="C2104" t="s">
        <v>591</v>
      </c>
      <c r="D2104" t="s">
        <v>21</v>
      </c>
      <c r="E2104" s="9">
        <v>7</v>
      </c>
      <c r="F2104">
        <v>14354</v>
      </c>
      <c r="G2104">
        <f>LOG(Table1[[#This Row],[Population Estimate 2018]])</f>
        <v>4.1569729418962975</v>
      </c>
      <c r="H2104" s="10" t="str">
        <f t="shared" si="32"/>
        <v>2</v>
      </c>
      <c r="I2104">
        <v>3951</v>
      </c>
      <c r="J2104" s="1">
        <v>0.28000000000000003</v>
      </c>
      <c r="K2104">
        <v>10403</v>
      </c>
      <c r="L2104" s="1">
        <v>0.72</v>
      </c>
      <c r="M2104">
        <v>1447</v>
      </c>
      <c r="N2104" s="1">
        <v>0.1</v>
      </c>
      <c r="O2104">
        <v>2109</v>
      </c>
      <c r="P2104" s="1">
        <v>0.15</v>
      </c>
      <c r="Q2104">
        <v>48792</v>
      </c>
      <c r="R2104">
        <v>0</v>
      </c>
      <c r="S2104">
        <f>(Table1[[#This Row],[Hospital Beds 2018]]/Table1[[#This Row],[Population Estimate 2018]])*1000</f>
        <v>0</v>
      </c>
      <c r="T2104">
        <f>LOG10(Table1[[#This Row],[Hospital Beds 2018]] +1)</f>
        <v>0</v>
      </c>
      <c r="U2104">
        <v>9222</v>
      </c>
      <c r="V2104" s="1">
        <v>0.64</v>
      </c>
    </row>
    <row r="2105" spans="1:22" x14ac:dyDescent="0.3">
      <c r="A2105">
        <v>2109</v>
      </c>
      <c r="B2105" t="s">
        <v>592</v>
      </c>
      <c r="C2105" t="s">
        <v>700</v>
      </c>
      <c r="D2105" t="s">
        <v>21</v>
      </c>
      <c r="E2105" s="9">
        <v>4</v>
      </c>
      <c r="F2105">
        <v>40769</v>
      </c>
      <c r="G2105">
        <f>LOG(Table1[[#This Row],[Population Estimate 2018]])</f>
        <v>4.6103300590163423</v>
      </c>
      <c r="H2105" s="10" t="str">
        <f t="shared" si="32"/>
        <v>2</v>
      </c>
      <c r="I2105">
        <v>10198</v>
      </c>
      <c r="J2105" s="1">
        <v>0.25</v>
      </c>
      <c r="K2105">
        <v>30571</v>
      </c>
      <c r="L2105" s="1">
        <v>0.75</v>
      </c>
      <c r="M2105">
        <v>3521</v>
      </c>
      <c r="N2105" s="1">
        <v>0.09</v>
      </c>
      <c r="O2105">
        <v>3807</v>
      </c>
      <c r="P2105" s="1">
        <v>0.09</v>
      </c>
      <c r="Q2105">
        <v>58345</v>
      </c>
      <c r="R2105">
        <v>25</v>
      </c>
      <c r="S2105">
        <f>(Table1[[#This Row],[Hospital Beds 2018]]/Table1[[#This Row],[Population Estimate 2018]])*1000</f>
        <v>0.61321101817557455</v>
      </c>
      <c r="T2105">
        <f>LOG10(Table1[[#This Row],[Hospital Beds 2018]] +1)</f>
        <v>1.414973347970818</v>
      </c>
      <c r="U2105">
        <v>31617</v>
      </c>
      <c r="V2105" s="1">
        <v>0.78</v>
      </c>
    </row>
    <row r="2106" spans="1:22" x14ac:dyDescent="0.3">
      <c r="A2106">
        <v>2110</v>
      </c>
      <c r="B2106" t="s">
        <v>592</v>
      </c>
      <c r="C2106" t="s">
        <v>444</v>
      </c>
      <c r="D2106" t="s">
        <v>21</v>
      </c>
      <c r="E2106" s="9">
        <v>6</v>
      </c>
      <c r="F2106">
        <v>18760</v>
      </c>
      <c r="G2106">
        <f>LOG(Table1[[#This Row],[Population Estimate 2018]])</f>
        <v>4.2732328340430454</v>
      </c>
      <c r="H2106" s="10" t="str">
        <f t="shared" si="32"/>
        <v>2</v>
      </c>
      <c r="I2106">
        <v>3485</v>
      </c>
      <c r="J2106" s="1">
        <v>0.19</v>
      </c>
      <c r="K2106">
        <v>15275</v>
      </c>
      <c r="L2106" s="1">
        <v>0.81</v>
      </c>
      <c r="M2106">
        <v>1236</v>
      </c>
      <c r="N2106" s="1">
        <v>7.0000000000000007E-2</v>
      </c>
      <c r="O2106">
        <v>1922</v>
      </c>
      <c r="P2106" s="1">
        <v>0.1</v>
      </c>
      <c r="Q2106">
        <v>53876</v>
      </c>
      <c r="R2106">
        <v>25</v>
      </c>
      <c r="S2106">
        <f>(Table1[[#This Row],[Hospital Beds 2018]]/Table1[[#This Row],[Population Estimate 2018]])*1000</f>
        <v>1.3326226012793176</v>
      </c>
      <c r="T2106">
        <f>LOG10(Table1[[#This Row],[Hospital Beds 2018]] +1)</f>
        <v>1.414973347970818</v>
      </c>
      <c r="U2106">
        <v>15843</v>
      </c>
      <c r="V2106" s="1">
        <v>0.84</v>
      </c>
    </row>
    <row r="2107" spans="1:22" x14ac:dyDescent="0.3">
      <c r="A2107">
        <v>2111</v>
      </c>
      <c r="B2107" t="s">
        <v>592</v>
      </c>
      <c r="C2107" t="s">
        <v>74</v>
      </c>
      <c r="D2107" t="s">
        <v>21</v>
      </c>
      <c r="E2107" s="9">
        <v>1</v>
      </c>
      <c r="F2107">
        <v>36033</v>
      </c>
      <c r="G2107">
        <f>LOG(Table1[[#This Row],[Population Estimate 2018]])</f>
        <v>4.5567004216897935</v>
      </c>
      <c r="H2107" s="10" t="str">
        <f t="shared" si="32"/>
        <v>2</v>
      </c>
      <c r="I2107">
        <v>5942</v>
      </c>
      <c r="J2107" s="1">
        <v>0.16</v>
      </c>
      <c r="K2107">
        <v>30091</v>
      </c>
      <c r="L2107" s="1">
        <v>0.84</v>
      </c>
      <c r="M2107">
        <v>2385</v>
      </c>
      <c r="N2107" s="1">
        <v>7.0000000000000007E-2</v>
      </c>
      <c r="O2107">
        <v>5846</v>
      </c>
      <c r="P2107" s="1">
        <v>0.16</v>
      </c>
      <c r="Q2107">
        <v>51534</v>
      </c>
      <c r="R2107">
        <v>0</v>
      </c>
      <c r="S2107">
        <f>(Table1[[#This Row],[Hospital Beds 2018]]/Table1[[#This Row],[Population Estimate 2018]])*1000</f>
        <v>0</v>
      </c>
      <c r="T2107">
        <f>LOG10(Table1[[#This Row],[Hospital Beds 2018]] +1)</f>
        <v>0</v>
      </c>
      <c r="U2107">
        <v>31464</v>
      </c>
      <c r="V2107" s="1">
        <v>0.87</v>
      </c>
    </row>
    <row r="2108" spans="1:22" x14ac:dyDescent="0.3">
      <c r="A2108">
        <v>2112</v>
      </c>
      <c r="B2108" t="s">
        <v>592</v>
      </c>
      <c r="C2108" t="s">
        <v>1353</v>
      </c>
      <c r="D2108" t="s">
        <v>21</v>
      </c>
      <c r="E2108" s="9">
        <v>1</v>
      </c>
      <c r="F2108">
        <v>58086</v>
      </c>
      <c r="G2108">
        <f>LOG(Table1[[#This Row],[Population Estimate 2018]])</f>
        <v>4.7640714705072114</v>
      </c>
      <c r="H2108" s="10" t="str">
        <f t="shared" si="32"/>
        <v>2</v>
      </c>
      <c r="I2108">
        <v>9115</v>
      </c>
      <c r="J2108" s="1">
        <v>0.16</v>
      </c>
      <c r="K2108">
        <v>48971</v>
      </c>
      <c r="L2108" s="1">
        <v>0.84</v>
      </c>
      <c r="M2108">
        <v>3932</v>
      </c>
      <c r="N2108" s="1">
        <v>7.0000000000000007E-2</v>
      </c>
      <c r="O2108">
        <v>6413</v>
      </c>
      <c r="P2108" s="1">
        <v>0.11</v>
      </c>
      <c r="Q2108">
        <v>58742</v>
      </c>
      <c r="R2108">
        <v>56</v>
      </c>
      <c r="S2108">
        <f>(Table1[[#This Row],[Hospital Beds 2018]]/Table1[[#This Row],[Population Estimate 2018]])*1000</f>
        <v>0.96408773198361053</v>
      </c>
      <c r="T2108">
        <f>LOG10(Table1[[#This Row],[Hospital Beds 2018]] +1)</f>
        <v>1.7558748556724915</v>
      </c>
      <c r="U2108">
        <v>46435</v>
      </c>
      <c r="V2108" s="1">
        <v>0.8</v>
      </c>
    </row>
    <row r="2109" spans="1:22" x14ac:dyDescent="0.3">
      <c r="A2109">
        <v>2113</v>
      </c>
      <c r="B2109" t="s">
        <v>592</v>
      </c>
      <c r="C2109" t="s">
        <v>76</v>
      </c>
      <c r="D2109" t="s">
        <v>21</v>
      </c>
      <c r="E2109" s="9">
        <v>7</v>
      </c>
      <c r="F2109">
        <v>28067</v>
      </c>
      <c r="G2109">
        <f>LOG(Table1[[#This Row],[Population Estimate 2018]])</f>
        <v>4.4481959946410674</v>
      </c>
      <c r="H2109" s="10" t="str">
        <f t="shared" si="32"/>
        <v>2</v>
      </c>
      <c r="I2109">
        <v>5009</v>
      </c>
      <c r="J2109" s="1">
        <v>0.18</v>
      </c>
      <c r="K2109">
        <v>23058</v>
      </c>
      <c r="L2109" s="1">
        <v>0.82</v>
      </c>
      <c r="M2109">
        <v>2000</v>
      </c>
      <c r="N2109" s="1">
        <v>7.0000000000000007E-2</v>
      </c>
      <c r="O2109">
        <v>5648</v>
      </c>
      <c r="P2109" s="1">
        <v>0.2</v>
      </c>
      <c r="Q2109">
        <v>45163</v>
      </c>
      <c r="R2109">
        <v>25</v>
      </c>
      <c r="S2109">
        <f>(Table1[[#This Row],[Hospital Beds 2018]]/Table1[[#This Row],[Population Estimate 2018]])*1000</f>
        <v>0.89072576335197917</v>
      </c>
      <c r="T2109">
        <f>LOG10(Table1[[#This Row],[Hospital Beds 2018]] +1)</f>
        <v>1.414973347970818</v>
      </c>
      <c r="U2109">
        <v>24198</v>
      </c>
      <c r="V2109" s="1">
        <v>0.86</v>
      </c>
    </row>
    <row r="2110" spans="1:22" x14ac:dyDescent="0.3">
      <c r="A2110">
        <v>2114</v>
      </c>
      <c r="B2110" t="s">
        <v>592</v>
      </c>
      <c r="C2110" t="s">
        <v>1354</v>
      </c>
      <c r="D2110" t="s">
        <v>21</v>
      </c>
      <c r="E2110" s="9">
        <v>2</v>
      </c>
      <c r="F2110">
        <v>162927</v>
      </c>
      <c r="G2110">
        <f>LOG(Table1[[#This Row],[Population Estimate 2018]])</f>
        <v>5.2119930608545797</v>
      </c>
      <c r="H2110" s="10" t="str">
        <f t="shared" si="32"/>
        <v>3</v>
      </c>
      <c r="I2110">
        <v>26794</v>
      </c>
      <c r="J2110" s="1">
        <v>0.16</v>
      </c>
      <c r="K2110">
        <v>136133</v>
      </c>
      <c r="L2110" s="1">
        <v>0.84</v>
      </c>
      <c r="M2110">
        <v>9919</v>
      </c>
      <c r="N2110" s="1">
        <v>0.06</v>
      </c>
      <c r="O2110">
        <v>17564</v>
      </c>
      <c r="P2110" s="1">
        <v>0.11</v>
      </c>
      <c r="Q2110">
        <v>63689</v>
      </c>
      <c r="R2110">
        <v>135</v>
      </c>
      <c r="S2110">
        <f>(Table1[[#This Row],[Hospital Beds 2018]]/Table1[[#This Row],[Population Estimate 2018]])*1000</f>
        <v>0.82859194608628406</v>
      </c>
      <c r="T2110">
        <f>LOG10(Table1[[#This Row],[Hospital Beds 2018]] +1)</f>
        <v>2.1335389083702174</v>
      </c>
      <c r="U2110">
        <v>133472</v>
      </c>
      <c r="V2110" s="1">
        <v>0.82</v>
      </c>
    </row>
    <row r="2111" spans="1:22" x14ac:dyDescent="0.3">
      <c r="A2111">
        <v>2115</v>
      </c>
      <c r="B2111" t="s">
        <v>592</v>
      </c>
      <c r="C2111" t="s">
        <v>1355</v>
      </c>
      <c r="D2111" t="s">
        <v>21</v>
      </c>
      <c r="E2111" s="9">
        <v>6</v>
      </c>
      <c r="F2111">
        <v>40997</v>
      </c>
      <c r="G2111">
        <f>LOG(Table1[[#This Row],[Population Estimate 2018]])</f>
        <v>4.6127520779120648</v>
      </c>
      <c r="H2111" s="10" t="str">
        <f t="shared" si="32"/>
        <v>2</v>
      </c>
      <c r="I2111">
        <v>7893</v>
      </c>
      <c r="J2111" s="1">
        <v>0.19</v>
      </c>
      <c r="K2111">
        <v>33104</v>
      </c>
      <c r="L2111" s="1">
        <v>0.81</v>
      </c>
      <c r="M2111">
        <v>2928</v>
      </c>
      <c r="N2111" s="1">
        <v>7.0000000000000007E-2</v>
      </c>
      <c r="O2111">
        <v>3936</v>
      </c>
      <c r="P2111" s="1">
        <v>0.1</v>
      </c>
      <c r="Q2111">
        <v>53904</v>
      </c>
      <c r="R2111">
        <v>0</v>
      </c>
      <c r="S2111">
        <f>(Table1[[#This Row],[Hospital Beds 2018]]/Table1[[#This Row],[Population Estimate 2018]])*1000</f>
        <v>0</v>
      </c>
      <c r="T2111">
        <f>LOG10(Table1[[#This Row],[Hospital Beds 2018]] +1)</f>
        <v>0</v>
      </c>
      <c r="U2111">
        <v>34131</v>
      </c>
      <c r="V2111" s="1">
        <v>0.83</v>
      </c>
    </row>
    <row r="2112" spans="1:22" x14ac:dyDescent="0.3">
      <c r="A2112">
        <v>2116</v>
      </c>
      <c r="B2112" t="s">
        <v>592</v>
      </c>
      <c r="C2112" t="s">
        <v>359</v>
      </c>
      <c r="D2112" t="s">
        <v>21</v>
      </c>
      <c r="E2112" s="9">
        <v>6</v>
      </c>
      <c r="F2112">
        <v>33780</v>
      </c>
      <c r="G2112">
        <f>LOG(Table1[[#This Row],[Population Estimate 2018]])</f>
        <v>4.5286596452349901</v>
      </c>
      <c r="H2112" s="10" t="str">
        <f t="shared" si="32"/>
        <v>2</v>
      </c>
      <c r="I2112">
        <v>5874</v>
      </c>
      <c r="J2112" s="1">
        <v>0.17</v>
      </c>
      <c r="K2112">
        <v>27906</v>
      </c>
      <c r="L2112" s="1">
        <v>0.83</v>
      </c>
      <c r="M2112">
        <v>1815</v>
      </c>
      <c r="N2112" s="1">
        <v>0.05</v>
      </c>
      <c r="O2112">
        <v>1835</v>
      </c>
      <c r="P2112" s="1">
        <v>0.05</v>
      </c>
      <c r="Q2112">
        <v>64304</v>
      </c>
      <c r="R2112">
        <v>0</v>
      </c>
      <c r="S2112">
        <f>(Table1[[#This Row],[Hospital Beds 2018]]/Table1[[#This Row],[Population Estimate 2018]])*1000</f>
        <v>0</v>
      </c>
      <c r="T2112">
        <f>LOG10(Table1[[#This Row],[Hospital Beds 2018]] +1)</f>
        <v>0</v>
      </c>
      <c r="U2112">
        <v>28500</v>
      </c>
      <c r="V2112" s="1">
        <v>0.84</v>
      </c>
    </row>
    <row r="2113" spans="1:22" x14ac:dyDescent="0.3">
      <c r="A2113">
        <v>2117</v>
      </c>
      <c r="B2113" t="s">
        <v>592</v>
      </c>
      <c r="C2113" t="s">
        <v>557</v>
      </c>
      <c r="D2113" t="s">
        <v>21</v>
      </c>
      <c r="E2113" s="9">
        <v>3</v>
      </c>
      <c r="F2113">
        <v>121099</v>
      </c>
      <c r="G2113">
        <f>LOG(Table1[[#This Row],[Population Estimate 2018]])</f>
        <v>5.0831405568814914</v>
      </c>
      <c r="H2113" s="10" t="str">
        <f t="shared" si="32"/>
        <v>3</v>
      </c>
      <c r="I2113">
        <v>23565</v>
      </c>
      <c r="J2113" s="1">
        <v>0.19</v>
      </c>
      <c r="K2113">
        <v>97534</v>
      </c>
      <c r="L2113" s="1">
        <v>0.81</v>
      </c>
      <c r="M2113">
        <v>9435</v>
      </c>
      <c r="N2113" s="1">
        <v>0.08</v>
      </c>
      <c r="O2113">
        <v>16416</v>
      </c>
      <c r="P2113" s="1">
        <v>0.14000000000000001</v>
      </c>
      <c r="Q2113">
        <v>49668</v>
      </c>
      <c r="R2113">
        <v>274</v>
      </c>
      <c r="S2113">
        <f>(Table1[[#This Row],[Hospital Beds 2018]]/Table1[[#This Row],[Population Estimate 2018]])*1000</f>
        <v>2.2626115822591437</v>
      </c>
      <c r="T2113">
        <f>LOG10(Table1[[#This Row],[Hospital Beds 2018]] +1)</f>
        <v>2.4393326938302629</v>
      </c>
      <c r="U2113">
        <v>95264</v>
      </c>
      <c r="V2113" s="1">
        <v>0.79</v>
      </c>
    </row>
    <row r="2114" spans="1:22" x14ac:dyDescent="0.3">
      <c r="A2114">
        <v>2118</v>
      </c>
      <c r="B2114" t="s">
        <v>592</v>
      </c>
      <c r="C2114" t="s">
        <v>1356</v>
      </c>
      <c r="D2114" t="s">
        <v>21</v>
      </c>
      <c r="E2114" s="9">
        <v>4</v>
      </c>
      <c r="F2114">
        <v>76931</v>
      </c>
      <c r="G2114">
        <f>LOG(Table1[[#This Row],[Population Estimate 2018]])</f>
        <v>4.8861013777212428</v>
      </c>
      <c r="H2114" s="10" t="str">
        <f t="shared" si="32"/>
        <v>2</v>
      </c>
      <c r="I2114">
        <v>12852</v>
      </c>
      <c r="J2114" s="1">
        <v>0.17</v>
      </c>
      <c r="K2114">
        <v>64079</v>
      </c>
      <c r="L2114" s="1">
        <v>0.83</v>
      </c>
      <c r="M2114">
        <v>5871</v>
      </c>
      <c r="N2114" s="1">
        <v>0.08</v>
      </c>
      <c r="O2114">
        <v>13099</v>
      </c>
      <c r="P2114" s="1">
        <v>0.17</v>
      </c>
      <c r="Q2114">
        <v>49385</v>
      </c>
      <c r="R2114">
        <v>531</v>
      </c>
      <c r="S2114">
        <f>(Table1[[#This Row],[Hospital Beds 2018]]/Table1[[#This Row],[Population Estimate 2018]])*1000</f>
        <v>6.9022890642263848</v>
      </c>
      <c r="T2114">
        <f>LOG10(Table1[[#This Row],[Hospital Beds 2018]] +1)</f>
        <v>2.7259116322950483</v>
      </c>
      <c r="U2114">
        <v>61910</v>
      </c>
      <c r="V2114" s="1">
        <v>0.8</v>
      </c>
    </row>
    <row r="2115" spans="1:22" x14ac:dyDescent="0.3">
      <c r="A2115">
        <v>2119</v>
      </c>
      <c r="B2115" t="s">
        <v>592</v>
      </c>
      <c r="C2115" t="s">
        <v>1357</v>
      </c>
      <c r="D2115" t="s">
        <v>58</v>
      </c>
      <c r="E2115" s="9">
        <v>4</v>
      </c>
      <c r="F2115">
        <v>58799</v>
      </c>
      <c r="G2115">
        <f>LOG(Table1[[#This Row],[Population Estimate 2018]])</f>
        <v>4.7693699400527558</v>
      </c>
      <c r="H2115" s="10" t="str">
        <f t="shared" ref="H2115:H2178" si="33">IF(G2115&lt;4,"1",IF(G2115&lt;5,"2",IF(G2115&lt;6,"3",IF(G2115&lt;7,"4","5"))))</f>
        <v>2</v>
      </c>
      <c r="I2115">
        <v>11041</v>
      </c>
      <c r="J2115" s="1">
        <v>0.19</v>
      </c>
      <c r="K2115">
        <v>47758</v>
      </c>
      <c r="L2115" s="1">
        <v>0.81</v>
      </c>
      <c r="M2115">
        <v>4303</v>
      </c>
      <c r="N2115" s="1">
        <v>7.0000000000000007E-2</v>
      </c>
      <c r="O2115">
        <v>5769</v>
      </c>
      <c r="P2115" s="1">
        <v>0.1</v>
      </c>
      <c r="Q2115">
        <v>53978</v>
      </c>
      <c r="R2115">
        <v>126</v>
      </c>
      <c r="S2115">
        <f>(Table1[[#This Row],[Hospital Beds 2018]]/Table1[[#This Row],[Population Estimate 2018]])*1000</f>
        <v>2.1428935866256231</v>
      </c>
      <c r="T2115">
        <f>LOG10(Table1[[#This Row],[Hospital Beds 2018]] +1)</f>
        <v>2.1038037209559568</v>
      </c>
      <c r="U2115">
        <v>49249</v>
      </c>
      <c r="V2115" s="1">
        <v>0.84</v>
      </c>
    </row>
    <row r="2116" spans="1:22" x14ac:dyDescent="0.3">
      <c r="A2116">
        <v>2120</v>
      </c>
      <c r="B2116" t="s">
        <v>592</v>
      </c>
      <c r="C2116" t="s">
        <v>1358</v>
      </c>
      <c r="D2116" t="s">
        <v>21</v>
      </c>
      <c r="E2116" s="9">
        <v>4</v>
      </c>
      <c r="F2116">
        <v>75502</v>
      </c>
      <c r="G2116">
        <f>LOG(Table1[[#This Row],[Population Estimate 2018]])</f>
        <v>4.8779584559664002</v>
      </c>
      <c r="H2116" s="10" t="str">
        <f t="shared" si="33"/>
        <v>2</v>
      </c>
      <c r="I2116">
        <v>13792</v>
      </c>
      <c r="J2116" s="1">
        <v>0.18</v>
      </c>
      <c r="K2116">
        <v>61710</v>
      </c>
      <c r="L2116" s="1">
        <v>0.82</v>
      </c>
      <c r="M2116">
        <v>4803</v>
      </c>
      <c r="N2116" s="1">
        <v>0.06</v>
      </c>
      <c r="O2116">
        <v>16288</v>
      </c>
      <c r="P2116" s="1">
        <v>0.22</v>
      </c>
      <c r="Q2116">
        <v>41267</v>
      </c>
      <c r="R2116">
        <v>258</v>
      </c>
      <c r="S2116">
        <f>(Table1[[#This Row],[Hospital Beds 2018]]/Table1[[#This Row],[Population Estimate 2018]])*1000</f>
        <v>3.417128023098726</v>
      </c>
      <c r="T2116">
        <f>LOG10(Table1[[#This Row],[Hospital Beds 2018]] +1)</f>
        <v>2.4132997640812519</v>
      </c>
      <c r="U2116">
        <v>62764</v>
      </c>
      <c r="V2116" s="1">
        <v>0.83</v>
      </c>
    </row>
    <row r="2117" spans="1:22" x14ac:dyDescent="0.3">
      <c r="A2117">
        <v>2121</v>
      </c>
      <c r="B2117" t="s">
        <v>592</v>
      </c>
      <c r="C2117" t="s">
        <v>1226</v>
      </c>
      <c r="D2117" t="s">
        <v>58</v>
      </c>
      <c r="E2117" s="9">
        <v>4</v>
      </c>
      <c r="F2117">
        <v>55207</v>
      </c>
      <c r="G2117">
        <f>LOG(Table1[[#This Row],[Population Estimate 2018]])</f>
        <v>4.7419941478131138</v>
      </c>
      <c r="H2117" s="10" t="str">
        <f t="shared" si="33"/>
        <v>2</v>
      </c>
      <c r="I2117">
        <v>10017</v>
      </c>
      <c r="J2117" s="1">
        <v>0.18</v>
      </c>
      <c r="K2117">
        <v>45190</v>
      </c>
      <c r="L2117" s="1">
        <v>0.82</v>
      </c>
      <c r="M2117">
        <v>3594</v>
      </c>
      <c r="N2117" s="1">
        <v>7.0000000000000007E-2</v>
      </c>
      <c r="O2117">
        <v>6372</v>
      </c>
      <c r="P2117" s="1">
        <v>0.12</v>
      </c>
      <c r="Q2117">
        <v>52165</v>
      </c>
      <c r="R2117">
        <v>256</v>
      </c>
      <c r="S2117">
        <f>(Table1[[#This Row],[Hospital Beds 2018]]/Table1[[#This Row],[Population Estimate 2018]])*1000</f>
        <v>4.6370931222489906</v>
      </c>
      <c r="T2117">
        <f>LOG10(Table1[[#This Row],[Hospital Beds 2018]] +1)</f>
        <v>2.4099331233312946</v>
      </c>
      <c r="U2117">
        <v>44979</v>
      </c>
      <c r="V2117" s="1">
        <v>0.81</v>
      </c>
    </row>
    <row r="2118" spans="1:22" x14ac:dyDescent="0.3">
      <c r="A2118">
        <v>2122</v>
      </c>
      <c r="B2118" t="s">
        <v>592</v>
      </c>
      <c r="C2118" t="s">
        <v>80</v>
      </c>
      <c r="D2118" t="s">
        <v>21</v>
      </c>
      <c r="E2118" s="9">
        <v>4</v>
      </c>
      <c r="F2118">
        <v>48627</v>
      </c>
      <c r="G2118">
        <f>LOG(Table1[[#This Row],[Population Estimate 2018]])</f>
        <v>4.6868774769785206</v>
      </c>
      <c r="H2118" s="10" t="str">
        <f t="shared" si="33"/>
        <v>2</v>
      </c>
      <c r="I2118">
        <v>8041</v>
      </c>
      <c r="J2118" s="1">
        <v>0.17</v>
      </c>
      <c r="K2118">
        <v>40586</v>
      </c>
      <c r="L2118" s="1">
        <v>0.83</v>
      </c>
      <c r="M2118">
        <v>3178</v>
      </c>
      <c r="N2118" s="1">
        <v>7.0000000000000007E-2</v>
      </c>
      <c r="O2118">
        <v>4293</v>
      </c>
      <c r="P2118" s="1">
        <v>0.09</v>
      </c>
      <c r="Q2118">
        <v>63398</v>
      </c>
      <c r="R2118">
        <v>71</v>
      </c>
      <c r="S2118">
        <f>(Table1[[#This Row],[Hospital Beds 2018]]/Table1[[#This Row],[Population Estimate 2018]])*1000</f>
        <v>1.4600941863573735</v>
      </c>
      <c r="T2118">
        <f>LOG10(Table1[[#This Row],[Hospital Beds 2018]] +1)</f>
        <v>1.8573324964312685</v>
      </c>
      <c r="U2118">
        <v>41624</v>
      </c>
      <c r="V2118" s="1">
        <v>0.86</v>
      </c>
    </row>
    <row r="2119" spans="1:22" x14ac:dyDescent="0.3">
      <c r="A2119">
        <v>2123</v>
      </c>
      <c r="B2119" t="s">
        <v>592</v>
      </c>
      <c r="C2119" t="s">
        <v>561</v>
      </c>
      <c r="D2119" t="s">
        <v>21</v>
      </c>
      <c r="E2119" s="9">
        <v>2</v>
      </c>
      <c r="F2119">
        <v>371574</v>
      </c>
      <c r="G2119">
        <f>LOG(Table1[[#This Row],[Population Estimate 2018]])</f>
        <v>5.5700453176693614</v>
      </c>
      <c r="H2119" s="10" t="str">
        <f t="shared" si="33"/>
        <v>3</v>
      </c>
      <c r="I2119">
        <v>72293</v>
      </c>
      <c r="J2119" s="1">
        <v>0.19</v>
      </c>
      <c r="K2119">
        <v>299281</v>
      </c>
      <c r="L2119" s="1">
        <v>0.81</v>
      </c>
      <c r="M2119">
        <v>25877</v>
      </c>
      <c r="N2119" s="1">
        <v>7.0000000000000007E-2</v>
      </c>
      <c r="O2119">
        <v>52330</v>
      </c>
      <c r="P2119" s="1">
        <v>0.14000000000000001</v>
      </c>
      <c r="Q2119">
        <v>52310</v>
      </c>
      <c r="R2119">
        <v>1270</v>
      </c>
      <c r="S2119">
        <f>(Table1[[#This Row],[Hospital Beds 2018]]/Table1[[#This Row],[Population Estimate 2018]])*1000</f>
        <v>3.4178925328467544</v>
      </c>
      <c r="T2119">
        <f>LOG10(Table1[[#This Row],[Hospital Beds 2018]] +1)</f>
        <v>3.1041455505540081</v>
      </c>
      <c r="U2119">
        <v>305671</v>
      </c>
      <c r="V2119" s="1">
        <v>0.82</v>
      </c>
    </row>
    <row r="2120" spans="1:22" x14ac:dyDescent="0.3">
      <c r="A2120">
        <v>2124</v>
      </c>
      <c r="B2120" t="s">
        <v>592</v>
      </c>
      <c r="C2120" t="s">
        <v>302</v>
      </c>
      <c r="D2120" t="s">
        <v>21</v>
      </c>
      <c r="E2120" s="9">
        <v>2</v>
      </c>
      <c r="F2120">
        <v>541918</v>
      </c>
      <c r="G2120">
        <f>LOG(Table1[[#This Row],[Population Estimate 2018]])</f>
        <v>5.7339335764983579</v>
      </c>
      <c r="H2120" s="10" t="str">
        <f t="shared" si="33"/>
        <v>3</v>
      </c>
      <c r="I2120">
        <v>97232</v>
      </c>
      <c r="J2120" s="1">
        <v>0.18</v>
      </c>
      <c r="K2120">
        <v>444686</v>
      </c>
      <c r="L2120" s="1">
        <v>0.82</v>
      </c>
      <c r="M2120">
        <v>34149</v>
      </c>
      <c r="N2120" s="1">
        <v>0.06</v>
      </c>
      <c r="O2120">
        <v>63889</v>
      </c>
      <c r="P2120" s="1">
        <v>0.12</v>
      </c>
      <c r="Q2120">
        <v>58890</v>
      </c>
      <c r="R2120">
        <v>2035</v>
      </c>
      <c r="S2120">
        <f>(Table1[[#This Row],[Hospital Beds 2018]]/Table1[[#This Row],[Population Estimate 2018]])*1000</f>
        <v>3.7551806730907629</v>
      </c>
      <c r="T2120">
        <f>LOG10(Table1[[#This Row],[Hospital Beds 2018]] +1)</f>
        <v>3.3087777736647213</v>
      </c>
      <c r="U2120">
        <v>454210</v>
      </c>
      <c r="V2120" s="1">
        <v>0.84</v>
      </c>
    </row>
    <row r="2121" spans="1:22" x14ac:dyDescent="0.3">
      <c r="A2121">
        <v>2125</v>
      </c>
      <c r="B2121" t="s">
        <v>592</v>
      </c>
      <c r="C2121" t="s">
        <v>1359</v>
      </c>
      <c r="D2121" t="s">
        <v>21</v>
      </c>
      <c r="E2121" s="9">
        <v>2</v>
      </c>
      <c r="F2121">
        <v>198627</v>
      </c>
      <c r="G2121">
        <f>LOG(Table1[[#This Row],[Population Estimate 2018]])</f>
        <v>5.2980382832026773</v>
      </c>
      <c r="H2121" s="10" t="str">
        <f t="shared" si="33"/>
        <v>3</v>
      </c>
      <c r="I2121">
        <v>42931</v>
      </c>
      <c r="J2121" s="1">
        <v>0.22</v>
      </c>
      <c r="K2121">
        <v>155696</v>
      </c>
      <c r="L2121" s="1">
        <v>0.78</v>
      </c>
      <c r="M2121">
        <v>14847</v>
      </c>
      <c r="N2121" s="1">
        <v>7.0000000000000007E-2</v>
      </c>
      <c r="O2121">
        <v>34413</v>
      </c>
      <c r="P2121" s="1">
        <v>0.17</v>
      </c>
      <c r="Q2121">
        <v>47424</v>
      </c>
      <c r="R2121">
        <v>497</v>
      </c>
      <c r="S2121">
        <f>(Table1[[#This Row],[Hospital Beds 2018]]/Table1[[#This Row],[Population Estimate 2018]])*1000</f>
        <v>2.5021774481817678</v>
      </c>
      <c r="T2121">
        <f>LOG10(Table1[[#This Row],[Hospital Beds 2018]] +1)</f>
        <v>2.6972293427597176</v>
      </c>
      <c r="U2121">
        <v>161475</v>
      </c>
      <c r="V2121" s="1">
        <v>0.81</v>
      </c>
    </row>
    <row r="2122" spans="1:22" x14ac:dyDescent="0.3">
      <c r="A2122">
        <v>2126</v>
      </c>
      <c r="B2122" t="s">
        <v>592</v>
      </c>
      <c r="C2122" t="s">
        <v>1360</v>
      </c>
      <c r="D2122" t="s">
        <v>21</v>
      </c>
      <c r="E2122" s="9">
        <v>4</v>
      </c>
      <c r="F2122">
        <v>92176</v>
      </c>
      <c r="G2122">
        <f>LOG(Table1[[#This Row],[Population Estimate 2018]])</f>
        <v>4.9646178578824518</v>
      </c>
      <c r="H2122" s="10" t="str">
        <f t="shared" si="33"/>
        <v>2</v>
      </c>
      <c r="I2122">
        <v>18075</v>
      </c>
      <c r="J2122" s="1">
        <v>0.2</v>
      </c>
      <c r="K2122">
        <v>74101</v>
      </c>
      <c r="L2122" s="1">
        <v>0.8</v>
      </c>
      <c r="M2122">
        <v>6345</v>
      </c>
      <c r="N2122" s="1">
        <v>7.0000000000000007E-2</v>
      </c>
      <c r="O2122">
        <v>11107</v>
      </c>
      <c r="P2122" s="1">
        <v>0.12</v>
      </c>
      <c r="Q2122">
        <v>51030</v>
      </c>
      <c r="R2122">
        <v>167</v>
      </c>
      <c r="S2122">
        <f>(Table1[[#This Row],[Hospital Beds 2018]]/Table1[[#This Row],[Population Estimate 2018]])*1000</f>
        <v>1.8117514320430481</v>
      </c>
      <c r="T2122">
        <f>LOG10(Table1[[#This Row],[Hospital Beds 2018]] +1)</f>
        <v>2.2253092817258628</v>
      </c>
      <c r="U2122">
        <v>76122</v>
      </c>
      <c r="V2122" s="1">
        <v>0.83</v>
      </c>
    </row>
    <row r="2123" spans="1:22" x14ac:dyDescent="0.3">
      <c r="A2123">
        <v>2127</v>
      </c>
      <c r="B2123" t="s">
        <v>592</v>
      </c>
      <c r="C2123" t="s">
        <v>187</v>
      </c>
      <c r="D2123" t="s">
        <v>21</v>
      </c>
      <c r="E2123" s="9">
        <v>1</v>
      </c>
      <c r="F2123">
        <v>57835</v>
      </c>
      <c r="G2123">
        <f>LOG(Table1[[#This Row],[Population Estimate 2018]])</f>
        <v>4.7621907399180134</v>
      </c>
      <c r="H2123" s="10" t="str">
        <f t="shared" si="33"/>
        <v>2</v>
      </c>
      <c r="I2123">
        <v>7116</v>
      </c>
      <c r="J2123" s="1">
        <v>0.12</v>
      </c>
      <c r="K2123">
        <v>50719</v>
      </c>
      <c r="L2123" s="1">
        <v>0.88</v>
      </c>
      <c r="M2123">
        <v>2969</v>
      </c>
      <c r="N2123" s="1">
        <v>0.05</v>
      </c>
      <c r="O2123">
        <v>2724</v>
      </c>
      <c r="P2123" s="1">
        <v>0.05</v>
      </c>
      <c r="Q2123">
        <v>84861</v>
      </c>
      <c r="R2123">
        <v>74</v>
      </c>
      <c r="S2123">
        <f>(Table1[[#This Row],[Hospital Beds 2018]]/Table1[[#This Row],[Population Estimate 2018]])*1000</f>
        <v>1.2795020316417394</v>
      </c>
      <c r="T2123">
        <f>LOG10(Table1[[#This Row],[Hospital Beds 2018]] +1)</f>
        <v>1.8750612633917001</v>
      </c>
      <c r="U2123">
        <v>49417</v>
      </c>
      <c r="V2123" s="1">
        <v>0.85</v>
      </c>
    </row>
    <row r="2124" spans="1:22" x14ac:dyDescent="0.3">
      <c r="A2124">
        <v>2128</v>
      </c>
      <c r="B2124" t="s">
        <v>592</v>
      </c>
      <c r="C2124" t="s">
        <v>1361</v>
      </c>
      <c r="D2124" t="s">
        <v>21</v>
      </c>
      <c r="E2124" s="9">
        <v>6</v>
      </c>
      <c r="F2124">
        <v>28281</v>
      </c>
      <c r="G2124">
        <f>LOG(Table1[[#This Row],[Population Estimate 2018]])</f>
        <v>4.4514947618010856</v>
      </c>
      <c r="H2124" s="10" t="str">
        <f t="shared" si="33"/>
        <v>2</v>
      </c>
      <c r="I2124">
        <v>5366</v>
      </c>
      <c r="J2124" s="1">
        <v>0.19</v>
      </c>
      <c r="K2124">
        <v>22915</v>
      </c>
      <c r="L2124" s="1">
        <v>0.81</v>
      </c>
      <c r="M2124">
        <v>1874</v>
      </c>
      <c r="N2124" s="1">
        <v>7.0000000000000007E-2</v>
      </c>
      <c r="O2124">
        <v>2344</v>
      </c>
      <c r="P2124" s="1">
        <v>0.08</v>
      </c>
      <c r="Q2124">
        <v>54331</v>
      </c>
      <c r="R2124">
        <v>67</v>
      </c>
      <c r="S2124">
        <f>(Table1[[#This Row],[Hospital Beds 2018]]/Table1[[#This Row],[Population Estimate 2018]])*1000</f>
        <v>2.3690817156394752</v>
      </c>
      <c r="T2124">
        <f>LOG10(Table1[[#This Row],[Hospital Beds 2018]] +1)</f>
        <v>1.8325089127062364</v>
      </c>
      <c r="U2124">
        <v>23555</v>
      </c>
      <c r="V2124" s="1">
        <v>0.83</v>
      </c>
    </row>
    <row r="2125" spans="1:22" x14ac:dyDescent="0.3">
      <c r="A2125">
        <v>2129</v>
      </c>
      <c r="B2125" t="s">
        <v>592</v>
      </c>
      <c r="C2125" t="s">
        <v>1362</v>
      </c>
      <c r="D2125" t="s">
        <v>21</v>
      </c>
      <c r="E2125" s="9">
        <v>8</v>
      </c>
      <c r="F2125">
        <v>13139</v>
      </c>
      <c r="G2125">
        <f>LOG(Table1[[#This Row],[Population Estimate 2018]])</f>
        <v>4.1185623126356035</v>
      </c>
      <c r="H2125" s="10" t="str">
        <f t="shared" si="33"/>
        <v>2</v>
      </c>
      <c r="I2125">
        <v>2338</v>
      </c>
      <c r="J2125" s="1">
        <v>0.18</v>
      </c>
      <c r="K2125">
        <v>10801</v>
      </c>
      <c r="L2125" s="1">
        <v>0.82</v>
      </c>
      <c r="M2125">
        <v>854</v>
      </c>
      <c r="N2125" s="1">
        <v>0.06</v>
      </c>
      <c r="O2125">
        <v>2474</v>
      </c>
      <c r="P2125" s="1">
        <v>0.19</v>
      </c>
      <c r="Q2125">
        <v>43457</v>
      </c>
      <c r="R2125">
        <v>0</v>
      </c>
      <c r="S2125">
        <f>(Table1[[#This Row],[Hospital Beds 2018]]/Table1[[#This Row],[Population Estimate 2018]])*1000</f>
        <v>0</v>
      </c>
      <c r="T2125">
        <f>LOG10(Table1[[#This Row],[Hospital Beds 2018]] +1)</f>
        <v>0</v>
      </c>
      <c r="U2125">
        <v>11264</v>
      </c>
      <c r="V2125" s="1">
        <v>0.86</v>
      </c>
    </row>
    <row r="2126" spans="1:22" x14ac:dyDescent="0.3">
      <c r="A2126">
        <v>2130</v>
      </c>
      <c r="B2126" t="s">
        <v>592</v>
      </c>
      <c r="C2126" t="s">
        <v>471</v>
      </c>
      <c r="D2126" t="s">
        <v>21</v>
      </c>
      <c r="E2126" s="9">
        <v>1</v>
      </c>
      <c r="F2126">
        <v>232173</v>
      </c>
      <c r="G2126">
        <f>LOG(Table1[[#This Row],[Population Estimate 2018]])</f>
        <v>5.3658117131079575</v>
      </c>
      <c r="H2126" s="10" t="str">
        <f t="shared" si="33"/>
        <v>3</v>
      </c>
      <c r="I2126">
        <v>33646</v>
      </c>
      <c r="J2126" s="1">
        <v>0.14000000000000001</v>
      </c>
      <c r="K2126">
        <v>198527</v>
      </c>
      <c r="L2126" s="1">
        <v>0.86</v>
      </c>
      <c r="M2126">
        <v>14280</v>
      </c>
      <c r="N2126" s="1">
        <v>0.06</v>
      </c>
      <c r="O2126">
        <v>11709</v>
      </c>
      <c r="P2126" s="1">
        <v>0.05</v>
      </c>
      <c r="Q2126">
        <v>87391</v>
      </c>
      <c r="R2126">
        <v>332</v>
      </c>
      <c r="S2126">
        <f>(Table1[[#This Row],[Hospital Beds 2018]]/Table1[[#This Row],[Population Estimate 2018]])*1000</f>
        <v>1.4299681702868119</v>
      </c>
      <c r="T2126">
        <f>LOG10(Table1[[#This Row],[Hospital Beds 2018]] +1)</f>
        <v>2.5224442335063197</v>
      </c>
      <c r="U2126">
        <v>199656</v>
      </c>
      <c r="V2126" s="1">
        <v>0.86</v>
      </c>
    </row>
    <row r="2127" spans="1:22" x14ac:dyDescent="0.3">
      <c r="A2127">
        <v>2131</v>
      </c>
      <c r="B2127" t="s">
        <v>592</v>
      </c>
      <c r="C2127" t="s">
        <v>86</v>
      </c>
      <c r="D2127" t="s">
        <v>21</v>
      </c>
      <c r="E2127" s="9">
        <v>4</v>
      </c>
      <c r="F2127">
        <v>60155</v>
      </c>
      <c r="G2127">
        <f>LOG(Table1[[#This Row],[Population Estimate 2018]])</f>
        <v>4.7792717311299304</v>
      </c>
      <c r="H2127" s="10" t="str">
        <f t="shared" si="33"/>
        <v>2</v>
      </c>
      <c r="I2127">
        <v>12663</v>
      </c>
      <c r="J2127" s="1">
        <v>0.21</v>
      </c>
      <c r="K2127">
        <v>47492</v>
      </c>
      <c r="L2127" s="1">
        <v>0.79</v>
      </c>
      <c r="M2127">
        <v>4722</v>
      </c>
      <c r="N2127" s="1">
        <v>0.08</v>
      </c>
      <c r="O2127">
        <v>9251</v>
      </c>
      <c r="P2127" s="1">
        <v>0.15</v>
      </c>
      <c r="Q2127">
        <v>50904</v>
      </c>
      <c r="R2127">
        <v>253</v>
      </c>
      <c r="S2127">
        <f>(Table1[[#This Row],[Hospital Beds 2018]]/Table1[[#This Row],[Population Estimate 2018]])*1000</f>
        <v>4.2058016789959272</v>
      </c>
      <c r="T2127">
        <f>LOG10(Table1[[#This Row],[Hospital Beds 2018]] +1)</f>
        <v>2.4048337166199381</v>
      </c>
      <c r="U2127">
        <v>48630</v>
      </c>
      <c r="V2127" s="1">
        <v>0.81</v>
      </c>
    </row>
    <row r="2128" spans="1:22" x14ac:dyDescent="0.3">
      <c r="A2128">
        <v>2132</v>
      </c>
      <c r="B2128" t="s">
        <v>592</v>
      </c>
      <c r="C2128" t="s">
        <v>472</v>
      </c>
      <c r="D2128" t="s">
        <v>21</v>
      </c>
      <c r="E2128" s="9">
        <v>4</v>
      </c>
      <c r="F2128">
        <v>115967</v>
      </c>
      <c r="G2128">
        <f>LOG(Table1[[#This Row],[Population Estimate 2018]])</f>
        <v>5.0643344223574971</v>
      </c>
      <c r="H2128" s="10" t="str">
        <f t="shared" si="33"/>
        <v>3</v>
      </c>
      <c r="I2128">
        <v>20727</v>
      </c>
      <c r="J2128" s="1">
        <v>0.18</v>
      </c>
      <c r="K2128">
        <v>95240</v>
      </c>
      <c r="L2128" s="1">
        <v>0.82</v>
      </c>
      <c r="M2128">
        <v>6591</v>
      </c>
      <c r="N2128" s="1">
        <v>0.06</v>
      </c>
      <c r="O2128">
        <v>10496</v>
      </c>
      <c r="P2128" s="1">
        <v>0.09</v>
      </c>
      <c r="Q2128">
        <v>59142</v>
      </c>
      <c r="R2128">
        <v>177</v>
      </c>
      <c r="S2128">
        <f>(Table1[[#This Row],[Hospital Beds 2018]]/Table1[[#This Row],[Population Estimate 2018]])*1000</f>
        <v>1.5262962739400001</v>
      </c>
      <c r="T2128">
        <f>LOG10(Table1[[#This Row],[Hospital Beds 2018]] +1)</f>
        <v>2.2504200023088941</v>
      </c>
      <c r="U2128">
        <v>95110</v>
      </c>
      <c r="V2128" s="1">
        <v>0.82</v>
      </c>
    </row>
    <row r="2129" spans="1:22" x14ac:dyDescent="0.3">
      <c r="A2129">
        <v>2133</v>
      </c>
      <c r="B2129" t="s">
        <v>592</v>
      </c>
      <c r="C2129" t="s">
        <v>1329</v>
      </c>
      <c r="D2129" t="s">
        <v>21</v>
      </c>
      <c r="E2129" s="9">
        <v>6</v>
      </c>
      <c r="F2129">
        <v>36804</v>
      </c>
      <c r="G2129">
        <f>LOG(Table1[[#This Row],[Population Estimate 2018]])</f>
        <v>4.5658950220301104</v>
      </c>
      <c r="H2129" s="10" t="str">
        <f t="shared" si="33"/>
        <v>2</v>
      </c>
      <c r="I2129">
        <v>6928</v>
      </c>
      <c r="J2129" s="1">
        <v>0.19</v>
      </c>
      <c r="K2129">
        <v>29876</v>
      </c>
      <c r="L2129" s="1">
        <v>0.81</v>
      </c>
      <c r="M2129">
        <v>2457</v>
      </c>
      <c r="N2129" s="1">
        <v>7.0000000000000007E-2</v>
      </c>
      <c r="O2129">
        <v>3482</v>
      </c>
      <c r="P2129" s="1">
        <v>0.09</v>
      </c>
      <c r="Q2129">
        <v>54581</v>
      </c>
      <c r="R2129">
        <v>148</v>
      </c>
      <c r="S2129">
        <f>(Table1[[#This Row],[Hospital Beds 2018]]/Table1[[#This Row],[Population Estimate 2018]])*1000</f>
        <v>4.0213020323877844</v>
      </c>
      <c r="T2129">
        <f>LOG10(Table1[[#This Row],[Hospital Beds 2018]] +1)</f>
        <v>2.173186268412274</v>
      </c>
      <c r="U2129">
        <v>30282</v>
      </c>
      <c r="V2129" s="1">
        <v>0.82</v>
      </c>
    </row>
    <row r="2130" spans="1:22" x14ac:dyDescent="0.3">
      <c r="A2130">
        <v>2134</v>
      </c>
      <c r="B2130" t="s">
        <v>592</v>
      </c>
      <c r="C2130" t="s">
        <v>1363</v>
      </c>
      <c r="D2130" t="s">
        <v>21</v>
      </c>
      <c r="E2130" s="9">
        <v>2</v>
      </c>
      <c r="F2130">
        <v>130696</v>
      </c>
      <c r="G2130">
        <f>LOG(Table1[[#This Row],[Population Estimate 2018]])</f>
        <v>5.1162622960387631</v>
      </c>
      <c r="H2130" s="10" t="str">
        <f t="shared" si="33"/>
        <v>3</v>
      </c>
      <c r="I2130">
        <v>19998</v>
      </c>
      <c r="J2130" s="1">
        <v>0.15</v>
      </c>
      <c r="K2130">
        <v>110698</v>
      </c>
      <c r="L2130" s="1">
        <v>0.85</v>
      </c>
      <c r="M2130">
        <v>8213</v>
      </c>
      <c r="N2130" s="1">
        <v>0.06</v>
      </c>
      <c r="O2130">
        <v>14733</v>
      </c>
      <c r="P2130" s="1">
        <v>0.11</v>
      </c>
      <c r="Q2130">
        <v>64282</v>
      </c>
      <c r="R2130">
        <v>108</v>
      </c>
      <c r="S2130">
        <f>(Table1[[#This Row],[Hospital Beds 2018]]/Table1[[#This Row],[Population Estimate 2018]])*1000</f>
        <v>0.82634510620064883</v>
      </c>
      <c r="T2130">
        <f>LOG10(Table1[[#This Row],[Hospital Beds 2018]] +1)</f>
        <v>2.0374264979406238</v>
      </c>
      <c r="U2130">
        <v>107838</v>
      </c>
      <c r="V2130" s="1">
        <v>0.83</v>
      </c>
    </row>
    <row r="2131" spans="1:22" x14ac:dyDescent="0.3">
      <c r="A2131">
        <v>2135</v>
      </c>
      <c r="B2131" t="s">
        <v>592</v>
      </c>
      <c r="C2131" t="s">
        <v>1364</v>
      </c>
      <c r="D2131" t="s">
        <v>21</v>
      </c>
      <c r="E2131" s="9">
        <v>7</v>
      </c>
      <c r="F2131">
        <v>21935</v>
      </c>
      <c r="G2131">
        <f>LOG(Table1[[#This Row],[Population Estimate 2018]])</f>
        <v>4.3411376387409639</v>
      </c>
      <c r="H2131" s="10" t="str">
        <f t="shared" si="33"/>
        <v>2</v>
      </c>
      <c r="I2131">
        <v>4273</v>
      </c>
      <c r="J2131" s="1">
        <v>0.19</v>
      </c>
      <c r="K2131">
        <v>17662</v>
      </c>
      <c r="L2131" s="1">
        <v>0.81</v>
      </c>
      <c r="M2131">
        <v>1535</v>
      </c>
      <c r="N2131" s="1">
        <v>7.0000000000000007E-2</v>
      </c>
      <c r="O2131">
        <v>1723</v>
      </c>
      <c r="P2131" s="1">
        <v>0.08</v>
      </c>
      <c r="Q2131">
        <v>55995</v>
      </c>
      <c r="R2131">
        <v>25</v>
      </c>
      <c r="S2131">
        <f>(Table1[[#This Row],[Hospital Beds 2018]]/Table1[[#This Row],[Population Estimate 2018]])*1000</f>
        <v>1.1397310234784592</v>
      </c>
      <c r="T2131">
        <f>LOG10(Table1[[#This Row],[Hospital Beds 2018]] +1)</f>
        <v>1.414973347970818</v>
      </c>
      <c r="U2131">
        <v>18168</v>
      </c>
      <c r="V2131" s="1">
        <v>0.83</v>
      </c>
    </row>
    <row r="2132" spans="1:22" x14ac:dyDescent="0.3">
      <c r="A2132">
        <v>2136</v>
      </c>
      <c r="B2132" t="s">
        <v>1365</v>
      </c>
      <c r="C2132" t="s">
        <v>614</v>
      </c>
      <c r="D2132" t="s">
        <v>21</v>
      </c>
      <c r="E2132" s="9">
        <v>6</v>
      </c>
      <c r="F2132">
        <v>22082</v>
      </c>
      <c r="G2132">
        <f>LOG(Table1[[#This Row],[Population Estimate 2018]])</f>
        <v>4.3440384055439329</v>
      </c>
      <c r="H2132" s="10" t="str">
        <f t="shared" si="33"/>
        <v>2</v>
      </c>
      <c r="I2132">
        <v>3512</v>
      </c>
      <c r="J2132" s="1">
        <v>0.16</v>
      </c>
      <c r="K2132">
        <v>18570</v>
      </c>
      <c r="L2132" s="1">
        <v>0.84</v>
      </c>
      <c r="M2132">
        <v>1330</v>
      </c>
      <c r="N2132" s="1">
        <v>0.06</v>
      </c>
      <c r="O2132">
        <v>5372</v>
      </c>
      <c r="P2132" s="1">
        <v>0.24</v>
      </c>
      <c r="Q2132">
        <v>35156</v>
      </c>
      <c r="R2132">
        <v>34</v>
      </c>
      <c r="S2132">
        <f>(Table1[[#This Row],[Hospital Beds 2018]]/Table1[[#This Row],[Population Estimate 2018]])*1000</f>
        <v>1.5397156054705188</v>
      </c>
      <c r="T2132">
        <f>LOG10(Table1[[#This Row],[Hospital Beds 2018]] +1)</f>
        <v>1.5440680443502757</v>
      </c>
      <c r="U2132">
        <v>19424</v>
      </c>
      <c r="V2132" s="1">
        <v>0.88</v>
      </c>
    </row>
    <row r="2133" spans="1:22" x14ac:dyDescent="0.3">
      <c r="A2133">
        <v>2137</v>
      </c>
      <c r="B2133" t="s">
        <v>1365</v>
      </c>
      <c r="C2133" t="s">
        <v>1366</v>
      </c>
      <c r="D2133" t="s">
        <v>21</v>
      </c>
      <c r="E2133" s="9">
        <v>9</v>
      </c>
      <c r="F2133">
        <v>5754</v>
      </c>
      <c r="G2133">
        <f>LOG(Table1[[#This Row],[Population Estimate 2018]])</f>
        <v>3.759969857554307</v>
      </c>
      <c r="H2133" s="10" t="str">
        <f t="shared" si="33"/>
        <v>1</v>
      </c>
      <c r="I2133">
        <v>1129</v>
      </c>
      <c r="J2133" s="1">
        <v>0.2</v>
      </c>
      <c r="K2133">
        <v>4625</v>
      </c>
      <c r="L2133" s="1">
        <v>0.8</v>
      </c>
      <c r="M2133">
        <v>385</v>
      </c>
      <c r="N2133" s="1">
        <v>7.0000000000000007E-2</v>
      </c>
      <c r="O2133">
        <v>714</v>
      </c>
      <c r="P2133" s="1">
        <v>0.12</v>
      </c>
      <c r="Q2133">
        <v>52952</v>
      </c>
      <c r="R2133">
        <v>0</v>
      </c>
      <c r="S2133">
        <f>(Table1[[#This Row],[Hospital Beds 2018]]/Table1[[#This Row],[Population Estimate 2018]])*1000</f>
        <v>0</v>
      </c>
      <c r="T2133">
        <f>LOG10(Table1[[#This Row],[Hospital Beds 2018]] +1)</f>
        <v>0</v>
      </c>
      <c r="U2133">
        <v>3776</v>
      </c>
      <c r="V2133" s="1">
        <v>0.66</v>
      </c>
    </row>
    <row r="2134" spans="1:22" x14ac:dyDescent="0.3">
      <c r="A2134">
        <v>2138</v>
      </c>
      <c r="B2134" t="s">
        <v>1365</v>
      </c>
      <c r="C2134" t="s">
        <v>1367</v>
      </c>
      <c r="D2134" t="s">
        <v>21</v>
      </c>
      <c r="E2134" s="9">
        <v>9</v>
      </c>
      <c r="F2134">
        <v>13838</v>
      </c>
      <c r="G2134">
        <f>LOG(Table1[[#This Row],[Population Estimate 2018]])</f>
        <v>4.1410733262674748</v>
      </c>
      <c r="H2134" s="10" t="str">
        <f t="shared" si="33"/>
        <v>2</v>
      </c>
      <c r="I2134">
        <v>2746</v>
      </c>
      <c r="J2134" s="1">
        <v>0.2</v>
      </c>
      <c r="K2134">
        <v>11092</v>
      </c>
      <c r="L2134" s="1">
        <v>0.8</v>
      </c>
      <c r="M2134">
        <v>953</v>
      </c>
      <c r="N2134" s="1">
        <v>7.0000000000000007E-2</v>
      </c>
      <c r="O2134">
        <v>2707</v>
      </c>
      <c r="P2134" s="1">
        <v>0.2</v>
      </c>
      <c r="Q2134">
        <v>39702</v>
      </c>
      <c r="R2134">
        <v>25</v>
      </c>
      <c r="S2134">
        <f>(Table1[[#This Row],[Hospital Beds 2018]]/Table1[[#This Row],[Population Estimate 2018]])*1000</f>
        <v>1.8066194536782771</v>
      </c>
      <c r="T2134">
        <f>LOG10(Table1[[#This Row],[Hospital Beds 2018]] +1)</f>
        <v>1.414973347970818</v>
      </c>
      <c r="U2134">
        <v>10954</v>
      </c>
      <c r="V2134" s="1">
        <v>0.79</v>
      </c>
    </row>
    <row r="2135" spans="1:22" x14ac:dyDescent="0.3">
      <c r="A2135">
        <v>2139</v>
      </c>
      <c r="B2135" t="s">
        <v>1365</v>
      </c>
      <c r="C2135" t="s">
        <v>1368</v>
      </c>
      <c r="D2135" t="s">
        <v>21</v>
      </c>
      <c r="E2135" s="9">
        <v>9</v>
      </c>
      <c r="F2135">
        <v>5319</v>
      </c>
      <c r="G2135">
        <f>LOG(Table1[[#This Row],[Population Estimate 2018]])</f>
        <v>3.7258299903205803</v>
      </c>
      <c r="H2135" s="10" t="str">
        <f t="shared" si="33"/>
        <v>1</v>
      </c>
      <c r="I2135">
        <v>1049</v>
      </c>
      <c r="J2135" s="1">
        <v>0.2</v>
      </c>
      <c r="K2135">
        <v>4270</v>
      </c>
      <c r="L2135" s="1">
        <v>0.8</v>
      </c>
      <c r="M2135">
        <v>254</v>
      </c>
      <c r="N2135" s="1">
        <v>0.05</v>
      </c>
      <c r="O2135">
        <v>588</v>
      </c>
      <c r="P2135" s="1">
        <v>0.11</v>
      </c>
      <c r="Q2135">
        <v>52550</v>
      </c>
      <c r="R2135">
        <v>24</v>
      </c>
      <c r="S2135">
        <f>(Table1[[#This Row],[Hospital Beds 2018]]/Table1[[#This Row],[Population Estimate 2018]])*1000</f>
        <v>4.5121263395375077</v>
      </c>
      <c r="T2135">
        <f>LOG10(Table1[[#This Row],[Hospital Beds 2018]] +1)</f>
        <v>1.3979400086720377</v>
      </c>
      <c r="U2135">
        <v>4315</v>
      </c>
      <c r="V2135" s="1">
        <v>0.81</v>
      </c>
    </row>
    <row r="2136" spans="1:22" x14ac:dyDescent="0.3">
      <c r="A2136">
        <v>2140</v>
      </c>
      <c r="B2136" t="s">
        <v>1365</v>
      </c>
      <c r="C2136" t="s">
        <v>1369</v>
      </c>
      <c r="D2136" t="s">
        <v>21</v>
      </c>
      <c r="E2136" s="9">
        <v>7</v>
      </c>
      <c r="F2136">
        <v>21709</v>
      </c>
      <c r="G2136">
        <f>LOG(Table1[[#This Row],[Population Estimate 2018]])</f>
        <v>4.3366398186416895</v>
      </c>
      <c r="H2136" s="10" t="str">
        <f t="shared" si="33"/>
        <v>2</v>
      </c>
      <c r="I2136">
        <v>3114</v>
      </c>
      <c r="J2136" s="1">
        <v>0.14000000000000001</v>
      </c>
      <c r="K2136">
        <v>18595</v>
      </c>
      <c r="L2136" s="1">
        <v>0.86</v>
      </c>
      <c r="M2136">
        <v>1152</v>
      </c>
      <c r="N2136" s="1">
        <v>0.05</v>
      </c>
      <c r="O2136">
        <v>3202</v>
      </c>
      <c r="P2136" s="1">
        <v>0.15</v>
      </c>
      <c r="Q2136">
        <v>47825</v>
      </c>
      <c r="R2136">
        <v>60</v>
      </c>
      <c r="S2136">
        <f>(Table1[[#This Row],[Hospital Beds 2018]]/Table1[[#This Row],[Population Estimate 2018]])*1000</f>
        <v>2.7638306693076604</v>
      </c>
      <c r="T2136">
        <f>LOG10(Table1[[#This Row],[Hospital Beds 2018]] +1)</f>
        <v>1.7853298350107671</v>
      </c>
      <c r="U2136">
        <v>17362</v>
      </c>
      <c r="V2136" s="1">
        <v>0.8</v>
      </c>
    </row>
    <row r="2137" spans="1:22" x14ac:dyDescent="0.3">
      <c r="A2137">
        <v>2141</v>
      </c>
      <c r="B2137" t="s">
        <v>1365</v>
      </c>
      <c r="C2137" t="s">
        <v>489</v>
      </c>
      <c r="D2137" t="s">
        <v>21</v>
      </c>
      <c r="E2137" s="9">
        <v>6</v>
      </c>
      <c r="F2137">
        <v>9485</v>
      </c>
      <c r="G2137">
        <f>LOG(Table1[[#This Row],[Population Estimate 2018]])</f>
        <v>3.9770373352246815</v>
      </c>
      <c r="H2137" s="10" t="str">
        <f t="shared" si="33"/>
        <v>1</v>
      </c>
      <c r="I2137">
        <v>1862</v>
      </c>
      <c r="J2137" s="1">
        <v>0.2</v>
      </c>
      <c r="K2137">
        <v>7623</v>
      </c>
      <c r="L2137" s="1">
        <v>0.8</v>
      </c>
      <c r="M2137">
        <v>570</v>
      </c>
      <c r="N2137" s="1">
        <v>0.06</v>
      </c>
      <c r="O2137">
        <v>1493</v>
      </c>
      <c r="P2137" s="1">
        <v>0.16</v>
      </c>
      <c r="Q2137">
        <v>49513</v>
      </c>
      <c r="R2137">
        <v>42</v>
      </c>
      <c r="S2137">
        <f>(Table1[[#This Row],[Hospital Beds 2018]]/Table1[[#This Row],[Population Estimate 2018]])*1000</f>
        <v>4.428044280442804</v>
      </c>
      <c r="T2137">
        <f>LOG10(Table1[[#This Row],[Hospital Beds 2018]] +1)</f>
        <v>1.6334684555795864</v>
      </c>
      <c r="U2137">
        <v>7855</v>
      </c>
      <c r="V2137" s="1">
        <v>0.83</v>
      </c>
    </row>
    <row r="2138" spans="1:22" x14ac:dyDescent="0.3">
      <c r="A2138">
        <v>2142</v>
      </c>
      <c r="B2138" t="s">
        <v>1365</v>
      </c>
      <c r="C2138" t="s">
        <v>382</v>
      </c>
      <c r="D2138" t="s">
        <v>21</v>
      </c>
      <c r="E2138" s="9">
        <v>6</v>
      </c>
      <c r="F2138">
        <v>47192</v>
      </c>
      <c r="G2138">
        <f>LOG(Table1[[#This Row],[Population Estimate 2018]])</f>
        <v>4.673868383161091</v>
      </c>
      <c r="H2138" s="10" t="str">
        <f t="shared" si="33"/>
        <v>2</v>
      </c>
      <c r="I2138">
        <v>8477</v>
      </c>
      <c r="J2138" s="1">
        <v>0.18</v>
      </c>
      <c r="K2138">
        <v>38715</v>
      </c>
      <c r="L2138" s="1">
        <v>0.82</v>
      </c>
      <c r="M2138">
        <v>3090</v>
      </c>
      <c r="N2138" s="1">
        <v>7.0000000000000007E-2</v>
      </c>
      <c r="O2138">
        <v>7604</v>
      </c>
      <c r="P2138" s="1">
        <v>0.16</v>
      </c>
      <c r="Q2138">
        <v>43445</v>
      </c>
      <c r="R2138">
        <v>140</v>
      </c>
      <c r="S2138">
        <f>(Table1[[#This Row],[Hospital Beds 2018]]/Table1[[#This Row],[Population Estimate 2018]])*1000</f>
        <v>2.966604509238854</v>
      </c>
      <c r="T2138">
        <f>LOG10(Table1[[#This Row],[Hospital Beds 2018]] +1)</f>
        <v>2.1492191126553797</v>
      </c>
      <c r="U2138">
        <v>39484</v>
      </c>
      <c r="V2138" s="1">
        <v>0.84</v>
      </c>
    </row>
    <row r="2139" spans="1:22" x14ac:dyDescent="0.3">
      <c r="A2139">
        <v>2143</v>
      </c>
      <c r="B2139" t="s">
        <v>1365</v>
      </c>
      <c r="C2139" t="s">
        <v>790</v>
      </c>
      <c r="D2139" t="s">
        <v>21</v>
      </c>
      <c r="E2139" s="9">
        <v>6</v>
      </c>
      <c r="F2139">
        <v>28977</v>
      </c>
      <c r="G2139">
        <f>LOG(Table1[[#This Row],[Population Estimate 2018]])</f>
        <v>4.4620534207870746</v>
      </c>
      <c r="H2139" s="10" t="str">
        <f t="shared" si="33"/>
        <v>2</v>
      </c>
      <c r="I2139">
        <v>4881</v>
      </c>
      <c r="J2139" s="1">
        <v>0.17</v>
      </c>
      <c r="K2139">
        <v>24096</v>
      </c>
      <c r="L2139" s="1">
        <v>0.83</v>
      </c>
      <c r="M2139">
        <v>1786</v>
      </c>
      <c r="N2139" s="1">
        <v>0.06</v>
      </c>
      <c r="O2139">
        <v>5239</v>
      </c>
      <c r="P2139" s="1">
        <v>0.18</v>
      </c>
      <c r="Q2139">
        <v>48533</v>
      </c>
      <c r="R2139">
        <v>42</v>
      </c>
      <c r="S2139">
        <f>(Table1[[#This Row],[Hospital Beds 2018]]/Table1[[#This Row],[Population Estimate 2018]])*1000</f>
        <v>1.4494254063567658</v>
      </c>
      <c r="T2139">
        <f>LOG10(Table1[[#This Row],[Hospital Beds 2018]] +1)</f>
        <v>1.6334684555795864</v>
      </c>
      <c r="U2139">
        <v>23144</v>
      </c>
      <c r="V2139" s="1">
        <v>0.8</v>
      </c>
    </row>
    <row r="2140" spans="1:22" x14ac:dyDescent="0.3">
      <c r="A2140">
        <v>2144</v>
      </c>
      <c r="B2140" t="s">
        <v>1365</v>
      </c>
      <c r="C2140" t="s">
        <v>1370</v>
      </c>
      <c r="D2140" t="s">
        <v>21</v>
      </c>
      <c r="E2140" s="9">
        <v>1</v>
      </c>
      <c r="F2140">
        <v>144447</v>
      </c>
      <c r="G2140">
        <f>LOG(Table1[[#This Row],[Population Estimate 2018]])</f>
        <v>5.1597085264711451</v>
      </c>
      <c r="H2140" s="10" t="str">
        <f t="shared" si="33"/>
        <v>3</v>
      </c>
      <c r="I2140">
        <v>18770</v>
      </c>
      <c r="J2140" s="1">
        <v>0.13</v>
      </c>
      <c r="K2140">
        <v>125677</v>
      </c>
      <c r="L2140" s="1">
        <v>0.87</v>
      </c>
      <c r="M2140">
        <v>9493</v>
      </c>
      <c r="N2140" s="1">
        <v>7.0000000000000007E-2</v>
      </c>
      <c r="O2140">
        <v>10336</v>
      </c>
      <c r="P2140" s="1">
        <v>7.0000000000000007E-2</v>
      </c>
      <c r="Q2140">
        <v>70942</v>
      </c>
      <c r="R2140">
        <v>59</v>
      </c>
      <c r="S2140">
        <f>(Table1[[#This Row],[Hospital Beds 2018]]/Table1[[#This Row],[Population Estimate 2018]])*1000</f>
        <v>0.40845431196217297</v>
      </c>
      <c r="T2140">
        <f>LOG10(Table1[[#This Row],[Hospital Beds 2018]] +1)</f>
        <v>1.7781512503836436</v>
      </c>
      <c r="U2140">
        <v>126673</v>
      </c>
      <c r="V2140" s="1">
        <v>0.88</v>
      </c>
    </row>
    <row r="2141" spans="1:22" x14ac:dyDescent="0.3">
      <c r="A2141">
        <v>2145</v>
      </c>
      <c r="B2141" t="s">
        <v>1365</v>
      </c>
      <c r="C2141" t="s">
        <v>741</v>
      </c>
      <c r="D2141" t="s">
        <v>21</v>
      </c>
      <c r="E2141" s="9">
        <v>5</v>
      </c>
      <c r="F2141">
        <v>48177</v>
      </c>
      <c r="G2141">
        <f>LOG(Table1[[#This Row],[Population Estimate 2018]])</f>
        <v>4.6828397528227566</v>
      </c>
      <c r="H2141" s="10" t="str">
        <f t="shared" si="33"/>
        <v>2</v>
      </c>
      <c r="I2141">
        <v>8103</v>
      </c>
      <c r="J2141" s="1">
        <v>0.17</v>
      </c>
      <c r="K2141">
        <v>40074</v>
      </c>
      <c r="L2141" s="1">
        <v>0.83</v>
      </c>
      <c r="M2141">
        <v>3227</v>
      </c>
      <c r="N2141" s="1">
        <v>7.0000000000000007E-2</v>
      </c>
      <c r="O2141">
        <v>8335</v>
      </c>
      <c r="P2141" s="1">
        <v>0.17</v>
      </c>
      <c r="Q2141">
        <v>48660</v>
      </c>
      <c r="R2141">
        <v>212</v>
      </c>
      <c r="S2141">
        <f>(Table1[[#This Row],[Hospital Beds 2018]]/Table1[[#This Row],[Population Estimate 2018]])*1000</f>
        <v>4.4004400440043998</v>
      </c>
      <c r="T2141">
        <f>LOG10(Table1[[#This Row],[Hospital Beds 2018]] +1)</f>
        <v>2.3283796034387376</v>
      </c>
      <c r="U2141">
        <v>41541</v>
      </c>
      <c r="V2141" s="1">
        <v>0.86</v>
      </c>
    </row>
    <row r="2142" spans="1:22" x14ac:dyDescent="0.3">
      <c r="A2142">
        <v>2146</v>
      </c>
      <c r="B2142" t="s">
        <v>1365</v>
      </c>
      <c r="C2142" t="s">
        <v>30</v>
      </c>
      <c r="D2142" t="s">
        <v>21</v>
      </c>
      <c r="E2142" s="9">
        <v>6</v>
      </c>
      <c r="F2142">
        <v>48675</v>
      </c>
      <c r="G2142">
        <f>LOG(Table1[[#This Row],[Population Estimate 2018]])</f>
        <v>4.6873059601920692</v>
      </c>
      <c r="H2142" s="10" t="str">
        <f t="shared" si="33"/>
        <v>2</v>
      </c>
      <c r="I2142">
        <v>8130</v>
      </c>
      <c r="J2142" s="1">
        <v>0.17</v>
      </c>
      <c r="K2142">
        <v>40545</v>
      </c>
      <c r="L2142" s="1">
        <v>0.83</v>
      </c>
      <c r="M2142">
        <v>3422</v>
      </c>
      <c r="N2142" s="1">
        <v>7.0000000000000007E-2</v>
      </c>
      <c r="O2142">
        <v>9862</v>
      </c>
      <c r="P2142" s="1">
        <v>0.2</v>
      </c>
      <c r="Q2142">
        <v>42913</v>
      </c>
      <c r="R2142">
        <v>148</v>
      </c>
      <c r="S2142">
        <f>(Table1[[#This Row],[Hospital Beds 2018]]/Table1[[#This Row],[Population Estimate 2018]])*1000</f>
        <v>3.0405752439650744</v>
      </c>
      <c r="T2142">
        <f>LOG10(Table1[[#This Row],[Hospital Beds 2018]] +1)</f>
        <v>2.173186268412274</v>
      </c>
      <c r="U2142">
        <v>40719</v>
      </c>
      <c r="V2142" s="1">
        <v>0.84</v>
      </c>
    </row>
    <row r="2143" spans="1:22" x14ac:dyDescent="0.3">
      <c r="A2143">
        <v>2147</v>
      </c>
      <c r="B2143" t="s">
        <v>1365</v>
      </c>
      <c r="C2143" t="s">
        <v>32</v>
      </c>
      <c r="D2143" t="s">
        <v>21</v>
      </c>
      <c r="E2143" s="9">
        <v>7</v>
      </c>
      <c r="F2143">
        <v>14668</v>
      </c>
      <c r="G2143">
        <f>LOG(Table1[[#This Row],[Population Estimate 2018]])</f>
        <v>4.1663709012885652</v>
      </c>
      <c r="H2143" s="10" t="str">
        <f t="shared" si="33"/>
        <v>2</v>
      </c>
      <c r="I2143">
        <v>3036</v>
      </c>
      <c r="J2143" s="1">
        <v>0.21</v>
      </c>
      <c r="K2143">
        <v>11632</v>
      </c>
      <c r="L2143" s="1">
        <v>0.79</v>
      </c>
      <c r="M2143">
        <v>1090</v>
      </c>
      <c r="N2143" s="1">
        <v>7.0000000000000007E-2</v>
      </c>
      <c r="O2143">
        <v>3312</v>
      </c>
      <c r="P2143" s="1">
        <v>0.23</v>
      </c>
      <c r="Q2143">
        <v>35308</v>
      </c>
      <c r="R2143">
        <v>32</v>
      </c>
      <c r="S2143">
        <f>(Table1[[#This Row],[Hospital Beds 2018]]/Table1[[#This Row],[Population Estimate 2018]])*1000</f>
        <v>2.1816198527406598</v>
      </c>
      <c r="T2143">
        <f>LOG10(Table1[[#This Row],[Hospital Beds 2018]] +1)</f>
        <v>1.5185139398778875</v>
      </c>
      <c r="U2143">
        <v>12263</v>
      </c>
      <c r="V2143" s="1">
        <v>0.84</v>
      </c>
    </row>
    <row r="2144" spans="1:22" x14ac:dyDescent="0.3">
      <c r="A2144">
        <v>2148</v>
      </c>
      <c r="B2144" t="s">
        <v>1365</v>
      </c>
      <c r="C2144" t="s">
        <v>1371</v>
      </c>
      <c r="D2144" t="s">
        <v>21</v>
      </c>
      <c r="E2144" s="9">
        <v>9</v>
      </c>
      <c r="F2144">
        <v>2153</v>
      </c>
      <c r="G2144">
        <f>LOG(Table1[[#This Row],[Population Estimate 2018]])</f>
        <v>3.3330440298234874</v>
      </c>
      <c r="H2144" s="10" t="str">
        <f t="shared" si="33"/>
        <v>1</v>
      </c>
      <c r="I2144">
        <v>548</v>
      </c>
      <c r="J2144" s="1">
        <v>0.25</v>
      </c>
      <c r="K2144">
        <v>1605</v>
      </c>
      <c r="L2144" s="1">
        <v>0.75</v>
      </c>
      <c r="M2144">
        <v>143</v>
      </c>
      <c r="N2144" s="1">
        <v>7.0000000000000007E-2</v>
      </c>
      <c r="O2144">
        <v>352</v>
      </c>
      <c r="P2144" s="1">
        <v>0.16</v>
      </c>
      <c r="Q2144">
        <v>46777</v>
      </c>
      <c r="R2144">
        <v>15</v>
      </c>
      <c r="S2144">
        <f>(Table1[[#This Row],[Hospital Beds 2018]]/Table1[[#This Row],[Population Estimate 2018]])*1000</f>
        <v>6.9670227589410123</v>
      </c>
      <c r="T2144">
        <f>LOG10(Table1[[#This Row],[Hospital Beds 2018]] +1)</f>
        <v>1.2041199826559248</v>
      </c>
      <c r="U2144">
        <v>1642</v>
      </c>
      <c r="V2144" s="1">
        <v>0.76</v>
      </c>
    </row>
    <row r="2145" spans="1:22" x14ac:dyDescent="0.3">
      <c r="A2145">
        <v>2149</v>
      </c>
      <c r="B2145" t="s">
        <v>1365</v>
      </c>
      <c r="C2145" t="s">
        <v>144</v>
      </c>
      <c r="D2145" t="s">
        <v>58</v>
      </c>
      <c r="E2145" s="9">
        <v>1</v>
      </c>
      <c r="F2145">
        <v>281669</v>
      </c>
      <c r="G2145">
        <f>LOG(Table1[[#This Row],[Population Estimate 2018]])</f>
        <v>5.4497390519208952</v>
      </c>
      <c r="H2145" s="10" t="str">
        <f t="shared" si="33"/>
        <v>3</v>
      </c>
      <c r="I2145">
        <v>37659</v>
      </c>
      <c r="J2145" s="1">
        <v>0.13</v>
      </c>
      <c r="K2145">
        <v>244010</v>
      </c>
      <c r="L2145" s="1">
        <v>0.87</v>
      </c>
      <c r="M2145">
        <v>23633</v>
      </c>
      <c r="N2145" s="1">
        <v>0.08</v>
      </c>
      <c r="O2145">
        <v>32077</v>
      </c>
      <c r="P2145" s="1">
        <v>0.11</v>
      </c>
      <c r="Q2145">
        <v>62343</v>
      </c>
      <c r="R2145">
        <v>543</v>
      </c>
      <c r="S2145">
        <f>(Table1[[#This Row],[Hospital Beds 2018]]/Table1[[#This Row],[Population Estimate 2018]])*1000</f>
        <v>1.9277946809908082</v>
      </c>
      <c r="T2145">
        <f>LOG10(Table1[[#This Row],[Hospital Beds 2018]] +1)</f>
        <v>2.7355988996981799</v>
      </c>
      <c r="U2145">
        <v>241462</v>
      </c>
      <c r="V2145" s="1">
        <v>0.86</v>
      </c>
    </row>
    <row r="2146" spans="1:22" x14ac:dyDescent="0.3">
      <c r="A2146">
        <v>2150</v>
      </c>
      <c r="B2146" t="s">
        <v>1365</v>
      </c>
      <c r="C2146" t="s">
        <v>1372</v>
      </c>
      <c r="D2146" t="s">
        <v>21</v>
      </c>
      <c r="E2146" s="9">
        <v>9</v>
      </c>
      <c r="F2146">
        <v>5520</v>
      </c>
      <c r="G2146">
        <f>LOG(Table1[[#This Row],[Population Estimate 2018]])</f>
        <v>3.741939077729199</v>
      </c>
      <c r="H2146" s="10" t="str">
        <f t="shared" si="33"/>
        <v>1</v>
      </c>
      <c r="I2146">
        <v>1121</v>
      </c>
      <c r="J2146" s="1">
        <v>0.2</v>
      </c>
      <c r="K2146">
        <v>4399</v>
      </c>
      <c r="L2146" s="1">
        <v>0.8</v>
      </c>
      <c r="M2146">
        <v>404</v>
      </c>
      <c r="N2146" s="1">
        <v>7.0000000000000007E-2</v>
      </c>
      <c r="O2146">
        <v>1229</v>
      </c>
      <c r="P2146" s="1">
        <v>0.22</v>
      </c>
      <c r="Q2146">
        <v>39396</v>
      </c>
      <c r="R2146">
        <v>95</v>
      </c>
      <c r="S2146">
        <f>(Table1[[#This Row],[Hospital Beds 2018]]/Table1[[#This Row],[Population Estimate 2018]])*1000</f>
        <v>17.210144927536231</v>
      </c>
      <c r="T2146">
        <f>LOG10(Table1[[#This Row],[Hospital Beds 2018]] +1)</f>
        <v>1.9822712330395684</v>
      </c>
      <c r="U2146">
        <v>4587</v>
      </c>
      <c r="V2146" s="1">
        <v>0.83</v>
      </c>
    </row>
    <row r="2147" spans="1:22" x14ac:dyDescent="0.3">
      <c r="A2147">
        <v>2151</v>
      </c>
      <c r="B2147" t="s">
        <v>1365</v>
      </c>
      <c r="C2147" t="s">
        <v>668</v>
      </c>
      <c r="D2147" t="s">
        <v>21</v>
      </c>
      <c r="E2147" s="9">
        <v>3</v>
      </c>
      <c r="F2147">
        <v>120422</v>
      </c>
      <c r="G2147">
        <f>LOG(Table1[[#This Row],[Population Estimate 2018]])</f>
        <v>5.0807058358071107</v>
      </c>
      <c r="H2147" s="10" t="str">
        <f t="shared" si="33"/>
        <v>3</v>
      </c>
      <c r="I2147">
        <v>15192</v>
      </c>
      <c r="J2147" s="1">
        <v>0.13</v>
      </c>
      <c r="K2147">
        <v>105230</v>
      </c>
      <c r="L2147" s="1">
        <v>0.87</v>
      </c>
      <c r="M2147">
        <v>18390</v>
      </c>
      <c r="N2147" s="1">
        <v>0.15</v>
      </c>
      <c r="O2147">
        <v>18303</v>
      </c>
      <c r="P2147" s="1">
        <v>0.15</v>
      </c>
      <c r="Q2147">
        <v>51382</v>
      </c>
      <c r="R2147">
        <v>578</v>
      </c>
      <c r="S2147">
        <f>(Table1[[#This Row],[Hospital Beds 2018]]/Table1[[#This Row],[Population Estimate 2018]])*1000</f>
        <v>4.7997874142598524</v>
      </c>
      <c r="T2147">
        <f>LOG10(Table1[[#This Row],[Hospital Beds 2018]] +1)</f>
        <v>2.762678563727436</v>
      </c>
      <c r="U2147">
        <v>99071</v>
      </c>
      <c r="V2147" s="1">
        <v>0.82</v>
      </c>
    </row>
    <row r="2148" spans="1:22" x14ac:dyDescent="0.3">
      <c r="A2148">
        <v>2152</v>
      </c>
      <c r="B2148" t="s">
        <v>1365</v>
      </c>
      <c r="C2148" t="s">
        <v>1373</v>
      </c>
      <c r="D2148" t="s">
        <v>21</v>
      </c>
      <c r="E2148" s="9">
        <v>3</v>
      </c>
      <c r="F2148">
        <v>5776</v>
      </c>
      <c r="G2148">
        <f>LOG(Table1[[#This Row],[Population Estimate 2018]])</f>
        <v>3.7616271845615827</v>
      </c>
      <c r="H2148" s="10" t="str">
        <f t="shared" si="33"/>
        <v>1</v>
      </c>
      <c r="I2148">
        <v>1119</v>
      </c>
      <c r="J2148" s="1">
        <v>0.19</v>
      </c>
      <c r="K2148">
        <v>4657</v>
      </c>
      <c r="L2148" s="1">
        <v>0.81</v>
      </c>
      <c r="M2148">
        <v>482</v>
      </c>
      <c r="N2148" s="1">
        <v>0.08</v>
      </c>
      <c r="O2148">
        <v>926</v>
      </c>
      <c r="P2148" s="1">
        <v>0.16</v>
      </c>
      <c r="Q2148">
        <v>43386</v>
      </c>
      <c r="R2148">
        <v>0</v>
      </c>
      <c r="S2148">
        <f>(Table1[[#This Row],[Hospital Beds 2018]]/Table1[[#This Row],[Population Estimate 2018]])*1000</f>
        <v>0</v>
      </c>
      <c r="T2148">
        <f>LOG10(Table1[[#This Row],[Hospital Beds 2018]] +1)</f>
        <v>0</v>
      </c>
      <c r="U2148">
        <v>4852</v>
      </c>
      <c r="V2148" s="1">
        <v>0.84</v>
      </c>
    </row>
    <row r="2149" spans="1:22" x14ac:dyDescent="0.3">
      <c r="A2149">
        <v>2153</v>
      </c>
      <c r="B2149" t="s">
        <v>1365</v>
      </c>
      <c r="C2149" t="s">
        <v>1374</v>
      </c>
      <c r="D2149" t="s">
        <v>21</v>
      </c>
      <c r="E2149" s="9">
        <v>6</v>
      </c>
      <c r="F2149">
        <v>14306</v>
      </c>
      <c r="G2149">
        <f>LOG(Table1[[#This Row],[Population Estimate 2018]])</f>
        <v>4.1555182207084114</v>
      </c>
      <c r="H2149" s="10" t="str">
        <f t="shared" si="33"/>
        <v>2</v>
      </c>
      <c r="I2149">
        <v>2800</v>
      </c>
      <c r="J2149" s="1">
        <v>0.2</v>
      </c>
      <c r="K2149">
        <v>11506</v>
      </c>
      <c r="L2149" s="1">
        <v>0.8</v>
      </c>
      <c r="M2149">
        <v>989</v>
      </c>
      <c r="N2149" s="1">
        <v>7.0000000000000007E-2</v>
      </c>
      <c r="O2149">
        <v>2631</v>
      </c>
      <c r="P2149" s="1">
        <v>0.18</v>
      </c>
      <c r="Q2149">
        <v>43074</v>
      </c>
      <c r="R2149">
        <v>270</v>
      </c>
      <c r="S2149">
        <f>(Table1[[#This Row],[Hospital Beds 2018]]/Table1[[#This Row],[Population Estimate 2018]])*1000</f>
        <v>18.873200055920595</v>
      </c>
      <c r="T2149">
        <f>LOG10(Table1[[#This Row],[Hospital Beds 2018]] +1)</f>
        <v>2.4329692908744058</v>
      </c>
      <c r="U2149">
        <v>11667</v>
      </c>
      <c r="V2149" s="1">
        <v>0.82</v>
      </c>
    </row>
    <row r="2150" spans="1:22" x14ac:dyDescent="0.3">
      <c r="A2150">
        <v>2154</v>
      </c>
      <c r="B2150" t="s">
        <v>1365</v>
      </c>
      <c r="C2150" t="s">
        <v>1375</v>
      </c>
      <c r="D2150" t="s">
        <v>21</v>
      </c>
      <c r="E2150" s="9">
        <v>2</v>
      </c>
      <c r="F2150">
        <v>71604</v>
      </c>
      <c r="G2150">
        <f>LOG(Table1[[#This Row],[Population Estimate 2018]])</f>
        <v>4.8549372838917231</v>
      </c>
      <c r="H2150" s="10" t="str">
        <f t="shared" si="33"/>
        <v>2</v>
      </c>
      <c r="I2150">
        <v>12638</v>
      </c>
      <c r="J2150" s="1">
        <v>0.18</v>
      </c>
      <c r="K2150">
        <v>58966</v>
      </c>
      <c r="L2150" s="1">
        <v>0.82</v>
      </c>
      <c r="M2150">
        <v>5285</v>
      </c>
      <c r="N2150" s="1">
        <v>7.0000000000000007E-2</v>
      </c>
      <c r="O2150">
        <v>9874</v>
      </c>
      <c r="P2150" s="1">
        <v>0.14000000000000001</v>
      </c>
      <c r="Q2150">
        <v>54478</v>
      </c>
      <c r="R2150">
        <v>70</v>
      </c>
      <c r="S2150">
        <f>(Table1[[#This Row],[Hospital Beds 2018]]/Table1[[#This Row],[Population Estimate 2018]])*1000</f>
        <v>0.97759901681470307</v>
      </c>
      <c r="T2150">
        <f>LOG10(Table1[[#This Row],[Hospital Beds 2018]] +1)</f>
        <v>1.8512583487190752</v>
      </c>
      <c r="U2150">
        <v>61287</v>
      </c>
      <c r="V2150" s="1">
        <v>0.86</v>
      </c>
    </row>
    <row r="2151" spans="1:22" x14ac:dyDescent="0.3">
      <c r="A2151">
        <v>2155</v>
      </c>
      <c r="B2151" t="s">
        <v>1365</v>
      </c>
      <c r="C2151" t="s">
        <v>264</v>
      </c>
      <c r="D2151" t="s">
        <v>21</v>
      </c>
      <c r="E2151" s="9">
        <v>7</v>
      </c>
      <c r="F2151">
        <v>29036</v>
      </c>
      <c r="G2151">
        <f>LOG(Table1[[#This Row],[Population Estimate 2018]])</f>
        <v>4.4629367877312598</v>
      </c>
      <c r="H2151" s="10" t="str">
        <f t="shared" si="33"/>
        <v>2</v>
      </c>
      <c r="I2151">
        <v>4018</v>
      </c>
      <c r="J2151" s="1">
        <v>0.14000000000000001</v>
      </c>
      <c r="K2151">
        <v>25018</v>
      </c>
      <c r="L2151" s="1">
        <v>0.86</v>
      </c>
      <c r="M2151">
        <v>1698</v>
      </c>
      <c r="N2151" s="1">
        <v>0.06</v>
      </c>
      <c r="O2151">
        <v>5001</v>
      </c>
      <c r="P2151" s="1">
        <v>0.17</v>
      </c>
      <c r="Q2151">
        <v>49577</v>
      </c>
      <c r="R2151">
        <v>71</v>
      </c>
      <c r="S2151">
        <f>(Table1[[#This Row],[Hospital Beds 2018]]/Table1[[#This Row],[Population Estimate 2018]])*1000</f>
        <v>2.4452403912384626</v>
      </c>
      <c r="T2151">
        <f>LOG10(Table1[[#This Row],[Hospital Beds 2018]] +1)</f>
        <v>1.8573324964312685</v>
      </c>
      <c r="U2151">
        <v>24401</v>
      </c>
      <c r="V2151" s="1">
        <v>0.84</v>
      </c>
    </row>
    <row r="2152" spans="1:22" x14ac:dyDescent="0.3">
      <c r="A2152">
        <v>2156</v>
      </c>
      <c r="B2152" t="s">
        <v>1365</v>
      </c>
      <c r="C2152" t="s">
        <v>314</v>
      </c>
      <c r="D2152" t="s">
        <v>21</v>
      </c>
      <c r="E2152" s="9">
        <v>6</v>
      </c>
      <c r="F2152">
        <v>42733</v>
      </c>
      <c r="G2152">
        <f>LOG(Table1[[#This Row],[Population Estimate 2018]])</f>
        <v>4.6307633828174595</v>
      </c>
      <c r="H2152" s="10" t="str">
        <f t="shared" si="33"/>
        <v>2</v>
      </c>
      <c r="I2152">
        <v>10681</v>
      </c>
      <c r="J2152" s="1">
        <v>0.25</v>
      </c>
      <c r="K2152">
        <v>32052</v>
      </c>
      <c r="L2152" s="1">
        <v>0.75</v>
      </c>
      <c r="M2152">
        <v>3702</v>
      </c>
      <c r="N2152" s="1">
        <v>0.09</v>
      </c>
      <c r="O2152">
        <v>8756</v>
      </c>
      <c r="P2152" s="1">
        <v>0.2</v>
      </c>
      <c r="Q2152">
        <v>40287</v>
      </c>
      <c r="R2152">
        <v>58</v>
      </c>
      <c r="S2152">
        <f>(Table1[[#This Row],[Hospital Beds 2018]]/Table1[[#This Row],[Population Estimate 2018]])*1000</f>
        <v>1.3572648772611331</v>
      </c>
      <c r="T2152">
        <f>LOG10(Table1[[#This Row],[Hospital Beds 2018]] +1)</f>
        <v>1.7708520116421442</v>
      </c>
      <c r="U2152">
        <v>33475</v>
      </c>
      <c r="V2152" s="1">
        <v>0.78</v>
      </c>
    </row>
    <row r="2153" spans="1:22" x14ac:dyDescent="0.3">
      <c r="A2153">
        <v>2157</v>
      </c>
      <c r="B2153" t="s">
        <v>1365</v>
      </c>
      <c r="C2153" t="s">
        <v>1376</v>
      </c>
      <c r="D2153" t="s">
        <v>21</v>
      </c>
      <c r="E2153" s="9">
        <v>9</v>
      </c>
      <c r="F2153">
        <v>4894</v>
      </c>
      <c r="G2153">
        <f>LOG(Table1[[#This Row],[Population Estimate 2018]])</f>
        <v>3.6896639650157703</v>
      </c>
      <c r="H2153" s="10" t="str">
        <f t="shared" si="33"/>
        <v>1</v>
      </c>
      <c r="I2153">
        <v>902</v>
      </c>
      <c r="J2153" s="1">
        <v>0.18</v>
      </c>
      <c r="K2153">
        <v>3992</v>
      </c>
      <c r="L2153" s="1">
        <v>0.82</v>
      </c>
      <c r="M2153">
        <v>248</v>
      </c>
      <c r="N2153" s="1">
        <v>0.05</v>
      </c>
      <c r="O2153">
        <v>580</v>
      </c>
      <c r="P2153" s="1">
        <v>0.12</v>
      </c>
      <c r="Q2153">
        <v>50728</v>
      </c>
      <c r="R2153">
        <v>18</v>
      </c>
      <c r="S2153">
        <f>(Table1[[#This Row],[Hospital Beds 2018]]/Table1[[#This Row],[Population Estimate 2018]])*1000</f>
        <v>3.6779730281977931</v>
      </c>
      <c r="T2153">
        <f>LOG10(Table1[[#This Row],[Hospital Beds 2018]] +1)</f>
        <v>1.2787536009528289</v>
      </c>
      <c r="U2153">
        <v>4090</v>
      </c>
      <c r="V2153" s="1">
        <v>0.84</v>
      </c>
    </row>
    <row r="2154" spans="1:22" x14ac:dyDescent="0.3">
      <c r="A2154">
        <v>2158</v>
      </c>
      <c r="B2154" t="s">
        <v>1365</v>
      </c>
      <c r="C2154" t="s">
        <v>672</v>
      </c>
      <c r="D2154" t="s">
        <v>21</v>
      </c>
      <c r="E2154" s="9">
        <v>9</v>
      </c>
      <c r="F2154">
        <v>3952</v>
      </c>
      <c r="G2154">
        <f>LOG(Table1[[#This Row],[Population Estimate 2018]])</f>
        <v>3.5968169359155904</v>
      </c>
      <c r="H2154" s="10" t="str">
        <f t="shared" si="33"/>
        <v>1</v>
      </c>
      <c r="I2154">
        <v>886</v>
      </c>
      <c r="J2154" s="1">
        <v>0.22</v>
      </c>
      <c r="K2154">
        <v>3066</v>
      </c>
      <c r="L2154" s="1">
        <v>0.78</v>
      </c>
      <c r="M2154">
        <v>265</v>
      </c>
      <c r="N2154" s="1">
        <v>7.0000000000000007E-2</v>
      </c>
      <c r="O2154">
        <v>494</v>
      </c>
      <c r="P2154" s="1">
        <v>0.13</v>
      </c>
      <c r="Q2154">
        <v>51867</v>
      </c>
      <c r="R2154">
        <v>25</v>
      </c>
      <c r="S2154">
        <f>(Table1[[#This Row],[Hospital Beds 2018]]/Table1[[#This Row],[Population Estimate 2018]])*1000</f>
        <v>6.3259109311740893</v>
      </c>
      <c r="T2154">
        <f>LOG10(Table1[[#This Row],[Hospital Beds 2018]] +1)</f>
        <v>1.414973347970818</v>
      </c>
      <c r="U2154">
        <v>3133</v>
      </c>
      <c r="V2154" s="1">
        <v>0.79</v>
      </c>
    </row>
    <row r="2155" spans="1:22" x14ac:dyDescent="0.3">
      <c r="A2155">
        <v>2159</v>
      </c>
      <c r="B2155" t="s">
        <v>1365</v>
      </c>
      <c r="C2155" t="s">
        <v>273</v>
      </c>
      <c r="D2155" t="s">
        <v>58</v>
      </c>
      <c r="E2155" s="9">
        <v>5</v>
      </c>
      <c r="F2155">
        <v>60913</v>
      </c>
      <c r="G2155">
        <f>LOG(Table1[[#This Row],[Population Estimate 2018]])</f>
        <v>4.7847099892791478</v>
      </c>
      <c r="H2155" s="10" t="str">
        <f t="shared" si="33"/>
        <v>2</v>
      </c>
      <c r="I2155">
        <v>9982</v>
      </c>
      <c r="J2155" s="1">
        <v>0.16</v>
      </c>
      <c r="K2155">
        <v>50931</v>
      </c>
      <c r="L2155" s="1">
        <v>0.84</v>
      </c>
      <c r="M2155">
        <v>4666</v>
      </c>
      <c r="N2155" s="1">
        <v>0.08</v>
      </c>
      <c r="O2155">
        <v>9001</v>
      </c>
      <c r="P2155" s="1">
        <v>0.15</v>
      </c>
      <c r="Q2155">
        <v>52387</v>
      </c>
      <c r="R2155">
        <v>300</v>
      </c>
      <c r="S2155">
        <f>(Table1[[#This Row],[Hospital Beds 2018]]/Table1[[#This Row],[Population Estimate 2018]])*1000</f>
        <v>4.9250570485774796</v>
      </c>
      <c r="T2155">
        <f>LOG10(Table1[[#This Row],[Hospital Beds 2018]] +1)</f>
        <v>2.4785664955938436</v>
      </c>
      <c r="U2155">
        <v>51707</v>
      </c>
      <c r="V2155" s="1">
        <v>0.85</v>
      </c>
    </row>
    <row r="2156" spans="1:22" x14ac:dyDescent="0.3">
      <c r="A2156">
        <v>2160</v>
      </c>
      <c r="B2156" t="s">
        <v>1365</v>
      </c>
      <c r="C2156" t="s">
        <v>1377</v>
      </c>
      <c r="D2156" t="s">
        <v>21</v>
      </c>
      <c r="E2156" s="9">
        <v>6</v>
      </c>
      <c r="F2156">
        <v>27811</v>
      </c>
      <c r="G2156">
        <f>LOG(Table1[[#This Row],[Population Estimate 2018]])</f>
        <v>4.4442166050696201</v>
      </c>
      <c r="H2156" s="10" t="str">
        <f t="shared" si="33"/>
        <v>2</v>
      </c>
      <c r="I2156">
        <v>4987</v>
      </c>
      <c r="J2156" s="1">
        <v>0.18</v>
      </c>
      <c r="K2156">
        <v>22824</v>
      </c>
      <c r="L2156" s="1">
        <v>0.82</v>
      </c>
      <c r="M2156">
        <v>1694</v>
      </c>
      <c r="N2156" s="1">
        <v>0.06</v>
      </c>
      <c r="O2156">
        <v>4139</v>
      </c>
      <c r="P2156" s="1">
        <v>0.15</v>
      </c>
      <c r="Q2156">
        <v>47858</v>
      </c>
      <c r="R2156">
        <v>26</v>
      </c>
      <c r="S2156">
        <f>(Table1[[#This Row],[Hospital Beds 2018]]/Table1[[#This Row],[Population Estimate 2018]])*1000</f>
        <v>0.93488188127000116</v>
      </c>
      <c r="T2156">
        <f>LOG10(Table1[[#This Row],[Hospital Beds 2018]] +1)</f>
        <v>1.4313637641589874</v>
      </c>
      <c r="U2156">
        <v>23598</v>
      </c>
      <c r="V2156" s="1">
        <v>0.85</v>
      </c>
    </row>
    <row r="2157" spans="1:22" x14ac:dyDescent="0.3">
      <c r="A2157">
        <v>2161</v>
      </c>
      <c r="B2157" t="s">
        <v>1365</v>
      </c>
      <c r="C2157" t="s">
        <v>418</v>
      </c>
      <c r="D2157" t="s">
        <v>21</v>
      </c>
      <c r="E2157" s="9">
        <v>1</v>
      </c>
      <c r="F2157">
        <v>55551</v>
      </c>
      <c r="G2157">
        <f>LOG(Table1[[#This Row],[Population Estimate 2018]])</f>
        <v>4.7446918812890004</v>
      </c>
      <c r="H2157" s="10" t="str">
        <f t="shared" si="33"/>
        <v>2</v>
      </c>
      <c r="I2157">
        <v>9014</v>
      </c>
      <c r="J2157" s="1">
        <v>0.16</v>
      </c>
      <c r="K2157">
        <v>46537</v>
      </c>
      <c r="L2157" s="1">
        <v>0.84</v>
      </c>
      <c r="M2157">
        <v>3702</v>
      </c>
      <c r="N2157" s="1">
        <v>7.0000000000000007E-2</v>
      </c>
      <c r="O2157">
        <v>5507</v>
      </c>
      <c r="P2157" s="1">
        <v>0.1</v>
      </c>
      <c r="Q2157">
        <v>56489</v>
      </c>
      <c r="R2157">
        <v>39</v>
      </c>
      <c r="S2157">
        <f>(Table1[[#This Row],[Hospital Beds 2018]]/Table1[[#This Row],[Population Estimate 2018]])*1000</f>
        <v>0.70205756872063507</v>
      </c>
      <c r="T2157">
        <f>LOG10(Table1[[#This Row],[Hospital Beds 2018]] +1)</f>
        <v>1.6020599913279623</v>
      </c>
      <c r="U2157">
        <v>47529</v>
      </c>
      <c r="V2157" s="1">
        <v>0.86</v>
      </c>
    </row>
    <row r="2158" spans="1:22" x14ac:dyDescent="0.3">
      <c r="A2158">
        <v>2162</v>
      </c>
      <c r="B2158" t="s">
        <v>1365</v>
      </c>
      <c r="C2158" t="s">
        <v>156</v>
      </c>
      <c r="D2158" t="s">
        <v>21</v>
      </c>
      <c r="E2158" s="9">
        <v>9</v>
      </c>
      <c r="F2158">
        <v>4326</v>
      </c>
      <c r="G2158">
        <f>LOG(Table1[[#This Row],[Population Estimate 2018]])</f>
        <v>3.6360865151030728</v>
      </c>
      <c r="H2158" s="10" t="str">
        <f t="shared" si="33"/>
        <v>1</v>
      </c>
      <c r="I2158">
        <v>951</v>
      </c>
      <c r="J2158" s="1">
        <v>0.22</v>
      </c>
      <c r="K2158">
        <v>3375</v>
      </c>
      <c r="L2158" s="1">
        <v>0.78</v>
      </c>
      <c r="M2158">
        <v>306</v>
      </c>
      <c r="N2158" s="1">
        <v>7.0000000000000007E-2</v>
      </c>
      <c r="O2158">
        <v>538</v>
      </c>
      <c r="P2158" s="1">
        <v>0.12</v>
      </c>
      <c r="Q2158">
        <v>49073</v>
      </c>
      <c r="R2158">
        <v>0</v>
      </c>
      <c r="S2158">
        <f>(Table1[[#This Row],[Hospital Beds 2018]]/Table1[[#This Row],[Population Estimate 2018]])*1000</f>
        <v>0</v>
      </c>
      <c r="T2158">
        <f>LOG10(Table1[[#This Row],[Hospital Beds 2018]] +1)</f>
        <v>0</v>
      </c>
      <c r="U2158">
        <v>3464</v>
      </c>
      <c r="V2158" s="1">
        <v>0.8</v>
      </c>
    </row>
    <row r="2159" spans="1:22" x14ac:dyDescent="0.3">
      <c r="A2159">
        <v>2163</v>
      </c>
      <c r="B2159" t="s">
        <v>1365</v>
      </c>
      <c r="C2159" t="s">
        <v>1378</v>
      </c>
      <c r="D2159" t="s">
        <v>21</v>
      </c>
      <c r="E2159" s="9">
        <v>7</v>
      </c>
      <c r="F2159">
        <v>5821</v>
      </c>
      <c r="G2159">
        <f>LOG(Table1[[#This Row],[Population Estimate 2018]])</f>
        <v>3.7649975992848805</v>
      </c>
      <c r="H2159" s="10" t="str">
        <f t="shared" si="33"/>
        <v>1</v>
      </c>
      <c r="I2159">
        <v>1036</v>
      </c>
      <c r="J2159" s="1">
        <v>0.18</v>
      </c>
      <c r="K2159">
        <v>4785</v>
      </c>
      <c r="L2159" s="1">
        <v>0.82</v>
      </c>
      <c r="M2159">
        <v>414</v>
      </c>
      <c r="N2159" s="1">
        <v>7.0000000000000007E-2</v>
      </c>
      <c r="O2159">
        <v>1218</v>
      </c>
      <c r="P2159" s="1">
        <v>0.21</v>
      </c>
      <c r="Q2159">
        <v>37445</v>
      </c>
      <c r="R2159">
        <v>25</v>
      </c>
      <c r="S2159">
        <f>(Table1[[#This Row],[Hospital Beds 2018]]/Table1[[#This Row],[Population Estimate 2018]])*1000</f>
        <v>4.294794708812919</v>
      </c>
      <c r="T2159">
        <f>LOG10(Table1[[#This Row],[Hospital Beds 2018]] +1)</f>
        <v>1.414973347970818</v>
      </c>
      <c r="U2159">
        <v>3899</v>
      </c>
      <c r="V2159" s="1">
        <v>0.67</v>
      </c>
    </row>
    <row r="2160" spans="1:22" x14ac:dyDescent="0.3">
      <c r="A2160">
        <v>2164</v>
      </c>
      <c r="B2160" t="s">
        <v>1365</v>
      </c>
      <c r="C2160" t="s">
        <v>1379</v>
      </c>
      <c r="D2160" t="s">
        <v>21</v>
      </c>
      <c r="E2160" s="9">
        <v>9</v>
      </c>
      <c r="F2160">
        <v>2664</v>
      </c>
      <c r="G2160">
        <f>LOG(Table1[[#This Row],[Population Estimate 2018]])</f>
        <v>3.4255342204982635</v>
      </c>
      <c r="H2160" s="10" t="str">
        <f t="shared" si="33"/>
        <v>1</v>
      </c>
      <c r="I2160">
        <v>525</v>
      </c>
      <c r="J2160" s="1">
        <v>0.2</v>
      </c>
      <c r="K2160">
        <v>2139</v>
      </c>
      <c r="L2160" s="1">
        <v>0.8</v>
      </c>
      <c r="M2160">
        <v>133</v>
      </c>
      <c r="N2160" s="1">
        <v>0.05</v>
      </c>
      <c r="O2160">
        <v>612</v>
      </c>
      <c r="P2160" s="1">
        <v>0.23</v>
      </c>
      <c r="Q2160">
        <v>38537</v>
      </c>
      <c r="R2160">
        <v>10</v>
      </c>
      <c r="S2160">
        <f>(Table1[[#This Row],[Hospital Beds 2018]]/Table1[[#This Row],[Population Estimate 2018]])*1000</f>
        <v>3.7537537537537538</v>
      </c>
      <c r="T2160">
        <f>LOG10(Table1[[#This Row],[Hospital Beds 2018]] +1)</f>
        <v>1.0413926851582251</v>
      </c>
      <c r="U2160">
        <v>2176</v>
      </c>
      <c r="V2160" s="1">
        <v>0.82</v>
      </c>
    </row>
    <row r="2161" spans="1:22" x14ac:dyDescent="0.3">
      <c r="A2161">
        <v>2165</v>
      </c>
      <c r="B2161" t="s">
        <v>1365</v>
      </c>
      <c r="C2161" t="s">
        <v>680</v>
      </c>
      <c r="D2161" t="s">
        <v>21</v>
      </c>
      <c r="E2161" s="9">
        <v>9</v>
      </c>
      <c r="F2161">
        <v>3797</v>
      </c>
      <c r="G2161">
        <f>LOG(Table1[[#This Row],[Population Estimate 2018]])</f>
        <v>3.5794405971397971</v>
      </c>
      <c r="H2161" s="10" t="str">
        <f t="shared" si="33"/>
        <v>1</v>
      </c>
      <c r="I2161">
        <v>686</v>
      </c>
      <c r="J2161" s="1">
        <v>0.18</v>
      </c>
      <c r="K2161">
        <v>3111</v>
      </c>
      <c r="L2161" s="1">
        <v>0.82</v>
      </c>
      <c r="M2161">
        <v>207</v>
      </c>
      <c r="N2161" s="1">
        <v>0.05</v>
      </c>
      <c r="O2161">
        <v>413</v>
      </c>
      <c r="P2161" s="1">
        <v>0.11</v>
      </c>
      <c r="Q2161">
        <v>55112</v>
      </c>
      <c r="R2161">
        <v>12</v>
      </c>
      <c r="S2161">
        <f>(Table1[[#This Row],[Hospital Beds 2018]]/Table1[[#This Row],[Population Estimate 2018]])*1000</f>
        <v>3.1603897814063737</v>
      </c>
      <c r="T2161">
        <f>LOG10(Table1[[#This Row],[Hospital Beds 2018]] +1)</f>
        <v>1.1139433523068367</v>
      </c>
      <c r="U2161">
        <v>3141</v>
      </c>
      <c r="V2161" s="1">
        <v>0.83</v>
      </c>
    </row>
    <row r="2162" spans="1:22" x14ac:dyDescent="0.3">
      <c r="A2162">
        <v>2166</v>
      </c>
      <c r="B2162" t="s">
        <v>1365</v>
      </c>
      <c r="C2162" t="s">
        <v>682</v>
      </c>
      <c r="D2162" t="s">
        <v>21</v>
      </c>
      <c r="E2162" s="9">
        <v>6</v>
      </c>
      <c r="F2162">
        <v>12668</v>
      </c>
      <c r="G2162">
        <f>LOG(Table1[[#This Row],[Population Estimate 2018]])</f>
        <v>4.1027080546998747</v>
      </c>
      <c r="H2162" s="10" t="str">
        <f t="shared" si="33"/>
        <v>2</v>
      </c>
      <c r="I2162">
        <v>2570</v>
      </c>
      <c r="J2162" s="1">
        <v>0.2</v>
      </c>
      <c r="K2162">
        <v>10098</v>
      </c>
      <c r="L2162" s="1">
        <v>0.8</v>
      </c>
      <c r="M2162">
        <v>838</v>
      </c>
      <c r="N2162" s="1">
        <v>7.0000000000000007E-2</v>
      </c>
      <c r="O2162">
        <v>2929</v>
      </c>
      <c r="P2162" s="1">
        <v>0.23</v>
      </c>
      <c r="Q2162">
        <v>37776</v>
      </c>
      <c r="R2162">
        <v>20</v>
      </c>
      <c r="S2162">
        <f>(Table1[[#This Row],[Hospital Beds 2018]]/Table1[[#This Row],[Population Estimate 2018]])*1000</f>
        <v>1.5787811809283234</v>
      </c>
      <c r="T2162">
        <f>LOG10(Table1[[#This Row],[Hospital Beds 2018]] +1)</f>
        <v>1.3222192947339193</v>
      </c>
      <c r="U2162">
        <v>10647</v>
      </c>
      <c r="V2162" s="1">
        <v>0.84</v>
      </c>
    </row>
    <row r="2163" spans="1:22" x14ac:dyDescent="0.3">
      <c r="A2163">
        <v>2167</v>
      </c>
      <c r="B2163" t="s">
        <v>1365</v>
      </c>
      <c r="C2163" t="s">
        <v>1380</v>
      </c>
      <c r="D2163" t="s">
        <v>21</v>
      </c>
      <c r="E2163" s="9">
        <v>7</v>
      </c>
      <c r="F2163">
        <v>13335</v>
      </c>
      <c r="G2163">
        <f>LOG(Table1[[#This Row],[Population Estimate 2018]])</f>
        <v>4.1249930200258946</v>
      </c>
      <c r="H2163" s="10" t="str">
        <f t="shared" si="33"/>
        <v>2</v>
      </c>
      <c r="I2163">
        <v>2509</v>
      </c>
      <c r="J2163" s="1">
        <v>0.19</v>
      </c>
      <c r="K2163">
        <v>10826</v>
      </c>
      <c r="L2163" s="1">
        <v>0.81</v>
      </c>
      <c r="M2163">
        <v>888</v>
      </c>
      <c r="N2163" s="1">
        <v>7.0000000000000007E-2</v>
      </c>
      <c r="O2163">
        <v>2902</v>
      </c>
      <c r="P2163" s="1">
        <v>0.22</v>
      </c>
      <c r="Q2163">
        <v>37566</v>
      </c>
      <c r="R2163">
        <v>25</v>
      </c>
      <c r="S2163">
        <f>(Table1[[#This Row],[Hospital Beds 2018]]/Table1[[#This Row],[Population Estimate 2018]])*1000</f>
        <v>1.8747656542932134</v>
      </c>
      <c r="T2163">
        <f>LOG10(Table1[[#This Row],[Hospital Beds 2018]] +1)</f>
        <v>1.414973347970818</v>
      </c>
      <c r="U2163">
        <v>9974</v>
      </c>
      <c r="V2163" s="1">
        <v>0.75</v>
      </c>
    </row>
    <row r="2164" spans="1:22" x14ac:dyDescent="0.3">
      <c r="A2164">
        <v>2168</v>
      </c>
      <c r="B2164" t="s">
        <v>1365</v>
      </c>
      <c r="C2164" t="s">
        <v>56</v>
      </c>
      <c r="D2164" t="s">
        <v>21</v>
      </c>
      <c r="E2164" s="9">
        <v>7</v>
      </c>
      <c r="F2164">
        <v>24949</v>
      </c>
      <c r="G2164">
        <f>LOG(Table1[[#This Row],[Population Estimate 2018]])</f>
        <v>4.397053143018109</v>
      </c>
      <c r="H2164" s="10" t="str">
        <f t="shared" si="33"/>
        <v>2</v>
      </c>
      <c r="I2164">
        <v>3701</v>
      </c>
      <c r="J2164" s="1">
        <v>0.15</v>
      </c>
      <c r="K2164">
        <v>21248</v>
      </c>
      <c r="L2164" s="1">
        <v>0.85</v>
      </c>
      <c r="M2164">
        <v>3142</v>
      </c>
      <c r="N2164" s="1">
        <v>0.13</v>
      </c>
      <c r="O2164">
        <v>3704</v>
      </c>
      <c r="P2164" s="1">
        <v>0.15</v>
      </c>
      <c r="Q2164">
        <v>47747</v>
      </c>
      <c r="R2164">
        <v>49</v>
      </c>
      <c r="S2164">
        <f>(Table1[[#This Row],[Hospital Beds 2018]]/Table1[[#This Row],[Population Estimate 2018]])*1000</f>
        <v>1.9640065734097558</v>
      </c>
      <c r="T2164">
        <f>LOG10(Table1[[#This Row],[Hospital Beds 2018]] +1)</f>
        <v>1.6989700043360187</v>
      </c>
      <c r="U2164">
        <v>21259</v>
      </c>
      <c r="V2164" s="1">
        <v>0.85</v>
      </c>
    </row>
    <row r="2165" spans="1:22" x14ac:dyDescent="0.3">
      <c r="A2165">
        <v>2169</v>
      </c>
      <c r="B2165" t="s">
        <v>1365</v>
      </c>
      <c r="C2165" t="s">
        <v>57</v>
      </c>
      <c r="D2165" t="s">
        <v>21</v>
      </c>
      <c r="E2165" s="9">
        <v>8</v>
      </c>
      <c r="F2165">
        <v>6123</v>
      </c>
      <c r="G2165">
        <f>LOG(Table1[[#This Row],[Population Estimate 2018]])</f>
        <v>3.7869642594357331</v>
      </c>
      <c r="H2165" s="10" t="str">
        <f t="shared" si="33"/>
        <v>1</v>
      </c>
      <c r="I2165">
        <v>1307</v>
      </c>
      <c r="J2165" s="1">
        <v>0.21</v>
      </c>
      <c r="K2165">
        <v>4816</v>
      </c>
      <c r="L2165" s="1">
        <v>0.79</v>
      </c>
      <c r="M2165">
        <v>373</v>
      </c>
      <c r="N2165" s="1">
        <v>0.06</v>
      </c>
      <c r="O2165">
        <v>1473</v>
      </c>
      <c r="P2165" s="1">
        <v>0.24</v>
      </c>
      <c r="Q2165">
        <v>37338</v>
      </c>
      <c r="R2165">
        <v>25</v>
      </c>
      <c r="S2165">
        <f>(Table1[[#This Row],[Hospital Beds 2018]]/Table1[[#This Row],[Population Estimate 2018]])*1000</f>
        <v>4.082965866405357</v>
      </c>
      <c r="T2165">
        <f>LOG10(Table1[[#This Row],[Hospital Beds 2018]] +1)</f>
        <v>1.414973347970818</v>
      </c>
      <c r="U2165">
        <v>4927</v>
      </c>
      <c r="V2165" s="1">
        <v>0.8</v>
      </c>
    </row>
    <row r="2166" spans="1:22" x14ac:dyDescent="0.3">
      <c r="A2166">
        <v>2170</v>
      </c>
      <c r="B2166" t="s">
        <v>1365</v>
      </c>
      <c r="C2166" t="s">
        <v>1269</v>
      </c>
      <c r="D2166" t="s">
        <v>21</v>
      </c>
      <c r="E2166" s="9">
        <v>9</v>
      </c>
      <c r="F2166">
        <v>10949</v>
      </c>
      <c r="G2166">
        <f>LOG(Table1[[#This Row],[Population Estimate 2018]])</f>
        <v>4.0393744557684741</v>
      </c>
      <c r="H2166" s="10" t="str">
        <f t="shared" si="33"/>
        <v>2</v>
      </c>
      <c r="I2166">
        <v>2129</v>
      </c>
      <c r="J2166" s="1">
        <v>0.19</v>
      </c>
      <c r="K2166">
        <v>8820</v>
      </c>
      <c r="L2166" s="1">
        <v>0.81</v>
      </c>
      <c r="M2166">
        <v>822</v>
      </c>
      <c r="N2166" s="1">
        <v>0.08</v>
      </c>
      <c r="O2166">
        <v>2068</v>
      </c>
      <c r="P2166" s="1">
        <v>0.19</v>
      </c>
      <c r="Q2166">
        <v>39756</v>
      </c>
      <c r="R2166">
        <v>12</v>
      </c>
      <c r="S2166">
        <f>(Table1[[#This Row],[Hospital Beds 2018]]/Table1[[#This Row],[Population Estimate 2018]])*1000</f>
        <v>1.0959905014156546</v>
      </c>
      <c r="T2166">
        <f>LOG10(Table1[[#This Row],[Hospital Beds 2018]] +1)</f>
        <v>1.1139433523068367</v>
      </c>
      <c r="U2166">
        <v>9041</v>
      </c>
      <c r="V2166" s="1">
        <v>0.83</v>
      </c>
    </row>
    <row r="2167" spans="1:22" x14ac:dyDescent="0.3">
      <c r="A2167">
        <v>2171</v>
      </c>
      <c r="B2167" t="s">
        <v>1365</v>
      </c>
      <c r="C2167" t="s">
        <v>1381</v>
      </c>
      <c r="D2167" t="s">
        <v>21</v>
      </c>
      <c r="E2167" s="9">
        <v>5</v>
      </c>
      <c r="F2167">
        <v>44161</v>
      </c>
      <c r="G2167">
        <f>LOG(Table1[[#This Row],[Population Estimate 2018]])</f>
        <v>4.645038899176865</v>
      </c>
      <c r="H2167" s="10" t="str">
        <f t="shared" si="33"/>
        <v>2</v>
      </c>
      <c r="I2167">
        <v>8539</v>
      </c>
      <c r="J2167" s="1">
        <v>0.19</v>
      </c>
      <c r="K2167">
        <v>35622</v>
      </c>
      <c r="L2167" s="1">
        <v>0.81</v>
      </c>
      <c r="M2167">
        <v>3255</v>
      </c>
      <c r="N2167" s="1">
        <v>7.0000000000000007E-2</v>
      </c>
      <c r="O2167">
        <v>8751</v>
      </c>
      <c r="P2167" s="1">
        <v>0.2</v>
      </c>
      <c r="Q2167">
        <v>45700</v>
      </c>
      <c r="R2167">
        <v>102</v>
      </c>
      <c r="S2167">
        <f>(Table1[[#This Row],[Hospital Beds 2018]]/Table1[[#This Row],[Population Estimate 2018]])*1000</f>
        <v>2.3097303050202669</v>
      </c>
      <c r="T2167">
        <f>LOG10(Table1[[#This Row],[Hospital Beds 2018]] +1)</f>
        <v>2.012837224705172</v>
      </c>
      <c r="U2167">
        <v>36463</v>
      </c>
      <c r="V2167" s="1">
        <v>0.83</v>
      </c>
    </row>
    <row r="2168" spans="1:22" x14ac:dyDescent="0.3">
      <c r="A2168">
        <v>2172</v>
      </c>
      <c r="B2168" t="s">
        <v>1365</v>
      </c>
      <c r="C2168" t="s">
        <v>1382</v>
      </c>
      <c r="D2168" t="s">
        <v>21</v>
      </c>
      <c r="E2168" s="9">
        <v>6</v>
      </c>
      <c r="F2168">
        <v>15816</v>
      </c>
      <c r="G2168">
        <f>LOG(Table1[[#This Row],[Population Estimate 2018]])</f>
        <v>4.199096656305616</v>
      </c>
      <c r="H2168" s="10" t="str">
        <f t="shared" si="33"/>
        <v>2</v>
      </c>
      <c r="I2168">
        <v>2523</v>
      </c>
      <c r="J2168" s="1">
        <v>0.16</v>
      </c>
      <c r="K2168">
        <v>13293</v>
      </c>
      <c r="L2168" s="1">
        <v>0.84</v>
      </c>
      <c r="M2168">
        <v>791</v>
      </c>
      <c r="N2168" s="1">
        <v>0.05</v>
      </c>
      <c r="O2168">
        <v>1554</v>
      </c>
      <c r="P2168" s="1">
        <v>0.1</v>
      </c>
      <c r="Q2168">
        <v>59266</v>
      </c>
      <c r="R2168">
        <v>25</v>
      </c>
      <c r="S2168">
        <f>(Table1[[#This Row],[Hospital Beds 2018]]/Table1[[#This Row],[Population Estimate 2018]])*1000</f>
        <v>1.580677794638341</v>
      </c>
      <c r="T2168">
        <f>LOG10(Table1[[#This Row],[Hospital Beds 2018]] +1)</f>
        <v>1.414973347970818</v>
      </c>
      <c r="U2168">
        <v>13626</v>
      </c>
      <c r="V2168" s="1">
        <v>0.86</v>
      </c>
    </row>
    <row r="2169" spans="1:22" x14ac:dyDescent="0.3">
      <c r="A2169">
        <v>2173</v>
      </c>
      <c r="B2169" t="s">
        <v>1365</v>
      </c>
      <c r="C2169" t="s">
        <v>279</v>
      </c>
      <c r="D2169" t="s">
        <v>21</v>
      </c>
      <c r="E2169" s="9">
        <v>6</v>
      </c>
      <c r="F2169">
        <v>8729</v>
      </c>
      <c r="G2169">
        <f>LOG(Table1[[#This Row],[Population Estimate 2018]])</f>
        <v>3.9409644934927996</v>
      </c>
      <c r="H2169" s="10" t="str">
        <f t="shared" si="33"/>
        <v>1</v>
      </c>
      <c r="I2169">
        <v>1729</v>
      </c>
      <c r="J2169" s="1">
        <v>0.2</v>
      </c>
      <c r="K2169">
        <v>7000</v>
      </c>
      <c r="L2169" s="1">
        <v>0.8</v>
      </c>
      <c r="M2169">
        <v>704</v>
      </c>
      <c r="N2169" s="1">
        <v>0.08</v>
      </c>
      <c r="O2169">
        <v>1448</v>
      </c>
      <c r="P2169" s="1">
        <v>0.17</v>
      </c>
      <c r="Q2169">
        <v>37831</v>
      </c>
      <c r="R2169">
        <v>25</v>
      </c>
      <c r="S2169">
        <f>(Table1[[#This Row],[Hospital Beds 2018]]/Table1[[#This Row],[Population Estimate 2018]])*1000</f>
        <v>2.864016496735021</v>
      </c>
      <c r="T2169">
        <f>LOG10(Table1[[#This Row],[Hospital Beds 2018]] +1)</f>
        <v>1.414973347970818</v>
      </c>
      <c r="U2169">
        <v>7227</v>
      </c>
      <c r="V2169" s="1">
        <v>0.83</v>
      </c>
    </row>
    <row r="2170" spans="1:22" x14ac:dyDescent="0.3">
      <c r="A2170">
        <v>2174</v>
      </c>
      <c r="B2170" t="s">
        <v>1365</v>
      </c>
      <c r="C2170" t="s">
        <v>1383</v>
      </c>
      <c r="D2170" t="s">
        <v>21</v>
      </c>
      <c r="E2170" s="9">
        <v>7</v>
      </c>
      <c r="F2170">
        <v>10231</v>
      </c>
      <c r="G2170">
        <f>LOG(Table1[[#This Row],[Population Estimate 2018]])</f>
        <v>4.0099180846659017</v>
      </c>
      <c r="H2170" s="10" t="str">
        <f t="shared" si="33"/>
        <v>2</v>
      </c>
      <c r="I2170">
        <v>2270</v>
      </c>
      <c r="J2170" s="1">
        <v>0.22</v>
      </c>
      <c r="K2170">
        <v>7961</v>
      </c>
      <c r="L2170" s="1">
        <v>0.78</v>
      </c>
      <c r="M2170">
        <v>865</v>
      </c>
      <c r="N2170" s="1">
        <v>0.08</v>
      </c>
      <c r="O2170">
        <v>1721</v>
      </c>
      <c r="P2170" s="1">
        <v>0.17</v>
      </c>
      <c r="Q2170">
        <v>38284</v>
      </c>
      <c r="R2170">
        <v>0</v>
      </c>
      <c r="S2170">
        <f>(Table1[[#This Row],[Hospital Beds 2018]]/Table1[[#This Row],[Population Estimate 2018]])*1000</f>
        <v>0</v>
      </c>
      <c r="T2170">
        <f>LOG10(Table1[[#This Row],[Hospital Beds 2018]] +1)</f>
        <v>0</v>
      </c>
      <c r="U2170">
        <v>8056</v>
      </c>
      <c r="V2170" s="1">
        <v>0.79</v>
      </c>
    </row>
    <row r="2171" spans="1:22" x14ac:dyDescent="0.3">
      <c r="A2171">
        <v>2175</v>
      </c>
      <c r="B2171" t="s">
        <v>1365</v>
      </c>
      <c r="C2171" t="s">
        <v>1384</v>
      </c>
      <c r="D2171" t="s">
        <v>21</v>
      </c>
      <c r="E2171" s="9">
        <v>2</v>
      </c>
      <c r="F2171">
        <v>49980</v>
      </c>
      <c r="G2171">
        <f>LOG(Table1[[#This Row],[Population Estimate 2018]])</f>
        <v>4.6987962517904309</v>
      </c>
      <c r="H2171" s="10" t="str">
        <f t="shared" si="33"/>
        <v>2</v>
      </c>
      <c r="I2171">
        <v>9038</v>
      </c>
      <c r="J2171" s="1">
        <v>0.18</v>
      </c>
      <c r="K2171">
        <v>40942</v>
      </c>
      <c r="L2171" s="1">
        <v>0.82</v>
      </c>
      <c r="M2171">
        <v>3681</v>
      </c>
      <c r="N2171" s="1">
        <v>7.0000000000000007E-2</v>
      </c>
      <c r="O2171">
        <v>10903</v>
      </c>
      <c r="P2171" s="1">
        <v>0.22</v>
      </c>
      <c r="Q2171">
        <v>38709</v>
      </c>
      <c r="R2171">
        <v>87</v>
      </c>
      <c r="S2171">
        <f>(Table1[[#This Row],[Hospital Beds 2018]]/Table1[[#This Row],[Population Estimate 2018]])*1000</f>
        <v>1.7406962785114046</v>
      </c>
      <c r="T2171">
        <f>LOG10(Table1[[#This Row],[Hospital Beds 2018]] +1)</f>
        <v>1.9444826721501687</v>
      </c>
      <c r="U2171">
        <v>41840</v>
      </c>
      <c r="V2171" s="1">
        <v>0.84</v>
      </c>
    </row>
    <row r="2172" spans="1:22" x14ac:dyDescent="0.3">
      <c r="A2172">
        <v>2176</v>
      </c>
      <c r="B2172" t="s">
        <v>1365</v>
      </c>
      <c r="C2172" t="s">
        <v>164</v>
      </c>
      <c r="D2172" t="s">
        <v>21</v>
      </c>
      <c r="E2172" s="9">
        <v>1</v>
      </c>
      <c r="F2172">
        <v>34920</v>
      </c>
      <c r="G2172">
        <f>LOG(Table1[[#This Row],[Population Estimate 2018]])</f>
        <v>4.543074235033532</v>
      </c>
      <c r="H2172" s="10" t="str">
        <f t="shared" si="33"/>
        <v>2</v>
      </c>
      <c r="I2172">
        <v>6400</v>
      </c>
      <c r="J2172" s="1">
        <v>0.18</v>
      </c>
      <c r="K2172">
        <v>28520</v>
      </c>
      <c r="L2172" s="1">
        <v>0.82</v>
      </c>
      <c r="M2172">
        <v>2794</v>
      </c>
      <c r="N2172" s="1">
        <v>0.08</v>
      </c>
      <c r="O2172">
        <v>5069</v>
      </c>
      <c r="P2172" s="1">
        <v>0.15</v>
      </c>
      <c r="Q2172">
        <v>48039</v>
      </c>
      <c r="R2172">
        <v>39</v>
      </c>
      <c r="S2172">
        <f>(Table1[[#This Row],[Hospital Beds 2018]]/Table1[[#This Row],[Population Estimate 2018]])*1000</f>
        <v>1.1168384879725086</v>
      </c>
      <c r="T2172">
        <f>LOG10(Table1[[#This Row],[Hospital Beds 2018]] +1)</f>
        <v>1.6020599913279623</v>
      </c>
      <c r="U2172">
        <v>29541</v>
      </c>
      <c r="V2172" s="1">
        <v>0.85</v>
      </c>
    </row>
    <row r="2173" spans="1:22" x14ac:dyDescent="0.3">
      <c r="A2173">
        <v>2177</v>
      </c>
      <c r="B2173" t="s">
        <v>1365</v>
      </c>
      <c r="C2173" t="s">
        <v>166</v>
      </c>
      <c r="D2173" t="s">
        <v>21</v>
      </c>
      <c r="E2173" s="9">
        <v>1</v>
      </c>
      <c r="F2173">
        <v>47291</v>
      </c>
      <c r="G2173">
        <f>LOG(Table1[[#This Row],[Population Estimate 2018]])</f>
        <v>4.6747784975614222</v>
      </c>
      <c r="H2173" s="10" t="str">
        <f t="shared" si="33"/>
        <v>2</v>
      </c>
      <c r="I2173">
        <v>7461</v>
      </c>
      <c r="J2173" s="1">
        <v>0.16</v>
      </c>
      <c r="K2173">
        <v>39830</v>
      </c>
      <c r="L2173" s="1">
        <v>0.84</v>
      </c>
      <c r="M2173">
        <v>3109</v>
      </c>
      <c r="N2173" s="1">
        <v>7.0000000000000007E-2</v>
      </c>
      <c r="O2173">
        <v>4745</v>
      </c>
      <c r="P2173" s="1">
        <v>0.1</v>
      </c>
      <c r="Q2173">
        <v>69114</v>
      </c>
      <c r="R2173">
        <v>25</v>
      </c>
      <c r="S2173">
        <f>(Table1[[#This Row],[Hospital Beds 2018]]/Table1[[#This Row],[Population Estimate 2018]])*1000</f>
        <v>0.52864181345287686</v>
      </c>
      <c r="T2173">
        <f>LOG10(Table1[[#This Row],[Hospital Beds 2018]] +1)</f>
        <v>1.414973347970818</v>
      </c>
      <c r="U2173">
        <v>39689</v>
      </c>
      <c r="V2173" s="1">
        <v>0.84</v>
      </c>
    </row>
    <row r="2174" spans="1:22" x14ac:dyDescent="0.3">
      <c r="A2174">
        <v>2178</v>
      </c>
      <c r="B2174" t="s">
        <v>1365</v>
      </c>
      <c r="C2174" t="s">
        <v>1385</v>
      </c>
      <c r="D2174" t="s">
        <v>21</v>
      </c>
      <c r="E2174" s="9">
        <v>9</v>
      </c>
      <c r="F2174">
        <v>10134</v>
      </c>
      <c r="G2174">
        <f>LOG(Table1[[#This Row],[Population Estimate 2018]])</f>
        <v>4.0057808999546527</v>
      </c>
      <c r="H2174" s="10" t="str">
        <f t="shared" si="33"/>
        <v>2</v>
      </c>
      <c r="I2174">
        <v>1935</v>
      </c>
      <c r="J2174" s="1">
        <v>0.19</v>
      </c>
      <c r="K2174">
        <v>8199</v>
      </c>
      <c r="L2174" s="1">
        <v>0.81</v>
      </c>
      <c r="M2174">
        <v>667</v>
      </c>
      <c r="N2174" s="1">
        <v>7.0000000000000007E-2</v>
      </c>
      <c r="O2174">
        <v>1466</v>
      </c>
      <c r="P2174" s="1">
        <v>0.14000000000000001</v>
      </c>
      <c r="Q2174">
        <v>48725</v>
      </c>
      <c r="R2174">
        <v>25</v>
      </c>
      <c r="S2174">
        <f>(Table1[[#This Row],[Hospital Beds 2018]]/Table1[[#This Row],[Population Estimate 2018]])*1000</f>
        <v>2.4669429642786658</v>
      </c>
      <c r="T2174">
        <f>LOG10(Table1[[#This Row],[Hospital Beds 2018]] +1)</f>
        <v>1.414973347970818</v>
      </c>
      <c r="U2174">
        <v>8544</v>
      </c>
      <c r="V2174" s="1">
        <v>0.84</v>
      </c>
    </row>
    <row r="2175" spans="1:22" x14ac:dyDescent="0.3">
      <c r="A2175">
        <v>2179</v>
      </c>
      <c r="B2175" t="s">
        <v>1365</v>
      </c>
      <c r="C2175" t="s">
        <v>1386</v>
      </c>
      <c r="D2175" t="s">
        <v>21</v>
      </c>
      <c r="E2175" s="9">
        <v>1</v>
      </c>
      <c r="F2175">
        <v>39985</v>
      </c>
      <c r="G2175">
        <f>LOG(Table1[[#This Row],[Population Estimate 2018]])</f>
        <v>4.6018971003532814</v>
      </c>
      <c r="H2175" s="10" t="str">
        <f t="shared" si="33"/>
        <v>2</v>
      </c>
      <c r="I2175">
        <v>6194</v>
      </c>
      <c r="J2175" s="1">
        <v>0.15</v>
      </c>
      <c r="K2175">
        <v>33791</v>
      </c>
      <c r="L2175" s="1">
        <v>0.85</v>
      </c>
      <c r="M2175">
        <v>2725</v>
      </c>
      <c r="N2175" s="1">
        <v>7.0000000000000007E-2</v>
      </c>
      <c r="O2175">
        <v>3592</v>
      </c>
      <c r="P2175" s="1">
        <v>0.09</v>
      </c>
      <c r="Q2175">
        <v>65831</v>
      </c>
      <c r="R2175">
        <v>28</v>
      </c>
      <c r="S2175">
        <f>(Table1[[#This Row],[Hospital Beds 2018]]/Table1[[#This Row],[Population Estimate 2018]])*1000</f>
        <v>0.70026259847442784</v>
      </c>
      <c r="T2175">
        <f>LOG10(Table1[[#This Row],[Hospital Beds 2018]] +1)</f>
        <v>1.4623979978989561</v>
      </c>
      <c r="U2175">
        <v>34817</v>
      </c>
      <c r="V2175" s="1">
        <v>0.87</v>
      </c>
    </row>
    <row r="2176" spans="1:22" x14ac:dyDescent="0.3">
      <c r="A2176">
        <v>2180</v>
      </c>
      <c r="B2176" t="s">
        <v>1365</v>
      </c>
      <c r="C2176" t="s">
        <v>1387</v>
      </c>
      <c r="D2176" t="s">
        <v>21</v>
      </c>
      <c r="E2176" s="9">
        <v>7</v>
      </c>
      <c r="F2176">
        <v>32703</v>
      </c>
      <c r="G2176">
        <f>LOG(Table1[[#This Row],[Population Estimate 2018]])</f>
        <v>4.5145875943631628</v>
      </c>
      <c r="H2176" s="10" t="str">
        <f t="shared" si="33"/>
        <v>2</v>
      </c>
      <c r="I2176">
        <v>5961</v>
      </c>
      <c r="J2176" s="1">
        <v>0.18</v>
      </c>
      <c r="K2176">
        <v>26742</v>
      </c>
      <c r="L2176" s="1">
        <v>0.82</v>
      </c>
      <c r="M2176">
        <v>2147</v>
      </c>
      <c r="N2176" s="1">
        <v>7.0000000000000007E-2</v>
      </c>
      <c r="O2176">
        <v>6796</v>
      </c>
      <c r="P2176" s="1">
        <v>0.21</v>
      </c>
      <c r="Q2176">
        <v>37390</v>
      </c>
      <c r="R2176">
        <v>25</v>
      </c>
      <c r="S2176">
        <f>(Table1[[#This Row],[Hospital Beds 2018]]/Table1[[#This Row],[Population Estimate 2018]])*1000</f>
        <v>0.76445586031862522</v>
      </c>
      <c r="T2176">
        <f>LOG10(Table1[[#This Row],[Hospital Beds 2018]] +1)</f>
        <v>1.414973347970818</v>
      </c>
      <c r="U2176">
        <v>27843</v>
      </c>
      <c r="V2176" s="1">
        <v>0.85</v>
      </c>
    </row>
    <row r="2177" spans="1:22" x14ac:dyDescent="0.3">
      <c r="A2177">
        <v>2181</v>
      </c>
      <c r="B2177" t="s">
        <v>1365</v>
      </c>
      <c r="C2177" t="s">
        <v>437</v>
      </c>
      <c r="D2177" t="s">
        <v>21</v>
      </c>
      <c r="E2177" s="9">
        <v>6</v>
      </c>
      <c r="F2177">
        <v>19815</v>
      </c>
      <c r="G2177">
        <f>LOG(Table1[[#This Row],[Population Estimate 2018]])</f>
        <v>4.2969940766702086</v>
      </c>
      <c r="H2177" s="10" t="str">
        <f t="shared" si="33"/>
        <v>2</v>
      </c>
      <c r="I2177">
        <v>5004</v>
      </c>
      <c r="J2177" s="1">
        <v>0.25</v>
      </c>
      <c r="K2177">
        <v>14811</v>
      </c>
      <c r="L2177" s="1">
        <v>0.75</v>
      </c>
      <c r="M2177">
        <v>1930</v>
      </c>
      <c r="N2177" s="1">
        <v>0.1</v>
      </c>
      <c r="O2177">
        <v>4649</v>
      </c>
      <c r="P2177" s="1">
        <v>0.23</v>
      </c>
      <c r="Q2177">
        <v>37468</v>
      </c>
      <c r="R2177">
        <v>0</v>
      </c>
      <c r="S2177">
        <f>(Table1[[#This Row],[Hospital Beds 2018]]/Table1[[#This Row],[Population Estimate 2018]])*1000</f>
        <v>0</v>
      </c>
      <c r="T2177">
        <f>LOG10(Table1[[#This Row],[Hospital Beds 2018]] +1)</f>
        <v>0</v>
      </c>
      <c r="U2177">
        <v>15647</v>
      </c>
      <c r="V2177" s="1">
        <v>0.79</v>
      </c>
    </row>
    <row r="2178" spans="1:22" x14ac:dyDescent="0.3">
      <c r="A2178">
        <v>2182</v>
      </c>
      <c r="B2178" t="s">
        <v>1365</v>
      </c>
      <c r="C2178" t="s">
        <v>1388</v>
      </c>
      <c r="D2178" t="s">
        <v>21</v>
      </c>
      <c r="E2178" s="9">
        <v>9</v>
      </c>
      <c r="F2178">
        <v>7644</v>
      </c>
      <c r="G2178">
        <f>LOG(Table1[[#This Row],[Population Estimate 2018]])</f>
        <v>3.8833206783829755</v>
      </c>
      <c r="H2178" s="10" t="str">
        <f t="shared" si="33"/>
        <v>1</v>
      </c>
      <c r="I2178">
        <v>1600</v>
      </c>
      <c r="J2178" s="1">
        <v>0.21</v>
      </c>
      <c r="K2178">
        <v>6044</v>
      </c>
      <c r="L2178" s="1">
        <v>0.79</v>
      </c>
      <c r="M2178">
        <v>462</v>
      </c>
      <c r="N2178" s="1">
        <v>0.06</v>
      </c>
      <c r="O2178">
        <v>816</v>
      </c>
      <c r="P2178" s="1">
        <v>0.11</v>
      </c>
      <c r="Q2178">
        <v>56102</v>
      </c>
      <c r="R2178">
        <v>25</v>
      </c>
      <c r="S2178">
        <f>(Table1[[#This Row],[Hospital Beds 2018]]/Table1[[#This Row],[Population Estimate 2018]])*1000</f>
        <v>3.2705389848246993</v>
      </c>
      <c r="T2178">
        <f>LOG10(Table1[[#This Row],[Hospital Beds 2018]] +1)</f>
        <v>1.414973347970818</v>
      </c>
      <c r="U2178">
        <v>6193</v>
      </c>
      <c r="V2178" s="1">
        <v>0.81</v>
      </c>
    </row>
    <row r="2179" spans="1:22" x14ac:dyDescent="0.3">
      <c r="A2179">
        <v>2183</v>
      </c>
      <c r="B2179" t="s">
        <v>1365</v>
      </c>
      <c r="C2179" t="s">
        <v>69</v>
      </c>
      <c r="D2179" t="s">
        <v>21</v>
      </c>
      <c r="E2179" s="9">
        <v>6</v>
      </c>
      <c r="F2179">
        <v>16806</v>
      </c>
      <c r="G2179">
        <f>LOG(Table1[[#This Row],[Population Estimate 2018]])</f>
        <v>4.2254643592072121</v>
      </c>
      <c r="H2179" s="10" t="str">
        <f t="shared" ref="H2179:H2242" si="34">IF(G2179&lt;4,"1",IF(G2179&lt;5,"2",IF(G2179&lt;6,"3",IF(G2179&lt;7,"4","5"))))</f>
        <v>2</v>
      </c>
      <c r="I2179">
        <v>3650</v>
      </c>
      <c r="J2179" s="1">
        <v>0.22</v>
      </c>
      <c r="K2179">
        <v>13156</v>
      </c>
      <c r="L2179" s="1">
        <v>0.78</v>
      </c>
      <c r="M2179">
        <v>1295</v>
      </c>
      <c r="N2179" s="1">
        <v>0.08</v>
      </c>
      <c r="O2179">
        <v>2961</v>
      </c>
      <c r="P2179" s="1">
        <v>0.18</v>
      </c>
      <c r="Q2179">
        <v>42258</v>
      </c>
      <c r="R2179">
        <v>25</v>
      </c>
      <c r="S2179">
        <f>(Table1[[#This Row],[Hospital Beds 2018]]/Table1[[#This Row],[Population Estimate 2018]])*1000</f>
        <v>1.4875639652505057</v>
      </c>
      <c r="T2179">
        <f>LOG10(Table1[[#This Row],[Hospital Beds 2018]] +1)</f>
        <v>1.414973347970818</v>
      </c>
      <c r="U2179">
        <v>13665</v>
      </c>
      <c r="V2179" s="1">
        <v>0.81</v>
      </c>
    </row>
    <row r="2180" spans="1:22" x14ac:dyDescent="0.3">
      <c r="A2180">
        <v>2184</v>
      </c>
      <c r="B2180" t="s">
        <v>1365</v>
      </c>
      <c r="C2180" t="s">
        <v>1389</v>
      </c>
      <c r="D2180" t="s">
        <v>58</v>
      </c>
      <c r="E2180" s="9">
        <v>6</v>
      </c>
      <c r="F2180">
        <v>41107</v>
      </c>
      <c r="G2180">
        <f>LOG(Table1[[#This Row],[Population Estimate 2018]])</f>
        <v>4.6139157830078625</v>
      </c>
      <c r="H2180" s="10" t="str">
        <f t="shared" si="34"/>
        <v>2</v>
      </c>
      <c r="I2180">
        <v>7576</v>
      </c>
      <c r="J2180" s="1">
        <v>0.18</v>
      </c>
      <c r="K2180">
        <v>33531</v>
      </c>
      <c r="L2180" s="1">
        <v>0.82</v>
      </c>
      <c r="M2180">
        <v>3038</v>
      </c>
      <c r="N2180" s="1">
        <v>7.0000000000000007E-2</v>
      </c>
      <c r="O2180">
        <v>6271</v>
      </c>
      <c r="P2180" s="1">
        <v>0.15</v>
      </c>
      <c r="Q2180">
        <v>50951</v>
      </c>
      <c r="R2180">
        <v>22</v>
      </c>
      <c r="S2180">
        <f>(Table1[[#This Row],[Hospital Beds 2018]]/Table1[[#This Row],[Population Estimate 2018]])*1000</f>
        <v>0.53518865400053517</v>
      </c>
      <c r="T2180">
        <f>LOG10(Table1[[#This Row],[Hospital Beds 2018]] +1)</f>
        <v>1.3617278360175928</v>
      </c>
      <c r="U2180">
        <v>34746</v>
      </c>
      <c r="V2180" s="1">
        <v>0.85</v>
      </c>
    </row>
    <row r="2181" spans="1:22" x14ac:dyDescent="0.3">
      <c r="A2181">
        <v>2185</v>
      </c>
      <c r="B2181" t="s">
        <v>1365</v>
      </c>
      <c r="C2181" t="s">
        <v>440</v>
      </c>
      <c r="D2181" t="s">
        <v>21</v>
      </c>
      <c r="E2181" s="9">
        <v>7</v>
      </c>
      <c r="F2181">
        <v>13953</v>
      </c>
      <c r="G2181">
        <f>LOG(Table1[[#This Row],[Population Estimate 2018]])</f>
        <v>4.144667594231179</v>
      </c>
      <c r="H2181" s="10" t="str">
        <f t="shared" si="34"/>
        <v>2</v>
      </c>
      <c r="I2181">
        <v>2754</v>
      </c>
      <c r="J2181" s="1">
        <v>0.2</v>
      </c>
      <c r="K2181">
        <v>11199</v>
      </c>
      <c r="L2181" s="1">
        <v>0.8</v>
      </c>
      <c r="M2181">
        <v>1120</v>
      </c>
      <c r="N2181" s="1">
        <v>0.08</v>
      </c>
      <c r="O2181">
        <v>2029</v>
      </c>
      <c r="P2181" s="1">
        <v>0.15</v>
      </c>
      <c r="Q2181">
        <v>50031</v>
      </c>
      <c r="R2181">
        <v>15</v>
      </c>
      <c r="S2181">
        <f>(Table1[[#This Row],[Hospital Beds 2018]]/Table1[[#This Row],[Population Estimate 2018]])*1000</f>
        <v>1.075037626316921</v>
      </c>
      <c r="T2181">
        <f>LOG10(Table1[[#This Row],[Hospital Beds 2018]] +1)</f>
        <v>1.2041199826559248</v>
      </c>
      <c r="U2181">
        <v>11634</v>
      </c>
      <c r="V2181" s="1">
        <v>0.83</v>
      </c>
    </row>
    <row r="2182" spans="1:22" x14ac:dyDescent="0.3">
      <c r="A2182">
        <v>2186</v>
      </c>
      <c r="B2182" t="s">
        <v>1365</v>
      </c>
      <c r="C2182" t="s">
        <v>1390</v>
      </c>
      <c r="D2182" t="s">
        <v>21</v>
      </c>
      <c r="E2182" s="9">
        <v>4</v>
      </c>
      <c r="F2182">
        <v>68362</v>
      </c>
      <c r="G2182">
        <f>LOG(Table1[[#This Row],[Population Estimate 2018]])</f>
        <v>4.8348147599623612</v>
      </c>
      <c r="H2182" s="10" t="str">
        <f t="shared" si="34"/>
        <v>2</v>
      </c>
      <c r="I2182">
        <v>11433</v>
      </c>
      <c r="J2182" s="1">
        <v>0.17</v>
      </c>
      <c r="K2182">
        <v>56929</v>
      </c>
      <c r="L2182" s="1">
        <v>0.83</v>
      </c>
      <c r="M2182">
        <v>4925</v>
      </c>
      <c r="N2182" s="1">
        <v>7.0000000000000007E-2</v>
      </c>
      <c r="O2182">
        <v>10094</v>
      </c>
      <c r="P2182" s="1">
        <v>0.15</v>
      </c>
      <c r="Q2182">
        <v>43911</v>
      </c>
      <c r="R2182">
        <v>290</v>
      </c>
      <c r="S2182">
        <f>(Table1[[#This Row],[Hospital Beds 2018]]/Table1[[#This Row],[Population Estimate 2018]])*1000</f>
        <v>4.2421228167695508</v>
      </c>
      <c r="T2182">
        <f>LOG10(Table1[[#This Row],[Hospital Beds 2018]] +1)</f>
        <v>2.4638929889859074</v>
      </c>
      <c r="U2182">
        <v>56753</v>
      </c>
      <c r="V2182" s="1">
        <v>0.83</v>
      </c>
    </row>
    <row r="2183" spans="1:22" x14ac:dyDescent="0.3">
      <c r="A2183">
        <v>2187</v>
      </c>
      <c r="B2183" t="s">
        <v>1365</v>
      </c>
      <c r="C2183" t="s">
        <v>591</v>
      </c>
      <c r="D2183" t="s">
        <v>21</v>
      </c>
      <c r="E2183" s="9">
        <v>6</v>
      </c>
      <c r="F2183">
        <v>11289</v>
      </c>
      <c r="G2183">
        <f>LOG(Table1[[#This Row],[Population Estimate 2018]])</f>
        <v>4.0526554730395263</v>
      </c>
      <c r="H2183" s="10" t="str">
        <f t="shared" si="34"/>
        <v>2</v>
      </c>
      <c r="I2183">
        <v>2187</v>
      </c>
      <c r="J2183" s="1">
        <v>0.19</v>
      </c>
      <c r="K2183">
        <v>9102</v>
      </c>
      <c r="L2183" s="1">
        <v>0.81</v>
      </c>
      <c r="M2183">
        <v>691</v>
      </c>
      <c r="N2183" s="1">
        <v>0.06</v>
      </c>
      <c r="O2183">
        <v>1431</v>
      </c>
      <c r="P2183" s="1">
        <v>0.13</v>
      </c>
      <c r="Q2183">
        <v>54210</v>
      </c>
      <c r="R2183">
        <v>23</v>
      </c>
      <c r="S2183">
        <f>(Table1[[#This Row],[Hospital Beds 2018]]/Table1[[#This Row],[Population Estimate 2018]])*1000</f>
        <v>2.0373815218354152</v>
      </c>
      <c r="T2183">
        <f>LOG10(Table1[[#This Row],[Hospital Beds 2018]] +1)</f>
        <v>1.3802112417116059</v>
      </c>
      <c r="U2183">
        <v>9513</v>
      </c>
      <c r="V2183" s="1">
        <v>0.84</v>
      </c>
    </row>
    <row r="2184" spans="1:22" x14ac:dyDescent="0.3">
      <c r="A2184">
        <v>2188</v>
      </c>
      <c r="B2184" t="s">
        <v>1365</v>
      </c>
      <c r="C2184" t="s">
        <v>1391</v>
      </c>
      <c r="D2184" t="s">
        <v>21</v>
      </c>
      <c r="E2184" s="9">
        <v>6</v>
      </c>
      <c r="F2184">
        <v>10218</v>
      </c>
      <c r="G2184">
        <f>LOG(Table1[[#This Row],[Population Estimate 2018]])</f>
        <v>4.0093658983462444</v>
      </c>
      <c r="H2184" s="10" t="str">
        <f t="shared" si="34"/>
        <v>2</v>
      </c>
      <c r="I2184">
        <v>1962</v>
      </c>
      <c r="J2184" s="1">
        <v>0.19</v>
      </c>
      <c r="K2184">
        <v>8256</v>
      </c>
      <c r="L2184" s="1">
        <v>0.81</v>
      </c>
      <c r="M2184">
        <v>581</v>
      </c>
      <c r="N2184" s="1">
        <v>0.06</v>
      </c>
      <c r="O2184">
        <v>1650</v>
      </c>
      <c r="P2184" s="1">
        <v>0.16</v>
      </c>
      <c r="Q2184">
        <v>45734</v>
      </c>
      <c r="R2184">
        <v>15</v>
      </c>
      <c r="S2184">
        <f>(Table1[[#This Row],[Hospital Beds 2018]]/Table1[[#This Row],[Population Estimate 2018]])*1000</f>
        <v>1.467997651203758</v>
      </c>
      <c r="T2184">
        <f>LOG10(Table1[[#This Row],[Hospital Beds 2018]] +1)</f>
        <v>1.2041199826559248</v>
      </c>
      <c r="U2184">
        <v>8586</v>
      </c>
      <c r="V2184" s="1">
        <v>0.84</v>
      </c>
    </row>
    <row r="2185" spans="1:22" x14ac:dyDescent="0.3">
      <c r="A2185">
        <v>2189</v>
      </c>
      <c r="B2185" t="s">
        <v>1365</v>
      </c>
      <c r="C2185" t="s">
        <v>1392</v>
      </c>
      <c r="D2185" t="s">
        <v>21</v>
      </c>
      <c r="E2185" s="9">
        <v>6</v>
      </c>
      <c r="F2185">
        <v>12098</v>
      </c>
      <c r="G2185">
        <f>LOG(Table1[[#This Row],[Population Estimate 2018]])</f>
        <v>4.0827135801713323</v>
      </c>
      <c r="H2185" s="10" t="str">
        <f t="shared" si="34"/>
        <v>2</v>
      </c>
      <c r="I2185">
        <v>2144</v>
      </c>
      <c r="J2185" s="1">
        <v>0.18</v>
      </c>
      <c r="K2185">
        <v>9954</v>
      </c>
      <c r="L2185" s="1">
        <v>0.82</v>
      </c>
      <c r="M2185">
        <v>774</v>
      </c>
      <c r="N2185" s="1">
        <v>0.06</v>
      </c>
      <c r="O2185">
        <v>2890</v>
      </c>
      <c r="P2185" s="1">
        <v>0.24</v>
      </c>
      <c r="Q2185">
        <v>37545</v>
      </c>
      <c r="R2185">
        <v>25</v>
      </c>
      <c r="S2185">
        <f>(Table1[[#This Row],[Hospital Beds 2018]]/Table1[[#This Row],[Population Estimate 2018]])*1000</f>
        <v>2.0664572656637459</v>
      </c>
      <c r="T2185">
        <f>LOG10(Table1[[#This Row],[Hospital Beds 2018]] +1)</f>
        <v>1.414973347970818</v>
      </c>
      <c r="U2185">
        <v>9540</v>
      </c>
      <c r="V2185" s="1">
        <v>0.79</v>
      </c>
    </row>
    <row r="2186" spans="1:22" x14ac:dyDescent="0.3">
      <c r="A2186">
        <v>2190</v>
      </c>
      <c r="B2186" t="s">
        <v>1365</v>
      </c>
      <c r="C2186" t="s">
        <v>1365</v>
      </c>
      <c r="D2186" t="s">
        <v>58</v>
      </c>
      <c r="E2186" s="9">
        <v>1</v>
      </c>
      <c r="F2186">
        <v>792582</v>
      </c>
      <c r="G2186">
        <f>LOG(Table1[[#This Row],[Population Estimate 2018]])</f>
        <v>5.8990442050289031</v>
      </c>
      <c r="H2186" s="10" t="str">
        <f t="shared" si="34"/>
        <v>3</v>
      </c>
      <c r="I2186">
        <v>108318</v>
      </c>
      <c r="J2186" s="1">
        <v>0.14000000000000001</v>
      </c>
      <c r="K2186">
        <v>684264</v>
      </c>
      <c r="L2186" s="1">
        <v>0.86</v>
      </c>
      <c r="M2186">
        <v>62547</v>
      </c>
      <c r="N2186" s="1">
        <v>0.08</v>
      </c>
      <c r="O2186">
        <v>131185</v>
      </c>
      <c r="P2186" s="1">
        <v>0.17</v>
      </c>
      <c r="Q2186">
        <v>52346</v>
      </c>
      <c r="R2186">
        <v>4244</v>
      </c>
      <c r="S2186">
        <f>(Table1[[#This Row],[Hospital Beds 2018]]/Table1[[#This Row],[Population Estimate 2018]])*1000</f>
        <v>5.3546510014105797</v>
      </c>
      <c r="T2186">
        <f>LOG10(Table1[[#This Row],[Hospital Beds 2018]] +1)</f>
        <v>3.6278776945799716</v>
      </c>
      <c r="U2186">
        <v>690655</v>
      </c>
      <c r="V2186" s="1">
        <v>0.87</v>
      </c>
    </row>
    <row r="2187" spans="1:22" x14ac:dyDescent="0.3">
      <c r="A2187">
        <v>2191</v>
      </c>
      <c r="B2187" t="s">
        <v>1365</v>
      </c>
      <c r="C2187" t="s">
        <v>1393</v>
      </c>
      <c r="D2187" t="s">
        <v>21</v>
      </c>
      <c r="E2187" s="9">
        <v>2</v>
      </c>
      <c r="F2187">
        <v>38335</v>
      </c>
      <c r="G2187">
        <f>LOG(Table1[[#This Row],[Population Estimate 2018]])</f>
        <v>4.5835954675922537</v>
      </c>
      <c r="H2187" s="10" t="str">
        <f t="shared" si="34"/>
        <v>2</v>
      </c>
      <c r="I2187">
        <v>7241</v>
      </c>
      <c r="J2187" s="1">
        <v>0.19</v>
      </c>
      <c r="K2187">
        <v>31094</v>
      </c>
      <c r="L2187" s="1">
        <v>0.81</v>
      </c>
      <c r="M2187">
        <v>2941</v>
      </c>
      <c r="N2187" s="1">
        <v>0.08</v>
      </c>
      <c r="O2187">
        <v>7916</v>
      </c>
      <c r="P2187" s="1">
        <v>0.21</v>
      </c>
      <c r="Q2187">
        <v>42354</v>
      </c>
      <c r="R2187">
        <v>81</v>
      </c>
      <c r="S2187">
        <f>(Table1[[#This Row],[Hospital Beds 2018]]/Table1[[#This Row],[Population Estimate 2018]])*1000</f>
        <v>2.1129516107995303</v>
      </c>
      <c r="T2187">
        <f>LOG10(Table1[[#This Row],[Hospital Beds 2018]] +1)</f>
        <v>1.9138138523837167</v>
      </c>
      <c r="U2187">
        <v>31745</v>
      </c>
      <c r="V2187" s="1">
        <v>0.83</v>
      </c>
    </row>
    <row r="2188" spans="1:22" x14ac:dyDescent="0.3">
      <c r="A2188">
        <v>2192</v>
      </c>
      <c r="B2188" t="s">
        <v>1365</v>
      </c>
      <c r="C2188" t="s">
        <v>698</v>
      </c>
      <c r="D2188" t="s">
        <v>21</v>
      </c>
      <c r="E2188" s="9">
        <v>2</v>
      </c>
      <c r="F2188">
        <v>47014</v>
      </c>
      <c r="G2188">
        <f>LOG(Table1[[#This Row],[Population Estimate 2018]])</f>
        <v>4.6722272029862753</v>
      </c>
      <c r="H2188" s="10" t="str">
        <f t="shared" si="34"/>
        <v>2</v>
      </c>
      <c r="I2188">
        <v>9386</v>
      </c>
      <c r="J2188" s="1">
        <v>0.2</v>
      </c>
      <c r="K2188">
        <v>37628</v>
      </c>
      <c r="L2188" s="1">
        <v>0.8</v>
      </c>
      <c r="M2188">
        <v>3171</v>
      </c>
      <c r="N2188" s="1">
        <v>7.0000000000000007E-2</v>
      </c>
      <c r="O2188">
        <v>6864</v>
      </c>
      <c r="P2188" s="1">
        <v>0.15</v>
      </c>
      <c r="Q2188">
        <v>48826</v>
      </c>
      <c r="R2188">
        <v>30</v>
      </c>
      <c r="S2188">
        <f>(Table1[[#This Row],[Hospital Beds 2018]]/Table1[[#This Row],[Population Estimate 2018]])*1000</f>
        <v>0.63810779767728754</v>
      </c>
      <c r="T2188">
        <f>LOG10(Table1[[#This Row],[Hospital Beds 2018]] +1)</f>
        <v>1.4913616938342726</v>
      </c>
      <c r="U2188">
        <v>37912</v>
      </c>
      <c r="V2188" s="1">
        <v>0.81</v>
      </c>
    </row>
    <row r="2189" spans="1:22" x14ac:dyDescent="0.3">
      <c r="A2189">
        <v>2193</v>
      </c>
      <c r="B2189" t="s">
        <v>1365</v>
      </c>
      <c r="C2189" t="s">
        <v>700</v>
      </c>
      <c r="D2189" t="s">
        <v>58</v>
      </c>
      <c r="E2189" s="9">
        <v>6</v>
      </c>
      <c r="F2189">
        <v>31175</v>
      </c>
      <c r="G2189">
        <f>LOG(Table1[[#This Row],[Population Estimate 2018]])</f>
        <v>4.4938064621505802</v>
      </c>
      <c r="H2189" s="10" t="str">
        <f t="shared" si="34"/>
        <v>2</v>
      </c>
      <c r="I2189">
        <v>5720</v>
      </c>
      <c r="J2189" s="1">
        <v>0.18</v>
      </c>
      <c r="K2189">
        <v>25455</v>
      </c>
      <c r="L2189" s="1">
        <v>0.82</v>
      </c>
      <c r="M2189">
        <v>2219</v>
      </c>
      <c r="N2189" s="1">
        <v>7.0000000000000007E-2</v>
      </c>
      <c r="O2189">
        <v>6210</v>
      </c>
      <c r="P2189" s="1">
        <v>0.2</v>
      </c>
      <c r="Q2189">
        <v>38194</v>
      </c>
      <c r="R2189">
        <v>133</v>
      </c>
      <c r="S2189">
        <f>(Table1[[#This Row],[Hospital Beds 2018]]/Table1[[#This Row],[Population Estimate 2018]])*1000</f>
        <v>4.2662389735364883</v>
      </c>
      <c r="T2189">
        <f>LOG10(Table1[[#This Row],[Hospital Beds 2018]] +1)</f>
        <v>2.1271047983648077</v>
      </c>
      <c r="U2189">
        <v>26107</v>
      </c>
      <c r="V2189" s="1">
        <v>0.84</v>
      </c>
    </row>
    <row r="2190" spans="1:22" x14ac:dyDescent="0.3">
      <c r="A2190">
        <v>2194</v>
      </c>
      <c r="B2190" t="s">
        <v>1365</v>
      </c>
      <c r="C2190" t="s">
        <v>701</v>
      </c>
      <c r="D2190" t="s">
        <v>21</v>
      </c>
      <c r="E2190" s="9">
        <v>2</v>
      </c>
      <c r="F2190">
        <v>16390</v>
      </c>
      <c r="G2190">
        <f>LOG(Table1[[#This Row],[Population Estimate 2018]])</f>
        <v>4.2145789535704994</v>
      </c>
      <c r="H2190" s="10" t="str">
        <f t="shared" si="34"/>
        <v>2</v>
      </c>
      <c r="I2190">
        <v>3164</v>
      </c>
      <c r="J2190" s="1">
        <v>0.19</v>
      </c>
      <c r="K2190">
        <v>13226</v>
      </c>
      <c r="L2190" s="1">
        <v>0.81</v>
      </c>
      <c r="M2190">
        <v>1343</v>
      </c>
      <c r="N2190" s="1">
        <v>0.08</v>
      </c>
      <c r="O2190">
        <v>2368</v>
      </c>
      <c r="P2190" s="1">
        <v>0.14000000000000001</v>
      </c>
      <c r="Q2190">
        <v>46949</v>
      </c>
      <c r="R2190">
        <v>14</v>
      </c>
      <c r="S2190">
        <f>(Table1[[#This Row],[Hospital Beds 2018]]/Table1[[#This Row],[Population Estimate 2018]])*1000</f>
        <v>0.85417937766931062</v>
      </c>
      <c r="T2190">
        <f>LOG10(Table1[[#This Row],[Hospital Beds 2018]] +1)</f>
        <v>1.1760912590556813</v>
      </c>
      <c r="U2190">
        <v>13850</v>
      </c>
      <c r="V2190" s="1">
        <v>0.85</v>
      </c>
    </row>
    <row r="2191" spans="1:22" x14ac:dyDescent="0.3">
      <c r="A2191">
        <v>2195</v>
      </c>
      <c r="B2191" t="s">
        <v>1365</v>
      </c>
      <c r="C2191" t="s">
        <v>1394</v>
      </c>
      <c r="D2191" t="s">
        <v>58</v>
      </c>
      <c r="E2191" s="9">
        <v>4</v>
      </c>
      <c r="F2191">
        <v>82040</v>
      </c>
      <c r="G2191">
        <f>LOG(Table1[[#This Row],[Population Estimate 2018]])</f>
        <v>4.9140256516963285</v>
      </c>
      <c r="H2191" s="10" t="str">
        <f t="shared" si="34"/>
        <v>2</v>
      </c>
      <c r="I2191">
        <v>10308</v>
      </c>
      <c r="J2191" s="1">
        <v>0.13</v>
      </c>
      <c r="K2191">
        <v>71732</v>
      </c>
      <c r="L2191" s="1">
        <v>0.87</v>
      </c>
      <c r="M2191">
        <v>4863</v>
      </c>
      <c r="N2191" s="1">
        <v>0.06</v>
      </c>
      <c r="O2191">
        <v>16909</v>
      </c>
      <c r="P2191" s="1">
        <v>0.21</v>
      </c>
      <c r="Q2191">
        <v>47748</v>
      </c>
      <c r="R2191">
        <v>199</v>
      </c>
      <c r="S2191">
        <f>(Table1[[#This Row],[Hospital Beds 2018]]/Table1[[#This Row],[Population Estimate 2018]])*1000</f>
        <v>2.4256460263286201</v>
      </c>
      <c r="T2191">
        <f>LOG10(Table1[[#This Row],[Hospital Beds 2018]] +1)</f>
        <v>2.3010299956639813</v>
      </c>
      <c r="U2191">
        <v>66170</v>
      </c>
      <c r="V2191" s="1">
        <v>0.81</v>
      </c>
    </row>
    <row r="2192" spans="1:22" x14ac:dyDescent="0.3">
      <c r="A2192">
        <v>2196</v>
      </c>
      <c r="B2192" t="s">
        <v>1365</v>
      </c>
      <c r="C2192" t="s">
        <v>1395</v>
      </c>
      <c r="D2192" t="s">
        <v>21</v>
      </c>
      <c r="E2192" s="9">
        <v>5</v>
      </c>
      <c r="F2192">
        <v>43877</v>
      </c>
      <c r="G2192">
        <f>LOG(Table1[[#This Row],[Population Estimate 2018]])</f>
        <v>4.642236925922143</v>
      </c>
      <c r="H2192" s="10" t="str">
        <f t="shared" si="34"/>
        <v>2</v>
      </c>
      <c r="I2192">
        <v>8790</v>
      </c>
      <c r="J2192" s="1">
        <v>0.2</v>
      </c>
      <c r="K2192">
        <v>35087</v>
      </c>
      <c r="L2192" s="1">
        <v>0.8</v>
      </c>
      <c r="M2192">
        <v>3851</v>
      </c>
      <c r="N2192" s="1">
        <v>0.09</v>
      </c>
      <c r="O2192">
        <v>8160</v>
      </c>
      <c r="P2192" s="1">
        <v>0.19</v>
      </c>
      <c r="Q2192">
        <v>42376</v>
      </c>
      <c r="R2192">
        <v>224</v>
      </c>
      <c r="S2192">
        <f>(Table1[[#This Row],[Hospital Beds 2018]]/Table1[[#This Row],[Population Estimate 2018]])*1000</f>
        <v>5.1051803906374644</v>
      </c>
      <c r="T2192">
        <f>LOG10(Table1[[#This Row],[Hospital Beds 2018]] +1)</f>
        <v>2.3521825181113627</v>
      </c>
      <c r="U2192">
        <v>34978</v>
      </c>
      <c r="V2192" s="1">
        <v>0.8</v>
      </c>
    </row>
    <row r="2193" spans="1:22" x14ac:dyDescent="0.3">
      <c r="A2193">
        <v>2197</v>
      </c>
      <c r="B2193" t="s">
        <v>1365</v>
      </c>
      <c r="C2193" t="s">
        <v>1016</v>
      </c>
      <c r="D2193" t="s">
        <v>21</v>
      </c>
      <c r="E2193" s="9">
        <v>7</v>
      </c>
      <c r="F2193">
        <v>38247</v>
      </c>
      <c r="G2193">
        <f>LOG(Table1[[#This Row],[Population Estimate 2018]])</f>
        <v>4.5825973758414831</v>
      </c>
      <c r="H2193" s="10" t="str">
        <f t="shared" si="34"/>
        <v>2</v>
      </c>
      <c r="I2193">
        <v>6316</v>
      </c>
      <c r="J2193" s="1">
        <v>0.17</v>
      </c>
      <c r="K2193">
        <v>31931</v>
      </c>
      <c r="L2193" s="1">
        <v>0.83</v>
      </c>
      <c r="M2193">
        <v>2368</v>
      </c>
      <c r="N2193" s="1">
        <v>0.06</v>
      </c>
      <c r="O2193">
        <v>5600</v>
      </c>
      <c r="P2193" s="1">
        <v>0.15</v>
      </c>
      <c r="Q2193">
        <v>48450</v>
      </c>
      <c r="R2193">
        <v>336</v>
      </c>
      <c r="S2193">
        <f>(Table1[[#This Row],[Hospital Beds 2018]]/Table1[[#This Row],[Population Estimate 2018]])*1000</f>
        <v>8.7850027453133581</v>
      </c>
      <c r="T2193">
        <f>LOG10(Table1[[#This Row],[Hospital Beds 2018]] +1)</f>
        <v>2.5276299008713385</v>
      </c>
      <c r="U2193">
        <v>32100</v>
      </c>
      <c r="V2193" s="1">
        <v>0.84</v>
      </c>
    </row>
    <row r="2194" spans="1:22" x14ac:dyDescent="0.3">
      <c r="A2194">
        <v>2198</v>
      </c>
      <c r="B2194" t="s">
        <v>1365</v>
      </c>
      <c r="C2194" t="s">
        <v>702</v>
      </c>
      <c r="D2194" t="s">
        <v>21</v>
      </c>
      <c r="E2194" s="9">
        <v>4</v>
      </c>
      <c r="F2194">
        <v>72679</v>
      </c>
      <c r="G2194">
        <f>LOG(Table1[[#This Row],[Population Estimate 2018]])</f>
        <v>4.8614089431617309</v>
      </c>
      <c r="H2194" s="10" t="str">
        <f t="shared" si="34"/>
        <v>2</v>
      </c>
      <c r="I2194">
        <v>11854</v>
      </c>
      <c r="J2194" s="1">
        <v>0.16</v>
      </c>
      <c r="K2194">
        <v>60825</v>
      </c>
      <c r="L2194" s="1">
        <v>0.84</v>
      </c>
      <c r="M2194">
        <v>5676</v>
      </c>
      <c r="N2194" s="1">
        <v>0.08</v>
      </c>
      <c r="O2194">
        <v>12181</v>
      </c>
      <c r="P2194" s="1">
        <v>0.17</v>
      </c>
      <c r="Q2194">
        <v>48499</v>
      </c>
      <c r="R2194">
        <v>104</v>
      </c>
      <c r="S2194">
        <f>(Table1[[#This Row],[Hospital Beds 2018]]/Table1[[#This Row],[Population Estimate 2018]])*1000</f>
        <v>1.4309497929250541</v>
      </c>
      <c r="T2194">
        <f>LOG10(Table1[[#This Row],[Hospital Beds 2018]] +1)</f>
        <v>2.0211892990699383</v>
      </c>
      <c r="U2194">
        <v>60984</v>
      </c>
      <c r="V2194" s="1">
        <v>0.84</v>
      </c>
    </row>
    <row r="2195" spans="1:22" x14ac:dyDescent="0.3">
      <c r="A2195">
        <v>2199</v>
      </c>
      <c r="B2195" t="s">
        <v>1365</v>
      </c>
      <c r="C2195" t="s">
        <v>1396</v>
      </c>
      <c r="D2195" t="s">
        <v>21</v>
      </c>
      <c r="E2195" s="9">
        <v>9</v>
      </c>
      <c r="F2195">
        <v>11179</v>
      </c>
      <c r="G2195">
        <f>LOG(Table1[[#This Row],[Population Estimate 2018]])</f>
        <v>4.0484029561527395</v>
      </c>
      <c r="H2195" s="10" t="str">
        <f t="shared" si="34"/>
        <v>2</v>
      </c>
      <c r="I2195">
        <v>2572</v>
      </c>
      <c r="J2195" s="1">
        <v>0.23</v>
      </c>
      <c r="K2195">
        <v>8607</v>
      </c>
      <c r="L2195" s="1">
        <v>0.77</v>
      </c>
      <c r="M2195">
        <v>1060</v>
      </c>
      <c r="N2195" s="1">
        <v>0.09</v>
      </c>
      <c r="O2195">
        <v>2169</v>
      </c>
      <c r="P2195" s="1">
        <v>0.19</v>
      </c>
      <c r="Q2195">
        <v>37026</v>
      </c>
      <c r="R2195">
        <v>23</v>
      </c>
      <c r="S2195">
        <f>(Table1[[#This Row],[Hospital Beds 2018]]/Table1[[#This Row],[Population Estimate 2018]])*1000</f>
        <v>2.0574291081492082</v>
      </c>
      <c r="T2195">
        <f>LOG10(Table1[[#This Row],[Hospital Beds 2018]] +1)</f>
        <v>1.3802112417116059</v>
      </c>
      <c r="U2195">
        <v>9101</v>
      </c>
      <c r="V2195" s="1">
        <v>0.81</v>
      </c>
    </row>
    <row r="2196" spans="1:22" x14ac:dyDescent="0.3">
      <c r="A2196">
        <v>2200</v>
      </c>
      <c r="B2196" t="s">
        <v>1365</v>
      </c>
      <c r="C2196" t="s">
        <v>1397</v>
      </c>
      <c r="D2196" t="s">
        <v>21</v>
      </c>
      <c r="E2196" s="9">
        <v>9</v>
      </c>
      <c r="F2196">
        <v>3656</v>
      </c>
      <c r="G2196">
        <f>LOG(Table1[[#This Row],[Population Estimate 2018]])</f>
        <v>3.5630061870617937</v>
      </c>
      <c r="H2196" s="10" t="str">
        <f t="shared" si="34"/>
        <v>1</v>
      </c>
      <c r="I2196">
        <v>760</v>
      </c>
      <c r="J2196" s="1">
        <v>0.21</v>
      </c>
      <c r="K2196">
        <v>2896</v>
      </c>
      <c r="L2196" s="1">
        <v>0.79</v>
      </c>
      <c r="M2196">
        <v>182</v>
      </c>
      <c r="N2196" s="1">
        <v>0.05</v>
      </c>
      <c r="O2196">
        <v>505</v>
      </c>
      <c r="P2196" s="1">
        <v>0.14000000000000001</v>
      </c>
      <c r="Q2196">
        <v>53871</v>
      </c>
      <c r="R2196">
        <v>15</v>
      </c>
      <c r="S2196">
        <f>(Table1[[#This Row],[Hospital Beds 2018]]/Table1[[#This Row],[Population Estimate 2018]])*1000</f>
        <v>4.1028446389496711</v>
      </c>
      <c r="T2196">
        <f>LOG10(Table1[[#This Row],[Hospital Beds 2018]] +1)</f>
        <v>1.2041199826559248</v>
      </c>
      <c r="U2196">
        <v>2927</v>
      </c>
      <c r="V2196" s="1">
        <v>0.8</v>
      </c>
    </row>
    <row r="2197" spans="1:22" x14ac:dyDescent="0.3">
      <c r="A2197">
        <v>2201</v>
      </c>
      <c r="B2197" t="s">
        <v>1365</v>
      </c>
      <c r="C2197" t="s">
        <v>1398</v>
      </c>
      <c r="D2197" t="s">
        <v>21</v>
      </c>
      <c r="E2197" s="9">
        <v>2</v>
      </c>
      <c r="F2197">
        <v>91984</v>
      </c>
      <c r="G2197">
        <f>LOG(Table1[[#This Row],[Population Estimate 2018]])</f>
        <v>4.9637122913019001</v>
      </c>
      <c r="H2197" s="10" t="str">
        <f t="shared" si="34"/>
        <v>2</v>
      </c>
      <c r="I2197">
        <v>15081</v>
      </c>
      <c r="J2197" s="1">
        <v>0.16</v>
      </c>
      <c r="K2197">
        <v>76903</v>
      </c>
      <c r="L2197" s="1">
        <v>0.84</v>
      </c>
      <c r="M2197">
        <v>7043</v>
      </c>
      <c r="N2197" s="1">
        <v>0.08</v>
      </c>
      <c r="O2197">
        <v>8855</v>
      </c>
      <c r="P2197" s="1">
        <v>0.1</v>
      </c>
      <c r="Q2197">
        <v>61849</v>
      </c>
      <c r="R2197">
        <v>111</v>
      </c>
      <c r="S2197">
        <f>(Table1[[#This Row],[Hospital Beds 2018]]/Table1[[#This Row],[Population Estimate 2018]])*1000</f>
        <v>1.2067316054966082</v>
      </c>
      <c r="T2197">
        <f>LOG10(Table1[[#This Row],[Hospital Beds 2018]] +1)</f>
        <v>2.0492180226701815</v>
      </c>
      <c r="U2197">
        <v>79042</v>
      </c>
      <c r="V2197" s="1">
        <v>0.86</v>
      </c>
    </row>
    <row r="2198" spans="1:22" x14ac:dyDescent="0.3">
      <c r="A2198">
        <v>2202</v>
      </c>
      <c r="B2198" t="s">
        <v>1365</v>
      </c>
      <c r="C2198" t="s">
        <v>364</v>
      </c>
      <c r="D2198" t="s">
        <v>58</v>
      </c>
      <c r="E2198" s="9">
        <v>7</v>
      </c>
      <c r="F2198">
        <v>24578</v>
      </c>
      <c r="G2198">
        <f>LOG(Table1[[#This Row],[Population Estimate 2018]])</f>
        <v>4.3905465398888017</v>
      </c>
      <c r="H2198" s="10" t="str">
        <f t="shared" si="34"/>
        <v>2</v>
      </c>
      <c r="I2198">
        <v>4432</v>
      </c>
      <c r="J2198" s="1">
        <v>0.18</v>
      </c>
      <c r="K2198">
        <v>20146</v>
      </c>
      <c r="L2198" s="1">
        <v>0.82</v>
      </c>
      <c r="M2198">
        <v>1770</v>
      </c>
      <c r="N2198" s="1">
        <v>7.0000000000000007E-2</v>
      </c>
      <c r="O2198">
        <v>4458</v>
      </c>
      <c r="P2198" s="1">
        <v>0.18</v>
      </c>
      <c r="Q2198">
        <v>37901</v>
      </c>
      <c r="R2198">
        <v>32</v>
      </c>
      <c r="S2198">
        <f>(Table1[[#This Row],[Hospital Beds 2018]]/Table1[[#This Row],[Population Estimate 2018]])*1000</f>
        <v>1.3019773781430548</v>
      </c>
      <c r="T2198">
        <f>LOG10(Table1[[#This Row],[Hospital Beds 2018]] +1)</f>
        <v>1.5185139398778875</v>
      </c>
      <c r="U2198">
        <v>20896</v>
      </c>
      <c r="V2198" s="1">
        <v>0.85</v>
      </c>
    </row>
    <row r="2199" spans="1:22" x14ac:dyDescent="0.3">
      <c r="A2199">
        <v>2203</v>
      </c>
      <c r="B2199" t="s">
        <v>1365</v>
      </c>
      <c r="C2199" t="s">
        <v>1399</v>
      </c>
      <c r="D2199" t="s">
        <v>21</v>
      </c>
      <c r="E2199" s="9">
        <v>2</v>
      </c>
      <c r="F2199">
        <v>41179</v>
      </c>
      <c r="G2199">
        <f>LOG(Table1[[#This Row],[Population Estimate 2018]])</f>
        <v>4.614675795906221</v>
      </c>
      <c r="H2199" s="10" t="str">
        <f t="shared" si="34"/>
        <v>2</v>
      </c>
      <c r="I2199">
        <v>7802</v>
      </c>
      <c r="J2199" s="1">
        <v>0.19</v>
      </c>
      <c r="K2199">
        <v>33377</v>
      </c>
      <c r="L2199" s="1">
        <v>0.81</v>
      </c>
      <c r="M2199">
        <v>3245</v>
      </c>
      <c r="N2199" s="1">
        <v>0.08</v>
      </c>
      <c r="O2199">
        <v>7636</v>
      </c>
      <c r="P2199" s="1">
        <v>0.19</v>
      </c>
      <c r="Q2199">
        <v>38998</v>
      </c>
      <c r="R2199">
        <v>26</v>
      </c>
      <c r="S2199">
        <f>(Table1[[#This Row],[Hospital Beds 2018]]/Table1[[#This Row],[Population Estimate 2018]])*1000</f>
        <v>0.63138978605599938</v>
      </c>
      <c r="T2199">
        <f>LOG10(Table1[[#This Row],[Hospital Beds 2018]] +1)</f>
        <v>1.4313637641589874</v>
      </c>
      <c r="U2199">
        <v>35266</v>
      </c>
      <c r="V2199" s="1">
        <v>0.86</v>
      </c>
    </row>
    <row r="2200" spans="1:22" x14ac:dyDescent="0.3">
      <c r="A2200">
        <v>2204</v>
      </c>
      <c r="B2200" t="s">
        <v>1365</v>
      </c>
      <c r="C2200" t="s">
        <v>454</v>
      </c>
      <c r="D2200" t="s">
        <v>21</v>
      </c>
      <c r="E2200" s="9">
        <v>4</v>
      </c>
      <c r="F2200">
        <v>43265</v>
      </c>
      <c r="G2200">
        <f>LOG(Table1[[#This Row],[Population Estimate 2018]])</f>
        <v>4.6361367080510512</v>
      </c>
      <c r="H2200" s="10" t="str">
        <f t="shared" si="34"/>
        <v>2</v>
      </c>
      <c r="I2200">
        <v>8632</v>
      </c>
      <c r="J2200" s="1">
        <v>0.2</v>
      </c>
      <c r="K2200">
        <v>34633</v>
      </c>
      <c r="L2200" s="1">
        <v>0.8</v>
      </c>
      <c r="M2200">
        <v>3427</v>
      </c>
      <c r="N2200" s="1">
        <v>0.08</v>
      </c>
      <c r="O2200">
        <v>6408</v>
      </c>
      <c r="P2200" s="1">
        <v>0.15</v>
      </c>
      <c r="Q2200">
        <v>46512</v>
      </c>
      <c r="R2200">
        <v>110</v>
      </c>
      <c r="S2200">
        <f>(Table1[[#This Row],[Hospital Beds 2018]]/Table1[[#This Row],[Population Estimate 2018]])*1000</f>
        <v>2.5424708193690053</v>
      </c>
      <c r="T2200">
        <f>LOG10(Table1[[#This Row],[Hospital Beds 2018]] +1)</f>
        <v>2.0453229787866576</v>
      </c>
      <c r="U2200">
        <v>36037</v>
      </c>
      <c r="V2200" s="1">
        <v>0.83</v>
      </c>
    </row>
    <row r="2201" spans="1:22" x14ac:dyDescent="0.3">
      <c r="A2201">
        <v>2205</v>
      </c>
      <c r="B2201" t="s">
        <v>1365</v>
      </c>
      <c r="C2201" t="s">
        <v>1067</v>
      </c>
      <c r="D2201" t="s">
        <v>21</v>
      </c>
      <c r="E2201" s="9">
        <v>7</v>
      </c>
      <c r="F2201">
        <v>20455</v>
      </c>
      <c r="G2201">
        <f>LOG(Table1[[#This Row],[Population Estimate 2018]])</f>
        <v>4.3107994838343924</v>
      </c>
      <c r="H2201" s="10" t="str">
        <f t="shared" si="34"/>
        <v>2</v>
      </c>
      <c r="I2201">
        <v>2397</v>
      </c>
      <c r="J2201" s="1">
        <v>0.12</v>
      </c>
      <c r="K2201">
        <v>18058</v>
      </c>
      <c r="L2201" s="1">
        <v>0.88</v>
      </c>
      <c r="M2201">
        <v>615</v>
      </c>
      <c r="N2201" s="1">
        <v>0.03</v>
      </c>
      <c r="O2201">
        <v>2530</v>
      </c>
      <c r="P2201" s="1">
        <v>0.12</v>
      </c>
      <c r="Q2201">
        <v>51812</v>
      </c>
      <c r="R2201">
        <v>14</v>
      </c>
      <c r="S2201">
        <f>(Table1[[#This Row],[Hospital Beds 2018]]/Table1[[#This Row],[Population Estimate 2018]])*1000</f>
        <v>0.68442923490589103</v>
      </c>
      <c r="T2201">
        <f>LOG10(Table1[[#This Row],[Hospital Beds 2018]] +1)</f>
        <v>1.1760912590556813</v>
      </c>
      <c r="U2201">
        <v>17683</v>
      </c>
      <c r="V2201" s="1">
        <v>0.86</v>
      </c>
    </row>
    <row r="2202" spans="1:22" x14ac:dyDescent="0.3">
      <c r="A2202">
        <v>2206</v>
      </c>
      <c r="B2202" t="s">
        <v>1365</v>
      </c>
      <c r="C2202" t="s">
        <v>1400</v>
      </c>
      <c r="D2202" t="s">
        <v>21</v>
      </c>
      <c r="E2202" s="9">
        <v>6</v>
      </c>
      <c r="F2202">
        <v>7348</v>
      </c>
      <c r="G2202">
        <f>LOG(Table1[[#This Row],[Population Estimate 2018]])</f>
        <v>3.8661691476337707</v>
      </c>
      <c r="H2202" s="10" t="str">
        <f t="shared" si="34"/>
        <v>1</v>
      </c>
      <c r="I2202">
        <v>1469</v>
      </c>
      <c r="J2202" s="1">
        <v>0.2</v>
      </c>
      <c r="K2202">
        <v>5879</v>
      </c>
      <c r="L2202" s="1">
        <v>0.8</v>
      </c>
      <c r="M2202">
        <v>437</v>
      </c>
      <c r="N2202" s="1">
        <v>0.06</v>
      </c>
      <c r="O2202">
        <v>1491</v>
      </c>
      <c r="P2202" s="1">
        <v>0.2</v>
      </c>
      <c r="Q2202">
        <v>41186</v>
      </c>
      <c r="R2202">
        <v>0</v>
      </c>
      <c r="S2202">
        <f>(Table1[[#This Row],[Hospital Beds 2018]]/Table1[[#This Row],[Population Estimate 2018]])*1000</f>
        <v>0</v>
      </c>
      <c r="T2202">
        <f>LOG10(Table1[[#This Row],[Hospital Beds 2018]] +1)</f>
        <v>0</v>
      </c>
      <c r="U2202">
        <v>5889</v>
      </c>
      <c r="V2202" s="1">
        <v>0.8</v>
      </c>
    </row>
    <row r="2203" spans="1:22" x14ac:dyDescent="0.3">
      <c r="A2203">
        <v>2207</v>
      </c>
      <c r="B2203" t="s">
        <v>1365</v>
      </c>
      <c r="C2203" t="s">
        <v>1401</v>
      </c>
      <c r="D2203" t="s">
        <v>21</v>
      </c>
      <c r="E2203" s="9">
        <v>2</v>
      </c>
      <c r="F2203">
        <v>648360</v>
      </c>
      <c r="G2203">
        <f>LOG(Table1[[#This Row],[Population Estimate 2018]])</f>
        <v>5.8118162135868205</v>
      </c>
      <c r="H2203" s="10" t="str">
        <f t="shared" si="34"/>
        <v>3</v>
      </c>
      <c r="I2203">
        <v>93318</v>
      </c>
      <c r="J2203" s="1">
        <v>0.14000000000000001</v>
      </c>
      <c r="K2203">
        <v>555042</v>
      </c>
      <c r="L2203" s="1">
        <v>0.86</v>
      </c>
      <c r="M2203">
        <v>42294</v>
      </c>
      <c r="N2203" s="1">
        <v>7.0000000000000007E-2</v>
      </c>
      <c r="O2203">
        <v>89706</v>
      </c>
      <c r="P2203" s="1">
        <v>0.14000000000000001</v>
      </c>
      <c r="Q2203">
        <v>55796</v>
      </c>
      <c r="R2203">
        <v>3228</v>
      </c>
      <c r="S2203">
        <f>(Table1[[#This Row],[Hospital Beds 2018]]/Table1[[#This Row],[Population Estimate 2018]])*1000</f>
        <v>4.9787155284101425</v>
      </c>
      <c r="T2203">
        <f>LOG10(Table1[[#This Row],[Hospital Beds 2018]] +1)</f>
        <v>3.5090680450171616</v>
      </c>
      <c r="U2203">
        <v>564688</v>
      </c>
      <c r="V2203" s="1">
        <v>0.87</v>
      </c>
    </row>
    <row r="2204" spans="1:22" x14ac:dyDescent="0.3">
      <c r="A2204">
        <v>2208</v>
      </c>
      <c r="B2204" t="s">
        <v>1365</v>
      </c>
      <c r="C2204" t="s">
        <v>1402</v>
      </c>
      <c r="D2204" t="s">
        <v>21</v>
      </c>
      <c r="E2204" s="9">
        <v>2</v>
      </c>
      <c r="F2204">
        <v>80110</v>
      </c>
      <c r="G2204">
        <f>LOG(Table1[[#This Row],[Population Estimate 2018]])</f>
        <v>4.903686731736502</v>
      </c>
      <c r="H2204" s="10" t="str">
        <f t="shared" si="34"/>
        <v>2</v>
      </c>
      <c r="I2204">
        <v>13057</v>
      </c>
      <c r="J2204" s="1">
        <v>0.16</v>
      </c>
      <c r="K2204">
        <v>67053</v>
      </c>
      <c r="L2204" s="1">
        <v>0.84</v>
      </c>
      <c r="M2204">
        <v>5631</v>
      </c>
      <c r="N2204" s="1">
        <v>7.0000000000000007E-2</v>
      </c>
      <c r="O2204">
        <v>7912</v>
      </c>
      <c r="P2204" s="1">
        <v>0.1</v>
      </c>
      <c r="Q2204">
        <v>62889</v>
      </c>
      <c r="R2204">
        <v>100</v>
      </c>
      <c r="S2204">
        <f>(Table1[[#This Row],[Hospital Beds 2018]]/Table1[[#This Row],[Population Estimate 2018]])*1000</f>
        <v>1.2482836100362003</v>
      </c>
      <c r="T2204">
        <f>LOG10(Table1[[#This Row],[Hospital Beds 2018]] +1)</f>
        <v>2.0043213737826426</v>
      </c>
      <c r="U2204">
        <v>69131</v>
      </c>
      <c r="V2204" s="1">
        <v>0.86</v>
      </c>
    </row>
    <row r="2205" spans="1:22" x14ac:dyDescent="0.3">
      <c r="A2205">
        <v>2209</v>
      </c>
      <c r="B2205" t="s">
        <v>1365</v>
      </c>
      <c r="C2205" t="s">
        <v>86</v>
      </c>
      <c r="D2205" t="s">
        <v>21</v>
      </c>
      <c r="E2205" s="9">
        <v>4</v>
      </c>
      <c r="F2205">
        <v>51843</v>
      </c>
      <c r="G2205">
        <f>LOG(Table1[[#This Row],[Population Estimate 2018]])</f>
        <v>4.714690124917861</v>
      </c>
      <c r="H2205" s="10" t="str">
        <f t="shared" si="34"/>
        <v>2</v>
      </c>
      <c r="I2205">
        <v>10099</v>
      </c>
      <c r="J2205" s="1">
        <v>0.19</v>
      </c>
      <c r="K2205">
        <v>41744</v>
      </c>
      <c r="L2205" s="1">
        <v>0.81</v>
      </c>
      <c r="M2205">
        <v>3619</v>
      </c>
      <c r="N2205" s="1">
        <v>7.0000000000000007E-2</v>
      </c>
      <c r="O2205">
        <v>6607</v>
      </c>
      <c r="P2205" s="1">
        <v>0.13</v>
      </c>
      <c r="Q2205">
        <v>53992</v>
      </c>
      <c r="R2205">
        <v>114</v>
      </c>
      <c r="S2205">
        <f>(Table1[[#This Row],[Hospital Beds 2018]]/Table1[[#This Row],[Population Estimate 2018]])*1000</f>
        <v>2.1989468202071643</v>
      </c>
      <c r="T2205">
        <f>LOG10(Table1[[#This Row],[Hospital Beds 2018]] +1)</f>
        <v>2.0606978403536118</v>
      </c>
      <c r="U2205">
        <v>43095</v>
      </c>
      <c r="V2205" s="1">
        <v>0.83</v>
      </c>
    </row>
    <row r="2206" spans="1:22" x14ac:dyDescent="0.3">
      <c r="A2206">
        <v>2210</v>
      </c>
      <c r="B2206" t="s">
        <v>1365</v>
      </c>
      <c r="C2206" t="s">
        <v>1403</v>
      </c>
      <c r="D2206" t="s">
        <v>21</v>
      </c>
      <c r="E2206" s="9">
        <v>7</v>
      </c>
      <c r="F2206">
        <v>11127</v>
      </c>
      <c r="G2206">
        <f>LOG(Table1[[#This Row],[Population Estimate 2018]])</f>
        <v>4.0463780880482725</v>
      </c>
      <c r="H2206" s="10" t="str">
        <f t="shared" si="34"/>
        <v>2</v>
      </c>
      <c r="I2206">
        <v>2007</v>
      </c>
      <c r="J2206" s="1">
        <v>0.18</v>
      </c>
      <c r="K2206">
        <v>9120</v>
      </c>
      <c r="L2206" s="1">
        <v>0.82</v>
      </c>
      <c r="M2206">
        <v>670</v>
      </c>
      <c r="N2206" s="1">
        <v>0.06</v>
      </c>
      <c r="O2206">
        <v>1929</v>
      </c>
      <c r="P2206" s="1">
        <v>0.17</v>
      </c>
      <c r="Q2206">
        <v>47484</v>
      </c>
      <c r="R2206">
        <v>14</v>
      </c>
      <c r="S2206">
        <f>(Table1[[#This Row],[Hospital Beds 2018]]/Table1[[#This Row],[Population Estimate 2018]])*1000</f>
        <v>1.2582007728947604</v>
      </c>
      <c r="T2206">
        <f>LOG10(Table1[[#This Row],[Hospital Beds 2018]] +1)</f>
        <v>1.1760912590556813</v>
      </c>
      <c r="U2206">
        <v>9348</v>
      </c>
      <c r="V2206" s="1">
        <v>0.84</v>
      </c>
    </row>
    <row r="2207" spans="1:22" x14ac:dyDescent="0.3">
      <c r="A2207">
        <v>2211</v>
      </c>
      <c r="B2207" t="s">
        <v>1365</v>
      </c>
      <c r="C2207" t="s">
        <v>1404</v>
      </c>
      <c r="D2207" t="s">
        <v>21</v>
      </c>
      <c r="E2207" s="9">
        <v>7</v>
      </c>
      <c r="F2207">
        <v>8897</v>
      </c>
      <c r="G2207">
        <f>LOG(Table1[[#This Row],[Population Estimate 2018]])</f>
        <v>3.949243590568265</v>
      </c>
      <c r="H2207" s="10" t="str">
        <f t="shared" si="34"/>
        <v>1</v>
      </c>
      <c r="I2207">
        <v>1522</v>
      </c>
      <c r="J2207" s="1">
        <v>0.17</v>
      </c>
      <c r="K2207">
        <v>7375</v>
      </c>
      <c r="L2207" s="1">
        <v>0.83</v>
      </c>
      <c r="M2207">
        <v>531</v>
      </c>
      <c r="N2207" s="1">
        <v>0.06</v>
      </c>
      <c r="O2207">
        <v>1194</v>
      </c>
      <c r="P2207" s="1">
        <v>0.13</v>
      </c>
      <c r="Q2207">
        <v>51715</v>
      </c>
      <c r="R2207">
        <v>12</v>
      </c>
      <c r="S2207">
        <f>(Table1[[#This Row],[Hospital Beds 2018]]/Table1[[#This Row],[Population Estimate 2018]])*1000</f>
        <v>1.3487692480611442</v>
      </c>
      <c r="T2207">
        <f>LOG10(Table1[[#This Row],[Hospital Beds 2018]] +1)</f>
        <v>1.1139433523068367</v>
      </c>
      <c r="U2207">
        <v>6636</v>
      </c>
      <c r="V2207" s="1">
        <v>0.75</v>
      </c>
    </row>
    <row r="2208" spans="1:22" x14ac:dyDescent="0.3">
      <c r="A2208">
        <v>2212</v>
      </c>
      <c r="B2208" t="s">
        <v>1365</v>
      </c>
      <c r="C2208" t="s">
        <v>1405</v>
      </c>
      <c r="D2208" t="s">
        <v>21</v>
      </c>
      <c r="E2208" s="9">
        <v>7</v>
      </c>
      <c r="F2208">
        <v>20222</v>
      </c>
      <c r="G2208">
        <f>LOG(Table1[[#This Row],[Population Estimate 2018]])</f>
        <v>4.3058241060526932</v>
      </c>
      <c r="H2208" s="10" t="str">
        <f t="shared" si="34"/>
        <v>2</v>
      </c>
      <c r="I2208">
        <v>3178</v>
      </c>
      <c r="J2208" s="1">
        <v>0.16</v>
      </c>
      <c r="K2208">
        <v>17044</v>
      </c>
      <c r="L2208" s="1">
        <v>0.84</v>
      </c>
      <c r="M2208">
        <v>1072</v>
      </c>
      <c r="N2208" s="1">
        <v>0.05</v>
      </c>
      <c r="O2208">
        <v>2816</v>
      </c>
      <c r="P2208" s="1">
        <v>0.14000000000000001</v>
      </c>
      <c r="Q2208">
        <v>55134</v>
      </c>
      <c r="R2208">
        <v>64</v>
      </c>
      <c r="S2208">
        <f>(Table1[[#This Row],[Hospital Beds 2018]]/Table1[[#This Row],[Population Estimate 2018]])*1000</f>
        <v>3.1648699436257544</v>
      </c>
      <c r="T2208">
        <f>LOG10(Table1[[#This Row],[Hospital Beds 2018]] +1)</f>
        <v>1.8129133566428555</v>
      </c>
      <c r="U2208">
        <v>16394</v>
      </c>
      <c r="V2208" s="1">
        <v>0.81</v>
      </c>
    </row>
    <row r="2209" spans="1:22" x14ac:dyDescent="0.3">
      <c r="A2209">
        <v>2213</v>
      </c>
      <c r="B2209" t="s">
        <v>1052</v>
      </c>
      <c r="C2209" t="s">
        <v>322</v>
      </c>
      <c r="D2209" t="s">
        <v>21</v>
      </c>
      <c r="E2209" s="9">
        <v>7</v>
      </c>
      <c r="F2209">
        <v>16006</v>
      </c>
      <c r="G2209">
        <f>LOG(Table1[[#This Row],[Population Estimate 2018]])</f>
        <v>4.2042828125579401</v>
      </c>
      <c r="H2209" s="10" t="str">
        <f t="shared" si="34"/>
        <v>2</v>
      </c>
      <c r="I2209">
        <v>4227</v>
      </c>
      <c r="J2209" s="1">
        <v>0.26</v>
      </c>
      <c r="K2209">
        <v>11779</v>
      </c>
      <c r="L2209" s="1">
        <v>0.74</v>
      </c>
      <c r="M2209">
        <v>1839</v>
      </c>
      <c r="N2209" s="1">
        <v>0.11</v>
      </c>
      <c r="O2209">
        <v>2405</v>
      </c>
      <c r="P2209" s="1">
        <v>0.15</v>
      </c>
      <c r="Q2209">
        <v>45972</v>
      </c>
      <c r="R2209">
        <v>25</v>
      </c>
      <c r="S2209">
        <f>(Table1[[#This Row],[Hospital Beds 2018]]/Table1[[#This Row],[Population Estimate 2018]])*1000</f>
        <v>1.561914282144196</v>
      </c>
      <c r="T2209">
        <f>LOG10(Table1[[#This Row],[Hospital Beds 2018]] +1)</f>
        <v>1.414973347970818</v>
      </c>
      <c r="U2209">
        <v>11859</v>
      </c>
      <c r="V2209" s="1">
        <v>0.74</v>
      </c>
    </row>
    <row r="2210" spans="1:22" x14ac:dyDescent="0.3">
      <c r="A2210">
        <v>2214</v>
      </c>
      <c r="B2210" t="s">
        <v>1052</v>
      </c>
      <c r="C2210" t="s">
        <v>138</v>
      </c>
      <c r="D2210" t="s">
        <v>21</v>
      </c>
      <c r="E2210" s="9">
        <v>3</v>
      </c>
      <c r="F2210">
        <v>92101</v>
      </c>
      <c r="G2210">
        <f>LOG(Table1[[#This Row],[Population Estimate 2018]])</f>
        <v>4.9642643456379369</v>
      </c>
      <c r="H2210" s="10" t="str">
        <f t="shared" si="34"/>
        <v>2</v>
      </c>
      <c r="I2210">
        <v>14945</v>
      </c>
      <c r="J2210" s="1">
        <v>0.16</v>
      </c>
      <c r="K2210">
        <v>77156</v>
      </c>
      <c r="L2210" s="1">
        <v>0.84</v>
      </c>
      <c r="M2210">
        <v>5524</v>
      </c>
      <c r="N2210" s="1">
        <v>0.06</v>
      </c>
      <c r="O2210">
        <v>13739</v>
      </c>
      <c r="P2210" s="1">
        <v>0.15</v>
      </c>
      <c r="Q2210">
        <v>63600</v>
      </c>
      <c r="R2210">
        <v>168</v>
      </c>
      <c r="S2210">
        <f>(Table1[[#This Row],[Hospital Beds 2018]]/Table1[[#This Row],[Population Estimate 2018]])*1000</f>
        <v>1.8240844290507161</v>
      </c>
      <c r="T2210">
        <f>LOG10(Table1[[#This Row],[Hospital Beds 2018]] +1)</f>
        <v>2.2278867046136734</v>
      </c>
      <c r="U2210">
        <v>73964</v>
      </c>
      <c r="V2210" s="1">
        <v>0.8</v>
      </c>
    </row>
    <row r="2211" spans="1:22" x14ac:dyDescent="0.3">
      <c r="A2211">
        <v>2215</v>
      </c>
      <c r="B2211" t="s">
        <v>1052</v>
      </c>
      <c r="C2211" t="s">
        <v>1406</v>
      </c>
      <c r="D2211" t="s">
        <v>58</v>
      </c>
      <c r="E2211" s="9">
        <v>1</v>
      </c>
      <c r="F2211">
        <v>416075</v>
      </c>
      <c r="G2211">
        <f>LOG(Table1[[#This Row],[Population Estimate 2018]])</f>
        <v>5.6191716218534493</v>
      </c>
      <c r="H2211" s="10" t="str">
        <f t="shared" si="34"/>
        <v>3</v>
      </c>
      <c r="I2211">
        <v>75318</v>
      </c>
      <c r="J2211" s="1">
        <v>0.18</v>
      </c>
      <c r="K2211">
        <v>340757</v>
      </c>
      <c r="L2211" s="1">
        <v>0.82</v>
      </c>
      <c r="M2211">
        <v>28446</v>
      </c>
      <c r="N2211" s="1">
        <v>7.0000000000000007E-2</v>
      </c>
      <c r="O2211">
        <v>30022</v>
      </c>
      <c r="P2211" s="1">
        <v>7.0000000000000007E-2</v>
      </c>
      <c r="Q2211">
        <v>81061</v>
      </c>
      <c r="R2211">
        <v>472</v>
      </c>
      <c r="S2211">
        <f>(Table1[[#This Row],[Hospital Beds 2018]]/Table1[[#This Row],[Population Estimate 2018]])*1000</f>
        <v>1.134410863426065</v>
      </c>
      <c r="T2211">
        <f>LOG10(Table1[[#This Row],[Hospital Beds 2018]] +1)</f>
        <v>2.6748611407378116</v>
      </c>
      <c r="U2211">
        <v>352018</v>
      </c>
      <c r="V2211" s="1">
        <v>0.85</v>
      </c>
    </row>
    <row r="2212" spans="1:22" x14ac:dyDescent="0.3">
      <c r="A2212">
        <v>2216</v>
      </c>
      <c r="B2212" t="s">
        <v>1052</v>
      </c>
      <c r="C2212" t="s">
        <v>1407</v>
      </c>
      <c r="D2212" t="s">
        <v>21</v>
      </c>
      <c r="E2212" s="9">
        <v>4</v>
      </c>
      <c r="F2212">
        <v>39764</v>
      </c>
      <c r="G2212">
        <f>LOG(Table1[[#This Row],[Population Estimate 2018]])</f>
        <v>4.5994900651254333</v>
      </c>
      <c r="H2212" s="10" t="str">
        <f t="shared" si="34"/>
        <v>2</v>
      </c>
      <c r="I2212">
        <v>8918</v>
      </c>
      <c r="J2212" s="1">
        <v>0.22</v>
      </c>
      <c r="K2212">
        <v>30846</v>
      </c>
      <c r="L2212" s="1">
        <v>0.78</v>
      </c>
      <c r="M2212">
        <v>3818</v>
      </c>
      <c r="N2212" s="1">
        <v>0.1</v>
      </c>
      <c r="O2212">
        <v>4317</v>
      </c>
      <c r="P2212" s="1">
        <v>0.11</v>
      </c>
      <c r="Q2212">
        <v>53806</v>
      </c>
      <c r="R2212">
        <v>50</v>
      </c>
      <c r="S2212">
        <f>(Table1[[#This Row],[Hospital Beds 2018]]/Table1[[#This Row],[Population Estimate 2018]])*1000</f>
        <v>1.2574187707474096</v>
      </c>
      <c r="T2212">
        <f>LOG10(Table1[[#This Row],[Hospital Beds 2018]] +1)</f>
        <v>1.7075701760979363</v>
      </c>
      <c r="U2212">
        <v>31628</v>
      </c>
      <c r="V2212" s="1">
        <v>0.8</v>
      </c>
    </row>
    <row r="2213" spans="1:22" x14ac:dyDescent="0.3">
      <c r="A2213">
        <v>2217</v>
      </c>
      <c r="B2213" t="s">
        <v>1052</v>
      </c>
      <c r="C2213" t="s">
        <v>145</v>
      </c>
      <c r="D2213" t="s">
        <v>21</v>
      </c>
      <c r="E2213" s="9">
        <v>1</v>
      </c>
      <c r="F2213">
        <v>52377</v>
      </c>
      <c r="G2213">
        <f>LOG(Table1[[#This Row],[Population Estimate 2018]])</f>
        <v>4.7191406196952146</v>
      </c>
      <c r="H2213" s="10" t="str">
        <f t="shared" si="34"/>
        <v>2</v>
      </c>
      <c r="I2213">
        <v>9809</v>
      </c>
      <c r="J2213" s="1">
        <v>0.19</v>
      </c>
      <c r="K2213">
        <v>42568</v>
      </c>
      <c r="L2213" s="1">
        <v>0.81</v>
      </c>
      <c r="M2213">
        <v>4862</v>
      </c>
      <c r="N2213" s="1">
        <v>0.09</v>
      </c>
      <c r="O2213">
        <v>5302</v>
      </c>
      <c r="P2213" s="1">
        <v>0.1</v>
      </c>
      <c r="Q2213">
        <v>63338</v>
      </c>
      <c r="R2213">
        <v>0</v>
      </c>
      <c r="S2213">
        <f>(Table1[[#This Row],[Hospital Beds 2018]]/Table1[[#This Row],[Population Estimate 2018]])*1000</f>
        <v>0</v>
      </c>
      <c r="T2213">
        <f>LOG10(Table1[[#This Row],[Hospital Beds 2018]] +1)</f>
        <v>0</v>
      </c>
      <c r="U2213">
        <v>44104</v>
      </c>
      <c r="V2213" s="1">
        <v>0.84</v>
      </c>
    </row>
    <row r="2214" spans="1:22" x14ac:dyDescent="0.3">
      <c r="A2214">
        <v>2218</v>
      </c>
      <c r="B2214" t="s">
        <v>1052</v>
      </c>
      <c r="C2214" t="s">
        <v>1161</v>
      </c>
      <c r="D2214" t="s">
        <v>21</v>
      </c>
      <c r="E2214" s="9">
        <v>5</v>
      </c>
      <c r="F2214">
        <v>64389</v>
      </c>
      <c r="G2214">
        <f>LOG(Table1[[#This Row],[Population Estimate 2018]])</f>
        <v>4.8088116802892928</v>
      </c>
      <c r="H2214" s="10" t="str">
        <f t="shared" si="34"/>
        <v>2</v>
      </c>
      <c r="I2214">
        <v>16626</v>
      </c>
      <c r="J2214" s="1">
        <v>0.26</v>
      </c>
      <c r="K2214">
        <v>47763</v>
      </c>
      <c r="L2214" s="1">
        <v>0.74</v>
      </c>
      <c r="M2214">
        <v>7344</v>
      </c>
      <c r="N2214" s="1">
        <v>0.11</v>
      </c>
      <c r="O2214">
        <v>10005</v>
      </c>
      <c r="P2214" s="1">
        <v>0.16</v>
      </c>
      <c r="Q2214">
        <v>48352</v>
      </c>
      <c r="R2214">
        <v>166</v>
      </c>
      <c r="S2214">
        <f>(Table1[[#This Row],[Hospital Beds 2018]]/Table1[[#This Row],[Population Estimate 2018]])*1000</f>
        <v>2.5780801068505492</v>
      </c>
      <c r="T2214">
        <f>LOG10(Table1[[#This Row],[Hospital Beds 2018]] +1)</f>
        <v>2.2227164711475833</v>
      </c>
      <c r="U2214">
        <v>49439</v>
      </c>
      <c r="V2214" s="1">
        <v>0.77</v>
      </c>
    </row>
    <row r="2215" spans="1:22" x14ac:dyDescent="0.3">
      <c r="A2215">
        <v>2219</v>
      </c>
      <c r="B2215" t="s">
        <v>1052</v>
      </c>
      <c r="C2215" t="s">
        <v>1408</v>
      </c>
      <c r="D2215" t="s">
        <v>21</v>
      </c>
      <c r="E2215" s="9">
        <v>6</v>
      </c>
      <c r="F2215">
        <v>23867</v>
      </c>
      <c r="G2215">
        <f>LOG(Table1[[#This Row],[Population Estimate 2018]])</f>
        <v>4.3777978331112255</v>
      </c>
      <c r="H2215" s="10" t="str">
        <f t="shared" si="34"/>
        <v>2</v>
      </c>
      <c r="I2215">
        <v>5944</v>
      </c>
      <c r="J2215" s="1">
        <v>0.25</v>
      </c>
      <c r="K2215">
        <v>17923</v>
      </c>
      <c r="L2215" s="1">
        <v>0.75</v>
      </c>
      <c r="M2215">
        <v>2217</v>
      </c>
      <c r="N2215" s="1">
        <v>0.09</v>
      </c>
      <c r="O2215">
        <v>3049</v>
      </c>
      <c r="P2215" s="1">
        <v>0.13</v>
      </c>
      <c r="Q2215">
        <v>51348</v>
      </c>
      <c r="R2215">
        <v>20</v>
      </c>
      <c r="S2215">
        <f>(Table1[[#This Row],[Hospital Beds 2018]]/Table1[[#This Row],[Population Estimate 2018]])*1000</f>
        <v>0.83797712322453599</v>
      </c>
      <c r="T2215">
        <f>LOG10(Table1[[#This Row],[Hospital Beds 2018]] +1)</f>
        <v>1.3222192947339193</v>
      </c>
      <c r="U2215">
        <v>18477</v>
      </c>
      <c r="V2215" s="1">
        <v>0.77</v>
      </c>
    </row>
    <row r="2216" spans="1:22" x14ac:dyDescent="0.3">
      <c r="A2216">
        <v>2220</v>
      </c>
      <c r="B2216" t="s">
        <v>1052</v>
      </c>
      <c r="C2216" t="s">
        <v>1183</v>
      </c>
      <c r="D2216" t="s">
        <v>21</v>
      </c>
      <c r="E2216" s="9">
        <v>7</v>
      </c>
      <c r="F2216">
        <v>22813</v>
      </c>
      <c r="G2216">
        <f>LOG(Table1[[#This Row],[Population Estimate 2018]])</f>
        <v>4.358182400479401</v>
      </c>
      <c r="H2216" s="10" t="str">
        <f t="shared" si="34"/>
        <v>2</v>
      </c>
      <c r="I2216">
        <v>7800</v>
      </c>
      <c r="J2216" s="1">
        <v>0.34</v>
      </c>
      <c r="K2216">
        <v>15013</v>
      </c>
      <c r="L2216" s="1">
        <v>0.66</v>
      </c>
      <c r="M2216">
        <v>2903</v>
      </c>
      <c r="N2216" s="1">
        <v>0.13</v>
      </c>
      <c r="O2216">
        <v>3381</v>
      </c>
      <c r="P2216" s="1">
        <v>0.15</v>
      </c>
      <c r="Q2216">
        <v>48788</v>
      </c>
      <c r="R2216">
        <v>18</v>
      </c>
      <c r="S2216">
        <f>(Table1[[#This Row],[Hospital Beds 2018]]/Table1[[#This Row],[Population Estimate 2018]])*1000</f>
        <v>0.78902380221803359</v>
      </c>
      <c r="T2216">
        <f>LOG10(Table1[[#This Row],[Hospital Beds 2018]] +1)</f>
        <v>1.2787536009528289</v>
      </c>
      <c r="U2216">
        <v>15818</v>
      </c>
      <c r="V2216" s="1">
        <v>0.69</v>
      </c>
    </row>
    <row r="2217" spans="1:22" x14ac:dyDescent="0.3">
      <c r="A2217">
        <v>2221</v>
      </c>
      <c r="B2217" t="s">
        <v>1052</v>
      </c>
      <c r="C2217" t="s">
        <v>1409</v>
      </c>
      <c r="D2217" t="s">
        <v>21</v>
      </c>
      <c r="E2217" s="9">
        <v>3</v>
      </c>
      <c r="F2217">
        <v>191996</v>
      </c>
      <c r="G2217">
        <f>LOG(Table1[[#This Row],[Population Estimate 2018]])</f>
        <v>5.2832921808075941</v>
      </c>
      <c r="H2217" s="10" t="str">
        <f t="shared" si="34"/>
        <v>3</v>
      </c>
      <c r="I2217">
        <v>38408</v>
      </c>
      <c r="J2217" s="1">
        <v>0.2</v>
      </c>
      <c r="K2217">
        <v>153588</v>
      </c>
      <c r="L2217" s="1">
        <v>0.8</v>
      </c>
      <c r="M2217">
        <v>15313</v>
      </c>
      <c r="N2217" s="1">
        <v>0.08</v>
      </c>
      <c r="O2217">
        <v>17918</v>
      </c>
      <c r="P2217" s="1">
        <v>0.09</v>
      </c>
      <c r="Q2217">
        <v>67372</v>
      </c>
      <c r="R2217">
        <v>307</v>
      </c>
      <c r="S2217">
        <f>(Table1[[#This Row],[Hospital Beds 2018]]/Table1[[#This Row],[Population Estimate 2018]])*1000</f>
        <v>1.5989916456592845</v>
      </c>
      <c r="T2217">
        <f>LOG10(Table1[[#This Row],[Hospital Beds 2018]] +1)</f>
        <v>2.4885507165004443</v>
      </c>
      <c r="U2217">
        <v>157248</v>
      </c>
      <c r="V2217" s="1">
        <v>0.82</v>
      </c>
    </row>
    <row r="2218" spans="1:22" x14ac:dyDescent="0.3">
      <c r="A2218">
        <v>2222</v>
      </c>
      <c r="B2218" t="s">
        <v>1052</v>
      </c>
      <c r="C2218" t="s">
        <v>268</v>
      </c>
      <c r="D2218" t="s">
        <v>21</v>
      </c>
      <c r="E2218" s="9">
        <v>4</v>
      </c>
      <c r="F2218">
        <v>110283</v>
      </c>
      <c r="G2218">
        <f>LOG(Table1[[#This Row],[Population Estimate 2018]])</f>
        <v>5.0425085715951843</v>
      </c>
      <c r="H2218" s="10" t="str">
        <f t="shared" si="34"/>
        <v>3</v>
      </c>
      <c r="I2218">
        <v>28374</v>
      </c>
      <c r="J2218" s="1">
        <v>0.26</v>
      </c>
      <c r="K2218">
        <v>81909</v>
      </c>
      <c r="L2218" s="1">
        <v>0.74</v>
      </c>
      <c r="M2218">
        <v>11558</v>
      </c>
      <c r="N2218" s="1">
        <v>0.1</v>
      </c>
      <c r="O2218">
        <v>16387</v>
      </c>
      <c r="P2218" s="1">
        <v>0.15</v>
      </c>
      <c r="Q2218">
        <v>47020</v>
      </c>
      <c r="R2218">
        <v>248</v>
      </c>
      <c r="S2218">
        <f>(Table1[[#This Row],[Hospital Beds 2018]]/Table1[[#This Row],[Population Estimate 2018]])*1000</f>
        <v>2.2487600083421744</v>
      </c>
      <c r="T2218">
        <f>LOG10(Table1[[#This Row],[Hospital Beds 2018]] +1)</f>
        <v>2.3961993470957363</v>
      </c>
      <c r="U2218">
        <v>85278</v>
      </c>
      <c r="V2218" s="1">
        <v>0.77</v>
      </c>
    </row>
    <row r="2219" spans="1:22" x14ac:dyDescent="0.3">
      <c r="A2219">
        <v>2223</v>
      </c>
      <c r="B2219" t="s">
        <v>1052</v>
      </c>
      <c r="C2219" t="s">
        <v>1410</v>
      </c>
      <c r="D2219" t="s">
        <v>21</v>
      </c>
      <c r="E2219" s="9">
        <v>9</v>
      </c>
      <c r="F2219">
        <v>1894</v>
      </c>
      <c r="G2219">
        <f>LOG(Table1[[#This Row],[Population Estimate 2018]])</f>
        <v>3.2773799746672547</v>
      </c>
      <c r="H2219" s="10" t="str">
        <f t="shared" si="34"/>
        <v>1</v>
      </c>
      <c r="I2219">
        <v>527</v>
      </c>
      <c r="J2219" s="1">
        <v>0.28000000000000003</v>
      </c>
      <c r="K2219">
        <v>1367</v>
      </c>
      <c r="L2219" s="1">
        <v>0.72</v>
      </c>
      <c r="M2219">
        <v>204</v>
      </c>
      <c r="N2219" s="1">
        <v>0.11</v>
      </c>
      <c r="O2219">
        <v>212</v>
      </c>
      <c r="P2219" s="1">
        <v>0.11</v>
      </c>
      <c r="Q2219">
        <v>54325</v>
      </c>
      <c r="R2219">
        <v>0</v>
      </c>
      <c r="S2219">
        <f>(Table1[[#This Row],[Hospital Beds 2018]]/Table1[[#This Row],[Population Estimate 2018]])*1000</f>
        <v>0</v>
      </c>
      <c r="T2219">
        <f>LOG10(Table1[[#This Row],[Hospital Beds 2018]] +1)</f>
        <v>0</v>
      </c>
      <c r="U2219">
        <v>1410</v>
      </c>
      <c r="V2219" s="1">
        <v>0.74</v>
      </c>
    </row>
    <row r="2220" spans="1:22" x14ac:dyDescent="0.3">
      <c r="A2220">
        <v>2224</v>
      </c>
      <c r="B2220" t="s">
        <v>1052</v>
      </c>
      <c r="C2220" t="s">
        <v>156</v>
      </c>
      <c r="D2220" t="s">
        <v>21</v>
      </c>
      <c r="E2220" s="9">
        <v>9</v>
      </c>
      <c r="F2220">
        <v>7176</v>
      </c>
      <c r="G2220">
        <f>LOG(Table1[[#This Row],[Population Estimate 2018]])</f>
        <v>3.8558824300360355</v>
      </c>
      <c r="H2220" s="10" t="str">
        <f t="shared" si="34"/>
        <v>1</v>
      </c>
      <c r="I2220">
        <v>2180</v>
      </c>
      <c r="J2220" s="1">
        <v>0.3</v>
      </c>
      <c r="K2220">
        <v>4996</v>
      </c>
      <c r="L2220" s="1">
        <v>0.7</v>
      </c>
      <c r="M2220">
        <v>757</v>
      </c>
      <c r="N2220" s="1">
        <v>0.11</v>
      </c>
      <c r="O2220">
        <v>1164</v>
      </c>
      <c r="P2220" s="1">
        <v>0.16</v>
      </c>
      <c r="Q2220">
        <v>46141</v>
      </c>
      <c r="R2220">
        <v>62</v>
      </c>
      <c r="S2220">
        <f>(Table1[[#This Row],[Hospital Beds 2018]]/Table1[[#This Row],[Population Estimate 2018]])*1000</f>
        <v>8.6399108138238585</v>
      </c>
      <c r="T2220">
        <f>LOG10(Table1[[#This Row],[Hospital Beds 2018]] +1)</f>
        <v>1.7993405494535817</v>
      </c>
      <c r="U2220">
        <v>5155</v>
      </c>
      <c r="V2220" s="1">
        <v>0.72</v>
      </c>
    </row>
    <row r="2221" spans="1:22" x14ac:dyDescent="0.3">
      <c r="A2221">
        <v>2225</v>
      </c>
      <c r="B2221" t="s">
        <v>1052</v>
      </c>
      <c r="C2221" t="s">
        <v>1411</v>
      </c>
      <c r="D2221" t="s">
        <v>21</v>
      </c>
      <c r="E2221" s="9">
        <v>7</v>
      </c>
      <c r="F2221">
        <v>7329</v>
      </c>
      <c r="G2221">
        <f>LOG(Table1[[#This Row],[Population Estimate 2018]])</f>
        <v>3.8650447216930992</v>
      </c>
      <c r="H2221" s="10" t="str">
        <f t="shared" si="34"/>
        <v>1</v>
      </c>
      <c r="I2221">
        <v>1793</v>
      </c>
      <c r="J2221" s="1">
        <v>0.24</v>
      </c>
      <c r="K2221">
        <v>5536</v>
      </c>
      <c r="L2221" s="1">
        <v>0.76</v>
      </c>
      <c r="M2221">
        <v>611</v>
      </c>
      <c r="N2221" s="1">
        <v>0.08</v>
      </c>
      <c r="O2221">
        <v>1089</v>
      </c>
      <c r="P2221" s="1">
        <v>0.15</v>
      </c>
      <c r="Q2221">
        <v>43370</v>
      </c>
      <c r="R2221">
        <v>21</v>
      </c>
      <c r="S2221">
        <f>(Table1[[#This Row],[Hospital Beds 2018]]/Table1[[#This Row],[Population Estimate 2018]])*1000</f>
        <v>2.8653295128939829</v>
      </c>
      <c r="T2221">
        <f>LOG10(Table1[[#This Row],[Hospital Beds 2018]] +1)</f>
        <v>1.3424226808222062</v>
      </c>
      <c r="U2221">
        <v>5600</v>
      </c>
      <c r="V2221" s="1">
        <v>0.76</v>
      </c>
    </row>
    <row r="2222" spans="1:22" x14ac:dyDescent="0.3">
      <c r="A2222">
        <v>2226</v>
      </c>
      <c r="B2222" t="s">
        <v>1052</v>
      </c>
      <c r="C2222" t="s">
        <v>1412</v>
      </c>
      <c r="D2222" t="s">
        <v>21</v>
      </c>
      <c r="E2222" s="9">
        <v>6</v>
      </c>
      <c r="F2222">
        <v>23428</v>
      </c>
      <c r="G2222">
        <f>LOG(Table1[[#This Row],[Population Estimate 2018]])</f>
        <v>4.3697352153559228</v>
      </c>
      <c r="H2222" s="10" t="str">
        <f t="shared" si="34"/>
        <v>2</v>
      </c>
      <c r="I2222">
        <v>3666</v>
      </c>
      <c r="J2222" s="1">
        <v>0.16</v>
      </c>
      <c r="K2222">
        <v>19762</v>
      </c>
      <c r="L2222" s="1">
        <v>0.84</v>
      </c>
      <c r="M2222">
        <v>1201</v>
      </c>
      <c r="N2222" s="1">
        <v>0.05</v>
      </c>
      <c r="O2222">
        <v>2512</v>
      </c>
      <c r="P2222" s="1">
        <v>0.11</v>
      </c>
      <c r="Q2222">
        <v>66607</v>
      </c>
      <c r="R2222">
        <v>25</v>
      </c>
      <c r="S2222">
        <f>(Table1[[#This Row],[Hospital Beds 2018]]/Table1[[#This Row],[Population Estimate 2018]])*1000</f>
        <v>1.0670991975414035</v>
      </c>
      <c r="T2222">
        <f>LOG10(Table1[[#This Row],[Hospital Beds 2018]] +1)</f>
        <v>1.414973347970818</v>
      </c>
      <c r="U2222">
        <v>19982</v>
      </c>
      <c r="V2222" s="1">
        <v>0.85</v>
      </c>
    </row>
    <row r="2223" spans="1:22" x14ac:dyDescent="0.3">
      <c r="A2223">
        <v>2227</v>
      </c>
      <c r="B2223" t="s">
        <v>1052</v>
      </c>
      <c r="C2223" t="s">
        <v>56</v>
      </c>
      <c r="D2223" t="s">
        <v>21</v>
      </c>
      <c r="E2223" s="9">
        <v>3</v>
      </c>
      <c r="F2223">
        <v>219564</v>
      </c>
      <c r="G2223">
        <f>LOG(Table1[[#This Row],[Population Estimate 2018]])</f>
        <v>5.341561134124988</v>
      </c>
      <c r="H2223" s="10" t="str">
        <f t="shared" si="34"/>
        <v>3</v>
      </c>
      <c r="I2223">
        <v>48236</v>
      </c>
      <c r="J2223" s="1">
        <v>0.22</v>
      </c>
      <c r="K2223">
        <v>171328</v>
      </c>
      <c r="L2223" s="1">
        <v>0.78</v>
      </c>
      <c r="M2223">
        <v>18446</v>
      </c>
      <c r="N2223" s="1">
        <v>0.08</v>
      </c>
      <c r="O2223">
        <v>32137</v>
      </c>
      <c r="P2223" s="1">
        <v>0.15</v>
      </c>
      <c r="Q2223">
        <v>55511</v>
      </c>
      <c r="R2223">
        <v>513</v>
      </c>
      <c r="S2223">
        <f>(Table1[[#This Row],[Hospital Beds 2018]]/Table1[[#This Row],[Population Estimate 2018]])*1000</f>
        <v>2.3364485981308412</v>
      </c>
      <c r="T2223">
        <f>LOG10(Table1[[#This Row],[Hospital Beds 2018]] +1)</f>
        <v>2.7109631189952759</v>
      </c>
      <c r="U2223">
        <v>174580</v>
      </c>
      <c r="V2223" s="1">
        <v>0.8</v>
      </c>
    </row>
    <row r="2224" spans="1:22" x14ac:dyDescent="0.3">
      <c r="A2224">
        <v>2228</v>
      </c>
      <c r="B2224" t="s">
        <v>1052</v>
      </c>
      <c r="C2224" t="s">
        <v>57</v>
      </c>
      <c r="D2224" t="s">
        <v>21</v>
      </c>
      <c r="E2224" s="9">
        <v>6</v>
      </c>
      <c r="F2224">
        <v>24192</v>
      </c>
      <c r="G2224">
        <f>LOG(Table1[[#This Row],[Population Estimate 2018]])</f>
        <v>4.3836717738211126</v>
      </c>
      <c r="H2224" s="10" t="str">
        <f t="shared" si="34"/>
        <v>2</v>
      </c>
      <c r="I2224">
        <v>4714</v>
      </c>
      <c r="J2224" s="1">
        <v>0.19</v>
      </c>
      <c r="K2224">
        <v>19478</v>
      </c>
      <c r="L2224" s="1">
        <v>0.81</v>
      </c>
      <c r="M2224">
        <v>1787</v>
      </c>
      <c r="N2224" s="1">
        <v>7.0000000000000007E-2</v>
      </c>
      <c r="O2224">
        <v>3704</v>
      </c>
      <c r="P2224" s="1">
        <v>0.15</v>
      </c>
      <c r="Q2224">
        <v>50376</v>
      </c>
      <c r="R2224">
        <v>25</v>
      </c>
      <c r="S2224">
        <f>(Table1[[#This Row],[Hospital Beds 2018]]/Table1[[#This Row],[Population Estimate 2018]])*1000</f>
        <v>1.0333994708994709</v>
      </c>
      <c r="T2224">
        <f>LOG10(Table1[[#This Row],[Hospital Beds 2018]] +1)</f>
        <v>1.414973347970818</v>
      </c>
      <c r="U2224">
        <v>18939</v>
      </c>
      <c r="V2224" s="1">
        <v>0.78</v>
      </c>
    </row>
    <row r="2225" spans="1:22" x14ac:dyDescent="0.3">
      <c r="A2225">
        <v>2229</v>
      </c>
      <c r="B2225" t="s">
        <v>1052</v>
      </c>
      <c r="C2225" t="s">
        <v>1413</v>
      </c>
      <c r="D2225" t="s">
        <v>21</v>
      </c>
      <c r="E2225" s="9">
        <v>3</v>
      </c>
      <c r="F2225">
        <v>87393</v>
      </c>
      <c r="G2225">
        <f>LOG(Table1[[#This Row],[Population Estimate 2018]])</f>
        <v>4.9414766479304966</v>
      </c>
      <c r="H2225" s="10" t="str">
        <f t="shared" si="34"/>
        <v>2</v>
      </c>
      <c r="I2225">
        <v>22709</v>
      </c>
      <c r="J2225" s="1">
        <v>0.26</v>
      </c>
      <c r="K2225">
        <v>64684</v>
      </c>
      <c r="L2225" s="1">
        <v>0.74</v>
      </c>
      <c r="M2225">
        <v>9081</v>
      </c>
      <c r="N2225" s="1">
        <v>0.1</v>
      </c>
      <c r="O2225">
        <v>14655</v>
      </c>
      <c r="P2225" s="1">
        <v>0.17</v>
      </c>
      <c r="Q2225">
        <v>46578</v>
      </c>
      <c r="R2225">
        <v>121</v>
      </c>
      <c r="S2225">
        <f>(Table1[[#This Row],[Hospital Beds 2018]]/Table1[[#This Row],[Population Estimate 2018]])*1000</f>
        <v>1.3845502500200244</v>
      </c>
      <c r="T2225">
        <f>LOG10(Table1[[#This Row],[Hospital Beds 2018]] +1)</f>
        <v>2.0863598306747484</v>
      </c>
      <c r="U2225">
        <v>66268</v>
      </c>
      <c r="V2225" s="1">
        <v>0.76</v>
      </c>
    </row>
    <row r="2226" spans="1:22" x14ac:dyDescent="0.3">
      <c r="A2226">
        <v>2230</v>
      </c>
      <c r="B2226" t="s">
        <v>1052</v>
      </c>
      <c r="C2226" t="s">
        <v>1414</v>
      </c>
      <c r="D2226" t="s">
        <v>21</v>
      </c>
      <c r="E2226" s="9">
        <v>5</v>
      </c>
      <c r="F2226">
        <v>67653</v>
      </c>
      <c r="G2226">
        <f>LOG(Table1[[#This Row],[Population Estimate 2018]])</f>
        <v>4.8302870596854204</v>
      </c>
      <c r="H2226" s="10" t="str">
        <f t="shared" si="34"/>
        <v>2</v>
      </c>
      <c r="I2226">
        <v>14340</v>
      </c>
      <c r="J2226" s="1">
        <v>0.21</v>
      </c>
      <c r="K2226">
        <v>53313</v>
      </c>
      <c r="L2226" s="1">
        <v>0.79</v>
      </c>
      <c r="M2226">
        <v>7268</v>
      </c>
      <c r="N2226" s="1">
        <v>0.11</v>
      </c>
      <c r="O2226">
        <v>12310</v>
      </c>
      <c r="P2226" s="1">
        <v>0.18</v>
      </c>
      <c r="Q2226">
        <v>45374</v>
      </c>
      <c r="R2226">
        <v>105</v>
      </c>
      <c r="S2226">
        <f>(Table1[[#This Row],[Hospital Beds 2018]]/Table1[[#This Row],[Population Estimate 2018]])*1000</f>
        <v>1.5520376036539401</v>
      </c>
      <c r="T2226">
        <f>LOG10(Table1[[#This Row],[Hospital Beds 2018]] +1)</f>
        <v>2.0253058652647704</v>
      </c>
      <c r="U2226">
        <v>54412</v>
      </c>
      <c r="V2226" s="1">
        <v>0.8</v>
      </c>
    </row>
    <row r="2227" spans="1:22" x14ac:dyDescent="0.3">
      <c r="A2227">
        <v>2231</v>
      </c>
      <c r="B2227" t="s">
        <v>1052</v>
      </c>
      <c r="C2227" t="s">
        <v>209</v>
      </c>
      <c r="D2227" t="s">
        <v>21</v>
      </c>
      <c r="E2227" s="9">
        <v>7</v>
      </c>
      <c r="F2227">
        <v>7879</v>
      </c>
      <c r="G2227">
        <f>LOG(Table1[[#This Row],[Population Estimate 2018]])</f>
        <v>3.8964711004792774</v>
      </c>
      <c r="H2227" s="10" t="str">
        <f t="shared" si="34"/>
        <v>1</v>
      </c>
      <c r="I2227">
        <v>1987</v>
      </c>
      <c r="J2227" s="1">
        <v>0.25</v>
      </c>
      <c r="K2227">
        <v>5892</v>
      </c>
      <c r="L2227" s="1">
        <v>0.75</v>
      </c>
      <c r="M2227">
        <v>831</v>
      </c>
      <c r="N2227" s="1">
        <v>0.11</v>
      </c>
      <c r="O2227">
        <v>1360</v>
      </c>
      <c r="P2227" s="1">
        <v>0.17</v>
      </c>
      <c r="Q2227">
        <v>44847</v>
      </c>
      <c r="R2227">
        <v>24</v>
      </c>
      <c r="S2227">
        <f>(Table1[[#This Row],[Hospital Beds 2018]]/Table1[[#This Row],[Population Estimate 2018]])*1000</f>
        <v>3.0460718365274779</v>
      </c>
      <c r="T2227">
        <f>LOG10(Table1[[#This Row],[Hospital Beds 2018]] +1)</f>
        <v>1.3979400086720377</v>
      </c>
      <c r="U2227">
        <v>5680</v>
      </c>
      <c r="V2227" s="1">
        <v>0.72</v>
      </c>
    </row>
    <row r="2228" spans="1:22" x14ac:dyDescent="0.3">
      <c r="A2228">
        <v>2232</v>
      </c>
      <c r="B2228" t="s">
        <v>1052</v>
      </c>
      <c r="C2228" t="s">
        <v>688</v>
      </c>
      <c r="D2228" t="s">
        <v>21</v>
      </c>
      <c r="E2228" s="9">
        <v>2</v>
      </c>
      <c r="F2228">
        <v>379611</v>
      </c>
      <c r="G2228">
        <f>LOG(Table1[[#This Row],[Population Estimate 2018]])</f>
        <v>5.5793387885025814</v>
      </c>
      <c r="H2228" s="10" t="str">
        <f t="shared" si="34"/>
        <v>3</v>
      </c>
      <c r="I2228">
        <v>73392</v>
      </c>
      <c r="J2228" s="1">
        <v>0.19</v>
      </c>
      <c r="K2228">
        <v>306219</v>
      </c>
      <c r="L2228" s="1">
        <v>0.81</v>
      </c>
      <c r="M2228">
        <v>29273</v>
      </c>
      <c r="N2228" s="1">
        <v>0.08</v>
      </c>
      <c r="O2228">
        <v>67217</v>
      </c>
      <c r="P2228" s="1">
        <v>0.18</v>
      </c>
      <c r="Q2228">
        <v>53161</v>
      </c>
      <c r="R2228">
        <v>619</v>
      </c>
      <c r="S2228">
        <f>(Table1[[#This Row],[Hospital Beds 2018]]/Table1[[#This Row],[Population Estimate 2018]])*1000</f>
        <v>1.6306166048929034</v>
      </c>
      <c r="T2228">
        <f>LOG10(Table1[[#This Row],[Hospital Beds 2018]] +1)</f>
        <v>2.7923916894982539</v>
      </c>
      <c r="U2228">
        <v>309487</v>
      </c>
      <c r="V2228" s="1">
        <v>0.82</v>
      </c>
    </row>
    <row r="2229" spans="1:22" x14ac:dyDescent="0.3">
      <c r="A2229">
        <v>2233</v>
      </c>
      <c r="B2229" t="s">
        <v>1052</v>
      </c>
      <c r="C2229" t="s">
        <v>164</v>
      </c>
      <c r="D2229" t="s">
        <v>21</v>
      </c>
      <c r="E2229" s="9">
        <v>5</v>
      </c>
      <c r="F2229">
        <v>49388</v>
      </c>
      <c r="G2229">
        <f>LOG(Table1[[#This Row],[Population Estimate 2018]])</f>
        <v>4.6936214394729348</v>
      </c>
      <c r="H2229" s="10" t="str">
        <f t="shared" si="34"/>
        <v>2</v>
      </c>
      <c r="I2229">
        <v>14042</v>
      </c>
      <c r="J2229" s="1">
        <v>0.28000000000000003</v>
      </c>
      <c r="K2229">
        <v>35346</v>
      </c>
      <c r="L2229" s="1">
        <v>0.72</v>
      </c>
      <c r="M2229">
        <v>5460</v>
      </c>
      <c r="N2229" s="1">
        <v>0.11</v>
      </c>
      <c r="O2229">
        <v>6639</v>
      </c>
      <c r="P2229" s="1">
        <v>0.13</v>
      </c>
      <c r="Q2229">
        <v>49265</v>
      </c>
      <c r="R2229">
        <v>50</v>
      </c>
      <c r="S2229">
        <f>(Table1[[#This Row],[Hospital Beds 2018]]/Table1[[#This Row],[Population Estimate 2018]])*1000</f>
        <v>1.0123916740908723</v>
      </c>
      <c r="T2229">
        <f>LOG10(Table1[[#This Row],[Hospital Beds 2018]] +1)</f>
        <v>1.7075701760979363</v>
      </c>
      <c r="U2229">
        <v>36491</v>
      </c>
      <c r="V2229" s="1">
        <v>0.74</v>
      </c>
    </row>
    <row r="2230" spans="1:22" x14ac:dyDescent="0.3">
      <c r="A2230">
        <v>2234</v>
      </c>
      <c r="B2230" t="s">
        <v>1052</v>
      </c>
      <c r="C2230" t="s">
        <v>634</v>
      </c>
      <c r="D2230" t="s">
        <v>21</v>
      </c>
      <c r="E2230" s="9">
        <v>3</v>
      </c>
      <c r="F2230">
        <v>127335</v>
      </c>
      <c r="G2230">
        <f>LOG(Table1[[#This Row],[Population Estimate 2018]])</f>
        <v>5.1049477926375921</v>
      </c>
      <c r="H2230" s="10" t="str">
        <f t="shared" si="34"/>
        <v>3</v>
      </c>
      <c r="I2230">
        <v>23671</v>
      </c>
      <c r="J2230" s="1">
        <v>0.19</v>
      </c>
      <c r="K2230">
        <v>103664</v>
      </c>
      <c r="L2230" s="1">
        <v>0.81</v>
      </c>
      <c r="M2230">
        <v>11328</v>
      </c>
      <c r="N2230" s="1">
        <v>0.09</v>
      </c>
      <c r="O2230">
        <v>15989</v>
      </c>
      <c r="P2230" s="1">
        <v>0.13</v>
      </c>
      <c r="Q2230">
        <v>54292</v>
      </c>
      <c r="R2230">
        <v>95</v>
      </c>
      <c r="S2230">
        <f>(Table1[[#This Row],[Hospital Beds 2018]]/Table1[[#This Row],[Population Estimate 2018]])*1000</f>
        <v>0.74606353319982721</v>
      </c>
      <c r="T2230">
        <f>LOG10(Table1[[#This Row],[Hospital Beds 2018]] +1)</f>
        <v>1.9822712330395684</v>
      </c>
      <c r="U2230">
        <v>106601</v>
      </c>
      <c r="V2230" s="1">
        <v>0.84</v>
      </c>
    </row>
    <row r="2231" spans="1:22" x14ac:dyDescent="0.3">
      <c r="A2231">
        <v>2235</v>
      </c>
      <c r="B2231" t="s">
        <v>1052</v>
      </c>
      <c r="C2231" t="s">
        <v>1415</v>
      </c>
      <c r="D2231" t="s">
        <v>21</v>
      </c>
      <c r="E2231" s="9">
        <v>6</v>
      </c>
      <c r="F2231">
        <v>30725</v>
      </c>
      <c r="G2231">
        <f>LOG(Table1[[#This Row],[Population Estimate 2018]])</f>
        <v>4.4874918915584914</v>
      </c>
      <c r="H2231" s="10" t="str">
        <f t="shared" si="34"/>
        <v>2</v>
      </c>
      <c r="I2231">
        <v>5056</v>
      </c>
      <c r="J2231" s="1">
        <v>0.16</v>
      </c>
      <c r="K2231">
        <v>25669</v>
      </c>
      <c r="L2231" s="1">
        <v>0.84</v>
      </c>
      <c r="M2231">
        <v>1920</v>
      </c>
      <c r="N2231" s="1">
        <v>0.06</v>
      </c>
      <c r="O2231">
        <v>5774</v>
      </c>
      <c r="P2231" s="1">
        <v>0.19</v>
      </c>
      <c r="Q2231">
        <v>42624</v>
      </c>
      <c r="R2231">
        <v>37</v>
      </c>
      <c r="S2231">
        <f>(Table1[[#This Row],[Hospital Beds 2018]]/Table1[[#This Row],[Population Estimate 2018]])*1000</f>
        <v>1.2042310821806348</v>
      </c>
      <c r="T2231">
        <f>LOG10(Table1[[#This Row],[Hospital Beds 2018]] +1)</f>
        <v>1.5797835966168101</v>
      </c>
      <c r="U2231">
        <v>23074</v>
      </c>
      <c r="V2231" s="1">
        <v>0.75</v>
      </c>
    </row>
    <row r="2232" spans="1:22" x14ac:dyDescent="0.3">
      <c r="A2232">
        <v>2236</v>
      </c>
      <c r="B2232" t="s">
        <v>1052</v>
      </c>
      <c r="C2232" t="s">
        <v>68</v>
      </c>
      <c r="D2232" t="s">
        <v>21</v>
      </c>
      <c r="E2232" s="9">
        <v>2</v>
      </c>
      <c r="F2232">
        <v>346868</v>
      </c>
      <c r="G2232">
        <f>LOG(Table1[[#This Row],[Population Estimate 2018]])</f>
        <v>5.5401642362374233</v>
      </c>
      <c r="H2232" s="10" t="str">
        <f t="shared" si="34"/>
        <v>3</v>
      </c>
      <c r="I2232">
        <v>54349</v>
      </c>
      <c r="J2232" s="1">
        <v>0.16</v>
      </c>
      <c r="K2232">
        <v>292519</v>
      </c>
      <c r="L2232" s="1">
        <v>0.84</v>
      </c>
      <c r="M2232">
        <v>21278</v>
      </c>
      <c r="N2232" s="1">
        <v>0.06</v>
      </c>
      <c r="O2232">
        <v>48997</v>
      </c>
      <c r="P2232" s="1">
        <v>0.14000000000000001</v>
      </c>
      <c r="Q2232">
        <v>56408</v>
      </c>
      <c r="R2232">
        <v>1197</v>
      </c>
      <c r="S2232">
        <f>(Table1[[#This Row],[Hospital Beds 2018]]/Table1[[#This Row],[Population Estimate 2018]])*1000</f>
        <v>3.4508804502000761</v>
      </c>
      <c r="T2232">
        <f>LOG10(Table1[[#This Row],[Hospital Beds 2018]] +1)</f>
        <v>3.0784568180532927</v>
      </c>
      <c r="U2232">
        <v>290325</v>
      </c>
      <c r="V2232" s="1">
        <v>0.84</v>
      </c>
    </row>
    <row r="2233" spans="1:22" x14ac:dyDescent="0.3">
      <c r="A2233">
        <v>2237</v>
      </c>
      <c r="B2233" t="s">
        <v>1052</v>
      </c>
      <c r="C2233" t="s">
        <v>1351</v>
      </c>
      <c r="D2233" t="s">
        <v>21</v>
      </c>
      <c r="E2233" s="9">
        <v>6</v>
      </c>
      <c r="F2233">
        <v>11372</v>
      </c>
      <c r="G2233">
        <f>LOG(Table1[[#This Row],[Population Estimate 2018]])</f>
        <v>4.0558368510184044</v>
      </c>
      <c r="H2233" s="10" t="str">
        <f t="shared" si="34"/>
        <v>2</v>
      </c>
      <c r="I2233">
        <v>1881</v>
      </c>
      <c r="J2233" s="1">
        <v>0.17</v>
      </c>
      <c r="K2233">
        <v>9491</v>
      </c>
      <c r="L2233" s="1">
        <v>0.83</v>
      </c>
      <c r="M2233">
        <v>864</v>
      </c>
      <c r="N2233" s="1">
        <v>0.08</v>
      </c>
      <c r="O2233">
        <v>1744</v>
      </c>
      <c r="P2233" s="1">
        <v>0.15</v>
      </c>
      <c r="Q2233">
        <v>55343</v>
      </c>
      <c r="R2233">
        <v>21</v>
      </c>
      <c r="S2233">
        <f>(Table1[[#This Row],[Hospital Beds 2018]]/Table1[[#This Row],[Population Estimate 2018]])*1000</f>
        <v>1.8466408723179739</v>
      </c>
      <c r="T2233">
        <f>LOG10(Table1[[#This Row],[Hospital Beds 2018]] +1)</f>
        <v>1.3424226808222062</v>
      </c>
      <c r="U2233">
        <v>9608</v>
      </c>
      <c r="V2233" s="1">
        <v>0.84</v>
      </c>
    </row>
    <row r="2234" spans="1:22" x14ac:dyDescent="0.3">
      <c r="A2234">
        <v>2238</v>
      </c>
      <c r="B2234" t="s">
        <v>1052</v>
      </c>
      <c r="C2234" t="s">
        <v>1416</v>
      </c>
      <c r="D2234" t="s">
        <v>58</v>
      </c>
      <c r="E2234" s="9">
        <v>1</v>
      </c>
      <c r="F2234">
        <v>811880</v>
      </c>
      <c r="G2234">
        <f>LOG(Table1[[#This Row],[Population Estimate 2018]])</f>
        <v>5.909491843047709</v>
      </c>
      <c r="H2234" s="10" t="str">
        <f t="shared" si="34"/>
        <v>3</v>
      </c>
      <c r="I2234">
        <v>109080</v>
      </c>
      <c r="J2234" s="1">
        <v>0.13</v>
      </c>
      <c r="K2234">
        <v>702800</v>
      </c>
      <c r="L2234" s="1">
        <v>0.87</v>
      </c>
      <c r="M2234">
        <v>41029</v>
      </c>
      <c r="N2234" s="1">
        <v>0.05</v>
      </c>
      <c r="O2234">
        <v>95543</v>
      </c>
      <c r="P2234" s="1">
        <v>0.12</v>
      </c>
      <c r="Q2234">
        <v>70756</v>
      </c>
      <c r="R2234">
        <v>2240</v>
      </c>
      <c r="S2234">
        <f>(Table1[[#This Row],[Hospital Beds 2018]]/Table1[[#This Row],[Population Estimate 2018]])*1000</f>
        <v>2.7590284278464798</v>
      </c>
      <c r="T2234">
        <f>LOG10(Table1[[#This Row],[Hospital Beds 2018]] +1)</f>
        <v>3.3504418565350611</v>
      </c>
      <c r="U2234">
        <v>709868</v>
      </c>
      <c r="V2234" s="1">
        <v>0.87</v>
      </c>
    </row>
    <row r="2235" spans="1:22" x14ac:dyDescent="0.3">
      <c r="A2235">
        <v>2239</v>
      </c>
      <c r="B2235" t="s">
        <v>1052</v>
      </c>
      <c r="C2235" t="s">
        <v>175</v>
      </c>
      <c r="D2235" t="s">
        <v>21</v>
      </c>
      <c r="E2235" s="9">
        <v>2</v>
      </c>
      <c r="F2235">
        <v>85234</v>
      </c>
      <c r="G2235">
        <f>LOG(Table1[[#This Row],[Population Estimate 2018]])</f>
        <v>4.930612870199778</v>
      </c>
      <c r="H2235" s="10" t="str">
        <f t="shared" si="34"/>
        <v>2</v>
      </c>
      <c r="I2235">
        <v>15275</v>
      </c>
      <c r="J2235" s="1">
        <v>0.18</v>
      </c>
      <c r="K2235">
        <v>69959</v>
      </c>
      <c r="L2235" s="1">
        <v>0.82</v>
      </c>
      <c r="M2235">
        <v>6186</v>
      </c>
      <c r="N2235" s="1">
        <v>7.0000000000000007E-2</v>
      </c>
      <c r="O2235">
        <v>10622</v>
      </c>
      <c r="P2235" s="1">
        <v>0.12</v>
      </c>
      <c r="Q2235">
        <v>62389</v>
      </c>
      <c r="R2235">
        <v>6</v>
      </c>
      <c r="S2235">
        <f>(Table1[[#This Row],[Hospital Beds 2018]]/Table1[[#This Row],[Population Estimate 2018]])*1000</f>
        <v>7.0394443531923881E-2</v>
      </c>
      <c r="T2235">
        <f>LOG10(Table1[[#This Row],[Hospital Beds 2018]] +1)</f>
        <v>0.84509804001425681</v>
      </c>
      <c r="U2235">
        <v>70431</v>
      </c>
      <c r="V2235" s="1">
        <v>0.83</v>
      </c>
    </row>
    <row r="2236" spans="1:22" x14ac:dyDescent="0.3">
      <c r="A2236">
        <v>2240</v>
      </c>
      <c r="B2236" t="s">
        <v>1052</v>
      </c>
      <c r="C2236" t="s">
        <v>713</v>
      </c>
      <c r="D2236" t="s">
        <v>21</v>
      </c>
      <c r="E2236" s="9">
        <v>9</v>
      </c>
      <c r="F2236">
        <v>1708</v>
      </c>
      <c r="G2236">
        <f>LOG(Table1[[#This Row],[Population Estimate 2018]])</f>
        <v>3.2324878663529861</v>
      </c>
      <c r="H2236" s="10" t="str">
        <f t="shared" si="34"/>
        <v>1</v>
      </c>
      <c r="I2236">
        <v>453</v>
      </c>
      <c r="J2236" s="1">
        <v>0.27</v>
      </c>
      <c r="K2236">
        <v>1255</v>
      </c>
      <c r="L2236" s="1">
        <v>0.73</v>
      </c>
      <c r="M2236">
        <v>180</v>
      </c>
      <c r="N2236" s="1">
        <v>0.11</v>
      </c>
      <c r="O2236">
        <v>237</v>
      </c>
      <c r="P2236" s="1">
        <v>0.14000000000000001</v>
      </c>
      <c r="Q2236">
        <v>58838</v>
      </c>
      <c r="R2236">
        <v>0</v>
      </c>
      <c r="S2236">
        <f>(Table1[[#This Row],[Hospital Beds 2018]]/Table1[[#This Row],[Population Estimate 2018]])*1000</f>
        <v>0</v>
      </c>
      <c r="T2236">
        <f>LOG10(Table1[[#This Row],[Hospital Beds 2018]] +1)</f>
        <v>0</v>
      </c>
      <c r="U2236">
        <v>1303</v>
      </c>
      <c r="V2236" s="1">
        <v>0.76</v>
      </c>
    </row>
    <row r="2237" spans="1:22" x14ac:dyDescent="0.3">
      <c r="A2237">
        <v>2241</v>
      </c>
      <c r="B2237" t="s">
        <v>1052</v>
      </c>
      <c r="C2237" t="s">
        <v>1417</v>
      </c>
      <c r="D2237" t="s">
        <v>21</v>
      </c>
      <c r="E2237" s="9">
        <v>6</v>
      </c>
      <c r="F2237">
        <v>26787</v>
      </c>
      <c r="G2237">
        <f>LOG(Table1[[#This Row],[Population Estimate 2018]])</f>
        <v>4.4279240776843212</v>
      </c>
      <c r="H2237" s="10" t="str">
        <f t="shared" si="34"/>
        <v>2</v>
      </c>
      <c r="I2237">
        <v>6909</v>
      </c>
      <c r="J2237" s="1">
        <v>0.26</v>
      </c>
      <c r="K2237">
        <v>19878</v>
      </c>
      <c r="L2237" s="1">
        <v>0.74</v>
      </c>
      <c r="M2237">
        <v>2545</v>
      </c>
      <c r="N2237" s="1">
        <v>0.1</v>
      </c>
      <c r="O2237">
        <v>3470</v>
      </c>
      <c r="P2237" s="1">
        <v>0.13</v>
      </c>
      <c r="Q2237">
        <v>52486</v>
      </c>
      <c r="R2237">
        <v>25</v>
      </c>
      <c r="S2237">
        <f>(Table1[[#This Row],[Hospital Beds 2018]]/Table1[[#This Row],[Population Estimate 2018]])*1000</f>
        <v>0.93328853548363011</v>
      </c>
      <c r="T2237">
        <f>LOG10(Table1[[#This Row],[Hospital Beds 2018]] +1)</f>
        <v>1.414973347970818</v>
      </c>
      <c r="U2237">
        <v>20369</v>
      </c>
      <c r="V2237" s="1">
        <v>0.76</v>
      </c>
    </row>
    <row r="2238" spans="1:22" x14ac:dyDescent="0.3">
      <c r="A2238">
        <v>2242</v>
      </c>
      <c r="B2238" t="s">
        <v>1052</v>
      </c>
      <c r="C2238" t="s">
        <v>1418</v>
      </c>
      <c r="D2238" t="s">
        <v>21</v>
      </c>
      <c r="E2238" s="9">
        <v>4</v>
      </c>
      <c r="F2238">
        <v>77516</v>
      </c>
      <c r="G2238">
        <f>LOG(Table1[[#This Row],[Population Estimate 2018]])</f>
        <v>4.8893913540485396</v>
      </c>
      <c r="H2238" s="10" t="str">
        <f t="shared" si="34"/>
        <v>2</v>
      </c>
      <c r="I2238">
        <v>12120</v>
      </c>
      <c r="J2238" s="1">
        <v>0.16</v>
      </c>
      <c r="K2238">
        <v>65396</v>
      </c>
      <c r="L2238" s="1">
        <v>0.84</v>
      </c>
      <c r="M2238">
        <v>5333</v>
      </c>
      <c r="N2238" s="1">
        <v>7.0000000000000007E-2</v>
      </c>
      <c r="O2238">
        <v>11557</v>
      </c>
      <c r="P2238" s="1">
        <v>0.15</v>
      </c>
      <c r="Q2238">
        <v>53917</v>
      </c>
      <c r="R2238">
        <v>50</v>
      </c>
      <c r="S2238">
        <f>(Table1[[#This Row],[Hospital Beds 2018]]/Table1[[#This Row],[Population Estimate 2018]])*1000</f>
        <v>0.64502812322617264</v>
      </c>
      <c r="T2238">
        <f>LOG10(Table1[[#This Row],[Hospital Beds 2018]] +1)</f>
        <v>1.7075701760979363</v>
      </c>
      <c r="U2238">
        <v>62836</v>
      </c>
      <c r="V2238" s="1">
        <v>0.81</v>
      </c>
    </row>
    <row r="2239" spans="1:22" x14ac:dyDescent="0.3">
      <c r="A2239">
        <v>2243</v>
      </c>
      <c r="B2239" t="s">
        <v>1052</v>
      </c>
      <c r="C2239" t="s">
        <v>187</v>
      </c>
      <c r="D2239" t="s">
        <v>21</v>
      </c>
      <c r="E2239" s="9">
        <v>7</v>
      </c>
      <c r="F2239">
        <v>26461</v>
      </c>
      <c r="G2239">
        <f>LOG(Table1[[#This Row],[Population Estimate 2018]])</f>
        <v>4.4226062527870633</v>
      </c>
      <c r="H2239" s="10" t="str">
        <f t="shared" si="34"/>
        <v>2</v>
      </c>
      <c r="I2239">
        <v>5338</v>
      </c>
      <c r="J2239" s="1">
        <v>0.2</v>
      </c>
      <c r="K2239">
        <v>21123</v>
      </c>
      <c r="L2239" s="1">
        <v>0.8</v>
      </c>
      <c r="M2239">
        <v>2231</v>
      </c>
      <c r="N2239" s="1">
        <v>0.08</v>
      </c>
      <c r="O2239">
        <v>3598</v>
      </c>
      <c r="P2239" s="1">
        <v>0.14000000000000001</v>
      </c>
      <c r="Q2239">
        <v>50616</v>
      </c>
      <c r="R2239">
        <v>25</v>
      </c>
      <c r="S2239">
        <f>(Table1[[#This Row],[Hospital Beds 2018]]/Table1[[#This Row],[Population Estimate 2018]])*1000</f>
        <v>0.94478666717055293</v>
      </c>
      <c r="T2239">
        <f>LOG10(Table1[[#This Row],[Hospital Beds 2018]] +1)</f>
        <v>1.414973347970818</v>
      </c>
      <c r="U2239">
        <v>21308</v>
      </c>
      <c r="V2239" s="1">
        <v>0.81</v>
      </c>
    </row>
    <row r="2240" spans="1:22" x14ac:dyDescent="0.3">
      <c r="A2240">
        <v>2244</v>
      </c>
      <c r="B2240" t="s">
        <v>1052</v>
      </c>
      <c r="C2240" t="s">
        <v>1419</v>
      </c>
      <c r="D2240" t="s">
        <v>21</v>
      </c>
      <c r="E2240" s="9">
        <v>9</v>
      </c>
      <c r="F2240">
        <v>7081</v>
      </c>
      <c r="G2240">
        <f>LOG(Table1[[#This Row],[Population Estimate 2018]])</f>
        <v>3.8500945943867007</v>
      </c>
      <c r="H2240" s="10" t="str">
        <f t="shared" si="34"/>
        <v>1</v>
      </c>
      <c r="I2240">
        <v>2066</v>
      </c>
      <c r="J2240" s="1">
        <v>0.28999999999999998</v>
      </c>
      <c r="K2240">
        <v>5015</v>
      </c>
      <c r="L2240" s="1">
        <v>0.71</v>
      </c>
      <c r="M2240">
        <v>707</v>
      </c>
      <c r="N2240" s="1">
        <v>0.1</v>
      </c>
      <c r="O2240">
        <v>1013</v>
      </c>
      <c r="P2240" s="1">
        <v>0.14000000000000001</v>
      </c>
      <c r="Q2240">
        <v>48137</v>
      </c>
      <c r="R2240">
        <v>25</v>
      </c>
      <c r="S2240">
        <f>(Table1[[#This Row],[Hospital Beds 2018]]/Table1[[#This Row],[Population Estimate 2018]])*1000</f>
        <v>3.530574777573789</v>
      </c>
      <c r="T2240">
        <f>LOG10(Table1[[#This Row],[Hospital Beds 2018]] +1)</f>
        <v>1.414973347970818</v>
      </c>
      <c r="U2240">
        <v>5153</v>
      </c>
      <c r="V2240" s="1">
        <v>0.73</v>
      </c>
    </row>
    <row r="2241" spans="1:22" x14ac:dyDescent="0.3">
      <c r="A2241">
        <v>2245</v>
      </c>
      <c r="B2241" t="s">
        <v>1052</v>
      </c>
      <c r="C2241" t="s">
        <v>1420</v>
      </c>
      <c r="D2241" t="s">
        <v>21</v>
      </c>
      <c r="E2241" s="9">
        <v>6</v>
      </c>
      <c r="F2241">
        <v>26505</v>
      </c>
      <c r="G2241">
        <f>LOG(Table1[[#This Row],[Population Estimate 2018]])</f>
        <v>4.423327808562445</v>
      </c>
      <c r="H2241" s="10" t="str">
        <f t="shared" si="34"/>
        <v>2</v>
      </c>
      <c r="I2241">
        <v>5458</v>
      </c>
      <c r="J2241" s="1">
        <v>0.21</v>
      </c>
      <c r="K2241">
        <v>21047</v>
      </c>
      <c r="L2241" s="1">
        <v>0.79</v>
      </c>
      <c r="M2241">
        <v>2322</v>
      </c>
      <c r="N2241" s="1">
        <v>0.09</v>
      </c>
      <c r="O2241">
        <v>3467</v>
      </c>
      <c r="P2241" s="1">
        <v>0.13</v>
      </c>
      <c r="Q2241">
        <v>52269</v>
      </c>
      <c r="R2241">
        <v>46</v>
      </c>
      <c r="S2241">
        <f>(Table1[[#This Row],[Hospital Beds 2018]]/Table1[[#This Row],[Population Estimate 2018]])*1000</f>
        <v>1.7355215996981701</v>
      </c>
      <c r="T2241">
        <f>LOG10(Table1[[#This Row],[Hospital Beds 2018]] +1)</f>
        <v>1.6720978579357175</v>
      </c>
      <c r="U2241">
        <v>21417</v>
      </c>
      <c r="V2241" s="1">
        <v>0.81</v>
      </c>
    </row>
    <row r="2242" spans="1:22" x14ac:dyDescent="0.3">
      <c r="A2242">
        <v>2246</v>
      </c>
      <c r="B2242" t="s">
        <v>1052</v>
      </c>
      <c r="C2242" t="s">
        <v>86</v>
      </c>
      <c r="D2242" t="s">
        <v>58</v>
      </c>
      <c r="E2242" s="9">
        <v>1</v>
      </c>
      <c r="F2242">
        <v>597695</v>
      </c>
      <c r="G2242">
        <f>LOG(Table1[[#This Row],[Population Estimate 2018]])</f>
        <v>5.7764796227711219</v>
      </c>
      <c r="H2242" s="10" t="str">
        <f t="shared" si="34"/>
        <v>3</v>
      </c>
      <c r="I2242">
        <v>80268</v>
      </c>
      <c r="J2242" s="1">
        <v>0.13</v>
      </c>
      <c r="K2242">
        <v>517427</v>
      </c>
      <c r="L2242" s="1">
        <v>0.87</v>
      </c>
      <c r="M2242">
        <v>33461</v>
      </c>
      <c r="N2242" s="1">
        <v>0.06</v>
      </c>
      <c r="O2242">
        <v>51789</v>
      </c>
      <c r="P2242" s="1">
        <v>0.09</v>
      </c>
      <c r="Q2242">
        <v>82819</v>
      </c>
      <c r="R2242">
        <v>994</v>
      </c>
      <c r="S2242">
        <f>(Table1[[#This Row],[Hospital Beds 2018]]/Table1[[#This Row],[Population Estimate 2018]])*1000</f>
        <v>1.6630555718217486</v>
      </c>
      <c r="T2242">
        <f>LOG10(Table1[[#This Row],[Hospital Beds 2018]] +1)</f>
        <v>2.9978230807457256</v>
      </c>
      <c r="U2242">
        <v>527606</v>
      </c>
      <c r="V2242" s="1">
        <v>0.88</v>
      </c>
    </row>
    <row r="2243" spans="1:22" x14ac:dyDescent="0.3">
      <c r="A2243">
        <v>2247</v>
      </c>
      <c r="B2243" t="s">
        <v>1052</v>
      </c>
      <c r="C2243" t="s">
        <v>474</v>
      </c>
      <c r="D2243" t="s">
        <v>21</v>
      </c>
      <c r="E2243" s="9">
        <v>9</v>
      </c>
      <c r="F2243">
        <v>1366</v>
      </c>
      <c r="G2243">
        <f>LOG(Table1[[#This Row],[Population Estimate 2018]])</f>
        <v>3.1354506993455136</v>
      </c>
      <c r="H2243" s="10" t="str">
        <f t="shared" ref="H2243:H2306" si="35">IF(G2243&lt;4,"1",IF(G2243&lt;5,"2",IF(G2243&lt;6,"3",IF(G2243&lt;7,"4","5"))))</f>
        <v>1</v>
      </c>
      <c r="I2243">
        <v>475</v>
      </c>
      <c r="J2243" s="1">
        <v>0.35</v>
      </c>
      <c r="K2243">
        <v>891</v>
      </c>
      <c r="L2243" s="1">
        <v>0.65</v>
      </c>
      <c r="M2243">
        <v>173</v>
      </c>
      <c r="N2243" s="1">
        <v>0.13</v>
      </c>
      <c r="O2243">
        <v>258</v>
      </c>
      <c r="P2243" s="1">
        <v>0.19</v>
      </c>
      <c r="Q2243">
        <v>39579</v>
      </c>
      <c r="R2243">
        <v>0</v>
      </c>
      <c r="S2243">
        <f>(Table1[[#This Row],[Hospital Beds 2018]]/Table1[[#This Row],[Population Estimate 2018]])*1000</f>
        <v>0</v>
      </c>
      <c r="T2243">
        <f>LOG10(Table1[[#This Row],[Hospital Beds 2018]] +1)</f>
        <v>0</v>
      </c>
      <c r="U2243">
        <v>897</v>
      </c>
      <c r="V2243" s="1">
        <v>0.66</v>
      </c>
    </row>
    <row r="2244" spans="1:22" x14ac:dyDescent="0.3">
      <c r="A2244">
        <v>2248</v>
      </c>
      <c r="B2244" t="s">
        <v>1052</v>
      </c>
      <c r="C2244" t="s">
        <v>1421</v>
      </c>
      <c r="D2244" t="s">
        <v>21</v>
      </c>
      <c r="E2244" s="9">
        <v>1</v>
      </c>
      <c r="F2244">
        <v>107002</v>
      </c>
      <c r="G2244">
        <f>LOG(Table1[[#This Row],[Population Estimate 2018]])</f>
        <v>5.0293918952632124</v>
      </c>
      <c r="H2244" s="10" t="str">
        <f t="shared" si="35"/>
        <v>3</v>
      </c>
      <c r="I2244">
        <v>18337</v>
      </c>
      <c r="J2244" s="1">
        <v>0.17</v>
      </c>
      <c r="K2244">
        <v>88665</v>
      </c>
      <c r="L2244" s="1">
        <v>0.83</v>
      </c>
      <c r="M2244">
        <v>6978</v>
      </c>
      <c r="N2244" s="1">
        <v>7.0000000000000007E-2</v>
      </c>
      <c r="O2244">
        <v>12433</v>
      </c>
      <c r="P2244" s="1">
        <v>0.12</v>
      </c>
      <c r="Q2244">
        <v>61776</v>
      </c>
      <c r="R2244">
        <v>100</v>
      </c>
      <c r="S2244">
        <f>(Table1[[#This Row],[Hospital Beds 2018]]/Table1[[#This Row],[Population Estimate 2018]])*1000</f>
        <v>0.93456197080428405</v>
      </c>
      <c r="T2244">
        <f>LOG10(Table1[[#This Row],[Hospital Beds 2018]] +1)</f>
        <v>2.0043213737826426</v>
      </c>
      <c r="U2244">
        <v>86552</v>
      </c>
      <c r="V2244" s="1">
        <v>0.81</v>
      </c>
    </row>
    <row r="2245" spans="1:22" x14ac:dyDescent="0.3">
      <c r="A2245">
        <v>2249</v>
      </c>
      <c r="B2245" t="s">
        <v>1422</v>
      </c>
      <c r="C2245" t="s">
        <v>250</v>
      </c>
      <c r="D2245" t="s">
        <v>21</v>
      </c>
      <c r="E2245" s="9">
        <v>3</v>
      </c>
      <c r="F2245">
        <v>102811</v>
      </c>
      <c r="G2245">
        <f>LOG(Table1[[#This Row],[Population Estimate 2018]])</f>
        <v>5.0120395833725597</v>
      </c>
      <c r="H2245" s="10" t="str">
        <f t="shared" si="35"/>
        <v>3</v>
      </c>
      <c r="I2245">
        <v>20954</v>
      </c>
      <c r="J2245" s="1">
        <v>0.2</v>
      </c>
      <c r="K2245">
        <v>81857</v>
      </c>
      <c r="L2245" s="1">
        <v>0.8</v>
      </c>
      <c r="M2245">
        <v>7646</v>
      </c>
      <c r="N2245" s="1">
        <v>7.0000000000000007E-2</v>
      </c>
      <c r="O2245">
        <v>7919</v>
      </c>
      <c r="P2245" s="1">
        <v>0.08</v>
      </c>
      <c r="Q2245">
        <v>62877</v>
      </c>
      <c r="R2245">
        <v>76</v>
      </c>
      <c r="S2245">
        <f>(Table1[[#This Row],[Hospital Beds 2018]]/Table1[[#This Row],[Population Estimate 2018]])*1000</f>
        <v>0.7392205114238749</v>
      </c>
      <c r="T2245">
        <f>LOG10(Table1[[#This Row],[Hospital Beds 2018]] +1)</f>
        <v>1.8864907251724818</v>
      </c>
      <c r="U2245">
        <v>81603</v>
      </c>
      <c r="V2245" s="1">
        <v>0.79</v>
      </c>
    </row>
    <row r="2246" spans="1:22" x14ac:dyDescent="0.3">
      <c r="A2246">
        <v>2250</v>
      </c>
      <c r="B2246" t="s">
        <v>1422</v>
      </c>
      <c r="C2246" t="s">
        <v>1423</v>
      </c>
      <c r="D2246" t="s">
        <v>58</v>
      </c>
      <c r="E2246" s="9">
        <v>1</v>
      </c>
      <c r="F2246">
        <v>1218452</v>
      </c>
      <c r="G2246">
        <f>LOG(Table1[[#This Row],[Population Estimate 2018]])</f>
        <v>6.0858084251532958</v>
      </c>
      <c r="H2246" s="10" t="str">
        <f t="shared" si="35"/>
        <v>4</v>
      </c>
      <c r="I2246">
        <v>230377</v>
      </c>
      <c r="J2246" s="1">
        <v>0.19</v>
      </c>
      <c r="K2246">
        <v>988075</v>
      </c>
      <c r="L2246" s="1">
        <v>0.81</v>
      </c>
      <c r="M2246">
        <v>75686</v>
      </c>
      <c r="N2246" s="1">
        <v>0.06</v>
      </c>
      <c r="O2246">
        <v>138397</v>
      </c>
      <c r="P2246" s="1">
        <v>0.11</v>
      </c>
      <c r="Q2246">
        <v>59881</v>
      </c>
      <c r="R2246">
        <v>6231</v>
      </c>
      <c r="S2246">
        <f>(Table1[[#This Row],[Hospital Beds 2018]]/Table1[[#This Row],[Population Estimate 2018]])*1000</f>
        <v>5.1138657903635103</v>
      </c>
      <c r="T2246">
        <f>LOG10(Table1[[#This Row],[Hospital Beds 2018]] +1)</f>
        <v>3.7946274446645081</v>
      </c>
      <c r="U2246">
        <v>999267</v>
      </c>
      <c r="V2246" s="1">
        <v>0.82</v>
      </c>
    </row>
    <row r="2247" spans="1:22" x14ac:dyDescent="0.3">
      <c r="A2247">
        <v>2251</v>
      </c>
      <c r="B2247" t="s">
        <v>1422</v>
      </c>
      <c r="C2247" t="s">
        <v>1424</v>
      </c>
      <c r="D2247" t="s">
        <v>21</v>
      </c>
      <c r="E2247" s="9">
        <v>1</v>
      </c>
      <c r="F2247">
        <v>65263</v>
      </c>
      <c r="G2247">
        <f>LOG(Table1[[#This Row],[Population Estimate 2018]])</f>
        <v>4.8146670334956791</v>
      </c>
      <c r="H2247" s="10" t="str">
        <f t="shared" si="35"/>
        <v>2</v>
      </c>
      <c r="I2247">
        <v>14338</v>
      </c>
      <c r="J2247" s="1">
        <v>0.22</v>
      </c>
      <c r="K2247">
        <v>50925</v>
      </c>
      <c r="L2247" s="1">
        <v>0.78</v>
      </c>
      <c r="M2247">
        <v>5453</v>
      </c>
      <c r="N2247" s="1">
        <v>0.08</v>
      </c>
      <c r="O2247">
        <v>5917</v>
      </c>
      <c r="P2247" s="1">
        <v>0.09</v>
      </c>
      <c r="Q2247">
        <v>49436</v>
      </c>
      <c r="R2247">
        <v>164</v>
      </c>
      <c r="S2247">
        <f>(Table1[[#This Row],[Hospital Beds 2018]]/Table1[[#This Row],[Population Estimate 2018]])*1000</f>
        <v>2.5129093054257385</v>
      </c>
      <c r="T2247">
        <f>LOG10(Table1[[#This Row],[Hospital Beds 2018]] +1)</f>
        <v>2.2174839442139063</v>
      </c>
      <c r="U2247">
        <v>53167</v>
      </c>
      <c r="V2247" s="1">
        <v>0.81</v>
      </c>
    </row>
    <row r="2248" spans="1:22" x14ac:dyDescent="0.3">
      <c r="A2248">
        <v>2252</v>
      </c>
      <c r="B2248" t="s">
        <v>1422</v>
      </c>
      <c r="C2248" t="s">
        <v>1368</v>
      </c>
      <c r="D2248" t="s">
        <v>21</v>
      </c>
      <c r="E2248" s="9">
        <v>1</v>
      </c>
      <c r="F2248">
        <v>164742</v>
      </c>
      <c r="G2248">
        <f>LOG(Table1[[#This Row],[Population Estimate 2018]])</f>
        <v>5.2168043340993551</v>
      </c>
      <c r="H2248" s="10" t="str">
        <f t="shared" si="35"/>
        <v>3</v>
      </c>
      <c r="I2248">
        <v>35412</v>
      </c>
      <c r="J2248" s="1">
        <v>0.21</v>
      </c>
      <c r="K2248">
        <v>129330</v>
      </c>
      <c r="L2248" s="1">
        <v>0.79</v>
      </c>
      <c r="M2248">
        <v>12683</v>
      </c>
      <c r="N2248" s="1">
        <v>0.08</v>
      </c>
      <c r="O2248">
        <v>18061</v>
      </c>
      <c r="P2248" s="1">
        <v>0.11</v>
      </c>
      <c r="Q2248">
        <v>54823</v>
      </c>
      <c r="R2248">
        <v>320</v>
      </c>
      <c r="S2248">
        <f>(Table1[[#This Row],[Hospital Beds 2018]]/Table1[[#This Row],[Population Estimate 2018]])*1000</f>
        <v>1.9424311954449989</v>
      </c>
      <c r="T2248">
        <f>LOG10(Table1[[#This Row],[Hospital Beds 2018]] +1)</f>
        <v>2.5065050324048719</v>
      </c>
      <c r="U2248">
        <v>133854</v>
      </c>
      <c r="V2248" s="1">
        <v>0.81</v>
      </c>
    </row>
    <row r="2249" spans="1:22" x14ac:dyDescent="0.3">
      <c r="A2249">
        <v>2253</v>
      </c>
      <c r="B2249" t="s">
        <v>1422</v>
      </c>
      <c r="C2249" t="s">
        <v>1425</v>
      </c>
      <c r="D2249" t="s">
        <v>21</v>
      </c>
      <c r="E2249" s="9">
        <v>6</v>
      </c>
      <c r="F2249">
        <v>48176</v>
      </c>
      <c r="G2249">
        <f>LOG(Table1[[#This Row],[Population Estimate 2018]])</f>
        <v>4.6828307381686844</v>
      </c>
      <c r="H2249" s="10" t="str">
        <f t="shared" si="35"/>
        <v>2</v>
      </c>
      <c r="I2249">
        <v>11018</v>
      </c>
      <c r="J2249" s="1">
        <v>0.23</v>
      </c>
      <c r="K2249">
        <v>37158</v>
      </c>
      <c r="L2249" s="1">
        <v>0.77</v>
      </c>
      <c r="M2249">
        <v>3663</v>
      </c>
      <c r="N2249" s="1">
        <v>0.08</v>
      </c>
      <c r="O2249">
        <v>5007</v>
      </c>
      <c r="P2249" s="1">
        <v>0.1</v>
      </c>
      <c r="Q2249">
        <v>50257</v>
      </c>
      <c r="R2249">
        <v>27</v>
      </c>
      <c r="S2249">
        <f>(Table1[[#This Row],[Hospital Beds 2018]]/Table1[[#This Row],[Population Estimate 2018]])*1000</f>
        <v>0.56044503487213548</v>
      </c>
      <c r="T2249">
        <f>LOG10(Table1[[#This Row],[Hospital Beds 2018]] +1)</f>
        <v>1.4471580313422192</v>
      </c>
      <c r="U2249">
        <v>38570</v>
      </c>
      <c r="V2249" s="1">
        <v>0.8</v>
      </c>
    </row>
    <row r="2250" spans="1:22" x14ac:dyDescent="0.3">
      <c r="A2250">
        <v>2254</v>
      </c>
      <c r="B2250" t="s">
        <v>1422</v>
      </c>
      <c r="C2250" t="s">
        <v>1426</v>
      </c>
      <c r="D2250" t="s">
        <v>21</v>
      </c>
      <c r="E2250" s="9">
        <v>2</v>
      </c>
      <c r="F2250">
        <v>420152</v>
      </c>
      <c r="G2250">
        <f>LOG(Table1[[#This Row],[Population Estimate 2018]])</f>
        <v>5.6234064352049584</v>
      </c>
      <c r="H2250" s="10" t="str">
        <f t="shared" si="35"/>
        <v>3</v>
      </c>
      <c r="I2250">
        <v>72352</v>
      </c>
      <c r="J2250" s="1">
        <v>0.17</v>
      </c>
      <c r="K2250">
        <v>347800</v>
      </c>
      <c r="L2250" s="1">
        <v>0.83</v>
      </c>
      <c r="M2250">
        <v>24740</v>
      </c>
      <c r="N2250" s="1">
        <v>0.06</v>
      </c>
      <c r="O2250">
        <v>46762</v>
      </c>
      <c r="P2250" s="1">
        <v>0.11</v>
      </c>
      <c r="Q2250">
        <v>62519</v>
      </c>
      <c r="R2250">
        <v>1432</v>
      </c>
      <c r="S2250">
        <f>(Table1[[#This Row],[Hospital Beds 2018]]/Table1[[#This Row],[Population Estimate 2018]])*1000</f>
        <v>3.4082903330223351</v>
      </c>
      <c r="T2250">
        <f>LOG10(Table1[[#This Row],[Hospital Beds 2018]] +1)</f>
        <v>3.1562461903973444</v>
      </c>
      <c r="U2250">
        <v>350679</v>
      </c>
      <c r="V2250" s="1">
        <v>0.83</v>
      </c>
    </row>
    <row r="2251" spans="1:22" x14ac:dyDescent="0.3">
      <c r="A2251">
        <v>2255</v>
      </c>
      <c r="B2251" t="s">
        <v>1422</v>
      </c>
      <c r="C2251" t="s">
        <v>1427</v>
      </c>
      <c r="D2251" t="s">
        <v>21</v>
      </c>
      <c r="E2251" s="9">
        <v>3</v>
      </c>
      <c r="F2251">
        <v>122492</v>
      </c>
      <c r="G2251">
        <f>LOG(Table1[[#This Row],[Population Estimate 2018]])</f>
        <v>5.0881077256857878</v>
      </c>
      <c r="H2251" s="10" t="str">
        <f t="shared" si="35"/>
        <v>3</v>
      </c>
      <c r="I2251">
        <v>25445</v>
      </c>
      <c r="J2251" s="1">
        <v>0.21</v>
      </c>
      <c r="K2251">
        <v>97047</v>
      </c>
      <c r="L2251" s="1">
        <v>0.79</v>
      </c>
      <c r="M2251">
        <v>9838</v>
      </c>
      <c r="N2251" s="1">
        <v>0.08</v>
      </c>
      <c r="O2251">
        <v>17156</v>
      </c>
      <c r="P2251" s="1">
        <v>0.14000000000000001</v>
      </c>
      <c r="Q2251">
        <v>49244</v>
      </c>
      <c r="R2251">
        <v>564</v>
      </c>
      <c r="S2251">
        <f>(Table1[[#This Row],[Hospital Beds 2018]]/Table1[[#This Row],[Population Estimate 2018]])*1000</f>
        <v>4.6043823270091107</v>
      </c>
      <c r="T2251">
        <f>LOG10(Table1[[#This Row],[Hospital Beds 2018]] +1)</f>
        <v>2.7520484478194387</v>
      </c>
      <c r="U2251">
        <v>100044</v>
      </c>
      <c r="V2251" s="1">
        <v>0.82</v>
      </c>
    </row>
    <row r="2252" spans="1:22" x14ac:dyDescent="0.3">
      <c r="A2252">
        <v>2256</v>
      </c>
      <c r="B2252" t="s">
        <v>1422</v>
      </c>
      <c r="C2252" t="s">
        <v>324</v>
      </c>
      <c r="D2252" t="s">
        <v>21</v>
      </c>
      <c r="E2252" s="9">
        <v>6</v>
      </c>
      <c r="F2252">
        <v>60833</v>
      </c>
      <c r="G2252">
        <f>LOG(Table1[[#This Row],[Population Estimate 2018]])</f>
        <v>4.78413923437052</v>
      </c>
      <c r="H2252" s="10" t="str">
        <f t="shared" si="35"/>
        <v>2</v>
      </c>
      <c r="I2252">
        <v>12955</v>
      </c>
      <c r="J2252" s="1">
        <v>0.21</v>
      </c>
      <c r="K2252">
        <v>47878</v>
      </c>
      <c r="L2252" s="1">
        <v>0.79</v>
      </c>
      <c r="M2252">
        <v>5373</v>
      </c>
      <c r="N2252" s="1">
        <v>0.09</v>
      </c>
      <c r="O2252">
        <v>7495</v>
      </c>
      <c r="P2252" s="1">
        <v>0.12</v>
      </c>
      <c r="Q2252">
        <v>50978</v>
      </c>
      <c r="R2252">
        <v>457</v>
      </c>
      <c r="S2252">
        <f>(Table1[[#This Row],[Hospital Beds 2018]]/Table1[[#This Row],[Population Estimate 2018]])*1000</f>
        <v>7.5123699307941409</v>
      </c>
      <c r="T2252">
        <f>LOG10(Table1[[#This Row],[Hospital Beds 2018]] +1)</f>
        <v>2.6608654780038692</v>
      </c>
      <c r="U2252">
        <v>49718</v>
      </c>
      <c r="V2252" s="1">
        <v>0.82</v>
      </c>
    </row>
    <row r="2253" spans="1:22" x14ac:dyDescent="0.3">
      <c r="A2253">
        <v>2257</v>
      </c>
      <c r="B2253" t="s">
        <v>1422</v>
      </c>
      <c r="C2253" t="s">
        <v>1428</v>
      </c>
      <c r="D2253" t="s">
        <v>21</v>
      </c>
      <c r="E2253" s="9">
        <v>1</v>
      </c>
      <c r="F2253">
        <v>628195</v>
      </c>
      <c r="G2253">
        <f>LOG(Table1[[#This Row],[Population Estimate 2018]])</f>
        <v>5.798094475390962</v>
      </c>
      <c r="H2253" s="10" t="str">
        <f t="shared" si="35"/>
        <v>3</v>
      </c>
      <c r="I2253">
        <v>117060</v>
      </c>
      <c r="J2253" s="1">
        <v>0.19</v>
      </c>
      <c r="K2253">
        <v>511135</v>
      </c>
      <c r="L2253" s="1">
        <v>0.81</v>
      </c>
      <c r="M2253">
        <v>33883</v>
      </c>
      <c r="N2253" s="1">
        <v>0.05</v>
      </c>
      <c r="O2253">
        <v>35350</v>
      </c>
      <c r="P2253" s="1">
        <v>0.06</v>
      </c>
      <c r="Q2253">
        <v>88538</v>
      </c>
      <c r="R2253">
        <v>1178</v>
      </c>
      <c r="S2253">
        <f>(Table1[[#This Row],[Hospital Beds 2018]]/Table1[[#This Row],[Population Estimate 2018]])*1000</f>
        <v>1.8752139065099214</v>
      </c>
      <c r="T2253">
        <f>LOG10(Table1[[#This Row],[Hospital Beds 2018]] +1)</f>
        <v>3.0715138050950892</v>
      </c>
      <c r="U2253">
        <v>526120</v>
      </c>
      <c r="V2253" s="1">
        <v>0.84</v>
      </c>
    </row>
    <row r="2254" spans="1:22" x14ac:dyDescent="0.3">
      <c r="A2254">
        <v>2258</v>
      </c>
      <c r="B2254" t="s">
        <v>1422</v>
      </c>
      <c r="C2254" t="s">
        <v>27</v>
      </c>
      <c r="D2254" t="s">
        <v>21</v>
      </c>
      <c r="E2254" s="9">
        <v>1</v>
      </c>
      <c r="F2254">
        <v>187888</v>
      </c>
      <c r="G2254">
        <f>LOG(Table1[[#This Row],[Population Estimate 2018]])</f>
        <v>5.2738990435374387</v>
      </c>
      <c r="H2254" s="10" t="str">
        <f t="shared" si="35"/>
        <v>3</v>
      </c>
      <c r="I2254">
        <v>35341</v>
      </c>
      <c r="J2254" s="1">
        <v>0.19</v>
      </c>
      <c r="K2254">
        <v>152547</v>
      </c>
      <c r="L2254" s="1">
        <v>0.81</v>
      </c>
      <c r="M2254">
        <v>12949</v>
      </c>
      <c r="N2254" s="1">
        <v>7.0000000000000007E-2</v>
      </c>
      <c r="O2254">
        <v>15883</v>
      </c>
      <c r="P2254" s="1">
        <v>0.08</v>
      </c>
      <c r="Q2254">
        <v>67161</v>
      </c>
      <c r="R2254">
        <v>288</v>
      </c>
      <c r="S2254">
        <f>(Table1[[#This Row],[Hospital Beds 2018]]/Table1[[#This Row],[Population Estimate 2018]])*1000</f>
        <v>1.5328280677850634</v>
      </c>
      <c r="T2254">
        <f>LOG10(Table1[[#This Row],[Hospital Beds 2018]] +1)</f>
        <v>2.4608978427565478</v>
      </c>
      <c r="U2254">
        <v>154684</v>
      </c>
      <c r="V2254" s="1">
        <v>0.82</v>
      </c>
    </row>
    <row r="2255" spans="1:22" x14ac:dyDescent="0.3">
      <c r="A2255">
        <v>2259</v>
      </c>
      <c r="B2255" t="s">
        <v>1422</v>
      </c>
      <c r="C2255" t="s">
        <v>1429</v>
      </c>
      <c r="D2255" t="s">
        <v>21</v>
      </c>
      <c r="E2255" s="9">
        <v>3</v>
      </c>
      <c r="F2255">
        <v>131730</v>
      </c>
      <c r="G2255">
        <f>LOG(Table1[[#This Row],[Population Estimate 2018]])</f>
        <v>5.1196846918240499</v>
      </c>
      <c r="H2255" s="10" t="str">
        <f t="shared" si="35"/>
        <v>3</v>
      </c>
      <c r="I2255">
        <v>29736</v>
      </c>
      <c r="J2255" s="1">
        <v>0.23</v>
      </c>
      <c r="K2255">
        <v>101994</v>
      </c>
      <c r="L2255" s="1">
        <v>0.77</v>
      </c>
      <c r="M2255">
        <v>11277</v>
      </c>
      <c r="N2255" s="1">
        <v>0.09</v>
      </c>
      <c r="O2255">
        <v>18520</v>
      </c>
      <c r="P2255" s="1">
        <v>0.14000000000000001</v>
      </c>
      <c r="Q2255">
        <v>45163</v>
      </c>
      <c r="R2255">
        <v>608</v>
      </c>
      <c r="S2255">
        <f>(Table1[[#This Row],[Hospital Beds 2018]]/Table1[[#This Row],[Population Estimate 2018]])*1000</f>
        <v>4.6155014043877634</v>
      </c>
      <c r="T2255">
        <f>LOG10(Table1[[#This Row],[Hospital Beds 2018]] +1)</f>
        <v>2.7846172926328752</v>
      </c>
      <c r="U2255">
        <v>103245</v>
      </c>
      <c r="V2255" s="1">
        <v>0.78</v>
      </c>
    </row>
    <row r="2256" spans="1:22" x14ac:dyDescent="0.3">
      <c r="A2256">
        <v>2260</v>
      </c>
      <c r="B2256" t="s">
        <v>1422</v>
      </c>
      <c r="C2256" t="s">
        <v>792</v>
      </c>
      <c r="D2256" t="s">
        <v>21</v>
      </c>
      <c r="E2256" s="9">
        <v>7</v>
      </c>
      <c r="F2256">
        <v>4492</v>
      </c>
      <c r="G2256">
        <f>LOG(Table1[[#This Row],[Population Estimate 2018]])</f>
        <v>3.6524397475894204</v>
      </c>
      <c r="H2256" s="10" t="str">
        <f t="shared" si="35"/>
        <v>1</v>
      </c>
      <c r="I2256">
        <v>1223</v>
      </c>
      <c r="J2256" s="1">
        <v>0.27</v>
      </c>
      <c r="K2256">
        <v>3269</v>
      </c>
      <c r="L2256" s="1">
        <v>0.73</v>
      </c>
      <c r="M2256">
        <v>511</v>
      </c>
      <c r="N2256" s="1">
        <v>0.11</v>
      </c>
      <c r="O2256">
        <v>614</v>
      </c>
      <c r="P2256" s="1">
        <v>0.14000000000000001</v>
      </c>
      <c r="Q2256">
        <v>41770</v>
      </c>
      <c r="R2256">
        <v>0</v>
      </c>
      <c r="S2256">
        <f>(Table1[[#This Row],[Hospital Beds 2018]]/Table1[[#This Row],[Population Estimate 2018]])*1000</f>
        <v>0</v>
      </c>
      <c r="T2256">
        <f>LOG10(Table1[[#This Row],[Hospital Beds 2018]] +1)</f>
        <v>0</v>
      </c>
      <c r="U2256">
        <v>3483</v>
      </c>
      <c r="V2256" s="1">
        <v>0.78</v>
      </c>
    </row>
    <row r="2257" spans="1:22" x14ac:dyDescent="0.3">
      <c r="A2257">
        <v>2261</v>
      </c>
      <c r="B2257" t="s">
        <v>1422</v>
      </c>
      <c r="C2257" t="s">
        <v>1073</v>
      </c>
      <c r="D2257" t="s">
        <v>21</v>
      </c>
      <c r="E2257" s="9">
        <v>2</v>
      </c>
      <c r="F2257">
        <v>64227</v>
      </c>
      <c r="G2257">
        <f>LOG(Table1[[#This Row],[Population Estimate 2018]])</f>
        <v>4.8077176368845098</v>
      </c>
      <c r="H2257" s="10" t="str">
        <f t="shared" si="35"/>
        <v>2</v>
      </c>
      <c r="I2257">
        <v>13625</v>
      </c>
      <c r="J2257" s="1">
        <v>0.21</v>
      </c>
      <c r="K2257">
        <v>50602</v>
      </c>
      <c r="L2257" s="1">
        <v>0.79</v>
      </c>
      <c r="M2257">
        <v>5479</v>
      </c>
      <c r="N2257" s="1">
        <v>0.09</v>
      </c>
      <c r="O2257">
        <v>7522</v>
      </c>
      <c r="P2257" s="1">
        <v>0.12</v>
      </c>
      <c r="Q2257">
        <v>53901</v>
      </c>
      <c r="R2257">
        <v>250</v>
      </c>
      <c r="S2257">
        <f>(Table1[[#This Row],[Hospital Beds 2018]]/Table1[[#This Row],[Population Estimate 2018]])*1000</f>
        <v>3.8924439877310166</v>
      </c>
      <c r="T2257">
        <f>LOG10(Table1[[#This Row],[Hospital Beds 2018]] +1)</f>
        <v>2.399673721481038</v>
      </c>
      <c r="U2257">
        <v>52954</v>
      </c>
      <c r="V2257" s="1">
        <v>0.82</v>
      </c>
    </row>
    <row r="2258" spans="1:22" x14ac:dyDescent="0.3">
      <c r="A2258">
        <v>2262</v>
      </c>
      <c r="B2258" t="s">
        <v>1422</v>
      </c>
      <c r="C2258" t="s">
        <v>1430</v>
      </c>
      <c r="D2258" t="s">
        <v>21</v>
      </c>
      <c r="E2258" s="9">
        <v>3</v>
      </c>
      <c r="F2258">
        <v>162805</v>
      </c>
      <c r="G2258">
        <f>LOG(Table1[[#This Row],[Population Estimate 2018]])</f>
        <v>5.2116677386309744</v>
      </c>
      <c r="H2258" s="10" t="str">
        <f t="shared" si="35"/>
        <v>3</v>
      </c>
      <c r="I2258">
        <v>23195</v>
      </c>
      <c r="J2258" s="1">
        <v>0.14000000000000001</v>
      </c>
      <c r="K2258">
        <v>139610</v>
      </c>
      <c r="L2258" s="1">
        <v>0.86</v>
      </c>
      <c r="M2258">
        <v>7500</v>
      </c>
      <c r="N2258" s="1">
        <v>0.05</v>
      </c>
      <c r="O2258">
        <v>25901</v>
      </c>
      <c r="P2258" s="1">
        <v>0.16</v>
      </c>
      <c r="Q2258">
        <v>58258</v>
      </c>
      <c r="R2258">
        <v>452</v>
      </c>
      <c r="S2258">
        <f>(Table1[[#This Row],[Hospital Beds 2018]]/Table1[[#This Row],[Population Estimate 2018]])*1000</f>
        <v>2.7763275083689076</v>
      </c>
      <c r="T2258">
        <f>LOG10(Table1[[#This Row],[Hospital Beds 2018]] +1)</f>
        <v>2.6560982020128319</v>
      </c>
      <c r="U2258">
        <v>123663</v>
      </c>
      <c r="V2258" s="1">
        <v>0.76</v>
      </c>
    </row>
    <row r="2259" spans="1:22" x14ac:dyDescent="0.3">
      <c r="A2259">
        <v>2263</v>
      </c>
      <c r="B2259" t="s">
        <v>1422</v>
      </c>
      <c r="C2259" t="s">
        <v>1431</v>
      </c>
      <c r="D2259" t="s">
        <v>21</v>
      </c>
      <c r="E2259" s="9">
        <v>1</v>
      </c>
      <c r="F2259">
        <v>522046</v>
      </c>
      <c r="G2259">
        <f>LOG(Table1[[#This Row],[Population Estimate 2018]])</f>
        <v>5.7177087724773248</v>
      </c>
      <c r="H2259" s="10" t="str">
        <f t="shared" si="35"/>
        <v>3</v>
      </c>
      <c r="I2259">
        <v>85335</v>
      </c>
      <c r="J2259" s="1">
        <v>0.16</v>
      </c>
      <c r="K2259">
        <v>436711</v>
      </c>
      <c r="L2259" s="1">
        <v>0.84</v>
      </c>
      <c r="M2259">
        <v>24245</v>
      </c>
      <c r="N2259" s="1">
        <v>0.05</v>
      </c>
      <c r="O2259">
        <v>34311</v>
      </c>
      <c r="P2259" s="1">
        <v>7.0000000000000007E-2</v>
      </c>
      <c r="Q2259">
        <v>99224</v>
      </c>
      <c r="R2259">
        <v>1404</v>
      </c>
      <c r="S2259">
        <f>(Table1[[#This Row],[Hospital Beds 2018]]/Table1[[#This Row],[Population Estimate 2018]])*1000</f>
        <v>2.6894181738773977</v>
      </c>
      <c r="T2259">
        <f>LOG10(Table1[[#This Row],[Hospital Beds 2018]] +1)</f>
        <v>3.1476763242410986</v>
      </c>
      <c r="U2259">
        <v>439636</v>
      </c>
      <c r="V2259" s="1">
        <v>0.84</v>
      </c>
    </row>
    <row r="2260" spans="1:22" x14ac:dyDescent="0.3">
      <c r="A2260">
        <v>2264</v>
      </c>
      <c r="B2260" t="s">
        <v>1422</v>
      </c>
      <c r="C2260" t="s">
        <v>1432</v>
      </c>
      <c r="D2260" t="s">
        <v>21</v>
      </c>
      <c r="E2260" s="9">
        <v>6</v>
      </c>
      <c r="F2260">
        <v>38779</v>
      </c>
      <c r="G2260">
        <f>LOG(Table1[[#This Row],[Population Estimate 2018]])</f>
        <v>4.5885966056688998</v>
      </c>
      <c r="H2260" s="10" t="str">
        <f t="shared" si="35"/>
        <v>2</v>
      </c>
      <c r="I2260">
        <v>7603</v>
      </c>
      <c r="J2260" s="1">
        <v>0.2</v>
      </c>
      <c r="K2260">
        <v>31176</v>
      </c>
      <c r="L2260" s="1">
        <v>0.8</v>
      </c>
      <c r="M2260">
        <v>2922</v>
      </c>
      <c r="N2260" s="1">
        <v>0.08</v>
      </c>
      <c r="O2260">
        <v>5646</v>
      </c>
      <c r="P2260" s="1">
        <v>0.15</v>
      </c>
      <c r="Q2260">
        <v>46284</v>
      </c>
      <c r="R2260">
        <v>140</v>
      </c>
      <c r="S2260">
        <f>(Table1[[#This Row],[Hospital Beds 2018]]/Table1[[#This Row],[Population Estimate 2018]])*1000</f>
        <v>3.6102013976636842</v>
      </c>
      <c r="T2260">
        <f>LOG10(Table1[[#This Row],[Hospital Beds 2018]] +1)</f>
        <v>2.1492191126553797</v>
      </c>
      <c r="U2260">
        <v>30908</v>
      </c>
      <c r="V2260" s="1">
        <v>0.8</v>
      </c>
    </row>
    <row r="2261" spans="1:22" x14ac:dyDescent="0.3">
      <c r="A2261">
        <v>2265</v>
      </c>
      <c r="B2261" t="s">
        <v>1422</v>
      </c>
      <c r="C2261" t="s">
        <v>1433</v>
      </c>
      <c r="D2261" t="s">
        <v>21</v>
      </c>
      <c r="E2261" s="9">
        <v>4</v>
      </c>
      <c r="F2261">
        <v>79388</v>
      </c>
      <c r="G2261">
        <f>LOG(Table1[[#This Row],[Population Estimate 2018]])</f>
        <v>4.8997548610210355</v>
      </c>
      <c r="H2261" s="10" t="str">
        <f t="shared" si="35"/>
        <v>2</v>
      </c>
      <c r="I2261">
        <v>16291</v>
      </c>
      <c r="J2261" s="1">
        <v>0.21</v>
      </c>
      <c r="K2261">
        <v>63097</v>
      </c>
      <c r="L2261" s="1">
        <v>0.79</v>
      </c>
      <c r="M2261">
        <v>5661</v>
      </c>
      <c r="N2261" s="1">
        <v>7.0000000000000007E-2</v>
      </c>
      <c r="O2261">
        <v>11323</v>
      </c>
      <c r="P2261" s="1">
        <v>0.14000000000000001</v>
      </c>
      <c r="Q2261">
        <v>46706</v>
      </c>
      <c r="R2261">
        <v>266</v>
      </c>
      <c r="S2261">
        <f>(Table1[[#This Row],[Hospital Beds 2018]]/Table1[[#This Row],[Population Estimate 2018]])*1000</f>
        <v>3.3506323373809646</v>
      </c>
      <c r="T2261">
        <f>LOG10(Table1[[#This Row],[Hospital Beds 2018]] +1)</f>
        <v>2.4265112613645754</v>
      </c>
      <c r="U2261">
        <v>61394</v>
      </c>
      <c r="V2261" s="1">
        <v>0.77</v>
      </c>
    </row>
    <row r="2262" spans="1:22" x14ac:dyDescent="0.3">
      <c r="A2262">
        <v>2266</v>
      </c>
      <c r="B2262" t="s">
        <v>1422</v>
      </c>
      <c r="C2262" t="s">
        <v>524</v>
      </c>
      <c r="D2262" t="s">
        <v>21</v>
      </c>
      <c r="E2262" s="9">
        <v>4</v>
      </c>
      <c r="F2262">
        <v>38684</v>
      </c>
      <c r="G2262">
        <f>LOG(Table1[[#This Row],[Population Estimate 2018]])</f>
        <v>4.5875313746175497</v>
      </c>
      <c r="H2262" s="10" t="str">
        <f t="shared" si="35"/>
        <v>2</v>
      </c>
      <c r="I2262">
        <v>7232</v>
      </c>
      <c r="J2262" s="1">
        <v>0.19</v>
      </c>
      <c r="K2262">
        <v>31452</v>
      </c>
      <c r="L2262" s="1">
        <v>0.81</v>
      </c>
      <c r="M2262">
        <v>3126</v>
      </c>
      <c r="N2262" s="1">
        <v>0.08</v>
      </c>
      <c r="O2262">
        <v>4506</v>
      </c>
      <c r="P2262" s="1">
        <v>0.12</v>
      </c>
      <c r="Q2262">
        <v>50999</v>
      </c>
      <c r="R2262">
        <v>161</v>
      </c>
      <c r="S2262">
        <f>(Table1[[#This Row],[Hospital Beds 2018]]/Table1[[#This Row],[Population Estimate 2018]])*1000</f>
        <v>4.1619274118498604</v>
      </c>
      <c r="T2262">
        <f>LOG10(Table1[[#This Row],[Hospital Beds 2018]] +1)</f>
        <v>2.2095150145426308</v>
      </c>
      <c r="U2262">
        <v>30804</v>
      </c>
      <c r="V2262" s="1">
        <v>0.8</v>
      </c>
    </row>
    <row r="2263" spans="1:22" x14ac:dyDescent="0.3">
      <c r="A2263">
        <v>2267</v>
      </c>
      <c r="B2263" t="s">
        <v>1422</v>
      </c>
      <c r="C2263" t="s">
        <v>145</v>
      </c>
      <c r="D2263" t="s">
        <v>21</v>
      </c>
      <c r="E2263" s="9">
        <v>3</v>
      </c>
      <c r="F2263">
        <v>65456</v>
      </c>
      <c r="G2263">
        <f>LOG(Table1[[#This Row],[Population Estimate 2018]])</f>
        <v>4.8159494621542986</v>
      </c>
      <c r="H2263" s="10" t="str">
        <f t="shared" si="35"/>
        <v>2</v>
      </c>
      <c r="I2263">
        <v>12780</v>
      </c>
      <c r="J2263" s="1">
        <v>0.2</v>
      </c>
      <c r="K2263">
        <v>52676</v>
      </c>
      <c r="L2263" s="1">
        <v>0.8</v>
      </c>
      <c r="M2263">
        <v>4646</v>
      </c>
      <c r="N2263" s="1">
        <v>7.0000000000000007E-2</v>
      </c>
      <c r="O2263">
        <v>7553</v>
      </c>
      <c r="P2263" s="1">
        <v>0.12</v>
      </c>
      <c r="Q2263">
        <v>50774</v>
      </c>
      <c r="R2263">
        <v>177</v>
      </c>
      <c r="S2263">
        <f>(Table1[[#This Row],[Hospital Beds 2018]]/Table1[[#This Row],[Population Estimate 2018]])*1000</f>
        <v>2.7041065754094356</v>
      </c>
      <c r="T2263">
        <f>LOG10(Table1[[#This Row],[Hospital Beds 2018]] +1)</f>
        <v>2.2504200023088941</v>
      </c>
      <c r="U2263">
        <v>51491</v>
      </c>
      <c r="V2263" s="1">
        <v>0.79</v>
      </c>
    </row>
    <row r="2264" spans="1:22" x14ac:dyDescent="0.3">
      <c r="A2264">
        <v>2268</v>
      </c>
      <c r="B2264" t="s">
        <v>1422</v>
      </c>
      <c r="C2264" t="s">
        <v>148</v>
      </c>
      <c r="D2264" t="s">
        <v>21</v>
      </c>
      <c r="E2264" s="9">
        <v>4</v>
      </c>
      <c r="F2264">
        <v>85063</v>
      </c>
      <c r="G2264">
        <f>LOG(Table1[[#This Row],[Population Estimate 2018]])</f>
        <v>4.9297406953362737</v>
      </c>
      <c r="H2264" s="10" t="str">
        <f t="shared" si="35"/>
        <v>2</v>
      </c>
      <c r="I2264">
        <v>17503</v>
      </c>
      <c r="J2264" s="1">
        <v>0.21</v>
      </c>
      <c r="K2264">
        <v>67560</v>
      </c>
      <c r="L2264" s="1">
        <v>0.79</v>
      </c>
      <c r="M2264">
        <v>6709</v>
      </c>
      <c r="N2264" s="1">
        <v>0.08</v>
      </c>
      <c r="O2264">
        <v>10880</v>
      </c>
      <c r="P2264" s="1">
        <v>0.13</v>
      </c>
      <c r="Q2264">
        <v>50805</v>
      </c>
      <c r="R2264">
        <v>257</v>
      </c>
      <c r="S2264">
        <f>(Table1[[#This Row],[Hospital Beds 2018]]/Table1[[#This Row],[Population Estimate 2018]])*1000</f>
        <v>3.0212901026298153</v>
      </c>
      <c r="T2264">
        <f>LOG10(Table1[[#This Row],[Hospital Beds 2018]] +1)</f>
        <v>2.4116197059632301</v>
      </c>
      <c r="U2264">
        <v>67635</v>
      </c>
      <c r="V2264" s="1">
        <v>0.8</v>
      </c>
    </row>
    <row r="2265" spans="1:22" x14ac:dyDescent="0.3">
      <c r="A2265">
        <v>2269</v>
      </c>
      <c r="B2265" t="s">
        <v>1422</v>
      </c>
      <c r="C2265" t="s">
        <v>526</v>
      </c>
      <c r="D2265" t="s">
        <v>21</v>
      </c>
      <c r="E2265" s="9">
        <v>2</v>
      </c>
      <c r="F2265">
        <v>251423</v>
      </c>
      <c r="G2265">
        <f>LOG(Table1[[#This Row],[Population Estimate 2018]])</f>
        <v>5.4004050041223612</v>
      </c>
      <c r="H2265" s="10" t="str">
        <f t="shared" si="35"/>
        <v>3</v>
      </c>
      <c r="I2265">
        <v>46545</v>
      </c>
      <c r="J2265" s="1">
        <v>0.19</v>
      </c>
      <c r="K2265">
        <v>204878</v>
      </c>
      <c r="L2265" s="1">
        <v>0.81</v>
      </c>
      <c r="M2265">
        <v>19092</v>
      </c>
      <c r="N2265" s="1">
        <v>0.08</v>
      </c>
      <c r="O2265">
        <v>17469</v>
      </c>
      <c r="P2265" s="1">
        <v>7.0000000000000007E-2</v>
      </c>
      <c r="Q2265">
        <v>71695</v>
      </c>
      <c r="R2265">
        <v>789</v>
      </c>
      <c r="S2265">
        <f>(Table1[[#This Row],[Hospital Beds 2018]]/Table1[[#This Row],[Population Estimate 2018]])*1000</f>
        <v>3.1381377200972067</v>
      </c>
      <c r="T2265">
        <f>LOG10(Table1[[#This Row],[Hospital Beds 2018]] +1)</f>
        <v>2.8976270912904414</v>
      </c>
      <c r="U2265">
        <v>200492</v>
      </c>
      <c r="V2265" s="1">
        <v>0.8</v>
      </c>
    </row>
    <row r="2266" spans="1:22" x14ac:dyDescent="0.3">
      <c r="A2266">
        <v>2270</v>
      </c>
      <c r="B2266" t="s">
        <v>1422</v>
      </c>
      <c r="C2266" t="s">
        <v>1434</v>
      </c>
      <c r="D2266" t="s">
        <v>58</v>
      </c>
      <c r="E2266" s="9">
        <v>2</v>
      </c>
      <c r="F2266">
        <v>277097</v>
      </c>
      <c r="G2266">
        <f>LOG(Table1[[#This Row],[Population Estimate 2018]])</f>
        <v>5.442631823903854</v>
      </c>
      <c r="H2266" s="10" t="str">
        <f t="shared" si="35"/>
        <v>3</v>
      </c>
      <c r="I2266">
        <v>47002</v>
      </c>
      <c r="J2266" s="1">
        <v>0.17</v>
      </c>
      <c r="K2266">
        <v>230095</v>
      </c>
      <c r="L2266" s="1">
        <v>0.83</v>
      </c>
      <c r="M2266">
        <v>18526</v>
      </c>
      <c r="N2266" s="1">
        <v>7.0000000000000007E-2</v>
      </c>
      <c r="O2266">
        <v>35730</v>
      </c>
      <c r="P2266" s="1">
        <v>0.13</v>
      </c>
      <c r="Q2266">
        <v>57979</v>
      </c>
      <c r="R2266">
        <v>1415</v>
      </c>
      <c r="S2266">
        <f>(Table1[[#This Row],[Hospital Beds 2018]]/Table1[[#This Row],[Population Estimate 2018]])*1000</f>
        <v>5.1065150470773775</v>
      </c>
      <c r="T2266">
        <f>LOG10(Table1[[#This Row],[Hospital Beds 2018]] +1)</f>
        <v>3.1510632533537501</v>
      </c>
      <c r="U2266">
        <v>235591</v>
      </c>
      <c r="V2266" s="1">
        <v>0.85</v>
      </c>
    </row>
    <row r="2267" spans="1:22" x14ac:dyDescent="0.3">
      <c r="A2267">
        <v>2271</v>
      </c>
      <c r="B2267" t="s">
        <v>1422</v>
      </c>
      <c r="C2267" t="s">
        <v>314</v>
      </c>
      <c r="D2267" t="s">
        <v>21</v>
      </c>
      <c r="E2267" s="9">
        <v>1</v>
      </c>
      <c r="F2267">
        <v>564751</v>
      </c>
      <c r="G2267">
        <f>LOG(Table1[[#This Row],[Population Estimate 2018]])</f>
        <v>5.7518570085947864</v>
      </c>
      <c r="H2267" s="10" t="str">
        <f t="shared" si="35"/>
        <v>3</v>
      </c>
      <c r="I2267">
        <v>92607</v>
      </c>
      <c r="J2267" s="1">
        <v>0.16</v>
      </c>
      <c r="K2267">
        <v>472144</v>
      </c>
      <c r="L2267" s="1">
        <v>0.84</v>
      </c>
      <c r="M2267">
        <v>26212</v>
      </c>
      <c r="N2267" s="1">
        <v>0.05</v>
      </c>
      <c r="O2267">
        <v>47800</v>
      </c>
      <c r="P2267" s="1">
        <v>0.08</v>
      </c>
      <c r="Q2267">
        <v>71961</v>
      </c>
      <c r="R2267">
        <v>1406</v>
      </c>
      <c r="S2267">
        <f>(Table1[[#This Row],[Hospital Beds 2018]]/Table1[[#This Row],[Population Estimate 2018]])*1000</f>
        <v>2.4895927585785596</v>
      </c>
      <c r="T2267">
        <f>LOG10(Table1[[#This Row],[Hospital Beds 2018]] +1)</f>
        <v>3.1482940974347455</v>
      </c>
      <c r="U2267">
        <v>470297</v>
      </c>
      <c r="V2267" s="1">
        <v>0.83</v>
      </c>
    </row>
    <row r="2268" spans="1:22" x14ac:dyDescent="0.3">
      <c r="A2268">
        <v>2272</v>
      </c>
      <c r="B2268" t="s">
        <v>1422</v>
      </c>
      <c r="C2268" t="s">
        <v>671</v>
      </c>
      <c r="D2268" t="s">
        <v>21</v>
      </c>
      <c r="E2268" s="9">
        <v>7</v>
      </c>
      <c r="F2268">
        <v>30169</v>
      </c>
      <c r="G2268">
        <f>LOG(Table1[[#This Row],[Population Estimate 2018]])</f>
        <v>4.4795609150248552</v>
      </c>
      <c r="H2268" s="10" t="str">
        <f t="shared" si="35"/>
        <v>2</v>
      </c>
      <c r="I2268">
        <v>6640</v>
      </c>
      <c r="J2268" s="1">
        <v>0.22</v>
      </c>
      <c r="K2268">
        <v>23529</v>
      </c>
      <c r="L2268" s="1">
        <v>0.78</v>
      </c>
      <c r="M2268">
        <v>2604</v>
      </c>
      <c r="N2268" s="1">
        <v>0.09</v>
      </c>
      <c r="O2268">
        <v>2742</v>
      </c>
      <c r="P2268" s="1">
        <v>0.09</v>
      </c>
      <c r="Q2268">
        <v>54876</v>
      </c>
      <c r="R2268">
        <v>173</v>
      </c>
      <c r="S2268">
        <f>(Table1[[#This Row],[Hospital Beds 2018]]/Table1[[#This Row],[Population Estimate 2018]])*1000</f>
        <v>5.7343630879379495</v>
      </c>
      <c r="T2268">
        <f>LOG10(Table1[[#This Row],[Hospital Beds 2018]] +1)</f>
        <v>2.2405492482825999</v>
      </c>
      <c r="U2268">
        <v>24598</v>
      </c>
      <c r="V2268" s="1">
        <v>0.82</v>
      </c>
    </row>
    <row r="2269" spans="1:22" x14ac:dyDescent="0.3">
      <c r="A2269">
        <v>2273</v>
      </c>
      <c r="B2269" t="s">
        <v>1422</v>
      </c>
      <c r="C2269" t="s">
        <v>1213</v>
      </c>
      <c r="D2269" t="s">
        <v>21</v>
      </c>
      <c r="E2269" s="9">
        <v>2</v>
      </c>
      <c r="F2269">
        <v>272061</v>
      </c>
      <c r="G2269">
        <f>LOG(Table1[[#This Row],[Population Estimate 2018]])</f>
        <v>5.4346662900387352</v>
      </c>
      <c r="H2269" s="10" t="str">
        <f t="shared" si="35"/>
        <v>3</v>
      </c>
      <c r="I2269">
        <v>48900</v>
      </c>
      <c r="J2269" s="1">
        <v>0.18</v>
      </c>
      <c r="K2269">
        <v>223161</v>
      </c>
      <c r="L2269" s="1">
        <v>0.82</v>
      </c>
      <c r="M2269">
        <v>19568</v>
      </c>
      <c r="N2269" s="1">
        <v>7.0000000000000007E-2</v>
      </c>
      <c r="O2269">
        <v>39839</v>
      </c>
      <c r="P2269" s="1">
        <v>0.15</v>
      </c>
      <c r="Q2269">
        <v>48453</v>
      </c>
      <c r="R2269">
        <v>1019</v>
      </c>
      <c r="S2269">
        <f>(Table1[[#This Row],[Hospital Beds 2018]]/Table1[[#This Row],[Population Estimate 2018]])*1000</f>
        <v>3.7454835496451162</v>
      </c>
      <c r="T2269">
        <f>LOG10(Table1[[#This Row],[Hospital Beds 2018]] +1)</f>
        <v>3.0086001717619175</v>
      </c>
      <c r="U2269">
        <v>223045</v>
      </c>
      <c r="V2269" s="1">
        <v>0.82</v>
      </c>
    </row>
    <row r="2270" spans="1:22" x14ac:dyDescent="0.3">
      <c r="A2270">
        <v>2274</v>
      </c>
      <c r="B2270" t="s">
        <v>1422</v>
      </c>
      <c r="C2270" t="s">
        <v>49</v>
      </c>
      <c r="D2270" t="s">
        <v>21</v>
      </c>
      <c r="E2270" s="9">
        <v>1</v>
      </c>
      <c r="F2270">
        <v>130441</v>
      </c>
      <c r="G2270">
        <f>LOG(Table1[[#This Row],[Population Estimate 2018]])</f>
        <v>5.1154141195790066</v>
      </c>
      <c r="H2270" s="10" t="str">
        <f t="shared" si="35"/>
        <v>3</v>
      </c>
      <c r="I2270">
        <v>27603</v>
      </c>
      <c r="J2270" s="1">
        <v>0.21</v>
      </c>
      <c r="K2270">
        <v>102838</v>
      </c>
      <c r="L2270" s="1">
        <v>0.79</v>
      </c>
      <c r="M2270">
        <v>10207</v>
      </c>
      <c r="N2270" s="1">
        <v>0.08</v>
      </c>
      <c r="O2270">
        <v>18475</v>
      </c>
      <c r="P2270" s="1">
        <v>0.14000000000000001</v>
      </c>
      <c r="Q2270">
        <v>50381</v>
      </c>
      <c r="R2270">
        <v>206</v>
      </c>
      <c r="S2270">
        <f>(Table1[[#This Row],[Hospital Beds 2018]]/Table1[[#This Row],[Population Estimate 2018]])*1000</f>
        <v>1.5792580553660276</v>
      </c>
      <c r="T2270">
        <f>LOG10(Table1[[#This Row],[Hospital Beds 2018]] +1)</f>
        <v>2.3159703454569178</v>
      </c>
      <c r="U2270">
        <v>106062</v>
      </c>
      <c r="V2270" s="1">
        <v>0.81</v>
      </c>
    </row>
    <row r="2271" spans="1:22" x14ac:dyDescent="0.3">
      <c r="A2271">
        <v>2275</v>
      </c>
      <c r="B2271" t="s">
        <v>1422</v>
      </c>
      <c r="C2271" t="s">
        <v>1435</v>
      </c>
      <c r="D2271" t="s">
        <v>21</v>
      </c>
      <c r="E2271" s="9">
        <v>9</v>
      </c>
      <c r="F2271">
        <v>7279</v>
      </c>
      <c r="G2271">
        <f>LOG(Table1[[#This Row],[Population Estimate 2018]])</f>
        <v>3.8620717193799941</v>
      </c>
      <c r="H2271" s="10" t="str">
        <f t="shared" si="35"/>
        <v>1</v>
      </c>
      <c r="I2271">
        <v>1645</v>
      </c>
      <c r="J2271" s="1">
        <v>0.23</v>
      </c>
      <c r="K2271">
        <v>5634</v>
      </c>
      <c r="L2271" s="1">
        <v>0.77</v>
      </c>
      <c r="M2271">
        <v>704</v>
      </c>
      <c r="N2271" s="1">
        <v>0.1</v>
      </c>
      <c r="O2271">
        <v>1113</v>
      </c>
      <c r="P2271" s="1">
        <v>0.15</v>
      </c>
      <c r="Q2271">
        <v>41750</v>
      </c>
      <c r="R2271">
        <v>0</v>
      </c>
      <c r="S2271">
        <f>(Table1[[#This Row],[Hospital Beds 2018]]/Table1[[#This Row],[Population Estimate 2018]])*1000</f>
        <v>0</v>
      </c>
      <c r="T2271">
        <f>LOG10(Table1[[#This Row],[Hospital Beds 2018]] +1)</f>
        <v>0</v>
      </c>
      <c r="U2271">
        <v>3355</v>
      </c>
      <c r="V2271" s="1">
        <v>0.46</v>
      </c>
    </row>
    <row r="2272" spans="1:22" x14ac:dyDescent="0.3">
      <c r="A2272">
        <v>2276</v>
      </c>
      <c r="B2272" t="s">
        <v>1422</v>
      </c>
      <c r="C2272" t="s">
        <v>50</v>
      </c>
      <c r="D2272" t="s">
        <v>58</v>
      </c>
      <c r="E2272" s="9">
        <v>3</v>
      </c>
      <c r="F2272">
        <v>154835</v>
      </c>
      <c r="G2272">
        <f>LOG(Table1[[#This Row],[Population Estimate 2018]])</f>
        <v>5.1898691384447071</v>
      </c>
      <c r="H2272" s="10" t="str">
        <f t="shared" si="35"/>
        <v>3</v>
      </c>
      <c r="I2272">
        <v>30425</v>
      </c>
      <c r="J2272" s="1">
        <v>0.2</v>
      </c>
      <c r="K2272">
        <v>124410</v>
      </c>
      <c r="L2272" s="1">
        <v>0.8</v>
      </c>
      <c r="M2272">
        <v>12431</v>
      </c>
      <c r="N2272" s="1">
        <v>0.08</v>
      </c>
      <c r="O2272">
        <v>16759</v>
      </c>
      <c r="P2272" s="1">
        <v>0.11</v>
      </c>
      <c r="Q2272">
        <v>60744</v>
      </c>
      <c r="R2272">
        <v>329</v>
      </c>
      <c r="S2272">
        <f>(Table1[[#This Row],[Hospital Beds 2018]]/Table1[[#This Row],[Population Estimate 2018]])*1000</f>
        <v>2.1248425743533441</v>
      </c>
      <c r="T2272">
        <f>LOG10(Table1[[#This Row],[Hospital Beds 2018]] +1)</f>
        <v>2.5185139398778875</v>
      </c>
      <c r="U2272">
        <v>127783</v>
      </c>
      <c r="V2272" s="1">
        <v>0.83</v>
      </c>
    </row>
    <row r="2273" spans="1:22" x14ac:dyDescent="0.3">
      <c r="A2273">
        <v>2277</v>
      </c>
      <c r="B2273" t="s">
        <v>1422</v>
      </c>
      <c r="C2273" t="s">
        <v>154</v>
      </c>
      <c r="D2273" t="s">
        <v>21</v>
      </c>
      <c r="E2273" s="9">
        <v>8</v>
      </c>
      <c r="F2273">
        <v>14523</v>
      </c>
      <c r="G2273">
        <f>LOG(Table1[[#This Row],[Population Estimate 2018]])</f>
        <v>4.1620563373605517</v>
      </c>
      <c r="H2273" s="10" t="str">
        <f t="shared" si="35"/>
        <v>2</v>
      </c>
      <c r="I2273">
        <v>3130</v>
      </c>
      <c r="J2273" s="1">
        <v>0.22</v>
      </c>
      <c r="K2273">
        <v>11393</v>
      </c>
      <c r="L2273" s="1">
        <v>0.78</v>
      </c>
      <c r="M2273">
        <v>1059</v>
      </c>
      <c r="N2273" s="1">
        <v>7.0000000000000007E-2</v>
      </c>
      <c r="O2273">
        <v>1645</v>
      </c>
      <c r="P2273" s="1">
        <v>0.11</v>
      </c>
      <c r="Q2273">
        <v>52277</v>
      </c>
      <c r="R2273">
        <v>88</v>
      </c>
      <c r="S2273">
        <f>(Table1[[#This Row],[Hospital Beds 2018]]/Table1[[#This Row],[Population Estimate 2018]])*1000</f>
        <v>6.0593541279349994</v>
      </c>
      <c r="T2273">
        <f>LOG10(Table1[[#This Row],[Hospital Beds 2018]] +1)</f>
        <v>1.9493900066449128</v>
      </c>
      <c r="U2273">
        <v>11850</v>
      </c>
      <c r="V2273" s="1">
        <v>0.82</v>
      </c>
    </row>
    <row r="2274" spans="1:22" x14ac:dyDescent="0.3">
      <c r="A2274">
        <v>2278</v>
      </c>
      <c r="B2274" t="s">
        <v>1422</v>
      </c>
      <c r="C2274" t="s">
        <v>52</v>
      </c>
      <c r="D2274" t="s">
        <v>21</v>
      </c>
      <c r="E2274" s="9">
        <v>6</v>
      </c>
      <c r="F2274">
        <v>36506</v>
      </c>
      <c r="G2274">
        <f>LOG(Table1[[#This Row],[Population Estimate 2018]])</f>
        <v>4.562364249463112</v>
      </c>
      <c r="H2274" s="10" t="str">
        <f t="shared" si="35"/>
        <v>2</v>
      </c>
      <c r="I2274">
        <v>6896</v>
      </c>
      <c r="J2274" s="1">
        <v>0.19</v>
      </c>
      <c r="K2274">
        <v>29610</v>
      </c>
      <c r="L2274" s="1">
        <v>0.81</v>
      </c>
      <c r="M2274">
        <v>2815</v>
      </c>
      <c r="N2274" s="1">
        <v>0.08</v>
      </c>
      <c r="O2274">
        <v>5334</v>
      </c>
      <c r="P2274" s="1">
        <v>0.15</v>
      </c>
      <c r="Q2274">
        <v>50956</v>
      </c>
      <c r="R2274">
        <v>49</v>
      </c>
      <c r="S2274">
        <f>(Table1[[#This Row],[Hospital Beds 2018]]/Table1[[#This Row],[Population Estimate 2018]])*1000</f>
        <v>1.3422451103928121</v>
      </c>
      <c r="T2274">
        <f>LOG10(Table1[[#This Row],[Hospital Beds 2018]] +1)</f>
        <v>1.6989700043360187</v>
      </c>
      <c r="U2274">
        <v>28363</v>
      </c>
      <c r="V2274" s="1">
        <v>0.78</v>
      </c>
    </row>
    <row r="2275" spans="1:22" x14ac:dyDescent="0.3">
      <c r="A2275">
        <v>2279</v>
      </c>
      <c r="B2275" t="s">
        <v>1422</v>
      </c>
      <c r="C2275" t="s">
        <v>1436</v>
      </c>
      <c r="D2275" t="s">
        <v>21</v>
      </c>
      <c r="E2275" s="9">
        <v>6</v>
      </c>
      <c r="F2275">
        <v>45168</v>
      </c>
      <c r="G2275">
        <f>LOG(Table1[[#This Row],[Population Estimate 2018]])</f>
        <v>4.6548308608028437</v>
      </c>
      <c r="H2275" s="10" t="str">
        <f t="shared" si="35"/>
        <v>2</v>
      </c>
      <c r="I2275">
        <v>9366</v>
      </c>
      <c r="J2275" s="1">
        <v>0.21</v>
      </c>
      <c r="K2275">
        <v>35802</v>
      </c>
      <c r="L2275" s="1">
        <v>0.79</v>
      </c>
      <c r="M2275">
        <v>3546</v>
      </c>
      <c r="N2275" s="1">
        <v>0.08</v>
      </c>
      <c r="O2275">
        <v>5498</v>
      </c>
      <c r="P2275" s="1">
        <v>0.12</v>
      </c>
      <c r="Q2275">
        <v>49019</v>
      </c>
      <c r="R2275">
        <v>62</v>
      </c>
      <c r="S2275">
        <f>(Table1[[#This Row],[Hospital Beds 2018]]/Table1[[#This Row],[Population Estimate 2018]])*1000</f>
        <v>1.3726532058094225</v>
      </c>
      <c r="T2275">
        <f>LOG10(Table1[[#This Row],[Hospital Beds 2018]] +1)</f>
        <v>1.7993405494535817</v>
      </c>
      <c r="U2275">
        <v>32657</v>
      </c>
      <c r="V2275" s="1">
        <v>0.72</v>
      </c>
    </row>
    <row r="2276" spans="1:22" x14ac:dyDescent="0.3">
      <c r="A2276">
        <v>2280</v>
      </c>
      <c r="B2276" t="s">
        <v>1422</v>
      </c>
      <c r="C2276" t="s">
        <v>571</v>
      </c>
      <c r="D2276" t="s">
        <v>21</v>
      </c>
      <c r="E2276" s="9">
        <v>4</v>
      </c>
      <c r="F2276">
        <v>84501</v>
      </c>
      <c r="G2276">
        <f>LOG(Table1[[#This Row],[Population Estimate 2018]])</f>
        <v>4.9268618484989481</v>
      </c>
      <c r="H2276" s="10" t="str">
        <f t="shared" si="35"/>
        <v>2</v>
      </c>
      <c r="I2276">
        <v>16480</v>
      </c>
      <c r="J2276" s="1">
        <v>0.2</v>
      </c>
      <c r="K2276">
        <v>68021</v>
      </c>
      <c r="L2276" s="1">
        <v>0.8</v>
      </c>
      <c r="M2276">
        <v>6188</v>
      </c>
      <c r="N2276" s="1">
        <v>7.0000000000000007E-2</v>
      </c>
      <c r="O2276">
        <v>12356</v>
      </c>
      <c r="P2276" s="1">
        <v>0.15</v>
      </c>
      <c r="Q2276">
        <v>47999</v>
      </c>
      <c r="R2276">
        <v>166</v>
      </c>
      <c r="S2276">
        <f>(Table1[[#This Row],[Hospital Beds 2018]]/Table1[[#This Row],[Population Estimate 2018]])*1000</f>
        <v>1.964473793209548</v>
      </c>
      <c r="T2276">
        <f>LOG10(Table1[[#This Row],[Hospital Beds 2018]] +1)</f>
        <v>2.2227164711475833</v>
      </c>
      <c r="U2276">
        <v>66662</v>
      </c>
      <c r="V2276" s="1">
        <v>0.79</v>
      </c>
    </row>
    <row r="2277" spans="1:22" x14ac:dyDescent="0.3">
      <c r="A2277">
        <v>2281</v>
      </c>
      <c r="B2277" t="s">
        <v>1422</v>
      </c>
      <c r="C2277" t="s">
        <v>57</v>
      </c>
      <c r="D2277" t="s">
        <v>21</v>
      </c>
      <c r="E2277" s="9">
        <v>7</v>
      </c>
      <c r="F2277">
        <v>43641</v>
      </c>
      <c r="G2277">
        <f>LOG(Table1[[#This Row],[Population Estimate 2018]])</f>
        <v>4.6398946935548491</v>
      </c>
      <c r="H2277" s="10" t="str">
        <f t="shared" si="35"/>
        <v>2</v>
      </c>
      <c r="I2277">
        <v>9197</v>
      </c>
      <c r="J2277" s="1">
        <v>0.21</v>
      </c>
      <c r="K2277">
        <v>34444</v>
      </c>
      <c r="L2277" s="1">
        <v>0.79</v>
      </c>
      <c r="M2277">
        <v>3300</v>
      </c>
      <c r="N2277" s="1">
        <v>0.08</v>
      </c>
      <c r="O2277">
        <v>6166</v>
      </c>
      <c r="P2277" s="1">
        <v>0.14000000000000001</v>
      </c>
      <c r="Q2277">
        <v>46751</v>
      </c>
      <c r="R2277">
        <v>84</v>
      </c>
      <c r="S2277">
        <f>(Table1[[#This Row],[Hospital Beds 2018]]/Table1[[#This Row],[Population Estimate 2018]])*1000</f>
        <v>1.9247954904791367</v>
      </c>
      <c r="T2277">
        <f>LOG10(Table1[[#This Row],[Hospital Beds 2018]] +1)</f>
        <v>1.9294189257142926</v>
      </c>
      <c r="U2277">
        <v>35726</v>
      </c>
      <c r="V2277" s="1">
        <v>0.82</v>
      </c>
    </row>
    <row r="2278" spans="1:22" x14ac:dyDescent="0.3">
      <c r="A2278">
        <v>2282</v>
      </c>
      <c r="B2278" t="s">
        <v>1422</v>
      </c>
      <c r="C2278" t="s">
        <v>1437</v>
      </c>
      <c r="D2278" t="s">
        <v>21</v>
      </c>
      <c r="E2278" s="9">
        <v>6</v>
      </c>
      <c r="F2278">
        <v>24704</v>
      </c>
      <c r="G2278">
        <f>LOG(Table1[[#This Row],[Population Estimate 2018]])</f>
        <v>4.3927672786556418</v>
      </c>
      <c r="H2278" s="10" t="str">
        <f t="shared" si="35"/>
        <v>2</v>
      </c>
      <c r="I2278">
        <v>4962</v>
      </c>
      <c r="J2278" s="1">
        <v>0.2</v>
      </c>
      <c r="K2278">
        <v>19742</v>
      </c>
      <c r="L2278" s="1">
        <v>0.8</v>
      </c>
      <c r="M2278">
        <v>1533</v>
      </c>
      <c r="N2278" s="1">
        <v>0.06</v>
      </c>
      <c r="O2278">
        <v>2277</v>
      </c>
      <c r="P2278" s="1">
        <v>0.09</v>
      </c>
      <c r="Q2278">
        <v>54342</v>
      </c>
      <c r="R2278">
        <v>0</v>
      </c>
      <c r="S2278">
        <f>(Table1[[#This Row],[Hospital Beds 2018]]/Table1[[#This Row],[Population Estimate 2018]])*1000</f>
        <v>0</v>
      </c>
      <c r="T2278">
        <f>LOG10(Table1[[#This Row],[Hospital Beds 2018]] +1)</f>
        <v>0</v>
      </c>
      <c r="U2278">
        <v>20315</v>
      </c>
      <c r="V2278" s="1">
        <v>0.82</v>
      </c>
    </row>
    <row r="2279" spans="1:22" x14ac:dyDescent="0.3">
      <c r="A2279">
        <v>2283</v>
      </c>
      <c r="B2279" t="s">
        <v>1422</v>
      </c>
      <c r="C2279" t="s">
        <v>1438</v>
      </c>
      <c r="D2279" t="s">
        <v>58</v>
      </c>
      <c r="E2279" s="9">
        <v>2</v>
      </c>
      <c r="F2279">
        <v>210793</v>
      </c>
      <c r="G2279">
        <f>LOG(Table1[[#This Row],[Population Estimate 2018]])</f>
        <v>5.3238561847575401</v>
      </c>
      <c r="H2279" s="10" t="str">
        <f t="shared" si="35"/>
        <v>3</v>
      </c>
      <c r="I2279">
        <v>42061</v>
      </c>
      <c r="J2279" s="1">
        <v>0.2</v>
      </c>
      <c r="K2279">
        <v>168732</v>
      </c>
      <c r="L2279" s="1">
        <v>0.8</v>
      </c>
      <c r="M2279">
        <v>13706</v>
      </c>
      <c r="N2279" s="1">
        <v>7.0000000000000007E-2</v>
      </c>
      <c r="O2279">
        <v>28929</v>
      </c>
      <c r="P2279" s="1">
        <v>0.14000000000000001</v>
      </c>
      <c r="Q2279">
        <v>52872</v>
      </c>
      <c r="R2279">
        <v>932</v>
      </c>
      <c r="S2279">
        <f>(Table1[[#This Row],[Hospital Beds 2018]]/Table1[[#This Row],[Population Estimate 2018]])*1000</f>
        <v>4.4213991925728084</v>
      </c>
      <c r="T2279">
        <f>LOG10(Table1[[#This Row],[Hospital Beds 2018]] +1)</f>
        <v>2.9698816437465001</v>
      </c>
      <c r="U2279">
        <v>173030</v>
      </c>
      <c r="V2279" s="1">
        <v>0.82</v>
      </c>
    </row>
    <row r="2280" spans="1:22" x14ac:dyDescent="0.3">
      <c r="A2280">
        <v>2284</v>
      </c>
      <c r="B2280" t="s">
        <v>1422</v>
      </c>
      <c r="C2280" t="s">
        <v>1132</v>
      </c>
      <c r="D2280" t="s">
        <v>21</v>
      </c>
      <c r="E2280" s="9">
        <v>2</v>
      </c>
      <c r="F2280">
        <v>543557</v>
      </c>
      <c r="G2280">
        <f>LOG(Table1[[#This Row],[Population Estimate 2018]])</f>
        <v>5.7352450930174745</v>
      </c>
      <c r="H2280" s="10" t="str">
        <f t="shared" si="35"/>
        <v>3</v>
      </c>
      <c r="I2280">
        <v>97560</v>
      </c>
      <c r="J2280" s="1">
        <v>0.18</v>
      </c>
      <c r="K2280">
        <v>445997</v>
      </c>
      <c r="L2280" s="1">
        <v>0.82</v>
      </c>
      <c r="M2280">
        <v>29735</v>
      </c>
      <c r="N2280" s="1">
        <v>0.05</v>
      </c>
      <c r="O2280">
        <v>42131</v>
      </c>
      <c r="P2280" s="1">
        <v>0.08</v>
      </c>
      <c r="Q2280">
        <v>66270</v>
      </c>
      <c r="R2280">
        <v>1007</v>
      </c>
      <c r="S2280">
        <f>(Table1[[#This Row],[Hospital Beds 2018]]/Table1[[#This Row],[Population Estimate 2018]])*1000</f>
        <v>1.8526115936323146</v>
      </c>
      <c r="T2280">
        <f>LOG10(Table1[[#This Row],[Hospital Beds 2018]] +1)</f>
        <v>3.0034605321095067</v>
      </c>
      <c r="U2280">
        <v>452030</v>
      </c>
      <c r="V2280" s="1">
        <v>0.83</v>
      </c>
    </row>
    <row r="2281" spans="1:22" x14ac:dyDescent="0.3">
      <c r="A2281">
        <v>2285</v>
      </c>
      <c r="B2281" t="s">
        <v>1422</v>
      </c>
      <c r="C2281" t="s">
        <v>61</v>
      </c>
      <c r="D2281" t="s">
        <v>21</v>
      </c>
      <c r="E2281" s="9">
        <v>4</v>
      </c>
      <c r="F2281">
        <v>86184</v>
      </c>
      <c r="G2281">
        <f>LOG(Table1[[#This Row],[Population Estimate 2018]])</f>
        <v>4.9354266468376791</v>
      </c>
      <c r="H2281" s="10" t="str">
        <f t="shared" si="35"/>
        <v>2</v>
      </c>
      <c r="I2281">
        <v>18951</v>
      </c>
      <c r="J2281" s="1">
        <v>0.22</v>
      </c>
      <c r="K2281">
        <v>67233</v>
      </c>
      <c r="L2281" s="1">
        <v>0.78</v>
      </c>
      <c r="M2281">
        <v>6768</v>
      </c>
      <c r="N2281" s="1">
        <v>0.08</v>
      </c>
      <c r="O2281">
        <v>13319</v>
      </c>
      <c r="P2281" s="1">
        <v>0.15</v>
      </c>
      <c r="Q2281">
        <v>48418</v>
      </c>
      <c r="R2281">
        <v>191</v>
      </c>
      <c r="S2281">
        <f>(Table1[[#This Row],[Hospital Beds 2018]]/Table1[[#This Row],[Population Estimate 2018]])*1000</f>
        <v>2.2161886196973914</v>
      </c>
      <c r="T2281">
        <f>LOG10(Table1[[#This Row],[Hospital Beds 2018]] +1)</f>
        <v>2.2833012287035497</v>
      </c>
      <c r="U2281">
        <v>69305</v>
      </c>
      <c r="V2281" s="1">
        <v>0.8</v>
      </c>
    </row>
    <row r="2282" spans="1:22" x14ac:dyDescent="0.3">
      <c r="A2282">
        <v>2286</v>
      </c>
      <c r="B2282" t="s">
        <v>1422</v>
      </c>
      <c r="C2282" t="s">
        <v>1439</v>
      </c>
      <c r="D2282" t="s">
        <v>58</v>
      </c>
      <c r="E2282" s="9">
        <v>3</v>
      </c>
      <c r="F2282">
        <v>141314</v>
      </c>
      <c r="G2282">
        <f>LOG(Table1[[#This Row],[Population Estimate 2018]])</f>
        <v>5.1501851896019719</v>
      </c>
      <c r="H2282" s="10" t="str">
        <f t="shared" si="35"/>
        <v>3</v>
      </c>
      <c r="I2282">
        <v>27397</v>
      </c>
      <c r="J2282" s="1">
        <v>0.19</v>
      </c>
      <c r="K2282">
        <v>113917</v>
      </c>
      <c r="L2282" s="1">
        <v>0.81</v>
      </c>
      <c r="M2282">
        <v>10771</v>
      </c>
      <c r="N2282" s="1">
        <v>0.08</v>
      </c>
      <c r="O2282">
        <v>13802</v>
      </c>
      <c r="P2282" s="1">
        <v>0.1</v>
      </c>
      <c r="Q2282">
        <v>61087</v>
      </c>
      <c r="R2282">
        <v>467</v>
      </c>
      <c r="S2282">
        <f>(Table1[[#This Row],[Hospital Beds 2018]]/Table1[[#This Row],[Population Estimate 2018]])*1000</f>
        <v>3.3046973406739601</v>
      </c>
      <c r="T2282">
        <f>LOG10(Table1[[#This Row],[Hospital Beds 2018]] +1)</f>
        <v>2.6702458530741242</v>
      </c>
      <c r="U2282">
        <v>115384</v>
      </c>
      <c r="V2282" s="1">
        <v>0.82</v>
      </c>
    </row>
    <row r="2283" spans="1:22" x14ac:dyDescent="0.3">
      <c r="A2283">
        <v>2287</v>
      </c>
      <c r="B2283" t="s">
        <v>1422</v>
      </c>
      <c r="C2283" t="s">
        <v>1440</v>
      </c>
      <c r="D2283" t="s">
        <v>21</v>
      </c>
      <c r="E2283" s="9">
        <v>2</v>
      </c>
      <c r="F2283">
        <v>368100</v>
      </c>
      <c r="G2283">
        <f>LOG(Table1[[#This Row],[Population Estimate 2018]])</f>
        <v>5.5659658174466671</v>
      </c>
      <c r="H2283" s="10" t="str">
        <f t="shared" si="35"/>
        <v>3</v>
      </c>
      <c r="I2283">
        <v>61507</v>
      </c>
      <c r="J2283" s="1">
        <v>0.17</v>
      </c>
      <c r="K2283">
        <v>306593</v>
      </c>
      <c r="L2283" s="1">
        <v>0.83</v>
      </c>
      <c r="M2283">
        <v>20159</v>
      </c>
      <c r="N2283" s="1">
        <v>0.05</v>
      </c>
      <c r="O2283">
        <v>42991</v>
      </c>
      <c r="P2283" s="1">
        <v>0.12</v>
      </c>
      <c r="Q2283">
        <v>62139</v>
      </c>
      <c r="R2283">
        <v>1453</v>
      </c>
      <c r="S2283">
        <f>(Table1[[#This Row],[Hospital Beds 2018]]/Table1[[#This Row],[Population Estimate 2018]])*1000</f>
        <v>3.947296930182016</v>
      </c>
      <c r="T2283">
        <f>LOG10(Table1[[#This Row],[Hospital Beds 2018]] +1)</f>
        <v>3.162564406523019</v>
      </c>
      <c r="U2283">
        <v>310775</v>
      </c>
      <c r="V2283" s="1">
        <v>0.84</v>
      </c>
    </row>
    <row r="2284" spans="1:22" x14ac:dyDescent="0.3">
      <c r="A2284">
        <v>2288</v>
      </c>
      <c r="B2284" t="s">
        <v>1422</v>
      </c>
      <c r="C2284" t="s">
        <v>1441</v>
      </c>
      <c r="D2284" t="s">
        <v>58</v>
      </c>
      <c r="E2284" s="9">
        <v>2</v>
      </c>
      <c r="F2284">
        <v>317646</v>
      </c>
      <c r="G2284">
        <f>LOG(Table1[[#This Row],[Population Estimate 2018]])</f>
        <v>5.5019433907940085</v>
      </c>
      <c r="H2284" s="10" t="str">
        <f t="shared" si="35"/>
        <v>3</v>
      </c>
      <c r="I2284">
        <v>63184</v>
      </c>
      <c r="J2284" s="1">
        <v>0.2</v>
      </c>
      <c r="K2284">
        <v>254462</v>
      </c>
      <c r="L2284" s="1">
        <v>0.8</v>
      </c>
      <c r="M2284">
        <v>21983</v>
      </c>
      <c r="N2284" s="1">
        <v>7.0000000000000007E-2</v>
      </c>
      <c r="O2284">
        <v>43839</v>
      </c>
      <c r="P2284" s="1">
        <v>0.14000000000000001</v>
      </c>
      <c r="Q2284">
        <v>53469</v>
      </c>
      <c r="R2284">
        <v>1238</v>
      </c>
      <c r="S2284">
        <f>(Table1[[#This Row],[Hospital Beds 2018]]/Table1[[#This Row],[Population Estimate 2018]])*1000</f>
        <v>3.897420398808737</v>
      </c>
      <c r="T2284">
        <f>LOG10(Table1[[#This Row],[Hospital Beds 2018]] +1)</f>
        <v>3.0930713063760633</v>
      </c>
      <c r="U2284">
        <v>257157</v>
      </c>
      <c r="V2284" s="1">
        <v>0.81</v>
      </c>
    </row>
    <row r="2285" spans="1:22" x14ac:dyDescent="0.3">
      <c r="A2285">
        <v>2289</v>
      </c>
      <c r="B2285" t="s">
        <v>1422</v>
      </c>
      <c r="C2285" t="s">
        <v>1442</v>
      </c>
      <c r="D2285" t="s">
        <v>21</v>
      </c>
      <c r="E2285" s="9">
        <v>3</v>
      </c>
      <c r="F2285">
        <v>113664</v>
      </c>
      <c r="G2285">
        <f>LOG(Table1[[#This Row],[Population Estimate 2018]])</f>
        <v>5.0556229354264692</v>
      </c>
      <c r="H2285" s="10" t="str">
        <f t="shared" si="35"/>
        <v>3</v>
      </c>
      <c r="I2285">
        <v>21935</v>
      </c>
      <c r="J2285" s="1">
        <v>0.19</v>
      </c>
      <c r="K2285">
        <v>91729</v>
      </c>
      <c r="L2285" s="1">
        <v>0.81</v>
      </c>
      <c r="M2285">
        <v>9327</v>
      </c>
      <c r="N2285" s="1">
        <v>0.08</v>
      </c>
      <c r="O2285">
        <v>14054</v>
      </c>
      <c r="P2285" s="1">
        <v>0.12</v>
      </c>
      <c r="Q2285">
        <v>53820</v>
      </c>
      <c r="R2285">
        <v>425</v>
      </c>
      <c r="S2285">
        <f>(Table1[[#This Row],[Hospital Beds 2018]]/Table1[[#This Row],[Population Estimate 2018]])*1000</f>
        <v>3.7390906531531529</v>
      </c>
      <c r="T2285">
        <f>LOG10(Table1[[#This Row],[Hospital Beds 2018]] +1)</f>
        <v>2.6294095991027189</v>
      </c>
      <c r="U2285">
        <v>91240</v>
      </c>
      <c r="V2285" s="1">
        <v>0.8</v>
      </c>
    </row>
    <row r="2286" spans="1:22" x14ac:dyDescent="0.3">
      <c r="A2286">
        <v>2290</v>
      </c>
      <c r="B2286" t="s">
        <v>1422</v>
      </c>
      <c r="C2286" t="s">
        <v>1443</v>
      </c>
      <c r="D2286" t="s">
        <v>21</v>
      </c>
      <c r="E2286" s="9">
        <v>7</v>
      </c>
      <c r="F2286">
        <v>40968</v>
      </c>
      <c r="G2286">
        <f>LOG(Table1[[#This Row],[Population Estimate 2018]])</f>
        <v>4.6124447628263399</v>
      </c>
      <c r="H2286" s="10" t="str">
        <f t="shared" si="35"/>
        <v>2</v>
      </c>
      <c r="I2286">
        <v>7960</v>
      </c>
      <c r="J2286" s="1">
        <v>0.19</v>
      </c>
      <c r="K2286">
        <v>33008</v>
      </c>
      <c r="L2286" s="1">
        <v>0.81</v>
      </c>
      <c r="M2286">
        <v>3589</v>
      </c>
      <c r="N2286" s="1">
        <v>0.09</v>
      </c>
      <c r="O2286">
        <v>6374</v>
      </c>
      <c r="P2286" s="1">
        <v>0.16</v>
      </c>
      <c r="Q2286">
        <v>46529</v>
      </c>
      <c r="R2286">
        <v>233</v>
      </c>
      <c r="S2286">
        <f>(Table1[[#This Row],[Hospital Beds 2018]]/Table1[[#This Row],[Population Estimate 2018]])*1000</f>
        <v>5.6873657488771725</v>
      </c>
      <c r="T2286">
        <f>LOG10(Table1[[#This Row],[Hospital Beds 2018]] +1)</f>
        <v>2.369215857410143</v>
      </c>
      <c r="U2286">
        <v>32421</v>
      </c>
      <c r="V2286" s="1">
        <v>0.79</v>
      </c>
    </row>
    <row r="2287" spans="1:22" x14ac:dyDescent="0.3">
      <c r="A2287">
        <v>2291</v>
      </c>
      <c r="B2287" t="s">
        <v>1422</v>
      </c>
      <c r="C2287" t="s">
        <v>552</v>
      </c>
      <c r="D2287" t="s">
        <v>21</v>
      </c>
      <c r="E2287" s="9">
        <v>2</v>
      </c>
      <c r="F2287">
        <v>110683</v>
      </c>
      <c r="G2287">
        <f>LOG(Table1[[#This Row],[Population Estimate 2018]])</f>
        <v>5.044080921934297</v>
      </c>
      <c r="H2287" s="10" t="str">
        <f t="shared" si="35"/>
        <v>3</v>
      </c>
      <c r="I2287">
        <v>23991</v>
      </c>
      <c r="J2287" s="1">
        <v>0.22</v>
      </c>
      <c r="K2287">
        <v>86692</v>
      </c>
      <c r="L2287" s="1">
        <v>0.78</v>
      </c>
      <c r="M2287">
        <v>9375</v>
      </c>
      <c r="N2287" s="1">
        <v>0.08</v>
      </c>
      <c r="O2287">
        <v>15985</v>
      </c>
      <c r="P2287" s="1">
        <v>0.14000000000000001</v>
      </c>
      <c r="Q2287">
        <v>48788</v>
      </c>
      <c r="R2287">
        <v>340</v>
      </c>
      <c r="S2287">
        <f>(Table1[[#This Row],[Hospital Beds 2018]]/Table1[[#This Row],[Population Estimate 2018]])*1000</f>
        <v>3.0718357832729506</v>
      </c>
      <c r="T2287">
        <f>LOG10(Table1[[#This Row],[Hospital Beds 2018]] +1)</f>
        <v>2.5327543789924976</v>
      </c>
      <c r="U2287">
        <v>86111</v>
      </c>
      <c r="V2287" s="1">
        <v>0.78</v>
      </c>
    </row>
    <row r="2288" spans="1:22" x14ac:dyDescent="0.3">
      <c r="A2288">
        <v>2292</v>
      </c>
      <c r="B2288" t="s">
        <v>1422</v>
      </c>
      <c r="C2288" t="s">
        <v>1444</v>
      </c>
      <c r="D2288" t="s">
        <v>58</v>
      </c>
      <c r="E2288" s="9">
        <v>4</v>
      </c>
      <c r="F2288">
        <v>46222</v>
      </c>
      <c r="G2288">
        <f>LOG(Table1[[#This Row],[Population Estimate 2018]])</f>
        <v>4.6648487332281592</v>
      </c>
      <c r="H2288" s="10" t="str">
        <f t="shared" si="35"/>
        <v>2</v>
      </c>
      <c r="I2288">
        <v>10034</v>
      </c>
      <c r="J2288" s="1">
        <v>0.22</v>
      </c>
      <c r="K2288">
        <v>36188</v>
      </c>
      <c r="L2288" s="1">
        <v>0.78</v>
      </c>
      <c r="M2288">
        <v>3796</v>
      </c>
      <c r="N2288" s="1">
        <v>0.08</v>
      </c>
      <c r="O2288">
        <v>6867</v>
      </c>
      <c r="P2288" s="1">
        <v>0.15</v>
      </c>
      <c r="Q2288">
        <v>47648</v>
      </c>
      <c r="R2288">
        <v>123</v>
      </c>
      <c r="S2288">
        <f>(Table1[[#This Row],[Hospital Beds 2018]]/Table1[[#This Row],[Population Estimate 2018]])*1000</f>
        <v>2.6610704859157979</v>
      </c>
      <c r="T2288">
        <f>LOG10(Table1[[#This Row],[Hospital Beds 2018]] +1)</f>
        <v>2.0934216851622351</v>
      </c>
      <c r="U2288">
        <v>37648</v>
      </c>
      <c r="V2288" s="1">
        <v>0.81</v>
      </c>
    </row>
    <row r="2289" spans="1:22" x14ac:dyDescent="0.3">
      <c r="A2289">
        <v>2293</v>
      </c>
      <c r="B2289" t="s">
        <v>1422</v>
      </c>
      <c r="C2289" t="s">
        <v>71</v>
      </c>
      <c r="D2289" t="s">
        <v>21</v>
      </c>
      <c r="E2289" s="9">
        <v>3</v>
      </c>
      <c r="F2289">
        <v>169507</v>
      </c>
      <c r="G2289">
        <f>LOG(Table1[[#This Row],[Population Estimate 2018]])</f>
        <v>5.2291876376340918</v>
      </c>
      <c r="H2289" s="10" t="str">
        <f t="shared" si="35"/>
        <v>3</v>
      </c>
      <c r="I2289">
        <v>29181</v>
      </c>
      <c r="J2289" s="1">
        <v>0.17</v>
      </c>
      <c r="K2289">
        <v>140326</v>
      </c>
      <c r="L2289" s="1">
        <v>0.83</v>
      </c>
      <c r="M2289">
        <v>10820</v>
      </c>
      <c r="N2289" s="1">
        <v>0.06</v>
      </c>
      <c r="O2289">
        <v>20202</v>
      </c>
      <c r="P2289" s="1">
        <v>0.12</v>
      </c>
      <c r="Q2289">
        <v>63318</v>
      </c>
      <c r="R2289">
        <v>329</v>
      </c>
      <c r="S2289">
        <f>(Table1[[#This Row],[Hospital Beds 2018]]/Table1[[#This Row],[Population Estimate 2018]])*1000</f>
        <v>1.9409227937489308</v>
      </c>
      <c r="T2289">
        <f>LOG10(Table1[[#This Row],[Hospital Beds 2018]] +1)</f>
        <v>2.5185139398778875</v>
      </c>
      <c r="U2289">
        <v>142044</v>
      </c>
      <c r="V2289" s="1">
        <v>0.84</v>
      </c>
    </row>
    <row r="2290" spans="1:22" x14ac:dyDescent="0.3">
      <c r="A2290">
        <v>2294</v>
      </c>
      <c r="B2290" t="s">
        <v>1422</v>
      </c>
      <c r="C2290" t="s">
        <v>72</v>
      </c>
      <c r="D2290" t="s">
        <v>58</v>
      </c>
      <c r="E2290" s="9">
        <v>1</v>
      </c>
      <c r="F2290">
        <v>828604</v>
      </c>
      <c r="G2290">
        <f>LOG(Table1[[#This Row],[Population Estimate 2018]])</f>
        <v>5.9183470254789716</v>
      </c>
      <c r="H2290" s="10" t="str">
        <f t="shared" si="35"/>
        <v>3</v>
      </c>
      <c r="I2290">
        <v>147124</v>
      </c>
      <c r="J2290" s="1">
        <v>0.18</v>
      </c>
      <c r="K2290">
        <v>681480</v>
      </c>
      <c r="L2290" s="1">
        <v>0.82</v>
      </c>
      <c r="M2290">
        <v>40398</v>
      </c>
      <c r="N2290" s="1">
        <v>0.05</v>
      </c>
      <c r="O2290">
        <v>47317</v>
      </c>
      <c r="P2290" s="1">
        <v>0.06</v>
      </c>
      <c r="Q2290">
        <v>90155</v>
      </c>
      <c r="R2290">
        <v>2820</v>
      </c>
      <c r="S2290">
        <f>(Table1[[#This Row],[Hospital Beds 2018]]/Table1[[#This Row],[Population Estimate 2018]])*1000</f>
        <v>3.4033144903958945</v>
      </c>
      <c r="T2290">
        <f>LOG10(Table1[[#This Row],[Hospital Beds 2018]] +1)</f>
        <v>3.4504030861553661</v>
      </c>
      <c r="U2290">
        <v>688813</v>
      </c>
      <c r="V2290" s="1">
        <v>0.83</v>
      </c>
    </row>
    <row r="2291" spans="1:22" x14ac:dyDescent="0.3">
      <c r="A2291">
        <v>2295</v>
      </c>
      <c r="B2291" t="s">
        <v>1422</v>
      </c>
      <c r="C2291" t="s">
        <v>1445</v>
      </c>
      <c r="D2291" t="s">
        <v>58</v>
      </c>
      <c r="E2291" s="9">
        <v>3</v>
      </c>
      <c r="F2291">
        <v>18240</v>
      </c>
      <c r="G2291">
        <f>LOG(Table1[[#This Row],[Population Estimate 2018]])</f>
        <v>4.2610248339923977</v>
      </c>
      <c r="H2291" s="10" t="str">
        <f t="shared" si="35"/>
        <v>2</v>
      </c>
      <c r="I2291">
        <v>3838</v>
      </c>
      <c r="J2291" s="1">
        <v>0.21</v>
      </c>
      <c r="K2291">
        <v>14402</v>
      </c>
      <c r="L2291" s="1">
        <v>0.79</v>
      </c>
      <c r="M2291">
        <v>1402</v>
      </c>
      <c r="N2291" s="1">
        <v>0.08</v>
      </c>
      <c r="O2291">
        <v>1771</v>
      </c>
      <c r="P2291" s="1">
        <v>0.1</v>
      </c>
      <c r="Q2291">
        <v>61314</v>
      </c>
      <c r="R2291">
        <v>773</v>
      </c>
      <c r="S2291">
        <f>(Table1[[#This Row],[Hospital Beds 2018]]/Table1[[#This Row],[Population Estimate 2018]])*1000</f>
        <v>42.379385964912281</v>
      </c>
      <c r="T2291">
        <f>LOG10(Table1[[#This Row],[Hospital Beds 2018]] +1)</f>
        <v>2.8887409606828927</v>
      </c>
      <c r="U2291">
        <v>14592</v>
      </c>
      <c r="V2291" s="1">
        <v>0.8</v>
      </c>
    </row>
    <row r="2292" spans="1:22" x14ac:dyDescent="0.3">
      <c r="A2292">
        <v>2296</v>
      </c>
      <c r="B2292" t="s">
        <v>1422</v>
      </c>
      <c r="C2292" t="s">
        <v>1276</v>
      </c>
      <c r="D2292" t="s">
        <v>21</v>
      </c>
      <c r="E2292" s="9">
        <v>2</v>
      </c>
      <c r="F2292">
        <v>304807</v>
      </c>
      <c r="G2292">
        <f>LOG(Table1[[#This Row],[Population Estimate 2018]])</f>
        <v>5.4840249365076712</v>
      </c>
      <c r="H2292" s="10" t="str">
        <f t="shared" si="35"/>
        <v>3</v>
      </c>
      <c r="I2292">
        <v>57955</v>
      </c>
      <c r="J2292" s="1">
        <v>0.19</v>
      </c>
      <c r="K2292">
        <v>246852</v>
      </c>
      <c r="L2292" s="1">
        <v>0.81</v>
      </c>
      <c r="M2292">
        <v>17189</v>
      </c>
      <c r="N2292" s="1">
        <v>0.06</v>
      </c>
      <c r="O2292">
        <v>29917</v>
      </c>
      <c r="P2292" s="1">
        <v>0.1</v>
      </c>
      <c r="Q2292">
        <v>68217</v>
      </c>
      <c r="R2292">
        <v>928</v>
      </c>
      <c r="S2292">
        <f>(Table1[[#This Row],[Hospital Beds 2018]]/Table1[[#This Row],[Population Estimate 2018]])*1000</f>
        <v>3.044549501815903</v>
      </c>
      <c r="T2292">
        <f>LOG10(Table1[[#This Row],[Hospital Beds 2018]] +1)</f>
        <v>2.9680157139936418</v>
      </c>
      <c r="U2292">
        <v>247823</v>
      </c>
      <c r="V2292" s="1">
        <v>0.81</v>
      </c>
    </row>
    <row r="2293" spans="1:22" x14ac:dyDescent="0.3">
      <c r="A2293">
        <v>2297</v>
      </c>
      <c r="B2293" t="s">
        <v>1422</v>
      </c>
      <c r="C2293" t="s">
        <v>1446</v>
      </c>
      <c r="D2293" t="s">
        <v>21</v>
      </c>
      <c r="E2293" s="9">
        <v>4</v>
      </c>
      <c r="F2293">
        <v>91083</v>
      </c>
      <c r="G2293">
        <f>LOG(Table1[[#This Row],[Population Estimate 2018]])</f>
        <v>4.9594373265323561</v>
      </c>
      <c r="H2293" s="10" t="str">
        <f t="shared" si="35"/>
        <v>2</v>
      </c>
      <c r="I2293">
        <v>19458</v>
      </c>
      <c r="J2293" s="1">
        <v>0.21</v>
      </c>
      <c r="K2293">
        <v>71625</v>
      </c>
      <c r="L2293" s="1">
        <v>0.79</v>
      </c>
      <c r="M2293">
        <v>6948</v>
      </c>
      <c r="N2293" s="1">
        <v>0.08</v>
      </c>
      <c r="O2293">
        <v>11552</v>
      </c>
      <c r="P2293" s="1">
        <v>0.13</v>
      </c>
      <c r="Q2293">
        <v>47243</v>
      </c>
      <c r="R2293">
        <v>16</v>
      </c>
      <c r="S2293">
        <f>(Table1[[#This Row],[Hospital Beds 2018]]/Table1[[#This Row],[Population Estimate 2018]])*1000</f>
        <v>0.17566395485436359</v>
      </c>
      <c r="T2293">
        <f>LOG10(Table1[[#This Row],[Hospital Beds 2018]] +1)</f>
        <v>1.2304489213782739</v>
      </c>
      <c r="U2293">
        <v>72505</v>
      </c>
      <c r="V2293" s="1">
        <v>0.8</v>
      </c>
    </row>
    <row r="2294" spans="1:22" x14ac:dyDescent="0.3">
      <c r="A2294">
        <v>2298</v>
      </c>
      <c r="B2294" t="s">
        <v>1422</v>
      </c>
      <c r="C2294" t="s">
        <v>74</v>
      </c>
      <c r="D2294" t="s">
        <v>21</v>
      </c>
      <c r="E2294" s="9">
        <v>2</v>
      </c>
      <c r="F2294">
        <v>46139</v>
      </c>
      <c r="G2294">
        <f>LOG(Table1[[#This Row],[Population Estimate 2018]])</f>
        <v>4.6640681775455377</v>
      </c>
      <c r="H2294" s="10" t="str">
        <f t="shared" si="35"/>
        <v>2</v>
      </c>
      <c r="I2294">
        <v>8531</v>
      </c>
      <c r="J2294" s="1">
        <v>0.18</v>
      </c>
      <c r="K2294">
        <v>37608</v>
      </c>
      <c r="L2294" s="1">
        <v>0.82</v>
      </c>
      <c r="M2294">
        <v>3435</v>
      </c>
      <c r="N2294" s="1">
        <v>7.0000000000000007E-2</v>
      </c>
      <c r="O2294">
        <v>4438</v>
      </c>
      <c r="P2294" s="1">
        <v>0.1</v>
      </c>
      <c r="Q2294">
        <v>62366</v>
      </c>
      <c r="R2294">
        <v>0</v>
      </c>
      <c r="S2294">
        <f>(Table1[[#This Row],[Hospital Beds 2018]]/Table1[[#This Row],[Population Estimate 2018]])*1000</f>
        <v>0</v>
      </c>
      <c r="T2294">
        <f>LOG10(Table1[[#This Row],[Hospital Beds 2018]] +1)</f>
        <v>0</v>
      </c>
      <c r="U2294">
        <v>38816</v>
      </c>
      <c r="V2294" s="1">
        <v>0.84</v>
      </c>
    </row>
    <row r="2295" spans="1:22" x14ac:dyDescent="0.3">
      <c r="A2295">
        <v>2299</v>
      </c>
      <c r="B2295" t="s">
        <v>1422</v>
      </c>
      <c r="C2295" t="s">
        <v>1447</v>
      </c>
      <c r="D2295" t="s">
        <v>58</v>
      </c>
      <c r="E2295" s="9">
        <v>1</v>
      </c>
      <c r="F2295">
        <v>1584138</v>
      </c>
      <c r="G2295">
        <f>LOG(Table1[[#This Row],[Population Estimate 2018]])</f>
        <v>6.1997930118670812</v>
      </c>
      <c r="H2295" s="10" t="str">
        <f t="shared" si="35"/>
        <v>4</v>
      </c>
      <c r="I2295">
        <v>216276</v>
      </c>
      <c r="J2295" s="1">
        <v>0.14000000000000001</v>
      </c>
      <c r="K2295">
        <v>1367862</v>
      </c>
      <c r="L2295" s="1">
        <v>0.86</v>
      </c>
      <c r="M2295">
        <v>69115</v>
      </c>
      <c r="N2295" s="1">
        <v>0.04</v>
      </c>
      <c r="O2295">
        <v>372322</v>
      </c>
      <c r="P2295" s="1">
        <v>0.24</v>
      </c>
      <c r="Q2295">
        <v>46149</v>
      </c>
      <c r="R2295">
        <v>7600</v>
      </c>
      <c r="S2295">
        <f>(Table1[[#This Row],[Hospital Beds 2018]]/Table1[[#This Row],[Population Estimate 2018]])*1000</f>
        <v>4.7975618285780657</v>
      </c>
      <c r="T2295">
        <f>LOG10(Table1[[#This Row],[Hospital Beds 2018]] +1)</f>
        <v>3.8808707325324234</v>
      </c>
      <c r="U2295">
        <v>1366871</v>
      </c>
      <c r="V2295" s="1">
        <v>0.86</v>
      </c>
    </row>
    <row r="2296" spans="1:22" x14ac:dyDescent="0.3">
      <c r="A2296">
        <v>2300</v>
      </c>
      <c r="B2296" t="s">
        <v>1422</v>
      </c>
      <c r="C2296" t="s">
        <v>76</v>
      </c>
      <c r="D2296" t="s">
        <v>21</v>
      </c>
      <c r="E2296" s="9">
        <v>1</v>
      </c>
      <c r="F2296">
        <v>55933</v>
      </c>
      <c r="G2296">
        <f>LOG(Table1[[#This Row],[Population Estimate 2018]])</f>
        <v>4.7476681135979533</v>
      </c>
      <c r="H2296" s="10" t="str">
        <f t="shared" si="35"/>
        <v>2</v>
      </c>
      <c r="I2296">
        <v>12741</v>
      </c>
      <c r="J2296" s="1">
        <v>0.23</v>
      </c>
      <c r="K2296">
        <v>43192</v>
      </c>
      <c r="L2296" s="1">
        <v>0.77</v>
      </c>
      <c r="M2296">
        <v>4684</v>
      </c>
      <c r="N2296" s="1">
        <v>0.08</v>
      </c>
      <c r="O2296">
        <v>5690</v>
      </c>
      <c r="P2296" s="1">
        <v>0.1</v>
      </c>
      <c r="Q2296">
        <v>62657</v>
      </c>
      <c r="R2296">
        <v>0</v>
      </c>
      <c r="S2296">
        <f>(Table1[[#This Row],[Hospital Beds 2018]]/Table1[[#This Row],[Population Estimate 2018]])*1000</f>
        <v>0</v>
      </c>
      <c r="T2296">
        <f>LOG10(Table1[[#This Row],[Hospital Beds 2018]] +1)</f>
        <v>0</v>
      </c>
      <c r="U2296">
        <v>44958</v>
      </c>
      <c r="V2296" s="1">
        <v>0.8</v>
      </c>
    </row>
    <row r="2297" spans="1:22" x14ac:dyDescent="0.3">
      <c r="A2297">
        <v>2301</v>
      </c>
      <c r="B2297" t="s">
        <v>1422</v>
      </c>
      <c r="C2297" t="s">
        <v>1448</v>
      </c>
      <c r="D2297" t="s">
        <v>21</v>
      </c>
      <c r="E2297" s="9">
        <v>9</v>
      </c>
      <c r="F2297">
        <v>16622</v>
      </c>
      <c r="G2297">
        <f>LOG(Table1[[#This Row],[Population Estimate 2018]])</f>
        <v>4.2206832779743451</v>
      </c>
      <c r="H2297" s="10" t="str">
        <f t="shared" si="35"/>
        <v>2</v>
      </c>
      <c r="I2297">
        <v>4000</v>
      </c>
      <c r="J2297" s="1">
        <v>0.24</v>
      </c>
      <c r="K2297">
        <v>12622</v>
      </c>
      <c r="L2297" s="1">
        <v>0.76</v>
      </c>
      <c r="M2297">
        <v>1537</v>
      </c>
      <c r="N2297" s="1">
        <v>0.09</v>
      </c>
      <c r="O2297">
        <v>2413</v>
      </c>
      <c r="P2297" s="1">
        <v>0.15</v>
      </c>
      <c r="Q2297">
        <v>44883</v>
      </c>
      <c r="R2297">
        <v>69</v>
      </c>
      <c r="S2297">
        <f>(Table1[[#This Row],[Hospital Beds 2018]]/Table1[[#This Row],[Population Estimate 2018]])*1000</f>
        <v>4.1511250150403081</v>
      </c>
      <c r="T2297">
        <f>LOG10(Table1[[#This Row],[Hospital Beds 2018]] +1)</f>
        <v>1.8450980400142569</v>
      </c>
      <c r="U2297">
        <v>13157</v>
      </c>
      <c r="V2297" s="1">
        <v>0.79</v>
      </c>
    </row>
    <row r="2298" spans="1:22" x14ac:dyDescent="0.3">
      <c r="A2298">
        <v>2302</v>
      </c>
      <c r="B2298" t="s">
        <v>1422</v>
      </c>
      <c r="C2298" t="s">
        <v>1449</v>
      </c>
      <c r="D2298" t="s">
        <v>21</v>
      </c>
      <c r="E2298" s="9">
        <v>4</v>
      </c>
      <c r="F2298">
        <v>142067</v>
      </c>
      <c r="G2298">
        <f>LOG(Table1[[#This Row],[Population Estimate 2018]])</f>
        <v>5.1524932096495402</v>
      </c>
      <c r="H2298" s="10" t="str">
        <f t="shared" si="35"/>
        <v>3</v>
      </c>
      <c r="I2298">
        <v>29006</v>
      </c>
      <c r="J2298" s="1">
        <v>0.2</v>
      </c>
      <c r="K2298">
        <v>113061</v>
      </c>
      <c r="L2298" s="1">
        <v>0.8</v>
      </c>
      <c r="M2298">
        <v>11135</v>
      </c>
      <c r="N2298" s="1">
        <v>0.08</v>
      </c>
      <c r="O2298">
        <v>17574</v>
      </c>
      <c r="P2298" s="1">
        <v>0.12</v>
      </c>
      <c r="Q2298">
        <v>48809</v>
      </c>
      <c r="R2298">
        <v>286</v>
      </c>
      <c r="S2298">
        <f>(Table1[[#This Row],[Hospital Beds 2018]]/Table1[[#This Row],[Population Estimate 2018]])*1000</f>
        <v>2.0131346477366314</v>
      </c>
      <c r="T2298">
        <f>LOG10(Table1[[#This Row],[Hospital Beds 2018]] +1)</f>
        <v>2.4578818967339924</v>
      </c>
      <c r="U2298">
        <v>113307</v>
      </c>
      <c r="V2298" s="1">
        <v>0.8</v>
      </c>
    </row>
    <row r="2299" spans="1:22" x14ac:dyDescent="0.3">
      <c r="A2299">
        <v>2303</v>
      </c>
      <c r="B2299" t="s">
        <v>1422</v>
      </c>
      <c r="C2299" t="s">
        <v>1450</v>
      </c>
      <c r="D2299" t="s">
        <v>21</v>
      </c>
      <c r="E2299" s="9">
        <v>7</v>
      </c>
      <c r="F2299">
        <v>40540</v>
      </c>
      <c r="G2299">
        <f>LOG(Table1[[#This Row],[Population Estimate 2018]])</f>
        <v>4.6078837443569896</v>
      </c>
      <c r="H2299" s="10" t="str">
        <f t="shared" si="35"/>
        <v>2</v>
      </c>
      <c r="I2299">
        <v>7694</v>
      </c>
      <c r="J2299" s="1">
        <v>0.19</v>
      </c>
      <c r="K2299">
        <v>32846</v>
      </c>
      <c r="L2299" s="1">
        <v>0.81</v>
      </c>
      <c r="M2299">
        <v>2265</v>
      </c>
      <c r="N2299" s="1">
        <v>0.06</v>
      </c>
      <c r="O2299">
        <v>4052</v>
      </c>
      <c r="P2299" s="1">
        <v>0.1</v>
      </c>
      <c r="Q2299">
        <v>56991</v>
      </c>
      <c r="R2299">
        <v>0</v>
      </c>
      <c r="S2299">
        <f>(Table1[[#This Row],[Hospital Beds 2018]]/Table1[[#This Row],[Population Estimate 2018]])*1000</f>
        <v>0</v>
      </c>
      <c r="T2299">
        <f>LOG10(Table1[[#This Row],[Hospital Beds 2018]] +1)</f>
        <v>0</v>
      </c>
      <c r="U2299">
        <v>31334</v>
      </c>
      <c r="V2299" s="1">
        <v>0.77</v>
      </c>
    </row>
    <row r="2300" spans="1:22" x14ac:dyDescent="0.3">
      <c r="A2300">
        <v>2304</v>
      </c>
      <c r="B2300" t="s">
        <v>1422</v>
      </c>
      <c r="C2300" t="s">
        <v>838</v>
      </c>
      <c r="D2300" t="s">
        <v>21</v>
      </c>
      <c r="E2300" s="9">
        <v>4</v>
      </c>
      <c r="F2300">
        <v>73952</v>
      </c>
      <c r="G2300">
        <f>LOG(Table1[[#This Row],[Population Estimate 2018]])</f>
        <v>4.8689499237990157</v>
      </c>
      <c r="H2300" s="10" t="str">
        <f t="shared" si="35"/>
        <v>2</v>
      </c>
      <c r="I2300">
        <v>16535</v>
      </c>
      <c r="J2300" s="1">
        <v>0.22</v>
      </c>
      <c r="K2300">
        <v>57417</v>
      </c>
      <c r="L2300" s="1">
        <v>0.78</v>
      </c>
      <c r="M2300">
        <v>5487</v>
      </c>
      <c r="N2300" s="1">
        <v>7.0000000000000007E-2</v>
      </c>
      <c r="O2300">
        <v>8289</v>
      </c>
      <c r="P2300" s="1">
        <v>0.11</v>
      </c>
      <c r="Q2300">
        <v>50504</v>
      </c>
      <c r="R2300">
        <v>172</v>
      </c>
      <c r="S2300">
        <f>(Table1[[#This Row],[Hospital Beds 2018]]/Table1[[#This Row],[Population Estimate 2018]])*1000</f>
        <v>2.3258329727390743</v>
      </c>
      <c r="T2300">
        <f>LOG10(Table1[[#This Row],[Hospital Beds 2018]] +1)</f>
        <v>2.2380461031287955</v>
      </c>
      <c r="U2300">
        <v>55789</v>
      </c>
      <c r="V2300" s="1">
        <v>0.75</v>
      </c>
    </row>
    <row r="2301" spans="1:22" x14ac:dyDescent="0.3">
      <c r="A2301">
        <v>2305</v>
      </c>
      <c r="B2301" t="s">
        <v>1422</v>
      </c>
      <c r="C2301" t="s">
        <v>603</v>
      </c>
      <c r="D2301" t="s">
        <v>21</v>
      </c>
      <c r="E2301" s="9">
        <v>8</v>
      </c>
      <c r="F2301">
        <v>6071</v>
      </c>
      <c r="G2301">
        <f>LOG(Table1[[#This Row],[Population Estimate 2018]])</f>
        <v>3.7832602328729488</v>
      </c>
      <c r="H2301" s="10" t="str">
        <f t="shared" si="35"/>
        <v>1</v>
      </c>
      <c r="I2301">
        <v>1718</v>
      </c>
      <c r="J2301" s="1">
        <v>0.28000000000000003</v>
      </c>
      <c r="K2301">
        <v>4353</v>
      </c>
      <c r="L2301" s="1">
        <v>0.72</v>
      </c>
      <c r="M2301">
        <v>617</v>
      </c>
      <c r="N2301" s="1">
        <v>0.1</v>
      </c>
      <c r="O2301">
        <v>847</v>
      </c>
      <c r="P2301" s="1">
        <v>0.14000000000000001</v>
      </c>
      <c r="Q2301">
        <v>48998</v>
      </c>
      <c r="R2301">
        <v>0</v>
      </c>
      <c r="S2301">
        <f>(Table1[[#This Row],[Hospital Beds 2018]]/Table1[[#This Row],[Population Estimate 2018]])*1000</f>
        <v>0</v>
      </c>
      <c r="T2301">
        <f>LOG10(Table1[[#This Row],[Hospital Beds 2018]] +1)</f>
        <v>0</v>
      </c>
      <c r="U2301">
        <v>4502</v>
      </c>
      <c r="V2301" s="1">
        <v>0.74</v>
      </c>
    </row>
    <row r="2302" spans="1:22" x14ac:dyDescent="0.3">
      <c r="A2302">
        <v>2306</v>
      </c>
      <c r="B2302" t="s">
        <v>1422</v>
      </c>
      <c r="C2302" t="s">
        <v>1451</v>
      </c>
      <c r="D2302" t="s">
        <v>21</v>
      </c>
      <c r="E2302" s="9">
        <v>6</v>
      </c>
      <c r="F2302">
        <v>40589</v>
      </c>
      <c r="G2302">
        <f>LOG(Table1[[#This Row],[Population Estimate 2018]])</f>
        <v>4.6084083516417058</v>
      </c>
      <c r="H2302" s="10" t="str">
        <f t="shared" si="35"/>
        <v>2</v>
      </c>
      <c r="I2302">
        <v>9604</v>
      </c>
      <c r="J2302" s="1">
        <v>0.24</v>
      </c>
      <c r="K2302">
        <v>30985</v>
      </c>
      <c r="L2302" s="1">
        <v>0.76</v>
      </c>
      <c r="M2302">
        <v>3464</v>
      </c>
      <c r="N2302" s="1">
        <v>0.09</v>
      </c>
      <c r="O2302">
        <v>5128</v>
      </c>
      <c r="P2302" s="1">
        <v>0.13</v>
      </c>
      <c r="Q2302">
        <v>52573</v>
      </c>
      <c r="R2302">
        <v>108</v>
      </c>
      <c r="S2302">
        <f>(Table1[[#This Row],[Hospital Beds 2018]]/Table1[[#This Row],[Population Estimate 2018]])*1000</f>
        <v>2.6608194338367537</v>
      </c>
      <c r="T2302">
        <f>LOG10(Table1[[#This Row],[Hospital Beds 2018]] +1)</f>
        <v>2.0374264979406238</v>
      </c>
      <c r="U2302">
        <v>32257</v>
      </c>
      <c r="V2302" s="1">
        <v>0.79</v>
      </c>
    </row>
    <row r="2303" spans="1:22" x14ac:dyDescent="0.3">
      <c r="A2303">
        <v>2307</v>
      </c>
      <c r="B2303" t="s">
        <v>1422</v>
      </c>
      <c r="C2303" t="s">
        <v>1227</v>
      </c>
      <c r="D2303" t="s">
        <v>21</v>
      </c>
      <c r="E2303" s="9">
        <v>6</v>
      </c>
      <c r="F2303">
        <v>40763</v>
      </c>
      <c r="G2303">
        <f>LOG(Table1[[#This Row],[Population Estimate 2018]])</f>
        <v>4.610266138913901</v>
      </c>
      <c r="H2303" s="10" t="str">
        <f t="shared" si="35"/>
        <v>2</v>
      </c>
      <c r="I2303">
        <v>8983</v>
      </c>
      <c r="J2303" s="1">
        <v>0.22</v>
      </c>
      <c r="K2303">
        <v>31780</v>
      </c>
      <c r="L2303" s="1">
        <v>0.78</v>
      </c>
      <c r="M2303">
        <v>3707</v>
      </c>
      <c r="N2303" s="1">
        <v>0.09</v>
      </c>
      <c r="O2303">
        <v>5894</v>
      </c>
      <c r="P2303" s="1">
        <v>0.14000000000000001</v>
      </c>
      <c r="Q2303">
        <v>48799</v>
      </c>
      <c r="R2303">
        <v>25</v>
      </c>
      <c r="S2303">
        <f>(Table1[[#This Row],[Hospital Beds 2018]]/Table1[[#This Row],[Population Estimate 2018]])*1000</f>
        <v>0.61330127811986368</v>
      </c>
      <c r="T2303">
        <f>LOG10(Table1[[#This Row],[Hospital Beds 2018]] +1)</f>
        <v>1.414973347970818</v>
      </c>
      <c r="U2303">
        <v>32204</v>
      </c>
      <c r="V2303" s="1">
        <v>0.79</v>
      </c>
    </row>
    <row r="2304" spans="1:22" x14ac:dyDescent="0.3">
      <c r="A2304">
        <v>2308</v>
      </c>
      <c r="B2304" t="s">
        <v>1422</v>
      </c>
      <c r="C2304" t="s">
        <v>187</v>
      </c>
      <c r="D2304" t="s">
        <v>21</v>
      </c>
      <c r="E2304" s="9">
        <v>4</v>
      </c>
      <c r="F2304">
        <v>44785</v>
      </c>
      <c r="G2304">
        <f>LOG(Table1[[#This Row],[Population Estimate 2018]])</f>
        <v>4.6511325785504818</v>
      </c>
      <c r="H2304" s="10" t="str">
        <f t="shared" si="35"/>
        <v>2</v>
      </c>
      <c r="I2304">
        <v>8090</v>
      </c>
      <c r="J2304" s="1">
        <v>0.18</v>
      </c>
      <c r="K2304">
        <v>36695</v>
      </c>
      <c r="L2304" s="1">
        <v>0.82</v>
      </c>
      <c r="M2304">
        <v>2605</v>
      </c>
      <c r="N2304" s="1">
        <v>0.06</v>
      </c>
      <c r="O2304">
        <v>4575</v>
      </c>
      <c r="P2304" s="1">
        <v>0.1</v>
      </c>
      <c r="Q2304">
        <v>55679</v>
      </c>
      <c r="R2304">
        <v>149</v>
      </c>
      <c r="S2304">
        <f>(Table1[[#This Row],[Hospital Beds 2018]]/Table1[[#This Row],[Population Estimate 2018]])*1000</f>
        <v>3.3270068103159542</v>
      </c>
      <c r="T2304">
        <f>LOG10(Table1[[#This Row],[Hospital Beds 2018]] +1)</f>
        <v>2.1760912590556813</v>
      </c>
      <c r="U2304">
        <v>29726</v>
      </c>
      <c r="V2304" s="1">
        <v>0.66</v>
      </c>
    </row>
    <row r="2305" spans="1:22" x14ac:dyDescent="0.3">
      <c r="A2305">
        <v>2309</v>
      </c>
      <c r="B2305" t="s">
        <v>1422</v>
      </c>
      <c r="C2305" t="s">
        <v>1452</v>
      </c>
      <c r="D2305" t="s">
        <v>21</v>
      </c>
      <c r="E2305" s="9">
        <v>4</v>
      </c>
      <c r="F2305">
        <v>51266</v>
      </c>
      <c r="G2305">
        <f>LOG(Table1[[#This Row],[Population Estimate 2018]])</f>
        <v>4.709829433186508</v>
      </c>
      <c r="H2305" s="10" t="str">
        <f t="shared" si="35"/>
        <v>2</v>
      </c>
      <c r="I2305">
        <v>11495</v>
      </c>
      <c r="J2305" s="1">
        <v>0.22</v>
      </c>
      <c r="K2305">
        <v>39771</v>
      </c>
      <c r="L2305" s="1">
        <v>0.78</v>
      </c>
      <c r="M2305">
        <v>4558</v>
      </c>
      <c r="N2305" s="1">
        <v>0.09</v>
      </c>
      <c r="O2305">
        <v>7537</v>
      </c>
      <c r="P2305" s="1">
        <v>0.15</v>
      </c>
      <c r="Q2305">
        <v>45761</v>
      </c>
      <c r="R2305">
        <v>128</v>
      </c>
      <c r="S2305">
        <f>(Table1[[#This Row],[Hospital Beds 2018]]/Table1[[#This Row],[Population Estimate 2018]])*1000</f>
        <v>2.4967814926071861</v>
      </c>
      <c r="T2305">
        <f>LOG10(Table1[[#This Row],[Hospital Beds 2018]] +1)</f>
        <v>2.1105897102992488</v>
      </c>
      <c r="U2305">
        <v>41836</v>
      </c>
      <c r="V2305" s="1">
        <v>0.82</v>
      </c>
    </row>
    <row r="2306" spans="1:22" x14ac:dyDescent="0.3">
      <c r="A2306">
        <v>2310</v>
      </c>
      <c r="B2306" t="s">
        <v>1422</v>
      </c>
      <c r="C2306" t="s">
        <v>471</v>
      </c>
      <c r="D2306" t="s">
        <v>21</v>
      </c>
      <c r="E2306" s="9">
        <v>6</v>
      </c>
      <c r="F2306">
        <v>39498</v>
      </c>
      <c r="G2306">
        <f>LOG(Table1[[#This Row],[Population Estimate 2018]])</f>
        <v>4.596575105475722</v>
      </c>
      <c r="H2306" s="10" t="str">
        <f t="shared" si="35"/>
        <v>2</v>
      </c>
      <c r="I2306">
        <v>9048</v>
      </c>
      <c r="J2306" s="1">
        <v>0.23</v>
      </c>
      <c r="K2306">
        <v>30450</v>
      </c>
      <c r="L2306" s="1">
        <v>0.77</v>
      </c>
      <c r="M2306">
        <v>3727</v>
      </c>
      <c r="N2306" s="1">
        <v>0.09</v>
      </c>
      <c r="O2306">
        <v>4316</v>
      </c>
      <c r="P2306" s="1">
        <v>0.11</v>
      </c>
      <c r="Q2306">
        <v>50554</v>
      </c>
      <c r="R2306">
        <v>237</v>
      </c>
      <c r="S2306">
        <f>(Table1[[#This Row],[Hospital Beds 2018]]/Table1[[#This Row],[Population Estimate 2018]])*1000</f>
        <v>6.0003038128512838</v>
      </c>
      <c r="T2306">
        <f>LOG10(Table1[[#This Row],[Hospital Beds 2018]] +1)</f>
        <v>2.3765769570565118</v>
      </c>
      <c r="U2306">
        <v>31611</v>
      </c>
      <c r="V2306" s="1">
        <v>0.8</v>
      </c>
    </row>
    <row r="2307" spans="1:22" x14ac:dyDescent="0.3">
      <c r="A2307">
        <v>2311</v>
      </c>
      <c r="B2307" t="s">
        <v>1422</v>
      </c>
      <c r="C2307" t="s">
        <v>86</v>
      </c>
      <c r="D2307" t="s">
        <v>58</v>
      </c>
      <c r="E2307" s="9">
        <v>1</v>
      </c>
      <c r="F2307">
        <v>207346</v>
      </c>
      <c r="G2307">
        <f>LOG(Table1[[#This Row],[Population Estimate 2018]])</f>
        <v>5.3166956616210213</v>
      </c>
      <c r="H2307" s="10" t="str">
        <f t="shared" ref="H2307:H2370" si="36">IF(G2307&lt;4,"1",IF(G2307&lt;5,"2",IF(G2307&lt;6,"3",IF(G2307&lt;7,"4","5"))))</f>
        <v>3</v>
      </c>
      <c r="I2307">
        <v>42617</v>
      </c>
      <c r="J2307" s="1">
        <v>0.21</v>
      </c>
      <c r="K2307">
        <v>164729</v>
      </c>
      <c r="L2307" s="1">
        <v>0.79</v>
      </c>
      <c r="M2307">
        <v>15770</v>
      </c>
      <c r="N2307" s="1">
        <v>0.08</v>
      </c>
      <c r="O2307">
        <v>18274</v>
      </c>
      <c r="P2307" s="1">
        <v>0.09</v>
      </c>
      <c r="Q2307">
        <v>63119</v>
      </c>
      <c r="R2307">
        <v>462</v>
      </c>
      <c r="S2307">
        <f>(Table1[[#This Row],[Hospital Beds 2018]]/Table1[[#This Row],[Population Estimate 2018]])*1000</f>
        <v>2.2281596944238133</v>
      </c>
      <c r="T2307">
        <f>LOG10(Table1[[#This Row],[Hospital Beds 2018]] +1)</f>
        <v>2.6655809910179533</v>
      </c>
      <c r="U2307">
        <v>168180</v>
      </c>
      <c r="V2307" s="1">
        <v>0.81</v>
      </c>
    </row>
    <row r="2308" spans="1:22" x14ac:dyDescent="0.3">
      <c r="A2308">
        <v>2312</v>
      </c>
      <c r="B2308" t="s">
        <v>1422</v>
      </c>
      <c r="C2308" t="s">
        <v>472</v>
      </c>
      <c r="D2308" t="s">
        <v>21</v>
      </c>
      <c r="E2308" s="9">
        <v>6</v>
      </c>
      <c r="F2308">
        <v>51276</v>
      </c>
      <c r="G2308">
        <f>LOG(Table1[[#This Row],[Population Estimate 2018]])</f>
        <v>4.7099141388648214</v>
      </c>
      <c r="H2308" s="10" t="str">
        <f t="shared" si="36"/>
        <v>2</v>
      </c>
      <c r="I2308">
        <v>12387</v>
      </c>
      <c r="J2308" s="1">
        <v>0.24</v>
      </c>
      <c r="K2308">
        <v>38889</v>
      </c>
      <c r="L2308" s="1">
        <v>0.76</v>
      </c>
      <c r="M2308">
        <v>4388</v>
      </c>
      <c r="N2308" s="1">
        <v>0.09</v>
      </c>
      <c r="O2308">
        <v>6163</v>
      </c>
      <c r="P2308" s="1">
        <v>0.12</v>
      </c>
      <c r="Q2308">
        <v>53602</v>
      </c>
      <c r="R2308">
        <v>87</v>
      </c>
      <c r="S2308">
        <f>(Table1[[#This Row],[Hospital Beds 2018]]/Table1[[#This Row],[Population Estimate 2018]])*1000</f>
        <v>1.6967002106248537</v>
      </c>
      <c r="T2308">
        <f>LOG10(Table1[[#This Row],[Hospital Beds 2018]] +1)</f>
        <v>1.9444826721501687</v>
      </c>
      <c r="U2308">
        <v>37449</v>
      </c>
      <c r="V2308" s="1">
        <v>0.73</v>
      </c>
    </row>
    <row r="2309" spans="1:22" x14ac:dyDescent="0.3">
      <c r="A2309">
        <v>2313</v>
      </c>
      <c r="B2309" t="s">
        <v>1422</v>
      </c>
      <c r="C2309" t="s">
        <v>1453</v>
      </c>
      <c r="D2309" t="s">
        <v>21</v>
      </c>
      <c r="E2309" s="9">
        <v>1</v>
      </c>
      <c r="F2309">
        <v>350611</v>
      </c>
      <c r="G2309">
        <f>LOG(Table1[[#This Row],[Population Estimate 2018]])</f>
        <v>5.5448255374404916</v>
      </c>
      <c r="H2309" s="10" t="str">
        <f t="shared" si="36"/>
        <v>3</v>
      </c>
      <c r="I2309">
        <v>79652</v>
      </c>
      <c r="J2309" s="1">
        <v>0.23</v>
      </c>
      <c r="K2309">
        <v>270959</v>
      </c>
      <c r="L2309" s="1">
        <v>0.77</v>
      </c>
      <c r="M2309">
        <v>25920</v>
      </c>
      <c r="N2309" s="1">
        <v>7.0000000000000007E-2</v>
      </c>
      <c r="O2309">
        <v>31749</v>
      </c>
      <c r="P2309" s="1">
        <v>0.09</v>
      </c>
      <c r="Q2309">
        <v>58398</v>
      </c>
      <c r="R2309">
        <v>820</v>
      </c>
      <c r="S2309">
        <f>(Table1[[#This Row],[Hospital Beds 2018]]/Table1[[#This Row],[Population Estimate 2018]])*1000</f>
        <v>2.3387743111311394</v>
      </c>
      <c r="T2309">
        <f>LOG10(Table1[[#This Row],[Hospital Beds 2018]] +1)</f>
        <v>2.9143431571194407</v>
      </c>
      <c r="U2309">
        <v>279183</v>
      </c>
      <c r="V2309" s="1">
        <v>0.8</v>
      </c>
    </row>
    <row r="2310" spans="1:22" x14ac:dyDescent="0.3">
      <c r="A2310">
        <v>2314</v>
      </c>
      <c r="B2310" t="s">
        <v>1422</v>
      </c>
      <c r="C2310" t="s">
        <v>1231</v>
      </c>
      <c r="D2310" t="s">
        <v>21</v>
      </c>
      <c r="E2310" s="9">
        <v>2</v>
      </c>
      <c r="F2310">
        <v>27046</v>
      </c>
      <c r="G2310">
        <f>LOG(Table1[[#This Row],[Population Estimate 2018]])</f>
        <v>4.4321030436983273</v>
      </c>
      <c r="H2310" s="10" t="str">
        <f t="shared" si="36"/>
        <v>2</v>
      </c>
      <c r="I2310">
        <v>5728</v>
      </c>
      <c r="J2310" s="1">
        <v>0.21</v>
      </c>
      <c r="K2310">
        <v>21318</v>
      </c>
      <c r="L2310" s="1">
        <v>0.79</v>
      </c>
      <c r="M2310">
        <v>2037</v>
      </c>
      <c r="N2310" s="1">
        <v>0.08</v>
      </c>
      <c r="O2310">
        <v>3116</v>
      </c>
      <c r="P2310" s="1">
        <v>0.12</v>
      </c>
      <c r="Q2310">
        <v>57599</v>
      </c>
      <c r="R2310">
        <v>44</v>
      </c>
      <c r="S2310">
        <f>(Table1[[#This Row],[Hospital Beds 2018]]/Table1[[#This Row],[Population Estimate 2018]])*1000</f>
        <v>1.6268579457221031</v>
      </c>
      <c r="T2310">
        <f>LOG10(Table1[[#This Row],[Hospital Beds 2018]] +1)</f>
        <v>1.6532125137753437</v>
      </c>
      <c r="U2310">
        <v>21738</v>
      </c>
      <c r="V2310" s="1">
        <v>0.8</v>
      </c>
    </row>
    <row r="2311" spans="1:22" x14ac:dyDescent="0.3">
      <c r="A2311">
        <v>2315</v>
      </c>
      <c r="B2311" t="s">
        <v>1422</v>
      </c>
      <c r="C2311" t="s">
        <v>840</v>
      </c>
      <c r="D2311" t="s">
        <v>58</v>
      </c>
      <c r="E2311" s="9">
        <v>2</v>
      </c>
      <c r="F2311">
        <v>448273</v>
      </c>
      <c r="G2311">
        <f>LOG(Table1[[#This Row],[Population Estimate 2018]])</f>
        <v>5.6515425815957983</v>
      </c>
      <c r="H2311" s="10" t="str">
        <f t="shared" si="36"/>
        <v>3</v>
      </c>
      <c r="I2311">
        <v>78216</v>
      </c>
      <c r="J2311" s="1">
        <v>0.17</v>
      </c>
      <c r="K2311">
        <v>370057</v>
      </c>
      <c r="L2311" s="1">
        <v>0.83</v>
      </c>
      <c r="M2311">
        <v>29724</v>
      </c>
      <c r="N2311" s="1">
        <v>7.0000000000000007E-2</v>
      </c>
      <c r="O2311">
        <v>38582</v>
      </c>
      <c r="P2311" s="1">
        <v>0.09</v>
      </c>
      <c r="Q2311">
        <v>65238</v>
      </c>
      <c r="R2311">
        <v>958</v>
      </c>
      <c r="S2311">
        <f>(Table1[[#This Row],[Hospital Beds 2018]]/Table1[[#This Row],[Population Estimate 2018]])*1000</f>
        <v>2.1370905675782392</v>
      </c>
      <c r="T2311">
        <f>LOG10(Table1[[#This Row],[Hospital Beds 2018]] +1)</f>
        <v>2.9818186071706636</v>
      </c>
      <c r="U2311">
        <v>376700</v>
      </c>
      <c r="V2311" s="1">
        <v>0.84</v>
      </c>
    </row>
    <row r="2312" spans="1:22" x14ac:dyDescent="0.3">
      <c r="A2312">
        <v>2316</v>
      </c>
      <c r="B2312" t="s">
        <v>1454</v>
      </c>
      <c r="C2312" t="s">
        <v>862</v>
      </c>
      <c r="D2312" t="s">
        <v>21</v>
      </c>
      <c r="E2312" s="9">
        <v>1</v>
      </c>
      <c r="F2312">
        <v>48649</v>
      </c>
      <c r="G2312">
        <f>LOG(Table1[[#This Row],[Population Estimate 2018]])</f>
        <v>4.6870739175962424</v>
      </c>
      <c r="H2312" s="10" t="str">
        <f t="shared" si="36"/>
        <v>2</v>
      </c>
      <c r="I2312">
        <v>9596</v>
      </c>
      <c r="J2312" s="1">
        <v>0.2</v>
      </c>
      <c r="K2312">
        <v>39053</v>
      </c>
      <c r="L2312" s="1">
        <v>0.8</v>
      </c>
      <c r="M2312">
        <v>2910</v>
      </c>
      <c r="N2312" s="1">
        <v>0.06</v>
      </c>
      <c r="O2312">
        <v>3557</v>
      </c>
      <c r="P2312" s="1">
        <v>7.0000000000000007E-2</v>
      </c>
      <c r="Q2312">
        <v>80231</v>
      </c>
      <c r="R2312">
        <v>0</v>
      </c>
      <c r="S2312">
        <f>(Table1[[#This Row],[Hospital Beds 2018]]/Table1[[#This Row],[Population Estimate 2018]])*1000</f>
        <v>0</v>
      </c>
      <c r="T2312">
        <f>LOG10(Table1[[#This Row],[Hospital Beds 2018]] +1)</f>
        <v>0</v>
      </c>
      <c r="U2312">
        <v>38792</v>
      </c>
      <c r="V2312" s="1">
        <v>0.8</v>
      </c>
    </row>
    <row r="2313" spans="1:22" x14ac:dyDescent="0.3">
      <c r="A2313">
        <v>2317</v>
      </c>
      <c r="B2313" t="s">
        <v>1454</v>
      </c>
      <c r="C2313" t="s">
        <v>315</v>
      </c>
      <c r="D2313" t="s">
        <v>58</v>
      </c>
      <c r="E2313" s="9">
        <v>1</v>
      </c>
      <c r="F2313">
        <v>163861</v>
      </c>
      <c r="G2313">
        <f>LOG(Table1[[#This Row],[Population Estimate 2018]])</f>
        <v>5.2144756009149109</v>
      </c>
      <c r="H2313" s="10" t="str">
        <f t="shared" si="36"/>
        <v>3</v>
      </c>
      <c r="I2313">
        <v>30962</v>
      </c>
      <c r="J2313" s="1">
        <v>0.19</v>
      </c>
      <c r="K2313">
        <v>132899</v>
      </c>
      <c r="L2313" s="1">
        <v>0.81</v>
      </c>
      <c r="M2313">
        <v>11998</v>
      </c>
      <c r="N2313" s="1">
        <v>7.0000000000000007E-2</v>
      </c>
      <c r="O2313">
        <v>12620</v>
      </c>
      <c r="P2313" s="1">
        <v>0.08</v>
      </c>
      <c r="Q2313">
        <v>69089</v>
      </c>
      <c r="R2313">
        <v>320</v>
      </c>
      <c r="S2313">
        <f>(Table1[[#This Row],[Hospital Beds 2018]]/Table1[[#This Row],[Population Estimate 2018]])*1000</f>
        <v>1.9528746925748042</v>
      </c>
      <c r="T2313">
        <f>LOG10(Table1[[#This Row],[Hospital Beds 2018]] +1)</f>
        <v>2.5065050324048719</v>
      </c>
      <c r="U2313">
        <v>140419</v>
      </c>
      <c r="V2313" s="1">
        <v>0.86</v>
      </c>
    </row>
    <row r="2314" spans="1:22" x14ac:dyDescent="0.3">
      <c r="A2314">
        <v>2318</v>
      </c>
      <c r="B2314" t="s">
        <v>1454</v>
      </c>
      <c r="C2314" t="s">
        <v>1455</v>
      </c>
      <c r="D2314" t="s">
        <v>21</v>
      </c>
      <c r="E2314" s="9">
        <v>1</v>
      </c>
      <c r="F2314">
        <v>82542</v>
      </c>
      <c r="G2314">
        <f>LOG(Table1[[#This Row],[Population Estimate 2018]])</f>
        <v>4.9166749876628018</v>
      </c>
      <c r="H2314" s="10" t="str">
        <f t="shared" si="36"/>
        <v>2</v>
      </c>
      <c r="I2314">
        <v>18315</v>
      </c>
      <c r="J2314" s="1">
        <v>0.22</v>
      </c>
      <c r="K2314">
        <v>64227</v>
      </c>
      <c r="L2314" s="1">
        <v>0.78</v>
      </c>
      <c r="M2314">
        <v>9163</v>
      </c>
      <c r="N2314" s="1">
        <v>0.11</v>
      </c>
      <c r="O2314">
        <v>6423</v>
      </c>
      <c r="P2314" s="1">
        <v>0.08</v>
      </c>
      <c r="Q2314">
        <v>77760</v>
      </c>
      <c r="R2314">
        <v>104</v>
      </c>
      <c r="S2314">
        <f>(Table1[[#This Row],[Hospital Beds 2018]]/Table1[[#This Row],[Population Estimate 2018]])*1000</f>
        <v>1.2599646240701703</v>
      </c>
      <c r="T2314">
        <f>LOG10(Table1[[#This Row],[Hospital Beds 2018]] +1)</f>
        <v>2.0211892990699383</v>
      </c>
      <c r="U2314">
        <v>63767</v>
      </c>
      <c r="V2314" s="1">
        <v>0.77</v>
      </c>
    </row>
    <row r="2315" spans="1:22" x14ac:dyDescent="0.3">
      <c r="A2315">
        <v>2319</v>
      </c>
      <c r="B2315" t="s">
        <v>1454</v>
      </c>
      <c r="C2315" t="s">
        <v>1456</v>
      </c>
      <c r="D2315" t="s">
        <v>21</v>
      </c>
      <c r="E2315" s="9">
        <v>1</v>
      </c>
      <c r="F2315">
        <v>636084</v>
      </c>
      <c r="G2315">
        <f>LOG(Table1[[#This Row],[Population Estimate 2018]])</f>
        <v>5.8035144715093994</v>
      </c>
      <c r="H2315" s="10" t="str">
        <f t="shared" si="36"/>
        <v>3</v>
      </c>
      <c r="I2315">
        <v>97217</v>
      </c>
      <c r="J2315" s="1">
        <v>0.15</v>
      </c>
      <c r="K2315">
        <v>538867</v>
      </c>
      <c r="L2315" s="1">
        <v>0.85</v>
      </c>
      <c r="M2315">
        <v>29665</v>
      </c>
      <c r="N2315" s="1">
        <v>0.05</v>
      </c>
      <c r="O2315">
        <v>98431</v>
      </c>
      <c r="P2315" s="1">
        <v>0.15</v>
      </c>
      <c r="Q2315">
        <v>56141</v>
      </c>
      <c r="R2315">
        <v>2167</v>
      </c>
      <c r="S2315">
        <f>(Table1[[#This Row],[Hospital Beds 2018]]/Table1[[#This Row],[Population Estimate 2018]])*1000</f>
        <v>3.4067827519635769</v>
      </c>
      <c r="T2315">
        <f>LOG10(Table1[[#This Row],[Hospital Beds 2018]] +1)</f>
        <v>3.3360592778663491</v>
      </c>
      <c r="U2315">
        <v>536945</v>
      </c>
      <c r="V2315" s="1">
        <v>0.84</v>
      </c>
    </row>
    <row r="2316" spans="1:22" x14ac:dyDescent="0.3">
      <c r="A2316">
        <v>2320</v>
      </c>
      <c r="B2316" t="s">
        <v>1454</v>
      </c>
      <c r="C2316" t="s">
        <v>86</v>
      </c>
      <c r="D2316" t="s">
        <v>21</v>
      </c>
      <c r="E2316" s="9">
        <v>1</v>
      </c>
      <c r="F2316">
        <v>126179</v>
      </c>
      <c r="G2316">
        <f>LOG(Table1[[#This Row],[Population Estimate 2018]])</f>
        <v>5.1009870811916729</v>
      </c>
      <c r="H2316" s="10" t="str">
        <f t="shared" si="36"/>
        <v>3</v>
      </c>
      <c r="I2316">
        <v>26164</v>
      </c>
      <c r="J2316" s="1">
        <v>0.21</v>
      </c>
      <c r="K2316">
        <v>100015</v>
      </c>
      <c r="L2316" s="1">
        <v>0.79</v>
      </c>
      <c r="M2316">
        <v>8415</v>
      </c>
      <c r="N2316" s="1">
        <v>7.0000000000000007E-2</v>
      </c>
      <c r="O2316">
        <v>9507</v>
      </c>
      <c r="P2316" s="1">
        <v>0.08</v>
      </c>
      <c r="Q2316">
        <v>86715</v>
      </c>
      <c r="R2316">
        <v>166</v>
      </c>
      <c r="S2316">
        <f>(Table1[[#This Row],[Hospital Beds 2018]]/Table1[[#This Row],[Population Estimate 2018]])*1000</f>
        <v>1.3155913424579366</v>
      </c>
      <c r="T2316">
        <f>LOG10(Table1[[#This Row],[Hospital Beds 2018]] +1)</f>
        <v>2.2227164711475833</v>
      </c>
      <c r="U2316">
        <v>98586</v>
      </c>
      <c r="V2316" s="1">
        <v>0.78</v>
      </c>
    </row>
    <row r="2317" spans="1:22" x14ac:dyDescent="0.3">
      <c r="A2317">
        <v>2321</v>
      </c>
      <c r="B2317" t="s">
        <v>1457</v>
      </c>
      <c r="C2317" t="s">
        <v>1458</v>
      </c>
      <c r="D2317" t="s">
        <v>21</v>
      </c>
      <c r="E2317" s="9">
        <v>6</v>
      </c>
      <c r="F2317">
        <v>24541</v>
      </c>
      <c r="G2317">
        <f>LOG(Table1[[#This Row],[Population Estimate 2018]])</f>
        <v>4.3898922554420627</v>
      </c>
      <c r="H2317" s="10" t="str">
        <f t="shared" si="36"/>
        <v>2</v>
      </c>
      <c r="I2317">
        <v>5343</v>
      </c>
      <c r="J2317" s="1">
        <v>0.22</v>
      </c>
      <c r="K2317">
        <v>19198</v>
      </c>
      <c r="L2317" s="1">
        <v>0.78</v>
      </c>
      <c r="M2317">
        <v>1607</v>
      </c>
      <c r="N2317" s="1">
        <v>7.0000000000000007E-2</v>
      </c>
      <c r="O2317">
        <v>4545</v>
      </c>
      <c r="P2317" s="1">
        <v>0.19</v>
      </c>
      <c r="Q2317">
        <v>42412</v>
      </c>
      <c r="R2317">
        <v>25</v>
      </c>
      <c r="S2317">
        <f>(Table1[[#This Row],[Hospital Beds 2018]]/Table1[[#This Row],[Population Estimate 2018]])*1000</f>
        <v>1.0187033943197099</v>
      </c>
      <c r="T2317">
        <f>LOG10(Table1[[#This Row],[Hospital Beds 2018]] +1)</f>
        <v>1.414973347970818</v>
      </c>
      <c r="U2317">
        <v>19581</v>
      </c>
      <c r="V2317" s="1">
        <v>0.8</v>
      </c>
    </row>
    <row r="2318" spans="1:22" x14ac:dyDescent="0.3">
      <c r="A2318">
        <v>2322</v>
      </c>
      <c r="B2318" t="s">
        <v>1457</v>
      </c>
      <c r="C2318" t="s">
        <v>1459</v>
      </c>
      <c r="D2318" t="s">
        <v>21</v>
      </c>
      <c r="E2318" s="9">
        <v>2</v>
      </c>
      <c r="F2318">
        <v>169401</v>
      </c>
      <c r="G2318">
        <f>LOG(Table1[[#This Row],[Population Estimate 2018]])</f>
        <v>5.2289159697089742</v>
      </c>
      <c r="H2318" s="10" t="str">
        <f t="shared" si="36"/>
        <v>3</v>
      </c>
      <c r="I2318">
        <v>32901</v>
      </c>
      <c r="J2318" s="1">
        <v>0.19</v>
      </c>
      <c r="K2318">
        <v>136500</v>
      </c>
      <c r="L2318" s="1">
        <v>0.81</v>
      </c>
      <c r="M2318">
        <v>12517</v>
      </c>
      <c r="N2318" s="1">
        <v>7.0000000000000007E-2</v>
      </c>
      <c r="O2318">
        <v>25095</v>
      </c>
      <c r="P2318" s="1">
        <v>0.15</v>
      </c>
      <c r="Q2318">
        <v>52633</v>
      </c>
      <c r="R2318">
        <v>299</v>
      </c>
      <c r="S2318">
        <f>(Table1[[#This Row],[Hospital Beds 2018]]/Table1[[#This Row],[Population Estimate 2018]])*1000</f>
        <v>1.765042709311043</v>
      </c>
      <c r="T2318">
        <f>LOG10(Table1[[#This Row],[Hospital Beds 2018]] +1)</f>
        <v>2.4771212547196626</v>
      </c>
      <c r="U2318">
        <v>140063</v>
      </c>
      <c r="V2318" s="1">
        <v>0.83</v>
      </c>
    </row>
    <row r="2319" spans="1:22" x14ac:dyDescent="0.3">
      <c r="A2319">
        <v>2323</v>
      </c>
      <c r="B2319" t="s">
        <v>1457</v>
      </c>
      <c r="C2319" t="s">
        <v>1460</v>
      </c>
      <c r="D2319" t="s">
        <v>21</v>
      </c>
      <c r="E2319" s="9">
        <v>6</v>
      </c>
      <c r="F2319">
        <v>8903</v>
      </c>
      <c r="G2319">
        <f>LOG(Table1[[#This Row],[Population Estimate 2018]])</f>
        <v>3.9495363733761426</v>
      </c>
      <c r="H2319" s="10" t="str">
        <f t="shared" si="36"/>
        <v>1</v>
      </c>
      <c r="I2319">
        <v>1790</v>
      </c>
      <c r="J2319" s="1">
        <v>0.2</v>
      </c>
      <c r="K2319">
        <v>7113</v>
      </c>
      <c r="L2319" s="1">
        <v>0.8</v>
      </c>
      <c r="M2319">
        <v>439</v>
      </c>
      <c r="N2319" s="1">
        <v>0.05</v>
      </c>
      <c r="O2319">
        <v>2901</v>
      </c>
      <c r="P2319" s="1">
        <v>0.33</v>
      </c>
      <c r="Q2319">
        <v>29124</v>
      </c>
      <c r="R2319">
        <v>69</v>
      </c>
      <c r="S2319">
        <f>(Table1[[#This Row],[Hospital Beds 2018]]/Table1[[#This Row],[Population Estimate 2018]])*1000</f>
        <v>7.7501965629563063</v>
      </c>
      <c r="T2319">
        <f>LOG10(Table1[[#This Row],[Hospital Beds 2018]] +1)</f>
        <v>1.8450980400142569</v>
      </c>
      <c r="U2319">
        <v>6389</v>
      </c>
      <c r="V2319" s="1">
        <v>0.72</v>
      </c>
    </row>
    <row r="2320" spans="1:22" x14ac:dyDescent="0.3">
      <c r="A2320">
        <v>2324</v>
      </c>
      <c r="B2320" t="s">
        <v>1457</v>
      </c>
      <c r="C2320" t="s">
        <v>659</v>
      </c>
      <c r="D2320" t="s">
        <v>21</v>
      </c>
      <c r="E2320" s="9">
        <v>2</v>
      </c>
      <c r="F2320">
        <v>200482</v>
      </c>
      <c r="G2320">
        <f>LOG(Table1[[#This Row],[Population Estimate 2018]])</f>
        <v>5.3020753861751713</v>
      </c>
      <c r="H2320" s="10" t="str">
        <f t="shared" si="36"/>
        <v>3</v>
      </c>
      <c r="I2320">
        <v>36185</v>
      </c>
      <c r="J2320" s="1">
        <v>0.18</v>
      </c>
      <c r="K2320">
        <v>164297</v>
      </c>
      <c r="L2320" s="1">
        <v>0.82</v>
      </c>
      <c r="M2320">
        <v>13197</v>
      </c>
      <c r="N2320" s="1">
        <v>7.0000000000000007E-2</v>
      </c>
      <c r="O2320">
        <v>28843</v>
      </c>
      <c r="P2320" s="1">
        <v>0.14000000000000001</v>
      </c>
      <c r="Q2320">
        <v>51740</v>
      </c>
      <c r="R2320">
        <v>567</v>
      </c>
      <c r="S2320">
        <f>(Table1[[#This Row],[Hospital Beds 2018]]/Table1[[#This Row],[Population Estimate 2018]])*1000</f>
        <v>2.8281840763759338</v>
      </c>
      <c r="T2320">
        <f>LOG10(Table1[[#This Row],[Hospital Beds 2018]] +1)</f>
        <v>2.7543483357110188</v>
      </c>
      <c r="U2320">
        <v>170026</v>
      </c>
      <c r="V2320" s="1">
        <v>0.85</v>
      </c>
    </row>
    <row r="2321" spans="1:22" x14ac:dyDescent="0.3">
      <c r="A2321">
        <v>2325</v>
      </c>
      <c r="B2321" t="s">
        <v>1457</v>
      </c>
      <c r="C2321" t="s">
        <v>1461</v>
      </c>
      <c r="D2321" t="s">
        <v>21</v>
      </c>
      <c r="E2321" s="9">
        <v>7</v>
      </c>
      <c r="F2321">
        <v>14275</v>
      </c>
      <c r="G2321">
        <f>LOG(Table1[[#This Row],[Population Estimate 2018]])</f>
        <v>4.1545761169178856</v>
      </c>
      <c r="H2321" s="10" t="str">
        <f t="shared" si="36"/>
        <v>2</v>
      </c>
      <c r="I2321">
        <v>3097</v>
      </c>
      <c r="J2321" s="1">
        <v>0.22</v>
      </c>
      <c r="K2321">
        <v>11178</v>
      </c>
      <c r="L2321" s="1">
        <v>0.78</v>
      </c>
      <c r="M2321">
        <v>1062</v>
      </c>
      <c r="N2321" s="1">
        <v>7.0000000000000007E-2</v>
      </c>
      <c r="O2321">
        <v>3605</v>
      </c>
      <c r="P2321" s="1">
        <v>0.25</v>
      </c>
      <c r="Q2321">
        <v>36230</v>
      </c>
      <c r="R2321">
        <v>0</v>
      </c>
      <c r="S2321">
        <f>(Table1[[#This Row],[Hospital Beds 2018]]/Table1[[#This Row],[Population Estimate 2018]])*1000</f>
        <v>0</v>
      </c>
      <c r="T2321">
        <f>LOG10(Table1[[#This Row],[Hospital Beds 2018]] +1)</f>
        <v>0</v>
      </c>
      <c r="U2321">
        <v>11057</v>
      </c>
      <c r="V2321" s="1">
        <v>0.77</v>
      </c>
    </row>
    <row r="2322" spans="1:22" x14ac:dyDescent="0.3">
      <c r="A2322">
        <v>2326</v>
      </c>
      <c r="B2322" t="s">
        <v>1457</v>
      </c>
      <c r="C2322" t="s">
        <v>1462</v>
      </c>
      <c r="D2322" t="s">
        <v>21</v>
      </c>
      <c r="E2322" s="9">
        <v>6</v>
      </c>
      <c r="F2322">
        <v>21112</v>
      </c>
      <c r="G2322">
        <f>LOG(Table1[[#This Row],[Population Estimate 2018]])</f>
        <v>4.3245293772119933</v>
      </c>
      <c r="H2322" s="10" t="str">
        <f t="shared" si="36"/>
        <v>2</v>
      </c>
      <c r="I2322">
        <v>3873</v>
      </c>
      <c r="J2322" s="1">
        <v>0.18</v>
      </c>
      <c r="K2322">
        <v>17239</v>
      </c>
      <c r="L2322" s="1">
        <v>0.82</v>
      </c>
      <c r="M2322">
        <v>1343</v>
      </c>
      <c r="N2322" s="1">
        <v>0.06</v>
      </c>
      <c r="O2322">
        <v>4661</v>
      </c>
      <c r="P2322" s="1">
        <v>0.22</v>
      </c>
      <c r="Q2322">
        <v>38131</v>
      </c>
      <c r="R2322">
        <v>0</v>
      </c>
      <c r="S2322">
        <f>(Table1[[#This Row],[Hospital Beds 2018]]/Table1[[#This Row],[Population Estimate 2018]])*1000</f>
        <v>0</v>
      </c>
      <c r="T2322">
        <f>LOG10(Table1[[#This Row],[Hospital Beds 2018]] +1)</f>
        <v>0</v>
      </c>
      <c r="U2322">
        <v>17838</v>
      </c>
      <c r="V2322" s="1">
        <v>0.84</v>
      </c>
    </row>
    <row r="2323" spans="1:22" x14ac:dyDescent="0.3">
      <c r="A2323">
        <v>2327</v>
      </c>
      <c r="B2323" t="s">
        <v>1457</v>
      </c>
      <c r="C2323" t="s">
        <v>1239</v>
      </c>
      <c r="D2323" t="s">
        <v>21</v>
      </c>
      <c r="E2323" s="9">
        <v>3</v>
      </c>
      <c r="F2323">
        <v>188715</v>
      </c>
      <c r="G2323">
        <f>LOG(Table1[[#This Row],[Population Estimate 2018]])</f>
        <v>5.2758064214067053</v>
      </c>
      <c r="H2323" s="10" t="str">
        <f t="shared" si="36"/>
        <v>3</v>
      </c>
      <c r="I2323">
        <v>51442</v>
      </c>
      <c r="J2323" s="1">
        <v>0.27</v>
      </c>
      <c r="K2323">
        <v>137273</v>
      </c>
      <c r="L2323" s="1">
        <v>0.73</v>
      </c>
      <c r="M2323">
        <v>22196</v>
      </c>
      <c r="N2323" s="1">
        <v>0.12</v>
      </c>
      <c r="O2323">
        <v>19881</v>
      </c>
      <c r="P2323" s="1">
        <v>0.11</v>
      </c>
      <c r="Q2323">
        <v>65843</v>
      </c>
      <c r="R2323">
        <v>316</v>
      </c>
      <c r="S2323">
        <f>(Table1[[#This Row],[Hospital Beds 2018]]/Table1[[#This Row],[Population Estimate 2018]])*1000</f>
        <v>1.6744826855310919</v>
      </c>
      <c r="T2323">
        <f>LOG10(Table1[[#This Row],[Hospital Beds 2018]] +1)</f>
        <v>2.5010592622177517</v>
      </c>
      <c r="U2323">
        <v>134886</v>
      </c>
      <c r="V2323" s="1">
        <v>0.71</v>
      </c>
    </row>
    <row r="2324" spans="1:22" x14ac:dyDescent="0.3">
      <c r="A2324">
        <v>2328</v>
      </c>
      <c r="B2324" t="s">
        <v>1457</v>
      </c>
      <c r="C2324" t="s">
        <v>1463</v>
      </c>
      <c r="D2324" t="s">
        <v>21</v>
      </c>
      <c r="E2324" s="9">
        <v>2</v>
      </c>
      <c r="F2324">
        <v>221091</v>
      </c>
      <c r="G2324">
        <f>LOG(Table1[[#This Row],[Population Estimate 2018]])</f>
        <v>5.3445710640174688</v>
      </c>
      <c r="H2324" s="10" t="str">
        <f t="shared" si="36"/>
        <v>3</v>
      </c>
      <c r="I2324">
        <v>30410</v>
      </c>
      <c r="J2324" s="1">
        <v>0.14000000000000001</v>
      </c>
      <c r="K2324">
        <v>190681</v>
      </c>
      <c r="L2324" s="1">
        <v>0.86</v>
      </c>
      <c r="M2324">
        <v>23282</v>
      </c>
      <c r="N2324" s="1">
        <v>0.11</v>
      </c>
      <c r="O2324">
        <v>27687</v>
      </c>
      <c r="P2324" s="1">
        <v>0.13</v>
      </c>
      <c r="Q2324">
        <v>62204</v>
      </c>
      <c r="R2324">
        <v>0</v>
      </c>
      <c r="S2324">
        <f>(Table1[[#This Row],[Hospital Beds 2018]]/Table1[[#This Row],[Population Estimate 2018]])*1000</f>
        <v>0</v>
      </c>
      <c r="T2324">
        <f>LOG10(Table1[[#This Row],[Hospital Beds 2018]] +1)</f>
        <v>0</v>
      </c>
      <c r="U2324">
        <v>192961</v>
      </c>
      <c r="V2324" s="1">
        <v>0.87</v>
      </c>
    </row>
    <row r="2325" spans="1:22" x14ac:dyDescent="0.3">
      <c r="A2325">
        <v>2329</v>
      </c>
      <c r="B2325" t="s">
        <v>1457</v>
      </c>
      <c r="C2325" t="s">
        <v>28</v>
      </c>
      <c r="D2325" t="s">
        <v>21</v>
      </c>
      <c r="E2325" s="9">
        <v>2</v>
      </c>
      <c r="F2325">
        <v>14520</v>
      </c>
      <c r="G2325">
        <f>LOG(Table1[[#This Row],[Population Estimate 2018]])</f>
        <v>4.1619666163640749</v>
      </c>
      <c r="H2325" s="10" t="str">
        <f t="shared" si="36"/>
        <v>2</v>
      </c>
      <c r="I2325">
        <v>3378</v>
      </c>
      <c r="J2325" s="1">
        <v>0.23</v>
      </c>
      <c r="K2325">
        <v>11142</v>
      </c>
      <c r="L2325" s="1">
        <v>0.77</v>
      </c>
      <c r="M2325">
        <v>1159</v>
      </c>
      <c r="N2325" s="1">
        <v>0.08</v>
      </c>
      <c r="O2325">
        <v>2647</v>
      </c>
      <c r="P2325" s="1">
        <v>0.18</v>
      </c>
      <c r="Q2325">
        <v>45385</v>
      </c>
      <c r="R2325">
        <v>0</v>
      </c>
      <c r="S2325">
        <f>(Table1[[#This Row],[Hospital Beds 2018]]/Table1[[#This Row],[Population Estimate 2018]])*1000</f>
        <v>0</v>
      </c>
      <c r="T2325">
        <f>LOG10(Table1[[#This Row],[Hospital Beds 2018]] +1)</f>
        <v>0</v>
      </c>
      <c r="U2325">
        <v>11599</v>
      </c>
      <c r="V2325" s="1">
        <v>0.8</v>
      </c>
    </row>
    <row r="2326" spans="1:22" x14ac:dyDescent="0.3">
      <c r="A2326">
        <v>2330</v>
      </c>
      <c r="B2326" t="s">
        <v>1457</v>
      </c>
      <c r="C2326" t="s">
        <v>1464</v>
      </c>
      <c r="D2326" t="s">
        <v>58</v>
      </c>
      <c r="E2326" s="9">
        <v>2</v>
      </c>
      <c r="F2326">
        <v>405905</v>
      </c>
      <c r="G2326">
        <f>LOG(Table1[[#This Row],[Population Estimate 2018]])</f>
        <v>5.6084244010562241</v>
      </c>
      <c r="H2326" s="10" t="str">
        <f t="shared" si="36"/>
        <v>3</v>
      </c>
      <c r="I2326">
        <v>66621</v>
      </c>
      <c r="J2326" s="1">
        <v>0.16</v>
      </c>
      <c r="K2326">
        <v>339284</v>
      </c>
      <c r="L2326" s="1">
        <v>0.84</v>
      </c>
      <c r="M2326">
        <v>35535</v>
      </c>
      <c r="N2326" s="1">
        <v>0.09</v>
      </c>
      <c r="O2326">
        <v>55971</v>
      </c>
      <c r="P2326" s="1">
        <v>0.14000000000000001</v>
      </c>
      <c r="Q2326">
        <v>62958</v>
      </c>
      <c r="R2326">
        <v>2214</v>
      </c>
      <c r="S2326">
        <f>(Table1[[#This Row],[Hospital Beds 2018]]/Table1[[#This Row],[Population Estimate 2018]])*1000</f>
        <v>5.4544782646185679</v>
      </c>
      <c r="T2326">
        <f>LOG10(Table1[[#This Row],[Hospital Beds 2018]] +1)</f>
        <v>3.3453737305590883</v>
      </c>
      <c r="U2326">
        <v>339121</v>
      </c>
      <c r="V2326" s="1">
        <v>0.84</v>
      </c>
    </row>
    <row r="2327" spans="1:22" x14ac:dyDescent="0.3">
      <c r="A2327">
        <v>2331</v>
      </c>
      <c r="B2327" t="s">
        <v>1457</v>
      </c>
      <c r="C2327" t="s">
        <v>30</v>
      </c>
      <c r="D2327" t="s">
        <v>21</v>
      </c>
      <c r="E2327" s="9">
        <v>4</v>
      </c>
      <c r="F2327">
        <v>57078</v>
      </c>
      <c r="G2327">
        <f>LOG(Table1[[#This Row],[Population Estimate 2018]])</f>
        <v>4.7564687471303948</v>
      </c>
      <c r="H2327" s="10" t="str">
        <f t="shared" si="36"/>
        <v>2</v>
      </c>
      <c r="I2327">
        <v>9598</v>
      </c>
      <c r="J2327" s="1">
        <v>0.17</v>
      </c>
      <c r="K2327">
        <v>47480</v>
      </c>
      <c r="L2327" s="1">
        <v>0.83</v>
      </c>
      <c r="M2327">
        <v>3621</v>
      </c>
      <c r="N2327" s="1">
        <v>0.06</v>
      </c>
      <c r="O2327">
        <v>9394</v>
      </c>
      <c r="P2327" s="1">
        <v>0.16</v>
      </c>
      <c r="Q2327">
        <v>42542</v>
      </c>
      <c r="R2327">
        <v>45</v>
      </c>
      <c r="S2327">
        <f>(Table1[[#This Row],[Hospital Beds 2018]]/Table1[[#This Row],[Population Estimate 2018]])*1000</f>
        <v>0.78839482812992745</v>
      </c>
      <c r="T2327">
        <f>LOG10(Table1[[#This Row],[Hospital Beds 2018]] +1)</f>
        <v>1.6627578316815741</v>
      </c>
      <c r="U2327">
        <v>49488</v>
      </c>
      <c r="V2327" s="1">
        <v>0.87</v>
      </c>
    </row>
    <row r="2328" spans="1:22" x14ac:dyDescent="0.3">
      <c r="A2328">
        <v>2332</v>
      </c>
      <c r="B2328" t="s">
        <v>1457</v>
      </c>
      <c r="C2328" t="s">
        <v>1431</v>
      </c>
      <c r="D2328" t="s">
        <v>58</v>
      </c>
      <c r="E2328" s="9">
        <v>1</v>
      </c>
      <c r="F2328">
        <v>32251</v>
      </c>
      <c r="G2328">
        <f>LOG(Table1[[#This Row],[Population Estimate 2018]])</f>
        <v>4.5085431852580706</v>
      </c>
      <c r="H2328" s="10" t="str">
        <f t="shared" si="36"/>
        <v>2</v>
      </c>
      <c r="I2328">
        <v>6055</v>
      </c>
      <c r="J2328" s="1">
        <v>0.19</v>
      </c>
      <c r="K2328">
        <v>26196</v>
      </c>
      <c r="L2328" s="1">
        <v>0.81</v>
      </c>
      <c r="M2328">
        <v>2167</v>
      </c>
      <c r="N2328" s="1">
        <v>7.0000000000000007E-2</v>
      </c>
      <c r="O2328">
        <v>5830</v>
      </c>
      <c r="P2328" s="1">
        <v>0.18</v>
      </c>
      <c r="Q2328">
        <v>42116</v>
      </c>
      <c r="R2328">
        <v>36</v>
      </c>
      <c r="S2328">
        <f>(Table1[[#This Row],[Hospital Beds 2018]]/Table1[[#This Row],[Population Estimate 2018]])*1000</f>
        <v>1.1162444575362005</v>
      </c>
      <c r="T2328">
        <f>LOG10(Table1[[#This Row],[Hospital Beds 2018]] +1)</f>
        <v>1.568201724066995</v>
      </c>
      <c r="U2328">
        <v>27458</v>
      </c>
      <c r="V2328" s="1">
        <v>0.85</v>
      </c>
    </row>
    <row r="2329" spans="1:22" x14ac:dyDescent="0.3">
      <c r="A2329">
        <v>2333</v>
      </c>
      <c r="B2329" t="s">
        <v>1457</v>
      </c>
      <c r="C2329" t="s">
        <v>1465</v>
      </c>
      <c r="D2329" t="s">
        <v>21</v>
      </c>
      <c r="E2329" s="9">
        <v>6</v>
      </c>
      <c r="F2329">
        <v>45754</v>
      </c>
      <c r="G2329">
        <f>LOG(Table1[[#This Row],[Population Estimate 2018]])</f>
        <v>4.6604290678448681</v>
      </c>
      <c r="H2329" s="10" t="str">
        <f t="shared" si="36"/>
        <v>2</v>
      </c>
      <c r="I2329">
        <v>8395</v>
      </c>
      <c r="J2329" s="1">
        <v>0.18</v>
      </c>
      <c r="K2329">
        <v>37359</v>
      </c>
      <c r="L2329" s="1">
        <v>0.82</v>
      </c>
      <c r="M2329">
        <v>2660</v>
      </c>
      <c r="N2329" s="1">
        <v>0.06</v>
      </c>
      <c r="O2329">
        <v>9453</v>
      </c>
      <c r="P2329" s="1">
        <v>0.21</v>
      </c>
      <c r="Q2329">
        <v>39046</v>
      </c>
      <c r="R2329">
        <v>40</v>
      </c>
      <c r="S2329">
        <f>(Table1[[#This Row],[Hospital Beds 2018]]/Table1[[#This Row],[Population Estimate 2018]])*1000</f>
        <v>0.87424050356253014</v>
      </c>
      <c r="T2329">
        <f>LOG10(Table1[[#This Row],[Hospital Beds 2018]] +1)</f>
        <v>1.6127838567197355</v>
      </c>
      <c r="U2329">
        <v>38777</v>
      </c>
      <c r="V2329" s="1">
        <v>0.85</v>
      </c>
    </row>
    <row r="2330" spans="1:22" x14ac:dyDescent="0.3">
      <c r="A2330">
        <v>2334</v>
      </c>
      <c r="B2330" t="s">
        <v>1457</v>
      </c>
      <c r="C2330" t="s">
        <v>1466</v>
      </c>
      <c r="D2330" t="s">
        <v>21</v>
      </c>
      <c r="E2330" s="9">
        <v>6</v>
      </c>
      <c r="F2330">
        <v>33700</v>
      </c>
      <c r="G2330">
        <f>LOG(Table1[[#This Row],[Population Estimate 2018]])</f>
        <v>4.5276299008713385</v>
      </c>
      <c r="H2330" s="10" t="str">
        <f t="shared" si="36"/>
        <v>2</v>
      </c>
      <c r="I2330">
        <v>7914</v>
      </c>
      <c r="J2330" s="1">
        <v>0.23</v>
      </c>
      <c r="K2330">
        <v>25786</v>
      </c>
      <c r="L2330" s="1">
        <v>0.77</v>
      </c>
      <c r="M2330">
        <v>2545</v>
      </c>
      <c r="N2330" s="1">
        <v>0.08</v>
      </c>
      <c r="O2330">
        <v>8520</v>
      </c>
      <c r="P2330" s="1">
        <v>0.25</v>
      </c>
      <c r="Q2330">
        <v>36722</v>
      </c>
      <c r="R2330">
        <v>49</v>
      </c>
      <c r="S2330">
        <f>(Table1[[#This Row],[Hospital Beds 2018]]/Table1[[#This Row],[Population Estimate 2018]])*1000</f>
        <v>1.4540059347181009</v>
      </c>
      <c r="T2330">
        <f>LOG10(Table1[[#This Row],[Hospital Beds 2018]] +1)</f>
        <v>1.6989700043360187</v>
      </c>
      <c r="U2330">
        <v>25753</v>
      </c>
      <c r="V2330" s="1">
        <v>0.76</v>
      </c>
    </row>
    <row r="2331" spans="1:22" x14ac:dyDescent="0.3">
      <c r="A2331">
        <v>2335</v>
      </c>
      <c r="B2331" t="s">
        <v>1457</v>
      </c>
      <c r="C2331" t="s">
        <v>1467</v>
      </c>
      <c r="D2331" t="s">
        <v>21</v>
      </c>
      <c r="E2331" s="9">
        <v>6</v>
      </c>
      <c r="F2331">
        <v>37660</v>
      </c>
      <c r="G2331">
        <f>LOG(Table1[[#This Row],[Population Estimate 2018]])</f>
        <v>4.5758803156806458</v>
      </c>
      <c r="H2331" s="10" t="str">
        <f t="shared" si="36"/>
        <v>2</v>
      </c>
      <c r="I2331">
        <v>7595</v>
      </c>
      <c r="J2331" s="1">
        <v>0.2</v>
      </c>
      <c r="K2331">
        <v>30065</v>
      </c>
      <c r="L2331" s="1">
        <v>0.8</v>
      </c>
      <c r="M2331">
        <v>3516</v>
      </c>
      <c r="N2331" s="1">
        <v>0.09</v>
      </c>
      <c r="O2331">
        <v>7440</v>
      </c>
      <c r="P2331" s="1">
        <v>0.2</v>
      </c>
      <c r="Q2331">
        <v>39079</v>
      </c>
      <c r="R2331">
        <v>131</v>
      </c>
      <c r="S2331">
        <f>(Table1[[#This Row],[Hospital Beds 2018]]/Table1[[#This Row],[Population Estimate 2018]])*1000</f>
        <v>3.4784917684545937</v>
      </c>
      <c r="T2331">
        <f>LOG10(Table1[[#This Row],[Hospital Beds 2018]] +1)</f>
        <v>2.12057393120585</v>
      </c>
      <c r="U2331">
        <v>31548</v>
      </c>
      <c r="V2331" s="1">
        <v>0.84</v>
      </c>
    </row>
    <row r="2332" spans="1:22" x14ac:dyDescent="0.3">
      <c r="A2332">
        <v>2336</v>
      </c>
      <c r="B2332" t="s">
        <v>1457</v>
      </c>
      <c r="C2332" t="s">
        <v>1468</v>
      </c>
      <c r="D2332" t="s">
        <v>21</v>
      </c>
      <c r="E2332" s="9">
        <v>3</v>
      </c>
      <c r="F2332">
        <v>66802</v>
      </c>
      <c r="G2332">
        <f>LOG(Table1[[#This Row],[Population Estimate 2018]])</f>
        <v>4.8247894651096956</v>
      </c>
      <c r="H2332" s="10" t="str">
        <f t="shared" si="36"/>
        <v>2</v>
      </c>
      <c r="I2332">
        <v>12678</v>
      </c>
      <c r="J2332" s="1">
        <v>0.19</v>
      </c>
      <c r="K2332">
        <v>54124</v>
      </c>
      <c r="L2332" s="1">
        <v>0.81</v>
      </c>
      <c r="M2332">
        <v>4450</v>
      </c>
      <c r="N2332" s="1">
        <v>7.0000000000000007E-2</v>
      </c>
      <c r="O2332">
        <v>15356</v>
      </c>
      <c r="P2332" s="1">
        <v>0.23</v>
      </c>
      <c r="Q2332">
        <v>37206</v>
      </c>
      <c r="R2332">
        <v>146</v>
      </c>
      <c r="S2332">
        <f>(Table1[[#This Row],[Hospital Beds 2018]]/Table1[[#This Row],[Population Estimate 2018]])*1000</f>
        <v>2.1855633064878295</v>
      </c>
      <c r="T2332">
        <f>LOG10(Table1[[#This Row],[Hospital Beds 2018]] +1)</f>
        <v>2.167317334748176</v>
      </c>
      <c r="U2332">
        <v>55766</v>
      </c>
      <c r="V2332" s="1">
        <v>0.83</v>
      </c>
    </row>
    <row r="2333" spans="1:22" x14ac:dyDescent="0.3">
      <c r="A2333">
        <v>2337</v>
      </c>
      <c r="B2333" t="s">
        <v>1457</v>
      </c>
      <c r="C2333" t="s">
        <v>1469</v>
      </c>
      <c r="D2333" t="s">
        <v>21</v>
      </c>
      <c r="E2333" s="9">
        <v>6</v>
      </c>
      <c r="F2333">
        <v>30599</v>
      </c>
      <c r="G2333">
        <f>LOG(Table1[[#This Row],[Population Estimate 2018]])</f>
        <v>4.485707233619542</v>
      </c>
      <c r="H2333" s="10" t="str">
        <f t="shared" si="36"/>
        <v>2</v>
      </c>
      <c r="I2333">
        <v>5100</v>
      </c>
      <c r="J2333" s="1">
        <v>0.17</v>
      </c>
      <c r="K2333">
        <v>25499</v>
      </c>
      <c r="L2333" s="1">
        <v>0.83</v>
      </c>
      <c r="M2333">
        <v>1799</v>
      </c>
      <c r="N2333" s="1">
        <v>0.06</v>
      </c>
      <c r="O2333">
        <v>9648</v>
      </c>
      <c r="P2333" s="1">
        <v>0.32</v>
      </c>
      <c r="Q2333">
        <v>33159</v>
      </c>
      <c r="R2333">
        <v>34</v>
      </c>
      <c r="S2333">
        <f>(Table1[[#This Row],[Hospital Beds 2018]]/Table1[[#This Row],[Population Estimate 2018]])*1000</f>
        <v>1.1111474231184026</v>
      </c>
      <c r="T2333">
        <f>LOG10(Table1[[#This Row],[Hospital Beds 2018]] +1)</f>
        <v>1.5440680443502757</v>
      </c>
      <c r="U2333">
        <v>26464</v>
      </c>
      <c r="V2333" s="1">
        <v>0.86</v>
      </c>
    </row>
    <row r="2334" spans="1:22" x14ac:dyDescent="0.3">
      <c r="A2334">
        <v>2338</v>
      </c>
      <c r="B2334" t="s">
        <v>1457</v>
      </c>
      <c r="C2334" t="s">
        <v>849</v>
      </c>
      <c r="D2334" t="s">
        <v>58</v>
      </c>
      <c r="E2334" s="9">
        <v>2</v>
      </c>
      <c r="F2334">
        <v>160647</v>
      </c>
      <c r="G2334">
        <f>LOG(Table1[[#This Row],[Population Estimate 2018]])</f>
        <v>5.2058726197374527</v>
      </c>
      <c r="H2334" s="10" t="str">
        <f t="shared" si="36"/>
        <v>3</v>
      </c>
      <c r="I2334">
        <v>22634</v>
      </c>
      <c r="J2334" s="1">
        <v>0.14000000000000001</v>
      </c>
      <c r="K2334">
        <v>138013</v>
      </c>
      <c r="L2334" s="1">
        <v>0.86</v>
      </c>
      <c r="M2334">
        <v>16425</v>
      </c>
      <c r="N2334" s="1">
        <v>0.1</v>
      </c>
      <c r="O2334">
        <v>17466</v>
      </c>
      <c r="P2334" s="1">
        <v>0.11</v>
      </c>
      <c r="Q2334">
        <v>65468</v>
      </c>
      <c r="R2334">
        <v>0</v>
      </c>
      <c r="S2334">
        <f>(Table1[[#This Row],[Hospital Beds 2018]]/Table1[[#This Row],[Population Estimate 2018]])*1000</f>
        <v>0</v>
      </c>
      <c r="T2334">
        <f>LOG10(Table1[[#This Row],[Hospital Beds 2018]] +1)</f>
        <v>0</v>
      </c>
      <c r="U2334">
        <v>140904</v>
      </c>
      <c r="V2334" s="1">
        <v>0.88</v>
      </c>
    </row>
    <row r="2335" spans="1:22" x14ac:dyDescent="0.3">
      <c r="A2335">
        <v>2339</v>
      </c>
      <c r="B2335" t="s">
        <v>1457</v>
      </c>
      <c r="C2335" t="s">
        <v>1470</v>
      </c>
      <c r="D2335" t="s">
        <v>21</v>
      </c>
      <c r="E2335" s="9">
        <v>2</v>
      </c>
      <c r="F2335">
        <v>27052</v>
      </c>
      <c r="G2335">
        <f>LOG(Table1[[#This Row],[Population Estimate 2018]])</f>
        <v>4.4321993787533049</v>
      </c>
      <c r="H2335" s="10" t="str">
        <f t="shared" si="36"/>
        <v>2</v>
      </c>
      <c r="I2335">
        <v>5074</v>
      </c>
      <c r="J2335" s="1">
        <v>0.19</v>
      </c>
      <c r="K2335">
        <v>21978</v>
      </c>
      <c r="L2335" s="1">
        <v>0.81</v>
      </c>
      <c r="M2335">
        <v>1948</v>
      </c>
      <c r="N2335" s="1">
        <v>7.0000000000000007E-2</v>
      </c>
      <c r="O2335">
        <v>4489</v>
      </c>
      <c r="P2335" s="1">
        <v>0.17</v>
      </c>
      <c r="Q2335">
        <v>48818</v>
      </c>
      <c r="R2335">
        <v>25</v>
      </c>
      <c r="S2335">
        <f>(Table1[[#This Row],[Hospital Beds 2018]]/Table1[[#This Row],[Population Estimate 2018]])*1000</f>
        <v>0.92414608901375128</v>
      </c>
      <c r="T2335">
        <f>LOG10(Table1[[#This Row],[Hospital Beds 2018]] +1)</f>
        <v>1.414973347970818</v>
      </c>
      <c r="U2335">
        <v>20147</v>
      </c>
      <c r="V2335" s="1">
        <v>0.74</v>
      </c>
    </row>
    <row r="2336" spans="1:22" x14ac:dyDescent="0.3">
      <c r="A2336">
        <v>2340</v>
      </c>
      <c r="B2336" t="s">
        <v>1457</v>
      </c>
      <c r="C2336" t="s">
        <v>306</v>
      </c>
      <c r="D2336" t="s">
        <v>21</v>
      </c>
      <c r="E2336" s="9">
        <v>2</v>
      </c>
      <c r="F2336">
        <v>22402</v>
      </c>
      <c r="G2336">
        <f>LOG(Table1[[#This Row],[Population Estimate 2018]])</f>
        <v>4.3502867928962088</v>
      </c>
      <c r="H2336" s="10" t="str">
        <f t="shared" si="36"/>
        <v>2</v>
      </c>
      <c r="I2336">
        <v>4870</v>
      </c>
      <c r="J2336" s="1">
        <v>0.22</v>
      </c>
      <c r="K2336">
        <v>17532</v>
      </c>
      <c r="L2336" s="1">
        <v>0.78</v>
      </c>
      <c r="M2336">
        <v>1510</v>
      </c>
      <c r="N2336" s="1">
        <v>7.0000000000000007E-2</v>
      </c>
      <c r="O2336">
        <v>5219</v>
      </c>
      <c r="P2336" s="1">
        <v>0.23</v>
      </c>
      <c r="Q2336">
        <v>39522</v>
      </c>
      <c r="R2336">
        <v>0</v>
      </c>
      <c r="S2336">
        <f>(Table1[[#This Row],[Hospital Beds 2018]]/Table1[[#This Row],[Population Estimate 2018]])*1000</f>
        <v>0</v>
      </c>
      <c r="T2336">
        <f>LOG10(Table1[[#This Row],[Hospital Beds 2018]] +1)</f>
        <v>0</v>
      </c>
      <c r="U2336">
        <v>18176</v>
      </c>
      <c r="V2336" s="1">
        <v>0.81</v>
      </c>
    </row>
    <row r="2337" spans="1:22" x14ac:dyDescent="0.3">
      <c r="A2337">
        <v>2341</v>
      </c>
      <c r="B2337" t="s">
        <v>1457</v>
      </c>
      <c r="C2337" t="s">
        <v>1471</v>
      </c>
      <c r="D2337" t="s">
        <v>58</v>
      </c>
      <c r="E2337" s="9">
        <v>3</v>
      </c>
      <c r="F2337">
        <v>138159</v>
      </c>
      <c r="G2337">
        <f>LOG(Table1[[#This Row],[Population Estimate 2018]])</f>
        <v>5.140379181131105</v>
      </c>
      <c r="H2337" s="10" t="str">
        <f t="shared" si="36"/>
        <v>3</v>
      </c>
      <c r="I2337">
        <v>23471</v>
      </c>
      <c r="J2337" s="1">
        <v>0.17</v>
      </c>
      <c r="K2337">
        <v>114688</v>
      </c>
      <c r="L2337" s="1">
        <v>0.83</v>
      </c>
      <c r="M2337">
        <v>9975</v>
      </c>
      <c r="N2337" s="1">
        <v>7.0000000000000007E-2</v>
      </c>
      <c r="O2337">
        <v>24375</v>
      </c>
      <c r="P2337" s="1">
        <v>0.18</v>
      </c>
      <c r="Q2337">
        <v>47949</v>
      </c>
      <c r="R2337">
        <v>952</v>
      </c>
      <c r="S2337">
        <f>(Table1[[#This Row],[Hospital Beds 2018]]/Table1[[#This Row],[Population Estimate 2018]])*1000</f>
        <v>6.8906115417743328</v>
      </c>
      <c r="T2337">
        <f>LOG10(Table1[[#This Row],[Hospital Beds 2018]] +1)</f>
        <v>2.9790929006383262</v>
      </c>
      <c r="U2337">
        <v>117301</v>
      </c>
      <c r="V2337" s="1">
        <v>0.85</v>
      </c>
    </row>
    <row r="2338" spans="1:22" x14ac:dyDescent="0.3">
      <c r="A2338">
        <v>2342</v>
      </c>
      <c r="B2338" t="s">
        <v>1457</v>
      </c>
      <c r="C2338" t="s">
        <v>1472</v>
      </c>
      <c r="D2338" t="s">
        <v>21</v>
      </c>
      <c r="E2338" s="9">
        <v>4</v>
      </c>
      <c r="F2338">
        <v>62249</v>
      </c>
      <c r="G2338">
        <f>LOG(Table1[[#This Row],[Population Estimate 2018]])</f>
        <v>4.7941323790935533</v>
      </c>
      <c r="H2338" s="10" t="str">
        <f t="shared" si="36"/>
        <v>2</v>
      </c>
      <c r="I2338">
        <v>17290</v>
      </c>
      <c r="J2338" s="1">
        <v>0.28000000000000003</v>
      </c>
      <c r="K2338">
        <v>44959</v>
      </c>
      <c r="L2338" s="1">
        <v>0.72</v>
      </c>
      <c r="M2338">
        <v>5487</v>
      </c>
      <c r="N2338" s="1">
        <v>0.09</v>
      </c>
      <c r="O2338">
        <v>12064</v>
      </c>
      <c r="P2338" s="1">
        <v>0.19</v>
      </c>
      <c r="Q2338">
        <v>46058</v>
      </c>
      <c r="R2338">
        <v>136</v>
      </c>
      <c r="S2338">
        <f>(Table1[[#This Row],[Hospital Beds 2018]]/Table1[[#This Row],[Population Estimate 2018]])*1000</f>
        <v>2.1847740525952224</v>
      </c>
      <c r="T2338">
        <f>LOG10(Table1[[#This Row],[Hospital Beds 2018]] +1)</f>
        <v>2.1367205671564067</v>
      </c>
      <c r="U2338">
        <v>46815</v>
      </c>
      <c r="V2338" s="1">
        <v>0.75</v>
      </c>
    </row>
    <row r="2339" spans="1:22" x14ac:dyDescent="0.3">
      <c r="A2339">
        <v>2343</v>
      </c>
      <c r="B2339" t="s">
        <v>1457</v>
      </c>
      <c r="C2339" t="s">
        <v>1473</v>
      </c>
      <c r="D2339" t="s">
        <v>58</v>
      </c>
      <c r="E2339" s="9">
        <v>2</v>
      </c>
      <c r="F2339">
        <v>514213</v>
      </c>
      <c r="G2339">
        <f>LOG(Table1[[#This Row],[Population Estimate 2018]])</f>
        <v>5.7111430519974231</v>
      </c>
      <c r="H2339" s="10" t="str">
        <f t="shared" si="36"/>
        <v>3</v>
      </c>
      <c r="I2339">
        <v>81136</v>
      </c>
      <c r="J2339" s="1">
        <v>0.16</v>
      </c>
      <c r="K2339">
        <v>433077</v>
      </c>
      <c r="L2339" s="1">
        <v>0.84</v>
      </c>
      <c r="M2339">
        <v>30443</v>
      </c>
      <c r="N2339" s="1">
        <v>0.06</v>
      </c>
      <c r="O2339">
        <v>55837</v>
      </c>
      <c r="P2339" s="1">
        <v>0.11</v>
      </c>
      <c r="Q2339">
        <v>61162</v>
      </c>
      <c r="R2339">
        <v>1656</v>
      </c>
      <c r="S2339">
        <f>(Table1[[#This Row],[Hospital Beds 2018]]/Table1[[#This Row],[Population Estimate 2018]])*1000</f>
        <v>3.2204553366017583</v>
      </c>
      <c r="T2339">
        <f>LOG10(Table1[[#This Row],[Hospital Beds 2018]] +1)</f>
        <v>3.2193225084193369</v>
      </c>
      <c r="U2339">
        <v>438344</v>
      </c>
      <c r="V2339" s="1">
        <v>0.85</v>
      </c>
    </row>
    <row r="2340" spans="1:22" x14ac:dyDescent="0.3">
      <c r="A2340">
        <v>2344</v>
      </c>
      <c r="B2340" t="s">
        <v>1457</v>
      </c>
      <c r="C2340" t="s">
        <v>679</v>
      </c>
      <c r="D2340" t="s">
        <v>21</v>
      </c>
      <c r="E2340" s="9">
        <v>4</v>
      </c>
      <c r="F2340">
        <v>70741</v>
      </c>
      <c r="G2340">
        <f>LOG(Table1[[#This Row],[Population Estimate 2018]])</f>
        <v>4.849671194740993</v>
      </c>
      <c r="H2340" s="10" t="str">
        <f t="shared" si="36"/>
        <v>2</v>
      </c>
      <c r="I2340">
        <v>13095</v>
      </c>
      <c r="J2340" s="1">
        <v>0.19</v>
      </c>
      <c r="K2340">
        <v>57646</v>
      </c>
      <c r="L2340" s="1">
        <v>0.81</v>
      </c>
      <c r="M2340">
        <v>5133</v>
      </c>
      <c r="N2340" s="1">
        <v>7.0000000000000007E-2</v>
      </c>
      <c r="O2340">
        <v>12455</v>
      </c>
      <c r="P2340" s="1">
        <v>0.18</v>
      </c>
      <c r="Q2340">
        <v>43879</v>
      </c>
      <c r="R2340">
        <v>376</v>
      </c>
      <c r="S2340">
        <f>(Table1[[#This Row],[Hospital Beds 2018]]/Table1[[#This Row],[Population Estimate 2018]])*1000</f>
        <v>5.315163766415516</v>
      </c>
      <c r="T2340">
        <f>LOG10(Table1[[#This Row],[Hospital Beds 2018]] +1)</f>
        <v>2.576341350205793</v>
      </c>
      <c r="U2340">
        <v>57899</v>
      </c>
      <c r="V2340" s="1">
        <v>0.82</v>
      </c>
    </row>
    <row r="2341" spans="1:22" x14ac:dyDescent="0.3">
      <c r="A2341">
        <v>2345</v>
      </c>
      <c r="B2341" t="s">
        <v>1457</v>
      </c>
      <c r="C2341" t="s">
        <v>1474</v>
      </c>
      <c r="D2341" t="s">
        <v>21</v>
      </c>
      <c r="E2341" s="9">
        <v>6</v>
      </c>
      <c r="F2341">
        <v>19351</v>
      </c>
      <c r="G2341">
        <f>LOG(Table1[[#This Row],[Population Estimate 2018]])</f>
        <v>4.2867034129342692</v>
      </c>
      <c r="H2341" s="10" t="str">
        <f t="shared" si="36"/>
        <v>2</v>
      </c>
      <c r="I2341">
        <v>3563</v>
      </c>
      <c r="J2341" s="1">
        <v>0.18</v>
      </c>
      <c r="K2341">
        <v>15788</v>
      </c>
      <c r="L2341" s="1">
        <v>0.82</v>
      </c>
      <c r="M2341">
        <v>1342</v>
      </c>
      <c r="N2341" s="1">
        <v>7.0000000000000007E-2</v>
      </c>
      <c r="O2341">
        <v>4637</v>
      </c>
      <c r="P2341" s="1">
        <v>0.24</v>
      </c>
      <c r="Q2341">
        <v>35871</v>
      </c>
      <c r="R2341">
        <v>32</v>
      </c>
      <c r="S2341">
        <f>(Table1[[#This Row],[Hospital Beds 2018]]/Table1[[#This Row],[Population Estimate 2018]])*1000</f>
        <v>1.6536613094930495</v>
      </c>
      <c r="T2341">
        <f>LOG10(Table1[[#This Row],[Hospital Beds 2018]] +1)</f>
        <v>1.5185139398778875</v>
      </c>
      <c r="U2341">
        <v>15206</v>
      </c>
      <c r="V2341" s="1">
        <v>0.79</v>
      </c>
    </row>
    <row r="2342" spans="1:22" x14ac:dyDescent="0.3">
      <c r="A2342">
        <v>2346</v>
      </c>
      <c r="B2342" t="s">
        <v>1457</v>
      </c>
      <c r="C2342" t="s">
        <v>1475</v>
      </c>
      <c r="D2342" t="s">
        <v>21</v>
      </c>
      <c r="E2342" s="9">
        <v>2</v>
      </c>
      <c r="F2342">
        <v>344147</v>
      </c>
      <c r="G2342">
        <f>LOG(Table1[[#This Row],[Population Estimate 2018]])</f>
        <v>5.5367439880721596</v>
      </c>
      <c r="H2342" s="10" t="str">
        <f t="shared" si="36"/>
        <v>3</v>
      </c>
      <c r="I2342">
        <v>82431</v>
      </c>
      <c r="J2342" s="1">
        <v>0.24</v>
      </c>
      <c r="K2342">
        <v>261716</v>
      </c>
      <c r="L2342" s="1">
        <v>0.76</v>
      </c>
      <c r="M2342">
        <v>29526</v>
      </c>
      <c r="N2342" s="1">
        <v>0.09</v>
      </c>
      <c r="O2342">
        <v>48595</v>
      </c>
      <c r="P2342" s="1">
        <v>0.14000000000000001</v>
      </c>
      <c r="Q2342">
        <v>49082</v>
      </c>
      <c r="R2342">
        <v>1002</v>
      </c>
      <c r="S2342">
        <f>(Table1[[#This Row],[Hospital Beds 2018]]/Table1[[#This Row],[Population Estimate 2018]])*1000</f>
        <v>2.9115465193652712</v>
      </c>
      <c r="T2342">
        <f>LOG10(Table1[[#This Row],[Hospital Beds 2018]] +1)</f>
        <v>3.0013009330204183</v>
      </c>
      <c r="U2342">
        <v>269646</v>
      </c>
      <c r="V2342" s="1">
        <v>0.78</v>
      </c>
    </row>
    <row r="2343" spans="1:22" x14ac:dyDescent="0.3">
      <c r="A2343">
        <v>2347</v>
      </c>
      <c r="B2343" t="s">
        <v>1457</v>
      </c>
      <c r="C2343" t="s">
        <v>428</v>
      </c>
      <c r="D2343" t="s">
        <v>21</v>
      </c>
      <c r="E2343" s="9">
        <v>3</v>
      </c>
      <c r="F2343">
        <v>28971</v>
      </c>
      <c r="G2343">
        <f>LOG(Table1[[#This Row],[Population Estimate 2018]])</f>
        <v>4.4619634861249384</v>
      </c>
      <c r="H2343" s="10" t="str">
        <f t="shared" si="36"/>
        <v>2</v>
      </c>
      <c r="I2343">
        <v>5610</v>
      </c>
      <c r="J2343" s="1">
        <v>0.19</v>
      </c>
      <c r="K2343">
        <v>23361</v>
      </c>
      <c r="L2343" s="1">
        <v>0.81</v>
      </c>
      <c r="M2343">
        <v>2048</v>
      </c>
      <c r="N2343" s="1">
        <v>7.0000000000000007E-2</v>
      </c>
      <c r="O2343">
        <v>5263</v>
      </c>
      <c r="P2343" s="1">
        <v>0.18</v>
      </c>
      <c r="Q2343">
        <v>43125</v>
      </c>
      <c r="R2343">
        <v>35</v>
      </c>
      <c r="S2343">
        <f>(Table1[[#This Row],[Hospital Beds 2018]]/Table1[[#This Row],[Population Estimate 2018]])*1000</f>
        <v>1.2081046563805184</v>
      </c>
      <c r="T2343">
        <f>LOG10(Table1[[#This Row],[Hospital Beds 2018]] +1)</f>
        <v>1.5563025007672873</v>
      </c>
      <c r="U2343">
        <v>22684</v>
      </c>
      <c r="V2343" s="1">
        <v>0.78</v>
      </c>
    </row>
    <row r="2344" spans="1:22" x14ac:dyDescent="0.3">
      <c r="A2344">
        <v>2348</v>
      </c>
      <c r="B2344" t="s">
        <v>1457</v>
      </c>
      <c r="C2344" t="s">
        <v>1476</v>
      </c>
      <c r="D2344" t="s">
        <v>58</v>
      </c>
      <c r="E2344" s="9">
        <v>2</v>
      </c>
      <c r="F2344">
        <v>65592</v>
      </c>
      <c r="G2344">
        <f>LOG(Table1[[#This Row],[Population Estimate 2018]])</f>
        <v>4.8168508734042668</v>
      </c>
      <c r="H2344" s="10" t="str">
        <f t="shared" si="36"/>
        <v>2</v>
      </c>
      <c r="I2344">
        <v>12028</v>
      </c>
      <c r="J2344" s="1">
        <v>0.18</v>
      </c>
      <c r="K2344">
        <v>53564</v>
      </c>
      <c r="L2344" s="1">
        <v>0.82</v>
      </c>
      <c r="M2344">
        <v>6784</v>
      </c>
      <c r="N2344" s="1">
        <v>0.1</v>
      </c>
      <c r="O2344">
        <v>9431</v>
      </c>
      <c r="P2344" s="1">
        <v>0.14000000000000001</v>
      </c>
      <c r="Q2344">
        <v>52270</v>
      </c>
      <c r="R2344">
        <v>110</v>
      </c>
      <c r="S2344">
        <f>(Table1[[#This Row],[Hospital Beds 2018]]/Table1[[#This Row],[Population Estimate 2018]])*1000</f>
        <v>1.6770337846078789</v>
      </c>
      <c r="T2344">
        <f>LOG10(Table1[[#This Row],[Hospital Beds 2018]] +1)</f>
        <v>2.0453229787866576</v>
      </c>
      <c r="U2344">
        <v>55711</v>
      </c>
      <c r="V2344" s="1">
        <v>0.85</v>
      </c>
    </row>
    <row r="2345" spans="1:22" x14ac:dyDescent="0.3">
      <c r="A2345">
        <v>2349</v>
      </c>
      <c r="B2345" t="s">
        <v>1457</v>
      </c>
      <c r="C2345" t="s">
        <v>1132</v>
      </c>
      <c r="D2345" t="s">
        <v>58</v>
      </c>
      <c r="E2345" s="9">
        <v>1</v>
      </c>
      <c r="F2345">
        <v>95380</v>
      </c>
      <c r="G2345">
        <f>LOG(Table1[[#This Row],[Population Estimate 2018]])</f>
        <v>4.9794573180978485</v>
      </c>
      <c r="H2345" s="10" t="str">
        <f t="shared" si="36"/>
        <v>2</v>
      </c>
      <c r="I2345">
        <v>20059</v>
      </c>
      <c r="J2345" s="1">
        <v>0.21</v>
      </c>
      <c r="K2345">
        <v>75321</v>
      </c>
      <c r="L2345" s="1">
        <v>0.79</v>
      </c>
      <c r="M2345">
        <v>6094</v>
      </c>
      <c r="N2345" s="1">
        <v>0.06</v>
      </c>
      <c r="O2345">
        <v>12446</v>
      </c>
      <c r="P2345" s="1">
        <v>0.13</v>
      </c>
      <c r="Q2345">
        <v>58035</v>
      </c>
      <c r="R2345">
        <v>218</v>
      </c>
      <c r="S2345">
        <f>(Table1[[#This Row],[Hospital Beds 2018]]/Table1[[#This Row],[Population Estimate 2018]])*1000</f>
        <v>2.2855944642482702</v>
      </c>
      <c r="T2345">
        <f>LOG10(Table1[[#This Row],[Hospital Beds 2018]] +1)</f>
        <v>2.3404441148401185</v>
      </c>
      <c r="U2345">
        <v>76488</v>
      </c>
      <c r="V2345" s="1">
        <v>0.8</v>
      </c>
    </row>
    <row r="2346" spans="1:22" x14ac:dyDescent="0.3">
      <c r="A2346">
        <v>2350</v>
      </c>
      <c r="B2346" t="s">
        <v>1457</v>
      </c>
      <c r="C2346" t="s">
        <v>433</v>
      </c>
      <c r="D2346" t="s">
        <v>58</v>
      </c>
      <c r="E2346" s="9">
        <v>2</v>
      </c>
      <c r="F2346">
        <v>66994</v>
      </c>
      <c r="G2346">
        <f>LOG(Table1[[#This Row],[Population Estimate 2018]])</f>
        <v>4.8260359089161318</v>
      </c>
      <c r="H2346" s="10" t="str">
        <f t="shared" si="36"/>
        <v>2</v>
      </c>
      <c r="I2346">
        <v>12410</v>
      </c>
      <c r="J2346" s="1">
        <v>0.19</v>
      </c>
      <c r="K2346">
        <v>54584</v>
      </c>
      <c r="L2346" s="1">
        <v>0.81</v>
      </c>
      <c r="M2346">
        <v>4524</v>
      </c>
      <c r="N2346" s="1">
        <v>7.0000000000000007E-2</v>
      </c>
      <c r="O2346">
        <v>12768</v>
      </c>
      <c r="P2346" s="1">
        <v>0.19</v>
      </c>
      <c r="Q2346">
        <v>42099</v>
      </c>
      <c r="R2346">
        <v>71</v>
      </c>
      <c r="S2346">
        <f>(Table1[[#This Row],[Hospital Beds 2018]]/Table1[[#This Row],[Population Estimate 2018]])*1000</f>
        <v>1.0597963996775832</v>
      </c>
      <c r="T2346">
        <f>LOG10(Table1[[#This Row],[Hospital Beds 2018]] +1)</f>
        <v>1.8573324964312685</v>
      </c>
      <c r="U2346">
        <v>56325</v>
      </c>
      <c r="V2346" s="1">
        <v>0.84</v>
      </c>
    </row>
    <row r="2347" spans="1:22" x14ac:dyDescent="0.3">
      <c r="A2347">
        <v>2351</v>
      </c>
      <c r="B2347" t="s">
        <v>1457</v>
      </c>
      <c r="C2347" t="s">
        <v>62</v>
      </c>
      <c r="D2347" t="s">
        <v>21</v>
      </c>
      <c r="E2347" s="9">
        <v>6</v>
      </c>
      <c r="F2347">
        <v>17142</v>
      </c>
      <c r="G2347">
        <f>LOG(Table1[[#This Row],[Population Estimate 2018]])</f>
        <v>4.2340614907663863</v>
      </c>
      <c r="H2347" s="10" t="str">
        <f t="shared" si="36"/>
        <v>2</v>
      </c>
      <c r="I2347">
        <v>3147</v>
      </c>
      <c r="J2347" s="1">
        <v>0.18</v>
      </c>
      <c r="K2347">
        <v>13995</v>
      </c>
      <c r="L2347" s="1">
        <v>0.82</v>
      </c>
      <c r="M2347">
        <v>1038</v>
      </c>
      <c r="N2347" s="1">
        <v>0.06</v>
      </c>
      <c r="O2347">
        <v>4376</v>
      </c>
      <c r="P2347" s="1">
        <v>0.26</v>
      </c>
      <c r="Q2347">
        <v>33199</v>
      </c>
      <c r="R2347">
        <v>0</v>
      </c>
      <c r="S2347">
        <f>(Table1[[#This Row],[Hospital Beds 2018]]/Table1[[#This Row],[Population Estimate 2018]])*1000</f>
        <v>0</v>
      </c>
      <c r="T2347">
        <f>LOG10(Table1[[#This Row],[Hospital Beds 2018]] +1)</f>
        <v>0</v>
      </c>
      <c r="U2347">
        <v>13127</v>
      </c>
      <c r="V2347" s="1">
        <v>0.77</v>
      </c>
    </row>
    <row r="2348" spans="1:22" x14ac:dyDescent="0.3">
      <c r="A2348">
        <v>2352</v>
      </c>
      <c r="B2348" t="s">
        <v>1457</v>
      </c>
      <c r="C2348" t="s">
        <v>1477</v>
      </c>
      <c r="D2348" t="s">
        <v>21</v>
      </c>
      <c r="E2348" s="9">
        <v>2</v>
      </c>
      <c r="F2348">
        <v>295032</v>
      </c>
      <c r="G2348">
        <f>LOG(Table1[[#This Row],[Population Estimate 2018]])</f>
        <v>5.4698691233331358</v>
      </c>
      <c r="H2348" s="10" t="str">
        <f t="shared" si="36"/>
        <v>3</v>
      </c>
      <c r="I2348">
        <v>46581</v>
      </c>
      <c r="J2348" s="1">
        <v>0.16</v>
      </c>
      <c r="K2348">
        <v>248451</v>
      </c>
      <c r="L2348" s="1">
        <v>0.84</v>
      </c>
      <c r="M2348">
        <v>23530</v>
      </c>
      <c r="N2348" s="1">
        <v>0.08</v>
      </c>
      <c r="O2348">
        <v>36432</v>
      </c>
      <c r="P2348" s="1">
        <v>0.12</v>
      </c>
      <c r="Q2348">
        <v>60627</v>
      </c>
      <c r="R2348">
        <v>654</v>
      </c>
      <c r="S2348">
        <f>(Table1[[#This Row],[Hospital Beds 2018]]/Table1[[#This Row],[Population Estimate 2018]])*1000</f>
        <v>2.2167086960058571</v>
      </c>
      <c r="T2348">
        <f>LOG10(Table1[[#This Row],[Hospital Beds 2018]] +1)</f>
        <v>2.8162412999917832</v>
      </c>
      <c r="U2348">
        <v>254743</v>
      </c>
      <c r="V2348" s="1">
        <v>0.86</v>
      </c>
    </row>
    <row r="2349" spans="1:22" x14ac:dyDescent="0.3">
      <c r="A2349">
        <v>2353</v>
      </c>
      <c r="B2349" t="s">
        <v>1457</v>
      </c>
      <c r="C2349" t="s">
        <v>1478</v>
      </c>
      <c r="D2349" t="s">
        <v>21</v>
      </c>
      <c r="E2349" s="9">
        <v>8</v>
      </c>
      <c r="F2349">
        <v>9410</v>
      </c>
      <c r="G2349">
        <f>LOG(Table1[[#This Row],[Population Estimate 2018]])</f>
        <v>3.973589623427257</v>
      </c>
      <c r="H2349" s="10" t="str">
        <f t="shared" si="36"/>
        <v>1</v>
      </c>
      <c r="I2349">
        <v>3287</v>
      </c>
      <c r="J2349" s="1">
        <v>0.35</v>
      </c>
      <c r="K2349">
        <v>6123</v>
      </c>
      <c r="L2349" s="1">
        <v>0.65</v>
      </c>
      <c r="M2349">
        <v>920</v>
      </c>
      <c r="N2349" s="1">
        <v>0.1</v>
      </c>
      <c r="O2349">
        <v>1564</v>
      </c>
      <c r="P2349" s="1">
        <v>0.17</v>
      </c>
      <c r="Q2349">
        <v>44683</v>
      </c>
      <c r="R2349">
        <v>0</v>
      </c>
      <c r="S2349">
        <f>(Table1[[#This Row],[Hospital Beds 2018]]/Table1[[#This Row],[Population Estimate 2018]])*1000</f>
        <v>0</v>
      </c>
      <c r="T2349">
        <f>LOG10(Table1[[#This Row],[Hospital Beds 2018]] +1)</f>
        <v>0</v>
      </c>
      <c r="U2349">
        <v>5587</v>
      </c>
      <c r="V2349" s="1">
        <v>0.59</v>
      </c>
    </row>
    <row r="2350" spans="1:22" x14ac:dyDescent="0.3">
      <c r="A2350">
        <v>2354</v>
      </c>
      <c r="B2350" t="s">
        <v>1457</v>
      </c>
      <c r="C2350" t="s">
        <v>68</v>
      </c>
      <c r="D2350" t="s">
        <v>58</v>
      </c>
      <c r="E2350" s="9">
        <v>6</v>
      </c>
      <c r="F2350">
        <v>31039</v>
      </c>
      <c r="G2350">
        <f>LOG(Table1[[#This Row],[Population Estimate 2018]])</f>
        <v>4.4919077209148304</v>
      </c>
      <c r="H2350" s="10" t="str">
        <f t="shared" si="36"/>
        <v>2</v>
      </c>
      <c r="I2350">
        <v>6162</v>
      </c>
      <c r="J2350" s="1">
        <v>0.2</v>
      </c>
      <c r="K2350">
        <v>24877</v>
      </c>
      <c r="L2350" s="1">
        <v>0.8</v>
      </c>
      <c r="M2350">
        <v>2150</v>
      </c>
      <c r="N2350" s="1">
        <v>7.0000000000000007E-2</v>
      </c>
      <c r="O2350">
        <v>7841</v>
      </c>
      <c r="P2350" s="1">
        <v>0.25</v>
      </c>
      <c r="Q2350">
        <v>34365</v>
      </c>
      <c r="R2350">
        <v>209</v>
      </c>
      <c r="S2350">
        <f>(Table1[[#This Row],[Hospital Beds 2018]]/Table1[[#This Row],[Population Estimate 2018]])*1000</f>
        <v>6.7334643512999772</v>
      </c>
      <c r="T2350">
        <f>LOG10(Table1[[#This Row],[Hospital Beds 2018]] +1)</f>
        <v>2.3222192947339191</v>
      </c>
      <c r="U2350">
        <v>26164</v>
      </c>
      <c r="V2350" s="1">
        <v>0.84</v>
      </c>
    </row>
    <row r="2351" spans="1:22" x14ac:dyDescent="0.3">
      <c r="A2351">
        <v>2355</v>
      </c>
      <c r="B2351" t="s">
        <v>1457</v>
      </c>
      <c r="C2351" t="s">
        <v>1479</v>
      </c>
      <c r="D2351" t="s">
        <v>21</v>
      </c>
      <c r="E2351" s="9">
        <v>6</v>
      </c>
      <c r="F2351">
        <v>26398</v>
      </c>
      <c r="G2351">
        <f>LOG(Table1[[#This Row],[Population Estimate 2018]])</f>
        <v>4.4215710245264006</v>
      </c>
      <c r="H2351" s="10" t="str">
        <f t="shared" si="36"/>
        <v>2</v>
      </c>
      <c r="I2351">
        <v>4761</v>
      </c>
      <c r="J2351" s="1">
        <v>0.18</v>
      </c>
      <c r="K2351">
        <v>21637</v>
      </c>
      <c r="L2351" s="1">
        <v>0.82</v>
      </c>
      <c r="M2351">
        <v>1800</v>
      </c>
      <c r="N2351" s="1">
        <v>7.0000000000000007E-2</v>
      </c>
      <c r="O2351">
        <v>7104</v>
      </c>
      <c r="P2351" s="1">
        <v>0.27</v>
      </c>
      <c r="Q2351">
        <v>33534</v>
      </c>
      <c r="R2351">
        <v>0</v>
      </c>
      <c r="S2351">
        <f>(Table1[[#This Row],[Hospital Beds 2018]]/Table1[[#This Row],[Population Estimate 2018]])*1000</f>
        <v>0</v>
      </c>
      <c r="T2351">
        <f>LOG10(Table1[[#This Row],[Hospital Beds 2018]] +1)</f>
        <v>0</v>
      </c>
      <c r="U2351">
        <v>20344</v>
      </c>
      <c r="V2351" s="1">
        <v>0.77</v>
      </c>
    </row>
    <row r="2352" spans="1:22" x14ac:dyDescent="0.3">
      <c r="A2352">
        <v>2356</v>
      </c>
      <c r="B2352" t="s">
        <v>1457</v>
      </c>
      <c r="C2352" t="s">
        <v>1480</v>
      </c>
      <c r="D2352" t="s">
        <v>21</v>
      </c>
      <c r="E2352" s="9">
        <v>6</v>
      </c>
      <c r="F2352">
        <v>38520</v>
      </c>
      <c r="G2352">
        <f>LOG(Table1[[#This Row],[Population Estimate 2018]])</f>
        <v>4.5856862784524965</v>
      </c>
      <c r="H2352" s="10" t="str">
        <f t="shared" si="36"/>
        <v>2</v>
      </c>
      <c r="I2352">
        <v>7552</v>
      </c>
      <c r="J2352" s="1">
        <v>0.2</v>
      </c>
      <c r="K2352">
        <v>30968</v>
      </c>
      <c r="L2352" s="1">
        <v>0.8</v>
      </c>
      <c r="M2352">
        <v>2365</v>
      </c>
      <c r="N2352" s="1">
        <v>0.06</v>
      </c>
      <c r="O2352">
        <v>6362</v>
      </c>
      <c r="P2352" s="1">
        <v>0.17</v>
      </c>
      <c r="Q2352">
        <v>48029</v>
      </c>
      <c r="R2352">
        <v>54</v>
      </c>
      <c r="S2352">
        <f>(Table1[[#This Row],[Hospital Beds 2018]]/Table1[[#This Row],[Population Estimate 2018]])*1000</f>
        <v>1.4018691588785046</v>
      </c>
      <c r="T2352">
        <f>LOG10(Table1[[#This Row],[Hospital Beds 2018]] +1)</f>
        <v>1.7403626894942439</v>
      </c>
      <c r="U2352">
        <v>31199</v>
      </c>
      <c r="V2352" s="1">
        <v>0.81</v>
      </c>
    </row>
    <row r="2353" spans="1:22" x14ac:dyDescent="0.3">
      <c r="A2353">
        <v>2357</v>
      </c>
      <c r="B2353" t="s">
        <v>1457</v>
      </c>
      <c r="C2353" t="s">
        <v>442</v>
      </c>
      <c r="D2353" t="s">
        <v>58</v>
      </c>
      <c r="E2353" s="9">
        <v>4</v>
      </c>
      <c r="F2353">
        <v>78374</v>
      </c>
      <c r="G2353">
        <f>LOG(Table1[[#This Row],[Population Estimate 2018]])</f>
        <v>4.8941720125660133</v>
      </c>
      <c r="H2353" s="10" t="str">
        <f t="shared" si="36"/>
        <v>2</v>
      </c>
      <c r="I2353">
        <v>18196</v>
      </c>
      <c r="J2353" s="1">
        <v>0.23</v>
      </c>
      <c r="K2353">
        <v>60178</v>
      </c>
      <c r="L2353" s="1">
        <v>0.77</v>
      </c>
      <c r="M2353">
        <v>6575</v>
      </c>
      <c r="N2353" s="1">
        <v>0.08</v>
      </c>
      <c r="O2353">
        <v>11159</v>
      </c>
      <c r="P2353" s="1">
        <v>0.14000000000000001</v>
      </c>
      <c r="Q2353">
        <v>50529</v>
      </c>
      <c r="R2353">
        <v>256</v>
      </c>
      <c r="S2353">
        <f>(Table1[[#This Row],[Hospital Beds 2018]]/Table1[[#This Row],[Population Estimate 2018]])*1000</f>
        <v>3.2663893638196337</v>
      </c>
      <c r="T2353">
        <f>LOG10(Table1[[#This Row],[Hospital Beds 2018]] +1)</f>
        <v>2.4099331233312946</v>
      </c>
      <c r="U2353">
        <v>62883</v>
      </c>
      <c r="V2353" s="1">
        <v>0.8</v>
      </c>
    </row>
    <row r="2354" spans="1:22" x14ac:dyDescent="0.3">
      <c r="A2354">
        <v>2358</v>
      </c>
      <c r="B2354" t="s">
        <v>1457</v>
      </c>
      <c r="C2354" t="s">
        <v>1481</v>
      </c>
      <c r="D2354" t="s">
        <v>21</v>
      </c>
      <c r="E2354" s="9">
        <v>4</v>
      </c>
      <c r="F2354">
        <v>86934</v>
      </c>
      <c r="G2354">
        <f>LOG(Table1[[#This Row],[Population Estimate 2018]])</f>
        <v>4.9391896628066059</v>
      </c>
      <c r="H2354" s="10" t="str">
        <f t="shared" si="36"/>
        <v>2</v>
      </c>
      <c r="I2354">
        <v>17114</v>
      </c>
      <c r="J2354" s="1">
        <v>0.2</v>
      </c>
      <c r="K2354">
        <v>69820</v>
      </c>
      <c r="L2354" s="1">
        <v>0.8</v>
      </c>
      <c r="M2354">
        <v>5282</v>
      </c>
      <c r="N2354" s="1">
        <v>0.06</v>
      </c>
      <c r="O2354">
        <v>21733</v>
      </c>
      <c r="P2354" s="1">
        <v>0.25</v>
      </c>
      <c r="Q2354">
        <v>37134</v>
      </c>
      <c r="R2354">
        <v>298</v>
      </c>
      <c r="S2354">
        <f>(Table1[[#This Row],[Hospital Beds 2018]]/Table1[[#This Row],[Population Estimate 2018]])*1000</f>
        <v>3.4278878229461434</v>
      </c>
      <c r="T2354">
        <f>LOG10(Table1[[#This Row],[Hospital Beds 2018]] +1)</f>
        <v>2.4756711883244296</v>
      </c>
      <c r="U2354">
        <v>70043</v>
      </c>
      <c r="V2354" s="1">
        <v>0.81</v>
      </c>
    </row>
    <row r="2355" spans="1:22" x14ac:dyDescent="0.3">
      <c r="A2355">
        <v>2359</v>
      </c>
      <c r="B2355" t="s">
        <v>1457</v>
      </c>
      <c r="C2355" t="s">
        <v>75</v>
      </c>
      <c r="D2355" t="s">
        <v>58</v>
      </c>
      <c r="E2355" s="9">
        <v>2</v>
      </c>
      <c r="F2355">
        <v>124937</v>
      </c>
      <c r="G2355">
        <f>LOG(Table1[[#This Row],[Population Estimate 2018]])</f>
        <v>5.0966910734117636</v>
      </c>
      <c r="H2355" s="10" t="str">
        <f t="shared" si="36"/>
        <v>3</v>
      </c>
      <c r="I2355">
        <v>20660</v>
      </c>
      <c r="J2355" s="1">
        <v>0.17</v>
      </c>
      <c r="K2355">
        <v>104277</v>
      </c>
      <c r="L2355" s="1">
        <v>0.83</v>
      </c>
      <c r="M2355">
        <v>7190</v>
      </c>
      <c r="N2355" s="1">
        <v>0.06</v>
      </c>
      <c r="O2355">
        <v>19471</v>
      </c>
      <c r="P2355" s="1">
        <v>0.16</v>
      </c>
      <c r="Q2355">
        <v>48794</v>
      </c>
      <c r="R2355">
        <v>115</v>
      </c>
      <c r="S2355">
        <f>(Table1[[#This Row],[Hospital Beds 2018]]/Table1[[#This Row],[Population Estimate 2018]])*1000</f>
        <v>0.92046391381256143</v>
      </c>
      <c r="T2355">
        <f>LOG10(Table1[[#This Row],[Hospital Beds 2018]] +1)</f>
        <v>2.0644579892269186</v>
      </c>
      <c r="U2355">
        <v>102110</v>
      </c>
      <c r="V2355" s="1">
        <v>0.82</v>
      </c>
    </row>
    <row r="2356" spans="1:22" x14ac:dyDescent="0.3">
      <c r="A2356">
        <v>2360</v>
      </c>
      <c r="B2356" t="s">
        <v>1457</v>
      </c>
      <c r="C2356" t="s">
        <v>557</v>
      </c>
      <c r="D2356" t="s">
        <v>58</v>
      </c>
      <c r="E2356" s="9">
        <v>2</v>
      </c>
      <c r="F2356">
        <v>414576</v>
      </c>
      <c r="G2356">
        <f>LOG(Table1[[#This Row],[Population Estimate 2018]])</f>
        <v>5.6176041569733313</v>
      </c>
      <c r="H2356" s="10" t="str">
        <f t="shared" si="36"/>
        <v>3</v>
      </c>
      <c r="I2356">
        <v>52790</v>
      </c>
      <c r="J2356" s="1">
        <v>0.13</v>
      </c>
      <c r="K2356">
        <v>361786</v>
      </c>
      <c r="L2356" s="1">
        <v>0.87</v>
      </c>
      <c r="M2356">
        <v>38001</v>
      </c>
      <c r="N2356" s="1">
        <v>0.09</v>
      </c>
      <c r="O2356">
        <v>64210</v>
      </c>
      <c r="P2356" s="1">
        <v>0.15</v>
      </c>
      <c r="Q2356">
        <v>52611</v>
      </c>
      <c r="R2356">
        <v>2144</v>
      </c>
      <c r="S2356">
        <f>(Table1[[#This Row],[Hospital Beds 2018]]/Table1[[#This Row],[Population Estimate 2018]])*1000</f>
        <v>5.1715487630735977</v>
      </c>
      <c r="T2356">
        <f>LOG10(Table1[[#This Row],[Hospital Beds 2018]] +1)</f>
        <v>3.3314272965207432</v>
      </c>
      <c r="U2356">
        <v>342499</v>
      </c>
      <c r="V2356" s="1">
        <v>0.83</v>
      </c>
    </row>
    <row r="2357" spans="1:22" x14ac:dyDescent="0.3">
      <c r="A2357">
        <v>2361</v>
      </c>
      <c r="B2357" t="s">
        <v>1457</v>
      </c>
      <c r="C2357" t="s">
        <v>1482</v>
      </c>
      <c r="D2357" t="s">
        <v>21</v>
      </c>
      <c r="E2357" s="9">
        <v>2</v>
      </c>
      <c r="F2357">
        <v>20544</v>
      </c>
      <c r="G2357">
        <f>LOG(Table1[[#This Row],[Population Estimate 2018]])</f>
        <v>4.312685006388759</v>
      </c>
      <c r="H2357" s="10" t="str">
        <f t="shared" si="36"/>
        <v>2</v>
      </c>
      <c r="I2357">
        <v>4060</v>
      </c>
      <c r="J2357" s="1">
        <v>0.2</v>
      </c>
      <c r="K2357">
        <v>16484</v>
      </c>
      <c r="L2357" s="1">
        <v>0.8</v>
      </c>
      <c r="M2357">
        <v>1270</v>
      </c>
      <c r="N2357" s="1">
        <v>0.06</v>
      </c>
      <c r="O2357">
        <v>3017</v>
      </c>
      <c r="P2357" s="1">
        <v>0.15</v>
      </c>
      <c r="Q2357">
        <v>46019</v>
      </c>
      <c r="R2357">
        <v>0</v>
      </c>
      <c r="S2357">
        <f>(Table1[[#This Row],[Hospital Beds 2018]]/Table1[[#This Row],[Population Estimate 2018]])*1000</f>
        <v>0</v>
      </c>
      <c r="T2357">
        <f>LOG10(Table1[[#This Row],[Hospital Beds 2018]] +1)</f>
        <v>0</v>
      </c>
      <c r="U2357">
        <v>16931</v>
      </c>
      <c r="V2357" s="1">
        <v>0.82</v>
      </c>
    </row>
    <row r="2358" spans="1:22" x14ac:dyDescent="0.3">
      <c r="A2358">
        <v>2362</v>
      </c>
      <c r="B2358" t="s">
        <v>1457</v>
      </c>
      <c r="C2358" t="s">
        <v>1483</v>
      </c>
      <c r="D2358" t="s">
        <v>21</v>
      </c>
      <c r="E2358" s="9">
        <v>2</v>
      </c>
      <c r="F2358">
        <v>313888</v>
      </c>
      <c r="G2358">
        <f>LOG(Table1[[#This Row],[Population Estimate 2018]])</f>
        <v>5.4967747128539113</v>
      </c>
      <c r="H2358" s="10" t="str">
        <f t="shared" si="36"/>
        <v>3</v>
      </c>
      <c r="I2358">
        <v>50812</v>
      </c>
      <c r="J2358" s="1">
        <v>0.16</v>
      </c>
      <c r="K2358">
        <v>263076</v>
      </c>
      <c r="L2358" s="1">
        <v>0.84</v>
      </c>
      <c r="M2358">
        <v>19276</v>
      </c>
      <c r="N2358" s="1">
        <v>0.06</v>
      </c>
      <c r="O2358">
        <v>41706</v>
      </c>
      <c r="P2358" s="1">
        <v>0.13</v>
      </c>
      <c r="Q2358">
        <v>53567</v>
      </c>
      <c r="R2358">
        <v>795</v>
      </c>
      <c r="S2358">
        <f>(Table1[[#This Row],[Hospital Beds 2018]]/Table1[[#This Row],[Population Estimate 2018]])*1000</f>
        <v>2.5327505352227546</v>
      </c>
      <c r="T2358">
        <f>LOG10(Table1[[#This Row],[Hospital Beds 2018]] +1)</f>
        <v>2.9009130677376689</v>
      </c>
      <c r="U2358">
        <v>268677</v>
      </c>
      <c r="V2358" s="1">
        <v>0.86</v>
      </c>
    </row>
    <row r="2359" spans="1:22" x14ac:dyDescent="0.3">
      <c r="A2359">
        <v>2363</v>
      </c>
      <c r="B2359" t="s">
        <v>1457</v>
      </c>
      <c r="C2359" t="s">
        <v>81</v>
      </c>
      <c r="D2359" t="s">
        <v>21</v>
      </c>
      <c r="E2359" s="9">
        <v>3</v>
      </c>
      <c r="F2359">
        <v>106512</v>
      </c>
      <c r="G2359">
        <f>LOG(Table1[[#This Row],[Population Estimate 2018]])</f>
        <v>5.0273985396075958</v>
      </c>
      <c r="H2359" s="10" t="str">
        <f t="shared" si="36"/>
        <v>3</v>
      </c>
      <c r="I2359">
        <v>17516</v>
      </c>
      <c r="J2359" s="1">
        <v>0.16</v>
      </c>
      <c r="K2359">
        <v>88996</v>
      </c>
      <c r="L2359" s="1">
        <v>0.84</v>
      </c>
      <c r="M2359">
        <v>12688</v>
      </c>
      <c r="N2359" s="1">
        <v>0.12</v>
      </c>
      <c r="O2359">
        <v>19418</v>
      </c>
      <c r="P2359" s="1">
        <v>0.18</v>
      </c>
      <c r="Q2359">
        <v>45181</v>
      </c>
      <c r="R2359">
        <v>219</v>
      </c>
      <c r="S2359">
        <f>(Table1[[#This Row],[Hospital Beds 2018]]/Table1[[#This Row],[Population Estimate 2018]])*1000</f>
        <v>2.0561063542136098</v>
      </c>
      <c r="T2359">
        <f>LOG10(Table1[[#This Row],[Hospital Beds 2018]] +1)</f>
        <v>2.3424226808222062</v>
      </c>
      <c r="U2359">
        <v>90232</v>
      </c>
      <c r="V2359" s="1">
        <v>0.85</v>
      </c>
    </row>
    <row r="2360" spans="1:22" x14ac:dyDescent="0.3">
      <c r="A2360">
        <v>2364</v>
      </c>
      <c r="B2360" t="s">
        <v>1457</v>
      </c>
      <c r="C2360" t="s">
        <v>187</v>
      </c>
      <c r="D2360" t="s">
        <v>21</v>
      </c>
      <c r="E2360" s="9">
        <v>2</v>
      </c>
      <c r="F2360">
        <v>27410</v>
      </c>
      <c r="G2360">
        <f>LOG(Table1[[#This Row],[Population Estimate 2018]])</f>
        <v>4.4379090355394988</v>
      </c>
      <c r="H2360" s="10" t="str">
        <f t="shared" si="36"/>
        <v>2</v>
      </c>
      <c r="I2360">
        <v>5554</v>
      </c>
      <c r="J2360" s="1">
        <v>0.2</v>
      </c>
      <c r="K2360">
        <v>21856</v>
      </c>
      <c r="L2360" s="1">
        <v>0.8</v>
      </c>
      <c r="M2360">
        <v>1799</v>
      </c>
      <c r="N2360" s="1">
        <v>7.0000000000000007E-2</v>
      </c>
      <c r="O2360">
        <v>5485</v>
      </c>
      <c r="P2360" s="1">
        <v>0.2</v>
      </c>
      <c r="Q2360">
        <v>40686</v>
      </c>
      <c r="R2360">
        <v>50</v>
      </c>
      <c r="S2360">
        <f>(Table1[[#This Row],[Hospital Beds 2018]]/Table1[[#This Row],[Population Estimate 2018]])*1000</f>
        <v>1.8241517694272165</v>
      </c>
      <c r="T2360">
        <f>LOG10(Table1[[#This Row],[Hospital Beds 2018]] +1)</f>
        <v>1.7075701760979363</v>
      </c>
      <c r="U2360">
        <v>23306</v>
      </c>
      <c r="V2360" s="1">
        <v>0.85</v>
      </c>
    </row>
    <row r="2361" spans="1:22" x14ac:dyDescent="0.3">
      <c r="A2361">
        <v>2365</v>
      </c>
      <c r="B2361" t="s">
        <v>1457</v>
      </c>
      <c r="C2361" t="s">
        <v>1484</v>
      </c>
      <c r="D2361" t="s">
        <v>21</v>
      </c>
      <c r="E2361" s="9">
        <v>6</v>
      </c>
      <c r="F2361">
        <v>30606</v>
      </c>
      <c r="G2361">
        <f>LOG(Table1[[#This Row],[Population Estimate 2018]])</f>
        <v>4.4858065739148305</v>
      </c>
      <c r="H2361" s="10" t="str">
        <f t="shared" si="36"/>
        <v>2</v>
      </c>
      <c r="I2361">
        <v>6441</v>
      </c>
      <c r="J2361" s="1">
        <v>0.21</v>
      </c>
      <c r="K2361">
        <v>24165</v>
      </c>
      <c r="L2361" s="1">
        <v>0.79</v>
      </c>
      <c r="M2361">
        <v>1832</v>
      </c>
      <c r="N2361" s="1">
        <v>0.06</v>
      </c>
      <c r="O2361">
        <v>7726</v>
      </c>
      <c r="P2361" s="1">
        <v>0.25</v>
      </c>
      <c r="Q2361">
        <v>32814</v>
      </c>
      <c r="R2361">
        <v>0</v>
      </c>
      <c r="S2361">
        <f>(Table1[[#This Row],[Hospital Beds 2018]]/Table1[[#This Row],[Population Estimate 2018]])*1000</f>
        <v>0</v>
      </c>
      <c r="T2361">
        <f>LOG10(Table1[[#This Row],[Hospital Beds 2018]] +1)</f>
        <v>0</v>
      </c>
      <c r="U2361">
        <v>24851</v>
      </c>
      <c r="V2361" s="1">
        <v>0.81</v>
      </c>
    </row>
    <row r="2362" spans="1:22" x14ac:dyDescent="0.3">
      <c r="A2362">
        <v>2366</v>
      </c>
      <c r="B2362" t="s">
        <v>1457</v>
      </c>
      <c r="C2362" t="s">
        <v>840</v>
      </c>
      <c r="D2362" t="s">
        <v>21</v>
      </c>
      <c r="E2362" s="9">
        <v>1</v>
      </c>
      <c r="F2362">
        <v>274118</v>
      </c>
      <c r="G2362">
        <f>LOG(Table1[[#This Row],[Population Estimate 2018]])</f>
        <v>5.4379375544888111</v>
      </c>
      <c r="H2362" s="10" t="str">
        <f t="shared" si="36"/>
        <v>3</v>
      </c>
      <c r="I2362">
        <v>39236</v>
      </c>
      <c r="J2362" s="1">
        <v>0.14000000000000001</v>
      </c>
      <c r="K2362">
        <v>234882</v>
      </c>
      <c r="L2362" s="1">
        <v>0.86</v>
      </c>
      <c r="M2362">
        <v>17599</v>
      </c>
      <c r="N2362" s="1">
        <v>0.06</v>
      </c>
      <c r="O2362">
        <v>26453</v>
      </c>
      <c r="P2362" s="1">
        <v>0.1</v>
      </c>
      <c r="Q2362">
        <v>64904</v>
      </c>
      <c r="R2362">
        <v>329</v>
      </c>
      <c r="S2362">
        <f>(Table1[[#This Row],[Hospital Beds 2018]]/Table1[[#This Row],[Population Estimate 2018]])*1000</f>
        <v>1.2002130469359911</v>
      </c>
      <c r="T2362">
        <f>LOG10(Table1[[#This Row],[Hospital Beds 2018]] +1)</f>
        <v>2.5185139398778875</v>
      </c>
      <c r="U2362">
        <v>239147</v>
      </c>
      <c r="V2362" s="1">
        <v>0.87</v>
      </c>
    </row>
    <row r="2363" spans="1:22" x14ac:dyDescent="0.3">
      <c r="A2363">
        <v>2367</v>
      </c>
      <c r="B2363" t="s">
        <v>1485</v>
      </c>
      <c r="C2363" t="s">
        <v>1486</v>
      </c>
      <c r="D2363" t="s">
        <v>21</v>
      </c>
      <c r="E2363" s="9">
        <v>9</v>
      </c>
      <c r="F2363">
        <v>2801</v>
      </c>
      <c r="G2363">
        <f>LOG(Table1[[#This Row],[Population Estimate 2018]])</f>
        <v>3.4473131088235682</v>
      </c>
      <c r="H2363" s="10" t="str">
        <f t="shared" si="36"/>
        <v>1</v>
      </c>
      <c r="I2363">
        <v>577</v>
      </c>
      <c r="J2363" s="1">
        <v>0.21</v>
      </c>
      <c r="K2363">
        <v>2224</v>
      </c>
      <c r="L2363" s="1">
        <v>0.79</v>
      </c>
      <c r="M2363">
        <v>199</v>
      </c>
      <c r="N2363" s="1">
        <v>7.0000000000000007E-2</v>
      </c>
      <c r="O2363">
        <v>276</v>
      </c>
      <c r="P2363" s="1">
        <v>0.1</v>
      </c>
      <c r="Q2363">
        <v>53107</v>
      </c>
      <c r="R2363">
        <v>0</v>
      </c>
      <c r="S2363">
        <f>(Table1[[#This Row],[Hospital Beds 2018]]/Table1[[#This Row],[Population Estimate 2018]])*1000</f>
        <v>0</v>
      </c>
      <c r="T2363">
        <f>LOG10(Table1[[#This Row],[Hospital Beds 2018]] +1)</f>
        <v>0</v>
      </c>
      <c r="U2363">
        <v>2183</v>
      </c>
      <c r="V2363" s="1">
        <v>0.78</v>
      </c>
    </row>
    <row r="2364" spans="1:22" x14ac:dyDescent="0.3">
      <c r="A2364">
        <v>2368</v>
      </c>
      <c r="B2364" t="s">
        <v>1485</v>
      </c>
      <c r="C2364" t="s">
        <v>1487</v>
      </c>
      <c r="D2364" t="s">
        <v>21</v>
      </c>
      <c r="E2364" s="9">
        <v>7</v>
      </c>
      <c r="F2364">
        <v>18883</v>
      </c>
      <c r="G2364">
        <f>LOG(Table1[[#This Row],[Population Estimate 2018]])</f>
        <v>4.2760709931370338</v>
      </c>
      <c r="H2364" s="10" t="str">
        <f t="shared" si="36"/>
        <v>2</v>
      </c>
      <c r="I2364">
        <v>3209</v>
      </c>
      <c r="J2364" s="1">
        <v>0.17</v>
      </c>
      <c r="K2364">
        <v>15674</v>
      </c>
      <c r="L2364" s="1">
        <v>0.83</v>
      </c>
      <c r="M2364">
        <v>1063</v>
      </c>
      <c r="N2364" s="1">
        <v>0.06</v>
      </c>
      <c r="O2364">
        <v>2387</v>
      </c>
      <c r="P2364" s="1">
        <v>0.13</v>
      </c>
      <c r="Q2364">
        <v>49712</v>
      </c>
      <c r="R2364">
        <v>30</v>
      </c>
      <c r="S2364">
        <f>(Table1[[#This Row],[Hospital Beds 2018]]/Table1[[#This Row],[Population Estimate 2018]])*1000</f>
        <v>1.5887306042472065</v>
      </c>
      <c r="T2364">
        <f>LOG10(Table1[[#This Row],[Hospital Beds 2018]] +1)</f>
        <v>1.4913616938342726</v>
      </c>
      <c r="U2364">
        <v>15809</v>
      </c>
      <c r="V2364" s="1">
        <v>0.84</v>
      </c>
    </row>
    <row r="2365" spans="1:22" x14ac:dyDescent="0.3">
      <c r="A2365">
        <v>2369</v>
      </c>
      <c r="B2365" t="s">
        <v>1485</v>
      </c>
      <c r="C2365" t="s">
        <v>1488</v>
      </c>
      <c r="D2365" t="s">
        <v>21</v>
      </c>
      <c r="E2365" s="9">
        <v>9</v>
      </c>
      <c r="F2365">
        <v>3468</v>
      </c>
      <c r="G2365">
        <f>LOG(Table1[[#This Row],[Population Estimate 2018]])</f>
        <v>3.5400790888041729</v>
      </c>
      <c r="H2365" s="10" t="str">
        <f t="shared" si="36"/>
        <v>1</v>
      </c>
      <c r="I2365">
        <v>433</v>
      </c>
      <c r="J2365" s="1">
        <v>0.12</v>
      </c>
      <c r="K2365">
        <v>3035</v>
      </c>
      <c r="L2365" s="1">
        <v>0.88</v>
      </c>
      <c r="M2365">
        <v>166</v>
      </c>
      <c r="N2365" s="1">
        <v>0.05</v>
      </c>
      <c r="O2365">
        <v>1115</v>
      </c>
      <c r="P2365" s="1">
        <v>0.32</v>
      </c>
      <c r="Q2365">
        <v>37071</v>
      </c>
      <c r="R2365">
        <v>62</v>
      </c>
      <c r="S2365">
        <f>(Table1[[#This Row],[Hospital Beds 2018]]/Table1[[#This Row],[Population Estimate 2018]])*1000</f>
        <v>17.877739331026529</v>
      </c>
      <c r="T2365">
        <f>LOG10(Table1[[#This Row],[Hospital Beds 2018]] +1)</f>
        <v>1.7993405494535817</v>
      </c>
      <c r="U2365">
        <v>3027</v>
      </c>
      <c r="V2365" s="1">
        <v>0.87</v>
      </c>
    </row>
    <row r="2366" spans="1:22" x14ac:dyDescent="0.3">
      <c r="A2366">
        <v>2370</v>
      </c>
      <c r="B2366" t="s">
        <v>1485</v>
      </c>
      <c r="C2366" t="s">
        <v>1489</v>
      </c>
      <c r="D2366" t="s">
        <v>21</v>
      </c>
      <c r="E2366" s="9">
        <v>9</v>
      </c>
      <c r="F2366">
        <v>6980</v>
      </c>
      <c r="G2366">
        <f>LOG(Table1[[#This Row],[Population Estimate 2018]])</f>
        <v>3.8438554226231609</v>
      </c>
      <c r="H2366" s="10" t="str">
        <f t="shared" si="36"/>
        <v>1</v>
      </c>
      <c r="I2366">
        <v>1422</v>
      </c>
      <c r="J2366" s="1">
        <v>0.2</v>
      </c>
      <c r="K2366">
        <v>5558</v>
      </c>
      <c r="L2366" s="1">
        <v>0.8</v>
      </c>
      <c r="M2366">
        <v>450</v>
      </c>
      <c r="N2366" s="1">
        <v>0.06</v>
      </c>
      <c r="O2366">
        <v>866</v>
      </c>
      <c r="P2366" s="1">
        <v>0.12</v>
      </c>
      <c r="Q2366">
        <v>50278</v>
      </c>
      <c r="R2366">
        <v>37</v>
      </c>
      <c r="S2366">
        <f>(Table1[[#This Row],[Hospital Beds 2018]]/Table1[[#This Row],[Population Estimate 2018]])*1000</f>
        <v>5.3008595988538678</v>
      </c>
      <c r="T2366">
        <f>LOG10(Table1[[#This Row],[Hospital Beds 2018]] +1)</f>
        <v>1.5797835966168101</v>
      </c>
      <c r="U2366">
        <v>4402</v>
      </c>
      <c r="V2366" s="1">
        <v>0.63</v>
      </c>
    </row>
    <row r="2367" spans="1:22" x14ac:dyDescent="0.3">
      <c r="A2367">
        <v>2371</v>
      </c>
      <c r="B2367" t="s">
        <v>1485</v>
      </c>
      <c r="C2367" t="s">
        <v>1490</v>
      </c>
      <c r="D2367" t="s">
        <v>21</v>
      </c>
      <c r="E2367" s="9">
        <v>5</v>
      </c>
      <c r="F2367">
        <v>35232</v>
      </c>
      <c r="G2367">
        <f>LOG(Table1[[#This Row],[Population Estimate 2018]])</f>
        <v>4.5469372972916577</v>
      </c>
      <c r="H2367" s="10" t="str">
        <f t="shared" si="36"/>
        <v>2</v>
      </c>
      <c r="I2367">
        <v>4195</v>
      </c>
      <c r="J2367" s="1">
        <v>0.12</v>
      </c>
      <c r="K2367">
        <v>31037</v>
      </c>
      <c r="L2367" s="1">
        <v>0.88</v>
      </c>
      <c r="M2367">
        <v>1930</v>
      </c>
      <c r="N2367" s="1">
        <v>0.05</v>
      </c>
      <c r="O2367">
        <v>3744</v>
      </c>
      <c r="P2367" s="1">
        <v>0.11</v>
      </c>
      <c r="Q2367">
        <v>62109</v>
      </c>
      <c r="R2367">
        <v>128</v>
      </c>
      <c r="S2367">
        <f>(Table1[[#This Row],[Hospital Beds 2018]]/Table1[[#This Row],[Population Estimate 2018]])*1000</f>
        <v>3.6330608537693005</v>
      </c>
      <c r="T2367">
        <f>LOG10(Table1[[#This Row],[Hospital Beds 2018]] +1)</f>
        <v>2.1105897102992488</v>
      </c>
      <c r="U2367">
        <v>28314</v>
      </c>
      <c r="V2367" s="1">
        <v>0.8</v>
      </c>
    </row>
    <row r="2368" spans="1:22" x14ac:dyDescent="0.3">
      <c r="A2368">
        <v>2372</v>
      </c>
      <c r="B2368" t="s">
        <v>1485</v>
      </c>
      <c r="C2368" t="s">
        <v>519</v>
      </c>
      <c r="D2368" t="s">
        <v>21</v>
      </c>
      <c r="E2368" s="9">
        <v>5</v>
      </c>
      <c r="F2368">
        <v>39316</v>
      </c>
      <c r="G2368">
        <f>LOG(Table1[[#This Row],[Population Estimate 2018]])</f>
        <v>4.5945693263957379</v>
      </c>
      <c r="H2368" s="10" t="str">
        <f t="shared" si="36"/>
        <v>2</v>
      </c>
      <c r="I2368">
        <v>6747</v>
      </c>
      <c r="J2368" s="1">
        <v>0.17</v>
      </c>
      <c r="K2368">
        <v>32569</v>
      </c>
      <c r="L2368" s="1">
        <v>0.83</v>
      </c>
      <c r="M2368">
        <v>2367</v>
      </c>
      <c r="N2368" s="1">
        <v>0.06</v>
      </c>
      <c r="O2368">
        <v>4195</v>
      </c>
      <c r="P2368" s="1">
        <v>0.11</v>
      </c>
      <c r="Q2368">
        <v>60082</v>
      </c>
      <c r="R2368">
        <v>275</v>
      </c>
      <c r="S2368">
        <f>(Table1[[#This Row],[Hospital Beds 2018]]/Table1[[#This Row],[Population Estimate 2018]])*1000</f>
        <v>6.9946077932648283</v>
      </c>
      <c r="T2368">
        <f>LOG10(Table1[[#This Row],[Hospital Beds 2018]] +1)</f>
        <v>2.4409090820652177</v>
      </c>
      <c r="U2368">
        <v>32541</v>
      </c>
      <c r="V2368" s="1">
        <v>0.83</v>
      </c>
    </row>
    <row r="2369" spans="1:22" x14ac:dyDescent="0.3">
      <c r="A2369">
        <v>2373</v>
      </c>
      <c r="B2369" t="s">
        <v>1485</v>
      </c>
      <c r="C2369" t="s">
        <v>1491</v>
      </c>
      <c r="D2369" t="s">
        <v>21</v>
      </c>
      <c r="E2369" s="9">
        <v>9</v>
      </c>
      <c r="F2369">
        <v>5229</v>
      </c>
      <c r="G2369">
        <f>LOG(Table1[[#This Row],[Population Estimate 2018]])</f>
        <v>3.7184186418296554</v>
      </c>
      <c r="H2369" s="10" t="str">
        <f t="shared" si="36"/>
        <v>1</v>
      </c>
      <c r="I2369">
        <v>992</v>
      </c>
      <c r="J2369" s="1">
        <v>0.19</v>
      </c>
      <c r="K2369">
        <v>4237</v>
      </c>
      <c r="L2369" s="1">
        <v>0.81</v>
      </c>
      <c r="M2369">
        <v>254</v>
      </c>
      <c r="N2369" s="1">
        <v>0.05</v>
      </c>
      <c r="O2369">
        <v>807</v>
      </c>
      <c r="P2369" s="1">
        <v>0.15</v>
      </c>
      <c r="Q2369">
        <v>49732</v>
      </c>
      <c r="R2369">
        <v>69</v>
      </c>
      <c r="S2369">
        <f>(Table1[[#This Row],[Hospital Beds 2018]]/Table1[[#This Row],[Population Estimate 2018]])*1000</f>
        <v>13.195639701663799</v>
      </c>
      <c r="T2369">
        <f>LOG10(Table1[[#This Row],[Hospital Beds 2018]] +1)</f>
        <v>1.8450980400142569</v>
      </c>
      <c r="U2369">
        <v>4257</v>
      </c>
      <c r="V2369" s="1">
        <v>0.81</v>
      </c>
    </row>
    <row r="2370" spans="1:22" x14ac:dyDescent="0.3">
      <c r="A2370">
        <v>2374</v>
      </c>
      <c r="B2370" t="s">
        <v>1485</v>
      </c>
      <c r="C2370" t="s">
        <v>1111</v>
      </c>
      <c r="D2370" t="s">
        <v>21</v>
      </c>
      <c r="E2370" s="9">
        <v>9</v>
      </c>
      <c r="F2370">
        <v>2036</v>
      </c>
      <c r="G2370">
        <f>LOG(Table1[[#This Row],[Population Estimate 2018]])</f>
        <v>3.3087777736647213</v>
      </c>
      <c r="H2370" s="10" t="str">
        <f t="shared" si="36"/>
        <v>1</v>
      </c>
      <c r="I2370">
        <v>160</v>
      </c>
      <c r="J2370" s="1">
        <v>0.08</v>
      </c>
      <c r="K2370">
        <v>1876</v>
      </c>
      <c r="L2370" s="1">
        <v>0.92</v>
      </c>
      <c r="M2370">
        <v>167</v>
      </c>
      <c r="N2370" s="1">
        <v>0.08</v>
      </c>
      <c r="O2370">
        <v>925</v>
      </c>
      <c r="P2370" s="1">
        <v>0.45</v>
      </c>
      <c r="Q2370">
        <v>25973</v>
      </c>
      <c r="R2370">
        <v>0</v>
      </c>
      <c r="S2370">
        <f>(Table1[[#This Row],[Hospital Beds 2018]]/Table1[[#This Row],[Population Estimate 2018]])*1000</f>
        <v>0</v>
      </c>
      <c r="T2370">
        <f>LOG10(Table1[[#This Row],[Hospital Beds 2018]] +1)</f>
        <v>0</v>
      </c>
      <c r="U2370">
        <v>1877</v>
      </c>
      <c r="V2370" s="1">
        <v>0.92</v>
      </c>
    </row>
    <row r="2371" spans="1:22" x14ac:dyDescent="0.3">
      <c r="A2371">
        <v>2375</v>
      </c>
      <c r="B2371" t="s">
        <v>1485</v>
      </c>
      <c r="C2371" t="s">
        <v>196</v>
      </c>
      <c r="D2371" t="s">
        <v>21</v>
      </c>
      <c r="E2371" s="9">
        <v>6</v>
      </c>
      <c r="F2371">
        <v>10222</v>
      </c>
      <c r="G2371">
        <f>LOG(Table1[[#This Row],[Population Estimate 2018]])</f>
        <v>4.0095358766192177</v>
      </c>
      <c r="H2371" s="10" t="str">
        <f t="shared" ref="H2371:H2434" si="37">IF(G2371&lt;4,"1",IF(G2371&lt;5,"2",IF(G2371&lt;6,"3",IF(G2371&lt;7,"4","5"))))</f>
        <v>2</v>
      </c>
      <c r="I2371">
        <v>2048</v>
      </c>
      <c r="J2371" s="1">
        <v>0.2</v>
      </c>
      <c r="K2371">
        <v>8174</v>
      </c>
      <c r="L2371" s="1">
        <v>0.8</v>
      </c>
      <c r="M2371">
        <v>754</v>
      </c>
      <c r="N2371" s="1">
        <v>7.0000000000000007E-2</v>
      </c>
      <c r="O2371">
        <v>1442</v>
      </c>
      <c r="P2371" s="1">
        <v>0.14000000000000001</v>
      </c>
      <c r="Q2371">
        <v>44388</v>
      </c>
      <c r="R2371">
        <v>0</v>
      </c>
      <c r="S2371">
        <f>(Table1[[#This Row],[Hospital Beds 2018]]/Table1[[#This Row],[Population Estimate 2018]])*1000</f>
        <v>0</v>
      </c>
      <c r="T2371">
        <f>LOG10(Table1[[#This Row],[Hospital Beds 2018]] +1)</f>
        <v>0</v>
      </c>
      <c r="U2371">
        <v>8377</v>
      </c>
      <c r="V2371" s="1">
        <v>0.82</v>
      </c>
    </row>
    <row r="2372" spans="1:22" x14ac:dyDescent="0.3">
      <c r="A2372">
        <v>2376</v>
      </c>
      <c r="B2372" t="s">
        <v>1485</v>
      </c>
      <c r="C2372" t="s">
        <v>739</v>
      </c>
      <c r="D2372" t="s">
        <v>21</v>
      </c>
      <c r="E2372" s="9">
        <v>9</v>
      </c>
      <c r="F2372">
        <v>1377</v>
      </c>
      <c r="G2372">
        <f>LOG(Table1[[#This Row],[Population Estimate 2018]])</f>
        <v>3.1389339402569236</v>
      </c>
      <c r="H2372" s="10" t="str">
        <f t="shared" si="37"/>
        <v>1</v>
      </c>
      <c r="I2372">
        <v>390</v>
      </c>
      <c r="J2372" s="1">
        <v>0.28000000000000003</v>
      </c>
      <c r="K2372">
        <v>987</v>
      </c>
      <c r="L2372" s="1">
        <v>0.72</v>
      </c>
      <c r="M2372">
        <v>95</v>
      </c>
      <c r="N2372" s="1">
        <v>7.0000000000000007E-2</v>
      </c>
      <c r="O2372">
        <v>149</v>
      </c>
      <c r="P2372" s="1">
        <v>0.11</v>
      </c>
      <c r="Q2372">
        <v>45737</v>
      </c>
      <c r="R2372">
        <v>0</v>
      </c>
      <c r="S2372">
        <f>(Table1[[#This Row],[Hospital Beds 2018]]/Table1[[#This Row],[Population Estimate 2018]])*1000</f>
        <v>0</v>
      </c>
      <c r="T2372">
        <f>LOG10(Table1[[#This Row],[Hospital Beds 2018]] +1)</f>
        <v>0</v>
      </c>
      <c r="U2372">
        <v>999</v>
      </c>
      <c r="V2372" s="1">
        <v>0.73</v>
      </c>
    </row>
    <row r="2373" spans="1:22" x14ac:dyDescent="0.3">
      <c r="A2373">
        <v>2377</v>
      </c>
      <c r="B2373" t="s">
        <v>1485</v>
      </c>
      <c r="C2373" t="s">
        <v>1492</v>
      </c>
      <c r="D2373" t="s">
        <v>21</v>
      </c>
      <c r="E2373" s="9">
        <v>9</v>
      </c>
      <c r="F2373">
        <v>9338</v>
      </c>
      <c r="G2373">
        <f>LOG(Table1[[#This Row],[Population Estimate 2018]])</f>
        <v>3.9702538695947869</v>
      </c>
      <c r="H2373" s="10" t="str">
        <f t="shared" si="37"/>
        <v>1</v>
      </c>
      <c r="I2373">
        <v>1715</v>
      </c>
      <c r="J2373" s="1">
        <v>0.18</v>
      </c>
      <c r="K2373">
        <v>7623</v>
      </c>
      <c r="L2373" s="1">
        <v>0.82</v>
      </c>
      <c r="M2373">
        <v>590</v>
      </c>
      <c r="N2373" s="1">
        <v>0.06</v>
      </c>
      <c r="O2373">
        <v>1857</v>
      </c>
      <c r="P2373" s="1">
        <v>0.2</v>
      </c>
      <c r="Q2373">
        <v>47412</v>
      </c>
      <c r="R2373">
        <v>81</v>
      </c>
      <c r="S2373">
        <f>(Table1[[#This Row],[Hospital Beds 2018]]/Table1[[#This Row],[Population Estimate 2018]])*1000</f>
        <v>8.6742343114157201</v>
      </c>
      <c r="T2373">
        <f>LOG10(Table1[[#This Row],[Hospital Beds 2018]] +1)</f>
        <v>1.9138138523837167</v>
      </c>
      <c r="U2373">
        <v>7459</v>
      </c>
      <c r="V2373" s="1">
        <v>0.8</v>
      </c>
    </row>
    <row r="2374" spans="1:22" x14ac:dyDescent="0.3">
      <c r="A2374">
        <v>2378</v>
      </c>
      <c r="B2374" t="s">
        <v>1485</v>
      </c>
      <c r="C2374" t="s">
        <v>143</v>
      </c>
      <c r="D2374" t="s">
        <v>21</v>
      </c>
      <c r="E2374" s="9">
        <v>9</v>
      </c>
      <c r="F2374">
        <v>3739</v>
      </c>
      <c r="G2374">
        <f>LOG(Table1[[#This Row],[Population Estimate 2018]])</f>
        <v>3.5727554651542195</v>
      </c>
      <c r="H2374" s="10" t="str">
        <f t="shared" si="37"/>
        <v>1</v>
      </c>
      <c r="I2374">
        <v>791</v>
      </c>
      <c r="J2374" s="1">
        <v>0.21</v>
      </c>
      <c r="K2374">
        <v>2948</v>
      </c>
      <c r="L2374" s="1">
        <v>0.79</v>
      </c>
      <c r="M2374">
        <v>213</v>
      </c>
      <c r="N2374" s="1">
        <v>0.06</v>
      </c>
      <c r="O2374">
        <v>440</v>
      </c>
      <c r="P2374" s="1">
        <v>0.12</v>
      </c>
      <c r="Q2374">
        <v>48517</v>
      </c>
      <c r="R2374">
        <v>0</v>
      </c>
      <c r="S2374">
        <f>(Table1[[#This Row],[Hospital Beds 2018]]/Table1[[#This Row],[Population Estimate 2018]])*1000</f>
        <v>0</v>
      </c>
      <c r="T2374">
        <f>LOG10(Table1[[#This Row],[Hospital Beds 2018]] +1)</f>
        <v>0</v>
      </c>
      <c r="U2374">
        <v>2986</v>
      </c>
      <c r="V2374" s="1">
        <v>0.8</v>
      </c>
    </row>
    <row r="2375" spans="1:22" x14ac:dyDescent="0.3">
      <c r="A2375">
        <v>2379</v>
      </c>
      <c r="B2375" t="s">
        <v>1485</v>
      </c>
      <c r="C2375" t="s">
        <v>34</v>
      </c>
      <c r="D2375" t="s">
        <v>21</v>
      </c>
      <c r="E2375" s="9">
        <v>6</v>
      </c>
      <c r="F2375">
        <v>14041</v>
      </c>
      <c r="G2375">
        <f>LOG(Table1[[#This Row],[Population Estimate 2018]])</f>
        <v>4.1473980393476548</v>
      </c>
      <c r="H2375" s="10" t="str">
        <f t="shared" si="37"/>
        <v>2</v>
      </c>
      <c r="I2375">
        <v>1717</v>
      </c>
      <c r="J2375" s="1">
        <v>0.12</v>
      </c>
      <c r="K2375">
        <v>12324</v>
      </c>
      <c r="L2375" s="1">
        <v>0.88</v>
      </c>
      <c r="M2375">
        <v>820</v>
      </c>
      <c r="N2375" s="1">
        <v>0.06</v>
      </c>
      <c r="O2375">
        <v>2314</v>
      </c>
      <c r="P2375" s="1">
        <v>0.16</v>
      </c>
      <c r="Q2375">
        <v>46378</v>
      </c>
      <c r="R2375">
        <v>120</v>
      </c>
      <c r="S2375">
        <f>(Table1[[#This Row],[Hospital Beds 2018]]/Table1[[#This Row],[Population Estimate 2018]])*1000</f>
        <v>8.5463998290720031</v>
      </c>
      <c r="T2375">
        <f>LOG10(Table1[[#This Row],[Hospital Beds 2018]] +1)</f>
        <v>2.0827853703164503</v>
      </c>
      <c r="U2375">
        <v>10510</v>
      </c>
      <c r="V2375" s="1">
        <v>0.75</v>
      </c>
    </row>
    <row r="2376" spans="1:22" x14ac:dyDescent="0.3">
      <c r="A2376">
        <v>2380</v>
      </c>
      <c r="B2376" t="s">
        <v>1485</v>
      </c>
      <c r="C2376" t="s">
        <v>1493</v>
      </c>
      <c r="D2376" t="s">
        <v>21</v>
      </c>
      <c r="E2376" s="9">
        <v>5</v>
      </c>
      <c r="F2376">
        <v>28015</v>
      </c>
      <c r="G2376">
        <f>LOG(Table1[[#This Row],[Population Estimate 2018]])</f>
        <v>4.4473906268035872</v>
      </c>
      <c r="H2376" s="10" t="str">
        <f t="shared" si="37"/>
        <v>2</v>
      </c>
      <c r="I2376">
        <v>4949</v>
      </c>
      <c r="J2376" s="1">
        <v>0.18</v>
      </c>
      <c r="K2376">
        <v>23066</v>
      </c>
      <c r="L2376" s="1">
        <v>0.82</v>
      </c>
      <c r="M2376">
        <v>2139</v>
      </c>
      <c r="N2376" s="1">
        <v>0.08</v>
      </c>
      <c r="O2376">
        <v>3115</v>
      </c>
      <c r="P2376" s="1">
        <v>0.11</v>
      </c>
      <c r="Q2376">
        <v>55580</v>
      </c>
      <c r="R2376">
        <v>79</v>
      </c>
      <c r="S2376">
        <f>(Table1[[#This Row],[Hospital Beds 2018]]/Table1[[#This Row],[Population Estimate 2018]])*1000</f>
        <v>2.8199179011243976</v>
      </c>
      <c r="T2376">
        <f>LOG10(Table1[[#This Row],[Hospital Beds 2018]] +1)</f>
        <v>1.9030899869919435</v>
      </c>
      <c r="U2376">
        <v>23687</v>
      </c>
      <c r="V2376" s="1">
        <v>0.85</v>
      </c>
    </row>
    <row r="2377" spans="1:22" x14ac:dyDescent="0.3">
      <c r="A2377">
        <v>2381</v>
      </c>
      <c r="B2377" t="s">
        <v>1485</v>
      </c>
      <c r="C2377" t="s">
        <v>1494</v>
      </c>
      <c r="D2377" t="s">
        <v>21</v>
      </c>
      <c r="E2377" s="9">
        <v>9</v>
      </c>
      <c r="F2377">
        <v>4165</v>
      </c>
      <c r="G2377">
        <f>LOG(Table1[[#This Row],[Population Estimate 2018]])</f>
        <v>3.6196150057428063</v>
      </c>
      <c r="H2377" s="10" t="str">
        <f t="shared" si="37"/>
        <v>1</v>
      </c>
      <c r="I2377">
        <v>471</v>
      </c>
      <c r="J2377" s="1">
        <v>0.11</v>
      </c>
      <c r="K2377">
        <v>3694</v>
      </c>
      <c r="L2377" s="1">
        <v>0.89</v>
      </c>
      <c r="M2377">
        <v>203</v>
      </c>
      <c r="N2377" s="1">
        <v>0.05</v>
      </c>
      <c r="O2377">
        <v>1394</v>
      </c>
      <c r="P2377" s="1">
        <v>0.33</v>
      </c>
      <c r="Q2377">
        <v>34024</v>
      </c>
      <c r="R2377">
        <v>0</v>
      </c>
      <c r="S2377">
        <f>(Table1[[#This Row],[Hospital Beds 2018]]/Table1[[#This Row],[Population Estimate 2018]])*1000</f>
        <v>0</v>
      </c>
      <c r="T2377">
        <f>LOG10(Table1[[#This Row],[Hospital Beds 2018]] +1)</f>
        <v>0</v>
      </c>
      <c r="U2377">
        <v>3666</v>
      </c>
      <c r="V2377" s="1">
        <v>0.88</v>
      </c>
    </row>
    <row r="2378" spans="1:22" x14ac:dyDescent="0.3">
      <c r="A2378">
        <v>2382</v>
      </c>
      <c r="B2378" t="s">
        <v>1485</v>
      </c>
      <c r="C2378" t="s">
        <v>264</v>
      </c>
      <c r="D2378" t="s">
        <v>21</v>
      </c>
      <c r="E2378" s="9">
        <v>3</v>
      </c>
      <c r="F2378">
        <v>8726</v>
      </c>
      <c r="G2378">
        <f>LOG(Table1[[#This Row],[Population Estimate 2018]])</f>
        <v>3.9408152086508013</v>
      </c>
      <c r="H2378" s="10" t="str">
        <f t="shared" si="37"/>
        <v>1</v>
      </c>
      <c r="I2378">
        <v>2621</v>
      </c>
      <c r="J2378" s="1">
        <v>0.3</v>
      </c>
      <c r="K2378">
        <v>6105</v>
      </c>
      <c r="L2378" s="1">
        <v>0.7</v>
      </c>
      <c r="M2378">
        <v>982</v>
      </c>
      <c r="N2378" s="1">
        <v>0.11</v>
      </c>
      <c r="O2378">
        <v>853</v>
      </c>
      <c r="P2378" s="1">
        <v>0.1</v>
      </c>
      <c r="Q2378">
        <v>58806</v>
      </c>
      <c r="R2378">
        <v>87</v>
      </c>
      <c r="S2378">
        <f>(Table1[[#This Row],[Hospital Beds 2018]]/Table1[[#This Row],[Population Estimate 2018]])*1000</f>
        <v>9.9702039880815949</v>
      </c>
      <c r="T2378">
        <f>LOG10(Table1[[#This Row],[Hospital Beds 2018]] +1)</f>
        <v>1.9444826721501687</v>
      </c>
      <c r="U2378">
        <v>6141</v>
      </c>
      <c r="V2378" s="1">
        <v>0.7</v>
      </c>
    </row>
    <row r="2379" spans="1:22" x14ac:dyDescent="0.3">
      <c r="A2379">
        <v>2383</v>
      </c>
      <c r="B2379" t="s">
        <v>1485</v>
      </c>
      <c r="C2379" t="s">
        <v>1495</v>
      </c>
      <c r="D2379" t="s">
        <v>21</v>
      </c>
      <c r="E2379" s="9">
        <v>7</v>
      </c>
      <c r="F2379">
        <v>19790</v>
      </c>
      <c r="G2379">
        <f>LOG(Table1[[#This Row],[Population Estimate 2018]])</f>
        <v>4.2964457942063961</v>
      </c>
      <c r="H2379" s="10" t="str">
        <f t="shared" si="37"/>
        <v>2</v>
      </c>
      <c r="I2379">
        <v>3724</v>
      </c>
      <c r="J2379" s="1">
        <v>0.19</v>
      </c>
      <c r="K2379">
        <v>16066</v>
      </c>
      <c r="L2379" s="1">
        <v>0.81</v>
      </c>
      <c r="M2379">
        <v>1307</v>
      </c>
      <c r="N2379" s="1">
        <v>7.0000000000000007E-2</v>
      </c>
      <c r="O2379">
        <v>2290</v>
      </c>
      <c r="P2379" s="1">
        <v>0.12</v>
      </c>
      <c r="Q2379">
        <v>51724</v>
      </c>
      <c r="R2379">
        <v>159</v>
      </c>
      <c r="S2379">
        <f>(Table1[[#This Row],[Hospital Beds 2018]]/Table1[[#This Row],[Population Estimate 2018]])*1000</f>
        <v>8.0343607882769081</v>
      </c>
      <c r="T2379">
        <f>LOG10(Table1[[#This Row],[Hospital Beds 2018]] +1)</f>
        <v>2.2041199826559246</v>
      </c>
      <c r="U2379">
        <v>16068</v>
      </c>
      <c r="V2379" s="1">
        <v>0.81</v>
      </c>
    </row>
    <row r="2380" spans="1:22" x14ac:dyDescent="0.3">
      <c r="A2380">
        <v>2384</v>
      </c>
      <c r="B2380" t="s">
        <v>1485</v>
      </c>
      <c r="C2380" t="s">
        <v>1496</v>
      </c>
      <c r="D2380" t="s">
        <v>21</v>
      </c>
      <c r="E2380" s="9">
        <v>9</v>
      </c>
      <c r="F2380">
        <v>5505</v>
      </c>
      <c r="G2380">
        <f>LOG(Table1[[#This Row],[Population Estimate 2018]])</f>
        <v>3.7407573233077707</v>
      </c>
      <c r="H2380" s="10" t="str">
        <f t="shared" si="37"/>
        <v>1</v>
      </c>
      <c r="I2380">
        <v>1400</v>
      </c>
      <c r="J2380" s="1">
        <v>0.25</v>
      </c>
      <c r="K2380">
        <v>4105</v>
      </c>
      <c r="L2380" s="1">
        <v>0.75</v>
      </c>
      <c r="M2380">
        <v>462</v>
      </c>
      <c r="N2380" s="1">
        <v>0.08</v>
      </c>
      <c r="O2380">
        <v>820</v>
      </c>
      <c r="P2380" s="1">
        <v>0.15</v>
      </c>
      <c r="Q2380">
        <v>48023</v>
      </c>
      <c r="R2380">
        <v>20</v>
      </c>
      <c r="S2380">
        <f>(Table1[[#This Row],[Hospital Beds 2018]]/Table1[[#This Row],[Population Estimate 2018]])*1000</f>
        <v>3.6330608537693005</v>
      </c>
      <c r="T2380">
        <f>LOG10(Table1[[#This Row],[Hospital Beds 2018]] +1)</f>
        <v>1.3222192947339193</v>
      </c>
      <c r="U2380">
        <v>4177</v>
      </c>
      <c r="V2380" s="1">
        <v>0.76</v>
      </c>
    </row>
    <row r="2381" spans="1:22" x14ac:dyDescent="0.3">
      <c r="A2381">
        <v>2385</v>
      </c>
      <c r="B2381" t="s">
        <v>1485</v>
      </c>
      <c r="C2381" t="s">
        <v>1117</v>
      </c>
      <c r="D2381" t="s">
        <v>21</v>
      </c>
      <c r="E2381" s="9">
        <v>9</v>
      </c>
      <c r="F2381">
        <v>4337</v>
      </c>
      <c r="G2381">
        <f>LOG(Table1[[#This Row],[Population Estimate 2018]])</f>
        <v>3.637189422148762</v>
      </c>
      <c r="H2381" s="10" t="str">
        <f t="shared" si="37"/>
        <v>1</v>
      </c>
      <c r="I2381">
        <v>949</v>
      </c>
      <c r="J2381" s="1">
        <v>0.22</v>
      </c>
      <c r="K2381">
        <v>3388</v>
      </c>
      <c r="L2381" s="1">
        <v>0.78</v>
      </c>
      <c r="M2381">
        <v>315</v>
      </c>
      <c r="N2381" s="1">
        <v>7.0000000000000007E-2</v>
      </c>
      <c r="O2381">
        <v>390</v>
      </c>
      <c r="P2381" s="1">
        <v>0.09</v>
      </c>
      <c r="Q2381">
        <v>55404</v>
      </c>
      <c r="R2381">
        <v>10</v>
      </c>
      <c r="S2381">
        <f>(Table1[[#This Row],[Hospital Beds 2018]]/Table1[[#This Row],[Population Estimate 2018]])*1000</f>
        <v>2.3057412958266079</v>
      </c>
      <c r="T2381">
        <f>LOG10(Table1[[#This Row],[Hospital Beds 2018]] +1)</f>
        <v>1.0413926851582251</v>
      </c>
      <c r="U2381">
        <v>3448</v>
      </c>
      <c r="V2381" s="1">
        <v>0.8</v>
      </c>
    </row>
    <row r="2382" spans="1:22" x14ac:dyDescent="0.3">
      <c r="A2382">
        <v>2386</v>
      </c>
      <c r="B2382" t="s">
        <v>1485</v>
      </c>
      <c r="C2382" t="s">
        <v>1376</v>
      </c>
      <c r="D2382" t="s">
        <v>21</v>
      </c>
      <c r="E2382" s="9">
        <v>9</v>
      </c>
      <c r="F2382">
        <v>5904</v>
      </c>
      <c r="G2382">
        <f>LOG(Table1[[#This Row],[Population Estimate 2018]])</f>
        <v>3.7711463488149852</v>
      </c>
      <c r="H2382" s="10" t="str">
        <f t="shared" si="37"/>
        <v>1</v>
      </c>
      <c r="I2382">
        <v>559</v>
      </c>
      <c r="J2382" s="1">
        <v>0.09</v>
      </c>
      <c r="K2382">
        <v>5345</v>
      </c>
      <c r="L2382" s="1">
        <v>0.91</v>
      </c>
      <c r="M2382">
        <v>303</v>
      </c>
      <c r="N2382" s="1">
        <v>0.05</v>
      </c>
      <c r="O2382">
        <v>1514</v>
      </c>
      <c r="P2382" s="1">
        <v>0.26</v>
      </c>
      <c r="Q2382">
        <v>41942</v>
      </c>
      <c r="R2382">
        <v>8</v>
      </c>
      <c r="S2382">
        <f>(Table1[[#This Row],[Hospital Beds 2018]]/Table1[[#This Row],[Population Estimate 2018]])*1000</f>
        <v>1.3550135501355014</v>
      </c>
      <c r="T2382">
        <f>LOG10(Table1[[#This Row],[Hospital Beds 2018]] +1)</f>
        <v>0.95424250943932487</v>
      </c>
      <c r="U2382">
        <v>5341</v>
      </c>
      <c r="V2382" s="1">
        <v>0.9</v>
      </c>
    </row>
    <row r="2383" spans="1:22" x14ac:dyDescent="0.3">
      <c r="A2383">
        <v>2387</v>
      </c>
      <c r="B2383" t="s">
        <v>1485</v>
      </c>
      <c r="C2383" t="s">
        <v>268</v>
      </c>
      <c r="D2383" t="s">
        <v>21</v>
      </c>
      <c r="E2383" s="9">
        <v>9</v>
      </c>
      <c r="F2383">
        <v>2935</v>
      </c>
      <c r="G2383">
        <f>LOG(Table1[[#This Row],[Population Estimate 2018]])</f>
        <v>3.4676081055836332</v>
      </c>
      <c r="H2383" s="10" t="str">
        <f t="shared" si="37"/>
        <v>1</v>
      </c>
      <c r="I2383">
        <v>707</v>
      </c>
      <c r="J2383" s="1">
        <v>0.24</v>
      </c>
      <c r="K2383">
        <v>2228</v>
      </c>
      <c r="L2383" s="1">
        <v>0.76</v>
      </c>
      <c r="M2383">
        <v>224</v>
      </c>
      <c r="N2383" s="1">
        <v>0.08</v>
      </c>
      <c r="O2383">
        <v>340</v>
      </c>
      <c r="P2383" s="1">
        <v>0.12</v>
      </c>
      <c r="Q2383">
        <v>55159</v>
      </c>
      <c r="R2383">
        <v>11</v>
      </c>
      <c r="S2383">
        <f>(Table1[[#This Row],[Hospital Beds 2018]]/Table1[[#This Row],[Population Estimate 2018]])*1000</f>
        <v>3.7478705281090292</v>
      </c>
      <c r="T2383">
        <f>LOG10(Table1[[#This Row],[Hospital Beds 2018]] +1)</f>
        <v>1.0791812460476249</v>
      </c>
      <c r="U2383">
        <v>2236</v>
      </c>
      <c r="V2383" s="1">
        <v>0.76</v>
      </c>
    </row>
    <row r="2384" spans="1:22" x14ac:dyDescent="0.3">
      <c r="A2384">
        <v>2388</v>
      </c>
      <c r="B2384" t="s">
        <v>1485</v>
      </c>
      <c r="C2384" t="s">
        <v>1497</v>
      </c>
      <c r="D2384" t="s">
        <v>21</v>
      </c>
      <c r="E2384" s="9">
        <v>9</v>
      </c>
      <c r="F2384">
        <v>3875</v>
      </c>
      <c r="G2384">
        <f>LOG(Table1[[#This Row],[Population Estimate 2018]])</f>
        <v>3.5882717068423289</v>
      </c>
      <c r="H2384" s="10" t="str">
        <f t="shared" si="37"/>
        <v>1</v>
      </c>
      <c r="I2384">
        <v>834</v>
      </c>
      <c r="J2384" s="1">
        <v>0.22</v>
      </c>
      <c r="K2384">
        <v>3041</v>
      </c>
      <c r="L2384" s="1">
        <v>0.78</v>
      </c>
      <c r="M2384">
        <v>229</v>
      </c>
      <c r="N2384" s="1">
        <v>0.06</v>
      </c>
      <c r="O2384">
        <v>421</v>
      </c>
      <c r="P2384" s="1">
        <v>0.11</v>
      </c>
      <c r="Q2384">
        <v>58977</v>
      </c>
      <c r="R2384">
        <v>50</v>
      </c>
      <c r="S2384">
        <f>(Table1[[#This Row],[Hospital Beds 2018]]/Table1[[#This Row],[Population Estimate 2018]])*1000</f>
        <v>12.903225806451612</v>
      </c>
      <c r="T2384">
        <f>LOG10(Table1[[#This Row],[Hospital Beds 2018]] +1)</f>
        <v>1.7075701760979363</v>
      </c>
      <c r="U2384">
        <v>3082</v>
      </c>
      <c r="V2384" s="1">
        <v>0.8</v>
      </c>
    </row>
    <row r="2385" spans="1:22" x14ac:dyDescent="0.3">
      <c r="A2385">
        <v>2389</v>
      </c>
      <c r="B2385" t="s">
        <v>1485</v>
      </c>
      <c r="C2385" t="s">
        <v>1498</v>
      </c>
      <c r="D2385" t="s">
        <v>21</v>
      </c>
      <c r="E2385" s="9">
        <v>6</v>
      </c>
      <c r="F2385">
        <v>6758</v>
      </c>
      <c r="G2385">
        <f>LOG(Table1[[#This Row],[Population Estimate 2018]])</f>
        <v>3.8298181874388777</v>
      </c>
      <c r="H2385" s="10" t="str">
        <f t="shared" si="37"/>
        <v>1</v>
      </c>
      <c r="I2385">
        <v>1960</v>
      </c>
      <c r="J2385" s="1">
        <v>0.28999999999999998</v>
      </c>
      <c r="K2385">
        <v>4798</v>
      </c>
      <c r="L2385" s="1">
        <v>0.71</v>
      </c>
      <c r="M2385">
        <v>872</v>
      </c>
      <c r="N2385" s="1">
        <v>0.13</v>
      </c>
      <c r="O2385">
        <v>850</v>
      </c>
      <c r="P2385" s="1">
        <v>0.13</v>
      </c>
      <c r="Q2385">
        <v>46782</v>
      </c>
      <c r="R2385">
        <v>73</v>
      </c>
      <c r="S2385">
        <f>(Table1[[#This Row],[Hospital Beds 2018]]/Table1[[#This Row],[Population Estimate 2018]])*1000</f>
        <v>10.802012429712933</v>
      </c>
      <c r="T2385">
        <f>LOG10(Table1[[#This Row],[Hospital Beds 2018]] +1)</f>
        <v>1.8692317197309762</v>
      </c>
      <c r="U2385">
        <v>4947</v>
      </c>
      <c r="V2385" s="1">
        <v>0.73</v>
      </c>
    </row>
    <row r="2386" spans="1:22" x14ac:dyDescent="0.3">
      <c r="A2386">
        <v>2390</v>
      </c>
      <c r="B2386" t="s">
        <v>1485</v>
      </c>
      <c r="C2386" t="s">
        <v>1499</v>
      </c>
      <c r="D2386" t="s">
        <v>21</v>
      </c>
      <c r="E2386" s="9">
        <v>9</v>
      </c>
      <c r="F2386">
        <v>2330</v>
      </c>
      <c r="G2386">
        <f>LOG(Table1[[#This Row],[Population Estimate 2018]])</f>
        <v>3.3673559210260189</v>
      </c>
      <c r="H2386" s="10" t="str">
        <f t="shared" si="37"/>
        <v>1</v>
      </c>
      <c r="I2386">
        <v>544</v>
      </c>
      <c r="J2386" s="1">
        <v>0.23</v>
      </c>
      <c r="K2386">
        <v>1786</v>
      </c>
      <c r="L2386" s="1">
        <v>0.77</v>
      </c>
      <c r="M2386">
        <v>142</v>
      </c>
      <c r="N2386" s="1">
        <v>0.06</v>
      </c>
      <c r="O2386">
        <v>332</v>
      </c>
      <c r="P2386" s="1">
        <v>0.14000000000000001</v>
      </c>
      <c r="Q2386">
        <v>49068</v>
      </c>
      <c r="R2386">
        <v>12</v>
      </c>
      <c r="S2386">
        <f>(Table1[[#This Row],[Hospital Beds 2018]]/Table1[[#This Row],[Population Estimate 2018]])*1000</f>
        <v>5.1502145922746783</v>
      </c>
      <c r="T2386">
        <f>LOG10(Table1[[#This Row],[Hospital Beds 2018]] +1)</f>
        <v>1.1139433523068367</v>
      </c>
      <c r="U2386">
        <v>1800</v>
      </c>
      <c r="V2386" s="1">
        <v>0.77</v>
      </c>
    </row>
    <row r="2387" spans="1:22" x14ac:dyDescent="0.3">
      <c r="A2387">
        <v>2391</v>
      </c>
      <c r="B2387" t="s">
        <v>1485</v>
      </c>
      <c r="C2387" t="s">
        <v>156</v>
      </c>
      <c r="D2387" t="s">
        <v>21</v>
      </c>
      <c r="E2387" s="9">
        <v>7</v>
      </c>
      <c r="F2387">
        <v>7147</v>
      </c>
      <c r="G2387">
        <f>LOG(Table1[[#This Row],[Population Estimate 2018]])</f>
        <v>3.8541237821011669</v>
      </c>
      <c r="H2387" s="10" t="str">
        <f t="shared" si="37"/>
        <v>1</v>
      </c>
      <c r="I2387">
        <v>1489</v>
      </c>
      <c r="J2387" s="1">
        <v>0.21</v>
      </c>
      <c r="K2387">
        <v>5658</v>
      </c>
      <c r="L2387" s="1">
        <v>0.79</v>
      </c>
      <c r="M2387">
        <v>550</v>
      </c>
      <c r="N2387" s="1">
        <v>0.08</v>
      </c>
      <c r="O2387">
        <v>707</v>
      </c>
      <c r="P2387" s="1">
        <v>0.1</v>
      </c>
      <c r="Q2387">
        <v>59813</v>
      </c>
      <c r="R2387">
        <v>25</v>
      </c>
      <c r="S2387">
        <f>(Table1[[#This Row],[Hospital Beds 2018]]/Table1[[#This Row],[Population Estimate 2018]])*1000</f>
        <v>3.4979711767175039</v>
      </c>
      <c r="T2387">
        <f>LOG10(Table1[[#This Row],[Hospital Beds 2018]] +1)</f>
        <v>1.414973347970818</v>
      </c>
      <c r="U2387">
        <v>5782</v>
      </c>
      <c r="V2387" s="1">
        <v>0.81</v>
      </c>
    </row>
    <row r="2388" spans="1:22" x14ac:dyDescent="0.3">
      <c r="A2388">
        <v>2392</v>
      </c>
      <c r="B2388" t="s">
        <v>1485</v>
      </c>
      <c r="C2388" t="s">
        <v>1500</v>
      </c>
      <c r="D2388" t="s">
        <v>21</v>
      </c>
      <c r="E2388" s="9">
        <v>9</v>
      </c>
      <c r="F2388">
        <v>4212</v>
      </c>
      <c r="G2388">
        <f>LOG(Table1[[#This Row],[Population Estimate 2018]])</f>
        <v>3.624488362513449</v>
      </c>
      <c r="H2388" s="10" t="str">
        <f t="shared" si="37"/>
        <v>1</v>
      </c>
      <c r="I2388">
        <v>1072</v>
      </c>
      <c r="J2388" s="1">
        <v>0.25</v>
      </c>
      <c r="K2388">
        <v>3140</v>
      </c>
      <c r="L2388" s="1">
        <v>0.75</v>
      </c>
      <c r="M2388">
        <v>280</v>
      </c>
      <c r="N2388" s="1">
        <v>7.0000000000000007E-2</v>
      </c>
      <c r="O2388">
        <v>686</v>
      </c>
      <c r="P2388" s="1">
        <v>0.16</v>
      </c>
      <c r="Q2388">
        <v>40583</v>
      </c>
      <c r="R2388">
        <v>81</v>
      </c>
      <c r="S2388">
        <f>(Table1[[#This Row],[Hospital Beds 2018]]/Table1[[#This Row],[Population Estimate 2018]])*1000</f>
        <v>19.230769230769234</v>
      </c>
      <c r="T2388">
        <f>LOG10(Table1[[#This Row],[Hospital Beds 2018]] +1)</f>
        <v>1.9138138523837167</v>
      </c>
      <c r="U2388">
        <v>3184</v>
      </c>
      <c r="V2388" s="1">
        <v>0.76</v>
      </c>
    </row>
    <row r="2389" spans="1:22" x14ac:dyDescent="0.3">
      <c r="A2389">
        <v>2393</v>
      </c>
      <c r="B2389" t="s">
        <v>1485</v>
      </c>
      <c r="C2389" t="s">
        <v>1501</v>
      </c>
      <c r="D2389" t="s">
        <v>21</v>
      </c>
      <c r="E2389" s="9">
        <v>8</v>
      </c>
      <c r="F2389">
        <v>1918</v>
      </c>
      <c r="G2389">
        <f>LOG(Table1[[#This Row],[Population Estimate 2018]])</f>
        <v>3.2828486028346449</v>
      </c>
      <c r="H2389" s="10" t="str">
        <f t="shared" si="37"/>
        <v>1</v>
      </c>
      <c r="I2389">
        <v>468</v>
      </c>
      <c r="J2389" s="1">
        <v>0.24</v>
      </c>
      <c r="K2389">
        <v>1450</v>
      </c>
      <c r="L2389" s="1">
        <v>0.76</v>
      </c>
      <c r="M2389">
        <v>135</v>
      </c>
      <c r="N2389" s="1">
        <v>7.0000000000000007E-2</v>
      </c>
      <c r="O2389">
        <v>208</v>
      </c>
      <c r="P2389" s="1">
        <v>0.11</v>
      </c>
      <c r="Q2389">
        <v>51801</v>
      </c>
      <c r="R2389">
        <v>48</v>
      </c>
      <c r="S2389">
        <f>(Table1[[#This Row],[Hospital Beds 2018]]/Table1[[#This Row],[Population Estimate 2018]])*1000</f>
        <v>25.026068821689261</v>
      </c>
      <c r="T2389">
        <f>LOG10(Table1[[#This Row],[Hospital Beds 2018]] +1)</f>
        <v>1.6901960800285136</v>
      </c>
      <c r="U2389">
        <v>1472</v>
      </c>
      <c r="V2389" s="1">
        <v>0.77</v>
      </c>
    </row>
    <row r="2390" spans="1:22" x14ac:dyDescent="0.3">
      <c r="A2390">
        <v>2394</v>
      </c>
      <c r="B2390" t="s">
        <v>1485</v>
      </c>
      <c r="C2390" t="s">
        <v>1502</v>
      </c>
      <c r="D2390" t="s">
        <v>21</v>
      </c>
      <c r="E2390" s="9">
        <v>9</v>
      </c>
      <c r="F2390">
        <v>6111</v>
      </c>
      <c r="G2390">
        <f>LOG(Table1[[#This Row],[Population Estimate 2018]])</f>
        <v>3.7861122837198264</v>
      </c>
      <c r="H2390" s="10" t="str">
        <f t="shared" si="37"/>
        <v>1</v>
      </c>
      <c r="I2390">
        <v>953</v>
      </c>
      <c r="J2390" s="1">
        <v>0.16</v>
      </c>
      <c r="K2390">
        <v>5158</v>
      </c>
      <c r="L2390" s="1">
        <v>0.84</v>
      </c>
      <c r="M2390">
        <v>366</v>
      </c>
      <c r="N2390" s="1">
        <v>0.06</v>
      </c>
      <c r="O2390">
        <v>549</v>
      </c>
      <c r="P2390" s="1">
        <v>0.09</v>
      </c>
      <c r="Q2390">
        <v>65776</v>
      </c>
      <c r="R2390">
        <v>0</v>
      </c>
      <c r="S2390">
        <f>(Table1[[#This Row],[Hospital Beds 2018]]/Table1[[#This Row],[Population Estimate 2018]])*1000</f>
        <v>0</v>
      </c>
      <c r="T2390">
        <f>LOG10(Table1[[#This Row],[Hospital Beds 2018]] +1)</f>
        <v>0</v>
      </c>
      <c r="U2390">
        <v>5197</v>
      </c>
      <c r="V2390" s="1">
        <v>0.85</v>
      </c>
    </row>
    <row r="2391" spans="1:22" x14ac:dyDescent="0.3">
      <c r="A2391">
        <v>2395</v>
      </c>
      <c r="B2391" t="s">
        <v>1485</v>
      </c>
      <c r="C2391" t="s">
        <v>1503</v>
      </c>
      <c r="D2391" t="s">
        <v>21</v>
      </c>
      <c r="E2391" s="9">
        <v>9</v>
      </c>
      <c r="F2391">
        <v>3262</v>
      </c>
      <c r="G2391">
        <f>LOG(Table1[[#This Row],[Population Estimate 2018]])</f>
        <v>3.5134839567042571</v>
      </c>
      <c r="H2391" s="10" t="str">
        <f t="shared" si="37"/>
        <v>1</v>
      </c>
      <c r="I2391">
        <v>826</v>
      </c>
      <c r="J2391" s="1">
        <v>0.25</v>
      </c>
      <c r="K2391">
        <v>2436</v>
      </c>
      <c r="L2391" s="1">
        <v>0.75</v>
      </c>
      <c r="M2391">
        <v>218</v>
      </c>
      <c r="N2391" s="1">
        <v>7.0000000000000007E-2</v>
      </c>
      <c r="O2391">
        <v>314</v>
      </c>
      <c r="P2391" s="1">
        <v>0.1</v>
      </c>
      <c r="Q2391">
        <v>52568</v>
      </c>
      <c r="R2391">
        <v>15</v>
      </c>
      <c r="S2391">
        <f>(Table1[[#This Row],[Hospital Beds 2018]]/Table1[[#This Row],[Population Estimate 2018]])*1000</f>
        <v>4.5984058859595338</v>
      </c>
      <c r="T2391">
        <f>LOG10(Table1[[#This Row],[Hospital Beds 2018]] +1)</f>
        <v>1.2041199826559248</v>
      </c>
      <c r="U2391">
        <v>2475</v>
      </c>
      <c r="V2391" s="1">
        <v>0.76</v>
      </c>
    </row>
    <row r="2392" spans="1:22" x14ac:dyDescent="0.3">
      <c r="A2392">
        <v>2396</v>
      </c>
      <c r="B2392" t="s">
        <v>1485</v>
      </c>
      <c r="C2392" t="s">
        <v>1504</v>
      </c>
      <c r="D2392" t="s">
        <v>21</v>
      </c>
      <c r="E2392" s="9">
        <v>8</v>
      </c>
      <c r="F2392">
        <v>3376</v>
      </c>
      <c r="G2392">
        <f>LOG(Table1[[#This Row],[Population Estimate 2018]])</f>
        <v>3.5284024379536176</v>
      </c>
      <c r="H2392" s="10" t="str">
        <f t="shared" si="37"/>
        <v>1</v>
      </c>
      <c r="I2392">
        <v>521</v>
      </c>
      <c r="J2392" s="1">
        <v>0.15</v>
      </c>
      <c r="K2392">
        <v>2855</v>
      </c>
      <c r="L2392" s="1">
        <v>0.85</v>
      </c>
      <c r="M2392">
        <v>221</v>
      </c>
      <c r="N2392" s="1">
        <v>7.0000000000000007E-2</v>
      </c>
      <c r="O2392">
        <v>280</v>
      </c>
      <c r="P2392" s="1">
        <v>0.08</v>
      </c>
      <c r="Q2392">
        <v>63772</v>
      </c>
      <c r="R2392">
        <v>0</v>
      </c>
      <c r="S2392">
        <f>(Table1[[#This Row],[Hospital Beds 2018]]/Table1[[#This Row],[Population Estimate 2018]])*1000</f>
        <v>0</v>
      </c>
      <c r="T2392">
        <f>LOG10(Table1[[#This Row],[Hospital Beds 2018]] +1)</f>
        <v>0</v>
      </c>
      <c r="U2392">
        <v>2919</v>
      </c>
      <c r="V2392" s="1">
        <v>0.86</v>
      </c>
    </row>
    <row r="2393" spans="1:22" x14ac:dyDescent="0.3">
      <c r="A2393">
        <v>2397</v>
      </c>
      <c r="B2393" t="s">
        <v>1485</v>
      </c>
      <c r="C2393" t="s">
        <v>1188</v>
      </c>
      <c r="D2393" t="s">
        <v>21</v>
      </c>
      <c r="E2393" s="9">
        <v>9</v>
      </c>
      <c r="F2393">
        <v>1249</v>
      </c>
      <c r="G2393">
        <f>LOG(Table1[[#This Row],[Population Estimate 2018]])</f>
        <v>3.0965624383741357</v>
      </c>
      <c r="H2393" s="10" t="str">
        <f t="shared" si="37"/>
        <v>1</v>
      </c>
      <c r="I2393">
        <v>222</v>
      </c>
      <c r="J2393" s="1">
        <v>0.18</v>
      </c>
      <c r="K2393">
        <v>1027</v>
      </c>
      <c r="L2393" s="1">
        <v>0.82</v>
      </c>
      <c r="M2393">
        <v>111</v>
      </c>
      <c r="N2393" s="1">
        <v>0.09</v>
      </c>
      <c r="O2393">
        <v>131</v>
      </c>
      <c r="P2393" s="1">
        <v>0.1</v>
      </c>
      <c r="Q2393">
        <v>55017</v>
      </c>
      <c r="R2393">
        <v>0</v>
      </c>
      <c r="S2393">
        <f>(Table1[[#This Row],[Hospital Beds 2018]]/Table1[[#This Row],[Population Estimate 2018]])*1000</f>
        <v>0</v>
      </c>
      <c r="T2393">
        <f>LOG10(Table1[[#This Row],[Hospital Beds 2018]] +1)</f>
        <v>0</v>
      </c>
      <c r="U2393">
        <v>1005</v>
      </c>
      <c r="V2393" s="1">
        <v>0.8</v>
      </c>
    </row>
    <row r="2394" spans="1:22" x14ac:dyDescent="0.3">
      <c r="A2394">
        <v>2398</v>
      </c>
      <c r="B2394" t="s">
        <v>1485</v>
      </c>
      <c r="C2394" t="s">
        <v>1380</v>
      </c>
      <c r="D2394" t="s">
        <v>21</v>
      </c>
      <c r="E2394" s="9">
        <v>7</v>
      </c>
      <c r="F2394">
        <v>17650</v>
      </c>
      <c r="G2394">
        <f>LOG(Table1[[#This Row],[Population Estimate 2018]])</f>
        <v>4.2467447097238411</v>
      </c>
      <c r="H2394" s="10" t="str">
        <f t="shared" si="37"/>
        <v>2</v>
      </c>
      <c r="I2394">
        <v>3057</v>
      </c>
      <c r="J2394" s="1">
        <v>0.17</v>
      </c>
      <c r="K2394">
        <v>14593</v>
      </c>
      <c r="L2394" s="1">
        <v>0.83</v>
      </c>
      <c r="M2394">
        <v>1236</v>
      </c>
      <c r="N2394" s="1">
        <v>7.0000000000000007E-2</v>
      </c>
      <c r="O2394">
        <v>1590</v>
      </c>
      <c r="P2394" s="1">
        <v>0.09</v>
      </c>
      <c r="Q2394">
        <v>70093</v>
      </c>
      <c r="R2394">
        <v>110</v>
      </c>
      <c r="S2394">
        <f>(Table1[[#This Row],[Hospital Beds 2018]]/Table1[[#This Row],[Population Estimate 2018]])*1000</f>
        <v>6.2322946175637393</v>
      </c>
      <c r="T2394">
        <f>LOG10(Table1[[#This Row],[Hospital Beds 2018]] +1)</f>
        <v>2.0453229787866576</v>
      </c>
      <c r="U2394">
        <v>14464</v>
      </c>
      <c r="V2394" s="1">
        <v>0.82</v>
      </c>
    </row>
    <row r="2395" spans="1:22" x14ac:dyDescent="0.3">
      <c r="A2395">
        <v>2399</v>
      </c>
      <c r="B2395" t="s">
        <v>1485</v>
      </c>
      <c r="C2395" t="s">
        <v>1505</v>
      </c>
      <c r="D2395" t="s">
        <v>21</v>
      </c>
      <c r="E2395" s="9">
        <v>8</v>
      </c>
      <c r="F2395">
        <v>7380</v>
      </c>
      <c r="G2395">
        <f>LOG(Table1[[#This Row],[Population Estimate 2018]])</f>
        <v>3.8680563618230415</v>
      </c>
      <c r="H2395" s="10" t="str">
        <f t="shared" si="37"/>
        <v>1</v>
      </c>
      <c r="I2395">
        <v>1697</v>
      </c>
      <c r="J2395" s="1">
        <v>0.23</v>
      </c>
      <c r="K2395">
        <v>5683</v>
      </c>
      <c r="L2395" s="1">
        <v>0.77</v>
      </c>
      <c r="M2395">
        <v>495</v>
      </c>
      <c r="N2395" s="1">
        <v>7.0000000000000007E-2</v>
      </c>
      <c r="O2395">
        <v>784</v>
      </c>
      <c r="P2395" s="1">
        <v>0.11</v>
      </c>
      <c r="Q2395">
        <v>54434</v>
      </c>
      <c r="R2395">
        <v>180</v>
      </c>
      <c r="S2395">
        <f>(Table1[[#This Row],[Hospital Beds 2018]]/Table1[[#This Row],[Population Estimate 2018]])*1000</f>
        <v>24.390243902439025</v>
      </c>
      <c r="T2395">
        <f>LOG10(Table1[[#This Row],[Hospital Beds 2018]] +1)</f>
        <v>2.2576785748691846</v>
      </c>
      <c r="U2395">
        <v>5740</v>
      </c>
      <c r="V2395" s="1">
        <v>0.78</v>
      </c>
    </row>
    <row r="2396" spans="1:22" x14ac:dyDescent="0.3">
      <c r="A2396">
        <v>2400</v>
      </c>
      <c r="B2396" t="s">
        <v>1485</v>
      </c>
      <c r="C2396" t="s">
        <v>1267</v>
      </c>
      <c r="D2396" t="s">
        <v>21</v>
      </c>
      <c r="E2396" s="9">
        <v>9</v>
      </c>
      <c r="F2396">
        <v>1282</v>
      </c>
      <c r="G2396">
        <f>LOG(Table1[[#This Row],[Population Estimate 2018]])</f>
        <v>3.1078880251827985</v>
      </c>
      <c r="H2396" s="10" t="str">
        <f t="shared" si="37"/>
        <v>1</v>
      </c>
      <c r="I2396">
        <v>324</v>
      </c>
      <c r="J2396" s="1">
        <v>0.25</v>
      </c>
      <c r="K2396">
        <v>958</v>
      </c>
      <c r="L2396" s="1">
        <v>0.75</v>
      </c>
      <c r="M2396">
        <v>70</v>
      </c>
      <c r="N2396" s="1">
        <v>0.05</v>
      </c>
      <c r="O2396">
        <v>128</v>
      </c>
      <c r="P2396" s="1">
        <v>0.1</v>
      </c>
      <c r="Q2396">
        <v>52496</v>
      </c>
      <c r="R2396">
        <v>0</v>
      </c>
      <c r="S2396">
        <f>(Table1[[#This Row],[Hospital Beds 2018]]/Table1[[#This Row],[Population Estimate 2018]])*1000</f>
        <v>0</v>
      </c>
      <c r="T2396">
        <f>LOG10(Table1[[#This Row],[Hospital Beds 2018]] +1)</f>
        <v>0</v>
      </c>
      <c r="U2396">
        <v>975</v>
      </c>
      <c r="V2396" s="1">
        <v>0.76</v>
      </c>
    </row>
    <row r="2397" spans="1:22" x14ac:dyDescent="0.3">
      <c r="A2397">
        <v>2401</v>
      </c>
      <c r="B2397" t="s">
        <v>1485</v>
      </c>
      <c r="C2397" t="s">
        <v>56</v>
      </c>
      <c r="D2397" t="s">
        <v>21</v>
      </c>
      <c r="E2397" s="9">
        <v>8</v>
      </c>
      <c r="F2397">
        <v>3307</v>
      </c>
      <c r="G2397">
        <f>LOG(Table1[[#This Row],[Population Estimate 2018]])</f>
        <v>3.5194341949137029</v>
      </c>
      <c r="H2397" s="10" t="str">
        <f t="shared" si="37"/>
        <v>1</v>
      </c>
      <c r="I2397">
        <v>442</v>
      </c>
      <c r="J2397" s="1">
        <v>0.13</v>
      </c>
      <c r="K2397">
        <v>2865</v>
      </c>
      <c r="L2397" s="1">
        <v>0.87</v>
      </c>
      <c r="M2397">
        <v>173</v>
      </c>
      <c r="N2397" s="1">
        <v>0.05</v>
      </c>
      <c r="O2397">
        <v>1070</v>
      </c>
      <c r="P2397" s="1">
        <v>0.32</v>
      </c>
      <c r="Q2397">
        <v>34122</v>
      </c>
      <c r="R2397">
        <v>0</v>
      </c>
      <c r="S2397">
        <f>(Table1[[#This Row],[Hospital Beds 2018]]/Table1[[#This Row],[Population Estimate 2018]])*1000</f>
        <v>0</v>
      </c>
      <c r="T2397">
        <f>LOG10(Table1[[#This Row],[Hospital Beds 2018]] +1)</f>
        <v>0</v>
      </c>
      <c r="U2397">
        <v>2845</v>
      </c>
      <c r="V2397" s="1">
        <v>0.86</v>
      </c>
    </row>
    <row r="2398" spans="1:22" x14ac:dyDescent="0.3">
      <c r="A2398">
        <v>2402</v>
      </c>
      <c r="B2398" t="s">
        <v>1485</v>
      </c>
      <c r="C2398" t="s">
        <v>1506</v>
      </c>
      <c r="D2398" t="s">
        <v>21</v>
      </c>
      <c r="E2398" s="9">
        <v>9</v>
      </c>
      <c r="F2398">
        <v>2043</v>
      </c>
      <c r="G2398">
        <f>LOG(Table1[[#This Row],[Population Estimate 2018]])</f>
        <v>3.3102683666324477</v>
      </c>
      <c r="H2398" s="10" t="str">
        <f t="shared" si="37"/>
        <v>1</v>
      </c>
      <c r="I2398">
        <v>550</v>
      </c>
      <c r="J2398" s="1">
        <v>0.27</v>
      </c>
      <c r="K2398">
        <v>1493</v>
      </c>
      <c r="L2398" s="1">
        <v>0.73</v>
      </c>
      <c r="M2398">
        <v>134</v>
      </c>
      <c r="N2398" s="1">
        <v>7.0000000000000007E-2</v>
      </c>
      <c r="O2398">
        <v>280</v>
      </c>
      <c r="P2398" s="1">
        <v>0.14000000000000001</v>
      </c>
      <c r="Q2398">
        <v>47689</v>
      </c>
      <c r="R2398">
        <v>23</v>
      </c>
      <c r="S2398">
        <f>(Table1[[#This Row],[Hospital Beds 2018]]/Table1[[#This Row],[Population Estimate 2018]])*1000</f>
        <v>11.257953989231522</v>
      </c>
      <c r="T2398">
        <f>LOG10(Table1[[#This Row],[Hospital Beds 2018]] +1)</f>
        <v>1.3802112417116059</v>
      </c>
      <c r="U2398">
        <v>1514</v>
      </c>
      <c r="V2398" s="1">
        <v>0.74</v>
      </c>
    </row>
    <row r="2399" spans="1:22" x14ac:dyDescent="0.3">
      <c r="A2399">
        <v>2403</v>
      </c>
      <c r="B2399" t="s">
        <v>1485</v>
      </c>
      <c r="C2399" t="s">
        <v>431</v>
      </c>
      <c r="D2399" t="s">
        <v>21</v>
      </c>
      <c r="E2399" s="9">
        <v>9</v>
      </c>
      <c r="F2399">
        <v>928</v>
      </c>
      <c r="G2399">
        <f>LOG(Table1[[#This Row],[Population Estimate 2018]])</f>
        <v>2.9675479762188619</v>
      </c>
      <c r="H2399" s="10" t="str">
        <f t="shared" si="37"/>
        <v>1</v>
      </c>
      <c r="I2399">
        <v>216</v>
      </c>
      <c r="J2399" s="1">
        <v>0.23</v>
      </c>
      <c r="K2399">
        <v>712</v>
      </c>
      <c r="L2399" s="1">
        <v>0.77</v>
      </c>
      <c r="M2399">
        <v>47</v>
      </c>
      <c r="N2399" s="1">
        <v>0.05</v>
      </c>
      <c r="O2399">
        <v>122</v>
      </c>
      <c r="P2399" s="1">
        <v>0.13</v>
      </c>
      <c r="Q2399">
        <v>49609</v>
      </c>
      <c r="R2399">
        <v>0</v>
      </c>
      <c r="S2399">
        <f>(Table1[[#This Row],[Hospital Beds 2018]]/Table1[[#This Row],[Population Estimate 2018]])*1000</f>
        <v>0</v>
      </c>
      <c r="T2399">
        <f>LOG10(Table1[[#This Row],[Hospital Beds 2018]] +1)</f>
        <v>0</v>
      </c>
      <c r="U2399">
        <v>724</v>
      </c>
      <c r="V2399" s="1">
        <v>0.78</v>
      </c>
    </row>
    <row r="2400" spans="1:22" x14ac:dyDescent="0.3">
      <c r="A2400">
        <v>2404</v>
      </c>
      <c r="B2400" t="s">
        <v>1485</v>
      </c>
      <c r="C2400" t="s">
        <v>1507</v>
      </c>
      <c r="D2400" t="s">
        <v>21</v>
      </c>
      <c r="E2400" s="9">
        <v>9</v>
      </c>
      <c r="F2400">
        <v>4919</v>
      </c>
      <c r="G2400">
        <f>LOG(Table1[[#This Row],[Population Estimate 2018]])</f>
        <v>3.6918768225593315</v>
      </c>
      <c r="H2400" s="10" t="str">
        <f t="shared" si="37"/>
        <v>1</v>
      </c>
      <c r="I2400">
        <v>1139</v>
      </c>
      <c r="J2400" s="1">
        <v>0.23</v>
      </c>
      <c r="K2400">
        <v>3780</v>
      </c>
      <c r="L2400" s="1">
        <v>0.77</v>
      </c>
      <c r="M2400">
        <v>357</v>
      </c>
      <c r="N2400" s="1">
        <v>7.0000000000000007E-2</v>
      </c>
      <c r="O2400">
        <v>432</v>
      </c>
      <c r="P2400" s="1">
        <v>0.09</v>
      </c>
      <c r="Q2400">
        <v>54609</v>
      </c>
      <c r="R2400">
        <v>6</v>
      </c>
      <c r="S2400">
        <f>(Table1[[#This Row],[Hospital Beds 2018]]/Table1[[#This Row],[Population Estimate 2018]])*1000</f>
        <v>1.2197601138442773</v>
      </c>
      <c r="T2400">
        <f>LOG10(Table1[[#This Row],[Hospital Beds 2018]] +1)</f>
        <v>0.84509804001425681</v>
      </c>
      <c r="U2400">
        <v>3846</v>
      </c>
      <c r="V2400" s="1">
        <v>0.78</v>
      </c>
    </row>
    <row r="2401" spans="1:22" x14ac:dyDescent="0.3">
      <c r="A2401">
        <v>2405</v>
      </c>
      <c r="B2401" t="s">
        <v>1485</v>
      </c>
      <c r="C2401" t="s">
        <v>209</v>
      </c>
      <c r="D2401" t="s">
        <v>21</v>
      </c>
      <c r="E2401" s="9">
        <v>6</v>
      </c>
      <c r="F2401">
        <v>13057</v>
      </c>
      <c r="G2401">
        <f>LOG(Table1[[#This Row],[Population Estimate 2018]])</f>
        <v>4.115843404112816</v>
      </c>
      <c r="H2401" s="10" t="str">
        <f t="shared" si="37"/>
        <v>2</v>
      </c>
      <c r="I2401">
        <v>2871</v>
      </c>
      <c r="J2401" s="1">
        <v>0.22</v>
      </c>
      <c r="K2401">
        <v>10186</v>
      </c>
      <c r="L2401" s="1">
        <v>0.78</v>
      </c>
      <c r="M2401">
        <v>983</v>
      </c>
      <c r="N2401" s="1">
        <v>0.08</v>
      </c>
      <c r="O2401">
        <v>1258</v>
      </c>
      <c r="P2401" s="1">
        <v>0.1</v>
      </c>
      <c r="Q2401">
        <v>60733</v>
      </c>
      <c r="R2401">
        <v>22</v>
      </c>
      <c r="S2401">
        <f>(Table1[[#This Row],[Hospital Beds 2018]]/Table1[[#This Row],[Population Estimate 2018]])*1000</f>
        <v>1.6849199663016006</v>
      </c>
      <c r="T2401">
        <f>LOG10(Table1[[#This Row],[Hospital Beds 2018]] +1)</f>
        <v>1.3617278360175928</v>
      </c>
      <c r="U2401">
        <v>9926</v>
      </c>
      <c r="V2401" s="1">
        <v>0.76</v>
      </c>
    </row>
    <row r="2402" spans="1:22" x14ac:dyDescent="0.3">
      <c r="A2402">
        <v>2406</v>
      </c>
      <c r="B2402" t="s">
        <v>1485</v>
      </c>
      <c r="C2402" t="s">
        <v>61</v>
      </c>
      <c r="D2402" t="s">
        <v>21</v>
      </c>
      <c r="E2402" s="9">
        <v>6</v>
      </c>
      <c r="F2402">
        <v>25741</v>
      </c>
      <c r="G2402">
        <f>LOG(Table1[[#This Row],[Population Estimate 2018]])</f>
        <v>4.4106254145981252</v>
      </c>
      <c r="H2402" s="10" t="str">
        <f t="shared" si="37"/>
        <v>2</v>
      </c>
      <c r="I2402">
        <v>5617</v>
      </c>
      <c r="J2402" s="1">
        <v>0.22</v>
      </c>
      <c r="K2402">
        <v>20124</v>
      </c>
      <c r="L2402" s="1">
        <v>0.78</v>
      </c>
      <c r="M2402">
        <v>2352</v>
      </c>
      <c r="N2402" s="1">
        <v>0.09</v>
      </c>
      <c r="O2402">
        <v>3155</v>
      </c>
      <c r="P2402" s="1">
        <v>0.12</v>
      </c>
      <c r="Q2402">
        <v>51774</v>
      </c>
      <c r="R2402">
        <v>43</v>
      </c>
      <c r="S2402">
        <f>(Table1[[#This Row],[Hospital Beds 2018]]/Table1[[#This Row],[Population Estimate 2018]])*1000</f>
        <v>1.6704867720756769</v>
      </c>
      <c r="T2402">
        <f>LOG10(Table1[[#This Row],[Hospital Beds 2018]] +1)</f>
        <v>1.6434526764861874</v>
      </c>
      <c r="U2402">
        <v>20023</v>
      </c>
      <c r="V2402" s="1">
        <v>0.78</v>
      </c>
    </row>
    <row r="2403" spans="1:22" x14ac:dyDescent="0.3">
      <c r="A2403">
        <v>2407</v>
      </c>
      <c r="B2403" t="s">
        <v>1485</v>
      </c>
      <c r="C2403" t="s">
        <v>164</v>
      </c>
      <c r="D2403" t="s">
        <v>21</v>
      </c>
      <c r="E2403" s="9">
        <v>3</v>
      </c>
      <c r="F2403">
        <v>58807</v>
      </c>
      <c r="G2403">
        <f>LOG(Table1[[#This Row],[Population Estimate 2018]])</f>
        <v>4.7694290247229354</v>
      </c>
      <c r="H2403" s="10" t="str">
        <f t="shared" si="37"/>
        <v>2</v>
      </c>
      <c r="I2403">
        <v>7568</v>
      </c>
      <c r="J2403" s="1">
        <v>0.13</v>
      </c>
      <c r="K2403">
        <v>51239</v>
      </c>
      <c r="L2403" s="1">
        <v>0.87</v>
      </c>
      <c r="M2403">
        <v>3147</v>
      </c>
      <c r="N2403" s="1">
        <v>0.05</v>
      </c>
      <c r="O2403">
        <v>2585</v>
      </c>
      <c r="P2403" s="1">
        <v>0.04</v>
      </c>
      <c r="Q2403">
        <v>84889</v>
      </c>
      <c r="R2403">
        <v>64</v>
      </c>
      <c r="S2403">
        <f>(Table1[[#This Row],[Hospital Beds 2018]]/Table1[[#This Row],[Population Estimate 2018]])*1000</f>
        <v>1.0883058139337154</v>
      </c>
      <c r="T2403">
        <f>LOG10(Table1[[#This Row],[Hospital Beds 2018]] +1)</f>
        <v>1.8129133566428555</v>
      </c>
      <c r="U2403">
        <v>52580</v>
      </c>
      <c r="V2403" s="1">
        <v>0.89</v>
      </c>
    </row>
    <row r="2404" spans="1:22" x14ac:dyDescent="0.3">
      <c r="A2404">
        <v>2408</v>
      </c>
      <c r="B2404" t="s">
        <v>1485</v>
      </c>
      <c r="C2404" t="s">
        <v>1508</v>
      </c>
      <c r="D2404" t="s">
        <v>21</v>
      </c>
      <c r="E2404" s="9">
        <v>9</v>
      </c>
      <c r="F2404">
        <v>3821</v>
      </c>
      <c r="G2404">
        <f>LOG(Table1[[#This Row],[Population Estimate 2018]])</f>
        <v>3.582177037688409</v>
      </c>
      <c r="H2404" s="10" t="str">
        <f t="shared" si="37"/>
        <v>1</v>
      </c>
      <c r="I2404">
        <v>605</v>
      </c>
      <c r="J2404" s="1">
        <v>0.16</v>
      </c>
      <c r="K2404">
        <v>3216</v>
      </c>
      <c r="L2404" s="1">
        <v>0.84</v>
      </c>
      <c r="M2404">
        <v>167</v>
      </c>
      <c r="N2404" s="1">
        <v>0.04</v>
      </c>
      <c r="O2404">
        <v>794</v>
      </c>
      <c r="P2404" s="1">
        <v>0.21</v>
      </c>
      <c r="Q2404">
        <v>47429</v>
      </c>
      <c r="R2404">
        <v>0</v>
      </c>
      <c r="S2404">
        <f>(Table1[[#This Row],[Hospital Beds 2018]]/Table1[[#This Row],[Population Estimate 2018]])*1000</f>
        <v>0</v>
      </c>
      <c r="T2404">
        <f>LOG10(Table1[[#This Row],[Hospital Beds 2018]] +1)</f>
        <v>0</v>
      </c>
      <c r="U2404">
        <v>3201</v>
      </c>
      <c r="V2404" s="1">
        <v>0.84</v>
      </c>
    </row>
    <row r="2405" spans="1:22" x14ac:dyDescent="0.3">
      <c r="A2405">
        <v>2409</v>
      </c>
      <c r="B2405" t="s">
        <v>1485</v>
      </c>
      <c r="C2405" t="s">
        <v>1509</v>
      </c>
      <c r="D2405" t="s">
        <v>21</v>
      </c>
      <c r="E2405" s="9">
        <v>3</v>
      </c>
      <c r="F2405">
        <v>5546</v>
      </c>
      <c r="G2405">
        <f>LOG(Table1[[#This Row],[Population Estimate 2018]])</f>
        <v>3.743979865241843</v>
      </c>
      <c r="H2405" s="10" t="str">
        <f t="shared" si="37"/>
        <v>1</v>
      </c>
      <c r="I2405">
        <v>1053</v>
      </c>
      <c r="J2405" s="1">
        <v>0.19</v>
      </c>
      <c r="K2405">
        <v>4493</v>
      </c>
      <c r="L2405" s="1">
        <v>0.81</v>
      </c>
      <c r="M2405">
        <v>379</v>
      </c>
      <c r="N2405" s="1">
        <v>7.0000000000000007E-2</v>
      </c>
      <c r="O2405">
        <v>514</v>
      </c>
      <c r="P2405" s="1">
        <v>0.09</v>
      </c>
      <c r="Q2405">
        <v>59913</v>
      </c>
      <c r="R2405">
        <v>0</v>
      </c>
      <c r="S2405">
        <f>(Table1[[#This Row],[Hospital Beds 2018]]/Table1[[#This Row],[Population Estimate 2018]])*1000</f>
        <v>0</v>
      </c>
      <c r="T2405">
        <f>LOG10(Table1[[#This Row],[Hospital Beds 2018]] +1)</f>
        <v>0</v>
      </c>
      <c r="U2405">
        <v>4551</v>
      </c>
      <c r="V2405" s="1">
        <v>0.82</v>
      </c>
    </row>
    <row r="2406" spans="1:22" x14ac:dyDescent="0.3">
      <c r="A2406">
        <v>2410</v>
      </c>
      <c r="B2406" t="s">
        <v>1485</v>
      </c>
      <c r="C2406" t="s">
        <v>690</v>
      </c>
      <c r="D2406" t="s">
        <v>21</v>
      </c>
      <c r="E2406" s="9">
        <v>9</v>
      </c>
      <c r="F2406">
        <v>2407</v>
      </c>
      <c r="G2406">
        <f>LOG(Table1[[#This Row],[Population Estimate 2018]])</f>
        <v>3.3814760902750298</v>
      </c>
      <c r="H2406" s="10" t="str">
        <f t="shared" si="37"/>
        <v>1</v>
      </c>
      <c r="I2406">
        <v>676</v>
      </c>
      <c r="J2406" s="1">
        <v>0.28000000000000003</v>
      </c>
      <c r="K2406">
        <v>1731</v>
      </c>
      <c r="L2406" s="1">
        <v>0.72</v>
      </c>
      <c r="M2406">
        <v>167</v>
      </c>
      <c r="N2406" s="1">
        <v>7.0000000000000007E-2</v>
      </c>
      <c r="O2406">
        <v>379</v>
      </c>
      <c r="P2406" s="1">
        <v>0.16</v>
      </c>
      <c r="Q2406">
        <v>39850</v>
      </c>
      <c r="R2406">
        <v>4</v>
      </c>
      <c r="S2406">
        <f>(Table1[[#This Row],[Hospital Beds 2018]]/Table1[[#This Row],[Population Estimate 2018]])*1000</f>
        <v>1.6618196925633568</v>
      </c>
      <c r="T2406">
        <f>LOG10(Table1[[#This Row],[Hospital Beds 2018]] +1)</f>
        <v>0.69897000433601886</v>
      </c>
      <c r="U2406">
        <v>1779</v>
      </c>
      <c r="V2406" s="1">
        <v>0.74</v>
      </c>
    </row>
    <row r="2407" spans="1:22" x14ac:dyDescent="0.3">
      <c r="A2407">
        <v>2411</v>
      </c>
      <c r="B2407" t="s">
        <v>1485</v>
      </c>
      <c r="C2407" t="s">
        <v>69</v>
      </c>
      <c r="D2407" t="s">
        <v>21</v>
      </c>
      <c r="E2407" s="9">
        <v>9</v>
      </c>
      <c r="F2407">
        <v>5112</v>
      </c>
      <c r="G2407">
        <f>LOG(Table1[[#This Row],[Population Estimate 2018]])</f>
        <v>3.7085908451503435</v>
      </c>
      <c r="H2407" s="10" t="str">
        <f t="shared" si="37"/>
        <v>1</v>
      </c>
      <c r="I2407">
        <v>1033</v>
      </c>
      <c r="J2407" s="1">
        <v>0.2</v>
      </c>
      <c r="K2407">
        <v>4079</v>
      </c>
      <c r="L2407" s="1">
        <v>0.8</v>
      </c>
      <c r="M2407">
        <v>306</v>
      </c>
      <c r="N2407" s="1">
        <v>0.06</v>
      </c>
      <c r="O2407">
        <v>587</v>
      </c>
      <c r="P2407" s="1">
        <v>0.11</v>
      </c>
      <c r="Q2407">
        <v>56862</v>
      </c>
      <c r="R2407">
        <v>18</v>
      </c>
      <c r="S2407">
        <f>(Table1[[#This Row],[Hospital Beds 2018]]/Table1[[#This Row],[Population Estimate 2018]])*1000</f>
        <v>3.5211267605633805</v>
      </c>
      <c r="T2407">
        <f>LOG10(Table1[[#This Row],[Hospital Beds 2018]] +1)</f>
        <v>1.2787536009528289</v>
      </c>
      <c r="U2407">
        <v>4134</v>
      </c>
      <c r="V2407" s="1">
        <v>0.81</v>
      </c>
    </row>
    <row r="2408" spans="1:22" x14ac:dyDescent="0.3">
      <c r="A2408">
        <v>2412</v>
      </c>
      <c r="B2408" t="s">
        <v>1485</v>
      </c>
      <c r="C2408" t="s">
        <v>691</v>
      </c>
      <c r="D2408" t="s">
        <v>21</v>
      </c>
      <c r="E2408" s="9">
        <v>3</v>
      </c>
      <c r="F2408">
        <v>28294</v>
      </c>
      <c r="G2408">
        <f>LOG(Table1[[#This Row],[Population Estimate 2018]])</f>
        <v>4.4516943491935423</v>
      </c>
      <c r="H2408" s="10" t="str">
        <f t="shared" si="37"/>
        <v>2</v>
      </c>
      <c r="I2408">
        <v>4316</v>
      </c>
      <c r="J2408" s="1">
        <v>0.15</v>
      </c>
      <c r="K2408">
        <v>23978</v>
      </c>
      <c r="L2408" s="1">
        <v>0.85</v>
      </c>
      <c r="M2408">
        <v>2781</v>
      </c>
      <c r="N2408" s="1">
        <v>0.1</v>
      </c>
      <c r="O2408">
        <v>2309</v>
      </c>
      <c r="P2408" s="1">
        <v>0.08</v>
      </c>
      <c r="Q2408">
        <v>59524</v>
      </c>
      <c r="R2408">
        <v>356</v>
      </c>
      <c r="S2408">
        <f>(Table1[[#This Row],[Hospital Beds 2018]]/Table1[[#This Row],[Population Estimate 2018]])*1000</f>
        <v>12.582172898847814</v>
      </c>
      <c r="T2408">
        <f>LOG10(Table1[[#This Row],[Hospital Beds 2018]] +1)</f>
        <v>2.5526682161121932</v>
      </c>
      <c r="U2408">
        <v>23821</v>
      </c>
      <c r="V2408" s="1">
        <v>0.84</v>
      </c>
    </row>
    <row r="2409" spans="1:22" x14ac:dyDescent="0.3">
      <c r="A2409">
        <v>2413</v>
      </c>
      <c r="B2409" t="s">
        <v>1485</v>
      </c>
      <c r="C2409" t="s">
        <v>1510</v>
      </c>
      <c r="D2409" t="s">
        <v>21</v>
      </c>
      <c r="E2409" s="9">
        <v>9</v>
      </c>
      <c r="F2409">
        <v>2042</v>
      </c>
      <c r="G2409">
        <f>LOG(Table1[[#This Row],[Population Estimate 2018]])</f>
        <v>3.3100557377508912</v>
      </c>
      <c r="H2409" s="10" t="str">
        <f t="shared" si="37"/>
        <v>1</v>
      </c>
      <c r="I2409">
        <v>316</v>
      </c>
      <c r="J2409" s="1">
        <v>0.15</v>
      </c>
      <c r="K2409">
        <v>1726</v>
      </c>
      <c r="L2409" s="1">
        <v>0.85</v>
      </c>
      <c r="M2409">
        <v>109</v>
      </c>
      <c r="N2409" s="1">
        <v>0.05</v>
      </c>
      <c r="O2409">
        <v>699</v>
      </c>
      <c r="P2409" s="1">
        <v>0.34</v>
      </c>
      <c r="Q2409">
        <v>32780</v>
      </c>
      <c r="R2409">
        <v>0</v>
      </c>
      <c r="S2409">
        <f>(Table1[[#This Row],[Hospital Beds 2018]]/Table1[[#This Row],[Population Estimate 2018]])*1000</f>
        <v>0</v>
      </c>
      <c r="T2409">
        <f>LOG10(Table1[[#This Row],[Hospital Beds 2018]] +1)</f>
        <v>0</v>
      </c>
      <c r="U2409">
        <v>1712</v>
      </c>
      <c r="V2409" s="1">
        <v>0.84</v>
      </c>
    </row>
    <row r="2410" spans="1:22" x14ac:dyDescent="0.3">
      <c r="A2410">
        <v>2414</v>
      </c>
      <c r="B2410" t="s">
        <v>1485</v>
      </c>
      <c r="C2410" t="s">
        <v>1511</v>
      </c>
      <c r="D2410" t="s">
        <v>21</v>
      </c>
      <c r="E2410" s="9">
        <v>8</v>
      </c>
      <c r="F2410">
        <v>2213</v>
      </c>
      <c r="G2410">
        <f>LOG(Table1[[#This Row],[Population Estimate 2018]])</f>
        <v>3.344981413927258</v>
      </c>
      <c r="H2410" s="10" t="str">
        <f t="shared" si="37"/>
        <v>1</v>
      </c>
      <c r="I2410">
        <v>464</v>
      </c>
      <c r="J2410" s="1">
        <v>0.21</v>
      </c>
      <c r="K2410">
        <v>1749</v>
      </c>
      <c r="L2410" s="1">
        <v>0.79</v>
      </c>
      <c r="M2410">
        <v>153</v>
      </c>
      <c r="N2410" s="1">
        <v>7.0000000000000007E-2</v>
      </c>
      <c r="O2410">
        <v>247</v>
      </c>
      <c r="P2410" s="1">
        <v>0.11</v>
      </c>
      <c r="Q2410">
        <v>50123</v>
      </c>
      <c r="R2410">
        <v>0</v>
      </c>
      <c r="S2410">
        <f>(Table1[[#This Row],[Hospital Beds 2018]]/Table1[[#This Row],[Population Estimate 2018]])*1000</f>
        <v>0</v>
      </c>
      <c r="T2410">
        <f>LOG10(Table1[[#This Row],[Hospital Beds 2018]] +1)</f>
        <v>0</v>
      </c>
      <c r="U2410">
        <v>1791</v>
      </c>
      <c r="V2410" s="1">
        <v>0.81</v>
      </c>
    </row>
    <row r="2411" spans="1:22" x14ac:dyDescent="0.3">
      <c r="A2411">
        <v>2415</v>
      </c>
      <c r="B2411" t="s">
        <v>1485</v>
      </c>
      <c r="C2411" t="s">
        <v>1512</v>
      </c>
      <c r="D2411" t="s">
        <v>58</v>
      </c>
      <c r="E2411" s="9">
        <v>3</v>
      </c>
      <c r="F2411">
        <v>192876</v>
      </c>
      <c r="G2411">
        <f>LOG(Table1[[#This Row],[Population Estimate 2018]])</f>
        <v>5.285278190754191</v>
      </c>
      <c r="H2411" s="10" t="str">
        <f t="shared" si="37"/>
        <v>3</v>
      </c>
      <c r="I2411">
        <v>25229</v>
      </c>
      <c r="J2411" s="1">
        <v>0.13</v>
      </c>
      <c r="K2411">
        <v>167647</v>
      </c>
      <c r="L2411" s="1">
        <v>0.87</v>
      </c>
      <c r="M2411">
        <v>13457</v>
      </c>
      <c r="N2411" s="1">
        <v>7.0000000000000007E-2</v>
      </c>
      <c r="O2411">
        <v>18035</v>
      </c>
      <c r="P2411" s="1">
        <v>0.09</v>
      </c>
      <c r="Q2411">
        <v>60033</v>
      </c>
      <c r="R2411">
        <v>1288</v>
      </c>
      <c r="S2411">
        <f>(Table1[[#This Row],[Hospital Beds 2018]]/Table1[[#This Row],[Population Estimate 2018]])*1000</f>
        <v>6.6778655716626227</v>
      </c>
      <c r="T2411">
        <f>LOG10(Table1[[#This Row],[Hospital Beds 2018]] +1)</f>
        <v>3.110252917353403</v>
      </c>
      <c r="U2411">
        <v>167396</v>
      </c>
      <c r="V2411" s="1">
        <v>0.87</v>
      </c>
    </row>
    <row r="2412" spans="1:22" x14ac:dyDescent="0.3">
      <c r="A2412">
        <v>2416</v>
      </c>
      <c r="B2412" t="s">
        <v>1485</v>
      </c>
      <c r="C2412" t="s">
        <v>1513</v>
      </c>
      <c r="D2412" t="s">
        <v>21</v>
      </c>
      <c r="E2412" s="9">
        <v>8</v>
      </c>
      <c r="F2412">
        <v>6579</v>
      </c>
      <c r="G2412">
        <f>LOG(Table1[[#This Row],[Population Estimate 2018]])</f>
        <v>3.8181598863971855</v>
      </c>
      <c r="H2412" s="10" t="str">
        <f t="shared" si="37"/>
        <v>1</v>
      </c>
      <c r="I2412">
        <v>1234</v>
      </c>
      <c r="J2412" s="1">
        <v>0.19</v>
      </c>
      <c r="K2412">
        <v>5345</v>
      </c>
      <c r="L2412" s="1">
        <v>0.81</v>
      </c>
      <c r="M2412">
        <v>498</v>
      </c>
      <c r="N2412" s="1">
        <v>0.08</v>
      </c>
      <c r="O2412">
        <v>644</v>
      </c>
      <c r="P2412" s="1">
        <v>0.1</v>
      </c>
      <c r="Q2412">
        <v>57392</v>
      </c>
      <c r="R2412">
        <v>18</v>
      </c>
      <c r="S2412">
        <f>(Table1[[#This Row],[Hospital Beds 2018]]/Table1[[#This Row],[Population Estimate 2018]])*1000</f>
        <v>2.7359781121751023</v>
      </c>
      <c r="T2412">
        <f>LOG10(Table1[[#This Row],[Hospital Beds 2018]] +1)</f>
        <v>1.2787536009528289</v>
      </c>
      <c r="U2412">
        <v>5440</v>
      </c>
      <c r="V2412" s="1">
        <v>0.83</v>
      </c>
    </row>
    <row r="2413" spans="1:22" x14ac:dyDescent="0.3">
      <c r="A2413">
        <v>2417</v>
      </c>
      <c r="B2413" t="s">
        <v>1485</v>
      </c>
      <c r="C2413" t="s">
        <v>1514</v>
      </c>
      <c r="D2413" t="s">
        <v>21</v>
      </c>
      <c r="E2413" s="9">
        <v>6</v>
      </c>
      <c r="F2413">
        <v>14309</v>
      </c>
      <c r="G2413">
        <f>LOG(Table1[[#This Row],[Population Estimate 2018]])</f>
        <v>4.1556092836789151</v>
      </c>
      <c r="H2413" s="10" t="str">
        <f t="shared" si="37"/>
        <v>2</v>
      </c>
      <c r="I2413">
        <v>1045</v>
      </c>
      <c r="J2413" s="1">
        <v>7.0000000000000007E-2</v>
      </c>
      <c r="K2413">
        <v>13264</v>
      </c>
      <c r="L2413" s="1">
        <v>0.93</v>
      </c>
      <c r="M2413">
        <v>584</v>
      </c>
      <c r="N2413" s="1">
        <v>0.04</v>
      </c>
      <c r="O2413">
        <v>7688</v>
      </c>
      <c r="P2413" s="1">
        <v>0.54</v>
      </c>
      <c r="Q2413">
        <v>31662</v>
      </c>
      <c r="R2413">
        <v>45</v>
      </c>
      <c r="S2413">
        <f>(Table1[[#This Row],[Hospital Beds 2018]]/Table1[[#This Row],[Population Estimate 2018]])*1000</f>
        <v>3.144873855615347</v>
      </c>
      <c r="T2413">
        <f>LOG10(Table1[[#This Row],[Hospital Beds 2018]] +1)</f>
        <v>1.6627578316815741</v>
      </c>
      <c r="U2413">
        <v>13059</v>
      </c>
      <c r="V2413" s="1">
        <v>0.91</v>
      </c>
    </row>
    <row r="2414" spans="1:22" x14ac:dyDescent="0.3">
      <c r="A2414">
        <v>2418</v>
      </c>
      <c r="B2414" t="s">
        <v>1485</v>
      </c>
      <c r="C2414" t="s">
        <v>972</v>
      </c>
      <c r="D2414" t="s">
        <v>21</v>
      </c>
      <c r="E2414" s="9">
        <v>3</v>
      </c>
      <c r="F2414">
        <v>111729</v>
      </c>
      <c r="G2414">
        <f>LOG(Table1[[#This Row],[Population Estimate 2018]])</f>
        <v>5.0481659117488746</v>
      </c>
      <c r="H2414" s="10" t="str">
        <f t="shared" si="37"/>
        <v>3</v>
      </c>
      <c r="I2414">
        <v>20087</v>
      </c>
      <c r="J2414" s="1">
        <v>0.18</v>
      </c>
      <c r="K2414">
        <v>91642</v>
      </c>
      <c r="L2414" s="1">
        <v>0.82</v>
      </c>
      <c r="M2414">
        <v>12517</v>
      </c>
      <c r="N2414" s="1">
        <v>0.11</v>
      </c>
      <c r="O2414">
        <v>14567</v>
      </c>
      <c r="P2414" s="1">
        <v>0.13</v>
      </c>
      <c r="Q2414">
        <v>58738</v>
      </c>
      <c r="R2414">
        <v>418</v>
      </c>
      <c r="S2414">
        <f>(Table1[[#This Row],[Hospital Beds 2018]]/Table1[[#This Row],[Population Estimate 2018]])*1000</f>
        <v>3.7411952134181816</v>
      </c>
      <c r="T2414">
        <f>LOG10(Table1[[#This Row],[Hospital Beds 2018]] +1)</f>
        <v>2.6222140229662951</v>
      </c>
      <c r="U2414">
        <v>92849</v>
      </c>
      <c r="V2414" s="1">
        <v>0.83</v>
      </c>
    </row>
    <row r="2415" spans="1:22" x14ac:dyDescent="0.3">
      <c r="A2415">
        <v>2419</v>
      </c>
      <c r="B2415" t="s">
        <v>1485</v>
      </c>
      <c r="C2415" t="s">
        <v>1139</v>
      </c>
      <c r="D2415" t="s">
        <v>21</v>
      </c>
      <c r="E2415" s="9">
        <v>8</v>
      </c>
      <c r="F2415">
        <v>2922</v>
      </c>
      <c r="G2415">
        <f>LOG(Table1[[#This Row],[Population Estimate 2018]])</f>
        <v>3.4656802115982779</v>
      </c>
      <c r="H2415" s="10" t="str">
        <f t="shared" si="37"/>
        <v>1</v>
      </c>
      <c r="I2415">
        <v>735</v>
      </c>
      <c r="J2415" s="1">
        <v>0.25</v>
      </c>
      <c r="K2415">
        <v>2187</v>
      </c>
      <c r="L2415" s="1">
        <v>0.75</v>
      </c>
      <c r="M2415">
        <v>238</v>
      </c>
      <c r="N2415" s="1">
        <v>0.08</v>
      </c>
      <c r="O2415">
        <v>394</v>
      </c>
      <c r="P2415" s="1">
        <v>0.13</v>
      </c>
      <c r="Q2415">
        <v>55626</v>
      </c>
      <c r="R2415">
        <v>0</v>
      </c>
      <c r="S2415">
        <f>(Table1[[#This Row],[Hospital Beds 2018]]/Table1[[#This Row],[Population Estimate 2018]])*1000</f>
        <v>0</v>
      </c>
      <c r="T2415">
        <f>LOG10(Table1[[#This Row],[Hospital Beds 2018]] +1)</f>
        <v>0</v>
      </c>
      <c r="U2415">
        <v>2218</v>
      </c>
      <c r="V2415" s="1">
        <v>0.76</v>
      </c>
    </row>
    <row r="2416" spans="1:22" x14ac:dyDescent="0.3">
      <c r="A2416">
        <v>2420</v>
      </c>
      <c r="B2416" t="s">
        <v>1485</v>
      </c>
      <c r="C2416" t="s">
        <v>1448</v>
      </c>
      <c r="D2416" t="s">
        <v>21</v>
      </c>
      <c r="E2416" s="9">
        <v>9</v>
      </c>
      <c r="F2416">
        <v>2207</v>
      </c>
      <c r="G2416">
        <f>LOG(Table1[[#This Row],[Population Estimate 2018]])</f>
        <v>3.3438023331616549</v>
      </c>
      <c r="H2416" s="10" t="str">
        <f t="shared" si="37"/>
        <v>1</v>
      </c>
      <c r="I2416">
        <v>638</v>
      </c>
      <c r="J2416" s="1">
        <v>0.28999999999999998</v>
      </c>
      <c r="K2416">
        <v>1569</v>
      </c>
      <c r="L2416" s="1">
        <v>0.71</v>
      </c>
      <c r="M2416">
        <v>186</v>
      </c>
      <c r="N2416" s="1">
        <v>0.08</v>
      </c>
      <c r="O2416">
        <v>217</v>
      </c>
      <c r="P2416" s="1">
        <v>0.1</v>
      </c>
      <c r="Q2416">
        <v>54722</v>
      </c>
      <c r="R2416">
        <v>55</v>
      </c>
      <c r="S2416">
        <f>(Table1[[#This Row],[Hospital Beds 2018]]/Table1[[#This Row],[Population Estimate 2018]])*1000</f>
        <v>24.920706841866789</v>
      </c>
      <c r="T2416">
        <f>LOG10(Table1[[#This Row],[Hospital Beds 2018]] +1)</f>
        <v>1.7481880270062005</v>
      </c>
      <c r="U2416">
        <v>1591</v>
      </c>
      <c r="V2416" s="1">
        <v>0.72</v>
      </c>
    </row>
    <row r="2417" spans="1:22" x14ac:dyDescent="0.3">
      <c r="A2417">
        <v>2421</v>
      </c>
      <c r="B2417" t="s">
        <v>1485</v>
      </c>
      <c r="C2417" t="s">
        <v>1515</v>
      </c>
      <c r="D2417" t="s">
        <v>21</v>
      </c>
      <c r="E2417" s="9">
        <v>9</v>
      </c>
      <c r="F2417">
        <v>10447</v>
      </c>
      <c r="G2417">
        <f>LOG(Table1[[#This Row],[Population Estimate 2018]])</f>
        <v>4.0189915947056116</v>
      </c>
      <c r="H2417" s="10" t="str">
        <f t="shared" si="37"/>
        <v>2</v>
      </c>
      <c r="I2417">
        <v>2033</v>
      </c>
      <c r="J2417" s="1">
        <v>0.19</v>
      </c>
      <c r="K2417">
        <v>8414</v>
      </c>
      <c r="L2417" s="1">
        <v>0.81</v>
      </c>
      <c r="M2417">
        <v>697</v>
      </c>
      <c r="N2417" s="1">
        <v>7.0000000000000007E-2</v>
      </c>
      <c r="O2417">
        <v>2173</v>
      </c>
      <c r="P2417" s="1">
        <v>0.21</v>
      </c>
      <c r="Q2417">
        <v>44709</v>
      </c>
      <c r="R2417">
        <v>25</v>
      </c>
      <c r="S2417">
        <f>(Table1[[#This Row],[Hospital Beds 2018]]/Table1[[#This Row],[Population Estimate 2018]])*1000</f>
        <v>2.3930314922944387</v>
      </c>
      <c r="T2417">
        <f>LOG10(Table1[[#This Row],[Hospital Beds 2018]] +1)</f>
        <v>1.414973347970818</v>
      </c>
      <c r="U2417">
        <v>8455</v>
      </c>
      <c r="V2417" s="1">
        <v>0.81</v>
      </c>
    </row>
    <row r="2418" spans="1:22" x14ac:dyDescent="0.3">
      <c r="A2418">
        <v>2422</v>
      </c>
      <c r="B2418" t="s">
        <v>1485</v>
      </c>
      <c r="C2418" t="s">
        <v>1516</v>
      </c>
      <c r="D2418" t="s">
        <v>21</v>
      </c>
      <c r="E2418" s="9">
        <v>9</v>
      </c>
      <c r="F2418">
        <v>2429</v>
      </c>
      <c r="G2418">
        <f>LOG(Table1[[#This Row],[Population Estimate 2018]])</f>
        <v>3.3854275148051305</v>
      </c>
      <c r="H2418" s="10" t="str">
        <f t="shared" si="37"/>
        <v>1</v>
      </c>
      <c r="I2418">
        <v>477</v>
      </c>
      <c r="J2418" s="1">
        <v>0.2</v>
      </c>
      <c r="K2418">
        <v>1952</v>
      </c>
      <c r="L2418" s="1">
        <v>0.8</v>
      </c>
      <c r="M2418">
        <v>179</v>
      </c>
      <c r="N2418" s="1">
        <v>7.0000000000000007E-2</v>
      </c>
      <c r="O2418">
        <v>299</v>
      </c>
      <c r="P2418" s="1">
        <v>0.12</v>
      </c>
      <c r="Q2418">
        <v>54874</v>
      </c>
      <c r="R2418">
        <v>0</v>
      </c>
      <c r="S2418">
        <f>(Table1[[#This Row],[Hospital Beds 2018]]/Table1[[#This Row],[Population Estimate 2018]])*1000</f>
        <v>0</v>
      </c>
      <c r="T2418">
        <f>LOG10(Table1[[#This Row],[Hospital Beds 2018]] +1)</f>
        <v>0</v>
      </c>
      <c r="U2418">
        <v>1966</v>
      </c>
      <c r="V2418" s="1">
        <v>0.81</v>
      </c>
    </row>
    <row r="2419" spans="1:22" x14ac:dyDescent="0.3">
      <c r="A2419">
        <v>2423</v>
      </c>
      <c r="B2419" t="s">
        <v>1485</v>
      </c>
      <c r="C2419" t="s">
        <v>1517</v>
      </c>
      <c r="D2419" t="s">
        <v>21</v>
      </c>
      <c r="E2419" s="9">
        <v>9</v>
      </c>
      <c r="F2419">
        <v>6495</v>
      </c>
      <c r="G2419">
        <f>LOG(Table1[[#This Row],[Population Estimate 2018]])</f>
        <v>3.8125791554090469</v>
      </c>
      <c r="H2419" s="10" t="str">
        <f t="shared" si="37"/>
        <v>1</v>
      </c>
      <c r="I2419">
        <v>1348</v>
      </c>
      <c r="J2419" s="1">
        <v>0.21</v>
      </c>
      <c r="K2419">
        <v>5147</v>
      </c>
      <c r="L2419" s="1">
        <v>0.79</v>
      </c>
      <c r="M2419">
        <v>453</v>
      </c>
      <c r="N2419" s="1">
        <v>7.0000000000000007E-2</v>
      </c>
      <c r="O2419">
        <v>781</v>
      </c>
      <c r="P2419" s="1">
        <v>0.12</v>
      </c>
      <c r="Q2419">
        <v>50590</v>
      </c>
      <c r="R2419">
        <v>18</v>
      </c>
      <c r="S2419">
        <f>(Table1[[#This Row],[Hospital Beds 2018]]/Table1[[#This Row],[Population Estimate 2018]])*1000</f>
        <v>2.7713625866050808</v>
      </c>
      <c r="T2419">
        <f>LOG10(Table1[[#This Row],[Hospital Beds 2018]] +1)</f>
        <v>1.2787536009528289</v>
      </c>
      <c r="U2419">
        <v>5164</v>
      </c>
      <c r="V2419" s="1">
        <v>0.8</v>
      </c>
    </row>
    <row r="2420" spans="1:22" x14ac:dyDescent="0.3">
      <c r="A2420">
        <v>2424</v>
      </c>
      <c r="B2420" t="s">
        <v>1485</v>
      </c>
      <c r="C2420" t="s">
        <v>1518</v>
      </c>
      <c r="D2420" t="s">
        <v>21</v>
      </c>
      <c r="E2420" s="9">
        <v>9</v>
      </c>
      <c r="F2420">
        <v>3022</v>
      </c>
      <c r="G2420">
        <f>LOG(Table1[[#This Row],[Population Estimate 2018]])</f>
        <v>3.4802944600030066</v>
      </c>
      <c r="H2420" s="10" t="str">
        <f t="shared" si="37"/>
        <v>1</v>
      </c>
      <c r="I2420">
        <v>617</v>
      </c>
      <c r="J2420" s="1">
        <v>0.2</v>
      </c>
      <c r="K2420">
        <v>2405</v>
      </c>
      <c r="L2420" s="1">
        <v>0.8</v>
      </c>
      <c r="M2420">
        <v>215</v>
      </c>
      <c r="N2420" s="1">
        <v>7.0000000000000007E-2</v>
      </c>
      <c r="O2420">
        <v>235</v>
      </c>
      <c r="P2420" s="1">
        <v>0.08</v>
      </c>
      <c r="Q2420">
        <v>69991</v>
      </c>
      <c r="R2420">
        <v>0</v>
      </c>
      <c r="S2420">
        <f>(Table1[[#This Row],[Hospital Beds 2018]]/Table1[[#This Row],[Population Estimate 2018]])*1000</f>
        <v>0</v>
      </c>
      <c r="T2420">
        <f>LOG10(Table1[[#This Row],[Hospital Beds 2018]] +1)</f>
        <v>0</v>
      </c>
      <c r="U2420">
        <v>2456</v>
      </c>
      <c r="V2420" s="1">
        <v>0.81</v>
      </c>
    </row>
    <row r="2421" spans="1:22" x14ac:dyDescent="0.3">
      <c r="A2421">
        <v>2425</v>
      </c>
      <c r="B2421" t="s">
        <v>1485</v>
      </c>
      <c r="C2421" t="s">
        <v>1519</v>
      </c>
      <c r="D2421" t="s">
        <v>21</v>
      </c>
      <c r="E2421" s="9">
        <v>9</v>
      </c>
      <c r="F2421">
        <v>1392</v>
      </c>
      <c r="G2421">
        <f>LOG(Table1[[#This Row],[Population Estimate 2018]])</f>
        <v>3.1436392352745433</v>
      </c>
      <c r="H2421" s="10" t="str">
        <f t="shared" si="37"/>
        <v>1</v>
      </c>
      <c r="I2421">
        <v>348</v>
      </c>
      <c r="J2421" s="1">
        <v>0.25</v>
      </c>
      <c r="K2421">
        <v>1044</v>
      </c>
      <c r="L2421" s="1">
        <v>0.75</v>
      </c>
      <c r="M2421">
        <v>95</v>
      </c>
      <c r="N2421" s="1">
        <v>7.0000000000000007E-2</v>
      </c>
      <c r="O2421">
        <v>123</v>
      </c>
      <c r="P2421" s="1">
        <v>0.09</v>
      </c>
      <c r="Q2421">
        <v>59457</v>
      </c>
      <c r="R2421">
        <v>0</v>
      </c>
      <c r="S2421">
        <f>(Table1[[#This Row],[Hospital Beds 2018]]/Table1[[#This Row],[Population Estimate 2018]])*1000</f>
        <v>0</v>
      </c>
      <c r="T2421">
        <f>LOG10(Table1[[#This Row],[Hospital Beds 2018]] +1)</f>
        <v>0</v>
      </c>
      <c r="U2421">
        <v>1070</v>
      </c>
      <c r="V2421" s="1">
        <v>0.77</v>
      </c>
    </row>
    <row r="2422" spans="1:22" x14ac:dyDescent="0.3">
      <c r="A2422">
        <v>2426</v>
      </c>
      <c r="B2422" t="s">
        <v>1485</v>
      </c>
      <c r="C2422" t="s">
        <v>778</v>
      </c>
      <c r="D2422" t="s">
        <v>21</v>
      </c>
      <c r="E2422" s="9">
        <v>9</v>
      </c>
      <c r="F2422">
        <v>10283</v>
      </c>
      <c r="G2422">
        <f>LOG(Table1[[#This Row],[Population Estimate 2018]])</f>
        <v>4.0121198358045129</v>
      </c>
      <c r="H2422" s="10" t="str">
        <f t="shared" si="37"/>
        <v>2</v>
      </c>
      <c r="I2422">
        <v>761</v>
      </c>
      <c r="J2422" s="1">
        <v>7.0000000000000007E-2</v>
      </c>
      <c r="K2422">
        <v>9522</v>
      </c>
      <c r="L2422" s="1">
        <v>0.93</v>
      </c>
      <c r="M2422">
        <v>411</v>
      </c>
      <c r="N2422" s="1">
        <v>0.04</v>
      </c>
      <c r="O2422">
        <v>4955</v>
      </c>
      <c r="P2422" s="1">
        <v>0.48</v>
      </c>
      <c r="Q2422">
        <v>31876</v>
      </c>
      <c r="R2422">
        <v>35</v>
      </c>
      <c r="S2422">
        <f>(Table1[[#This Row],[Hospital Beds 2018]]/Table1[[#This Row],[Population Estimate 2018]])*1000</f>
        <v>3.4036759700476513</v>
      </c>
      <c r="T2422">
        <f>LOG10(Table1[[#This Row],[Hospital Beds 2018]] +1)</f>
        <v>1.5563025007672873</v>
      </c>
      <c r="U2422">
        <v>9341</v>
      </c>
      <c r="V2422" s="1">
        <v>0.91</v>
      </c>
    </row>
    <row r="2423" spans="1:22" x14ac:dyDescent="0.3">
      <c r="A2423">
        <v>2427</v>
      </c>
      <c r="B2423" t="s">
        <v>1485</v>
      </c>
      <c r="C2423" t="s">
        <v>1520</v>
      </c>
      <c r="D2423" t="s">
        <v>21</v>
      </c>
      <c r="E2423" s="9">
        <v>7</v>
      </c>
      <c r="F2423">
        <v>5478</v>
      </c>
      <c r="G2423">
        <f>LOG(Table1[[#This Row],[Population Estimate 2018]])</f>
        <v>3.7386220279179425</v>
      </c>
      <c r="H2423" s="10" t="str">
        <f t="shared" si="37"/>
        <v>1</v>
      </c>
      <c r="I2423">
        <v>1229</v>
      </c>
      <c r="J2423" s="1">
        <v>0.22</v>
      </c>
      <c r="K2423">
        <v>4249</v>
      </c>
      <c r="L2423" s="1">
        <v>0.78</v>
      </c>
      <c r="M2423">
        <v>279</v>
      </c>
      <c r="N2423" s="1">
        <v>0.05</v>
      </c>
      <c r="O2423">
        <v>1061</v>
      </c>
      <c r="P2423" s="1">
        <v>0.19</v>
      </c>
      <c r="Q2423">
        <v>45710</v>
      </c>
      <c r="R2423">
        <v>104</v>
      </c>
      <c r="S2423">
        <f>(Table1[[#This Row],[Hospital Beds 2018]]/Table1[[#This Row],[Population Estimate 2018]])*1000</f>
        <v>18.985031033223805</v>
      </c>
      <c r="T2423">
        <f>LOG10(Table1[[#This Row],[Hospital Beds 2018]] +1)</f>
        <v>2.0211892990699383</v>
      </c>
      <c r="U2423">
        <v>4297</v>
      </c>
      <c r="V2423" s="1">
        <v>0.78</v>
      </c>
    </row>
    <row r="2424" spans="1:22" x14ac:dyDescent="0.3">
      <c r="A2424">
        <v>2428</v>
      </c>
      <c r="B2424" t="s">
        <v>1485</v>
      </c>
      <c r="C2424" t="s">
        <v>467</v>
      </c>
      <c r="D2424" t="s">
        <v>21</v>
      </c>
      <c r="E2424" s="9">
        <v>3</v>
      </c>
      <c r="F2424">
        <v>8424</v>
      </c>
      <c r="G2424">
        <f>LOG(Table1[[#This Row],[Population Estimate 2018]])</f>
        <v>3.9255183581774302</v>
      </c>
      <c r="H2424" s="10" t="str">
        <f t="shared" si="37"/>
        <v>1</v>
      </c>
      <c r="I2424">
        <v>1746</v>
      </c>
      <c r="J2424" s="1">
        <v>0.21</v>
      </c>
      <c r="K2424">
        <v>6678</v>
      </c>
      <c r="L2424" s="1">
        <v>0.79</v>
      </c>
      <c r="M2424">
        <v>566</v>
      </c>
      <c r="N2424" s="1">
        <v>7.0000000000000007E-2</v>
      </c>
      <c r="O2424">
        <v>775</v>
      </c>
      <c r="P2424" s="1">
        <v>0.09</v>
      </c>
      <c r="Q2424">
        <v>62792</v>
      </c>
      <c r="R2424">
        <v>64</v>
      </c>
      <c r="S2424">
        <f>(Table1[[#This Row],[Hospital Beds 2018]]/Table1[[#This Row],[Population Estimate 2018]])*1000</f>
        <v>7.5973409306742647</v>
      </c>
      <c r="T2424">
        <f>LOG10(Table1[[#This Row],[Hospital Beds 2018]] +1)</f>
        <v>1.8129133566428555</v>
      </c>
      <c r="U2424">
        <v>6801</v>
      </c>
      <c r="V2424" s="1">
        <v>0.81</v>
      </c>
    </row>
    <row r="2425" spans="1:22" x14ac:dyDescent="0.3">
      <c r="A2425">
        <v>2429</v>
      </c>
      <c r="B2425" t="s">
        <v>1485</v>
      </c>
      <c r="C2425" t="s">
        <v>187</v>
      </c>
      <c r="D2425" t="s">
        <v>21</v>
      </c>
      <c r="E2425" s="9">
        <v>3</v>
      </c>
      <c r="F2425">
        <v>15619</v>
      </c>
      <c r="G2425">
        <f>LOG(Table1[[#This Row],[Population Estimate 2018]])</f>
        <v>4.1936532249071989</v>
      </c>
      <c r="H2425" s="10" t="str">
        <f t="shared" si="37"/>
        <v>2</v>
      </c>
      <c r="I2425">
        <v>2832</v>
      </c>
      <c r="J2425" s="1">
        <v>0.18</v>
      </c>
      <c r="K2425">
        <v>12787</v>
      </c>
      <c r="L2425" s="1">
        <v>0.82</v>
      </c>
      <c r="M2425">
        <v>1096</v>
      </c>
      <c r="N2425" s="1">
        <v>7.0000000000000007E-2</v>
      </c>
      <c r="O2425">
        <v>915</v>
      </c>
      <c r="P2425" s="1">
        <v>0.06</v>
      </c>
      <c r="Q2425">
        <v>80698</v>
      </c>
      <c r="R2425">
        <v>40</v>
      </c>
      <c r="S2425">
        <f>(Table1[[#This Row],[Hospital Beds 2018]]/Table1[[#This Row],[Population Estimate 2018]])*1000</f>
        <v>2.5609834176323707</v>
      </c>
      <c r="T2425">
        <f>LOG10(Table1[[#This Row],[Hospital Beds 2018]] +1)</f>
        <v>1.6127838567197355</v>
      </c>
      <c r="U2425">
        <v>13153</v>
      </c>
      <c r="V2425" s="1">
        <v>0.84</v>
      </c>
    </row>
    <row r="2426" spans="1:22" x14ac:dyDescent="0.3">
      <c r="A2426">
        <v>2430</v>
      </c>
      <c r="B2426" t="s">
        <v>1485</v>
      </c>
      <c r="C2426" t="s">
        <v>1521</v>
      </c>
      <c r="D2426" t="s">
        <v>21</v>
      </c>
      <c r="E2426" s="9">
        <v>7</v>
      </c>
      <c r="F2426">
        <v>5587</v>
      </c>
      <c r="G2426">
        <f>LOG(Table1[[#This Row],[Population Estimate 2018]])</f>
        <v>3.7471786713601642</v>
      </c>
      <c r="H2426" s="10" t="str">
        <f t="shared" si="37"/>
        <v>1</v>
      </c>
      <c r="I2426">
        <v>1312</v>
      </c>
      <c r="J2426" s="1">
        <v>0.23</v>
      </c>
      <c r="K2426">
        <v>4275</v>
      </c>
      <c r="L2426" s="1">
        <v>0.77</v>
      </c>
      <c r="M2426">
        <v>448</v>
      </c>
      <c r="N2426" s="1">
        <v>0.08</v>
      </c>
      <c r="O2426">
        <v>812</v>
      </c>
      <c r="P2426" s="1">
        <v>0.15</v>
      </c>
      <c r="Q2426">
        <v>48394</v>
      </c>
      <c r="R2426">
        <v>25</v>
      </c>
      <c r="S2426">
        <f>(Table1[[#This Row],[Hospital Beds 2018]]/Table1[[#This Row],[Population Estimate 2018]])*1000</f>
        <v>4.4746733488455339</v>
      </c>
      <c r="T2426">
        <f>LOG10(Table1[[#This Row],[Hospital Beds 2018]] +1)</f>
        <v>1.414973347970818</v>
      </c>
      <c r="U2426">
        <v>4351</v>
      </c>
      <c r="V2426" s="1">
        <v>0.78</v>
      </c>
    </row>
    <row r="2427" spans="1:22" x14ac:dyDescent="0.3">
      <c r="A2427">
        <v>2431</v>
      </c>
      <c r="B2427" t="s">
        <v>1485</v>
      </c>
      <c r="C2427" t="s">
        <v>1522</v>
      </c>
      <c r="D2427" t="s">
        <v>21</v>
      </c>
      <c r="E2427" s="9">
        <v>7</v>
      </c>
      <c r="F2427">
        <v>22869</v>
      </c>
      <c r="G2427">
        <f>LOG(Table1[[#This Row],[Population Estimate 2018]])</f>
        <v>4.3592471744896946</v>
      </c>
      <c r="H2427" s="10" t="str">
        <f t="shared" si="37"/>
        <v>2</v>
      </c>
      <c r="I2427">
        <v>4311</v>
      </c>
      <c r="J2427" s="1">
        <v>0.19</v>
      </c>
      <c r="K2427">
        <v>18558</v>
      </c>
      <c r="L2427" s="1">
        <v>0.81</v>
      </c>
      <c r="M2427">
        <v>1844</v>
      </c>
      <c r="N2427" s="1">
        <v>0.08</v>
      </c>
      <c r="O2427">
        <v>2296</v>
      </c>
      <c r="P2427" s="1">
        <v>0.1</v>
      </c>
      <c r="Q2427">
        <v>56535</v>
      </c>
      <c r="R2427">
        <v>292</v>
      </c>
      <c r="S2427">
        <f>(Table1[[#This Row],[Hospital Beds 2018]]/Table1[[#This Row],[Population Estimate 2018]])*1000</f>
        <v>12.768376404740042</v>
      </c>
      <c r="T2427">
        <f>LOG10(Table1[[#This Row],[Hospital Beds 2018]] +1)</f>
        <v>2.4668676203541096</v>
      </c>
      <c r="U2427">
        <v>17466</v>
      </c>
      <c r="V2427" s="1">
        <v>0.76</v>
      </c>
    </row>
    <row r="2428" spans="1:22" x14ac:dyDescent="0.3">
      <c r="A2428">
        <v>2432</v>
      </c>
      <c r="B2428" t="s">
        <v>1485</v>
      </c>
      <c r="C2428" t="s">
        <v>1523</v>
      </c>
      <c r="D2428" t="s">
        <v>21</v>
      </c>
      <c r="E2428" s="9">
        <v>8</v>
      </c>
      <c r="F2428">
        <v>2742</v>
      </c>
      <c r="G2428">
        <f>LOG(Table1[[#This Row],[Population Estimate 2018]])</f>
        <v>3.4380674504534938</v>
      </c>
      <c r="H2428" s="10" t="str">
        <f t="shared" si="37"/>
        <v>1</v>
      </c>
      <c r="I2428">
        <v>263</v>
      </c>
      <c r="J2428" s="1">
        <v>0.1</v>
      </c>
      <c r="K2428">
        <v>2479</v>
      </c>
      <c r="L2428" s="1">
        <v>0.9</v>
      </c>
      <c r="M2428">
        <v>72</v>
      </c>
      <c r="N2428" s="1">
        <v>0.03</v>
      </c>
      <c r="O2428">
        <v>1201</v>
      </c>
      <c r="P2428" s="1">
        <v>0.44</v>
      </c>
      <c r="Q2428">
        <v>32341</v>
      </c>
      <c r="R2428">
        <v>0</v>
      </c>
      <c r="S2428">
        <f>(Table1[[#This Row],[Hospital Beds 2018]]/Table1[[#This Row],[Population Estimate 2018]])*1000</f>
        <v>0</v>
      </c>
      <c r="T2428">
        <f>LOG10(Table1[[#This Row],[Hospital Beds 2018]] +1)</f>
        <v>0</v>
      </c>
      <c r="U2428">
        <v>2440</v>
      </c>
      <c r="V2428" s="1">
        <v>0.89</v>
      </c>
    </row>
    <row r="2429" spans="1:22" x14ac:dyDescent="0.3">
      <c r="A2429">
        <v>2433</v>
      </c>
      <c r="B2429" t="s">
        <v>1524</v>
      </c>
      <c r="C2429" t="s">
        <v>659</v>
      </c>
      <c r="D2429" t="s">
        <v>58</v>
      </c>
      <c r="E2429" s="9">
        <v>2</v>
      </c>
      <c r="F2429">
        <v>76482</v>
      </c>
      <c r="G2429">
        <f>LOG(Table1[[#This Row],[Population Estimate 2018]])</f>
        <v>4.8835592361928208</v>
      </c>
      <c r="H2429" s="10" t="str">
        <f t="shared" si="37"/>
        <v>2</v>
      </c>
      <c r="I2429">
        <v>15356</v>
      </c>
      <c r="J2429" s="1">
        <v>0.2</v>
      </c>
      <c r="K2429">
        <v>61126</v>
      </c>
      <c r="L2429" s="1">
        <v>0.8</v>
      </c>
      <c r="M2429">
        <v>6933</v>
      </c>
      <c r="N2429" s="1">
        <v>0.09</v>
      </c>
      <c r="O2429">
        <v>12433</v>
      </c>
      <c r="P2429" s="1">
        <v>0.16</v>
      </c>
      <c r="Q2429">
        <v>50672</v>
      </c>
      <c r="R2429">
        <v>230</v>
      </c>
      <c r="S2429">
        <f>(Table1[[#This Row],[Hospital Beds 2018]]/Table1[[#This Row],[Population Estimate 2018]])*1000</f>
        <v>3.0072435344264008</v>
      </c>
      <c r="T2429">
        <f>LOG10(Table1[[#This Row],[Hospital Beds 2018]] +1)</f>
        <v>2.3636119798921444</v>
      </c>
      <c r="U2429">
        <v>63947</v>
      </c>
      <c r="V2429" s="1">
        <v>0.84</v>
      </c>
    </row>
    <row r="2430" spans="1:22" x14ac:dyDescent="0.3">
      <c r="A2430">
        <v>2434</v>
      </c>
      <c r="B2430" t="s">
        <v>1524</v>
      </c>
      <c r="C2430" t="s">
        <v>1425</v>
      </c>
      <c r="D2430" t="s">
        <v>21</v>
      </c>
      <c r="E2430" s="9">
        <v>4</v>
      </c>
      <c r="F2430">
        <v>49038</v>
      </c>
      <c r="G2430">
        <f>LOG(Table1[[#This Row],[Population Estimate 2018]])</f>
        <v>4.6905327493024442</v>
      </c>
      <c r="H2430" s="10" t="str">
        <f t="shared" si="37"/>
        <v>2</v>
      </c>
      <c r="I2430">
        <v>7397</v>
      </c>
      <c r="J2430" s="1">
        <v>0.15</v>
      </c>
      <c r="K2430">
        <v>41641</v>
      </c>
      <c r="L2430" s="1">
        <v>0.85</v>
      </c>
      <c r="M2430">
        <v>2880</v>
      </c>
      <c r="N2430" s="1">
        <v>0.06</v>
      </c>
      <c r="O2430">
        <v>6955</v>
      </c>
      <c r="P2430" s="1">
        <v>0.14000000000000001</v>
      </c>
      <c r="Q2430">
        <v>49860</v>
      </c>
      <c r="R2430">
        <v>49</v>
      </c>
      <c r="S2430">
        <f>(Table1[[#This Row],[Hospital Beds 2018]]/Table1[[#This Row],[Population Estimate 2018]])*1000</f>
        <v>0.999225090745952</v>
      </c>
      <c r="T2430">
        <f>LOG10(Table1[[#This Row],[Hospital Beds 2018]] +1)</f>
        <v>1.6989700043360187</v>
      </c>
      <c r="U2430">
        <v>42921</v>
      </c>
      <c r="V2430" s="1">
        <v>0.88</v>
      </c>
    </row>
    <row r="2431" spans="1:22" x14ac:dyDescent="0.3">
      <c r="A2431">
        <v>2435</v>
      </c>
      <c r="B2431" t="s">
        <v>1524</v>
      </c>
      <c r="C2431" t="s">
        <v>138</v>
      </c>
      <c r="D2431" t="s">
        <v>21</v>
      </c>
      <c r="E2431" s="9">
        <v>7</v>
      </c>
      <c r="F2431">
        <v>16184</v>
      </c>
      <c r="G2431">
        <f>LOG(Table1[[#This Row],[Population Estimate 2018]])</f>
        <v>4.209085869762748</v>
      </c>
      <c r="H2431" s="10" t="str">
        <f t="shared" si="37"/>
        <v>2</v>
      </c>
      <c r="I2431">
        <v>3825</v>
      </c>
      <c r="J2431" s="1">
        <v>0.24</v>
      </c>
      <c r="K2431">
        <v>12359</v>
      </c>
      <c r="L2431" s="1">
        <v>0.76</v>
      </c>
      <c r="M2431">
        <v>1469</v>
      </c>
      <c r="N2431" s="1">
        <v>0.09</v>
      </c>
      <c r="O2431">
        <v>3068</v>
      </c>
      <c r="P2431" s="1">
        <v>0.19</v>
      </c>
      <c r="Q2431">
        <v>38940</v>
      </c>
      <c r="R2431">
        <v>25</v>
      </c>
      <c r="S2431">
        <f>(Table1[[#This Row],[Hospital Beds 2018]]/Table1[[#This Row],[Population Estimate 2018]])*1000</f>
        <v>1.5447355412753336</v>
      </c>
      <c r="T2431">
        <f>LOG10(Table1[[#This Row],[Hospital Beds 2018]] +1)</f>
        <v>1.414973347970818</v>
      </c>
      <c r="U2431">
        <v>13103</v>
      </c>
      <c r="V2431" s="1">
        <v>0.81</v>
      </c>
    </row>
    <row r="2432" spans="1:22" x14ac:dyDescent="0.3">
      <c r="A2432">
        <v>2436</v>
      </c>
      <c r="B2432" t="s">
        <v>1524</v>
      </c>
      <c r="C2432" t="s">
        <v>1525</v>
      </c>
      <c r="D2432" t="s">
        <v>21</v>
      </c>
      <c r="E2432" s="9">
        <v>8</v>
      </c>
      <c r="F2432">
        <v>14755</v>
      </c>
      <c r="G2432">
        <f>LOG(Table1[[#This Row],[Population Estimate 2018]])</f>
        <v>4.1689392138359782</v>
      </c>
      <c r="H2432" s="10" t="str">
        <f t="shared" si="37"/>
        <v>2</v>
      </c>
      <c r="I2432">
        <v>2723</v>
      </c>
      <c r="J2432" s="1">
        <v>0.18</v>
      </c>
      <c r="K2432">
        <v>12032</v>
      </c>
      <c r="L2432" s="1">
        <v>0.82</v>
      </c>
      <c r="M2432">
        <v>746</v>
      </c>
      <c r="N2432" s="1">
        <v>0.05</v>
      </c>
      <c r="O2432">
        <v>3235</v>
      </c>
      <c r="P2432" s="1">
        <v>0.22</v>
      </c>
      <c r="Q2432">
        <v>40195</v>
      </c>
      <c r="R2432">
        <v>25</v>
      </c>
      <c r="S2432">
        <f>(Table1[[#This Row],[Hospital Beds 2018]]/Table1[[#This Row],[Population Estimate 2018]])*1000</f>
        <v>1.6943409013893596</v>
      </c>
      <c r="T2432">
        <f>LOG10(Table1[[#This Row],[Hospital Beds 2018]] +1)</f>
        <v>1.414973347970818</v>
      </c>
      <c r="U2432">
        <v>9975</v>
      </c>
      <c r="V2432" s="1">
        <v>0.68</v>
      </c>
    </row>
    <row r="2433" spans="1:22" x14ac:dyDescent="0.3">
      <c r="A2433">
        <v>2437</v>
      </c>
      <c r="B2433" t="s">
        <v>1524</v>
      </c>
      <c r="C2433" t="s">
        <v>25</v>
      </c>
      <c r="D2433" t="s">
        <v>21</v>
      </c>
      <c r="E2433" s="9">
        <v>2</v>
      </c>
      <c r="F2433">
        <v>131349</v>
      </c>
      <c r="G2433">
        <f>LOG(Table1[[#This Row],[Population Estimate 2018]])</f>
        <v>5.1184267707183198</v>
      </c>
      <c r="H2433" s="10" t="str">
        <f t="shared" si="37"/>
        <v>3</v>
      </c>
      <c r="I2433">
        <v>26575</v>
      </c>
      <c r="J2433" s="1">
        <v>0.2</v>
      </c>
      <c r="K2433">
        <v>104774</v>
      </c>
      <c r="L2433" s="1">
        <v>0.8</v>
      </c>
      <c r="M2433">
        <v>10751</v>
      </c>
      <c r="N2433" s="1">
        <v>0.08</v>
      </c>
      <c r="O2433">
        <v>12816</v>
      </c>
      <c r="P2433" s="1">
        <v>0.1</v>
      </c>
      <c r="Q2433">
        <v>57939</v>
      </c>
      <c r="R2433">
        <v>275</v>
      </c>
      <c r="S2433">
        <f>(Table1[[#This Row],[Hospital Beds 2018]]/Table1[[#This Row],[Population Estimate 2018]])*1000</f>
        <v>2.0936588782556398</v>
      </c>
      <c r="T2433">
        <f>LOG10(Table1[[#This Row],[Hospital Beds 2018]] +1)</f>
        <v>2.4409090820652177</v>
      </c>
      <c r="U2433">
        <v>107974</v>
      </c>
      <c r="V2433" s="1">
        <v>0.82</v>
      </c>
    </row>
    <row r="2434" spans="1:22" x14ac:dyDescent="0.3">
      <c r="A2434">
        <v>2438</v>
      </c>
      <c r="B2434" t="s">
        <v>1524</v>
      </c>
      <c r="C2434" t="s">
        <v>140</v>
      </c>
      <c r="D2434" t="s">
        <v>21</v>
      </c>
      <c r="E2434" s="9">
        <v>3</v>
      </c>
      <c r="F2434">
        <v>106727</v>
      </c>
      <c r="G2434">
        <f>LOG(Table1[[#This Row],[Population Estimate 2018]])</f>
        <v>5.028274301970483</v>
      </c>
      <c r="H2434" s="10" t="str">
        <f t="shared" si="37"/>
        <v>3</v>
      </c>
      <c r="I2434">
        <v>18275</v>
      </c>
      <c r="J2434" s="1">
        <v>0.17</v>
      </c>
      <c r="K2434">
        <v>88452</v>
      </c>
      <c r="L2434" s="1">
        <v>0.83</v>
      </c>
      <c r="M2434">
        <v>6309</v>
      </c>
      <c r="N2434" s="1">
        <v>0.06</v>
      </c>
      <c r="O2434">
        <v>15216</v>
      </c>
      <c r="P2434" s="1">
        <v>0.14000000000000001</v>
      </c>
      <c r="Q2434">
        <v>50427</v>
      </c>
      <c r="R2434">
        <v>186</v>
      </c>
      <c r="S2434">
        <f>(Table1[[#This Row],[Hospital Beds 2018]]/Table1[[#This Row],[Population Estimate 2018]])*1000</f>
        <v>1.7427642489716755</v>
      </c>
      <c r="T2434">
        <f>LOG10(Table1[[#This Row],[Hospital Beds 2018]] +1)</f>
        <v>2.271841606536499</v>
      </c>
      <c r="U2434">
        <v>90157</v>
      </c>
      <c r="V2434" s="1">
        <v>0.84</v>
      </c>
    </row>
    <row r="2435" spans="1:22" x14ac:dyDescent="0.3">
      <c r="A2435">
        <v>2439</v>
      </c>
      <c r="B2435" t="s">
        <v>1524</v>
      </c>
      <c r="C2435" t="s">
        <v>739</v>
      </c>
      <c r="D2435" t="s">
        <v>21</v>
      </c>
      <c r="E2435" s="9">
        <v>2</v>
      </c>
      <c r="F2435">
        <v>39583</v>
      </c>
      <c r="G2435">
        <f>LOG(Table1[[#This Row],[Population Estimate 2018]])</f>
        <v>4.5975087063451534</v>
      </c>
      <c r="H2435" s="10" t="str">
        <f t="shared" ref="H2435:H2498" si="38">IF(G2435&lt;4,"1",IF(G2435&lt;5,"2",IF(G2435&lt;6,"3",IF(G2435&lt;7,"4","5"))))</f>
        <v>2</v>
      </c>
      <c r="I2435">
        <v>8212</v>
      </c>
      <c r="J2435" s="1">
        <v>0.21</v>
      </c>
      <c r="K2435">
        <v>31371</v>
      </c>
      <c r="L2435" s="1">
        <v>0.79</v>
      </c>
      <c r="M2435">
        <v>2835</v>
      </c>
      <c r="N2435" s="1">
        <v>7.0000000000000007E-2</v>
      </c>
      <c r="O2435">
        <v>8392</v>
      </c>
      <c r="P2435" s="1">
        <v>0.21</v>
      </c>
      <c r="Q2435">
        <v>39443</v>
      </c>
      <c r="R2435">
        <v>211</v>
      </c>
      <c r="S2435">
        <f>(Table1[[#This Row],[Hospital Beds 2018]]/Table1[[#This Row],[Population Estimate 2018]])*1000</f>
        <v>5.3305712048101457</v>
      </c>
      <c r="T2435">
        <f>LOG10(Table1[[#This Row],[Hospital Beds 2018]] +1)</f>
        <v>2.3263358609287512</v>
      </c>
      <c r="U2435">
        <v>33528</v>
      </c>
      <c r="V2435" s="1">
        <v>0.85</v>
      </c>
    </row>
    <row r="2436" spans="1:22" x14ac:dyDescent="0.3">
      <c r="A2436">
        <v>2440</v>
      </c>
      <c r="B2436" t="s">
        <v>1524</v>
      </c>
      <c r="C2436" t="s">
        <v>1526</v>
      </c>
      <c r="D2436" t="s">
        <v>21</v>
      </c>
      <c r="E2436" s="9">
        <v>1</v>
      </c>
      <c r="F2436">
        <v>14462</v>
      </c>
      <c r="G2436">
        <f>LOG(Table1[[#This Row],[Population Estimate 2018]])</f>
        <v>4.1602283571978589</v>
      </c>
      <c r="H2436" s="10" t="str">
        <f t="shared" si="38"/>
        <v>2</v>
      </c>
      <c r="I2436">
        <v>2651</v>
      </c>
      <c r="J2436" s="1">
        <v>0.18</v>
      </c>
      <c r="K2436">
        <v>11811</v>
      </c>
      <c r="L2436" s="1">
        <v>0.82</v>
      </c>
      <c r="M2436">
        <v>959</v>
      </c>
      <c r="N2436" s="1">
        <v>7.0000000000000007E-2</v>
      </c>
      <c r="O2436">
        <v>2022</v>
      </c>
      <c r="P2436" s="1">
        <v>0.14000000000000001</v>
      </c>
      <c r="Q2436">
        <v>51859</v>
      </c>
      <c r="R2436">
        <v>60</v>
      </c>
      <c r="S2436">
        <f>(Table1[[#This Row],[Hospital Beds 2018]]/Table1[[#This Row],[Population Estimate 2018]])*1000</f>
        <v>4.1488037615820774</v>
      </c>
      <c r="T2436">
        <f>LOG10(Table1[[#This Row],[Hospital Beds 2018]] +1)</f>
        <v>1.7853298350107671</v>
      </c>
      <c r="U2436">
        <v>12308</v>
      </c>
      <c r="V2436" s="1">
        <v>0.85</v>
      </c>
    </row>
    <row r="2437" spans="1:22" x14ac:dyDescent="0.3">
      <c r="A2437">
        <v>2441</v>
      </c>
      <c r="B2437" t="s">
        <v>1524</v>
      </c>
      <c r="C2437" t="s">
        <v>141</v>
      </c>
      <c r="D2437" t="s">
        <v>21</v>
      </c>
      <c r="E2437" s="9">
        <v>6</v>
      </c>
      <c r="F2437">
        <v>28020</v>
      </c>
      <c r="G2437">
        <f>LOG(Table1[[#This Row],[Population Estimate 2018]])</f>
        <v>4.4474681309497557</v>
      </c>
      <c r="H2437" s="10" t="str">
        <f t="shared" si="38"/>
        <v>2</v>
      </c>
      <c r="I2437">
        <v>5699</v>
      </c>
      <c r="J2437" s="1">
        <v>0.2</v>
      </c>
      <c r="K2437">
        <v>22321</v>
      </c>
      <c r="L2437" s="1">
        <v>0.8</v>
      </c>
      <c r="M2437">
        <v>1916</v>
      </c>
      <c r="N2437" s="1">
        <v>7.0000000000000007E-2</v>
      </c>
      <c r="O2437">
        <v>4963</v>
      </c>
      <c r="P2437" s="1">
        <v>0.18</v>
      </c>
      <c r="Q2437">
        <v>42025</v>
      </c>
      <c r="R2437">
        <v>35</v>
      </c>
      <c r="S2437">
        <f>(Table1[[#This Row],[Hospital Beds 2018]]/Table1[[#This Row],[Population Estimate 2018]])*1000</f>
        <v>1.2491077801570307</v>
      </c>
      <c r="T2437">
        <f>LOG10(Table1[[#This Row],[Hospital Beds 2018]] +1)</f>
        <v>1.5563025007672873</v>
      </c>
      <c r="U2437">
        <v>22665</v>
      </c>
      <c r="V2437" s="1">
        <v>0.81</v>
      </c>
    </row>
    <row r="2438" spans="1:22" x14ac:dyDescent="0.3">
      <c r="A2438">
        <v>2442</v>
      </c>
      <c r="B2438" t="s">
        <v>1524</v>
      </c>
      <c r="C2438" t="s">
        <v>741</v>
      </c>
      <c r="D2438" t="s">
        <v>21</v>
      </c>
      <c r="E2438" s="9">
        <v>3</v>
      </c>
      <c r="F2438">
        <v>56351</v>
      </c>
      <c r="G2438">
        <f>LOG(Table1[[#This Row],[Population Estimate 2018]])</f>
        <v>4.7509016274030378</v>
      </c>
      <c r="H2438" s="10" t="str">
        <f t="shared" si="38"/>
        <v>2</v>
      </c>
      <c r="I2438">
        <v>12364</v>
      </c>
      <c r="J2438" s="1">
        <v>0.22</v>
      </c>
      <c r="K2438">
        <v>43987</v>
      </c>
      <c r="L2438" s="1">
        <v>0.78</v>
      </c>
      <c r="M2438">
        <v>4430</v>
      </c>
      <c r="N2438" s="1">
        <v>0.08</v>
      </c>
      <c r="O2438">
        <v>10530</v>
      </c>
      <c r="P2438" s="1">
        <v>0.19</v>
      </c>
      <c r="Q2438">
        <v>39202</v>
      </c>
      <c r="R2438">
        <v>74</v>
      </c>
      <c r="S2438">
        <f>(Table1[[#This Row],[Hospital Beds 2018]]/Table1[[#This Row],[Population Estimate 2018]])*1000</f>
        <v>1.3131976362442546</v>
      </c>
      <c r="T2438">
        <f>LOG10(Table1[[#This Row],[Hospital Beds 2018]] +1)</f>
        <v>1.8750612633917001</v>
      </c>
      <c r="U2438">
        <v>46487</v>
      </c>
      <c r="V2438" s="1">
        <v>0.82</v>
      </c>
    </row>
    <row r="2439" spans="1:22" x14ac:dyDescent="0.3">
      <c r="A2439">
        <v>2443</v>
      </c>
      <c r="B2439" t="s">
        <v>1524</v>
      </c>
      <c r="C2439" t="s">
        <v>1527</v>
      </c>
      <c r="D2439" t="s">
        <v>21</v>
      </c>
      <c r="E2439" s="9">
        <v>1</v>
      </c>
      <c r="F2439">
        <v>40439</v>
      </c>
      <c r="G2439">
        <f>LOG(Table1[[#This Row],[Population Estimate 2018]])</f>
        <v>4.6068004075556699</v>
      </c>
      <c r="H2439" s="10" t="str">
        <f t="shared" si="38"/>
        <v>2</v>
      </c>
      <c r="I2439">
        <v>6053</v>
      </c>
      <c r="J2439" s="1">
        <v>0.15</v>
      </c>
      <c r="K2439">
        <v>34386</v>
      </c>
      <c r="L2439" s="1">
        <v>0.85</v>
      </c>
      <c r="M2439">
        <v>2703</v>
      </c>
      <c r="N2439" s="1">
        <v>7.0000000000000007E-2</v>
      </c>
      <c r="O2439">
        <v>4122</v>
      </c>
      <c r="P2439" s="1">
        <v>0.1</v>
      </c>
      <c r="Q2439">
        <v>63241</v>
      </c>
      <c r="R2439">
        <v>12</v>
      </c>
      <c r="S2439">
        <f>(Table1[[#This Row],[Hospital Beds 2018]]/Table1[[#This Row],[Population Estimate 2018]])*1000</f>
        <v>0.29674324290907295</v>
      </c>
      <c r="T2439">
        <f>LOG10(Table1[[#This Row],[Hospital Beds 2018]] +1)</f>
        <v>1.1139433523068367</v>
      </c>
      <c r="U2439">
        <v>35533</v>
      </c>
      <c r="V2439" s="1">
        <v>0.88</v>
      </c>
    </row>
    <row r="2440" spans="1:22" x14ac:dyDescent="0.3">
      <c r="A2440">
        <v>2444</v>
      </c>
      <c r="B2440" t="s">
        <v>1524</v>
      </c>
      <c r="C2440" t="s">
        <v>1431</v>
      </c>
      <c r="D2440" t="s">
        <v>21</v>
      </c>
      <c r="E2440" s="9">
        <v>3</v>
      </c>
      <c r="F2440">
        <v>17276</v>
      </c>
      <c r="G2440">
        <f>LOG(Table1[[#This Row],[Population Estimate 2018]])</f>
        <v>4.2374431953754605</v>
      </c>
      <c r="H2440" s="10" t="str">
        <f t="shared" si="38"/>
        <v>2</v>
      </c>
      <c r="I2440">
        <v>2966</v>
      </c>
      <c r="J2440" s="1">
        <v>0.17</v>
      </c>
      <c r="K2440">
        <v>14310</v>
      </c>
      <c r="L2440" s="1">
        <v>0.83</v>
      </c>
      <c r="M2440">
        <v>1123</v>
      </c>
      <c r="N2440" s="1">
        <v>7.0000000000000007E-2</v>
      </c>
      <c r="O2440">
        <v>2555</v>
      </c>
      <c r="P2440" s="1">
        <v>0.15</v>
      </c>
      <c r="Q2440">
        <v>47508</v>
      </c>
      <c r="R2440">
        <v>0</v>
      </c>
      <c r="S2440">
        <f>(Table1[[#This Row],[Hospital Beds 2018]]/Table1[[#This Row],[Population Estimate 2018]])*1000</f>
        <v>0</v>
      </c>
      <c r="T2440">
        <f>LOG10(Table1[[#This Row],[Hospital Beds 2018]] +1)</f>
        <v>0</v>
      </c>
      <c r="U2440">
        <v>14066</v>
      </c>
      <c r="V2440" s="1">
        <v>0.81</v>
      </c>
    </row>
    <row r="2441" spans="1:22" x14ac:dyDescent="0.3">
      <c r="A2441">
        <v>2445</v>
      </c>
      <c r="B2441" t="s">
        <v>1524</v>
      </c>
      <c r="C2441" t="s">
        <v>794</v>
      </c>
      <c r="D2441" t="s">
        <v>21</v>
      </c>
      <c r="E2441" s="9">
        <v>6</v>
      </c>
      <c r="F2441">
        <v>31756</v>
      </c>
      <c r="G2441">
        <f>LOG(Table1[[#This Row],[Population Estimate 2018]])</f>
        <v>4.5018257932723484</v>
      </c>
      <c r="H2441" s="10" t="str">
        <f t="shared" si="38"/>
        <v>2</v>
      </c>
      <c r="I2441">
        <v>6334</v>
      </c>
      <c r="J2441" s="1">
        <v>0.2</v>
      </c>
      <c r="K2441">
        <v>25422</v>
      </c>
      <c r="L2441" s="1">
        <v>0.8</v>
      </c>
      <c r="M2441">
        <v>1884</v>
      </c>
      <c r="N2441" s="1">
        <v>0.06</v>
      </c>
      <c r="O2441">
        <v>7129</v>
      </c>
      <c r="P2441" s="1">
        <v>0.22</v>
      </c>
      <c r="Q2441">
        <v>37987</v>
      </c>
      <c r="R2441">
        <v>105</v>
      </c>
      <c r="S2441">
        <f>(Table1[[#This Row],[Hospital Beds 2018]]/Table1[[#This Row],[Population Estimate 2018]])*1000</f>
        <v>3.3064617710039048</v>
      </c>
      <c r="T2441">
        <f>LOG10(Table1[[#This Row],[Hospital Beds 2018]] +1)</f>
        <v>2.0253058652647704</v>
      </c>
      <c r="U2441">
        <v>26402</v>
      </c>
      <c r="V2441" s="1">
        <v>0.83</v>
      </c>
    </row>
    <row r="2442" spans="1:22" x14ac:dyDescent="0.3">
      <c r="A2442">
        <v>2446</v>
      </c>
      <c r="B2442" t="s">
        <v>1524</v>
      </c>
      <c r="C2442" t="s">
        <v>34</v>
      </c>
      <c r="D2442" t="s">
        <v>21</v>
      </c>
      <c r="E2442" s="9">
        <v>9</v>
      </c>
      <c r="F2442">
        <v>7717</v>
      </c>
      <c r="G2442">
        <f>LOG(Table1[[#This Row],[Population Estimate 2018]])</f>
        <v>3.8874485002499535</v>
      </c>
      <c r="H2442" s="10" t="str">
        <f t="shared" si="38"/>
        <v>1</v>
      </c>
      <c r="I2442">
        <v>1877</v>
      </c>
      <c r="J2442" s="1">
        <v>0.24</v>
      </c>
      <c r="K2442">
        <v>5840</v>
      </c>
      <c r="L2442" s="1">
        <v>0.76</v>
      </c>
      <c r="M2442">
        <v>546</v>
      </c>
      <c r="N2442" s="1">
        <v>7.0000000000000007E-2</v>
      </c>
      <c r="O2442">
        <v>1601</v>
      </c>
      <c r="P2442" s="1">
        <v>0.21</v>
      </c>
      <c r="Q2442">
        <v>34238</v>
      </c>
      <c r="R2442">
        <v>0</v>
      </c>
      <c r="S2442">
        <f>(Table1[[#This Row],[Hospital Beds 2018]]/Table1[[#This Row],[Population Estimate 2018]])*1000</f>
        <v>0</v>
      </c>
      <c r="T2442">
        <f>LOG10(Table1[[#This Row],[Hospital Beds 2018]] +1)</f>
        <v>0</v>
      </c>
      <c r="U2442">
        <v>6198</v>
      </c>
      <c r="V2442" s="1">
        <v>0.8</v>
      </c>
    </row>
    <row r="2443" spans="1:22" x14ac:dyDescent="0.3">
      <c r="A2443">
        <v>2447</v>
      </c>
      <c r="B2443" t="s">
        <v>1524</v>
      </c>
      <c r="C2443" t="s">
        <v>1528</v>
      </c>
      <c r="D2443" t="s">
        <v>21</v>
      </c>
      <c r="E2443" s="9">
        <v>6</v>
      </c>
      <c r="F2443">
        <v>35774</v>
      </c>
      <c r="G2443">
        <f>LOG(Table1[[#This Row],[Population Estimate 2018]])</f>
        <v>4.5535675026539852</v>
      </c>
      <c r="H2443" s="10" t="str">
        <f t="shared" si="38"/>
        <v>2</v>
      </c>
      <c r="I2443">
        <v>7536</v>
      </c>
      <c r="J2443" s="1">
        <v>0.21</v>
      </c>
      <c r="K2443">
        <v>28238</v>
      </c>
      <c r="L2443" s="1">
        <v>0.79</v>
      </c>
      <c r="M2443">
        <v>2774</v>
      </c>
      <c r="N2443" s="1">
        <v>0.08</v>
      </c>
      <c r="O2443">
        <v>7981</v>
      </c>
      <c r="P2443" s="1">
        <v>0.22</v>
      </c>
      <c r="Q2443">
        <v>36192</v>
      </c>
      <c r="R2443">
        <v>47</v>
      </c>
      <c r="S2443">
        <f>(Table1[[#This Row],[Hospital Beds 2018]]/Table1[[#This Row],[Population Estimate 2018]])*1000</f>
        <v>1.3138033208475428</v>
      </c>
      <c r="T2443">
        <f>LOG10(Table1[[#This Row],[Hospital Beds 2018]] +1)</f>
        <v>1.6812412373755872</v>
      </c>
      <c r="U2443">
        <v>30299</v>
      </c>
      <c r="V2443" s="1">
        <v>0.85</v>
      </c>
    </row>
    <row r="2444" spans="1:22" x14ac:dyDescent="0.3">
      <c r="A2444">
        <v>2448</v>
      </c>
      <c r="B2444" t="s">
        <v>1524</v>
      </c>
      <c r="C2444" t="s">
        <v>36</v>
      </c>
      <c r="D2444" t="s">
        <v>21</v>
      </c>
      <c r="E2444" s="9">
        <v>4</v>
      </c>
      <c r="F2444">
        <v>55700</v>
      </c>
      <c r="G2444">
        <f>LOG(Table1[[#This Row],[Population Estimate 2018]])</f>
        <v>4.7458551951737293</v>
      </c>
      <c r="H2444" s="10" t="str">
        <f t="shared" si="38"/>
        <v>2</v>
      </c>
      <c r="I2444">
        <v>9620</v>
      </c>
      <c r="J2444" s="1">
        <v>0.17</v>
      </c>
      <c r="K2444">
        <v>46080</v>
      </c>
      <c r="L2444" s="1">
        <v>0.83</v>
      </c>
      <c r="M2444">
        <v>4391</v>
      </c>
      <c r="N2444" s="1">
        <v>0.08</v>
      </c>
      <c r="O2444">
        <v>8745</v>
      </c>
      <c r="P2444" s="1">
        <v>0.16</v>
      </c>
      <c r="Q2444">
        <v>49494</v>
      </c>
      <c r="R2444">
        <v>171</v>
      </c>
      <c r="S2444">
        <f>(Table1[[#This Row],[Hospital Beds 2018]]/Table1[[#This Row],[Population Estimate 2018]])*1000</f>
        <v>3.0700179533213645</v>
      </c>
      <c r="T2444">
        <f>LOG10(Table1[[#This Row],[Hospital Beds 2018]] +1)</f>
        <v>2.2355284469075487</v>
      </c>
      <c r="U2444">
        <v>48008</v>
      </c>
      <c r="V2444" s="1">
        <v>0.86</v>
      </c>
    </row>
    <row r="2445" spans="1:22" x14ac:dyDescent="0.3">
      <c r="A2445">
        <v>2449</v>
      </c>
      <c r="B2445" t="s">
        <v>1524</v>
      </c>
      <c r="C2445" t="s">
        <v>1529</v>
      </c>
      <c r="D2445" t="s">
        <v>21</v>
      </c>
      <c r="E2445" s="9">
        <v>3</v>
      </c>
      <c r="F2445">
        <v>14328</v>
      </c>
      <c r="G2445">
        <f>LOG(Table1[[#This Row],[Population Estimate 2018]])</f>
        <v>4.1561855728409753</v>
      </c>
      <c r="H2445" s="10" t="str">
        <f t="shared" si="38"/>
        <v>2</v>
      </c>
      <c r="I2445">
        <v>2692</v>
      </c>
      <c r="J2445" s="1">
        <v>0.19</v>
      </c>
      <c r="K2445">
        <v>11636</v>
      </c>
      <c r="L2445" s="1">
        <v>0.81</v>
      </c>
      <c r="M2445">
        <v>790</v>
      </c>
      <c r="N2445" s="1">
        <v>0.06</v>
      </c>
      <c r="O2445">
        <v>2736</v>
      </c>
      <c r="P2445" s="1">
        <v>0.19</v>
      </c>
      <c r="Q2445">
        <v>44431</v>
      </c>
      <c r="R2445">
        <v>0</v>
      </c>
      <c r="S2445">
        <f>(Table1[[#This Row],[Hospital Beds 2018]]/Table1[[#This Row],[Population Estimate 2018]])*1000</f>
        <v>0</v>
      </c>
      <c r="T2445">
        <f>LOG10(Table1[[#This Row],[Hospital Beds 2018]] +1)</f>
        <v>0</v>
      </c>
      <c r="U2445">
        <v>12169</v>
      </c>
      <c r="V2445" s="1">
        <v>0.85</v>
      </c>
    </row>
    <row r="2446" spans="1:22" x14ac:dyDescent="0.3">
      <c r="A2446">
        <v>2450</v>
      </c>
      <c r="B2446" t="s">
        <v>1524</v>
      </c>
      <c r="C2446" t="s">
        <v>526</v>
      </c>
      <c r="D2446" t="s">
        <v>21</v>
      </c>
      <c r="E2446" s="9">
        <v>4</v>
      </c>
      <c r="F2446">
        <v>59673</v>
      </c>
      <c r="G2446">
        <f>LOG(Table1[[#This Row],[Population Estimate 2018]])</f>
        <v>4.7757778721108082</v>
      </c>
      <c r="H2446" s="10" t="str">
        <f t="shared" si="38"/>
        <v>2</v>
      </c>
      <c r="I2446">
        <v>18307</v>
      </c>
      <c r="J2446" s="1">
        <v>0.31</v>
      </c>
      <c r="K2446">
        <v>41366</v>
      </c>
      <c r="L2446" s="1">
        <v>0.69</v>
      </c>
      <c r="M2446">
        <v>6468</v>
      </c>
      <c r="N2446" s="1">
        <v>0.11</v>
      </c>
      <c r="O2446">
        <v>8494</v>
      </c>
      <c r="P2446" s="1">
        <v>0.14000000000000001</v>
      </c>
      <c r="Q2446">
        <v>46527</v>
      </c>
      <c r="R2446">
        <v>85</v>
      </c>
      <c r="S2446">
        <f>(Table1[[#This Row],[Hospital Beds 2018]]/Table1[[#This Row],[Population Estimate 2018]])*1000</f>
        <v>1.4244298091264054</v>
      </c>
      <c r="T2446">
        <f>LOG10(Table1[[#This Row],[Hospital Beds 2018]] +1)</f>
        <v>1.9344984512435677</v>
      </c>
      <c r="U2446">
        <v>43752</v>
      </c>
      <c r="V2446" s="1">
        <v>0.73</v>
      </c>
    </row>
    <row r="2447" spans="1:22" x14ac:dyDescent="0.3">
      <c r="A2447">
        <v>2451</v>
      </c>
      <c r="B2447" t="s">
        <v>1524</v>
      </c>
      <c r="C2447" t="s">
        <v>1253</v>
      </c>
      <c r="D2447" t="s">
        <v>58</v>
      </c>
      <c r="E2447" s="9">
        <v>1</v>
      </c>
      <c r="F2447">
        <v>692587</v>
      </c>
      <c r="G2447">
        <f>LOG(Table1[[#This Row],[Population Estimate 2018]])</f>
        <v>5.8404743354934725</v>
      </c>
      <c r="H2447" s="10" t="str">
        <f t="shared" si="38"/>
        <v>3</v>
      </c>
      <c r="I2447">
        <v>84795</v>
      </c>
      <c r="J2447" s="1">
        <v>0.12</v>
      </c>
      <c r="K2447">
        <v>607792</v>
      </c>
      <c r="L2447" s="1">
        <v>0.88</v>
      </c>
      <c r="M2447">
        <v>34365</v>
      </c>
      <c r="N2447" s="1">
        <v>0.05</v>
      </c>
      <c r="O2447">
        <v>102623</v>
      </c>
      <c r="P2447" s="1">
        <v>0.15</v>
      </c>
      <c r="Q2447">
        <v>60799</v>
      </c>
      <c r="R2447">
        <v>4368</v>
      </c>
      <c r="S2447">
        <f>(Table1[[#This Row],[Hospital Beds 2018]]/Table1[[#This Row],[Population Estimate 2018]])*1000</f>
        <v>6.3067888943916071</v>
      </c>
      <c r="T2447">
        <f>LOG10(Table1[[#This Row],[Hospital Beds 2018]] +1)</f>
        <v>3.6403820447095683</v>
      </c>
      <c r="U2447">
        <v>598909</v>
      </c>
      <c r="V2447" s="1">
        <v>0.86</v>
      </c>
    </row>
    <row r="2448" spans="1:22" x14ac:dyDescent="0.3">
      <c r="A2448">
        <v>2452</v>
      </c>
      <c r="B2448" t="s">
        <v>1524</v>
      </c>
      <c r="C2448" t="s">
        <v>402</v>
      </c>
      <c r="D2448" t="s">
        <v>21</v>
      </c>
      <c r="E2448" s="9">
        <v>9</v>
      </c>
      <c r="F2448">
        <v>11706</v>
      </c>
      <c r="G2448">
        <f>LOG(Table1[[#This Row],[Population Estimate 2018]])</f>
        <v>4.0684085197781616</v>
      </c>
      <c r="H2448" s="10" t="str">
        <f t="shared" si="38"/>
        <v>2</v>
      </c>
      <c r="I2448">
        <v>2742</v>
      </c>
      <c r="J2448" s="1">
        <v>0.23</v>
      </c>
      <c r="K2448">
        <v>8964</v>
      </c>
      <c r="L2448" s="1">
        <v>0.77</v>
      </c>
      <c r="M2448">
        <v>826</v>
      </c>
      <c r="N2448" s="1">
        <v>7.0000000000000007E-2</v>
      </c>
      <c r="O2448">
        <v>2083</v>
      </c>
      <c r="P2448" s="1">
        <v>0.18</v>
      </c>
      <c r="Q2448">
        <v>42905</v>
      </c>
      <c r="R2448">
        <v>40</v>
      </c>
      <c r="S2448">
        <f>(Table1[[#This Row],[Hospital Beds 2018]]/Table1[[#This Row],[Population Estimate 2018]])*1000</f>
        <v>3.4170510849137194</v>
      </c>
      <c r="T2448">
        <f>LOG10(Table1[[#This Row],[Hospital Beds 2018]] +1)</f>
        <v>1.6127838567197355</v>
      </c>
      <c r="U2448">
        <v>9542</v>
      </c>
      <c r="V2448" s="1">
        <v>0.82</v>
      </c>
    </row>
    <row r="2449" spans="1:22" x14ac:dyDescent="0.3">
      <c r="A2449">
        <v>2453</v>
      </c>
      <c r="B2449" t="s">
        <v>1524</v>
      </c>
      <c r="C2449" t="s">
        <v>45</v>
      </c>
      <c r="D2449" t="s">
        <v>21</v>
      </c>
      <c r="E2449" s="9">
        <v>6</v>
      </c>
      <c r="F2449">
        <v>20138</v>
      </c>
      <c r="G2449">
        <f>LOG(Table1[[#This Row],[Population Estimate 2018]])</f>
        <v>4.3040163365207658</v>
      </c>
      <c r="H2449" s="10" t="str">
        <f t="shared" si="38"/>
        <v>2</v>
      </c>
      <c r="I2449">
        <v>3699</v>
      </c>
      <c r="J2449" s="1">
        <v>0.18</v>
      </c>
      <c r="K2449">
        <v>16439</v>
      </c>
      <c r="L2449" s="1">
        <v>0.82</v>
      </c>
      <c r="M2449">
        <v>1150</v>
      </c>
      <c r="N2449" s="1">
        <v>0.06</v>
      </c>
      <c r="O2449">
        <v>3435</v>
      </c>
      <c r="P2449" s="1">
        <v>0.17</v>
      </c>
      <c r="Q2449">
        <v>47420</v>
      </c>
      <c r="R2449">
        <v>56</v>
      </c>
      <c r="S2449">
        <f>(Table1[[#This Row],[Hospital Beds 2018]]/Table1[[#This Row],[Population Estimate 2018]])*1000</f>
        <v>2.7808123944781009</v>
      </c>
      <c r="T2449">
        <f>LOG10(Table1[[#This Row],[Hospital Beds 2018]] +1)</f>
        <v>1.7558748556724915</v>
      </c>
      <c r="U2449">
        <v>17118</v>
      </c>
      <c r="V2449" s="1">
        <v>0.85</v>
      </c>
    </row>
    <row r="2450" spans="1:22" x14ac:dyDescent="0.3">
      <c r="A2450">
        <v>2454</v>
      </c>
      <c r="B2450" t="s">
        <v>1524</v>
      </c>
      <c r="C2450" t="s">
        <v>1530</v>
      </c>
      <c r="D2450" t="s">
        <v>21</v>
      </c>
      <c r="E2450" s="9">
        <v>1</v>
      </c>
      <c r="F2450">
        <v>53446</v>
      </c>
      <c r="G2450">
        <f>LOG(Table1[[#This Row],[Population Estimate 2018]])</f>
        <v>4.7279152073383823</v>
      </c>
      <c r="H2450" s="10" t="str">
        <f t="shared" si="38"/>
        <v>2</v>
      </c>
      <c r="I2450">
        <v>8655</v>
      </c>
      <c r="J2450" s="1">
        <v>0.16</v>
      </c>
      <c r="K2450">
        <v>44791</v>
      </c>
      <c r="L2450" s="1">
        <v>0.84</v>
      </c>
      <c r="M2450">
        <v>3394</v>
      </c>
      <c r="N2450" s="1">
        <v>0.06</v>
      </c>
      <c r="O2450">
        <v>7259</v>
      </c>
      <c r="P2450" s="1">
        <v>0.14000000000000001</v>
      </c>
      <c r="Q2450">
        <v>56166</v>
      </c>
      <c r="R2450">
        <v>130</v>
      </c>
      <c r="S2450">
        <f>(Table1[[#This Row],[Hospital Beds 2018]]/Table1[[#This Row],[Population Estimate 2018]])*1000</f>
        <v>2.4323616360438574</v>
      </c>
      <c r="T2450">
        <f>LOG10(Table1[[#This Row],[Hospital Beds 2018]] +1)</f>
        <v>2.1172712956557644</v>
      </c>
      <c r="U2450">
        <v>46284</v>
      </c>
      <c r="V2450" s="1">
        <v>0.87</v>
      </c>
    </row>
    <row r="2451" spans="1:22" x14ac:dyDescent="0.3">
      <c r="A2451">
        <v>2455</v>
      </c>
      <c r="B2451" t="s">
        <v>1524</v>
      </c>
      <c r="C2451" t="s">
        <v>1531</v>
      </c>
      <c r="D2451" t="s">
        <v>21</v>
      </c>
      <c r="E2451" s="9">
        <v>5</v>
      </c>
      <c r="F2451">
        <v>37320</v>
      </c>
      <c r="G2451">
        <f>LOG(Table1[[#This Row],[Population Estimate 2018]])</f>
        <v>4.5719416350744622</v>
      </c>
      <c r="H2451" s="10" t="str">
        <f t="shared" si="38"/>
        <v>2</v>
      </c>
      <c r="I2451">
        <v>6566</v>
      </c>
      <c r="J2451" s="1">
        <v>0.18</v>
      </c>
      <c r="K2451">
        <v>30754</v>
      </c>
      <c r="L2451" s="1">
        <v>0.82</v>
      </c>
      <c r="M2451">
        <v>2306</v>
      </c>
      <c r="N2451" s="1">
        <v>0.06</v>
      </c>
      <c r="O2451">
        <v>6735</v>
      </c>
      <c r="P2451" s="1">
        <v>0.18</v>
      </c>
      <c r="Q2451">
        <v>44302</v>
      </c>
      <c r="R2451">
        <v>124</v>
      </c>
      <c r="S2451">
        <f>(Table1[[#This Row],[Hospital Beds 2018]]/Table1[[#This Row],[Population Estimate 2018]])*1000</f>
        <v>3.322615219721329</v>
      </c>
      <c r="T2451">
        <f>LOG10(Table1[[#This Row],[Hospital Beds 2018]] +1)</f>
        <v>2.0969100130080562</v>
      </c>
      <c r="U2451">
        <v>32108</v>
      </c>
      <c r="V2451" s="1">
        <v>0.86</v>
      </c>
    </row>
    <row r="2452" spans="1:22" x14ac:dyDescent="0.3">
      <c r="A2452">
        <v>2456</v>
      </c>
      <c r="B2452" t="s">
        <v>1524</v>
      </c>
      <c r="C2452" t="s">
        <v>49</v>
      </c>
      <c r="D2452" t="s">
        <v>21</v>
      </c>
      <c r="E2452" s="9">
        <v>1</v>
      </c>
      <c r="F2452">
        <v>40507</v>
      </c>
      <c r="G2452">
        <f>LOG(Table1[[#This Row],[Population Estimate 2018]])</f>
        <v>4.6075300799722543</v>
      </c>
      <c r="H2452" s="10" t="str">
        <f t="shared" si="38"/>
        <v>2</v>
      </c>
      <c r="I2452">
        <v>8655</v>
      </c>
      <c r="J2452" s="1">
        <v>0.21</v>
      </c>
      <c r="K2452">
        <v>31852</v>
      </c>
      <c r="L2452" s="1">
        <v>0.79</v>
      </c>
      <c r="M2452">
        <v>2668</v>
      </c>
      <c r="N2452" s="1">
        <v>7.0000000000000007E-2</v>
      </c>
      <c r="O2452">
        <v>5227</v>
      </c>
      <c r="P2452" s="1">
        <v>0.13</v>
      </c>
      <c r="Q2452">
        <v>59529</v>
      </c>
      <c r="R2452">
        <v>0</v>
      </c>
      <c r="S2452">
        <f>(Table1[[#This Row],[Hospital Beds 2018]]/Table1[[#This Row],[Population Estimate 2018]])*1000</f>
        <v>0</v>
      </c>
      <c r="T2452">
        <f>LOG10(Table1[[#This Row],[Hospital Beds 2018]] +1)</f>
        <v>0</v>
      </c>
      <c r="U2452">
        <v>32997</v>
      </c>
      <c r="V2452" s="1">
        <v>0.81</v>
      </c>
    </row>
    <row r="2453" spans="1:22" x14ac:dyDescent="0.3">
      <c r="A2453">
        <v>2457</v>
      </c>
      <c r="B2453" t="s">
        <v>1524</v>
      </c>
      <c r="C2453" t="s">
        <v>1532</v>
      </c>
      <c r="D2453" t="s">
        <v>21</v>
      </c>
      <c r="E2453" s="9">
        <v>9</v>
      </c>
      <c r="F2453">
        <v>18217</v>
      </c>
      <c r="G2453">
        <f>LOG(Table1[[#This Row],[Population Estimate 2018]])</f>
        <v>4.2604768583274231</v>
      </c>
      <c r="H2453" s="10" t="str">
        <f t="shared" si="38"/>
        <v>2</v>
      </c>
      <c r="I2453">
        <v>4000</v>
      </c>
      <c r="J2453" s="1">
        <v>0.22</v>
      </c>
      <c r="K2453">
        <v>14217</v>
      </c>
      <c r="L2453" s="1">
        <v>0.78</v>
      </c>
      <c r="M2453">
        <v>1306</v>
      </c>
      <c r="N2453" s="1">
        <v>7.0000000000000007E-2</v>
      </c>
      <c r="O2453">
        <v>3701</v>
      </c>
      <c r="P2453" s="1">
        <v>0.2</v>
      </c>
      <c r="Q2453">
        <v>36687</v>
      </c>
      <c r="R2453">
        <v>0</v>
      </c>
      <c r="S2453">
        <f>(Table1[[#This Row],[Hospital Beds 2018]]/Table1[[#This Row],[Population Estimate 2018]])*1000</f>
        <v>0</v>
      </c>
      <c r="T2453">
        <f>LOG10(Table1[[#This Row],[Hospital Beds 2018]] +1)</f>
        <v>0</v>
      </c>
      <c r="U2453">
        <v>15274</v>
      </c>
      <c r="V2453" s="1">
        <v>0.84</v>
      </c>
    </row>
    <row r="2454" spans="1:22" x14ac:dyDescent="0.3">
      <c r="A2454">
        <v>2458</v>
      </c>
      <c r="B2454" t="s">
        <v>1524</v>
      </c>
      <c r="C2454" t="s">
        <v>50</v>
      </c>
      <c r="D2454" t="s">
        <v>21</v>
      </c>
      <c r="E2454" s="9">
        <v>6</v>
      </c>
      <c r="F2454">
        <v>41890</v>
      </c>
      <c r="G2454">
        <f>LOG(Table1[[#This Row],[Population Estimate 2018]])</f>
        <v>4.6221103603612193</v>
      </c>
      <c r="H2454" s="10" t="str">
        <f t="shared" si="38"/>
        <v>2</v>
      </c>
      <c r="I2454">
        <v>8388</v>
      </c>
      <c r="J2454" s="1">
        <v>0.2</v>
      </c>
      <c r="K2454">
        <v>33502</v>
      </c>
      <c r="L2454" s="1">
        <v>0.8</v>
      </c>
      <c r="M2454">
        <v>3291</v>
      </c>
      <c r="N2454" s="1">
        <v>0.08</v>
      </c>
      <c r="O2454">
        <v>6335</v>
      </c>
      <c r="P2454" s="1">
        <v>0.15</v>
      </c>
      <c r="Q2454">
        <v>50201</v>
      </c>
      <c r="R2454">
        <v>190</v>
      </c>
      <c r="S2454">
        <f>(Table1[[#This Row],[Hospital Beds 2018]]/Table1[[#This Row],[Population Estimate 2018]])*1000</f>
        <v>4.5356887085223203</v>
      </c>
      <c r="T2454">
        <f>LOG10(Table1[[#This Row],[Hospital Beds 2018]] +1)</f>
        <v>2.2810333672477277</v>
      </c>
      <c r="U2454">
        <v>33287</v>
      </c>
      <c r="V2454" s="1">
        <v>0.79</v>
      </c>
    </row>
    <row r="2455" spans="1:22" x14ac:dyDescent="0.3">
      <c r="A2455">
        <v>2459</v>
      </c>
      <c r="B2455" t="s">
        <v>1524</v>
      </c>
      <c r="C2455" t="s">
        <v>581</v>
      </c>
      <c r="D2455" t="s">
        <v>21</v>
      </c>
      <c r="E2455" s="9">
        <v>4</v>
      </c>
      <c r="F2455">
        <v>49045</v>
      </c>
      <c r="G2455">
        <f>LOG(Table1[[#This Row],[Population Estimate 2018]])</f>
        <v>4.6905947388700238</v>
      </c>
      <c r="H2455" s="10" t="str">
        <f t="shared" si="38"/>
        <v>2</v>
      </c>
      <c r="I2455">
        <v>8863</v>
      </c>
      <c r="J2455" s="1">
        <v>0.18</v>
      </c>
      <c r="K2455">
        <v>40182</v>
      </c>
      <c r="L2455" s="1">
        <v>0.82</v>
      </c>
      <c r="M2455">
        <v>3331</v>
      </c>
      <c r="N2455" s="1">
        <v>7.0000000000000007E-2</v>
      </c>
      <c r="O2455">
        <v>7904</v>
      </c>
      <c r="P2455" s="1">
        <v>0.16</v>
      </c>
      <c r="Q2455">
        <v>42720</v>
      </c>
      <c r="R2455">
        <v>28</v>
      </c>
      <c r="S2455">
        <f>(Table1[[#This Row],[Hospital Beds 2018]]/Table1[[#This Row],[Population Estimate 2018]])*1000</f>
        <v>0.57090427158731771</v>
      </c>
      <c r="T2455">
        <f>LOG10(Table1[[#This Row],[Hospital Beds 2018]] +1)</f>
        <v>1.4623979978989561</v>
      </c>
      <c r="U2455">
        <v>42055</v>
      </c>
      <c r="V2455" s="1">
        <v>0.86</v>
      </c>
    </row>
    <row r="2456" spans="1:22" x14ac:dyDescent="0.3">
      <c r="A2456">
        <v>2460</v>
      </c>
      <c r="B2456" t="s">
        <v>1524</v>
      </c>
      <c r="C2456" t="s">
        <v>1533</v>
      </c>
      <c r="D2456" t="s">
        <v>21</v>
      </c>
      <c r="E2456" s="9">
        <v>6</v>
      </c>
      <c r="F2456">
        <v>29503</v>
      </c>
      <c r="G2456">
        <f>LOG(Table1[[#This Row],[Population Estimate 2018]])</f>
        <v>4.4698661792731427</v>
      </c>
      <c r="H2456" s="10" t="str">
        <f t="shared" si="38"/>
        <v>2</v>
      </c>
      <c r="I2456">
        <v>5903</v>
      </c>
      <c r="J2456" s="1">
        <v>0.2</v>
      </c>
      <c r="K2456">
        <v>23600</v>
      </c>
      <c r="L2456" s="1">
        <v>0.8</v>
      </c>
      <c r="M2456">
        <v>2083</v>
      </c>
      <c r="N2456" s="1">
        <v>7.0000000000000007E-2</v>
      </c>
      <c r="O2456">
        <v>4160</v>
      </c>
      <c r="P2456" s="1">
        <v>0.14000000000000001</v>
      </c>
      <c r="Q2456">
        <v>48024</v>
      </c>
      <c r="R2456">
        <v>56</v>
      </c>
      <c r="S2456">
        <f>(Table1[[#This Row],[Hospital Beds 2018]]/Table1[[#This Row],[Population Estimate 2018]])*1000</f>
        <v>1.8981120564010441</v>
      </c>
      <c r="T2456">
        <f>LOG10(Table1[[#This Row],[Hospital Beds 2018]] +1)</f>
        <v>1.7558748556724915</v>
      </c>
      <c r="U2456">
        <v>24385</v>
      </c>
      <c r="V2456" s="1">
        <v>0.83</v>
      </c>
    </row>
    <row r="2457" spans="1:22" x14ac:dyDescent="0.3">
      <c r="A2457">
        <v>2461</v>
      </c>
      <c r="B2457" t="s">
        <v>1524</v>
      </c>
      <c r="C2457" t="s">
        <v>1534</v>
      </c>
      <c r="D2457" t="s">
        <v>21</v>
      </c>
      <c r="E2457" s="9">
        <v>2</v>
      </c>
      <c r="F2457">
        <v>23145</v>
      </c>
      <c r="G2457">
        <f>LOG(Table1[[#This Row],[Population Estimate 2018]])</f>
        <v>4.3644571851188294</v>
      </c>
      <c r="H2457" s="10" t="str">
        <f t="shared" si="38"/>
        <v>2</v>
      </c>
      <c r="I2457">
        <v>4741</v>
      </c>
      <c r="J2457" s="1">
        <v>0.2</v>
      </c>
      <c r="K2457">
        <v>18404</v>
      </c>
      <c r="L2457" s="1">
        <v>0.8</v>
      </c>
      <c r="M2457">
        <v>1362</v>
      </c>
      <c r="N2457" s="1">
        <v>0.06</v>
      </c>
      <c r="O2457">
        <v>4211</v>
      </c>
      <c r="P2457" s="1">
        <v>0.18</v>
      </c>
      <c r="Q2457">
        <v>41829</v>
      </c>
      <c r="R2457">
        <v>0</v>
      </c>
      <c r="S2457">
        <f>(Table1[[#This Row],[Hospital Beds 2018]]/Table1[[#This Row],[Population Estimate 2018]])*1000</f>
        <v>0</v>
      </c>
      <c r="T2457">
        <f>LOG10(Table1[[#This Row],[Hospital Beds 2018]] +1)</f>
        <v>0</v>
      </c>
      <c r="U2457">
        <v>19672</v>
      </c>
      <c r="V2457" s="1">
        <v>0.85</v>
      </c>
    </row>
    <row r="2458" spans="1:22" x14ac:dyDescent="0.3">
      <c r="A2458">
        <v>2462</v>
      </c>
      <c r="B2458" t="s">
        <v>1524</v>
      </c>
      <c r="C2458" t="s">
        <v>52</v>
      </c>
      <c r="D2458" t="s">
        <v>21</v>
      </c>
      <c r="E2458" s="9">
        <v>4</v>
      </c>
      <c r="F2458">
        <v>69087</v>
      </c>
      <c r="G2458">
        <f>LOG(Table1[[#This Row],[Population Estimate 2018]])</f>
        <v>4.8393963345027791</v>
      </c>
      <c r="H2458" s="10" t="str">
        <f t="shared" si="38"/>
        <v>2</v>
      </c>
      <c r="I2458">
        <v>14918</v>
      </c>
      <c r="J2458" s="1">
        <v>0.22</v>
      </c>
      <c r="K2458">
        <v>54169</v>
      </c>
      <c r="L2458" s="1">
        <v>0.78</v>
      </c>
      <c r="M2458">
        <v>5329</v>
      </c>
      <c r="N2458" s="1">
        <v>0.08</v>
      </c>
      <c r="O2458">
        <v>10146</v>
      </c>
      <c r="P2458" s="1">
        <v>0.15</v>
      </c>
      <c r="Q2458">
        <v>44366</v>
      </c>
      <c r="R2458">
        <v>213</v>
      </c>
      <c r="S2458">
        <f>(Table1[[#This Row],[Hospital Beds 2018]]/Table1[[#This Row],[Population Estimate 2018]])*1000</f>
        <v>3.0830691736506148</v>
      </c>
      <c r="T2458">
        <f>LOG10(Table1[[#This Row],[Hospital Beds 2018]] +1)</f>
        <v>2.330413773349191</v>
      </c>
      <c r="U2458">
        <v>56859</v>
      </c>
      <c r="V2458" s="1">
        <v>0.82</v>
      </c>
    </row>
    <row r="2459" spans="1:22" x14ac:dyDescent="0.3">
      <c r="A2459">
        <v>2463</v>
      </c>
      <c r="B2459" t="s">
        <v>1524</v>
      </c>
      <c r="C2459" t="s">
        <v>533</v>
      </c>
      <c r="D2459" t="s">
        <v>21</v>
      </c>
      <c r="E2459" s="9">
        <v>8</v>
      </c>
      <c r="F2459">
        <v>13346</v>
      </c>
      <c r="G2459">
        <f>LOG(Table1[[#This Row],[Population Estimate 2018]])</f>
        <v>4.1253511205147522</v>
      </c>
      <c r="H2459" s="10" t="str">
        <f t="shared" si="38"/>
        <v>2</v>
      </c>
      <c r="I2459">
        <v>2796</v>
      </c>
      <c r="J2459" s="1">
        <v>0.21</v>
      </c>
      <c r="K2459">
        <v>10550</v>
      </c>
      <c r="L2459" s="1">
        <v>0.79</v>
      </c>
      <c r="M2459">
        <v>795</v>
      </c>
      <c r="N2459" s="1">
        <v>0.06</v>
      </c>
      <c r="O2459">
        <v>2787</v>
      </c>
      <c r="P2459" s="1">
        <v>0.21</v>
      </c>
      <c r="Q2459">
        <v>36317</v>
      </c>
      <c r="R2459">
        <v>0</v>
      </c>
      <c r="S2459">
        <f>(Table1[[#This Row],[Hospital Beds 2018]]/Table1[[#This Row],[Population Estimate 2018]])*1000</f>
        <v>0</v>
      </c>
      <c r="T2459">
        <f>LOG10(Table1[[#This Row],[Hospital Beds 2018]] +1)</f>
        <v>0</v>
      </c>
      <c r="U2459">
        <v>11247</v>
      </c>
      <c r="V2459" s="1">
        <v>0.84</v>
      </c>
    </row>
    <row r="2460" spans="1:22" x14ac:dyDescent="0.3">
      <c r="A2460">
        <v>2464</v>
      </c>
      <c r="B2460" t="s">
        <v>1524</v>
      </c>
      <c r="C2460" t="s">
        <v>1535</v>
      </c>
      <c r="D2460" t="s">
        <v>21</v>
      </c>
      <c r="E2460" s="9">
        <v>3</v>
      </c>
      <c r="F2460">
        <v>64569</v>
      </c>
      <c r="G2460">
        <f>LOG(Table1[[#This Row],[Population Estimate 2018]])</f>
        <v>4.8100240604054534</v>
      </c>
      <c r="H2460" s="10" t="str">
        <f t="shared" si="38"/>
        <v>2</v>
      </c>
      <c r="I2460">
        <v>11923</v>
      </c>
      <c r="J2460" s="1">
        <v>0.18</v>
      </c>
      <c r="K2460">
        <v>52646</v>
      </c>
      <c r="L2460" s="1">
        <v>0.82</v>
      </c>
      <c r="M2460">
        <v>4099</v>
      </c>
      <c r="N2460" s="1">
        <v>0.06</v>
      </c>
      <c r="O2460">
        <v>10883</v>
      </c>
      <c r="P2460" s="1">
        <v>0.17</v>
      </c>
      <c r="Q2460">
        <v>44040</v>
      </c>
      <c r="R2460">
        <v>131</v>
      </c>
      <c r="S2460">
        <f>(Table1[[#This Row],[Hospital Beds 2018]]/Table1[[#This Row],[Population Estimate 2018]])*1000</f>
        <v>2.0288373677771068</v>
      </c>
      <c r="T2460">
        <f>LOG10(Table1[[#This Row],[Hospital Beds 2018]] +1)</f>
        <v>2.12057393120585</v>
      </c>
      <c r="U2460">
        <v>55107</v>
      </c>
      <c r="V2460" s="1">
        <v>0.85</v>
      </c>
    </row>
    <row r="2461" spans="1:22" x14ac:dyDescent="0.3">
      <c r="A2461">
        <v>2465</v>
      </c>
      <c r="B2461" t="s">
        <v>1524</v>
      </c>
      <c r="C2461" t="s">
        <v>338</v>
      </c>
      <c r="D2461" t="s">
        <v>21</v>
      </c>
      <c r="E2461" s="9">
        <v>2</v>
      </c>
      <c r="F2461">
        <v>364286</v>
      </c>
      <c r="G2461">
        <f>LOG(Table1[[#This Row],[Population Estimate 2018]])</f>
        <v>5.5614424810426879</v>
      </c>
      <c r="H2461" s="10" t="str">
        <f t="shared" si="38"/>
        <v>3</v>
      </c>
      <c r="I2461">
        <v>64030</v>
      </c>
      <c r="J2461" s="1">
        <v>0.18</v>
      </c>
      <c r="K2461">
        <v>300256</v>
      </c>
      <c r="L2461" s="1">
        <v>0.82</v>
      </c>
      <c r="M2461">
        <v>24855</v>
      </c>
      <c r="N2461" s="1">
        <v>7.0000000000000007E-2</v>
      </c>
      <c r="O2461">
        <v>46021</v>
      </c>
      <c r="P2461" s="1">
        <v>0.13</v>
      </c>
      <c r="Q2461">
        <v>57196</v>
      </c>
      <c r="R2461">
        <v>2125</v>
      </c>
      <c r="S2461">
        <f>(Table1[[#This Row],[Hospital Beds 2018]]/Table1[[#This Row],[Population Estimate 2018]])*1000</f>
        <v>5.8333287581735229</v>
      </c>
      <c r="T2461">
        <f>LOG10(Table1[[#This Row],[Hospital Beds 2018]] +1)</f>
        <v>3.327563260187278</v>
      </c>
      <c r="U2461">
        <v>304074</v>
      </c>
      <c r="V2461" s="1">
        <v>0.83</v>
      </c>
    </row>
    <row r="2462" spans="1:22" x14ac:dyDescent="0.3">
      <c r="A2462">
        <v>2466</v>
      </c>
      <c r="B2462" t="s">
        <v>1524</v>
      </c>
      <c r="C2462" t="s">
        <v>422</v>
      </c>
      <c r="D2462" t="s">
        <v>21</v>
      </c>
      <c r="E2462" s="9">
        <v>8</v>
      </c>
      <c r="F2462">
        <v>6549</v>
      </c>
      <c r="G2462">
        <f>LOG(Table1[[#This Row],[Population Estimate 2018]])</f>
        <v>3.8161749904288018</v>
      </c>
      <c r="H2462" s="10" t="str">
        <f t="shared" si="38"/>
        <v>1</v>
      </c>
      <c r="I2462">
        <v>1396</v>
      </c>
      <c r="J2462" s="1">
        <v>0.21</v>
      </c>
      <c r="K2462">
        <v>5153</v>
      </c>
      <c r="L2462" s="1">
        <v>0.79</v>
      </c>
      <c r="M2462">
        <v>271</v>
      </c>
      <c r="N2462" s="1">
        <v>0.04</v>
      </c>
      <c r="O2462">
        <v>1912</v>
      </c>
      <c r="P2462" s="1">
        <v>0.28999999999999998</v>
      </c>
      <c r="Q2462">
        <v>30691</v>
      </c>
      <c r="R2462">
        <v>10</v>
      </c>
      <c r="S2462">
        <f>(Table1[[#This Row],[Hospital Beds 2018]]/Table1[[#This Row],[Population Estimate 2018]])*1000</f>
        <v>1.5269506794930523</v>
      </c>
      <c r="T2462">
        <f>LOG10(Table1[[#This Row],[Hospital Beds 2018]] +1)</f>
        <v>1.0413926851582251</v>
      </c>
      <c r="U2462">
        <v>5389</v>
      </c>
      <c r="V2462" s="1">
        <v>0.82</v>
      </c>
    </row>
    <row r="2463" spans="1:22" x14ac:dyDescent="0.3">
      <c r="A2463">
        <v>2467</v>
      </c>
      <c r="B2463" t="s">
        <v>1524</v>
      </c>
      <c r="C2463" t="s">
        <v>1536</v>
      </c>
      <c r="D2463" t="s">
        <v>21</v>
      </c>
      <c r="E2463" s="9">
        <v>6</v>
      </c>
      <c r="F2463">
        <v>25220</v>
      </c>
      <c r="G2463">
        <f>LOG(Table1[[#This Row],[Population Estimate 2018]])</f>
        <v>4.4017450822370625</v>
      </c>
      <c r="H2463" s="10" t="str">
        <f t="shared" si="38"/>
        <v>2</v>
      </c>
      <c r="I2463">
        <v>4562</v>
      </c>
      <c r="J2463" s="1">
        <v>0.18</v>
      </c>
      <c r="K2463">
        <v>20658</v>
      </c>
      <c r="L2463" s="1">
        <v>0.82</v>
      </c>
      <c r="M2463">
        <v>1416</v>
      </c>
      <c r="N2463" s="1">
        <v>0.06</v>
      </c>
      <c r="O2463">
        <v>5025</v>
      </c>
      <c r="P2463" s="1">
        <v>0.2</v>
      </c>
      <c r="Q2463">
        <v>37834</v>
      </c>
      <c r="R2463">
        <v>175</v>
      </c>
      <c r="S2463">
        <f>(Table1[[#This Row],[Hospital Beds 2018]]/Table1[[#This Row],[Population Estimate 2018]])*1000</f>
        <v>6.9389373513084847</v>
      </c>
      <c r="T2463">
        <f>LOG10(Table1[[#This Row],[Hospital Beds 2018]] +1)</f>
        <v>2.2455126678141499</v>
      </c>
      <c r="U2463">
        <v>18336</v>
      </c>
      <c r="V2463" s="1">
        <v>0.73</v>
      </c>
    </row>
    <row r="2464" spans="1:22" x14ac:dyDescent="0.3">
      <c r="A2464">
        <v>2468</v>
      </c>
      <c r="B2464" t="s">
        <v>1524</v>
      </c>
      <c r="C2464" t="s">
        <v>534</v>
      </c>
      <c r="D2464" t="s">
        <v>21</v>
      </c>
      <c r="E2464" s="9">
        <v>6</v>
      </c>
      <c r="F2464">
        <v>25776</v>
      </c>
      <c r="G2464">
        <f>LOG(Table1[[#This Row],[Population Estimate 2018]])</f>
        <v>4.4112155230751426</v>
      </c>
      <c r="H2464" s="10" t="str">
        <f t="shared" si="38"/>
        <v>2</v>
      </c>
      <c r="I2464">
        <v>5955</v>
      </c>
      <c r="J2464" s="1">
        <v>0.23</v>
      </c>
      <c r="K2464">
        <v>19821</v>
      </c>
      <c r="L2464" s="1">
        <v>0.77</v>
      </c>
      <c r="M2464">
        <v>2008</v>
      </c>
      <c r="N2464" s="1">
        <v>0.08</v>
      </c>
      <c r="O2464">
        <v>5149</v>
      </c>
      <c r="P2464" s="1">
        <v>0.2</v>
      </c>
      <c r="Q2464">
        <v>37690</v>
      </c>
      <c r="R2464">
        <v>122</v>
      </c>
      <c r="S2464">
        <f>(Table1[[#This Row],[Hospital Beds 2018]]/Table1[[#This Row],[Population Estimate 2018]])*1000</f>
        <v>4.7330850403476106</v>
      </c>
      <c r="T2464">
        <f>LOG10(Table1[[#This Row],[Hospital Beds 2018]] +1)</f>
        <v>2.0899051114393981</v>
      </c>
      <c r="U2464">
        <v>21202</v>
      </c>
      <c r="V2464" s="1">
        <v>0.82</v>
      </c>
    </row>
    <row r="2465" spans="1:22" x14ac:dyDescent="0.3">
      <c r="A2465">
        <v>2469</v>
      </c>
      <c r="B2465" t="s">
        <v>1524</v>
      </c>
      <c r="C2465" t="s">
        <v>1537</v>
      </c>
      <c r="D2465" t="s">
        <v>21</v>
      </c>
      <c r="E2465" s="9">
        <v>2</v>
      </c>
      <c r="F2465">
        <v>56530</v>
      </c>
      <c r="G2465">
        <f>LOG(Table1[[#This Row],[Population Estimate 2018]])</f>
        <v>4.7522789854601184</v>
      </c>
      <c r="H2465" s="10" t="str">
        <f t="shared" si="38"/>
        <v>2</v>
      </c>
      <c r="I2465">
        <v>11944</v>
      </c>
      <c r="J2465" s="1">
        <v>0.21</v>
      </c>
      <c r="K2465">
        <v>44586</v>
      </c>
      <c r="L2465" s="1">
        <v>0.79</v>
      </c>
      <c r="M2465">
        <v>4015</v>
      </c>
      <c r="N2465" s="1">
        <v>7.0000000000000007E-2</v>
      </c>
      <c r="O2465">
        <v>10252</v>
      </c>
      <c r="P2465" s="1">
        <v>0.18</v>
      </c>
      <c r="Q2465">
        <v>42188</v>
      </c>
      <c r="R2465">
        <v>22</v>
      </c>
      <c r="S2465">
        <f>(Table1[[#This Row],[Hospital Beds 2018]]/Table1[[#This Row],[Population Estimate 2018]])*1000</f>
        <v>0.38917388996992747</v>
      </c>
      <c r="T2465">
        <f>LOG10(Table1[[#This Row],[Hospital Beds 2018]] +1)</f>
        <v>1.3617278360175928</v>
      </c>
      <c r="U2465">
        <v>47875</v>
      </c>
      <c r="V2465" s="1">
        <v>0.85</v>
      </c>
    </row>
    <row r="2466" spans="1:22" x14ac:dyDescent="0.3">
      <c r="A2466">
        <v>2470</v>
      </c>
      <c r="B2466" t="s">
        <v>1524</v>
      </c>
      <c r="C2466" t="s">
        <v>1264</v>
      </c>
      <c r="D2466" t="s">
        <v>21</v>
      </c>
      <c r="E2466" s="9">
        <v>6</v>
      </c>
      <c r="F2466">
        <v>17335</v>
      </c>
      <c r="G2466">
        <f>LOG(Table1[[#This Row],[Population Estimate 2018]])</f>
        <v>4.2389238459924155</v>
      </c>
      <c r="H2466" s="10" t="str">
        <f t="shared" si="38"/>
        <v>2</v>
      </c>
      <c r="I2466">
        <v>3299</v>
      </c>
      <c r="J2466" s="1">
        <v>0.19</v>
      </c>
      <c r="K2466">
        <v>14036</v>
      </c>
      <c r="L2466" s="1">
        <v>0.81</v>
      </c>
      <c r="M2466">
        <v>976</v>
      </c>
      <c r="N2466" s="1">
        <v>0.06</v>
      </c>
      <c r="O2466">
        <v>3513</v>
      </c>
      <c r="P2466" s="1">
        <v>0.2</v>
      </c>
      <c r="Q2466">
        <v>39574</v>
      </c>
      <c r="R2466">
        <v>0</v>
      </c>
      <c r="S2466">
        <f>(Table1[[#This Row],[Hospital Beds 2018]]/Table1[[#This Row],[Population Estimate 2018]])*1000</f>
        <v>0</v>
      </c>
      <c r="T2466">
        <f>LOG10(Table1[[#This Row],[Hospital Beds 2018]] +1)</f>
        <v>0</v>
      </c>
      <c r="U2466">
        <v>14692</v>
      </c>
      <c r="V2466" s="1">
        <v>0.85</v>
      </c>
    </row>
    <row r="2467" spans="1:22" x14ac:dyDescent="0.3">
      <c r="A2467">
        <v>2471</v>
      </c>
      <c r="B2467" t="s">
        <v>1524</v>
      </c>
      <c r="C2467" t="s">
        <v>535</v>
      </c>
      <c r="D2467" t="s">
        <v>21</v>
      </c>
      <c r="E2467" s="9">
        <v>6</v>
      </c>
      <c r="F2467">
        <v>27847</v>
      </c>
      <c r="G2467">
        <f>LOG(Table1[[#This Row],[Population Estimate 2018]])</f>
        <v>4.4447784148194787</v>
      </c>
      <c r="H2467" s="10" t="str">
        <f t="shared" si="38"/>
        <v>2</v>
      </c>
      <c r="I2467">
        <v>5130</v>
      </c>
      <c r="J2467" s="1">
        <v>0.18</v>
      </c>
      <c r="K2467">
        <v>22717</v>
      </c>
      <c r="L2467" s="1">
        <v>0.82</v>
      </c>
      <c r="M2467">
        <v>1607</v>
      </c>
      <c r="N2467" s="1">
        <v>0.06</v>
      </c>
      <c r="O2467">
        <v>4957</v>
      </c>
      <c r="P2467" s="1">
        <v>0.18</v>
      </c>
      <c r="Q2467">
        <v>43491</v>
      </c>
      <c r="R2467">
        <v>45</v>
      </c>
      <c r="S2467">
        <f>(Table1[[#This Row],[Hospital Beds 2018]]/Table1[[#This Row],[Population Estimate 2018]])*1000</f>
        <v>1.6159729952957231</v>
      </c>
      <c r="T2467">
        <f>LOG10(Table1[[#This Row],[Hospital Beds 2018]] +1)</f>
        <v>1.6627578316815741</v>
      </c>
      <c r="U2467">
        <v>23884</v>
      </c>
      <c r="V2467" s="1">
        <v>0.86</v>
      </c>
    </row>
    <row r="2468" spans="1:22" x14ac:dyDescent="0.3">
      <c r="A2468">
        <v>2472</v>
      </c>
      <c r="B2468" t="s">
        <v>1524</v>
      </c>
      <c r="C2468" t="s">
        <v>54</v>
      </c>
      <c r="D2468" t="s">
        <v>21</v>
      </c>
      <c r="E2468" s="9">
        <v>7</v>
      </c>
      <c r="F2468">
        <v>32358</v>
      </c>
      <c r="G2468">
        <f>LOG(Table1[[#This Row],[Population Estimate 2018]])</f>
        <v>4.5099816706718059</v>
      </c>
      <c r="H2468" s="10" t="str">
        <f t="shared" si="38"/>
        <v>2</v>
      </c>
      <c r="I2468">
        <v>7526</v>
      </c>
      <c r="J2468" s="1">
        <v>0.23</v>
      </c>
      <c r="K2468">
        <v>24832</v>
      </c>
      <c r="L2468" s="1">
        <v>0.77</v>
      </c>
      <c r="M2468">
        <v>2865</v>
      </c>
      <c r="N2468" s="1">
        <v>0.09</v>
      </c>
      <c r="O2468">
        <v>5982</v>
      </c>
      <c r="P2468" s="1">
        <v>0.18</v>
      </c>
      <c r="Q2468">
        <v>43159</v>
      </c>
      <c r="R2468">
        <v>202</v>
      </c>
      <c r="S2468">
        <f>(Table1[[#This Row],[Hospital Beds 2018]]/Table1[[#This Row],[Population Estimate 2018]])*1000</f>
        <v>6.2426602385808758</v>
      </c>
      <c r="T2468">
        <f>LOG10(Table1[[#This Row],[Hospital Beds 2018]] +1)</f>
        <v>2.307496037913213</v>
      </c>
      <c r="U2468">
        <v>26008</v>
      </c>
      <c r="V2468" s="1">
        <v>0.8</v>
      </c>
    </row>
    <row r="2469" spans="1:22" x14ac:dyDescent="0.3">
      <c r="A2469">
        <v>2473</v>
      </c>
      <c r="B2469" t="s">
        <v>1524</v>
      </c>
      <c r="C2469" t="s">
        <v>753</v>
      </c>
      <c r="D2469" t="s">
        <v>21</v>
      </c>
      <c r="E2469" s="9">
        <v>1</v>
      </c>
      <c r="F2469">
        <v>25063</v>
      </c>
      <c r="G2469">
        <f>LOG(Table1[[#This Row],[Population Estimate 2018]])</f>
        <v>4.3990330541068978</v>
      </c>
      <c r="H2469" s="10" t="str">
        <f t="shared" si="38"/>
        <v>2</v>
      </c>
      <c r="I2469">
        <v>4401</v>
      </c>
      <c r="J2469" s="1">
        <v>0.18</v>
      </c>
      <c r="K2469">
        <v>20662</v>
      </c>
      <c r="L2469" s="1">
        <v>0.82</v>
      </c>
      <c r="M2469">
        <v>1453</v>
      </c>
      <c r="N2469" s="1">
        <v>0.06</v>
      </c>
      <c r="O2469">
        <v>3827</v>
      </c>
      <c r="P2469" s="1">
        <v>0.15</v>
      </c>
      <c r="Q2469">
        <v>44684</v>
      </c>
      <c r="R2469">
        <v>65</v>
      </c>
      <c r="S2469">
        <f>(Table1[[#This Row],[Hospital Beds 2018]]/Table1[[#This Row],[Population Estimate 2018]])*1000</f>
        <v>2.5934644695367672</v>
      </c>
      <c r="T2469">
        <f>LOG10(Table1[[#This Row],[Hospital Beds 2018]] +1)</f>
        <v>1.8195439355418688</v>
      </c>
      <c r="U2469">
        <v>20226</v>
      </c>
      <c r="V2469" s="1">
        <v>0.81</v>
      </c>
    </row>
    <row r="2470" spans="1:22" x14ac:dyDescent="0.3">
      <c r="A2470">
        <v>2474</v>
      </c>
      <c r="B2470" t="s">
        <v>1524</v>
      </c>
      <c r="C2470" t="s">
        <v>55</v>
      </c>
      <c r="D2470" t="s">
        <v>21</v>
      </c>
      <c r="E2470" s="9">
        <v>8</v>
      </c>
      <c r="F2470">
        <v>8263</v>
      </c>
      <c r="G2470">
        <f>LOG(Table1[[#This Row],[Population Estimate 2018]])</f>
        <v>3.9171377527564442</v>
      </c>
      <c r="H2470" s="10" t="str">
        <f t="shared" si="38"/>
        <v>1</v>
      </c>
      <c r="I2470">
        <v>1696</v>
      </c>
      <c r="J2470" s="1">
        <v>0.21</v>
      </c>
      <c r="K2470">
        <v>6567</v>
      </c>
      <c r="L2470" s="1">
        <v>0.79</v>
      </c>
      <c r="M2470">
        <v>679</v>
      </c>
      <c r="N2470" s="1">
        <v>0.08</v>
      </c>
      <c r="O2470">
        <v>1349</v>
      </c>
      <c r="P2470" s="1">
        <v>0.16</v>
      </c>
      <c r="Q2470">
        <v>44688</v>
      </c>
      <c r="R2470">
        <v>15</v>
      </c>
      <c r="S2470">
        <f>(Table1[[#This Row],[Hospital Beds 2018]]/Table1[[#This Row],[Population Estimate 2018]])*1000</f>
        <v>1.8153213118722014</v>
      </c>
      <c r="T2470">
        <f>LOG10(Table1[[#This Row],[Hospital Beds 2018]] +1)</f>
        <v>1.2041199826559248</v>
      </c>
      <c r="U2470">
        <v>6867</v>
      </c>
      <c r="V2470" s="1">
        <v>0.83</v>
      </c>
    </row>
    <row r="2471" spans="1:22" x14ac:dyDescent="0.3">
      <c r="A2471">
        <v>2475</v>
      </c>
      <c r="B2471" t="s">
        <v>1524</v>
      </c>
      <c r="C2471" t="s">
        <v>1005</v>
      </c>
      <c r="D2471" t="s">
        <v>21</v>
      </c>
      <c r="E2471" s="9">
        <v>6</v>
      </c>
      <c r="F2471">
        <v>18486</v>
      </c>
      <c r="G2471">
        <f>LOG(Table1[[#This Row],[Population Estimate 2018]])</f>
        <v>4.2668429487005843</v>
      </c>
      <c r="H2471" s="10" t="str">
        <f t="shared" si="38"/>
        <v>2</v>
      </c>
      <c r="I2471">
        <v>3700</v>
      </c>
      <c r="J2471" s="1">
        <v>0.2</v>
      </c>
      <c r="K2471">
        <v>14786</v>
      </c>
      <c r="L2471" s="1">
        <v>0.8</v>
      </c>
      <c r="M2471">
        <v>1464</v>
      </c>
      <c r="N2471" s="1">
        <v>0.08</v>
      </c>
      <c r="O2471">
        <v>2477</v>
      </c>
      <c r="P2471" s="1">
        <v>0.13</v>
      </c>
      <c r="Q2471">
        <v>48056</v>
      </c>
      <c r="R2471">
        <v>25</v>
      </c>
      <c r="S2471">
        <f>(Table1[[#This Row],[Hospital Beds 2018]]/Table1[[#This Row],[Population Estimate 2018]])*1000</f>
        <v>1.3523747700962889</v>
      </c>
      <c r="T2471">
        <f>LOG10(Table1[[#This Row],[Hospital Beds 2018]] +1)</f>
        <v>1.414973347970818</v>
      </c>
      <c r="U2471">
        <v>15365</v>
      </c>
      <c r="V2471" s="1">
        <v>0.83</v>
      </c>
    </row>
    <row r="2472" spans="1:22" x14ac:dyDescent="0.3">
      <c r="A2472">
        <v>2476</v>
      </c>
      <c r="B2472" t="s">
        <v>1524</v>
      </c>
      <c r="C2472" t="s">
        <v>56</v>
      </c>
      <c r="D2472" t="s">
        <v>21</v>
      </c>
      <c r="E2472" s="9">
        <v>8</v>
      </c>
      <c r="F2472">
        <v>11758</v>
      </c>
      <c r="G2472">
        <f>LOG(Table1[[#This Row],[Population Estimate 2018]])</f>
        <v>4.0703334558530626</v>
      </c>
      <c r="H2472" s="10" t="str">
        <f t="shared" si="38"/>
        <v>2</v>
      </c>
      <c r="I2472">
        <v>2641</v>
      </c>
      <c r="J2472" s="1">
        <v>0.22</v>
      </c>
      <c r="K2472">
        <v>9117</v>
      </c>
      <c r="L2472" s="1">
        <v>0.78</v>
      </c>
      <c r="M2472">
        <v>816</v>
      </c>
      <c r="N2472" s="1">
        <v>7.0000000000000007E-2</v>
      </c>
      <c r="O2472">
        <v>2286</v>
      </c>
      <c r="P2472" s="1">
        <v>0.19</v>
      </c>
      <c r="Q2472">
        <v>37563</v>
      </c>
      <c r="R2472">
        <v>0</v>
      </c>
      <c r="S2472">
        <f>(Table1[[#This Row],[Hospital Beds 2018]]/Table1[[#This Row],[Population Estimate 2018]])*1000</f>
        <v>0</v>
      </c>
      <c r="T2472">
        <f>LOG10(Table1[[#This Row],[Hospital Beds 2018]] +1)</f>
        <v>0</v>
      </c>
      <c r="U2472">
        <v>9631</v>
      </c>
      <c r="V2472" s="1">
        <v>0.82</v>
      </c>
    </row>
    <row r="2473" spans="1:22" x14ac:dyDescent="0.3">
      <c r="A2473">
        <v>2477</v>
      </c>
      <c r="B2473" t="s">
        <v>1524</v>
      </c>
      <c r="C2473" t="s">
        <v>57</v>
      </c>
      <c r="D2473" t="s">
        <v>21</v>
      </c>
      <c r="E2473" s="9">
        <v>3</v>
      </c>
      <c r="F2473">
        <v>54012</v>
      </c>
      <c r="G2473">
        <f>LOG(Table1[[#This Row],[Population Estimate 2018]])</f>
        <v>4.732490258986104</v>
      </c>
      <c r="H2473" s="10" t="str">
        <f t="shared" si="38"/>
        <v>2</v>
      </c>
      <c r="I2473">
        <v>10818</v>
      </c>
      <c r="J2473" s="1">
        <v>0.2</v>
      </c>
      <c r="K2473">
        <v>43194</v>
      </c>
      <c r="L2473" s="1">
        <v>0.8</v>
      </c>
      <c r="M2473">
        <v>3868</v>
      </c>
      <c r="N2473" s="1">
        <v>7.0000000000000007E-2</v>
      </c>
      <c r="O2473">
        <v>7241</v>
      </c>
      <c r="P2473" s="1">
        <v>0.13</v>
      </c>
      <c r="Q2473">
        <v>49611</v>
      </c>
      <c r="R2473">
        <v>54</v>
      </c>
      <c r="S2473">
        <f>(Table1[[#This Row],[Hospital Beds 2018]]/Table1[[#This Row],[Population Estimate 2018]])*1000</f>
        <v>0.99977782714952235</v>
      </c>
      <c r="T2473">
        <f>LOG10(Table1[[#This Row],[Hospital Beds 2018]] +1)</f>
        <v>1.7403626894942439</v>
      </c>
      <c r="U2473">
        <v>44598</v>
      </c>
      <c r="V2473" s="1">
        <v>0.83</v>
      </c>
    </row>
    <row r="2474" spans="1:22" x14ac:dyDescent="0.3">
      <c r="A2474">
        <v>2478</v>
      </c>
      <c r="B2474" t="s">
        <v>1524</v>
      </c>
      <c r="C2474" t="s">
        <v>162</v>
      </c>
      <c r="D2474" t="s">
        <v>21</v>
      </c>
      <c r="E2474" s="9">
        <v>6</v>
      </c>
      <c r="F2474">
        <v>17778</v>
      </c>
      <c r="G2474">
        <f>LOG(Table1[[#This Row],[Population Estimate 2018]])</f>
        <v>4.2498829018636943</v>
      </c>
      <c r="H2474" s="10" t="str">
        <f t="shared" si="38"/>
        <v>2</v>
      </c>
      <c r="I2474">
        <v>4056</v>
      </c>
      <c r="J2474" s="1">
        <v>0.23</v>
      </c>
      <c r="K2474">
        <v>13722</v>
      </c>
      <c r="L2474" s="1">
        <v>0.77</v>
      </c>
      <c r="M2474">
        <v>1377</v>
      </c>
      <c r="N2474" s="1">
        <v>0.08</v>
      </c>
      <c r="O2474">
        <v>3308</v>
      </c>
      <c r="P2474" s="1">
        <v>0.19</v>
      </c>
      <c r="Q2474">
        <v>35778</v>
      </c>
      <c r="R2474">
        <v>2</v>
      </c>
      <c r="S2474">
        <f>(Table1[[#This Row],[Hospital Beds 2018]]/Table1[[#This Row],[Population Estimate 2018]])*1000</f>
        <v>0.1124985937675779</v>
      </c>
      <c r="T2474">
        <f>LOG10(Table1[[#This Row],[Hospital Beds 2018]] +1)</f>
        <v>0.47712125471966244</v>
      </c>
      <c r="U2474">
        <v>13092</v>
      </c>
      <c r="V2474" s="1">
        <v>0.74</v>
      </c>
    </row>
    <row r="2475" spans="1:22" x14ac:dyDescent="0.3">
      <c r="A2475">
        <v>2479</v>
      </c>
      <c r="B2475" t="s">
        <v>1524</v>
      </c>
      <c r="C2475" t="s">
        <v>542</v>
      </c>
      <c r="D2475" t="s">
        <v>58</v>
      </c>
      <c r="E2475" s="9">
        <v>2</v>
      </c>
      <c r="F2475">
        <v>465289</v>
      </c>
      <c r="G2475">
        <f>LOG(Table1[[#This Row],[Population Estimate 2018]])</f>
        <v>5.6677227854028773</v>
      </c>
      <c r="H2475" s="10" t="str">
        <f t="shared" si="38"/>
        <v>3</v>
      </c>
      <c r="I2475">
        <v>73661</v>
      </c>
      <c r="J2475" s="1">
        <v>0.16</v>
      </c>
      <c r="K2475">
        <v>391628</v>
      </c>
      <c r="L2475" s="1">
        <v>0.84</v>
      </c>
      <c r="M2475">
        <v>30321</v>
      </c>
      <c r="N2475" s="1">
        <v>7.0000000000000007E-2</v>
      </c>
      <c r="O2475">
        <v>59817</v>
      </c>
      <c r="P2475" s="1">
        <v>0.13</v>
      </c>
      <c r="Q2475">
        <v>55874</v>
      </c>
      <c r="R2475">
        <v>1612</v>
      </c>
      <c r="S2475">
        <f>(Table1[[#This Row],[Hospital Beds 2018]]/Table1[[#This Row],[Population Estimate 2018]])*1000</f>
        <v>3.4645134529292547</v>
      </c>
      <c r="T2475">
        <f>LOG10(Table1[[#This Row],[Hospital Beds 2018]] +1)</f>
        <v>3.2076343673889616</v>
      </c>
      <c r="U2475">
        <v>396239</v>
      </c>
      <c r="V2475" s="1">
        <v>0.85</v>
      </c>
    </row>
    <row r="2476" spans="1:22" x14ac:dyDescent="0.3">
      <c r="A2476">
        <v>2480</v>
      </c>
      <c r="B2476" t="s">
        <v>1524</v>
      </c>
      <c r="C2476" t="s">
        <v>209</v>
      </c>
      <c r="D2476" t="s">
        <v>21</v>
      </c>
      <c r="E2476" s="9">
        <v>9</v>
      </c>
      <c r="F2476">
        <v>7411</v>
      </c>
      <c r="G2476">
        <f>LOG(Table1[[#This Row],[Population Estimate 2018]])</f>
        <v>3.8698768132667665</v>
      </c>
      <c r="H2476" s="10" t="str">
        <f t="shared" si="38"/>
        <v>1</v>
      </c>
      <c r="I2476">
        <v>1166</v>
      </c>
      <c r="J2476" s="1">
        <v>0.16</v>
      </c>
      <c r="K2476">
        <v>6245</v>
      </c>
      <c r="L2476" s="1">
        <v>0.84</v>
      </c>
      <c r="M2476">
        <v>328</v>
      </c>
      <c r="N2476" s="1">
        <v>0.04</v>
      </c>
      <c r="O2476">
        <v>1795</v>
      </c>
      <c r="P2476" s="1">
        <v>0.24</v>
      </c>
      <c r="Q2476">
        <v>33709</v>
      </c>
      <c r="R2476">
        <v>0</v>
      </c>
      <c r="S2476">
        <f>(Table1[[#This Row],[Hospital Beds 2018]]/Table1[[#This Row],[Population Estimate 2018]])*1000</f>
        <v>0</v>
      </c>
      <c r="T2476">
        <f>LOG10(Table1[[#This Row],[Hospital Beds 2018]] +1)</f>
        <v>0</v>
      </c>
      <c r="U2476">
        <v>4192</v>
      </c>
      <c r="V2476" s="1">
        <v>0.56999999999999995</v>
      </c>
    </row>
    <row r="2477" spans="1:22" x14ac:dyDescent="0.3">
      <c r="A2477">
        <v>2481</v>
      </c>
      <c r="B2477" t="s">
        <v>1524</v>
      </c>
      <c r="C2477" t="s">
        <v>60</v>
      </c>
      <c r="D2477" t="s">
        <v>21</v>
      </c>
      <c r="E2477" s="9">
        <v>6</v>
      </c>
      <c r="F2477">
        <v>25825</v>
      </c>
      <c r="G2477">
        <f>LOG(Table1[[#This Row],[Population Estimate 2018]])</f>
        <v>4.4120403301916582</v>
      </c>
      <c r="H2477" s="10" t="str">
        <f t="shared" si="38"/>
        <v>2</v>
      </c>
      <c r="I2477">
        <v>4077</v>
      </c>
      <c r="J2477" s="1">
        <v>0.16</v>
      </c>
      <c r="K2477">
        <v>21748</v>
      </c>
      <c r="L2477" s="1">
        <v>0.84</v>
      </c>
      <c r="M2477">
        <v>1380</v>
      </c>
      <c r="N2477" s="1">
        <v>0.05</v>
      </c>
      <c r="O2477">
        <v>5907</v>
      </c>
      <c r="P2477" s="1">
        <v>0.23</v>
      </c>
      <c r="Q2477">
        <v>38849</v>
      </c>
      <c r="R2477">
        <v>0</v>
      </c>
      <c r="S2477">
        <f>(Table1[[#This Row],[Hospital Beds 2018]]/Table1[[#This Row],[Population Estimate 2018]])*1000</f>
        <v>0</v>
      </c>
      <c r="T2477">
        <f>LOG10(Table1[[#This Row],[Hospital Beds 2018]] +1)</f>
        <v>0</v>
      </c>
      <c r="U2477">
        <v>20918</v>
      </c>
      <c r="V2477" s="1">
        <v>0.81</v>
      </c>
    </row>
    <row r="2478" spans="1:22" x14ac:dyDescent="0.3">
      <c r="A2478">
        <v>2482</v>
      </c>
      <c r="B2478" t="s">
        <v>1524</v>
      </c>
      <c r="C2478" t="s">
        <v>61</v>
      </c>
      <c r="D2478" t="s">
        <v>21</v>
      </c>
      <c r="E2478" s="9">
        <v>6</v>
      </c>
      <c r="F2478">
        <v>43734</v>
      </c>
      <c r="G2478">
        <f>LOG(Table1[[#This Row],[Population Estimate 2018]])</f>
        <v>4.6408192006122313</v>
      </c>
      <c r="H2478" s="10" t="str">
        <f t="shared" si="38"/>
        <v>2</v>
      </c>
      <c r="I2478">
        <v>7794</v>
      </c>
      <c r="J2478" s="1">
        <v>0.18</v>
      </c>
      <c r="K2478">
        <v>35940</v>
      </c>
      <c r="L2478" s="1">
        <v>0.82</v>
      </c>
      <c r="M2478">
        <v>2637</v>
      </c>
      <c r="N2478" s="1">
        <v>0.06</v>
      </c>
      <c r="O2478">
        <v>7643</v>
      </c>
      <c r="P2478" s="1">
        <v>0.17</v>
      </c>
      <c r="Q2478">
        <v>43651</v>
      </c>
      <c r="R2478">
        <v>99</v>
      </c>
      <c r="S2478">
        <f>(Table1[[#This Row],[Hospital Beds 2018]]/Table1[[#This Row],[Population Estimate 2018]])*1000</f>
        <v>2.2636850048017561</v>
      </c>
      <c r="T2478">
        <f>LOG10(Table1[[#This Row],[Hospital Beds 2018]] +1)</f>
        <v>2</v>
      </c>
      <c r="U2478">
        <v>37638</v>
      </c>
      <c r="V2478" s="1">
        <v>0.86</v>
      </c>
    </row>
    <row r="2479" spans="1:22" x14ac:dyDescent="0.3">
      <c r="A2479">
        <v>2483</v>
      </c>
      <c r="B2479" t="s">
        <v>1524</v>
      </c>
      <c r="C2479" t="s">
        <v>505</v>
      </c>
      <c r="D2479" t="s">
        <v>21</v>
      </c>
      <c r="E2479" s="9">
        <v>6</v>
      </c>
      <c r="F2479">
        <v>12086</v>
      </c>
      <c r="G2479">
        <f>LOG(Table1[[#This Row],[Population Estimate 2018]])</f>
        <v>4.0822825899124373</v>
      </c>
      <c r="H2479" s="10" t="str">
        <f t="shared" si="38"/>
        <v>2</v>
      </c>
      <c r="I2479">
        <v>2529</v>
      </c>
      <c r="J2479" s="1">
        <v>0.21</v>
      </c>
      <c r="K2479">
        <v>9557</v>
      </c>
      <c r="L2479" s="1">
        <v>0.79</v>
      </c>
      <c r="M2479">
        <v>768</v>
      </c>
      <c r="N2479" s="1">
        <v>0.06</v>
      </c>
      <c r="O2479">
        <v>2074</v>
      </c>
      <c r="P2479" s="1">
        <v>0.17</v>
      </c>
      <c r="Q2479">
        <v>40541</v>
      </c>
      <c r="R2479">
        <v>0</v>
      </c>
      <c r="S2479">
        <f>(Table1[[#This Row],[Hospital Beds 2018]]/Table1[[#This Row],[Population Estimate 2018]])*1000</f>
        <v>0</v>
      </c>
      <c r="T2479">
        <f>LOG10(Table1[[#This Row],[Hospital Beds 2018]] +1)</f>
        <v>0</v>
      </c>
      <c r="U2479">
        <v>9999</v>
      </c>
      <c r="V2479" s="1">
        <v>0.83</v>
      </c>
    </row>
    <row r="2480" spans="1:22" x14ac:dyDescent="0.3">
      <c r="A2480">
        <v>2484</v>
      </c>
      <c r="B2480" t="s">
        <v>1524</v>
      </c>
      <c r="C2480" t="s">
        <v>164</v>
      </c>
      <c r="D2480" t="s">
        <v>21</v>
      </c>
      <c r="E2480" s="9">
        <v>6</v>
      </c>
      <c r="F2480">
        <v>34117</v>
      </c>
      <c r="G2480">
        <f>LOG(Table1[[#This Row],[Population Estimate 2018]])</f>
        <v>4.5329708354870721</v>
      </c>
      <c r="H2480" s="10" t="str">
        <f t="shared" si="38"/>
        <v>2</v>
      </c>
      <c r="I2480">
        <v>6630</v>
      </c>
      <c r="J2480" s="1">
        <v>0.19</v>
      </c>
      <c r="K2480">
        <v>27487</v>
      </c>
      <c r="L2480" s="1">
        <v>0.81</v>
      </c>
      <c r="M2480">
        <v>2376</v>
      </c>
      <c r="N2480" s="1">
        <v>7.0000000000000007E-2</v>
      </c>
      <c r="O2480">
        <v>4853</v>
      </c>
      <c r="P2480" s="1">
        <v>0.14000000000000001</v>
      </c>
      <c r="Q2480">
        <v>51249</v>
      </c>
      <c r="R2480">
        <v>313</v>
      </c>
      <c r="S2480">
        <f>(Table1[[#This Row],[Hospital Beds 2018]]/Table1[[#This Row],[Population Estimate 2018]])*1000</f>
        <v>9.1743119266055047</v>
      </c>
      <c r="T2480">
        <f>LOG10(Table1[[#This Row],[Hospital Beds 2018]] +1)</f>
        <v>2.4969296480732148</v>
      </c>
      <c r="U2480">
        <v>28609</v>
      </c>
      <c r="V2480" s="1">
        <v>0.84</v>
      </c>
    </row>
    <row r="2481" spans="1:22" x14ac:dyDescent="0.3">
      <c r="A2481">
        <v>2485</v>
      </c>
      <c r="B2481" t="s">
        <v>1524</v>
      </c>
      <c r="C2481" t="s">
        <v>1538</v>
      </c>
      <c r="D2481" t="s">
        <v>21</v>
      </c>
      <c r="E2481" s="9">
        <v>2</v>
      </c>
      <c r="F2481">
        <v>53054</v>
      </c>
      <c r="G2481">
        <f>LOG(Table1[[#This Row],[Population Estimate 2018]])</f>
        <v>4.7247181330524173</v>
      </c>
      <c r="H2481" s="10" t="str">
        <f t="shared" si="38"/>
        <v>2</v>
      </c>
      <c r="I2481">
        <v>14026</v>
      </c>
      <c r="J2481" s="1">
        <v>0.26</v>
      </c>
      <c r="K2481">
        <v>39028</v>
      </c>
      <c r="L2481" s="1">
        <v>0.74</v>
      </c>
      <c r="M2481">
        <v>4530</v>
      </c>
      <c r="N2481" s="1">
        <v>0.09</v>
      </c>
      <c r="O2481">
        <v>4754</v>
      </c>
      <c r="P2481" s="1">
        <v>0.09</v>
      </c>
      <c r="Q2481">
        <v>58186</v>
      </c>
      <c r="R2481">
        <v>30</v>
      </c>
      <c r="S2481">
        <f>(Table1[[#This Row],[Hospital Beds 2018]]/Table1[[#This Row],[Population Estimate 2018]])*1000</f>
        <v>0.56546160515700983</v>
      </c>
      <c r="T2481">
        <f>LOG10(Table1[[#This Row],[Hospital Beds 2018]] +1)</f>
        <v>1.4913616938342726</v>
      </c>
      <c r="U2481">
        <v>40617</v>
      </c>
      <c r="V2481" s="1">
        <v>0.77</v>
      </c>
    </row>
    <row r="2482" spans="1:22" x14ac:dyDescent="0.3">
      <c r="A2482">
        <v>2486</v>
      </c>
      <c r="B2482" t="s">
        <v>1524</v>
      </c>
      <c r="C2482" t="s">
        <v>1539</v>
      </c>
      <c r="D2482" t="s">
        <v>21</v>
      </c>
      <c r="E2482" s="9">
        <v>4</v>
      </c>
      <c r="F2482">
        <v>53285</v>
      </c>
      <c r="G2482">
        <f>LOG(Table1[[#This Row],[Population Estimate 2018]])</f>
        <v>4.7266049701135628</v>
      </c>
      <c r="H2482" s="10" t="str">
        <f t="shared" si="38"/>
        <v>2</v>
      </c>
      <c r="I2482">
        <v>10458</v>
      </c>
      <c r="J2482" s="1">
        <v>0.2</v>
      </c>
      <c r="K2482">
        <v>42827</v>
      </c>
      <c r="L2482" s="1">
        <v>0.8</v>
      </c>
      <c r="M2482">
        <v>3824</v>
      </c>
      <c r="N2482" s="1">
        <v>7.0000000000000007E-2</v>
      </c>
      <c r="O2482">
        <v>8307</v>
      </c>
      <c r="P2482" s="1">
        <v>0.16</v>
      </c>
      <c r="Q2482">
        <v>46029</v>
      </c>
      <c r="R2482">
        <v>63</v>
      </c>
      <c r="S2482">
        <f>(Table1[[#This Row],[Hospital Beds 2018]]/Table1[[#This Row],[Population Estimate 2018]])*1000</f>
        <v>1.182321478840199</v>
      </c>
      <c r="T2482">
        <f>LOG10(Table1[[#This Row],[Hospital Beds 2018]] +1)</f>
        <v>1.8061799739838871</v>
      </c>
      <c r="U2482">
        <v>44620</v>
      </c>
      <c r="V2482" s="1">
        <v>0.84</v>
      </c>
    </row>
    <row r="2483" spans="1:22" x14ac:dyDescent="0.3">
      <c r="A2483">
        <v>2487</v>
      </c>
      <c r="B2483" t="s">
        <v>1524</v>
      </c>
      <c r="C2483" t="s">
        <v>1540</v>
      </c>
      <c r="D2483" t="s">
        <v>21</v>
      </c>
      <c r="E2483" s="9">
        <v>6</v>
      </c>
      <c r="F2483">
        <v>25832</v>
      </c>
      <c r="G2483">
        <f>LOG(Table1[[#This Row],[Population Estimate 2018]])</f>
        <v>4.4121580320091054</v>
      </c>
      <c r="H2483" s="10" t="str">
        <f t="shared" si="38"/>
        <v>2</v>
      </c>
      <c r="I2483">
        <v>5370</v>
      </c>
      <c r="J2483" s="1">
        <v>0.21</v>
      </c>
      <c r="K2483">
        <v>20462</v>
      </c>
      <c r="L2483" s="1">
        <v>0.79</v>
      </c>
      <c r="M2483">
        <v>1697</v>
      </c>
      <c r="N2483" s="1">
        <v>7.0000000000000007E-2</v>
      </c>
      <c r="O2483">
        <v>4408</v>
      </c>
      <c r="P2483" s="1">
        <v>0.17</v>
      </c>
      <c r="Q2483">
        <v>39859</v>
      </c>
      <c r="R2483">
        <v>0</v>
      </c>
      <c r="S2483">
        <f>(Table1[[#This Row],[Hospital Beds 2018]]/Table1[[#This Row],[Population Estimate 2018]])*1000</f>
        <v>0</v>
      </c>
      <c r="T2483">
        <f>LOG10(Table1[[#This Row],[Hospital Beds 2018]] +1)</f>
        <v>0</v>
      </c>
      <c r="U2483">
        <v>21750</v>
      </c>
      <c r="V2483" s="1">
        <v>0.84</v>
      </c>
    </row>
    <row r="2484" spans="1:22" x14ac:dyDescent="0.3">
      <c r="A2484">
        <v>2488</v>
      </c>
      <c r="B2484" t="s">
        <v>1524</v>
      </c>
      <c r="C2484" t="s">
        <v>65</v>
      </c>
      <c r="D2484" t="s">
        <v>21</v>
      </c>
      <c r="E2484" s="9">
        <v>1</v>
      </c>
      <c r="F2484">
        <v>24265</v>
      </c>
      <c r="G2484">
        <f>LOG(Table1[[#This Row],[Population Estimate 2018]])</f>
        <v>4.384980295651304</v>
      </c>
      <c r="H2484" s="10" t="str">
        <f t="shared" si="38"/>
        <v>2</v>
      </c>
      <c r="I2484">
        <v>3814</v>
      </c>
      <c r="J2484" s="1">
        <v>0.16</v>
      </c>
      <c r="K2484">
        <v>20451</v>
      </c>
      <c r="L2484" s="1">
        <v>0.84</v>
      </c>
      <c r="M2484">
        <v>1267</v>
      </c>
      <c r="N2484" s="1">
        <v>0.05</v>
      </c>
      <c r="O2484">
        <v>4309</v>
      </c>
      <c r="P2484" s="1">
        <v>0.18</v>
      </c>
      <c r="Q2484">
        <v>42265</v>
      </c>
      <c r="R2484">
        <v>25</v>
      </c>
      <c r="S2484">
        <f>(Table1[[#This Row],[Hospital Beds 2018]]/Table1[[#This Row],[Population Estimate 2018]])*1000</f>
        <v>1.0302905419328252</v>
      </c>
      <c r="T2484">
        <f>LOG10(Table1[[#This Row],[Hospital Beds 2018]] +1)</f>
        <v>1.414973347970818</v>
      </c>
      <c r="U2484">
        <v>21274</v>
      </c>
      <c r="V2484" s="1">
        <v>0.88</v>
      </c>
    </row>
    <row r="2485" spans="1:22" x14ac:dyDescent="0.3">
      <c r="A2485">
        <v>2489</v>
      </c>
      <c r="B2485" t="s">
        <v>1524</v>
      </c>
      <c r="C2485" t="s">
        <v>66</v>
      </c>
      <c r="D2485" t="s">
        <v>21</v>
      </c>
      <c r="E2485" s="9">
        <v>3</v>
      </c>
      <c r="F2485">
        <v>97605</v>
      </c>
      <c r="G2485">
        <f>LOG(Table1[[#This Row],[Population Estimate 2018]])</f>
        <v>4.9894720657895366</v>
      </c>
      <c r="H2485" s="10" t="str">
        <f t="shared" si="38"/>
        <v>2</v>
      </c>
      <c r="I2485">
        <v>16615</v>
      </c>
      <c r="J2485" s="1">
        <v>0.17</v>
      </c>
      <c r="K2485">
        <v>80990</v>
      </c>
      <c r="L2485" s="1">
        <v>0.83</v>
      </c>
      <c r="M2485">
        <v>5950</v>
      </c>
      <c r="N2485" s="1">
        <v>0.06</v>
      </c>
      <c r="O2485">
        <v>16631</v>
      </c>
      <c r="P2485" s="1">
        <v>0.17</v>
      </c>
      <c r="Q2485">
        <v>46651</v>
      </c>
      <c r="R2485">
        <v>697</v>
      </c>
      <c r="S2485">
        <f>(Table1[[#This Row],[Hospital Beds 2018]]/Table1[[#This Row],[Population Estimate 2018]])*1000</f>
        <v>7.1410276112904052</v>
      </c>
      <c r="T2485">
        <f>LOG10(Table1[[#This Row],[Hospital Beds 2018]] +1)</f>
        <v>2.8438554226231609</v>
      </c>
      <c r="U2485">
        <v>81087</v>
      </c>
      <c r="V2485" s="1">
        <v>0.83</v>
      </c>
    </row>
    <row r="2486" spans="1:22" x14ac:dyDescent="0.3">
      <c r="A2486">
        <v>2490</v>
      </c>
      <c r="B2486" t="s">
        <v>1524</v>
      </c>
      <c r="C2486" t="s">
        <v>68</v>
      </c>
      <c r="D2486" t="s">
        <v>21</v>
      </c>
      <c r="E2486" s="9">
        <v>2</v>
      </c>
      <c r="F2486">
        <v>28575</v>
      </c>
      <c r="G2486">
        <f>LOG(Table1[[#This Row],[Population Estimate 2018]])</f>
        <v>4.4559862390673191</v>
      </c>
      <c r="H2486" s="10" t="str">
        <f t="shared" si="38"/>
        <v>2</v>
      </c>
      <c r="I2486">
        <v>5737</v>
      </c>
      <c r="J2486" s="1">
        <v>0.2</v>
      </c>
      <c r="K2486">
        <v>22838</v>
      </c>
      <c r="L2486" s="1">
        <v>0.8</v>
      </c>
      <c r="M2486">
        <v>1822</v>
      </c>
      <c r="N2486" s="1">
        <v>0.06</v>
      </c>
      <c r="O2486">
        <v>4337</v>
      </c>
      <c r="P2486" s="1">
        <v>0.15</v>
      </c>
      <c r="Q2486">
        <v>50819</v>
      </c>
      <c r="R2486">
        <v>0</v>
      </c>
      <c r="S2486">
        <f>(Table1[[#This Row],[Hospital Beds 2018]]/Table1[[#This Row],[Population Estimate 2018]])*1000</f>
        <v>0</v>
      </c>
      <c r="T2486">
        <f>LOG10(Table1[[#This Row],[Hospital Beds 2018]] +1)</f>
        <v>0</v>
      </c>
      <c r="U2486">
        <v>24120</v>
      </c>
      <c r="V2486" s="1">
        <v>0.84</v>
      </c>
    </row>
    <row r="2487" spans="1:22" x14ac:dyDescent="0.3">
      <c r="A2487">
        <v>2491</v>
      </c>
      <c r="B2487" t="s">
        <v>1524</v>
      </c>
      <c r="C2487" t="s">
        <v>69</v>
      </c>
      <c r="D2487" t="s">
        <v>21</v>
      </c>
      <c r="E2487" s="9">
        <v>6</v>
      </c>
      <c r="F2487">
        <v>33683</v>
      </c>
      <c r="G2487">
        <f>LOG(Table1[[#This Row],[Population Estimate 2018]])</f>
        <v>4.5274107652926618</v>
      </c>
      <c r="H2487" s="10" t="str">
        <f t="shared" si="38"/>
        <v>2</v>
      </c>
      <c r="I2487">
        <v>5430</v>
      </c>
      <c r="J2487" s="1">
        <v>0.16</v>
      </c>
      <c r="K2487">
        <v>28253</v>
      </c>
      <c r="L2487" s="1">
        <v>0.84</v>
      </c>
      <c r="M2487">
        <v>1931</v>
      </c>
      <c r="N2487" s="1">
        <v>0.06</v>
      </c>
      <c r="O2487">
        <v>4702</v>
      </c>
      <c r="P2487" s="1">
        <v>0.14000000000000001</v>
      </c>
      <c r="Q2487">
        <v>51868</v>
      </c>
      <c r="R2487">
        <v>12</v>
      </c>
      <c r="S2487">
        <f>(Table1[[#This Row],[Hospital Beds 2018]]/Table1[[#This Row],[Population Estimate 2018]])*1000</f>
        <v>0.35626280319448977</v>
      </c>
      <c r="T2487">
        <f>LOG10(Table1[[#This Row],[Hospital Beds 2018]] +1)</f>
        <v>1.1139433523068367</v>
      </c>
      <c r="U2487">
        <v>29327</v>
      </c>
      <c r="V2487" s="1">
        <v>0.87</v>
      </c>
    </row>
    <row r="2488" spans="1:22" x14ac:dyDescent="0.3">
      <c r="A2488">
        <v>2492</v>
      </c>
      <c r="B2488" t="s">
        <v>1524</v>
      </c>
      <c r="C2488" t="s">
        <v>1541</v>
      </c>
      <c r="D2488" t="s">
        <v>21</v>
      </c>
      <c r="E2488" s="9">
        <v>1</v>
      </c>
      <c r="F2488">
        <v>94340</v>
      </c>
      <c r="G2488">
        <f>LOG(Table1[[#This Row],[Population Estimate 2018]])</f>
        <v>4.9746958719096828</v>
      </c>
      <c r="H2488" s="10" t="str">
        <f t="shared" si="38"/>
        <v>2</v>
      </c>
      <c r="I2488">
        <v>15014</v>
      </c>
      <c r="J2488" s="1">
        <v>0.16</v>
      </c>
      <c r="K2488">
        <v>79326</v>
      </c>
      <c r="L2488" s="1">
        <v>0.84</v>
      </c>
      <c r="M2488">
        <v>6072</v>
      </c>
      <c r="N2488" s="1">
        <v>0.06</v>
      </c>
      <c r="O2488">
        <v>10032</v>
      </c>
      <c r="P2488" s="1">
        <v>0.11</v>
      </c>
      <c r="Q2488">
        <v>57337</v>
      </c>
      <c r="R2488">
        <v>235</v>
      </c>
      <c r="S2488">
        <f>(Table1[[#This Row],[Hospital Beds 2018]]/Table1[[#This Row],[Population Estimate 2018]])*1000</f>
        <v>2.4909900360398556</v>
      </c>
      <c r="T2488">
        <f>LOG10(Table1[[#This Row],[Hospital Beds 2018]] +1)</f>
        <v>2.3729120029701067</v>
      </c>
      <c r="U2488">
        <v>81843</v>
      </c>
      <c r="V2488" s="1">
        <v>0.87</v>
      </c>
    </row>
    <row r="2489" spans="1:22" x14ac:dyDescent="0.3">
      <c r="A2489">
        <v>2493</v>
      </c>
      <c r="B2489" t="s">
        <v>1524</v>
      </c>
      <c r="C2489" t="s">
        <v>1350</v>
      </c>
      <c r="D2489" t="s">
        <v>21</v>
      </c>
      <c r="E2489" s="9">
        <v>8</v>
      </c>
      <c r="F2489">
        <v>12306</v>
      </c>
      <c r="G2489">
        <f>LOG(Table1[[#This Row],[Population Estimate 2018]])</f>
        <v>4.0901169107520099</v>
      </c>
      <c r="H2489" s="10" t="str">
        <f t="shared" si="38"/>
        <v>2</v>
      </c>
      <c r="I2489">
        <v>2612</v>
      </c>
      <c r="J2489" s="1">
        <v>0.21</v>
      </c>
      <c r="K2489">
        <v>9694</v>
      </c>
      <c r="L2489" s="1">
        <v>0.79</v>
      </c>
      <c r="M2489">
        <v>795</v>
      </c>
      <c r="N2489" s="1">
        <v>0.06</v>
      </c>
      <c r="O2489">
        <v>2153</v>
      </c>
      <c r="P2489" s="1">
        <v>0.17</v>
      </c>
      <c r="Q2489">
        <v>50565</v>
      </c>
      <c r="R2489">
        <v>0</v>
      </c>
      <c r="S2489">
        <f>(Table1[[#This Row],[Hospital Beds 2018]]/Table1[[#This Row],[Population Estimate 2018]])*1000</f>
        <v>0</v>
      </c>
      <c r="T2489">
        <f>LOG10(Table1[[#This Row],[Hospital Beds 2018]] +1)</f>
        <v>0</v>
      </c>
      <c r="U2489">
        <v>10218</v>
      </c>
      <c r="V2489" s="1">
        <v>0.83</v>
      </c>
    </row>
    <row r="2490" spans="1:22" x14ac:dyDescent="0.3">
      <c r="A2490">
        <v>2494</v>
      </c>
      <c r="B2490" t="s">
        <v>1524</v>
      </c>
      <c r="C2490" t="s">
        <v>71</v>
      </c>
      <c r="D2490" t="s">
        <v>21</v>
      </c>
      <c r="E2490" s="9">
        <v>6</v>
      </c>
      <c r="F2490">
        <v>46357</v>
      </c>
      <c r="G2490">
        <f>LOG(Table1[[#This Row],[Population Estimate 2018]])</f>
        <v>4.6661153227703558</v>
      </c>
      <c r="H2490" s="10" t="str">
        <f t="shared" si="38"/>
        <v>2</v>
      </c>
      <c r="I2490">
        <v>9818</v>
      </c>
      <c r="J2490" s="1">
        <v>0.21</v>
      </c>
      <c r="K2490">
        <v>36539</v>
      </c>
      <c r="L2490" s="1">
        <v>0.79</v>
      </c>
      <c r="M2490">
        <v>3495</v>
      </c>
      <c r="N2490" s="1">
        <v>0.08</v>
      </c>
      <c r="O2490">
        <v>7151</v>
      </c>
      <c r="P2490" s="1">
        <v>0.15</v>
      </c>
      <c r="Q2490">
        <v>45566</v>
      </c>
      <c r="R2490">
        <v>59</v>
      </c>
      <c r="S2490">
        <f>(Table1[[#This Row],[Hospital Beds 2018]]/Table1[[#This Row],[Population Estimate 2018]])*1000</f>
        <v>1.272731194857303</v>
      </c>
      <c r="T2490">
        <f>LOG10(Table1[[#This Row],[Hospital Beds 2018]] +1)</f>
        <v>1.7781512503836436</v>
      </c>
      <c r="U2490">
        <v>38232</v>
      </c>
      <c r="V2490" s="1">
        <v>0.82</v>
      </c>
    </row>
    <row r="2491" spans="1:22" x14ac:dyDescent="0.3">
      <c r="A2491">
        <v>2495</v>
      </c>
      <c r="B2491" t="s">
        <v>1524</v>
      </c>
      <c r="C2491" t="s">
        <v>72</v>
      </c>
      <c r="D2491" t="s">
        <v>21</v>
      </c>
      <c r="E2491" s="9">
        <v>2</v>
      </c>
      <c r="F2491">
        <v>205950</v>
      </c>
      <c r="G2491">
        <f>LOG(Table1[[#This Row],[Population Estimate 2018]])</f>
        <v>5.3137617962924359</v>
      </c>
      <c r="H2491" s="10" t="str">
        <f t="shared" si="38"/>
        <v>3</v>
      </c>
      <c r="I2491">
        <v>19005</v>
      </c>
      <c r="J2491" s="1">
        <v>0.09</v>
      </c>
      <c r="K2491">
        <v>186945</v>
      </c>
      <c r="L2491" s="1">
        <v>0.91</v>
      </c>
      <c r="M2491">
        <v>30985</v>
      </c>
      <c r="N2491" s="1">
        <v>0.15</v>
      </c>
      <c r="O2491">
        <v>24251</v>
      </c>
      <c r="P2491" s="1">
        <v>0.12</v>
      </c>
      <c r="Q2491">
        <v>56102</v>
      </c>
      <c r="R2491">
        <v>273</v>
      </c>
      <c r="S2491">
        <f>(Table1[[#This Row],[Hospital Beds 2018]]/Table1[[#This Row],[Population Estimate 2018]])*1000</f>
        <v>1.3255644573925711</v>
      </c>
      <c r="T2491">
        <f>LOG10(Table1[[#This Row],[Hospital Beds 2018]] +1)</f>
        <v>2.4377505628203879</v>
      </c>
      <c r="U2491">
        <v>188422</v>
      </c>
      <c r="V2491" s="1">
        <v>0.91</v>
      </c>
    </row>
    <row r="2492" spans="1:22" x14ac:dyDescent="0.3">
      <c r="A2492">
        <v>2496</v>
      </c>
      <c r="B2492" t="s">
        <v>1524</v>
      </c>
      <c r="C2492" t="s">
        <v>1273</v>
      </c>
      <c r="D2492" t="s">
        <v>21</v>
      </c>
      <c r="E2492" s="9">
        <v>9</v>
      </c>
      <c r="F2492">
        <v>6411</v>
      </c>
      <c r="G2492">
        <f>LOG(Table1[[#This Row],[Population Estimate 2018]])</f>
        <v>3.8069257768837317</v>
      </c>
      <c r="H2492" s="10" t="str">
        <f t="shared" si="38"/>
        <v>1</v>
      </c>
      <c r="I2492">
        <v>1379</v>
      </c>
      <c r="J2492" s="1">
        <v>0.22</v>
      </c>
      <c r="K2492">
        <v>5032</v>
      </c>
      <c r="L2492" s="1">
        <v>0.78</v>
      </c>
      <c r="M2492">
        <v>491</v>
      </c>
      <c r="N2492" s="1">
        <v>0.08</v>
      </c>
      <c r="O2492">
        <v>575</v>
      </c>
      <c r="P2492" s="1">
        <v>0.09</v>
      </c>
      <c r="Q2492">
        <v>58234</v>
      </c>
      <c r="R2492">
        <v>0</v>
      </c>
      <c r="S2492">
        <f>(Table1[[#This Row],[Hospital Beds 2018]]/Table1[[#This Row],[Population Estimate 2018]])*1000</f>
        <v>0</v>
      </c>
      <c r="T2492">
        <f>LOG10(Table1[[#This Row],[Hospital Beds 2018]] +1)</f>
        <v>0</v>
      </c>
      <c r="U2492">
        <v>5190</v>
      </c>
      <c r="V2492" s="1">
        <v>0.81</v>
      </c>
    </row>
    <row r="2493" spans="1:22" x14ac:dyDescent="0.3">
      <c r="A2493">
        <v>2497</v>
      </c>
      <c r="B2493" t="s">
        <v>1524</v>
      </c>
      <c r="C2493" t="s">
        <v>73</v>
      </c>
      <c r="D2493" t="s">
        <v>21</v>
      </c>
      <c r="E2493" s="9">
        <v>2</v>
      </c>
      <c r="F2493">
        <v>21579</v>
      </c>
      <c r="G2493">
        <f>LOG(Table1[[#This Row],[Population Estimate 2018]])</f>
        <v>4.3340313150204484</v>
      </c>
      <c r="H2493" s="10" t="str">
        <f t="shared" si="38"/>
        <v>2</v>
      </c>
      <c r="I2493">
        <v>3836</v>
      </c>
      <c r="J2493" s="1">
        <v>0.18</v>
      </c>
      <c r="K2493">
        <v>17743</v>
      </c>
      <c r="L2493" s="1">
        <v>0.82</v>
      </c>
      <c r="M2493">
        <v>1661</v>
      </c>
      <c r="N2493" s="1">
        <v>0.08</v>
      </c>
      <c r="O2493">
        <v>3919</v>
      </c>
      <c r="P2493" s="1">
        <v>0.18</v>
      </c>
      <c r="Q2493">
        <v>40397</v>
      </c>
      <c r="R2493">
        <v>0</v>
      </c>
      <c r="S2493">
        <f>(Table1[[#This Row],[Hospital Beds 2018]]/Table1[[#This Row],[Population Estimate 2018]])*1000</f>
        <v>0</v>
      </c>
      <c r="T2493">
        <f>LOG10(Table1[[#This Row],[Hospital Beds 2018]] +1)</f>
        <v>0</v>
      </c>
      <c r="U2493">
        <v>16661</v>
      </c>
      <c r="V2493" s="1">
        <v>0.77</v>
      </c>
    </row>
    <row r="2494" spans="1:22" x14ac:dyDescent="0.3">
      <c r="A2494">
        <v>2498</v>
      </c>
      <c r="B2494" t="s">
        <v>1524</v>
      </c>
      <c r="C2494" t="s">
        <v>1542</v>
      </c>
      <c r="D2494" t="s">
        <v>21</v>
      </c>
      <c r="E2494" s="9">
        <v>7</v>
      </c>
      <c r="F2494">
        <v>30267</v>
      </c>
      <c r="G2494">
        <f>LOG(Table1[[#This Row],[Population Estimate 2018]])</f>
        <v>4.4809693767539605</v>
      </c>
      <c r="H2494" s="10" t="str">
        <f t="shared" si="38"/>
        <v>2</v>
      </c>
      <c r="I2494">
        <v>6179</v>
      </c>
      <c r="J2494" s="1">
        <v>0.2</v>
      </c>
      <c r="K2494">
        <v>24088</v>
      </c>
      <c r="L2494" s="1">
        <v>0.8</v>
      </c>
      <c r="M2494">
        <v>1978</v>
      </c>
      <c r="N2494" s="1">
        <v>7.0000000000000007E-2</v>
      </c>
      <c r="O2494">
        <v>5267</v>
      </c>
      <c r="P2494" s="1">
        <v>0.17</v>
      </c>
      <c r="Q2494">
        <v>42532</v>
      </c>
      <c r="R2494">
        <v>63</v>
      </c>
      <c r="S2494">
        <f>(Table1[[#This Row],[Hospital Beds 2018]]/Table1[[#This Row],[Population Estimate 2018]])*1000</f>
        <v>2.0814748736247397</v>
      </c>
      <c r="T2494">
        <f>LOG10(Table1[[#This Row],[Hospital Beds 2018]] +1)</f>
        <v>1.8061799739838871</v>
      </c>
      <c r="U2494">
        <v>25212</v>
      </c>
      <c r="V2494" s="1">
        <v>0.83</v>
      </c>
    </row>
    <row r="2495" spans="1:22" x14ac:dyDescent="0.3">
      <c r="A2495">
        <v>2499</v>
      </c>
      <c r="B2495" t="s">
        <v>1524</v>
      </c>
      <c r="C2495" t="s">
        <v>1543</v>
      </c>
      <c r="D2495" t="s">
        <v>21</v>
      </c>
      <c r="E2495" s="9">
        <v>7</v>
      </c>
      <c r="F2495">
        <v>22068</v>
      </c>
      <c r="G2495">
        <f>LOG(Table1[[#This Row],[Population Estimate 2018]])</f>
        <v>4.3437629752857019</v>
      </c>
      <c r="H2495" s="10" t="str">
        <f t="shared" si="38"/>
        <v>2</v>
      </c>
      <c r="I2495">
        <v>4541</v>
      </c>
      <c r="J2495" s="1">
        <v>0.21</v>
      </c>
      <c r="K2495">
        <v>17527</v>
      </c>
      <c r="L2495" s="1">
        <v>0.79</v>
      </c>
      <c r="M2495">
        <v>1240</v>
      </c>
      <c r="N2495" s="1">
        <v>0.06</v>
      </c>
      <c r="O2495">
        <v>3251</v>
      </c>
      <c r="P2495" s="1">
        <v>0.15</v>
      </c>
      <c r="Q2495">
        <v>42149</v>
      </c>
      <c r="R2495">
        <v>82</v>
      </c>
      <c r="S2495">
        <f>(Table1[[#This Row],[Hospital Beds 2018]]/Table1[[#This Row],[Population Estimate 2018]])*1000</f>
        <v>3.7157875657059996</v>
      </c>
      <c r="T2495">
        <f>LOG10(Table1[[#This Row],[Hospital Beds 2018]] +1)</f>
        <v>1.919078092376074</v>
      </c>
      <c r="U2495">
        <v>18375</v>
      </c>
      <c r="V2495" s="1">
        <v>0.83</v>
      </c>
    </row>
    <row r="2496" spans="1:22" x14ac:dyDescent="0.3">
      <c r="A2496">
        <v>2500</v>
      </c>
      <c r="B2496" t="s">
        <v>1524</v>
      </c>
      <c r="C2496" t="s">
        <v>74</v>
      </c>
      <c r="D2496" t="s">
        <v>21</v>
      </c>
      <c r="E2496" s="9">
        <v>8</v>
      </c>
      <c r="F2496">
        <v>8064</v>
      </c>
      <c r="G2496">
        <f>LOG(Table1[[#This Row],[Population Estimate 2018]])</f>
        <v>3.90655051910145</v>
      </c>
      <c r="H2496" s="10" t="str">
        <f t="shared" si="38"/>
        <v>1</v>
      </c>
      <c r="I2496">
        <v>1705</v>
      </c>
      <c r="J2496" s="1">
        <v>0.21</v>
      </c>
      <c r="K2496">
        <v>6359</v>
      </c>
      <c r="L2496" s="1">
        <v>0.79</v>
      </c>
      <c r="M2496">
        <v>544</v>
      </c>
      <c r="N2496" s="1">
        <v>7.0000000000000007E-2</v>
      </c>
      <c r="O2496">
        <v>1390</v>
      </c>
      <c r="P2496" s="1">
        <v>0.17</v>
      </c>
      <c r="Q2496">
        <v>41960</v>
      </c>
      <c r="R2496">
        <v>53</v>
      </c>
      <c r="S2496">
        <f>(Table1[[#This Row],[Hospital Beds 2018]]/Table1[[#This Row],[Population Estimate 2018]])*1000</f>
        <v>6.5724206349206353</v>
      </c>
      <c r="T2496">
        <f>LOG10(Table1[[#This Row],[Hospital Beds 2018]] +1)</f>
        <v>1.7323937598229686</v>
      </c>
      <c r="U2496">
        <v>6674</v>
      </c>
      <c r="V2496" s="1">
        <v>0.83</v>
      </c>
    </row>
    <row r="2497" spans="1:22" x14ac:dyDescent="0.3">
      <c r="A2497">
        <v>2501</v>
      </c>
      <c r="B2497" t="s">
        <v>1524</v>
      </c>
      <c r="C2497" t="s">
        <v>1544</v>
      </c>
      <c r="D2497" t="s">
        <v>21</v>
      </c>
      <c r="E2497" s="9">
        <v>9</v>
      </c>
      <c r="F2497">
        <v>5082</v>
      </c>
      <c r="G2497">
        <f>LOG(Table1[[#This Row],[Population Estimate 2018]])</f>
        <v>3.7060346607143506</v>
      </c>
      <c r="H2497" s="10" t="str">
        <f t="shared" si="38"/>
        <v>1</v>
      </c>
      <c r="I2497">
        <v>1402</v>
      </c>
      <c r="J2497" s="1">
        <v>0.28000000000000003</v>
      </c>
      <c r="K2497">
        <v>3680</v>
      </c>
      <c r="L2497" s="1">
        <v>0.72</v>
      </c>
      <c r="M2497">
        <v>450</v>
      </c>
      <c r="N2497" s="1">
        <v>0.09</v>
      </c>
      <c r="O2497">
        <v>797</v>
      </c>
      <c r="P2497" s="1">
        <v>0.16</v>
      </c>
      <c r="Q2497">
        <v>40182</v>
      </c>
      <c r="R2497">
        <v>0</v>
      </c>
      <c r="S2497">
        <f>(Table1[[#This Row],[Hospital Beds 2018]]/Table1[[#This Row],[Population Estimate 2018]])*1000</f>
        <v>0</v>
      </c>
      <c r="T2497">
        <f>LOG10(Table1[[#This Row],[Hospital Beds 2018]] +1)</f>
        <v>0</v>
      </c>
      <c r="U2497">
        <v>3946</v>
      </c>
      <c r="V2497" s="1">
        <v>0.78</v>
      </c>
    </row>
    <row r="2498" spans="1:22" x14ac:dyDescent="0.3">
      <c r="A2498">
        <v>2502</v>
      </c>
      <c r="B2498" t="s">
        <v>1524</v>
      </c>
      <c r="C2498" t="s">
        <v>175</v>
      </c>
      <c r="D2498" t="s">
        <v>21</v>
      </c>
      <c r="E2498" s="9">
        <v>3</v>
      </c>
      <c r="F2498">
        <v>16898</v>
      </c>
      <c r="G2498">
        <f>LOG(Table1[[#This Row],[Population Estimate 2018]])</f>
        <v>4.2278353057755869</v>
      </c>
      <c r="H2498" s="10" t="str">
        <f t="shared" si="38"/>
        <v>2</v>
      </c>
      <c r="I2498">
        <v>3544</v>
      </c>
      <c r="J2498" s="1">
        <v>0.21</v>
      </c>
      <c r="K2498">
        <v>13354</v>
      </c>
      <c r="L2498" s="1">
        <v>0.79</v>
      </c>
      <c r="M2498">
        <v>1192</v>
      </c>
      <c r="N2498" s="1">
        <v>7.0000000000000007E-2</v>
      </c>
      <c r="O2498">
        <v>2623</v>
      </c>
      <c r="P2498" s="1">
        <v>0.16</v>
      </c>
      <c r="Q2498">
        <v>41968</v>
      </c>
      <c r="R2498">
        <v>0</v>
      </c>
      <c r="S2498">
        <f>(Table1[[#This Row],[Hospital Beds 2018]]/Table1[[#This Row],[Population Estimate 2018]])*1000</f>
        <v>0</v>
      </c>
      <c r="T2498">
        <f>LOG10(Table1[[#This Row],[Hospital Beds 2018]] +1)</f>
        <v>0</v>
      </c>
      <c r="U2498">
        <v>14055</v>
      </c>
      <c r="V2498" s="1">
        <v>0.83</v>
      </c>
    </row>
    <row r="2499" spans="1:22" x14ac:dyDescent="0.3">
      <c r="A2499">
        <v>2503</v>
      </c>
      <c r="B2499" t="s">
        <v>1524</v>
      </c>
      <c r="C2499" t="s">
        <v>359</v>
      </c>
      <c r="D2499" t="s">
        <v>21</v>
      </c>
      <c r="E2499" s="9">
        <v>4</v>
      </c>
      <c r="F2499">
        <v>78843</v>
      </c>
      <c r="G2499">
        <f>LOG(Table1[[#This Row],[Population Estimate 2018]])</f>
        <v>4.8967631409582157</v>
      </c>
      <c r="H2499" s="10" t="str">
        <f t="shared" ref="H2499:H2562" si="39">IF(G2499&lt;4,"1",IF(G2499&lt;5,"2",IF(G2499&lt;6,"3",IF(G2499&lt;7,"4","5"))))</f>
        <v>2</v>
      </c>
      <c r="I2499">
        <v>13134</v>
      </c>
      <c r="J2499" s="1">
        <v>0.17</v>
      </c>
      <c r="K2499">
        <v>65709</v>
      </c>
      <c r="L2499" s="1">
        <v>0.83</v>
      </c>
      <c r="M2499">
        <v>4968</v>
      </c>
      <c r="N2499" s="1">
        <v>0.06</v>
      </c>
      <c r="O2499">
        <v>10996</v>
      </c>
      <c r="P2499" s="1">
        <v>0.14000000000000001</v>
      </c>
      <c r="Q2499">
        <v>45512</v>
      </c>
      <c r="R2499">
        <v>281</v>
      </c>
      <c r="S2499">
        <f>(Table1[[#This Row],[Hospital Beds 2018]]/Table1[[#This Row],[Population Estimate 2018]])*1000</f>
        <v>3.5640450008244229</v>
      </c>
      <c r="T2499">
        <f>LOG10(Table1[[#This Row],[Hospital Beds 2018]] +1)</f>
        <v>2.4502491083193609</v>
      </c>
      <c r="U2499">
        <v>66344</v>
      </c>
      <c r="V2499" s="1">
        <v>0.84</v>
      </c>
    </row>
    <row r="2500" spans="1:22" x14ac:dyDescent="0.3">
      <c r="A2500">
        <v>2504</v>
      </c>
      <c r="B2500" t="s">
        <v>1524</v>
      </c>
      <c r="C2500" t="s">
        <v>1545</v>
      </c>
      <c r="D2500" t="s">
        <v>21</v>
      </c>
      <c r="E2500" s="9">
        <v>6</v>
      </c>
      <c r="F2500">
        <v>33044</v>
      </c>
      <c r="G2500">
        <f>LOG(Table1[[#This Row],[Population Estimate 2018]])</f>
        <v>4.519092613490356</v>
      </c>
      <c r="H2500" s="10" t="str">
        <f t="shared" si="39"/>
        <v>2</v>
      </c>
      <c r="I2500">
        <v>6149</v>
      </c>
      <c r="J2500" s="1">
        <v>0.19</v>
      </c>
      <c r="K2500">
        <v>26895</v>
      </c>
      <c r="L2500" s="1">
        <v>0.81</v>
      </c>
      <c r="M2500">
        <v>2278</v>
      </c>
      <c r="N2500" s="1">
        <v>7.0000000000000007E-2</v>
      </c>
      <c r="O2500">
        <v>5886</v>
      </c>
      <c r="P2500" s="1">
        <v>0.18</v>
      </c>
      <c r="Q2500">
        <v>44132</v>
      </c>
      <c r="R2500">
        <v>25</v>
      </c>
      <c r="S2500">
        <f>(Table1[[#This Row],[Hospital Beds 2018]]/Table1[[#This Row],[Population Estimate 2018]])*1000</f>
        <v>0.75656700157365941</v>
      </c>
      <c r="T2500">
        <f>LOG10(Table1[[#This Row],[Hospital Beds 2018]] +1)</f>
        <v>1.414973347970818</v>
      </c>
      <c r="U2500">
        <v>27566</v>
      </c>
      <c r="V2500" s="1">
        <v>0.83</v>
      </c>
    </row>
    <row r="2501" spans="1:22" x14ac:dyDescent="0.3">
      <c r="A2501">
        <v>2505</v>
      </c>
      <c r="B2501" t="s">
        <v>1524</v>
      </c>
      <c r="C2501" t="s">
        <v>1546</v>
      </c>
      <c r="D2501" t="s">
        <v>21</v>
      </c>
      <c r="E2501" s="9">
        <v>2</v>
      </c>
      <c r="F2501">
        <v>53140</v>
      </c>
      <c r="G2501">
        <f>LOG(Table1[[#This Row],[Population Estimate 2018]])</f>
        <v>4.7254215500742589</v>
      </c>
      <c r="H2501" s="10" t="str">
        <f t="shared" si="39"/>
        <v>2</v>
      </c>
      <c r="I2501">
        <v>12108</v>
      </c>
      <c r="J2501" s="1">
        <v>0.23</v>
      </c>
      <c r="K2501">
        <v>41032</v>
      </c>
      <c r="L2501" s="1">
        <v>0.77</v>
      </c>
      <c r="M2501">
        <v>4793</v>
      </c>
      <c r="N2501" s="1">
        <v>0.09</v>
      </c>
      <c r="O2501">
        <v>7779</v>
      </c>
      <c r="P2501" s="1">
        <v>0.15</v>
      </c>
      <c r="Q2501">
        <v>54440</v>
      </c>
      <c r="R2501">
        <v>52</v>
      </c>
      <c r="S2501">
        <f>(Table1[[#This Row],[Hospital Beds 2018]]/Table1[[#This Row],[Population Estimate 2018]])*1000</f>
        <v>0.97854723372224317</v>
      </c>
      <c r="T2501">
        <f>LOG10(Table1[[#This Row],[Hospital Beds 2018]] +1)</f>
        <v>1.7242758696007889</v>
      </c>
      <c r="U2501">
        <v>43353</v>
      </c>
      <c r="V2501" s="1">
        <v>0.82</v>
      </c>
    </row>
    <row r="2502" spans="1:22" x14ac:dyDescent="0.3">
      <c r="A2502">
        <v>2506</v>
      </c>
      <c r="B2502" t="s">
        <v>1524</v>
      </c>
      <c r="C2502" t="s">
        <v>774</v>
      </c>
      <c r="D2502" t="s">
        <v>21</v>
      </c>
      <c r="E2502" s="9">
        <v>1</v>
      </c>
      <c r="F2502">
        <v>71012</v>
      </c>
      <c r="G2502">
        <f>LOG(Table1[[#This Row],[Population Estimate 2018]])</f>
        <v>4.8513317444010635</v>
      </c>
      <c r="H2502" s="10" t="str">
        <f t="shared" si="39"/>
        <v>2</v>
      </c>
      <c r="I2502">
        <v>10520</v>
      </c>
      <c r="J2502" s="1">
        <v>0.15</v>
      </c>
      <c r="K2502">
        <v>60492</v>
      </c>
      <c r="L2502" s="1">
        <v>0.85</v>
      </c>
      <c r="M2502">
        <v>4189</v>
      </c>
      <c r="N2502" s="1">
        <v>0.06</v>
      </c>
      <c r="O2502">
        <v>7414</v>
      </c>
      <c r="P2502" s="1">
        <v>0.1</v>
      </c>
      <c r="Q2502">
        <v>66006</v>
      </c>
      <c r="R2502">
        <v>80</v>
      </c>
      <c r="S2502">
        <f>(Table1[[#This Row],[Hospital Beds 2018]]/Table1[[#This Row],[Population Estimate 2018]])*1000</f>
        <v>1.1265701571565367</v>
      </c>
      <c r="T2502">
        <f>LOG10(Table1[[#This Row],[Hospital Beds 2018]] +1)</f>
        <v>1.9084850188786497</v>
      </c>
      <c r="U2502">
        <v>62349</v>
      </c>
      <c r="V2502" s="1">
        <v>0.88</v>
      </c>
    </row>
    <row r="2503" spans="1:22" x14ac:dyDescent="0.3">
      <c r="A2503">
        <v>2507</v>
      </c>
      <c r="B2503" t="s">
        <v>1524</v>
      </c>
      <c r="C2503" t="s">
        <v>1285</v>
      </c>
      <c r="D2503" t="s">
        <v>58</v>
      </c>
      <c r="E2503" s="9">
        <v>1</v>
      </c>
      <c r="F2503">
        <v>324890</v>
      </c>
      <c r="G2503">
        <f>LOG(Table1[[#This Row],[Population Estimate 2018]])</f>
        <v>5.5117363441192042</v>
      </c>
      <c r="H2503" s="10" t="str">
        <f t="shared" si="39"/>
        <v>3</v>
      </c>
      <c r="I2503">
        <v>33966</v>
      </c>
      <c r="J2503" s="1">
        <v>0.1</v>
      </c>
      <c r="K2503">
        <v>290924</v>
      </c>
      <c r="L2503" s="1">
        <v>0.9</v>
      </c>
      <c r="M2503">
        <v>19489</v>
      </c>
      <c r="N2503" s="1">
        <v>0.06</v>
      </c>
      <c r="O2503">
        <v>33172</v>
      </c>
      <c r="P2503" s="1">
        <v>0.1</v>
      </c>
      <c r="Q2503">
        <v>64170</v>
      </c>
      <c r="R2503">
        <v>488</v>
      </c>
      <c r="S2503">
        <f>(Table1[[#This Row],[Hospital Beds 2018]]/Table1[[#This Row],[Population Estimate 2018]])*1000</f>
        <v>1.5020468466250116</v>
      </c>
      <c r="T2503">
        <f>LOG10(Table1[[#This Row],[Hospital Beds 2018]] +1)</f>
        <v>2.6893088591236203</v>
      </c>
      <c r="U2503">
        <v>294158</v>
      </c>
      <c r="V2503" s="1">
        <v>0.91</v>
      </c>
    </row>
    <row r="2504" spans="1:22" x14ac:dyDescent="0.3">
      <c r="A2504">
        <v>2508</v>
      </c>
      <c r="B2504" t="s">
        <v>1524</v>
      </c>
      <c r="C2504" t="s">
        <v>181</v>
      </c>
      <c r="D2504" t="s">
        <v>21</v>
      </c>
      <c r="E2504" s="9">
        <v>6</v>
      </c>
      <c r="F2504">
        <v>22039</v>
      </c>
      <c r="G2504">
        <f>LOG(Table1[[#This Row],[Population Estimate 2018]])</f>
        <v>4.3431918849014073</v>
      </c>
      <c r="H2504" s="10" t="str">
        <f t="shared" si="39"/>
        <v>2</v>
      </c>
      <c r="I2504">
        <v>3704</v>
      </c>
      <c r="J2504" s="1">
        <v>0.17</v>
      </c>
      <c r="K2504">
        <v>18335</v>
      </c>
      <c r="L2504" s="1">
        <v>0.83</v>
      </c>
      <c r="M2504">
        <v>1184</v>
      </c>
      <c r="N2504" s="1">
        <v>0.05</v>
      </c>
      <c r="O2504">
        <v>4591</v>
      </c>
      <c r="P2504" s="1">
        <v>0.21</v>
      </c>
      <c r="Q2504">
        <v>35685</v>
      </c>
      <c r="R2504">
        <v>25</v>
      </c>
      <c r="S2504">
        <f>(Table1[[#This Row],[Hospital Beds 2018]]/Table1[[#This Row],[Population Estimate 2018]])*1000</f>
        <v>1.1343527383275105</v>
      </c>
      <c r="T2504">
        <f>LOG10(Table1[[#This Row],[Hospital Beds 2018]] +1)</f>
        <v>1.414973347970818</v>
      </c>
      <c r="U2504">
        <v>19526</v>
      </c>
      <c r="V2504" s="1">
        <v>0.89</v>
      </c>
    </row>
    <row r="2505" spans="1:22" x14ac:dyDescent="0.3">
      <c r="A2505">
        <v>2509</v>
      </c>
      <c r="B2505" t="s">
        <v>1524</v>
      </c>
      <c r="C2505" t="s">
        <v>1547</v>
      </c>
      <c r="D2505" t="s">
        <v>21</v>
      </c>
      <c r="E2505" s="9">
        <v>2</v>
      </c>
      <c r="F2505">
        <v>14876</v>
      </c>
      <c r="G2505">
        <f>LOG(Table1[[#This Row],[Population Estimate 2018]])</f>
        <v>4.1724861696869349</v>
      </c>
      <c r="H2505" s="10" t="str">
        <f t="shared" si="39"/>
        <v>2</v>
      </c>
      <c r="I2505">
        <v>3028</v>
      </c>
      <c r="J2505" s="1">
        <v>0.2</v>
      </c>
      <c r="K2505">
        <v>11848</v>
      </c>
      <c r="L2505" s="1">
        <v>0.8</v>
      </c>
      <c r="M2505">
        <v>1110</v>
      </c>
      <c r="N2505" s="1">
        <v>7.0000000000000007E-2</v>
      </c>
      <c r="O2505">
        <v>2339</v>
      </c>
      <c r="P2505" s="1">
        <v>0.16</v>
      </c>
      <c r="Q2505">
        <v>49707</v>
      </c>
      <c r="R2505">
        <v>0</v>
      </c>
      <c r="S2505">
        <f>(Table1[[#This Row],[Hospital Beds 2018]]/Table1[[#This Row],[Population Estimate 2018]])*1000</f>
        <v>0</v>
      </c>
      <c r="T2505">
        <f>LOG10(Table1[[#This Row],[Hospital Beds 2018]] +1)</f>
        <v>0</v>
      </c>
      <c r="U2505">
        <v>12848</v>
      </c>
      <c r="V2505" s="1">
        <v>0.86</v>
      </c>
    </row>
    <row r="2506" spans="1:22" x14ac:dyDescent="0.3">
      <c r="A2506">
        <v>2510</v>
      </c>
      <c r="B2506" t="s">
        <v>1524</v>
      </c>
      <c r="C2506" t="s">
        <v>184</v>
      </c>
      <c r="D2506" t="s">
        <v>21</v>
      </c>
      <c r="E2506" s="9">
        <v>4</v>
      </c>
      <c r="F2506">
        <v>97892</v>
      </c>
      <c r="G2506">
        <f>LOG(Table1[[#This Row],[Population Estimate 2018]])</f>
        <v>4.9907472015292029</v>
      </c>
      <c r="H2506" s="10" t="str">
        <f t="shared" si="39"/>
        <v>2</v>
      </c>
      <c r="I2506">
        <v>19341</v>
      </c>
      <c r="J2506" s="1">
        <v>0.2</v>
      </c>
      <c r="K2506">
        <v>78551</v>
      </c>
      <c r="L2506" s="1">
        <v>0.8</v>
      </c>
      <c r="M2506">
        <v>7522</v>
      </c>
      <c r="N2506" s="1">
        <v>0.08</v>
      </c>
      <c r="O2506">
        <v>13466</v>
      </c>
      <c r="P2506" s="1">
        <v>0.14000000000000001</v>
      </c>
      <c r="Q2506">
        <v>47202</v>
      </c>
      <c r="R2506">
        <v>128</v>
      </c>
      <c r="S2506">
        <f>(Table1[[#This Row],[Hospital Beds 2018]]/Table1[[#This Row],[Population Estimate 2018]])*1000</f>
        <v>1.3075634372573857</v>
      </c>
      <c r="T2506">
        <f>LOG10(Table1[[#This Row],[Hospital Beds 2018]] +1)</f>
        <v>2.1105897102992488</v>
      </c>
      <c r="U2506">
        <v>81232</v>
      </c>
      <c r="V2506" s="1">
        <v>0.83</v>
      </c>
    </row>
    <row r="2507" spans="1:22" x14ac:dyDescent="0.3">
      <c r="A2507">
        <v>2511</v>
      </c>
      <c r="B2507" t="s">
        <v>1524</v>
      </c>
      <c r="C2507" t="s">
        <v>80</v>
      </c>
      <c r="D2507" t="s">
        <v>58</v>
      </c>
      <c r="E2507" s="9">
        <v>1</v>
      </c>
      <c r="F2507">
        <v>935764</v>
      </c>
      <c r="G2507">
        <f>LOG(Table1[[#This Row],[Population Estimate 2018]])</f>
        <v>5.9711663333309577</v>
      </c>
      <c r="H2507" s="10" t="str">
        <f t="shared" si="39"/>
        <v>3</v>
      </c>
      <c r="I2507">
        <v>127099</v>
      </c>
      <c r="J2507" s="1">
        <v>0.14000000000000001</v>
      </c>
      <c r="K2507">
        <v>808665</v>
      </c>
      <c r="L2507" s="1">
        <v>0.86</v>
      </c>
      <c r="M2507">
        <v>54625</v>
      </c>
      <c r="N2507" s="1">
        <v>0.06</v>
      </c>
      <c r="O2507">
        <v>198554</v>
      </c>
      <c r="P2507" s="1">
        <v>0.21</v>
      </c>
      <c r="Q2507">
        <v>47924</v>
      </c>
      <c r="R2507">
        <v>4285</v>
      </c>
      <c r="S2507">
        <f>(Table1[[#This Row],[Hospital Beds 2018]]/Table1[[#This Row],[Population Estimate 2018]])*1000</f>
        <v>4.5791460239975041</v>
      </c>
      <c r="T2507">
        <f>LOG10(Table1[[#This Row],[Hospital Beds 2018]] +1)</f>
        <v>3.6320521667058099</v>
      </c>
      <c r="U2507">
        <v>815249</v>
      </c>
      <c r="V2507" s="1">
        <v>0.87</v>
      </c>
    </row>
    <row r="2508" spans="1:22" x14ac:dyDescent="0.3">
      <c r="A2508">
        <v>2512</v>
      </c>
      <c r="B2508" t="s">
        <v>1524</v>
      </c>
      <c r="C2508" t="s">
        <v>714</v>
      </c>
      <c r="D2508" t="s">
        <v>21</v>
      </c>
      <c r="E2508" s="9">
        <v>1</v>
      </c>
      <c r="F2508">
        <v>19942</v>
      </c>
      <c r="G2508">
        <f>LOG(Table1[[#This Row],[Population Estimate 2018]])</f>
        <v>4.2997687119197989</v>
      </c>
      <c r="H2508" s="10" t="str">
        <f t="shared" si="39"/>
        <v>2</v>
      </c>
      <c r="I2508">
        <v>3385</v>
      </c>
      <c r="J2508" s="1">
        <v>0.17</v>
      </c>
      <c r="K2508">
        <v>16557</v>
      </c>
      <c r="L2508" s="1">
        <v>0.83</v>
      </c>
      <c r="M2508">
        <v>1248</v>
      </c>
      <c r="N2508" s="1">
        <v>0.06</v>
      </c>
      <c r="O2508">
        <v>2739</v>
      </c>
      <c r="P2508" s="1">
        <v>0.14000000000000001</v>
      </c>
      <c r="Q2508">
        <v>50704</v>
      </c>
      <c r="R2508">
        <v>35</v>
      </c>
      <c r="S2508">
        <f>(Table1[[#This Row],[Hospital Beds 2018]]/Table1[[#This Row],[Population Estimate 2018]])*1000</f>
        <v>1.7550897603048843</v>
      </c>
      <c r="T2508">
        <f>LOG10(Table1[[#This Row],[Hospital Beds 2018]] +1)</f>
        <v>1.5563025007672873</v>
      </c>
      <c r="U2508">
        <v>17237</v>
      </c>
      <c r="V2508" s="1">
        <v>0.86</v>
      </c>
    </row>
    <row r="2509" spans="1:22" x14ac:dyDescent="0.3">
      <c r="A2509">
        <v>2513</v>
      </c>
      <c r="B2509" t="s">
        <v>1524</v>
      </c>
      <c r="C2509" t="s">
        <v>455</v>
      </c>
      <c r="D2509" t="s">
        <v>21</v>
      </c>
      <c r="E2509" s="9">
        <v>8</v>
      </c>
      <c r="F2509">
        <v>13561</v>
      </c>
      <c r="G2509">
        <f>LOG(Table1[[#This Row],[Population Estimate 2018]])</f>
        <v>4.1322917159668027</v>
      </c>
      <c r="H2509" s="10" t="str">
        <f t="shared" si="39"/>
        <v>2</v>
      </c>
      <c r="I2509">
        <v>2758</v>
      </c>
      <c r="J2509" s="1">
        <v>0.2</v>
      </c>
      <c r="K2509">
        <v>10803</v>
      </c>
      <c r="L2509" s="1">
        <v>0.8</v>
      </c>
      <c r="M2509">
        <v>1560</v>
      </c>
      <c r="N2509" s="1">
        <v>0.12</v>
      </c>
      <c r="O2509">
        <v>1867</v>
      </c>
      <c r="P2509" s="1">
        <v>0.14000000000000001</v>
      </c>
      <c r="Q2509">
        <v>46565</v>
      </c>
      <c r="R2509">
        <v>0</v>
      </c>
      <c r="S2509">
        <f>(Table1[[#This Row],[Hospital Beds 2018]]/Table1[[#This Row],[Population Estimate 2018]])*1000</f>
        <v>0</v>
      </c>
      <c r="T2509">
        <f>LOG10(Table1[[#This Row],[Hospital Beds 2018]] +1)</f>
        <v>0</v>
      </c>
      <c r="U2509">
        <v>11363</v>
      </c>
      <c r="V2509" s="1">
        <v>0.84</v>
      </c>
    </row>
    <row r="2510" spans="1:22" x14ac:dyDescent="0.3">
      <c r="A2510">
        <v>2514</v>
      </c>
      <c r="B2510" t="s">
        <v>1524</v>
      </c>
      <c r="C2510" t="s">
        <v>603</v>
      </c>
      <c r="D2510" t="s">
        <v>58</v>
      </c>
      <c r="E2510" s="9">
        <v>2</v>
      </c>
      <c r="F2510">
        <v>157668</v>
      </c>
      <c r="G2510">
        <f>LOG(Table1[[#This Row],[Population Estimate 2018]])</f>
        <v>5.1977435586832277</v>
      </c>
      <c r="H2510" s="10" t="str">
        <f t="shared" si="39"/>
        <v>3</v>
      </c>
      <c r="I2510">
        <v>34529</v>
      </c>
      <c r="J2510" s="1">
        <v>0.22</v>
      </c>
      <c r="K2510">
        <v>123139</v>
      </c>
      <c r="L2510" s="1">
        <v>0.78</v>
      </c>
      <c r="M2510">
        <v>11947</v>
      </c>
      <c r="N2510" s="1">
        <v>0.08</v>
      </c>
      <c r="O2510">
        <v>25549</v>
      </c>
      <c r="P2510" s="1">
        <v>0.16</v>
      </c>
      <c r="Q2510">
        <v>46024</v>
      </c>
      <c r="R2510">
        <v>894</v>
      </c>
      <c r="S2510">
        <f>(Table1[[#This Row],[Hospital Beds 2018]]/Table1[[#This Row],[Population Estimate 2018]])*1000</f>
        <v>5.6701423243778066</v>
      </c>
      <c r="T2510">
        <f>LOG10(Table1[[#This Row],[Hospital Beds 2018]] +1)</f>
        <v>2.9518230353159121</v>
      </c>
      <c r="U2510">
        <v>129636</v>
      </c>
      <c r="V2510" s="1">
        <v>0.82</v>
      </c>
    </row>
    <row r="2511" spans="1:22" x14ac:dyDescent="0.3">
      <c r="A2511">
        <v>2515</v>
      </c>
      <c r="B2511" t="s">
        <v>1524</v>
      </c>
      <c r="C2511" t="s">
        <v>718</v>
      </c>
      <c r="D2511" t="s">
        <v>21</v>
      </c>
      <c r="E2511" s="9">
        <v>1</v>
      </c>
      <c r="F2511">
        <v>187149</v>
      </c>
      <c r="G2511">
        <f>LOG(Table1[[#This Row],[Population Estimate 2018]])</f>
        <v>5.2721875108752752</v>
      </c>
      <c r="H2511" s="10" t="str">
        <f t="shared" si="39"/>
        <v>3</v>
      </c>
      <c r="I2511">
        <v>29664</v>
      </c>
      <c r="J2511" s="1">
        <v>0.16</v>
      </c>
      <c r="K2511">
        <v>157485</v>
      </c>
      <c r="L2511" s="1">
        <v>0.84</v>
      </c>
      <c r="M2511">
        <v>13070</v>
      </c>
      <c r="N2511" s="1">
        <v>7.0000000000000007E-2</v>
      </c>
      <c r="O2511">
        <v>16426</v>
      </c>
      <c r="P2511" s="1">
        <v>0.09</v>
      </c>
      <c r="Q2511">
        <v>66171</v>
      </c>
      <c r="R2511">
        <v>235</v>
      </c>
      <c r="S2511">
        <f>(Table1[[#This Row],[Hospital Beds 2018]]/Table1[[#This Row],[Population Estimate 2018]])*1000</f>
        <v>1.2556839737321599</v>
      </c>
      <c r="T2511">
        <f>LOG10(Table1[[#This Row],[Hospital Beds 2018]] +1)</f>
        <v>2.3729120029701067</v>
      </c>
      <c r="U2511">
        <v>162285</v>
      </c>
      <c r="V2511" s="1">
        <v>0.87</v>
      </c>
    </row>
    <row r="2512" spans="1:22" x14ac:dyDescent="0.3">
      <c r="A2512">
        <v>2516</v>
      </c>
      <c r="B2512" t="s">
        <v>1524</v>
      </c>
      <c r="C2512" t="s">
        <v>606</v>
      </c>
      <c r="D2512" t="s">
        <v>21</v>
      </c>
      <c r="E2512" s="9">
        <v>1</v>
      </c>
      <c r="F2512">
        <v>61581</v>
      </c>
      <c r="G2512">
        <f>LOG(Table1[[#This Row],[Population Estimate 2018]])</f>
        <v>4.7894467370347931</v>
      </c>
      <c r="H2512" s="10" t="str">
        <f t="shared" si="39"/>
        <v>2</v>
      </c>
      <c r="I2512">
        <v>8904</v>
      </c>
      <c r="J2512" s="1">
        <v>0.14000000000000001</v>
      </c>
      <c r="K2512">
        <v>52677</v>
      </c>
      <c r="L2512" s="1">
        <v>0.86</v>
      </c>
      <c r="M2512">
        <v>4547</v>
      </c>
      <c r="N2512" s="1">
        <v>7.0000000000000007E-2</v>
      </c>
      <c r="O2512">
        <v>7240</v>
      </c>
      <c r="P2512" s="1">
        <v>0.12</v>
      </c>
      <c r="Q2512">
        <v>60874</v>
      </c>
      <c r="R2512">
        <v>50</v>
      </c>
      <c r="S2512">
        <f>(Table1[[#This Row],[Hospital Beds 2018]]/Table1[[#This Row],[Population Estimate 2018]])*1000</f>
        <v>0.81193874734090066</v>
      </c>
      <c r="T2512">
        <f>LOG10(Table1[[#This Row],[Hospital Beds 2018]] +1)</f>
        <v>1.7075701760979363</v>
      </c>
      <c r="U2512">
        <v>54051</v>
      </c>
      <c r="V2512" s="1">
        <v>0.88</v>
      </c>
    </row>
    <row r="2513" spans="1:22" x14ac:dyDescent="0.3">
      <c r="A2513">
        <v>2517</v>
      </c>
      <c r="B2513" t="s">
        <v>1524</v>
      </c>
      <c r="C2513" t="s">
        <v>1548</v>
      </c>
      <c r="D2513" t="s">
        <v>21</v>
      </c>
      <c r="E2513" s="9">
        <v>1</v>
      </c>
      <c r="F2513">
        <v>11012</v>
      </c>
      <c r="G2513">
        <f>LOG(Table1[[#This Row],[Population Estimate 2018]])</f>
        <v>4.0418662027212928</v>
      </c>
      <c r="H2513" s="10" t="str">
        <f t="shared" si="39"/>
        <v>2</v>
      </c>
      <c r="I2513">
        <v>1426</v>
      </c>
      <c r="J2513" s="1">
        <v>0.13</v>
      </c>
      <c r="K2513">
        <v>9586</v>
      </c>
      <c r="L2513" s="1">
        <v>0.87</v>
      </c>
      <c r="M2513">
        <v>534</v>
      </c>
      <c r="N2513" s="1">
        <v>0.05</v>
      </c>
      <c r="O2513">
        <v>1570</v>
      </c>
      <c r="P2513" s="1">
        <v>0.14000000000000001</v>
      </c>
      <c r="Q2513">
        <v>49280</v>
      </c>
      <c r="R2513">
        <v>25</v>
      </c>
      <c r="S2513">
        <f>(Table1[[#This Row],[Hospital Beds 2018]]/Table1[[#This Row],[Population Estimate 2018]])*1000</f>
        <v>2.2702506356701782</v>
      </c>
      <c r="T2513">
        <f>LOG10(Table1[[#This Row],[Hospital Beds 2018]] +1)</f>
        <v>1.414973347970818</v>
      </c>
      <c r="U2513">
        <v>7463</v>
      </c>
      <c r="V2513" s="1">
        <v>0.68</v>
      </c>
    </row>
    <row r="2514" spans="1:22" x14ac:dyDescent="0.3">
      <c r="A2514">
        <v>2518</v>
      </c>
      <c r="B2514" t="s">
        <v>1524</v>
      </c>
      <c r="C2514" t="s">
        <v>1549</v>
      </c>
      <c r="D2514" t="s">
        <v>21</v>
      </c>
      <c r="E2514" s="9">
        <v>3</v>
      </c>
      <c r="F2514">
        <v>17761</v>
      </c>
      <c r="G2514">
        <f>LOG(Table1[[#This Row],[Population Estimate 2018]])</f>
        <v>4.2494674142722895</v>
      </c>
      <c r="H2514" s="10" t="str">
        <f t="shared" si="39"/>
        <v>2</v>
      </c>
      <c r="I2514">
        <v>4123</v>
      </c>
      <c r="J2514" s="1">
        <v>0.23</v>
      </c>
      <c r="K2514">
        <v>13638</v>
      </c>
      <c r="L2514" s="1">
        <v>0.77</v>
      </c>
      <c r="M2514">
        <v>1643</v>
      </c>
      <c r="N2514" s="1">
        <v>0.09</v>
      </c>
      <c r="O2514">
        <v>2797</v>
      </c>
      <c r="P2514" s="1">
        <v>0.16</v>
      </c>
      <c r="Q2514">
        <v>43688</v>
      </c>
      <c r="R2514">
        <v>94</v>
      </c>
      <c r="S2514">
        <f>(Table1[[#This Row],[Hospital Beds 2018]]/Table1[[#This Row],[Population Estimate 2018]])*1000</f>
        <v>5.2924947919599123</v>
      </c>
      <c r="T2514">
        <f>LOG10(Table1[[#This Row],[Hospital Beds 2018]] +1)</f>
        <v>1.9777236052888478</v>
      </c>
      <c r="U2514">
        <v>14547</v>
      </c>
      <c r="V2514" s="1">
        <v>0.82</v>
      </c>
    </row>
    <row r="2515" spans="1:22" x14ac:dyDescent="0.3">
      <c r="A2515">
        <v>2519</v>
      </c>
      <c r="B2515" t="s">
        <v>1524</v>
      </c>
      <c r="C2515" t="s">
        <v>187</v>
      </c>
      <c r="D2515" t="s">
        <v>21</v>
      </c>
      <c r="E2515" s="9">
        <v>2</v>
      </c>
      <c r="F2515">
        <v>19688</v>
      </c>
      <c r="G2515">
        <f>LOG(Table1[[#This Row],[Population Estimate 2018]])</f>
        <v>4.2942016006947465</v>
      </c>
      <c r="H2515" s="10" t="str">
        <f t="shared" si="39"/>
        <v>2</v>
      </c>
      <c r="I2515">
        <v>3603</v>
      </c>
      <c r="J2515" s="1">
        <v>0.18</v>
      </c>
      <c r="K2515">
        <v>16085</v>
      </c>
      <c r="L2515" s="1">
        <v>0.82</v>
      </c>
      <c r="M2515">
        <v>1330</v>
      </c>
      <c r="N2515" s="1">
        <v>7.0000000000000007E-2</v>
      </c>
      <c r="O2515">
        <v>3858</v>
      </c>
      <c r="P2515" s="1">
        <v>0.2</v>
      </c>
      <c r="Q2515">
        <v>40322</v>
      </c>
      <c r="R2515">
        <v>0</v>
      </c>
      <c r="S2515">
        <f>(Table1[[#This Row],[Hospital Beds 2018]]/Table1[[#This Row],[Population Estimate 2018]])*1000</f>
        <v>0</v>
      </c>
      <c r="T2515">
        <f>LOG10(Table1[[#This Row],[Hospital Beds 2018]] +1)</f>
        <v>0</v>
      </c>
      <c r="U2515">
        <v>17021</v>
      </c>
      <c r="V2515" s="1">
        <v>0.86</v>
      </c>
    </row>
    <row r="2516" spans="1:22" x14ac:dyDescent="0.3">
      <c r="A2516">
        <v>2520</v>
      </c>
      <c r="B2516" t="s">
        <v>1524</v>
      </c>
      <c r="C2516" t="s">
        <v>188</v>
      </c>
      <c r="D2516" t="s">
        <v>21</v>
      </c>
      <c r="E2516" s="9">
        <v>9</v>
      </c>
      <c r="F2516">
        <v>5765</v>
      </c>
      <c r="G2516">
        <f>LOG(Table1[[#This Row],[Population Estimate 2018]])</f>
        <v>3.7607993116307177</v>
      </c>
      <c r="H2516" s="10" t="str">
        <f t="shared" si="39"/>
        <v>1</v>
      </c>
      <c r="I2516">
        <v>1365</v>
      </c>
      <c r="J2516" s="1">
        <v>0.24</v>
      </c>
      <c r="K2516">
        <v>4400</v>
      </c>
      <c r="L2516" s="1">
        <v>0.76</v>
      </c>
      <c r="M2516">
        <v>474</v>
      </c>
      <c r="N2516" s="1">
        <v>0.08</v>
      </c>
      <c r="O2516">
        <v>918</v>
      </c>
      <c r="P2516" s="1">
        <v>0.16</v>
      </c>
      <c r="Q2516">
        <v>38265</v>
      </c>
      <c r="R2516">
        <v>0</v>
      </c>
      <c r="S2516">
        <f>(Table1[[#This Row],[Hospital Beds 2018]]/Table1[[#This Row],[Population Estimate 2018]])*1000</f>
        <v>0</v>
      </c>
      <c r="T2516">
        <f>LOG10(Table1[[#This Row],[Hospital Beds 2018]] +1)</f>
        <v>0</v>
      </c>
      <c r="U2516">
        <v>4609</v>
      </c>
      <c r="V2516" s="1">
        <v>0.8</v>
      </c>
    </row>
    <row r="2517" spans="1:22" x14ac:dyDescent="0.3">
      <c r="A2517">
        <v>2521</v>
      </c>
      <c r="B2517" t="s">
        <v>1524</v>
      </c>
      <c r="C2517" t="s">
        <v>471</v>
      </c>
      <c r="D2517" t="s">
        <v>21</v>
      </c>
      <c r="E2517" s="9">
        <v>6</v>
      </c>
      <c r="F2517">
        <v>40878</v>
      </c>
      <c r="G2517">
        <f>LOG(Table1[[#This Row],[Population Estimate 2018]])</f>
        <v>4.6114896393230413</v>
      </c>
      <c r="H2517" s="10" t="str">
        <f t="shared" si="39"/>
        <v>2</v>
      </c>
      <c r="I2517">
        <v>7230</v>
      </c>
      <c r="J2517" s="1">
        <v>0.18</v>
      </c>
      <c r="K2517">
        <v>33648</v>
      </c>
      <c r="L2517" s="1">
        <v>0.82</v>
      </c>
      <c r="M2517">
        <v>2299</v>
      </c>
      <c r="N2517" s="1">
        <v>0.06</v>
      </c>
      <c r="O2517">
        <v>9025</v>
      </c>
      <c r="P2517" s="1">
        <v>0.22</v>
      </c>
      <c r="Q2517">
        <v>42475</v>
      </c>
      <c r="R2517">
        <v>85</v>
      </c>
      <c r="S2517">
        <f>(Table1[[#This Row],[Hospital Beds 2018]]/Table1[[#This Row],[Population Estimate 2018]])*1000</f>
        <v>2.0793580899261217</v>
      </c>
      <c r="T2517">
        <f>LOG10(Table1[[#This Row],[Hospital Beds 2018]] +1)</f>
        <v>1.9344984512435677</v>
      </c>
      <c r="U2517">
        <v>34991</v>
      </c>
      <c r="V2517" s="1">
        <v>0.86</v>
      </c>
    </row>
    <row r="2518" spans="1:22" x14ac:dyDescent="0.3">
      <c r="A2518">
        <v>2522</v>
      </c>
      <c r="B2518" t="s">
        <v>1524</v>
      </c>
      <c r="C2518" t="s">
        <v>86</v>
      </c>
      <c r="D2518" t="s">
        <v>58</v>
      </c>
      <c r="E2518" s="9">
        <v>3</v>
      </c>
      <c r="F2518">
        <v>128607</v>
      </c>
      <c r="G2518">
        <f>LOG(Table1[[#This Row],[Population Estimate 2018]])</f>
        <v>5.1092646076133779</v>
      </c>
      <c r="H2518" s="10" t="str">
        <f t="shared" si="39"/>
        <v>3</v>
      </c>
      <c r="I2518">
        <v>23564</v>
      </c>
      <c r="J2518" s="1">
        <v>0.18</v>
      </c>
      <c r="K2518">
        <v>105043</v>
      </c>
      <c r="L2518" s="1">
        <v>0.82</v>
      </c>
      <c r="M2518">
        <v>10471</v>
      </c>
      <c r="N2518" s="1">
        <v>0.08</v>
      </c>
      <c r="O2518">
        <v>18528</v>
      </c>
      <c r="P2518" s="1">
        <v>0.14000000000000001</v>
      </c>
      <c r="Q2518">
        <v>49242</v>
      </c>
      <c r="R2518">
        <v>816</v>
      </c>
      <c r="S2518">
        <f>(Table1[[#This Row],[Hospital Beds 2018]]/Table1[[#This Row],[Population Estimate 2018]])*1000</f>
        <v>6.3449112412232616</v>
      </c>
      <c r="T2518">
        <f>LOG10(Table1[[#This Row],[Hospital Beds 2018]] +1)</f>
        <v>2.9122220565324155</v>
      </c>
      <c r="U2518">
        <v>106773</v>
      </c>
      <c r="V2518" s="1">
        <v>0.83</v>
      </c>
    </row>
    <row r="2519" spans="1:22" x14ac:dyDescent="0.3">
      <c r="A2519">
        <v>2523</v>
      </c>
      <c r="B2519" t="s">
        <v>1524</v>
      </c>
      <c r="C2519" t="s">
        <v>472</v>
      </c>
      <c r="D2519" t="s">
        <v>21</v>
      </c>
      <c r="E2519" s="9">
        <v>8</v>
      </c>
      <c r="F2519">
        <v>16558</v>
      </c>
      <c r="G2519">
        <f>LOG(Table1[[#This Row],[Population Estimate 2018]])</f>
        <v>4.2190078782568898</v>
      </c>
      <c r="H2519" s="10" t="str">
        <f t="shared" si="39"/>
        <v>2</v>
      </c>
      <c r="I2519">
        <v>3228</v>
      </c>
      <c r="J2519" s="1">
        <v>0.19</v>
      </c>
      <c r="K2519">
        <v>13330</v>
      </c>
      <c r="L2519" s="1">
        <v>0.81</v>
      </c>
      <c r="M2519">
        <v>997</v>
      </c>
      <c r="N2519" s="1">
        <v>0.06</v>
      </c>
      <c r="O2519">
        <v>3066</v>
      </c>
      <c r="P2519" s="1">
        <v>0.19</v>
      </c>
      <c r="Q2519">
        <v>38879</v>
      </c>
      <c r="R2519">
        <v>25</v>
      </c>
      <c r="S2519">
        <f>(Table1[[#This Row],[Hospital Beds 2018]]/Table1[[#This Row],[Population Estimate 2018]])*1000</f>
        <v>1.5098441840802028</v>
      </c>
      <c r="T2519">
        <f>LOG10(Table1[[#This Row],[Hospital Beds 2018]] +1)</f>
        <v>1.414973347970818</v>
      </c>
      <c r="U2519">
        <v>12074</v>
      </c>
      <c r="V2519" s="1">
        <v>0.73</v>
      </c>
    </row>
    <row r="2520" spans="1:22" x14ac:dyDescent="0.3">
      <c r="A2520">
        <v>2524</v>
      </c>
      <c r="B2520" t="s">
        <v>1524</v>
      </c>
      <c r="C2520" t="s">
        <v>1550</v>
      </c>
      <c r="D2520" t="s">
        <v>21</v>
      </c>
      <c r="E2520" s="9">
        <v>7</v>
      </c>
      <c r="F2520">
        <v>33415</v>
      </c>
      <c r="G2520">
        <f>LOG(Table1[[#This Row],[Population Estimate 2018]])</f>
        <v>4.5239414654597123</v>
      </c>
      <c r="H2520" s="10" t="str">
        <f t="shared" si="39"/>
        <v>2</v>
      </c>
      <c r="I2520">
        <v>6228</v>
      </c>
      <c r="J2520" s="1">
        <v>0.19</v>
      </c>
      <c r="K2520">
        <v>27187</v>
      </c>
      <c r="L2520" s="1">
        <v>0.81</v>
      </c>
      <c r="M2520">
        <v>2251</v>
      </c>
      <c r="N2520" s="1">
        <v>7.0000000000000007E-2</v>
      </c>
      <c r="O2520">
        <v>6252</v>
      </c>
      <c r="P2520" s="1">
        <v>0.19</v>
      </c>
      <c r="Q2520">
        <v>42351</v>
      </c>
      <c r="R2520">
        <v>97</v>
      </c>
      <c r="S2520">
        <f>(Table1[[#This Row],[Hospital Beds 2018]]/Table1[[#This Row],[Population Estimate 2018]])*1000</f>
        <v>2.9028879245847676</v>
      </c>
      <c r="T2520">
        <f>LOG10(Table1[[#This Row],[Hospital Beds 2018]] +1)</f>
        <v>1.9912260756924949</v>
      </c>
      <c r="U2520">
        <v>27086</v>
      </c>
      <c r="V2520" s="1">
        <v>0.81</v>
      </c>
    </row>
    <row r="2521" spans="1:22" x14ac:dyDescent="0.3">
      <c r="A2521">
        <v>2525</v>
      </c>
      <c r="B2521" t="s">
        <v>1524</v>
      </c>
      <c r="C2521" t="s">
        <v>189</v>
      </c>
      <c r="D2521" t="s">
        <v>21</v>
      </c>
      <c r="E2521" s="9">
        <v>7</v>
      </c>
      <c r="F2521">
        <v>27107</v>
      </c>
      <c r="G2521">
        <f>LOG(Table1[[#This Row],[Population Estimate 2018]])</f>
        <v>4.4330814557752571</v>
      </c>
      <c r="H2521" s="10" t="str">
        <f t="shared" si="39"/>
        <v>2</v>
      </c>
      <c r="I2521">
        <v>5494</v>
      </c>
      <c r="J2521" s="1">
        <v>0.2</v>
      </c>
      <c r="K2521">
        <v>21613</v>
      </c>
      <c r="L2521" s="1">
        <v>0.8</v>
      </c>
      <c r="M2521">
        <v>1992</v>
      </c>
      <c r="N2521" s="1">
        <v>7.0000000000000007E-2</v>
      </c>
      <c r="O2521">
        <v>4612</v>
      </c>
      <c r="P2521" s="1">
        <v>0.17</v>
      </c>
      <c r="Q2521">
        <v>42603</v>
      </c>
      <c r="R2521">
        <v>60</v>
      </c>
      <c r="S2521">
        <f>(Table1[[#This Row],[Hospital Beds 2018]]/Table1[[#This Row],[Population Estimate 2018]])*1000</f>
        <v>2.2134504002656139</v>
      </c>
      <c r="T2521">
        <f>LOG10(Table1[[#This Row],[Hospital Beds 2018]] +1)</f>
        <v>1.7853298350107671</v>
      </c>
      <c r="U2521">
        <v>22663</v>
      </c>
      <c r="V2521" s="1">
        <v>0.84</v>
      </c>
    </row>
    <row r="2522" spans="1:22" x14ac:dyDescent="0.3">
      <c r="A2522">
        <v>2526</v>
      </c>
      <c r="B2522" t="s">
        <v>1524</v>
      </c>
      <c r="C2522" t="s">
        <v>568</v>
      </c>
      <c r="D2522" t="s">
        <v>21</v>
      </c>
      <c r="E2522" s="9">
        <v>1</v>
      </c>
      <c r="F2522">
        <v>231729</v>
      </c>
      <c r="G2522">
        <f>LOG(Table1[[#This Row],[Population Estimate 2018]])</f>
        <v>5.3649803874881323</v>
      </c>
      <c r="H2522" s="10" t="str">
        <f t="shared" si="39"/>
        <v>3</v>
      </c>
      <c r="I2522">
        <v>30480</v>
      </c>
      <c r="J2522" s="1">
        <v>0.13</v>
      </c>
      <c r="K2522">
        <v>201249</v>
      </c>
      <c r="L2522" s="1">
        <v>0.87</v>
      </c>
      <c r="M2522">
        <v>10852</v>
      </c>
      <c r="N2522" s="1">
        <v>0.05</v>
      </c>
      <c r="O2522">
        <v>8794</v>
      </c>
      <c r="P2522" s="1">
        <v>0.04</v>
      </c>
      <c r="Q2522">
        <v>115930</v>
      </c>
      <c r="R2522">
        <v>355</v>
      </c>
      <c r="S2522">
        <f>(Table1[[#This Row],[Hospital Beds 2018]]/Table1[[#This Row],[Population Estimate 2018]])*1000</f>
        <v>1.5319619037755308</v>
      </c>
      <c r="T2522">
        <f>LOG10(Table1[[#This Row],[Hospital Beds 2018]] +1)</f>
        <v>2.5514499979728753</v>
      </c>
      <c r="U2522">
        <v>206050</v>
      </c>
      <c r="V2522" s="1">
        <v>0.89</v>
      </c>
    </row>
    <row r="2523" spans="1:22" x14ac:dyDescent="0.3">
      <c r="A2523">
        <v>2527</v>
      </c>
      <c r="B2523" t="s">
        <v>1524</v>
      </c>
      <c r="C2523" t="s">
        <v>723</v>
      </c>
      <c r="D2523" t="s">
        <v>21</v>
      </c>
      <c r="E2523" s="9">
        <v>1</v>
      </c>
      <c r="F2523">
        <v>140625</v>
      </c>
      <c r="G2523">
        <f>LOG(Table1[[#This Row],[Population Estimate 2018]])</f>
        <v>5.1480625354554377</v>
      </c>
      <c r="H2523" s="10" t="str">
        <f t="shared" si="39"/>
        <v>3</v>
      </c>
      <c r="I2523">
        <v>22065</v>
      </c>
      <c r="J2523" s="1">
        <v>0.16</v>
      </c>
      <c r="K2523">
        <v>118560</v>
      </c>
      <c r="L2523" s="1">
        <v>0.84</v>
      </c>
      <c r="M2523">
        <v>9210</v>
      </c>
      <c r="N2523" s="1">
        <v>7.0000000000000007E-2</v>
      </c>
      <c r="O2523">
        <v>10888</v>
      </c>
      <c r="P2523" s="1">
        <v>0.08</v>
      </c>
      <c r="Q2523">
        <v>76507</v>
      </c>
      <c r="R2523">
        <v>245</v>
      </c>
      <c r="S2523">
        <f>(Table1[[#This Row],[Hospital Beds 2018]]/Table1[[#This Row],[Population Estimate 2018]])*1000</f>
        <v>1.7422222222222223</v>
      </c>
      <c r="T2523">
        <f>LOG10(Table1[[#This Row],[Hospital Beds 2018]] +1)</f>
        <v>2.3909351071033793</v>
      </c>
      <c r="U2523">
        <v>121766</v>
      </c>
      <c r="V2523" s="1">
        <v>0.87</v>
      </c>
    </row>
    <row r="2524" spans="1:22" x14ac:dyDescent="0.3">
      <c r="A2524">
        <v>2528</v>
      </c>
      <c r="B2524" t="s">
        <v>1067</v>
      </c>
      <c r="C2524" t="s">
        <v>659</v>
      </c>
      <c r="D2524" t="s">
        <v>21</v>
      </c>
      <c r="E2524" s="9">
        <v>7</v>
      </c>
      <c r="F2524">
        <v>58057</v>
      </c>
      <c r="G2524">
        <f>LOG(Table1[[#This Row],[Population Estimate 2018]])</f>
        <v>4.7638545906222944</v>
      </c>
      <c r="H2524" s="10" t="str">
        <f t="shared" si="39"/>
        <v>2</v>
      </c>
      <c r="I2524">
        <v>8591</v>
      </c>
      <c r="J2524" s="1">
        <v>0.15</v>
      </c>
      <c r="K2524">
        <v>49466</v>
      </c>
      <c r="L2524" s="1">
        <v>0.85</v>
      </c>
      <c r="M2524">
        <v>3257</v>
      </c>
      <c r="N2524" s="1">
        <v>0.06</v>
      </c>
      <c r="O2524">
        <v>8778</v>
      </c>
      <c r="P2524" s="1">
        <v>0.15</v>
      </c>
      <c r="Q2524">
        <v>45969</v>
      </c>
      <c r="R2524">
        <v>120</v>
      </c>
      <c r="S2524">
        <f>(Table1[[#This Row],[Hospital Beds 2018]]/Table1[[#This Row],[Population Estimate 2018]])*1000</f>
        <v>2.0669342198184539</v>
      </c>
      <c r="T2524">
        <f>LOG10(Table1[[#This Row],[Hospital Beds 2018]] +1)</f>
        <v>2.0827853703164503</v>
      </c>
      <c r="U2524">
        <v>38000</v>
      </c>
      <c r="V2524" s="1">
        <v>0.65</v>
      </c>
    </row>
    <row r="2525" spans="1:22" x14ac:dyDescent="0.3">
      <c r="A2525">
        <v>2529</v>
      </c>
      <c r="B2525" t="s">
        <v>1067</v>
      </c>
      <c r="C2525" t="s">
        <v>1551</v>
      </c>
      <c r="D2525" t="s">
        <v>21</v>
      </c>
      <c r="E2525" s="9">
        <v>6</v>
      </c>
      <c r="F2525">
        <v>18128</v>
      </c>
      <c r="G2525">
        <f>LOG(Table1[[#This Row],[Population Estimate 2018]])</f>
        <v>4.2583498925193224</v>
      </c>
      <c r="H2525" s="10" t="str">
        <f t="shared" si="39"/>
        <v>2</v>
      </c>
      <c r="I2525">
        <v>1878</v>
      </c>
      <c r="J2525" s="1">
        <v>0.1</v>
      </c>
      <c r="K2525">
        <v>16250</v>
      </c>
      <c r="L2525" s="1">
        <v>0.9</v>
      </c>
      <c r="M2525">
        <v>673</v>
      </c>
      <c r="N2525" s="1">
        <v>0.04</v>
      </c>
      <c r="O2525">
        <v>1922</v>
      </c>
      <c r="P2525" s="1">
        <v>0.11</v>
      </c>
      <c r="Q2525">
        <v>84946</v>
      </c>
      <c r="R2525">
        <v>34</v>
      </c>
      <c r="S2525">
        <f>(Table1[[#This Row],[Hospital Beds 2018]]/Table1[[#This Row],[Population Estimate 2018]])*1000</f>
        <v>1.8755516328331863</v>
      </c>
      <c r="T2525">
        <f>LOG10(Table1[[#This Row],[Hospital Beds 2018]] +1)</f>
        <v>1.5440680443502757</v>
      </c>
      <c r="U2525">
        <v>16488</v>
      </c>
      <c r="V2525" s="1">
        <v>0.91</v>
      </c>
    </row>
    <row r="2526" spans="1:22" x14ac:dyDescent="0.3">
      <c r="A2526">
        <v>2530</v>
      </c>
      <c r="B2526" t="s">
        <v>1067</v>
      </c>
      <c r="C2526" t="s">
        <v>1552</v>
      </c>
      <c r="D2526" t="s">
        <v>21</v>
      </c>
      <c r="E2526" s="9">
        <v>5</v>
      </c>
      <c r="F2526">
        <v>87092</v>
      </c>
      <c r="G2526">
        <f>LOG(Table1[[#This Row],[Population Estimate 2018]])</f>
        <v>4.9399782639006355</v>
      </c>
      <c r="H2526" s="10" t="str">
        <f t="shared" si="39"/>
        <v>2</v>
      </c>
      <c r="I2526">
        <v>14218</v>
      </c>
      <c r="J2526" s="1">
        <v>0.16</v>
      </c>
      <c r="K2526">
        <v>72874</v>
      </c>
      <c r="L2526" s="1">
        <v>0.84</v>
      </c>
      <c r="M2526">
        <v>5599</v>
      </c>
      <c r="N2526" s="1">
        <v>0.06</v>
      </c>
      <c r="O2526">
        <v>15052</v>
      </c>
      <c r="P2526" s="1">
        <v>0.17</v>
      </c>
      <c r="Q2526">
        <v>46653</v>
      </c>
      <c r="R2526">
        <v>368</v>
      </c>
      <c r="S2526">
        <f>(Table1[[#This Row],[Hospital Beds 2018]]/Table1[[#This Row],[Population Estimate 2018]])*1000</f>
        <v>4.2254168006246262</v>
      </c>
      <c r="T2526">
        <f>LOG10(Table1[[#This Row],[Hospital Beds 2018]] +1)</f>
        <v>2.5670263661590602</v>
      </c>
      <c r="U2526">
        <v>73883</v>
      </c>
      <c r="V2526" s="1">
        <v>0.85</v>
      </c>
    </row>
    <row r="2527" spans="1:22" x14ac:dyDescent="0.3">
      <c r="A2527">
        <v>2531</v>
      </c>
      <c r="B2527" t="s">
        <v>1067</v>
      </c>
      <c r="C2527" t="s">
        <v>1553</v>
      </c>
      <c r="D2527" t="s">
        <v>21</v>
      </c>
      <c r="E2527" s="9">
        <v>2</v>
      </c>
      <c r="F2527">
        <v>23792</v>
      </c>
      <c r="G2527">
        <f>LOG(Table1[[#This Row],[Population Estimate 2018]])</f>
        <v>4.3764309511778787</v>
      </c>
      <c r="H2527" s="10" t="str">
        <f t="shared" si="39"/>
        <v>2</v>
      </c>
      <c r="I2527">
        <v>7049</v>
      </c>
      <c r="J2527" s="1">
        <v>0.3</v>
      </c>
      <c r="K2527">
        <v>16743</v>
      </c>
      <c r="L2527" s="1">
        <v>0.7</v>
      </c>
      <c r="M2527">
        <v>2563</v>
      </c>
      <c r="N2527" s="1">
        <v>0.11</v>
      </c>
      <c r="O2527">
        <v>4642</v>
      </c>
      <c r="P2527" s="1">
        <v>0.2</v>
      </c>
      <c r="Q2527">
        <v>46912</v>
      </c>
      <c r="R2527">
        <v>0</v>
      </c>
      <c r="S2527">
        <f>(Table1[[#This Row],[Hospital Beds 2018]]/Table1[[#This Row],[Population Estimate 2018]])*1000</f>
        <v>0</v>
      </c>
      <c r="T2527">
        <f>LOG10(Table1[[#This Row],[Hospital Beds 2018]] +1)</f>
        <v>0</v>
      </c>
      <c r="U2527">
        <v>17201</v>
      </c>
      <c r="V2527" s="1">
        <v>0.72</v>
      </c>
    </row>
    <row r="2528" spans="1:22" x14ac:dyDescent="0.3">
      <c r="A2528">
        <v>2532</v>
      </c>
      <c r="B2528" t="s">
        <v>1067</v>
      </c>
      <c r="C2528" t="s">
        <v>1554</v>
      </c>
      <c r="D2528" t="s">
        <v>21</v>
      </c>
      <c r="E2528" s="9">
        <v>3</v>
      </c>
      <c r="F2528">
        <v>8786</v>
      </c>
      <c r="G2528">
        <f>LOG(Table1[[#This Row],[Population Estimate 2018]])</f>
        <v>3.9437911989293015</v>
      </c>
      <c r="H2528" s="10" t="str">
        <f t="shared" si="39"/>
        <v>1</v>
      </c>
      <c r="I2528">
        <v>1758</v>
      </c>
      <c r="J2528" s="1">
        <v>0.2</v>
      </c>
      <c r="K2528">
        <v>7028</v>
      </c>
      <c r="L2528" s="1">
        <v>0.8</v>
      </c>
      <c r="M2528">
        <v>564</v>
      </c>
      <c r="N2528" s="1">
        <v>0.06</v>
      </c>
      <c r="O2528">
        <v>922</v>
      </c>
      <c r="P2528" s="1">
        <v>0.1</v>
      </c>
      <c r="Q2528">
        <v>61190</v>
      </c>
      <c r="R2528">
        <v>0</v>
      </c>
      <c r="S2528">
        <f>(Table1[[#This Row],[Hospital Beds 2018]]/Table1[[#This Row],[Population Estimate 2018]])*1000</f>
        <v>0</v>
      </c>
      <c r="T2528">
        <f>LOG10(Table1[[#This Row],[Hospital Beds 2018]] +1)</f>
        <v>0</v>
      </c>
      <c r="U2528">
        <v>7269</v>
      </c>
      <c r="V2528" s="1">
        <v>0.83</v>
      </c>
    </row>
    <row r="2529" spans="1:22" x14ac:dyDescent="0.3">
      <c r="A2529">
        <v>2533</v>
      </c>
      <c r="B2529" t="s">
        <v>1067</v>
      </c>
      <c r="C2529" t="s">
        <v>1424</v>
      </c>
      <c r="D2529" t="s">
        <v>21</v>
      </c>
      <c r="E2529" s="9">
        <v>2</v>
      </c>
      <c r="F2529">
        <v>1892</v>
      </c>
      <c r="G2529">
        <f>LOG(Table1[[#This Row],[Population Estimate 2018]])</f>
        <v>3.2769211320657741</v>
      </c>
      <c r="H2529" s="10" t="str">
        <f t="shared" si="39"/>
        <v>1</v>
      </c>
      <c r="I2529">
        <v>453</v>
      </c>
      <c r="J2529" s="1">
        <v>0.24</v>
      </c>
      <c r="K2529">
        <v>1439</v>
      </c>
      <c r="L2529" s="1">
        <v>0.76</v>
      </c>
      <c r="M2529">
        <v>130</v>
      </c>
      <c r="N2529" s="1">
        <v>7.0000000000000007E-2</v>
      </c>
      <c r="O2529">
        <v>197</v>
      </c>
      <c r="P2529" s="1">
        <v>0.1</v>
      </c>
      <c r="Q2529">
        <v>57210</v>
      </c>
      <c r="R2529">
        <v>0</v>
      </c>
      <c r="S2529">
        <f>(Table1[[#This Row],[Hospital Beds 2018]]/Table1[[#This Row],[Population Estimate 2018]])*1000</f>
        <v>0</v>
      </c>
      <c r="T2529">
        <f>LOG10(Table1[[#This Row],[Hospital Beds 2018]] +1)</f>
        <v>0</v>
      </c>
      <c r="U2529">
        <v>1462</v>
      </c>
      <c r="V2529" s="1">
        <v>0.77</v>
      </c>
    </row>
    <row r="2530" spans="1:22" x14ac:dyDescent="0.3">
      <c r="A2530">
        <v>2534</v>
      </c>
      <c r="B2530" t="s">
        <v>1067</v>
      </c>
      <c r="C2530" t="s">
        <v>1555</v>
      </c>
      <c r="D2530" t="s">
        <v>21</v>
      </c>
      <c r="E2530" s="9">
        <v>1</v>
      </c>
      <c r="F2530">
        <v>50310</v>
      </c>
      <c r="G2530">
        <f>LOG(Table1[[#This Row],[Population Estimate 2018]])</f>
        <v>4.7016543173257483</v>
      </c>
      <c r="H2530" s="10" t="str">
        <f t="shared" si="39"/>
        <v>2</v>
      </c>
      <c r="I2530">
        <v>7385</v>
      </c>
      <c r="J2530" s="1">
        <v>0.15</v>
      </c>
      <c r="K2530">
        <v>42925</v>
      </c>
      <c r="L2530" s="1">
        <v>0.85</v>
      </c>
      <c r="M2530">
        <v>3210</v>
      </c>
      <c r="N2530" s="1">
        <v>0.06</v>
      </c>
      <c r="O2530">
        <v>7803</v>
      </c>
      <c r="P2530" s="1">
        <v>0.16</v>
      </c>
      <c r="Q2530">
        <v>50594</v>
      </c>
      <c r="R2530">
        <v>51</v>
      </c>
      <c r="S2530">
        <f>(Table1[[#This Row],[Hospital Beds 2018]]/Table1[[#This Row],[Population Estimate 2018]])*1000</f>
        <v>1.0137149672033394</v>
      </c>
      <c r="T2530">
        <f>LOG10(Table1[[#This Row],[Hospital Beds 2018]] +1)</f>
        <v>1.7160033436347992</v>
      </c>
      <c r="U2530">
        <v>44244</v>
      </c>
      <c r="V2530" s="1">
        <v>0.88</v>
      </c>
    </row>
    <row r="2531" spans="1:22" x14ac:dyDescent="0.3">
      <c r="A2531">
        <v>2535</v>
      </c>
      <c r="B2531" t="s">
        <v>1067</v>
      </c>
      <c r="C2531" t="s">
        <v>1556</v>
      </c>
      <c r="D2531" t="s">
        <v>21</v>
      </c>
      <c r="E2531" s="9">
        <v>1</v>
      </c>
      <c r="F2531">
        <v>29989</v>
      </c>
      <c r="G2531">
        <f>LOG(Table1[[#This Row],[Population Estimate 2018]])</f>
        <v>4.4769619842082529</v>
      </c>
      <c r="H2531" s="10" t="str">
        <f t="shared" si="39"/>
        <v>2</v>
      </c>
      <c r="I2531">
        <v>5699</v>
      </c>
      <c r="J2531" s="1">
        <v>0.19</v>
      </c>
      <c r="K2531">
        <v>24290</v>
      </c>
      <c r="L2531" s="1">
        <v>0.81</v>
      </c>
      <c r="M2531">
        <v>1615</v>
      </c>
      <c r="N2531" s="1">
        <v>0.05</v>
      </c>
      <c r="O2531">
        <v>3031</v>
      </c>
      <c r="P2531" s="1">
        <v>0.1</v>
      </c>
      <c r="Q2531">
        <v>59942</v>
      </c>
      <c r="R2531">
        <v>10</v>
      </c>
      <c r="S2531">
        <f>(Table1[[#This Row],[Hospital Beds 2018]]/Table1[[#This Row],[Population Estimate 2018]])*1000</f>
        <v>0.33345560038680849</v>
      </c>
      <c r="T2531">
        <f>LOG10(Table1[[#This Row],[Hospital Beds 2018]] +1)</f>
        <v>1.0413926851582251</v>
      </c>
      <c r="U2531">
        <v>24797</v>
      </c>
      <c r="V2531" s="1">
        <v>0.83</v>
      </c>
    </row>
    <row r="2532" spans="1:22" x14ac:dyDescent="0.3">
      <c r="A2532">
        <v>2536</v>
      </c>
      <c r="B2532" t="s">
        <v>1067</v>
      </c>
      <c r="C2532" t="s">
        <v>1557</v>
      </c>
      <c r="D2532" t="s">
        <v>21</v>
      </c>
      <c r="E2532" s="9">
        <v>7</v>
      </c>
      <c r="F2532">
        <v>7027</v>
      </c>
      <c r="G2532">
        <f>LOG(Table1[[#This Row],[Population Estimate 2018]])</f>
        <v>3.8467699535372186</v>
      </c>
      <c r="H2532" s="10" t="str">
        <f t="shared" si="39"/>
        <v>1</v>
      </c>
      <c r="I2532">
        <v>1025</v>
      </c>
      <c r="J2532" s="1">
        <v>0.15</v>
      </c>
      <c r="K2532">
        <v>6002</v>
      </c>
      <c r="L2532" s="1">
        <v>0.85</v>
      </c>
      <c r="M2532">
        <v>300</v>
      </c>
      <c r="N2532" s="1">
        <v>0.04</v>
      </c>
      <c r="O2532">
        <v>1087</v>
      </c>
      <c r="P2532" s="1">
        <v>0.15</v>
      </c>
      <c r="Q2532">
        <v>45051</v>
      </c>
      <c r="R2532">
        <v>25</v>
      </c>
      <c r="S2532">
        <f>(Table1[[#This Row],[Hospital Beds 2018]]/Table1[[#This Row],[Population Estimate 2018]])*1000</f>
        <v>3.5577059911768893</v>
      </c>
      <c r="T2532">
        <f>LOG10(Table1[[#This Row],[Hospital Beds 2018]] +1)</f>
        <v>1.414973347970818</v>
      </c>
      <c r="U2532">
        <v>6006</v>
      </c>
      <c r="V2532" s="1">
        <v>0.85</v>
      </c>
    </row>
    <row r="2533" spans="1:22" x14ac:dyDescent="0.3">
      <c r="A2533">
        <v>2537</v>
      </c>
      <c r="B2533" t="s">
        <v>1067</v>
      </c>
      <c r="C2533" t="s">
        <v>1558</v>
      </c>
      <c r="D2533" t="s">
        <v>21</v>
      </c>
      <c r="E2533" s="9">
        <v>1</v>
      </c>
      <c r="F2533">
        <v>22824</v>
      </c>
      <c r="G2533">
        <f>LOG(Table1[[#This Row],[Population Estimate 2018]])</f>
        <v>4.3583917586490202</v>
      </c>
      <c r="H2533" s="10" t="str">
        <f t="shared" si="39"/>
        <v>2</v>
      </c>
      <c r="I2533">
        <v>6157</v>
      </c>
      <c r="J2533" s="1">
        <v>0.27</v>
      </c>
      <c r="K2533">
        <v>16667</v>
      </c>
      <c r="L2533" s="1">
        <v>0.73</v>
      </c>
      <c r="M2533">
        <v>2769</v>
      </c>
      <c r="N2533" s="1">
        <v>0.12</v>
      </c>
      <c r="O2533">
        <v>3016</v>
      </c>
      <c r="P2533" s="1">
        <v>0.13</v>
      </c>
      <c r="Q2533">
        <v>53008</v>
      </c>
      <c r="R2533">
        <v>0</v>
      </c>
      <c r="S2533">
        <f>(Table1[[#This Row],[Hospital Beds 2018]]/Table1[[#This Row],[Population Estimate 2018]])*1000</f>
        <v>0</v>
      </c>
      <c r="T2533">
        <f>LOG10(Table1[[#This Row],[Hospital Beds 2018]] +1)</f>
        <v>0</v>
      </c>
      <c r="U2533">
        <v>17181</v>
      </c>
      <c r="V2533" s="1">
        <v>0.75</v>
      </c>
    </row>
    <row r="2534" spans="1:22" x14ac:dyDescent="0.3">
      <c r="A2534">
        <v>2538</v>
      </c>
      <c r="B2534" t="s">
        <v>1067</v>
      </c>
      <c r="C2534" t="s">
        <v>1559</v>
      </c>
      <c r="D2534" t="s">
        <v>21</v>
      </c>
      <c r="E2534" s="9">
        <v>1</v>
      </c>
      <c r="F2534">
        <v>86976</v>
      </c>
      <c r="G2534">
        <f>LOG(Table1[[#This Row],[Population Estimate 2018]])</f>
        <v>4.9393994307163815</v>
      </c>
      <c r="H2534" s="10" t="str">
        <f t="shared" si="39"/>
        <v>2</v>
      </c>
      <c r="I2534">
        <v>13211</v>
      </c>
      <c r="J2534" s="1">
        <v>0.15</v>
      </c>
      <c r="K2534">
        <v>73765</v>
      </c>
      <c r="L2534" s="1">
        <v>0.85</v>
      </c>
      <c r="M2534">
        <v>5770</v>
      </c>
      <c r="N2534" s="1">
        <v>7.0000000000000007E-2</v>
      </c>
      <c r="O2534">
        <v>10673</v>
      </c>
      <c r="P2534" s="1">
        <v>0.12</v>
      </c>
      <c r="Q2534">
        <v>61883</v>
      </c>
      <c r="R2534">
        <v>5</v>
      </c>
      <c r="S2534">
        <f>(Table1[[#This Row],[Hospital Beds 2018]]/Table1[[#This Row],[Population Estimate 2018]])*1000</f>
        <v>5.7487122884473878E-2</v>
      </c>
      <c r="T2534">
        <f>LOG10(Table1[[#This Row],[Hospital Beds 2018]] +1)</f>
        <v>0.77815125038364363</v>
      </c>
      <c r="U2534">
        <v>73736</v>
      </c>
      <c r="V2534" s="1">
        <v>0.85</v>
      </c>
    </row>
    <row r="2535" spans="1:22" x14ac:dyDescent="0.3">
      <c r="A2535">
        <v>2539</v>
      </c>
      <c r="B2535" t="s">
        <v>1067</v>
      </c>
      <c r="C2535" t="s">
        <v>1560</v>
      </c>
      <c r="D2535" t="s">
        <v>21</v>
      </c>
      <c r="E2535" s="9">
        <v>8</v>
      </c>
      <c r="F2535">
        <v>3582</v>
      </c>
      <c r="G2535">
        <f>LOG(Table1[[#This Row],[Population Estimate 2018]])</f>
        <v>3.5541255815130128</v>
      </c>
      <c r="H2535" s="10" t="str">
        <f t="shared" si="39"/>
        <v>1</v>
      </c>
      <c r="I2535">
        <v>853</v>
      </c>
      <c r="J2535" s="1">
        <v>0.24</v>
      </c>
      <c r="K2535">
        <v>2729</v>
      </c>
      <c r="L2535" s="1">
        <v>0.76</v>
      </c>
      <c r="M2535">
        <v>222</v>
      </c>
      <c r="N2535" s="1">
        <v>0.06</v>
      </c>
      <c r="O2535">
        <v>563</v>
      </c>
      <c r="P2535" s="1">
        <v>0.16</v>
      </c>
      <c r="Q2535">
        <v>41180</v>
      </c>
      <c r="R2535">
        <v>40</v>
      </c>
      <c r="S2535">
        <f>(Table1[[#This Row],[Hospital Beds 2018]]/Table1[[#This Row],[Population Estimate 2018]])*1000</f>
        <v>11.166945840312675</v>
      </c>
      <c r="T2535">
        <f>LOG10(Table1[[#This Row],[Hospital Beds 2018]] +1)</f>
        <v>1.6127838567197355</v>
      </c>
      <c r="U2535">
        <v>2888</v>
      </c>
      <c r="V2535" s="1">
        <v>0.81</v>
      </c>
    </row>
    <row r="2536" spans="1:22" x14ac:dyDescent="0.3">
      <c r="A2536">
        <v>2540</v>
      </c>
      <c r="B2536" t="s">
        <v>1067</v>
      </c>
      <c r="C2536" t="s">
        <v>1561</v>
      </c>
      <c r="D2536" t="s">
        <v>21</v>
      </c>
      <c r="E2536" s="9">
        <v>6</v>
      </c>
      <c r="F2536">
        <v>32587</v>
      </c>
      <c r="G2536">
        <f>LOG(Table1[[#This Row],[Population Estimate 2018]])</f>
        <v>4.5130443806119249</v>
      </c>
      <c r="H2536" s="10" t="str">
        <f t="shared" si="39"/>
        <v>2</v>
      </c>
      <c r="I2536">
        <v>4012</v>
      </c>
      <c r="J2536" s="1">
        <v>0.12</v>
      </c>
      <c r="K2536">
        <v>28575</v>
      </c>
      <c r="L2536" s="1">
        <v>0.88</v>
      </c>
      <c r="M2536">
        <v>1919</v>
      </c>
      <c r="N2536" s="1">
        <v>0.06</v>
      </c>
      <c r="O2536">
        <v>6607</v>
      </c>
      <c r="P2536" s="1">
        <v>0.2</v>
      </c>
      <c r="Q2536">
        <v>41806</v>
      </c>
      <c r="R2536">
        <v>49</v>
      </c>
      <c r="S2536">
        <f>(Table1[[#This Row],[Hospital Beds 2018]]/Table1[[#This Row],[Population Estimate 2018]])*1000</f>
        <v>1.5036671065148679</v>
      </c>
      <c r="T2536">
        <f>LOG10(Table1[[#This Row],[Hospital Beds 2018]] +1)</f>
        <v>1.6989700043360187</v>
      </c>
      <c r="U2536">
        <v>21599</v>
      </c>
      <c r="V2536" s="1">
        <v>0.66</v>
      </c>
    </row>
    <row r="2537" spans="1:22" x14ac:dyDescent="0.3">
      <c r="A2537">
        <v>2541</v>
      </c>
      <c r="B2537" t="s">
        <v>1067</v>
      </c>
      <c r="C2537" t="s">
        <v>730</v>
      </c>
      <c r="D2537" t="s">
        <v>58</v>
      </c>
      <c r="E2537" s="9">
        <v>2</v>
      </c>
      <c r="F2537">
        <v>355642</v>
      </c>
      <c r="G2537">
        <f>LOG(Table1[[#This Row],[Population Estimate 2018]])</f>
        <v>5.5510130438930512</v>
      </c>
      <c r="H2537" s="10" t="str">
        <f t="shared" si="39"/>
        <v>3</v>
      </c>
      <c r="I2537">
        <v>38585</v>
      </c>
      <c r="J2537" s="1">
        <v>0.11</v>
      </c>
      <c r="K2537">
        <v>317057</v>
      </c>
      <c r="L2537" s="1">
        <v>0.89</v>
      </c>
      <c r="M2537">
        <v>55708</v>
      </c>
      <c r="N2537" s="1">
        <v>0.16</v>
      </c>
      <c r="O2537">
        <v>44865</v>
      </c>
      <c r="P2537" s="1">
        <v>0.13</v>
      </c>
      <c r="Q2537">
        <v>54292</v>
      </c>
      <c r="R2537">
        <v>2677</v>
      </c>
      <c r="S2537">
        <f>(Table1[[#This Row],[Hospital Beds 2018]]/Table1[[#This Row],[Population Estimate 2018]])*1000</f>
        <v>7.5272324416126324</v>
      </c>
      <c r="T2537">
        <f>LOG10(Table1[[#This Row],[Hospital Beds 2018]] +1)</f>
        <v>3.4278105726759902</v>
      </c>
      <c r="U2537">
        <v>318972</v>
      </c>
      <c r="V2537" s="1">
        <v>0.9</v>
      </c>
    </row>
    <row r="2538" spans="1:22" x14ac:dyDescent="0.3">
      <c r="A2538">
        <v>2542</v>
      </c>
      <c r="B2538" t="s">
        <v>1067</v>
      </c>
      <c r="C2538" t="s">
        <v>1562</v>
      </c>
      <c r="D2538" t="s">
        <v>58</v>
      </c>
      <c r="E2538" s="9">
        <v>1</v>
      </c>
      <c r="F2538">
        <v>1986049</v>
      </c>
      <c r="G2538">
        <f>LOG(Table1[[#This Row],[Population Estimate 2018]])</f>
        <v>6.2979899592485342</v>
      </c>
      <c r="H2538" s="10" t="str">
        <f t="shared" si="39"/>
        <v>4</v>
      </c>
      <c r="I2538">
        <v>240621</v>
      </c>
      <c r="J2538" s="1">
        <v>0.12</v>
      </c>
      <c r="K2538">
        <v>1745428</v>
      </c>
      <c r="L2538" s="1">
        <v>0.88</v>
      </c>
      <c r="M2538">
        <v>160201</v>
      </c>
      <c r="N2538" s="1">
        <v>0.08</v>
      </c>
      <c r="O2538">
        <v>334215</v>
      </c>
      <c r="P2538" s="1">
        <v>0.17</v>
      </c>
      <c r="Q2538">
        <v>54210</v>
      </c>
      <c r="R2538">
        <v>7584</v>
      </c>
      <c r="S2538">
        <f>(Table1[[#This Row],[Hospital Beds 2018]]/Table1[[#This Row],[Population Estimate 2018]])*1000</f>
        <v>3.8186369017078632</v>
      </c>
      <c r="T2538">
        <f>LOG10(Table1[[#This Row],[Hospital Beds 2018]] +1)</f>
        <v>3.8799555851227492</v>
      </c>
      <c r="U2538">
        <v>1754527</v>
      </c>
      <c r="V2538" s="1">
        <v>0.88</v>
      </c>
    </row>
    <row r="2539" spans="1:22" x14ac:dyDescent="0.3">
      <c r="A2539">
        <v>2543</v>
      </c>
      <c r="B2539" t="s">
        <v>1067</v>
      </c>
      <c r="C2539" t="s">
        <v>1563</v>
      </c>
      <c r="D2539" t="s">
        <v>21</v>
      </c>
      <c r="E2539" s="9">
        <v>8</v>
      </c>
      <c r="F2539">
        <v>11702</v>
      </c>
      <c r="G2539">
        <f>LOG(Table1[[#This Row],[Population Estimate 2018]])</f>
        <v>4.0682600937746995</v>
      </c>
      <c r="H2539" s="10" t="str">
        <f t="shared" si="39"/>
        <v>2</v>
      </c>
      <c r="I2539">
        <v>2841</v>
      </c>
      <c r="J2539" s="1">
        <v>0.24</v>
      </c>
      <c r="K2539">
        <v>8861</v>
      </c>
      <c r="L2539" s="1">
        <v>0.76</v>
      </c>
      <c r="M2539">
        <v>1019</v>
      </c>
      <c r="N2539" s="1">
        <v>0.09</v>
      </c>
      <c r="O2539">
        <v>1176</v>
      </c>
      <c r="P2539" s="1">
        <v>0.1</v>
      </c>
      <c r="Q2539">
        <v>64832</v>
      </c>
      <c r="R2539">
        <v>0</v>
      </c>
      <c r="S2539">
        <f>(Table1[[#This Row],[Hospital Beds 2018]]/Table1[[#This Row],[Population Estimate 2018]])*1000</f>
        <v>0</v>
      </c>
      <c r="T2539">
        <f>LOG10(Table1[[#This Row],[Hospital Beds 2018]] +1)</f>
        <v>0</v>
      </c>
      <c r="U2539">
        <v>9093</v>
      </c>
      <c r="V2539" s="1">
        <v>0.78</v>
      </c>
    </row>
    <row r="2540" spans="1:22" x14ac:dyDescent="0.3">
      <c r="A2540">
        <v>2544</v>
      </c>
      <c r="B2540" t="s">
        <v>1067</v>
      </c>
      <c r="C2540" t="s">
        <v>1564</v>
      </c>
      <c r="D2540" t="s">
        <v>21</v>
      </c>
      <c r="E2540" s="9">
        <v>8</v>
      </c>
      <c r="F2540">
        <v>648</v>
      </c>
      <c r="G2540">
        <f>LOG(Table1[[#This Row],[Population Estimate 2018]])</f>
        <v>2.8115750058705933</v>
      </c>
      <c r="H2540" s="10" t="str">
        <f t="shared" si="39"/>
        <v>1</v>
      </c>
      <c r="I2540">
        <v>160</v>
      </c>
      <c r="J2540" s="1">
        <v>0.25</v>
      </c>
      <c r="K2540">
        <v>488</v>
      </c>
      <c r="L2540" s="1">
        <v>0.75</v>
      </c>
      <c r="M2540">
        <v>55</v>
      </c>
      <c r="N2540" s="1">
        <v>0.08</v>
      </c>
      <c r="O2540">
        <v>65</v>
      </c>
      <c r="P2540" s="1">
        <v>0.1</v>
      </c>
      <c r="Q2540">
        <v>66101</v>
      </c>
      <c r="R2540">
        <v>0</v>
      </c>
      <c r="S2540">
        <f>(Table1[[#This Row],[Hospital Beds 2018]]/Table1[[#This Row],[Population Estimate 2018]])*1000</f>
        <v>0</v>
      </c>
      <c r="T2540">
        <f>LOG10(Table1[[#This Row],[Hospital Beds 2018]] +1)</f>
        <v>0</v>
      </c>
      <c r="U2540">
        <v>494</v>
      </c>
      <c r="V2540" s="1">
        <v>0.76</v>
      </c>
    </row>
    <row r="2541" spans="1:22" x14ac:dyDescent="0.3">
      <c r="A2541">
        <v>2545</v>
      </c>
      <c r="B2541" t="s">
        <v>1067</v>
      </c>
      <c r="C2541" t="s">
        <v>1565</v>
      </c>
      <c r="D2541" t="s">
        <v>21</v>
      </c>
      <c r="E2541" s="9">
        <v>6</v>
      </c>
      <c r="F2541">
        <v>18691</v>
      </c>
      <c r="G2541">
        <f>LOG(Table1[[#This Row],[Population Estimate 2018]])</f>
        <v>4.2716325374871227</v>
      </c>
      <c r="H2541" s="10" t="str">
        <f t="shared" si="39"/>
        <v>2</v>
      </c>
      <c r="I2541">
        <v>4607</v>
      </c>
      <c r="J2541" s="1">
        <v>0.25</v>
      </c>
      <c r="K2541">
        <v>14084</v>
      </c>
      <c r="L2541" s="1">
        <v>0.75</v>
      </c>
      <c r="M2541">
        <v>1456</v>
      </c>
      <c r="N2541" s="1">
        <v>0.08</v>
      </c>
      <c r="O2541">
        <v>2721</v>
      </c>
      <c r="P2541" s="1">
        <v>0.15</v>
      </c>
      <c r="Q2541">
        <v>48460</v>
      </c>
      <c r="R2541">
        <v>25</v>
      </c>
      <c r="S2541">
        <f>(Table1[[#This Row],[Hospital Beds 2018]]/Table1[[#This Row],[Population Estimate 2018]])*1000</f>
        <v>1.3375421325771761</v>
      </c>
      <c r="T2541">
        <f>LOG10(Table1[[#This Row],[Hospital Beds 2018]] +1)</f>
        <v>1.414973347970818</v>
      </c>
      <c r="U2541">
        <v>14531</v>
      </c>
      <c r="V2541" s="1">
        <v>0.78</v>
      </c>
    </row>
    <row r="2542" spans="1:22" x14ac:dyDescent="0.3">
      <c r="A2542">
        <v>2546</v>
      </c>
      <c r="B2542" t="s">
        <v>1067</v>
      </c>
      <c r="C2542" t="s">
        <v>1566</v>
      </c>
      <c r="D2542" t="s">
        <v>21</v>
      </c>
      <c r="E2542" s="9">
        <v>3</v>
      </c>
      <c r="F2542">
        <v>94324</v>
      </c>
      <c r="G2542">
        <f>LOG(Table1[[#This Row],[Population Estimate 2018]])</f>
        <v>4.9746222096134618</v>
      </c>
      <c r="H2542" s="10" t="str">
        <f t="shared" si="39"/>
        <v>2</v>
      </c>
      <c r="I2542">
        <v>15605</v>
      </c>
      <c r="J2542" s="1">
        <v>0.17</v>
      </c>
      <c r="K2542">
        <v>78719</v>
      </c>
      <c r="L2542" s="1">
        <v>0.83</v>
      </c>
      <c r="M2542">
        <v>7247</v>
      </c>
      <c r="N2542" s="1">
        <v>0.08</v>
      </c>
      <c r="O2542">
        <v>16794</v>
      </c>
      <c r="P2542" s="1">
        <v>0.18</v>
      </c>
      <c r="Q2542">
        <v>47339</v>
      </c>
      <c r="R2542">
        <v>672</v>
      </c>
      <c r="S2542">
        <f>(Table1[[#This Row],[Hospital Beds 2018]]/Table1[[#This Row],[Population Estimate 2018]])*1000</f>
        <v>7.1243797972944316</v>
      </c>
      <c r="T2542">
        <f>LOG10(Table1[[#This Row],[Hospital Beds 2018]] +1)</f>
        <v>2.828015064223977</v>
      </c>
      <c r="U2542">
        <v>76745</v>
      </c>
      <c r="V2542" s="1">
        <v>0.81</v>
      </c>
    </row>
    <row r="2543" spans="1:22" x14ac:dyDescent="0.3">
      <c r="A2543">
        <v>2547</v>
      </c>
      <c r="B2543" t="s">
        <v>1067</v>
      </c>
      <c r="C2543" t="s">
        <v>1567</v>
      </c>
      <c r="D2543" t="s">
        <v>21</v>
      </c>
      <c r="E2543" s="9">
        <v>1</v>
      </c>
      <c r="F2543">
        <v>370200</v>
      </c>
      <c r="G2543">
        <f>LOG(Table1[[#This Row],[Population Estimate 2018]])</f>
        <v>5.568436414416885</v>
      </c>
      <c r="H2543" s="10" t="str">
        <f t="shared" si="39"/>
        <v>3</v>
      </c>
      <c r="I2543">
        <v>43678</v>
      </c>
      <c r="J2543" s="1">
        <v>0.12</v>
      </c>
      <c r="K2543">
        <v>326522</v>
      </c>
      <c r="L2543" s="1">
        <v>0.88</v>
      </c>
      <c r="M2543">
        <v>19595</v>
      </c>
      <c r="N2543" s="1">
        <v>0.05</v>
      </c>
      <c r="O2543">
        <v>36342</v>
      </c>
      <c r="P2543" s="1">
        <v>0.1</v>
      </c>
      <c r="Q2543">
        <v>74225</v>
      </c>
      <c r="R2543">
        <v>210</v>
      </c>
      <c r="S2543">
        <f>(Table1[[#This Row],[Hospital Beds 2018]]/Table1[[#This Row],[Population Estimate 2018]])*1000</f>
        <v>0.56726094003241501</v>
      </c>
      <c r="T2543">
        <f>LOG10(Table1[[#This Row],[Hospital Beds 2018]] +1)</f>
        <v>2.3242824552976926</v>
      </c>
      <c r="U2543">
        <v>323509</v>
      </c>
      <c r="V2543" s="1">
        <v>0.87</v>
      </c>
    </row>
    <row r="2544" spans="1:22" x14ac:dyDescent="0.3">
      <c r="A2544">
        <v>2548</v>
      </c>
      <c r="B2544" t="s">
        <v>1067</v>
      </c>
      <c r="C2544" t="s">
        <v>1568</v>
      </c>
      <c r="D2544" t="s">
        <v>21</v>
      </c>
      <c r="E2544" s="9">
        <v>3</v>
      </c>
      <c r="F2544">
        <v>226758</v>
      </c>
      <c r="G2544">
        <f>LOG(Table1[[#This Row],[Population Estimate 2018]])</f>
        <v>5.3555626178691433</v>
      </c>
      <c r="H2544" s="10" t="str">
        <f t="shared" si="39"/>
        <v>3</v>
      </c>
      <c r="I2544">
        <v>20762</v>
      </c>
      <c r="J2544" s="1">
        <v>0.09</v>
      </c>
      <c r="K2544">
        <v>205996</v>
      </c>
      <c r="L2544" s="1">
        <v>0.91</v>
      </c>
      <c r="M2544">
        <v>9493</v>
      </c>
      <c r="N2544" s="1">
        <v>0.04</v>
      </c>
      <c r="O2544">
        <v>49310</v>
      </c>
      <c r="P2544" s="1">
        <v>0.22</v>
      </c>
      <c r="Q2544">
        <v>50113</v>
      </c>
      <c r="R2544">
        <v>606</v>
      </c>
      <c r="S2544">
        <f>(Table1[[#This Row],[Hospital Beds 2018]]/Table1[[#This Row],[Population Estimate 2018]])*1000</f>
        <v>2.672452570581854</v>
      </c>
      <c r="T2544">
        <f>LOG10(Table1[[#This Row],[Hospital Beds 2018]] +1)</f>
        <v>2.7831886910752575</v>
      </c>
      <c r="U2544">
        <v>195495</v>
      </c>
      <c r="V2544" s="1">
        <v>0.86</v>
      </c>
    </row>
    <row r="2545" spans="1:22" x14ac:dyDescent="0.3">
      <c r="A2545">
        <v>2549</v>
      </c>
      <c r="B2545" t="s">
        <v>1067</v>
      </c>
      <c r="C2545" t="s">
        <v>1569</v>
      </c>
      <c r="D2545" t="s">
        <v>21</v>
      </c>
      <c r="E2545" s="9">
        <v>7</v>
      </c>
      <c r="F2545">
        <v>9267</v>
      </c>
      <c r="G2545">
        <f>LOG(Table1[[#This Row],[Population Estimate 2018]])</f>
        <v>3.966939163021113</v>
      </c>
      <c r="H2545" s="10" t="str">
        <f t="shared" si="39"/>
        <v>1</v>
      </c>
      <c r="I2545">
        <v>2144</v>
      </c>
      <c r="J2545" s="1">
        <v>0.23</v>
      </c>
      <c r="K2545">
        <v>7123</v>
      </c>
      <c r="L2545" s="1">
        <v>0.77</v>
      </c>
      <c r="M2545">
        <v>812</v>
      </c>
      <c r="N2545" s="1">
        <v>0.09</v>
      </c>
      <c r="O2545">
        <v>1475</v>
      </c>
      <c r="P2545" s="1">
        <v>0.16</v>
      </c>
      <c r="Q2545">
        <v>45670</v>
      </c>
      <c r="R2545">
        <v>25</v>
      </c>
      <c r="S2545">
        <f>(Table1[[#This Row],[Hospital Beds 2018]]/Table1[[#This Row],[Population Estimate 2018]])*1000</f>
        <v>2.6977446854429696</v>
      </c>
      <c r="T2545">
        <f>LOG10(Table1[[#This Row],[Hospital Beds 2018]] +1)</f>
        <v>1.414973347970818</v>
      </c>
      <c r="U2545">
        <v>7265</v>
      </c>
      <c r="V2545" s="1">
        <v>0.78</v>
      </c>
    </row>
    <row r="2546" spans="1:22" x14ac:dyDescent="0.3">
      <c r="A2546">
        <v>2550</v>
      </c>
      <c r="B2546" t="s">
        <v>1067</v>
      </c>
      <c r="C2546" t="s">
        <v>1570</v>
      </c>
      <c r="D2546" t="s">
        <v>21</v>
      </c>
      <c r="E2546" s="9">
        <v>9</v>
      </c>
      <c r="F2546">
        <v>1516</v>
      </c>
      <c r="G2546">
        <f>LOG(Table1[[#This Row],[Population Estimate 2018]])</f>
        <v>3.1806992012960347</v>
      </c>
      <c r="H2546" s="10" t="str">
        <f t="shared" si="39"/>
        <v>1</v>
      </c>
      <c r="I2546">
        <v>397</v>
      </c>
      <c r="J2546" s="1">
        <v>0.26</v>
      </c>
      <c r="K2546">
        <v>1119</v>
      </c>
      <c r="L2546" s="1">
        <v>0.74</v>
      </c>
      <c r="M2546">
        <v>74</v>
      </c>
      <c r="N2546" s="1">
        <v>0.05</v>
      </c>
      <c r="O2546">
        <v>245</v>
      </c>
      <c r="P2546" s="1">
        <v>0.16</v>
      </c>
      <c r="Q2546">
        <v>44409</v>
      </c>
      <c r="R2546">
        <v>0</v>
      </c>
      <c r="S2546">
        <f>(Table1[[#This Row],[Hospital Beds 2018]]/Table1[[#This Row],[Population Estimate 2018]])*1000</f>
        <v>0</v>
      </c>
      <c r="T2546">
        <f>LOG10(Table1[[#This Row],[Hospital Beds 2018]] +1)</f>
        <v>0</v>
      </c>
      <c r="U2546">
        <v>1147</v>
      </c>
      <c r="V2546" s="1">
        <v>0.76</v>
      </c>
    </row>
    <row r="2547" spans="1:22" x14ac:dyDescent="0.3">
      <c r="A2547">
        <v>2551</v>
      </c>
      <c r="B2547" t="s">
        <v>1067</v>
      </c>
      <c r="C2547" t="s">
        <v>381</v>
      </c>
      <c r="D2547" t="s">
        <v>21</v>
      </c>
      <c r="E2547" s="9">
        <v>7</v>
      </c>
      <c r="F2547">
        <v>7114</v>
      </c>
      <c r="G2547">
        <f>LOG(Table1[[#This Row],[Population Estimate 2018]])</f>
        <v>3.8521138608497614</v>
      </c>
      <c r="H2547" s="10" t="str">
        <f t="shared" si="39"/>
        <v>1</v>
      </c>
      <c r="I2547">
        <v>1303</v>
      </c>
      <c r="J2547" s="1">
        <v>0.18</v>
      </c>
      <c r="K2547">
        <v>5811</v>
      </c>
      <c r="L2547" s="1">
        <v>0.82</v>
      </c>
      <c r="M2547">
        <v>279</v>
      </c>
      <c r="N2547" s="1">
        <v>0.04</v>
      </c>
      <c r="O2547">
        <v>2183</v>
      </c>
      <c r="P2547" s="1">
        <v>0.31</v>
      </c>
      <c r="Q2547">
        <v>30116</v>
      </c>
      <c r="R2547">
        <v>0</v>
      </c>
      <c r="S2547">
        <f>(Table1[[#This Row],[Hospital Beds 2018]]/Table1[[#This Row],[Population Estimate 2018]])*1000</f>
        <v>0</v>
      </c>
      <c r="T2547">
        <f>LOG10(Table1[[#This Row],[Hospital Beds 2018]] +1)</f>
        <v>0</v>
      </c>
      <c r="U2547">
        <v>5968</v>
      </c>
      <c r="V2547" s="1">
        <v>0.84</v>
      </c>
    </row>
    <row r="2548" spans="1:22" x14ac:dyDescent="0.3">
      <c r="A2548">
        <v>2552</v>
      </c>
      <c r="B2548" t="s">
        <v>1067</v>
      </c>
      <c r="C2548" t="s">
        <v>519</v>
      </c>
      <c r="D2548" t="s">
        <v>21</v>
      </c>
      <c r="E2548" s="9">
        <v>5</v>
      </c>
      <c r="F2548">
        <v>37924</v>
      </c>
      <c r="G2548">
        <f>LOG(Table1[[#This Row],[Population Estimate 2018]])</f>
        <v>4.5789141379041816</v>
      </c>
      <c r="H2548" s="10" t="str">
        <f t="shared" si="39"/>
        <v>2</v>
      </c>
      <c r="I2548">
        <v>7556</v>
      </c>
      <c r="J2548" s="1">
        <v>0.2</v>
      </c>
      <c r="K2548">
        <v>30368</v>
      </c>
      <c r="L2548" s="1">
        <v>0.8</v>
      </c>
      <c r="M2548">
        <v>2970</v>
      </c>
      <c r="N2548" s="1">
        <v>0.08</v>
      </c>
      <c r="O2548">
        <v>4778</v>
      </c>
      <c r="P2548" s="1">
        <v>0.13</v>
      </c>
      <c r="Q2548">
        <v>47097</v>
      </c>
      <c r="R2548">
        <v>153</v>
      </c>
      <c r="S2548">
        <f>(Table1[[#This Row],[Hospital Beds 2018]]/Table1[[#This Row],[Population Estimate 2018]])*1000</f>
        <v>4.0343845585908653</v>
      </c>
      <c r="T2548">
        <f>LOG10(Table1[[#This Row],[Hospital Beds 2018]] +1)</f>
        <v>2.1875207208364631</v>
      </c>
      <c r="U2548">
        <v>30714</v>
      </c>
      <c r="V2548" s="1">
        <v>0.81</v>
      </c>
    </row>
    <row r="2549" spans="1:22" x14ac:dyDescent="0.3">
      <c r="A2549">
        <v>2553</v>
      </c>
      <c r="B2549" t="s">
        <v>1067</v>
      </c>
      <c r="C2549" t="s">
        <v>1571</v>
      </c>
      <c r="D2549" t="s">
        <v>21</v>
      </c>
      <c r="E2549" s="9">
        <v>3</v>
      </c>
      <c r="F2549">
        <v>18389</v>
      </c>
      <c r="G2549">
        <f>LOG(Table1[[#This Row],[Population Estimate 2018]])</f>
        <v>4.2645581128003274</v>
      </c>
      <c r="H2549" s="10" t="str">
        <f t="shared" si="39"/>
        <v>2</v>
      </c>
      <c r="I2549">
        <v>3755</v>
      </c>
      <c r="J2549" s="1">
        <v>0.2</v>
      </c>
      <c r="K2549">
        <v>14634</v>
      </c>
      <c r="L2549" s="1">
        <v>0.8</v>
      </c>
      <c r="M2549">
        <v>1269</v>
      </c>
      <c r="N2549" s="1">
        <v>7.0000000000000007E-2</v>
      </c>
      <c r="O2549">
        <v>2686</v>
      </c>
      <c r="P2549" s="1">
        <v>0.15</v>
      </c>
      <c r="Q2549">
        <v>53626</v>
      </c>
      <c r="R2549">
        <v>12</v>
      </c>
      <c r="S2549">
        <f>(Table1[[#This Row],[Hospital Beds 2018]]/Table1[[#This Row],[Population Estimate 2018]])*1000</f>
        <v>0.65256403284572295</v>
      </c>
      <c r="T2549">
        <f>LOG10(Table1[[#This Row],[Hospital Beds 2018]] +1)</f>
        <v>1.1139433523068367</v>
      </c>
      <c r="U2549">
        <v>15158</v>
      </c>
      <c r="V2549" s="1">
        <v>0.82</v>
      </c>
    </row>
    <row r="2550" spans="1:22" x14ac:dyDescent="0.3">
      <c r="A2550">
        <v>2554</v>
      </c>
      <c r="B2550" t="s">
        <v>1067</v>
      </c>
      <c r="C2550" t="s">
        <v>1572</v>
      </c>
      <c r="D2550" t="s">
        <v>21</v>
      </c>
      <c r="E2550" s="9">
        <v>6</v>
      </c>
      <c r="F2550">
        <v>47542</v>
      </c>
      <c r="G2550">
        <f>LOG(Table1[[#This Row],[Population Estimate 2018]])</f>
        <v>4.6770774477054475</v>
      </c>
      <c r="H2550" s="10" t="str">
        <f t="shared" si="39"/>
        <v>2</v>
      </c>
      <c r="I2550">
        <v>10625</v>
      </c>
      <c r="J2550" s="1">
        <v>0.22</v>
      </c>
      <c r="K2550">
        <v>36917</v>
      </c>
      <c r="L2550" s="1">
        <v>0.78</v>
      </c>
      <c r="M2550">
        <v>3848</v>
      </c>
      <c r="N2550" s="1">
        <v>0.08</v>
      </c>
      <c r="O2550">
        <v>5099</v>
      </c>
      <c r="P2550" s="1">
        <v>0.11</v>
      </c>
      <c r="Q2550">
        <v>56696</v>
      </c>
      <c r="R2550">
        <v>65</v>
      </c>
      <c r="S2550">
        <f>(Table1[[#This Row],[Hospital Beds 2018]]/Table1[[#This Row],[Population Estimate 2018]])*1000</f>
        <v>1.3672121492574985</v>
      </c>
      <c r="T2550">
        <f>LOG10(Table1[[#This Row],[Hospital Beds 2018]] +1)</f>
        <v>1.8195439355418688</v>
      </c>
      <c r="U2550">
        <v>36959</v>
      </c>
      <c r="V2550" s="1">
        <v>0.78</v>
      </c>
    </row>
    <row r="2551" spans="1:22" x14ac:dyDescent="0.3">
      <c r="A2551">
        <v>2555</v>
      </c>
      <c r="B2551" t="s">
        <v>1067</v>
      </c>
      <c r="C2551" t="s">
        <v>737</v>
      </c>
      <c r="D2551" t="s">
        <v>21</v>
      </c>
      <c r="E2551" s="9">
        <v>1</v>
      </c>
      <c r="F2551">
        <v>43247</v>
      </c>
      <c r="G2551">
        <f>LOG(Table1[[#This Row],[Population Estimate 2018]])</f>
        <v>4.635955986283272</v>
      </c>
      <c r="H2551" s="10" t="str">
        <f t="shared" si="39"/>
        <v>2</v>
      </c>
      <c r="I2551">
        <v>6210</v>
      </c>
      <c r="J2551" s="1">
        <v>0.14000000000000001</v>
      </c>
      <c r="K2551">
        <v>37037</v>
      </c>
      <c r="L2551" s="1">
        <v>0.86</v>
      </c>
      <c r="M2551">
        <v>2380</v>
      </c>
      <c r="N2551" s="1">
        <v>0.06</v>
      </c>
      <c r="O2551">
        <v>5850</v>
      </c>
      <c r="P2551" s="1">
        <v>0.14000000000000001</v>
      </c>
      <c r="Q2551">
        <v>52588</v>
      </c>
      <c r="R2551">
        <v>59</v>
      </c>
      <c r="S2551">
        <f>(Table1[[#This Row],[Hospital Beds 2018]]/Table1[[#This Row],[Population Estimate 2018]])*1000</f>
        <v>1.3642564802182811</v>
      </c>
      <c r="T2551">
        <f>LOG10(Table1[[#This Row],[Hospital Beds 2018]] +1)</f>
        <v>1.7781512503836436</v>
      </c>
      <c r="U2551">
        <v>36574</v>
      </c>
      <c r="V2551" s="1">
        <v>0.85</v>
      </c>
    </row>
    <row r="2552" spans="1:22" x14ac:dyDescent="0.3">
      <c r="A2552">
        <v>2556</v>
      </c>
      <c r="B2552" t="s">
        <v>1067</v>
      </c>
      <c r="C2552" t="s">
        <v>28</v>
      </c>
      <c r="D2552" t="s">
        <v>21</v>
      </c>
      <c r="E2552" s="9">
        <v>6</v>
      </c>
      <c r="F2552">
        <v>21561</v>
      </c>
      <c r="G2552">
        <f>LOG(Table1[[#This Row],[Population Estimate 2018]])</f>
        <v>4.3336688995764101</v>
      </c>
      <c r="H2552" s="10" t="str">
        <f t="shared" si="39"/>
        <v>2</v>
      </c>
      <c r="I2552">
        <v>3870</v>
      </c>
      <c r="J2552" s="1">
        <v>0.18</v>
      </c>
      <c r="K2552">
        <v>17691</v>
      </c>
      <c r="L2552" s="1">
        <v>0.82</v>
      </c>
      <c r="M2552">
        <v>1300</v>
      </c>
      <c r="N2552" s="1">
        <v>0.06</v>
      </c>
      <c r="O2552">
        <v>3036</v>
      </c>
      <c r="P2552" s="1">
        <v>0.14000000000000001</v>
      </c>
      <c r="Q2552">
        <v>52085</v>
      </c>
      <c r="R2552">
        <v>25</v>
      </c>
      <c r="S2552">
        <f>(Table1[[#This Row],[Hospital Beds 2018]]/Table1[[#This Row],[Population Estimate 2018]])*1000</f>
        <v>1.1595009507907796</v>
      </c>
      <c r="T2552">
        <f>LOG10(Table1[[#This Row],[Hospital Beds 2018]] +1)</f>
        <v>1.414973347970818</v>
      </c>
      <c r="U2552">
        <v>18054</v>
      </c>
      <c r="V2552" s="1">
        <v>0.84</v>
      </c>
    </row>
    <row r="2553" spans="1:22" x14ac:dyDescent="0.3">
      <c r="A2553">
        <v>2557</v>
      </c>
      <c r="B2553" t="s">
        <v>1067</v>
      </c>
      <c r="C2553" t="s">
        <v>1573</v>
      </c>
      <c r="D2553" t="s">
        <v>21</v>
      </c>
      <c r="E2553" s="9">
        <v>3</v>
      </c>
      <c r="F2553">
        <v>13994</v>
      </c>
      <c r="G2553">
        <f>LOG(Table1[[#This Row],[Population Estimate 2018]])</f>
        <v>4.1459418695761219</v>
      </c>
      <c r="H2553" s="10" t="str">
        <f t="shared" si="39"/>
        <v>2</v>
      </c>
      <c r="I2553">
        <v>2869</v>
      </c>
      <c r="J2553" s="1">
        <v>0.21</v>
      </c>
      <c r="K2553">
        <v>11125</v>
      </c>
      <c r="L2553" s="1">
        <v>0.79</v>
      </c>
      <c r="M2553">
        <v>1204</v>
      </c>
      <c r="N2553" s="1">
        <v>0.09</v>
      </c>
      <c r="O2553">
        <v>1661</v>
      </c>
      <c r="P2553" s="1">
        <v>0.12</v>
      </c>
      <c r="Q2553">
        <v>50330</v>
      </c>
      <c r="R2553">
        <v>0</v>
      </c>
      <c r="S2553">
        <f>(Table1[[#This Row],[Hospital Beds 2018]]/Table1[[#This Row],[Population Estimate 2018]])*1000</f>
        <v>0</v>
      </c>
      <c r="T2553">
        <f>LOG10(Table1[[#This Row],[Hospital Beds 2018]] +1)</f>
        <v>0</v>
      </c>
      <c r="U2553">
        <v>11457</v>
      </c>
      <c r="V2553" s="1">
        <v>0.82</v>
      </c>
    </row>
    <row r="2554" spans="1:22" x14ac:dyDescent="0.3">
      <c r="A2554">
        <v>2558</v>
      </c>
      <c r="B2554" t="s">
        <v>1067</v>
      </c>
      <c r="C2554" t="s">
        <v>792</v>
      </c>
      <c r="D2554" t="s">
        <v>21</v>
      </c>
      <c r="E2554" s="9">
        <v>2</v>
      </c>
      <c r="F2554">
        <v>423908</v>
      </c>
      <c r="G2554">
        <f>LOG(Table1[[#This Row],[Population Estimate 2018]])</f>
        <v>5.627271612659448</v>
      </c>
      <c r="H2554" s="10" t="str">
        <f t="shared" si="39"/>
        <v>3</v>
      </c>
      <c r="I2554">
        <v>57415</v>
      </c>
      <c r="J2554" s="1">
        <v>0.14000000000000001</v>
      </c>
      <c r="K2554">
        <v>366493</v>
      </c>
      <c r="L2554" s="1">
        <v>0.86</v>
      </c>
      <c r="M2554">
        <v>16074</v>
      </c>
      <c r="N2554" s="1">
        <v>0.04</v>
      </c>
      <c r="O2554">
        <v>117193</v>
      </c>
      <c r="P2554" s="1">
        <v>0.28000000000000003</v>
      </c>
      <c r="Q2554">
        <v>38106</v>
      </c>
      <c r="R2554">
        <v>1136</v>
      </c>
      <c r="S2554">
        <f>(Table1[[#This Row],[Hospital Beds 2018]]/Table1[[#This Row],[Population Estimate 2018]])*1000</f>
        <v>2.6798267548619039</v>
      </c>
      <c r="T2554">
        <f>LOG10(Table1[[#This Row],[Hospital Beds 2018]] +1)</f>
        <v>3.0557604646877348</v>
      </c>
      <c r="U2554">
        <v>368962</v>
      </c>
      <c r="V2554" s="1">
        <v>0.87</v>
      </c>
    </row>
    <row r="2555" spans="1:22" x14ac:dyDescent="0.3">
      <c r="A2555">
        <v>2559</v>
      </c>
      <c r="B2555" t="s">
        <v>1067</v>
      </c>
      <c r="C2555" t="s">
        <v>1574</v>
      </c>
      <c r="D2555" t="s">
        <v>21</v>
      </c>
      <c r="E2555" s="9">
        <v>6</v>
      </c>
      <c r="F2555">
        <v>13033</v>
      </c>
      <c r="G2555">
        <f>LOG(Table1[[#This Row],[Population Estimate 2018]])</f>
        <v>4.1150443952584128</v>
      </c>
      <c r="H2555" s="10" t="str">
        <f t="shared" si="39"/>
        <v>2</v>
      </c>
      <c r="I2555">
        <v>2414</v>
      </c>
      <c r="J2555" s="1">
        <v>0.19</v>
      </c>
      <c r="K2555">
        <v>10619</v>
      </c>
      <c r="L2555" s="1">
        <v>0.81</v>
      </c>
      <c r="M2555">
        <v>877</v>
      </c>
      <c r="N2555" s="1">
        <v>7.0000000000000007E-2</v>
      </c>
      <c r="O2555">
        <v>2431</v>
      </c>
      <c r="P2555" s="1">
        <v>0.19</v>
      </c>
      <c r="Q2555">
        <v>43714</v>
      </c>
      <c r="R2555">
        <v>25</v>
      </c>
      <c r="S2555">
        <f>(Table1[[#This Row],[Hospital Beds 2018]]/Table1[[#This Row],[Population Estimate 2018]])*1000</f>
        <v>1.9182076267935242</v>
      </c>
      <c r="T2555">
        <f>LOG10(Table1[[#This Row],[Hospital Beds 2018]] +1)</f>
        <v>1.414973347970818</v>
      </c>
      <c r="U2555">
        <v>10958</v>
      </c>
      <c r="V2555" s="1">
        <v>0.84</v>
      </c>
    </row>
    <row r="2556" spans="1:22" x14ac:dyDescent="0.3">
      <c r="A2556">
        <v>2560</v>
      </c>
      <c r="B2556" t="s">
        <v>1067</v>
      </c>
      <c r="C2556" t="s">
        <v>1575</v>
      </c>
      <c r="D2556" t="s">
        <v>21</v>
      </c>
      <c r="E2556" s="9">
        <v>2</v>
      </c>
      <c r="F2556">
        <v>6005</v>
      </c>
      <c r="G2556">
        <f>LOG(Table1[[#This Row],[Population Estimate 2018]])</f>
        <v>3.7785130117389247</v>
      </c>
      <c r="H2556" s="10" t="str">
        <f t="shared" si="39"/>
        <v>1</v>
      </c>
      <c r="I2556">
        <v>1173</v>
      </c>
      <c r="J2556" s="1">
        <v>0.2</v>
      </c>
      <c r="K2556">
        <v>4832</v>
      </c>
      <c r="L2556" s="1">
        <v>0.8</v>
      </c>
      <c r="M2556">
        <v>400</v>
      </c>
      <c r="N2556" s="1">
        <v>7.0000000000000007E-2</v>
      </c>
      <c r="O2556">
        <v>536</v>
      </c>
      <c r="P2556" s="1">
        <v>0.09</v>
      </c>
      <c r="Q2556">
        <v>64799</v>
      </c>
      <c r="R2556">
        <v>0</v>
      </c>
      <c r="S2556">
        <f>(Table1[[#This Row],[Hospital Beds 2018]]/Table1[[#This Row],[Population Estimate 2018]])*1000</f>
        <v>0</v>
      </c>
      <c r="T2556">
        <f>LOG10(Table1[[#This Row],[Hospital Beds 2018]] +1)</f>
        <v>0</v>
      </c>
      <c r="U2556">
        <v>4963</v>
      </c>
      <c r="V2556" s="1">
        <v>0.83</v>
      </c>
    </row>
    <row r="2557" spans="1:22" x14ac:dyDescent="0.3">
      <c r="A2557">
        <v>2561</v>
      </c>
      <c r="B2557" t="s">
        <v>1067</v>
      </c>
      <c r="C2557" t="s">
        <v>521</v>
      </c>
      <c r="D2557" t="s">
        <v>21</v>
      </c>
      <c r="E2557" s="9">
        <v>6</v>
      </c>
      <c r="F2557">
        <v>30119</v>
      </c>
      <c r="G2557">
        <f>LOG(Table1[[#This Row],[Population Estimate 2018]])</f>
        <v>4.4788405484818012</v>
      </c>
      <c r="H2557" s="10" t="str">
        <f t="shared" si="39"/>
        <v>2</v>
      </c>
      <c r="I2557">
        <v>6660</v>
      </c>
      <c r="J2557" s="1">
        <v>0.22</v>
      </c>
      <c r="K2557">
        <v>23459</v>
      </c>
      <c r="L2557" s="1">
        <v>0.78</v>
      </c>
      <c r="M2557">
        <v>2489</v>
      </c>
      <c r="N2557" s="1">
        <v>0.08</v>
      </c>
      <c r="O2557">
        <v>6059</v>
      </c>
      <c r="P2557" s="1">
        <v>0.2</v>
      </c>
      <c r="Q2557">
        <v>44154</v>
      </c>
      <c r="R2557">
        <v>0</v>
      </c>
      <c r="S2557">
        <f>(Table1[[#This Row],[Hospital Beds 2018]]/Table1[[#This Row],[Population Estimate 2018]])*1000</f>
        <v>0</v>
      </c>
      <c r="T2557">
        <f>LOG10(Table1[[#This Row],[Hospital Beds 2018]] +1)</f>
        <v>0</v>
      </c>
      <c r="U2557">
        <v>24644</v>
      </c>
      <c r="V2557" s="1">
        <v>0.82</v>
      </c>
    </row>
    <row r="2558" spans="1:22" x14ac:dyDescent="0.3">
      <c r="A2558">
        <v>2562</v>
      </c>
      <c r="B2558" t="s">
        <v>1067</v>
      </c>
      <c r="C2558" t="s">
        <v>1576</v>
      </c>
      <c r="D2558" t="s">
        <v>21</v>
      </c>
      <c r="E2558" s="9">
        <v>6</v>
      </c>
      <c r="F2558">
        <v>7665</v>
      </c>
      <c r="G2558">
        <f>LOG(Table1[[#This Row],[Population Estimate 2018]])</f>
        <v>3.8845121591903942</v>
      </c>
      <c r="H2558" s="10" t="str">
        <f t="shared" si="39"/>
        <v>1</v>
      </c>
      <c r="I2558">
        <v>1212</v>
      </c>
      <c r="J2558" s="1">
        <v>0.16</v>
      </c>
      <c r="K2558">
        <v>6453</v>
      </c>
      <c r="L2558" s="1">
        <v>0.84</v>
      </c>
      <c r="M2558">
        <v>195</v>
      </c>
      <c r="N2558" s="1">
        <v>0.03</v>
      </c>
      <c r="O2558">
        <v>1328</v>
      </c>
      <c r="P2558" s="1">
        <v>0.17</v>
      </c>
      <c r="Q2558">
        <v>45689</v>
      </c>
      <c r="R2558">
        <v>17</v>
      </c>
      <c r="S2558">
        <f>(Table1[[#This Row],[Hospital Beds 2018]]/Table1[[#This Row],[Population Estimate 2018]])*1000</f>
        <v>2.217873450750163</v>
      </c>
      <c r="T2558">
        <f>LOG10(Table1[[#This Row],[Hospital Beds 2018]] +1)</f>
        <v>1.255272505103306</v>
      </c>
      <c r="U2558">
        <v>6489</v>
      </c>
      <c r="V2558" s="1">
        <v>0.85</v>
      </c>
    </row>
    <row r="2559" spans="1:22" x14ac:dyDescent="0.3">
      <c r="A2559">
        <v>2563</v>
      </c>
      <c r="B2559" t="s">
        <v>1067</v>
      </c>
      <c r="C2559" t="s">
        <v>29</v>
      </c>
      <c r="D2559" t="s">
        <v>21</v>
      </c>
      <c r="E2559" s="9">
        <v>1</v>
      </c>
      <c r="F2559">
        <v>42454</v>
      </c>
      <c r="G2559">
        <f>LOG(Table1[[#This Row],[Population Estimate 2018]])</f>
        <v>4.627918615571418</v>
      </c>
      <c r="H2559" s="10" t="str">
        <f t="shared" si="39"/>
        <v>2</v>
      </c>
      <c r="I2559">
        <v>5010</v>
      </c>
      <c r="J2559" s="1">
        <v>0.12</v>
      </c>
      <c r="K2559">
        <v>37444</v>
      </c>
      <c r="L2559" s="1">
        <v>0.88</v>
      </c>
      <c r="M2559">
        <v>2238</v>
      </c>
      <c r="N2559" s="1">
        <v>0.05</v>
      </c>
      <c r="O2559">
        <v>3593</v>
      </c>
      <c r="P2559" s="1">
        <v>0.08</v>
      </c>
      <c r="Q2559">
        <v>89513</v>
      </c>
      <c r="R2559">
        <v>35</v>
      </c>
      <c r="S2559">
        <f>(Table1[[#This Row],[Hospital Beds 2018]]/Table1[[#This Row],[Population Estimate 2018]])*1000</f>
        <v>0.82442172704574357</v>
      </c>
      <c r="T2559">
        <f>LOG10(Table1[[#This Row],[Hospital Beds 2018]] +1)</f>
        <v>1.5563025007672873</v>
      </c>
      <c r="U2559">
        <v>38123</v>
      </c>
      <c r="V2559" s="1">
        <v>0.9</v>
      </c>
    </row>
    <row r="2560" spans="1:22" x14ac:dyDescent="0.3">
      <c r="A2560">
        <v>2564</v>
      </c>
      <c r="B2560" t="s">
        <v>1067</v>
      </c>
      <c r="C2560" t="s">
        <v>30</v>
      </c>
      <c r="D2560" t="s">
        <v>21</v>
      </c>
      <c r="E2560" s="9">
        <v>6</v>
      </c>
      <c r="F2560">
        <v>52592</v>
      </c>
      <c r="G2560">
        <f>LOG(Table1[[#This Row],[Population Estimate 2018]])</f>
        <v>4.7209196867375489</v>
      </c>
      <c r="H2560" s="10" t="str">
        <f t="shared" si="39"/>
        <v>2</v>
      </c>
      <c r="I2560">
        <v>9231</v>
      </c>
      <c r="J2560" s="1">
        <v>0.18</v>
      </c>
      <c r="K2560">
        <v>43361</v>
      </c>
      <c r="L2560" s="1">
        <v>0.82</v>
      </c>
      <c r="M2560">
        <v>3128</v>
      </c>
      <c r="N2560" s="1">
        <v>0.06</v>
      </c>
      <c r="O2560">
        <v>8623</v>
      </c>
      <c r="P2560" s="1">
        <v>0.16</v>
      </c>
      <c r="Q2560">
        <v>43483</v>
      </c>
      <c r="R2560">
        <v>323</v>
      </c>
      <c r="S2560">
        <f>(Table1[[#This Row],[Hospital Beds 2018]]/Table1[[#This Row],[Population Estimate 2018]])*1000</f>
        <v>6.1416184971098273</v>
      </c>
      <c r="T2560">
        <f>LOG10(Table1[[#This Row],[Hospital Beds 2018]] +1)</f>
        <v>2.510545010206612</v>
      </c>
      <c r="U2560">
        <v>42516</v>
      </c>
      <c r="V2560" s="1">
        <v>0.81</v>
      </c>
    </row>
    <row r="2561" spans="1:22" x14ac:dyDescent="0.3">
      <c r="A2561">
        <v>2565</v>
      </c>
      <c r="B2561" t="s">
        <v>1067</v>
      </c>
      <c r="C2561" t="s">
        <v>1577</v>
      </c>
      <c r="D2561" t="s">
        <v>21</v>
      </c>
      <c r="E2561" s="9">
        <v>7</v>
      </c>
      <c r="F2561">
        <v>7291</v>
      </c>
      <c r="G2561">
        <f>LOG(Table1[[#This Row],[Population Estimate 2018]])</f>
        <v>3.8627870982353443</v>
      </c>
      <c r="H2561" s="10" t="str">
        <f t="shared" si="39"/>
        <v>1</v>
      </c>
      <c r="I2561">
        <v>1123</v>
      </c>
      <c r="J2561" s="1">
        <v>0.15</v>
      </c>
      <c r="K2561">
        <v>6168</v>
      </c>
      <c r="L2561" s="1">
        <v>0.85</v>
      </c>
      <c r="M2561">
        <v>307</v>
      </c>
      <c r="N2561" s="1">
        <v>0.04</v>
      </c>
      <c r="O2561">
        <v>1180</v>
      </c>
      <c r="P2561" s="1">
        <v>0.16</v>
      </c>
      <c r="Q2561">
        <v>42291</v>
      </c>
      <c r="R2561">
        <v>35</v>
      </c>
      <c r="S2561">
        <f>(Table1[[#This Row],[Hospital Beds 2018]]/Table1[[#This Row],[Population Estimate 2018]])*1000</f>
        <v>4.8004388972706078</v>
      </c>
      <c r="T2561">
        <f>LOG10(Table1[[#This Row],[Hospital Beds 2018]] +1)</f>
        <v>1.5563025007672873</v>
      </c>
      <c r="U2561">
        <v>4691</v>
      </c>
      <c r="V2561" s="1">
        <v>0.64</v>
      </c>
    </row>
    <row r="2562" spans="1:22" x14ac:dyDescent="0.3">
      <c r="A2562">
        <v>2566</v>
      </c>
      <c r="B2562" t="s">
        <v>1067</v>
      </c>
      <c r="C2562" t="s">
        <v>34</v>
      </c>
      <c r="D2562" t="s">
        <v>21</v>
      </c>
      <c r="E2562" s="9">
        <v>3</v>
      </c>
      <c r="F2562">
        <v>10456</v>
      </c>
      <c r="G2562">
        <f>LOG(Table1[[#This Row],[Population Estimate 2018]])</f>
        <v>4.0193655745724879</v>
      </c>
      <c r="H2562" s="10" t="str">
        <f t="shared" si="39"/>
        <v>2</v>
      </c>
      <c r="I2562">
        <v>2375</v>
      </c>
      <c r="J2562" s="1">
        <v>0.23</v>
      </c>
      <c r="K2562">
        <v>8081</v>
      </c>
      <c r="L2562" s="1">
        <v>0.77</v>
      </c>
      <c r="M2562">
        <v>873</v>
      </c>
      <c r="N2562" s="1">
        <v>0.08</v>
      </c>
      <c r="O2562">
        <v>1125</v>
      </c>
      <c r="P2562" s="1">
        <v>0.11</v>
      </c>
      <c r="Q2562">
        <v>58356</v>
      </c>
      <c r="R2562">
        <v>25</v>
      </c>
      <c r="S2562">
        <f>(Table1[[#This Row],[Hospital Beds 2018]]/Table1[[#This Row],[Population Estimate 2018]])*1000</f>
        <v>2.3909716908951797</v>
      </c>
      <c r="T2562">
        <f>LOG10(Table1[[#This Row],[Hospital Beds 2018]] +1)</f>
        <v>1.414973347970818</v>
      </c>
      <c r="U2562">
        <v>8385</v>
      </c>
      <c r="V2562" s="1">
        <v>0.8</v>
      </c>
    </row>
    <row r="2563" spans="1:22" x14ac:dyDescent="0.3">
      <c r="A2563">
        <v>2567</v>
      </c>
      <c r="B2563" t="s">
        <v>1067</v>
      </c>
      <c r="C2563" t="s">
        <v>1578</v>
      </c>
      <c r="D2563" t="s">
        <v>21</v>
      </c>
      <c r="E2563" s="9">
        <v>9</v>
      </c>
      <c r="F2563">
        <v>2836</v>
      </c>
      <c r="G2563">
        <f>LOG(Table1[[#This Row],[Population Estimate 2018]])</f>
        <v>3.4527062265110291</v>
      </c>
      <c r="H2563" s="10" t="str">
        <f t="shared" ref="H2563:H2626" si="40">IF(G2563&lt;4,"1",IF(G2563&lt;5,"2",IF(G2563&lt;6,"3",IF(G2563&lt;7,"4","5"))))</f>
        <v>1</v>
      </c>
      <c r="I2563">
        <v>463</v>
      </c>
      <c r="J2563" s="1">
        <v>0.16</v>
      </c>
      <c r="K2563">
        <v>2373</v>
      </c>
      <c r="L2563" s="1">
        <v>0.84</v>
      </c>
      <c r="M2563">
        <v>107</v>
      </c>
      <c r="N2563" s="1">
        <v>0.04</v>
      </c>
      <c r="O2563">
        <v>609</v>
      </c>
      <c r="P2563" s="1">
        <v>0.21</v>
      </c>
      <c r="Q2563">
        <v>42873</v>
      </c>
      <c r="R2563">
        <v>13</v>
      </c>
      <c r="S2563">
        <f>(Table1[[#This Row],[Hospital Beds 2018]]/Table1[[#This Row],[Population Estimate 2018]])*1000</f>
        <v>4.5839210155148091</v>
      </c>
      <c r="T2563">
        <f>LOG10(Table1[[#This Row],[Hospital Beds 2018]] +1)</f>
        <v>1.146128035678238</v>
      </c>
      <c r="U2563">
        <v>2395</v>
      </c>
      <c r="V2563" s="1">
        <v>0.84</v>
      </c>
    </row>
    <row r="2564" spans="1:22" x14ac:dyDescent="0.3">
      <c r="A2564">
        <v>2568</v>
      </c>
      <c r="B2564" t="s">
        <v>1067</v>
      </c>
      <c r="C2564" t="s">
        <v>1579</v>
      </c>
      <c r="D2564" t="s">
        <v>21</v>
      </c>
      <c r="E2564" s="9">
        <v>8</v>
      </c>
      <c r="F2564">
        <v>3370</v>
      </c>
      <c r="G2564">
        <f>LOG(Table1[[#This Row],[Population Estimate 2018]])</f>
        <v>3.5276299008713385</v>
      </c>
      <c r="H2564" s="10" t="str">
        <f t="shared" si="40"/>
        <v>1</v>
      </c>
      <c r="I2564">
        <v>919</v>
      </c>
      <c r="J2564" s="1">
        <v>0.27</v>
      </c>
      <c r="K2564">
        <v>2451</v>
      </c>
      <c r="L2564" s="1">
        <v>0.73</v>
      </c>
      <c r="M2564">
        <v>257</v>
      </c>
      <c r="N2564" s="1">
        <v>0.08</v>
      </c>
      <c r="O2564">
        <v>469</v>
      </c>
      <c r="P2564" s="1">
        <v>0.14000000000000001</v>
      </c>
      <c r="Q2564">
        <v>44804</v>
      </c>
      <c r="R2564">
        <v>0</v>
      </c>
      <c r="S2564">
        <f>(Table1[[#This Row],[Hospital Beds 2018]]/Table1[[#This Row],[Population Estimate 2018]])*1000</f>
        <v>0</v>
      </c>
      <c r="T2564">
        <f>LOG10(Table1[[#This Row],[Hospital Beds 2018]] +1)</f>
        <v>0</v>
      </c>
      <c r="U2564">
        <v>2542</v>
      </c>
      <c r="V2564" s="1">
        <v>0.75</v>
      </c>
    </row>
    <row r="2565" spans="1:22" x14ac:dyDescent="0.3">
      <c r="A2565">
        <v>2569</v>
      </c>
      <c r="B2565" t="s">
        <v>1067</v>
      </c>
      <c r="C2565" t="s">
        <v>1580</v>
      </c>
      <c r="D2565" t="s">
        <v>21</v>
      </c>
      <c r="E2565" s="9">
        <v>6</v>
      </c>
      <c r="F2565">
        <v>8397</v>
      </c>
      <c r="G2565">
        <f>LOG(Table1[[#This Row],[Population Estimate 2018]])</f>
        <v>3.9241241531858249</v>
      </c>
      <c r="H2565" s="10" t="str">
        <f t="shared" si="40"/>
        <v>1</v>
      </c>
      <c r="I2565">
        <v>2096</v>
      </c>
      <c r="J2565" s="1">
        <v>0.25</v>
      </c>
      <c r="K2565">
        <v>6301</v>
      </c>
      <c r="L2565" s="1">
        <v>0.75</v>
      </c>
      <c r="M2565">
        <v>694</v>
      </c>
      <c r="N2565" s="1">
        <v>0.08</v>
      </c>
      <c r="O2565">
        <v>1604</v>
      </c>
      <c r="P2565" s="1">
        <v>0.19</v>
      </c>
      <c r="Q2565">
        <v>39484</v>
      </c>
      <c r="R2565">
        <v>25</v>
      </c>
      <c r="S2565">
        <f>(Table1[[#This Row],[Hospital Beds 2018]]/Table1[[#This Row],[Population Estimate 2018]])*1000</f>
        <v>2.9772537811123021</v>
      </c>
      <c r="T2565">
        <f>LOG10(Table1[[#This Row],[Hospital Beds 2018]] +1)</f>
        <v>1.414973347970818</v>
      </c>
      <c r="U2565">
        <v>6569</v>
      </c>
      <c r="V2565" s="1">
        <v>0.78</v>
      </c>
    </row>
    <row r="2566" spans="1:22" x14ac:dyDescent="0.3">
      <c r="A2566">
        <v>2570</v>
      </c>
      <c r="B2566" t="s">
        <v>1067</v>
      </c>
      <c r="C2566" t="s">
        <v>1581</v>
      </c>
      <c r="D2566" t="s">
        <v>58</v>
      </c>
      <c r="E2566" s="9">
        <v>1</v>
      </c>
      <c r="F2566">
        <v>1005146</v>
      </c>
      <c r="G2566">
        <f>LOG(Table1[[#This Row],[Population Estimate 2018]])</f>
        <v>6.0022291487108577</v>
      </c>
      <c r="H2566" s="10" t="str">
        <f t="shared" si="40"/>
        <v>4</v>
      </c>
      <c r="I2566">
        <v>110655</v>
      </c>
      <c r="J2566" s="1">
        <v>0.11</v>
      </c>
      <c r="K2566">
        <v>894491</v>
      </c>
      <c r="L2566" s="1">
        <v>0.89</v>
      </c>
      <c r="M2566">
        <v>44438</v>
      </c>
      <c r="N2566" s="1">
        <v>0.04</v>
      </c>
      <c r="O2566">
        <v>64180</v>
      </c>
      <c r="P2566" s="1">
        <v>0.06</v>
      </c>
      <c r="Q2566">
        <v>96936</v>
      </c>
      <c r="R2566">
        <v>2112</v>
      </c>
      <c r="S2566">
        <f>(Table1[[#This Row],[Hospital Beds 2018]]/Table1[[#This Row],[Population Estimate 2018]])*1000</f>
        <v>2.1011872902046069</v>
      </c>
      <c r="T2566">
        <f>LOG10(Table1[[#This Row],[Hospital Beds 2018]] +1)</f>
        <v>3.3248994970523134</v>
      </c>
      <c r="U2566">
        <v>905737</v>
      </c>
      <c r="V2566" s="1">
        <v>0.9</v>
      </c>
    </row>
    <row r="2567" spans="1:22" x14ac:dyDescent="0.3">
      <c r="A2567">
        <v>2571</v>
      </c>
      <c r="B2567" t="s">
        <v>1067</v>
      </c>
      <c r="C2567" t="s">
        <v>1582</v>
      </c>
      <c r="D2567" t="s">
        <v>21</v>
      </c>
      <c r="E2567" s="9">
        <v>9</v>
      </c>
      <c r="F2567">
        <v>2962</v>
      </c>
      <c r="G2567">
        <f>LOG(Table1[[#This Row],[Population Estimate 2018]])</f>
        <v>3.4715850541851898</v>
      </c>
      <c r="H2567" s="10" t="str">
        <f t="shared" si="40"/>
        <v>1</v>
      </c>
      <c r="I2567">
        <v>559</v>
      </c>
      <c r="J2567" s="1">
        <v>0.19</v>
      </c>
      <c r="K2567">
        <v>2403</v>
      </c>
      <c r="L2567" s="1">
        <v>0.81</v>
      </c>
      <c r="M2567">
        <v>189</v>
      </c>
      <c r="N2567" s="1">
        <v>0.06</v>
      </c>
      <c r="O2567">
        <v>502</v>
      </c>
      <c r="P2567" s="1">
        <v>0.17</v>
      </c>
      <c r="Q2567">
        <v>39536</v>
      </c>
      <c r="R2567">
        <v>13</v>
      </c>
      <c r="S2567">
        <f>(Table1[[#This Row],[Hospital Beds 2018]]/Table1[[#This Row],[Population Estimate 2018]])*1000</f>
        <v>4.3889264010803508</v>
      </c>
      <c r="T2567">
        <f>LOG10(Table1[[#This Row],[Hospital Beds 2018]] +1)</f>
        <v>1.146128035678238</v>
      </c>
      <c r="U2567">
        <v>2436</v>
      </c>
      <c r="V2567" s="1">
        <v>0.82</v>
      </c>
    </row>
    <row r="2568" spans="1:22" x14ac:dyDescent="0.3">
      <c r="A2568">
        <v>2572</v>
      </c>
      <c r="B2568" t="s">
        <v>1067</v>
      </c>
      <c r="C2568" t="s">
        <v>249</v>
      </c>
      <c r="D2568" t="s">
        <v>21</v>
      </c>
      <c r="E2568" s="9">
        <v>6</v>
      </c>
      <c r="F2568">
        <v>21217</v>
      </c>
      <c r="G2568">
        <f>LOG(Table1[[#This Row],[Population Estimate 2018]])</f>
        <v>4.3266839763818794</v>
      </c>
      <c r="H2568" s="10" t="str">
        <f t="shared" si="40"/>
        <v>2</v>
      </c>
      <c r="I2568">
        <v>4698</v>
      </c>
      <c r="J2568" s="1">
        <v>0.22</v>
      </c>
      <c r="K2568">
        <v>16519</v>
      </c>
      <c r="L2568" s="1">
        <v>0.78</v>
      </c>
      <c r="M2568">
        <v>1300</v>
      </c>
      <c r="N2568" s="1">
        <v>0.06</v>
      </c>
      <c r="O2568">
        <v>2845</v>
      </c>
      <c r="P2568" s="1">
        <v>0.13</v>
      </c>
      <c r="Q2568">
        <v>48258</v>
      </c>
      <c r="R2568">
        <v>53</v>
      </c>
      <c r="S2568">
        <f>(Table1[[#This Row],[Hospital Beds 2018]]/Table1[[#This Row],[Population Estimate 2018]])*1000</f>
        <v>2.4979968892868927</v>
      </c>
      <c r="T2568">
        <f>LOG10(Table1[[#This Row],[Hospital Beds 2018]] +1)</f>
        <v>1.7323937598229686</v>
      </c>
      <c r="U2568">
        <v>16905</v>
      </c>
      <c r="V2568" s="1">
        <v>0.8</v>
      </c>
    </row>
    <row r="2569" spans="1:22" x14ac:dyDescent="0.3">
      <c r="A2569">
        <v>2573</v>
      </c>
      <c r="B2569" t="s">
        <v>1067</v>
      </c>
      <c r="C2569" t="s">
        <v>1583</v>
      </c>
      <c r="D2569" t="s">
        <v>21</v>
      </c>
      <c r="E2569" s="9">
        <v>1</v>
      </c>
      <c r="F2569">
        <v>148373</v>
      </c>
      <c r="G2569">
        <f>LOG(Table1[[#This Row],[Population Estimate 2018]])</f>
        <v>5.1713548779116429</v>
      </c>
      <c r="H2569" s="10" t="str">
        <f t="shared" si="40"/>
        <v>3</v>
      </c>
      <c r="I2569">
        <v>26829</v>
      </c>
      <c r="J2569" s="1">
        <v>0.18</v>
      </c>
      <c r="K2569">
        <v>121544</v>
      </c>
      <c r="L2569" s="1">
        <v>0.82</v>
      </c>
      <c r="M2569">
        <v>13460</v>
      </c>
      <c r="N2569" s="1">
        <v>0.09</v>
      </c>
      <c r="O2569">
        <v>10498</v>
      </c>
      <c r="P2569" s="1">
        <v>7.0000000000000007E-2</v>
      </c>
      <c r="Q2569">
        <v>76523</v>
      </c>
      <c r="R2569">
        <v>150</v>
      </c>
      <c r="S2569">
        <f>(Table1[[#This Row],[Hospital Beds 2018]]/Table1[[#This Row],[Population Estimate 2018]])*1000</f>
        <v>1.0109656069500517</v>
      </c>
      <c r="T2569">
        <f>LOG10(Table1[[#This Row],[Hospital Beds 2018]] +1)</f>
        <v>2.1789769472931693</v>
      </c>
      <c r="U2569">
        <v>124113</v>
      </c>
      <c r="V2569" s="1">
        <v>0.84</v>
      </c>
    </row>
    <row r="2570" spans="1:22" x14ac:dyDescent="0.3">
      <c r="A2570">
        <v>2574</v>
      </c>
      <c r="B2570" t="s">
        <v>1067</v>
      </c>
      <c r="C2570" t="s">
        <v>668</v>
      </c>
      <c r="D2570" t="s">
        <v>21</v>
      </c>
      <c r="E2570" s="9">
        <v>7</v>
      </c>
      <c r="F2570">
        <v>13534</v>
      </c>
      <c r="G2570">
        <f>LOG(Table1[[#This Row],[Population Estimate 2018]])</f>
        <v>4.1314261721474503</v>
      </c>
      <c r="H2570" s="10" t="str">
        <f t="shared" si="40"/>
        <v>2</v>
      </c>
      <c r="I2570">
        <v>3289</v>
      </c>
      <c r="J2570" s="1">
        <v>0.24</v>
      </c>
      <c r="K2570">
        <v>10245</v>
      </c>
      <c r="L2570" s="1">
        <v>0.76</v>
      </c>
      <c r="M2570">
        <v>893</v>
      </c>
      <c r="N2570" s="1">
        <v>7.0000000000000007E-2</v>
      </c>
      <c r="O2570">
        <v>2180</v>
      </c>
      <c r="P2570" s="1">
        <v>0.16</v>
      </c>
      <c r="Q2570">
        <v>52251</v>
      </c>
      <c r="R2570">
        <v>23</v>
      </c>
      <c r="S2570">
        <f>(Table1[[#This Row],[Hospital Beds 2018]]/Table1[[#This Row],[Population Estimate 2018]])*1000</f>
        <v>1.6994236737106545</v>
      </c>
      <c r="T2570">
        <f>LOG10(Table1[[#This Row],[Hospital Beds 2018]] +1)</f>
        <v>1.3802112417116059</v>
      </c>
      <c r="U2570">
        <v>10608</v>
      </c>
      <c r="V2570" s="1">
        <v>0.78</v>
      </c>
    </row>
    <row r="2571" spans="1:22" x14ac:dyDescent="0.3">
      <c r="A2571">
        <v>2575</v>
      </c>
      <c r="B2571" t="s">
        <v>1067</v>
      </c>
      <c r="C2571" t="s">
        <v>1584</v>
      </c>
      <c r="D2571" t="s">
        <v>21</v>
      </c>
      <c r="E2571" s="9">
        <v>8</v>
      </c>
      <c r="F2571">
        <v>4276</v>
      </c>
      <c r="G2571">
        <f>LOG(Table1[[#This Row],[Population Estimate 2018]])</f>
        <v>3.6310376965367404</v>
      </c>
      <c r="H2571" s="10" t="str">
        <f t="shared" si="40"/>
        <v>1</v>
      </c>
      <c r="I2571">
        <v>756</v>
      </c>
      <c r="J2571" s="1">
        <v>0.18</v>
      </c>
      <c r="K2571">
        <v>3520</v>
      </c>
      <c r="L2571" s="1">
        <v>0.82</v>
      </c>
      <c r="M2571">
        <v>176</v>
      </c>
      <c r="N2571" s="1">
        <v>0.04</v>
      </c>
      <c r="O2571">
        <v>702</v>
      </c>
      <c r="P2571" s="1">
        <v>0.16</v>
      </c>
      <c r="Q2571">
        <v>40987</v>
      </c>
      <c r="R2571">
        <v>16</v>
      </c>
      <c r="S2571">
        <f>(Table1[[#This Row],[Hospital Beds 2018]]/Table1[[#This Row],[Population Estimate 2018]])*1000</f>
        <v>3.7418147801683816</v>
      </c>
      <c r="T2571">
        <f>LOG10(Table1[[#This Row],[Hospital Beds 2018]] +1)</f>
        <v>1.2304489213782739</v>
      </c>
      <c r="U2571">
        <v>1987</v>
      </c>
      <c r="V2571" s="1">
        <v>0.46</v>
      </c>
    </row>
    <row r="2572" spans="1:22" x14ac:dyDescent="0.3">
      <c r="A2572">
        <v>2576</v>
      </c>
      <c r="B2572" t="s">
        <v>1067</v>
      </c>
      <c r="C2572" t="s">
        <v>1585</v>
      </c>
      <c r="D2572" t="s">
        <v>21</v>
      </c>
      <c r="E2572" s="9">
        <v>6</v>
      </c>
      <c r="F2572">
        <v>40574</v>
      </c>
      <c r="G2572">
        <f>LOG(Table1[[#This Row],[Population Estimate 2018]])</f>
        <v>4.6082478248671235</v>
      </c>
      <c r="H2572" s="10" t="str">
        <f t="shared" si="40"/>
        <v>2</v>
      </c>
      <c r="I2572">
        <v>7520</v>
      </c>
      <c r="J2572" s="1">
        <v>0.19</v>
      </c>
      <c r="K2572">
        <v>33054</v>
      </c>
      <c r="L2572" s="1">
        <v>0.81</v>
      </c>
      <c r="M2572">
        <v>2676</v>
      </c>
      <c r="N2572" s="1">
        <v>7.0000000000000007E-2</v>
      </c>
      <c r="O2572">
        <v>5914</v>
      </c>
      <c r="P2572" s="1">
        <v>0.15</v>
      </c>
      <c r="Q2572">
        <v>52047</v>
      </c>
      <c r="R2572">
        <v>66</v>
      </c>
      <c r="S2572">
        <f>(Table1[[#This Row],[Hospital Beds 2018]]/Table1[[#This Row],[Population Estimate 2018]])*1000</f>
        <v>1.626657465371913</v>
      </c>
      <c r="T2572">
        <f>LOG10(Table1[[#This Row],[Hospital Beds 2018]] +1)</f>
        <v>1.8260748027008264</v>
      </c>
      <c r="U2572">
        <v>33516</v>
      </c>
      <c r="V2572" s="1">
        <v>0.83</v>
      </c>
    </row>
    <row r="2573" spans="1:22" x14ac:dyDescent="0.3">
      <c r="A2573">
        <v>2577</v>
      </c>
      <c r="B2573" t="s">
        <v>1067</v>
      </c>
      <c r="C2573" t="s">
        <v>1586</v>
      </c>
      <c r="D2573" t="s">
        <v>21</v>
      </c>
      <c r="E2573" s="9">
        <v>2</v>
      </c>
      <c r="F2573">
        <v>74808</v>
      </c>
      <c r="G2573">
        <f>LOG(Table1[[#This Row],[Population Estimate 2018]])</f>
        <v>4.8739480439884462</v>
      </c>
      <c r="H2573" s="10" t="str">
        <f t="shared" si="40"/>
        <v>2</v>
      </c>
      <c r="I2573">
        <v>7669</v>
      </c>
      <c r="J2573" s="1">
        <v>0.1</v>
      </c>
      <c r="K2573">
        <v>67139</v>
      </c>
      <c r="L2573" s="1">
        <v>0.9</v>
      </c>
      <c r="M2573">
        <v>12331</v>
      </c>
      <c r="N2573" s="1">
        <v>0.16</v>
      </c>
      <c r="O2573">
        <v>9407</v>
      </c>
      <c r="P2573" s="1">
        <v>0.13</v>
      </c>
      <c r="Q2573">
        <v>48099</v>
      </c>
      <c r="R2573">
        <v>25</v>
      </c>
      <c r="S2573">
        <f>(Table1[[#This Row],[Hospital Beds 2018]]/Table1[[#This Row],[Population Estimate 2018]])*1000</f>
        <v>0.33418885680675864</v>
      </c>
      <c r="T2573">
        <f>LOG10(Table1[[#This Row],[Hospital Beds 2018]] +1)</f>
        <v>1.414973347970818</v>
      </c>
      <c r="U2573">
        <v>57315</v>
      </c>
      <c r="V2573" s="1">
        <v>0.77</v>
      </c>
    </row>
    <row r="2574" spans="1:22" x14ac:dyDescent="0.3">
      <c r="A2574">
        <v>2578</v>
      </c>
      <c r="B2574" t="s">
        <v>1067</v>
      </c>
      <c r="C2574" t="s">
        <v>1587</v>
      </c>
      <c r="D2574" t="s">
        <v>21</v>
      </c>
      <c r="E2574" s="9">
        <v>9</v>
      </c>
      <c r="F2574">
        <v>1389</v>
      </c>
      <c r="G2574">
        <f>LOG(Table1[[#This Row],[Population Estimate 2018]])</f>
        <v>3.1427022457376155</v>
      </c>
      <c r="H2574" s="10" t="str">
        <f t="shared" si="40"/>
        <v>1</v>
      </c>
      <c r="I2574">
        <v>338</v>
      </c>
      <c r="J2574" s="1">
        <v>0.24</v>
      </c>
      <c r="K2574">
        <v>1051</v>
      </c>
      <c r="L2574" s="1">
        <v>0.76</v>
      </c>
      <c r="M2574">
        <v>61</v>
      </c>
      <c r="N2574" s="1">
        <v>0.04</v>
      </c>
      <c r="O2574">
        <v>293</v>
      </c>
      <c r="P2574" s="1">
        <v>0.21</v>
      </c>
      <c r="Q2574">
        <v>38304</v>
      </c>
      <c r="R2574">
        <v>0</v>
      </c>
      <c r="S2574">
        <f>(Table1[[#This Row],[Hospital Beds 2018]]/Table1[[#This Row],[Population Estimate 2018]])*1000</f>
        <v>0</v>
      </c>
      <c r="T2574">
        <f>LOG10(Table1[[#This Row],[Hospital Beds 2018]] +1)</f>
        <v>0</v>
      </c>
      <c r="U2574">
        <v>1109</v>
      </c>
      <c r="V2574" s="1">
        <v>0.8</v>
      </c>
    </row>
    <row r="2575" spans="1:22" x14ac:dyDescent="0.3">
      <c r="A2575">
        <v>2579</v>
      </c>
      <c r="B2575" t="s">
        <v>1067</v>
      </c>
      <c r="C2575" t="s">
        <v>1588</v>
      </c>
      <c r="D2575" t="s">
        <v>21</v>
      </c>
      <c r="E2575" s="9">
        <v>6</v>
      </c>
      <c r="F2575">
        <v>4794</v>
      </c>
      <c r="G2575">
        <f>LOG(Table1[[#This Row],[Population Estimate 2018]])</f>
        <v>3.680698029697635</v>
      </c>
      <c r="H2575" s="10" t="str">
        <f t="shared" si="40"/>
        <v>1</v>
      </c>
      <c r="I2575">
        <v>572</v>
      </c>
      <c r="J2575" s="1">
        <v>0.12</v>
      </c>
      <c r="K2575">
        <v>4222</v>
      </c>
      <c r="L2575" s="1">
        <v>0.88</v>
      </c>
      <c r="M2575">
        <v>166</v>
      </c>
      <c r="N2575" s="1">
        <v>0.03</v>
      </c>
      <c r="O2575">
        <v>475</v>
      </c>
      <c r="P2575" s="1">
        <v>0.1</v>
      </c>
      <c r="Q2575">
        <v>61987</v>
      </c>
      <c r="R2575">
        <v>10</v>
      </c>
      <c r="S2575">
        <f>(Table1[[#This Row],[Hospital Beds 2018]]/Table1[[#This Row],[Population Estimate 2018]])*1000</f>
        <v>2.0859407592824364</v>
      </c>
      <c r="T2575">
        <f>LOG10(Table1[[#This Row],[Hospital Beds 2018]] +1)</f>
        <v>1.0413926851582251</v>
      </c>
      <c r="U2575">
        <v>4270</v>
      </c>
      <c r="V2575" s="1">
        <v>0.89</v>
      </c>
    </row>
    <row r="2576" spans="1:22" x14ac:dyDescent="0.3">
      <c r="A2576">
        <v>2580</v>
      </c>
      <c r="B2576" t="s">
        <v>1067</v>
      </c>
      <c r="C2576" t="s">
        <v>1529</v>
      </c>
      <c r="D2576" t="s">
        <v>21</v>
      </c>
      <c r="E2576" s="9">
        <v>7</v>
      </c>
      <c r="F2576">
        <v>3499</v>
      </c>
      <c r="G2576">
        <f>LOG(Table1[[#This Row],[Population Estimate 2018]])</f>
        <v>3.5439439424829065</v>
      </c>
      <c r="H2576" s="10" t="str">
        <f t="shared" si="40"/>
        <v>1</v>
      </c>
      <c r="I2576">
        <v>620</v>
      </c>
      <c r="J2576" s="1">
        <v>0.18</v>
      </c>
      <c r="K2576">
        <v>2879</v>
      </c>
      <c r="L2576" s="1">
        <v>0.82</v>
      </c>
      <c r="M2576">
        <v>182</v>
      </c>
      <c r="N2576" s="1">
        <v>0.05</v>
      </c>
      <c r="O2576">
        <v>529</v>
      </c>
      <c r="P2576" s="1">
        <v>0.15</v>
      </c>
      <c r="Q2576">
        <v>49117</v>
      </c>
      <c r="R2576">
        <v>0</v>
      </c>
      <c r="S2576">
        <f>(Table1[[#This Row],[Hospital Beds 2018]]/Table1[[#This Row],[Population Estimate 2018]])*1000</f>
        <v>0</v>
      </c>
      <c r="T2576">
        <f>LOG10(Table1[[#This Row],[Hospital Beds 2018]] +1)</f>
        <v>0</v>
      </c>
      <c r="U2576">
        <v>2930</v>
      </c>
      <c r="V2576" s="1">
        <v>0.84</v>
      </c>
    </row>
    <row r="2577" spans="1:22" x14ac:dyDescent="0.3">
      <c r="A2577">
        <v>2581</v>
      </c>
      <c r="B2577" t="s">
        <v>1067</v>
      </c>
      <c r="C2577" t="s">
        <v>1589</v>
      </c>
      <c r="D2577" t="s">
        <v>21</v>
      </c>
      <c r="E2577" s="9">
        <v>2</v>
      </c>
      <c r="F2577">
        <v>5779</v>
      </c>
      <c r="G2577">
        <f>LOG(Table1[[#This Row],[Population Estimate 2018]])</f>
        <v>3.7618526944663833</v>
      </c>
      <c r="H2577" s="10" t="str">
        <f t="shared" si="40"/>
        <v>1</v>
      </c>
      <c r="I2577">
        <v>1081</v>
      </c>
      <c r="J2577" s="1">
        <v>0.19</v>
      </c>
      <c r="K2577">
        <v>4698</v>
      </c>
      <c r="L2577" s="1">
        <v>0.81</v>
      </c>
      <c r="M2577">
        <v>242</v>
      </c>
      <c r="N2577" s="1">
        <v>0.04</v>
      </c>
      <c r="O2577">
        <v>1349</v>
      </c>
      <c r="P2577" s="1">
        <v>0.23</v>
      </c>
      <c r="Q2577">
        <v>37911</v>
      </c>
      <c r="R2577">
        <v>7</v>
      </c>
      <c r="S2577">
        <f>(Table1[[#This Row],[Hospital Beds 2018]]/Table1[[#This Row],[Population Estimate 2018]])*1000</f>
        <v>1.211282228759301</v>
      </c>
      <c r="T2577">
        <f>LOG10(Table1[[#This Row],[Hospital Beds 2018]] +1)</f>
        <v>0.90308998699194354</v>
      </c>
      <c r="U2577">
        <v>4836</v>
      </c>
      <c r="V2577" s="1">
        <v>0.84</v>
      </c>
    </row>
    <row r="2578" spans="1:22" x14ac:dyDescent="0.3">
      <c r="A2578">
        <v>2582</v>
      </c>
      <c r="B2578" t="s">
        <v>1067</v>
      </c>
      <c r="C2578" t="s">
        <v>1590</v>
      </c>
      <c r="D2578" t="s">
        <v>21</v>
      </c>
      <c r="E2578" s="9">
        <v>9</v>
      </c>
      <c r="F2578">
        <v>2204</v>
      </c>
      <c r="G2578">
        <f>LOG(Table1[[#This Row],[Population Estimate 2018]])</f>
        <v>3.3432115901797474</v>
      </c>
      <c r="H2578" s="10" t="str">
        <f t="shared" si="40"/>
        <v>1</v>
      </c>
      <c r="I2578">
        <v>473</v>
      </c>
      <c r="J2578" s="1">
        <v>0.21</v>
      </c>
      <c r="K2578">
        <v>1731</v>
      </c>
      <c r="L2578" s="1">
        <v>0.79</v>
      </c>
      <c r="M2578">
        <v>121</v>
      </c>
      <c r="N2578" s="1">
        <v>0.05</v>
      </c>
      <c r="O2578">
        <v>444</v>
      </c>
      <c r="P2578" s="1">
        <v>0.2</v>
      </c>
      <c r="Q2578">
        <v>42164</v>
      </c>
      <c r="R2578">
        <v>14</v>
      </c>
      <c r="S2578">
        <f>(Table1[[#This Row],[Hospital Beds 2018]]/Table1[[#This Row],[Population Estimate 2018]])*1000</f>
        <v>6.3520871143375679</v>
      </c>
      <c r="T2578">
        <f>LOG10(Table1[[#This Row],[Hospital Beds 2018]] +1)</f>
        <v>1.1760912590556813</v>
      </c>
      <c r="U2578">
        <v>1762</v>
      </c>
      <c r="V2578" s="1">
        <v>0.8</v>
      </c>
    </row>
    <row r="2579" spans="1:22" x14ac:dyDescent="0.3">
      <c r="A2579">
        <v>2583</v>
      </c>
      <c r="B2579" t="s">
        <v>1067</v>
      </c>
      <c r="C2579" t="s">
        <v>1591</v>
      </c>
      <c r="D2579" t="s">
        <v>21</v>
      </c>
      <c r="E2579" s="9">
        <v>7</v>
      </c>
      <c r="F2579">
        <v>7200</v>
      </c>
      <c r="G2579">
        <f>LOG(Table1[[#This Row],[Population Estimate 2018]])</f>
        <v>3.8573324964312685</v>
      </c>
      <c r="H2579" s="10" t="str">
        <f t="shared" si="40"/>
        <v>1</v>
      </c>
      <c r="I2579">
        <v>824</v>
      </c>
      <c r="J2579" s="1">
        <v>0.11</v>
      </c>
      <c r="K2579">
        <v>6376</v>
      </c>
      <c r="L2579" s="1">
        <v>0.89</v>
      </c>
      <c r="M2579">
        <v>380</v>
      </c>
      <c r="N2579" s="1">
        <v>0.05</v>
      </c>
      <c r="O2579">
        <v>867</v>
      </c>
      <c r="P2579" s="1">
        <v>0.12</v>
      </c>
      <c r="Q2579">
        <v>50587</v>
      </c>
      <c r="R2579">
        <v>21</v>
      </c>
      <c r="S2579">
        <f>(Table1[[#This Row],[Hospital Beds 2018]]/Table1[[#This Row],[Population Estimate 2018]])*1000</f>
        <v>2.916666666666667</v>
      </c>
      <c r="T2579">
        <f>LOG10(Table1[[#This Row],[Hospital Beds 2018]] +1)</f>
        <v>1.3424226808222062</v>
      </c>
      <c r="U2579">
        <v>6414</v>
      </c>
      <c r="V2579" s="1">
        <v>0.89</v>
      </c>
    </row>
    <row r="2580" spans="1:22" x14ac:dyDescent="0.3">
      <c r="A2580">
        <v>2584</v>
      </c>
      <c r="B2580" t="s">
        <v>1067</v>
      </c>
      <c r="C2580" t="s">
        <v>44</v>
      </c>
      <c r="D2580" t="s">
        <v>58</v>
      </c>
      <c r="E2580" s="9">
        <v>1</v>
      </c>
      <c r="F2580">
        <v>2637772</v>
      </c>
      <c r="G2580">
        <f>LOG(Table1[[#This Row],[Population Estimate 2018]])</f>
        <v>6.4212372539013289</v>
      </c>
      <c r="H2580" s="10" t="str">
        <f t="shared" si="40"/>
        <v>4</v>
      </c>
      <c r="I2580">
        <v>283154</v>
      </c>
      <c r="J2580" s="1">
        <v>0.11</v>
      </c>
      <c r="K2580">
        <v>2354618</v>
      </c>
      <c r="L2580" s="1">
        <v>0.89</v>
      </c>
      <c r="M2580">
        <v>106586</v>
      </c>
      <c r="N2580" s="1">
        <v>0.04</v>
      </c>
      <c r="O2580">
        <v>368310</v>
      </c>
      <c r="P2580" s="1">
        <v>0.14000000000000001</v>
      </c>
      <c r="Q2580">
        <v>59838</v>
      </c>
      <c r="R2580">
        <v>8340</v>
      </c>
      <c r="S2580">
        <f>(Table1[[#This Row],[Hospital Beds 2018]]/Table1[[#This Row],[Population Estimate 2018]])*1000</f>
        <v>3.1617592422696124</v>
      </c>
      <c r="T2580">
        <f>LOG10(Table1[[#This Row],[Hospital Beds 2018]] +1)</f>
        <v>3.9212181211949502</v>
      </c>
      <c r="U2580">
        <v>2364915</v>
      </c>
      <c r="V2580" s="1">
        <v>0.9</v>
      </c>
    </row>
    <row r="2581" spans="1:22" x14ac:dyDescent="0.3">
      <c r="A2581">
        <v>2585</v>
      </c>
      <c r="B2581" t="s">
        <v>1067</v>
      </c>
      <c r="C2581" t="s">
        <v>401</v>
      </c>
      <c r="D2581" t="s">
        <v>21</v>
      </c>
      <c r="E2581" s="9">
        <v>7</v>
      </c>
      <c r="F2581">
        <v>12619</v>
      </c>
      <c r="G2581">
        <f>LOG(Table1[[#This Row],[Population Estimate 2018]])</f>
        <v>4.101024940352695</v>
      </c>
      <c r="H2581" s="10" t="str">
        <f t="shared" si="40"/>
        <v>2</v>
      </c>
      <c r="I2581">
        <v>1884</v>
      </c>
      <c r="J2581" s="1">
        <v>0.15</v>
      </c>
      <c r="K2581">
        <v>10735</v>
      </c>
      <c r="L2581" s="1">
        <v>0.85</v>
      </c>
      <c r="M2581">
        <v>463</v>
      </c>
      <c r="N2581" s="1">
        <v>0.04</v>
      </c>
      <c r="O2581">
        <v>2575</v>
      </c>
      <c r="P2581" s="1">
        <v>0.2</v>
      </c>
      <c r="Q2581">
        <v>43726</v>
      </c>
      <c r="R2581">
        <v>22</v>
      </c>
      <c r="S2581">
        <f>(Table1[[#This Row],[Hospital Beds 2018]]/Table1[[#This Row],[Population Estimate 2018]])*1000</f>
        <v>1.7434028052936048</v>
      </c>
      <c r="T2581">
        <f>LOG10(Table1[[#This Row],[Hospital Beds 2018]] +1)</f>
        <v>1.3617278360175928</v>
      </c>
      <c r="U2581">
        <v>9694</v>
      </c>
      <c r="V2581" s="1">
        <v>0.77</v>
      </c>
    </row>
    <row r="2582" spans="1:22" x14ac:dyDescent="0.3">
      <c r="A2582">
        <v>2586</v>
      </c>
      <c r="B2582" t="s">
        <v>1067</v>
      </c>
      <c r="C2582" t="s">
        <v>1592</v>
      </c>
      <c r="D2582" t="s">
        <v>21</v>
      </c>
      <c r="E2582" s="9">
        <v>6</v>
      </c>
      <c r="F2582">
        <v>18760</v>
      </c>
      <c r="G2582">
        <f>LOG(Table1[[#This Row],[Population Estimate 2018]])</f>
        <v>4.2732328340430454</v>
      </c>
      <c r="H2582" s="10" t="str">
        <f t="shared" si="40"/>
        <v>2</v>
      </c>
      <c r="I2582">
        <v>2377</v>
      </c>
      <c r="J2582" s="1">
        <v>0.13</v>
      </c>
      <c r="K2582">
        <v>16383</v>
      </c>
      <c r="L2582" s="1">
        <v>0.87</v>
      </c>
      <c r="M2582">
        <v>531</v>
      </c>
      <c r="N2582" s="1">
        <v>0.03</v>
      </c>
      <c r="O2582">
        <v>3232</v>
      </c>
      <c r="P2582" s="1">
        <v>0.17</v>
      </c>
      <c r="Q2582">
        <v>44230</v>
      </c>
      <c r="R2582">
        <v>39</v>
      </c>
      <c r="S2582">
        <f>(Table1[[#This Row],[Hospital Beds 2018]]/Table1[[#This Row],[Population Estimate 2018]])*1000</f>
        <v>2.0788912579957355</v>
      </c>
      <c r="T2582">
        <f>LOG10(Table1[[#This Row],[Hospital Beds 2018]] +1)</f>
        <v>1.6020599913279623</v>
      </c>
      <c r="U2582">
        <v>16499</v>
      </c>
      <c r="V2582" s="1">
        <v>0.88</v>
      </c>
    </row>
    <row r="2583" spans="1:22" x14ac:dyDescent="0.3">
      <c r="A2583">
        <v>2587</v>
      </c>
      <c r="B2583" t="s">
        <v>1067</v>
      </c>
      <c r="C2583" t="s">
        <v>265</v>
      </c>
      <c r="D2583" t="s">
        <v>21</v>
      </c>
      <c r="E2583" s="9">
        <v>8</v>
      </c>
      <c r="F2583">
        <v>5349</v>
      </c>
      <c r="G2583">
        <f>LOG(Table1[[#This Row],[Population Estimate 2018]])</f>
        <v>3.7282725978950171</v>
      </c>
      <c r="H2583" s="10" t="str">
        <f t="shared" si="40"/>
        <v>1</v>
      </c>
      <c r="I2583">
        <v>1114</v>
      </c>
      <c r="J2583" s="1">
        <v>0.21</v>
      </c>
      <c r="K2583">
        <v>4235</v>
      </c>
      <c r="L2583" s="1">
        <v>0.79</v>
      </c>
      <c r="M2583">
        <v>410</v>
      </c>
      <c r="N2583" s="1">
        <v>0.08</v>
      </c>
      <c r="O2583">
        <v>908</v>
      </c>
      <c r="P2583" s="1">
        <v>0.17</v>
      </c>
      <c r="Q2583">
        <v>44410</v>
      </c>
      <c r="R2583">
        <v>0</v>
      </c>
      <c r="S2583">
        <f>(Table1[[#This Row],[Hospital Beds 2018]]/Table1[[#This Row],[Population Estimate 2018]])*1000</f>
        <v>0</v>
      </c>
      <c r="T2583">
        <f>LOG10(Table1[[#This Row],[Hospital Beds 2018]] +1)</f>
        <v>0</v>
      </c>
      <c r="U2583">
        <v>4428</v>
      </c>
      <c r="V2583" s="1">
        <v>0.83</v>
      </c>
    </row>
    <row r="2584" spans="1:22" x14ac:dyDescent="0.3">
      <c r="A2584">
        <v>2588</v>
      </c>
      <c r="B2584" t="s">
        <v>1067</v>
      </c>
      <c r="C2584" t="s">
        <v>1593</v>
      </c>
      <c r="D2584" t="s">
        <v>58</v>
      </c>
      <c r="E2584" s="9">
        <v>1</v>
      </c>
      <c r="F2584">
        <v>859064</v>
      </c>
      <c r="G2584">
        <f>LOG(Table1[[#This Row],[Population Estimate 2018]])</f>
        <v>5.9340255198399294</v>
      </c>
      <c r="H2584" s="10" t="str">
        <f t="shared" si="40"/>
        <v>3</v>
      </c>
      <c r="I2584">
        <v>87414</v>
      </c>
      <c r="J2584" s="1">
        <v>0.1</v>
      </c>
      <c r="K2584">
        <v>771650</v>
      </c>
      <c r="L2584" s="1">
        <v>0.9</v>
      </c>
      <c r="M2584">
        <v>43148</v>
      </c>
      <c r="N2584" s="1">
        <v>0.05</v>
      </c>
      <c r="O2584">
        <v>62151</v>
      </c>
      <c r="P2584" s="1">
        <v>7.0000000000000007E-2</v>
      </c>
      <c r="Q2584">
        <v>88384</v>
      </c>
      <c r="R2584">
        <v>1396</v>
      </c>
      <c r="S2584">
        <f>(Table1[[#This Row],[Hospital Beds 2018]]/Table1[[#This Row],[Population Estimate 2018]])*1000</f>
        <v>1.6250244452101357</v>
      </c>
      <c r="T2584">
        <f>LOG10(Table1[[#This Row],[Hospital Beds 2018]] +1)</f>
        <v>3.1451964061141817</v>
      </c>
      <c r="U2584">
        <v>773460</v>
      </c>
      <c r="V2584" s="1">
        <v>0.9</v>
      </c>
    </row>
    <row r="2585" spans="1:22" x14ac:dyDescent="0.3">
      <c r="A2585">
        <v>2589</v>
      </c>
      <c r="B2585" t="s">
        <v>1067</v>
      </c>
      <c r="C2585" t="s">
        <v>1594</v>
      </c>
      <c r="D2585" t="s">
        <v>21</v>
      </c>
      <c r="E2585" s="9">
        <v>6</v>
      </c>
      <c r="F2585">
        <v>20187</v>
      </c>
      <c r="G2585">
        <f>LOG(Table1[[#This Row],[Population Estimate 2018]])</f>
        <v>4.3050717830222922</v>
      </c>
      <c r="H2585" s="10" t="str">
        <f t="shared" si="40"/>
        <v>2</v>
      </c>
      <c r="I2585">
        <v>4023</v>
      </c>
      <c r="J2585" s="1">
        <v>0.2</v>
      </c>
      <c r="K2585">
        <v>16164</v>
      </c>
      <c r="L2585" s="1">
        <v>0.8</v>
      </c>
      <c r="M2585">
        <v>1210</v>
      </c>
      <c r="N2585" s="1">
        <v>0.06</v>
      </c>
      <c r="O2585">
        <v>3370</v>
      </c>
      <c r="P2585" s="1">
        <v>0.17</v>
      </c>
      <c r="Q2585">
        <v>49208</v>
      </c>
      <c r="R2585">
        <v>24</v>
      </c>
      <c r="S2585">
        <f>(Table1[[#This Row],[Hospital Beds 2018]]/Table1[[#This Row],[Population Estimate 2018]])*1000</f>
        <v>1.1888839352058256</v>
      </c>
      <c r="T2585">
        <f>LOG10(Table1[[#This Row],[Hospital Beds 2018]] +1)</f>
        <v>1.3979400086720377</v>
      </c>
      <c r="U2585">
        <v>15166</v>
      </c>
      <c r="V2585" s="1">
        <v>0.75</v>
      </c>
    </row>
    <row r="2586" spans="1:22" x14ac:dyDescent="0.3">
      <c r="A2586">
        <v>2590</v>
      </c>
      <c r="B2586" t="s">
        <v>1067</v>
      </c>
      <c r="C2586" t="s">
        <v>1595</v>
      </c>
      <c r="D2586" t="s">
        <v>21</v>
      </c>
      <c r="E2586" s="9">
        <v>8</v>
      </c>
      <c r="F2586">
        <v>2249</v>
      </c>
      <c r="G2586">
        <f>LOG(Table1[[#This Row],[Population Estimate 2018]])</f>
        <v>3.351989455435632</v>
      </c>
      <c r="H2586" s="10" t="str">
        <f t="shared" si="40"/>
        <v>1</v>
      </c>
      <c r="I2586">
        <v>513</v>
      </c>
      <c r="J2586" s="1">
        <v>0.23</v>
      </c>
      <c r="K2586">
        <v>1736</v>
      </c>
      <c r="L2586" s="1">
        <v>0.77</v>
      </c>
      <c r="M2586">
        <v>159</v>
      </c>
      <c r="N2586" s="1">
        <v>7.0000000000000007E-2</v>
      </c>
      <c r="O2586">
        <v>390</v>
      </c>
      <c r="P2586" s="1">
        <v>0.17</v>
      </c>
      <c r="Q2586">
        <v>39627</v>
      </c>
      <c r="R2586">
        <v>0</v>
      </c>
      <c r="S2586">
        <f>(Table1[[#This Row],[Hospital Beds 2018]]/Table1[[#This Row],[Population Estimate 2018]])*1000</f>
        <v>0</v>
      </c>
      <c r="T2586">
        <f>LOG10(Table1[[#This Row],[Hospital Beds 2018]] +1)</f>
        <v>0</v>
      </c>
      <c r="U2586">
        <v>1486</v>
      </c>
      <c r="V2586" s="1">
        <v>0.66</v>
      </c>
    </row>
    <row r="2587" spans="1:22" x14ac:dyDescent="0.3">
      <c r="A2587">
        <v>2591</v>
      </c>
      <c r="B2587" t="s">
        <v>1067</v>
      </c>
      <c r="C2587" t="s">
        <v>1596</v>
      </c>
      <c r="D2587" t="s">
        <v>21</v>
      </c>
      <c r="E2587" s="9">
        <v>6</v>
      </c>
      <c r="F2587">
        <v>10308</v>
      </c>
      <c r="G2587">
        <f>LOG(Table1[[#This Row],[Population Estimate 2018]])</f>
        <v>4.0131744098788671</v>
      </c>
      <c r="H2587" s="10" t="str">
        <f t="shared" si="40"/>
        <v>2</v>
      </c>
      <c r="I2587">
        <v>1729</v>
      </c>
      <c r="J2587" s="1">
        <v>0.17</v>
      </c>
      <c r="K2587">
        <v>8579</v>
      </c>
      <c r="L2587" s="1">
        <v>0.83</v>
      </c>
      <c r="M2587">
        <v>425</v>
      </c>
      <c r="N2587" s="1">
        <v>0.04</v>
      </c>
      <c r="O2587">
        <v>2508</v>
      </c>
      <c r="P2587" s="1">
        <v>0.24</v>
      </c>
      <c r="Q2587">
        <v>37177</v>
      </c>
      <c r="R2587">
        <v>35</v>
      </c>
      <c r="S2587">
        <f>(Table1[[#This Row],[Hospital Beds 2018]]/Table1[[#This Row],[Population Estimate 2018]])*1000</f>
        <v>3.3954210322079938</v>
      </c>
      <c r="T2587">
        <f>LOG10(Table1[[#This Row],[Hospital Beds 2018]] +1)</f>
        <v>1.5563025007672873</v>
      </c>
      <c r="U2587">
        <v>8753</v>
      </c>
      <c r="V2587" s="1">
        <v>0.85</v>
      </c>
    </row>
    <row r="2588" spans="1:22" x14ac:dyDescent="0.3">
      <c r="A2588">
        <v>2592</v>
      </c>
      <c r="B2588" t="s">
        <v>1067</v>
      </c>
      <c r="C2588" t="s">
        <v>1597</v>
      </c>
      <c r="D2588" t="s">
        <v>21</v>
      </c>
      <c r="E2588" s="9">
        <v>8</v>
      </c>
      <c r="F2588">
        <v>3319</v>
      </c>
      <c r="G2588">
        <f>LOG(Table1[[#This Row],[Population Estimate 2018]])</f>
        <v>3.5210072524086038</v>
      </c>
      <c r="H2588" s="10" t="str">
        <f t="shared" si="40"/>
        <v>1</v>
      </c>
      <c r="I2588">
        <v>796</v>
      </c>
      <c r="J2588" s="1">
        <v>0.24</v>
      </c>
      <c r="K2588">
        <v>2523</v>
      </c>
      <c r="L2588" s="1">
        <v>0.76</v>
      </c>
      <c r="M2588">
        <v>225</v>
      </c>
      <c r="N2588" s="1">
        <v>7.0000000000000007E-2</v>
      </c>
      <c r="O2588">
        <v>574</v>
      </c>
      <c r="P2588" s="1">
        <v>0.17</v>
      </c>
      <c r="Q2588">
        <v>40945</v>
      </c>
      <c r="R2588">
        <v>0</v>
      </c>
      <c r="S2588">
        <f>(Table1[[#This Row],[Hospital Beds 2018]]/Table1[[#This Row],[Population Estimate 2018]])*1000</f>
        <v>0</v>
      </c>
      <c r="T2588">
        <f>LOG10(Table1[[#This Row],[Hospital Beds 2018]] +1)</f>
        <v>0</v>
      </c>
      <c r="U2588">
        <v>2397</v>
      </c>
      <c r="V2588" s="1">
        <v>0.72</v>
      </c>
    </row>
    <row r="2589" spans="1:22" x14ac:dyDescent="0.3">
      <c r="A2589">
        <v>2593</v>
      </c>
      <c r="B2589" t="s">
        <v>1067</v>
      </c>
      <c r="C2589" t="s">
        <v>332</v>
      </c>
      <c r="D2589" t="s">
        <v>21</v>
      </c>
      <c r="E2589" s="9">
        <v>7</v>
      </c>
      <c r="F2589">
        <v>11212</v>
      </c>
      <c r="G2589">
        <f>LOG(Table1[[#This Row],[Population Estimate 2018]])</f>
        <v>4.0496830890882487</v>
      </c>
      <c r="H2589" s="10" t="str">
        <f t="shared" si="40"/>
        <v>2</v>
      </c>
      <c r="I2589">
        <v>2011</v>
      </c>
      <c r="J2589" s="1">
        <v>0.18</v>
      </c>
      <c r="K2589">
        <v>9201</v>
      </c>
      <c r="L2589" s="1">
        <v>0.82</v>
      </c>
      <c r="M2589">
        <v>545</v>
      </c>
      <c r="N2589" s="1">
        <v>0.05</v>
      </c>
      <c r="O2589">
        <v>2684</v>
      </c>
      <c r="P2589" s="1">
        <v>0.24</v>
      </c>
      <c r="Q2589">
        <v>35156</v>
      </c>
      <c r="R2589">
        <v>0</v>
      </c>
      <c r="S2589">
        <f>(Table1[[#This Row],[Hospital Beds 2018]]/Table1[[#This Row],[Population Estimate 2018]])*1000</f>
        <v>0</v>
      </c>
      <c r="T2589">
        <f>LOG10(Table1[[#This Row],[Hospital Beds 2018]] +1)</f>
        <v>0</v>
      </c>
      <c r="U2589">
        <v>8900</v>
      </c>
      <c r="V2589" s="1">
        <v>0.79</v>
      </c>
    </row>
    <row r="2590" spans="1:22" x14ac:dyDescent="0.3">
      <c r="A2590">
        <v>2594</v>
      </c>
      <c r="B2590" t="s">
        <v>1067</v>
      </c>
      <c r="C2590" t="s">
        <v>1598</v>
      </c>
      <c r="D2590" t="s">
        <v>21</v>
      </c>
      <c r="E2590" s="9">
        <v>6</v>
      </c>
      <c r="F2590">
        <v>18322</v>
      </c>
      <c r="G2590">
        <f>LOG(Table1[[#This Row],[Population Estimate 2018]])</f>
        <v>4.2629728788053685</v>
      </c>
      <c r="H2590" s="10" t="str">
        <f t="shared" si="40"/>
        <v>2</v>
      </c>
      <c r="I2590">
        <v>4003</v>
      </c>
      <c r="J2590" s="1">
        <v>0.22</v>
      </c>
      <c r="K2590">
        <v>14319</v>
      </c>
      <c r="L2590" s="1">
        <v>0.78</v>
      </c>
      <c r="M2590">
        <v>1294</v>
      </c>
      <c r="N2590" s="1">
        <v>7.0000000000000007E-2</v>
      </c>
      <c r="O2590">
        <v>3269</v>
      </c>
      <c r="P2590" s="1">
        <v>0.18</v>
      </c>
      <c r="Q2590">
        <v>44773</v>
      </c>
      <c r="R2590">
        <v>34</v>
      </c>
      <c r="S2590">
        <f>(Table1[[#This Row],[Hospital Beds 2018]]/Table1[[#This Row],[Population Estimate 2018]])*1000</f>
        <v>1.8556926099770767</v>
      </c>
      <c r="T2590">
        <f>LOG10(Table1[[#This Row],[Hospital Beds 2018]] +1)</f>
        <v>1.5440680443502757</v>
      </c>
      <c r="U2590">
        <v>14283</v>
      </c>
      <c r="V2590" s="1">
        <v>0.78</v>
      </c>
    </row>
    <row r="2591" spans="1:22" x14ac:dyDescent="0.3">
      <c r="A2591">
        <v>2595</v>
      </c>
      <c r="B2591" t="s">
        <v>1067</v>
      </c>
      <c r="C2591" t="s">
        <v>1599</v>
      </c>
      <c r="D2591" t="s">
        <v>21</v>
      </c>
      <c r="E2591" s="9">
        <v>3</v>
      </c>
      <c r="F2591">
        <v>162124</v>
      </c>
      <c r="G2591">
        <f>LOG(Table1[[#This Row],[Population Estimate 2018]])</f>
        <v>5.2098473103206864</v>
      </c>
      <c r="H2591" s="10" t="str">
        <f t="shared" si="40"/>
        <v>3</v>
      </c>
      <c r="I2591">
        <v>15760</v>
      </c>
      <c r="J2591" s="1">
        <v>0.1</v>
      </c>
      <c r="K2591">
        <v>146364</v>
      </c>
      <c r="L2591" s="1">
        <v>0.9</v>
      </c>
      <c r="M2591">
        <v>6449</v>
      </c>
      <c r="N2591" s="1">
        <v>0.04</v>
      </c>
      <c r="O2591">
        <v>20485</v>
      </c>
      <c r="P2591" s="1">
        <v>0.13</v>
      </c>
      <c r="Q2591">
        <v>60431</v>
      </c>
      <c r="R2591">
        <v>620</v>
      </c>
      <c r="S2591">
        <f>(Table1[[#This Row],[Hospital Beds 2018]]/Table1[[#This Row],[Population Estimate 2018]])*1000</f>
        <v>3.8242333029039499</v>
      </c>
      <c r="T2591">
        <f>LOG10(Table1[[#This Row],[Hospital Beds 2018]] +1)</f>
        <v>2.79309160017658</v>
      </c>
      <c r="U2591">
        <v>146855</v>
      </c>
      <c r="V2591" s="1">
        <v>0.91</v>
      </c>
    </row>
    <row r="2592" spans="1:22" x14ac:dyDescent="0.3">
      <c r="A2592">
        <v>2596</v>
      </c>
      <c r="B2592" t="s">
        <v>1067</v>
      </c>
      <c r="C2592" t="s">
        <v>530</v>
      </c>
      <c r="D2592" t="s">
        <v>21</v>
      </c>
      <c r="E2592" s="9">
        <v>9</v>
      </c>
      <c r="F2592">
        <v>1928</v>
      </c>
      <c r="G2592">
        <f>LOG(Table1[[#This Row],[Population Estimate 2018]])</f>
        <v>3.2851070295668121</v>
      </c>
      <c r="H2592" s="10" t="str">
        <f t="shared" si="40"/>
        <v>1</v>
      </c>
      <c r="I2592">
        <v>561</v>
      </c>
      <c r="J2592" s="1">
        <v>0.28999999999999998</v>
      </c>
      <c r="K2592">
        <v>1367</v>
      </c>
      <c r="L2592" s="1">
        <v>0.71</v>
      </c>
      <c r="M2592">
        <v>121</v>
      </c>
      <c r="N2592" s="1">
        <v>0.06</v>
      </c>
      <c r="O2592">
        <v>425</v>
      </c>
      <c r="P2592" s="1">
        <v>0.22</v>
      </c>
      <c r="Q2592">
        <v>37812</v>
      </c>
      <c r="R2592">
        <v>0</v>
      </c>
      <c r="S2592">
        <f>(Table1[[#This Row],[Hospital Beds 2018]]/Table1[[#This Row],[Population Estimate 2018]])*1000</f>
        <v>0</v>
      </c>
      <c r="T2592">
        <f>LOG10(Table1[[#This Row],[Hospital Beds 2018]] +1)</f>
        <v>0</v>
      </c>
      <c r="U2592">
        <v>1410</v>
      </c>
      <c r="V2592" s="1">
        <v>0.73</v>
      </c>
    </row>
    <row r="2593" spans="1:22" x14ac:dyDescent="0.3">
      <c r="A2593">
        <v>2597</v>
      </c>
      <c r="B2593" t="s">
        <v>1067</v>
      </c>
      <c r="C2593" t="s">
        <v>672</v>
      </c>
      <c r="D2593" t="s">
        <v>58</v>
      </c>
      <c r="E2593" s="9">
        <v>1</v>
      </c>
      <c r="F2593">
        <v>179436</v>
      </c>
      <c r="G2593">
        <f>LOG(Table1[[#This Row],[Population Estimate 2018]])</f>
        <v>5.2539095793595187</v>
      </c>
      <c r="H2593" s="10" t="str">
        <f t="shared" si="40"/>
        <v>3</v>
      </c>
      <c r="I2593">
        <v>22981</v>
      </c>
      <c r="J2593" s="1">
        <v>0.13</v>
      </c>
      <c r="K2593">
        <v>156455</v>
      </c>
      <c r="L2593" s="1">
        <v>0.87</v>
      </c>
      <c r="M2593">
        <v>10323</v>
      </c>
      <c r="N2593" s="1">
        <v>0.06</v>
      </c>
      <c r="O2593">
        <v>15609</v>
      </c>
      <c r="P2593" s="1">
        <v>0.09</v>
      </c>
      <c r="Q2593">
        <v>76792</v>
      </c>
      <c r="R2593">
        <v>187</v>
      </c>
      <c r="S2593">
        <f>(Table1[[#This Row],[Hospital Beds 2018]]/Table1[[#This Row],[Population Estimate 2018]])*1000</f>
        <v>1.0421543057134579</v>
      </c>
      <c r="T2593">
        <f>LOG10(Table1[[#This Row],[Hospital Beds 2018]] +1)</f>
        <v>2.27415784926368</v>
      </c>
      <c r="U2593">
        <v>159188</v>
      </c>
      <c r="V2593" s="1">
        <v>0.89</v>
      </c>
    </row>
    <row r="2594" spans="1:22" x14ac:dyDescent="0.3">
      <c r="A2594">
        <v>2598</v>
      </c>
      <c r="B2594" t="s">
        <v>1067</v>
      </c>
      <c r="C2594" t="s">
        <v>271</v>
      </c>
      <c r="D2594" t="s">
        <v>21</v>
      </c>
      <c r="E2594" s="9">
        <v>2</v>
      </c>
      <c r="F2594">
        <v>840758</v>
      </c>
      <c r="G2594">
        <f>LOG(Table1[[#This Row],[Population Estimate 2018]])</f>
        <v>5.9246710084152499</v>
      </c>
      <c r="H2594" s="10" t="str">
        <f t="shared" si="40"/>
        <v>3</v>
      </c>
      <c r="I2594">
        <v>103092</v>
      </c>
      <c r="J2594" s="1">
        <v>0.12</v>
      </c>
      <c r="K2594">
        <v>737666</v>
      </c>
      <c r="L2594" s="1">
        <v>0.88</v>
      </c>
      <c r="M2594">
        <v>54929</v>
      </c>
      <c r="N2594" s="1">
        <v>7.0000000000000007E-2</v>
      </c>
      <c r="O2594">
        <v>169120</v>
      </c>
      <c r="P2594" s="1">
        <v>0.2</v>
      </c>
      <c r="Q2594">
        <v>43948</v>
      </c>
      <c r="R2594">
        <v>2346</v>
      </c>
      <c r="S2594">
        <f>(Table1[[#This Row],[Hospital Beds 2018]]/Table1[[#This Row],[Population Estimate 2018]])*1000</f>
        <v>2.7903391939178692</v>
      </c>
      <c r="T2594">
        <f>LOG10(Table1[[#This Row],[Hospital Beds 2018]] +1)</f>
        <v>3.3705130895985924</v>
      </c>
      <c r="U2594">
        <v>738914</v>
      </c>
      <c r="V2594" s="1">
        <v>0.88</v>
      </c>
    </row>
    <row r="2595" spans="1:22" x14ac:dyDescent="0.3">
      <c r="A2595">
        <v>2599</v>
      </c>
      <c r="B2595" t="s">
        <v>1067</v>
      </c>
      <c r="C2595" t="s">
        <v>1600</v>
      </c>
      <c r="D2595" t="s">
        <v>21</v>
      </c>
      <c r="E2595" s="9">
        <v>4</v>
      </c>
      <c r="F2595">
        <v>42446</v>
      </c>
      <c r="G2595">
        <f>LOG(Table1[[#This Row],[Population Estimate 2018]])</f>
        <v>4.6278367697324194</v>
      </c>
      <c r="H2595" s="10" t="str">
        <f t="shared" si="40"/>
        <v>2</v>
      </c>
      <c r="I2595">
        <v>6015</v>
      </c>
      <c r="J2595" s="1">
        <v>0.14000000000000001</v>
      </c>
      <c r="K2595">
        <v>36431</v>
      </c>
      <c r="L2595" s="1">
        <v>0.86</v>
      </c>
      <c r="M2595">
        <v>2300</v>
      </c>
      <c r="N2595" s="1">
        <v>0.05</v>
      </c>
      <c r="O2595">
        <v>6988</v>
      </c>
      <c r="P2595" s="1">
        <v>0.16</v>
      </c>
      <c r="Q2595">
        <v>47087</v>
      </c>
      <c r="R2595">
        <v>50</v>
      </c>
      <c r="S2595">
        <f>(Table1[[#This Row],[Hospital Beds 2018]]/Table1[[#This Row],[Population Estimate 2018]])*1000</f>
        <v>1.1779672996277624</v>
      </c>
      <c r="T2595">
        <f>LOG10(Table1[[#This Row],[Hospital Beds 2018]] +1)</f>
        <v>1.7075701760979363</v>
      </c>
      <c r="U2595">
        <v>33748</v>
      </c>
      <c r="V2595" s="1">
        <v>0.8</v>
      </c>
    </row>
    <row r="2596" spans="1:22" x14ac:dyDescent="0.3">
      <c r="A2596">
        <v>2600</v>
      </c>
      <c r="B2596" t="s">
        <v>1067</v>
      </c>
      <c r="C2596" t="s">
        <v>1601</v>
      </c>
      <c r="D2596" t="s">
        <v>21</v>
      </c>
      <c r="E2596" s="9">
        <v>2</v>
      </c>
      <c r="F2596">
        <v>17335</v>
      </c>
      <c r="G2596">
        <f>LOG(Table1[[#This Row],[Population Estimate 2018]])</f>
        <v>4.2389238459924155</v>
      </c>
      <c r="H2596" s="10" t="str">
        <f t="shared" si="40"/>
        <v>2</v>
      </c>
      <c r="I2596">
        <v>3147</v>
      </c>
      <c r="J2596" s="1">
        <v>0.18</v>
      </c>
      <c r="K2596">
        <v>14188</v>
      </c>
      <c r="L2596" s="1">
        <v>0.82</v>
      </c>
      <c r="M2596">
        <v>1261</v>
      </c>
      <c r="N2596" s="1">
        <v>7.0000000000000007E-2</v>
      </c>
      <c r="O2596">
        <v>3331</v>
      </c>
      <c r="P2596" s="1">
        <v>0.19</v>
      </c>
      <c r="Q2596">
        <v>37428</v>
      </c>
      <c r="R2596">
        <v>32</v>
      </c>
      <c r="S2596">
        <f>(Table1[[#This Row],[Hospital Beds 2018]]/Table1[[#This Row],[Population Estimate 2018]])*1000</f>
        <v>1.8459763484280358</v>
      </c>
      <c r="T2596">
        <f>LOG10(Table1[[#This Row],[Hospital Beds 2018]] +1)</f>
        <v>1.5185139398778875</v>
      </c>
      <c r="U2596">
        <v>12868</v>
      </c>
      <c r="V2596" s="1">
        <v>0.74</v>
      </c>
    </row>
    <row r="2597" spans="1:22" x14ac:dyDescent="0.3">
      <c r="A2597">
        <v>2601</v>
      </c>
      <c r="B2597" t="s">
        <v>1067</v>
      </c>
      <c r="C2597" t="s">
        <v>411</v>
      </c>
      <c r="D2597" t="s">
        <v>21</v>
      </c>
      <c r="E2597" s="9">
        <v>6</v>
      </c>
      <c r="F2597">
        <v>35286</v>
      </c>
      <c r="G2597">
        <f>LOG(Table1[[#This Row],[Population Estimate 2018]])</f>
        <v>4.5476024297856812</v>
      </c>
      <c r="H2597" s="10" t="str">
        <f t="shared" si="40"/>
        <v>2</v>
      </c>
      <c r="I2597">
        <v>6532</v>
      </c>
      <c r="J2597" s="1">
        <v>0.19</v>
      </c>
      <c r="K2597">
        <v>28754</v>
      </c>
      <c r="L2597" s="1">
        <v>0.81</v>
      </c>
      <c r="M2597">
        <v>2971</v>
      </c>
      <c r="N2597" s="1">
        <v>0.08</v>
      </c>
      <c r="O2597">
        <v>4466</v>
      </c>
      <c r="P2597" s="1">
        <v>0.13</v>
      </c>
      <c r="Q2597">
        <v>53111</v>
      </c>
      <c r="R2597">
        <v>25</v>
      </c>
      <c r="S2597">
        <f>(Table1[[#This Row],[Hospital Beds 2018]]/Table1[[#This Row],[Population Estimate 2018]])*1000</f>
        <v>0.70849628747945359</v>
      </c>
      <c r="T2597">
        <f>LOG10(Table1[[#This Row],[Hospital Beds 2018]] +1)</f>
        <v>1.414973347970818</v>
      </c>
      <c r="U2597">
        <v>27376</v>
      </c>
      <c r="V2597" s="1">
        <v>0.78</v>
      </c>
    </row>
    <row r="2598" spans="1:22" x14ac:dyDescent="0.3">
      <c r="A2598">
        <v>2602</v>
      </c>
      <c r="B2598" t="s">
        <v>1067</v>
      </c>
      <c r="C2598" t="s">
        <v>49</v>
      </c>
      <c r="D2598" t="s">
        <v>21</v>
      </c>
      <c r="E2598" s="9">
        <v>6</v>
      </c>
      <c r="F2598">
        <v>25349</v>
      </c>
      <c r="G2598">
        <f>LOG(Table1[[#This Row],[Population Estimate 2018]])</f>
        <v>4.4039608313992131</v>
      </c>
      <c r="H2598" s="10" t="str">
        <f t="shared" si="40"/>
        <v>2</v>
      </c>
      <c r="I2598">
        <v>6431</v>
      </c>
      <c r="J2598" s="1">
        <v>0.25</v>
      </c>
      <c r="K2598">
        <v>18918</v>
      </c>
      <c r="L2598" s="1">
        <v>0.75</v>
      </c>
      <c r="M2598">
        <v>1787</v>
      </c>
      <c r="N2598" s="1">
        <v>7.0000000000000007E-2</v>
      </c>
      <c r="O2598">
        <v>3322</v>
      </c>
      <c r="P2598" s="1">
        <v>0.13</v>
      </c>
      <c r="Q2598">
        <v>55776</v>
      </c>
      <c r="R2598">
        <v>38</v>
      </c>
      <c r="S2598">
        <f>(Table1[[#This Row],[Hospital Beds 2018]]/Table1[[#This Row],[Population Estimate 2018]])*1000</f>
        <v>1.4990729417334017</v>
      </c>
      <c r="T2598">
        <f>LOG10(Table1[[#This Row],[Hospital Beds 2018]] +1)</f>
        <v>1.5910646070264991</v>
      </c>
      <c r="U2598">
        <v>19383</v>
      </c>
      <c r="V2598" s="1">
        <v>0.76</v>
      </c>
    </row>
    <row r="2599" spans="1:22" x14ac:dyDescent="0.3">
      <c r="A2599">
        <v>2603</v>
      </c>
      <c r="B2599" t="s">
        <v>1067</v>
      </c>
      <c r="C2599" t="s">
        <v>1602</v>
      </c>
      <c r="D2599" t="s">
        <v>21</v>
      </c>
      <c r="E2599" s="9">
        <v>8</v>
      </c>
      <c r="F2599">
        <v>3839</v>
      </c>
      <c r="G2599">
        <f>LOG(Table1[[#This Row],[Population Estimate 2018]])</f>
        <v>3.584218112117405</v>
      </c>
      <c r="H2599" s="10" t="str">
        <f t="shared" si="40"/>
        <v>1</v>
      </c>
      <c r="I2599">
        <v>943</v>
      </c>
      <c r="J2599" s="1">
        <v>0.25</v>
      </c>
      <c r="K2599">
        <v>2896</v>
      </c>
      <c r="L2599" s="1">
        <v>0.75</v>
      </c>
      <c r="M2599">
        <v>283</v>
      </c>
      <c r="N2599" s="1">
        <v>7.0000000000000007E-2</v>
      </c>
      <c r="O2599">
        <v>592</v>
      </c>
      <c r="P2599" s="1">
        <v>0.15</v>
      </c>
      <c r="Q2599">
        <v>45261</v>
      </c>
      <c r="R2599">
        <v>14</v>
      </c>
      <c r="S2599">
        <f>(Table1[[#This Row],[Hospital Beds 2018]]/Table1[[#This Row],[Population Estimate 2018]])*1000</f>
        <v>3.6467830164105237</v>
      </c>
      <c r="T2599">
        <f>LOG10(Table1[[#This Row],[Hospital Beds 2018]] +1)</f>
        <v>1.1760912590556813</v>
      </c>
      <c r="U2599">
        <v>2990</v>
      </c>
      <c r="V2599" s="1">
        <v>0.78</v>
      </c>
    </row>
    <row r="2600" spans="1:22" x14ac:dyDescent="0.3">
      <c r="A2600">
        <v>2604</v>
      </c>
      <c r="B2600" t="s">
        <v>1067</v>
      </c>
      <c r="C2600" t="s">
        <v>412</v>
      </c>
      <c r="D2600" t="s">
        <v>21</v>
      </c>
      <c r="E2600" s="9">
        <v>6</v>
      </c>
      <c r="F2600">
        <v>5837</v>
      </c>
      <c r="G2600">
        <f>LOG(Table1[[#This Row],[Population Estimate 2018]])</f>
        <v>3.7661896933101597</v>
      </c>
      <c r="H2600" s="10" t="str">
        <f t="shared" si="40"/>
        <v>1</v>
      </c>
      <c r="I2600">
        <v>1092</v>
      </c>
      <c r="J2600" s="1">
        <v>0.19</v>
      </c>
      <c r="K2600">
        <v>4745</v>
      </c>
      <c r="L2600" s="1">
        <v>0.81</v>
      </c>
      <c r="M2600">
        <v>303</v>
      </c>
      <c r="N2600" s="1">
        <v>0.05</v>
      </c>
      <c r="O2600">
        <v>1218</v>
      </c>
      <c r="P2600" s="1">
        <v>0.21</v>
      </c>
      <c r="Q2600">
        <v>39891</v>
      </c>
      <c r="R2600">
        <v>25</v>
      </c>
      <c r="S2600">
        <f>(Table1[[#This Row],[Hospital Beds 2018]]/Table1[[#This Row],[Population Estimate 2018]])*1000</f>
        <v>4.2830221003940379</v>
      </c>
      <c r="T2600">
        <f>LOG10(Table1[[#This Row],[Hospital Beds 2018]] +1)</f>
        <v>1.414973347970818</v>
      </c>
      <c r="U2600">
        <v>4826</v>
      </c>
      <c r="V2600" s="1">
        <v>0.83</v>
      </c>
    </row>
    <row r="2601" spans="1:22" x14ac:dyDescent="0.3">
      <c r="A2601">
        <v>2605</v>
      </c>
      <c r="B2601" t="s">
        <v>1067</v>
      </c>
      <c r="C2601" t="s">
        <v>1603</v>
      </c>
      <c r="D2601" t="s">
        <v>21</v>
      </c>
      <c r="E2601" s="9">
        <v>9</v>
      </c>
      <c r="F2601">
        <v>1200</v>
      </c>
      <c r="G2601">
        <f>LOG(Table1[[#This Row],[Population Estimate 2018]])</f>
        <v>3.0791812460476247</v>
      </c>
      <c r="H2601" s="10" t="str">
        <f t="shared" si="40"/>
        <v>1</v>
      </c>
      <c r="I2601">
        <v>316</v>
      </c>
      <c r="J2601" s="1">
        <v>0.26</v>
      </c>
      <c r="K2601">
        <v>884</v>
      </c>
      <c r="L2601" s="1">
        <v>0.74</v>
      </c>
      <c r="M2601">
        <v>88</v>
      </c>
      <c r="N2601" s="1">
        <v>7.0000000000000007E-2</v>
      </c>
      <c r="O2601">
        <v>210</v>
      </c>
      <c r="P2601" s="1">
        <v>0.18</v>
      </c>
      <c r="Q2601">
        <v>37648</v>
      </c>
      <c r="R2601">
        <v>0</v>
      </c>
      <c r="S2601">
        <f>(Table1[[#This Row],[Hospital Beds 2018]]/Table1[[#This Row],[Population Estimate 2018]])*1000</f>
        <v>0</v>
      </c>
      <c r="T2601">
        <f>LOG10(Table1[[#This Row],[Hospital Beds 2018]] +1)</f>
        <v>0</v>
      </c>
      <c r="U2601">
        <v>933</v>
      </c>
      <c r="V2601" s="1">
        <v>0.78</v>
      </c>
    </row>
    <row r="2602" spans="1:22" x14ac:dyDescent="0.3">
      <c r="A2602">
        <v>2606</v>
      </c>
      <c r="B2602" t="s">
        <v>1067</v>
      </c>
      <c r="C2602" t="s">
        <v>1604</v>
      </c>
      <c r="D2602" t="s">
        <v>21</v>
      </c>
      <c r="E2602" s="9">
        <v>1</v>
      </c>
      <c r="F2602">
        <v>787858</v>
      </c>
      <c r="G2602">
        <f>LOG(Table1[[#This Row],[Population Estimate 2018]])</f>
        <v>5.8964479492488922</v>
      </c>
      <c r="H2602" s="10" t="str">
        <f t="shared" si="40"/>
        <v>3</v>
      </c>
      <c r="I2602">
        <v>87128</v>
      </c>
      <c r="J2602" s="1">
        <v>0.11</v>
      </c>
      <c r="K2602">
        <v>700730</v>
      </c>
      <c r="L2602" s="1">
        <v>0.89</v>
      </c>
      <c r="M2602">
        <v>26651</v>
      </c>
      <c r="N2602" s="1">
        <v>0.03</v>
      </c>
      <c r="O2602">
        <v>61455</v>
      </c>
      <c r="P2602" s="1">
        <v>0.08</v>
      </c>
      <c r="Q2602">
        <v>92310</v>
      </c>
      <c r="R2602">
        <v>1274</v>
      </c>
      <c r="S2602">
        <f>(Table1[[#This Row],[Hospital Beds 2018]]/Table1[[#This Row],[Population Estimate 2018]])*1000</f>
        <v>1.6170426650487777</v>
      </c>
      <c r="T2602">
        <f>LOG10(Table1[[#This Row],[Hospital Beds 2018]] +1)</f>
        <v>3.1055101847699738</v>
      </c>
      <c r="U2602">
        <v>707901</v>
      </c>
      <c r="V2602" s="1">
        <v>0.9</v>
      </c>
    </row>
    <row r="2603" spans="1:22" x14ac:dyDescent="0.3">
      <c r="A2603">
        <v>2607</v>
      </c>
      <c r="B2603" t="s">
        <v>1067</v>
      </c>
      <c r="C2603" t="s">
        <v>50</v>
      </c>
      <c r="D2603" t="s">
        <v>21</v>
      </c>
      <c r="E2603" s="9">
        <v>7</v>
      </c>
      <c r="F2603">
        <v>10766</v>
      </c>
      <c r="G2603">
        <f>LOG(Table1[[#This Row],[Population Estimate 2018]])</f>
        <v>4.0320543754796692</v>
      </c>
      <c r="H2603" s="10" t="str">
        <f t="shared" si="40"/>
        <v>2</v>
      </c>
      <c r="I2603">
        <v>2352</v>
      </c>
      <c r="J2603" s="1">
        <v>0.22</v>
      </c>
      <c r="K2603">
        <v>8414</v>
      </c>
      <c r="L2603" s="1">
        <v>0.78</v>
      </c>
      <c r="M2603">
        <v>715</v>
      </c>
      <c r="N2603" s="1">
        <v>7.0000000000000007E-2</v>
      </c>
      <c r="O2603">
        <v>1615</v>
      </c>
      <c r="P2603" s="1">
        <v>0.15</v>
      </c>
      <c r="Q2603">
        <v>48222</v>
      </c>
      <c r="R2603">
        <v>0</v>
      </c>
      <c r="S2603">
        <f>(Table1[[#This Row],[Hospital Beds 2018]]/Table1[[#This Row],[Population Estimate 2018]])*1000</f>
        <v>0</v>
      </c>
      <c r="T2603">
        <f>LOG10(Table1[[#This Row],[Hospital Beds 2018]] +1)</f>
        <v>0</v>
      </c>
      <c r="U2603">
        <v>8719</v>
      </c>
      <c r="V2603" s="1">
        <v>0.81</v>
      </c>
    </row>
    <row r="2604" spans="1:22" x14ac:dyDescent="0.3">
      <c r="A2604">
        <v>2608</v>
      </c>
      <c r="B2604" t="s">
        <v>1067</v>
      </c>
      <c r="C2604" t="s">
        <v>1605</v>
      </c>
      <c r="D2604" t="s">
        <v>21</v>
      </c>
      <c r="E2604" s="9">
        <v>7</v>
      </c>
      <c r="F2604">
        <v>19808</v>
      </c>
      <c r="G2604">
        <f>LOG(Table1[[#This Row],[Population Estimate 2018]])</f>
        <v>4.2968406273400239</v>
      </c>
      <c r="H2604" s="10" t="str">
        <f t="shared" si="40"/>
        <v>2</v>
      </c>
      <c r="I2604">
        <v>3938</v>
      </c>
      <c r="J2604" s="1">
        <v>0.2</v>
      </c>
      <c r="K2604">
        <v>15870</v>
      </c>
      <c r="L2604" s="1">
        <v>0.8</v>
      </c>
      <c r="M2604">
        <v>1305</v>
      </c>
      <c r="N2604" s="1">
        <v>7.0000000000000007E-2</v>
      </c>
      <c r="O2604">
        <v>2493</v>
      </c>
      <c r="P2604" s="1">
        <v>0.13</v>
      </c>
      <c r="Q2604">
        <v>49317</v>
      </c>
      <c r="R2604">
        <v>14</v>
      </c>
      <c r="S2604">
        <f>(Table1[[#This Row],[Hospital Beds 2018]]/Table1[[#This Row],[Population Estimate 2018]])*1000</f>
        <v>0.70678513731825521</v>
      </c>
      <c r="T2604">
        <f>LOG10(Table1[[#This Row],[Hospital Beds 2018]] +1)</f>
        <v>1.1760912590556813</v>
      </c>
      <c r="U2604">
        <v>14980</v>
      </c>
      <c r="V2604" s="1">
        <v>0.76</v>
      </c>
    </row>
    <row r="2605" spans="1:22" x14ac:dyDescent="0.3">
      <c r="A2605">
        <v>2609</v>
      </c>
      <c r="B2605" t="s">
        <v>1067</v>
      </c>
      <c r="C2605" t="s">
        <v>1606</v>
      </c>
      <c r="D2605" t="s">
        <v>21</v>
      </c>
      <c r="E2605" s="9">
        <v>6</v>
      </c>
      <c r="F2605">
        <v>19816</v>
      </c>
      <c r="G2605">
        <f>LOG(Table1[[#This Row],[Population Estimate 2018]])</f>
        <v>4.297015993577781</v>
      </c>
      <c r="H2605" s="10" t="str">
        <f t="shared" si="40"/>
        <v>2</v>
      </c>
      <c r="I2605">
        <v>2435</v>
      </c>
      <c r="J2605" s="1">
        <v>0.12</v>
      </c>
      <c r="K2605">
        <v>17381</v>
      </c>
      <c r="L2605" s="1">
        <v>0.88</v>
      </c>
      <c r="M2605">
        <v>599</v>
      </c>
      <c r="N2605" s="1">
        <v>0.03</v>
      </c>
      <c r="O2605">
        <v>4511</v>
      </c>
      <c r="P2605" s="1">
        <v>0.23</v>
      </c>
      <c r="Q2605">
        <v>41038</v>
      </c>
      <c r="R2605">
        <v>22</v>
      </c>
      <c r="S2605">
        <f>(Table1[[#This Row],[Hospital Beds 2018]]/Table1[[#This Row],[Population Estimate 2018]])*1000</f>
        <v>1.1102139685102945</v>
      </c>
      <c r="T2605">
        <f>LOG10(Table1[[#This Row],[Hospital Beds 2018]] +1)</f>
        <v>1.3617278360175928</v>
      </c>
      <c r="U2605">
        <v>14421</v>
      </c>
      <c r="V2605" s="1">
        <v>0.73</v>
      </c>
    </row>
    <row r="2606" spans="1:22" x14ac:dyDescent="0.3">
      <c r="A2606">
        <v>2610</v>
      </c>
      <c r="B2606" t="s">
        <v>1067</v>
      </c>
      <c r="C2606" t="s">
        <v>1607</v>
      </c>
      <c r="D2606" t="s">
        <v>21</v>
      </c>
      <c r="E2606" s="9">
        <v>7</v>
      </c>
      <c r="F2606">
        <v>20901</v>
      </c>
      <c r="G2606">
        <f>LOG(Table1[[#This Row],[Population Estimate 2018]])</f>
        <v>4.3201670652542319</v>
      </c>
      <c r="H2606" s="10" t="str">
        <f t="shared" si="40"/>
        <v>2</v>
      </c>
      <c r="I2606">
        <v>1853</v>
      </c>
      <c r="J2606" s="1">
        <v>0.09</v>
      </c>
      <c r="K2606">
        <v>19048</v>
      </c>
      <c r="L2606" s="1">
        <v>0.91</v>
      </c>
      <c r="M2606">
        <v>415</v>
      </c>
      <c r="N2606" s="1">
        <v>0.02</v>
      </c>
      <c r="O2606">
        <v>3198</v>
      </c>
      <c r="P2606" s="1">
        <v>0.15</v>
      </c>
      <c r="Q2606">
        <v>56321</v>
      </c>
      <c r="R2606">
        <v>25</v>
      </c>
      <c r="S2606">
        <f>(Table1[[#This Row],[Hospital Beds 2018]]/Table1[[#This Row],[Population Estimate 2018]])*1000</f>
        <v>1.1961150184201712</v>
      </c>
      <c r="T2606">
        <f>LOG10(Table1[[#This Row],[Hospital Beds 2018]] +1)</f>
        <v>1.414973347970818</v>
      </c>
      <c r="U2606">
        <v>19211</v>
      </c>
      <c r="V2606" s="1">
        <v>0.92</v>
      </c>
    </row>
    <row r="2607" spans="1:22" x14ac:dyDescent="0.3">
      <c r="A2607">
        <v>2611</v>
      </c>
      <c r="B2607" t="s">
        <v>1067</v>
      </c>
      <c r="C2607" t="s">
        <v>1608</v>
      </c>
      <c r="D2607" t="s">
        <v>21</v>
      </c>
      <c r="E2607" s="9">
        <v>1</v>
      </c>
      <c r="F2607">
        <v>337890</v>
      </c>
      <c r="G2607">
        <f>LOG(Table1[[#This Row],[Population Estimate 2018]])</f>
        <v>5.5287753388329488</v>
      </c>
      <c r="H2607" s="10" t="str">
        <f t="shared" si="40"/>
        <v>3</v>
      </c>
      <c r="I2607">
        <v>48605</v>
      </c>
      <c r="J2607" s="1">
        <v>0.14000000000000001</v>
      </c>
      <c r="K2607">
        <v>289285</v>
      </c>
      <c r="L2607" s="1">
        <v>0.86</v>
      </c>
      <c r="M2607">
        <v>23750</v>
      </c>
      <c r="N2607" s="1">
        <v>7.0000000000000007E-2</v>
      </c>
      <c r="O2607">
        <v>40109</v>
      </c>
      <c r="P2607" s="1">
        <v>0.12</v>
      </c>
      <c r="Q2607">
        <v>71959</v>
      </c>
      <c r="R2607">
        <v>530</v>
      </c>
      <c r="S2607">
        <f>(Table1[[#This Row],[Hospital Beds 2018]]/Table1[[#This Row],[Population Estimate 2018]])*1000</f>
        <v>1.5685578146734145</v>
      </c>
      <c r="T2607">
        <f>LOG10(Table1[[#This Row],[Hospital Beds 2018]] +1)</f>
        <v>2.725094521081469</v>
      </c>
      <c r="U2607">
        <v>292534</v>
      </c>
      <c r="V2607" s="1">
        <v>0.87</v>
      </c>
    </row>
    <row r="2608" spans="1:22" x14ac:dyDescent="0.3">
      <c r="A2608">
        <v>2612</v>
      </c>
      <c r="B2608" t="s">
        <v>1067</v>
      </c>
      <c r="C2608" t="s">
        <v>1609</v>
      </c>
      <c r="D2608" t="s">
        <v>21</v>
      </c>
      <c r="E2608" s="9">
        <v>6</v>
      </c>
      <c r="F2608">
        <v>6578</v>
      </c>
      <c r="G2608">
        <f>LOG(Table1[[#This Row],[Population Estimate 2018]])</f>
        <v>3.8180938691466357</v>
      </c>
      <c r="H2608" s="10" t="str">
        <f t="shared" si="40"/>
        <v>1</v>
      </c>
      <c r="I2608">
        <v>729</v>
      </c>
      <c r="J2608" s="1">
        <v>0.11</v>
      </c>
      <c r="K2608">
        <v>5849</v>
      </c>
      <c r="L2608" s="1">
        <v>0.89</v>
      </c>
      <c r="M2608">
        <v>211</v>
      </c>
      <c r="N2608" s="1">
        <v>0.03</v>
      </c>
      <c r="O2608">
        <v>1096</v>
      </c>
      <c r="P2608" s="1">
        <v>0.17</v>
      </c>
      <c r="Q2608">
        <v>46490</v>
      </c>
      <c r="R2608">
        <v>0</v>
      </c>
      <c r="S2608">
        <f>(Table1[[#This Row],[Hospital Beds 2018]]/Table1[[#This Row],[Population Estimate 2018]])*1000</f>
        <v>0</v>
      </c>
      <c r="T2608">
        <f>LOG10(Table1[[#This Row],[Hospital Beds 2018]] +1)</f>
        <v>0</v>
      </c>
      <c r="U2608">
        <v>3840</v>
      </c>
      <c r="V2608" s="1">
        <v>0.57999999999999996</v>
      </c>
    </row>
    <row r="2609" spans="1:22" x14ac:dyDescent="0.3">
      <c r="A2609">
        <v>2613</v>
      </c>
      <c r="B2609" t="s">
        <v>1067</v>
      </c>
      <c r="C2609" t="s">
        <v>1610</v>
      </c>
      <c r="D2609" t="s">
        <v>21</v>
      </c>
      <c r="E2609" s="9">
        <v>7</v>
      </c>
      <c r="F2609">
        <v>26804</v>
      </c>
      <c r="G2609">
        <f>LOG(Table1[[#This Row],[Population Estimate 2018]])</f>
        <v>4.4281996092638769</v>
      </c>
      <c r="H2609" s="10" t="str">
        <f t="shared" si="40"/>
        <v>2</v>
      </c>
      <c r="I2609">
        <v>7967</v>
      </c>
      <c r="J2609" s="1">
        <v>0.3</v>
      </c>
      <c r="K2609">
        <v>18837</v>
      </c>
      <c r="L2609" s="1">
        <v>0.7</v>
      </c>
      <c r="M2609">
        <v>2187</v>
      </c>
      <c r="N2609" s="1">
        <v>0.08</v>
      </c>
      <c r="O2609">
        <v>2527</v>
      </c>
      <c r="P2609" s="1">
        <v>0.09</v>
      </c>
      <c r="Q2609">
        <v>61433</v>
      </c>
      <c r="R2609">
        <v>57</v>
      </c>
      <c r="S2609">
        <f>(Table1[[#This Row],[Hospital Beds 2018]]/Table1[[#This Row],[Population Estimate 2018]])*1000</f>
        <v>2.1265482763766599</v>
      </c>
      <c r="T2609">
        <f>LOG10(Table1[[#This Row],[Hospital Beds 2018]] +1)</f>
        <v>1.7634279935629373</v>
      </c>
      <c r="U2609">
        <v>19237</v>
      </c>
      <c r="V2609" s="1">
        <v>0.72</v>
      </c>
    </row>
    <row r="2610" spans="1:22" x14ac:dyDescent="0.3">
      <c r="A2610">
        <v>2614</v>
      </c>
      <c r="B2610" t="s">
        <v>1067</v>
      </c>
      <c r="C2610" t="s">
        <v>1611</v>
      </c>
      <c r="D2610" t="s">
        <v>21</v>
      </c>
      <c r="E2610" s="9">
        <v>8</v>
      </c>
      <c r="F2610">
        <v>1388</v>
      </c>
      <c r="G2610">
        <f>LOG(Table1[[#This Row],[Population Estimate 2018]])</f>
        <v>3.1423894661188361</v>
      </c>
      <c r="H2610" s="10" t="str">
        <f t="shared" si="40"/>
        <v>1</v>
      </c>
      <c r="I2610">
        <v>211</v>
      </c>
      <c r="J2610" s="1">
        <v>0.15</v>
      </c>
      <c r="K2610">
        <v>1177</v>
      </c>
      <c r="L2610" s="1">
        <v>0.85</v>
      </c>
      <c r="M2610">
        <v>55</v>
      </c>
      <c r="N2610" s="1">
        <v>0.04</v>
      </c>
      <c r="O2610">
        <v>134</v>
      </c>
      <c r="P2610" s="1">
        <v>0.1</v>
      </c>
      <c r="Q2610">
        <v>83330</v>
      </c>
      <c r="R2610">
        <v>0</v>
      </c>
      <c r="S2610">
        <f>(Table1[[#This Row],[Hospital Beds 2018]]/Table1[[#This Row],[Population Estimate 2018]])*1000</f>
        <v>0</v>
      </c>
      <c r="T2610">
        <f>LOG10(Table1[[#This Row],[Hospital Beds 2018]] +1)</f>
        <v>0</v>
      </c>
      <c r="U2610">
        <v>1183</v>
      </c>
      <c r="V2610" s="1">
        <v>0.85</v>
      </c>
    </row>
    <row r="2611" spans="1:22" x14ac:dyDescent="0.3">
      <c r="A2611">
        <v>2615</v>
      </c>
      <c r="B2611" t="s">
        <v>1067</v>
      </c>
      <c r="C2611" t="s">
        <v>1612</v>
      </c>
      <c r="D2611" t="s">
        <v>21</v>
      </c>
      <c r="E2611" s="9">
        <v>3</v>
      </c>
      <c r="F2611">
        <v>7584</v>
      </c>
      <c r="G2611">
        <f>LOG(Table1[[#This Row],[Population Estimate 2018]])</f>
        <v>3.8798983243300098</v>
      </c>
      <c r="H2611" s="10" t="str">
        <f t="shared" si="40"/>
        <v>1</v>
      </c>
      <c r="I2611">
        <v>1738</v>
      </c>
      <c r="J2611" s="1">
        <v>0.23</v>
      </c>
      <c r="K2611">
        <v>5846</v>
      </c>
      <c r="L2611" s="1">
        <v>0.77</v>
      </c>
      <c r="M2611">
        <v>532</v>
      </c>
      <c r="N2611" s="1">
        <v>7.0000000000000007E-2</v>
      </c>
      <c r="O2611">
        <v>1077</v>
      </c>
      <c r="P2611" s="1">
        <v>0.14000000000000001</v>
      </c>
      <c r="Q2611">
        <v>55008</v>
      </c>
      <c r="R2611">
        <v>0</v>
      </c>
      <c r="S2611">
        <f>(Table1[[#This Row],[Hospital Beds 2018]]/Table1[[#This Row],[Population Estimate 2018]])*1000</f>
        <v>0</v>
      </c>
      <c r="T2611">
        <f>LOG10(Table1[[#This Row],[Hospital Beds 2018]] +1)</f>
        <v>0</v>
      </c>
      <c r="U2611">
        <v>5960</v>
      </c>
      <c r="V2611" s="1">
        <v>0.79</v>
      </c>
    </row>
    <row r="2612" spans="1:22" x14ac:dyDescent="0.3">
      <c r="A2612">
        <v>2616</v>
      </c>
      <c r="B2612" t="s">
        <v>1067</v>
      </c>
      <c r="C2612" t="s">
        <v>1613</v>
      </c>
      <c r="D2612" t="s">
        <v>21</v>
      </c>
      <c r="E2612" s="9">
        <v>6</v>
      </c>
      <c r="F2612">
        <v>20826</v>
      </c>
      <c r="G2612">
        <f>LOG(Table1[[#This Row],[Population Estimate 2018]])</f>
        <v>4.3186058640550558</v>
      </c>
      <c r="H2612" s="10" t="str">
        <f t="shared" si="40"/>
        <v>2</v>
      </c>
      <c r="I2612">
        <v>3483</v>
      </c>
      <c r="J2612" s="1">
        <v>0.17</v>
      </c>
      <c r="K2612">
        <v>17343</v>
      </c>
      <c r="L2612" s="1">
        <v>0.83</v>
      </c>
      <c r="M2612">
        <v>1149</v>
      </c>
      <c r="N2612" s="1">
        <v>0.06</v>
      </c>
      <c r="O2612">
        <v>3465</v>
      </c>
      <c r="P2612" s="1">
        <v>0.17</v>
      </c>
      <c r="Q2612">
        <v>49829</v>
      </c>
      <c r="R2612">
        <v>33</v>
      </c>
      <c r="S2612">
        <f>(Table1[[#This Row],[Hospital Beds 2018]]/Table1[[#This Row],[Population Estimate 2018]])*1000</f>
        <v>1.5845577643330453</v>
      </c>
      <c r="T2612">
        <f>LOG10(Table1[[#This Row],[Hospital Beds 2018]] +1)</f>
        <v>1.5314789170422551</v>
      </c>
      <c r="U2612">
        <v>17614</v>
      </c>
      <c r="V2612" s="1">
        <v>0.85</v>
      </c>
    </row>
    <row r="2613" spans="1:22" x14ac:dyDescent="0.3">
      <c r="A2613">
        <v>2617</v>
      </c>
      <c r="B2613" t="s">
        <v>1067</v>
      </c>
      <c r="C2613" t="s">
        <v>677</v>
      </c>
      <c r="D2613" t="s">
        <v>21</v>
      </c>
      <c r="E2613" s="9">
        <v>6</v>
      </c>
      <c r="F2613">
        <v>21895</v>
      </c>
      <c r="G2613">
        <f>LOG(Table1[[#This Row],[Population Estimate 2018]])</f>
        <v>4.3403449495281441</v>
      </c>
      <c r="H2613" s="10" t="str">
        <f t="shared" si="40"/>
        <v>2</v>
      </c>
      <c r="I2613">
        <v>3551</v>
      </c>
      <c r="J2613" s="1">
        <v>0.16</v>
      </c>
      <c r="K2613">
        <v>18344</v>
      </c>
      <c r="L2613" s="1">
        <v>0.84</v>
      </c>
      <c r="M2613">
        <v>1347</v>
      </c>
      <c r="N2613" s="1">
        <v>0.06</v>
      </c>
      <c r="O2613">
        <v>3352</v>
      </c>
      <c r="P2613" s="1">
        <v>0.15</v>
      </c>
      <c r="Q2613">
        <v>49121</v>
      </c>
      <c r="R2613">
        <v>72</v>
      </c>
      <c r="S2613">
        <f>(Table1[[#This Row],[Hospital Beds 2018]]/Table1[[#This Row],[Population Estimate 2018]])*1000</f>
        <v>3.2884220141584835</v>
      </c>
      <c r="T2613">
        <f>LOG10(Table1[[#This Row],[Hospital Beds 2018]] +1)</f>
        <v>1.8633228601204559</v>
      </c>
      <c r="U2613">
        <v>17203</v>
      </c>
      <c r="V2613" s="1">
        <v>0.79</v>
      </c>
    </row>
    <row r="2614" spans="1:22" x14ac:dyDescent="0.3">
      <c r="A2614">
        <v>2618</v>
      </c>
      <c r="B2614" t="s">
        <v>1067</v>
      </c>
      <c r="C2614" t="s">
        <v>749</v>
      </c>
      <c r="D2614" t="s">
        <v>21</v>
      </c>
      <c r="E2614" s="9">
        <v>3</v>
      </c>
      <c r="F2614">
        <v>133991</v>
      </c>
      <c r="G2614">
        <f>LOG(Table1[[#This Row],[Population Estimate 2018]])</f>
        <v>5.1270756283528405</v>
      </c>
      <c r="H2614" s="10" t="str">
        <f t="shared" si="40"/>
        <v>3</v>
      </c>
      <c r="I2614">
        <v>23617</v>
      </c>
      <c r="J2614" s="1">
        <v>0.18</v>
      </c>
      <c r="K2614">
        <v>110374</v>
      </c>
      <c r="L2614" s="1">
        <v>0.82</v>
      </c>
      <c r="M2614">
        <v>10265</v>
      </c>
      <c r="N2614" s="1">
        <v>0.08</v>
      </c>
      <c r="O2614">
        <v>16116</v>
      </c>
      <c r="P2614" s="1">
        <v>0.12</v>
      </c>
      <c r="Q2614">
        <v>51403</v>
      </c>
      <c r="R2614">
        <v>556</v>
      </c>
      <c r="S2614">
        <f>(Table1[[#This Row],[Hospital Beds 2018]]/Table1[[#This Row],[Population Estimate 2018]])*1000</f>
        <v>4.1495324312826982</v>
      </c>
      <c r="T2614">
        <f>LOG10(Table1[[#This Row],[Hospital Beds 2018]] +1)</f>
        <v>2.7458551951737289</v>
      </c>
      <c r="U2614">
        <v>113119</v>
      </c>
      <c r="V2614" s="1">
        <v>0.84</v>
      </c>
    </row>
    <row r="2615" spans="1:22" x14ac:dyDescent="0.3">
      <c r="A2615">
        <v>2619</v>
      </c>
      <c r="B2615" t="s">
        <v>1067</v>
      </c>
      <c r="C2615" t="s">
        <v>1614</v>
      </c>
      <c r="D2615" t="s">
        <v>21</v>
      </c>
      <c r="E2615" s="9">
        <v>3</v>
      </c>
      <c r="F2615">
        <v>123707</v>
      </c>
      <c r="G2615">
        <f>LOG(Table1[[#This Row],[Population Estimate 2018]])</f>
        <v>5.0923942750160265</v>
      </c>
      <c r="H2615" s="10" t="str">
        <f t="shared" si="40"/>
        <v>3</v>
      </c>
      <c r="I2615">
        <v>19016</v>
      </c>
      <c r="J2615" s="1">
        <v>0.15</v>
      </c>
      <c r="K2615">
        <v>104691</v>
      </c>
      <c r="L2615" s="1">
        <v>0.85</v>
      </c>
      <c r="M2615">
        <v>8228</v>
      </c>
      <c r="N2615" s="1">
        <v>7.0000000000000007E-2</v>
      </c>
      <c r="O2615">
        <v>18108</v>
      </c>
      <c r="P2615" s="1">
        <v>0.15</v>
      </c>
      <c r="Q2615">
        <v>50610</v>
      </c>
      <c r="R2615">
        <v>360</v>
      </c>
      <c r="S2615">
        <f>(Table1[[#This Row],[Hospital Beds 2018]]/Table1[[#This Row],[Population Estimate 2018]])*1000</f>
        <v>2.9101020960818706</v>
      </c>
      <c r="T2615">
        <f>LOG10(Table1[[#This Row],[Hospital Beds 2018]] +1)</f>
        <v>2.5575072019056577</v>
      </c>
      <c r="U2615">
        <v>105700</v>
      </c>
      <c r="V2615" s="1">
        <v>0.85</v>
      </c>
    </row>
    <row r="2616" spans="1:22" x14ac:dyDescent="0.3">
      <c r="A2616">
        <v>2620</v>
      </c>
      <c r="B2616" t="s">
        <v>1067</v>
      </c>
      <c r="C2616" t="s">
        <v>1615</v>
      </c>
      <c r="D2616" t="s">
        <v>21</v>
      </c>
      <c r="E2616" s="9">
        <v>6</v>
      </c>
      <c r="F2616">
        <v>28360</v>
      </c>
      <c r="G2616">
        <f>LOG(Table1[[#This Row],[Population Estimate 2018]])</f>
        <v>4.4527062265110287</v>
      </c>
      <c r="H2616" s="10" t="str">
        <f t="shared" si="40"/>
        <v>2</v>
      </c>
      <c r="I2616">
        <v>4929</v>
      </c>
      <c r="J2616" s="1">
        <v>0.17</v>
      </c>
      <c r="K2616">
        <v>23431</v>
      </c>
      <c r="L2616" s="1">
        <v>0.83</v>
      </c>
      <c r="M2616">
        <v>1661</v>
      </c>
      <c r="N2616" s="1">
        <v>0.06</v>
      </c>
      <c r="O2616">
        <v>4444</v>
      </c>
      <c r="P2616" s="1">
        <v>0.16</v>
      </c>
      <c r="Q2616">
        <v>49498</v>
      </c>
      <c r="R2616">
        <v>18</v>
      </c>
      <c r="S2616">
        <f>(Table1[[#This Row],[Hospital Beds 2018]]/Table1[[#This Row],[Population Estimate 2018]])*1000</f>
        <v>0.63469675599435826</v>
      </c>
      <c r="T2616">
        <f>LOG10(Table1[[#This Row],[Hospital Beds 2018]] +1)</f>
        <v>1.2787536009528289</v>
      </c>
      <c r="U2616">
        <v>21572</v>
      </c>
      <c r="V2616" s="1">
        <v>0.76</v>
      </c>
    </row>
    <row r="2617" spans="1:22" x14ac:dyDescent="0.3">
      <c r="A2617">
        <v>2621</v>
      </c>
      <c r="B2617" t="s">
        <v>1067</v>
      </c>
      <c r="C2617" t="s">
        <v>1187</v>
      </c>
      <c r="D2617" t="s">
        <v>21</v>
      </c>
      <c r="E2617" s="9">
        <v>1</v>
      </c>
      <c r="F2617">
        <v>163694</v>
      </c>
      <c r="G2617">
        <f>LOG(Table1[[#This Row],[Population Estimate 2018]])</f>
        <v>5.2140327611795261</v>
      </c>
      <c r="H2617" s="10" t="str">
        <f t="shared" si="40"/>
        <v>3</v>
      </c>
      <c r="I2617">
        <v>22611</v>
      </c>
      <c r="J2617" s="1">
        <v>0.14000000000000001</v>
      </c>
      <c r="K2617">
        <v>141083</v>
      </c>
      <c r="L2617" s="1">
        <v>0.86</v>
      </c>
      <c r="M2617">
        <v>16579</v>
      </c>
      <c r="N2617" s="1">
        <v>0.1</v>
      </c>
      <c r="O2617">
        <v>13716</v>
      </c>
      <c r="P2617" s="1">
        <v>0.08</v>
      </c>
      <c r="Q2617">
        <v>73864</v>
      </c>
      <c r="R2617">
        <v>90</v>
      </c>
      <c r="S2617">
        <f>(Table1[[#This Row],[Hospital Beds 2018]]/Table1[[#This Row],[Population Estimate 2018]])*1000</f>
        <v>0.54980634598702449</v>
      </c>
      <c r="T2617">
        <f>LOG10(Table1[[#This Row],[Hospital Beds 2018]] +1)</f>
        <v>1.9590413923210936</v>
      </c>
      <c r="U2617">
        <v>143393</v>
      </c>
      <c r="V2617" s="1">
        <v>0.88</v>
      </c>
    </row>
    <row r="2618" spans="1:22" x14ac:dyDescent="0.3">
      <c r="A2618">
        <v>2622</v>
      </c>
      <c r="B2618" t="s">
        <v>1067</v>
      </c>
      <c r="C2618" t="s">
        <v>53</v>
      </c>
      <c r="D2618" t="s">
        <v>21</v>
      </c>
      <c r="E2618" s="9">
        <v>4</v>
      </c>
      <c r="F2618">
        <v>33830</v>
      </c>
      <c r="G2618">
        <f>LOG(Table1[[#This Row],[Population Estimate 2018]])</f>
        <v>4.5293019977879805</v>
      </c>
      <c r="H2618" s="10" t="str">
        <f t="shared" si="40"/>
        <v>2</v>
      </c>
      <c r="I2618">
        <v>4545</v>
      </c>
      <c r="J2618" s="1">
        <v>0.13</v>
      </c>
      <c r="K2618">
        <v>29285</v>
      </c>
      <c r="L2618" s="1">
        <v>0.87</v>
      </c>
      <c r="M2618">
        <v>1307</v>
      </c>
      <c r="N2618" s="1">
        <v>0.04</v>
      </c>
      <c r="O2618">
        <v>5715</v>
      </c>
      <c r="P2618" s="1">
        <v>0.17</v>
      </c>
      <c r="Q2618">
        <v>42782</v>
      </c>
      <c r="R2618">
        <v>88</v>
      </c>
      <c r="S2618">
        <f>(Table1[[#This Row],[Hospital Beds 2018]]/Table1[[#This Row],[Population Estimate 2018]])*1000</f>
        <v>2.6012415016257759</v>
      </c>
      <c r="T2618">
        <f>LOG10(Table1[[#This Row],[Hospital Beds 2018]] +1)</f>
        <v>1.9493900066449128</v>
      </c>
      <c r="U2618">
        <v>27260</v>
      </c>
      <c r="V2618" s="1">
        <v>0.81</v>
      </c>
    </row>
    <row r="2619" spans="1:22" x14ac:dyDescent="0.3">
      <c r="A2619">
        <v>2623</v>
      </c>
      <c r="B2619" t="s">
        <v>1067</v>
      </c>
      <c r="C2619" t="s">
        <v>421</v>
      </c>
      <c r="D2619" t="s">
        <v>21</v>
      </c>
      <c r="E2619" s="9">
        <v>9</v>
      </c>
      <c r="F2619">
        <v>3028</v>
      </c>
      <c r="G2619">
        <f>LOG(Table1[[#This Row],[Population Estimate 2018]])</f>
        <v>3.4811558708280352</v>
      </c>
      <c r="H2619" s="10" t="str">
        <f t="shared" si="40"/>
        <v>1</v>
      </c>
      <c r="I2619">
        <v>701</v>
      </c>
      <c r="J2619" s="1">
        <v>0.23</v>
      </c>
      <c r="K2619">
        <v>2327</v>
      </c>
      <c r="L2619" s="1">
        <v>0.77</v>
      </c>
      <c r="M2619">
        <v>182</v>
      </c>
      <c r="N2619" s="1">
        <v>0.06</v>
      </c>
      <c r="O2619">
        <v>718</v>
      </c>
      <c r="P2619" s="1">
        <v>0.24</v>
      </c>
      <c r="Q2619">
        <v>32597</v>
      </c>
      <c r="R2619">
        <v>0</v>
      </c>
      <c r="S2619">
        <f>(Table1[[#This Row],[Hospital Beds 2018]]/Table1[[#This Row],[Population Estimate 2018]])*1000</f>
        <v>0</v>
      </c>
      <c r="T2619">
        <f>LOG10(Table1[[#This Row],[Hospital Beds 2018]] +1)</f>
        <v>0</v>
      </c>
      <c r="U2619">
        <v>2398</v>
      </c>
      <c r="V2619" s="1">
        <v>0.79</v>
      </c>
    </row>
    <row r="2620" spans="1:22" x14ac:dyDescent="0.3">
      <c r="A2620">
        <v>2624</v>
      </c>
      <c r="B2620" t="s">
        <v>1067</v>
      </c>
      <c r="C2620" t="s">
        <v>338</v>
      </c>
      <c r="D2620" t="s">
        <v>21</v>
      </c>
      <c r="E2620" s="9">
        <v>6</v>
      </c>
      <c r="F2620">
        <v>8484</v>
      </c>
      <c r="G2620">
        <f>LOG(Table1[[#This Row],[Population Estimate 2018]])</f>
        <v>3.9286006598445242</v>
      </c>
      <c r="H2620" s="10" t="str">
        <f t="shared" si="40"/>
        <v>1</v>
      </c>
      <c r="I2620">
        <v>2112</v>
      </c>
      <c r="J2620" s="1">
        <v>0.25</v>
      </c>
      <c r="K2620">
        <v>6372</v>
      </c>
      <c r="L2620" s="1">
        <v>0.75</v>
      </c>
      <c r="M2620">
        <v>665</v>
      </c>
      <c r="N2620" s="1">
        <v>0.08</v>
      </c>
      <c r="O2620">
        <v>1221</v>
      </c>
      <c r="P2620" s="1">
        <v>0.14000000000000001</v>
      </c>
      <c r="Q2620">
        <v>49210</v>
      </c>
      <c r="R2620">
        <v>25</v>
      </c>
      <c r="S2620">
        <f>(Table1[[#This Row],[Hospital Beds 2018]]/Table1[[#This Row],[Population Estimate 2018]])*1000</f>
        <v>2.9467232437529467</v>
      </c>
      <c r="T2620">
        <f>LOG10(Table1[[#This Row],[Hospital Beds 2018]] +1)</f>
        <v>1.414973347970818</v>
      </c>
      <c r="U2620">
        <v>6585</v>
      </c>
      <c r="V2620" s="1">
        <v>0.78</v>
      </c>
    </row>
    <row r="2621" spans="1:22" x14ac:dyDescent="0.3">
      <c r="A2621">
        <v>2625</v>
      </c>
      <c r="B2621" t="s">
        <v>1067</v>
      </c>
      <c r="C2621" t="s">
        <v>1616</v>
      </c>
      <c r="D2621" t="s">
        <v>21</v>
      </c>
      <c r="E2621" s="9">
        <v>7</v>
      </c>
      <c r="F2621">
        <v>5463</v>
      </c>
      <c r="G2621">
        <f>LOG(Table1[[#This Row],[Population Estimate 2018]])</f>
        <v>3.7374312005145827</v>
      </c>
      <c r="H2621" s="10" t="str">
        <f t="shared" si="40"/>
        <v>1</v>
      </c>
      <c r="I2621">
        <v>807</v>
      </c>
      <c r="J2621" s="1">
        <v>0.15</v>
      </c>
      <c r="K2621">
        <v>4656</v>
      </c>
      <c r="L2621" s="1">
        <v>0.85</v>
      </c>
      <c r="M2621">
        <v>227</v>
      </c>
      <c r="N2621" s="1">
        <v>0.04</v>
      </c>
      <c r="O2621">
        <v>626</v>
      </c>
      <c r="P2621" s="1">
        <v>0.11</v>
      </c>
      <c r="Q2621">
        <v>57240</v>
      </c>
      <c r="R2621">
        <v>14</v>
      </c>
      <c r="S2621">
        <f>(Table1[[#This Row],[Hospital Beds 2018]]/Table1[[#This Row],[Population Estimate 2018]])*1000</f>
        <v>2.5626944902068458</v>
      </c>
      <c r="T2621">
        <f>LOG10(Table1[[#This Row],[Hospital Beds 2018]] +1)</f>
        <v>1.1760912590556813</v>
      </c>
      <c r="U2621">
        <v>4698</v>
      </c>
      <c r="V2621" s="1">
        <v>0.86</v>
      </c>
    </row>
    <row r="2622" spans="1:22" x14ac:dyDescent="0.3">
      <c r="A2622">
        <v>2626</v>
      </c>
      <c r="B2622" t="s">
        <v>1067</v>
      </c>
      <c r="C2622" t="s">
        <v>1536</v>
      </c>
      <c r="D2622" t="s">
        <v>21</v>
      </c>
      <c r="E2622" s="9">
        <v>9</v>
      </c>
      <c r="F2622">
        <v>3922</v>
      </c>
      <c r="G2622">
        <f>LOG(Table1[[#This Row],[Population Estimate 2018]])</f>
        <v>3.5935075893317654</v>
      </c>
      <c r="H2622" s="10" t="str">
        <f t="shared" si="40"/>
        <v>1</v>
      </c>
      <c r="I2622">
        <v>882</v>
      </c>
      <c r="J2622" s="1">
        <v>0.22</v>
      </c>
      <c r="K2622">
        <v>3040</v>
      </c>
      <c r="L2622" s="1">
        <v>0.78</v>
      </c>
      <c r="M2622">
        <v>217</v>
      </c>
      <c r="N2622" s="1">
        <v>0.06</v>
      </c>
      <c r="O2622">
        <v>680</v>
      </c>
      <c r="P2622" s="1">
        <v>0.17</v>
      </c>
      <c r="Q2622">
        <v>42469</v>
      </c>
      <c r="R2622">
        <v>31</v>
      </c>
      <c r="S2622">
        <f>(Table1[[#This Row],[Hospital Beds 2018]]/Table1[[#This Row],[Population Estimate 2018]])*1000</f>
        <v>7.9041305456399797</v>
      </c>
      <c r="T2622">
        <f>LOG10(Table1[[#This Row],[Hospital Beds 2018]] +1)</f>
        <v>1.505149978319906</v>
      </c>
      <c r="U2622">
        <v>3188</v>
      </c>
      <c r="V2622" s="1">
        <v>0.81</v>
      </c>
    </row>
    <row r="2623" spans="1:22" x14ac:dyDescent="0.3">
      <c r="A2623">
        <v>2627</v>
      </c>
      <c r="B2623" t="s">
        <v>1067</v>
      </c>
      <c r="C2623" t="s">
        <v>534</v>
      </c>
      <c r="D2623" t="s">
        <v>21</v>
      </c>
      <c r="E2623" s="9">
        <v>2</v>
      </c>
      <c r="F2623">
        <v>57207</v>
      </c>
      <c r="G2623">
        <f>LOG(Table1[[#This Row],[Population Estimate 2018]])</f>
        <v>4.7574491734673385</v>
      </c>
      <c r="H2623" s="10" t="str">
        <f t="shared" si="40"/>
        <v>2</v>
      </c>
      <c r="I2623">
        <v>9528</v>
      </c>
      <c r="J2623" s="1">
        <v>0.17</v>
      </c>
      <c r="K2623">
        <v>47679</v>
      </c>
      <c r="L2623" s="1">
        <v>0.83</v>
      </c>
      <c r="M2623">
        <v>4152</v>
      </c>
      <c r="N2623" s="1">
        <v>7.0000000000000007E-2</v>
      </c>
      <c r="O2623">
        <v>7035</v>
      </c>
      <c r="P2623" s="1">
        <v>0.12</v>
      </c>
      <c r="Q2623">
        <v>60909</v>
      </c>
      <c r="R2623">
        <v>0</v>
      </c>
      <c r="S2623">
        <f>(Table1[[#This Row],[Hospital Beds 2018]]/Table1[[#This Row],[Population Estimate 2018]])*1000</f>
        <v>0</v>
      </c>
      <c r="T2623">
        <f>LOG10(Table1[[#This Row],[Hospital Beds 2018]] +1)</f>
        <v>0</v>
      </c>
      <c r="U2623">
        <v>49292</v>
      </c>
      <c r="V2623" s="1">
        <v>0.86</v>
      </c>
    </row>
    <row r="2624" spans="1:22" x14ac:dyDescent="0.3">
      <c r="A2624">
        <v>2628</v>
      </c>
      <c r="B2624" t="s">
        <v>1067</v>
      </c>
      <c r="C2624" t="s">
        <v>424</v>
      </c>
      <c r="D2624" t="s">
        <v>58</v>
      </c>
      <c r="E2624" s="9">
        <v>1</v>
      </c>
      <c r="F2624">
        <v>4698619</v>
      </c>
      <c r="G2624">
        <f>LOG(Table1[[#This Row],[Population Estimate 2018]])</f>
        <v>6.6719702305292179</v>
      </c>
      <c r="H2624" s="10" t="str">
        <f t="shared" si="40"/>
        <v>4</v>
      </c>
      <c r="I2624">
        <v>494264</v>
      </c>
      <c r="J2624" s="1">
        <v>0.11</v>
      </c>
      <c r="K2624">
        <v>4204355</v>
      </c>
      <c r="L2624" s="1">
        <v>0.89</v>
      </c>
      <c r="M2624">
        <v>184608</v>
      </c>
      <c r="N2624" s="1">
        <v>0.04</v>
      </c>
      <c r="O2624">
        <v>767367</v>
      </c>
      <c r="P2624" s="1">
        <v>0.16</v>
      </c>
      <c r="Q2624">
        <v>60241</v>
      </c>
      <c r="R2624">
        <v>14675</v>
      </c>
      <c r="S2624">
        <f>(Table1[[#This Row],[Hospital Beds 2018]]/Table1[[#This Row],[Population Estimate 2018]])*1000</f>
        <v>3.1232581318042603</v>
      </c>
      <c r="T2624">
        <f>LOG10(Table1[[#This Row],[Hospital Beds 2018]] +1)</f>
        <v>4.1666077030839102</v>
      </c>
      <c r="U2624">
        <v>4219072</v>
      </c>
      <c r="V2624" s="1">
        <v>0.9</v>
      </c>
    </row>
    <row r="2625" spans="1:22" x14ac:dyDescent="0.3">
      <c r="A2625">
        <v>2629</v>
      </c>
      <c r="B2625" t="s">
        <v>1067</v>
      </c>
      <c r="C2625" t="s">
        <v>582</v>
      </c>
      <c r="D2625" t="s">
        <v>21</v>
      </c>
      <c r="E2625" s="9">
        <v>4</v>
      </c>
      <c r="F2625">
        <v>66726</v>
      </c>
      <c r="G2625">
        <f>LOG(Table1[[#This Row],[Population Estimate 2018]])</f>
        <v>4.8242950911328695</v>
      </c>
      <c r="H2625" s="10" t="str">
        <f t="shared" si="40"/>
        <v>2</v>
      </c>
      <c r="I2625">
        <v>11277</v>
      </c>
      <c r="J2625" s="1">
        <v>0.17</v>
      </c>
      <c r="K2625">
        <v>55449</v>
      </c>
      <c r="L2625" s="1">
        <v>0.83</v>
      </c>
      <c r="M2625">
        <v>4365</v>
      </c>
      <c r="N2625" s="1">
        <v>7.0000000000000007E-2</v>
      </c>
      <c r="O2625">
        <v>9584</v>
      </c>
      <c r="P2625" s="1">
        <v>0.14000000000000001</v>
      </c>
      <c r="Q2625">
        <v>50131</v>
      </c>
      <c r="R2625">
        <v>438</v>
      </c>
      <c r="S2625">
        <f>(Table1[[#This Row],[Hospital Beds 2018]]/Table1[[#This Row],[Population Estimate 2018]])*1000</f>
        <v>6.564157899469472</v>
      </c>
      <c r="T2625">
        <f>LOG10(Table1[[#This Row],[Hospital Beds 2018]] +1)</f>
        <v>2.6424645202421213</v>
      </c>
      <c r="U2625">
        <v>56559</v>
      </c>
      <c r="V2625" s="1">
        <v>0.85</v>
      </c>
    </row>
    <row r="2626" spans="1:22" x14ac:dyDescent="0.3">
      <c r="A2626">
        <v>2630</v>
      </c>
      <c r="B2626" t="s">
        <v>1067</v>
      </c>
      <c r="C2626" t="s">
        <v>1617</v>
      </c>
      <c r="D2626" t="s">
        <v>21</v>
      </c>
      <c r="E2626" s="9">
        <v>7</v>
      </c>
      <c r="F2626">
        <v>5619</v>
      </c>
      <c r="G2626">
        <f>LOG(Table1[[#This Row],[Population Estimate 2018]])</f>
        <v>3.7496590320948999</v>
      </c>
      <c r="H2626" s="10" t="str">
        <f t="shared" si="40"/>
        <v>1</v>
      </c>
      <c r="I2626">
        <v>854</v>
      </c>
      <c r="J2626" s="1">
        <v>0.15</v>
      </c>
      <c r="K2626">
        <v>4765</v>
      </c>
      <c r="L2626" s="1">
        <v>0.85</v>
      </c>
      <c r="M2626">
        <v>198</v>
      </c>
      <c r="N2626" s="1">
        <v>0.04</v>
      </c>
      <c r="O2626">
        <v>429</v>
      </c>
      <c r="P2626" s="1">
        <v>0.08</v>
      </c>
      <c r="Q2626">
        <v>72451</v>
      </c>
      <c r="R2626">
        <v>0</v>
      </c>
      <c r="S2626">
        <f>(Table1[[#This Row],[Hospital Beds 2018]]/Table1[[#This Row],[Population Estimate 2018]])*1000</f>
        <v>0</v>
      </c>
      <c r="T2626">
        <f>LOG10(Table1[[#This Row],[Hospital Beds 2018]] +1)</f>
        <v>0</v>
      </c>
      <c r="U2626">
        <v>3742</v>
      </c>
      <c r="V2626" s="1">
        <v>0.67</v>
      </c>
    </row>
    <row r="2627" spans="1:22" x14ac:dyDescent="0.3">
      <c r="A2627">
        <v>2631</v>
      </c>
      <c r="B2627" t="s">
        <v>1067</v>
      </c>
      <c r="C2627" t="s">
        <v>682</v>
      </c>
      <c r="D2627" t="s">
        <v>21</v>
      </c>
      <c r="E2627" s="9">
        <v>6</v>
      </c>
      <c r="F2627">
        <v>5813</v>
      </c>
      <c r="G2627">
        <f>LOG(Table1[[#This Row],[Population Estimate 2018]])</f>
        <v>3.764400322956388</v>
      </c>
      <c r="H2627" s="10" t="str">
        <f t="shared" ref="H2627:H2690" si="41">IF(G2627&lt;4,"1",IF(G2627&lt;5,"2",IF(G2627&lt;6,"3",IF(G2627&lt;7,"4","5"))))</f>
        <v>1</v>
      </c>
      <c r="I2627">
        <v>1277</v>
      </c>
      <c r="J2627" s="1">
        <v>0.22</v>
      </c>
      <c r="K2627">
        <v>4536</v>
      </c>
      <c r="L2627" s="1">
        <v>0.78</v>
      </c>
      <c r="M2627">
        <v>301</v>
      </c>
      <c r="N2627" s="1">
        <v>0.05</v>
      </c>
      <c r="O2627">
        <v>1220</v>
      </c>
      <c r="P2627" s="1">
        <v>0.21</v>
      </c>
      <c r="Q2627">
        <v>40880</v>
      </c>
      <c r="R2627">
        <v>15</v>
      </c>
      <c r="S2627">
        <f>(Table1[[#This Row],[Hospital Beds 2018]]/Table1[[#This Row],[Population Estimate 2018]])*1000</f>
        <v>2.5804231894030618</v>
      </c>
      <c r="T2627">
        <f>LOG10(Table1[[#This Row],[Hospital Beds 2018]] +1)</f>
        <v>1.2041199826559248</v>
      </c>
      <c r="U2627">
        <v>4189</v>
      </c>
      <c r="V2627" s="1">
        <v>0.72</v>
      </c>
    </row>
    <row r="2628" spans="1:22" x14ac:dyDescent="0.3">
      <c r="A2628">
        <v>2632</v>
      </c>
      <c r="B2628" t="s">
        <v>1067</v>
      </c>
      <c r="C2628" t="s">
        <v>1618</v>
      </c>
      <c r="D2628" t="s">
        <v>21</v>
      </c>
      <c r="E2628" s="9">
        <v>1</v>
      </c>
      <c r="F2628">
        <v>222631</v>
      </c>
      <c r="G2628">
        <f>LOG(Table1[[#This Row],[Population Estimate 2018]])</f>
        <v>5.3475856370497521</v>
      </c>
      <c r="H2628" s="10" t="str">
        <f t="shared" si="41"/>
        <v>3</v>
      </c>
      <c r="I2628">
        <v>24464</v>
      </c>
      <c r="J2628" s="1">
        <v>0.11</v>
      </c>
      <c r="K2628">
        <v>198167</v>
      </c>
      <c r="L2628" s="1">
        <v>0.89</v>
      </c>
      <c r="M2628">
        <v>11310</v>
      </c>
      <c r="N2628" s="1">
        <v>0.05</v>
      </c>
      <c r="O2628">
        <v>28293</v>
      </c>
      <c r="P2628" s="1">
        <v>0.13</v>
      </c>
      <c r="Q2628">
        <v>68180</v>
      </c>
      <c r="R2628">
        <v>324</v>
      </c>
      <c r="S2628">
        <f>(Table1[[#This Row],[Hospital Beds 2018]]/Table1[[#This Row],[Population Estimate 2018]])*1000</f>
        <v>1.4553229334638933</v>
      </c>
      <c r="T2628">
        <f>LOG10(Table1[[#This Row],[Hospital Beds 2018]] +1)</f>
        <v>2.5118833609788744</v>
      </c>
      <c r="U2628">
        <v>194005</v>
      </c>
      <c r="V2628" s="1">
        <v>0.87</v>
      </c>
    </row>
    <row r="2629" spans="1:22" x14ac:dyDescent="0.3">
      <c r="A2629">
        <v>2633</v>
      </c>
      <c r="B2629" t="s">
        <v>1067</v>
      </c>
      <c r="C2629" t="s">
        <v>1619</v>
      </c>
      <c r="D2629" t="s">
        <v>21</v>
      </c>
      <c r="E2629" s="9">
        <v>7</v>
      </c>
      <c r="F2629">
        <v>3825</v>
      </c>
      <c r="G2629">
        <f>LOG(Table1[[#This Row],[Population Estimate 2018]])</f>
        <v>3.5826314394896364</v>
      </c>
      <c r="H2629" s="10" t="str">
        <f t="shared" si="41"/>
        <v>1</v>
      </c>
      <c r="I2629">
        <v>553</v>
      </c>
      <c r="J2629" s="1">
        <v>0.14000000000000001</v>
      </c>
      <c r="K2629">
        <v>3272</v>
      </c>
      <c r="L2629" s="1">
        <v>0.86</v>
      </c>
      <c r="M2629">
        <v>187</v>
      </c>
      <c r="N2629" s="1">
        <v>0.05</v>
      </c>
      <c r="O2629">
        <v>366</v>
      </c>
      <c r="P2629" s="1">
        <v>0.1</v>
      </c>
      <c r="Q2629">
        <v>66849</v>
      </c>
      <c r="R2629">
        <v>19</v>
      </c>
      <c r="S2629">
        <f>(Table1[[#This Row],[Hospital Beds 2018]]/Table1[[#This Row],[Population Estimate 2018]])*1000</f>
        <v>4.9673202614379086</v>
      </c>
      <c r="T2629">
        <f>LOG10(Table1[[#This Row],[Hospital Beds 2018]] +1)</f>
        <v>1.3010299956639813</v>
      </c>
      <c r="U2629">
        <v>3295</v>
      </c>
      <c r="V2629" s="1">
        <v>0.86</v>
      </c>
    </row>
    <row r="2630" spans="1:22" x14ac:dyDescent="0.3">
      <c r="A2630">
        <v>2634</v>
      </c>
      <c r="B2630" t="s">
        <v>1067</v>
      </c>
      <c r="C2630" t="s">
        <v>535</v>
      </c>
      <c r="D2630" t="s">
        <v>21</v>
      </c>
      <c r="E2630" s="9">
        <v>4</v>
      </c>
      <c r="F2630">
        <v>82299</v>
      </c>
      <c r="G2630">
        <f>LOG(Table1[[#This Row],[Population Estimate 2018]])</f>
        <v>4.9153945582120215</v>
      </c>
      <c r="H2630" s="10" t="str">
        <f t="shared" si="41"/>
        <v>2</v>
      </c>
      <c r="I2630">
        <v>18082</v>
      </c>
      <c r="J2630" s="1">
        <v>0.22</v>
      </c>
      <c r="K2630">
        <v>64217</v>
      </c>
      <c r="L2630" s="1">
        <v>0.78</v>
      </c>
      <c r="M2630">
        <v>6257</v>
      </c>
      <c r="N2630" s="1">
        <v>0.08</v>
      </c>
      <c r="O2630">
        <v>15718</v>
      </c>
      <c r="P2630" s="1">
        <v>0.19</v>
      </c>
      <c r="Q2630">
        <v>43337</v>
      </c>
      <c r="R2630">
        <v>127</v>
      </c>
      <c r="S2630">
        <f>(Table1[[#This Row],[Hospital Beds 2018]]/Table1[[#This Row],[Population Estimate 2018]])*1000</f>
        <v>1.5431536227657687</v>
      </c>
      <c r="T2630">
        <f>LOG10(Table1[[#This Row],[Hospital Beds 2018]] +1)</f>
        <v>2.1072099696478683</v>
      </c>
      <c r="U2630">
        <v>66424</v>
      </c>
      <c r="V2630" s="1">
        <v>0.81</v>
      </c>
    </row>
    <row r="2631" spans="1:22" x14ac:dyDescent="0.3">
      <c r="A2631">
        <v>2635</v>
      </c>
      <c r="B2631" t="s">
        <v>1067</v>
      </c>
      <c r="C2631" t="s">
        <v>1189</v>
      </c>
      <c r="D2631" t="s">
        <v>21</v>
      </c>
      <c r="E2631" s="9">
        <v>2</v>
      </c>
      <c r="F2631">
        <v>865939</v>
      </c>
      <c r="G2631">
        <f>LOG(Table1[[#This Row],[Population Estimate 2018]])</f>
        <v>5.9374872997581427</v>
      </c>
      <c r="H2631" s="10" t="str">
        <f t="shared" si="41"/>
        <v>3</v>
      </c>
      <c r="I2631">
        <v>96025</v>
      </c>
      <c r="J2631" s="1">
        <v>0.11</v>
      </c>
      <c r="K2631">
        <v>769914</v>
      </c>
      <c r="L2631" s="1">
        <v>0.89</v>
      </c>
      <c r="M2631">
        <v>21209</v>
      </c>
      <c r="N2631" s="1">
        <v>0.02</v>
      </c>
      <c r="O2631">
        <v>256985</v>
      </c>
      <c r="P2631" s="1">
        <v>0.3</v>
      </c>
      <c r="Q2631">
        <v>38785</v>
      </c>
      <c r="R2631">
        <v>2187</v>
      </c>
      <c r="S2631">
        <f>(Table1[[#This Row],[Hospital Beds 2018]]/Table1[[#This Row],[Population Estimate 2018]])*1000</f>
        <v>2.5255820560108737</v>
      </c>
      <c r="T2631">
        <f>LOG10(Table1[[#This Row],[Hospital Beds 2018]] +1)</f>
        <v>3.340047317661393</v>
      </c>
      <c r="U2631">
        <v>768984</v>
      </c>
      <c r="V2631" s="1">
        <v>0.89</v>
      </c>
    </row>
    <row r="2632" spans="1:22" x14ac:dyDescent="0.3">
      <c r="A2632">
        <v>2636</v>
      </c>
      <c r="B2632" t="s">
        <v>1067</v>
      </c>
      <c r="C2632" t="s">
        <v>1084</v>
      </c>
      <c r="D2632" t="s">
        <v>21</v>
      </c>
      <c r="E2632" s="9">
        <v>6</v>
      </c>
      <c r="F2632">
        <v>36354</v>
      </c>
      <c r="G2632">
        <f>LOG(Table1[[#This Row],[Population Estimate 2018]])</f>
        <v>4.5605522028801735</v>
      </c>
      <c r="H2632" s="10" t="str">
        <f t="shared" si="41"/>
        <v>2</v>
      </c>
      <c r="I2632">
        <v>7542</v>
      </c>
      <c r="J2632" s="1">
        <v>0.21</v>
      </c>
      <c r="K2632">
        <v>28812</v>
      </c>
      <c r="L2632" s="1">
        <v>0.79</v>
      </c>
      <c r="M2632">
        <v>2647</v>
      </c>
      <c r="N2632" s="1">
        <v>7.0000000000000007E-2</v>
      </c>
      <c r="O2632">
        <v>4460</v>
      </c>
      <c r="P2632" s="1">
        <v>0.12</v>
      </c>
      <c r="Q2632">
        <v>48670</v>
      </c>
      <c r="R2632">
        <v>61</v>
      </c>
      <c r="S2632">
        <f>(Table1[[#This Row],[Hospital Beds 2018]]/Table1[[#This Row],[Population Estimate 2018]])*1000</f>
        <v>1.6779446553336634</v>
      </c>
      <c r="T2632">
        <f>LOG10(Table1[[#This Row],[Hospital Beds 2018]] +1)</f>
        <v>1.7923916894982539</v>
      </c>
      <c r="U2632">
        <v>29652</v>
      </c>
      <c r="V2632" s="1">
        <v>0.82</v>
      </c>
    </row>
    <row r="2633" spans="1:22" x14ac:dyDescent="0.3">
      <c r="A2633">
        <v>2637</v>
      </c>
      <c r="B2633" t="s">
        <v>1067</v>
      </c>
      <c r="C2633" t="s">
        <v>1620</v>
      </c>
      <c r="D2633" t="s">
        <v>21</v>
      </c>
      <c r="E2633" s="9">
        <v>6</v>
      </c>
      <c r="F2633">
        <v>22980</v>
      </c>
      <c r="G2633">
        <f>LOG(Table1[[#This Row],[Population Estimate 2018]])</f>
        <v>4.3613500243522667</v>
      </c>
      <c r="H2633" s="10" t="str">
        <f t="shared" si="41"/>
        <v>2</v>
      </c>
      <c r="I2633">
        <v>3372</v>
      </c>
      <c r="J2633" s="1">
        <v>0.15</v>
      </c>
      <c r="K2633">
        <v>19608</v>
      </c>
      <c r="L2633" s="1">
        <v>0.85</v>
      </c>
      <c r="M2633">
        <v>1066</v>
      </c>
      <c r="N2633" s="1">
        <v>0.05</v>
      </c>
      <c r="O2633">
        <v>4300</v>
      </c>
      <c r="P2633" s="1">
        <v>0.19</v>
      </c>
      <c r="Q2633">
        <v>46764</v>
      </c>
      <c r="R2633">
        <v>26</v>
      </c>
      <c r="S2633">
        <f>(Table1[[#This Row],[Hospital Beds 2018]]/Table1[[#This Row],[Population Estimate 2018]])*1000</f>
        <v>1.1314186248912097</v>
      </c>
      <c r="T2633">
        <f>LOG10(Table1[[#This Row],[Hospital Beds 2018]] +1)</f>
        <v>1.4313637641589874</v>
      </c>
      <c r="U2633">
        <v>19326</v>
      </c>
      <c r="V2633" s="1">
        <v>0.84</v>
      </c>
    </row>
    <row r="2634" spans="1:22" x14ac:dyDescent="0.3">
      <c r="A2634">
        <v>2638</v>
      </c>
      <c r="B2634" t="s">
        <v>1067</v>
      </c>
      <c r="C2634" t="s">
        <v>1621</v>
      </c>
      <c r="D2634" t="s">
        <v>21</v>
      </c>
      <c r="E2634" s="9">
        <v>1</v>
      </c>
      <c r="F2634">
        <v>60537</v>
      </c>
      <c r="G2634">
        <f>LOG(Table1[[#This Row],[Population Estimate 2018]])</f>
        <v>4.7820208950525274</v>
      </c>
      <c r="H2634" s="10" t="str">
        <f t="shared" si="41"/>
        <v>2</v>
      </c>
      <c r="I2634">
        <v>14870</v>
      </c>
      <c r="J2634" s="1">
        <v>0.25</v>
      </c>
      <c r="K2634">
        <v>45667</v>
      </c>
      <c r="L2634" s="1">
        <v>0.75</v>
      </c>
      <c r="M2634">
        <v>5300</v>
      </c>
      <c r="N2634" s="1">
        <v>0.09</v>
      </c>
      <c r="O2634">
        <v>6108</v>
      </c>
      <c r="P2634" s="1">
        <v>0.1</v>
      </c>
      <c r="Q2634">
        <v>60917</v>
      </c>
      <c r="R2634">
        <v>73</v>
      </c>
      <c r="S2634">
        <f>(Table1[[#This Row],[Hospital Beds 2018]]/Table1[[#This Row],[Population Estimate 2018]])*1000</f>
        <v>1.2058740935295769</v>
      </c>
      <c r="T2634">
        <f>LOG10(Table1[[#This Row],[Hospital Beds 2018]] +1)</f>
        <v>1.8692317197309762</v>
      </c>
      <c r="U2634">
        <v>46763</v>
      </c>
      <c r="V2634" s="1">
        <v>0.77</v>
      </c>
    </row>
    <row r="2635" spans="1:22" x14ac:dyDescent="0.3">
      <c r="A2635">
        <v>2639</v>
      </c>
      <c r="B2635" t="s">
        <v>1067</v>
      </c>
      <c r="C2635" t="s">
        <v>754</v>
      </c>
      <c r="D2635" t="s">
        <v>21</v>
      </c>
      <c r="E2635" s="9">
        <v>6</v>
      </c>
      <c r="F2635">
        <v>36810</v>
      </c>
      <c r="G2635">
        <f>LOG(Table1[[#This Row],[Population Estimate 2018]])</f>
        <v>4.5659658174466671</v>
      </c>
      <c r="H2635" s="10" t="str">
        <f t="shared" si="41"/>
        <v>2</v>
      </c>
      <c r="I2635">
        <v>6720</v>
      </c>
      <c r="J2635" s="1">
        <v>0.18</v>
      </c>
      <c r="K2635">
        <v>30090</v>
      </c>
      <c r="L2635" s="1">
        <v>0.82</v>
      </c>
      <c r="M2635">
        <v>2303</v>
      </c>
      <c r="N2635" s="1">
        <v>0.06</v>
      </c>
      <c r="O2635">
        <v>5320</v>
      </c>
      <c r="P2635" s="1">
        <v>0.14000000000000001</v>
      </c>
      <c r="Q2635">
        <v>52079</v>
      </c>
      <c r="R2635">
        <v>56</v>
      </c>
      <c r="S2635">
        <f>(Table1[[#This Row],[Hospital Beds 2018]]/Table1[[#This Row],[Population Estimate 2018]])*1000</f>
        <v>1.5213257267047</v>
      </c>
      <c r="T2635">
        <f>LOG10(Table1[[#This Row],[Hospital Beds 2018]] +1)</f>
        <v>1.7558748556724915</v>
      </c>
      <c r="U2635">
        <v>31057</v>
      </c>
      <c r="V2635" s="1">
        <v>0.84</v>
      </c>
    </row>
    <row r="2636" spans="1:22" x14ac:dyDescent="0.3">
      <c r="A2636">
        <v>2640</v>
      </c>
      <c r="B2636" t="s">
        <v>1067</v>
      </c>
      <c r="C2636" t="s">
        <v>55</v>
      </c>
      <c r="D2636" t="s">
        <v>21</v>
      </c>
      <c r="E2636" s="9">
        <v>7</v>
      </c>
      <c r="F2636">
        <v>23169</v>
      </c>
      <c r="G2636">
        <f>LOG(Table1[[#This Row],[Population Estimate 2018]])</f>
        <v>4.3649072895580341</v>
      </c>
      <c r="H2636" s="10" t="str">
        <f t="shared" si="41"/>
        <v>2</v>
      </c>
      <c r="I2636">
        <v>5099</v>
      </c>
      <c r="J2636" s="1">
        <v>0.22</v>
      </c>
      <c r="K2636">
        <v>18070</v>
      </c>
      <c r="L2636" s="1">
        <v>0.78</v>
      </c>
      <c r="M2636">
        <v>1773</v>
      </c>
      <c r="N2636" s="1">
        <v>0.08</v>
      </c>
      <c r="O2636">
        <v>5323</v>
      </c>
      <c r="P2636" s="1">
        <v>0.23</v>
      </c>
      <c r="Q2636">
        <v>39533</v>
      </c>
      <c r="R2636">
        <v>0</v>
      </c>
      <c r="S2636">
        <f>(Table1[[#This Row],[Hospital Beds 2018]]/Table1[[#This Row],[Population Estimate 2018]])*1000</f>
        <v>0</v>
      </c>
      <c r="T2636">
        <f>LOG10(Table1[[#This Row],[Hospital Beds 2018]] +1)</f>
        <v>0</v>
      </c>
      <c r="U2636">
        <v>16254</v>
      </c>
      <c r="V2636" s="1">
        <v>0.7</v>
      </c>
    </row>
    <row r="2637" spans="1:22" x14ac:dyDescent="0.3">
      <c r="A2637">
        <v>2641</v>
      </c>
      <c r="B2637" t="s">
        <v>1067</v>
      </c>
      <c r="C2637" t="s">
        <v>159</v>
      </c>
      <c r="D2637" t="s">
        <v>21</v>
      </c>
      <c r="E2637" s="9">
        <v>4</v>
      </c>
      <c r="F2637">
        <v>36459</v>
      </c>
      <c r="G2637">
        <f>LOG(Table1[[#This Row],[Population Estimate 2018]])</f>
        <v>4.5618047526229129</v>
      </c>
      <c r="H2637" s="10" t="str">
        <f t="shared" si="41"/>
        <v>2</v>
      </c>
      <c r="I2637">
        <v>4693</v>
      </c>
      <c r="J2637" s="1">
        <v>0.13</v>
      </c>
      <c r="K2637">
        <v>31766</v>
      </c>
      <c r="L2637" s="1">
        <v>0.87</v>
      </c>
      <c r="M2637">
        <v>2237</v>
      </c>
      <c r="N2637" s="1">
        <v>0.06</v>
      </c>
      <c r="O2637">
        <v>6263</v>
      </c>
      <c r="P2637" s="1">
        <v>0.17</v>
      </c>
      <c r="Q2637">
        <v>50423</v>
      </c>
      <c r="R2637">
        <v>411</v>
      </c>
      <c r="S2637">
        <f>(Table1[[#This Row],[Hospital Beds 2018]]/Table1[[#This Row],[Population Estimate 2018]])*1000</f>
        <v>11.272936723442772</v>
      </c>
      <c r="T2637">
        <f>LOG10(Table1[[#This Row],[Hospital Beds 2018]] +1)</f>
        <v>2.6148972160331345</v>
      </c>
      <c r="U2637">
        <v>26854</v>
      </c>
      <c r="V2637" s="1">
        <v>0.74</v>
      </c>
    </row>
    <row r="2638" spans="1:22" x14ac:dyDescent="0.3">
      <c r="A2638">
        <v>2642</v>
      </c>
      <c r="B2638" t="s">
        <v>1067</v>
      </c>
      <c r="C2638" t="s">
        <v>1622</v>
      </c>
      <c r="D2638" t="s">
        <v>21</v>
      </c>
      <c r="E2638" s="9">
        <v>2</v>
      </c>
      <c r="F2638">
        <v>4795</v>
      </c>
      <c r="G2638">
        <f>LOG(Table1[[#This Row],[Population Estimate 2018]])</f>
        <v>3.6807886115066824</v>
      </c>
      <c r="H2638" s="10" t="str">
        <f t="shared" si="41"/>
        <v>1</v>
      </c>
      <c r="I2638">
        <v>737</v>
      </c>
      <c r="J2638" s="1">
        <v>0.15</v>
      </c>
      <c r="K2638">
        <v>4058</v>
      </c>
      <c r="L2638" s="1">
        <v>0.85</v>
      </c>
      <c r="M2638">
        <v>217</v>
      </c>
      <c r="N2638" s="1">
        <v>0.05</v>
      </c>
      <c r="O2638">
        <v>838</v>
      </c>
      <c r="P2638" s="1">
        <v>0.17</v>
      </c>
      <c r="Q2638">
        <v>42671</v>
      </c>
      <c r="R2638">
        <v>0</v>
      </c>
      <c r="S2638">
        <f>(Table1[[#This Row],[Hospital Beds 2018]]/Table1[[#This Row],[Population Estimate 2018]])*1000</f>
        <v>0</v>
      </c>
      <c r="T2638">
        <f>LOG10(Table1[[#This Row],[Hospital Beds 2018]] +1)</f>
        <v>0</v>
      </c>
      <c r="U2638">
        <v>4064</v>
      </c>
      <c r="V2638" s="1">
        <v>0.85</v>
      </c>
    </row>
    <row r="2639" spans="1:22" x14ac:dyDescent="0.3">
      <c r="A2639">
        <v>2643</v>
      </c>
      <c r="B2639" t="s">
        <v>1067</v>
      </c>
      <c r="C2639" t="s">
        <v>1623</v>
      </c>
      <c r="D2639" t="s">
        <v>21</v>
      </c>
      <c r="E2639" s="9">
        <v>1</v>
      </c>
      <c r="F2639">
        <v>96493</v>
      </c>
      <c r="G2639">
        <f>LOG(Table1[[#This Row],[Population Estimate 2018]])</f>
        <v>4.9844958089744669</v>
      </c>
      <c r="H2639" s="10" t="str">
        <f t="shared" si="41"/>
        <v>2</v>
      </c>
      <c r="I2639">
        <v>15282</v>
      </c>
      <c r="J2639" s="1">
        <v>0.16</v>
      </c>
      <c r="K2639">
        <v>81211</v>
      </c>
      <c r="L2639" s="1">
        <v>0.84</v>
      </c>
      <c r="M2639">
        <v>7104</v>
      </c>
      <c r="N2639" s="1">
        <v>7.0000000000000007E-2</v>
      </c>
      <c r="O2639">
        <v>12715</v>
      </c>
      <c r="P2639" s="1">
        <v>0.13</v>
      </c>
      <c r="Q2639">
        <v>53360</v>
      </c>
      <c r="R2639">
        <v>293</v>
      </c>
      <c r="S2639">
        <f>(Table1[[#This Row],[Hospital Beds 2018]]/Table1[[#This Row],[Population Estimate 2018]])*1000</f>
        <v>3.0364896935529004</v>
      </c>
      <c r="T2639">
        <f>LOG10(Table1[[#This Row],[Hospital Beds 2018]] +1)</f>
        <v>2.4683473304121573</v>
      </c>
      <c r="U2639">
        <v>82143</v>
      </c>
      <c r="V2639" s="1">
        <v>0.85</v>
      </c>
    </row>
    <row r="2640" spans="1:22" x14ac:dyDescent="0.3">
      <c r="A2640">
        <v>2644</v>
      </c>
      <c r="B2640" t="s">
        <v>1067</v>
      </c>
      <c r="C2640" t="s">
        <v>1505</v>
      </c>
      <c r="D2640" t="s">
        <v>21</v>
      </c>
      <c r="E2640" s="9">
        <v>6</v>
      </c>
      <c r="F2640">
        <v>21198</v>
      </c>
      <c r="G2640">
        <f>LOG(Table1[[#This Row],[Population Estimate 2018]])</f>
        <v>4.3262948878184888</v>
      </c>
      <c r="H2640" s="10" t="str">
        <f t="shared" si="41"/>
        <v>2</v>
      </c>
      <c r="I2640">
        <v>3507</v>
      </c>
      <c r="J2640" s="1">
        <v>0.17</v>
      </c>
      <c r="K2640">
        <v>17691</v>
      </c>
      <c r="L2640" s="1">
        <v>0.83</v>
      </c>
      <c r="M2640">
        <v>1331</v>
      </c>
      <c r="N2640" s="1">
        <v>0.06</v>
      </c>
      <c r="O2640">
        <v>2708</v>
      </c>
      <c r="P2640" s="1">
        <v>0.13</v>
      </c>
      <c r="Q2640">
        <v>54351</v>
      </c>
      <c r="R2640">
        <v>17</v>
      </c>
      <c r="S2640">
        <f>(Table1[[#This Row],[Hospital Beds 2018]]/Table1[[#This Row],[Population Estimate 2018]])*1000</f>
        <v>0.80196244928766858</v>
      </c>
      <c r="T2640">
        <f>LOG10(Table1[[#This Row],[Hospital Beds 2018]] +1)</f>
        <v>1.255272505103306</v>
      </c>
      <c r="U2640">
        <v>18030</v>
      </c>
      <c r="V2640" s="1">
        <v>0.85</v>
      </c>
    </row>
    <row r="2641" spans="1:22" x14ac:dyDescent="0.3">
      <c r="A2641">
        <v>2645</v>
      </c>
      <c r="B2641" t="s">
        <v>1067</v>
      </c>
      <c r="C2641" t="s">
        <v>1624</v>
      </c>
      <c r="D2641" t="s">
        <v>21</v>
      </c>
      <c r="E2641" s="9">
        <v>3</v>
      </c>
      <c r="F2641">
        <v>1522</v>
      </c>
      <c r="G2641">
        <f>LOG(Table1[[#This Row],[Population Estimate 2018]])</f>
        <v>3.182414652434554</v>
      </c>
      <c r="H2641" s="10" t="str">
        <f t="shared" si="41"/>
        <v>1</v>
      </c>
      <c r="I2641">
        <v>327</v>
      </c>
      <c r="J2641" s="1">
        <v>0.21</v>
      </c>
      <c r="K2641">
        <v>1195</v>
      </c>
      <c r="L2641" s="1">
        <v>0.79</v>
      </c>
      <c r="M2641">
        <v>104</v>
      </c>
      <c r="N2641" s="1">
        <v>7.0000000000000007E-2</v>
      </c>
      <c r="O2641">
        <v>123</v>
      </c>
      <c r="P2641" s="1">
        <v>0.08</v>
      </c>
      <c r="Q2641">
        <v>56775</v>
      </c>
      <c r="R2641">
        <v>0</v>
      </c>
      <c r="S2641">
        <f>(Table1[[#This Row],[Hospital Beds 2018]]/Table1[[#This Row],[Population Estimate 2018]])*1000</f>
        <v>0</v>
      </c>
      <c r="T2641">
        <f>LOG10(Table1[[#This Row],[Hospital Beds 2018]] +1)</f>
        <v>0</v>
      </c>
      <c r="U2641">
        <v>1235</v>
      </c>
      <c r="V2641" s="1">
        <v>0.81</v>
      </c>
    </row>
    <row r="2642" spans="1:22" x14ac:dyDescent="0.3">
      <c r="A2642">
        <v>2646</v>
      </c>
      <c r="B2642" t="s">
        <v>1067</v>
      </c>
      <c r="C2642" t="s">
        <v>1625</v>
      </c>
      <c r="D2642" t="s">
        <v>21</v>
      </c>
      <c r="E2642" s="9">
        <v>6</v>
      </c>
      <c r="F2642">
        <v>8843</v>
      </c>
      <c r="G2642">
        <f>LOG(Table1[[#This Row],[Population Estimate 2018]])</f>
        <v>3.9465996250151325</v>
      </c>
      <c r="H2642" s="10" t="str">
        <f t="shared" si="41"/>
        <v>1</v>
      </c>
      <c r="I2642">
        <v>1514</v>
      </c>
      <c r="J2642" s="1">
        <v>0.17</v>
      </c>
      <c r="K2642">
        <v>7329</v>
      </c>
      <c r="L2642" s="1">
        <v>0.83</v>
      </c>
      <c r="M2642">
        <v>430</v>
      </c>
      <c r="N2642" s="1">
        <v>0.05</v>
      </c>
      <c r="O2642">
        <v>1359</v>
      </c>
      <c r="P2642" s="1">
        <v>0.15</v>
      </c>
      <c r="Q2642">
        <v>48780</v>
      </c>
      <c r="R2642">
        <v>17</v>
      </c>
      <c r="S2642">
        <f>(Table1[[#This Row],[Hospital Beds 2018]]/Table1[[#This Row],[Population Estimate 2018]])*1000</f>
        <v>1.9224245165667759</v>
      </c>
      <c r="T2642">
        <f>LOG10(Table1[[#This Row],[Hospital Beds 2018]] +1)</f>
        <v>1.255272505103306</v>
      </c>
      <c r="U2642">
        <v>6404</v>
      </c>
      <c r="V2642" s="1">
        <v>0.72</v>
      </c>
    </row>
    <row r="2643" spans="1:22" x14ac:dyDescent="0.3">
      <c r="A2643">
        <v>2647</v>
      </c>
      <c r="B2643" t="s">
        <v>1067</v>
      </c>
      <c r="C2643" t="s">
        <v>56</v>
      </c>
      <c r="D2643" t="s">
        <v>21</v>
      </c>
      <c r="E2643" s="9">
        <v>6</v>
      </c>
      <c r="F2643">
        <v>14874</v>
      </c>
      <c r="G2643">
        <f>LOG(Table1[[#This Row],[Population Estimate 2018]])</f>
        <v>4.1724277771514648</v>
      </c>
      <c r="H2643" s="10" t="str">
        <f t="shared" si="41"/>
        <v>2</v>
      </c>
      <c r="I2643">
        <v>2685</v>
      </c>
      <c r="J2643" s="1">
        <v>0.18</v>
      </c>
      <c r="K2643">
        <v>12189</v>
      </c>
      <c r="L2643" s="1">
        <v>0.82</v>
      </c>
      <c r="M2643">
        <v>778</v>
      </c>
      <c r="N2643" s="1">
        <v>0.05</v>
      </c>
      <c r="O2643">
        <v>1885</v>
      </c>
      <c r="P2643" s="1">
        <v>0.13</v>
      </c>
      <c r="Q2643">
        <v>54088</v>
      </c>
      <c r="R2643">
        <v>17</v>
      </c>
      <c r="S2643">
        <f>(Table1[[#This Row],[Hospital Beds 2018]]/Table1[[#This Row],[Population Estimate 2018]])*1000</f>
        <v>1.1429339787548742</v>
      </c>
      <c r="T2643">
        <f>LOG10(Table1[[#This Row],[Hospital Beds 2018]] +1)</f>
        <v>1.255272505103306</v>
      </c>
      <c r="U2643">
        <v>12459</v>
      </c>
      <c r="V2643" s="1">
        <v>0.84</v>
      </c>
    </row>
    <row r="2644" spans="1:22" x14ac:dyDescent="0.3">
      <c r="A2644">
        <v>2648</v>
      </c>
      <c r="B2644" t="s">
        <v>1067</v>
      </c>
      <c r="C2644" t="s">
        <v>428</v>
      </c>
      <c r="D2644" t="s">
        <v>21</v>
      </c>
      <c r="E2644" s="9">
        <v>6</v>
      </c>
      <c r="F2644">
        <v>35872</v>
      </c>
      <c r="G2644">
        <f>LOG(Table1[[#This Row],[Population Estimate 2018]])</f>
        <v>4.5547555909148789</v>
      </c>
      <c r="H2644" s="10" t="str">
        <f t="shared" si="41"/>
        <v>2</v>
      </c>
      <c r="I2644">
        <v>7021</v>
      </c>
      <c r="J2644" s="1">
        <v>0.2</v>
      </c>
      <c r="K2644">
        <v>28851</v>
      </c>
      <c r="L2644" s="1">
        <v>0.8</v>
      </c>
      <c r="M2644">
        <v>2379</v>
      </c>
      <c r="N2644" s="1">
        <v>7.0000000000000007E-2</v>
      </c>
      <c r="O2644">
        <v>6682</v>
      </c>
      <c r="P2644" s="1">
        <v>0.19</v>
      </c>
      <c r="Q2644">
        <v>47551</v>
      </c>
      <c r="R2644">
        <v>40</v>
      </c>
      <c r="S2644">
        <f>(Table1[[#This Row],[Hospital Beds 2018]]/Table1[[#This Row],[Population Estimate 2018]])*1000</f>
        <v>1.1150758251561106</v>
      </c>
      <c r="T2644">
        <f>LOG10(Table1[[#This Row],[Hospital Beds 2018]] +1)</f>
        <v>1.6127838567197355</v>
      </c>
      <c r="U2644">
        <v>29401</v>
      </c>
      <c r="V2644" s="1">
        <v>0.82</v>
      </c>
    </row>
    <row r="2645" spans="1:22" x14ac:dyDescent="0.3">
      <c r="A2645">
        <v>2649</v>
      </c>
      <c r="B2645" t="s">
        <v>1067</v>
      </c>
      <c r="C2645" t="s">
        <v>429</v>
      </c>
      <c r="D2645" t="s">
        <v>21</v>
      </c>
      <c r="E2645" s="9">
        <v>9</v>
      </c>
      <c r="F2645">
        <v>2252</v>
      </c>
      <c r="G2645">
        <f>LOG(Table1[[#This Row],[Population Estimate 2018]])</f>
        <v>3.3525683861793087</v>
      </c>
      <c r="H2645" s="10" t="str">
        <f t="shared" si="41"/>
        <v>1</v>
      </c>
      <c r="I2645">
        <v>785</v>
      </c>
      <c r="J2645" s="1">
        <v>0.35</v>
      </c>
      <c r="K2645">
        <v>1467</v>
      </c>
      <c r="L2645" s="1">
        <v>0.65</v>
      </c>
      <c r="M2645">
        <v>221</v>
      </c>
      <c r="N2645" s="1">
        <v>0.1</v>
      </c>
      <c r="O2645">
        <v>284</v>
      </c>
      <c r="P2645" s="1">
        <v>0.13</v>
      </c>
      <c r="Q2645">
        <v>51343</v>
      </c>
      <c r="R2645">
        <v>0</v>
      </c>
      <c r="S2645">
        <f>(Table1[[#This Row],[Hospital Beds 2018]]/Table1[[#This Row],[Population Estimate 2018]])*1000</f>
        <v>0</v>
      </c>
      <c r="T2645">
        <f>LOG10(Table1[[#This Row],[Hospital Beds 2018]] +1)</f>
        <v>0</v>
      </c>
      <c r="U2645">
        <v>1418</v>
      </c>
      <c r="V2645" s="1">
        <v>0.63</v>
      </c>
    </row>
    <row r="2646" spans="1:22" x14ac:dyDescent="0.3">
      <c r="A2646">
        <v>2650</v>
      </c>
      <c r="B2646" t="s">
        <v>1067</v>
      </c>
      <c r="C2646" t="s">
        <v>57</v>
      </c>
      <c r="D2646" t="s">
        <v>21</v>
      </c>
      <c r="E2646" s="9">
        <v>2</v>
      </c>
      <c r="F2646">
        <v>255001</v>
      </c>
      <c r="G2646">
        <f>LOG(Table1[[#This Row],[Population Estimate 2018]])</f>
        <v>5.4065418835462307</v>
      </c>
      <c r="H2646" s="10" t="str">
        <f t="shared" si="41"/>
        <v>3</v>
      </c>
      <c r="I2646">
        <v>36809</v>
      </c>
      <c r="J2646" s="1">
        <v>0.14000000000000001</v>
      </c>
      <c r="K2646">
        <v>218192</v>
      </c>
      <c r="L2646" s="1">
        <v>0.86</v>
      </c>
      <c r="M2646">
        <v>14817</v>
      </c>
      <c r="N2646" s="1">
        <v>0.06</v>
      </c>
      <c r="O2646">
        <v>44682</v>
      </c>
      <c r="P2646" s="1">
        <v>0.18</v>
      </c>
      <c r="Q2646">
        <v>48121</v>
      </c>
      <c r="R2646">
        <v>1035</v>
      </c>
      <c r="S2646">
        <f>(Table1[[#This Row],[Hospital Beds 2018]]/Table1[[#This Row],[Population Estimate 2018]])*1000</f>
        <v>4.0588076125191668</v>
      </c>
      <c r="T2646">
        <f>LOG10(Table1[[#This Row],[Hospital Beds 2018]] +1)</f>
        <v>3.0153597554092144</v>
      </c>
      <c r="U2646">
        <v>209874</v>
      </c>
      <c r="V2646" s="1">
        <v>0.82</v>
      </c>
    </row>
    <row r="2647" spans="1:22" x14ac:dyDescent="0.3">
      <c r="A2647">
        <v>2651</v>
      </c>
      <c r="B2647" t="s">
        <v>1067</v>
      </c>
      <c r="C2647" t="s">
        <v>1626</v>
      </c>
      <c r="D2647" t="s">
        <v>21</v>
      </c>
      <c r="E2647" s="9">
        <v>6</v>
      </c>
      <c r="F2647">
        <v>5248</v>
      </c>
      <c r="G2647">
        <f>LOG(Table1[[#This Row],[Population Estimate 2018]])</f>
        <v>3.7199938263676038</v>
      </c>
      <c r="H2647" s="10" t="str">
        <f t="shared" si="41"/>
        <v>1</v>
      </c>
      <c r="I2647">
        <v>923</v>
      </c>
      <c r="J2647" s="1">
        <v>0.18</v>
      </c>
      <c r="K2647">
        <v>4325</v>
      </c>
      <c r="L2647" s="1">
        <v>0.82</v>
      </c>
      <c r="M2647">
        <v>221</v>
      </c>
      <c r="N2647" s="1">
        <v>0.04</v>
      </c>
      <c r="O2647">
        <v>1318</v>
      </c>
      <c r="P2647" s="1">
        <v>0.25</v>
      </c>
      <c r="Q2647">
        <v>36176</v>
      </c>
      <c r="R2647">
        <v>0</v>
      </c>
      <c r="S2647">
        <f>(Table1[[#This Row],[Hospital Beds 2018]]/Table1[[#This Row],[Population Estimate 2018]])*1000</f>
        <v>0</v>
      </c>
      <c r="T2647">
        <f>LOG10(Table1[[#This Row],[Hospital Beds 2018]] +1)</f>
        <v>0</v>
      </c>
      <c r="U2647">
        <v>4384</v>
      </c>
      <c r="V2647" s="1">
        <v>0.84</v>
      </c>
    </row>
    <row r="2648" spans="1:22" x14ac:dyDescent="0.3">
      <c r="A2648">
        <v>2652</v>
      </c>
      <c r="B2648" t="s">
        <v>1067</v>
      </c>
      <c r="C2648" t="s">
        <v>1627</v>
      </c>
      <c r="D2648" t="s">
        <v>21</v>
      </c>
      <c r="E2648" s="9">
        <v>4</v>
      </c>
      <c r="F2648">
        <v>40822</v>
      </c>
      <c r="G2648">
        <f>LOG(Table1[[#This Row],[Population Estimate 2018]])</f>
        <v>4.6108942783733387</v>
      </c>
      <c r="H2648" s="10" t="str">
        <f t="shared" si="41"/>
        <v>2</v>
      </c>
      <c r="I2648">
        <v>6266</v>
      </c>
      <c r="J2648" s="1">
        <v>0.15</v>
      </c>
      <c r="K2648">
        <v>34556</v>
      </c>
      <c r="L2648" s="1">
        <v>0.85</v>
      </c>
      <c r="M2648">
        <v>2022</v>
      </c>
      <c r="N2648" s="1">
        <v>0.05</v>
      </c>
      <c r="O2648">
        <v>8552</v>
      </c>
      <c r="P2648" s="1">
        <v>0.21</v>
      </c>
      <c r="Q2648">
        <v>41919</v>
      </c>
      <c r="R2648">
        <v>74</v>
      </c>
      <c r="S2648">
        <f>(Table1[[#This Row],[Hospital Beds 2018]]/Table1[[#This Row],[Population Estimate 2018]])*1000</f>
        <v>1.8127480280241046</v>
      </c>
      <c r="T2648">
        <f>LOG10(Table1[[#This Row],[Hospital Beds 2018]] +1)</f>
        <v>1.8750612633917001</v>
      </c>
      <c r="U2648">
        <v>35537</v>
      </c>
      <c r="V2648" s="1">
        <v>0.87</v>
      </c>
    </row>
    <row r="2649" spans="1:22" x14ac:dyDescent="0.3">
      <c r="A2649">
        <v>2653</v>
      </c>
      <c r="B2649" t="s">
        <v>1067</v>
      </c>
      <c r="C2649" t="s">
        <v>162</v>
      </c>
      <c r="D2649" t="s">
        <v>21</v>
      </c>
      <c r="E2649" s="9">
        <v>1</v>
      </c>
      <c r="F2649">
        <v>171361</v>
      </c>
      <c r="G2649">
        <f>LOG(Table1[[#This Row],[Population Estimate 2018]])</f>
        <v>5.2339119878786224</v>
      </c>
      <c r="H2649" s="10" t="str">
        <f t="shared" si="41"/>
        <v>3</v>
      </c>
      <c r="I2649">
        <v>24219</v>
      </c>
      <c r="J2649" s="1">
        <v>0.14000000000000001</v>
      </c>
      <c r="K2649">
        <v>147142</v>
      </c>
      <c r="L2649" s="1">
        <v>0.86</v>
      </c>
      <c r="M2649">
        <v>9695</v>
      </c>
      <c r="N2649" s="1">
        <v>0.06</v>
      </c>
      <c r="O2649">
        <v>17965</v>
      </c>
      <c r="P2649" s="1">
        <v>0.1</v>
      </c>
      <c r="Q2649">
        <v>62635</v>
      </c>
      <c r="R2649">
        <v>309</v>
      </c>
      <c r="S2649">
        <f>(Table1[[#This Row],[Hospital Beds 2018]]/Table1[[#This Row],[Population Estimate 2018]])*1000</f>
        <v>1.8032107655767649</v>
      </c>
      <c r="T2649">
        <f>LOG10(Table1[[#This Row],[Hospital Beds 2018]] +1)</f>
        <v>2.4913616938342726</v>
      </c>
      <c r="U2649">
        <v>149504</v>
      </c>
      <c r="V2649" s="1">
        <v>0.87</v>
      </c>
    </row>
    <row r="2650" spans="1:22" x14ac:dyDescent="0.3">
      <c r="A2650">
        <v>2654</v>
      </c>
      <c r="B2650" t="s">
        <v>1067</v>
      </c>
      <c r="C2650" t="s">
        <v>431</v>
      </c>
      <c r="D2650" t="s">
        <v>21</v>
      </c>
      <c r="E2650" s="9">
        <v>3</v>
      </c>
      <c r="F2650">
        <v>19817</v>
      </c>
      <c r="G2650">
        <f>LOG(Table1[[#This Row],[Population Estimate 2018]])</f>
        <v>4.2970379093793598</v>
      </c>
      <c r="H2650" s="10" t="str">
        <f t="shared" si="41"/>
        <v>2</v>
      </c>
      <c r="I2650">
        <v>3091</v>
      </c>
      <c r="J2650" s="1">
        <v>0.16</v>
      </c>
      <c r="K2650">
        <v>16726</v>
      </c>
      <c r="L2650" s="1">
        <v>0.84</v>
      </c>
      <c r="M2650">
        <v>1158</v>
      </c>
      <c r="N2650" s="1">
        <v>0.06</v>
      </c>
      <c r="O2650">
        <v>3232</v>
      </c>
      <c r="P2650" s="1">
        <v>0.16</v>
      </c>
      <c r="Q2650">
        <v>43903</v>
      </c>
      <c r="R2650">
        <v>36</v>
      </c>
      <c r="S2650">
        <f>(Table1[[#This Row],[Hospital Beds 2018]]/Table1[[#This Row],[Population Estimate 2018]])*1000</f>
        <v>1.8166220921431095</v>
      </c>
      <c r="T2650">
        <f>LOG10(Table1[[#This Row],[Hospital Beds 2018]] +1)</f>
        <v>1.568201724066995</v>
      </c>
      <c r="U2650">
        <v>12196</v>
      </c>
      <c r="V2650" s="1">
        <v>0.62</v>
      </c>
    </row>
    <row r="2651" spans="1:22" x14ac:dyDescent="0.3">
      <c r="A2651">
        <v>2655</v>
      </c>
      <c r="B2651" t="s">
        <v>1067</v>
      </c>
      <c r="C2651" t="s">
        <v>1628</v>
      </c>
      <c r="D2651" t="s">
        <v>21</v>
      </c>
      <c r="E2651" s="9">
        <v>6</v>
      </c>
      <c r="F2651">
        <v>15650</v>
      </c>
      <c r="G2651">
        <f>LOG(Table1[[#This Row],[Population Estimate 2018]])</f>
        <v>4.1945143418824671</v>
      </c>
      <c r="H2651" s="10" t="str">
        <f t="shared" si="41"/>
        <v>2</v>
      </c>
      <c r="I2651">
        <v>2205</v>
      </c>
      <c r="J2651" s="1">
        <v>0.14000000000000001</v>
      </c>
      <c r="K2651">
        <v>13445</v>
      </c>
      <c r="L2651" s="1">
        <v>0.86</v>
      </c>
      <c r="M2651">
        <v>790</v>
      </c>
      <c r="N2651" s="1">
        <v>0.05</v>
      </c>
      <c r="O2651">
        <v>2751</v>
      </c>
      <c r="P2651" s="1">
        <v>0.18</v>
      </c>
      <c r="Q2651">
        <v>48743</v>
      </c>
      <c r="R2651">
        <v>25</v>
      </c>
      <c r="S2651">
        <f>(Table1[[#This Row],[Hospital Beds 2018]]/Table1[[#This Row],[Population Estimate 2018]])*1000</f>
        <v>1.5974440894568689</v>
      </c>
      <c r="T2651">
        <f>LOG10(Table1[[#This Row],[Hospital Beds 2018]] +1)</f>
        <v>1.414973347970818</v>
      </c>
      <c r="U2651">
        <v>10935</v>
      </c>
      <c r="V2651" s="1">
        <v>0.7</v>
      </c>
    </row>
    <row r="2652" spans="1:22" x14ac:dyDescent="0.3">
      <c r="A2652">
        <v>2656</v>
      </c>
      <c r="B2652" t="s">
        <v>1067</v>
      </c>
      <c r="C2652" t="s">
        <v>1629</v>
      </c>
      <c r="D2652" t="s">
        <v>21</v>
      </c>
      <c r="E2652" s="9">
        <v>1</v>
      </c>
      <c r="F2652">
        <v>128622</v>
      </c>
      <c r="G2652">
        <f>LOG(Table1[[#This Row],[Population Estimate 2018]])</f>
        <v>5.1093152583349992</v>
      </c>
      <c r="H2652" s="10" t="str">
        <f t="shared" si="41"/>
        <v>3</v>
      </c>
      <c r="I2652">
        <v>15367</v>
      </c>
      <c r="J2652" s="1">
        <v>0.12</v>
      </c>
      <c r="K2652">
        <v>113255</v>
      </c>
      <c r="L2652" s="1">
        <v>0.88</v>
      </c>
      <c r="M2652">
        <v>7351</v>
      </c>
      <c r="N2652" s="1">
        <v>0.06</v>
      </c>
      <c r="O2652">
        <v>14539</v>
      </c>
      <c r="P2652" s="1">
        <v>0.11</v>
      </c>
      <c r="Q2652">
        <v>67434</v>
      </c>
      <c r="R2652">
        <v>325</v>
      </c>
      <c r="S2652">
        <f>(Table1[[#This Row],[Hospital Beds 2018]]/Table1[[#This Row],[Population Estimate 2018]])*1000</f>
        <v>2.526783909440065</v>
      </c>
      <c r="T2652">
        <f>LOG10(Table1[[#This Row],[Hospital Beds 2018]] +1)</f>
        <v>2.5132176000679389</v>
      </c>
      <c r="U2652">
        <v>115551</v>
      </c>
      <c r="V2652" s="1">
        <v>0.9</v>
      </c>
    </row>
    <row r="2653" spans="1:22" x14ac:dyDescent="0.3">
      <c r="A2653">
        <v>2657</v>
      </c>
      <c r="B2653" t="s">
        <v>1067</v>
      </c>
      <c r="C2653" t="s">
        <v>541</v>
      </c>
      <c r="D2653" t="s">
        <v>21</v>
      </c>
      <c r="E2653" s="9">
        <v>1</v>
      </c>
      <c r="F2653">
        <v>45641</v>
      </c>
      <c r="G2653">
        <f>LOG(Table1[[#This Row],[Population Estimate 2018]])</f>
        <v>4.659355151296662</v>
      </c>
      <c r="H2653" s="10" t="str">
        <f t="shared" si="41"/>
        <v>2</v>
      </c>
      <c r="I2653">
        <v>8703</v>
      </c>
      <c r="J2653" s="1">
        <v>0.19</v>
      </c>
      <c r="K2653">
        <v>36938</v>
      </c>
      <c r="L2653" s="1">
        <v>0.81</v>
      </c>
      <c r="M2653">
        <v>3692</v>
      </c>
      <c r="N2653" s="1">
        <v>0.08</v>
      </c>
      <c r="O2653">
        <v>3361</v>
      </c>
      <c r="P2653" s="1">
        <v>7.0000000000000007E-2</v>
      </c>
      <c r="Q2653">
        <v>90937</v>
      </c>
      <c r="R2653">
        <v>0</v>
      </c>
      <c r="S2653">
        <f>(Table1[[#This Row],[Hospital Beds 2018]]/Table1[[#This Row],[Population Estimate 2018]])*1000</f>
        <v>0</v>
      </c>
      <c r="T2653">
        <f>LOG10(Table1[[#This Row],[Hospital Beds 2018]] +1)</f>
        <v>0</v>
      </c>
      <c r="U2653">
        <v>37485</v>
      </c>
      <c r="V2653" s="1">
        <v>0.82</v>
      </c>
    </row>
    <row r="2654" spans="1:22" x14ac:dyDescent="0.3">
      <c r="A2654">
        <v>2658</v>
      </c>
      <c r="B2654" t="s">
        <v>1067</v>
      </c>
      <c r="C2654" t="s">
        <v>1630</v>
      </c>
      <c r="D2654" t="s">
        <v>21</v>
      </c>
      <c r="E2654" s="9">
        <v>9</v>
      </c>
      <c r="F2654">
        <v>442</v>
      </c>
      <c r="G2654">
        <f>LOG(Table1[[#This Row],[Population Estimate 2018]])</f>
        <v>2.6454222693490919</v>
      </c>
      <c r="H2654" s="10" t="str">
        <f t="shared" si="41"/>
        <v>1</v>
      </c>
      <c r="I2654">
        <v>69</v>
      </c>
      <c r="J2654" s="1">
        <v>0.16</v>
      </c>
      <c r="K2654">
        <v>373</v>
      </c>
      <c r="L2654" s="1">
        <v>0.84</v>
      </c>
      <c r="M2654">
        <v>20</v>
      </c>
      <c r="N2654" s="1">
        <v>0.05</v>
      </c>
      <c r="O2654">
        <v>63</v>
      </c>
      <c r="P2654" s="1">
        <v>0.14000000000000001</v>
      </c>
      <c r="Q2654">
        <v>42153</v>
      </c>
      <c r="R2654">
        <v>0</v>
      </c>
      <c r="S2654">
        <f>(Table1[[#This Row],[Hospital Beds 2018]]/Table1[[#This Row],[Population Estimate 2018]])*1000</f>
        <v>0</v>
      </c>
      <c r="T2654">
        <f>LOG10(Table1[[#This Row],[Hospital Beds 2018]] +1)</f>
        <v>0</v>
      </c>
      <c r="U2654">
        <v>369</v>
      </c>
      <c r="V2654" s="1">
        <v>0.83</v>
      </c>
    </row>
    <row r="2655" spans="1:22" x14ac:dyDescent="0.3">
      <c r="A2655">
        <v>2659</v>
      </c>
      <c r="B2655" t="s">
        <v>1067</v>
      </c>
      <c r="C2655" t="s">
        <v>315</v>
      </c>
      <c r="D2655" t="s">
        <v>21</v>
      </c>
      <c r="E2655" s="9">
        <v>9</v>
      </c>
      <c r="F2655">
        <v>726</v>
      </c>
      <c r="G2655">
        <f>LOG(Table1[[#This Row],[Population Estimate 2018]])</f>
        <v>2.8609366207000937</v>
      </c>
      <c r="H2655" s="10" t="str">
        <f t="shared" si="41"/>
        <v>1</v>
      </c>
      <c r="I2655">
        <v>197</v>
      </c>
      <c r="J2655" s="1">
        <v>0.27</v>
      </c>
      <c r="K2655">
        <v>529</v>
      </c>
      <c r="L2655" s="1">
        <v>0.73</v>
      </c>
      <c r="M2655">
        <v>62</v>
      </c>
      <c r="N2655" s="1">
        <v>0.09</v>
      </c>
      <c r="O2655">
        <v>89</v>
      </c>
      <c r="P2655" s="1">
        <v>0.12</v>
      </c>
      <c r="Q2655">
        <v>47625</v>
      </c>
      <c r="R2655">
        <v>0</v>
      </c>
      <c r="S2655">
        <f>(Table1[[#This Row],[Hospital Beds 2018]]/Table1[[#This Row],[Population Estimate 2018]])*1000</f>
        <v>0</v>
      </c>
      <c r="T2655">
        <f>LOG10(Table1[[#This Row],[Hospital Beds 2018]] +1)</f>
        <v>0</v>
      </c>
      <c r="U2655">
        <v>535</v>
      </c>
      <c r="V2655" s="1">
        <v>0.74</v>
      </c>
    </row>
    <row r="2656" spans="1:22" x14ac:dyDescent="0.3">
      <c r="A2656">
        <v>2660</v>
      </c>
      <c r="B2656" t="s">
        <v>1067</v>
      </c>
      <c r="C2656" t="s">
        <v>1631</v>
      </c>
      <c r="D2656" t="s">
        <v>21</v>
      </c>
      <c r="E2656" s="9">
        <v>4</v>
      </c>
      <c r="F2656">
        <v>52405</v>
      </c>
      <c r="G2656">
        <f>LOG(Table1[[#This Row],[Population Estimate 2018]])</f>
        <v>4.7193727253198974</v>
      </c>
      <c r="H2656" s="10" t="str">
        <f t="shared" si="41"/>
        <v>2</v>
      </c>
      <c r="I2656">
        <v>14516</v>
      </c>
      <c r="J2656" s="1">
        <v>0.28000000000000003</v>
      </c>
      <c r="K2656">
        <v>37889</v>
      </c>
      <c r="L2656" s="1">
        <v>0.72</v>
      </c>
      <c r="M2656">
        <v>5560</v>
      </c>
      <c r="N2656" s="1">
        <v>0.11</v>
      </c>
      <c r="O2656">
        <v>7023</v>
      </c>
      <c r="P2656" s="1">
        <v>0.13</v>
      </c>
      <c r="Q2656">
        <v>53704</v>
      </c>
      <c r="R2656">
        <v>342</v>
      </c>
      <c r="S2656">
        <f>(Table1[[#This Row],[Hospital Beds 2018]]/Table1[[#This Row],[Population Estimate 2018]])*1000</f>
        <v>6.52609483827879</v>
      </c>
      <c r="T2656">
        <f>LOG10(Table1[[#This Row],[Hospital Beds 2018]] +1)</f>
        <v>2.5352941200427703</v>
      </c>
      <c r="U2656">
        <v>37955</v>
      </c>
      <c r="V2656" s="1">
        <v>0.72</v>
      </c>
    </row>
    <row r="2657" spans="1:22" x14ac:dyDescent="0.3">
      <c r="A2657">
        <v>2661</v>
      </c>
      <c r="B2657" t="s">
        <v>1067</v>
      </c>
      <c r="C2657" t="s">
        <v>1632</v>
      </c>
      <c r="D2657" t="s">
        <v>21</v>
      </c>
      <c r="E2657" s="9">
        <v>7</v>
      </c>
      <c r="F2657">
        <v>4362</v>
      </c>
      <c r="G2657">
        <f>LOG(Table1[[#This Row],[Population Estimate 2018]])</f>
        <v>3.6396856612426816</v>
      </c>
      <c r="H2657" s="10" t="str">
        <f t="shared" si="41"/>
        <v>1</v>
      </c>
      <c r="I2657">
        <v>1280</v>
      </c>
      <c r="J2657" s="1">
        <v>0.28999999999999998</v>
      </c>
      <c r="K2657">
        <v>3082</v>
      </c>
      <c r="L2657" s="1">
        <v>0.71</v>
      </c>
      <c r="M2657">
        <v>419</v>
      </c>
      <c r="N2657" s="1">
        <v>0.1</v>
      </c>
      <c r="O2657">
        <v>760</v>
      </c>
      <c r="P2657" s="1">
        <v>0.17</v>
      </c>
      <c r="Q2657">
        <v>42503</v>
      </c>
      <c r="R2657">
        <v>15</v>
      </c>
      <c r="S2657">
        <f>(Table1[[#This Row],[Hospital Beds 2018]]/Table1[[#This Row],[Population Estimate 2018]])*1000</f>
        <v>3.4387895460797799</v>
      </c>
      <c r="T2657">
        <f>LOG10(Table1[[#This Row],[Hospital Beds 2018]] +1)</f>
        <v>1.2041199826559248</v>
      </c>
      <c r="U2657">
        <v>3185</v>
      </c>
      <c r="V2657" s="1">
        <v>0.73</v>
      </c>
    </row>
    <row r="2658" spans="1:22" x14ac:dyDescent="0.3">
      <c r="A2658">
        <v>2662</v>
      </c>
      <c r="B2658" t="s">
        <v>1067</v>
      </c>
      <c r="C2658" t="s">
        <v>1633</v>
      </c>
      <c r="D2658" t="s">
        <v>21</v>
      </c>
      <c r="E2658" s="9">
        <v>9</v>
      </c>
      <c r="F2658">
        <v>277</v>
      </c>
      <c r="G2658">
        <f>LOG(Table1[[#This Row],[Population Estimate 2018]])</f>
        <v>2.4424797690644486</v>
      </c>
      <c r="H2658" s="10" t="str">
        <f t="shared" si="41"/>
        <v>1</v>
      </c>
      <c r="I2658">
        <v>49</v>
      </c>
      <c r="J2658" s="1">
        <v>0.18</v>
      </c>
      <c r="K2658">
        <v>228</v>
      </c>
      <c r="L2658" s="1">
        <v>0.82</v>
      </c>
      <c r="M2658">
        <v>18</v>
      </c>
      <c r="N2658" s="1">
        <v>0.06</v>
      </c>
      <c r="O2658">
        <v>38</v>
      </c>
      <c r="P2658" s="1">
        <v>0.14000000000000001</v>
      </c>
      <c r="Q2658">
        <v>57925</v>
      </c>
      <c r="R2658">
        <v>0</v>
      </c>
      <c r="S2658">
        <f>(Table1[[#This Row],[Hospital Beds 2018]]/Table1[[#This Row],[Population Estimate 2018]])*1000</f>
        <v>0</v>
      </c>
      <c r="T2658">
        <f>LOG10(Table1[[#This Row],[Hospital Beds 2018]] +1)</f>
        <v>0</v>
      </c>
      <c r="U2658">
        <v>232</v>
      </c>
      <c r="V2658" s="1">
        <v>0.84</v>
      </c>
    </row>
    <row r="2659" spans="1:22" x14ac:dyDescent="0.3">
      <c r="A2659">
        <v>2663</v>
      </c>
      <c r="B2659" t="s">
        <v>1067</v>
      </c>
      <c r="C2659" t="s">
        <v>1634</v>
      </c>
      <c r="D2659" t="s">
        <v>21</v>
      </c>
      <c r="E2659" s="9">
        <v>7</v>
      </c>
      <c r="F2659">
        <v>3767</v>
      </c>
      <c r="G2659">
        <f>LOG(Table1[[#This Row],[Population Estimate 2018]])</f>
        <v>3.5759956202032677</v>
      </c>
      <c r="H2659" s="10" t="str">
        <f t="shared" si="41"/>
        <v>1</v>
      </c>
      <c r="I2659">
        <v>904</v>
      </c>
      <c r="J2659" s="1">
        <v>0.24</v>
      </c>
      <c r="K2659">
        <v>2863</v>
      </c>
      <c r="L2659" s="1">
        <v>0.76</v>
      </c>
      <c r="M2659">
        <v>280</v>
      </c>
      <c r="N2659" s="1">
        <v>7.0000000000000007E-2</v>
      </c>
      <c r="O2659">
        <v>724</v>
      </c>
      <c r="P2659" s="1">
        <v>0.19</v>
      </c>
      <c r="Q2659">
        <v>43192</v>
      </c>
      <c r="R2659">
        <v>0</v>
      </c>
      <c r="S2659">
        <f>(Table1[[#This Row],[Hospital Beds 2018]]/Table1[[#This Row],[Population Estimate 2018]])*1000</f>
        <v>0</v>
      </c>
      <c r="T2659">
        <f>LOG10(Table1[[#This Row],[Hospital Beds 2018]] +1)</f>
        <v>0</v>
      </c>
      <c r="U2659">
        <v>2625</v>
      </c>
      <c r="V2659" s="1">
        <v>0.7</v>
      </c>
    </row>
    <row r="2660" spans="1:22" x14ac:dyDescent="0.3">
      <c r="A2660">
        <v>2664</v>
      </c>
      <c r="B2660" t="s">
        <v>1067</v>
      </c>
      <c r="C2660" t="s">
        <v>1635</v>
      </c>
      <c r="D2660" t="s">
        <v>21</v>
      </c>
      <c r="E2660" s="9">
        <v>4</v>
      </c>
      <c r="F2660">
        <v>31129</v>
      </c>
      <c r="G2660">
        <f>LOG(Table1[[#This Row],[Population Estimate 2018]])</f>
        <v>4.4931651694631913</v>
      </c>
      <c r="H2660" s="10" t="str">
        <f t="shared" si="41"/>
        <v>2</v>
      </c>
      <c r="I2660">
        <v>4029</v>
      </c>
      <c r="J2660" s="1">
        <v>0.13</v>
      </c>
      <c r="K2660">
        <v>27100</v>
      </c>
      <c r="L2660" s="1">
        <v>0.87</v>
      </c>
      <c r="M2660">
        <v>2072</v>
      </c>
      <c r="N2660" s="1">
        <v>7.0000000000000007E-2</v>
      </c>
      <c r="O2660">
        <v>7369</v>
      </c>
      <c r="P2660" s="1">
        <v>0.24</v>
      </c>
      <c r="Q2660">
        <v>42605</v>
      </c>
      <c r="R2660">
        <v>50</v>
      </c>
      <c r="S2660">
        <f>(Table1[[#This Row],[Hospital Beds 2018]]/Table1[[#This Row],[Population Estimate 2018]])*1000</f>
        <v>1.6062192810562497</v>
      </c>
      <c r="T2660">
        <f>LOG10(Table1[[#This Row],[Hospital Beds 2018]] +1)</f>
        <v>1.7075701760979363</v>
      </c>
      <c r="U2660">
        <v>26248</v>
      </c>
      <c r="V2660" s="1">
        <v>0.84</v>
      </c>
    </row>
    <row r="2661" spans="1:22" x14ac:dyDescent="0.3">
      <c r="A2661">
        <v>2665</v>
      </c>
      <c r="B2661" t="s">
        <v>1067</v>
      </c>
      <c r="C2661" t="s">
        <v>542</v>
      </c>
      <c r="D2661" t="s">
        <v>21</v>
      </c>
      <c r="E2661" s="9">
        <v>9</v>
      </c>
      <c r="F2661">
        <v>3653</v>
      </c>
      <c r="G2661">
        <f>LOG(Table1[[#This Row],[Population Estimate 2018]])</f>
        <v>3.5626496722119168</v>
      </c>
      <c r="H2661" s="10" t="str">
        <f t="shared" si="41"/>
        <v>1</v>
      </c>
      <c r="I2661">
        <v>726</v>
      </c>
      <c r="J2661" s="1">
        <v>0.2</v>
      </c>
      <c r="K2661">
        <v>2927</v>
      </c>
      <c r="L2661" s="1">
        <v>0.8</v>
      </c>
      <c r="M2661">
        <v>204</v>
      </c>
      <c r="N2661" s="1">
        <v>0.06</v>
      </c>
      <c r="O2661">
        <v>723</v>
      </c>
      <c r="P2661" s="1">
        <v>0.2</v>
      </c>
      <c r="Q2661">
        <v>39726</v>
      </c>
      <c r="R2661">
        <v>14</v>
      </c>
      <c r="S2661">
        <f>(Table1[[#This Row],[Hospital Beds 2018]]/Table1[[#This Row],[Population Estimate 2018]])*1000</f>
        <v>3.8324664659184231</v>
      </c>
      <c r="T2661">
        <f>LOG10(Table1[[#This Row],[Hospital Beds 2018]] +1)</f>
        <v>1.1760912590556813</v>
      </c>
      <c r="U2661">
        <v>2973</v>
      </c>
      <c r="V2661" s="1">
        <v>0.81</v>
      </c>
    </row>
    <row r="2662" spans="1:22" x14ac:dyDescent="0.3">
      <c r="A2662">
        <v>2666</v>
      </c>
      <c r="B2662" t="s">
        <v>1067</v>
      </c>
      <c r="C2662" t="s">
        <v>59</v>
      </c>
      <c r="D2662" t="s">
        <v>21</v>
      </c>
      <c r="E2662" s="9">
        <v>5</v>
      </c>
      <c r="F2662">
        <v>49728</v>
      </c>
      <c r="G2662">
        <f>LOG(Table1[[#This Row],[Population Estimate 2018]])</f>
        <v>4.6966009927848011</v>
      </c>
      <c r="H2662" s="10" t="str">
        <f t="shared" si="41"/>
        <v>2</v>
      </c>
      <c r="I2662">
        <v>9547</v>
      </c>
      <c r="J2662" s="1">
        <v>0.19</v>
      </c>
      <c r="K2662">
        <v>40181</v>
      </c>
      <c r="L2662" s="1">
        <v>0.81</v>
      </c>
      <c r="M2662">
        <v>3423</v>
      </c>
      <c r="N2662" s="1">
        <v>7.0000000000000007E-2</v>
      </c>
      <c r="O2662">
        <v>7066</v>
      </c>
      <c r="P2662" s="1">
        <v>0.14000000000000001</v>
      </c>
      <c r="Q2662">
        <v>45767</v>
      </c>
      <c r="R2662">
        <v>196</v>
      </c>
      <c r="S2662">
        <f>(Table1[[#This Row],[Hospital Beds 2018]]/Table1[[#This Row],[Population Estimate 2018]])*1000</f>
        <v>3.9414414414414409</v>
      </c>
      <c r="T2662">
        <f>LOG10(Table1[[#This Row],[Hospital Beds 2018]] +1)</f>
        <v>2.2944662261615929</v>
      </c>
      <c r="U2662">
        <v>41805</v>
      </c>
      <c r="V2662" s="1">
        <v>0.84</v>
      </c>
    </row>
    <row r="2663" spans="1:22" x14ac:dyDescent="0.3">
      <c r="A2663">
        <v>2667</v>
      </c>
      <c r="B2663" t="s">
        <v>1067</v>
      </c>
      <c r="C2663" t="s">
        <v>1636</v>
      </c>
      <c r="D2663" t="s">
        <v>21</v>
      </c>
      <c r="E2663" s="9">
        <v>6</v>
      </c>
      <c r="F2663">
        <v>13158</v>
      </c>
      <c r="G2663">
        <f>LOG(Table1[[#This Row],[Population Estimate 2018]])</f>
        <v>4.1191898820611668</v>
      </c>
      <c r="H2663" s="10" t="str">
        <f t="shared" si="41"/>
        <v>2</v>
      </c>
      <c r="I2663">
        <v>2216</v>
      </c>
      <c r="J2663" s="1">
        <v>0.17</v>
      </c>
      <c r="K2663">
        <v>10942</v>
      </c>
      <c r="L2663" s="1">
        <v>0.83</v>
      </c>
      <c r="M2663">
        <v>525</v>
      </c>
      <c r="N2663" s="1">
        <v>0.04</v>
      </c>
      <c r="O2663">
        <v>2587</v>
      </c>
      <c r="P2663" s="1">
        <v>0.2</v>
      </c>
      <c r="Q2663">
        <v>42700</v>
      </c>
      <c r="R2663">
        <v>41</v>
      </c>
      <c r="S2663">
        <f>(Table1[[#This Row],[Hospital Beds 2018]]/Table1[[#This Row],[Population Estimate 2018]])*1000</f>
        <v>3.1159750721994222</v>
      </c>
      <c r="T2663">
        <f>LOG10(Table1[[#This Row],[Hospital Beds 2018]] +1)</f>
        <v>1.6232492903979006</v>
      </c>
      <c r="U2663">
        <v>11177</v>
      </c>
      <c r="V2663" s="1">
        <v>0.85</v>
      </c>
    </row>
    <row r="2664" spans="1:22" x14ac:dyDescent="0.3">
      <c r="A2664">
        <v>2668</v>
      </c>
      <c r="B2664" t="s">
        <v>1067</v>
      </c>
      <c r="C2664" t="s">
        <v>1637</v>
      </c>
      <c r="D2664" t="s">
        <v>21</v>
      </c>
      <c r="E2664" s="9">
        <v>2</v>
      </c>
      <c r="F2664">
        <v>21229</v>
      </c>
      <c r="G2664">
        <f>LOG(Table1[[#This Row],[Population Estimate 2018]])</f>
        <v>4.3269295370435046</v>
      </c>
      <c r="H2664" s="10" t="str">
        <f t="shared" si="41"/>
        <v>2</v>
      </c>
      <c r="I2664">
        <v>4165</v>
      </c>
      <c r="J2664" s="1">
        <v>0.2</v>
      </c>
      <c r="K2664">
        <v>17064</v>
      </c>
      <c r="L2664" s="1">
        <v>0.8</v>
      </c>
      <c r="M2664">
        <v>2895</v>
      </c>
      <c r="N2664" s="1">
        <v>0.14000000000000001</v>
      </c>
      <c r="O2664">
        <v>2713</v>
      </c>
      <c r="P2664" s="1">
        <v>0.13</v>
      </c>
      <c r="Q2664">
        <v>55151</v>
      </c>
      <c r="R2664">
        <v>35</v>
      </c>
      <c r="S2664">
        <f>(Table1[[#This Row],[Hospital Beds 2018]]/Table1[[#This Row],[Population Estimate 2018]])*1000</f>
        <v>1.6486881153139574</v>
      </c>
      <c r="T2664">
        <f>LOG10(Table1[[#This Row],[Hospital Beds 2018]] +1)</f>
        <v>1.5563025007672873</v>
      </c>
      <c r="U2664">
        <v>17726</v>
      </c>
      <c r="V2664" s="1">
        <v>0.83</v>
      </c>
    </row>
    <row r="2665" spans="1:22" x14ac:dyDescent="0.3">
      <c r="A2665">
        <v>2669</v>
      </c>
      <c r="B2665" t="s">
        <v>1067</v>
      </c>
      <c r="C2665" t="s">
        <v>543</v>
      </c>
      <c r="D2665" t="s">
        <v>21</v>
      </c>
      <c r="E2665" s="9">
        <v>6</v>
      </c>
      <c r="F2665">
        <v>7531</v>
      </c>
      <c r="G2665">
        <f>LOG(Table1[[#This Row],[Population Estimate 2018]])</f>
        <v>3.8768526476013436</v>
      </c>
      <c r="H2665" s="10" t="str">
        <f t="shared" si="41"/>
        <v>1</v>
      </c>
      <c r="I2665">
        <v>1033</v>
      </c>
      <c r="J2665" s="1">
        <v>0.14000000000000001</v>
      </c>
      <c r="K2665">
        <v>6498</v>
      </c>
      <c r="L2665" s="1">
        <v>0.86</v>
      </c>
      <c r="M2665">
        <v>161</v>
      </c>
      <c r="N2665" s="1">
        <v>0.02</v>
      </c>
      <c r="O2665">
        <v>1737</v>
      </c>
      <c r="P2665" s="1">
        <v>0.23</v>
      </c>
      <c r="Q2665">
        <v>40072</v>
      </c>
      <c r="R2665">
        <v>0</v>
      </c>
      <c r="S2665">
        <f>(Table1[[#This Row],[Hospital Beds 2018]]/Table1[[#This Row],[Population Estimate 2018]])*1000</f>
        <v>0</v>
      </c>
      <c r="T2665">
        <f>LOG10(Table1[[#This Row],[Hospital Beds 2018]] +1)</f>
        <v>0</v>
      </c>
      <c r="U2665">
        <v>5036</v>
      </c>
      <c r="V2665" s="1">
        <v>0.67</v>
      </c>
    </row>
    <row r="2666" spans="1:22" x14ac:dyDescent="0.3">
      <c r="A2666">
        <v>2670</v>
      </c>
      <c r="B2666" t="s">
        <v>1067</v>
      </c>
      <c r="C2666" t="s">
        <v>1638</v>
      </c>
      <c r="D2666" t="s">
        <v>21</v>
      </c>
      <c r="E2666" s="9">
        <v>6</v>
      </c>
      <c r="F2666">
        <v>20110</v>
      </c>
      <c r="G2666">
        <f>LOG(Table1[[#This Row],[Population Estimate 2018]])</f>
        <v>4.3034120705967416</v>
      </c>
      <c r="H2666" s="10" t="str">
        <f t="shared" si="41"/>
        <v>2</v>
      </c>
      <c r="I2666">
        <v>4683</v>
      </c>
      <c r="J2666" s="1">
        <v>0.23</v>
      </c>
      <c r="K2666">
        <v>15427</v>
      </c>
      <c r="L2666" s="1">
        <v>0.77</v>
      </c>
      <c r="M2666">
        <v>1271</v>
      </c>
      <c r="N2666" s="1">
        <v>0.06</v>
      </c>
      <c r="O2666">
        <v>2644</v>
      </c>
      <c r="P2666" s="1">
        <v>0.13</v>
      </c>
      <c r="Q2666">
        <v>51128</v>
      </c>
      <c r="R2666">
        <v>48</v>
      </c>
      <c r="S2666">
        <f>(Table1[[#This Row],[Hospital Beds 2018]]/Table1[[#This Row],[Population Estimate 2018]])*1000</f>
        <v>2.3868722028841374</v>
      </c>
      <c r="T2666">
        <f>LOG10(Table1[[#This Row],[Hospital Beds 2018]] +1)</f>
        <v>1.6901960800285136</v>
      </c>
      <c r="U2666">
        <v>15813</v>
      </c>
      <c r="V2666" s="1">
        <v>0.79</v>
      </c>
    </row>
    <row r="2667" spans="1:22" x14ac:dyDescent="0.3">
      <c r="A2667">
        <v>2671</v>
      </c>
      <c r="B2667" t="s">
        <v>1067</v>
      </c>
      <c r="C2667" t="s">
        <v>62</v>
      </c>
      <c r="D2667" t="s">
        <v>21</v>
      </c>
      <c r="E2667" s="9">
        <v>6</v>
      </c>
      <c r="F2667">
        <v>17144</v>
      </c>
      <c r="G2667">
        <f>LOG(Table1[[#This Row],[Population Estimate 2018]])</f>
        <v>4.2341121580337724</v>
      </c>
      <c r="H2667" s="10" t="str">
        <f t="shared" si="41"/>
        <v>2</v>
      </c>
      <c r="I2667">
        <v>3170</v>
      </c>
      <c r="J2667" s="1">
        <v>0.18</v>
      </c>
      <c r="K2667">
        <v>13974</v>
      </c>
      <c r="L2667" s="1">
        <v>0.82</v>
      </c>
      <c r="M2667">
        <v>1182</v>
      </c>
      <c r="N2667" s="1">
        <v>7.0000000000000007E-2</v>
      </c>
      <c r="O2667">
        <v>2049</v>
      </c>
      <c r="P2667" s="1">
        <v>0.12</v>
      </c>
      <c r="Q2667">
        <v>55834</v>
      </c>
      <c r="R2667">
        <v>0</v>
      </c>
      <c r="S2667">
        <f>(Table1[[#This Row],[Hospital Beds 2018]]/Table1[[#This Row],[Population Estimate 2018]])*1000</f>
        <v>0</v>
      </c>
      <c r="T2667">
        <f>LOG10(Table1[[#This Row],[Hospital Beds 2018]] +1)</f>
        <v>0</v>
      </c>
      <c r="U2667">
        <v>14069</v>
      </c>
      <c r="V2667" s="1">
        <v>0.82</v>
      </c>
    </row>
    <row r="2668" spans="1:22" x14ac:dyDescent="0.3">
      <c r="A2668">
        <v>2672</v>
      </c>
      <c r="B2668" t="s">
        <v>1067</v>
      </c>
      <c r="C2668" t="s">
        <v>346</v>
      </c>
      <c r="D2668" t="s">
        <v>21</v>
      </c>
      <c r="E2668" s="9">
        <v>8</v>
      </c>
      <c r="F2668">
        <v>17270</v>
      </c>
      <c r="G2668">
        <f>LOG(Table1[[#This Row],[Population Estimate 2018]])</f>
        <v>4.2372923375674585</v>
      </c>
      <c r="H2668" s="10" t="str">
        <f t="shared" si="41"/>
        <v>2</v>
      </c>
      <c r="I2668">
        <v>4226</v>
      </c>
      <c r="J2668" s="1">
        <v>0.24</v>
      </c>
      <c r="K2668">
        <v>13044</v>
      </c>
      <c r="L2668" s="1">
        <v>0.76</v>
      </c>
      <c r="M2668">
        <v>1430</v>
      </c>
      <c r="N2668" s="1">
        <v>0.08</v>
      </c>
      <c r="O2668">
        <v>2679</v>
      </c>
      <c r="P2668" s="1">
        <v>0.16</v>
      </c>
      <c r="Q2668">
        <v>47065</v>
      </c>
      <c r="R2668">
        <v>0</v>
      </c>
      <c r="S2668">
        <f>(Table1[[#This Row],[Hospital Beds 2018]]/Table1[[#This Row],[Population Estimate 2018]])*1000</f>
        <v>0</v>
      </c>
      <c r="T2668">
        <f>LOG10(Table1[[#This Row],[Hospital Beds 2018]] +1)</f>
        <v>0</v>
      </c>
      <c r="U2668">
        <v>13557</v>
      </c>
      <c r="V2668" s="1">
        <v>0.79</v>
      </c>
    </row>
    <row r="2669" spans="1:22" x14ac:dyDescent="0.3">
      <c r="A2669">
        <v>2673</v>
      </c>
      <c r="B2669" t="s">
        <v>1067</v>
      </c>
      <c r="C2669" t="s">
        <v>348</v>
      </c>
      <c r="D2669" t="s">
        <v>21</v>
      </c>
      <c r="E2669" s="9">
        <v>1</v>
      </c>
      <c r="F2669">
        <v>86323</v>
      </c>
      <c r="G2669">
        <f>LOG(Table1[[#This Row],[Population Estimate 2018]])</f>
        <v>4.9361265250576825</v>
      </c>
      <c r="H2669" s="10" t="str">
        <f t="shared" si="41"/>
        <v>2</v>
      </c>
      <c r="I2669">
        <v>11052</v>
      </c>
      <c r="J2669" s="1">
        <v>0.13</v>
      </c>
      <c r="K2669">
        <v>75271</v>
      </c>
      <c r="L2669" s="1">
        <v>0.87</v>
      </c>
      <c r="M2669">
        <v>4738</v>
      </c>
      <c r="N2669" s="1">
        <v>0.05</v>
      </c>
      <c r="O2669">
        <v>12252</v>
      </c>
      <c r="P2669" s="1">
        <v>0.14000000000000001</v>
      </c>
      <c r="Q2669">
        <v>52577</v>
      </c>
      <c r="R2669">
        <v>55</v>
      </c>
      <c r="S2669">
        <f>(Table1[[#This Row],[Hospital Beds 2018]]/Table1[[#This Row],[Population Estimate 2018]])*1000</f>
        <v>0.63714189729272619</v>
      </c>
      <c r="T2669">
        <f>LOG10(Table1[[#This Row],[Hospital Beds 2018]] +1)</f>
        <v>1.7481880270062005</v>
      </c>
      <c r="U2669">
        <v>72608</v>
      </c>
      <c r="V2669" s="1">
        <v>0.84</v>
      </c>
    </row>
    <row r="2670" spans="1:22" x14ac:dyDescent="0.3">
      <c r="A2670">
        <v>2674</v>
      </c>
      <c r="B2670" t="s">
        <v>1067</v>
      </c>
      <c r="C2670" t="s">
        <v>63</v>
      </c>
      <c r="D2670" t="s">
        <v>21</v>
      </c>
      <c r="E2670" s="9">
        <v>6</v>
      </c>
      <c r="F2670">
        <v>23519</v>
      </c>
      <c r="G2670">
        <f>LOG(Table1[[#This Row],[Population Estimate 2018]])</f>
        <v>4.3714188521101125</v>
      </c>
      <c r="H2670" s="10" t="str">
        <f t="shared" si="41"/>
        <v>2</v>
      </c>
      <c r="I2670">
        <v>4581</v>
      </c>
      <c r="J2670" s="1">
        <v>0.19</v>
      </c>
      <c r="K2670">
        <v>18938</v>
      </c>
      <c r="L2670" s="1">
        <v>0.81</v>
      </c>
      <c r="M2670">
        <v>1519</v>
      </c>
      <c r="N2670" s="1">
        <v>0.06</v>
      </c>
      <c r="O2670">
        <v>4860</v>
      </c>
      <c r="P2670" s="1">
        <v>0.21</v>
      </c>
      <c r="Q2670">
        <v>43226</v>
      </c>
      <c r="R2670">
        <v>78</v>
      </c>
      <c r="S2670">
        <f>(Table1[[#This Row],[Hospital Beds 2018]]/Table1[[#This Row],[Population Estimate 2018]])*1000</f>
        <v>3.3164675368850718</v>
      </c>
      <c r="T2670">
        <f>LOG10(Table1[[#This Row],[Hospital Beds 2018]] +1)</f>
        <v>1.8976270912904414</v>
      </c>
      <c r="U2670">
        <v>18542</v>
      </c>
      <c r="V2670" s="1">
        <v>0.79</v>
      </c>
    </row>
    <row r="2671" spans="1:22" x14ac:dyDescent="0.3">
      <c r="A2671">
        <v>2675</v>
      </c>
      <c r="B2671" t="s">
        <v>1067</v>
      </c>
      <c r="C2671" t="s">
        <v>1639</v>
      </c>
      <c r="D2671" t="s">
        <v>21</v>
      </c>
      <c r="E2671" s="9">
        <v>9</v>
      </c>
      <c r="F2671">
        <v>3355</v>
      </c>
      <c r="G2671">
        <f>LOG(Table1[[#This Row],[Population Estimate 2018]])</f>
        <v>3.5256925245050108</v>
      </c>
      <c r="H2671" s="10" t="str">
        <f t="shared" si="41"/>
        <v>1</v>
      </c>
      <c r="I2671">
        <v>608</v>
      </c>
      <c r="J2671" s="1">
        <v>0.18</v>
      </c>
      <c r="K2671">
        <v>2747</v>
      </c>
      <c r="L2671" s="1">
        <v>0.82</v>
      </c>
      <c r="M2671">
        <v>126</v>
      </c>
      <c r="N2671" s="1">
        <v>0.04</v>
      </c>
      <c r="O2671">
        <v>397</v>
      </c>
      <c r="P2671" s="1">
        <v>0.12</v>
      </c>
      <c r="Q2671">
        <v>57332</v>
      </c>
      <c r="R2671">
        <v>0</v>
      </c>
      <c r="S2671">
        <f>(Table1[[#This Row],[Hospital Beds 2018]]/Table1[[#This Row],[Population Estimate 2018]])*1000</f>
        <v>0</v>
      </c>
      <c r="T2671">
        <f>LOG10(Table1[[#This Row],[Hospital Beds 2018]] +1)</f>
        <v>0</v>
      </c>
      <c r="U2671">
        <v>2779</v>
      </c>
      <c r="V2671" s="1">
        <v>0.83</v>
      </c>
    </row>
    <row r="2672" spans="1:22" x14ac:dyDescent="0.3">
      <c r="A2672">
        <v>2676</v>
      </c>
      <c r="B2672" t="s">
        <v>1067</v>
      </c>
      <c r="C2672" t="s">
        <v>1640</v>
      </c>
      <c r="D2672" t="s">
        <v>21</v>
      </c>
      <c r="E2672" s="9">
        <v>8</v>
      </c>
      <c r="F2672">
        <v>12166</v>
      </c>
      <c r="G2672">
        <f>LOG(Table1[[#This Row],[Population Estimate 2018]])</f>
        <v>4.0851478121269045</v>
      </c>
      <c r="H2672" s="10" t="str">
        <f t="shared" si="41"/>
        <v>2</v>
      </c>
      <c r="I2672">
        <v>2505</v>
      </c>
      <c r="J2672" s="1">
        <v>0.21</v>
      </c>
      <c r="K2672">
        <v>9661</v>
      </c>
      <c r="L2672" s="1">
        <v>0.79</v>
      </c>
      <c r="M2672">
        <v>829</v>
      </c>
      <c r="N2672" s="1">
        <v>7.0000000000000007E-2</v>
      </c>
      <c r="O2672">
        <v>2067</v>
      </c>
      <c r="P2672" s="1">
        <v>0.17</v>
      </c>
      <c r="Q2672">
        <v>48814</v>
      </c>
      <c r="R2672">
        <v>0</v>
      </c>
      <c r="S2672">
        <f>(Table1[[#This Row],[Hospital Beds 2018]]/Table1[[#This Row],[Population Estimate 2018]])*1000</f>
        <v>0</v>
      </c>
      <c r="T2672">
        <f>LOG10(Table1[[#This Row],[Hospital Beds 2018]] +1)</f>
        <v>0</v>
      </c>
      <c r="U2672">
        <v>8849</v>
      </c>
      <c r="V2672" s="1">
        <v>0.73</v>
      </c>
    </row>
    <row r="2673" spans="1:22" x14ac:dyDescent="0.3">
      <c r="A2673">
        <v>2677</v>
      </c>
      <c r="B2673" t="s">
        <v>1067</v>
      </c>
      <c r="C2673" t="s">
        <v>1641</v>
      </c>
      <c r="D2673" t="s">
        <v>58</v>
      </c>
      <c r="E2673" s="9">
        <v>7</v>
      </c>
      <c r="F2673">
        <v>21646</v>
      </c>
      <c r="G2673">
        <f>LOG(Table1[[#This Row],[Population Estimate 2018]])</f>
        <v>4.3353776541108298</v>
      </c>
      <c r="H2673" s="10" t="str">
        <f t="shared" si="41"/>
        <v>2</v>
      </c>
      <c r="I2673">
        <v>7818</v>
      </c>
      <c r="J2673" s="1">
        <v>0.36</v>
      </c>
      <c r="K2673">
        <v>13828</v>
      </c>
      <c r="L2673" s="1">
        <v>0.64</v>
      </c>
      <c r="M2673">
        <v>2456</v>
      </c>
      <c r="N2673" s="1">
        <v>0.11</v>
      </c>
      <c r="O2673">
        <v>2628</v>
      </c>
      <c r="P2673" s="1">
        <v>0.12</v>
      </c>
      <c r="Q2673">
        <v>54019</v>
      </c>
      <c r="R2673">
        <v>10</v>
      </c>
      <c r="S2673">
        <f>(Table1[[#This Row],[Hospital Beds 2018]]/Table1[[#This Row],[Population Estimate 2018]])*1000</f>
        <v>0.46197911854384177</v>
      </c>
      <c r="T2673">
        <f>LOG10(Table1[[#This Row],[Hospital Beds 2018]] +1)</f>
        <v>1.0413926851582251</v>
      </c>
      <c r="U2673">
        <v>14412</v>
      </c>
      <c r="V2673" s="1">
        <v>0.67</v>
      </c>
    </row>
    <row r="2674" spans="1:22" x14ac:dyDescent="0.3">
      <c r="A2674">
        <v>2678</v>
      </c>
      <c r="B2674" t="s">
        <v>1067</v>
      </c>
      <c r="C2674" t="s">
        <v>1642</v>
      </c>
      <c r="D2674" t="s">
        <v>21</v>
      </c>
      <c r="E2674" s="9">
        <v>9</v>
      </c>
      <c r="F2674">
        <v>152</v>
      </c>
      <c r="G2674">
        <f>LOG(Table1[[#This Row],[Population Estimate 2018]])</f>
        <v>2.1818435879447726</v>
      </c>
      <c r="H2674" s="10" t="str">
        <f t="shared" si="41"/>
        <v>1</v>
      </c>
      <c r="I2674">
        <v>15</v>
      </c>
      <c r="J2674" s="1">
        <v>0.1</v>
      </c>
      <c r="K2674">
        <v>137</v>
      </c>
      <c r="L2674" s="1">
        <v>0.9</v>
      </c>
      <c r="M2674">
        <v>19</v>
      </c>
      <c r="N2674" s="1">
        <v>0.13</v>
      </c>
      <c r="O2674">
        <v>5</v>
      </c>
      <c r="P2674" s="1">
        <v>0.03</v>
      </c>
      <c r="Q2674">
        <v>78637</v>
      </c>
      <c r="R2674">
        <v>0</v>
      </c>
      <c r="S2674">
        <f>(Table1[[#This Row],[Hospital Beds 2018]]/Table1[[#This Row],[Population Estimate 2018]])*1000</f>
        <v>0</v>
      </c>
      <c r="T2674">
        <f>LOG10(Table1[[#This Row],[Hospital Beds 2018]] +1)</f>
        <v>0</v>
      </c>
      <c r="U2674">
        <v>142</v>
      </c>
      <c r="V2674" s="1">
        <v>0.93</v>
      </c>
    </row>
    <row r="2675" spans="1:22" x14ac:dyDescent="0.3">
      <c r="A2675">
        <v>2679</v>
      </c>
      <c r="B2675" t="s">
        <v>1067</v>
      </c>
      <c r="C2675" t="s">
        <v>1643</v>
      </c>
      <c r="D2675" t="s">
        <v>21</v>
      </c>
      <c r="E2675" s="9">
        <v>2</v>
      </c>
      <c r="F2675">
        <v>307412</v>
      </c>
      <c r="G2675">
        <f>LOG(Table1[[#This Row],[Population Estimate 2018]])</f>
        <v>5.4877208164235309</v>
      </c>
      <c r="H2675" s="10" t="str">
        <f t="shared" si="41"/>
        <v>3</v>
      </c>
      <c r="I2675">
        <v>38200</v>
      </c>
      <c r="J2675" s="1">
        <v>0.12</v>
      </c>
      <c r="K2675">
        <v>269212</v>
      </c>
      <c r="L2675" s="1">
        <v>0.88</v>
      </c>
      <c r="M2675">
        <v>15541</v>
      </c>
      <c r="N2675" s="1">
        <v>0.05</v>
      </c>
      <c r="O2675">
        <v>52037</v>
      </c>
      <c r="P2675" s="1">
        <v>0.17</v>
      </c>
      <c r="Q2675">
        <v>50377</v>
      </c>
      <c r="R2675">
        <v>1331</v>
      </c>
      <c r="S2675">
        <f>(Table1[[#This Row],[Hospital Beds 2018]]/Table1[[#This Row],[Population Estimate 2018]])*1000</f>
        <v>4.3296943515542656</v>
      </c>
      <c r="T2675">
        <f>LOG10(Table1[[#This Row],[Hospital Beds 2018]] +1)</f>
        <v>3.1245042248342823</v>
      </c>
      <c r="U2675">
        <v>266098</v>
      </c>
      <c r="V2675" s="1">
        <v>0.87</v>
      </c>
    </row>
    <row r="2676" spans="1:22" x14ac:dyDescent="0.3">
      <c r="A2676">
        <v>2680</v>
      </c>
      <c r="B2676" t="s">
        <v>1067</v>
      </c>
      <c r="C2676" t="s">
        <v>1644</v>
      </c>
      <c r="D2676" t="s">
        <v>21</v>
      </c>
      <c r="E2676" s="9">
        <v>2</v>
      </c>
      <c r="F2676">
        <v>5877</v>
      </c>
      <c r="G2676">
        <f>LOG(Table1[[#This Row],[Population Estimate 2018]])</f>
        <v>3.7691556907143986</v>
      </c>
      <c r="H2676" s="10" t="str">
        <f t="shared" si="41"/>
        <v>1</v>
      </c>
      <c r="I2676">
        <v>990</v>
      </c>
      <c r="J2676" s="1">
        <v>0.17</v>
      </c>
      <c r="K2676">
        <v>4887</v>
      </c>
      <c r="L2676" s="1">
        <v>0.83</v>
      </c>
      <c r="M2676">
        <v>232</v>
      </c>
      <c r="N2676" s="1">
        <v>0.04</v>
      </c>
      <c r="O2676">
        <v>1063</v>
      </c>
      <c r="P2676" s="1">
        <v>0.18</v>
      </c>
      <c r="Q2676">
        <v>43436</v>
      </c>
      <c r="R2676">
        <v>24</v>
      </c>
      <c r="S2676">
        <f>(Table1[[#This Row],[Hospital Beds 2018]]/Table1[[#This Row],[Population Estimate 2018]])*1000</f>
        <v>4.0837161817253707</v>
      </c>
      <c r="T2676">
        <f>LOG10(Table1[[#This Row],[Hospital Beds 2018]] +1)</f>
        <v>1.3979400086720377</v>
      </c>
      <c r="U2676">
        <v>4961</v>
      </c>
      <c r="V2676" s="1">
        <v>0.84</v>
      </c>
    </row>
    <row r="2677" spans="1:22" x14ac:dyDescent="0.3">
      <c r="A2677">
        <v>2681</v>
      </c>
      <c r="B2677" t="s">
        <v>1067</v>
      </c>
      <c r="C2677" t="s">
        <v>1645</v>
      </c>
      <c r="D2677" t="s">
        <v>21</v>
      </c>
      <c r="E2677" s="9">
        <v>7</v>
      </c>
      <c r="F2677">
        <v>7987</v>
      </c>
      <c r="G2677">
        <f>LOG(Table1[[#This Row],[Population Estimate 2018]])</f>
        <v>3.9023836844324715</v>
      </c>
      <c r="H2677" s="10" t="str">
        <f t="shared" si="41"/>
        <v>1</v>
      </c>
      <c r="I2677">
        <v>1778</v>
      </c>
      <c r="J2677" s="1">
        <v>0.22</v>
      </c>
      <c r="K2677">
        <v>6209</v>
      </c>
      <c r="L2677" s="1">
        <v>0.78</v>
      </c>
      <c r="M2677">
        <v>569</v>
      </c>
      <c r="N2677" s="1">
        <v>7.0000000000000007E-2</v>
      </c>
      <c r="O2677">
        <v>1449</v>
      </c>
      <c r="P2677" s="1">
        <v>0.18</v>
      </c>
      <c r="Q2677">
        <v>42719</v>
      </c>
      <c r="R2677">
        <v>25</v>
      </c>
      <c r="S2677">
        <f>(Table1[[#This Row],[Hospital Beds 2018]]/Table1[[#This Row],[Population Estimate 2018]])*1000</f>
        <v>3.130086390384375</v>
      </c>
      <c r="T2677">
        <f>LOG10(Table1[[#This Row],[Hospital Beds 2018]] +1)</f>
        <v>1.414973347970818</v>
      </c>
      <c r="U2677">
        <v>6427</v>
      </c>
      <c r="V2677" s="1">
        <v>0.8</v>
      </c>
    </row>
    <row r="2678" spans="1:22" x14ac:dyDescent="0.3">
      <c r="A2678">
        <v>2682</v>
      </c>
      <c r="B2678" t="s">
        <v>1067</v>
      </c>
      <c r="C2678" t="s">
        <v>1646</v>
      </c>
      <c r="D2678" t="s">
        <v>21</v>
      </c>
      <c r="E2678" s="9">
        <v>2</v>
      </c>
      <c r="F2678">
        <v>254607</v>
      </c>
      <c r="G2678">
        <f>LOG(Table1[[#This Row],[Population Estimate 2018]])</f>
        <v>5.4058703396930579</v>
      </c>
      <c r="H2678" s="10" t="str">
        <f t="shared" si="41"/>
        <v>3</v>
      </c>
      <c r="I2678">
        <v>36615</v>
      </c>
      <c r="J2678" s="1">
        <v>0.14000000000000001</v>
      </c>
      <c r="K2678">
        <v>217992</v>
      </c>
      <c r="L2678" s="1">
        <v>0.86</v>
      </c>
      <c r="M2678">
        <v>15550</v>
      </c>
      <c r="N2678" s="1">
        <v>0.06</v>
      </c>
      <c r="O2678">
        <v>46457</v>
      </c>
      <c r="P2678" s="1">
        <v>0.18</v>
      </c>
      <c r="Q2678">
        <v>48858</v>
      </c>
      <c r="R2678">
        <v>510</v>
      </c>
      <c r="S2678">
        <f>(Table1[[#This Row],[Hospital Beds 2018]]/Table1[[#This Row],[Population Estimate 2018]])*1000</f>
        <v>2.0030871107235857</v>
      </c>
      <c r="T2678">
        <f>LOG10(Table1[[#This Row],[Hospital Beds 2018]] +1)</f>
        <v>2.7084209001347128</v>
      </c>
      <c r="U2678">
        <v>218069</v>
      </c>
      <c r="V2678" s="1">
        <v>0.86</v>
      </c>
    </row>
    <row r="2679" spans="1:22" x14ac:dyDescent="0.3">
      <c r="A2679">
        <v>2683</v>
      </c>
      <c r="B2679" t="s">
        <v>1067</v>
      </c>
      <c r="C2679" t="s">
        <v>1647</v>
      </c>
      <c r="D2679" t="s">
        <v>21</v>
      </c>
      <c r="E2679" s="9">
        <v>9</v>
      </c>
      <c r="F2679">
        <v>749</v>
      </c>
      <c r="G2679">
        <f>LOG(Table1[[#This Row],[Population Estimate 2018]])</f>
        <v>2.8744818176994666</v>
      </c>
      <c r="H2679" s="10" t="str">
        <f t="shared" si="41"/>
        <v>1</v>
      </c>
      <c r="I2679">
        <v>180</v>
      </c>
      <c r="J2679" s="1">
        <v>0.24</v>
      </c>
      <c r="K2679">
        <v>569</v>
      </c>
      <c r="L2679" s="1">
        <v>0.76</v>
      </c>
      <c r="M2679">
        <v>43</v>
      </c>
      <c r="N2679" s="1">
        <v>0.06</v>
      </c>
      <c r="O2679">
        <v>82</v>
      </c>
      <c r="P2679" s="1">
        <v>0.11</v>
      </c>
      <c r="Q2679">
        <v>64633</v>
      </c>
      <c r="R2679">
        <v>0</v>
      </c>
      <c r="S2679">
        <f>(Table1[[#This Row],[Hospital Beds 2018]]/Table1[[#This Row],[Population Estimate 2018]])*1000</f>
        <v>0</v>
      </c>
      <c r="T2679">
        <f>LOG10(Table1[[#This Row],[Hospital Beds 2018]] +1)</f>
        <v>0</v>
      </c>
      <c r="U2679">
        <v>579</v>
      </c>
      <c r="V2679" s="1">
        <v>0.77</v>
      </c>
    </row>
    <row r="2680" spans="1:22" x14ac:dyDescent="0.3">
      <c r="A2680">
        <v>2684</v>
      </c>
      <c r="B2680" t="s">
        <v>1067</v>
      </c>
      <c r="C2680" t="s">
        <v>66</v>
      </c>
      <c r="D2680" t="s">
        <v>21</v>
      </c>
      <c r="E2680" s="9">
        <v>6</v>
      </c>
      <c r="F2680">
        <v>14422</v>
      </c>
      <c r="G2680">
        <f>LOG(Table1[[#This Row],[Population Estimate 2018]])</f>
        <v>4.1590254912249049</v>
      </c>
      <c r="H2680" s="10" t="str">
        <f t="shared" si="41"/>
        <v>2</v>
      </c>
      <c r="I2680">
        <v>2251</v>
      </c>
      <c r="J2680" s="1">
        <v>0.16</v>
      </c>
      <c r="K2680">
        <v>12171</v>
      </c>
      <c r="L2680" s="1">
        <v>0.84</v>
      </c>
      <c r="M2680">
        <v>767</v>
      </c>
      <c r="N2680" s="1">
        <v>0.05</v>
      </c>
      <c r="O2680">
        <v>2122</v>
      </c>
      <c r="P2680" s="1">
        <v>0.15</v>
      </c>
      <c r="Q2680">
        <v>45445</v>
      </c>
      <c r="R2680">
        <v>25</v>
      </c>
      <c r="S2680">
        <f>(Table1[[#This Row],[Hospital Beds 2018]]/Table1[[#This Row],[Population Estimate 2018]])*1000</f>
        <v>1.7334627652198031</v>
      </c>
      <c r="T2680">
        <f>LOG10(Table1[[#This Row],[Hospital Beds 2018]] +1)</f>
        <v>1.414973347970818</v>
      </c>
      <c r="U2680">
        <v>10013</v>
      </c>
      <c r="V2680" s="1">
        <v>0.69</v>
      </c>
    </row>
    <row r="2681" spans="1:22" x14ac:dyDescent="0.3">
      <c r="A2681">
        <v>2685</v>
      </c>
      <c r="B2681" t="s">
        <v>1067</v>
      </c>
      <c r="C2681" t="s">
        <v>68</v>
      </c>
      <c r="D2681" t="s">
        <v>21</v>
      </c>
      <c r="E2681" s="9">
        <v>8</v>
      </c>
      <c r="F2681">
        <v>9928</v>
      </c>
      <c r="G2681">
        <f>LOG(Table1[[#This Row],[Population Estimate 2018]])</f>
        <v>3.9968617684906733</v>
      </c>
      <c r="H2681" s="10" t="str">
        <f t="shared" si="41"/>
        <v>1</v>
      </c>
      <c r="I2681">
        <v>2618</v>
      </c>
      <c r="J2681" s="1">
        <v>0.26</v>
      </c>
      <c r="K2681">
        <v>7310</v>
      </c>
      <c r="L2681" s="1">
        <v>0.74</v>
      </c>
      <c r="M2681">
        <v>972</v>
      </c>
      <c r="N2681" s="1">
        <v>0.1</v>
      </c>
      <c r="O2681">
        <v>2135</v>
      </c>
      <c r="P2681" s="1">
        <v>0.22</v>
      </c>
      <c r="Q2681">
        <v>38011</v>
      </c>
      <c r="R2681">
        <v>0</v>
      </c>
      <c r="S2681">
        <f>(Table1[[#This Row],[Hospital Beds 2018]]/Table1[[#This Row],[Population Estimate 2018]])*1000</f>
        <v>0</v>
      </c>
      <c r="T2681">
        <f>LOG10(Table1[[#This Row],[Hospital Beds 2018]] +1)</f>
        <v>0</v>
      </c>
      <c r="U2681">
        <v>7693</v>
      </c>
      <c r="V2681" s="1">
        <v>0.77</v>
      </c>
    </row>
    <row r="2682" spans="1:22" x14ac:dyDescent="0.3">
      <c r="A2682">
        <v>2686</v>
      </c>
      <c r="B2682" t="s">
        <v>1067</v>
      </c>
      <c r="C2682" t="s">
        <v>350</v>
      </c>
      <c r="D2682" t="s">
        <v>21</v>
      </c>
      <c r="E2682" s="9">
        <v>3</v>
      </c>
      <c r="F2682">
        <v>5753</v>
      </c>
      <c r="G2682">
        <f>LOG(Table1[[#This Row],[Population Estimate 2018]])</f>
        <v>3.7598943740254991</v>
      </c>
      <c r="H2682" s="10" t="str">
        <f t="shared" si="41"/>
        <v>1</v>
      </c>
      <c r="I2682">
        <v>648</v>
      </c>
      <c r="J2682" s="1">
        <v>0.11</v>
      </c>
      <c r="K2682">
        <v>5105</v>
      </c>
      <c r="L2682" s="1">
        <v>0.89</v>
      </c>
      <c r="M2682">
        <v>225</v>
      </c>
      <c r="N2682" s="1">
        <v>0.04</v>
      </c>
      <c r="O2682">
        <v>773</v>
      </c>
      <c r="P2682" s="1">
        <v>0.13</v>
      </c>
      <c r="Q2682">
        <v>56484</v>
      </c>
      <c r="R2682">
        <v>18</v>
      </c>
      <c r="S2682">
        <f>(Table1[[#This Row],[Hospital Beds 2018]]/Table1[[#This Row],[Population Estimate 2018]])*1000</f>
        <v>3.1288023639840081</v>
      </c>
      <c r="T2682">
        <f>LOG10(Table1[[#This Row],[Hospital Beds 2018]] +1)</f>
        <v>1.2787536009528289</v>
      </c>
      <c r="U2682">
        <v>5175</v>
      </c>
      <c r="V2682" s="1">
        <v>0.9</v>
      </c>
    </row>
    <row r="2683" spans="1:22" x14ac:dyDescent="0.3">
      <c r="A2683">
        <v>2687</v>
      </c>
      <c r="B2683" t="s">
        <v>1067</v>
      </c>
      <c r="C2683" t="s">
        <v>549</v>
      </c>
      <c r="D2683" t="s">
        <v>21</v>
      </c>
      <c r="E2683" s="9">
        <v>9</v>
      </c>
      <c r="F2683">
        <v>4280</v>
      </c>
      <c r="G2683">
        <f>LOG(Table1[[#This Row],[Population Estimate 2018]])</f>
        <v>3.6314437690131722</v>
      </c>
      <c r="H2683" s="10" t="str">
        <f t="shared" si="41"/>
        <v>1</v>
      </c>
      <c r="I2683">
        <v>1220</v>
      </c>
      <c r="J2683" s="1">
        <v>0.28999999999999998</v>
      </c>
      <c r="K2683">
        <v>3060</v>
      </c>
      <c r="L2683" s="1">
        <v>0.71</v>
      </c>
      <c r="M2683">
        <v>337</v>
      </c>
      <c r="N2683" s="1">
        <v>0.08</v>
      </c>
      <c r="O2683">
        <v>541</v>
      </c>
      <c r="P2683" s="1">
        <v>0.13</v>
      </c>
      <c r="Q2683">
        <v>49560</v>
      </c>
      <c r="R2683">
        <v>0</v>
      </c>
      <c r="S2683">
        <f>(Table1[[#This Row],[Hospital Beds 2018]]/Table1[[#This Row],[Population Estimate 2018]])*1000</f>
        <v>0</v>
      </c>
      <c r="T2683">
        <f>LOG10(Table1[[#This Row],[Hospital Beds 2018]] +1)</f>
        <v>0</v>
      </c>
      <c r="U2683">
        <v>3131</v>
      </c>
      <c r="V2683" s="1">
        <v>0.73</v>
      </c>
    </row>
    <row r="2684" spans="1:22" x14ac:dyDescent="0.3">
      <c r="A2684">
        <v>2688</v>
      </c>
      <c r="B2684" t="s">
        <v>1067</v>
      </c>
      <c r="C2684" t="s">
        <v>1648</v>
      </c>
      <c r="D2684" t="s">
        <v>58</v>
      </c>
      <c r="E2684" s="9">
        <v>4</v>
      </c>
      <c r="F2684">
        <v>36552</v>
      </c>
      <c r="G2684">
        <f>LOG(Table1[[#This Row],[Population Estimate 2018]])</f>
        <v>4.5629111450476483</v>
      </c>
      <c r="H2684" s="10" t="str">
        <f t="shared" si="41"/>
        <v>2</v>
      </c>
      <c r="I2684">
        <v>6221</v>
      </c>
      <c r="J2684" s="1">
        <v>0.17</v>
      </c>
      <c r="K2684">
        <v>30331</v>
      </c>
      <c r="L2684" s="1">
        <v>0.83</v>
      </c>
      <c r="M2684">
        <v>2254</v>
      </c>
      <c r="N2684" s="1">
        <v>0.06</v>
      </c>
      <c r="O2684">
        <v>6639</v>
      </c>
      <c r="P2684" s="1">
        <v>0.18</v>
      </c>
      <c r="Q2684">
        <v>48830</v>
      </c>
      <c r="R2684">
        <v>75</v>
      </c>
      <c r="S2684">
        <f>(Table1[[#This Row],[Hospital Beds 2018]]/Table1[[#This Row],[Population Estimate 2018]])*1000</f>
        <v>2.0518713066316483</v>
      </c>
      <c r="T2684">
        <f>LOG10(Table1[[#This Row],[Hospital Beds 2018]] +1)</f>
        <v>1.8808135922807914</v>
      </c>
      <c r="U2684">
        <v>30951</v>
      </c>
      <c r="V2684" s="1">
        <v>0.85</v>
      </c>
    </row>
    <row r="2685" spans="1:22" x14ac:dyDescent="0.3">
      <c r="A2685">
        <v>2689</v>
      </c>
      <c r="B2685" t="s">
        <v>1067</v>
      </c>
      <c r="C2685" t="s">
        <v>1649</v>
      </c>
      <c r="D2685" t="s">
        <v>21</v>
      </c>
      <c r="E2685" s="9">
        <v>5</v>
      </c>
      <c r="F2685">
        <v>58485</v>
      </c>
      <c r="G2685">
        <f>LOG(Table1[[#This Row],[Population Estimate 2018]])</f>
        <v>4.7670444942436667</v>
      </c>
      <c r="H2685" s="10" t="str">
        <f t="shared" si="41"/>
        <v>2</v>
      </c>
      <c r="I2685">
        <v>6916</v>
      </c>
      <c r="J2685" s="1">
        <v>0.12</v>
      </c>
      <c r="K2685">
        <v>51569</v>
      </c>
      <c r="L2685" s="1">
        <v>0.88</v>
      </c>
      <c r="M2685">
        <v>1182</v>
      </c>
      <c r="N2685" s="1">
        <v>0.02</v>
      </c>
      <c r="O2685">
        <v>14859</v>
      </c>
      <c r="P2685" s="1">
        <v>0.25</v>
      </c>
      <c r="Q2685">
        <v>35594</v>
      </c>
      <c r="R2685">
        <v>101</v>
      </c>
      <c r="S2685">
        <f>(Table1[[#This Row],[Hospital Beds 2018]]/Table1[[#This Row],[Population Estimate 2018]])*1000</f>
        <v>1.7269385312473284</v>
      </c>
      <c r="T2685">
        <f>LOG10(Table1[[#This Row],[Hospital Beds 2018]] +1)</f>
        <v>2.0086001717619175</v>
      </c>
      <c r="U2685">
        <v>51470</v>
      </c>
      <c r="V2685" s="1">
        <v>0.88</v>
      </c>
    </row>
    <row r="2686" spans="1:22" x14ac:dyDescent="0.3">
      <c r="A2686">
        <v>2690</v>
      </c>
      <c r="B2686" t="s">
        <v>1067</v>
      </c>
      <c r="C2686" t="s">
        <v>1349</v>
      </c>
      <c r="D2686" t="s">
        <v>21</v>
      </c>
      <c r="E2686" s="9">
        <v>1</v>
      </c>
      <c r="F2686">
        <v>50921</v>
      </c>
      <c r="G2686">
        <f>LOG(Table1[[#This Row],[Population Estimate 2018]])</f>
        <v>4.7068969238547025</v>
      </c>
      <c r="H2686" s="10" t="str">
        <f t="shared" si="41"/>
        <v>2</v>
      </c>
      <c r="I2686">
        <v>8489</v>
      </c>
      <c r="J2686" s="1">
        <v>0.17</v>
      </c>
      <c r="K2686">
        <v>42432</v>
      </c>
      <c r="L2686" s="1">
        <v>0.83</v>
      </c>
      <c r="M2686">
        <v>4268</v>
      </c>
      <c r="N2686" s="1">
        <v>0.08</v>
      </c>
      <c r="O2686">
        <v>5988</v>
      </c>
      <c r="P2686" s="1">
        <v>0.12</v>
      </c>
      <c r="Q2686">
        <v>59304</v>
      </c>
      <c r="R2686">
        <v>25</v>
      </c>
      <c r="S2686">
        <f>(Table1[[#This Row],[Hospital Beds 2018]]/Table1[[#This Row],[Population Estimate 2018]])*1000</f>
        <v>0.4909565798000825</v>
      </c>
      <c r="T2686">
        <f>LOG10(Table1[[#This Row],[Hospital Beds 2018]] +1)</f>
        <v>1.414973347970818</v>
      </c>
      <c r="U2686">
        <v>41822</v>
      </c>
      <c r="V2686" s="1">
        <v>0.82</v>
      </c>
    </row>
    <row r="2687" spans="1:22" x14ac:dyDescent="0.3">
      <c r="A2687">
        <v>2691</v>
      </c>
      <c r="B2687" t="s">
        <v>1067</v>
      </c>
      <c r="C2687" t="s">
        <v>551</v>
      </c>
      <c r="D2687" t="s">
        <v>21</v>
      </c>
      <c r="E2687" s="9">
        <v>9</v>
      </c>
      <c r="F2687">
        <v>2139</v>
      </c>
      <c r="G2687">
        <f>LOG(Table1[[#This Row],[Population Estimate 2018]])</f>
        <v>3.3302107845715279</v>
      </c>
      <c r="H2687" s="10" t="str">
        <f t="shared" si="41"/>
        <v>1</v>
      </c>
      <c r="I2687">
        <v>679</v>
      </c>
      <c r="J2687" s="1">
        <v>0.32</v>
      </c>
      <c r="K2687">
        <v>1460</v>
      </c>
      <c r="L2687" s="1">
        <v>0.68</v>
      </c>
      <c r="M2687">
        <v>197</v>
      </c>
      <c r="N2687" s="1">
        <v>0.09</v>
      </c>
      <c r="O2687">
        <v>452</v>
      </c>
      <c r="P2687" s="1">
        <v>0.21</v>
      </c>
      <c r="Q2687">
        <v>35881</v>
      </c>
      <c r="R2687">
        <v>0</v>
      </c>
      <c r="S2687">
        <f>(Table1[[#This Row],[Hospital Beds 2018]]/Table1[[#This Row],[Population Estimate 2018]])*1000</f>
        <v>0</v>
      </c>
      <c r="T2687">
        <f>LOG10(Table1[[#This Row],[Hospital Beds 2018]] +1)</f>
        <v>0</v>
      </c>
      <c r="U2687">
        <v>1503</v>
      </c>
      <c r="V2687" s="1">
        <v>0.7</v>
      </c>
    </row>
    <row r="2688" spans="1:22" x14ac:dyDescent="0.3">
      <c r="A2688">
        <v>2692</v>
      </c>
      <c r="B2688" t="s">
        <v>1067</v>
      </c>
      <c r="C2688" t="s">
        <v>912</v>
      </c>
      <c r="D2688" t="s">
        <v>21</v>
      </c>
      <c r="E2688" s="9">
        <v>3</v>
      </c>
      <c r="F2688">
        <v>172578</v>
      </c>
      <c r="G2688">
        <f>LOG(Table1[[#This Row],[Population Estimate 2018]])</f>
        <v>5.2369854316597717</v>
      </c>
      <c r="H2688" s="10" t="str">
        <f t="shared" si="41"/>
        <v>3</v>
      </c>
      <c r="I2688">
        <v>17799</v>
      </c>
      <c r="J2688" s="1">
        <v>0.1</v>
      </c>
      <c r="K2688">
        <v>154779</v>
      </c>
      <c r="L2688" s="1">
        <v>0.9</v>
      </c>
      <c r="M2688">
        <v>7753</v>
      </c>
      <c r="N2688" s="1">
        <v>0.04</v>
      </c>
      <c r="O2688">
        <v>17351</v>
      </c>
      <c r="P2688" s="1">
        <v>0.1</v>
      </c>
      <c r="Q2688">
        <v>80189</v>
      </c>
      <c r="R2688">
        <v>412</v>
      </c>
      <c r="S2688">
        <f>(Table1[[#This Row],[Hospital Beds 2018]]/Table1[[#This Row],[Population Estimate 2018]])*1000</f>
        <v>2.3873263104219542</v>
      </c>
      <c r="T2688">
        <f>LOG10(Table1[[#This Row],[Hospital Beds 2018]] +1)</f>
        <v>2.6159500516564012</v>
      </c>
      <c r="U2688">
        <v>156465</v>
      </c>
      <c r="V2688" s="1">
        <v>0.91</v>
      </c>
    </row>
    <row r="2689" spans="1:22" x14ac:dyDescent="0.3">
      <c r="A2689">
        <v>2693</v>
      </c>
      <c r="B2689" t="s">
        <v>1067</v>
      </c>
      <c r="C2689" t="s">
        <v>1650</v>
      </c>
      <c r="D2689" t="s">
        <v>21</v>
      </c>
      <c r="E2689" s="9">
        <v>6</v>
      </c>
      <c r="F2689">
        <v>25131</v>
      </c>
      <c r="G2689">
        <f>LOG(Table1[[#This Row],[Population Estimate 2018]])</f>
        <v>4.4002097701620615</v>
      </c>
      <c r="H2689" s="10" t="str">
        <f t="shared" si="41"/>
        <v>2</v>
      </c>
      <c r="I2689">
        <v>5098</v>
      </c>
      <c r="J2689" s="1">
        <v>0.2</v>
      </c>
      <c r="K2689">
        <v>20033</v>
      </c>
      <c r="L2689" s="1">
        <v>0.8</v>
      </c>
      <c r="M2689">
        <v>1628</v>
      </c>
      <c r="N2689" s="1">
        <v>0.06</v>
      </c>
      <c r="O2689">
        <v>3839</v>
      </c>
      <c r="P2689" s="1">
        <v>0.15</v>
      </c>
      <c r="Q2689">
        <v>46720</v>
      </c>
      <c r="R2689">
        <v>6</v>
      </c>
      <c r="S2689">
        <f>(Table1[[#This Row],[Hospital Beds 2018]]/Table1[[#This Row],[Population Estimate 2018]])*1000</f>
        <v>0.23874895547331978</v>
      </c>
      <c r="T2689">
        <f>LOG10(Table1[[#This Row],[Hospital Beds 2018]] +1)</f>
        <v>0.84509804001425681</v>
      </c>
      <c r="U2689">
        <v>20591</v>
      </c>
      <c r="V2689" s="1">
        <v>0.82</v>
      </c>
    </row>
    <row r="2690" spans="1:22" x14ac:dyDescent="0.3">
      <c r="A2690">
        <v>2694</v>
      </c>
      <c r="B2690" t="s">
        <v>1067</v>
      </c>
      <c r="C2690" t="s">
        <v>639</v>
      </c>
      <c r="D2690" t="s">
        <v>21</v>
      </c>
      <c r="E2690" s="9">
        <v>9</v>
      </c>
      <c r="F2690">
        <v>4921</v>
      </c>
      <c r="G2690">
        <f>LOG(Table1[[#This Row],[Population Estimate 2018]])</f>
        <v>3.6920533650340808</v>
      </c>
      <c r="H2690" s="10" t="str">
        <f t="shared" si="41"/>
        <v>1</v>
      </c>
      <c r="I2690">
        <v>1406</v>
      </c>
      <c r="J2690" s="1">
        <v>0.28999999999999998</v>
      </c>
      <c r="K2690">
        <v>3515</v>
      </c>
      <c r="L2690" s="1">
        <v>0.71</v>
      </c>
      <c r="M2690">
        <v>408</v>
      </c>
      <c r="N2690" s="1">
        <v>0.08</v>
      </c>
      <c r="O2690">
        <v>693</v>
      </c>
      <c r="P2690" s="1">
        <v>0.14000000000000001</v>
      </c>
      <c r="Q2690">
        <v>47068</v>
      </c>
      <c r="R2690">
        <v>0</v>
      </c>
      <c r="S2690">
        <f>(Table1[[#This Row],[Hospital Beds 2018]]/Table1[[#This Row],[Population Estimate 2018]])*1000</f>
        <v>0</v>
      </c>
      <c r="T2690">
        <f>LOG10(Table1[[#This Row],[Hospital Beds 2018]] +1)</f>
        <v>0</v>
      </c>
      <c r="U2690">
        <v>3562</v>
      </c>
      <c r="V2690" s="1">
        <v>0.72</v>
      </c>
    </row>
    <row r="2691" spans="1:22" x14ac:dyDescent="0.3">
      <c r="A2691">
        <v>2695</v>
      </c>
      <c r="B2691" t="s">
        <v>1067</v>
      </c>
      <c r="C2691" t="s">
        <v>439</v>
      </c>
      <c r="D2691" t="s">
        <v>21</v>
      </c>
      <c r="E2691" s="9">
        <v>7</v>
      </c>
      <c r="F2691">
        <v>8145</v>
      </c>
      <c r="G2691">
        <f>LOG(Table1[[#This Row],[Population Estimate 2018]])</f>
        <v>3.9108910886445281</v>
      </c>
      <c r="H2691" s="10" t="str">
        <f t="shared" ref="H2691:H2754" si="42">IF(G2691&lt;4,"1",IF(G2691&lt;5,"2",IF(G2691&lt;6,"3",IF(G2691&lt;7,"4","5"))))</f>
        <v>1</v>
      </c>
      <c r="I2691">
        <v>1240</v>
      </c>
      <c r="J2691" s="1">
        <v>0.15</v>
      </c>
      <c r="K2691">
        <v>6905</v>
      </c>
      <c r="L2691" s="1">
        <v>0.85</v>
      </c>
      <c r="M2691">
        <v>436</v>
      </c>
      <c r="N2691" s="1">
        <v>0.05</v>
      </c>
      <c r="O2691">
        <v>1432</v>
      </c>
      <c r="P2691" s="1">
        <v>0.18</v>
      </c>
      <c r="Q2691">
        <v>48529</v>
      </c>
      <c r="R2691">
        <v>17</v>
      </c>
      <c r="S2691">
        <f>(Table1[[#This Row],[Hospital Beds 2018]]/Table1[[#This Row],[Population Estimate 2018]])*1000</f>
        <v>2.0871700429711479</v>
      </c>
      <c r="T2691">
        <f>LOG10(Table1[[#This Row],[Hospital Beds 2018]] +1)</f>
        <v>1.255272505103306</v>
      </c>
      <c r="U2691">
        <v>5684</v>
      </c>
      <c r="V2691" s="1">
        <v>0.7</v>
      </c>
    </row>
    <row r="2692" spans="1:22" x14ac:dyDescent="0.3">
      <c r="A2692">
        <v>2696</v>
      </c>
      <c r="B2692" t="s">
        <v>1067</v>
      </c>
      <c r="C2692" t="s">
        <v>1651</v>
      </c>
      <c r="D2692" t="s">
        <v>21</v>
      </c>
      <c r="E2692" s="9">
        <v>6</v>
      </c>
      <c r="F2692">
        <v>19596</v>
      </c>
      <c r="G2692">
        <f>LOG(Table1[[#This Row],[Population Estimate 2018]])</f>
        <v>4.2921674307842927</v>
      </c>
      <c r="H2692" s="10" t="str">
        <f t="shared" si="42"/>
        <v>2</v>
      </c>
      <c r="I2692">
        <v>4315</v>
      </c>
      <c r="J2692" s="1">
        <v>0.22</v>
      </c>
      <c r="K2692">
        <v>15281</v>
      </c>
      <c r="L2692" s="1">
        <v>0.78</v>
      </c>
      <c r="M2692">
        <v>1562</v>
      </c>
      <c r="N2692" s="1">
        <v>0.08</v>
      </c>
      <c r="O2692">
        <v>2668</v>
      </c>
      <c r="P2692" s="1">
        <v>0.14000000000000001</v>
      </c>
      <c r="Q2692">
        <v>50542</v>
      </c>
      <c r="R2692">
        <v>14</v>
      </c>
      <c r="S2692">
        <f>(Table1[[#This Row],[Hospital Beds 2018]]/Table1[[#This Row],[Population Estimate 2018]])*1000</f>
        <v>0.71443151663604809</v>
      </c>
      <c r="T2692">
        <f>LOG10(Table1[[#This Row],[Hospital Beds 2018]] +1)</f>
        <v>1.1760912590556813</v>
      </c>
      <c r="U2692">
        <v>15898</v>
      </c>
      <c r="V2692" s="1">
        <v>0.81</v>
      </c>
    </row>
    <row r="2693" spans="1:22" x14ac:dyDescent="0.3">
      <c r="A2693">
        <v>2697</v>
      </c>
      <c r="B2693" t="s">
        <v>1067</v>
      </c>
      <c r="C2693" t="s">
        <v>72</v>
      </c>
      <c r="D2693" t="s">
        <v>21</v>
      </c>
      <c r="E2693" s="9">
        <v>1</v>
      </c>
      <c r="F2693">
        <v>590925</v>
      </c>
      <c r="G2693">
        <f>LOG(Table1[[#This Row],[Population Estimate 2018]])</f>
        <v>5.7715323638709775</v>
      </c>
      <c r="H2693" s="10" t="str">
        <f t="shared" si="42"/>
        <v>3</v>
      </c>
      <c r="I2693">
        <v>77263</v>
      </c>
      <c r="J2693" s="1">
        <v>0.13</v>
      </c>
      <c r="K2693">
        <v>513662</v>
      </c>
      <c r="L2693" s="1">
        <v>0.87</v>
      </c>
      <c r="M2693">
        <v>34846</v>
      </c>
      <c r="N2693" s="1">
        <v>0.06</v>
      </c>
      <c r="O2693">
        <v>54400</v>
      </c>
      <c r="P2693" s="1">
        <v>0.09</v>
      </c>
      <c r="Q2693">
        <v>77598</v>
      </c>
      <c r="R2693">
        <v>1094</v>
      </c>
      <c r="S2693">
        <f>(Table1[[#This Row],[Hospital Beds 2018]]/Table1[[#This Row],[Population Estimate 2018]])*1000</f>
        <v>1.851334771756145</v>
      </c>
      <c r="T2693">
        <f>LOG10(Table1[[#This Row],[Hospital Beds 2018]] +1)</f>
        <v>3.0394141191761372</v>
      </c>
      <c r="U2693">
        <v>521357</v>
      </c>
      <c r="V2693" s="1">
        <v>0.88</v>
      </c>
    </row>
    <row r="2694" spans="1:22" x14ac:dyDescent="0.3">
      <c r="A2694">
        <v>2698</v>
      </c>
      <c r="B2694" t="s">
        <v>1067</v>
      </c>
      <c r="C2694" t="s">
        <v>1273</v>
      </c>
      <c r="D2694" t="s">
        <v>21</v>
      </c>
      <c r="E2694" s="9">
        <v>7</v>
      </c>
      <c r="F2694">
        <v>21485</v>
      </c>
      <c r="G2694">
        <f>LOG(Table1[[#This Row],[Population Estimate 2018]])</f>
        <v>4.3321353580199222</v>
      </c>
      <c r="H2694" s="10" t="str">
        <f t="shared" si="42"/>
        <v>2</v>
      </c>
      <c r="I2694">
        <v>2343</v>
      </c>
      <c r="J2694" s="1">
        <v>0.11</v>
      </c>
      <c r="K2694">
        <v>19142</v>
      </c>
      <c r="L2694" s="1">
        <v>0.89</v>
      </c>
      <c r="M2694">
        <v>707</v>
      </c>
      <c r="N2694" s="1">
        <v>0.03</v>
      </c>
      <c r="O2694">
        <v>2588</v>
      </c>
      <c r="P2694" s="1">
        <v>0.12</v>
      </c>
      <c r="Q2694">
        <v>53785</v>
      </c>
      <c r="R2694">
        <v>25</v>
      </c>
      <c r="S2694">
        <f>(Table1[[#This Row],[Hospital Beds 2018]]/Table1[[#This Row],[Population Estimate 2018]])*1000</f>
        <v>1.1636025133814289</v>
      </c>
      <c r="T2694">
        <f>LOG10(Table1[[#This Row],[Hospital Beds 2018]] +1)</f>
        <v>1.414973347970818</v>
      </c>
      <c r="U2694">
        <v>19273</v>
      </c>
      <c r="V2694" s="1">
        <v>0.9</v>
      </c>
    </row>
    <row r="2695" spans="1:22" x14ac:dyDescent="0.3">
      <c r="A2695">
        <v>2699</v>
      </c>
      <c r="B2695" t="s">
        <v>1067</v>
      </c>
      <c r="C2695" t="s">
        <v>692</v>
      </c>
      <c r="D2695" t="s">
        <v>21</v>
      </c>
      <c r="E2695" s="9">
        <v>6</v>
      </c>
      <c r="F2695">
        <v>12339</v>
      </c>
      <c r="G2695">
        <f>LOG(Table1[[#This Row],[Population Estimate 2018]])</f>
        <v>4.0912799642288373</v>
      </c>
      <c r="H2695" s="10" t="str">
        <f t="shared" si="42"/>
        <v>2</v>
      </c>
      <c r="I2695">
        <v>2703</v>
      </c>
      <c r="J2695" s="1">
        <v>0.22</v>
      </c>
      <c r="K2695">
        <v>9636</v>
      </c>
      <c r="L2695" s="1">
        <v>0.78</v>
      </c>
      <c r="M2695">
        <v>912</v>
      </c>
      <c r="N2695" s="1">
        <v>7.0000000000000007E-2</v>
      </c>
      <c r="O2695">
        <v>2462</v>
      </c>
      <c r="P2695" s="1">
        <v>0.2</v>
      </c>
      <c r="Q2695">
        <v>41418</v>
      </c>
      <c r="R2695">
        <v>0</v>
      </c>
      <c r="S2695">
        <f>(Table1[[#This Row],[Hospital Beds 2018]]/Table1[[#This Row],[Population Estimate 2018]])*1000</f>
        <v>0</v>
      </c>
      <c r="T2695">
        <f>LOG10(Table1[[#This Row],[Hospital Beds 2018]] +1)</f>
        <v>0</v>
      </c>
      <c r="U2695">
        <v>10211</v>
      </c>
      <c r="V2695" s="1">
        <v>0.83</v>
      </c>
    </row>
    <row r="2696" spans="1:22" x14ac:dyDescent="0.3">
      <c r="A2696">
        <v>2700</v>
      </c>
      <c r="B2696" t="s">
        <v>1067</v>
      </c>
      <c r="C2696" t="s">
        <v>1652</v>
      </c>
      <c r="D2696" t="s">
        <v>21</v>
      </c>
      <c r="E2696" s="9">
        <v>9</v>
      </c>
      <c r="F2696">
        <v>1234</v>
      </c>
      <c r="G2696">
        <f>LOG(Table1[[#This Row],[Population Estimate 2018]])</f>
        <v>3.0913151596972228</v>
      </c>
      <c r="H2696" s="10" t="str">
        <f t="shared" si="42"/>
        <v>1</v>
      </c>
      <c r="I2696">
        <v>374</v>
      </c>
      <c r="J2696" s="1">
        <v>0.3</v>
      </c>
      <c r="K2696">
        <v>860</v>
      </c>
      <c r="L2696" s="1">
        <v>0.7</v>
      </c>
      <c r="M2696">
        <v>69</v>
      </c>
      <c r="N2696" s="1">
        <v>0.06</v>
      </c>
      <c r="O2696">
        <v>219</v>
      </c>
      <c r="P2696" s="1">
        <v>0.18</v>
      </c>
      <c r="Q2696">
        <v>41009</v>
      </c>
      <c r="R2696">
        <v>0</v>
      </c>
      <c r="S2696">
        <f>(Table1[[#This Row],[Hospital Beds 2018]]/Table1[[#This Row],[Population Estimate 2018]])*1000</f>
        <v>0</v>
      </c>
      <c r="T2696">
        <f>LOG10(Table1[[#This Row],[Hospital Beds 2018]] +1)</f>
        <v>0</v>
      </c>
      <c r="U2696">
        <v>882</v>
      </c>
      <c r="V2696" s="1">
        <v>0.71</v>
      </c>
    </row>
    <row r="2697" spans="1:22" x14ac:dyDescent="0.3">
      <c r="A2697">
        <v>2701</v>
      </c>
      <c r="B2697" t="s">
        <v>1067</v>
      </c>
      <c r="C2697" t="s">
        <v>1653</v>
      </c>
      <c r="D2697" t="s">
        <v>21</v>
      </c>
      <c r="E2697" s="9">
        <v>5</v>
      </c>
      <c r="F2697">
        <v>65711</v>
      </c>
      <c r="G2697">
        <f>LOG(Table1[[#This Row],[Population Estimate 2018]])</f>
        <v>4.8176380764003355</v>
      </c>
      <c r="H2697" s="10" t="str">
        <f t="shared" si="42"/>
        <v>2</v>
      </c>
      <c r="I2697">
        <v>9685</v>
      </c>
      <c r="J2697" s="1">
        <v>0.15</v>
      </c>
      <c r="K2697">
        <v>56026</v>
      </c>
      <c r="L2697" s="1">
        <v>0.85</v>
      </c>
      <c r="M2697">
        <v>3763</v>
      </c>
      <c r="N2697" s="1">
        <v>0.06</v>
      </c>
      <c r="O2697">
        <v>13110</v>
      </c>
      <c r="P2697" s="1">
        <v>0.2</v>
      </c>
      <c r="Q2697">
        <v>45357</v>
      </c>
      <c r="R2697">
        <v>232</v>
      </c>
      <c r="S2697">
        <f>(Table1[[#This Row],[Hospital Beds 2018]]/Table1[[#This Row],[Population Estimate 2018]])*1000</f>
        <v>3.5306113131743544</v>
      </c>
      <c r="T2697">
        <f>LOG10(Table1[[#This Row],[Hospital Beds 2018]] +1)</f>
        <v>2.3673559210260189</v>
      </c>
      <c r="U2697">
        <v>52953</v>
      </c>
      <c r="V2697" s="1">
        <v>0.81</v>
      </c>
    </row>
    <row r="2698" spans="1:22" x14ac:dyDescent="0.3">
      <c r="A2698">
        <v>2702</v>
      </c>
      <c r="B2698" t="s">
        <v>1067</v>
      </c>
      <c r="C2698" t="s">
        <v>1654</v>
      </c>
      <c r="D2698" t="s">
        <v>21</v>
      </c>
      <c r="E2698" s="9">
        <v>4</v>
      </c>
      <c r="F2698">
        <v>49565</v>
      </c>
      <c r="G2698">
        <f>LOG(Table1[[#This Row],[Population Estimate 2018]])</f>
        <v>4.6951751105143433</v>
      </c>
      <c r="H2698" s="10" t="str">
        <f t="shared" si="42"/>
        <v>2</v>
      </c>
      <c r="I2698">
        <v>8429</v>
      </c>
      <c r="J2698" s="1">
        <v>0.17</v>
      </c>
      <c r="K2698">
        <v>41136</v>
      </c>
      <c r="L2698" s="1">
        <v>0.83</v>
      </c>
      <c r="M2698">
        <v>2984</v>
      </c>
      <c r="N2698" s="1">
        <v>0.06</v>
      </c>
      <c r="O2698">
        <v>9739</v>
      </c>
      <c r="P2698" s="1">
        <v>0.2</v>
      </c>
      <c r="Q2698">
        <v>46259</v>
      </c>
      <c r="R2698">
        <v>49</v>
      </c>
      <c r="S2698">
        <f>(Table1[[#This Row],[Hospital Beds 2018]]/Table1[[#This Row],[Population Estimate 2018]])*1000</f>
        <v>0.98860082719661058</v>
      </c>
      <c r="T2698">
        <f>LOG10(Table1[[#This Row],[Hospital Beds 2018]] +1)</f>
        <v>1.6989700043360187</v>
      </c>
      <c r="U2698">
        <v>42465</v>
      </c>
      <c r="V2698" s="1">
        <v>0.86</v>
      </c>
    </row>
    <row r="2699" spans="1:22" x14ac:dyDescent="0.3">
      <c r="A2699">
        <v>2703</v>
      </c>
      <c r="B2699" t="s">
        <v>1067</v>
      </c>
      <c r="C2699" t="s">
        <v>171</v>
      </c>
      <c r="D2699" t="s">
        <v>21</v>
      </c>
      <c r="E2699" s="9">
        <v>2</v>
      </c>
      <c r="F2699">
        <v>13746</v>
      </c>
      <c r="G2699">
        <f>LOG(Table1[[#This Row],[Population Estimate 2018]])</f>
        <v>4.1381763395730413</v>
      </c>
      <c r="H2699" s="10" t="str">
        <f t="shared" si="42"/>
        <v>2</v>
      </c>
      <c r="I2699">
        <v>2821</v>
      </c>
      <c r="J2699" s="1">
        <v>0.21</v>
      </c>
      <c r="K2699">
        <v>10925</v>
      </c>
      <c r="L2699" s="1">
        <v>0.79</v>
      </c>
      <c r="M2699">
        <v>959</v>
      </c>
      <c r="N2699" s="1">
        <v>7.0000000000000007E-2</v>
      </c>
      <c r="O2699">
        <v>2898</v>
      </c>
      <c r="P2699" s="1">
        <v>0.21</v>
      </c>
      <c r="Q2699">
        <v>43367</v>
      </c>
      <c r="R2699">
        <v>0</v>
      </c>
      <c r="S2699">
        <f>(Table1[[#This Row],[Hospital Beds 2018]]/Table1[[#This Row],[Population Estimate 2018]])*1000</f>
        <v>0</v>
      </c>
      <c r="T2699">
        <f>LOG10(Table1[[#This Row],[Hospital Beds 2018]] +1)</f>
        <v>0</v>
      </c>
      <c r="U2699">
        <v>10728</v>
      </c>
      <c r="V2699" s="1">
        <v>0.78</v>
      </c>
    </row>
    <row r="2700" spans="1:22" x14ac:dyDescent="0.3">
      <c r="A2700">
        <v>2704</v>
      </c>
      <c r="B2700" t="s">
        <v>1067</v>
      </c>
      <c r="C2700" t="s">
        <v>1655</v>
      </c>
      <c r="D2700" t="s">
        <v>21</v>
      </c>
      <c r="E2700" s="9">
        <v>6</v>
      </c>
      <c r="F2700">
        <v>14751</v>
      </c>
      <c r="G2700">
        <f>LOG(Table1[[#This Row],[Population Estimate 2018]])</f>
        <v>4.1688214630098237</v>
      </c>
      <c r="H2700" s="10" t="str">
        <f t="shared" si="42"/>
        <v>2</v>
      </c>
      <c r="I2700">
        <v>2694</v>
      </c>
      <c r="J2700" s="1">
        <v>0.18</v>
      </c>
      <c r="K2700">
        <v>12057</v>
      </c>
      <c r="L2700" s="1">
        <v>0.82</v>
      </c>
      <c r="M2700">
        <v>993</v>
      </c>
      <c r="N2700" s="1">
        <v>7.0000000000000007E-2</v>
      </c>
      <c r="O2700">
        <v>2615</v>
      </c>
      <c r="P2700" s="1">
        <v>0.18</v>
      </c>
      <c r="Q2700">
        <v>42522</v>
      </c>
      <c r="R2700">
        <v>57</v>
      </c>
      <c r="S2700">
        <f>(Table1[[#This Row],[Hospital Beds 2018]]/Table1[[#This Row],[Population Estimate 2018]])*1000</f>
        <v>3.8641448037421191</v>
      </c>
      <c r="T2700">
        <f>LOG10(Table1[[#This Row],[Hospital Beds 2018]] +1)</f>
        <v>1.7634279935629373</v>
      </c>
      <c r="U2700">
        <v>12202</v>
      </c>
      <c r="V2700" s="1">
        <v>0.83</v>
      </c>
    </row>
    <row r="2701" spans="1:22" x14ac:dyDescent="0.3">
      <c r="A2701">
        <v>2705</v>
      </c>
      <c r="B2701" t="s">
        <v>1067</v>
      </c>
      <c r="C2701" t="s">
        <v>1656</v>
      </c>
      <c r="D2701" t="s">
        <v>21</v>
      </c>
      <c r="E2701" s="9">
        <v>2</v>
      </c>
      <c r="F2701">
        <v>362265</v>
      </c>
      <c r="G2701">
        <f>LOG(Table1[[#This Row],[Population Estimate 2018]])</f>
        <v>5.5590263769792596</v>
      </c>
      <c r="H2701" s="10" t="str">
        <f t="shared" si="42"/>
        <v>3</v>
      </c>
      <c r="I2701">
        <v>52215</v>
      </c>
      <c r="J2701" s="1">
        <v>0.14000000000000001</v>
      </c>
      <c r="K2701">
        <v>310050</v>
      </c>
      <c r="L2701" s="1">
        <v>0.86</v>
      </c>
      <c r="M2701">
        <v>25599</v>
      </c>
      <c r="N2701" s="1">
        <v>7.0000000000000007E-2</v>
      </c>
      <c r="O2701">
        <v>57694</v>
      </c>
      <c r="P2701" s="1">
        <v>0.16</v>
      </c>
      <c r="Q2701">
        <v>53034</v>
      </c>
      <c r="R2701">
        <v>1239</v>
      </c>
      <c r="S2701">
        <f>(Table1[[#This Row],[Hospital Beds 2018]]/Table1[[#This Row],[Population Estimate 2018]])*1000</f>
        <v>3.4201482340275766</v>
      </c>
      <c r="T2701">
        <f>LOG10(Table1[[#This Row],[Hospital Beds 2018]] +1)</f>
        <v>3.0934216851622351</v>
      </c>
      <c r="U2701">
        <v>314326</v>
      </c>
      <c r="V2701" s="1">
        <v>0.87</v>
      </c>
    </row>
    <row r="2702" spans="1:22" x14ac:dyDescent="0.3">
      <c r="A2702">
        <v>2706</v>
      </c>
      <c r="B2702" t="s">
        <v>1067</v>
      </c>
      <c r="C2702" t="s">
        <v>1657</v>
      </c>
      <c r="D2702" t="s">
        <v>21</v>
      </c>
      <c r="E2702" s="9">
        <v>7</v>
      </c>
      <c r="F2702">
        <v>9947</v>
      </c>
      <c r="G2702">
        <f>LOG(Table1[[#This Row],[Population Estimate 2018]])</f>
        <v>3.9976921179417264</v>
      </c>
      <c r="H2702" s="10" t="str">
        <f t="shared" si="42"/>
        <v>1</v>
      </c>
      <c r="I2702">
        <v>1108</v>
      </c>
      <c r="J2702" s="1">
        <v>0.11</v>
      </c>
      <c r="K2702">
        <v>8839</v>
      </c>
      <c r="L2702" s="1">
        <v>0.89</v>
      </c>
      <c r="M2702">
        <v>432</v>
      </c>
      <c r="N2702" s="1">
        <v>0.04</v>
      </c>
      <c r="O2702">
        <v>1040</v>
      </c>
      <c r="P2702" s="1">
        <v>0.1</v>
      </c>
      <c r="Q2702">
        <v>49845</v>
      </c>
      <c r="R2702">
        <v>25</v>
      </c>
      <c r="S2702">
        <f>(Table1[[#This Row],[Hospital Beds 2018]]/Table1[[#This Row],[Population Estimate 2018]])*1000</f>
        <v>2.5133205991756307</v>
      </c>
      <c r="T2702">
        <f>LOG10(Table1[[#This Row],[Hospital Beds 2018]] +1)</f>
        <v>1.414973347970818</v>
      </c>
      <c r="U2702">
        <v>8933</v>
      </c>
      <c r="V2702" s="1">
        <v>0.9</v>
      </c>
    </row>
    <row r="2703" spans="1:22" x14ac:dyDescent="0.3">
      <c r="A2703">
        <v>2707</v>
      </c>
      <c r="B2703" t="s">
        <v>1067</v>
      </c>
      <c r="C2703" t="s">
        <v>770</v>
      </c>
      <c r="D2703" t="s">
        <v>21</v>
      </c>
      <c r="E2703" s="9">
        <v>2</v>
      </c>
      <c r="F2703">
        <v>2131</v>
      </c>
      <c r="G2703">
        <f>LOG(Table1[[#This Row],[Population Estimate 2018]])</f>
        <v>3.3285834497142019</v>
      </c>
      <c r="H2703" s="10" t="str">
        <f t="shared" si="42"/>
        <v>1</v>
      </c>
      <c r="I2703">
        <v>319</v>
      </c>
      <c r="J2703" s="1">
        <v>0.15</v>
      </c>
      <c r="K2703">
        <v>1812</v>
      </c>
      <c r="L2703" s="1">
        <v>0.85</v>
      </c>
      <c r="M2703">
        <v>110</v>
      </c>
      <c r="N2703" s="1">
        <v>0.05</v>
      </c>
      <c r="O2703">
        <v>245</v>
      </c>
      <c r="P2703" s="1">
        <v>0.11</v>
      </c>
      <c r="Q2703">
        <v>56590</v>
      </c>
      <c r="R2703">
        <v>0</v>
      </c>
      <c r="S2703">
        <f>(Table1[[#This Row],[Hospital Beds 2018]]/Table1[[#This Row],[Population Estimate 2018]])*1000</f>
        <v>0</v>
      </c>
      <c r="T2703">
        <f>LOG10(Table1[[#This Row],[Hospital Beds 2018]] +1)</f>
        <v>0</v>
      </c>
      <c r="U2703">
        <v>1597</v>
      </c>
      <c r="V2703" s="1">
        <v>0.75</v>
      </c>
    </row>
    <row r="2704" spans="1:22" x14ac:dyDescent="0.3">
      <c r="A2704">
        <v>2708</v>
      </c>
      <c r="B2704" t="s">
        <v>1067</v>
      </c>
      <c r="C2704" t="s">
        <v>221</v>
      </c>
      <c r="D2704" t="s">
        <v>21</v>
      </c>
      <c r="E2704" s="9">
        <v>2</v>
      </c>
      <c r="F2704">
        <v>83572</v>
      </c>
      <c r="G2704">
        <f>LOG(Table1[[#This Row],[Population Estimate 2018]])</f>
        <v>4.9220607955926905</v>
      </c>
      <c r="H2704" s="10" t="str">
        <f t="shared" si="42"/>
        <v>2</v>
      </c>
      <c r="I2704">
        <v>13466</v>
      </c>
      <c r="J2704" s="1">
        <v>0.16</v>
      </c>
      <c r="K2704">
        <v>70106</v>
      </c>
      <c r="L2704" s="1">
        <v>0.84</v>
      </c>
      <c r="M2704">
        <v>6325</v>
      </c>
      <c r="N2704" s="1">
        <v>0.08</v>
      </c>
      <c r="O2704">
        <v>11101</v>
      </c>
      <c r="P2704" s="1">
        <v>0.13</v>
      </c>
      <c r="Q2704">
        <v>56556</v>
      </c>
      <c r="R2704">
        <v>0</v>
      </c>
      <c r="S2704">
        <f>(Table1[[#This Row],[Hospital Beds 2018]]/Table1[[#This Row],[Population Estimate 2018]])*1000</f>
        <v>0</v>
      </c>
      <c r="T2704">
        <f>LOG10(Table1[[#This Row],[Hospital Beds 2018]] +1)</f>
        <v>0</v>
      </c>
      <c r="U2704">
        <v>72650</v>
      </c>
      <c r="V2704" s="1">
        <v>0.87</v>
      </c>
    </row>
    <row r="2705" spans="1:22" x14ac:dyDescent="0.3">
      <c r="A2705">
        <v>2709</v>
      </c>
      <c r="B2705" t="s">
        <v>1067</v>
      </c>
      <c r="C2705" t="s">
        <v>1658</v>
      </c>
      <c r="D2705" t="s">
        <v>21</v>
      </c>
      <c r="E2705" s="9">
        <v>6</v>
      </c>
      <c r="F2705">
        <v>28875</v>
      </c>
      <c r="G2705">
        <f>LOG(Table1[[#This Row],[Population Estimate 2018]])</f>
        <v>4.4605219929002011</v>
      </c>
      <c r="H2705" s="10" t="str">
        <f t="shared" si="42"/>
        <v>2</v>
      </c>
      <c r="I2705">
        <v>5639</v>
      </c>
      <c r="J2705" s="1">
        <v>0.2</v>
      </c>
      <c r="K2705">
        <v>23236</v>
      </c>
      <c r="L2705" s="1">
        <v>0.8</v>
      </c>
      <c r="M2705">
        <v>2087</v>
      </c>
      <c r="N2705" s="1">
        <v>7.0000000000000007E-2</v>
      </c>
      <c r="O2705">
        <v>4529</v>
      </c>
      <c r="P2705" s="1">
        <v>0.16</v>
      </c>
      <c r="Q2705">
        <v>46067</v>
      </c>
      <c r="R2705">
        <v>54</v>
      </c>
      <c r="S2705">
        <f>(Table1[[#This Row],[Hospital Beds 2018]]/Table1[[#This Row],[Population Estimate 2018]])*1000</f>
        <v>1.8701298701298701</v>
      </c>
      <c r="T2705">
        <f>LOG10(Table1[[#This Row],[Hospital Beds 2018]] +1)</f>
        <v>1.7403626894942439</v>
      </c>
      <c r="U2705">
        <v>23905</v>
      </c>
      <c r="V2705" s="1">
        <v>0.83</v>
      </c>
    </row>
    <row r="2706" spans="1:22" x14ac:dyDescent="0.3">
      <c r="A2706">
        <v>2710</v>
      </c>
      <c r="B2706" t="s">
        <v>1067</v>
      </c>
      <c r="C2706" t="s">
        <v>1014</v>
      </c>
      <c r="D2706" t="s">
        <v>21</v>
      </c>
      <c r="E2706" s="9">
        <v>6</v>
      </c>
      <c r="F2706">
        <v>23148</v>
      </c>
      <c r="G2706">
        <f>LOG(Table1[[#This Row],[Population Estimate 2018]])</f>
        <v>4.3645134736915097</v>
      </c>
      <c r="H2706" s="10" t="str">
        <f t="shared" si="42"/>
        <v>2</v>
      </c>
      <c r="I2706">
        <v>4438</v>
      </c>
      <c r="J2706" s="1">
        <v>0.19</v>
      </c>
      <c r="K2706">
        <v>18710</v>
      </c>
      <c r="L2706" s="1">
        <v>0.81</v>
      </c>
      <c r="M2706">
        <v>1469</v>
      </c>
      <c r="N2706" s="1">
        <v>0.06</v>
      </c>
      <c r="O2706">
        <v>3578</v>
      </c>
      <c r="P2706" s="1">
        <v>0.15</v>
      </c>
      <c r="Q2706">
        <v>51192</v>
      </c>
      <c r="R2706">
        <v>23</v>
      </c>
      <c r="S2706">
        <f>(Table1[[#This Row],[Hospital Beds 2018]]/Table1[[#This Row],[Population Estimate 2018]])*1000</f>
        <v>0.99360635908069805</v>
      </c>
      <c r="T2706">
        <f>LOG10(Table1[[#This Row],[Hospital Beds 2018]] +1)</f>
        <v>1.3802112417116059</v>
      </c>
      <c r="U2706">
        <v>19175</v>
      </c>
      <c r="V2706" s="1">
        <v>0.83</v>
      </c>
    </row>
    <row r="2707" spans="1:22" x14ac:dyDescent="0.3">
      <c r="A2707">
        <v>2711</v>
      </c>
      <c r="B2707" t="s">
        <v>1067</v>
      </c>
      <c r="C2707" t="s">
        <v>1659</v>
      </c>
      <c r="D2707" t="s">
        <v>58</v>
      </c>
      <c r="E2707" s="9">
        <v>1</v>
      </c>
      <c r="F2707">
        <v>138371</v>
      </c>
      <c r="G2707">
        <f>LOG(Table1[[#This Row],[Population Estimate 2018]])</f>
        <v>5.14104507957396</v>
      </c>
      <c r="H2707" s="10" t="str">
        <f t="shared" si="42"/>
        <v>3</v>
      </c>
      <c r="I2707">
        <v>21302</v>
      </c>
      <c r="J2707" s="1">
        <v>0.15</v>
      </c>
      <c r="K2707">
        <v>117069</v>
      </c>
      <c r="L2707" s="1">
        <v>0.85</v>
      </c>
      <c r="M2707">
        <v>10074</v>
      </c>
      <c r="N2707" s="1">
        <v>7.0000000000000007E-2</v>
      </c>
      <c r="O2707">
        <v>11289</v>
      </c>
      <c r="P2707" s="1">
        <v>0.08</v>
      </c>
      <c r="Q2707">
        <v>73718</v>
      </c>
      <c r="R2707">
        <v>108</v>
      </c>
      <c r="S2707">
        <f>(Table1[[#This Row],[Hospital Beds 2018]]/Table1[[#This Row],[Population Estimate 2018]])*1000</f>
        <v>0.78051036705668098</v>
      </c>
      <c r="T2707">
        <f>LOG10(Table1[[#This Row],[Hospital Beds 2018]] +1)</f>
        <v>2.0374264979406238</v>
      </c>
      <c r="U2707">
        <v>119286</v>
      </c>
      <c r="V2707" s="1">
        <v>0.86</v>
      </c>
    </row>
    <row r="2708" spans="1:22" x14ac:dyDescent="0.3">
      <c r="A2708">
        <v>2712</v>
      </c>
      <c r="B2708" t="s">
        <v>1067</v>
      </c>
      <c r="C2708" t="s">
        <v>1660</v>
      </c>
      <c r="D2708" t="s">
        <v>21</v>
      </c>
      <c r="E2708" s="9">
        <v>7</v>
      </c>
      <c r="F2708">
        <v>9864</v>
      </c>
      <c r="G2708">
        <f>LOG(Table1[[#This Row],[Population Estimate 2018]])</f>
        <v>3.9940530635876752</v>
      </c>
      <c r="H2708" s="10" t="str">
        <f t="shared" si="42"/>
        <v>1</v>
      </c>
      <c r="I2708">
        <v>1355</v>
      </c>
      <c r="J2708" s="1">
        <v>0.14000000000000001</v>
      </c>
      <c r="K2708">
        <v>8509</v>
      </c>
      <c r="L2708" s="1">
        <v>0.86</v>
      </c>
      <c r="M2708">
        <v>302</v>
      </c>
      <c r="N2708" s="1">
        <v>0.03</v>
      </c>
      <c r="O2708">
        <v>1325</v>
      </c>
      <c r="P2708" s="1">
        <v>0.13</v>
      </c>
      <c r="Q2708">
        <v>50539</v>
      </c>
      <c r="R2708">
        <v>15</v>
      </c>
      <c r="S2708">
        <f>(Table1[[#This Row],[Hospital Beds 2018]]/Table1[[#This Row],[Population Estimate 2018]])*1000</f>
        <v>1.5206812652068127</v>
      </c>
      <c r="T2708">
        <f>LOG10(Table1[[#This Row],[Hospital Beds 2018]] +1)</f>
        <v>1.2041199826559248</v>
      </c>
      <c r="U2708">
        <v>8578</v>
      </c>
      <c r="V2708" s="1">
        <v>0.87</v>
      </c>
    </row>
    <row r="2709" spans="1:22" x14ac:dyDescent="0.3">
      <c r="A2709">
        <v>2713</v>
      </c>
      <c r="B2709" t="s">
        <v>1067</v>
      </c>
      <c r="C2709" t="s">
        <v>1661</v>
      </c>
      <c r="D2709" t="s">
        <v>21</v>
      </c>
      <c r="E2709" s="9">
        <v>7</v>
      </c>
      <c r="F2709">
        <v>15673</v>
      </c>
      <c r="G2709">
        <f>LOG(Table1[[#This Row],[Population Estimate 2018]])</f>
        <v>4.1951521335932869</v>
      </c>
      <c r="H2709" s="10" t="str">
        <f t="shared" si="42"/>
        <v>2</v>
      </c>
      <c r="I2709">
        <v>2101</v>
      </c>
      <c r="J2709" s="1">
        <v>0.13</v>
      </c>
      <c r="K2709">
        <v>13572</v>
      </c>
      <c r="L2709" s="1">
        <v>0.87</v>
      </c>
      <c r="M2709">
        <v>760</v>
      </c>
      <c r="N2709" s="1">
        <v>0.05</v>
      </c>
      <c r="O2709">
        <v>2650</v>
      </c>
      <c r="P2709" s="1">
        <v>0.17</v>
      </c>
      <c r="Q2709">
        <v>47008</v>
      </c>
      <c r="R2709">
        <v>39</v>
      </c>
      <c r="S2709">
        <f>(Table1[[#This Row],[Hospital Beds 2018]]/Table1[[#This Row],[Population Estimate 2018]])*1000</f>
        <v>2.4883557710712694</v>
      </c>
      <c r="T2709">
        <f>LOG10(Table1[[#This Row],[Hospital Beds 2018]] +1)</f>
        <v>1.6020599913279623</v>
      </c>
      <c r="U2709">
        <v>11788</v>
      </c>
      <c r="V2709" s="1">
        <v>0.75</v>
      </c>
    </row>
    <row r="2710" spans="1:22" x14ac:dyDescent="0.3">
      <c r="A2710">
        <v>2714</v>
      </c>
      <c r="B2710" t="s">
        <v>1067</v>
      </c>
      <c r="C2710" t="s">
        <v>175</v>
      </c>
      <c r="D2710" t="s">
        <v>21</v>
      </c>
      <c r="E2710" s="9">
        <v>6</v>
      </c>
      <c r="F2710">
        <v>50031</v>
      </c>
      <c r="G2710">
        <f>LOG(Table1[[#This Row],[Population Estimate 2018]])</f>
        <v>4.6992391834778848</v>
      </c>
      <c r="H2710" s="10" t="str">
        <f t="shared" si="42"/>
        <v>2</v>
      </c>
      <c r="I2710">
        <v>9422</v>
      </c>
      <c r="J2710" s="1">
        <v>0.19</v>
      </c>
      <c r="K2710">
        <v>40609</v>
      </c>
      <c r="L2710" s="1">
        <v>0.81</v>
      </c>
      <c r="M2710">
        <v>4268</v>
      </c>
      <c r="N2710" s="1">
        <v>0.09</v>
      </c>
      <c r="O2710">
        <v>6834</v>
      </c>
      <c r="P2710" s="1">
        <v>0.14000000000000001</v>
      </c>
      <c r="Q2710">
        <v>46017</v>
      </c>
      <c r="R2710">
        <v>66</v>
      </c>
      <c r="S2710">
        <f>(Table1[[#This Row],[Hospital Beds 2018]]/Table1[[#This Row],[Population Estimate 2018]])*1000</f>
        <v>1.3191821070936018</v>
      </c>
      <c r="T2710">
        <f>LOG10(Table1[[#This Row],[Hospital Beds 2018]] +1)</f>
        <v>1.8260748027008264</v>
      </c>
      <c r="U2710">
        <v>38762</v>
      </c>
      <c r="V2710" s="1">
        <v>0.77</v>
      </c>
    </row>
    <row r="2711" spans="1:22" x14ac:dyDescent="0.3">
      <c r="A2711">
        <v>2715</v>
      </c>
      <c r="B2711" t="s">
        <v>1067</v>
      </c>
      <c r="C2711" t="s">
        <v>1448</v>
      </c>
      <c r="D2711" t="s">
        <v>21</v>
      </c>
      <c r="E2711" s="9">
        <v>2</v>
      </c>
      <c r="F2711">
        <v>119648</v>
      </c>
      <c r="G2711">
        <f>LOG(Table1[[#This Row],[Population Estimate 2018]])</f>
        <v>5.0779054434741253</v>
      </c>
      <c r="H2711" s="10" t="str">
        <f t="shared" si="42"/>
        <v>3</v>
      </c>
      <c r="I2711">
        <v>14922</v>
      </c>
      <c r="J2711" s="1">
        <v>0.12</v>
      </c>
      <c r="K2711">
        <v>104726</v>
      </c>
      <c r="L2711" s="1">
        <v>0.88</v>
      </c>
      <c r="M2711">
        <v>6621</v>
      </c>
      <c r="N2711" s="1">
        <v>0.06</v>
      </c>
      <c r="O2711">
        <v>22262</v>
      </c>
      <c r="P2711" s="1">
        <v>0.19</v>
      </c>
      <c r="Q2711">
        <v>41912</v>
      </c>
      <c r="R2711">
        <v>997</v>
      </c>
      <c r="S2711">
        <f>(Table1[[#This Row],[Hospital Beds 2018]]/Table1[[#This Row],[Population Estimate 2018]])*1000</f>
        <v>8.3327761433538381</v>
      </c>
      <c r="T2711">
        <f>LOG10(Table1[[#This Row],[Hospital Beds 2018]] +1)</f>
        <v>2.999130541287371</v>
      </c>
      <c r="U2711">
        <v>101342</v>
      </c>
      <c r="V2711" s="1">
        <v>0.85</v>
      </c>
    </row>
    <row r="2712" spans="1:22" x14ac:dyDescent="0.3">
      <c r="A2712">
        <v>2716</v>
      </c>
      <c r="B2712" t="s">
        <v>1067</v>
      </c>
      <c r="C2712" t="s">
        <v>1662</v>
      </c>
      <c r="D2712" t="s">
        <v>21</v>
      </c>
      <c r="E2712" s="9">
        <v>7</v>
      </c>
      <c r="F2712">
        <v>6948</v>
      </c>
      <c r="G2712">
        <f>LOG(Table1[[#This Row],[Population Estimate 2018]])</f>
        <v>3.8418598097750611</v>
      </c>
      <c r="H2712" s="10" t="str">
        <f t="shared" si="42"/>
        <v>1</v>
      </c>
      <c r="I2712">
        <v>1607</v>
      </c>
      <c r="J2712" s="1">
        <v>0.23</v>
      </c>
      <c r="K2712">
        <v>5341</v>
      </c>
      <c r="L2712" s="1">
        <v>0.77</v>
      </c>
      <c r="M2712">
        <v>134</v>
      </c>
      <c r="N2712" s="1">
        <v>0.02</v>
      </c>
      <c r="O2712">
        <v>1557</v>
      </c>
      <c r="P2712" s="1">
        <v>0.22</v>
      </c>
      <c r="Q2712">
        <v>37738</v>
      </c>
      <c r="R2712">
        <v>0</v>
      </c>
      <c r="S2712">
        <f>(Table1[[#This Row],[Hospital Beds 2018]]/Table1[[#This Row],[Population Estimate 2018]])*1000</f>
        <v>0</v>
      </c>
      <c r="T2712">
        <f>LOG10(Table1[[#This Row],[Hospital Beds 2018]] +1)</f>
        <v>0</v>
      </c>
      <c r="U2712">
        <v>5446</v>
      </c>
      <c r="V2712" s="1">
        <v>0.78</v>
      </c>
    </row>
    <row r="2713" spans="1:22" x14ac:dyDescent="0.3">
      <c r="A2713">
        <v>2717</v>
      </c>
      <c r="B2713" t="s">
        <v>1067</v>
      </c>
      <c r="C2713" t="s">
        <v>1663</v>
      </c>
      <c r="D2713" t="s">
        <v>21</v>
      </c>
      <c r="E2713" s="9">
        <v>8</v>
      </c>
      <c r="F2713">
        <v>12159</v>
      </c>
      <c r="G2713">
        <f>LOG(Table1[[#This Row],[Population Estimate 2018]])</f>
        <v>4.0848978584613551</v>
      </c>
      <c r="H2713" s="10" t="str">
        <f t="shared" si="42"/>
        <v>2</v>
      </c>
      <c r="I2713">
        <v>2983</v>
      </c>
      <c r="J2713" s="1">
        <v>0.25</v>
      </c>
      <c r="K2713">
        <v>9176</v>
      </c>
      <c r="L2713" s="1">
        <v>0.75</v>
      </c>
      <c r="M2713">
        <v>1170</v>
      </c>
      <c r="N2713" s="1">
        <v>0.1</v>
      </c>
      <c r="O2713">
        <v>1752</v>
      </c>
      <c r="P2713" s="1">
        <v>0.14000000000000001</v>
      </c>
      <c r="Q2713">
        <v>47572</v>
      </c>
      <c r="R2713">
        <v>0</v>
      </c>
      <c r="S2713">
        <f>(Table1[[#This Row],[Hospital Beds 2018]]/Table1[[#This Row],[Population Estimate 2018]])*1000</f>
        <v>0</v>
      </c>
      <c r="T2713">
        <f>LOG10(Table1[[#This Row],[Hospital Beds 2018]] +1)</f>
        <v>0</v>
      </c>
      <c r="U2713">
        <v>9593</v>
      </c>
      <c r="V2713" s="1">
        <v>0.79</v>
      </c>
    </row>
    <row r="2714" spans="1:22" x14ac:dyDescent="0.3">
      <c r="A2714">
        <v>2718</v>
      </c>
      <c r="B2714" t="s">
        <v>1067</v>
      </c>
      <c r="C2714" t="s">
        <v>1664</v>
      </c>
      <c r="D2714" t="s">
        <v>21</v>
      </c>
      <c r="E2714" s="9">
        <v>2</v>
      </c>
      <c r="F2714">
        <v>136271</v>
      </c>
      <c r="G2714">
        <f>LOG(Table1[[#This Row],[Population Estimate 2018]])</f>
        <v>5.1344034429219079</v>
      </c>
      <c r="H2714" s="10" t="str">
        <f t="shared" si="42"/>
        <v>3</v>
      </c>
      <c r="I2714">
        <v>20536</v>
      </c>
      <c r="J2714" s="1">
        <v>0.15</v>
      </c>
      <c r="K2714">
        <v>115735</v>
      </c>
      <c r="L2714" s="1">
        <v>0.85</v>
      </c>
      <c r="M2714">
        <v>8835</v>
      </c>
      <c r="N2714" s="1">
        <v>0.06</v>
      </c>
      <c r="O2714">
        <v>11343</v>
      </c>
      <c r="P2714" s="1">
        <v>0.08</v>
      </c>
      <c r="Q2714">
        <v>69600</v>
      </c>
      <c r="R2714">
        <v>0</v>
      </c>
      <c r="S2714">
        <f>(Table1[[#This Row],[Hospital Beds 2018]]/Table1[[#This Row],[Population Estimate 2018]])*1000</f>
        <v>0</v>
      </c>
      <c r="T2714">
        <f>LOG10(Table1[[#This Row],[Hospital Beds 2018]] +1)</f>
        <v>0</v>
      </c>
      <c r="U2714">
        <v>115947</v>
      </c>
      <c r="V2714" s="1">
        <v>0.85</v>
      </c>
    </row>
    <row r="2715" spans="1:22" x14ac:dyDescent="0.3">
      <c r="A2715">
        <v>2719</v>
      </c>
      <c r="B2715" t="s">
        <v>1067</v>
      </c>
      <c r="C2715" t="s">
        <v>1665</v>
      </c>
      <c r="D2715" t="s">
        <v>21</v>
      </c>
      <c r="E2715" s="9">
        <v>6</v>
      </c>
      <c r="F2715">
        <v>3741</v>
      </c>
      <c r="G2715">
        <f>LOG(Table1[[#This Row],[Population Estimate 2018]])</f>
        <v>3.5729877081982049</v>
      </c>
      <c r="H2715" s="10" t="str">
        <f t="shared" si="42"/>
        <v>1</v>
      </c>
      <c r="I2715">
        <v>420</v>
      </c>
      <c r="J2715" s="1">
        <v>0.11</v>
      </c>
      <c r="K2715">
        <v>3321</v>
      </c>
      <c r="L2715" s="1">
        <v>0.89</v>
      </c>
      <c r="M2715">
        <v>145</v>
      </c>
      <c r="N2715" s="1">
        <v>0.04</v>
      </c>
      <c r="O2715">
        <v>371</v>
      </c>
      <c r="P2715" s="1">
        <v>0.1</v>
      </c>
      <c r="Q2715">
        <v>65273</v>
      </c>
      <c r="R2715">
        <v>7</v>
      </c>
      <c r="S2715">
        <f>(Table1[[#This Row],[Hospital Beds 2018]]/Table1[[#This Row],[Population Estimate 2018]])*1000</f>
        <v>1.871157444533547</v>
      </c>
      <c r="T2715">
        <f>LOG10(Table1[[#This Row],[Hospital Beds 2018]] +1)</f>
        <v>0.90308998699194354</v>
      </c>
      <c r="U2715">
        <v>3344</v>
      </c>
      <c r="V2715" s="1">
        <v>0.89</v>
      </c>
    </row>
    <row r="2716" spans="1:22" x14ac:dyDescent="0.3">
      <c r="A2716">
        <v>2720</v>
      </c>
      <c r="B2716" t="s">
        <v>1067</v>
      </c>
      <c r="C2716" t="s">
        <v>1666</v>
      </c>
      <c r="D2716" t="s">
        <v>21</v>
      </c>
      <c r="E2716" s="9">
        <v>9</v>
      </c>
      <c r="F2716">
        <v>3478</v>
      </c>
      <c r="G2716">
        <f>LOG(Table1[[#This Row],[Population Estimate 2018]])</f>
        <v>3.5413295776666938</v>
      </c>
      <c r="H2716" s="10" t="str">
        <f t="shared" si="42"/>
        <v>1</v>
      </c>
      <c r="I2716">
        <v>1025</v>
      </c>
      <c r="J2716" s="1">
        <v>0.28999999999999998</v>
      </c>
      <c r="K2716">
        <v>2453</v>
      </c>
      <c r="L2716" s="1">
        <v>0.71</v>
      </c>
      <c r="M2716">
        <v>349</v>
      </c>
      <c r="N2716" s="1">
        <v>0.1</v>
      </c>
      <c r="O2716">
        <v>616</v>
      </c>
      <c r="P2716" s="1">
        <v>0.18</v>
      </c>
      <c r="Q2716">
        <v>39506</v>
      </c>
      <c r="R2716">
        <v>0</v>
      </c>
      <c r="S2716">
        <f>(Table1[[#This Row],[Hospital Beds 2018]]/Table1[[#This Row],[Population Estimate 2018]])*1000</f>
        <v>0</v>
      </c>
      <c r="T2716">
        <f>LOG10(Table1[[#This Row],[Hospital Beds 2018]] +1)</f>
        <v>0</v>
      </c>
      <c r="U2716">
        <v>2556</v>
      </c>
      <c r="V2716" s="1">
        <v>0.73</v>
      </c>
    </row>
    <row r="2717" spans="1:22" x14ac:dyDescent="0.3">
      <c r="A2717">
        <v>2721</v>
      </c>
      <c r="B2717" t="s">
        <v>1067</v>
      </c>
      <c r="C2717" t="s">
        <v>811</v>
      </c>
      <c r="D2717" t="s">
        <v>21</v>
      </c>
      <c r="E2717" s="9">
        <v>6</v>
      </c>
      <c r="F2717">
        <v>12175</v>
      </c>
      <c r="G2717">
        <f>LOG(Table1[[#This Row],[Population Estimate 2018]])</f>
        <v>4.085468969886672</v>
      </c>
      <c r="H2717" s="10" t="str">
        <f t="shared" si="42"/>
        <v>2</v>
      </c>
      <c r="I2717">
        <v>2996</v>
      </c>
      <c r="J2717" s="1">
        <v>0.25</v>
      </c>
      <c r="K2717">
        <v>9179</v>
      </c>
      <c r="L2717" s="1">
        <v>0.75</v>
      </c>
      <c r="M2717">
        <v>758</v>
      </c>
      <c r="N2717" s="1">
        <v>0.06</v>
      </c>
      <c r="O2717">
        <v>2185</v>
      </c>
      <c r="P2717" s="1">
        <v>0.18</v>
      </c>
      <c r="Q2717">
        <v>42233</v>
      </c>
      <c r="R2717">
        <v>0</v>
      </c>
      <c r="S2717">
        <f>(Table1[[#This Row],[Hospital Beds 2018]]/Table1[[#This Row],[Population Estimate 2018]])*1000</f>
        <v>0</v>
      </c>
      <c r="T2717">
        <f>LOG10(Table1[[#This Row],[Hospital Beds 2018]] +1)</f>
        <v>0</v>
      </c>
      <c r="U2717">
        <v>9679</v>
      </c>
      <c r="V2717" s="1">
        <v>0.79</v>
      </c>
    </row>
    <row r="2718" spans="1:22" x14ac:dyDescent="0.3">
      <c r="A2718">
        <v>2722</v>
      </c>
      <c r="B2718" t="s">
        <v>1067</v>
      </c>
      <c r="C2718" t="s">
        <v>1667</v>
      </c>
      <c r="D2718" t="s">
        <v>21</v>
      </c>
      <c r="E2718" s="9">
        <v>7</v>
      </c>
      <c r="F2718">
        <v>15695</v>
      </c>
      <c r="G2718">
        <f>LOG(Table1[[#This Row],[Population Estimate 2018]])</f>
        <v>4.1957613200360608</v>
      </c>
      <c r="H2718" s="10" t="str">
        <f t="shared" si="42"/>
        <v>2</v>
      </c>
      <c r="I2718">
        <v>1879</v>
      </c>
      <c r="J2718" s="1">
        <v>0.12</v>
      </c>
      <c r="K2718">
        <v>13816</v>
      </c>
      <c r="L2718" s="1">
        <v>0.88</v>
      </c>
      <c r="M2718">
        <v>545</v>
      </c>
      <c r="N2718" s="1">
        <v>0.03</v>
      </c>
      <c r="O2718">
        <v>2693</v>
      </c>
      <c r="P2718" s="1">
        <v>0.17</v>
      </c>
      <c r="Q2718">
        <v>45341</v>
      </c>
      <c r="R2718">
        <v>25</v>
      </c>
      <c r="S2718">
        <f>(Table1[[#This Row],[Hospital Beds 2018]]/Table1[[#This Row],[Population Estimate 2018]])*1000</f>
        <v>1.5928639694170119</v>
      </c>
      <c r="T2718">
        <f>LOG10(Table1[[#This Row],[Hospital Beds 2018]] +1)</f>
        <v>1.414973347970818</v>
      </c>
      <c r="U2718">
        <v>10979</v>
      </c>
      <c r="V2718" s="1">
        <v>0.7</v>
      </c>
    </row>
    <row r="2719" spans="1:22" x14ac:dyDescent="0.3">
      <c r="A2719">
        <v>2723</v>
      </c>
      <c r="B2719" t="s">
        <v>1067</v>
      </c>
      <c r="C2719" t="s">
        <v>1668</v>
      </c>
      <c r="D2719" t="s">
        <v>21</v>
      </c>
      <c r="E2719" s="9">
        <v>6</v>
      </c>
      <c r="F2719">
        <v>7032</v>
      </c>
      <c r="G2719">
        <f>LOG(Table1[[#This Row],[Population Estimate 2018]])</f>
        <v>3.8470788620657155</v>
      </c>
      <c r="H2719" s="10" t="str">
        <f t="shared" si="42"/>
        <v>1</v>
      </c>
      <c r="I2719">
        <v>1590</v>
      </c>
      <c r="J2719" s="1">
        <v>0.23</v>
      </c>
      <c r="K2719">
        <v>5442</v>
      </c>
      <c r="L2719" s="1">
        <v>0.77</v>
      </c>
      <c r="M2719">
        <v>558</v>
      </c>
      <c r="N2719" s="1">
        <v>0.08</v>
      </c>
      <c r="O2719">
        <v>1125</v>
      </c>
      <c r="P2719" s="1">
        <v>0.16</v>
      </c>
      <c r="Q2719">
        <v>44821</v>
      </c>
      <c r="R2719">
        <v>20</v>
      </c>
      <c r="S2719">
        <f>(Table1[[#This Row],[Hospital Beds 2018]]/Table1[[#This Row],[Population Estimate 2018]])*1000</f>
        <v>2.8441410693970419</v>
      </c>
      <c r="T2719">
        <f>LOG10(Table1[[#This Row],[Hospital Beds 2018]] +1)</f>
        <v>1.3222192947339193</v>
      </c>
      <c r="U2719">
        <v>5609</v>
      </c>
      <c r="V2719" s="1">
        <v>0.8</v>
      </c>
    </row>
    <row r="2720" spans="1:22" x14ac:dyDescent="0.3">
      <c r="A2720">
        <v>2724</v>
      </c>
      <c r="B2720" t="s">
        <v>1067</v>
      </c>
      <c r="C2720" t="s">
        <v>1515</v>
      </c>
      <c r="D2720" t="s">
        <v>21</v>
      </c>
      <c r="E2720" s="9">
        <v>9</v>
      </c>
      <c r="F2720">
        <v>903</v>
      </c>
      <c r="G2720">
        <f>LOG(Table1[[#This Row],[Population Estimate 2018]])</f>
        <v>2.9556877503135057</v>
      </c>
      <c r="H2720" s="10" t="str">
        <f t="shared" si="42"/>
        <v>1</v>
      </c>
      <c r="I2720">
        <v>189</v>
      </c>
      <c r="J2720" s="1">
        <v>0.21</v>
      </c>
      <c r="K2720">
        <v>714</v>
      </c>
      <c r="L2720" s="1">
        <v>0.79</v>
      </c>
      <c r="M2720">
        <v>44</v>
      </c>
      <c r="N2720" s="1">
        <v>0.05</v>
      </c>
      <c r="O2720">
        <v>70</v>
      </c>
      <c r="P2720" s="1">
        <v>0.08</v>
      </c>
      <c r="Q2720">
        <v>67470</v>
      </c>
      <c r="R2720">
        <v>0</v>
      </c>
      <c r="S2720">
        <f>(Table1[[#This Row],[Hospital Beds 2018]]/Table1[[#This Row],[Population Estimate 2018]])*1000</f>
        <v>0</v>
      </c>
      <c r="T2720">
        <f>LOG10(Table1[[#This Row],[Hospital Beds 2018]] +1)</f>
        <v>0</v>
      </c>
      <c r="U2720">
        <v>720</v>
      </c>
      <c r="V2720" s="1">
        <v>0.8</v>
      </c>
    </row>
    <row r="2721" spans="1:22" x14ac:dyDescent="0.3">
      <c r="A2721">
        <v>2725</v>
      </c>
      <c r="B2721" t="s">
        <v>1067</v>
      </c>
      <c r="C2721" t="s">
        <v>774</v>
      </c>
      <c r="D2721" t="s">
        <v>21</v>
      </c>
      <c r="E2721" s="9">
        <v>3</v>
      </c>
      <c r="F2721">
        <v>17284</v>
      </c>
      <c r="G2721">
        <f>LOG(Table1[[#This Row],[Population Estimate 2018]])</f>
        <v>4.2376442576391922</v>
      </c>
      <c r="H2721" s="10" t="str">
        <f t="shared" si="42"/>
        <v>2</v>
      </c>
      <c r="I2721">
        <v>3336</v>
      </c>
      <c r="J2721" s="1">
        <v>0.19</v>
      </c>
      <c r="K2721">
        <v>13948</v>
      </c>
      <c r="L2721" s="1">
        <v>0.81</v>
      </c>
      <c r="M2721">
        <v>961</v>
      </c>
      <c r="N2721" s="1">
        <v>0.06</v>
      </c>
      <c r="O2721">
        <v>2699</v>
      </c>
      <c r="P2721" s="1">
        <v>0.16</v>
      </c>
      <c r="Q2721">
        <v>44917</v>
      </c>
      <c r="R2721">
        <v>0</v>
      </c>
      <c r="S2721">
        <f>(Table1[[#This Row],[Hospital Beds 2018]]/Table1[[#This Row],[Population Estimate 2018]])*1000</f>
        <v>0</v>
      </c>
      <c r="T2721">
        <f>LOG10(Table1[[#This Row],[Hospital Beds 2018]] +1)</f>
        <v>0</v>
      </c>
      <c r="U2721">
        <v>14320</v>
      </c>
      <c r="V2721" s="1">
        <v>0.83</v>
      </c>
    </row>
    <row r="2722" spans="1:22" x14ac:dyDescent="0.3">
      <c r="A2722">
        <v>2726</v>
      </c>
      <c r="B2722" t="s">
        <v>1067</v>
      </c>
      <c r="C2722" t="s">
        <v>1669</v>
      </c>
      <c r="D2722" t="s">
        <v>21</v>
      </c>
      <c r="E2722" s="9">
        <v>1</v>
      </c>
      <c r="F2722">
        <v>100657</v>
      </c>
      <c r="G2722">
        <f>LOG(Table1[[#This Row],[Population Estimate 2018]])</f>
        <v>5.0028439824602744</v>
      </c>
      <c r="H2722" s="10" t="str">
        <f t="shared" si="42"/>
        <v>3</v>
      </c>
      <c r="I2722">
        <v>12594</v>
      </c>
      <c r="J2722" s="1">
        <v>0.13</v>
      </c>
      <c r="K2722">
        <v>88063</v>
      </c>
      <c r="L2722" s="1">
        <v>0.87</v>
      </c>
      <c r="M2722">
        <v>5672</v>
      </c>
      <c r="N2722" s="1">
        <v>0.06</v>
      </c>
      <c r="O2722">
        <v>5125</v>
      </c>
      <c r="P2722" s="1">
        <v>0.05</v>
      </c>
      <c r="Q2722">
        <v>102858</v>
      </c>
      <c r="R2722">
        <v>69</v>
      </c>
      <c r="S2722">
        <f>(Table1[[#This Row],[Hospital Beds 2018]]/Table1[[#This Row],[Population Estimate 2018]])*1000</f>
        <v>0.68549628937878138</v>
      </c>
      <c r="T2722">
        <f>LOG10(Table1[[#This Row],[Hospital Beds 2018]] +1)</f>
        <v>1.8450980400142569</v>
      </c>
      <c r="U2722">
        <v>89379</v>
      </c>
      <c r="V2722" s="1">
        <v>0.89</v>
      </c>
    </row>
    <row r="2723" spans="1:22" x14ac:dyDescent="0.3">
      <c r="A2723">
        <v>2727</v>
      </c>
      <c r="B2723" t="s">
        <v>1067</v>
      </c>
      <c r="C2723" t="s">
        <v>1670</v>
      </c>
      <c r="D2723" t="s">
        <v>21</v>
      </c>
      <c r="E2723" s="9">
        <v>6</v>
      </c>
      <c r="F2723">
        <v>10234</v>
      </c>
      <c r="G2723">
        <f>LOG(Table1[[#This Row],[Population Estimate 2018]])</f>
        <v>4.0100454126360985</v>
      </c>
      <c r="H2723" s="10" t="str">
        <f t="shared" si="42"/>
        <v>2</v>
      </c>
      <c r="I2723">
        <v>2126</v>
      </c>
      <c r="J2723" s="1">
        <v>0.21</v>
      </c>
      <c r="K2723">
        <v>8108</v>
      </c>
      <c r="L2723" s="1">
        <v>0.79</v>
      </c>
      <c r="M2723">
        <v>689</v>
      </c>
      <c r="N2723" s="1">
        <v>7.0000000000000007E-2</v>
      </c>
      <c r="O2723">
        <v>1692</v>
      </c>
      <c r="P2723" s="1">
        <v>0.17</v>
      </c>
      <c r="Q2723">
        <v>42205</v>
      </c>
      <c r="R2723">
        <v>37</v>
      </c>
      <c r="S2723">
        <f>(Table1[[#This Row],[Hospital Beds 2018]]/Table1[[#This Row],[Population Estimate 2018]])*1000</f>
        <v>3.6153996482313859</v>
      </c>
      <c r="T2723">
        <f>LOG10(Table1[[#This Row],[Hospital Beds 2018]] +1)</f>
        <v>1.5797835966168101</v>
      </c>
      <c r="U2723">
        <v>8315</v>
      </c>
      <c r="V2723" s="1">
        <v>0.81</v>
      </c>
    </row>
    <row r="2724" spans="1:22" x14ac:dyDescent="0.3">
      <c r="A2724">
        <v>2728</v>
      </c>
      <c r="B2724" t="s">
        <v>1067</v>
      </c>
      <c r="C2724" t="s">
        <v>1671</v>
      </c>
      <c r="D2724" t="s">
        <v>21</v>
      </c>
      <c r="E2724" s="9">
        <v>3</v>
      </c>
      <c r="F2724">
        <v>54450</v>
      </c>
      <c r="G2724">
        <f>LOG(Table1[[#This Row],[Population Estimate 2018]])</f>
        <v>4.7359978840917938</v>
      </c>
      <c r="H2724" s="10" t="str">
        <f t="shared" si="42"/>
        <v>2</v>
      </c>
      <c r="I2724">
        <v>9027</v>
      </c>
      <c r="J2724" s="1">
        <v>0.17</v>
      </c>
      <c r="K2724">
        <v>45423</v>
      </c>
      <c r="L2724" s="1">
        <v>0.83</v>
      </c>
      <c r="M2724">
        <v>3218</v>
      </c>
      <c r="N2724" s="1">
        <v>0.06</v>
      </c>
      <c r="O2724">
        <v>7900</v>
      </c>
      <c r="P2724" s="1">
        <v>0.15</v>
      </c>
      <c r="Q2724">
        <v>49788</v>
      </c>
      <c r="R2724">
        <v>41</v>
      </c>
      <c r="S2724">
        <f>(Table1[[#This Row],[Hospital Beds 2018]]/Table1[[#This Row],[Population Estimate 2018]])*1000</f>
        <v>0.7529843893480257</v>
      </c>
      <c r="T2724">
        <f>LOG10(Table1[[#This Row],[Hospital Beds 2018]] +1)</f>
        <v>1.6232492903979006</v>
      </c>
      <c r="U2724">
        <v>41004</v>
      </c>
      <c r="V2724" s="1">
        <v>0.75</v>
      </c>
    </row>
    <row r="2725" spans="1:22" x14ac:dyDescent="0.3">
      <c r="A2725">
        <v>2729</v>
      </c>
      <c r="B2725" t="s">
        <v>1067</v>
      </c>
      <c r="C2725" t="s">
        <v>812</v>
      </c>
      <c r="D2725" t="s">
        <v>21</v>
      </c>
      <c r="E2725" s="9">
        <v>8</v>
      </c>
      <c r="F2725">
        <v>10589</v>
      </c>
      <c r="G2725">
        <f>LOG(Table1[[#This Row],[Population Estimate 2018]])</f>
        <v>4.024854948305018</v>
      </c>
      <c r="H2725" s="10" t="str">
        <f t="shared" si="42"/>
        <v>2</v>
      </c>
      <c r="I2725">
        <v>3234</v>
      </c>
      <c r="J2725" s="1">
        <v>0.31</v>
      </c>
      <c r="K2725">
        <v>7355</v>
      </c>
      <c r="L2725" s="1">
        <v>0.69</v>
      </c>
      <c r="M2725">
        <v>1185</v>
      </c>
      <c r="N2725" s="1">
        <v>0.11</v>
      </c>
      <c r="O2725">
        <v>1845</v>
      </c>
      <c r="P2725" s="1">
        <v>0.17</v>
      </c>
      <c r="Q2725">
        <v>40641</v>
      </c>
      <c r="R2725">
        <v>25</v>
      </c>
      <c r="S2725">
        <f>(Table1[[#This Row],[Hospital Beds 2018]]/Table1[[#This Row],[Population Estimate 2018]])*1000</f>
        <v>2.3609405987345355</v>
      </c>
      <c r="T2725">
        <f>LOG10(Table1[[#This Row],[Hospital Beds 2018]] +1)</f>
        <v>1.414973347970818</v>
      </c>
      <c r="U2725">
        <v>7837</v>
      </c>
      <c r="V2725" s="1">
        <v>0.74</v>
      </c>
    </row>
    <row r="2726" spans="1:22" x14ac:dyDescent="0.3">
      <c r="A2726">
        <v>2730</v>
      </c>
      <c r="B2726" t="s">
        <v>1067</v>
      </c>
      <c r="C2726" t="s">
        <v>1672</v>
      </c>
      <c r="D2726" t="s">
        <v>21</v>
      </c>
      <c r="E2726" s="9">
        <v>9</v>
      </c>
      <c r="F2726">
        <v>8232</v>
      </c>
      <c r="G2726">
        <f>LOG(Table1[[#This Row],[Population Estimate 2018]])</f>
        <v>3.9155053617543767</v>
      </c>
      <c r="H2726" s="10" t="str">
        <f t="shared" si="42"/>
        <v>1</v>
      </c>
      <c r="I2726">
        <v>2177</v>
      </c>
      <c r="J2726" s="1">
        <v>0.26</v>
      </c>
      <c r="K2726">
        <v>6055</v>
      </c>
      <c r="L2726" s="1">
        <v>0.74</v>
      </c>
      <c r="M2726">
        <v>734</v>
      </c>
      <c r="N2726" s="1">
        <v>0.09</v>
      </c>
      <c r="O2726">
        <v>1777</v>
      </c>
      <c r="P2726" s="1">
        <v>0.22</v>
      </c>
      <c r="Q2726">
        <v>38826</v>
      </c>
      <c r="R2726">
        <v>9</v>
      </c>
      <c r="S2726">
        <f>(Table1[[#This Row],[Hospital Beds 2018]]/Table1[[#This Row],[Population Estimate 2018]])*1000</f>
        <v>1.0932944606413995</v>
      </c>
      <c r="T2726">
        <f>LOG10(Table1[[#This Row],[Hospital Beds 2018]] +1)</f>
        <v>1</v>
      </c>
      <c r="U2726">
        <v>6404</v>
      </c>
      <c r="V2726" s="1">
        <v>0.78</v>
      </c>
    </row>
    <row r="2727" spans="1:22" x14ac:dyDescent="0.3">
      <c r="A2727">
        <v>2731</v>
      </c>
      <c r="B2727" t="s">
        <v>1067</v>
      </c>
      <c r="C2727" t="s">
        <v>1673</v>
      </c>
      <c r="D2727" t="s">
        <v>21</v>
      </c>
      <c r="E2727" s="9">
        <v>8</v>
      </c>
      <c r="F2727">
        <v>28719</v>
      </c>
      <c r="G2727">
        <f>LOG(Table1[[#This Row],[Population Estimate 2018]])</f>
        <v>4.4581693136328351</v>
      </c>
      <c r="H2727" s="10" t="str">
        <f t="shared" si="42"/>
        <v>2</v>
      </c>
      <c r="I2727">
        <v>6280</v>
      </c>
      <c r="J2727" s="1">
        <v>0.22</v>
      </c>
      <c r="K2727">
        <v>22439</v>
      </c>
      <c r="L2727" s="1">
        <v>0.78</v>
      </c>
      <c r="M2727">
        <v>2279</v>
      </c>
      <c r="N2727" s="1">
        <v>0.08</v>
      </c>
      <c r="O2727">
        <v>4981</v>
      </c>
      <c r="P2727" s="1">
        <v>0.17</v>
      </c>
      <c r="Q2727">
        <v>47028</v>
      </c>
      <c r="R2727">
        <v>0</v>
      </c>
      <c r="S2727">
        <f>(Table1[[#This Row],[Hospital Beds 2018]]/Table1[[#This Row],[Population Estimate 2018]])*1000</f>
        <v>0</v>
      </c>
      <c r="T2727">
        <f>LOG10(Table1[[#This Row],[Hospital Beds 2018]] +1)</f>
        <v>0</v>
      </c>
      <c r="U2727">
        <v>23239</v>
      </c>
      <c r="V2727" s="1">
        <v>0.81</v>
      </c>
    </row>
    <row r="2728" spans="1:22" x14ac:dyDescent="0.3">
      <c r="A2728">
        <v>2732</v>
      </c>
      <c r="B2728" t="s">
        <v>1067</v>
      </c>
      <c r="C2728" t="s">
        <v>1674</v>
      </c>
      <c r="D2728" t="s">
        <v>21</v>
      </c>
      <c r="E2728" s="9">
        <v>2</v>
      </c>
      <c r="F2728">
        <v>66893</v>
      </c>
      <c r="G2728">
        <f>LOG(Table1[[#This Row],[Population Estimate 2018]])</f>
        <v>4.8253806735162392</v>
      </c>
      <c r="H2728" s="10" t="str">
        <f t="shared" si="42"/>
        <v>2</v>
      </c>
      <c r="I2728">
        <v>10021</v>
      </c>
      <c r="J2728" s="1">
        <v>0.15</v>
      </c>
      <c r="K2728">
        <v>56872</v>
      </c>
      <c r="L2728" s="1">
        <v>0.85</v>
      </c>
      <c r="M2728">
        <v>5154</v>
      </c>
      <c r="N2728" s="1">
        <v>0.08</v>
      </c>
      <c r="O2728">
        <v>11425</v>
      </c>
      <c r="P2728" s="1">
        <v>0.17</v>
      </c>
      <c r="Q2728">
        <v>53559</v>
      </c>
      <c r="R2728">
        <v>0</v>
      </c>
      <c r="S2728">
        <f>(Table1[[#This Row],[Hospital Beds 2018]]/Table1[[#This Row],[Population Estimate 2018]])*1000</f>
        <v>0</v>
      </c>
      <c r="T2728">
        <f>LOG10(Table1[[#This Row],[Hospital Beds 2018]] +1)</f>
        <v>0</v>
      </c>
      <c r="U2728">
        <v>58231</v>
      </c>
      <c r="V2728" s="1">
        <v>0.87</v>
      </c>
    </row>
    <row r="2729" spans="1:22" x14ac:dyDescent="0.3">
      <c r="A2729">
        <v>2733</v>
      </c>
      <c r="B2729" t="s">
        <v>1067</v>
      </c>
      <c r="C2729" t="s">
        <v>1675</v>
      </c>
      <c r="D2729" t="s">
        <v>21</v>
      </c>
      <c r="E2729" s="9">
        <v>7</v>
      </c>
      <c r="F2729">
        <v>6054</v>
      </c>
      <c r="G2729">
        <f>LOG(Table1[[#This Row],[Population Estimate 2018]])</f>
        <v>3.7820424166205542</v>
      </c>
      <c r="H2729" s="10" t="str">
        <f t="shared" si="42"/>
        <v>1</v>
      </c>
      <c r="I2729">
        <v>1446</v>
      </c>
      <c r="J2729" s="1">
        <v>0.24</v>
      </c>
      <c r="K2729">
        <v>4608</v>
      </c>
      <c r="L2729" s="1">
        <v>0.76</v>
      </c>
      <c r="M2729">
        <v>363</v>
      </c>
      <c r="N2729" s="1">
        <v>0.06</v>
      </c>
      <c r="O2729">
        <v>896</v>
      </c>
      <c r="P2729" s="1">
        <v>0.15</v>
      </c>
      <c r="Q2729">
        <v>43827</v>
      </c>
      <c r="R2729">
        <v>0</v>
      </c>
      <c r="S2729">
        <f>(Table1[[#This Row],[Hospital Beds 2018]]/Table1[[#This Row],[Population Estimate 2018]])*1000</f>
        <v>0</v>
      </c>
      <c r="T2729">
        <f>LOG10(Table1[[#This Row],[Hospital Beds 2018]] +1)</f>
        <v>0</v>
      </c>
      <c r="U2729">
        <v>4120</v>
      </c>
      <c r="V2729" s="1">
        <v>0.68</v>
      </c>
    </row>
    <row r="2730" spans="1:22" x14ac:dyDescent="0.3">
      <c r="A2730">
        <v>2734</v>
      </c>
      <c r="B2730" t="s">
        <v>1067</v>
      </c>
      <c r="C2730" t="s">
        <v>1676</v>
      </c>
      <c r="D2730" t="s">
        <v>21</v>
      </c>
      <c r="E2730" s="9">
        <v>8</v>
      </c>
      <c r="F2730">
        <v>2895</v>
      </c>
      <c r="G2730">
        <f>LOG(Table1[[#This Row],[Population Estimate 2018]])</f>
        <v>3.4616485680634552</v>
      </c>
      <c r="H2730" s="10" t="str">
        <f t="shared" si="42"/>
        <v>1</v>
      </c>
      <c r="I2730">
        <v>567</v>
      </c>
      <c r="J2730" s="1">
        <v>0.2</v>
      </c>
      <c r="K2730">
        <v>2328</v>
      </c>
      <c r="L2730" s="1">
        <v>0.8</v>
      </c>
      <c r="M2730">
        <v>99</v>
      </c>
      <c r="N2730" s="1">
        <v>0.03</v>
      </c>
      <c r="O2730">
        <v>476</v>
      </c>
      <c r="P2730" s="1">
        <v>0.16</v>
      </c>
      <c r="Q2730">
        <v>47317</v>
      </c>
      <c r="R2730">
        <v>14</v>
      </c>
      <c r="S2730">
        <f>(Table1[[#This Row],[Hospital Beds 2018]]/Table1[[#This Row],[Population Estimate 2018]])*1000</f>
        <v>4.8359240069084626</v>
      </c>
      <c r="T2730">
        <f>LOG10(Table1[[#This Row],[Hospital Beds 2018]] +1)</f>
        <v>1.1760912590556813</v>
      </c>
      <c r="U2730">
        <v>2388</v>
      </c>
      <c r="V2730" s="1">
        <v>0.82</v>
      </c>
    </row>
    <row r="2731" spans="1:22" x14ac:dyDescent="0.3">
      <c r="A2731">
        <v>2735</v>
      </c>
      <c r="B2731" t="s">
        <v>1067</v>
      </c>
      <c r="C2731" t="s">
        <v>1677</v>
      </c>
      <c r="D2731" t="s">
        <v>21</v>
      </c>
      <c r="E2731" s="9">
        <v>7</v>
      </c>
      <c r="F2731">
        <v>16866</v>
      </c>
      <c r="G2731">
        <f>LOG(Table1[[#This Row],[Population Estimate 2018]])</f>
        <v>4.2270120959910846</v>
      </c>
      <c r="H2731" s="10" t="str">
        <f t="shared" si="42"/>
        <v>2</v>
      </c>
      <c r="I2731">
        <v>2548</v>
      </c>
      <c r="J2731" s="1">
        <v>0.15</v>
      </c>
      <c r="K2731">
        <v>14318</v>
      </c>
      <c r="L2731" s="1">
        <v>0.85</v>
      </c>
      <c r="M2731">
        <v>748</v>
      </c>
      <c r="N2731" s="1">
        <v>0.04</v>
      </c>
      <c r="O2731">
        <v>2408</v>
      </c>
      <c r="P2731" s="1">
        <v>0.14000000000000001</v>
      </c>
      <c r="Q2731">
        <v>53059</v>
      </c>
      <c r="R2731">
        <v>25</v>
      </c>
      <c r="S2731">
        <f>(Table1[[#This Row],[Hospital Beds 2018]]/Table1[[#This Row],[Population Estimate 2018]])*1000</f>
        <v>1.4822720265623148</v>
      </c>
      <c r="T2731">
        <f>LOG10(Table1[[#This Row],[Hospital Beds 2018]] +1)</f>
        <v>1.414973347970818</v>
      </c>
      <c r="U2731">
        <v>13084</v>
      </c>
      <c r="V2731" s="1">
        <v>0.78</v>
      </c>
    </row>
    <row r="2732" spans="1:22" x14ac:dyDescent="0.3">
      <c r="A2732">
        <v>2736</v>
      </c>
      <c r="B2732" t="s">
        <v>1067</v>
      </c>
      <c r="C2732" t="s">
        <v>1678</v>
      </c>
      <c r="D2732" t="s">
        <v>21</v>
      </c>
      <c r="E2732" s="9">
        <v>8</v>
      </c>
      <c r="F2732">
        <v>3253</v>
      </c>
      <c r="G2732">
        <f>LOG(Table1[[#This Row],[Population Estimate 2018]])</f>
        <v>3.5122840632818537</v>
      </c>
      <c r="H2732" s="10" t="str">
        <f t="shared" si="42"/>
        <v>1</v>
      </c>
      <c r="I2732">
        <v>665</v>
      </c>
      <c r="J2732" s="1">
        <v>0.2</v>
      </c>
      <c r="K2732">
        <v>2588</v>
      </c>
      <c r="L2732" s="1">
        <v>0.8</v>
      </c>
      <c r="M2732">
        <v>229</v>
      </c>
      <c r="N2732" s="1">
        <v>7.0000000000000007E-2</v>
      </c>
      <c r="O2732">
        <v>432</v>
      </c>
      <c r="P2732" s="1">
        <v>0.13</v>
      </c>
      <c r="Q2732">
        <v>57126</v>
      </c>
      <c r="R2732">
        <v>0</v>
      </c>
      <c r="S2732">
        <f>(Table1[[#This Row],[Hospital Beds 2018]]/Table1[[#This Row],[Population Estimate 2018]])*1000</f>
        <v>0</v>
      </c>
      <c r="T2732">
        <f>LOG10(Table1[[#This Row],[Hospital Beds 2018]] +1)</f>
        <v>0</v>
      </c>
      <c r="U2732">
        <v>2652</v>
      </c>
      <c r="V2732" s="1">
        <v>0.82</v>
      </c>
    </row>
    <row r="2733" spans="1:22" x14ac:dyDescent="0.3">
      <c r="A2733">
        <v>2737</v>
      </c>
      <c r="B2733" t="s">
        <v>1067</v>
      </c>
      <c r="C2733" t="s">
        <v>80</v>
      </c>
      <c r="D2733" t="s">
        <v>21</v>
      </c>
      <c r="E2733" s="9">
        <v>7</v>
      </c>
      <c r="F2733">
        <v>25418</v>
      </c>
      <c r="G2733">
        <f>LOG(Table1[[#This Row],[Population Estimate 2018]])</f>
        <v>4.40514137536295</v>
      </c>
      <c r="H2733" s="10" t="str">
        <f t="shared" si="42"/>
        <v>2</v>
      </c>
      <c r="I2733">
        <v>4451</v>
      </c>
      <c r="J2733" s="1">
        <v>0.18</v>
      </c>
      <c r="K2733">
        <v>20967</v>
      </c>
      <c r="L2733" s="1">
        <v>0.82</v>
      </c>
      <c r="M2733">
        <v>1452</v>
      </c>
      <c r="N2733" s="1">
        <v>0.06</v>
      </c>
      <c r="O2733">
        <v>5173</v>
      </c>
      <c r="P2733" s="1">
        <v>0.2</v>
      </c>
      <c r="Q2733">
        <v>41961</v>
      </c>
      <c r="R2733">
        <v>0</v>
      </c>
      <c r="S2733">
        <f>(Table1[[#This Row],[Hospital Beds 2018]]/Table1[[#This Row],[Population Estimate 2018]])*1000</f>
        <v>0</v>
      </c>
      <c r="T2733">
        <f>LOG10(Table1[[#This Row],[Hospital Beds 2018]] +1)</f>
        <v>0</v>
      </c>
      <c r="U2733">
        <v>21706</v>
      </c>
      <c r="V2733" s="1">
        <v>0.85</v>
      </c>
    </row>
    <row r="2734" spans="1:22" x14ac:dyDescent="0.3">
      <c r="A2734">
        <v>2738</v>
      </c>
      <c r="B2734" t="s">
        <v>1067</v>
      </c>
      <c r="C2734" t="s">
        <v>713</v>
      </c>
      <c r="D2734" t="s">
        <v>21</v>
      </c>
      <c r="E2734" s="9">
        <v>9</v>
      </c>
      <c r="F2734">
        <v>3079</v>
      </c>
      <c r="G2734">
        <f>LOG(Table1[[#This Row],[Population Estimate 2018]])</f>
        <v>3.4884096889031979</v>
      </c>
      <c r="H2734" s="10" t="str">
        <f t="shared" si="42"/>
        <v>1</v>
      </c>
      <c r="I2734">
        <v>459</v>
      </c>
      <c r="J2734" s="1">
        <v>0.15</v>
      </c>
      <c r="K2734">
        <v>2620</v>
      </c>
      <c r="L2734" s="1">
        <v>0.85</v>
      </c>
      <c r="M2734">
        <v>110</v>
      </c>
      <c r="N2734" s="1">
        <v>0.04</v>
      </c>
      <c r="O2734">
        <v>368</v>
      </c>
      <c r="P2734" s="1">
        <v>0.12</v>
      </c>
      <c r="Q2734">
        <v>57052</v>
      </c>
      <c r="R2734">
        <v>0</v>
      </c>
      <c r="S2734">
        <f>(Table1[[#This Row],[Hospital Beds 2018]]/Table1[[#This Row],[Population Estimate 2018]])*1000</f>
        <v>0</v>
      </c>
      <c r="T2734">
        <f>LOG10(Table1[[#This Row],[Hospital Beds 2018]] +1)</f>
        <v>0</v>
      </c>
      <c r="U2734">
        <v>2636</v>
      </c>
      <c r="V2734" s="1">
        <v>0.86</v>
      </c>
    </row>
    <row r="2735" spans="1:22" x14ac:dyDescent="0.3">
      <c r="A2735">
        <v>2739</v>
      </c>
      <c r="B2735" t="s">
        <v>1067</v>
      </c>
      <c r="C2735" t="s">
        <v>714</v>
      </c>
      <c r="D2735" t="s">
        <v>21</v>
      </c>
      <c r="E2735" s="9">
        <v>3</v>
      </c>
      <c r="F2735">
        <v>230221</v>
      </c>
      <c r="G2735">
        <f>LOG(Table1[[#This Row],[Population Estimate 2018]])</f>
        <v>5.3621449360103268</v>
      </c>
      <c r="H2735" s="10" t="str">
        <f t="shared" si="42"/>
        <v>3</v>
      </c>
      <c r="I2735">
        <v>38010</v>
      </c>
      <c r="J2735" s="1">
        <v>0.17</v>
      </c>
      <c r="K2735">
        <v>192211</v>
      </c>
      <c r="L2735" s="1">
        <v>0.83</v>
      </c>
      <c r="M2735">
        <v>14298</v>
      </c>
      <c r="N2735" s="1">
        <v>0.06</v>
      </c>
      <c r="O2735">
        <v>33744</v>
      </c>
      <c r="P2735" s="1">
        <v>0.15</v>
      </c>
      <c r="Q2735">
        <v>56848</v>
      </c>
      <c r="R2735">
        <v>1209</v>
      </c>
      <c r="S2735">
        <f>(Table1[[#This Row],[Hospital Beds 2018]]/Table1[[#This Row],[Population Estimate 2018]])*1000</f>
        <v>5.2514757559041092</v>
      </c>
      <c r="T2735">
        <f>LOG10(Table1[[#This Row],[Hospital Beds 2018]] +1)</f>
        <v>3.0827853703164503</v>
      </c>
      <c r="U2735">
        <v>194282</v>
      </c>
      <c r="V2735" s="1">
        <v>0.84</v>
      </c>
    </row>
    <row r="2736" spans="1:22" x14ac:dyDescent="0.3">
      <c r="A2736">
        <v>2740</v>
      </c>
      <c r="B2736" t="s">
        <v>1067</v>
      </c>
      <c r="C2736" t="s">
        <v>1679</v>
      </c>
      <c r="D2736" t="s">
        <v>21</v>
      </c>
      <c r="E2736" s="9">
        <v>1</v>
      </c>
      <c r="F2736">
        <v>9016</v>
      </c>
      <c r="G2736">
        <f>LOG(Table1[[#This Row],[Population Estimate 2018]])</f>
        <v>3.9550139030380502</v>
      </c>
      <c r="H2736" s="10" t="str">
        <f t="shared" si="42"/>
        <v>1</v>
      </c>
      <c r="I2736">
        <v>1705</v>
      </c>
      <c r="J2736" s="1">
        <v>0.19</v>
      </c>
      <c r="K2736">
        <v>7311</v>
      </c>
      <c r="L2736" s="1">
        <v>0.81</v>
      </c>
      <c r="M2736">
        <v>622</v>
      </c>
      <c r="N2736" s="1">
        <v>7.0000000000000007E-2</v>
      </c>
      <c r="O2736">
        <v>854</v>
      </c>
      <c r="P2736" s="1">
        <v>0.09</v>
      </c>
      <c r="Q2736">
        <v>63929</v>
      </c>
      <c r="R2736">
        <v>10</v>
      </c>
      <c r="S2736">
        <f>(Table1[[#This Row],[Hospital Beds 2018]]/Table1[[#This Row],[Population Estimate 2018]])*1000</f>
        <v>1.1091393078970719</v>
      </c>
      <c r="T2736">
        <f>LOG10(Table1[[#This Row],[Hospital Beds 2018]] +1)</f>
        <v>1.0413926851582251</v>
      </c>
      <c r="U2736">
        <v>7482</v>
      </c>
      <c r="V2736" s="1">
        <v>0.83</v>
      </c>
    </row>
    <row r="2737" spans="1:22" x14ac:dyDescent="0.3">
      <c r="A2737">
        <v>2741</v>
      </c>
      <c r="B2737" t="s">
        <v>1067</v>
      </c>
      <c r="C2737" t="s">
        <v>1680</v>
      </c>
      <c r="D2737" t="s">
        <v>21</v>
      </c>
      <c r="E2737" s="9">
        <v>4</v>
      </c>
      <c r="F2737">
        <v>64525</v>
      </c>
      <c r="G2737">
        <f>LOG(Table1[[#This Row],[Population Estimate 2018]])</f>
        <v>4.8097280132159064</v>
      </c>
      <c r="H2737" s="10" t="str">
        <f t="shared" si="42"/>
        <v>2</v>
      </c>
      <c r="I2737">
        <v>7313</v>
      </c>
      <c r="J2737" s="1">
        <v>0.11</v>
      </c>
      <c r="K2737">
        <v>57212</v>
      </c>
      <c r="L2737" s="1">
        <v>0.89</v>
      </c>
      <c r="M2737">
        <v>835</v>
      </c>
      <c r="N2737" s="1">
        <v>0.01</v>
      </c>
      <c r="O2737">
        <v>21151</v>
      </c>
      <c r="P2737" s="1">
        <v>0.33</v>
      </c>
      <c r="Q2737">
        <v>30490</v>
      </c>
      <c r="R2737">
        <v>47</v>
      </c>
      <c r="S2737">
        <f>(Table1[[#This Row],[Hospital Beds 2018]]/Table1[[#This Row],[Population Estimate 2018]])*1000</f>
        <v>0.72839984502130961</v>
      </c>
      <c r="T2737">
        <f>LOG10(Table1[[#This Row],[Hospital Beds 2018]] +1)</f>
        <v>1.6812412373755872</v>
      </c>
      <c r="U2737">
        <v>57243</v>
      </c>
      <c r="V2737" s="1">
        <v>0.89</v>
      </c>
    </row>
    <row r="2738" spans="1:22" x14ac:dyDescent="0.3">
      <c r="A2738">
        <v>2742</v>
      </c>
      <c r="B2738" t="s">
        <v>1067</v>
      </c>
      <c r="C2738" t="s">
        <v>454</v>
      </c>
      <c r="D2738" t="s">
        <v>21</v>
      </c>
      <c r="E2738" s="9">
        <v>7</v>
      </c>
      <c r="F2738">
        <v>9433</v>
      </c>
      <c r="G2738">
        <f>LOG(Table1[[#This Row],[Population Estimate 2018]])</f>
        <v>3.974649834438722</v>
      </c>
      <c r="H2738" s="10" t="str">
        <f t="shared" si="42"/>
        <v>1</v>
      </c>
      <c r="I2738">
        <v>1864</v>
      </c>
      <c r="J2738" s="1">
        <v>0.2</v>
      </c>
      <c r="K2738">
        <v>7569</v>
      </c>
      <c r="L2738" s="1">
        <v>0.8</v>
      </c>
      <c r="M2738">
        <v>570</v>
      </c>
      <c r="N2738" s="1">
        <v>0.06</v>
      </c>
      <c r="O2738">
        <v>1696</v>
      </c>
      <c r="P2738" s="1">
        <v>0.18</v>
      </c>
      <c r="Q2738">
        <v>43115</v>
      </c>
      <c r="R2738">
        <v>14</v>
      </c>
      <c r="S2738">
        <f>(Table1[[#This Row],[Hospital Beds 2018]]/Table1[[#This Row],[Population Estimate 2018]])*1000</f>
        <v>1.4841513834411111</v>
      </c>
      <c r="T2738">
        <f>LOG10(Table1[[#This Row],[Hospital Beds 2018]] +1)</f>
        <v>1.1760912590556813</v>
      </c>
      <c r="U2738">
        <v>7186</v>
      </c>
      <c r="V2738" s="1">
        <v>0.76</v>
      </c>
    </row>
    <row r="2739" spans="1:22" x14ac:dyDescent="0.3">
      <c r="A2739">
        <v>2743</v>
      </c>
      <c r="B2739" t="s">
        <v>1067</v>
      </c>
      <c r="C2739" t="s">
        <v>1681</v>
      </c>
      <c r="D2739" t="s">
        <v>21</v>
      </c>
      <c r="E2739" s="9">
        <v>8</v>
      </c>
      <c r="F2739">
        <v>1311</v>
      </c>
      <c r="G2739">
        <f>LOG(Table1[[#This Row],[Population Estimate 2018]])</f>
        <v>3.1176026916900841</v>
      </c>
      <c r="H2739" s="10" t="str">
        <f t="shared" si="42"/>
        <v>1</v>
      </c>
      <c r="I2739">
        <v>189</v>
      </c>
      <c r="J2739" s="1">
        <v>0.14000000000000001</v>
      </c>
      <c r="K2739">
        <v>1122</v>
      </c>
      <c r="L2739" s="1">
        <v>0.86</v>
      </c>
      <c r="M2739">
        <v>42</v>
      </c>
      <c r="N2739" s="1">
        <v>0.03</v>
      </c>
      <c r="O2739">
        <v>161</v>
      </c>
      <c r="P2739" s="1">
        <v>0.12</v>
      </c>
      <c r="Q2739">
        <v>59064</v>
      </c>
      <c r="R2739">
        <v>0</v>
      </c>
      <c r="S2739">
        <f>(Table1[[#This Row],[Hospital Beds 2018]]/Table1[[#This Row],[Population Estimate 2018]])*1000</f>
        <v>0</v>
      </c>
      <c r="T2739">
        <f>LOG10(Table1[[#This Row],[Hospital Beds 2018]] +1)</f>
        <v>0</v>
      </c>
      <c r="U2739">
        <v>1135</v>
      </c>
      <c r="V2739" s="1">
        <v>0.87</v>
      </c>
    </row>
    <row r="2740" spans="1:22" x14ac:dyDescent="0.3">
      <c r="A2740">
        <v>2744</v>
      </c>
      <c r="B2740" t="s">
        <v>1067</v>
      </c>
      <c r="C2740" t="s">
        <v>1682</v>
      </c>
      <c r="D2740" t="s">
        <v>21</v>
      </c>
      <c r="E2740" s="9">
        <v>9</v>
      </c>
      <c r="F2740">
        <v>1362</v>
      </c>
      <c r="G2740">
        <f>LOG(Table1[[#This Row],[Population Estimate 2018]])</f>
        <v>3.1341771075767664</v>
      </c>
      <c r="H2740" s="10" t="str">
        <f t="shared" si="42"/>
        <v>1</v>
      </c>
      <c r="I2740">
        <v>361</v>
      </c>
      <c r="J2740" s="1">
        <v>0.27</v>
      </c>
      <c r="K2740">
        <v>1001</v>
      </c>
      <c r="L2740" s="1">
        <v>0.73</v>
      </c>
      <c r="M2740">
        <v>135</v>
      </c>
      <c r="N2740" s="1">
        <v>0.1</v>
      </c>
      <c r="O2740">
        <v>194</v>
      </c>
      <c r="P2740" s="1">
        <v>0.14000000000000001</v>
      </c>
      <c r="Q2740">
        <v>46915</v>
      </c>
      <c r="R2740">
        <v>20</v>
      </c>
      <c r="S2740">
        <f>(Table1[[#This Row],[Hospital Beds 2018]]/Table1[[#This Row],[Population Estimate 2018]])*1000</f>
        <v>14.684287812041116</v>
      </c>
      <c r="T2740">
        <f>LOG10(Table1[[#This Row],[Hospital Beds 2018]] +1)</f>
        <v>1.3222192947339193</v>
      </c>
      <c r="U2740">
        <v>1014</v>
      </c>
      <c r="V2740" s="1">
        <v>0.74</v>
      </c>
    </row>
    <row r="2741" spans="1:22" x14ac:dyDescent="0.3">
      <c r="A2741">
        <v>2745</v>
      </c>
      <c r="B2741" t="s">
        <v>1067</v>
      </c>
      <c r="C2741" t="s">
        <v>1683</v>
      </c>
      <c r="D2741" t="s">
        <v>21</v>
      </c>
      <c r="E2741" s="9">
        <v>7</v>
      </c>
      <c r="F2741">
        <v>3758</v>
      </c>
      <c r="G2741">
        <f>LOG(Table1[[#This Row],[Population Estimate 2018]])</f>
        <v>3.5749567757645067</v>
      </c>
      <c r="H2741" s="10" t="str">
        <f t="shared" si="42"/>
        <v>1</v>
      </c>
      <c r="I2741">
        <v>690</v>
      </c>
      <c r="J2741" s="1">
        <v>0.18</v>
      </c>
      <c r="K2741">
        <v>3068</v>
      </c>
      <c r="L2741" s="1">
        <v>0.82</v>
      </c>
      <c r="M2741">
        <v>252</v>
      </c>
      <c r="N2741" s="1">
        <v>7.0000000000000007E-2</v>
      </c>
      <c r="O2741">
        <v>531</v>
      </c>
      <c r="P2741" s="1">
        <v>0.14000000000000001</v>
      </c>
      <c r="Q2741">
        <v>54774</v>
      </c>
      <c r="R2741">
        <v>12</v>
      </c>
      <c r="S2741">
        <f>(Table1[[#This Row],[Hospital Beds 2018]]/Table1[[#This Row],[Population Estimate 2018]])*1000</f>
        <v>3.1931878658861095</v>
      </c>
      <c r="T2741">
        <f>LOG10(Table1[[#This Row],[Hospital Beds 2018]] +1)</f>
        <v>1.1139433523068367</v>
      </c>
      <c r="U2741">
        <v>3107</v>
      </c>
      <c r="V2741" s="1">
        <v>0.83</v>
      </c>
    </row>
    <row r="2742" spans="1:22" x14ac:dyDescent="0.3">
      <c r="A2742">
        <v>2746</v>
      </c>
      <c r="B2742" t="s">
        <v>1067</v>
      </c>
      <c r="C2742" t="s">
        <v>1684</v>
      </c>
      <c r="D2742" t="s">
        <v>21</v>
      </c>
      <c r="E2742" s="9">
        <v>6</v>
      </c>
      <c r="F2742">
        <v>7462</v>
      </c>
      <c r="G2742">
        <f>LOG(Table1[[#This Row],[Population Estimate 2018]])</f>
        <v>3.8728552447048101</v>
      </c>
      <c r="H2742" s="10" t="str">
        <f t="shared" si="42"/>
        <v>1</v>
      </c>
      <c r="I2742">
        <v>1319</v>
      </c>
      <c r="J2742" s="1">
        <v>0.18</v>
      </c>
      <c r="K2742">
        <v>6143</v>
      </c>
      <c r="L2742" s="1">
        <v>0.82</v>
      </c>
      <c r="M2742">
        <v>307</v>
      </c>
      <c r="N2742" s="1">
        <v>0.04</v>
      </c>
      <c r="O2742">
        <v>1312</v>
      </c>
      <c r="P2742" s="1">
        <v>0.18</v>
      </c>
      <c r="Q2742">
        <v>43084</v>
      </c>
      <c r="R2742">
        <v>20</v>
      </c>
      <c r="S2742">
        <f>(Table1[[#This Row],[Hospital Beds 2018]]/Table1[[#This Row],[Population Estimate 2018]])*1000</f>
        <v>2.6802465826856072</v>
      </c>
      <c r="T2742">
        <f>LOG10(Table1[[#This Row],[Hospital Beds 2018]] +1)</f>
        <v>1.3222192947339193</v>
      </c>
      <c r="U2742">
        <v>5660</v>
      </c>
      <c r="V2742" s="1">
        <v>0.76</v>
      </c>
    </row>
    <row r="2743" spans="1:22" x14ac:dyDescent="0.3">
      <c r="A2743">
        <v>2747</v>
      </c>
      <c r="B2743" t="s">
        <v>1067</v>
      </c>
      <c r="C2743" t="s">
        <v>1685</v>
      </c>
      <c r="D2743" t="s">
        <v>58</v>
      </c>
      <c r="E2743" s="9">
        <v>1</v>
      </c>
      <c r="F2743">
        <v>2084931</v>
      </c>
      <c r="G2743">
        <f>LOG(Table1[[#This Row],[Population Estimate 2018]])</f>
        <v>6.3190916867365834</v>
      </c>
      <c r="H2743" s="10" t="str">
        <f t="shared" si="42"/>
        <v>4</v>
      </c>
      <c r="I2743">
        <v>235187</v>
      </c>
      <c r="J2743" s="1">
        <v>0.11</v>
      </c>
      <c r="K2743">
        <v>1849744</v>
      </c>
      <c r="L2743" s="1">
        <v>0.89</v>
      </c>
      <c r="M2743">
        <v>119178</v>
      </c>
      <c r="N2743" s="1">
        <v>0.06</v>
      </c>
      <c r="O2743">
        <v>248032</v>
      </c>
      <c r="P2743" s="1">
        <v>0.12</v>
      </c>
      <c r="Q2743">
        <v>66059</v>
      </c>
      <c r="R2743">
        <v>5541</v>
      </c>
      <c r="S2743">
        <f>(Table1[[#This Row],[Hospital Beds 2018]]/Table1[[#This Row],[Population Estimate 2018]])*1000</f>
        <v>2.6576419075739199</v>
      </c>
      <c r="T2743">
        <f>LOG10(Table1[[#This Row],[Hospital Beds 2018]] +1)</f>
        <v>3.743666521446213</v>
      </c>
      <c r="U2743">
        <v>1864514</v>
      </c>
      <c r="V2743" s="1">
        <v>0.89</v>
      </c>
    </row>
    <row r="2744" spans="1:22" x14ac:dyDescent="0.3">
      <c r="A2744">
        <v>2748</v>
      </c>
      <c r="B2744" t="s">
        <v>1067</v>
      </c>
      <c r="C2744" t="s">
        <v>366</v>
      </c>
      <c r="D2744" t="s">
        <v>21</v>
      </c>
      <c r="E2744" s="9">
        <v>3</v>
      </c>
      <c r="F2744">
        <v>137640</v>
      </c>
      <c r="G2744">
        <f>LOG(Table1[[#This Row],[Population Estimate 2018]])</f>
        <v>5.1387446639488923</v>
      </c>
      <c r="H2744" s="10" t="str">
        <f t="shared" si="42"/>
        <v>3</v>
      </c>
      <c r="I2744">
        <v>19785</v>
      </c>
      <c r="J2744" s="1">
        <v>0.14000000000000001</v>
      </c>
      <c r="K2744">
        <v>117855</v>
      </c>
      <c r="L2744" s="1">
        <v>0.86</v>
      </c>
      <c r="M2744">
        <v>12458</v>
      </c>
      <c r="N2744" s="1">
        <v>0.09</v>
      </c>
      <c r="O2744">
        <v>21301</v>
      </c>
      <c r="P2744" s="1">
        <v>0.15</v>
      </c>
      <c r="Q2744">
        <v>48040</v>
      </c>
      <c r="R2744">
        <v>785</v>
      </c>
      <c r="S2744">
        <f>(Table1[[#This Row],[Hospital Beds 2018]]/Table1[[#This Row],[Population Estimate 2018]])*1000</f>
        <v>5.7032839290903814</v>
      </c>
      <c r="T2744">
        <f>LOG10(Table1[[#This Row],[Hospital Beds 2018]] +1)</f>
        <v>2.8954225460394079</v>
      </c>
      <c r="U2744">
        <v>118128</v>
      </c>
      <c r="V2744" s="1">
        <v>0.86</v>
      </c>
    </row>
    <row r="2745" spans="1:22" x14ac:dyDescent="0.3">
      <c r="A2745">
        <v>2749</v>
      </c>
      <c r="B2745" t="s">
        <v>1067</v>
      </c>
      <c r="C2745" t="s">
        <v>460</v>
      </c>
      <c r="D2745" t="s">
        <v>21</v>
      </c>
      <c r="E2745" s="9">
        <v>9</v>
      </c>
      <c r="F2745">
        <v>823</v>
      </c>
      <c r="G2745">
        <f>LOG(Table1[[#This Row],[Population Estimate 2018]])</f>
        <v>2.9153998352122699</v>
      </c>
      <c r="H2745" s="10" t="str">
        <f t="shared" si="42"/>
        <v>1</v>
      </c>
      <c r="I2745">
        <v>244</v>
      </c>
      <c r="J2745" s="1">
        <v>0.3</v>
      </c>
      <c r="K2745">
        <v>579</v>
      </c>
      <c r="L2745" s="1">
        <v>0.7</v>
      </c>
      <c r="M2745">
        <v>77</v>
      </c>
      <c r="N2745" s="1">
        <v>0.09</v>
      </c>
      <c r="O2745">
        <v>155</v>
      </c>
      <c r="P2745" s="1">
        <v>0.19</v>
      </c>
      <c r="Q2745">
        <v>41413</v>
      </c>
      <c r="R2745">
        <v>0</v>
      </c>
      <c r="S2745">
        <f>(Table1[[#This Row],[Hospital Beds 2018]]/Table1[[#This Row],[Population Estimate 2018]])*1000</f>
        <v>0</v>
      </c>
      <c r="T2745">
        <f>LOG10(Table1[[#This Row],[Hospital Beds 2018]] +1)</f>
        <v>0</v>
      </c>
      <c r="U2745">
        <v>611</v>
      </c>
      <c r="V2745" s="1">
        <v>0.74</v>
      </c>
    </row>
    <row r="2746" spans="1:22" x14ac:dyDescent="0.3">
      <c r="A2746">
        <v>2750</v>
      </c>
      <c r="B2746" t="s">
        <v>1067</v>
      </c>
      <c r="C2746" t="s">
        <v>1686</v>
      </c>
      <c r="D2746" t="s">
        <v>21</v>
      </c>
      <c r="E2746" s="9">
        <v>6</v>
      </c>
      <c r="F2746">
        <v>12287</v>
      </c>
      <c r="G2746">
        <f>LOG(Table1[[#This Row],[Population Estimate 2018]])</f>
        <v>4.0894458582738338</v>
      </c>
      <c r="H2746" s="10" t="str">
        <f t="shared" si="42"/>
        <v>2</v>
      </c>
      <c r="I2746">
        <v>1860</v>
      </c>
      <c r="J2746" s="1">
        <v>0.15</v>
      </c>
      <c r="K2746">
        <v>10427</v>
      </c>
      <c r="L2746" s="1">
        <v>0.85</v>
      </c>
      <c r="M2746">
        <v>392</v>
      </c>
      <c r="N2746" s="1">
        <v>0.03</v>
      </c>
      <c r="O2746">
        <v>2529</v>
      </c>
      <c r="P2746" s="1">
        <v>0.21</v>
      </c>
      <c r="Q2746">
        <v>41268</v>
      </c>
      <c r="R2746">
        <v>26</v>
      </c>
      <c r="S2746">
        <f>(Table1[[#This Row],[Hospital Beds 2018]]/Table1[[#This Row],[Population Estimate 2018]])*1000</f>
        <v>2.1160576218767804</v>
      </c>
      <c r="T2746">
        <f>LOG10(Table1[[#This Row],[Hospital Beds 2018]] +1)</f>
        <v>1.4313637641589874</v>
      </c>
      <c r="U2746">
        <v>9798</v>
      </c>
      <c r="V2746" s="1">
        <v>0.8</v>
      </c>
    </row>
    <row r="2747" spans="1:22" x14ac:dyDescent="0.3">
      <c r="A2747">
        <v>2751</v>
      </c>
      <c r="B2747" t="s">
        <v>1067</v>
      </c>
      <c r="C2747" t="s">
        <v>1687</v>
      </c>
      <c r="D2747" t="s">
        <v>21</v>
      </c>
      <c r="E2747" s="9">
        <v>9</v>
      </c>
      <c r="F2747">
        <v>1515</v>
      </c>
      <c r="G2747">
        <f>LOG(Table1[[#This Row],[Population Estimate 2018]])</f>
        <v>3.180412632838324</v>
      </c>
      <c r="H2747" s="10" t="str">
        <f t="shared" si="42"/>
        <v>1</v>
      </c>
      <c r="I2747">
        <v>425</v>
      </c>
      <c r="J2747" s="1">
        <v>0.28000000000000003</v>
      </c>
      <c r="K2747">
        <v>1090</v>
      </c>
      <c r="L2747" s="1">
        <v>0.72</v>
      </c>
      <c r="M2747">
        <v>107</v>
      </c>
      <c r="N2747" s="1">
        <v>7.0000000000000007E-2</v>
      </c>
      <c r="O2747">
        <v>217</v>
      </c>
      <c r="P2747" s="1">
        <v>0.14000000000000001</v>
      </c>
      <c r="Q2747">
        <v>42701</v>
      </c>
      <c r="R2747">
        <v>13</v>
      </c>
      <c r="S2747">
        <f>(Table1[[#This Row],[Hospital Beds 2018]]/Table1[[#This Row],[Population Estimate 2018]])*1000</f>
        <v>8.5808580858085808</v>
      </c>
      <c r="T2747">
        <f>LOG10(Table1[[#This Row],[Hospital Beds 2018]] +1)</f>
        <v>1.146128035678238</v>
      </c>
      <c r="U2747">
        <v>1132</v>
      </c>
      <c r="V2747" s="1">
        <v>0.75</v>
      </c>
    </row>
    <row r="2748" spans="1:22" x14ac:dyDescent="0.3">
      <c r="A2748">
        <v>2752</v>
      </c>
      <c r="B2748" t="s">
        <v>1067</v>
      </c>
      <c r="C2748" t="s">
        <v>1688</v>
      </c>
      <c r="D2748" t="s">
        <v>21</v>
      </c>
      <c r="E2748" s="9">
        <v>7</v>
      </c>
      <c r="F2748">
        <v>33033</v>
      </c>
      <c r="G2748">
        <f>LOG(Table1[[#This Row],[Population Estimate 2018]])</f>
        <v>4.5189480173572063</v>
      </c>
      <c r="H2748" s="10" t="str">
        <f t="shared" si="42"/>
        <v>2</v>
      </c>
      <c r="I2748">
        <v>4715</v>
      </c>
      <c r="J2748" s="1">
        <v>0.14000000000000001</v>
      </c>
      <c r="K2748">
        <v>28318</v>
      </c>
      <c r="L2748" s="1">
        <v>0.86</v>
      </c>
      <c r="M2748">
        <v>1686</v>
      </c>
      <c r="N2748" s="1">
        <v>0.05</v>
      </c>
      <c r="O2748">
        <v>6035</v>
      </c>
      <c r="P2748" s="1">
        <v>0.18</v>
      </c>
      <c r="Q2748">
        <v>45604</v>
      </c>
      <c r="R2748">
        <v>73</v>
      </c>
      <c r="S2748">
        <f>(Table1[[#This Row],[Hospital Beds 2018]]/Table1[[#This Row],[Population Estimate 2018]])*1000</f>
        <v>2.2099113008203917</v>
      </c>
      <c r="T2748">
        <f>LOG10(Table1[[#This Row],[Hospital Beds 2018]] +1)</f>
        <v>1.8692317197309762</v>
      </c>
      <c r="U2748">
        <v>28765</v>
      </c>
      <c r="V2748" s="1">
        <v>0.87</v>
      </c>
    </row>
    <row r="2749" spans="1:22" x14ac:dyDescent="0.3">
      <c r="A2749">
        <v>2753</v>
      </c>
      <c r="B2749" t="s">
        <v>1067</v>
      </c>
      <c r="C2749" t="s">
        <v>1689</v>
      </c>
      <c r="D2749" t="s">
        <v>21</v>
      </c>
      <c r="E2749" s="9">
        <v>3</v>
      </c>
      <c r="F2749">
        <v>118189</v>
      </c>
      <c r="G2749">
        <f>LOG(Table1[[#This Row],[Population Estimate 2018]])</f>
        <v>5.072577058088334</v>
      </c>
      <c r="H2749" s="10" t="str">
        <f t="shared" si="42"/>
        <v>3</v>
      </c>
      <c r="I2749">
        <v>18267</v>
      </c>
      <c r="J2749" s="1">
        <v>0.15</v>
      </c>
      <c r="K2749">
        <v>99922</v>
      </c>
      <c r="L2749" s="1">
        <v>0.85</v>
      </c>
      <c r="M2749">
        <v>9777</v>
      </c>
      <c r="N2749" s="1">
        <v>0.08</v>
      </c>
      <c r="O2749">
        <v>17558</v>
      </c>
      <c r="P2749" s="1">
        <v>0.15</v>
      </c>
      <c r="Q2749">
        <v>51393</v>
      </c>
      <c r="R2749">
        <v>525</v>
      </c>
      <c r="S2749">
        <f>(Table1[[#This Row],[Hospital Beds 2018]]/Table1[[#This Row],[Population Estimate 2018]])*1000</f>
        <v>4.4420377530903892</v>
      </c>
      <c r="T2749">
        <f>LOG10(Table1[[#This Row],[Hospital Beds 2018]] +1)</f>
        <v>2.7209857441537393</v>
      </c>
      <c r="U2749">
        <v>98357</v>
      </c>
      <c r="V2749" s="1">
        <v>0.83</v>
      </c>
    </row>
    <row r="2750" spans="1:22" x14ac:dyDescent="0.3">
      <c r="A2750">
        <v>2754</v>
      </c>
      <c r="B2750" t="s">
        <v>1067</v>
      </c>
      <c r="C2750" t="s">
        <v>1690</v>
      </c>
      <c r="D2750" t="s">
        <v>21</v>
      </c>
      <c r="E2750" s="9">
        <v>1</v>
      </c>
      <c r="F2750">
        <v>1248743</v>
      </c>
      <c r="G2750">
        <f>LOG(Table1[[#This Row],[Population Estimate 2018]])</f>
        <v>6.0964730667436333</v>
      </c>
      <c r="H2750" s="10" t="str">
        <f t="shared" si="42"/>
        <v>4</v>
      </c>
      <c r="I2750">
        <v>123395</v>
      </c>
      <c r="J2750" s="1">
        <v>0.1</v>
      </c>
      <c r="K2750">
        <v>1125348</v>
      </c>
      <c r="L2750" s="1">
        <v>0.9</v>
      </c>
      <c r="M2750">
        <v>55328</v>
      </c>
      <c r="N2750" s="1">
        <v>0.04</v>
      </c>
      <c r="O2750">
        <v>146724</v>
      </c>
      <c r="P2750" s="1">
        <v>0.12</v>
      </c>
      <c r="Q2750">
        <v>76255</v>
      </c>
      <c r="R2750">
        <v>3122</v>
      </c>
      <c r="S2750">
        <f>(Table1[[#This Row],[Hospital Beds 2018]]/Table1[[#This Row],[Population Estimate 2018]])*1000</f>
        <v>2.5001141147537962</v>
      </c>
      <c r="T2750">
        <f>LOG10(Table1[[#This Row],[Hospital Beds 2018]] +1)</f>
        <v>3.4945719842301988</v>
      </c>
      <c r="U2750">
        <v>1123688</v>
      </c>
      <c r="V2750" s="1">
        <v>0.9</v>
      </c>
    </row>
    <row r="2751" spans="1:22" x14ac:dyDescent="0.3">
      <c r="A2751">
        <v>2755</v>
      </c>
      <c r="B2751" t="s">
        <v>1067</v>
      </c>
      <c r="C2751" t="s">
        <v>243</v>
      </c>
      <c r="D2751" t="s">
        <v>21</v>
      </c>
      <c r="E2751" s="9">
        <v>7</v>
      </c>
      <c r="F2751">
        <v>14740</v>
      </c>
      <c r="G2751">
        <f>LOG(Table1[[#This Row],[Population Estimate 2018]])</f>
        <v>4.1684974835230326</v>
      </c>
      <c r="H2751" s="10" t="str">
        <f t="shared" si="42"/>
        <v>2</v>
      </c>
      <c r="I2751">
        <v>3921</v>
      </c>
      <c r="J2751" s="1">
        <v>0.27</v>
      </c>
      <c r="K2751">
        <v>10819</v>
      </c>
      <c r="L2751" s="1">
        <v>0.73</v>
      </c>
      <c r="M2751">
        <v>1478</v>
      </c>
      <c r="N2751" s="1">
        <v>0.1</v>
      </c>
      <c r="O2751">
        <v>2581</v>
      </c>
      <c r="P2751" s="1">
        <v>0.18</v>
      </c>
      <c r="Q2751">
        <v>40486</v>
      </c>
      <c r="R2751">
        <v>0</v>
      </c>
      <c r="S2751">
        <f>(Table1[[#This Row],[Hospital Beds 2018]]/Table1[[#This Row],[Population Estimate 2018]])*1000</f>
        <v>0</v>
      </c>
      <c r="T2751">
        <f>LOG10(Table1[[#This Row],[Hospital Beds 2018]] +1)</f>
        <v>0</v>
      </c>
      <c r="U2751">
        <v>11408</v>
      </c>
      <c r="V2751" s="1">
        <v>0.77</v>
      </c>
    </row>
    <row r="2752" spans="1:22" x14ac:dyDescent="0.3">
      <c r="A2752">
        <v>2756</v>
      </c>
      <c r="B2752" t="s">
        <v>1067</v>
      </c>
      <c r="C2752" t="s">
        <v>1691</v>
      </c>
      <c r="D2752" t="s">
        <v>21</v>
      </c>
      <c r="E2752" s="9">
        <v>6</v>
      </c>
      <c r="F2752">
        <v>21696</v>
      </c>
      <c r="G2752">
        <f>LOG(Table1[[#This Row],[Population Estimate 2018]])</f>
        <v>4.3363796721869692</v>
      </c>
      <c r="H2752" s="10" t="str">
        <f t="shared" si="42"/>
        <v>2</v>
      </c>
      <c r="I2752">
        <v>4846</v>
      </c>
      <c r="J2752" s="1">
        <v>0.22</v>
      </c>
      <c r="K2752">
        <v>16850</v>
      </c>
      <c r="L2752" s="1">
        <v>0.78</v>
      </c>
      <c r="M2752">
        <v>1511</v>
      </c>
      <c r="N2752" s="1">
        <v>7.0000000000000007E-2</v>
      </c>
      <c r="O2752">
        <v>3584</v>
      </c>
      <c r="P2752" s="1">
        <v>0.17</v>
      </c>
      <c r="Q2752">
        <v>44041</v>
      </c>
      <c r="R2752">
        <v>25</v>
      </c>
      <c r="S2752">
        <f>(Table1[[#This Row],[Hospital Beds 2018]]/Table1[[#This Row],[Population Estimate 2018]])*1000</f>
        <v>1.1522861356932153</v>
      </c>
      <c r="T2752">
        <f>LOG10(Table1[[#This Row],[Hospital Beds 2018]] +1)</f>
        <v>1.414973347970818</v>
      </c>
      <c r="U2752">
        <v>15769</v>
      </c>
      <c r="V2752" s="1">
        <v>0.73</v>
      </c>
    </row>
    <row r="2753" spans="1:22" x14ac:dyDescent="0.3">
      <c r="A2753">
        <v>2757</v>
      </c>
      <c r="B2753" t="s">
        <v>1067</v>
      </c>
      <c r="C2753" t="s">
        <v>1692</v>
      </c>
      <c r="D2753" t="s">
        <v>21</v>
      </c>
      <c r="E2753" s="9">
        <v>3</v>
      </c>
      <c r="F2753">
        <v>41260</v>
      </c>
      <c r="G2753">
        <f>LOG(Table1[[#This Row],[Population Estimate 2018]])</f>
        <v>4.6155292236371324</v>
      </c>
      <c r="H2753" s="10" t="str">
        <f t="shared" si="42"/>
        <v>2</v>
      </c>
      <c r="I2753">
        <v>7576</v>
      </c>
      <c r="J2753" s="1">
        <v>0.18</v>
      </c>
      <c r="K2753">
        <v>33684</v>
      </c>
      <c r="L2753" s="1">
        <v>0.82</v>
      </c>
      <c r="M2753">
        <v>2755</v>
      </c>
      <c r="N2753" s="1">
        <v>7.0000000000000007E-2</v>
      </c>
      <c r="O2753">
        <v>6455</v>
      </c>
      <c r="P2753" s="1">
        <v>0.16</v>
      </c>
      <c r="Q2753">
        <v>48554</v>
      </c>
      <c r="R2753">
        <v>0</v>
      </c>
      <c r="S2753">
        <f>(Table1[[#This Row],[Hospital Beds 2018]]/Table1[[#This Row],[Population Estimate 2018]])*1000</f>
        <v>0</v>
      </c>
      <c r="T2753">
        <f>LOG10(Table1[[#This Row],[Hospital Beds 2018]] +1)</f>
        <v>0</v>
      </c>
      <c r="U2753">
        <v>34923</v>
      </c>
      <c r="V2753" s="1">
        <v>0.85</v>
      </c>
    </row>
    <row r="2754" spans="1:22" x14ac:dyDescent="0.3">
      <c r="A2754">
        <v>2758</v>
      </c>
      <c r="B2754" t="s">
        <v>1067</v>
      </c>
      <c r="C2754" t="s">
        <v>1693</v>
      </c>
      <c r="D2754" t="s">
        <v>21</v>
      </c>
      <c r="E2754" s="9">
        <v>8</v>
      </c>
      <c r="F2754">
        <v>3671</v>
      </c>
      <c r="G2754">
        <f>LOG(Table1[[#This Row],[Population Estimate 2018]])</f>
        <v>3.5647843845039868</v>
      </c>
      <c r="H2754" s="10" t="str">
        <f t="shared" si="42"/>
        <v>1</v>
      </c>
      <c r="I2754">
        <v>516</v>
      </c>
      <c r="J2754" s="1">
        <v>0.14000000000000001</v>
      </c>
      <c r="K2754">
        <v>3155</v>
      </c>
      <c r="L2754" s="1">
        <v>0.86</v>
      </c>
      <c r="M2754">
        <v>183</v>
      </c>
      <c r="N2754" s="1">
        <v>0.05</v>
      </c>
      <c r="O2754">
        <v>512</v>
      </c>
      <c r="P2754" s="1">
        <v>0.14000000000000001</v>
      </c>
      <c r="Q2754">
        <v>53867</v>
      </c>
      <c r="R2754">
        <v>55</v>
      </c>
      <c r="S2754">
        <f>(Table1[[#This Row],[Hospital Beds 2018]]/Table1[[#This Row],[Population Estimate 2018]])*1000</f>
        <v>14.982293652955597</v>
      </c>
      <c r="T2754">
        <f>LOG10(Table1[[#This Row],[Hospital Beds 2018]] +1)</f>
        <v>1.7481880270062005</v>
      </c>
      <c r="U2754">
        <v>3199</v>
      </c>
      <c r="V2754" s="1">
        <v>0.87</v>
      </c>
    </row>
    <row r="2755" spans="1:22" x14ac:dyDescent="0.3">
      <c r="A2755">
        <v>2759</v>
      </c>
      <c r="B2755" t="s">
        <v>1067</v>
      </c>
      <c r="C2755" t="s">
        <v>1694</v>
      </c>
      <c r="D2755" t="s">
        <v>21</v>
      </c>
      <c r="E2755" s="9">
        <v>6</v>
      </c>
      <c r="F2755">
        <v>26846</v>
      </c>
      <c r="G2755">
        <f>LOG(Table1[[#This Row],[Population Estimate 2018]])</f>
        <v>4.428879585851619</v>
      </c>
      <c r="H2755" s="10" t="str">
        <f t="shared" ref="H2755:H2818" si="43">IF(G2755&lt;4,"1",IF(G2755&lt;5,"2",IF(G2755&lt;6,"3",IF(G2755&lt;7,"4","5"))))</f>
        <v>2</v>
      </c>
      <c r="I2755">
        <v>4518</v>
      </c>
      <c r="J2755" s="1">
        <v>0.17</v>
      </c>
      <c r="K2755">
        <v>22328</v>
      </c>
      <c r="L2755" s="1">
        <v>0.83</v>
      </c>
      <c r="M2755">
        <v>1328</v>
      </c>
      <c r="N2755" s="1">
        <v>0.05</v>
      </c>
      <c r="O2755">
        <v>5999</v>
      </c>
      <c r="P2755" s="1">
        <v>0.22</v>
      </c>
      <c r="Q2755">
        <v>39725</v>
      </c>
      <c r="R2755">
        <v>25</v>
      </c>
      <c r="S2755">
        <f>(Table1[[#This Row],[Hospital Beds 2018]]/Table1[[#This Row],[Population Estimate 2018]])*1000</f>
        <v>0.93123742829471812</v>
      </c>
      <c r="T2755">
        <f>LOG10(Table1[[#This Row],[Hospital Beds 2018]] +1)</f>
        <v>1.414973347970818</v>
      </c>
      <c r="U2755">
        <v>22487</v>
      </c>
      <c r="V2755" s="1">
        <v>0.84</v>
      </c>
    </row>
    <row r="2756" spans="1:22" x14ac:dyDescent="0.3">
      <c r="A2756">
        <v>2760</v>
      </c>
      <c r="B2756" t="s">
        <v>1067</v>
      </c>
      <c r="C2756" t="s">
        <v>1695</v>
      </c>
      <c r="D2756" t="s">
        <v>21</v>
      </c>
      <c r="E2756" s="9">
        <v>5</v>
      </c>
      <c r="F2756">
        <v>49208</v>
      </c>
      <c r="G2756">
        <f>LOG(Table1[[#This Row],[Population Estimate 2018]])</f>
        <v>4.6920357140156916</v>
      </c>
      <c r="H2756" s="10" t="str">
        <f t="shared" si="43"/>
        <v>2</v>
      </c>
      <c r="I2756">
        <v>7001</v>
      </c>
      <c r="J2756" s="1">
        <v>0.14000000000000001</v>
      </c>
      <c r="K2756">
        <v>42207</v>
      </c>
      <c r="L2756" s="1">
        <v>0.86</v>
      </c>
      <c r="M2756">
        <v>3441</v>
      </c>
      <c r="N2756" s="1">
        <v>7.0000000000000007E-2</v>
      </c>
      <c r="O2756">
        <v>8950</v>
      </c>
      <c r="P2756" s="1">
        <v>0.18</v>
      </c>
      <c r="Q2756">
        <v>44276</v>
      </c>
      <c r="R2756">
        <v>80</v>
      </c>
      <c r="S2756">
        <f>(Table1[[#This Row],[Hospital Beds 2018]]/Table1[[#This Row],[Population Estimate 2018]])*1000</f>
        <v>1.6257519102584945</v>
      </c>
      <c r="T2756">
        <f>LOG10(Table1[[#This Row],[Hospital Beds 2018]] +1)</f>
        <v>1.9084850188786497</v>
      </c>
      <c r="U2756">
        <v>41298</v>
      </c>
      <c r="V2756" s="1">
        <v>0.84</v>
      </c>
    </row>
    <row r="2757" spans="1:22" x14ac:dyDescent="0.3">
      <c r="A2757">
        <v>2761</v>
      </c>
      <c r="B2757" t="s">
        <v>1067</v>
      </c>
      <c r="C2757" t="s">
        <v>1696</v>
      </c>
      <c r="D2757" t="s">
        <v>21</v>
      </c>
      <c r="E2757" s="9">
        <v>6</v>
      </c>
      <c r="F2757">
        <v>56019</v>
      </c>
      <c r="G2757">
        <f>LOG(Table1[[#This Row],[Population Estimate 2018]])</f>
        <v>4.7483353519284952</v>
      </c>
      <c r="H2757" s="10" t="str">
        <f t="shared" si="43"/>
        <v>2</v>
      </c>
      <c r="I2757">
        <v>11321</v>
      </c>
      <c r="J2757" s="1">
        <v>0.2</v>
      </c>
      <c r="K2757">
        <v>44698</v>
      </c>
      <c r="L2757" s="1">
        <v>0.8</v>
      </c>
      <c r="M2757">
        <v>3814</v>
      </c>
      <c r="N2757" s="1">
        <v>7.0000000000000007E-2</v>
      </c>
      <c r="O2757">
        <v>8598</v>
      </c>
      <c r="P2757" s="1">
        <v>0.15</v>
      </c>
      <c r="Q2757">
        <v>51152</v>
      </c>
      <c r="R2757">
        <v>52</v>
      </c>
      <c r="S2757">
        <f>(Table1[[#This Row],[Hospital Beds 2018]]/Table1[[#This Row],[Population Estimate 2018]])*1000</f>
        <v>0.9282564844070762</v>
      </c>
      <c r="T2757">
        <f>LOG10(Table1[[#This Row],[Hospital Beds 2018]] +1)</f>
        <v>1.7242758696007889</v>
      </c>
      <c r="U2757">
        <v>46214</v>
      </c>
      <c r="V2757" s="1">
        <v>0.82</v>
      </c>
    </row>
    <row r="2758" spans="1:22" x14ac:dyDescent="0.3">
      <c r="A2758">
        <v>2762</v>
      </c>
      <c r="B2758" t="s">
        <v>1067</v>
      </c>
      <c r="C2758" t="s">
        <v>1697</v>
      </c>
      <c r="D2758" t="s">
        <v>21</v>
      </c>
      <c r="E2758" s="9">
        <v>3</v>
      </c>
      <c r="F2758">
        <v>92035</v>
      </c>
      <c r="G2758">
        <f>LOG(Table1[[#This Row],[Population Estimate 2018]])</f>
        <v>4.9639530166524795</v>
      </c>
      <c r="H2758" s="10" t="str">
        <f t="shared" si="43"/>
        <v>2</v>
      </c>
      <c r="I2758">
        <v>14822</v>
      </c>
      <c r="J2758" s="1">
        <v>0.16</v>
      </c>
      <c r="K2758">
        <v>77213</v>
      </c>
      <c r="L2758" s="1">
        <v>0.84</v>
      </c>
      <c r="M2758">
        <v>5566</v>
      </c>
      <c r="N2758" s="1">
        <v>0.06</v>
      </c>
      <c r="O2758">
        <v>13855</v>
      </c>
      <c r="P2758" s="1">
        <v>0.15</v>
      </c>
      <c r="Q2758">
        <v>51646</v>
      </c>
      <c r="R2758">
        <v>565</v>
      </c>
      <c r="S2758">
        <f>(Table1[[#This Row],[Hospital Beds 2018]]/Table1[[#This Row],[Population Estimate 2018]])*1000</f>
        <v>6.1389688705383829</v>
      </c>
      <c r="T2758">
        <f>LOG10(Table1[[#This Row],[Hospital Beds 2018]] +1)</f>
        <v>2.7528164311882715</v>
      </c>
      <c r="U2758">
        <v>78229</v>
      </c>
      <c r="V2758" s="1">
        <v>0.85</v>
      </c>
    </row>
    <row r="2759" spans="1:22" x14ac:dyDescent="0.3">
      <c r="A2759">
        <v>2763</v>
      </c>
      <c r="B2759" t="s">
        <v>1067</v>
      </c>
      <c r="C2759" t="s">
        <v>85</v>
      </c>
      <c r="D2759" t="s">
        <v>21</v>
      </c>
      <c r="E2759" s="9">
        <v>4</v>
      </c>
      <c r="F2759">
        <v>72480</v>
      </c>
      <c r="G2759">
        <f>LOG(Table1[[#This Row],[Population Estimate 2018]])</f>
        <v>4.8602181846687564</v>
      </c>
      <c r="H2759" s="10" t="str">
        <f t="shared" si="43"/>
        <v>2</v>
      </c>
      <c r="I2759">
        <v>9571</v>
      </c>
      <c r="J2759" s="1">
        <v>0.13</v>
      </c>
      <c r="K2759">
        <v>62909</v>
      </c>
      <c r="L2759" s="1">
        <v>0.87</v>
      </c>
      <c r="M2759">
        <v>3676</v>
      </c>
      <c r="N2759" s="1">
        <v>0.05</v>
      </c>
      <c r="O2759">
        <v>14525</v>
      </c>
      <c r="P2759" s="1">
        <v>0.2</v>
      </c>
      <c r="Q2759">
        <v>43681</v>
      </c>
      <c r="R2759">
        <v>98</v>
      </c>
      <c r="S2759">
        <f>(Table1[[#This Row],[Hospital Beds 2018]]/Table1[[#This Row],[Population Estimate 2018]])*1000</f>
        <v>1.3520971302428257</v>
      </c>
      <c r="T2759">
        <f>LOG10(Table1[[#This Row],[Hospital Beds 2018]] +1)</f>
        <v>1.9956351945975499</v>
      </c>
      <c r="U2759">
        <v>47918</v>
      </c>
      <c r="V2759" s="1">
        <v>0.66</v>
      </c>
    </row>
    <row r="2760" spans="1:22" x14ac:dyDescent="0.3">
      <c r="A2760">
        <v>2764</v>
      </c>
      <c r="B2760" t="s">
        <v>1067</v>
      </c>
      <c r="C2760" t="s">
        <v>1698</v>
      </c>
      <c r="D2760" t="s">
        <v>21</v>
      </c>
      <c r="E2760" s="9">
        <v>1</v>
      </c>
      <c r="F2760">
        <v>53126</v>
      </c>
      <c r="G2760">
        <f>LOG(Table1[[#This Row],[Population Estimate 2018]])</f>
        <v>4.7253071179363815</v>
      </c>
      <c r="H2760" s="10" t="str">
        <f t="shared" si="43"/>
        <v>2</v>
      </c>
      <c r="I2760">
        <v>6282</v>
      </c>
      <c r="J2760" s="1">
        <v>0.12</v>
      </c>
      <c r="K2760">
        <v>46844</v>
      </c>
      <c r="L2760" s="1">
        <v>0.88</v>
      </c>
      <c r="M2760">
        <v>2104</v>
      </c>
      <c r="N2760" s="1">
        <v>0.04</v>
      </c>
      <c r="O2760">
        <v>7776</v>
      </c>
      <c r="P2760" s="1">
        <v>0.15</v>
      </c>
      <c r="Q2760">
        <v>59807</v>
      </c>
      <c r="R2760">
        <v>0</v>
      </c>
      <c r="S2760">
        <f>(Table1[[#This Row],[Hospital Beds 2018]]/Table1[[#This Row],[Population Estimate 2018]])*1000</f>
        <v>0</v>
      </c>
      <c r="T2760">
        <f>LOG10(Table1[[#This Row],[Hospital Beds 2018]] +1)</f>
        <v>0</v>
      </c>
      <c r="U2760">
        <v>43637</v>
      </c>
      <c r="V2760" s="1">
        <v>0.82</v>
      </c>
    </row>
    <row r="2761" spans="1:22" x14ac:dyDescent="0.3">
      <c r="A2761">
        <v>2765</v>
      </c>
      <c r="B2761" t="s">
        <v>1067</v>
      </c>
      <c r="C2761" t="s">
        <v>1328</v>
      </c>
      <c r="D2761" t="s">
        <v>21</v>
      </c>
      <c r="E2761" s="9">
        <v>6</v>
      </c>
      <c r="F2761">
        <v>11720</v>
      </c>
      <c r="G2761">
        <f>LOG(Table1[[#This Row],[Population Estimate 2018]])</f>
        <v>4.0689276116820716</v>
      </c>
      <c r="H2761" s="10" t="str">
        <f t="shared" si="43"/>
        <v>2</v>
      </c>
      <c r="I2761">
        <v>1636</v>
      </c>
      <c r="J2761" s="1">
        <v>0.14000000000000001</v>
      </c>
      <c r="K2761">
        <v>10084</v>
      </c>
      <c r="L2761" s="1">
        <v>0.86</v>
      </c>
      <c r="M2761">
        <v>635</v>
      </c>
      <c r="N2761" s="1">
        <v>0.05</v>
      </c>
      <c r="O2761">
        <v>1611</v>
      </c>
      <c r="P2761" s="1">
        <v>0.14000000000000001</v>
      </c>
      <c r="Q2761">
        <v>53621</v>
      </c>
      <c r="R2761">
        <v>25</v>
      </c>
      <c r="S2761">
        <f>(Table1[[#This Row],[Hospital Beds 2018]]/Table1[[#This Row],[Population Estimate 2018]])*1000</f>
        <v>2.1331058020477816</v>
      </c>
      <c r="T2761">
        <f>LOG10(Table1[[#This Row],[Hospital Beds 2018]] +1)</f>
        <v>1.414973347970818</v>
      </c>
      <c r="U2761">
        <v>10256</v>
      </c>
      <c r="V2761" s="1">
        <v>0.88</v>
      </c>
    </row>
    <row r="2762" spans="1:22" x14ac:dyDescent="0.3">
      <c r="A2762">
        <v>2766</v>
      </c>
      <c r="B2762" t="s">
        <v>1067</v>
      </c>
      <c r="C2762" t="s">
        <v>86</v>
      </c>
      <c r="D2762" t="s">
        <v>21</v>
      </c>
      <c r="E2762" s="9">
        <v>6</v>
      </c>
      <c r="F2762">
        <v>35108</v>
      </c>
      <c r="G2762">
        <f>LOG(Table1[[#This Row],[Population Estimate 2018]])</f>
        <v>4.545406089684553</v>
      </c>
      <c r="H2762" s="10" t="str">
        <f t="shared" si="43"/>
        <v>2</v>
      </c>
      <c r="I2762">
        <v>7612</v>
      </c>
      <c r="J2762" s="1">
        <v>0.22</v>
      </c>
      <c r="K2762">
        <v>27496</v>
      </c>
      <c r="L2762" s="1">
        <v>0.78</v>
      </c>
      <c r="M2762">
        <v>2163</v>
      </c>
      <c r="N2762" s="1">
        <v>0.06</v>
      </c>
      <c r="O2762">
        <v>4566</v>
      </c>
      <c r="P2762" s="1">
        <v>0.13</v>
      </c>
      <c r="Q2762">
        <v>54332</v>
      </c>
      <c r="R2762">
        <v>53</v>
      </c>
      <c r="S2762">
        <f>(Table1[[#This Row],[Hospital Beds 2018]]/Table1[[#This Row],[Population Estimate 2018]])*1000</f>
        <v>1.5096274353423722</v>
      </c>
      <c r="T2762">
        <f>LOG10(Table1[[#This Row],[Hospital Beds 2018]] +1)</f>
        <v>1.7323937598229686</v>
      </c>
      <c r="U2762">
        <v>26825</v>
      </c>
      <c r="V2762" s="1">
        <v>0.76</v>
      </c>
    </row>
    <row r="2763" spans="1:22" x14ac:dyDescent="0.3">
      <c r="A2763">
        <v>2767</v>
      </c>
      <c r="B2763" t="s">
        <v>1067</v>
      </c>
      <c r="C2763" t="s">
        <v>1699</v>
      </c>
      <c r="D2763" t="s">
        <v>21</v>
      </c>
      <c r="E2763" s="9">
        <v>2</v>
      </c>
      <c r="F2763">
        <v>275910</v>
      </c>
      <c r="G2763">
        <f>LOG(Table1[[#This Row],[Population Estimate 2018]])</f>
        <v>5.4407674412045059</v>
      </c>
      <c r="H2763" s="10" t="str">
        <f t="shared" si="43"/>
        <v>3</v>
      </c>
      <c r="I2763">
        <v>26087</v>
      </c>
      <c r="J2763" s="1">
        <v>0.09</v>
      </c>
      <c r="K2763">
        <v>249823</v>
      </c>
      <c r="L2763" s="1">
        <v>0.91</v>
      </c>
      <c r="M2763">
        <v>5496</v>
      </c>
      <c r="N2763" s="1">
        <v>0.02</v>
      </c>
      <c r="O2763">
        <v>69860</v>
      </c>
      <c r="P2763" s="1">
        <v>0.25</v>
      </c>
      <c r="Q2763">
        <v>44919</v>
      </c>
      <c r="R2763">
        <v>569</v>
      </c>
      <c r="S2763">
        <f>(Table1[[#This Row],[Hospital Beds 2018]]/Table1[[#This Row],[Population Estimate 2018]])*1000</f>
        <v>2.0622666811641479</v>
      </c>
      <c r="T2763">
        <f>LOG10(Table1[[#This Row],[Hospital Beds 2018]] +1)</f>
        <v>2.7558748556724915</v>
      </c>
      <c r="U2763">
        <v>248115</v>
      </c>
      <c r="V2763" s="1">
        <v>0.9</v>
      </c>
    </row>
    <row r="2764" spans="1:22" x14ac:dyDescent="0.3">
      <c r="A2764">
        <v>2768</v>
      </c>
      <c r="B2764" t="s">
        <v>1067</v>
      </c>
      <c r="C2764" t="s">
        <v>1700</v>
      </c>
      <c r="D2764" t="s">
        <v>58</v>
      </c>
      <c r="E2764" s="9">
        <v>4</v>
      </c>
      <c r="F2764">
        <v>41619</v>
      </c>
      <c r="G2764">
        <f>LOG(Table1[[#This Row],[Population Estimate 2018]])</f>
        <v>4.6192916409957583</v>
      </c>
      <c r="H2764" s="10" t="str">
        <f t="shared" si="43"/>
        <v>2</v>
      </c>
      <c r="I2764">
        <v>7110</v>
      </c>
      <c r="J2764" s="1">
        <v>0.17</v>
      </c>
      <c r="K2764">
        <v>34509</v>
      </c>
      <c r="L2764" s="1">
        <v>0.83</v>
      </c>
      <c r="M2764">
        <v>2214</v>
      </c>
      <c r="N2764" s="1">
        <v>0.05</v>
      </c>
      <c r="O2764">
        <v>6909</v>
      </c>
      <c r="P2764" s="1">
        <v>0.17</v>
      </c>
      <c r="Q2764">
        <v>48040</v>
      </c>
      <c r="R2764">
        <v>26</v>
      </c>
      <c r="S2764">
        <f>(Table1[[#This Row],[Hospital Beds 2018]]/Table1[[#This Row],[Population Estimate 2018]])*1000</f>
        <v>0.62471467358658306</v>
      </c>
      <c r="T2764">
        <f>LOG10(Table1[[#This Row],[Hospital Beds 2018]] +1)</f>
        <v>1.4313637641589874</v>
      </c>
      <c r="U2764">
        <v>35137</v>
      </c>
      <c r="V2764" s="1">
        <v>0.84</v>
      </c>
    </row>
    <row r="2765" spans="1:22" x14ac:dyDescent="0.3">
      <c r="A2765">
        <v>2769</v>
      </c>
      <c r="B2765" t="s">
        <v>1067</v>
      </c>
      <c r="C2765" t="s">
        <v>474</v>
      </c>
      <c r="D2765" t="s">
        <v>21</v>
      </c>
      <c r="E2765" s="9">
        <v>9</v>
      </c>
      <c r="F2765">
        <v>5191</v>
      </c>
      <c r="G2765">
        <f>LOG(Table1[[#This Row],[Population Estimate 2018]])</f>
        <v>3.7152510288788494</v>
      </c>
      <c r="H2765" s="10" t="str">
        <f t="shared" si="43"/>
        <v>1</v>
      </c>
      <c r="I2765">
        <v>1004</v>
      </c>
      <c r="J2765" s="1">
        <v>0.19</v>
      </c>
      <c r="K2765">
        <v>4187</v>
      </c>
      <c r="L2765" s="1">
        <v>0.81</v>
      </c>
      <c r="M2765">
        <v>288</v>
      </c>
      <c r="N2765" s="1">
        <v>0.06</v>
      </c>
      <c r="O2765">
        <v>721</v>
      </c>
      <c r="P2765" s="1">
        <v>0.14000000000000001</v>
      </c>
      <c r="Q2765">
        <v>48018</v>
      </c>
      <c r="R2765">
        <v>28</v>
      </c>
      <c r="S2765">
        <f>(Table1[[#This Row],[Hospital Beds 2018]]/Table1[[#This Row],[Population Estimate 2018]])*1000</f>
        <v>5.3939510691581587</v>
      </c>
      <c r="T2765">
        <f>LOG10(Table1[[#This Row],[Hospital Beds 2018]] +1)</f>
        <v>1.4623979978989561</v>
      </c>
      <c r="U2765">
        <v>4268</v>
      </c>
      <c r="V2765" s="1">
        <v>0.82</v>
      </c>
    </row>
    <row r="2766" spans="1:22" x14ac:dyDescent="0.3">
      <c r="A2766">
        <v>2770</v>
      </c>
      <c r="B2766" t="s">
        <v>1067</v>
      </c>
      <c r="C2766" t="s">
        <v>722</v>
      </c>
      <c r="D2766" t="s">
        <v>21</v>
      </c>
      <c r="E2766" s="9">
        <v>3</v>
      </c>
      <c r="F2766">
        <v>132064</v>
      </c>
      <c r="G2766">
        <f>LOG(Table1[[#This Row],[Population Estimate 2018]])</f>
        <v>5.1207844471973223</v>
      </c>
      <c r="H2766" s="10" t="str">
        <f t="shared" si="43"/>
        <v>3</v>
      </c>
      <c r="I2766">
        <v>19436</v>
      </c>
      <c r="J2766" s="1">
        <v>0.15</v>
      </c>
      <c r="K2766">
        <v>112628</v>
      </c>
      <c r="L2766" s="1">
        <v>0.85</v>
      </c>
      <c r="M2766">
        <v>11053</v>
      </c>
      <c r="N2766" s="1">
        <v>0.08</v>
      </c>
      <c r="O2766">
        <v>21221</v>
      </c>
      <c r="P2766" s="1">
        <v>0.16</v>
      </c>
      <c r="Q2766">
        <v>47477</v>
      </c>
      <c r="R2766">
        <v>908</v>
      </c>
      <c r="S2766">
        <f>(Table1[[#This Row],[Hospital Beds 2018]]/Table1[[#This Row],[Population Estimate 2018]])*1000</f>
        <v>6.8754543251756726</v>
      </c>
      <c r="T2766">
        <f>LOG10(Table1[[#This Row],[Hospital Beds 2018]] +1)</f>
        <v>2.9585638832219674</v>
      </c>
      <c r="U2766">
        <v>105468</v>
      </c>
      <c r="V2766" s="1">
        <v>0.8</v>
      </c>
    </row>
    <row r="2767" spans="1:22" x14ac:dyDescent="0.3">
      <c r="A2767">
        <v>2771</v>
      </c>
      <c r="B2767" t="s">
        <v>1067</v>
      </c>
      <c r="C2767" t="s">
        <v>1701</v>
      </c>
      <c r="D2767" t="s">
        <v>21</v>
      </c>
      <c r="E2767" s="9">
        <v>6</v>
      </c>
      <c r="F2767">
        <v>12820</v>
      </c>
      <c r="G2767">
        <f>LOG(Table1[[#This Row],[Population Estimate 2018]])</f>
        <v>4.1078880251827989</v>
      </c>
      <c r="H2767" s="10" t="str">
        <f t="shared" si="43"/>
        <v>2</v>
      </c>
      <c r="I2767">
        <v>2355</v>
      </c>
      <c r="J2767" s="1">
        <v>0.18</v>
      </c>
      <c r="K2767">
        <v>10465</v>
      </c>
      <c r="L2767" s="1">
        <v>0.82</v>
      </c>
      <c r="M2767">
        <v>606</v>
      </c>
      <c r="N2767" s="1">
        <v>0.05</v>
      </c>
      <c r="O2767">
        <v>1905</v>
      </c>
      <c r="P2767" s="1">
        <v>0.15</v>
      </c>
      <c r="Q2767">
        <v>44735</v>
      </c>
      <c r="R2767">
        <v>589</v>
      </c>
      <c r="S2767">
        <f>(Table1[[#This Row],[Hospital Beds 2018]]/Table1[[#This Row],[Population Estimate 2018]])*1000</f>
        <v>45.943837753510138</v>
      </c>
      <c r="T2767">
        <f>LOG10(Table1[[#This Row],[Hospital Beds 2018]] +1)</f>
        <v>2.7708520116421442</v>
      </c>
      <c r="U2767">
        <v>10708</v>
      </c>
      <c r="V2767" s="1">
        <v>0.84</v>
      </c>
    </row>
    <row r="2768" spans="1:22" x14ac:dyDescent="0.3">
      <c r="A2768">
        <v>2772</v>
      </c>
      <c r="B2768" t="s">
        <v>1067</v>
      </c>
      <c r="C2768" t="s">
        <v>1702</v>
      </c>
      <c r="D2768" t="s">
        <v>21</v>
      </c>
      <c r="E2768" s="9">
        <v>6</v>
      </c>
      <c r="F2768">
        <v>21515</v>
      </c>
      <c r="G2768">
        <f>LOG(Table1[[#This Row],[Population Estimate 2018]])</f>
        <v>4.3327413504185746</v>
      </c>
      <c r="H2768" s="10" t="str">
        <f t="shared" si="43"/>
        <v>2</v>
      </c>
      <c r="I2768">
        <v>3015</v>
      </c>
      <c r="J2768" s="1">
        <v>0.14000000000000001</v>
      </c>
      <c r="K2768">
        <v>18500</v>
      </c>
      <c r="L2768" s="1">
        <v>0.86</v>
      </c>
      <c r="M2768">
        <v>675</v>
      </c>
      <c r="N2768" s="1">
        <v>0.03</v>
      </c>
      <c r="O2768">
        <v>6369</v>
      </c>
      <c r="P2768" s="1">
        <v>0.3</v>
      </c>
      <c r="Q2768">
        <v>33171</v>
      </c>
      <c r="R2768">
        <v>0</v>
      </c>
      <c r="S2768">
        <f>(Table1[[#This Row],[Hospital Beds 2018]]/Table1[[#This Row],[Population Estimate 2018]])*1000</f>
        <v>0</v>
      </c>
      <c r="T2768">
        <f>LOG10(Table1[[#This Row],[Hospital Beds 2018]] +1)</f>
        <v>0</v>
      </c>
      <c r="U2768">
        <v>15581</v>
      </c>
      <c r="V2768" s="1">
        <v>0.72</v>
      </c>
    </row>
    <row r="2769" spans="1:22" x14ac:dyDescent="0.3">
      <c r="A2769">
        <v>2773</v>
      </c>
      <c r="B2769" t="s">
        <v>1067</v>
      </c>
      <c r="C2769" t="s">
        <v>568</v>
      </c>
      <c r="D2769" t="s">
        <v>21</v>
      </c>
      <c r="E2769" s="9">
        <v>1</v>
      </c>
      <c r="F2769">
        <v>566719</v>
      </c>
      <c r="G2769">
        <f>LOG(Table1[[#This Row],[Population Estimate 2018]])</f>
        <v>5.7533677731794031</v>
      </c>
      <c r="H2769" s="10" t="str">
        <f t="shared" si="43"/>
        <v>3</v>
      </c>
      <c r="I2769">
        <v>68988</v>
      </c>
      <c r="J2769" s="1">
        <v>0.12</v>
      </c>
      <c r="K2769">
        <v>497731</v>
      </c>
      <c r="L2769" s="1">
        <v>0.88</v>
      </c>
      <c r="M2769">
        <v>35012</v>
      </c>
      <c r="N2769" s="1">
        <v>0.06</v>
      </c>
      <c r="O2769">
        <v>35829</v>
      </c>
      <c r="P2769" s="1">
        <v>0.06</v>
      </c>
      <c r="Q2769">
        <v>87817</v>
      </c>
      <c r="R2769">
        <v>875</v>
      </c>
      <c r="S2769">
        <f>(Table1[[#This Row],[Hospital Beds 2018]]/Table1[[#This Row],[Population Estimate 2018]])*1000</f>
        <v>1.54397505642126</v>
      </c>
      <c r="T2769">
        <f>LOG10(Table1[[#This Row],[Hospital Beds 2018]] +1)</f>
        <v>2.9425041061680806</v>
      </c>
      <c r="U2769">
        <v>503434</v>
      </c>
      <c r="V2769" s="1">
        <v>0.89</v>
      </c>
    </row>
    <row r="2770" spans="1:22" x14ac:dyDescent="0.3">
      <c r="A2770">
        <v>2774</v>
      </c>
      <c r="B2770" t="s">
        <v>1067</v>
      </c>
      <c r="C2770" t="s">
        <v>723</v>
      </c>
      <c r="D2770" t="s">
        <v>21</v>
      </c>
      <c r="E2770" s="9">
        <v>1</v>
      </c>
      <c r="F2770">
        <v>50224</v>
      </c>
      <c r="G2770">
        <f>LOG(Table1[[#This Row],[Population Estimate 2018]])</f>
        <v>4.7009112983559671</v>
      </c>
      <c r="H2770" s="10" t="str">
        <f t="shared" si="43"/>
        <v>2</v>
      </c>
      <c r="I2770">
        <v>8033</v>
      </c>
      <c r="J2770" s="1">
        <v>0.16</v>
      </c>
      <c r="K2770">
        <v>42191</v>
      </c>
      <c r="L2770" s="1">
        <v>0.84</v>
      </c>
      <c r="M2770">
        <v>4421</v>
      </c>
      <c r="N2770" s="1">
        <v>0.09</v>
      </c>
      <c r="O2770">
        <v>5400</v>
      </c>
      <c r="P2770" s="1">
        <v>0.11</v>
      </c>
      <c r="Q2770">
        <v>71207</v>
      </c>
      <c r="R2770">
        <v>26</v>
      </c>
      <c r="S2770">
        <f>(Table1[[#This Row],[Hospital Beds 2018]]/Table1[[#This Row],[Population Estimate 2018]])*1000</f>
        <v>0.51768079006052881</v>
      </c>
      <c r="T2770">
        <f>LOG10(Table1[[#This Row],[Hospital Beds 2018]] +1)</f>
        <v>1.4313637641589874</v>
      </c>
      <c r="U2770">
        <v>43291</v>
      </c>
      <c r="V2770" s="1">
        <v>0.86</v>
      </c>
    </row>
    <row r="2771" spans="1:22" x14ac:dyDescent="0.3">
      <c r="A2771">
        <v>2775</v>
      </c>
      <c r="B2771" t="s">
        <v>1067</v>
      </c>
      <c r="C2771" t="s">
        <v>1703</v>
      </c>
      <c r="D2771" t="s">
        <v>21</v>
      </c>
      <c r="E2771" s="9">
        <v>6</v>
      </c>
      <c r="F2771">
        <v>7720</v>
      </c>
      <c r="G2771">
        <f>LOG(Table1[[#This Row],[Population Estimate 2018]])</f>
        <v>3.8876173003357359</v>
      </c>
      <c r="H2771" s="10" t="str">
        <f t="shared" si="43"/>
        <v>1</v>
      </c>
      <c r="I2771">
        <v>949</v>
      </c>
      <c r="J2771" s="1">
        <v>0.12</v>
      </c>
      <c r="K2771">
        <v>6771</v>
      </c>
      <c r="L2771" s="1">
        <v>0.88</v>
      </c>
      <c r="M2771">
        <v>262</v>
      </c>
      <c r="N2771" s="1">
        <v>0.03</v>
      </c>
      <c r="O2771">
        <v>1069</v>
      </c>
      <c r="P2771" s="1">
        <v>0.14000000000000001</v>
      </c>
      <c r="Q2771">
        <v>56781</v>
      </c>
      <c r="R2771">
        <v>19</v>
      </c>
      <c r="S2771">
        <f>(Table1[[#This Row],[Hospital Beds 2018]]/Table1[[#This Row],[Population Estimate 2018]])*1000</f>
        <v>2.4611398963730573</v>
      </c>
      <c r="T2771">
        <f>LOG10(Table1[[#This Row],[Hospital Beds 2018]] +1)</f>
        <v>1.3010299956639813</v>
      </c>
      <c r="U2771">
        <v>6789</v>
      </c>
      <c r="V2771" s="1">
        <v>0.88</v>
      </c>
    </row>
    <row r="2772" spans="1:22" x14ac:dyDescent="0.3">
      <c r="A2772">
        <v>2776</v>
      </c>
      <c r="B2772" t="s">
        <v>1067</v>
      </c>
      <c r="C2772" t="s">
        <v>1704</v>
      </c>
      <c r="D2772" t="s">
        <v>58</v>
      </c>
      <c r="E2772" s="9">
        <v>1</v>
      </c>
      <c r="F2772">
        <v>68305</v>
      </c>
      <c r="G2772">
        <f>LOG(Table1[[#This Row],[Population Estimate 2018]])</f>
        <v>4.8344524956717301</v>
      </c>
      <c r="H2772" s="10" t="str">
        <f t="shared" si="43"/>
        <v>2</v>
      </c>
      <c r="I2772">
        <v>10190</v>
      </c>
      <c r="J2772" s="1">
        <v>0.15</v>
      </c>
      <c r="K2772">
        <v>58115</v>
      </c>
      <c r="L2772" s="1">
        <v>0.85</v>
      </c>
      <c r="M2772">
        <v>4596</v>
      </c>
      <c r="N2772" s="1">
        <v>7.0000000000000007E-2</v>
      </c>
      <c r="O2772">
        <v>6643</v>
      </c>
      <c r="P2772" s="1">
        <v>0.1</v>
      </c>
      <c r="Q2772">
        <v>66387</v>
      </c>
      <c r="R2772">
        <v>133</v>
      </c>
      <c r="S2772">
        <f>(Table1[[#This Row],[Hospital Beds 2018]]/Table1[[#This Row],[Population Estimate 2018]])*1000</f>
        <v>1.9471488178025036</v>
      </c>
      <c r="T2772">
        <f>LOG10(Table1[[#This Row],[Hospital Beds 2018]] +1)</f>
        <v>2.1271047983648077</v>
      </c>
      <c r="U2772">
        <v>58997</v>
      </c>
      <c r="V2772" s="1">
        <v>0.86</v>
      </c>
    </row>
    <row r="2773" spans="1:22" x14ac:dyDescent="0.3">
      <c r="A2773">
        <v>2777</v>
      </c>
      <c r="B2773" t="s">
        <v>1067</v>
      </c>
      <c r="C2773" t="s">
        <v>1363</v>
      </c>
      <c r="D2773" t="s">
        <v>21</v>
      </c>
      <c r="E2773" s="9">
        <v>6</v>
      </c>
      <c r="F2773">
        <v>45129</v>
      </c>
      <c r="G2773">
        <f>LOG(Table1[[#This Row],[Population Estimate 2018]])</f>
        <v>4.6544557102253625</v>
      </c>
      <c r="H2773" s="10" t="str">
        <f t="shared" si="43"/>
        <v>2</v>
      </c>
      <c r="I2773">
        <v>12142</v>
      </c>
      <c r="J2773" s="1">
        <v>0.27</v>
      </c>
      <c r="K2773">
        <v>32987</v>
      </c>
      <c r="L2773" s="1">
        <v>0.73</v>
      </c>
      <c r="M2773">
        <v>4294</v>
      </c>
      <c r="N2773" s="1">
        <v>0.1</v>
      </c>
      <c r="O2773">
        <v>6625</v>
      </c>
      <c r="P2773" s="1">
        <v>0.15</v>
      </c>
      <c r="Q2773">
        <v>48384</v>
      </c>
      <c r="R2773">
        <v>39</v>
      </c>
      <c r="S2773">
        <f>(Table1[[#This Row],[Hospital Beds 2018]]/Table1[[#This Row],[Population Estimate 2018]])*1000</f>
        <v>0.86418932393804426</v>
      </c>
      <c r="T2773">
        <f>LOG10(Table1[[#This Row],[Hospital Beds 2018]] +1)</f>
        <v>1.6020599913279623</v>
      </c>
      <c r="U2773">
        <v>33212</v>
      </c>
      <c r="V2773" s="1">
        <v>0.74</v>
      </c>
    </row>
    <row r="2774" spans="1:22" x14ac:dyDescent="0.3">
      <c r="A2774">
        <v>2778</v>
      </c>
      <c r="B2774" t="s">
        <v>1067</v>
      </c>
      <c r="C2774" t="s">
        <v>1705</v>
      </c>
      <c r="D2774" t="s">
        <v>21</v>
      </c>
      <c r="E2774" s="9">
        <v>7</v>
      </c>
      <c r="F2774">
        <v>8591</v>
      </c>
      <c r="G2774">
        <f>LOG(Table1[[#This Row],[Population Estimate 2018]])</f>
        <v>3.9340437190355253</v>
      </c>
      <c r="H2774" s="10" t="str">
        <f t="shared" si="43"/>
        <v>1</v>
      </c>
      <c r="I2774">
        <v>1017</v>
      </c>
      <c r="J2774" s="1">
        <v>0.12</v>
      </c>
      <c r="K2774">
        <v>7574</v>
      </c>
      <c r="L2774" s="1">
        <v>0.88</v>
      </c>
      <c r="M2774">
        <v>251</v>
      </c>
      <c r="N2774" s="1">
        <v>0.03</v>
      </c>
      <c r="O2774">
        <v>1028</v>
      </c>
      <c r="P2774" s="1">
        <v>0.12</v>
      </c>
      <c r="Q2774">
        <v>61560</v>
      </c>
      <c r="R2774">
        <v>22</v>
      </c>
      <c r="S2774">
        <f>(Table1[[#This Row],[Hospital Beds 2018]]/Table1[[#This Row],[Population Estimate 2018]])*1000</f>
        <v>2.5608194622279128</v>
      </c>
      <c r="T2774">
        <f>LOG10(Table1[[#This Row],[Hospital Beds 2018]] +1)</f>
        <v>1.3617278360175928</v>
      </c>
      <c r="U2774">
        <v>7686</v>
      </c>
      <c r="V2774" s="1">
        <v>0.89</v>
      </c>
    </row>
    <row r="2775" spans="1:22" x14ac:dyDescent="0.3">
      <c r="A2775">
        <v>2779</v>
      </c>
      <c r="B2775" t="s">
        <v>1067</v>
      </c>
      <c r="C2775" t="s">
        <v>1706</v>
      </c>
      <c r="D2775" t="s">
        <v>21</v>
      </c>
      <c r="E2775" s="9">
        <v>7</v>
      </c>
      <c r="F2775">
        <v>18045</v>
      </c>
      <c r="G2775">
        <f>LOG(Table1[[#This Row],[Population Estimate 2018]])</f>
        <v>4.2563568863955261</v>
      </c>
      <c r="H2775" s="10" t="str">
        <f t="shared" si="43"/>
        <v>2</v>
      </c>
      <c r="I2775">
        <v>3671</v>
      </c>
      <c r="J2775" s="1">
        <v>0.2</v>
      </c>
      <c r="K2775">
        <v>14374</v>
      </c>
      <c r="L2775" s="1">
        <v>0.8</v>
      </c>
      <c r="M2775">
        <v>1210</v>
      </c>
      <c r="N2775" s="1">
        <v>7.0000000000000007E-2</v>
      </c>
      <c r="O2775">
        <v>2468</v>
      </c>
      <c r="P2775" s="1">
        <v>0.14000000000000001</v>
      </c>
      <c r="Q2775">
        <v>49301</v>
      </c>
      <c r="R2775">
        <v>42</v>
      </c>
      <c r="S2775">
        <f>(Table1[[#This Row],[Hospital Beds 2018]]/Table1[[#This Row],[Population Estimate 2018]])*1000</f>
        <v>2.3275145469659186</v>
      </c>
      <c r="T2775">
        <f>LOG10(Table1[[#This Row],[Hospital Beds 2018]] +1)</f>
        <v>1.6334684555795864</v>
      </c>
      <c r="U2775">
        <v>14811</v>
      </c>
      <c r="V2775" s="1">
        <v>0.82</v>
      </c>
    </row>
    <row r="2776" spans="1:22" x14ac:dyDescent="0.3">
      <c r="A2776">
        <v>2780</v>
      </c>
      <c r="B2776" t="s">
        <v>1067</v>
      </c>
      <c r="C2776" t="s">
        <v>1707</v>
      </c>
      <c r="D2776" t="s">
        <v>21</v>
      </c>
      <c r="E2776" s="9">
        <v>6</v>
      </c>
      <c r="F2776">
        <v>14190</v>
      </c>
      <c r="G2776">
        <f>LOG(Table1[[#This Row],[Population Estimate 2018]])</f>
        <v>4.1519823954574742</v>
      </c>
      <c r="H2776" s="10" t="str">
        <f t="shared" si="43"/>
        <v>2</v>
      </c>
      <c r="I2776">
        <v>1843</v>
      </c>
      <c r="J2776" s="1">
        <v>0.13</v>
      </c>
      <c r="K2776">
        <v>12347</v>
      </c>
      <c r="L2776" s="1">
        <v>0.87</v>
      </c>
      <c r="M2776">
        <v>409</v>
      </c>
      <c r="N2776" s="1">
        <v>0.03</v>
      </c>
      <c r="O2776">
        <v>4529</v>
      </c>
      <c r="P2776" s="1">
        <v>0.32</v>
      </c>
      <c r="Q2776">
        <v>33160</v>
      </c>
      <c r="R2776">
        <v>0</v>
      </c>
      <c r="S2776">
        <f>(Table1[[#This Row],[Hospital Beds 2018]]/Table1[[#This Row],[Population Estimate 2018]])*1000</f>
        <v>0</v>
      </c>
      <c r="T2776">
        <f>LOG10(Table1[[#This Row],[Hospital Beds 2018]] +1)</f>
        <v>0</v>
      </c>
      <c r="U2776">
        <v>12424</v>
      </c>
      <c r="V2776" s="1">
        <v>0.88</v>
      </c>
    </row>
    <row r="2777" spans="1:22" x14ac:dyDescent="0.3">
      <c r="A2777">
        <v>2781</v>
      </c>
      <c r="B2777" t="s">
        <v>1067</v>
      </c>
      <c r="C2777" t="s">
        <v>1708</v>
      </c>
      <c r="D2777" t="s">
        <v>21</v>
      </c>
      <c r="E2777" s="9">
        <v>7</v>
      </c>
      <c r="F2777">
        <v>11983</v>
      </c>
      <c r="G2777">
        <f>LOG(Table1[[#This Row],[Population Estimate 2018]])</f>
        <v>4.0785655593171173</v>
      </c>
      <c r="H2777" s="10" t="str">
        <f t="shared" si="43"/>
        <v>2</v>
      </c>
      <c r="I2777">
        <v>1712</v>
      </c>
      <c r="J2777" s="1">
        <v>0.14000000000000001</v>
      </c>
      <c r="K2777">
        <v>10271</v>
      </c>
      <c r="L2777" s="1">
        <v>0.86</v>
      </c>
      <c r="M2777">
        <v>352</v>
      </c>
      <c r="N2777" s="1">
        <v>0.03</v>
      </c>
      <c r="O2777">
        <v>3701</v>
      </c>
      <c r="P2777" s="1">
        <v>0.31</v>
      </c>
      <c r="Q2777">
        <v>30076</v>
      </c>
      <c r="R2777">
        <v>0</v>
      </c>
      <c r="S2777">
        <f>(Table1[[#This Row],[Hospital Beds 2018]]/Table1[[#This Row],[Population Estimate 2018]])*1000</f>
        <v>0</v>
      </c>
      <c r="T2777">
        <f>LOG10(Table1[[#This Row],[Hospital Beds 2018]] +1)</f>
        <v>0</v>
      </c>
      <c r="U2777">
        <v>10046</v>
      </c>
      <c r="V2777" s="1">
        <v>0.84</v>
      </c>
    </row>
    <row r="2778" spans="1:22" x14ac:dyDescent="0.3">
      <c r="A2778">
        <v>2782</v>
      </c>
      <c r="B2778" t="s">
        <v>1709</v>
      </c>
      <c r="C2778" t="s">
        <v>1368</v>
      </c>
      <c r="D2778" t="s">
        <v>21</v>
      </c>
      <c r="E2778" s="9">
        <v>7</v>
      </c>
      <c r="F2778">
        <v>6580</v>
      </c>
      <c r="G2778">
        <f>LOG(Table1[[#This Row],[Population Estimate 2018]])</f>
        <v>3.8182258936139557</v>
      </c>
      <c r="H2778" s="10" t="str">
        <f t="shared" si="43"/>
        <v>1</v>
      </c>
      <c r="I2778">
        <v>948</v>
      </c>
      <c r="J2778" s="1">
        <v>0.14000000000000001</v>
      </c>
      <c r="K2778">
        <v>5632</v>
      </c>
      <c r="L2778" s="1">
        <v>0.86</v>
      </c>
      <c r="M2778">
        <v>340</v>
      </c>
      <c r="N2778" s="1">
        <v>0.05</v>
      </c>
      <c r="O2778">
        <v>613</v>
      </c>
      <c r="P2778" s="1">
        <v>0.09</v>
      </c>
      <c r="Q2778">
        <v>55940</v>
      </c>
      <c r="R2778">
        <v>52</v>
      </c>
      <c r="S2778">
        <f>(Table1[[#This Row],[Hospital Beds 2018]]/Table1[[#This Row],[Population Estimate 2018]])*1000</f>
        <v>7.9027355623100313</v>
      </c>
      <c r="T2778">
        <f>LOG10(Table1[[#This Row],[Hospital Beds 2018]] +1)</f>
        <v>1.7242758696007889</v>
      </c>
      <c r="U2778">
        <v>5724</v>
      </c>
      <c r="V2778" s="1">
        <v>0.87</v>
      </c>
    </row>
    <row r="2779" spans="1:22" x14ac:dyDescent="0.3">
      <c r="A2779">
        <v>2783</v>
      </c>
      <c r="B2779" t="s">
        <v>1709</v>
      </c>
      <c r="C2779" t="s">
        <v>1710</v>
      </c>
      <c r="D2779" t="s">
        <v>21</v>
      </c>
      <c r="E2779" s="9">
        <v>2</v>
      </c>
      <c r="F2779">
        <v>54950</v>
      </c>
      <c r="G2779">
        <f>LOG(Table1[[#This Row],[Population Estimate 2018]])</f>
        <v>4.7399676967595097</v>
      </c>
      <c r="H2779" s="10" t="str">
        <f t="shared" si="43"/>
        <v>2</v>
      </c>
      <c r="I2779">
        <v>7109</v>
      </c>
      <c r="J2779" s="1">
        <v>0.13</v>
      </c>
      <c r="K2779">
        <v>47841</v>
      </c>
      <c r="L2779" s="1">
        <v>0.87</v>
      </c>
      <c r="M2779">
        <v>2406</v>
      </c>
      <c r="N2779" s="1">
        <v>0.04</v>
      </c>
      <c r="O2779">
        <v>3986</v>
      </c>
      <c r="P2779" s="1">
        <v>7.0000000000000007E-2</v>
      </c>
      <c r="Q2779">
        <v>62689</v>
      </c>
      <c r="R2779">
        <v>52</v>
      </c>
      <c r="S2779">
        <f>(Table1[[#This Row],[Hospital Beds 2018]]/Table1[[#This Row],[Population Estimate 2018]])*1000</f>
        <v>0.94631483166515018</v>
      </c>
      <c r="T2779">
        <f>LOG10(Table1[[#This Row],[Hospital Beds 2018]] +1)</f>
        <v>1.7242758696007889</v>
      </c>
      <c r="U2779">
        <v>48493</v>
      </c>
      <c r="V2779" s="1">
        <v>0.88</v>
      </c>
    </row>
    <row r="2780" spans="1:22" x14ac:dyDescent="0.3">
      <c r="A2780">
        <v>2784</v>
      </c>
      <c r="B2780" t="s">
        <v>1709</v>
      </c>
      <c r="C2780" t="s">
        <v>1711</v>
      </c>
      <c r="D2780" t="s">
        <v>58</v>
      </c>
      <c r="E2780" s="9">
        <v>3</v>
      </c>
      <c r="F2780">
        <v>127068</v>
      </c>
      <c r="G2780">
        <f>LOG(Table1[[#This Row],[Population Estimate 2018]])</f>
        <v>5.1040361943526431</v>
      </c>
      <c r="H2780" s="10" t="str">
        <f t="shared" si="43"/>
        <v>3</v>
      </c>
      <c r="I2780">
        <v>12009</v>
      </c>
      <c r="J2780" s="1">
        <v>0.09</v>
      </c>
      <c r="K2780">
        <v>115059</v>
      </c>
      <c r="L2780" s="1">
        <v>0.91</v>
      </c>
      <c r="M2780">
        <v>4488</v>
      </c>
      <c r="N2780" s="1">
        <v>0.04</v>
      </c>
      <c r="O2780">
        <v>15830</v>
      </c>
      <c r="P2780" s="1">
        <v>0.12</v>
      </c>
      <c r="Q2780">
        <v>60315</v>
      </c>
      <c r="R2780">
        <v>159</v>
      </c>
      <c r="S2780">
        <f>(Table1[[#This Row],[Hospital Beds 2018]]/Table1[[#This Row],[Population Estimate 2018]])*1000</f>
        <v>1.2512985173293041</v>
      </c>
      <c r="T2780">
        <f>LOG10(Table1[[#This Row],[Hospital Beds 2018]] +1)</f>
        <v>2.2041199826559246</v>
      </c>
      <c r="U2780">
        <v>112015</v>
      </c>
      <c r="V2780" s="1">
        <v>0.88</v>
      </c>
    </row>
    <row r="2781" spans="1:22" x14ac:dyDescent="0.3">
      <c r="A2781">
        <v>2785</v>
      </c>
      <c r="B2781" t="s">
        <v>1709</v>
      </c>
      <c r="C2781" t="s">
        <v>1073</v>
      </c>
      <c r="D2781" t="s">
        <v>21</v>
      </c>
      <c r="E2781" s="9">
        <v>7</v>
      </c>
      <c r="F2781">
        <v>20269</v>
      </c>
      <c r="G2781">
        <f>LOG(Table1[[#This Row],[Population Estimate 2018]])</f>
        <v>4.3068323226843752</v>
      </c>
      <c r="H2781" s="10" t="str">
        <f t="shared" si="43"/>
        <v>2</v>
      </c>
      <c r="I2781">
        <v>3530</v>
      </c>
      <c r="J2781" s="1">
        <v>0.17</v>
      </c>
      <c r="K2781">
        <v>16739</v>
      </c>
      <c r="L2781" s="1">
        <v>0.83</v>
      </c>
      <c r="M2781">
        <v>1278</v>
      </c>
      <c r="N2781" s="1">
        <v>0.06</v>
      </c>
      <c r="O2781">
        <v>2853</v>
      </c>
      <c r="P2781" s="1">
        <v>0.14000000000000001</v>
      </c>
      <c r="Q2781">
        <v>51394</v>
      </c>
      <c r="R2781">
        <v>49</v>
      </c>
      <c r="S2781">
        <f>(Table1[[#This Row],[Hospital Beds 2018]]/Table1[[#This Row],[Population Estimate 2018]])*1000</f>
        <v>2.4174848290492874</v>
      </c>
      <c r="T2781">
        <f>LOG10(Table1[[#This Row],[Hospital Beds 2018]] +1)</f>
        <v>1.6989700043360187</v>
      </c>
      <c r="U2781">
        <v>17056</v>
      </c>
      <c r="V2781" s="1">
        <v>0.84</v>
      </c>
    </row>
    <row r="2782" spans="1:22" x14ac:dyDescent="0.3">
      <c r="A2782">
        <v>2786</v>
      </c>
      <c r="B2782" t="s">
        <v>1709</v>
      </c>
      <c r="C2782" t="s">
        <v>1712</v>
      </c>
      <c r="D2782" t="s">
        <v>21</v>
      </c>
      <c r="E2782" s="9">
        <v>9</v>
      </c>
      <c r="F2782">
        <v>980</v>
      </c>
      <c r="G2782">
        <f>LOG(Table1[[#This Row],[Population Estimate 2018]])</f>
        <v>2.9912260756924947</v>
      </c>
      <c r="H2782" s="10" t="str">
        <f t="shared" si="43"/>
        <v>1</v>
      </c>
      <c r="I2782">
        <v>251</v>
      </c>
      <c r="J2782" s="1">
        <v>0.26</v>
      </c>
      <c r="K2782">
        <v>729</v>
      </c>
      <c r="L2782" s="1">
        <v>0.74</v>
      </c>
      <c r="M2782">
        <v>58</v>
      </c>
      <c r="N2782" s="1">
        <v>0.06</v>
      </c>
      <c r="O2782">
        <v>64</v>
      </c>
      <c r="P2782" s="1">
        <v>7.0000000000000007E-2</v>
      </c>
      <c r="Q2782">
        <v>58910</v>
      </c>
      <c r="R2782">
        <v>0</v>
      </c>
      <c r="S2782">
        <f>(Table1[[#This Row],[Hospital Beds 2018]]/Table1[[#This Row],[Population Estimate 2018]])*1000</f>
        <v>0</v>
      </c>
      <c r="T2782">
        <f>LOG10(Table1[[#This Row],[Hospital Beds 2018]] +1)</f>
        <v>0</v>
      </c>
      <c r="U2782">
        <v>745</v>
      </c>
      <c r="V2782" s="1">
        <v>0.76</v>
      </c>
    </row>
    <row r="2783" spans="1:22" x14ac:dyDescent="0.3">
      <c r="A2783">
        <v>2787</v>
      </c>
      <c r="B2783" t="s">
        <v>1709</v>
      </c>
      <c r="C2783" t="s">
        <v>625</v>
      </c>
      <c r="D2783" t="s">
        <v>21</v>
      </c>
      <c r="E2783" s="9">
        <v>2</v>
      </c>
      <c r="F2783">
        <v>351713</v>
      </c>
      <c r="G2783">
        <f>LOG(Table1[[#This Row],[Population Estimate 2018]])</f>
        <v>5.5461884209866126</v>
      </c>
      <c r="H2783" s="10" t="str">
        <f t="shared" si="43"/>
        <v>3</v>
      </c>
      <c r="I2783">
        <v>35317</v>
      </c>
      <c r="J2783" s="1">
        <v>0.1</v>
      </c>
      <c r="K2783">
        <v>316396</v>
      </c>
      <c r="L2783" s="1">
        <v>0.9</v>
      </c>
      <c r="M2783">
        <v>18805</v>
      </c>
      <c r="N2783" s="1">
        <v>0.05</v>
      </c>
      <c r="O2783">
        <v>19798</v>
      </c>
      <c r="P2783" s="1">
        <v>0.06</v>
      </c>
      <c r="Q2783">
        <v>84381</v>
      </c>
      <c r="R2783">
        <v>559</v>
      </c>
      <c r="S2783">
        <f>(Table1[[#This Row],[Hospital Beds 2018]]/Table1[[#This Row],[Population Estimate 2018]])*1000</f>
        <v>1.589364055351949</v>
      </c>
      <c r="T2783">
        <f>LOG10(Table1[[#This Row],[Hospital Beds 2018]] +1)</f>
        <v>2.7481880270062002</v>
      </c>
      <c r="U2783">
        <v>320928</v>
      </c>
      <c r="V2783" s="1">
        <v>0.91</v>
      </c>
    </row>
    <row r="2784" spans="1:22" x14ac:dyDescent="0.3">
      <c r="A2784">
        <v>2788</v>
      </c>
      <c r="B2784" t="s">
        <v>1709</v>
      </c>
      <c r="C2784" t="s">
        <v>1713</v>
      </c>
      <c r="D2784" t="s">
        <v>21</v>
      </c>
      <c r="E2784" s="9">
        <v>7</v>
      </c>
      <c r="F2784">
        <v>19964</v>
      </c>
      <c r="G2784">
        <f>LOG(Table1[[#This Row],[Population Estimate 2018]])</f>
        <v>4.3002475611940847</v>
      </c>
      <c r="H2784" s="10" t="str">
        <f t="shared" si="43"/>
        <v>2</v>
      </c>
      <c r="I2784">
        <v>2408</v>
      </c>
      <c r="J2784" s="1">
        <v>0.12</v>
      </c>
      <c r="K2784">
        <v>17556</v>
      </c>
      <c r="L2784" s="1">
        <v>0.88</v>
      </c>
      <c r="M2784">
        <v>823</v>
      </c>
      <c r="N2784" s="1">
        <v>0.04</v>
      </c>
      <c r="O2784">
        <v>2335</v>
      </c>
      <c r="P2784" s="1">
        <v>0.12</v>
      </c>
      <c r="Q2784">
        <v>60767</v>
      </c>
      <c r="R2784">
        <v>124</v>
      </c>
      <c r="S2784">
        <f>(Table1[[#This Row],[Hospital Beds 2018]]/Table1[[#This Row],[Population Estimate 2018]])*1000</f>
        <v>6.2111801242236018</v>
      </c>
      <c r="T2784">
        <f>LOG10(Table1[[#This Row],[Hospital Beds 2018]] +1)</f>
        <v>2.0969100130080562</v>
      </c>
      <c r="U2784">
        <v>17694</v>
      </c>
      <c r="V2784" s="1">
        <v>0.89</v>
      </c>
    </row>
    <row r="2785" spans="1:22" x14ac:dyDescent="0.3">
      <c r="A2785">
        <v>2789</v>
      </c>
      <c r="B2785" t="s">
        <v>1709</v>
      </c>
      <c r="C2785" t="s">
        <v>1714</v>
      </c>
      <c r="D2785" t="s">
        <v>21</v>
      </c>
      <c r="E2785" s="9">
        <v>7</v>
      </c>
      <c r="F2785">
        <v>10014</v>
      </c>
      <c r="G2785">
        <f>LOG(Table1[[#This Row],[Population Estimate 2018]])</f>
        <v>4.0006075870628903</v>
      </c>
      <c r="H2785" s="10" t="str">
        <f t="shared" si="43"/>
        <v>2</v>
      </c>
      <c r="I2785">
        <v>1728</v>
      </c>
      <c r="J2785" s="1">
        <v>0.17</v>
      </c>
      <c r="K2785">
        <v>8286</v>
      </c>
      <c r="L2785" s="1">
        <v>0.83</v>
      </c>
      <c r="M2785">
        <v>501</v>
      </c>
      <c r="N2785" s="1">
        <v>0.05</v>
      </c>
      <c r="O2785">
        <v>1247</v>
      </c>
      <c r="P2785" s="1">
        <v>0.12</v>
      </c>
      <c r="Q2785">
        <v>54213</v>
      </c>
      <c r="R2785">
        <v>0</v>
      </c>
      <c r="S2785">
        <f>(Table1[[#This Row],[Hospital Beds 2018]]/Table1[[#This Row],[Population Estimate 2018]])*1000</f>
        <v>0</v>
      </c>
      <c r="T2785">
        <f>LOG10(Table1[[#This Row],[Hospital Beds 2018]] +1)</f>
        <v>0</v>
      </c>
      <c r="U2785">
        <v>8516</v>
      </c>
      <c r="V2785" s="1">
        <v>0.85</v>
      </c>
    </row>
    <row r="2786" spans="1:22" x14ac:dyDescent="0.3">
      <c r="A2786">
        <v>2790</v>
      </c>
      <c r="B2786" t="s">
        <v>1709</v>
      </c>
      <c r="C2786" t="s">
        <v>273</v>
      </c>
      <c r="D2786" t="s">
        <v>21</v>
      </c>
      <c r="E2786" s="9">
        <v>9</v>
      </c>
      <c r="F2786">
        <v>5080</v>
      </c>
      <c r="G2786">
        <f>LOG(Table1[[#This Row],[Population Estimate 2018]])</f>
        <v>3.7058637122839193</v>
      </c>
      <c r="H2786" s="10" t="str">
        <f t="shared" si="43"/>
        <v>1</v>
      </c>
      <c r="I2786">
        <v>1175</v>
      </c>
      <c r="J2786" s="1">
        <v>0.23</v>
      </c>
      <c r="K2786">
        <v>3905</v>
      </c>
      <c r="L2786" s="1">
        <v>0.77</v>
      </c>
      <c r="M2786">
        <v>290</v>
      </c>
      <c r="N2786" s="1">
        <v>0.06</v>
      </c>
      <c r="O2786">
        <v>551</v>
      </c>
      <c r="P2786" s="1">
        <v>0.11</v>
      </c>
      <c r="Q2786">
        <v>51028</v>
      </c>
      <c r="R2786">
        <v>15</v>
      </c>
      <c r="S2786">
        <f>(Table1[[#This Row],[Hospital Beds 2018]]/Table1[[#This Row],[Population Estimate 2018]])*1000</f>
        <v>2.9527559055118111</v>
      </c>
      <c r="T2786">
        <f>LOG10(Table1[[#This Row],[Hospital Beds 2018]] +1)</f>
        <v>1.2041199826559248</v>
      </c>
      <c r="U2786">
        <v>3806</v>
      </c>
      <c r="V2786" s="1">
        <v>0.75</v>
      </c>
    </row>
    <row r="2787" spans="1:22" x14ac:dyDescent="0.3">
      <c r="A2787">
        <v>2791</v>
      </c>
      <c r="B2787" t="s">
        <v>1709</v>
      </c>
      <c r="C2787" t="s">
        <v>275</v>
      </c>
      <c r="D2787" t="s">
        <v>21</v>
      </c>
      <c r="E2787" s="9">
        <v>7</v>
      </c>
      <c r="F2787">
        <v>9764</v>
      </c>
      <c r="G2787">
        <f>LOG(Table1[[#This Row],[Population Estimate 2018]])</f>
        <v>3.9896277707451508</v>
      </c>
      <c r="H2787" s="10" t="str">
        <f t="shared" si="43"/>
        <v>1</v>
      </c>
      <c r="I2787">
        <v>1817</v>
      </c>
      <c r="J2787" s="1">
        <v>0.19</v>
      </c>
      <c r="K2787">
        <v>7947</v>
      </c>
      <c r="L2787" s="1">
        <v>0.81</v>
      </c>
      <c r="M2787">
        <v>596</v>
      </c>
      <c r="N2787" s="1">
        <v>0.06</v>
      </c>
      <c r="O2787">
        <v>1092</v>
      </c>
      <c r="P2787" s="1">
        <v>0.11</v>
      </c>
      <c r="Q2787">
        <v>50750</v>
      </c>
      <c r="R2787">
        <v>17</v>
      </c>
      <c r="S2787">
        <f>(Table1[[#This Row],[Hospital Beds 2018]]/Table1[[#This Row],[Population Estimate 2018]])*1000</f>
        <v>1.7410897173289634</v>
      </c>
      <c r="T2787">
        <f>LOG10(Table1[[#This Row],[Hospital Beds 2018]] +1)</f>
        <v>1.255272505103306</v>
      </c>
      <c r="U2787">
        <v>8030</v>
      </c>
      <c r="V2787" s="1">
        <v>0.82</v>
      </c>
    </row>
    <row r="2788" spans="1:22" x14ac:dyDescent="0.3">
      <c r="A2788">
        <v>2792</v>
      </c>
      <c r="B2788" t="s">
        <v>1709</v>
      </c>
      <c r="C2788" t="s">
        <v>897</v>
      </c>
      <c r="D2788" t="s">
        <v>21</v>
      </c>
      <c r="E2788" s="9">
        <v>4</v>
      </c>
      <c r="F2788">
        <v>52775</v>
      </c>
      <c r="G2788">
        <f>LOG(Table1[[#This Row],[Population Estimate 2018]])</f>
        <v>4.7224282419796939</v>
      </c>
      <c r="H2788" s="10" t="str">
        <f t="shared" si="43"/>
        <v>2</v>
      </c>
      <c r="I2788">
        <v>6700</v>
      </c>
      <c r="J2788" s="1">
        <v>0.13</v>
      </c>
      <c r="K2788">
        <v>46075</v>
      </c>
      <c r="L2788" s="1">
        <v>0.87</v>
      </c>
      <c r="M2788">
        <v>2597</v>
      </c>
      <c r="N2788" s="1">
        <v>0.05</v>
      </c>
      <c r="O2788">
        <v>7444</v>
      </c>
      <c r="P2788" s="1">
        <v>0.14000000000000001</v>
      </c>
      <c r="Q2788">
        <v>51393</v>
      </c>
      <c r="R2788">
        <v>48</v>
      </c>
      <c r="S2788">
        <f>(Table1[[#This Row],[Hospital Beds 2018]]/Table1[[#This Row],[Population Estimate 2018]])*1000</f>
        <v>0.90952155376598764</v>
      </c>
      <c r="T2788">
        <f>LOG10(Table1[[#This Row],[Hospital Beds 2018]] +1)</f>
        <v>1.6901960800285136</v>
      </c>
      <c r="U2788">
        <v>45932</v>
      </c>
      <c r="V2788" s="1">
        <v>0.87</v>
      </c>
    </row>
    <row r="2789" spans="1:22" x14ac:dyDescent="0.3">
      <c r="A2789">
        <v>2793</v>
      </c>
      <c r="B2789" t="s">
        <v>1709</v>
      </c>
      <c r="C2789" t="s">
        <v>1715</v>
      </c>
      <c r="D2789" t="s">
        <v>21</v>
      </c>
      <c r="E2789" s="9">
        <v>2</v>
      </c>
      <c r="F2789">
        <v>11555</v>
      </c>
      <c r="G2789">
        <f>LOG(Table1[[#This Row],[Population Estimate 2018]])</f>
        <v>4.0627699498151282</v>
      </c>
      <c r="H2789" s="10" t="str">
        <f t="shared" si="43"/>
        <v>2</v>
      </c>
      <c r="I2789">
        <v>1397</v>
      </c>
      <c r="J2789" s="1">
        <v>0.12</v>
      </c>
      <c r="K2789">
        <v>10158</v>
      </c>
      <c r="L2789" s="1">
        <v>0.88</v>
      </c>
      <c r="M2789">
        <v>406</v>
      </c>
      <c r="N2789" s="1">
        <v>0.04</v>
      </c>
      <c r="O2789">
        <v>968</v>
      </c>
      <c r="P2789" s="1">
        <v>0.08</v>
      </c>
      <c r="Q2789">
        <v>65379</v>
      </c>
      <c r="R2789">
        <v>27</v>
      </c>
      <c r="S2789">
        <f>(Table1[[#This Row],[Hospital Beds 2018]]/Table1[[#This Row],[Population Estimate 2018]])*1000</f>
        <v>2.3366508005192559</v>
      </c>
      <c r="T2789">
        <f>LOG10(Table1[[#This Row],[Hospital Beds 2018]] +1)</f>
        <v>1.4471580313422192</v>
      </c>
      <c r="U2789">
        <v>10206</v>
      </c>
      <c r="V2789" s="1">
        <v>0.88</v>
      </c>
    </row>
    <row r="2790" spans="1:22" x14ac:dyDescent="0.3">
      <c r="A2790">
        <v>2794</v>
      </c>
      <c r="B2790" t="s">
        <v>1709</v>
      </c>
      <c r="C2790" t="s">
        <v>539</v>
      </c>
      <c r="D2790" t="s">
        <v>21</v>
      </c>
      <c r="E2790" s="9">
        <v>6</v>
      </c>
      <c r="F2790">
        <v>7709</v>
      </c>
      <c r="G2790">
        <f>LOG(Table1[[#This Row],[Population Estimate 2018]])</f>
        <v>3.8869980456710995</v>
      </c>
      <c r="H2790" s="10" t="str">
        <f t="shared" si="43"/>
        <v>1</v>
      </c>
      <c r="I2790">
        <v>1796</v>
      </c>
      <c r="J2790" s="1">
        <v>0.23</v>
      </c>
      <c r="K2790">
        <v>5913</v>
      </c>
      <c r="L2790" s="1">
        <v>0.77</v>
      </c>
      <c r="M2790">
        <v>525</v>
      </c>
      <c r="N2790" s="1">
        <v>7.0000000000000007E-2</v>
      </c>
      <c r="O2790">
        <v>779</v>
      </c>
      <c r="P2790" s="1">
        <v>0.1</v>
      </c>
      <c r="Q2790">
        <v>52355</v>
      </c>
      <c r="R2790">
        <v>25</v>
      </c>
      <c r="S2790">
        <f>(Table1[[#This Row],[Hospital Beds 2018]]/Table1[[#This Row],[Population Estimate 2018]])*1000</f>
        <v>3.2429627707873911</v>
      </c>
      <c r="T2790">
        <f>LOG10(Table1[[#This Row],[Hospital Beds 2018]] +1)</f>
        <v>1.414973347970818</v>
      </c>
      <c r="U2790">
        <v>5796</v>
      </c>
      <c r="V2790" s="1">
        <v>0.75</v>
      </c>
    </row>
    <row r="2791" spans="1:22" x14ac:dyDescent="0.3">
      <c r="A2791">
        <v>2795</v>
      </c>
      <c r="B2791" t="s">
        <v>1709</v>
      </c>
      <c r="C2791" t="s">
        <v>1716</v>
      </c>
      <c r="D2791" t="s">
        <v>21</v>
      </c>
      <c r="E2791" s="9">
        <v>7</v>
      </c>
      <c r="F2791">
        <v>13006</v>
      </c>
      <c r="G2791">
        <f>LOG(Table1[[#This Row],[Population Estimate 2018]])</f>
        <v>4.1141437496718796</v>
      </c>
      <c r="H2791" s="10" t="str">
        <f t="shared" si="43"/>
        <v>2</v>
      </c>
      <c r="I2791">
        <v>2232</v>
      </c>
      <c r="J2791" s="1">
        <v>0.17</v>
      </c>
      <c r="K2791">
        <v>10774</v>
      </c>
      <c r="L2791" s="1">
        <v>0.83</v>
      </c>
      <c r="M2791">
        <v>660</v>
      </c>
      <c r="N2791" s="1">
        <v>0.05</v>
      </c>
      <c r="O2791">
        <v>1453</v>
      </c>
      <c r="P2791" s="1">
        <v>0.11</v>
      </c>
      <c r="Q2791">
        <v>58644</v>
      </c>
      <c r="R2791">
        <v>50</v>
      </c>
      <c r="S2791">
        <f>(Table1[[#This Row],[Hospital Beds 2018]]/Table1[[#This Row],[Population Estimate 2018]])*1000</f>
        <v>3.8443795171459327</v>
      </c>
      <c r="T2791">
        <f>LOG10(Table1[[#This Row],[Hospital Beds 2018]] +1)</f>
        <v>1.7075701760979363</v>
      </c>
      <c r="U2791">
        <v>10828</v>
      </c>
      <c r="V2791" s="1">
        <v>0.83</v>
      </c>
    </row>
    <row r="2792" spans="1:22" x14ac:dyDescent="0.3">
      <c r="A2792">
        <v>2796</v>
      </c>
      <c r="B2792" t="s">
        <v>1709</v>
      </c>
      <c r="C2792" t="s">
        <v>73</v>
      </c>
      <c r="D2792" t="s">
        <v>21</v>
      </c>
      <c r="E2792" s="9">
        <v>2</v>
      </c>
      <c r="F2792">
        <v>12045</v>
      </c>
      <c r="G2792">
        <f>LOG(Table1[[#This Row],[Population Estimate 2018]])</f>
        <v>4.0808068043343626</v>
      </c>
      <c r="H2792" s="10" t="str">
        <f t="shared" si="43"/>
        <v>2</v>
      </c>
      <c r="I2792">
        <v>1382</v>
      </c>
      <c r="J2792" s="1">
        <v>0.11</v>
      </c>
      <c r="K2792">
        <v>10663</v>
      </c>
      <c r="L2792" s="1">
        <v>0.89</v>
      </c>
      <c r="M2792">
        <v>500</v>
      </c>
      <c r="N2792" s="1">
        <v>0.04</v>
      </c>
      <c r="O2792">
        <v>478</v>
      </c>
      <c r="P2792" s="1">
        <v>0.04</v>
      </c>
      <c r="Q2792">
        <v>98875</v>
      </c>
      <c r="R2792">
        <v>0</v>
      </c>
      <c r="S2792">
        <f>(Table1[[#This Row],[Hospital Beds 2018]]/Table1[[#This Row],[Population Estimate 2018]])*1000</f>
        <v>0</v>
      </c>
      <c r="T2792">
        <f>LOG10(Table1[[#This Row],[Hospital Beds 2018]] +1)</f>
        <v>0</v>
      </c>
      <c r="U2792">
        <v>10889</v>
      </c>
      <c r="V2792" s="1">
        <v>0.9</v>
      </c>
    </row>
    <row r="2793" spans="1:22" x14ac:dyDescent="0.3">
      <c r="A2793">
        <v>2797</v>
      </c>
      <c r="B2793" t="s">
        <v>1709</v>
      </c>
      <c r="C2793" t="s">
        <v>1717</v>
      </c>
      <c r="D2793" t="s">
        <v>21</v>
      </c>
      <c r="E2793" s="9">
        <v>9</v>
      </c>
      <c r="F2793">
        <v>1445</v>
      </c>
      <c r="G2793">
        <f>LOG(Table1[[#This Row],[Population Estimate 2018]])</f>
        <v>3.1598678470925665</v>
      </c>
      <c r="H2793" s="10" t="str">
        <f t="shared" si="43"/>
        <v>1</v>
      </c>
      <c r="I2793">
        <v>417</v>
      </c>
      <c r="J2793" s="1">
        <v>0.28999999999999998</v>
      </c>
      <c r="K2793">
        <v>1028</v>
      </c>
      <c r="L2793" s="1">
        <v>0.71</v>
      </c>
      <c r="M2793">
        <v>164</v>
      </c>
      <c r="N2793" s="1">
        <v>0.11</v>
      </c>
      <c r="O2793">
        <v>262</v>
      </c>
      <c r="P2793" s="1">
        <v>0.18</v>
      </c>
      <c r="Q2793">
        <v>40387</v>
      </c>
      <c r="R2793">
        <v>0</v>
      </c>
      <c r="S2793">
        <f>(Table1[[#This Row],[Hospital Beds 2018]]/Table1[[#This Row],[Population Estimate 2018]])*1000</f>
        <v>0</v>
      </c>
      <c r="T2793">
        <f>LOG10(Table1[[#This Row],[Hospital Beds 2018]] +1)</f>
        <v>0</v>
      </c>
      <c r="U2793">
        <v>1015</v>
      </c>
      <c r="V2793" s="1">
        <v>0.7</v>
      </c>
    </row>
    <row r="2794" spans="1:22" x14ac:dyDescent="0.3">
      <c r="A2794">
        <v>2798</v>
      </c>
      <c r="B2794" t="s">
        <v>1709</v>
      </c>
      <c r="C2794" t="s">
        <v>1718</v>
      </c>
      <c r="D2794" t="s">
        <v>21</v>
      </c>
      <c r="E2794" s="9">
        <v>8</v>
      </c>
      <c r="F2794">
        <v>2464</v>
      </c>
      <c r="G2794">
        <f>LOG(Table1[[#This Row],[Population Estimate 2018]])</f>
        <v>3.3916407034923877</v>
      </c>
      <c r="H2794" s="10" t="str">
        <f t="shared" si="43"/>
        <v>1</v>
      </c>
      <c r="I2794">
        <v>443</v>
      </c>
      <c r="J2794" s="1">
        <v>0.18</v>
      </c>
      <c r="K2794">
        <v>2021</v>
      </c>
      <c r="L2794" s="1">
        <v>0.82</v>
      </c>
      <c r="M2794">
        <v>153</v>
      </c>
      <c r="N2794" s="1">
        <v>0.06</v>
      </c>
      <c r="O2794">
        <v>218</v>
      </c>
      <c r="P2794" s="1">
        <v>0.09</v>
      </c>
      <c r="Q2794">
        <v>60695</v>
      </c>
      <c r="R2794">
        <v>0</v>
      </c>
      <c r="S2794">
        <f>(Table1[[#This Row],[Hospital Beds 2018]]/Table1[[#This Row],[Population Estimate 2018]])*1000</f>
        <v>0</v>
      </c>
      <c r="T2794">
        <f>LOG10(Table1[[#This Row],[Hospital Beds 2018]] +1)</f>
        <v>0</v>
      </c>
      <c r="U2794">
        <v>2043</v>
      </c>
      <c r="V2794" s="1">
        <v>0.83</v>
      </c>
    </row>
    <row r="2795" spans="1:22" x14ac:dyDescent="0.3">
      <c r="A2795">
        <v>2799</v>
      </c>
      <c r="B2795" t="s">
        <v>1709</v>
      </c>
      <c r="C2795" t="s">
        <v>1719</v>
      </c>
      <c r="D2795" t="s">
        <v>58</v>
      </c>
      <c r="E2795" s="9">
        <v>1</v>
      </c>
      <c r="F2795">
        <v>1152633</v>
      </c>
      <c r="G2795">
        <f>LOG(Table1[[#This Row],[Population Estimate 2018]])</f>
        <v>6.0616910493185125</v>
      </c>
      <c r="H2795" s="10" t="str">
        <f t="shared" si="43"/>
        <v>4</v>
      </c>
      <c r="I2795">
        <v>125157</v>
      </c>
      <c r="J2795" s="1">
        <v>0.11</v>
      </c>
      <c r="K2795">
        <v>1027476</v>
      </c>
      <c r="L2795" s="1">
        <v>0.89</v>
      </c>
      <c r="M2795">
        <v>44461</v>
      </c>
      <c r="N2795" s="1">
        <v>0.04</v>
      </c>
      <c r="O2795">
        <v>102660</v>
      </c>
      <c r="P2795" s="1">
        <v>0.09</v>
      </c>
      <c r="Q2795">
        <v>73619</v>
      </c>
      <c r="R2795">
        <v>3268</v>
      </c>
      <c r="S2795">
        <f>(Table1[[#This Row],[Hospital Beds 2018]]/Table1[[#This Row],[Population Estimate 2018]])*1000</f>
        <v>2.8352476460417146</v>
      </c>
      <c r="T2795">
        <f>LOG10(Table1[[#This Row],[Hospital Beds 2018]] +1)</f>
        <v>3.5144149205803692</v>
      </c>
      <c r="U2795">
        <v>1035193</v>
      </c>
      <c r="V2795" s="1">
        <v>0.9</v>
      </c>
    </row>
    <row r="2796" spans="1:22" x14ac:dyDescent="0.3">
      <c r="A2796">
        <v>2800</v>
      </c>
      <c r="B2796" t="s">
        <v>1709</v>
      </c>
      <c r="C2796" t="s">
        <v>299</v>
      </c>
      <c r="D2796" t="s">
        <v>21</v>
      </c>
      <c r="E2796" s="9">
        <v>7</v>
      </c>
      <c r="F2796">
        <v>15449</v>
      </c>
      <c r="G2796">
        <f>LOG(Table1[[#This Row],[Population Estimate 2018]])</f>
        <v>4.1889003731759118</v>
      </c>
      <c r="H2796" s="10" t="str">
        <f t="shared" si="43"/>
        <v>2</v>
      </c>
      <c r="I2796">
        <v>2187</v>
      </c>
      <c r="J2796" s="1">
        <v>0.14000000000000001</v>
      </c>
      <c r="K2796">
        <v>13262</v>
      </c>
      <c r="L2796" s="1">
        <v>0.86</v>
      </c>
      <c r="M2796">
        <v>486</v>
      </c>
      <c r="N2796" s="1">
        <v>0.03</v>
      </c>
      <c r="O2796">
        <v>3419</v>
      </c>
      <c r="P2796" s="1">
        <v>0.22</v>
      </c>
      <c r="Q2796">
        <v>42982</v>
      </c>
      <c r="R2796">
        <v>36</v>
      </c>
      <c r="S2796">
        <f>(Table1[[#This Row],[Hospital Beds 2018]]/Table1[[#This Row],[Population Estimate 2018]])*1000</f>
        <v>2.3302479124862452</v>
      </c>
      <c r="T2796">
        <f>LOG10(Table1[[#This Row],[Hospital Beds 2018]] +1)</f>
        <v>1.568201724066995</v>
      </c>
      <c r="U2796">
        <v>13088</v>
      </c>
      <c r="V2796" s="1">
        <v>0.85</v>
      </c>
    </row>
    <row r="2797" spans="1:22" x14ac:dyDescent="0.3">
      <c r="A2797">
        <v>2801</v>
      </c>
      <c r="B2797" t="s">
        <v>1709</v>
      </c>
      <c r="C2797" t="s">
        <v>1720</v>
      </c>
      <c r="D2797" t="s">
        <v>21</v>
      </c>
      <c r="E2797" s="9">
        <v>6</v>
      </c>
      <c r="F2797">
        <v>30623</v>
      </c>
      <c r="G2797">
        <f>LOG(Table1[[#This Row],[Population Estimate 2018]])</f>
        <v>4.4860477343578253</v>
      </c>
      <c r="H2797" s="10" t="str">
        <f t="shared" si="43"/>
        <v>2</v>
      </c>
      <c r="I2797">
        <v>4273</v>
      </c>
      <c r="J2797" s="1">
        <v>0.14000000000000001</v>
      </c>
      <c r="K2797">
        <v>26350</v>
      </c>
      <c r="L2797" s="1">
        <v>0.86</v>
      </c>
      <c r="M2797">
        <v>1270</v>
      </c>
      <c r="N2797" s="1">
        <v>0.04</v>
      </c>
      <c r="O2797">
        <v>4116</v>
      </c>
      <c r="P2797" s="1">
        <v>0.13</v>
      </c>
      <c r="Q2797">
        <v>52910</v>
      </c>
      <c r="R2797">
        <v>137</v>
      </c>
      <c r="S2797">
        <f>(Table1[[#This Row],[Hospital Beds 2018]]/Table1[[#This Row],[Population Estimate 2018]])*1000</f>
        <v>4.4737615517748095</v>
      </c>
      <c r="T2797">
        <f>LOG10(Table1[[#This Row],[Hospital Beds 2018]] +1)</f>
        <v>2.1398790864012365</v>
      </c>
      <c r="U2797">
        <v>24048</v>
      </c>
      <c r="V2797" s="1">
        <v>0.79</v>
      </c>
    </row>
    <row r="2798" spans="1:22" x14ac:dyDescent="0.3">
      <c r="A2798">
        <v>2802</v>
      </c>
      <c r="B2798" t="s">
        <v>1709</v>
      </c>
      <c r="C2798" t="s">
        <v>184</v>
      </c>
      <c r="D2798" t="s">
        <v>21</v>
      </c>
      <c r="E2798" s="9">
        <v>7</v>
      </c>
      <c r="F2798">
        <v>21539</v>
      </c>
      <c r="G2798">
        <f>LOG(Table1[[#This Row],[Population Estimate 2018]])</f>
        <v>4.3332255362617156</v>
      </c>
      <c r="H2798" s="10" t="str">
        <f t="shared" si="43"/>
        <v>2</v>
      </c>
      <c r="I2798">
        <v>3465</v>
      </c>
      <c r="J2798" s="1">
        <v>0.16</v>
      </c>
      <c r="K2798">
        <v>18074</v>
      </c>
      <c r="L2798" s="1">
        <v>0.84</v>
      </c>
      <c r="M2798">
        <v>1236</v>
      </c>
      <c r="N2798" s="1">
        <v>0.06</v>
      </c>
      <c r="O2798">
        <v>2544</v>
      </c>
      <c r="P2798" s="1">
        <v>0.12</v>
      </c>
      <c r="Q2798">
        <v>54339</v>
      </c>
      <c r="R2798">
        <v>24</v>
      </c>
      <c r="S2798">
        <f>(Table1[[#This Row],[Hospital Beds 2018]]/Table1[[#This Row],[Population Estimate 2018]])*1000</f>
        <v>1.1142578578392683</v>
      </c>
      <c r="T2798">
        <f>LOG10(Table1[[#This Row],[Hospital Beds 2018]] +1)</f>
        <v>1.3979400086720377</v>
      </c>
      <c r="U2798">
        <v>18311</v>
      </c>
      <c r="V2798" s="1">
        <v>0.85</v>
      </c>
    </row>
    <row r="2799" spans="1:22" x14ac:dyDescent="0.3">
      <c r="A2799">
        <v>2803</v>
      </c>
      <c r="B2799" t="s">
        <v>1709</v>
      </c>
      <c r="C2799" t="s">
        <v>302</v>
      </c>
      <c r="D2799" t="s">
        <v>21</v>
      </c>
      <c r="E2799" s="9">
        <v>4</v>
      </c>
      <c r="F2799">
        <v>41933</v>
      </c>
      <c r="G2799">
        <f>LOG(Table1[[#This Row],[Population Estimate 2018]])</f>
        <v>4.6225559341144837</v>
      </c>
      <c r="H2799" s="10" t="str">
        <f t="shared" si="43"/>
        <v>2</v>
      </c>
      <c r="I2799">
        <v>5280</v>
      </c>
      <c r="J2799" s="1">
        <v>0.13</v>
      </c>
      <c r="K2799">
        <v>36653</v>
      </c>
      <c r="L2799" s="1">
        <v>0.87</v>
      </c>
      <c r="M2799">
        <v>1801</v>
      </c>
      <c r="N2799" s="1">
        <v>0.04</v>
      </c>
      <c r="O2799">
        <v>2570</v>
      </c>
      <c r="P2799" s="1">
        <v>0.06</v>
      </c>
      <c r="Q2799">
        <v>105374</v>
      </c>
      <c r="R2799">
        <v>37</v>
      </c>
      <c r="S2799">
        <f>(Table1[[#This Row],[Hospital Beds 2018]]/Table1[[#This Row],[Population Estimate 2018]])*1000</f>
        <v>0.88235995516657528</v>
      </c>
      <c r="T2799">
        <f>LOG10(Table1[[#This Row],[Hospital Beds 2018]] +1)</f>
        <v>1.5797835966168101</v>
      </c>
      <c r="U2799">
        <v>37456</v>
      </c>
      <c r="V2799" s="1">
        <v>0.89</v>
      </c>
    </row>
    <row r="2800" spans="1:22" x14ac:dyDescent="0.3">
      <c r="A2800">
        <v>2804</v>
      </c>
      <c r="B2800" t="s">
        <v>1709</v>
      </c>
      <c r="C2800" t="s">
        <v>1721</v>
      </c>
      <c r="D2800" t="s">
        <v>21</v>
      </c>
      <c r="E2800" s="9">
        <v>1</v>
      </c>
      <c r="F2800">
        <v>69907</v>
      </c>
      <c r="G2800">
        <f>LOG(Table1[[#This Row],[Population Estimate 2018]])</f>
        <v>4.8445206651471544</v>
      </c>
      <c r="H2800" s="10" t="str">
        <f t="shared" si="43"/>
        <v>2</v>
      </c>
      <c r="I2800">
        <v>6403</v>
      </c>
      <c r="J2800" s="1">
        <v>0.09</v>
      </c>
      <c r="K2800">
        <v>63504</v>
      </c>
      <c r="L2800" s="1">
        <v>0.91</v>
      </c>
      <c r="M2800">
        <v>4082</v>
      </c>
      <c r="N2800" s="1">
        <v>0.06</v>
      </c>
      <c r="O2800">
        <v>4744</v>
      </c>
      <c r="P2800" s="1">
        <v>7.0000000000000007E-2</v>
      </c>
      <c r="Q2800">
        <v>73584</v>
      </c>
      <c r="R2800">
        <v>44</v>
      </c>
      <c r="S2800">
        <f>(Table1[[#This Row],[Hospital Beds 2018]]/Table1[[#This Row],[Population Estimate 2018]])*1000</f>
        <v>0.62940764158095752</v>
      </c>
      <c r="T2800">
        <f>LOG10(Table1[[#This Row],[Hospital Beds 2018]] +1)</f>
        <v>1.6532125137753437</v>
      </c>
      <c r="U2800">
        <v>64456</v>
      </c>
      <c r="V2800" s="1">
        <v>0.92</v>
      </c>
    </row>
    <row r="2801" spans="1:22" x14ac:dyDescent="0.3">
      <c r="A2801">
        <v>2805</v>
      </c>
      <c r="B2801" t="s">
        <v>1709</v>
      </c>
      <c r="C2801" t="s">
        <v>1722</v>
      </c>
      <c r="D2801" t="s">
        <v>21</v>
      </c>
      <c r="E2801" s="9">
        <v>7</v>
      </c>
      <c r="F2801">
        <v>35438</v>
      </c>
      <c r="G2801">
        <f>LOG(Table1[[#This Row],[Population Estimate 2018]])</f>
        <v>4.5494692038054918</v>
      </c>
      <c r="H2801" s="10" t="str">
        <f t="shared" si="43"/>
        <v>2</v>
      </c>
      <c r="I2801">
        <v>3855</v>
      </c>
      <c r="J2801" s="1">
        <v>0.11</v>
      </c>
      <c r="K2801">
        <v>31583</v>
      </c>
      <c r="L2801" s="1">
        <v>0.89</v>
      </c>
      <c r="M2801">
        <v>1437</v>
      </c>
      <c r="N2801" s="1">
        <v>0.04</v>
      </c>
      <c r="O2801">
        <v>4031</v>
      </c>
      <c r="P2801" s="1">
        <v>0.11</v>
      </c>
      <c r="Q2801">
        <v>63631</v>
      </c>
      <c r="R2801">
        <v>39</v>
      </c>
      <c r="S2801">
        <f>(Table1[[#This Row],[Hospital Beds 2018]]/Table1[[#This Row],[Population Estimate 2018]])*1000</f>
        <v>1.1005135730007336</v>
      </c>
      <c r="T2801">
        <f>LOG10(Table1[[#This Row],[Hospital Beds 2018]] +1)</f>
        <v>1.6020599913279623</v>
      </c>
      <c r="U2801">
        <v>31912</v>
      </c>
      <c r="V2801" s="1">
        <v>0.9</v>
      </c>
    </row>
    <row r="2802" spans="1:22" x14ac:dyDescent="0.3">
      <c r="A2802">
        <v>2806</v>
      </c>
      <c r="B2802" t="s">
        <v>1709</v>
      </c>
      <c r="C2802" t="s">
        <v>1709</v>
      </c>
      <c r="D2802" t="s">
        <v>21</v>
      </c>
      <c r="E2802" s="9">
        <v>2</v>
      </c>
      <c r="F2802">
        <v>622213</v>
      </c>
      <c r="G2802">
        <f>LOG(Table1[[#This Row],[Population Estimate 2018]])</f>
        <v>5.793939080654531</v>
      </c>
      <c r="H2802" s="10" t="str">
        <f t="shared" si="43"/>
        <v>3</v>
      </c>
      <c r="I2802">
        <v>48050</v>
      </c>
      <c r="J2802" s="1">
        <v>0.08</v>
      </c>
      <c r="K2802">
        <v>574163</v>
      </c>
      <c r="L2802" s="1">
        <v>0.92</v>
      </c>
      <c r="M2802">
        <v>17653</v>
      </c>
      <c r="N2802" s="1">
        <v>0.03</v>
      </c>
      <c r="O2802">
        <v>57136</v>
      </c>
      <c r="P2802" s="1">
        <v>0.09</v>
      </c>
      <c r="Q2802">
        <v>75296</v>
      </c>
      <c r="R2802">
        <v>1185</v>
      </c>
      <c r="S2802">
        <f>(Table1[[#This Row],[Hospital Beds 2018]]/Table1[[#This Row],[Population Estimate 2018]])*1000</f>
        <v>1.9044925130140322</v>
      </c>
      <c r="T2802">
        <f>LOG10(Table1[[#This Row],[Hospital Beds 2018]] +1)</f>
        <v>3.0740846890282438</v>
      </c>
      <c r="U2802">
        <v>570362</v>
      </c>
      <c r="V2802" s="1">
        <v>0.92</v>
      </c>
    </row>
    <row r="2803" spans="1:22" x14ac:dyDescent="0.3">
      <c r="A2803">
        <v>2807</v>
      </c>
      <c r="B2803" t="s">
        <v>1709</v>
      </c>
      <c r="C2803" t="s">
        <v>1723</v>
      </c>
      <c r="D2803" t="s">
        <v>21</v>
      </c>
      <c r="E2803" s="9">
        <v>6</v>
      </c>
      <c r="F2803">
        <v>33240</v>
      </c>
      <c r="G2803">
        <f>LOG(Table1[[#This Row],[Population Estimate 2018]])</f>
        <v>4.5216610151120733</v>
      </c>
      <c r="H2803" s="10" t="str">
        <f t="shared" si="43"/>
        <v>2</v>
      </c>
      <c r="I2803">
        <v>3822</v>
      </c>
      <c r="J2803" s="1">
        <v>0.11</v>
      </c>
      <c r="K2803">
        <v>29418</v>
      </c>
      <c r="L2803" s="1">
        <v>0.89</v>
      </c>
      <c r="M2803">
        <v>1152</v>
      </c>
      <c r="N2803" s="1">
        <v>0.03</v>
      </c>
      <c r="O2803">
        <v>1750</v>
      </c>
      <c r="P2803" s="1">
        <v>0.05</v>
      </c>
      <c r="Q2803">
        <v>85380</v>
      </c>
      <c r="R2803">
        <v>19</v>
      </c>
      <c r="S2803">
        <f>(Table1[[#This Row],[Hospital Beds 2018]]/Table1[[#This Row],[Population Estimate 2018]])*1000</f>
        <v>0.57160048134777375</v>
      </c>
      <c r="T2803">
        <f>LOG10(Table1[[#This Row],[Hospital Beds 2018]] +1)</f>
        <v>1.3010299956639813</v>
      </c>
      <c r="U2803">
        <v>29605</v>
      </c>
      <c r="V2803" s="1">
        <v>0.89</v>
      </c>
    </row>
    <row r="2804" spans="1:22" x14ac:dyDescent="0.3">
      <c r="A2804">
        <v>2808</v>
      </c>
      <c r="B2804" t="s">
        <v>1709</v>
      </c>
      <c r="C2804" t="s">
        <v>86</v>
      </c>
      <c r="D2804" t="s">
        <v>21</v>
      </c>
      <c r="E2804" s="9">
        <v>3</v>
      </c>
      <c r="F2804">
        <v>171700</v>
      </c>
      <c r="G2804">
        <f>LOG(Table1[[#This Row],[Population Estimate 2018]])</f>
        <v>5.2347702951609163</v>
      </c>
      <c r="H2804" s="10" t="str">
        <f t="shared" si="43"/>
        <v>3</v>
      </c>
      <c r="I2804">
        <v>36844</v>
      </c>
      <c r="J2804" s="1">
        <v>0.21</v>
      </c>
      <c r="K2804">
        <v>134856</v>
      </c>
      <c r="L2804" s="1">
        <v>0.79</v>
      </c>
      <c r="M2804">
        <v>10542</v>
      </c>
      <c r="N2804" s="1">
        <v>0.06</v>
      </c>
      <c r="O2804">
        <v>16435</v>
      </c>
      <c r="P2804" s="1">
        <v>0.1</v>
      </c>
      <c r="Q2804">
        <v>57069</v>
      </c>
      <c r="R2804">
        <v>263</v>
      </c>
      <c r="S2804">
        <f>(Table1[[#This Row],[Hospital Beds 2018]]/Table1[[#This Row],[Population Estimate 2018]])*1000</f>
        <v>1.5317414094350612</v>
      </c>
      <c r="T2804">
        <f>LOG10(Table1[[#This Row],[Hospital Beds 2018]] +1)</f>
        <v>2.4216039268698313</v>
      </c>
      <c r="U2804">
        <v>135219</v>
      </c>
      <c r="V2804" s="1">
        <v>0.79</v>
      </c>
    </row>
    <row r="2805" spans="1:22" x14ac:dyDescent="0.3">
      <c r="A2805">
        <v>2809</v>
      </c>
      <c r="B2805" t="s">
        <v>1709</v>
      </c>
      <c r="C2805" t="s">
        <v>472</v>
      </c>
      <c r="D2805" t="s">
        <v>21</v>
      </c>
      <c r="E2805" s="9">
        <v>9</v>
      </c>
      <c r="F2805">
        <v>2690</v>
      </c>
      <c r="G2805">
        <f>LOG(Table1[[#This Row],[Population Estimate 2018]])</f>
        <v>3.4297522800024081</v>
      </c>
      <c r="H2805" s="10" t="str">
        <f t="shared" si="43"/>
        <v>1</v>
      </c>
      <c r="I2805">
        <v>586</v>
      </c>
      <c r="J2805" s="1">
        <v>0.22</v>
      </c>
      <c r="K2805">
        <v>2104</v>
      </c>
      <c r="L2805" s="1">
        <v>0.78</v>
      </c>
      <c r="M2805">
        <v>138</v>
      </c>
      <c r="N2805" s="1">
        <v>0.05</v>
      </c>
      <c r="O2805">
        <v>347</v>
      </c>
      <c r="P2805" s="1">
        <v>0.13</v>
      </c>
      <c r="Q2805">
        <v>47175</v>
      </c>
      <c r="R2805">
        <v>0</v>
      </c>
      <c r="S2805">
        <f>(Table1[[#This Row],[Hospital Beds 2018]]/Table1[[#This Row],[Population Estimate 2018]])*1000</f>
        <v>0</v>
      </c>
      <c r="T2805">
        <f>LOG10(Table1[[#This Row],[Hospital Beds 2018]] +1)</f>
        <v>0</v>
      </c>
      <c r="U2805">
        <v>2135</v>
      </c>
      <c r="V2805" s="1">
        <v>0.79</v>
      </c>
    </row>
    <row r="2806" spans="1:22" x14ac:dyDescent="0.3">
      <c r="A2806">
        <v>2810</v>
      </c>
      <c r="B2806" t="s">
        <v>1709</v>
      </c>
      <c r="C2806" t="s">
        <v>1724</v>
      </c>
      <c r="D2806" t="s">
        <v>21</v>
      </c>
      <c r="E2806" s="9">
        <v>2</v>
      </c>
      <c r="F2806">
        <v>256359</v>
      </c>
      <c r="G2806">
        <f>LOG(Table1[[#This Row],[Population Estimate 2018]])</f>
        <v>5.4088485688282057</v>
      </c>
      <c r="H2806" s="10" t="str">
        <f t="shared" si="43"/>
        <v>3</v>
      </c>
      <c r="I2806">
        <v>29897</v>
      </c>
      <c r="J2806" s="1">
        <v>0.12</v>
      </c>
      <c r="K2806">
        <v>226462</v>
      </c>
      <c r="L2806" s="1">
        <v>0.88</v>
      </c>
      <c r="M2806">
        <v>15384</v>
      </c>
      <c r="N2806" s="1">
        <v>0.06</v>
      </c>
      <c r="O2806">
        <v>23839</v>
      </c>
      <c r="P2806" s="1">
        <v>0.09</v>
      </c>
      <c r="Q2806">
        <v>68106</v>
      </c>
      <c r="R2806">
        <v>497</v>
      </c>
      <c r="S2806">
        <f>(Table1[[#This Row],[Hospital Beds 2018]]/Table1[[#This Row],[Population Estimate 2018]])*1000</f>
        <v>1.9386875436399738</v>
      </c>
      <c r="T2806">
        <f>LOG10(Table1[[#This Row],[Hospital Beds 2018]] +1)</f>
        <v>2.6972293427597176</v>
      </c>
      <c r="U2806">
        <v>228866</v>
      </c>
      <c r="V2806" s="1">
        <v>0.89</v>
      </c>
    </row>
    <row r="2807" spans="1:22" x14ac:dyDescent="0.3">
      <c r="A2807">
        <v>2811</v>
      </c>
      <c r="B2807" t="s">
        <v>1725</v>
      </c>
      <c r="C2807" t="s">
        <v>1726</v>
      </c>
      <c r="D2807" t="s">
        <v>21</v>
      </c>
      <c r="E2807" s="9">
        <v>6</v>
      </c>
      <c r="F2807">
        <v>36973</v>
      </c>
      <c r="G2807">
        <f>LOG(Table1[[#This Row],[Population Estimate 2018]])</f>
        <v>4.5678846907837132</v>
      </c>
      <c r="H2807" s="10" t="str">
        <f t="shared" si="43"/>
        <v>2</v>
      </c>
      <c r="I2807">
        <v>7357</v>
      </c>
      <c r="J2807" s="1">
        <v>0.2</v>
      </c>
      <c r="K2807">
        <v>29616</v>
      </c>
      <c r="L2807" s="1">
        <v>0.8</v>
      </c>
      <c r="M2807">
        <v>2248</v>
      </c>
      <c r="N2807" s="1">
        <v>0.06</v>
      </c>
      <c r="O2807">
        <v>3042</v>
      </c>
      <c r="P2807" s="1">
        <v>0.08</v>
      </c>
      <c r="Q2807">
        <v>68878</v>
      </c>
      <c r="R2807">
        <v>25</v>
      </c>
      <c r="S2807">
        <f>(Table1[[#This Row],[Hospital Beds 2018]]/Table1[[#This Row],[Population Estimate 2018]])*1000</f>
        <v>0.67616909636761957</v>
      </c>
      <c r="T2807">
        <f>LOG10(Table1[[#This Row],[Hospital Beds 2018]] +1)</f>
        <v>1.414973347970818</v>
      </c>
      <c r="U2807">
        <v>28129</v>
      </c>
      <c r="V2807" s="1">
        <v>0.76</v>
      </c>
    </row>
    <row r="2808" spans="1:22" x14ac:dyDescent="0.3">
      <c r="A2808">
        <v>2812</v>
      </c>
      <c r="B2808" t="s">
        <v>1725</v>
      </c>
      <c r="C2808" t="s">
        <v>1727</v>
      </c>
      <c r="D2808" t="s">
        <v>21</v>
      </c>
      <c r="E2808" s="9">
        <v>6</v>
      </c>
      <c r="F2808">
        <v>35631</v>
      </c>
      <c r="G2808">
        <f>LOG(Table1[[#This Row],[Population Estimate 2018]])</f>
        <v>4.5518280111915299</v>
      </c>
      <c r="H2808" s="10" t="str">
        <f t="shared" si="43"/>
        <v>2</v>
      </c>
      <c r="I2808">
        <v>8162</v>
      </c>
      <c r="J2808" s="1">
        <v>0.23</v>
      </c>
      <c r="K2808">
        <v>27469</v>
      </c>
      <c r="L2808" s="1">
        <v>0.77</v>
      </c>
      <c r="M2808">
        <v>2715</v>
      </c>
      <c r="N2808" s="1">
        <v>0.08</v>
      </c>
      <c r="O2808">
        <v>3905</v>
      </c>
      <c r="P2808" s="1">
        <v>0.11</v>
      </c>
      <c r="Q2808">
        <v>52510</v>
      </c>
      <c r="R2808">
        <v>77</v>
      </c>
      <c r="S2808">
        <f>(Table1[[#This Row],[Hospital Beds 2018]]/Table1[[#This Row],[Population Estimate 2018]])*1000</f>
        <v>2.1610395442171142</v>
      </c>
      <c r="T2808">
        <f>LOG10(Table1[[#This Row],[Hospital Beds 2018]] +1)</f>
        <v>1.8920946026904804</v>
      </c>
      <c r="U2808">
        <v>27992</v>
      </c>
      <c r="V2808" s="1">
        <v>0.79</v>
      </c>
    </row>
    <row r="2809" spans="1:22" x14ac:dyDescent="0.3">
      <c r="A2809">
        <v>2813</v>
      </c>
      <c r="B2809" t="s">
        <v>1725</v>
      </c>
      <c r="C2809" t="s">
        <v>1728</v>
      </c>
      <c r="D2809" t="s">
        <v>21</v>
      </c>
      <c r="E2809" s="9">
        <v>7</v>
      </c>
      <c r="F2809">
        <v>30302</v>
      </c>
      <c r="G2809">
        <f>LOG(Table1[[#This Row],[Population Estimate 2018]])</f>
        <v>4.4814712938587</v>
      </c>
      <c r="H2809" s="10" t="str">
        <f t="shared" si="43"/>
        <v>2</v>
      </c>
      <c r="I2809">
        <v>6354</v>
      </c>
      <c r="J2809" s="1">
        <v>0.21</v>
      </c>
      <c r="K2809">
        <v>23948</v>
      </c>
      <c r="L2809" s="1">
        <v>0.79</v>
      </c>
      <c r="M2809">
        <v>2289</v>
      </c>
      <c r="N2809" s="1">
        <v>0.08</v>
      </c>
      <c r="O2809">
        <v>3648</v>
      </c>
      <c r="P2809" s="1">
        <v>0.12</v>
      </c>
      <c r="Q2809">
        <v>50368</v>
      </c>
      <c r="R2809">
        <v>25</v>
      </c>
      <c r="S2809">
        <f>(Table1[[#This Row],[Hospital Beds 2018]]/Table1[[#This Row],[Population Estimate 2018]])*1000</f>
        <v>0.82502805095373244</v>
      </c>
      <c r="T2809">
        <f>LOG10(Table1[[#This Row],[Hospital Beds 2018]] +1)</f>
        <v>1.414973347970818</v>
      </c>
      <c r="U2809">
        <v>24051</v>
      </c>
      <c r="V2809" s="1">
        <v>0.79</v>
      </c>
    </row>
    <row r="2810" spans="1:22" x14ac:dyDescent="0.3">
      <c r="A2810">
        <v>2814</v>
      </c>
      <c r="B2810" t="s">
        <v>1725</v>
      </c>
      <c r="C2810" t="s">
        <v>1729</v>
      </c>
      <c r="D2810" t="s">
        <v>21</v>
      </c>
      <c r="E2810" s="9">
        <v>3</v>
      </c>
      <c r="F2810">
        <v>164572</v>
      </c>
      <c r="G2810">
        <f>LOG(Table1[[#This Row],[Population Estimate 2018]])</f>
        <v>5.2163559470372691</v>
      </c>
      <c r="H2810" s="10" t="str">
        <f t="shared" si="43"/>
        <v>3</v>
      </c>
      <c r="I2810">
        <v>24673</v>
      </c>
      <c r="J2810" s="1">
        <v>0.15</v>
      </c>
      <c r="K2810">
        <v>139899</v>
      </c>
      <c r="L2810" s="1">
        <v>0.85</v>
      </c>
      <c r="M2810">
        <v>9391</v>
      </c>
      <c r="N2810" s="1">
        <v>0.06</v>
      </c>
      <c r="O2810">
        <v>16039</v>
      </c>
      <c r="P2810" s="1">
        <v>0.1</v>
      </c>
      <c r="Q2810">
        <v>74240</v>
      </c>
      <c r="R2810">
        <v>500</v>
      </c>
      <c r="S2810">
        <f>(Table1[[#This Row],[Hospital Beds 2018]]/Table1[[#This Row],[Population Estimate 2018]])*1000</f>
        <v>3.0381838951948081</v>
      </c>
      <c r="T2810">
        <f>LOG10(Table1[[#This Row],[Hospital Beds 2018]] +1)</f>
        <v>2.6998377258672459</v>
      </c>
      <c r="U2810">
        <v>135637</v>
      </c>
      <c r="V2810" s="1">
        <v>0.82</v>
      </c>
    </row>
    <row r="2811" spans="1:22" x14ac:dyDescent="0.3">
      <c r="A2811">
        <v>2815</v>
      </c>
      <c r="B2811" t="s">
        <v>1725</v>
      </c>
      <c r="C2811" t="s">
        <v>864</v>
      </c>
      <c r="D2811" t="s">
        <v>21</v>
      </c>
      <c r="E2811" s="9">
        <v>9</v>
      </c>
      <c r="F2811">
        <v>6250</v>
      </c>
      <c r="G2811">
        <f>LOG(Table1[[#This Row],[Population Estimate 2018]])</f>
        <v>3.7958800173440754</v>
      </c>
      <c r="H2811" s="10" t="str">
        <f t="shared" si="43"/>
        <v>1</v>
      </c>
      <c r="I2811">
        <v>1598</v>
      </c>
      <c r="J2811" s="1">
        <v>0.26</v>
      </c>
      <c r="K2811">
        <v>4652</v>
      </c>
      <c r="L2811" s="1">
        <v>0.74</v>
      </c>
      <c r="M2811">
        <v>663</v>
      </c>
      <c r="N2811" s="1">
        <v>0.11</v>
      </c>
      <c r="O2811">
        <v>964</v>
      </c>
      <c r="P2811" s="1">
        <v>0.15</v>
      </c>
      <c r="Q2811">
        <v>43671</v>
      </c>
      <c r="R2811">
        <v>0</v>
      </c>
      <c r="S2811">
        <f>(Table1[[#This Row],[Hospital Beds 2018]]/Table1[[#This Row],[Population Estimate 2018]])*1000</f>
        <v>0</v>
      </c>
      <c r="T2811">
        <f>LOG10(Table1[[#This Row],[Hospital Beds 2018]] +1)</f>
        <v>0</v>
      </c>
      <c r="U2811">
        <v>4952</v>
      </c>
      <c r="V2811" s="1">
        <v>0.79</v>
      </c>
    </row>
    <row r="2812" spans="1:22" x14ac:dyDescent="0.3">
      <c r="A2812">
        <v>2816</v>
      </c>
      <c r="B2812" t="s">
        <v>1725</v>
      </c>
      <c r="C2812" t="s">
        <v>50</v>
      </c>
      <c r="D2812" t="s">
        <v>21</v>
      </c>
      <c r="E2812" s="9">
        <v>3</v>
      </c>
      <c r="F2812">
        <v>49421</v>
      </c>
      <c r="G2812">
        <f>LOG(Table1[[#This Row],[Population Estimate 2018]])</f>
        <v>4.6939115288056001</v>
      </c>
      <c r="H2812" s="10" t="str">
        <f t="shared" si="43"/>
        <v>2</v>
      </c>
      <c r="I2812">
        <v>7925</v>
      </c>
      <c r="J2812" s="1">
        <v>0.16</v>
      </c>
      <c r="K2812">
        <v>41496</v>
      </c>
      <c r="L2812" s="1">
        <v>0.84</v>
      </c>
      <c r="M2812">
        <v>3179</v>
      </c>
      <c r="N2812" s="1">
        <v>0.06</v>
      </c>
      <c r="O2812">
        <v>5398</v>
      </c>
      <c r="P2812" s="1">
        <v>0.11</v>
      </c>
      <c r="Q2812">
        <v>61129</v>
      </c>
      <c r="R2812">
        <v>55</v>
      </c>
      <c r="S2812">
        <f>(Table1[[#This Row],[Hospital Beds 2018]]/Table1[[#This Row],[Population Estimate 2018]])*1000</f>
        <v>1.1128872341717084</v>
      </c>
      <c r="T2812">
        <f>LOG10(Table1[[#This Row],[Hospital Beds 2018]] +1)</f>
        <v>1.7481880270062005</v>
      </c>
      <c r="U2812">
        <v>42863</v>
      </c>
      <c r="V2812" s="1">
        <v>0.87</v>
      </c>
    </row>
    <row r="2813" spans="1:22" x14ac:dyDescent="0.3">
      <c r="A2813">
        <v>2817</v>
      </c>
      <c r="B2813" t="s">
        <v>1725</v>
      </c>
      <c r="C2813" t="s">
        <v>1730</v>
      </c>
      <c r="D2813" t="s">
        <v>21</v>
      </c>
      <c r="E2813" s="9">
        <v>3</v>
      </c>
      <c r="F2813">
        <v>7090</v>
      </c>
      <c r="G2813">
        <f>LOG(Table1[[#This Row],[Population Estimate 2018]])</f>
        <v>3.8506462351830666</v>
      </c>
      <c r="H2813" s="10" t="str">
        <f t="shared" si="43"/>
        <v>1</v>
      </c>
      <c r="I2813">
        <v>1475</v>
      </c>
      <c r="J2813" s="1">
        <v>0.21</v>
      </c>
      <c r="K2813">
        <v>5615</v>
      </c>
      <c r="L2813" s="1">
        <v>0.79</v>
      </c>
      <c r="M2813">
        <v>563</v>
      </c>
      <c r="N2813" s="1">
        <v>0.08</v>
      </c>
      <c r="O2813">
        <v>579</v>
      </c>
      <c r="P2813" s="1">
        <v>0.08</v>
      </c>
      <c r="Q2813">
        <v>67746</v>
      </c>
      <c r="R2813">
        <v>0</v>
      </c>
      <c r="S2813">
        <f>(Table1[[#This Row],[Hospital Beds 2018]]/Table1[[#This Row],[Population Estimate 2018]])*1000</f>
        <v>0</v>
      </c>
      <c r="T2813">
        <f>LOG10(Table1[[#This Row],[Hospital Beds 2018]] +1)</f>
        <v>0</v>
      </c>
      <c r="U2813">
        <v>5853</v>
      </c>
      <c r="V2813" s="1">
        <v>0.83</v>
      </c>
    </row>
    <row r="2814" spans="1:22" x14ac:dyDescent="0.3">
      <c r="A2814">
        <v>2818</v>
      </c>
      <c r="B2814" t="s">
        <v>1725</v>
      </c>
      <c r="C2814" t="s">
        <v>1731</v>
      </c>
      <c r="D2814" t="s">
        <v>21</v>
      </c>
      <c r="E2814" s="9">
        <v>8</v>
      </c>
      <c r="F2814">
        <v>25300</v>
      </c>
      <c r="G2814">
        <f>LOG(Table1[[#This Row],[Population Estimate 2018]])</f>
        <v>4.4031205211758175</v>
      </c>
      <c r="H2814" s="10" t="str">
        <f t="shared" si="43"/>
        <v>2</v>
      </c>
      <c r="I2814">
        <v>4393</v>
      </c>
      <c r="J2814" s="1">
        <v>0.17</v>
      </c>
      <c r="K2814">
        <v>20907</v>
      </c>
      <c r="L2814" s="1">
        <v>0.83</v>
      </c>
      <c r="M2814">
        <v>1666</v>
      </c>
      <c r="N2814" s="1">
        <v>7.0000000000000007E-2</v>
      </c>
      <c r="O2814">
        <v>2696</v>
      </c>
      <c r="P2814" s="1">
        <v>0.11</v>
      </c>
      <c r="Q2814">
        <v>60230</v>
      </c>
      <c r="R2814">
        <v>25</v>
      </c>
      <c r="S2814">
        <f>(Table1[[#This Row],[Hospital Beds 2018]]/Table1[[#This Row],[Population Estimate 2018]])*1000</f>
        <v>0.98814229249011853</v>
      </c>
      <c r="T2814">
        <f>LOG10(Table1[[#This Row],[Hospital Beds 2018]] +1)</f>
        <v>1.414973347970818</v>
      </c>
      <c r="U2814">
        <v>20994</v>
      </c>
      <c r="V2814" s="1">
        <v>0.83</v>
      </c>
    </row>
    <row r="2815" spans="1:22" x14ac:dyDescent="0.3">
      <c r="A2815">
        <v>2819</v>
      </c>
      <c r="B2815" t="s">
        <v>1725</v>
      </c>
      <c r="C2815" t="s">
        <v>221</v>
      </c>
      <c r="D2815" t="s">
        <v>21</v>
      </c>
      <c r="E2815" s="9">
        <v>9</v>
      </c>
      <c r="F2815">
        <v>28999</v>
      </c>
      <c r="G2815">
        <f>LOG(Table1[[#This Row],[Population Estimate 2018]])</f>
        <v>4.4623830219689591</v>
      </c>
      <c r="H2815" s="10" t="str">
        <f t="shared" si="43"/>
        <v>2</v>
      </c>
      <c r="I2815">
        <v>6149</v>
      </c>
      <c r="J2815" s="1">
        <v>0.21</v>
      </c>
      <c r="K2815">
        <v>22850</v>
      </c>
      <c r="L2815" s="1">
        <v>0.79</v>
      </c>
      <c r="M2815">
        <v>2083</v>
      </c>
      <c r="N2815" s="1">
        <v>7.0000000000000007E-2</v>
      </c>
      <c r="O2815">
        <v>2901</v>
      </c>
      <c r="P2815" s="1">
        <v>0.1</v>
      </c>
      <c r="Q2815">
        <v>62300</v>
      </c>
      <c r="R2815">
        <v>52</v>
      </c>
      <c r="S2815">
        <f>(Table1[[#This Row],[Hospital Beds 2018]]/Table1[[#This Row],[Population Estimate 2018]])*1000</f>
        <v>1.7931652815614332</v>
      </c>
      <c r="T2815">
        <f>LOG10(Table1[[#This Row],[Hospital Beds 2018]] +1)</f>
        <v>1.7242758696007889</v>
      </c>
      <c r="U2815">
        <v>23186</v>
      </c>
      <c r="V2815" s="1">
        <v>0.8</v>
      </c>
    </row>
    <row r="2816" spans="1:22" x14ac:dyDescent="0.3">
      <c r="A2816">
        <v>2820</v>
      </c>
      <c r="B2816" t="s">
        <v>1725</v>
      </c>
      <c r="C2816" t="s">
        <v>807</v>
      </c>
      <c r="D2816" t="s">
        <v>21</v>
      </c>
      <c r="E2816" s="9">
        <v>7</v>
      </c>
      <c r="F2816">
        <v>26907</v>
      </c>
      <c r="G2816">
        <f>LOG(Table1[[#This Row],[Population Estimate 2018]])</f>
        <v>4.4298652787345612</v>
      </c>
      <c r="H2816" s="10" t="str">
        <f t="shared" si="43"/>
        <v>2</v>
      </c>
      <c r="I2816">
        <v>6113</v>
      </c>
      <c r="J2816" s="1">
        <v>0.23</v>
      </c>
      <c r="K2816">
        <v>20794</v>
      </c>
      <c r="L2816" s="1">
        <v>0.77</v>
      </c>
      <c r="M2816">
        <v>2097</v>
      </c>
      <c r="N2816" s="1">
        <v>0.08</v>
      </c>
      <c r="O2816">
        <v>3194</v>
      </c>
      <c r="P2816" s="1">
        <v>0.12</v>
      </c>
      <c r="Q2816">
        <v>48688</v>
      </c>
      <c r="R2816">
        <v>25</v>
      </c>
      <c r="S2816">
        <f>(Table1[[#This Row],[Hospital Beds 2018]]/Table1[[#This Row],[Population Estimate 2018]])*1000</f>
        <v>0.92912624967480584</v>
      </c>
      <c r="T2816">
        <f>LOG10(Table1[[#This Row],[Hospital Beds 2018]] +1)</f>
        <v>1.414973347970818</v>
      </c>
      <c r="U2816">
        <v>21394</v>
      </c>
      <c r="V2816" s="1">
        <v>0.8</v>
      </c>
    </row>
    <row r="2817" spans="1:22" x14ac:dyDescent="0.3">
      <c r="A2817">
        <v>2821</v>
      </c>
      <c r="B2817" t="s">
        <v>1725</v>
      </c>
      <c r="C2817" t="s">
        <v>1732</v>
      </c>
      <c r="D2817" t="s">
        <v>21</v>
      </c>
      <c r="E2817" s="9">
        <v>4</v>
      </c>
      <c r="F2817">
        <v>58672</v>
      </c>
      <c r="G2817">
        <f>LOG(Table1[[#This Row],[Population Estimate 2018]])</f>
        <v>4.7684308926165277</v>
      </c>
      <c r="H2817" s="10" t="str">
        <f t="shared" si="43"/>
        <v>2</v>
      </c>
      <c r="I2817">
        <v>12955</v>
      </c>
      <c r="J2817" s="1">
        <v>0.22</v>
      </c>
      <c r="K2817">
        <v>45717</v>
      </c>
      <c r="L2817" s="1">
        <v>0.78</v>
      </c>
      <c r="M2817">
        <v>4490</v>
      </c>
      <c r="N2817" s="1">
        <v>0.08</v>
      </c>
      <c r="O2817">
        <v>5842</v>
      </c>
      <c r="P2817" s="1">
        <v>0.1</v>
      </c>
      <c r="Q2817">
        <v>51723</v>
      </c>
      <c r="R2817">
        <v>126</v>
      </c>
      <c r="S2817">
        <f>(Table1[[#This Row],[Hospital Beds 2018]]/Table1[[#This Row],[Population Estimate 2018]])*1000</f>
        <v>2.1475320425415871</v>
      </c>
      <c r="T2817">
        <f>LOG10(Table1[[#This Row],[Hospital Beds 2018]] +1)</f>
        <v>2.1038037209559568</v>
      </c>
      <c r="U2817">
        <v>46720</v>
      </c>
      <c r="V2817" s="1">
        <v>0.8</v>
      </c>
    </row>
    <row r="2818" spans="1:22" x14ac:dyDescent="0.3">
      <c r="A2818">
        <v>2822</v>
      </c>
      <c r="B2818" t="s">
        <v>1725</v>
      </c>
      <c r="C2818" t="s">
        <v>86</v>
      </c>
      <c r="D2818" t="s">
        <v>21</v>
      </c>
      <c r="E2818" s="9">
        <v>4</v>
      </c>
      <c r="F2818">
        <v>58140</v>
      </c>
      <c r="G2818">
        <f>LOG(Table1[[#This Row],[Population Estimate 2018]])</f>
        <v>4.7644750274344085</v>
      </c>
      <c r="H2818" s="10" t="str">
        <f t="shared" si="43"/>
        <v>2</v>
      </c>
      <c r="I2818">
        <v>11411</v>
      </c>
      <c r="J2818" s="1">
        <v>0.2</v>
      </c>
      <c r="K2818">
        <v>46729</v>
      </c>
      <c r="L2818" s="1">
        <v>0.8</v>
      </c>
      <c r="M2818">
        <v>3689</v>
      </c>
      <c r="N2818" s="1">
        <v>0.06</v>
      </c>
      <c r="O2818">
        <v>6031</v>
      </c>
      <c r="P2818" s="1">
        <v>0.1</v>
      </c>
      <c r="Q2818">
        <v>61808</v>
      </c>
      <c r="R2818">
        <v>270</v>
      </c>
      <c r="S2818">
        <f>(Table1[[#This Row],[Hospital Beds 2018]]/Table1[[#This Row],[Population Estimate 2018]])*1000</f>
        <v>4.6439628482972131</v>
      </c>
      <c r="T2818">
        <f>LOG10(Table1[[#This Row],[Hospital Beds 2018]] +1)</f>
        <v>2.4329692908744058</v>
      </c>
      <c r="U2818">
        <v>46979</v>
      </c>
      <c r="V2818" s="1">
        <v>0.81</v>
      </c>
    </row>
    <row r="2819" spans="1:22" x14ac:dyDescent="0.3">
      <c r="A2819">
        <v>2823</v>
      </c>
      <c r="B2819" t="s">
        <v>1725</v>
      </c>
      <c r="C2819" t="s">
        <v>313</v>
      </c>
      <c r="D2819" t="s">
        <v>21</v>
      </c>
      <c r="E2819" s="9">
        <v>7</v>
      </c>
      <c r="F2819">
        <v>42756</v>
      </c>
      <c r="G2819">
        <f>LOG(Table1[[#This Row],[Population Estimate 2018]])</f>
        <v>4.6309970683986403</v>
      </c>
      <c r="H2819" s="10" t="str">
        <f t="shared" ref="H2819:H2882" si="44">IF(G2819&lt;4,"1",IF(G2819&lt;5,"2",IF(G2819&lt;6,"3",IF(G2819&lt;7,"4","5"))))</f>
        <v>2</v>
      </c>
      <c r="I2819">
        <v>9757</v>
      </c>
      <c r="J2819" s="1">
        <v>0.23</v>
      </c>
      <c r="K2819">
        <v>32999</v>
      </c>
      <c r="L2819" s="1">
        <v>0.77</v>
      </c>
      <c r="M2819">
        <v>2866</v>
      </c>
      <c r="N2819" s="1">
        <v>7.0000000000000007E-2</v>
      </c>
      <c r="O2819">
        <v>4965</v>
      </c>
      <c r="P2819" s="1">
        <v>0.12</v>
      </c>
      <c r="Q2819">
        <v>54441</v>
      </c>
      <c r="R2819">
        <v>199</v>
      </c>
      <c r="S2819">
        <f>(Table1[[#This Row],[Hospital Beds 2018]]/Table1[[#This Row],[Population Estimate 2018]])*1000</f>
        <v>4.6543175226868749</v>
      </c>
      <c r="T2819">
        <f>LOG10(Table1[[#This Row],[Hospital Beds 2018]] +1)</f>
        <v>2.3010299956639813</v>
      </c>
      <c r="U2819">
        <v>33575</v>
      </c>
      <c r="V2819" s="1">
        <v>0.79</v>
      </c>
    </row>
    <row r="2820" spans="1:22" x14ac:dyDescent="0.3">
      <c r="A2820">
        <v>2824</v>
      </c>
      <c r="B2820" t="s">
        <v>1725</v>
      </c>
      <c r="C2820" t="s">
        <v>1733</v>
      </c>
      <c r="D2820" t="s">
        <v>21</v>
      </c>
      <c r="E2820" s="9">
        <v>7</v>
      </c>
      <c r="F2820">
        <v>55286</v>
      </c>
      <c r="G2820">
        <f>LOG(Table1[[#This Row],[Population Estimate 2018]])</f>
        <v>4.7426151694147825</v>
      </c>
      <c r="H2820" s="10" t="str">
        <f t="shared" si="44"/>
        <v>2</v>
      </c>
      <c r="I2820">
        <v>12885</v>
      </c>
      <c r="J2820" s="1">
        <v>0.23</v>
      </c>
      <c r="K2820">
        <v>42401</v>
      </c>
      <c r="L2820" s="1">
        <v>0.77</v>
      </c>
      <c r="M2820">
        <v>4248</v>
      </c>
      <c r="N2820" s="1">
        <v>0.08</v>
      </c>
      <c r="O2820">
        <v>5227</v>
      </c>
      <c r="P2820" s="1">
        <v>0.09</v>
      </c>
      <c r="Q2820">
        <v>57438</v>
      </c>
      <c r="R2820">
        <v>146</v>
      </c>
      <c r="S2820">
        <f>(Table1[[#This Row],[Hospital Beds 2018]]/Table1[[#This Row],[Population Estimate 2018]])*1000</f>
        <v>2.640813225771443</v>
      </c>
      <c r="T2820">
        <f>LOG10(Table1[[#This Row],[Hospital Beds 2018]] +1)</f>
        <v>2.167317334748176</v>
      </c>
      <c r="U2820">
        <v>44054</v>
      </c>
      <c r="V2820" s="1">
        <v>0.8</v>
      </c>
    </row>
    <row r="2821" spans="1:22" x14ac:dyDescent="0.3">
      <c r="A2821">
        <v>2825</v>
      </c>
      <c r="B2821" t="s">
        <v>1734</v>
      </c>
      <c r="C2821" t="s">
        <v>1735</v>
      </c>
      <c r="D2821" t="s">
        <v>58</v>
      </c>
      <c r="E2821" s="9">
        <v>8</v>
      </c>
      <c r="F2821">
        <v>32412</v>
      </c>
      <c r="G2821">
        <f>LOG(Table1[[#This Row],[Population Estimate 2018]])</f>
        <v>4.510705830235076</v>
      </c>
      <c r="H2821" s="10" t="str">
        <f t="shared" si="44"/>
        <v>2</v>
      </c>
      <c r="I2821">
        <v>7638</v>
      </c>
      <c r="J2821" s="1">
        <v>0.24</v>
      </c>
      <c r="K2821">
        <v>24774</v>
      </c>
      <c r="L2821" s="1">
        <v>0.76</v>
      </c>
      <c r="M2821">
        <v>2796</v>
      </c>
      <c r="N2821" s="1">
        <v>0.09</v>
      </c>
      <c r="O2821">
        <v>5552</v>
      </c>
      <c r="P2821" s="1">
        <v>0.17</v>
      </c>
      <c r="Q2821">
        <v>42879</v>
      </c>
      <c r="R2821">
        <v>22</v>
      </c>
      <c r="S2821">
        <f>(Table1[[#This Row],[Hospital Beds 2018]]/Table1[[#This Row],[Population Estimate 2018]])*1000</f>
        <v>0.67876095273355552</v>
      </c>
      <c r="T2821">
        <f>LOG10(Table1[[#This Row],[Hospital Beds 2018]] +1)</f>
        <v>1.3617278360175928</v>
      </c>
      <c r="U2821">
        <v>25488</v>
      </c>
      <c r="V2821" s="1">
        <v>0.79</v>
      </c>
    </row>
    <row r="2822" spans="1:22" x14ac:dyDescent="0.3">
      <c r="A2822">
        <v>2826</v>
      </c>
      <c r="B2822" t="s">
        <v>1734</v>
      </c>
      <c r="C2822" t="s">
        <v>1736</v>
      </c>
      <c r="D2822" t="s">
        <v>21</v>
      </c>
      <c r="E2822" s="9">
        <v>3</v>
      </c>
      <c r="F2822">
        <v>108718</v>
      </c>
      <c r="G2822">
        <f>LOG(Table1[[#This Row],[Population Estimate 2018]])</f>
        <v>5.0363014544220732</v>
      </c>
      <c r="H2822" s="10" t="str">
        <f t="shared" si="44"/>
        <v>3</v>
      </c>
      <c r="I2822">
        <v>20248</v>
      </c>
      <c r="J2822" s="1">
        <v>0.19</v>
      </c>
      <c r="K2822">
        <v>88470</v>
      </c>
      <c r="L2822" s="1">
        <v>0.81</v>
      </c>
      <c r="M2822">
        <v>6561</v>
      </c>
      <c r="N2822" s="1">
        <v>0.06</v>
      </c>
      <c r="O2822">
        <v>8912</v>
      </c>
      <c r="P2822" s="1">
        <v>0.08</v>
      </c>
      <c r="Q2822">
        <v>80392</v>
      </c>
      <c r="R2822">
        <v>144</v>
      </c>
      <c r="S2822">
        <f>(Table1[[#This Row],[Hospital Beds 2018]]/Table1[[#This Row],[Population Estimate 2018]])*1000</f>
        <v>1.3245276771095864</v>
      </c>
      <c r="T2822">
        <f>LOG10(Table1[[#This Row],[Hospital Beds 2018]] +1)</f>
        <v>2.1613680022349748</v>
      </c>
      <c r="U2822">
        <v>84148</v>
      </c>
      <c r="V2822" s="1">
        <v>0.77</v>
      </c>
    </row>
    <row r="2823" spans="1:22" x14ac:dyDescent="0.3">
      <c r="A2823">
        <v>2827</v>
      </c>
      <c r="B2823" t="s">
        <v>1734</v>
      </c>
      <c r="C2823" t="s">
        <v>1235</v>
      </c>
      <c r="D2823" t="s">
        <v>21</v>
      </c>
      <c r="E2823" s="9">
        <v>6</v>
      </c>
      <c r="F2823">
        <v>14910</v>
      </c>
      <c r="G2823">
        <f>LOG(Table1[[#This Row],[Population Estimate 2018]])</f>
        <v>4.173477643452995</v>
      </c>
      <c r="H2823" s="10" t="str">
        <f t="shared" si="44"/>
        <v>2</v>
      </c>
      <c r="I2823">
        <v>3682</v>
      </c>
      <c r="J2823" s="1">
        <v>0.25</v>
      </c>
      <c r="K2823">
        <v>11228</v>
      </c>
      <c r="L2823" s="1">
        <v>0.75</v>
      </c>
      <c r="M2823">
        <v>1075</v>
      </c>
      <c r="N2823" s="1">
        <v>7.0000000000000007E-2</v>
      </c>
      <c r="O2823">
        <v>2164</v>
      </c>
      <c r="P2823" s="1">
        <v>0.15</v>
      </c>
      <c r="Q2823">
        <v>46538</v>
      </c>
      <c r="R2823">
        <v>146</v>
      </c>
      <c r="S2823">
        <f>(Table1[[#This Row],[Hospital Beds 2018]]/Table1[[#This Row],[Population Estimate 2018]])*1000</f>
        <v>9.7920858484238771</v>
      </c>
      <c r="T2823">
        <f>LOG10(Table1[[#This Row],[Hospital Beds 2018]] +1)</f>
        <v>2.167317334748176</v>
      </c>
      <c r="U2823">
        <v>11965</v>
      </c>
      <c r="V2823" s="1">
        <v>0.8</v>
      </c>
    </row>
    <row r="2824" spans="1:22" x14ac:dyDescent="0.3">
      <c r="A2824">
        <v>2828</v>
      </c>
      <c r="B2824" t="s">
        <v>1734</v>
      </c>
      <c r="C2824" t="s">
        <v>1737</v>
      </c>
      <c r="D2824" t="s">
        <v>21</v>
      </c>
      <c r="E2824" s="9">
        <v>1</v>
      </c>
      <c r="F2824">
        <v>13013</v>
      </c>
      <c r="G2824">
        <f>LOG(Table1[[#This Row],[Population Estimate 2018]])</f>
        <v>4.1143774297861553</v>
      </c>
      <c r="H2824" s="10" t="str">
        <f t="shared" si="44"/>
        <v>2</v>
      </c>
      <c r="I2824">
        <v>2576</v>
      </c>
      <c r="J2824" s="1">
        <v>0.2</v>
      </c>
      <c r="K2824">
        <v>10437</v>
      </c>
      <c r="L2824" s="1">
        <v>0.8</v>
      </c>
      <c r="M2824">
        <v>954</v>
      </c>
      <c r="N2824" s="1">
        <v>7.0000000000000007E-2</v>
      </c>
      <c r="O2824">
        <v>1273</v>
      </c>
      <c r="P2824" s="1">
        <v>0.1</v>
      </c>
      <c r="Q2824">
        <v>57280</v>
      </c>
      <c r="R2824">
        <v>0</v>
      </c>
      <c r="S2824">
        <f>(Table1[[#This Row],[Hospital Beds 2018]]/Table1[[#This Row],[Population Estimate 2018]])*1000</f>
        <v>0</v>
      </c>
      <c r="T2824">
        <f>LOG10(Table1[[#This Row],[Hospital Beds 2018]] +1)</f>
        <v>0</v>
      </c>
      <c r="U2824">
        <v>10849</v>
      </c>
      <c r="V2824" s="1">
        <v>0.83</v>
      </c>
    </row>
    <row r="2825" spans="1:22" x14ac:dyDescent="0.3">
      <c r="A2825">
        <v>2829</v>
      </c>
      <c r="B2825" t="s">
        <v>1734</v>
      </c>
      <c r="C2825" t="s">
        <v>1738</v>
      </c>
      <c r="D2825" t="s">
        <v>21</v>
      </c>
      <c r="E2825" s="9">
        <v>2</v>
      </c>
      <c r="F2825">
        <v>31666</v>
      </c>
      <c r="G2825">
        <f>LOG(Table1[[#This Row],[Population Estimate 2018]])</f>
        <v>4.5005932074312174</v>
      </c>
      <c r="H2825" s="10" t="str">
        <f t="shared" si="44"/>
        <v>2</v>
      </c>
      <c r="I2825">
        <v>6701</v>
      </c>
      <c r="J2825" s="1">
        <v>0.21</v>
      </c>
      <c r="K2825">
        <v>24965</v>
      </c>
      <c r="L2825" s="1">
        <v>0.79</v>
      </c>
      <c r="M2825">
        <v>2403</v>
      </c>
      <c r="N2825" s="1">
        <v>0.08</v>
      </c>
      <c r="O2825">
        <v>3969</v>
      </c>
      <c r="P2825" s="1">
        <v>0.13</v>
      </c>
      <c r="Q2825">
        <v>50580</v>
      </c>
      <c r="R2825">
        <v>1112</v>
      </c>
      <c r="S2825">
        <f>(Table1[[#This Row],[Hospital Beds 2018]]/Table1[[#This Row],[Population Estimate 2018]])*1000</f>
        <v>35.116528769026715</v>
      </c>
      <c r="T2825">
        <f>LOG10(Table1[[#This Row],[Hospital Beds 2018]] +1)</f>
        <v>3.0464951643347082</v>
      </c>
      <c r="U2825">
        <v>25379</v>
      </c>
      <c r="V2825" s="1">
        <v>0.8</v>
      </c>
    </row>
    <row r="2826" spans="1:22" x14ac:dyDescent="0.3">
      <c r="A2826">
        <v>2830</v>
      </c>
      <c r="B2826" t="s">
        <v>1734</v>
      </c>
      <c r="C2826" t="s">
        <v>1739</v>
      </c>
      <c r="D2826" t="s">
        <v>21</v>
      </c>
      <c r="E2826" s="9">
        <v>2</v>
      </c>
      <c r="F2826">
        <v>15841</v>
      </c>
      <c r="G2826">
        <f>LOG(Table1[[#This Row],[Population Estimate 2018]])</f>
        <v>4.199782593968985</v>
      </c>
      <c r="H2826" s="10" t="str">
        <f t="shared" si="44"/>
        <v>2</v>
      </c>
      <c r="I2826">
        <v>3280</v>
      </c>
      <c r="J2826" s="1">
        <v>0.21</v>
      </c>
      <c r="K2826">
        <v>12561</v>
      </c>
      <c r="L2826" s="1">
        <v>0.79</v>
      </c>
      <c r="M2826">
        <v>1181</v>
      </c>
      <c r="N2826" s="1">
        <v>7.0000000000000007E-2</v>
      </c>
      <c r="O2826">
        <v>2123</v>
      </c>
      <c r="P2826" s="1">
        <v>0.13</v>
      </c>
      <c r="Q2826">
        <v>51131</v>
      </c>
      <c r="R2826">
        <v>0</v>
      </c>
      <c r="S2826">
        <f>(Table1[[#This Row],[Hospital Beds 2018]]/Table1[[#This Row],[Population Estimate 2018]])*1000</f>
        <v>0</v>
      </c>
      <c r="T2826">
        <f>LOG10(Table1[[#This Row],[Hospital Beds 2018]] +1)</f>
        <v>0</v>
      </c>
      <c r="U2826">
        <v>13169</v>
      </c>
      <c r="V2826" s="1">
        <v>0.83</v>
      </c>
    </row>
    <row r="2827" spans="1:22" x14ac:dyDescent="0.3">
      <c r="A2827">
        <v>2831</v>
      </c>
      <c r="B2827" t="s">
        <v>1734</v>
      </c>
      <c r="C2827" t="s">
        <v>1740</v>
      </c>
      <c r="D2827" t="s">
        <v>21</v>
      </c>
      <c r="E2827" s="9">
        <v>1</v>
      </c>
      <c r="F2827">
        <v>237521</v>
      </c>
      <c r="G2827">
        <f>LOG(Table1[[#This Row],[Population Estimate 2018]])</f>
        <v>5.3757020130385094</v>
      </c>
      <c r="H2827" s="10" t="str">
        <f t="shared" si="44"/>
        <v>3</v>
      </c>
      <c r="I2827">
        <v>25209</v>
      </c>
      <c r="J2827" s="1">
        <v>0.11</v>
      </c>
      <c r="K2827">
        <v>212312</v>
      </c>
      <c r="L2827" s="1">
        <v>0.89</v>
      </c>
      <c r="M2827">
        <v>15081</v>
      </c>
      <c r="N2827" s="1">
        <v>0.06</v>
      </c>
      <c r="O2827">
        <v>14842</v>
      </c>
      <c r="P2827" s="1">
        <v>0.06</v>
      </c>
      <c r="Q2827">
        <v>120950</v>
      </c>
      <c r="R2827">
        <v>380</v>
      </c>
      <c r="S2827">
        <f>(Table1[[#This Row],[Hospital Beds 2018]]/Table1[[#This Row],[Population Estimate 2018]])*1000</f>
        <v>1.5998585388239355</v>
      </c>
      <c r="T2827">
        <f>LOG10(Table1[[#This Row],[Hospital Beds 2018]] +1)</f>
        <v>2.5809249756756194</v>
      </c>
      <c r="U2827">
        <v>212975</v>
      </c>
      <c r="V2827" s="1">
        <v>0.9</v>
      </c>
    </row>
    <row r="2828" spans="1:22" x14ac:dyDescent="0.3">
      <c r="A2828">
        <v>2832</v>
      </c>
      <c r="B2828" t="s">
        <v>1734</v>
      </c>
      <c r="C2828" t="s">
        <v>1741</v>
      </c>
      <c r="D2828" t="s">
        <v>21</v>
      </c>
      <c r="E2828" s="9">
        <v>3</v>
      </c>
      <c r="F2828">
        <v>75457</v>
      </c>
      <c r="G2828">
        <f>LOG(Table1[[#This Row],[Population Estimate 2018]])</f>
        <v>4.8776995346398877</v>
      </c>
      <c r="H2828" s="10" t="str">
        <f t="shared" si="44"/>
        <v>2</v>
      </c>
      <c r="I2828">
        <v>15877</v>
      </c>
      <c r="J2828" s="1">
        <v>0.21</v>
      </c>
      <c r="K2828">
        <v>59580</v>
      </c>
      <c r="L2828" s="1">
        <v>0.79</v>
      </c>
      <c r="M2828">
        <v>5048</v>
      </c>
      <c r="N2828" s="1">
        <v>7.0000000000000007E-2</v>
      </c>
      <c r="O2828">
        <v>6531</v>
      </c>
      <c r="P2828" s="1">
        <v>0.09</v>
      </c>
      <c r="Q2828">
        <v>60556</v>
      </c>
      <c r="R2828">
        <v>209</v>
      </c>
      <c r="S2828">
        <f>(Table1[[#This Row],[Hospital Beds 2018]]/Table1[[#This Row],[Population Estimate 2018]])*1000</f>
        <v>2.769789416488861</v>
      </c>
      <c r="T2828">
        <f>LOG10(Table1[[#This Row],[Hospital Beds 2018]] +1)</f>
        <v>2.3222192947339191</v>
      </c>
      <c r="U2828">
        <v>59260</v>
      </c>
      <c r="V2828" s="1">
        <v>0.79</v>
      </c>
    </row>
    <row r="2829" spans="1:22" x14ac:dyDescent="0.3">
      <c r="A2829">
        <v>2833</v>
      </c>
      <c r="B2829" t="s">
        <v>1734</v>
      </c>
      <c r="C2829" t="s">
        <v>729</v>
      </c>
      <c r="D2829" t="s">
        <v>21</v>
      </c>
      <c r="E2829" s="9">
        <v>8</v>
      </c>
      <c r="F2829">
        <v>4292</v>
      </c>
      <c r="G2829">
        <f>LOG(Table1[[#This Row],[Population Estimate 2018]])</f>
        <v>3.6326597132939136</v>
      </c>
      <c r="H2829" s="10" t="str">
        <f t="shared" si="44"/>
        <v>1</v>
      </c>
      <c r="I2829">
        <v>1187</v>
      </c>
      <c r="J2829" s="1">
        <v>0.28000000000000003</v>
      </c>
      <c r="K2829">
        <v>3105</v>
      </c>
      <c r="L2829" s="1">
        <v>0.72</v>
      </c>
      <c r="M2829">
        <v>334</v>
      </c>
      <c r="N2829" s="1">
        <v>0.08</v>
      </c>
      <c r="O2829">
        <v>451</v>
      </c>
      <c r="P2829" s="1">
        <v>0.11</v>
      </c>
      <c r="Q2829">
        <v>50564</v>
      </c>
      <c r="R2829">
        <v>25</v>
      </c>
      <c r="S2829">
        <f>(Table1[[#This Row],[Hospital Beds 2018]]/Table1[[#This Row],[Population Estimate 2018]])*1000</f>
        <v>5.8247903075489278</v>
      </c>
      <c r="T2829">
        <f>LOG10(Table1[[#This Row],[Hospital Beds 2018]] +1)</f>
        <v>1.414973347970818</v>
      </c>
      <c r="U2829">
        <v>3238</v>
      </c>
      <c r="V2829" s="1">
        <v>0.75</v>
      </c>
    </row>
    <row r="2830" spans="1:22" x14ac:dyDescent="0.3">
      <c r="A2830">
        <v>2834</v>
      </c>
      <c r="B2830" t="s">
        <v>1734</v>
      </c>
      <c r="C2830" t="s">
        <v>1425</v>
      </c>
      <c r="D2830" t="s">
        <v>21</v>
      </c>
      <c r="E2830" s="9">
        <v>2</v>
      </c>
      <c r="F2830">
        <v>78747</v>
      </c>
      <c r="G2830">
        <f>LOG(Table1[[#This Row],[Population Estimate 2018]])</f>
        <v>4.8962340175948045</v>
      </c>
      <c r="H2830" s="10" t="str">
        <f t="shared" si="44"/>
        <v>2</v>
      </c>
      <c r="I2830">
        <v>16789</v>
      </c>
      <c r="J2830" s="1">
        <v>0.21</v>
      </c>
      <c r="K2830">
        <v>61958</v>
      </c>
      <c r="L2830" s="1">
        <v>0.79</v>
      </c>
      <c r="M2830">
        <v>6725</v>
      </c>
      <c r="N2830" s="1">
        <v>0.09</v>
      </c>
      <c r="O2830">
        <v>8162</v>
      </c>
      <c r="P2830" s="1">
        <v>0.1</v>
      </c>
      <c r="Q2830">
        <v>61186</v>
      </c>
      <c r="R2830">
        <v>145</v>
      </c>
      <c r="S2830">
        <f>(Table1[[#This Row],[Hospital Beds 2018]]/Table1[[#This Row],[Population Estimate 2018]])*1000</f>
        <v>1.8413399875550815</v>
      </c>
      <c r="T2830">
        <f>LOG10(Table1[[#This Row],[Hospital Beds 2018]] +1)</f>
        <v>2.1643528557844371</v>
      </c>
      <c r="U2830">
        <v>64597</v>
      </c>
      <c r="V2830" s="1">
        <v>0.82</v>
      </c>
    </row>
    <row r="2831" spans="1:22" x14ac:dyDescent="0.3">
      <c r="A2831">
        <v>2835</v>
      </c>
      <c r="B2831" t="s">
        <v>1734</v>
      </c>
      <c r="C2831" t="s">
        <v>1742</v>
      </c>
      <c r="D2831" t="s">
        <v>21</v>
      </c>
      <c r="E2831" s="9">
        <v>8</v>
      </c>
      <c r="F2831">
        <v>6293</v>
      </c>
      <c r="G2831">
        <f>LOG(Table1[[#This Row],[Population Estimate 2018]])</f>
        <v>3.7988577317474856</v>
      </c>
      <c r="H2831" s="10" t="str">
        <f t="shared" si="44"/>
        <v>1</v>
      </c>
      <c r="I2831">
        <v>1447</v>
      </c>
      <c r="J2831" s="1">
        <v>0.23</v>
      </c>
      <c r="K2831">
        <v>4846</v>
      </c>
      <c r="L2831" s="1">
        <v>0.77</v>
      </c>
      <c r="M2831">
        <v>449</v>
      </c>
      <c r="N2831" s="1">
        <v>7.0000000000000007E-2</v>
      </c>
      <c r="O2831">
        <v>786</v>
      </c>
      <c r="P2831" s="1">
        <v>0.12</v>
      </c>
      <c r="Q2831">
        <v>47681</v>
      </c>
      <c r="R2831">
        <v>0</v>
      </c>
      <c r="S2831">
        <f>(Table1[[#This Row],[Hospital Beds 2018]]/Table1[[#This Row],[Population Estimate 2018]])*1000</f>
        <v>0</v>
      </c>
      <c r="T2831">
        <f>LOG10(Table1[[#This Row],[Hospital Beds 2018]] +1)</f>
        <v>0</v>
      </c>
      <c r="U2831">
        <v>4592</v>
      </c>
      <c r="V2831" s="1">
        <v>0.73</v>
      </c>
    </row>
    <row r="2832" spans="1:22" x14ac:dyDescent="0.3">
      <c r="A2832">
        <v>2836</v>
      </c>
      <c r="B2832" t="s">
        <v>1734</v>
      </c>
      <c r="C2832" t="s">
        <v>1743</v>
      </c>
      <c r="D2832" t="s">
        <v>21</v>
      </c>
      <c r="E2832" s="9">
        <v>2</v>
      </c>
      <c r="F2832">
        <v>33277</v>
      </c>
      <c r="G2832">
        <f>LOG(Table1[[#This Row],[Population Estimate 2018]])</f>
        <v>4.5221441667120468</v>
      </c>
      <c r="H2832" s="10" t="str">
        <f t="shared" si="44"/>
        <v>2</v>
      </c>
      <c r="I2832">
        <v>7569</v>
      </c>
      <c r="J2832" s="1">
        <v>0.23</v>
      </c>
      <c r="K2832">
        <v>25708</v>
      </c>
      <c r="L2832" s="1">
        <v>0.77</v>
      </c>
      <c r="M2832">
        <v>2792</v>
      </c>
      <c r="N2832" s="1">
        <v>0.08</v>
      </c>
      <c r="O2832">
        <v>2441</v>
      </c>
      <c r="P2832" s="1">
        <v>7.0000000000000007E-2</v>
      </c>
      <c r="Q2832">
        <v>71874</v>
      </c>
      <c r="R2832">
        <v>0</v>
      </c>
      <c r="S2832">
        <f>(Table1[[#This Row],[Hospital Beds 2018]]/Table1[[#This Row],[Population Estimate 2018]])*1000</f>
        <v>0</v>
      </c>
      <c r="T2832">
        <f>LOG10(Table1[[#This Row],[Hospital Beds 2018]] +1)</f>
        <v>0</v>
      </c>
      <c r="U2832">
        <v>26631</v>
      </c>
      <c r="V2832" s="1">
        <v>0.8</v>
      </c>
    </row>
    <row r="2833" spans="1:22" x14ac:dyDescent="0.3">
      <c r="A2833">
        <v>2837</v>
      </c>
      <c r="B2833" t="s">
        <v>1734</v>
      </c>
      <c r="C2833" t="s">
        <v>1242</v>
      </c>
      <c r="D2833" t="s">
        <v>21</v>
      </c>
      <c r="E2833" s="9">
        <v>6</v>
      </c>
      <c r="F2833">
        <v>16384</v>
      </c>
      <c r="G2833">
        <f>LOG(Table1[[#This Row],[Population Estimate 2018]])</f>
        <v>4.2144199392957367</v>
      </c>
      <c r="H2833" s="10" t="str">
        <f t="shared" si="44"/>
        <v>2</v>
      </c>
      <c r="I2833">
        <v>3523</v>
      </c>
      <c r="J2833" s="1">
        <v>0.22</v>
      </c>
      <c r="K2833">
        <v>12861</v>
      </c>
      <c r="L2833" s="1">
        <v>0.78</v>
      </c>
      <c r="M2833">
        <v>1182</v>
      </c>
      <c r="N2833" s="1">
        <v>7.0000000000000007E-2</v>
      </c>
      <c r="O2833">
        <v>3187</v>
      </c>
      <c r="P2833" s="1">
        <v>0.19</v>
      </c>
      <c r="Q2833">
        <v>41803</v>
      </c>
      <c r="R2833">
        <v>0</v>
      </c>
      <c r="S2833">
        <f>(Table1[[#This Row],[Hospital Beds 2018]]/Table1[[#This Row],[Population Estimate 2018]])*1000</f>
        <v>0</v>
      </c>
      <c r="T2833">
        <f>LOG10(Table1[[#This Row],[Hospital Beds 2018]] +1)</f>
        <v>0</v>
      </c>
      <c r="U2833">
        <v>11346</v>
      </c>
      <c r="V2833" s="1">
        <v>0.69</v>
      </c>
    </row>
    <row r="2834" spans="1:22" x14ac:dyDescent="0.3">
      <c r="A2834">
        <v>2838</v>
      </c>
      <c r="B2834" t="s">
        <v>1734</v>
      </c>
      <c r="C2834" t="s">
        <v>620</v>
      </c>
      <c r="D2834" t="s">
        <v>21</v>
      </c>
      <c r="E2834" s="9">
        <v>9</v>
      </c>
      <c r="F2834">
        <v>21221</v>
      </c>
      <c r="G2834">
        <f>LOG(Table1[[#This Row],[Population Estimate 2018]])</f>
        <v>4.3267658453640534</v>
      </c>
      <c r="H2834" s="10" t="str">
        <f t="shared" si="44"/>
        <v>2</v>
      </c>
      <c r="I2834">
        <v>4709</v>
      </c>
      <c r="J2834" s="1">
        <v>0.22</v>
      </c>
      <c r="K2834">
        <v>16512</v>
      </c>
      <c r="L2834" s="1">
        <v>0.78</v>
      </c>
      <c r="M2834">
        <v>818</v>
      </c>
      <c r="N2834" s="1">
        <v>0.04</v>
      </c>
      <c r="O2834">
        <v>5568</v>
      </c>
      <c r="P2834" s="1">
        <v>0.26</v>
      </c>
      <c r="Q2834">
        <v>32144</v>
      </c>
      <c r="R2834">
        <v>49</v>
      </c>
      <c r="S2834">
        <f>(Table1[[#This Row],[Hospital Beds 2018]]/Table1[[#This Row],[Population Estimate 2018]])*1000</f>
        <v>2.3090335045473824</v>
      </c>
      <c r="T2834">
        <f>LOG10(Table1[[#This Row],[Hospital Beds 2018]] +1)</f>
        <v>1.6989700043360187</v>
      </c>
      <c r="U2834">
        <v>18196</v>
      </c>
      <c r="V2834" s="1">
        <v>0.86</v>
      </c>
    </row>
    <row r="2835" spans="1:22" x14ac:dyDescent="0.3">
      <c r="A2835">
        <v>2839</v>
      </c>
      <c r="B2835" t="s">
        <v>1734</v>
      </c>
      <c r="C2835" t="s">
        <v>1744</v>
      </c>
      <c r="D2835" t="s">
        <v>21</v>
      </c>
      <c r="E2835" s="9">
        <v>3</v>
      </c>
      <c r="F2835">
        <v>16999</v>
      </c>
      <c r="G2835">
        <f>LOG(Table1[[#This Row],[Population Estimate 2018]])</f>
        <v>4.2304233738926404</v>
      </c>
      <c r="H2835" s="10" t="str">
        <f t="shared" si="44"/>
        <v>2</v>
      </c>
      <c r="I2835">
        <v>3340</v>
      </c>
      <c r="J2835" s="1">
        <v>0.2</v>
      </c>
      <c r="K2835">
        <v>13659</v>
      </c>
      <c r="L2835" s="1">
        <v>0.8</v>
      </c>
      <c r="M2835">
        <v>1016</v>
      </c>
      <c r="N2835" s="1">
        <v>0.06</v>
      </c>
      <c r="O2835">
        <v>2993</v>
      </c>
      <c r="P2835" s="1">
        <v>0.18</v>
      </c>
      <c r="Q2835">
        <v>45889</v>
      </c>
      <c r="R2835">
        <v>0</v>
      </c>
      <c r="S2835">
        <f>(Table1[[#This Row],[Hospital Beds 2018]]/Table1[[#This Row],[Population Estimate 2018]])*1000</f>
        <v>0</v>
      </c>
      <c r="T2835">
        <f>LOG10(Table1[[#This Row],[Hospital Beds 2018]] +1)</f>
        <v>0</v>
      </c>
      <c r="U2835">
        <v>12138</v>
      </c>
      <c r="V2835" s="1">
        <v>0.71</v>
      </c>
    </row>
    <row r="2836" spans="1:22" x14ac:dyDescent="0.3">
      <c r="A2836">
        <v>2840</v>
      </c>
      <c r="B2836" t="s">
        <v>1734</v>
      </c>
      <c r="C2836" t="s">
        <v>739</v>
      </c>
      <c r="D2836" t="s">
        <v>21</v>
      </c>
      <c r="E2836" s="9">
        <v>2</v>
      </c>
      <c r="F2836">
        <v>54973</v>
      </c>
      <c r="G2836">
        <f>LOG(Table1[[#This Row],[Population Estimate 2018]])</f>
        <v>4.7401494380371227</v>
      </c>
      <c r="H2836" s="10" t="str">
        <f t="shared" si="44"/>
        <v>2</v>
      </c>
      <c r="I2836">
        <v>10943</v>
      </c>
      <c r="J2836" s="1">
        <v>0.2</v>
      </c>
      <c r="K2836">
        <v>44030</v>
      </c>
      <c r="L2836" s="1">
        <v>0.8</v>
      </c>
      <c r="M2836">
        <v>3819</v>
      </c>
      <c r="N2836" s="1">
        <v>7.0000000000000007E-2</v>
      </c>
      <c r="O2836">
        <v>6132</v>
      </c>
      <c r="P2836" s="1">
        <v>0.11</v>
      </c>
      <c r="Q2836">
        <v>51525</v>
      </c>
      <c r="R2836">
        <v>0</v>
      </c>
      <c r="S2836">
        <f>(Table1[[#This Row],[Hospital Beds 2018]]/Table1[[#This Row],[Population Estimate 2018]])*1000</f>
        <v>0</v>
      </c>
      <c r="T2836">
        <f>LOG10(Table1[[#This Row],[Hospital Beds 2018]] +1)</f>
        <v>0</v>
      </c>
      <c r="U2836">
        <v>45672</v>
      </c>
      <c r="V2836" s="1">
        <v>0.83</v>
      </c>
    </row>
    <row r="2837" spans="1:22" x14ac:dyDescent="0.3">
      <c r="A2837">
        <v>2841</v>
      </c>
      <c r="B2837" t="s">
        <v>1734</v>
      </c>
      <c r="C2837" t="s">
        <v>846</v>
      </c>
      <c r="D2837" t="s">
        <v>21</v>
      </c>
      <c r="E2837" s="9">
        <v>1</v>
      </c>
      <c r="F2837">
        <v>30772</v>
      </c>
      <c r="G2837">
        <f>LOG(Table1[[#This Row],[Population Estimate 2018]])</f>
        <v>4.4881557237657095</v>
      </c>
      <c r="H2837" s="10" t="str">
        <f t="shared" si="44"/>
        <v>2</v>
      </c>
      <c r="I2837">
        <v>5050</v>
      </c>
      <c r="J2837" s="1">
        <v>0.16</v>
      </c>
      <c r="K2837">
        <v>25722</v>
      </c>
      <c r="L2837" s="1">
        <v>0.84</v>
      </c>
      <c r="M2837">
        <v>2640</v>
      </c>
      <c r="N2837" s="1">
        <v>0.09</v>
      </c>
      <c r="O2837">
        <v>2930</v>
      </c>
      <c r="P2837" s="1">
        <v>0.1</v>
      </c>
      <c r="Q2837">
        <v>67335</v>
      </c>
      <c r="R2837">
        <v>0</v>
      </c>
      <c r="S2837">
        <f>(Table1[[#This Row],[Hospital Beds 2018]]/Table1[[#This Row],[Population Estimate 2018]])*1000</f>
        <v>0</v>
      </c>
      <c r="T2837">
        <f>LOG10(Table1[[#This Row],[Hospital Beds 2018]] +1)</f>
        <v>0</v>
      </c>
      <c r="U2837">
        <v>26143</v>
      </c>
      <c r="V2837" s="1">
        <v>0.85</v>
      </c>
    </row>
    <row r="2838" spans="1:22" x14ac:dyDescent="0.3">
      <c r="A2838">
        <v>2842</v>
      </c>
      <c r="B2838" t="s">
        <v>1734</v>
      </c>
      <c r="C2838" t="s">
        <v>141</v>
      </c>
      <c r="D2838" t="s">
        <v>21</v>
      </c>
      <c r="E2838" s="9">
        <v>7</v>
      </c>
      <c r="F2838">
        <v>29636</v>
      </c>
      <c r="G2838">
        <f>LOG(Table1[[#This Row],[Population Estimate 2018]])</f>
        <v>4.4718195861103727</v>
      </c>
      <c r="H2838" s="10" t="str">
        <f t="shared" si="44"/>
        <v>2</v>
      </c>
      <c r="I2838">
        <v>7259</v>
      </c>
      <c r="J2838" s="1">
        <v>0.24</v>
      </c>
      <c r="K2838">
        <v>22377</v>
      </c>
      <c r="L2838" s="1">
        <v>0.76</v>
      </c>
      <c r="M2838">
        <v>1820</v>
      </c>
      <c r="N2838" s="1">
        <v>0.06</v>
      </c>
      <c r="O2838">
        <v>4605</v>
      </c>
      <c r="P2838" s="1">
        <v>0.16</v>
      </c>
      <c r="Q2838">
        <v>41517</v>
      </c>
      <c r="R2838">
        <v>0</v>
      </c>
      <c r="S2838">
        <f>(Table1[[#This Row],[Hospital Beds 2018]]/Table1[[#This Row],[Population Estimate 2018]])*1000</f>
        <v>0</v>
      </c>
      <c r="T2838">
        <f>LOG10(Table1[[#This Row],[Hospital Beds 2018]] +1)</f>
        <v>0</v>
      </c>
      <c r="U2838">
        <v>23707</v>
      </c>
      <c r="V2838" s="1">
        <v>0.8</v>
      </c>
    </row>
    <row r="2839" spans="1:22" x14ac:dyDescent="0.3">
      <c r="A2839">
        <v>2843</v>
      </c>
      <c r="B2839" t="s">
        <v>1734</v>
      </c>
      <c r="C2839" t="s">
        <v>1745</v>
      </c>
      <c r="D2839" t="s">
        <v>21</v>
      </c>
      <c r="E2839" s="9">
        <v>1</v>
      </c>
      <c r="F2839">
        <v>6941</v>
      </c>
      <c r="G2839">
        <f>LOG(Table1[[#This Row],[Population Estimate 2018]])</f>
        <v>3.8414220444023592</v>
      </c>
      <c r="H2839" s="10" t="str">
        <f t="shared" si="44"/>
        <v>1</v>
      </c>
      <c r="I2839">
        <v>1708</v>
      </c>
      <c r="J2839" s="1">
        <v>0.25</v>
      </c>
      <c r="K2839">
        <v>5233</v>
      </c>
      <c r="L2839" s="1">
        <v>0.75</v>
      </c>
      <c r="M2839">
        <v>612</v>
      </c>
      <c r="N2839" s="1">
        <v>0.09</v>
      </c>
      <c r="O2839">
        <v>851</v>
      </c>
      <c r="P2839" s="1">
        <v>0.12</v>
      </c>
      <c r="Q2839">
        <v>56872</v>
      </c>
      <c r="R2839">
        <v>0</v>
      </c>
      <c r="S2839">
        <f>(Table1[[#This Row],[Hospital Beds 2018]]/Table1[[#This Row],[Population Estimate 2018]])*1000</f>
        <v>0</v>
      </c>
      <c r="T2839">
        <f>LOG10(Table1[[#This Row],[Hospital Beds 2018]] +1)</f>
        <v>0</v>
      </c>
      <c r="U2839">
        <v>5497</v>
      </c>
      <c r="V2839" s="1">
        <v>0.79</v>
      </c>
    </row>
    <row r="2840" spans="1:22" x14ac:dyDescent="0.3">
      <c r="A2840">
        <v>2844</v>
      </c>
      <c r="B2840" t="s">
        <v>1734</v>
      </c>
      <c r="C2840" t="s">
        <v>327</v>
      </c>
      <c r="D2840" t="s">
        <v>21</v>
      </c>
      <c r="E2840" s="9">
        <v>8</v>
      </c>
      <c r="F2840">
        <v>11938</v>
      </c>
      <c r="G2840">
        <f>LOG(Table1[[#This Row],[Population Estimate 2018]])</f>
        <v>4.0769315745556556</v>
      </c>
      <c r="H2840" s="10" t="str">
        <f t="shared" si="44"/>
        <v>2</v>
      </c>
      <c r="I2840">
        <v>2654</v>
      </c>
      <c r="J2840" s="1">
        <v>0.22</v>
      </c>
      <c r="K2840">
        <v>9284</v>
      </c>
      <c r="L2840" s="1">
        <v>0.78</v>
      </c>
      <c r="M2840">
        <v>1085</v>
      </c>
      <c r="N2840" s="1">
        <v>0.09</v>
      </c>
      <c r="O2840">
        <v>2264</v>
      </c>
      <c r="P2840" s="1">
        <v>0.19</v>
      </c>
      <c r="Q2840">
        <v>41382</v>
      </c>
      <c r="R2840">
        <v>0</v>
      </c>
      <c r="S2840">
        <f>(Table1[[#This Row],[Hospital Beds 2018]]/Table1[[#This Row],[Population Estimate 2018]])*1000</f>
        <v>0</v>
      </c>
      <c r="T2840">
        <f>LOG10(Table1[[#This Row],[Hospital Beds 2018]] +1)</f>
        <v>0</v>
      </c>
      <c r="U2840">
        <v>9716</v>
      </c>
      <c r="V2840" s="1">
        <v>0.81</v>
      </c>
    </row>
    <row r="2841" spans="1:22" x14ac:dyDescent="0.3">
      <c r="A2841">
        <v>2845</v>
      </c>
      <c r="B2841" t="s">
        <v>1734</v>
      </c>
      <c r="C2841" t="s">
        <v>1465</v>
      </c>
      <c r="D2841" t="s">
        <v>21</v>
      </c>
      <c r="E2841" s="9">
        <v>1</v>
      </c>
      <c r="F2841">
        <v>348556</v>
      </c>
      <c r="G2841">
        <f>LOG(Table1[[#This Row],[Population Estimate 2018]])</f>
        <v>5.5422725630285257</v>
      </c>
      <c r="H2841" s="10" t="str">
        <f t="shared" si="44"/>
        <v>3</v>
      </c>
      <c r="I2841">
        <v>52028</v>
      </c>
      <c r="J2841" s="1">
        <v>0.15</v>
      </c>
      <c r="K2841">
        <v>296528</v>
      </c>
      <c r="L2841" s="1">
        <v>0.85</v>
      </c>
      <c r="M2841">
        <v>26470</v>
      </c>
      <c r="N2841" s="1">
        <v>0.08</v>
      </c>
      <c r="O2841">
        <v>26093</v>
      </c>
      <c r="P2841" s="1">
        <v>7.0000000000000007E-2</v>
      </c>
      <c r="Q2841">
        <v>80734</v>
      </c>
      <c r="R2841">
        <v>163</v>
      </c>
      <c r="S2841">
        <f>(Table1[[#This Row],[Hospital Beds 2018]]/Table1[[#This Row],[Population Estimate 2018]])*1000</f>
        <v>0.46764364980089285</v>
      </c>
      <c r="T2841">
        <f>LOG10(Table1[[#This Row],[Hospital Beds 2018]] +1)</f>
        <v>2.214843848047698</v>
      </c>
      <c r="U2841">
        <v>299490</v>
      </c>
      <c r="V2841" s="1">
        <v>0.86</v>
      </c>
    </row>
    <row r="2842" spans="1:22" x14ac:dyDescent="0.3">
      <c r="A2842">
        <v>2846</v>
      </c>
      <c r="B2842" t="s">
        <v>1734</v>
      </c>
      <c r="C2842" t="s">
        <v>33</v>
      </c>
      <c r="D2842" t="s">
        <v>21</v>
      </c>
      <c r="E2842" s="9">
        <v>1</v>
      </c>
      <c r="F2842">
        <v>14523</v>
      </c>
      <c r="G2842">
        <f>LOG(Table1[[#This Row],[Population Estimate 2018]])</f>
        <v>4.1620563373605517</v>
      </c>
      <c r="H2842" s="10" t="str">
        <f t="shared" si="44"/>
        <v>2</v>
      </c>
      <c r="I2842">
        <v>3068</v>
      </c>
      <c r="J2842" s="1">
        <v>0.21</v>
      </c>
      <c r="K2842">
        <v>11455</v>
      </c>
      <c r="L2842" s="1">
        <v>0.79</v>
      </c>
      <c r="M2842">
        <v>1177</v>
      </c>
      <c r="N2842" s="1">
        <v>0.08</v>
      </c>
      <c r="O2842">
        <v>934</v>
      </c>
      <c r="P2842" s="1">
        <v>0.06</v>
      </c>
      <c r="Q2842">
        <v>84021</v>
      </c>
      <c r="R2842">
        <v>0</v>
      </c>
      <c r="S2842">
        <f>(Table1[[#This Row],[Hospital Beds 2018]]/Table1[[#This Row],[Population Estimate 2018]])*1000</f>
        <v>0</v>
      </c>
      <c r="T2842">
        <f>LOG10(Table1[[#This Row],[Hospital Beds 2018]] +1)</f>
        <v>0</v>
      </c>
      <c r="U2842">
        <v>11656</v>
      </c>
      <c r="V2842" s="1">
        <v>0.8</v>
      </c>
    </row>
    <row r="2843" spans="1:22" x14ac:dyDescent="0.3">
      <c r="A2843">
        <v>2847</v>
      </c>
      <c r="B2843" t="s">
        <v>1734</v>
      </c>
      <c r="C2843" t="s">
        <v>1374</v>
      </c>
      <c r="D2843" t="s">
        <v>21</v>
      </c>
      <c r="E2843" s="9">
        <v>2</v>
      </c>
      <c r="F2843">
        <v>5064</v>
      </c>
      <c r="G2843">
        <f>LOG(Table1[[#This Row],[Population Estimate 2018]])</f>
        <v>3.7044936970092985</v>
      </c>
      <c r="H2843" s="10" t="str">
        <f t="shared" si="44"/>
        <v>1</v>
      </c>
      <c r="I2843">
        <v>1185</v>
      </c>
      <c r="J2843" s="1">
        <v>0.23</v>
      </c>
      <c r="K2843">
        <v>3879</v>
      </c>
      <c r="L2843" s="1">
        <v>0.77</v>
      </c>
      <c r="M2843">
        <v>406</v>
      </c>
      <c r="N2843" s="1">
        <v>0.08</v>
      </c>
      <c r="O2843">
        <v>599</v>
      </c>
      <c r="P2843" s="1">
        <v>0.12</v>
      </c>
      <c r="Q2843">
        <v>50858</v>
      </c>
      <c r="R2843">
        <v>0</v>
      </c>
      <c r="S2843">
        <f>(Table1[[#This Row],[Hospital Beds 2018]]/Table1[[#This Row],[Population Estimate 2018]])*1000</f>
        <v>0</v>
      </c>
      <c r="T2843">
        <f>LOG10(Table1[[#This Row],[Hospital Beds 2018]] +1)</f>
        <v>0</v>
      </c>
      <c r="U2843">
        <v>4158</v>
      </c>
      <c r="V2843" s="1">
        <v>0.82</v>
      </c>
    </row>
    <row r="2844" spans="1:22" x14ac:dyDescent="0.3">
      <c r="A2844">
        <v>2848</v>
      </c>
      <c r="B2844" t="s">
        <v>1734</v>
      </c>
      <c r="C2844" t="s">
        <v>1746</v>
      </c>
      <c r="D2844" t="s">
        <v>21</v>
      </c>
      <c r="E2844" s="9">
        <v>1</v>
      </c>
      <c r="F2844">
        <v>51859</v>
      </c>
      <c r="G2844">
        <f>LOG(Table1[[#This Row],[Population Estimate 2018]])</f>
        <v>4.714824137989269</v>
      </c>
      <c r="H2844" s="10" t="str">
        <f t="shared" si="44"/>
        <v>2</v>
      </c>
      <c r="I2844">
        <v>8159</v>
      </c>
      <c r="J2844" s="1">
        <v>0.16</v>
      </c>
      <c r="K2844">
        <v>43700</v>
      </c>
      <c r="L2844" s="1">
        <v>0.84</v>
      </c>
      <c r="M2844">
        <v>3581</v>
      </c>
      <c r="N2844" s="1">
        <v>7.0000000000000007E-2</v>
      </c>
      <c r="O2844">
        <v>4375</v>
      </c>
      <c r="P2844" s="1">
        <v>0.08</v>
      </c>
      <c r="Q2844">
        <v>72111</v>
      </c>
      <c r="R2844">
        <v>68</v>
      </c>
      <c r="S2844">
        <f>(Table1[[#This Row],[Hospital Beds 2018]]/Table1[[#This Row],[Population Estimate 2018]])*1000</f>
        <v>1.3112478065523823</v>
      </c>
      <c r="T2844">
        <f>LOG10(Table1[[#This Row],[Hospital Beds 2018]] +1)</f>
        <v>1.8388490907372552</v>
      </c>
      <c r="U2844">
        <v>43545</v>
      </c>
      <c r="V2844" s="1">
        <v>0.84</v>
      </c>
    </row>
    <row r="2845" spans="1:22" x14ac:dyDescent="0.3">
      <c r="A2845">
        <v>2849</v>
      </c>
      <c r="B2845" t="s">
        <v>1734</v>
      </c>
      <c r="C2845" t="s">
        <v>526</v>
      </c>
      <c r="D2845" t="s">
        <v>21</v>
      </c>
      <c r="E2845" s="9">
        <v>8</v>
      </c>
      <c r="F2845">
        <v>9809</v>
      </c>
      <c r="G2845">
        <f>LOG(Table1[[#This Row],[Population Estimate 2018]])</f>
        <v>3.9916247345340055</v>
      </c>
      <c r="H2845" s="10" t="str">
        <f t="shared" si="44"/>
        <v>1</v>
      </c>
      <c r="I2845">
        <v>2199</v>
      </c>
      <c r="J2845" s="1">
        <v>0.22</v>
      </c>
      <c r="K2845">
        <v>7610</v>
      </c>
      <c r="L2845" s="1">
        <v>0.78</v>
      </c>
      <c r="M2845">
        <v>700</v>
      </c>
      <c r="N2845" s="1">
        <v>7.0000000000000007E-2</v>
      </c>
      <c r="O2845">
        <v>1535</v>
      </c>
      <c r="P2845" s="1">
        <v>0.16</v>
      </c>
      <c r="Q2845">
        <v>46300</v>
      </c>
      <c r="R2845">
        <v>0</v>
      </c>
      <c r="S2845">
        <f>(Table1[[#This Row],[Hospital Beds 2018]]/Table1[[#This Row],[Population Estimate 2018]])*1000</f>
        <v>0</v>
      </c>
      <c r="T2845">
        <f>LOG10(Table1[[#This Row],[Hospital Beds 2018]] +1)</f>
        <v>0</v>
      </c>
      <c r="U2845">
        <v>7920</v>
      </c>
      <c r="V2845" s="1">
        <v>0.81</v>
      </c>
    </row>
    <row r="2846" spans="1:22" x14ac:dyDescent="0.3">
      <c r="A2846">
        <v>2850</v>
      </c>
      <c r="B2846" t="s">
        <v>1734</v>
      </c>
      <c r="C2846" t="s">
        <v>1747</v>
      </c>
      <c r="D2846" t="s">
        <v>21</v>
      </c>
      <c r="E2846" s="9">
        <v>9</v>
      </c>
      <c r="F2846">
        <v>14523</v>
      </c>
      <c r="G2846">
        <f>LOG(Table1[[#This Row],[Population Estimate 2018]])</f>
        <v>4.1620563373605517</v>
      </c>
      <c r="H2846" s="10" t="str">
        <f t="shared" si="44"/>
        <v>2</v>
      </c>
      <c r="I2846">
        <v>3198</v>
      </c>
      <c r="J2846" s="1">
        <v>0.22</v>
      </c>
      <c r="K2846">
        <v>11325</v>
      </c>
      <c r="L2846" s="1">
        <v>0.78</v>
      </c>
      <c r="M2846">
        <v>783</v>
      </c>
      <c r="N2846" s="1">
        <v>0.05</v>
      </c>
      <c r="O2846">
        <v>3520</v>
      </c>
      <c r="P2846" s="1">
        <v>0.24</v>
      </c>
      <c r="Q2846">
        <v>35047</v>
      </c>
      <c r="R2846">
        <v>11</v>
      </c>
      <c r="S2846">
        <f>(Table1[[#This Row],[Hospital Beds 2018]]/Table1[[#This Row],[Population Estimate 2018]])*1000</f>
        <v>0.75741926599187492</v>
      </c>
      <c r="T2846">
        <f>LOG10(Table1[[#This Row],[Hospital Beds 2018]] +1)</f>
        <v>1.0791812460476249</v>
      </c>
      <c r="U2846">
        <v>12559</v>
      </c>
      <c r="V2846" s="1">
        <v>0.86</v>
      </c>
    </row>
    <row r="2847" spans="1:22" x14ac:dyDescent="0.3">
      <c r="A2847">
        <v>2851</v>
      </c>
      <c r="B2847" t="s">
        <v>1734</v>
      </c>
      <c r="C2847" t="s">
        <v>1748</v>
      </c>
      <c r="D2847" t="s">
        <v>21</v>
      </c>
      <c r="E2847" s="9">
        <v>1</v>
      </c>
      <c r="F2847">
        <v>28529</v>
      </c>
      <c r="G2847">
        <f>LOG(Table1[[#This Row],[Population Estimate 2018]])</f>
        <v>4.4552865490109754</v>
      </c>
      <c r="H2847" s="10" t="str">
        <f t="shared" si="44"/>
        <v>2</v>
      </c>
      <c r="I2847">
        <v>4981</v>
      </c>
      <c r="J2847" s="1">
        <v>0.17</v>
      </c>
      <c r="K2847">
        <v>23548</v>
      </c>
      <c r="L2847" s="1">
        <v>0.83</v>
      </c>
      <c r="M2847">
        <v>2206</v>
      </c>
      <c r="N2847" s="1">
        <v>0.08</v>
      </c>
      <c r="O2847">
        <v>3486</v>
      </c>
      <c r="P2847" s="1">
        <v>0.12</v>
      </c>
      <c r="Q2847">
        <v>57257</v>
      </c>
      <c r="R2847">
        <v>0</v>
      </c>
      <c r="S2847">
        <f>(Table1[[#This Row],[Hospital Beds 2018]]/Table1[[#This Row],[Population Estimate 2018]])*1000</f>
        <v>0</v>
      </c>
      <c r="T2847">
        <f>LOG10(Table1[[#This Row],[Hospital Beds 2018]] +1)</f>
        <v>0</v>
      </c>
      <c r="U2847">
        <v>24126</v>
      </c>
      <c r="V2847" s="1">
        <v>0.85</v>
      </c>
    </row>
    <row r="2848" spans="1:22" x14ac:dyDescent="0.3">
      <c r="A2848">
        <v>2852</v>
      </c>
      <c r="B2848" t="s">
        <v>1734</v>
      </c>
      <c r="C2848" t="s">
        <v>864</v>
      </c>
      <c r="D2848" t="s">
        <v>21</v>
      </c>
      <c r="E2848" s="9">
        <v>6</v>
      </c>
      <c r="F2848">
        <v>10919</v>
      </c>
      <c r="G2848">
        <f>LOG(Table1[[#This Row],[Population Estimate 2018]])</f>
        <v>4.0381828659906605</v>
      </c>
      <c r="H2848" s="10" t="str">
        <f t="shared" si="44"/>
        <v>2</v>
      </c>
      <c r="I2848">
        <v>2530</v>
      </c>
      <c r="J2848" s="1">
        <v>0.23</v>
      </c>
      <c r="K2848">
        <v>8389</v>
      </c>
      <c r="L2848" s="1">
        <v>0.77</v>
      </c>
      <c r="M2848">
        <v>787</v>
      </c>
      <c r="N2848" s="1">
        <v>7.0000000000000007E-2</v>
      </c>
      <c r="O2848">
        <v>1478</v>
      </c>
      <c r="P2848" s="1">
        <v>0.14000000000000001</v>
      </c>
      <c r="Q2848">
        <v>50785</v>
      </c>
      <c r="R2848">
        <v>16</v>
      </c>
      <c r="S2848">
        <f>(Table1[[#This Row],[Hospital Beds 2018]]/Table1[[#This Row],[Population Estimate 2018]])*1000</f>
        <v>1.4653356534481179</v>
      </c>
      <c r="T2848">
        <f>LOG10(Table1[[#This Row],[Hospital Beds 2018]] +1)</f>
        <v>1.2304489213782739</v>
      </c>
      <c r="U2848">
        <v>8735</v>
      </c>
      <c r="V2848" s="1">
        <v>0.8</v>
      </c>
    </row>
    <row r="2849" spans="1:22" x14ac:dyDescent="0.3">
      <c r="A2849">
        <v>2853</v>
      </c>
      <c r="B2849" t="s">
        <v>1734</v>
      </c>
      <c r="C2849" t="s">
        <v>1749</v>
      </c>
      <c r="D2849" t="s">
        <v>21</v>
      </c>
      <c r="E2849" s="9">
        <v>1</v>
      </c>
      <c r="F2849">
        <v>1150795</v>
      </c>
      <c r="G2849">
        <f>LOG(Table1[[#This Row],[Population Estimate 2018]])</f>
        <v>6.0609979662899542</v>
      </c>
      <c r="H2849" s="10" t="str">
        <f t="shared" si="44"/>
        <v>4</v>
      </c>
      <c r="I2849">
        <v>154840</v>
      </c>
      <c r="J2849" s="1">
        <v>0.13</v>
      </c>
      <c r="K2849">
        <v>995955</v>
      </c>
      <c r="L2849" s="1">
        <v>0.87</v>
      </c>
      <c r="M2849">
        <v>77029</v>
      </c>
      <c r="N2849" s="1">
        <v>7.0000000000000007E-2</v>
      </c>
      <c r="O2849">
        <v>69377</v>
      </c>
      <c r="P2849" s="1">
        <v>0.06</v>
      </c>
      <c r="Q2849">
        <v>122035</v>
      </c>
      <c r="R2849">
        <v>1971</v>
      </c>
      <c r="S2849">
        <f>(Table1[[#This Row],[Hospital Beds 2018]]/Table1[[#This Row],[Population Estimate 2018]])*1000</f>
        <v>1.7127290264556243</v>
      </c>
      <c r="T2849">
        <f>LOG10(Table1[[#This Row],[Hospital Beds 2018]] +1)</f>
        <v>3.2949069106051923</v>
      </c>
      <c r="U2849">
        <v>1000056</v>
      </c>
      <c r="V2849" s="1">
        <v>0.87</v>
      </c>
    </row>
    <row r="2850" spans="1:22" x14ac:dyDescent="0.3">
      <c r="A2850">
        <v>2854</v>
      </c>
      <c r="B2850" t="s">
        <v>1734</v>
      </c>
      <c r="C2850" t="s">
        <v>1750</v>
      </c>
      <c r="D2850" t="s">
        <v>21</v>
      </c>
      <c r="E2850" s="9">
        <v>1</v>
      </c>
      <c r="F2850">
        <v>70675</v>
      </c>
      <c r="G2850">
        <f>LOG(Table1[[#This Row],[Population Estimate 2018]])</f>
        <v>4.849265817161557</v>
      </c>
      <c r="H2850" s="10" t="str">
        <f t="shared" si="44"/>
        <v>2</v>
      </c>
      <c r="I2850">
        <v>11620</v>
      </c>
      <c r="J2850" s="1">
        <v>0.16</v>
      </c>
      <c r="K2850">
        <v>59055</v>
      </c>
      <c r="L2850" s="1">
        <v>0.84</v>
      </c>
      <c r="M2850">
        <v>5783</v>
      </c>
      <c r="N2850" s="1">
        <v>0.08</v>
      </c>
      <c r="O2850">
        <v>4260</v>
      </c>
      <c r="P2850" s="1">
        <v>0.06</v>
      </c>
      <c r="Q2850">
        <v>93462</v>
      </c>
      <c r="R2850">
        <v>160</v>
      </c>
      <c r="S2850">
        <f>(Table1[[#This Row],[Hospital Beds 2018]]/Table1[[#This Row],[Population Estimate 2018]])*1000</f>
        <v>2.2638839759462326</v>
      </c>
      <c r="T2850">
        <f>LOG10(Table1[[#This Row],[Hospital Beds 2018]] +1)</f>
        <v>2.2068258760318495</v>
      </c>
      <c r="U2850">
        <v>60101</v>
      </c>
      <c r="V2850" s="1">
        <v>0.85</v>
      </c>
    </row>
    <row r="2851" spans="1:22" x14ac:dyDescent="0.3">
      <c r="A2851">
        <v>2855</v>
      </c>
      <c r="B2851" t="s">
        <v>1734</v>
      </c>
      <c r="C2851" t="s">
        <v>412</v>
      </c>
      <c r="D2851" t="s">
        <v>21</v>
      </c>
      <c r="E2851" s="9">
        <v>3</v>
      </c>
      <c r="F2851">
        <v>15795</v>
      </c>
      <c r="G2851">
        <f>LOG(Table1[[#This Row],[Population Estimate 2018]])</f>
        <v>4.1985196302411678</v>
      </c>
      <c r="H2851" s="10" t="str">
        <f t="shared" si="44"/>
        <v>2</v>
      </c>
      <c r="I2851">
        <v>3604</v>
      </c>
      <c r="J2851" s="1">
        <v>0.23</v>
      </c>
      <c r="K2851">
        <v>12191</v>
      </c>
      <c r="L2851" s="1">
        <v>0.77</v>
      </c>
      <c r="M2851">
        <v>1047</v>
      </c>
      <c r="N2851" s="1">
        <v>7.0000000000000007E-2</v>
      </c>
      <c r="O2851">
        <v>1922</v>
      </c>
      <c r="P2851" s="1">
        <v>0.12</v>
      </c>
      <c r="Q2851">
        <v>48315</v>
      </c>
      <c r="R2851">
        <v>0</v>
      </c>
      <c r="S2851">
        <f>(Table1[[#This Row],[Hospital Beds 2018]]/Table1[[#This Row],[Population Estimate 2018]])*1000</f>
        <v>0</v>
      </c>
      <c r="T2851">
        <f>LOG10(Table1[[#This Row],[Hospital Beds 2018]] +1)</f>
        <v>0</v>
      </c>
      <c r="U2851">
        <v>12661</v>
      </c>
      <c r="V2851" s="1">
        <v>0.8</v>
      </c>
    </row>
    <row r="2852" spans="1:22" x14ac:dyDescent="0.3">
      <c r="A2852">
        <v>2856</v>
      </c>
      <c r="B2852" t="s">
        <v>1734</v>
      </c>
      <c r="C2852" t="s">
        <v>1751</v>
      </c>
      <c r="D2852" t="s">
        <v>21</v>
      </c>
      <c r="E2852" s="9">
        <v>3</v>
      </c>
      <c r="F2852">
        <v>26783</v>
      </c>
      <c r="G2852">
        <f>LOG(Table1[[#This Row],[Population Estimate 2018]])</f>
        <v>4.4278592213120662</v>
      </c>
      <c r="H2852" s="10" t="str">
        <f t="shared" si="44"/>
        <v>2</v>
      </c>
      <c r="I2852">
        <v>5418</v>
      </c>
      <c r="J2852" s="1">
        <v>0.2</v>
      </c>
      <c r="K2852">
        <v>21365</v>
      </c>
      <c r="L2852" s="1">
        <v>0.8</v>
      </c>
      <c r="M2852">
        <v>2082</v>
      </c>
      <c r="N2852" s="1">
        <v>0.08</v>
      </c>
      <c r="O2852">
        <v>1749</v>
      </c>
      <c r="P2852" s="1">
        <v>7.0000000000000007E-2</v>
      </c>
      <c r="Q2852">
        <v>73463</v>
      </c>
      <c r="R2852">
        <v>0</v>
      </c>
      <c r="S2852">
        <f>(Table1[[#This Row],[Hospital Beds 2018]]/Table1[[#This Row],[Population Estimate 2018]])*1000</f>
        <v>0</v>
      </c>
      <c r="T2852">
        <f>LOG10(Table1[[#This Row],[Hospital Beds 2018]] +1)</f>
        <v>0</v>
      </c>
      <c r="U2852">
        <v>20695</v>
      </c>
      <c r="V2852" s="1">
        <v>0.77</v>
      </c>
    </row>
    <row r="2853" spans="1:22" x14ac:dyDescent="0.3">
      <c r="A2853">
        <v>2857</v>
      </c>
      <c r="B2853" t="s">
        <v>1734</v>
      </c>
      <c r="C2853" t="s">
        <v>50</v>
      </c>
      <c r="D2853" t="s">
        <v>21</v>
      </c>
      <c r="E2853" s="9">
        <v>2</v>
      </c>
      <c r="F2853">
        <v>56195</v>
      </c>
      <c r="G2853">
        <f>LOG(Table1[[#This Row],[Population Estimate 2018]])</f>
        <v>4.7496976755510723</v>
      </c>
      <c r="H2853" s="10" t="str">
        <f t="shared" si="44"/>
        <v>2</v>
      </c>
      <c r="I2853">
        <v>13219</v>
      </c>
      <c r="J2853" s="1">
        <v>0.24</v>
      </c>
      <c r="K2853">
        <v>42976</v>
      </c>
      <c r="L2853" s="1">
        <v>0.76</v>
      </c>
      <c r="M2853">
        <v>3801</v>
      </c>
      <c r="N2853" s="1">
        <v>7.0000000000000007E-2</v>
      </c>
      <c r="O2853">
        <v>8390</v>
      </c>
      <c r="P2853" s="1">
        <v>0.15</v>
      </c>
      <c r="Q2853">
        <v>53522</v>
      </c>
      <c r="R2853">
        <v>18</v>
      </c>
      <c r="S2853">
        <f>(Table1[[#This Row],[Hospital Beds 2018]]/Table1[[#This Row],[Population Estimate 2018]])*1000</f>
        <v>0.32031319512412137</v>
      </c>
      <c r="T2853">
        <f>LOG10(Table1[[#This Row],[Hospital Beds 2018]] +1)</f>
        <v>1.2787536009528289</v>
      </c>
      <c r="U2853">
        <v>44304</v>
      </c>
      <c r="V2853" s="1">
        <v>0.79</v>
      </c>
    </row>
    <row r="2854" spans="1:22" x14ac:dyDescent="0.3">
      <c r="A2854">
        <v>2858</v>
      </c>
      <c r="B2854" t="s">
        <v>1734</v>
      </c>
      <c r="C2854" t="s">
        <v>850</v>
      </c>
      <c r="D2854" t="s">
        <v>21</v>
      </c>
      <c r="E2854" s="9">
        <v>3</v>
      </c>
      <c r="F2854">
        <v>88355</v>
      </c>
      <c r="G2854">
        <f>LOG(Table1[[#This Row],[Population Estimate 2018]])</f>
        <v>4.9462311312164857</v>
      </c>
      <c r="H2854" s="10" t="str">
        <f t="shared" si="44"/>
        <v>2</v>
      </c>
      <c r="I2854">
        <v>15264</v>
      </c>
      <c r="J2854" s="1">
        <v>0.17</v>
      </c>
      <c r="K2854">
        <v>73091</v>
      </c>
      <c r="L2854" s="1">
        <v>0.83</v>
      </c>
      <c r="M2854">
        <v>7494</v>
      </c>
      <c r="N2854" s="1">
        <v>0.08</v>
      </c>
      <c r="O2854">
        <v>6107</v>
      </c>
      <c r="P2854" s="1">
        <v>7.0000000000000007E-2</v>
      </c>
      <c r="Q2854">
        <v>77684</v>
      </c>
      <c r="R2854">
        <v>0</v>
      </c>
      <c r="S2854">
        <f>(Table1[[#This Row],[Hospital Beds 2018]]/Table1[[#This Row],[Population Estimate 2018]])*1000</f>
        <v>0</v>
      </c>
      <c r="T2854">
        <f>LOG10(Table1[[#This Row],[Hospital Beds 2018]] +1)</f>
        <v>0</v>
      </c>
      <c r="U2854">
        <v>73929</v>
      </c>
      <c r="V2854" s="1">
        <v>0.84</v>
      </c>
    </row>
    <row r="2855" spans="1:22" x14ac:dyDescent="0.3">
      <c r="A2855">
        <v>2859</v>
      </c>
      <c r="B2855" t="s">
        <v>1734</v>
      </c>
      <c r="C2855" t="s">
        <v>1533</v>
      </c>
      <c r="D2855" t="s">
        <v>21</v>
      </c>
      <c r="E2855" s="9">
        <v>3</v>
      </c>
      <c r="F2855">
        <v>16844</v>
      </c>
      <c r="G2855">
        <f>LOG(Table1[[#This Row],[Population Estimate 2018]])</f>
        <v>4.2264452327482278</v>
      </c>
      <c r="H2855" s="10" t="str">
        <f t="shared" si="44"/>
        <v>2</v>
      </c>
      <c r="I2855">
        <v>3681</v>
      </c>
      <c r="J2855" s="1">
        <v>0.22</v>
      </c>
      <c r="K2855">
        <v>13163</v>
      </c>
      <c r="L2855" s="1">
        <v>0.78</v>
      </c>
      <c r="M2855">
        <v>1062</v>
      </c>
      <c r="N2855" s="1">
        <v>0.06</v>
      </c>
      <c r="O2855">
        <v>2064</v>
      </c>
      <c r="P2855" s="1">
        <v>0.12</v>
      </c>
      <c r="Q2855">
        <v>50591</v>
      </c>
      <c r="R2855">
        <v>10</v>
      </c>
      <c r="S2855">
        <f>(Table1[[#This Row],[Hospital Beds 2018]]/Table1[[#This Row],[Population Estimate 2018]])*1000</f>
        <v>0.59368321063880314</v>
      </c>
      <c r="T2855">
        <f>LOG10(Table1[[#This Row],[Hospital Beds 2018]] +1)</f>
        <v>1.0413926851582251</v>
      </c>
      <c r="U2855">
        <v>14038</v>
      </c>
      <c r="V2855" s="1">
        <v>0.83</v>
      </c>
    </row>
    <row r="2856" spans="1:22" x14ac:dyDescent="0.3">
      <c r="A2856">
        <v>2860</v>
      </c>
      <c r="B2856" t="s">
        <v>1734</v>
      </c>
      <c r="C2856" t="s">
        <v>1171</v>
      </c>
      <c r="D2856" t="s">
        <v>58</v>
      </c>
      <c r="E2856" s="9">
        <v>1</v>
      </c>
      <c r="F2856">
        <v>37349</v>
      </c>
      <c r="G2856">
        <f>LOG(Table1[[#This Row],[Population Estimate 2018]])</f>
        <v>4.572278978298784</v>
      </c>
      <c r="H2856" s="10" t="str">
        <f t="shared" si="44"/>
        <v>2</v>
      </c>
      <c r="I2856">
        <v>7118</v>
      </c>
      <c r="J2856" s="1">
        <v>0.19</v>
      </c>
      <c r="K2856">
        <v>30231</v>
      </c>
      <c r="L2856" s="1">
        <v>0.81</v>
      </c>
      <c r="M2856">
        <v>4252</v>
      </c>
      <c r="N2856" s="1">
        <v>0.11</v>
      </c>
      <c r="O2856">
        <v>3348</v>
      </c>
      <c r="P2856" s="1">
        <v>0.09</v>
      </c>
      <c r="Q2856">
        <v>70938</v>
      </c>
      <c r="R2856">
        <v>30</v>
      </c>
      <c r="S2856">
        <f>(Table1[[#This Row],[Hospital Beds 2018]]/Table1[[#This Row],[Population Estimate 2018]])*1000</f>
        <v>0.80323435701089718</v>
      </c>
      <c r="T2856">
        <f>LOG10(Table1[[#This Row],[Hospital Beds 2018]] +1)</f>
        <v>1.4913616938342726</v>
      </c>
      <c r="U2856">
        <v>31328</v>
      </c>
      <c r="V2856" s="1">
        <v>0.84</v>
      </c>
    </row>
    <row r="2857" spans="1:22" x14ac:dyDescent="0.3">
      <c r="A2857">
        <v>2861</v>
      </c>
      <c r="B2857" t="s">
        <v>1734</v>
      </c>
      <c r="C2857" t="s">
        <v>1752</v>
      </c>
      <c r="D2857" t="s">
        <v>21</v>
      </c>
      <c r="E2857" s="9">
        <v>1</v>
      </c>
      <c r="F2857">
        <v>23244</v>
      </c>
      <c r="G2857">
        <f>LOG(Table1[[#This Row],[Population Estimate 2018]])</f>
        <v>4.3663108667667361</v>
      </c>
      <c r="H2857" s="10" t="str">
        <f t="shared" si="44"/>
        <v>2</v>
      </c>
      <c r="I2857">
        <v>5191</v>
      </c>
      <c r="J2857" s="1">
        <v>0.22</v>
      </c>
      <c r="K2857">
        <v>18053</v>
      </c>
      <c r="L2857" s="1">
        <v>0.78</v>
      </c>
      <c r="M2857">
        <v>1466</v>
      </c>
      <c r="N2857" s="1">
        <v>0.06</v>
      </c>
      <c r="O2857">
        <v>1498</v>
      </c>
      <c r="P2857" s="1">
        <v>0.06</v>
      </c>
      <c r="Q2857">
        <v>89331</v>
      </c>
      <c r="R2857">
        <v>0</v>
      </c>
      <c r="S2857">
        <f>(Table1[[#This Row],[Hospital Beds 2018]]/Table1[[#This Row],[Population Estimate 2018]])*1000</f>
        <v>0</v>
      </c>
      <c r="T2857">
        <f>LOG10(Table1[[#This Row],[Hospital Beds 2018]] +1)</f>
        <v>0</v>
      </c>
      <c r="U2857">
        <v>17636</v>
      </c>
      <c r="V2857" s="1">
        <v>0.76</v>
      </c>
    </row>
    <row r="2858" spans="1:22" x14ac:dyDescent="0.3">
      <c r="A2858">
        <v>2862</v>
      </c>
      <c r="B2858" t="s">
        <v>1734</v>
      </c>
      <c r="C2858" t="s">
        <v>749</v>
      </c>
      <c r="D2858" t="s">
        <v>21</v>
      </c>
      <c r="E2858" s="9">
        <v>9</v>
      </c>
      <c r="F2858">
        <v>15631</v>
      </c>
      <c r="G2858">
        <f>LOG(Table1[[#This Row],[Population Estimate 2018]])</f>
        <v>4.1939867630856948</v>
      </c>
      <c r="H2858" s="10" t="str">
        <f t="shared" si="44"/>
        <v>2</v>
      </c>
      <c r="I2858">
        <v>3832</v>
      </c>
      <c r="J2858" s="1">
        <v>0.25</v>
      </c>
      <c r="K2858">
        <v>11799</v>
      </c>
      <c r="L2858" s="1">
        <v>0.75</v>
      </c>
      <c r="M2858">
        <v>1066</v>
      </c>
      <c r="N2858" s="1">
        <v>7.0000000000000007E-2</v>
      </c>
      <c r="O2858">
        <v>2686</v>
      </c>
      <c r="P2858" s="1">
        <v>0.17</v>
      </c>
      <c r="Q2858">
        <v>37550</v>
      </c>
      <c r="R2858">
        <v>0</v>
      </c>
      <c r="S2858">
        <f>(Table1[[#This Row],[Hospital Beds 2018]]/Table1[[#This Row],[Population Estimate 2018]])*1000</f>
        <v>0</v>
      </c>
      <c r="T2858">
        <f>LOG10(Table1[[#This Row],[Hospital Beds 2018]] +1)</f>
        <v>0</v>
      </c>
      <c r="U2858">
        <v>11663</v>
      </c>
      <c r="V2858" s="1">
        <v>0.75</v>
      </c>
    </row>
    <row r="2859" spans="1:22" x14ac:dyDescent="0.3">
      <c r="A2859">
        <v>2863</v>
      </c>
      <c r="B2859" t="s">
        <v>1734</v>
      </c>
      <c r="C2859" t="s">
        <v>52</v>
      </c>
      <c r="D2859" t="s">
        <v>21</v>
      </c>
      <c r="E2859" s="9">
        <v>3</v>
      </c>
      <c r="F2859">
        <v>19779</v>
      </c>
      <c r="G2859">
        <f>LOG(Table1[[#This Row],[Population Estimate 2018]])</f>
        <v>4.2962043304633655</v>
      </c>
      <c r="H2859" s="10" t="str">
        <f t="shared" si="44"/>
        <v>2</v>
      </c>
      <c r="I2859">
        <v>3432</v>
      </c>
      <c r="J2859" s="1">
        <v>0.17</v>
      </c>
      <c r="K2859">
        <v>16347</v>
      </c>
      <c r="L2859" s="1">
        <v>0.83</v>
      </c>
      <c r="M2859">
        <v>1384</v>
      </c>
      <c r="N2859" s="1">
        <v>7.0000000000000007E-2</v>
      </c>
      <c r="O2859">
        <v>1583</v>
      </c>
      <c r="P2859" s="1">
        <v>0.08</v>
      </c>
      <c r="Q2859">
        <v>67498</v>
      </c>
      <c r="R2859">
        <v>0</v>
      </c>
      <c r="S2859">
        <f>(Table1[[#This Row],[Hospital Beds 2018]]/Table1[[#This Row],[Population Estimate 2018]])*1000</f>
        <v>0</v>
      </c>
      <c r="T2859">
        <f>LOG10(Table1[[#This Row],[Hospital Beds 2018]] +1)</f>
        <v>0</v>
      </c>
      <c r="U2859">
        <v>16726</v>
      </c>
      <c r="V2859" s="1">
        <v>0.85</v>
      </c>
    </row>
    <row r="2860" spans="1:22" x14ac:dyDescent="0.3">
      <c r="A2860">
        <v>2864</v>
      </c>
      <c r="B2860" t="s">
        <v>1734</v>
      </c>
      <c r="C2860" t="s">
        <v>1753</v>
      </c>
      <c r="D2860" t="s">
        <v>21</v>
      </c>
      <c r="E2860" s="9">
        <v>6</v>
      </c>
      <c r="F2860">
        <v>11627</v>
      </c>
      <c r="G2860">
        <f>LOG(Table1[[#This Row],[Population Estimate 2018]])</f>
        <v>4.0654676724656511</v>
      </c>
      <c r="H2860" s="10" t="str">
        <f t="shared" si="44"/>
        <v>2</v>
      </c>
      <c r="I2860">
        <v>1755</v>
      </c>
      <c r="J2860" s="1">
        <v>0.15</v>
      </c>
      <c r="K2860">
        <v>9872</v>
      </c>
      <c r="L2860" s="1">
        <v>0.85</v>
      </c>
      <c r="M2860">
        <v>719</v>
      </c>
      <c r="N2860" s="1">
        <v>0.06</v>
      </c>
      <c r="O2860">
        <v>2183</v>
      </c>
      <c r="P2860" s="1">
        <v>0.19</v>
      </c>
      <c r="Q2860">
        <v>43533</v>
      </c>
      <c r="R2860">
        <v>0</v>
      </c>
      <c r="S2860">
        <f>(Table1[[#This Row],[Hospital Beds 2018]]/Table1[[#This Row],[Population Estimate 2018]])*1000</f>
        <v>0</v>
      </c>
      <c r="T2860">
        <f>LOG10(Table1[[#This Row],[Hospital Beds 2018]] +1)</f>
        <v>0</v>
      </c>
      <c r="U2860">
        <v>6924</v>
      </c>
      <c r="V2860" s="1">
        <v>0.6</v>
      </c>
    </row>
    <row r="2861" spans="1:22" x14ac:dyDescent="0.3">
      <c r="A2861">
        <v>2865</v>
      </c>
      <c r="B2861" t="s">
        <v>1734</v>
      </c>
      <c r="C2861" t="s">
        <v>1262</v>
      </c>
      <c r="D2861" t="s">
        <v>21</v>
      </c>
      <c r="E2861" s="9">
        <v>6</v>
      </c>
      <c r="F2861">
        <v>34120</v>
      </c>
      <c r="G2861">
        <f>LOG(Table1[[#This Row],[Population Estimate 2018]])</f>
        <v>4.5330090224954853</v>
      </c>
      <c r="H2861" s="10" t="str">
        <f t="shared" si="44"/>
        <v>2</v>
      </c>
      <c r="I2861">
        <v>8313</v>
      </c>
      <c r="J2861" s="1">
        <v>0.24</v>
      </c>
      <c r="K2861">
        <v>25807</v>
      </c>
      <c r="L2861" s="1">
        <v>0.76</v>
      </c>
      <c r="M2861">
        <v>2396</v>
      </c>
      <c r="N2861" s="1">
        <v>7.0000000000000007E-2</v>
      </c>
      <c r="O2861">
        <v>4825</v>
      </c>
      <c r="P2861" s="1">
        <v>0.14000000000000001</v>
      </c>
      <c r="Q2861">
        <v>43096</v>
      </c>
      <c r="R2861">
        <v>441</v>
      </c>
      <c r="S2861">
        <f>(Table1[[#This Row],[Hospital Beds 2018]]/Table1[[#This Row],[Population Estimate 2018]])*1000</f>
        <v>12.924970691676435</v>
      </c>
      <c r="T2861">
        <f>LOG10(Table1[[#This Row],[Hospital Beds 2018]] +1)</f>
        <v>2.6454222693490919</v>
      </c>
      <c r="U2861">
        <v>26953</v>
      </c>
      <c r="V2861" s="1">
        <v>0.79</v>
      </c>
    </row>
    <row r="2862" spans="1:22" x14ac:dyDescent="0.3">
      <c r="A2862">
        <v>2866</v>
      </c>
      <c r="B2862" t="s">
        <v>1734</v>
      </c>
      <c r="C2862" t="s">
        <v>1754</v>
      </c>
      <c r="D2862" t="s">
        <v>21</v>
      </c>
      <c r="E2862" s="9">
        <v>1</v>
      </c>
      <c r="F2862">
        <v>107239</v>
      </c>
      <c r="G2862">
        <f>LOG(Table1[[#This Row],[Population Estimate 2018]])</f>
        <v>5.030352755548563</v>
      </c>
      <c r="H2862" s="10" t="str">
        <f t="shared" si="44"/>
        <v>3</v>
      </c>
      <c r="I2862">
        <v>19032</v>
      </c>
      <c r="J2862" s="1">
        <v>0.18</v>
      </c>
      <c r="K2862">
        <v>88207</v>
      </c>
      <c r="L2862" s="1">
        <v>0.82</v>
      </c>
      <c r="M2862">
        <v>7604</v>
      </c>
      <c r="N2862" s="1">
        <v>7.0000000000000007E-2</v>
      </c>
      <c r="O2862">
        <v>5509</v>
      </c>
      <c r="P2862" s="1">
        <v>0.05</v>
      </c>
      <c r="Q2862">
        <v>91028</v>
      </c>
      <c r="R2862">
        <v>291</v>
      </c>
      <c r="S2862">
        <f>(Table1[[#This Row],[Hospital Beds 2018]]/Table1[[#This Row],[Population Estimate 2018]])*1000</f>
        <v>2.7135650276485235</v>
      </c>
      <c r="T2862">
        <f>LOG10(Table1[[#This Row],[Hospital Beds 2018]] +1)</f>
        <v>2.4653828514484184</v>
      </c>
      <c r="U2862">
        <v>88720</v>
      </c>
      <c r="V2862" s="1">
        <v>0.83</v>
      </c>
    </row>
    <row r="2863" spans="1:22" x14ac:dyDescent="0.3">
      <c r="A2863">
        <v>2867</v>
      </c>
      <c r="B2863" t="s">
        <v>1734</v>
      </c>
      <c r="C2863" t="s">
        <v>1755</v>
      </c>
      <c r="D2863" t="s">
        <v>21</v>
      </c>
      <c r="E2863" s="9">
        <v>1</v>
      </c>
      <c r="F2863">
        <v>329261</v>
      </c>
      <c r="G2863">
        <f>LOG(Table1[[#This Row],[Population Estimate 2018]])</f>
        <v>5.5175402928502244</v>
      </c>
      <c r="H2863" s="10" t="str">
        <f t="shared" si="44"/>
        <v>3</v>
      </c>
      <c r="I2863">
        <v>51045</v>
      </c>
      <c r="J2863" s="1">
        <v>0.16</v>
      </c>
      <c r="K2863">
        <v>278216</v>
      </c>
      <c r="L2863" s="1">
        <v>0.84</v>
      </c>
      <c r="M2863">
        <v>20094</v>
      </c>
      <c r="N2863" s="1">
        <v>0.06</v>
      </c>
      <c r="O2863">
        <v>29502</v>
      </c>
      <c r="P2863" s="1">
        <v>0.09</v>
      </c>
      <c r="Q2863">
        <v>68581</v>
      </c>
      <c r="R2863">
        <v>698</v>
      </c>
      <c r="S2863">
        <f>(Table1[[#This Row],[Hospital Beds 2018]]/Table1[[#This Row],[Population Estimate 2018]])*1000</f>
        <v>2.1198988036846149</v>
      </c>
      <c r="T2863">
        <f>LOG10(Table1[[#This Row],[Hospital Beds 2018]] +1)</f>
        <v>2.8444771757456815</v>
      </c>
      <c r="U2863">
        <v>283080</v>
      </c>
      <c r="V2863" s="1">
        <v>0.86</v>
      </c>
    </row>
    <row r="2864" spans="1:22" x14ac:dyDescent="0.3">
      <c r="A2864">
        <v>2868</v>
      </c>
      <c r="B2864" t="s">
        <v>1734</v>
      </c>
      <c r="C2864" t="s">
        <v>54</v>
      </c>
      <c r="D2864" t="s">
        <v>21</v>
      </c>
      <c r="E2864" s="9">
        <v>4</v>
      </c>
      <c r="F2864">
        <v>50953</v>
      </c>
      <c r="G2864">
        <f>LOG(Table1[[#This Row],[Population Estimate 2018]])</f>
        <v>4.707169759394251</v>
      </c>
      <c r="H2864" s="10" t="str">
        <f t="shared" si="44"/>
        <v>2</v>
      </c>
      <c r="I2864">
        <v>12178</v>
      </c>
      <c r="J2864" s="1">
        <v>0.24</v>
      </c>
      <c r="K2864">
        <v>38775</v>
      </c>
      <c r="L2864" s="1">
        <v>0.76</v>
      </c>
      <c r="M2864">
        <v>3882</v>
      </c>
      <c r="N2864" s="1">
        <v>0.08</v>
      </c>
      <c r="O2864">
        <v>10068</v>
      </c>
      <c r="P2864" s="1">
        <v>0.2</v>
      </c>
      <c r="Q2864">
        <v>36471</v>
      </c>
      <c r="R2864">
        <v>150</v>
      </c>
      <c r="S2864">
        <f>(Table1[[#This Row],[Hospital Beds 2018]]/Table1[[#This Row],[Population Estimate 2018]])*1000</f>
        <v>2.9438894667634878</v>
      </c>
      <c r="T2864">
        <f>LOG10(Table1[[#This Row],[Hospital Beds 2018]] +1)</f>
        <v>2.1789769472931693</v>
      </c>
      <c r="U2864">
        <v>41222</v>
      </c>
      <c r="V2864" s="1">
        <v>0.81</v>
      </c>
    </row>
    <row r="2865" spans="1:22" x14ac:dyDescent="0.3">
      <c r="A2865">
        <v>2869</v>
      </c>
      <c r="B2865" t="s">
        <v>1734</v>
      </c>
      <c r="C2865" t="s">
        <v>1344</v>
      </c>
      <c r="D2865" t="s">
        <v>21</v>
      </c>
      <c r="E2865" s="9">
        <v>8</v>
      </c>
      <c r="F2865">
        <v>2210</v>
      </c>
      <c r="G2865">
        <f>LOG(Table1[[#This Row],[Population Estimate 2018]])</f>
        <v>3.3443922736851106</v>
      </c>
      <c r="H2865" s="10" t="str">
        <f t="shared" si="44"/>
        <v>1</v>
      </c>
      <c r="I2865">
        <v>760</v>
      </c>
      <c r="J2865" s="1">
        <v>0.34</v>
      </c>
      <c r="K2865">
        <v>1450</v>
      </c>
      <c r="L2865" s="1">
        <v>0.66</v>
      </c>
      <c r="M2865">
        <v>265</v>
      </c>
      <c r="N2865" s="1">
        <v>0.12</v>
      </c>
      <c r="O2865">
        <v>280</v>
      </c>
      <c r="P2865" s="1">
        <v>0.13</v>
      </c>
      <c r="Q2865">
        <v>45089</v>
      </c>
      <c r="R2865">
        <v>0</v>
      </c>
      <c r="S2865">
        <f>(Table1[[#This Row],[Hospital Beds 2018]]/Table1[[#This Row],[Population Estimate 2018]])*1000</f>
        <v>0</v>
      </c>
      <c r="T2865">
        <f>LOG10(Table1[[#This Row],[Hospital Beds 2018]] +1)</f>
        <v>0</v>
      </c>
      <c r="U2865">
        <v>1522</v>
      </c>
      <c r="V2865" s="1">
        <v>0.69</v>
      </c>
    </row>
    <row r="2866" spans="1:22" x14ac:dyDescent="0.3">
      <c r="A2866">
        <v>2870</v>
      </c>
      <c r="B2866" t="s">
        <v>1734</v>
      </c>
      <c r="C2866" t="s">
        <v>1756</v>
      </c>
      <c r="D2866" t="s">
        <v>21</v>
      </c>
      <c r="E2866" s="9">
        <v>1</v>
      </c>
      <c r="F2866">
        <v>36953</v>
      </c>
      <c r="G2866">
        <f>LOG(Table1[[#This Row],[Population Estimate 2018]])</f>
        <v>4.5676497020152151</v>
      </c>
      <c r="H2866" s="10" t="str">
        <f t="shared" si="44"/>
        <v>2</v>
      </c>
      <c r="I2866">
        <v>7075</v>
      </c>
      <c r="J2866" s="1">
        <v>0.19</v>
      </c>
      <c r="K2866">
        <v>29878</v>
      </c>
      <c r="L2866" s="1">
        <v>0.81</v>
      </c>
      <c r="M2866">
        <v>3736</v>
      </c>
      <c r="N2866" s="1">
        <v>0.1</v>
      </c>
      <c r="O2866">
        <v>3368</v>
      </c>
      <c r="P2866" s="1">
        <v>0.09</v>
      </c>
      <c r="Q2866">
        <v>72993</v>
      </c>
      <c r="R2866">
        <v>0</v>
      </c>
      <c r="S2866">
        <f>(Table1[[#This Row],[Hospital Beds 2018]]/Table1[[#This Row],[Population Estimate 2018]])*1000</f>
        <v>0</v>
      </c>
      <c r="T2866">
        <f>LOG10(Table1[[#This Row],[Hospital Beds 2018]] +1)</f>
        <v>0</v>
      </c>
      <c r="U2866">
        <v>30769</v>
      </c>
      <c r="V2866" s="1">
        <v>0.83</v>
      </c>
    </row>
    <row r="2867" spans="1:22" x14ac:dyDescent="0.3">
      <c r="A2867">
        <v>2871</v>
      </c>
      <c r="B2867" t="s">
        <v>1734</v>
      </c>
      <c r="C2867" t="s">
        <v>1757</v>
      </c>
      <c r="D2867" t="s">
        <v>21</v>
      </c>
      <c r="E2867" s="9">
        <v>1</v>
      </c>
      <c r="F2867">
        <v>76397</v>
      </c>
      <c r="G2867">
        <f>LOG(Table1[[#This Row],[Population Estimate 2018]])</f>
        <v>4.8830763047926196</v>
      </c>
      <c r="H2867" s="10" t="str">
        <f t="shared" si="44"/>
        <v>2</v>
      </c>
      <c r="I2867">
        <v>19301</v>
      </c>
      <c r="J2867" s="1">
        <v>0.25</v>
      </c>
      <c r="K2867">
        <v>57096</v>
      </c>
      <c r="L2867" s="1">
        <v>0.75</v>
      </c>
      <c r="M2867">
        <v>9350</v>
      </c>
      <c r="N2867" s="1">
        <v>0.12</v>
      </c>
      <c r="O2867">
        <v>5288</v>
      </c>
      <c r="P2867" s="1">
        <v>7.0000000000000007E-2</v>
      </c>
      <c r="Q2867">
        <v>86541</v>
      </c>
      <c r="R2867">
        <v>527</v>
      </c>
      <c r="S2867">
        <f>(Table1[[#This Row],[Hospital Beds 2018]]/Table1[[#This Row],[Population Estimate 2018]])*1000</f>
        <v>6.8981766299723812</v>
      </c>
      <c r="T2867">
        <f>LOG10(Table1[[#This Row],[Hospital Beds 2018]] +1)</f>
        <v>2.7226339225338121</v>
      </c>
      <c r="U2867">
        <v>57593</v>
      </c>
      <c r="V2867" s="1">
        <v>0.75</v>
      </c>
    </row>
    <row r="2868" spans="1:22" x14ac:dyDescent="0.3">
      <c r="A2868">
        <v>2872</v>
      </c>
      <c r="B2868" t="s">
        <v>1734</v>
      </c>
      <c r="C2868" t="s">
        <v>1758</v>
      </c>
      <c r="D2868" t="s">
        <v>21</v>
      </c>
      <c r="E2868" s="9">
        <v>8</v>
      </c>
      <c r="F2868">
        <v>7042</v>
      </c>
      <c r="G2868">
        <f>LOG(Table1[[#This Row],[Population Estimate 2018]])</f>
        <v>3.8476960207341655</v>
      </c>
      <c r="H2868" s="10" t="str">
        <f t="shared" si="44"/>
        <v>1</v>
      </c>
      <c r="I2868">
        <v>1612</v>
      </c>
      <c r="J2868" s="1">
        <v>0.23</v>
      </c>
      <c r="K2868">
        <v>5430</v>
      </c>
      <c r="L2868" s="1">
        <v>0.77</v>
      </c>
      <c r="M2868">
        <v>570</v>
      </c>
      <c r="N2868" s="1">
        <v>0.08</v>
      </c>
      <c r="O2868">
        <v>858</v>
      </c>
      <c r="P2868" s="1">
        <v>0.12</v>
      </c>
      <c r="Q2868">
        <v>51124</v>
      </c>
      <c r="R2868">
        <v>0</v>
      </c>
      <c r="S2868">
        <f>(Table1[[#This Row],[Hospital Beds 2018]]/Table1[[#This Row],[Population Estimate 2018]])*1000</f>
        <v>0</v>
      </c>
      <c r="T2868">
        <f>LOG10(Table1[[#This Row],[Hospital Beds 2018]] +1)</f>
        <v>0</v>
      </c>
      <c r="U2868">
        <v>5674</v>
      </c>
      <c r="V2868" s="1">
        <v>0.81</v>
      </c>
    </row>
    <row r="2869" spans="1:22" x14ac:dyDescent="0.3">
      <c r="A2869">
        <v>2873</v>
      </c>
      <c r="B2869" t="s">
        <v>1734</v>
      </c>
      <c r="C2869" t="s">
        <v>1759</v>
      </c>
      <c r="D2869" t="s">
        <v>21</v>
      </c>
      <c r="E2869" s="9">
        <v>6</v>
      </c>
      <c r="F2869">
        <v>26575</v>
      </c>
      <c r="G2869">
        <f>LOG(Table1[[#This Row],[Population Estimate 2018]])</f>
        <v>4.4244732731953347</v>
      </c>
      <c r="H2869" s="10" t="str">
        <f t="shared" si="44"/>
        <v>2</v>
      </c>
      <c r="I2869">
        <v>3476</v>
      </c>
      <c r="J2869" s="1">
        <v>0.13</v>
      </c>
      <c r="K2869">
        <v>23099</v>
      </c>
      <c r="L2869" s="1">
        <v>0.87</v>
      </c>
      <c r="M2869">
        <v>2814</v>
      </c>
      <c r="N2869" s="1">
        <v>0.11</v>
      </c>
      <c r="O2869">
        <v>1786</v>
      </c>
      <c r="P2869" s="1">
        <v>7.0000000000000007E-2</v>
      </c>
      <c r="Q2869">
        <v>86619</v>
      </c>
      <c r="R2869">
        <v>0</v>
      </c>
      <c r="S2869">
        <f>(Table1[[#This Row],[Hospital Beds 2018]]/Table1[[#This Row],[Population Estimate 2018]])*1000</f>
        <v>0</v>
      </c>
      <c r="T2869">
        <f>LOG10(Table1[[#This Row],[Hospital Beds 2018]] +1)</f>
        <v>0</v>
      </c>
      <c r="U2869">
        <v>23355</v>
      </c>
      <c r="V2869" s="1">
        <v>0.88</v>
      </c>
    </row>
    <row r="2870" spans="1:22" x14ac:dyDescent="0.3">
      <c r="A2870">
        <v>2874</v>
      </c>
      <c r="B2870" t="s">
        <v>1734</v>
      </c>
      <c r="C2870" t="s">
        <v>1760</v>
      </c>
      <c r="D2870" t="s">
        <v>21</v>
      </c>
      <c r="E2870" s="9">
        <v>1</v>
      </c>
      <c r="F2870">
        <v>16939</v>
      </c>
      <c r="G2870">
        <f>LOG(Table1[[#This Row],[Population Estimate 2018]])</f>
        <v>4.2288877680194217</v>
      </c>
      <c r="H2870" s="10" t="str">
        <f t="shared" si="44"/>
        <v>2</v>
      </c>
      <c r="I2870">
        <v>2728</v>
      </c>
      <c r="J2870" s="1">
        <v>0.16</v>
      </c>
      <c r="K2870">
        <v>14211</v>
      </c>
      <c r="L2870" s="1">
        <v>0.84</v>
      </c>
      <c r="M2870">
        <v>1185</v>
      </c>
      <c r="N2870" s="1">
        <v>7.0000000000000007E-2</v>
      </c>
      <c r="O2870">
        <v>1223</v>
      </c>
      <c r="P2870" s="1">
        <v>7.0000000000000007E-2</v>
      </c>
      <c r="Q2870">
        <v>68724</v>
      </c>
      <c r="R2870">
        <v>0</v>
      </c>
      <c r="S2870">
        <f>(Table1[[#This Row],[Hospital Beds 2018]]/Table1[[#This Row],[Population Estimate 2018]])*1000</f>
        <v>0</v>
      </c>
      <c r="T2870">
        <f>LOG10(Table1[[#This Row],[Hospital Beds 2018]] +1)</f>
        <v>0</v>
      </c>
      <c r="U2870">
        <v>14627</v>
      </c>
      <c r="V2870" s="1">
        <v>0.86</v>
      </c>
    </row>
    <row r="2871" spans="1:22" x14ac:dyDescent="0.3">
      <c r="A2871">
        <v>2875</v>
      </c>
      <c r="B2871" t="s">
        <v>1734</v>
      </c>
      <c r="C2871" t="s">
        <v>1132</v>
      </c>
      <c r="D2871" t="s">
        <v>21</v>
      </c>
      <c r="E2871" s="9">
        <v>9</v>
      </c>
      <c r="F2871">
        <v>10783</v>
      </c>
      <c r="G2871">
        <f>LOG(Table1[[#This Row],[Population Estimate 2018]])</f>
        <v>4.0327396052094935</v>
      </c>
      <c r="H2871" s="10" t="str">
        <f t="shared" si="44"/>
        <v>2</v>
      </c>
      <c r="I2871">
        <v>3896</v>
      </c>
      <c r="J2871" s="1">
        <v>0.36</v>
      </c>
      <c r="K2871">
        <v>6887</v>
      </c>
      <c r="L2871" s="1">
        <v>0.64</v>
      </c>
      <c r="M2871">
        <v>1183</v>
      </c>
      <c r="N2871" s="1">
        <v>0.11</v>
      </c>
      <c r="O2871">
        <v>1306</v>
      </c>
      <c r="P2871" s="1">
        <v>0.12</v>
      </c>
      <c r="Q2871">
        <v>52814</v>
      </c>
      <c r="R2871">
        <v>35</v>
      </c>
      <c r="S2871">
        <f>(Table1[[#This Row],[Hospital Beds 2018]]/Table1[[#This Row],[Population Estimate 2018]])*1000</f>
        <v>3.2458499489937864</v>
      </c>
      <c r="T2871">
        <f>LOG10(Table1[[#This Row],[Hospital Beds 2018]] +1)</f>
        <v>1.5563025007672873</v>
      </c>
      <c r="U2871">
        <v>7135</v>
      </c>
      <c r="V2871" s="1">
        <v>0.66</v>
      </c>
    </row>
    <row r="2872" spans="1:22" x14ac:dyDescent="0.3">
      <c r="A2872">
        <v>2876</v>
      </c>
      <c r="B2872" t="s">
        <v>1734</v>
      </c>
      <c r="C2872" t="s">
        <v>62</v>
      </c>
      <c r="D2872" t="s">
        <v>21</v>
      </c>
      <c r="E2872" s="9">
        <v>8</v>
      </c>
      <c r="F2872">
        <v>23541</v>
      </c>
      <c r="G2872">
        <f>LOG(Table1[[#This Row],[Population Estimate 2018]])</f>
        <v>4.3718249073288922</v>
      </c>
      <c r="H2872" s="10" t="str">
        <f t="shared" si="44"/>
        <v>2</v>
      </c>
      <c r="I2872">
        <v>5026</v>
      </c>
      <c r="J2872" s="1">
        <v>0.21</v>
      </c>
      <c r="K2872">
        <v>18515</v>
      </c>
      <c r="L2872" s="1">
        <v>0.79</v>
      </c>
      <c r="M2872">
        <v>1483</v>
      </c>
      <c r="N2872" s="1">
        <v>0.06</v>
      </c>
      <c r="O2872">
        <v>5461</v>
      </c>
      <c r="P2872" s="1">
        <v>0.23</v>
      </c>
      <c r="Q2872">
        <v>34796</v>
      </c>
      <c r="R2872">
        <v>0</v>
      </c>
      <c r="S2872">
        <f>(Table1[[#This Row],[Hospital Beds 2018]]/Table1[[#This Row],[Population Estimate 2018]])*1000</f>
        <v>0</v>
      </c>
      <c r="T2872">
        <f>LOG10(Table1[[#This Row],[Hospital Beds 2018]] +1)</f>
        <v>0</v>
      </c>
      <c r="U2872">
        <v>19017</v>
      </c>
      <c r="V2872" s="1">
        <v>0.81</v>
      </c>
    </row>
    <row r="2873" spans="1:22" x14ac:dyDescent="0.3">
      <c r="A2873">
        <v>2877</v>
      </c>
      <c r="B2873" t="s">
        <v>1734</v>
      </c>
      <c r="C2873" t="s">
        <v>1761</v>
      </c>
      <c r="D2873" t="s">
        <v>21</v>
      </c>
      <c r="E2873" s="9">
        <v>1</v>
      </c>
      <c r="F2873">
        <v>406850</v>
      </c>
      <c r="G2873">
        <f>LOG(Table1[[#This Row],[Population Estimate 2018]])</f>
        <v>5.6094343203316326</v>
      </c>
      <c r="H2873" s="10" t="str">
        <f t="shared" si="44"/>
        <v>3</v>
      </c>
      <c r="I2873">
        <v>37802</v>
      </c>
      <c r="J2873" s="1">
        <v>0.09</v>
      </c>
      <c r="K2873">
        <v>369048</v>
      </c>
      <c r="L2873" s="1">
        <v>0.91</v>
      </c>
      <c r="M2873">
        <v>20709</v>
      </c>
      <c r="N2873" s="1">
        <v>0.05</v>
      </c>
      <c r="O2873">
        <v>14700</v>
      </c>
      <c r="P2873" s="1">
        <v>0.04</v>
      </c>
      <c r="Q2873">
        <v>140382</v>
      </c>
      <c r="R2873">
        <v>339</v>
      </c>
      <c r="S2873">
        <f>(Table1[[#This Row],[Hospital Beds 2018]]/Table1[[#This Row],[Population Estimate 2018]])*1000</f>
        <v>0.8332309204866658</v>
      </c>
      <c r="T2873">
        <f>LOG10(Table1[[#This Row],[Hospital Beds 2018]] +1)</f>
        <v>2.5314789170422549</v>
      </c>
      <c r="U2873">
        <v>372985</v>
      </c>
      <c r="V2873" s="1">
        <v>0.92</v>
      </c>
    </row>
    <row r="2874" spans="1:22" x14ac:dyDescent="0.3">
      <c r="A2874">
        <v>2878</v>
      </c>
      <c r="B2874" t="s">
        <v>1734</v>
      </c>
      <c r="C2874" t="s">
        <v>635</v>
      </c>
      <c r="D2874" t="s">
        <v>21</v>
      </c>
      <c r="E2874" s="9">
        <v>8</v>
      </c>
      <c r="F2874">
        <v>36778</v>
      </c>
      <c r="G2874">
        <f>LOG(Table1[[#This Row],[Population Estimate 2018]])</f>
        <v>4.5655881084643086</v>
      </c>
      <c r="H2874" s="10" t="str">
        <f t="shared" si="44"/>
        <v>2</v>
      </c>
      <c r="I2874">
        <v>7284</v>
      </c>
      <c r="J2874" s="1">
        <v>0.2</v>
      </c>
      <c r="K2874">
        <v>29494</v>
      </c>
      <c r="L2874" s="1">
        <v>0.8</v>
      </c>
      <c r="M2874">
        <v>3057</v>
      </c>
      <c r="N2874" s="1">
        <v>0.08</v>
      </c>
      <c r="O2874">
        <v>4140</v>
      </c>
      <c r="P2874" s="1">
        <v>0.11</v>
      </c>
      <c r="Q2874">
        <v>63714</v>
      </c>
      <c r="R2874">
        <v>0</v>
      </c>
      <c r="S2874">
        <f>(Table1[[#This Row],[Hospital Beds 2018]]/Table1[[#This Row],[Population Estimate 2018]])*1000</f>
        <v>0</v>
      </c>
      <c r="T2874">
        <f>LOG10(Table1[[#This Row],[Hospital Beds 2018]] +1)</f>
        <v>0</v>
      </c>
      <c r="U2874">
        <v>30649</v>
      </c>
      <c r="V2874" s="1">
        <v>0.83</v>
      </c>
    </row>
    <row r="2875" spans="1:22" x14ac:dyDescent="0.3">
      <c r="A2875">
        <v>2879</v>
      </c>
      <c r="B2875" t="s">
        <v>1734</v>
      </c>
      <c r="C2875" t="s">
        <v>1762</v>
      </c>
      <c r="D2875" t="s">
        <v>21</v>
      </c>
      <c r="E2875" s="9">
        <v>9</v>
      </c>
      <c r="F2875">
        <v>12086</v>
      </c>
      <c r="G2875">
        <f>LOG(Table1[[#This Row],[Population Estimate 2018]])</f>
        <v>4.0822825899124373</v>
      </c>
      <c r="H2875" s="10" t="str">
        <f t="shared" si="44"/>
        <v>2</v>
      </c>
      <c r="I2875">
        <v>2697</v>
      </c>
      <c r="J2875" s="1">
        <v>0.22</v>
      </c>
      <c r="K2875">
        <v>9389</v>
      </c>
      <c r="L2875" s="1">
        <v>0.78</v>
      </c>
      <c r="M2875">
        <v>979</v>
      </c>
      <c r="N2875" s="1">
        <v>0.08</v>
      </c>
      <c r="O2875">
        <v>2008</v>
      </c>
      <c r="P2875" s="1">
        <v>0.17</v>
      </c>
      <c r="Q2875">
        <v>41421</v>
      </c>
      <c r="R2875">
        <v>0</v>
      </c>
      <c r="S2875">
        <f>(Table1[[#This Row],[Hospital Beds 2018]]/Table1[[#This Row],[Population Estimate 2018]])*1000</f>
        <v>0</v>
      </c>
      <c r="T2875">
        <f>LOG10(Table1[[#This Row],[Hospital Beds 2018]] +1)</f>
        <v>0</v>
      </c>
      <c r="U2875">
        <v>8877</v>
      </c>
      <c r="V2875" s="1">
        <v>0.73</v>
      </c>
    </row>
    <row r="2876" spans="1:22" x14ac:dyDescent="0.3">
      <c r="A2876">
        <v>2880</v>
      </c>
      <c r="B2876" t="s">
        <v>1734</v>
      </c>
      <c r="C2876" t="s">
        <v>66</v>
      </c>
      <c r="D2876" t="s">
        <v>21</v>
      </c>
      <c r="E2876" s="9">
        <v>8</v>
      </c>
      <c r="F2876">
        <v>13295</v>
      </c>
      <c r="G2876">
        <f>LOG(Table1[[#This Row],[Population Estimate 2018]])</f>
        <v>4.1236883416675862</v>
      </c>
      <c r="H2876" s="10" t="str">
        <f t="shared" si="44"/>
        <v>2</v>
      </c>
      <c r="I2876">
        <v>2959</v>
      </c>
      <c r="J2876" s="1">
        <v>0.22</v>
      </c>
      <c r="K2876">
        <v>10336</v>
      </c>
      <c r="L2876" s="1">
        <v>0.78</v>
      </c>
      <c r="M2876">
        <v>843</v>
      </c>
      <c r="N2876" s="1">
        <v>0.06</v>
      </c>
      <c r="O2876">
        <v>1330</v>
      </c>
      <c r="P2876" s="1">
        <v>0.1</v>
      </c>
      <c r="Q2876">
        <v>60450</v>
      </c>
      <c r="R2876">
        <v>0</v>
      </c>
      <c r="S2876">
        <f>(Table1[[#This Row],[Hospital Beds 2018]]/Table1[[#This Row],[Population Estimate 2018]])*1000</f>
        <v>0</v>
      </c>
      <c r="T2876">
        <f>LOG10(Table1[[#This Row],[Hospital Beds 2018]] +1)</f>
        <v>0</v>
      </c>
      <c r="U2876">
        <v>10613</v>
      </c>
      <c r="V2876" s="1">
        <v>0.8</v>
      </c>
    </row>
    <row r="2877" spans="1:22" x14ac:dyDescent="0.3">
      <c r="A2877">
        <v>2881</v>
      </c>
      <c r="B2877" t="s">
        <v>1734</v>
      </c>
      <c r="C2877" t="s">
        <v>1763</v>
      </c>
      <c r="D2877" t="s">
        <v>21</v>
      </c>
      <c r="E2877" s="9">
        <v>1</v>
      </c>
      <c r="F2877">
        <v>8802</v>
      </c>
      <c r="G2877">
        <f>LOG(Table1[[#This Row],[Population Estimate 2018]])</f>
        <v>3.9445813642269263</v>
      </c>
      <c r="H2877" s="10" t="str">
        <f t="shared" si="44"/>
        <v>1</v>
      </c>
      <c r="I2877">
        <v>2734</v>
      </c>
      <c r="J2877" s="1">
        <v>0.31</v>
      </c>
      <c r="K2877">
        <v>6068</v>
      </c>
      <c r="L2877" s="1">
        <v>0.69</v>
      </c>
      <c r="M2877">
        <v>737</v>
      </c>
      <c r="N2877" s="1">
        <v>0.08</v>
      </c>
      <c r="O2877">
        <v>812</v>
      </c>
      <c r="P2877" s="1">
        <v>0.09</v>
      </c>
      <c r="Q2877">
        <v>61764</v>
      </c>
      <c r="R2877">
        <v>0</v>
      </c>
      <c r="S2877">
        <f>(Table1[[#This Row],[Hospital Beds 2018]]/Table1[[#This Row],[Population Estimate 2018]])*1000</f>
        <v>0</v>
      </c>
      <c r="T2877">
        <f>LOG10(Table1[[#This Row],[Hospital Beds 2018]] +1)</f>
        <v>0</v>
      </c>
      <c r="U2877">
        <v>6276</v>
      </c>
      <c r="V2877" s="1">
        <v>0.71</v>
      </c>
    </row>
    <row r="2878" spans="1:22" x14ac:dyDescent="0.3">
      <c r="A2878">
        <v>2882</v>
      </c>
      <c r="B2878" t="s">
        <v>1734</v>
      </c>
      <c r="C2878" t="s">
        <v>1272</v>
      </c>
      <c r="D2878" t="s">
        <v>21</v>
      </c>
      <c r="E2878" s="9">
        <v>7</v>
      </c>
      <c r="F2878">
        <v>30650</v>
      </c>
      <c r="G2878">
        <f>LOG(Table1[[#This Row],[Population Estimate 2018]])</f>
        <v>4.4864304788544338</v>
      </c>
      <c r="H2878" s="10" t="str">
        <f t="shared" si="44"/>
        <v>2</v>
      </c>
      <c r="I2878">
        <v>7858</v>
      </c>
      <c r="J2878" s="1">
        <v>0.26</v>
      </c>
      <c r="K2878">
        <v>22792</v>
      </c>
      <c r="L2878" s="1">
        <v>0.74</v>
      </c>
      <c r="M2878">
        <v>2639</v>
      </c>
      <c r="N2878" s="1">
        <v>0.09</v>
      </c>
      <c r="O2878">
        <v>5565</v>
      </c>
      <c r="P2878" s="1">
        <v>0.18</v>
      </c>
      <c r="Q2878">
        <v>44832</v>
      </c>
      <c r="R2878">
        <v>206</v>
      </c>
      <c r="S2878">
        <f>(Table1[[#This Row],[Hospital Beds 2018]]/Table1[[#This Row],[Population Estimate 2018]])*1000</f>
        <v>6.7210440456769982</v>
      </c>
      <c r="T2878">
        <f>LOG10(Table1[[#This Row],[Hospital Beds 2018]] +1)</f>
        <v>2.3159703454569178</v>
      </c>
      <c r="U2878">
        <v>23633</v>
      </c>
      <c r="V2878" s="1">
        <v>0.77</v>
      </c>
    </row>
    <row r="2879" spans="1:22" x14ac:dyDescent="0.3">
      <c r="A2879">
        <v>2883</v>
      </c>
      <c r="B2879" t="s">
        <v>1734</v>
      </c>
      <c r="C2879" t="s">
        <v>309</v>
      </c>
      <c r="D2879" t="s">
        <v>21</v>
      </c>
      <c r="E2879" s="9">
        <v>8</v>
      </c>
      <c r="F2879">
        <v>10769</v>
      </c>
      <c r="G2879">
        <f>LOG(Table1[[#This Row],[Population Estimate 2018]])</f>
        <v>4.0321753769613631</v>
      </c>
      <c r="H2879" s="10" t="str">
        <f t="shared" si="44"/>
        <v>2</v>
      </c>
      <c r="I2879">
        <v>3353</v>
      </c>
      <c r="J2879" s="1">
        <v>0.31</v>
      </c>
      <c r="K2879">
        <v>7416</v>
      </c>
      <c r="L2879" s="1">
        <v>0.69</v>
      </c>
      <c r="M2879">
        <v>1089</v>
      </c>
      <c r="N2879" s="1">
        <v>0.1</v>
      </c>
      <c r="O2879">
        <v>1317</v>
      </c>
      <c r="P2879" s="1">
        <v>0.12</v>
      </c>
      <c r="Q2879">
        <v>54871</v>
      </c>
      <c r="R2879">
        <v>0</v>
      </c>
      <c r="S2879">
        <f>(Table1[[#This Row],[Hospital Beds 2018]]/Table1[[#This Row],[Population Estimate 2018]])*1000</f>
        <v>0</v>
      </c>
      <c r="T2879">
        <f>LOG10(Table1[[#This Row],[Hospital Beds 2018]] +1)</f>
        <v>0</v>
      </c>
      <c r="U2879">
        <v>7500</v>
      </c>
      <c r="V2879" s="1">
        <v>0.7</v>
      </c>
    </row>
    <row r="2880" spans="1:22" x14ac:dyDescent="0.3">
      <c r="A2880">
        <v>2884</v>
      </c>
      <c r="B2880" t="s">
        <v>1734</v>
      </c>
      <c r="C2880" t="s">
        <v>72</v>
      </c>
      <c r="D2880" t="s">
        <v>21</v>
      </c>
      <c r="E2880" s="9">
        <v>3</v>
      </c>
      <c r="F2880">
        <v>98985</v>
      </c>
      <c r="G2880">
        <f>LOG(Table1[[#This Row],[Population Estimate 2018]])</f>
        <v>4.9955693874178042</v>
      </c>
      <c r="H2880" s="10" t="str">
        <f t="shared" si="44"/>
        <v>2</v>
      </c>
      <c r="I2880">
        <v>12475</v>
      </c>
      <c r="J2880" s="1">
        <v>0.13</v>
      </c>
      <c r="K2880">
        <v>86510</v>
      </c>
      <c r="L2880" s="1">
        <v>0.87</v>
      </c>
      <c r="M2880">
        <v>4694</v>
      </c>
      <c r="N2880" s="1">
        <v>0.05</v>
      </c>
      <c r="O2880">
        <v>21444</v>
      </c>
      <c r="P2880" s="1">
        <v>0.22</v>
      </c>
      <c r="Q2880">
        <v>52538</v>
      </c>
      <c r="R2880">
        <v>188</v>
      </c>
      <c r="S2880">
        <f>(Table1[[#This Row],[Hospital Beds 2018]]/Table1[[#This Row],[Population Estimate 2018]])*1000</f>
        <v>1.8992776683335859</v>
      </c>
      <c r="T2880">
        <f>LOG10(Table1[[#This Row],[Hospital Beds 2018]] +1)</f>
        <v>2.2764618041732443</v>
      </c>
      <c r="U2880">
        <v>79647</v>
      </c>
      <c r="V2880" s="1">
        <v>0.8</v>
      </c>
    </row>
    <row r="2881" spans="1:22" x14ac:dyDescent="0.3">
      <c r="A2881">
        <v>2885</v>
      </c>
      <c r="B2881" t="s">
        <v>1734</v>
      </c>
      <c r="C2881" t="s">
        <v>768</v>
      </c>
      <c r="D2881" t="s">
        <v>21</v>
      </c>
      <c r="E2881" s="9">
        <v>3</v>
      </c>
      <c r="F2881">
        <v>14836</v>
      </c>
      <c r="G2881">
        <f>LOG(Table1[[#This Row],[Population Estimate 2018]])</f>
        <v>4.1713168246565724</v>
      </c>
      <c r="H2881" s="10" t="str">
        <f t="shared" si="44"/>
        <v>2</v>
      </c>
      <c r="I2881">
        <v>4053</v>
      </c>
      <c r="J2881" s="1">
        <v>0.27</v>
      </c>
      <c r="K2881">
        <v>10783</v>
      </c>
      <c r="L2881" s="1">
        <v>0.73</v>
      </c>
      <c r="M2881">
        <v>1200</v>
      </c>
      <c r="N2881" s="1">
        <v>0.08</v>
      </c>
      <c r="O2881">
        <v>1814</v>
      </c>
      <c r="P2881" s="1">
        <v>0.12</v>
      </c>
      <c r="Q2881">
        <v>56690</v>
      </c>
      <c r="R2881">
        <v>0</v>
      </c>
      <c r="S2881">
        <f>(Table1[[#This Row],[Hospital Beds 2018]]/Table1[[#This Row],[Population Estimate 2018]])*1000</f>
        <v>0</v>
      </c>
      <c r="T2881">
        <f>LOG10(Table1[[#This Row],[Hospital Beds 2018]] +1)</f>
        <v>0</v>
      </c>
      <c r="U2881">
        <v>11228</v>
      </c>
      <c r="V2881" s="1">
        <v>0.76</v>
      </c>
    </row>
    <row r="2882" spans="1:22" x14ac:dyDescent="0.3">
      <c r="A2882">
        <v>2886</v>
      </c>
      <c r="B2882" t="s">
        <v>1734</v>
      </c>
      <c r="C2882" t="s">
        <v>1764</v>
      </c>
      <c r="D2882" t="s">
        <v>21</v>
      </c>
      <c r="E2882" s="9">
        <v>1</v>
      </c>
      <c r="F2882">
        <v>22391</v>
      </c>
      <c r="G2882">
        <f>LOG(Table1[[#This Row],[Population Estimate 2018]])</f>
        <v>4.3500734899516873</v>
      </c>
      <c r="H2882" s="10" t="str">
        <f t="shared" si="44"/>
        <v>2</v>
      </c>
      <c r="I2882">
        <v>3860</v>
      </c>
      <c r="J2882" s="1">
        <v>0.17</v>
      </c>
      <c r="K2882">
        <v>18531</v>
      </c>
      <c r="L2882" s="1">
        <v>0.83</v>
      </c>
      <c r="M2882">
        <v>1902</v>
      </c>
      <c r="N2882" s="1">
        <v>0.08</v>
      </c>
      <c r="O2882">
        <v>1132</v>
      </c>
      <c r="P2882" s="1">
        <v>0.05</v>
      </c>
      <c r="Q2882">
        <v>90858</v>
      </c>
      <c r="R2882">
        <v>118</v>
      </c>
      <c r="S2882">
        <f>(Table1[[#This Row],[Hospital Beds 2018]]/Table1[[#This Row],[Population Estimate 2018]])*1000</f>
        <v>5.2699745433433067</v>
      </c>
      <c r="T2882">
        <f>LOG10(Table1[[#This Row],[Hospital Beds 2018]] +1)</f>
        <v>2.0755469613925306</v>
      </c>
      <c r="U2882">
        <v>18443</v>
      </c>
      <c r="V2882" s="1">
        <v>0.82</v>
      </c>
    </row>
    <row r="2883" spans="1:22" x14ac:dyDescent="0.3">
      <c r="A2883">
        <v>2887</v>
      </c>
      <c r="B2883" t="s">
        <v>1734</v>
      </c>
      <c r="C2883" t="s">
        <v>1276</v>
      </c>
      <c r="D2883" t="s">
        <v>21</v>
      </c>
      <c r="E2883" s="9">
        <v>8</v>
      </c>
      <c r="F2883">
        <v>11735</v>
      </c>
      <c r="G2883">
        <f>LOG(Table1[[#This Row],[Population Estimate 2018]])</f>
        <v>4.0694830939346112</v>
      </c>
      <c r="H2883" s="10" t="str">
        <f t="shared" ref="H2883:H2946" si="45">IF(G2883&lt;4,"1",IF(G2883&lt;5,"2",IF(G2883&lt;6,"3",IF(G2883&lt;7,"4","5"))))</f>
        <v>2</v>
      </c>
      <c r="I2883">
        <v>3098</v>
      </c>
      <c r="J2883" s="1">
        <v>0.26</v>
      </c>
      <c r="K2883">
        <v>8637</v>
      </c>
      <c r="L2883" s="1">
        <v>0.74</v>
      </c>
      <c r="M2883">
        <v>988</v>
      </c>
      <c r="N2883" s="1">
        <v>0.08</v>
      </c>
      <c r="O2883">
        <v>2167</v>
      </c>
      <c r="P2883" s="1">
        <v>0.18</v>
      </c>
      <c r="Q2883">
        <v>43157</v>
      </c>
      <c r="R2883">
        <v>0</v>
      </c>
      <c r="S2883">
        <f>(Table1[[#This Row],[Hospital Beds 2018]]/Table1[[#This Row],[Population Estimate 2018]])*1000</f>
        <v>0</v>
      </c>
      <c r="T2883">
        <f>LOG10(Table1[[#This Row],[Hospital Beds 2018]] +1)</f>
        <v>0</v>
      </c>
      <c r="U2883">
        <v>8952</v>
      </c>
      <c r="V2883" s="1">
        <v>0.76</v>
      </c>
    </row>
    <row r="2884" spans="1:22" x14ac:dyDescent="0.3">
      <c r="A2884">
        <v>2888</v>
      </c>
      <c r="B2884" t="s">
        <v>1734</v>
      </c>
      <c r="C2884" t="s">
        <v>1446</v>
      </c>
      <c r="D2884" t="s">
        <v>21</v>
      </c>
      <c r="E2884" s="9">
        <v>9</v>
      </c>
      <c r="F2884">
        <v>12147</v>
      </c>
      <c r="G2884">
        <f>LOG(Table1[[#This Row],[Population Estimate 2018]])</f>
        <v>4.0844690314880756</v>
      </c>
      <c r="H2884" s="10" t="str">
        <f t="shared" si="45"/>
        <v>2</v>
      </c>
      <c r="I2884">
        <v>4456</v>
      </c>
      <c r="J2884" s="1">
        <v>0.37</v>
      </c>
      <c r="K2884">
        <v>7691</v>
      </c>
      <c r="L2884" s="1">
        <v>0.63</v>
      </c>
      <c r="M2884">
        <v>1249</v>
      </c>
      <c r="N2884" s="1">
        <v>0.1</v>
      </c>
      <c r="O2884">
        <v>1790</v>
      </c>
      <c r="P2884" s="1">
        <v>0.15</v>
      </c>
      <c r="Q2884">
        <v>55418</v>
      </c>
      <c r="R2884">
        <v>0</v>
      </c>
      <c r="S2884">
        <f>(Table1[[#This Row],[Hospital Beds 2018]]/Table1[[#This Row],[Population Estimate 2018]])*1000</f>
        <v>0</v>
      </c>
      <c r="T2884">
        <f>LOG10(Table1[[#This Row],[Hospital Beds 2018]] +1)</f>
        <v>0</v>
      </c>
      <c r="U2884">
        <v>7960</v>
      </c>
      <c r="V2884" s="1">
        <v>0.66</v>
      </c>
    </row>
    <row r="2885" spans="1:22" x14ac:dyDescent="0.3">
      <c r="A2885">
        <v>2889</v>
      </c>
      <c r="B2885" t="s">
        <v>1734</v>
      </c>
      <c r="C2885" t="s">
        <v>1765</v>
      </c>
      <c r="D2885" t="s">
        <v>21</v>
      </c>
      <c r="E2885" s="9">
        <v>6</v>
      </c>
      <c r="F2885">
        <v>15420</v>
      </c>
      <c r="G2885">
        <f>LOG(Table1[[#This Row],[Population Estimate 2018]])</f>
        <v>4.188084373714938</v>
      </c>
      <c r="H2885" s="10" t="str">
        <f t="shared" si="45"/>
        <v>2</v>
      </c>
      <c r="I2885">
        <v>2959</v>
      </c>
      <c r="J2885" s="1">
        <v>0.19</v>
      </c>
      <c r="K2885">
        <v>12461</v>
      </c>
      <c r="L2885" s="1">
        <v>0.81</v>
      </c>
      <c r="M2885">
        <v>1213</v>
      </c>
      <c r="N2885" s="1">
        <v>0.08</v>
      </c>
      <c r="O2885">
        <v>2952</v>
      </c>
      <c r="P2885" s="1">
        <v>0.19</v>
      </c>
      <c r="Q2885">
        <v>46368</v>
      </c>
      <c r="R2885">
        <v>135</v>
      </c>
      <c r="S2885">
        <f>(Table1[[#This Row],[Hospital Beds 2018]]/Table1[[#This Row],[Population Estimate 2018]])*1000</f>
        <v>8.7548638132295729</v>
      </c>
      <c r="T2885">
        <f>LOG10(Table1[[#This Row],[Hospital Beds 2018]] +1)</f>
        <v>2.1335389083702174</v>
      </c>
      <c r="U2885">
        <v>11098</v>
      </c>
      <c r="V2885" s="1">
        <v>0.72</v>
      </c>
    </row>
    <row r="2886" spans="1:22" x14ac:dyDescent="0.3">
      <c r="A2886">
        <v>2890</v>
      </c>
      <c r="B2886" t="s">
        <v>1734</v>
      </c>
      <c r="C2886" t="s">
        <v>221</v>
      </c>
      <c r="D2886" t="s">
        <v>21</v>
      </c>
      <c r="E2886" s="9">
        <v>6</v>
      </c>
      <c r="F2886">
        <v>36644</v>
      </c>
      <c r="G2886">
        <f>LOG(Table1[[#This Row],[Population Estimate 2018]])</f>
        <v>4.5640028744693497</v>
      </c>
      <c r="H2886" s="10" t="str">
        <f t="shared" si="45"/>
        <v>2</v>
      </c>
      <c r="I2886">
        <v>7464</v>
      </c>
      <c r="J2886" s="1">
        <v>0.2</v>
      </c>
      <c r="K2886">
        <v>29180</v>
      </c>
      <c r="L2886" s="1">
        <v>0.8</v>
      </c>
      <c r="M2886">
        <v>3236</v>
      </c>
      <c r="N2886" s="1">
        <v>0.09</v>
      </c>
      <c r="O2886">
        <v>3387</v>
      </c>
      <c r="P2886" s="1">
        <v>0.09</v>
      </c>
      <c r="Q2886">
        <v>63681</v>
      </c>
      <c r="R2886">
        <v>0</v>
      </c>
      <c r="S2886">
        <f>(Table1[[#This Row],[Hospital Beds 2018]]/Table1[[#This Row],[Population Estimate 2018]])*1000</f>
        <v>0</v>
      </c>
      <c r="T2886">
        <f>LOG10(Table1[[#This Row],[Hospital Beds 2018]] +1)</f>
        <v>0</v>
      </c>
      <c r="U2886">
        <v>29706</v>
      </c>
      <c r="V2886" s="1">
        <v>0.81</v>
      </c>
    </row>
    <row r="2887" spans="1:22" x14ac:dyDescent="0.3">
      <c r="A2887">
        <v>2891</v>
      </c>
      <c r="B2887" t="s">
        <v>1734</v>
      </c>
      <c r="C2887" t="s">
        <v>643</v>
      </c>
      <c r="D2887" t="s">
        <v>21</v>
      </c>
      <c r="E2887" s="9">
        <v>6</v>
      </c>
      <c r="F2887">
        <v>23933</v>
      </c>
      <c r="G2887">
        <f>LOG(Table1[[#This Row],[Population Estimate 2018]])</f>
        <v>4.3789971408108519</v>
      </c>
      <c r="H2887" s="10" t="str">
        <f t="shared" si="45"/>
        <v>2</v>
      </c>
      <c r="I2887">
        <v>5113</v>
      </c>
      <c r="J2887" s="1">
        <v>0.21</v>
      </c>
      <c r="K2887">
        <v>18820</v>
      </c>
      <c r="L2887" s="1">
        <v>0.79</v>
      </c>
      <c r="M2887">
        <v>1753</v>
      </c>
      <c r="N2887" s="1">
        <v>7.0000000000000007E-2</v>
      </c>
      <c r="O2887">
        <v>3293</v>
      </c>
      <c r="P2887" s="1">
        <v>0.14000000000000001</v>
      </c>
      <c r="Q2887">
        <v>49073</v>
      </c>
      <c r="R2887">
        <v>25</v>
      </c>
      <c r="S2887">
        <f>(Table1[[#This Row],[Hospital Beds 2018]]/Table1[[#This Row],[Population Estimate 2018]])*1000</f>
        <v>1.0445827936322234</v>
      </c>
      <c r="T2887">
        <f>LOG10(Table1[[#This Row],[Hospital Beds 2018]] +1)</f>
        <v>1.414973347970818</v>
      </c>
      <c r="U2887">
        <v>19746</v>
      </c>
      <c r="V2887" s="1">
        <v>0.83</v>
      </c>
    </row>
    <row r="2888" spans="1:22" x14ac:dyDescent="0.3">
      <c r="A2888">
        <v>2892</v>
      </c>
      <c r="B2888" t="s">
        <v>1734</v>
      </c>
      <c r="C2888" t="s">
        <v>1766</v>
      </c>
      <c r="D2888" t="s">
        <v>21</v>
      </c>
      <c r="E2888" s="9">
        <v>8</v>
      </c>
      <c r="F2888">
        <v>17673</v>
      </c>
      <c r="G2888">
        <f>LOG(Table1[[#This Row],[Population Estimate 2018]])</f>
        <v>4.2473102774556555</v>
      </c>
      <c r="H2888" s="10" t="str">
        <f t="shared" si="45"/>
        <v>2</v>
      </c>
      <c r="I2888">
        <v>4667</v>
      </c>
      <c r="J2888" s="1">
        <v>0.26</v>
      </c>
      <c r="K2888">
        <v>13006</v>
      </c>
      <c r="L2888" s="1">
        <v>0.74</v>
      </c>
      <c r="M2888">
        <v>1237</v>
      </c>
      <c r="N2888" s="1">
        <v>7.0000000000000007E-2</v>
      </c>
      <c r="O2888">
        <v>2683</v>
      </c>
      <c r="P2888" s="1">
        <v>0.15</v>
      </c>
      <c r="Q2888">
        <v>42862</v>
      </c>
      <c r="R2888">
        <v>0</v>
      </c>
      <c r="S2888">
        <f>(Table1[[#This Row],[Hospital Beds 2018]]/Table1[[#This Row],[Population Estimate 2018]])*1000</f>
        <v>0</v>
      </c>
      <c r="T2888">
        <f>LOG10(Table1[[#This Row],[Hospital Beds 2018]] +1)</f>
        <v>0</v>
      </c>
      <c r="U2888">
        <v>13637</v>
      </c>
      <c r="V2888" s="1">
        <v>0.77</v>
      </c>
    </row>
    <row r="2889" spans="1:22" x14ac:dyDescent="0.3">
      <c r="A2889">
        <v>2893</v>
      </c>
      <c r="B2889" t="s">
        <v>1734</v>
      </c>
      <c r="C2889" t="s">
        <v>1767</v>
      </c>
      <c r="D2889" t="s">
        <v>21</v>
      </c>
      <c r="E2889" s="9">
        <v>4</v>
      </c>
      <c r="F2889">
        <v>60949</v>
      </c>
      <c r="G2889">
        <f>LOG(Table1[[#This Row],[Population Estimate 2018]])</f>
        <v>4.7849665844737661</v>
      </c>
      <c r="H2889" s="10" t="str">
        <f t="shared" si="45"/>
        <v>2</v>
      </c>
      <c r="I2889">
        <v>13790</v>
      </c>
      <c r="J2889" s="1">
        <v>0.23</v>
      </c>
      <c r="K2889">
        <v>47159</v>
      </c>
      <c r="L2889" s="1">
        <v>0.77</v>
      </c>
      <c r="M2889">
        <v>4305</v>
      </c>
      <c r="N2889" s="1">
        <v>7.0000000000000007E-2</v>
      </c>
      <c r="O2889">
        <v>9815</v>
      </c>
      <c r="P2889" s="1">
        <v>0.16</v>
      </c>
      <c r="Q2889">
        <v>44710</v>
      </c>
      <c r="R2889">
        <v>0</v>
      </c>
      <c r="S2889">
        <f>(Table1[[#This Row],[Hospital Beds 2018]]/Table1[[#This Row],[Population Estimate 2018]])*1000</f>
        <v>0</v>
      </c>
      <c r="T2889">
        <f>LOG10(Table1[[#This Row],[Hospital Beds 2018]] +1)</f>
        <v>0</v>
      </c>
      <c r="U2889">
        <v>48985</v>
      </c>
      <c r="V2889" s="1">
        <v>0.8</v>
      </c>
    </row>
    <row r="2890" spans="1:22" x14ac:dyDescent="0.3">
      <c r="A2890">
        <v>2894</v>
      </c>
      <c r="B2890" t="s">
        <v>1734</v>
      </c>
      <c r="C2890" t="s">
        <v>1768</v>
      </c>
      <c r="D2890" t="s">
        <v>21</v>
      </c>
      <c r="E2890" s="9">
        <v>1</v>
      </c>
      <c r="F2890">
        <v>29189</v>
      </c>
      <c r="G2890">
        <f>LOG(Table1[[#This Row],[Population Estimate 2018]])</f>
        <v>4.4652192165391904</v>
      </c>
      <c r="H2890" s="10" t="str">
        <f t="shared" si="45"/>
        <v>2</v>
      </c>
      <c r="I2890">
        <v>5324</v>
      </c>
      <c r="J2890" s="1">
        <v>0.18</v>
      </c>
      <c r="K2890">
        <v>23865</v>
      </c>
      <c r="L2890" s="1">
        <v>0.82</v>
      </c>
      <c r="M2890">
        <v>2030</v>
      </c>
      <c r="N2890" s="1">
        <v>7.0000000000000007E-2</v>
      </c>
      <c r="O2890">
        <v>1931</v>
      </c>
      <c r="P2890" s="1">
        <v>7.0000000000000007E-2</v>
      </c>
      <c r="Q2890">
        <v>88475</v>
      </c>
      <c r="R2890">
        <v>0</v>
      </c>
      <c r="S2890">
        <f>(Table1[[#This Row],[Hospital Beds 2018]]/Table1[[#This Row],[Population Estimate 2018]])*1000</f>
        <v>0</v>
      </c>
      <c r="T2890">
        <f>LOG10(Table1[[#This Row],[Hospital Beds 2018]] +1)</f>
        <v>0</v>
      </c>
      <c r="U2890">
        <v>23405</v>
      </c>
      <c r="V2890" s="1">
        <v>0.8</v>
      </c>
    </row>
    <row r="2891" spans="1:22" x14ac:dyDescent="0.3">
      <c r="A2891">
        <v>2895</v>
      </c>
      <c r="B2891" t="s">
        <v>1734</v>
      </c>
      <c r="C2891" t="s">
        <v>1769</v>
      </c>
      <c r="D2891" t="s">
        <v>21</v>
      </c>
      <c r="E2891" s="9">
        <v>6</v>
      </c>
      <c r="F2891">
        <v>22950</v>
      </c>
      <c r="G2891">
        <f>LOG(Table1[[#This Row],[Population Estimate 2018]])</f>
        <v>4.3607826898732798</v>
      </c>
      <c r="H2891" s="10" t="str">
        <f t="shared" si="45"/>
        <v>2</v>
      </c>
      <c r="I2891">
        <v>3779</v>
      </c>
      <c r="J2891" s="1">
        <v>0.16</v>
      </c>
      <c r="K2891">
        <v>19171</v>
      </c>
      <c r="L2891" s="1">
        <v>0.84</v>
      </c>
      <c r="M2891">
        <v>1388</v>
      </c>
      <c r="N2891" s="1">
        <v>0.06</v>
      </c>
      <c r="O2891">
        <v>3782</v>
      </c>
      <c r="P2891" s="1">
        <v>0.16</v>
      </c>
      <c r="Q2891">
        <v>48450</v>
      </c>
      <c r="R2891">
        <v>86</v>
      </c>
      <c r="S2891">
        <f>(Table1[[#This Row],[Hospital Beds 2018]]/Table1[[#This Row],[Population Estimate 2018]])*1000</f>
        <v>3.7472766884531588</v>
      </c>
      <c r="T2891">
        <f>LOG10(Table1[[#This Row],[Hospital Beds 2018]] +1)</f>
        <v>1.9395192526186185</v>
      </c>
      <c r="U2891">
        <v>16213</v>
      </c>
      <c r="V2891" s="1">
        <v>0.71</v>
      </c>
    </row>
    <row r="2892" spans="1:22" x14ac:dyDescent="0.3">
      <c r="A2892">
        <v>2896</v>
      </c>
      <c r="B2892" t="s">
        <v>1734</v>
      </c>
      <c r="C2892" t="s">
        <v>1770</v>
      </c>
      <c r="D2892" t="s">
        <v>21</v>
      </c>
      <c r="E2892" s="9">
        <v>1</v>
      </c>
      <c r="F2892">
        <v>38082</v>
      </c>
      <c r="G2892">
        <f>LOG(Table1[[#This Row],[Population Estimate 2018]])</f>
        <v>4.5807197486976001</v>
      </c>
      <c r="H2892" s="10" t="str">
        <f t="shared" si="45"/>
        <v>2</v>
      </c>
      <c r="I2892">
        <v>5347</v>
      </c>
      <c r="J2892" s="1">
        <v>0.14000000000000001</v>
      </c>
      <c r="K2892">
        <v>32735</v>
      </c>
      <c r="L2892" s="1">
        <v>0.86</v>
      </c>
      <c r="M2892">
        <v>4885</v>
      </c>
      <c r="N2892" s="1">
        <v>0.13</v>
      </c>
      <c r="O2892">
        <v>3019</v>
      </c>
      <c r="P2892" s="1">
        <v>0.08</v>
      </c>
      <c r="Q2892">
        <v>68133</v>
      </c>
      <c r="R2892">
        <v>0</v>
      </c>
      <c r="S2892">
        <f>(Table1[[#This Row],[Hospital Beds 2018]]/Table1[[#This Row],[Population Estimate 2018]])*1000</f>
        <v>0</v>
      </c>
      <c r="T2892">
        <f>LOG10(Table1[[#This Row],[Hospital Beds 2018]] +1)</f>
        <v>0</v>
      </c>
      <c r="U2892">
        <v>29249</v>
      </c>
      <c r="V2892" s="1">
        <v>0.77</v>
      </c>
    </row>
    <row r="2893" spans="1:22" x14ac:dyDescent="0.3">
      <c r="A2893">
        <v>2897</v>
      </c>
      <c r="B2893" t="s">
        <v>1734</v>
      </c>
      <c r="C2893" t="s">
        <v>1771</v>
      </c>
      <c r="D2893" t="s">
        <v>21</v>
      </c>
      <c r="E2893" s="9">
        <v>1</v>
      </c>
      <c r="F2893">
        <v>468011</v>
      </c>
      <c r="G2893">
        <f>LOG(Table1[[#This Row],[Population Estimate 2018]])</f>
        <v>5.6702560607304466</v>
      </c>
      <c r="H2893" s="10" t="str">
        <f t="shared" si="45"/>
        <v>3</v>
      </c>
      <c r="I2893">
        <v>46319</v>
      </c>
      <c r="J2893" s="1">
        <v>0.1</v>
      </c>
      <c r="K2893">
        <v>421692</v>
      </c>
      <c r="L2893" s="1">
        <v>0.9</v>
      </c>
      <c r="M2893">
        <v>40435</v>
      </c>
      <c r="N2893" s="1">
        <v>0.09</v>
      </c>
      <c r="O2893">
        <v>29545</v>
      </c>
      <c r="P2893" s="1">
        <v>0.06</v>
      </c>
      <c r="Q2893">
        <v>106200</v>
      </c>
      <c r="R2893">
        <v>201</v>
      </c>
      <c r="S2893">
        <f>(Table1[[#This Row],[Hospital Beds 2018]]/Table1[[#This Row],[Population Estimate 2018]])*1000</f>
        <v>0.42947708494031123</v>
      </c>
      <c r="T2893">
        <f>LOG10(Table1[[#This Row],[Hospital Beds 2018]] +1)</f>
        <v>2.3053513694466239</v>
      </c>
      <c r="U2893">
        <v>424224</v>
      </c>
      <c r="V2893" s="1">
        <v>0.91</v>
      </c>
    </row>
    <row r="2894" spans="1:22" x14ac:dyDescent="0.3">
      <c r="A2894">
        <v>2898</v>
      </c>
      <c r="B2894" t="s">
        <v>1734</v>
      </c>
      <c r="C2894" t="s">
        <v>178</v>
      </c>
      <c r="D2894" t="s">
        <v>21</v>
      </c>
      <c r="E2894" s="9">
        <v>3</v>
      </c>
      <c r="F2894">
        <v>34066</v>
      </c>
      <c r="G2894">
        <f>LOG(Table1[[#This Row],[Population Estimate 2018]])</f>
        <v>4.5323211420823304</v>
      </c>
      <c r="H2894" s="10" t="str">
        <f t="shared" si="45"/>
        <v>2</v>
      </c>
      <c r="I2894">
        <v>7814</v>
      </c>
      <c r="J2894" s="1">
        <v>0.23</v>
      </c>
      <c r="K2894">
        <v>26252</v>
      </c>
      <c r="L2894" s="1">
        <v>0.77</v>
      </c>
      <c r="M2894">
        <v>2630</v>
      </c>
      <c r="N2894" s="1">
        <v>0.08</v>
      </c>
      <c r="O2894">
        <v>4791</v>
      </c>
      <c r="P2894" s="1">
        <v>0.14000000000000001</v>
      </c>
      <c r="Q2894">
        <v>50834</v>
      </c>
      <c r="R2894">
        <v>54</v>
      </c>
      <c r="S2894">
        <f>(Table1[[#This Row],[Hospital Beds 2018]]/Table1[[#This Row],[Population Estimate 2018]])*1000</f>
        <v>1.5851582222744085</v>
      </c>
      <c r="T2894">
        <f>LOG10(Table1[[#This Row],[Hospital Beds 2018]] +1)</f>
        <v>1.7403626894942439</v>
      </c>
      <c r="U2894">
        <v>27149</v>
      </c>
      <c r="V2894" s="1">
        <v>0.8</v>
      </c>
    </row>
    <row r="2895" spans="1:22" x14ac:dyDescent="0.3">
      <c r="A2895">
        <v>2899</v>
      </c>
      <c r="B2895" t="s">
        <v>1734</v>
      </c>
      <c r="C2895" t="s">
        <v>1772</v>
      </c>
      <c r="D2895" t="s">
        <v>21</v>
      </c>
      <c r="E2895" s="9">
        <v>1</v>
      </c>
      <c r="F2895">
        <v>7252</v>
      </c>
      <c r="G2895">
        <f>LOG(Table1[[#This Row],[Population Estimate 2018]])</f>
        <v>3.8604577954234709</v>
      </c>
      <c r="H2895" s="10" t="str">
        <f t="shared" si="45"/>
        <v>1</v>
      </c>
      <c r="I2895">
        <v>1981</v>
      </c>
      <c r="J2895" s="1">
        <v>0.27</v>
      </c>
      <c r="K2895">
        <v>5271</v>
      </c>
      <c r="L2895" s="1">
        <v>0.73</v>
      </c>
      <c r="M2895">
        <v>643</v>
      </c>
      <c r="N2895" s="1">
        <v>0.09</v>
      </c>
      <c r="O2895">
        <v>629</v>
      </c>
      <c r="P2895" s="1">
        <v>0.09</v>
      </c>
      <c r="Q2895">
        <v>71035</v>
      </c>
      <c r="R2895">
        <v>0</v>
      </c>
      <c r="S2895">
        <f>(Table1[[#This Row],[Hospital Beds 2018]]/Table1[[#This Row],[Population Estimate 2018]])*1000</f>
        <v>0</v>
      </c>
      <c r="T2895">
        <f>LOG10(Table1[[#This Row],[Hospital Beds 2018]] +1)</f>
        <v>0</v>
      </c>
      <c r="U2895">
        <v>5372</v>
      </c>
      <c r="V2895" s="1">
        <v>0.74</v>
      </c>
    </row>
    <row r="2896" spans="1:22" x14ac:dyDescent="0.3">
      <c r="A2896">
        <v>2900</v>
      </c>
      <c r="B2896" t="s">
        <v>1734</v>
      </c>
      <c r="C2896" t="s">
        <v>449</v>
      </c>
      <c r="D2896" t="s">
        <v>21</v>
      </c>
      <c r="E2896" s="9">
        <v>9</v>
      </c>
      <c r="F2896">
        <v>9038</v>
      </c>
      <c r="G2896">
        <f>LOG(Table1[[#This Row],[Population Estimate 2018]])</f>
        <v>3.9560723369951831</v>
      </c>
      <c r="H2896" s="10" t="str">
        <f t="shared" si="45"/>
        <v>1</v>
      </c>
      <c r="I2896">
        <v>1901</v>
      </c>
      <c r="J2896" s="1">
        <v>0.21</v>
      </c>
      <c r="K2896">
        <v>7137</v>
      </c>
      <c r="L2896" s="1">
        <v>0.79</v>
      </c>
      <c r="M2896">
        <v>449</v>
      </c>
      <c r="N2896" s="1">
        <v>0.05</v>
      </c>
      <c r="O2896">
        <v>1169</v>
      </c>
      <c r="P2896" s="1">
        <v>0.13</v>
      </c>
      <c r="Q2896">
        <v>49399</v>
      </c>
      <c r="R2896">
        <v>0</v>
      </c>
      <c r="S2896">
        <f>(Table1[[#This Row],[Hospital Beds 2018]]/Table1[[#This Row],[Population Estimate 2018]])*1000</f>
        <v>0</v>
      </c>
      <c r="T2896">
        <f>LOG10(Table1[[#This Row],[Hospital Beds 2018]] +1)</f>
        <v>0</v>
      </c>
      <c r="U2896">
        <v>5827</v>
      </c>
      <c r="V2896" s="1">
        <v>0.64</v>
      </c>
    </row>
    <row r="2897" spans="1:22" x14ac:dyDescent="0.3">
      <c r="A2897">
        <v>2901</v>
      </c>
      <c r="B2897" t="s">
        <v>1734</v>
      </c>
      <c r="C2897" t="s">
        <v>1773</v>
      </c>
      <c r="D2897" t="s">
        <v>58</v>
      </c>
      <c r="E2897" s="9">
        <v>2</v>
      </c>
      <c r="F2897">
        <v>94073</v>
      </c>
      <c r="G2897">
        <f>LOG(Table1[[#This Row],[Population Estimate 2018]])</f>
        <v>4.973464993952339</v>
      </c>
      <c r="H2897" s="10" t="str">
        <f t="shared" si="45"/>
        <v>2</v>
      </c>
      <c r="I2897">
        <v>20151</v>
      </c>
      <c r="J2897" s="1">
        <v>0.21</v>
      </c>
      <c r="K2897">
        <v>73922</v>
      </c>
      <c r="L2897" s="1">
        <v>0.79</v>
      </c>
      <c r="M2897">
        <v>7620</v>
      </c>
      <c r="N2897" s="1">
        <v>0.08</v>
      </c>
      <c r="O2897">
        <v>6145</v>
      </c>
      <c r="P2897" s="1">
        <v>7.0000000000000007E-2</v>
      </c>
      <c r="Q2897">
        <v>68734</v>
      </c>
      <c r="R2897">
        <v>110</v>
      </c>
      <c r="S2897">
        <f>(Table1[[#This Row],[Hospital Beds 2018]]/Table1[[#This Row],[Population Estimate 2018]])*1000</f>
        <v>1.1693046889118026</v>
      </c>
      <c r="T2897">
        <f>LOG10(Table1[[#This Row],[Hospital Beds 2018]] +1)</f>
        <v>2.0453229787866576</v>
      </c>
      <c r="U2897">
        <v>75030</v>
      </c>
      <c r="V2897" s="1">
        <v>0.8</v>
      </c>
    </row>
    <row r="2898" spans="1:22" x14ac:dyDescent="0.3">
      <c r="A2898">
        <v>2902</v>
      </c>
      <c r="B2898" t="s">
        <v>1734</v>
      </c>
      <c r="C2898" t="s">
        <v>1774</v>
      </c>
      <c r="D2898" t="s">
        <v>21</v>
      </c>
      <c r="E2898" s="9">
        <v>6</v>
      </c>
      <c r="F2898">
        <v>22752</v>
      </c>
      <c r="G2898">
        <f>LOG(Table1[[#This Row],[Population Estimate 2018]])</f>
        <v>4.3570195790496724</v>
      </c>
      <c r="H2898" s="10" t="str">
        <f t="shared" si="45"/>
        <v>2</v>
      </c>
      <c r="I2898">
        <v>5909</v>
      </c>
      <c r="J2898" s="1">
        <v>0.26</v>
      </c>
      <c r="K2898">
        <v>16843</v>
      </c>
      <c r="L2898" s="1">
        <v>0.74</v>
      </c>
      <c r="M2898">
        <v>1501</v>
      </c>
      <c r="N2898" s="1">
        <v>7.0000000000000007E-2</v>
      </c>
      <c r="O2898">
        <v>2670</v>
      </c>
      <c r="P2898" s="1">
        <v>0.12</v>
      </c>
      <c r="Q2898">
        <v>53413</v>
      </c>
      <c r="R2898">
        <v>0</v>
      </c>
      <c r="S2898">
        <f>(Table1[[#This Row],[Hospital Beds 2018]]/Table1[[#This Row],[Population Estimate 2018]])*1000</f>
        <v>0</v>
      </c>
      <c r="T2898">
        <f>LOG10(Table1[[#This Row],[Hospital Beds 2018]] +1)</f>
        <v>0</v>
      </c>
      <c r="U2898">
        <v>17261</v>
      </c>
      <c r="V2898" s="1">
        <v>0.76</v>
      </c>
    </row>
    <row r="2899" spans="1:22" x14ac:dyDescent="0.3">
      <c r="A2899">
        <v>2903</v>
      </c>
      <c r="B2899" t="s">
        <v>1734</v>
      </c>
      <c r="C2899" t="s">
        <v>1164</v>
      </c>
      <c r="D2899" t="s">
        <v>21</v>
      </c>
      <c r="E2899" s="9">
        <v>3</v>
      </c>
      <c r="F2899">
        <v>81244</v>
      </c>
      <c r="G2899">
        <f>LOG(Table1[[#This Row],[Population Estimate 2018]])</f>
        <v>4.9097912974895692</v>
      </c>
      <c r="H2899" s="10" t="str">
        <f t="shared" si="45"/>
        <v>2</v>
      </c>
      <c r="I2899">
        <v>15472</v>
      </c>
      <c r="J2899" s="1">
        <v>0.19</v>
      </c>
      <c r="K2899">
        <v>65772</v>
      </c>
      <c r="L2899" s="1">
        <v>0.81</v>
      </c>
      <c r="M2899">
        <v>4483</v>
      </c>
      <c r="N2899" s="1">
        <v>0.06</v>
      </c>
      <c r="O2899">
        <v>6909</v>
      </c>
      <c r="P2899" s="1">
        <v>0.09</v>
      </c>
      <c r="Q2899">
        <v>61375</v>
      </c>
      <c r="R2899">
        <v>0</v>
      </c>
      <c r="S2899">
        <f>(Table1[[#This Row],[Hospital Beds 2018]]/Table1[[#This Row],[Population Estimate 2018]])*1000</f>
        <v>0</v>
      </c>
      <c r="T2899">
        <f>LOG10(Table1[[#This Row],[Hospital Beds 2018]] +1)</f>
        <v>0</v>
      </c>
      <c r="U2899">
        <v>66398</v>
      </c>
      <c r="V2899" s="1">
        <v>0.82</v>
      </c>
    </row>
    <row r="2900" spans="1:22" x14ac:dyDescent="0.3">
      <c r="A2900">
        <v>2904</v>
      </c>
      <c r="B2900" t="s">
        <v>1734</v>
      </c>
      <c r="C2900" t="s">
        <v>78</v>
      </c>
      <c r="D2900" t="s">
        <v>21</v>
      </c>
      <c r="E2900" s="9">
        <v>7</v>
      </c>
      <c r="F2900">
        <v>26748</v>
      </c>
      <c r="G2900">
        <f>LOG(Table1[[#This Row],[Population Estimate 2018]])</f>
        <v>4.4272913145278627</v>
      </c>
      <c r="H2900" s="10" t="str">
        <f t="shared" si="45"/>
        <v>2</v>
      </c>
      <c r="I2900">
        <v>5773</v>
      </c>
      <c r="J2900" s="1">
        <v>0.22</v>
      </c>
      <c r="K2900">
        <v>20975</v>
      </c>
      <c r="L2900" s="1">
        <v>0.78</v>
      </c>
      <c r="M2900">
        <v>1089</v>
      </c>
      <c r="N2900" s="1">
        <v>0.04</v>
      </c>
      <c r="O2900">
        <v>5683</v>
      </c>
      <c r="P2900" s="1">
        <v>0.21</v>
      </c>
      <c r="Q2900">
        <v>38966</v>
      </c>
      <c r="R2900">
        <v>78</v>
      </c>
      <c r="S2900">
        <f>(Table1[[#This Row],[Hospital Beds 2018]]/Table1[[#This Row],[Population Estimate 2018]])*1000</f>
        <v>2.9161058770749215</v>
      </c>
      <c r="T2900">
        <f>LOG10(Table1[[#This Row],[Hospital Beds 2018]] +1)</f>
        <v>1.8976270912904414</v>
      </c>
      <c r="U2900">
        <v>23146</v>
      </c>
      <c r="V2900" s="1">
        <v>0.87</v>
      </c>
    </row>
    <row r="2901" spans="1:22" x14ac:dyDescent="0.3">
      <c r="A2901">
        <v>2905</v>
      </c>
      <c r="B2901" t="s">
        <v>1734</v>
      </c>
      <c r="C2901" t="s">
        <v>181</v>
      </c>
      <c r="D2901" t="s">
        <v>21</v>
      </c>
      <c r="E2901" s="9">
        <v>2</v>
      </c>
      <c r="F2901">
        <v>21534</v>
      </c>
      <c r="G2901">
        <f>LOG(Table1[[#This Row],[Population Estimate 2018]])</f>
        <v>4.3331247087168832</v>
      </c>
      <c r="H2901" s="10" t="str">
        <f t="shared" si="45"/>
        <v>2</v>
      </c>
      <c r="I2901">
        <v>5211</v>
      </c>
      <c r="J2901" s="1">
        <v>0.24</v>
      </c>
      <c r="K2901">
        <v>16323</v>
      </c>
      <c r="L2901" s="1">
        <v>0.76</v>
      </c>
      <c r="M2901">
        <v>1440</v>
      </c>
      <c r="N2901" s="1">
        <v>7.0000000000000007E-2</v>
      </c>
      <c r="O2901">
        <v>3834</v>
      </c>
      <c r="P2901" s="1">
        <v>0.18</v>
      </c>
      <c r="Q2901">
        <v>40161</v>
      </c>
      <c r="R2901">
        <v>0</v>
      </c>
      <c r="S2901">
        <f>(Table1[[#This Row],[Hospital Beds 2018]]/Table1[[#This Row],[Population Estimate 2018]])*1000</f>
        <v>0</v>
      </c>
      <c r="T2901">
        <f>LOG10(Table1[[#This Row],[Hospital Beds 2018]] +1)</f>
        <v>0</v>
      </c>
      <c r="U2901">
        <v>17281</v>
      </c>
      <c r="V2901" s="1">
        <v>0.8</v>
      </c>
    </row>
    <row r="2902" spans="1:22" x14ac:dyDescent="0.3">
      <c r="A2902">
        <v>2906</v>
      </c>
      <c r="B2902" t="s">
        <v>1734</v>
      </c>
      <c r="C2902" t="s">
        <v>1775</v>
      </c>
      <c r="D2902" t="s">
        <v>21</v>
      </c>
      <c r="E2902" s="9">
        <v>6</v>
      </c>
      <c r="F2902">
        <v>43497</v>
      </c>
      <c r="G2902">
        <f>LOG(Table1[[#This Row],[Population Estimate 2018]])</f>
        <v>4.6384593045782054</v>
      </c>
      <c r="H2902" s="10" t="str">
        <f t="shared" si="45"/>
        <v>2</v>
      </c>
      <c r="I2902">
        <v>9443</v>
      </c>
      <c r="J2902" s="1">
        <v>0.22</v>
      </c>
      <c r="K2902">
        <v>34054</v>
      </c>
      <c r="L2902" s="1">
        <v>0.78</v>
      </c>
      <c r="M2902">
        <v>3445</v>
      </c>
      <c r="N2902" s="1">
        <v>0.08</v>
      </c>
      <c r="O2902">
        <v>4479</v>
      </c>
      <c r="P2902" s="1">
        <v>0.1</v>
      </c>
      <c r="Q2902">
        <v>55283</v>
      </c>
      <c r="R2902">
        <v>25</v>
      </c>
      <c r="S2902">
        <f>(Table1[[#This Row],[Hospital Beds 2018]]/Table1[[#This Row],[Population Estimate 2018]])*1000</f>
        <v>0.57475228176655868</v>
      </c>
      <c r="T2902">
        <f>LOG10(Table1[[#This Row],[Hospital Beds 2018]] +1)</f>
        <v>1.414973347970818</v>
      </c>
      <c r="U2902">
        <v>34990</v>
      </c>
      <c r="V2902" s="1">
        <v>0.8</v>
      </c>
    </row>
    <row r="2903" spans="1:22" x14ac:dyDescent="0.3">
      <c r="A2903">
        <v>2907</v>
      </c>
      <c r="B2903" t="s">
        <v>1734</v>
      </c>
      <c r="C2903" t="s">
        <v>1776</v>
      </c>
      <c r="D2903" t="s">
        <v>21</v>
      </c>
      <c r="E2903" s="9">
        <v>7</v>
      </c>
      <c r="F2903">
        <v>30472</v>
      </c>
      <c r="G2903">
        <f>LOG(Table1[[#This Row],[Population Estimate 2018]])</f>
        <v>4.4839009596528898</v>
      </c>
      <c r="H2903" s="10" t="str">
        <f t="shared" si="45"/>
        <v>2</v>
      </c>
      <c r="I2903">
        <v>6706</v>
      </c>
      <c r="J2903" s="1">
        <v>0.22</v>
      </c>
      <c r="K2903">
        <v>23766</v>
      </c>
      <c r="L2903" s="1">
        <v>0.78</v>
      </c>
      <c r="M2903">
        <v>2252</v>
      </c>
      <c r="N2903" s="1">
        <v>7.0000000000000007E-2</v>
      </c>
      <c r="O2903">
        <v>6059</v>
      </c>
      <c r="P2903" s="1">
        <v>0.2</v>
      </c>
      <c r="Q2903">
        <v>40972</v>
      </c>
      <c r="R2903">
        <v>319</v>
      </c>
      <c r="S2903">
        <f>(Table1[[#This Row],[Hospital Beds 2018]]/Table1[[#This Row],[Population Estimate 2018]])*1000</f>
        <v>10.468626936203727</v>
      </c>
      <c r="T2903">
        <f>LOG10(Table1[[#This Row],[Hospital Beds 2018]] +1)</f>
        <v>2.5051499783199058</v>
      </c>
      <c r="U2903">
        <v>25548</v>
      </c>
      <c r="V2903" s="1">
        <v>0.84</v>
      </c>
    </row>
    <row r="2904" spans="1:22" x14ac:dyDescent="0.3">
      <c r="A2904">
        <v>2908</v>
      </c>
      <c r="B2904" t="s">
        <v>1734</v>
      </c>
      <c r="C2904" t="s">
        <v>1777</v>
      </c>
      <c r="D2904" t="s">
        <v>21</v>
      </c>
      <c r="E2904" s="9">
        <v>6</v>
      </c>
      <c r="F2904">
        <v>17586</v>
      </c>
      <c r="G2904">
        <f>LOG(Table1[[#This Row],[Population Estimate 2018]])</f>
        <v>4.2451670688220791</v>
      </c>
      <c r="H2904" s="10" t="str">
        <f t="shared" si="45"/>
        <v>2</v>
      </c>
      <c r="I2904">
        <v>3556</v>
      </c>
      <c r="J2904" s="1">
        <v>0.2</v>
      </c>
      <c r="K2904">
        <v>14030</v>
      </c>
      <c r="L2904" s="1">
        <v>0.8</v>
      </c>
      <c r="M2904">
        <v>1471</v>
      </c>
      <c r="N2904" s="1">
        <v>0.08</v>
      </c>
      <c r="O2904">
        <v>2350</v>
      </c>
      <c r="P2904" s="1">
        <v>0.13</v>
      </c>
      <c r="Q2904">
        <v>52741</v>
      </c>
      <c r="R2904">
        <v>0</v>
      </c>
      <c r="S2904">
        <f>(Table1[[#This Row],[Hospital Beds 2018]]/Table1[[#This Row],[Population Estimate 2018]])*1000</f>
        <v>0</v>
      </c>
      <c r="T2904">
        <f>LOG10(Table1[[#This Row],[Hospital Beds 2018]] +1)</f>
        <v>0</v>
      </c>
      <c r="U2904">
        <v>13270</v>
      </c>
      <c r="V2904" s="1">
        <v>0.75</v>
      </c>
    </row>
    <row r="2905" spans="1:22" x14ac:dyDescent="0.3">
      <c r="A2905">
        <v>2909</v>
      </c>
      <c r="B2905" t="s">
        <v>1734</v>
      </c>
      <c r="C2905" t="s">
        <v>1778</v>
      </c>
      <c r="D2905" t="s">
        <v>21</v>
      </c>
      <c r="E2905" s="9">
        <v>1</v>
      </c>
      <c r="F2905">
        <v>134238</v>
      </c>
      <c r="G2905">
        <f>LOG(Table1[[#This Row],[Population Estimate 2018]])</f>
        <v>5.1278754730180403</v>
      </c>
      <c r="H2905" s="10" t="str">
        <f t="shared" si="45"/>
        <v>3</v>
      </c>
      <c r="I2905">
        <v>19129</v>
      </c>
      <c r="J2905" s="1">
        <v>0.14000000000000001</v>
      </c>
      <c r="K2905">
        <v>115109</v>
      </c>
      <c r="L2905" s="1">
        <v>0.86</v>
      </c>
      <c r="M2905">
        <v>12162</v>
      </c>
      <c r="N2905" s="1">
        <v>0.09</v>
      </c>
      <c r="O2905">
        <v>10061</v>
      </c>
      <c r="P2905" s="1">
        <v>7.0000000000000007E-2</v>
      </c>
      <c r="Q2905">
        <v>86695</v>
      </c>
      <c r="R2905">
        <v>100</v>
      </c>
      <c r="S2905">
        <f>(Table1[[#This Row],[Hospital Beds 2018]]/Table1[[#This Row],[Population Estimate 2018]])*1000</f>
        <v>0.7449455444806985</v>
      </c>
      <c r="T2905">
        <f>LOG10(Table1[[#This Row],[Hospital Beds 2018]] +1)</f>
        <v>2.0043213737826426</v>
      </c>
      <c r="U2905">
        <v>117530</v>
      </c>
      <c r="V2905" s="1">
        <v>0.88</v>
      </c>
    </row>
    <row r="2906" spans="1:22" x14ac:dyDescent="0.3">
      <c r="A2906">
        <v>2910</v>
      </c>
      <c r="B2906" t="s">
        <v>1734</v>
      </c>
      <c r="C2906" t="s">
        <v>715</v>
      </c>
      <c r="D2906" t="s">
        <v>21</v>
      </c>
      <c r="E2906" s="9">
        <v>1</v>
      </c>
      <c r="F2906">
        <v>149960</v>
      </c>
      <c r="G2906">
        <f>LOG(Table1[[#This Row],[Population Estimate 2018]])</f>
        <v>5.1759754317495128</v>
      </c>
      <c r="H2906" s="10" t="str">
        <f t="shared" si="45"/>
        <v>3</v>
      </c>
      <c r="I2906">
        <v>15674</v>
      </c>
      <c r="J2906" s="1">
        <v>0.1</v>
      </c>
      <c r="K2906">
        <v>134286</v>
      </c>
      <c r="L2906" s="1">
        <v>0.9</v>
      </c>
      <c r="M2906">
        <v>18842</v>
      </c>
      <c r="N2906" s="1">
        <v>0.13</v>
      </c>
      <c r="O2906">
        <v>7822</v>
      </c>
      <c r="P2906" s="1">
        <v>0.05</v>
      </c>
      <c r="Q2906">
        <v>108421</v>
      </c>
      <c r="R2906">
        <v>78</v>
      </c>
      <c r="S2906">
        <f>(Table1[[#This Row],[Hospital Beds 2018]]/Table1[[#This Row],[Population Estimate 2018]])*1000</f>
        <v>0.52013870365430781</v>
      </c>
      <c r="T2906">
        <f>LOG10(Table1[[#This Row],[Hospital Beds 2018]] +1)</f>
        <v>1.8976270912904414</v>
      </c>
      <c r="U2906">
        <v>133044</v>
      </c>
      <c r="V2906" s="1">
        <v>0.89</v>
      </c>
    </row>
    <row r="2907" spans="1:22" x14ac:dyDescent="0.3">
      <c r="A2907">
        <v>2911</v>
      </c>
      <c r="B2907" t="s">
        <v>1734</v>
      </c>
      <c r="C2907" t="s">
        <v>1289</v>
      </c>
      <c r="D2907" t="s">
        <v>21</v>
      </c>
      <c r="E2907" s="9">
        <v>8</v>
      </c>
      <c r="F2907">
        <v>6474</v>
      </c>
      <c r="G2907">
        <f>LOG(Table1[[#This Row],[Population Estimate 2018]])</f>
        <v>3.8111726950665541</v>
      </c>
      <c r="H2907" s="10" t="str">
        <f t="shared" si="45"/>
        <v>1</v>
      </c>
      <c r="I2907">
        <v>1468</v>
      </c>
      <c r="J2907" s="1">
        <v>0.23</v>
      </c>
      <c r="K2907">
        <v>5006</v>
      </c>
      <c r="L2907" s="1">
        <v>0.77</v>
      </c>
      <c r="M2907">
        <v>603</v>
      </c>
      <c r="N2907" s="1">
        <v>0.09</v>
      </c>
      <c r="O2907">
        <v>831</v>
      </c>
      <c r="P2907" s="1">
        <v>0.13</v>
      </c>
      <c r="Q2907">
        <v>54663</v>
      </c>
      <c r="R2907">
        <v>0</v>
      </c>
      <c r="S2907">
        <f>(Table1[[#This Row],[Hospital Beds 2018]]/Table1[[#This Row],[Population Estimate 2018]])*1000</f>
        <v>0</v>
      </c>
      <c r="T2907">
        <f>LOG10(Table1[[#This Row],[Hospital Beds 2018]] +1)</f>
        <v>0</v>
      </c>
      <c r="U2907">
        <v>5217</v>
      </c>
      <c r="V2907" s="1">
        <v>0.81</v>
      </c>
    </row>
    <row r="2908" spans="1:22" x14ac:dyDescent="0.3">
      <c r="A2908">
        <v>2912</v>
      </c>
      <c r="B2908" t="s">
        <v>1734</v>
      </c>
      <c r="C2908" t="s">
        <v>317</v>
      </c>
      <c r="D2908" t="s">
        <v>21</v>
      </c>
      <c r="E2908" s="9">
        <v>1</v>
      </c>
      <c r="F2908">
        <v>11237</v>
      </c>
      <c r="G2908">
        <f>LOG(Table1[[#This Row],[Population Estimate 2018]])</f>
        <v>4.0506503808639138</v>
      </c>
      <c r="H2908" s="10" t="str">
        <f t="shared" si="45"/>
        <v>2</v>
      </c>
      <c r="I2908">
        <v>1996</v>
      </c>
      <c r="J2908" s="1">
        <v>0.18</v>
      </c>
      <c r="K2908">
        <v>9241</v>
      </c>
      <c r="L2908" s="1">
        <v>0.82</v>
      </c>
      <c r="M2908">
        <v>751</v>
      </c>
      <c r="N2908" s="1">
        <v>7.0000000000000007E-2</v>
      </c>
      <c r="O2908">
        <v>1980</v>
      </c>
      <c r="P2908" s="1">
        <v>0.18</v>
      </c>
      <c r="Q2908">
        <v>43031</v>
      </c>
      <c r="R2908">
        <v>0</v>
      </c>
      <c r="S2908">
        <f>(Table1[[#This Row],[Hospital Beds 2018]]/Table1[[#This Row],[Population Estimate 2018]])*1000</f>
        <v>0</v>
      </c>
      <c r="T2908">
        <f>LOG10(Table1[[#This Row],[Hospital Beds 2018]] +1)</f>
        <v>0</v>
      </c>
      <c r="U2908">
        <v>7142</v>
      </c>
      <c r="V2908" s="1">
        <v>0.64</v>
      </c>
    </row>
    <row r="2909" spans="1:22" x14ac:dyDescent="0.3">
      <c r="A2909">
        <v>2913</v>
      </c>
      <c r="B2909" t="s">
        <v>1734</v>
      </c>
      <c r="C2909" t="s">
        <v>563</v>
      </c>
      <c r="D2909" t="s">
        <v>21</v>
      </c>
      <c r="E2909" s="9">
        <v>5</v>
      </c>
      <c r="F2909">
        <v>40855</v>
      </c>
      <c r="G2909">
        <f>LOG(Table1[[#This Row],[Population Estimate 2018]])</f>
        <v>4.6112452148348311</v>
      </c>
      <c r="H2909" s="10" t="str">
        <f t="shared" si="45"/>
        <v>2</v>
      </c>
      <c r="I2909">
        <v>9090</v>
      </c>
      <c r="J2909" s="1">
        <v>0.22</v>
      </c>
      <c r="K2909">
        <v>31765</v>
      </c>
      <c r="L2909" s="1">
        <v>0.78</v>
      </c>
      <c r="M2909">
        <v>2607</v>
      </c>
      <c r="N2909" s="1">
        <v>0.06</v>
      </c>
      <c r="O2909">
        <v>7104</v>
      </c>
      <c r="P2909" s="1">
        <v>0.17</v>
      </c>
      <c r="Q2909">
        <v>42074</v>
      </c>
      <c r="R2909">
        <v>99</v>
      </c>
      <c r="S2909">
        <f>(Table1[[#This Row],[Hospital Beds 2018]]/Table1[[#This Row],[Population Estimate 2018]])*1000</f>
        <v>2.423204014196549</v>
      </c>
      <c r="T2909">
        <f>LOG10(Table1[[#This Row],[Hospital Beds 2018]] +1)</f>
        <v>2</v>
      </c>
      <c r="U2909">
        <v>33400</v>
      </c>
      <c r="V2909" s="1">
        <v>0.82</v>
      </c>
    </row>
    <row r="2910" spans="1:22" x14ac:dyDescent="0.3">
      <c r="A2910">
        <v>2914</v>
      </c>
      <c r="B2910" t="s">
        <v>1734</v>
      </c>
      <c r="C2910" t="s">
        <v>471</v>
      </c>
      <c r="D2910" t="s">
        <v>21</v>
      </c>
      <c r="E2910" s="9">
        <v>1</v>
      </c>
      <c r="F2910">
        <v>40003</v>
      </c>
      <c r="G2910">
        <f>LOG(Table1[[#This Row],[Population Estimate 2018]])</f>
        <v>4.6020925621927127</v>
      </c>
      <c r="H2910" s="10" t="str">
        <f t="shared" si="45"/>
        <v>2</v>
      </c>
      <c r="I2910">
        <v>6420</v>
      </c>
      <c r="J2910" s="1">
        <v>0.16</v>
      </c>
      <c r="K2910">
        <v>33583</v>
      </c>
      <c r="L2910" s="1">
        <v>0.84</v>
      </c>
      <c r="M2910">
        <v>3340</v>
      </c>
      <c r="N2910" s="1">
        <v>0.08</v>
      </c>
      <c r="O2910">
        <v>4026</v>
      </c>
      <c r="P2910" s="1">
        <v>0.1</v>
      </c>
      <c r="Q2910">
        <v>65635</v>
      </c>
      <c r="R2910">
        <v>166</v>
      </c>
      <c r="S2910">
        <f>(Table1[[#This Row],[Hospital Beds 2018]]/Table1[[#This Row],[Population Estimate 2018]])*1000</f>
        <v>4.1496887733419996</v>
      </c>
      <c r="T2910">
        <f>LOG10(Table1[[#This Row],[Hospital Beds 2018]] +1)</f>
        <v>2.2227164711475833</v>
      </c>
      <c r="U2910">
        <v>34183</v>
      </c>
      <c r="V2910" s="1">
        <v>0.85</v>
      </c>
    </row>
    <row r="2911" spans="1:22" x14ac:dyDescent="0.3">
      <c r="A2911">
        <v>2915</v>
      </c>
      <c r="B2911" t="s">
        <v>1734</v>
      </c>
      <c r="C2911" t="s">
        <v>86</v>
      </c>
      <c r="D2911" t="s">
        <v>21</v>
      </c>
      <c r="E2911" s="9">
        <v>2</v>
      </c>
      <c r="F2911">
        <v>54402</v>
      </c>
      <c r="G2911">
        <f>LOG(Table1[[#This Row],[Population Estimate 2018]])</f>
        <v>4.7356148661135746</v>
      </c>
      <c r="H2911" s="10" t="str">
        <f t="shared" si="45"/>
        <v>2</v>
      </c>
      <c r="I2911">
        <v>12374</v>
      </c>
      <c r="J2911" s="1">
        <v>0.23</v>
      </c>
      <c r="K2911">
        <v>42028</v>
      </c>
      <c r="L2911" s="1">
        <v>0.77</v>
      </c>
      <c r="M2911">
        <v>3773</v>
      </c>
      <c r="N2911" s="1">
        <v>7.0000000000000007E-2</v>
      </c>
      <c r="O2911">
        <v>8022</v>
      </c>
      <c r="P2911" s="1">
        <v>0.15</v>
      </c>
      <c r="Q2911">
        <v>45510</v>
      </c>
      <c r="R2911">
        <v>116</v>
      </c>
      <c r="S2911">
        <f>(Table1[[#This Row],[Hospital Beds 2018]]/Table1[[#This Row],[Population Estimate 2018]])*1000</f>
        <v>2.1322745487298262</v>
      </c>
      <c r="T2911">
        <f>LOG10(Table1[[#This Row],[Hospital Beds 2018]] +1)</f>
        <v>2.0681858617461617</v>
      </c>
      <c r="U2911">
        <v>43353</v>
      </c>
      <c r="V2911" s="1">
        <v>0.8</v>
      </c>
    </row>
    <row r="2912" spans="1:22" x14ac:dyDescent="0.3">
      <c r="A2912">
        <v>2916</v>
      </c>
      <c r="B2912" t="s">
        <v>1734</v>
      </c>
      <c r="C2912" t="s">
        <v>1453</v>
      </c>
      <c r="D2912" t="s">
        <v>21</v>
      </c>
      <c r="E2912" s="9">
        <v>6</v>
      </c>
      <c r="F2912">
        <v>17830</v>
      </c>
      <c r="G2912">
        <f>LOG(Table1[[#This Row],[Population Estimate 2018]])</f>
        <v>4.2511513431753549</v>
      </c>
      <c r="H2912" s="10" t="str">
        <f t="shared" si="45"/>
        <v>2</v>
      </c>
      <c r="I2912">
        <v>4520</v>
      </c>
      <c r="J2912" s="1">
        <v>0.25</v>
      </c>
      <c r="K2912">
        <v>13310</v>
      </c>
      <c r="L2912" s="1">
        <v>0.75</v>
      </c>
      <c r="M2912">
        <v>1723</v>
      </c>
      <c r="N2912" s="1">
        <v>0.1</v>
      </c>
      <c r="O2912">
        <v>2914</v>
      </c>
      <c r="P2912" s="1">
        <v>0.16</v>
      </c>
      <c r="Q2912">
        <v>51414</v>
      </c>
      <c r="R2912">
        <v>0</v>
      </c>
      <c r="S2912">
        <f>(Table1[[#This Row],[Hospital Beds 2018]]/Table1[[#This Row],[Population Estimate 2018]])*1000</f>
        <v>0</v>
      </c>
      <c r="T2912">
        <f>LOG10(Table1[[#This Row],[Hospital Beds 2018]] +1)</f>
        <v>0</v>
      </c>
      <c r="U2912">
        <v>13806</v>
      </c>
      <c r="V2912" s="1">
        <v>0.77</v>
      </c>
    </row>
    <row r="2913" spans="1:22" x14ac:dyDescent="0.3">
      <c r="A2913">
        <v>2917</v>
      </c>
      <c r="B2913" t="s">
        <v>1734</v>
      </c>
      <c r="C2913" t="s">
        <v>1704</v>
      </c>
      <c r="D2913" t="s">
        <v>21</v>
      </c>
      <c r="E2913" s="9">
        <v>7</v>
      </c>
      <c r="F2913">
        <v>38012</v>
      </c>
      <c r="G2913">
        <f>LOG(Table1[[#This Row],[Population Estimate 2018]])</f>
        <v>4.5799207205926598</v>
      </c>
      <c r="H2913" s="10" t="str">
        <f t="shared" si="45"/>
        <v>2</v>
      </c>
      <c r="I2913">
        <v>6931</v>
      </c>
      <c r="J2913" s="1">
        <v>0.18</v>
      </c>
      <c r="K2913">
        <v>31081</v>
      </c>
      <c r="L2913" s="1">
        <v>0.82</v>
      </c>
      <c r="M2913">
        <v>2398</v>
      </c>
      <c r="N2913" s="1">
        <v>0.06</v>
      </c>
      <c r="O2913">
        <v>8929</v>
      </c>
      <c r="P2913" s="1">
        <v>0.23</v>
      </c>
      <c r="Q2913">
        <v>38045</v>
      </c>
      <c r="R2913">
        <v>32</v>
      </c>
      <c r="S2913">
        <f>(Table1[[#This Row],[Hospital Beds 2018]]/Table1[[#This Row],[Population Estimate 2018]])*1000</f>
        <v>0.84183941913080074</v>
      </c>
      <c r="T2913">
        <f>LOG10(Table1[[#This Row],[Hospital Beds 2018]] +1)</f>
        <v>1.5185139398778875</v>
      </c>
      <c r="U2913">
        <v>31937</v>
      </c>
      <c r="V2913" s="1">
        <v>0.84</v>
      </c>
    </row>
    <row r="2914" spans="1:22" x14ac:dyDescent="0.3">
      <c r="A2914">
        <v>2918</v>
      </c>
      <c r="B2914" t="s">
        <v>1734</v>
      </c>
      <c r="C2914" t="s">
        <v>1779</v>
      </c>
      <c r="D2914" t="s">
        <v>21</v>
      </c>
      <c r="E2914" s="9">
        <v>6</v>
      </c>
      <c r="F2914">
        <v>28754</v>
      </c>
      <c r="G2914">
        <f>LOG(Table1[[#This Row],[Population Estimate 2018]])</f>
        <v>4.4586982684027507</v>
      </c>
      <c r="H2914" s="10" t="str">
        <f t="shared" si="45"/>
        <v>2</v>
      </c>
      <c r="I2914">
        <v>6213</v>
      </c>
      <c r="J2914" s="1">
        <v>0.22</v>
      </c>
      <c r="K2914">
        <v>22541</v>
      </c>
      <c r="L2914" s="1">
        <v>0.78</v>
      </c>
      <c r="M2914">
        <v>2245</v>
      </c>
      <c r="N2914" s="1">
        <v>0.08</v>
      </c>
      <c r="O2914">
        <v>4391</v>
      </c>
      <c r="P2914" s="1">
        <v>0.15</v>
      </c>
      <c r="Q2914">
        <v>46345</v>
      </c>
      <c r="R2914">
        <v>70</v>
      </c>
      <c r="S2914">
        <f>(Table1[[#This Row],[Hospital Beds 2018]]/Table1[[#This Row],[Population Estimate 2018]])*1000</f>
        <v>2.4344439034569105</v>
      </c>
      <c r="T2914">
        <f>LOG10(Table1[[#This Row],[Hospital Beds 2018]] +1)</f>
        <v>1.8512583487190752</v>
      </c>
      <c r="U2914">
        <v>24103</v>
      </c>
      <c r="V2914" s="1">
        <v>0.84</v>
      </c>
    </row>
    <row r="2915" spans="1:22" x14ac:dyDescent="0.3">
      <c r="A2915">
        <v>2919</v>
      </c>
      <c r="B2915" t="s">
        <v>1734</v>
      </c>
      <c r="C2915" t="s">
        <v>840</v>
      </c>
      <c r="D2915" t="s">
        <v>21</v>
      </c>
      <c r="E2915" s="9">
        <v>1</v>
      </c>
      <c r="F2915">
        <v>67846</v>
      </c>
      <c r="G2915">
        <f>LOG(Table1[[#This Row],[Population Estimate 2018]])</f>
        <v>4.8315242480291225</v>
      </c>
      <c r="H2915" s="10" t="str">
        <f t="shared" si="45"/>
        <v>2</v>
      </c>
      <c r="I2915">
        <v>10957</v>
      </c>
      <c r="J2915" s="1">
        <v>0.16</v>
      </c>
      <c r="K2915">
        <v>56889</v>
      </c>
      <c r="L2915" s="1">
        <v>0.84</v>
      </c>
      <c r="M2915">
        <v>9703</v>
      </c>
      <c r="N2915" s="1">
        <v>0.14000000000000001</v>
      </c>
      <c r="O2915">
        <v>3690</v>
      </c>
      <c r="P2915" s="1">
        <v>0.05</v>
      </c>
      <c r="Q2915">
        <v>86317</v>
      </c>
      <c r="R2915">
        <v>60</v>
      </c>
      <c r="S2915">
        <f>(Table1[[#This Row],[Hospital Beds 2018]]/Table1[[#This Row],[Population Estimate 2018]])*1000</f>
        <v>0.88435574683842821</v>
      </c>
      <c r="T2915">
        <f>LOG10(Table1[[#This Row],[Hospital Beds 2018]] +1)</f>
        <v>1.7853298350107671</v>
      </c>
      <c r="U2915">
        <v>57288</v>
      </c>
      <c r="V2915" s="1">
        <v>0.84</v>
      </c>
    </row>
    <row r="2916" spans="1:22" x14ac:dyDescent="0.3">
      <c r="A2916">
        <v>2920</v>
      </c>
      <c r="B2916" t="s">
        <v>1734</v>
      </c>
      <c r="C2916" t="s">
        <v>1780</v>
      </c>
      <c r="D2916" t="s">
        <v>21</v>
      </c>
      <c r="E2916" s="9">
        <v>1</v>
      </c>
      <c r="F2916">
        <v>160530</v>
      </c>
      <c r="G2916">
        <f>LOG(Table1[[#This Row],[Population Estimate 2018]])</f>
        <v>5.2055562056939175</v>
      </c>
      <c r="H2916" s="10" t="str">
        <f t="shared" si="45"/>
        <v>3</v>
      </c>
      <c r="I2916">
        <v>18465</v>
      </c>
      <c r="J2916" s="1">
        <v>0.12</v>
      </c>
      <c r="K2916">
        <v>142065</v>
      </c>
      <c r="L2916" s="1">
        <v>0.88</v>
      </c>
      <c r="M2916">
        <v>13847</v>
      </c>
      <c r="N2916" s="1">
        <v>0.09</v>
      </c>
      <c r="O2916">
        <v>16093</v>
      </c>
      <c r="P2916" s="1">
        <v>0.1</v>
      </c>
      <c r="Q2916">
        <v>99425</v>
      </c>
      <c r="R2916">
        <v>318</v>
      </c>
      <c r="S2916">
        <f>(Table1[[#This Row],[Hospital Beds 2018]]/Table1[[#This Row],[Population Estimate 2018]])*1000</f>
        <v>1.980938142403289</v>
      </c>
      <c r="T2916">
        <f>LOG10(Table1[[#This Row],[Hospital Beds 2018]] +1)</f>
        <v>2.503790683057181</v>
      </c>
      <c r="U2916">
        <v>142156</v>
      </c>
      <c r="V2916" s="1">
        <v>0.89</v>
      </c>
    </row>
    <row r="2917" spans="1:22" x14ac:dyDescent="0.3">
      <c r="A2917">
        <v>2922</v>
      </c>
      <c r="B2917" t="s">
        <v>1734</v>
      </c>
      <c r="C2917" t="s">
        <v>1781</v>
      </c>
      <c r="D2917" t="s">
        <v>21</v>
      </c>
      <c r="E2917" s="9">
        <v>2</v>
      </c>
      <c r="F2917">
        <v>16482</v>
      </c>
      <c r="G2917">
        <f>LOG(Table1[[#This Row],[Population Estimate 2018]])</f>
        <v>4.2170099098042053</v>
      </c>
      <c r="H2917" s="10" t="str">
        <f t="shared" si="45"/>
        <v>2</v>
      </c>
      <c r="I2917">
        <v>3476</v>
      </c>
      <c r="J2917" s="1">
        <v>0.21</v>
      </c>
      <c r="K2917">
        <v>13006</v>
      </c>
      <c r="L2917" s="1">
        <v>0.79</v>
      </c>
      <c r="M2917">
        <v>1297</v>
      </c>
      <c r="N2917" s="1">
        <v>0.08</v>
      </c>
      <c r="O2917">
        <v>3324</v>
      </c>
      <c r="P2917" s="1">
        <v>0.2</v>
      </c>
      <c r="Q2917">
        <v>36903</v>
      </c>
      <c r="R2917">
        <v>25</v>
      </c>
      <c r="S2917">
        <f>(Table1[[#This Row],[Hospital Beds 2018]]/Table1[[#This Row],[Population Estimate 2018]])*1000</f>
        <v>1.5168062128382478</v>
      </c>
      <c r="T2917">
        <f>LOG10(Table1[[#This Row],[Hospital Beds 2018]] +1)</f>
        <v>1.414973347970818</v>
      </c>
      <c r="U2917">
        <v>13793</v>
      </c>
      <c r="V2917" s="1">
        <v>0.84</v>
      </c>
    </row>
    <row r="2918" spans="1:22" x14ac:dyDescent="0.3">
      <c r="A2918">
        <v>2923</v>
      </c>
      <c r="B2918" t="s">
        <v>1734</v>
      </c>
      <c r="C2918" t="s">
        <v>1782</v>
      </c>
      <c r="D2918" t="s">
        <v>21</v>
      </c>
      <c r="E2918" s="9">
        <v>6</v>
      </c>
      <c r="F2918">
        <v>6237</v>
      </c>
      <c r="G2918">
        <f>LOG(Table1[[#This Row],[Population Estimate 2018]])</f>
        <v>3.7949757440511318</v>
      </c>
      <c r="H2918" s="10" t="str">
        <f t="shared" si="45"/>
        <v>1</v>
      </c>
      <c r="I2918">
        <v>1219</v>
      </c>
      <c r="J2918" s="1">
        <v>0.2</v>
      </c>
      <c r="K2918">
        <v>5018</v>
      </c>
      <c r="L2918" s="1">
        <v>0.8</v>
      </c>
      <c r="M2918">
        <v>360</v>
      </c>
      <c r="N2918" s="1">
        <v>0.06</v>
      </c>
      <c r="O2918">
        <v>872</v>
      </c>
      <c r="P2918" s="1">
        <v>0.14000000000000001</v>
      </c>
      <c r="Q2918">
        <v>43390</v>
      </c>
      <c r="R2918">
        <v>0</v>
      </c>
      <c r="S2918">
        <f>(Table1[[#This Row],[Hospital Beds 2018]]/Table1[[#This Row],[Population Estimate 2018]])*1000</f>
        <v>0</v>
      </c>
      <c r="T2918">
        <f>LOG10(Table1[[#This Row],[Hospital Beds 2018]] +1)</f>
        <v>0</v>
      </c>
      <c r="U2918">
        <v>4841</v>
      </c>
      <c r="V2918" s="1">
        <v>0.78</v>
      </c>
    </row>
    <row r="2919" spans="1:22" x14ac:dyDescent="0.3">
      <c r="A2919">
        <v>2924</v>
      </c>
      <c r="B2919" t="s">
        <v>1734</v>
      </c>
      <c r="C2919" t="s">
        <v>1783</v>
      </c>
      <c r="D2919" t="s">
        <v>21</v>
      </c>
      <c r="E2919" s="9">
        <v>3</v>
      </c>
      <c r="F2919">
        <v>48117</v>
      </c>
      <c r="G2919">
        <f>LOG(Table1[[#This Row],[Population Estimate 2018]])</f>
        <v>4.6822985421079366</v>
      </c>
      <c r="H2919" s="10" t="str">
        <f t="shared" si="45"/>
        <v>2</v>
      </c>
      <c r="I2919">
        <v>5580</v>
      </c>
      <c r="J2919" s="1">
        <v>0.12</v>
      </c>
      <c r="K2919">
        <v>42537</v>
      </c>
      <c r="L2919" s="1">
        <v>0.88</v>
      </c>
      <c r="M2919">
        <v>2162</v>
      </c>
      <c r="N2919" s="1">
        <v>0.04</v>
      </c>
      <c r="O2919">
        <v>10614</v>
      </c>
      <c r="P2919" s="1">
        <v>0.22</v>
      </c>
      <c r="Q2919">
        <v>56997</v>
      </c>
      <c r="R2919">
        <v>692</v>
      </c>
      <c r="S2919">
        <f>(Table1[[#This Row],[Hospital Beds 2018]]/Table1[[#This Row],[Population Estimate 2018]])*1000</f>
        <v>14.381611488663051</v>
      </c>
      <c r="T2919">
        <f>LOG10(Table1[[#This Row],[Hospital Beds 2018]] +1)</f>
        <v>2.8407332346118066</v>
      </c>
      <c r="U2919">
        <v>41736</v>
      </c>
      <c r="V2919" s="1">
        <v>0.87</v>
      </c>
    </row>
    <row r="2920" spans="1:22" x14ac:dyDescent="0.3">
      <c r="A2920">
        <v>2925</v>
      </c>
      <c r="B2920" t="s">
        <v>1734</v>
      </c>
      <c r="C2920" t="s">
        <v>1784</v>
      </c>
      <c r="D2920" t="s">
        <v>21</v>
      </c>
      <c r="E2920" s="9">
        <v>1</v>
      </c>
      <c r="F2920">
        <v>242634</v>
      </c>
      <c r="G2920">
        <f>LOG(Table1[[#This Row],[Population Estimate 2018]])</f>
        <v>5.3849516579393129</v>
      </c>
      <c r="H2920" s="10" t="str">
        <f t="shared" si="45"/>
        <v>3</v>
      </c>
      <c r="I2920">
        <v>32235</v>
      </c>
      <c r="J2920" s="1">
        <v>0.13</v>
      </c>
      <c r="K2920">
        <v>210399</v>
      </c>
      <c r="L2920" s="1">
        <v>0.87</v>
      </c>
      <c r="M2920">
        <v>28052</v>
      </c>
      <c r="N2920" s="1">
        <v>0.12</v>
      </c>
      <c r="O2920">
        <v>20239</v>
      </c>
      <c r="P2920" s="1">
        <v>0.08</v>
      </c>
      <c r="Q2920">
        <v>78846</v>
      </c>
      <c r="R2920">
        <v>310</v>
      </c>
      <c r="S2920">
        <f>(Table1[[#This Row],[Hospital Beds 2018]]/Table1[[#This Row],[Population Estimate 2018]])*1000</f>
        <v>1.2776445180807308</v>
      </c>
      <c r="T2920">
        <f>LOG10(Table1[[#This Row],[Hospital Beds 2018]] +1)</f>
        <v>2.4927603890268375</v>
      </c>
      <c r="U2920">
        <v>211198</v>
      </c>
      <c r="V2920" s="1">
        <v>0.87</v>
      </c>
    </row>
    <row r="2921" spans="1:22" x14ac:dyDescent="0.3">
      <c r="A2921">
        <v>2927</v>
      </c>
      <c r="B2921" t="s">
        <v>1734</v>
      </c>
      <c r="C2921" t="s">
        <v>1785</v>
      </c>
      <c r="D2921" t="s">
        <v>21</v>
      </c>
      <c r="E2921" s="9">
        <v>1</v>
      </c>
      <c r="F2921">
        <v>17833</v>
      </c>
      <c r="G2921">
        <f>LOG(Table1[[#This Row],[Population Estimate 2018]])</f>
        <v>4.2512244095718321</v>
      </c>
      <c r="H2921" s="10" t="str">
        <f t="shared" si="45"/>
        <v>2</v>
      </c>
      <c r="I2921">
        <v>3495</v>
      </c>
      <c r="J2921" s="1">
        <v>0.2</v>
      </c>
      <c r="K2921">
        <v>14338</v>
      </c>
      <c r="L2921" s="1">
        <v>0.8</v>
      </c>
      <c r="M2921">
        <v>1862</v>
      </c>
      <c r="N2921" s="1">
        <v>0.1</v>
      </c>
      <c r="O2921">
        <v>1756</v>
      </c>
      <c r="P2921" s="1">
        <v>0.1</v>
      </c>
      <c r="Q2921">
        <v>56800</v>
      </c>
      <c r="R2921">
        <v>0</v>
      </c>
      <c r="S2921">
        <f>(Table1[[#This Row],[Hospital Beds 2018]]/Table1[[#This Row],[Population Estimate 2018]])*1000</f>
        <v>0</v>
      </c>
      <c r="T2921">
        <f>LOG10(Table1[[#This Row],[Hospital Beds 2018]] +1)</f>
        <v>0</v>
      </c>
      <c r="U2921">
        <v>14820</v>
      </c>
      <c r="V2921" s="1">
        <v>0.83</v>
      </c>
    </row>
    <row r="2922" spans="1:22" x14ac:dyDescent="0.3">
      <c r="A2922">
        <v>2928</v>
      </c>
      <c r="B2922" t="s">
        <v>1734</v>
      </c>
      <c r="C2922" t="s">
        <v>1786</v>
      </c>
      <c r="D2922" t="s">
        <v>21</v>
      </c>
      <c r="E2922" s="9">
        <v>6</v>
      </c>
      <c r="F2922">
        <v>5460</v>
      </c>
      <c r="G2922">
        <f>LOG(Table1[[#This Row],[Population Estimate 2018]])</f>
        <v>3.7371926427047373</v>
      </c>
      <c r="H2922" s="10" t="str">
        <f t="shared" si="45"/>
        <v>1</v>
      </c>
      <c r="I2922">
        <v>1160</v>
      </c>
      <c r="J2922" s="1">
        <v>0.21</v>
      </c>
      <c r="K2922">
        <v>4300</v>
      </c>
      <c r="L2922" s="1">
        <v>0.79</v>
      </c>
      <c r="M2922">
        <v>460</v>
      </c>
      <c r="N2922" s="1">
        <v>0.08</v>
      </c>
      <c r="O2922">
        <v>826</v>
      </c>
      <c r="P2922" s="1">
        <v>0.15</v>
      </c>
      <c r="Q2922">
        <v>40504</v>
      </c>
      <c r="R2922">
        <v>0</v>
      </c>
      <c r="S2922">
        <f>(Table1[[#This Row],[Hospital Beds 2018]]/Table1[[#This Row],[Population Estimate 2018]])*1000</f>
        <v>0</v>
      </c>
      <c r="T2922">
        <f>LOG10(Table1[[#This Row],[Hospital Beds 2018]] +1)</f>
        <v>0</v>
      </c>
      <c r="U2922">
        <v>4570</v>
      </c>
      <c r="V2922" s="1">
        <v>0.84</v>
      </c>
    </row>
    <row r="2923" spans="1:22" x14ac:dyDescent="0.3">
      <c r="A2923">
        <v>2929</v>
      </c>
      <c r="B2923" t="s">
        <v>1734</v>
      </c>
      <c r="C2923" t="s">
        <v>1787</v>
      </c>
      <c r="D2923" t="s">
        <v>21</v>
      </c>
      <c r="E2923" s="9">
        <v>4</v>
      </c>
      <c r="F2923">
        <v>40693</v>
      </c>
      <c r="G2923">
        <f>LOG(Table1[[#This Row],[Population Estimate 2018]])</f>
        <v>4.6095197084184969</v>
      </c>
      <c r="H2923" s="10" t="str">
        <f t="shared" si="45"/>
        <v>2</v>
      </c>
      <c r="I2923">
        <v>8518</v>
      </c>
      <c r="J2923" s="1">
        <v>0.21</v>
      </c>
      <c r="K2923">
        <v>32175</v>
      </c>
      <c r="L2923" s="1">
        <v>0.79</v>
      </c>
      <c r="M2923">
        <v>3118</v>
      </c>
      <c r="N2923" s="1">
        <v>0.08</v>
      </c>
      <c r="O2923">
        <v>10006</v>
      </c>
      <c r="P2923" s="1">
        <v>0.25</v>
      </c>
      <c r="Q2923">
        <v>36015</v>
      </c>
      <c r="R2923">
        <v>322</v>
      </c>
      <c r="S2923">
        <f>(Table1[[#This Row],[Hospital Beds 2018]]/Table1[[#This Row],[Population Estimate 2018]])*1000</f>
        <v>7.912908854102672</v>
      </c>
      <c r="T2923">
        <f>LOG10(Table1[[#This Row],[Hospital Beds 2018]] +1)</f>
        <v>2.509202522331103</v>
      </c>
      <c r="U2923">
        <v>33218</v>
      </c>
      <c r="V2923" s="1">
        <v>0.82</v>
      </c>
    </row>
    <row r="2924" spans="1:22" x14ac:dyDescent="0.3">
      <c r="A2924">
        <v>2930</v>
      </c>
      <c r="B2924" t="s">
        <v>1734</v>
      </c>
      <c r="C2924" t="s">
        <v>1788</v>
      </c>
      <c r="D2924" t="s">
        <v>21</v>
      </c>
      <c r="E2924" s="9">
        <v>6</v>
      </c>
      <c r="F2924">
        <v>5121</v>
      </c>
      <c r="G2924">
        <f>LOG(Table1[[#This Row],[Population Estimate 2018]])</f>
        <v>3.7093547758343961</v>
      </c>
      <c r="H2924" s="10" t="str">
        <f t="shared" si="45"/>
        <v>1</v>
      </c>
      <c r="I2924">
        <v>1036</v>
      </c>
      <c r="J2924" s="1">
        <v>0.2</v>
      </c>
      <c r="K2924">
        <v>4085</v>
      </c>
      <c r="L2924" s="1">
        <v>0.8</v>
      </c>
      <c r="M2924">
        <v>281</v>
      </c>
      <c r="N2924" s="1">
        <v>0.05</v>
      </c>
      <c r="O2924">
        <v>1010</v>
      </c>
      <c r="P2924" s="1">
        <v>0.2</v>
      </c>
      <c r="Q2924">
        <v>36908</v>
      </c>
      <c r="R2924">
        <v>80</v>
      </c>
      <c r="S2924">
        <f>(Table1[[#This Row],[Hospital Beds 2018]]/Table1[[#This Row],[Population Estimate 2018]])*1000</f>
        <v>15.621948838117554</v>
      </c>
      <c r="T2924">
        <f>LOG10(Table1[[#This Row],[Hospital Beds 2018]] +1)</f>
        <v>1.9084850188786497</v>
      </c>
      <c r="U2924">
        <v>4259</v>
      </c>
      <c r="V2924" s="1">
        <v>0.83</v>
      </c>
    </row>
    <row r="2925" spans="1:22" x14ac:dyDescent="0.3">
      <c r="A2925">
        <v>2931</v>
      </c>
      <c r="B2925" t="s">
        <v>1734</v>
      </c>
      <c r="C2925" t="s">
        <v>1789</v>
      </c>
      <c r="D2925" t="s">
        <v>21</v>
      </c>
      <c r="E2925" s="9">
        <v>1</v>
      </c>
      <c r="F2925">
        <v>24574</v>
      </c>
      <c r="G2925">
        <f>LOG(Table1[[#This Row],[Population Estimate 2018]])</f>
        <v>4.390475853937815</v>
      </c>
      <c r="H2925" s="10" t="str">
        <f t="shared" si="45"/>
        <v>2</v>
      </c>
      <c r="I2925">
        <v>3514</v>
      </c>
      <c r="J2925" s="1">
        <v>0.14000000000000001</v>
      </c>
      <c r="K2925">
        <v>21060</v>
      </c>
      <c r="L2925" s="1">
        <v>0.86</v>
      </c>
      <c r="M2925">
        <v>1632</v>
      </c>
      <c r="N2925" s="1">
        <v>7.0000000000000007E-2</v>
      </c>
      <c r="O2925">
        <v>1823</v>
      </c>
      <c r="P2925" s="1">
        <v>7.0000000000000007E-2</v>
      </c>
      <c r="Q2925">
        <v>105532</v>
      </c>
      <c r="R2925">
        <v>0</v>
      </c>
      <c r="S2925">
        <f>(Table1[[#This Row],[Hospital Beds 2018]]/Table1[[#This Row],[Population Estimate 2018]])*1000</f>
        <v>0</v>
      </c>
      <c r="T2925">
        <f>LOG10(Table1[[#This Row],[Hospital Beds 2018]] +1)</f>
        <v>0</v>
      </c>
      <c r="U2925">
        <v>21211</v>
      </c>
      <c r="V2925" s="1">
        <v>0.86</v>
      </c>
    </row>
    <row r="2926" spans="1:22" x14ac:dyDescent="0.3">
      <c r="A2926">
        <v>2932</v>
      </c>
      <c r="B2926" t="s">
        <v>1734</v>
      </c>
      <c r="C2926" t="s">
        <v>1790</v>
      </c>
      <c r="D2926" t="s">
        <v>21</v>
      </c>
      <c r="E2926" s="9">
        <v>1</v>
      </c>
      <c r="F2926">
        <v>14772</v>
      </c>
      <c r="G2926">
        <f>LOG(Table1[[#This Row],[Population Estimate 2018]])</f>
        <v>4.1694392989789408</v>
      </c>
      <c r="H2926" s="10" t="str">
        <f t="shared" si="45"/>
        <v>2</v>
      </c>
      <c r="I2926">
        <v>1954</v>
      </c>
      <c r="J2926" s="1">
        <v>0.13</v>
      </c>
      <c r="K2926">
        <v>12818</v>
      </c>
      <c r="L2926" s="1">
        <v>0.87</v>
      </c>
      <c r="M2926">
        <v>814</v>
      </c>
      <c r="N2926" s="1">
        <v>0.06</v>
      </c>
      <c r="O2926">
        <v>535</v>
      </c>
      <c r="P2926" s="1">
        <v>0.04</v>
      </c>
      <c r="Q2926">
        <v>137551</v>
      </c>
      <c r="R2926">
        <v>0</v>
      </c>
      <c r="S2926">
        <f>(Table1[[#This Row],[Hospital Beds 2018]]/Table1[[#This Row],[Population Estimate 2018]])*1000</f>
        <v>0</v>
      </c>
      <c r="T2926">
        <f>LOG10(Table1[[#This Row],[Hospital Beds 2018]] +1)</f>
        <v>0</v>
      </c>
      <c r="U2926">
        <v>12972</v>
      </c>
      <c r="V2926" s="1">
        <v>0.88</v>
      </c>
    </row>
    <row r="2927" spans="1:22" x14ac:dyDescent="0.3">
      <c r="A2927">
        <v>2933</v>
      </c>
      <c r="B2927" t="s">
        <v>1734</v>
      </c>
      <c r="C2927" t="s">
        <v>1791</v>
      </c>
      <c r="D2927" t="s">
        <v>21</v>
      </c>
      <c r="E2927" s="9">
        <v>6</v>
      </c>
      <c r="F2927">
        <v>8013</v>
      </c>
      <c r="G2927">
        <f>LOG(Table1[[#This Row],[Population Estimate 2018]])</f>
        <v>3.9037951427410351</v>
      </c>
      <c r="H2927" s="10" t="str">
        <f t="shared" si="45"/>
        <v>1</v>
      </c>
      <c r="I2927">
        <v>1579</v>
      </c>
      <c r="J2927" s="1">
        <v>0.2</v>
      </c>
      <c r="K2927">
        <v>6434</v>
      </c>
      <c r="L2927" s="1">
        <v>0.8</v>
      </c>
      <c r="M2927">
        <v>710</v>
      </c>
      <c r="N2927" s="1">
        <v>0.09</v>
      </c>
      <c r="O2927">
        <v>1444</v>
      </c>
      <c r="P2927" s="1">
        <v>0.18</v>
      </c>
      <c r="Q2927">
        <v>37327</v>
      </c>
      <c r="R2927">
        <v>72</v>
      </c>
      <c r="S2927">
        <f>(Table1[[#This Row],[Hospital Beds 2018]]/Table1[[#This Row],[Population Estimate 2018]])*1000</f>
        <v>8.9853987270685138</v>
      </c>
      <c r="T2927">
        <f>LOG10(Table1[[#This Row],[Hospital Beds 2018]] +1)</f>
        <v>1.8633228601204559</v>
      </c>
      <c r="U2927">
        <v>6757</v>
      </c>
      <c r="V2927" s="1">
        <v>0.84</v>
      </c>
    </row>
    <row r="2928" spans="1:22" x14ac:dyDescent="0.3">
      <c r="A2928">
        <v>2934</v>
      </c>
      <c r="B2928" t="s">
        <v>1734</v>
      </c>
      <c r="C2928" t="s">
        <v>1792</v>
      </c>
      <c r="D2928" t="s">
        <v>21</v>
      </c>
      <c r="E2928" s="9">
        <v>1</v>
      </c>
      <c r="F2928">
        <v>29144</v>
      </c>
      <c r="G2928">
        <f>LOG(Table1[[#This Row],[Population Estimate 2018]])</f>
        <v>4.4645491582338597</v>
      </c>
      <c r="H2928" s="10" t="str">
        <f t="shared" si="45"/>
        <v>2</v>
      </c>
      <c r="I2928">
        <v>3250</v>
      </c>
      <c r="J2928" s="1">
        <v>0.11</v>
      </c>
      <c r="K2928">
        <v>25894</v>
      </c>
      <c r="L2928" s="1">
        <v>0.89</v>
      </c>
      <c r="M2928">
        <v>2926</v>
      </c>
      <c r="N2928" s="1">
        <v>0.1</v>
      </c>
      <c r="O2928">
        <v>3851</v>
      </c>
      <c r="P2928" s="1">
        <v>0.13</v>
      </c>
      <c r="Q2928">
        <v>58448</v>
      </c>
      <c r="R2928">
        <v>491</v>
      </c>
      <c r="S2928">
        <f>(Table1[[#This Row],[Hospital Beds 2018]]/Table1[[#This Row],[Population Estimate 2018]])*1000</f>
        <v>16.847378534175132</v>
      </c>
      <c r="T2928">
        <f>LOG10(Table1[[#This Row],[Hospital Beds 2018]] +1)</f>
        <v>2.6919651027673601</v>
      </c>
      <c r="U2928">
        <v>24033</v>
      </c>
      <c r="V2928" s="1">
        <v>0.82</v>
      </c>
    </row>
    <row r="2929" spans="1:22" x14ac:dyDescent="0.3">
      <c r="A2929">
        <v>2935</v>
      </c>
      <c r="B2929" t="s">
        <v>1734</v>
      </c>
      <c r="C2929" t="s">
        <v>1793</v>
      </c>
      <c r="D2929" t="s">
        <v>21</v>
      </c>
      <c r="E2929" s="9">
        <v>7</v>
      </c>
      <c r="F2929">
        <v>6423</v>
      </c>
      <c r="G2929">
        <f>LOG(Table1[[#This Row],[Population Estimate 2018]])</f>
        <v>3.8077379220141006</v>
      </c>
      <c r="H2929" s="10" t="str">
        <f t="shared" si="45"/>
        <v>1</v>
      </c>
      <c r="I2929">
        <v>1294</v>
      </c>
      <c r="J2929" s="1">
        <v>0.2</v>
      </c>
      <c r="K2929">
        <v>5129</v>
      </c>
      <c r="L2929" s="1">
        <v>0.8</v>
      </c>
      <c r="M2929">
        <v>534</v>
      </c>
      <c r="N2929" s="1">
        <v>0.08</v>
      </c>
      <c r="O2929">
        <v>1326</v>
      </c>
      <c r="P2929" s="1">
        <v>0.21</v>
      </c>
      <c r="Q2929">
        <v>36571</v>
      </c>
      <c r="R2929">
        <v>86</v>
      </c>
      <c r="S2929">
        <f>(Table1[[#This Row],[Hospital Beds 2018]]/Table1[[#This Row],[Population Estimate 2018]])*1000</f>
        <v>13.389381908765374</v>
      </c>
      <c r="T2929">
        <f>LOG10(Table1[[#This Row],[Hospital Beds 2018]] +1)</f>
        <v>1.9395192526186185</v>
      </c>
      <c r="U2929">
        <v>5413</v>
      </c>
      <c r="V2929" s="1">
        <v>0.84</v>
      </c>
    </row>
    <row r="2930" spans="1:22" x14ac:dyDescent="0.3">
      <c r="A2930">
        <v>2936</v>
      </c>
      <c r="B2930" t="s">
        <v>1734</v>
      </c>
      <c r="C2930" t="s">
        <v>1794</v>
      </c>
      <c r="D2930" t="s">
        <v>21</v>
      </c>
      <c r="E2930" s="9">
        <v>1</v>
      </c>
      <c r="F2930">
        <v>134313</v>
      </c>
      <c r="G2930">
        <f>LOG(Table1[[#This Row],[Population Estimate 2018]])</f>
        <v>5.1281180495639447</v>
      </c>
      <c r="H2930" s="10" t="str">
        <f t="shared" si="45"/>
        <v>3</v>
      </c>
      <c r="I2930">
        <v>20745</v>
      </c>
      <c r="J2930" s="1">
        <v>0.15</v>
      </c>
      <c r="K2930">
        <v>113568</v>
      </c>
      <c r="L2930" s="1">
        <v>0.85</v>
      </c>
      <c r="M2930">
        <v>21642</v>
      </c>
      <c r="N2930" s="1">
        <v>0.16</v>
      </c>
      <c r="O2930">
        <v>19954</v>
      </c>
      <c r="P2930" s="1">
        <v>0.15</v>
      </c>
      <c r="Q2930">
        <v>54763</v>
      </c>
      <c r="R2930">
        <v>620</v>
      </c>
      <c r="S2930">
        <f>(Table1[[#This Row],[Hospital Beds 2018]]/Table1[[#This Row],[Population Estimate 2018]])*1000</f>
        <v>4.6160833277493616</v>
      </c>
      <c r="T2930">
        <f>LOG10(Table1[[#This Row],[Hospital Beds 2018]] +1)</f>
        <v>2.79309160017658</v>
      </c>
      <c r="U2930">
        <v>112877</v>
      </c>
      <c r="V2930" s="1">
        <v>0.84</v>
      </c>
    </row>
    <row r="2931" spans="1:22" x14ac:dyDescent="0.3">
      <c r="A2931">
        <v>2937</v>
      </c>
      <c r="B2931" t="s">
        <v>1734</v>
      </c>
      <c r="C2931" t="s">
        <v>1795</v>
      </c>
      <c r="D2931" t="s">
        <v>21</v>
      </c>
      <c r="E2931" s="9">
        <v>3</v>
      </c>
      <c r="F2931">
        <v>54033</v>
      </c>
      <c r="G2931">
        <f>LOG(Table1[[#This Row],[Population Estimate 2018]])</f>
        <v>4.7326590809442655</v>
      </c>
      <c r="H2931" s="10" t="str">
        <f t="shared" si="45"/>
        <v>2</v>
      </c>
      <c r="I2931">
        <v>5084</v>
      </c>
      <c r="J2931" s="1">
        <v>0.09</v>
      </c>
      <c r="K2931">
        <v>48949</v>
      </c>
      <c r="L2931" s="1">
        <v>0.91</v>
      </c>
      <c r="M2931">
        <v>1724</v>
      </c>
      <c r="N2931" s="1">
        <v>0.03</v>
      </c>
      <c r="O2931">
        <v>12978</v>
      </c>
      <c r="P2931" s="1">
        <v>0.24</v>
      </c>
      <c r="Q2931">
        <v>42640</v>
      </c>
      <c r="R2931">
        <v>244</v>
      </c>
      <c r="S2931">
        <f>(Table1[[#This Row],[Hospital Beds 2018]]/Table1[[#This Row],[Population Estimate 2018]])*1000</f>
        <v>4.5157588880869097</v>
      </c>
      <c r="T2931">
        <f>LOG10(Table1[[#This Row],[Hospital Beds 2018]] +1)</f>
        <v>2.3891660843645326</v>
      </c>
      <c r="U2931">
        <v>42416</v>
      </c>
      <c r="V2931" s="1">
        <v>0.79</v>
      </c>
    </row>
    <row r="2932" spans="1:22" x14ac:dyDescent="0.3">
      <c r="A2932">
        <v>2938</v>
      </c>
      <c r="B2932" t="s">
        <v>1734</v>
      </c>
      <c r="C2932" t="s">
        <v>1796</v>
      </c>
      <c r="D2932" t="s">
        <v>21</v>
      </c>
      <c r="E2932" s="9">
        <v>1</v>
      </c>
      <c r="F2932">
        <v>22596</v>
      </c>
      <c r="G2932">
        <f>LOG(Table1[[#This Row],[Population Estimate 2018]])</f>
        <v>4.3540315660642896</v>
      </c>
      <c r="H2932" s="10" t="str">
        <f t="shared" si="45"/>
        <v>2</v>
      </c>
      <c r="I2932">
        <v>3546</v>
      </c>
      <c r="J2932" s="1">
        <v>0.16</v>
      </c>
      <c r="K2932">
        <v>19050</v>
      </c>
      <c r="L2932" s="1">
        <v>0.84</v>
      </c>
      <c r="M2932">
        <v>2260</v>
      </c>
      <c r="N2932" s="1">
        <v>0.1</v>
      </c>
      <c r="O2932">
        <v>4381</v>
      </c>
      <c r="P2932" s="1">
        <v>0.19</v>
      </c>
      <c r="Q2932">
        <v>42568</v>
      </c>
      <c r="R2932">
        <v>112</v>
      </c>
      <c r="S2932">
        <f>(Table1[[#This Row],[Hospital Beds 2018]]/Table1[[#This Row],[Population Estimate 2018]])*1000</f>
        <v>4.9566294919454768</v>
      </c>
      <c r="T2932">
        <f>LOG10(Table1[[#This Row],[Hospital Beds 2018]] +1)</f>
        <v>2.0530784434834195</v>
      </c>
      <c r="U2932">
        <v>19808</v>
      </c>
      <c r="V2932" s="1">
        <v>0.88</v>
      </c>
    </row>
    <row r="2933" spans="1:22" x14ac:dyDescent="0.3">
      <c r="A2933">
        <v>2939</v>
      </c>
      <c r="B2933" t="s">
        <v>1734</v>
      </c>
      <c r="C2933" t="s">
        <v>1797</v>
      </c>
      <c r="D2933" t="s">
        <v>21</v>
      </c>
      <c r="E2933" s="9">
        <v>6</v>
      </c>
      <c r="F2933">
        <v>7136</v>
      </c>
      <c r="G2933">
        <f>LOG(Table1[[#This Row],[Population Estimate 2018]])</f>
        <v>3.8534548413680665</v>
      </c>
      <c r="H2933" s="10" t="str">
        <f t="shared" si="45"/>
        <v>1</v>
      </c>
      <c r="I2933">
        <v>1156</v>
      </c>
      <c r="J2933" s="1">
        <v>0.16</v>
      </c>
      <c r="K2933">
        <v>5980</v>
      </c>
      <c r="L2933" s="1">
        <v>0.84</v>
      </c>
      <c r="M2933">
        <v>365</v>
      </c>
      <c r="N2933" s="1">
        <v>0.05</v>
      </c>
      <c r="O2933">
        <v>1046</v>
      </c>
      <c r="P2933" s="1">
        <v>0.15</v>
      </c>
      <c r="Q2933">
        <v>48726</v>
      </c>
      <c r="R2933">
        <v>15</v>
      </c>
      <c r="S2933">
        <f>(Table1[[#This Row],[Hospital Beds 2018]]/Table1[[#This Row],[Population Estimate 2018]])*1000</f>
        <v>2.1020179372197307</v>
      </c>
      <c r="T2933">
        <f>LOG10(Table1[[#This Row],[Hospital Beds 2018]] +1)</f>
        <v>1.2041199826559248</v>
      </c>
      <c r="U2933">
        <v>3413</v>
      </c>
      <c r="V2933" s="1">
        <v>0.48</v>
      </c>
    </row>
    <row r="2934" spans="1:22" x14ac:dyDescent="0.3">
      <c r="A2934">
        <v>2940</v>
      </c>
      <c r="B2934" t="s">
        <v>1734</v>
      </c>
      <c r="C2934" t="s">
        <v>1798</v>
      </c>
      <c r="D2934" t="s">
        <v>21</v>
      </c>
      <c r="E2934" s="9">
        <v>2</v>
      </c>
      <c r="F2934">
        <v>82126</v>
      </c>
      <c r="G2934">
        <f>LOG(Table1[[#This Row],[Population Estimate 2018]])</f>
        <v>4.9144806707485111</v>
      </c>
      <c r="H2934" s="10" t="str">
        <f t="shared" si="45"/>
        <v>2</v>
      </c>
      <c r="I2934">
        <v>11823</v>
      </c>
      <c r="J2934" s="1">
        <v>0.14000000000000001</v>
      </c>
      <c r="K2934">
        <v>70303</v>
      </c>
      <c r="L2934" s="1">
        <v>0.86</v>
      </c>
      <c r="M2934">
        <v>4810</v>
      </c>
      <c r="N2934" s="1">
        <v>0.06</v>
      </c>
      <c r="O2934">
        <v>14789</v>
      </c>
      <c r="P2934" s="1">
        <v>0.18</v>
      </c>
      <c r="Q2934">
        <v>43200</v>
      </c>
      <c r="R2934">
        <v>1055</v>
      </c>
      <c r="S2934">
        <f>(Table1[[#This Row],[Hospital Beds 2018]]/Table1[[#This Row],[Population Estimate 2018]])*1000</f>
        <v>12.846114506977084</v>
      </c>
      <c r="T2934">
        <f>LOG10(Table1[[#This Row],[Hospital Beds 2018]] +1)</f>
        <v>3.0236639181977933</v>
      </c>
      <c r="U2934">
        <v>62360</v>
      </c>
      <c r="V2934" s="1">
        <v>0.76</v>
      </c>
    </row>
    <row r="2935" spans="1:22" x14ac:dyDescent="0.3">
      <c r="A2935">
        <v>2941</v>
      </c>
      <c r="B2935" t="s">
        <v>1734</v>
      </c>
      <c r="C2935" t="s">
        <v>1799</v>
      </c>
      <c r="D2935" t="s">
        <v>21</v>
      </c>
      <c r="E2935" s="9">
        <v>1</v>
      </c>
      <c r="F2935">
        <v>41641</v>
      </c>
      <c r="G2935">
        <f>LOG(Table1[[#This Row],[Population Estimate 2018]])</f>
        <v>4.6195211504558644</v>
      </c>
      <c r="H2935" s="10" t="str">
        <f t="shared" si="45"/>
        <v>2</v>
      </c>
      <c r="I2935">
        <v>4320</v>
      </c>
      <c r="J2935" s="1">
        <v>0.1</v>
      </c>
      <c r="K2935">
        <v>37321</v>
      </c>
      <c r="L2935" s="1">
        <v>0.9</v>
      </c>
      <c r="M2935">
        <v>2525</v>
      </c>
      <c r="N2935" s="1">
        <v>0.06</v>
      </c>
      <c r="O2935">
        <v>3451</v>
      </c>
      <c r="P2935" s="1">
        <v>0.08</v>
      </c>
      <c r="Q2935">
        <v>79141</v>
      </c>
      <c r="R2935">
        <v>87</v>
      </c>
      <c r="S2935">
        <f>(Table1[[#This Row],[Hospital Beds 2018]]/Table1[[#This Row],[Population Estimate 2018]])*1000</f>
        <v>2.089287000792488</v>
      </c>
      <c r="T2935">
        <f>LOG10(Table1[[#This Row],[Hospital Beds 2018]] +1)</f>
        <v>1.9444826721501687</v>
      </c>
      <c r="U2935">
        <v>37551</v>
      </c>
      <c r="V2935" s="1">
        <v>0.9</v>
      </c>
    </row>
    <row r="2936" spans="1:22" x14ac:dyDescent="0.3">
      <c r="A2936">
        <v>2942</v>
      </c>
      <c r="B2936" t="s">
        <v>1734</v>
      </c>
      <c r="C2936" t="s">
        <v>1800</v>
      </c>
      <c r="D2936" t="s">
        <v>21</v>
      </c>
      <c r="E2936" s="9">
        <v>1</v>
      </c>
      <c r="F2936">
        <v>17307</v>
      </c>
      <c r="G2936">
        <f>LOG(Table1[[#This Row],[Population Estimate 2018]])</f>
        <v>4.2382217936778046</v>
      </c>
      <c r="H2936" s="10" t="str">
        <f t="shared" si="45"/>
        <v>2</v>
      </c>
      <c r="I2936">
        <v>1384</v>
      </c>
      <c r="J2936" s="1">
        <v>0.08</v>
      </c>
      <c r="K2936">
        <v>15923</v>
      </c>
      <c r="L2936" s="1">
        <v>0.92</v>
      </c>
      <c r="M2936">
        <v>904</v>
      </c>
      <c r="N2936" s="1">
        <v>0.05</v>
      </c>
      <c r="O2936">
        <v>1203</v>
      </c>
      <c r="P2936" s="1">
        <v>7.0000000000000007E-2</v>
      </c>
      <c r="Q2936">
        <v>77032</v>
      </c>
      <c r="R2936">
        <v>0</v>
      </c>
      <c r="S2936">
        <f>(Table1[[#This Row],[Hospital Beds 2018]]/Table1[[#This Row],[Population Estimate 2018]])*1000</f>
        <v>0</v>
      </c>
      <c r="T2936">
        <f>LOG10(Table1[[#This Row],[Hospital Beds 2018]] +1)</f>
        <v>0</v>
      </c>
      <c r="U2936">
        <v>15983</v>
      </c>
      <c r="V2936" s="1">
        <v>0.92</v>
      </c>
    </row>
    <row r="2937" spans="1:22" x14ac:dyDescent="0.3">
      <c r="A2937">
        <v>2943</v>
      </c>
      <c r="B2937" t="s">
        <v>1734</v>
      </c>
      <c r="C2937" t="s">
        <v>1801</v>
      </c>
      <c r="D2937" t="s">
        <v>21</v>
      </c>
      <c r="E2937" s="9">
        <v>4</v>
      </c>
      <c r="F2937">
        <v>12902</v>
      </c>
      <c r="G2937">
        <f>LOG(Table1[[#This Row],[Population Estimate 2018]])</f>
        <v>4.1106570375580311</v>
      </c>
      <c r="H2937" s="10" t="str">
        <f t="shared" si="45"/>
        <v>2</v>
      </c>
      <c r="I2937">
        <v>2442</v>
      </c>
      <c r="J2937" s="1">
        <v>0.19</v>
      </c>
      <c r="K2937">
        <v>10460</v>
      </c>
      <c r="L2937" s="1">
        <v>0.81</v>
      </c>
      <c r="M2937">
        <v>938</v>
      </c>
      <c r="N2937" s="1">
        <v>7.0000000000000007E-2</v>
      </c>
      <c r="O2937">
        <v>3098</v>
      </c>
      <c r="P2937" s="1">
        <v>0.24</v>
      </c>
      <c r="Q2937">
        <v>33892</v>
      </c>
      <c r="R2937">
        <v>0</v>
      </c>
      <c r="S2937">
        <f>(Table1[[#This Row],[Hospital Beds 2018]]/Table1[[#This Row],[Population Estimate 2018]])*1000</f>
        <v>0</v>
      </c>
      <c r="T2937">
        <f>LOG10(Table1[[#This Row],[Hospital Beds 2018]] +1)</f>
        <v>0</v>
      </c>
      <c r="U2937">
        <v>11179</v>
      </c>
      <c r="V2937" s="1">
        <v>0.87</v>
      </c>
    </row>
    <row r="2938" spans="1:22" x14ac:dyDescent="0.3">
      <c r="A2938">
        <v>2944</v>
      </c>
      <c r="B2938" t="s">
        <v>1734</v>
      </c>
      <c r="C2938" t="s">
        <v>1802</v>
      </c>
      <c r="D2938" t="s">
        <v>58</v>
      </c>
      <c r="E2938" s="9">
        <v>1</v>
      </c>
      <c r="F2938">
        <v>178626</v>
      </c>
      <c r="G2938">
        <f>LOG(Table1[[#This Row],[Population Estimate 2018]])</f>
        <v>5.2519446731119235</v>
      </c>
      <c r="H2938" s="10" t="str">
        <f t="shared" si="45"/>
        <v>3</v>
      </c>
      <c r="I2938">
        <v>23341</v>
      </c>
      <c r="J2938" s="1">
        <v>0.13</v>
      </c>
      <c r="K2938">
        <v>155285</v>
      </c>
      <c r="L2938" s="1">
        <v>0.87</v>
      </c>
      <c r="M2938">
        <v>24684</v>
      </c>
      <c r="N2938" s="1">
        <v>0.14000000000000001</v>
      </c>
      <c r="O2938">
        <v>26007</v>
      </c>
      <c r="P2938" s="1">
        <v>0.15</v>
      </c>
      <c r="Q2938">
        <v>50283</v>
      </c>
      <c r="R2938">
        <v>752</v>
      </c>
      <c r="S2938">
        <f>(Table1[[#This Row],[Hospital Beds 2018]]/Table1[[#This Row],[Population Estimate 2018]])*1000</f>
        <v>4.2099134504495419</v>
      </c>
      <c r="T2938">
        <f>LOG10(Table1[[#This Row],[Hospital Beds 2018]] +1)</f>
        <v>2.8767949762007006</v>
      </c>
      <c r="U2938">
        <v>151909</v>
      </c>
      <c r="V2938" s="1">
        <v>0.85</v>
      </c>
    </row>
    <row r="2939" spans="1:22" x14ac:dyDescent="0.3">
      <c r="A2939">
        <v>2945</v>
      </c>
      <c r="B2939" t="s">
        <v>1734</v>
      </c>
      <c r="C2939" t="s">
        <v>1803</v>
      </c>
      <c r="D2939" t="s">
        <v>21</v>
      </c>
      <c r="E2939" s="9">
        <v>1</v>
      </c>
      <c r="F2939">
        <v>244076</v>
      </c>
      <c r="G2939">
        <f>LOG(Table1[[#This Row],[Population Estimate 2018]])</f>
        <v>5.3875250773278847</v>
      </c>
      <c r="H2939" s="10" t="str">
        <f t="shared" si="45"/>
        <v>3</v>
      </c>
      <c r="I2939">
        <v>27334</v>
      </c>
      <c r="J2939" s="1">
        <v>0.11</v>
      </c>
      <c r="K2939">
        <v>216742</v>
      </c>
      <c r="L2939" s="1">
        <v>0.89</v>
      </c>
      <c r="M2939">
        <v>36556</v>
      </c>
      <c r="N2939" s="1">
        <v>0.15</v>
      </c>
      <c r="O2939">
        <v>41471</v>
      </c>
      <c r="P2939" s="1">
        <v>0.17</v>
      </c>
      <c r="Q2939">
        <v>48519</v>
      </c>
      <c r="R2939">
        <v>1508</v>
      </c>
      <c r="S2939">
        <f>(Table1[[#This Row],[Hospital Beds 2018]]/Table1[[#This Row],[Population Estimate 2018]])*1000</f>
        <v>6.1784034481063284</v>
      </c>
      <c r="T2939">
        <f>LOG10(Table1[[#This Row],[Hospital Beds 2018]] +1)</f>
        <v>3.1786892397755899</v>
      </c>
      <c r="U2939">
        <v>188771</v>
      </c>
      <c r="V2939" s="1">
        <v>0.77</v>
      </c>
    </row>
    <row r="2940" spans="1:22" x14ac:dyDescent="0.3">
      <c r="A2940">
        <v>2946</v>
      </c>
      <c r="B2940" t="s">
        <v>1734</v>
      </c>
      <c r="C2940" t="s">
        <v>1804</v>
      </c>
      <c r="D2940" t="s">
        <v>21</v>
      </c>
      <c r="E2940" s="9">
        <v>7</v>
      </c>
      <c r="F2940">
        <v>3968</v>
      </c>
      <c r="G2940">
        <f>LOG(Table1[[#This Row],[Population Estimate 2018]])</f>
        <v>3.598571663482141</v>
      </c>
      <c r="H2940" s="10" t="str">
        <f t="shared" si="45"/>
        <v>1</v>
      </c>
      <c r="I2940">
        <v>740</v>
      </c>
      <c r="J2940" s="1">
        <v>0.19</v>
      </c>
      <c r="K2940">
        <v>3228</v>
      </c>
      <c r="L2940" s="1">
        <v>0.81</v>
      </c>
      <c r="M2940">
        <v>263</v>
      </c>
      <c r="N2940" s="1">
        <v>7.0000000000000007E-2</v>
      </c>
      <c r="O2940">
        <v>811</v>
      </c>
      <c r="P2940" s="1">
        <v>0.2</v>
      </c>
      <c r="Q2940">
        <v>34442</v>
      </c>
      <c r="R2940">
        <v>140</v>
      </c>
      <c r="S2940">
        <f>(Table1[[#This Row],[Hospital Beds 2018]]/Table1[[#This Row],[Population Estimate 2018]])*1000</f>
        <v>35.282258064516135</v>
      </c>
      <c r="T2940">
        <f>LOG10(Table1[[#This Row],[Hospital Beds 2018]] +1)</f>
        <v>2.1492191126553797</v>
      </c>
      <c r="U2940">
        <v>3598</v>
      </c>
      <c r="V2940" s="1">
        <v>0.91</v>
      </c>
    </row>
    <row r="2941" spans="1:22" x14ac:dyDescent="0.3">
      <c r="A2941">
        <v>2947</v>
      </c>
      <c r="B2941" t="s">
        <v>1734</v>
      </c>
      <c r="C2941" t="s">
        <v>1805</v>
      </c>
      <c r="D2941" t="s">
        <v>21</v>
      </c>
      <c r="E2941" s="9">
        <v>1</v>
      </c>
      <c r="F2941">
        <v>31567</v>
      </c>
      <c r="G2941">
        <f>LOG(Table1[[#This Row],[Population Estimate 2018]])</f>
        <v>4.4992333102623743</v>
      </c>
      <c r="H2941" s="10" t="str">
        <f t="shared" si="45"/>
        <v>2</v>
      </c>
      <c r="I2941">
        <v>5355</v>
      </c>
      <c r="J2941" s="1">
        <v>0.17</v>
      </c>
      <c r="K2941">
        <v>26212</v>
      </c>
      <c r="L2941" s="1">
        <v>0.83</v>
      </c>
      <c r="M2941">
        <v>3812</v>
      </c>
      <c r="N2941" s="1">
        <v>0.12</v>
      </c>
      <c r="O2941">
        <v>7491</v>
      </c>
      <c r="P2941" s="1">
        <v>0.24</v>
      </c>
      <c r="Q2941">
        <v>37049</v>
      </c>
      <c r="R2941">
        <v>814</v>
      </c>
      <c r="S2941">
        <f>(Table1[[#This Row],[Hospital Beds 2018]]/Table1[[#This Row],[Population Estimate 2018]])*1000</f>
        <v>25.786422529857131</v>
      </c>
      <c r="T2941">
        <f>LOG10(Table1[[#This Row],[Hospital Beds 2018]] +1)</f>
        <v>2.9111576087399764</v>
      </c>
      <c r="U2941">
        <v>27439</v>
      </c>
      <c r="V2941" s="1">
        <v>0.87</v>
      </c>
    </row>
    <row r="2942" spans="1:22" x14ac:dyDescent="0.3">
      <c r="A2942">
        <v>2948</v>
      </c>
      <c r="B2942" t="s">
        <v>1734</v>
      </c>
      <c r="C2942" t="s">
        <v>1806</v>
      </c>
      <c r="D2942" t="s">
        <v>21</v>
      </c>
      <c r="E2942" s="9">
        <v>1</v>
      </c>
      <c r="F2942">
        <v>12190</v>
      </c>
      <c r="G2942">
        <f>LOG(Table1[[#This Row],[Population Estimate 2018]])</f>
        <v>4.0860037056183822</v>
      </c>
      <c r="H2942" s="10" t="str">
        <f t="shared" si="45"/>
        <v>2</v>
      </c>
      <c r="I2942">
        <v>2360</v>
      </c>
      <c r="J2942" s="1">
        <v>0.19</v>
      </c>
      <c r="K2942">
        <v>9830</v>
      </c>
      <c r="L2942" s="1">
        <v>0.81</v>
      </c>
      <c r="M2942">
        <v>1518</v>
      </c>
      <c r="N2942" s="1">
        <v>0.12</v>
      </c>
      <c r="O2942">
        <v>618</v>
      </c>
      <c r="P2942" s="1">
        <v>0.05</v>
      </c>
      <c r="Q2942">
        <v>96057</v>
      </c>
      <c r="R2942">
        <v>0</v>
      </c>
      <c r="S2942">
        <f>(Table1[[#This Row],[Hospital Beds 2018]]/Table1[[#This Row],[Population Estimate 2018]])*1000</f>
        <v>0</v>
      </c>
      <c r="T2942">
        <f>LOG10(Table1[[#This Row],[Hospital Beds 2018]] +1)</f>
        <v>0</v>
      </c>
      <c r="U2942">
        <v>10022</v>
      </c>
      <c r="V2942" s="1">
        <v>0.82</v>
      </c>
    </row>
    <row r="2943" spans="1:22" x14ac:dyDescent="0.3">
      <c r="A2943">
        <v>2949</v>
      </c>
      <c r="B2943" t="s">
        <v>1734</v>
      </c>
      <c r="C2943" t="s">
        <v>1807</v>
      </c>
      <c r="D2943" t="s">
        <v>21</v>
      </c>
      <c r="E2943" s="9">
        <v>1</v>
      </c>
      <c r="F2943">
        <v>94632</v>
      </c>
      <c r="G2943">
        <f>LOG(Table1[[#This Row],[Population Estimate 2018]])</f>
        <v>4.9760380187848288</v>
      </c>
      <c r="H2943" s="10" t="str">
        <f t="shared" si="45"/>
        <v>2</v>
      </c>
      <c r="I2943">
        <v>14128</v>
      </c>
      <c r="J2943" s="1">
        <v>0.15</v>
      </c>
      <c r="K2943">
        <v>80504</v>
      </c>
      <c r="L2943" s="1">
        <v>0.85</v>
      </c>
      <c r="M2943">
        <v>11898</v>
      </c>
      <c r="N2943" s="1">
        <v>0.13</v>
      </c>
      <c r="O2943">
        <v>17540</v>
      </c>
      <c r="P2943" s="1">
        <v>0.19</v>
      </c>
      <c r="Q2943">
        <v>47343</v>
      </c>
      <c r="R2943">
        <v>740</v>
      </c>
      <c r="S2943">
        <f>(Table1[[#This Row],[Hospital Beds 2018]]/Table1[[#This Row],[Population Estimate 2018]])*1000</f>
        <v>7.8197649843604697</v>
      </c>
      <c r="T2943">
        <f>LOG10(Table1[[#This Row],[Hospital Beds 2018]] +1)</f>
        <v>2.869818207979328</v>
      </c>
      <c r="U2943">
        <v>81282</v>
      </c>
      <c r="V2943" s="1">
        <v>0.86</v>
      </c>
    </row>
    <row r="2944" spans="1:22" x14ac:dyDescent="0.3">
      <c r="A2944">
        <v>2950</v>
      </c>
      <c r="B2944" t="s">
        <v>1734</v>
      </c>
      <c r="C2944" t="s">
        <v>1808</v>
      </c>
      <c r="D2944" t="s">
        <v>21</v>
      </c>
      <c r="E2944" s="9">
        <v>3</v>
      </c>
      <c r="F2944">
        <v>18339</v>
      </c>
      <c r="G2944">
        <f>LOG(Table1[[#This Row],[Population Estimate 2018]])</f>
        <v>4.2633756505094427</v>
      </c>
      <c r="H2944" s="10" t="str">
        <f t="shared" si="45"/>
        <v>2</v>
      </c>
      <c r="I2944">
        <v>1672</v>
      </c>
      <c r="J2944" s="1">
        <v>0.09</v>
      </c>
      <c r="K2944">
        <v>16667</v>
      </c>
      <c r="L2944" s="1">
        <v>0.91</v>
      </c>
      <c r="M2944">
        <v>850</v>
      </c>
      <c r="N2944" s="1">
        <v>0.05</v>
      </c>
      <c r="O2944">
        <v>4513</v>
      </c>
      <c r="P2944" s="1">
        <v>0.25</v>
      </c>
      <c r="Q2944">
        <v>39254</v>
      </c>
      <c r="R2944">
        <v>0</v>
      </c>
      <c r="S2944">
        <f>(Table1[[#This Row],[Hospital Beds 2018]]/Table1[[#This Row],[Population Estimate 2018]])*1000</f>
        <v>0</v>
      </c>
      <c r="T2944">
        <f>LOG10(Table1[[#This Row],[Hospital Beds 2018]] +1)</f>
        <v>0</v>
      </c>
      <c r="U2944">
        <v>13722</v>
      </c>
      <c r="V2944" s="1">
        <v>0.75</v>
      </c>
    </row>
    <row r="2945" spans="1:22" x14ac:dyDescent="0.3">
      <c r="A2945">
        <v>2951</v>
      </c>
      <c r="B2945" t="s">
        <v>1734</v>
      </c>
      <c r="C2945" t="s">
        <v>1809</v>
      </c>
      <c r="D2945" t="s">
        <v>58</v>
      </c>
      <c r="E2945" s="9">
        <v>1</v>
      </c>
      <c r="F2945">
        <v>228783</v>
      </c>
      <c r="G2945">
        <f>LOG(Table1[[#This Row],[Population Estimate 2018]])</f>
        <v>5.3594237505384372</v>
      </c>
      <c r="H2945" s="10" t="str">
        <f t="shared" si="45"/>
        <v>3</v>
      </c>
      <c r="I2945">
        <v>30172</v>
      </c>
      <c r="J2945" s="1">
        <v>0.13</v>
      </c>
      <c r="K2945">
        <v>198611</v>
      </c>
      <c r="L2945" s="1">
        <v>0.87</v>
      </c>
      <c r="M2945">
        <v>13818</v>
      </c>
      <c r="N2945" s="1">
        <v>0.06</v>
      </c>
      <c r="O2945">
        <v>48424</v>
      </c>
      <c r="P2945" s="1">
        <v>0.21</v>
      </c>
      <c r="Q2945">
        <v>48747</v>
      </c>
      <c r="R2945">
        <v>2509</v>
      </c>
      <c r="S2945">
        <f>(Table1[[#This Row],[Hospital Beds 2018]]/Table1[[#This Row],[Population Estimate 2018]])*1000</f>
        <v>10.966723926165843</v>
      </c>
      <c r="T2945">
        <f>LOG10(Table1[[#This Row],[Hospital Beds 2018]] +1)</f>
        <v>3.399673721481038</v>
      </c>
      <c r="U2945">
        <v>193734</v>
      </c>
      <c r="V2945" s="1">
        <v>0.85</v>
      </c>
    </row>
    <row r="2946" spans="1:22" x14ac:dyDescent="0.3">
      <c r="A2946">
        <v>2952</v>
      </c>
      <c r="B2946" t="s">
        <v>1734</v>
      </c>
      <c r="C2946" t="s">
        <v>1810</v>
      </c>
      <c r="D2946" t="s">
        <v>21</v>
      </c>
      <c r="E2946" s="9">
        <v>2</v>
      </c>
      <c r="F2946">
        <v>99920</v>
      </c>
      <c r="G2946">
        <f>LOG(Table1[[#This Row],[Population Estimate 2018]])</f>
        <v>4.9996524253660795</v>
      </c>
      <c r="H2946" s="10" t="str">
        <f t="shared" si="45"/>
        <v>2</v>
      </c>
      <c r="I2946">
        <v>16520</v>
      </c>
      <c r="J2946" s="1">
        <v>0.17</v>
      </c>
      <c r="K2946">
        <v>83400</v>
      </c>
      <c r="L2946" s="1">
        <v>0.83</v>
      </c>
      <c r="M2946">
        <v>7783</v>
      </c>
      <c r="N2946" s="1">
        <v>0.08</v>
      </c>
      <c r="O2946">
        <v>19812</v>
      </c>
      <c r="P2946" s="1">
        <v>0.2</v>
      </c>
      <c r="Q2946">
        <v>42715</v>
      </c>
      <c r="R2946">
        <v>643</v>
      </c>
      <c r="S2946">
        <f>(Table1[[#This Row],[Hospital Beds 2018]]/Table1[[#This Row],[Population Estimate 2018]])*1000</f>
        <v>6.4351481184947952</v>
      </c>
      <c r="T2946">
        <f>LOG10(Table1[[#This Row],[Hospital Beds 2018]] +1)</f>
        <v>2.808885867359812</v>
      </c>
      <c r="U2946">
        <v>86857</v>
      </c>
      <c r="V2946" s="1">
        <v>0.87</v>
      </c>
    </row>
    <row r="2947" spans="1:22" x14ac:dyDescent="0.3">
      <c r="A2947">
        <v>2953</v>
      </c>
      <c r="B2947" t="s">
        <v>1734</v>
      </c>
      <c r="C2947" t="s">
        <v>1811</v>
      </c>
      <c r="D2947" t="s">
        <v>21</v>
      </c>
      <c r="E2947" s="9">
        <v>2</v>
      </c>
      <c r="F2947">
        <v>25643</v>
      </c>
      <c r="G2947">
        <f>LOG(Table1[[#This Row],[Population Estimate 2018]])</f>
        <v>4.4089688323612073</v>
      </c>
      <c r="H2947" s="10" t="str">
        <f t="shared" ref="H2947:H3010" si="46">IF(G2947&lt;4,"1",IF(G2947&lt;5,"2",IF(G2947&lt;6,"3",IF(G2947&lt;7,"4","5"))))</f>
        <v>2</v>
      </c>
      <c r="I2947">
        <v>4836</v>
      </c>
      <c r="J2947" s="1">
        <v>0.19</v>
      </c>
      <c r="K2947">
        <v>20807</v>
      </c>
      <c r="L2947" s="1">
        <v>0.81</v>
      </c>
      <c r="M2947">
        <v>2041</v>
      </c>
      <c r="N2947" s="1">
        <v>0.08</v>
      </c>
      <c r="O2947">
        <v>2280</v>
      </c>
      <c r="P2947" s="1">
        <v>0.09</v>
      </c>
      <c r="Q2947">
        <v>57274</v>
      </c>
      <c r="R2947">
        <v>712</v>
      </c>
      <c r="S2947">
        <f>(Table1[[#This Row],[Hospital Beds 2018]]/Table1[[#This Row],[Population Estimate 2018]])*1000</f>
        <v>27.765862028623797</v>
      </c>
      <c r="T2947">
        <f>LOG10(Table1[[#This Row],[Hospital Beds 2018]] +1)</f>
        <v>2.8530895298518657</v>
      </c>
      <c r="U2947">
        <v>19995</v>
      </c>
      <c r="V2947" s="1">
        <v>0.78</v>
      </c>
    </row>
    <row r="2948" spans="1:22" x14ac:dyDescent="0.3">
      <c r="A2948">
        <v>2954</v>
      </c>
      <c r="B2948" t="s">
        <v>1734</v>
      </c>
      <c r="C2948" t="s">
        <v>1812</v>
      </c>
      <c r="D2948" t="s">
        <v>21</v>
      </c>
      <c r="E2948" s="9">
        <v>3</v>
      </c>
      <c r="F2948">
        <v>24922</v>
      </c>
      <c r="G2948">
        <f>LOG(Table1[[#This Row],[Population Estimate 2018]])</f>
        <v>4.3965828916833827</v>
      </c>
      <c r="H2948" s="10" t="str">
        <f t="shared" si="46"/>
        <v>2</v>
      </c>
      <c r="I2948">
        <v>5307</v>
      </c>
      <c r="J2948" s="1">
        <v>0.21</v>
      </c>
      <c r="K2948">
        <v>19615</v>
      </c>
      <c r="L2948" s="1">
        <v>0.79</v>
      </c>
      <c r="M2948">
        <v>2000</v>
      </c>
      <c r="N2948" s="1">
        <v>0.08</v>
      </c>
      <c r="O2948">
        <v>2937</v>
      </c>
      <c r="P2948" s="1">
        <v>0.12</v>
      </c>
      <c r="Q2948">
        <v>47319</v>
      </c>
      <c r="R2948">
        <v>306</v>
      </c>
      <c r="S2948">
        <f>(Table1[[#This Row],[Hospital Beds 2018]]/Table1[[#This Row],[Population Estimate 2018]])*1000</f>
        <v>12.278308321964529</v>
      </c>
      <c r="T2948">
        <f>LOG10(Table1[[#This Row],[Hospital Beds 2018]] +1)</f>
        <v>2.4871383754771865</v>
      </c>
      <c r="U2948">
        <v>20092</v>
      </c>
      <c r="V2948" s="1">
        <v>0.81</v>
      </c>
    </row>
    <row r="2949" spans="1:22" x14ac:dyDescent="0.3">
      <c r="A2949">
        <v>2955</v>
      </c>
      <c r="B2949" t="s">
        <v>1734</v>
      </c>
      <c r="C2949" t="s">
        <v>1813</v>
      </c>
      <c r="D2949" t="s">
        <v>21</v>
      </c>
      <c r="E2949" s="9">
        <v>1</v>
      </c>
      <c r="F2949">
        <v>91185</v>
      </c>
      <c r="G2949">
        <f>LOG(Table1[[#This Row],[Population Estimate 2018]])</f>
        <v>4.959923402440122</v>
      </c>
      <c r="H2949" s="10" t="str">
        <f t="shared" si="46"/>
        <v>2</v>
      </c>
      <c r="I2949">
        <v>13164</v>
      </c>
      <c r="J2949" s="1">
        <v>0.14000000000000001</v>
      </c>
      <c r="K2949">
        <v>78021</v>
      </c>
      <c r="L2949" s="1">
        <v>0.86</v>
      </c>
      <c r="M2949">
        <v>9767</v>
      </c>
      <c r="N2949" s="1">
        <v>0.11</v>
      </c>
      <c r="O2949">
        <v>9846</v>
      </c>
      <c r="P2949" s="1">
        <v>0.11</v>
      </c>
      <c r="Q2949">
        <v>69753</v>
      </c>
      <c r="R2949">
        <v>175</v>
      </c>
      <c r="S2949">
        <f>(Table1[[#This Row],[Hospital Beds 2018]]/Table1[[#This Row],[Population Estimate 2018]])*1000</f>
        <v>1.9191753029555301</v>
      </c>
      <c r="T2949">
        <f>LOG10(Table1[[#This Row],[Hospital Beds 2018]] +1)</f>
        <v>2.2455126678141499</v>
      </c>
      <c r="U2949">
        <v>79827</v>
      </c>
      <c r="V2949" s="1">
        <v>0.88</v>
      </c>
    </row>
    <row r="2950" spans="1:22" x14ac:dyDescent="0.3">
      <c r="A2950">
        <v>2956</v>
      </c>
      <c r="B2950" t="s">
        <v>1734</v>
      </c>
      <c r="C2950" t="s">
        <v>1814</v>
      </c>
      <c r="D2950" t="s">
        <v>21</v>
      </c>
      <c r="E2950" s="9">
        <v>1</v>
      </c>
      <c r="F2950">
        <v>450189</v>
      </c>
      <c r="G2950">
        <f>LOG(Table1[[#This Row],[Population Estimate 2018]])</f>
        <v>5.6533948791636917</v>
      </c>
      <c r="H2950" s="10" t="str">
        <f t="shared" si="46"/>
        <v>3</v>
      </c>
      <c r="I2950">
        <v>64004</v>
      </c>
      <c r="J2950" s="1">
        <v>0.14000000000000001</v>
      </c>
      <c r="K2950">
        <v>386185</v>
      </c>
      <c r="L2950" s="1">
        <v>0.86</v>
      </c>
      <c r="M2950">
        <v>66612</v>
      </c>
      <c r="N2950" s="1">
        <v>0.15</v>
      </c>
      <c r="O2950">
        <v>33084</v>
      </c>
      <c r="P2950" s="1">
        <v>7.0000000000000007E-2</v>
      </c>
      <c r="Q2950">
        <v>76520</v>
      </c>
      <c r="R2950">
        <v>531</v>
      </c>
      <c r="S2950">
        <f>(Table1[[#This Row],[Hospital Beds 2018]]/Table1[[#This Row],[Population Estimate 2018]])*1000</f>
        <v>1.1795046080646128</v>
      </c>
      <c r="T2950">
        <f>LOG10(Table1[[#This Row],[Hospital Beds 2018]] +1)</f>
        <v>2.7259116322950483</v>
      </c>
      <c r="U2950">
        <v>385664</v>
      </c>
      <c r="V2950" s="1">
        <v>0.86</v>
      </c>
    </row>
    <row r="2951" spans="1:22" x14ac:dyDescent="0.3">
      <c r="A2951">
        <v>2957</v>
      </c>
      <c r="B2951" t="s">
        <v>1734</v>
      </c>
      <c r="C2951" t="s">
        <v>1815</v>
      </c>
      <c r="D2951" t="s">
        <v>21</v>
      </c>
      <c r="E2951" s="9">
        <v>3</v>
      </c>
      <c r="F2951">
        <v>22628</v>
      </c>
      <c r="G2951">
        <f>LOG(Table1[[#This Row],[Population Estimate 2018]])</f>
        <v>4.3546461700683716</v>
      </c>
      <c r="H2951" s="10" t="str">
        <f t="shared" si="46"/>
        <v>2</v>
      </c>
      <c r="I2951">
        <v>4062</v>
      </c>
      <c r="J2951" s="1">
        <v>0.18</v>
      </c>
      <c r="K2951">
        <v>18566</v>
      </c>
      <c r="L2951" s="1">
        <v>0.82</v>
      </c>
      <c r="M2951">
        <v>1586</v>
      </c>
      <c r="N2951" s="1">
        <v>7.0000000000000007E-2</v>
      </c>
      <c r="O2951">
        <v>3370</v>
      </c>
      <c r="P2951" s="1">
        <v>0.15</v>
      </c>
      <c r="Q2951">
        <v>47117</v>
      </c>
      <c r="R2951">
        <v>0</v>
      </c>
      <c r="S2951">
        <f>(Table1[[#This Row],[Hospital Beds 2018]]/Table1[[#This Row],[Population Estimate 2018]])*1000</f>
        <v>0</v>
      </c>
      <c r="T2951">
        <f>LOG10(Table1[[#This Row],[Hospital Beds 2018]] +1)</f>
        <v>0</v>
      </c>
      <c r="U2951">
        <v>19242</v>
      </c>
      <c r="V2951" s="1">
        <v>0.85</v>
      </c>
    </row>
    <row r="2952" spans="1:22" x14ac:dyDescent="0.3">
      <c r="A2952">
        <v>2958</v>
      </c>
      <c r="B2952" t="s">
        <v>1734</v>
      </c>
      <c r="C2952" t="s">
        <v>1816</v>
      </c>
      <c r="D2952" t="s">
        <v>21</v>
      </c>
      <c r="E2952" s="9">
        <v>1</v>
      </c>
      <c r="F2952">
        <v>14896</v>
      </c>
      <c r="G2952">
        <f>LOG(Table1[[#This Row],[Population Estimate 2018]])</f>
        <v>4.1730696636372677</v>
      </c>
      <c r="H2952" s="10" t="str">
        <f t="shared" si="46"/>
        <v>2</v>
      </c>
      <c r="I2952">
        <v>2432</v>
      </c>
      <c r="J2952" s="1">
        <v>0.16</v>
      </c>
      <c r="K2952">
        <v>12464</v>
      </c>
      <c r="L2952" s="1">
        <v>0.84</v>
      </c>
      <c r="M2952">
        <v>1371</v>
      </c>
      <c r="N2952" s="1">
        <v>0.09</v>
      </c>
      <c r="O2952">
        <v>2437</v>
      </c>
      <c r="P2952" s="1">
        <v>0.16</v>
      </c>
      <c r="Q2952">
        <v>52845</v>
      </c>
      <c r="R2952">
        <v>0</v>
      </c>
      <c r="S2952">
        <f>(Table1[[#This Row],[Hospital Beds 2018]]/Table1[[#This Row],[Population Estimate 2018]])*1000</f>
        <v>0</v>
      </c>
      <c r="T2952">
        <f>LOG10(Table1[[#This Row],[Hospital Beds 2018]] +1)</f>
        <v>0</v>
      </c>
      <c r="U2952">
        <v>8429</v>
      </c>
      <c r="V2952" s="1">
        <v>0.56999999999999995</v>
      </c>
    </row>
    <row r="2953" spans="1:22" x14ac:dyDescent="0.3">
      <c r="A2953">
        <v>2959</v>
      </c>
      <c r="B2953" t="s">
        <v>1734</v>
      </c>
      <c r="C2953" t="s">
        <v>1817</v>
      </c>
      <c r="D2953" t="s">
        <v>21</v>
      </c>
      <c r="E2953" s="9">
        <v>3</v>
      </c>
      <c r="F2953">
        <v>28108</v>
      </c>
      <c r="G2953">
        <f>LOG(Table1[[#This Row],[Population Estimate 2018]])</f>
        <v>4.4488299448651816</v>
      </c>
      <c r="H2953" s="10" t="str">
        <f t="shared" si="46"/>
        <v>2</v>
      </c>
      <c r="I2953">
        <v>4466</v>
      </c>
      <c r="J2953" s="1">
        <v>0.16</v>
      </c>
      <c r="K2953">
        <v>23642</v>
      </c>
      <c r="L2953" s="1">
        <v>0.84</v>
      </c>
      <c r="M2953">
        <v>2132</v>
      </c>
      <c r="N2953" s="1">
        <v>0.08</v>
      </c>
      <c r="O2953">
        <v>4124</v>
      </c>
      <c r="P2953" s="1">
        <v>0.15</v>
      </c>
      <c r="Q2953">
        <v>51456</v>
      </c>
      <c r="R2953">
        <v>485</v>
      </c>
      <c r="S2953">
        <f>(Table1[[#This Row],[Hospital Beds 2018]]/Table1[[#This Row],[Population Estimate 2018]])*1000</f>
        <v>17.25487405720791</v>
      </c>
      <c r="T2953">
        <f>LOG10(Table1[[#This Row],[Hospital Beds 2018]] +1)</f>
        <v>2.6866362692622934</v>
      </c>
      <c r="U2953">
        <v>23294</v>
      </c>
      <c r="V2953" s="1">
        <v>0.83</v>
      </c>
    </row>
    <row r="2954" spans="1:22" x14ac:dyDescent="0.3">
      <c r="A2954">
        <v>2960</v>
      </c>
      <c r="B2954" t="s">
        <v>86</v>
      </c>
      <c r="C2954" t="s">
        <v>250</v>
      </c>
      <c r="D2954" t="s">
        <v>21</v>
      </c>
      <c r="E2954" s="9">
        <v>6</v>
      </c>
      <c r="F2954">
        <v>19759</v>
      </c>
      <c r="G2954">
        <f>LOG(Table1[[#This Row],[Population Estimate 2018]])</f>
        <v>4.2957649612297724</v>
      </c>
      <c r="H2954" s="10" t="str">
        <f t="shared" si="46"/>
        <v>2</v>
      </c>
      <c r="I2954">
        <v>2185</v>
      </c>
      <c r="J2954" s="1">
        <v>0.11</v>
      </c>
      <c r="K2954">
        <v>17574</v>
      </c>
      <c r="L2954" s="1">
        <v>0.89</v>
      </c>
      <c r="M2954">
        <v>610</v>
      </c>
      <c r="N2954" s="1">
        <v>0.03</v>
      </c>
      <c r="O2954">
        <v>3046</v>
      </c>
      <c r="P2954" s="1">
        <v>0.15</v>
      </c>
      <c r="Q2954">
        <v>52012</v>
      </c>
      <c r="R2954">
        <v>45</v>
      </c>
      <c r="S2954">
        <f>(Table1[[#This Row],[Hospital Beds 2018]]/Table1[[#This Row],[Population Estimate 2018]])*1000</f>
        <v>2.2774431904448607</v>
      </c>
      <c r="T2954">
        <f>LOG10(Table1[[#This Row],[Hospital Beds 2018]] +1)</f>
        <v>1.6627578316815741</v>
      </c>
      <c r="U2954">
        <v>17387</v>
      </c>
      <c r="V2954" s="1">
        <v>0.88</v>
      </c>
    </row>
    <row r="2955" spans="1:22" x14ac:dyDescent="0.3">
      <c r="A2955">
        <v>2961</v>
      </c>
      <c r="B2955" t="s">
        <v>86</v>
      </c>
      <c r="C2955" t="s">
        <v>1818</v>
      </c>
      <c r="D2955" t="s">
        <v>21</v>
      </c>
      <c r="E2955" s="9">
        <v>3</v>
      </c>
      <c r="F2955">
        <v>22610</v>
      </c>
      <c r="G2955">
        <f>LOG(Table1[[#This Row],[Population Estimate 2018]])</f>
        <v>4.3543005623453599</v>
      </c>
      <c r="H2955" s="10" t="str">
        <f t="shared" si="46"/>
        <v>2</v>
      </c>
      <c r="I2955">
        <v>5272</v>
      </c>
      <c r="J2955" s="1">
        <v>0.23</v>
      </c>
      <c r="K2955">
        <v>17338</v>
      </c>
      <c r="L2955" s="1">
        <v>0.77</v>
      </c>
      <c r="M2955">
        <v>2064</v>
      </c>
      <c r="N2955" s="1">
        <v>0.09</v>
      </c>
      <c r="O2955">
        <v>3133</v>
      </c>
      <c r="P2955" s="1">
        <v>0.14000000000000001</v>
      </c>
      <c r="Q2955">
        <v>49776</v>
      </c>
      <c r="R2955">
        <v>25</v>
      </c>
      <c r="S2955">
        <f>(Table1[[#This Row],[Hospital Beds 2018]]/Table1[[#This Row],[Population Estimate 2018]])*1000</f>
        <v>1.1057054400707653</v>
      </c>
      <c r="T2955">
        <f>LOG10(Table1[[#This Row],[Hospital Beds 2018]] +1)</f>
        <v>1.414973347970818</v>
      </c>
      <c r="U2955">
        <v>18191</v>
      </c>
      <c r="V2955" s="1">
        <v>0.8</v>
      </c>
    </row>
    <row r="2956" spans="1:22" x14ac:dyDescent="0.3">
      <c r="A2956">
        <v>2962</v>
      </c>
      <c r="B2956" t="s">
        <v>86</v>
      </c>
      <c r="C2956" t="s">
        <v>138</v>
      </c>
      <c r="D2956" t="s">
        <v>21</v>
      </c>
      <c r="E2956" s="9">
        <v>2</v>
      </c>
      <c r="F2956">
        <v>201877</v>
      </c>
      <c r="G2956">
        <f>LOG(Table1[[#This Row],[Population Estimate 2018]])</f>
        <v>5.3050868422617352</v>
      </c>
      <c r="H2956" s="10" t="str">
        <f t="shared" si="46"/>
        <v>3</v>
      </c>
      <c r="I2956">
        <v>30097</v>
      </c>
      <c r="J2956" s="1">
        <v>0.15</v>
      </c>
      <c r="K2956">
        <v>171780</v>
      </c>
      <c r="L2956" s="1">
        <v>0.85</v>
      </c>
      <c r="M2956">
        <v>13246</v>
      </c>
      <c r="N2956" s="1">
        <v>7.0000000000000007E-2</v>
      </c>
      <c r="O2956">
        <v>19597</v>
      </c>
      <c r="P2956" s="1">
        <v>0.1</v>
      </c>
      <c r="Q2956">
        <v>69212</v>
      </c>
      <c r="R2956">
        <v>401</v>
      </c>
      <c r="S2956">
        <f>(Table1[[#This Row],[Hospital Beds 2018]]/Table1[[#This Row],[Population Estimate 2018]])*1000</f>
        <v>1.9863580298894874</v>
      </c>
      <c r="T2956">
        <f>LOG10(Table1[[#This Row],[Hospital Beds 2018]] +1)</f>
        <v>2.6042260530844699</v>
      </c>
      <c r="U2956">
        <v>174969</v>
      </c>
      <c r="V2956" s="1">
        <v>0.87</v>
      </c>
    </row>
    <row r="2957" spans="1:22" x14ac:dyDescent="0.3">
      <c r="A2957">
        <v>2963</v>
      </c>
      <c r="B2957" t="s">
        <v>86</v>
      </c>
      <c r="C2957" t="s">
        <v>1819</v>
      </c>
      <c r="D2957" t="s">
        <v>21</v>
      </c>
      <c r="E2957" s="9">
        <v>3</v>
      </c>
      <c r="F2957">
        <v>77036</v>
      </c>
      <c r="G2957">
        <f>LOG(Table1[[#This Row],[Population Estimate 2018]])</f>
        <v>4.8866937244925523</v>
      </c>
      <c r="H2957" s="10" t="str">
        <f t="shared" si="46"/>
        <v>2</v>
      </c>
      <c r="I2957">
        <v>14696</v>
      </c>
      <c r="J2957" s="1">
        <v>0.19</v>
      </c>
      <c r="K2957">
        <v>62340</v>
      </c>
      <c r="L2957" s="1">
        <v>0.81</v>
      </c>
      <c r="M2957">
        <v>5286</v>
      </c>
      <c r="N2957" s="1">
        <v>7.0000000000000007E-2</v>
      </c>
      <c r="O2957">
        <v>8283</v>
      </c>
      <c r="P2957" s="1">
        <v>0.11</v>
      </c>
      <c r="Q2957">
        <v>57243</v>
      </c>
      <c r="R2957">
        <v>430</v>
      </c>
      <c r="S2957">
        <f>(Table1[[#This Row],[Hospital Beds 2018]]/Table1[[#This Row],[Population Estimate 2018]])*1000</f>
        <v>5.5818059089256975</v>
      </c>
      <c r="T2957">
        <f>LOG10(Table1[[#This Row],[Hospital Beds 2018]] +1)</f>
        <v>2.6344772701607315</v>
      </c>
      <c r="U2957">
        <v>63185</v>
      </c>
      <c r="V2957" s="1">
        <v>0.82</v>
      </c>
    </row>
    <row r="2958" spans="1:22" x14ac:dyDescent="0.3">
      <c r="A2958">
        <v>2964</v>
      </c>
      <c r="B2958" t="s">
        <v>86</v>
      </c>
      <c r="C2958" t="s">
        <v>1820</v>
      </c>
      <c r="D2958" t="s">
        <v>21</v>
      </c>
      <c r="E2958" s="9">
        <v>5</v>
      </c>
      <c r="F2958">
        <v>76737</v>
      </c>
      <c r="G2958">
        <f>LOG(Table1[[#This Row],[Population Estimate 2018]])</f>
        <v>4.8850048166382525</v>
      </c>
      <c r="H2958" s="10" t="str">
        <f t="shared" si="46"/>
        <v>2</v>
      </c>
      <c r="I2958">
        <v>22720</v>
      </c>
      <c r="J2958" s="1">
        <v>0.3</v>
      </c>
      <c r="K2958">
        <v>54017</v>
      </c>
      <c r="L2958" s="1">
        <v>0.7</v>
      </c>
      <c r="M2958">
        <v>8815</v>
      </c>
      <c r="N2958" s="1">
        <v>0.11</v>
      </c>
      <c r="O2958">
        <v>9968</v>
      </c>
      <c r="P2958" s="1">
        <v>0.13</v>
      </c>
      <c r="Q2958">
        <v>57183</v>
      </c>
      <c r="R2958">
        <v>112</v>
      </c>
      <c r="S2958">
        <f>(Table1[[#This Row],[Hospital Beds 2018]]/Table1[[#This Row],[Population Estimate 2018]])*1000</f>
        <v>1.4595306045323637</v>
      </c>
      <c r="T2958">
        <f>LOG10(Table1[[#This Row],[Hospital Beds 2018]] +1)</f>
        <v>2.0530784434834195</v>
      </c>
      <c r="U2958">
        <v>55093</v>
      </c>
      <c r="V2958" s="1">
        <v>0.72</v>
      </c>
    </row>
    <row r="2959" spans="1:22" x14ac:dyDescent="0.3">
      <c r="A2959">
        <v>2965</v>
      </c>
      <c r="B2959" t="s">
        <v>86</v>
      </c>
      <c r="C2959" t="s">
        <v>143</v>
      </c>
      <c r="D2959" t="s">
        <v>21</v>
      </c>
      <c r="E2959" s="9">
        <v>1</v>
      </c>
      <c r="F2959">
        <v>481857</v>
      </c>
      <c r="G2959">
        <f>LOG(Table1[[#This Row],[Population Estimate 2018]])</f>
        <v>5.6829181724187787</v>
      </c>
      <c r="H2959" s="10" t="str">
        <f t="shared" si="46"/>
        <v>3</v>
      </c>
      <c r="I2959">
        <v>74530</v>
      </c>
      <c r="J2959" s="1">
        <v>0.15</v>
      </c>
      <c r="K2959">
        <v>407327</v>
      </c>
      <c r="L2959" s="1">
        <v>0.85</v>
      </c>
      <c r="M2959">
        <v>35092</v>
      </c>
      <c r="N2959" s="1">
        <v>7.0000000000000007E-2</v>
      </c>
      <c r="O2959">
        <v>41980</v>
      </c>
      <c r="P2959" s="1">
        <v>0.09</v>
      </c>
      <c r="Q2959">
        <v>73971</v>
      </c>
      <c r="R2959">
        <v>647</v>
      </c>
      <c r="S2959">
        <f>(Table1[[#This Row],[Hospital Beds 2018]]/Table1[[#This Row],[Population Estimate 2018]])*1000</f>
        <v>1.3427220108870472</v>
      </c>
      <c r="T2959">
        <f>LOG10(Table1[[#This Row],[Hospital Beds 2018]] +1)</f>
        <v>2.8115750058705933</v>
      </c>
      <c r="U2959">
        <v>415934</v>
      </c>
      <c r="V2959" s="1">
        <v>0.86</v>
      </c>
    </row>
    <row r="2960" spans="1:22" x14ac:dyDescent="0.3">
      <c r="A2960">
        <v>2966</v>
      </c>
      <c r="B2960" t="s">
        <v>86</v>
      </c>
      <c r="C2960" t="s">
        <v>145</v>
      </c>
      <c r="D2960" t="s">
        <v>21</v>
      </c>
      <c r="E2960" s="9">
        <v>3</v>
      </c>
      <c r="F2960">
        <v>4059</v>
      </c>
      <c r="G2960">
        <f>LOG(Table1[[#This Row],[Population Estimate 2018]])</f>
        <v>3.6084190513172856</v>
      </c>
      <c r="H2960" s="10" t="str">
        <f t="shared" si="46"/>
        <v>1</v>
      </c>
      <c r="I2960">
        <v>1131</v>
      </c>
      <c r="J2960" s="1">
        <v>0.28000000000000003</v>
      </c>
      <c r="K2960">
        <v>2928</v>
      </c>
      <c r="L2960" s="1">
        <v>0.72</v>
      </c>
      <c r="M2960">
        <v>393</v>
      </c>
      <c r="N2960" s="1">
        <v>0.1</v>
      </c>
      <c r="O2960">
        <v>533</v>
      </c>
      <c r="P2960" s="1">
        <v>0.13</v>
      </c>
      <c r="Q2960">
        <v>53700</v>
      </c>
      <c r="R2960">
        <v>25</v>
      </c>
      <c r="S2960">
        <f>(Table1[[#This Row],[Hospital Beds 2018]]/Table1[[#This Row],[Population Estimate 2018]])*1000</f>
        <v>6.1591525006159156</v>
      </c>
      <c r="T2960">
        <f>LOG10(Table1[[#This Row],[Hospital Beds 2018]] +1)</f>
        <v>1.414973347970818</v>
      </c>
      <c r="U2960">
        <v>3083</v>
      </c>
      <c r="V2960" s="1">
        <v>0.76</v>
      </c>
    </row>
    <row r="2961" spans="1:22" x14ac:dyDescent="0.3">
      <c r="A2961">
        <v>2967</v>
      </c>
      <c r="B2961" t="s">
        <v>86</v>
      </c>
      <c r="C2961" t="s">
        <v>1821</v>
      </c>
      <c r="D2961" t="s">
        <v>21</v>
      </c>
      <c r="E2961" s="9">
        <v>3</v>
      </c>
      <c r="F2961">
        <v>108987</v>
      </c>
      <c r="G2961">
        <f>LOG(Table1[[#This Row],[Population Estimate 2018]])</f>
        <v>5.0373746982620053</v>
      </c>
      <c r="H2961" s="10" t="str">
        <f t="shared" si="46"/>
        <v>3</v>
      </c>
      <c r="I2961">
        <v>20626</v>
      </c>
      <c r="J2961" s="1">
        <v>0.19</v>
      </c>
      <c r="K2961">
        <v>88361</v>
      </c>
      <c r="L2961" s="1">
        <v>0.81</v>
      </c>
      <c r="M2961">
        <v>9326</v>
      </c>
      <c r="N2961" s="1">
        <v>0.09</v>
      </c>
      <c r="O2961">
        <v>13165</v>
      </c>
      <c r="P2961" s="1">
        <v>0.12</v>
      </c>
      <c r="Q2961">
        <v>58624</v>
      </c>
      <c r="R2961">
        <v>180</v>
      </c>
      <c r="S2961">
        <f>(Table1[[#This Row],[Hospital Beds 2018]]/Table1[[#This Row],[Population Estimate 2018]])*1000</f>
        <v>1.6515731234000386</v>
      </c>
      <c r="T2961">
        <f>LOG10(Table1[[#This Row],[Hospital Beds 2018]] +1)</f>
        <v>2.2576785748691846</v>
      </c>
      <c r="U2961">
        <v>91558</v>
      </c>
      <c r="V2961" s="1">
        <v>0.84</v>
      </c>
    </row>
    <row r="2962" spans="1:22" x14ac:dyDescent="0.3">
      <c r="A2962">
        <v>2968</v>
      </c>
      <c r="B2962" t="s">
        <v>86</v>
      </c>
      <c r="C2962" t="s">
        <v>268</v>
      </c>
      <c r="D2962" t="s">
        <v>21</v>
      </c>
      <c r="E2962" s="9">
        <v>3</v>
      </c>
      <c r="F2962">
        <v>42907</v>
      </c>
      <c r="G2962">
        <f>LOG(Table1[[#This Row],[Population Estimate 2018]])</f>
        <v>4.6325281503053919</v>
      </c>
      <c r="H2962" s="10" t="str">
        <f t="shared" si="46"/>
        <v>2</v>
      </c>
      <c r="I2962">
        <v>7538</v>
      </c>
      <c r="J2962" s="1">
        <v>0.18</v>
      </c>
      <c r="K2962">
        <v>35369</v>
      </c>
      <c r="L2962" s="1">
        <v>0.82</v>
      </c>
      <c r="M2962">
        <v>2510</v>
      </c>
      <c r="N2962" s="1">
        <v>0.06</v>
      </c>
      <c r="O2962">
        <v>4450</v>
      </c>
      <c r="P2962" s="1">
        <v>0.1</v>
      </c>
      <c r="Q2962">
        <v>65912</v>
      </c>
      <c r="R2962">
        <v>0</v>
      </c>
      <c r="S2962">
        <f>(Table1[[#This Row],[Hospital Beds 2018]]/Table1[[#This Row],[Population Estimate 2018]])*1000</f>
        <v>0</v>
      </c>
      <c r="T2962">
        <f>LOG10(Table1[[#This Row],[Hospital Beds 2018]] +1)</f>
        <v>0</v>
      </c>
      <c r="U2962">
        <v>35707</v>
      </c>
      <c r="V2962" s="1">
        <v>0.83</v>
      </c>
    </row>
    <row r="2963" spans="1:22" x14ac:dyDescent="0.3">
      <c r="A2963">
        <v>2969</v>
      </c>
      <c r="B2963" t="s">
        <v>86</v>
      </c>
      <c r="C2963" t="s">
        <v>1822</v>
      </c>
      <c r="D2963" t="s">
        <v>21</v>
      </c>
      <c r="E2963" s="9">
        <v>9</v>
      </c>
      <c r="F2963">
        <v>7649</v>
      </c>
      <c r="G2963">
        <f>LOG(Table1[[#This Row],[Population Estimate 2018]])</f>
        <v>3.8836046609222925</v>
      </c>
      <c r="H2963" s="10" t="str">
        <f t="shared" si="46"/>
        <v>1</v>
      </c>
      <c r="I2963">
        <v>2082</v>
      </c>
      <c r="J2963" s="1">
        <v>0.27</v>
      </c>
      <c r="K2963">
        <v>5567</v>
      </c>
      <c r="L2963" s="1">
        <v>0.73</v>
      </c>
      <c r="M2963">
        <v>735</v>
      </c>
      <c r="N2963" s="1">
        <v>0.1</v>
      </c>
      <c r="O2963">
        <v>1347</v>
      </c>
      <c r="P2963" s="1">
        <v>0.18</v>
      </c>
      <c r="Q2963">
        <v>40468</v>
      </c>
      <c r="R2963">
        <v>25</v>
      </c>
      <c r="S2963">
        <f>(Table1[[#This Row],[Hospital Beds 2018]]/Table1[[#This Row],[Population Estimate 2018]])*1000</f>
        <v>3.2684010981827689</v>
      </c>
      <c r="T2963">
        <f>LOG10(Table1[[#This Row],[Hospital Beds 2018]] +1)</f>
        <v>1.414973347970818</v>
      </c>
      <c r="U2963">
        <v>5805</v>
      </c>
      <c r="V2963" s="1">
        <v>0.76</v>
      </c>
    </row>
    <row r="2964" spans="1:22" x14ac:dyDescent="0.3">
      <c r="A2964">
        <v>2970</v>
      </c>
      <c r="B2964" t="s">
        <v>86</v>
      </c>
      <c r="C2964" t="s">
        <v>50</v>
      </c>
      <c r="D2964" t="s">
        <v>21</v>
      </c>
      <c r="E2964" s="9">
        <v>2</v>
      </c>
      <c r="F2964">
        <v>94347</v>
      </c>
      <c r="G2964">
        <f>LOG(Table1[[#This Row],[Population Estimate 2018]])</f>
        <v>4.9747280952358759</v>
      </c>
      <c r="H2964" s="10" t="str">
        <f t="shared" si="46"/>
        <v>2</v>
      </c>
      <c r="I2964">
        <v>8694</v>
      </c>
      <c r="J2964" s="1">
        <v>0.09</v>
      </c>
      <c r="K2964">
        <v>85653</v>
      </c>
      <c r="L2964" s="1">
        <v>0.91</v>
      </c>
      <c r="M2964">
        <v>3466</v>
      </c>
      <c r="N2964" s="1">
        <v>0.04</v>
      </c>
      <c r="O2964">
        <v>12250</v>
      </c>
      <c r="P2964" s="1">
        <v>0.13</v>
      </c>
      <c r="Q2964">
        <v>60483</v>
      </c>
      <c r="R2964">
        <v>53</v>
      </c>
      <c r="S2964">
        <f>(Table1[[#This Row],[Hospital Beds 2018]]/Table1[[#This Row],[Population Estimate 2018]])*1000</f>
        <v>0.56175607067527322</v>
      </c>
      <c r="T2964">
        <f>LOG10(Table1[[#This Row],[Hospital Beds 2018]] +1)</f>
        <v>1.7323937598229686</v>
      </c>
      <c r="U2964">
        <v>83011</v>
      </c>
      <c r="V2964" s="1">
        <v>0.88</v>
      </c>
    </row>
    <row r="2965" spans="1:22" x14ac:dyDescent="0.3">
      <c r="A2965">
        <v>2971</v>
      </c>
      <c r="B2965" t="s">
        <v>86</v>
      </c>
      <c r="C2965" t="s">
        <v>273</v>
      </c>
      <c r="D2965" t="s">
        <v>21</v>
      </c>
      <c r="E2965" s="9">
        <v>8</v>
      </c>
      <c r="F2965">
        <v>2247</v>
      </c>
      <c r="G2965">
        <f>LOG(Table1[[#This Row],[Population Estimate 2018]])</f>
        <v>3.3516030724191288</v>
      </c>
      <c r="H2965" s="10" t="str">
        <f t="shared" si="46"/>
        <v>1</v>
      </c>
      <c r="I2965">
        <v>571</v>
      </c>
      <c r="J2965" s="1">
        <v>0.25</v>
      </c>
      <c r="K2965">
        <v>1676</v>
      </c>
      <c r="L2965" s="1">
        <v>0.75</v>
      </c>
      <c r="M2965">
        <v>207</v>
      </c>
      <c r="N2965" s="1">
        <v>0.09</v>
      </c>
      <c r="O2965">
        <v>306</v>
      </c>
      <c r="P2965" s="1">
        <v>0.14000000000000001</v>
      </c>
      <c r="Q2965">
        <v>50185</v>
      </c>
      <c r="R2965">
        <v>45</v>
      </c>
      <c r="S2965">
        <f>(Table1[[#This Row],[Hospital Beds 2018]]/Table1[[#This Row],[Population Estimate 2018]])*1000</f>
        <v>20.026702269692926</v>
      </c>
      <c r="T2965">
        <f>LOG10(Table1[[#This Row],[Hospital Beds 2018]] +1)</f>
        <v>1.6627578316815741</v>
      </c>
      <c r="U2965">
        <v>1761</v>
      </c>
      <c r="V2965" s="1">
        <v>0.78</v>
      </c>
    </row>
    <row r="2966" spans="1:22" x14ac:dyDescent="0.3">
      <c r="A2966">
        <v>2972</v>
      </c>
      <c r="B2966" t="s">
        <v>86</v>
      </c>
      <c r="C2966" t="s">
        <v>156</v>
      </c>
      <c r="D2966" t="s">
        <v>21</v>
      </c>
      <c r="E2966" s="9">
        <v>5</v>
      </c>
      <c r="F2966">
        <v>97331</v>
      </c>
      <c r="G2966">
        <f>LOG(Table1[[#This Row],[Population Estimate 2018]])</f>
        <v>4.9882511854348754</v>
      </c>
      <c r="H2966" s="10" t="str">
        <f t="shared" si="46"/>
        <v>2</v>
      </c>
      <c r="I2966">
        <v>13349</v>
      </c>
      <c r="J2966" s="1">
        <v>0.14000000000000001</v>
      </c>
      <c r="K2966">
        <v>83982</v>
      </c>
      <c r="L2966" s="1">
        <v>0.86</v>
      </c>
      <c r="M2966">
        <v>5528</v>
      </c>
      <c r="N2966" s="1">
        <v>0.06</v>
      </c>
      <c r="O2966">
        <v>12235</v>
      </c>
      <c r="P2966" s="1">
        <v>0.13</v>
      </c>
      <c r="Q2966">
        <v>53688</v>
      </c>
      <c r="R2966">
        <v>169</v>
      </c>
      <c r="S2966">
        <f>(Table1[[#This Row],[Hospital Beds 2018]]/Table1[[#This Row],[Population Estimate 2018]])*1000</f>
        <v>1.7363429945238413</v>
      </c>
      <c r="T2966">
        <f>LOG10(Table1[[#This Row],[Hospital Beds 2018]] +1)</f>
        <v>2.2304489213782741</v>
      </c>
      <c r="U2966">
        <v>84262</v>
      </c>
      <c r="V2966" s="1">
        <v>0.87</v>
      </c>
    </row>
    <row r="2967" spans="1:22" x14ac:dyDescent="0.3">
      <c r="A2967">
        <v>2973</v>
      </c>
      <c r="B2967" t="s">
        <v>86</v>
      </c>
      <c r="C2967" t="s">
        <v>1823</v>
      </c>
      <c r="D2967" t="s">
        <v>21</v>
      </c>
      <c r="E2967" s="9">
        <v>4</v>
      </c>
      <c r="F2967">
        <v>73901</v>
      </c>
      <c r="G2967">
        <f>LOG(Table1[[#This Row],[Population Estimate 2018]])</f>
        <v>4.868650315141017</v>
      </c>
      <c r="H2967" s="10" t="str">
        <f t="shared" si="46"/>
        <v>2</v>
      </c>
      <c r="I2967">
        <v>15968</v>
      </c>
      <c r="J2967" s="1">
        <v>0.22</v>
      </c>
      <c r="K2967">
        <v>57933</v>
      </c>
      <c r="L2967" s="1">
        <v>0.78</v>
      </c>
      <c r="M2967">
        <v>6888</v>
      </c>
      <c r="N2967" s="1">
        <v>0.09</v>
      </c>
      <c r="O2967">
        <v>12295</v>
      </c>
      <c r="P2967" s="1">
        <v>0.17</v>
      </c>
      <c r="Q2967">
        <v>48763</v>
      </c>
      <c r="R2967">
        <v>111</v>
      </c>
      <c r="S2967">
        <f>(Table1[[#This Row],[Hospital Beds 2018]]/Table1[[#This Row],[Population Estimate 2018]])*1000</f>
        <v>1.5020094450684023</v>
      </c>
      <c r="T2967">
        <f>LOG10(Table1[[#This Row],[Hospital Beds 2018]] +1)</f>
        <v>2.0492180226701815</v>
      </c>
      <c r="U2967">
        <v>58799</v>
      </c>
      <c r="V2967" s="1">
        <v>0.8</v>
      </c>
    </row>
    <row r="2968" spans="1:22" x14ac:dyDescent="0.3">
      <c r="A2968">
        <v>2974</v>
      </c>
      <c r="B2968" t="s">
        <v>86</v>
      </c>
      <c r="C2968" t="s">
        <v>1824</v>
      </c>
      <c r="D2968" t="s">
        <v>21</v>
      </c>
      <c r="E2968" s="9">
        <v>4</v>
      </c>
      <c r="F2968">
        <v>84460</v>
      </c>
      <c r="G2968">
        <f>LOG(Table1[[#This Row],[Population Estimate 2018]])</f>
        <v>4.9266510770888887</v>
      </c>
      <c r="H2968" s="10" t="str">
        <f t="shared" si="46"/>
        <v>2</v>
      </c>
      <c r="I2968">
        <v>20763</v>
      </c>
      <c r="J2968" s="1">
        <v>0.25</v>
      </c>
      <c r="K2968">
        <v>63697</v>
      </c>
      <c r="L2968" s="1">
        <v>0.75</v>
      </c>
      <c r="M2968">
        <v>13208</v>
      </c>
      <c r="N2968" s="1">
        <v>0.16</v>
      </c>
      <c r="O2968">
        <v>6219</v>
      </c>
      <c r="P2968" s="1">
        <v>7.0000000000000007E-2</v>
      </c>
      <c r="Q2968">
        <v>65987</v>
      </c>
      <c r="R2968">
        <v>54</v>
      </c>
      <c r="S2968">
        <f>(Table1[[#This Row],[Hospital Beds 2018]]/Table1[[#This Row],[Population Estimate 2018]])*1000</f>
        <v>0.63935590812218801</v>
      </c>
      <c r="T2968">
        <f>LOG10(Table1[[#This Row],[Hospital Beds 2018]] +1)</f>
        <v>1.7403626894942439</v>
      </c>
      <c r="U2968">
        <v>63754</v>
      </c>
      <c r="V2968" s="1">
        <v>0.75</v>
      </c>
    </row>
    <row r="2969" spans="1:22" x14ac:dyDescent="0.3">
      <c r="A2969">
        <v>2975</v>
      </c>
      <c r="B2969" t="s">
        <v>86</v>
      </c>
      <c r="C2969" t="s">
        <v>57</v>
      </c>
      <c r="D2969" t="s">
        <v>21</v>
      </c>
      <c r="E2969" s="9">
        <v>6</v>
      </c>
      <c r="F2969">
        <v>31729</v>
      </c>
      <c r="G2969">
        <f>LOG(Table1[[#This Row],[Population Estimate 2018]])</f>
        <v>4.5014563846965157</v>
      </c>
      <c r="H2969" s="10" t="str">
        <f t="shared" si="46"/>
        <v>2</v>
      </c>
      <c r="I2969">
        <v>11693</v>
      </c>
      <c r="J2969" s="1">
        <v>0.37</v>
      </c>
      <c r="K2969">
        <v>20036</v>
      </c>
      <c r="L2969" s="1">
        <v>0.63</v>
      </c>
      <c r="M2969">
        <v>3846</v>
      </c>
      <c r="N2969" s="1">
        <v>0.12</v>
      </c>
      <c r="O2969">
        <v>3949</v>
      </c>
      <c r="P2969" s="1">
        <v>0.12</v>
      </c>
      <c r="Q2969">
        <v>55893</v>
      </c>
      <c r="R2969">
        <v>25</v>
      </c>
      <c r="S2969">
        <f>(Table1[[#This Row],[Hospital Beds 2018]]/Table1[[#This Row],[Population Estimate 2018]])*1000</f>
        <v>0.78792272053956947</v>
      </c>
      <c r="T2969">
        <f>LOG10(Table1[[#This Row],[Hospital Beds 2018]] +1)</f>
        <v>1.414973347970818</v>
      </c>
      <c r="U2969">
        <v>20343</v>
      </c>
      <c r="V2969" s="1">
        <v>0.64</v>
      </c>
    </row>
    <row r="2970" spans="1:22" x14ac:dyDescent="0.3">
      <c r="A2970">
        <v>2976</v>
      </c>
      <c r="B2970" t="s">
        <v>86</v>
      </c>
      <c r="C2970" t="s">
        <v>1633</v>
      </c>
      <c r="D2970" t="s">
        <v>58</v>
      </c>
      <c r="E2970" s="9">
        <v>1</v>
      </c>
      <c r="F2970">
        <v>2233163</v>
      </c>
      <c r="G2970">
        <f>LOG(Table1[[#This Row],[Population Estimate 2018]])</f>
        <v>6.3489204236612204</v>
      </c>
      <c r="H2970" s="10" t="str">
        <f t="shared" si="46"/>
        <v>4</v>
      </c>
      <c r="I2970">
        <v>295110</v>
      </c>
      <c r="J2970" s="1">
        <v>0.13</v>
      </c>
      <c r="K2970">
        <v>1938053</v>
      </c>
      <c r="L2970" s="1">
        <v>0.87</v>
      </c>
      <c r="M2970">
        <v>108138</v>
      </c>
      <c r="N2970" s="1">
        <v>0.05</v>
      </c>
      <c r="O2970">
        <v>202628</v>
      </c>
      <c r="P2970" s="1">
        <v>0.09</v>
      </c>
      <c r="Q2970">
        <v>94822</v>
      </c>
      <c r="R2970">
        <v>5309</v>
      </c>
      <c r="S2970">
        <f>(Table1[[#This Row],[Hospital Beds 2018]]/Table1[[#This Row],[Population Estimate 2018]])*1000</f>
        <v>2.3773454960520124</v>
      </c>
      <c r="T2970">
        <f>LOG10(Table1[[#This Row],[Hospital Beds 2018]] +1)</f>
        <v>3.725094521081469</v>
      </c>
      <c r="U2970">
        <v>1960402</v>
      </c>
      <c r="V2970" s="1">
        <v>0.88</v>
      </c>
    </row>
    <row r="2971" spans="1:22" x14ac:dyDescent="0.3">
      <c r="A2971">
        <v>2977</v>
      </c>
      <c r="B2971" t="s">
        <v>86</v>
      </c>
      <c r="C2971" t="s">
        <v>1825</v>
      </c>
      <c r="D2971" t="s">
        <v>58</v>
      </c>
      <c r="E2971" s="9">
        <v>2</v>
      </c>
      <c r="F2971">
        <v>269805</v>
      </c>
      <c r="G2971">
        <f>LOG(Table1[[#This Row],[Population Estimate 2018]])</f>
        <v>5.4310499937135308</v>
      </c>
      <c r="H2971" s="10" t="str">
        <f t="shared" si="46"/>
        <v>3</v>
      </c>
      <c r="I2971">
        <v>48094</v>
      </c>
      <c r="J2971" s="1">
        <v>0.18</v>
      </c>
      <c r="K2971">
        <v>221711</v>
      </c>
      <c r="L2971" s="1">
        <v>0.82</v>
      </c>
      <c r="M2971">
        <v>35428</v>
      </c>
      <c r="N2971" s="1">
        <v>0.13</v>
      </c>
      <c r="O2971">
        <v>23613</v>
      </c>
      <c r="P2971" s="1">
        <v>0.09</v>
      </c>
      <c r="Q2971">
        <v>76530</v>
      </c>
      <c r="R2971">
        <v>255</v>
      </c>
      <c r="S2971">
        <f>(Table1[[#This Row],[Hospital Beds 2018]]/Table1[[#This Row],[Population Estimate 2018]])*1000</f>
        <v>0.94512703619280591</v>
      </c>
      <c r="T2971">
        <f>LOG10(Table1[[#This Row],[Hospital Beds 2018]] +1)</f>
        <v>2.4082399653118496</v>
      </c>
      <c r="U2971">
        <v>221246</v>
      </c>
      <c r="V2971" s="1">
        <v>0.82</v>
      </c>
    </row>
    <row r="2972" spans="1:22" x14ac:dyDescent="0.3">
      <c r="A2972">
        <v>2978</v>
      </c>
      <c r="B2972" t="s">
        <v>86</v>
      </c>
      <c r="C2972" t="s">
        <v>1826</v>
      </c>
      <c r="D2972" t="s">
        <v>21</v>
      </c>
      <c r="E2972" s="9">
        <v>4</v>
      </c>
      <c r="F2972">
        <v>47364</v>
      </c>
      <c r="G2972">
        <f>LOG(Table1[[#This Row],[Population Estimate 2018]])</f>
        <v>4.6754483724431406</v>
      </c>
      <c r="H2972" s="10" t="str">
        <f t="shared" si="46"/>
        <v>2</v>
      </c>
      <c r="I2972">
        <v>7592</v>
      </c>
      <c r="J2972" s="1">
        <v>0.16</v>
      </c>
      <c r="K2972">
        <v>39772</v>
      </c>
      <c r="L2972" s="1">
        <v>0.84</v>
      </c>
      <c r="M2972">
        <v>3151</v>
      </c>
      <c r="N2972" s="1">
        <v>7.0000000000000007E-2</v>
      </c>
      <c r="O2972">
        <v>7049</v>
      </c>
      <c r="P2972" s="1">
        <v>0.15</v>
      </c>
      <c r="Q2972">
        <v>55624</v>
      </c>
      <c r="R2972">
        <v>25</v>
      </c>
      <c r="S2972">
        <f>(Table1[[#This Row],[Hospital Beds 2018]]/Table1[[#This Row],[Population Estimate 2018]])*1000</f>
        <v>0.52782704163499705</v>
      </c>
      <c r="T2972">
        <f>LOG10(Table1[[#This Row],[Hospital Beds 2018]] +1)</f>
        <v>1.414973347970818</v>
      </c>
      <c r="U2972">
        <v>38115</v>
      </c>
      <c r="V2972" s="1">
        <v>0.8</v>
      </c>
    </row>
    <row r="2973" spans="1:22" x14ac:dyDescent="0.3">
      <c r="A2973">
        <v>2979</v>
      </c>
      <c r="B2973" t="s">
        <v>86</v>
      </c>
      <c r="C2973" t="s">
        <v>1827</v>
      </c>
      <c r="D2973" t="s">
        <v>21</v>
      </c>
      <c r="E2973" s="9">
        <v>6</v>
      </c>
      <c r="F2973">
        <v>22107</v>
      </c>
      <c r="G2973">
        <f>LOG(Table1[[#This Row],[Population Estimate 2018]])</f>
        <v>4.3445298112424533</v>
      </c>
      <c r="H2973" s="10" t="str">
        <f t="shared" si="46"/>
        <v>2</v>
      </c>
      <c r="I2973">
        <v>5282</v>
      </c>
      <c r="J2973" s="1">
        <v>0.24</v>
      </c>
      <c r="K2973">
        <v>16825</v>
      </c>
      <c r="L2973" s="1">
        <v>0.76</v>
      </c>
      <c r="M2973">
        <v>2087</v>
      </c>
      <c r="N2973" s="1">
        <v>0.09</v>
      </c>
      <c r="O2973">
        <v>2799</v>
      </c>
      <c r="P2973" s="1">
        <v>0.13</v>
      </c>
      <c r="Q2973">
        <v>56503</v>
      </c>
      <c r="R2973">
        <v>31</v>
      </c>
      <c r="S2973">
        <f>(Table1[[#This Row],[Hospital Beds 2018]]/Table1[[#This Row],[Population Estimate 2018]])*1000</f>
        <v>1.4022707739629983</v>
      </c>
      <c r="T2973">
        <f>LOG10(Table1[[#This Row],[Hospital Beds 2018]] +1)</f>
        <v>1.505149978319906</v>
      </c>
      <c r="U2973">
        <v>17355</v>
      </c>
      <c r="V2973" s="1">
        <v>0.79</v>
      </c>
    </row>
    <row r="2974" spans="1:22" x14ac:dyDescent="0.3">
      <c r="A2974">
        <v>2980</v>
      </c>
      <c r="B2974" t="s">
        <v>86</v>
      </c>
      <c r="C2974" t="s">
        <v>505</v>
      </c>
      <c r="D2974" t="s">
        <v>21</v>
      </c>
      <c r="E2974" s="9">
        <v>4</v>
      </c>
      <c r="F2974">
        <v>79604</v>
      </c>
      <c r="G2974">
        <f>LOG(Table1[[#This Row],[Population Estimate 2018]])</f>
        <v>4.9009348910326613</v>
      </c>
      <c r="H2974" s="10" t="str">
        <f t="shared" si="46"/>
        <v>2</v>
      </c>
      <c r="I2974">
        <v>16705</v>
      </c>
      <c r="J2974" s="1">
        <v>0.21</v>
      </c>
      <c r="K2974">
        <v>62899</v>
      </c>
      <c r="L2974" s="1">
        <v>0.79</v>
      </c>
      <c r="M2974">
        <v>7599</v>
      </c>
      <c r="N2974" s="1">
        <v>0.1</v>
      </c>
      <c r="O2974">
        <v>9832</v>
      </c>
      <c r="P2974" s="1">
        <v>0.12</v>
      </c>
      <c r="Q2974">
        <v>57019</v>
      </c>
      <c r="R2974">
        <v>116</v>
      </c>
      <c r="S2974">
        <f>(Table1[[#This Row],[Hospital Beds 2018]]/Table1[[#This Row],[Population Estimate 2018]])*1000</f>
        <v>1.4572132053665645</v>
      </c>
      <c r="T2974">
        <f>LOG10(Table1[[#This Row],[Hospital Beds 2018]] +1)</f>
        <v>2.0681858617461617</v>
      </c>
      <c r="U2974">
        <v>65147</v>
      </c>
      <c r="V2974" s="1">
        <v>0.82</v>
      </c>
    </row>
    <row r="2975" spans="1:22" x14ac:dyDescent="0.3">
      <c r="A2975">
        <v>2981</v>
      </c>
      <c r="B2975" t="s">
        <v>86</v>
      </c>
      <c r="C2975" t="s">
        <v>164</v>
      </c>
      <c r="D2975" t="s">
        <v>21</v>
      </c>
      <c r="E2975" s="9">
        <v>8</v>
      </c>
      <c r="F2975">
        <v>10740</v>
      </c>
      <c r="G2975">
        <f>LOG(Table1[[#This Row],[Population Estimate 2018]])</f>
        <v>4.0310042813635372</v>
      </c>
      <c r="H2975" s="10" t="str">
        <f t="shared" si="46"/>
        <v>2</v>
      </c>
      <c r="I2975">
        <v>2746</v>
      </c>
      <c r="J2975" s="1">
        <v>0.26</v>
      </c>
      <c r="K2975">
        <v>7994</v>
      </c>
      <c r="L2975" s="1">
        <v>0.74</v>
      </c>
      <c r="M2975">
        <v>1234</v>
      </c>
      <c r="N2975" s="1">
        <v>0.11</v>
      </c>
      <c r="O2975">
        <v>1330</v>
      </c>
      <c r="P2975" s="1">
        <v>0.12</v>
      </c>
      <c r="Q2975">
        <v>53326</v>
      </c>
      <c r="R2975">
        <v>63</v>
      </c>
      <c r="S2975">
        <f>(Table1[[#This Row],[Hospital Beds 2018]]/Table1[[#This Row],[Population Estimate 2018]])*1000</f>
        <v>5.8659217877094969</v>
      </c>
      <c r="T2975">
        <f>LOG10(Table1[[#This Row],[Hospital Beds 2018]] +1)</f>
        <v>1.8061799739838871</v>
      </c>
      <c r="U2975">
        <v>8306</v>
      </c>
      <c r="V2975" s="1">
        <v>0.77</v>
      </c>
    </row>
    <row r="2976" spans="1:22" x14ac:dyDescent="0.3">
      <c r="A2976">
        <v>2982</v>
      </c>
      <c r="B2976" t="s">
        <v>86</v>
      </c>
      <c r="C2976" t="s">
        <v>549</v>
      </c>
      <c r="D2976" t="s">
        <v>21</v>
      </c>
      <c r="E2976" s="9">
        <v>4</v>
      </c>
      <c r="F2976">
        <v>65507</v>
      </c>
      <c r="G2976">
        <f>LOG(Table1[[#This Row],[Population Estimate 2018]])</f>
        <v>4.8162877106626052</v>
      </c>
      <c r="H2976" s="10" t="str">
        <f t="shared" si="46"/>
        <v>2</v>
      </c>
      <c r="I2976">
        <v>14936</v>
      </c>
      <c r="J2976" s="1">
        <v>0.23</v>
      </c>
      <c r="K2976">
        <v>50571</v>
      </c>
      <c r="L2976" s="1">
        <v>0.77</v>
      </c>
      <c r="M2976">
        <v>6768</v>
      </c>
      <c r="N2976" s="1">
        <v>0.1</v>
      </c>
      <c r="O2976">
        <v>8578</v>
      </c>
      <c r="P2976" s="1">
        <v>0.13</v>
      </c>
      <c r="Q2976">
        <v>58239</v>
      </c>
      <c r="R2976">
        <v>25</v>
      </c>
      <c r="S2976">
        <f>(Table1[[#This Row],[Hospital Beds 2018]]/Table1[[#This Row],[Population Estimate 2018]])*1000</f>
        <v>0.38163860350802203</v>
      </c>
      <c r="T2976">
        <f>LOG10(Table1[[#This Row],[Hospital Beds 2018]] +1)</f>
        <v>1.414973347970818</v>
      </c>
      <c r="U2976">
        <v>49978</v>
      </c>
      <c r="V2976" s="1">
        <v>0.76</v>
      </c>
    </row>
    <row r="2977" spans="1:22" x14ac:dyDescent="0.3">
      <c r="A2977">
        <v>2983</v>
      </c>
      <c r="B2977" t="s">
        <v>86</v>
      </c>
      <c r="C2977" t="s">
        <v>1828</v>
      </c>
      <c r="D2977" t="s">
        <v>21</v>
      </c>
      <c r="E2977" s="9">
        <v>6</v>
      </c>
      <c r="F2977">
        <v>42132</v>
      </c>
      <c r="G2977">
        <f>LOG(Table1[[#This Row],[Population Estimate 2018]])</f>
        <v>4.6246120755129763</v>
      </c>
      <c r="H2977" s="10" t="str">
        <f t="shared" si="46"/>
        <v>2</v>
      </c>
      <c r="I2977">
        <v>9094</v>
      </c>
      <c r="J2977" s="1">
        <v>0.22</v>
      </c>
      <c r="K2977">
        <v>33038</v>
      </c>
      <c r="L2977" s="1">
        <v>0.78</v>
      </c>
      <c r="M2977">
        <v>3269</v>
      </c>
      <c r="N2977" s="1">
        <v>0.08</v>
      </c>
      <c r="O2977">
        <v>7049</v>
      </c>
      <c r="P2977" s="1">
        <v>0.17</v>
      </c>
      <c r="Q2977">
        <v>48345</v>
      </c>
      <c r="R2977">
        <v>115</v>
      </c>
      <c r="S2977">
        <f>(Table1[[#This Row],[Hospital Beds 2018]]/Table1[[#This Row],[Population Estimate 2018]])*1000</f>
        <v>2.7295167568593941</v>
      </c>
      <c r="T2977">
        <f>LOG10(Table1[[#This Row],[Hospital Beds 2018]] +1)</f>
        <v>2.0644579892269186</v>
      </c>
      <c r="U2977">
        <v>33646</v>
      </c>
      <c r="V2977" s="1">
        <v>0.8</v>
      </c>
    </row>
    <row r="2978" spans="1:22" x14ac:dyDescent="0.3">
      <c r="A2978">
        <v>2984</v>
      </c>
      <c r="B2978" t="s">
        <v>86</v>
      </c>
      <c r="C2978" t="s">
        <v>1829</v>
      </c>
      <c r="D2978" t="s">
        <v>21</v>
      </c>
      <c r="E2978" s="9">
        <v>7</v>
      </c>
      <c r="F2978">
        <v>22036</v>
      </c>
      <c r="G2978">
        <f>LOG(Table1[[#This Row],[Population Estimate 2018]])</f>
        <v>4.3431327637012842</v>
      </c>
      <c r="H2978" s="10" t="str">
        <f t="shared" si="46"/>
        <v>2</v>
      </c>
      <c r="I2978">
        <v>6763</v>
      </c>
      <c r="J2978" s="1">
        <v>0.31</v>
      </c>
      <c r="K2978">
        <v>15273</v>
      </c>
      <c r="L2978" s="1">
        <v>0.69</v>
      </c>
      <c r="M2978">
        <v>2608</v>
      </c>
      <c r="N2978" s="1">
        <v>0.12</v>
      </c>
      <c r="O2978">
        <v>3354</v>
      </c>
      <c r="P2978" s="1">
        <v>0.15</v>
      </c>
      <c r="Q2978">
        <v>46365</v>
      </c>
      <c r="R2978">
        <v>25</v>
      </c>
      <c r="S2978">
        <f>(Table1[[#This Row],[Hospital Beds 2018]]/Table1[[#This Row],[Population Estimate 2018]])*1000</f>
        <v>1.1345071700853149</v>
      </c>
      <c r="T2978">
        <f>LOG10(Table1[[#This Row],[Hospital Beds 2018]] +1)</f>
        <v>1.414973347970818</v>
      </c>
      <c r="U2978">
        <v>15982</v>
      </c>
      <c r="V2978" s="1">
        <v>0.73</v>
      </c>
    </row>
    <row r="2979" spans="1:22" x14ac:dyDescent="0.3">
      <c r="A2979">
        <v>2985</v>
      </c>
      <c r="B2979" t="s">
        <v>86</v>
      </c>
      <c r="C2979" t="s">
        <v>1830</v>
      </c>
      <c r="D2979" t="s">
        <v>21</v>
      </c>
      <c r="E2979" s="9">
        <v>2</v>
      </c>
      <c r="F2979">
        <v>13602</v>
      </c>
      <c r="G2979">
        <f>LOG(Table1[[#This Row],[Population Estimate 2018]])</f>
        <v>4.1336027705101612</v>
      </c>
      <c r="H2979" s="10" t="str">
        <f t="shared" si="46"/>
        <v>2</v>
      </c>
      <c r="I2979">
        <v>3535</v>
      </c>
      <c r="J2979" s="1">
        <v>0.26</v>
      </c>
      <c r="K2979">
        <v>10067</v>
      </c>
      <c r="L2979" s="1">
        <v>0.74</v>
      </c>
      <c r="M2979">
        <v>1495</v>
      </c>
      <c r="N2979" s="1">
        <v>0.11</v>
      </c>
      <c r="O2979">
        <v>2021</v>
      </c>
      <c r="P2979" s="1">
        <v>0.15</v>
      </c>
      <c r="Q2979">
        <v>49750</v>
      </c>
      <c r="R2979">
        <v>74</v>
      </c>
      <c r="S2979">
        <f>(Table1[[#This Row],[Hospital Beds 2018]]/Table1[[#This Row],[Population Estimate 2018]])*1000</f>
        <v>5.4403764152330538</v>
      </c>
      <c r="T2979">
        <f>LOG10(Table1[[#This Row],[Hospital Beds 2018]] +1)</f>
        <v>1.8750612633917001</v>
      </c>
      <c r="U2979">
        <v>10514</v>
      </c>
      <c r="V2979" s="1">
        <v>0.77</v>
      </c>
    </row>
    <row r="2980" spans="1:22" x14ac:dyDescent="0.3">
      <c r="A2980">
        <v>2986</v>
      </c>
      <c r="B2980" t="s">
        <v>86</v>
      </c>
      <c r="C2980" t="s">
        <v>446</v>
      </c>
      <c r="D2980" t="s">
        <v>58</v>
      </c>
      <c r="E2980" s="9">
        <v>1</v>
      </c>
      <c r="F2980">
        <v>891299</v>
      </c>
      <c r="G2980">
        <f>LOG(Table1[[#This Row],[Population Estimate 2018]])</f>
        <v>5.9500234192634522</v>
      </c>
      <c r="H2980" s="10" t="str">
        <f t="shared" si="46"/>
        <v>3</v>
      </c>
      <c r="I2980">
        <v>123135</v>
      </c>
      <c r="J2980" s="1">
        <v>0.14000000000000001</v>
      </c>
      <c r="K2980">
        <v>768164</v>
      </c>
      <c r="L2980" s="1">
        <v>0.86</v>
      </c>
      <c r="M2980">
        <v>92149</v>
      </c>
      <c r="N2980" s="1">
        <v>0.1</v>
      </c>
      <c r="O2980">
        <v>76391</v>
      </c>
      <c r="P2980" s="1">
        <v>0.09</v>
      </c>
      <c r="Q2980">
        <v>75022</v>
      </c>
      <c r="R2980">
        <v>2530</v>
      </c>
      <c r="S2980">
        <f>(Table1[[#This Row],[Hospital Beds 2018]]/Table1[[#This Row],[Population Estimate 2018]])*1000</f>
        <v>2.8385536166875536</v>
      </c>
      <c r="T2980">
        <f>LOG10(Table1[[#This Row],[Hospital Beds 2018]] +1)</f>
        <v>3.4032921451582543</v>
      </c>
      <c r="U2980">
        <v>777728</v>
      </c>
      <c r="V2980" s="1">
        <v>0.87</v>
      </c>
    </row>
    <row r="2981" spans="1:22" x14ac:dyDescent="0.3">
      <c r="A2981">
        <v>2987</v>
      </c>
      <c r="B2981" t="s">
        <v>86</v>
      </c>
      <c r="C2981" t="s">
        <v>299</v>
      </c>
      <c r="D2981" t="s">
        <v>21</v>
      </c>
      <c r="E2981" s="9">
        <v>9</v>
      </c>
      <c r="F2981">
        <v>17128</v>
      </c>
      <c r="G2981">
        <f>LOG(Table1[[#This Row],[Population Estimate 2018]])</f>
        <v>4.2337066542863822</v>
      </c>
      <c r="H2981" s="10" t="str">
        <f t="shared" si="46"/>
        <v>2</v>
      </c>
      <c r="I2981">
        <v>5839</v>
      </c>
      <c r="J2981" s="1">
        <v>0.34</v>
      </c>
      <c r="K2981">
        <v>11289</v>
      </c>
      <c r="L2981" s="1">
        <v>0.66</v>
      </c>
      <c r="M2981">
        <v>1439</v>
      </c>
      <c r="N2981" s="1">
        <v>0.08</v>
      </c>
      <c r="O2981">
        <v>1732</v>
      </c>
      <c r="P2981" s="1">
        <v>0.1</v>
      </c>
      <c r="Q2981">
        <v>62249</v>
      </c>
      <c r="R2981">
        <v>10</v>
      </c>
      <c r="S2981">
        <f>(Table1[[#This Row],[Hospital Beds 2018]]/Table1[[#This Row],[Population Estimate 2018]])*1000</f>
        <v>0.58383932741709477</v>
      </c>
      <c r="T2981">
        <f>LOG10(Table1[[#This Row],[Hospital Beds 2018]] +1)</f>
        <v>1.0413926851582251</v>
      </c>
      <c r="U2981">
        <v>11404</v>
      </c>
      <c r="V2981" s="1">
        <v>0.67</v>
      </c>
    </row>
    <row r="2982" spans="1:22" x14ac:dyDescent="0.3">
      <c r="A2982">
        <v>2988</v>
      </c>
      <c r="B2982" t="s">
        <v>86</v>
      </c>
      <c r="C2982" t="s">
        <v>1831</v>
      </c>
      <c r="D2982" t="s">
        <v>21</v>
      </c>
      <c r="E2982" s="9">
        <v>3</v>
      </c>
      <c r="F2982">
        <v>128206</v>
      </c>
      <c r="G2982">
        <f>LOG(Table1[[#This Row],[Population Estimate 2018]])</f>
        <v>5.1079083505019556</v>
      </c>
      <c r="H2982" s="10" t="str">
        <f t="shared" si="46"/>
        <v>3</v>
      </c>
      <c r="I2982">
        <v>26591</v>
      </c>
      <c r="J2982" s="1">
        <v>0.21</v>
      </c>
      <c r="K2982">
        <v>101615</v>
      </c>
      <c r="L2982" s="1">
        <v>0.79</v>
      </c>
      <c r="M2982">
        <v>10552</v>
      </c>
      <c r="N2982" s="1">
        <v>0.08</v>
      </c>
      <c r="O2982">
        <v>12239</v>
      </c>
      <c r="P2982" s="1">
        <v>0.1</v>
      </c>
      <c r="Q2982">
        <v>70955</v>
      </c>
      <c r="R2982">
        <v>270</v>
      </c>
      <c r="S2982">
        <f>(Table1[[#This Row],[Hospital Beds 2018]]/Table1[[#This Row],[Population Estimate 2018]])*1000</f>
        <v>2.105985679297381</v>
      </c>
      <c r="T2982">
        <f>LOG10(Table1[[#This Row],[Hospital Beds 2018]] +1)</f>
        <v>2.4329692908744058</v>
      </c>
      <c r="U2982">
        <v>103852</v>
      </c>
      <c r="V2982" s="1">
        <v>0.81</v>
      </c>
    </row>
    <row r="2983" spans="1:22" x14ac:dyDescent="0.3">
      <c r="A2983">
        <v>2989</v>
      </c>
      <c r="B2983" t="s">
        <v>86</v>
      </c>
      <c r="C2983" t="s">
        <v>1832</v>
      </c>
      <c r="D2983" t="s">
        <v>21</v>
      </c>
      <c r="E2983" s="9">
        <v>1</v>
      </c>
      <c r="F2983">
        <v>11924</v>
      </c>
      <c r="G2983">
        <f>LOG(Table1[[#This Row],[Population Estimate 2018]])</f>
        <v>4.0764219673605933</v>
      </c>
      <c r="H2983" s="10" t="str">
        <f t="shared" si="46"/>
        <v>2</v>
      </c>
      <c r="I2983">
        <v>2507</v>
      </c>
      <c r="J2983" s="1">
        <v>0.21</v>
      </c>
      <c r="K2983">
        <v>9417</v>
      </c>
      <c r="L2983" s="1">
        <v>0.79</v>
      </c>
      <c r="M2983">
        <v>973</v>
      </c>
      <c r="N2983" s="1">
        <v>0.08</v>
      </c>
      <c r="O2983">
        <v>1390</v>
      </c>
      <c r="P2983" s="1">
        <v>0.12</v>
      </c>
      <c r="Q2983">
        <v>64344</v>
      </c>
      <c r="R2983">
        <v>0</v>
      </c>
      <c r="S2983">
        <f>(Table1[[#This Row],[Hospital Beds 2018]]/Table1[[#This Row],[Population Estimate 2018]])*1000</f>
        <v>0</v>
      </c>
      <c r="T2983">
        <f>LOG10(Table1[[#This Row],[Hospital Beds 2018]] +1)</f>
        <v>0</v>
      </c>
      <c r="U2983">
        <v>9672</v>
      </c>
      <c r="V2983" s="1">
        <v>0.81</v>
      </c>
    </row>
    <row r="2984" spans="1:22" x14ac:dyDescent="0.3">
      <c r="A2984">
        <v>2990</v>
      </c>
      <c r="B2984" t="s">
        <v>86</v>
      </c>
      <c r="C2984" t="s">
        <v>1833</v>
      </c>
      <c r="D2984" t="s">
        <v>21</v>
      </c>
      <c r="E2984" s="9">
        <v>1</v>
      </c>
      <c r="F2984">
        <v>814901</v>
      </c>
      <c r="G2984">
        <f>LOG(Table1[[#This Row],[Population Estimate 2018]])</f>
        <v>5.9111048507457653</v>
      </c>
      <c r="H2984" s="10" t="str">
        <f t="shared" si="46"/>
        <v>3</v>
      </c>
      <c r="I2984">
        <v>109768</v>
      </c>
      <c r="J2984" s="1">
        <v>0.13</v>
      </c>
      <c r="K2984">
        <v>705133</v>
      </c>
      <c r="L2984" s="1">
        <v>0.87</v>
      </c>
      <c r="M2984">
        <v>52818</v>
      </c>
      <c r="N2984" s="1">
        <v>0.06</v>
      </c>
      <c r="O2984">
        <v>60590</v>
      </c>
      <c r="P2984" s="1">
        <v>7.0000000000000007E-2</v>
      </c>
      <c r="Q2984">
        <v>87096</v>
      </c>
      <c r="R2984">
        <v>831</v>
      </c>
      <c r="S2984">
        <f>(Table1[[#This Row],[Hospital Beds 2018]]/Table1[[#This Row],[Population Estimate 2018]])*1000</f>
        <v>1.0197557740142666</v>
      </c>
      <c r="T2984">
        <f>LOG10(Table1[[#This Row],[Hospital Beds 2018]] +1)</f>
        <v>2.920123326290724</v>
      </c>
      <c r="U2984">
        <v>717995</v>
      </c>
      <c r="V2984" s="1">
        <v>0.88</v>
      </c>
    </row>
    <row r="2985" spans="1:22" x14ac:dyDescent="0.3">
      <c r="A2985">
        <v>2991</v>
      </c>
      <c r="B2985" t="s">
        <v>86</v>
      </c>
      <c r="C2985" t="s">
        <v>1834</v>
      </c>
      <c r="D2985" t="s">
        <v>21</v>
      </c>
      <c r="E2985" s="9">
        <v>2</v>
      </c>
      <c r="F2985">
        <v>514631</v>
      </c>
      <c r="G2985">
        <f>LOG(Table1[[#This Row],[Population Estimate 2018]])</f>
        <v>5.7114959434045245</v>
      </c>
      <c r="H2985" s="10" t="str">
        <f t="shared" si="46"/>
        <v>3</v>
      </c>
      <c r="I2985">
        <v>83279</v>
      </c>
      <c r="J2985" s="1">
        <v>0.16</v>
      </c>
      <c r="K2985">
        <v>431352</v>
      </c>
      <c r="L2985" s="1">
        <v>0.84</v>
      </c>
      <c r="M2985">
        <v>44815</v>
      </c>
      <c r="N2985" s="1">
        <v>0.09</v>
      </c>
      <c r="O2985">
        <v>65365</v>
      </c>
      <c r="P2985" s="1">
        <v>0.13</v>
      </c>
      <c r="Q2985">
        <v>59408</v>
      </c>
      <c r="R2985">
        <v>1809</v>
      </c>
      <c r="S2985">
        <f>(Table1[[#This Row],[Hospital Beds 2018]]/Table1[[#This Row],[Population Estimate 2018]])*1000</f>
        <v>3.5151399740785143</v>
      </c>
      <c r="T2985">
        <f>LOG10(Table1[[#This Row],[Hospital Beds 2018]] +1)</f>
        <v>3.2576785748691846</v>
      </c>
      <c r="U2985">
        <v>435292</v>
      </c>
      <c r="V2985" s="1">
        <v>0.85</v>
      </c>
    </row>
    <row r="2986" spans="1:22" x14ac:dyDescent="0.3">
      <c r="A2986">
        <v>2992</v>
      </c>
      <c r="B2986" t="s">
        <v>86</v>
      </c>
      <c r="C2986" t="s">
        <v>717</v>
      </c>
      <c r="D2986" t="s">
        <v>21</v>
      </c>
      <c r="E2986" s="9">
        <v>2</v>
      </c>
      <c r="F2986">
        <v>45260</v>
      </c>
      <c r="G2986">
        <f>LOG(Table1[[#This Row],[Population Estimate 2018]])</f>
        <v>4.6557145496187093</v>
      </c>
      <c r="H2986" s="10" t="str">
        <f t="shared" si="46"/>
        <v>2</v>
      </c>
      <c r="I2986">
        <v>10542</v>
      </c>
      <c r="J2986" s="1">
        <v>0.23</v>
      </c>
      <c r="K2986">
        <v>34718</v>
      </c>
      <c r="L2986" s="1">
        <v>0.77</v>
      </c>
      <c r="M2986">
        <v>4567</v>
      </c>
      <c r="N2986" s="1">
        <v>0.1</v>
      </c>
      <c r="O2986">
        <v>6045</v>
      </c>
      <c r="P2986" s="1">
        <v>0.13</v>
      </c>
      <c r="Q2986">
        <v>51183</v>
      </c>
      <c r="R2986">
        <v>80</v>
      </c>
      <c r="S2986">
        <f>(Table1[[#This Row],[Hospital Beds 2018]]/Table1[[#This Row],[Population Estimate 2018]])*1000</f>
        <v>1.7675651789659745</v>
      </c>
      <c r="T2986">
        <f>LOG10(Table1[[#This Row],[Hospital Beds 2018]] +1)</f>
        <v>1.9084850188786497</v>
      </c>
      <c r="U2986">
        <v>36178</v>
      </c>
      <c r="V2986" s="1">
        <v>0.8</v>
      </c>
    </row>
    <row r="2987" spans="1:22" x14ac:dyDescent="0.3">
      <c r="A2987">
        <v>2993</v>
      </c>
      <c r="B2987" t="s">
        <v>86</v>
      </c>
      <c r="C2987" t="s">
        <v>1146</v>
      </c>
      <c r="D2987" t="s">
        <v>58</v>
      </c>
      <c r="E2987" s="9">
        <v>2</v>
      </c>
      <c r="F2987">
        <v>286419</v>
      </c>
      <c r="G2987">
        <f>LOG(Table1[[#This Row],[Population Estimate 2018]])</f>
        <v>5.4570018241157747</v>
      </c>
      <c r="H2987" s="10" t="str">
        <f t="shared" si="46"/>
        <v>3</v>
      </c>
      <c r="I2987">
        <v>49514</v>
      </c>
      <c r="J2987" s="1">
        <v>0.17</v>
      </c>
      <c r="K2987">
        <v>236905</v>
      </c>
      <c r="L2987" s="1">
        <v>0.83</v>
      </c>
      <c r="M2987">
        <v>31670</v>
      </c>
      <c r="N2987" s="1">
        <v>0.11</v>
      </c>
      <c r="O2987">
        <v>24459</v>
      </c>
      <c r="P2987" s="1">
        <v>0.09</v>
      </c>
      <c r="Q2987">
        <v>72400</v>
      </c>
      <c r="R2987">
        <v>401</v>
      </c>
      <c r="S2987">
        <f>(Table1[[#This Row],[Hospital Beds 2018]]/Table1[[#This Row],[Population Estimate 2018]])*1000</f>
        <v>1.40004678460577</v>
      </c>
      <c r="T2987">
        <f>LOG10(Table1[[#This Row],[Hospital Beds 2018]] +1)</f>
        <v>2.6042260530844699</v>
      </c>
      <c r="U2987">
        <v>242194</v>
      </c>
      <c r="V2987" s="1">
        <v>0.85</v>
      </c>
    </row>
    <row r="2988" spans="1:22" x14ac:dyDescent="0.3">
      <c r="A2988">
        <v>2994</v>
      </c>
      <c r="B2988" t="s">
        <v>86</v>
      </c>
      <c r="C2988" t="s">
        <v>1835</v>
      </c>
      <c r="D2988" t="s">
        <v>21</v>
      </c>
      <c r="E2988" s="9">
        <v>8</v>
      </c>
      <c r="F2988">
        <v>4426</v>
      </c>
      <c r="G2988">
        <f>LOG(Table1[[#This Row],[Population Estimate 2018]])</f>
        <v>3.6460114095912393</v>
      </c>
      <c r="H2988" s="10" t="str">
        <f t="shared" si="46"/>
        <v>1</v>
      </c>
      <c r="I2988">
        <v>1424</v>
      </c>
      <c r="J2988" s="1">
        <v>0.32</v>
      </c>
      <c r="K2988">
        <v>3002</v>
      </c>
      <c r="L2988" s="1">
        <v>0.68</v>
      </c>
      <c r="M2988">
        <v>441</v>
      </c>
      <c r="N2988" s="1">
        <v>0.1</v>
      </c>
      <c r="O2988">
        <v>475</v>
      </c>
      <c r="P2988" s="1">
        <v>0.11</v>
      </c>
      <c r="Q2988">
        <v>55692</v>
      </c>
      <c r="R2988">
        <v>0</v>
      </c>
      <c r="S2988">
        <f>(Table1[[#This Row],[Hospital Beds 2018]]/Table1[[#This Row],[Population Estimate 2018]])*1000</f>
        <v>0</v>
      </c>
      <c r="T2988">
        <f>LOG10(Table1[[#This Row],[Hospital Beds 2018]] +1)</f>
        <v>0</v>
      </c>
      <c r="U2988">
        <v>3183</v>
      </c>
      <c r="V2988" s="1">
        <v>0.72</v>
      </c>
    </row>
    <row r="2989" spans="1:22" x14ac:dyDescent="0.3">
      <c r="A2989">
        <v>2995</v>
      </c>
      <c r="B2989" t="s">
        <v>86</v>
      </c>
      <c r="C2989" t="s">
        <v>1836</v>
      </c>
      <c r="D2989" t="s">
        <v>21</v>
      </c>
      <c r="E2989" s="9">
        <v>3</v>
      </c>
      <c r="F2989">
        <v>60922</v>
      </c>
      <c r="G2989">
        <f>LOG(Table1[[#This Row],[Population Estimate 2018]])</f>
        <v>4.7847741522921448</v>
      </c>
      <c r="H2989" s="10" t="str">
        <f t="shared" si="46"/>
        <v>2</v>
      </c>
      <c r="I2989">
        <v>10998</v>
      </c>
      <c r="J2989" s="1">
        <v>0.18</v>
      </c>
      <c r="K2989">
        <v>49924</v>
      </c>
      <c r="L2989" s="1">
        <v>0.82</v>
      </c>
      <c r="M2989">
        <v>4036</v>
      </c>
      <c r="N2989" s="1">
        <v>7.0000000000000007E-2</v>
      </c>
      <c r="O2989">
        <v>7483</v>
      </c>
      <c r="P2989" s="1">
        <v>0.12</v>
      </c>
      <c r="Q2989">
        <v>57329</v>
      </c>
      <c r="R2989">
        <v>128</v>
      </c>
      <c r="S2989">
        <f>(Table1[[#This Row],[Hospital Beds 2018]]/Table1[[#This Row],[Population Estimate 2018]])*1000</f>
        <v>2.1010472407340535</v>
      </c>
      <c r="T2989">
        <f>LOG10(Table1[[#This Row],[Hospital Beds 2018]] +1)</f>
        <v>2.1105897102992488</v>
      </c>
      <c r="U2989">
        <v>46767</v>
      </c>
      <c r="V2989" s="1">
        <v>0.77</v>
      </c>
    </row>
    <row r="2990" spans="1:22" x14ac:dyDescent="0.3">
      <c r="A2990">
        <v>2996</v>
      </c>
      <c r="B2990" t="s">
        <v>86</v>
      </c>
      <c r="C2990" t="s">
        <v>1837</v>
      </c>
      <c r="D2990" t="s">
        <v>21</v>
      </c>
      <c r="E2990" s="9">
        <v>3</v>
      </c>
      <c r="F2990">
        <v>225685</v>
      </c>
      <c r="G2990">
        <f>LOG(Table1[[#This Row],[Population Estimate 2018]])</f>
        <v>5.3535026949496629</v>
      </c>
      <c r="H2990" s="10" t="str">
        <f t="shared" si="46"/>
        <v>3</v>
      </c>
      <c r="I2990">
        <v>39158</v>
      </c>
      <c r="J2990" s="1">
        <v>0.17</v>
      </c>
      <c r="K2990">
        <v>186527</v>
      </c>
      <c r="L2990" s="1">
        <v>0.83</v>
      </c>
      <c r="M2990">
        <v>14475</v>
      </c>
      <c r="N2990" s="1">
        <v>0.06</v>
      </c>
      <c r="O2990">
        <v>32753</v>
      </c>
      <c r="P2990" s="1">
        <v>0.15</v>
      </c>
      <c r="Q2990">
        <v>62262</v>
      </c>
      <c r="R2990">
        <v>255</v>
      </c>
      <c r="S2990">
        <f>(Table1[[#This Row],[Hospital Beds 2018]]/Table1[[#This Row],[Population Estimate 2018]])*1000</f>
        <v>1.1298934355406871</v>
      </c>
      <c r="T2990">
        <f>LOG10(Table1[[#This Row],[Hospital Beds 2018]] +1)</f>
        <v>2.4082399653118496</v>
      </c>
      <c r="U2990">
        <v>186814</v>
      </c>
      <c r="V2990" s="1">
        <v>0.83</v>
      </c>
    </row>
    <row r="2991" spans="1:22" x14ac:dyDescent="0.3">
      <c r="A2991">
        <v>2997</v>
      </c>
      <c r="B2991" t="s">
        <v>86</v>
      </c>
      <c r="C2991" t="s">
        <v>1838</v>
      </c>
      <c r="D2991" t="s">
        <v>21</v>
      </c>
      <c r="E2991" s="9">
        <v>4</v>
      </c>
      <c r="F2991">
        <v>49791</v>
      </c>
      <c r="G2991">
        <f>LOG(Table1[[#This Row],[Population Estimate 2018]])</f>
        <v>4.6971508487121074</v>
      </c>
      <c r="H2991" s="10" t="str">
        <f t="shared" si="46"/>
        <v>2</v>
      </c>
      <c r="I2991">
        <v>5181</v>
      </c>
      <c r="J2991" s="1">
        <v>0.1</v>
      </c>
      <c r="K2991">
        <v>44610</v>
      </c>
      <c r="L2991" s="1">
        <v>0.9</v>
      </c>
      <c r="M2991">
        <v>2327</v>
      </c>
      <c r="N2991" s="1">
        <v>0.05</v>
      </c>
      <c r="O2991">
        <v>11053</v>
      </c>
      <c r="P2991" s="1">
        <v>0.22</v>
      </c>
      <c r="Q2991">
        <v>45389</v>
      </c>
      <c r="R2991">
        <v>50</v>
      </c>
      <c r="S2991">
        <f>(Table1[[#This Row],[Hospital Beds 2018]]/Table1[[#This Row],[Population Estimate 2018]])*1000</f>
        <v>1.0041975457411982</v>
      </c>
      <c r="T2991">
        <f>LOG10(Table1[[#This Row],[Hospital Beds 2018]] +1)</f>
        <v>1.7075701760979363</v>
      </c>
      <c r="U2991">
        <v>38902</v>
      </c>
      <c r="V2991" s="1">
        <v>0.78</v>
      </c>
    </row>
    <row r="2992" spans="1:22" x14ac:dyDescent="0.3">
      <c r="A2992">
        <v>2998</v>
      </c>
      <c r="B2992" t="s">
        <v>86</v>
      </c>
      <c r="C2992" t="s">
        <v>1839</v>
      </c>
      <c r="D2992" t="s">
        <v>21</v>
      </c>
      <c r="E2992" s="9">
        <v>3</v>
      </c>
      <c r="F2992">
        <v>251446</v>
      </c>
      <c r="G2992">
        <f>LOG(Table1[[#This Row],[Population Estimate 2018]])</f>
        <v>5.4004447312604054</v>
      </c>
      <c r="H2992" s="10" t="str">
        <f t="shared" si="46"/>
        <v>3</v>
      </c>
      <c r="I2992">
        <v>34524</v>
      </c>
      <c r="J2992" s="1">
        <v>0.14000000000000001</v>
      </c>
      <c r="K2992">
        <v>216922</v>
      </c>
      <c r="L2992" s="1">
        <v>0.86</v>
      </c>
      <c r="M2992">
        <v>11274</v>
      </c>
      <c r="N2992" s="1">
        <v>0.04</v>
      </c>
      <c r="O2992">
        <v>40961</v>
      </c>
      <c r="P2992" s="1">
        <v>0.16</v>
      </c>
      <c r="Q2992">
        <v>51377</v>
      </c>
      <c r="R2992">
        <v>486</v>
      </c>
      <c r="S2992">
        <f>(Table1[[#This Row],[Hospital Beds 2018]]/Table1[[#This Row],[Population Estimate 2018]])*1000</f>
        <v>1.9328205658471402</v>
      </c>
      <c r="T2992">
        <f>LOG10(Table1[[#This Row],[Hospital Beds 2018]] +1)</f>
        <v>2.6875289612146345</v>
      </c>
      <c r="U2992">
        <v>216717</v>
      </c>
      <c r="V2992" s="1">
        <v>0.86</v>
      </c>
    </row>
    <row r="2993" spans="1:22" x14ac:dyDescent="0.3">
      <c r="A2993">
        <v>2999</v>
      </c>
      <c r="B2993" t="s">
        <v>1840</v>
      </c>
      <c r="C2993" t="s">
        <v>23</v>
      </c>
      <c r="D2993" t="s">
        <v>21</v>
      </c>
      <c r="E2993" s="9">
        <v>6</v>
      </c>
      <c r="F2993">
        <v>16535</v>
      </c>
      <c r="G2993">
        <f>LOG(Table1[[#This Row],[Population Estimate 2018]])</f>
        <v>4.2184041992497221</v>
      </c>
      <c r="H2993" s="10" t="str">
        <f t="shared" si="46"/>
        <v>2</v>
      </c>
      <c r="I2993">
        <v>3333</v>
      </c>
      <c r="J2993" s="1">
        <v>0.2</v>
      </c>
      <c r="K2993">
        <v>13202</v>
      </c>
      <c r="L2993" s="1">
        <v>0.8</v>
      </c>
      <c r="M2993">
        <v>1227</v>
      </c>
      <c r="N2993" s="1">
        <v>7.0000000000000007E-2</v>
      </c>
      <c r="O2993">
        <v>3110</v>
      </c>
      <c r="P2993" s="1">
        <v>0.19</v>
      </c>
      <c r="Q2993">
        <v>39776</v>
      </c>
      <c r="R2993">
        <v>72</v>
      </c>
      <c r="S2993">
        <f>(Table1[[#This Row],[Hospital Beds 2018]]/Table1[[#This Row],[Population Estimate 2018]])*1000</f>
        <v>4.3543997580889027</v>
      </c>
      <c r="T2993">
        <f>LOG10(Table1[[#This Row],[Hospital Beds 2018]] +1)</f>
        <v>1.8633228601204559</v>
      </c>
      <c r="U2993">
        <v>13128</v>
      </c>
      <c r="V2993" s="1">
        <v>0.79</v>
      </c>
    </row>
    <row r="2994" spans="1:22" x14ac:dyDescent="0.3">
      <c r="A2994">
        <v>3000</v>
      </c>
      <c r="B2994" t="s">
        <v>1840</v>
      </c>
      <c r="C2994" t="s">
        <v>1463</v>
      </c>
      <c r="D2994" t="s">
        <v>21</v>
      </c>
      <c r="E2994" s="9">
        <v>2</v>
      </c>
      <c r="F2994">
        <v>117123</v>
      </c>
      <c r="G2994">
        <f>LOG(Table1[[#This Row],[Population Estimate 2018]])</f>
        <v>5.068642187918206</v>
      </c>
      <c r="H2994" s="10" t="str">
        <f t="shared" si="46"/>
        <v>3</v>
      </c>
      <c r="I2994">
        <v>17175</v>
      </c>
      <c r="J2994" s="1">
        <v>0.15</v>
      </c>
      <c r="K2994">
        <v>99948</v>
      </c>
      <c r="L2994" s="1">
        <v>0.85</v>
      </c>
      <c r="M2994">
        <v>11402</v>
      </c>
      <c r="N2994" s="1">
        <v>0.1</v>
      </c>
      <c r="O2994">
        <v>13275</v>
      </c>
      <c r="P2994" s="1">
        <v>0.11</v>
      </c>
      <c r="Q2994">
        <v>59619</v>
      </c>
      <c r="R2994">
        <v>752</v>
      </c>
      <c r="S2994">
        <f>(Table1[[#This Row],[Hospital Beds 2018]]/Table1[[#This Row],[Population Estimate 2018]])*1000</f>
        <v>6.4206005652177627</v>
      </c>
      <c r="T2994">
        <f>LOG10(Table1[[#This Row],[Hospital Beds 2018]] +1)</f>
        <v>2.8767949762007006</v>
      </c>
      <c r="U2994">
        <v>102797</v>
      </c>
      <c r="V2994" s="1">
        <v>0.88</v>
      </c>
    </row>
    <row r="2995" spans="1:22" x14ac:dyDescent="0.3">
      <c r="A2995">
        <v>3001</v>
      </c>
      <c r="B2995" t="s">
        <v>1840</v>
      </c>
      <c r="C2995" t="s">
        <v>139</v>
      </c>
      <c r="D2995" t="s">
        <v>21</v>
      </c>
      <c r="E2995" s="9">
        <v>3</v>
      </c>
      <c r="F2995">
        <v>21951</v>
      </c>
      <c r="G2995">
        <f>LOG(Table1[[#This Row],[Population Estimate 2018]])</f>
        <v>4.3414543097530558</v>
      </c>
      <c r="H2995" s="10" t="str">
        <f t="shared" si="46"/>
        <v>2</v>
      </c>
      <c r="I2995">
        <v>4403</v>
      </c>
      <c r="J2995" s="1">
        <v>0.2</v>
      </c>
      <c r="K2995">
        <v>17548</v>
      </c>
      <c r="L2995" s="1">
        <v>0.8</v>
      </c>
      <c r="M2995">
        <v>1402</v>
      </c>
      <c r="N2995" s="1">
        <v>0.06</v>
      </c>
      <c r="O2995">
        <v>4890</v>
      </c>
      <c r="P2995" s="1">
        <v>0.22</v>
      </c>
      <c r="Q2995">
        <v>38110</v>
      </c>
      <c r="R2995">
        <v>25</v>
      </c>
      <c r="S2995">
        <f>(Table1[[#This Row],[Hospital Beds 2018]]/Table1[[#This Row],[Population Estimate 2018]])*1000</f>
        <v>1.1389002778916677</v>
      </c>
      <c r="T2995">
        <f>LOG10(Table1[[#This Row],[Hospital Beds 2018]] +1)</f>
        <v>1.414973347970818</v>
      </c>
      <c r="U2995">
        <v>19068</v>
      </c>
      <c r="V2995" s="1">
        <v>0.87</v>
      </c>
    </row>
    <row r="2996" spans="1:22" x14ac:dyDescent="0.3">
      <c r="A2996">
        <v>3002</v>
      </c>
      <c r="B2996" t="s">
        <v>1840</v>
      </c>
      <c r="C2996" t="s">
        <v>1841</v>
      </c>
      <c r="D2996" t="s">
        <v>21</v>
      </c>
      <c r="E2996" s="9">
        <v>8</v>
      </c>
      <c r="F2996">
        <v>14089</v>
      </c>
      <c r="G2996">
        <f>LOG(Table1[[#This Row],[Population Estimate 2018]])</f>
        <v>4.1488801691282298</v>
      </c>
      <c r="H2996" s="10" t="str">
        <f t="shared" si="46"/>
        <v>2</v>
      </c>
      <c r="I2996">
        <v>3230</v>
      </c>
      <c r="J2996" s="1">
        <v>0.23</v>
      </c>
      <c r="K2996">
        <v>10859</v>
      </c>
      <c r="L2996" s="1">
        <v>0.77</v>
      </c>
      <c r="M2996">
        <v>1083</v>
      </c>
      <c r="N2996" s="1">
        <v>0.08</v>
      </c>
      <c r="O2996">
        <v>2953</v>
      </c>
      <c r="P2996" s="1">
        <v>0.21</v>
      </c>
      <c r="Q2996">
        <v>39292</v>
      </c>
      <c r="R2996">
        <v>25</v>
      </c>
      <c r="S2996">
        <f>(Table1[[#This Row],[Hospital Beds 2018]]/Table1[[#This Row],[Population Estimate 2018]])*1000</f>
        <v>1.7744339555681738</v>
      </c>
      <c r="T2996">
        <f>LOG10(Table1[[#This Row],[Hospital Beds 2018]] +1)</f>
        <v>1.414973347970818</v>
      </c>
      <c r="U2996">
        <v>11096</v>
      </c>
      <c r="V2996" s="1">
        <v>0.79</v>
      </c>
    </row>
    <row r="2997" spans="1:22" x14ac:dyDescent="0.3">
      <c r="A2997">
        <v>3003</v>
      </c>
      <c r="B2997" t="s">
        <v>1840</v>
      </c>
      <c r="C2997" t="s">
        <v>1842</v>
      </c>
      <c r="D2997" t="s">
        <v>21</v>
      </c>
      <c r="E2997" s="9">
        <v>3</v>
      </c>
      <c r="F2997">
        <v>22203</v>
      </c>
      <c r="G2997">
        <f>LOG(Table1[[#This Row],[Population Estimate 2018]])</f>
        <v>4.3464116589290613</v>
      </c>
      <c r="H2997" s="10" t="str">
        <f t="shared" si="46"/>
        <v>2</v>
      </c>
      <c r="I2997">
        <v>5290</v>
      </c>
      <c r="J2997" s="1">
        <v>0.24</v>
      </c>
      <c r="K2997">
        <v>16913</v>
      </c>
      <c r="L2997" s="1">
        <v>0.76</v>
      </c>
      <c r="M2997">
        <v>1758</v>
      </c>
      <c r="N2997" s="1">
        <v>0.08</v>
      </c>
      <c r="O2997">
        <v>2930</v>
      </c>
      <c r="P2997" s="1">
        <v>0.13</v>
      </c>
      <c r="Q2997">
        <v>48342</v>
      </c>
      <c r="R2997">
        <v>0</v>
      </c>
      <c r="S2997">
        <f>(Table1[[#This Row],[Hospital Beds 2018]]/Table1[[#This Row],[Population Estimate 2018]])*1000</f>
        <v>0</v>
      </c>
      <c r="T2997">
        <f>LOG10(Table1[[#This Row],[Hospital Beds 2018]] +1)</f>
        <v>0</v>
      </c>
      <c r="U2997">
        <v>17168</v>
      </c>
      <c r="V2997" s="1">
        <v>0.77</v>
      </c>
    </row>
    <row r="2998" spans="1:22" x14ac:dyDescent="0.3">
      <c r="A2998">
        <v>3004</v>
      </c>
      <c r="B2998" t="s">
        <v>1840</v>
      </c>
      <c r="C2998" t="s">
        <v>1843</v>
      </c>
      <c r="D2998" t="s">
        <v>21</v>
      </c>
      <c r="E2998" s="9">
        <v>2</v>
      </c>
      <c r="F2998">
        <v>93224</v>
      </c>
      <c r="G2998">
        <f>LOG(Table1[[#This Row],[Population Estimate 2018]])</f>
        <v>4.9695277334459362</v>
      </c>
      <c r="H2998" s="10" t="str">
        <f t="shared" si="46"/>
        <v>2</v>
      </c>
      <c r="I2998">
        <v>17542</v>
      </c>
      <c r="J2998" s="1">
        <v>0.19</v>
      </c>
      <c r="K2998">
        <v>75682</v>
      </c>
      <c r="L2998" s="1">
        <v>0.81</v>
      </c>
      <c r="M2998">
        <v>6711</v>
      </c>
      <c r="N2998" s="1">
        <v>7.0000000000000007E-2</v>
      </c>
      <c r="O2998">
        <v>17242</v>
      </c>
      <c r="P2998" s="1">
        <v>0.18</v>
      </c>
      <c r="Q2998">
        <v>39790</v>
      </c>
      <c r="R2998">
        <v>1071</v>
      </c>
      <c r="S2998">
        <f>(Table1[[#This Row],[Hospital Beds 2018]]/Table1[[#This Row],[Population Estimate 2018]])*1000</f>
        <v>11.488457907834892</v>
      </c>
      <c r="T2998">
        <f>LOG10(Table1[[#This Row],[Hospital Beds 2018]] +1)</f>
        <v>3.030194785356751</v>
      </c>
      <c r="U2998">
        <v>76707</v>
      </c>
      <c r="V2998" s="1">
        <v>0.82</v>
      </c>
    </row>
    <row r="2999" spans="1:22" x14ac:dyDescent="0.3">
      <c r="A2999">
        <v>3005</v>
      </c>
      <c r="B2999" t="s">
        <v>1840</v>
      </c>
      <c r="C2999" t="s">
        <v>28</v>
      </c>
      <c r="D2999" t="s">
        <v>21</v>
      </c>
      <c r="E2999" s="9">
        <v>8</v>
      </c>
      <c r="F2999">
        <v>7254</v>
      </c>
      <c r="G2999">
        <f>LOG(Table1[[#This Row],[Population Estimate 2018]])</f>
        <v>3.8605775512444156</v>
      </c>
      <c r="H2999" s="10" t="str">
        <f t="shared" si="46"/>
        <v>1</v>
      </c>
      <c r="I2999">
        <v>1779</v>
      </c>
      <c r="J2999" s="1">
        <v>0.25</v>
      </c>
      <c r="K2999">
        <v>5475</v>
      </c>
      <c r="L2999" s="1">
        <v>0.75</v>
      </c>
      <c r="M2999">
        <v>460</v>
      </c>
      <c r="N2999" s="1">
        <v>0.06</v>
      </c>
      <c r="O2999">
        <v>1637</v>
      </c>
      <c r="P2999" s="1">
        <v>0.23</v>
      </c>
      <c r="Q2999">
        <v>36384</v>
      </c>
      <c r="R2999">
        <v>42</v>
      </c>
      <c r="S2999">
        <f>(Table1[[#This Row],[Hospital Beds 2018]]/Table1[[#This Row],[Population Estimate 2018]])*1000</f>
        <v>5.7899090157154669</v>
      </c>
      <c r="T2999">
        <f>LOG10(Table1[[#This Row],[Hospital Beds 2018]] +1)</f>
        <v>1.6334684555795864</v>
      </c>
      <c r="U2999">
        <v>5925</v>
      </c>
      <c r="V2999" s="1">
        <v>0.82</v>
      </c>
    </row>
    <row r="3000" spans="1:22" x14ac:dyDescent="0.3">
      <c r="A3000">
        <v>3006</v>
      </c>
      <c r="B3000" t="s">
        <v>1840</v>
      </c>
      <c r="C3000" t="s">
        <v>34</v>
      </c>
      <c r="D3000" t="s">
        <v>21</v>
      </c>
      <c r="E3000" s="9">
        <v>3</v>
      </c>
      <c r="F3000">
        <v>8632</v>
      </c>
      <c r="G3000">
        <f>LOG(Table1[[#This Row],[Population Estimate 2018]])</f>
        <v>3.9361114316748544</v>
      </c>
      <c r="H3000" s="10" t="str">
        <f t="shared" si="46"/>
        <v>1</v>
      </c>
      <c r="I3000">
        <v>1776</v>
      </c>
      <c r="J3000" s="1">
        <v>0.21</v>
      </c>
      <c r="K3000">
        <v>6856</v>
      </c>
      <c r="L3000" s="1">
        <v>0.79</v>
      </c>
      <c r="M3000">
        <v>637</v>
      </c>
      <c r="N3000" s="1">
        <v>7.0000000000000007E-2</v>
      </c>
      <c r="O3000">
        <v>2142</v>
      </c>
      <c r="P3000" s="1">
        <v>0.25</v>
      </c>
      <c r="Q3000">
        <v>35983</v>
      </c>
      <c r="R3000">
        <v>0</v>
      </c>
      <c r="S3000">
        <f>(Table1[[#This Row],[Hospital Beds 2018]]/Table1[[#This Row],[Population Estimate 2018]])*1000</f>
        <v>0</v>
      </c>
      <c r="T3000">
        <f>LOG10(Table1[[#This Row],[Hospital Beds 2018]] +1)</f>
        <v>0</v>
      </c>
      <c r="U3000">
        <v>7457</v>
      </c>
      <c r="V3000" s="1">
        <v>0.86</v>
      </c>
    </row>
    <row r="3001" spans="1:22" x14ac:dyDescent="0.3">
      <c r="A3001">
        <v>3007</v>
      </c>
      <c r="B3001" t="s">
        <v>1840</v>
      </c>
      <c r="C3001" t="s">
        <v>1844</v>
      </c>
      <c r="D3001" t="s">
        <v>21</v>
      </c>
      <c r="E3001" s="9">
        <v>9</v>
      </c>
      <c r="F3001">
        <v>8406</v>
      </c>
      <c r="G3001">
        <f>LOG(Table1[[#This Row],[Population Estimate 2018]])</f>
        <v>3.9245893856694183</v>
      </c>
      <c r="H3001" s="10" t="str">
        <f t="shared" si="46"/>
        <v>1</v>
      </c>
      <c r="I3001">
        <v>1821</v>
      </c>
      <c r="J3001" s="1">
        <v>0.22</v>
      </c>
      <c r="K3001">
        <v>6585</v>
      </c>
      <c r="L3001" s="1">
        <v>0.78</v>
      </c>
      <c r="M3001">
        <v>675</v>
      </c>
      <c r="N3001" s="1">
        <v>0.08</v>
      </c>
      <c r="O3001">
        <v>1418</v>
      </c>
      <c r="P3001" s="1">
        <v>0.17</v>
      </c>
      <c r="Q3001">
        <v>44725</v>
      </c>
      <c r="R3001">
        <v>0</v>
      </c>
      <c r="S3001">
        <f>(Table1[[#This Row],[Hospital Beds 2018]]/Table1[[#This Row],[Population Estimate 2018]])*1000</f>
        <v>0</v>
      </c>
      <c r="T3001">
        <f>LOG10(Table1[[#This Row],[Hospital Beds 2018]] +1)</f>
        <v>0</v>
      </c>
      <c r="U3001">
        <v>5920</v>
      </c>
      <c r="V3001" s="1">
        <v>0.7</v>
      </c>
    </row>
    <row r="3002" spans="1:22" x14ac:dyDescent="0.3">
      <c r="A3002">
        <v>3008</v>
      </c>
      <c r="B3002" t="s">
        <v>1840</v>
      </c>
      <c r="C3002" t="s">
        <v>49</v>
      </c>
      <c r="D3002" t="s">
        <v>21</v>
      </c>
      <c r="E3002" s="9">
        <v>3</v>
      </c>
      <c r="F3002">
        <v>43018</v>
      </c>
      <c r="G3002">
        <f>LOG(Table1[[#This Row],[Population Estimate 2018]])</f>
        <v>4.6336502152296219</v>
      </c>
      <c r="H3002" s="10" t="str">
        <f t="shared" si="46"/>
        <v>2</v>
      </c>
      <c r="I3002">
        <v>9052</v>
      </c>
      <c r="J3002" s="1">
        <v>0.21</v>
      </c>
      <c r="K3002">
        <v>33966</v>
      </c>
      <c r="L3002" s="1">
        <v>0.79</v>
      </c>
      <c r="M3002">
        <v>3581</v>
      </c>
      <c r="N3002" s="1">
        <v>0.08</v>
      </c>
      <c r="O3002">
        <v>9236</v>
      </c>
      <c r="P3002" s="1">
        <v>0.21</v>
      </c>
      <c r="Q3002">
        <v>37867</v>
      </c>
      <c r="R3002">
        <v>94</v>
      </c>
      <c r="S3002">
        <f>(Table1[[#This Row],[Hospital Beds 2018]]/Table1[[#This Row],[Population Estimate 2018]])*1000</f>
        <v>2.1851318052908084</v>
      </c>
      <c r="T3002">
        <f>LOG10(Table1[[#This Row],[Hospital Beds 2018]] +1)</f>
        <v>1.9777236052888478</v>
      </c>
      <c r="U3002">
        <v>34969</v>
      </c>
      <c r="V3002" s="1">
        <v>0.81</v>
      </c>
    </row>
    <row r="3003" spans="1:22" x14ac:dyDescent="0.3">
      <c r="A3003">
        <v>3009</v>
      </c>
      <c r="B3003" t="s">
        <v>1840</v>
      </c>
      <c r="C3003" t="s">
        <v>414</v>
      </c>
      <c r="D3003" t="s">
        <v>21</v>
      </c>
      <c r="E3003" s="9">
        <v>7</v>
      </c>
      <c r="F3003">
        <v>8026</v>
      </c>
      <c r="G3003">
        <f>LOG(Table1[[#This Row],[Population Estimate 2018]])</f>
        <v>3.9044991553978199</v>
      </c>
      <c r="H3003" s="10" t="str">
        <f t="shared" si="46"/>
        <v>1</v>
      </c>
      <c r="I3003">
        <v>1405</v>
      </c>
      <c r="J3003" s="1">
        <v>0.18</v>
      </c>
      <c r="K3003">
        <v>6621</v>
      </c>
      <c r="L3003" s="1">
        <v>0.82</v>
      </c>
      <c r="M3003">
        <v>506</v>
      </c>
      <c r="N3003" s="1">
        <v>0.06</v>
      </c>
      <c r="O3003">
        <v>1521</v>
      </c>
      <c r="P3003" s="1">
        <v>0.19</v>
      </c>
      <c r="Q3003">
        <v>38173</v>
      </c>
      <c r="R3003">
        <v>0</v>
      </c>
      <c r="S3003">
        <f>(Table1[[#This Row],[Hospital Beds 2018]]/Table1[[#This Row],[Population Estimate 2018]])*1000</f>
        <v>0</v>
      </c>
      <c r="T3003">
        <f>LOG10(Table1[[#This Row],[Hospital Beds 2018]] +1)</f>
        <v>0</v>
      </c>
      <c r="U3003">
        <v>5055</v>
      </c>
      <c r="V3003" s="1">
        <v>0.63</v>
      </c>
    </row>
    <row r="3004" spans="1:22" x14ac:dyDescent="0.3">
      <c r="A3004">
        <v>3010</v>
      </c>
      <c r="B3004" t="s">
        <v>1840</v>
      </c>
      <c r="C3004" t="s">
        <v>156</v>
      </c>
      <c r="D3004" t="s">
        <v>21</v>
      </c>
      <c r="E3004" s="9">
        <v>7</v>
      </c>
      <c r="F3004">
        <v>11626</v>
      </c>
      <c r="G3004">
        <f>LOG(Table1[[#This Row],[Population Estimate 2018]])</f>
        <v>4.0654303186203693</v>
      </c>
      <c r="H3004" s="10" t="str">
        <f t="shared" si="46"/>
        <v>2</v>
      </c>
      <c r="I3004">
        <v>2837</v>
      </c>
      <c r="J3004" s="1">
        <v>0.24</v>
      </c>
      <c r="K3004">
        <v>8789</v>
      </c>
      <c r="L3004" s="1">
        <v>0.76</v>
      </c>
      <c r="M3004">
        <v>957</v>
      </c>
      <c r="N3004" s="1">
        <v>0.08</v>
      </c>
      <c r="O3004">
        <v>1703</v>
      </c>
      <c r="P3004" s="1">
        <v>0.15</v>
      </c>
      <c r="Q3004">
        <v>42146</v>
      </c>
      <c r="R3004">
        <v>45</v>
      </c>
      <c r="S3004">
        <f>(Table1[[#This Row],[Hospital Beds 2018]]/Table1[[#This Row],[Population Estimate 2018]])*1000</f>
        <v>3.8706347841045932</v>
      </c>
      <c r="T3004">
        <f>LOG10(Table1[[#This Row],[Hospital Beds 2018]] +1)</f>
        <v>1.6627578316815741</v>
      </c>
      <c r="U3004">
        <v>9263</v>
      </c>
      <c r="V3004" s="1">
        <v>0.8</v>
      </c>
    </row>
    <row r="3005" spans="1:22" x14ac:dyDescent="0.3">
      <c r="A3005">
        <v>3011</v>
      </c>
      <c r="B3005" t="s">
        <v>1840</v>
      </c>
      <c r="C3005" t="s">
        <v>1845</v>
      </c>
      <c r="D3005" t="s">
        <v>21</v>
      </c>
      <c r="E3005" s="9">
        <v>6</v>
      </c>
      <c r="F3005">
        <v>34786</v>
      </c>
      <c r="G3005">
        <f>LOG(Table1[[#This Row],[Population Estimate 2018]])</f>
        <v>4.5414044926222141</v>
      </c>
      <c r="H3005" s="10" t="str">
        <f t="shared" si="46"/>
        <v>2</v>
      </c>
      <c r="I3005">
        <v>8099</v>
      </c>
      <c r="J3005" s="1">
        <v>0.23</v>
      </c>
      <c r="K3005">
        <v>26687</v>
      </c>
      <c r="L3005" s="1">
        <v>0.77</v>
      </c>
      <c r="M3005">
        <v>2804</v>
      </c>
      <c r="N3005" s="1">
        <v>0.08</v>
      </c>
      <c r="O3005">
        <v>5389</v>
      </c>
      <c r="P3005" s="1">
        <v>0.15</v>
      </c>
      <c r="Q3005">
        <v>37665</v>
      </c>
      <c r="R3005">
        <v>113</v>
      </c>
      <c r="S3005">
        <f>(Table1[[#This Row],[Hospital Beds 2018]]/Table1[[#This Row],[Population Estimate 2018]])*1000</f>
        <v>3.2484332777554186</v>
      </c>
      <c r="T3005">
        <f>LOG10(Table1[[#This Row],[Hospital Beds 2018]] +1)</f>
        <v>2.0569048513364727</v>
      </c>
      <c r="U3005">
        <v>27841</v>
      </c>
      <c r="V3005" s="1">
        <v>0.8</v>
      </c>
    </row>
    <row r="3006" spans="1:22" x14ac:dyDescent="0.3">
      <c r="A3006">
        <v>3012</v>
      </c>
      <c r="B3006" t="s">
        <v>1840</v>
      </c>
      <c r="C3006" t="s">
        <v>866</v>
      </c>
      <c r="D3006" t="s">
        <v>21</v>
      </c>
      <c r="E3006" s="9">
        <v>3</v>
      </c>
      <c r="F3006">
        <v>23347</v>
      </c>
      <c r="G3006">
        <f>LOG(Table1[[#This Row],[Population Estimate 2018]])</f>
        <v>4.3682310833111293</v>
      </c>
      <c r="H3006" s="10" t="str">
        <f t="shared" si="46"/>
        <v>2</v>
      </c>
      <c r="I3006">
        <v>5229</v>
      </c>
      <c r="J3006" s="1">
        <v>0.22</v>
      </c>
      <c r="K3006">
        <v>18118</v>
      </c>
      <c r="L3006" s="1">
        <v>0.78</v>
      </c>
      <c r="M3006">
        <v>2096</v>
      </c>
      <c r="N3006" s="1">
        <v>0.09</v>
      </c>
      <c r="O3006">
        <v>4568</v>
      </c>
      <c r="P3006" s="1">
        <v>0.2</v>
      </c>
      <c r="Q3006">
        <v>44442</v>
      </c>
      <c r="R3006">
        <v>44</v>
      </c>
      <c r="S3006">
        <f>(Table1[[#This Row],[Hospital Beds 2018]]/Table1[[#This Row],[Population Estimate 2018]])*1000</f>
        <v>1.8846104424551333</v>
      </c>
      <c r="T3006">
        <f>LOG10(Table1[[#This Row],[Hospital Beds 2018]] +1)</f>
        <v>1.6532125137753437</v>
      </c>
      <c r="U3006">
        <v>18710</v>
      </c>
      <c r="V3006" s="1">
        <v>0.8</v>
      </c>
    </row>
    <row r="3007" spans="1:22" x14ac:dyDescent="0.3">
      <c r="A3007">
        <v>3013</v>
      </c>
      <c r="B3007" t="s">
        <v>1840</v>
      </c>
      <c r="C3007" t="s">
        <v>422</v>
      </c>
      <c r="D3007" t="s">
        <v>21</v>
      </c>
      <c r="E3007" s="9">
        <v>3</v>
      </c>
      <c r="F3007">
        <v>29094</v>
      </c>
      <c r="G3007">
        <f>LOG(Table1[[#This Row],[Population Estimate 2018]])</f>
        <v>4.4638034344991677</v>
      </c>
      <c r="H3007" s="10" t="str">
        <f t="shared" si="46"/>
        <v>2</v>
      </c>
      <c r="I3007">
        <v>6722</v>
      </c>
      <c r="J3007" s="1">
        <v>0.23</v>
      </c>
      <c r="K3007">
        <v>22372</v>
      </c>
      <c r="L3007" s="1">
        <v>0.77</v>
      </c>
      <c r="M3007">
        <v>2600</v>
      </c>
      <c r="N3007" s="1">
        <v>0.09</v>
      </c>
      <c r="O3007">
        <v>3788</v>
      </c>
      <c r="P3007" s="1">
        <v>0.13</v>
      </c>
      <c r="Q3007">
        <v>47299</v>
      </c>
      <c r="R3007">
        <v>167</v>
      </c>
      <c r="S3007">
        <f>(Table1[[#This Row],[Hospital Beds 2018]]/Table1[[#This Row],[Population Estimate 2018]])*1000</f>
        <v>5.7400151233931398</v>
      </c>
      <c r="T3007">
        <f>LOG10(Table1[[#This Row],[Hospital Beds 2018]] +1)</f>
        <v>2.2253092817258628</v>
      </c>
      <c r="U3007">
        <v>23360</v>
      </c>
      <c r="V3007" s="1">
        <v>0.8</v>
      </c>
    </row>
    <row r="3008" spans="1:22" x14ac:dyDescent="0.3">
      <c r="A3008">
        <v>3014</v>
      </c>
      <c r="B3008" t="s">
        <v>1840</v>
      </c>
      <c r="C3008" t="s">
        <v>1846</v>
      </c>
      <c r="D3008" t="s">
        <v>21</v>
      </c>
      <c r="E3008" s="9">
        <v>6</v>
      </c>
      <c r="F3008">
        <v>13775</v>
      </c>
      <c r="G3008">
        <f>LOG(Table1[[#This Row],[Population Estimate 2018]])</f>
        <v>4.1390916075238229</v>
      </c>
      <c r="H3008" s="10" t="str">
        <f t="shared" si="46"/>
        <v>2</v>
      </c>
      <c r="I3008">
        <v>3015</v>
      </c>
      <c r="J3008" s="1">
        <v>0.22</v>
      </c>
      <c r="K3008">
        <v>10760</v>
      </c>
      <c r="L3008" s="1">
        <v>0.78</v>
      </c>
      <c r="M3008">
        <v>1212</v>
      </c>
      <c r="N3008" s="1">
        <v>0.09</v>
      </c>
      <c r="O3008">
        <v>1753</v>
      </c>
      <c r="P3008" s="1">
        <v>0.13</v>
      </c>
      <c r="Q3008">
        <v>43573</v>
      </c>
      <c r="R3008">
        <v>0</v>
      </c>
      <c r="S3008">
        <f>(Table1[[#This Row],[Hospital Beds 2018]]/Table1[[#This Row],[Population Estimate 2018]])*1000</f>
        <v>0</v>
      </c>
      <c r="T3008">
        <f>LOG10(Table1[[#This Row],[Hospital Beds 2018]] +1)</f>
        <v>0</v>
      </c>
      <c r="U3008">
        <v>11213</v>
      </c>
      <c r="V3008" s="1">
        <v>0.81</v>
      </c>
    </row>
    <row r="3009" spans="1:22" x14ac:dyDescent="0.3">
      <c r="A3009">
        <v>3015</v>
      </c>
      <c r="B3009" t="s">
        <v>1840</v>
      </c>
      <c r="C3009" t="s">
        <v>582</v>
      </c>
      <c r="D3009" t="s">
        <v>21</v>
      </c>
      <c r="E3009" s="9">
        <v>5</v>
      </c>
      <c r="F3009">
        <v>67554</v>
      </c>
      <c r="G3009">
        <f>LOG(Table1[[#This Row],[Population Estimate 2018]])</f>
        <v>4.8296510695163883</v>
      </c>
      <c r="H3009" s="10" t="str">
        <f t="shared" si="46"/>
        <v>2</v>
      </c>
      <c r="I3009">
        <v>13140</v>
      </c>
      <c r="J3009" s="1">
        <v>0.19</v>
      </c>
      <c r="K3009">
        <v>54414</v>
      </c>
      <c r="L3009" s="1">
        <v>0.81</v>
      </c>
      <c r="M3009">
        <v>5499</v>
      </c>
      <c r="N3009" s="1">
        <v>0.08</v>
      </c>
      <c r="O3009">
        <v>11089</v>
      </c>
      <c r="P3009" s="1">
        <v>0.16</v>
      </c>
      <c r="Q3009">
        <v>47942</v>
      </c>
      <c r="R3009">
        <v>450</v>
      </c>
      <c r="S3009">
        <f>(Table1[[#This Row],[Hospital Beds 2018]]/Table1[[#This Row],[Population Estimate 2018]])*1000</f>
        <v>6.6613375965893953</v>
      </c>
      <c r="T3009">
        <f>LOG10(Table1[[#This Row],[Hospital Beds 2018]] +1)</f>
        <v>2.6541765418779604</v>
      </c>
      <c r="U3009">
        <v>57065</v>
      </c>
      <c r="V3009" s="1">
        <v>0.84</v>
      </c>
    </row>
    <row r="3010" spans="1:22" x14ac:dyDescent="0.3">
      <c r="A3010">
        <v>3016</v>
      </c>
      <c r="B3010" t="s">
        <v>1840</v>
      </c>
      <c r="C3010" t="s">
        <v>56</v>
      </c>
      <c r="D3010" t="s">
        <v>21</v>
      </c>
      <c r="E3010" s="9">
        <v>6</v>
      </c>
      <c r="F3010">
        <v>28706</v>
      </c>
      <c r="G3010">
        <f>LOG(Table1[[#This Row],[Population Estimate 2018]])</f>
        <v>4.4579726805162068</v>
      </c>
      <c r="H3010" s="10" t="str">
        <f t="shared" si="46"/>
        <v>2</v>
      </c>
      <c r="I3010">
        <v>5856</v>
      </c>
      <c r="J3010" s="1">
        <v>0.2</v>
      </c>
      <c r="K3010">
        <v>22850</v>
      </c>
      <c r="L3010" s="1">
        <v>0.8</v>
      </c>
      <c r="M3010">
        <v>2346</v>
      </c>
      <c r="N3010" s="1">
        <v>0.08</v>
      </c>
      <c r="O3010">
        <v>4732</v>
      </c>
      <c r="P3010" s="1">
        <v>0.16</v>
      </c>
      <c r="Q3010">
        <v>48731</v>
      </c>
      <c r="R3010">
        <v>25</v>
      </c>
      <c r="S3010">
        <f>(Table1[[#This Row],[Hospital Beds 2018]]/Table1[[#This Row],[Population Estimate 2018]])*1000</f>
        <v>0.87089807008987663</v>
      </c>
      <c r="T3010">
        <f>LOG10(Table1[[#This Row],[Hospital Beds 2018]] +1)</f>
        <v>1.414973347970818</v>
      </c>
      <c r="U3010">
        <v>24185</v>
      </c>
      <c r="V3010" s="1">
        <v>0.84</v>
      </c>
    </row>
    <row r="3011" spans="1:22" x14ac:dyDescent="0.3">
      <c r="A3011">
        <v>3017</v>
      </c>
      <c r="B3011" t="s">
        <v>1840</v>
      </c>
      <c r="C3011" t="s">
        <v>57</v>
      </c>
      <c r="D3011" t="s">
        <v>21</v>
      </c>
      <c r="E3011" s="9">
        <v>1</v>
      </c>
      <c r="F3011">
        <v>56811</v>
      </c>
      <c r="G3011">
        <f>LOG(Table1[[#This Row],[Population Estimate 2018]])</f>
        <v>4.7544324338936921</v>
      </c>
      <c r="H3011" s="10" t="str">
        <f t="shared" ref="H3011:H3074" si="47">IF(G3011&lt;4,"1",IF(G3011&lt;5,"2",IF(G3011&lt;6,"3",IF(G3011&lt;7,"4","5"))))</f>
        <v>2</v>
      </c>
      <c r="I3011">
        <v>9198</v>
      </c>
      <c r="J3011" s="1">
        <v>0.16</v>
      </c>
      <c r="K3011">
        <v>47613</v>
      </c>
      <c r="L3011" s="1">
        <v>0.84</v>
      </c>
      <c r="M3011">
        <v>4780</v>
      </c>
      <c r="N3011" s="1">
        <v>0.08</v>
      </c>
      <c r="O3011">
        <v>5403</v>
      </c>
      <c r="P3011" s="1">
        <v>0.1</v>
      </c>
      <c r="Q3011">
        <v>75027</v>
      </c>
      <c r="R3011">
        <v>25</v>
      </c>
      <c r="S3011">
        <f>(Table1[[#This Row],[Hospital Beds 2018]]/Table1[[#This Row],[Population Estimate 2018]])*1000</f>
        <v>0.44005562303075108</v>
      </c>
      <c r="T3011">
        <f>LOG10(Table1[[#This Row],[Hospital Beds 2018]] +1)</f>
        <v>1.414973347970818</v>
      </c>
      <c r="U3011">
        <v>48209</v>
      </c>
      <c r="V3011" s="1">
        <v>0.85</v>
      </c>
    </row>
    <row r="3012" spans="1:22" x14ac:dyDescent="0.3">
      <c r="A3012">
        <v>3018</v>
      </c>
      <c r="B3012" t="s">
        <v>1840</v>
      </c>
      <c r="C3012" t="s">
        <v>1847</v>
      </c>
      <c r="D3012" t="s">
        <v>21</v>
      </c>
      <c r="E3012" s="9">
        <v>3</v>
      </c>
      <c r="F3012">
        <v>180454</v>
      </c>
      <c r="G3012">
        <f>LOG(Table1[[#This Row],[Population Estimate 2018]])</f>
        <v>5.2563665132100121</v>
      </c>
      <c r="H3012" s="10" t="str">
        <f t="shared" si="47"/>
        <v>3</v>
      </c>
      <c r="I3012">
        <v>37272</v>
      </c>
      <c r="J3012" s="1">
        <v>0.21</v>
      </c>
      <c r="K3012">
        <v>143182</v>
      </c>
      <c r="L3012" s="1">
        <v>0.79</v>
      </c>
      <c r="M3012">
        <v>13235</v>
      </c>
      <c r="N3012" s="1">
        <v>7.0000000000000007E-2</v>
      </c>
      <c r="O3012">
        <v>30248</v>
      </c>
      <c r="P3012" s="1">
        <v>0.17</v>
      </c>
      <c r="Q3012">
        <v>41926</v>
      </c>
      <c r="R3012">
        <v>1264</v>
      </c>
      <c r="S3012">
        <f>(Table1[[#This Row],[Hospital Beds 2018]]/Table1[[#This Row],[Population Estimate 2018]])*1000</f>
        <v>7.0045551774967585</v>
      </c>
      <c r="T3012">
        <f>LOG10(Table1[[#This Row],[Hospital Beds 2018]] +1)</f>
        <v>3.1020905255118367</v>
      </c>
      <c r="U3012">
        <v>149673</v>
      </c>
      <c r="V3012" s="1">
        <v>0.83</v>
      </c>
    </row>
    <row r="3013" spans="1:22" x14ac:dyDescent="0.3">
      <c r="A3013">
        <v>3019</v>
      </c>
      <c r="B3013" t="s">
        <v>1840</v>
      </c>
      <c r="C3013" t="s">
        <v>505</v>
      </c>
      <c r="D3013" t="s">
        <v>21</v>
      </c>
      <c r="E3013" s="9">
        <v>7</v>
      </c>
      <c r="F3013">
        <v>16024</v>
      </c>
      <c r="G3013">
        <f>LOG(Table1[[#This Row],[Population Estimate 2018]])</f>
        <v>4.2047709362855201</v>
      </c>
      <c r="H3013" s="10" t="str">
        <f t="shared" si="47"/>
        <v>2</v>
      </c>
      <c r="I3013">
        <v>3306</v>
      </c>
      <c r="J3013" s="1">
        <v>0.21</v>
      </c>
      <c r="K3013">
        <v>12718</v>
      </c>
      <c r="L3013" s="1">
        <v>0.79</v>
      </c>
      <c r="M3013">
        <v>1382</v>
      </c>
      <c r="N3013" s="1">
        <v>0.09</v>
      </c>
      <c r="O3013">
        <v>2718</v>
      </c>
      <c r="P3013" s="1">
        <v>0.17</v>
      </c>
      <c r="Q3013">
        <v>40691</v>
      </c>
      <c r="R3013">
        <v>220</v>
      </c>
      <c r="S3013">
        <f>(Table1[[#This Row],[Hospital Beds 2018]]/Table1[[#This Row],[Population Estimate 2018]])*1000</f>
        <v>13.729405891163255</v>
      </c>
      <c r="T3013">
        <f>LOG10(Table1[[#This Row],[Hospital Beds 2018]] +1)</f>
        <v>2.3443922736851106</v>
      </c>
      <c r="U3013">
        <v>13277</v>
      </c>
      <c r="V3013" s="1">
        <v>0.83</v>
      </c>
    </row>
    <row r="3014" spans="1:22" x14ac:dyDescent="0.3">
      <c r="A3014">
        <v>3020</v>
      </c>
      <c r="B3014" t="s">
        <v>1840</v>
      </c>
      <c r="C3014" t="s">
        <v>164</v>
      </c>
      <c r="D3014" t="s">
        <v>21</v>
      </c>
      <c r="E3014" s="9">
        <v>2</v>
      </c>
      <c r="F3014">
        <v>20599</v>
      </c>
      <c r="G3014">
        <f>LOG(Table1[[#This Row],[Population Estimate 2018]])</f>
        <v>4.3138461376010282</v>
      </c>
      <c r="H3014" s="10" t="str">
        <f t="shared" si="47"/>
        <v>2</v>
      </c>
      <c r="I3014">
        <v>4015</v>
      </c>
      <c r="J3014" s="1">
        <v>0.19</v>
      </c>
      <c r="K3014">
        <v>16584</v>
      </c>
      <c r="L3014" s="1">
        <v>0.81</v>
      </c>
      <c r="M3014">
        <v>1307</v>
      </c>
      <c r="N3014" s="1">
        <v>0.06</v>
      </c>
      <c r="O3014">
        <v>4756</v>
      </c>
      <c r="P3014" s="1">
        <v>0.23</v>
      </c>
      <c r="Q3014">
        <v>39766</v>
      </c>
      <c r="R3014">
        <v>0</v>
      </c>
      <c r="S3014">
        <f>(Table1[[#This Row],[Hospital Beds 2018]]/Table1[[#This Row],[Population Estimate 2018]])*1000</f>
        <v>0</v>
      </c>
      <c r="T3014">
        <f>LOG10(Table1[[#This Row],[Hospital Beds 2018]] +1)</f>
        <v>0</v>
      </c>
      <c r="U3014">
        <v>17988</v>
      </c>
      <c r="V3014" s="1">
        <v>0.87</v>
      </c>
    </row>
    <row r="3015" spans="1:22" x14ac:dyDescent="0.3">
      <c r="A3015">
        <v>3021</v>
      </c>
      <c r="B3015" t="s">
        <v>1840</v>
      </c>
      <c r="C3015" t="s">
        <v>166</v>
      </c>
      <c r="D3015" t="s">
        <v>21</v>
      </c>
      <c r="E3015" s="9">
        <v>6</v>
      </c>
      <c r="F3015">
        <v>32607</v>
      </c>
      <c r="G3015">
        <f>LOG(Table1[[#This Row],[Population Estimate 2018]])</f>
        <v>4.513310843473862</v>
      </c>
      <c r="H3015" s="10" t="str">
        <f t="shared" si="47"/>
        <v>2</v>
      </c>
      <c r="I3015">
        <v>6601</v>
      </c>
      <c r="J3015" s="1">
        <v>0.2</v>
      </c>
      <c r="K3015">
        <v>26006</v>
      </c>
      <c r="L3015" s="1">
        <v>0.8</v>
      </c>
      <c r="M3015">
        <v>1882</v>
      </c>
      <c r="N3015" s="1">
        <v>0.06</v>
      </c>
      <c r="O3015">
        <v>7821</v>
      </c>
      <c r="P3015" s="1">
        <v>0.24</v>
      </c>
      <c r="Q3015">
        <v>34894</v>
      </c>
      <c r="R3015">
        <v>129</v>
      </c>
      <c r="S3015">
        <f>(Table1[[#This Row],[Hospital Beds 2018]]/Table1[[#This Row],[Population Estimate 2018]])*1000</f>
        <v>3.9562057226975806</v>
      </c>
      <c r="T3015">
        <f>LOG10(Table1[[#This Row],[Hospital Beds 2018]] +1)</f>
        <v>2.1139433523068369</v>
      </c>
      <c r="U3015">
        <v>28048</v>
      </c>
      <c r="V3015" s="1">
        <v>0.86</v>
      </c>
    </row>
    <row r="3016" spans="1:22" x14ac:dyDescent="0.3">
      <c r="A3016">
        <v>3022</v>
      </c>
      <c r="B3016" t="s">
        <v>1840</v>
      </c>
      <c r="C3016" t="s">
        <v>1271</v>
      </c>
      <c r="D3016" t="s">
        <v>21</v>
      </c>
      <c r="E3016" s="9">
        <v>7</v>
      </c>
      <c r="F3016">
        <v>18223</v>
      </c>
      <c r="G3016">
        <f>LOG(Table1[[#This Row],[Population Estimate 2018]])</f>
        <v>4.2606198751723721</v>
      </c>
      <c r="H3016" s="10" t="str">
        <f t="shared" si="47"/>
        <v>2</v>
      </c>
      <c r="I3016">
        <v>3964</v>
      </c>
      <c r="J3016" s="1">
        <v>0.22</v>
      </c>
      <c r="K3016">
        <v>14259</v>
      </c>
      <c r="L3016" s="1">
        <v>0.78</v>
      </c>
      <c r="M3016">
        <v>1002</v>
      </c>
      <c r="N3016" s="1">
        <v>0.05</v>
      </c>
      <c r="O3016">
        <v>6386</v>
      </c>
      <c r="P3016" s="1">
        <v>0.35</v>
      </c>
      <c r="Q3016">
        <v>27292</v>
      </c>
      <c r="R3016">
        <v>108</v>
      </c>
      <c r="S3016">
        <f>(Table1[[#This Row],[Hospital Beds 2018]]/Table1[[#This Row],[Population Estimate 2018]])*1000</f>
        <v>5.926576304669922</v>
      </c>
      <c r="T3016">
        <f>LOG10(Table1[[#This Row],[Hospital Beds 2018]] +1)</f>
        <v>2.0374264979406238</v>
      </c>
      <c r="U3016">
        <v>16124</v>
      </c>
      <c r="V3016" s="1">
        <v>0.88</v>
      </c>
    </row>
    <row r="3017" spans="1:22" x14ac:dyDescent="0.3">
      <c r="A3017">
        <v>3023</v>
      </c>
      <c r="B3017" t="s">
        <v>1840</v>
      </c>
      <c r="C3017" t="s">
        <v>68</v>
      </c>
      <c r="D3017" t="s">
        <v>21</v>
      </c>
      <c r="E3017" s="9">
        <v>4</v>
      </c>
      <c r="F3017">
        <v>56097</v>
      </c>
      <c r="G3017">
        <f>LOG(Table1[[#This Row],[Population Estimate 2018]])</f>
        <v>4.7489396363313237</v>
      </c>
      <c r="H3017" s="10" t="str">
        <f t="shared" si="47"/>
        <v>2</v>
      </c>
      <c r="I3017">
        <v>10963</v>
      </c>
      <c r="J3017" s="1">
        <v>0.2</v>
      </c>
      <c r="K3017">
        <v>45134</v>
      </c>
      <c r="L3017" s="1">
        <v>0.8</v>
      </c>
      <c r="M3017">
        <v>4638</v>
      </c>
      <c r="N3017" s="1">
        <v>0.08</v>
      </c>
      <c r="O3017">
        <v>9084</v>
      </c>
      <c r="P3017" s="1">
        <v>0.16</v>
      </c>
      <c r="Q3017">
        <v>46244</v>
      </c>
      <c r="R3017">
        <v>144</v>
      </c>
      <c r="S3017">
        <f>(Table1[[#This Row],[Hospital Beds 2018]]/Table1[[#This Row],[Population Estimate 2018]])*1000</f>
        <v>2.566982191561046</v>
      </c>
      <c r="T3017">
        <f>LOG10(Table1[[#This Row],[Hospital Beds 2018]] +1)</f>
        <v>2.1613680022349748</v>
      </c>
      <c r="U3017">
        <v>46054</v>
      </c>
      <c r="V3017" s="1">
        <v>0.82</v>
      </c>
    </row>
    <row r="3018" spans="1:22" x14ac:dyDescent="0.3">
      <c r="A3018">
        <v>3024</v>
      </c>
      <c r="B3018" t="s">
        <v>1840</v>
      </c>
      <c r="C3018" t="s">
        <v>69</v>
      </c>
      <c r="D3018" t="s">
        <v>21</v>
      </c>
      <c r="E3018" s="9">
        <v>3</v>
      </c>
      <c r="F3018">
        <v>30785</v>
      </c>
      <c r="G3018">
        <f>LOG(Table1[[#This Row],[Population Estimate 2018]])</f>
        <v>4.4883391579275003</v>
      </c>
      <c r="H3018" s="10" t="str">
        <f t="shared" si="47"/>
        <v>2</v>
      </c>
      <c r="I3018">
        <v>6886</v>
      </c>
      <c r="J3018" s="1">
        <v>0.22</v>
      </c>
      <c r="K3018">
        <v>23899</v>
      </c>
      <c r="L3018" s="1">
        <v>0.78</v>
      </c>
      <c r="M3018">
        <v>2500</v>
      </c>
      <c r="N3018" s="1">
        <v>0.08</v>
      </c>
      <c r="O3018">
        <v>4200</v>
      </c>
      <c r="P3018" s="1">
        <v>0.14000000000000001</v>
      </c>
      <c r="Q3018">
        <v>50064</v>
      </c>
      <c r="R3018">
        <v>50</v>
      </c>
      <c r="S3018">
        <f>(Table1[[#This Row],[Hospital Beds 2018]]/Table1[[#This Row],[Population Estimate 2018]])*1000</f>
        <v>1.624167614097775</v>
      </c>
      <c r="T3018">
        <f>LOG10(Table1[[#This Row],[Hospital Beds 2018]] +1)</f>
        <v>1.7075701760979363</v>
      </c>
      <c r="U3018">
        <v>24464</v>
      </c>
      <c r="V3018" s="1">
        <v>0.79</v>
      </c>
    </row>
    <row r="3019" spans="1:22" x14ac:dyDescent="0.3">
      <c r="A3019">
        <v>3025</v>
      </c>
      <c r="B3019" t="s">
        <v>1840</v>
      </c>
      <c r="C3019" t="s">
        <v>549</v>
      </c>
      <c r="D3019" t="s">
        <v>21</v>
      </c>
      <c r="E3019" s="9">
        <v>6</v>
      </c>
      <c r="F3019">
        <v>26718</v>
      </c>
      <c r="G3019">
        <f>LOG(Table1[[#This Row],[Population Estimate 2018]])</f>
        <v>4.4268039455148669</v>
      </c>
      <c r="H3019" s="10" t="str">
        <f t="shared" si="47"/>
        <v>2</v>
      </c>
      <c r="I3019">
        <v>5583</v>
      </c>
      <c r="J3019" s="1">
        <v>0.21</v>
      </c>
      <c r="K3019">
        <v>21135</v>
      </c>
      <c r="L3019" s="1">
        <v>0.79</v>
      </c>
      <c r="M3019">
        <v>1996</v>
      </c>
      <c r="N3019" s="1">
        <v>7.0000000000000007E-2</v>
      </c>
      <c r="O3019">
        <v>4391</v>
      </c>
      <c r="P3019" s="1">
        <v>0.16</v>
      </c>
      <c r="Q3019">
        <v>43050</v>
      </c>
      <c r="R3019">
        <v>168</v>
      </c>
      <c r="S3019">
        <f>(Table1[[#This Row],[Hospital Beds 2018]]/Table1[[#This Row],[Population Estimate 2018]])*1000</f>
        <v>6.2878958005838763</v>
      </c>
      <c r="T3019">
        <f>LOG10(Table1[[#This Row],[Hospital Beds 2018]] +1)</f>
        <v>2.2278867046136734</v>
      </c>
      <c r="U3019">
        <v>21903</v>
      </c>
      <c r="V3019" s="1">
        <v>0.82</v>
      </c>
    </row>
    <row r="3020" spans="1:22" x14ac:dyDescent="0.3">
      <c r="A3020">
        <v>3026</v>
      </c>
      <c r="B3020" t="s">
        <v>1840</v>
      </c>
      <c r="C3020" t="s">
        <v>552</v>
      </c>
      <c r="D3020" t="s">
        <v>21</v>
      </c>
      <c r="E3020" s="9">
        <v>4</v>
      </c>
      <c r="F3020">
        <v>59131</v>
      </c>
      <c r="G3020">
        <f>LOG(Table1[[#This Row],[Population Estimate 2018]])</f>
        <v>4.7718152236770957</v>
      </c>
      <c r="H3020" s="10" t="str">
        <f t="shared" si="47"/>
        <v>2</v>
      </c>
      <c r="I3020">
        <v>13006</v>
      </c>
      <c r="J3020" s="1">
        <v>0.22</v>
      </c>
      <c r="K3020">
        <v>46125</v>
      </c>
      <c r="L3020" s="1">
        <v>0.78</v>
      </c>
      <c r="M3020">
        <v>4647</v>
      </c>
      <c r="N3020" s="1">
        <v>0.08</v>
      </c>
      <c r="O3020">
        <v>13157</v>
      </c>
      <c r="P3020" s="1">
        <v>0.22</v>
      </c>
      <c r="Q3020">
        <v>37860</v>
      </c>
      <c r="R3020">
        <v>347</v>
      </c>
      <c r="S3020">
        <f>(Table1[[#This Row],[Hospital Beds 2018]]/Table1[[#This Row],[Population Estimate 2018]])*1000</f>
        <v>5.8683262586460572</v>
      </c>
      <c r="T3020">
        <f>LOG10(Table1[[#This Row],[Hospital Beds 2018]] +1)</f>
        <v>2.5415792439465807</v>
      </c>
      <c r="U3020">
        <v>48969</v>
      </c>
      <c r="V3020" s="1">
        <v>0.83</v>
      </c>
    </row>
    <row r="3021" spans="1:22" x14ac:dyDescent="0.3">
      <c r="A3021">
        <v>3027</v>
      </c>
      <c r="B3021" t="s">
        <v>1840</v>
      </c>
      <c r="C3021" t="s">
        <v>285</v>
      </c>
      <c r="D3021" t="s">
        <v>21</v>
      </c>
      <c r="E3021" s="9">
        <v>3</v>
      </c>
      <c r="F3021">
        <v>26940</v>
      </c>
      <c r="G3021">
        <f>LOG(Table1[[#This Row],[Population Estimate 2018]])</f>
        <v>4.4303975913869671</v>
      </c>
      <c r="H3021" s="10" t="str">
        <f t="shared" si="47"/>
        <v>2</v>
      </c>
      <c r="I3021">
        <v>5841</v>
      </c>
      <c r="J3021" s="1">
        <v>0.22</v>
      </c>
      <c r="K3021">
        <v>21099</v>
      </c>
      <c r="L3021" s="1">
        <v>0.78</v>
      </c>
      <c r="M3021">
        <v>2348</v>
      </c>
      <c r="N3021" s="1">
        <v>0.09</v>
      </c>
      <c r="O3021">
        <v>3793</v>
      </c>
      <c r="P3021" s="1">
        <v>0.14000000000000001</v>
      </c>
      <c r="Q3021">
        <v>48578</v>
      </c>
      <c r="R3021">
        <v>25</v>
      </c>
      <c r="S3021">
        <f>(Table1[[#This Row],[Hospital Beds 2018]]/Table1[[#This Row],[Population Estimate 2018]])*1000</f>
        <v>0.92798812175204148</v>
      </c>
      <c r="T3021">
        <f>LOG10(Table1[[#This Row],[Hospital Beds 2018]] +1)</f>
        <v>1.414973347970818</v>
      </c>
      <c r="U3021">
        <v>21445</v>
      </c>
      <c r="V3021" s="1">
        <v>0.8</v>
      </c>
    </row>
    <row r="3022" spans="1:22" x14ac:dyDescent="0.3">
      <c r="A3022">
        <v>3028</v>
      </c>
      <c r="B3022" t="s">
        <v>1840</v>
      </c>
      <c r="C3022" t="s">
        <v>1848</v>
      </c>
      <c r="D3022" t="s">
        <v>21</v>
      </c>
      <c r="E3022" s="9">
        <v>7</v>
      </c>
      <c r="F3022">
        <v>23785</v>
      </c>
      <c r="G3022">
        <f>LOG(Table1[[#This Row],[Population Estimate 2018]])</f>
        <v>4.3763031557559202</v>
      </c>
      <c r="H3022" s="10" t="str">
        <f t="shared" si="47"/>
        <v>2</v>
      </c>
      <c r="I3022">
        <v>4502</v>
      </c>
      <c r="J3022" s="1">
        <v>0.19</v>
      </c>
      <c r="K3022">
        <v>19283</v>
      </c>
      <c r="L3022" s="1">
        <v>0.81</v>
      </c>
      <c r="M3022">
        <v>1180</v>
      </c>
      <c r="N3022" s="1">
        <v>0.05</v>
      </c>
      <c r="O3022">
        <v>6386</v>
      </c>
      <c r="P3022" s="1">
        <v>0.27</v>
      </c>
      <c r="Q3022">
        <v>32917</v>
      </c>
      <c r="R3022">
        <v>25</v>
      </c>
      <c r="S3022">
        <f>(Table1[[#This Row],[Hospital Beds 2018]]/Table1[[#This Row],[Population Estimate 2018]])*1000</f>
        <v>1.0510826150935462</v>
      </c>
      <c r="T3022">
        <f>LOG10(Table1[[#This Row],[Hospital Beds 2018]] +1)</f>
        <v>1.414973347970818</v>
      </c>
      <c r="U3022">
        <v>21525</v>
      </c>
      <c r="V3022" s="1">
        <v>0.9</v>
      </c>
    </row>
    <row r="3023" spans="1:22" x14ac:dyDescent="0.3">
      <c r="A3023">
        <v>3029</v>
      </c>
      <c r="B3023" t="s">
        <v>1840</v>
      </c>
      <c r="C3023" t="s">
        <v>1849</v>
      </c>
      <c r="D3023" t="s">
        <v>21</v>
      </c>
      <c r="E3023" s="9">
        <v>3</v>
      </c>
      <c r="F3023">
        <v>106420</v>
      </c>
      <c r="G3023">
        <f>LOG(Table1[[#This Row],[Population Estimate 2018]])</f>
        <v>5.0270232545887037</v>
      </c>
      <c r="H3023" s="10" t="str">
        <f t="shared" si="47"/>
        <v>3</v>
      </c>
      <c r="I3023">
        <v>13448</v>
      </c>
      <c r="J3023" s="1">
        <v>0.13</v>
      </c>
      <c r="K3023">
        <v>92972</v>
      </c>
      <c r="L3023" s="1">
        <v>0.87</v>
      </c>
      <c r="M3023">
        <v>5973</v>
      </c>
      <c r="N3023" s="1">
        <v>0.06</v>
      </c>
      <c r="O3023">
        <v>18156</v>
      </c>
      <c r="P3023" s="1">
        <v>0.17</v>
      </c>
      <c r="Q3023">
        <v>51070</v>
      </c>
      <c r="R3023">
        <v>933</v>
      </c>
      <c r="S3023">
        <f>(Table1[[#This Row],[Hospital Beds 2018]]/Table1[[#This Row],[Population Estimate 2018]])*1000</f>
        <v>8.7671490321368157</v>
      </c>
      <c r="T3023">
        <f>LOG10(Table1[[#This Row],[Hospital Beds 2018]] +1)</f>
        <v>2.9703468762300935</v>
      </c>
      <c r="U3023">
        <v>88526</v>
      </c>
      <c r="V3023" s="1">
        <v>0.83</v>
      </c>
    </row>
    <row r="3024" spans="1:22" x14ac:dyDescent="0.3">
      <c r="A3024">
        <v>3030</v>
      </c>
      <c r="B3024" t="s">
        <v>1840</v>
      </c>
      <c r="C3024" t="s">
        <v>71</v>
      </c>
      <c r="D3024" t="s">
        <v>21</v>
      </c>
      <c r="E3024" s="9">
        <v>8</v>
      </c>
      <c r="F3024">
        <v>13280</v>
      </c>
      <c r="G3024">
        <f>LOG(Table1[[#This Row],[Population Estimate 2018]])</f>
        <v>4.1231980750319988</v>
      </c>
      <c r="H3024" s="10" t="str">
        <f t="shared" si="47"/>
        <v>2</v>
      </c>
      <c r="I3024">
        <v>3319</v>
      </c>
      <c r="J3024" s="1">
        <v>0.25</v>
      </c>
      <c r="K3024">
        <v>9961</v>
      </c>
      <c r="L3024" s="1">
        <v>0.75</v>
      </c>
      <c r="M3024">
        <v>1190</v>
      </c>
      <c r="N3024" s="1">
        <v>0.09</v>
      </c>
      <c r="O3024">
        <v>1960</v>
      </c>
      <c r="P3024" s="1">
        <v>0.15</v>
      </c>
      <c r="Q3024">
        <v>38171</v>
      </c>
      <c r="R3024">
        <v>0</v>
      </c>
      <c r="S3024">
        <f>(Table1[[#This Row],[Hospital Beds 2018]]/Table1[[#This Row],[Population Estimate 2018]])*1000</f>
        <v>0</v>
      </c>
      <c r="T3024">
        <f>LOG10(Table1[[#This Row],[Hospital Beds 2018]] +1)</f>
        <v>0</v>
      </c>
      <c r="U3024">
        <v>10616</v>
      </c>
      <c r="V3024" s="1">
        <v>0.8</v>
      </c>
    </row>
    <row r="3025" spans="1:22" x14ac:dyDescent="0.3">
      <c r="A3025">
        <v>3031</v>
      </c>
      <c r="B3025" t="s">
        <v>1840</v>
      </c>
      <c r="C3025" t="s">
        <v>73</v>
      </c>
      <c r="D3025" t="s">
        <v>21</v>
      </c>
      <c r="E3025" s="9">
        <v>8</v>
      </c>
      <c r="F3025">
        <v>17787</v>
      </c>
      <c r="G3025">
        <f>LOG(Table1[[#This Row],[Population Estimate 2018]])</f>
        <v>4.2501027050646263</v>
      </c>
      <c r="H3025" s="10" t="str">
        <f t="shared" si="47"/>
        <v>2</v>
      </c>
      <c r="I3025">
        <v>4107</v>
      </c>
      <c r="J3025" s="1">
        <v>0.23</v>
      </c>
      <c r="K3025">
        <v>13680</v>
      </c>
      <c r="L3025" s="1">
        <v>0.77</v>
      </c>
      <c r="M3025">
        <v>1644</v>
      </c>
      <c r="N3025" s="1">
        <v>0.09</v>
      </c>
      <c r="O3025">
        <v>1894</v>
      </c>
      <c r="P3025" s="1">
        <v>0.11</v>
      </c>
      <c r="Q3025">
        <v>49487</v>
      </c>
      <c r="R3025">
        <v>41</v>
      </c>
      <c r="S3025">
        <f>(Table1[[#This Row],[Hospital Beds 2018]]/Table1[[#This Row],[Population Estimate 2018]])*1000</f>
        <v>2.3050542531062015</v>
      </c>
      <c r="T3025">
        <f>LOG10(Table1[[#This Row],[Hospital Beds 2018]] +1)</f>
        <v>1.6232492903979006</v>
      </c>
      <c r="U3025">
        <v>14325</v>
      </c>
      <c r="V3025" s="1">
        <v>0.81</v>
      </c>
    </row>
    <row r="3026" spans="1:22" x14ac:dyDescent="0.3">
      <c r="A3026">
        <v>3032</v>
      </c>
      <c r="B3026" t="s">
        <v>1840</v>
      </c>
      <c r="C3026" t="s">
        <v>769</v>
      </c>
      <c r="D3026" t="s">
        <v>21</v>
      </c>
      <c r="E3026" s="9">
        <v>6</v>
      </c>
      <c r="F3026">
        <v>24842</v>
      </c>
      <c r="G3026">
        <f>LOG(Table1[[#This Row],[Population Estimate 2018]])</f>
        <v>4.3951865574465048</v>
      </c>
      <c r="H3026" s="10" t="str">
        <f t="shared" si="47"/>
        <v>2</v>
      </c>
      <c r="I3026">
        <v>5553</v>
      </c>
      <c r="J3026" s="1">
        <v>0.22</v>
      </c>
      <c r="K3026">
        <v>19289</v>
      </c>
      <c r="L3026" s="1">
        <v>0.78</v>
      </c>
      <c r="M3026">
        <v>1922</v>
      </c>
      <c r="N3026" s="1">
        <v>0.08</v>
      </c>
      <c r="O3026">
        <v>4659</v>
      </c>
      <c r="P3026" s="1">
        <v>0.19</v>
      </c>
      <c r="Q3026">
        <v>38572</v>
      </c>
      <c r="R3026">
        <v>153</v>
      </c>
      <c r="S3026">
        <f>(Table1[[#This Row],[Hospital Beds 2018]]/Table1[[#This Row],[Population Estimate 2018]])*1000</f>
        <v>6.1589244022220431</v>
      </c>
      <c r="T3026">
        <f>LOG10(Table1[[#This Row],[Hospital Beds 2018]] +1)</f>
        <v>2.1875207208364631</v>
      </c>
      <c r="U3026">
        <v>20801</v>
      </c>
      <c r="V3026" s="1">
        <v>0.84</v>
      </c>
    </row>
    <row r="3027" spans="1:22" x14ac:dyDescent="0.3">
      <c r="A3027">
        <v>3033</v>
      </c>
      <c r="B3027" t="s">
        <v>1840</v>
      </c>
      <c r="C3027" t="s">
        <v>592</v>
      </c>
      <c r="D3027" t="s">
        <v>21</v>
      </c>
      <c r="E3027" s="9">
        <v>3</v>
      </c>
      <c r="F3027">
        <v>41755</v>
      </c>
      <c r="G3027">
        <f>LOG(Table1[[#This Row],[Population Estimate 2018]])</f>
        <v>4.6207084880206173</v>
      </c>
      <c r="H3027" s="10" t="str">
        <f t="shared" si="47"/>
        <v>2</v>
      </c>
      <c r="I3027">
        <v>9105</v>
      </c>
      <c r="J3027" s="1">
        <v>0.22</v>
      </c>
      <c r="K3027">
        <v>32650</v>
      </c>
      <c r="L3027" s="1">
        <v>0.78</v>
      </c>
      <c r="M3027">
        <v>3415</v>
      </c>
      <c r="N3027" s="1">
        <v>0.08</v>
      </c>
      <c r="O3027">
        <v>4953</v>
      </c>
      <c r="P3027" s="1">
        <v>0.12</v>
      </c>
      <c r="Q3027">
        <v>48689</v>
      </c>
      <c r="R3027">
        <v>564</v>
      </c>
      <c r="S3027">
        <f>(Table1[[#This Row],[Hospital Beds 2018]]/Table1[[#This Row],[Population Estimate 2018]])*1000</f>
        <v>13.507364387498503</v>
      </c>
      <c r="T3027">
        <f>LOG10(Table1[[#This Row],[Hospital Beds 2018]] +1)</f>
        <v>2.7520484478194387</v>
      </c>
      <c r="U3027">
        <v>32321</v>
      </c>
      <c r="V3027" s="1">
        <v>0.77</v>
      </c>
    </row>
    <row r="3028" spans="1:22" x14ac:dyDescent="0.3">
      <c r="A3028">
        <v>3034</v>
      </c>
      <c r="B3028" t="s">
        <v>1840</v>
      </c>
      <c r="C3028" t="s">
        <v>772</v>
      </c>
      <c r="D3028" t="s">
        <v>21</v>
      </c>
      <c r="E3028" s="9">
        <v>8</v>
      </c>
      <c r="F3028">
        <v>6997</v>
      </c>
      <c r="G3028">
        <f>LOG(Table1[[#This Row],[Population Estimate 2018]])</f>
        <v>3.8449118739121406</v>
      </c>
      <c r="H3028" s="10" t="str">
        <f t="shared" si="47"/>
        <v>1</v>
      </c>
      <c r="I3028">
        <v>1894</v>
      </c>
      <c r="J3028" s="1">
        <v>0.27</v>
      </c>
      <c r="K3028">
        <v>5103</v>
      </c>
      <c r="L3028" s="1">
        <v>0.73</v>
      </c>
      <c r="M3028">
        <v>593</v>
      </c>
      <c r="N3028" s="1">
        <v>0.08</v>
      </c>
      <c r="O3028">
        <v>1003</v>
      </c>
      <c r="P3028" s="1">
        <v>0.14000000000000001</v>
      </c>
      <c r="Q3028">
        <v>40415</v>
      </c>
      <c r="R3028">
        <v>0</v>
      </c>
      <c r="S3028">
        <f>(Table1[[#This Row],[Hospital Beds 2018]]/Table1[[#This Row],[Population Estimate 2018]])*1000</f>
        <v>0</v>
      </c>
      <c r="T3028">
        <f>LOG10(Table1[[#This Row],[Hospital Beds 2018]] +1)</f>
        <v>0</v>
      </c>
      <c r="U3028">
        <v>5372</v>
      </c>
      <c r="V3028" s="1">
        <v>0.77</v>
      </c>
    </row>
    <row r="3029" spans="1:22" x14ac:dyDescent="0.3">
      <c r="A3029">
        <v>3035</v>
      </c>
      <c r="B3029" t="s">
        <v>1840</v>
      </c>
      <c r="C3029" t="s">
        <v>1850</v>
      </c>
      <c r="D3029" t="s">
        <v>21</v>
      </c>
      <c r="E3029" s="9">
        <v>6</v>
      </c>
      <c r="F3029">
        <v>7507</v>
      </c>
      <c r="G3029">
        <f>LOG(Table1[[#This Row],[Population Estimate 2018]])</f>
        <v>3.8754664158663856</v>
      </c>
      <c r="H3029" s="10" t="str">
        <f t="shared" si="47"/>
        <v>1</v>
      </c>
      <c r="I3029">
        <v>1436</v>
      </c>
      <c r="J3029" s="1">
        <v>0.19</v>
      </c>
      <c r="K3029">
        <v>6071</v>
      </c>
      <c r="L3029" s="1">
        <v>0.81</v>
      </c>
      <c r="M3029">
        <v>521</v>
      </c>
      <c r="N3029" s="1">
        <v>7.0000000000000007E-2</v>
      </c>
      <c r="O3029">
        <v>919</v>
      </c>
      <c r="P3029" s="1">
        <v>0.12</v>
      </c>
      <c r="Q3029">
        <v>50768</v>
      </c>
      <c r="R3029">
        <v>0</v>
      </c>
      <c r="S3029">
        <f>(Table1[[#This Row],[Hospital Beds 2018]]/Table1[[#This Row],[Population Estimate 2018]])*1000</f>
        <v>0</v>
      </c>
      <c r="T3029">
        <f>LOG10(Table1[[#This Row],[Hospital Beds 2018]] +1)</f>
        <v>0</v>
      </c>
      <c r="U3029">
        <v>5779</v>
      </c>
      <c r="V3029" s="1">
        <v>0.77</v>
      </c>
    </row>
    <row r="3030" spans="1:22" x14ac:dyDescent="0.3">
      <c r="A3030">
        <v>3036</v>
      </c>
      <c r="B3030" t="s">
        <v>1840</v>
      </c>
      <c r="C3030" t="s">
        <v>646</v>
      </c>
      <c r="D3030" t="s">
        <v>21</v>
      </c>
      <c r="E3030" s="9">
        <v>9</v>
      </c>
      <c r="F3030">
        <v>8414</v>
      </c>
      <c r="G3030">
        <f>LOG(Table1[[#This Row],[Population Estimate 2018]])</f>
        <v>3.9250025076809774</v>
      </c>
      <c r="H3030" s="10" t="str">
        <f t="shared" si="47"/>
        <v>1</v>
      </c>
      <c r="I3030">
        <v>2122</v>
      </c>
      <c r="J3030" s="1">
        <v>0.25</v>
      </c>
      <c r="K3030">
        <v>6292</v>
      </c>
      <c r="L3030" s="1">
        <v>0.75</v>
      </c>
      <c r="M3030">
        <v>627</v>
      </c>
      <c r="N3030" s="1">
        <v>7.0000000000000007E-2</v>
      </c>
      <c r="O3030">
        <v>1408</v>
      </c>
      <c r="P3030" s="1">
        <v>0.17</v>
      </c>
      <c r="Q3030">
        <v>39467</v>
      </c>
      <c r="R3030">
        <v>24</v>
      </c>
      <c r="S3030">
        <f>(Table1[[#This Row],[Hospital Beds 2018]]/Table1[[#This Row],[Population Estimate 2018]])*1000</f>
        <v>2.8523888756833848</v>
      </c>
      <c r="T3030">
        <f>LOG10(Table1[[#This Row],[Hospital Beds 2018]] +1)</f>
        <v>1.3979400086720377</v>
      </c>
      <c r="U3030">
        <v>6402</v>
      </c>
      <c r="V3030" s="1">
        <v>0.76</v>
      </c>
    </row>
    <row r="3031" spans="1:22" x14ac:dyDescent="0.3">
      <c r="A3031">
        <v>3037</v>
      </c>
      <c r="B3031" t="s">
        <v>1840</v>
      </c>
      <c r="C3031" t="s">
        <v>1851</v>
      </c>
      <c r="D3031" t="s">
        <v>21</v>
      </c>
      <c r="E3031" s="9">
        <v>3</v>
      </c>
      <c r="F3031">
        <v>33839</v>
      </c>
      <c r="G3031">
        <f>LOG(Table1[[#This Row],[Population Estimate 2018]])</f>
        <v>4.5294175204160725</v>
      </c>
      <c r="H3031" s="10" t="str">
        <f t="shared" si="47"/>
        <v>2</v>
      </c>
      <c r="I3031">
        <v>6778</v>
      </c>
      <c r="J3031" s="1">
        <v>0.2</v>
      </c>
      <c r="K3031">
        <v>27061</v>
      </c>
      <c r="L3031" s="1">
        <v>0.8</v>
      </c>
      <c r="M3031">
        <v>2513</v>
      </c>
      <c r="N3031" s="1">
        <v>7.0000000000000007E-2</v>
      </c>
      <c r="O3031">
        <v>5104</v>
      </c>
      <c r="P3031" s="1">
        <v>0.15</v>
      </c>
      <c r="Q3031">
        <v>47101</v>
      </c>
      <c r="R3031">
        <v>25</v>
      </c>
      <c r="S3031">
        <f>(Table1[[#This Row],[Hospital Beds 2018]]/Table1[[#This Row],[Population Estimate 2018]])*1000</f>
        <v>0.73879251750938257</v>
      </c>
      <c r="T3031">
        <f>LOG10(Table1[[#This Row],[Hospital Beds 2018]] +1)</f>
        <v>1.414973347970818</v>
      </c>
      <c r="U3031">
        <v>26210</v>
      </c>
      <c r="V3031" s="1">
        <v>0.77</v>
      </c>
    </row>
    <row r="3032" spans="1:22" x14ac:dyDescent="0.3">
      <c r="A3032">
        <v>3038</v>
      </c>
      <c r="B3032" t="s">
        <v>1840</v>
      </c>
      <c r="C3032" t="s">
        <v>359</v>
      </c>
      <c r="D3032" t="s">
        <v>21</v>
      </c>
      <c r="E3032" s="9">
        <v>2</v>
      </c>
      <c r="F3032">
        <v>56682</v>
      </c>
      <c r="G3032">
        <f>LOG(Table1[[#This Row],[Population Estimate 2018]])</f>
        <v>4.7534451657398495</v>
      </c>
      <c r="H3032" s="10" t="str">
        <f t="shared" si="47"/>
        <v>2</v>
      </c>
      <c r="I3032">
        <v>10388</v>
      </c>
      <c r="J3032" s="1">
        <v>0.18</v>
      </c>
      <c r="K3032">
        <v>46294</v>
      </c>
      <c r="L3032" s="1">
        <v>0.82</v>
      </c>
      <c r="M3032">
        <v>4241</v>
      </c>
      <c r="N3032" s="1">
        <v>7.0000000000000007E-2</v>
      </c>
      <c r="O3032">
        <v>5630</v>
      </c>
      <c r="P3032" s="1">
        <v>0.1</v>
      </c>
      <c r="Q3032">
        <v>61995</v>
      </c>
      <c r="R3032">
        <v>0</v>
      </c>
      <c r="S3032">
        <f>(Table1[[#This Row],[Hospital Beds 2018]]/Table1[[#This Row],[Population Estimate 2018]])*1000</f>
        <v>0</v>
      </c>
      <c r="T3032">
        <f>LOG10(Table1[[#This Row],[Hospital Beds 2018]] +1)</f>
        <v>0</v>
      </c>
      <c r="U3032">
        <v>48291</v>
      </c>
      <c r="V3032" s="1">
        <v>0.85</v>
      </c>
    </row>
    <row r="3033" spans="1:22" x14ac:dyDescent="0.3">
      <c r="A3033">
        <v>3039</v>
      </c>
      <c r="B3033" t="s">
        <v>1840</v>
      </c>
      <c r="C3033" t="s">
        <v>1852</v>
      </c>
      <c r="D3033" t="s">
        <v>21</v>
      </c>
      <c r="E3033" s="9">
        <v>3</v>
      </c>
      <c r="F3033">
        <v>74254</v>
      </c>
      <c r="G3033">
        <f>LOG(Table1[[#This Row],[Population Estimate 2018]])</f>
        <v>4.8707198536947933</v>
      </c>
      <c r="H3033" s="10" t="str">
        <f t="shared" si="47"/>
        <v>2</v>
      </c>
      <c r="I3033">
        <v>15317</v>
      </c>
      <c r="J3033" s="1">
        <v>0.21</v>
      </c>
      <c r="K3033">
        <v>58937</v>
      </c>
      <c r="L3033" s="1">
        <v>0.79</v>
      </c>
      <c r="M3033">
        <v>5282</v>
      </c>
      <c r="N3033" s="1">
        <v>7.0000000000000007E-2</v>
      </c>
      <c r="O3033">
        <v>14596</v>
      </c>
      <c r="P3033" s="1">
        <v>0.2</v>
      </c>
      <c r="Q3033">
        <v>41298</v>
      </c>
      <c r="R3033">
        <v>562</v>
      </c>
      <c r="S3033">
        <f>(Table1[[#This Row],[Hospital Beds 2018]]/Table1[[#This Row],[Population Estimate 2018]])*1000</f>
        <v>7.5686158321437231</v>
      </c>
      <c r="T3033">
        <f>LOG10(Table1[[#This Row],[Hospital Beds 2018]] +1)</f>
        <v>2.7505083948513462</v>
      </c>
      <c r="U3033">
        <v>60086</v>
      </c>
      <c r="V3033" s="1">
        <v>0.81</v>
      </c>
    </row>
    <row r="3034" spans="1:22" x14ac:dyDescent="0.3">
      <c r="A3034">
        <v>3040</v>
      </c>
      <c r="B3034" t="s">
        <v>1840</v>
      </c>
      <c r="C3034" t="s">
        <v>77</v>
      </c>
      <c r="D3034" t="s">
        <v>21</v>
      </c>
      <c r="E3034" s="9">
        <v>7</v>
      </c>
      <c r="F3034">
        <v>28823</v>
      </c>
      <c r="G3034">
        <f>LOG(Table1[[#This Row],[Population Estimate 2018]])</f>
        <v>4.4597391817395593</v>
      </c>
      <c r="H3034" s="10" t="str">
        <f t="shared" si="47"/>
        <v>2</v>
      </c>
      <c r="I3034">
        <v>6307</v>
      </c>
      <c r="J3034" s="1">
        <v>0.22</v>
      </c>
      <c r="K3034">
        <v>22516</v>
      </c>
      <c r="L3034" s="1">
        <v>0.78</v>
      </c>
      <c r="M3034">
        <v>2217</v>
      </c>
      <c r="N3034" s="1">
        <v>0.08</v>
      </c>
      <c r="O3034">
        <v>5128</v>
      </c>
      <c r="P3034" s="1">
        <v>0.18</v>
      </c>
      <c r="Q3034">
        <v>40064</v>
      </c>
      <c r="R3034">
        <v>80</v>
      </c>
      <c r="S3034">
        <f>(Table1[[#This Row],[Hospital Beds 2018]]/Table1[[#This Row],[Population Estimate 2018]])*1000</f>
        <v>2.775561183776845</v>
      </c>
      <c r="T3034">
        <f>LOG10(Table1[[#This Row],[Hospital Beds 2018]] +1)</f>
        <v>1.9084850188786497</v>
      </c>
      <c r="U3034">
        <v>21726</v>
      </c>
      <c r="V3034" s="1">
        <v>0.75</v>
      </c>
    </row>
    <row r="3035" spans="1:22" x14ac:dyDescent="0.3">
      <c r="A3035">
        <v>3041</v>
      </c>
      <c r="B3035" t="s">
        <v>1840</v>
      </c>
      <c r="C3035" t="s">
        <v>1853</v>
      </c>
      <c r="D3035" t="s">
        <v>21</v>
      </c>
      <c r="E3035" s="9">
        <v>8</v>
      </c>
      <c r="F3035">
        <v>9721</v>
      </c>
      <c r="G3035">
        <f>LOG(Table1[[#This Row],[Population Estimate 2018]])</f>
        <v>3.9877109431303057</v>
      </c>
      <c r="H3035" s="10" t="str">
        <f t="shared" si="47"/>
        <v>1</v>
      </c>
      <c r="I3035">
        <v>2195</v>
      </c>
      <c r="J3035" s="1">
        <v>0.23</v>
      </c>
      <c r="K3035">
        <v>7526</v>
      </c>
      <c r="L3035" s="1">
        <v>0.77</v>
      </c>
      <c r="M3035">
        <v>837</v>
      </c>
      <c r="N3035" s="1">
        <v>0.09</v>
      </c>
      <c r="O3035">
        <v>1644</v>
      </c>
      <c r="P3035" s="1">
        <v>0.17</v>
      </c>
      <c r="Q3035">
        <v>43717</v>
      </c>
      <c r="R3035">
        <v>0</v>
      </c>
      <c r="S3035">
        <f>(Table1[[#This Row],[Hospital Beds 2018]]/Table1[[#This Row],[Population Estimate 2018]])*1000</f>
        <v>0</v>
      </c>
      <c r="T3035">
        <f>LOG10(Table1[[#This Row],[Hospital Beds 2018]] +1)</f>
        <v>0</v>
      </c>
      <c r="U3035">
        <v>8038</v>
      </c>
      <c r="V3035" s="1">
        <v>0.83</v>
      </c>
    </row>
    <row r="3036" spans="1:22" x14ac:dyDescent="0.3">
      <c r="A3036">
        <v>3042</v>
      </c>
      <c r="B3036" t="s">
        <v>1840</v>
      </c>
      <c r="C3036" t="s">
        <v>1546</v>
      </c>
      <c r="D3036" t="s">
        <v>21</v>
      </c>
      <c r="E3036" s="9">
        <v>6</v>
      </c>
      <c r="F3036">
        <v>13932</v>
      </c>
      <c r="G3036">
        <f>LOG(Table1[[#This Row],[Population Estimate 2018]])</f>
        <v>4.1440134657861982</v>
      </c>
      <c r="H3036" s="10" t="str">
        <f t="shared" si="47"/>
        <v>2</v>
      </c>
      <c r="I3036">
        <v>3054</v>
      </c>
      <c r="J3036" s="1">
        <v>0.22</v>
      </c>
      <c r="K3036">
        <v>10878</v>
      </c>
      <c r="L3036" s="1">
        <v>0.78</v>
      </c>
      <c r="M3036">
        <v>1150</v>
      </c>
      <c r="N3036" s="1">
        <v>0.08</v>
      </c>
      <c r="O3036">
        <v>3046</v>
      </c>
      <c r="P3036" s="1">
        <v>0.22</v>
      </c>
      <c r="Q3036">
        <v>36658</v>
      </c>
      <c r="R3036">
        <v>60</v>
      </c>
      <c r="S3036">
        <f>(Table1[[#This Row],[Hospital Beds 2018]]/Table1[[#This Row],[Population Estimate 2018]])*1000</f>
        <v>4.3066322136089585</v>
      </c>
      <c r="T3036">
        <f>LOG10(Table1[[#This Row],[Hospital Beds 2018]] +1)</f>
        <v>1.7853298350107671</v>
      </c>
      <c r="U3036">
        <v>11818</v>
      </c>
      <c r="V3036" s="1">
        <v>0.85</v>
      </c>
    </row>
    <row r="3037" spans="1:22" x14ac:dyDescent="0.3">
      <c r="A3037">
        <v>3043</v>
      </c>
      <c r="B3037" t="s">
        <v>1840</v>
      </c>
      <c r="C3037" t="s">
        <v>1854</v>
      </c>
      <c r="D3037" t="s">
        <v>21</v>
      </c>
      <c r="E3037" s="9">
        <v>6</v>
      </c>
      <c r="F3037">
        <v>12760</v>
      </c>
      <c r="G3037">
        <f>LOG(Table1[[#This Row],[Population Estimate 2018]])</f>
        <v>4.1058506743851435</v>
      </c>
      <c r="H3037" s="10" t="str">
        <f t="shared" si="47"/>
        <v>2</v>
      </c>
      <c r="I3037">
        <v>3177</v>
      </c>
      <c r="J3037" s="1">
        <v>0.25</v>
      </c>
      <c r="K3037">
        <v>9583</v>
      </c>
      <c r="L3037" s="1">
        <v>0.75</v>
      </c>
      <c r="M3037">
        <v>1101</v>
      </c>
      <c r="N3037" s="1">
        <v>0.09</v>
      </c>
      <c r="O3037">
        <v>3144</v>
      </c>
      <c r="P3037" s="1">
        <v>0.25</v>
      </c>
      <c r="Q3037">
        <v>34768</v>
      </c>
      <c r="R3037">
        <v>25</v>
      </c>
      <c r="S3037">
        <f>(Table1[[#This Row],[Hospital Beds 2018]]/Table1[[#This Row],[Population Estimate 2018]])*1000</f>
        <v>1.9592476489028212</v>
      </c>
      <c r="T3037">
        <f>LOG10(Table1[[#This Row],[Hospital Beds 2018]] +1)</f>
        <v>1.414973347970818</v>
      </c>
      <c r="U3037">
        <v>9385</v>
      </c>
      <c r="V3037" s="1">
        <v>0.74</v>
      </c>
    </row>
    <row r="3038" spans="1:22" x14ac:dyDescent="0.3">
      <c r="A3038">
        <v>3044</v>
      </c>
      <c r="B3038" t="s">
        <v>1840</v>
      </c>
      <c r="C3038" t="s">
        <v>366</v>
      </c>
      <c r="D3038" t="s">
        <v>21</v>
      </c>
      <c r="E3038" s="9">
        <v>6</v>
      </c>
      <c r="F3038">
        <v>16862</v>
      </c>
      <c r="G3038">
        <f>LOG(Table1[[#This Row],[Population Estimate 2018]])</f>
        <v>4.2269090849654818</v>
      </c>
      <c r="H3038" s="10" t="str">
        <f t="shared" si="47"/>
        <v>2</v>
      </c>
      <c r="I3038">
        <v>3411</v>
      </c>
      <c r="J3038" s="1">
        <v>0.2</v>
      </c>
      <c r="K3038">
        <v>13451</v>
      </c>
      <c r="L3038" s="1">
        <v>0.8</v>
      </c>
      <c r="M3038">
        <v>1549</v>
      </c>
      <c r="N3038" s="1">
        <v>0.09</v>
      </c>
      <c r="O3038">
        <v>2626</v>
      </c>
      <c r="P3038" s="1">
        <v>0.16</v>
      </c>
      <c r="Q3038">
        <v>46370</v>
      </c>
      <c r="R3038">
        <v>25</v>
      </c>
      <c r="S3038">
        <f>(Table1[[#This Row],[Hospital Beds 2018]]/Table1[[#This Row],[Population Estimate 2018]])*1000</f>
        <v>1.4826236508124777</v>
      </c>
      <c r="T3038">
        <f>LOG10(Table1[[#This Row],[Hospital Beds 2018]] +1)</f>
        <v>1.414973347970818</v>
      </c>
      <c r="U3038">
        <v>13640</v>
      </c>
      <c r="V3038" s="1">
        <v>0.81</v>
      </c>
    </row>
    <row r="3039" spans="1:22" x14ac:dyDescent="0.3">
      <c r="A3039">
        <v>3045</v>
      </c>
      <c r="B3039" t="s">
        <v>1840</v>
      </c>
      <c r="C3039" t="s">
        <v>1855</v>
      </c>
      <c r="D3039" t="s">
        <v>21</v>
      </c>
      <c r="E3039" s="9">
        <v>8</v>
      </c>
      <c r="F3039">
        <v>6955</v>
      </c>
      <c r="G3039">
        <f>LOG(Table1[[#This Row],[Population Estimate 2018]])</f>
        <v>3.8422971343280654</v>
      </c>
      <c r="H3039" s="10" t="str">
        <f t="shared" si="47"/>
        <v>1</v>
      </c>
      <c r="I3039">
        <v>1821</v>
      </c>
      <c r="J3039" s="1">
        <v>0.26</v>
      </c>
      <c r="K3039">
        <v>5134</v>
      </c>
      <c r="L3039" s="1">
        <v>0.74</v>
      </c>
      <c r="M3039">
        <v>526</v>
      </c>
      <c r="N3039" s="1">
        <v>0.08</v>
      </c>
      <c r="O3039">
        <v>907</v>
      </c>
      <c r="P3039" s="1">
        <v>0.13</v>
      </c>
      <c r="Q3039">
        <v>48070</v>
      </c>
      <c r="R3039">
        <v>0</v>
      </c>
      <c r="S3039">
        <f>(Table1[[#This Row],[Hospital Beds 2018]]/Table1[[#This Row],[Population Estimate 2018]])*1000</f>
        <v>0</v>
      </c>
      <c r="T3039">
        <f>LOG10(Table1[[#This Row],[Hospital Beds 2018]] +1)</f>
        <v>0</v>
      </c>
      <c r="U3039">
        <v>5293</v>
      </c>
      <c r="V3039" s="1">
        <v>0.76</v>
      </c>
    </row>
    <row r="3040" spans="1:22" x14ac:dyDescent="0.3">
      <c r="A3040">
        <v>3046</v>
      </c>
      <c r="B3040" t="s">
        <v>1840</v>
      </c>
      <c r="C3040" t="s">
        <v>1691</v>
      </c>
      <c r="D3040" t="s">
        <v>21</v>
      </c>
      <c r="E3040" s="9">
        <v>9</v>
      </c>
      <c r="F3040">
        <v>8746</v>
      </c>
      <c r="G3040">
        <f>LOG(Table1[[#This Row],[Population Estimate 2018]])</f>
        <v>3.941809473008838</v>
      </c>
      <c r="H3040" s="10" t="str">
        <f t="shared" si="47"/>
        <v>1</v>
      </c>
      <c r="I3040">
        <v>1981</v>
      </c>
      <c r="J3040" s="1">
        <v>0.23</v>
      </c>
      <c r="K3040">
        <v>6765</v>
      </c>
      <c r="L3040" s="1">
        <v>0.77</v>
      </c>
      <c r="M3040">
        <v>726</v>
      </c>
      <c r="N3040" s="1">
        <v>0.08</v>
      </c>
      <c r="O3040">
        <v>1341</v>
      </c>
      <c r="P3040" s="1">
        <v>0.15</v>
      </c>
      <c r="Q3040">
        <v>46054</v>
      </c>
      <c r="R3040">
        <v>12</v>
      </c>
      <c r="S3040">
        <f>(Table1[[#This Row],[Hospital Beds 2018]]/Table1[[#This Row],[Population Estimate 2018]])*1000</f>
        <v>1.3720557969357421</v>
      </c>
      <c r="T3040">
        <f>LOG10(Table1[[#This Row],[Hospital Beds 2018]] +1)</f>
        <v>1.1139433523068367</v>
      </c>
      <c r="U3040">
        <v>7157</v>
      </c>
      <c r="V3040" s="1">
        <v>0.82</v>
      </c>
    </row>
    <row r="3041" spans="1:22" x14ac:dyDescent="0.3">
      <c r="A3041">
        <v>3047</v>
      </c>
      <c r="B3041" t="s">
        <v>1840</v>
      </c>
      <c r="C3041" t="s">
        <v>1692</v>
      </c>
      <c r="D3041" t="s">
        <v>21</v>
      </c>
      <c r="E3041" s="9">
        <v>7</v>
      </c>
      <c r="F3041">
        <v>24415</v>
      </c>
      <c r="G3041">
        <f>LOG(Table1[[#This Row],[Population Estimate 2018]])</f>
        <v>4.3876567286201427</v>
      </c>
      <c r="H3041" s="10" t="str">
        <f t="shared" si="47"/>
        <v>2</v>
      </c>
      <c r="I3041">
        <v>4966</v>
      </c>
      <c r="J3041" s="1">
        <v>0.2</v>
      </c>
      <c r="K3041">
        <v>19449</v>
      </c>
      <c r="L3041" s="1">
        <v>0.8</v>
      </c>
      <c r="M3041">
        <v>1876</v>
      </c>
      <c r="N3041" s="1">
        <v>0.08</v>
      </c>
      <c r="O3041">
        <v>4377</v>
      </c>
      <c r="P3041" s="1">
        <v>0.18</v>
      </c>
      <c r="Q3041">
        <v>41213</v>
      </c>
      <c r="R3041">
        <v>51</v>
      </c>
      <c r="S3041">
        <f>(Table1[[#This Row],[Hospital Beds 2018]]/Table1[[#This Row],[Population Estimate 2018]])*1000</f>
        <v>2.0888797870161784</v>
      </c>
      <c r="T3041">
        <f>LOG10(Table1[[#This Row],[Hospital Beds 2018]] +1)</f>
        <v>1.7160033436347992</v>
      </c>
      <c r="U3041">
        <v>19179</v>
      </c>
      <c r="V3041" s="1">
        <v>0.79</v>
      </c>
    </row>
    <row r="3042" spans="1:22" x14ac:dyDescent="0.3">
      <c r="A3042">
        <v>3048</v>
      </c>
      <c r="B3042" t="s">
        <v>1840</v>
      </c>
      <c r="C3042" t="s">
        <v>472</v>
      </c>
      <c r="D3042" t="s">
        <v>21</v>
      </c>
      <c r="E3042" s="9">
        <v>2</v>
      </c>
      <c r="F3042">
        <v>39944</v>
      </c>
      <c r="G3042">
        <f>LOG(Table1[[#This Row],[Population Estimate 2018]])</f>
        <v>4.6014515530470534</v>
      </c>
      <c r="H3042" s="10" t="str">
        <f t="shared" si="47"/>
        <v>2</v>
      </c>
      <c r="I3042">
        <v>8414</v>
      </c>
      <c r="J3042" s="1">
        <v>0.21</v>
      </c>
      <c r="K3042">
        <v>31530</v>
      </c>
      <c r="L3042" s="1">
        <v>0.79</v>
      </c>
      <c r="M3042">
        <v>2430</v>
      </c>
      <c r="N3042" s="1">
        <v>0.06</v>
      </c>
      <c r="O3042">
        <v>8298</v>
      </c>
      <c r="P3042" s="1">
        <v>0.21</v>
      </c>
      <c r="Q3042">
        <v>38704</v>
      </c>
      <c r="R3042">
        <v>80</v>
      </c>
      <c r="S3042">
        <f>(Table1[[#This Row],[Hospital Beds 2018]]/Table1[[#This Row],[Population Estimate 2018]])*1000</f>
        <v>2.002803925495694</v>
      </c>
      <c r="T3042">
        <f>LOG10(Table1[[#This Row],[Hospital Beds 2018]] +1)</f>
        <v>1.9084850188786497</v>
      </c>
      <c r="U3042">
        <v>33739</v>
      </c>
      <c r="V3042" s="1">
        <v>0.84</v>
      </c>
    </row>
    <row r="3043" spans="1:22" x14ac:dyDescent="0.3">
      <c r="A3043">
        <v>3049</v>
      </c>
      <c r="B3043" t="s">
        <v>1840</v>
      </c>
      <c r="C3043" t="s">
        <v>473</v>
      </c>
      <c r="D3043" t="s">
        <v>21</v>
      </c>
      <c r="E3043" s="9">
        <v>9</v>
      </c>
      <c r="F3043">
        <v>8285</v>
      </c>
      <c r="G3043">
        <f>LOG(Table1[[#This Row],[Population Estimate 2018]])</f>
        <v>3.9182925127553556</v>
      </c>
      <c r="H3043" s="10" t="str">
        <f t="shared" si="47"/>
        <v>1</v>
      </c>
      <c r="I3043">
        <v>1924</v>
      </c>
      <c r="J3043" s="1">
        <v>0.23</v>
      </c>
      <c r="K3043">
        <v>6361</v>
      </c>
      <c r="L3043" s="1">
        <v>0.77</v>
      </c>
      <c r="M3043">
        <v>556</v>
      </c>
      <c r="N3043" s="1">
        <v>7.0000000000000007E-2</v>
      </c>
      <c r="O3043">
        <v>1884</v>
      </c>
      <c r="P3043" s="1">
        <v>0.23</v>
      </c>
      <c r="Q3043">
        <v>34054</v>
      </c>
      <c r="R3043">
        <v>15</v>
      </c>
      <c r="S3043">
        <f>(Table1[[#This Row],[Hospital Beds 2018]]/Table1[[#This Row],[Population Estimate 2018]])*1000</f>
        <v>1.8105009052504526</v>
      </c>
      <c r="T3043">
        <f>LOG10(Table1[[#This Row],[Hospital Beds 2018]] +1)</f>
        <v>1.2041199826559248</v>
      </c>
      <c r="U3043">
        <v>6890</v>
      </c>
      <c r="V3043" s="1">
        <v>0.83</v>
      </c>
    </row>
    <row r="3044" spans="1:22" x14ac:dyDescent="0.3">
      <c r="A3044">
        <v>3050</v>
      </c>
      <c r="B3044" t="s">
        <v>1840</v>
      </c>
      <c r="C3044" t="s">
        <v>1856</v>
      </c>
      <c r="D3044" t="s">
        <v>21</v>
      </c>
      <c r="E3044" s="9">
        <v>6</v>
      </c>
      <c r="F3044">
        <v>15270</v>
      </c>
      <c r="G3044">
        <f>LOG(Table1[[#This Row],[Population Estimate 2018]])</f>
        <v>4.1838390370564209</v>
      </c>
      <c r="H3044" s="10" t="str">
        <f t="shared" si="47"/>
        <v>2</v>
      </c>
      <c r="I3044">
        <v>3520</v>
      </c>
      <c r="J3044" s="1">
        <v>0.23</v>
      </c>
      <c r="K3044">
        <v>11750</v>
      </c>
      <c r="L3044" s="1">
        <v>0.77</v>
      </c>
      <c r="M3044">
        <v>1154</v>
      </c>
      <c r="N3044" s="1">
        <v>0.08</v>
      </c>
      <c r="O3044">
        <v>2756</v>
      </c>
      <c r="P3044" s="1">
        <v>0.18</v>
      </c>
      <c r="Q3044">
        <v>44685</v>
      </c>
      <c r="R3044">
        <v>44</v>
      </c>
      <c r="S3044">
        <f>(Table1[[#This Row],[Hospital Beds 2018]]/Table1[[#This Row],[Population Estimate 2018]])*1000</f>
        <v>2.881466928618206</v>
      </c>
      <c r="T3044">
        <f>LOG10(Table1[[#This Row],[Hospital Beds 2018]] +1)</f>
        <v>1.6532125137753437</v>
      </c>
      <c r="U3044">
        <v>12314</v>
      </c>
      <c r="V3044" s="1">
        <v>0.81</v>
      </c>
    </row>
    <row r="3045" spans="1:22" x14ac:dyDescent="0.3">
      <c r="A3045">
        <v>3051</v>
      </c>
      <c r="B3045" t="s">
        <v>1840</v>
      </c>
      <c r="C3045" t="s">
        <v>1857</v>
      </c>
      <c r="D3045" t="s">
        <v>21</v>
      </c>
      <c r="E3045" s="9">
        <v>3</v>
      </c>
      <c r="F3045">
        <v>5830</v>
      </c>
      <c r="G3045">
        <f>LOG(Table1[[#This Row],[Population Estimate 2018]])</f>
        <v>3.7656685547590141</v>
      </c>
      <c r="H3045" s="10" t="str">
        <f t="shared" si="47"/>
        <v>1</v>
      </c>
      <c r="I3045">
        <v>1180</v>
      </c>
      <c r="J3045" s="1">
        <v>0.2</v>
      </c>
      <c r="K3045">
        <v>4650</v>
      </c>
      <c r="L3045" s="1">
        <v>0.8</v>
      </c>
      <c r="M3045">
        <v>506</v>
      </c>
      <c r="N3045" s="1">
        <v>0.09</v>
      </c>
      <c r="O3045">
        <v>1086</v>
      </c>
      <c r="P3045" s="1">
        <v>0.19</v>
      </c>
      <c r="Q3045">
        <v>44837</v>
      </c>
      <c r="R3045">
        <v>0</v>
      </c>
      <c r="S3045">
        <f>(Table1[[#This Row],[Hospital Beds 2018]]/Table1[[#This Row],[Population Estimate 2018]])*1000</f>
        <v>0</v>
      </c>
      <c r="T3045">
        <f>LOG10(Table1[[#This Row],[Hospital Beds 2018]] +1)</f>
        <v>0</v>
      </c>
      <c r="U3045">
        <v>5016</v>
      </c>
      <c r="V3045" s="1">
        <v>0.86</v>
      </c>
    </row>
    <row r="3046" spans="1:22" x14ac:dyDescent="0.3">
      <c r="A3046">
        <v>3052</v>
      </c>
      <c r="B3046" t="s">
        <v>1840</v>
      </c>
      <c r="C3046" t="s">
        <v>1363</v>
      </c>
      <c r="D3046" t="s">
        <v>21</v>
      </c>
      <c r="E3046" s="9">
        <v>3</v>
      </c>
      <c r="F3046">
        <v>84203</v>
      </c>
      <c r="G3046">
        <f>LOG(Table1[[#This Row],[Population Estimate 2018]])</f>
        <v>4.9253275648991242</v>
      </c>
      <c r="H3046" s="10" t="str">
        <f t="shared" si="47"/>
        <v>2</v>
      </c>
      <c r="I3046">
        <v>17209</v>
      </c>
      <c r="J3046" s="1">
        <v>0.2</v>
      </c>
      <c r="K3046">
        <v>66994</v>
      </c>
      <c r="L3046" s="1">
        <v>0.8</v>
      </c>
      <c r="M3046">
        <v>6984</v>
      </c>
      <c r="N3046" s="1">
        <v>0.08</v>
      </c>
      <c r="O3046">
        <v>12449</v>
      </c>
      <c r="P3046" s="1">
        <v>0.15</v>
      </c>
      <c r="Q3046">
        <v>45278</v>
      </c>
      <c r="R3046">
        <v>279</v>
      </c>
      <c r="S3046">
        <f>(Table1[[#This Row],[Hospital Beds 2018]]/Table1[[#This Row],[Population Estimate 2018]])*1000</f>
        <v>3.3134211370141204</v>
      </c>
      <c r="T3046">
        <f>LOG10(Table1[[#This Row],[Hospital Beds 2018]] +1)</f>
        <v>2.4471580313422194</v>
      </c>
      <c r="U3046">
        <v>71035</v>
      </c>
      <c r="V3046" s="1">
        <v>0.84</v>
      </c>
    </row>
    <row r="3047" spans="1:22" x14ac:dyDescent="0.3">
      <c r="A3047">
        <v>3053</v>
      </c>
      <c r="B3047" t="s">
        <v>1840</v>
      </c>
      <c r="C3047" t="s">
        <v>1231</v>
      </c>
      <c r="D3047" t="s">
        <v>21</v>
      </c>
      <c r="E3047" s="9">
        <v>6</v>
      </c>
      <c r="F3047">
        <v>20786</v>
      </c>
      <c r="G3047">
        <f>LOG(Table1[[#This Row],[Population Estimate 2018]])</f>
        <v>4.317770922950241</v>
      </c>
      <c r="H3047" s="10" t="str">
        <f t="shared" si="47"/>
        <v>2</v>
      </c>
      <c r="I3047">
        <v>4411</v>
      </c>
      <c r="J3047" s="1">
        <v>0.21</v>
      </c>
      <c r="K3047">
        <v>16375</v>
      </c>
      <c r="L3047" s="1">
        <v>0.79</v>
      </c>
      <c r="M3047">
        <v>1354</v>
      </c>
      <c r="N3047" s="1">
        <v>7.0000000000000007E-2</v>
      </c>
      <c r="O3047">
        <v>4969</v>
      </c>
      <c r="P3047" s="1">
        <v>0.24</v>
      </c>
      <c r="Q3047">
        <v>35460</v>
      </c>
      <c r="R3047">
        <v>0</v>
      </c>
      <c r="S3047">
        <f>(Table1[[#This Row],[Hospital Beds 2018]]/Table1[[#This Row],[Population Estimate 2018]])*1000</f>
        <v>0</v>
      </c>
      <c r="T3047">
        <f>LOG10(Table1[[#This Row],[Hospital Beds 2018]] +1)</f>
        <v>0</v>
      </c>
      <c r="U3047">
        <v>18154</v>
      </c>
      <c r="V3047" s="1">
        <v>0.87</v>
      </c>
    </row>
    <row r="3048" spans="1:22" x14ac:dyDescent="0.3">
      <c r="A3048">
        <v>3054</v>
      </c>
      <c r="B3048" t="s">
        <v>1858</v>
      </c>
      <c r="C3048" t="s">
        <v>250</v>
      </c>
      <c r="D3048" t="s">
        <v>21</v>
      </c>
      <c r="E3048" s="9">
        <v>8</v>
      </c>
      <c r="F3048">
        <v>20348</v>
      </c>
      <c r="G3048">
        <f>LOG(Table1[[#This Row],[Population Estimate 2018]])</f>
        <v>4.3085217289593167</v>
      </c>
      <c r="H3048" s="10" t="str">
        <f t="shared" si="47"/>
        <v>2</v>
      </c>
      <c r="I3048">
        <v>5923</v>
      </c>
      <c r="J3048" s="1">
        <v>0.28999999999999998</v>
      </c>
      <c r="K3048">
        <v>14425</v>
      </c>
      <c r="L3048" s="1">
        <v>0.71</v>
      </c>
      <c r="M3048">
        <v>2054</v>
      </c>
      <c r="N3048" s="1">
        <v>0.1</v>
      </c>
      <c r="O3048">
        <v>2924</v>
      </c>
      <c r="P3048" s="1">
        <v>0.14000000000000001</v>
      </c>
      <c r="Q3048">
        <v>43000</v>
      </c>
      <c r="R3048">
        <v>25</v>
      </c>
      <c r="S3048">
        <f>(Table1[[#This Row],[Hospital Beds 2018]]/Table1[[#This Row],[Population Estimate 2018]])*1000</f>
        <v>1.228621977589935</v>
      </c>
      <c r="T3048">
        <f>LOG10(Table1[[#This Row],[Hospital Beds 2018]] +1)</f>
        <v>1.414973347970818</v>
      </c>
      <c r="U3048">
        <v>14331</v>
      </c>
      <c r="V3048" s="1">
        <v>0.7</v>
      </c>
    </row>
    <row r="3049" spans="1:22" x14ac:dyDescent="0.3">
      <c r="A3049">
        <v>3055</v>
      </c>
      <c r="B3049" t="s">
        <v>1858</v>
      </c>
      <c r="C3049" t="s">
        <v>1330</v>
      </c>
      <c r="D3049" t="s">
        <v>21</v>
      </c>
      <c r="E3049" s="9">
        <v>7</v>
      </c>
      <c r="F3049">
        <v>15600</v>
      </c>
      <c r="G3049">
        <f>LOG(Table1[[#This Row],[Population Estimate 2018]])</f>
        <v>4.1931245983544612</v>
      </c>
      <c r="H3049" s="10" t="str">
        <f t="shared" si="47"/>
        <v>2</v>
      </c>
      <c r="I3049">
        <v>3055</v>
      </c>
      <c r="J3049" s="1">
        <v>0.2</v>
      </c>
      <c r="K3049">
        <v>12545</v>
      </c>
      <c r="L3049" s="1">
        <v>0.8</v>
      </c>
      <c r="M3049">
        <v>1295</v>
      </c>
      <c r="N3049" s="1">
        <v>0.08</v>
      </c>
      <c r="O3049">
        <v>2356</v>
      </c>
      <c r="P3049" s="1">
        <v>0.15</v>
      </c>
      <c r="Q3049">
        <v>44627</v>
      </c>
      <c r="R3049">
        <v>35</v>
      </c>
      <c r="S3049">
        <f>(Table1[[#This Row],[Hospital Beds 2018]]/Table1[[#This Row],[Population Estimate 2018]])*1000</f>
        <v>2.2435897435897436</v>
      </c>
      <c r="T3049">
        <f>LOG10(Table1[[#This Row],[Hospital Beds 2018]] +1)</f>
        <v>1.5563025007672873</v>
      </c>
      <c r="U3049">
        <v>12570</v>
      </c>
      <c r="V3049" s="1">
        <v>0.81</v>
      </c>
    </row>
    <row r="3050" spans="1:22" x14ac:dyDescent="0.3">
      <c r="A3050">
        <v>3056</v>
      </c>
      <c r="B3050" t="s">
        <v>1858</v>
      </c>
      <c r="C3050" t="s">
        <v>1859</v>
      </c>
      <c r="D3050" t="s">
        <v>21</v>
      </c>
      <c r="E3050" s="9">
        <v>6</v>
      </c>
      <c r="F3050">
        <v>45164</v>
      </c>
      <c r="G3050">
        <f>LOG(Table1[[#This Row],[Population Estimate 2018]])</f>
        <v>4.654792398731181</v>
      </c>
      <c r="H3050" s="10" t="str">
        <f t="shared" si="47"/>
        <v>2</v>
      </c>
      <c r="I3050">
        <v>9908</v>
      </c>
      <c r="J3050" s="1">
        <v>0.22</v>
      </c>
      <c r="K3050">
        <v>35256</v>
      </c>
      <c r="L3050" s="1">
        <v>0.78</v>
      </c>
      <c r="M3050">
        <v>3479</v>
      </c>
      <c r="N3050" s="1">
        <v>0.08</v>
      </c>
      <c r="O3050">
        <v>5482</v>
      </c>
      <c r="P3050" s="1">
        <v>0.12</v>
      </c>
      <c r="Q3050">
        <v>50344</v>
      </c>
      <c r="R3050">
        <v>72</v>
      </c>
      <c r="S3050">
        <f>(Table1[[#This Row],[Hospital Beds 2018]]/Table1[[#This Row],[Population Estimate 2018]])*1000</f>
        <v>1.5941900628819412</v>
      </c>
      <c r="T3050">
        <f>LOG10(Table1[[#This Row],[Hospital Beds 2018]] +1)</f>
        <v>1.8633228601204559</v>
      </c>
      <c r="U3050">
        <v>36375</v>
      </c>
      <c r="V3050" s="1">
        <v>0.81</v>
      </c>
    </row>
    <row r="3051" spans="1:22" x14ac:dyDescent="0.3">
      <c r="A3051">
        <v>3057</v>
      </c>
      <c r="B3051" t="s">
        <v>1858</v>
      </c>
      <c r="C3051" t="s">
        <v>1860</v>
      </c>
      <c r="D3051" t="s">
        <v>21</v>
      </c>
      <c r="E3051" s="9">
        <v>8</v>
      </c>
      <c r="F3051">
        <v>15042</v>
      </c>
      <c r="G3051">
        <f>LOG(Table1[[#This Row],[Population Estimate 2018]])</f>
        <v>4.1773055843418598</v>
      </c>
      <c r="H3051" s="10" t="str">
        <f t="shared" si="47"/>
        <v>2</v>
      </c>
      <c r="I3051">
        <v>4169</v>
      </c>
      <c r="J3051" s="1">
        <v>0.28000000000000003</v>
      </c>
      <c r="K3051">
        <v>10873</v>
      </c>
      <c r="L3051" s="1">
        <v>0.72</v>
      </c>
      <c r="M3051">
        <v>1389</v>
      </c>
      <c r="N3051" s="1">
        <v>0.09</v>
      </c>
      <c r="O3051">
        <v>2103</v>
      </c>
      <c r="P3051" s="1">
        <v>0.14000000000000001</v>
      </c>
      <c r="Q3051">
        <v>53637</v>
      </c>
      <c r="R3051">
        <v>0</v>
      </c>
      <c r="S3051">
        <f>(Table1[[#This Row],[Hospital Beds 2018]]/Table1[[#This Row],[Population Estimate 2018]])*1000</f>
        <v>0</v>
      </c>
      <c r="T3051">
        <f>LOG10(Table1[[#This Row],[Hospital Beds 2018]] +1)</f>
        <v>0</v>
      </c>
      <c r="U3051">
        <v>11207</v>
      </c>
      <c r="V3051" s="1">
        <v>0.75</v>
      </c>
    </row>
    <row r="3052" spans="1:22" x14ac:dyDescent="0.3">
      <c r="A3052">
        <v>3058</v>
      </c>
      <c r="B3052" t="s">
        <v>1858</v>
      </c>
      <c r="C3052" t="s">
        <v>519</v>
      </c>
      <c r="D3052" t="s">
        <v>58</v>
      </c>
      <c r="E3052" s="9">
        <v>2</v>
      </c>
      <c r="F3052">
        <v>263378</v>
      </c>
      <c r="G3052">
        <f>LOG(Table1[[#This Row],[Population Estimate 2018]])</f>
        <v>5.4205794954639037</v>
      </c>
      <c r="H3052" s="10" t="str">
        <f t="shared" si="47"/>
        <v>3</v>
      </c>
      <c r="I3052">
        <v>39133</v>
      </c>
      <c r="J3052" s="1">
        <v>0.15</v>
      </c>
      <c r="K3052">
        <v>224245</v>
      </c>
      <c r="L3052" s="1">
        <v>0.85</v>
      </c>
      <c r="M3052">
        <v>15268</v>
      </c>
      <c r="N3052" s="1">
        <v>0.06</v>
      </c>
      <c r="O3052">
        <v>21944</v>
      </c>
      <c r="P3052" s="1">
        <v>0.08</v>
      </c>
      <c r="Q3052">
        <v>62097</v>
      </c>
      <c r="R3052">
        <v>741</v>
      </c>
      <c r="S3052">
        <f>(Table1[[#This Row],[Hospital Beds 2018]]/Table1[[#This Row],[Population Estimate 2018]])*1000</f>
        <v>2.8134468330688214</v>
      </c>
      <c r="T3052">
        <f>LOG10(Table1[[#This Row],[Hospital Beds 2018]] +1)</f>
        <v>2.8704039052790269</v>
      </c>
      <c r="U3052">
        <v>225143</v>
      </c>
      <c r="V3052" s="1">
        <v>0.85</v>
      </c>
    </row>
    <row r="3053" spans="1:22" x14ac:dyDescent="0.3">
      <c r="A3053">
        <v>3059</v>
      </c>
      <c r="B3053" t="s">
        <v>1858</v>
      </c>
      <c r="C3053" t="s">
        <v>1111</v>
      </c>
      <c r="D3053" t="s">
        <v>21</v>
      </c>
      <c r="E3053" s="9">
        <v>8</v>
      </c>
      <c r="F3053">
        <v>13125</v>
      </c>
      <c r="G3053">
        <f>LOG(Table1[[#This Row],[Population Estimate 2018]])</f>
        <v>4.1180993120779945</v>
      </c>
      <c r="H3053" s="10" t="str">
        <f t="shared" si="47"/>
        <v>2</v>
      </c>
      <c r="I3053">
        <v>2902</v>
      </c>
      <c r="J3053" s="1">
        <v>0.22</v>
      </c>
      <c r="K3053">
        <v>10223</v>
      </c>
      <c r="L3053" s="1">
        <v>0.78</v>
      </c>
      <c r="M3053">
        <v>960</v>
      </c>
      <c r="N3053" s="1">
        <v>7.0000000000000007E-2</v>
      </c>
      <c r="O3053">
        <v>1142</v>
      </c>
      <c r="P3053" s="1">
        <v>0.09</v>
      </c>
      <c r="Q3053">
        <v>59087</v>
      </c>
      <c r="R3053">
        <v>0</v>
      </c>
      <c r="S3053">
        <f>(Table1[[#This Row],[Hospital Beds 2018]]/Table1[[#This Row],[Population Estimate 2018]])*1000</f>
        <v>0</v>
      </c>
      <c r="T3053">
        <f>LOG10(Table1[[#This Row],[Hospital Beds 2018]] +1)</f>
        <v>0</v>
      </c>
      <c r="U3053">
        <v>10466</v>
      </c>
      <c r="V3053" s="1">
        <v>0.8</v>
      </c>
    </row>
    <row r="3054" spans="1:22" x14ac:dyDescent="0.3">
      <c r="A3054">
        <v>3060</v>
      </c>
      <c r="B3054" t="s">
        <v>1858</v>
      </c>
      <c r="C3054" t="s">
        <v>1861</v>
      </c>
      <c r="D3054" t="s">
        <v>21</v>
      </c>
      <c r="E3054" s="9">
        <v>8</v>
      </c>
      <c r="F3054">
        <v>15392</v>
      </c>
      <c r="G3054">
        <f>LOG(Table1[[#This Row],[Population Estimate 2018]])</f>
        <v>4.1872950546937373</v>
      </c>
      <c r="H3054" s="10" t="str">
        <f t="shared" si="47"/>
        <v>2</v>
      </c>
      <c r="I3054">
        <v>4396</v>
      </c>
      <c r="J3054" s="1">
        <v>0.28999999999999998</v>
      </c>
      <c r="K3054">
        <v>10996</v>
      </c>
      <c r="L3054" s="1">
        <v>0.71</v>
      </c>
      <c r="M3054">
        <v>1746</v>
      </c>
      <c r="N3054" s="1">
        <v>0.11</v>
      </c>
      <c r="O3054">
        <v>1628</v>
      </c>
      <c r="P3054" s="1">
        <v>0.11</v>
      </c>
      <c r="Q3054">
        <v>55295</v>
      </c>
      <c r="R3054">
        <v>67</v>
      </c>
      <c r="S3054">
        <f>(Table1[[#This Row],[Hospital Beds 2018]]/Table1[[#This Row],[Population Estimate 2018]])*1000</f>
        <v>4.3529106029106028</v>
      </c>
      <c r="T3054">
        <f>LOG10(Table1[[#This Row],[Hospital Beds 2018]] +1)</f>
        <v>1.8325089127062364</v>
      </c>
      <c r="U3054">
        <v>11443</v>
      </c>
      <c r="V3054" s="1">
        <v>0.74</v>
      </c>
    </row>
    <row r="3055" spans="1:22" x14ac:dyDescent="0.3">
      <c r="A3055">
        <v>3061</v>
      </c>
      <c r="B3055" t="s">
        <v>1858</v>
      </c>
      <c r="C3055" t="s">
        <v>1862</v>
      </c>
      <c r="D3055" t="s">
        <v>21</v>
      </c>
      <c r="E3055" s="9">
        <v>3</v>
      </c>
      <c r="F3055">
        <v>50159</v>
      </c>
      <c r="G3055">
        <f>LOG(Table1[[#This Row],[Population Estimate 2018]])</f>
        <v>4.7003488695529025</v>
      </c>
      <c r="H3055" s="10" t="str">
        <f t="shared" si="47"/>
        <v>2</v>
      </c>
      <c r="I3055">
        <v>7571</v>
      </c>
      <c r="J3055" s="1">
        <v>0.15</v>
      </c>
      <c r="K3055">
        <v>42588</v>
      </c>
      <c r="L3055" s="1">
        <v>0.85</v>
      </c>
      <c r="M3055">
        <v>2466</v>
      </c>
      <c r="N3055" s="1">
        <v>0.05</v>
      </c>
      <c r="O3055">
        <v>2623</v>
      </c>
      <c r="P3055" s="1">
        <v>0.05</v>
      </c>
      <c r="Q3055">
        <v>72645</v>
      </c>
      <c r="R3055">
        <v>15</v>
      </c>
      <c r="S3055">
        <f>(Table1[[#This Row],[Hospital Beds 2018]]/Table1[[#This Row],[Population Estimate 2018]])*1000</f>
        <v>0.29904902410335132</v>
      </c>
      <c r="T3055">
        <f>LOG10(Table1[[#This Row],[Hospital Beds 2018]] +1)</f>
        <v>1.2041199826559248</v>
      </c>
      <c r="U3055">
        <v>43664</v>
      </c>
      <c r="V3055" s="1">
        <v>0.87</v>
      </c>
    </row>
    <row r="3056" spans="1:22" x14ac:dyDescent="0.3">
      <c r="A3056">
        <v>3062</v>
      </c>
      <c r="B3056" t="s">
        <v>1858</v>
      </c>
      <c r="C3056" t="s">
        <v>883</v>
      </c>
      <c r="D3056" t="s">
        <v>21</v>
      </c>
      <c r="E3056" s="9">
        <v>3</v>
      </c>
      <c r="F3056">
        <v>64135</v>
      </c>
      <c r="G3056">
        <f>LOG(Table1[[#This Row],[Population Estimate 2018]])</f>
        <v>4.8070950990746182</v>
      </c>
      <c r="H3056" s="10" t="str">
        <f t="shared" si="47"/>
        <v>2</v>
      </c>
      <c r="I3056">
        <v>11525</v>
      </c>
      <c r="J3056" s="1">
        <v>0.18</v>
      </c>
      <c r="K3056">
        <v>52610</v>
      </c>
      <c r="L3056" s="1">
        <v>0.82</v>
      </c>
      <c r="M3056">
        <v>4560</v>
      </c>
      <c r="N3056" s="1">
        <v>7.0000000000000007E-2</v>
      </c>
      <c r="O3056">
        <v>6925</v>
      </c>
      <c r="P3056" s="1">
        <v>0.11</v>
      </c>
      <c r="Q3056">
        <v>59528</v>
      </c>
      <c r="R3056">
        <v>151</v>
      </c>
      <c r="S3056">
        <f>(Table1[[#This Row],[Hospital Beds 2018]]/Table1[[#This Row],[Population Estimate 2018]])*1000</f>
        <v>2.3544086692133779</v>
      </c>
      <c r="T3056">
        <f>LOG10(Table1[[#This Row],[Hospital Beds 2018]] +1)</f>
        <v>2.1818435879447726</v>
      </c>
      <c r="U3056">
        <v>52048</v>
      </c>
      <c r="V3056" s="1">
        <v>0.81</v>
      </c>
    </row>
    <row r="3057" spans="1:22" x14ac:dyDescent="0.3">
      <c r="A3057">
        <v>3063</v>
      </c>
      <c r="B3057" t="s">
        <v>1858</v>
      </c>
      <c r="C3057" t="s">
        <v>143</v>
      </c>
      <c r="D3057" t="s">
        <v>21</v>
      </c>
      <c r="E3057" s="9">
        <v>6</v>
      </c>
      <c r="F3057">
        <v>34709</v>
      </c>
      <c r="G3057">
        <f>LOG(Table1[[#This Row],[Population Estimate 2018]])</f>
        <v>4.540442101405838</v>
      </c>
      <c r="H3057" s="10" t="str">
        <f t="shared" si="47"/>
        <v>2</v>
      </c>
      <c r="I3057">
        <v>5761</v>
      </c>
      <c r="J3057" s="1">
        <v>0.17</v>
      </c>
      <c r="K3057">
        <v>28948</v>
      </c>
      <c r="L3057" s="1">
        <v>0.83</v>
      </c>
      <c r="M3057">
        <v>1894</v>
      </c>
      <c r="N3057" s="1">
        <v>0.05</v>
      </c>
      <c r="O3057">
        <v>4052</v>
      </c>
      <c r="P3057" s="1">
        <v>0.12</v>
      </c>
      <c r="Q3057">
        <v>55245</v>
      </c>
      <c r="R3057">
        <v>16</v>
      </c>
      <c r="S3057">
        <f>(Table1[[#This Row],[Hospital Beds 2018]]/Table1[[#This Row],[Population Estimate 2018]])*1000</f>
        <v>0.46097553948543607</v>
      </c>
      <c r="T3057">
        <f>LOG10(Table1[[#This Row],[Hospital Beds 2018]] +1)</f>
        <v>1.2304489213782739</v>
      </c>
      <c r="U3057">
        <v>29199</v>
      </c>
      <c r="V3057" s="1">
        <v>0.84</v>
      </c>
    </row>
    <row r="3058" spans="1:22" x14ac:dyDescent="0.3">
      <c r="A3058">
        <v>3064</v>
      </c>
      <c r="B3058" t="s">
        <v>1858</v>
      </c>
      <c r="C3058" t="s">
        <v>145</v>
      </c>
      <c r="D3058" t="s">
        <v>21</v>
      </c>
      <c r="E3058" s="9">
        <v>2</v>
      </c>
      <c r="F3058">
        <v>57358</v>
      </c>
      <c r="G3058">
        <f>LOG(Table1[[#This Row],[Population Estimate 2018]])</f>
        <v>4.7585939996313806</v>
      </c>
      <c r="H3058" s="10" t="str">
        <f t="shared" si="47"/>
        <v>2</v>
      </c>
      <c r="I3058">
        <v>10250</v>
      </c>
      <c r="J3058" s="1">
        <v>0.18</v>
      </c>
      <c r="K3058">
        <v>47108</v>
      </c>
      <c r="L3058" s="1">
        <v>0.82</v>
      </c>
      <c r="M3058">
        <v>4073</v>
      </c>
      <c r="N3058" s="1">
        <v>7.0000000000000007E-2</v>
      </c>
      <c r="O3058">
        <v>4255</v>
      </c>
      <c r="P3058" s="1">
        <v>7.0000000000000007E-2</v>
      </c>
      <c r="Q3058">
        <v>65435</v>
      </c>
      <c r="R3058">
        <v>157</v>
      </c>
      <c r="S3058">
        <f>(Table1[[#This Row],[Hospital Beds 2018]]/Table1[[#This Row],[Population Estimate 2018]])*1000</f>
        <v>2.7371944628473792</v>
      </c>
      <c r="T3058">
        <f>LOG10(Table1[[#This Row],[Hospital Beds 2018]] +1)</f>
        <v>2.1986570869544226</v>
      </c>
      <c r="U3058">
        <v>47580</v>
      </c>
      <c r="V3058" s="1">
        <v>0.83</v>
      </c>
    </row>
    <row r="3059" spans="1:22" x14ac:dyDescent="0.3">
      <c r="A3059">
        <v>3065</v>
      </c>
      <c r="B3059" t="s">
        <v>1858</v>
      </c>
      <c r="C3059" t="s">
        <v>148</v>
      </c>
      <c r="D3059" t="s">
        <v>21</v>
      </c>
      <c r="E3059" s="9">
        <v>7</v>
      </c>
      <c r="F3059">
        <v>16291</v>
      </c>
      <c r="G3059">
        <f>LOG(Table1[[#This Row],[Population Estimate 2018]])</f>
        <v>4.2119477436794339</v>
      </c>
      <c r="H3059" s="10" t="str">
        <f t="shared" si="47"/>
        <v>2</v>
      </c>
      <c r="I3059">
        <v>3786</v>
      </c>
      <c r="J3059" s="1">
        <v>0.23</v>
      </c>
      <c r="K3059">
        <v>12505</v>
      </c>
      <c r="L3059" s="1">
        <v>0.77</v>
      </c>
      <c r="M3059">
        <v>1276</v>
      </c>
      <c r="N3059" s="1">
        <v>0.08</v>
      </c>
      <c r="O3059">
        <v>2007</v>
      </c>
      <c r="P3059" s="1">
        <v>0.12</v>
      </c>
      <c r="Q3059">
        <v>49200</v>
      </c>
      <c r="R3059">
        <v>25</v>
      </c>
      <c r="S3059">
        <f>(Table1[[#This Row],[Hospital Beds 2018]]/Table1[[#This Row],[Population Estimate 2018]])*1000</f>
        <v>1.5345896507273955</v>
      </c>
      <c r="T3059">
        <f>LOG10(Table1[[#This Row],[Hospital Beds 2018]] +1)</f>
        <v>1.414973347970818</v>
      </c>
      <c r="U3059">
        <v>12410</v>
      </c>
      <c r="V3059" s="1">
        <v>0.76</v>
      </c>
    </row>
    <row r="3060" spans="1:22" x14ac:dyDescent="0.3">
      <c r="A3060">
        <v>3066</v>
      </c>
      <c r="B3060" t="s">
        <v>1858</v>
      </c>
      <c r="C3060" t="s">
        <v>1863</v>
      </c>
      <c r="D3060" t="s">
        <v>58</v>
      </c>
      <c r="E3060" s="9">
        <v>2</v>
      </c>
      <c r="F3060">
        <v>542364</v>
      </c>
      <c r="G3060">
        <f>LOG(Table1[[#This Row],[Population Estimate 2018]])</f>
        <v>5.7342908550473943</v>
      </c>
      <c r="H3060" s="10" t="str">
        <f t="shared" si="47"/>
        <v>3</v>
      </c>
      <c r="I3060">
        <v>74433</v>
      </c>
      <c r="J3060" s="1">
        <v>0.14000000000000001</v>
      </c>
      <c r="K3060">
        <v>467931</v>
      </c>
      <c r="L3060" s="1">
        <v>0.86</v>
      </c>
      <c r="M3060">
        <v>25234</v>
      </c>
      <c r="N3060" s="1">
        <v>0.05</v>
      </c>
      <c r="O3060">
        <v>57062</v>
      </c>
      <c r="P3060" s="1">
        <v>0.11</v>
      </c>
      <c r="Q3060">
        <v>71789</v>
      </c>
      <c r="R3060">
        <v>1727</v>
      </c>
      <c r="S3060">
        <f>(Table1[[#This Row],[Hospital Beds 2018]]/Table1[[#This Row],[Population Estimate 2018]])*1000</f>
        <v>3.1842083914124095</v>
      </c>
      <c r="T3060">
        <f>LOG10(Table1[[#This Row],[Hospital Beds 2018]] +1)</f>
        <v>3.2375437381428744</v>
      </c>
      <c r="U3060">
        <v>469958</v>
      </c>
      <c r="V3060" s="1">
        <v>0.87</v>
      </c>
    </row>
    <row r="3061" spans="1:22" x14ac:dyDescent="0.3">
      <c r="A3061">
        <v>3067</v>
      </c>
      <c r="B3061" t="s">
        <v>1858</v>
      </c>
      <c r="C3061" t="s">
        <v>403</v>
      </c>
      <c r="D3061" t="s">
        <v>21</v>
      </c>
      <c r="E3061" s="9">
        <v>4</v>
      </c>
      <c r="F3061">
        <v>87847</v>
      </c>
      <c r="G3061">
        <f>LOG(Table1[[#This Row],[Population Estimate 2018]])</f>
        <v>4.9437269348046504</v>
      </c>
      <c r="H3061" s="10" t="str">
        <f t="shared" si="47"/>
        <v>2</v>
      </c>
      <c r="I3061">
        <v>15497</v>
      </c>
      <c r="J3061" s="1">
        <v>0.18</v>
      </c>
      <c r="K3061">
        <v>72350</v>
      </c>
      <c r="L3061" s="1">
        <v>0.82</v>
      </c>
      <c r="M3061">
        <v>5659</v>
      </c>
      <c r="N3061" s="1">
        <v>0.06</v>
      </c>
      <c r="O3061">
        <v>7283</v>
      </c>
      <c r="P3061" s="1">
        <v>0.08</v>
      </c>
      <c r="Q3061">
        <v>63608</v>
      </c>
      <c r="R3061">
        <v>252</v>
      </c>
      <c r="S3061">
        <f>(Table1[[#This Row],[Hospital Beds 2018]]/Table1[[#This Row],[Population Estimate 2018]])*1000</f>
        <v>2.868623857388414</v>
      </c>
      <c r="T3061">
        <f>LOG10(Table1[[#This Row],[Hospital Beds 2018]] +1)</f>
        <v>2.403120521175818</v>
      </c>
      <c r="U3061">
        <v>69135</v>
      </c>
      <c r="V3061" s="1">
        <v>0.79</v>
      </c>
    </row>
    <row r="3062" spans="1:22" x14ac:dyDescent="0.3">
      <c r="A3062">
        <v>3068</v>
      </c>
      <c r="B3062" t="s">
        <v>1858</v>
      </c>
      <c r="C3062" t="s">
        <v>1864</v>
      </c>
      <c r="D3062" t="s">
        <v>21</v>
      </c>
      <c r="E3062" s="9">
        <v>6</v>
      </c>
      <c r="F3062">
        <v>27610</v>
      </c>
      <c r="G3062">
        <f>LOG(Table1[[#This Row],[Population Estimate 2018]])</f>
        <v>4.4410664066392629</v>
      </c>
      <c r="H3062" s="10" t="str">
        <f t="shared" si="47"/>
        <v>2</v>
      </c>
      <c r="I3062">
        <v>8215</v>
      </c>
      <c r="J3062" s="1">
        <v>0.3</v>
      </c>
      <c r="K3062">
        <v>19395</v>
      </c>
      <c r="L3062" s="1">
        <v>0.7</v>
      </c>
      <c r="M3062">
        <v>2237</v>
      </c>
      <c r="N3062" s="1">
        <v>0.08</v>
      </c>
      <c r="O3062">
        <v>2289</v>
      </c>
      <c r="P3062" s="1">
        <v>0.08</v>
      </c>
      <c r="Q3062">
        <v>61221</v>
      </c>
      <c r="R3062">
        <v>55</v>
      </c>
      <c r="S3062">
        <f>(Table1[[#This Row],[Hospital Beds 2018]]/Table1[[#This Row],[Population Estimate 2018]])*1000</f>
        <v>1.9920318725099602</v>
      </c>
      <c r="T3062">
        <f>LOG10(Table1[[#This Row],[Hospital Beds 2018]] +1)</f>
        <v>1.7481880270062005</v>
      </c>
      <c r="U3062">
        <v>19908</v>
      </c>
      <c r="V3062" s="1">
        <v>0.72</v>
      </c>
    </row>
    <row r="3063" spans="1:22" x14ac:dyDescent="0.3">
      <c r="A3063">
        <v>3069</v>
      </c>
      <c r="B3063" t="s">
        <v>1858</v>
      </c>
      <c r="C3063" t="s">
        <v>268</v>
      </c>
      <c r="D3063" t="s">
        <v>21</v>
      </c>
      <c r="E3063" s="9">
        <v>2</v>
      </c>
      <c r="F3063">
        <v>43208</v>
      </c>
      <c r="G3063">
        <f>LOG(Table1[[#This Row],[Population Estimate 2018]])</f>
        <v>4.6355641642731369</v>
      </c>
      <c r="H3063" s="10" t="str">
        <f t="shared" si="47"/>
        <v>2</v>
      </c>
      <c r="I3063">
        <v>8039</v>
      </c>
      <c r="J3063" s="1">
        <v>0.19</v>
      </c>
      <c r="K3063">
        <v>35169</v>
      </c>
      <c r="L3063" s="1">
        <v>0.81</v>
      </c>
      <c r="M3063">
        <v>3693</v>
      </c>
      <c r="N3063" s="1">
        <v>0.09</v>
      </c>
      <c r="O3063">
        <v>4902</v>
      </c>
      <c r="P3063" s="1">
        <v>0.11</v>
      </c>
      <c r="Q3063">
        <v>50637</v>
      </c>
      <c r="R3063">
        <v>25</v>
      </c>
      <c r="S3063">
        <f>(Table1[[#This Row],[Hospital Beds 2018]]/Table1[[#This Row],[Population Estimate 2018]])*1000</f>
        <v>0.57859655619329753</v>
      </c>
      <c r="T3063">
        <f>LOG10(Table1[[#This Row],[Hospital Beds 2018]] +1)</f>
        <v>1.414973347970818</v>
      </c>
      <c r="U3063">
        <v>35573</v>
      </c>
      <c r="V3063" s="1">
        <v>0.82</v>
      </c>
    </row>
    <row r="3064" spans="1:22" x14ac:dyDescent="0.3">
      <c r="A3064">
        <v>3070</v>
      </c>
      <c r="B3064" t="s">
        <v>1858</v>
      </c>
      <c r="C3064" t="s">
        <v>1308</v>
      </c>
      <c r="D3064" t="s">
        <v>21</v>
      </c>
      <c r="E3064" s="9">
        <v>6</v>
      </c>
      <c r="F3064">
        <v>45131</v>
      </c>
      <c r="G3064">
        <f>LOG(Table1[[#This Row],[Population Estimate 2018]])</f>
        <v>4.6544749566016961</v>
      </c>
      <c r="H3064" s="10" t="str">
        <f t="shared" si="47"/>
        <v>2</v>
      </c>
      <c r="I3064">
        <v>7077</v>
      </c>
      <c r="J3064" s="1">
        <v>0.16</v>
      </c>
      <c r="K3064">
        <v>38054</v>
      </c>
      <c r="L3064" s="1">
        <v>0.84</v>
      </c>
      <c r="M3064">
        <v>2690</v>
      </c>
      <c r="N3064" s="1">
        <v>0.06</v>
      </c>
      <c r="O3064">
        <v>5213</v>
      </c>
      <c r="P3064" s="1">
        <v>0.12</v>
      </c>
      <c r="Q3064">
        <v>57506</v>
      </c>
      <c r="R3064">
        <v>25</v>
      </c>
      <c r="S3064">
        <f>(Table1[[#This Row],[Hospital Beds 2018]]/Table1[[#This Row],[Population Estimate 2018]])*1000</f>
        <v>0.55394296603221727</v>
      </c>
      <c r="T3064">
        <f>LOG10(Table1[[#This Row],[Hospital Beds 2018]] +1)</f>
        <v>1.414973347970818</v>
      </c>
      <c r="U3064">
        <v>37123</v>
      </c>
      <c r="V3064" s="1">
        <v>0.82</v>
      </c>
    </row>
    <row r="3065" spans="1:22" x14ac:dyDescent="0.3">
      <c r="A3065">
        <v>3071</v>
      </c>
      <c r="B3065" t="s">
        <v>1858</v>
      </c>
      <c r="C3065" t="s">
        <v>1865</v>
      </c>
      <c r="D3065" t="s">
        <v>58</v>
      </c>
      <c r="E3065" s="9">
        <v>3</v>
      </c>
      <c r="F3065">
        <v>104534</v>
      </c>
      <c r="G3065">
        <f>LOG(Table1[[#This Row],[Population Estimate 2018]])</f>
        <v>5.019257569019123</v>
      </c>
      <c r="H3065" s="10" t="str">
        <f t="shared" si="47"/>
        <v>3</v>
      </c>
      <c r="I3065">
        <v>16374</v>
      </c>
      <c r="J3065" s="1">
        <v>0.16</v>
      </c>
      <c r="K3065">
        <v>88160</v>
      </c>
      <c r="L3065" s="1">
        <v>0.84</v>
      </c>
      <c r="M3065">
        <v>6725</v>
      </c>
      <c r="N3065" s="1">
        <v>0.06</v>
      </c>
      <c r="O3065">
        <v>12906</v>
      </c>
      <c r="P3065" s="1">
        <v>0.12</v>
      </c>
      <c r="Q3065">
        <v>60111</v>
      </c>
      <c r="R3065">
        <v>403</v>
      </c>
      <c r="S3065">
        <f>(Table1[[#This Row],[Hospital Beds 2018]]/Table1[[#This Row],[Population Estimate 2018]])*1000</f>
        <v>3.8552050050701205</v>
      </c>
      <c r="T3065">
        <f>LOG10(Table1[[#This Row],[Hospital Beds 2018]] +1)</f>
        <v>2.6063813651106051</v>
      </c>
      <c r="U3065">
        <v>87039</v>
      </c>
      <c r="V3065" s="1">
        <v>0.83</v>
      </c>
    </row>
    <row r="3066" spans="1:22" x14ac:dyDescent="0.3">
      <c r="A3066">
        <v>3072</v>
      </c>
      <c r="B3066" t="s">
        <v>1858</v>
      </c>
      <c r="C3066" t="s">
        <v>1471</v>
      </c>
      <c r="D3066" t="s">
        <v>21</v>
      </c>
      <c r="E3066" s="9">
        <v>9</v>
      </c>
      <c r="F3066">
        <v>4321</v>
      </c>
      <c r="G3066">
        <f>LOG(Table1[[#This Row],[Population Estimate 2018]])</f>
        <v>3.6355842663112301</v>
      </c>
      <c r="H3066" s="10" t="str">
        <f t="shared" si="47"/>
        <v>1</v>
      </c>
      <c r="I3066">
        <v>1125</v>
      </c>
      <c r="J3066" s="1">
        <v>0.26</v>
      </c>
      <c r="K3066">
        <v>3196</v>
      </c>
      <c r="L3066" s="1">
        <v>0.74</v>
      </c>
      <c r="M3066">
        <v>515</v>
      </c>
      <c r="N3066" s="1">
        <v>0.12</v>
      </c>
      <c r="O3066">
        <v>506</v>
      </c>
      <c r="P3066" s="1">
        <v>0.12</v>
      </c>
      <c r="Q3066">
        <v>53188</v>
      </c>
      <c r="R3066">
        <v>0</v>
      </c>
      <c r="S3066">
        <f>(Table1[[#This Row],[Hospital Beds 2018]]/Table1[[#This Row],[Population Estimate 2018]])*1000</f>
        <v>0</v>
      </c>
      <c r="T3066">
        <f>LOG10(Table1[[#This Row],[Hospital Beds 2018]] +1)</f>
        <v>0</v>
      </c>
      <c r="U3066">
        <v>3389</v>
      </c>
      <c r="V3066" s="1">
        <v>0.78</v>
      </c>
    </row>
    <row r="3067" spans="1:22" x14ac:dyDescent="0.3">
      <c r="A3067">
        <v>3073</v>
      </c>
      <c r="B3067" t="s">
        <v>1858</v>
      </c>
      <c r="C3067" t="s">
        <v>1866</v>
      </c>
      <c r="D3067" t="s">
        <v>21</v>
      </c>
      <c r="E3067" s="9">
        <v>3</v>
      </c>
      <c r="F3067">
        <v>103066</v>
      </c>
      <c r="G3067">
        <f>LOG(Table1[[#This Row],[Population Estimate 2018]])</f>
        <v>5.013115421368239</v>
      </c>
      <c r="H3067" s="10" t="str">
        <f t="shared" si="47"/>
        <v>3</v>
      </c>
      <c r="I3067">
        <v>19083</v>
      </c>
      <c r="J3067" s="1">
        <v>0.19</v>
      </c>
      <c r="K3067">
        <v>83983</v>
      </c>
      <c r="L3067" s="1">
        <v>0.81</v>
      </c>
      <c r="M3067">
        <v>6791</v>
      </c>
      <c r="N3067" s="1">
        <v>7.0000000000000007E-2</v>
      </c>
      <c r="O3067">
        <v>9513</v>
      </c>
      <c r="P3067" s="1">
        <v>0.09</v>
      </c>
      <c r="Q3067">
        <v>59428</v>
      </c>
      <c r="R3067">
        <v>180</v>
      </c>
      <c r="S3067">
        <f>(Table1[[#This Row],[Hospital Beds 2018]]/Table1[[#This Row],[Population Estimate 2018]])*1000</f>
        <v>1.7464537286787107</v>
      </c>
      <c r="T3067">
        <f>LOG10(Table1[[#This Row],[Hospital Beds 2018]] +1)</f>
        <v>2.2576785748691846</v>
      </c>
      <c r="U3067">
        <v>84244</v>
      </c>
      <c r="V3067" s="1">
        <v>0.82</v>
      </c>
    </row>
    <row r="3068" spans="1:22" x14ac:dyDescent="0.3">
      <c r="A3068">
        <v>3074</v>
      </c>
      <c r="B3068" t="s">
        <v>1858</v>
      </c>
      <c r="C3068" t="s">
        <v>1435</v>
      </c>
      <c r="D3068" t="s">
        <v>21</v>
      </c>
      <c r="E3068" s="9">
        <v>9</v>
      </c>
      <c r="F3068">
        <v>8991</v>
      </c>
      <c r="G3068">
        <f>LOG(Table1[[#This Row],[Population Estimate 2018]])</f>
        <v>3.9538079976653071</v>
      </c>
      <c r="H3068" s="10" t="str">
        <f t="shared" si="47"/>
        <v>1</v>
      </c>
      <c r="I3068">
        <v>2064</v>
      </c>
      <c r="J3068" s="1">
        <v>0.23</v>
      </c>
      <c r="K3068">
        <v>6927</v>
      </c>
      <c r="L3068" s="1">
        <v>0.77</v>
      </c>
      <c r="M3068">
        <v>923</v>
      </c>
      <c r="N3068" s="1">
        <v>0.1</v>
      </c>
      <c r="O3068">
        <v>1294</v>
      </c>
      <c r="P3068" s="1">
        <v>0.14000000000000001</v>
      </c>
      <c r="Q3068">
        <v>45156</v>
      </c>
      <c r="R3068">
        <v>0</v>
      </c>
      <c r="S3068">
        <f>(Table1[[#This Row],[Hospital Beds 2018]]/Table1[[#This Row],[Population Estimate 2018]])*1000</f>
        <v>0</v>
      </c>
      <c r="T3068">
        <f>LOG10(Table1[[#This Row],[Hospital Beds 2018]] +1)</f>
        <v>0</v>
      </c>
      <c r="U3068">
        <v>7153</v>
      </c>
      <c r="V3068" s="1">
        <v>0.8</v>
      </c>
    </row>
    <row r="3069" spans="1:22" x14ac:dyDescent="0.3">
      <c r="A3069">
        <v>3075</v>
      </c>
      <c r="B3069" t="s">
        <v>1858</v>
      </c>
      <c r="C3069" t="s">
        <v>156</v>
      </c>
      <c r="D3069" t="s">
        <v>21</v>
      </c>
      <c r="E3069" s="9">
        <v>6</v>
      </c>
      <c r="F3069">
        <v>51554</v>
      </c>
      <c r="G3069">
        <f>LOG(Table1[[#This Row],[Population Estimate 2018]])</f>
        <v>4.7122623672050503</v>
      </c>
      <c r="H3069" s="10" t="str">
        <f t="shared" si="47"/>
        <v>2</v>
      </c>
      <c r="I3069">
        <v>8895</v>
      </c>
      <c r="J3069" s="1">
        <v>0.17</v>
      </c>
      <c r="K3069">
        <v>42659</v>
      </c>
      <c r="L3069" s="1">
        <v>0.83</v>
      </c>
      <c r="M3069">
        <v>2860</v>
      </c>
      <c r="N3069" s="1">
        <v>0.06</v>
      </c>
      <c r="O3069">
        <v>6595</v>
      </c>
      <c r="P3069" s="1">
        <v>0.13</v>
      </c>
      <c r="Q3069">
        <v>57328</v>
      </c>
      <c r="R3069">
        <v>127</v>
      </c>
      <c r="S3069">
        <f>(Table1[[#This Row],[Hospital Beds 2018]]/Table1[[#This Row],[Population Estimate 2018]])*1000</f>
        <v>2.4634363967878343</v>
      </c>
      <c r="T3069">
        <f>LOG10(Table1[[#This Row],[Hospital Beds 2018]] +1)</f>
        <v>2.1072099696478683</v>
      </c>
      <c r="U3069">
        <v>39879</v>
      </c>
      <c r="V3069" s="1">
        <v>0.77</v>
      </c>
    </row>
    <row r="3070" spans="1:22" x14ac:dyDescent="0.3">
      <c r="A3070">
        <v>3076</v>
      </c>
      <c r="B3070" t="s">
        <v>1858</v>
      </c>
      <c r="C3070" t="s">
        <v>750</v>
      </c>
      <c r="D3070" t="s">
        <v>21</v>
      </c>
      <c r="E3070" s="9">
        <v>2</v>
      </c>
      <c r="F3070">
        <v>36929</v>
      </c>
      <c r="G3070">
        <f>LOG(Table1[[#This Row],[Population Estimate 2018]])</f>
        <v>4.567367547554527</v>
      </c>
      <c r="H3070" s="10" t="str">
        <f t="shared" si="47"/>
        <v>2</v>
      </c>
      <c r="I3070">
        <v>6911</v>
      </c>
      <c r="J3070" s="1">
        <v>0.19</v>
      </c>
      <c r="K3070">
        <v>30018</v>
      </c>
      <c r="L3070" s="1">
        <v>0.81</v>
      </c>
      <c r="M3070">
        <v>2095</v>
      </c>
      <c r="N3070" s="1">
        <v>0.06</v>
      </c>
      <c r="O3070">
        <v>2794</v>
      </c>
      <c r="P3070" s="1">
        <v>0.08</v>
      </c>
      <c r="Q3070">
        <v>63160</v>
      </c>
      <c r="R3070">
        <v>58</v>
      </c>
      <c r="S3070">
        <f>(Table1[[#This Row],[Hospital Beds 2018]]/Table1[[#This Row],[Population Estimate 2018]])*1000</f>
        <v>1.570581385902678</v>
      </c>
      <c r="T3070">
        <f>LOG10(Table1[[#This Row],[Hospital Beds 2018]] +1)</f>
        <v>1.7708520116421442</v>
      </c>
      <c r="U3070">
        <v>30806</v>
      </c>
      <c r="V3070" s="1">
        <v>0.83</v>
      </c>
    </row>
    <row r="3071" spans="1:22" x14ac:dyDescent="0.3">
      <c r="A3071">
        <v>3077</v>
      </c>
      <c r="B3071" t="s">
        <v>1858</v>
      </c>
      <c r="C3071" t="s">
        <v>1867</v>
      </c>
      <c r="D3071" t="s">
        <v>21</v>
      </c>
      <c r="E3071" s="9">
        <v>6</v>
      </c>
      <c r="F3071">
        <v>18918</v>
      </c>
      <c r="G3071">
        <f>LOG(Table1[[#This Row],[Population Estimate 2018]])</f>
        <v>4.2768752211315482</v>
      </c>
      <c r="H3071" s="10" t="str">
        <f t="shared" si="47"/>
        <v>2</v>
      </c>
      <c r="I3071">
        <v>4201</v>
      </c>
      <c r="J3071" s="1">
        <v>0.22</v>
      </c>
      <c r="K3071">
        <v>14717</v>
      </c>
      <c r="L3071" s="1">
        <v>0.78</v>
      </c>
      <c r="M3071">
        <v>1260</v>
      </c>
      <c r="N3071" s="1">
        <v>7.0000000000000007E-2</v>
      </c>
      <c r="O3071">
        <v>2064</v>
      </c>
      <c r="P3071" s="1">
        <v>0.11</v>
      </c>
      <c r="Q3071">
        <v>55512</v>
      </c>
      <c r="R3071">
        <v>25</v>
      </c>
      <c r="S3071">
        <f>(Table1[[#This Row],[Hospital Beds 2018]]/Table1[[#This Row],[Population Estimate 2018]])*1000</f>
        <v>1.3214927582196849</v>
      </c>
      <c r="T3071">
        <f>LOG10(Table1[[#This Row],[Hospital Beds 2018]] +1)</f>
        <v>1.414973347970818</v>
      </c>
      <c r="U3071">
        <v>15094</v>
      </c>
      <c r="V3071" s="1">
        <v>0.8</v>
      </c>
    </row>
    <row r="3072" spans="1:22" x14ac:dyDescent="0.3">
      <c r="A3072">
        <v>3078</v>
      </c>
      <c r="B3072" t="s">
        <v>1858</v>
      </c>
      <c r="C3072" t="s">
        <v>613</v>
      </c>
      <c r="D3072" t="s">
        <v>21</v>
      </c>
      <c r="E3072" s="9">
        <v>2</v>
      </c>
      <c r="F3072">
        <v>23771</v>
      </c>
      <c r="G3072">
        <f>LOG(Table1[[#This Row],[Population Estimate 2018]])</f>
        <v>4.3760474520414663</v>
      </c>
      <c r="H3072" s="10" t="str">
        <f t="shared" si="47"/>
        <v>2</v>
      </c>
      <c r="I3072">
        <v>4458</v>
      </c>
      <c r="J3072" s="1">
        <v>0.19</v>
      </c>
      <c r="K3072">
        <v>19313</v>
      </c>
      <c r="L3072" s="1">
        <v>0.81</v>
      </c>
      <c r="M3072">
        <v>1550</v>
      </c>
      <c r="N3072" s="1">
        <v>7.0000000000000007E-2</v>
      </c>
      <c r="O3072">
        <v>1933</v>
      </c>
      <c r="P3072" s="1">
        <v>0.08</v>
      </c>
      <c r="Q3072">
        <v>68017</v>
      </c>
      <c r="R3072">
        <v>69</v>
      </c>
      <c r="S3072">
        <f>(Table1[[#This Row],[Hospital Beds 2018]]/Table1[[#This Row],[Population Estimate 2018]])*1000</f>
        <v>2.9026965630389969</v>
      </c>
      <c r="T3072">
        <f>LOG10(Table1[[#This Row],[Hospital Beds 2018]] +1)</f>
        <v>1.8450980400142569</v>
      </c>
      <c r="U3072">
        <v>19905</v>
      </c>
      <c r="V3072" s="1">
        <v>0.84</v>
      </c>
    </row>
    <row r="3073" spans="1:22" x14ac:dyDescent="0.3">
      <c r="A3073">
        <v>3079</v>
      </c>
      <c r="B3073" t="s">
        <v>1858</v>
      </c>
      <c r="C3073" t="s">
        <v>897</v>
      </c>
      <c r="D3073" t="s">
        <v>21</v>
      </c>
      <c r="E3073" s="9">
        <v>9</v>
      </c>
      <c r="F3073">
        <v>5676</v>
      </c>
      <c r="G3073">
        <f>LOG(Table1[[#This Row],[Population Estimate 2018]])</f>
        <v>3.7540423867854362</v>
      </c>
      <c r="H3073" s="10" t="str">
        <f t="shared" si="47"/>
        <v>1</v>
      </c>
      <c r="I3073">
        <v>1752</v>
      </c>
      <c r="J3073" s="1">
        <v>0.31</v>
      </c>
      <c r="K3073">
        <v>3924</v>
      </c>
      <c r="L3073" s="1">
        <v>0.69</v>
      </c>
      <c r="M3073">
        <v>562</v>
      </c>
      <c r="N3073" s="1">
        <v>0.1</v>
      </c>
      <c r="O3073">
        <v>733</v>
      </c>
      <c r="P3073" s="1">
        <v>0.13</v>
      </c>
      <c r="Q3073">
        <v>44130</v>
      </c>
      <c r="R3073">
        <v>0</v>
      </c>
      <c r="S3073">
        <f>(Table1[[#This Row],[Hospital Beds 2018]]/Table1[[#This Row],[Population Estimate 2018]])*1000</f>
        <v>0</v>
      </c>
      <c r="T3073">
        <f>LOG10(Table1[[#This Row],[Hospital Beds 2018]] +1)</f>
        <v>0</v>
      </c>
      <c r="U3073">
        <v>4121</v>
      </c>
      <c r="V3073" s="1">
        <v>0.73</v>
      </c>
    </row>
    <row r="3074" spans="1:22" x14ac:dyDescent="0.3">
      <c r="A3074">
        <v>3080</v>
      </c>
      <c r="B3074" t="s">
        <v>1858</v>
      </c>
      <c r="C3074" t="s">
        <v>56</v>
      </c>
      <c r="D3074" t="s">
        <v>21</v>
      </c>
      <c r="E3074" s="9">
        <v>6</v>
      </c>
      <c r="F3074">
        <v>20478</v>
      </c>
      <c r="G3074">
        <f>LOG(Table1[[#This Row],[Population Estimate 2018]])</f>
        <v>4.3112875386622829</v>
      </c>
      <c r="H3074" s="10" t="str">
        <f t="shared" si="47"/>
        <v>2</v>
      </c>
      <c r="I3074">
        <v>3885</v>
      </c>
      <c r="J3074" s="1">
        <v>0.19</v>
      </c>
      <c r="K3074">
        <v>16593</v>
      </c>
      <c r="L3074" s="1">
        <v>0.81</v>
      </c>
      <c r="M3074">
        <v>1635</v>
      </c>
      <c r="N3074" s="1">
        <v>0.08</v>
      </c>
      <c r="O3074">
        <v>2289</v>
      </c>
      <c r="P3074" s="1">
        <v>0.11</v>
      </c>
      <c r="Q3074">
        <v>52919</v>
      </c>
      <c r="R3074">
        <v>17</v>
      </c>
      <c r="S3074">
        <f>(Table1[[#This Row],[Hospital Beds 2018]]/Table1[[#This Row],[Population Estimate 2018]])*1000</f>
        <v>0.83015919523390957</v>
      </c>
      <c r="T3074">
        <f>LOG10(Table1[[#This Row],[Hospital Beds 2018]] +1)</f>
        <v>1.255272505103306</v>
      </c>
      <c r="U3074">
        <v>15940</v>
      </c>
      <c r="V3074" s="1">
        <v>0.78</v>
      </c>
    </row>
    <row r="3075" spans="1:22" x14ac:dyDescent="0.3">
      <c r="A3075">
        <v>3081</v>
      </c>
      <c r="B3075" t="s">
        <v>1858</v>
      </c>
      <c r="C3075" t="s">
        <v>57</v>
      </c>
      <c r="D3075" t="s">
        <v>21</v>
      </c>
      <c r="E3075" s="9">
        <v>4</v>
      </c>
      <c r="F3075">
        <v>85129</v>
      </c>
      <c r="G3075">
        <f>LOG(Table1[[#This Row],[Population Estimate 2018]])</f>
        <v>4.9300775318179237</v>
      </c>
      <c r="H3075" s="10" t="str">
        <f t="shared" ref="H3075:H3138" si="48">IF(G3075&lt;4,"1",IF(G3075&lt;5,"2",IF(G3075&lt;6,"3",IF(G3075&lt;7,"4","5"))))</f>
        <v>2</v>
      </c>
      <c r="I3075">
        <v>14436</v>
      </c>
      <c r="J3075" s="1">
        <v>0.17</v>
      </c>
      <c r="K3075">
        <v>70693</v>
      </c>
      <c r="L3075" s="1">
        <v>0.83</v>
      </c>
      <c r="M3075">
        <v>4773</v>
      </c>
      <c r="N3075" s="1">
        <v>0.06</v>
      </c>
      <c r="O3075">
        <v>6701</v>
      </c>
      <c r="P3075" s="1">
        <v>0.08</v>
      </c>
      <c r="Q3075">
        <v>65831</v>
      </c>
      <c r="R3075">
        <v>49</v>
      </c>
      <c r="S3075">
        <f>(Table1[[#This Row],[Hospital Beds 2018]]/Table1[[#This Row],[Population Estimate 2018]])*1000</f>
        <v>0.57559703508792537</v>
      </c>
      <c r="T3075">
        <f>LOG10(Table1[[#This Row],[Hospital Beds 2018]] +1)</f>
        <v>1.6989700043360187</v>
      </c>
      <c r="U3075">
        <v>70942</v>
      </c>
      <c r="V3075" s="1">
        <v>0.83</v>
      </c>
    </row>
    <row r="3076" spans="1:22" x14ac:dyDescent="0.3">
      <c r="A3076">
        <v>3082</v>
      </c>
      <c r="B3076" t="s">
        <v>1858</v>
      </c>
      <c r="C3076" t="s">
        <v>1868</v>
      </c>
      <c r="D3076" t="s">
        <v>21</v>
      </c>
      <c r="E3076" s="9">
        <v>7</v>
      </c>
      <c r="F3076">
        <v>26617</v>
      </c>
      <c r="G3076">
        <f>LOG(Table1[[#This Row],[Population Estimate 2018]])</f>
        <v>4.4251591045997047</v>
      </c>
      <c r="H3076" s="10" t="str">
        <f t="shared" si="48"/>
        <v>2</v>
      </c>
      <c r="I3076">
        <v>5390</v>
      </c>
      <c r="J3076" s="1">
        <v>0.2</v>
      </c>
      <c r="K3076">
        <v>21227</v>
      </c>
      <c r="L3076" s="1">
        <v>0.8</v>
      </c>
      <c r="M3076">
        <v>2242</v>
      </c>
      <c r="N3076" s="1">
        <v>0.08</v>
      </c>
      <c r="O3076">
        <v>3388</v>
      </c>
      <c r="P3076" s="1">
        <v>0.13</v>
      </c>
      <c r="Q3076">
        <v>52891</v>
      </c>
      <c r="R3076">
        <v>111</v>
      </c>
      <c r="S3076">
        <f>(Table1[[#This Row],[Hospital Beds 2018]]/Table1[[#This Row],[Population Estimate 2018]])*1000</f>
        <v>4.1702671225156855</v>
      </c>
      <c r="T3076">
        <f>LOG10(Table1[[#This Row],[Hospital Beds 2018]] +1)</f>
        <v>2.0492180226701815</v>
      </c>
      <c r="U3076">
        <v>20933</v>
      </c>
      <c r="V3076" s="1">
        <v>0.79</v>
      </c>
    </row>
    <row r="3077" spans="1:22" x14ac:dyDescent="0.3">
      <c r="A3077">
        <v>3083</v>
      </c>
      <c r="B3077" t="s">
        <v>1858</v>
      </c>
      <c r="C3077" t="s">
        <v>1869</v>
      </c>
      <c r="D3077" t="s">
        <v>21</v>
      </c>
      <c r="E3077" s="9">
        <v>1</v>
      </c>
      <c r="F3077">
        <v>169290</v>
      </c>
      <c r="G3077">
        <f>LOG(Table1[[#This Row],[Population Estimate 2018]])</f>
        <v>5.2286313049897037</v>
      </c>
      <c r="H3077" s="10" t="str">
        <f t="shared" si="48"/>
        <v>3</v>
      </c>
      <c r="I3077">
        <v>23925</v>
      </c>
      <c r="J3077" s="1">
        <v>0.14000000000000001</v>
      </c>
      <c r="K3077">
        <v>145365</v>
      </c>
      <c r="L3077" s="1">
        <v>0.86</v>
      </c>
      <c r="M3077">
        <v>10007</v>
      </c>
      <c r="N3077" s="1">
        <v>0.06</v>
      </c>
      <c r="O3077">
        <v>19819</v>
      </c>
      <c r="P3077" s="1">
        <v>0.12</v>
      </c>
      <c r="Q3077">
        <v>65013</v>
      </c>
      <c r="R3077">
        <v>273</v>
      </c>
      <c r="S3077">
        <f>(Table1[[#This Row],[Hospital Beds 2018]]/Table1[[#This Row],[Population Estimate 2018]])*1000</f>
        <v>1.6126174020910864</v>
      </c>
      <c r="T3077">
        <f>LOG10(Table1[[#This Row],[Hospital Beds 2018]] +1)</f>
        <v>2.4377505628203879</v>
      </c>
      <c r="U3077">
        <v>146585</v>
      </c>
      <c r="V3077" s="1">
        <v>0.87</v>
      </c>
    </row>
    <row r="3078" spans="1:22" x14ac:dyDescent="0.3">
      <c r="A3078">
        <v>3084</v>
      </c>
      <c r="B3078" t="s">
        <v>1858</v>
      </c>
      <c r="C3078" t="s">
        <v>1870</v>
      </c>
      <c r="D3078" t="s">
        <v>21</v>
      </c>
      <c r="E3078" s="9">
        <v>2</v>
      </c>
      <c r="F3078">
        <v>20383</v>
      </c>
      <c r="G3078">
        <f>LOG(Table1[[#This Row],[Population Estimate 2018]])</f>
        <v>4.3092681044771224</v>
      </c>
      <c r="H3078" s="10" t="str">
        <f t="shared" si="48"/>
        <v>2</v>
      </c>
      <c r="I3078">
        <v>4168</v>
      </c>
      <c r="J3078" s="1">
        <v>0.2</v>
      </c>
      <c r="K3078">
        <v>16215</v>
      </c>
      <c r="L3078" s="1">
        <v>0.8</v>
      </c>
      <c r="M3078">
        <v>1164</v>
      </c>
      <c r="N3078" s="1">
        <v>0.06</v>
      </c>
      <c r="O3078">
        <v>1472</v>
      </c>
      <c r="P3078" s="1">
        <v>7.0000000000000007E-2</v>
      </c>
      <c r="Q3078">
        <v>63612</v>
      </c>
      <c r="R3078">
        <v>0</v>
      </c>
      <c r="S3078">
        <f>(Table1[[#This Row],[Hospital Beds 2018]]/Table1[[#This Row],[Population Estimate 2018]])*1000</f>
        <v>0</v>
      </c>
      <c r="T3078">
        <f>LOG10(Table1[[#This Row],[Hospital Beds 2018]] +1)</f>
        <v>0</v>
      </c>
      <c r="U3078">
        <v>16617</v>
      </c>
      <c r="V3078" s="1">
        <v>0.82</v>
      </c>
    </row>
    <row r="3079" spans="1:22" x14ac:dyDescent="0.3">
      <c r="A3079">
        <v>3085</v>
      </c>
      <c r="B3079" t="s">
        <v>1858</v>
      </c>
      <c r="C3079" t="s">
        <v>1871</v>
      </c>
      <c r="D3079" t="s">
        <v>58</v>
      </c>
      <c r="E3079" s="9">
        <v>3</v>
      </c>
      <c r="F3079">
        <v>118230</v>
      </c>
      <c r="G3079">
        <f>LOG(Table1[[#This Row],[Population Estimate 2018]])</f>
        <v>5.0727276895852658</v>
      </c>
      <c r="H3079" s="10" t="str">
        <f t="shared" si="48"/>
        <v>3</v>
      </c>
      <c r="I3079">
        <v>19399</v>
      </c>
      <c r="J3079" s="1">
        <v>0.16</v>
      </c>
      <c r="K3079">
        <v>98831</v>
      </c>
      <c r="L3079" s="1">
        <v>0.84</v>
      </c>
      <c r="M3079">
        <v>8335</v>
      </c>
      <c r="N3079" s="1">
        <v>7.0000000000000007E-2</v>
      </c>
      <c r="O3079">
        <v>12334</v>
      </c>
      <c r="P3079" s="1">
        <v>0.1</v>
      </c>
      <c r="Q3079">
        <v>60619</v>
      </c>
      <c r="R3079">
        <v>414</v>
      </c>
      <c r="S3079">
        <f>(Table1[[#This Row],[Hospital Beds 2018]]/Table1[[#This Row],[Population Estimate 2018]])*1000</f>
        <v>3.5016493275818323</v>
      </c>
      <c r="T3079">
        <f>LOG10(Table1[[#This Row],[Hospital Beds 2018]] +1)</f>
        <v>2.6180480967120925</v>
      </c>
      <c r="U3079">
        <v>97400</v>
      </c>
      <c r="V3079" s="1">
        <v>0.82</v>
      </c>
    </row>
    <row r="3080" spans="1:22" x14ac:dyDescent="0.3">
      <c r="A3080">
        <v>3086</v>
      </c>
      <c r="B3080" t="s">
        <v>1858</v>
      </c>
      <c r="C3080" t="s">
        <v>163</v>
      </c>
      <c r="D3080" t="s">
        <v>21</v>
      </c>
      <c r="E3080" s="9">
        <v>8</v>
      </c>
      <c r="F3080">
        <v>16665</v>
      </c>
      <c r="G3080">
        <f>LOG(Table1[[#This Row],[Population Estimate 2018]])</f>
        <v>4.2218053179965489</v>
      </c>
      <c r="H3080" s="10" t="str">
        <f t="shared" si="48"/>
        <v>2</v>
      </c>
      <c r="I3080">
        <v>3112</v>
      </c>
      <c r="J3080" s="1">
        <v>0.19</v>
      </c>
      <c r="K3080">
        <v>13553</v>
      </c>
      <c r="L3080" s="1">
        <v>0.81</v>
      </c>
      <c r="M3080">
        <v>895</v>
      </c>
      <c r="N3080" s="1">
        <v>0.05</v>
      </c>
      <c r="O3080">
        <v>1860</v>
      </c>
      <c r="P3080" s="1">
        <v>0.11</v>
      </c>
      <c r="Q3080">
        <v>60711</v>
      </c>
      <c r="R3080">
        <v>25</v>
      </c>
      <c r="S3080">
        <f>(Table1[[#This Row],[Hospital Beds 2018]]/Table1[[#This Row],[Population Estimate 2018]])*1000</f>
        <v>1.5001500150015001</v>
      </c>
      <c r="T3080">
        <f>LOG10(Table1[[#This Row],[Hospital Beds 2018]] +1)</f>
        <v>1.414973347970818</v>
      </c>
      <c r="U3080">
        <v>13803</v>
      </c>
      <c r="V3080" s="1">
        <v>0.83</v>
      </c>
    </row>
    <row r="3081" spans="1:22" x14ac:dyDescent="0.3">
      <c r="A3081">
        <v>3087</v>
      </c>
      <c r="B3081" t="s">
        <v>1858</v>
      </c>
      <c r="C3081" t="s">
        <v>1872</v>
      </c>
      <c r="D3081" t="s">
        <v>21</v>
      </c>
      <c r="E3081" s="9">
        <v>6</v>
      </c>
      <c r="F3081">
        <v>19268</v>
      </c>
      <c r="G3081">
        <f>LOG(Table1[[#This Row],[Population Estimate 2018]])</f>
        <v>4.2848366376423961</v>
      </c>
      <c r="H3081" s="10" t="str">
        <f t="shared" si="48"/>
        <v>2</v>
      </c>
      <c r="I3081">
        <v>4616</v>
      </c>
      <c r="J3081" s="1">
        <v>0.24</v>
      </c>
      <c r="K3081">
        <v>14652</v>
      </c>
      <c r="L3081" s="1">
        <v>0.76</v>
      </c>
      <c r="M3081">
        <v>1764</v>
      </c>
      <c r="N3081" s="1">
        <v>0.09</v>
      </c>
      <c r="O3081">
        <v>2392</v>
      </c>
      <c r="P3081" s="1">
        <v>0.12</v>
      </c>
      <c r="Q3081">
        <v>51334</v>
      </c>
      <c r="R3081">
        <v>24</v>
      </c>
      <c r="S3081">
        <f>(Table1[[#This Row],[Hospital Beds 2018]]/Table1[[#This Row],[Population Estimate 2018]])*1000</f>
        <v>1.2455885405854266</v>
      </c>
      <c r="T3081">
        <f>LOG10(Table1[[#This Row],[Hospital Beds 2018]] +1)</f>
        <v>1.3979400086720377</v>
      </c>
      <c r="U3081">
        <v>15215</v>
      </c>
      <c r="V3081" s="1">
        <v>0.79</v>
      </c>
    </row>
    <row r="3082" spans="1:22" x14ac:dyDescent="0.3">
      <c r="A3082">
        <v>3088</v>
      </c>
      <c r="B3082" t="s">
        <v>1858</v>
      </c>
      <c r="C3082" t="s">
        <v>164</v>
      </c>
      <c r="D3082" t="s">
        <v>21</v>
      </c>
      <c r="E3082" s="9">
        <v>6</v>
      </c>
      <c r="F3082">
        <v>27689</v>
      </c>
      <c r="G3082">
        <f>LOG(Table1[[#This Row],[Population Estimate 2018]])</f>
        <v>4.442307271299053</v>
      </c>
      <c r="H3082" s="10" t="str">
        <f t="shared" si="48"/>
        <v>2</v>
      </c>
      <c r="I3082">
        <v>5949</v>
      </c>
      <c r="J3082" s="1">
        <v>0.21</v>
      </c>
      <c r="K3082">
        <v>21740</v>
      </c>
      <c r="L3082" s="1">
        <v>0.79</v>
      </c>
      <c r="M3082">
        <v>2327</v>
      </c>
      <c r="N3082" s="1">
        <v>0.08</v>
      </c>
      <c r="O3082">
        <v>2862</v>
      </c>
      <c r="P3082" s="1">
        <v>0.1</v>
      </c>
      <c r="Q3082">
        <v>56645</v>
      </c>
      <c r="R3082">
        <v>18</v>
      </c>
      <c r="S3082">
        <f>(Table1[[#This Row],[Hospital Beds 2018]]/Table1[[#This Row],[Population Estimate 2018]])*1000</f>
        <v>0.65007764816353064</v>
      </c>
      <c r="T3082">
        <f>LOG10(Table1[[#This Row],[Hospital Beds 2018]] +1)</f>
        <v>1.2787536009528289</v>
      </c>
      <c r="U3082">
        <v>22291</v>
      </c>
      <c r="V3082" s="1">
        <v>0.81</v>
      </c>
    </row>
    <row r="3083" spans="1:22" x14ac:dyDescent="0.3">
      <c r="A3083">
        <v>3089</v>
      </c>
      <c r="B3083" t="s">
        <v>1858</v>
      </c>
      <c r="C3083" t="s">
        <v>1873</v>
      </c>
      <c r="D3083" t="s">
        <v>21</v>
      </c>
      <c r="E3083" s="9">
        <v>4</v>
      </c>
      <c r="F3083">
        <v>79074</v>
      </c>
      <c r="G3083">
        <f>LOG(Table1[[#This Row],[Population Estimate 2018]])</f>
        <v>4.8980337083686267</v>
      </c>
      <c r="H3083" s="10" t="str">
        <f t="shared" si="48"/>
        <v>2</v>
      </c>
      <c r="I3083">
        <v>16193</v>
      </c>
      <c r="J3083" s="1">
        <v>0.2</v>
      </c>
      <c r="K3083">
        <v>62881</v>
      </c>
      <c r="L3083" s="1">
        <v>0.8</v>
      </c>
      <c r="M3083">
        <v>5741</v>
      </c>
      <c r="N3083" s="1">
        <v>7.0000000000000007E-2</v>
      </c>
      <c r="O3083">
        <v>8124</v>
      </c>
      <c r="P3083" s="1">
        <v>0.1</v>
      </c>
      <c r="Q3083">
        <v>56466</v>
      </c>
      <c r="R3083">
        <v>129</v>
      </c>
      <c r="S3083">
        <f>(Table1[[#This Row],[Hospital Beds 2018]]/Table1[[#This Row],[Population Estimate 2018]])*1000</f>
        <v>1.6313832612489567</v>
      </c>
      <c r="T3083">
        <f>LOG10(Table1[[#This Row],[Hospital Beds 2018]] +1)</f>
        <v>2.1139433523068369</v>
      </c>
      <c r="U3083">
        <v>65188</v>
      </c>
      <c r="V3083" s="1">
        <v>0.82</v>
      </c>
    </row>
    <row r="3084" spans="1:22" x14ac:dyDescent="0.3">
      <c r="A3084">
        <v>3090</v>
      </c>
      <c r="B3084" t="s">
        <v>1858</v>
      </c>
      <c r="C3084" t="s">
        <v>1874</v>
      </c>
      <c r="D3084" t="s">
        <v>58</v>
      </c>
      <c r="E3084" s="9">
        <v>3</v>
      </c>
      <c r="F3084">
        <v>135428</v>
      </c>
      <c r="G3084">
        <f>LOG(Table1[[#This Row],[Population Estimate 2018]])</f>
        <v>5.1317084648537747</v>
      </c>
      <c r="H3084" s="10" t="str">
        <f t="shared" si="48"/>
        <v>3</v>
      </c>
      <c r="I3084">
        <v>23980</v>
      </c>
      <c r="J3084" s="1">
        <v>0.18</v>
      </c>
      <c r="K3084">
        <v>111448</v>
      </c>
      <c r="L3084" s="1">
        <v>0.82</v>
      </c>
      <c r="M3084">
        <v>7996</v>
      </c>
      <c r="N3084" s="1">
        <v>0.06</v>
      </c>
      <c r="O3084">
        <v>10027</v>
      </c>
      <c r="P3084" s="1">
        <v>7.0000000000000007E-2</v>
      </c>
      <c r="Q3084">
        <v>63442</v>
      </c>
      <c r="R3084">
        <v>523</v>
      </c>
      <c r="S3084">
        <f>(Table1[[#This Row],[Hospital Beds 2018]]/Table1[[#This Row],[Population Estimate 2018]])*1000</f>
        <v>3.8618306406356147</v>
      </c>
      <c r="T3084">
        <f>LOG10(Table1[[#This Row],[Hospital Beds 2018]] +1)</f>
        <v>2.7193312869837265</v>
      </c>
      <c r="U3084">
        <v>114093</v>
      </c>
      <c r="V3084" s="1">
        <v>0.84</v>
      </c>
    </row>
    <row r="3085" spans="1:22" x14ac:dyDescent="0.3">
      <c r="A3085">
        <v>3091</v>
      </c>
      <c r="B3085" t="s">
        <v>1858</v>
      </c>
      <c r="C3085" t="s">
        <v>1875</v>
      </c>
      <c r="D3085" t="s">
        <v>21</v>
      </c>
      <c r="E3085" s="9">
        <v>6</v>
      </c>
      <c r="F3085">
        <v>40434</v>
      </c>
      <c r="G3085">
        <f>LOG(Table1[[#This Row],[Population Estimate 2018]])</f>
        <v>4.606746706755346</v>
      </c>
      <c r="H3085" s="10" t="str">
        <f t="shared" si="48"/>
        <v>2</v>
      </c>
      <c r="I3085">
        <v>9622</v>
      </c>
      <c r="J3085" s="1">
        <v>0.24</v>
      </c>
      <c r="K3085">
        <v>30812</v>
      </c>
      <c r="L3085" s="1">
        <v>0.76</v>
      </c>
      <c r="M3085">
        <v>3809</v>
      </c>
      <c r="N3085" s="1">
        <v>0.09</v>
      </c>
      <c r="O3085">
        <v>4777</v>
      </c>
      <c r="P3085" s="1">
        <v>0.12</v>
      </c>
      <c r="Q3085">
        <v>50670</v>
      </c>
      <c r="R3085">
        <v>59</v>
      </c>
      <c r="S3085">
        <f>(Table1[[#This Row],[Hospital Beds 2018]]/Table1[[#This Row],[Population Estimate 2018]])*1000</f>
        <v>1.4591680269080476</v>
      </c>
      <c r="T3085">
        <f>LOG10(Table1[[#This Row],[Hospital Beds 2018]] +1)</f>
        <v>1.7781512503836436</v>
      </c>
      <c r="U3085">
        <v>32135</v>
      </c>
      <c r="V3085" s="1">
        <v>0.79</v>
      </c>
    </row>
    <row r="3086" spans="1:22" x14ac:dyDescent="0.3">
      <c r="A3086">
        <v>3092</v>
      </c>
      <c r="B3086" t="s">
        <v>1858</v>
      </c>
      <c r="C3086" t="s">
        <v>909</v>
      </c>
      <c r="D3086" t="s">
        <v>21</v>
      </c>
      <c r="E3086" s="9">
        <v>8</v>
      </c>
      <c r="F3086">
        <v>15434</v>
      </c>
      <c r="G3086">
        <f>LOG(Table1[[#This Row],[Population Estimate 2018]])</f>
        <v>4.1884784959139347</v>
      </c>
      <c r="H3086" s="10" t="str">
        <f t="shared" si="48"/>
        <v>2</v>
      </c>
      <c r="I3086">
        <v>3787</v>
      </c>
      <c r="J3086" s="1">
        <v>0.25</v>
      </c>
      <c r="K3086">
        <v>11647</v>
      </c>
      <c r="L3086" s="1">
        <v>0.75</v>
      </c>
      <c r="M3086">
        <v>1452</v>
      </c>
      <c r="N3086" s="1">
        <v>0.09</v>
      </c>
      <c r="O3086">
        <v>1643</v>
      </c>
      <c r="P3086" s="1">
        <v>0.11</v>
      </c>
      <c r="Q3086">
        <v>46964</v>
      </c>
      <c r="R3086">
        <v>0</v>
      </c>
      <c r="S3086">
        <f>(Table1[[#This Row],[Hospital Beds 2018]]/Table1[[#This Row],[Population Estimate 2018]])*1000</f>
        <v>0</v>
      </c>
      <c r="T3086">
        <f>LOG10(Table1[[#This Row],[Hospital Beds 2018]] +1)</f>
        <v>0</v>
      </c>
      <c r="U3086">
        <v>12074</v>
      </c>
      <c r="V3086" s="1">
        <v>0.78</v>
      </c>
    </row>
    <row r="3087" spans="1:22" x14ac:dyDescent="0.3">
      <c r="A3087">
        <v>3093</v>
      </c>
      <c r="B3087" t="s">
        <v>1858</v>
      </c>
      <c r="C3087" t="s">
        <v>911</v>
      </c>
      <c r="D3087" t="s">
        <v>21</v>
      </c>
      <c r="E3087" s="9">
        <v>8</v>
      </c>
      <c r="F3087">
        <v>4658</v>
      </c>
      <c r="G3087">
        <f>LOG(Table1[[#This Row],[Population Estimate 2018]])</f>
        <v>3.668199484198662</v>
      </c>
      <c r="H3087" s="10" t="str">
        <f t="shared" si="48"/>
        <v>1</v>
      </c>
      <c r="I3087">
        <v>615</v>
      </c>
      <c r="J3087" s="1">
        <v>0.13</v>
      </c>
      <c r="K3087">
        <v>4043</v>
      </c>
      <c r="L3087" s="1">
        <v>0.87</v>
      </c>
      <c r="M3087">
        <v>260</v>
      </c>
      <c r="N3087" s="1">
        <v>0.06</v>
      </c>
      <c r="O3087">
        <v>1215</v>
      </c>
      <c r="P3087" s="1">
        <v>0.26</v>
      </c>
      <c r="Q3087">
        <v>40682</v>
      </c>
      <c r="R3087">
        <v>0</v>
      </c>
      <c r="S3087">
        <f>(Table1[[#This Row],[Hospital Beds 2018]]/Table1[[#This Row],[Population Estimate 2018]])*1000</f>
        <v>0</v>
      </c>
      <c r="T3087">
        <f>LOG10(Table1[[#This Row],[Hospital Beds 2018]] +1)</f>
        <v>0</v>
      </c>
      <c r="U3087">
        <v>4112</v>
      </c>
      <c r="V3087" s="1">
        <v>0.88</v>
      </c>
    </row>
    <row r="3088" spans="1:22" x14ac:dyDescent="0.3">
      <c r="A3088">
        <v>3094</v>
      </c>
      <c r="B3088" t="s">
        <v>1858</v>
      </c>
      <c r="C3088" t="s">
        <v>1876</v>
      </c>
      <c r="D3088" t="s">
        <v>21</v>
      </c>
      <c r="E3088" s="9">
        <v>1</v>
      </c>
      <c r="F3088">
        <v>948201</v>
      </c>
      <c r="G3088">
        <f>LOG(Table1[[#This Row],[Population Estimate 2018]])</f>
        <v>5.9769004090026101</v>
      </c>
      <c r="H3088" s="10" t="str">
        <f t="shared" si="48"/>
        <v>3</v>
      </c>
      <c r="I3088">
        <v>129003</v>
      </c>
      <c r="J3088" s="1">
        <v>0.14000000000000001</v>
      </c>
      <c r="K3088">
        <v>819198</v>
      </c>
      <c r="L3088" s="1">
        <v>0.86</v>
      </c>
      <c r="M3088">
        <v>43505</v>
      </c>
      <c r="N3088" s="1">
        <v>0.05</v>
      </c>
      <c r="O3088">
        <v>177263</v>
      </c>
      <c r="P3088" s="1">
        <v>0.19</v>
      </c>
      <c r="Q3088">
        <v>49771</v>
      </c>
      <c r="R3088">
        <v>3747</v>
      </c>
      <c r="S3088">
        <f>(Table1[[#This Row],[Hospital Beds 2018]]/Table1[[#This Row],[Population Estimate 2018]])*1000</f>
        <v>3.9516937864440131</v>
      </c>
      <c r="T3088">
        <f>LOG10(Table1[[#This Row],[Hospital Beds 2018]] +1)</f>
        <v>3.5737995822157407</v>
      </c>
      <c r="U3088">
        <v>823357</v>
      </c>
      <c r="V3088" s="1">
        <v>0.87</v>
      </c>
    </row>
    <row r="3089" spans="1:22" x14ac:dyDescent="0.3">
      <c r="A3089">
        <v>3095</v>
      </c>
      <c r="B3089" t="s">
        <v>1858</v>
      </c>
      <c r="C3089" t="s">
        <v>71</v>
      </c>
      <c r="D3089" t="s">
        <v>21</v>
      </c>
      <c r="E3089" s="9">
        <v>6</v>
      </c>
      <c r="F3089">
        <v>46051</v>
      </c>
      <c r="G3089">
        <f>LOG(Table1[[#This Row],[Population Estimate 2018]])</f>
        <v>4.6632390653638449</v>
      </c>
      <c r="H3089" s="10" t="str">
        <f t="shared" si="48"/>
        <v>2</v>
      </c>
      <c r="I3089">
        <v>7832</v>
      </c>
      <c r="J3089" s="1">
        <v>0.17</v>
      </c>
      <c r="K3089">
        <v>38219</v>
      </c>
      <c r="L3089" s="1">
        <v>0.83</v>
      </c>
      <c r="M3089">
        <v>4718</v>
      </c>
      <c r="N3089" s="1">
        <v>0.1</v>
      </c>
      <c r="O3089">
        <v>5972</v>
      </c>
      <c r="P3089" s="1">
        <v>0.13</v>
      </c>
      <c r="Q3089">
        <v>58391</v>
      </c>
      <c r="R3089">
        <v>111</v>
      </c>
      <c r="S3089">
        <f>(Table1[[#This Row],[Hospital Beds 2018]]/Table1[[#This Row],[Population Estimate 2018]])*1000</f>
        <v>2.4103711102907646</v>
      </c>
      <c r="T3089">
        <f>LOG10(Table1[[#This Row],[Hospital Beds 2018]] +1)</f>
        <v>2.0492180226701815</v>
      </c>
      <c r="U3089">
        <v>38914</v>
      </c>
      <c r="V3089" s="1">
        <v>0.85</v>
      </c>
    </row>
    <row r="3090" spans="1:22" x14ac:dyDescent="0.3">
      <c r="A3090">
        <v>3096</v>
      </c>
      <c r="B3090" t="s">
        <v>1858</v>
      </c>
      <c r="C3090" t="s">
        <v>1877</v>
      </c>
      <c r="D3090" t="s">
        <v>21</v>
      </c>
      <c r="E3090" s="9">
        <v>2</v>
      </c>
      <c r="F3090">
        <v>37830</v>
      </c>
      <c r="G3090">
        <f>LOG(Table1[[#This Row],[Population Estimate 2018]])</f>
        <v>4.5778363412927439</v>
      </c>
      <c r="H3090" s="10" t="str">
        <f t="shared" si="48"/>
        <v>2</v>
      </c>
      <c r="I3090">
        <v>7713</v>
      </c>
      <c r="J3090" s="1">
        <v>0.2</v>
      </c>
      <c r="K3090">
        <v>30117</v>
      </c>
      <c r="L3090" s="1">
        <v>0.8</v>
      </c>
      <c r="M3090">
        <v>2829</v>
      </c>
      <c r="N3090" s="1">
        <v>7.0000000000000007E-2</v>
      </c>
      <c r="O3090">
        <v>3441</v>
      </c>
      <c r="P3090" s="1">
        <v>0.09</v>
      </c>
      <c r="Q3090">
        <v>59983</v>
      </c>
      <c r="R3090">
        <v>26</v>
      </c>
      <c r="S3090">
        <f>(Table1[[#This Row],[Hospital Beds 2018]]/Table1[[#This Row],[Population Estimate 2018]])*1000</f>
        <v>0.6872852233676976</v>
      </c>
      <c r="T3090">
        <f>LOG10(Table1[[#This Row],[Hospital Beds 2018]] +1)</f>
        <v>1.4313637641589874</v>
      </c>
      <c r="U3090">
        <v>31163</v>
      </c>
      <c r="V3090" s="1">
        <v>0.82</v>
      </c>
    </row>
    <row r="3091" spans="1:22" x14ac:dyDescent="0.3">
      <c r="A3091">
        <v>3097</v>
      </c>
      <c r="B3091" t="s">
        <v>1858</v>
      </c>
      <c r="C3091" t="s">
        <v>508</v>
      </c>
      <c r="D3091" t="s">
        <v>58</v>
      </c>
      <c r="E3091" s="9">
        <v>7</v>
      </c>
      <c r="F3091">
        <v>35470</v>
      </c>
      <c r="G3091">
        <f>LOG(Table1[[#This Row],[Population Estimate 2018]])</f>
        <v>4.5498611884719429</v>
      </c>
      <c r="H3091" s="10" t="str">
        <f t="shared" si="48"/>
        <v>2</v>
      </c>
      <c r="I3091">
        <v>9234</v>
      </c>
      <c r="J3091" s="1">
        <v>0.26</v>
      </c>
      <c r="K3091">
        <v>26236</v>
      </c>
      <c r="L3091" s="1">
        <v>0.74</v>
      </c>
      <c r="M3091">
        <v>3385</v>
      </c>
      <c r="N3091" s="1">
        <v>0.1</v>
      </c>
      <c r="O3091">
        <v>3266</v>
      </c>
      <c r="P3091" s="1">
        <v>0.09</v>
      </c>
      <c r="Q3091">
        <v>53805</v>
      </c>
      <c r="R3091">
        <v>64</v>
      </c>
      <c r="S3091">
        <f>(Table1[[#This Row],[Hospital Beds 2018]]/Table1[[#This Row],[Population Estimate 2018]])*1000</f>
        <v>1.804341697208909</v>
      </c>
      <c r="T3091">
        <f>LOG10(Table1[[#This Row],[Hospital Beds 2018]] +1)</f>
        <v>1.8129133566428555</v>
      </c>
      <c r="U3091">
        <v>27151</v>
      </c>
      <c r="V3091" s="1">
        <v>0.77</v>
      </c>
    </row>
    <row r="3092" spans="1:22" x14ac:dyDescent="0.3">
      <c r="A3092">
        <v>3098</v>
      </c>
      <c r="B3092" t="s">
        <v>1858</v>
      </c>
      <c r="C3092" t="s">
        <v>1878</v>
      </c>
      <c r="D3092" t="s">
        <v>21</v>
      </c>
      <c r="E3092" s="9">
        <v>3</v>
      </c>
      <c r="F3092">
        <v>187365</v>
      </c>
      <c r="G3092">
        <f>LOG(Table1[[#This Row],[Population Estimate 2018]])</f>
        <v>5.272688467413575</v>
      </c>
      <c r="H3092" s="10" t="str">
        <f t="shared" si="48"/>
        <v>3</v>
      </c>
      <c r="I3092">
        <v>27589</v>
      </c>
      <c r="J3092" s="1">
        <v>0.15</v>
      </c>
      <c r="K3092">
        <v>159776</v>
      </c>
      <c r="L3092" s="1">
        <v>0.85</v>
      </c>
      <c r="M3092">
        <v>10430</v>
      </c>
      <c r="N3092" s="1">
        <v>0.06</v>
      </c>
      <c r="O3092">
        <v>13196</v>
      </c>
      <c r="P3092" s="1">
        <v>7.0000000000000007E-2</v>
      </c>
      <c r="Q3092">
        <v>65993</v>
      </c>
      <c r="R3092">
        <v>337</v>
      </c>
      <c r="S3092">
        <f>(Table1[[#This Row],[Hospital Beds 2018]]/Table1[[#This Row],[Population Estimate 2018]])*1000</f>
        <v>1.7986283457422678</v>
      </c>
      <c r="T3092">
        <f>LOG10(Table1[[#This Row],[Hospital Beds 2018]] +1)</f>
        <v>2.5289167002776547</v>
      </c>
      <c r="U3092">
        <v>162455</v>
      </c>
      <c r="V3092" s="1">
        <v>0.87</v>
      </c>
    </row>
    <row r="3093" spans="1:22" x14ac:dyDescent="0.3">
      <c r="A3093">
        <v>3099</v>
      </c>
      <c r="B3093" t="s">
        <v>1858</v>
      </c>
      <c r="C3093" t="s">
        <v>1879</v>
      </c>
      <c r="D3093" t="s">
        <v>21</v>
      </c>
      <c r="E3093" s="9">
        <v>1</v>
      </c>
      <c r="F3093">
        <v>89147</v>
      </c>
      <c r="G3093">
        <f>LOG(Table1[[#This Row],[Population Estimate 2018]])</f>
        <v>4.9501067327568249</v>
      </c>
      <c r="H3093" s="10" t="str">
        <f t="shared" si="48"/>
        <v>2</v>
      </c>
      <c r="I3093">
        <v>17603</v>
      </c>
      <c r="J3093" s="1">
        <v>0.2</v>
      </c>
      <c r="K3093">
        <v>71544</v>
      </c>
      <c r="L3093" s="1">
        <v>0.8</v>
      </c>
      <c r="M3093">
        <v>4485</v>
      </c>
      <c r="N3093" s="1">
        <v>0.05</v>
      </c>
      <c r="O3093">
        <v>3674</v>
      </c>
      <c r="P3093" s="1">
        <v>0.04</v>
      </c>
      <c r="Q3093">
        <v>83014</v>
      </c>
      <c r="R3093">
        <v>245</v>
      </c>
      <c r="S3093">
        <f>(Table1[[#This Row],[Hospital Beds 2018]]/Table1[[#This Row],[Population Estimate 2018]])*1000</f>
        <v>2.7482697118242903</v>
      </c>
      <c r="T3093">
        <f>LOG10(Table1[[#This Row],[Hospital Beds 2018]] +1)</f>
        <v>2.3909351071033793</v>
      </c>
      <c r="U3093">
        <v>72283</v>
      </c>
      <c r="V3093" s="1">
        <v>0.81</v>
      </c>
    </row>
    <row r="3094" spans="1:22" x14ac:dyDescent="0.3">
      <c r="A3094">
        <v>3100</v>
      </c>
      <c r="B3094" t="s">
        <v>1858</v>
      </c>
      <c r="C3094" t="s">
        <v>1880</v>
      </c>
      <c r="D3094" t="s">
        <v>21</v>
      </c>
      <c r="E3094" s="9">
        <v>8</v>
      </c>
      <c r="F3094">
        <v>7289</v>
      </c>
      <c r="G3094">
        <f>LOG(Table1[[#This Row],[Population Estimate 2018]])</f>
        <v>3.8626679502285879</v>
      </c>
      <c r="H3094" s="10" t="str">
        <f t="shared" si="48"/>
        <v>1</v>
      </c>
      <c r="I3094">
        <v>1631</v>
      </c>
      <c r="J3094" s="1">
        <v>0.22</v>
      </c>
      <c r="K3094">
        <v>5658</v>
      </c>
      <c r="L3094" s="1">
        <v>0.78</v>
      </c>
      <c r="M3094">
        <v>501</v>
      </c>
      <c r="N3094" s="1">
        <v>7.0000000000000007E-2</v>
      </c>
      <c r="O3094">
        <v>738</v>
      </c>
      <c r="P3094" s="1">
        <v>0.1</v>
      </c>
      <c r="Q3094">
        <v>56348</v>
      </c>
      <c r="R3094">
        <v>25</v>
      </c>
      <c r="S3094">
        <f>(Table1[[#This Row],[Hospital Beds 2018]]/Table1[[#This Row],[Population Estimate 2018]])*1000</f>
        <v>3.4298257648511457</v>
      </c>
      <c r="T3094">
        <f>LOG10(Table1[[#This Row],[Hospital Beds 2018]] +1)</f>
        <v>1.414973347970818</v>
      </c>
      <c r="U3094">
        <v>5991</v>
      </c>
      <c r="V3094" s="1">
        <v>0.82</v>
      </c>
    </row>
    <row r="3095" spans="1:22" x14ac:dyDescent="0.3">
      <c r="A3095">
        <v>3101</v>
      </c>
      <c r="B3095" t="s">
        <v>1858</v>
      </c>
      <c r="C3095" t="s">
        <v>446</v>
      </c>
      <c r="D3095" t="s">
        <v>21</v>
      </c>
      <c r="E3095" s="9">
        <v>1</v>
      </c>
      <c r="F3095">
        <v>42555</v>
      </c>
      <c r="G3095">
        <f>LOG(Table1[[#This Row],[Population Estimate 2018]])</f>
        <v>4.6289505948515339</v>
      </c>
      <c r="H3095" s="10" t="str">
        <f t="shared" si="48"/>
        <v>2</v>
      </c>
      <c r="I3095">
        <v>6214</v>
      </c>
      <c r="J3095" s="1">
        <v>0.15</v>
      </c>
      <c r="K3095">
        <v>36341</v>
      </c>
      <c r="L3095" s="1">
        <v>0.85</v>
      </c>
      <c r="M3095">
        <v>2518</v>
      </c>
      <c r="N3095" s="1">
        <v>0.06</v>
      </c>
      <c r="O3095">
        <v>3363</v>
      </c>
      <c r="P3095" s="1">
        <v>0.08</v>
      </c>
      <c r="Q3095">
        <v>75421</v>
      </c>
      <c r="R3095">
        <v>18</v>
      </c>
      <c r="S3095">
        <f>(Table1[[#This Row],[Hospital Beds 2018]]/Table1[[#This Row],[Population Estimate 2018]])*1000</f>
        <v>0.4229820232640113</v>
      </c>
      <c r="T3095">
        <f>LOG10(Table1[[#This Row],[Hospital Beds 2018]] +1)</f>
        <v>1.2787536009528289</v>
      </c>
      <c r="U3095">
        <v>34786</v>
      </c>
      <c r="V3095" s="1">
        <v>0.82</v>
      </c>
    </row>
    <row r="3096" spans="1:22" x14ac:dyDescent="0.3">
      <c r="A3096">
        <v>3102</v>
      </c>
      <c r="B3096" t="s">
        <v>1858</v>
      </c>
      <c r="C3096" t="s">
        <v>175</v>
      </c>
      <c r="D3096" t="s">
        <v>21</v>
      </c>
      <c r="E3096" s="9">
        <v>6</v>
      </c>
      <c r="F3096">
        <v>43598</v>
      </c>
      <c r="G3096">
        <f>LOG(Table1[[#This Row],[Population Estimate 2018]])</f>
        <v>4.6394665670464263</v>
      </c>
      <c r="H3096" s="10" t="str">
        <f t="shared" si="48"/>
        <v>2</v>
      </c>
      <c r="I3096">
        <v>8989</v>
      </c>
      <c r="J3096" s="1">
        <v>0.21</v>
      </c>
      <c r="K3096">
        <v>34609</v>
      </c>
      <c r="L3096" s="1">
        <v>0.79</v>
      </c>
      <c r="M3096">
        <v>3351</v>
      </c>
      <c r="N3096" s="1">
        <v>0.08</v>
      </c>
      <c r="O3096">
        <v>4148</v>
      </c>
      <c r="P3096" s="1">
        <v>0.1</v>
      </c>
      <c r="Q3096">
        <v>59990</v>
      </c>
      <c r="R3096">
        <v>59</v>
      </c>
      <c r="S3096">
        <f>(Table1[[#This Row],[Hospital Beds 2018]]/Table1[[#This Row],[Population Estimate 2018]])*1000</f>
        <v>1.3532730859213726</v>
      </c>
      <c r="T3096">
        <f>LOG10(Table1[[#This Row],[Hospital Beds 2018]] +1)</f>
        <v>1.7781512503836436</v>
      </c>
      <c r="U3096">
        <v>35731</v>
      </c>
      <c r="V3096" s="1">
        <v>0.82</v>
      </c>
    </row>
    <row r="3097" spans="1:22" x14ac:dyDescent="0.3">
      <c r="A3097">
        <v>3103</v>
      </c>
      <c r="B3097" t="s">
        <v>1858</v>
      </c>
      <c r="C3097" t="s">
        <v>1354</v>
      </c>
      <c r="D3097" t="s">
        <v>21</v>
      </c>
      <c r="E3097" s="9">
        <v>4</v>
      </c>
      <c r="F3097">
        <v>70942</v>
      </c>
      <c r="G3097">
        <f>LOG(Table1[[#This Row],[Population Estimate 2018]])</f>
        <v>4.8509034279577454</v>
      </c>
      <c r="H3097" s="10" t="str">
        <f t="shared" si="48"/>
        <v>2</v>
      </c>
      <c r="I3097">
        <v>11830</v>
      </c>
      <c r="J3097" s="1">
        <v>0.17</v>
      </c>
      <c r="K3097">
        <v>59112</v>
      </c>
      <c r="L3097" s="1">
        <v>0.83</v>
      </c>
      <c r="M3097">
        <v>4573</v>
      </c>
      <c r="N3097" s="1">
        <v>0.06</v>
      </c>
      <c r="O3097">
        <v>7635</v>
      </c>
      <c r="P3097" s="1">
        <v>0.11</v>
      </c>
      <c r="Q3097">
        <v>59032</v>
      </c>
      <c r="R3097">
        <v>35</v>
      </c>
      <c r="S3097">
        <f>(Table1[[#This Row],[Hospital Beds 2018]]/Table1[[#This Row],[Population Estimate 2018]])*1000</f>
        <v>0.49336077358969305</v>
      </c>
      <c r="T3097">
        <f>LOG10(Table1[[#This Row],[Hospital Beds 2018]] +1)</f>
        <v>1.5563025007672873</v>
      </c>
      <c r="U3097">
        <v>57690</v>
      </c>
      <c r="V3097" s="1">
        <v>0.81</v>
      </c>
    </row>
    <row r="3098" spans="1:22" x14ac:dyDescent="0.3">
      <c r="A3098">
        <v>3104</v>
      </c>
      <c r="B3098" t="s">
        <v>1858</v>
      </c>
      <c r="C3098" t="s">
        <v>1881</v>
      </c>
      <c r="D3098" t="s">
        <v>21</v>
      </c>
      <c r="E3098" s="9">
        <v>9</v>
      </c>
      <c r="F3098">
        <v>13397</v>
      </c>
      <c r="G3098">
        <f>LOG(Table1[[#This Row],[Population Estimate 2018]])</f>
        <v>4.1270075573713267</v>
      </c>
      <c r="H3098" s="10" t="str">
        <f t="shared" si="48"/>
        <v>2</v>
      </c>
      <c r="I3098">
        <v>3437</v>
      </c>
      <c r="J3098" s="1">
        <v>0.26</v>
      </c>
      <c r="K3098">
        <v>9960</v>
      </c>
      <c r="L3098" s="1">
        <v>0.74</v>
      </c>
      <c r="M3098">
        <v>1296</v>
      </c>
      <c r="N3098" s="1">
        <v>0.1</v>
      </c>
      <c r="O3098">
        <v>1638</v>
      </c>
      <c r="P3098" s="1">
        <v>0.12</v>
      </c>
      <c r="Q3098">
        <v>47032</v>
      </c>
      <c r="R3098">
        <v>25</v>
      </c>
      <c r="S3098">
        <f>(Table1[[#This Row],[Hospital Beds 2018]]/Table1[[#This Row],[Population Estimate 2018]])*1000</f>
        <v>1.8660894230051506</v>
      </c>
      <c r="T3098">
        <f>LOG10(Table1[[#This Row],[Hospital Beds 2018]] +1)</f>
        <v>1.414973347970818</v>
      </c>
      <c r="U3098">
        <v>10379</v>
      </c>
      <c r="V3098" s="1">
        <v>0.77</v>
      </c>
    </row>
    <row r="3099" spans="1:22" x14ac:dyDescent="0.3">
      <c r="A3099">
        <v>3105</v>
      </c>
      <c r="B3099" t="s">
        <v>1858</v>
      </c>
      <c r="C3099" t="s">
        <v>1882</v>
      </c>
      <c r="D3099" t="s">
        <v>21</v>
      </c>
      <c r="E3099" s="9">
        <v>3</v>
      </c>
      <c r="F3099">
        <v>196584</v>
      </c>
      <c r="G3099">
        <f>LOG(Table1[[#This Row],[Population Estimate 2018]])</f>
        <v>5.2935481676442295</v>
      </c>
      <c r="H3099" s="10" t="str">
        <f t="shared" si="48"/>
        <v>3</v>
      </c>
      <c r="I3099">
        <v>32460</v>
      </c>
      <c r="J3099" s="1">
        <v>0.17</v>
      </c>
      <c r="K3099">
        <v>164124</v>
      </c>
      <c r="L3099" s="1">
        <v>0.83</v>
      </c>
      <c r="M3099">
        <v>12072</v>
      </c>
      <c r="N3099" s="1">
        <v>0.06</v>
      </c>
      <c r="O3099">
        <v>24084</v>
      </c>
      <c r="P3099" s="1">
        <v>0.12</v>
      </c>
      <c r="Q3099">
        <v>60349</v>
      </c>
      <c r="R3099">
        <v>372</v>
      </c>
      <c r="S3099">
        <f>(Table1[[#This Row],[Hospital Beds 2018]]/Table1[[#This Row],[Population Estimate 2018]])*1000</f>
        <v>1.8923208399462825</v>
      </c>
      <c r="T3099">
        <f>LOG10(Table1[[#This Row],[Hospital Beds 2018]] +1)</f>
        <v>2.5717088318086878</v>
      </c>
      <c r="U3099">
        <v>166680</v>
      </c>
      <c r="V3099" s="1">
        <v>0.85</v>
      </c>
    </row>
    <row r="3100" spans="1:22" x14ac:dyDescent="0.3">
      <c r="A3100">
        <v>3106</v>
      </c>
      <c r="B3100" t="s">
        <v>1858</v>
      </c>
      <c r="C3100" t="s">
        <v>557</v>
      </c>
      <c r="D3100" t="s">
        <v>21</v>
      </c>
      <c r="E3100" s="9">
        <v>6</v>
      </c>
      <c r="F3100">
        <v>17377</v>
      </c>
      <c r="G3100">
        <f>LOG(Table1[[#This Row],[Population Estimate 2018]])</f>
        <v>4.2399748011169374</v>
      </c>
      <c r="H3100" s="10" t="str">
        <f t="shared" si="48"/>
        <v>2</v>
      </c>
      <c r="I3100">
        <v>3972</v>
      </c>
      <c r="J3100" s="1">
        <v>0.23</v>
      </c>
      <c r="K3100">
        <v>13405</v>
      </c>
      <c r="L3100" s="1">
        <v>0.77</v>
      </c>
      <c r="M3100">
        <v>1206</v>
      </c>
      <c r="N3100" s="1">
        <v>7.0000000000000007E-2</v>
      </c>
      <c r="O3100">
        <v>2438</v>
      </c>
      <c r="P3100" s="1">
        <v>0.14000000000000001</v>
      </c>
      <c r="Q3100">
        <v>53050</v>
      </c>
      <c r="R3100">
        <v>25</v>
      </c>
      <c r="S3100">
        <f>(Table1[[#This Row],[Hospital Beds 2018]]/Table1[[#This Row],[Population Estimate 2018]])*1000</f>
        <v>1.4386833170282558</v>
      </c>
      <c r="T3100">
        <f>LOG10(Table1[[#This Row],[Hospital Beds 2018]] +1)</f>
        <v>1.414973347970818</v>
      </c>
      <c r="U3100">
        <v>13769</v>
      </c>
      <c r="V3100" s="1">
        <v>0.79</v>
      </c>
    </row>
    <row r="3101" spans="1:22" x14ac:dyDescent="0.3">
      <c r="A3101">
        <v>3107</v>
      </c>
      <c r="B3101" t="s">
        <v>1858</v>
      </c>
      <c r="C3101" t="s">
        <v>979</v>
      </c>
      <c r="D3101" t="s">
        <v>21</v>
      </c>
      <c r="E3101" s="9">
        <v>3</v>
      </c>
      <c r="F3101">
        <v>163129</v>
      </c>
      <c r="G3101">
        <f>LOG(Table1[[#This Row],[Population Estimate 2018]])</f>
        <v>5.2125311739183973</v>
      </c>
      <c r="H3101" s="10" t="str">
        <f t="shared" si="48"/>
        <v>3</v>
      </c>
      <c r="I3101">
        <v>27022</v>
      </c>
      <c r="J3101" s="1">
        <v>0.17</v>
      </c>
      <c r="K3101">
        <v>136107</v>
      </c>
      <c r="L3101" s="1">
        <v>0.83</v>
      </c>
      <c r="M3101">
        <v>11212</v>
      </c>
      <c r="N3101" s="1">
        <v>7.0000000000000007E-2</v>
      </c>
      <c r="O3101">
        <v>17477</v>
      </c>
      <c r="P3101" s="1">
        <v>0.11</v>
      </c>
      <c r="Q3101">
        <v>57675</v>
      </c>
      <c r="R3101">
        <v>306</v>
      </c>
      <c r="S3101">
        <f>(Table1[[#This Row],[Hospital Beds 2018]]/Table1[[#This Row],[Population Estimate 2018]])*1000</f>
        <v>1.8758160719430634</v>
      </c>
      <c r="T3101">
        <f>LOG10(Table1[[#This Row],[Hospital Beds 2018]] +1)</f>
        <v>2.4871383754771865</v>
      </c>
      <c r="U3101">
        <v>138953</v>
      </c>
      <c r="V3101" s="1">
        <v>0.85</v>
      </c>
    </row>
    <row r="3102" spans="1:22" x14ac:dyDescent="0.3">
      <c r="A3102">
        <v>3108</v>
      </c>
      <c r="B3102" t="s">
        <v>1858</v>
      </c>
      <c r="C3102" t="s">
        <v>1671</v>
      </c>
      <c r="D3102" t="s">
        <v>21</v>
      </c>
      <c r="E3102" s="9">
        <v>6</v>
      </c>
      <c r="F3102">
        <v>14147</v>
      </c>
      <c r="G3102">
        <f>LOG(Table1[[#This Row],[Population Estimate 2018]])</f>
        <v>4.1506643535295611</v>
      </c>
      <c r="H3102" s="10" t="str">
        <f t="shared" si="48"/>
        <v>2</v>
      </c>
      <c r="I3102">
        <v>3424</v>
      </c>
      <c r="J3102" s="1">
        <v>0.24</v>
      </c>
      <c r="K3102">
        <v>10723</v>
      </c>
      <c r="L3102" s="1">
        <v>0.76</v>
      </c>
      <c r="M3102">
        <v>1181</v>
      </c>
      <c r="N3102" s="1">
        <v>0.08</v>
      </c>
      <c r="O3102">
        <v>2001</v>
      </c>
      <c r="P3102" s="1">
        <v>0.14000000000000001</v>
      </c>
      <c r="Q3102">
        <v>48448</v>
      </c>
      <c r="R3102">
        <v>25</v>
      </c>
      <c r="S3102">
        <f>(Table1[[#This Row],[Hospital Beds 2018]]/Table1[[#This Row],[Population Estimate 2018]])*1000</f>
        <v>1.7671591150067152</v>
      </c>
      <c r="T3102">
        <f>LOG10(Table1[[#This Row],[Hospital Beds 2018]] +1)</f>
        <v>1.414973347970818</v>
      </c>
      <c r="U3102">
        <v>11128</v>
      </c>
      <c r="V3102" s="1">
        <v>0.79</v>
      </c>
    </row>
    <row r="3103" spans="1:22" x14ac:dyDescent="0.3">
      <c r="A3103">
        <v>3109</v>
      </c>
      <c r="B3103" t="s">
        <v>1858</v>
      </c>
      <c r="C3103" t="s">
        <v>1883</v>
      </c>
      <c r="D3103" t="s">
        <v>21</v>
      </c>
      <c r="E3103" s="9">
        <v>1</v>
      </c>
      <c r="F3103">
        <v>89694</v>
      </c>
      <c r="G3103">
        <f>LOG(Table1[[#This Row],[Population Estimate 2018]])</f>
        <v>4.9527633922743632</v>
      </c>
      <c r="H3103" s="10" t="str">
        <f t="shared" si="48"/>
        <v>2</v>
      </c>
      <c r="I3103">
        <v>12628</v>
      </c>
      <c r="J3103" s="1">
        <v>0.14000000000000001</v>
      </c>
      <c r="K3103">
        <v>77066</v>
      </c>
      <c r="L3103" s="1">
        <v>0.86</v>
      </c>
      <c r="M3103">
        <v>4953</v>
      </c>
      <c r="N3103" s="1">
        <v>0.06</v>
      </c>
      <c r="O3103">
        <v>4179</v>
      </c>
      <c r="P3103" s="1">
        <v>0.05</v>
      </c>
      <c r="Q3103">
        <v>82575</v>
      </c>
      <c r="R3103">
        <v>64</v>
      </c>
      <c r="S3103">
        <f>(Table1[[#This Row],[Hospital Beds 2018]]/Table1[[#This Row],[Population Estimate 2018]])*1000</f>
        <v>0.71353713737819702</v>
      </c>
      <c r="T3103">
        <f>LOG10(Table1[[#This Row],[Hospital Beds 2018]] +1)</f>
        <v>1.8129133566428555</v>
      </c>
      <c r="U3103">
        <v>78903</v>
      </c>
      <c r="V3103" s="1">
        <v>0.88</v>
      </c>
    </row>
    <row r="3104" spans="1:22" x14ac:dyDescent="0.3">
      <c r="A3104">
        <v>3110</v>
      </c>
      <c r="B3104" t="s">
        <v>1858</v>
      </c>
      <c r="C3104" t="s">
        <v>1884</v>
      </c>
      <c r="D3104" t="s">
        <v>21</v>
      </c>
      <c r="E3104" s="9">
        <v>4</v>
      </c>
      <c r="F3104">
        <v>64249</v>
      </c>
      <c r="G3104">
        <f>LOG(Table1[[#This Row],[Population Estimate 2018]])</f>
        <v>4.8078663725035398</v>
      </c>
      <c r="H3104" s="10" t="str">
        <f t="shared" si="48"/>
        <v>2</v>
      </c>
      <c r="I3104">
        <v>11900</v>
      </c>
      <c r="J3104" s="1">
        <v>0.19</v>
      </c>
      <c r="K3104">
        <v>52349</v>
      </c>
      <c r="L3104" s="1">
        <v>0.81</v>
      </c>
      <c r="M3104">
        <v>4174</v>
      </c>
      <c r="N3104" s="1">
        <v>0.06</v>
      </c>
      <c r="O3104">
        <v>5416</v>
      </c>
      <c r="P3104" s="1">
        <v>0.08</v>
      </c>
      <c r="Q3104">
        <v>57256</v>
      </c>
      <c r="R3104">
        <v>115</v>
      </c>
      <c r="S3104">
        <f>(Table1[[#This Row],[Hospital Beds 2018]]/Table1[[#This Row],[Population Estimate 2018]])*1000</f>
        <v>1.7899111270214321</v>
      </c>
      <c r="T3104">
        <f>LOG10(Table1[[#This Row],[Hospital Beds 2018]] +1)</f>
        <v>2.0644579892269186</v>
      </c>
      <c r="U3104">
        <v>53586</v>
      </c>
      <c r="V3104" s="1">
        <v>0.83</v>
      </c>
    </row>
    <row r="3105" spans="1:22" x14ac:dyDescent="0.3">
      <c r="A3105">
        <v>3111</v>
      </c>
      <c r="B3105" t="s">
        <v>1858</v>
      </c>
      <c r="C3105" t="s">
        <v>1885</v>
      </c>
      <c r="D3105" t="s">
        <v>21</v>
      </c>
      <c r="E3105" s="9">
        <v>7</v>
      </c>
      <c r="F3105">
        <v>16489</v>
      </c>
      <c r="G3105">
        <f>LOG(Table1[[#This Row],[Population Estimate 2018]])</f>
        <v>4.2171943180065048</v>
      </c>
      <c r="H3105" s="10" t="str">
        <f t="shared" si="48"/>
        <v>2</v>
      </c>
      <c r="I3105">
        <v>4275</v>
      </c>
      <c r="J3105" s="1">
        <v>0.26</v>
      </c>
      <c r="K3105">
        <v>12214</v>
      </c>
      <c r="L3105" s="1">
        <v>0.74</v>
      </c>
      <c r="M3105">
        <v>1549</v>
      </c>
      <c r="N3105" s="1">
        <v>0.09</v>
      </c>
      <c r="O3105">
        <v>2338</v>
      </c>
      <c r="P3105" s="1">
        <v>0.14000000000000001</v>
      </c>
      <c r="Q3105">
        <v>46490</v>
      </c>
      <c r="R3105">
        <v>75</v>
      </c>
      <c r="S3105">
        <f>(Table1[[#This Row],[Hospital Beds 2018]]/Table1[[#This Row],[Population Estimate 2018]])*1000</f>
        <v>4.5484868700345684</v>
      </c>
      <c r="T3105">
        <f>LOG10(Table1[[#This Row],[Hospital Beds 2018]] +1)</f>
        <v>1.8808135922807914</v>
      </c>
      <c r="U3105">
        <v>12497</v>
      </c>
      <c r="V3105" s="1">
        <v>0.76</v>
      </c>
    </row>
    <row r="3106" spans="1:22" x14ac:dyDescent="0.3">
      <c r="A3106">
        <v>3112</v>
      </c>
      <c r="B3106" t="s">
        <v>1858</v>
      </c>
      <c r="C3106" t="s">
        <v>1886</v>
      </c>
      <c r="D3106" t="s">
        <v>21</v>
      </c>
      <c r="E3106" s="9">
        <v>6</v>
      </c>
      <c r="F3106">
        <v>40796</v>
      </c>
      <c r="G3106">
        <f>LOG(Table1[[#This Row],[Population Estimate 2018]])</f>
        <v>4.6106175831122096</v>
      </c>
      <c r="H3106" s="10" t="str">
        <f t="shared" si="48"/>
        <v>2</v>
      </c>
      <c r="I3106">
        <v>8621</v>
      </c>
      <c r="J3106" s="1">
        <v>0.21</v>
      </c>
      <c r="K3106">
        <v>32175</v>
      </c>
      <c r="L3106" s="1">
        <v>0.79</v>
      </c>
      <c r="M3106">
        <v>3035</v>
      </c>
      <c r="N3106" s="1">
        <v>7.0000000000000007E-2</v>
      </c>
      <c r="O3106">
        <v>3836</v>
      </c>
      <c r="P3106" s="1">
        <v>0.09</v>
      </c>
      <c r="Q3106">
        <v>56022</v>
      </c>
      <c r="R3106">
        <v>22</v>
      </c>
      <c r="S3106">
        <f>(Table1[[#This Row],[Hospital Beds 2018]]/Table1[[#This Row],[Population Estimate 2018]])*1000</f>
        <v>0.53926855574075894</v>
      </c>
      <c r="T3106">
        <f>LOG10(Table1[[#This Row],[Hospital Beds 2018]] +1)</f>
        <v>1.3617278360175928</v>
      </c>
      <c r="U3106">
        <v>32865</v>
      </c>
      <c r="V3106" s="1">
        <v>0.81</v>
      </c>
    </row>
    <row r="3107" spans="1:22" x14ac:dyDescent="0.3">
      <c r="A3107">
        <v>3113</v>
      </c>
      <c r="B3107" t="s">
        <v>1858</v>
      </c>
      <c r="C3107" t="s">
        <v>1887</v>
      </c>
      <c r="D3107" t="s">
        <v>21</v>
      </c>
      <c r="E3107" s="9">
        <v>3</v>
      </c>
      <c r="F3107">
        <v>115456</v>
      </c>
      <c r="G3107">
        <f>LOG(Table1[[#This Row],[Population Estimate 2018]])</f>
        <v>5.06241650718981</v>
      </c>
      <c r="H3107" s="10" t="str">
        <f t="shared" si="48"/>
        <v>3</v>
      </c>
      <c r="I3107">
        <v>20789</v>
      </c>
      <c r="J3107" s="1">
        <v>0.18</v>
      </c>
      <c r="K3107">
        <v>94667</v>
      </c>
      <c r="L3107" s="1">
        <v>0.82</v>
      </c>
      <c r="M3107">
        <v>7341</v>
      </c>
      <c r="N3107" s="1">
        <v>0.06</v>
      </c>
      <c r="O3107">
        <v>8432</v>
      </c>
      <c r="P3107" s="1">
        <v>7.0000000000000007E-2</v>
      </c>
      <c r="Q3107">
        <v>61906</v>
      </c>
      <c r="R3107">
        <v>173</v>
      </c>
      <c r="S3107">
        <f>(Table1[[#This Row],[Hospital Beds 2018]]/Table1[[#This Row],[Population Estimate 2018]])*1000</f>
        <v>1.4984063192904657</v>
      </c>
      <c r="T3107">
        <f>LOG10(Table1[[#This Row],[Hospital Beds 2018]] +1)</f>
        <v>2.2405492482825999</v>
      </c>
      <c r="U3107">
        <v>95599</v>
      </c>
      <c r="V3107" s="1">
        <v>0.83</v>
      </c>
    </row>
    <row r="3108" spans="1:22" x14ac:dyDescent="0.3">
      <c r="A3108">
        <v>3114</v>
      </c>
      <c r="B3108" t="s">
        <v>1858</v>
      </c>
      <c r="C3108" t="s">
        <v>366</v>
      </c>
      <c r="D3108" t="s">
        <v>21</v>
      </c>
      <c r="E3108" s="9">
        <v>6</v>
      </c>
      <c r="F3108">
        <v>20412</v>
      </c>
      <c r="G3108">
        <f>LOG(Table1[[#This Row],[Population Estimate 2018]])</f>
        <v>4.3098855596601942</v>
      </c>
      <c r="H3108" s="10" t="str">
        <f t="shared" si="48"/>
        <v>2</v>
      </c>
      <c r="I3108">
        <v>3905</v>
      </c>
      <c r="J3108" s="1">
        <v>0.19</v>
      </c>
      <c r="K3108">
        <v>16507</v>
      </c>
      <c r="L3108" s="1">
        <v>0.81</v>
      </c>
      <c r="M3108">
        <v>1354</v>
      </c>
      <c r="N3108" s="1">
        <v>7.0000000000000007E-2</v>
      </c>
      <c r="O3108">
        <v>2072</v>
      </c>
      <c r="P3108" s="1">
        <v>0.1</v>
      </c>
      <c r="Q3108">
        <v>56981</v>
      </c>
      <c r="R3108">
        <v>93</v>
      </c>
      <c r="S3108">
        <f>(Table1[[#This Row],[Hospital Beds 2018]]/Table1[[#This Row],[Population Estimate 2018]])*1000</f>
        <v>4.5561434450323341</v>
      </c>
      <c r="T3108">
        <f>LOG10(Table1[[#This Row],[Hospital Beds 2018]] +1)</f>
        <v>1.9731278535996986</v>
      </c>
      <c r="U3108">
        <v>16827</v>
      </c>
      <c r="V3108" s="1">
        <v>0.82</v>
      </c>
    </row>
    <row r="3109" spans="1:22" x14ac:dyDescent="0.3">
      <c r="A3109">
        <v>3115</v>
      </c>
      <c r="B3109" t="s">
        <v>1858</v>
      </c>
      <c r="C3109" t="s">
        <v>1888</v>
      </c>
      <c r="D3109" t="s">
        <v>21</v>
      </c>
      <c r="E3109" s="9">
        <v>6</v>
      </c>
      <c r="F3109">
        <v>29442</v>
      </c>
      <c r="G3109">
        <f>LOG(Table1[[#This Row],[Population Estimate 2018]])</f>
        <v>4.4689673083645589</v>
      </c>
      <c r="H3109" s="10" t="str">
        <f t="shared" si="48"/>
        <v>2</v>
      </c>
      <c r="I3109">
        <v>5330</v>
      </c>
      <c r="J3109" s="1">
        <v>0.18</v>
      </c>
      <c r="K3109">
        <v>24112</v>
      </c>
      <c r="L3109" s="1">
        <v>0.82</v>
      </c>
      <c r="M3109">
        <v>1794</v>
      </c>
      <c r="N3109" s="1">
        <v>0.06</v>
      </c>
      <c r="O3109">
        <v>2297</v>
      </c>
      <c r="P3109" s="1">
        <v>0.08</v>
      </c>
      <c r="Q3109">
        <v>56978</v>
      </c>
      <c r="R3109">
        <v>66</v>
      </c>
      <c r="S3109">
        <f>(Table1[[#This Row],[Hospital Beds 2018]]/Table1[[#This Row],[Population Estimate 2018]])*1000</f>
        <v>2.2416955369879763</v>
      </c>
      <c r="T3109">
        <f>LOG10(Table1[[#This Row],[Hospital Beds 2018]] +1)</f>
        <v>1.8260748027008264</v>
      </c>
      <c r="U3109">
        <v>24493</v>
      </c>
      <c r="V3109" s="1">
        <v>0.83</v>
      </c>
    </row>
    <row r="3110" spans="1:22" x14ac:dyDescent="0.3">
      <c r="A3110">
        <v>3116</v>
      </c>
      <c r="B3110" t="s">
        <v>1858</v>
      </c>
      <c r="C3110" t="s">
        <v>825</v>
      </c>
      <c r="D3110" t="s">
        <v>21</v>
      </c>
      <c r="E3110" s="9">
        <v>6</v>
      </c>
      <c r="F3110">
        <v>30785</v>
      </c>
      <c r="G3110">
        <f>LOG(Table1[[#This Row],[Population Estimate 2018]])</f>
        <v>4.4883391579275003</v>
      </c>
      <c r="H3110" s="10" t="str">
        <f t="shared" si="48"/>
        <v>2</v>
      </c>
      <c r="I3110">
        <v>6011</v>
      </c>
      <c r="J3110" s="1">
        <v>0.2</v>
      </c>
      <c r="K3110">
        <v>24774</v>
      </c>
      <c r="L3110" s="1">
        <v>0.8</v>
      </c>
      <c r="M3110">
        <v>1875</v>
      </c>
      <c r="N3110" s="1">
        <v>0.06</v>
      </c>
      <c r="O3110">
        <v>4126</v>
      </c>
      <c r="P3110" s="1">
        <v>0.13</v>
      </c>
      <c r="Q3110">
        <v>51692</v>
      </c>
      <c r="R3110">
        <v>38</v>
      </c>
      <c r="S3110">
        <f>(Table1[[#This Row],[Hospital Beds 2018]]/Table1[[#This Row],[Population Estimate 2018]])*1000</f>
        <v>1.2343673867143088</v>
      </c>
      <c r="T3110">
        <f>LOG10(Table1[[#This Row],[Hospital Beds 2018]] +1)</f>
        <v>1.5910646070264991</v>
      </c>
      <c r="U3110">
        <v>25251</v>
      </c>
      <c r="V3110" s="1">
        <v>0.82</v>
      </c>
    </row>
    <row r="3111" spans="1:22" x14ac:dyDescent="0.3">
      <c r="A3111">
        <v>3117</v>
      </c>
      <c r="B3111" t="s">
        <v>1858</v>
      </c>
      <c r="C3111" t="s">
        <v>1889</v>
      </c>
      <c r="D3111" t="s">
        <v>21</v>
      </c>
      <c r="E3111" s="9">
        <v>9</v>
      </c>
      <c r="F3111">
        <v>21938</v>
      </c>
      <c r="G3111">
        <f>LOG(Table1[[#This Row],[Population Estimate 2018]])</f>
        <v>4.3411970321468285</v>
      </c>
      <c r="H3111" s="10" t="str">
        <f t="shared" si="48"/>
        <v>2</v>
      </c>
      <c r="I3111">
        <v>6758</v>
      </c>
      <c r="J3111" s="1">
        <v>0.31</v>
      </c>
      <c r="K3111">
        <v>15180</v>
      </c>
      <c r="L3111" s="1">
        <v>0.69</v>
      </c>
      <c r="M3111">
        <v>2301</v>
      </c>
      <c r="N3111" s="1">
        <v>0.1</v>
      </c>
      <c r="O3111">
        <v>2359</v>
      </c>
      <c r="P3111" s="1">
        <v>0.11</v>
      </c>
      <c r="Q3111">
        <v>47198</v>
      </c>
      <c r="R3111">
        <v>64</v>
      </c>
      <c r="S3111">
        <f>(Table1[[#This Row],[Hospital Beds 2018]]/Table1[[#This Row],[Population Estimate 2018]])*1000</f>
        <v>2.9173124259276144</v>
      </c>
      <c r="T3111">
        <f>LOG10(Table1[[#This Row],[Hospital Beds 2018]] +1)</f>
        <v>1.8129133566428555</v>
      </c>
      <c r="U3111">
        <v>15679</v>
      </c>
      <c r="V3111" s="1">
        <v>0.71</v>
      </c>
    </row>
    <row r="3112" spans="1:22" x14ac:dyDescent="0.3">
      <c r="A3112">
        <v>3118</v>
      </c>
      <c r="B3112" t="s">
        <v>1858</v>
      </c>
      <c r="C3112" t="s">
        <v>1521</v>
      </c>
      <c r="D3112" t="s">
        <v>21</v>
      </c>
      <c r="E3112" s="9">
        <v>4</v>
      </c>
      <c r="F3112">
        <v>103718</v>
      </c>
      <c r="G3112">
        <f>LOG(Table1[[#This Row],[Population Estimate 2018]])</f>
        <v>5.0158541336532503</v>
      </c>
      <c r="H3112" s="10" t="str">
        <f t="shared" si="48"/>
        <v>3</v>
      </c>
      <c r="I3112">
        <v>18334</v>
      </c>
      <c r="J3112" s="1">
        <v>0.18</v>
      </c>
      <c r="K3112">
        <v>85384</v>
      </c>
      <c r="L3112" s="1">
        <v>0.82</v>
      </c>
      <c r="M3112">
        <v>5623</v>
      </c>
      <c r="N3112" s="1">
        <v>0.05</v>
      </c>
      <c r="O3112">
        <v>10114</v>
      </c>
      <c r="P3112" s="1">
        <v>0.1</v>
      </c>
      <c r="Q3112">
        <v>64234</v>
      </c>
      <c r="R3112">
        <v>84</v>
      </c>
      <c r="S3112">
        <f>(Table1[[#This Row],[Hospital Beds 2018]]/Table1[[#This Row],[Population Estimate 2018]])*1000</f>
        <v>0.8098883511058832</v>
      </c>
      <c r="T3112">
        <f>LOG10(Table1[[#This Row],[Hospital Beds 2018]] +1)</f>
        <v>1.9294189257142926</v>
      </c>
      <c r="U3112">
        <v>85338</v>
      </c>
      <c r="V3112" s="1">
        <v>0.82</v>
      </c>
    </row>
    <row r="3113" spans="1:22" x14ac:dyDescent="0.3">
      <c r="A3113">
        <v>3119</v>
      </c>
      <c r="B3113" t="s">
        <v>1858</v>
      </c>
      <c r="C3113" t="s">
        <v>1890</v>
      </c>
      <c r="D3113" t="s">
        <v>21</v>
      </c>
      <c r="E3113" s="9">
        <v>7</v>
      </c>
      <c r="F3113">
        <v>15878</v>
      </c>
      <c r="G3113">
        <f>LOG(Table1[[#This Row],[Population Estimate 2018]])</f>
        <v>4.2007957976083672</v>
      </c>
      <c r="H3113" s="10" t="str">
        <f t="shared" si="48"/>
        <v>2</v>
      </c>
      <c r="I3113">
        <v>4169</v>
      </c>
      <c r="J3113" s="1">
        <v>0.26</v>
      </c>
      <c r="K3113">
        <v>11709</v>
      </c>
      <c r="L3113" s="1">
        <v>0.74</v>
      </c>
      <c r="M3113">
        <v>1582</v>
      </c>
      <c r="N3113" s="1">
        <v>0.1</v>
      </c>
      <c r="O3113">
        <v>1954</v>
      </c>
      <c r="P3113" s="1">
        <v>0.12</v>
      </c>
      <c r="Q3113">
        <v>50482</v>
      </c>
      <c r="R3113">
        <v>34</v>
      </c>
      <c r="S3113">
        <f>(Table1[[#This Row],[Hospital Beds 2018]]/Table1[[#This Row],[Population Estimate 2018]])*1000</f>
        <v>2.1413276231263385</v>
      </c>
      <c r="T3113">
        <f>LOG10(Table1[[#This Row],[Hospital Beds 2018]] +1)</f>
        <v>1.5440680443502757</v>
      </c>
      <c r="U3113">
        <v>12180</v>
      </c>
      <c r="V3113" s="1">
        <v>0.77</v>
      </c>
    </row>
    <row r="3114" spans="1:22" x14ac:dyDescent="0.3">
      <c r="A3114">
        <v>3120</v>
      </c>
      <c r="B3114" t="s">
        <v>1858</v>
      </c>
      <c r="C3114" t="s">
        <v>86</v>
      </c>
      <c r="D3114" t="s">
        <v>21</v>
      </c>
      <c r="E3114" s="9">
        <v>1</v>
      </c>
      <c r="F3114">
        <v>135693</v>
      </c>
      <c r="G3114">
        <f>LOG(Table1[[#This Row],[Population Estimate 2018]])</f>
        <v>5.1325574442714847</v>
      </c>
      <c r="H3114" s="10" t="str">
        <f t="shared" si="48"/>
        <v>3</v>
      </c>
      <c r="I3114">
        <v>24405</v>
      </c>
      <c r="J3114" s="1">
        <v>0.18</v>
      </c>
      <c r="K3114">
        <v>111288</v>
      </c>
      <c r="L3114" s="1">
        <v>0.82</v>
      </c>
      <c r="M3114">
        <v>7803</v>
      </c>
      <c r="N3114" s="1">
        <v>0.06</v>
      </c>
      <c r="O3114">
        <v>6059</v>
      </c>
      <c r="P3114" s="1">
        <v>0.04</v>
      </c>
      <c r="Q3114">
        <v>75799</v>
      </c>
      <c r="R3114">
        <v>104</v>
      </c>
      <c r="S3114">
        <f>(Table1[[#This Row],[Hospital Beds 2018]]/Table1[[#This Row],[Population Estimate 2018]])*1000</f>
        <v>0.76643599890930258</v>
      </c>
      <c r="T3114">
        <f>LOG10(Table1[[#This Row],[Hospital Beds 2018]] +1)</f>
        <v>2.0211892990699383</v>
      </c>
      <c r="U3114">
        <v>114254</v>
      </c>
      <c r="V3114" s="1">
        <v>0.84</v>
      </c>
    </row>
    <row r="3115" spans="1:22" x14ac:dyDescent="0.3">
      <c r="A3115">
        <v>3121</v>
      </c>
      <c r="B3115" t="s">
        <v>1858</v>
      </c>
      <c r="C3115" t="s">
        <v>1891</v>
      </c>
      <c r="D3115" t="s">
        <v>21</v>
      </c>
      <c r="E3115" s="9">
        <v>1</v>
      </c>
      <c r="F3115">
        <v>403072</v>
      </c>
      <c r="G3115">
        <f>LOG(Table1[[#This Row],[Population Estimate 2018]])</f>
        <v>5.6053826302844119</v>
      </c>
      <c r="H3115" s="10" t="str">
        <f t="shared" si="48"/>
        <v>3</v>
      </c>
      <c r="I3115">
        <v>75190</v>
      </c>
      <c r="J3115" s="1">
        <v>0.19</v>
      </c>
      <c r="K3115">
        <v>327882</v>
      </c>
      <c r="L3115" s="1">
        <v>0.81</v>
      </c>
      <c r="M3115">
        <v>22316</v>
      </c>
      <c r="N3115" s="1">
        <v>0.06</v>
      </c>
      <c r="O3115">
        <v>19937</v>
      </c>
      <c r="P3115" s="1">
        <v>0.05</v>
      </c>
      <c r="Q3115">
        <v>87333</v>
      </c>
      <c r="R3115">
        <v>1035</v>
      </c>
      <c r="S3115">
        <f>(Table1[[#This Row],[Hospital Beds 2018]]/Table1[[#This Row],[Population Estimate 2018]])*1000</f>
        <v>2.5677794537948553</v>
      </c>
      <c r="T3115">
        <f>LOG10(Table1[[#This Row],[Hospital Beds 2018]] +1)</f>
        <v>3.0153597554092144</v>
      </c>
      <c r="U3115">
        <v>336038</v>
      </c>
      <c r="V3115" s="1">
        <v>0.83</v>
      </c>
    </row>
    <row r="3116" spans="1:22" x14ac:dyDescent="0.3">
      <c r="A3116">
        <v>3122</v>
      </c>
      <c r="B3116" t="s">
        <v>1858</v>
      </c>
      <c r="C3116" t="s">
        <v>1892</v>
      </c>
      <c r="D3116" t="s">
        <v>21</v>
      </c>
      <c r="E3116" s="9">
        <v>6</v>
      </c>
      <c r="F3116">
        <v>51128</v>
      </c>
      <c r="G3116">
        <f>LOG(Table1[[#This Row],[Population Estimate 2018]])</f>
        <v>4.7086588045404998</v>
      </c>
      <c r="H3116" s="10" t="str">
        <f t="shared" si="48"/>
        <v>2</v>
      </c>
      <c r="I3116">
        <v>10669</v>
      </c>
      <c r="J3116" s="1">
        <v>0.21</v>
      </c>
      <c r="K3116">
        <v>40459</v>
      </c>
      <c r="L3116" s="1">
        <v>0.79</v>
      </c>
      <c r="M3116">
        <v>4283</v>
      </c>
      <c r="N3116" s="1">
        <v>0.08</v>
      </c>
      <c r="O3116">
        <v>5135</v>
      </c>
      <c r="P3116" s="1">
        <v>0.1</v>
      </c>
      <c r="Q3116">
        <v>58648</v>
      </c>
      <c r="R3116">
        <v>50</v>
      </c>
      <c r="S3116">
        <f>(Table1[[#This Row],[Hospital Beds 2018]]/Table1[[#This Row],[Population Estimate 2018]])*1000</f>
        <v>0.97793772492567665</v>
      </c>
      <c r="T3116">
        <f>LOG10(Table1[[#This Row],[Hospital Beds 2018]] +1)</f>
        <v>1.7075701760979363</v>
      </c>
      <c r="U3116">
        <v>41718</v>
      </c>
      <c r="V3116" s="1">
        <v>0.82</v>
      </c>
    </row>
    <row r="3117" spans="1:22" x14ac:dyDescent="0.3">
      <c r="A3117">
        <v>3123</v>
      </c>
      <c r="B3117" t="s">
        <v>1858</v>
      </c>
      <c r="C3117" t="s">
        <v>1893</v>
      </c>
      <c r="D3117" t="s">
        <v>21</v>
      </c>
      <c r="E3117" s="9">
        <v>6</v>
      </c>
      <c r="F3117">
        <v>24263</v>
      </c>
      <c r="G3117">
        <f>LOG(Table1[[#This Row],[Population Estimate 2018]])</f>
        <v>4.3849444982162442</v>
      </c>
      <c r="H3117" s="10" t="str">
        <f t="shared" si="48"/>
        <v>2</v>
      </c>
      <c r="I3117">
        <v>5912</v>
      </c>
      <c r="J3117" s="1">
        <v>0.24</v>
      </c>
      <c r="K3117">
        <v>18351</v>
      </c>
      <c r="L3117" s="1">
        <v>0.76</v>
      </c>
      <c r="M3117">
        <v>2061</v>
      </c>
      <c r="N3117" s="1">
        <v>0.08</v>
      </c>
      <c r="O3117">
        <v>2503</v>
      </c>
      <c r="P3117" s="1">
        <v>0.1</v>
      </c>
      <c r="Q3117">
        <v>52340</v>
      </c>
      <c r="R3117">
        <v>25</v>
      </c>
      <c r="S3117">
        <f>(Table1[[#This Row],[Hospital Beds 2018]]/Table1[[#This Row],[Population Estimate 2018]])*1000</f>
        <v>1.0303754688208384</v>
      </c>
      <c r="T3117">
        <f>LOG10(Table1[[#This Row],[Hospital Beds 2018]] +1)</f>
        <v>1.414973347970818</v>
      </c>
      <c r="U3117">
        <v>18075</v>
      </c>
      <c r="V3117" s="1">
        <v>0.74</v>
      </c>
    </row>
    <row r="3118" spans="1:22" x14ac:dyDescent="0.3">
      <c r="A3118">
        <v>3124</v>
      </c>
      <c r="B3118" t="s">
        <v>1858</v>
      </c>
      <c r="C3118" t="s">
        <v>569</v>
      </c>
      <c r="D3118" t="s">
        <v>21</v>
      </c>
      <c r="E3118" s="9">
        <v>3</v>
      </c>
      <c r="F3118">
        <v>171020</v>
      </c>
      <c r="G3118">
        <f>LOG(Table1[[#This Row],[Population Estimate 2018]])</f>
        <v>5.2330469020981827</v>
      </c>
      <c r="H3118" s="10" t="str">
        <f t="shared" si="48"/>
        <v>3</v>
      </c>
      <c r="I3118">
        <v>28022</v>
      </c>
      <c r="J3118" s="1">
        <v>0.16</v>
      </c>
      <c r="K3118">
        <v>142998</v>
      </c>
      <c r="L3118" s="1">
        <v>0.84</v>
      </c>
      <c r="M3118">
        <v>11520</v>
      </c>
      <c r="N3118" s="1">
        <v>7.0000000000000007E-2</v>
      </c>
      <c r="O3118">
        <v>16915</v>
      </c>
      <c r="P3118" s="1">
        <v>0.1</v>
      </c>
      <c r="Q3118">
        <v>57785</v>
      </c>
      <c r="R3118">
        <v>559</v>
      </c>
      <c r="S3118">
        <f>(Table1[[#This Row],[Hospital Beds 2018]]/Table1[[#This Row],[Population Estimate 2018]])*1000</f>
        <v>3.2686235528008418</v>
      </c>
      <c r="T3118">
        <f>LOG10(Table1[[#This Row],[Hospital Beds 2018]] +1)</f>
        <v>2.7481880270062002</v>
      </c>
      <c r="U3118">
        <v>141057</v>
      </c>
      <c r="V3118" s="1">
        <v>0.82</v>
      </c>
    </row>
    <row r="3119" spans="1:22" x14ac:dyDescent="0.3">
      <c r="A3119">
        <v>3125</v>
      </c>
      <c r="B3119" t="s">
        <v>1858</v>
      </c>
      <c r="C3119" t="s">
        <v>1363</v>
      </c>
      <c r="D3119" t="s">
        <v>58</v>
      </c>
      <c r="E3119" s="9">
        <v>4</v>
      </c>
      <c r="F3119">
        <v>73055</v>
      </c>
      <c r="G3119">
        <f>LOG(Table1[[#This Row],[Population Estimate 2018]])</f>
        <v>4.8636499450902786</v>
      </c>
      <c r="H3119" s="10" t="str">
        <f t="shared" si="48"/>
        <v>2</v>
      </c>
      <c r="I3119">
        <v>15022</v>
      </c>
      <c r="J3119" s="1">
        <v>0.21</v>
      </c>
      <c r="K3119">
        <v>58033</v>
      </c>
      <c r="L3119" s="1">
        <v>0.79</v>
      </c>
      <c r="M3119">
        <v>5595</v>
      </c>
      <c r="N3119" s="1">
        <v>0.08</v>
      </c>
      <c r="O3119">
        <v>7313</v>
      </c>
      <c r="P3119" s="1">
        <v>0.1</v>
      </c>
      <c r="Q3119">
        <v>55879</v>
      </c>
      <c r="R3119">
        <v>319</v>
      </c>
      <c r="S3119">
        <f>(Table1[[#This Row],[Hospital Beds 2018]]/Table1[[#This Row],[Population Estimate 2018]])*1000</f>
        <v>4.3665731298336867</v>
      </c>
      <c r="T3119">
        <f>LOG10(Table1[[#This Row],[Hospital Beds 2018]] +1)</f>
        <v>2.5051499783199058</v>
      </c>
      <c r="U3119">
        <v>59791</v>
      </c>
      <c r="V3119" s="1">
        <v>0.82</v>
      </c>
    </row>
    <row r="3120" spans="1:22" x14ac:dyDescent="0.3">
      <c r="A3120">
        <v>3126</v>
      </c>
      <c r="B3120" t="s">
        <v>1231</v>
      </c>
      <c r="C3120" t="s">
        <v>1204</v>
      </c>
      <c r="D3120" t="s">
        <v>21</v>
      </c>
      <c r="E3120" s="9">
        <v>4</v>
      </c>
      <c r="F3120">
        <v>38601</v>
      </c>
      <c r="G3120">
        <f>LOG(Table1[[#This Row],[Population Estimate 2018]])</f>
        <v>4.5865985556783979</v>
      </c>
      <c r="H3120" s="10" t="str">
        <f t="shared" si="48"/>
        <v>2</v>
      </c>
      <c r="I3120">
        <v>4530</v>
      </c>
      <c r="J3120" s="1">
        <v>0.12</v>
      </c>
      <c r="K3120">
        <v>34071</v>
      </c>
      <c r="L3120" s="1">
        <v>0.88</v>
      </c>
      <c r="M3120">
        <v>2306</v>
      </c>
      <c r="N3120" s="1">
        <v>0.06</v>
      </c>
      <c r="O3120">
        <v>7451</v>
      </c>
      <c r="P3120" s="1">
        <v>0.19</v>
      </c>
      <c r="Q3120">
        <v>47561</v>
      </c>
      <c r="R3120">
        <v>99</v>
      </c>
      <c r="S3120">
        <f>(Table1[[#This Row],[Hospital Beds 2018]]/Table1[[#This Row],[Population Estimate 2018]])*1000</f>
        <v>2.5647003963627886</v>
      </c>
      <c r="T3120">
        <f>LOG10(Table1[[#This Row],[Hospital Beds 2018]] +1)</f>
        <v>2</v>
      </c>
      <c r="U3120">
        <v>32576</v>
      </c>
      <c r="V3120" s="1">
        <v>0.84</v>
      </c>
    </row>
    <row r="3121" spans="1:22" x14ac:dyDescent="0.3">
      <c r="A3121">
        <v>3127</v>
      </c>
      <c r="B3121" t="s">
        <v>1231</v>
      </c>
      <c r="C3121" t="s">
        <v>1071</v>
      </c>
      <c r="D3121" t="s">
        <v>21</v>
      </c>
      <c r="E3121" s="9">
        <v>9</v>
      </c>
      <c r="F3121">
        <v>11881</v>
      </c>
      <c r="G3121">
        <f>LOG(Table1[[#This Row],[Population Estimate 2018]])</f>
        <v>4.0748529958812476</v>
      </c>
      <c r="H3121" s="10" t="str">
        <f t="shared" si="48"/>
        <v>2</v>
      </c>
      <c r="I3121">
        <v>2495</v>
      </c>
      <c r="J3121" s="1">
        <v>0.21</v>
      </c>
      <c r="K3121">
        <v>9386</v>
      </c>
      <c r="L3121" s="1">
        <v>0.79</v>
      </c>
      <c r="M3121">
        <v>911</v>
      </c>
      <c r="N3121" s="1">
        <v>0.08</v>
      </c>
      <c r="O3121">
        <v>1519</v>
      </c>
      <c r="P3121" s="1">
        <v>0.13</v>
      </c>
      <c r="Q3121">
        <v>55195</v>
      </c>
      <c r="R3121">
        <v>128</v>
      </c>
      <c r="S3121">
        <f>(Table1[[#This Row],[Hospital Beds 2018]]/Table1[[#This Row],[Population Estimate 2018]])*1000</f>
        <v>10.77350391381197</v>
      </c>
      <c r="T3121">
        <f>LOG10(Table1[[#This Row],[Hospital Beds 2018]] +1)</f>
        <v>2.1105897102992488</v>
      </c>
      <c r="U3121">
        <v>9528</v>
      </c>
      <c r="V3121" s="1">
        <v>0.8</v>
      </c>
    </row>
    <row r="3122" spans="1:22" x14ac:dyDescent="0.3">
      <c r="A3122">
        <v>3128</v>
      </c>
      <c r="B3122" t="s">
        <v>1231</v>
      </c>
      <c r="C3122" t="s">
        <v>739</v>
      </c>
      <c r="D3122" t="s">
        <v>21</v>
      </c>
      <c r="E3122" s="9">
        <v>5</v>
      </c>
      <c r="F3122">
        <v>46140</v>
      </c>
      <c r="G3122">
        <f>LOG(Table1[[#This Row],[Population Estimate 2018]])</f>
        <v>4.6640775901850748</v>
      </c>
      <c r="H3122" s="10" t="str">
        <f t="shared" si="48"/>
        <v>2</v>
      </c>
      <c r="I3122">
        <v>4642</v>
      </c>
      <c r="J3122" s="1">
        <v>0.1</v>
      </c>
      <c r="K3122">
        <v>41498</v>
      </c>
      <c r="L3122" s="1">
        <v>0.9</v>
      </c>
      <c r="M3122">
        <v>2807</v>
      </c>
      <c r="N3122" s="1">
        <v>0.06</v>
      </c>
      <c r="O3122">
        <v>4200</v>
      </c>
      <c r="P3122" s="1">
        <v>0.09</v>
      </c>
      <c r="Q3122">
        <v>78112</v>
      </c>
      <c r="R3122">
        <v>215</v>
      </c>
      <c r="S3122">
        <f>(Table1[[#This Row],[Hospital Beds 2018]]/Table1[[#This Row],[Population Estimate 2018]])*1000</f>
        <v>4.6597312527091468</v>
      </c>
      <c r="T3122">
        <f>LOG10(Table1[[#This Row],[Hospital Beds 2018]] +1)</f>
        <v>2.3344537511509307</v>
      </c>
      <c r="U3122">
        <v>42126</v>
      </c>
      <c r="V3122" s="1">
        <v>0.91</v>
      </c>
    </row>
    <row r="3123" spans="1:22" x14ac:dyDescent="0.3">
      <c r="A3123">
        <v>3129</v>
      </c>
      <c r="B3123" t="s">
        <v>1231</v>
      </c>
      <c r="C3123" t="s">
        <v>1073</v>
      </c>
      <c r="D3123" t="s">
        <v>21</v>
      </c>
      <c r="E3123" s="9">
        <v>7</v>
      </c>
      <c r="F3123">
        <v>14971</v>
      </c>
      <c r="G3123">
        <f>LOG(Table1[[#This Row],[Population Estimate 2018]])</f>
        <v>4.1752508103615593</v>
      </c>
      <c r="H3123" s="10" t="str">
        <f t="shared" si="48"/>
        <v>2</v>
      </c>
      <c r="I3123">
        <v>2563</v>
      </c>
      <c r="J3123" s="1">
        <v>0.17</v>
      </c>
      <c r="K3123">
        <v>12408</v>
      </c>
      <c r="L3123" s="1">
        <v>0.83</v>
      </c>
      <c r="M3123">
        <v>1084</v>
      </c>
      <c r="N3123" s="1">
        <v>7.0000000000000007E-2</v>
      </c>
      <c r="O3123">
        <v>1894</v>
      </c>
      <c r="P3123" s="1">
        <v>0.13</v>
      </c>
      <c r="Q3123">
        <v>61773</v>
      </c>
      <c r="R3123">
        <v>25</v>
      </c>
      <c r="S3123">
        <f>(Table1[[#This Row],[Hospital Beds 2018]]/Table1[[#This Row],[Population Estimate 2018]])*1000</f>
        <v>1.6698951305857992</v>
      </c>
      <c r="T3123">
        <f>LOG10(Table1[[#This Row],[Hospital Beds 2018]] +1)</f>
        <v>1.414973347970818</v>
      </c>
      <c r="U3123">
        <v>11989</v>
      </c>
      <c r="V3123" s="1">
        <v>0.8</v>
      </c>
    </row>
    <row r="3124" spans="1:22" x14ac:dyDescent="0.3">
      <c r="A3124">
        <v>3130</v>
      </c>
      <c r="B3124" t="s">
        <v>1231</v>
      </c>
      <c r="C3124" t="s">
        <v>1894</v>
      </c>
      <c r="D3124" t="s">
        <v>21</v>
      </c>
      <c r="E3124" s="9">
        <v>6</v>
      </c>
      <c r="F3124">
        <v>13640</v>
      </c>
      <c r="G3124">
        <f>LOG(Table1[[#This Row],[Population Estimate 2018]])</f>
        <v>4.1348143703204601</v>
      </c>
      <c r="H3124" s="10" t="str">
        <f t="shared" si="48"/>
        <v>2</v>
      </c>
      <c r="I3124">
        <v>2267</v>
      </c>
      <c r="J3124" s="1">
        <v>0.17</v>
      </c>
      <c r="K3124">
        <v>11373</v>
      </c>
      <c r="L3124" s="1">
        <v>0.83</v>
      </c>
      <c r="M3124">
        <v>1148</v>
      </c>
      <c r="N3124" s="1">
        <v>0.08</v>
      </c>
      <c r="O3124">
        <v>1287</v>
      </c>
      <c r="P3124" s="1">
        <v>0.09</v>
      </c>
      <c r="Q3124">
        <v>68162</v>
      </c>
      <c r="R3124">
        <v>25</v>
      </c>
      <c r="S3124">
        <f>(Table1[[#This Row],[Hospital Beds 2018]]/Table1[[#This Row],[Population Estimate 2018]])*1000</f>
        <v>1.8328445747800588</v>
      </c>
      <c r="T3124">
        <f>LOG10(Table1[[#This Row],[Hospital Beds 2018]] +1)</f>
        <v>1.414973347970818</v>
      </c>
      <c r="U3124">
        <v>11614</v>
      </c>
      <c r="V3124" s="1">
        <v>0.85</v>
      </c>
    </row>
    <row r="3125" spans="1:22" x14ac:dyDescent="0.3">
      <c r="A3125">
        <v>3131</v>
      </c>
      <c r="B3125" t="s">
        <v>1231</v>
      </c>
      <c r="C3125" t="s">
        <v>1408</v>
      </c>
      <c r="D3125" t="s">
        <v>21</v>
      </c>
      <c r="E3125" s="9">
        <v>9</v>
      </c>
      <c r="F3125">
        <v>7450</v>
      </c>
      <c r="G3125">
        <f>LOG(Table1[[#This Row],[Population Estimate 2018]])</f>
        <v>3.8721562727482928</v>
      </c>
      <c r="H3125" s="10" t="str">
        <f t="shared" si="48"/>
        <v>1</v>
      </c>
      <c r="I3125">
        <v>1537</v>
      </c>
      <c r="J3125" s="1">
        <v>0.21</v>
      </c>
      <c r="K3125">
        <v>5913</v>
      </c>
      <c r="L3125" s="1">
        <v>0.79</v>
      </c>
      <c r="M3125">
        <v>632</v>
      </c>
      <c r="N3125" s="1">
        <v>0.08</v>
      </c>
      <c r="O3125">
        <v>604</v>
      </c>
      <c r="P3125" s="1">
        <v>0.08</v>
      </c>
      <c r="Q3125">
        <v>64053</v>
      </c>
      <c r="R3125">
        <v>16</v>
      </c>
      <c r="S3125">
        <f>(Table1[[#This Row],[Hospital Beds 2018]]/Table1[[#This Row],[Population Estimate 2018]])*1000</f>
        <v>2.1476510067114094</v>
      </c>
      <c r="T3125">
        <f>LOG10(Table1[[#This Row],[Hospital Beds 2018]] +1)</f>
        <v>1.2304489213782739</v>
      </c>
      <c r="U3125">
        <v>6000</v>
      </c>
      <c r="V3125" s="1">
        <v>0.81</v>
      </c>
    </row>
    <row r="3126" spans="1:22" x14ac:dyDescent="0.3">
      <c r="A3126">
        <v>3132</v>
      </c>
      <c r="B3126" t="s">
        <v>1231</v>
      </c>
      <c r="C3126" t="s">
        <v>272</v>
      </c>
      <c r="D3126" t="s">
        <v>21</v>
      </c>
      <c r="E3126" s="9">
        <v>7</v>
      </c>
      <c r="F3126">
        <v>39531</v>
      </c>
      <c r="G3126">
        <f>LOG(Table1[[#This Row],[Population Estimate 2018]])</f>
        <v>4.5969378006568782</v>
      </c>
      <c r="H3126" s="10" t="str">
        <f t="shared" si="48"/>
        <v>2</v>
      </c>
      <c r="I3126">
        <v>7222</v>
      </c>
      <c r="J3126" s="1">
        <v>0.18</v>
      </c>
      <c r="K3126">
        <v>32309</v>
      </c>
      <c r="L3126" s="1">
        <v>0.82</v>
      </c>
      <c r="M3126">
        <v>2695</v>
      </c>
      <c r="N3126" s="1">
        <v>7.0000000000000007E-2</v>
      </c>
      <c r="O3126">
        <v>6070</v>
      </c>
      <c r="P3126" s="1">
        <v>0.15</v>
      </c>
      <c r="Q3126">
        <v>51204</v>
      </c>
      <c r="R3126">
        <v>93</v>
      </c>
      <c r="S3126">
        <f>(Table1[[#This Row],[Hospital Beds 2018]]/Table1[[#This Row],[Population Estimate 2018]])*1000</f>
        <v>2.3525840479623583</v>
      </c>
      <c r="T3126">
        <f>LOG10(Table1[[#This Row],[Hospital Beds 2018]] +1)</f>
        <v>1.9731278535996986</v>
      </c>
      <c r="U3126">
        <v>32542</v>
      </c>
      <c r="V3126" s="1">
        <v>0.82</v>
      </c>
    </row>
    <row r="3127" spans="1:22" x14ac:dyDescent="0.3">
      <c r="A3127">
        <v>3133</v>
      </c>
      <c r="B3127" t="s">
        <v>1231</v>
      </c>
      <c r="C3127" t="s">
        <v>1895</v>
      </c>
      <c r="D3127" t="s">
        <v>21</v>
      </c>
      <c r="E3127" s="9">
        <v>7</v>
      </c>
      <c r="F3127">
        <v>13376</v>
      </c>
      <c r="G3127">
        <f>LOG(Table1[[#This Row],[Population Estimate 2018]])</f>
        <v>4.1263262600949409</v>
      </c>
      <c r="H3127" s="10" t="str">
        <f t="shared" si="48"/>
        <v>2</v>
      </c>
      <c r="I3127">
        <v>2934</v>
      </c>
      <c r="J3127" s="1">
        <v>0.22</v>
      </c>
      <c r="K3127">
        <v>10442</v>
      </c>
      <c r="L3127" s="1">
        <v>0.78</v>
      </c>
      <c r="M3127">
        <v>1118</v>
      </c>
      <c r="N3127" s="1">
        <v>0.08</v>
      </c>
      <c r="O3127">
        <v>1567</v>
      </c>
      <c r="P3127" s="1">
        <v>0.12</v>
      </c>
      <c r="Q3127">
        <v>51676</v>
      </c>
      <c r="R3127">
        <v>20</v>
      </c>
      <c r="S3127">
        <f>(Table1[[#This Row],[Hospital Beds 2018]]/Table1[[#This Row],[Population Estimate 2018]])*1000</f>
        <v>1.4952153110047848</v>
      </c>
      <c r="T3127">
        <f>LOG10(Table1[[#This Row],[Hospital Beds 2018]] +1)</f>
        <v>1.3222192947339193</v>
      </c>
      <c r="U3127">
        <v>9663</v>
      </c>
      <c r="V3127" s="1">
        <v>0.72</v>
      </c>
    </row>
    <row r="3128" spans="1:22" x14ac:dyDescent="0.3">
      <c r="A3128">
        <v>3134</v>
      </c>
      <c r="B3128" t="s">
        <v>1231</v>
      </c>
      <c r="C3128" t="s">
        <v>1896</v>
      </c>
      <c r="D3128" t="s">
        <v>21</v>
      </c>
      <c r="E3128" s="9">
        <v>7</v>
      </c>
      <c r="F3128">
        <v>4555</v>
      </c>
      <c r="G3128">
        <f>LOG(Table1[[#This Row],[Population Estimate 2018]])</f>
        <v>3.658488381309017</v>
      </c>
      <c r="H3128" s="10" t="str">
        <f t="shared" si="48"/>
        <v>1</v>
      </c>
      <c r="I3128">
        <v>1194</v>
      </c>
      <c r="J3128" s="1">
        <v>0.26</v>
      </c>
      <c r="K3128">
        <v>3361</v>
      </c>
      <c r="L3128" s="1">
        <v>0.74</v>
      </c>
      <c r="M3128">
        <v>498</v>
      </c>
      <c r="N3128" s="1">
        <v>0.11</v>
      </c>
      <c r="O3128">
        <v>604</v>
      </c>
      <c r="P3128" s="1">
        <v>0.13</v>
      </c>
      <c r="Q3128">
        <v>49356</v>
      </c>
      <c r="R3128">
        <v>25</v>
      </c>
      <c r="S3128">
        <f>(Table1[[#This Row],[Hospital Beds 2018]]/Table1[[#This Row],[Population Estimate 2018]])*1000</f>
        <v>5.4884742041712409</v>
      </c>
      <c r="T3128">
        <f>LOG10(Table1[[#This Row],[Hospital Beds 2018]] +1)</f>
        <v>1.414973347970818</v>
      </c>
      <c r="U3128">
        <v>3509</v>
      </c>
      <c r="V3128" s="1">
        <v>0.77</v>
      </c>
    </row>
    <row r="3129" spans="1:22" x14ac:dyDescent="0.3">
      <c r="A3129">
        <v>3135</v>
      </c>
      <c r="B3129" t="s">
        <v>1231</v>
      </c>
      <c r="C3129" t="s">
        <v>162</v>
      </c>
      <c r="D3129" t="s">
        <v>21</v>
      </c>
      <c r="E3129" s="9">
        <v>7</v>
      </c>
      <c r="F3129">
        <v>8460</v>
      </c>
      <c r="G3129">
        <f>LOG(Table1[[#This Row],[Population Estimate 2018]])</f>
        <v>3.9273703630390235</v>
      </c>
      <c r="H3129" s="10" t="str">
        <f t="shared" si="48"/>
        <v>1</v>
      </c>
      <c r="I3129">
        <v>2004</v>
      </c>
      <c r="J3129" s="1">
        <v>0.24</v>
      </c>
      <c r="K3129">
        <v>6456</v>
      </c>
      <c r="L3129" s="1">
        <v>0.76</v>
      </c>
      <c r="M3129">
        <v>874</v>
      </c>
      <c r="N3129" s="1">
        <v>0.1</v>
      </c>
      <c r="O3129">
        <v>859</v>
      </c>
      <c r="P3129" s="1">
        <v>0.1</v>
      </c>
      <c r="Q3129">
        <v>57676</v>
      </c>
      <c r="R3129">
        <v>59</v>
      </c>
      <c r="S3129">
        <f>(Table1[[#This Row],[Hospital Beds 2018]]/Table1[[#This Row],[Population Estimate 2018]])*1000</f>
        <v>6.9739952718676124</v>
      </c>
      <c r="T3129">
        <f>LOG10(Table1[[#This Row],[Hospital Beds 2018]] +1)</f>
        <v>1.7781512503836436</v>
      </c>
      <c r="U3129">
        <v>6616</v>
      </c>
      <c r="V3129" s="1">
        <v>0.78</v>
      </c>
    </row>
    <row r="3130" spans="1:22" x14ac:dyDescent="0.3">
      <c r="A3130">
        <v>3136</v>
      </c>
      <c r="B3130" t="s">
        <v>1231</v>
      </c>
      <c r="C3130" t="s">
        <v>1897</v>
      </c>
      <c r="D3130" t="s">
        <v>21</v>
      </c>
      <c r="E3130" s="9">
        <v>3</v>
      </c>
      <c r="F3130">
        <v>98976</v>
      </c>
      <c r="G3130">
        <f>LOG(Table1[[#This Row],[Population Estimate 2018]])</f>
        <v>4.9955298983230847</v>
      </c>
      <c r="H3130" s="10" t="str">
        <f t="shared" si="48"/>
        <v>2</v>
      </c>
      <c r="I3130">
        <v>15864</v>
      </c>
      <c r="J3130" s="1">
        <v>0.16</v>
      </c>
      <c r="K3130">
        <v>83112</v>
      </c>
      <c r="L3130" s="1">
        <v>0.84</v>
      </c>
      <c r="M3130">
        <v>12405</v>
      </c>
      <c r="N3130" s="1">
        <v>0.13</v>
      </c>
      <c r="O3130">
        <v>8839</v>
      </c>
      <c r="P3130" s="1">
        <v>0.09</v>
      </c>
      <c r="Q3130">
        <v>63839</v>
      </c>
      <c r="R3130">
        <v>299</v>
      </c>
      <c r="S3130">
        <f>(Table1[[#This Row],[Hospital Beds 2018]]/Table1[[#This Row],[Population Estimate 2018]])*1000</f>
        <v>3.0209343679275786</v>
      </c>
      <c r="T3130">
        <f>LOG10(Table1[[#This Row],[Hospital Beds 2018]] +1)</f>
        <v>2.4771212547196626</v>
      </c>
      <c r="U3130">
        <v>84270</v>
      </c>
      <c r="V3130" s="1">
        <v>0.85</v>
      </c>
    </row>
    <row r="3131" spans="1:22" x14ac:dyDescent="0.3">
      <c r="A3131">
        <v>3137</v>
      </c>
      <c r="B3131" t="s">
        <v>1231</v>
      </c>
      <c r="C3131" t="s">
        <v>164</v>
      </c>
      <c r="D3131" t="s">
        <v>21</v>
      </c>
      <c r="E3131" s="9">
        <v>7</v>
      </c>
      <c r="F3131">
        <v>19434</v>
      </c>
      <c r="G3131">
        <f>LOG(Table1[[#This Row],[Population Estimate 2018]])</f>
        <v>4.2885621983938202</v>
      </c>
      <c r="H3131" s="10" t="str">
        <f t="shared" si="48"/>
        <v>2</v>
      </c>
      <c r="I3131">
        <v>3376</v>
      </c>
      <c r="J3131" s="1">
        <v>0.17</v>
      </c>
      <c r="K3131">
        <v>16058</v>
      </c>
      <c r="L3131" s="1">
        <v>0.83</v>
      </c>
      <c r="M3131">
        <v>1257</v>
      </c>
      <c r="N3131" s="1">
        <v>0.06</v>
      </c>
      <c r="O3131">
        <v>1518</v>
      </c>
      <c r="P3131" s="1">
        <v>0.08</v>
      </c>
      <c r="Q3131">
        <v>69598</v>
      </c>
      <c r="R3131">
        <v>74</v>
      </c>
      <c r="S3131">
        <f>(Table1[[#This Row],[Hospital Beds 2018]]/Table1[[#This Row],[Population Estimate 2018]])*1000</f>
        <v>3.8077595965833075</v>
      </c>
      <c r="T3131">
        <f>LOG10(Table1[[#This Row],[Hospital Beds 2018]] +1)</f>
        <v>1.8750612633917001</v>
      </c>
      <c r="U3131">
        <v>16285</v>
      </c>
      <c r="V3131" s="1">
        <v>0.84</v>
      </c>
    </row>
    <row r="3132" spans="1:22" x14ac:dyDescent="0.3">
      <c r="A3132">
        <v>3138</v>
      </c>
      <c r="B3132" t="s">
        <v>1231</v>
      </c>
      <c r="C3132" t="s">
        <v>1898</v>
      </c>
      <c r="D3132" t="s">
        <v>21</v>
      </c>
      <c r="E3132" s="9">
        <v>3</v>
      </c>
      <c r="F3132">
        <v>79115</v>
      </c>
      <c r="G3132">
        <f>LOG(Table1[[#This Row],[Population Estimate 2018]])</f>
        <v>4.8982588324184242</v>
      </c>
      <c r="H3132" s="10" t="str">
        <f t="shared" si="48"/>
        <v>2</v>
      </c>
      <c r="I3132">
        <v>12180</v>
      </c>
      <c r="J3132" s="1">
        <v>0.15</v>
      </c>
      <c r="K3132">
        <v>66935</v>
      </c>
      <c r="L3132" s="1">
        <v>0.85</v>
      </c>
      <c r="M3132">
        <v>6038</v>
      </c>
      <c r="N3132" s="1">
        <v>0.08</v>
      </c>
      <c r="O3132">
        <v>7677</v>
      </c>
      <c r="P3132" s="1">
        <v>0.1</v>
      </c>
      <c r="Q3132">
        <v>64714</v>
      </c>
      <c r="R3132">
        <v>444</v>
      </c>
      <c r="S3132">
        <f>(Table1[[#This Row],[Hospital Beds 2018]]/Table1[[#This Row],[Population Estimate 2018]])*1000</f>
        <v>5.6120836756620109</v>
      </c>
      <c r="T3132">
        <f>LOG10(Table1[[#This Row],[Hospital Beds 2018]] +1)</f>
        <v>2.6483600109809315</v>
      </c>
      <c r="U3132">
        <v>67834</v>
      </c>
      <c r="V3132" s="1">
        <v>0.86</v>
      </c>
    </row>
    <row r="3133" spans="1:22" x14ac:dyDescent="0.3">
      <c r="A3133">
        <v>3139</v>
      </c>
      <c r="B3133" t="s">
        <v>1231</v>
      </c>
      <c r="C3133" t="s">
        <v>1899</v>
      </c>
      <c r="D3133" t="s">
        <v>21</v>
      </c>
      <c r="E3133" s="9">
        <v>9</v>
      </c>
      <c r="F3133">
        <v>2388</v>
      </c>
      <c r="G3133">
        <f>LOG(Table1[[#This Row],[Population Estimate 2018]])</f>
        <v>3.3780343224573315</v>
      </c>
      <c r="H3133" s="10" t="str">
        <f t="shared" si="48"/>
        <v>1</v>
      </c>
      <c r="I3133">
        <v>540</v>
      </c>
      <c r="J3133" s="1">
        <v>0.23</v>
      </c>
      <c r="K3133">
        <v>1848</v>
      </c>
      <c r="L3133" s="1">
        <v>0.77</v>
      </c>
      <c r="M3133">
        <v>183</v>
      </c>
      <c r="N3133" s="1">
        <v>0.08</v>
      </c>
      <c r="O3133">
        <v>292</v>
      </c>
      <c r="P3133" s="1">
        <v>0.12</v>
      </c>
      <c r="Q3133">
        <v>51036</v>
      </c>
      <c r="R3133">
        <v>24</v>
      </c>
      <c r="S3133">
        <f>(Table1[[#This Row],[Hospital Beds 2018]]/Table1[[#This Row],[Population Estimate 2018]])*1000</f>
        <v>10.050251256281408</v>
      </c>
      <c r="T3133">
        <f>LOG10(Table1[[#This Row],[Hospital Beds 2018]] +1)</f>
        <v>1.3979400086720377</v>
      </c>
      <c r="U3133">
        <v>1673</v>
      </c>
      <c r="V3133" s="1">
        <v>0.7</v>
      </c>
    </row>
    <row r="3134" spans="1:22" x14ac:dyDescent="0.3">
      <c r="A3134">
        <v>3140</v>
      </c>
      <c r="B3134" t="s">
        <v>1231</v>
      </c>
      <c r="C3134" t="s">
        <v>291</v>
      </c>
      <c r="D3134" t="s">
        <v>21</v>
      </c>
      <c r="E3134" s="9">
        <v>7</v>
      </c>
      <c r="F3134">
        <v>29324</v>
      </c>
      <c r="G3134">
        <f>LOG(Table1[[#This Row],[Population Estimate 2018]])</f>
        <v>4.4672232108340486</v>
      </c>
      <c r="H3134" s="10" t="str">
        <f t="shared" si="48"/>
        <v>2</v>
      </c>
      <c r="I3134">
        <v>6805</v>
      </c>
      <c r="J3134" s="1">
        <v>0.23</v>
      </c>
      <c r="K3134">
        <v>22519</v>
      </c>
      <c r="L3134" s="1">
        <v>0.77</v>
      </c>
      <c r="M3134">
        <v>2546</v>
      </c>
      <c r="N3134" s="1">
        <v>0.09</v>
      </c>
      <c r="O3134">
        <v>2921</v>
      </c>
      <c r="P3134" s="1">
        <v>0.1</v>
      </c>
      <c r="Q3134">
        <v>58873</v>
      </c>
      <c r="R3134">
        <v>237</v>
      </c>
      <c r="S3134">
        <f>(Table1[[#This Row],[Hospital Beds 2018]]/Table1[[#This Row],[Population Estimate 2018]])*1000</f>
        <v>8.0821170372391204</v>
      </c>
      <c r="T3134">
        <f>LOG10(Table1[[#This Row],[Hospital Beds 2018]] +1)</f>
        <v>2.3765769570565118</v>
      </c>
      <c r="U3134">
        <v>22643</v>
      </c>
      <c r="V3134" s="1">
        <v>0.77</v>
      </c>
    </row>
    <row r="3135" spans="1:22" x14ac:dyDescent="0.3">
      <c r="A3135">
        <v>3141</v>
      </c>
      <c r="B3135" t="s">
        <v>1231</v>
      </c>
      <c r="C3135" t="s">
        <v>1057</v>
      </c>
      <c r="D3135" t="s">
        <v>21</v>
      </c>
      <c r="E3135" s="9">
        <v>7</v>
      </c>
      <c r="F3135">
        <v>8566</v>
      </c>
      <c r="G3135">
        <f>LOG(Table1[[#This Row],[Population Estimate 2018]])</f>
        <v>3.9327780700605506</v>
      </c>
      <c r="H3135" s="10" t="str">
        <f t="shared" si="48"/>
        <v>1</v>
      </c>
      <c r="I3135">
        <v>2195</v>
      </c>
      <c r="J3135" s="1">
        <v>0.26</v>
      </c>
      <c r="K3135">
        <v>6371</v>
      </c>
      <c r="L3135" s="1">
        <v>0.74</v>
      </c>
      <c r="M3135">
        <v>902</v>
      </c>
      <c r="N3135" s="1">
        <v>0.11</v>
      </c>
      <c r="O3135">
        <v>899</v>
      </c>
      <c r="P3135" s="1">
        <v>0.1</v>
      </c>
      <c r="Q3135">
        <v>54165</v>
      </c>
      <c r="R3135">
        <v>25</v>
      </c>
      <c r="S3135">
        <f>(Table1[[#This Row],[Hospital Beds 2018]]/Table1[[#This Row],[Population Estimate 2018]])*1000</f>
        <v>2.9185150595377074</v>
      </c>
      <c r="T3135">
        <f>LOG10(Table1[[#This Row],[Hospital Beds 2018]] +1)</f>
        <v>1.414973347970818</v>
      </c>
      <c r="U3135">
        <v>6491</v>
      </c>
      <c r="V3135" s="1">
        <v>0.76</v>
      </c>
    </row>
    <row r="3136" spans="1:22" x14ac:dyDescent="0.3">
      <c r="A3136">
        <v>3142</v>
      </c>
      <c r="B3136" t="s">
        <v>1231</v>
      </c>
      <c r="C3136" t="s">
        <v>712</v>
      </c>
      <c r="D3136" t="s">
        <v>21</v>
      </c>
      <c r="E3136" s="9">
        <v>7</v>
      </c>
      <c r="F3136">
        <v>30233</v>
      </c>
      <c r="G3136">
        <f>LOG(Table1[[#This Row],[Population Estimate 2018]])</f>
        <v>4.480481244061755</v>
      </c>
      <c r="H3136" s="10" t="str">
        <f t="shared" si="48"/>
        <v>2</v>
      </c>
      <c r="I3136">
        <v>6347</v>
      </c>
      <c r="J3136" s="1">
        <v>0.21</v>
      </c>
      <c r="K3136">
        <v>23886</v>
      </c>
      <c r="L3136" s="1">
        <v>0.79</v>
      </c>
      <c r="M3136">
        <v>2795</v>
      </c>
      <c r="N3136" s="1">
        <v>0.09</v>
      </c>
      <c r="O3136">
        <v>2551</v>
      </c>
      <c r="P3136" s="1">
        <v>0.08</v>
      </c>
      <c r="Q3136">
        <v>58307</v>
      </c>
      <c r="R3136">
        <v>233</v>
      </c>
      <c r="S3136">
        <f>(Table1[[#This Row],[Hospital Beds 2018]]/Table1[[#This Row],[Population Estimate 2018]])*1000</f>
        <v>7.7068104389243537</v>
      </c>
      <c r="T3136">
        <f>LOG10(Table1[[#This Row],[Hospital Beds 2018]] +1)</f>
        <v>2.369215857410143</v>
      </c>
      <c r="U3136">
        <v>23986</v>
      </c>
      <c r="V3136" s="1">
        <v>0.79</v>
      </c>
    </row>
    <row r="3137" spans="1:22" x14ac:dyDescent="0.3">
      <c r="A3137">
        <v>3143</v>
      </c>
      <c r="B3137" t="s">
        <v>1231</v>
      </c>
      <c r="C3137" t="s">
        <v>1900</v>
      </c>
      <c r="D3137" t="s">
        <v>21</v>
      </c>
      <c r="E3137" s="9">
        <v>9</v>
      </c>
      <c r="F3137">
        <v>9813</v>
      </c>
      <c r="G3137">
        <f>LOG(Table1[[#This Row],[Population Estimate 2018]])</f>
        <v>3.9918017988446439</v>
      </c>
      <c r="H3137" s="10" t="str">
        <f t="shared" si="48"/>
        <v>1</v>
      </c>
      <c r="I3137">
        <v>1911</v>
      </c>
      <c r="J3137" s="1">
        <v>0.19</v>
      </c>
      <c r="K3137">
        <v>7902</v>
      </c>
      <c r="L3137" s="1">
        <v>0.81</v>
      </c>
      <c r="M3137">
        <v>759</v>
      </c>
      <c r="N3137" s="1">
        <v>0.08</v>
      </c>
      <c r="O3137">
        <v>658</v>
      </c>
      <c r="P3137" s="1">
        <v>7.0000000000000007E-2</v>
      </c>
      <c r="Q3137">
        <v>74570</v>
      </c>
      <c r="R3137">
        <v>0</v>
      </c>
      <c r="S3137">
        <f>(Table1[[#This Row],[Hospital Beds 2018]]/Table1[[#This Row],[Population Estimate 2018]])*1000</f>
        <v>0</v>
      </c>
      <c r="T3137">
        <f>LOG10(Table1[[#This Row],[Hospital Beds 2018]] +1)</f>
        <v>0</v>
      </c>
      <c r="U3137">
        <v>8019</v>
      </c>
      <c r="V3137" s="1">
        <v>0.82</v>
      </c>
    </row>
    <row r="3138" spans="1:22" x14ac:dyDescent="0.3">
      <c r="A3138">
        <v>3144</v>
      </c>
      <c r="B3138" t="s">
        <v>1231</v>
      </c>
      <c r="C3138" t="s">
        <v>1901</v>
      </c>
      <c r="D3138" t="s">
        <v>21</v>
      </c>
      <c r="E3138" s="9">
        <v>5</v>
      </c>
      <c r="F3138">
        <v>43051</v>
      </c>
      <c r="G3138">
        <f>LOG(Table1[[#This Row],[Population Estimate 2018]])</f>
        <v>4.6339832438137831</v>
      </c>
      <c r="H3138" s="10" t="str">
        <f t="shared" si="48"/>
        <v>2</v>
      </c>
      <c r="I3138">
        <v>5214</v>
      </c>
      <c r="J3138" s="1">
        <v>0.12</v>
      </c>
      <c r="K3138">
        <v>37837</v>
      </c>
      <c r="L3138" s="1">
        <v>0.88</v>
      </c>
      <c r="M3138">
        <v>3203</v>
      </c>
      <c r="N3138" s="1">
        <v>7.0000000000000007E-2</v>
      </c>
      <c r="O3138">
        <v>3540</v>
      </c>
      <c r="P3138" s="1">
        <v>0.08</v>
      </c>
      <c r="Q3138">
        <v>73315</v>
      </c>
      <c r="R3138">
        <v>74</v>
      </c>
      <c r="S3138">
        <f>(Table1[[#This Row],[Hospital Beds 2018]]/Table1[[#This Row],[Population Estimate 2018]])*1000</f>
        <v>1.7188915472346751</v>
      </c>
      <c r="T3138">
        <f>LOG10(Table1[[#This Row],[Hospital Beds 2018]] +1)</f>
        <v>1.8750612633917001</v>
      </c>
      <c r="U3138">
        <v>38218</v>
      </c>
      <c r="V3138" s="1">
        <v>0.89</v>
      </c>
    </row>
    <row r="3139" spans="1:22" x14ac:dyDescent="0.3">
      <c r="A3139">
        <v>3145</v>
      </c>
      <c r="B3139" t="s">
        <v>1231</v>
      </c>
      <c r="C3139" t="s">
        <v>513</v>
      </c>
      <c r="D3139" t="s">
        <v>21</v>
      </c>
      <c r="E3139" s="9">
        <v>7</v>
      </c>
      <c r="F3139">
        <v>23081</v>
      </c>
      <c r="G3139">
        <f>LOG(Table1[[#This Row],[Population Estimate 2018]])</f>
        <v>4.3632546209946863</v>
      </c>
      <c r="H3139" s="10" t="str">
        <f t="shared" ref="H3139:H3142" si="49">IF(G3139&lt;4,"1",IF(G3139&lt;5,"2",IF(G3139&lt;6,"3",IF(G3139&lt;7,"4","5"))))</f>
        <v>2</v>
      </c>
      <c r="I3139">
        <v>3558</v>
      </c>
      <c r="J3139" s="1">
        <v>0.15</v>
      </c>
      <c r="K3139">
        <v>19523</v>
      </c>
      <c r="L3139" s="1">
        <v>0.85</v>
      </c>
      <c r="M3139">
        <v>1073</v>
      </c>
      <c r="N3139" s="1">
        <v>0.05</v>
      </c>
      <c r="O3139">
        <v>1443</v>
      </c>
      <c r="P3139" s="1">
        <v>0.06</v>
      </c>
      <c r="Q3139">
        <v>99087</v>
      </c>
      <c r="R3139">
        <v>105</v>
      </c>
      <c r="S3139">
        <f>(Table1[[#This Row],[Hospital Beds 2018]]/Table1[[#This Row],[Population Estimate 2018]])*1000</f>
        <v>4.5491963086521379</v>
      </c>
      <c r="T3139">
        <f>LOG10(Table1[[#This Row],[Hospital Beds 2018]] +1)</f>
        <v>2.0253058652647704</v>
      </c>
      <c r="U3139">
        <v>19717</v>
      </c>
      <c r="V3139" s="1">
        <v>0.85</v>
      </c>
    </row>
    <row r="3140" spans="1:22" x14ac:dyDescent="0.3">
      <c r="A3140">
        <v>3146</v>
      </c>
      <c r="B3140" t="s">
        <v>1231</v>
      </c>
      <c r="C3140" t="s">
        <v>1902</v>
      </c>
      <c r="D3140" t="s">
        <v>21</v>
      </c>
      <c r="E3140" s="9">
        <v>7</v>
      </c>
      <c r="F3140">
        <v>20299</v>
      </c>
      <c r="G3140">
        <f>LOG(Table1[[#This Row],[Population Estimate 2018]])</f>
        <v>4.307474643569412</v>
      </c>
      <c r="H3140" s="10" t="str">
        <f t="shared" si="49"/>
        <v>2</v>
      </c>
      <c r="I3140">
        <v>2858</v>
      </c>
      <c r="J3140" s="1">
        <v>0.14000000000000001</v>
      </c>
      <c r="K3140">
        <v>17441</v>
      </c>
      <c r="L3140" s="1">
        <v>0.86</v>
      </c>
      <c r="M3140">
        <v>1232</v>
      </c>
      <c r="N3140" s="1">
        <v>0.06</v>
      </c>
      <c r="O3140">
        <v>2010</v>
      </c>
      <c r="P3140" s="1">
        <v>0.1</v>
      </c>
      <c r="Q3140">
        <v>63401</v>
      </c>
      <c r="R3140">
        <v>145</v>
      </c>
      <c r="S3140">
        <f>(Table1[[#This Row],[Hospital Beds 2018]]/Table1[[#This Row],[Population Estimate 2018]])*1000</f>
        <v>7.1432090250751274</v>
      </c>
      <c r="T3140">
        <f>LOG10(Table1[[#This Row],[Hospital Beds 2018]] +1)</f>
        <v>2.1643528557844371</v>
      </c>
      <c r="U3140">
        <v>17820</v>
      </c>
      <c r="V3140" s="1">
        <v>0.88</v>
      </c>
    </row>
    <row r="3141" spans="1:22" x14ac:dyDescent="0.3">
      <c r="A3141">
        <v>3147</v>
      </c>
      <c r="B3141" t="s">
        <v>1231</v>
      </c>
      <c r="C3141" t="s">
        <v>1903</v>
      </c>
      <c r="D3141" t="s">
        <v>21</v>
      </c>
      <c r="E3141" s="9">
        <v>7</v>
      </c>
      <c r="F3141">
        <v>7885</v>
      </c>
      <c r="G3141">
        <f>LOG(Table1[[#This Row],[Population Estimate 2018]])</f>
        <v>3.8968016976649218</v>
      </c>
      <c r="H3141" s="10" t="str">
        <f t="shared" si="49"/>
        <v>1</v>
      </c>
      <c r="I3141">
        <v>1710</v>
      </c>
      <c r="J3141" s="1">
        <v>0.22</v>
      </c>
      <c r="K3141">
        <v>6175</v>
      </c>
      <c r="L3141" s="1">
        <v>0.78</v>
      </c>
      <c r="M3141">
        <v>638</v>
      </c>
      <c r="N3141" s="1">
        <v>0.08</v>
      </c>
      <c r="O3141">
        <v>918</v>
      </c>
      <c r="P3141" s="1">
        <v>0.12</v>
      </c>
      <c r="Q3141">
        <v>55190</v>
      </c>
      <c r="R3141">
        <v>18</v>
      </c>
      <c r="S3141">
        <f>(Table1[[#This Row],[Hospital Beds 2018]]/Table1[[#This Row],[Population Estimate 2018]])*1000</f>
        <v>2.2828154724159795</v>
      </c>
      <c r="T3141">
        <f>LOG10(Table1[[#This Row],[Hospital Beds 2018]] +1)</f>
        <v>1.2787536009528289</v>
      </c>
      <c r="U3141">
        <v>6243</v>
      </c>
      <c r="V3141" s="1">
        <v>0.79</v>
      </c>
    </row>
    <row r="3142" spans="1:22" x14ac:dyDescent="0.3">
      <c r="A3142">
        <v>3148</v>
      </c>
      <c r="B3142" t="s">
        <v>1231</v>
      </c>
      <c r="C3142" t="s">
        <v>1904</v>
      </c>
      <c r="D3142" t="s">
        <v>21</v>
      </c>
      <c r="E3142" s="9">
        <v>7</v>
      </c>
      <c r="F3142">
        <v>6967</v>
      </c>
      <c r="G3142">
        <f>LOG(Table1[[#This Row],[Population Estimate 2018]])</f>
        <v>3.8430458105345693</v>
      </c>
      <c r="H3142" s="10" t="str">
        <f t="shared" si="49"/>
        <v>1</v>
      </c>
      <c r="I3142">
        <v>1429</v>
      </c>
      <c r="J3142" s="1">
        <v>0.21</v>
      </c>
      <c r="K3142">
        <v>5538</v>
      </c>
      <c r="L3142" s="1">
        <v>0.79</v>
      </c>
      <c r="M3142">
        <v>557</v>
      </c>
      <c r="N3142" s="1">
        <v>0.08</v>
      </c>
      <c r="O3142">
        <v>777</v>
      </c>
      <c r="P3142" s="1">
        <v>0.11</v>
      </c>
      <c r="Q3142">
        <v>54319</v>
      </c>
      <c r="R3142">
        <v>70</v>
      </c>
      <c r="S3142">
        <f>(Table1[[#This Row],[Hospital Beds 2018]]/Table1[[#This Row],[Population Estimate 2018]])*1000</f>
        <v>10.04736615472944</v>
      </c>
      <c r="T3142">
        <f>LOG10(Table1[[#This Row],[Hospital Beds 2018]] +1)</f>
        <v>1.8512583487190752</v>
      </c>
      <c r="U3142">
        <v>5410</v>
      </c>
      <c r="V3142" s="1">
        <v>0.78</v>
      </c>
    </row>
  </sheetData>
  <phoneticPr fontId="19" type="noConversion"/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6AE6C-7DE5-4827-889D-14EDE5668DAE}">
  <dimension ref="A1:G7"/>
  <sheetViews>
    <sheetView workbookViewId="0">
      <selection sqref="A1:G7"/>
    </sheetView>
  </sheetViews>
  <sheetFormatPr defaultRowHeight="14.4" x14ac:dyDescent="0.3"/>
  <cols>
    <col min="1" max="1" width="26.77734375" bestFit="1" customWidth="1"/>
    <col min="2" max="2" width="19.109375" bestFit="1" customWidth="1"/>
    <col min="3" max="3" width="14.6640625" bestFit="1" customWidth="1"/>
    <col min="4" max="4" width="19.109375" bestFit="1" customWidth="1"/>
    <col min="5" max="5" width="19.33203125" bestFit="1" customWidth="1"/>
    <col min="6" max="6" width="24" bestFit="1" customWidth="1"/>
    <col min="7" max="7" width="27.44140625" bestFit="1" customWidth="1"/>
  </cols>
  <sheetData>
    <row r="1" spans="1:7" x14ac:dyDescent="0.3">
      <c r="A1" s="3"/>
      <c r="B1" s="13" t="s">
        <v>7</v>
      </c>
      <c r="C1" s="3" t="s">
        <v>11</v>
      </c>
      <c r="D1" s="13" t="s">
        <v>13</v>
      </c>
      <c r="E1" s="3" t="s">
        <v>14</v>
      </c>
      <c r="F1" s="3" t="s">
        <v>1929</v>
      </c>
      <c r="G1" s="3" t="s">
        <v>18</v>
      </c>
    </row>
    <row r="2" spans="1:7" x14ac:dyDescent="0.3">
      <c r="A2" t="s">
        <v>7</v>
      </c>
      <c r="B2">
        <v>1</v>
      </c>
    </row>
    <row r="3" spans="1:7" x14ac:dyDescent="0.3">
      <c r="A3" t="s">
        <v>11</v>
      </c>
      <c r="B3" s="14">
        <v>0.43913237075740785</v>
      </c>
      <c r="C3" s="14">
        <v>1</v>
      </c>
      <c r="D3" s="14"/>
      <c r="E3" s="14"/>
      <c r="F3" s="14"/>
    </row>
    <row r="4" spans="1:7" x14ac:dyDescent="0.3">
      <c r="A4" t="s">
        <v>13</v>
      </c>
      <c r="B4" s="14">
        <v>-2.3644393387066885E-2</v>
      </c>
      <c r="C4" s="14">
        <v>-0.14959563612180565</v>
      </c>
      <c r="D4" s="14">
        <v>1</v>
      </c>
      <c r="E4" s="14"/>
      <c r="F4" s="14"/>
    </row>
    <row r="5" spans="1:7" x14ac:dyDescent="0.3">
      <c r="A5" s="11" t="s">
        <v>14</v>
      </c>
      <c r="B5" s="14">
        <v>-0.28322417315025378</v>
      </c>
      <c r="C5" s="14">
        <v>-7.5819784953387426E-2</v>
      </c>
      <c r="D5" s="14">
        <v>-0.77865330421904311</v>
      </c>
      <c r="E5" s="14">
        <v>1</v>
      </c>
      <c r="F5" s="14"/>
    </row>
    <row r="6" spans="1:7" x14ac:dyDescent="0.3">
      <c r="A6" t="s">
        <v>1929</v>
      </c>
      <c r="B6" s="14">
        <v>-0.3101794188189827</v>
      </c>
      <c r="C6" s="14">
        <v>-9.9950084501334108E-2</v>
      </c>
      <c r="D6" s="14">
        <v>-0.11111701106824332</v>
      </c>
      <c r="E6" s="14">
        <v>0.24994772727177056</v>
      </c>
      <c r="F6" s="14">
        <v>1</v>
      </c>
    </row>
    <row r="7" spans="1:7" ht="15" thickBot="1" x14ac:dyDescent="0.35">
      <c r="A7" s="12" t="s">
        <v>18</v>
      </c>
      <c r="B7" s="15">
        <v>-0.64217445879182888</v>
      </c>
      <c r="C7" s="15">
        <v>-0.27045769905068606</v>
      </c>
      <c r="D7" s="15">
        <v>-2.896557424007766E-2</v>
      </c>
      <c r="E7" s="15">
        <v>0.25234819120751584</v>
      </c>
      <c r="F7" s="15">
        <v>0.25873132140385074</v>
      </c>
      <c r="G7" s="2">
        <v>1</v>
      </c>
    </row>
  </sheetData>
  <conditionalFormatting sqref="C2:G2 B3 D3:G3 B4:C4 E4:G4 B5:D5 F5:G5 B6:E6 G6 B7:F7">
    <cfRule type="cellIs" dxfId="9" priority="1" operator="lessThan">
      <formula>-0.5</formula>
    </cfRule>
    <cfRule type="cellIs" dxfId="8" priority="2" operator="greaterThan">
      <formula>0.5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06052-2B8D-4B3A-9ECA-A70ADBBF78AD}">
  <dimension ref="A3:B12"/>
  <sheetViews>
    <sheetView workbookViewId="0">
      <selection activeCell="A3" sqref="A3"/>
    </sheetView>
  </sheetViews>
  <sheetFormatPr defaultRowHeight="14.4" x14ac:dyDescent="0.3"/>
  <cols>
    <col min="1" max="1" width="35.44140625" bestFit="1" customWidth="1"/>
    <col min="2" max="2" width="41.5546875" bestFit="1" customWidth="1"/>
  </cols>
  <sheetData>
    <row r="3" spans="1:2" x14ac:dyDescent="0.3">
      <c r="A3" s="7" t="s">
        <v>4</v>
      </c>
      <c r="B3" t="s">
        <v>1930</v>
      </c>
    </row>
    <row r="4" spans="1:2" x14ac:dyDescent="0.3">
      <c r="A4" s="9">
        <v>1</v>
      </c>
      <c r="B4">
        <v>432</v>
      </c>
    </row>
    <row r="5" spans="1:2" x14ac:dyDescent="0.3">
      <c r="A5" s="9">
        <v>2</v>
      </c>
      <c r="B5">
        <v>378</v>
      </c>
    </row>
    <row r="6" spans="1:2" x14ac:dyDescent="0.3">
      <c r="A6" s="9">
        <v>3</v>
      </c>
      <c r="B6">
        <v>355</v>
      </c>
    </row>
    <row r="7" spans="1:2" x14ac:dyDescent="0.3">
      <c r="A7" s="9">
        <v>4</v>
      </c>
      <c r="B7">
        <v>214</v>
      </c>
    </row>
    <row r="8" spans="1:2" x14ac:dyDescent="0.3">
      <c r="A8" s="9">
        <v>5</v>
      </c>
      <c r="B8">
        <v>92</v>
      </c>
    </row>
    <row r="9" spans="1:2" x14ac:dyDescent="0.3">
      <c r="A9" s="9">
        <v>6</v>
      </c>
      <c r="B9">
        <v>593</v>
      </c>
    </row>
    <row r="10" spans="1:2" x14ac:dyDescent="0.3">
      <c r="A10" s="9">
        <v>7</v>
      </c>
      <c r="B10">
        <v>433</v>
      </c>
    </row>
    <row r="11" spans="1:2" x14ac:dyDescent="0.3">
      <c r="A11" s="9">
        <v>8</v>
      </c>
      <c r="B11">
        <v>220</v>
      </c>
    </row>
    <row r="12" spans="1:2" x14ac:dyDescent="0.3">
      <c r="A12" s="9">
        <v>9</v>
      </c>
      <c r="B12">
        <v>424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B4648-B50B-4DD2-B4D4-73A46E20844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F6775-682C-45E4-B0BC-D9F1F5E8F1FE}">
  <dimension ref="A3:B5"/>
  <sheetViews>
    <sheetView topLeftCell="M1" workbookViewId="0">
      <selection activeCell="A3" sqref="A3"/>
    </sheetView>
  </sheetViews>
  <sheetFormatPr defaultRowHeight="14.4" x14ac:dyDescent="0.3"/>
  <cols>
    <col min="1" max="1" width="16" bestFit="1" customWidth="1"/>
    <col min="2" max="2" width="22.109375" bestFit="1" customWidth="1"/>
  </cols>
  <sheetData>
    <row r="3" spans="1:2" x14ac:dyDescent="0.3">
      <c r="A3" s="7" t="s">
        <v>3</v>
      </c>
      <c r="B3" t="s">
        <v>1931</v>
      </c>
    </row>
    <row r="4" spans="1:2" x14ac:dyDescent="0.3">
      <c r="A4" t="s">
        <v>21</v>
      </c>
      <c r="B4">
        <v>2959</v>
      </c>
    </row>
    <row r="5" spans="1:2" x14ac:dyDescent="0.3">
      <c r="A5" t="s">
        <v>58</v>
      </c>
      <c r="B5">
        <v>182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0D7B3-8193-4DA1-B562-ACFA90B1CC26}">
  <dimension ref="A1:N14"/>
  <sheetViews>
    <sheetView workbookViewId="0">
      <selection activeCell="B2" sqref="B2:N14"/>
    </sheetView>
  </sheetViews>
  <sheetFormatPr defaultRowHeight="14.4" x14ac:dyDescent="0.3"/>
  <cols>
    <col min="1" max="1" width="29.6640625" bestFit="1" customWidth="1"/>
    <col min="10" max="10" width="19.109375" bestFit="1" customWidth="1"/>
  </cols>
  <sheetData>
    <row r="1" spans="1:14" x14ac:dyDescent="0.3">
      <c r="A1" s="3"/>
      <c r="B1" s="3" t="s">
        <v>1936</v>
      </c>
      <c r="C1" s="3" t="s">
        <v>1937</v>
      </c>
      <c r="D1" s="3" t="s">
        <v>1938</v>
      </c>
      <c r="E1" s="3" t="s">
        <v>1939</v>
      </c>
      <c r="F1" s="3" t="s">
        <v>1940</v>
      </c>
      <c r="G1" s="3" t="s">
        <v>1941</v>
      </c>
      <c r="H1" s="3" t="s">
        <v>1942</v>
      </c>
      <c r="I1" s="3" t="s">
        <v>1943</v>
      </c>
      <c r="J1" s="3" t="s">
        <v>7</v>
      </c>
      <c r="K1" s="3" t="s">
        <v>11</v>
      </c>
      <c r="L1" s="3" t="s">
        <v>1968</v>
      </c>
      <c r="M1" s="3" t="s">
        <v>16</v>
      </c>
      <c r="N1" s="3" t="s">
        <v>18</v>
      </c>
    </row>
    <row r="2" spans="1:14" x14ac:dyDescent="0.3">
      <c r="A2" t="s">
        <v>1936</v>
      </c>
      <c r="B2">
        <v>1</v>
      </c>
    </row>
    <row r="3" spans="1:14" x14ac:dyDescent="0.3">
      <c r="A3" t="s">
        <v>1937</v>
      </c>
      <c r="B3">
        <v>-0.13203196229818198</v>
      </c>
      <c r="C3">
        <v>1</v>
      </c>
    </row>
    <row r="4" spans="1:14" x14ac:dyDescent="0.3">
      <c r="A4" t="s">
        <v>1938</v>
      </c>
      <c r="B4">
        <v>-0.10001173993979312</v>
      </c>
      <c r="C4">
        <v>-9.6520407311221315E-2</v>
      </c>
      <c r="D4">
        <v>1</v>
      </c>
    </row>
    <row r="5" spans="1:14" x14ac:dyDescent="0.3">
      <c r="A5" t="s">
        <v>1939</v>
      </c>
      <c r="B5">
        <v>-6.4249634134902811E-2</v>
      </c>
      <c r="C5">
        <v>-6.2006729010315828E-2</v>
      </c>
      <c r="D5">
        <v>-4.6968936523812281E-2</v>
      </c>
      <c r="E5">
        <v>1</v>
      </c>
    </row>
    <row r="6" spans="1:14" x14ac:dyDescent="0.3">
      <c r="A6" t="s">
        <v>1940</v>
      </c>
      <c r="B6">
        <v>-0.17843625194695475</v>
      </c>
      <c r="C6">
        <v>-0.17220718015081671</v>
      </c>
      <c r="D6">
        <v>-0.13044371542484692</v>
      </c>
      <c r="E6">
        <v>-8.3799771869674869E-2</v>
      </c>
      <c r="F6">
        <v>1</v>
      </c>
    </row>
    <row r="7" spans="1:14" x14ac:dyDescent="0.3">
      <c r="A7" t="s">
        <v>1941</v>
      </c>
      <c r="B7">
        <v>-0.1479023503861267</v>
      </c>
      <c r="C7">
        <v>-0.14273919352016318</v>
      </c>
      <c r="D7">
        <v>-0.10812226716221306</v>
      </c>
      <c r="E7">
        <v>-6.9460006507134825E-2</v>
      </c>
      <c r="F7">
        <v>-0.19290667391696648</v>
      </c>
      <c r="G7">
        <v>1</v>
      </c>
    </row>
    <row r="8" spans="1:14" x14ac:dyDescent="0.3">
      <c r="A8" t="s">
        <v>1942</v>
      </c>
      <c r="B8">
        <v>-0.10150817491901114</v>
      </c>
      <c r="C8">
        <v>-9.7964602900608794E-2</v>
      </c>
      <c r="D8">
        <v>-7.4206352901690031E-2</v>
      </c>
      <c r="E8">
        <v>-4.7671713613711808E-2</v>
      </c>
      <c r="F8">
        <v>-0.13239549167329978</v>
      </c>
      <c r="G8">
        <v>-0.1097400566608422</v>
      </c>
      <c r="H8">
        <v>1</v>
      </c>
    </row>
    <row r="9" spans="1:14" x14ac:dyDescent="0.3">
      <c r="A9" t="s">
        <v>1943</v>
      </c>
      <c r="B9">
        <v>-0.14611458420728893</v>
      </c>
      <c r="C9">
        <v>-0.1410138368784202</v>
      </c>
      <c r="D9">
        <v>-0.10681534180296746</v>
      </c>
      <c r="E9">
        <v>-6.8620410313489297E-2</v>
      </c>
      <c r="F9">
        <v>-0.19057491903680177</v>
      </c>
      <c r="G9">
        <v>-0.15796385623794923</v>
      </c>
      <c r="H9">
        <v>-0.10841357630911441</v>
      </c>
      <c r="I9">
        <v>1</v>
      </c>
    </row>
    <row r="10" spans="1:14" x14ac:dyDescent="0.3">
      <c r="A10" t="s">
        <v>7</v>
      </c>
      <c r="B10">
        <v>-0.12289584457457207</v>
      </c>
      <c r="C10">
        <v>-8.3578227231287314E-2</v>
      </c>
      <c r="D10">
        <v>-3.8724233595158163E-2</v>
      </c>
      <c r="E10">
        <v>-8.5479514410791171E-2</v>
      </c>
      <c r="F10">
        <v>5.0587776335279618E-2</v>
      </c>
      <c r="G10">
        <v>4.9999262035581298E-2</v>
      </c>
      <c r="H10">
        <v>0.18171713212162272</v>
      </c>
      <c r="I10">
        <v>0.30194743047855804</v>
      </c>
      <c r="J10">
        <v>1</v>
      </c>
    </row>
    <row r="11" spans="1:14" x14ac:dyDescent="0.3">
      <c r="A11" t="s">
        <v>11</v>
      </c>
      <c r="B11">
        <v>2.9292169838124077E-2</v>
      </c>
      <c r="C11">
        <v>6.1479101842969709E-2</v>
      </c>
      <c r="D11">
        <v>3.5554524058577015E-2</v>
      </c>
      <c r="E11">
        <v>6.5149493445284623E-4</v>
      </c>
      <c r="F11">
        <v>-1.9854959654397847E-2</v>
      </c>
      <c r="G11">
        <v>-3.8111324965763069E-2</v>
      </c>
      <c r="H11">
        <v>3.8682604816100107E-2</v>
      </c>
      <c r="I11">
        <v>3.0763501306784447E-2</v>
      </c>
      <c r="J11">
        <v>0.43913237075740785</v>
      </c>
      <c r="K11">
        <v>1</v>
      </c>
    </row>
    <row r="12" spans="1:14" x14ac:dyDescent="0.3">
      <c r="A12" t="s">
        <v>1968</v>
      </c>
      <c r="B12">
        <v>0.1104384884849209</v>
      </c>
      <c r="C12">
        <v>2.2560633484601491E-2</v>
      </c>
      <c r="D12">
        <v>-4.492439950811352E-2</v>
      </c>
      <c r="E12">
        <v>-9.067258144475487E-3</v>
      </c>
      <c r="F12">
        <v>-0.1889261144202006</v>
      </c>
      <c r="G12">
        <v>-0.13775835679151519</v>
      </c>
      <c r="H12">
        <v>-0.12465241804730509</v>
      </c>
      <c r="I12">
        <v>-0.16393271472788282</v>
      </c>
      <c r="J12">
        <v>-0.34730823020771345</v>
      </c>
      <c r="K12">
        <v>-0.12542715866667675</v>
      </c>
      <c r="L12">
        <v>1</v>
      </c>
    </row>
    <row r="13" spans="1:14" x14ac:dyDescent="0.3">
      <c r="A13" t="s">
        <v>16</v>
      </c>
      <c r="B13">
        <v>-2.9311429422318999E-2</v>
      </c>
      <c r="C13">
        <v>1.8317523169497614E-3</v>
      </c>
      <c r="D13">
        <v>-2.5334522794129052E-2</v>
      </c>
      <c r="E13">
        <v>2.1350181918358545E-2</v>
      </c>
      <c r="F13">
        <v>-4.9663444174995547E-2</v>
      </c>
      <c r="G13">
        <v>5.6110999499951207E-2</v>
      </c>
      <c r="H13">
        <v>4.8829712893357826E-3</v>
      </c>
      <c r="I13">
        <v>0.10593489010923444</v>
      </c>
      <c r="J13">
        <v>4.7448445791045936E-2</v>
      </c>
      <c r="K13">
        <v>-2.6421137850859866E-2</v>
      </c>
      <c r="L13">
        <v>-8.952359892889887E-2</v>
      </c>
      <c r="M13">
        <v>1</v>
      </c>
    </row>
    <row r="14" spans="1:14" ht="15" thickBot="1" x14ac:dyDescent="0.35">
      <c r="A14" s="2" t="s">
        <v>18</v>
      </c>
      <c r="B14" s="2">
        <v>0.12337362551383343</v>
      </c>
      <c r="C14" s="2">
        <v>5.26717584900546E-2</v>
      </c>
      <c r="D14" s="2">
        <v>2.4342773165304084E-2</v>
      </c>
      <c r="E14" s="2">
        <v>6.0558003746884838E-2</v>
      </c>
      <c r="F14" s="2">
        <v>-7.1436984317780908E-2</v>
      </c>
      <c r="G14" s="2">
        <v>-7.3318769230576605E-2</v>
      </c>
      <c r="H14" s="2">
        <v>-0.13882785263737965</v>
      </c>
      <c r="I14" s="2">
        <v>-0.21887162989250747</v>
      </c>
      <c r="J14" s="2">
        <v>-0.64217445879182888</v>
      </c>
      <c r="K14" s="2">
        <v>-0.27045769905068606</v>
      </c>
      <c r="L14" s="2">
        <v>0.29422403719216966</v>
      </c>
      <c r="M14" s="2">
        <v>-7.661337888490255E-2</v>
      </c>
      <c r="N14" s="2">
        <v>1</v>
      </c>
    </row>
  </sheetData>
  <conditionalFormatting sqref="B2:N14">
    <cfRule type="cellIs" dxfId="7" priority="1" operator="lessThan">
      <formula>-0.5</formula>
    </cfRule>
    <cfRule type="cellIs" dxfId="6" priority="2" operator="greaterThan">
      <formula>0.5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83BCD-F3CB-46B9-AA27-45F8F5D12806}">
  <dimension ref="A1:J10"/>
  <sheetViews>
    <sheetView workbookViewId="0">
      <selection activeCell="D14" sqref="D14"/>
    </sheetView>
  </sheetViews>
  <sheetFormatPr defaultRowHeight="14.4" x14ac:dyDescent="0.3"/>
  <cols>
    <col min="1" max="1" width="30.33203125" bestFit="1" customWidth="1"/>
    <col min="2" max="4" width="31" bestFit="1" customWidth="1"/>
    <col min="5" max="5" width="17.77734375" bestFit="1" customWidth="1"/>
    <col min="6" max="7" width="14" bestFit="1" customWidth="1"/>
    <col min="8" max="8" width="28.6640625" bestFit="1" customWidth="1"/>
  </cols>
  <sheetData>
    <row r="1" spans="1:10" x14ac:dyDescent="0.3">
      <c r="A1" s="20"/>
      <c r="B1" s="20" t="s">
        <v>1969</v>
      </c>
      <c r="C1" s="20" t="s">
        <v>1970</v>
      </c>
      <c r="D1" s="20" t="s">
        <v>1971</v>
      </c>
      <c r="E1" s="20" t="s">
        <v>7</v>
      </c>
      <c r="F1" s="20" t="s">
        <v>11</v>
      </c>
      <c r="G1" s="20" t="s">
        <v>1973</v>
      </c>
      <c r="H1" s="20" t="s">
        <v>16</v>
      </c>
      <c r="I1" s="20" t="s">
        <v>18</v>
      </c>
      <c r="J1" s="20" t="s">
        <v>1974</v>
      </c>
    </row>
    <row r="2" spans="1:10" x14ac:dyDescent="0.3">
      <c r="A2" s="18" t="s">
        <v>1969</v>
      </c>
      <c r="B2" s="18">
        <v>1</v>
      </c>
      <c r="C2" s="18"/>
      <c r="D2" s="18"/>
      <c r="E2" s="18"/>
      <c r="F2" s="18"/>
      <c r="G2" s="18"/>
      <c r="H2" s="18"/>
      <c r="I2" s="18"/>
      <c r="J2" s="18"/>
    </row>
    <row r="3" spans="1:10" x14ac:dyDescent="0.3">
      <c r="A3" s="18" t="s">
        <v>1970</v>
      </c>
      <c r="B3" s="18">
        <v>-0.4862185617034202</v>
      </c>
      <c r="C3" s="18">
        <v>1</v>
      </c>
      <c r="D3" s="18"/>
      <c r="E3" s="18"/>
      <c r="F3" s="18"/>
      <c r="G3" s="18"/>
      <c r="H3" s="18"/>
      <c r="I3" s="18"/>
      <c r="J3" s="18"/>
    </row>
    <row r="4" spans="1:10" x14ac:dyDescent="0.3">
      <c r="A4" s="18" t="s">
        <v>1971</v>
      </c>
      <c r="B4" s="18">
        <v>-0.55465444493903371</v>
      </c>
      <c r="C4" s="18">
        <v>-0.45741989188522836</v>
      </c>
      <c r="D4" s="18">
        <v>1</v>
      </c>
      <c r="E4" s="18"/>
      <c r="F4" s="18"/>
      <c r="G4" s="18"/>
      <c r="H4" s="18"/>
      <c r="I4" s="18"/>
      <c r="J4" s="18"/>
    </row>
    <row r="5" spans="1:10" x14ac:dyDescent="0.3">
      <c r="A5" s="18" t="s">
        <v>7</v>
      </c>
      <c r="B5" s="18">
        <v>-0.33624077104230604</v>
      </c>
      <c r="C5" s="18">
        <v>-9.6761793099693003E-3</v>
      </c>
      <c r="D5" s="18">
        <v>0.35138551748856717</v>
      </c>
      <c r="E5" s="18">
        <v>1</v>
      </c>
      <c r="F5" s="18"/>
      <c r="G5" s="18"/>
      <c r="H5" s="18"/>
      <c r="I5" s="18"/>
      <c r="J5" s="18"/>
    </row>
    <row r="6" spans="1:10" x14ac:dyDescent="0.3">
      <c r="A6" s="18" t="s">
        <v>11</v>
      </c>
      <c r="B6" s="18">
        <v>-1.7688515076275686E-2</v>
      </c>
      <c r="C6" s="18">
        <v>2.8726917172878031E-3</v>
      </c>
      <c r="D6" s="18">
        <v>1.5265102744745121E-2</v>
      </c>
      <c r="E6" s="18">
        <v>0.43913237075740785</v>
      </c>
      <c r="F6" s="18">
        <v>1</v>
      </c>
      <c r="G6" s="18"/>
      <c r="H6" s="18"/>
      <c r="I6" s="18"/>
      <c r="J6" s="18"/>
    </row>
    <row r="7" spans="1:10" x14ac:dyDescent="0.3">
      <c r="A7" s="18" t="s">
        <v>1973</v>
      </c>
      <c r="B7" s="18">
        <v>0.43753427871277167</v>
      </c>
      <c r="C7" s="18">
        <v>-0.1924718144204525</v>
      </c>
      <c r="D7" s="18">
        <v>-0.26197741717058054</v>
      </c>
      <c r="E7" s="18">
        <v>-0.28322417315025378</v>
      </c>
      <c r="F7" s="18">
        <v>-7.5819784953387426E-2</v>
      </c>
      <c r="G7" s="18">
        <v>1</v>
      </c>
      <c r="H7" s="18"/>
      <c r="I7" s="18"/>
      <c r="J7" s="18"/>
    </row>
    <row r="8" spans="1:10" x14ac:dyDescent="0.3">
      <c r="A8" s="18" t="s">
        <v>16</v>
      </c>
      <c r="B8" s="18">
        <v>-7.156762473210064E-2</v>
      </c>
      <c r="C8" s="18">
        <v>-4.9158157182174672E-2</v>
      </c>
      <c r="D8" s="18">
        <v>0.11963913220621868</v>
      </c>
      <c r="E8" s="18">
        <v>4.7448445791045936E-2</v>
      </c>
      <c r="F8" s="18">
        <v>-2.6421137850859866E-2</v>
      </c>
      <c r="G8" s="18">
        <v>-8.4937559686398906E-2</v>
      </c>
      <c r="H8" s="18">
        <v>1</v>
      </c>
      <c r="I8" s="18"/>
      <c r="J8" s="18"/>
    </row>
    <row r="9" spans="1:10" x14ac:dyDescent="0.3">
      <c r="A9" s="18" t="s">
        <v>18</v>
      </c>
      <c r="B9" s="18">
        <v>0.30454699129775548</v>
      </c>
      <c r="C9" s="18">
        <v>-2.568991197336928E-2</v>
      </c>
      <c r="D9" s="18">
        <v>-0.28545657430284105</v>
      </c>
      <c r="E9" s="18">
        <v>-0.64217445879182888</v>
      </c>
      <c r="F9" s="18">
        <v>-0.27045769905068606</v>
      </c>
      <c r="G9" s="18">
        <v>0.25234819120751584</v>
      </c>
      <c r="H9" s="18">
        <v>-7.661337888490255E-2</v>
      </c>
      <c r="I9" s="18">
        <v>1</v>
      </c>
      <c r="J9" s="18"/>
    </row>
    <row r="10" spans="1:10" ht="15" thickBot="1" x14ac:dyDescent="0.35">
      <c r="A10" s="19" t="s">
        <v>1974</v>
      </c>
      <c r="B10" s="19">
        <v>0.31566959214358176</v>
      </c>
      <c r="C10" s="19">
        <v>-0.12745379408386742</v>
      </c>
      <c r="D10" s="19">
        <v>-0.19987428636848259</v>
      </c>
      <c r="E10" s="19">
        <v>-0.21262891012573387</v>
      </c>
      <c r="F10" s="19">
        <v>-0.16378991491242151</v>
      </c>
      <c r="G10" s="19">
        <v>0.2769991481398984</v>
      </c>
      <c r="H10" s="19">
        <v>-6.3614651444037391E-3</v>
      </c>
      <c r="I10" s="19">
        <v>0.18019047628501542</v>
      </c>
      <c r="J10" s="19">
        <v>1</v>
      </c>
    </row>
  </sheetData>
  <conditionalFormatting sqref="B2:J10">
    <cfRule type="cellIs" dxfId="5" priority="1" operator="lessThan">
      <formula>-0.5</formula>
    </cfRule>
    <cfRule type="cellIs" dxfId="4" priority="2" operator="greaterThan">
      <formula>0.5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01401-D98C-40C7-BA15-0AB633B9C5BF}">
  <dimension ref="A1:J10"/>
  <sheetViews>
    <sheetView workbookViewId="0">
      <selection sqref="A1:J10"/>
    </sheetView>
  </sheetViews>
  <sheetFormatPr defaultRowHeight="14.4" x14ac:dyDescent="0.3"/>
  <sheetData>
    <row r="1" spans="1:10" x14ac:dyDescent="0.3">
      <c r="A1" s="20"/>
      <c r="B1" s="20"/>
      <c r="C1" s="20"/>
      <c r="D1" s="20"/>
      <c r="E1" s="20"/>
      <c r="F1" s="20"/>
      <c r="G1" s="20"/>
      <c r="H1" s="20"/>
      <c r="I1" s="20"/>
      <c r="J1" s="20"/>
    </row>
    <row r="2" spans="1:10" x14ac:dyDescent="0.3">
      <c r="A2" s="18"/>
      <c r="B2" s="18"/>
      <c r="C2" s="18"/>
      <c r="D2" s="18"/>
      <c r="E2" s="18"/>
      <c r="F2" s="18"/>
      <c r="G2" s="18"/>
      <c r="H2" s="18"/>
      <c r="I2" s="18"/>
      <c r="J2" s="18"/>
    </row>
    <row r="3" spans="1:10" x14ac:dyDescent="0.3">
      <c r="A3" s="18"/>
      <c r="B3" s="18"/>
      <c r="C3" s="18"/>
      <c r="D3" s="18"/>
      <c r="E3" s="18"/>
      <c r="F3" s="18"/>
      <c r="G3" s="18"/>
      <c r="H3" s="18"/>
      <c r="I3" s="18"/>
      <c r="J3" s="18"/>
    </row>
    <row r="4" spans="1:10" x14ac:dyDescent="0.3">
      <c r="A4" s="18"/>
      <c r="B4" s="18"/>
      <c r="C4" s="18"/>
      <c r="D4" s="18"/>
      <c r="E4" s="18"/>
      <c r="F4" s="18"/>
      <c r="G4" s="18"/>
      <c r="H4" s="18"/>
      <c r="I4" s="18"/>
      <c r="J4" s="18"/>
    </row>
    <row r="5" spans="1:10" x14ac:dyDescent="0.3">
      <c r="A5" s="18"/>
      <c r="B5" s="18"/>
      <c r="C5" s="18"/>
      <c r="D5" s="18"/>
      <c r="E5" s="18"/>
      <c r="F5" s="18"/>
      <c r="G5" s="18"/>
      <c r="H5" s="18"/>
      <c r="I5" s="18"/>
      <c r="J5" s="18"/>
    </row>
    <row r="6" spans="1:10" x14ac:dyDescent="0.3">
      <c r="A6" s="18"/>
      <c r="B6" s="18"/>
      <c r="C6" s="18"/>
      <c r="D6" s="18"/>
      <c r="E6" s="18"/>
      <c r="F6" s="18"/>
      <c r="G6" s="18"/>
      <c r="H6" s="18"/>
      <c r="I6" s="18"/>
      <c r="J6" s="18"/>
    </row>
    <row r="7" spans="1:10" x14ac:dyDescent="0.3">
      <c r="A7" s="18"/>
      <c r="B7" s="18"/>
      <c r="C7" s="18"/>
      <c r="D7" s="18"/>
      <c r="E7" s="18"/>
      <c r="F7" s="18"/>
      <c r="G7" s="18"/>
      <c r="H7" s="18"/>
      <c r="I7" s="18"/>
      <c r="J7" s="18"/>
    </row>
    <row r="8" spans="1:10" x14ac:dyDescent="0.3">
      <c r="A8" s="18"/>
      <c r="B8" s="18"/>
      <c r="C8" s="18"/>
      <c r="D8" s="18"/>
      <c r="E8" s="18"/>
      <c r="F8" s="18"/>
      <c r="G8" s="18"/>
      <c r="H8" s="18"/>
      <c r="I8" s="18"/>
      <c r="J8" s="18"/>
    </row>
    <row r="9" spans="1:10" x14ac:dyDescent="0.3">
      <c r="A9" s="18"/>
      <c r="B9" s="18"/>
      <c r="C9" s="18"/>
      <c r="D9" s="18"/>
      <c r="E9" s="18"/>
      <c r="F9" s="18"/>
      <c r="G9" s="18"/>
      <c r="H9" s="18"/>
      <c r="I9" s="18"/>
      <c r="J9" s="18"/>
    </row>
    <row r="10" spans="1:10" ht="15" thickBot="1" x14ac:dyDescent="0.35">
      <c r="A10" s="19"/>
      <c r="B10" s="19"/>
      <c r="C10" s="19"/>
      <c r="D10" s="19"/>
      <c r="E10" s="19"/>
      <c r="F10" s="19"/>
      <c r="G10" s="19"/>
      <c r="H10" s="19"/>
      <c r="I10" s="19"/>
      <c r="J10" s="1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65653-27E3-49F4-8F86-48672E2EBD14}">
  <dimension ref="A1:G7"/>
  <sheetViews>
    <sheetView workbookViewId="0">
      <selection activeCell="F15" sqref="F15"/>
    </sheetView>
  </sheetViews>
  <sheetFormatPr defaultRowHeight="14.4" x14ac:dyDescent="0.3"/>
  <cols>
    <col min="1" max="1" width="28" bestFit="1" customWidth="1"/>
  </cols>
  <sheetData>
    <row r="1" spans="1:7" x14ac:dyDescent="0.3">
      <c r="A1" s="20"/>
      <c r="B1" s="20" t="s">
        <v>7</v>
      </c>
      <c r="C1" s="20" t="s">
        <v>11</v>
      </c>
      <c r="D1" s="20" t="s">
        <v>1973</v>
      </c>
      <c r="E1" s="20" t="s">
        <v>16</v>
      </c>
      <c r="F1" s="20" t="s">
        <v>18</v>
      </c>
      <c r="G1" s="20" t="s">
        <v>1974</v>
      </c>
    </row>
    <row r="2" spans="1:7" x14ac:dyDescent="0.3">
      <c r="A2" s="18" t="s">
        <v>7</v>
      </c>
      <c r="B2" s="18">
        <v>1</v>
      </c>
      <c r="C2" s="18"/>
      <c r="D2" s="18"/>
      <c r="E2" s="18"/>
      <c r="F2" s="18"/>
      <c r="G2" s="18"/>
    </row>
    <row r="3" spans="1:7" x14ac:dyDescent="0.3">
      <c r="A3" s="18" t="s">
        <v>11</v>
      </c>
      <c r="B3" s="18">
        <v>0.43913237075740785</v>
      </c>
      <c r="C3" s="18">
        <v>1</v>
      </c>
      <c r="D3" s="18"/>
      <c r="E3" s="18"/>
      <c r="F3" s="18"/>
      <c r="G3" s="18"/>
    </row>
    <row r="4" spans="1:7" x14ac:dyDescent="0.3">
      <c r="A4" s="18" t="s">
        <v>1973</v>
      </c>
      <c r="B4" s="18">
        <v>-0.28322417315025378</v>
      </c>
      <c r="C4" s="18">
        <v>-7.5819784953387426E-2</v>
      </c>
      <c r="D4" s="18">
        <v>1</v>
      </c>
      <c r="E4" s="18"/>
      <c r="F4" s="18"/>
      <c r="G4" s="18"/>
    </row>
    <row r="5" spans="1:7" x14ac:dyDescent="0.3">
      <c r="A5" s="18" t="s">
        <v>16</v>
      </c>
      <c r="B5" s="18">
        <v>4.7448445791045936E-2</v>
      </c>
      <c r="C5" s="18">
        <v>-2.6421137850859866E-2</v>
      </c>
      <c r="D5" s="18">
        <v>-8.4937559686398906E-2</v>
      </c>
      <c r="E5" s="18">
        <v>1</v>
      </c>
      <c r="F5" s="18"/>
      <c r="G5" s="18"/>
    </row>
    <row r="6" spans="1:7" x14ac:dyDescent="0.3">
      <c r="A6" s="18" t="s">
        <v>18</v>
      </c>
      <c r="B6" s="18">
        <v>-0.64217445879182888</v>
      </c>
      <c r="C6" s="18">
        <v>-0.27045769905068606</v>
      </c>
      <c r="D6" s="18">
        <v>0.25234819120751584</v>
      </c>
      <c r="E6" s="18">
        <v>-7.661337888490255E-2</v>
      </c>
      <c r="F6" s="18">
        <v>1</v>
      </c>
      <c r="G6" s="18"/>
    </row>
    <row r="7" spans="1:7" ht="15" thickBot="1" x14ac:dyDescent="0.35">
      <c r="A7" s="19" t="s">
        <v>1974</v>
      </c>
      <c r="B7" s="19">
        <v>-0.21262891012573387</v>
      </c>
      <c r="C7" s="19">
        <v>-0.16378991491242151</v>
      </c>
      <c r="D7" s="19">
        <v>0.2769991481398984</v>
      </c>
      <c r="E7" s="19">
        <v>-6.3614651444037391E-3</v>
      </c>
      <c r="F7" s="19">
        <v>0.18019047628501542</v>
      </c>
      <c r="G7" s="19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69158-02FB-4A0F-91F8-8B0D23A47319}">
  <dimension ref="A1:G19"/>
  <sheetViews>
    <sheetView tabSelected="1" workbookViewId="0">
      <selection activeCell="A13" sqref="A13:G19"/>
    </sheetView>
  </sheetViews>
  <sheetFormatPr defaultRowHeight="14.4" x14ac:dyDescent="0.3"/>
  <cols>
    <col min="1" max="1" width="28.6640625" bestFit="1" customWidth="1"/>
    <col min="2" max="2" width="17.88671875" bestFit="1" customWidth="1"/>
    <col min="3" max="3" width="19.33203125" customWidth="1"/>
    <col min="4" max="4" width="17.77734375" bestFit="1" customWidth="1"/>
    <col min="5" max="5" width="28.77734375" bestFit="1" customWidth="1"/>
    <col min="6" max="6" width="26.44140625" bestFit="1" customWidth="1"/>
    <col min="7" max="7" width="15.6640625" bestFit="1" customWidth="1"/>
  </cols>
  <sheetData>
    <row r="1" spans="1:7" x14ac:dyDescent="0.3">
      <c r="A1" s="20"/>
      <c r="B1" s="20" t="s">
        <v>7</v>
      </c>
      <c r="C1" s="20" t="s">
        <v>11</v>
      </c>
      <c r="D1" s="20" t="s">
        <v>1973</v>
      </c>
      <c r="E1" s="20" t="s">
        <v>16</v>
      </c>
      <c r="F1" s="20" t="s">
        <v>1975</v>
      </c>
      <c r="G1" s="20" t="s">
        <v>1976</v>
      </c>
    </row>
    <row r="2" spans="1:7" x14ac:dyDescent="0.3">
      <c r="A2" s="18" t="s">
        <v>1905</v>
      </c>
      <c r="B2" s="18">
        <v>0.19263291945240488</v>
      </c>
      <c r="C2" s="18">
        <v>7.0140082776186358E-2</v>
      </c>
      <c r="D2" s="18">
        <v>52794.413244189745</v>
      </c>
      <c r="E2" s="18">
        <v>2.9240594555012351</v>
      </c>
      <c r="F2" s="18">
        <v>0.81330468003819256</v>
      </c>
      <c r="G2" s="18">
        <v>104160.25023877746</v>
      </c>
    </row>
    <row r="3" spans="1:7" x14ac:dyDescent="0.3">
      <c r="A3" s="18" t="s">
        <v>1906</v>
      </c>
      <c r="B3" s="18">
        <v>8.4049331963193539E-4</v>
      </c>
      <c r="C3" s="18">
        <v>3.6784659403920911E-4</v>
      </c>
      <c r="D3" s="18">
        <v>247.66194110113796</v>
      </c>
      <c r="E3" s="18">
        <v>8.7173953617714184E-2</v>
      </c>
      <c r="F3" s="18">
        <v>9.9372226843005146E-4</v>
      </c>
      <c r="G3" s="18">
        <v>5951.22631466861</v>
      </c>
    </row>
    <row r="4" spans="1:7" x14ac:dyDescent="0.3">
      <c r="A4" s="18" t="s">
        <v>1907</v>
      </c>
      <c r="B4" s="18">
        <v>0.19</v>
      </c>
      <c r="C4" s="18">
        <v>7.0000000000000007E-2</v>
      </c>
      <c r="D4" s="18">
        <v>50568</v>
      </c>
      <c r="E4" s="18">
        <v>1.8171245820613462</v>
      </c>
      <c r="F4" s="18">
        <v>0.82</v>
      </c>
      <c r="G4" s="18">
        <v>25776</v>
      </c>
    </row>
    <row r="5" spans="1:7" x14ac:dyDescent="0.3">
      <c r="A5" s="18" t="s">
        <v>1908</v>
      </c>
      <c r="B5" s="18">
        <v>0.18</v>
      </c>
      <c r="C5" s="18">
        <v>7.0000000000000007E-2</v>
      </c>
      <c r="D5" s="18">
        <v>49356</v>
      </c>
      <c r="E5" s="18">
        <v>0</v>
      </c>
      <c r="F5" s="18">
        <v>0.84</v>
      </c>
      <c r="G5" s="18">
        <v>14523</v>
      </c>
    </row>
    <row r="6" spans="1:7" x14ac:dyDescent="0.3">
      <c r="A6" s="18" t="s">
        <v>1909</v>
      </c>
      <c r="B6" s="18">
        <v>4.7105132978333748E-2</v>
      </c>
      <c r="C6" s="18">
        <v>2.061582444870835E-2</v>
      </c>
      <c r="D6" s="18">
        <v>13880.120634807836</v>
      </c>
      <c r="E6" s="18">
        <v>4.8856315469678604</v>
      </c>
      <c r="F6" s="18">
        <v>5.5692791964637611E-2</v>
      </c>
      <c r="G6" s="18">
        <v>333534.2475528373</v>
      </c>
    </row>
    <row r="7" spans="1:7" x14ac:dyDescent="0.3">
      <c r="A7" s="18" t="s">
        <v>1910</v>
      </c>
      <c r="B7" s="18">
        <v>2.2188935529065057E-3</v>
      </c>
      <c r="C7" s="18">
        <v>4.2501221769996093E-4</v>
      </c>
      <c r="D7" s="18">
        <v>192657748.83681828</v>
      </c>
      <c r="E7" s="18">
        <v>23.869395612727569</v>
      </c>
      <c r="F7" s="18">
        <v>3.101687076816404E-3</v>
      </c>
      <c r="G7" s="18">
        <v>111245094290.63736</v>
      </c>
    </row>
    <row r="8" spans="1:7" x14ac:dyDescent="0.3">
      <c r="A8" s="18" t="s">
        <v>1914</v>
      </c>
      <c r="B8" s="18">
        <v>0.05</v>
      </c>
      <c r="C8" s="18">
        <v>0.01</v>
      </c>
      <c r="D8" s="18">
        <v>25385</v>
      </c>
      <c r="E8" s="18">
        <v>0</v>
      </c>
      <c r="F8" s="18">
        <v>0.39</v>
      </c>
      <c r="G8" s="18">
        <v>152</v>
      </c>
    </row>
    <row r="9" spans="1:7" x14ac:dyDescent="0.3">
      <c r="A9" s="18" t="s">
        <v>1915</v>
      </c>
      <c r="B9" s="18">
        <v>0.57999999999999996</v>
      </c>
      <c r="C9" s="18">
        <v>0.34</v>
      </c>
      <c r="D9" s="18">
        <v>140382</v>
      </c>
      <c r="E9" s="18">
        <v>130.73394495412845</v>
      </c>
      <c r="F9" s="18">
        <v>0.95</v>
      </c>
      <c r="G9" s="18">
        <v>10105518</v>
      </c>
    </row>
    <row r="10" spans="1:7" ht="15" thickBot="1" x14ac:dyDescent="0.35">
      <c r="A10" s="19" t="s">
        <v>1917</v>
      </c>
      <c r="B10" s="19">
        <v>3141</v>
      </c>
      <c r="C10" s="19">
        <v>3141</v>
      </c>
      <c r="D10" s="19">
        <v>3141</v>
      </c>
      <c r="E10" s="19">
        <v>3141</v>
      </c>
      <c r="F10" s="19">
        <v>3141</v>
      </c>
      <c r="G10" s="19">
        <v>3141</v>
      </c>
    </row>
    <row r="13" spans="1:7" x14ac:dyDescent="0.3">
      <c r="A13" s="21"/>
      <c r="B13" s="18" t="s">
        <v>1905</v>
      </c>
      <c r="C13" s="18" t="s">
        <v>1907</v>
      </c>
      <c r="D13" s="18" t="s">
        <v>1909</v>
      </c>
      <c r="E13" s="18" t="s">
        <v>1914</v>
      </c>
      <c r="F13" s="18" t="s">
        <v>1915</v>
      </c>
      <c r="G13" s="18" t="s">
        <v>1917</v>
      </c>
    </row>
    <row r="14" spans="1:7" x14ac:dyDescent="0.3">
      <c r="A14" s="21" t="s">
        <v>7</v>
      </c>
      <c r="B14" s="22">
        <v>0.19263291945240488</v>
      </c>
      <c r="C14" s="22">
        <v>0.19</v>
      </c>
      <c r="D14" s="22">
        <v>4.7105132978333748E-2</v>
      </c>
      <c r="E14" s="22">
        <v>0.05</v>
      </c>
      <c r="F14" s="22">
        <v>0.57999999999999996</v>
      </c>
      <c r="G14" s="22">
        <v>3141</v>
      </c>
    </row>
    <row r="15" spans="1:7" x14ac:dyDescent="0.3">
      <c r="A15" s="21" t="s">
        <v>11</v>
      </c>
      <c r="B15" s="22">
        <v>7.0140082776186358E-2</v>
      </c>
      <c r="C15" s="22">
        <v>7.0000000000000007E-2</v>
      </c>
      <c r="D15" s="22">
        <v>2.061582444870835E-2</v>
      </c>
      <c r="E15" s="22">
        <v>0.01</v>
      </c>
      <c r="F15" s="22">
        <v>0.34</v>
      </c>
      <c r="G15" s="22">
        <v>3141</v>
      </c>
    </row>
    <row r="16" spans="1:7" x14ac:dyDescent="0.3">
      <c r="A16" s="21" t="s">
        <v>1973</v>
      </c>
      <c r="B16" s="22">
        <v>52794.413244189745</v>
      </c>
      <c r="C16" s="22">
        <v>50568</v>
      </c>
      <c r="D16" s="22">
        <v>13880.120634807836</v>
      </c>
      <c r="E16" s="22">
        <v>25385</v>
      </c>
      <c r="F16" s="22">
        <v>140382</v>
      </c>
      <c r="G16" s="22">
        <v>3141</v>
      </c>
    </row>
    <row r="17" spans="1:7" x14ac:dyDescent="0.3">
      <c r="A17" s="21" t="s">
        <v>16</v>
      </c>
      <c r="B17" s="22">
        <v>2.9240594555012351</v>
      </c>
      <c r="C17" s="22">
        <v>1.8171245820613462</v>
      </c>
      <c r="D17" s="22">
        <v>4.8856315469678604</v>
      </c>
      <c r="E17" s="22">
        <v>0</v>
      </c>
      <c r="F17" s="22">
        <v>130.73394495412845</v>
      </c>
      <c r="G17" s="22">
        <v>3141</v>
      </c>
    </row>
    <row r="18" spans="1:7" x14ac:dyDescent="0.3">
      <c r="A18" s="21" t="s">
        <v>1975</v>
      </c>
      <c r="B18" s="22">
        <v>0.81330468003819256</v>
      </c>
      <c r="C18" s="22">
        <v>0.82</v>
      </c>
      <c r="D18" s="22">
        <v>5.5692791964637611E-2</v>
      </c>
      <c r="E18" s="22">
        <v>0.39</v>
      </c>
      <c r="F18" s="22">
        <v>0.95</v>
      </c>
      <c r="G18" s="22">
        <v>3141</v>
      </c>
    </row>
    <row r="19" spans="1:7" x14ac:dyDescent="0.3">
      <c r="A19" s="21" t="s">
        <v>1976</v>
      </c>
      <c r="B19" s="22">
        <v>104160.25023877746</v>
      </c>
      <c r="C19" s="22">
        <v>25776</v>
      </c>
      <c r="D19" s="22">
        <v>333534.2475528373</v>
      </c>
      <c r="E19" s="22">
        <v>152</v>
      </c>
      <c r="F19" s="22">
        <v>10105518</v>
      </c>
      <c r="G19" s="22">
        <v>3141</v>
      </c>
    </row>
  </sheetData>
  <phoneticPr fontId="19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724C7-2BC5-4BE2-8E7F-E66107FACB65}">
  <dimension ref="A1:O3142"/>
  <sheetViews>
    <sheetView topLeftCell="H1" workbookViewId="0">
      <selection activeCell="I1" sqref="I1:N3142"/>
    </sheetView>
  </sheetViews>
  <sheetFormatPr defaultRowHeight="14.4" x14ac:dyDescent="0.3"/>
  <cols>
    <col min="1" max="1" width="9" customWidth="1"/>
    <col min="2" max="2" width="25.5546875" customWidth="1"/>
    <col min="3" max="3" width="27" customWidth="1"/>
    <col min="4" max="4" width="15.5546875" customWidth="1"/>
    <col min="5" max="8" width="34.33203125" style="9" customWidth="1"/>
    <col min="9" max="9" width="20.44140625" customWidth="1"/>
    <col min="10" max="10" width="16" customWidth="1"/>
    <col min="11" max="11" width="29" bestFit="1" customWidth="1"/>
    <col min="12" max="12" width="31.88671875" bestFit="1" customWidth="1"/>
    <col min="13" max="13" width="29" customWidth="1"/>
    <col min="14" max="14" width="17.109375" bestFit="1" customWidth="1"/>
    <col min="15" max="15" width="34.33203125" style="9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s="9" t="s">
        <v>4</v>
      </c>
      <c r="F1" s="9" t="s">
        <v>1969</v>
      </c>
      <c r="G1" s="9" t="s">
        <v>1970</v>
      </c>
      <c r="H1" s="9" t="s">
        <v>1971</v>
      </c>
      <c r="I1" t="s">
        <v>7</v>
      </c>
      <c r="J1" t="s">
        <v>11</v>
      </c>
      <c r="K1" t="s">
        <v>1973</v>
      </c>
      <c r="L1" t="s">
        <v>16</v>
      </c>
      <c r="M1" t="s">
        <v>18</v>
      </c>
      <c r="N1" t="s">
        <v>1974</v>
      </c>
      <c r="O1" s="9" t="s">
        <v>1972</v>
      </c>
    </row>
    <row r="2" spans="1:15" x14ac:dyDescent="0.3">
      <c r="A2">
        <v>1</v>
      </c>
      <c r="B2" t="s">
        <v>19</v>
      </c>
      <c r="C2" t="s">
        <v>20</v>
      </c>
      <c r="D2" t="s">
        <v>21</v>
      </c>
      <c r="E2">
        <v>2</v>
      </c>
      <c r="F2">
        <f>IF(OR(Table2[[#This Row],[ Rural-Urban Continuum Code   2013]]=1,Table2[[#This Row],[ Rural-Urban Continuum Code   2013]]=2,Table2[[#This Row],[ Rural-Urban Continuum Code   2013]]=3),1,0)</f>
        <v>1</v>
      </c>
      <c r="G2">
        <f>IF(OR(Table2[[#This Row],[ Rural-Urban Continuum Code   2013]]=4,Table2[[#This Row],[ Rural-Urban Continuum Code   2013]]=5,Table2[[#This Row],[ Rural-Urban Continuum Code   2013]]=6),1,0)</f>
        <v>0</v>
      </c>
      <c r="H2">
        <f>IF(OR(Table2[[#This Row],[ Rural-Urban Continuum Code   2013]]=7,Table2[[#This Row],[ Rural-Urban Continuum Code   2013]]=8,Table2[[#This Row],[ Rural-Urban Continuum Code   2013]]=9),1,0)</f>
        <v>0</v>
      </c>
      <c r="I2">
        <v>0.16</v>
      </c>
      <c r="J2">
        <v>0.1</v>
      </c>
      <c r="K2" s="17">
        <f>Table1[[#This Row],[Median Income 2018]]</f>
        <v>59338</v>
      </c>
      <c r="L2">
        <f>(Table1[[#This Row],[Hospital Beds 2018]]/Table1[[#This Row],[Population Estimate 2018]])*1000</f>
        <v>0.89926440171939348</v>
      </c>
      <c r="M2" s="1">
        <v>0.88</v>
      </c>
      <c r="N2">
        <f>Table1[[#This Row],[Population Estimate 2018]]</f>
        <v>55601</v>
      </c>
      <c r="O2" t="str" cm="1">
        <f t="array" ref="O2">_xlfn.IFS(Table2[[#This Row],[ Rural-Urban Continuum Code   2014]]=1,"Urban",Table2[[#This Row],[ Rural-Urban Continuum Code   2015]]=1, "Suburban",Table2[[#This Row],[ Rural-Urban Continuum Code   2016]]=1,"Rural")</f>
        <v>Urban</v>
      </c>
    </row>
    <row r="3" spans="1:15" x14ac:dyDescent="0.3">
      <c r="A3">
        <v>2</v>
      </c>
      <c r="B3" t="s">
        <v>19</v>
      </c>
      <c r="C3" t="s">
        <v>22</v>
      </c>
      <c r="D3" t="s">
        <v>21</v>
      </c>
      <c r="E3">
        <v>3</v>
      </c>
      <c r="F3">
        <f>IF(OR(Table2[[#This Row],[ Rural-Urban Continuum Code   2013]]=1,Table2[[#This Row],[ Rural-Urban Continuum Code   2013]]=2,Table2[[#This Row],[ Rural-Urban Continuum Code   2013]]=3),1,0)</f>
        <v>1</v>
      </c>
      <c r="G3">
        <f>IF(OR(Table2[[#This Row],[ Rural-Urban Continuum Code   2013]]=4,Table2[[#This Row],[ Rural-Urban Continuum Code   2013]]=5,Table2[[#This Row],[ Rural-Urban Continuum Code   2013]]=6),1,0)</f>
        <v>0</v>
      </c>
      <c r="H3">
        <f>IF(OR(Table2[[#This Row],[ Rural-Urban Continuum Code   2013]]=7,Table2[[#This Row],[ Rural-Urban Continuum Code   2013]]=8,Table2[[#This Row],[ Rural-Urban Continuum Code   2013]]=9),1,0)</f>
        <v>0</v>
      </c>
      <c r="I3">
        <v>0.2</v>
      </c>
      <c r="J3">
        <v>0.09</v>
      </c>
      <c r="K3" s="17">
        <f>Table1[[#This Row],[Median Income 2018]]</f>
        <v>57588</v>
      </c>
      <c r="L3">
        <f>(Table1[[#This Row],[Hospital Beds 2018]]/Table1[[#This Row],[Population Estimate 2018]])*1000</f>
        <v>1.5961691939345573</v>
      </c>
      <c r="M3" s="1">
        <v>0.82</v>
      </c>
      <c r="N3">
        <f>Table1[[#This Row],[Population Estimate 2018]]</f>
        <v>218022</v>
      </c>
      <c r="O3" t="str" cm="1">
        <f t="array" ref="O3">_xlfn.IFS(Table2[[#This Row],[ Rural-Urban Continuum Code   2014]]=1,"Urban",Table2[[#This Row],[ Rural-Urban Continuum Code   2015]]=1, "Suburban",Table2[[#This Row],[ Rural-Urban Continuum Code   2016]]=1,"Rural")</f>
        <v>Urban</v>
      </c>
    </row>
    <row r="4" spans="1:15" x14ac:dyDescent="0.3">
      <c r="A4">
        <v>3</v>
      </c>
      <c r="B4" t="s">
        <v>19</v>
      </c>
      <c r="C4" t="s">
        <v>23</v>
      </c>
      <c r="D4" t="s">
        <v>21</v>
      </c>
      <c r="E4">
        <v>6</v>
      </c>
      <c r="F4">
        <f>IF(OR(Table2[[#This Row],[ Rural-Urban Continuum Code   2013]]=1,Table2[[#This Row],[ Rural-Urban Continuum Code   2013]]=2,Table2[[#This Row],[ Rural-Urban Continuum Code   2013]]=3),1,0)</f>
        <v>0</v>
      </c>
      <c r="G4">
        <f>IF(OR(Table2[[#This Row],[ Rural-Urban Continuum Code   2013]]=4,Table2[[#This Row],[ Rural-Urban Continuum Code   2013]]=5,Table2[[#This Row],[ Rural-Urban Continuum Code   2013]]=6),1,0)</f>
        <v>1</v>
      </c>
      <c r="H4">
        <f>IF(OR(Table2[[#This Row],[ Rural-Urban Continuum Code   2013]]=7,Table2[[#This Row],[ Rural-Urban Continuum Code   2013]]=8,Table2[[#This Row],[ Rural-Urban Continuum Code   2013]]=9),1,0)</f>
        <v>0</v>
      </c>
      <c r="I4">
        <v>0.19</v>
      </c>
      <c r="J4">
        <v>0.08</v>
      </c>
      <c r="K4" s="17">
        <f>Table1[[#This Row],[Median Income 2018]]</f>
        <v>34382</v>
      </c>
      <c r="L4">
        <f>(Table1[[#This Row],[Hospital Beds 2018]]/Table1[[#This Row],[Population Estimate 2018]])*1000</f>
        <v>1.8889916000160765</v>
      </c>
      <c r="M4" s="1">
        <v>0.75</v>
      </c>
      <c r="N4">
        <f>Table1[[#This Row],[Population Estimate 2018]]</f>
        <v>24881</v>
      </c>
      <c r="O4" t="str" cm="1">
        <f t="array" ref="O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" spans="1:15" x14ac:dyDescent="0.3">
      <c r="A5">
        <v>4</v>
      </c>
      <c r="B5" t="s">
        <v>19</v>
      </c>
      <c r="C5" t="s">
        <v>24</v>
      </c>
      <c r="D5" t="s">
        <v>21</v>
      </c>
      <c r="E5">
        <v>1</v>
      </c>
      <c r="F5">
        <f>IF(OR(Table2[[#This Row],[ Rural-Urban Continuum Code   2013]]=1,Table2[[#This Row],[ Rural-Urban Continuum Code   2013]]=2,Table2[[#This Row],[ Rural-Urban Continuum Code   2013]]=3),1,0)</f>
        <v>1</v>
      </c>
      <c r="G5">
        <f>IF(OR(Table2[[#This Row],[ Rural-Urban Continuum Code   2013]]=4,Table2[[#This Row],[ Rural-Urban Continuum Code   2013]]=5,Table2[[#This Row],[ Rural-Urban Continuum Code   2013]]=6),1,0)</f>
        <v>0</v>
      </c>
      <c r="H5">
        <f>IF(OR(Table2[[#This Row],[ Rural-Urban Continuum Code   2013]]=7,Table2[[#This Row],[ Rural-Urban Continuum Code   2013]]=8,Table2[[#This Row],[ Rural-Urban Continuum Code   2013]]=9),1,0)</f>
        <v>0</v>
      </c>
      <c r="I5">
        <v>0.16</v>
      </c>
      <c r="J5">
        <v>0.06</v>
      </c>
      <c r="K5" s="17">
        <f>Table1[[#This Row],[Median Income 2018]]</f>
        <v>46064</v>
      </c>
      <c r="L5">
        <f>(Table1[[#This Row],[Hospital Beds 2018]]/Table1[[#This Row],[Population Estimate 2018]])*1000</f>
        <v>8.0357142857142847</v>
      </c>
      <c r="M5" s="1">
        <v>0.81</v>
      </c>
      <c r="N5">
        <f>Table1[[#This Row],[Population Estimate 2018]]</f>
        <v>22400</v>
      </c>
      <c r="O5" t="str" cm="1">
        <f t="array" ref="O5">_xlfn.IFS(Table2[[#This Row],[ Rural-Urban Continuum Code   2014]]=1,"Urban",Table2[[#This Row],[ Rural-Urban Continuum Code   2015]]=1, "Suburban",Table2[[#This Row],[ Rural-Urban Continuum Code   2016]]=1,"Rural")</f>
        <v>Urban</v>
      </c>
    </row>
    <row r="6" spans="1:15" x14ac:dyDescent="0.3">
      <c r="A6">
        <v>5</v>
      </c>
      <c r="B6" t="s">
        <v>19</v>
      </c>
      <c r="C6" t="s">
        <v>25</v>
      </c>
      <c r="D6" t="s">
        <v>21</v>
      </c>
      <c r="E6">
        <v>1</v>
      </c>
      <c r="F6">
        <f>IF(OR(Table2[[#This Row],[ Rural-Urban Continuum Code   2013]]=1,Table2[[#This Row],[ Rural-Urban Continuum Code   2013]]=2,Table2[[#This Row],[ Rural-Urban Continuum Code   2013]]=3),1,0)</f>
        <v>1</v>
      </c>
      <c r="G6">
        <f>IF(OR(Table2[[#This Row],[ Rural-Urban Continuum Code   2013]]=4,Table2[[#This Row],[ Rural-Urban Continuum Code   2013]]=5,Table2[[#This Row],[ Rural-Urban Continuum Code   2013]]=6),1,0)</f>
        <v>0</v>
      </c>
      <c r="H6">
        <f>IF(OR(Table2[[#This Row],[ Rural-Urban Continuum Code   2013]]=7,Table2[[#This Row],[ Rural-Urban Continuum Code   2013]]=8,Table2[[#This Row],[ Rural-Urban Continuum Code   2013]]=9),1,0)</f>
        <v>0</v>
      </c>
      <c r="I6">
        <v>0.18</v>
      </c>
      <c r="J6">
        <v>0.06</v>
      </c>
      <c r="K6" s="17">
        <f>Table1[[#This Row],[Median Income 2018]]</f>
        <v>50412</v>
      </c>
      <c r="L6">
        <f>(Table1[[#This Row],[Hospital Beds 2018]]/Table1[[#This Row],[Population Estimate 2018]])*1000</f>
        <v>0.43222683264177036</v>
      </c>
      <c r="M6" s="1">
        <v>0.86</v>
      </c>
      <c r="N6">
        <f>Table1[[#This Row],[Population Estimate 2018]]</f>
        <v>57840</v>
      </c>
      <c r="O6" t="str" cm="1">
        <f t="array" ref="O6">_xlfn.IFS(Table2[[#This Row],[ Rural-Urban Continuum Code   2014]]=1,"Urban",Table2[[#This Row],[ Rural-Urban Continuum Code   2015]]=1, "Suburban",Table2[[#This Row],[ Rural-Urban Continuum Code   2016]]=1,"Rural")</f>
        <v>Urban</v>
      </c>
    </row>
    <row r="7" spans="1:15" x14ac:dyDescent="0.3">
      <c r="A7">
        <v>6</v>
      </c>
      <c r="B7" t="s">
        <v>19</v>
      </c>
      <c r="C7" t="s">
        <v>26</v>
      </c>
      <c r="D7" t="s">
        <v>21</v>
      </c>
      <c r="E7">
        <v>6</v>
      </c>
      <c r="F7">
        <f>IF(OR(Table2[[#This Row],[ Rural-Urban Continuum Code   2013]]=1,Table2[[#This Row],[ Rural-Urban Continuum Code   2013]]=2,Table2[[#This Row],[ Rural-Urban Continuum Code   2013]]=3),1,0)</f>
        <v>0</v>
      </c>
      <c r="G7">
        <f>IF(OR(Table2[[#This Row],[ Rural-Urban Continuum Code   2013]]=4,Table2[[#This Row],[ Rural-Urban Continuum Code   2013]]=5,Table2[[#This Row],[ Rural-Urban Continuum Code   2013]]=6),1,0)</f>
        <v>1</v>
      </c>
      <c r="H7">
        <f>IF(OR(Table2[[#This Row],[ Rural-Urban Continuum Code   2013]]=7,Table2[[#This Row],[ Rural-Urban Continuum Code   2013]]=8,Table2[[#This Row],[ Rural-Urban Continuum Code   2013]]=9),1,0)</f>
        <v>0</v>
      </c>
      <c r="I7">
        <v>0.16</v>
      </c>
      <c r="J7">
        <v>0.04</v>
      </c>
      <c r="K7" s="17">
        <f>Table1[[#This Row],[Median Income 2018]]</f>
        <v>29267</v>
      </c>
      <c r="L7">
        <f>(Table1[[#This Row],[Hospital Beds 2018]]/Table1[[#This Row],[Population Estimate 2018]])*1000</f>
        <v>5.3264943775892686</v>
      </c>
      <c r="M7" s="1">
        <v>0.73</v>
      </c>
      <c r="N7">
        <f>Table1[[#This Row],[Population Estimate 2018]]</f>
        <v>10138</v>
      </c>
      <c r="O7" t="str" cm="1">
        <f t="array" ref="O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" spans="1:15" x14ac:dyDescent="0.3">
      <c r="A8">
        <v>7</v>
      </c>
      <c r="B8" t="s">
        <v>19</v>
      </c>
      <c r="C8" t="s">
        <v>27</v>
      </c>
      <c r="D8" t="s">
        <v>21</v>
      </c>
      <c r="E8">
        <v>6</v>
      </c>
      <c r="F8">
        <f>IF(OR(Table2[[#This Row],[ Rural-Urban Continuum Code   2013]]=1,Table2[[#This Row],[ Rural-Urban Continuum Code   2013]]=2,Table2[[#This Row],[ Rural-Urban Continuum Code   2013]]=3),1,0)</f>
        <v>0</v>
      </c>
      <c r="G8">
        <f>IF(OR(Table2[[#This Row],[ Rural-Urban Continuum Code   2013]]=4,Table2[[#This Row],[ Rural-Urban Continuum Code   2013]]=5,Table2[[#This Row],[ Rural-Urban Continuum Code   2013]]=6),1,0)</f>
        <v>1</v>
      </c>
      <c r="H8">
        <f>IF(OR(Table2[[#This Row],[ Rural-Urban Continuum Code   2013]]=7,Table2[[#This Row],[ Rural-Urban Continuum Code   2013]]=8,Table2[[#This Row],[ Rural-Urban Continuum Code   2013]]=9),1,0)</f>
        <v>0</v>
      </c>
      <c r="I8">
        <v>0.2</v>
      </c>
      <c r="J8">
        <v>7.0000000000000007E-2</v>
      </c>
      <c r="K8" s="17">
        <f>Table1[[#This Row],[Median Income 2018]]</f>
        <v>37365</v>
      </c>
      <c r="L8">
        <f>(Table1[[#This Row],[Hospital Beds 2018]]/Table1[[#This Row],[Population Estimate 2018]])*1000</f>
        <v>3.0995934959349594</v>
      </c>
      <c r="M8" s="1">
        <v>0.85</v>
      </c>
      <c r="N8">
        <f>Table1[[#This Row],[Population Estimate 2018]]</f>
        <v>19680</v>
      </c>
      <c r="O8" t="str" cm="1">
        <f t="array" ref="O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9" spans="1:15" x14ac:dyDescent="0.3">
      <c r="A9">
        <v>8</v>
      </c>
      <c r="B9" t="s">
        <v>19</v>
      </c>
      <c r="C9" t="s">
        <v>28</v>
      </c>
      <c r="D9" t="s">
        <v>21</v>
      </c>
      <c r="E9">
        <v>3</v>
      </c>
      <c r="F9">
        <f>IF(OR(Table2[[#This Row],[ Rural-Urban Continuum Code   2013]]=1,Table2[[#This Row],[ Rural-Urban Continuum Code   2013]]=2,Table2[[#This Row],[ Rural-Urban Continuum Code   2013]]=3),1,0)</f>
        <v>1</v>
      </c>
      <c r="G9">
        <f>IF(OR(Table2[[#This Row],[ Rural-Urban Continuum Code   2013]]=4,Table2[[#This Row],[ Rural-Urban Continuum Code   2013]]=5,Table2[[#This Row],[ Rural-Urban Continuum Code   2013]]=6),1,0)</f>
        <v>0</v>
      </c>
      <c r="H9">
        <f>IF(OR(Table2[[#This Row],[ Rural-Urban Continuum Code   2013]]=7,Table2[[#This Row],[ Rural-Urban Continuum Code   2013]]=8,Table2[[#This Row],[ Rural-Urban Continuum Code   2013]]=9),1,0)</f>
        <v>0</v>
      </c>
      <c r="I9">
        <v>0.18</v>
      </c>
      <c r="J9">
        <v>0.09</v>
      </c>
      <c r="K9" s="17">
        <f>Table1[[#This Row],[Median Income 2018]]</f>
        <v>45400</v>
      </c>
      <c r="L9">
        <f>(Table1[[#This Row],[Hospital Beds 2018]]/Table1[[#This Row],[Population Estimate 2018]])*1000</f>
        <v>2.5026908301758009</v>
      </c>
      <c r="M9" s="1">
        <v>0.86</v>
      </c>
      <c r="N9">
        <f>Table1[[#This Row],[Population Estimate 2018]]</f>
        <v>114277</v>
      </c>
      <c r="O9" t="str" cm="1">
        <f t="array" ref="O9">_xlfn.IFS(Table2[[#This Row],[ Rural-Urban Continuum Code   2014]]=1,"Urban",Table2[[#This Row],[ Rural-Urban Continuum Code   2015]]=1, "Suburban",Table2[[#This Row],[ Rural-Urban Continuum Code   2016]]=1,"Rural")</f>
        <v>Urban</v>
      </c>
    </row>
    <row r="10" spans="1:15" x14ac:dyDescent="0.3">
      <c r="A10">
        <v>9</v>
      </c>
      <c r="B10" t="s">
        <v>19</v>
      </c>
      <c r="C10" t="s">
        <v>29</v>
      </c>
      <c r="D10" t="s">
        <v>21</v>
      </c>
      <c r="E10">
        <v>6</v>
      </c>
      <c r="F10">
        <f>IF(OR(Table2[[#This Row],[ Rural-Urban Continuum Code   2013]]=1,Table2[[#This Row],[ Rural-Urban Continuum Code   2013]]=2,Table2[[#This Row],[ Rural-Urban Continuum Code   2013]]=3),1,0)</f>
        <v>0</v>
      </c>
      <c r="G10">
        <f>IF(OR(Table2[[#This Row],[ Rural-Urban Continuum Code   2013]]=4,Table2[[#This Row],[ Rural-Urban Continuum Code   2013]]=5,Table2[[#This Row],[ Rural-Urban Continuum Code   2013]]=6),1,0)</f>
        <v>1</v>
      </c>
      <c r="H10">
        <f>IF(OR(Table2[[#This Row],[ Rural-Urban Continuum Code   2013]]=7,Table2[[#This Row],[ Rural-Urban Continuum Code   2013]]=8,Table2[[#This Row],[ Rural-Urban Continuum Code   2013]]=9),1,0)</f>
        <v>0</v>
      </c>
      <c r="I10">
        <v>0.2</v>
      </c>
      <c r="J10">
        <v>7.0000000000000007E-2</v>
      </c>
      <c r="K10" s="17">
        <f>Table1[[#This Row],[Median Income 2018]]</f>
        <v>39917</v>
      </c>
      <c r="L10">
        <f>(Table1[[#This Row],[Hospital Beds 2018]]/Table1[[#This Row],[Population Estimate 2018]])*1000</f>
        <v>0</v>
      </c>
      <c r="M10" s="1">
        <v>0.86</v>
      </c>
      <c r="N10">
        <f>Table1[[#This Row],[Population Estimate 2018]]</f>
        <v>33615</v>
      </c>
      <c r="O10" t="str" cm="1">
        <f t="array" ref="O1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" spans="1:15" x14ac:dyDescent="0.3">
      <c r="A11">
        <v>10</v>
      </c>
      <c r="B11" t="s">
        <v>19</v>
      </c>
      <c r="C11" t="s">
        <v>30</v>
      </c>
      <c r="D11" t="s">
        <v>21</v>
      </c>
      <c r="E11">
        <v>6</v>
      </c>
      <c r="F11">
        <f>IF(OR(Table2[[#This Row],[ Rural-Urban Continuum Code   2013]]=1,Table2[[#This Row],[ Rural-Urban Continuum Code   2013]]=2,Table2[[#This Row],[ Rural-Urban Continuum Code   2013]]=3),1,0)</f>
        <v>0</v>
      </c>
      <c r="G11">
        <f>IF(OR(Table2[[#This Row],[ Rural-Urban Continuum Code   2013]]=4,Table2[[#This Row],[ Rural-Urban Continuum Code   2013]]=5,Table2[[#This Row],[ Rural-Urban Continuum Code   2013]]=6),1,0)</f>
        <v>1</v>
      </c>
      <c r="H11">
        <f>IF(OR(Table2[[#This Row],[ Rural-Urban Continuum Code   2013]]=7,Table2[[#This Row],[ Rural-Urban Continuum Code   2013]]=8,Table2[[#This Row],[ Rural-Urban Continuum Code   2013]]=9),1,0)</f>
        <v>0</v>
      </c>
      <c r="I11">
        <v>0.23</v>
      </c>
      <c r="J11">
        <v>0.08</v>
      </c>
      <c r="K11" s="17">
        <f>Table1[[#This Row],[Median Income 2018]]</f>
        <v>42132</v>
      </c>
      <c r="L11">
        <f>(Table1[[#This Row],[Hospital Beds 2018]]/Table1[[#This Row],[Population Estimate 2018]])*1000</f>
        <v>1.7286416717885678</v>
      </c>
      <c r="M11" s="1">
        <v>0.83</v>
      </c>
      <c r="N11">
        <f>Table1[[#This Row],[Population Estimate 2018]]</f>
        <v>26032</v>
      </c>
      <c r="O11" t="str" cm="1">
        <f t="array" ref="O1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" spans="1:15" x14ac:dyDescent="0.3">
      <c r="A12">
        <v>11</v>
      </c>
      <c r="B12" t="s">
        <v>19</v>
      </c>
      <c r="C12" t="s">
        <v>31</v>
      </c>
      <c r="D12" t="s">
        <v>21</v>
      </c>
      <c r="E12">
        <v>1</v>
      </c>
      <c r="F12">
        <f>IF(OR(Table2[[#This Row],[ Rural-Urban Continuum Code   2013]]=1,Table2[[#This Row],[ Rural-Urban Continuum Code   2013]]=2,Table2[[#This Row],[ Rural-Urban Continuum Code   2013]]=3),1,0)</f>
        <v>1</v>
      </c>
      <c r="G12">
        <f>IF(OR(Table2[[#This Row],[ Rural-Urban Continuum Code   2013]]=4,Table2[[#This Row],[ Rural-Urban Continuum Code   2013]]=5,Table2[[#This Row],[ Rural-Urban Continuum Code   2013]]=6),1,0)</f>
        <v>0</v>
      </c>
      <c r="H12">
        <f>IF(OR(Table2[[#This Row],[ Rural-Urban Continuum Code   2013]]=7,Table2[[#This Row],[ Rural-Urban Continuum Code   2013]]=8,Table2[[#This Row],[ Rural-Urban Continuum Code   2013]]=9),1,0)</f>
        <v>0</v>
      </c>
      <c r="I12">
        <v>0.17</v>
      </c>
      <c r="J12">
        <v>0.06</v>
      </c>
      <c r="K12" s="17">
        <f>Table1[[#This Row],[Median Income 2018]]</f>
        <v>47547</v>
      </c>
      <c r="L12">
        <f>(Table1[[#This Row],[Hospital Beds 2018]]/Table1[[#This Row],[Population Estimate 2018]])*1000</f>
        <v>0.81534663556270237</v>
      </c>
      <c r="M12" s="1">
        <v>0.87</v>
      </c>
      <c r="N12">
        <f>Table1[[#This Row],[Population Estimate 2018]]</f>
        <v>44153</v>
      </c>
      <c r="O12" t="str" cm="1">
        <f t="array" ref="O12">_xlfn.IFS(Table2[[#This Row],[ Rural-Urban Continuum Code   2014]]=1,"Urban",Table2[[#This Row],[ Rural-Urban Continuum Code   2015]]=1, "Suburban",Table2[[#This Row],[ Rural-Urban Continuum Code   2016]]=1,"Rural")</f>
        <v>Urban</v>
      </c>
    </row>
    <row r="13" spans="1:15" x14ac:dyDescent="0.3">
      <c r="A13">
        <v>12</v>
      </c>
      <c r="B13" t="s">
        <v>19</v>
      </c>
      <c r="C13" t="s">
        <v>32</v>
      </c>
      <c r="D13" t="s">
        <v>21</v>
      </c>
      <c r="E13">
        <v>9</v>
      </c>
      <c r="F13">
        <f>IF(OR(Table2[[#This Row],[ Rural-Urban Continuum Code   2013]]=1,Table2[[#This Row],[ Rural-Urban Continuum Code   2013]]=2,Table2[[#This Row],[ Rural-Urban Continuum Code   2013]]=3),1,0)</f>
        <v>0</v>
      </c>
      <c r="G13">
        <f>IF(OR(Table2[[#This Row],[ Rural-Urban Continuum Code   2013]]=4,Table2[[#This Row],[ Rural-Urban Continuum Code   2013]]=5,Table2[[#This Row],[ Rural-Urban Continuum Code   2013]]=6),1,0)</f>
        <v>0</v>
      </c>
      <c r="H13">
        <f>IF(OR(Table2[[#This Row],[ Rural-Urban Continuum Code   2013]]=7,Table2[[#This Row],[ Rural-Urban Continuum Code   2013]]=8,Table2[[#This Row],[ Rural-Urban Continuum Code   2013]]=9),1,0)</f>
        <v>1</v>
      </c>
      <c r="I13">
        <v>0.23</v>
      </c>
      <c r="J13">
        <v>0.06</v>
      </c>
      <c r="K13" s="17">
        <f>Table1[[#This Row],[Median Income 2018]]</f>
        <v>39907</v>
      </c>
      <c r="L13">
        <f>(Table1[[#This Row],[Hospital Beds 2018]]/Table1[[#This Row],[Population Estimate 2018]])*1000</f>
        <v>1.94688887158321</v>
      </c>
      <c r="M13" s="1">
        <v>0.84</v>
      </c>
      <c r="N13">
        <f>Table1[[#This Row],[Population Estimate 2018]]</f>
        <v>12841</v>
      </c>
      <c r="O13" t="str" cm="1">
        <f t="array" ref="O13">_xlfn.IFS(Table2[[#This Row],[ Rural-Urban Continuum Code   2014]]=1,"Urban",Table2[[#This Row],[ Rural-Urban Continuum Code   2015]]=1, "Suburban",Table2[[#This Row],[ Rural-Urban Continuum Code   2016]]=1,"Rural")</f>
        <v>Rural</v>
      </c>
    </row>
    <row r="14" spans="1:15" x14ac:dyDescent="0.3">
      <c r="A14">
        <v>13</v>
      </c>
      <c r="B14" t="s">
        <v>19</v>
      </c>
      <c r="C14" t="s">
        <v>33</v>
      </c>
      <c r="D14" t="s">
        <v>21</v>
      </c>
      <c r="E14">
        <v>7</v>
      </c>
      <c r="F14">
        <f>IF(OR(Table2[[#This Row],[ Rural-Urban Continuum Code   2013]]=1,Table2[[#This Row],[ Rural-Urban Continuum Code   2013]]=2,Table2[[#This Row],[ Rural-Urban Continuum Code   2013]]=3),1,0)</f>
        <v>0</v>
      </c>
      <c r="G14">
        <f>IF(OR(Table2[[#This Row],[ Rural-Urban Continuum Code   2013]]=4,Table2[[#This Row],[ Rural-Urban Continuum Code   2013]]=5,Table2[[#This Row],[ Rural-Urban Continuum Code   2013]]=6),1,0)</f>
        <v>0</v>
      </c>
      <c r="H14">
        <f>IF(OR(Table2[[#This Row],[ Rural-Urban Continuum Code   2013]]=7,Table2[[#This Row],[ Rural-Urban Continuum Code   2013]]=8,Table2[[#This Row],[ Rural-Urban Continuum Code   2013]]=9),1,0)</f>
        <v>1</v>
      </c>
      <c r="I14">
        <v>0.2</v>
      </c>
      <c r="J14">
        <v>0.06</v>
      </c>
      <c r="K14" s="17">
        <f>Table1[[#This Row],[Median Income 2018]]</f>
        <v>40741</v>
      </c>
      <c r="L14">
        <f>(Table1[[#This Row],[Hospital Beds 2018]]/Table1[[#This Row],[Population Estimate 2018]])*1000</f>
        <v>2.508361204013378</v>
      </c>
      <c r="M14" s="1">
        <v>0.86</v>
      </c>
      <c r="N14">
        <f>Table1[[#This Row],[Population Estimate 2018]]</f>
        <v>23920</v>
      </c>
      <c r="O14" t="str" cm="1">
        <f t="array" ref="O14">_xlfn.IFS(Table2[[#This Row],[ Rural-Urban Continuum Code   2014]]=1,"Urban",Table2[[#This Row],[ Rural-Urban Continuum Code   2015]]=1, "Suburban",Table2[[#This Row],[ Rural-Urban Continuum Code   2016]]=1,"Rural")</f>
        <v>Rural</v>
      </c>
    </row>
    <row r="15" spans="1:15" x14ac:dyDescent="0.3">
      <c r="A15">
        <v>14</v>
      </c>
      <c r="B15" t="s">
        <v>19</v>
      </c>
      <c r="C15" t="s">
        <v>34</v>
      </c>
      <c r="D15" t="s">
        <v>21</v>
      </c>
      <c r="E15">
        <v>9</v>
      </c>
      <c r="F15">
        <f>IF(OR(Table2[[#This Row],[ Rural-Urban Continuum Code   2013]]=1,Table2[[#This Row],[ Rural-Urban Continuum Code   2013]]=2,Table2[[#This Row],[ Rural-Urban Continuum Code   2013]]=3),1,0)</f>
        <v>0</v>
      </c>
      <c r="G15">
        <f>IF(OR(Table2[[#This Row],[ Rural-Urban Continuum Code   2013]]=4,Table2[[#This Row],[ Rural-Urban Continuum Code   2013]]=5,Table2[[#This Row],[ Rural-Urban Continuum Code   2013]]=6),1,0)</f>
        <v>0</v>
      </c>
      <c r="H15">
        <f>IF(OR(Table2[[#This Row],[ Rural-Urban Continuum Code   2013]]=7,Table2[[#This Row],[ Rural-Urban Continuum Code   2013]]=8,Table2[[#This Row],[ Rural-Urban Continuum Code   2013]]=9),1,0)</f>
        <v>1</v>
      </c>
      <c r="I15">
        <v>0.21</v>
      </c>
      <c r="J15">
        <v>7.0000000000000007E-2</v>
      </c>
      <c r="K15" s="17">
        <f>Table1[[#This Row],[Median Income 2018]]</f>
        <v>39201</v>
      </c>
      <c r="L15">
        <f>(Table1[[#This Row],[Hospital Beds 2018]]/Table1[[#This Row],[Population Estimate 2018]])*1000</f>
        <v>9.7175141242937855</v>
      </c>
      <c r="M15" s="1">
        <v>0.85</v>
      </c>
      <c r="N15">
        <f>Table1[[#This Row],[Population Estimate 2018]]</f>
        <v>13275</v>
      </c>
      <c r="O15" t="str" cm="1">
        <f t="array" ref="O15">_xlfn.IFS(Table2[[#This Row],[ Rural-Urban Continuum Code   2014]]=1,"Urban",Table2[[#This Row],[ Rural-Urban Continuum Code   2015]]=1, "Suburban",Table2[[#This Row],[ Rural-Urban Continuum Code   2016]]=1,"Rural")</f>
        <v>Rural</v>
      </c>
    </row>
    <row r="16" spans="1:15" x14ac:dyDescent="0.3">
      <c r="A16">
        <v>15</v>
      </c>
      <c r="B16" t="s">
        <v>19</v>
      </c>
      <c r="C16" t="s">
        <v>35</v>
      </c>
      <c r="D16" t="s">
        <v>21</v>
      </c>
      <c r="E16">
        <v>8</v>
      </c>
      <c r="F16">
        <f>IF(OR(Table2[[#This Row],[ Rural-Urban Continuum Code   2013]]=1,Table2[[#This Row],[ Rural-Urban Continuum Code   2013]]=2,Table2[[#This Row],[ Rural-Urban Continuum Code   2013]]=3),1,0)</f>
        <v>0</v>
      </c>
      <c r="G16">
        <f>IF(OR(Table2[[#This Row],[ Rural-Urban Continuum Code   2013]]=4,Table2[[#This Row],[ Rural-Urban Continuum Code   2013]]=5,Table2[[#This Row],[ Rural-Urban Continuum Code   2013]]=6),1,0)</f>
        <v>0</v>
      </c>
      <c r="H16">
        <f>IF(OR(Table2[[#This Row],[ Rural-Urban Continuum Code   2013]]=7,Table2[[#This Row],[ Rural-Urban Continuum Code   2013]]=8,Table2[[#This Row],[ Rural-Urban Continuum Code   2013]]=9),1,0)</f>
        <v>1</v>
      </c>
      <c r="I16">
        <v>0.19</v>
      </c>
      <c r="J16">
        <v>0.06</v>
      </c>
      <c r="K16" s="17">
        <f>Table1[[#This Row],[Median Income 2018]]</f>
        <v>46495</v>
      </c>
      <c r="L16">
        <f>(Table1[[#This Row],[Hospital Beds 2018]]/Table1[[#This Row],[Population Estimate 2018]])*1000</f>
        <v>0</v>
      </c>
      <c r="M16" s="1">
        <v>0.85</v>
      </c>
      <c r="N16">
        <f>Table1[[#This Row],[Population Estimate 2018]]</f>
        <v>14987</v>
      </c>
      <c r="O16" t="str" cm="1">
        <f t="array" ref="O16">_xlfn.IFS(Table2[[#This Row],[ Rural-Urban Continuum Code   2014]]=1,"Urban",Table2[[#This Row],[ Rural-Urban Continuum Code   2015]]=1, "Suburban",Table2[[#This Row],[ Rural-Urban Continuum Code   2016]]=1,"Rural")</f>
        <v>Rural</v>
      </c>
    </row>
    <row r="17" spans="1:15" x14ac:dyDescent="0.3">
      <c r="A17">
        <v>16</v>
      </c>
      <c r="B17" t="s">
        <v>19</v>
      </c>
      <c r="C17" t="s">
        <v>36</v>
      </c>
      <c r="D17" t="s">
        <v>21</v>
      </c>
      <c r="E17">
        <v>4</v>
      </c>
      <c r="F17">
        <f>IF(OR(Table2[[#This Row],[ Rural-Urban Continuum Code   2013]]=1,Table2[[#This Row],[ Rural-Urban Continuum Code   2013]]=2,Table2[[#This Row],[ Rural-Urban Continuum Code   2013]]=3),1,0)</f>
        <v>0</v>
      </c>
      <c r="G17">
        <f>IF(OR(Table2[[#This Row],[ Rural-Urban Continuum Code   2013]]=4,Table2[[#This Row],[ Rural-Urban Continuum Code   2013]]=5,Table2[[#This Row],[ Rural-Urban Continuum Code   2013]]=6),1,0)</f>
        <v>1</v>
      </c>
      <c r="H17">
        <f>IF(OR(Table2[[#This Row],[ Rural-Urban Continuum Code   2013]]=7,Table2[[#This Row],[ Rural-Urban Continuum Code   2013]]=8,Table2[[#This Row],[ Rural-Urban Continuum Code   2013]]=9),1,0)</f>
        <v>0</v>
      </c>
      <c r="I17">
        <v>0.17</v>
      </c>
      <c r="J17">
        <v>0.13</v>
      </c>
      <c r="K17" s="17">
        <f>Table1[[#This Row],[Median Income 2018]]</f>
        <v>55122</v>
      </c>
      <c r="L17">
        <f>(Table1[[#This Row],[Hospital Beds 2018]]/Table1[[#This Row],[Population Estimate 2018]])*1000</f>
        <v>1.9071837253655435</v>
      </c>
      <c r="M17" s="1">
        <v>0.86</v>
      </c>
      <c r="N17">
        <f>Table1[[#This Row],[Population Estimate 2018]]</f>
        <v>51909</v>
      </c>
      <c r="O17" t="str" cm="1">
        <f t="array" ref="O1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" spans="1:15" x14ac:dyDescent="0.3">
      <c r="A18">
        <v>17</v>
      </c>
      <c r="B18" t="s">
        <v>19</v>
      </c>
      <c r="C18" t="s">
        <v>37</v>
      </c>
      <c r="D18" t="s">
        <v>21</v>
      </c>
      <c r="E18">
        <v>3</v>
      </c>
      <c r="F18">
        <f>IF(OR(Table2[[#This Row],[ Rural-Urban Continuum Code   2013]]=1,Table2[[#This Row],[ Rural-Urban Continuum Code   2013]]=2,Table2[[#This Row],[ Rural-Urban Continuum Code   2013]]=3),1,0)</f>
        <v>1</v>
      </c>
      <c r="G18">
        <f>IF(OR(Table2[[#This Row],[ Rural-Urban Continuum Code   2013]]=4,Table2[[#This Row],[ Rural-Urban Continuum Code   2013]]=5,Table2[[#This Row],[ Rural-Urban Continuum Code   2013]]=6),1,0)</f>
        <v>0</v>
      </c>
      <c r="H18">
        <f>IF(OR(Table2[[#This Row],[ Rural-Urban Continuum Code   2013]]=7,Table2[[#This Row],[ Rural-Urban Continuum Code   2013]]=8,Table2[[#This Row],[ Rural-Urban Continuum Code   2013]]=9),1,0)</f>
        <v>0</v>
      </c>
      <c r="I18">
        <v>0.2</v>
      </c>
      <c r="J18">
        <v>7.0000000000000007E-2</v>
      </c>
      <c r="K18" s="17">
        <f>Table1[[#This Row],[Median Income 2018]]</f>
        <v>49055</v>
      </c>
      <c r="L18">
        <f>(Table1[[#This Row],[Hospital Beds 2018]]/Table1[[#This Row],[Population Estimate 2018]])*1000</f>
        <v>5.1130345860268065</v>
      </c>
      <c r="M18" s="1">
        <v>0.85</v>
      </c>
      <c r="N18">
        <f>Table1[[#This Row],[Population Estimate 2018]]</f>
        <v>54762</v>
      </c>
      <c r="O18" t="str" cm="1">
        <f t="array" ref="O18">_xlfn.IFS(Table2[[#This Row],[ Rural-Urban Continuum Code   2014]]=1,"Urban",Table2[[#This Row],[ Rural-Urban Continuum Code   2015]]=1, "Suburban",Table2[[#This Row],[ Rural-Urban Continuum Code   2016]]=1,"Rural")</f>
        <v>Urban</v>
      </c>
    </row>
    <row r="19" spans="1:15" x14ac:dyDescent="0.3">
      <c r="A19">
        <v>18</v>
      </c>
      <c r="B19" t="s">
        <v>19</v>
      </c>
      <c r="C19" t="s">
        <v>38</v>
      </c>
      <c r="D19" t="s">
        <v>21</v>
      </c>
      <c r="E19">
        <v>7</v>
      </c>
      <c r="F19">
        <f>IF(OR(Table2[[#This Row],[ Rural-Urban Continuum Code   2013]]=1,Table2[[#This Row],[ Rural-Urban Continuum Code   2013]]=2,Table2[[#This Row],[ Rural-Urban Continuum Code   2013]]=3),1,0)</f>
        <v>0</v>
      </c>
      <c r="G19">
        <f>IF(OR(Table2[[#This Row],[ Rural-Urban Continuum Code   2013]]=4,Table2[[#This Row],[ Rural-Urban Continuum Code   2013]]=5,Table2[[#This Row],[ Rural-Urban Continuum Code   2013]]=6),1,0)</f>
        <v>0</v>
      </c>
      <c r="H19">
        <f>IF(OR(Table2[[#This Row],[ Rural-Urban Continuum Code   2013]]=7,Table2[[#This Row],[ Rural-Urban Continuum Code   2013]]=8,Table2[[#This Row],[ Rural-Urban Continuum Code   2013]]=9),1,0)</f>
        <v>1</v>
      </c>
      <c r="I19">
        <v>0.22</v>
      </c>
      <c r="J19">
        <v>7.0000000000000007E-2</v>
      </c>
      <c r="K19" s="17">
        <f>Table1[[#This Row],[Median Income 2018]]</f>
        <v>32613</v>
      </c>
      <c r="L19">
        <f>(Table1[[#This Row],[Hospital Beds 2018]]/Table1[[#This Row],[Population Estimate 2018]])*1000</f>
        <v>3.1766718253645028</v>
      </c>
      <c r="M19" s="1">
        <v>0.84</v>
      </c>
      <c r="N19">
        <f>Table1[[#This Row],[Population Estimate 2018]]</f>
        <v>12277</v>
      </c>
      <c r="O19" t="str" cm="1">
        <f t="array" ref="O19">_xlfn.IFS(Table2[[#This Row],[ Rural-Urban Continuum Code   2014]]=1,"Urban",Table2[[#This Row],[ Rural-Urban Continuum Code   2015]]=1, "Suburban",Table2[[#This Row],[ Rural-Urban Continuum Code   2016]]=1,"Rural")</f>
        <v>Rural</v>
      </c>
    </row>
    <row r="20" spans="1:15" x14ac:dyDescent="0.3">
      <c r="A20">
        <v>19</v>
      </c>
      <c r="B20" t="s">
        <v>19</v>
      </c>
      <c r="C20" t="s">
        <v>39</v>
      </c>
      <c r="D20" t="s">
        <v>21</v>
      </c>
      <c r="E20">
        <v>8</v>
      </c>
      <c r="F20">
        <f>IF(OR(Table2[[#This Row],[ Rural-Urban Continuum Code   2013]]=1,Table2[[#This Row],[ Rural-Urban Continuum Code   2013]]=2,Table2[[#This Row],[ Rural-Urban Continuum Code   2013]]=3),1,0)</f>
        <v>0</v>
      </c>
      <c r="G20">
        <f>IF(OR(Table2[[#This Row],[ Rural-Urban Continuum Code   2013]]=4,Table2[[#This Row],[ Rural-Urban Continuum Code   2013]]=5,Table2[[#This Row],[ Rural-Urban Continuum Code   2013]]=6),1,0)</f>
        <v>0</v>
      </c>
      <c r="H20">
        <f>IF(OR(Table2[[#This Row],[ Rural-Urban Continuum Code   2013]]=7,Table2[[#This Row],[ Rural-Urban Continuum Code   2013]]=8,Table2[[#This Row],[ Rural-Urban Continuum Code   2013]]=9),1,0)</f>
        <v>1</v>
      </c>
      <c r="I20">
        <v>0.23</v>
      </c>
      <c r="J20">
        <v>0.08</v>
      </c>
      <c r="K20" s="17">
        <f>Table1[[#This Row],[Median Income 2018]]</f>
        <v>42423</v>
      </c>
      <c r="L20">
        <f>(Table1[[#This Row],[Hospital Beds 2018]]/Table1[[#This Row],[Population Estimate 2018]])*1000</f>
        <v>0</v>
      </c>
      <c r="M20" s="1">
        <v>0.82</v>
      </c>
      <c r="N20">
        <f>Table1[[#This Row],[Population Estimate 2018]]</f>
        <v>10715</v>
      </c>
      <c r="O20" t="str" cm="1">
        <f t="array" ref="O20">_xlfn.IFS(Table2[[#This Row],[ Rural-Urban Continuum Code   2014]]=1,"Urban",Table2[[#This Row],[ Rural-Urban Continuum Code   2015]]=1, "Suburban",Table2[[#This Row],[ Rural-Urban Continuum Code   2016]]=1,"Rural")</f>
        <v>Rural</v>
      </c>
    </row>
    <row r="21" spans="1:15" x14ac:dyDescent="0.3">
      <c r="A21">
        <v>20</v>
      </c>
      <c r="B21" t="s">
        <v>19</v>
      </c>
      <c r="C21" t="s">
        <v>40</v>
      </c>
      <c r="D21" t="s">
        <v>21</v>
      </c>
      <c r="E21">
        <v>6</v>
      </c>
      <c r="F21">
        <f>IF(OR(Table2[[#This Row],[ Rural-Urban Continuum Code   2013]]=1,Table2[[#This Row],[ Rural-Urban Continuum Code   2013]]=2,Table2[[#This Row],[ Rural-Urban Continuum Code   2013]]=3),1,0)</f>
        <v>0</v>
      </c>
      <c r="G21">
        <f>IF(OR(Table2[[#This Row],[ Rural-Urban Continuum Code   2013]]=4,Table2[[#This Row],[ Rural-Urban Continuum Code   2013]]=5,Table2[[#This Row],[ Rural-Urban Continuum Code   2013]]=6),1,0)</f>
        <v>1</v>
      </c>
      <c r="H21">
        <f>IF(OR(Table2[[#This Row],[ Rural-Urban Continuum Code   2013]]=7,Table2[[#This Row],[ Rural-Urban Continuum Code   2013]]=8,Table2[[#This Row],[ Rural-Urban Continuum Code   2013]]=9),1,0)</f>
        <v>0</v>
      </c>
      <c r="I21">
        <v>0.21</v>
      </c>
      <c r="J21">
        <v>0.09</v>
      </c>
      <c r="K21" s="17">
        <f>Table1[[#This Row],[Median Income 2018]]</f>
        <v>40203</v>
      </c>
      <c r="L21">
        <f>(Table1[[#This Row],[Hospital Beds 2018]]/Table1[[#This Row],[Population Estimate 2018]])*1000</f>
        <v>3.9744768290704591</v>
      </c>
      <c r="M21" s="1">
        <v>0.84</v>
      </c>
      <c r="N21">
        <f>Table1[[#This Row],[Population Estimate 2018]]</f>
        <v>36986</v>
      </c>
      <c r="O21" t="str" cm="1">
        <f t="array" ref="O2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" spans="1:15" x14ac:dyDescent="0.3">
      <c r="A22">
        <v>21</v>
      </c>
      <c r="B22" t="s">
        <v>19</v>
      </c>
      <c r="C22" t="s">
        <v>41</v>
      </c>
      <c r="D22" t="s">
        <v>21</v>
      </c>
      <c r="E22">
        <v>8</v>
      </c>
      <c r="F22">
        <f>IF(OR(Table2[[#This Row],[ Rural-Urban Continuum Code   2013]]=1,Table2[[#This Row],[ Rural-Urban Continuum Code   2013]]=2,Table2[[#This Row],[ Rural-Urban Continuum Code   2013]]=3),1,0)</f>
        <v>0</v>
      </c>
      <c r="G22">
        <f>IF(OR(Table2[[#This Row],[ Rural-Urban Continuum Code   2013]]=4,Table2[[#This Row],[ Rural-Urban Continuum Code   2013]]=5,Table2[[#This Row],[ Rural-Urban Continuum Code   2013]]=6),1,0)</f>
        <v>0</v>
      </c>
      <c r="H22">
        <f>IF(OR(Table2[[#This Row],[ Rural-Urban Continuum Code   2013]]=7,Table2[[#This Row],[ Rural-Urban Continuum Code   2013]]=8,Table2[[#This Row],[ Rural-Urban Continuum Code   2013]]=9),1,0)</f>
        <v>1</v>
      </c>
      <c r="I22">
        <v>0.19</v>
      </c>
      <c r="J22">
        <v>7.0000000000000007E-2</v>
      </c>
      <c r="K22" s="17">
        <f>Table1[[#This Row],[Median Income 2018]]</f>
        <v>39057</v>
      </c>
      <c r="L22">
        <f>(Table1[[#This Row],[Hospital Beds 2018]]/Table1[[#This Row],[Population Estimate 2018]])*1000</f>
        <v>6.7274305555555562</v>
      </c>
      <c r="M22" s="1">
        <v>0.86</v>
      </c>
      <c r="N22">
        <f>Table1[[#This Row],[Population Estimate 2018]]</f>
        <v>13824</v>
      </c>
      <c r="O22" t="str" cm="1">
        <f t="array" ref="O22">_xlfn.IFS(Table2[[#This Row],[ Rural-Urban Continuum Code   2014]]=1,"Urban",Table2[[#This Row],[ Rural-Urban Continuum Code   2015]]=1, "Suburban",Table2[[#This Row],[ Rural-Urban Continuum Code   2016]]=1,"Rural")</f>
        <v>Rural</v>
      </c>
    </row>
    <row r="23" spans="1:15" x14ac:dyDescent="0.3">
      <c r="A23">
        <v>22</v>
      </c>
      <c r="B23" t="s">
        <v>19</v>
      </c>
      <c r="C23" t="s">
        <v>42</v>
      </c>
      <c r="D23" t="s">
        <v>21</v>
      </c>
      <c r="E23">
        <v>4</v>
      </c>
      <c r="F23">
        <f>IF(OR(Table2[[#This Row],[ Rural-Urban Continuum Code   2013]]=1,Table2[[#This Row],[ Rural-Urban Continuum Code   2013]]=2,Table2[[#This Row],[ Rural-Urban Continuum Code   2013]]=3),1,0)</f>
        <v>0</v>
      </c>
      <c r="G23">
        <f>IF(OR(Table2[[#This Row],[ Rural-Urban Continuum Code   2013]]=4,Table2[[#This Row],[ Rural-Urban Continuum Code   2013]]=5,Table2[[#This Row],[ Rural-Urban Continuum Code   2013]]=6),1,0)</f>
        <v>1</v>
      </c>
      <c r="H23">
        <f>IF(OR(Table2[[#This Row],[ Rural-Urban Continuum Code   2013]]=7,Table2[[#This Row],[ Rural-Urban Continuum Code   2013]]=8,Table2[[#This Row],[ Rural-Urban Continuum Code   2013]]=9),1,0)</f>
        <v>0</v>
      </c>
      <c r="I23">
        <v>0.19</v>
      </c>
      <c r="J23">
        <v>0.08</v>
      </c>
      <c r="K23" s="17">
        <f>Table1[[#This Row],[Median Income 2018]]</f>
        <v>45796</v>
      </c>
      <c r="L23">
        <f>(Table1[[#This Row],[Hospital Beds 2018]]/Table1[[#This Row],[Population Estimate 2018]])*1000</f>
        <v>1.7377339948706887</v>
      </c>
      <c r="M23" s="1">
        <v>0.86</v>
      </c>
      <c r="N23">
        <f>Table1[[#This Row],[Population Estimate 2018]]</f>
        <v>83442</v>
      </c>
      <c r="O23" t="str" cm="1">
        <f t="array" ref="O2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" spans="1:15" x14ac:dyDescent="0.3">
      <c r="A24">
        <v>23</v>
      </c>
      <c r="B24" t="s">
        <v>19</v>
      </c>
      <c r="C24" t="s">
        <v>43</v>
      </c>
      <c r="D24" t="s">
        <v>21</v>
      </c>
      <c r="E24">
        <v>4</v>
      </c>
      <c r="F24">
        <f>IF(OR(Table2[[#This Row],[ Rural-Urban Continuum Code   2013]]=1,Table2[[#This Row],[ Rural-Urban Continuum Code   2013]]=2,Table2[[#This Row],[ Rural-Urban Continuum Code   2013]]=3),1,0)</f>
        <v>0</v>
      </c>
      <c r="G24">
        <f>IF(OR(Table2[[#This Row],[ Rural-Urban Continuum Code   2013]]=4,Table2[[#This Row],[ Rural-Urban Continuum Code   2013]]=5,Table2[[#This Row],[ Rural-Urban Continuum Code   2013]]=6),1,0)</f>
        <v>1</v>
      </c>
      <c r="H24">
        <f>IF(OR(Table2[[#This Row],[ Rural-Urban Continuum Code   2013]]=7,Table2[[#This Row],[ Rural-Urban Continuum Code   2013]]=8,Table2[[#This Row],[ Rural-Urban Continuum Code   2013]]=9),1,0)</f>
        <v>0</v>
      </c>
      <c r="I24">
        <v>0.17</v>
      </c>
      <c r="J24">
        <v>0.14000000000000001</v>
      </c>
      <c r="K24" s="17">
        <f>Table1[[#This Row],[Median Income 2018]]</f>
        <v>45309</v>
      </c>
      <c r="L24">
        <f>(Table1[[#This Row],[Hospital Beds 2018]]/Table1[[#This Row],[Population Estimate 2018]])*1000</f>
        <v>1.4094288749080808</v>
      </c>
      <c r="M24" s="1">
        <v>0.86</v>
      </c>
      <c r="N24">
        <f>Table1[[#This Row],[Population Estimate 2018]]</f>
        <v>48956</v>
      </c>
      <c r="O24" t="str" cm="1">
        <f t="array" ref="O2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" spans="1:15" x14ac:dyDescent="0.3">
      <c r="A25">
        <v>24</v>
      </c>
      <c r="B25" t="s">
        <v>19</v>
      </c>
      <c r="C25" t="s">
        <v>44</v>
      </c>
      <c r="D25" t="s">
        <v>21</v>
      </c>
      <c r="E25">
        <v>4</v>
      </c>
      <c r="F25">
        <f>IF(OR(Table2[[#This Row],[ Rural-Urban Continuum Code   2013]]=1,Table2[[#This Row],[ Rural-Urban Continuum Code   2013]]=2,Table2[[#This Row],[ Rural-Urban Continuum Code   2013]]=3),1,0)</f>
        <v>0</v>
      </c>
      <c r="G25">
        <f>IF(OR(Table2[[#This Row],[ Rural-Urban Continuum Code   2013]]=4,Table2[[#This Row],[ Rural-Urban Continuum Code   2013]]=5,Table2[[#This Row],[ Rural-Urban Continuum Code   2013]]=6),1,0)</f>
        <v>1</v>
      </c>
      <c r="H25">
        <f>IF(OR(Table2[[#This Row],[ Rural-Urban Continuum Code   2013]]=7,Table2[[#This Row],[ Rural-Urban Continuum Code   2013]]=8,Table2[[#This Row],[ Rural-Urban Continuum Code   2013]]=9),1,0)</f>
        <v>0</v>
      </c>
      <c r="I25">
        <v>0.18</v>
      </c>
      <c r="J25">
        <v>7.0000000000000007E-2</v>
      </c>
      <c r="K25" s="17">
        <f>Table1[[#This Row],[Median Income 2018]]</f>
        <v>34035</v>
      </c>
      <c r="L25">
        <f>(Table1[[#This Row],[Hospital Beds 2018]]/Table1[[#This Row],[Population Estimate 2018]])*1000</f>
        <v>3.8893239363090579</v>
      </c>
      <c r="M25" s="1">
        <v>0.87</v>
      </c>
      <c r="N25">
        <f>Table1[[#This Row],[Population Estimate 2018]]</f>
        <v>38310</v>
      </c>
      <c r="O25" t="str" cm="1">
        <f t="array" ref="O2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" spans="1:15" x14ac:dyDescent="0.3">
      <c r="A26">
        <v>25</v>
      </c>
      <c r="B26" t="s">
        <v>19</v>
      </c>
      <c r="C26" t="s">
        <v>45</v>
      </c>
      <c r="D26" t="s">
        <v>21</v>
      </c>
      <c r="E26">
        <v>6</v>
      </c>
      <c r="F26">
        <f>IF(OR(Table2[[#This Row],[ Rural-Urban Continuum Code   2013]]=1,Table2[[#This Row],[ Rural-Urban Continuum Code   2013]]=2,Table2[[#This Row],[ Rural-Urban Continuum Code   2013]]=3),1,0)</f>
        <v>0</v>
      </c>
      <c r="G26">
        <f>IF(OR(Table2[[#This Row],[ Rural-Urban Continuum Code   2013]]=4,Table2[[#This Row],[ Rural-Urban Continuum Code   2013]]=5,Table2[[#This Row],[ Rural-Urban Continuum Code   2013]]=6),1,0)</f>
        <v>1</v>
      </c>
      <c r="H26">
        <f>IF(OR(Table2[[#This Row],[ Rural-Urban Continuum Code   2013]]=7,Table2[[#This Row],[ Rural-Urban Continuum Code   2013]]=8,Table2[[#This Row],[ Rural-Urban Continuum Code   2013]]=9),1,0)</f>
        <v>0</v>
      </c>
      <c r="I26">
        <v>0.17</v>
      </c>
      <c r="J26">
        <v>0.05</v>
      </c>
      <c r="K26" s="17">
        <f>Table1[[#This Row],[Median Income 2018]]</f>
        <v>39491</v>
      </c>
      <c r="L26">
        <f>(Table1[[#This Row],[Hospital Beds 2018]]/Table1[[#This Row],[Population Estimate 2018]])*1000</f>
        <v>1.6109826994466625</v>
      </c>
      <c r="M26" s="1">
        <v>0.87</v>
      </c>
      <c r="N26">
        <f>Table1[[#This Row],[Population Estimate 2018]]</f>
        <v>71385</v>
      </c>
      <c r="O26" t="str" cm="1">
        <f t="array" ref="O2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" spans="1:15" x14ac:dyDescent="0.3">
      <c r="A27">
        <v>26</v>
      </c>
      <c r="B27" t="s">
        <v>19</v>
      </c>
      <c r="C27" t="s">
        <v>46</v>
      </c>
      <c r="D27" t="s">
        <v>21</v>
      </c>
      <c r="E27">
        <v>2</v>
      </c>
      <c r="F27">
        <f>IF(OR(Table2[[#This Row],[ Rural-Urban Continuum Code   2013]]=1,Table2[[#This Row],[ Rural-Urban Continuum Code   2013]]=2,Table2[[#This Row],[ Rural-Urban Continuum Code   2013]]=3),1,0)</f>
        <v>1</v>
      </c>
      <c r="G27">
        <f>IF(OR(Table2[[#This Row],[ Rural-Urban Continuum Code   2013]]=4,Table2[[#This Row],[ Rural-Urban Continuum Code   2013]]=5,Table2[[#This Row],[ Rural-Urban Continuum Code   2013]]=6),1,0)</f>
        <v>0</v>
      </c>
      <c r="H27">
        <f>IF(OR(Table2[[#This Row],[ Rural-Urban Continuum Code   2013]]=7,Table2[[#This Row],[ Rural-Urban Continuum Code   2013]]=8,Table2[[#This Row],[ Rural-Urban Continuum Code   2013]]=9),1,0)</f>
        <v>0</v>
      </c>
      <c r="I27">
        <v>0.15</v>
      </c>
      <c r="J27">
        <v>0.09</v>
      </c>
      <c r="K27" s="17">
        <f>Table1[[#This Row],[Median Income 2018]]</f>
        <v>60367</v>
      </c>
      <c r="L27">
        <f>(Table1[[#This Row],[Hospital Beds 2018]]/Table1[[#This Row],[Population Estimate 2018]])*1000</f>
        <v>1.1723472590276844</v>
      </c>
      <c r="M27" s="1">
        <v>0.83</v>
      </c>
      <c r="N27">
        <f>Table1[[#This Row],[Population Estimate 2018]]</f>
        <v>81887</v>
      </c>
      <c r="O27" t="str" cm="1">
        <f t="array" ref="O27">_xlfn.IFS(Table2[[#This Row],[ Rural-Urban Continuum Code   2014]]=1,"Urban",Table2[[#This Row],[ Rural-Urban Continuum Code   2015]]=1, "Suburban",Table2[[#This Row],[ Rural-Urban Continuum Code   2016]]=1,"Rural")</f>
        <v>Urban</v>
      </c>
    </row>
    <row r="28" spans="1:15" x14ac:dyDescent="0.3">
      <c r="A28">
        <v>27</v>
      </c>
      <c r="B28" t="s">
        <v>19</v>
      </c>
      <c r="C28" t="s">
        <v>47</v>
      </c>
      <c r="D28" t="s">
        <v>21</v>
      </c>
      <c r="E28">
        <v>6</v>
      </c>
      <c r="F28">
        <f>IF(OR(Table2[[#This Row],[ Rural-Urban Continuum Code   2013]]=1,Table2[[#This Row],[ Rural-Urban Continuum Code   2013]]=2,Table2[[#This Row],[ Rural-Urban Continuum Code   2013]]=3),1,0)</f>
        <v>0</v>
      </c>
      <c r="G28">
        <f>IF(OR(Table2[[#This Row],[ Rural-Urban Continuum Code   2013]]=4,Table2[[#This Row],[ Rural-Urban Continuum Code   2013]]=5,Table2[[#This Row],[ Rural-Urban Continuum Code   2013]]=6),1,0)</f>
        <v>1</v>
      </c>
      <c r="H28">
        <f>IF(OR(Table2[[#This Row],[ Rural-Urban Continuum Code   2013]]=7,Table2[[#This Row],[ Rural-Urban Continuum Code   2013]]=8,Table2[[#This Row],[ Rural-Urban Continuum Code   2013]]=9),1,0)</f>
        <v>0</v>
      </c>
      <c r="I28">
        <v>0.18</v>
      </c>
      <c r="J28">
        <v>7.0000000000000007E-2</v>
      </c>
      <c r="K28" s="17">
        <f>Table1[[#This Row],[Median Income 2018]]</f>
        <v>38418</v>
      </c>
      <c r="L28">
        <f>(Table1[[#This Row],[Hospital Beds 2018]]/Table1[[#This Row],[Population Estimate 2018]])*1000</f>
        <v>2.2314139545009253</v>
      </c>
      <c r="M28" s="1">
        <v>0.8</v>
      </c>
      <c r="N28">
        <f>Table1[[#This Row],[Population Estimate 2018]]</f>
        <v>36748</v>
      </c>
      <c r="O28" t="str" cm="1">
        <f t="array" ref="O2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" spans="1:15" x14ac:dyDescent="0.3">
      <c r="A29">
        <v>28</v>
      </c>
      <c r="B29" t="s">
        <v>19</v>
      </c>
      <c r="C29" t="s">
        <v>48</v>
      </c>
      <c r="D29" t="s">
        <v>21</v>
      </c>
      <c r="E29">
        <v>3</v>
      </c>
      <c r="F29">
        <f>IF(OR(Table2[[#This Row],[ Rural-Urban Continuum Code   2013]]=1,Table2[[#This Row],[ Rural-Urban Continuum Code   2013]]=2,Table2[[#This Row],[ Rural-Urban Continuum Code   2013]]=3),1,0)</f>
        <v>1</v>
      </c>
      <c r="G29">
        <f>IF(OR(Table2[[#This Row],[ Rural-Urban Continuum Code   2013]]=4,Table2[[#This Row],[ Rural-Urban Continuum Code   2013]]=5,Table2[[#This Row],[ Rural-Urban Continuum Code   2013]]=6),1,0)</f>
        <v>0</v>
      </c>
      <c r="H29">
        <f>IF(OR(Table2[[#This Row],[ Rural-Urban Continuum Code   2013]]=7,Table2[[#This Row],[ Rural-Urban Continuum Code   2013]]=8,Table2[[#This Row],[ Rural-Urban Continuum Code   2013]]=9),1,0)</f>
        <v>0</v>
      </c>
      <c r="I29">
        <v>0.19</v>
      </c>
      <c r="J29">
        <v>7.0000000000000007E-2</v>
      </c>
      <c r="K29" s="17">
        <f>Table1[[#This Row],[Median Income 2018]]</f>
        <v>44903</v>
      </c>
      <c r="L29">
        <f>(Table1[[#This Row],[Hospital Beds 2018]]/Table1[[#This Row],[Population Estimate 2018]])*1000</f>
        <v>6.5462775972917342</v>
      </c>
      <c r="M29" s="1">
        <v>0.86</v>
      </c>
      <c r="N29">
        <f>Table1[[#This Row],[Population Estimate 2018]]</f>
        <v>102501</v>
      </c>
      <c r="O29" t="str" cm="1">
        <f t="array" ref="O29">_xlfn.IFS(Table2[[#This Row],[ Rural-Urban Continuum Code   2014]]=1,"Urban",Table2[[#This Row],[ Rural-Urban Continuum Code   2015]]=1, "Suburban",Table2[[#This Row],[ Rural-Urban Continuum Code   2016]]=1,"Rural")</f>
        <v>Urban</v>
      </c>
    </row>
    <row r="30" spans="1:15" x14ac:dyDescent="0.3">
      <c r="A30">
        <v>29</v>
      </c>
      <c r="B30" t="s">
        <v>19</v>
      </c>
      <c r="C30" t="s">
        <v>49</v>
      </c>
      <c r="D30" t="s">
        <v>21</v>
      </c>
      <c r="E30">
        <v>6</v>
      </c>
      <c r="F30">
        <f>IF(OR(Table2[[#This Row],[ Rural-Urban Continuum Code   2013]]=1,Table2[[#This Row],[ Rural-Urban Continuum Code   2013]]=2,Table2[[#This Row],[ Rural-Urban Continuum Code   2013]]=3),1,0)</f>
        <v>0</v>
      </c>
      <c r="G30">
        <f>IF(OR(Table2[[#This Row],[ Rural-Urban Continuum Code   2013]]=4,Table2[[#This Row],[ Rural-Urban Continuum Code   2013]]=5,Table2[[#This Row],[ Rural-Urban Continuum Code   2013]]=6),1,0)</f>
        <v>1</v>
      </c>
      <c r="H30">
        <f>IF(OR(Table2[[#This Row],[ Rural-Urban Continuum Code   2013]]=7,Table2[[#This Row],[ Rural-Urban Continuum Code   2013]]=8,Table2[[#This Row],[ Rural-Urban Continuum Code   2013]]=9),1,0)</f>
        <v>0</v>
      </c>
      <c r="I30">
        <v>0.21</v>
      </c>
      <c r="J30">
        <v>0.08</v>
      </c>
      <c r="K30" s="17">
        <f>Table1[[#This Row],[Median Income 2018]]</f>
        <v>39254</v>
      </c>
      <c r="L30">
        <f>(Table1[[#This Row],[Hospital Beds 2018]]/Table1[[#This Row],[Population Estimate 2018]])*1000</f>
        <v>10.162477940729021</v>
      </c>
      <c r="M30" s="1">
        <v>0.85</v>
      </c>
      <c r="N30">
        <f>Table1[[#This Row],[Population Estimate 2018]]</f>
        <v>16433</v>
      </c>
      <c r="O30" t="str" cm="1">
        <f t="array" ref="O3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1" spans="1:15" x14ac:dyDescent="0.3">
      <c r="A31">
        <v>30</v>
      </c>
      <c r="B31" t="s">
        <v>19</v>
      </c>
      <c r="C31" t="s">
        <v>50</v>
      </c>
      <c r="D31" t="s">
        <v>21</v>
      </c>
      <c r="E31">
        <v>6</v>
      </c>
      <c r="F31">
        <f>IF(OR(Table2[[#This Row],[ Rural-Urban Continuum Code   2013]]=1,Table2[[#This Row],[ Rural-Urban Continuum Code   2013]]=2,Table2[[#This Row],[ Rural-Urban Continuum Code   2013]]=3),1,0)</f>
        <v>0</v>
      </c>
      <c r="G31">
        <f>IF(OR(Table2[[#This Row],[ Rural-Urban Continuum Code   2013]]=4,Table2[[#This Row],[ Rural-Urban Continuum Code   2013]]=5,Table2[[#This Row],[ Rural-Urban Continuum Code   2013]]=6),1,0)</f>
        <v>1</v>
      </c>
      <c r="H31">
        <f>IF(OR(Table2[[#This Row],[ Rural-Urban Continuum Code   2013]]=7,Table2[[#This Row],[ Rural-Urban Continuum Code   2013]]=8,Table2[[#This Row],[ Rural-Urban Continuum Code   2013]]=9),1,0)</f>
        <v>0</v>
      </c>
      <c r="I31">
        <v>0.17</v>
      </c>
      <c r="J31">
        <v>0.04</v>
      </c>
      <c r="K31" s="17">
        <f>Table1[[#This Row],[Median Income 2018]]</f>
        <v>39388</v>
      </c>
      <c r="L31">
        <f>(Table1[[#This Row],[Hospital Beds 2018]]/Table1[[#This Row],[Population Estimate 2018]])*1000</f>
        <v>3.6348563594043934</v>
      </c>
      <c r="M31" s="1">
        <v>0.87</v>
      </c>
      <c r="N31">
        <f>Table1[[#This Row],[Population Estimate 2018]]</f>
        <v>31363</v>
      </c>
      <c r="O31" t="str" cm="1">
        <f t="array" ref="O3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2" spans="1:15" x14ac:dyDescent="0.3">
      <c r="A32">
        <v>31</v>
      </c>
      <c r="B32" t="s">
        <v>19</v>
      </c>
      <c r="C32" t="s">
        <v>51</v>
      </c>
      <c r="D32" t="s">
        <v>21</v>
      </c>
      <c r="E32">
        <v>3</v>
      </c>
      <c r="F32">
        <f>IF(OR(Table2[[#This Row],[ Rural-Urban Continuum Code   2013]]=1,Table2[[#This Row],[ Rural-Urban Continuum Code   2013]]=2,Table2[[#This Row],[ Rural-Urban Continuum Code   2013]]=3),1,0)</f>
        <v>1</v>
      </c>
      <c r="G32">
        <f>IF(OR(Table2[[#This Row],[ Rural-Urban Continuum Code   2013]]=4,Table2[[#This Row],[ Rural-Urban Continuum Code   2013]]=5,Table2[[#This Row],[ Rural-Urban Continuum Code   2013]]=6),1,0)</f>
        <v>0</v>
      </c>
      <c r="H32">
        <f>IF(OR(Table2[[#This Row],[ Rural-Urban Continuum Code   2013]]=7,Table2[[#This Row],[ Rural-Urban Continuum Code   2013]]=8,Table2[[#This Row],[ Rural-Urban Continuum Code   2013]]=9),1,0)</f>
        <v>0</v>
      </c>
      <c r="I32">
        <v>0.2</v>
      </c>
      <c r="J32">
        <v>0.09</v>
      </c>
      <c r="K32" s="17">
        <f>Table1[[#This Row],[Median Income 2018]]</f>
        <v>37823</v>
      </c>
      <c r="L32">
        <f>(Table1[[#This Row],[Hospital Beds 2018]]/Table1[[#This Row],[Population Estimate 2018]])*1000</f>
        <v>5.5863798738314205</v>
      </c>
      <c r="M32" s="1">
        <v>0.85</v>
      </c>
      <c r="N32">
        <f>Table1[[#This Row],[Population Estimate 2018]]</f>
        <v>26314</v>
      </c>
      <c r="O32" t="str" cm="1">
        <f t="array" ref="O32">_xlfn.IFS(Table2[[#This Row],[ Rural-Urban Continuum Code   2014]]=1,"Urban",Table2[[#This Row],[ Rural-Urban Continuum Code   2015]]=1, "Suburban",Table2[[#This Row],[ Rural-Urban Continuum Code   2016]]=1,"Rural")</f>
        <v>Urban</v>
      </c>
    </row>
    <row r="33" spans="1:15" x14ac:dyDescent="0.3">
      <c r="A33">
        <v>32</v>
      </c>
      <c r="B33" t="s">
        <v>19</v>
      </c>
      <c r="C33" t="s">
        <v>52</v>
      </c>
      <c r="D33" t="s">
        <v>21</v>
      </c>
      <c r="E33">
        <v>8</v>
      </c>
      <c r="F33">
        <f>IF(OR(Table2[[#This Row],[ Rural-Urban Continuum Code   2013]]=1,Table2[[#This Row],[ Rural-Urban Continuum Code   2013]]=2,Table2[[#This Row],[ Rural-Urban Continuum Code   2013]]=3),1,0)</f>
        <v>0</v>
      </c>
      <c r="G33">
        <f>IF(OR(Table2[[#This Row],[ Rural-Urban Continuum Code   2013]]=4,Table2[[#This Row],[ Rural-Urban Continuum Code   2013]]=5,Table2[[#This Row],[ Rural-Urban Continuum Code   2013]]=6),1,0)</f>
        <v>0</v>
      </c>
      <c r="H33">
        <f>IF(OR(Table2[[#This Row],[ Rural-Urban Continuum Code   2013]]=7,Table2[[#This Row],[ Rural-Urban Continuum Code   2013]]=8,Table2[[#This Row],[ Rural-Urban Continuum Code   2013]]=9),1,0)</f>
        <v>1</v>
      </c>
      <c r="I33">
        <v>0.22</v>
      </c>
      <c r="J33">
        <v>0.05</v>
      </c>
      <c r="K33" s="17">
        <f>Table1[[#This Row],[Median Income 2018]]</f>
        <v>28524</v>
      </c>
      <c r="L33">
        <f>(Table1[[#This Row],[Hospital Beds 2018]]/Table1[[#This Row],[Population Estimate 2018]])*1000</f>
        <v>11.174541479412122</v>
      </c>
      <c r="M33" s="1">
        <v>0.84</v>
      </c>
      <c r="N33">
        <f>Table1[[#This Row],[Population Estimate 2018]]</f>
        <v>8233</v>
      </c>
      <c r="O33" t="str" cm="1">
        <f t="array" ref="O33">_xlfn.IFS(Table2[[#This Row],[ Rural-Urban Continuum Code   2014]]=1,"Urban",Table2[[#This Row],[ Rural-Urban Continuum Code   2015]]=1, "Suburban",Table2[[#This Row],[ Rural-Urban Continuum Code   2016]]=1,"Rural")</f>
        <v>Rural</v>
      </c>
    </row>
    <row r="34" spans="1:15" x14ac:dyDescent="0.3">
      <c r="A34">
        <v>33</v>
      </c>
      <c r="B34" t="s">
        <v>19</v>
      </c>
      <c r="C34" t="s">
        <v>53</v>
      </c>
      <c r="D34" t="s">
        <v>21</v>
      </c>
      <c r="E34">
        <v>3</v>
      </c>
      <c r="F34">
        <f>IF(OR(Table2[[#This Row],[ Rural-Urban Continuum Code   2013]]=1,Table2[[#This Row],[ Rural-Urban Continuum Code   2013]]=2,Table2[[#This Row],[ Rural-Urban Continuum Code   2013]]=3),1,0)</f>
        <v>1</v>
      </c>
      <c r="G34">
        <f>IF(OR(Table2[[#This Row],[ Rural-Urban Continuum Code   2013]]=4,Table2[[#This Row],[ Rural-Urban Continuum Code   2013]]=5,Table2[[#This Row],[ Rural-Urban Continuum Code   2013]]=6),1,0)</f>
        <v>0</v>
      </c>
      <c r="H34">
        <f>IF(OR(Table2[[#This Row],[ Rural-Urban Continuum Code   2013]]=7,Table2[[#This Row],[ Rural-Urban Continuum Code   2013]]=8,Table2[[#This Row],[ Rural-Urban Continuum Code   2013]]=9),1,0)</f>
        <v>0</v>
      </c>
      <c r="I34">
        <v>0.19</v>
      </c>
      <c r="J34">
        <v>0.06</v>
      </c>
      <c r="K34" s="17">
        <f>Table1[[#This Row],[Median Income 2018]]</f>
        <v>34724</v>
      </c>
      <c r="L34">
        <f>(Table1[[#This Row],[Hospital Beds 2018]]/Table1[[#This Row],[Population Estimate 2018]])*1000</f>
        <v>1.3581420616596496</v>
      </c>
      <c r="M34" s="1">
        <v>0.88</v>
      </c>
      <c r="N34">
        <f>Table1[[#This Row],[Population Estimate 2018]]</f>
        <v>14726</v>
      </c>
      <c r="O34" t="str" cm="1">
        <f t="array" ref="O34">_xlfn.IFS(Table2[[#This Row],[ Rural-Urban Continuum Code   2014]]=1,"Urban",Table2[[#This Row],[ Rural-Urban Continuum Code   2015]]=1, "Suburban",Table2[[#This Row],[ Rural-Urban Continuum Code   2016]]=1,"Rural")</f>
        <v>Urban</v>
      </c>
    </row>
    <row r="35" spans="1:15" x14ac:dyDescent="0.3">
      <c r="A35">
        <v>34</v>
      </c>
      <c r="B35" t="s">
        <v>19</v>
      </c>
      <c r="C35" t="s">
        <v>54</v>
      </c>
      <c r="D35" t="s">
        <v>21</v>
      </c>
      <c r="E35">
        <v>3</v>
      </c>
      <c r="F35">
        <f>IF(OR(Table2[[#This Row],[ Rural-Urban Continuum Code   2013]]=1,Table2[[#This Row],[ Rural-Urban Continuum Code   2013]]=2,Table2[[#This Row],[ Rural-Urban Continuum Code   2013]]=3),1,0)</f>
        <v>1</v>
      </c>
      <c r="G35">
        <f>IF(OR(Table2[[#This Row],[ Rural-Urban Continuum Code   2013]]=4,Table2[[#This Row],[ Rural-Urban Continuum Code   2013]]=5,Table2[[#This Row],[ Rural-Urban Continuum Code   2013]]=6),1,0)</f>
        <v>0</v>
      </c>
      <c r="H35">
        <f>IF(OR(Table2[[#This Row],[ Rural-Urban Continuum Code   2013]]=7,Table2[[#This Row],[ Rural-Urban Continuum Code   2013]]=8,Table2[[#This Row],[ Rural-Urban Continuum Code   2013]]=9),1,0)</f>
        <v>0</v>
      </c>
      <c r="I35">
        <v>0.23</v>
      </c>
      <c r="J35">
        <v>0.08</v>
      </c>
      <c r="K35" s="17">
        <f>Table1[[#This Row],[Median Income 2018]]</f>
        <v>46027</v>
      </c>
      <c r="L35">
        <f>(Table1[[#This Row],[Hospital Beds 2018]]/Table1[[#This Row],[Population Estimate 2018]])*1000</f>
        <v>0</v>
      </c>
      <c r="M35" s="1">
        <v>0.82</v>
      </c>
      <c r="N35">
        <f>Table1[[#This Row],[Population Estimate 2018]]</f>
        <v>17209</v>
      </c>
      <c r="O35" t="str" cm="1">
        <f t="array" ref="O35">_xlfn.IFS(Table2[[#This Row],[ Rural-Urban Continuum Code   2014]]=1,"Urban",Table2[[#This Row],[ Rural-Urban Continuum Code   2015]]=1, "Suburban",Table2[[#This Row],[ Rural-Urban Continuum Code   2016]]=1,"Rural")</f>
        <v>Urban</v>
      </c>
    </row>
    <row r="36" spans="1:15" x14ac:dyDescent="0.3">
      <c r="A36">
        <v>35</v>
      </c>
      <c r="B36" t="s">
        <v>19</v>
      </c>
      <c r="C36" t="s">
        <v>55</v>
      </c>
      <c r="D36" t="s">
        <v>21</v>
      </c>
      <c r="E36">
        <v>3</v>
      </c>
      <c r="F36">
        <f>IF(OR(Table2[[#This Row],[ Rural-Urban Continuum Code   2013]]=1,Table2[[#This Row],[ Rural-Urban Continuum Code   2013]]=2,Table2[[#This Row],[ Rural-Urban Continuum Code   2013]]=3),1,0)</f>
        <v>1</v>
      </c>
      <c r="G36">
        <f>IF(OR(Table2[[#This Row],[ Rural-Urban Continuum Code   2013]]=4,Table2[[#This Row],[ Rural-Urban Continuum Code   2013]]=5,Table2[[#This Row],[ Rural-Urban Continuum Code   2013]]=6),1,0)</f>
        <v>0</v>
      </c>
      <c r="H36">
        <f>IF(OR(Table2[[#This Row],[ Rural-Urban Continuum Code   2013]]=7,Table2[[#This Row],[ Rural-Urban Continuum Code   2013]]=8,Table2[[#This Row],[ Rural-Urban Continuum Code   2013]]=9),1,0)</f>
        <v>0</v>
      </c>
      <c r="I36">
        <v>0.18</v>
      </c>
      <c r="J36">
        <v>0.09</v>
      </c>
      <c r="K36" s="17">
        <f>Table1[[#This Row],[Median Income 2018]]</f>
        <v>47993</v>
      </c>
      <c r="L36">
        <f>(Table1[[#This Row],[Hospital Beds 2018]]/Table1[[#This Row],[Population Estimate 2018]])*1000</f>
        <v>6.3119497335803363</v>
      </c>
      <c r="M36" s="1">
        <v>0.86</v>
      </c>
      <c r="N36">
        <f>Table1[[#This Row],[Population Estimate 2018]]</f>
        <v>104722</v>
      </c>
      <c r="O36" t="str" cm="1">
        <f t="array" ref="O36">_xlfn.IFS(Table2[[#This Row],[ Rural-Urban Continuum Code   2014]]=1,"Urban",Table2[[#This Row],[ Rural-Urban Continuum Code   2015]]=1, "Suburban",Table2[[#This Row],[ Rural-Urban Continuum Code   2016]]=1,"Rural")</f>
        <v>Urban</v>
      </c>
    </row>
    <row r="37" spans="1:15" x14ac:dyDescent="0.3">
      <c r="A37">
        <v>36</v>
      </c>
      <c r="B37" t="s">
        <v>19</v>
      </c>
      <c r="C37" t="s">
        <v>56</v>
      </c>
      <c r="D37" t="s">
        <v>21</v>
      </c>
      <c r="E37">
        <v>6</v>
      </c>
      <c r="F37">
        <f>IF(OR(Table2[[#This Row],[ Rural-Urban Continuum Code   2013]]=1,Table2[[#This Row],[ Rural-Urban Continuum Code   2013]]=2,Table2[[#This Row],[ Rural-Urban Continuum Code   2013]]=3),1,0)</f>
        <v>0</v>
      </c>
      <c r="G37">
        <f>IF(OR(Table2[[#This Row],[ Rural-Urban Continuum Code   2013]]=4,Table2[[#This Row],[ Rural-Urban Continuum Code   2013]]=5,Table2[[#This Row],[ Rural-Urban Continuum Code   2013]]=6),1,0)</f>
        <v>1</v>
      </c>
      <c r="H37">
        <f>IF(OR(Table2[[#This Row],[ Rural-Urban Continuum Code   2013]]=7,Table2[[#This Row],[ Rural-Urban Continuum Code   2013]]=8,Table2[[#This Row],[ Rural-Urban Continuum Code   2013]]=9),1,0)</f>
        <v>0</v>
      </c>
      <c r="I37">
        <v>0.2</v>
      </c>
      <c r="J37">
        <v>0.06</v>
      </c>
      <c r="K37" s="17">
        <f>Table1[[#This Row],[Median Income 2018]]</f>
        <v>41929</v>
      </c>
      <c r="L37">
        <f>(Table1[[#This Row],[Hospital Beds 2018]]/Table1[[#This Row],[Population Estimate 2018]])*1000</f>
        <v>1.778258852636462</v>
      </c>
      <c r="M37" s="1">
        <v>0.84</v>
      </c>
      <c r="N37">
        <f>Table1[[#This Row],[Population Estimate 2018]]</f>
        <v>51736</v>
      </c>
      <c r="O37" t="str" cm="1">
        <f t="array" ref="O3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8" spans="1:15" x14ac:dyDescent="0.3">
      <c r="A38">
        <v>37</v>
      </c>
      <c r="B38" t="s">
        <v>19</v>
      </c>
      <c r="C38" t="s">
        <v>57</v>
      </c>
      <c r="D38" t="s">
        <v>58</v>
      </c>
      <c r="E38">
        <v>1</v>
      </c>
      <c r="F38">
        <f>IF(OR(Table2[[#This Row],[ Rural-Urban Continuum Code   2013]]=1,Table2[[#This Row],[ Rural-Urban Continuum Code   2013]]=2,Table2[[#This Row],[ Rural-Urban Continuum Code   2013]]=3),1,0)</f>
        <v>1</v>
      </c>
      <c r="G38">
        <f>IF(OR(Table2[[#This Row],[ Rural-Urban Continuum Code   2013]]=4,Table2[[#This Row],[ Rural-Urban Continuum Code   2013]]=5,Table2[[#This Row],[ Rural-Urban Continuum Code   2013]]=6),1,0)</f>
        <v>0</v>
      </c>
      <c r="H38">
        <f>IF(OR(Table2[[#This Row],[ Rural-Urban Continuum Code   2013]]=7,Table2[[#This Row],[ Rural-Urban Continuum Code   2013]]=8,Table2[[#This Row],[ Rural-Urban Continuum Code   2013]]=9),1,0)</f>
        <v>0</v>
      </c>
      <c r="I38">
        <v>0.16</v>
      </c>
      <c r="J38">
        <v>0.06</v>
      </c>
      <c r="K38" s="17">
        <f>Table1[[#This Row],[Median Income 2018]]</f>
        <v>55013</v>
      </c>
      <c r="L38">
        <f>(Table1[[#This Row],[Hospital Beds 2018]]/Table1[[#This Row],[Population Estimate 2018]])*1000</f>
        <v>6.6570605187319885</v>
      </c>
      <c r="M38" s="1">
        <v>0.86</v>
      </c>
      <c r="N38">
        <f>Table1[[#This Row],[Population Estimate 2018]]</f>
        <v>659300</v>
      </c>
      <c r="O38" t="str" cm="1">
        <f t="array" ref="O38">_xlfn.IFS(Table2[[#This Row],[ Rural-Urban Continuum Code   2014]]=1,"Urban",Table2[[#This Row],[ Rural-Urban Continuum Code   2015]]=1, "Suburban",Table2[[#This Row],[ Rural-Urban Continuum Code   2016]]=1,"Rural")</f>
        <v>Urban</v>
      </c>
    </row>
    <row r="39" spans="1:15" x14ac:dyDescent="0.3">
      <c r="A39">
        <v>38</v>
      </c>
      <c r="B39" t="s">
        <v>19</v>
      </c>
      <c r="C39" t="s">
        <v>59</v>
      </c>
      <c r="D39" t="s">
        <v>21</v>
      </c>
      <c r="E39">
        <v>8</v>
      </c>
      <c r="F39">
        <f>IF(OR(Table2[[#This Row],[ Rural-Urban Continuum Code   2013]]=1,Table2[[#This Row],[ Rural-Urban Continuum Code   2013]]=2,Table2[[#This Row],[ Rural-Urban Continuum Code   2013]]=3),1,0)</f>
        <v>0</v>
      </c>
      <c r="G39">
        <f>IF(OR(Table2[[#This Row],[ Rural-Urban Continuum Code   2013]]=4,Table2[[#This Row],[ Rural-Urban Continuum Code   2013]]=5,Table2[[#This Row],[ Rural-Urban Continuum Code   2013]]=6),1,0)</f>
        <v>0</v>
      </c>
      <c r="H39">
        <f>IF(OR(Table2[[#This Row],[ Rural-Urban Continuum Code   2013]]=7,Table2[[#This Row],[ Rural-Urban Continuum Code   2013]]=8,Table2[[#This Row],[ Rural-Urban Continuum Code   2013]]=9),1,0)</f>
        <v>1</v>
      </c>
      <c r="I39">
        <v>0.22</v>
      </c>
      <c r="J39">
        <v>0.06</v>
      </c>
      <c r="K39" s="17">
        <f>Table1[[#This Row],[Median Income 2018]]</f>
        <v>40936</v>
      </c>
      <c r="L39">
        <f>(Table1[[#This Row],[Hospital Beds 2018]]/Table1[[#This Row],[Population Estimate 2018]])*1000</f>
        <v>0</v>
      </c>
      <c r="M39" s="1">
        <v>0.84</v>
      </c>
      <c r="N39">
        <f>Table1[[#This Row],[Population Estimate 2018]]</f>
        <v>13844</v>
      </c>
      <c r="O39" t="str" cm="1">
        <f t="array" ref="O39">_xlfn.IFS(Table2[[#This Row],[ Rural-Urban Continuum Code   2014]]=1,"Urban",Table2[[#This Row],[ Rural-Urban Continuum Code   2015]]=1, "Suburban",Table2[[#This Row],[ Rural-Urban Continuum Code   2016]]=1,"Rural")</f>
        <v>Rural</v>
      </c>
    </row>
    <row r="40" spans="1:15" x14ac:dyDescent="0.3">
      <c r="A40">
        <v>39</v>
      </c>
      <c r="B40" t="s">
        <v>19</v>
      </c>
      <c r="C40" t="s">
        <v>60</v>
      </c>
      <c r="D40" t="s">
        <v>21</v>
      </c>
      <c r="E40">
        <v>3</v>
      </c>
      <c r="F40">
        <f>IF(OR(Table2[[#This Row],[ Rural-Urban Continuum Code   2013]]=1,Table2[[#This Row],[ Rural-Urban Continuum Code   2013]]=2,Table2[[#This Row],[ Rural-Urban Continuum Code   2013]]=3),1,0)</f>
        <v>1</v>
      </c>
      <c r="G40">
        <f>IF(OR(Table2[[#This Row],[ Rural-Urban Continuum Code   2013]]=4,Table2[[#This Row],[ Rural-Urban Continuum Code   2013]]=5,Table2[[#This Row],[ Rural-Urban Continuum Code   2013]]=6),1,0)</f>
        <v>0</v>
      </c>
      <c r="H40">
        <f>IF(OR(Table2[[#This Row],[ Rural-Urban Continuum Code   2013]]=7,Table2[[#This Row],[ Rural-Urban Continuum Code   2013]]=8,Table2[[#This Row],[ Rural-Urban Continuum Code   2013]]=9),1,0)</f>
        <v>0</v>
      </c>
      <c r="I40">
        <v>0.2</v>
      </c>
      <c r="J40">
        <v>0.06</v>
      </c>
      <c r="K40" s="17">
        <f>Table1[[#This Row],[Median Income 2018]]</f>
        <v>48707</v>
      </c>
      <c r="L40">
        <f>(Table1[[#This Row],[Hospital Beds 2018]]/Table1[[#This Row],[Population Estimate 2018]])*1000</f>
        <v>3.4745148126900971</v>
      </c>
      <c r="M40" s="1">
        <v>0.83</v>
      </c>
      <c r="N40">
        <f>Table1[[#This Row],[Population Estimate 2018]]</f>
        <v>92387</v>
      </c>
      <c r="O40" t="str" cm="1">
        <f t="array" ref="O40">_xlfn.IFS(Table2[[#This Row],[ Rural-Urban Continuum Code   2014]]=1,"Urban",Table2[[#This Row],[ Rural-Urban Continuum Code   2015]]=1, "Suburban",Table2[[#This Row],[ Rural-Urban Continuum Code   2016]]=1,"Rural")</f>
        <v>Urban</v>
      </c>
    </row>
    <row r="41" spans="1:15" x14ac:dyDescent="0.3">
      <c r="A41">
        <v>40</v>
      </c>
      <c r="B41" t="s">
        <v>19</v>
      </c>
      <c r="C41" t="s">
        <v>61</v>
      </c>
      <c r="D41" t="s">
        <v>21</v>
      </c>
      <c r="E41">
        <v>3</v>
      </c>
      <c r="F41">
        <f>IF(OR(Table2[[#This Row],[ Rural-Urban Continuum Code   2013]]=1,Table2[[#This Row],[ Rural-Urban Continuum Code   2013]]=2,Table2[[#This Row],[ Rural-Urban Continuum Code   2013]]=3),1,0)</f>
        <v>1</v>
      </c>
      <c r="G41">
        <f>IF(OR(Table2[[#This Row],[ Rural-Urban Continuum Code   2013]]=4,Table2[[#This Row],[ Rural-Urban Continuum Code   2013]]=5,Table2[[#This Row],[ Rural-Urban Continuum Code   2013]]=6),1,0)</f>
        <v>0</v>
      </c>
      <c r="H41">
        <f>IF(OR(Table2[[#This Row],[ Rural-Urban Continuum Code   2013]]=7,Table2[[#This Row],[ Rural-Urban Continuum Code   2013]]=8,Table2[[#This Row],[ Rural-Urban Continuum Code   2013]]=9),1,0)</f>
        <v>0</v>
      </c>
      <c r="I41">
        <v>0.19</v>
      </c>
      <c r="J41">
        <v>0.05</v>
      </c>
      <c r="K41" s="17">
        <f>Table1[[#This Row],[Median Income 2018]]</f>
        <v>43909</v>
      </c>
      <c r="L41">
        <f>(Table1[[#This Row],[Hospital Beds 2018]]/Table1[[#This Row],[Population Estimate 2018]])*1000</f>
        <v>1.30473040628698</v>
      </c>
      <c r="M41" s="1">
        <v>0.87</v>
      </c>
      <c r="N41">
        <f>Table1[[#This Row],[Population Estimate 2018]]</f>
        <v>32957</v>
      </c>
      <c r="O41" t="str" cm="1">
        <f t="array" ref="O41">_xlfn.IFS(Table2[[#This Row],[ Rural-Urban Continuum Code   2014]]=1,"Urban",Table2[[#This Row],[ Rural-Urban Continuum Code   2015]]=1, "Suburban",Table2[[#This Row],[ Rural-Urban Continuum Code   2016]]=1,"Rural")</f>
        <v>Urban</v>
      </c>
    </row>
    <row r="42" spans="1:15" x14ac:dyDescent="0.3">
      <c r="A42">
        <v>41</v>
      </c>
      <c r="B42" t="s">
        <v>19</v>
      </c>
      <c r="C42" t="s">
        <v>62</v>
      </c>
      <c r="D42" t="s">
        <v>21</v>
      </c>
      <c r="E42">
        <v>3</v>
      </c>
      <c r="F42">
        <f>IF(OR(Table2[[#This Row],[ Rural-Urban Continuum Code   2013]]=1,Table2[[#This Row],[ Rural-Urban Continuum Code   2013]]=2,Table2[[#This Row],[ Rural-Urban Continuum Code   2013]]=3),1,0)</f>
        <v>1</v>
      </c>
      <c r="G42">
        <f>IF(OR(Table2[[#This Row],[ Rural-Urban Continuum Code   2013]]=4,Table2[[#This Row],[ Rural-Urban Continuum Code   2013]]=5,Table2[[#This Row],[ Rural-Urban Continuum Code   2013]]=6),1,0)</f>
        <v>0</v>
      </c>
      <c r="H42">
        <f>IF(OR(Table2[[#This Row],[ Rural-Urban Continuum Code   2013]]=7,Table2[[#This Row],[ Rural-Urban Continuum Code   2013]]=8,Table2[[#This Row],[ Rural-Urban Continuum Code   2013]]=9),1,0)</f>
        <v>0</v>
      </c>
      <c r="I42">
        <v>0.12</v>
      </c>
      <c r="J42">
        <v>7.0000000000000007E-2</v>
      </c>
      <c r="K42" s="17">
        <f>Table1[[#This Row],[Median Income 2018]]</f>
        <v>48937</v>
      </c>
      <c r="L42">
        <f>(Table1[[#This Row],[Hospital Beds 2018]]/Table1[[#This Row],[Population Estimate 2018]])*1000</f>
        <v>3.3487657144948488</v>
      </c>
      <c r="M42" s="1">
        <v>0.88</v>
      </c>
      <c r="N42">
        <f>Table1[[#This Row],[Population Estimate 2018]]</f>
        <v>163941</v>
      </c>
      <c r="O42" t="str" cm="1">
        <f t="array" ref="O42">_xlfn.IFS(Table2[[#This Row],[ Rural-Urban Continuum Code   2014]]=1,"Urban",Table2[[#This Row],[ Rural-Urban Continuum Code   2015]]=1, "Suburban",Table2[[#This Row],[ Rural-Urban Continuum Code   2016]]=1,"Rural")</f>
        <v>Urban</v>
      </c>
    </row>
    <row r="43" spans="1:15" x14ac:dyDescent="0.3">
      <c r="A43">
        <v>42</v>
      </c>
      <c r="B43" t="s">
        <v>19</v>
      </c>
      <c r="C43" t="s">
        <v>63</v>
      </c>
      <c r="D43" t="s">
        <v>21</v>
      </c>
      <c r="E43">
        <v>2</v>
      </c>
      <c r="F43">
        <f>IF(OR(Table2[[#This Row],[ Rural-Urban Continuum Code   2013]]=1,Table2[[#This Row],[ Rural-Urban Continuum Code   2013]]=2,Table2[[#This Row],[ Rural-Urban Continuum Code   2013]]=3),1,0)</f>
        <v>1</v>
      </c>
      <c r="G43">
        <f>IF(OR(Table2[[#This Row],[ Rural-Urban Continuum Code   2013]]=4,Table2[[#This Row],[ Rural-Urban Continuum Code   2013]]=5,Table2[[#This Row],[ Rural-Urban Continuum Code   2013]]=6),1,0)</f>
        <v>0</v>
      </c>
      <c r="H43">
        <f>IF(OR(Table2[[#This Row],[ Rural-Urban Continuum Code   2013]]=7,Table2[[#This Row],[ Rural-Urban Continuum Code   2013]]=8,Table2[[#This Row],[ Rural-Urban Continuum Code   2013]]=9),1,0)</f>
        <v>0</v>
      </c>
      <c r="I43">
        <v>0.15</v>
      </c>
      <c r="J43">
        <v>0.08</v>
      </c>
      <c r="K43" s="17">
        <f>Table1[[#This Row],[Median Income 2018]]</f>
        <v>64863</v>
      </c>
      <c r="L43">
        <f>(Table1[[#This Row],[Hospital Beds 2018]]/Table1[[#This Row],[Population Estimate 2018]])*1000</f>
        <v>0.73824526379270905</v>
      </c>
      <c r="M43" s="1">
        <v>0.86</v>
      </c>
      <c r="N43">
        <f>Table1[[#This Row],[Population Estimate 2018]]</f>
        <v>96174</v>
      </c>
      <c r="O43" t="str" cm="1">
        <f t="array" ref="O43">_xlfn.IFS(Table2[[#This Row],[ Rural-Urban Continuum Code   2014]]=1,"Urban",Table2[[#This Row],[ Rural-Urban Continuum Code   2015]]=1, "Suburban",Table2[[#This Row],[ Rural-Urban Continuum Code   2016]]=1,"Rural")</f>
        <v>Urban</v>
      </c>
    </row>
    <row r="44" spans="1:15" x14ac:dyDescent="0.3">
      <c r="A44">
        <v>43</v>
      </c>
      <c r="B44" t="s">
        <v>19</v>
      </c>
      <c r="C44" t="s">
        <v>64</v>
      </c>
      <c r="D44" t="s">
        <v>21</v>
      </c>
      <c r="E44">
        <v>2</v>
      </c>
      <c r="F44">
        <f>IF(OR(Table2[[#This Row],[ Rural-Urban Continuum Code   2013]]=1,Table2[[#This Row],[ Rural-Urban Continuum Code   2013]]=2,Table2[[#This Row],[ Rural-Urban Continuum Code   2013]]=3),1,0)</f>
        <v>1</v>
      </c>
      <c r="G44">
        <f>IF(OR(Table2[[#This Row],[ Rural-Urban Continuum Code   2013]]=4,Table2[[#This Row],[ Rural-Urban Continuum Code   2013]]=5,Table2[[#This Row],[ Rural-Urban Continuum Code   2013]]=6),1,0)</f>
        <v>0</v>
      </c>
      <c r="H44">
        <f>IF(OR(Table2[[#This Row],[ Rural-Urban Continuum Code   2013]]=7,Table2[[#This Row],[ Rural-Urban Continuum Code   2013]]=8,Table2[[#This Row],[ Rural-Urban Continuum Code   2013]]=9),1,0)</f>
        <v>0</v>
      </c>
      <c r="I44">
        <v>0.19</v>
      </c>
      <c r="J44">
        <v>0.06</v>
      </c>
      <c r="K44" s="17">
        <f>Table1[[#This Row],[Median Income 2018]]</f>
        <v>33973</v>
      </c>
      <c r="L44">
        <f>(Table1[[#This Row],[Hospital Beds 2018]]/Table1[[#This Row],[Population Estimate 2018]])*1000</f>
        <v>0</v>
      </c>
      <c r="M44" s="1">
        <v>0.87</v>
      </c>
      <c r="N44">
        <f>Table1[[#This Row],[Population Estimate 2018]]</f>
        <v>9974</v>
      </c>
      <c r="O44" t="str" cm="1">
        <f t="array" ref="O44">_xlfn.IFS(Table2[[#This Row],[ Rural-Urban Continuum Code   2014]]=1,"Urban",Table2[[#This Row],[ Rural-Urban Continuum Code   2015]]=1, "Suburban",Table2[[#This Row],[ Rural-Urban Continuum Code   2016]]=1,"Rural")</f>
        <v>Urban</v>
      </c>
    </row>
    <row r="45" spans="1:15" x14ac:dyDescent="0.3">
      <c r="A45">
        <v>44</v>
      </c>
      <c r="B45" t="s">
        <v>19</v>
      </c>
      <c r="C45" t="s">
        <v>65</v>
      </c>
      <c r="D45" t="s">
        <v>21</v>
      </c>
      <c r="E45">
        <v>6</v>
      </c>
      <c r="F45">
        <f>IF(OR(Table2[[#This Row],[ Rural-Urban Continuum Code   2013]]=1,Table2[[#This Row],[ Rural-Urban Continuum Code   2013]]=2,Table2[[#This Row],[ Rural-Urban Continuum Code   2013]]=3),1,0)</f>
        <v>0</v>
      </c>
      <c r="G45">
        <f>IF(OR(Table2[[#This Row],[ Rural-Urban Continuum Code   2013]]=4,Table2[[#This Row],[ Rural-Urban Continuum Code   2013]]=5,Table2[[#This Row],[ Rural-Urban Continuum Code   2013]]=6),1,0)</f>
        <v>1</v>
      </c>
      <c r="H45">
        <f>IF(OR(Table2[[#This Row],[ Rural-Urban Continuum Code   2013]]=7,Table2[[#This Row],[ Rural-Urban Continuum Code   2013]]=8,Table2[[#This Row],[ Rural-Urban Continuum Code   2013]]=9),1,0)</f>
        <v>0</v>
      </c>
      <c r="I45">
        <v>0.2</v>
      </c>
      <c r="J45">
        <v>0.08</v>
      </c>
      <c r="K45" s="17">
        <f>Table1[[#This Row],[Median Income 2018]]</f>
        <v>32495</v>
      </c>
      <c r="L45">
        <f>(Table1[[#This Row],[Hospital Beds 2018]]/Table1[[#This Row],[Population Estimate 2018]])*1000</f>
        <v>0</v>
      </c>
      <c r="M45" s="1">
        <v>0.75</v>
      </c>
      <c r="N45">
        <f>Table1[[#This Row],[Population Estimate 2018]]</f>
        <v>18439</v>
      </c>
      <c r="O45" t="str" cm="1">
        <f t="array" ref="O4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6" spans="1:15" x14ac:dyDescent="0.3">
      <c r="A46">
        <v>45</v>
      </c>
      <c r="B46" t="s">
        <v>19</v>
      </c>
      <c r="C46" t="s">
        <v>66</v>
      </c>
      <c r="D46" t="s">
        <v>21</v>
      </c>
      <c r="E46">
        <v>2</v>
      </c>
      <c r="F46">
        <f>IF(OR(Table2[[#This Row],[ Rural-Urban Continuum Code   2013]]=1,Table2[[#This Row],[ Rural-Urban Continuum Code   2013]]=2,Table2[[#This Row],[ Rural-Urban Continuum Code   2013]]=3),1,0)</f>
        <v>1</v>
      </c>
      <c r="G46">
        <f>IF(OR(Table2[[#This Row],[ Rural-Urban Continuum Code   2013]]=4,Table2[[#This Row],[ Rural-Urban Continuum Code   2013]]=5,Table2[[#This Row],[ Rural-Urban Continuum Code   2013]]=6),1,0)</f>
        <v>0</v>
      </c>
      <c r="H46">
        <f>IF(OR(Table2[[#This Row],[ Rural-Urban Continuum Code   2013]]=7,Table2[[#This Row],[ Rural-Urban Continuum Code   2013]]=8,Table2[[#This Row],[ Rural-Urban Continuum Code   2013]]=9),1,0)</f>
        <v>0</v>
      </c>
      <c r="I46">
        <v>0.15</v>
      </c>
      <c r="J46">
        <v>0.09</v>
      </c>
      <c r="K46" s="17">
        <f>Table1[[#This Row],[Median Income 2018]]</f>
        <v>63755</v>
      </c>
      <c r="L46">
        <f>(Table1[[#This Row],[Hospital Beds 2018]]/Table1[[#This Row],[Population Estimate 2018]])*1000</f>
        <v>3.5523397149943112</v>
      </c>
      <c r="M46" s="1">
        <v>0.86</v>
      </c>
      <c r="N46">
        <f>Table1[[#This Row],[Population Estimate 2018]]</f>
        <v>366519</v>
      </c>
      <c r="O46" t="str" cm="1">
        <f t="array" ref="O46">_xlfn.IFS(Table2[[#This Row],[ Rural-Urban Continuum Code   2014]]=1,"Urban",Table2[[#This Row],[ Rural-Urban Continuum Code   2015]]=1, "Suburban",Table2[[#This Row],[ Rural-Urban Continuum Code   2016]]=1,"Rural")</f>
        <v>Urban</v>
      </c>
    </row>
    <row r="47" spans="1:15" x14ac:dyDescent="0.3">
      <c r="A47">
        <v>46</v>
      </c>
      <c r="B47" t="s">
        <v>19</v>
      </c>
      <c r="C47" t="s">
        <v>67</v>
      </c>
      <c r="D47" t="s">
        <v>21</v>
      </c>
      <c r="E47">
        <v>7</v>
      </c>
      <c r="F47">
        <f>IF(OR(Table2[[#This Row],[ Rural-Urban Continuum Code   2013]]=1,Table2[[#This Row],[ Rural-Urban Continuum Code   2013]]=2,Table2[[#This Row],[ Rural-Urban Continuum Code   2013]]=3),1,0)</f>
        <v>0</v>
      </c>
      <c r="G47">
        <f>IF(OR(Table2[[#This Row],[ Rural-Urban Continuum Code   2013]]=4,Table2[[#This Row],[ Rural-Urban Continuum Code   2013]]=5,Table2[[#This Row],[ Rural-Urban Continuum Code   2013]]=6),1,0)</f>
        <v>0</v>
      </c>
      <c r="H47">
        <f>IF(OR(Table2[[#This Row],[ Rural-Urban Continuum Code   2013]]=7,Table2[[#This Row],[ Rural-Urban Continuum Code   2013]]=8,Table2[[#This Row],[ Rural-Urban Continuum Code   2013]]=9),1,0)</f>
        <v>1</v>
      </c>
      <c r="I47">
        <v>0.2</v>
      </c>
      <c r="J47">
        <v>0.06</v>
      </c>
      <c r="K47" s="17">
        <f>Table1[[#This Row],[Median Income 2018]]</f>
        <v>37733</v>
      </c>
      <c r="L47">
        <f>(Table1[[#This Row],[Hospital Beds 2018]]/Table1[[#This Row],[Population Estimate 2018]])*1000</f>
        <v>2.4651211580824506</v>
      </c>
      <c r="M47" s="1">
        <v>0.87</v>
      </c>
      <c r="N47">
        <f>Table1[[#This Row],[Population Estimate 2018]]</f>
        <v>19066</v>
      </c>
      <c r="O47" t="str" cm="1">
        <f t="array" ref="O47">_xlfn.IFS(Table2[[#This Row],[ Rural-Urban Continuum Code   2014]]=1,"Urban",Table2[[#This Row],[ Rural-Urban Continuum Code   2015]]=1, "Suburban",Table2[[#This Row],[ Rural-Urban Continuum Code   2016]]=1,"Rural")</f>
        <v>Rural</v>
      </c>
    </row>
    <row r="48" spans="1:15" x14ac:dyDescent="0.3">
      <c r="A48">
        <v>47</v>
      </c>
      <c r="B48" t="s">
        <v>19</v>
      </c>
      <c r="C48" t="s">
        <v>68</v>
      </c>
      <c r="D48" t="s">
        <v>21</v>
      </c>
      <c r="E48">
        <v>7</v>
      </c>
      <c r="F48">
        <f>IF(OR(Table2[[#This Row],[ Rural-Urban Continuum Code   2013]]=1,Table2[[#This Row],[ Rural-Urban Continuum Code   2013]]=2,Table2[[#This Row],[ Rural-Urban Continuum Code   2013]]=3),1,0)</f>
        <v>0</v>
      </c>
      <c r="G48">
        <f>IF(OR(Table2[[#This Row],[ Rural-Urban Continuum Code   2013]]=4,Table2[[#This Row],[ Rural-Urban Continuum Code   2013]]=5,Table2[[#This Row],[ Rural-Urban Continuum Code   2013]]=6),1,0)</f>
        <v>0</v>
      </c>
      <c r="H48">
        <f>IF(OR(Table2[[#This Row],[ Rural-Urban Continuum Code   2013]]=7,Table2[[#This Row],[ Rural-Urban Continuum Code   2013]]=8,Table2[[#This Row],[ Rural-Urban Continuum Code   2013]]=9),1,0)</f>
        <v>1</v>
      </c>
      <c r="I48">
        <v>0.21</v>
      </c>
      <c r="J48">
        <v>0.06</v>
      </c>
      <c r="K48" s="17">
        <f>Table1[[#This Row],[Median Income 2018]]</f>
        <v>37887</v>
      </c>
      <c r="L48">
        <f>(Table1[[#This Row],[Hospital Beds 2018]]/Table1[[#This Row],[Population Estimate 2018]])*1000</f>
        <v>2.3855122131505562</v>
      </c>
      <c r="M48" s="1">
        <v>0.82</v>
      </c>
      <c r="N48">
        <f>Table1[[#This Row],[Population Estimate 2018]]</f>
        <v>29763</v>
      </c>
      <c r="O48" t="str" cm="1">
        <f t="array" ref="O48">_xlfn.IFS(Table2[[#This Row],[ Rural-Urban Continuum Code   2014]]=1,"Urban",Table2[[#This Row],[ Rural-Urban Continuum Code   2015]]=1, "Suburban",Table2[[#This Row],[ Rural-Urban Continuum Code   2016]]=1,"Rural")</f>
        <v>Rural</v>
      </c>
    </row>
    <row r="49" spans="1:15" x14ac:dyDescent="0.3">
      <c r="A49">
        <v>48</v>
      </c>
      <c r="B49" t="s">
        <v>19</v>
      </c>
      <c r="C49" t="s">
        <v>69</v>
      </c>
      <c r="D49" t="s">
        <v>21</v>
      </c>
      <c r="E49">
        <v>4</v>
      </c>
      <c r="F49">
        <f>IF(OR(Table2[[#This Row],[ Rural-Urban Continuum Code   2013]]=1,Table2[[#This Row],[ Rural-Urban Continuum Code   2013]]=2,Table2[[#This Row],[ Rural-Urban Continuum Code   2013]]=3),1,0)</f>
        <v>0</v>
      </c>
      <c r="G49">
        <f>IF(OR(Table2[[#This Row],[ Rural-Urban Continuum Code   2013]]=4,Table2[[#This Row],[ Rural-Urban Continuum Code   2013]]=5,Table2[[#This Row],[ Rural-Urban Continuum Code   2013]]=6),1,0)</f>
        <v>1</v>
      </c>
      <c r="H49">
        <f>IF(OR(Table2[[#This Row],[ Rural-Urban Continuum Code   2013]]=7,Table2[[#This Row],[ Rural-Urban Continuum Code   2013]]=8,Table2[[#This Row],[ Rural-Urban Continuum Code   2013]]=9),1,0)</f>
        <v>0</v>
      </c>
      <c r="I49">
        <v>0.17</v>
      </c>
      <c r="J49">
        <v>0.06</v>
      </c>
      <c r="K49" s="17">
        <f>Table1[[#This Row],[Median Income 2018]]</f>
        <v>46233</v>
      </c>
      <c r="L49">
        <f>(Table1[[#This Row],[Hospital Beds 2018]]/Table1[[#This Row],[Population Estimate 2018]])*1000</f>
        <v>2.1225899759647899</v>
      </c>
      <c r="M49" s="1">
        <v>0.86</v>
      </c>
      <c r="N49">
        <f>Table1[[#This Row],[Population Estimate 2018]]</f>
        <v>96109</v>
      </c>
      <c r="O49" t="str" cm="1">
        <f t="array" ref="O4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0" spans="1:15" x14ac:dyDescent="0.3">
      <c r="A50">
        <v>49</v>
      </c>
      <c r="B50" t="s">
        <v>19</v>
      </c>
      <c r="C50" t="s">
        <v>70</v>
      </c>
      <c r="D50" t="s">
        <v>21</v>
      </c>
      <c r="E50">
        <v>2</v>
      </c>
      <c r="F50">
        <f>IF(OR(Table2[[#This Row],[ Rural-Urban Continuum Code   2013]]=1,Table2[[#This Row],[ Rural-Urban Continuum Code   2013]]=2,Table2[[#This Row],[ Rural-Urban Continuum Code   2013]]=3),1,0)</f>
        <v>1</v>
      </c>
      <c r="G50">
        <f>IF(OR(Table2[[#This Row],[ Rural-Urban Continuum Code   2013]]=4,Table2[[#This Row],[ Rural-Urban Continuum Code   2013]]=5,Table2[[#This Row],[ Rural-Urban Continuum Code   2013]]=6),1,0)</f>
        <v>0</v>
      </c>
      <c r="H50">
        <f>IF(OR(Table2[[#This Row],[ Rural-Urban Continuum Code   2013]]=7,Table2[[#This Row],[ Rural-Urban Continuum Code   2013]]=8,Table2[[#This Row],[ Rural-Urban Continuum Code   2013]]=9),1,0)</f>
        <v>0</v>
      </c>
      <c r="I50">
        <v>0.16</v>
      </c>
      <c r="J50">
        <v>7.0000000000000007E-2</v>
      </c>
      <c r="K50" s="17">
        <f>Table1[[#This Row],[Median Income 2018]]</f>
        <v>43598</v>
      </c>
      <c r="L50">
        <f>(Table1[[#This Row],[Hospital Beds 2018]]/Table1[[#This Row],[Population Estimate 2018]])*1000</f>
        <v>3.6204825537694827</v>
      </c>
      <c r="M50" s="1">
        <v>0.86</v>
      </c>
      <c r="N50">
        <f>Table1[[#This Row],[Population Estimate 2018]]</f>
        <v>413757</v>
      </c>
      <c r="O50" t="str" cm="1">
        <f t="array" ref="O50">_xlfn.IFS(Table2[[#This Row],[ Rural-Urban Continuum Code   2014]]=1,"Urban",Table2[[#This Row],[ Rural-Urban Continuum Code   2015]]=1, "Suburban",Table2[[#This Row],[ Rural-Urban Continuum Code   2016]]=1,"Rural")</f>
        <v>Urban</v>
      </c>
    </row>
    <row r="51" spans="1:15" x14ac:dyDescent="0.3">
      <c r="A51">
        <v>50</v>
      </c>
      <c r="B51" t="s">
        <v>19</v>
      </c>
      <c r="C51" t="s">
        <v>71</v>
      </c>
      <c r="D51" t="s">
        <v>21</v>
      </c>
      <c r="E51">
        <v>7</v>
      </c>
      <c r="F51">
        <f>IF(OR(Table2[[#This Row],[ Rural-Urban Continuum Code   2013]]=1,Table2[[#This Row],[ Rural-Urban Continuum Code   2013]]=2,Table2[[#This Row],[ Rural-Urban Continuum Code   2013]]=3),1,0)</f>
        <v>0</v>
      </c>
      <c r="G51">
        <f>IF(OR(Table2[[#This Row],[ Rural-Urban Continuum Code   2013]]=4,Table2[[#This Row],[ Rural-Urban Continuum Code   2013]]=5,Table2[[#This Row],[ Rural-Urban Continuum Code   2013]]=6),1,0)</f>
        <v>0</v>
      </c>
      <c r="H51">
        <f>IF(OR(Table2[[#This Row],[ Rural-Urban Continuum Code   2013]]=7,Table2[[#This Row],[ Rural-Urban Continuum Code   2013]]=8,Table2[[#This Row],[ Rural-Urban Continuum Code   2013]]=9),1,0)</f>
        <v>1</v>
      </c>
      <c r="I51">
        <v>0.2</v>
      </c>
      <c r="J51">
        <v>7.0000000000000007E-2</v>
      </c>
      <c r="K51" s="17">
        <f>Table1[[#This Row],[Median Income 2018]]</f>
        <v>39556</v>
      </c>
      <c r="L51">
        <f>(Table1[[#This Row],[Hospital Beds 2018]]/Table1[[#This Row],[Population Estimate 2018]])*1000</f>
        <v>2.0885745478710782</v>
      </c>
      <c r="M51" s="1">
        <v>0.85</v>
      </c>
      <c r="N51">
        <f>Table1[[#This Row],[Population Estimate 2018]]</f>
        <v>21067</v>
      </c>
      <c r="O51" t="str" cm="1">
        <f t="array" ref="O51">_xlfn.IFS(Table2[[#This Row],[ Rural-Urban Continuum Code   2014]]=1,"Urban",Table2[[#This Row],[ Rural-Urban Continuum Code   2015]]=1, "Suburban",Table2[[#This Row],[ Rural-Urban Continuum Code   2016]]=1,"Rural")</f>
        <v>Rural</v>
      </c>
    </row>
    <row r="52" spans="1:15" x14ac:dyDescent="0.3">
      <c r="A52">
        <v>51</v>
      </c>
      <c r="B52" t="s">
        <v>19</v>
      </c>
      <c r="C52" t="s">
        <v>72</v>
      </c>
      <c r="D52" t="s">
        <v>21</v>
      </c>
      <c r="E52">
        <v>2</v>
      </c>
      <c r="F52">
        <f>IF(OR(Table2[[#This Row],[ Rural-Urban Continuum Code   2013]]=1,Table2[[#This Row],[ Rural-Urban Continuum Code   2013]]=2,Table2[[#This Row],[ Rural-Urban Continuum Code   2013]]=3),1,0)</f>
        <v>1</v>
      </c>
      <c r="G52">
        <f>IF(OR(Table2[[#This Row],[ Rural-Urban Continuum Code   2013]]=4,Table2[[#This Row],[ Rural-Urban Continuum Code   2013]]=5,Table2[[#This Row],[ Rural-Urban Continuum Code   2013]]=6),1,0)</f>
        <v>0</v>
      </c>
      <c r="H52">
        <f>IF(OR(Table2[[#This Row],[ Rural-Urban Continuum Code   2013]]=7,Table2[[#This Row],[ Rural-Urban Continuum Code   2013]]=8,Table2[[#This Row],[ Rural-Urban Continuum Code   2013]]=9),1,0)</f>
        <v>0</v>
      </c>
      <c r="I52">
        <v>0.15</v>
      </c>
      <c r="J52">
        <v>0.09</v>
      </c>
      <c r="K52" s="17">
        <f>Table1[[#This Row],[Median Income 2018]]</f>
        <v>49640</v>
      </c>
      <c r="L52">
        <f>(Table1[[#This Row],[Hospital Beds 2018]]/Table1[[#This Row],[Population Estimate 2018]])*1000</f>
        <v>5.3020202601843529</v>
      </c>
      <c r="M52" s="1">
        <v>0.85</v>
      </c>
      <c r="N52">
        <f>Table1[[#This Row],[Population Estimate 2018]]</f>
        <v>225763</v>
      </c>
      <c r="O52" t="str" cm="1">
        <f t="array" ref="O52">_xlfn.IFS(Table2[[#This Row],[ Rural-Urban Continuum Code   2014]]=1,"Urban",Table2[[#This Row],[ Rural-Urban Continuum Code   2015]]=1, "Suburban",Table2[[#This Row],[ Rural-Urban Continuum Code   2016]]=1,"Rural")</f>
        <v>Urban</v>
      </c>
    </row>
    <row r="53" spans="1:15" x14ac:dyDescent="0.3">
      <c r="A53">
        <v>52</v>
      </c>
      <c r="B53" t="s">
        <v>19</v>
      </c>
      <c r="C53" t="s">
        <v>73</v>
      </c>
      <c r="D53" t="s">
        <v>21</v>
      </c>
      <c r="E53">
        <v>3</v>
      </c>
      <c r="F53">
        <f>IF(OR(Table2[[#This Row],[ Rural-Urban Continuum Code   2013]]=1,Table2[[#This Row],[ Rural-Urban Continuum Code   2013]]=2,Table2[[#This Row],[ Rural-Urban Continuum Code   2013]]=3),1,0)</f>
        <v>1</v>
      </c>
      <c r="G53">
        <f>IF(OR(Table2[[#This Row],[ Rural-Urban Continuum Code   2013]]=4,Table2[[#This Row],[ Rural-Urban Continuum Code   2013]]=5,Table2[[#This Row],[ Rural-Urban Continuum Code   2013]]=6),1,0)</f>
        <v>0</v>
      </c>
      <c r="H53">
        <f>IF(OR(Table2[[#This Row],[ Rural-Urban Continuum Code   2013]]=7,Table2[[#This Row],[ Rural-Urban Continuum Code   2013]]=8,Table2[[#This Row],[ Rural-Urban Continuum Code   2013]]=9),1,0)</f>
        <v>0</v>
      </c>
      <c r="I53">
        <v>0.17</v>
      </c>
      <c r="J53">
        <v>7.0000000000000007E-2</v>
      </c>
      <c r="K53" s="17">
        <f>Table1[[#This Row],[Median Income 2018]]</f>
        <v>52797</v>
      </c>
      <c r="L53">
        <f>(Table1[[#This Row],[Hospital Beds 2018]]/Table1[[#This Row],[Population Estimate 2018]])*1000</f>
        <v>0.92367892920420858</v>
      </c>
      <c r="M53" s="1">
        <v>0.85</v>
      </c>
      <c r="N53">
        <f>Table1[[#This Row],[Population Estimate 2018]]</f>
        <v>119089</v>
      </c>
      <c r="O53" t="str" cm="1">
        <f t="array" ref="O53">_xlfn.IFS(Table2[[#This Row],[ Rural-Urban Continuum Code   2014]]=1,"Urban",Table2[[#This Row],[ Rural-Urban Continuum Code   2015]]=1, "Suburban",Table2[[#This Row],[ Rural-Urban Continuum Code   2016]]=1,"Rural")</f>
        <v>Urban</v>
      </c>
    </row>
    <row r="54" spans="1:15" x14ac:dyDescent="0.3">
      <c r="A54">
        <v>53</v>
      </c>
      <c r="B54" t="s">
        <v>19</v>
      </c>
      <c r="C54" t="s">
        <v>74</v>
      </c>
      <c r="D54" t="s">
        <v>21</v>
      </c>
      <c r="E54">
        <v>8</v>
      </c>
      <c r="F54">
        <f>IF(OR(Table2[[#This Row],[ Rural-Urban Continuum Code   2013]]=1,Table2[[#This Row],[ Rural-Urban Continuum Code   2013]]=2,Table2[[#This Row],[ Rural-Urban Continuum Code   2013]]=3),1,0)</f>
        <v>0</v>
      </c>
      <c r="G54">
        <f>IF(OR(Table2[[#This Row],[ Rural-Urban Continuum Code   2013]]=4,Table2[[#This Row],[ Rural-Urban Continuum Code   2013]]=5,Table2[[#This Row],[ Rural-Urban Continuum Code   2013]]=6),1,0)</f>
        <v>0</v>
      </c>
      <c r="H54">
        <f>IF(OR(Table2[[#This Row],[ Rural-Urban Continuum Code   2013]]=7,Table2[[#This Row],[ Rural-Urban Continuum Code   2013]]=8,Table2[[#This Row],[ Rural-Urban Continuum Code   2013]]=9),1,0)</f>
        <v>1</v>
      </c>
      <c r="I54">
        <v>0.19</v>
      </c>
      <c r="J54">
        <v>0.05</v>
      </c>
      <c r="K54" s="17">
        <f>Table1[[#This Row],[Median Income 2018]]</f>
        <v>26814</v>
      </c>
      <c r="L54">
        <f>(Table1[[#This Row],[Hospital Beds 2018]]/Table1[[#This Row],[Population Estimate 2018]])*1000</f>
        <v>0</v>
      </c>
      <c r="M54" s="1">
        <v>0.8</v>
      </c>
      <c r="N54">
        <f>Table1[[#This Row],[Population Estimate 2018]]</f>
        <v>9140</v>
      </c>
      <c r="O54" t="str" cm="1">
        <f t="array" ref="O54">_xlfn.IFS(Table2[[#This Row],[ Rural-Urban Continuum Code   2014]]=1,"Urban",Table2[[#This Row],[ Rural-Urban Continuum Code   2015]]=1, "Suburban",Table2[[#This Row],[ Rural-Urban Continuum Code   2016]]=1,"Rural")</f>
        <v>Rural</v>
      </c>
    </row>
    <row r="55" spans="1:15" x14ac:dyDescent="0.3">
      <c r="A55">
        <v>54</v>
      </c>
      <c r="B55" t="s">
        <v>19</v>
      </c>
      <c r="C55" t="s">
        <v>75</v>
      </c>
      <c r="D55" t="s">
        <v>21</v>
      </c>
      <c r="E55">
        <v>3</v>
      </c>
      <c r="F55">
        <f>IF(OR(Table2[[#This Row],[ Rural-Urban Continuum Code   2013]]=1,Table2[[#This Row],[ Rural-Urban Continuum Code   2013]]=2,Table2[[#This Row],[ Rural-Urban Continuum Code   2013]]=3),1,0)</f>
        <v>1</v>
      </c>
      <c r="G55">
        <f>IF(OR(Table2[[#This Row],[ Rural-Urban Continuum Code   2013]]=4,Table2[[#This Row],[ Rural-Urban Continuum Code   2013]]=5,Table2[[#This Row],[ Rural-Urban Continuum Code   2013]]=6),1,0)</f>
        <v>0</v>
      </c>
      <c r="H55">
        <f>IF(OR(Table2[[#This Row],[ Rural-Urban Continuum Code   2013]]=7,Table2[[#This Row],[ Rural-Urban Continuum Code   2013]]=8,Table2[[#This Row],[ Rural-Urban Continuum Code   2013]]=9),1,0)</f>
        <v>0</v>
      </c>
      <c r="I55">
        <v>0.19</v>
      </c>
      <c r="J55">
        <v>7.0000000000000007E-2</v>
      </c>
      <c r="K55" s="17">
        <f>Table1[[#This Row],[Median Income 2018]]</f>
        <v>37586</v>
      </c>
      <c r="L55">
        <f>(Table1[[#This Row],[Hospital Beds 2018]]/Table1[[#This Row],[Population Estimate 2018]])*1000</f>
        <v>2.6080850636974624</v>
      </c>
      <c r="M55" s="1">
        <v>0.79</v>
      </c>
      <c r="N55">
        <f>Table1[[#This Row],[Population Estimate 2018]]</f>
        <v>19938</v>
      </c>
      <c r="O55" t="str" cm="1">
        <f t="array" ref="O55">_xlfn.IFS(Table2[[#This Row],[ Rural-Urban Continuum Code   2014]]=1,"Urban",Table2[[#This Row],[ Rural-Urban Continuum Code   2015]]=1, "Suburban",Table2[[#This Row],[ Rural-Urban Continuum Code   2016]]=1,"Rural")</f>
        <v>Urban</v>
      </c>
    </row>
    <row r="56" spans="1:15" x14ac:dyDescent="0.3">
      <c r="A56">
        <v>55</v>
      </c>
      <c r="B56" t="s">
        <v>19</v>
      </c>
      <c r="C56" t="s">
        <v>76</v>
      </c>
      <c r="D56" t="s">
        <v>21</v>
      </c>
      <c r="E56">
        <v>6</v>
      </c>
      <c r="F56">
        <f>IF(OR(Table2[[#This Row],[ Rural-Urban Continuum Code   2013]]=1,Table2[[#This Row],[ Rural-Urban Continuum Code   2013]]=2,Table2[[#This Row],[ Rural-Urban Continuum Code   2013]]=3),1,0)</f>
        <v>0</v>
      </c>
      <c r="G56">
        <f>IF(OR(Table2[[#This Row],[ Rural-Urban Continuum Code   2013]]=4,Table2[[#This Row],[ Rural-Urban Continuum Code   2013]]=5,Table2[[#This Row],[ Rural-Urban Continuum Code   2013]]=6),1,0)</f>
        <v>1</v>
      </c>
      <c r="H56">
        <f>IF(OR(Table2[[#This Row],[ Rural-Urban Continuum Code   2013]]=7,Table2[[#This Row],[ Rural-Urban Continuum Code   2013]]=8,Table2[[#This Row],[ Rural-Urban Continuum Code   2013]]=9),1,0)</f>
        <v>0</v>
      </c>
      <c r="I56">
        <v>0.15</v>
      </c>
      <c r="J56">
        <v>7.0000000000000007E-2</v>
      </c>
      <c r="K56" s="17">
        <f>Table1[[#This Row],[Median Income 2018]]</f>
        <v>37259</v>
      </c>
      <c r="L56">
        <f>(Table1[[#This Row],[Hospital Beds 2018]]/Table1[[#This Row],[Population Estimate 2018]])*1000</f>
        <v>1.2898194252804609</v>
      </c>
      <c r="M56" s="1">
        <v>0.83</v>
      </c>
      <c r="N56">
        <f>Table1[[#This Row],[Population Estimate 2018]]</f>
        <v>33338</v>
      </c>
      <c r="O56" t="str" cm="1">
        <f t="array" ref="O5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7" spans="1:15" x14ac:dyDescent="0.3">
      <c r="A57">
        <v>56</v>
      </c>
      <c r="B57" t="s">
        <v>19</v>
      </c>
      <c r="C57" t="s">
        <v>77</v>
      </c>
      <c r="D57" t="s">
        <v>21</v>
      </c>
      <c r="E57">
        <v>6</v>
      </c>
      <c r="F57">
        <f>IF(OR(Table2[[#This Row],[ Rural-Urban Continuum Code   2013]]=1,Table2[[#This Row],[ Rural-Urban Continuum Code   2013]]=2,Table2[[#This Row],[ Rural-Urban Continuum Code   2013]]=3),1,0)</f>
        <v>0</v>
      </c>
      <c r="G57">
        <f>IF(OR(Table2[[#This Row],[ Rural-Urban Continuum Code   2013]]=4,Table2[[#This Row],[ Rural-Urban Continuum Code   2013]]=5,Table2[[#This Row],[ Rural-Urban Continuum Code   2013]]=6),1,0)</f>
        <v>1</v>
      </c>
      <c r="H57">
        <f>IF(OR(Table2[[#This Row],[ Rural-Urban Continuum Code   2013]]=7,Table2[[#This Row],[ Rural-Urban Continuum Code   2013]]=8,Table2[[#This Row],[ Rural-Urban Continuum Code   2013]]=9),1,0)</f>
        <v>0</v>
      </c>
      <c r="I57">
        <v>0.2</v>
      </c>
      <c r="J57">
        <v>7.0000000000000007E-2</v>
      </c>
      <c r="K57" s="17">
        <f>Table1[[#This Row],[Median Income 2018]]</f>
        <v>40546</v>
      </c>
      <c r="L57">
        <f>(Table1[[#This Row],[Hospital Beds 2018]]/Table1[[#This Row],[Population Estimate 2018]])*1000</f>
        <v>0.66006600660066006</v>
      </c>
      <c r="M57" s="1">
        <v>0.84</v>
      </c>
      <c r="N57">
        <f>Table1[[#This Row],[Population Estimate 2018]]</f>
        <v>22725</v>
      </c>
      <c r="O57" t="str" cm="1">
        <f t="array" ref="O5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8" spans="1:15" x14ac:dyDescent="0.3">
      <c r="A58">
        <v>57</v>
      </c>
      <c r="B58" t="s">
        <v>19</v>
      </c>
      <c r="C58" t="s">
        <v>78</v>
      </c>
      <c r="D58" t="s">
        <v>21</v>
      </c>
      <c r="E58">
        <v>2</v>
      </c>
      <c r="F58">
        <f>IF(OR(Table2[[#This Row],[ Rural-Urban Continuum Code   2013]]=1,Table2[[#This Row],[ Rural-Urban Continuum Code   2013]]=2,Table2[[#This Row],[ Rural-Urban Continuum Code   2013]]=3),1,0)</f>
        <v>1</v>
      </c>
      <c r="G58">
        <f>IF(OR(Table2[[#This Row],[ Rural-Urban Continuum Code   2013]]=4,Table2[[#This Row],[ Rural-Urban Continuum Code   2013]]=5,Table2[[#This Row],[ Rural-Urban Continuum Code   2013]]=6),1,0)</f>
        <v>0</v>
      </c>
      <c r="H58">
        <f>IF(OR(Table2[[#This Row],[ Rural-Urban Continuum Code   2013]]=7,Table2[[#This Row],[ Rural-Urban Continuum Code   2013]]=8,Table2[[#This Row],[ Rural-Urban Continuum Code   2013]]=9),1,0)</f>
        <v>0</v>
      </c>
      <c r="I58">
        <v>0.14000000000000001</v>
      </c>
      <c r="J58">
        <v>0.11</v>
      </c>
      <c r="K58" s="17">
        <f>Table1[[#This Row],[Median Income 2018]]</f>
        <v>39104</v>
      </c>
      <c r="L58">
        <f>(Table1[[#This Row],[Hospital Beds 2018]]/Table1[[#This Row],[Population Estimate 2018]])*1000</f>
        <v>1.6095256226095083</v>
      </c>
      <c r="M58" s="1">
        <v>0.89</v>
      </c>
      <c r="N58">
        <f>Table1[[#This Row],[Population Estimate 2018]]</f>
        <v>57781</v>
      </c>
      <c r="O58" t="str" cm="1">
        <f t="array" ref="O58">_xlfn.IFS(Table2[[#This Row],[ Rural-Urban Continuum Code   2014]]=1,"Urban",Table2[[#This Row],[ Rural-Urban Continuum Code   2015]]=1, "Suburban",Table2[[#This Row],[ Rural-Urban Continuum Code   2016]]=1,"Rural")</f>
        <v>Urban</v>
      </c>
    </row>
    <row r="59" spans="1:15" x14ac:dyDescent="0.3">
      <c r="A59">
        <v>58</v>
      </c>
      <c r="B59" t="s">
        <v>19</v>
      </c>
      <c r="C59" t="s">
        <v>79</v>
      </c>
      <c r="D59" t="s">
        <v>21</v>
      </c>
      <c r="E59">
        <v>1</v>
      </c>
      <c r="F59">
        <f>IF(OR(Table2[[#This Row],[ Rural-Urban Continuum Code   2013]]=1,Table2[[#This Row],[ Rural-Urban Continuum Code   2013]]=2,Table2[[#This Row],[ Rural-Urban Continuum Code   2013]]=3),1,0)</f>
        <v>1</v>
      </c>
      <c r="G59">
        <f>IF(OR(Table2[[#This Row],[ Rural-Urban Continuum Code   2013]]=4,Table2[[#This Row],[ Rural-Urban Continuum Code   2013]]=5,Table2[[#This Row],[ Rural-Urban Continuum Code   2013]]=6),1,0)</f>
        <v>0</v>
      </c>
      <c r="H59">
        <f>IF(OR(Table2[[#This Row],[ Rural-Urban Continuum Code   2013]]=7,Table2[[#This Row],[ Rural-Urban Continuum Code   2013]]=8,Table2[[#This Row],[ Rural-Urban Continuum Code   2013]]=9),1,0)</f>
        <v>0</v>
      </c>
      <c r="I59">
        <v>0.17</v>
      </c>
      <c r="J59">
        <v>7.0000000000000007E-2</v>
      </c>
      <c r="K59" s="17">
        <f>Table1[[#This Row],[Median Income 2018]]</f>
        <v>57284</v>
      </c>
      <c r="L59">
        <f>(Table1[[#This Row],[Hospital Beds 2018]]/Table1[[#This Row],[Population Estimate 2018]])*1000</f>
        <v>0.45100913293494188</v>
      </c>
      <c r="M59" s="1">
        <v>0.86</v>
      </c>
      <c r="N59">
        <f>Table1[[#This Row],[Population Estimate 2018]]</f>
        <v>88690</v>
      </c>
      <c r="O59" t="str" cm="1">
        <f t="array" ref="O59">_xlfn.IFS(Table2[[#This Row],[ Rural-Urban Continuum Code   2014]]=1,"Urban",Table2[[#This Row],[ Rural-Urban Continuum Code   2015]]=1, "Suburban",Table2[[#This Row],[ Rural-Urban Continuum Code   2016]]=1,"Rural")</f>
        <v>Urban</v>
      </c>
    </row>
    <row r="60" spans="1:15" x14ac:dyDescent="0.3">
      <c r="A60">
        <v>59</v>
      </c>
      <c r="B60" t="s">
        <v>19</v>
      </c>
      <c r="C60" t="s">
        <v>80</v>
      </c>
      <c r="D60" t="s">
        <v>21</v>
      </c>
      <c r="E60">
        <v>1</v>
      </c>
      <c r="F60">
        <f>IF(OR(Table2[[#This Row],[ Rural-Urban Continuum Code   2013]]=1,Table2[[#This Row],[ Rural-Urban Continuum Code   2013]]=2,Table2[[#This Row],[ Rural-Urban Continuum Code   2013]]=3),1,0)</f>
        <v>1</v>
      </c>
      <c r="G60">
        <f>IF(OR(Table2[[#This Row],[ Rural-Urban Continuum Code   2013]]=4,Table2[[#This Row],[ Rural-Urban Continuum Code   2013]]=5,Table2[[#This Row],[ Rural-Urban Continuum Code   2013]]=6),1,0)</f>
        <v>0</v>
      </c>
      <c r="H60">
        <f>IF(OR(Table2[[#This Row],[ Rural-Urban Continuum Code   2013]]=7,Table2[[#This Row],[ Rural-Urban Continuum Code   2013]]=8,Table2[[#This Row],[ Rural-Urban Continuum Code   2013]]=9),1,0)</f>
        <v>0</v>
      </c>
      <c r="I60">
        <v>0.15</v>
      </c>
      <c r="J60">
        <v>0.06</v>
      </c>
      <c r="K60" s="17">
        <f>Table1[[#This Row],[Median Income 2018]]</f>
        <v>75663</v>
      </c>
      <c r="L60">
        <f>(Table1[[#This Row],[Hospital Beds 2018]]/Table1[[#This Row],[Population Estimate 2018]])*1000</f>
        <v>1.3119648411966232</v>
      </c>
      <c r="M60" s="1">
        <v>0.86</v>
      </c>
      <c r="N60">
        <f>Table1[[#This Row],[Population Estimate 2018]]</f>
        <v>215707</v>
      </c>
      <c r="O60" t="str" cm="1">
        <f t="array" ref="O60">_xlfn.IFS(Table2[[#This Row],[ Rural-Urban Continuum Code   2014]]=1,"Urban",Table2[[#This Row],[ Rural-Urban Continuum Code   2015]]=1, "Suburban",Table2[[#This Row],[ Rural-Urban Continuum Code   2016]]=1,"Rural")</f>
        <v>Urban</v>
      </c>
    </row>
    <row r="61" spans="1:15" x14ac:dyDescent="0.3">
      <c r="A61">
        <v>60</v>
      </c>
      <c r="B61" t="s">
        <v>19</v>
      </c>
      <c r="C61" t="s">
        <v>81</v>
      </c>
      <c r="D61" t="s">
        <v>21</v>
      </c>
      <c r="E61">
        <v>8</v>
      </c>
      <c r="F61">
        <f>IF(OR(Table2[[#This Row],[ Rural-Urban Continuum Code   2013]]=1,Table2[[#This Row],[ Rural-Urban Continuum Code   2013]]=2,Table2[[#This Row],[ Rural-Urban Continuum Code   2013]]=3),1,0)</f>
        <v>0</v>
      </c>
      <c r="G61">
        <f>IF(OR(Table2[[#This Row],[ Rural-Urban Continuum Code   2013]]=4,Table2[[#This Row],[ Rural-Urban Continuum Code   2013]]=5,Table2[[#This Row],[ Rural-Urban Continuum Code   2013]]=6),1,0)</f>
        <v>0</v>
      </c>
      <c r="H61">
        <f>IF(OR(Table2[[#This Row],[ Rural-Urban Continuum Code   2013]]=7,Table2[[#This Row],[ Rural-Urban Continuum Code   2013]]=8,Table2[[#This Row],[ Rural-Urban Continuum Code   2013]]=9),1,0)</f>
        <v>1</v>
      </c>
      <c r="I61">
        <v>0.18</v>
      </c>
      <c r="J61">
        <v>0.05</v>
      </c>
      <c r="K61" s="17">
        <f>Table1[[#This Row],[Median Income 2018]]</f>
        <v>27859</v>
      </c>
      <c r="L61">
        <f>(Table1[[#This Row],[Hospital Beds 2018]]/Table1[[#This Row],[Population Estimate 2018]])*1000</f>
        <v>2.6002679063903553</v>
      </c>
      <c r="M61" s="1">
        <v>0.82</v>
      </c>
      <c r="N61">
        <f>Table1[[#This Row],[Population Estimate 2018]]</f>
        <v>12691</v>
      </c>
      <c r="O61" t="str" cm="1">
        <f t="array" ref="O61">_xlfn.IFS(Table2[[#This Row],[ Rural-Urban Continuum Code   2014]]=1,"Urban",Table2[[#This Row],[ Rural-Urban Continuum Code   2015]]=1, "Suburban",Table2[[#This Row],[ Rural-Urban Continuum Code   2016]]=1,"Rural")</f>
        <v>Rural</v>
      </c>
    </row>
    <row r="62" spans="1:15" x14ac:dyDescent="0.3">
      <c r="A62">
        <v>61</v>
      </c>
      <c r="B62" t="s">
        <v>19</v>
      </c>
      <c r="C62" t="s">
        <v>82</v>
      </c>
      <c r="D62" t="s">
        <v>21</v>
      </c>
      <c r="E62">
        <v>4</v>
      </c>
      <c r="F62">
        <f>IF(OR(Table2[[#This Row],[ Rural-Urban Continuum Code   2013]]=1,Table2[[#This Row],[ Rural-Urban Continuum Code   2013]]=2,Table2[[#This Row],[ Rural-Urban Continuum Code   2013]]=3),1,0)</f>
        <v>0</v>
      </c>
      <c r="G62">
        <f>IF(OR(Table2[[#This Row],[ Rural-Urban Continuum Code   2013]]=4,Table2[[#This Row],[ Rural-Urban Continuum Code   2013]]=5,Table2[[#This Row],[ Rural-Urban Continuum Code   2013]]=6),1,0)</f>
        <v>1</v>
      </c>
      <c r="H62">
        <f>IF(OR(Table2[[#This Row],[ Rural-Urban Continuum Code   2013]]=7,Table2[[#This Row],[ Rural-Urban Continuum Code   2013]]=8,Table2[[#This Row],[ Rural-Urban Continuum Code   2013]]=9),1,0)</f>
        <v>0</v>
      </c>
      <c r="I62">
        <v>0.18</v>
      </c>
      <c r="J62">
        <v>7.0000000000000007E-2</v>
      </c>
      <c r="K62" s="17">
        <f>Table1[[#This Row],[Median Income 2018]]</f>
        <v>41630</v>
      </c>
      <c r="L62">
        <f>(Table1[[#This Row],[Hospital Beds 2018]]/Table1[[#This Row],[Population Estimate 2018]])*1000</f>
        <v>2.1671593926942925</v>
      </c>
      <c r="M62" s="1">
        <v>0.85</v>
      </c>
      <c r="N62">
        <f>Table1[[#This Row],[Population Estimate 2018]]</f>
        <v>79828</v>
      </c>
      <c r="O62" t="str" cm="1">
        <f t="array" ref="O6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3" spans="1:15" x14ac:dyDescent="0.3">
      <c r="A63">
        <v>62</v>
      </c>
      <c r="B63" t="s">
        <v>19</v>
      </c>
      <c r="C63" t="s">
        <v>83</v>
      </c>
      <c r="D63" t="s">
        <v>21</v>
      </c>
      <c r="E63">
        <v>6</v>
      </c>
      <c r="F63">
        <f>IF(OR(Table2[[#This Row],[ Rural-Urban Continuum Code   2013]]=1,Table2[[#This Row],[ Rural-Urban Continuum Code   2013]]=2,Table2[[#This Row],[ Rural-Urban Continuum Code   2013]]=3),1,0)</f>
        <v>0</v>
      </c>
      <c r="G63">
        <f>IF(OR(Table2[[#This Row],[ Rural-Urban Continuum Code   2013]]=4,Table2[[#This Row],[ Rural-Urban Continuum Code   2013]]=5,Table2[[#This Row],[ Rural-Urban Continuum Code   2013]]=6),1,0)</f>
        <v>1</v>
      </c>
      <c r="H63">
        <f>IF(OR(Table2[[#This Row],[ Rural-Urban Continuum Code   2013]]=7,Table2[[#This Row],[ Rural-Urban Continuum Code   2013]]=8,Table2[[#This Row],[ Rural-Urban Continuum Code   2013]]=9),1,0)</f>
        <v>0</v>
      </c>
      <c r="I63">
        <v>0.22</v>
      </c>
      <c r="J63">
        <v>0.08</v>
      </c>
      <c r="K63" s="17">
        <f>Table1[[#This Row],[Median Income 2018]]</f>
        <v>42205</v>
      </c>
      <c r="L63">
        <f>(Table1[[#This Row],[Hospital Beds 2018]]/Table1[[#This Row],[Population Estimate 2018]])*1000</f>
        <v>2.3211595920685486</v>
      </c>
      <c r="M63" s="1">
        <v>0.84</v>
      </c>
      <c r="N63">
        <f>Table1[[#This Row],[Population Estimate 2018]]</f>
        <v>40497</v>
      </c>
      <c r="O63" t="str" cm="1">
        <f t="array" ref="O6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4" spans="1:15" x14ac:dyDescent="0.3">
      <c r="A64">
        <v>63</v>
      </c>
      <c r="B64" t="s">
        <v>19</v>
      </c>
      <c r="C64" t="s">
        <v>84</v>
      </c>
      <c r="D64" t="s">
        <v>21</v>
      </c>
      <c r="E64">
        <v>3</v>
      </c>
      <c r="F64">
        <f>IF(OR(Table2[[#This Row],[ Rural-Urban Continuum Code   2013]]=1,Table2[[#This Row],[ Rural-Urban Continuum Code   2013]]=2,Table2[[#This Row],[ Rural-Urban Continuum Code   2013]]=3),1,0)</f>
        <v>1</v>
      </c>
      <c r="G64">
        <f>IF(OR(Table2[[#This Row],[ Rural-Urban Continuum Code   2013]]=4,Table2[[#This Row],[ Rural-Urban Continuum Code   2013]]=5,Table2[[#This Row],[ Rural-Urban Continuum Code   2013]]=6),1,0)</f>
        <v>0</v>
      </c>
      <c r="H64">
        <f>IF(OR(Table2[[#This Row],[ Rural-Urban Continuum Code   2013]]=7,Table2[[#This Row],[ Rural-Urban Continuum Code   2013]]=8,Table2[[#This Row],[ Rural-Urban Continuum Code   2013]]=9),1,0)</f>
        <v>0</v>
      </c>
      <c r="I64">
        <v>0.13</v>
      </c>
      <c r="J64">
        <v>0.06</v>
      </c>
      <c r="K64" s="17">
        <f>Table1[[#This Row],[Median Income 2018]]</f>
        <v>52557</v>
      </c>
      <c r="L64">
        <f>(Table1[[#This Row],[Hospital Beds 2018]]/Table1[[#This Row],[Population Estimate 2018]])*1000</f>
        <v>9.4968670869413288</v>
      </c>
      <c r="M64" s="1">
        <v>0.86</v>
      </c>
      <c r="N64">
        <f>Table1[[#This Row],[Population Estimate 2018]]</f>
        <v>208911</v>
      </c>
      <c r="O64" t="str" cm="1">
        <f t="array" ref="O64">_xlfn.IFS(Table2[[#This Row],[ Rural-Urban Continuum Code   2014]]=1,"Urban",Table2[[#This Row],[ Rural-Urban Continuum Code   2015]]=1, "Suburban",Table2[[#This Row],[ Rural-Urban Continuum Code   2016]]=1,"Rural")</f>
        <v>Urban</v>
      </c>
    </row>
    <row r="65" spans="1:15" x14ac:dyDescent="0.3">
      <c r="A65">
        <v>64</v>
      </c>
      <c r="B65" t="s">
        <v>19</v>
      </c>
      <c r="C65" t="s">
        <v>85</v>
      </c>
      <c r="D65" t="s">
        <v>21</v>
      </c>
      <c r="E65">
        <v>1</v>
      </c>
      <c r="F65">
        <f>IF(OR(Table2[[#This Row],[ Rural-Urban Continuum Code   2013]]=1,Table2[[#This Row],[ Rural-Urban Continuum Code   2013]]=2,Table2[[#This Row],[ Rural-Urban Continuum Code   2013]]=3),1,0)</f>
        <v>1</v>
      </c>
      <c r="G65">
        <f>IF(OR(Table2[[#This Row],[ Rural-Urban Continuum Code   2013]]=4,Table2[[#This Row],[ Rural-Urban Continuum Code   2013]]=5,Table2[[#This Row],[ Rural-Urban Continuum Code   2013]]=6),1,0)</f>
        <v>0</v>
      </c>
      <c r="H65">
        <f>IF(OR(Table2[[#This Row],[ Rural-Urban Continuum Code   2013]]=7,Table2[[#This Row],[ Rural-Urban Continuum Code   2013]]=8,Table2[[#This Row],[ Rural-Urban Continuum Code   2013]]=9),1,0)</f>
        <v>0</v>
      </c>
      <c r="I65">
        <v>0.19</v>
      </c>
      <c r="J65">
        <v>7.0000000000000007E-2</v>
      </c>
      <c r="K65" s="17">
        <f>Table1[[#This Row],[Median Income 2018]]</f>
        <v>45434</v>
      </c>
      <c r="L65">
        <f>(Table1[[#This Row],[Hospital Beds 2018]]/Table1[[#This Row],[Population Estimate 2018]])*1000</f>
        <v>2.7938660513883002</v>
      </c>
      <c r="M65" s="1">
        <v>0.87</v>
      </c>
      <c r="N65">
        <f>Table1[[#This Row],[Population Estimate 2018]]</f>
        <v>63711</v>
      </c>
      <c r="O65" t="str" cm="1">
        <f t="array" ref="O65">_xlfn.IFS(Table2[[#This Row],[ Rural-Urban Continuum Code   2014]]=1,"Urban",Table2[[#This Row],[ Rural-Urban Continuum Code   2015]]=1, "Suburban",Table2[[#This Row],[ Rural-Urban Continuum Code   2016]]=1,"Rural")</f>
        <v>Urban</v>
      </c>
    </row>
    <row r="66" spans="1:15" x14ac:dyDescent="0.3">
      <c r="A66">
        <v>65</v>
      </c>
      <c r="B66" t="s">
        <v>19</v>
      </c>
      <c r="C66" t="s">
        <v>86</v>
      </c>
      <c r="D66" t="s">
        <v>21</v>
      </c>
      <c r="E66">
        <v>8</v>
      </c>
      <c r="F66">
        <f>IF(OR(Table2[[#This Row],[ Rural-Urban Continuum Code   2013]]=1,Table2[[#This Row],[ Rural-Urban Continuum Code   2013]]=2,Table2[[#This Row],[ Rural-Urban Continuum Code   2013]]=3),1,0)</f>
        <v>0</v>
      </c>
      <c r="G66">
        <f>IF(OR(Table2[[#This Row],[ Rural-Urban Continuum Code   2013]]=4,Table2[[#This Row],[ Rural-Urban Continuum Code   2013]]=5,Table2[[#This Row],[ Rural-Urban Continuum Code   2013]]=6),1,0)</f>
        <v>0</v>
      </c>
      <c r="H66">
        <f>IF(OR(Table2[[#This Row],[ Rural-Urban Continuum Code   2013]]=7,Table2[[#This Row],[ Rural-Urban Continuum Code   2013]]=8,Table2[[#This Row],[ Rural-Urban Continuum Code   2013]]=9),1,0)</f>
        <v>1</v>
      </c>
      <c r="I66">
        <v>0.19</v>
      </c>
      <c r="J66">
        <v>0.05</v>
      </c>
      <c r="K66" s="17">
        <f>Table1[[#This Row],[Median Income 2018]]</f>
        <v>44424</v>
      </c>
      <c r="L66">
        <f>(Table1[[#This Row],[Hospital Beds 2018]]/Table1[[#This Row],[Population Estimate 2018]])*1000</f>
        <v>1.2211503236048358</v>
      </c>
      <c r="M66" s="1">
        <v>0.86</v>
      </c>
      <c r="N66">
        <f>Table1[[#This Row],[Population Estimate 2018]]</f>
        <v>16378</v>
      </c>
      <c r="O66" t="str" cm="1">
        <f t="array" ref="O66">_xlfn.IFS(Table2[[#This Row],[ Rural-Urban Continuum Code   2014]]=1,"Urban",Table2[[#This Row],[ Rural-Urban Continuum Code   2015]]=1, "Suburban",Table2[[#This Row],[ Rural-Urban Continuum Code   2016]]=1,"Rural")</f>
        <v>Rural</v>
      </c>
    </row>
    <row r="67" spans="1:15" x14ac:dyDescent="0.3">
      <c r="A67">
        <v>66</v>
      </c>
      <c r="B67" t="s">
        <v>19</v>
      </c>
      <c r="C67" t="s">
        <v>87</v>
      </c>
      <c r="D67" t="s">
        <v>21</v>
      </c>
      <c r="E67">
        <v>9</v>
      </c>
      <c r="F67">
        <f>IF(OR(Table2[[#This Row],[ Rural-Urban Continuum Code   2013]]=1,Table2[[#This Row],[ Rural-Urban Continuum Code   2013]]=2,Table2[[#This Row],[ Rural-Urban Continuum Code   2013]]=3),1,0)</f>
        <v>0</v>
      </c>
      <c r="G67">
        <f>IF(OR(Table2[[#This Row],[ Rural-Urban Continuum Code   2013]]=4,Table2[[#This Row],[ Rural-Urban Continuum Code   2013]]=5,Table2[[#This Row],[ Rural-Urban Continuum Code   2013]]=6),1,0)</f>
        <v>0</v>
      </c>
      <c r="H67">
        <f>IF(OR(Table2[[#This Row],[ Rural-Urban Continuum Code   2013]]=7,Table2[[#This Row],[ Rural-Urban Continuum Code   2013]]=8,Table2[[#This Row],[ Rural-Urban Continuum Code   2013]]=9),1,0)</f>
        <v>1</v>
      </c>
      <c r="I67">
        <v>0.19</v>
      </c>
      <c r="J67">
        <v>0.05</v>
      </c>
      <c r="K67" s="17">
        <f>Table1[[#This Row],[Median Income 2018]]</f>
        <v>25385</v>
      </c>
      <c r="L67">
        <f>(Table1[[#This Row],[Hospital Beds 2018]]/Table1[[#This Row],[Population Estimate 2018]])*1000</f>
        <v>0</v>
      </c>
      <c r="M67" s="1">
        <v>0.89</v>
      </c>
      <c r="N67">
        <f>Table1[[#This Row],[Population Estimate 2018]]</f>
        <v>10627</v>
      </c>
      <c r="O67" t="str" cm="1">
        <f t="array" ref="O67">_xlfn.IFS(Table2[[#This Row],[ Rural-Urban Continuum Code   2014]]=1,"Urban",Table2[[#This Row],[ Rural-Urban Continuum Code   2015]]=1, "Suburban",Table2[[#This Row],[ Rural-Urban Continuum Code   2016]]=1,"Rural")</f>
        <v>Rural</v>
      </c>
    </row>
    <row r="68" spans="1:15" x14ac:dyDescent="0.3">
      <c r="A68">
        <v>67</v>
      </c>
      <c r="B68" t="s">
        <v>19</v>
      </c>
      <c r="C68" t="s">
        <v>88</v>
      </c>
      <c r="D68" t="s">
        <v>21</v>
      </c>
      <c r="E68">
        <v>6</v>
      </c>
      <c r="F68">
        <f>IF(OR(Table2[[#This Row],[ Rural-Urban Continuum Code   2013]]=1,Table2[[#This Row],[ Rural-Urban Continuum Code   2013]]=2,Table2[[#This Row],[ Rural-Urban Continuum Code   2013]]=3),1,0)</f>
        <v>0</v>
      </c>
      <c r="G68">
        <f>IF(OR(Table2[[#This Row],[ Rural-Urban Continuum Code   2013]]=4,Table2[[#This Row],[ Rural-Urban Continuum Code   2013]]=5,Table2[[#This Row],[ Rural-Urban Continuum Code   2013]]=6),1,0)</f>
        <v>1</v>
      </c>
      <c r="H68">
        <f>IF(OR(Table2[[#This Row],[ Rural-Urban Continuum Code   2013]]=7,Table2[[#This Row],[ Rural-Urban Continuum Code   2013]]=8,Table2[[#This Row],[ Rural-Urban Continuum Code   2013]]=9),1,0)</f>
        <v>0</v>
      </c>
      <c r="I68">
        <v>0.22</v>
      </c>
      <c r="J68">
        <v>7.0000000000000007E-2</v>
      </c>
      <c r="K68" s="17">
        <f>Table1[[#This Row],[Median Income 2018]]</f>
        <v>41156</v>
      </c>
      <c r="L68">
        <f>(Table1[[#This Row],[Hospital Beds 2018]]/Table1[[#This Row],[Population Estimate 2018]])*1000</f>
        <v>2.4936601859678782</v>
      </c>
      <c r="M68" s="1">
        <v>0.83</v>
      </c>
      <c r="N68">
        <f>Table1[[#This Row],[Population Estimate 2018]]</f>
        <v>23660</v>
      </c>
      <c r="O68" t="str" cm="1">
        <f t="array" ref="O6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9" spans="1:15" x14ac:dyDescent="0.3">
      <c r="A69">
        <v>69</v>
      </c>
      <c r="B69" t="s">
        <v>89</v>
      </c>
      <c r="C69" t="s">
        <v>90</v>
      </c>
      <c r="D69" t="s">
        <v>21</v>
      </c>
      <c r="E69">
        <v>9</v>
      </c>
      <c r="F69">
        <f>IF(OR(Table2[[#This Row],[ Rural-Urban Continuum Code   2013]]=1,Table2[[#This Row],[ Rural-Urban Continuum Code   2013]]=2,Table2[[#This Row],[ Rural-Urban Continuum Code   2013]]=3),1,0)</f>
        <v>0</v>
      </c>
      <c r="G69">
        <f>IF(OR(Table2[[#This Row],[ Rural-Urban Continuum Code   2013]]=4,Table2[[#This Row],[ Rural-Urban Continuum Code   2013]]=5,Table2[[#This Row],[ Rural-Urban Continuum Code   2013]]=6),1,0)</f>
        <v>0</v>
      </c>
      <c r="H69">
        <f>IF(OR(Table2[[#This Row],[ Rural-Urban Continuum Code   2013]]=7,Table2[[#This Row],[ Rural-Urban Continuum Code   2013]]=8,Table2[[#This Row],[ Rural-Urban Continuum Code   2013]]=9),1,0)</f>
        <v>1</v>
      </c>
      <c r="I69">
        <v>0.09</v>
      </c>
      <c r="J69">
        <v>0.03</v>
      </c>
      <c r="K69" s="17">
        <f>Table1[[#This Row],[Median Income 2018]]</f>
        <v>70081</v>
      </c>
      <c r="L69">
        <f>(Table1[[#This Row],[Hospital Beds 2018]]/Table1[[#This Row],[Population Estimate 2018]])*1000</f>
        <v>0</v>
      </c>
      <c r="M69" s="1">
        <v>0.91</v>
      </c>
      <c r="N69">
        <f>Table1[[#This Row],[Population Estimate 2018]]</f>
        <v>3515</v>
      </c>
      <c r="O69" t="str" cm="1">
        <f t="array" ref="O69">_xlfn.IFS(Table2[[#This Row],[ Rural-Urban Continuum Code   2014]]=1,"Urban",Table2[[#This Row],[ Rural-Urban Continuum Code   2015]]=1, "Suburban",Table2[[#This Row],[ Rural-Urban Continuum Code   2016]]=1,"Rural")</f>
        <v>Rural</v>
      </c>
    </row>
    <row r="70" spans="1:15" x14ac:dyDescent="0.3">
      <c r="A70">
        <v>70</v>
      </c>
      <c r="B70" t="s">
        <v>89</v>
      </c>
      <c r="C70" t="s">
        <v>91</v>
      </c>
      <c r="D70" t="s">
        <v>21</v>
      </c>
      <c r="E70">
        <v>9</v>
      </c>
      <c r="F70">
        <f>IF(OR(Table2[[#This Row],[ Rural-Urban Continuum Code   2013]]=1,Table2[[#This Row],[ Rural-Urban Continuum Code   2013]]=2,Table2[[#This Row],[ Rural-Urban Continuum Code   2013]]=3),1,0)</f>
        <v>0</v>
      </c>
      <c r="G70">
        <f>IF(OR(Table2[[#This Row],[ Rural-Urban Continuum Code   2013]]=4,Table2[[#This Row],[ Rural-Urban Continuum Code   2013]]=5,Table2[[#This Row],[ Rural-Urban Continuum Code   2013]]=6),1,0)</f>
        <v>0</v>
      </c>
      <c r="H70">
        <f>IF(OR(Table2[[#This Row],[ Rural-Urban Continuum Code   2013]]=7,Table2[[#This Row],[ Rural-Urban Continuum Code   2013]]=8,Table2[[#This Row],[ Rural-Urban Continuum Code   2013]]=9),1,0)</f>
        <v>1</v>
      </c>
      <c r="I70">
        <v>7.0000000000000007E-2</v>
      </c>
      <c r="J70">
        <v>0.03</v>
      </c>
      <c r="K70" s="17">
        <f>Table1[[#This Row],[Median Income 2018]]</f>
        <v>82633</v>
      </c>
      <c r="L70">
        <f>(Table1[[#This Row],[Hospital Beds 2018]]/Table1[[#This Row],[Population Estimate 2018]])*1000</f>
        <v>0</v>
      </c>
      <c r="M70" s="1">
        <v>0.9</v>
      </c>
      <c r="N70">
        <f>Table1[[#This Row],[Population Estimate 2018]]</f>
        <v>5723</v>
      </c>
      <c r="O70" t="str" cm="1">
        <f t="array" ref="O70">_xlfn.IFS(Table2[[#This Row],[ Rural-Urban Continuum Code   2014]]=1,"Urban",Table2[[#This Row],[ Rural-Urban Continuum Code   2015]]=1, "Suburban",Table2[[#This Row],[ Rural-Urban Continuum Code   2016]]=1,"Rural")</f>
        <v>Rural</v>
      </c>
    </row>
    <row r="71" spans="1:15" x14ac:dyDescent="0.3">
      <c r="A71">
        <v>71</v>
      </c>
      <c r="B71" t="s">
        <v>89</v>
      </c>
      <c r="C71" t="s">
        <v>92</v>
      </c>
      <c r="D71" t="s">
        <v>21</v>
      </c>
      <c r="E71">
        <v>2</v>
      </c>
      <c r="F71">
        <f>IF(OR(Table2[[#This Row],[ Rural-Urban Continuum Code   2013]]=1,Table2[[#This Row],[ Rural-Urban Continuum Code   2013]]=2,Table2[[#This Row],[ Rural-Urban Continuum Code   2013]]=3),1,0)</f>
        <v>1</v>
      </c>
      <c r="G71">
        <f>IF(OR(Table2[[#This Row],[ Rural-Urban Continuum Code   2013]]=4,Table2[[#This Row],[ Rural-Urban Continuum Code   2013]]=5,Table2[[#This Row],[ Rural-Urban Continuum Code   2013]]=6),1,0)</f>
        <v>0</v>
      </c>
      <c r="H71">
        <f>IF(OR(Table2[[#This Row],[ Rural-Urban Continuum Code   2013]]=7,Table2[[#This Row],[ Rural-Urban Continuum Code   2013]]=8,Table2[[#This Row],[ Rural-Urban Continuum Code   2013]]=9),1,0)</f>
        <v>0</v>
      </c>
      <c r="I71">
        <v>0.11</v>
      </c>
      <c r="J71">
        <v>0.1</v>
      </c>
      <c r="K71" s="17">
        <f>Table1[[#This Row],[Median Income 2018]]</f>
        <v>82113</v>
      </c>
      <c r="L71">
        <f>(Table1[[#This Row],[Hospital Beds 2018]]/Table1[[#This Row],[Population Estimate 2018]])*1000</f>
        <v>3.8039638057474496</v>
      </c>
      <c r="M71" s="1">
        <v>0.89</v>
      </c>
      <c r="N71">
        <f>Table1[[#This Row],[Population Estimate 2018]]</f>
        <v>291538</v>
      </c>
      <c r="O71" t="str" cm="1">
        <f t="array" ref="O71">_xlfn.IFS(Table2[[#This Row],[ Rural-Urban Continuum Code   2014]]=1,"Urban",Table2[[#This Row],[ Rural-Urban Continuum Code   2015]]=1, "Suburban",Table2[[#This Row],[ Rural-Urban Continuum Code   2016]]=1,"Rural")</f>
        <v>Urban</v>
      </c>
    </row>
    <row r="72" spans="1:15" x14ac:dyDescent="0.3">
      <c r="A72">
        <v>72</v>
      </c>
      <c r="B72" t="s">
        <v>89</v>
      </c>
      <c r="C72" t="s">
        <v>93</v>
      </c>
      <c r="D72" t="s">
        <v>21</v>
      </c>
      <c r="E72">
        <v>7</v>
      </c>
      <c r="F72">
        <f>IF(OR(Table2[[#This Row],[ Rural-Urban Continuum Code   2013]]=1,Table2[[#This Row],[ Rural-Urban Continuum Code   2013]]=2,Table2[[#This Row],[ Rural-Urban Continuum Code   2013]]=3),1,0)</f>
        <v>0</v>
      </c>
      <c r="G72">
        <f>IF(OR(Table2[[#This Row],[ Rural-Urban Continuum Code   2013]]=4,Table2[[#This Row],[ Rural-Urban Continuum Code   2013]]=5,Table2[[#This Row],[ Rural-Urban Continuum Code   2013]]=6),1,0)</f>
        <v>0</v>
      </c>
      <c r="H72">
        <f>IF(OR(Table2[[#This Row],[ Rural-Urban Continuum Code   2013]]=7,Table2[[#This Row],[ Rural-Urban Continuum Code   2013]]=8,Table2[[#This Row],[ Rural-Urban Continuum Code   2013]]=9),1,0)</f>
        <v>1</v>
      </c>
      <c r="I72">
        <v>0.08</v>
      </c>
      <c r="J72">
        <v>0.05</v>
      </c>
      <c r="K72" s="17">
        <f>Table1[[#This Row],[Median Income 2018]]</f>
        <v>44304</v>
      </c>
      <c r="L72">
        <f>(Table1[[#This Row],[Hospital Beds 2018]]/Table1[[#This Row],[Population Estimate 2018]])*1000</f>
        <v>2.031181379007466</v>
      </c>
      <c r="M72" s="1">
        <v>0.92</v>
      </c>
      <c r="N72">
        <f>Table1[[#This Row],[Population Estimate 2018]]</f>
        <v>18216</v>
      </c>
      <c r="O72" t="str" cm="1">
        <f t="array" ref="O72">_xlfn.IFS(Table2[[#This Row],[ Rural-Urban Continuum Code   2014]]=1,"Urban",Table2[[#This Row],[ Rural-Urban Continuum Code   2015]]=1, "Suburban",Table2[[#This Row],[ Rural-Urban Continuum Code   2016]]=1,"Rural")</f>
        <v>Rural</v>
      </c>
    </row>
    <row r="73" spans="1:15" x14ac:dyDescent="0.3">
      <c r="A73">
        <v>73</v>
      </c>
      <c r="B73" t="s">
        <v>89</v>
      </c>
      <c r="C73" t="s">
        <v>94</v>
      </c>
      <c r="D73" t="s">
        <v>21</v>
      </c>
      <c r="E73">
        <v>9</v>
      </c>
      <c r="F73">
        <f>IF(OR(Table2[[#This Row],[ Rural-Urban Continuum Code   2013]]=1,Table2[[#This Row],[ Rural-Urban Continuum Code   2013]]=2,Table2[[#This Row],[ Rural-Urban Continuum Code   2013]]=3),1,0)</f>
        <v>0</v>
      </c>
      <c r="G73">
        <f>IF(OR(Table2[[#This Row],[ Rural-Urban Continuum Code   2013]]=4,Table2[[#This Row],[ Rural-Urban Continuum Code   2013]]=5,Table2[[#This Row],[ Rural-Urban Continuum Code   2013]]=6),1,0)</f>
        <v>0</v>
      </c>
      <c r="H73">
        <f>IF(OR(Table2[[#This Row],[ Rural-Urban Continuum Code   2013]]=7,Table2[[#This Row],[ Rural-Urban Continuum Code   2013]]=8,Table2[[#This Row],[ Rural-Urban Continuum Code   2013]]=9),1,0)</f>
        <v>1</v>
      </c>
      <c r="I73">
        <v>0.14000000000000001</v>
      </c>
      <c r="J73">
        <v>0.1</v>
      </c>
      <c r="K73" s="17">
        <f>Table1[[#This Row],[Median Income 2018]]</f>
        <v>77257</v>
      </c>
      <c r="L73">
        <f>(Table1[[#This Row],[Hospital Beds 2018]]/Table1[[#This Row],[Population Estimate 2018]])*1000</f>
        <v>0</v>
      </c>
      <c r="M73" s="1">
        <v>0.85</v>
      </c>
      <c r="N73">
        <f>Table1[[#This Row],[Population Estimate 2018]]</f>
        <v>877</v>
      </c>
      <c r="O73" t="str" cm="1">
        <f t="array" ref="O73">_xlfn.IFS(Table2[[#This Row],[ Rural-Urban Continuum Code   2014]]=1,"Urban",Table2[[#This Row],[ Rural-Urban Continuum Code   2015]]=1, "Suburban",Table2[[#This Row],[ Rural-Urban Continuum Code   2016]]=1,"Rural")</f>
        <v>Rural</v>
      </c>
    </row>
    <row r="74" spans="1:15" x14ac:dyDescent="0.3">
      <c r="A74">
        <v>74</v>
      </c>
      <c r="B74" t="s">
        <v>89</v>
      </c>
      <c r="C74" t="s">
        <v>95</v>
      </c>
      <c r="D74" t="s">
        <v>21</v>
      </c>
      <c r="E74">
        <v>8</v>
      </c>
      <c r="F74">
        <f>IF(OR(Table2[[#This Row],[ Rural-Urban Continuum Code   2013]]=1,Table2[[#This Row],[ Rural-Urban Continuum Code   2013]]=2,Table2[[#This Row],[ Rural-Urban Continuum Code   2013]]=3),1,0)</f>
        <v>0</v>
      </c>
      <c r="G74">
        <f>IF(OR(Table2[[#This Row],[ Rural-Urban Continuum Code   2013]]=4,Table2[[#This Row],[ Rural-Urban Continuum Code   2013]]=5,Table2[[#This Row],[ Rural-Urban Continuum Code   2013]]=6),1,0)</f>
        <v>0</v>
      </c>
      <c r="H74">
        <f>IF(OR(Table2[[#This Row],[ Rural-Urban Continuum Code   2013]]=7,Table2[[#This Row],[ Rural-Urban Continuum Code   2013]]=8,Table2[[#This Row],[ Rural-Urban Continuum Code   2013]]=9),1,0)</f>
        <v>1</v>
      </c>
      <c r="I74">
        <v>0.12</v>
      </c>
      <c r="J74">
        <v>0.09</v>
      </c>
      <c r="K74" s="17">
        <f>Table1[[#This Row],[Median Income 2018]]</f>
        <v>75477</v>
      </c>
      <c r="L74">
        <f>(Table1[[#This Row],[Hospital Beds 2018]]/Table1[[#This Row],[Population Estimate 2018]])*1000</f>
        <v>0</v>
      </c>
      <c r="M74" s="1">
        <v>0.85</v>
      </c>
      <c r="N74">
        <f>Table1[[#This Row],[Population Estimate 2018]]</f>
        <v>2059</v>
      </c>
      <c r="O74" t="str" cm="1">
        <f t="array" ref="O74">_xlfn.IFS(Table2[[#This Row],[ Rural-Urban Continuum Code   2014]]=1,"Urban",Table2[[#This Row],[ Rural-Urban Continuum Code   2015]]=1, "Suburban",Table2[[#This Row],[ Rural-Urban Continuum Code   2016]]=1,"Rural")</f>
        <v>Rural</v>
      </c>
    </row>
    <row r="75" spans="1:15" x14ac:dyDescent="0.3">
      <c r="A75">
        <v>75</v>
      </c>
      <c r="B75" t="s">
        <v>89</v>
      </c>
      <c r="C75" t="s">
        <v>96</v>
      </c>
      <c r="D75" t="s">
        <v>21</v>
      </c>
      <c r="E75">
        <v>9</v>
      </c>
      <c r="F75">
        <f>IF(OR(Table2[[#This Row],[ Rural-Urban Continuum Code   2013]]=1,Table2[[#This Row],[ Rural-Urban Continuum Code   2013]]=2,Table2[[#This Row],[ Rural-Urban Continuum Code   2013]]=3),1,0)</f>
        <v>0</v>
      </c>
      <c r="G75">
        <f>IF(OR(Table2[[#This Row],[ Rural-Urban Continuum Code   2013]]=4,Table2[[#This Row],[ Rural-Urban Continuum Code   2013]]=5,Table2[[#This Row],[ Rural-Urban Continuum Code   2013]]=6),1,0)</f>
        <v>0</v>
      </c>
      <c r="H75">
        <f>IF(OR(Table2[[#This Row],[ Rural-Urban Continuum Code   2013]]=7,Table2[[#This Row],[ Rural-Urban Continuum Code   2013]]=8,Table2[[#This Row],[ Rural-Urban Continuum Code   2013]]=9),1,0)</f>
        <v>1</v>
      </c>
      <c r="I75">
        <v>0.09</v>
      </c>
      <c r="J75">
        <v>0.05</v>
      </c>
      <c r="K75" s="17">
        <f>Table1[[#This Row],[Median Income 2018]]</f>
        <v>54524</v>
      </c>
      <c r="L75">
        <f>(Table1[[#This Row],[Hospital Beds 2018]]/Table1[[#This Row],[Population Estimate 2018]])*1000</f>
        <v>3.2</v>
      </c>
      <c r="M75" s="1">
        <v>0.91</v>
      </c>
      <c r="N75">
        <f>Table1[[#This Row],[Population Estimate 2018]]</f>
        <v>5000</v>
      </c>
      <c r="O75" t="str" cm="1">
        <f t="array" ref="O75">_xlfn.IFS(Table2[[#This Row],[ Rural-Urban Continuum Code   2014]]=1,"Urban",Table2[[#This Row],[ Rural-Urban Continuum Code   2015]]=1, "Suburban",Table2[[#This Row],[ Rural-Urban Continuum Code   2016]]=1,"Rural")</f>
        <v>Rural</v>
      </c>
    </row>
    <row r="76" spans="1:15" x14ac:dyDescent="0.3">
      <c r="A76">
        <v>76</v>
      </c>
      <c r="B76" t="s">
        <v>89</v>
      </c>
      <c r="C76" t="s">
        <v>97</v>
      </c>
      <c r="D76" t="s">
        <v>21</v>
      </c>
      <c r="E76">
        <v>3</v>
      </c>
      <c r="F76">
        <f>IF(OR(Table2[[#This Row],[ Rural-Urban Continuum Code   2013]]=1,Table2[[#This Row],[ Rural-Urban Continuum Code   2013]]=2,Table2[[#This Row],[ Rural-Urban Continuum Code   2013]]=3),1,0)</f>
        <v>1</v>
      </c>
      <c r="G76">
        <f>IF(OR(Table2[[#This Row],[ Rural-Urban Continuum Code   2013]]=4,Table2[[#This Row],[ Rural-Urban Continuum Code   2013]]=5,Table2[[#This Row],[ Rural-Urban Continuum Code   2013]]=6),1,0)</f>
        <v>0</v>
      </c>
      <c r="H76">
        <f>IF(OR(Table2[[#This Row],[ Rural-Urban Continuum Code   2013]]=7,Table2[[#This Row],[ Rural-Urban Continuum Code   2013]]=8,Table2[[#This Row],[ Rural-Urban Continuum Code   2013]]=9),1,0)</f>
        <v>0</v>
      </c>
      <c r="I76">
        <v>0.1</v>
      </c>
      <c r="J76">
        <v>0.13</v>
      </c>
      <c r="K76" s="17">
        <f>Table1[[#This Row],[Median Income 2018]]</f>
        <v>74268</v>
      </c>
      <c r="L76">
        <f>(Table1[[#This Row],[Hospital Beds 2018]]/Table1[[#This Row],[Population Estimate 2018]])*1000</f>
        <v>2.4047448242414444</v>
      </c>
      <c r="M76" s="1">
        <v>0.87</v>
      </c>
      <c r="N76">
        <f>Table1[[#This Row],[Population Estimate 2018]]</f>
        <v>98971</v>
      </c>
      <c r="O76" t="str" cm="1">
        <f t="array" ref="O76">_xlfn.IFS(Table2[[#This Row],[ Rural-Urban Continuum Code   2014]]=1,"Urban",Table2[[#This Row],[ Rural-Urban Continuum Code   2015]]=1, "Suburban",Table2[[#This Row],[ Rural-Urban Continuum Code   2016]]=1,"Rural")</f>
        <v>Urban</v>
      </c>
    </row>
    <row r="77" spans="1:15" x14ac:dyDescent="0.3">
      <c r="A77">
        <v>77</v>
      </c>
      <c r="B77" t="s">
        <v>89</v>
      </c>
      <c r="C77" t="s">
        <v>98</v>
      </c>
      <c r="D77" t="s">
        <v>21</v>
      </c>
      <c r="E77">
        <v>9</v>
      </c>
      <c r="F77">
        <f>IF(OR(Table2[[#This Row],[ Rural-Urban Continuum Code   2013]]=1,Table2[[#This Row],[ Rural-Urban Continuum Code   2013]]=2,Table2[[#This Row],[ Rural-Urban Continuum Code   2013]]=3),1,0)</f>
        <v>0</v>
      </c>
      <c r="G77">
        <f>IF(OR(Table2[[#This Row],[ Rural-Urban Continuum Code   2013]]=4,Table2[[#This Row],[ Rural-Urban Continuum Code   2013]]=5,Table2[[#This Row],[ Rural-Urban Continuum Code   2013]]=6),1,0)</f>
        <v>0</v>
      </c>
      <c r="H77">
        <f>IF(OR(Table2[[#This Row],[ Rural-Urban Continuum Code   2013]]=7,Table2[[#This Row],[ Rural-Urban Continuum Code   2013]]=8,Table2[[#This Row],[ Rural-Urban Continuum Code   2013]]=9),1,0)</f>
        <v>1</v>
      </c>
      <c r="I77">
        <v>0.22</v>
      </c>
      <c r="J77">
        <v>7.0000000000000007E-2</v>
      </c>
      <c r="K77" s="17">
        <f>Table1[[#This Row],[Median Income 2018]]</f>
        <v>58943</v>
      </c>
      <c r="L77">
        <f>(Table1[[#This Row],[Hospital Beds 2018]]/Table1[[#This Row],[Population Estimate 2018]])*1000</f>
        <v>0</v>
      </c>
      <c r="M77" s="1">
        <v>0.8</v>
      </c>
      <c r="N77">
        <f>Table1[[#This Row],[Population Estimate 2018]]</f>
        <v>2474</v>
      </c>
      <c r="O77" t="str" cm="1">
        <f t="array" ref="O77">_xlfn.IFS(Table2[[#This Row],[ Rural-Urban Continuum Code   2014]]=1,"Urban",Table2[[#This Row],[ Rural-Urban Continuum Code   2015]]=1, "Suburban",Table2[[#This Row],[ Rural-Urban Continuum Code   2016]]=1,"Rural")</f>
        <v>Rural</v>
      </c>
    </row>
    <row r="78" spans="1:15" x14ac:dyDescent="0.3">
      <c r="A78">
        <v>78</v>
      </c>
      <c r="B78" t="s">
        <v>89</v>
      </c>
      <c r="C78" t="s">
        <v>99</v>
      </c>
      <c r="D78" t="s">
        <v>21</v>
      </c>
      <c r="E78">
        <v>9</v>
      </c>
      <c r="F78">
        <f>IF(OR(Table2[[#This Row],[ Rural-Urban Continuum Code   2013]]=1,Table2[[#This Row],[ Rural-Urban Continuum Code   2013]]=2,Table2[[#This Row],[ Rural-Urban Continuum Code   2013]]=3),1,0)</f>
        <v>0</v>
      </c>
      <c r="G78">
        <f>IF(OR(Table2[[#This Row],[ Rural-Urban Continuum Code   2013]]=4,Table2[[#This Row],[ Rural-Urban Continuum Code   2013]]=5,Table2[[#This Row],[ Rural-Urban Continuum Code   2013]]=6),1,0)</f>
        <v>0</v>
      </c>
      <c r="H78">
        <f>IF(OR(Table2[[#This Row],[ Rural-Urban Continuum Code   2013]]=7,Table2[[#This Row],[ Rural-Urban Continuum Code   2013]]=8,Table2[[#This Row],[ Rural-Urban Continuum Code   2013]]=9),1,0)</f>
        <v>1</v>
      </c>
      <c r="I78">
        <v>0.22</v>
      </c>
      <c r="J78">
        <v>0.08</v>
      </c>
      <c r="K78" s="17">
        <f>Table1[[#This Row],[Median Income 2018]]</f>
        <v>51188</v>
      </c>
      <c r="L78">
        <f>(Table1[[#This Row],[Hospital Beds 2018]]/Table1[[#This Row],[Population Estimate 2018]])*1000</f>
        <v>0</v>
      </c>
      <c r="M78" s="1">
        <v>0.79</v>
      </c>
      <c r="N78">
        <f>Table1[[#This Row],[Population Estimate 2018]]</f>
        <v>2151</v>
      </c>
      <c r="O78" t="str" cm="1">
        <f t="array" ref="O78">_xlfn.IFS(Table2[[#This Row],[ Rural-Urban Continuum Code   2014]]=1,"Urban",Table2[[#This Row],[ Rural-Urban Continuum Code   2015]]=1, "Suburban",Table2[[#This Row],[ Rural-Urban Continuum Code   2016]]=1,"Rural")</f>
        <v>Rural</v>
      </c>
    </row>
    <row r="79" spans="1:15" x14ac:dyDescent="0.3">
      <c r="A79">
        <v>79</v>
      </c>
      <c r="B79" t="s">
        <v>89</v>
      </c>
      <c r="C79" t="s">
        <v>100</v>
      </c>
      <c r="D79" t="s">
        <v>21</v>
      </c>
      <c r="E79">
        <v>5</v>
      </c>
      <c r="F79">
        <f>IF(OR(Table2[[#This Row],[ Rural-Urban Continuum Code   2013]]=1,Table2[[#This Row],[ Rural-Urban Continuum Code   2013]]=2,Table2[[#This Row],[ Rural-Urban Continuum Code   2013]]=3),1,0)</f>
        <v>0</v>
      </c>
      <c r="G79">
        <f>IF(OR(Table2[[#This Row],[ Rural-Urban Continuum Code   2013]]=4,Table2[[#This Row],[ Rural-Urban Continuum Code   2013]]=5,Table2[[#This Row],[ Rural-Urban Continuum Code   2013]]=6),1,0)</f>
        <v>1</v>
      </c>
      <c r="H79">
        <f>IF(OR(Table2[[#This Row],[ Rural-Urban Continuum Code   2013]]=7,Table2[[#This Row],[ Rural-Urban Continuum Code   2013]]=8,Table2[[#This Row],[ Rural-Urban Continuum Code   2013]]=9),1,0)</f>
        <v>0</v>
      </c>
      <c r="I79">
        <v>0.13</v>
      </c>
      <c r="J79">
        <v>0.08</v>
      </c>
      <c r="K79" s="17">
        <f>Table1[[#This Row],[Median Income 2018]]</f>
        <v>79173</v>
      </c>
      <c r="L79">
        <f>(Table1[[#This Row],[Hospital Beds 2018]]/Table1[[#This Row],[Population Estimate 2018]])*1000</f>
        <v>2.273222682402765</v>
      </c>
      <c r="M79" s="1">
        <v>0.87</v>
      </c>
      <c r="N79">
        <f>Table1[[#This Row],[Population Estimate 2018]]</f>
        <v>32113</v>
      </c>
      <c r="O79" t="str" cm="1">
        <f t="array" ref="O7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0" spans="1:15" x14ac:dyDescent="0.3">
      <c r="A80">
        <v>80</v>
      </c>
      <c r="B80" t="s">
        <v>89</v>
      </c>
      <c r="C80" t="s">
        <v>101</v>
      </c>
      <c r="D80" t="s">
        <v>21</v>
      </c>
      <c r="E80">
        <v>7</v>
      </c>
      <c r="F80">
        <f>IF(OR(Table2[[#This Row],[ Rural-Urban Continuum Code   2013]]=1,Table2[[#This Row],[ Rural-Urban Continuum Code   2013]]=2,Table2[[#This Row],[ Rural-Urban Continuum Code   2013]]=3),1,0)</f>
        <v>0</v>
      </c>
      <c r="G80">
        <f>IF(OR(Table2[[#This Row],[ Rural-Urban Continuum Code   2013]]=4,Table2[[#This Row],[ Rural-Urban Continuum Code   2013]]=5,Table2[[#This Row],[ Rural-Urban Continuum Code   2013]]=6),1,0)</f>
        <v>0</v>
      </c>
      <c r="H80">
        <f>IF(OR(Table2[[#This Row],[ Rural-Urban Continuum Code   2013]]=7,Table2[[#This Row],[ Rural-Urban Continuum Code   2013]]=8,Table2[[#This Row],[ Rural-Urban Continuum Code   2013]]=9),1,0)</f>
        <v>1</v>
      </c>
      <c r="I80">
        <v>0.17</v>
      </c>
      <c r="J80">
        <v>0.09</v>
      </c>
      <c r="K80" s="17">
        <f>Table1[[#This Row],[Median Income 2018]]</f>
        <v>65439</v>
      </c>
      <c r="L80">
        <f>(Table1[[#This Row],[Hospital Beds 2018]]/Table1[[#This Row],[Population Estimate 2018]])*1000</f>
        <v>3.6731416465925202</v>
      </c>
      <c r="M80" s="1">
        <v>0.83</v>
      </c>
      <c r="N80">
        <f>Table1[[#This Row],[Population Estimate 2018]]</f>
        <v>58533</v>
      </c>
      <c r="O80" t="str" cm="1">
        <f t="array" ref="O80">_xlfn.IFS(Table2[[#This Row],[ Rural-Urban Continuum Code   2014]]=1,"Urban",Table2[[#This Row],[ Rural-Urban Continuum Code   2015]]=1, "Suburban",Table2[[#This Row],[ Rural-Urban Continuum Code   2016]]=1,"Rural")</f>
        <v>Rural</v>
      </c>
    </row>
    <row r="81" spans="1:15" x14ac:dyDescent="0.3">
      <c r="A81">
        <v>81</v>
      </c>
      <c r="B81" t="s">
        <v>89</v>
      </c>
      <c r="C81" t="s">
        <v>102</v>
      </c>
      <c r="D81" t="s">
        <v>21</v>
      </c>
      <c r="E81">
        <v>7</v>
      </c>
      <c r="F81">
        <f>IF(OR(Table2[[#This Row],[ Rural-Urban Continuum Code   2013]]=1,Table2[[#This Row],[ Rural-Urban Continuum Code   2013]]=2,Table2[[#This Row],[ Rural-Urban Continuum Code   2013]]=3),1,0)</f>
        <v>0</v>
      </c>
      <c r="G81">
        <f>IF(OR(Table2[[#This Row],[ Rural-Urban Continuum Code   2013]]=4,Table2[[#This Row],[ Rural-Urban Continuum Code   2013]]=5,Table2[[#This Row],[ Rural-Urban Continuum Code   2013]]=6),1,0)</f>
        <v>0</v>
      </c>
      <c r="H81">
        <f>IF(OR(Table2[[#This Row],[ Rural-Urban Continuum Code   2013]]=7,Table2[[#This Row],[ Rural-Urban Continuum Code   2013]]=8,Table2[[#This Row],[ Rural-Urban Continuum Code   2013]]=9),1,0)</f>
        <v>1</v>
      </c>
      <c r="I81">
        <v>0.16</v>
      </c>
      <c r="J81">
        <v>0.09</v>
      </c>
      <c r="K81" s="17">
        <f>Table1[[#This Row],[Median Income 2018]]</f>
        <v>68309</v>
      </c>
      <c r="L81">
        <f>(Table1[[#This Row],[Hospital Beds 2018]]/Table1[[#This Row],[Population Estimate 2018]])*1000</f>
        <v>3.8798677970972841</v>
      </c>
      <c r="M81" s="1">
        <v>0.85</v>
      </c>
      <c r="N81">
        <f>Table1[[#This Row],[Population Estimate 2018]]</f>
        <v>13918</v>
      </c>
      <c r="O81" t="str" cm="1">
        <f t="array" ref="O81">_xlfn.IFS(Table2[[#This Row],[ Rural-Urban Continuum Code   2014]]=1,"Urban",Table2[[#This Row],[ Rural-Urban Continuum Code   2015]]=1, "Suburban",Table2[[#This Row],[ Rural-Urban Continuum Code   2016]]=1,"Rural")</f>
        <v>Rural</v>
      </c>
    </row>
    <row r="82" spans="1:15" x14ac:dyDescent="0.3">
      <c r="A82">
        <v>82</v>
      </c>
      <c r="B82" t="s">
        <v>89</v>
      </c>
      <c r="C82" t="s">
        <v>103</v>
      </c>
      <c r="D82" t="s">
        <v>21</v>
      </c>
      <c r="E82">
        <v>7</v>
      </c>
      <c r="F82">
        <f>IF(OR(Table2[[#This Row],[ Rural-Urban Continuum Code   2013]]=1,Table2[[#This Row],[ Rural-Urban Continuum Code   2013]]=2,Table2[[#This Row],[ Rural-Urban Continuum Code   2013]]=3),1,0)</f>
        <v>0</v>
      </c>
      <c r="G82">
        <f>IF(OR(Table2[[#This Row],[ Rural-Urban Continuum Code   2013]]=4,Table2[[#This Row],[ Rural-Urban Continuum Code   2013]]=5,Table2[[#This Row],[ Rural-Urban Continuum Code   2013]]=6),1,0)</f>
        <v>0</v>
      </c>
      <c r="H82">
        <f>IF(OR(Table2[[#This Row],[ Rural-Urban Continuum Code   2013]]=7,Table2[[#This Row],[ Rural-Urban Continuum Code   2013]]=8,Table2[[#This Row],[ Rural-Urban Continuum Code   2013]]=9),1,0)</f>
        <v>1</v>
      </c>
      <c r="I82">
        <v>0.1</v>
      </c>
      <c r="J82">
        <v>0.08</v>
      </c>
      <c r="K82" s="17">
        <f>Table1[[#This Row],[Median Income 2018]]</f>
        <v>74109</v>
      </c>
      <c r="L82">
        <f>(Table1[[#This Row],[Hospital Beds 2018]]/Table1[[#This Row],[Population Estimate 2018]])*1000</f>
        <v>0.44960659423004873</v>
      </c>
      <c r="M82" s="1">
        <v>0.9</v>
      </c>
      <c r="N82">
        <f>Table1[[#This Row],[Population Estimate 2018]]</f>
        <v>13345</v>
      </c>
      <c r="O82" t="str" cm="1">
        <f t="array" ref="O82">_xlfn.IFS(Table2[[#This Row],[ Rural-Urban Continuum Code   2014]]=1,"Urban",Table2[[#This Row],[ Rural-Urban Continuum Code   2015]]=1, "Suburban",Table2[[#This Row],[ Rural-Urban Continuum Code   2016]]=1,"Rural")</f>
        <v>Rural</v>
      </c>
    </row>
    <row r="83" spans="1:15" x14ac:dyDescent="0.3">
      <c r="A83">
        <v>83</v>
      </c>
      <c r="B83" t="s">
        <v>89</v>
      </c>
      <c r="C83" t="s">
        <v>104</v>
      </c>
      <c r="D83" t="s">
        <v>21</v>
      </c>
      <c r="E83">
        <v>9</v>
      </c>
      <c r="F83">
        <f>IF(OR(Table2[[#This Row],[ Rural-Urban Continuum Code   2013]]=1,Table2[[#This Row],[ Rural-Urban Continuum Code   2013]]=2,Table2[[#This Row],[ Rural-Urban Continuum Code   2013]]=3),1,0)</f>
        <v>0</v>
      </c>
      <c r="G83">
        <f>IF(OR(Table2[[#This Row],[ Rural-Urban Continuum Code   2013]]=4,Table2[[#This Row],[ Rural-Urban Continuum Code   2013]]=5,Table2[[#This Row],[ Rural-Urban Continuum Code   2013]]=6),1,0)</f>
        <v>0</v>
      </c>
      <c r="H83">
        <f>IF(OR(Table2[[#This Row],[ Rural-Urban Continuum Code   2013]]=7,Table2[[#This Row],[ Rural-Urban Continuum Code   2013]]=8,Table2[[#This Row],[ Rural-Urban Continuum Code   2013]]=9),1,0)</f>
        <v>1</v>
      </c>
      <c r="I83">
        <v>0.06</v>
      </c>
      <c r="J83">
        <v>0.04</v>
      </c>
      <c r="K83" s="17">
        <f>Table1[[#This Row],[Median Income 2018]]</f>
        <v>32728</v>
      </c>
      <c r="L83">
        <f>(Table1[[#This Row],[Hospital Beds 2018]]/Table1[[#This Row],[Population Estimate 2018]])*1000</f>
        <v>0</v>
      </c>
      <c r="M83" s="1">
        <v>0.95</v>
      </c>
      <c r="N83">
        <f>Table1[[#This Row],[Population Estimate 2018]]</f>
        <v>8303</v>
      </c>
      <c r="O83" t="str" cm="1">
        <f t="array" ref="O83">_xlfn.IFS(Table2[[#This Row],[ Rural-Urban Continuum Code   2014]]=1,"Urban",Table2[[#This Row],[ Rural-Urban Continuum Code   2015]]=1, "Suburban",Table2[[#This Row],[ Rural-Urban Continuum Code   2016]]=1,"Rural")</f>
        <v>Rural</v>
      </c>
    </row>
    <row r="84" spans="1:15" x14ac:dyDescent="0.3">
      <c r="A84">
        <v>84</v>
      </c>
      <c r="B84" t="s">
        <v>89</v>
      </c>
      <c r="C84" t="s">
        <v>105</v>
      </c>
      <c r="D84" t="s">
        <v>21</v>
      </c>
      <c r="E84">
        <v>9</v>
      </c>
      <c r="F84">
        <f>IF(OR(Table2[[#This Row],[ Rural-Urban Continuum Code   2013]]=1,Table2[[#This Row],[ Rural-Urban Continuum Code   2013]]=2,Table2[[#This Row],[ Rural-Urban Continuum Code   2013]]=3),1,0)</f>
        <v>0</v>
      </c>
      <c r="G84">
        <f>IF(OR(Table2[[#This Row],[ Rural-Urban Continuum Code   2013]]=4,Table2[[#This Row],[ Rural-Urban Continuum Code   2013]]=5,Table2[[#This Row],[ Rural-Urban Continuum Code   2013]]=6),1,0)</f>
        <v>0</v>
      </c>
      <c r="H84">
        <f>IF(OR(Table2[[#This Row],[ Rural-Urban Continuum Code   2013]]=7,Table2[[#This Row],[ Rural-Urban Continuum Code   2013]]=8,Table2[[#This Row],[ Rural-Urban Continuum Code   2013]]=9),1,0)</f>
        <v>1</v>
      </c>
      <c r="I84">
        <v>0.1</v>
      </c>
      <c r="J84">
        <v>0.03</v>
      </c>
      <c r="K84" s="17">
        <f>Table1[[#This Row],[Median Income 2018]]</f>
        <v>49403</v>
      </c>
      <c r="L84">
        <f>(Table1[[#This Row],[Hospital Beds 2018]]/Table1[[#This Row],[Population Estimate 2018]])*1000</f>
        <v>0</v>
      </c>
      <c r="M84" s="1">
        <v>0.91</v>
      </c>
      <c r="N84">
        <f>Table1[[#This Row],[Population Estimate 2018]]</f>
        <v>1587</v>
      </c>
      <c r="O84" t="str" cm="1">
        <f t="array" ref="O84">_xlfn.IFS(Table2[[#This Row],[ Rural-Urban Continuum Code   2014]]=1,"Urban",Table2[[#This Row],[ Rural-Urban Continuum Code   2015]]=1, "Suburban",Table2[[#This Row],[ Rural-Urban Continuum Code   2016]]=1,"Rural")</f>
        <v>Rural</v>
      </c>
    </row>
    <row r="85" spans="1:15" x14ac:dyDescent="0.3">
      <c r="A85">
        <v>85</v>
      </c>
      <c r="B85" t="s">
        <v>89</v>
      </c>
      <c r="C85" t="s">
        <v>106</v>
      </c>
      <c r="D85" t="s">
        <v>21</v>
      </c>
      <c r="E85">
        <v>2</v>
      </c>
      <c r="F85">
        <f>IF(OR(Table2[[#This Row],[ Rural-Urban Continuum Code   2013]]=1,Table2[[#This Row],[ Rural-Urban Continuum Code   2013]]=2,Table2[[#This Row],[ Rural-Urban Continuum Code   2013]]=3),1,0)</f>
        <v>1</v>
      </c>
      <c r="G85">
        <f>IF(OR(Table2[[#This Row],[ Rural-Urban Continuum Code   2013]]=4,Table2[[#This Row],[ Rural-Urban Continuum Code   2013]]=5,Table2[[#This Row],[ Rural-Urban Continuum Code   2013]]=6),1,0)</f>
        <v>0</v>
      </c>
      <c r="H85">
        <f>IF(OR(Table2[[#This Row],[ Rural-Urban Continuum Code   2013]]=7,Table2[[#This Row],[ Rural-Urban Continuum Code   2013]]=8,Table2[[#This Row],[ Rural-Urban Continuum Code   2013]]=9),1,0)</f>
        <v>0</v>
      </c>
      <c r="I85">
        <v>0.12</v>
      </c>
      <c r="J85">
        <v>0.09</v>
      </c>
      <c r="K85" s="17">
        <f>Table1[[#This Row],[Median Income 2018]]</f>
        <v>74649</v>
      </c>
      <c r="L85">
        <f>(Table1[[#This Row],[Hospital Beds 2018]]/Table1[[#This Row],[Population Estimate 2018]])*1000</f>
        <v>0.68766843230183072</v>
      </c>
      <c r="M85" s="1">
        <v>0.88</v>
      </c>
      <c r="N85">
        <f>Table1[[#This Row],[Population Estimate 2018]]</f>
        <v>107610</v>
      </c>
      <c r="O85" t="str" cm="1">
        <f t="array" ref="O85">_xlfn.IFS(Table2[[#This Row],[ Rural-Urban Continuum Code   2014]]=1,"Urban",Table2[[#This Row],[ Rural-Urban Continuum Code   2015]]=1, "Suburban",Table2[[#This Row],[ Rural-Urban Continuum Code   2016]]=1,"Rural")</f>
        <v>Urban</v>
      </c>
    </row>
    <row r="86" spans="1:15" x14ac:dyDescent="0.3">
      <c r="A86">
        <v>86</v>
      </c>
      <c r="B86" t="s">
        <v>89</v>
      </c>
      <c r="C86" t="s">
        <v>107</v>
      </c>
      <c r="D86" t="s">
        <v>21</v>
      </c>
      <c r="E86">
        <v>7</v>
      </c>
      <c r="F86">
        <f>IF(OR(Table2[[#This Row],[ Rural-Urban Continuum Code   2013]]=1,Table2[[#This Row],[ Rural-Urban Continuum Code   2013]]=2,Table2[[#This Row],[ Rural-Urban Continuum Code   2013]]=3),1,0)</f>
        <v>0</v>
      </c>
      <c r="G86">
        <f>IF(OR(Table2[[#This Row],[ Rural-Urban Continuum Code   2013]]=4,Table2[[#This Row],[ Rural-Urban Continuum Code   2013]]=5,Table2[[#This Row],[ Rural-Urban Continuum Code   2013]]=6),1,0)</f>
        <v>0</v>
      </c>
      <c r="H86">
        <f>IF(OR(Table2[[#This Row],[ Rural-Urban Continuum Code   2013]]=7,Table2[[#This Row],[ Rural-Urban Continuum Code   2013]]=8,Table2[[#This Row],[ Rural-Urban Continuum Code   2013]]=9),1,0)</f>
        <v>1</v>
      </c>
      <c r="I86">
        <v>0.08</v>
      </c>
      <c r="J86">
        <v>0.05</v>
      </c>
      <c r="K86" s="17">
        <f>Table1[[#This Row],[Median Income 2018]]</f>
        <v>55318</v>
      </c>
      <c r="L86">
        <f>(Table1[[#This Row],[Hospital Beds 2018]]/Table1[[#This Row],[Population Estimate 2018]])*1000</f>
        <v>3.5971223021582737</v>
      </c>
      <c r="M86" s="1">
        <v>0.92</v>
      </c>
      <c r="N86">
        <f>Table1[[#This Row],[Population Estimate 2018]]</f>
        <v>10008</v>
      </c>
      <c r="O86" t="str" cm="1">
        <f t="array" ref="O86">_xlfn.IFS(Table2[[#This Row],[ Rural-Urban Continuum Code   2014]]=1,"Urban",Table2[[#This Row],[ Rural-Urban Continuum Code   2015]]=1, "Suburban",Table2[[#This Row],[ Rural-Urban Continuum Code   2016]]=1,"Rural")</f>
        <v>Rural</v>
      </c>
    </row>
    <row r="87" spans="1:15" x14ac:dyDescent="0.3">
      <c r="A87">
        <v>87</v>
      </c>
      <c r="B87" t="s">
        <v>89</v>
      </c>
      <c r="C87" t="s">
        <v>108</v>
      </c>
      <c r="D87" t="s">
        <v>21</v>
      </c>
      <c r="E87">
        <v>7</v>
      </c>
      <c r="F87">
        <f>IF(OR(Table2[[#This Row],[ Rural-Urban Continuum Code   2013]]=1,Table2[[#This Row],[ Rural-Urban Continuum Code   2013]]=2,Table2[[#This Row],[ Rural-Urban Continuum Code   2013]]=3),1,0)</f>
        <v>0</v>
      </c>
      <c r="G87">
        <f>IF(OR(Table2[[#This Row],[ Rural-Urban Continuum Code   2013]]=4,Table2[[#This Row],[ Rural-Urban Continuum Code   2013]]=5,Table2[[#This Row],[ Rural-Urban Continuum Code   2013]]=6),1,0)</f>
        <v>0</v>
      </c>
      <c r="H87">
        <f>IF(OR(Table2[[#This Row],[ Rural-Urban Continuum Code   2013]]=7,Table2[[#This Row],[ Rural-Urban Continuum Code   2013]]=8,Table2[[#This Row],[ Rural-Urban Continuum Code   2013]]=9),1,0)</f>
        <v>1</v>
      </c>
      <c r="I87">
        <v>7.0000000000000007E-2</v>
      </c>
      <c r="J87">
        <v>0.03</v>
      </c>
      <c r="K87" s="17">
        <f>Table1[[#This Row],[Median Income 2018]]</f>
        <v>89276</v>
      </c>
      <c r="L87">
        <f>(Table1[[#This Row],[Hospital Beds 2018]]/Table1[[#This Row],[Population Estimate 2018]])*1000</f>
        <v>1.4181523500810373</v>
      </c>
      <c r="M87" s="1">
        <v>0.93</v>
      </c>
      <c r="N87">
        <f>Table1[[#This Row],[Population Estimate 2018]]</f>
        <v>9872</v>
      </c>
      <c r="O87" t="str" cm="1">
        <f t="array" ref="O87">_xlfn.IFS(Table2[[#This Row],[ Rural-Urban Continuum Code   2014]]=1,"Urban",Table2[[#This Row],[ Rural-Urban Continuum Code   2015]]=1, "Suburban",Table2[[#This Row],[ Rural-Urban Continuum Code   2016]]=1,"Rural")</f>
        <v>Rural</v>
      </c>
    </row>
    <row r="88" spans="1:15" x14ac:dyDescent="0.3">
      <c r="A88">
        <v>88</v>
      </c>
      <c r="B88" t="s">
        <v>89</v>
      </c>
      <c r="C88" t="s">
        <v>109</v>
      </c>
      <c r="D88" t="s">
        <v>21</v>
      </c>
      <c r="E88">
        <v>7</v>
      </c>
      <c r="F88">
        <f>IF(OR(Table2[[#This Row],[ Rural-Urban Continuum Code   2013]]=1,Table2[[#This Row],[ Rural-Urban Continuum Code   2013]]=2,Table2[[#This Row],[ Rural-Urban Continuum Code   2013]]=3),1,0)</f>
        <v>0</v>
      </c>
      <c r="G88">
        <f>IF(OR(Table2[[#This Row],[ Rural-Urban Continuum Code   2013]]=4,Table2[[#This Row],[ Rural-Urban Continuum Code   2013]]=5,Table2[[#This Row],[ Rural-Urban Continuum Code   2013]]=6),1,0)</f>
        <v>0</v>
      </c>
      <c r="H88">
        <f>IF(OR(Table2[[#This Row],[ Rural-Urban Continuum Code   2013]]=7,Table2[[#This Row],[ Rural-Urban Continuum Code   2013]]=8,Table2[[#This Row],[ Rural-Urban Continuum Code   2013]]=9),1,0)</f>
        <v>1</v>
      </c>
      <c r="I88">
        <v>7.0000000000000007E-2</v>
      </c>
      <c r="J88">
        <v>0.03</v>
      </c>
      <c r="K88" s="17">
        <f>Table1[[#This Row],[Median Income 2018]]</f>
        <v>59337</v>
      </c>
      <c r="L88">
        <f>(Table1[[#This Row],[Hospital Beds 2018]]/Table1[[#This Row],[Population Estimate 2018]])*1000</f>
        <v>2.2161387042106635</v>
      </c>
      <c r="M88" s="1">
        <v>0.93</v>
      </c>
      <c r="N88">
        <f>Table1[[#This Row],[Population Estimate 2018]]</f>
        <v>7671</v>
      </c>
      <c r="O88" t="str" cm="1">
        <f t="array" ref="O88">_xlfn.IFS(Table2[[#This Row],[ Rural-Urban Continuum Code   2014]]=1,"Urban",Table2[[#This Row],[ Rural-Urban Continuum Code   2015]]=1, "Suburban",Table2[[#This Row],[ Rural-Urban Continuum Code   2016]]=1,"Rural")</f>
        <v>Rural</v>
      </c>
    </row>
    <row r="89" spans="1:15" x14ac:dyDescent="0.3">
      <c r="A89">
        <v>89</v>
      </c>
      <c r="B89" t="s">
        <v>89</v>
      </c>
      <c r="C89" t="s">
        <v>110</v>
      </c>
      <c r="D89" t="s">
        <v>21</v>
      </c>
      <c r="E89">
        <v>9</v>
      </c>
      <c r="F89">
        <f>IF(OR(Table2[[#This Row],[ Rural-Urban Continuum Code   2013]]=1,Table2[[#This Row],[ Rural-Urban Continuum Code   2013]]=2,Table2[[#This Row],[ Rural-Urban Continuum Code   2013]]=3),1,0)</f>
        <v>0</v>
      </c>
      <c r="G89">
        <f>IF(OR(Table2[[#This Row],[ Rural-Urban Continuum Code   2013]]=4,Table2[[#This Row],[ Rural-Urban Continuum Code   2013]]=5,Table2[[#This Row],[ Rural-Urban Continuum Code   2013]]=6),1,0)</f>
        <v>0</v>
      </c>
      <c r="H89">
        <f>IF(OR(Table2[[#This Row],[ Rural-Urban Continuum Code   2013]]=7,Table2[[#This Row],[ Rural-Urban Continuum Code   2013]]=8,Table2[[#This Row],[ Rural-Urban Continuum Code   2013]]=9),1,0)</f>
        <v>1</v>
      </c>
      <c r="I89">
        <v>0.19</v>
      </c>
      <c r="J89">
        <v>0.1</v>
      </c>
      <c r="K89" s="17">
        <f>Table1[[#This Row],[Median Income 2018]]</f>
        <v>66075</v>
      </c>
      <c r="L89">
        <f>(Table1[[#This Row],[Hospital Beds 2018]]/Table1[[#This Row],[Population Estimate 2018]])*1000</f>
        <v>8.3824899099658499</v>
      </c>
      <c r="M89" s="1">
        <v>0.83</v>
      </c>
      <c r="N89">
        <f>Table1[[#This Row],[Population Estimate 2018]]</f>
        <v>3221</v>
      </c>
      <c r="O89" t="str" cm="1">
        <f t="array" ref="O89">_xlfn.IFS(Table2[[#This Row],[ Rural-Urban Continuum Code   2014]]=1,"Urban",Table2[[#This Row],[ Rural-Urban Continuum Code   2015]]=1, "Suburban",Table2[[#This Row],[ Rural-Urban Continuum Code   2016]]=1,"Rural")</f>
        <v>Rural</v>
      </c>
    </row>
    <row r="90" spans="1:15" x14ac:dyDescent="0.3">
      <c r="A90">
        <v>90</v>
      </c>
      <c r="B90" t="s">
        <v>89</v>
      </c>
      <c r="C90" t="s">
        <v>111</v>
      </c>
      <c r="D90" t="s">
        <v>21</v>
      </c>
      <c r="E90">
        <v>9</v>
      </c>
      <c r="F90">
        <f>IF(OR(Table2[[#This Row],[ Rural-Urban Continuum Code   2013]]=1,Table2[[#This Row],[ Rural-Urban Continuum Code   2013]]=2,Table2[[#This Row],[ Rural-Urban Continuum Code   2013]]=3),1,0)</f>
        <v>0</v>
      </c>
      <c r="G90">
        <f>IF(OR(Table2[[#This Row],[ Rural-Urban Continuum Code   2013]]=4,Table2[[#This Row],[ Rural-Urban Continuum Code   2013]]=5,Table2[[#This Row],[ Rural-Urban Continuum Code   2013]]=6),1,0)</f>
        <v>0</v>
      </c>
      <c r="H90">
        <f>IF(OR(Table2[[#This Row],[ Rural-Urban Continuum Code   2013]]=7,Table2[[#This Row],[ Rural-Urban Continuum Code   2013]]=8,Table2[[#This Row],[ Rural-Urban Continuum Code   2013]]=9),1,0)</f>
        <v>1</v>
      </c>
      <c r="I90">
        <v>0.17</v>
      </c>
      <c r="J90">
        <v>7.0000000000000007E-2</v>
      </c>
      <c r="K90" s="17">
        <f>Table1[[#This Row],[Median Income 2018]]</f>
        <v>49356</v>
      </c>
      <c r="L90">
        <f>(Table1[[#This Row],[Hospital Beds 2018]]/Table1[[#This Row],[Population Estimate 2018]])*1000</f>
        <v>0</v>
      </c>
      <c r="M90" s="1">
        <v>0.85</v>
      </c>
      <c r="N90">
        <f>Table1[[#This Row],[Population Estimate 2018]]</f>
        <v>6422</v>
      </c>
      <c r="O90" t="str" cm="1">
        <f t="array" ref="O90">_xlfn.IFS(Table2[[#This Row],[ Rural-Urban Continuum Code   2014]]=1,"Urban",Table2[[#This Row],[ Rural-Urban Continuum Code   2015]]=1, "Suburban",Table2[[#This Row],[ Rural-Urban Continuum Code   2016]]=1,"Rural")</f>
        <v>Rural</v>
      </c>
    </row>
    <row r="91" spans="1:15" x14ac:dyDescent="0.3">
      <c r="A91">
        <v>92</v>
      </c>
      <c r="B91" t="s">
        <v>89</v>
      </c>
      <c r="C91" t="s">
        <v>112</v>
      </c>
      <c r="D91" t="s">
        <v>21</v>
      </c>
      <c r="E91">
        <v>7</v>
      </c>
      <c r="F91">
        <f>IF(OR(Table2[[#This Row],[ Rural-Urban Continuum Code   2013]]=1,Table2[[#This Row],[ Rural-Urban Continuum Code   2013]]=2,Table2[[#This Row],[ Rural-Urban Continuum Code   2013]]=3),1,0)</f>
        <v>0</v>
      </c>
      <c r="G91">
        <f>IF(OR(Table2[[#This Row],[ Rural-Urban Continuum Code   2013]]=4,Table2[[#This Row],[ Rural-Urban Continuum Code   2013]]=5,Table2[[#This Row],[ Rural-Urban Continuum Code   2013]]=6),1,0)</f>
        <v>0</v>
      </c>
      <c r="H91">
        <f>IF(OR(Table2[[#This Row],[ Rural-Urban Continuum Code   2013]]=7,Table2[[#This Row],[ Rural-Urban Continuum Code   2013]]=8,Table2[[#This Row],[ Rural-Urban Continuum Code   2013]]=9),1,0)</f>
        <v>1</v>
      </c>
      <c r="I91">
        <v>0.16</v>
      </c>
      <c r="J91">
        <v>0.08</v>
      </c>
      <c r="K91" s="17">
        <f>Table1[[#This Row],[Median Income 2018]]</f>
        <v>71825</v>
      </c>
      <c r="L91">
        <f>(Table1[[#This Row],[Hospital Beds 2018]]/Table1[[#This Row],[Population Estimate 2018]])*1000</f>
        <v>6.0136463513357237</v>
      </c>
      <c r="M91" s="1">
        <v>0.85</v>
      </c>
      <c r="N91">
        <f>Table1[[#This Row],[Population Estimate 2018]]</f>
        <v>8647</v>
      </c>
      <c r="O91" t="str" cm="1">
        <f t="array" ref="O91">_xlfn.IFS(Table2[[#This Row],[ Rural-Urban Continuum Code   2014]]=1,"Urban",Table2[[#This Row],[ Rural-Urban Continuum Code   2015]]=1, "Suburban",Table2[[#This Row],[ Rural-Urban Continuum Code   2016]]=1,"Rural")</f>
        <v>Rural</v>
      </c>
    </row>
    <row r="92" spans="1:15" x14ac:dyDescent="0.3">
      <c r="A92">
        <v>93</v>
      </c>
      <c r="B92" t="s">
        <v>89</v>
      </c>
      <c r="C92" t="s">
        <v>113</v>
      </c>
      <c r="D92" t="s">
        <v>21</v>
      </c>
      <c r="E92">
        <v>9</v>
      </c>
      <c r="F92">
        <f>IF(OR(Table2[[#This Row],[ Rural-Urban Continuum Code   2013]]=1,Table2[[#This Row],[ Rural-Urban Continuum Code   2013]]=2,Table2[[#This Row],[ Rural-Urban Continuum Code   2013]]=3),1,0)</f>
        <v>0</v>
      </c>
      <c r="G92">
        <f>IF(OR(Table2[[#This Row],[ Rural-Urban Continuum Code   2013]]=4,Table2[[#This Row],[ Rural-Urban Continuum Code   2013]]=5,Table2[[#This Row],[ Rural-Urban Continuum Code   2013]]=6),1,0)</f>
        <v>0</v>
      </c>
      <c r="H92">
        <f>IF(OR(Table2[[#This Row],[ Rural-Urban Continuum Code   2013]]=7,Table2[[#This Row],[ Rural-Urban Continuum Code   2013]]=8,Table2[[#This Row],[ Rural-Urban Continuum Code   2013]]=9),1,0)</f>
        <v>1</v>
      </c>
      <c r="I92">
        <v>0.15</v>
      </c>
      <c r="J92">
        <v>0.08</v>
      </c>
      <c r="K92" s="17">
        <f>Table1[[#This Row],[Median Income 2018]]</f>
        <v>74635</v>
      </c>
      <c r="L92">
        <f>(Table1[[#This Row],[Hospital Beds 2018]]/Table1[[#This Row],[Population Estimate 2018]])*1000</f>
        <v>0</v>
      </c>
      <c r="M92" s="1">
        <v>0.87</v>
      </c>
      <c r="N92">
        <f>Table1[[#This Row],[Population Estimate 2018]]</f>
        <v>1148</v>
      </c>
      <c r="O92" t="str" cm="1">
        <f t="array" ref="O92">_xlfn.IFS(Table2[[#This Row],[ Rural-Urban Continuum Code   2014]]=1,"Urban",Table2[[#This Row],[ Rural-Urban Continuum Code   2015]]=1, "Suburban",Table2[[#This Row],[ Rural-Urban Continuum Code   2016]]=1,"Rural")</f>
        <v>Rural</v>
      </c>
    </row>
    <row r="93" spans="1:15" x14ac:dyDescent="0.3">
      <c r="A93">
        <v>95</v>
      </c>
      <c r="B93" t="s">
        <v>89</v>
      </c>
      <c r="C93" t="s">
        <v>114</v>
      </c>
      <c r="D93" t="s">
        <v>21</v>
      </c>
      <c r="E93">
        <v>9</v>
      </c>
      <c r="F93">
        <f>IF(OR(Table2[[#This Row],[ Rural-Urban Continuum Code   2013]]=1,Table2[[#This Row],[ Rural-Urban Continuum Code   2013]]=2,Table2[[#This Row],[ Rural-Urban Continuum Code   2013]]=3),1,0)</f>
        <v>0</v>
      </c>
      <c r="G93">
        <f>IF(OR(Table2[[#This Row],[ Rural-Urban Continuum Code   2013]]=4,Table2[[#This Row],[ Rural-Urban Continuum Code   2013]]=5,Table2[[#This Row],[ Rural-Urban Continuum Code   2013]]=6),1,0)</f>
        <v>0</v>
      </c>
      <c r="H93">
        <f>IF(OR(Table2[[#This Row],[ Rural-Urban Continuum Code   2013]]=7,Table2[[#This Row],[ Rural-Urban Continuum Code   2013]]=8,Table2[[#This Row],[ Rural-Urban Continuum Code   2013]]=9),1,0)</f>
        <v>1</v>
      </c>
      <c r="I93">
        <v>0.15</v>
      </c>
      <c r="J93">
        <v>0.12</v>
      </c>
      <c r="K93" s="17">
        <f>Table1[[#This Row],[Median Income 2018]]</f>
        <v>63527</v>
      </c>
      <c r="L93">
        <f>(Table1[[#This Row],[Hospital Beds 2018]]/Table1[[#This Row],[Population Estimate 2018]])*1000</f>
        <v>0</v>
      </c>
      <c r="M93" s="1">
        <v>0.86</v>
      </c>
      <c r="N93">
        <f>Table1[[#This Row],[Population Estimate 2018]]</f>
        <v>6918</v>
      </c>
      <c r="O93" t="str" cm="1">
        <f t="array" ref="O93">_xlfn.IFS(Table2[[#This Row],[ Rural-Urban Continuum Code   2014]]=1,"Urban",Table2[[#This Row],[ Rural-Urban Continuum Code   2015]]=1, "Suburban",Table2[[#This Row],[ Rural-Urban Continuum Code   2016]]=1,"Rural")</f>
        <v>Rural</v>
      </c>
    </row>
    <row r="94" spans="1:15" x14ac:dyDescent="0.3">
      <c r="A94">
        <v>96</v>
      </c>
      <c r="B94" t="s">
        <v>89</v>
      </c>
      <c r="C94" t="s">
        <v>115</v>
      </c>
      <c r="D94" t="s">
        <v>21</v>
      </c>
      <c r="E94">
        <v>9</v>
      </c>
      <c r="F94">
        <f>IF(OR(Table2[[#This Row],[ Rural-Urban Continuum Code   2013]]=1,Table2[[#This Row],[ Rural-Urban Continuum Code   2013]]=2,Table2[[#This Row],[ Rural-Urban Continuum Code   2013]]=3),1,0)</f>
        <v>0</v>
      </c>
      <c r="G94">
        <f>IF(OR(Table2[[#This Row],[ Rural-Urban Continuum Code   2013]]=4,Table2[[#This Row],[ Rural-Urban Continuum Code   2013]]=5,Table2[[#This Row],[ Rural-Urban Continuum Code   2013]]=6),1,0)</f>
        <v>0</v>
      </c>
      <c r="H94">
        <f>IF(OR(Table2[[#This Row],[ Rural-Urban Continuum Code   2013]]=7,Table2[[#This Row],[ Rural-Urban Continuum Code   2013]]=8,Table2[[#This Row],[ Rural-Urban Continuum Code   2013]]=9),1,0)</f>
        <v>1</v>
      </c>
      <c r="I94">
        <v>0.14000000000000001</v>
      </c>
      <c r="J94">
        <v>0.08</v>
      </c>
      <c r="K94" s="17">
        <f>Table1[[#This Row],[Median Income 2018]]</f>
        <v>68528</v>
      </c>
      <c r="L94">
        <f>(Table1[[#This Row],[Hospital Beds 2018]]/Table1[[#This Row],[Population Estimate 2018]])*1000</f>
        <v>4.8013967699694451</v>
      </c>
      <c r="M94" s="1">
        <v>0.87</v>
      </c>
      <c r="N94">
        <f>Table1[[#This Row],[Population Estimate 2018]]</f>
        <v>9164</v>
      </c>
      <c r="O94" t="str" cm="1">
        <f t="array" ref="O94">_xlfn.IFS(Table2[[#This Row],[ Rural-Urban Continuum Code   2014]]=1,"Urban",Table2[[#This Row],[ Rural-Urban Continuum Code   2015]]=1, "Suburban",Table2[[#This Row],[ Rural-Urban Continuum Code   2016]]=1,"Rural")</f>
        <v>Rural</v>
      </c>
    </row>
    <row r="95" spans="1:15" x14ac:dyDescent="0.3">
      <c r="A95">
        <v>97</v>
      </c>
      <c r="B95" t="s">
        <v>89</v>
      </c>
      <c r="C95" t="s">
        <v>116</v>
      </c>
      <c r="D95" t="s">
        <v>21</v>
      </c>
      <c r="E95">
        <v>9</v>
      </c>
      <c r="F95">
        <f>IF(OR(Table2[[#This Row],[ Rural-Urban Continuum Code   2013]]=1,Table2[[#This Row],[ Rural-Urban Continuum Code   2013]]=2,Table2[[#This Row],[ Rural-Urban Continuum Code   2013]]=3),1,0)</f>
        <v>0</v>
      </c>
      <c r="G95">
        <f>IF(OR(Table2[[#This Row],[ Rural-Urban Continuum Code   2013]]=4,Table2[[#This Row],[ Rural-Urban Continuum Code   2013]]=5,Table2[[#This Row],[ Rural-Urban Continuum Code   2013]]=6),1,0)</f>
        <v>0</v>
      </c>
      <c r="H95">
        <f>IF(OR(Table2[[#This Row],[ Rural-Urban Continuum Code   2013]]=7,Table2[[#This Row],[ Rural-Urban Continuum Code   2013]]=8,Table2[[#This Row],[ Rural-Urban Continuum Code   2013]]=9),1,0)</f>
        <v>1</v>
      </c>
      <c r="I95">
        <v>0.22</v>
      </c>
      <c r="J95">
        <v>0.11</v>
      </c>
      <c r="K95" s="17">
        <f>Table1[[#This Row],[Median Income 2018]]</f>
        <v>57832</v>
      </c>
      <c r="L95">
        <f>(Table1[[#This Row],[Hospital Beds 2018]]/Table1[[#This Row],[Population Estimate 2018]])*1000</f>
        <v>8.7894526568118252</v>
      </c>
      <c r="M95" s="1">
        <v>0.8</v>
      </c>
      <c r="N95">
        <f>Table1[[#This Row],[Population Estimate 2018]]</f>
        <v>2503</v>
      </c>
      <c r="O95" t="str" cm="1">
        <f t="array" ref="O95">_xlfn.IFS(Table2[[#This Row],[ Rural-Urban Continuum Code   2014]]=1,"Urban",Table2[[#This Row],[ Rural-Urban Continuum Code   2015]]=1, "Suburban",Table2[[#This Row],[ Rural-Urban Continuum Code   2016]]=1,"Rural")</f>
        <v>Rural</v>
      </c>
    </row>
    <row r="96" spans="1:15" x14ac:dyDescent="0.3">
      <c r="A96">
        <v>99</v>
      </c>
      <c r="B96" t="s">
        <v>89</v>
      </c>
      <c r="C96" t="s">
        <v>117</v>
      </c>
      <c r="D96" t="s">
        <v>21</v>
      </c>
      <c r="E96">
        <v>9</v>
      </c>
      <c r="F96">
        <f>IF(OR(Table2[[#This Row],[ Rural-Urban Continuum Code   2013]]=1,Table2[[#This Row],[ Rural-Urban Continuum Code   2013]]=2,Table2[[#This Row],[ Rural-Urban Continuum Code   2013]]=3),1,0)</f>
        <v>0</v>
      </c>
      <c r="G96">
        <f>IF(OR(Table2[[#This Row],[ Rural-Urban Continuum Code   2013]]=4,Table2[[#This Row],[ Rural-Urban Continuum Code   2013]]=5,Table2[[#This Row],[ Rural-Urban Continuum Code   2013]]=6),1,0)</f>
        <v>0</v>
      </c>
      <c r="H96">
        <f>IF(OR(Table2[[#This Row],[ Rural-Urban Continuum Code   2013]]=7,Table2[[#This Row],[ Rural-Urban Continuum Code   2013]]=8,Table2[[#This Row],[ Rural-Urban Continuum Code   2013]]=9),1,0)</f>
        <v>1</v>
      </c>
      <c r="I96">
        <v>0.2</v>
      </c>
      <c r="J96">
        <v>0.09</v>
      </c>
      <c r="K96" s="17">
        <f>Table1[[#This Row],[Median Income 2018]]</f>
        <v>59523</v>
      </c>
      <c r="L96">
        <f>(Table1[[#This Row],[Hospital Beds 2018]]/Table1[[#This Row],[Population Estimate 2018]])*1000</f>
        <v>0</v>
      </c>
      <c r="M96" s="1">
        <v>0.83</v>
      </c>
      <c r="N96">
        <f>Table1[[#This Row],[Population Estimate 2018]]</f>
        <v>604</v>
      </c>
      <c r="O96" t="str" cm="1">
        <f t="array" ref="O96">_xlfn.IFS(Table2[[#This Row],[ Rural-Urban Continuum Code   2014]]=1,"Urban",Table2[[#This Row],[ Rural-Urban Continuum Code   2015]]=1, "Suburban",Table2[[#This Row],[ Rural-Urban Continuum Code   2016]]=1,"Rural")</f>
        <v>Rural</v>
      </c>
    </row>
    <row r="97" spans="1:15" x14ac:dyDescent="0.3">
      <c r="A97">
        <v>100</v>
      </c>
      <c r="B97" t="s">
        <v>89</v>
      </c>
      <c r="C97" t="s">
        <v>118</v>
      </c>
      <c r="D97" t="s">
        <v>21</v>
      </c>
      <c r="E97">
        <v>9</v>
      </c>
      <c r="F97">
        <f>IF(OR(Table2[[#This Row],[ Rural-Urban Continuum Code   2013]]=1,Table2[[#This Row],[ Rural-Urban Continuum Code   2013]]=2,Table2[[#This Row],[ Rural-Urban Continuum Code   2013]]=3),1,0)</f>
        <v>0</v>
      </c>
      <c r="G97">
        <f>IF(OR(Table2[[#This Row],[ Rural-Urban Continuum Code   2013]]=4,Table2[[#This Row],[ Rural-Urban Continuum Code   2013]]=5,Table2[[#This Row],[ Rural-Urban Continuum Code   2013]]=6),1,0)</f>
        <v>0</v>
      </c>
      <c r="H97">
        <f>IF(OR(Table2[[#This Row],[ Rural-Urban Continuum Code   2013]]=7,Table2[[#This Row],[ Rural-Urban Continuum Code   2013]]=8,Table2[[#This Row],[ Rural-Urban Continuum Code   2013]]=9),1,0)</f>
        <v>1</v>
      </c>
      <c r="I97">
        <v>0.15</v>
      </c>
      <c r="J97">
        <v>0.06</v>
      </c>
      <c r="K97" s="17">
        <f>Table1[[#This Row],[Median Income 2018]]</f>
        <v>38912</v>
      </c>
      <c r="L97">
        <f>(Table1[[#This Row],[Hospital Beds 2018]]/Table1[[#This Row],[Population Estimate 2018]])*1000</f>
        <v>0</v>
      </c>
      <c r="M97" s="1">
        <v>0.86</v>
      </c>
      <c r="N97">
        <f>Table1[[#This Row],[Population Estimate 2018]]</f>
        <v>5327</v>
      </c>
      <c r="O97" t="str" cm="1">
        <f t="array" ref="O97">_xlfn.IFS(Table2[[#This Row],[ Rural-Urban Continuum Code   2014]]=1,"Urban",Table2[[#This Row],[ Rural-Urban Continuum Code   2015]]=1, "Suburban",Table2[[#This Row],[ Rural-Urban Continuum Code   2016]]=1,"Rural")</f>
        <v>Rural</v>
      </c>
    </row>
    <row r="98" spans="1:15" x14ac:dyDescent="0.3">
      <c r="A98">
        <v>101</v>
      </c>
      <c r="B98" t="s">
        <v>119</v>
      </c>
      <c r="C98" t="s">
        <v>120</v>
      </c>
      <c r="D98" t="s">
        <v>21</v>
      </c>
      <c r="E98">
        <v>6</v>
      </c>
      <c r="F98">
        <f>IF(OR(Table2[[#This Row],[ Rural-Urban Continuum Code   2013]]=1,Table2[[#This Row],[ Rural-Urban Continuum Code   2013]]=2,Table2[[#This Row],[ Rural-Urban Continuum Code   2013]]=3),1,0)</f>
        <v>0</v>
      </c>
      <c r="G98">
        <f>IF(OR(Table2[[#This Row],[ Rural-Urban Continuum Code   2013]]=4,Table2[[#This Row],[ Rural-Urban Continuum Code   2013]]=5,Table2[[#This Row],[ Rural-Urban Continuum Code   2013]]=6),1,0)</f>
        <v>1</v>
      </c>
      <c r="H98">
        <f>IF(OR(Table2[[#This Row],[ Rural-Urban Continuum Code   2013]]=7,Table2[[#This Row],[ Rural-Urban Continuum Code   2013]]=8,Table2[[#This Row],[ Rural-Urban Continuum Code   2013]]=9),1,0)</f>
        <v>0</v>
      </c>
      <c r="I98">
        <v>0.15</v>
      </c>
      <c r="J98">
        <v>0.04</v>
      </c>
      <c r="K98" s="17">
        <f>Table1[[#This Row],[Median Income 2018]]</f>
        <v>33652</v>
      </c>
      <c r="L98">
        <f>(Table1[[#This Row],[Hospital Beds 2018]]/Table1[[#This Row],[Population Estimate 2018]])*1000</f>
        <v>1.9911442813779276</v>
      </c>
      <c r="M98" s="1">
        <v>0.86</v>
      </c>
      <c r="N98">
        <f>Table1[[#This Row],[Population Estimate 2018]]</f>
        <v>71818</v>
      </c>
      <c r="O98" t="str" cm="1">
        <f t="array" ref="O9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99" spans="1:15" x14ac:dyDescent="0.3">
      <c r="A99">
        <v>102</v>
      </c>
      <c r="B99" t="s">
        <v>119</v>
      </c>
      <c r="C99" t="s">
        <v>121</v>
      </c>
      <c r="D99" t="s">
        <v>21</v>
      </c>
      <c r="E99">
        <v>3</v>
      </c>
      <c r="F99">
        <f>IF(OR(Table2[[#This Row],[ Rural-Urban Continuum Code   2013]]=1,Table2[[#This Row],[ Rural-Urban Continuum Code   2013]]=2,Table2[[#This Row],[ Rural-Urban Continuum Code   2013]]=3),1,0)</f>
        <v>1</v>
      </c>
      <c r="G99">
        <f>IF(OR(Table2[[#This Row],[ Rural-Urban Continuum Code   2013]]=4,Table2[[#This Row],[ Rural-Urban Continuum Code   2013]]=5,Table2[[#This Row],[ Rural-Urban Continuum Code   2013]]=6),1,0)</f>
        <v>0</v>
      </c>
      <c r="H99">
        <f>IF(OR(Table2[[#This Row],[ Rural-Urban Continuum Code   2013]]=7,Table2[[#This Row],[ Rural-Urban Continuum Code   2013]]=8,Table2[[#This Row],[ Rural-Urban Continuum Code   2013]]=9),1,0)</f>
        <v>0</v>
      </c>
      <c r="I99">
        <v>0.22</v>
      </c>
      <c r="J99">
        <v>0.16</v>
      </c>
      <c r="K99" s="17">
        <f>Table1[[#This Row],[Median Income 2018]]</f>
        <v>49164</v>
      </c>
      <c r="L99">
        <f>(Table1[[#This Row],[Hospital Beds 2018]]/Table1[[#This Row],[Population Estimate 2018]])*1000</f>
        <v>1.262128263784807</v>
      </c>
      <c r="M99" s="1">
        <v>0.76</v>
      </c>
      <c r="N99">
        <f>Table1[[#This Row],[Population Estimate 2018]]</f>
        <v>126770</v>
      </c>
      <c r="O99" t="str" cm="1">
        <f t="array" ref="O99">_xlfn.IFS(Table2[[#This Row],[ Rural-Urban Continuum Code   2014]]=1,"Urban",Table2[[#This Row],[ Rural-Urban Continuum Code   2015]]=1, "Suburban",Table2[[#This Row],[ Rural-Urban Continuum Code   2016]]=1,"Rural")</f>
        <v>Urban</v>
      </c>
    </row>
    <row r="100" spans="1:15" x14ac:dyDescent="0.3">
      <c r="A100">
        <v>103</v>
      </c>
      <c r="B100" t="s">
        <v>119</v>
      </c>
      <c r="C100" t="s">
        <v>122</v>
      </c>
      <c r="D100" t="s">
        <v>21</v>
      </c>
      <c r="E100">
        <v>3</v>
      </c>
      <c r="F100">
        <f>IF(OR(Table2[[#This Row],[ Rural-Urban Continuum Code   2013]]=1,Table2[[#This Row],[ Rural-Urban Continuum Code   2013]]=2,Table2[[#This Row],[ Rural-Urban Continuum Code   2013]]=3),1,0)</f>
        <v>1</v>
      </c>
      <c r="G100">
        <f>IF(OR(Table2[[#This Row],[ Rural-Urban Continuum Code   2013]]=4,Table2[[#This Row],[ Rural-Urban Continuum Code   2013]]=5,Table2[[#This Row],[ Rural-Urban Continuum Code   2013]]=6),1,0)</f>
        <v>0</v>
      </c>
      <c r="H100">
        <f>IF(OR(Table2[[#This Row],[ Rural-Urban Continuum Code   2013]]=7,Table2[[#This Row],[ Rural-Urban Continuum Code   2013]]=8,Table2[[#This Row],[ Rural-Urban Continuum Code   2013]]=9),1,0)</f>
        <v>0</v>
      </c>
      <c r="I100">
        <v>0.12</v>
      </c>
      <c r="J100">
        <v>0.05</v>
      </c>
      <c r="K100" s="17">
        <f>Table1[[#This Row],[Median Income 2018]]</f>
        <v>60187</v>
      </c>
      <c r="L100">
        <f>(Table1[[#This Row],[Hospital Beds 2018]]/Table1[[#This Row],[Population Estimate 2018]])*1000</f>
        <v>2.5060551332129308</v>
      </c>
      <c r="M100" s="1">
        <v>0.81</v>
      </c>
      <c r="N100">
        <f>Table1[[#This Row],[Population Estimate 2018]]</f>
        <v>142854</v>
      </c>
      <c r="O100" t="str" cm="1">
        <f t="array" ref="O100">_xlfn.IFS(Table2[[#This Row],[ Rural-Urban Continuum Code   2014]]=1,"Urban",Table2[[#This Row],[ Rural-Urban Continuum Code   2015]]=1, "Suburban",Table2[[#This Row],[ Rural-Urban Continuum Code   2016]]=1,"Rural")</f>
        <v>Urban</v>
      </c>
    </row>
    <row r="101" spans="1:15" x14ac:dyDescent="0.3">
      <c r="A101">
        <v>104</v>
      </c>
      <c r="B101" t="s">
        <v>119</v>
      </c>
      <c r="C101" t="s">
        <v>123</v>
      </c>
      <c r="D101" t="s">
        <v>21</v>
      </c>
      <c r="E101">
        <v>4</v>
      </c>
      <c r="F101">
        <f>IF(OR(Table2[[#This Row],[ Rural-Urban Continuum Code   2013]]=1,Table2[[#This Row],[ Rural-Urban Continuum Code   2013]]=2,Table2[[#This Row],[ Rural-Urban Continuum Code   2013]]=3),1,0)</f>
        <v>0</v>
      </c>
      <c r="G101">
        <f>IF(OR(Table2[[#This Row],[ Rural-Urban Continuum Code   2013]]=4,Table2[[#This Row],[ Rural-Urban Continuum Code   2013]]=5,Table2[[#This Row],[ Rural-Urban Continuum Code   2013]]=6),1,0)</f>
        <v>1</v>
      </c>
      <c r="H101">
        <f>IF(OR(Table2[[#This Row],[ Rural-Urban Continuum Code   2013]]=7,Table2[[#This Row],[ Rural-Urban Continuum Code   2013]]=8,Table2[[#This Row],[ Rural-Urban Continuum Code   2013]]=9),1,0)</f>
        <v>0</v>
      </c>
      <c r="I101">
        <v>0.28999999999999998</v>
      </c>
      <c r="J101">
        <v>0.1</v>
      </c>
      <c r="K101" s="17">
        <f>Table1[[#This Row],[Median Income 2018]]</f>
        <v>43585</v>
      </c>
      <c r="L101">
        <f>(Table1[[#This Row],[Hospital Beds 2018]]/Table1[[#This Row],[Population Estimate 2018]])*1000</f>
        <v>0.92783313848837423</v>
      </c>
      <c r="M101" s="1">
        <v>0.74</v>
      </c>
      <c r="N101">
        <f>Table1[[#This Row],[Population Estimate 2018]]</f>
        <v>53889</v>
      </c>
      <c r="O101" t="str" cm="1">
        <f t="array" ref="O10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2" spans="1:15" x14ac:dyDescent="0.3">
      <c r="A102">
        <v>105</v>
      </c>
      <c r="B102" t="s">
        <v>119</v>
      </c>
      <c r="C102" t="s">
        <v>124</v>
      </c>
      <c r="D102" t="s">
        <v>21</v>
      </c>
      <c r="E102">
        <v>7</v>
      </c>
      <c r="F102">
        <f>IF(OR(Table2[[#This Row],[ Rural-Urban Continuum Code   2013]]=1,Table2[[#This Row],[ Rural-Urban Continuum Code   2013]]=2,Table2[[#This Row],[ Rural-Urban Continuum Code   2013]]=3),1,0)</f>
        <v>0</v>
      </c>
      <c r="G102">
        <f>IF(OR(Table2[[#This Row],[ Rural-Urban Continuum Code   2013]]=4,Table2[[#This Row],[ Rural-Urban Continuum Code   2013]]=5,Table2[[#This Row],[ Rural-Urban Continuum Code   2013]]=6),1,0)</f>
        <v>0</v>
      </c>
      <c r="H102">
        <f>IF(OR(Table2[[#This Row],[ Rural-Urban Continuum Code   2013]]=7,Table2[[#This Row],[ Rural-Urban Continuum Code   2013]]=8,Table2[[#This Row],[ Rural-Urban Continuum Code   2013]]=9),1,0)</f>
        <v>1</v>
      </c>
      <c r="I102">
        <v>0.14000000000000001</v>
      </c>
      <c r="J102">
        <v>0.05</v>
      </c>
      <c r="K102" s="17">
        <f>Table1[[#This Row],[Median Income 2018]]</f>
        <v>50157</v>
      </c>
      <c r="L102">
        <f>(Table1[[#This Row],[Hospital Beds 2018]]/Table1[[#This Row],[Population Estimate 2018]])*1000</f>
        <v>1.4971632695944526</v>
      </c>
      <c r="M102" s="1">
        <v>0.81</v>
      </c>
      <c r="N102">
        <f>Table1[[#This Row],[Population Estimate 2018]]</f>
        <v>38072</v>
      </c>
      <c r="O102" t="str" cm="1">
        <f t="array" ref="O102">_xlfn.IFS(Table2[[#This Row],[ Rural-Urban Continuum Code   2014]]=1,"Urban",Table2[[#This Row],[ Rural-Urban Continuum Code   2015]]=1, "Suburban",Table2[[#This Row],[ Rural-Urban Continuum Code   2016]]=1,"Rural")</f>
        <v>Rural</v>
      </c>
    </row>
    <row r="103" spans="1:15" x14ac:dyDescent="0.3">
      <c r="A103">
        <v>106</v>
      </c>
      <c r="B103" t="s">
        <v>119</v>
      </c>
      <c r="C103" t="s">
        <v>125</v>
      </c>
      <c r="D103" t="s">
        <v>21</v>
      </c>
      <c r="E103">
        <v>7</v>
      </c>
      <c r="F103">
        <f>IF(OR(Table2[[#This Row],[ Rural-Urban Continuum Code   2013]]=1,Table2[[#This Row],[ Rural-Urban Continuum Code   2013]]=2,Table2[[#This Row],[ Rural-Urban Continuum Code   2013]]=3),1,0)</f>
        <v>0</v>
      </c>
      <c r="G103">
        <f>IF(OR(Table2[[#This Row],[ Rural-Urban Continuum Code   2013]]=4,Table2[[#This Row],[ Rural-Urban Continuum Code   2013]]=5,Table2[[#This Row],[ Rural-Urban Continuum Code   2013]]=6),1,0)</f>
        <v>0</v>
      </c>
      <c r="H103">
        <f>IF(OR(Table2[[#This Row],[ Rural-Urban Continuum Code   2013]]=7,Table2[[#This Row],[ Rural-Urban Continuum Code   2013]]=8,Table2[[#This Row],[ Rural-Urban Continuum Code   2013]]=9),1,0)</f>
        <v>1</v>
      </c>
      <c r="I103">
        <v>0.13</v>
      </c>
      <c r="J103">
        <v>0.06</v>
      </c>
      <c r="K103" s="17">
        <f>Table1[[#This Row],[Median Income 2018]]</f>
        <v>65818</v>
      </c>
      <c r="L103">
        <f>(Table1[[#This Row],[Hospital Beds 2018]]/Table1[[#This Row],[Population Estimate 2018]])*1000</f>
        <v>0</v>
      </c>
      <c r="M103" s="1">
        <v>0.88</v>
      </c>
      <c r="N103">
        <f>Table1[[#This Row],[Population Estimate 2018]]</f>
        <v>9483</v>
      </c>
      <c r="O103" t="str" cm="1">
        <f t="array" ref="O103">_xlfn.IFS(Table2[[#This Row],[ Rural-Urban Continuum Code   2014]]=1,"Urban",Table2[[#This Row],[ Rural-Urban Continuum Code   2015]]=1, "Suburban",Table2[[#This Row],[ Rural-Urban Continuum Code   2016]]=1,"Rural")</f>
        <v>Rural</v>
      </c>
    </row>
    <row r="104" spans="1:15" x14ac:dyDescent="0.3">
      <c r="A104">
        <v>107</v>
      </c>
      <c r="B104" t="s">
        <v>119</v>
      </c>
      <c r="C104" t="s">
        <v>126</v>
      </c>
      <c r="D104" t="s">
        <v>21</v>
      </c>
      <c r="E104">
        <v>6</v>
      </c>
      <c r="F104">
        <f>IF(OR(Table2[[#This Row],[ Rural-Urban Continuum Code   2013]]=1,Table2[[#This Row],[ Rural-Urban Continuum Code   2013]]=2,Table2[[#This Row],[ Rural-Urban Continuum Code   2013]]=3),1,0)</f>
        <v>0</v>
      </c>
      <c r="G104">
        <f>IF(OR(Table2[[#This Row],[ Rural-Urban Continuum Code   2013]]=4,Table2[[#This Row],[ Rural-Urban Continuum Code   2013]]=5,Table2[[#This Row],[ Rural-Urban Continuum Code   2013]]=6),1,0)</f>
        <v>1</v>
      </c>
      <c r="H104">
        <f>IF(OR(Table2[[#This Row],[ Rural-Urban Continuum Code   2013]]=7,Table2[[#This Row],[ Rural-Urban Continuum Code   2013]]=8,Table2[[#This Row],[ Rural-Urban Continuum Code   2013]]=9),1,0)</f>
        <v>0</v>
      </c>
      <c r="I104">
        <v>0.39</v>
      </c>
      <c r="J104">
        <v>0.1</v>
      </c>
      <c r="K104" s="17">
        <f>Table1[[#This Row],[Median Income 2018]]</f>
        <v>37350</v>
      </c>
      <c r="L104">
        <f>(Table1[[#This Row],[Hospital Beds 2018]]/Table1[[#This Row],[Population Estimate 2018]])*1000</f>
        <v>2.1329035927576077</v>
      </c>
      <c r="M104" s="1">
        <v>0.62</v>
      </c>
      <c r="N104">
        <f>Table1[[#This Row],[Population Estimate 2018]]</f>
        <v>21098</v>
      </c>
      <c r="O104" t="str" cm="1">
        <f t="array" ref="O10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5" spans="1:15" x14ac:dyDescent="0.3">
      <c r="A105">
        <v>108</v>
      </c>
      <c r="B105" t="s">
        <v>119</v>
      </c>
      <c r="C105" t="s">
        <v>127</v>
      </c>
      <c r="D105" t="s">
        <v>58</v>
      </c>
      <c r="E105">
        <v>1</v>
      </c>
      <c r="F105">
        <f>IF(OR(Table2[[#This Row],[ Rural-Urban Continuum Code   2013]]=1,Table2[[#This Row],[ Rural-Urban Continuum Code   2013]]=2,Table2[[#This Row],[ Rural-Urban Continuum Code   2013]]=3),1,0)</f>
        <v>1</v>
      </c>
      <c r="G105">
        <f>IF(OR(Table2[[#This Row],[ Rural-Urban Continuum Code   2013]]=4,Table2[[#This Row],[ Rural-Urban Continuum Code   2013]]=5,Table2[[#This Row],[ Rural-Urban Continuum Code   2013]]=6),1,0)</f>
        <v>0</v>
      </c>
      <c r="H105">
        <f>IF(OR(Table2[[#This Row],[ Rural-Urban Continuum Code   2013]]=7,Table2[[#This Row],[ Rural-Urban Continuum Code   2013]]=8,Table2[[#This Row],[ Rural-Urban Continuum Code   2013]]=9),1,0)</f>
        <v>0</v>
      </c>
      <c r="I105">
        <v>0.15</v>
      </c>
      <c r="J105">
        <v>0.06</v>
      </c>
      <c r="K105" s="17">
        <f>Table1[[#This Row],[Median Income 2018]]</f>
        <v>65234</v>
      </c>
      <c r="L105">
        <f>(Table1[[#This Row],[Hospital Beds 2018]]/Table1[[#This Row],[Population Estimate 2018]])*1000</f>
        <v>2.3542086467290466</v>
      </c>
      <c r="M105" s="1">
        <v>0.85</v>
      </c>
      <c r="N105">
        <f>Table1[[#This Row],[Population Estimate 2018]]</f>
        <v>4410824</v>
      </c>
      <c r="O105" t="str" cm="1">
        <f t="array" ref="O105">_xlfn.IFS(Table2[[#This Row],[ Rural-Urban Continuum Code   2014]]=1,"Urban",Table2[[#This Row],[ Rural-Urban Continuum Code   2015]]=1, "Suburban",Table2[[#This Row],[ Rural-Urban Continuum Code   2016]]=1,"Rural")</f>
        <v>Urban</v>
      </c>
    </row>
    <row r="106" spans="1:15" x14ac:dyDescent="0.3">
      <c r="A106">
        <v>109</v>
      </c>
      <c r="B106" t="s">
        <v>119</v>
      </c>
      <c r="C106" t="s">
        <v>128</v>
      </c>
      <c r="D106" t="s">
        <v>21</v>
      </c>
      <c r="E106">
        <v>3</v>
      </c>
      <c r="F106">
        <f>IF(OR(Table2[[#This Row],[ Rural-Urban Continuum Code   2013]]=1,Table2[[#This Row],[ Rural-Urban Continuum Code   2013]]=2,Table2[[#This Row],[ Rural-Urban Continuum Code   2013]]=3),1,0)</f>
        <v>1</v>
      </c>
      <c r="G106">
        <f>IF(OR(Table2[[#This Row],[ Rural-Urban Continuum Code   2013]]=4,Table2[[#This Row],[ Rural-Urban Continuum Code   2013]]=5,Table2[[#This Row],[ Rural-Urban Continuum Code   2013]]=6),1,0)</f>
        <v>0</v>
      </c>
      <c r="H106">
        <f>IF(OR(Table2[[#This Row],[ Rural-Urban Continuum Code   2013]]=7,Table2[[#This Row],[ Rural-Urban Continuum Code   2013]]=8,Table2[[#This Row],[ Rural-Urban Continuum Code   2013]]=9),1,0)</f>
        <v>0</v>
      </c>
      <c r="I106">
        <v>0.3</v>
      </c>
      <c r="J106">
        <v>0.11</v>
      </c>
      <c r="K106" s="17">
        <f>Table1[[#This Row],[Median Income 2018]]</f>
        <v>45129</v>
      </c>
      <c r="L106">
        <f>(Table1[[#This Row],[Hospital Beds 2018]]/Table1[[#This Row],[Population Estimate 2018]])*1000</f>
        <v>2.4433309472679552</v>
      </c>
      <c r="M106" s="1">
        <v>0.71</v>
      </c>
      <c r="N106">
        <f>Table1[[#This Row],[Population Estimate 2018]]</f>
        <v>209550</v>
      </c>
      <c r="O106" t="str" cm="1">
        <f t="array" ref="O106">_xlfn.IFS(Table2[[#This Row],[ Rural-Urban Continuum Code   2014]]=1,"Urban",Table2[[#This Row],[ Rural-Urban Continuum Code   2015]]=1, "Suburban",Table2[[#This Row],[ Rural-Urban Continuum Code   2016]]=1,"Rural")</f>
        <v>Urban</v>
      </c>
    </row>
    <row r="107" spans="1:15" x14ac:dyDescent="0.3">
      <c r="A107">
        <v>110</v>
      </c>
      <c r="B107" t="s">
        <v>119</v>
      </c>
      <c r="C107" t="s">
        <v>129</v>
      </c>
      <c r="D107" t="s">
        <v>21</v>
      </c>
      <c r="E107">
        <v>4</v>
      </c>
      <c r="F107">
        <f>IF(OR(Table2[[#This Row],[ Rural-Urban Continuum Code   2013]]=1,Table2[[#This Row],[ Rural-Urban Continuum Code   2013]]=2,Table2[[#This Row],[ Rural-Urban Continuum Code   2013]]=3),1,0)</f>
        <v>0</v>
      </c>
      <c r="G107">
        <f>IF(OR(Table2[[#This Row],[ Rural-Urban Continuum Code   2013]]=4,Table2[[#This Row],[ Rural-Urban Continuum Code   2013]]=5,Table2[[#This Row],[ Rural-Urban Continuum Code   2013]]=6),1,0)</f>
        <v>1</v>
      </c>
      <c r="H107">
        <f>IF(OR(Table2[[#This Row],[ Rural-Urban Continuum Code   2013]]=7,Table2[[#This Row],[ Rural-Urban Continuum Code   2013]]=8,Table2[[#This Row],[ Rural-Urban Continuum Code   2013]]=9),1,0)</f>
        <v>0</v>
      </c>
      <c r="I107">
        <v>0.18</v>
      </c>
      <c r="J107">
        <v>7.0000000000000007E-2</v>
      </c>
      <c r="K107" s="17">
        <f>Table1[[#This Row],[Median Income 2018]]</f>
        <v>40650</v>
      </c>
      <c r="L107">
        <f>(Table1[[#This Row],[Hospital Beds 2018]]/Table1[[#This Row],[Population Estimate 2018]])*1000</f>
        <v>1.6297704739915795</v>
      </c>
      <c r="M107" s="1">
        <v>0.83</v>
      </c>
      <c r="N107">
        <f>Table1[[#This Row],[Population Estimate 2018]]</f>
        <v>110445</v>
      </c>
      <c r="O107" t="str" cm="1">
        <f t="array" ref="O10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8" spans="1:15" x14ac:dyDescent="0.3">
      <c r="A108">
        <v>111</v>
      </c>
      <c r="B108" t="s">
        <v>119</v>
      </c>
      <c r="C108" t="s">
        <v>130</v>
      </c>
      <c r="D108" t="s">
        <v>21</v>
      </c>
      <c r="E108">
        <v>2</v>
      </c>
      <c r="F108">
        <f>IF(OR(Table2[[#This Row],[ Rural-Urban Continuum Code   2013]]=1,Table2[[#This Row],[ Rural-Urban Continuum Code   2013]]=2,Table2[[#This Row],[ Rural-Urban Continuum Code   2013]]=3),1,0)</f>
        <v>1</v>
      </c>
      <c r="G108">
        <f>IF(OR(Table2[[#This Row],[ Rural-Urban Continuum Code   2013]]=4,Table2[[#This Row],[ Rural-Urban Continuum Code   2013]]=5,Table2[[#This Row],[ Rural-Urban Continuum Code   2013]]=6),1,0)</f>
        <v>0</v>
      </c>
      <c r="H108">
        <f>IF(OR(Table2[[#This Row],[ Rural-Urban Continuum Code   2013]]=7,Table2[[#This Row],[ Rural-Urban Continuum Code   2013]]=8,Table2[[#This Row],[ Rural-Urban Continuum Code   2013]]=9),1,0)</f>
        <v>0</v>
      </c>
      <c r="I108">
        <v>0.2</v>
      </c>
      <c r="J108">
        <v>0.08</v>
      </c>
      <c r="K108" s="17">
        <f>Table1[[#This Row],[Median Income 2018]]</f>
        <v>53395</v>
      </c>
      <c r="L108">
        <f>(Table1[[#This Row],[Hospital Beds 2018]]/Table1[[#This Row],[Population Estimate 2018]])*1000</f>
        <v>3.0296235201954049</v>
      </c>
      <c r="M108" s="1">
        <v>0.81</v>
      </c>
      <c r="N108">
        <f>Table1[[#This Row],[Population Estimate 2018]]</f>
        <v>1039073</v>
      </c>
      <c r="O108" t="str" cm="1">
        <f t="array" ref="O108">_xlfn.IFS(Table2[[#This Row],[ Rural-Urban Continuum Code   2014]]=1,"Urban",Table2[[#This Row],[ Rural-Urban Continuum Code   2015]]=1, "Suburban",Table2[[#This Row],[ Rural-Urban Continuum Code   2016]]=1,"Rural")</f>
        <v>Urban</v>
      </c>
    </row>
    <row r="109" spans="1:15" x14ac:dyDescent="0.3">
      <c r="A109">
        <v>112</v>
      </c>
      <c r="B109" t="s">
        <v>119</v>
      </c>
      <c r="C109" t="s">
        <v>131</v>
      </c>
      <c r="D109" t="s">
        <v>21</v>
      </c>
      <c r="E109">
        <v>1</v>
      </c>
      <c r="F109">
        <f>IF(OR(Table2[[#This Row],[ Rural-Urban Continuum Code   2013]]=1,Table2[[#This Row],[ Rural-Urban Continuum Code   2013]]=2,Table2[[#This Row],[ Rural-Urban Continuum Code   2013]]=3),1,0)</f>
        <v>1</v>
      </c>
      <c r="G109">
        <f>IF(OR(Table2[[#This Row],[ Rural-Urban Continuum Code   2013]]=4,Table2[[#This Row],[ Rural-Urban Continuum Code   2013]]=5,Table2[[#This Row],[ Rural-Urban Continuum Code   2013]]=6),1,0)</f>
        <v>0</v>
      </c>
      <c r="H109">
        <f>IF(OR(Table2[[#This Row],[ Rural-Urban Continuum Code   2013]]=7,Table2[[#This Row],[ Rural-Urban Continuum Code   2013]]=8,Table2[[#This Row],[ Rural-Urban Continuum Code   2013]]=9),1,0)</f>
        <v>0</v>
      </c>
      <c r="I109">
        <v>0.2</v>
      </c>
      <c r="J109">
        <v>0.08</v>
      </c>
      <c r="K109" s="17">
        <f>Table1[[#This Row],[Median Income 2018]]</f>
        <v>58848</v>
      </c>
      <c r="L109">
        <f>(Table1[[#This Row],[Hospital Beds 2018]]/Table1[[#This Row],[Population Estimate 2018]])*1000</f>
        <v>0.7827561066158546</v>
      </c>
      <c r="M109" s="1">
        <v>0.76</v>
      </c>
      <c r="N109">
        <f>Table1[[#This Row],[Population Estimate 2018]]</f>
        <v>447138</v>
      </c>
      <c r="O109" t="str" cm="1">
        <f t="array" ref="O109">_xlfn.IFS(Table2[[#This Row],[ Rural-Urban Continuum Code   2014]]=1,"Urban",Table2[[#This Row],[ Rural-Urban Continuum Code   2015]]=1, "Suburban",Table2[[#This Row],[ Rural-Urban Continuum Code   2016]]=1,"Rural")</f>
        <v>Urban</v>
      </c>
    </row>
    <row r="110" spans="1:15" x14ac:dyDescent="0.3">
      <c r="A110">
        <v>113</v>
      </c>
      <c r="B110" t="s">
        <v>119</v>
      </c>
      <c r="C110" t="s">
        <v>132</v>
      </c>
      <c r="D110" t="s">
        <v>21</v>
      </c>
      <c r="E110">
        <v>4</v>
      </c>
      <c r="F110">
        <f>IF(OR(Table2[[#This Row],[ Rural-Urban Continuum Code   2013]]=1,Table2[[#This Row],[ Rural-Urban Continuum Code   2013]]=2,Table2[[#This Row],[ Rural-Urban Continuum Code   2013]]=3),1,0)</f>
        <v>0</v>
      </c>
      <c r="G110">
        <f>IF(OR(Table2[[#This Row],[ Rural-Urban Continuum Code   2013]]=4,Table2[[#This Row],[ Rural-Urban Continuum Code   2013]]=5,Table2[[#This Row],[ Rural-Urban Continuum Code   2013]]=6),1,0)</f>
        <v>1</v>
      </c>
      <c r="H110">
        <f>IF(OR(Table2[[#This Row],[ Rural-Urban Continuum Code   2013]]=7,Table2[[#This Row],[ Rural-Urban Continuum Code   2013]]=8,Table2[[#This Row],[ Rural-Urban Continuum Code   2013]]=9),1,0)</f>
        <v>0</v>
      </c>
      <c r="I110">
        <v>0.18</v>
      </c>
      <c r="J110">
        <v>0.03</v>
      </c>
      <c r="K110" s="17">
        <f>Table1[[#This Row],[Median Income 2018]]</f>
        <v>40545</v>
      </c>
      <c r="L110">
        <f>(Table1[[#This Row],[Hospital Beds 2018]]/Table1[[#This Row],[Population Estimate 2018]])*1000</f>
        <v>0.5375072563479607</v>
      </c>
      <c r="M110" s="1">
        <v>0.82</v>
      </c>
      <c r="N110">
        <f>Table1[[#This Row],[Population Estimate 2018]]</f>
        <v>46511</v>
      </c>
      <c r="O110" t="str" cm="1">
        <f t="array" ref="O11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1" spans="1:15" x14ac:dyDescent="0.3">
      <c r="A111">
        <v>114</v>
      </c>
      <c r="B111" t="s">
        <v>119</v>
      </c>
      <c r="C111" t="s">
        <v>133</v>
      </c>
      <c r="D111" t="s">
        <v>21</v>
      </c>
      <c r="E111">
        <v>3</v>
      </c>
      <c r="F111">
        <f>IF(OR(Table2[[#This Row],[ Rural-Urban Continuum Code   2013]]=1,Table2[[#This Row],[ Rural-Urban Continuum Code   2013]]=2,Table2[[#This Row],[ Rural-Urban Continuum Code   2013]]=3),1,0)</f>
        <v>1</v>
      </c>
      <c r="G111">
        <f>IF(OR(Table2[[#This Row],[ Rural-Urban Continuum Code   2013]]=4,Table2[[#This Row],[ Rural-Urban Continuum Code   2013]]=5,Table2[[#This Row],[ Rural-Urban Continuum Code   2013]]=6),1,0)</f>
        <v>0</v>
      </c>
      <c r="H111">
        <f>IF(OR(Table2[[#This Row],[ Rural-Urban Continuum Code   2013]]=7,Table2[[#This Row],[ Rural-Urban Continuum Code   2013]]=8,Table2[[#This Row],[ Rural-Urban Continuum Code   2013]]=9),1,0)</f>
        <v>0</v>
      </c>
      <c r="I111">
        <v>0.32</v>
      </c>
      <c r="J111">
        <v>0.11</v>
      </c>
      <c r="K111" s="17">
        <f>Table1[[#This Row],[Median Income 2018]]</f>
        <v>48758</v>
      </c>
      <c r="L111">
        <f>(Table1[[#This Row],[Hospital Beds 2018]]/Table1[[#This Row],[Population Estimate 2018]])*1000</f>
        <v>2.0819593694637337</v>
      </c>
      <c r="M111" s="1">
        <v>0.7</v>
      </c>
      <c r="N111">
        <f>Table1[[#This Row],[Population Estimate 2018]]</f>
        <v>231993</v>
      </c>
      <c r="O111" t="str" cm="1">
        <f t="array" ref="O111">_xlfn.IFS(Table2[[#This Row],[ Rural-Urban Continuum Code   2014]]=1,"Urban",Table2[[#This Row],[ Rural-Urban Continuum Code   2015]]=1, "Suburban",Table2[[#This Row],[ Rural-Urban Continuum Code   2016]]=1,"Rural")</f>
        <v>Urban</v>
      </c>
    </row>
    <row r="112" spans="1:15" x14ac:dyDescent="0.3">
      <c r="A112">
        <v>115</v>
      </c>
      <c r="B112" t="s">
        <v>119</v>
      </c>
      <c r="C112" t="s">
        <v>134</v>
      </c>
      <c r="D112" t="s">
        <v>21</v>
      </c>
      <c r="E112">
        <v>3</v>
      </c>
      <c r="F112">
        <f>IF(OR(Table2[[#This Row],[ Rural-Urban Continuum Code   2013]]=1,Table2[[#This Row],[ Rural-Urban Continuum Code   2013]]=2,Table2[[#This Row],[ Rural-Urban Continuum Code   2013]]=3),1,0)</f>
        <v>1</v>
      </c>
      <c r="G112">
        <f>IF(OR(Table2[[#This Row],[ Rural-Urban Continuum Code   2013]]=4,Table2[[#This Row],[ Rural-Urban Continuum Code   2013]]=5,Table2[[#This Row],[ Rural-Urban Continuum Code   2013]]=6),1,0)</f>
        <v>0</v>
      </c>
      <c r="H112">
        <f>IF(OR(Table2[[#This Row],[ Rural-Urban Continuum Code   2013]]=7,Table2[[#This Row],[ Rural-Urban Continuum Code   2013]]=8,Table2[[#This Row],[ Rural-Urban Continuum Code   2013]]=9),1,0)</f>
        <v>0</v>
      </c>
      <c r="I112">
        <v>0.19</v>
      </c>
      <c r="J112">
        <v>7.0000000000000007E-2</v>
      </c>
      <c r="K112" s="17">
        <f>Table1[[#This Row],[Median Income 2018]]</f>
        <v>44116</v>
      </c>
      <c r="L112">
        <f>(Table1[[#This Row],[Hospital Beds 2018]]/Table1[[#This Row],[Population Estimate 2018]])*1000</f>
        <v>2.1072182833006488</v>
      </c>
      <c r="M112" s="1">
        <v>0.78</v>
      </c>
      <c r="N112">
        <f>Table1[[#This Row],[Population Estimate 2018]]</f>
        <v>212128</v>
      </c>
      <c r="O112" t="str" cm="1">
        <f t="array" ref="O112">_xlfn.IFS(Table2[[#This Row],[ Rural-Urban Continuum Code   2014]]=1,"Urban",Table2[[#This Row],[ Rural-Urban Continuum Code   2015]]=1, "Suburban",Table2[[#This Row],[ Rural-Urban Continuum Code   2016]]=1,"Rural")</f>
        <v>Urban</v>
      </c>
    </row>
    <row r="113" spans="1:15" x14ac:dyDescent="0.3">
      <c r="A113">
        <v>116</v>
      </c>
      <c r="B113" t="s">
        <v>135</v>
      </c>
      <c r="C113" t="s">
        <v>135</v>
      </c>
      <c r="D113" t="s">
        <v>21</v>
      </c>
      <c r="E113">
        <v>6</v>
      </c>
      <c r="F113">
        <f>IF(OR(Table2[[#This Row],[ Rural-Urban Continuum Code   2013]]=1,Table2[[#This Row],[ Rural-Urban Continuum Code   2013]]=2,Table2[[#This Row],[ Rural-Urban Continuum Code   2013]]=3),1,0)</f>
        <v>0</v>
      </c>
      <c r="G113">
        <f>IF(OR(Table2[[#This Row],[ Rural-Urban Continuum Code   2013]]=4,Table2[[#This Row],[ Rural-Urban Continuum Code   2013]]=5,Table2[[#This Row],[ Rural-Urban Continuum Code   2013]]=6),1,0)</f>
        <v>1</v>
      </c>
      <c r="H113">
        <f>IF(OR(Table2[[#This Row],[ Rural-Urban Continuum Code   2013]]=7,Table2[[#This Row],[ Rural-Urban Continuum Code   2013]]=8,Table2[[#This Row],[ Rural-Urban Continuum Code   2013]]=9),1,0)</f>
        <v>0</v>
      </c>
      <c r="I113">
        <v>0.2</v>
      </c>
      <c r="J113">
        <v>0.06</v>
      </c>
      <c r="K113" s="17">
        <f>Table1[[#This Row],[Median Income 2018]]</f>
        <v>43887</v>
      </c>
      <c r="L113">
        <f>(Table1[[#This Row],[Hospital Beds 2018]]/Table1[[#This Row],[Population Estimate 2018]])*1000</f>
        <v>6.2468343744723951</v>
      </c>
      <c r="M113" s="1">
        <v>0.84</v>
      </c>
      <c r="N113">
        <f>Table1[[#This Row],[Population Estimate 2018]]</f>
        <v>17769</v>
      </c>
      <c r="O113" t="str" cm="1">
        <f t="array" ref="O11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4" spans="1:15" x14ac:dyDescent="0.3">
      <c r="A114">
        <v>117</v>
      </c>
      <c r="B114" t="s">
        <v>135</v>
      </c>
      <c r="C114" t="s">
        <v>136</v>
      </c>
      <c r="D114" t="s">
        <v>21</v>
      </c>
      <c r="E114">
        <v>7</v>
      </c>
      <c r="F114">
        <f>IF(OR(Table2[[#This Row],[ Rural-Urban Continuum Code   2013]]=1,Table2[[#This Row],[ Rural-Urban Continuum Code   2013]]=2,Table2[[#This Row],[ Rural-Urban Continuum Code   2013]]=3),1,0)</f>
        <v>0</v>
      </c>
      <c r="G114">
        <f>IF(OR(Table2[[#This Row],[ Rural-Urban Continuum Code   2013]]=4,Table2[[#This Row],[ Rural-Urban Continuum Code   2013]]=5,Table2[[#This Row],[ Rural-Urban Continuum Code   2013]]=6),1,0)</f>
        <v>0</v>
      </c>
      <c r="H114">
        <f>IF(OR(Table2[[#This Row],[ Rural-Urban Continuum Code   2013]]=7,Table2[[#This Row],[ Rural-Urban Continuum Code   2013]]=8,Table2[[#This Row],[ Rural-Urban Continuum Code   2013]]=9),1,0)</f>
        <v>1</v>
      </c>
      <c r="I114">
        <v>0.2</v>
      </c>
      <c r="J114">
        <v>0.06</v>
      </c>
      <c r="K114" s="17">
        <f>Table1[[#This Row],[Median Income 2018]]</f>
        <v>41127</v>
      </c>
      <c r="L114">
        <f>(Table1[[#This Row],[Hospital Beds 2018]]/Table1[[#This Row],[Population Estimate 2018]])*1000</f>
        <v>1.6462137084705177</v>
      </c>
      <c r="M114" s="1">
        <v>0.84</v>
      </c>
      <c r="N114">
        <f>Table1[[#This Row],[Population Estimate 2018]]</f>
        <v>20046</v>
      </c>
      <c r="O114" t="str" cm="1">
        <f t="array" ref="O114">_xlfn.IFS(Table2[[#This Row],[ Rural-Urban Continuum Code   2014]]=1,"Urban",Table2[[#This Row],[ Rural-Urban Continuum Code   2015]]=1, "Suburban",Table2[[#This Row],[ Rural-Urban Continuum Code   2016]]=1,"Rural")</f>
        <v>Rural</v>
      </c>
    </row>
    <row r="115" spans="1:15" x14ac:dyDescent="0.3">
      <c r="A115">
        <v>118</v>
      </c>
      <c r="B115" t="s">
        <v>135</v>
      </c>
      <c r="C115" t="s">
        <v>137</v>
      </c>
      <c r="D115" t="s">
        <v>21</v>
      </c>
      <c r="E115">
        <v>7</v>
      </c>
      <c r="F115">
        <f>IF(OR(Table2[[#This Row],[ Rural-Urban Continuum Code   2013]]=1,Table2[[#This Row],[ Rural-Urban Continuum Code   2013]]=2,Table2[[#This Row],[ Rural-Urban Continuum Code   2013]]=3),1,0)</f>
        <v>0</v>
      </c>
      <c r="G115">
        <f>IF(OR(Table2[[#This Row],[ Rural-Urban Continuum Code   2013]]=4,Table2[[#This Row],[ Rural-Urban Continuum Code   2013]]=5,Table2[[#This Row],[ Rural-Urban Continuum Code   2013]]=6),1,0)</f>
        <v>0</v>
      </c>
      <c r="H115">
        <f>IF(OR(Table2[[#This Row],[ Rural-Urban Continuum Code   2013]]=7,Table2[[#This Row],[ Rural-Urban Continuum Code   2013]]=8,Table2[[#This Row],[ Rural-Urban Continuum Code   2013]]=9),1,0)</f>
        <v>1</v>
      </c>
      <c r="I115">
        <v>0.31</v>
      </c>
      <c r="J115">
        <v>0.1</v>
      </c>
      <c r="K115" s="17">
        <f>Table1[[#This Row],[Median Income 2018]]</f>
        <v>39686</v>
      </c>
      <c r="L115">
        <f>(Table1[[#This Row],[Hospital Beds 2018]]/Table1[[#This Row],[Population Estimate 2018]])*1000</f>
        <v>5.4061846752685074</v>
      </c>
      <c r="M115" s="1">
        <v>0.74</v>
      </c>
      <c r="N115">
        <f>Table1[[#This Row],[Population Estimate 2018]]</f>
        <v>41619</v>
      </c>
      <c r="O115" t="str" cm="1">
        <f t="array" ref="O115">_xlfn.IFS(Table2[[#This Row],[ Rural-Urban Continuum Code   2014]]=1,"Urban",Table2[[#This Row],[ Rural-Urban Continuum Code   2015]]=1, "Suburban",Table2[[#This Row],[ Rural-Urban Continuum Code   2016]]=1,"Rural")</f>
        <v>Rural</v>
      </c>
    </row>
    <row r="116" spans="1:15" x14ac:dyDescent="0.3">
      <c r="A116">
        <v>119</v>
      </c>
      <c r="B116" t="s">
        <v>135</v>
      </c>
      <c r="C116" t="s">
        <v>138</v>
      </c>
      <c r="D116" t="s">
        <v>21</v>
      </c>
      <c r="E116">
        <v>2</v>
      </c>
      <c r="F116">
        <f>IF(OR(Table2[[#This Row],[ Rural-Urban Continuum Code   2013]]=1,Table2[[#This Row],[ Rural-Urban Continuum Code   2013]]=2,Table2[[#This Row],[ Rural-Urban Continuum Code   2013]]=3),1,0)</f>
        <v>1</v>
      </c>
      <c r="G116">
        <f>IF(OR(Table2[[#This Row],[ Rural-Urban Continuum Code   2013]]=4,Table2[[#This Row],[ Rural-Urban Continuum Code   2013]]=5,Table2[[#This Row],[ Rural-Urban Continuum Code   2013]]=6),1,0)</f>
        <v>0</v>
      </c>
      <c r="H116">
        <f>IF(OR(Table2[[#This Row],[ Rural-Urban Continuum Code   2013]]=7,Table2[[#This Row],[ Rural-Urban Continuum Code   2013]]=8,Table2[[#This Row],[ Rural-Urban Continuum Code   2013]]=9),1,0)</f>
        <v>0</v>
      </c>
      <c r="I116">
        <v>0.13</v>
      </c>
      <c r="J116">
        <v>0.06</v>
      </c>
      <c r="K116" s="17">
        <f>Table1[[#This Row],[Median Income 2018]]</f>
        <v>68978</v>
      </c>
      <c r="L116">
        <f>(Table1[[#This Row],[Hospital Beds 2018]]/Table1[[#This Row],[Population Estimate 2018]])*1000</f>
        <v>0.96475525296396292</v>
      </c>
      <c r="M116" s="1">
        <v>0.89</v>
      </c>
      <c r="N116">
        <f>Table1[[#This Row],[Population Estimate 2018]]</f>
        <v>272608</v>
      </c>
      <c r="O116" t="str" cm="1">
        <f t="array" ref="O116">_xlfn.IFS(Table2[[#This Row],[ Rural-Urban Continuum Code   2014]]=1,"Urban",Table2[[#This Row],[ Rural-Urban Continuum Code   2015]]=1, "Suburban",Table2[[#This Row],[ Rural-Urban Continuum Code   2016]]=1,"Rural")</f>
        <v>Urban</v>
      </c>
    </row>
    <row r="117" spans="1:15" x14ac:dyDescent="0.3">
      <c r="A117">
        <v>120</v>
      </c>
      <c r="B117" t="s">
        <v>135</v>
      </c>
      <c r="C117" t="s">
        <v>139</v>
      </c>
      <c r="D117" t="s">
        <v>21</v>
      </c>
      <c r="E117">
        <v>7</v>
      </c>
      <c r="F117">
        <f>IF(OR(Table2[[#This Row],[ Rural-Urban Continuum Code   2013]]=1,Table2[[#This Row],[ Rural-Urban Continuum Code   2013]]=2,Table2[[#This Row],[ Rural-Urban Continuum Code   2013]]=3),1,0)</f>
        <v>0</v>
      </c>
      <c r="G117">
        <f>IF(OR(Table2[[#This Row],[ Rural-Urban Continuum Code   2013]]=4,Table2[[#This Row],[ Rural-Urban Continuum Code   2013]]=5,Table2[[#This Row],[ Rural-Urban Continuum Code   2013]]=6),1,0)</f>
        <v>0</v>
      </c>
      <c r="H117">
        <f>IF(OR(Table2[[#This Row],[ Rural-Urban Continuum Code   2013]]=7,Table2[[#This Row],[ Rural-Urban Continuum Code   2013]]=8,Table2[[#This Row],[ Rural-Urban Continuum Code   2013]]=9),1,0)</f>
        <v>1</v>
      </c>
      <c r="I117">
        <v>0.21</v>
      </c>
      <c r="J117">
        <v>7.0000000000000007E-2</v>
      </c>
      <c r="K117" s="17">
        <f>Table1[[#This Row],[Median Income 2018]]</f>
        <v>44482</v>
      </c>
      <c r="L117">
        <f>(Table1[[#This Row],[Hospital Beds 2018]]/Table1[[#This Row],[Population Estimate 2018]])*1000</f>
        <v>3.014941302027748</v>
      </c>
      <c r="M117" s="1">
        <v>0.84</v>
      </c>
      <c r="N117">
        <f>Table1[[#This Row],[Population Estimate 2018]]</f>
        <v>37480</v>
      </c>
      <c r="O117" t="str" cm="1">
        <f t="array" ref="O117">_xlfn.IFS(Table2[[#This Row],[ Rural-Urban Continuum Code   2014]]=1,"Urban",Table2[[#This Row],[ Rural-Urban Continuum Code   2015]]=1, "Suburban",Table2[[#This Row],[ Rural-Urban Continuum Code   2016]]=1,"Rural")</f>
        <v>Rural</v>
      </c>
    </row>
    <row r="118" spans="1:15" x14ac:dyDescent="0.3">
      <c r="A118">
        <v>121</v>
      </c>
      <c r="B118" t="s">
        <v>135</v>
      </c>
      <c r="C118" t="s">
        <v>140</v>
      </c>
      <c r="D118" t="s">
        <v>21</v>
      </c>
      <c r="E118">
        <v>7</v>
      </c>
      <c r="F118">
        <f>IF(OR(Table2[[#This Row],[ Rural-Urban Continuum Code   2013]]=1,Table2[[#This Row],[ Rural-Urban Continuum Code   2013]]=2,Table2[[#This Row],[ Rural-Urban Continuum Code   2013]]=3),1,0)</f>
        <v>0</v>
      </c>
      <c r="G118">
        <f>IF(OR(Table2[[#This Row],[ Rural-Urban Continuum Code   2013]]=4,Table2[[#This Row],[ Rural-Urban Continuum Code   2013]]=5,Table2[[#This Row],[ Rural-Urban Continuum Code   2013]]=6),1,0)</f>
        <v>0</v>
      </c>
      <c r="H118">
        <f>IF(OR(Table2[[#This Row],[ Rural-Urban Continuum Code   2013]]=7,Table2[[#This Row],[ Rural-Urban Continuum Code   2013]]=8,Table2[[#This Row],[ Rural-Urban Continuum Code   2013]]=9),1,0)</f>
        <v>1</v>
      </c>
      <c r="I118">
        <v>0.19</v>
      </c>
      <c r="J118">
        <v>0.06</v>
      </c>
      <c r="K118" s="17">
        <f>Table1[[#This Row],[Median Income 2018]]</f>
        <v>37729</v>
      </c>
      <c r="L118">
        <f>(Table1[[#This Row],[Hospital Beds 2018]]/Table1[[#This Row],[Population Estimate 2018]])*1000</f>
        <v>3.0283564283747819</v>
      </c>
      <c r="M118" s="1">
        <v>0.85</v>
      </c>
      <c r="N118">
        <f>Table1[[#This Row],[Population Estimate 2018]]</f>
        <v>10897</v>
      </c>
      <c r="O118" t="str" cm="1">
        <f t="array" ref="O118">_xlfn.IFS(Table2[[#This Row],[ Rural-Urban Continuum Code   2014]]=1,"Urban",Table2[[#This Row],[ Rural-Urban Continuum Code   2015]]=1, "Suburban",Table2[[#This Row],[ Rural-Urban Continuum Code   2016]]=1,"Rural")</f>
        <v>Rural</v>
      </c>
    </row>
    <row r="119" spans="1:15" x14ac:dyDescent="0.3">
      <c r="A119">
        <v>122</v>
      </c>
      <c r="B119" t="s">
        <v>135</v>
      </c>
      <c r="C119" t="s">
        <v>28</v>
      </c>
      <c r="D119" t="s">
        <v>21</v>
      </c>
      <c r="E119">
        <v>9</v>
      </c>
      <c r="F119">
        <f>IF(OR(Table2[[#This Row],[ Rural-Urban Continuum Code   2013]]=1,Table2[[#This Row],[ Rural-Urban Continuum Code   2013]]=2,Table2[[#This Row],[ Rural-Urban Continuum Code   2013]]=3),1,0)</f>
        <v>0</v>
      </c>
      <c r="G119">
        <f>IF(OR(Table2[[#This Row],[ Rural-Urban Continuum Code   2013]]=4,Table2[[#This Row],[ Rural-Urban Continuum Code   2013]]=5,Table2[[#This Row],[ Rural-Urban Continuum Code   2013]]=6),1,0)</f>
        <v>0</v>
      </c>
      <c r="H119">
        <f>IF(OR(Table2[[#This Row],[ Rural-Urban Continuum Code   2013]]=7,Table2[[#This Row],[ Rural-Urban Continuum Code   2013]]=8,Table2[[#This Row],[ Rural-Urban Continuum Code   2013]]=9),1,0)</f>
        <v>1</v>
      </c>
      <c r="I119">
        <v>0.22</v>
      </c>
      <c r="J119">
        <v>7.0000000000000007E-2</v>
      </c>
      <c r="K119" s="17">
        <f>Table1[[#This Row],[Median Income 2018]]</f>
        <v>44969</v>
      </c>
      <c r="L119">
        <f>(Table1[[#This Row],[Hospital Beds 2018]]/Table1[[#This Row],[Population Estimate 2018]])*1000</f>
        <v>0</v>
      </c>
      <c r="M119" s="1">
        <v>0.81</v>
      </c>
      <c r="N119">
        <f>Table1[[#This Row],[Population Estimate 2018]]</f>
        <v>5277</v>
      </c>
      <c r="O119" t="str" cm="1">
        <f t="array" ref="O119">_xlfn.IFS(Table2[[#This Row],[ Rural-Urban Continuum Code   2014]]=1,"Urban",Table2[[#This Row],[ Rural-Urban Continuum Code   2015]]=1, "Suburban",Table2[[#This Row],[ Rural-Urban Continuum Code   2016]]=1,"Rural")</f>
        <v>Rural</v>
      </c>
    </row>
    <row r="120" spans="1:15" x14ac:dyDescent="0.3">
      <c r="A120">
        <v>123</v>
      </c>
      <c r="B120" t="s">
        <v>135</v>
      </c>
      <c r="C120" t="s">
        <v>141</v>
      </c>
      <c r="D120" t="s">
        <v>21</v>
      </c>
      <c r="E120">
        <v>6</v>
      </c>
      <c r="F120">
        <f>IF(OR(Table2[[#This Row],[ Rural-Urban Continuum Code   2013]]=1,Table2[[#This Row],[ Rural-Urban Continuum Code   2013]]=2,Table2[[#This Row],[ Rural-Urban Continuum Code   2013]]=3),1,0)</f>
        <v>0</v>
      </c>
      <c r="G120">
        <f>IF(OR(Table2[[#This Row],[ Rural-Urban Continuum Code   2013]]=4,Table2[[#This Row],[ Rural-Urban Continuum Code   2013]]=5,Table2[[#This Row],[ Rural-Urban Continuum Code   2013]]=6),1,0)</f>
        <v>1</v>
      </c>
      <c r="H120">
        <f>IF(OR(Table2[[#This Row],[ Rural-Urban Continuum Code   2013]]=7,Table2[[#This Row],[ Rural-Urban Continuum Code   2013]]=8,Table2[[#This Row],[ Rural-Urban Continuum Code   2013]]=9),1,0)</f>
        <v>0</v>
      </c>
      <c r="I120">
        <v>0.23</v>
      </c>
      <c r="J120">
        <v>7.0000000000000007E-2</v>
      </c>
      <c r="K120" s="17">
        <f>Table1[[#This Row],[Median Income 2018]]</f>
        <v>45023</v>
      </c>
      <c r="L120">
        <f>(Table1[[#This Row],[Hospital Beds 2018]]/Table1[[#This Row],[Population Estimate 2018]])*1000</f>
        <v>1.4172837756439784</v>
      </c>
      <c r="M120" s="1">
        <v>0.8</v>
      </c>
      <c r="N120">
        <f>Table1[[#This Row],[Population Estimate 2018]]</f>
        <v>28223</v>
      </c>
      <c r="O120" t="str" cm="1">
        <f t="array" ref="O12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1" spans="1:15" x14ac:dyDescent="0.3">
      <c r="A121">
        <v>124</v>
      </c>
      <c r="B121" t="s">
        <v>135</v>
      </c>
      <c r="C121" t="s">
        <v>142</v>
      </c>
      <c r="D121" t="s">
        <v>21</v>
      </c>
      <c r="E121">
        <v>7</v>
      </c>
      <c r="F121">
        <f>IF(OR(Table2[[#This Row],[ Rural-Urban Continuum Code   2013]]=1,Table2[[#This Row],[ Rural-Urban Continuum Code   2013]]=2,Table2[[#This Row],[ Rural-Urban Continuum Code   2013]]=3),1,0)</f>
        <v>0</v>
      </c>
      <c r="G121">
        <f>IF(OR(Table2[[#This Row],[ Rural-Urban Continuum Code   2013]]=4,Table2[[#This Row],[ Rural-Urban Continuum Code   2013]]=5,Table2[[#This Row],[ Rural-Urban Continuum Code   2013]]=6),1,0)</f>
        <v>0</v>
      </c>
      <c r="H121">
        <f>IF(OR(Table2[[#This Row],[ Rural-Urban Continuum Code   2013]]=7,Table2[[#This Row],[ Rural-Urban Continuum Code   2013]]=8,Table2[[#This Row],[ Rural-Urban Continuum Code   2013]]=9),1,0)</f>
        <v>1</v>
      </c>
      <c r="I121">
        <v>0.2</v>
      </c>
      <c r="J121">
        <v>0.06</v>
      </c>
      <c r="K121" s="17">
        <f>Table1[[#This Row],[Median Income 2018]]</f>
        <v>31787</v>
      </c>
      <c r="L121">
        <f>(Table1[[#This Row],[Hospital Beds 2018]]/Table1[[#This Row],[Population Estimate 2018]])*1000</f>
        <v>3.353132784058249</v>
      </c>
      <c r="M121" s="1">
        <v>0.78</v>
      </c>
      <c r="N121">
        <f>Table1[[#This Row],[Population Estimate 2018]]</f>
        <v>10438</v>
      </c>
      <c r="O121" t="str" cm="1">
        <f t="array" ref="O121">_xlfn.IFS(Table2[[#This Row],[ Rural-Urban Continuum Code   2014]]=1,"Urban",Table2[[#This Row],[ Rural-Urban Continuum Code   2015]]=1, "Suburban",Table2[[#This Row],[ Rural-Urban Continuum Code   2016]]=1,"Rural")</f>
        <v>Rural</v>
      </c>
    </row>
    <row r="122" spans="1:15" x14ac:dyDescent="0.3">
      <c r="A122">
        <v>125</v>
      </c>
      <c r="B122" t="s">
        <v>135</v>
      </c>
      <c r="C122" t="s">
        <v>143</v>
      </c>
      <c r="D122" t="s">
        <v>21</v>
      </c>
      <c r="E122">
        <v>7</v>
      </c>
      <c r="F122">
        <f>IF(OR(Table2[[#This Row],[ Rural-Urban Continuum Code   2013]]=1,Table2[[#This Row],[ Rural-Urban Continuum Code   2013]]=2,Table2[[#This Row],[ Rural-Urban Continuum Code   2013]]=3),1,0)</f>
        <v>0</v>
      </c>
      <c r="G122">
        <f>IF(OR(Table2[[#This Row],[ Rural-Urban Continuum Code   2013]]=4,Table2[[#This Row],[ Rural-Urban Continuum Code   2013]]=5,Table2[[#This Row],[ Rural-Urban Continuum Code   2013]]=6),1,0)</f>
        <v>0</v>
      </c>
      <c r="H122">
        <f>IF(OR(Table2[[#This Row],[ Rural-Urban Continuum Code   2013]]=7,Table2[[#This Row],[ Rural-Urban Continuum Code   2013]]=8,Table2[[#This Row],[ Rural-Urban Continuum Code   2013]]=9),1,0)</f>
        <v>1</v>
      </c>
      <c r="I122">
        <v>0.17</v>
      </c>
      <c r="J122">
        <v>0.06</v>
      </c>
      <c r="K122" s="17">
        <f>Table1[[#This Row],[Median Income 2018]]</f>
        <v>45408</v>
      </c>
      <c r="L122">
        <f>(Table1[[#This Row],[Hospital Beds 2018]]/Table1[[#This Row],[Population Estimate 2018]])*1000</f>
        <v>1.1332215221431485</v>
      </c>
      <c r="M122" s="1">
        <v>0.75</v>
      </c>
      <c r="N122">
        <f>Table1[[#This Row],[Population Estimate 2018]]</f>
        <v>22061</v>
      </c>
      <c r="O122" t="str" cm="1">
        <f t="array" ref="O122">_xlfn.IFS(Table2[[#This Row],[ Rural-Urban Continuum Code   2014]]=1,"Urban",Table2[[#This Row],[ Rural-Urban Continuum Code   2015]]=1, "Suburban",Table2[[#This Row],[ Rural-Urban Continuum Code   2016]]=1,"Rural")</f>
        <v>Rural</v>
      </c>
    </row>
    <row r="123" spans="1:15" x14ac:dyDescent="0.3">
      <c r="A123">
        <v>126</v>
      </c>
      <c r="B123" t="s">
        <v>135</v>
      </c>
      <c r="C123" t="s">
        <v>34</v>
      </c>
      <c r="D123" t="s">
        <v>21</v>
      </c>
      <c r="E123">
        <v>7</v>
      </c>
      <c r="F123">
        <f>IF(OR(Table2[[#This Row],[ Rural-Urban Continuum Code   2013]]=1,Table2[[#This Row],[ Rural-Urban Continuum Code   2013]]=2,Table2[[#This Row],[ Rural-Urban Continuum Code   2013]]=3),1,0)</f>
        <v>0</v>
      </c>
      <c r="G123">
        <f>IF(OR(Table2[[#This Row],[ Rural-Urban Continuum Code   2013]]=4,Table2[[#This Row],[ Rural-Urban Continuum Code   2013]]=5,Table2[[#This Row],[ Rural-Urban Continuum Code   2013]]=6),1,0)</f>
        <v>0</v>
      </c>
      <c r="H123">
        <f>IF(OR(Table2[[#This Row],[ Rural-Urban Continuum Code   2013]]=7,Table2[[#This Row],[ Rural-Urban Continuum Code   2013]]=8,Table2[[#This Row],[ Rural-Urban Continuum Code   2013]]=9),1,0)</f>
        <v>1</v>
      </c>
      <c r="I123">
        <v>0.21</v>
      </c>
      <c r="J123">
        <v>0.06</v>
      </c>
      <c r="K123" s="17">
        <f>Table1[[#This Row],[Median Income 2018]]</f>
        <v>37687</v>
      </c>
      <c r="L123">
        <f>(Table1[[#This Row],[Hospital Beds 2018]]/Table1[[#This Row],[Population Estimate 2018]])*1000</f>
        <v>1.6838418535731123</v>
      </c>
      <c r="M123" s="1">
        <v>0.83</v>
      </c>
      <c r="N123">
        <f>Table1[[#This Row],[Population Estimate 2018]]</f>
        <v>14847</v>
      </c>
      <c r="O123" t="str" cm="1">
        <f t="array" ref="O123">_xlfn.IFS(Table2[[#This Row],[ Rural-Urban Continuum Code   2014]]=1,"Urban",Table2[[#This Row],[ Rural-Urban Continuum Code   2015]]=1, "Suburban",Table2[[#This Row],[ Rural-Urban Continuum Code   2016]]=1,"Rural")</f>
        <v>Rural</v>
      </c>
    </row>
    <row r="124" spans="1:15" x14ac:dyDescent="0.3">
      <c r="A124">
        <v>127</v>
      </c>
      <c r="B124" t="s">
        <v>135</v>
      </c>
      <c r="C124" t="s">
        <v>35</v>
      </c>
      <c r="D124" t="s">
        <v>21</v>
      </c>
      <c r="E124">
        <v>6</v>
      </c>
      <c r="F124">
        <f>IF(OR(Table2[[#This Row],[ Rural-Urban Continuum Code   2013]]=1,Table2[[#This Row],[ Rural-Urban Continuum Code   2013]]=2,Table2[[#This Row],[ Rural-Urban Continuum Code   2013]]=3),1,0)</f>
        <v>0</v>
      </c>
      <c r="G124">
        <f>IF(OR(Table2[[#This Row],[ Rural-Urban Continuum Code   2013]]=4,Table2[[#This Row],[ Rural-Urban Continuum Code   2013]]=5,Table2[[#This Row],[ Rural-Urban Continuum Code   2013]]=6),1,0)</f>
        <v>1</v>
      </c>
      <c r="H124">
        <f>IF(OR(Table2[[#This Row],[ Rural-Urban Continuum Code   2013]]=7,Table2[[#This Row],[ Rural-Urban Continuum Code   2013]]=8,Table2[[#This Row],[ Rural-Urban Continuum Code   2013]]=9),1,0)</f>
        <v>0</v>
      </c>
      <c r="I124">
        <v>0.27</v>
      </c>
      <c r="J124">
        <v>0.09</v>
      </c>
      <c r="K124" s="17">
        <f>Table1[[#This Row],[Median Income 2018]]</f>
        <v>44902</v>
      </c>
      <c r="L124">
        <f>(Table1[[#This Row],[Hospital Beds 2018]]/Table1[[#This Row],[Population Estimate 2018]])*1000</f>
        <v>1.001401962747847</v>
      </c>
      <c r="M124" s="1">
        <v>0.78</v>
      </c>
      <c r="N124">
        <f>Table1[[#This Row],[Population Estimate 2018]]</f>
        <v>24965</v>
      </c>
      <c r="O124" t="str" cm="1">
        <f t="array" ref="O12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5" spans="1:15" x14ac:dyDescent="0.3">
      <c r="A125">
        <v>128</v>
      </c>
      <c r="B125" t="s">
        <v>135</v>
      </c>
      <c r="C125" t="s">
        <v>144</v>
      </c>
      <c r="D125" t="s">
        <v>21</v>
      </c>
      <c r="E125">
        <v>3</v>
      </c>
      <c r="F125">
        <f>IF(OR(Table2[[#This Row],[ Rural-Urban Continuum Code   2013]]=1,Table2[[#This Row],[ Rural-Urban Continuum Code   2013]]=2,Table2[[#This Row],[ Rural-Urban Continuum Code   2013]]=3),1,0)</f>
        <v>1</v>
      </c>
      <c r="G125">
        <f>IF(OR(Table2[[#This Row],[ Rural-Urban Continuum Code   2013]]=4,Table2[[#This Row],[ Rural-Urban Continuum Code   2013]]=5,Table2[[#This Row],[ Rural-Urban Continuum Code   2013]]=6),1,0)</f>
        <v>0</v>
      </c>
      <c r="H125">
        <f>IF(OR(Table2[[#This Row],[ Rural-Urban Continuum Code   2013]]=7,Table2[[#This Row],[ Rural-Urban Continuum Code   2013]]=8,Table2[[#This Row],[ Rural-Urban Continuum Code   2013]]=9),1,0)</f>
        <v>0</v>
      </c>
      <c r="I125">
        <v>0.21</v>
      </c>
      <c r="J125">
        <v>0.06</v>
      </c>
      <c r="K125" s="17">
        <f>Table1[[#This Row],[Median Income 2018]]</f>
        <v>47600</v>
      </c>
      <c r="L125">
        <f>(Table1[[#This Row],[Hospital Beds 2018]]/Table1[[#This Row],[Population Estimate 2018]])*1000</f>
        <v>0</v>
      </c>
      <c r="M125" s="1">
        <v>0.84</v>
      </c>
      <c r="N125">
        <f>Table1[[#This Row],[Population Estimate 2018]]</f>
        <v>8018</v>
      </c>
      <c r="O125" t="str" cm="1">
        <f t="array" ref="O125">_xlfn.IFS(Table2[[#This Row],[ Rural-Urban Continuum Code   2014]]=1,"Urban",Table2[[#This Row],[ Rural-Urban Continuum Code   2015]]=1, "Suburban",Table2[[#This Row],[ Rural-Urban Continuum Code   2016]]=1,"Rural")</f>
        <v>Urban</v>
      </c>
    </row>
    <row r="126" spans="1:15" x14ac:dyDescent="0.3">
      <c r="A126">
        <v>129</v>
      </c>
      <c r="B126" t="s">
        <v>135</v>
      </c>
      <c r="C126" t="s">
        <v>145</v>
      </c>
      <c r="D126" t="s">
        <v>21</v>
      </c>
      <c r="E126">
        <v>7</v>
      </c>
      <c r="F126">
        <f>IF(OR(Table2[[#This Row],[ Rural-Urban Continuum Code   2013]]=1,Table2[[#This Row],[ Rural-Urban Continuum Code   2013]]=2,Table2[[#This Row],[ Rural-Urban Continuum Code   2013]]=3),1,0)</f>
        <v>0</v>
      </c>
      <c r="G126">
        <f>IF(OR(Table2[[#This Row],[ Rural-Urban Continuum Code   2013]]=4,Table2[[#This Row],[ Rural-Urban Continuum Code   2013]]=5,Table2[[#This Row],[ Rural-Urban Continuum Code   2013]]=6),1,0)</f>
        <v>0</v>
      </c>
      <c r="H126">
        <f>IF(OR(Table2[[#This Row],[ Rural-Urban Continuum Code   2013]]=7,Table2[[#This Row],[ Rural-Urban Continuum Code   2013]]=8,Table2[[#This Row],[ Rural-Urban Continuum Code   2013]]=9),1,0)</f>
        <v>1</v>
      </c>
      <c r="I126">
        <v>0.17</v>
      </c>
      <c r="J126">
        <v>0.06</v>
      </c>
      <c r="K126" s="17">
        <f>Table1[[#This Row],[Median Income 2018]]</f>
        <v>40909</v>
      </c>
      <c r="L126">
        <f>(Table1[[#This Row],[Hospital Beds 2018]]/Table1[[#This Row],[Population Estimate 2018]])*1000</f>
        <v>1.5295067340782598</v>
      </c>
      <c r="M126" s="1">
        <v>0.8</v>
      </c>
      <c r="N126">
        <f>Table1[[#This Row],[Population Estimate 2018]]</f>
        <v>23537</v>
      </c>
      <c r="O126" t="str" cm="1">
        <f t="array" ref="O126">_xlfn.IFS(Table2[[#This Row],[ Rural-Urban Continuum Code   2014]]=1,"Urban",Table2[[#This Row],[ Rural-Urban Continuum Code   2015]]=1, "Suburban",Table2[[#This Row],[ Rural-Urban Continuum Code   2016]]=1,"Rural")</f>
        <v>Rural</v>
      </c>
    </row>
    <row r="127" spans="1:15" x14ac:dyDescent="0.3">
      <c r="A127">
        <v>130</v>
      </c>
      <c r="B127" t="s">
        <v>135</v>
      </c>
      <c r="C127" t="s">
        <v>146</v>
      </c>
      <c r="D127" t="s">
        <v>21</v>
      </c>
      <c r="E127">
        <v>6</v>
      </c>
      <c r="F127">
        <f>IF(OR(Table2[[#This Row],[ Rural-Urban Continuum Code   2013]]=1,Table2[[#This Row],[ Rural-Urban Continuum Code   2013]]=2,Table2[[#This Row],[ Rural-Urban Continuum Code   2013]]=3),1,0)</f>
        <v>0</v>
      </c>
      <c r="G127">
        <f>IF(OR(Table2[[#This Row],[ Rural-Urban Continuum Code   2013]]=4,Table2[[#This Row],[ Rural-Urban Continuum Code   2013]]=5,Table2[[#This Row],[ Rural-Urban Continuum Code   2013]]=6),1,0)</f>
        <v>1</v>
      </c>
      <c r="H127">
        <f>IF(OR(Table2[[#This Row],[ Rural-Urban Continuum Code   2013]]=7,Table2[[#This Row],[ Rural-Urban Continuum Code   2013]]=8,Table2[[#This Row],[ Rural-Urban Continuum Code   2013]]=9),1,0)</f>
        <v>0</v>
      </c>
      <c r="I127">
        <v>0.2</v>
      </c>
      <c r="J127">
        <v>7.0000000000000007E-2</v>
      </c>
      <c r="K127" s="17">
        <f>Table1[[#This Row],[Median Income 2018]]</f>
        <v>44565</v>
      </c>
      <c r="L127">
        <f>(Table1[[#This Row],[Hospital Beds 2018]]/Table1[[#This Row],[Population Estimate 2018]])*1000</f>
        <v>1.1966875688095351</v>
      </c>
      <c r="M127" s="1">
        <v>0.85</v>
      </c>
      <c r="N127">
        <f>Table1[[#This Row],[Population Estimate 2018]]</f>
        <v>20891</v>
      </c>
      <c r="O127" t="str" cm="1">
        <f t="array" ref="O12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8" spans="1:15" x14ac:dyDescent="0.3">
      <c r="A128">
        <v>131</v>
      </c>
      <c r="B128" t="s">
        <v>135</v>
      </c>
      <c r="C128" t="s">
        <v>147</v>
      </c>
      <c r="D128" t="s">
        <v>58</v>
      </c>
      <c r="E128">
        <v>3</v>
      </c>
      <c r="F128">
        <f>IF(OR(Table2[[#This Row],[ Rural-Urban Continuum Code   2013]]=1,Table2[[#This Row],[ Rural-Urban Continuum Code   2013]]=2,Table2[[#This Row],[ Rural-Urban Continuum Code   2013]]=3),1,0)</f>
        <v>1</v>
      </c>
      <c r="G128">
        <f>IF(OR(Table2[[#This Row],[ Rural-Urban Continuum Code   2013]]=4,Table2[[#This Row],[ Rural-Urban Continuum Code   2013]]=5,Table2[[#This Row],[ Rural-Urban Continuum Code   2013]]=6),1,0)</f>
        <v>0</v>
      </c>
      <c r="H128">
        <f>IF(OR(Table2[[#This Row],[ Rural-Urban Continuum Code   2013]]=7,Table2[[#This Row],[ Rural-Urban Continuum Code   2013]]=8,Table2[[#This Row],[ Rural-Urban Continuum Code   2013]]=9),1,0)</f>
        <v>0</v>
      </c>
      <c r="I128">
        <v>0.14000000000000001</v>
      </c>
      <c r="J128">
        <v>0.05</v>
      </c>
      <c r="K128" s="17">
        <f>Table1[[#This Row],[Median Income 2018]]</f>
        <v>45615</v>
      </c>
      <c r="L128">
        <f>(Table1[[#This Row],[Hospital Beds 2018]]/Table1[[#This Row],[Population Estimate 2018]])*1000</f>
        <v>6.36526096648796</v>
      </c>
      <c r="M128" s="1">
        <v>0.87</v>
      </c>
      <c r="N128">
        <f>Table1[[#This Row],[Population Estimate 2018]]</f>
        <v>108558</v>
      </c>
      <c r="O128" t="str" cm="1">
        <f t="array" ref="O128">_xlfn.IFS(Table2[[#This Row],[ Rural-Urban Continuum Code   2014]]=1,"Urban",Table2[[#This Row],[ Rural-Urban Continuum Code   2015]]=1, "Suburban",Table2[[#This Row],[ Rural-Urban Continuum Code   2016]]=1,"Rural")</f>
        <v>Urban</v>
      </c>
    </row>
    <row r="129" spans="1:15" x14ac:dyDescent="0.3">
      <c r="A129">
        <v>132</v>
      </c>
      <c r="B129" t="s">
        <v>135</v>
      </c>
      <c r="C129" t="s">
        <v>148</v>
      </c>
      <c r="D129" t="s">
        <v>21</v>
      </c>
      <c r="E129">
        <v>2</v>
      </c>
      <c r="F129">
        <f>IF(OR(Table2[[#This Row],[ Rural-Urban Continuum Code   2013]]=1,Table2[[#This Row],[ Rural-Urban Continuum Code   2013]]=2,Table2[[#This Row],[ Rural-Urban Continuum Code   2013]]=3),1,0)</f>
        <v>1</v>
      </c>
      <c r="G129">
        <f>IF(OR(Table2[[#This Row],[ Rural-Urban Continuum Code   2013]]=4,Table2[[#This Row],[ Rural-Urban Continuum Code   2013]]=5,Table2[[#This Row],[ Rural-Urban Continuum Code   2013]]=6),1,0)</f>
        <v>0</v>
      </c>
      <c r="H129">
        <f>IF(OR(Table2[[#This Row],[ Rural-Urban Continuum Code   2013]]=7,Table2[[#This Row],[ Rural-Urban Continuum Code   2013]]=8,Table2[[#This Row],[ Rural-Urban Continuum Code   2013]]=9),1,0)</f>
        <v>0</v>
      </c>
      <c r="I129">
        <v>0.17</v>
      </c>
      <c r="J129">
        <v>7.0000000000000007E-2</v>
      </c>
      <c r="K129" s="17">
        <f>Table1[[#This Row],[Median Income 2018]]</f>
        <v>47363</v>
      </c>
      <c r="L129">
        <f>(Table1[[#This Row],[Hospital Beds 2018]]/Table1[[#This Row],[Population Estimate 2018]])*1000</f>
        <v>0.61508374601772708</v>
      </c>
      <c r="M129" s="1">
        <v>0.88</v>
      </c>
      <c r="N129">
        <f>Table1[[#This Row],[Population Estimate 2018]]</f>
        <v>63406</v>
      </c>
      <c r="O129" t="str" cm="1">
        <f t="array" ref="O129">_xlfn.IFS(Table2[[#This Row],[ Rural-Urban Continuum Code   2014]]=1,"Urban",Table2[[#This Row],[ Rural-Urban Continuum Code   2015]]=1, "Suburban",Table2[[#This Row],[ Rural-Urban Continuum Code   2016]]=1,"Rural")</f>
        <v>Urban</v>
      </c>
    </row>
    <row r="130" spans="1:15" x14ac:dyDescent="0.3">
      <c r="A130">
        <v>133</v>
      </c>
      <c r="B130" t="s">
        <v>135</v>
      </c>
      <c r="C130" t="s">
        <v>149</v>
      </c>
      <c r="D130" t="s">
        <v>21</v>
      </c>
      <c r="E130">
        <v>1</v>
      </c>
      <c r="F130">
        <f>IF(OR(Table2[[#This Row],[ Rural-Urban Continuum Code   2013]]=1,Table2[[#This Row],[ Rural-Urban Continuum Code   2013]]=2,Table2[[#This Row],[ Rural-Urban Continuum Code   2013]]=3),1,0)</f>
        <v>1</v>
      </c>
      <c r="G130">
        <f>IF(OR(Table2[[#This Row],[ Rural-Urban Continuum Code   2013]]=4,Table2[[#This Row],[ Rural-Urban Continuum Code   2013]]=5,Table2[[#This Row],[ Rural-Urban Continuum Code   2013]]=6),1,0)</f>
        <v>0</v>
      </c>
      <c r="H130">
        <f>IF(OR(Table2[[#This Row],[ Rural-Urban Continuum Code   2013]]=7,Table2[[#This Row],[ Rural-Urban Continuum Code   2013]]=8,Table2[[#This Row],[ Rural-Urban Continuum Code   2013]]=9),1,0)</f>
        <v>0</v>
      </c>
      <c r="I130">
        <v>0.14000000000000001</v>
      </c>
      <c r="J130">
        <v>0.06</v>
      </c>
      <c r="K130" s="17">
        <f>Table1[[#This Row],[Median Income 2018]]</f>
        <v>42606</v>
      </c>
      <c r="L130">
        <f>(Table1[[#This Row],[Hospital Beds 2018]]/Table1[[#This Row],[Population Estimate 2018]])*1000</f>
        <v>0</v>
      </c>
      <c r="M130" s="1">
        <v>0.88</v>
      </c>
      <c r="N130">
        <f>Table1[[#This Row],[Population Estimate 2018]]</f>
        <v>48342</v>
      </c>
      <c r="O130" t="str" cm="1">
        <f t="array" ref="O130">_xlfn.IFS(Table2[[#This Row],[ Rural-Urban Continuum Code   2014]]=1,"Urban",Table2[[#This Row],[ Rural-Urban Continuum Code   2015]]=1, "Suburban",Table2[[#This Row],[ Rural-Urban Continuum Code   2016]]=1,"Rural")</f>
        <v>Urban</v>
      </c>
    </row>
    <row r="131" spans="1:15" x14ac:dyDescent="0.3">
      <c r="A131">
        <v>134</v>
      </c>
      <c r="B131" t="s">
        <v>135</v>
      </c>
      <c r="C131" t="s">
        <v>150</v>
      </c>
      <c r="D131" t="s">
        <v>21</v>
      </c>
      <c r="E131">
        <v>6</v>
      </c>
      <c r="F131">
        <f>IF(OR(Table2[[#This Row],[ Rural-Urban Continuum Code   2013]]=1,Table2[[#This Row],[ Rural-Urban Continuum Code   2013]]=2,Table2[[#This Row],[ Rural-Urban Continuum Code   2013]]=3),1,0)</f>
        <v>0</v>
      </c>
      <c r="G131">
        <f>IF(OR(Table2[[#This Row],[ Rural-Urban Continuum Code   2013]]=4,Table2[[#This Row],[ Rural-Urban Continuum Code   2013]]=5,Table2[[#This Row],[ Rural-Urban Continuum Code   2013]]=6),1,0)</f>
        <v>1</v>
      </c>
      <c r="H131">
        <f>IF(OR(Table2[[#This Row],[ Rural-Urban Continuum Code   2013]]=7,Table2[[#This Row],[ Rural-Urban Continuum Code   2013]]=8,Table2[[#This Row],[ Rural-Urban Continuum Code   2013]]=9),1,0)</f>
        <v>0</v>
      </c>
      <c r="I131">
        <v>0.19</v>
      </c>
      <c r="J131">
        <v>0.05</v>
      </c>
      <c r="K131" s="17">
        <f>Table1[[#This Row],[Median Income 2018]]</f>
        <v>41214</v>
      </c>
      <c r="L131">
        <f>(Table1[[#This Row],[Hospital Beds 2018]]/Table1[[#This Row],[Population Estimate 2018]])*1000</f>
        <v>0.89949628208203403</v>
      </c>
      <c r="M131" s="1">
        <v>0.85</v>
      </c>
      <c r="N131">
        <f>Table1[[#This Row],[Population Estimate 2018]]</f>
        <v>16676</v>
      </c>
      <c r="O131" t="str" cm="1">
        <f t="array" ref="O13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2" spans="1:15" x14ac:dyDescent="0.3">
      <c r="A132">
        <v>135</v>
      </c>
      <c r="B132" t="s">
        <v>135</v>
      </c>
      <c r="C132" t="s">
        <v>44</v>
      </c>
      <c r="D132" t="s">
        <v>21</v>
      </c>
      <c r="E132">
        <v>6</v>
      </c>
      <c r="F132">
        <f>IF(OR(Table2[[#This Row],[ Rural-Urban Continuum Code   2013]]=1,Table2[[#This Row],[ Rural-Urban Continuum Code   2013]]=2,Table2[[#This Row],[ Rural-Urban Continuum Code   2013]]=3),1,0)</f>
        <v>0</v>
      </c>
      <c r="G132">
        <f>IF(OR(Table2[[#This Row],[ Rural-Urban Continuum Code   2013]]=4,Table2[[#This Row],[ Rural-Urban Continuum Code   2013]]=5,Table2[[#This Row],[ Rural-Urban Continuum Code   2013]]=6),1,0)</f>
        <v>1</v>
      </c>
      <c r="H132">
        <f>IF(OR(Table2[[#This Row],[ Rural-Urban Continuum Code   2013]]=7,Table2[[#This Row],[ Rural-Urban Continuum Code   2013]]=8,Table2[[#This Row],[ Rural-Urban Continuum Code   2013]]=9),1,0)</f>
        <v>0</v>
      </c>
      <c r="I132">
        <v>0.23</v>
      </c>
      <c r="J132">
        <v>7.0000000000000007E-2</v>
      </c>
      <c r="K132" s="17">
        <f>Table1[[#This Row],[Median Income 2018]]</f>
        <v>37259</v>
      </c>
      <c r="L132">
        <f>(Table1[[#This Row],[Hospital Beds 2018]]/Table1[[#This Row],[Population Estimate 2018]])*1000</f>
        <v>3.4809245335561121</v>
      </c>
      <c r="M132" s="1">
        <v>0.78</v>
      </c>
      <c r="N132">
        <f>Table1[[#This Row],[Population Estimate 2018]]</f>
        <v>7182</v>
      </c>
      <c r="O132" t="str" cm="1">
        <f t="array" ref="O13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3" spans="1:15" x14ac:dyDescent="0.3">
      <c r="A133">
        <v>136</v>
      </c>
      <c r="B133" t="s">
        <v>135</v>
      </c>
      <c r="C133" t="s">
        <v>151</v>
      </c>
      <c r="D133" t="s">
        <v>21</v>
      </c>
      <c r="E133">
        <v>6</v>
      </c>
      <c r="F133">
        <f>IF(OR(Table2[[#This Row],[ Rural-Urban Continuum Code   2013]]=1,Table2[[#This Row],[ Rural-Urban Continuum Code   2013]]=2,Table2[[#This Row],[ Rural-Urban Continuum Code   2013]]=3),1,0)</f>
        <v>0</v>
      </c>
      <c r="G133">
        <f>IF(OR(Table2[[#This Row],[ Rural-Urban Continuum Code   2013]]=4,Table2[[#This Row],[ Rural-Urban Continuum Code   2013]]=5,Table2[[#This Row],[ Rural-Urban Continuum Code   2013]]=6),1,0)</f>
        <v>1</v>
      </c>
      <c r="H133">
        <f>IF(OR(Table2[[#This Row],[ Rural-Urban Continuum Code   2013]]=7,Table2[[#This Row],[ Rural-Urban Continuum Code   2013]]=8,Table2[[#This Row],[ Rural-Urban Continuum Code   2013]]=9),1,0)</f>
        <v>0</v>
      </c>
      <c r="I133">
        <v>0.19</v>
      </c>
      <c r="J133">
        <v>0.05</v>
      </c>
      <c r="K133" s="17">
        <f>Table1[[#This Row],[Median Income 2018]]</f>
        <v>36132</v>
      </c>
      <c r="L133">
        <f>(Table1[[#This Row],[Hospital Beds 2018]]/Table1[[#This Row],[Population Estimate 2018]])*1000</f>
        <v>4.3432939541348157</v>
      </c>
      <c r="M133" s="1">
        <v>0.85</v>
      </c>
      <c r="N133">
        <f>Table1[[#This Row],[Population Estimate 2018]]</f>
        <v>11512</v>
      </c>
      <c r="O133" t="str" cm="1">
        <f t="array" ref="O13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4" spans="1:15" x14ac:dyDescent="0.3">
      <c r="A134">
        <v>137</v>
      </c>
      <c r="B134" t="s">
        <v>135</v>
      </c>
      <c r="C134" t="s">
        <v>152</v>
      </c>
      <c r="D134" t="s">
        <v>21</v>
      </c>
      <c r="E134">
        <v>6</v>
      </c>
      <c r="F134">
        <f>IF(OR(Table2[[#This Row],[ Rural-Urban Continuum Code   2013]]=1,Table2[[#This Row],[ Rural-Urban Continuum Code   2013]]=2,Table2[[#This Row],[ Rural-Urban Continuum Code   2013]]=3),1,0)</f>
        <v>0</v>
      </c>
      <c r="G134">
        <f>IF(OR(Table2[[#This Row],[ Rural-Urban Continuum Code   2013]]=4,Table2[[#This Row],[ Rural-Urban Continuum Code   2013]]=5,Table2[[#This Row],[ Rural-Urban Continuum Code   2013]]=6),1,0)</f>
        <v>1</v>
      </c>
      <c r="H134">
        <f>IF(OR(Table2[[#This Row],[ Rural-Urban Continuum Code   2013]]=7,Table2[[#This Row],[ Rural-Urban Continuum Code   2013]]=8,Table2[[#This Row],[ Rural-Urban Continuum Code   2013]]=9),1,0)</f>
        <v>0</v>
      </c>
      <c r="I134">
        <v>0.17</v>
      </c>
      <c r="J134">
        <v>0.06</v>
      </c>
      <c r="K134" s="17">
        <f>Table1[[#This Row],[Median Income 2018]]</f>
        <v>42494</v>
      </c>
      <c r="L134">
        <f>(Table1[[#This Row],[Hospital Beds 2018]]/Table1[[#This Row],[Population Estimate 2018]])*1000</f>
        <v>2.6735050196420773</v>
      </c>
      <c r="M134" s="1">
        <v>0.82</v>
      </c>
      <c r="N134">
        <f>Table1[[#This Row],[Population Estimate 2018]]</f>
        <v>18328</v>
      </c>
      <c r="O134" t="str" cm="1">
        <f t="array" ref="O13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5" spans="1:15" x14ac:dyDescent="0.3">
      <c r="A135">
        <v>138</v>
      </c>
      <c r="B135" t="s">
        <v>135</v>
      </c>
      <c r="C135" t="s">
        <v>153</v>
      </c>
      <c r="D135" t="s">
        <v>21</v>
      </c>
      <c r="E135">
        <v>2</v>
      </c>
      <c r="F135">
        <f>IF(OR(Table2[[#This Row],[ Rural-Urban Continuum Code   2013]]=1,Table2[[#This Row],[ Rural-Urban Continuum Code   2013]]=2,Table2[[#This Row],[ Rural-Urban Continuum Code   2013]]=3),1,0)</f>
        <v>1</v>
      </c>
      <c r="G135">
        <f>IF(OR(Table2[[#This Row],[ Rural-Urban Continuum Code   2013]]=4,Table2[[#This Row],[ Rural-Urban Continuum Code   2013]]=5,Table2[[#This Row],[ Rural-Urban Continuum Code   2013]]=6),1,0)</f>
        <v>0</v>
      </c>
      <c r="H135">
        <f>IF(OR(Table2[[#This Row],[ Rural-Urban Continuum Code   2013]]=7,Table2[[#This Row],[ Rural-Urban Continuum Code   2013]]=8,Table2[[#This Row],[ Rural-Urban Continuum Code   2013]]=9),1,0)</f>
        <v>0</v>
      </c>
      <c r="I135">
        <v>0.12</v>
      </c>
      <c r="J135">
        <v>0.06</v>
      </c>
      <c r="K135" s="17">
        <f>Table1[[#This Row],[Median Income 2018]]</f>
        <v>53882</v>
      </c>
      <c r="L135">
        <f>(Table1[[#This Row],[Hospital Beds 2018]]/Table1[[#This Row],[Population Estimate 2018]])*1000</f>
        <v>2.7803150489559796</v>
      </c>
      <c r="M135" s="1">
        <v>0.88</v>
      </c>
      <c r="N135">
        <f>Table1[[#This Row],[Population Estimate 2018]]</f>
        <v>124806</v>
      </c>
      <c r="O135" t="str" cm="1">
        <f t="array" ref="O135">_xlfn.IFS(Table2[[#This Row],[ Rural-Urban Continuum Code   2014]]=1,"Urban",Table2[[#This Row],[ Rural-Urban Continuum Code   2015]]=1, "Suburban",Table2[[#This Row],[ Rural-Urban Continuum Code   2016]]=1,"Rural")</f>
        <v>Urban</v>
      </c>
    </row>
    <row r="136" spans="1:15" x14ac:dyDescent="0.3">
      <c r="A136">
        <v>139</v>
      </c>
      <c r="B136" t="s">
        <v>135</v>
      </c>
      <c r="C136" t="s">
        <v>50</v>
      </c>
      <c r="D136" t="s">
        <v>21</v>
      </c>
      <c r="E136">
        <v>6</v>
      </c>
      <c r="F136">
        <f>IF(OR(Table2[[#This Row],[ Rural-Urban Continuum Code   2013]]=1,Table2[[#This Row],[ Rural-Urban Continuum Code   2013]]=2,Table2[[#This Row],[ Rural-Urban Continuum Code   2013]]=3),1,0)</f>
        <v>0</v>
      </c>
      <c r="G136">
        <f>IF(OR(Table2[[#This Row],[ Rural-Urban Continuum Code   2013]]=4,Table2[[#This Row],[ Rural-Urban Continuum Code   2013]]=5,Table2[[#This Row],[ Rural-Urban Continuum Code   2013]]=6),1,0)</f>
        <v>1</v>
      </c>
      <c r="H136">
        <f>IF(OR(Table2[[#This Row],[ Rural-Urban Continuum Code   2013]]=7,Table2[[#This Row],[ Rural-Urban Continuum Code   2013]]=8,Table2[[#This Row],[ Rural-Urban Continuum Code   2013]]=9),1,0)</f>
        <v>0</v>
      </c>
      <c r="I136">
        <v>0.19</v>
      </c>
      <c r="J136">
        <v>7.0000000000000007E-2</v>
      </c>
      <c r="K136" s="17">
        <f>Table1[[#This Row],[Median Income 2018]]</f>
        <v>43696</v>
      </c>
      <c r="L136">
        <f>(Table1[[#This Row],[Hospital Beds 2018]]/Table1[[#This Row],[Population Estimate 2018]])*1000</f>
        <v>1.403705783267827</v>
      </c>
      <c r="M136" s="1">
        <v>0.85</v>
      </c>
      <c r="N136">
        <f>Table1[[#This Row],[Population Estimate 2018]]</f>
        <v>17810</v>
      </c>
      <c r="O136" t="str" cm="1">
        <f t="array" ref="O13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7" spans="1:15" x14ac:dyDescent="0.3">
      <c r="A137">
        <v>140</v>
      </c>
      <c r="B137" t="s">
        <v>135</v>
      </c>
      <c r="C137" t="s">
        <v>154</v>
      </c>
      <c r="D137" t="s">
        <v>21</v>
      </c>
      <c r="E137">
        <v>9</v>
      </c>
      <c r="F137">
        <f>IF(OR(Table2[[#This Row],[ Rural-Urban Continuum Code   2013]]=1,Table2[[#This Row],[ Rural-Urban Continuum Code   2013]]=2,Table2[[#This Row],[ Rural-Urban Continuum Code   2013]]=3),1,0)</f>
        <v>0</v>
      </c>
      <c r="G137">
        <f>IF(OR(Table2[[#This Row],[ Rural-Urban Continuum Code   2013]]=4,Table2[[#This Row],[ Rural-Urban Continuum Code   2013]]=5,Table2[[#This Row],[ Rural-Urban Continuum Code   2013]]=6),1,0)</f>
        <v>0</v>
      </c>
      <c r="H137">
        <f>IF(OR(Table2[[#This Row],[ Rural-Urban Continuum Code   2013]]=7,Table2[[#This Row],[ Rural-Urban Continuum Code   2013]]=8,Table2[[#This Row],[ Rural-Urban Continuum Code   2013]]=9),1,0)</f>
        <v>1</v>
      </c>
      <c r="I137">
        <v>0.26</v>
      </c>
      <c r="J137">
        <v>0.08</v>
      </c>
      <c r="K137" s="17">
        <f>Table1[[#This Row],[Median Income 2018]]</f>
        <v>35630</v>
      </c>
      <c r="L137">
        <f>(Table1[[#This Row],[Hospital Beds 2018]]/Table1[[#This Row],[Population Estimate 2018]])*1000</f>
        <v>2.0376558806748717</v>
      </c>
      <c r="M137" s="1">
        <v>0.79</v>
      </c>
      <c r="N137">
        <f>Table1[[#This Row],[Population Estimate 2018]]</f>
        <v>12269</v>
      </c>
      <c r="O137" t="str" cm="1">
        <f t="array" ref="O137">_xlfn.IFS(Table2[[#This Row],[ Rural-Urban Continuum Code   2014]]=1,"Urban",Table2[[#This Row],[ Rural-Urban Continuum Code   2015]]=1, "Suburban",Table2[[#This Row],[ Rural-Urban Continuum Code   2016]]=1,"Rural")</f>
        <v>Rural</v>
      </c>
    </row>
    <row r="138" spans="1:15" x14ac:dyDescent="0.3">
      <c r="A138">
        <v>141</v>
      </c>
      <c r="B138" t="s">
        <v>135</v>
      </c>
      <c r="C138" t="s">
        <v>155</v>
      </c>
      <c r="D138" t="s">
        <v>21</v>
      </c>
      <c r="E138">
        <v>3</v>
      </c>
      <c r="F138">
        <f>IF(OR(Table2[[#This Row],[ Rural-Urban Continuum Code   2013]]=1,Table2[[#This Row],[ Rural-Urban Continuum Code   2013]]=2,Table2[[#This Row],[ Rural-Urban Continuum Code   2013]]=3),1,0)</f>
        <v>1</v>
      </c>
      <c r="G138">
        <f>IF(OR(Table2[[#This Row],[ Rural-Urban Continuum Code   2013]]=4,Table2[[#This Row],[ Rural-Urban Continuum Code   2013]]=5,Table2[[#This Row],[ Rural-Urban Continuum Code   2013]]=6),1,0)</f>
        <v>0</v>
      </c>
      <c r="H138">
        <f>IF(OR(Table2[[#This Row],[ Rural-Urban Continuum Code   2013]]=7,Table2[[#This Row],[ Rural-Urban Continuum Code   2013]]=8,Table2[[#This Row],[ Rural-Urban Continuum Code   2013]]=9),1,0)</f>
        <v>0</v>
      </c>
      <c r="I138">
        <v>0.24</v>
      </c>
      <c r="J138">
        <v>0.09</v>
      </c>
      <c r="K138" s="17">
        <f>Table1[[#This Row],[Median Income 2018]]</f>
        <v>43610</v>
      </c>
      <c r="L138">
        <f>(Table1[[#This Row],[Hospital Beds 2018]]/Table1[[#This Row],[Population Estimate 2018]])*1000</f>
        <v>4.8812957621477704</v>
      </c>
      <c r="M138" s="1">
        <v>0.8</v>
      </c>
      <c r="N138">
        <f>Table1[[#This Row],[Population Estimate 2018]]</f>
        <v>99154</v>
      </c>
      <c r="O138" t="str" cm="1">
        <f t="array" ref="O138">_xlfn.IFS(Table2[[#This Row],[ Rural-Urban Continuum Code   2014]]=1,"Urban",Table2[[#This Row],[ Rural-Urban Continuum Code   2015]]=1, "Suburban",Table2[[#This Row],[ Rural-Urban Continuum Code   2016]]=1,"Rural")</f>
        <v>Urban</v>
      </c>
    </row>
    <row r="139" spans="1:15" x14ac:dyDescent="0.3">
      <c r="A139">
        <v>142</v>
      </c>
      <c r="B139" t="s">
        <v>135</v>
      </c>
      <c r="C139" t="s">
        <v>156</v>
      </c>
      <c r="D139" t="s">
        <v>21</v>
      </c>
      <c r="E139">
        <v>2</v>
      </c>
      <c r="F139">
        <f>IF(OR(Table2[[#This Row],[ Rural-Urban Continuum Code   2013]]=1,Table2[[#This Row],[ Rural-Urban Continuum Code   2013]]=2,Table2[[#This Row],[ Rural-Urban Continuum Code   2013]]=3),1,0)</f>
        <v>1</v>
      </c>
      <c r="G139">
        <f>IF(OR(Table2[[#This Row],[ Rural-Urban Continuum Code   2013]]=4,Table2[[#This Row],[ Rural-Urban Continuum Code   2013]]=5,Table2[[#This Row],[ Rural-Urban Continuum Code   2013]]=6),1,0)</f>
        <v>0</v>
      </c>
      <c r="H139">
        <f>IF(OR(Table2[[#This Row],[ Rural-Urban Continuum Code   2013]]=7,Table2[[#This Row],[ Rural-Urban Continuum Code   2013]]=8,Table2[[#This Row],[ Rural-Urban Continuum Code   2013]]=9),1,0)</f>
        <v>0</v>
      </c>
      <c r="I139">
        <v>0.18</v>
      </c>
      <c r="J139">
        <v>0.06</v>
      </c>
      <c r="K139" s="17">
        <f>Table1[[#This Row],[Median Income 2018]]</f>
        <v>52050</v>
      </c>
      <c r="L139">
        <f>(Table1[[#This Row],[Hospital Beds 2018]]/Table1[[#This Row],[Population Estimate 2018]])*1000</f>
        <v>0</v>
      </c>
      <c r="M139" s="1">
        <v>0.86</v>
      </c>
      <c r="N139">
        <f>Table1[[#This Row],[Population Estimate 2018]]</f>
        <v>18188</v>
      </c>
      <c r="O139" t="str" cm="1">
        <f t="array" ref="O139">_xlfn.IFS(Table2[[#This Row],[ Rural-Urban Continuum Code   2014]]=1,"Urban",Table2[[#This Row],[ Rural-Urban Continuum Code   2015]]=1, "Suburban",Table2[[#This Row],[ Rural-Urban Continuum Code   2016]]=1,"Rural")</f>
        <v>Urban</v>
      </c>
    </row>
    <row r="140" spans="1:15" x14ac:dyDescent="0.3">
      <c r="A140">
        <v>143</v>
      </c>
      <c r="B140" t="s">
        <v>135</v>
      </c>
      <c r="C140" t="s">
        <v>52</v>
      </c>
      <c r="D140" t="s">
        <v>21</v>
      </c>
      <c r="E140">
        <v>4</v>
      </c>
      <c r="F140">
        <f>IF(OR(Table2[[#This Row],[ Rural-Urban Continuum Code   2013]]=1,Table2[[#This Row],[ Rural-Urban Continuum Code   2013]]=2,Table2[[#This Row],[ Rural-Urban Continuum Code   2013]]=3),1,0)</f>
        <v>0</v>
      </c>
      <c r="G140">
        <f>IF(OR(Table2[[#This Row],[ Rural-Urban Continuum Code   2013]]=4,Table2[[#This Row],[ Rural-Urban Continuum Code   2013]]=5,Table2[[#This Row],[ Rural-Urban Continuum Code   2013]]=6),1,0)</f>
        <v>1</v>
      </c>
      <c r="H140">
        <f>IF(OR(Table2[[#This Row],[ Rural-Urban Continuum Code   2013]]=7,Table2[[#This Row],[ Rural-Urban Continuum Code   2013]]=8,Table2[[#This Row],[ Rural-Urban Continuum Code   2013]]=9),1,0)</f>
        <v>0</v>
      </c>
      <c r="I140">
        <v>0.16</v>
      </c>
      <c r="J140">
        <v>0.06</v>
      </c>
      <c r="K140" s="17">
        <f>Table1[[#This Row],[Median Income 2018]]</f>
        <v>46512</v>
      </c>
      <c r="L140">
        <f>(Table1[[#This Row],[Hospital Beds 2018]]/Table1[[#This Row],[Population Estimate 2018]])*1000</f>
        <v>2.7578599007170435</v>
      </c>
      <c r="M140" s="1">
        <v>0.89</v>
      </c>
      <c r="N140">
        <f>Table1[[#This Row],[Population Estimate 2018]]</f>
        <v>45325</v>
      </c>
      <c r="O140" t="str" cm="1">
        <f t="array" ref="O14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1" spans="1:15" x14ac:dyDescent="0.3">
      <c r="A141">
        <v>144</v>
      </c>
      <c r="B141" t="s">
        <v>135</v>
      </c>
      <c r="C141" t="s">
        <v>157</v>
      </c>
      <c r="D141" t="s">
        <v>21</v>
      </c>
      <c r="E141">
        <v>6</v>
      </c>
      <c r="F141">
        <f>IF(OR(Table2[[#This Row],[ Rural-Urban Continuum Code   2013]]=1,Table2[[#This Row],[ Rural-Urban Continuum Code   2013]]=2,Table2[[#This Row],[ Rural-Urban Continuum Code   2013]]=3),1,0)</f>
        <v>0</v>
      </c>
      <c r="G141">
        <f>IF(OR(Table2[[#This Row],[ Rural-Urban Continuum Code   2013]]=4,Table2[[#This Row],[ Rural-Urban Continuum Code   2013]]=5,Table2[[#This Row],[ Rural-Urban Continuum Code   2013]]=6),1,0)</f>
        <v>1</v>
      </c>
      <c r="H141">
        <f>IF(OR(Table2[[#This Row],[ Rural-Urban Continuum Code   2013]]=7,Table2[[#This Row],[ Rural-Urban Continuum Code   2013]]=8,Table2[[#This Row],[ Rural-Urban Continuum Code   2013]]=9),1,0)</f>
        <v>0</v>
      </c>
      <c r="I141">
        <v>0.18</v>
      </c>
      <c r="J141">
        <v>0.05</v>
      </c>
      <c r="K141" s="17">
        <f>Table1[[#This Row],[Median Income 2018]]</f>
        <v>38682</v>
      </c>
      <c r="L141">
        <f>(Table1[[#This Row],[Hospital Beds 2018]]/Table1[[#This Row],[Population Estimate 2018]])*1000</f>
        <v>3.6336875028747526</v>
      </c>
      <c r="M141" s="1">
        <v>0.86</v>
      </c>
      <c r="N141">
        <f>Table1[[#This Row],[Population Estimate 2018]]</f>
        <v>21741</v>
      </c>
      <c r="O141" t="str" cm="1">
        <f t="array" ref="O14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2" spans="1:15" x14ac:dyDescent="0.3">
      <c r="A142">
        <v>145</v>
      </c>
      <c r="B142" t="s">
        <v>135</v>
      </c>
      <c r="C142" t="s">
        <v>158</v>
      </c>
      <c r="D142" t="s">
        <v>21</v>
      </c>
      <c r="E142">
        <v>6</v>
      </c>
      <c r="F142">
        <f>IF(OR(Table2[[#This Row],[ Rural-Urban Continuum Code   2013]]=1,Table2[[#This Row],[ Rural-Urban Continuum Code   2013]]=2,Table2[[#This Row],[ Rural-Urban Continuum Code   2013]]=3),1,0)</f>
        <v>0</v>
      </c>
      <c r="G142">
        <f>IF(OR(Table2[[#This Row],[ Rural-Urban Continuum Code   2013]]=4,Table2[[#This Row],[ Rural-Urban Continuum Code   2013]]=5,Table2[[#This Row],[ Rural-Urban Continuum Code   2013]]=6),1,0)</f>
        <v>1</v>
      </c>
      <c r="H142">
        <f>IF(OR(Table2[[#This Row],[ Rural-Urban Continuum Code   2013]]=7,Table2[[#This Row],[ Rural-Urban Continuum Code   2013]]=8,Table2[[#This Row],[ Rural-Urban Continuum Code   2013]]=9),1,0)</f>
        <v>0</v>
      </c>
      <c r="I142">
        <v>0.19</v>
      </c>
      <c r="J142">
        <v>7.0000000000000007E-2</v>
      </c>
      <c r="K142" s="17">
        <f>Table1[[#This Row],[Median Income 2018]]</f>
        <v>47205</v>
      </c>
      <c r="L142">
        <f>(Table1[[#This Row],[Hospital Beds 2018]]/Table1[[#This Row],[Population Estimate 2018]])*1000</f>
        <v>2.1364351206195664</v>
      </c>
      <c r="M142" s="1">
        <v>0.79</v>
      </c>
      <c r="N142">
        <f>Table1[[#This Row],[Population Estimate 2018]]</f>
        <v>33701</v>
      </c>
      <c r="O142" t="str" cm="1">
        <f t="array" ref="O14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3" spans="1:15" x14ac:dyDescent="0.3">
      <c r="A143">
        <v>146</v>
      </c>
      <c r="B143" t="s">
        <v>135</v>
      </c>
      <c r="C143" t="s">
        <v>159</v>
      </c>
      <c r="D143" t="s">
        <v>21</v>
      </c>
      <c r="E143">
        <v>6</v>
      </c>
      <c r="F143">
        <f>IF(OR(Table2[[#This Row],[ Rural-Urban Continuum Code   2013]]=1,Table2[[#This Row],[ Rural-Urban Continuum Code   2013]]=2,Table2[[#This Row],[ Rural-Urban Continuum Code   2013]]=3),1,0)</f>
        <v>0</v>
      </c>
      <c r="G143">
        <f>IF(OR(Table2[[#This Row],[ Rural-Urban Continuum Code   2013]]=4,Table2[[#This Row],[ Rural-Urban Continuum Code   2013]]=5,Table2[[#This Row],[ Rural-Urban Continuum Code   2013]]=6),1,0)</f>
        <v>1</v>
      </c>
      <c r="H143">
        <f>IF(OR(Table2[[#This Row],[ Rural-Urban Continuum Code   2013]]=7,Table2[[#This Row],[ Rural-Urban Continuum Code   2013]]=8,Table2[[#This Row],[ Rural-Urban Continuum Code   2013]]=9),1,0)</f>
        <v>0</v>
      </c>
      <c r="I143">
        <v>0.18</v>
      </c>
      <c r="J143">
        <v>0.06</v>
      </c>
      <c r="K143" s="17">
        <f>Table1[[#This Row],[Median Income 2018]]</f>
        <v>40199</v>
      </c>
      <c r="L143">
        <f>(Table1[[#This Row],[Hospital Beds 2018]]/Table1[[#This Row],[Population Estimate 2018]])*1000</f>
        <v>1.4991379956524999</v>
      </c>
      <c r="M143" s="1">
        <v>0.86</v>
      </c>
      <c r="N143">
        <f>Table1[[#This Row],[Population Estimate 2018]]</f>
        <v>13341</v>
      </c>
      <c r="O143" t="str" cm="1">
        <f t="array" ref="O14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4" spans="1:15" x14ac:dyDescent="0.3">
      <c r="A144">
        <v>147</v>
      </c>
      <c r="B144" t="s">
        <v>135</v>
      </c>
      <c r="C144" t="s">
        <v>160</v>
      </c>
      <c r="D144" t="s">
        <v>21</v>
      </c>
      <c r="E144">
        <v>7</v>
      </c>
      <c r="F144">
        <f>IF(OR(Table2[[#This Row],[ Rural-Urban Continuum Code   2013]]=1,Table2[[#This Row],[ Rural-Urban Continuum Code   2013]]=2,Table2[[#This Row],[ Rural-Urban Continuum Code   2013]]=3),1,0)</f>
        <v>0</v>
      </c>
      <c r="G144">
        <f>IF(OR(Table2[[#This Row],[ Rural-Urban Continuum Code   2013]]=4,Table2[[#This Row],[ Rural-Urban Continuum Code   2013]]=5,Table2[[#This Row],[ Rural-Urban Continuum Code   2013]]=6),1,0)</f>
        <v>0</v>
      </c>
      <c r="H144">
        <f>IF(OR(Table2[[#This Row],[ Rural-Urban Continuum Code   2013]]=7,Table2[[#This Row],[ Rural-Urban Continuum Code   2013]]=8,Table2[[#This Row],[ Rural-Urban Continuum Code   2013]]=9),1,0)</f>
        <v>1</v>
      </c>
      <c r="I144">
        <v>0.18</v>
      </c>
      <c r="J144">
        <v>0.06</v>
      </c>
      <c r="K144" s="17">
        <f>Table1[[#This Row],[Median Income 2018]]</f>
        <v>45596</v>
      </c>
      <c r="L144">
        <f>(Table1[[#This Row],[Hospital Beds 2018]]/Table1[[#This Row],[Population Estimate 2018]])*1000</f>
        <v>5.5735442433250171</v>
      </c>
      <c r="M144" s="1">
        <v>0.86</v>
      </c>
      <c r="N144">
        <f>Table1[[#This Row],[Population Estimate 2018]]</f>
        <v>37678</v>
      </c>
      <c r="O144" t="str" cm="1">
        <f t="array" ref="O144">_xlfn.IFS(Table2[[#This Row],[ Rural-Urban Continuum Code   2014]]=1,"Urban",Table2[[#This Row],[ Rural-Urban Continuum Code   2015]]=1, "Suburban",Table2[[#This Row],[ Rural-Urban Continuum Code   2016]]=1,"Rural")</f>
        <v>Rural</v>
      </c>
    </row>
    <row r="145" spans="1:15" x14ac:dyDescent="0.3">
      <c r="A145">
        <v>148</v>
      </c>
      <c r="B145" t="s">
        <v>135</v>
      </c>
      <c r="C145" t="s">
        <v>161</v>
      </c>
      <c r="D145" t="s">
        <v>21</v>
      </c>
      <c r="E145">
        <v>9</v>
      </c>
      <c r="F145">
        <f>IF(OR(Table2[[#This Row],[ Rural-Urban Continuum Code   2013]]=1,Table2[[#This Row],[ Rural-Urban Continuum Code   2013]]=2,Table2[[#This Row],[ Rural-Urban Continuum Code   2013]]=3),1,0)</f>
        <v>0</v>
      </c>
      <c r="G145">
        <f>IF(OR(Table2[[#This Row],[ Rural-Urban Continuum Code   2013]]=4,Table2[[#This Row],[ Rural-Urban Continuum Code   2013]]=5,Table2[[#This Row],[ Rural-Urban Continuum Code   2013]]=6),1,0)</f>
        <v>0</v>
      </c>
      <c r="H145">
        <f>IF(OR(Table2[[#This Row],[ Rural-Urban Continuum Code   2013]]=7,Table2[[#This Row],[ Rural-Urban Continuum Code   2013]]=8,Table2[[#This Row],[ Rural-Urban Continuum Code   2013]]=9),1,0)</f>
        <v>1</v>
      </c>
      <c r="I145">
        <v>0.26</v>
      </c>
      <c r="J145">
        <v>0.09</v>
      </c>
      <c r="K145" s="17">
        <f>Table1[[#This Row],[Median Income 2018]]</f>
        <v>37828</v>
      </c>
      <c r="L145">
        <f>(Table1[[#This Row],[Hospital Beds 2018]]/Table1[[#This Row],[Population Estimate 2018]])*1000</f>
        <v>1.4713455455013611</v>
      </c>
      <c r="M145" s="1">
        <v>0.74</v>
      </c>
      <c r="N145">
        <f>Table1[[#This Row],[Population Estimate 2018]]</f>
        <v>13593</v>
      </c>
      <c r="O145" t="str" cm="1">
        <f t="array" ref="O145">_xlfn.IFS(Table2[[#This Row],[ Rural-Urban Continuum Code   2014]]=1,"Urban",Table2[[#This Row],[ Rural-Urban Continuum Code   2015]]=1, "Suburban",Table2[[#This Row],[ Rural-Urban Continuum Code   2016]]=1,"Rural")</f>
        <v>Rural</v>
      </c>
    </row>
    <row r="146" spans="1:15" x14ac:dyDescent="0.3">
      <c r="A146">
        <v>149</v>
      </c>
      <c r="B146" t="s">
        <v>135</v>
      </c>
      <c r="C146" t="s">
        <v>56</v>
      </c>
      <c r="D146" t="s">
        <v>21</v>
      </c>
      <c r="E146">
        <v>6</v>
      </c>
      <c r="F146">
        <f>IF(OR(Table2[[#This Row],[ Rural-Urban Continuum Code   2013]]=1,Table2[[#This Row],[ Rural-Urban Continuum Code   2013]]=2,Table2[[#This Row],[ Rural-Urban Continuum Code   2013]]=3),1,0)</f>
        <v>0</v>
      </c>
      <c r="G146">
        <f>IF(OR(Table2[[#This Row],[ Rural-Urban Continuum Code   2013]]=4,Table2[[#This Row],[ Rural-Urban Continuum Code   2013]]=5,Table2[[#This Row],[ Rural-Urban Continuum Code   2013]]=6),1,0)</f>
        <v>1</v>
      </c>
      <c r="H146">
        <f>IF(OR(Table2[[#This Row],[ Rural-Urban Continuum Code   2013]]=7,Table2[[#This Row],[ Rural-Urban Continuum Code   2013]]=8,Table2[[#This Row],[ Rural-Urban Continuum Code   2013]]=9),1,0)</f>
        <v>0</v>
      </c>
      <c r="I146">
        <v>0.18</v>
      </c>
      <c r="J146">
        <v>0.06</v>
      </c>
      <c r="K146" s="17">
        <f>Table1[[#This Row],[Median Income 2018]]</f>
        <v>36573</v>
      </c>
      <c r="L146">
        <f>(Table1[[#This Row],[Hospital Beds 2018]]/Table1[[#This Row],[Population Estimate 2018]])*1000</f>
        <v>0</v>
      </c>
      <c r="M146" s="1">
        <v>0.74</v>
      </c>
      <c r="N146">
        <f>Table1[[#This Row],[Population Estimate 2018]]</f>
        <v>16811</v>
      </c>
      <c r="O146" t="str" cm="1">
        <f t="array" ref="O14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7" spans="1:15" x14ac:dyDescent="0.3">
      <c r="A147">
        <v>150</v>
      </c>
      <c r="B147" t="s">
        <v>135</v>
      </c>
      <c r="C147" t="s">
        <v>57</v>
      </c>
      <c r="D147" t="s">
        <v>21</v>
      </c>
      <c r="E147">
        <v>3</v>
      </c>
      <c r="F147">
        <f>IF(OR(Table2[[#This Row],[ Rural-Urban Continuum Code   2013]]=1,Table2[[#This Row],[ Rural-Urban Continuum Code   2013]]=2,Table2[[#This Row],[ Rural-Urban Continuum Code   2013]]=3),1,0)</f>
        <v>1</v>
      </c>
      <c r="G147">
        <f>IF(OR(Table2[[#This Row],[ Rural-Urban Continuum Code   2013]]=4,Table2[[#This Row],[ Rural-Urban Continuum Code   2013]]=5,Table2[[#This Row],[ Rural-Urban Continuum Code   2013]]=6),1,0)</f>
        <v>0</v>
      </c>
      <c r="H147">
        <f>IF(OR(Table2[[#This Row],[ Rural-Urban Continuum Code   2013]]=7,Table2[[#This Row],[ Rural-Urban Continuum Code   2013]]=8,Table2[[#This Row],[ Rural-Urban Continuum Code   2013]]=9),1,0)</f>
        <v>0</v>
      </c>
      <c r="I147">
        <v>0.17</v>
      </c>
      <c r="J147">
        <v>7.0000000000000007E-2</v>
      </c>
      <c r="K147" s="17">
        <f>Table1[[#This Row],[Median Income 2018]]</f>
        <v>38596</v>
      </c>
      <c r="L147">
        <f>(Table1[[#This Row],[Hospital Beds 2018]]/Table1[[#This Row],[Population Estimate 2018]])*1000</f>
        <v>3.7877675661391197</v>
      </c>
      <c r="M147" s="1">
        <v>0.8</v>
      </c>
      <c r="N147">
        <f>Table1[[#This Row],[Population Estimate 2018]]</f>
        <v>68114</v>
      </c>
      <c r="O147" t="str" cm="1">
        <f t="array" ref="O147">_xlfn.IFS(Table2[[#This Row],[ Rural-Urban Continuum Code   2014]]=1,"Urban",Table2[[#This Row],[ Rural-Urban Continuum Code   2015]]=1, "Suburban",Table2[[#This Row],[ Rural-Urban Continuum Code   2016]]=1,"Rural")</f>
        <v>Urban</v>
      </c>
    </row>
    <row r="148" spans="1:15" x14ac:dyDescent="0.3">
      <c r="A148">
        <v>151</v>
      </c>
      <c r="B148" t="s">
        <v>135</v>
      </c>
      <c r="C148" t="s">
        <v>162</v>
      </c>
      <c r="D148" t="s">
        <v>21</v>
      </c>
      <c r="E148">
        <v>7</v>
      </c>
      <c r="F148">
        <f>IF(OR(Table2[[#This Row],[ Rural-Urban Continuum Code   2013]]=1,Table2[[#This Row],[ Rural-Urban Continuum Code   2013]]=2,Table2[[#This Row],[ Rural-Urban Continuum Code   2013]]=3),1,0)</f>
        <v>0</v>
      </c>
      <c r="G148">
        <f>IF(OR(Table2[[#This Row],[ Rural-Urban Continuum Code   2013]]=4,Table2[[#This Row],[ Rural-Urban Continuum Code   2013]]=5,Table2[[#This Row],[ Rural-Urban Continuum Code   2013]]=6),1,0)</f>
        <v>0</v>
      </c>
      <c r="H148">
        <f>IF(OR(Table2[[#This Row],[ Rural-Urban Continuum Code   2013]]=7,Table2[[#This Row],[ Rural-Urban Continuum Code   2013]]=8,Table2[[#This Row],[ Rural-Urban Continuum Code   2013]]=9),1,0)</f>
        <v>1</v>
      </c>
      <c r="I148">
        <v>0.16</v>
      </c>
      <c r="J148">
        <v>0.06</v>
      </c>
      <c r="K148" s="17">
        <f>Table1[[#This Row],[Median Income 2018]]</f>
        <v>39381</v>
      </c>
      <c r="L148">
        <f>(Table1[[#This Row],[Hospital Beds 2018]]/Table1[[#This Row],[Population Estimate 2018]])*1000</f>
        <v>3.365492483733453</v>
      </c>
      <c r="M148" s="1">
        <v>0.86</v>
      </c>
      <c r="N148">
        <f>Table1[[#This Row],[Population Estimate 2018]]</f>
        <v>26742</v>
      </c>
      <c r="O148" t="str" cm="1">
        <f t="array" ref="O148">_xlfn.IFS(Table2[[#This Row],[ Rural-Urban Continuum Code   2014]]=1,"Urban",Table2[[#This Row],[ Rural-Urban Continuum Code   2015]]=1, "Suburban",Table2[[#This Row],[ Rural-Urban Continuum Code   2016]]=1,"Rural")</f>
        <v>Rural</v>
      </c>
    </row>
    <row r="149" spans="1:15" x14ac:dyDescent="0.3">
      <c r="A149">
        <v>152</v>
      </c>
      <c r="B149" t="s">
        <v>135</v>
      </c>
      <c r="C149" t="s">
        <v>163</v>
      </c>
      <c r="D149" t="s">
        <v>21</v>
      </c>
      <c r="E149">
        <v>8</v>
      </c>
      <c r="F149">
        <f>IF(OR(Table2[[#This Row],[ Rural-Urban Continuum Code   2013]]=1,Table2[[#This Row],[ Rural-Urban Continuum Code   2013]]=2,Table2[[#This Row],[ Rural-Urban Continuum Code   2013]]=3),1,0)</f>
        <v>0</v>
      </c>
      <c r="G149">
        <f>IF(OR(Table2[[#This Row],[ Rural-Urban Continuum Code   2013]]=4,Table2[[#This Row],[ Rural-Urban Continuum Code   2013]]=5,Table2[[#This Row],[ Rural-Urban Continuum Code   2013]]=6),1,0)</f>
        <v>0</v>
      </c>
      <c r="H149">
        <f>IF(OR(Table2[[#This Row],[ Rural-Urban Continuum Code   2013]]=7,Table2[[#This Row],[ Rural-Urban Continuum Code   2013]]=8,Table2[[#This Row],[ Rural-Urban Continuum Code   2013]]=9),1,0)</f>
        <v>1</v>
      </c>
      <c r="I149">
        <v>0.24</v>
      </c>
      <c r="J149">
        <v>0.06</v>
      </c>
      <c r="K149" s="17">
        <f>Table1[[#This Row],[Median Income 2018]]</f>
        <v>35527</v>
      </c>
      <c r="L149">
        <f>(Table1[[#This Row],[Hospital Beds 2018]]/Table1[[#This Row],[Population Estimate 2018]])*1000</f>
        <v>0</v>
      </c>
      <c r="M149" s="1">
        <v>0.8</v>
      </c>
      <c r="N149">
        <f>Table1[[#This Row],[Population Estimate 2018]]</f>
        <v>6682</v>
      </c>
      <c r="O149" t="str" cm="1">
        <f t="array" ref="O149">_xlfn.IFS(Table2[[#This Row],[ Rural-Urban Continuum Code   2014]]=1,"Urban",Table2[[#This Row],[ Rural-Urban Continuum Code   2015]]=1, "Suburban",Table2[[#This Row],[ Rural-Urban Continuum Code   2016]]=1,"Rural")</f>
        <v>Rural</v>
      </c>
    </row>
    <row r="150" spans="1:15" x14ac:dyDescent="0.3">
      <c r="A150">
        <v>153</v>
      </c>
      <c r="B150" t="s">
        <v>135</v>
      </c>
      <c r="C150" t="s">
        <v>61</v>
      </c>
      <c r="D150" t="s">
        <v>21</v>
      </c>
      <c r="E150">
        <v>6</v>
      </c>
      <c r="F150">
        <f>IF(OR(Table2[[#This Row],[ Rural-Urban Continuum Code   2013]]=1,Table2[[#This Row],[ Rural-Urban Continuum Code   2013]]=2,Table2[[#This Row],[ Rural-Urban Continuum Code   2013]]=3),1,0)</f>
        <v>0</v>
      </c>
      <c r="G150">
        <f>IF(OR(Table2[[#This Row],[ Rural-Urban Continuum Code   2013]]=4,Table2[[#This Row],[ Rural-Urban Continuum Code   2013]]=5,Table2[[#This Row],[ Rural-Urban Continuum Code   2013]]=6),1,0)</f>
        <v>1</v>
      </c>
      <c r="H150">
        <f>IF(OR(Table2[[#This Row],[ Rural-Urban Continuum Code   2013]]=7,Table2[[#This Row],[ Rural-Urban Continuum Code   2013]]=8,Table2[[#This Row],[ Rural-Urban Continuum Code   2013]]=9),1,0)</f>
        <v>0</v>
      </c>
      <c r="I150">
        <v>0.2</v>
      </c>
      <c r="J150">
        <v>0.06</v>
      </c>
      <c r="K150" s="17">
        <f>Table1[[#This Row],[Median Income 2018]]</f>
        <v>40308</v>
      </c>
      <c r="L150">
        <f>(Table1[[#This Row],[Hospital Beds 2018]]/Table1[[#This Row],[Population Estimate 2018]])*1000</f>
        <v>10.648655226968481</v>
      </c>
      <c r="M150" s="1">
        <v>0.84</v>
      </c>
      <c r="N150">
        <f>Table1[[#This Row],[Population Estimate 2018]]</f>
        <v>16434</v>
      </c>
      <c r="O150" t="str" cm="1">
        <f t="array" ref="O15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1" spans="1:15" x14ac:dyDescent="0.3">
      <c r="A151">
        <v>154</v>
      </c>
      <c r="B151" t="s">
        <v>135</v>
      </c>
      <c r="C151" t="s">
        <v>62</v>
      </c>
      <c r="D151" t="s">
        <v>21</v>
      </c>
      <c r="E151">
        <v>7</v>
      </c>
      <c r="F151">
        <f>IF(OR(Table2[[#This Row],[ Rural-Urban Continuum Code   2013]]=1,Table2[[#This Row],[ Rural-Urban Continuum Code   2013]]=2,Table2[[#This Row],[ Rural-Urban Continuum Code   2013]]=3),1,0)</f>
        <v>0</v>
      </c>
      <c r="G151">
        <f>IF(OR(Table2[[#This Row],[ Rural-Urban Continuum Code   2013]]=4,Table2[[#This Row],[ Rural-Urban Continuum Code   2013]]=5,Table2[[#This Row],[ Rural-Urban Continuum Code   2013]]=6),1,0)</f>
        <v>0</v>
      </c>
      <c r="H151">
        <f>IF(OR(Table2[[#This Row],[ Rural-Urban Continuum Code   2013]]=7,Table2[[#This Row],[ Rural-Urban Continuum Code   2013]]=8,Table2[[#This Row],[ Rural-Urban Continuum Code   2013]]=9),1,0)</f>
        <v>1</v>
      </c>
      <c r="I151">
        <v>0.2</v>
      </c>
      <c r="J151">
        <v>0.04</v>
      </c>
      <c r="K151" s="17">
        <f>Table1[[#This Row],[Median Income 2018]]</f>
        <v>28080</v>
      </c>
      <c r="L151">
        <f>(Table1[[#This Row],[Hospital Beds 2018]]/Table1[[#This Row],[Population Estimate 2018]])*1000</f>
        <v>0</v>
      </c>
      <c r="M151" s="1">
        <v>0.65</v>
      </c>
      <c r="N151">
        <f>Table1[[#This Row],[Population Estimate 2018]]</f>
        <v>8985</v>
      </c>
      <c r="O151" t="str" cm="1">
        <f t="array" ref="O151">_xlfn.IFS(Table2[[#This Row],[ Rural-Urban Continuum Code   2014]]=1,"Urban",Table2[[#This Row],[ Rural-Urban Continuum Code   2015]]=1, "Suburban",Table2[[#This Row],[ Rural-Urban Continuum Code   2016]]=1,"Rural")</f>
        <v>Rural</v>
      </c>
    </row>
    <row r="152" spans="1:15" x14ac:dyDescent="0.3">
      <c r="A152">
        <v>155</v>
      </c>
      <c r="B152" t="s">
        <v>135</v>
      </c>
      <c r="C152" t="s">
        <v>164</v>
      </c>
      <c r="D152" t="s">
        <v>21</v>
      </c>
      <c r="E152">
        <v>3</v>
      </c>
      <c r="F152">
        <f>IF(OR(Table2[[#This Row],[ Rural-Urban Continuum Code   2013]]=1,Table2[[#This Row],[ Rural-Urban Continuum Code   2013]]=2,Table2[[#This Row],[ Rural-Urban Continuum Code   2013]]=3),1,0)</f>
        <v>1</v>
      </c>
      <c r="G152">
        <f>IF(OR(Table2[[#This Row],[ Rural-Urban Continuum Code   2013]]=4,Table2[[#This Row],[ Rural-Urban Continuum Code   2013]]=5,Table2[[#This Row],[ Rural-Urban Continuum Code   2013]]=6),1,0)</f>
        <v>0</v>
      </c>
      <c r="H152">
        <f>IF(OR(Table2[[#This Row],[ Rural-Urban Continuum Code   2013]]=7,Table2[[#This Row],[ Rural-Urban Continuum Code   2013]]=8,Table2[[#This Row],[ Rural-Urban Continuum Code   2013]]=9),1,0)</f>
        <v>0</v>
      </c>
      <c r="I152">
        <v>0.15</v>
      </c>
      <c r="J152">
        <v>0.04</v>
      </c>
      <c r="K152" s="17">
        <f>Table1[[#This Row],[Median Income 2018]]</f>
        <v>44951</v>
      </c>
      <c r="L152">
        <f>(Table1[[#This Row],[Hospital Beds 2018]]/Table1[[#This Row],[Population Estimate 2018]])*1000</f>
        <v>0</v>
      </c>
      <c r="M152" s="1">
        <v>0.62</v>
      </c>
      <c r="N152">
        <f>Table1[[#This Row],[Population Estimate 2018]]</f>
        <v>13383</v>
      </c>
      <c r="O152" t="str" cm="1">
        <f t="array" ref="O152">_xlfn.IFS(Table2[[#This Row],[ Rural-Urban Continuum Code   2014]]=1,"Urban",Table2[[#This Row],[ Rural-Urban Continuum Code   2015]]=1, "Suburban",Table2[[#This Row],[ Rural-Urban Continuum Code   2016]]=1,"Rural")</f>
        <v>Urban</v>
      </c>
    </row>
    <row r="153" spans="1:15" x14ac:dyDescent="0.3">
      <c r="A153">
        <v>156</v>
      </c>
      <c r="B153" t="s">
        <v>135</v>
      </c>
      <c r="C153" t="s">
        <v>165</v>
      </c>
      <c r="D153" t="s">
        <v>21</v>
      </c>
      <c r="E153">
        <v>3</v>
      </c>
      <c r="F153">
        <f>IF(OR(Table2[[#This Row],[ Rural-Urban Continuum Code   2013]]=1,Table2[[#This Row],[ Rural-Urban Continuum Code   2013]]=2,Table2[[#This Row],[ Rural-Urban Continuum Code   2013]]=3),1,0)</f>
        <v>1</v>
      </c>
      <c r="G153">
        <f>IF(OR(Table2[[#This Row],[ Rural-Urban Continuum Code   2013]]=4,Table2[[#This Row],[ Rural-Urban Continuum Code   2013]]=5,Table2[[#This Row],[ Rural-Urban Continuum Code   2013]]=6),1,0)</f>
        <v>0</v>
      </c>
      <c r="H153">
        <f>IF(OR(Table2[[#This Row],[ Rural-Urban Continuum Code   2013]]=7,Table2[[#This Row],[ Rural-Urban Continuum Code   2013]]=8,Table2[[#This Row],[ Rural-Urban Continuum Code   2013]]=9),1,0)</f>
        <v>0</v>
      </c>
      <c r="I153">
        <v>0.21</v>
      </c>
      <c r="J153">
        <v>0.06</v>
      </c>
      <c r="K153" s="17">
        <f>Table1[[#This Row],[Median Income 2018]]</f>
        <v>43559</v>
      </c>
      <c r="L153">
        <f>(Table1[[#This Row],[Hospital Beds 2018]]/Table1[[#This Row],[Population Estimate 2018]])*1000</f>
        <v>2.0282330034074314</v>
      </c>
      <c r="M153" s="1">
        <v>0.84</v>
      </c>
      <c r="N153">
        <f>Table1[[#This Row],[Population Estimate 2018]]</f>
        <v>12326</v>
      </c>
      <c r="O153" t="str" cm="1">
        <f t="array" ref="O153">_xlfn.IFS(Table2[[#This Row],[ Rural-Urban Continuum Code   2014]]=1,"Urban",Table2[[#This Row],[ Rural-Urban Continuum Code   2015]]=1, "Suburban",Table2[[#This Row],[ Rural-Urban Continuum Code   2016]]=1,"Rural")</f>
        <v>Urban</v>
      </c>
    </row>
    <row r="154" spans="1:15" x14ac:dyDescent="0.3">
      <c r="A154">
        <v>157</v>
      </c>
      <c r="B154" t="s">
        <v>135</v>
      </c>
      <c r="C154" t="s">
        <v>166</v>
      </c>
      <c r="D154" t="s">
        <v>21</v>
      </c>
      <c r="E154">
        <v>6</v>
      </c>
      <c r="F154">
        <f>IF(OR(Table2[[#This Row],[ Rural-Urban Continuum Code   2013]]=1,Table2[[#This Row],[ Rural-Urban Continuum Code   2013]]=2,Table2[[#This Row],[ Rural-Urban Continuum Code   2013]]=3),1,0)</f>
        <v>0</v>
      </c>
      <c r="G154">
        <f>IF(OR(Table2[[#This Row],[ Rural-Urban Continuum Code   2013]]=4,Table2[[#This Row],[ Rural-Urban Continuum Code   2013]]=5,Table2[[#This Row],[ Rural-Urban Continuum Code   2013]]=6),1,0)</f>
        <v>1</v>
      </c>
      <c r="H154">
        <f>IF(OR(Table2[[#This Row],[ Rural-Urban Continuum Code   2013]]=7,Table2[[#This Row],[ Rural-Urban Continuum Code   2013]]=8,Table2[[#This Row],[ Rural-Urban Continuum Code   2013]]=9),1,0)</f>
        <v>0</v>
      </c>
      <c r="I154">
        <v>0.2</v>
      </c>
      <c r="J154">
        <v>7.0000000000000007E-2</v>
      </c>
      <c r="K154" s="17">
        <f>Table1[[#This Row],[Median Income 2018]]</f>
        <v>41471</v>
      </c>
      <c r="L154">
        <f>(Table1[[#This Row],[Hospital Beds 2018]]/Table1[[#This Row],[Population Estimate 2018]])*1000</f>
        <v>1.8861848461149191</v>
      </c>
      <c r="M154" s="1">
        <v>0.85</v>
      </c>
      <c r="N154">
        <f>Table1[[#This Row],[Population Estimate 2018]]</f>
        <v>21737</v>
      </c>
      <c r="O154" t="str" cm="1">
        <f t="array" ref="O15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5" spans="1:15" x14ac:dyDescent="0.3">
      <c r="A155">
        <v>158</v>
      </c>
      <c r="B155" t="s">
        <v>135</v>
      </c>
      <c r="C155" t="s">
        <v>167</v>
      </c>
      <c r="D155" t="s">
        <v>21</v>
      </c>
      <c r="E155">
        <v>2</v>
      </c>
      <c r="F155">
        <f>IF(OR(Table2[[#This Row],[ Rural-Urban Continuum Code   2013]]=1,Table2[[#This Row],[ Rural-Urban Continuum Code   2013]]=2,Table2[[#This Row],[ Rural-Urban Continuum Code   2013]]=3),1,0)</f>
        <v>1</v>
      </c>
      <c r="G155">
        <f>IF(OR(Table2[[#This Row],[ Rural-Urban Continuum Code   2013]]=4,Table2[[#This Row],[ Rural-Urban Continuum Code   2013]]=5,Table2[[#This Row],[ Rural-Urban Continuum Code   2013]]=6),1,0)</f>
        <v>0</v>
      </c>
      <c r="H155">
        <f>IF(OR(Table2[[#This Row],[ Rural-Urban Continuum Code   2013]]=7,Table2[[#This Row],[ Rural-Urban Continuum Code   2013]]=8,Table2[[#This Row],[ Rural-Urban Continuum Code   2013]]=9),1,0)</f>
        <v>0</v>
      </c>
      <c r="I155">
        <v>0.13</v>
      </c>
      <c r="J155">
        <v>0.09</v>
      </c>
      <c r="K155" s="17">
        <f>Table1[[#This Row],[Median Income 2018]]</f>
        <v>56651</v>
      </c>
      <c r="L155">
        <f>(Table1[[#This Row],[Hospital Beds 2018]]/Table1[[#This Row],[Population Estimate 2018]])*1000</f>
        <v>0</v>
      </c>
      <c r="M155" s="1">
        <v>0.91</v>
      </c>
      <c r="N155">
        <f>Table1[[#This Row],[Population Estimate 2018]]</f>
        <v>73657</v>
      </c>
      <c r="O155" t="str" cm="1">
        <f t="array" ref="O155">_xlfn.IFS(Table2[[#This Row],[ Rural-Urban Continuum Code   2014]]=1,"Urban",Table2[[#This Row],[ Rural-Urban Continuum Code   2015]]=1, "Suburban",Table2[[#This Row],[ Rural-Urban Continuum Code   2016]]=1,"Rural")</f>
        <v>Urban</v>
      </c>
    </row>
    <row r="156" spans="1:15" x14ac:dyDescent="0.3">
      <c r="A156">
        <v>159</v>
      </c>
      <c r="B156" t="s">
        <v>135</v>
      </c>
      <c r="C156" t="s">
        <v>66</v>
      </c>
      <c r="D156" t="s">
        <v>21</v>
      </c>
      <c r="E156">
        <v>2</v>
      </c>
      <c r="F156">
        <f>IF(OR(Table2[[#This Row],[ Rural-Urban Continuum Code   2013]]=1,Table2[[#This Row],[ Rural-Urban Continuum Code   2013]]=2,Table2[[#This Row],[ Rural-Urban Continuum Code   2013]]=3),1,0)</f>
        <v>1</v>
      </c>
      <c r="G156">
        <f>IF(OR(Table2[[#This Row],[ Rural-Urban Continuum Code   2013]]=4,Table2[[#This Row],[ Rural-Urban Continuum Code   2013]]=5,Table2[[#This Row],[ Rural-Urban Continuum Code   2013]]=6),1,0)</f>
        <v>0</v>
      </c>
      <c r="H156">
        <f>IF(OR(Table2[[#This Row],[ Rural-Urban Continuum Code   2013]]=7,Table2[[#This Row],[ Rural-Urban Continuum Code   2013]]=8,Table2[[#This Row],[ Rural-Urban Continuum Code   2013]]=9),1,0)</f>
        <v>0</v>
      </c>
      <c r="I156">
        <v>0.19</v>
      </c>
      <c r="J156">
        <v>0.05</v>
      </c>
      <c r="K156" s="17">
        <f>Table1[[#This Row],[Median Income 2018]]</f>
        <v>42674</v>
      </c>
      <c r="L156">
        <f>(Table1[[#This Row],[Hospital Beds 2018]]/Table1[[#This Row],[Population Estimate 2018]])*1000</f>
        <v>0</v>
      </c>
      <c r="M156" s="1">
        <v>0.86</v>
      </c>
      <c r="N156">
        <f>Table1[[#This Row],[Population Estimate 2018]]</f>
        <v>16481</v>
      </c>
      <c r="O156" t="str" cm="1">
        <f t="array" ref="O156">_xlfn.IFS(Table2[[#This Row],[ Rural-Urban Continuum Code   2014]]=1,"Urban",Table2[[#This Row],[ Rural-Urban Continuum Code   2015]]=1, "Suburban",Table2[[#This Row],[ Rural-Urban Continuum Code   2016]]=1,"Rural")</f>
        <v>Urban</v>
      </c>
    </row>
    <row r="157" spans="1:15" x14ac:dyDescent="0.3">
      <c r="A157">
        <v>160</v>
      </c>
      <c r="B157" t="s">
        <v>135</v>
      </c>
      <c r="C157" t="s">
        <v>68</v>
      </c>
      <c r="D157" t="s">
        <v>21</v>
      </c>
      <c r="E157">
        <v>9</v>
      </c>
      <c r="F157">
        <f>IF(OR(Table2[[#This Row],[ Rural-Urban Continuum Code   2013]]=1,Table2[[#This Row],[ Rural-Urban Continuum Code   2013]]=2,Table2[[#This Row],[ Rural-Urban Continuum Code   2013]]=3),1,0)</f>
        <v>0</v>
      </c>
      <c r="G157">
        <f>IF(OR(Table2[[#This Row],[ Rural-Urban Continuum Code   2013]]=4,Table2[[#This Row],[ Rural-Urban Continuum Code   2013]]=5,Table2[[#This Row],[ Rural-Urban Continuum Code   2013]]=6),1,0)</f>
        <v>0</v>
      </c>
      <c r="H157">
        <f>IF(OR(Table2[[#This Row],[ Rural-Urban Continuum Code   2013]]=7,Table2[[#This Row],[ Rural-Urban Continuum Code   2013]]=8,Table2[[#This Row],[ Rural-Urban Continuum Code   2013]]=9),1,0)</f>
        <v>1</v>
      </c>
      <c r="I157">
        <v>0.28999999999999998</v>
      </c>
      <c r="J157">
        <v>0.09</v>
      </c>
      <c r="K157" s="17">
        <f>Table1[[#This Row],[Median Income 2018]]</f>
        <v>36581</v>
      </c>
      <c r="L157">
        <f>(Table1[[#This Row],[Hospital Beds 2018]]/Table1[[#This Row],[Population Estimate 2018]])*1000</f>
        <v>0</v>
      </c>
      <c r="M157" s="1">
        <v>0.77</v>
      </c>
      <c r="N157">
        <f>Table1[[#This Row],[Population Estimate 2018]]</f>
        <v>16722</v>
      </c>
      <c r="O157" t="str" cm="1">
        <f t="array" ref="O157">_xlfn.IFS(Table2[[#This Row],[ Rural-Urban Continuum Code   2014]]=1,"Urban",Table2[[#This Row],[ Rural-Urban Continuum Code   2015]]=1, "Suburban",Table2[[#This Row],[ Rural-Urban Continuum Code   2016]]=1,"Rural")</f>
        <v>Rural</v>
      </c>
    </row>
    <row r="158" spans="1:15" x14ac:dyDescent="0.3">
      <c r="A158">
        <v>161</v>
      </c>
      <c r="B158" t="s">
        <v>135</v>
      </c>
      <c r="C158" t="s">
        <v>168</v>
      </c>
      <c r="D158" t="s">
        <v>21</v>
      </c>
      <c r="E158">
        <v>3</v>
      </c>
      <c r="F158">
        <f>IF(OR(Table2[[#This Row],[ Rural-Urban Continuum Code   2013]]=1,Table2[[#This Row],[ Rural-Urban Continuum Code   2013]]=2,Table2[[#This Row],[ Rural-Urban Continuum Code   2013]]=3),1,0)</f>
        <v>1</v>
      </c>
      <c r="G158">
        <f>IF(OR(Table2[[#This Row],[ Rural-Urban Continuum Code   2013]]=4,Table2[[#This Row],[ Rural-Urban Continuum Code   2013]]=5,Table2[[#This Row],[ Rural-Urban Continuum Code   2013]]=6),1,0)</f>
        <v>0</v>
      </c>
      <c r="H158">
        <f>IF(OR(Table2[[#This Row],[ Rural-Urban Continuum Code   2013]]=7,Table2[[#This Row],[ Rural-Urban Continuum Code   2013]]=8,Table2[[#This Row],[ Rural-Urban Continuum Code   2013]]=9),1,0)</f>
        <v>0</v>
      </c>
      <c r="I158">
        <v>0.17</v>
      </c>
      <c r="J158">
        <v>0.06</v>
      </c>
      <c r="K158" s="17">
        <f>Table1[[#This Row],[Median Income 2018]]</f>
        <v>42162</v>
      </c>
      <c r="L158">
        <f>(Table1[[#This Row],[Hospital Beds 2018]]/Table1[[#This Row],[Population Estimate 2018]])*1000</f>
        <v>1.4222793173059276</v>
      </c>
      <c r="M158" s="1">
        <v>0.84</v>
      </c>
      <c r="N158">
        <f>Table1[[#This Row],[Population Estimate 2018]]</f>
        <v>43592</v>
      </c>
      <c r="O158" t="str" cm="1">
        <f t="array" ref="O158">_xlfn.IFS(Table2[[#This Row],[ Rural-Urban Continuum Code   2014]]=1,"Urban",Table2[[#This Row],[ Rural-Urban Continuum Code   2015]]=1, "Suburban",Table2[[#This Row],[ Rural-Urban Continuum Code   2016]]=1,"Rural")</f>
        <v>Urban</v>
      </c>
    </row>
    <row r="159" spans="1:15" x14ac:dyDescent="0.3">
      <c r="A159">
        <v>162</v>
      </c>
      <c r="B159" t="s">
        <v>135</v>
      </c>
      <c r="C159" t="s">
        <v>169</v>
      </c>
      <c r="D159" t="s">
        <v>21</v>
      </c>
      <c r="E159">
        <v>4</v>
      </c>
      <c r="F159">
        <f>IF(OR(Table2[[#This Row],[ Rural-Urban Continuum Code   2013]]=1,Table2[[#This Row],[ Rural-Urban Continuum Code   2013]]=2,Table2[[#This Row],[ Rural-Urban Continuum Code   2013]]=3),1,0)</f>
        <v>0</v>
      </c>
      <c r="G159">
        <f>IF(OR(Table2[[#This Row],[ Rural-Urban Continuum Code   2013]]=4,Table2[[#This Row],[ Rural-Urban Continuum Code   2013]]=5,Table2[[#This Row],[ Rural-Urban Continuum Code   2013]]=6),1,0)</f>
        <v>1</v>
      </c>
      <c r="H159">
        <f>IF(OR(Table2[[#This Row],[ Rural-Urban Continuum Code   2013]]=7,Table2[[#This Row],[ Rural-Urban Continuum Code   2013]]=8,Table2[[#This Row],[ Rural-Urban Continuum Code   2013]]=9),1,0)</f>
        <v>0</v>
      </c>
      <c r="I159">
        <v>0.15</v>
      </c>
      <c r="J159">
        <v>0.06</v>
      </c>
      <c r="K159" s="17">
        <f>Table1[[#This Row],[Median Income 2018]]</f>
        <v>36718</v>
      </c>
      <c r="L159">
        <f>(Table1[[#This Row],[Hospital Beds 2018]]/Table1[[#This Row],[Population Estimate 2018]])*1000</f>
        <v>2.3763912800989355</v>
      </c>
      <c r="M159" s="1">
        <v>0.89</v>
      </c>
      <c r="N159">
        <f>Table1[[#This Row],[Population Estimate 2018]]</f>
        <v>41239</v>
      </c>
      <c r="O159" t="str" cm="1">
        <f t="array" ref="O15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60" spans="1:15" x14ac:dyDescent="0.3">
      <c r="A160">
        <v>163</v>
      </c>
      <c r="B160" t="s">
        <v>135</v>
      </c>
      <c r="C160" t="s">
        <v>71</v>
      </c>
      <c r="D160" t="s">
        <v>21</v>
      </c>
      <c r="E160">
        <v>7</v>
      </c>
      <c r="F160">
        <f>IF(OR(Table2[[#This Row],[ Rural-Urban Continuum Code   2013]]=1,Table2[[#This Row],[ Rural-Urban Continuum Code   2013]]=2,Table2[[#This Row],[ Rural-Urban Continuum Code   2013]]=3),1,0)</f>
        <v>0</v>
      </c>
      <c r="G160">
        <f>IF(OR(Table2[[#This Row],[ Rural-Urban Continuum Code   2013]]=4,Table2[[#This Row],[ Rural-Urban Continuum Code   2013]]=5,Table2[[#This Row],[ Rural-Urban Continuum Code   2013]]=6),1,0)</f>
        <v>0</v>
      </c>
      <c r="H160">
        <f>IF(OR(Table2[[#This Row],[ Rural-Urban Continuum Code   2013]]=7,Table2[[#This Row],[ Rural-Urban Continuum Code   2013]]=8,Table2[[#This Row],[ Rural-Urban Continuum Code   2013]]=9),1,0)</f>
        <v>1</v>
      </c>
      <c r="I160">
        <v>0.23</v>
      </c>
      <c r="J160">
        <v>7.0000000000000007E-2</v>
      </c>
      <c r="K160" s="17">
        <f>Table1[[#This Row],[Median Income 2018]]</f>
        <v>32922</v>
      </c>
      <c r="L160">
        <f>(Table1[[#This Row],[Hospital Beds 2018]]/Table1[[#This Row],[Population Estimate 2018]])*1000</f>
        <v>0</v>
      </c>
      <c r="M160" s="1">
        <v>0.82</v>
      </c>
      <c r="N160">
        <f>Table1[[#This Row],[Population Estimate 2018]]</f>
        <v>6900</v>
      </c>
      <c r="O160" t="str" cm="1">
        <f t="array" ref="O160">_xlfn.IFS(Table2[[#This Row],[ Rural-Urban Continuum Code   2014]]=1,"Urban",Table2[[#This Row],[ Rural-Urban Continuum Code   2015]]=1, "Suburban",Table2[[#This Row],[ Rural-Urban Continuum Code   2016]]=1,"Rural")</f>
        <v>Rural</v>
      </c>
    </row>
    <row r="161" spans="1:15" x14ac:dyDescent="0.3">
      <c r="A161">
        <v>164</v>
      </c>
      <c r="B161" t="s">
        <v>135</v>
      </c>
      <c r="C161" t="s">
        <v>72</v>
      </c>
      <c r="D161" t="s">
        <v>21</v>
      </c>
      <c r="E161">
        <v>8</v>
      </c>
      <c r="F161">
        <f>IF(OR(Table2[[#This Row],[ Rural-Urban Continuum Code   2013]]=1,Table2[[#This Row],[ Rural-Urban Continuum Code   2013]]=2,Table2[[#This Row],[ Rural-Urban Continuum Code   2013]]=3),1,0)</f>
        <v>0</v>
      </c>
      <c r="G161">
        <f>IF(OR(Table2[[#This Row],[ Rural-Urban Continuum Code   2013]]=4,Table2[[#This Row],[ Rural-Urban Continuum Code   2013]]=5,Table2[[#This Row],[ Rural-Urban Continuum Code   2013]]=6),1,0)</f>
        <v>0</v>
      </c>
      <c r="H161">
        <f>IF(OR(Table2[[#This Row],[ Rural-Urban Continuum Code   2013]]=7,Table2[[#This Row],[ Rural-Urban Continuum Code   2013]]=8,Table2[[#This Row],[ Rural-Urban Continuum Code   2013]]=9),1,0)</f>
        <v>1</v>
      </c>
      <c r="I161">
        <v>0.27</v>
      </c>
      <c r="J161">
        <v>0.09</v>
      </c>
      <c r="K161" s="17">
        <f>Table1[[#This Row],[Median Income 2018]]</f>
        <v>38318</v>
      </c>
      <c r="L161">
        <f>(Table1[[#This Row],[Hospital Beds 2018]]/Table1[[#This Row],[Population Estimate 2018]])*1000</f>
        <v>0</v>
      </c>
      <c r="M161" s="1">
        <v>0.78</v>
      </c>
      <c r="N161">
        <f>Table1[[#This Row],[Population Estimate 2018]]</f>
        <v>8924</v>
      </c>
      <c r="O161" t="str" cm="1">
        <f t="array" ref="O161">_xlfn.IFS(Table2[[#This Row],[ Rural-Urban Continuum Code   2014]]=1,"Urban",Table2[[#This Row],[ Rural-Urban Continuum Code   2015]]=1, "Suburban",Table2[[#This Row],[ Rural-Urban Continuum Code   2016]]=1,"Rural")</f>
        <v>Rural</v>
      </c>
    </row>
    <row r="162" spans="1:15" x14ac:dyDescent="0.3">
      <c r="A162">
        <v>165</v>
      </c>
      <c r="B162" t="s">
        <v>135</v>
      </c>
      <c r="C162" t="s">
        <v>170</v>
      </c>
      <c r="D162" t="s">
        <v>21</v>
      </c>
      <c r="E162">
        <v>7</v>
      </c>
      <c r="F162">
        <f>IF(OR(Table2[[#This Row],[ Rural-Urban Continuum Code   2013]]=1,Table2[[#This Row],[ Rural-Urban Continuum Code   2013]]=2,Table2[[#This Row],[ Rural-Urban Continuum Code   2013]]=3),1,0)</f>
        <v>0</v>
      </c>
      <c r="G162">
        <f>IF(OR(Table2[[#This Row],[ Rural-Urban Continuum Code   2013]]=4,Table2[[#This Row],[ Rural-Urban Continuum Code   2013]]=5,Table2[[#This Row],[ Rural-Urban Continuum Code   2013]]=6),1,0)</f>
        <v>0</v>
      </c>
      <c r="H162">
        <f>IF(OR(Table2[[#This Row],[ Rural-Urban Continuum Code   2013]]=7,Table2[[#This Row],[ Rural-Urban Continuum Code   2013]]=8,Table2[[#This Row],[ Rural-Urban Continuum Code   2013]]=9),1,0)</f>
        <v>1</v>
      </c>
      <c r="I162">
        <v>0.21</v>
      </c>
      <c r="J162">
        <v>0.06</v>
      </c>
      <c r="K162" s="17">
        <f>Table1[[#This Row],[Median Income 2018]]</f>
        <v>37626</v>
      </c>
      <c r="L162">
        <f>(Table1[[#This Row],[Hospital Beds 2018]]/Table1[[#This Row],[Population Estimate 2018]])*1000</f>
        <v>0</v>
      </c>
      <c r="M162" s="1">
        <v>0.84</v>
      </c>
      <c r="N162">
        <f>Table1[[#This Row],[Population Estimate 2018]]</f>
        <v>8326</v>
      </c>
      <c r="O162" t="str" cm="1">
        <f t="array" ref="O162">_xlfn.IFS(Table2[[#This Row],[ Rural-Urban Continuum Code   2014]]=1,"Urban",Table2[[#This Row],[ Rural-Urban Continuum Code   2015]]=1, "Suburban",Table2[[#This Row],[ Rural-Urban Continuum Code   2016]]=1,"Rural")</f>
        <v>Rural</v>
      </c>
    </row>
    <row r="163" spans="1:15" x14ac:dyDescent="0.3">
      <c r="A163">
        <v>166</v>
      </c>
      <c r="B163" t="s">
        <v>135</v>
      </c>
      <c r="C163" t="s">
        <v>171</v>
      </c>
      <c r="D163" t="s">
        <v>21</v>
      </c>
      <c r="E163">
        <v>9</v>
      </c>
      <c r="F163">
        <f>IF(OR(Table2[[#This Row],[ Rural-Urban Continuum Code   2013]]=1,Table2[[#This Row],[ Rural-Urban Continuum Code   2013]]=2,Table2[[#This Row],[ Rural-Urban Continuum Code   2013]]=3),1,0)</f>
        <v>0</v>
      </c>
      <c r="G163">
        <f>IF(OR(Table2[[#This Row],[ Rural-Urban Continuum Code   2013]]=4,Table2[[#This Row],[ Rural-Urban Continuum Code   2013]]=5,Table2[[#This Row],[ Rural-Urban Continuum Code   2013]]=6),1,0)</f>
        <v>0</v>
      </c>
      <c r="H163">
        <f>IF(OR(Table2[[#This Row],[ Rural-Urban Continuum Code   2013]]=7,Table2[[#This Row],[ Rural-Urban Continuum Code   2013]]=8,Table2[[#This Row],[ Rural-Urban Continuum Code   2013]]=9),1,0)</f>
        <v>1</v>
      </c>
      <c r="I163">
        <v>0.27</v>
      </c>
      <c r="J163">
        <v>0.08</v>
      </c>
      <c r="K163" s="17">
        <f>Table1[[#This Row],[Median Income 2018]]</f>
        <v>36078</v>
      </c>
      <c r="L163">
        <f>(Table1[[#This Row],[Hospital Beds 2018]]/Table1[[#This Row],[Population Estimate 2018]])*1000</f>
        <v>0</v>
      </c>
      <c r="M163" s="1">
        <v>0.8</v>
      </c>
      <c r="N163">
        <f>Table1[[#This Row],[Population Estimate 2018]]</f>
        <v>7805</v>
      </c>
      <c r="O163" t="str" cm="1">
        <f t="array" ref="O163">_xlfn.IFS(Table2[[#This Row],[ Rural-Urban Continuum Code   2014]]=1,"Urban",Table2[[#This Row],[ Rural-Urban Continuum Code   2015]]=1, "Suburban",Table2[[#This Row],[ Rural-Urban Continuum Code   2016]]=1,"Rural")</f>
        <v>Rural</v>
      </c>
    </row>
    <row r="164" spans="1:15" x14ac:dyDescent="0.3">
      <c r="A164">
        <v>167</v>
      </c>
      <c r="B164" t="s">
        <v>135</v>
      </c>
      <c r="C164" t="s">
        <v>172</v>
      </c>
      <c r="D164" t="s">
        <v>21</v>
      </c>
      <c r="E164">
        <v>7</v>
      </c>
      <c r="F164">
        <f>IF(OR(Table2[[#This Row],[ Rural-Urban Continuum Code   2013]]=1,Table2[[#This Row],[ Rural-Urban Continuum Code   2013]]=2,Table2[[#This Row],[ Rural-Urban Continuum Code   2013]]=3),1,0)</f>
        <v>0</v>
      </c>
      <c r="G164">
        <f>IF(OR(Table2[[#This Row],[ Rural-Urban Continuum Code   2013]]=4,Table2[[#This Row],[ Rural-Urban Continuum Code   2013]]=5,Table2[[#This Row],[ Rural-Urban Continuum Code   2013]]=6),1,0)</f>
        <v>0</v>
      </c>
      <c r="H164">
        <f>IF(OR(Table2[[#This Row],[ Rural-Urban Continuum Code   2013]]=7,Table2[[#This Row],[ Rural-Urban Continuum Code   2013]]=8,Table2[[#This Row],[ Rural-Urban Continuum Code   2013]]=9),1,0)</f>
        <v>1</v>
      </c>
      <c r="I164">
        <v>0.2</v>
      </c>
      <c r="J164">
        <v>7.0000000000000007E-2</v>
      </c>
      <c r="K164" s="17">
        <f>Table1[[#This Row],[Median Income 2018]]</f>
        <v>37624</v>
      </c>
      <c r="L164">
        <f>(Table1[[#This Row],[Hospital Beds 2018]]/Table1[[#This Row],[Population Estimate 2018]])*1000</f>
        <v>2.8382614589511141</v>
      </c>
      <c r="M164" s="1">
        <v>0.84</v>
      </c>
      <c r="N164">
        <f>Table1[[#This Row],[Population Estimate 2018]]</f>
        <v>23606</v>
      </c>
      <c r="O164" t="str" cm="1">
        <f t="array" ref="O164">_xlfn.IFS(Table2[[#This Row],[ Rural-Urban Continuum Code   2014]]=1,"Urban",Table2[[#This Row],[ Rural-Urban Continuum Code   2015]]=1, "Suburban",Table2[[#This Row],[ Rural-Urban Continuum Code   2016]]=1,"Rural")</f>
        <v>Rural</v>
      </c>
    </row>
    <row r="165" spans="1:15" x14ac:dyDescent="0.3">
      <c r="A165">
        <v>168</v>
      </c>
      <c r="B165" t="s">
        <v>135</v>
      </c>
      <c r="C165" t="s">
        <v>74</v>
      </c>
      <c r="D165" t="s">
        <v>21</v>
      </c>
      <c r="E165">
        <v>2</v>
      </c>
      <c r="F165">
        <f>IF(OR(Table2[[#This Row],[ Rural-Urban Continuum Code   2013]]=1,Table2[[#This Row],[ Rural-Urban Continuum Code   2013]]=2,Table2[[#This Row],[ Rural-Urban Continuum Code   2013]]=3),1,0)</f>
        <v>1</v>
      </c>
      <c r="G165">
        <f>IF(OR(Table2[[#This Row],[ Rural-Urban Continuum Code   2013]]=4,Table2[[#This Row],[ Rural-Urban Continuum Code   2013]]=5,Table2[[#This Row],[ Rural-Urban Continuum Code   2013]]=6),1,0)</f>
        <v>0</v>
      </c>
      <c r="H165">
        <f>IF(OR(Table2[[#This Row],[ Rural-Urban Continuum Code   2013]]=7,Table2[[#This Row],[ Rural-Urban Continuum Code   2013]]=8,Table2[[#This Row],[ Rural-Urban Continuum Code   2013]]=9),1,0)</f>
        <v>0</v>
      </c>
      <c r="I165">
        <v>0.2</v>
      </c>
      <c r="J165">
        <v>7.0000000000000007E-2</v>
      </c>
      <c r="K165" s="17">
        <f>Table1[[#This Row],[Median Income 2018]]</f>
        <v>45342</v>
      </c>
      <c r="L165">
        <f>(Table1[[#This Row],[Hospital Beds 2018]]/Table1[[#This Row],[Population Estimate 2018]])*1000</f>
        <v>0</v>
      </c>
      <c r="M165" s="1">
        <v>0.85</v>
      </c>
      <c r="N165">
        <f>Table1[[#This Row],[Population Estimate 2018]]</f>
        <v>10352</v>
      </c>
      <c r="O165" t="str" cm="1">
        <f t="array" ref="O165">_xlfn.IFS(Table2[[#This Row],[ Rural-Urban Continuum Code   2014]]=1,"Urban",Table2[[#This Row],[ Rural-Urban Continuum Code   2015]]=1, "Suburban",Table2[[#This Row],[ Rural-Urban Continuum Code   2016]]=1,"Rural")</f>
        <v>Urban</v>
      </c>
    </row>
    <row r="166" spans="1:15" x14ac:dyDescent="0.3">
      <c r="A166">
        <v>169</v>
      </c>
      <c r="B166" t="s">
        <v>135</v>
      </c>
      <c r="C166" t="s">
        <v>173</v>
      </c>
      <c r="D166" t="s">
        <v>21</v>
      </c>
      <c r="E166">
        <v>6</v>
      </c>
      <c r="F166">
        <f>IF(OR(Table2[[#This Row],[ Rural-Urban Continuum Code   2013]]=1,Table2[[#This Row],[ Rural-Urban Continuum Code   2013]]=2,Table2[[#This Row],[ Rural-Urban Continuum Code   2013]]=3),1,0)</f>
        <v>0</v>
      </c>
      <c r="G166">
        <f>IF(OR(Table2[[#This Row],[ Rural-Urban Continuum Code   2013]]=4,Table2[[#This Row],[ Rural-Urban Continuum Code   2013]]=5,Table2[[#This Row],[ Rural-Urban Continuum Code   2013]]=6),1,0)</f>
        <v>1</v>
      </c>
      <c r="H166">
        <f>IF(OR(Table2[[#This Row],[ Rural-Urban Continuum Code   2013]]=7,Table2[[#This Row],[ Rural-Urban Continuum Code   2013]]=8,Table2[[#This Row],[ Rural-Urban Continuum Code   2013]]=9),1,0)</f>
        <v>0</v>
      </c>
      <c r="I166">
        <v>0.19</v>
      </c>
      <c r="J166">
        <v>0.06</v>
      </c>
      <c r="K166" s="17">
        <f>Table1[[#This Row],[Median Income 2018]]</f>
        <v>29945</v>
      </c>
      <c r="L166">
        <f>(Table1[[#This Row],[Hospital Beds 2018]]/Table1[[#This Row],[Population Estimate 2018]])*1000</f>
        <v>5.8239503022907533</v>
      </c>
      <c r="M166" s="1">
        <v>0.84</v>
      </c>
      <c r="N166">
        <f>Table1[[#This Row],[Population Estimate 2018]]</f>
        <v>18029</v>
      </c>
      <c r="O166" t="str" cm="1">
        <f t="array" ref="O16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67" spans="1:15" x14ac:dyDescent="0.3">
      <c r="A167">
        <v>170</v>
      </c>
      <c r="B167" t="s">
        <v>135</v>
      </c>
      <c r="C167" t="s">
        <v>76</v>
      </c>
      <c r="D167" t="s">
        <v>21</v>
      </c>
      <c r="E167">
        <v>9</v>
      </c>
      <c r="F167">
        <f>IF(OR(Table2[[#This Row],[ Rural-Urban Continuum Code   2013]]=1,Table2[[#This Row],[ Rural-Urban Continuum Code   2013]]=2,Table2[[#This Row],[ Rural-Urban Continuum Code   2013]]=3),1,0)</f>
        <v>0</v>
      </c>
      <c r="G167">
        <f>IF(OR(Table2[[#This Row],[ Rural-Urban Continuum Code   2013]]=4,Table2[[#This Row],[ Rural-Urban Continuum Code   2013]]=5,Table2[[#This Row],[ Rural-Urban Continuum Code   2013]]=6),1,0)</f>
        <v>0</v>
      </c>
      <c r="H167">
        <f>IF(OR(Table2[[#This Row],[ Rural-Urban Continuum Code   2013]]=7,Table2[[#This Row],[ Rural-Urban Continuum Code   2013]]=8,Table2[[#This Row],[ Rural-Urban Continuum Code   2013]]=9),1,0)</f>
        <v>1</v>
      </c>
      <c r="I167">
        <v>0.2</v>
      </c>
      <c r="J167">
        <v>7.0000000000000007E-2</v>
      </c>
      <c r="K167" s="17">
        <f>Table1[[#This Row],[Median Income 2018]]</f>
        <v>41534</v>
      </c>
      <c r="L167">
        <f>(Table1[[#This Row],[Hospital Beds 2018]]/Table1[[#This Row],[Population Estimate 2018]])*1000</f>
        <v>0</v>
      </c>
      <c r="M167" s="1">
        <v>0.84</v>
      </c>
      <c r="N167">
        <f>Table1[[#This Row],[Population Estimate 2018]]</f>
        <v>10673</v>
      </c>
      <c r="O167" t="str" cm="1">
        <f t="array" ref="O167">_xlfn.IFS(Table2[[#This Row],[ Rural-Urban Continuum Code   2014]]=1,"Urban",Table2[[#This Row],[ Rural-Urban Continuum Code   2015]]=1, "Suburban",Table2[[#This Row],[ Rural-Urban Continuum Code   2016]]=1,"Rural")</f>
        <v>Rural</v>
      </c>
    </row>
    <row r="168" spans="1:15" x14ac:dyDescent="0.3">
      <c r="A168">
        <v>171</v>
      </c>
      <c r="B168" t="s">
        <v>135</v>
      </c>
      <c r="C168" t="s">
        <v>174</v>
      </c>
      <c r="D168" t="s">
        <v>21</v>
      </c>
      <c r="E168">
        <v>3</v>
      </c>
      <c r="F168">
        <f>IF(OR(Table2[[#This Row],[ Rural-Urban Continuum Code   2013]]=1,Table2[[#This Row],[ Rural-Urban Continuum Code   2013]]=2,Table2[[#This Row],[ Rural-Urban Continuum Code   2013]]=3),1,0)</f>
        <v>1</v>
      </c>
      <c r="G168">
        <f>IF(OR(Table2[[#This Row],[ Rural-Urban Continuum Code   2013]]=4,Table2[[#This Row],[ Rural-Urban Continuum Code   2013]]=5,Table2[[#This Row],[ Rural-Urban Continuum Code   2013]]=6),1,0)</f>
        <v>0</v>
      </c>
      <c r="H168">
        <f>IF(OR(Table2[[#This Row],[ Rural-Urban Continuum Code   2013]]=7,Table2[[#This Row],[ Rural-Urban Continuum Code   2013]]=8,Table2[[#This Row],[ Rural-Urban Continuum Code   2013]]=9),1,0)</f>
        <v>0</v>
      </c>
      <c r="I168">
        <v>0.18</v>
      </c>
      <c r="J168">
        <v>0.05</v>
      </c>
      <c r="K168" s="17">
        <f>Table1[[#This Row],[Median Income 2018]]</f>
        <v>37370</v>
      </c>
      <c r="L168">
        <f>(Table1[[#This Row],[Hospital Beds 2018]]/Table1[[#This Row],[Population Estimate 2018]])*1000</f>
        <v>0</v>
      </c>
      <c r="M168" s="1">
        <v>0.87</v>
      </c>
      <c r="N168">
        <f>Table1[[#This Row],[Population Estimate 2018]]</f>
        <v>23974</v>
      </c>
      <c r="O168" t="str" cm="1">
        <f t="array" ref="O168">_xlfn.IFS(Table2[[#This Row],[ Rural-Urban Continuum Code   2014]]=1,"Urban",Table2[[#This Row],[ Rural-Urban Continuum Code   2015]]=1, "Suburban",Table2[[#This Row],[ Rural-Urban Continuum Code   2016]]=1,"Rural")</f>
        <v>Urban</v>
      </c>
    </row>
    <row r="169" spans="1:15" x14ac:dyDescent="0.3">
      <c r="A169">
        <v>172</v>
      </c>
      <c r="B169" t="s">
        <v>135</v>
      </c>
      <c r="C169" t="s">
        <v>175</v>
      </c>
      <c r="D169" t="s">
        <v>21</v>
      </c>
      <c r="E169">
        <v>7</v>
      </c>
      <c r="F169">
        <f>IF(OR(Table2[[#This Row],[ Rural-Urban Continuum Code   2013]]=1,Table2[[#This Row],[ Rural-Urban Continuum Code   2013]]=2,Table2[[#This Row],[ Rural-Urban Continuum Code   2013]]=3),1,0)</f>
        <v>0</v>
      </c>
      <c r="G169">
        <f>IF(OR(Table2[[#This Row],[ Rural-Urban Continuum Code   2013]]=4,Table2[[#This Row],[ Rural-Urban Continuum Code   2013]]=5,Table2[[#This Row],[ Rural-Urban Continuum Code   2013]]=6),1,0)</f>
        <v>0</v>
      </c>
      <c r="H169">
        <f>IF(OR(Table2[[#This Row],[ Rural-Urban Continuum Code   2013]]=7,Table2[[#This Row],[ Rural-Urban Continuum Code   2013]]=8,Table2[[#This Row],[ Rural-Urban Continuum Code   2013]]=9),1,0)</f>
        <v>1</v>
      </c>
      <c r="I169">
        <v>0.23</v>
      </c>
      <c r="J169">
        <v>0.09</v>
      </c>
      <c r="K169" s="17">
        <f>Table1[[#This Row],[Median Income 2018]]</f>
        <v>39048</v>
      </c>
      <c r="L169">
        <f>(Table1[[#This Row],[Hospital Beds 2018]]/Table1[[#This Row],[Population Estimate 2018]])*1000</f>
        <v>3.2420569604469054</v>
      </c>
      <c r="M169" s="1">
        <v>0.81</v>
      </c>
      <c r="N169">
        <f>Table1[[#This Row],[Population Estimate 2018]]</f>
        <v>20049</v>
      </c>
      <c r="O169" t="str" cm="1">
        <f t="array" ref="O169">_xlfn.IFS(Table2[[#This Row],[ Rural-Urban Continuum Code   2014]]=1,"Urban",Table2[[#This Row],[ Rural-Urban Continuum Code   2015]]=1, "Suburban",Table2[[#This Row],[ Rural-Urban Continuum Code   2016]]=1,"Rural")</f>
        <v>Rural</v>
      </c>
    </row>
    <row r="170" spans="1:15" x14ac:dyDescent="0.3">
      <c r="A170">
        <v>173</v>
      </c>
      <c r="B170" t="s">
        <v>135</v>
      </c>
      <c r="C170" t="s">
        <v>176</v>
      </c>
      <c r="D170" t="s">
        <v>21</v>
      </c>
      <c r="E170">
        <v>5</v>
      </c>
      <c r="F170">
        <f>IF(OR(Table2[[#This Row],[ Rural-Urban Continuum Code   2013]]=1,Table2[[#This Row],[ Rural-Urban Continuum Code   2013]]=2,Table2[[#This Row],[ Rural-Urban Continuum Code   2013]]=3),1,0)</f>
        <v>0</v>
      </c>
      <c r="G170">
        <f>IF(OR(Table2[[#This Row],[ Rural-Urban Continuum Code   2013]]=4,Table2[[#This Row],[ Rural-Urban Continuum Code   2013]]=5,Table2[[#This Row],[ Rural-Urban Continuum Code   2013]]=6),1,0)</f>
        <v>1</v>
      </c>
      <c r="H170">
        <f>IF(OR(Table2[[#This Row],[ Rural-Urban Continuum Code   2013]]=7,Table2[[#This Row],[ Rural-Urban Continuum Code   2013]]=8,Table2[[#This Row],[ Rural-Urban Continuum Code   2013]]=9),1,0)</f>
        <v>0</v>
      </c>
      <c r="I170">
        <v>0.16</v>
      </c>
      <c r="J170">
        <v>7.0000000000000007E-2</v>
      </c>
      <c r="K170" s="17">
        <f>Table1[[#This Row],[Median Income 2018]]</f>
        <v>45788</v>
      </c>
      <c r="L170">
        <f>(Table1[[#This Row],[Hospital Beds 2018]]/Table1[[#This Row],[Population Estimate 2018]])*1000</f>
        <v>2.203125</v>
      </c>
      <c r="M170" s="1">
        <v>0.83</v>
      </c>
      <c r="N170">
        <f>Table1[[#This Row],[Population Estimate 2018]]</f>
        <v>64000</v>
      </c>
      <c r="O170" t="str" cm="1">
        <f t="array" ref="O17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71" spans="1:15" x14ac:dyDescent="0.3">
      <c r="A171">
        <v>174</v>
      </c>
      <c r="B171" t="s">
        <v>135</v>
      </c>
      <c r="C171" t="s">
        <v>177</v>
      </c>
      <c r="D171" t="s">
        <v>21</v>
      </c>
      <c r="E171">
        <v>8</v>
      </c>
      <c r="F171">
        <f>IF(OR(Table2[[#This Row],[ Rural-Urban Continuum Code   2013]]=1,Table2[[#This Row],[ Rural-Urban Continuum Code   2013]]=2,Table2[[#This Row],[ Rural-Urban Continuum Code   2013]]=3),1,0)</f>
        <v>0</v>
      </c>
      <c r="G171">
        <f>IF(OR(Table2[[#This Row],[ Rural-Urban Continuum Code   2013]]=4,Table2[[#This Row],[ Rural-Urban Continuum Code   2013]]=5,Table2[[#This Row],[ Rural-Urban Continuum Code   2013]]=6),1,0)</f>
        <v>0</v>
      </c>
      <c r="H171">
        <f>IF(OR(Table2[[#This Row],[ Rural-Urban Continuum Code   2013]]=7,Table2[[#This Row],[ Rural-Urban Continuum Code   2013]]=8,Table2[[#This Row],[ Rural-Urban Continuum Code   2013]]=9),1,0)</f>
        <v>1</v>
      </c>
      <c r="I171">
        <v>0.24</v>
      </c>
      <c r="J171">
        <v>7.0000000000000007E-2</v>
      </c>
      <c r="K171" s="17">
        <f>Table1[[#This Row],[Median Income 2018]]</f>
        <v>43245</v>
      </c>
      <c r="L171">
        <f>(Table1[[#This Row],[Hospital Beds 2018]]/Table1[[#This Row],[Population Estimate 2018]])*1000</f>
        <v>0</v>
      </c>
      <c r="M171" s="1">
        <v>0.8</v>
      </c>
      <c r="N171">
        <f>Table1[[#This Row],[Population Estimate 2018]]</f>
        <v>8074</v>
      </c>
      <c r="O171" t="str" cm="1">
        <f t="array" ref="O171">_xlfn.IFS(Table2[[#This Row],[ Rural-Urban Continuum Code   2014]]=1,"Urban",Table2[[#This Row],[ Rural-Urban Continuum Code   2015]]=1, "Suburban",Table2[[#This Row],[ Rural-Urban Continuum Code   2016]]=1,"Rural")</f>
        <v>Rural</v>
      </c>
    </row>
    <row r="172" spans="1:15" x14ac:dyDescent="0.3">
      <c r="A172">
        <v>175</v>
      </c>
      <c r="B172" t="s">
        <v>135</v>
      </c>
      <c r="C172" t="s">
        <v>178</v>
      </c>
      <c r="D172" t="s">
        <v>58</v>
      </c>
      <c r="E172">
        <v>2</v>
      </c>
      <c r="F172">
        <f>IF(OR(Table2[[#This Row],[ Rural-Urban Continuum Code   2013]]=1,Table2[[#This Row],[ Rural-Urban Continuum Code   2013]]=2,Table2[[#This Row],[ Rural-Urban Continuum Code   2013]]=3),1,0)</f>
        <v>1</v>
      </c>
      <c r="G172">
        <f>IF(OR(Table2[[#This Row],[ Rural-Urban Continuum Code   2013]]=4,Table2[[#This Row],[ Rural-Urban Continuum Code   2013]]=5,Table2[[#This Row],[ Rural-Urban Continuum Code   2013]]=6),1,0)</f>
        <v>0</v>
      </c>
      <c r="H172">
        <f>IF(OR(Table2[[#This Row],[ Rural-Urban Continuum Code   2013]]=7,Table2[[#This Row],[ Rural-Urban Continuum Code   2013]]=8,Table2[[#This Row],[ Rural-Urban Continuum Code   2013]]=9),1,0)</f>
        <v>0</v>
      </c>
      <c r="I172">
        <v>0.16</v>
      </c>
      <c r="J172">
        <v>0.08</v>
      </c>
      <c r="K172" s="17">
        <f>Table1[[#This Row],[Median Income 2018]]</f>
        <v>49957</v>
      </c>
      <c r="L172">
        <f>(Table1[[#This Row],[Hospital Beds 2018]]/Table1[[#This Row],[Population Estimate 2018]])*1000</f>
        <v>9.593052867474789</v>
      </c>
      <c r="M172" s="1">
        <v>0.87</v>
      </c>
      <c r="N172">
        <f>Table1[[#This Row],[Population Estimate 2018]]</f>
        <v>392680</v>
      </c>
      <c r="O172" t="str" cm="1">
        <f t="array" ref="O172">_xlfn.IFS(Table2[[#This Row],[ Rural-Urban Continuum Code   2014]]=1,"Urban",Table2[[#This Row],[ Rural-Urban Continuum Code   2015]]=1, "Suburban",Table2[[#This Row],[ Rural-Urban Continuum Code   2016]]=1,"Rural")</f>
        <v>Urban</v>
      </c>
    </row>
    <row r="173" spans="1:15" x14ac:dyDescent="0.3">
      <c r="A173">
        <v>176</v>
      </c>
      <c r="B173" t="s">
        <v>135</v>
      </c>
      <c r="C173" t="s">
        <v>77</v>
      </c>
      <c r="D173" t="s">
        <v>21</v>
      </c>
      <c r="E173">
        <v>7</v>
      </c>
      <c r="F173">
        <f>IF(OR(Table2[[#This Row],[ Rural-Urban Continuum Code   2013]]=1,Table2[[#This Row],[ Rural-Urban Continuum Code   2013]]=2,Table2[[#This Row],[ Rural-Urban Continuum Code   2013]]=3),1,0)</f>
        <v>0</v>
      </c>
      <c r="G173">
        <f>IF(OR(Table2[[#This Row],[ Rural-Urban Continuum Code   2013]]=4,Table2[[#This Row],[ Rural-Urban Continuum Code   2013]]=5,Table2[[#This Row],[ Rural-Urban Continuum Code   2013]]=6),1,0)</f>
        <v>0</v>
      </c>
      <c r="H173">
        <f>IF(OR(Table2[[#This Row],[ Rural-Urban Continuum Code   2013]]=7,Table2[[#This Row],[ Rural-Urban Continuum Code   2013]]=8,Table2[[#This Row],[ Rural-Urban Continuum Code   2013]]=9),1,0)</f>
        <v>1</v>
      </c>
      <c r="I173">
        <v>0.2</v>
      </c>
      <c r="J173">
        <v>0.06</v>
      </c>
      <c r="K173" s="17">
        <f>Table1[[#This Row],[Median Income 2018]]</f>
        <v>37799</v>
      </c>
      <c r="L173">
        <f>(Table1[[#This Row],[Hospital Beds 2018]]/Table1[[#This Row],[Population Estimate 2018]])*1000</f>
        <v>2.0057945174949858</v>
      </c>
      <c r="M173" s="1">
        <v>0.85</v>
      </c>
      <c r="N173">
        <f>Table1[[#This Row],[Population Estimate 2018]]</f>
        <v>17948</v>
      </c>
      <c r="O173" t="str" cm="1">
        <f t="array" ref="O173">_xlfn.IFS(Table2[[#This Row],[ Rural-Urban Continuum Code   2014]]=1,"Urban",Table2[[#This Row],[ Rural-Urban Continuum Code   2015]]=1, "Suburban",Table2[[#This Row],[ Rural-Urban Continuum Code   2016]]=1,"Rural")</f>
        <v>Rural</v>
      </c>
    </row>
    <row r="174" spans="1:15" x14ac:dyDescent="0.3">
      <c r="A174">
        <v>177</v>
      </c>
      <c r="B174" t="s">
        <v>135</v>
      </c>
      <c r="C174" t="s">
        <v>179</v>
      </c>
      <c r="D174" t="s">
        <v>21</v>
      </c>
      <c r="E174">
        <v>6</v>
      </c>
      <c r="F174">
        <f>IF(OR(Table2[[#This Row],[ Rural-Urban Continuum Code   2013]]=1,Table2[[#This Row],[ Rural-Urban Continuum Code   2013]]=2,Table2[[#This Row],[ Rural-Urban Continuum Code   2013]]=3),1,0)</f>
        <v>0</v>
      </c>
      <c r="G174">
        <f>IF(OR(Table2[[#This Row],[ Rural-Urban Continuum Code   2013]]=4,Table2[[#This Row],[ Rural-Urban Continuum Code   2013]]=5,Table2[[#This Row],[ Rural-Urban Continuum Code   2013]]=6),1,0)</f>
        <v>1</v>
      </c>
      <c r="H174">
        <f>IF(OR(Table2[[#This Row],[ Rural-Urban Continuum Code   2013]]=7,Table2[[#This Row],[ Rural-Urban Continuum Code   2013]]=8,Table2[[#This Row],[ Rural-Urban Continuum Code   2013]]=9),1,0)</f>
        <v>0</v>
      </c>
      <c r="I174">
        <v>0.16</v>
      </c>
      <c r="J174">
        <v>0.04</v>
      </c>
      <c r="K174" s="17">
        <f>Table1[[#This Row],[Median Income 2018]]</f>
        <v>33257</v>
      </c>
      <c r="L174">
        <f>(Table1[[#This Row],[Hospital Beds 2018]]/Table1[[#This Row],[Population Estimate 2018]])*1000</f>
        <v>2.1620346711741814</v>
      </c>
      <c r="M174" s="1">
        <v>0.72</v>
      </c>
      <c r="N174">
        <f>Table1[[#This Row],[Population Estimate 2018]]</f>
        <v>25439</v>
      </c>
      <c r="O174" t="str" cm="1">
        <f t="array" ref="O17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75" spans="1:15" x14ac:dyDescent="0.3">
      <c r="A175">
        <v>178</v>
      </c>
      <c r="B175" t="s">
        <v>135</v>
      </c>
      <c r="C175" t="s">
        <v>180</v>
      </c>
      <c r="D175" t="s">
        <v>21</v>
      </c>
      <c r="E175">
        <v>2</v>
      </c>
      <c r="F175">
        <f>IF(OR(Table2[[#This Row],[ Rural-Urban Continuum Code   2013]]=1,Table2[[#This Row],[ Rural-Urban Continuum Code   2013]]=2,Table2[[#This Row],[ Rural-Urban Continuum Code   2013]]=3),1,0)</f>
        <v>1</v>
      </c>
      <c r="G175">
        <f>IF(OR(Table2[[#This Row],[ Rural-Urban Continuum Code   2013]]=4,Table2[[#This Row],[ Rural-Urban Continuum Code   2013]]=5,Table2[[#This Row],[ Rural-Urban Continuum Code   2013]]=6),1,0)</f>
        <v>0</v>
      </c>
      <c r="H175">
        <f>IF(OR(Table2[[#This Row],[ Rural-Urban Continuum Code   2013]]=7,Table2[[#This Row],[ Rural-Urban Continuum Code   2013]]=8,Table2[[#This Row],[ Rural-Urban Continuum Code   2013]]=9),1,0)</f>
        <v>0</v>
      </c>
      <c r="I175">
        <v>0.18</v>
      </c>
      <c r="J175">
        <v>0.08</v>
      </c>
      <c r="K175" s="17">
        <f>Table1[[#This Row],[Median Income 2018]]</f>
        <v>63677</v>
      </c>
      <c r="L175">
        <f>(Table1[[#This Row],[Hospital Beds 2018]]/Table1[[#This Row],[Population Estimate 2018]])*1000</f>
        <v>1.7542270282735277</v>
      </c>
      <c r="M175" s="1">
        <v>0.86</v>
      </c>
      <c r="N175">
        <f>Table1[[#This Row],[Population Estimate 2018]]</f>
        <v>121421</v>
      </c>
      <c r="O175" t="str" cm="1">
        <f t="array" ref="O175">_xlfn.IFS(Table2[[#This Row],[ Rural-Urban Continuum Code   2014]]=1,"Urban",Table2[[#This Row],[ Rural-Urban Continuum Code   2015]]=1, "Suburban",Table2[[#This Row],[ Rural-Urban Continuum Code   2016]]=1,"Rural")</f>
        <v>Urban</v>
      </c>
    </row>
    <row r="176" spans="1:15" x14ac:dyDescent="0.3">
      <c r="A176">
        <v>179</v>
      </c>
      <c r="B176" t="s">
        <v>135</v>
      </c>
      <c r="C176" t="s">
        <v>181</v>
      </c>
      <c r="D176" t="s">
        <v>21</v>
      </c>
      <c r="E176">
        <v>6</v>
      </c>
      <c r="F176">
        <f>IF(OR(Table2[[#This Row],[ Rural-Urban Continuum Code   2013]]=1,Table2[[#This Row],[ Rural-Urban Continuum Code   2013]]=2,Table2[[#This Row],[ Rural-Urban Continuum Code   2013]]=3),1,0)</f>
        <v>0</v>
      </c>
      <c r="G176">
        <f>IF(OR(Table2[[#This Row],[ Rural-Urban Continuum Code   2013]]=4,Table2[[#This Row],[ Rural-Urban Continuum Code   2013]]=5,Table2[[#This Row],[ Rural-Urban Continuum Code   2013]]=6),1,0)</f>
        <v>1</v>
      </c>
      <c r="H176">
        <f>IF(OR(Table2[[#This Row],[ Rural-Urban Continuum Code   2013]]=7,Table2[[#This Row],[ Rural-Urban Continuum Code   2013]]=8,Table2[[#This Row],[ Rural-Urban Continuum Code   2013]]=9),1,0)</f>
        <v>0</v>
      </c>
      <c r="I176">
        <v>0.21</v>
      </c>
      <c r="J176">
        <v>7.0000000000000007E-2</v>
      </c>
      <c r="K176" s="17">
        <f>Table1[[#This Row],[Median Income 2018]]</f>
        <v>35826</v>
      </c>
      <c r="L176">
        <f>(Table1[[#This Row],[Hospital Beds 2018]]/Table1[[#This Row],[Population Estimate 2018]])*1000</f>
        <v>2.3258067642213391</v>
      </c>
      <c r="M176" s="1">
        <v>0.84</v>
      </c>
      <c r="N176">
        <f>Table1[[#This Row],[Population Estimate 2018]]</f>
        <v>10319</v>
      </c>
      <c r="O176" t="str" cm="1">
        <f t="array" ref="O17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77" spans="1:15" x14ac:dyDescent="0.3">
      <c r="A177">
        <v>180</v>
      </c>
      <c r="B177" t="s">
        <v>135</v>
      </c>
      <c r="C177" t="s">
        <v>182</v>
      </c>
      <c r="D177" t="s">
        <v>21</v>
      </c>
      <c r="E177">
        <v>9</v>
      </c>
      <c r="F177">
        <f>IF(OR(Table2[[#This Row],[ Rural-Urban Continuum Code   2013]]=1,Table2[[#This Row],[ Rural-Urban Continuum Code   2013]]=2,Table2[[#This Row],[ Rural-Urban Continuum Code   2013]]=3),1,0)</f>
        <v>0</v>
      </c>
      <c r="G177">
        <f>IF(OR(Table2[[#This Row],[ Rural-Urban Continuum Code   2013]]=4,Table2[[#This Row],[ Rural-Urban Continuum Code   2013]]=5,Table2[[#This Row],[ Rural-Urban Continuum Code   2013]]=6),1,0)</f>
        <v>0</v>
      </c>
      <c r="H177">
        <f>IF(OR(Table2[[#This Row],[ Rural-Urban Continuum Code   2013]]=7,Table2[[#This Row],[ Rural-Urban Continuum Code   2013]]=8,Table2[[#This Row],[ Rural-Urban Continuum Code   2013]]=9),1,0)</f>
        <v>1</v>
      </c>
      <c r="I177">
        <v>0.25</v>
      </c>
      <c r="J177">
        <v>0.08</v>
      </c>
      <c r="K177" s="17">
        <f>Table1[[#This Row],[Median Income 2018]]</f>
        <v>31659</v>
      </c>
      <c r="L177">
        <f>(Table1[[#This Row],[Hospital Beds 2018]]/Table1[[#This Row],[Population Estimate 2018]])*1000</f>
        <v>0</v>
      </c>
      <c r="M177" s="1">
        <v>0.81</v>
      </c>
      <c r="N177">
        <f>Table1[[#This Row],[Population Estimate 2018]]</f>
        <v>7958</v>
      </c>
      <c r="O177" t="str" cm="1">
        <f t="array" ref="O177">_xlfn.IFS(Table2[[#This Row],[ Rural-Urban Continuum Code   2014]]=1,"Urban",Table2[[#This Row],[ Rural-Urban Continuum Code   2015]]=1, "Suburban",Table2[[#This Row],[ Rural-Urban Continuum Code   2016]]=1,"Rural")</f>
        <v>Rural</v>
      </c>
    </row>
    <row r="178" spans="1:15" x14ac:dyDescent="0.3">
      <c r="A178">
        <v>181</v>
      </c>
      <c r="B178" t="s">
        <v>135</v>
      </c>
      <c r="C178" t="s">
        <v>183</v>
      </c>
      <c r="D178" t="s">
        <v>21</v>
      </c>
      <c r="E178">
        <v>2</v>
      </c>
      <c r="F178">
        <f>IF(OR(Table2[[#This Row],[ Rural-Urban Continuum Code   2013]]=1,Table2[[#This Row],[ Rural-Urban Continuum Code   2013]]=2,Table2[[#This Row],[ Rural-Urban Continuum Code   2013]]=3),1,0)</f>
        <v>1</v>
      </c>
      <c r="G178">
        <f>IF(OR(Table2[[#This Row],[ Rural-Urban Continuum Code   2013]]=4,Table2[[#This Row],[ Rural-Urban Continuum Code   2013]]=5,Table2[[#This Row],[ Rural-Urban Continuum Code   2013]]=6),1,0)</f>
        <v>0</v>
      </c>
      <c r="H178">
        <f>IF(OR(Table2[[#This Row],[ Rural-Urban Continuum Code   2013]]=7,Table2[[#This Row],[ Rural-Urban Continuum Code   2013]]=8,Table2[[#This Row],[ Rural-Urban Continuum Code   2013]]=9),1,0)</f>
        <v>0</v>
      </c>
      <c r="I178">
        <v>0.16</v>
      </c>
      <c r="J178">
        <v>7.0000000000000007E-2</v>
      </c>
      <c r="K178" s="17">
        <f>Table1[[#This Row],[Median Income 2018]]</f>
        <v>46843</v>
      </c>
      <c r="L178">
        <f>(Table1[[#This Row],[Hospital Beds 2018]]/Table1[[#This Row],[Population Estimate 2018]])*1000</f>
        <v>6.7082573403364307</v>
      </c>
      <c r="M178" s="1">
        <v>0.88</v>
      </c>
      <c r="N178">
        <f>Table1[[#This Row],[Population Estimate 2018]]</f>
        <v>127753</v>
      </c>
      <c r="O178" t="str" cm="1">
        <f t="array" ref="O178">_xlfn.IFS(Table2[[#This Row],[ Rural-Urban Continuum Code   2014]]=1,"Urban",Table2[[#This Row],[ Rural-Urban Continuum Code   2015]]=1, "Suburban",Table2[[#This Row],[ Rural-Urban Continuum Code   2016]]=1,"Rural")</f>
        <v>Urban</v>
      </c>
    </row>
    <row r="179" spans="1:15" x14ac:dyDescent="0.3">
      <c r="A179">
        <v>182</v>
      </c>
      <c r="B179" t="s">
        <v>135</v>
      </c>
      <c r="C179" t="s">
        <v>184</v>
      </c>
      <c r="D179" t="s">
        <v>21</v>
      </c>
      <c r="E179">
        <v>6</v>
      </c>
      <c r="F179">
        <f>IF(OR(Table2[[#This Row],[ Rural-Urban Continuum Code   2013]]=1,Table2[[#This Row],[ Rural-Urban Continuum Code   2013]]=2,Table2[[#This Row],[ Rural-Urban Continuum Code   2013]]=3),1,0)</f>
        <v>0</v>
      </c>
      <c r="G179">
        <f>IF(OR(Table2[[#This Row],[ Rural-Urban Continuum Code   2013]]=4,Table2[[#This Row],[ Rural-Urban Continuum Code   2013]]=5,Table2[[#This Row],[ Rural-Urban Continuum Code   2013]]=6),1,0)</f>
        <v>1</v>
      </c>
      <c r="H179">
        <f>IF(OR(Table2[[#This Row],[ Rural-Urban Continuum Code   2013]]=7,Table2[[#This Row],[ Rural-Urban Continuum Code   2013]]=8,Table2[[#This Row],[ Rural-Urban Continuum Code   2013]]=9),1,0)</f>
        <v>0</v>
      </c>
      <c r="I179">
        <v>0.15</v>
      </c>
      <c r="J179">
        <v>0.05</v>
      </c>
      <c r="K179" s="17">
        <f>Table1[[#This Row],[Median Income 2018]]</f>
        <v>44100</v>
      </c>
      <c r="L179">
        <f>(Table1[[#This Row],[Hospital Beds 2018]]/Table1[[#This Row],[Population Estimate 2018]])*1000</f>
        <v>0</v>
      </c>
      <c r="M179" s="1">
        <v>0.88</v>
      </c>
      <c r="N179">
        <f>Table1[[#This Row],[Population Estimate 2018]]</f>
        <v>17139</v>
      </c>
      <c r="O179" t="str" cm="1">
        <f t="array" ref="O17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0" spans="1:15" x14ac:dyDescent="0.3">
      <c r="A180">
        <v>183</v>
      </c>
      <c r="B180" t="s">
        <v>135</v>
      </c>
      <c r="C180" t="s">
        <v>185</v>
      </c>
      <c r="D180" t="s">
        <v>21</v>
      </c>
      <c r="E180">
        <v>7</v>
      </c>
      <c r="F180">
        <f>IF(OR(Table2[[#This Row],[ Rural-Urban Continuum Code   2013]]=1,Table2[[#This Row],[ Rural-Urban Continuum Code   2013]]=2,Table2[[#This Row],[ Rural-Urban Continuum Code   2013]]=3),1,0)</f>
        <v>0</v>
      </c>
      <c r="G180">
        <f>IF(OR(Table2[[#This Row],[ Rural-Urban Continuum Code   2013]]=4,Table2[[#This Row],[ Rural-Urban Continuum Code   2013]]=5,Table2[[#This Row],[ Rural-Urban Continuum Code   2013]]=6),1,0)</f>
        <v>0</v>
      </c>
      <c r="H180">
        <f>IF(OR(Table2[[#This Row],[ Rural-Urban Continuum Code   2013]]=7,Table2[[#This Row],[ Rural-Urban Continuum Code   2013]]=8,Table2[[#This Row],[ Rural-Urban Continuum Code   2013]]=9),1,0)</f>
        <v>1</v>
      </c>
      <c r="I180">
        <v>0.26</v>
      </c>
      <c r="J180">
        <v>0.09</v>
      </c>
      <c r="K180" s="17">
        <f>Table1[[#This Row],[Median Income 2018]]</f>
        <v>36032</v>
      </c>
      <c r="L180">
        <f>(Table1[[#This Row],[Hospital Beds 2018]]/Table1[[#This Row],[Population Estimate 2018]])*1000</f>
        <v>0</v>
      </c>
      <c r="M180" s="1">
        <v>0.81</v>
      </c>
      <c r="N180">
        <f>Table1[[#This Row],[Population Estimate 2018]]</f>
        <v>17366</v>
      </c>
      <c r="O180" t="str" cm="1">
        <f t="array" ref="O180">_xlfn.IFS(Table2[[#This Row],[ Rural-Urban Continuum Code   2014]]=1,"Urban",Table2[[#This Row],[ Rural-Urban Continuum Code   2015]]=1, "Suburban",Table2[[#This Row],[ Rural-Urban Continuum Code   2016]]=1,"Rural")</f>
        <v>Rural</v>
      </c>
    </row>
    <row r="181" spans="1:15" x14ac:dyDescent="0.3">
      <c r="A181">
        <v>184</v>
      </c>
      <c r="B181" t="s">
        <v>135</v>
      </c>
      <c r="C181" t="s">
        <v>186</v>
      </c>
      <c r="D181" t="s">
        <v>21</v>
      </c>
      <c r="E181">
        <v>9</v>
      </c>
      <c r="F181">
        <f>IF(OR(Table2[[#This Row],[ Rural-Urban Continuum Code   2013]]=1,Table2[[#This Row],[ Rural-Urban Continuum Code   2013]]=2,Table2[[#This Row],[ Rural-Urban Continuum Code   2013]]=3),1,0)</f>
        <v>0</v>
      </c>
      <c r="G181">
        <f>IF(OR(Table2[[#This Row],[ Rural-Urban Continuum Code   2013]]=4,Table2[[#This Row],[ Rural-Urban Continuum Code   2013]]=5,Table2[[#This Row],[ Rural-Urban Continuum Code   2013]]=6),1,0)</f>
        <v>0</v>
      </c>
      <c r="H181">
        <f>IF(OR(Table2[[#This Row],[ Rural-Urban Continuum Code   2013]]=7,Table2[[#This Row],[ Rural-Urban Continuum Code   2013]]=8,Table2[[#This Row],[ Rural-Urban Continuum Code   2013]]=9),1,0)</f>
        <v>1</v>
      </c>
      <c r="I181">
        <v>0.27</v>
      </c>
      <c r="J181">
        <v>0.08</v>
      </c>
      <c r="K181" s="17">
        <f>Table1[[#This Row],[Median Income 2018]]</f>
        <v>34009</v>
      </c>
      <c r="L181">
        <f>(Table1[[#This Row],[Hospital Beds 2018]]/Table1[[#This Row],[Population Estimate 2018]])*1000</f>
        <v>2.0069037488962027</v>
      </c>
      <c r="M181" s="1">
        <v>0.78</v>
      </c>
      <c r="N181">
        <f>Table1[[#This Row],[Population Estimate 2018]]</f>
        <v>12457</v>
      </c>
      <c r="O181" t="str" cm="1">
        <f t="array" ref="O181">_xlfn.IFS(Table2[[#This Row],[ Rural-Urban Continuum Code   2014]]=1,"Urban",Table2[[#This Row],[ Rural-Urban Continuum Code   2015]]=1, "Suburban",Table2[[#This Row],[ Rural-Urban Continuum Code   2016]]=1,"Rural")</f>
        <v>Rural</v>
      </c>
    </row>
    <row r="182" spans="1:15" x14ac:dyDescent="0.3">
      <c r="A182">
        <v>185</v>
      </c>
      <c r="B182" t="s">
        <v>135</v>
      </c>
      <c r="C182" t="s">
        <v>187</v>
      </c>
      <c r="D182" t="s">
        <v>21</v>
      </c>
      <c r="E182">
        <v>7</v>
      </c>
      <c r="F182">
        <f>IF(OR(Table2[[#This Row],[ Rural-Urban Continuum Code   2013]]=1,Table2[[#This Row],[ Rural-Urban Continuum Code   2013]]=2,Table2[[#This Row],[ Rural-Urban Continuum Code   2013]]=3),1,0)</f>
        <v>0</v>
      </c>
      <c r="G182">
        <f>IF(OR(Table2[[#This Row],[ Rural-Urban Continuum Code   2013]]=4,Table2[[#This Row],[ Rural-Urban Continuum Code   2013]]=5,Table2[[#This Row],[ Rural-Urban Continuum Code   2013]]=6),1,0)</f>
        <v>0</v>
      </c>
      <c r="H182">
        <f>IF(OR(Table2[[#This Row],[ Rural-Urban Continuum Code   2013]]=7,Table2[[#This Row],[ Rural-Urban Continuum Code   2013]]=8,Table2[[#This Row],[ Rural-Urban Continuum Code   2013]]=9),1,0)</f>
        <v>1</v>
      </c>
      <c r="I182">
        <v>0.18</v>
      </c>
      <c r="J182">
        <v>0.06</v>
      </c>
      <c r="K182" s="17">
        <f>Table1[[#This Row],[Median Income 2018]]</f>
        <v>45335</v>
      </c>
      <c r="L182">
        <f>(Table1[[#This Row],[Hospital Beds 2018]]/Table1[[#This Row],[Population Estimate 2018]])*1000</f>
        <v>3.0925727137964527</v>
      </c>
      <c r="M182" s="1">
        <v>0.87</v>
      </c>
      <c r="N182">
        <f>Table1[[#This Row],[Population Estimate 2018]]</f>
        <v>39126</v>
      </c>
      <c r="O182" t="str" cm="1">
        <f t="array" ref="O182">_xlfn.IFS(Table2[[#This Row],[ Rural-Urban Continuum Code   2014]]=1,"Urban",Table2[[#This Row],[ Rural-Urban Continuum Code   2015]]=1, "Suburban",Table2[[#This Row],[ Rural-Urban Continuum Code   2016]]=1,"Rural")</f>
        <v>Rural</v>
      </c>
    </row>
    <row r="183" spans="1:15" x14ac:dyDescent="0.3">
      <c r="A183">
        <v>186</v>
      </c>
      <c r="B183" t="s">
        <v>135</v>
      </c>
      <c r="C183" t="s">
        <v>188</v>
      </c>
      <c r="D183" t="s">
        <v>21</v>
      </c>
      <c r="E183">
        <v>8</v>
      </c>
      <c r="F183">
        <f>IF(OR(Table2[[#This Row],[ Rural-Urban Continuum Code   2013]]=1,Table2[[#This Row],[ Rural-Urban Continuum Code   2013]]=2,Table2[[#This Row],[ Rural-Urban Continuum Code   2013]]=3),1,0)</f>
        <v>0</v>
      </c>
      <c r="G183">
        <f>IF(OR(Table2[[#This Row],[ Rural-Urban Continuum Code   2013]]=4,Table2[[#This Row],[ Rural-Urban Continuum Code   2013]]=5,Table2[[#This Row],[ Rural-Urban Continuum Code   2013]]=6),1,0)</f>
        <v>0</v>
      </c>
      <c r="H183">
        <f>IF(OR(Table2[[#This Row],[ Rural-Urban Continuum Code   2013]]=7,Table2[[#This Row],[ Rural-Urban Continuum Code   2013]]=8,Table2[[#This Row],[ Rural-Urban Continuum Code   2013]]=9),1,0)</f>
        <v>1</v>
      </c>
      <c r="I183">
        <v>0.26</v>
      </c>
      <c r="J183">
        <v>0.09</v>
      </c>
      <c r="K183" s="17">
        <f>Table1[[#This Row],[Median Income 2018]]</f>
        <v>40486</v>
      </c>
      <c r="L183">
        <f>(Table1[[#This Row],[Hospital Beds 2018]]/Table1[[#This Row],[Population Estimate 2018]])*1000</f>
        <v>8.6129012829006815</v>
      </c>
      <c r="M183" s="1">
        <v>0.79</v>
      </c>
      <c r="N183">
        <f>Table1[[#This Row],[Population Estimate 2018]]</f>
        <v>16603</v>
      </c>
      <c r="O183" t="str" cm="1">
        <f t="array" ref="O183">_xlfn.IFS(Table2[[#This Row],[ Rural-Urban Continuum Code   2014]]=1,"Urban",Table2[[#This Row],[ Rural-Urban Continuum Code   2015]]=1, "Suburban",Table2[[#This Row],[ Rural-Urban Continuum Code   2016]]=1,"Rural")</f>
        <v>Rural</v>
      </c>
    </row>
    <row r="184" spans="1:15" x14ac:dyDescent="0.3">
      <c r="A184">
        <v>187</v>
      </c>
      <c r="B184" t="s">
        <v>135</v>
      </c>
      <c r="C184" t="s">
        <v>86</v>
      </c>
      <c r="D184" t="s">
        <v>21</v>
      </c>
      <c r="E184">
        <v>2</v>
      </c>
      <c r="F184">
        <f>IF(OR(Table2[[#This Row],[ Rural-Urban Continuum Code   2013]]=1,Table2[[#This Row],[ Rural-Urban Continuum Code   2013]]=2,Table2[[#This Row],[ Rural-Urban Continuum Code   2013]]=3),1,0)</f>
        <v>1</v>
      </c>
      <c r="G184">
        <f>IF(OR(Table2[[#This Row],[ Rural-Urban Continuum Code   2013]]=4,Table2[[#This Row],[ Rural-Urban Continuum Code   2013]]=5,Table2[[#This Row],[ Rural-Urban Continuum Code   2013]]=6),1,0)</f>
        <v>0</v>
      </c>
      <c r="H184">
        <f>IF(OR(Table2[[#This Row],[ Rural-Urban Continuum Code   2013]]=7,Table2[[#This Row],[ Rural-Urban Continuum Code   2013]]=8,Table2[[#This Row],[ Rural-Urban Continuum Code   2013]]=9),1,0)</f>
        <v>0</v>
      </c>
      <c r="I184">
        <v>0.12</v>
      </c>
      <c r="J184">
        <v>0.05</v>
      </c>
      <c r="K184" s="17">
        <f>Table1[[#This Row],[Median Income 2018]]</f>
        <v>50893</v>
      </c>
      <c r="L184">
        <f>(Table1[[#This Row],[Hospital Beds 2018]]/Table1[[#This Row],[Population Estimate 2018]])*1000</f>
        <v>4.8024780449103446</v>
      </c>
      <c r="M184" s="1">
        <v>0.88</v>
      </c>
      <c r="N184">
        <f>Table1[[#This Row],[Population Estimate 2018]]</f>
        <v>236961</v>
      </c>
      <c r="O184" t="str" cm="1">
        <f t="array" ref="O184">_xlfn.IFS(Table2[[#This Row],[ Rural-Urban Continuum Code   2014]]=1,"Urban",Table2[[#This Row],[ Rural-Urban Continuum Code   2015]]=1, "Suburban",Table2[[#This Row],[ Rural-Urban Continuum Code   2016]]=1,"Rural")</f>
        <v>Urban</v>
      </c>
    </row>
    <row r="185" spans="1:15" x14ac:dyDescent="0.3">
      <c r="A185">
        <v>188</v>
      </c>
      <c r="B185" t="s">
        <v>135</v>
      </c>
      <c r="C185" t="s">
        <v>189</v>
      </c>
      <c r="D185" t="s">
        <v>21</v>
      </c>
      <c r="E185">
        <v>4</v>
      </c>
      <c r="F185">
        <f>IF(OR(Table2[[#This Row],[ Rural-Urban Continuum Code   2013]]=1,Table2[[#This Row],[ Rural-Urban Continuum Code   2013]]=2,Table2[[#This Row],[ Rural-Urban Continuum Code   2013]]=3),1,0)</f>
        <v>0</v>
      </c>
      <c r="G185">
        <f>IF(OR(Table2[[#This Row],[ Rural-Urban Continuum Code   2013]]=4,Table2[[#This Row],[ Rural-Urban Continuum Code   2013]]=5,Table2[[#This Row],[ Rural-Urban Continuum Code   2013]]=6),1,0)</f>
        <v>1</v>
      </c>
      <c r="H185">
        <f>IF(OR(Table2[[#This Row],[ Rural-Urban Continuum Code   2013]]=7,Table2[[#This Row],[ Rural-Urban Continuum Code   2013]]=8,Table2[[#This Row],[ Rural-Urban Continuum Code   2013]]=9),1,0)</f>
        <v>0</v>
      </c>
      <c r="I185">
        <v>0.16</v>
      </c>
      <c r="J185">
        <v>0.06</v>
      </c>
      <c r="K185" s="17">
        <f>Table1[[#This Row],[Median Income 2018]]</f>
        <v>44811</v>
      </c>
      <c r="L185">
        <f>(Table1[[#This Row],[Hospital Beds 2018]]/Table1[[#This Row],[Population Estimate 2018]])*1000</f>
        <v>5.0173383972461805</v>
      </c>
      <c r="M185" s="1">
        <v>0.84</v>
      </c>
      <c r="N185">
        <f>Table1[[#This Row],[Population Estimate 2018]]</f>
        <v>78727</v>
      </c>
      <c r="O185" t="str" cm="1">
        <f t="array" ref="O18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6" spans="1:15" x14ac:dyDescent="0.3">
      <c r="A186">
        <v>189</v>
      </c>
      <c r="B186" t="s">
        <v>135</v>
      </c>
      <c r="C186" t="s">
        <v>190</v>
      </c>
      <c r="D186" t="s">
        <v>21</v>
      </c>
      <c r="E186">
        <v>9</v>
      </c>
      <c r="F186">
        <f>IF(OR(Table2[[#This Row],[ Rural-Urban Continuum Code   2013]]=1,Table2[[#This Row],[ Rural-Urban Continuum Code   2013]]=2,Table2[[#This Row],[ Rural-Urban Continuum Code   2013]]=3),1,0)</f>
        <v>0</v>
      </c>
      <c r="G186">
        <f>IF(OR(Table2[[#This Row],[ Rural-Urban Continuum Code   2013]]=4,Table2[[#This Row],[ Rural-Urban Continuum Code   2013]]=5,Table2[[#This Row],[ Rural-Urban Continuum Code   2013]]=6),1,0)</f>
        <v>0</v>
      </c>
      <c r="H186">
        <f>IF(OR(Table2[[#This Row],[ Rural-Urban Continuum Code   2013]]=7,Table2[[#This Row],[ Rural-Urban Continuum Code   2013]]=8,Table2[[#This Row],[ Rural-Urban Continuum Code   2013]]=9),1,0)</f>
        <v>1</v>
      </c>
      <c r="I186">
        <v>0.23</v>
      </c>
      <c r="J186">
        <v>0.06</v>
      </c>
      <c r="K186" s="17">
        <f>Table1[[#This Row],[Median Income 2018]]</f>
        <v>34306</v>
      </c>
      <c r="L186">
        <f>(Table1[[#This Row],[Hospital Beds 2018]]/Table1[[#This Row],[Population Estimate 2018]])*1000</f>
        <v>0</v>
      </c>
      <c r="M186" s="1">
        <v>0.81</v>
      </c>
      <c r="N186">
        <f>Table1[[#This Row],[Population Estimate 2018]]</f>
        <v>6490</v>
      </c>
      <c r="O186" t="str" cm="1">
        <f t="array" ref="O186">_xlfn.IFS(Table2[[#This Row],[ Rural-Urban Continuum Code   2014]]=1,"Urban",Table2[[#This Row],[ Rural-Urban Continuum Code   2015]]=1, "Suburban",Table2[[#This Row],[ Rural-Urban Continuum Code   2016]]=1,"Rural")</f>
        <v>Rural</v>
      </c>
    </row>
    <row r="187" spans="1:15" x14ac:dyDescent="0.3">
      <c r="A187">
        <v>190</v>
      </c>
      <c r="B187" t="s">
        <v>135</v>
      </c>
      <c r="C187" t="s">
        <v>191</v>
      </c>
      <c r="D187" t="s">
        <v>21</v>
      </c>
      <c r="E187">
        <v>6</v>
      </c>
      <c r="F187">
        <f>IF(OR(Table2[[#This Row],[ Rural-Urban Continuum Code   2013]]=1,Table2[[#This Row],[ Rural-Urban Continuum Code   2013]]=2,Table2[[#This Row],[ Rural-Urban Continuum Code   2013]]=3),1,0)</f>
        <v>0</v>
      </c>
      <c r="G187">
        <f>IF(OR(Table2[[#This Row],[ Rural-Urban Continuum Code   2013]]=4,Table2[[#This Row],[ Rural-Urban Continuum Code   2013]]=5,Table2[[#This Row],[ Rural-Urban Continuum Code   2013]]=6),1,0)</f>
        <v>1</v>
      </c>
      <c r="H187">
        <f>IF(OR(Table2[[#This Row],[ Rural-Urban Continuum Code   2013]]=7,Table2[[#This Row],[ Rural-Urban Continuum Code   2013]]=8,Table2[[#This Row],[ Rural-Urban Continuum Code   2013]]=9),1,0)</f>
        <v>0</v>
      </c>
      <c r="I187">
        <v>0.18</v>
      </c>
      <c r="J187">
        <v>0.06</v>
      </c>
      <c r="K187" s="17">
        <f>Table1[[#This Row],[Median Income 2018]]</f>
        <v>41729</v>
      </c>
      <c r="L187">
        <f>(Table1[[#This Row],[Hospital Beds 2018]]/Table1[[#This Row],[Population Estimate 2018]])*1000</f>
        <v>3.5755746459252378</v>
      </c>
      <c r="M187" s="1">
        <v>0.86</v>
      </c>
      <c r="N187">
        <f>Table1[[#This Row],[Population Estimate 2018]]</f>
        <v>21535</v>
      </c>
      <c r="O187" t="str" cm="1">
        <f t="array" ref="O18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8" spans="1:15" x14ac:dyDescent="0.3">
      <c r="A188">
        <v>191</v>
      </c>
      <c r="B188" t="s">
        <v>192</v>
      </c>
      <c r="C188" t="s">
        <v>193</v>
      </c>
      <c r="D188" t="s">
        <v>21</v>
      </c>
      <c r="E188">
        <v>1</v>
      </c>
      <c r="F188">
        <f>IF(OR(Table2[[#This Row],[ Rural-Urban Continuum Code   2013]]=1,Table2[[#This Row],[ Rural-Urban Continuum Code   2013]]=2,Table2[[#This Row],[ Rural-Urban Continuum Code   2013]]=3),1,0)</f>
        <v>1</v>
      </c>
      <c r="G188">
        <f>IF(OR(Table2[[#This Row],[ Rural-Urban Continuum Code   2013]]=4,Table2[[#This Row],[ Rural-Urban Continuum Code   2013]]=5,Table2[[#This Row],[ Rural-Urban Continuum Code   2013]]=6),1,0)</f>
        <v>0</v>
      </c>
      <c r="H188">
        <f>IF(OR(Table2[[#This Row],[ Rural-Urban Continuum Code   2013]]=7,Table2[[#This Row],[ Rural-Urban Continuum Code   2013]]=8,Table2[[#This Row],[ Rural-Urban Continuum Code   2013]]=9),1,0)</f>
        <v>0</v>
      </c>
      <c r="I188">
        <v>0.14000000000000001</v>
      </c>
      <c r="J188">
        <v>0.03</v>
      </c>
      <c r="K188" s="17">
        <f>Table1[[#This Row],[Median Income 2018]]</f>
        <v>101744</v>
      </c>
      <c r="L188">
        <f>(Table1[[#This Row],[Hospital Beds 2018]]/Table1[[#This Row],[Population Estimate 2018]])*1000</f>
        <v>1.9498989952320469</v>
      </c>
      <c r="M188" s="1">
        <v>0.87</v>
      </c>
      <c r="N188">
        <f>Table1[[#This Row],[Population Estimate 2018]]</f>
        <v>1666753</v>
      </c>
      <c r="O188" t="str" cm="1">
        <f t="array" ref="O188">_xlfn.IFS(Table2[[#This Row],[ Rural-Urban Continuum Code   2014]]=1,"Urban",Table2[[#This Row],[ Rural-Urban Continuum Code   2015]]=1, "Suburban",Table2[[#This Row],[ Rural-Urban Continuum Code   2016]]=1,"Rural")</f>
        <v>Urban</v>
      </c>
    </row>
    <row r="189" spans="1:15" x14ac:dyDescent="0.3">
      <c r="A189">
        <v>192</v>
      </c>
      <c r="B189" t="s">
        <v>192</v>
      </c>
      <c r="C189" t="s">
        <v>194</v>
      </c>
      <c r="D189" t="s">
        <v>21</v>
      </c>
      <c r="E189">
        <v>8</v>
      </c>
      <c r="F189">
        <f>IF(OR(Table2[[#This Row],[ Rural-Urban Continuum Code   2013]]=1,Table2[[#This Row],[ Rural-Urban Continuum Code   2013]]=2,Table2[[#This Row],[ Rural-Urban Continuum Code   2013]]=3),1,0)</f>
        <v>0</v>
      </c>
      <c r="G189">
        <f>IF(OR(Table2[[#This Row],[ Rural-Urban Continuum Code   2013]]=4,Table2[[#This Row],[ Rural-Urban Continuum Code   2013]]=5,Table2[[#This Row],[ Rural-Urban Continuum Code   2013]]=6),1,0)</f>
        <v>0</v>
      </c>
      <c r="H189">
        <f>IF(OR(Table2[[#This Row],[ Rural-Urban Continuum Code   2013]]=7,Table2[[#This Row],[ Rural-Urban Continuum Code   2013]]=8,Table2[[#This Row],[ Rural-Urban Continuum Code   2013]]=9),1,0)</f>
        <v>1</v>
      </c>
      <c r="I189">
        <v>0.25</v>
      </c>
      <c r="J189">
        <v>0.08</v>
      </c>
      <c r="K189" s="17">
        <f>Table1[[#This Row],[Median Income 2018]]</f>
        <v>55384</v>
      </c>
      <c r="L189">
        <f>(Table1[[#This Row],[Hospital Beds 2018]]/Table1[[#This Row],[Population Estimate 2018]])*1000</f>
        <v>0</v>
      </c>
      <c r="M189" s="1">
        <v>0.77</v>
      </c>
      <c r="N189">
        <f>Table1[[#This Row],[Population Estimate 2018]]</f>
        <v>1101</v>
      </c>
      <c r="O189" t="str" cm="1">
        <f t="array" ref="O189">_xlfn.IFS(Table2[[#This Row],[ Rural-Urban Continuum Code   2014]]=1,"Urban",Table2[[#This Row],[ Rural-Urban Continuum Code   2015]]=1, "Suburban",Table2[[#This Row],[ Rural-Urban Continuum Code   2016]]=1,"Rural")</f>
        <v>Rural</v>
      </c>
    </row>
    <row r="190" spans="1:15" x14ac:dyDescent="0.3">
      <c r="A190">
        <v>193</v>
      </c>
      <c r="B190" t="s">
        <v>192</v>
      </c>
      <c r="C190" t="s">
        <v>195</v>
      </c>
      <c r="D190" t="s">
        <v>21</v>
      </c>
      <c r="E190">
        <v>6</v>
      </c>
      <c r="F190">
        <f>IF(OR(Table2[[#This Row],[ Rural-Urban Continuum Code   2013]]=1,Table2[[#This Row],[ Rural-Urban Continuum Code   2013]]=2,Table2[[#This Row],[ Rural-Urban Continuum Code   2013]]=3),1,0)</f>
        <v>0</v>
      </c>
      <c r="G190">
        <f>IF(OR(Table2[[#This Row],[ Rural-Urban Continuum Code   2013]]=4,Table2[[#This Row],[ Rural-Urban Continuum Code   2013]]=5,Table2[[#This Row],[ Rural-Urban Continuum Code   2013]]=6),1,0)</f>
        <v>1</v>
      </c>
      <c r="H190">
        <f>IF(OR(Table2[[#This Row],[ Rural-Urban Continuum Code   2013]]=7,Table2[[#This Row],[ Rural-Urban Continuum Code   2013]]=8,Table2[[#This Row],[ Rural-Urban Continuum Code   2013]]=9),1,0)</f>
        <v>0</v>
      </c>
      <c r="I190">
        <v>0.27</v>
      </c>
      <c r="J190">
        <v>0.09</v>
      </c>
      <c r="K190" s="17">
        <f>Table1[[#This Row],[Median Income 2018]]</f>
        <v>58515</v>
      </c>
      <c r="L190">
        <f>(Table1[[#This Row],[Hospital Beds 2018]]/Table1[[#This Row],[Population Estimate 2018]])*1000</f>
        <v>1.3203666556636111</v>
      </c>
      <c r="M190" s="1">
        <v>0.66</v>
      </c>
      <c r="N190">
        <f>Table1[[#This Row],[Population Estimate 2018]]</f>
        <v>39383</v>
      </c>
      <c r="O190" t="str" cm="1">
        <f t="array" ref="O19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1" spans="1:15" x14ac:dyDescent="0.3">
      <c r="A191">
        <v>194</v>
      </c>
      <c r="B191" t="s">
        <v>192</v>
      </c>
      <c r="C191" t="s">
        <v>196</v>
      </c>
      <c r="D191" t="s">
        <v>21</v>
      </c>
      <c r="E191">
        <v>3</v>
      </c>
      <c r="F191">
        <f>IF(OR(Table2[[#This Row],[ Rural-Urban Continuum Code   2013]]=1,Table2[[#This Row],[ Rural-Urban Continuum Code   2013]]=2,Table2[[#This Row],[ Rural-Urban Continuum Code   2013]]=3),1,0)</f>
        <v>1</v>
      </c>
      <c r="G191">
        <f>IF(OR(Table2[[#This Row],[ Rural-Urban Continuum Code   2013]]=4,Table2[[#This Row],[ Rural-Urban Continuum Code   2013]]=5,Table2[[#This Row],[ Rural-Urban Continuum Code   2013]]=6),1,0)</f>
        <v>0</v>
      </c>
      <c r="H191">
        <f>IF(OR(Table2[[#This Row],[ Rural-Urban Continuum Code   2013]]=7,Table2[[#This Row],[ Rural-Urban Continuum Code   2013]]=8,Table2[[#This Row],[ Rural-Urban Continuum Code   2013]]=9),1,0)</f>
        <v>0</v>
      </c>
      <c r="I191">
        <v>0.19</v>
      </c>
      <c r="J191">
        <v>0.06</v>
      </c>
      <c r="K191" s="17">
        <f>Table1[[#This Row],[Median Income 2018]]</f>
        <v>50945</v>
      </c>
      <c r="L191">
        <f>(Table1[[#This Row],[Hospital Beds 2018]]/Table1[[#This Row],[Population Estimate 2018]])*1000</f>
        <v>2.0583249731898849</v>
      </c>
      <c r="M191" s="1">
        <v>0.83</v>
      </c>
      <c r="N191">
        <f>Table1[[#This Row],[Population Estimate 2018]]</f>
        <v>231256</v>
      </c>
      <c r="O191" t="str" cm="1">
        <f t="array" ref="O191">_xlfn.IFS(Table2[[#This Row],[ Rural-Urban Continuum Code   2014]]=1,"Urban",Table2[[#This Row],[ Rural-Urban Continuum Code   2015]]=1, "Suburban",Table2[[#This Row],[ Rural-Urban Continuum Code   2016]]=1,"Rural")</f>
        <v>Urban</v>
      </c>
    </row>
    <row r="192" spans="1:15" x14ac:dyDescent="0.3">
      <c r="A192">
        <v>195</v>
      </c>
      <c r="B192" t="s">
        <v>192</v>
      </c>
      <c r="C192" t="s">
        <v>197</v>
      </c>
      <c r="D192" t="s">
        <v>21</v>
      </c>
      <c r="E192">
        <v>6</v>
      </c>
      <c r="F192">
        <f>IF(OR(Table2[[#This Row],[ Rural-Urban Continuum Code   2013]]=1,Table2[[#This Row],[ Rural-Urban Continuum Code   2013]]=2,Table2[[#This Row],[ Rural-Urban Continuum Code   2013]]=3),1,0)</f>
        <v>0</v>
      </c>
      <c r="G192">
        <f>IF(OR(Table2[[#This Row],[ Rural-Urban Continuum Code   2013]]=4,Table2[[#This Row],[ Rural-Urban Continuum Code   2013]]=5,Table2[[#This Row],[ Rural-Urban Continuum Code   2013]]=6),1,0)</f>
        <v>1</v>
      </c>
      <c r="H192">
        <f>IF(OR(Table2[[#This Row],[ Rural-Urban Continuum Code   2013]]=7,Table2[[#This Row],[ Rural-Urban Continuum Code   2013]]=8,Table2[[#This Row],[ Rural-Urban Continuum Code   2013]]=9),1,0)</f>
        <v>0</v>
      </c>
      <c r="I192">
        <v>0.28000000000000003</v>
      </c>
      <c r="J192">
        <v>0.09</v>
      </c>
      <c r="K192" s="17">
        <f>Table1[[#This Row],[Median Income 2018]]</f>
        <v>62984</v>
      </c>
      <c r="L192">
        <f>(Table1[[#This Row],[Hospital Beds 2018]]/Table1[[#This Row],[Population Estimate 2018]])*1000</f>
        <v>0.67979474584448052</v>
      </c>
      <c r="M192" s="1">
        <v>0.75</v>
      </c>
      <c r="N192">
        <f>Table1[[#This Row],[Population Estimate 2018]]</f>
        <v>45602</v>
      </c>
      <c r="O192" t="str" cm="1">
        <f t="array" ref="O19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3" spans="1:15" x14ac:dyDescent="0.3">
      <c r="A193">
        <v>196</v>
      </c>
      <c r="B193" t="s">
        <v>192</v>
      </c>
      <c r="C193" t="s">
        <v>198</v>
      </c>
      <c r="D193" t="s">
        <v>21</v>
      </c>
      <c r="E193">
        <v>6</v>
      </c>
      <c r="F193">
        <f>IF(OR(Table2[[#This Row],[ Rural-Urban Continuum Code   2013]]=1,Table2[[#This Row],[ Rural-Urban Continuum Code   2013]]=2,Table2[[#This Row],[ Rural-Urban Continuum Code   2013]]=3),1,0)</f>
        <v>0</v>
      </c>
      <c r="G193">
        <f>IF(OR(Table2[[#This Row],[ Rural-Urban Continuum Code   2013]]=4,Table2[[#This Row],[ Rural-Urban Continuum Code   2013]]=5,Table2[[#This Row],[ Rural-Urban Continuum Code   2013]]=6),1,0)</f>
        <v>1</v>
      </c>
      <c r="H193">
        <f>IF(OR(Table2[[#This Row],[ Rural-Urban Continuum Code   2013]]=7,Table2[[#This Row],[ Rural-Urban Continuum Code   2013]]=8,Table2[[#This Row],[ Rural-Urban Continuum Code   2013]]=9),1,0)</f>
        <v>0</v>
      </c>
      <c r="I193">
        <v>0.15</v>
      </c>
      <c r="J193">
        <v>0.04</v>
      </c>
      <c r="K193" s="17">
        <f>Table1[[#This Row],[Median Income 2018]]</f>
        <v>57249</v>
      </c>
      <c r="L193">
        <f>(Table1[[#This Row],[Hospital Beds 2018]]/Table1[[#This Row],[Population Estimate 2018]])*1000</f>
        <v>0</v>
      </c>
      <c r="M193" s="1">
        <v>0.86</v>
      </c>
      <c r="N193">
        <f>Table1[[#This Row],[Population Estimate 2018]]</f>
        <v>21627</v>
      </c>
      <c r="O193" t="str" cm="1">
        <f t="array" ref="O19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4" spans="1:15" x14ac:dyDescent="0.3">
      <c r="A194">
        <v>197</v>
      </c>
      <c r="B194" t="s">
        <v>192</v>
      </c>
      <c r="C194" t="s">
        <v>199</v>
      </c>
      <c r="D194" t="s">
        <v>21</v>
      </c>
      <c r="E194">
        <v>1</v>
      </c>
      <c r="F194">
        <f>IF(OR(Table2[[#This Row],[ Rural-Urban Continuum Code   2013]]=1,Table2[[#This Row],[ Rural-Urban Continuum Code   2013]]=2,Table2[[#This Row],[ Rural-Urban Continuum Code   2013]]=3),1,0)</f>
        <v>1</v>
      </c>
      <c r="G194">
        <f>IF(OR(Table2[[#This Row],[ Rural-Urban Continuum Code   2013]]=4,Table2[[#This Row],[ Rural-Urban Continuum Code   2013]]=5,Table2[[#This Row],[ Rural-Urban Continuum Code   2013]]=6),1,0)</f>
        <v>0</v>
      </c>
      <c r="H194">
        <f>IF(OR(Table2[[#This Row],[ Rural-Urban Continuum Code   2013]]=7,Table2[[#This Row],[ Rural-Urban Continuum Code   2013]]=8,Table2[[#This Row],[ Rural-Urban Continuum Code   2013]]=9),1,0)</f>
        <v>0</v>
      </c>
      <c r="I194">
        <v>0.16</v>
      </c>
      <c r="J194">
        <v>0.04</v>
      </c>
      <c r="K194" s="17">
        <f>Table1[[#This Row],[Median Income 2018]]</f>
        <v>101463</v>
      </c>
      <c r="L194">
        <f>(Table1[[#This Row],[Hospital Beds 2018]]/Table1[[#This Row],[Population Estimate 2018]])*1000</f>
        <v>1.2901935725060096</v>
      </c>
      <c r="M194" s="1">
        <v>0.86</v>
      </c>
      <c r="N194">
        <f>Table1[[#This Row],[Population Estimate 2018]]</f>
        <v>1150215</v>
      </c>
      <c r="O194" t="str" cm="1">
        <f t="array" ref="O194">_xlfn.IFS(Table2[[#This Row],[ Rural-Urban Continuum Code   2014]]=1,"Urban",Table2[[#This Row],[ Rural-Urban Continuum Code   2015]]=1, "Suburban",Table2[[#This Row],[ Rural-Urban Continuum Code   2016]]=1,"Rural")</f>
        <v>Urban</v>
      </c>
    </row>
    <row r="195" spans="1:15" x14ac:dyDescent="0.3">
      <c r="A195">
        <v>198</v>
      </c>
      <c r="B195" t="s">
        <v>192</v>
      </c>
      <c r="C195" t="s">
        <v>200</v>
      </c>
      <c r="D195" t="s">
        <v>21</v>
      </c>
      <c r="E195">
        <v>7</v>
      </c>
      <c r="F195">
        <f>IF(OR(Table2[[#This Row],[ Rural-Urban Continuum Code   2013]]=1,Table2[[#This Row],[ Rural-Urban Continuum Code   2013]]=2,Table2[[#This Row],[ Rural-Urban Continuum Code   2013]]=3),1,0)</f>
        <v>0</v>
      </c>
      <c r="G195">
        <f>IF(OR(Table2[[#This Row],[ Rural-Urban Continuum Code   2013]]=4,Table2[[#This Row],[ Rural-Urban Continuum Code   2013]]=5,Table2[[#This Row],[ Rural-Urban Continuum Code   2013]]=6),1,0)</f>
        <v>0</v>
      </c>
      <c r="H195">
        <f>IF(OR(Table2[[#This Row],[ Rural-Urban Continuum Code   2013]]=7,Table2[[#This Row],[ Rural-Urban Continuum Code   2013]]=8,Table2[[#This Row],[ Rural-Urban Continuum Code   2013]]=9),1,0)</f>
        <v>1</v>
      </c>
      <c r="I195">
        <v>0.18</v>
      </c>
      <c r="J195">
        <v>7.0000000000000007E-2</v>
      </c>
      <c r="K195" s="17">
        <f>Table1[[#This Row],[Median Income 2018]]</f>
        <v>48518</v>
      </c>
      <c r="L195">
        <f>(Table1[[#This Row],[Hospital Beds 2018]]/Table1[[#This Row],[Population Estimate 2018]])*1000</f>
        <v>1.760816443869484</v>
      </c>
      <c r="M195" s="1">
        <v>0.75</v>
      </c>
      <c r="N195">
        <f>Table1[[#This Row],[Population Estimate 2018]]</f>
        <v>27828</v>
      </c>
      <c r="O195" t="str" cm="1">
        <f t="array" ref="O195">_xlfn.IFS(Table2[[#This Row],[ Rural-Urban Continuum Code   2014]]=1,"Urban",Table2[[#This Row],[ Rural-Urban Continuum Code   2015]]=1, "Suburban",Table2[[#This Row],[ Rural-Urban Continuum Code   2016]]=1,"Rural")</f>
        <v>Rural</v>
      </c>
    </row>
    <row r="196" spans="1:15" x14ac:dyDescent="0.3">
      <c r="A196">
        <v>199</v>
      </c>
      <c r="B196" t="s">
        <v>192</v>
      </c>
      <c r="C196" t="s">
        <v>201</v>
      </c>
      <c r="D196" t="s">
        <v>21</v>
      </c>
      <c r="E196">
        <v>1</v>
      </c>
      <c r="F196">
        <f>IF(OR(Table2[[#This Row],[ Rural-Urban Continuum Code   2013]]=1,Table2[[#This Row],[ Rural-Urban Continuum Code   2013]]=2,Table2[[#This Row],[ Rural-Urban Continuum Code   2013]]=3),1,0)</f>
        <v>1</v>
      </c>
      <c r="G196">
        <f>IF(OR(Table2[[#This Row],[ Rural-Urban Continuum Code   2013]]=4,Table2[[#This Row],[ Rural-Urban Continuum Code   2013]]=5,Table2[[#This Row],[ Rural-Urban Continuum Code   2013]]=6),1,0)</f>
        <v>0</v>
      </c>
      <c r="H196">
        <f>IF(OR(Table2[[#This Row],[ Rural-Urban Continuum Code   2013]]=7,Table2[[#This Row],[ Rural-Urban Continuum Code   2013]]=8,Table2[[#This Row],[ Rural-Urban Continuum Code   2013]]=9),1,0)</f>
        <v>0</v>
      </c>
      <c r="I196">
        <v>0.21</v>
      </c>
      <c r="J196">
        <v>7.0000000000000007E-2</v>
      </c>
      <c r="K196" s="17">
        <f>Table1[[#This Row],[Median Income 2018]]</f>
        <v>81869</v>
      </c>
      <c r="L196">
        <f>(Table1[[#This Row],[Hospital Beds 2018]]/Table1[[#This Row],[Population Estimate 2018]])*1000</f>
        <v>1.2062220077827541</v>
      </c>
      <c r="M196" s="1">
        <v>0.81</v>
      </c>
      <c r="N196">
        <f>Table1[[#This Row],[Population Estimate 2018]]</f>
        <v>190678</v>
      </c>
      <c r="O196" t="str" cm="1">
        <f t="array" ref="O196">_xlfn.IFS(Table2[[#This Row],[ Rural-Urban Continuum Code   2014]]=1,"Urban",Table2[[#This Row],[ Rural-Urban Continuum Code   2015]]=1, "Suburban",Table2[[#This Row],[ Rural-Urban Continuum Code   2016]]=1,"Rural")</f>
        <v>Urban</v>
      </c>
    </row>
    <row r="197" spans="1:15" x14ac:dyDescent="0.3">
      <c r="A197">
        <v>200</v>
      </c>
      <c r="B197" t="s">
        <v>192</v>
      </c>
      <c r="C197" t="s">
        <v>202</v>
      </c>
      <c r="D197" t="s">
        <v>21</v>
      </c>
      <c r="E197">
        <v>2</v>
      </c>
      <c r="F197">
        <f>IF(OR(Table2[[#This Row],[ Rural-Urban Continuum Code   2013]]=1,Table2[[#This Row],[ Rural-Urban Continuum Code   2013]]=2,Table2[[#This Row],[ Rural-Urban Continuum Code   2013]]=3),1,0)</f>
        <v>1</v>
      </c>
      <c r="G197">
        <f>IF(OR(Table2[[#This Row],[ Rural-Urban Continuum Code   2013]]=4,Table2[[#This Row],[ Rural-Urban Continuum Code   2013]]=5,Table2[[#This Row],[ Rural-Urban Continuum Code   2013]]=6),1,0)</f>
        <v>0</v>
      </c>
      <c r="H197">
        <f>IF(OR(Table2[[#This Row],[ Rural-Urban Continuum Code   2013]]=7,Table2[[#This Row],[ Rural-Urban Continuum Code   2013]]=8,Table2[[#This Row],[ Rural-Urban Continuum Code   2013]]=9),1,0)</f>
        <v>0</v>
      </c>
      <c r="I197">
        <v>0.12</v>
      </c>
      <c r="J197">
        <v>0.04</v>
      </c>
      <c r="K197" s="17">
        <f>Table1[[#This Row],[Median Income 2018]]</f>
        <v>52318</v>
      </c>
      <c r="L197">
        <f>(Table1[[#This Row],[Hospital Beds 2018]]/Table1[[#This Row],[Population Estimate 2018]])*1000</f>
        <v>1.8805309734513274</v>
      </c>
      <c r="M197" s="1">
        <v>0.87</v>
      </c>
      <c r="N197">
        <f>Table1[[#This Row],[Population Estimate 2018]]</f>
        <v>994400</v>
      </c>
      <c r="O197" t="str" cm="1">
        <f t="array" ref="O197">_xlfn.IFS(Table2[[#This Row],[ Rural-Urban Continuum Code   2014]]=1,"Urban",Table2[[#This Row],[ Rural-Urban Continuum Code   2015]]=1, "Suburban",Table2[[#This Row],[ Rural-Urban Continuum Code   2016]]=1,"Rural")</f>
        <v>Urban</v>
      </c>
    </row>
    <row r="198" spans="1:15" x14ac:dyDescent="0.3">
      <c r="A198">
        <v>201</v>
      </c>
      <c r="B198" t="s">
        <v>192</v>
      </c>
      <c r="C198" t="s">
        <v>203</v>
      </c>
      <c r="D198" t="s">
        <v>21</v>
      </c>
      <c r="E198">
        <v>6</v>
      </c>
      <c r="F198">
        <f>IF(OR(Table2[[#This Row],[ Rural-Urban Continuum Code   2013]]=1,Table2[[#This Row],[ Rural-Urban Continuum Code   2013]]=2,Table2[[#This Row],[ Rural-Urban Continuum Code   2013]]=3),1,0)</f>
        <v>0</v>
      </c>
      <c r="G198">
        <f>IF(OR(Table2[[#This Row],[ Rural-Urban Continuum Code   2013]]=4,Table2[[#This Row],[ Rural-Urban Continuum Code   2013]]=5,Table2[[#This Row],[ Rural-Urban Continuum Code   2013]]=6),1,0)</f>
        <v>1</v>
      </c>
      <c r="H198">
        <f>IF(OR(Table2[[#This Row],[ Rural-Urban Continuum Code   2013]]=7,Table2[[#This Row],[ Rural-Urban Continuum Code   2013]]=8,Table2[[#This Row],[ Rural-Urban Continuum Code   2013]]=9),1,0)</f>
        <v>0</v>
      </c>
      <c r="I198">
        <v>0.16</v>
      </c>
      <c r="J198">
        <v>0.05</v>
      </c>
      <c r="K198" s="17">
        <f>Table1[[#This Row],[Median Income 2018]]</f>
        <v>47365</v>
      </c>
      <c r="L198">
        <f>(Table1[[#This Row],[Hospital Beds 2018]]/Table1[[#This Row],[Population Estimate 2018]])*1000</f>
        <v>0.53481655792063321</v>
      </c>
      <c r="M198" s="1">
        <v>0.85</v>
      </c>
      <c r="N198">
        <f>Table1[[#This Row],[Population Estimate 2018]]</f>
        <v>28047</v>
      </c>
      <c r="O198" t="str" cm="1">
        <f t="array" ref="O19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9" spans="1:15" x14ac:dyDescent="0.3">
      <c r="A199">
        <v>202</v>
      </c>
      <c r="B199" t="s">
        <v>192</v>
      </c>
      <c r="C199" t="s">
        <v>204</v>
      </c>
      <c r="D199" t="s">
        <v>21</v>
      </c>
      <c r="E199">
        <v>5</v>
      </c>
      <c r="F199">
        <f>IF(OR(Table2[[#This Row],[ Rural-Urban Continuum Code   2013]]=1,Table2[[#This Row],[ Rural-Urban Continuum Code   2013]]=2,Table2[[#This Row],[ Rural-Urban Continuum Code   2013]]=3),1,0)</f>
        <v>0</v>
      </c>
      <c r="G199">
        <f>IF(OR(Table2[[#This Row],[ Rural-Urban Continuum Code   2013]]=4,Table2[[#This Row],[ Rural-Urban Continuum Code   2013]]=5,Table2[[#This Row],[ Rural-Urban Continuum Code   2013]]=6),1,0)</f>
        <v>1</v>
      </c>
      <c r="H199">
        <f>IF(OR(Table2[[#This Row],[ Rural-Urban Continuum Code   2013]]=7,Table2[[#This Row],[ Rural-Urban Continuum Code   2013]]=8,Table2[[#This Row],[ Rural-Urban Continuum Code   2013]]=9),1,0)</f>
        <v>0</v>
      </c>
      <c r="I199">
        <v>0.18</v>
      </c>
      <c r="J199">
        <v>7.0000000000000007E-2</v>
      </c>
      <c r="K199" s="17">
        <f>Table1[[#This Row],[Median Income 2018]]</f>
        <v>49471</v>
      </c>
      <c r="L199">
        <f>(Table1[[#This Row],[Hospital Beds 2018]]/Table1[[#This Row],[Population Estimate 2018]])*1000</f>
        <v>1.85520594252528</v>
      </c>
      <c r="M199" s="1">
        <v>0.83</v>
      </c>
      <c r="N199">
        <f>Table1[[#This Row],[Population Estimate 2018]]</f>
        <v>136373</v>
      </c>
      <c r="O199" t="str" cm="1">
        <f t="array" ref="O19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0" spans="1:15" x14ac:dyDescent="0.3">
      <c r="A200">
        <v>203</v>
      </c>
      <c r="B200" t="s">
        <v>192</v>
      </c>
      <c r="C200" t="s">
        <v>205</v>
      </c>
      <c r="D200" t="s">
        <v>21</v>
      </c>
      <c r="E200">
        <v>3</v>
      </c>
      <c r="F200">
        <f>IF(OR(Table2[[#This Row],[ Rural-Urban Continuum Code   2013]]=1,Table2[[#This Row],[ Rural-Urban Continuum Code   2013]]=2,Table2[[#This Row],[ Rural-Urban Continuum Code   2013]]=3),1,0)</f>
        <v>1</v>
      </c>
      <c r="G200">
        <f>IF(OR(Table2[[#This Row],[ Rural-Urban Continuum Code   2013]]=4,Table2[[#This Row],[ Rural-Urban Continuum Code   2013]]=5,Table2[[#This Row],[ Rural-Urban Continuum Code   2013]]=6),1,0)</f>
        <v>0</v>
      </c>
      <c r="H200">
        <f>IF(OR(Table2[[#This Row],[ Rural-Urban Continuum Code   2013]]=7,Table2[[#This Row],[ Rural-Urban Continuum Code   2013]]=8,Table2[[#This Row],[ Rural-Urban Continuum Code   2013]]=9),1,0)</f>
        <v>0</v>
      </c>
      <c r="I200">
        <v>0.13</v>
      </c>
      <c r="J200">
        <v>0.03</v>
      </c>
      <c r="K200" s="17">
        <f>Table1[[#This Row],[Median Income 2018]]</f>
        <v>46633</v>
      </c>
      <c r="L200">
        <f>(Table1[[#This Row],[Hospital Beds 2018]]/Table1[[#This Row],[Population Estimate 2018]])*1000</f>
        <v>1.4739285144670484</v>
      </c>
      <c r="M200" s="1">
        <v>0.83</v>
      </c>
      <c r="N200">
        <f>Table1[[#This Row],[Population Estimate 2018]]</f>
        <v>181827</v>
      </c>
      <c r="O200" t="str" cm="1">
        <f t="array" ref="O200">_xlfn.IFS(Table2[[#This Row],[ Rural-Urban Continuum Code   2014]]=1,"Urban",Table2[[#This Row],[ Rural-Urban Continuum Code   2015]]=1, "Suburban",Table2[[#This Row],[ Rural-Urban Continuum Code   2016]]=1,"Rural")</f>
        <v>Urban</v>
      </c>
    </row>
    <row r="201" spans="1:15" x14ac:dyDescent="0.3">
      <c r="A201">
        <v>204</v>
      </c>
      <c r="B201" t="s">
        <v>192</v>
      </c>
      <c r="C201" t="s">
        <v>206</v>
      </c>
      <c r="D201" t="s">
        <v>21</v>
      </c>
      <c r="E201">
        <v>7</v>
      </c>
      <c r="F201">
        <f>IF(OR(Table2[[#This Row],[ Rural-Urban Continuum Code   2013]]=1,Table2[[#This Row],[ Rural-Urban Continuum Code   2013]]=2,Table2[[#This Row],[ Rural-Urban Continuum Code   2013]]=3),1,0)</f>
        <v>0</v>
      </c>
      <c r="G201">
        <f>IF(OR(Table2[[#This Row],[ Rural-Urban Continuum Code   2013]]=4,Table2[[#This Row],[ Rural-Urban Continuum Code   2013]]=5,Table2[[#This Row],[ Rural-Urban Continuum Code   2013]]=6),1,0)</f>
        <v>0</v>
      </c>
      <c r="H201">
        <f>IF(OR(Table2[[#This Row],[ Rural-Urban Continuum Code   2013]]=7,Table2[[#This Row],[ Rural-Urban Continuum Code   2013]]=8,Table2[[#This Row],[ Rural-Urban Continuum Code   2013]]=9),1,0)</f>
        <v>1</v>
      </c>
      <c r="I201">
        <v>0.23</v>
      </c>
      <c r="J201">
        <v>0.08</v>
      </c>
      <c r="K201" s="17">
        <f>Table1[[#This Row],[Median Income 2018]]</f>
        <v>53793</v>
      </c>
      <c r="L201">
        <f>(Table1[[#This Row],[Hospital Beds 2018]]/Table1[[#This Row],[Population Estimate 2018]])*1000</f>
        <v>1.6122755323289042</v>
      </c>
      <c r="M201" s="1">
        <v>0.78</v>
      </c>
      <c r="N201">
        <f>Table1[[#This Row],[Population Estimate 2018]]</f>
        <v>17987</v>
      </c>
      <c r="O201" t="str" cm="1">
        <f t="array" ref="O201">_xlfn.IFS(Table2[[#This Row],[ Rural-Urban Continuum Code   2014]]=1,"Urban",Table2[[#This Row],[ Rural-Urban Continuum Code   2015]]=1, "Suburban",Table2[[#This Row],[ Rural-Urban Continuum Code   2016]]=1,"Rural")</f>
        <v>Rural</v>
      </c>
    </row>
    <row r="202" spans="1:15" x14ac:dyDescent="0.3">
      <c r="A202">
        <v>205</v>
      </c>
      <c r="B202" t="s">
        <v>192</v>
      </c>
      <c r="C202" t="s">
        <v>207</v>
      </c>
      <c r="D202" t="s">
        <v>58</v>
      </c>
      <c r="E202">
        <v>2</v>
      </c>
      <c r="F202">
        <f>IF(OR(Table2[[#This Row],[ Rural-Urban Continuum Code   2013]]=1,Table2[[#This Row],[ Rural-Urban Continuum Code   2013]]=2,Table2[[#This Row],[ Rural-Urban Continuum Code   2013]]=3),1,0)</f>
        <v>1</v>
      </c>
      <c r="G202">
        <f>IF(OR(Table2[[#This Row],[ Rural-Urban Continuum Code   2013]]=4,Table2[[#This Row],[ Rural-Urban Continuum Code   2013]]=5,Table2[[#This Row],[ Rural-Urban Continuum Code   2013]]=6),1,0)</f>
        <v>0</v>
      </c>
      <c r="H202">
        <f>IF(OR(Table2[[#This Row],[ Rural-Urban Continuum Code   2013]]=7,Table2[[#This Row],[ Rural-Urban Continuum Code   2013]]=8,Table2[[#This Row],[ Rural-Urban Continuum Code   2013]]=9),1,0)</f>
        <v>0</v>
      </c>
      <c r="I202">
        <v>0.11</v>
      </c>
      <c r="J202">
        <v>0.04</v>
      </c>
      <c r="K202" s="17">
        <f>Table1[[#This Row],[Median Income 2018]]</f>
        <v>51586</v>
      </c>
      <c r="L202">
        <f>(Table1[[#This Row],[Hospital Beds 2018]]/Table1[[#This Row],[Population Estimate 2018]])*1000</f>
        <v>1.8031499926402041</v>
      </c>
      <c r="M202" s="1">
        <v>0.87</v>
      </c>
      <c r="N202">
        <f>Table1[[#This Row],[Population Estimate 2018]]</f>
        <v>896764</v>
      </c>
      <c r="O202" t="str" cm="1">
        <f t="array" ref="O202">_xlfn.IFS(Table2[[#This Row],[ Rural-Urban Continuum Code   2014]]=1,"Urban",Table2[[#This Row],[ Rural-Urban Continuum Code   2015]]=1, "Suburban",Table2[[#This Row],[ Rural-Urban Continuum Code   2016]]=1,"Rural")</f>
        <v>Urban</v>
      </c>
    </row>
    <row r="203" spans="1:15" x14ac:dyDescent="0.3">
      <c r="A203">
        <v>206</v>
      </c>
      <c r="B203" t="s">
        <v>192</v>
      </c>
      <c r="C203" t="s">
        <v>208</v>
      </c>
      <c r="D203" t="s">
        <v>58</v>
      </c>
      <c r="E203">
        <v>3</v>
      </c>
      <c r="F203">
        <f>IF(OR(Table2[[#This Row],[ Rural-Urban Continuum Code   2013]]=1,Table2[[#This Row],[ Rural-Urban Continuum Code   2013]]=2,Table2[[#This Row],[ Rural-Urban Continuum Code   2013]]=3),1,0)</f>
        <v>1</v>
      </c>
      <c r="G203">
        <f>IF(OR(Table2[[#This Row],[ Rural-Urban Continuum Code   2013]]=4,Table2[[#This Row],[ Rural-Urban Continuum Code   2013]]=5,Table2[[#This Row],[ Rural-Urban Continuum Code   2013]]=6),1,0)</f>
        <v>0</v>
      </c>
      <c r="H203">
        <f>IF(OR(Table2[[#This Row],[ Rural-Urban Continuum Code   2013]]=7,Table2[[#This Row],[ Rural-Urban Continuum Code   2013]]=8,Table2[[#This Row],[ Rural-Urban Continuum Code   2013]]=9),1,0)</f>
        <v>0</v>
      </c>
      <c r="I203">
        <v>0.1</v>
      </c>
      <c r="J203">
        <v>7.0000000000000007E-2</v>
      </c>
      <c r="K203" s="17">
        <f>Table1[[#This Row],[Median Income 2018]]</f>
        <v>58255</v>
      </c>
      <c r="L203">
        <f>(Table1[[#This Row],[Hospital Beds 2018]]/Table1[[#This Row],[Population Estimate 2018]])*1000</f>
        <v>1.7441169086849093</v>
      </c>
      <c r="M203" s="1">
        <v>0.8</v>
      </c>
      <c r="N203">
        <f>Table1[[#This Row],[Population Estimate 2018]]</f>
        <v>151366</v>
      </c>
      <c r="O203" t="str" cm="1">
        <f t="array" ref="O203">_xlfn.IFS(Table2[[#This Row],[ Rural-Urban Continuum Code   2014]]=1,"Urban",Table2[[#This Row],[ Rural-Urban Continuum Code   2015]]=1, "Suburban",Table2[[#This Row],[ Rural-Urban Continuum Code   2016]]=1,"Rural")</f>
        <v>Urban</v>
      </c>
    </row>
    <row r="204" spans="1:15" x14ac:dyDescent="0.3">
      <c r="A204">
        <v>207</v>
      </c>
      <c r="B204" t="s">
        <v>192</v>
      </c>
      <c r="C204" t="s">
        <v>209</v>
      </c>
      <c r="D204" t="s">
        <v>58</v>
      </c>
      <c r="E204">
        <v>4</v>
      </c>
      <c r="F204">
        <f>IF(OR(Table2[[#This Row],[ Rural-Urban Continuum Code   2013]]=1,Table2[[#This Row],[ Rural-Urban Continuum Code   2013]]=2,Table2[[#This Row],[ Rural-Urban Continuum Code   2013]]=3),1,0)</f>
        <v>0</v>
      </c>
      <c r="G204">
        <f>IF(OR(Table2[[#This Row],[ Rural-Urban Continuum Code   2013]]=4,Table2[[#This Row],[ Rural-Urban Continuum Code   2013]]=5,Table2[[#This Row],[ Rural-Urban Continuum Code   2013]]=6),1,0)</f>
        <v>1</v>
      </c>
      <c r="H204">
        <f>IF(OR(Table2[[#This Row],[ Rural-Urban Continuum Code   2013]]=7,Table2[[#This Row],[ Rural-Urban Continuum Code   2013]]=8,Table2[[#This Row],[ Rural-Urban Continuum Code   2013]]=9),1,0)</f>
        <v>0</v>
      </c>
      <c r="I204">
        <v>0.23</v>
      </c>
      <c r="J204">
        <v>0.08</v>
      </c>
      <c r="K204" s="17">
        <f>Table1[[#This Row],[Median Income 2018]]</f>
        <v>45086</v>
      </c>
      <c r="L204">
        <f>(Table1[[#This Row],[Hospital Beds 2018]]/Table1[[#This Row],[Population Estimate 2018]])*1000</f>
        <v>0.77661458171538622</v>
      </c>
      <c r="M204" s="1">
        <v>0.81</v>
      </c>
      <c r="N204">
        <f>Table1[[#This Row],[Population Estimate 2018]]</f>
        <v>64382</v>
      </c>
      <c r="O204" t="str" cm="1">
        <f t="array" ref="O20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5" spans="1:15" x14ac:dyDescent="0.3">
      <c r="A205">
        <v>208</v>
      </c>
      <c r="B205" t="s">
        <v>192</v>
      </c>
      <c r="C205" t="s">
        <v>210</v>
      </c>
      <c r="D205" t="s">
        <v>21</v>
      </c>
      <c r="E205">
        <v>7</v>
      </c>
      <c r="F205">
        <f>IF(OR(Table2[[#This Row],[ Rural-Urban Continuum Code   2013]]=1,Table2[[#This Row],[ Rural-Urban Continuum Code   2013]]=2,Table2[[#This Row],[ Rural-Urban Continuum Code   2013]]=3),1,0)</f>
        <v>0</v>
      </c>
      <c r="G205">
        <f>IF(OR(Table2[[#This Row],[ Rural-Urban Continuum Code   2013]]=4,Table2[[#This Row],[ Rural-Urban Continuum Code   2013]]=5,Table2[[#This Row],[ Rural-Urban Continuum Code   2013]]=6),1,0)</f>
        <v>0</v>
      </c>
      <c r="H205">
        <f>IF(OR(Table2[[#This Row],[ Rural-Urban Continuum Code   2013]]=7,Table2[[#This Row],[ Rural-Urban Continuum Code   2013]]=8,Table2[[#This Row],[ Rural-Urban Continuum Code   2013]]=9),1,0)</f>
        <v>1</v>
      </c>
      <c r="I205">
        <v>0.15</v>
      </c>
      <c r="J205">
        <v>7.0000000000000007E-2</v>
      </c>
      <c r="K205" s="17">
        <f>Table1[[#This Row],[Median Income 2018]]</f>
        <v>57705</v>
      </c>
      <c r="L205">
        <f>(Table1[[#This Row],[Hospital Beds 2018]]/Table1[[#This Row],[Population Estimate 2018]])*1000</f>
        <v>0.81163560807739754</v>
      </c>
      <c r="M205" s="1">
        <v>0.64</v>
      </c>
      <c r="N205">
        <f>Table1[[#This Row],[Population Estimate 2018]]</f>
        <v>30802</v>
      </c>
      <c r="O205" t="str" cm="1">
        <f t="array" ref="O205">_xlfn.IFS(Table2[[#This Row],[ Rural-Urban Continuum Code   2014]]=1,"Urban",Table2[[#This Row],[ Rural-Urban Continuum Code   2015]]=1, "Suburban",Table2[[#This Row],[ Rural-Urban Continuum Code   2016]]=1,"Rural")</f>
        <v>Rural</v>
      </c>
    </row>
    <row r="206" spans="1:15" x14ac:dyDescent="0.3">
      <c r="A206">
        <v>209</v>
      </c>
      <c r="B206" t="s">
        <v>192</v>
      </c>
      <c r="C206" t="s">
        <v>211</v>
      </c>
      <c r="D206" t="s">
        <v>58</v>
      </c>
      <c r="E206">
        <v>1</v>
      </c>
      <c r="F206">
        <f>IF(OR(Table2[[#This Row],[ Rural-Urban Continuum Code   2013]]=1,Table2[[#This Row],[ Rural-Urban Continuum Code   2013]]=2,Table2[[#This Row],[ Rural-Urban Continuum Code   2013]]=3),1,0)</f>
        <v>1</v>
      </c>
      <c r="G206">
        <f>IF(OR(Table2[[#This Row],[ Rural-Urban Continuum Code   2013]]=4,Table2[[#This Row],[ Rural-Urban Continuum Code   2013]]=5,Table2[[#This Row],[ Rural-Urban Continuum Code   2013]]=6),1,0)</f>
        <v>0</v>
      </c>
      <c r="H206">
        <f>IF(OR(Table2[[#This Row],[ Rural-Urban Continuum Code   2013]]=7,Table2[[#This Row],[ Rural-Urban Continuum Code   2013]]=8,Table2[[#This Row],[ Rural-Urban Continuum Code   2013]]=9),1,0)</f>
        <v>0</v>
      </c>
      <c r="I206">
        <v>0.14000000000000001</v>
      </c>
      <c r="J206">
        <v>0.03</v>
      </c>
      <c r="K206" s="17">
        <f>Table1[[#This Row],[Median Income 2018]]</f>
        <v>67986</v>
      </c>
      <c r="L206">
        <f>(Table1[[#This Row],[Hospital Beds 2018]]/Table1[[#This Row],[Population Estimate 2018]])*1000</f>
        <v>2.3872106308652361</v>
      </c>
      <c r="M206" s="1">
        <v>0.86</v>
      </c>
      <c r="N206">
        <f>Table1[[#This Row],[Population Estimate 2018]]</f>
        <v>10105518</v>
      </c>
      <c r="O206" t="str" cm="1">
        <f t="array" ref="O206">_xlfn.IFS(Table2[[#This Row],[ Rural-Urban Continuum Code   2014]]=1,"Urban",Table2[[#This Row],[ Rural-Urban Continuum Code   2015]]=1, "Suburban",Table2[[#This Row],[ Rural-Urban Continuum Code   2016]]=1,"Rural")</f>
        <v>Urban</v>
      </c>
    </row>
    <row r="207" spans="1:15" x14ac:dyDescent="0.3">
      <c r="A207">
        <v>210</v>
      </c>
      <c r="B207" t="s">
        <v>192</v>
      </c>
      <c r="C207" t="s">
        <v>212</v>
      </c>
      <c r="D207" t="s">
        <v>21</v>
      </c>
      <c r="E207">
        <v>3</v>
      </c>
      <c r="F207">
        <f>IF(OR(Table2[[#This Row],[ Rural-Urban Continuum Code   2013]]=1,Table2[[#This Row],[ Rural-Urban Continuum Code   2013]]=2,Table2[[#This Row],[ Rural-Urban Continuum Code   2013]]=3),1,0)</f>
        <v>1</v>
      </c>
      <c r="G207">
        <f>IF(OR(Table2[[#This Row],[ Rural-Urban Continuum Code   2013]]=4,Table2[[#This Row],[ Rural-Urban Continuum Code   2013]]=5,Table2[[#This Row],[ Rural-Urban Continuum Code   2013]]=6),1,0)</f>
        <v>0</v>
      </c>
      <c r="H207">
        <f>IF(OR(Table2[[#This Row],[ Rural-Urban Continuum Code   2013]]=7,Table2[[#This Row],[ Rural-Urban Continuum Code   2013]]=8,Table2[[#This Row],[ Rural-Urban Continuum Code   2013]]=9),1,0)</f>
        <v>0</v>
      </c>
      <c r="I207">
        <v>0.14000000000000001</v>
      </c>
      <c r="J207">
        <v>0.05</v>
      </c>
      <c r="K207" s="17">
        <f>Table1[[#This Row],[Median Income 2018]]</f>
        <v>53632</v>
      </c>
      <c r="L207">
        <f>(Table1[[#This Row],[Hospital Beds 2018]]/Table1[[#This Row],[Population Estimate 2018]])*1000</f>
        <v>2.9428180019280532</v>
      </c>
      <c r="M207" s="1">
        <v>0.82</v>
      </c>
      <c r="N207">
        <f>Table1[[#This Row],[Population Estimate 2018]]</f>
        <v>157672</v>
      </c>
      <c r="O207" t="str" cm="1">
        <f t="array" ref="O207">_xlfn.IFS(Table2[[#This Row],[ Rural-Urban Continuum Code   2014]]=1,"Urban",Table2[[#This Row],[ Rural-Urban Continuum Code   2015]]=1, "Suburban",Table2[[#This Row],[ Rural-Urban Continuum Code   2016]]=1,"Rural")</f>
        <v>Urban</v>
      </c>
    </row>
    <row r="208" spans="1:15" x14ac:dyDescent="0.3">
      <c r="A208">
        <v>211</v>
      </c>
      <c r="B208" t="s">
        <v>192</v>
      </c>
      <c r="C208" t="s">
        <v>213</v>
      </c>
      <c r="D208" t="s">
        <v>21</v>
      </c>
      <c r="E208">
        <v>1</v>
      </c>
      <c r="F208">
        <f>IF(OR(Table2[[#This Row],[ Rural-Urban Continuum Code   2013]]=1,Table2[[#This Row],[ Rural-Urban Continuum Code   2013]]=2,Table2[[#This Row],[ Rural-Urban Continuum Code   2013]]=3),1,0)</f>
        <v>1</v>
      </c>
      <c r="G208">
        <f>IF(OR(Table2[[#This Row],[ Rural-Urban Continuum Code   2013]]=4,Table2[[#This Row],[ Rural-Urban Continuum Code   2013]]=5,Table2[[#This Row],[ Rural-Urban Continuum Code   2013]]=6),1,0)</f>
        <v>0</v>
      </c>
      <c r="H208">
        <f>IF(OR(Table2[[#This Row],[ Rural-Urban Continuum Code   2013]]=7,Table2[[#This Row],[ Rural-Urban Continuum Code   2013]]=8,Table2[[#This Row],[ Rural-Urban Continuum Code   2013]]=9),1,0)</f>
        <v>0</v>
      </c>
      <c r="I208">
        <v>0.22</v>
      </c>
      <c r="J208">
        <v>0.04</v>
      </c>
      <c r="K208" s="17">
        <f>Table1[[#This Row],[Median Income 2018]]</f>
        <v>122933</v>
      </c>
      <c r="L208">
        <f>(Table1[[#This Row],[Hospital Beds 2018]]/Table1[[#This Row],[Population Estimate 2018]])*1000</f>
        <v>1.7368465644327713</v>
      </c>
      <c r="M208" s="1">
        <v>0.77</v>
      </c>
      <c r="N208">
        <f>Table1[[#This Row],[Population Estimate 2018]]</f>
        <v>259666</v>
      </c>
      <c r="O208" t="str" cm="1">
        <f t="array" ref="O208">_xlfn.IFS(Table2[[#This Row],[ Rural-Urban Continuum Code   2014]]=1,"Urban",Table2[[#This Row],[ Rural-Urban Continuum Code   2015]]=1, "Suburban",Table2[[#This Row],[ Rural-Urban Continuum Code   2016]]=1,"Rural")</f>
        <v>Urban</v>
      </c>
    </row>
    <row r="209" spans="1:15" x14ac:dyDescent="0.3">
      <c r="A209">
        <v>212</v>
      </c>
      <c r="B209" t="s">
        <v>192</v>
      </c>
      <c r="C209" t="s">
        <v>214</v>
      </c>
      <c r="D209" t="s">
        <v>21</v>
      </c>
      <c r="E209">
        <v>8</v>
      </c>
      <c r="F209">
        <f>IF(OR(Table2[[#This Row],[ Rural-Urban Continuum Code   2013]]=1,Table2[[#This Row],[ Rural-Urban Continuum Code   2013]]=2,Table2[[#This Row],[ Rural-Urban Continuum Code   2013]]=3),1,0)</f>
        <v>0</v>
      </c>
      <c r="G209">
        <f>IF(OR(Table2[[#This Row],[ Rural-Urban Continuum Code   2013]]=4,Table2[[#This Row],[ Rural-Urban Continuum Code   2013]]=5,Table2[[#This Row],[ Rural-Urban Continuum Code   2013]]=6),1,0)</f>
        <v>0</v>
      </c>
      <c r="H209">
        <f>IF(OR(Table2[[#This Row],[ Rural-Urban Continuum Code   2013]]=7,Table2[[#This Row],[ Rural-Urban Continuum Code   2013]]=8,Table2[[#This Row],[ Rural-Urban Continuum Code   2013]]=9),1,0)</f>
        <v>1</v>
      </c>
      <c r="I209">
        <v>0.28000000000000003</v>
      </c>
      <c r="J209">
        <v>0.09</v>
      </c>
      <c r="K209" s="17">
        <f>Table1[[#This Row],[Median Income 2018]]</f>
        <v>51402</v>
      </c>
      <c r="L209">
        <f>(Table1[[#This Row],[Hospital Beds 2018]]/Table1[[#This Row],[Population Estimate 2018]])*1000</f>
        <v>1.8888443706713982</v>
      </c>
      <c r="M209" s="1">
        <v>0.74</v>
      </c>
      <c r="N209">
        <f>Table1[[#This Row],[Population Estimate 2018]]</f>
        <v>17471</v>
      </c>
      <c r="O209" t="str" cm="1">
        <f t="array" ref="O209">_xlfn.IFS(Table2[[#This Row],[ Rural-Urban Continuum Code   2014]]=1,"Urban",Table2[[#This Row],[ Rural-Urban Continuum Code   2015]]=1, "Suburban",Table2[[#This Row],[ Rural-Urban Continuum Code   2016]]=1,"Rural")</f>
        <v>Rural</v>
      </c>
    </row>
    <row r="210" spans="1:15" x14ac:dyDescent="0.3">
      <c r="A210">
        <v>213</v>
      </c>
      <c r="B210" t="s">
        <v>192</v>
      </c>
      <c r="C210" t="s">
        <v>215</v>
      </c>
      <c r="D210" t="s">
        <v>58</v>
      </c>
      <c r="E210">
        <v>4</v>
      </c>
      <c r="F210">
        <f>IF(OR(Table2[[#This Row],[ Rural-Urban Continuum Code   2013]]=1,Table2[[#This Row],[ Rural-Urban Continuum Code   2013]]=2,Table2[[#This Row],[ Rural-Urban Continuum Code   2013]]=3),1,0)</f>
        <v>0</v>
      </c>
      <c r="G210">
        <f>IF(OR(Table2[[#This Row],[ Rural-Urban Continuum Code   2013]]=4,Table2[[#This Row],[ Rural-Urban Continuum Code   2013]]=5,Table2[[#This Row],[ Rural-Urban Continuum Code   2013]]=6),1,0)</f>
        <v>1</v>
      </c>
      <c r="H210">
        <f>IF(OR(Table2[[#This Row],[ Rural-Urban Continuum Code   2013]]=7,Table2[[#This Row],[ Rural-Urban Continuum Code   2013]]=8,Table2[[#This Row],[ Rural-Urban Continuum Code   2013]]=9),1,0)</f>
        <v>0</v>
      </c>
      <c r="I210">
        <v>0.22</v>
      </c>
      <c r="J210">
        <v>0.06</v>
      </c>
      <c r="K210" s="17">
        <f>Table1[[#This Row],[Median Income 2018]]</f>
        <v>51386</v>
      </c>
      <c r="L210">
        <f>(Table1[[#This Row],[Hospital Beds 2018]]/Table1[[#This Row],[Population Estimate 2018]])*1000</f>
        <v>1.1414743282423578</v>
      </c>
      <c r="M210" s="1">
        <v>0.8</v>
      </c>
      <c r="N210">
        <f>Table1[[#This Row],[Population Estimate 2018]]</f>
        <v>87606</v>
      </c>
      <c r="O210" t="str" cm="1">
        <f t="array" ref="O21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1" spans="1:15" x14ac:dyDescent="0.3">
      <c r="A211">
        <v>214</v>
      </c>
      <c r="B211" t="s">
        <v>192</v>
      </c>
      <c r="C211" t="s">
        <v>216</v>
      </c>
      <c r="D211" t="s">
        <v>21</v>
      </c>
      <c r="E211">
        <v>2</v>
      </c>
      <c r="F211">
        <f>IF(OR(Table2[[#This Row],[ Rural-Urban Continuum Code   2013]]=1,Table2[[#This Row],[ Rural-Urban Continuum Code   2013]]=2,Table2[[#This Row],[ Rural-Urban Continuum Code   2013]]=3),1,0)</f>
        <v>1</v>
      </c>
      <c r="G211">
        <f>IF(OR(Table2[[#This Row],[ Rural-Urban Continuum Code   2013]]=4,Table2[[#This Row],[ Rural-Urban Continuum Code   2013]]=5,Table2[[#This Row],[ Rural-Urban Continuum Code   2013]]=6),1,0)</f>
        <v>0</v>
      </c>
      <c r="H211">
        <f>IF(OR(Table2[[#This Row],[ Rural-Urban Continuum Code   2013]]=7,Table2[[#This Row],[ Rural-Urban Continuum Code   2013]]=8,Table2[[#This Row],[ Rural-Urban Continuum Code   2013]]=9),1,0)</f>
        <v>0</v>
      </c>
      <c r="I211">
        <v>0.11</v>
      </c>
      <c r="J211">
        <v>0.03</v>
      </c>
      <c r="K211" s="17">
        <f>Table1[[#This Row],[Median Income 2018]]</f>
        <v>56169</v>
      </c>
      <c r="L211">
        <f>(Table1[[#This Row],[Hospital Beds 2018]]/Table1[[#This Row],[Population Estimate 2018]])*1000</f>
        <v>0.83707895838261781</v>
      </c>
      <c r="M211" s="1">
        <v>0.88</v>
      </c>
      <c r="N211">
        <f>Table1[[#This Row],[Population Estimate 2018]]</f>
        <v>274765</v>
      </c>
      <c r="O211" t="str" cm="1">
        <f t="array" ref="O211">_xlfn.IFS(Table2[[#This Row],[ Rural-Urban Continuum Code   2014]]=1,"Urban",Table2[[#This Row],[ Rural-Urban Continuum Code   2015]]=1, "Suburban",Table2[[#This Row],[ Rural-Urban Continuum Code   2016]]=1,"Rural")</f>
        <v>Urban</v>
      </c>
    </row>
    <row r="212" spans="1:15" x14ac:dyDescent="0.3">
      <c r="A212">
        <v>215</v>
      </c>
      <c r="B212" t="s">
        <v>192</v>
      </c>
      <c r="C212" t="s">
        <v>217</v>
      </c>
      <c r="D212" t="s">
        <v>21</v>
      </c>
      <c r="E212">
        <v>6</v>
      </c>
      <c r="F212">
        <f>IF(OR(Table2[[#This Row],[ Rural-Urban Continuum Code   2013]]=1,Table2[[#This Row],[ Rural-Urban Continuum Code   2013]]=2,Table2[[#This Row],[ Rural-Urban Continuum Code   2013]]=3),1,0)</f>
        <v>0</v>
      </c>
      <c r="G212">
        <f>IF(OR(Table2[[#This Row],[ Rural-Urban Continuum Code   2013]]=4,Table2[[#This Row],[ Rural-Urban Continuum Code   2013]]=5,Table2[[#This Row],[ Rural-Urban Continuum Code   2013]]=6),1,0)</f>
        <v>1</v>
      </c>
      <c r="H212">
        <f>IF(OR(Table2[[#This Row],[ Rural-Urban Continuum Code   2013]]=7,Table2[[#This Row],[ Rural-Urban Continuum Code   2013]]=8,Table2[[#This Row],[ Rural-Urban Continuum Code   2013]]=9),1,0)</f>
        <v>0</v>
      </c>
      <c r="I212">
        <v>0.27</v>
      </c>
      <c r="J212">
        <v>0.09</v>
      </c>
      <c r="K212" s="17">
        <f>Table1[[#This Row],[Median Income 2018]]</f>
        <v>45227</v>
      </c>
      <c r="L212">
        <f>(Table1[[#This Row],[Hospital Beds 2018]]/Table1[[#This Row],[Population Estimate 2018]])*1000</f>
        <v>12.874558505184003</v>
      </c>
      <c r="M212" s="1">
        <v>0.75</v>
      </c>
      <c r="N212">
        <f>Table1[[#This Row],[Population Estimate 2018]]</f>
        <v>8777</v>
      </c>
      <c r="O212" t="str" cm="1">
        <f t="array" ref="O21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3" spans="1:15" x14ac:dyDescent="0.3">
      <c r="A213">
        <v>216</v>
      </c>
      <c r="B213" t="s">
        <v>192</v>
      </c>
      <c r="C213" t="s">
        <v>218</v>
      </c>
      <c r="D213" t="s">
        <v>21</v>
      </c>
      <c r="E213">
        <v>7</v>
      </c>
      <c r="F213">
        <f>IF(OR(Table2[[#This Row],[ Rural-Urban Continuum Code   2013]]=1,Table2[[#This Row],[ Rural-Urban Continuum Code   2013]]=2,Table2[[#This Row],[ Rural-Urban Continuum Code   2013]]=3),1,0)</f>
        <v>0</v>
      </c>
      <c r="G213">
        <f>IF(OR(Table2[[#This Row],[ Rural-Urban Continuum Code   2013]]=4,Table2[[#This Row],[ Rural-Urban Continuum Code   2013]]=5,Table2[[#This Row],[ Rural-Urban Continuum Code   2013]]=6),1,0)</f>
        <v>0</v>
      </c>
      <c r="H213">
        <f>IF(OR(Table2[[#This Row],[ Rural-Urban Continuum Code   2013]]=7,Table2[[#This Row],[ Rural-Urban Continuum Code   2013]]=8,Table2[[#This Row],[ Rural-Urban Continuum Code   2013]]=9),1,0)</f>
        <v>1</v>
      </c>
      <c r="I213">
        <v>0.16</v>
      </c>
      <c r="J213">
        <v>0.04</v>
      </c>
      <c r="K213" s="17">
        <f>Table1[[#This Row],[Median Income 2018]]</f>
        <v>66499</v>
      </c>
      <c r="L213">
        <f>(Table1[[#This Row],[Hospital Beds 2018]]/Table1[[#This Row],[Population Estimate 2018]])*1000</f>
        <v>1.192982456140351</v>
      </c>
      <c r="M213" s="1">
        <v>0.83</v>
      </c>
      <c r="N213">
        <f>Table1[[#This Row],[Population Estimate 2018]]</f>
        <v>14250</v>
      </c>
      <c r="O213" t="str" cm="1">
        <f t="array" ref="O213">_xlfn.IFS(Table2[[#This Row],[ Rural-Urban Continuum Code   2014]]=1,"Urban",Table2[[#This Row],[ Rural-Urban Continuum Code   2015]]=1, "Suburban",Table2[[#This Row],[ Rural-Urban Continuum Code   2016]]=1,"Rural")</f>
        <v>Rural</v>
      </c>
    </row>
    <row r="214" spans="1:15" x14ac:dyDescent="0.3">
      <c r="A214">
        <v>217</v>
      </c>
      <c r="B214" t="s">
        <v>192</v>
      </c>
      <c r="C214" t="s">
        <v>219</v>
      </c>
      <c r="D214" t="s">
        <v>21</v>
      </c>
      <c r="E214">
        <v>2</v>
      </c>
      <c r="F214">
        <f>IF(OR(Table2[[#This Row],[ Rural-Urban Continuum Code   2013]]=1,Table2[[#This Row],[ Rural-Urban Continuum Code   2013]]=2,Table2[[#This Row],[ Rural-Urban Continuum Code   2013]]=3),1,0)</f>
        <v>1</v>
      </c>
      <c r="G214">
        <f>IF(OR(Table2[[#This Row],[ Rural-Urban Continuum Code   2013]]=4,Table2[[#This Row],[ Rural-Urban Continuum Code   2013]]=5,Table2[[#This Row],[ Rural-Urban Continuum Code   2013]]=6),1,0)</f>
        <v>0</v>
      </c>
      <c r="H214">
        <f>IF(OR(Table2[[#This Row],[ Rural-Urban Continuum Code   2013]]=7,Table2[[#This Row],[ Rural-Urban Continuum Code   2013]]=8,Table2[[#This Row],[ Rural-Urban Continuum Code   2013]]=9),1,0)</f>
        <v>0</v>
      </c>
      <c r="I214">
        <v>0.14000000000000001</v>
      </c>
      <c r="J214">
        <v>0.05</v>
      </c>
      <c r="K214" s="17">
        <f>Table1[[#This Row],[Median Income 2018]]</f>
        <v>69665</v>
      </c>
      <c r="L214">
        <f>(Table1[[#This Row],[Hospital Beds 2018]]/Table1[[#This Row],[Population Estimate 2018]])*1000</f>
        <v>1.6988296441181467</v>
      </c>
      <c r="M214" s="1">
        <v>0.84</v>
      </c>
      <c r="N214">
        <f>Table1[[#This Row],[Population Estimate 2018]]</f>
        <v>435594</v>
      </c>
      <c r="O214" t="str" cm="1">
        <f t="array" ref="O214">_xlfn.IFS(Table2[[#This Row],[ Rural-Urban Continuum Code   2014]]=1,"Urban",Table2[[#This Row],[ Rural-Urban Continuum Code   2015]]=1, "Suburban",Table2[[#This Row],[ Rural-Urban Continuum Code   2016]]=1,"Rural")</f>
        <v>Urban</v>
      </c>
    </row>
    <row r="215" spans="1:15" x14ac:dyDescent="0.3">
      <c r="A215">
        <v>218</v>
      </c>
      <c r="B215" t="s">
        <v>192</v>
      </c>
      <c r="C215" t="s">
        <v>220</v>
      </c>
      <c r="D215" t="s">
        <v>21</v>
      </c>
      <c r="E215">
        <v>3</v>
      </c>
      <c r="F215">
        <f>IF(OR(Table2[[#This Row],[ Rural-Urban Continuum Code   2013]]=1,Table2[[#This Row],[ Rural-Urban Continuum Code   2013]]=2,Table2[[#This Row],[ Rural-Urban Continuum Code   2013]]=3),1,0)</f>
        <v>1</v>
      </c>
      <c r="G215">
        <f>IF(OR(Table2[[#This Row],[ Rural-Urban Continuum Code   2013]]=4,Table2[[#This Row],[ Rural-Urban Continuum Code   2013]]=5,Table2[[#This Row],[ Rural-Urban Continuum Code   2013]]=6),1,0)</f>
        <v>0</v>
      </c>
      <c r="H215">
        <f>IF(OR(Table2[[#This Row],[ Rural-Urban Continuum Code   2013]]=7,Table2[[#This Row],[ Rural-Urban Continuum Code   2013]]=8,Table2[[#This Row],[ Rural-Urban Continuum Code   2013]]=9),1,0)</f>
        <v>0</v>
      </c>
      <c r="I215">
        <v>0.19</v>
      </c>
      <c r="J215">
        <v>0.05</v>
      </c>
      <c r="K215" s="17">
        <f>Table1[[#This Row],[Median Income 2018]]</f>
        <v>85624</v>
      </c>
      <c r="L215">
        <f>(Table1[[#This Row],[Hospital Beds 2018]]/Table1[[#This Row],[Population Estimate 2018]])*1000</f>
        <v>11.282698666590157</v>
      </c>
      <c r="M215" s="1">
        <v>0.81</v>
      </c>
      <c r="N215">
        <f>Table1[[#This Row],[Population Estimate 2018]]</f>
        <v>139417</v>
      </c>
      <c r="O215" t="str" cm="1">
        <f t="array" ref="O215">_xlfn.IFS(Table2[[#This Row],[ Rural-Urban Continuum Code   2014]]=1,"Urban",Table2[[#This Row],[ Rural-Urban Continuum Code   2015]]=1, "Suburban",Table2[[#This Row],[ Rural-Urban Continuum Code   2016]]=1,"Rural")</f>
        <v>Urban</v>
      </c>
    </row>
    <row r="216" spans="1:15" x14ac:dyDescent="0.3">
      <c r="A216">
        <v>219</v>
      </c>
      <c r="B216" t="s">
        <v>192</v>
      </c>
      <c r="C216" t="s">
        <v>170</v>
      </c>
      <c r="D216" t="s">
        <v>21</v>
      </c>
      <c r="E216">
        <v>4</v>
      </c>
      <c r="F216">
        <f>IF(OR(Table2[[#This Row],[ Rural-Urban Continuum Code   2013]]=1,Table2[[#This Row],[ Rural-Urban Continuum Code   2013]]=2,Table2[[#This Row],[ Rural-Urban Continuum Code   2013]]=3),1,0)</f>
        <v>0</v>
      </c>
      <c r="G216">
        <f>IF(OR(Table2[[#This Row],[ Rural-Urban Continuum Code   2013]]=4,Table2[[#This Row],[ Rural-Urban Continuum Code   2013]]=5,Table2[[#This Row],[ Rural-Urban Continuum Code   2013]]=6),1,0)</f>
        <v>1</v>
      </c>
      <c r="H216">
        <f>IF(OR(Table2[[#This Row],[ Rural-Urban Continuum Code   2013]]=7,Table2[[#This Row],[ Rural-Urban Continuum Code   2013]]=8,Table2[[#This Row],[ Rural-Urban Continuum Code   2013]]=9),1,0)</f>
        <v>0</v>
      </c>
      <c r="I216">
        <v>0.27</v>
      </c>
      <c r="J216">
        <v>0.08</v>
      </c>
      <c r="K216" s="17">
        <f>Table1[[#This Row],[Median Income 2018]]</f>
        <v>66681</v>
      </c>
      <c r="L216">
        <f>(Table1[[#This Row],[Hospital Beds 2018]]/Table1[[#This Row],[Population Estimate 2018]])*1000</f>
        <v>1.6650617878350185</v>
      </c>
      <c r="M216" s="1">
        <v>0.75</v>
      </c>
      <c r="N216">
        <f>Table1[[#This Row],[Population Estimate 2018]]</f>
        <v>99696</v>
      </c>
      <c r="O216" t="str" cm="1">
        <f t="array" ref="O21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7" spans="1:15" x14ac:dyDescent="0.3">
      <c r="A217">
        <v>220</v>
      </c>
      <c r="B217" t="s">
        <v>192</v>
      </c>
      <c r="C217" t="s">
        <v>221</v>
      </c>
      <c r="D217" t="s">
        <v>58</v>
      </c>
      <c r="E217">
        <v>1</v>
      </c>
      <c r="F217">
        <f>IF(OR(Table2[[#This Row],[ Rural-Urban Continuum Code   2013]]=1,Table2[[#This Row],[ Rural-Urban Continuum Code   2013]]=2,Table2[[#This Row],[ Rural-Urban Continuum Code   2013]]=3),1,0)</f>
        <v>1</v>
      </c>
      <c r="G217">
        <f>IF(OR(Table2[[#This Row],[ Rural-Urban Continuum Code   2013]]=4,Table2[[#This Row],[ Rural-Urban Continuum Code   2013]]=5,Table2[[#This Row],[ Rural-Urban Continuum Code   2013]]=6),1,0)</f>
        <v>0</v>
      </c>
      <c r="H217">
        <f>IF(OR(Table2[[#This Row],[ Rural-Urban Continuum Code   2013]]=7,Table2[[#This Row],[ Rural-Urban Continuum Code   2013]]=8,Table2[[#This Row],[ Rural-Urban Continuum Code   2013]]=9),1,0)</f>
        <v>0</v>
      </c>
      <c r="I217">
        <v>0.15</v>
      </c>
      <c r="J217">
        <v>0.04</v>
      </c>
      <c r="K217" s="17">
        <f>Table1[[#This Row],[Median Income 2018]]</f>
        <v>89373</v>
      </c>
      <c r="L217">
        <f>(Table1[[#This Row],[Hospital Beds 2018]]/Table1[[#This Row],[Population Estimate 2018]])*1000</f>
        <v>1.9836985180014364</v>
      </c>
      <c r="M217" s="1">
        <v>0.86</v>
      </c>
      <c r="N217">
        <f>Table1[[#This Row],[Population Estimate 2018]]</f>
        <v>3185968</v>
      </c>
      <c r="O217" t="str" cm="1">
        <f t="array" ref="O217">_xlfn.IFS(Table2[[#This Row],[ Rural-Urban Continuum Code   2014]]=1,"Urban",Table2[[#This Row],[ Rural-Urban Continuum Code   2015]]=1, "Suburban",Table2[[#This Row],[ Rural-Urban Continuum Code   2016]]=1,"Rural")</f>
        <v>Urban</v>
      </c>
    </row>
    <row r="218" spans="1:15" x14ac:dyDescent="0.3">
      <c r="A218">
        <v>221</v>
      </c>
      <c r="B218" t="s">
        <v>192</v>
      </c>
      <c r="C218" t="s">
        <v>222</v>
      </c>
      <c r="D218" t="s">
        <v>21</v>
      </c>
      <c r="E218">
        <v>1</v>
      </c>
      <c r="F218">
        <f>IF(OR(Table2[[#This Row],[ Rural-Urban Continuum Code   2013]]=1,Table2[[#This Row],[ Rural-Urban Continuum Code   2013]]=2,Table2[[#This Row],[ Rural-Urban Continuum Code   2013]]=3),1,0)</f>
        <v>1</v>
      </c>
      <c r="G218">
        <f>IF(OR(Table2[[#This Row],[ Rural-Urban Continuum Code   2013]]=4,Table2[[#This Row],[ Rural-Urban Continuum Code   2013]]=5,Table2[[#This Row],[ Rural-Urban Continuum Code   2013]]=6),1,0)</f>
        <v>0</v>
      </c>
      <c r="H218">
        <f>IF(OR(Table2[[#This Row],[ Rural-Urban Continuum Code   2013]]=7,Table2[[#This Row],[ Rural-Urban Continuum Code   2013]]=8,Table2[[#This Row],[ Rural-Urban Continuum Code   2013]]=9),1,0)</f>
        <v>0</v>
      </c>
      <c r="I218">
        <v>0.2</v>
      </c>
      <c r="J218">
        <v>7.0000000000000007E-2</v>
      </c>
      <c r="K218" s="17">
        <f>Table1[[#This Row],[Median Income 2018]]</f>
        <v>89175</v>
      </c>
      <c r="L218">
        <f>(Table1[[#This Row],[Hospital Beds 2018]]/Table1[[#This Row],[Population Estimate 2018]])*1000</f>
        <v>1.8822380318912166</v>
      </c>
      <c r="M218" s="1">
        <v>0.83</v>
      </c>
      <c r="N218">
        <f>Table1[[#This Row],[Population Estimate 2018]]</f>
        <v>393149</v>
      </c>
      <c r="O218" t="str" cm="1">
        <f t="array" ref="O218">_xlfn.IFS(Table2[[#This Row],[ Rural-Urban Continuum Code   2014]]=1,"Urban",Table2[[#This Row],[ Rural-Urban Continuum Code   2015]]=1, "Suburban",Table2[[#This Row],[ Rural-Urban Continuum Code   2016]]=1,"Rural")</f>
        <v>Urban</v>
      </c>
    </row>
    <row r="219" spans="1:15" x14ac:dyDescent="0.3">
      <c r="A219">
        <v>222</v>
      </c>
      <c r="B219" t="s">
        <v>192</v>
      </c>
      <c r="C219" t="s">
        <v>223</v>
      </c>
      <c r="D219" t="s">
        <v>21</v>
      </c>
      <c r="E219">
        <v>7</v>
      </c>
      <c r="F219">
        <f>IF(OR(Table2[[#This Row],[ Rural-Urban Continuum Code   2013]]=1,Table2[[#This Row],[ Rural-Urban Continuum Code   2013]]=2,Table2[[#This Row],[ Rural-Urban Continuum Code   2013]]=3),1,0)</f>
        <v>0</v>
      </c>
      <c r="G219">
        <f>IF(OR(Table2[[#This Row],[ Rural-Urban Continuum Code   2013]]=4,Table2[[#This Row],[ Rural-Urban Continuum Code   2013]]=5,Table2[[#This Row],[ Rural-Urban Continuum Code   2013]]=6),1,0)</f>
        <v>0</v>
      </c>
      <c r="H219">
        <f>IF(OR(Table2[[#This Row],[ Rural-Urban Continuum Code   2013]]=7,Table2[[#This Row],[ Rural-Urban Continuum Code   2013]]=8,Table2[[#This Row],[ Rural-Urban Continuum Code   2013]]=9),1,0)</f>
        <v>1</v>
      </c>
      <c r="I219">
        <v>0.28000000000000003</v>
      </c>
      <c r="J219">
        <v>0.09</v>
      </c>
      <c r="K219" s="17">
        <f>Table1[[#This Row],[Median Income 2018]]</f>
        <v>55079</v>
      </c>
      <c r="L219">
        <f>(Table1[[#This Row],[Hospital Beds 2018]]/Table1[[#This Row],[Population Estimate 2018]])*1000</f>
        <v>6.7007019783024893</v>
      </c>
      <c r="M219" s="1">
        <v>0.75</v>
      </c>
      <c r="N219">
        <f>Table1[[#This Row],[Population Estimate 2018]]</f>
        <v>18804</v>
      </c>
      <c r="O219" t="str" cm="1">
        <f t="array" ref="O219">_xlfn.IFS(Table2[[#This Row],[ Rural-Urban Continuum Code   2014]]=1,"Urban",Table2[[#This Row],[ Rural-Urban Continuum Code   2015]]=1, "Suburban",Table2[[#This Row],[ Rural-Urban Continuum Code   2016]]=1,"Rural")</f>
        <v>Rural</v>
      </c>
    </row>
    <row r="220" spans="1:15" x14ac:dyDescent="0.3">
      <c r="A220">
        <v>223</v>
      </c>
      <c r="B220" t="s">
        <v>192</v>
      </c>
      <c r="C220" t="s">
        <v>224</v>
      </c>
      <c r="D220" t="s">
        <v>21</v>
      </c>
      <c r="E220">
        <v>1</v>
      </c>
      <c r="F220">
        <f>IF(OR(Table2[[#This Row],[ Rural-Urban Continuum Code   2013]]=1,Table2[[#This Row],[ Rural-Urban Continuum Code   2013]]=2,Table2[[#This Row],[ Rural-Urban Continuum Code   2013]]=3),1,0)</f>
        <v>1</v>
      </c>
      <c r="G220">
        <f>IF(OR(Table2[[#This Row],[ Rural-Urban Continuum Code   2013]]=4,Table2[[#This Row],[ Rural-Urban Continuum Code   2013]]=5,Table2[[#This Row],[ Rural-Urban Continuum Code   2013]]=6),1,0)</f>
        <v>0</v>
      </c>
      <c r="H220">
        <f>IF(OR(Table2[[#This Row],[ Rural-Urban Continuum Code   2013]]=7,Table2[[#This Row],[ Rural-Urban Continuum Code   2013]]=8,Table2[[#This Row],[ Rural-Urban Continuum Code   2013]]=9),1,0)</f>
        <v>0</v>
      </c>
      <c r="I220">
        <v>0.14000000000000001</v>
      </c>
      <c r="J220">
        <v>0.05</v>
      </c>
      <c r="K220" s="17">
        <f>Table1[[#This Row],[Median Income 2018]]</f>
        <v>66793</v>
      </c>
      <c r="L220">
        <f>(Table1[[#This Row],[Hospital Beds 2018]]/Table1[[#This Row],[Population Estimate 2018]])*1000</f>
        <v>1.4028312872996844</v>
      </c>
      <c r="M220" s="1">
        <v>0.86</v>
      </c>
      <c r="N220">
        <f>Table1[[#This Row],[Population Estimate 2018]]</f>
        <v>2450758</v>
      </c>
      <c r="O220" t="str" cm="1">
        <f t="array" ref="O220">_xlfn.IFS(Table2[[#This Row],[ Rural-Urban Continuum Code   2014]]=1,"Urban",Table2[[#This Row],[ Rural-Urban Continuum Code   2015]]=1, "Suburban",Table2[[#This Row],[ Rural-Urban Continuum Code   2016]]=1,"Rural")</f>
        <v>Urban</v>
      </c>
    </row>
    <row r="221" spans="1:15" x14ac:dyDescent="0.3">
      <c r="A221">
        <v>224</v>
      </c>
      <c r="B221" t="s">
        <v>192</v>
      </c>
      <c r="C221" t="s">
        <v>225</v>
      </c>
      <c r="D221" t="s">
        <v>21</v>
      </c>
      <c r="E221">
        <v>1</v>
      </c>
      <c r="F221">
        <f>IF(OR(Table2[[#This Row],[ Rural-Urban Continuum Code   2013]]=1,Table2[[#This Row],[ Rural-Urban Continuum Code   2013]]=2,Table2[[#This Row],[ Rural-Urban Continuum Code   2013]]=3),1,0)</f>
        <v>1</v>
      </c>
      <c r="G221">
        <f>IF(OR(Table2[[#This Row],[ Rural-Urban Continuum Code   2013]]=4,Table2[[#This Row],[ Rural-Urban Continuum Code   2013]]=5,Table2[[#This Row],[ Rural-Urban Continuum Code   2013]]=6),1,0)</f>
        <v>0</v>
      </c>
      <c r="H221">
        <f>IF(OR(Table2[[#This Row],[ Rural-Urban Continuum Code   2013]]=7,Table2[[#This Row],[ Rural-Urban Continuum Code   2013]]=8,Table2[[#This Row],[ Rural-Urban Continuum Code   2013]]=9),1,0)</f>
        <v>0</v>
      </c>
      <c r="I221">
        <v>0.14000000000000001</v>
      </c>
      <c r="J221">
        <v>0.05</v>
      </c>
      <c r="K221" s="17">
        <f>Table1[[#This Row],[Median Income 2018]]</f>
        <v>69475</v>
      </c>
      <c r="L221">
        <f>(Table1[[#This Row],[Hospital Beds 2018]]/Table1[[#This Row],[Population Estimate 2018]])*1000</f>
        <v>2.0220964000064896</v>
      </c>
      <c r="M221" s="1">
        <v>0.87</v>
      </c>
      <c r="N221">
        <f>Table1[[#This Row],[Population Estimate 2018]]</f>
        <v>1540975</v>
      </c>
      <c r="O221" t="str" cm="1">
        <f t="array" ref="O221">_xlfn.IFS(Table2[[#This Row],[ Rural-Urban Continuum Code   2014]]=1,"Urban",Table2[[#This Row],[ Rural-Urban Continuum Code   2015]]=1, "Suburban",Table2[[#This Row],[ Rural-Urban Continuum Code   2016]]=1,"Rural")</f>
        <v>Urban</v>
      </c>
    </row>
    <row r="222" spans="1:15" x14ac:dyDescent="0.3">
      <c r="A222">
        <v>225</v>
      </c>
      <c r="B222" t="s">
        <v>192</v>
      </c>
      <c r="C222" t="s">
        <v>226</v>
      </c>
      <c r="D222" t="s">
        <v>21</v>
      </c>
      <c r="E222">
        <v>1</v>
      </c>
      <c r="F222">
        <f>IF(OR(Table2[[#This Row],[ Rural-Urban Continuum Code   2013]]=1,Table2[[#This Row],[ Rural-Urban Continuum Code   2013]]=2,Table2[[#This Row],[ Rural-Urban Continuum Code   2013]]=3),1,0)</f>
        <v>1</v>
      </c>
      <c r="G222">
        <f>IF(OR(Table2[[#This Row],[ Rural-Urban Continuum Code   2013]]=4,Table2[[#This Row],[ Rural-Urban Continuum Code   2013]]=5,Table2[[#This Row],[ Rural-Urban Continuum Code   2013]]=6),1,0)</f>
        <v>0</v>
      </c>
      <c r="H222">
        <f>IF(OR(Table2[[#This Row],[ Rural-Urban Continuum Code   2013]]=7,Table2[[#This Row],[ Rural-Urban Continuum Code   2013]]=8,Table2[[#This Row],[ Rural-Urban Continuum Code   2013]]=9),1,0)</f>
        <v>0</v>
      </c>
      <c r="I222">
        <v>0.13</v>
      </c>
      <c r="J222">
        <v>0.04</v>
      </c>
      <c r="K222" s="17">
        <f>Table1[[#This Row],[Median Income 2018]]</f>
        <v>80063</v>
      </c>
      <c r="L222">
        <f>(Table1[[#This Row],[Hospital Beds 2018]]/Table1[[#This Row],[Population Estimate 2018]])*1000</f>
        <v>2.9413198563465883</v>
      </c>
      <c r="M222" s="1">
        <v>0.88</v>
      </c>
      <c r="N222">
        <f>Table1[[#This Row],[Population Estimate 2018]]</f>
        <v>61537</v>
      </c>
      <c r="O222" t="str" cm="1">
        <f t="array" ref="O222">_xlfn.IFS(Table2[[#This Row],[ Rural-Urban Continuum Code   2014]]=1,"Urban",Table2[[#This Row],[ Rural-Urban Continuum Code   2015]]=1, "Suburban",Table2[[#This Row],[ Rural-Urban Continuum Code   2016]]=1,"Rural")</f>
        <v>Urban</v>
      </c>
    </row>
    <row r="223" spans="1:15" x14ac:dyDescent="0.3">
      <c r="A223">
        <v>226</v>
      </c>
      <c r="B223" t="s">
        <v>192</v>
      </c>
      <c r="C223" t="s">
        <v>227</v>
      </c>
      <c r="D223" t="s">
        <v>58</v>
      </c>
      <c r="E223">
        <v>1</v>
      </c>
      <c r="F223">
        <f>IF(OR(Table2[[#This Row],[ Rural-Urban Continuum Code   2013]]=1,Table2[[#This Row],[ Rural-Urban Continuum Code   2013]]=2,Table2[[#This Row],[ Rural-Urban Continuum Code   2013]]=3),1,0)</f>
        <v>1</v>
      </c>
      <c r="G223">
        <f>IF(OR(Table2[[#This Row],[ Rural-Urban Continuum Code   2013]]=4,Table2[[#This Row],[ Rural-Urban Continuum Code   2013]]=5,Table2[[#This Row],[ Rural-Urban Continuum Code   2013]]=6),1,0)</f>
        <v>0</v>
      </c>
      <c r="H223">
        <f>IF(OR(Table2[[#This Row],[ Rural-Urban Continuum Code   2013]]=7,Table2[[#This Row],[ Rural-Urban Continuum Code   2013]]=8,Table2[[#This Row],[ Rural-Urban Continuum Code   2013]]=9),1,0)</f>
        <v>0</v>
      </c>
      <c r="I223">
        <v>0.12</v>
      </c>
      <c r="J223">
        <v>0.04</v>
      </c>
      <c r="K223" s="17">
        <f>Table1[[#This Row],[Median Income 2018]]</f>
        <v>63310</v>
      </c>
      <c r="L223">
        <f>(Table1[[#This Row],[Hospital Beds 2018]]/Table1[[#This Row],[Population Estimate 2018]])*1000</f>
        <v>2.9084505777529319</v>
      </c>
      <c r="M223" s="1">
        <v>0.88</v>
      </c>
      <c r="N223">
        <f>Table1[[#This Row],[Population Estimate 2018]]</f>
        <v>2171603</v>
      </c>
      <c r="O223" t="str" cm="1">
        <f t="array" ref="O223">_xlfn.IFS(Table2[[#This Row],[ Rural-Urban Continuum Code   2014]]=1,"Urban",Table2[[#This Row],[ Rural-Urban Continuum Code   2015]]=1, "Suburban",Table2[[#This Row],[ Rural-Urban Continuum Code   2016]]=1,"Rural")</f>
        <v>Urban</v>
      </c>
    </row>
    <row r="224" spans="1:15" x14ac:dyDescent="0.3">
      <c r="A224">
        <v>227</v>
      </c>
      <c r="B224" t="s">
        <v>192</v>
      </c>
      <c r="C224" t="s">
        <v>228</v>
      </c>
      <c r="D224" t="s">
        <v>58</v>
      </c>
      <c r="E224">
        <v>1</v>
      </c>
      <c r="F224">
        <f>IF(OR(Table2[[#This Row],[ Rural-Urban Continuum Code   2013]]=1,Table2[[#This Row],[ Rural-Urban Continuum Code   2013]]=2,Table2[[#This Row],[ Rural-Urban Continuum Code   2013]]=3),1,0)</f>
        <v>1</v>
      </c>
      <c r="G224">
        <f>IF(OR(Table2[[#This Row],[ Rural-Urban Continuum Code   2013]]=4,Table2[[#This Row],[ Rural-Urban Continuum Code   2013]]=5,Table2[[#This Row],[ Rural-Urban Continuum Code   2013]]=6),1,0)</f>
        <v>0</v>
      </c>
      <c r="H224">
        <f>IF(OR(Table2[[#This Row],[ Rural-Urban Continuum Code   2013]]=7,Table2[[#This Row],[ Rural-Urban Continuum Code   2013]]=8,Table2[[#This Row],[ Rural-Urban Continuum Code   2013]]=9),1,0)</f>
        <v>0</v>
      </c>
      <c r="I224">
        <v>0.14000000000000001</v>
      </c>
      <c r="J224">
        <v>7.0000000000000007E-2</v>
      </c>
      <c r="K224" s="17">
        <f>Table1[[#This Row],[Median Income 2018]]</f>
        <v>78777</v>
      </c>
      <c r="L224">
        <f>(Table1[[#This Row],[Hospital Beds 2018]]/Table1[[#This Row],[Population Estimate 2018]])*1000</f>
        <v>2.123609633889699</v>
      </c>
      <c r="M224" s="1">
        <v>0.85</v>
      </c>
      <c r="N224">
        <f>Table1[[#This Row],[Population Estimate 2018]]</f>
        <v>3343364</v>
      </c>
      <c r="O224" t="str" cm="1">
        <f t="array" ref="O224">_xlfn.IFS(Table2[[#This Row],[ Rural-Urban Continuum Code   2014]]=1,"Urban",Table2[[#This Row],[ Rural-Urban Continuum Code   2015]]=1, "Suburban",Table2[[#This Row],[ Rural-Urban Continuum Code   2016]]=1,"Rural")</f>
        <v>Urban</v>
      </c>
    </row>
    <row r="225" spans="1:15" x14ac:dyDescent="0.3">
      <c r="A225">
        <v>228</v>
      </c>
      <c r="B225" t="s">
        <v>192</v>
      </c>
      <c r="C225" t="s">
        <v>229</v>
      </c>
      <c r="D225" t="s">
        <v>58</v>
      </c>
      <c r="E225">
        <v>1</v>
      </c>
      <c r="F225">
        <f>IF(OR(Table2[[#This Row],[ Rural-Urban Continuum Code   2013]]=1,Table2[[#This Row],[ Rural-Urban Continuum Code   2013]]=2,Table2[[#This Row],[ Rural-Urban Continuum Code   2013]]=3),1,0)</f>
        <v>1</v>
      </c>
      <c r="G225">
        <f>IF(OR(Table2[[#This Row],[ Rural-Urban Continuum Code   2013]]=4,Table2[[#This Row],[ Rural-Urban Continuum Code   2013]]=5,Table2[[#This Row],[ Rural-Urban Continuum Code   2013]]=6),1,0)</f>
        <v>0</v>
      </c>
      <c r="H225">
        <f>IF(OR(Table2[[#This Row],[ Rural-Urban Continuum Code   2013]]=7,Table2[[#This Row],[ Rural-Urban Continuum Code   2013]]=8,Table2[[#This Row],[ Rural-Urban Continuum Code   2013]]=9),1,0)</f>
        <v>0</v>
      </c>
      <c r="I225">
        <v>0.16</v>
      </c>
      <c r="J225">
        <v>0.03</v>
      </c>
      <c r="K225" s="17">
        <f>Table1[[#This Row],[Median Income 2018]]</f>
        <v>110601</v>
      </c>
      <c r="L225">
        <f>(Table1[[#This Row],[Hospital Beds 2018]]/Table1[[#This Row],[Population Estimate 2018]])*1000</f>
        <v>4.8499668857302973</v>
      </c>
      <c r="M225" s="1">
        <v>0.85</v>
      </c>
      <c r="N225">
        <f>Table1[[#This Row],[Population Estimate 2018]]</f>
        <v>883305</v>
      </c>
      <c r="O225" t="str" cm="1">
        <f t="array" ref="O225">_xlfn.IFS(Table2[[#This Row],[ Rural-Urban Continuum Code   2014]]=1,"Urban",Table2[[#This Row],[ Rural-Urban Continuum Code   2015]]=1, "Suburban",Table2[[#This Row],[ Rural-Urban Continuum Code   2016]]=1,"Rural")</f>
        <v>Urban</v>
      </c>
    </row>
    <row r="226" spans="1:15" x14ac:dyDescent="0.3">
      <c r="A226">
        <v>229</v>
      </c>
      <c r="B226" t="s">
        <v>192</v>
      </c>
      <c r="C226" t="s">
        <v>230</v>
      </c>
      <c r="D226" t="s">
        <v>21</v>
      </c>
      <c r="E226">
        <v>2</v>
      </c>
      <c r="F226">
        <f>IF(OR(Table2[[#This Row],[ Rural-Urban Continuum Code   2013]]=1,Table2[[#This Row],[ Rural-Urban Continuum Code   2013]]=2,Table2[[#This Row],[ Rural-Urban Continuum Code   2013]]=3),1,0)</f>
        <v>1</v>
      </c>
      <c r="G226">
        <f>IF(OR(Table2[[#This Row],[ Rural-Urban Continuum Code   2013]]=4,Table2[[#This Row],[ Rural-Urban Continuum Code   2013]]=5,Table2[[#This Row],[ Rural-Urban Continuum Code   2013]]=6),1,0)</f>
        <v>0</v>
      </c>
      <c r="H226">
        <f>IF(OR(Table2[[#This Row],[ Rural-Urban Continuum Code   2013]]=7,Table2[[#This Row],[ Rural-Urban Continuum Code   2013]]=8,Table2[[#This Row],[ Rural-Urban Continuum Code   2013]]=9),1,0)</f>
        <v>0</v>
      </c>
      <c r="I226">
        <v>0.13</v>
      </c>
      <c r="J226">
        <v>0.04</v>
      </c>
      <c r="K226" s="17">
        <f>Table1[[#This Row],[Median Income 2018]]</f>
        <v>63567</v>
      </c>
      <c r="L226">
        <f>(Table1[[#This Row],[Hospital Beds 2018]]/Table1[[#This Row],[Population Estimate 2018]])*1000</f>
        <v>1.4774267265431935</v>
      </c>
      <c r="M226" s="1">
        <v>0.88</v>
      </c>
      <c r="N226">
        <f>Table1[[#This Row],[Population Estimate 2018]]</f>
        <v>752660</v>
      </c>
      <c r="O226" t="str" cm="1">
        <f t="array" ref="O226">_xlfn.IFS(Table2[[#This Row],[ Rural-Urban Continuum Code   2014]]=1,"Urban",Table2[[#This Row],[ Rural-Urban Continuum Code   2015]]=1, "Suburban",Table2[[#This Row],[ Rural-Urban Continuum Code   2016]]=1,"Rural")</f>
        <v>Urban</v>
      </c>
    </row>
    <row r="227" spans="1:15" x14ac:dyDescent="0.3">
      <c r="A227">
        <v>230</v>
      </c>
      <c r="B227" t="s">
        <v>192</v>
      </c>
      <c r="C227" t="s">
        <v>231</v>
      </c>
      <c r="D227" t="s">
        <v>21</v>
      </c>
      <c r="E227">
        <v>2</v>
      </c>
      <c r="F227">
        <f>IF(OR(Table2[[#This Row],[ Rural-Urban Continuum Code   2013]]=1,Table2[[#This Row],[ Rural-Urban Continuum Code   2013]]=2,Table2[[#This Row],[ Rural-Urban Continuum Code   2013]]=3),1,0)</f>
        <v>1</v>
      </c>
      <c r="G227">
        <f>IF(OR(Table2[[#This Row],[ Rural-Urban Continuum Code   2013]]=4,Table2[[#This Row],[ Rural-Urban Continuum Code   2013]]=5,Table2[[#This Row],[ Rural-Urban Continuum Code   2013]]=6),1,0)</f>
        <v>0</v>
      </c>
      <c r="H227">
        <f>IF(OR(Table2[[#This Row],[ Rural-Urban Continuum Code   2013]]=7,Table2[[#This Row],[ Rural-Urban Continuum Code   2013]]=8,Table2[[#This Row],[ Rural-Urban Continuum Code   2013]]=9),1,0)</f>
        <v>0</v>
      </c>
      <c r="I227">
        <v>0.2</v>
      </c>
      <c r="J227">
        <v>0.06</v>
      </c>
      <c r="K227" s="17">
        <f>Table1[[#This Row],[Median Income 2018]]</f>
        <v>70626</v>
      </c>
      <c r="L227">
        <f>(Table1[[#This Row],[Hospital Beds 2018]]/Table1[[#This Row],[Population Estimate 2018]])*1000</f>
        <v>5.6793774867082147</v>
      </c>
      <c r="M227" s="1">
        <v>0.77</v>
      </c>
      <c r="N227">
        <f>Table1[[#This Row],[Population Estimate 2018]]</f>
        <v>284010</v>
      </c>
      <c r="O227" t="str" cm="1">
        <f t="array" ref="O227">_xlfn.IFS(Table2[[#This Row],[ Rural-Urban Continuum Code   2014]]=1,"Urban",Table2[[#This Row],[ Rural-Urban Continuum Code   2015]]=1, "Suburban",Table2[[#This Row],[ Rural-Urban Continuum Code   2016]]=1,"Rural")</f>
        <v>Urban</v>
      </c>
    </row>
    <row r="228" spans="1:15" x14ac:dyDescent="0.3">
      <c r="A228">
        <v>231</v>
      </c>
      <c r="B228" t="s">
        <v>192</v>
      </c>
      <c r="C228" t="s">
        <v>232</v>
      </c>
      <c r="D228" t="s">
        <v>21</v>
      </c>
      <c r="E228">
        <v>1</v>
      </c>
      <c r="F228">
        <f>IF(OR(Table2[[#This Row],[ Rural-Urban Continuum Code   2013]]=1,Table2[[#This Row],[ Rural-Urban Continuum Code   2013]]=2,Table2[[#This Row],[ Rural-Urban Continuum Code   2013]]=3),1,0)</f>
        <v>1</v>
      </c>
      <c r="G228">
        <f>IF(OR(Table2[[#This Row],[ Rural-Urban Continuum Code   2013]]=4,Table2[[#This Row],[ Rural-Urban Continuum Code   2013]]=5,Table2[[#This Row],[ Rural-Urban Continuum Code   2013]]=6),1,0)</f>
        <v>0</v>
      </c>
      <c r="H228">
        <f>IF(OR(Table2[[#This Row],[ Rural-Urban Continuum Code   2013]]=7,Table2[[#This Row],[ Rural-Urban Continuum Code   2013]]=8,Table2[[#This Row],[ Rural-Urban Continuum Code   2013]]=9),1,0)</f>
        <v>0</v>
      </c>
      <c r="I228">
        <v>0.16</v>
      </c>
      <c r="J228">
        <v>0.03</v>
      </c>
      <c r="K228" s="17">
        <f>Table1[[#This Row],[Median Income 2018]]</f>
        <v>122930</v>
      </c>
      <c r="L228">
        <f>(Table1[[#This Row],[Hospital Beds 2018]]/Table1[[#This Row],[Population Estimate 2018]])*1000</f>
        <v>1.4008277618592804</v>
      </c>
      <c r="M228" s="1">
        <v>0.85</v>
      </c>
      <c r="N228">
        <f>Table1[[#This Row],[Population Estimate 2018]]</f>
        <v>769545</v>
      </c>
      <c r="O228" t="str" cm="1">
        <f t="array" ref="O228">_xlfn.IFS(Table2[[#This Row],[ Rural-Urban Continuum Code   2014]]=1,"Urban",Table2[[#This Row],[ Rural-Urban Continuum Code   2015]]=1, "Suburban",Table2[[#This Row],[ Rural-Urban Continuum Code   2016]]=1,"Rural")</f>
        <v>Urban</v>
      </c>
    </row>
    <row r="229" spans="1:15" x14ac:dyDescent="0.3">
      <c r="A229">
        <v>232</v>
      </c>
      <c r="B229" t="s">
        <v>192</v>
      </c>
      <c r="C229" t="s">
        <v>233</v>
      </c>
      <c r="D229" t="s">
        <v>21</v>
      </c>
      <c r="E229">
        <v>2</v>
      </c>
      <c r="F229">
        <f>IF(OR(Table2[[#This Row],[ Rural-Urban Continuum Code   2013]]=1,Table2[[#This Row],[ Rural-Urban Continuum Code   2013]]=2,Table2[[#This Row],[ Rural-Urban Continuum Code   2013]]=3),1,0)</f>
        <v>1</v>
      </c>
      <c r="G229">
        <f>IF(OR(Table2[[#This Row],[ Rural-Urban Continuum Code   2013]]=4,Table2[[#This Row],[ Rural-Urban Continuum Code   2013]]=5,Table2[[#This Row],[ Rural-Urban Continuum Code   2013]]=6),1,0)</f>
        <v>0</v>
      </c>
      <c r="H229">
        <f>IF(OR(Table2[[#This Row],[ Rural-Urban Continuum Code   2013]]=7,Table2[[#This Row],[ Rural-Urban Continuum Code   2013]]=8,Table2[[#This Row],[ Rural-Urban Continuum Code   2013]]=9),1,0)</f>
        <v>0</v>
      </c>
      <c r="I229">
        <v>0.15</v>
      </c>
      <c r="J229">
        <v>0.05</v>
      </c>
      <c r="K229" s="17">
        <f>Table1[[#This Row],[Median Income 2018]]</f>
        <v>75646</v>
      </c>
      <c r="L229">
        <f>(Table1[[#This Row],[Hospital Beds 2018]]/Table1[[#This Row],[Population Estimate 2018]])*1000</f>
        <v>1.9573284482237359</v>
      </c>
      <c r="M229" s="1">
        <v>0.82</v>
      </c>
      <c r="N229">
        <f>Table1[[#This Row],[Population Estimate 2018]]</f>
        <v>446527</v>
      </c>
      <c r="O229" t="str" cm="1">
        <f t="array" ref="O229">_xlfn.IFS(Table2[[#This Row],[ Rural-Urban Continuum Code   2014]]=1,"Urban",Table2[[#This Row],[ Rural-Urban Continuum Code   2015]]=1, "Suburban",Table2[[#This Row],[ Rural-Urban Continuum Code   2016]]=1,"Rural")</f>
        <v>Urban</v>
      </c>
    </row>
    <row r="230" spans="1:15" x14ac:dyDescent="0.3">
      <c r="A230">
        <v>233</v>
      </c>
      <c r="B230" t="s">
        <v>192</v>
      </c>
      <c r="C230" t="s">
        <v>234</v>
      </c>
      <c r="D230" t="s">
        <v>21</v>
      </c>
      <c r="E230">
        <v>1</v>
      </c>
      <c r="F230">
        <f>IF(OR(Table2[[#This Row],[ Rural-Urban Continuum Code   2013]]=1,Table2[[#This Row],[ Rural-Urban Continuum Code   2013]]=2,Table2[[#This Row],[ Rural-Urban Continuum Code   2013]]=3),1,0)</f>
        <v>1</v>
      </c>
      <c r="G230">
        <f>IF(OR(Table2[[#This Row],[ Rural-Urban Continuum Code   2013]]=4,Table2[[#This Row],[ Rural-Urban Continuum Code   2013]]=5,Table2[[#This Row],[ Rural-Urban Continuum Code   2013]]=6),1,0)</f>
        <v>0</v>
      </c>
      <c r="H230">
        <f>IF(OR(Table2[[#This Row],[ Rural-Urban Continuum Code   2013]]=7,Table2[[#This Row],[ Rural-Urban Continuum Code   2013]]=8,Table2[[#This Row],[ Rural-Urban Continuum Code   2013]]=9),1,0)</f>
        <v>0</v>
      </c>
      <c r="I230">
        <v>0.13</v>
      </c>
      <c r="J230">
        <v>0.03</v>
      </c>
      <c r="K230" s="17">
        <f>Table1[[#This Row],[Median Income 2018]]</f>
        <v>125933</v>
      </c>
      <c r="L230">
        <f>(Table1[[#This Row],[Hospital Beds 2018]]/Table1[[#This Row],[Population Estimate 2018]])*1000</f>
        <v>2.0515387831149328</v>
      </c>
      <c r="M230" s="1">
        <v>0.87</v>
      </c>
      <c r="N230">
        <f>Table1[[#This Row],[Population Estimate 2018]]</f>
        <v>1937570</v>
      </c>
      <c r="O230" t="str" cm="1">
        <f t="array" ref="O230">_xlfn.IFS(Table2[[#This Row],[ Rural-Urban Continuum Code   2014]]=1,"Urban",Table2[[#This Row],[ Rural-Urban Continuum Code   2015]]=1, "Suburban",Table2[[#This Row],[ Rural-Urban Continuum Code   2016]]=1,"Rural")</f>
        <v>Urban</v>
      </c>
    </row>
    <row r="231" spans="1:15" x14ac:dyDescent="0.3">
      <c r="A231">
        <v>234</v>
      </c>
      <c r="B231" t="s">
        <v>192</v>
      </c>
      <c r="C231" t="s">
        <v>132</v>
      </c>
      <c r="D231" t="s">
        <v>21</v>
      </c>
      <c r="E231">
        <v>2</v>
      </c>
      <c r="F231">
        <f>IF(OR(Table2[[#This Row],[ Rural-Urban Continuum Code   2013]]=1,Table2[[#This Row],[ Rural-Urban Continuum Code   2013]]=2,Table2[[#This Row],[ Rural-Urban Continuum Code   2013]]=3),1,0)</f>
        <v>1</v>
      </c>
      <c r="G231">
        <f>IF(OR(Table2[[#This Row],[ Rural-Urban Continuum Code   2013]]=4,Table2[[#This Row],[ Rural-Urban Continuum Code   2013]]=5,Table2[[#This Row],[ Rural-Urban Continuum Code   2013]]=6),1,0)</f>
        <v>0</v>
      </c>
      <c r="H231">
        <f>IF(OR(Table2[[#This Row],[ Rural-Urban Continuum Code   2013]]=7,Table2[[#This Row],[ Rural-Urban Continuum Code   2013]]=8,Table2[[#This Row],[ Rural-Urban Continuum Code   2013]]=9),1,0)</f>
        <v>0</v>
      </c>
      <c r="I231">
        <v>0.16</v>
      </c>
      <c r="J231">
        <v>0.04</v>
      </c>
      <c r="K231" s="17">
        <f>Table1[[#This Row],[Median Income 2018]]</f>
        <v>84213</v>
      </c>
      <c r="L231">
        <f>(Table1[[#This Row],[Hospital Beds 2018]]/Table1[[#This Row],[Population Estimate 2018]])*1000</f>
        <v>1.3090007474795355</v>
      </c>
      <c r="M231" s="1">
        <v>0.81</v>
      </c>
      <c r="N231">
        <f>Table1[[#This Row],[Population Estimate 2018]]</f>
        <v>274255</v>
      </c>
      <c r="O231" t="str" cm="1">
        <f t="array" ref="O231">_xlfn.IFS(Table2[[#This Row],[ Rural-Urban Continuum Code   2014]]=1,"Urban",Table2[[#This Row],[ Rural-Urban Continuum Code   2015]]=1, "Suburban",Table2[[#This Row],[ Rural-Urban Continuum Code   2016]]=1,"Rural")</f>
        <v>Urban</v>
      </c>
    </row>
    <row r="232" spans="1:15" x14ac:dyDescent="0.3">
      <c r="A232">
        <v>235</v>
      </c>
      <c r="B232" t="s">
        <v>192</v>
      </c>
      <c r="C232" t="s">
        <v>235</v>
      </c>
      <c r="D232" t="s">
        <v>21</v>
      </c>
      <c r="E232">
        <v>3</v>
      </c>
      <c r="F232">
        <f>IF(OR(Table2[[#This Row],[ Rural-Urban Continuum Code   2013]]=1,Table2[[#This Row],[ Rural-Urban Continuum Code   2013]]=2,Table2[[#This Row],[ Rural-Urban Continuum Code   2013]]=3),1,0)</f>
        <v>1</v>
      </c>
      <c r="G232">
        <f>IF(OR(Table2[[#This Row],[ Rural-Urban Continuum Code   2013]]=4,Table2[[#This Row],[ Rural-Urban Continuum Code   2013]]=5,Table2[[#This Row],[ Rural-Urban Continuum Code   2013]]=6),1,0)</f>
        <v>0</v>
      </c>
      <c r="H232">
        <f>IF(OR(Table2[[#This Row],[ Rural-Urban Continuum Code   2013]]=7,Table2[[#This Row],[ Rural-Urban Continuum Code   2013]]=8,Table2[[#This Row],[ Rural-Urban Continuum Code   2013]]=9),1,0)</f>
        <v>0</v>
      </c>
      <c r="I232">
        <v>0.21</v>
      </c>
      <c r="J232">
        <v>0.08</v>
      </c>
      <c r="K232" s="17">
        <f>Table1[[#This Row],[Median Income 2018]]</f>
        <v>53908</v>
      </c>
      <c r="L232">
        <f>(Table1[[#This Row],[Hospital Beds 2018]]/Table1[[#This Row],[Population Estimate 2018]])*1000</f>
        <v>3.1881804043545876</v>
      </c>
      <c r="M232" s="1">
        <v>0.83</v>
      </c>
      <c r="N232">
        <f>Table1[[#This Row],[Population Estimate 2018]]</f>
        <v>180040</v>
      </c>
      <c r="O232" t="str" cm="1">
        <f t="array" ref="O232">_xlfn.IFS(Table2[[#This Row],[ Rural-Urban Continuum Code   2014]]=1,"Urban",Table2[[#This Row],[ Rural-Urban Continuum Code   2015]]=1, "Suburban",Table2[[#This Row],[ Rural-Urban Continuum Code   2016]]=1,"Rural")</f>
        <v>Urban</v>
      </c>
    </row>
    <row r="233" spans="1:15" x14ac:dyDescent="0.3">
      <c r="A233">
        <v>236</v>
      </c>
      <c r="B233" t="s">
        <v>192</v>
      </c>
      <c r="C233" t="s">
        <v>236</v>
      </c>
      <c r="D233" t="s">
        <v>21</v>
      </c>
      <c r="E233">
        <v>8</v>
      </c>
      <c r="F233">
        <f>IF(OR(Table2[[#This Row],[ Rural-Urban Continuum Code   2013]]=1,Table2[[#This Row],[ Rural-Urban Continuum Code   2013]]=2,Table2[[#This Row],[ Rural-Urban Continuum Code   2013]]=3),1,0)</f>
        <v>0</v>
      </c>
      <c r="G233">
        <f>IF(OR(Table2[[#This Row],[ Rural-Urban Continuum Code   2013]]=4,Table2[[#This Row],[ Rural-Urban Continuum Code   2013]]=5,Table2[[#This Row],[ Rural-Urban Continuum Code   2013]]=6),1,0)</f>
        <v>0</v>
      </c>
      <c r="H233">
        <f>IF(OR(Table2[[#This Row],[ Rural-Urban Continuum Code   2013]]=7,Table2[[#This Row],[ Rural-Urban Continuum Code   2013]]=8,Table2[[#This Row],[ Rural-Urban Continuum Code   2013]]=9),1,0)</f>
        <v>1</v>
      </c>
      <c r="I233">
        <v>0.32</v>
      </c>
      <c r="J233">
        <v>0.08</v>
      </c>
      <c r="K233" s="17">
        <f>Table1[[#This Row],[Median Income 2018]]</f>
        <v>52308</v>
      </c>
      <c r="L233">
        <f>(Table1[[#This Row],[Hospital Beds 2018]]/Table1[[#This Row],[Population Estimate 2018]])*1000</f>
        <v>0</v>
      </c>
      <c r="M233" s="1">
        <v>0.71</v>
      </c>
      <c r="N233">
        <f>Table1[[#This Row],[Population Estimate 2018]]</f>
        <v>2987</v>
      </c>
      <c r="O233" t="str" cm="1">
        <f t="array" ref="O233">_xlfn.IFS(Table2[[#This Row],[ Rural-Urban Continuum Code   2014]]=1,"Urban",Table2[[#This Row],[ Rural-Urban Continuum Code   2015]]=1, "Suburban",Table2[[#This Row],[ Rural-Urban Continuum Code   2016]]=1,"Rural")</f>
        <v>Rural</v>
      </c>
    </row>
    <row r="234" spans="1:15" x14ac:dyDescent="0.3">
      <c r="A234">
        <v>237</v>
      </c>
      <c r="B234" t="s">
        <v>192</v>
      </c>
      <c r="C234" t="s">
        <v>237</v>
      </c>
      <c r="D234" t="s">
        <v>21</v>
      </c>
      <c r="E234">
        <v>6</v>
      </c>
      <c r="F234">
        <f>IF(OR(Table2[[#This Row],[ Rural-Urban Continuum Code   2013]]=1,Table2[[#This Row],[ Rural-Urban Continuum Code   2013]]=2,Table2[[#This Row],[ Rural-Urban Continuum Code   2013]]=3),1,0)</f>
        <v>0</v>
      </c>
      <c r="G234">
        <f>IF(OR(Table2[[#This Row],[ Rural-Urban Continuum Code   2013]]=4,Table2[[#This Row],[ Rural-Urban Continuum Code   2013]]=5,Table2[[#This Row],[ Rural-Urban Continuum Code   2013]]=6),1,0)</f>
        <v>1</v>
      </c>
      <c r="H234">
        <f>IF(OR(Table2[[#This Row],[ Rural-Urban Continuum Code   2013]]=7,Table2[[#This Row],[ Rural-Urban Continuum Code   2013]]=8,Table2[[#This Row],[ Rural-Urban Continuum Code   2013]]=9),1,0)</f>
        <v>0</v>
      </c>
      <c r="I234">
        <v>0.26</v>
      </c>
      <c r="J234">
        <v>0.09</v>
      </c>
      <c r="K234" s="17">
        <f>Table1[[#This Row],[Median Income 2018]]</f>
        <v>47560</v>
      </c>
      <c r="L234">
        <f>(Table1[[#This Row],[Hospital Beds 2018]]/Table1[[#This Row],[Population Estimate 2018]])*1000</f>
        <v>1.3265026072637454</v>
      </c>
      <c r="M234" s="1">
        <v>0.78</v>
      </c>
      <c r="N234">
        <f>Table1[[#This Row],[Population Estimate 2018]]</f>
        <v>43724</v>
      </c>
      <c r="O234" t="str" cm="1">
        <f t="array" ref="O23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5" spans="1:15" x14ac:dyDescent="0.3">
      <c r="A235">
        <v>238</v>
      </c>
      <c r="B235" t="s">
        <v>192</v>
      </c>
      <c r="C235" t="s">
        <v>238</v>
      </c>
      <c r="D235" t="s">
        <v>21</v>
      </c>
      <c r="E235">
        <v>2</v>
      </c>
      <c r="F235">
        <f>IF(OR(Table2[[#This Row],[ Rural-Urban Continuum Code   2013]]=1,Table2[[#This Row],[ Rural-Urban Continuum Code   2013]]=2,Table2[[#This Row],[ Rural-Urban Continuum Code   2013]]=3),1,0)</f>
        <v>1</v>
      </c>
      <c r="G235">
        <f>IF(OR(Table2[[#This Row],[ Rural-Urban Continuum Code   2013]]=4,Table2[[#This Row],[ Rural-Urban Continuum Code   2013]]=5,Table2[[#This Row],[ Rural-Urban Continuum Code   2013]]=6),1,0)</f>
        <v>0</v>
      </c>
      <c r="H235">
        <f>IF(OR(Table2[[#This Row],[ Rural-Urban Continuum Code   2013]]=7,Table2[[#This Row],[ Rural-Urban Continuum Code   2013]]=8,Table2[[#This Row],[ Rural-Urban Continuum Code   2013]]=9),1,0)</f>
        <v>0</v>
      </c>
      <c r="I235">
        <v>0.16</v>
      </c>
      <c r="J235">
        <v>7.0000000000000007E-2</v>
      </c>
      <c r="K235" s="17">
        <f>Table1[[#This Row],[Median Income 2018]]</f>
        <v>82808</v>
      </c>
      <c r="L235">
        <f>(Table1[[#This Row],[Hospital Beds 2018]]/Table1[[#This Row],[Population Estimate 2018]])*1000</f>
        <v>2.3823917959741161</v>
      </c>
      <c r="M235" s="1">
        <v>0.85</v>
      </c>
      <c r="N235">
        <f>Table1[[#This Row],[Population Estimate 2018]]</f>
        <v>446610</v>
      </c>
      <c r="O235" t="str" cm="1">
        <f t="array" ref="O235">_xlfn.IFS(Table2[[#This Row],[ Rural-Urban Continuum Code   2014]]=1,"Urban",Table2[[#This Row],[ Rural-Urban Continuum Code   2015]]=1, "Suburban",Table2[[#This Row],[ Rural-Urban Continuum Code   2016]]=1,"Rural")</f>
        <v>Urban</v>
      </c>
    </row>
    <row r="236" spans="1:15" x14ac:dyDescent="0.3">
      <c r="A236">
        <v>239</v>
      </c>
      <c r="B236" t="s">
        <v>192</v>
      </c>
      <c r="C236" t="s">
        <v>239</v>
      </c>
      <c r="D236" t="s">
        <v>21</v>
      </c>
      <c r="E236">
        <v>2</v>
      </c>
      <c r="F236">
        <f>IF(OR(Table2[[#This Row],[ Rural-Urban Continuum Code   2013]]=1,Table2[[#This Row],[ Rural-Urban Continuum Code   2013]]=2,Table2[[#This Row],[ Rural-Urban Continuum Code   2013]]=3),1,0)</f>
        <v>1</v>
      </c>
      <c r="G236">
        <f>IF(OR(Table2[[#This Row],[ Rural-Urban Continuum Code   2013]]=4,Table2[[#This Row],[ Rural-Urban Continuum Code   2013]]=5,Table2[[#This Row],[ Rural-Urban Continuum Code   2013]]=6),1,0)</f>
        <v>0</v>
      </c>
      <c r="H236">
        <f>IF(OR(Table2[[#This Row],[ Rural-Urban Continuum Code   2013]]=7,Table2[[#This Row],[ Rural-Urban Continuum Code   2013]]=8,Table2[[#This Row],[ Rural-Urban Continuum Code   2013]]=9),1,0)</f>
        <v>0</v>
      </c>
      <c r="I236">
        <v>0.2</v>
      </c>
      <c r="J236">
        <v>0.05</v>
      </c>
      <c r="K236" s="17">
        <f>Table1[[#This Row],[Median Income 2018]]</f>
        <v>81002</v>
      </c>
      <c r="L236">
        <f>(Table1[[#This Row],[Hospital Beds 2018]]/Table1[[#This Row],[Population Estimate 2018]])*1000</f>
        <v>2.734317180792972</v>
      </c>
      <c r="M236" s="1">
        <v>0.81</v>
      </c>
      <c r="N236">
        <f>Table1[[#This Row],[Population Estimate 2018]]</f>
        <v>499942</v>
      </c>
      <c r="O236" t="str" cm="1">
        <f t="array" ref="O236">_xlfn.IFS(Table2[[#This Row],[ Rural-Urban Continuum Code   2014]]=1,"Urban",Table2[[#This Row],[ Rural-Urban Continuum Code   2015]]=1, "Suburban",Table2[[#This Row],[ Rural-Urban Continuum Code   2016]]=1,"Rural")</f>
        <v>Urban</v>
      </c>
    </row>
    <row r="237" spans="1:15" x14ac:dyDescent="0.3">
      <c r="A237">
        <v>240</v>
      </c>
      <c r="B237" t="s">
        <v>192</v>
      </c>
      <c r="C237" t="s">
        <v>240</v>
      </c>
      <c r="D237" t="s">
        <v>21</v>
      </c>
      <c r="E237">
        <v>2</v>
      </c>
      <c r="F237">
        <f>IF(OR(Table2[[#This Row],[ Rural-Urban Continuum Code   2013]]=1,Table2[[#This Row],[ Rural-Urban Continuum Code   2013]]=2,Table2[[#This Row],[ Rural-Urban Continuum Code   2013]]=3),1,0)</f>
        <v>1</v>
      </c>
      <c r="G237">
        <f>IF(OR(Table2[[#This Row],[ Rural-Urban Continuum Code   2013]]=4,Table2[[#This Row],[ Rural-Urban Continuum Code   2013]]=5,Table2[[#This Row],[ Rural-Urban Continuum Code   2013]]=6),1,0)</f>
        <v>0</v>
      </c>
      <c r="H237">
        <f>IF(OR(Table2[[#This Row],[ Rural-Urban Continuum Code   2013]]=7,Table2[[#This Row],[ Rural-Urban Continuum Code   2013]]=8,Table2[[#This Row],[ Rural-Urban Continuum Code   2013]]=9),1,0)</f>
        <v>0</v>
      </c>
      <c r="I237">
        <v>0.13</v>
      </c>
      <c r="J237">
        <v>0.04</v>
      </c>
      <c r="K237" s="17">
        <f>Table1[[#This Row],[Median Income 2018]]</f>
        <v>59616</v>
      </c>
      <c r="L237">
        <f>(Table1[[#This Row],[Hospital Beds 2018]]/Table1[[#This Row],[Population Estimate 2018]])*1000</f>
        <v>2.0897938397460964</v>
      </c>
      <c r="M237" s="1">
        <v>0.88</v>
      </c>
      <c r="N237">
        <f>Table1[[#This Row],[Population Estimate 2018]]</f>
        <v>549815</v>
      </c>
      <c r="O237" t="str" cm="1">
        <f t="array" ref="O237">_xlfn.IFS(Table2[[#This Row],[ Rural-Urban Continuum Code   2014]]=1,"Urban",Table2[[#This Row],[ Rural-Urban Continuum Code   2015]]=1, "Suburban",Table2[[#This Row],[ Rural-Urban Continuum Code   2016]]=1,"Rural")</f>
        <v>Urban</v>
      </c>
    </row>
    <row r="238" spans="1:15" x14ac:dyDescent="0.3">
      <c r="A238">
        <v>241</v>
      </c>
      <c r="B238" t="s">
        <v>192</v>
      </c>
      <c r="C238" t="s">
        <v>241</v>
      </c>
      <c r="D238" t="s">
        <v>21</v>
      </c>
      <c r="E238">
        <v>3</v>
      </c>
      <c r="F238">
        <f>IF(OR(Table2[[#This Row],[ Rural-Urban Continuum Code   2013]]=1,Table2[[#This Row],[ Rural-Urban Continuum Code   2013]]=2,Table2[[#This Row],[ Rural-Urban Continuum Code   2013]]=3),1,0)</f>
        <v>1</v>
      </c>
      <c r="G238">
        <f>IF(OR(Table2[[#This Row],[ Rural-Urban Continuum Code   2013]]=4,Table2[[#This Row],[ Rural-Urban Continuum Code   2013]]=5,Table2[[#This Row],[ Rural-Urban Continuum Code   2013]]=6),1,0)</f>
        <v>0</v>
      </c>
      <c r="H238">
        <f>IF(OR(Table2[[#This Row],[ Rural-Urban Continuum Code   2013]]=7,Table2[[#This Row],[ Rural-Urban Continuum Code   2013]]=8,Table2[[#This Row],[ Rural-Urban Continuum Code   2013]]=9),1,0)</f>
        <v>0</v>
      </c>
      <c r="I238">
        <v>0.15</v>
      </c>
      <c r="J238">
        <v>0.06</v>
      </c>
      <c r="K238" s="17">
        <f>Table1[[#This Row],[Median Income 2018]]</f>
        <v>57879</v>
      </c>
      <c r="L238">
        <f>(Table1[[#This Row],[Hospital Beds 2018]]/Table1[[#This Row],[Population Estimate 2018]])*1000</f>
        <v>0.14461764128627064</v>
      </c>
      <c r="M238" s="1">
        <v>0.87</v>
      </c>
      <c r="N238">
        <f>Table1[[#This Row],[Population Estimate 2018]]</f>
        <v>96807</v>
      </c>
      <c r="O238" t="str" cm="1">
        <f t="array" ref="O238">_xlfn.IFS(Table2[[#This Row],[ Rural-Urban Continuum Code   2014]]=1,"Urban",Table2[[#This Row],[ Rural-Urban Continuum Code   2015]]=1, "Suburban",Table2[[#This Row],[ Rural-Urban Continuum Code   2016]]=1,"Rural")</f>
        <v>Urban</v>
      </c>
    </row>
    <row r="239" spans="1:15" x14ac:dyDescent="0.3">
      <c r="A239">
        <v>242</v>
      </c>
      <c r="B239" t="s">
        <v>192</v>
      </c>
      <c r="C239" t="s">
        <v>242</v>
      </c>
      <c r="D239" t="s">
        <v>21</v>
      </c>
      <c r="E239">
        <v>4</v>
      </c>
      <c r="F239">
        <f>IF(OR(Table2[[#This Row],[ Rural-Urban Continuum Code   2013]]=1,Table2[[#This Row],[ Rural-Urban Continuum Code   2013]]=2,Table2[[#This Row],[ Rural-Urban Continuum Code   2013]]=3),1,0)</f>
        <v>0</v>
      </c>
      <c r="G239">
        <f>IF(OR(Table2[[#This Row],[ Rural-Urban Continuum Code   2013]]=4,Table2[[#This Row],[ Rural-Urban Continuum Code   2013]]=5,Table2[[#This Row],[ Rural-Urban Continuum Code   2013]]=6),1,0)</f>
        <v>1</v>
      </c>
      <c r="H239">
        <f>IF(OR(Table2[[#This Row],[ Rural-Urban Continuum Code   2013]]=7,Table2[[#This Row],[ Rural-Urban Continuum Code   2013]]=8,Table2[[#This Row],[ Rural-Urban Continuum Code   2013]]=9),1,0)</f>
        <v>0</v>
      </c>
      <c r="I239">
        <v>0.19</v>
      </c>
      <c r="J239">
        <v>7.0000000000000007E-2</v>
      </c>
      <c r="K239" s="17">
        <f>Table1[[#This Row],[Median Income 2018]]</f>
        <v>47572</v>
      </c>
      <c r="L239">
        <f>(Table1[[#This Row],[Hospital Beds 2018]]/Table1[[#This Row],[Population Estimate 2018]])*1000</f>
        <v>1.0169597596845861</v>
      </c>
      <c r="M239" s="1">
        <v>0.83</v>
      </c>
      <c r="N239">
        <f>Table1[[#This Row],[Population Estimate 2018]]</f>
        <v>63916</v>
      </c>
      <c r="O239" t="str" cm="1">
        <f t="array" ref="O23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0" spans="1:15" x14ac:dyDescent="0.3">
      <c r="A240">
        <v>243</v>
      </c>
      <c r="B240" t="s">
        <v>192</v>
      </c>
      <c r="C240" t="s">
        <v>243</v>
      </c>
      <c r="D240" t="s">
        <v>21</v>
      </c>
      <c r="E240">
        <v>8</v>
      </c>
      <c r="F240">
        <f>IF(OR(Table2[[#This Row],[ Rural-Urban Continuum Code   2013]]=1,Table2[[#This Row],[ Rural-Urban Continuum Code   2013]]=2,Table2[[#This Row],[ Rural-Urban Continuum Code   2013]]=3),1,0)</f>
        <v>0</v>
      </c>
      <c r="G240">
        <f>IF(OR(Table2[[#This Row],[ Rural-Urban Continuum Code   2013]]=4,Table2[[#This Row],[ Rural-Urban Continuum Code   2013]]=5,Table2[[#This Row],[ Rural-Urban Continuum Code   2013]]=6),1,0)</f>
        <v>0</v>
      </c>
      <c r="H240">
        <f>IF(OR(Table2[[#This Row],[ Rural-Urban Continuum Code   2013]]=7,Table2[[#This Row],[ Rural-Urban Continuum Code   2013]]=8,Table2[[#This Row],[ Rural-Urban Continuum Code   2013]]=9),1,0)</f>
        <v>1</v>
      </c>
      <c r="I240">
        <v>0.27</v>
      </c>
      <c r="J240">
        <v>0.08</v>
      </c>
      <c r="K240" s="17">
        <f>Table1[[#This Row],[Median Income 2018]]</f>
        <v>40680</v>
      </c>
      <c r="L240">
        <f>(Table1[[#This Row],[Hospital Beds 2018]]/Table1[[#This Row],[Population Estimate 2018]])*1000</f>
        <v>3.7495013960909453</v>
      </c>
      <c r="M240" s="1">
        <v>0.75</v>
      </c>
      <c r="N240">
        <f>Table1[[#This Row],[Population Estimate 2018]]</f>
        <v>12535</v>
      </c>
      <c r="O240" t="str" cm="1">
        <f t="array" ref="O240">_xlfn.IFS(Table2[[#This Row],[ Rural-Urban Continuum Code   2014]]=1,"Urban",Table2[[#This Row],[ Rural-Urban Continuum Code   2015]]=1, "Suburban",Table2[[#This Row],[ Rural-Urban Continuum Code   2016]]=1,"Rural")</f>
        <v>Rural</v>
      </c>
    </row>
    <row r="241" spans="1:15" x14ac:dyDescent="0.3">
      <c r="A241">
        <v>244</v>
      </c>
      <c r="B241" t="s">
        <v>192</v>
      </c>
      <c r="C241" t="s">
        <v>244</v>
      </c>
      <c r="D241" t="s">
        <v>21</v>
      </c>
      <c r="E241">
        <v>2</v>
      </c>
      <c r="F241">
        <f>IF(OR(Table2[[#This Row],[ Rural-Urban Continuum Code   2013]]=1,Table2[[#This Row],[ Rural-Urban Continuum Code   2013]]=2,Table2[[#This Row],[ Rural-Urban Continuum Code   2013]]=3),1,0)</f>
        <v>1</v>
      </c>
      <c r="G241">
        <f>IF(OR(Table2[[#This Row],[ Rural-Urban Continuum Code   2013]]=4,Table2[[#This Row],[ Rural-Urban Continuum Code   2013]]=5,Table2[[#This Row],[ Rural-Urban Continuum Code   2013]]=6),1,0)</f>
        <v>0</v>
      </c>
      <c r="H241">
        <f>IF(OR(Table2[[#This Row],[ Rural-Urban Continuum Code   2013]]=7,Table2[[#This Row],[ Rural-Urban Continuum Code   2013]]=8,Table2[[#This Row],[ Rural-Urban Continuum Code   2013]]=9),1,0)</f>
        <v>0</v>
      </c>
      <c r="I241">
        <v>0.11</v>
      </c>
      <c r="J241">
        <v>0.03</v>
      </c>
      <c r="K241" s="17">
        <f>Table1[[#This Row],[Median Income 2018]]</f>
        <v>48763</v>
      </c>
      <c r="L241">
        <f>(Table1[[#This Row],[Hospital Beds 2018]]/Table1[[#This Row],[Population Estimate 2018]])*1000</f>
        <v>2.3161415100212297</v>
      </c>
      <c r="M241" s="1">
        <v>0.88</v>
      </c>
      <c r="N241">
        <f>Table1[[#This Row],[Population Estimate 2018]]</f>
        <v>465861</v>
      </c>
      <c r="O241" t="str" cm="1">
        <f t="array" ref="O241">_xlfn.IFS(Table2[[#This Row],[ Rural-Urban Continuum Code   2014]]=1,"Urban",Table2[[#This Row],[ Rural-Urban Continuum Code   2015]]=1, "Suburban",Table2[[#This Row],[ Rural-Urban Continuum Code   2016]]=1,"Rural")</f>
        <v>Urban</v>
      </c>
    </row>
    <row r="242" spans="1:15" x14ac:dyDescent="0.3">
      <c r="A242">
        <v>245</v>
      </c>
      <c r="B242" t="s">
        <v>192</v>
      </c>
      <c r="C242" t="s">
        <v>245</v>
      </c>
      <c r="D242" t="s">
        <v>21</v>
      </c>
      <c r="E242">
        <v>4</v>
      </c>
      <c r="F242">
        <f>IF(OR(Table2[[#This Row],[ Rural-Urban Continuum Code   2013]]=1,Table2[[#This Row],[ Rural-Urban Continuum Code   2013]]=2,Table2[[#This Row],[ Rural-Urban Continuum Code   2013]]=3),1,0)</f>
        <v>0</v>
      </c>
      <c r="G242">
        <f>IF(OR(Table2[[#This Row],[ Rural-Urban Continuum Code   2013]]=4,Table2[[#This Row],[ Rural-Urban Continuum Code   2013]]=5,Table2[[#This Row],[ Rural-Urban Continuum Code   2013]]=6),1,0)</f>
        <v>1</v>
      </c>
      <c r="H242">
        <f>IF(OR(Table2[[#This Row],[ Rural-Urban Continuum Code   2013]]=7,Table2[[#This Row],[ Rural-Urban Continuum Code   2013]]=8,Table2[[#This Row],[ Rural-Urban Continuum Code   2013]]=9),1,0)</f>
        <v>0</v>
      </c>
      <c r="I242">
        <v>0.26</v>
      </c>
      <c r="J242">
        <v>0.09</v>
      </c>
      <c r="K242" s="17">
        <f>Table1[[#This Row],[Median Income 2018]]</f>
        <v>56500</v>
      </c>
      <c r="L242">
        <f>(Table1[[#This Row],[Hospital Beds 2018]]/Table1[[#This Row],[Population Estimate 2018]])*1000</f>
        <v>2.7869964612479143</v>
      </c>
      <c r="M242" s="1">
        <v>0.72</v>
      </c>
      <c r="N242">
        <f>Table1[[#This Row],[Population Estimate 2018]]</f>
        <v>54539</v>
      </c>
      <c r="O242" t="str" cm="1">
        <f t="array" ref="O24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3" spans="1:15" x14ac:dyDescent="0.3">
      <c r="A243">
        <v>246</v>
      </c>
      <c r="B243" t="s">
        <v>192</v>
      </c>
      <c r="C243" t="s">
        <v>246</v>
      </c>
      <c r="D243" t="s">
        <v>58</v>
      </c>
      <c r="E243">
        <v>2</v>
      </c>
      <c r="F243">
        <f>IF(OR(Table2[[#This Row],[ Rural-Urban Continuum Code   2013]]=1,Table2[[#This Row],[ Rural-Urban Continuum Code   2013]]=2,Table2[[#This Row],[ Rural-Urban Continuum Code   2013]]=3),1,0)</f>
        <v>1</v>
      </c>
      <c r="G243">
        <f>IF(OR(Table2[[#This Row],[ Rural-Urban Continuum Code   2013]]=4,Table2[[#This Row],[ Rural-Urban Continuum Code   2013]]=5,Table2[[#This Row],[ Rural-Urban Continuum Code   2013]]=6),1,0)</f>
        <v>0</v>
      </c>
      <c r="H243">
        <f>IF(OR(Table2[[#This Row],[ Rural-Urban Continuum Code   2013]]=7,Table2[[#This Row],[ Rural-Urban Continuum Code   2013]]=8,Table2[[#This Row],[ Rural-Urban Continuum Code   2013]]=9),1,0)</f>
        <v>0</v>
      </c>
      <c r="I243">
        <v>0.16</v>
      </c>
      <c r="J243">
        <v>0.05</v>
      </c>
      <c r="K243" s="17">
        <f>Table1[[#This Row],[Median Income 2018]]</f>
        <v>84170</v>
      </c>
      <c r="L243">
        <f>(Table1[[#This Row],[Hospital Beds 2018]]/Table1[[#This Row],[Population Estimate 2018]])*1000</f>
        <v>1.3796069647824181</v>
      </c>
      <c r="M243" s="1">
        <v>0.85</v>
      </c>
      <c r="N243">
        <f>Table1[[#This Row],[Population Estimate 2018]]</f>
        <v>850967</v>
      </c>
      <c r="O243" t="str" cm="1">
        <f t="array" ref="O243">_xlfn.IFS(Table2[[#This Row],[ Rural-Urban Continuum Code   2014]]=1,"Urban",Table2[[#This Row],[ Rural-Urban Continuum Code   2015]]=1, "Suburban",Table2[[#This Row],[ Rural-Urban Continuum Code   2016]]=1,"Rural")</f>
        <v>Urban</v>
      </c>
    </row>
    <row r="244" spans="1:15" x14ac:dyDescent="0.3">
      <c r="A244">
        <v>247</v>
      </c>
      <c r="B244" t="s">
        <v>192</v>
      </c>
      <c r="C244" t="s">
        <v>247</v>
      </c>
      <c r="D244" t="s">
        <v>21</v>
      </c>
      <c r="E244">
        <v>1</v>
      </c>
      <c r="F244">
        <f>IF(OR(Table2[[#This Row],[ Rural-Urban Continuum Code   2013]]=1,Table2[[#This Row],[ Rural-Urban Continuum Code   2013]]=2,Table2[[#This Row],[ Rural-Urban Continuum Code   2013]]=3),1,0)</f>
        <v>1</v>
      </c>
      <c r="G244">
        <f>IF(OR(Table2[[#This Row],[ Rural-Urban Continuum Code   2013]]=4,Table2[[#This Row],[ Rural-Urban Continuum Code   2013]]=5,Table2[[#This Row],[ Rural-Urban Continuum Code   2013]]=6),1,0)</f>
        <v>0</v>
      </c>
      <c r="H244">
        <f>IF(OR(Table2[[#This Row],[ Rural-Urban Continuum Code   2013]]=7,Table2[[#This Row],[ Rural-Urban Continuum Code   2013]]=8,Table2[[#This Row],[ Rural-Urban Continuum Code   2013]]=9),1,0)</f>
        <v>0</v>
      </c>
      <c r="I244">
        <v>0.12</v>
      </c>
      <c r="J244">
        <v>0.04</v>
      </c>
      <c r="K244" s="17">
        <f>Table1[[#This Row],[Median Income 2018]]</f>
        <v>67804</v>
      </c>
      <c r="L244">
        <f>(Table1[[#This Row],[Hospital Beds 2018]]/Table1[[#This Row],[Population Estimate 2018]])*1000</f>
        <v>0.70777830205800152</v>
      </c>
      <c r="M244" s="1">
        <v>0.85</v>
      </c>
      <c r="N244">
        <f>Table1[[#This Row],[Population Estimate 2018]]</f>
        <v>220408</v>
      </c>
      <c r="O244" t="str" cm="1">
        <f t="array" ref="O244">_xlfn.IFS(Table2[[#This Row],[ Rural-Urban Continuum Code   2014]]=1,"Urban",Table2[[#This Row],[ Rural-Urban Continuum Code   2015]]=1, "Suburban",Table2[[#This Row],[ Rural-Urban Continuum Code   2016]]=1,"Rural")</f>
        <v>Urban</v>
      </c>
    </row>
    <row r="245" spans="1:15" x14ac:dyDescent="0.3">
      <c r="A245">
        <v>248</v>
      </c>
      <c r="B245" t="s">
        <v>192</v>
      </c>
      <c r="C245" t="s">
        <v>248</v>
      </c>
      <c r="D245" t="s">
        <v>58</v>
      </c>
      <c r="E245">
        <v>3</v>
      </c>
      <c r="F245">
        <f>IF(OR(Table2[[#This Row],[ Rural-Urban Continuum Code   2013]]=1,Table2[[#This Row],[ Rural-Urban Continuum Code   2013]]=2,Table2[[#This Row],[ Rural-Urban Continuum Code   2013]]=3),1,0)</f>
        <v>1</v>
      </c>
      <c r="G245">
        <f>IF(OR(Table2[[#This Row],[ Rural-Urban Continuum Code   2013]]=4,Table2[[#This Row],[ Rural-Urban Continuum Code   2013]]=5,Table2[[#This Row],[ Rural-Urban Continuum Code   2013]]=6),1,0)</f>
        <v>0</v>
      </c>
      <c r="H245">
        <f>IF(OR(Table2[[#This Row],[ Rural-Urban Continuum Code   2013]]=7,Table2[[#This Row],[ Rural-Urban Continuum Code   2013]]=8,Table2[[#This Row],[ Rural-Urban Continuum Code   2013]]=9),1,0)</f>
        <v>0</v>
      </c>
      <c r="I245">
        <v>0.13</v>
      </c>
      <c r="J245">
        <v>0.08</v>
      </c>
      <c r="K245" s="17">
        <f>Table1[[#This Row],[Median Income 2018]]</f>
        <v>47504</v>
      </c>
      <c r="L245">
        <f>(Table1[[#This Row],[Hospital Beds 2018]]/Table1[[#This Row],[Population Estimate 2018]])*1000</f>
        <v>2.8062172447815894</v>
      </c>
      <c r="M245" s="1">
        <v>0.89</v>
      </c>
      <c r="N245">
        <f>Table1[[#This Row],[Population Estimate 2018]]</f>
        <v>78041</v>
      </c>
      <c r="O245" t="str" cm="1">
        <f t="array" ref="O245">_xlfn.IFS(Table2[[#This Row],[ Rural-Urban Continuum Code   2014]]=1,"Urban",Table2[[#This Row],[ Rural-Urban Continuum Code   2015]]=1, "Suburban",Table2[[#This Row],[ Rural-Urban Continuum Code   2016]]=1,"Rural")</f>
        <v>Urban</v>
      </c>
    </row>
    <row r="246" spans="1:15" x14ac:dyDescent="0.3">
      <c r="A246">
        <v>249</v>
      </c>
      <c r="B246" t="s">
        <v>249</v>
      </c>
      <c r="C246" t="s">
        <v>250</v>
      </c>
      <c r="D246" t="s">
        <v>21</v>
      </c>
      <c r="E246">
        <v>1</v>
      </c>
      <c r="F246">
        <f>IF(OR(Table2[[#This Row],[ Rural-Urban Continuum Code   2013]]=1,Table2[[#This Row],[ Rural-Urban Continuum Code   2013]]=2,Table2[[#This Row],[ Rural-Urban Continuum Code   2013]]=3),1,0)</f>
        <v>1</v>
      </c>
      <c r="G246">
        <f>IF(OR(Table2[[#This Row],[ Rural-Urban Continuum Code   2013]]=4,Table2[[#This Row],[ Rural-Urban Continuum Code   2013]]=5,Table2[[#This Row],[ Rural-Urban Continuum Code   2013]]=6),1,0)</f>
        <v>0</v>
      </c>
      <c r="H246">
        <f>IF(OR(Table2[[#This Row],[ Rural-Urban Continuum Code   2013]]=7,Table2[[#This Row],[ Rural-Urban Continuum Code   2013]]=8,Table2[[#This Row],[ Rural-Urban Continuum Code   2013]]=9),1,0)</f>
        <v>0</v>
      </c>
      <c r="I246">
        <v>0.1</v>
      </c>
      <c r="J246">
        <v>0.06</v>
      </c>
      <c r="K246" s="17">
        <f>Table1[[#This Row],[Median Income 2018]]</f>
        <v>70199</v>
      </c>
      <c r="L246">
        <f>(Table1[[#This Row],[Hospital Beds 2018]]/Table1[[#This Row],[Population Estimate 2018]])*1000</f>
        <v>2.9870982362640368</v>
      </c>
      <c r="M246" s="1">
        <v>0.9</v>
      </c>
      <c r="N246">
        <f>Table1[[#This Row],[Population Estimate 2018]]</f>
        <v>511868</v>
      </c>
      <c r="O246" t="str" cm="1">
        <f t="array" ref="O246">_xlfn.IFS(Table2[[#This Row],[ Rural-Urban Continuum Code   2014]]=1,"Urban",Table2[[#This Row],[ Rural-Urban Continuum Code   2015]]=1, "Suburban",Table2[[#This Row],[ Rural-Urban Continuum Code   2016]]=1,"Rural")</f>
        <v>Urban</v>
      </c>
    </row>
    <row r="247" spans="1:15" x14ac:dyDescent="0.3">
      <c r="A247">
        <v>250</v>
      </c>
      <c r="B247" t="s">
        <v>249</v>
      </c>
      <c r="C247" t="s">
        <v>251</v>
      </c>
      <c r="D247" t="s">
        <v>21</v>
      </c>
      <c r="E247">
        <v>7</v>
      </c>
      <c r="F247">
        <f>IF(OR(Table2[[#This Row],[ Rural-Urban Continuum Code   2013]]=1,Table2[[#This Row],[ Rural-Urban Continuum Code   2013]]=2,Table2[[#This Row],[ Rural-Urban Continuum Code   2013]]=3),1,0)</f>
        <v>0</v>
      </c>
      <c r="G247">
        <f>IF(OR(Table2[[#This Row],[ Rural-Urban Continuum Code   2013]]=4,Table2[[#This Row],[ Rural-Urban Continuum Code   2013]]=5,Table2[[#This Row],[ Rural-Urban Continuum Code   2013]]=6),1,0)</f>
        <v>0</v>
      </c>
      <c r="H247">
        <f>IF(OR(Table2[[#This Row],[ Rural-Urban Continuum Code   2013]]=7,Table2[[#This Row],[ Rural-Urban Continuum Code   2013]]=8,Table2[[#This Row],[ Rural-Urban Continuum Code   2013]]=9),1,0)</f>
        <v>1</v>
      </c>
      <c r="I247">
        <v>0.14000000000000001</v>
      </c>
      <c r="J247">
        <v>0.05</v>
      </c>
      <c r="K247" s="17">
        <f>Table1[[#This Row],[Median Income 2018]]</f>
        <v>42897</v>
      </c>
      <c r="L247">
        <f>(Table1[[#This Row],[Hospital Beds 2018]]/Table1[[#This Row],[Population Estimate 2018]])*1000</f>
        <v>2.6374153329736858</v>
      </c>
      <c r="M247" s="1">
        <v>0.81</v>
      </c>
      <c r="N247">
        <f>Table1[[#This Row],[Population Estimate 2018]]</f>
        <v>16683</v>
      </c>
      <c r="O247" t="str" cm="1">
        <f t="array" ref="O247">_xlfn.IFS(Table2[[#This Row],[ Rural-Urban Continuum Code   2014]]=1,"Urban",Table2[[#This Row],[ Rural-Urban Continuum Code   2015]]=1, "Suburban",Table2[[#This Row],[ Rural-Urban Continuum Code   2016]]=1,"Rural")</f>
        <v>Rural</v>
      </c>
    </row>
    <row r="248" spans="1:15" x14ac:dyDescent="0.3">
      <c r="A248">
        <v>251</v>
      </c>
      <c r="B248" t="s">
        <v>249</v>
      </c>
      <c r="C248" t="s">
        <v>252</v>
      </c>
      <c r="D248" t="s">
        <v>21</v>
      </c>
      <c r="E248">
        <v>1</v>
      </c>
      <c r="F248">
        <f>IF(OR(Table2[[#This Row],[ Rural-Urban Continuum Code   2013]]=1,Table2[[#This Row],[ Rural-Urban Continuum Code   2013]]=2,Table2[[#This Row],[ Rural-Urban Continuum Code   2013]]=3),1,0)</f>
        <v>1</v>
      </c>
      <c r="G248">
        <f>IF(OR(Table2[[#This Row],[ Rural-Urban Continuum Code   2013]]=4,Table2[[#This Row],[ Rural-Urban Continuum Code   2013]]=5,Table2[[#This Row],[ Rural-Urban Continuum Code   2013]]=6),1,0)</f>
        <v>0</v>
      </c>
      <c r="H248">
        <f>IF(OR(Table2[[#This Row],[ Rural-Urban Continuum Code   2013]]=7,Table2[[#This Row],[ Rural-Urban Continuum Code   2013]]=8,Table2[[#This Row],[ Rural-Urban Continuum Code   2013]]=9),1,0)</f>
        <v>0</v>
      </c>
      <c r="I248">
        <v>0.13</v>
      </c>
      <c r="J248">
        <v>0.06</v>
      </c>
      <c r="K248" s="17">
        <f>Table1[[#This Row],[Median Income 2018]]</f>
        <v>76665</v>
      </c>
      <c r="L248">
        <f>(Table1[[#This Row],[Hospital Beds 2018]]/Table1[[#This Row],[Population Estimate 2018]])*1000</f>
        <v>1.6937570541219107</v>
      </c>
      <c r="M248" s="1">
        <v>0.88</v>
      </c>
      <c r="N248">
        <f>Table1[[#This Row],[Population Estimate 2018]]</f>
        <v>651215</v>
      </c>
      <c r="O248" t="str" cm="1">
        <f t="array" ref="O248">_xlfn.IFS(Table2[[#This Row],[ Rural-Urban Continuum Code   2014]]=1,"Urban",Table2[[#This Row],[ Rural-Urban Continuum Code   2015]]=1, "Suburban",Table2[[#This Row],[ Rural-Urban Continuum Code   2016]]=1,"Rural")</f>
        <v>Urban</v>
      </c>
    </row>
    <row r="249" spans="1:15" x14ac:dyDescent="0.3">
      <c r="A249">
        <v>252</v>
      </c>
      <c r="B249" t="s">
        <v>249</v>
      </c>
      <c r="C249" t="s">
        <v>253</v>
      </c>
      <c r="D249" t="s">
        <v>21</v>
      </c>
      <c r="E249">
        <v>7</v>
      </c>
      <c r="F249">
        <f>IF(OR(Table2[[#This Row],[ Rural-Urban Continuum Code   2013]]=1,Table2[[#This Row],[ Rural-Urban Continuum Code   2013]]=2,Table2[[#This Row],[ Rural-Urban Continuum Code   2013]]=3),1,0)</f>
        <v>0</v>
      </c>
      <c r="G249">
        <f>IF(OR(Table2[[#This Row],[ Rural-Urban Continuum Code   2013]]=4,Table2[[#This Row],[ Rural-Urban Continuum Code   2013]]=5,Table2[[#This Row],[ Rural-Urban Continuum Code   2013]]=6),1,0)</f>
        <v>0</v>
      </c>
      <c r="H249">
        <f>IF(OR(Table2[[#This Row],[ Rural-Urban Continuum Code   2013]]=7,Table2[[#This Row],[ Rural-Urban Continuum Code   2013]]=8,Table2[[#This Row],[ Rural-Urban Continuum Code   2013]]=9),1,0)</f>
        <v>1</v>
      </c>
      <c r="I249">
        <v>0.26</v>
      </c>
      <c r="J249">
        <v>0.09</v>
      </c>
      <c r="K249" s="17">
        <f>Table1[[#This Row],[Median Income 2018]]</f>
        <v>53337</v>
      </c>
      <c r="L249">
        <f>(Table1[[#This Row],[Hospital Beds 2018]]/Table1[[#This Row],[Population Estimate 2018]])*1000</f>
        <v>0.79912822375590264</v>
      </c>
      <c r="M249" s="1">
        <v>0.75</v>
      </c>
      <c r="N249">
        <f>Table1[[#This Row],[Population Estimate 2018]]</f>
        <v>13765</v>
      </c>
      <c r="O249" t="str" cm="1">
        <f t="array" ref="O249">_xlfn.IFS(Table2[[#This Row],[ Rural-Urban Continuum Code   2014]]=1,"Urban",Table2[[#This Row],[ Rural-Urban Continuum Code   2015]]=1, "Suburban",Table2[[#This Row],[ Rural-Urban Continuum Code   2016]]=1,"Rural")</f>
        <v>Rural</v>
      </c>
    </row>
    <row r="250" spans="1:15" x14ac:dyDescent="0.3">
      <c r="A250">
        <v>253</v>
      </c>
      <c r="B250" t="s">
        <v>249</v>
      </c>
      <c r="C250" t="s">
        <v>254</v>
      </c>
      <c r="D250" t="s">
        <v>21</v>
      </c>
      <c r="E250">
        <v>9</v>
      </c>
      <c r="F250">
        <f>IF(OR(Table2[[#This Row],[ Rural-Urban Continuum Code   2013]]=1,Table2[[#This Row],[ Rural-Urban Continuum Code   2013]]=2,Table2[[#This Row],[ Rural-Urban Continuum Code   2013]]=3),1,0)</f>
        <v>0</v>
      </c>
      <c r="G250">
        <f>IF(OR(Table2[[#This Row],[ Rural-Urban Continuum Code   2013]]=4,Table2[[#This Row],[ Rural-Urban Continuum Code   2013]]=5,Table2[[#This Row],[ Rural-Urban Continuum Code   2013]]=6),1,0)</f>
        <v>0</v>
      </c>
      <c r="H250">
        <f>IF(OR(Table2[[#This Row],[ Rural-Urban Continuum Code   2013]]=7,Table2[[#This Row],[ Rural-Urban Continuum Code   2013]]=8,Table2[[#This Row],[ Rural-Urban Continuum Code   2013]]=9),1,0)</f>
        <v>1</v>
      </c>
      <c r="I250">
        <v>0.25</v>
      </c>
      <c r="J250">
        <v>7.0000000000000007E-2</v>
      </c>
      <c r="K250" s="17">
        <f>Table1[[#This Row],[Median Income 2018]]</f>
        <v>38294</v>
      </c>
      <c r="L250">
        <f>(Table1[[#This Row],[Hospital Beds 2018]]/Table1[[#This Row],[Population Estimate 2018]])*1000</f>
        <v>22.036262203626222</v>
      </c>
      <c r="M250" s="1">
        <v>0.76</v>
      </c>
      <c r="N250">
        <f>Table1[[#This Row],[Population Estimate 2018]]</f>
        <v>3585</v>
      </c>
      <c r="O250" t="str" cm="1">
        <f t="array" ref="O250">_xlfn.IFS(Table2[[#This Row],[ Rural-Urban Continuum Code   2014]]=1,"Urban",Table2[[#This Row],[ Rural-Urban Continuum Code   2015]]=1, "Suburban",Table2[[#This Row],[ Rural-Urban Continuum Code   2016]]=1,"Rural")</f>
        <v>Rural</v>
      </c>
    </row>
    <row r="251" spans="1:15" x14ac:dyDescent="0.3">
      <c r="A251">
        <v>254</v>
      </c>
      <c r="B251" t="s">
        <v>249</v>
      </c>
      <c r="C251" t="s">
        <v>255</v>
      </c>
      <c r="D251" t="s">
        <v>21</v>
      </c>
      <c r="E251">
        <v>7</v>
      </c>
      <c r="F251">
        <f>IF(OR(Table2[[#This Row],[ Rural-Urban Continuum Code   2013]]=1,Table2[[#This Row],[ Rural-Urban Continuum Code   2013]]=2,Table2[[#This Row],[ Rural-Urban Continuum Code   2013]]=3),1,0)</f>
        <v>0</v>
      </c>
      <c r="G251">
        <f>IF(OR(Table2[[#This Row],[ Rural-Urban Continuum Code   2013]]=4,Table2[[#This Row],[ Rural-Urban Continuum Code   2013]]=5,Table2[[#This Row],[ Rural-Urban Continuum Code   2013]]=6),1,0)</f>
        <v>0</v>
      </c>
      <c r="H251">
        <f>IF(OR(Table2[[#This Row],[ Rural-Urban Continuum Code   2013]]=7,Table2[[#This Row],[ Rural-Urban Continuum Code   2013]]=8,Table2[[#This Row],[ Rural-Urban Continuum Code   2013]]=9),1,0)</f>
        <v>1</v>
      </c>
      <c r="I251">
        <v>0.18</v>
      </c>
      <c r="J251">
        <v>0.08</v>
      </c>
      <c r="K251" s="17">
        <f>Table1[[#This Row],[Median Income 2018]]</f>
        <v>37659</v>
      </c>
      <c r="L251">
        <f>(Table1[[#This Row],[Hospital Beds 2018]]/Table1[[#This Row],[Population Estimate 2018]])*1000</f>
        <v>0</v>
      </c>
      <c r="M251" s="1">
        <v>0.54</v>
      </c>
      <c r="N251">
        <f>Table1[[#This Row],[Population Estimate 2018]]</f>
        <v>5882</v>
      </c>
      <c r="O251" t="str" cm="1">
        <f t="array" ref="O251">_xlfn.IFS(Table2[[#This Row],[ Rural-Urban Continuum Code   2014]]=1,"Urban",Table2[[#This Row],[ Rural-Urban Continuum Code   2015]]=1, "Suburban",Table2[[#This Row],[ Rural-Urban Continuum Code   2016]]=1,"Rural")</f>
        <v>Rural</v>
      </c>
    </row>
    <row r="252" spans="1:15" x14ac:dyDescent="0.3">
      <c r="A252">
        <v>255</v>
      </c>
      <c r="B252" t="s">
        <v>249</v>
      </c>
      <c r="C252" t="s">
        <v>256</v>
      </c>
      <c r="D252" t="s">
        <v>21</v>
      </c>
      <c r="E252">
        <v>2</v>
      </c>
      <c r="F252">
        <f>IF(OR(Table2[[#This Row],[ Rural-Urban Continuum Code   2013]]=1,Table2[[#This Row],[ Rural-Urban Continuum Code   2013]]=2,Table2[[#This Row],[ Rural-Urban Continuum Code   2013]]=3),1,0)</f>
        <v>1</v>
      </c>
      <c r="G252">
        <f>IF(OR(Table2[[#This Row],[ Rural-Urban Continuum Code   2013]]=4,Table2[[#This Row],[ Rural-Urban Continuum Code   2013]]=5,Table2[[#This Row],[ Rural-Urban Continuum Code   2013]]=6),1,0)</f>
        <v>0</v>
      </c>
      <c r="H252">
        <f>IF(OR(Table2[[#This Row],[ Rural-Urban Continuum Code   2013]]=7,Table2[[#This Row],[ Rural-Urban Continuum Code   2013]]=8,Table2[[#This Row],[ Rural-Urban Continuum Code   2013]]=9),1,0)</f>
        <v>0</v>
      </c>
      <c r="I252">
        <v>0.14000000000000001</v>
      </c>
      <c r="J252">
        <v>0.05</v>
      </c>
      <c r="K252" s="17">
        <f>Table1[[#This Row],[Median Income 2018]]</f>
        <v>83591</v>
      </c>
      <c r="L252">
        <f>(Table1[[#This Row],[Hospital Beds 2018]]/Table1[[#This Row],[Population Estimate 2018]])*1000</f>
        <v>2.2816626696679938</v>
      </c>
      <c r="M252" s="1">
        <v>0.84</v>
      </c>
      <c r="N252">
        <f>Table1[[#This Row],[Population Estimate 2018]]</f>
        <v>326078</v>
      </c>
      <c r="O252" t="str" cm="1">
        <f t="array" ref="O252">_xlfn.IFS(Table2[[#This Row],[ Rural-Urban Continuum Code   2014]]=1,"Urban",Table2[[#This Row],[ Rural-Urban Continuum Code   2015]]=1, "Suburban",Table2[[#This Row],[ Rural-Urban Continuum Code   2016]]=1,"Rural")</f>
        <v>Urban</v>
      </c>
    </row>
    <row r="253" spans="1:15" x14ac:dyDescent="0.3">
      <c r="A253">
        <v>256</v>
      </c>
      <c r="B253" t="s">
        <v>249</v>
      </c>
      <c r="C253" t="s">
        <v>257</v>
      </c>
      <c r="D253" t="s">
        <v>21</v>
      </c>
      <c r="E253">
        <v>1</v>
      </c>
      <c r="F253">
        <f>IF(OR(Table2[[#This Row],[ Rural-Urban Continuum Code   2013]]=1,Table2[[#This Row],[ Rural-Urban Continuum Code   2013]]=2,Table2[[#This Row],[ Rural-Urban Continuum Code   2013]]=3),1,0)</f>
        <v>1</v>
      </c>
      <c r="G253">
        <f>IF(OR(Table2[[#This Row],[ Rural-Urban Continuum Code   2013]]=4,Table2[[#This Row],[ Rural-Urban Continuum Code   2013]]=5,Table2[[#This Row],[ Rural-Urban Continuum Code   2013]]=6),1,0)</f>
        <v>0</v>
      </c>
      <c r="H253">
        <f>IF(OR(Table2[[#This Row],[ Rural-Urban Continuum Code   2013]]=7,Table2[[#This Row],[ Rural-Urban Continuum Code   2013]]=8,Table2[[#This Row],[ Rural-Urban Continuum Code   2013]]=9),1,0)</f>
        <v>0</v>
      </c>
      <c r="I253">
        <v>0.14000000000000001</v>
      </c>
      <c r="J253">
        <v>0.06</v>
      </c>
      <c r="K253" s="17">
        <f>Table1[[#This Row],[Median Income 2018]]</f>
        <v>96924</v>
      </c>
      <c r="L253">
        <f>(Table1[[#This Row],[Hospital Beds 2018]]/Table1[[#This Row],[Population Estimate 2018]])*1000</f>
        <v>1.4436889139128299</v>
      </c>
      <c r="M253" s="1">
        <v>0.88</v>
      </c>
      <c r="N253">
        <f>Table1[[#This Row],[Population Estimate 2018]]</f>
        <v>69267</v>
      </c>
      <c r="O253" t="str" cm="1">
        <f t="array" ref="O253">_xlfn.IFS(Table2[[#This Row],[ Rural-Urban Continuum Code   2014]]=1,"Urban",Table2[[#This Row],[ Rural-Urban Continuum Code   2015]]=1, "Suburban",Table2[[#This Row],[ Rural-Urban Continuum Code   2016]]=1,"Rural")</f>
        <v>Urban</v>
      </c>
    </row>
    <row r="254" spans="1:15" x14ac:dyDescent="0.3">
      <c r="A254">
        <v>257</v>
      </c>
      <c r="B254" t="s">
        <v>249</v>
      </c>
      <c r="C254" t="s">
        <v>258</v>
      </c>
      <c r="D254" t="s">
        <v>21</v>
      </c>
      <c r="E254">
        <v>7</v>
      </c>
      <c r="F254">
        <f>IF(OR(Table2[[#This Row],[ Rural-Urban Continuum Code   2013]]=1,Table2[[#This Row],[ Rural-Urban Continuum Code   2013]]=2,Table2[[#This Row],[ Rural-Urban Continuum Code   2013]]=3),1,0)</f>
        <v>0</v>
      </c>
      <c r="G254">
        <f>IF(OR(Table2[[#This Row],[ Rural-Urban Continuum Code   2013]]=4,Table2[[#This Row],[ Rural-Urban Continuum Code   2013]]=5,Table2[[#This Row],[ Rural-Urban Continuum Code   2013]]=6),1,0)</f>
        <v>0</v>
      </c>
      <c r="H254">
        <f>IF(OR(Table2[[#This Row],[ Rural-Urban Continuum Code   2013]]=7,Table2[[#This Row],[ Rural-Urban Continuum Code   2013]]=8,Table2[[#This Row],[ Rural-Urban Continuum Code   2013]]=9),1,0)</f>
        <v>1</v>
      </c>
      <c r="I254">
        <v>0.25</v>
      </c>
      <c r="J254">
        <v>0.09</v>
      </c>
      <c r="K254" s="17">
        <f>Table1[[#This Row],[Median Income 2018]]</f>
        <v>56168</v>
      </c>
      <c r="L254">
        <f>(Table1[[#This Row],[Hospital Beds 2018]]/Table1[[#This Row],[Population Estimate 2018]])*1000</f>
        <v>1.2483147750536776</v>
      </c>
      <c r="M254" s="1">
        <v>0.69</v>
      </c>
      <c r="N254">
        <f>Table1[[#This Row],[Population Estimate 2018]]</f>
        <v>20027</v>
      </c>
      <c r="O254" t="str" cm="1">
        <f t="array" ref="O254">_xlfn.IFS(Table2[[#This Row],[ Rural-Urban Continuum Code   2014]]=1,"Urban",Table2[[#This Row],[ Rural-Urban Continuum Code   2015]]=1, "Suburban",Table2[[#This Row],[ Rural-Urban Continuum Code   2016]]=1,"Rural")</f>
        <v>Rural</v>
      </c>
    </row>
    <row r="255" spans="1:15" x14ac:dyDescent="0.3">
      <c r="A255">
        <v>258</v>
      </c>
      <c r="B255" t="s">
        <v>249</v>
      </c>
      <c r="C255" t="s">
        <v>259</v>
      </c>
      <c r="D255" t="s">
        <v>21</v>
      </c>
      <c r="E255">
        <v>9</v>
      </c>
      <c r="F255">
        <f>IF(OR(Table2[[#This Row],[ Rural-Urban Continuum Code   2013]]=1,Table2[[#This Row],[ Rural-Urban Continuum Code   2013]]=2,Table2[[#This Row],[ Rural-Urban Continuum Code   2013]]=3),1,0)</f>
        <v>0</v>
      </c>
      <c r="G255">
        <f>IF(OR(Table2[[#This Row],[ Rural-Urban Continuum Code   2013]]=4,Table2[[#This Row],[ Rural-Urban Continuum Code   2013]]=5,Table2[[#This Row],[ Rural-Urban Continuum Code   2013]]=6),1,0)</f>
        <v>0</v>
      </c>
      <c r="H255">
        <f>IF(OR(Table2[[#This Row],[ Rural-Urban Continuum Code   2013]]=7,Table2[[#This Row],[ Rural-Urban Continuum Code   2013]]=8,Table2[[#This Row],[ Rural-Urban Continuum Code   2013]]=9),1,0)</f>
        <v>1</v>
      </c>
      <c r="I255">
        <v>0.21</v>
      </c>
      <c r="J255">
        <v>0.04</v>
      </c>
      <c r="K255" s="17">
        <f>Table1[[#This Row],[Median Income 2018]]</f>
        <v>54504</v>
      </c>
      <c r="L255">
        <f>(Table1[[#This Row],[Hospital Beds 2018]]/Table1[[#This Row],[Population Estimate 2018]])*1000</f>
        <v>5.863539445628998</v>
      </c>
      <c r="M255" s="1">
        <v>0.8</v>
      </c>
      <c r="N255">
        <f>Table1[[#This Row],[Population Estimate 2018]]</f>
        <v>1876</v>
      </c>
      <c r="O255" t="str" cm="1">
        <f t="array" ref="O255">_xlfn.IFS(Table2[[#This Row],[ Rural-Urban Continuum Code   2014]]=1,"Urban",Table2[[#This Row],[ Rural-Urban Continuum Code   2015]]=1, "Suburban",Table2[[#This Row],[ Rural-Urban Continuum Code   2016]]=1,"Rural")</f>
        <v>Rural</v>
      </c>
    </row>
    <row r="256" spans="1:15" x14ac:dyDescent="0.3">
      <c r="A256">
        <v>259</v>
      </c>
      <c r="B256" t="s">
        <v>249</v>
      </c>
      <c r="C256" t="s">
        <v>260</v>
      </c>
      <c r="D256" t="s">
        <v>21</v>
      </c>
      <c r="E256">
        <v>1</v>
      </c>
      <c r="F256">
        <f>IF(OR(Table2[[#This Row],[ Rural-Urban Continuum Code   2013]]=1,Table2[[#This Row],[ Rural-Urban Continuum Code   2013]]=2,Table2[[#This Row],[ Rural-Urban Continuum Code   2013]]=3),1,0)</f>
        <v>1</v>
      </c>
      <c r="G256">
        <f>IF(OR(Table2[[#This Row],[ Rural-Urban Continuum Code   2013]]=4,Table2[[#This Row],[ Rural-Urban Continuum Code   2013]]=5,Table2[[#This Row],[ Rural-Urban Continuum Code   2013]]=6),1,0)</f>
        <v>0</v>
      </c>
      <c r="H256">
        <f>IF(OR(Table2[[#This Row],[ Rural-Urban Continuum Code   2013]]=7,Table2[[#This Row],[ Rural-Urban Continuum Code   2013]]=8,Table2[[#This Row],[ Rural-Urban Continuum Code   2013]]=9),1,0)</f>
        <v>0</v>
      </c>
      <c r="I256">
        <v>0.2</v>
      </c>
      <c r="J256">
        <v>7.0000000000000007E-2</v>
      </c>
      <c r="K256" s="17">
        <f>Table1[[#This Row],[Median Income 2018]]</f>
        <v>74019</v>
      </c>
      <c r="L256">
        <f>(Table1[[#This Row],[Hospital Beds 2018]]/Table1[[#This Row],[Population Estimate 2018]])*1000</f>
        <v>0</v>
      </c>
      <c r="M256" s="1">
        <v>0.81</v>
      </c>
      <c r="N256">
        <f>Table1[[#This Row],[Population Estimate 2018]]</f>
        <v>9605</v>
      </c>
      <c r="O256" t="str" cm="1">
        <f t="array" ref="O256">_xlfn.IFS(Table2[[#This Row],[ Rural-Urban Continuum Code   2014]]=1,"Urban",Table2[[#This Row],[ Rural-Urban Continuum Code   2015]]=1, "Suburban",Table2[[#This Row],[ Rural-Urban Continuum Code   2016]]=1,"Rural")</f>
        <v>Urban</v>
      </c>
    </row>
    <row r="257" spans="1:15" x14ac:dyDescent="0.3">
      <c r="A257">
        <v>260</v>
      </c>
      <c r="B257" t="s">
        <v>249</v>
      </c>
      <c r="C257" t="s">
        <v>261</v>
      </c>
      <c r="D257" t="s">
        <v>21</v>
      </c>
      <c r="E257">
        <v>9</v>
      </c>
      <c r="F257">
        <f>IF(OR(Table2[[#This Row],[ Rural-Urban Continuum Code   2013]]=1,Table2[[#This Row],[ Rural-Urban Continuum Code   2013]]=2,Table2[[#This Row],[ Rural-Urban Continuum Code   2013]]=3),1,0)</f>
        <v>0</v>
      </c>
      <c r="G257">
        <f>IF(OR(Table2[[#This Row],[ Rural-Urban Continuum Code   2013]]=4,Table2[[#This Row],[ Rural-Urban Continuum Code   2013]]=5,Table2[[#This Row],[ Rural-Urban Continuum Code   2013]]=6),1,0)</f>
        <v>0</v>
      </c>
      <c r="H257">
        <f>IF(OR(Table2[[#This Row],[ Rural-Urban Continuum Code   2013]]=7,Table2[[#This Row],[ Rural-Urban Continuum Code   2013]]=8,Table2[[#This Row],[ Rural-Urban Continuum Code   2013]]=9),1,0)</f>
        <v>1</v>
      </c>
      <c r="I257">
        <v>0.19</v>
      </c>
      <c r="J257">
        <v>0.06</v>
      </c>
      <c r="K257" s="17">
        <f>Table1[[#This Row],[Median Income 2018]]</f>
        <v>38777</v>
      </c>
      <c r="L257">
        <f>(Table1[[#This Row],[Hospital Beds 2018]]/Table1[[#This Row],[Population Estimate 2018]])*1000</f>
        <v>2.0731707317073171</v>
      </c>
      <c r="M257" s="1">
        <v>0.82</v>
      </c>
      <c r="N257">
        <f>Table1[[#This Row],[Population Estimate 2018]]</f>
        <v>8200</v>
      </c>
      <c r="O257" t="str" cm="1">
        <f t="array" ref="O257">_xlfn.IFS(Table2[[#This Row],[ Rural-Urban Continuum Code   2014]]=1,"Urban",Table2[[#This Row],[ Rural-Urban Continuum Code   2015]]=1, "Suburban",Table2[[#This Row],[ Rural-Urban Continuum Code   2016]]=1,"Rural")</f>
        <v>Rural</v>
      </c>
    </row>
    <row r="258" spans="1:15" x14ac:dyDescent="0.3">
      <c r="A258">
        <v>261</v>
      </c>
      <c r="B258" t="s">
        <v>249</v>
      </c>
      <c r="C258" t="s">
        <v>262</v>
      </c>
      <c r="D258" t="s">
        <v>21</v>
      </c>
      <c r="E258">
        <v>9</v>
      </c>
      <c r="F258">
        <f>IF(OR(Table2[[#This Row],[ Rural-Urban Continuum Code   2013]]=1,Table2[[#This Row],[ Rural-Urban Continuum Code   2013]]=2,Table2[[#This Row],[ Rural-Urban Continuum Code   2013]]=3),1,0)</f>
        <v>0</v>
      </c>
      <c r="G258">
        <f>IF(OR(Table2[[#This Row],[ Rural-Urban Continuum Code   2013]]=4,Table2[[#This Row],[ Rural-Urban Continuum Code   2013]]=5,Table2[[#This Row],[ Rural-Urban Continuum Code   2013]]=6),1,0)</f>
        <v>0</v>
      </c>
      <c r="H258">
        <f>IF(OR(Table2[[#This Row],[ Rural-Urban Continuum Code   2013]]=7,Table2[[#This Row],[ Rural-Urban Continuum Code   2013]]=8,Table2[[#This Row],[ Rural-Urban Continuum Code   2013]]=9),1,0)</f>
        <v>1</v>
      </c>
      <c r="I258">
        <v>0.27</v>
      </c>
      <c r="J258">
        <v>0.09</v>
      </c>
      <c r="K258" s="17">
        <f>Table1[[#This Row],[Median Income 2018]]</f>
        <v>31557</v>
      </c>
      <c r="L258">
        <f>(Table1[[#This Row],[Hospital Beds 2018]]/Table1[[#This Row],[Population Estimate 2018]])*1000</f>
        <v>0</v>
      </c>
      <c r="M258" s="1">
        <v>0.77</v>
      </c>
      <c r="N258">
        <f>Table1[[#This Row],[Population Estimate 2018]]</f>
        <v>3828</v>
      </c>
      <c r="O258" t="str" cm="1">
        <f t="array" ref="O258">_xlfn.IFS(Table2[[#This Row],[ Rural-Urban Continuum Code   2014]]=1,"Urban",Table2[[#This Row],[ Rural-Urban Continuum Code   2015]]=1, "Suburban",Table2[[#This Row],[ Rural-Urban Continuum Code   2016]]=1,"Rural")</f>
        <v>Rural</v>
      </c>
    </row>
    <row r="259" spans="1:15" x14ac:dyDescent="0.3">
      <c r="A259">
        <v>262</v>
      </c>
      <c r="B259" t="s">
        <v>249</v>
      </c>
      <c r="C259" t="s">
        <v>263</v>
      </c>
      <c r="D259" t="s">
        <v>21</v>
      </c>
      <c r="E259">
        <v>8</v>
      </c>
      <c r="F259">
        <f>IF(OR(Table2[[#This Row],[ Rural-Urban Continuum Code   2013]]=1,Table2[[#This Row],[ Rural-Urban Continuum Code   2013]]=2,Table2[[#This Row],[ Rural-Urban Continuum Code   2013]]=3),1,0)</f>
        <v>0</v>
      </c>
      <c r="G259">
        <f>IF(OR(Table2[[#This Row],[ Rural-Urban Continuum Code   2013]]=4,Table2[[#This Row],[ Rural-Urban Continuum Code   2013]]=5,Table2[[#This Row],[ Rural-Urban Continuum Code   2013]]=6),1,0)</f>
        <v>0</v>
      </c>
      <c r="H259">
        <f>IF(OR(Table2[[#This Row],[ Rural-Urban Continuum Code   2013]]=7,Table2[[#This Row],[ Rural-Urban Continuum Code   2013]]=8,Table2[[#This Row],[ Rural-Urban Continuum Code   2013]]=9),1,0)</f>
        <v>1</v>
      </c>
      <c r="I259">
        <v>0.14000000000000001</v>
      </c>
      <c r="J259">
        <v>0.06</v>
      </c>
      <c r="K259" s="17">
        <f>Table1[[#This Row],[Median Income 2018]]</f>
        <v>35880</v>
      </c>
      <c r="L259">
        <f>(Table1[[#This Row],[Hospital Beds 2018]]/Table1[[#This Row],[Population Estimate 2018]])*1000</f>
        <v>0</v>
      </c>
      <c r="M259" s="1">
        <v>0.42</v>
      </c>
      <c r="N259">
        <f>Table1[[#This Row],[Population Estimate 2018]]</f>
        <v>5858</v>
      </c>
      <c r="O259" t="str" cm="1">
        <f t="array" ref="O259">_xlfn.IFS(Table2[[#This Row],[ Rural-Urban Continuum Code   2014]]=1,"Urban",Table2[[#This Row],[ Rural-Urban Continuum Code   2015]]=1, "Suburban",Table2[[#This Row],[ Rural-Urban Continuum Code   2016]]=1,"Rural")</f>
        <v>Rural</v>
      </c>
    </row>
    <row r="260" spans="1:15" x14ac:dyDescent="0.3">
      <c r="A260">
        <v>263</v>
      </c>
      <c r="B260" t="s">
        <v>249</v>
      </c>
      <c r="C260" t="s">
        <v>264</v>
      </c>
      <c r="D260" t="s">
        <v>21</v>
      </c>
      <c r="E260">
        <v>8</v>
      </c>
      <c r="F260">
        <f>IF(OR(Table2[[#This Row],[ Rural-Urban Continuum Code   2013]]=1,Table2[[#This Row],[ Rural-Urban Continuum Code   2013]]=2,Table2[[#This Row],[ Rural-Urban Continuum Code   2013]]=3),1,0)</f>
        <v>0</v>
      </c>
      <c r="G260">
        <f>IF(OR(Table2[[#This Row],[ Rural-Urban Continuum Code   2013]]=4,Table2[[#This Row],[ Rural-Urban Continuum Code   2013]]=5,Table2[[#This Row],[ Rural-Urban Continuum Code   2013]]=6),1,0)</f>
        <v>0</v>
      </c>
      <c r="H260">
        <f>IF(OR(Table2[[#This Row],[ Rural-Urban Continuum Code   2013]]=7,Table2[[#This Row],[ Rural-Urban Continuum Code   2013]]=8,Table2[[#This Row],[ Rural-Urban Continuum Code   2013]]=9),1,0)</f>
        <v>1</v>
      </c>
      <c r="I260">
        <v>0.32</v>
      </c>
      <c r="J260">
        <v>0.14000000000000001</v>
      </c>
      <c r="K260" s="17">
        <f>Table1[[#This Row],[Median Income 2018]]</f>
        <v>55242</v>
      </c>
      <c r="L260">
        <f>(Table1[[#This Row],[Hospital Beds 2018]]/Table1[[#This Row],[Population Estimate 2018]])*1000</f>
        <v>0</v>
      </c>
      <c r="M260" s="1">
        <v>0.68</v>
      </c>
      <c r="N260">
        <f>Table1[[#This Row],[Population Estimate 2018]]</f>
        <v>4954</v>
      </c>
      <c r="O260" t="str" cm="1">
        <f t="array" ref="O260">_xlfn.IFS(Table2[[#This Row],[ Rural-Urban Continuum Code   2014]]=1,"Urban",Table2[[#This Row],[ Rural-Urban Continuum Code   2015]]=1, "Suburban",Table2[[#This Row],[ Rural-Urban Continuum Code   2016]]=1,"Rural")</f>
        <v>Rural</v>
      </c>
    </row>
    <row r="261" spans="1:15" x14ac:dyDescent="0.3">
      <c r="A261">
        <v>264</v>
      </c>
      <c r="B261" t="s">
        <v>249</v>
      </c>
      <c r="C261" t="s">
        <v>265</v>
      </c>
      <c r="D261" t="s">
        <v>21</v>
      </c>
      <c r="E261">
        <v>6</v>
      </c>
      <c r="F261">
        <f>IF(OR(Table2[[#This Row],[ Rural-Urban Continuum Code   2013]]=1,Table2[[#This Row],[ Rural-Urban Continuum Code   2013]]=2,Table2[[#This Row],[ Rural-Urban Continuum Code   2013]]=3),1,0)</f>
        <v>0</v>
      </c>
      <c r="G261">
        <f>IF(OR(Table2[[#This Row],[ Rural-Urban Continuum Code   2013]]=4,Table2[[#This Row],[ Rural-Urban Continuum Code   2013]]=5,Table2[[#This Row],[ Rural-Urban Continuum Code   2013]]=6),1,0)</f>
        <v>1</v>
      </c>
      <c r="H261">
        <f>IF(OR(Table2[[#This Row],[ Rural-Urban Continuum Code   2013]]=7,Table2[[#This Row],[ Rural-Urban Continuum Code   2013]]=8,Table2[[#This Row],[ Rural-Urban Continuum Code   2013]]=9),1,0)</f>
        <v>0</v>
      </c>
      <c r="I261">
        <v>0.26</v>
      </c>
      <c r="J261">
        <v>0.09</v>
      </c>
      <c r="K261" s="17">
        <f>Table1[[#This Row],[Median Income 2018]]</f>
        <v>46786</v>
      </c>
      <c r="L261">
        <f>(Table1[[#This Row],[Hospital Beds 2018]]/Table1[[#This Row],[Population Estimate 2018]])*1000</f>
        <v>1.5830452621716797</v>
      </c>
      <c r="M261" s="1">
        <v>0.74</v>
      </c>
      <c r="N261">
        <f>Table1[[#This Row],[Population Estimate 2018]]</f>
        <v>30953</v>
      </c>
      <c r="O261" t="str" cm="1">
        <f t="array" ref="O26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2" spans="1:15" x14ac:dyDescent="0.3">
      <c r="A262">
        <v>265</v>
      </c>
      <c r="B262" t="s">
        <v>249</v>
      </c>
      <c r="C262" t="s">
        <v>266</v>
      </c>
      <c r="D262" t="s">
        <v>21</v>
      </c>
      <c r="E262">
        <v>1</v>
      </c>
      <c r="F262">
        <f>IF(OR(Table2[[#This Row],[ Rural-Urban Continuum Code   2013]]=1,Table2[[#This Row],[ Rural-Urban Continuum Code   2013]]=2,Table2[[#This Row],[ Rural-Urban Continuum Code   2013]]=3),1,0)</f>
        <v>1</v>
      </c>
      <c r="G262">
        <f>IF(OR(Table2[[#This Row],[ Rural-Urban Continuum Code   2013]]=4,Table2[[#This Row],[ Rural-Urban Continuum Code   2013]]=5,Table2[[#This Row],[ Rural-Urban Continuum Code   2013]]=6),1,0)</f>
        <v>0</v>
      </c>
      <c r="H262">
        <f>IF(OR(Table2[[#This Row],[ Rural-Urban Continuum Code   2013]]=7,Table2[[#This Row],[ Rural-Urban Continuum Code   2013]]=8,Table2[[#This Row],[ Rural-Urban Continuum Code   2013]]=9),1,0)</f>
        <v>0</v>
      </c>
      <c r="I262">
        <v>0.12</v>
      </c>
      <c r="J262">
        <v>0.05</v>
      </c>
      <c r="K262" s="17">
        <f>Table1[[#This Row],[Median Income 2018]]</f>
        <v>68069</v>
      </c>
      <c r="L262">
        <f>(Table1[[#This Row],[Hospital Beds 2018]]/Table1[[#This Row],[Population Estimate 2018]])*1000</f>
        <v>3.4948052455575218</v>
      </c>
      <c r="M262" s="1">
        <v>0.88</v>
      </c>
      <c r="N262">
        <f>Table1[[#This Row],[Population Estimate 2018]]</f>
        <v>716492</v>
      </c>
      <c r="O262" t="str" cm="1">
        <f t="array" ref="O262">_xlfn.IFS(Table2[[#This Row],[ Rural-Urban Continuum Code   2014]]=1,"Urban",Table2[[#This Row],[ Rural-Urban Continuum Code   2015]]=1, "Suburban",Table2[[#This Row],[ Rural-Urban Continuum Code   2016]]=1,"Rural")</f>
        <v>Urban</v>
      </c>
    </row>
    <row r="263" spans="1:15" x14ac:dyDescent="0.3">
      <c r="A263">
        <v>266</v>
      </c>
      <c r="B263" t="s">
        <v>249</v>
      </c>
      <c r="C263" t="s">
        <v>267</v>
      </c>
      <c r="D263" t="s">
        <v>21</v>
      </c>
      <c r="E263">
        <v>9</v>
      </c>
      <c r="F263">
        <f>IF(OR(Table2[[#This Row],[ Rural-Urban Continuum Code   2013]]=1,Table2[[#This Row],[ Rural-Urban Continuum Code   2013]]=2,Table2[[#This Row],[ Rural-Urban Continuum Code   2013]]=3),1,0)</f>
        <v>0</v>
      </c>
      <c r="G263">
        <f>IF(OR(Table2[[#This Row],[ Rural-Urban Continuum Code   2013]]=4,Table2[[#This Row],[ Rural-Urban Continuum Code   2013]]=5,Table2[[#This Row],[ Rural-Urban Continuum Code   2013]]=6),1,0)</f>
        <v>0</v>
      </c>
      <c r="H263">
        <f>IF(OR(Table2[[#This Row],[ Rural-Urban Continuum Code   2013]]=7,Table2[[#This Row],[ Rural-Urban Continuum Code   2013]]=8,Table2[[#This Row],[ Rural-Urban Continuum Code   2013]]=9),1,0)</f>
        <v>1</v>
      </c>
      <c r="I263">
        <v>0.25</v>
      </c>
      <c r="J263">
        <v>0.09</v>
      </c>
      <c r="K263" s="17">
        <f>Table1[[#This Row],[Median Income 2018]]</f>
        <v>47482</v>
      </c>
      <c r="L263">
        <f>(Table1[[#This Row],[Hospital Beds 2018]]/Table1[[#This Row],[Population Estimate 2018]])*1000</f>
        <v>0</v>
      </c>
      <c r="M263" s="1">
        <v>0.78</v>
      </c>
      <c r="N263">
        <f>Table1[[#This Row],[Population Estimate 2018]]</f>
        <v>2074</v>
      </c>
      <c r="O263" t="str" cm="1">
        <f t="array" ref="O263">_xlfn.IFS(Table2[[#This Row],[ Rural-Urban Continuum Code   2014]]=1,"Urban",Table2[[#This Row],[ Rural-Urban Continuum Code   2015]]=1, "Suburban",Table2[[#This Row],[ Rural-Urban Continuum Code   2016]]=1,"Rural")</f>
        <v>Rural</v>
      </c>
    </row>
    <row r="264" spans="1:15" x14ac:dyDescent="0.3">
      <c r="A264">
        <v>267</v>
      </c>
      <c r="B264" t="s">
        <v>249</v>
      </c>
      <c r="C264" t="s">
        <v>268</v>
      </c>
      <c r="D264" t="s">
        <v>21</v>
      </c>
      <c r="E264">
        <v>1</v>
      </c>
      <c r="F264">
        <f>IF(OR(Table2[[#This Row],[ Rural-Urban Continuum Code   2013]]=1,Table2[[#This Row],[ Rural-Urban Continuum Code   2013]]=2,Table2[[#This Row],[ Rural-Urban Continuum Code   2013]]=3),1,0)</f>
        <v>1</v>
      </c>
      <c r="G264">
        <f>IF(OR(Table2[[#This Row],[ Rural-Urban Continuum Code   2013]]=4,Table2[[#This Row],[ Rural-Urban Continuum Code   2013]]=5,Table2[[#This Row],[ Rural-Urban Continuum Code   2013]]=6),1,0)</f>
        <v>0</v>
      </c>
      <c r="H264">
        <f>IF(OR(Table2[[#This Row],[ Rural-Urban Continuum Code   2013]]=7,Table2[[#This Row],[ Rural-Urban Continuum Code   2013]]=8,Table2[[#This Row],[ Rural-Urban Continuum Code   2013]]=9),1,0)</f>
        <v>0</v>
      </c>
      <c r="I264">
        <v>0.12</v>
      </c>
      <c r="J264">
        <v>0.05</v>
      </c>
      <c r="K264" s="17">
        <f>Table1[[#This Row],[Median Income 2018]]</f>
        <v>120670</v>
      </c>
      <c r="L264">
        <f>(Table1[[#This Row],[Hospital Beds 2018]]/Table1[[#This Row],[Population Estimate 2018]])*1000</f>
        <v>1.6920671225523374</v>
      </c>
      <c r="M264" s="1">
        <v>0.9</v>
      </c>
      <c r="N264">
        <f>Table1[[#This Row],[Population Estimate 2018]]</f>
        <v>342776</v>
      </c>
      <c r="O264" t="str" cm="1">
        <f t="array" ref="O264">_xlfn.IFS(Table2[[#This Row],[ Rural-Urban Continuum Code   2014]]=1,"Urban",Table2[[#This Row],[ Rural-Urban Continuum Code   2015]]=1, "Suburban",Table2[[#This Row],[ Rural-Urban Continuum Code   2016]]=1,"Rural")</f>
        <v>Urban</v>
      </c>
    </row>
    <row r="265" spans="1:15" x14ac:dyDescent="0.3">
      <c r="A265">
        <v>268</v>
      </c>
      <c r="B265" t="s">
        <v>249</v>
      </c>
      <c r="C265" t="s">
        <v>269</v>
      </c>
      <c r="D265" t="s">
        <v>21</v>
      </c>
      <c r="E265">
        <v>5</v>
      </c>
      <c r="F265">
        <f>IF(OR(Table2[[#This Row],[ Rural-Urban Continuum Code   2013]]=1,Table2[[#This Row],[ Rural-Urban Continuum Code   2013]]=2,Table2[[#This Row],[ Rural-Urban Continuum Code   2013]]=3),1,0)</f>
        <v>0</v>
      </c>
      <c r="G265">
        <f>IF(OR(Table2[[#This Row],[ Rural-Urban Continuum Code   2013]]=4,Table2[[#This Row],[ Rural-Urban Continuum Code   2013]]=5,Table2[[#This Row],[ Rural-Urban Continuum Code   2013]]=6),1,0)</f>
        <v>1</v>
      </c>
      <c r="H265">
        <f>IF(OR(Table2[[#This Row],[ Rural-Urban Continuum Code   2013]]=7,Table2[[#This Row],[ Rural-Urban Continuum Code   2013]]=8,Table2[[#This Row],[ Rural-Urban Continuum Code   2013]]=9),1,0)</f>
        <v>0</v>
      </c>
      <c r="I265">
        <v>0.12</v>
      </c>
      <c r="J265">
        <v>0.03</v>
      </c>
      <c r="K265" s="17">
        <f>Table1[[#This Row],[Median Income 2018]]</f>
        <v>86896</v>
      </c>
      <c r="L265">
        <f>(Table1[[#This Row],[Hospital Beds 2018]]/Table1[[#This Row],[Population Estimate 2018]])*1000</f>
        <v>0.96375902387576595</v>
      </c>
      <c r="M265" s="1">
        <v>0.89</v>
      </c>
      <c r="N265">
        <f>Table1[[#This Row],[Population Estimate 2018]]</f>
        <v>54993</v>
      </c>
      <c r="O265" t="str" cm="1">
        <f t="array" ref="O26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6" spans="1:15" x14ac:dyDescent="0.3">
      <c r="A266">
        <v>269</v>
      </c>
      <c r="B266" t="s">
        <v>249</v>
      </c>
      <c r="C266" t="s">
        <v>270</v>
      </c>
      <c r="D266" t="s">
        <v>21</v>
      </c>
      <c r="E266">
        <v>1</v>
      </c>
      <c r="F266">
        <f>IF(OR(Table2[[#This Row],[ Rural-Urban Continuum Code   2013]]=1,Table2[[#This Row],[ Rural-Urban Continuum Code   2013]]=2,Table2[[#This Row],[ Rural-Urban Continuum Code   2013]]=3),1,0)</f>
        <v>1</v>
      </c>
      <c r="G266">
        <f>IF(OR(Table2[[#This Row],[ Rural-Urban Continuum Code   2013]]=4,Table2[[#This Row],[ Rural-Urban Continuum Code   2013]]=5,Table2[[#This Row],[ Rural-Urban Continuum Code   2013]]=6),1,0)</f>
        <v>0</v>
      </c>
      <c r="H266">
        <f>IF(OR(Table2[[#This Row],[ Rural-Urban Continuum Code   2013]]=7,Table2[[#This Row],[ Rural-Urban Continuum Code   2013]]=8,Table2[[#This Row],[ Rural-Urban Continuum Code   2013]]=9),1,0)</f>
        <v>0</v>
      </c>
      <c r="I266">
        <v>0.16</v>
      </c>
      <c r="J266">
        <v>0.08</v>
      </c>
      <c r="K266" s="17">
        <f>Table1[[#This Row],[Median Income 2018]]</f>
        <v>98247</v>
      </c>
      <c r="L266">
        <f>(Table1[[#This Row],[Hospital Beds 2018]]/Table1[[#This Row],[Population Estimate 2018]])*1000</f>
        <v>0</v>
      </c>
      <c r="M266" s="1">
        <v>0.85</v>
      </c>
      <c r="N266">
        <f>Table1[[#This Row],[Population Estimate 2018]]</f>
        <v>26282</v>
      </c>
      <c r="O266" t="str" cm="1">
        <f t="array" ref="O266">_xlfn.IFS(Table2[[#This Row],[ Rural-Urban Continuum Code   2014]]=1,"Urban",Table2[[#This Row],[ Rural-Urban Continuum Code   2015]]=1, "Suburban",Table2[[#This Row],[ Rural-Urban Continuum Code   2016]]=1,"Rural")</f>
        <v>Urban</v>
      </c>
    </row>
    <row r="267" spans="1:15" x14ac:dyDescent="0.3">
      <c r="A267">
        <v>270</v>
      </c>
      <c r="B267" t="s">
        <v>249</v>
      </c>
      <c r="C267" t="s">
        <v>271</v>
      </c>
      <c r="D267" t="s">
        <v>21</v>
      </c>
      <c r="E267">
        <v>2</v>
      </c>
      <c r="F267">
        <f>IF(OR(Table2[[#This Row],[ Rural-Urban Continuum Code   2013]]=1,Table2[[#This Row],[ Rural-Urban Continuum Code   2013]]=2,Table2[[#This Row],[ Rural-Urban Continuum Code   2013]]=3),1,0)</f>
        <v>1</v>
      </c>
      <c r="G267">
        <f>IF(OR(Table2[[#This Row],[ Rural-Urban Continuum Code   2013]]=4,Table2[[#This Row],[ Rural-Urban Continuum Code   2013]]=5,Table2[[#This Row],[ Rural-Urban Continuum Code   2013]]=6),1,0)</f>
        <v>0</v>
      </c>
      <c r="H267">
        <f>IF(OR(Table2[[#This Row],[ Rural-Urban Continuum Code   2013]]=7,Table2[[#This Row],[ Rural-Urban Continuum Code   2013]]=8,Table2[[#This Row],[ Rural-Urban Continuum Code   2013]]=9),1,0)</f>
        <v>0</v>
      </c>
      <c r="I267">
        <v>0.13</v>
      </c>
      <c r="J267">
        <v>0.13</v>
      </c>
      <c r="K267" s="17">
        <f>Table1[[#This Row],[Median Income 2018]]</f>
        <v>67923</v>
      </c>
      <c r="L267">
        <f>(Table1[[#This Row],[Hospital Beds 2018]]/Table1[[#This Row],[Population Estimate 2018]])*1000</f>
        <v>1.8827326519634211</v>
      </c>
      <c r="M267" s="1">
        <v>0.87</v>
      </c>
      <c r="N267">
        <f>Table1[[#This Row],[Population Estimate 2018]]</f>
        <v>713856</v>
      </c>
      <c r="O267" t="str" cm="1">
        <f t="array" ref="O267">_xlfn.IFS(Table2[[#This Row],[ Rural-Urban Continuum Code   2014]]=1,"Urban",Table2[[#This Row],[ Rural-Urban Continuum Code   2015]]=1, "Suburban",Table2[[#This Row],[ Rural-Urban Continuum Code   2016]]=1,"Rural")</f>
        <v>Urban</v>
      </c>
    </row>
    <row r="268" spans="1:15" x14ac:dyDescent="0.3">
      <c r="A268">
        <v>271</v>
      </c>
      <c r="B268" t="s">
        <v>249</v>
      </c>
      <c r="C268" t="s">
        <v>272</v>
      </c>
      <c r="D268" t="s">
        <v>21</v>
      </c>
      <c r="E268">
        <v>4</v>
      </c>
      <c r="F268">
        <f>IF(OR(Table2[[#This Row],[ Rural-Urban Continuum Code   2013]]=1,Table2[[#This Row],[ Rural-Urban Continuum Code   2013]]=2,Table2[[#This Row],[ Rural-Urban Continuum Code   2013]]=3),1,0)</f>
        <v>0</v>
      </c>
      <c r="G268">
        <f>IF(OR(Table2[[#This Row],[ Rural-Urban Continuum Code   2013]]=4,Table2[[#This Row],[ Rural-Urban Continuum Code   2013]]=5,Table2[[#This Row],[ Rural-Urban Continuum Code   2013]]=6),1,0)</f>
        <v>1</v>
      </c>
      <c r="H268">
        <f>IF(OR(Table2[[#This Row],[ Rural-Urban Continuum Code   2013]]=7,Table2[[#This Row],[ Rural-Urban Continuum Code   2013]]=8,Table2[[#This Row],[ Rural-Urban Continuum Code   2013]]=9),1,0)</f>
        <v>0</v>
      </c>
      <c r="I268">
        <v>0.22</v>
      </c>
      <c r="J268">
        <v>0.1</v>
      </c>
      <c r="K268" s="17">
        <f>Table1[[#This Row],[Median Income 2018]]</f>
        <v>47885</v>
      </c>
      <c r="L268">
        <f>(Table1[[#This Row],[Hospital Beds 2018]]/Table1[[#This Row],[Population Estimate 2018]])*1000</f>
        <v>0.52060556839715955</v>
      </c>
      <c r="M268" s="1">
        <v>0.65</v>
      </c>
      <c r="N268">
        <f>Table1[[#This Row],[Population Estimate 2018]]</f>
        <v>48021</v>
      </c>
      <c r="O268" t="str" cm="1">
        <f t="array" ref="O26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9" spans="1:15" x14ac:dyDescent="0.3">
      <c r="A269">
        <v>272</v>
      </c>
      <c r="B269" t="s">
        <v>249</v>
      </c>
      <c r="C269" t="s">
        <v>273</v>
      </c>
      <c r="D269" t="s">
        <v>21</v>
      </c>
      <c r="E269">
        <v>5</v>
      </c>
      <c r="F269">
        <f>IF(OR(Table2[[#This Row],[ Rural-Urban Continuum Code   2013]]=1,Table2[[#This Row],[ Rural-Urban Continuum Code   2013]]=2,Table2[[#This Row],[ Rural-Urban Continuum Code   2013]]=3),1,0)</f>
        <v>0</v>
      </c>
      <c r="G269">
        <f>IF(OR(Table2[[#This Row],[ Rural-Urban Continuum Code   2013]]=4,Table2[[#This Row],[ Rural-Urban Continuum Code   2013]]=5,Table2[[#This Row],[ Rural-Urban Continuum Code   2013]]=6),1,0)</f>
        <v>1</v>
      </c>
      <c r="H269">
        <f>IF(OR(Table2[[#This Row],[ Rural-Urban Continuum Code   2013]]=7,Table2[[#This Row],[ Rural-Urban Continuum Code   2013]]=8,Table2[[#This Row],[ Rural-Urban Continuum Code   2013]]=9),1,0)</f>
        <v>0</v>
      </c>
      <c r="I269">
        <v>0.13</v>
      </c>
      <c r="J269">
        <v>0.05</v>
      </c>
      <c r="K269" s="17">
        <f>Table1[[#This Row],[Median Income 2018]]</f>
        <v>74421</v>
      </c>
      <c r="L269">
        <f>(Table1[[#This Row],[Hospital Beds 2018]]/Table1[[#This Row],[Population Estimate 2018]])*1000</f>
        <v>1.8571189559979924</v>
      </c>
      <c r="M269" s="1">
        <v>0.87</v>
      </c>
      <c r="N269">
        <f>Table1[[#This Row],[Population Estimate 2018]]</f>
        <v>59770</v>
      </c>
      <c r="O269" t="str" cm="1">
        <f t="array" ref="O26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0" spans="1:15" x14ac:dyDescent="0.3">
      <c r="A270">
        <v>273</v>
      </c>
      <c r="B270" t="s">
        <v>249</v>
      </c>
      <c r="C270" t="s">
        <v>274</v>
      </c>
      <c r="D270" t="s">
        <v>21</v>
      </c>
      <c r="E270">
        <v>1</v>
      </c>
      <c r="F270">
        <f>IF(OR(Table2[[#This Row],[ Rural-Urban Continuum Code   2013]]=1,Table2[[#This Row],[ Rural-Urban Continuum Code   2013]]=2,Table2[[#This Row],[ Rural-Urban Continuum Code   2013]]=3),1,0)</f>
        <v>1</v>
      </c>
      <c r="G270">
        <f>IF(OR(Table2[[#This Row],[ Rural-Urban Continuum Code   2013]]=4,Table2[[#This Row],[ Rural-Urban Continuum Code   2013]]=5,Table2[[#This Row],[ Rural-Urban Continuum Code   2013]]=6),1,0)</f>
        <v>0</v>
      </c>
      <c r="H270">
        <f>IF(OR(Table2[[#This Row],[ Rural-Urban Continuum Code   2013]]=7,Table2[[#This Row],[ Rural-Urban Continuum Code   2013]]=8,Table2[[#This Row],[ Rural-Urban Continuum Code   2013]]=9),1,0)</f>
        <v>0</v>
      </c>
      <c r="I270">
        <v>0.17</v>
      </c>
      <c r="J270">
        <v>0.09</v>
      </c>
      <c r="K270" s="17">
        <f>Table1[[#This Row],[Median Income 2018]]</f>
        <v>72949</v>
      </c>
      <c r="L270">
        <f>(Table1[[#This Row],[Hospital Beds 2018]]/Table1[[#This Row],[Population Estimate 2018]])*1000</f>
        <v>0</v>
      </c>
      <c r="M270" s="1">
        <v>0.84</v>
      </c>
      <c r="N270">
        <f>Table1[[#This Row],[Population Estimate 2018]]</f>
        <v>6121</v>
      </c>
      <c r="O270" t="str" cm="1">
        <f t="array" ref="O270">_xlfn.IFS(Table2[[#This Row],[ Rural-Urban Continuum Code   2014]]=1,"Urban",Table2[[#This Row],[ Rural-Urban Continuum Code   2015]]=1, "Suburban",Table2[[#This Row],[ Rural-Urban Continuum Code   2016]]=1,"Rural")</f>
        <v>Urban</v>
      </c>
    </row>
    <row r="271" spans="1:15" x14ac:dyDescent="0.3">
      <c r="A271">
        <v>274</v>
      </c>
      <c r="B271" t="s">
        <v>249</v>
      </c>
      <c r="C271" t="s">
        <v>275</v>
      </c>
      <c r="D271" t="s">
        <v>21</v>
      </c>
      <c r="E271">
        <v>7</v>
      </c>
      <c r="F271">
        <f>IF(OR(Table2[[#This Row],[ Rural-Urban Continuum Code   2013]]=1,Table2[[#This Row],[ Rural-Urban Continuum Code   2013]]=2,Table2[[#This Row],[ Rural-Urban Continuum Code   2013]]=3),1,0)</f>
        <v>0</v>
      </c>
      <c r="G271">
        <f>IF(OR(Table2[[#This Row],[ Rural-Urban Continuum Code   2013]]=4,Table2[[#This Row],[ Rural-Urban Continuum Code   2013]]=5,Table2[[#This Row],[ Rural-Urban Continuum Code   2013]]=6),1,0)</f>
        <v>0</v>
      </c>
      <c r="H271">
        <f>IF(OR(Table2[[#This Row],[ Rural-Urban Continuum Code   2013]]=7,Table2[[#This Row],[ Rural-Urban Continuum Code   2013]]=8,Table2[[#This Row],[ Rural-Urban Continuum Code   2013]]=9),1,0)</f>
        <v>1</v>
      </c>
      <c r="I271">
        <v>0.18</v>
      </c>
      <c r="J271">
        <v>7.0000000000000007E-2</v>
      </c>
      <c r="K271" s="17">
        <f>Table1[[#This Row],[Median Income 2018]]</f>
        <v>69214</v>
      </c>
      <c r="L271">
        <f>(Table1[[#This Row],[Hospital Beds 2018]]/Table1[[#This Row],[Population Estimate 2018]])*1000</f>
        <v>0.64412238325281801</v>
      </c>
      <c r="M271" s="1">
        <v>0.83</v>
      </c>
      <c r="N271">
        <f>Table1[[#This Row],[Population Estimate 2018]]</f>
        <v>15525</v>
      </c>
      <c r="O271" t="str" cm="1">
        <f t="array" ref="O271">_xlfn.IFS(Table2[[#This Row],[ Rural-Urban Continuum Code   2014]]=1,"Urban",Table2[[#This Row],[ Rural-Urban Continuum Code   2015]]=1, "Suburban",Table2[[#This Row],[ Rural-Urban Continuum Code   2016]]=1,"Rural")</f>
        <v>Rural</v>
      </c>
    </row>
    <row r="272" spans="1:15" x14ac:dyDescent="0.3">
      <c r="A272">
        <v>275</v>
      </c>
      <c r="B272" t="s">
        <v>249</v>
      </c>
      <c r="C272" t="s">
        <v>276</v>
      </c>
      <c r="D272" t="s">
        <v>21</v>
      </c>
      <c r="E272">
        <v>7</v>
      </c>
      <c r="F272">
        <f>IF(OR(Table2[[#This Row],[ Rural-Urban Continuum Code   2013]]=1,Table2[[#This Row],[ Rural-Urban Continuum Code   2013]]=2,Table2[[#This Row],[ Rural-Urban Continuum Code   2013]]=3),1,0)</f>
        <v>0</v>
      </c>
      <c r="G272">
        <f>IF(OR(Table2[[#This Row],[ Rural-Urban Continuum Code   2013]]=4,Table2[[#This Row],[ Rural-Urban Continuum Code   2013]]=5,Table2[[#This Row],[ Rural-Urban Continuum Code   2013]]=6),1,0)</f>
        <v>0</v>
      </c>
      <c r="H272">
        <f>IF(OR(Table2[[#This Row],[ Rural-Urban Continuum Code   2013]]=7,Table2[[#This Row],[ Rural-Urban Continuum Code   2013]]=8,Table2[[#This Row],[ Rural-Urban Continuum Code   2013]]=9),1,0)</f>
        <v>1</v>
      </c>
      <c r="I272">
        <v>0.13</v>
      </c>
      <c r="J272">
        <v>0.05</v>
      </c>
      <c r="K272" s="17">
        <f>Table1[[#This Row],[Median Income 2018]]</f>
        <v>61268</v>
      </c>
      <c r="L272">
        <f>(Table1[[#This Row],[Hospital Beds 2018]]/Table1[[#This Row],[Population Estimate 2018]])*1000</f>
        <v>1.3916270439522209</v>
      </c>
      <c r="M272" s="1">
        <v>0.82</v>
      </c>
      <c r="N272">
        <f>Table1[[#This Row],[Population Estimate 2018]]</f>
        <v>17246</v>
      </c>
      <c r="O272" t="str" cm="1">
        <f t="array" ref="O272">_xlfn.IFS(Table2[[#This Row],[ Rural-Urban Continuum Code   2014]]=1,"Urban",Table2[[#This Row],[ Rural-Urban Continuum Code   2015]]=1, "Suburban",Table2[[#This Row],[ Rural-Urban Continuum Code   2016]]=1,"Rural")</f>
        <v>Rural</v>
      </c>
    </row>
    <row r="273" spans="1:15" x14ac:dyDescent="0.3">
      <c r="A273">
        <v>276</v>
      </c>
      <c r="B273" t="s">
        <v>249</v>
      </c>
      <c r="C273" t="s">
        <v>277</v>
      </c>
      <c r="D273" t="s">
        <v>21</v>
      </c>
      <c r="E273">
        <v>9</v>
      </c>
      <c r="F273">
        <f>IF(OR(Table2[[#This Row],[ Rural-Urban Continuum Code   2013]]=1,Table2[[#This Row],[ Rural-Urban Continuum Code   2013]]=2,Table2[[#This Row],[ Rural-Urban Continuum Code   2013]]=3),1,0)</f>
        <v>0</v>
      </c>
      <c r="G273">
        <f>IF(OR(Table2[[#This Row],[ Rural-Urban Continuum Code   2013]]=4,Table2[[#This Row],[ Rural-Urban Continuum Code   2013]]=5,Table2[[#This Row],[ Rural-Urban Continuum Code   2013]]=6),1,0)</f>
        <v>0</v>
      </c>
      <c r="H273">
        <f>IF(OR(Table2[[#This Row],[ Rural-Urban Continuum Code   2013]]=7,Table2[[#This Row],[ Rural-Urban Continuum Code   2013]]=8,Table2[[#This Row],[ Rural-Urban Continuum Code   2013]]=9),1,0)</f>
        <v>1</v>
      </c>
      <c r="I273">
        <v>0.3</v>
      </c>
      <c r="J273">
        <v>0.1</v>
      </c>
      <c r="K273" s="17">
        <f>Table1[[#This Row],[Median Income 2018]]</f>
        <v>62149</v>
      </c>
      <c r="L273">
        <f>(Table1[[#This Row],[Hospital Beds 2018]]/Table1[[#This Row],[Population Estimate 2018]])*1000</f>
        <v>0</v>
      </c>
      <c r="M273" s="1">
        <v>0.71</v>
      </c>
      <c r="N273">
        <f>Table1[[#This Row],[Population Estimate 2018]]</f>
        <v>811</v>
      </c>
      <c r="O273" t="str" cm="1">
        <f t="array" ref="O273">_xlfn.IFS(Table2[[#This Row],[ Rural-Urban Continuum Code   2014]]=1,"Urban",Table2[[#This Row],[ Rural-Urban Continuum Code   2015]]=1, "Suburban",Table2[[#This Row],[ Rural-Urban Continuum Code   2016]]=1,"Rural")</f>
        <v>Rural</v>
      </c>
    </row>
    <row r="274" spans="1:15" x14ac:dyDescent="0.3">
      <c r="A274">
        <v>277</v>
      </c>
      <c r="B274" t="s">
        <v>249</v>
      </c>
      <c r="C274" t="s">
        <v>278</v>
      </c>
      <c r="D274" t="s">
        <v>21</v>
      </c>
      <c r="E274">
        <v>6</v>
      </c>
      <c r="F274">
        <f>IF(OR(Table2[[#This Row],[ Rural-Urban Continuum Code   2013]]=1,Table2[[#This Row],[ Rural-Urban Continuum Code   2013]]=2,Table2[[#This Row],[ Rural-Urban Continuum Code   2013]]=3),1,0)</f>
        <v>0</v>
      </c>
      <c r="G274">
        <f>IF(OR(Table2[[#This Row],[ Rural-Urban Continuum Code   2013]]=4,Table2[[#This Row],[ Rural-Urban Continuum Code   2013]]=5,Table2[[#This Row],[ Rural-Urban Continuum Code   2013]]=6),1,0)</f>
        <v>1</v>
      </c>
      <c r="H274">
        <f>IF(OR(Table2[[#This Row],[ Rural-Urban Continuum Code   2013]]=7,Table2[[#This Row],[ Rural-Urban Continuum Code   2013]]=8,Table2[[#This Row],[ Rural-Urban Continuum Code   2013]]=9),1,0)</f>
        <v>0</v>
      </c>
      <c r="I274">
        <v>0.31</v>
      </c>
      <c r="J274">
        <v>0.11</v>
      </c>
      <c r="K274" s="17">
        <f>Table1[[#This Row],[Median Income 2018]]</f>
        <v>38242</v>
      </c>
      <c r="L274">
        <f>(Table1[[#This Row],[Hospital Beds 2018]]/Table1[[#This Row],[Population Estimate 2018]])*1000</f>
        <v>20.322252866889244</v>
      </c>
      <c r="M274" s="1">
        <v>0.72</v>
      </c>
      <c r="N274">
        <f>Table1[[#This Row],[Population Estimate 2018]]</f>
        <v>6889</v>
      </c>
      <c r="O274" t="str" cm="1">
        <f t="array" ref="O27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5" spans="1:15" x14ac:dyDescent="0.3">
      <c r="A275">
        <v>278</v>
      </c>
      <c r="B275" t="s">
        <v>249</v>
      </c>
      <c r="C275" t="s">
        <v>56</v>
      </c>
      <c r="D275" t="s">
        <v>21</v>
      </c>
      <c r="E275">
        <v>9</v>
      </c>
      <c r="F275">
        <f>IF(OR(Table2[[#This Row],[ Rural-Urban Continuum Code   2013]]=1,Table2[[#This Row],[ Rural-Urban Continuum Code   2013]]=2,Table2[[#This Row],[ Rural-Urban Continuum Code   2013]]=3),1,0)</f>
        <v>0</v>
      </c>
      <c r="G275">
        <f>IF(OR(Table2[[#This Row],[ Rural-Urban Continuum Code   2013]]=4,Table2[[#This Row],[ Rural-Urban Continuum Code   2013]]=5,Table2[[#This Row],[ Rural-Urban Continuum Code   2013]]=6),1,0)</f>
        <v>0</v>
      </c>
      <c r="H275">
        <f>IF(OR(Table2[[#This Row],[ Rural-Urban Continuum Code   2013]]=7,Table2[[#This Row],[ Rural-Urban Continuum Code   2013]]=8,Table2[[#This Row],[ Rural-Urban Continuum Code   2013]]=9),1,0)</f>
        <v>1</v>
      </c>
      <c r="I275">
        <v>0.22</v>
      </c>
      <c r="J275">
        <v>0.09</v>
      </c>
      <c r="K275" s="17">
        <f>Table1[[#This Row],[Median Income 2018]]</f>
        <v>51457</v>
      </c>
      <c r="L275">
        <f>(Table1[[#This Row],[Hospital Beds 2018]]/Table1[[#This Row],[Population Estimate 2018]])*1000</f>
        <v>0</v>
      </c>
      <c r="M275" s="1">
        <v>0.79</v>
      </c>
      <c r="N275">
        <f>Table1[[#This Row],[Population Estimate 2018]]</f>
        <v>1399</v>
      </c>
      <c r="O275" t="str" cm="1">
        <f t="array" ref="O275">_xlfn.IFS(Table2[[#This Row],[ Rural-Urban Continuum Code   2014]]=1,"Urban",Table2[[#This Row],[ Rural-Urban Continuum Code   2015]]=1, "Suburban",Table2[[#This Row],[ Rural-Urban Continuum Code   2016]]=1,"Rural")</f>
        <v>Rural</v>
      </c>
    </row>
    <row r="276" spans="1:15" x14ac:dyDescent="0.3">
      <c r="A276">
        <v>279</v>
      </c>
      <c r="B276" t="s">
        <v>249</v>
      </c>
      <c r="C276" t="s">
        <v>57</v>
      </c>
      <c r="D276" t="s">
        <v>21</v>
      </c>
      <c r="E276">
        <v>1</v>
      </c>
      <c r="F276">
        <f>IF(OR(Table2[[#This Row],[ Rural-Urban Continuum Code   2013]]=1,Table2[[#This Row],[ Rural-Urban Continuum Code   2013]]=2,Table2[[#This Row],[ Rural-Urban Continuum Code   2013]]=3),1,0)</f>
        <v>1</v>
      </c>
      <c r="G276">
        <f>IF(OR(Table2[[#This Row],[ Rural-Urban Continuum Code   2013]]=4,Table2[[#This Row],[ Rural-Urban Continuum Code   2013]]=5,Table2[[#This Row],[ Rural-Urban Continuum Code   2013]]=6),1,0)</f>
        <v>0</v>
      </c>
      <c r="H276">
        <f>IF(OR(Table2[[#This Row],[ Rural-Urban Continuum Code   2013]]=7,Table2[[#This Row],[ Rural-Urban Continuum Code   2013]]=8,Table2[[#This Row],[ Rural-Urban Continuum Code   2013]]=9),1,0)</f>
        <v>0</v>
      </c>
      <c r="I276">
        <v>0.16</v>
      </c>
      <c r="J276">
        <v>7.0000000000000007E-2</v>
      </c>
      <c r="K276" s="17">
        <f>Table1[[#This Row],[Median Income 2018]]</f>
        <v>85550</v>
      </c>
      <c r="L276">
        <f>(Table1[[#This Row],[Hospital Beds 2018]]/Table1[[#This Row],[Population Estimate 2018]])*1000</f>
        <v>1.1357506381057265</v>
      </c>
      <c r="M276" s="1">
        <v>0.84</v>
      </c>
      <c r="N276">
        <f>Table1[[#This Row],[Population Estimate 2018]]</f>
        <v>580233</v>
      </c>
      <c r="O276" t="str" cm="1">
        <f t="array" ref="O276">_xlfn.IFS(Table2[[#This Row],[ Rural-Urban Continuum Code   2014]]=1,"Urban",Table2[[#This Row],[ Rural-Urban Continuum Code   2015]]=1, "Suburban",Table2[[#This Row],[ Rural-Urban Continuum Code   2016]]=1,"Rural")</f>
        <v>Urban</v>
      </c>
    </row>
    <row r="277" spans="1:15" x14ac:dyDescent="0.3">
      <c r="A277">
        <v>280</v>
      </c>
      <c r="B277" t="s">
        <v>249</v>
      </c>
      <c r="C277" t="s">
        <v>279</v>
      </c>
      <c r="D277" t="s">
        <v>21</v>
      </c>
      <c r="E277">
        <v>9</v>
      </c>
      <c r="F277">
        <f>IF(OR(Table2[[#This Row],[ Rural-Urban Continuum Code   2013]]=1,Table2[[#This Row],[ Rural-Urban Continuum Code   2013]]=2,Table2[[#This Row],[ Rural-Urban Continuum Code   2013]]=3),1,0)</f>
        <v>0</v>
      </c>
      <c r="G277">
        <f>IF(OR(Table2[[#This Row],[ Rural-Urban Continuum Code   2013]]=4,Table2[[#This Row],[ Rural-Urban Continuum Code   2013]]=5,Table2[[#This Row],[ Rural-Urban Continuum Code   2013]]=6),1,0)</f>
        <v>0</v>
      </c>
      <c r="H277">
        <f>IF(OR(Table2[[#This Row],[ Rural-Urban Continuum Code   2013]]=7,Table2[[#This Row],[ Rural-Urban Continuum Code   2013]]=8,Table2[[#This Row],[ Rural-Urban Continuum Code   2013]]=9),1,0)</f>
        <v>1</v>
      </c>
      <c r="I277">
        <v>0.23</v>
      </c>
      <c r="J277">
        <v>0.04</v>
      </c>
      <c r="K277" s="17">
        <f>Table1[[#This Row],[Median Income 2018]]</f>
        <v>44704</v>
      </c>
      <c r="L277">
        <f>(Table1[[#This Row],[Hospital Beds 2018]]/Table1[[#This Row],[Population Estimate 2018]])*1000</f>
        <v>18.076644974692698</v>
      </c>
      <c r="M277" s="1">
        <v>0.78</v>
      </c>
      <c r="N277">
        <f>Table1[[#This Row],[Population Estimate 2018]]</f>
        <v>1383</v>
      </c>
      <c r="O277" t="str" cm="1">
        <f t="array" ref="O277">_xlfn.IFS(Table2[[#This Row],[ Rural-Urban Continuum Code   2014]]=1,"Urban",Table2[[#This Row],[ Rural-Urban Continuum Code   2015]]=1, "Suburban",Table2[[#This Row],[ Rural-Urban Continuum Code   2016]]=1,"Rural")</f>
        <v>Rural</v>
      </c>
    </row>
    <row r="278" spans="1:15" x14ac:dyDescent="0.3">
      <c r="A278">
        <v>281</v>
      </c>
      <c r="B278" t="s">
        <v>249</v>
      </c>
      <c r="C278" t="s">
        <v>280</v>
      </c>
      <c r="D278" t="s">
        <v>21</v>
      </c>
      <c r="E278">
        <v>7</v>
      </c>
      <c r="F278">
        <f>IF(OR(Table2[[#This Row],[ Rural-Urban Continuum Code   2013]]=1,Table2[[#This Row],[ Rural-Urban Continuum Code   2013]]=2,Table2[[#This Row],[ Rural-Urban Continuum Code   2013]]=3),1,0)</f>
        <v>0</v>
      </c>
      <c r="G278">
        <f>IF(OR(Table2[[#This Row],[ Rural-Urban Continuum Code   2013]]=4,Table2[[#This Row],[ Rural-Urban Continuum Code   2013]]=5,Table2[[#This Row],[ Rural-Urban Continuum Code   2013]]=6),1,0)</f>
        <v>0</v>
      </c>
      <c r="H278">
        <f>IF(OR(Table2[[#This Row],[ Rural-Urban Continuum Code   2013]]=7,Table2[[#This Row],[ Rural-Urban Continuum Code   2013]]=8,Table2[[#This Row],[ Rural-Urban Continuum Code   2013]]=9),1,0)</f>
        <v>1</v>
      </c>
      <c r="I278">
        <v>0.19</v>
      </c>
      <c r="J278">
        <v>0.08</v>
      </c>
      <c r="K278" s="17">
        <f>Table1[[#This Row],[Median Income 2018]]</f>
        <v>48342</v>
      </c>
      <c r="L278">
        <f>(Table1[[#This Row],[Hospital Beds 2018]]/Table1[[#This Row],[Population Estimate 2018]])*1000</f>
        <v>2.6525198938992043</v>
      </c>
      <c r="M278" s="1">
        <v>0.81</v>
      </c>
      <c r="N278">
        <f>Table1[[#This Row],[Population Estimate 2018]]</f>
        <v>7163</v>
      </c>
      <c r="O278" t="str" cm="1">
        <f t="array" ref="O278">_xlfn.IFS(Table2[[#This Row],[ Rural-Urban Continuum Code   2014]]=1,"Urban",Table2[[#This Row],[ Rural-Urban Continuum Code   2015]]=1, "Suburban",Table2[[#This Row],[ Rural-Urban Continuum Code   2016]]=1,"Rural")</f>
        <v>Rural</v>
      </c>
    </row>
    <row r="279" spans="1:15" x14ac:dyDescent="0.3">
      <c r="A279">
        <v>282</v>
      </c>
      <c r="B279" t="s">
        <v>249</v>
      </c>
      <c r="C279" t="s">
        <v>209</v>
      </c>
      <c r="D279" t="s">
        <v>21</v>
      </c>
      <c r="E279">
        <v>6</v>
      </c>
      <c r="F279">
        <f>IF(OR(Table2[[#This Row],[ Rural-Urban Continuum Code   2013]]=1,Table2[[#This Row],[ Rural-Urban Continuum Code   2013]]=2,Table2[[#This Row],[ Rural-Urban Continuum Code   2013]]=3),1,0)</f>
        <v>0</v>
      </c>
      <c r="G279">
        <f>IF(OR(Table2[[#This Row],[ Rural-Urban Continuum Code   2013]]=4,Table2[[#This Row],[ Rural-Urban Continuum Code   2013]]=5,Table2[[#This Row],[ Rural-Urban Continuum Code   2013]]=6),1,0)</f>
        <v>1</v>
      </c>
      <c r="H279">
        <f>IF(OR(Table2[[#This Row],[ Rural-Urban Continuum Code   2013]]=7,Table2[[#This Row],[ Rural-Urban Continuum Code   2013]]=8,Table2[[#This Row],[ Rural-Urban Continuum Code   2013]]=9),1,0)</f>
        <v>0</v>
      </c>
      <c r="I279">
        <v>0.14000000000000001</v>
      </c>
      <c r="J279">
        <v>7.0000000000000007E-2</v>
      </c>
      <c r="K279" s="17">
        <f>Table1[[#This Row],[Median Income 2018]]</f>
        <v>51802</v>
      </c>
      <c r="L279">
        <f>(Table1[[#This Row],[Hospital Beds 2018]]/Table1[[#This Row],[Population Estimate 2018]])*1000</f>
        <v>1.0224948875255624</v>
      </c>
      <c r="M279" s="1">
        <v>0.85</v>
      </c>
      <c r="N279">
        <f>Table1[[#This Row],[Population Estimate 2018]]</f>
        <v>7824</v>
      </c>
      <c r="O279" t="str" cm="1">
        <f t="array" ref="O27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80" spans="1:15" x14ac:dyDescent="0.3">
      <c r="A280">
        <v>283</v>
      </c>
      <c r="B280" t="s">
        <v>249</v>
      </c>
      <c r="C280" t="s">
        <v>281</v>
      </c>
      <c r="D280" t="s">
        <v>21</v>
      </c>
      <c r="E280">
        <v>4</v>
      </c>
      <c r="F280">
        <f>IF(OR(Table2[[#This Row],[ Rural-Urban Continuum Code   2013]]=1,Table2[[#This Row],[ Rural-Urban Continuum Code   2013]]=2,Table2[[#This Row],[ Rural-Urban Continuum Code   2013]]=3),1,0)</f>
        <v>0</v>
      </c>
      <c r="G280">
        <f>IF(OR(Table2[[#This Row],[ Rural-Urban Continuum Code   2013]]=4,Table2[[#This Row],[ Rural-Urban Continuum Code   2013]]=5,Table2[[#This Row],[ Rural-Urban Continuum Code   2013]]=6),1,0)</f>
        <v>1</v>
      </c>
      <c r="H280">
        <f>IF(OR(Table2[[#This Row],[ Rural-Urban Continuum Code   2013]]=7,Table2[[#This Row],[ Rural-Urban Continuum Code   2013]]=8,Table2[[#This Row],[ Rural-Urban Continuum Code   2013]]=9),1,0)</f>
        <v>0</v>
      </c>
      <c r="I280">
        <v>0.17</v>
      </c>
      <c r="J280">
        <v>0.06</v>
      </c>
      <c r="K280" s="17">
        <f>Table1[[#This Row],[Median Income 2018]]</f>
        <v>66219</v>
      </c>
      <c r="L280">
        <f>(Table1[[#This Row],[Hospital Beds 2018]]/Table1[[#This Row],[Population Estimate 2018]])*1000</f>
        <v>1.66933049191973</v>
      </c>
      <c r="M280" s="1">
        <v>0.81</v>
      </c>
      <c r="N280">
        <f>Table1[[#This Row],[Population Estimate 2018]]</f>
        <v>56310</v>
      </c>
      <c r="O280" t="str" cm="1">
        <f t="array" ref="O28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81" spans="1:15" x14ac:dyDescent="0.3">
      <c r="A281">
        <v>284</v>
      </c>
      <c r="B281" t="s">
        <v>249</v>
      </c>
      <c r="C281" t="s">
        <v>282</v>
      </c>
      <c r="D281" t="s">
        <v>21</v>
      </c>
      <c r="E281">
        <v>2</v>
      </c>
      <c r="F281">
        <f>IF(OR(Table2[[#This Row],[ Rural-Urban Continuum Code   2013]]=1,Table2[[#This Row],[ Rural-Urban Continuum Code   2013]]=2,Table2[[#This Row],[ Rural-Urban Continuum Code   2013]]=3),1,0)</f>
        <v>1</v>
      </c>
      <c r="G281">
        <f>IF(OR(Table2[[#This Row],[ Rural-Urban Continuum Code   2013]]=4,Table2[[#This Row],[ Rural-Urban Continuum Code   2013]]=5,Table2[[#This Row],[ Rural-Urban Continuum Code   2013]]=6),1,0)</f>
        <v>0</v>
      </c>
      <c r="H281">
        <f>IF(OR(Table2[[#This Row],[ Rural-Urban Continuum Code   2013]]=7,Table2[[#This Row],[ Rural-Urban Continuum Code   2013]]=8,Table2[[#This Row],[ Rural-Urban Continuum Code   2013]]=9),1,0)</f>
        <v>0</v>
      </c>
      <c r="I281">
        <v>0.16</v>
      </c>
      <c r="J281">
        <v>0.06</v>
      </c>
      <c r="K281" s="17">
        <f>Table1[[#This Row],[Median Income 2018]]</f>
        <v>71306</v>
      </c>
      <c r="L281">
        <f>(Table1[[#This Row],[Hospital Beds 2018]]/Table1[[#This Row],[Population Estimate 2018]])*1000</f>
        <v>1.7887811752891436</v>
      </c>
      <c r="M281" s="1">
        <v>0.84</v>
      </c>
      <c r="N281">
        <f>Table1[[#This Row],[Population Estimate 2018]]</f>
        <v>350518</v>
      </c>
      <c r="O281" t="str" cm="1">
        <f t="array" ref="O281">_xlfn.IFS(Table2[[#This Row],[ Rural-Urban Continuum Code   2014]]=1,"Urban",Table2[[#This Row],[ Rural-Urban Continuum Code   2015]]=1, "Suburban",Table2[[#This Row],[ Rural-Urban Continuum Code   2016]]=1,"Rural")</f>
        <v>Urban</v>
      </c>
    </row>
    <row r="282" spans="1:15" x14ac:dyDescent="0.3">
      <c r="A282">
        <v>285</v>
      </c>
      <c r="B282" t="s">
        <v>249</v>
      </c>
      <c r="C282" t="s">
        <v>283</v>
      </c>
      <c r="D282" t="s">
        <v>21</v>
      </c>
      <c r="E282">
        <v>7</v>
      </c>
      <c r="F282">
        <f>IF(OR(Table2[[#This Row],[ Rural-Urban Continuum Code   2013]]=1,Table2[[#This Row],[ Rural-Urban Continuum Code   2013]]=2,Table2[[#This Row],[ Rural-Urban Continuum Code   2013]]=3),1,0)</f>
        <v>0</v>
      </c>
      <c r="G282">
        <f>IF(OR(Table2[[#This Row],[ Rural-Urban Continuum Code   2013]]=4,Table2[[#This Row],[ Rural-Urban Continuum Code   2013]]=5,Table2[[#This Row],[ Rural-Urban Continuum Code   2013]]=6),1,0)</f>
        <v>0</v>
      </c>
      <c r="H282">
        <f>IF(OR(Table2[[#This Row],[ Rural-Urban Continuum Code   2013]]=7,Table2[[#This Row],[ Rural-Urban Continuum Code   2013]]=8,Table2[[#This Row],[ Rural-Urban Continuum Code   2013]]=9),1,0)</f>
        <v>1</v>
      </c>
      <c r="I282">
        <v>0.24</v>
      </c>
      <c r="J282">
        <v>0.09</v>
      </c>
      <c r="K282" s="17">
        <f>Table1[[#This Row],[Median Income 2018]]</f>
        <v>41485</v>
      </c>
      <c r="L282">
        <f>(Table1[[#This Row],[Hospital Beds 2018]]/Table1[[#This Row],[Population Estimate 2018]])*1000</f>
        <v>1.2411225263738537</v>
      </c>
      <c r="M282" s="1">
        <v>0.74</v>
      </c>
      <c r="N282">
        <f>Table1[[#This Row],[Population Estimate 2018]]</f>
        <v>14503</v>
      </c>
      <c r="O282" t="str" cm="1">
        <f t="array" ref="O282">_xlfn.IFS(Table2[[#This Row],[ Rural-Urban Continuum Code   2014]]=1,"Urban",Table2[[#This Row],[ Rural-Urban Continuum Code   2015]]=1, "Suburban",Table2[[#This Row],[ Rural-Urban Continuum Code   2016]]=1,"Rural")</f>
        <v>Rural</v>
      </c>
    </row>
    <row r="283" spans="1:15" x14ac:dyDescent="0.3">
      <c r="A283">
        <v>286</v>
      </c>
      <c r="B283" t="s">
        <v>249</v>
      </c>
      <c r="C283" t="s">
        <v>164</v>
      </c>
      <c r="D283" t="s">
        <v>21</v>
      </c>
      <c r="E283">
        <v>8</v>
      </c>
      <c r="F283">
        <f>IF(OR(Table2[[#This Row],[ Rural-Urban Continuum Code   2013]]=1,Table2[[#This Row],[ Rural-Urban Continuum Code   2013]]=2,Table2[[#This Row],[ Rural-Urban Continuum Code   2013]]=3),1,0)</f>
        <v>0</v>
      </c>
      <c r="G283">
        <f>IF(OR(Table2[[#This Row],[ Rural-Urban Continuum Code   2013]]=4,Table2[[#This Row],[ Rural-Urban Continuum Code   2013]]=5,Table2[[#This Row],[ Rural-Urban Continuum Code   2013]]=6),1,0)</f>
        <v>0</v>
      </c>
      <c r="H283">
        <f>IF(OR(Table2[[#This Row],[ Rural-Urban Continuum Code   2013]]=7,Table2[[#This Row],[ Rural-Urban Continuum Code   2013]]=8,Table2[[#This Row],[ Rural-Urban Continuum Code   2013]]=9),1,0)</f>
        <v>1</v>
      </c>
      <c r="I283">
        <v>0.18</v>
      </c>
      <c r="J283">
        <v>0.06</v>
      </c>
      <c r="K283" s="17">
        <f>Table1[[#This Row],[Median Income 2018]]</f>
        <v>46690</v>
      </c>
      <c r="L283">
        <f>(Table1[[#This Row],[Hospital Beds 2018]]/Table1[[#This Row],[Population Estimate 2018]])*1000</f>
        <v>8.0213903743315509</v>
      </c>
      <c r="M283" s="1">
        <v>0.67</v>
      </c>
      <c r="N283">
        <f>Table1[[#This Row],[Population Estimate 2018]]</f>
        <v>5610</v>
      </c>
      <c r="O283" t="str" cm="1">
        <f t="array" ref="O283">_xlfn.IFS(Table2[[#This Row],[ Rural-Urban Continuum Code   2014]]=1,"Urban",Table2[[#This Row],[ Rural-Urban Continuum Code   2015]]=1, "Suburban",Table2[[#This Row],[ Rural-Urban Continuum Code   2016]]=1,"Rural")</f>
        <v>Rural</v>
      </c>
    </row>
    <row r="284" spans="1:15" x14ac:dyDescent="0.3">
      <c r="A284">
        <v>287</v>
      </c>
      <c r="B284" t="s">
        <v>249</v>
      </c>
      <c r="C284" t="s">
        <v>166</v>
      </c>
      <c r="D284" t="s">
        <v>21</v>
      </c>
      <c r="E284">
        <v>7</v>
      </c>
      <c r="F284">
        <f>IF(OR(Table2[[#This Row],[ Rural-Urban Continuum Code   2013]]=1,Table2[[#This Row],[ Rural-Urban Continuum Code   2013]]=2,Table2[[#This Row],[ Rural-Urban Continuum Code   2013]]=3),1,0)</f>
        <v>0</v>
      </c>
      <c r="G284">
        <f>IF(OR(Table2[[#This Row],[ Rural-Urban Continuum Code   2013]]=4,Table2[[#This Row],[ Rural-Urban Continuum Code   2013]]=5,Table2[[#This Row],[ Rural-Urban Continuum Code   2013]]=6),1,0)</f>
        <v>0</v>
      </c>
      <c r="H284">
        <f>IF(OR(Table2[[#This Row],[ Rural-Urban Continuum Code   2013]]=7,Table2[[#This Row],[ Rural-Urban Continuum Code   2013]]=8,Table2[[#This Row],[ Rural-Urban Continuum Code   2013]]=9),1,0)</f>
        <v>1</v>
      </c>
      <c r="I284">
        <v>0.18</v>
      </c>
      <c r="J284">
        <v>0.06</v>
      </c>
      <c r="K284" s="17">
        <f>Table1[[#This Row],[Median Income 2018]]</f>
        <v>53168</v>
      </c>
      <c r="L284">
        <f>(Table1[[#This Row],[Hospital Beds 2018]]/Table1[[#This Row],[Population Estimate 2018]])*1000</f>
        <v>1.1612783351913787</v>
      </c>
      <c r="M284" s="1">
        <v>0.71</v>
      </c>
      <c r="N284">
        <f>Table1[[#This Row],[Population Estimate 2018]]</f>
        <v>21528</v>
      </c>
      <c r="O284" t="str" cm="1">
        <f t="array" ref="O284">_xlfn.IFS(Table2[[#This Row],[ Rural-Urban Continuum Code   2014]]=1,"Urban",Table2[[#This Row],[ Rural-Urban Continuum Code   2015]]=1, "Suburban",Table2[[#This Row],[ Rural-Urban Continuum Code   2016]]=1,"Rural")</f>
        <v>Rural</v>
      </c>
    </row>
    <row r="285" spans="1:15" x14ac:dyDescent="0.3">
      <c r="A285">
        <v>288</v>
      </c>
      <c r="B285" t="s">
        <v>249</v>
      </c>
      <c r="C285" t="s">
        <v>284</v>
      </c>
      <c r="D285" t="s">
        <v>21</v>
      </c>
      <c r="E285">
        <v>3</v>
      </c>
      <c r="F285">
        <f>IF(OR(Table2[[#This Row],[ Rural-Urban Continuum Code   2013]]=1,Table2[[#This Row],[ Rural-Urban Continuum Code   2013]]=2,Table2[[#This Row],[ Rural-Urban Continuum Code   2013]]=3),1,0)</f>
        <v>1</v>
      </c>
      <c r="G285">
        <f>IF(OR(Table2[[#This Row],[ Rural-Urban Continuum Code   2013]]=4,Table2[[#This Row],[ Rural-Urban Continuum Code   2013]]=5,Table2[[#This Row],[ Rural-Urban Continuum Code   2013]]=6),1,0)</f>
        <v>0</v>
      </c>
      <c r="H285">
        <f>IF(OR(Table2[[#This Row],[ Rural-Urban Continuum Code   2013]]=7,Table2[[#This Row],[ Rural-Urban Continuum Code   2013]]=8,Table2[[#This Row],[ Rural-Urban Continuum Code   2013]]=9),1,0)</f>
        <v>0</v>
      </c>
      <c r="I285">
        <v>0.19</v>
      </c>
      <c r="J285">
        <v>0.08</v>
      </c>
      <c r="K285" s="17">
        <f>Table1[[#This Row],[Median Income 2018]]</f>
        <v>51132</v>
      </c>
      <c r="L285">
        <f>(Table1[[#This Row],[Hospital Beds 2018]]/Table1[[#This Row],[Population Estimate 2018]])*1000</f>
        <v>3.0481635956581616</v>
      </c>
      <c r="M285" s="1">
        <v>0.81</v>
      </c>
      <c r="N285">
        <f>Table1[[#This Row],[Population Estimate 2018]]</f>
        <v>153207</v>
      </c>
      <c r="O285" t="str" cm="1">
        <f t="array" ref="O285">_xlfn.IFS(Table2[[#This Row],[ Rural-Urban Continuum Code   2014]]=1,"Urban",Table2[[#This Row],[ Rural-Urban Continuum Code   2015]]=1, "Suburban",Table2[[#This Row],[ Rural-Urban Continuum Code   2016]]=1,"Rural")</f>
        <v>Urban</v>
      </c>
    </row>
    <row r="286" spans="1:15" x14ac:dyDescent="0.3">
      <c r="A286">
        <v>289</v>
      </c>
      <c r="B286" t="s">
        <v>249</v>
      </c>
      <c r="C286" t="s">
        <v>285</v>
      </c>
      <c r="D286" t="s">
        <v>21</v>
      </c>
      <c r="E286">
        <v>9</v>
      </c>
      <c r="F286">
        <f>IF(OR(Table2[[#This Row],[ Rural-Urban Continuum Code   2013]]=1,Table2[[#This Row],[ Rural-Urban Continuum Code   2013]]=2,Table2[[#This Row],[ Rural-Urban Continuum Code   2013]]=3),1,0)</f>
        <v>0</v>
      </c>
      <c r="G286">
        <f>IF(OR(Table2[[#This Row],[ Rural-Urban Continuum Code   2013]]=4,Table2[[#This Row],[ Rural-Urban Continuum Code   2013]]=5,Table2[[#This Row],[ Rural-Urban Continuum Code   2013]]=6),1,0)</f>
        <v>0</v>
      </c>
      <c r="H286">
        <f>IF(OR(Table2[[#This Row],[ Rural-Urban Continuum Code   2013]]=7,Table2[[#This Row],[ Rural-Urban Continuum Code   2013]]=8,Table2[[#This Row],[ Rural-Urban Continuum Code   2013]]=9),1,0)</f>
        <v>1</v>
      </c>
      <c r="I286">
        <v>0.31</v>
      </c>
      <c r="J286">
        <v>0.1</v>
      </c>
      <c r="K286" s="17">
        <f>Table1[[#This Row],[Median Income 2018]]</f>
        <v>60210</v>
      </c>
      <c r="L286">
        <f>(Table1[[#This Row],[Hospital Beds 2018]]/Table1[[#This Row],[Population Estimate 2018]])*1000</f>
        <v>0</v>
      </c>
      <c r="M286" s="1">
        <v>0.71</v>
      </c>
      <c r="N286">
        <f>Table1[[#This Row],[Population Estimate 2018]]</f>
        <v>776</v>
      </c>
      <c r="O286" t="str" cm="1">
        <f t="array" ref="O286">_xlfn.IFS(Table2[[#This Row],[ Rural-Urban Continuum Code   2014]]=1,"Urban",Table2[[#This Row],[ Rural-Urban Continuum Code   2015]]=1, "Suburban",Table2[[#This Row],[ Rural-Urban Continuum Code   2016]]=1,"Rural")</f>
        <v>Rural</v>
      </c>
    </row>
    <row r="287" spans="1:15" x14ac:dyDescent="0.3">
      <c r="A287">
        <v>290</v>
      </c>
      <c r="B287" t="s">
        <v>249</v>
      </c>
      <c r="C287" t="s">
        <v>286</v>
      </c>
      <c r="D287" t="s">
        <v>21</v>
      </c>
      <c r="E287">
        <v>7</v>
      </c>
      <c r="F287">
        <f>IF(OR(Table2[[#This Row],[ Rural-Urban Continuum Code   2013]]=1,Table2[[#This Row],[ Rural-Urban Continuum Code   2013]]=2,Table2[[#This Row],[ Rural-Urban Continuum Code   2013]]=3),1,0)</f>
        <v>0</v>
      </c>
      <c r="G287">
        <f>IF(OR(Table2[[#This Row],[ Rural-Urban Continuum Code   2013]]=4,Table2[[#This Row],[ Rural-Urban Continuum Code   2013]]=5,Table2[[#This Row],[ Rural-Urban Continuum Code   2013]]=6),1,0)</f>
        <v>0</v>
      </c>
      <c r="H287">
        <f>IF(OR(Table2[[#This Row],[ Rural-Urban Continuum Code   2013]]=7,Table2[[#This Row],[ Rural-Urban Continuum Code   2013]]=8,Table2[[#This Row],[ Rural-Urban Continuum Code   2013]]=9),1,0)</f>
        <v>1</v>
      </c>
      <c r="I287">
        <v>0.15</v>
      </c>
      <c r="J287">
        <v>0.06</v>
      </c>
      <c r="K287" s="17">
        <f>Table1[[#This Row],[Median Income 2018]]</f>
        <v>59500</v>
      </c>
      <c r="L287">
        <f>(Table1[[#This Row],[Hospital Beds 2018]]/Table1[[#This Row],[Population Estimate 2018]])*1000</f>
        <v>1.8956627236882013</v>
      </c>
      <c r="M287" s="1">
        <v>0.86</v>
      </c>
      <c r="N287">
        <f>Table1[[#This Row],[Population Estimate 2018]]</f>
        <v>13188</v>
      </c>
      <c r="O287" t="str" cm="1">
        <f t="array" ref="O287">_xlfn.IFS(Table2[[#This Row],[ Rural-Urban Continuum Code   2014]]=1,"Urban",Table2[[#This Row],[ Rural-Urban Continuum Code   2015]]=1, "Suburban",Table2[[#This Row],[ Rural-Urban Continuum Code   2016]]=1,"Rural")</f>
        <v>Rural</v>
      </c>
    </row>
    <row r="288" spans="1:15" x14ac:dyDescent="0.3">
      <c r="A288">
        <v>291</v>
      </c>
      <c r="B288" t="s">
        <v>249</v>
      </c>
      <c r="C288" t="s">
        <v>287</v>
      </c>
      <c r="D288" t="s">
        <v>21</v>
      </c>
      <c r="E288">
        <v>6</v>
      </c>
      <c r="F288">
        <f>IF(OR(Table2[[#This Row],[ Rural-Urban Continuum Code   2013]]=1,Table2[[#This Row],[ Rural-Urban Continuum Code   2013]]=2,Table2[[#This Row],[ Rural-Urban Continuum Code   2013]]=3),1,0)</f>
        <v>0</v>
      </c>
      <c r="G288">
        <f>IF(OR(Table2[[#This Row],[ Rural-Urban Continuum Code   2013]]=4,Table2[[#This Row],[ Rural-Urban Continuum Code   2013]]=5,Table2[[#This Row],[ Rural-Urban Continuum Code   2013]]=6),1,0)</f>
        <v>1</v>
      </c>
      <c r="H288">
        <f>IF(OR(Table2[[#This Row],[ Rural-Urban Continuum Code   2013]]=7,Table2[[#This Row],[ Rural-Urban Continuum Code   2013]]=8,Table2[[#This Row],[ Rural-Urban Continuum Code   2013]]=9),1,0)</f>
        <v>0</v>
      </c>
      <c r="I288">
        <v>0.22</v>
      </c>
      <c r="J288">
        <v>0.08</v>
      </c>
      <c r="K288" s="17">
        <f>Table1[[#This Row],[Median Income 2018]]</f>
        <v>50180</v>
      </c>
      <c r="L288">
        <f>(Table1[[#This Row],[Hospital Beds 2018]]/Table1[[#This Row],[Population Estimate 2018]])*1000</f>
        <v>0.95573056044040061</v>
      </c>
      <c r="M288" s="1">
        <v>0.79</v>
      </c>
      <c r="N288">
        <f>Table1[[#This Row],[Population Estimate 2018]]</f>
        <v>26158</v>
      </c>
      <c r="O288" t="str" cm="1">
        <f t="array" ref="O28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89" spans="1:15" x14ac:dyDescent="0.3">
      <c r="A289">
        <v>292</v>
      </c>
      <c r="B289" t="s">
        <v>249</v>
      </c>
      <c r="C289" t="s">
        <v>288</v>
      </c>
      <c r="D289" t="s">
        <v>21</v>
      </c>
      <c r="E289">
        <v>4</v>
      </c>
      <c r="F289">
        <f>IF(OR(Table2[[#This Row],[ Rural-Urban Continuum Code   2013]]=1,Table2[[#This Row],[ Rural-Urban Continuum Code   2013]]=2,Table2[[#This Row],[ Rural-Urban Continuum Code   2013]]=3),1,0)</f>
        <v>0</v>
      </c>
      <c r="G289">
        <f>IF(OR(Table2[[#This Row],[ Rural-Urban Continuum Code   2013]]=4,Table2[[#This Row],[ Rural-Urban Continuum Code   2013]]=5,Table2[[#This Row],[ Rural-Urban Continuum Code   2013]]=6),1,0)</f>
        <v>1</v>
      </c>
      <c r="H289">
        <f>IF(OR(Table2[[#This Row],[ Rural-Urban Continuum Code   2013]]=7,Table2[[#This Row],[ Rural-Urban Continuum Code   2013]]=8,Table2[[#This Row],[ Rural-Urban Continuum Code   2013]]=9),1,0)</f>
        <v>0</v>
      </c>
      <c r="I289">
        <v>0.23</v>
      </c>
      <c r="J289">
        <v>0.08</v>
      </c>
      <c r="K289" s="17">
        <f>Table1[[#This Row],[Median Income 2018]]</f>
        <v>52576</v>
      </c>
      <c r="L289">
        <f>(Table1[[#This Row],[Hospital Beds 2018]]/Table1[[#This Row],[Population Estimate 2018]])*1000</f>
        <v>1.4213294167811625</v>
      </c>
      <c r="M289" s="1">
        <v>0.78</v>
      </c>
      <c r="N289">
        <f>Table1[[#This Row],[Population Estimate 2018]]</f>
        <v>42214</v>
      </c>
      <c r="O289" t="str" cm="1">
        <f t="array" ref="O28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0" spans="1:15" x14ac:dyDescent="0.3">
      <c r="A290">
        <v>293</v>
      </c>
      <c r="B290" t="s">
        <v>249</v>
      </c>
      <c r="C290" t="s">
        <v>73</v>
      </c>
      <c r="D290" t="s">
        <v>21</v>
      </c>
      <c r="E290">
        <v>6</v>
      </c>
      <c r="F290">
        <f>IF(OR(Table2[[#This Row],[ Rural-Urban Continuum Code   2013]]=1,Table2[[#This Row],[ Rural-Urban Continuum Code   2013]]=2,Table2[[#This Row],[ Rural-Urban Continuum Code   2013]]=3),1,0)</f>
        <v>0</v>
      </c>
      <c r="G290">
        <f>IF(OR(Table2[[#This Row],[ Rural-Urban Continuum Code   2013]]=4,Table2[[#This Row],[ Rural-Urban Continuum Code   2013]]=5,Table2[[#This Row],[ Rural-Urban Continuum Code   2013]]=6),1,0)</f>
        <v>1</v>
      </c>
      <c r="H290">
        <f>IF(OR(Table2[[#This Row],[ Rural-Urban Continuum Code   2013]]=7,Table2[[#This Row],[ Rural-Urban Continuum Code   2013]]=8,Table2[[#This Row],[ Rural-Urban Continuum Code   2013]]=9),1,0)</f>
        <v>0</v>
      </c>
      <c r="I290">
        <v>0.15</v>
      </c>
      <c r="J290">
        <v>0.05</v>
      </c>
      <c r="K290" s="17">
        <f>Table1[[#This Row],[Median Income 2018]]</f>
        <v>55387</v>
      </c>
      <c r="L290">
        <f>(Table1[[#This Row],[Hospital Beds 2018]]/Table1[[#This Row],[Population Estimate 2018]])*1000</f>
        <v>2.4161355837243503</v>
      </c>
      <c r="M290" s="1">
        <v>0.84</v>
      </c>
      <c r="N290">
        <f>Table1[[#This Row],[Population Estimate 2018]]</f>
        <v>28558</v>
      </c>
      <c r="O290" t="str" cm="1">
        <f t="array" ref="O29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1" spans="1:15" x14ac:dyDescent="0.3">
      <c r="A291">
        <v>294</v>
      </c>
      <c r="B291" t="s">
        <v>249</v>
      </c>
      <c r="C291" t="s">
        <v>289</v>
      </c>
      <c r="D291" t="s">
        <v>21</v>
      </c>
      <c r="E291">
        <v>6</v>
      </c>
      <c r="F291">
        <f>IF(OR(Table2[[#This Row],[ Rural-Urban Continuum Code   2013]]=1,Table2[[#This Row],[ Rural-Urban Continuum Code   2013]]=2,Table2[[#This Row],[ Rural-Urban Continuum Code   2013]]=3),1,0)</f>
        <v>0</v>
      </c>
      <c r="G291">
        <f>IF(OR(Table2[[#This Row],[ Rural-Urban Continuum Code   2013]]=4,Table2[[#This Row],[ Rural-Urban Continuum Code   2013]]=5,Table2[[#This Row],[ Rural-Urban Continuum Code   2013]]=6),1,0)</f>
        <v>1</v>
      </c>
      <c r="H291">
        <f>IF(OR(Table2[[#This Row],[ Rural-Urban Continuum Code   2013]]=7,Table2[[#This Row],[ Rural-Urban Continuum Code   2013]]=8,Table2[[#This Row],[ Rural-Urban Continuum Code   2013]]=9),1,0)</f>
        <v>0</v>
      </c>
      <c r="I291">
        <v>0.2</v>
      </c>
      <c r="J291">
        <v>7.0000000000000007E-2</v>
      </c>
      <c r="K291" s="17">
        <f>Table1[[#This Row],[Median Income 2018]]</f>
        <v>40064</v>
      </c>
      <c r="L291">
        <f>(Table1[[#This Row],[Hospital Beds 2018]]/Table1[[#This Row],[Population Estimate 2018]])*1000</f>
        <v>5.7508680555555562</v>
      </c>
      <c r="M291" s="1">
        <v>0.8</v>
      </c>
      <c r="N291">
        <f>Table1[[#This Row],[Population Estimate 2018]]</f>
        <v>18432</v>
      </c>
      <c r="O291" t="str" cm="1">
        <f t="array" ref="O29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2" spans="1:15" x14ac:dyDescent="0.3">
      <c r="A292">
        <v>295</v>
      </c>
      <c r="B292" t="s">
        <v>249</v>
      </c>
      <c r="C292" t="s">
        <v>290</v>
      </c>
      <c r="D292" t="s">
        <v>21</v>
      </c>
      <c r="E292">
        <v>9</v>
      </c>
      <c r="F292">
        <f>IF(OR(Table2[[#This Row],[ Rural-Urban Continuum Code   2013]]=1,Table2[[#This Row],[ Rural-Urban Continuum Code   2013]]=2,Table2[[#This Row],[ Rural-Urban Continuum Code   2013]]=3),1,0)</f>
        <v>0</v>
      </c>
      <c r="G292">
        <f>IF(OR(Table2[[#This Row],[ Rural-Urban Continuum Code   2013]]=4,Table2[[#This Row],[ Rural-Urban Continuum Code   2013]]=5,Table2[[#This Row],[ Rural-Urban Continuum Code   2013]]=6),1,0)</f>
        <v>0</v>
      </c>
      <c r="H292">
        <f>IF(OR(Table2[[#This Row],[ Rural-Urban Continuum Code   2013]]=7,Table2[[#This Row],[ Rural-Urban Continuum Code   2013]]=8,Table2[[#This Row],[ Rural-Urban Continuum Code   2013]]=9),1,0)</f>
        <v>1</v>
      </c>
      <c r="I292">
        <v>0.27</v>
      </c>
      <c r="J292">
        <v>0.09</v>
      </c>
      <c r="K292" s="17">
        <f>Table1[[#This Row],[Median Income 2018]]</f>
        <v>68900</v>
      </c>
      <c r="L292">
        <f>(Table1[[#This Row],[Hospital Beds 2018]]/Table1[[#This Row],[Population Estimate 2018]])*1000</f>
        <v>0</v>
      </c>
      <c r="M292" s="1">
        <v>0.74</v>
      </c>
      <c r="N292">
        <f>Table1[[#This Row],[Population Estimate 2018]]</f>
        <v>4833</v>
      </c>
      <c r="O292" t="str" cm="1">
        <f t="array" ref="O292">_xlfn.IFS(Table2[[#This Row],[ Rural-Urban Continuum Code   2014]]=1,"Urban",Table2[[#This Row],[ Rural-Urban Continuum Code   2015]]=1, "Suburban",Table2[[#This Row],[ Rural-Urban Continuum Code   2016]]=1,"Rural")</f>
        <v>Rural</v>
      </c>
    </row>
    <row r="293" spans="1:15" x14ac:dyDescent="0.3">
      <c r="A293">
        <v>296</v>
      </c>
      <c r="B293" t="s">
        <v>249</v>
      </c>
      <c r="C293" t="s">
        <v>291</v>
      </c>
      <c r="D293" t="s">
        <v>21</v>
      </c>
      <c r="E293">
        <v>1</v>
      </c>
      <c r="F293">
        <f>IF(OR(Table2[[#This Row],[ Rural-Urban Continuum Code   2013]]=1,Table2[[#This Row],[ Rural-Urban Continuum Code   2013]]=2,Table2[[#This Row],[ Rural-Urban Continuum Code   2013]]=3),1,0)</f>
        <v>1</v>
      </c>
      <c r="G293">
        <f>IF(OR(Table2[[#This Row],[ Rural-Urban Continuum Code   2013]]=4,Table2[[#This Row],[ Rural-Urban Continuum Code   2013]]=5,Table2[[#This Row],[ Rural-Urban Continuum Code   2013]]=6),1,0)</f>
        <v>0</v>
      </c>
      <c r="H293">
        <f>IF(OR(Table2[[#This Row],[ Rural-Urban Continuum Code   2013]]=7,Table2[[#This Row],[ Rural-Urban Continuum Code   2013]]=8,Table2[[#This Row],[ Rural-Urban Continuum Code   2013]]=9),1,0)</f>
        <v>0</v>
      </c>
      <c r="I293">
        <v>0.2</v>
      </c>
      <c r="J293">
        <v>0.09</v>
      </c>
      <c r="K293" s="17">
        <f>Table1[[#This Row],[Median Income 2018]]</f>
        <v>72121</v>
      </c>
      <c r="L293">
        <f>(Table1[[#This Row],[Hospital Beds 2018]]/Table1[[#This Row],[Population Estimate 2018]])*1000</f>
        <v>0</v>
      </c>
      <c r="M293" s="1">
        <v>0.81</v>
      </c>
      <c r="N293">
        <f>Table1[[#This Row],[Population Estimate 2018]]</f>
        <v>18556</v>
      </c>
      <c r="O293" t="str" cm="1">
        <f t="array" ref="O293">_xlfn.IFS(Table2[[#This Row],[ Rural-Urban Continuum Code   2014]]=1,"Urban",Table2[[#This Row],[ Rural-Urban Continuum Code   2015]]=1, "Suburban",Table2[[#This Row],[ Rural-Urban Continuum Code   2016]]=1,"Rural")</f>
        <v>Urban</v>
      </c>
    </row>
    <row r="294" spans="1:15" x14ac:dyDescent="0.3">
      <c r="A294">
        <v>297</v>
      </c>
      <c r="B294" t="s">
        <v>249</v>
      </c>
      <c r="C294" t="s">
        <v>173</v>
      </c>
      <c r="D294" t="s">
        <v>21</v>
      </c>
      <c r="E294">
        <v>9</v>
      </c>
      <c r="F294">
        <f>IF(OR(Table2[[#This Row],[ Rural-Urban Continuum Code   2013]]=1,Table2[[#This Row],[ Rural-Urban Continuum Code   2013]]=2,Table2[[#This Row],[ Rural-Urban Continuum Code   2013]]=3),1,0)</f>
        <v>0</v>
      </c>
      <c r="G294">
        <f>IF(OR(Table2[[#This Row],[ Rural-Urban Continuum Code   2013]]=4,Table2[[#This Row],[ Rural-Urban Continuum Code   2013]]=5,Table2[[#This Row],[ Rural-Urban Continuum Code   2013]]=6),1,0)</f>
        <v>0</v>
      </c>
      <c r="H294">
        <f>IF(OR(Table2[[#This Row],[ Rural-Urban Continuum Code   2013]]=7,Table2[[#This Row],[ Rural-Urban Continuum Code   2013]]=8,Table2[[#This Row],[ Rural-Urban Continuum Code   2013]]=9),1,0)</f>
        <v>1</v>
      </c>
      <c r="I294">
        <v>0.23</v>
      </c>
      <c r="J294">
        <v>0.06</v>
      </c>
      <c r="K294" s="17">
        <f>Table1[[#This Row],[Median Income 2018]]</f>
        <v>52367</v>
      </c>
      <c r="L294">
        <f>(Table1[[#This Row],[Hospital Beds 2018]]/Table1[[#This Row],[Population Estimate 2018]])*1000</f>
        <v>9.3327111525898268</v>
      </c>
      <c r="M294" s="1">
        <v>0.78</v>
      </c>
      <c r="N294">
        <f>Table1[[#This Row],[Population Estimate 2018]]</f>
        <v>4286</v>
      </c>
      <c r="O294" t="str" cm="1">
        <f t="array" ref="O294">_xlfn.IFS(Table2[[#This Row],[ Rural-Urban Continuum Code   2014]]=1,"Urban",Table2[[#This Row],[ Rural-Urban Continuum Code   2015]]=1, "Suburban",Table2[[#This Row],[ Rural-Urban Continuum Code   2016]]=1,"Rural")</f>
        <v>Rural</v>
      </c>
    </row>
    <row r="295" spans="1:15" x14ac:dyDescent="0.3">
      <c r="A295">
        <v>298</v>
      </c>
      <c r="B295" t="s">
        <v>249</v>
      </c>
      <c r="C295" t="s">
        <v>292</v>
      </c>
      <c r="D295" t="s">
        <v>21</v>
      </c>
      <c r="E295">
        <v>7</v>
      </c>
      <c r="F295">
        <f>IF(OR(Table2[[#This Row],[ Rural-Urban Continuum Code   2013]]=1,Table2[[#This Row],[ Rural-Urban Continuum Code   2013]]=2,Table2[[#This Row],[ Rural-Urban Continuum Code   2013]]=3),1,0)</f>
        <v>0</v>
      </c>
      <c r="G295">
        <f>IF(OR(Table2[[#This Row],[ Rural-Urban Continuum Code   2013]]=4,Table2[[#This Row],[ Rural-Urban Continuum Code   2013]]=5,Table2[[#This Row],[ Rural-Urban Continuum Code   2013]]=6),1,0)</f>
        <v>0</v>
      </c>
      <c r="H295">
        <f>IF(OR(Table2[[#This Row],[ Rural-Urban Continuum Code   2013]]=7,Table2[[#This Row],[ Rural-Urban Continuum Code   2013]]=8,Table2[[#This Row],[ Rural-Urban Continuum Code   2013]]=9),1,0)</f>
        <v>1</v>
      </c>
      <c r="I295">
        <v>0.19</v>
      </c>
      <c r="J295">
        <v>0.04</v>
      </c>
      <c r="K295" s="17">
        <f>Table1[[#This Row],[Median Income 2018]]</f>
        <v>89034</v>
      </c>
      <c r="L295">
        <f>(Table1[[#This Row],[Hospital Beds 2018]]/Table1[[#This Row],[Population Estimate 2018]])*1000</f>
        <v>1.392757660167131</v>
      </c>
      <c r="M295" s="1">
        <v>0.81</v>
      </c>
      <c r="N295">
        <f>Table1[[#This Row],[Population Estimate 2018]]</f>
        <v>17950</v>
      </c>
      <c r="O295" t="str" cm="1">
        <f t="array" ref="O295">_xlfn.IFS(Table2[[#This Row],[ Rural-Urban Continuum Code   2014]]=1,"Urban",Table2[[#This Row],[ Rural-Urban Continuum Code   2015]]=1, "Suburban",Table2[[#This Row],[ Rural-Urban Continuum Code   2016]]=1,"Rural")</f>
        <v>Rural</v>
      </c>
    </row>
    <row r="296" spans="1:15" x14ac:dyDescent="0.3">
      <c r="A296">
        <v>299</v>
      </c>
      <c r="B296" t="s">
        <v>249</v>
      </c>
      <c r="C296" t="s">
        <v>293</v>
      </c>
      <c r="D296" t="s">
        <v>21</v>
      </c>
      <c r="E296">
        <v>7</v>
      </c>
      <c r="F296">
        <f>IF(OR(Table2[[#This Row],[ Rural-Urban Continuum Code   2013]]=1,Table2[[#This Row],[ Rural-Urban Continuum Code   2013]]=2,Table2[[#This Row],[ Rural-Urban Continuum Code   2013]]=3),1,0)</f>
        <v>0</v>
      </c>
      <c r="G296">
        <f>IF(OR(Table2[[#This Row],[ Rural-Urban Continuum Code   2013]]=4,Table2[[#This Row],[ Rural-Urban Continuum Code   2013]]=5,Table2[[#This Row],[ Rural-Urban Continuum Code   2013]]=6),1,0)</f>
        <v>0</v>
      </c>
      <c r="H296">
        <f>IF(OR(Table2[[#This Row],[ Rural-Urban Continuum Code   2013]]=7,Table2[[#This Row],[ Rural-Urban Continuum Code   2013]]=8,Table2[[#This Row],[ Rural-Urban Continuum Code   2013]]=9),1,0)</f>
        <v>1</v>
      </c>
      <c r="I296">
        <v>0.18</v>
      </c>
      <c r="J296">
        <v>0.05</v>
      </c>
      <c r="K296" s="17">
        <f>Table1[[#This Row],[Median Income 2018]]</f>
        <v>42455</v>
      </c>
      <c r="L296">
        <f>(Table1[[#This Row],[Hospital Beds 2018]]/Table1[[#This Row],[Population Estimate 2018]])*1000</f>
        <v>2.0552449852022363</v>
      </c>
      <c r="M296" s="1">
        <v>0.82</v>
      </c>
      <c r="N296">
        <f>Table1[[#This Row],[Population Estimate 2018]]</f>
        <v>12164</v>
      </c>
      <c r="O296" t="str" cm="1">
        <f t="array" ref="O296">_xlfn.IFS(Table2[[#This Row],[ Rural-Urban Continuum Code   2014]]=1,"Urban",Table2[[#This Row],[ Rural-Urban Continuum Code   2015]]=1, "Suburban",Table2[[#This Row],[ Rural-Urban Continuum Code   2016]]=1,"Rural")</f>
        <v>Rural</v>
      </c>
    </row>
    <row r="297" spans="1:15" x14ac:dyDescent="0.3">
      <c r="A297">
        <v>300</v>
      </c>
      <c r="B297" t="s">
        <v>249</v>
      </c>
      <c r="C297" t="s">
        <v>294</v>
      </c>
      <c r="D297" t="s">
        <v>21</v>
      </c>
      <c r="E297">
        <v>3</v>
      </c>
      <c r="F297">
        <f>IF(OR(Table2[[#This Row],[ Rural-Urban Continuum Code   2013]]=1,Table2[[#This Row],[ Rural-Urban Continuum Code   2013]]=2,Table2[[#This Row],[ Rural-Urban Continuum Code   2013]]=3),1,0)</f>
        <v>1</v>
      </c>
      <c r="G297">
        <f>IF(OR(Table2[[#This Row],[ Rural-Urban Continuum Code   2013]]=4,Table2[[#This Row],[ Rural-Urban Continuum Code   2013]]=5,Table2[[#This Row],[ Rural-Urban Continuum Code   2013]]=6),1,0)</f>
        <v>0</v>
      </c>
      <c r="H297">
        <f>IF(OR(Table2[[#This Row],[ Rural-Urban Continuum Code   2013]]=7,Table2[[#This Row],[ Rural-Urban Continuum Code   2013]]=8,Table2[[#This Row],[ Rural-Urban Continuum Code   2013]]=9),1,0)</f>
        <v>0</v>
      </c>
      <c r="I297">
        <v>0.18</v>
      </c>
      <c r="J297">
        <v>0.08</v>
      </c>
      <c r="K297" s="17">
        <f>Table1[[#This Row],[Median Income 2018]]</f>
        <v>48308</v>
      </c>
      <c r="L297">
        <f>(Table1[[#This Row],[Hospital Beds 2018]]/Table1[[#This Row],[Population Estimate 2018]])*1000</f>
        <v>5.9034555211336546</v>
      </c>
      <c r="M297" s="1">
        <v>0.83</v>
      </c>
      <c r="N297">
        <f>Table1[[#This Row],[Population Estimate 2018]]</f>
        <v>167529</v>
      </c>
      <c r="O297" t="str" cm="1">
        <f t="array" ref="O297">_xlfn.IFS(Table2[[#This Row],[ Rural-Urban Continuum Code   2014]]=1,"Urban",Table2[[#This Row],[ Rural-Urban Continuum Code   2015]]=1, "Suburban",Table2[[#This Row],[ Rural-Urban Continuum Code   2016]]=1,"Rural")</f>
        <v>Urban</v>
      </c>
    </row>
    <row r="298" spans="1:15" x14ac:dyDescent="0.3">
      <c r="A298">
        <v>301</v>
      </c>
      <c r="B298" t="s">
        <v>249</v>
      </c>
      <c r="C298" t="s">
        <v>295</v>
      </c>
      <c r="D298" t="s">
        <v>21</v>
      </c>
      <c r="E298">
        <v>9</v>
      </c>
      <c r="F298">
        <f>IF(OR(Table2[[#This Row],[ Rural-Urban Continuum Code   2013]]=1,Table2[[#This Row],[ Rural-Urban Continuum Code   2013]]=2,Table2[[#This Row],[ Rural-Urban Continuum Code   2013]]=3),1,0)</f>
        <v>0</v>
      </c>
      <c r="G298">
        <f>IF(OR(Table2[[#This Row],[ Rural-Urban Continuum Code   2013]]=4,Table2[[#This Row],[ Rural-Urban Continuum Code   2013]]=5,Table2[[#This Row],[ Rural-Urban Continuum Code   2013]]=6),1,0)</f>
        <v>0</v>
      </c>
      <c r="H298">
        <f>IF(OR(Table2[[#This Row],[ Rural-Urban Continuum Code   2013]]=7,Table2[[#This Row],[ Rural-Urban Continuum Code   2013]]=8,Table2[[#This Row],[ Rural-Urban Continuum Code   2013]]=9),1,0)</f>
        <v>1</v>
      </c>
      <c r="I298">
        <v>0.16</v>
      </c>
      <c r="J298">
        <v>7.0000000000000007E-2</v>
      </c>
      <c r="K298" s="17">
        <f>Table1[[#This Row],[Median Income 2018]]</f>
        <v>63411</v>
      </c>
      <c r="L298">
        <f>(Table1[[#This Row],[Hospital Beds 2018]]/Table1[[#This Row],[Population Estimate 2018]])*1000</f>
        <v>9.1540404040404049</v>
      </c>
      <c r="M298" s="1">
        <v>0.82</v>
      </c>
      <c r="N298">
        <f>Table1[[#This Row],[Population Estimate 2018]]</f>
        <v>6336</v>
      </c>
      <c r="O298" t="str" cm="1">
        <f t="array" ref="O298">_xlfn.IFS(Table2[[#This Row],[ Rural-Urban Continuum Code   2014]]=1,"Urban",Table2[[#This Row],[ Rural-Urban Continuum Code   2015]]=1, "Suburban",Table2[[#This Row],[ Rural-Urban Continuum Code   2016]]=1,"Rural")</f>
        <v>Rural</v>
      </c>
    </row>
    <row r="299" spans="1:15" x14ac:dyDescent="0.3">
      <c r="A299">
        <v>302</v>
      </c>
      <c r="B299" t="s">
        <v>249</v>
      </c>
      <c r="C299" t="s">
        <v>296</v>
      </c>
      <c r="D299" t="s">
        <v>21</v>
      </c>
      <c r="E299">
        <v>7</v>
      </c>
      <c r="F299">
        <f>IF(OR(Table2[[#This Row],[ Rural-Urban Continuum Code   2013]]=1,Table2[[#This Row],[ Rural-Urban Continuum Code   2013]]=2,Table2[[#This Row],[ Rural-Urban Continuum Code   2013]]=3),1,0)</f>
        <v>0</v>
      </c>
      <c r="G299">
        <f>IF(OR(Table2[[#This Row],[ Rural-Urban Continuum Code   2013]]=4,Table2[[#This Row],[ Rural-Urban Continuum Code   2013]]=5,Table2[[#This Row],[ Rural-Urban Continuum Code   2013]]=6),1,0)</f>
        <v>0</v>
      </c>
      <c r="H299">
        <f>IF(OR(Table2[[#This Row],[ Rural-Urban Continuum Code   2013]]=7,Table2[[#This Row],[ Rural-Urban Continuum Code   2013]]=8,Table2[[#This Row],[ Rural-Urban Continuum Code   2013]]=9),1,0)</f>
        <v>1</v>
      </c>
      <c r="I299">
        <v>0.2</v>
      </c>
      <c r="J299">
        <v>7.0000000000000007E-2</v>
      </c>
      <c r="K299" s="17">
        <f>Table1[[#This Row],[Median Income 2018]]</f>
        <v>44171</v>
      </c>
      <c r="L299">
        <f>(Table1[[#This Row],[Hospital Beds 2018]]/Table1[[#This Row],[Population Estimate 2018]])*1000</f>
        <v>1.5111111111111111</v>
      </c>
      <c r="M299" s="1">
        <v>0.82</v>
      </c>
      <c r="N299">
        <f>Table1[[#This Row],[Population Estimate 2018]]</f>
        <v>11250</v>
      </c>
      <c r="O299" t="str" cm="1">
        <f t="array" ref="O299">_xlfn.IFS(Table2[[#This Row],[ Rural-Urban Continuum Code   2014]]=1,"Urban",Table2[[#This Row],[ Rural-Urban Continuum Code   2015]]=1, "Suburban",Table2[[#This Row],[ Rural-Urban Continuum Code   2016]]=1,"Rural")</f>
        <v>Rural</v>
      </c>
    </row>
    <row r="300" spans="1:15" x14ac:dyDescent="0.3">
      <c r="A300">
        <v>303</v>
      </c>
      <c r="B300" t="s">
        <v>249</v>
      </c>
      <c r="C300" t="s">
        <v>297</v>
      </c>
      <c r="D300" t="s">
        <v>21</v>
      </c>
      <c r="E300">
        <v>7</v>
      </c>
      <c r="F300">
        <f>IF(OR(Table2[[#This Row],[ Rural-Urban Continuum Code   2013]]=1,Table2[[#This Row],[ Rural-Urban Continuum Code   2013]]=2,Table2[[#This Row],[ Rural-Urban Continuum Code   2013]]=3),1,0)</f>
        <v>0</v>
      </c>
      <c r="G300">
        <f>IF(OR(Table2[[#This Row],[ Rural-Urban Continuum Code   2013]]=4,Table2[[#This Row],[ Rural-Urban Continuum Code   2013]]=5,Table2[[#This Row],[ Rural-Urban Continuum Code   2013]]=6),1,0)</f>
        <v>0</v>
      </c>
      <c r="H300">
        <f>IF(OR(Table2[[#This Row],[ Rural-Urban Continuum Code   2013]]=7,Table2[[#This Row],[ Rural-Urban Continuum Code   2013]]=8,Table2[[#This Row],[ Rural-Urban Continuum Code   2013]]=9),1,0)</f>
        <v>1</v>
      </c>
      <c r="I300">
        <v>0.15</v>
      </c>
      <c r="J300">
        <v>0.05</v>
      </c>
      <c r="K300" s="17">
        <f>Table1[[#This Row],[Median Income 2018]]</f>
        <v>81033</v>
      </c>
      <c r="L300">
        <f>(Table1[[#This Row],[Hospital Beds 2018]]/Table1[[#This Row],[Population Estimate 2018]])*1000</f>
        <v>1.5155636731045741</v>
      </c>
      <c r="M300" s="1">
        <v>0.85</v>
      </c>
      <c r="N300">
        <f>Table1[[#This Row],[Population Estimate 2018]]</f>
        <v>25733</v>
      </c>
      <c r="O300" t="str" cm="1">
        <f t="array" ref="O300">_xlfn.IFS(Table2[[#This Row],[ Rural-Urban Continuum Code   2014]]=1,"Urban",Table2[[#This Row],[ Rural-Urban Continuum Code   2015]]=1, "Suburban",Table2[[#This Row],[ Rural-Urban Continuum Code   2016]]=1,"Rural")</f>
        <v>Rural</v>
      </c>
    </row>
    <row r="301" spans="1:15" x14ac:dyDescent="0.3">
      <c r="A301">
        <v>304</v>
      </c>
      <c r="B301" t="s">
        <v>249</v>
      </c>
      <c r="C301" t="s">
        <v>298</v>
      </c>
      <c r="D301" t="s">
        <v>21</v>
      </c>
      <c r="E301">
        <v>9</v>
      </c>
      <c r="F301">
        <f>IF(OR(Table2[[#This Row],[ Rural-Urban Continuum Code   2013]]=1,Table2[[#This Row],[ Rural-Urban Continuum Code   2013]]=2,Table2[[#This Row],[ Rural-Urban Continuum Code   2013]]=3),1,0)</f>
        <v>0</v>
      </c>
      <c r="G301">
        <f>IF(OR(Table2[[#This Row],[ Rural-Urban Continuum Code   2013]]=4,Table2[[#This Row],[ Rural-Urban Continuum Code   2013]]=5,Table2[[#This Row],[ Rural-Urban Continuum Code   2013]]=6),1,0)</f>
        <v>0</v>
      </c>
      <c r="H301">
        <f>IF(OR(Table2[[#This Row],[ Rural-Urban Continuum Code   2013]]=7,Table2[[#This Row],[ Rural-Urban Continuum Code   2013]]=8,Table2[[#This Row],[ Rural-Urban Continuum Code   2013]]=9),1,0)</f>
        <v>1</v>
      </c>
      <c r="I301">
        <v>0.23</v>
      </c>
      <c r="J301">
        <v>0.06</v>
      </c>
      <c r="K301" s="17">
        <f>Table1[[#This Row],[Median Income 2018]]</f>
        <v>36869</v>
      </c>
      <c r="L301">
        <f>(Table1[[#This Row],[Hospital Beds 2018]]/Table1[[#This Row],[Population Estimate 2018]])*1000</f>
        <v>0</v>
      </c>
      <c r="M301" s="1">
        <v>0.77</v>
      </c>
      <c r="N301">
        <f>Table1[[#This Row],[Population Estimate 2018]]</f>
        <v>6843</v>
      </c>
      <c r="O301" t="str" cm="1">
        <f t="array" ref="O301">_xlfn.IFS(Table2[[#This Row],[ Rural-Urban Continuum Code   2014]]=1,"Urban",Table2[[#This Row],[ Rural-Urban Continuum Code   2015]]=1, "Suburban",Table2[[#This Row],[ Rural-Urban Continuum Code   2016]]=1,"Rural")</f>
        <v>Rural</v>
      </c>
    </row>
    <row r="302" spans="1:15" x14ac:dyDescent="0.3">
      <c r="A302">
        <v>305</v>
      </c>
      <c r="B302" t="s">
        <v>249</v>
      </c>
      <c r="C302" t="s">
        <v>299</v>
      </c>
      <c r="D302" t="s">
        <v>21</v>
      </c>
      <c r="E302">
        <v>9</v>
      </c>
      <c r="F302">
        <f>IF(OR(Table2[[#This Row],[ Rural-Urban Continuum Code   2013]]=1,Table2[[#This Row],[ Rural-Urban Continuum Code   2013]]=2,Table2[[#This Row],[ Rural-Urban Continuum Code   2013]]=3),1,0)</f>
        <v>0</v>
      </c>
      <c r="G302">
        <f>IF(OR(Table2[[#This Row],[ Rural-Urban Continuum Code   2013]]=4,Table2[[#This Row],[ Rural-Urban Continuum Code   2013]]=5,Table2[[#This Row],[ Rural-Urban Continuum Code   2013]]=6),1,0)</f>
        <v>0</v>
      </c>
      <c r="H302">
        <f>IF(OR(Table2[[#This Row],[ Rural-Urban Continuum Code   2013]]=7,Table2[[#This Row],[ Rural-Urban Continuum Code   2013]]=8,Table2[[#This Row],[ Rural-Urban Continuum Code   2013]]=9),1,0)</f>
        <v>1</v>
      </c>
      <c r="I302">
        <v>0.23</v>
      </c>
      <c r="J302">
        <v>0.1</v>
      </c>
      <c r="K302" s="17">
        <f>Table1[[#This Row],[Median Income 2018]]</f>
        <v>46878</v>
      </c>
      <c r="L302">
        <f>(Table1[[#This Row],[Hospital Beds 2018]]/Table1[[#This Row],[Population Estimate 2018]])*1000</f>
        <v>0</v>
      </c>
      <c r="M302" s="1">
        <v>0.76</v>
      </c>
      <c r="N302">
        <f>Table1[[#This Row],[Population Estimate 2018]]</f>
        <v>762</v>
      </c>
      <c r="O302" t="str" cm="1">
        <f t="array" ref="O302">_xlfn.IFS(Table2[[#This Row],[ Rural-Urban Continuum Code   2014]]=1,"Urban",Table2[[#This Row],[ Rural-Urban Continuum Code   2015]]=1, "Suburban",Table2[[#This Row],[ Rural-Urban Continuum Code   2016]]=1,"Rural")</f>
        <v>Rural</v>
      </c>
    </row>
    <row r="303" spans="1:15" x14ac:dyDescent="0.3">
      <c r="A303">
        <v>306</v>
      </c>
      <c r="B303" t="s">
        <v>249</v>
      </c>
      <c r="C303" t="s">
        <v>300</v>
      </c>
      <c r="D303" t="s">
        <v>21</v>
      </c>
      <c r="E303">
        <v>9</v>
      </c>
      <c r="F303">
        <f>IF(OR(Table2[[#This Row],[ Rural-Urban Continuum Code   2013]]=1,Table2[[#This Row],[ Rural-Urban Continuum Code   2013]]=2,Table2[[#This Row],[ Rural-Urban Continuum Code   2013]]=3),1,0)</f>
        <v>0</v>
      </c>
      <c r="G303">
        <f>IF(OR(Table2[[#This Row],[ Rural-Urban Continuum Code   2013]]=4,Table2[[#This Row],[ Rural-Urban Continuum Code   2013]]=5,Table2[[#This Row],[ Rural-Urban Continuum Code   2013]]=6),1,0)</f>
        <v>0</v>
      </c>
      <c r="H303">
        <f>IF(OR(Table2[[#This Row],[ Rural-Urban Continuum Code   2013]]=7,Table2[[#This Row],[ Rural-Urban Continuum Code   2013]]=8,Table2[[#This Row],[ Rural-Urban Continuum Code   2013]]=9),1,0)</f>
        <v>1</v>
      </c>
      <c r="I303">
        <v>0.15</v>
      </c>
      <c r="J303">
        <v>0.04</v>
      </c>
      <c r="K303" s="17">
        <f>Table1[[#This Row],[Median Income 2018]]</f>
        <v>69458</v>
      </c>
      <c r="L303">
        <f>(Table1[[#This Row],[Hospital Beds 2018]]/Table1[[#This Row],[Population Estimate 2018]])*1000</f>
        <v>0</v>
      </c>
      <c r="M303" s="1">
        <v>0.86</v>
      </c>
      <c r="N303">
        <f>Table1[[#This Row],[Population Estimate 2018]]</f>
        <v>8191</v>
      </c>
      <c r="O303" t="str" cm="1">
        <f t="array" ref="O303">_xlfn.IFS(Table2[[#This Row],[ Rural-Urban Continuum Code   2014]]=1,"Urban",Table2[[#This Row],[ Rural-Urban Continuum Code   2015]]=1, "Suburban",Table2[[#This Row],[ Rural-Urban Continuum Code   2016]]=1,"Rural")</f>
        <v>Rural</v>
      </c>
    </row>
    <row r="304" spans="1:15" x14ac:dyDescent="0.3">
      <c r="A304">
        <v>307</v>
      </c>
      <c r="B304" t="s">
        <v>249</v>
      </c>
      <c r="C304" t="s">
        <v>301</v>
      </c>
      <c r="D304" t="s">
        <v>21</v>
      </c>
      <c r="E304">
        <v>9</v>
      </c>
      <c r="F304">
        <f>IF(OR(Table2[[#This Row],[ Rural-Urban Continuum Code   2013]]=1,Table2[[#This Row],[ Rural-Urban Continuum Code   2013]]=2,Table2[[#This Row],[ Rural-Urban Continuum Code   2013]]=3),1,0)</f>
        <v>0</v>
      </c>
      <c r="G304">
        <f>IF(OR(Table2[[#This Row],[ Rural-Urban Continuum Code   2013]]=4,Table2[[#This Row],[ Rural-Urban Continuum Code   2013]]=5,Table2[[#This Row],[ Rural-Urban Continuum Code   2013]]=6),1,0)</f>
        <v>0</v>
      </c>
      <c r="H304">
        <f>IF(OR(Table2[[#This Row],[ Rural-Urban Continuum Code   2013]]=7,Table2[[#This Row],[ Rural-Urban Continuum Code   2013]]=8,Table2[[#This Row],[ Rural-Urban Continuum Code   2013]]=9),1,0)</f>
        <v>1</v>
      </c>
      <c r="I304">
        <v>0.26</v>
      </c>
      <c r="J304">
        <v>0.09</v>
      </c>
      <c r="K304" s="17">
        <f>Table1[[#This Row],[Median Income 2018]]</f>
        <v>40009</v>
      </c>
      <c r="L304">
        <f>(Table1[[#This Row],[Hospital Beds 2018]]/Table1[[#This Row],[Population Estimate 2018]])*1000</f>
        <v>29.092488059053409</v>
      </c>
      <c r="M304" s="1">
        <v>0.76</v>
      </c>
      <c r="N304">
        <f>Table1[[#This Row],[Population Estimate 2018]]</f>
        <v>2303</v>
      </c>
      <c r="O304" t="str" cm="1">
        <f t="array" ref="O304">_xlfn.IFS(Table2[[#This Row],[ Rural-Urban Continuum Code   2014]]=1,"Urban",Table2[[#This Row],[ Rural-Urban Continuum Code   2015]]=1, "Suburban",Table2[[#This Row],[ Rural-Urban Continuum Code   2016]]=1,"Rural")</f>
        <v>Rural</v>
      </c>
    </row>
    <row r="305" spans="1:15" x14ac:dyDescent="0.3">
      <c r="A305">
        <v>308</v>
      </c>
      <c r="B305" t="s">
        <v>249</v>
      </c>
      <c r="C305" t="s">
        <v>302</v>
      </c>
      <c r="D305" t="s">
        <v>21</v>
      </c>
      <c r="E305">
        <v>5</v>
      </c>
      <c r="F305">
        <f>IF(OR(Table2[[#This Row],[ Rural-Urban Continuum Code   2013]]=1,Table2[[#This Row],[ Rural-Urban Continuum Code   2013]]=2,Table2[[#This Row],[ Rural-Urban Continuum Code   2013]]=3),1,0)</f>
        <v>0</v>
      </c>
      <c r="G305">
        <f>IF(OR(Table2[[#This Row],[ Rural-Urban Continuum Code   2013]]=4,Table2[[#This Row],[ Rural-Urban Continuum Code   2013]]=5,Table2[[#This Row],[ Rural-Urban Continuum Code   2013]]=6),1,0)</f>
        <v>1</v>
      </c>
      <c r="H305">
        <f>IF(OR(Table2[[#This Row],[ Rural-Urban Continuum Code   2013]]=7,Table2[[#This Row],[ Rural-Urban Continuum Code   2013]]=8,Table2[[#This Row],[ Rural-Urban Continuum Code   2013]]=9),1,0)</f>
        <v>0</v>
      </c>
      <c r="I305">
        <v>0.14000000000000001</v>
      </c>
      <c r="J305">
        <v>0.04</v>
      </c>
      <c r="K305" s="17">
        <f>Table1[[#This Row],[Median Income 2018]]</f>
        <v>80078</v>
      </c>
      <c r="L305">
        <f>(Table1[[#This Row],[Hospital Beds 2018]]/Table1[[#This Row],[Population Estimate 2018]])*1000</f>
        <v>1.0965265907698261</v>
      </c>
      <c r="M305" s="1">
        <v>0.87</v>
      </c>
      <c r="N305">
        <f>Table1[[#This Row],[Population Estimate 2018]]</f>
        <v>31007</v>
      </c>
      <c r="O305" t="str" cm="1">
        <f t="array" ref="O30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6" spans="1:15" x14ac:dyDescent="0.3">
      <c r="A306">
        <v>309</v>
      </c>
      <c r="B306" t="s">
        <v>249</v>
      </c>
      <c r="C306" t="s">
        <v>303</v>
      </c>
      <c r="D306" t="s">
        <v>21</v>
      </c>
      <c r="E306">
        <v>2</v>
      </c>
      <c r="F306">
        <f>IF(OR(Table2[[#This Row],[ Rural-Urban Continuum Code   2013]]=1,Table2[[#This Row],[ Rural-Urban Continuum Code   2013]]=2,Table2[[#This Row],[ Rural-Urban Continuum Code   2013]]=3),1,0)</f>
        <v>1</v>
      </c>
      <c r="G306">
        <f>IF(OR(Table2[[#This Row],[ Rural-Urban Continuum Code   2013]]=4,Table2[[#This Row],[ Rural-Urban Continuum Code   2013]]=5,Table2[[#This Row],[ Rural-Urban Continuum Code   2013]]=6),1,0)</f>
        <v>0</v>
      </c>
      <c r="H306">
        <f>IF(OR(Table2[[#This Row],[ Rural-Urban Continuum Code   2013]]=7,Table2[[#This Row],[ Rural-Urban Continuum Code   2013]]=8,Table2[[#This Row],[ Rural-Urban Continuum Code   2013]]=9),1,0)</f>
        <v>0</v>
      </c>
      <c r="I306">
        <v>0.22</v>
      </c>
      <c r="J306">
        <v>0.11</v>
      </c>
      <c r="K306" s="17">
        <f>Table1[[#This Row],[Median Income 2018]]</f>
        <v>64850</v>
      </c>
      <c r="L306">
        <f>(Table1[[#This Row],[Hospital Beds 2018]]/Table1[[#This Row],[Population Estimate 2018]])*1000</f>
        <v>0.59801459155603398</v>
      </c>
      <c r="M306" s="1">
        <v>0.8</v>
      </c>
      <c r="N306">
        <f>Table1[[#This Row],[Population Estimate 2018]]</f>
        <v>25083</v>
      </c>
      <c r="O306" t="str" cm="1">
        <f t="array" ref="O306">_xlfn.IFS(Table2[[#This Row],[ Rural-Urban Continuum Code   2014]]=1,"Urban",Table2[[#This Row],[ Rural-Urban Continuum Code   2015]]=1, "Suburban",Table2[[#This Row],[ Rural-Urban Continuum Code   2016]]=1,"Rural")</f>
        <v>Urban</v>
      </c>
    </row>
    <row r="307" spans="1:15" x14ac:dyDescent="0.3">
      <c r="A307">
        <v>310</v>
      </c>
      <c r="B307" t="s">
        <v>249</v>
      </c>
      <c r="C307" t="s">
        <v>86</v>
      </c>
      <c r="D307" t="s">
        <v>21</v>
      </c>
      <c r="E307">
        <v>9</v>
      </c>
      <c r="F307">
        <f>IF(OR(Table2[[#This Row],[ Rural-Urban Continuum Code   2013]]=1,Table2[[#This Row],[ Rural-Urban Continuum Code   2013]]=2,Table2[[#This Row],[ Rural-Urban Continuum Code   2013]]=3),1,0)</f>
        <v>0</v>
      </c>
      <c r="G307">
        <f>IF(OR(Table2[[#This Row],[ Rural-Urban Continuum Code   2013]]=4,Table2[[#This Row],[ Rural-Urban Continuum Code   2013]]=5,Table2[[#This Row],[ Rural-Urban Continuum Code   2013]]=6),1,0)</f>
        <v>0</v>
      </c>
      <c r="H307">
        <f>IF(OR(Table2[[#This Row],[ Rural-Urban Continuum Code   2013]]=7,Table2[[#This Row],[ Rural-Urban Continuum Code   2013]]=8,Table2[[#This Row],[ Rural-Urban Continuum Code   2013]]=9),1,0)</f>
        <v>1</v>
      </c>
      <c r="I307">
        <v>0.21</v>
      </c>
      <c r="J307">
        <v>0.06</v>
      </c>
      <c r="K307" s="17">
        <f>Table1[[#This Row],[Median Income 2018]]</f>
        <v>47869</v>
      </c>
      <c r="L307">
        <f>(Table1[[#This Row],[Hospital Beds 2018]]/Table1[[#This Row],[Population Estimate 2018]])*1000</f>
        <v>0</v>
      </c>
      <c r="M307" s="1">
        <v>0.77</v>
      </c>
      <c r="N307">
        <f>Table1[[#This Row],[Population Estimate 2018]]</f>
        <v>4909</v>
      </c>
      <c r="O307" t="str" cm="1">
        <f t="array" ref="O307">_xlfn.IFS(Table2[[#This Row],[ Rural-Urban Continuum Code   2014]]=1,"Urban",Table2[[#This Row],[ Rural-Urban Continuum Code   2015]]=1, "Suburban",Table2[[#This Row],[ Rural-Urban Continuum Code   2016]]=1,"Rural")</f>
        <v>Rural</v>
      </c>
    </row>
    <row r="308" spans="1:15" x14ac:dyDescent="0.3">
      <c r="A308">
        <v>311</v>
      </c>
      <c r="B308" t="s">
        <v>249</v>
      </c>
      <c r="C308" t="s">
        <v>304</v>
      </c>
      <c r="D308" t="s">
        <v>21</v>
      </c>
      <c r="E308">
        <v>2</v>
      </c>
      <c r="F308">
        <f>IF(OR(Table2[[#This Row],[ Rural-Urban Continuum Code   2013]]=1,Table2[[#This Row],[ Rural-Urban Continuum Code   2013]]=2,Table2[[#This Row],[ Rural-Urban Continuum Code   2013]]=3),1,0)</f>
        <v>1</v>
      </c>
      <c r="G308">
        <f>IF(OR(Table2[[#This Row],[ Rural-Urban Continuum Code   2013]]=4,Table2[[#This Row],[ Rural-Urban Continuum Code   2013]]=5,Table2[[#This Row],[ Rural-Urban Continuum Code   2013]]=6),1,0)</f>
        <v>0</v>
      </c>
      <c r="H308">
        <f>IF(OR(Table2[[#This Row],[ Rural-Urban Continuum Code   2013]]=7,Table2[[#This Row],[ Rural-Urban Continuum Code   2013]]=8,Table2[[#This Row],[ Rural-Urban Continuum Code   2013]]=9),1,0)</f>
        <v>0</v>
      </c>
      <c r="I308">
        <v>0.12</v>
      </c>
      <c r="J308">
        <v>0.05</v>
      </c>
      <c r="K308" s="17">
        <f>Table1[[#This Row],[Median Income 2018]]</f>
        <v>75629</v>
      </c>
      <c r="L308">
        <f>(Table1[[#This Row],[Hospital Beds 2018]]/Table1[[#This Row],[Population Estimate 2018]])*1000</f>
        <v>1.0053928508932406</v>
      </c>
      <c r="M308" s="1">
        <v>0.88</v>
      </c>
      <c r="N308">
        <f>Table1[[#This Row],[Population Estimate 2018]]</f>
        <v>314305</v>
      </c>
      <c r="O308" t="str" cm="1">
        <f t="array" ref="O308">_xlfn.IFS(Table2[[#This Row],[ Rural-Urban Continuum Code   2014]]=1,"Urban",Table2[[#This Row],[ Rural-Urban Continuum Code   2015]]=1, "Suburban",Table2[[#This Row],[ Rural-Urban Continuum Code   2016]]=1,"Rural")</f>
        <v>Urban</v>
      </c>
    </row>
    <row r="309" spans="1:15" x14ac:dyDescent="0.3">
      <c r="A309">
        <v>312</v>
      </c>
      <c r="B309" t="s">
        <v>249</v>
      </c>
      <c r="C309" t="s">
        <v>134</v>
      </c>
      <c r="D309" t="s">
        <v>21</v>
      </c>
      <c r="E309">
        <v>7</v>
      </c>
      <c r="F309">
        <f>IF(OR(Table2[[#This Row],[ Rural-Urban Continuum Code   2013]]=1,Table2[[#This Row],[ Rural-Urban Continuum Code   2013]]=2,Table2[[#This Row],[ Rural-Urban Continuum Code   2013]]=3),1,0)</f>
        <v>0</v>
      </c>
      <c r="G309">
        <f>IF(OR(Table2[[#This Row],[ Rural-Urban Continuum Code   2013]]=4,Table2[[#This Row],[ Rural-Urban Continuum Code   2013]]=5,Table2[[#This Row],[ Rural-Urban Continuum Code   2013]]=6),1,0)</f>
        <v>0</v>
      </c>
      <c r="H309">
        <f>IF(OR(Table2[[#This Row],[ Rural-Urban Continuum Code   2013]]=7,Table2[[#This Row],[ Rural-Urban Continuum Code   2013]]=8,Table2[[#This Row],[ Rural-Urban Continuum Code   2013]]=9),1,0)</f>
        <v>1</v>
      </c>
      <c r="I309">
        <v>0.18</v>
      </c>
      <c r="J309">
        <v>0.06</v>
      </c>
      <c r="K309" s="17">
        <f>Table1[[#This Row],[Median Income 2018]]</f>
        <v>53253</v>
      </c>
      <c r="L309">
        <f>(Table1[[#This Row],[Hospital Beds 2018]]/Table1[[#This Row],[Population Estimate 2018]])*1000</f>
        <v>8.4830339321357293</v>
      </c>
      <c r="M309" s="1">
        <v>0.81</v>
      </c>
      <c r="N309">
        <f>Table1[[#This Row],[Population Estimate 2018]]</f>
        <v>10020</v>
      </c>
      <c r="O309" t="str" cm="1">
        <f t="array" ref="O309">_xlfn.IFS(Table2[[#This Row],[ Rural-Urban Continuum Code   2014]]=1,"Urban",Table2[[#This Row],[ Rural-Urban Continuum Code   2015]]=1, "Suburban",Table2[[#This Row],[ Rural-Urban Continuum Code   2016]]=1,"Rural")</f>
        <v>Rural</v>
      </c>
    </row>
    <row r="310" spans="1:15" x14ac:dyDescent="0.3">
      <c r="A310">
        <v>313</v>
      </c>
      <c r="B310" t="s">
        <v>305</v>
      </c>
      <c r="C310" t="s">
        <v>306</v>
      </c>
      <c r="D310" t="s">
        <v>58</v>
      </c>
      <c r="E310">
        <v>2</v>
      </c>
      <c r="F310">
        <f>IF(OR(Table2[[#This Row],[ Rural-Urban Continuum Code   2013]]=1,Table2[[#This Row],[ Rural-Urban Continuum Code   2013]]=2,Table2[[#This Row],[ Rural-Urban Continuum Code   2013]]=3),1,0)</f>
        <v>1</v>
      </c>
      <c r="G310">
        <f>IF(OR(Table2[[#This Row],[ Rural-Urban Continuum Code   2013]]=4,Table2[[#This Row],[ Rural-Urban Continuum Code   2013]]=5,Table2[[#This Row],[ Rural-Urban Continuum Code   2013]]=6),1,0)</f>
        <v>0</v>
      </c>
      <c r="H310">
        <f>IF(OR(Table2[[#This Row],[ Rural-Urban Continuum Code   2013]]=7,Table2[[#This Row],[ Rural-Urban Continuum Code   2013]]=8,Table2[[#This Row],[ Rural-Urban Continuum Code   2013]]=9),1,0)</f>
        <v>0</v>
      </c>
      <c r="I310">
        <v>0.16</v>
      </c>
      <c r="J310">
        <v>0.03</v>
      </c>
      <c r="K310" s="17">
        <f>Table1[[#This Row],[Median Income 2018]]</f>
        <v>91183</v>
      </c>
      <c r="L310">
        <f>(Table1[[#This Row],[Hospital Beds 2018]]/Table1[[#This Row],[Population Estimate 2018]])*1000</f>
        <v>1.9293871838257808</v>
      </c>
      <c r="M310" s="1">
        <v>0.84</v>
      </c>
      <c r="N310">
        <f>Table1[[#This Row],[Population Estimate 2018]]</f>
        <v>943823</v>
      </c>
      <c r="O310" t="str" cm="1">
        <f t="array" ref="O310">_xlfn.IFS(Table2[[#This Row],[ Rural-Urban Continuum Code   2014]]=1,"Urban",Table2[[#This Row],[ Rural-Urban Continuum Code   2015]]=1, "Suburban",Table2[[#This Row],[ Rural-Urban Continuum Code   2016]]=1,"Rural")</f>
        <v>Urban</v>
      </c>
    </row>
    <row r="311" spans="1:15" x14ac:dyDescent="0.3">
      <c r="A311">
        <v>314</v>
      </c>
      <c r="B311" t="s">
        <v>305</v>
      </c>
      <c r="C311" t="s">
        <v>307</v>
      </c>
      <c r="D311" t="s">
        <v>21</v>
      </c>
      <c r="E311">
        <v>1</v>
      </c>
      <c r="F311">
        <f>IF(OR(Table2[[#This Row],[ Rural-Urban Continuum Code   2013]]=1,Table2[[#This Row],[ Rural-Urban Continuum Code   2013]]=2,Table2[[#This Row],[ Rural-Urban Continuum Code   2013]]=3),1,0)</f>
        <v>1</v>
      </c>
      <c r="G311">
        <f>IF(OR(Table2[[#This Row],[ Rural-Urban Continuum Code   2013]]=4,Table2[[#This Row],[ Rural-Urban Continuum Code   2013]]=5,Table2[[#This Row],[ Rural-Urban Continuum Code   2013]]=6),1,0)</f>
        <v>0</v>
      </c>
      <c r="H311">
        <f>IF(OR(Table2[[#This Row],[ Rural-Urban Continuum Code   2013]]=7,Table2[[#This Row],[ Rural-Urban Continuum Code   2013]]=8,Table2[[#This Row],[ Rural-Urban Continuum Code   2013]]=9),1,0)</f>
        <v>0</v>
      </c>
      <c r="I311">
        <v>0.17</v>
      </c>
      <c r="J311">
        <v>0.05</v>
      </c>
      <c r="K311" s="17">
        <f>Table1[[#This Row],[Median Income 2018]]</f>
        <v>73037</v>
      </c>
      <c r="L311">
        <f>(Table1[[#This Row],[Hospital Beds 2018]]/Table1[[#This Row],[Population Estimate 2018]])*1000</f>
        <v>2.9192435955312948</v>
      </c>
      <c r="M311" s="1">
        <v>0.83</v>
      </c>
      <c r="N311">
        <f>Table1[[#This Row],[Population Estimate 2018]]</f>
        <v>892697</v>
      </c>
      <c r="O311" t="str" cm="1">
        <f t="array" ref="O311">_xlfn.IFS(Table2[[#This Row],[ Rural-Urban Continuum Code   2014]]=1,"Urban",Table2[[#This Row],[ Rural-Urban Continuum Code   2015]]=1, "Suburban",Table2[[#This Row],[ Rural-Urban Continuum Code   2016]]=1,"Rural")</f>
        <v>Urban</v>
      </c>
    </row>
    <row r="312" spans="1:15" x14ac:dyDescent="0.3">
      <c r="A312">
        <v>315</v>
      </c>
      <c r="B312" t="s">
        <v>305</v>
      </c>
      <c r="C312" t="s">
        <v>308</v>
      </c>
      <c r="D312" t="s">
        <v>21</v>
      </c>
      <c r="E312">
        <v>4</v>
      </c>
      <c r="F312">
        <f>IF(OR(Table2[[#This Row],[ Rural-Urban Continuum Code   2013]]=1,Table2[[#This Row],[ Rural-Urban Continuum Code   2013]]=2,Table2[[#This Row],[ Rural-Urban Continuum Code   2013]]=3),1,0)</f>
        <v>0</v>
      </c>
      <c r="G312">
        <f>IF(OR(Table2[[#This Row],[ Rural-Urban Continuum Code   2013]]=4,Table2[[#This Row],[ Rural-Urban Continuum Code   2013]]=5,Table2[[#This Row],[ Rural-Urban Continuum Code   2013]]=6),1,0)</f>
        <v>1</v>
      </c>
      <c r="H312">
        <f>IF(OR(Table2[[#This Row],[ Rural-Urban Continuum Code   2013]]=7,Table2[[#This Row],[ Rural-Urban Continuum Code   2013]]=8,Table2[[#This Row],[ Rural-Urban Continuum Code   2013]]=9),1,0)</f>
        <v>0</v>
      </c>
      <c r="I312">
        <v>0.21</v>
      </c>
      <c r="J312">
        <v>0.06</v>
      </c>
      <c r="K312" s="17">
        <f>Table1[[#This Row],[Median Income 2018]]</f>
        <v>76304</v>
      </c>
      <c r="L312">
        <f>(Table1[[#This Row],[Hospital Beds 2018]]/Table1[[#This Row],[Population Estimate 2018]])*1000</f>
        <v>0.67362004516567187</v>
      </c>
      <c r="M312" s="1">
        <v>0.81</v>
      </c>
      <c r="N312">
        <f>Table1[[#This Row],[Population Estimate 2018]]</f>
        <v>181111</v>
      </c>
      <c r="O312" t="str" cm="1">
        <f t="array" ref="O31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13" spans="1:15" x14ac:dyDescent="0.3">
      <c r="A313">
        <v>316</v>
      </c>
      <c r="B313" t="s">
        <v>305</v>
      </c>
      <c r="C313" t="s">
        <v>309</v>
      </c>
      <c r="D313" t="s">
        <v>21</v>
      </c>
      <c r="E313">
        <v>1</v>
      </c>
      <c r="F313">
        <f>IF(OR(Table2[[#This Row],[ Rural-Urban Continuum Code   2013]]=1,Table2[[#This Row],[ Rural-Urban Continuum Code   2013]]=2,Table2[[#This Row],[ Rural-Urban Continuum Code   2013]]=3),1,0)</f>
        <v>1</v>
      </c>
      <c r="G313">
        <f>IF(OR(Table2[[#This Row],[ Rural-Urban Continuum Code   2013]]=4,Table2[[#This Row],[ Rural-Urban Continuum Code   2013]]=5,Table2[[#This Row],[ Rural-Urban Continuum Code   2013]]=6),1,0)</f>
        <v>0</v>
      </c>
      <c r="H313">
        <f>IF(OR(Table2[[#This Row],[ Rural-Urban Continuum Code   2013]]=7,Table2[[#This Row],[ Rural-Urban Continuum Code   2013]]=8,Table2[[#This Row],[ Rural-Urban Continuum Code   2013]]=9),1,0)</f>
        <v>0</v>
      </c>
      <c r="I313">
        <v>0.2</v>
      </c>
      <c r="J313">
        <v>0.05</v>
      </c>
      <c r="K313" s="17">
        <f>Table1[[#This Row],[Median Income 2018]]</f>
        <v>88709</v>
      </c>
      <c r="L313">
        <f>(Table1[[#This Row],[Hospital Beds 2018]]/Table1[[#This Row],[Population Estimate 2018]])*1000</f>
        <v>3.9586432426451603</v>
      </c>
      <c r="M313" s="1">
        <v>0.8</v>
      </c>
      <c r="N313">
        <f>Table1[[#This Row],[Population Estimate 2018]]</f>
        <v>162682</v>
      </c>
      <c r="O313" t="str" cm="1">
        <f t="array" ref="O313">_xlfn.IFS(Table2[[#This Row],[ Rural-Urban Continuum Code   2014]]=1,"Urban",Table2[[#This Row],[ Rural-Urban Continuum Code   2015]]=1, "Suburban",Table2[[#This Row],[ Rural-Urban Continuum Code   2016]]=1,"Rural")</f>
        <v>Urban</v>
      </c>
    </row>
    <row r="314" spans="1:15" x14ac:dyDescent="0.3">
      <c r="A314">
        <v>317</v>
      </c>
      <c r="B314" t="s">
        <v>305</v>
      </c>
      <c r="C314" t="s">
        <v>310</v>
      </c>
      <c r="D314" t="s">
        <v>58</v>
      </c>
      <c r="E314">
        <v>2</v>
      </c>
      <c r="F314">
        <f>IF(OR(Table2[[#This Row],[ Rural-Urban Continuum Code   2013]]=1,Table2[[#This Row],[ Rural-Urban Continuum Code   2013]]=2,Table2[[#This Row],[ Rural-Urban Continuum Code   2013]]=3),1,0)</f>
        <v>1</v>
      </c>
      <c r="G314">
        <f>IF(OR(Table2[[#This Row],[ Rural-Urban Continuum Code   2013]]=4,Table2[[#This Row],[ Rural-Urban Continuum Code   2013]]=5,Table2[[#This Row],[ Rural-Urban Continuum Code   2013]]=6),1,0)</f>
        <v>0</v>
      </c>
      <c r="H314">
        <f>IF(OR(Table2[[#This Row],[ Rural-Urban Continuum Code   2013]]=7,Table2[[#This Row],[ Rural-Urban Continuum Code   2013]]=8,Table2[[#This Row],[ Rural-Urban Continuum Code   2013]]=9),1,0)</f>
        <v>0</v>
      </c>
      <c r="I314">
        <v>0.17</v>
      </c>
      <c r="J314">
        <v>0.05</v>
      </c>
      <c r="K314" s="17">
        <f>Table1[[#This Row],[Median Income 2018]]</f>
        <v>67720</v>
      </c>
      <c r="L314">
        <f>(Table1[[#This Row],[Hospital Beds 2018]]/Table1[[#This Row],[Population Estimate 2018]])*1000</f>
        <v>2.9162099764464449</v>
      </c>
      <c r="M314" s="1">
        <v>0.83</v>
      </c>
      <c r="N314">
        <f>Table1[[#This Row],[Population Estimate 2018]]</f>
        <v>857620</v>
      </c>
      <c r="O314" t="str" cm="1">
        <f t="array" ref="O314">_xlfn.IFS(Table2[[#This Row],[ Rural-Urban Continuum Code   2014]]=1,"Urban",Table2[[#This Row],[ Rural-Urban Continuum Code   2015]]=1, "Suburban",Table2[[#This Row],[ Rural-Urban Continuum Code   2016]]=1,"Rural")</f>
        <v>Urban</v>
      </c>
    </row>
    <row r="315" spans="1:15" x14ac:dyDescent="0.3">
      <c r="A315">
        <v>318</v>
      </c>
      <c r="B315" t="s">
        <v>305</v>
      </c>
      <c r="C315" t="s">
        <v>311</v>
      </c>
      <c r="D315" t="s">
        <v>21</v>
      </c>
      <c r="E315">
        <v>2</v>
      </c>
      <c r="F315">
        <f>IF(OR(Table2[[#This Row],[ Rural-Urban Continuum Code   2013]]=1,Table2[[#This Row],[ Rural-Urban Continuum Code   2013]]=2,Table2[[#This Row],[ Rural-Urban Continuum Code   2013]]=3),1,0)</f>
        <v>1</v>
      </c>
      <c r="G315">
        <f>IF(OR(Table2[[#This Row],[ Rural-Urban Continuum Code   2013]]=4,Table2[[#This Row],[ Rural-Urban Continuum Code   2013]]=5,Table2[[#This Row],[ Rural-Urban Continuum Code   2013]]=6),1,0)</f>
        <v>0</v>
      </c>
      <c r="H315">
        <f>IF(OR(Table2[[#This Row],[ Rural-Urban Continuum Code   2013]]=7,Table2[[#This Row],[ Rural-Urban Continuum Code   2013]]=8,Table2[[#This Row],[ Rural-Urban Continuum Code   2013]]=9),1,0)</f>
        <v>0</v>
      </c>
      <c r="I315">
        <v>0.18</v>
      </c>
      <c r="J315">
        <v>0.08</v>
      </c>
      <c r="K315" s="17">
        <f>Table1[[#This Row],[Median Income 2018]]</f>
        <v>67790</v>
      </c>
      <c r="L315">
        <f>(Table1[[#This Row],[Hospital Beds 2018]]/Table1[[#This Row],[Population Estimate 2018]])*1000</f>
        <v>1.6305325656711047</v>
      </c>
      <c r="M315" s="1">
        <v>0.81</v>
      </c>
      <c r="N315">
        <f>Table1[[#This Row],[Population Estimate 2018]]</f>
        <v>266784</v>
      </c>
      <c r="O315" t="str" cm="1">
        <f t="array" ref="O315">_xlfn.IFS(Table2[[#This Row],[ Rural-Urban Continuum Code   2014]]=1,"Urban",Table2[[#This Row],[ Rural-Urban Continuum Code   2015]]=1, "Suburban",Table2[[#This Row],[ Rural-Urban Continuum Code   2016]]=1,"Rural")</f>
        <v>Urban</v>
      </c>
    </row>
    <row r="316" spans="1:15" x14ac:dyDescent="0.3">
      <c r="A316">
        <v>319</v>
      </c>
      <c r="B316" t="s">
        <v>305</v>
      </c>
      <c r="C316" t="s">
        <v>312</v>
      </c>
      <c r="D316" t="s">
        <v>21</v>
      </c>
      <c r="E316">
        <v>1</v>
      </c>
      <c r="F316">
        <f>IF(OR(Table2[[#This Row],[ Rural-Urban Continuum Code   2013]]=1,Table2[[#This Row],[ Rural-Urban Continuum Code   2013]]=2,Table2[[#This Row],[ Rural-Urban Continuum Code   2013]]=3),1,0)</f>
        <v>1</v>
      </c>
      <c r="G316">
        <f>IF(OR(Table2[[#This Row],[ Rural-Urban Continuum Code   2013]]=4,Table2[[#This Row],[ Rural-Urban Continuum Code   2013]]=5,Table2[[#This Row],[ Rural-Urban Continuum Code   2013]]=6),1,0)</f>
        <v>0</v>
      </c>
      <c r="H316">
        <f>IF(OR(Table2[[#This Row],[ Rural-Urban Continuum Code   2013]]=7,Table2[[#This Row],[ Rural-Urban Continuum Code   2013]]=8,Table2[[#This Row],[ Rural-Urban Continuum Code   2013]]=9),1,0)</f>
        <v>0</v>
      </c>
      <c r="I316">
        <v>0.16</v>
      </c>
      <c r="J316">
        <v>0.05</v>
      </c>
      <c r="K316" s="17">
        <f>Table1[[#This Row],[Median Income 2018]]</f>
        <v>89584</v>
      </c>
      <c r="L316">
        <f>(Table1[[#This Row],[Hospital Beds 2018]]/Table1[[#This Row],[Population Estimate 2018]])*1000</f>
        <v>1.3980824404821064</v>
      </c>
      <c r="M316" s="1">
        <v>0.77</v>
      </c>
      <c r="N316">
        <f>Table1[[#This Row],[Population Estimate 2018]]</f>
        <v>150921</v>
      </c>
      <c r="O316" t="str" cm="1">
        <f t="array" ref="O316">_xlfn.IFS(Table2[[#This Row],[ Rural-Urban Continuum Code   2014]]=1,"Urban",Table2[[#This Row],[ Rural-Urban Continuum Code   2015]]=1, "Suburban",Table2[[#This Row],[ Rural-Urban Continuum Code   2016]]=1,"Rural")</f>
        <v>Urban</v>
      </c>
    </row>
    <row r="317" spans="1:15" x14ac:dyDescent="0.3">
      <c r="A317">
        <v>320</v>
      </c>
      <c r="B317" t="s">
        <v>305</v>
      </c>
      <c r="C317" t="s">
        <v>313</v>
      </c>
      <c r="D317" t="s">
        <v>21</v>
      </c>
      <c r="E317">
        <v>2</v>
      </c>
      <c r="F317">
        <f>IF(OR(Table2[[#This Row],[ Rural-Urban Continuum Code   2013]]=1,Table2[[#This Row],[ Rural-Urban Continuum Code   2013]]=2,Table2[[#This Row],[ Rural-Urban Continuum Code   2013]]=3),1,0)</f>
        <v>1</v>
      </c>
      <c r="G317">
        <f>IF(OR(Table2[[#This Row],[ Rural-Urban Continuum Code   2013]]=4,Table2[[#This Row],[ Rural-Urban Continuum Code   2013]]=5,Table2[[#This Row],[ Rural-Urban Continuum Code   2013]]=6),1,0)</f>
        <v>0</v>
      </c>
      <c r="H317">
        <f>IF(OR(Table2[[#This Row],[ Rural-Urban Continuum Code   2013]]=7,Table2[[#This Row],[ Rural-Urban Continuum Code   2013]]=8,Table2[[#This Row],[ Rural-Urban Continuum Code   2013]]=9),1,0)</f>
        <v>0</v>
      </c>
      <c r="I317">
        <v>0.17</v>
      </c>
      <c r="J317">
        <v>0.06</v>
      </c>
      <c r="K317" s="17">
        <f>Table1[[#This Row],[Median Income 2018]]</f>
        <v>65182</v>
      </c>
      <c r="L317">
        <f>(Table1[[#This Row],[Hospital Beds 2018]]/Table1[[#This Row],[Population Estimate 2018]])*1000</f>
        <v>1.3757508950925856</v>
      </c>
      <c r="M317" s="1">
        <v>0.84</v>
      </c>
      <c r="N317">
        <f>Table1[[#This Row],[Population Estimate 2018]]</f>
        <v>117027</v>
      </c>
      <c r="O317" t="str" cm="1">
        <f t="array" ref="O317">_xlfn.IFS(Table2[[#This Row],[ Rural-Urban Continuum Code   2014]]=1,"Urban",Table2[[#This Row],[ Rural-Urban Continuum Code   2015]]=1, "Suburban",Table2[[#This Row],[ Rural-Urban Continuum Code   2016]]=1,"Rural")</f>
        <v>Urban</v>
      </c>
    </row>
    <row r="318" spans="1:15" x14ac:dyDescent="0.3">
      <c r="A318">
        <v>321</v>
      </c>
      <c r="B318" t="s">
        <v>314</v>
      </c>
      <c r="C318" t="s">
        <v>315</v>
      </c>
      <c r="D318" t="s">
        <v>21</v>
      </c>
      <c r="E318">
        <v>3</v>
      </c>
      <c r="F318">
        <f>IF(OR(Table2[[#This Row],[ Rural-Urban Continuum Code   2013]]=1,Table2[[#This Row],[ Rural-Urban Continuum Code   2013]]=2,Table2[[#This Row],[ Rural-Urban Continuum Code   2013]]=3),1,0)</f>
        <v>1</v>
      </c>
      <c r="G318">
        <f>IF(OR(Table2[[#This Row],[ Rural-Urban Continuum Code   2013]]=4,Table2[[#This Row],[ Rural-Urban Continuum Code   2013]]=5,Table2[[#This Row],[ Rural-Urban Continuum Code   2013]]=6),1,0)</f>
        <v>0</v>
      </c>
      <c r="H318">
        <f>IF(OR(Table2[[#This Row],[ Rural-Urban Continuum Code   2013]]=7,Table2[[#This Row],[ Rural-Urban Continuum Code   2013]]=8,Table2[[#This Row],[ Rural-Urban Continuum Code   2013]]=9),1,0)</f>
        <v>0</v>
      </c>
      <c r="I318">
        <v>0.17</v>
      </c>
      <c r="J318">
        <v>0.1</v>
      </c>
      <c r="K318" s="17">
        <f>Table1[[#This Row],[Median Income 2018]]</f>
        <v>54980</v>
      </c>
      <c r="L318">
        <f>(Table1[[#This Row],[Hospital Beds 2018]]/Table1[[#This Row],[Population Estimate 2018]])*1000</f>
        <v>2.5427051246149541</v>
      </c>
      <c r="M318" s="1">
        <v>0.84</v>
      </c>
      <c r="N318">
        <f>Table1[[#This Row],[Population Estimate 2018]]</f>
        <v>178550</v>
      </c>
      <c r="O318" t="str" cm="1">
        <f t="array" ref="O318">_xlfn.IFS(Table2[[#This Row],[ Rural-Urban Continuum Code   2014]]=1,"Urban",Table2[[#This Row],[ Rural-Urban Continuum Code   2015]]=1, "Suburban",Table2[[#This Row],[ Rural-Urban Continuum Code   2016]]=1,"Rural")</f>
        <v>Urban</v>
      </c>
    </row>
    <row r="319" spans="1:15" x14ac:dyDescent="0.3">
      <c r="A319">
        <v>322</v>
      </c>
      <c r="B319" t="s">
        <v>314</v>
      </c>
      <c r="C319" t="s">
        <v>316</v>
      </c>
      <c r="D319" t="s">
        <v>58</v>
      </c>
      <c r="E319">
        <v>1</v>
      </c>
      <c r="F319">
        <f>IF(OR(Table2[[#This Row],[ Rural-Urban Continuum Code   2013]]=1,Table2[[#This Row],[ Rural-Urban Continuum Code   2013]]=2,Table2[[#This Row],[ Rural-Urban Continuum Code   2013]]=3),1,0)</f>
        <v>1</v>
      </c>
      <c r="G319">
        <f>IF(OR(Table2[[#This Row],[ Rural-Urban Continuum Code   2013]]=4,Table2[[#This Row],[ Rural-Urban Continuum Code   2013]]=5,Table2[[#This Row],[ Rural-Urban Continuum Code   2013]]=6),1,0)</f>
        <v>0</v>
      </c>
      <c r="H319">
        <f>IF(OR(Table2[[#This Row],[ Rural-Urban Continuum Code   2013]]=7,Table2[[#This Row],[ Rural-Urban Continuum Code   2013]]=8,Table2[[#This Row],[ Rural-Urban Continuum Code   2013]]=9),1,0)</f>
        <v>0</v>
      </c>
      <c r="I319">
        <v>0.16</v>
      </c>
      <c r="J319">
        <v>0.06</v>
      </c>
      <c r="K319" s="17">
        <f>Table1[[#This Row],[Median Income 2018]]</f>
        <v>69562</v>
      </c>
      <c r="L319">
        <f>(Table1[[#This Row],[Hospital Beds 2018]]/Table1[[#This Row],[Population Estimate 2018]])*1000</f>
        <v>3.4415868844252553</v>
      </c>
      <c r="M319" s="1">
        <v>0.84</v>
      </c>
      <c r="N319">
        <f>Table1[[#This Row],[Population Estimate 2018]]</f>
        <v>559335</v>
      </c>
      <c r="O319" t="str" cm="1">
        <f t="array" ref="O319">_xlfn.IFS(Table2[[#This Row],[ Rural-Urban Continuum Code   2014]]=1,"Urban",Table2[[#This Row],[ Rural-Urban Continuum Code   2015]]=1, "Suburban",Table2[[#This Row],[ Rural-Urban Continuum Code   2016]]=1,"Rural")</f>
        <v>Urban</v>
      </c>
    </row>
    <row r="320" spans="1:15" x14ac:dyDescent="0.3">
      <c r="A320">
        <v>323</v>
      </c>
      <c r="B320" t="s">
        <v>314</v>
      </c>
      <c r="C320" t="s">
        <v>317</v>
      </c>
      <c r="D320" t="s">
        <v>58</v>
      </c>
      <c r="E320">
        <v>2</v>
      </c>
      <c r="F320">
        <f>IF(OR(Table2[[#This Row],[ Rural-Urban Continuum Code   2013]]=1,Table2[[#This Row],[ Rural-Urban Continuum Code   2013]]=2,Table2[[#This Row],[ Rural-Urban Continuum Code   2013]]=3),1,0)</f>
        <v>1</v>
      </c>
      <c r="G320">
        <f>IF(OR(Table2[[#This Row],[ Rural-Urban Continuum Code   2013]]=4,Table2[[#This Row],[ Rural-Urban Continuum Code   2013]]=5,Table2[[#This Row],[ Rural-Urban Continuum Code   2013]]=6),1,0)</f>
        <v>0</v>
      </c>
      <c r="H320">
        <f>IF(OR(Table2[[#This Row],[ Rural-Urban Continuum Code   2013]]=7,Table2[[#This Row],[ Rural-Urban Continuum Code   2013]]=8,Table2[[#This Row],[ Rural-Urban Continuum Code   2013]]=9),1,0)</f>
        <v>0</v>
      </c>
      <c r="I320">
        <v>0.28000000000000003</v>
      </c>
      <c r="J320">
        <v>0.09</v>
      </c>
      <c r="K320" s="17">
        <f>Table1[[#This Row],[Median Income 2018]]</f>
        <v>59821</v>
      </c>
      <c r="L320">
        <f>(Table1[[#This Row],[Hospital Beds 2018]]/Table1[[#This Row],[Population Estimate 2018]])*1000</f>
        <v>1.107786781574104</v>
      </c>
      <c r="M320" s="1">
        <v>0.74</v>
      </c>
      <c r="N320">
        <f>Table1[[#This Row],[Population Estimate 2018]]</f>
        <v>229286</v>
      </c>
      <c r="O320" t="str" cm="1">
        <f t="array" ref="O320">_xlfn.IFS(Table2[[#This Row],[ Rural-Urban Continuum Code   2014]]=1,"Urban",Table2[[#This Row],[ Rural-Urban Continuum Code   2015]]=1, "Suburban",Table2[[#This Row],[ Rural-Urban Continuum Code   2016]]=1,"Rural")</f>
        <v>Urban</v>
      </c>
    </row>
    <row r="321" spans="1:15" x14ac:dyDescent="0.3">
      <c r="A321">
        <v>324</v>
      </c>
      <c r="B321" t="s">
        <v>318</v>
      </c>
      <c r="C321" t="s">
        <v>319</v>
      </c>
      <c r="D321" t="s">
        <v>21</v>
      </c>
      <c r="E321">
        <v>1</v>
      </c>
      <c r="F321">
        <f>IF(OR(Table2[[#This Row],[ Rural-Urban Continuum Code   2013]]=1,Table2[[#This Row],[ Rural-Urban Continuum Code   2013]]=2,Table2[[#This Row],[ Rural-Urban Continuum Code   2013]]=3),1,0)</f>
        <v>1</v>
      </c>
      <c r="G321">
        <f>IF(OR(Table2[[#This Row],[ Rural-Urban Continuum Code   2013]]=4,Table2[[#This Row],[ Rural-Urban Continuum Code   2013]]=5,Table2[[#This Row],[ Rural-Urban Continuum Code   2013]]=6),1,0)</f>
        <v>0</v>
      </c>
      <c r="H321">
        <f>IF(OR(Table2[[#This Row],[ Rural-Urban Continuum Code   2013]]=7,Table2[[#This Row],[ Rural-Urban Continuum Code   2013]]=8,Table2[[#This Row],[ Rural-Urban Continuum Code   2013]]=9),1,0)</f>
        <v>0</v>
      </c>
      <c r="I321">
        <v>0.12</v>
      </c>
      <c r="J321">
        <v>0.04</v>
      </c>
      <c r="K321" s="17">
        <f>Table1[[#This Row],[Median Income 2018]]</f>
        <v>82533</v>
      </c>
      <c r="L321">
        <f>(Table1[[#This Row],[Hospital Beds 2018]]/Table1[[#This Row],[Population Estimate 2018]])*1000</f>
        <v>5.6074766355140184</v>
      </c>
      <c r="M321" s="1">
        <v>0.85</v>
      </c>
      <c r="N321">
        <f>Table1[[#This Row],[Population Estimate 2018]]</f>
        <v>702455</v>
      </c>
      <c r="O321" t="str" cm="1">
        <f t="array" ref="O321">_xlfn.IFS(Table2[[#This Row],[ Rural-Urban Continuum Code   2014]]=1,"Urban",Table2[[#This Row],[ Rural-Urban Continuum Code   2015]]=1, "Suburban",Table2[[#This Row],[ Rural-Urban Continuum Code   2016]]=1,"Rural")</f>
        <v>Urban</v>
      </c>
    </row>
    <row r="322" spans="1:15" x14ac:dyDescent="0.3">
      <c r="A322">
        <v>325</v>
      </c>
      <c r="B322" t="s">
        <v>320</v>
      </c>
      <c r="C322" t="s">
        <v>321</v>
      </c>
      <c r="D322" t="s">
        <v>21</v>
      </c>
      <c r="E322">
        <v>2</v>
      </c>
      <c r="F322">
        <f>IF(OR(Table2[[#This Row],[ Rural-Urban Continuum Code   2013]]=1,Table2[[#This Row],[ Rural-Urban Continuum Code   2013]]=2,Table2[[#This Row],[ Rural-Urban Continuum Code   2013]]=3),1,0)</f>
        <v>1</v>
      </c>
      <c r="G322">
        <f>IF(OR(Table2[[#This Row],[ Rural-Urban Continuum Code   2013]]=4,Table2[[#This Row],[ Rural-Urban Continuum Code   2013]]=5,Table2[[#This Row],[ Rural-Urban Continuum Code   2013]]=6),1,0)</f>
        <v>0</v>
      </c>
      <c r="H322">
        <f>IF(OR(Table2[[#This Row],[ Rural-Urban Continuum Code   2013]]=7,Table2[[#This Row],[ Rural-Urban Continuum Code   2013]]=8,Table2[[#This Row],[ Rural-Urban Continuum Code   2013]]=9),1,0)</f>
        <v>0</v>
      </c>
      <c r="I322">
        <v>0.14000000000000001</v>
      </c>
      <c r="J322">
        <v>7.0000000000000007E-2</v>
      </c>
      <c r="K322" s="17">
        <f>Table1[[#This Row],[Median Income 2018]]</f>
        <v>51026</v>
      </c>
      <c r="L322">
        <f>(Table1[[#This Row],[Hospital Beds 2018]]/Table1[[#This Row],[Population Estimate 2018]])*1000</f>
        <v>6.6047800382284523</v>
      </c>
      <c r="M322" s="1">
        <v>0.83</v>
      </c>
      <c r="N322">
        <f>Table1[[#This Row],[Population Estimate 2018]]</f>
        <v>269956</v>
      </c>
      <c r="O322" t="str" cm="1">
        <f t="array" ref="O322">_xlfn.IFS(Table2[[#This Row],[ Rural-Urban Continuum Code   2014]]=1,"Urban",Table2[[#This Row],[ Rural-Urban Continuum Code   2015]]=1, "Suburban",Table2[[#This Row],[ Rural-Urban Continuum Code   2016]]=1,"Rural")</f>
        <v>Urban</v>
      </c>
    </row>
    <row r="323" spans="1:15" x14ac:dyDescent="0.3">
      <c r="A323">
        <v>326</v>
      </c>
      <c r="B323" t="s">
        <v>320</v>
      </c>
      <c r="C323" t="s">
        <v>322</v>
      </c>
      <c r="D323" t="s">
        <v>21</v>
      </c>
      <c r="E323">
        <v>1</v>
      </c>
      <c r="F323">
        <f>IF(OR(Table2[[#This Row],[ Rural-Urban Continuum Code   2013]]=1,Table2[[#This Row],[ Rural-Urban Continuum Code   2013]]=2,Table2[[#This Row],[ Rural-Urban Continuum Code   2013]]=3),1,0)</f>
        <v>1</v>
      </c>
      <c r="G323">
        <f>IF(OR(Table2[[#This Row],[ Rural-Urban Continuum Code   2013]]=4,Table2[[#This Row],[ Rural-Urban Continuum Code   2013]]=5,Table2[[#This Row],[ Rural-Urban Continuum Code   2013]]=6),1,0)</f>
        <v>0</v>
      </c>
      <c r="H323">
        <f>IF(OR(Table2[[#This Row],[ Rural-Urban Continuum Code   2013]]=7,Table2[[#This Row],[ Rural-Urban Continuum Code   2013]]=8,Table2[[#This Row],[ Rural-Urban Continuum Code   2013]]=9),1,0)</f>
        <v>0</v>
      </c>
      <c r="I323">
        <v>0.14000000000000001</v>
      </c>
      <c r="J323">
        <v>7.0000000000000007E-2</v>
      </c>
      <c r="K323" s="17">
        <f>Table1[[#This Row],[Median Income 2018]]</f>
        <v>52804</v>
      </c>
      <c r="L323">
        <f>(Table1[[#This Row],[Hospital Beds 2018]]/Table1[[#This Row],[Population Estimate 2018]])*1000</f>
        <v>2.3981661082701464</v>
      </c>
      <c r="M323" s="1">
        <v>0.8</v>
      </c>
      <c r="N323">
        <f>Table1[[#This Row],[Population Estimate 2018]]</f>
        <v>28355</v>
      </c>
      <c r="O323" t="str" cm="1">
        <f t="array" ref="O323">_xlfn.IFS(Table2[[#This Row],[ Rural-Urban Continuum Code   2014]]=1,"Urban",Table2[[#This Row],[ Rural-Urban Continuum Code   2015]]=1, "Suburban",Table2[[#This Row],[ Rural-Urban Continuum Code   2016]]=1,"Rural")</f>
        <v>Urban</v>
      </c>
    </row>
    <row r="324" spans="1:15" x14ac:dyDescent="0.3">
      <c r="A324">
        <v>327</v>
      </c>
      <c r="B324" t="s">
        <v>320</v>
      </c>
      <c r="C324" t="s">
        <v>323</v>
      </c>
      <c r="D324" t="s">
        <v>21</v>
      </c>
      <c r="E324">
        <v>3</v>
      </c>
      <c r="F324">
        <f>IF(OR(Table2[[#This Row],[ Rural-Urban Continuum Code   2013]]=1,Table2[[#This Row],[ Rural-Urban Continuum Code   2013]]=2,Table2[[#This Row],[ Rural-Urban Continuum Code   2013]]=3),1,0)</f>
        <v>1</v>
      </c>
      <c r="G324">
        <f>IF(OR(Table2[[#This Row],[ Rural-Urban Continuum Code   2013]]=4,Table2[[#This Row],[ Rural-Urban Continuum Code   2013]]=5,Table2[[#This Row],[ Rural-Urban Continuum Code   2013]]=6),1,0)</f>
        <v>0</v>
      </c>
      <c r="H324">
        <f>IF(OR(Table2[[#This Row],[ Rural-Urban Continuum Code   2013]]=7,Table2[[#This Row],[ Rural-Urban Continuum Code   2013]]=8,Table2[[#This Row],[ Rural-Urban Continuum Code   2013]]=9),1,0)</f>
        <v>0</v>
      </c>
      <c r="I324">
        <v>0.17</v>
      </c>
      <c r="J324">
        <v>0.12</v>
      </c>
      <c r="K324" s="17">
        <f>Table1[[#This Row],[Median Income 2018]]</f>
        <v>51777</v>
      </c>
      <c r="L324">
        <f>(Table1[[#This Row],[Hospital Beds 2018]]/Table1[[#This Row],[Population Estimate 2018]])*1000</f>
        <v>2.0616664957606305</v>
      </c>
      <c r="M324" s="1">
        <v>0.85</v>
      </c>
      <c r="N324">
        <f>Table1[[#This Row],[Population Estimate 2018]]</f>
        <v>185287</v>
      </c>
      <c r="O324" t="str" cm="1">
        <f t="array" ref="O324">_xlfn.IFS(Table2[[#This Row],[ Rural-Urban Continuum Code   2014]]=1,"Urban",Table2[[#This Row],[ Rural-Urban Continuum Code   2015]]=1, "Suburban",Table2[[#This Row],[ Rural-Urban Continuum Code   2016]]=1,"Rural")</f>
        <v>Urban</v>
      </c>
    </row>
    <row r="325" spans="1:15" x14ac:dyDescent="0.3">
      <c r="A325">
        <v>328</v>
      </c>
      <c r="B325" t="s">
        <v>320</v>
      </c>
      <c r="C325" t="s">
        <v>324</v>
      </c>
      <c r="D325" t="s">
        <v>21</v>
      </c>
      <c r="E325">
        <v>6</v>
      </c>
      <c r="F325">
        <f>IF(OR(Table2[[#This Row],[ Rural-Urban Continuum Code   2013]]=1,Table2[[#This Row],[ Rural-Urban Continuum Code   2013]]=2,Table2[[#This Row],[ Rural-Urban Continuum Code   2013]]=3),1,0)</f>
        <v>0</v>
      </c>
      <c r="G325">
        <f>IF(OR(Table2[[#This Row],[ Rural-Urban Continuum Code   2013]]=4,Table2[[#This Row],[ Rural-Urban Continuum Code   2013]]=5,Table2[[#This Row],[ Rural-Urban Continuum Code   2013]]=6),1,0)</f>
        <v>1</v>
      </c>
      <c r="H325">
        <f>IF(OR(Table2[[#This Row],[ Rural-Urban Continuum Code   2013]]=7,Table2[[#This Row],[ Rural-Urban Continuum Code   2013]]=8,Table2[[#This Row],[ Rural-Urban Continuum Code   2013]]=9),1,0)</f>
        <v>0</v>
      </c>
      <c r="I325">
        <v>0.18</v>
      </c>
      <c r="J325">
        <v>7.0000000000000007E-2</v>
      </c>
      <c r="K325" s="17">
        <f>Table1[[#This Row],[Median Income 2018]]</f>
        <v>45075</v>
      </c>
      <c r="L325">
        <f>(Table1[[#This Row],[Hospital Beds 2018]]/Table1[[#This Row],[Population Estimate 2018]])*1000</f>
        <v>1.7669118707630174</v>
      </c>
      <c r="M325" s="1">
        <v>0.72</v>
      </c>
      <c r="N325">
        <f>Table1[[#This Row],[Population Estimate 2018]]</f>
        <v>27732</v>
      </c>
      <c r="O325" t="str" cm="1">
        <f t="array" ref="O32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26" spans="1:15" x14ac:dyDescent="0.3">
      <c r="A326">
        <v>329</v>
      </c>
      <c r="B326" t="s">
        <v>320</v>
      </c>
      <c r="C326" t="s">
        <v>325</v>
      </c>
      <c r="D326" t="s">
        <v>58</v>
      </c>
      <c r="E326">
        <v>2</v>
      </c>
      <c r="F326">
        <f>IF(OR(Table2[[#This Row],[ Rural-Urban Continuum Code   2013]]=1,Table2[[#This Row],[ Rural-Urban Continuum Code   2013]]=2,Table2[[#This Row],[ Rural-Urban Continuum Code   2013]]=3),1,0)</f>
        <v>1</v>
      </c>
      <c r="G326">
        <f>IF(OR(Table2[[#This Row],[ Rural-Urban Continuum Code   2013]]=4,Table2[[#This Row],[ Rural-Urban Continuum Code   2013]]=5,Table2[[#This Row],[ Rural-Urban Continuum Code   2013]]=6),1,0)</f>
        <v>0</v>
      </c>
      <c r="H326">
        <f>IF(OR(Table2[[#This Row],[ Rural-Urban Continuum Code   2013]]=7,Table2[[#This Row],[ Rural-Urban Continuum Code   2013]]=8,Table2[[#This Row],[ Rural-Urban Continuum Code   2013]]=9),1,0)</f>
        <v>0</v>
      </c>
      <c r="I326">
        <v>0.24</v>
      </c>
      <c r="J326">
        <v>0.11</v>
      </c>
      <c r="K326" s="17">
        <f>Table1[[#This Row],[Median Income 2018]]</f>
        <v>57612</v>
      </c>
      <c r="L326">
        <f>(Table1[[#This Row],[Hospital Beds 2018]]/Table1[[#This Row],[Population Estimate 2018]])*1000</f>
        <v>2.9990835202873756</v>
      </c>
      <c r="M326" s="1">
        <v>0.79</v>
      </c>
      <c r="N326">
        <f>Table1[[#This Row],[Population Estimate 2018]]</f>
        <v>596849</v>
      </c>
      <c r="O326" t="str" cm="1">
        <f t="array" ref="O326">_xlfn.IFS(Table2[[#This Row],[ Rural-Urban Continuum Code   2014]]=1,"Urban",Table2[[#This Row],[ Rural-Urban Continuum Code   2015]]=1, "Suburban",Table2[[#This Row],[ Rural-Urban Continuum Code   2016]]=1,"Rural")</f>
        <v>Urban</v>
      </c>
    </row>
    <row r="327" spans="1:15" x14ac:dyDescent="0.3">
      <c r="A327">
        <v>330</v>
      </c>
      <c r="B327" t="s">
        <v>320</v>
      </c>
      <c r="C327" t="s">
        <v>326</v>
      </c>
      <c r="D327" t="s">
        <v>58</v>
      </c>
      <c r="E327">
        <v>1</v>
      </c>
      <c r="F327">
        <f>IF(OR(Table2[[#This Row],[ Rural-Urban Continuum Code   2013]]=1,Table2[[#This Row],[ Rural-Urban Continuum Code   2013]]=2,Table2[[#This Row],[ Rural-Urban Continuum Code   2013]]=3),1,0)</f>
        <v>1</v>
      </c>
      <c r="G327">
        <f>IF(OR(Table2[[#This Row],[ Rural-Urban Continuum Code   2013]]=4,Table2[[#This Row],[ Rural-Urban Continuum Code   2013]]=5,Table2[[#This Row],[ Rural-Urban Continuum Code   2013]]=6),1,0)</f>
        <v>0</v>
      </c>
      <c r="H327">
        <f>IF(OR(Table2[[#This Row],[ Rural-Urban Continuum Code   2013]]=7,Table2[[#This Row],[ Rural-Urban Continuum Code   2013]]=8,Table2[[#This Row],[ Rural-Urban Continuum Code   2013]]=9),1,0)</f>
        <v>0</v>
      </c>
      <c r="I327">
        <v>0.17</v>
      </c>
      <c r="J327">
        <v>0.04</v>
      </c>
      <c r="K327" s="17">
        <f>Table1[[#This Row],[Median Income 2018]]</f>
        <v>57200</v>
      </c>
      <c r="L327">
        <f>(Table1[[#This Row],[Hospital Beds 2018]]/Table1[[#This Row],[Population Estimate 2018]])*1000</f>
        <v>2.8648155550772323</v>
      </c>
      <c r="M327" s="1">
        <v>0.85</v>
      </c>
      <c r="N327">
        <f>Table1[[#This Row],[Population Estimate 2018]]</f>
        <v>1951260</v>
      </c>
      <c r="O327" t="str" cm="1">
        <f t="array" ref="O327">_xlfn.IFS(Table2[[#This Row],[ Rural-Urban Continuum Code   2014]]=1,"Urban",Table2[[#This Row],[ Rural-Urban Continuum Code   2015]]=1, "Suburban",Table2[[#This Row],[ Rural-Urban Continuum Code   2016]]=1,"Rural")</f>
        <v>Urban</v>
      </c>
    </row>
    <row r="328" spans="1:15" x14ac:dyDescent="0.3">
      <c r="A328">
        <v>331</v>
      </c>
      <c r="B328" t="s">
        <v>320</v>
      </c>
      <c r="C328" t="s">
        <v>28</v>
      </c>
      <c r="D328" t="s">
        <v>21</v>
      </c>
      <c r="E328">
        <v>6</v>
      </c>
      <c r="F328">
        <f>IF(OR(Table2[[#This Row],[ Rural-Urban Continuum Code   2013]]=1,Table2[[#This Row],[ Rural-Urban Continuum Code   2013]]=2,Table2[[#This Row],[ Rural-Urban Continuum Code   2013]]=3),1,0)</f>
        <v>0</v>
      </c>
      <c r="G328">
        <f>IF(OR(Table2[[#This Row],[ Rural-Urban Continuum Code   2013]]=4,Table2[[#This Row],[ Rural-Urban Continuum Code   2013]]=5,Table2[[#This Row],[ Rural-Urban Continuum Code   2013]]=6),1,0)</f>
        <v>1</v>
      </c>
      <c r="H328">
        <f>IF(OR(Table2[[#This Row],[ Rural-Urban Continuum Code   2013]]=7,Table2[[#This Row],[ Rural-Urban Continuum Code   2013]]=8,Table2[[#This Row],[ Rural-Urban Continuum Code   2013]]=9),1,0)</f>
        <v>0</v>
      </c>
      <c r="I328">
        <v>0.18</v>
      </c>
      <c r="J328">
        <v>0.08</v>
      </c>
      <c r="K328" s="17">
        <f>Table1[[#This Row],[Median Income 2018]]</f>
        <v>38323</v>
      </c>
      <c r="L328">
        <f>(Table1[[#This Row],[Hospital Beds 2018]]/Table1[[#This Row],[Population Estimate 2018]])*1000</f>
        <v>1.7138548022211557</v>
      </c>
      <c r="M328" s="1">
        <v>0.73</v>
      </c>
      <c r="N328">
        <f>Table1[[#This Row],[Population Estimate 2018]]</f>
        <v>14587</v>
      </c>
      <c r="O328" t="str" cm="1">
        <f t="array" ref="O32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29" spans="1:15" x14ac:dyDescent="0.3">
      <c r="A329">
        <v>332</v>
      </c>
      <c r="B329" t="s">
        <v>320</v>
      </c>
      <c r="C329" t="s">
        <v>327</v>
      </c>
      <c r="D329" t="s">
        <v>21</v>
      </c>
      <c r="E329">
        <v>3</v>
      </c>
      <c r="F329">
        <f>IF(OR(Table2[[#This Row],[ Rural-Urban Continuum Code   2013]]=1,Table2[[#This Row],[ Rural-Urban Continuum Code   2013]]=2,Table2[[#This Row],[ Rural-Urban Continuum Code   2013]]=3),1,0)</f>
        <v>1</v>
      </c>
      <c r="G329">
        <f>IF(OR(Table2[[#This Row],[ Rural-Urban Continuum Code   2013]]=4,Table2[[#This Row],[ Rural-Urban Continuum Code   2013]]=5,Table2[[#This Row],[ Rural-Urban Continuum Code   2013]]=6),1,0)</f>
        <v>0</v>
      </c>
      <c r="H329">
        <f>IF(OR(Table2[[#This Row],[ Rural-Urban Continuum Code   2013]]=7,Table2[[#This Row],[ Rural-Urban Continuum Code   2013]]=8,Table2[[#This Row],[ Rural-Urban Continuum Code   2013]]=9),1,0)</f>
        <v>0</v>
      </c>
      <c r="I329">
        <v>0.4</v>
      </c>
      <c r="J329">
        <v>0.12</v>
      </c>
      <c r="K329" s="17">
        <f>Table1[[#This Row],[Median Income 2018]]</f>
        <v>52724</v>
      </c>
      <c r="L329">
        <f>(Table1[[#This Row],[Hospital Beds 2018]]/Table1[[#This Row],[Population Estimate 2018]])*1000</f>
        <v>3.6811208769824542</v>
      </c>
      <c r="M329" s="1">
        <v>0.62</v>
      </c>
      <c r="N329">
        <f>Table1[[#This Row],[Population Estimate 2018]]</f>
        <v>184998</v>
      </c>
      <c r="O329" t="str" cm="1">
        <f t="array" ref="O329">_xlfn.IFS(Table2[[#This Row],[ Rural-Urban Continuum Code   2014]]=1,"Urban",Table2[[#This Row],[ Rural-Urban Continuum Code   2015]]=1, "Suburban",Table2[[#This Row],[ Rural-Urban Continuum Code   2016]]=1,"Rural")</f>
        <v>Urban</v>
      </c>
    </row>
    <row r="330" spans="1:15" x14ac:dyDescent="0.3">
      <c r="A330">
        <v>333</v>
      </c>
      <c r="B330" t="s">
        <v>320</v>
      </c>
      <c r="C330" t="s">
        <v>328</v>
      </c>
      <c r="D330" t="s">
        <v>21</v>
      </c>
      <c r="E330">
        <v>3</v>
      </c>
      <c r="F330">
        <f>IF(OR(Table2[[#This Row],[ Rural-Urban Continuum Code   2013]]=1,Table2[[#This Row],[ Rural-Urban Continuum Code   2013]]=2,Table2[[#This Row],[ Rural-Urban Continuum Code   2013]]=3),1,0)</f>
        <v>1</v>
      </c>
      <c r="G330">
        <f>IF(OR(Table2[[#This Row],[ Rural-Urban Continuum Code   2013]]=4,Table2[[#This Row],[ Rural-Urban Continuum Code   2013]]=5,Table2[[#This Row],[ Rural-Urban Continuum Code   2013]]=6),1,0)</f>
        <v>0</v>
      </c>
      <c r="H330">
        <f>IF(OR(Table2[[#This Row],[ Rural-Urban Continuum Code   2013]]=7,Table2[[#This Row],[ Rural-Urban Continuum Code   2013]]=8,Table2[[#This Row],[ Rural-Urban Continuum Code   2013]]=9),1,0)</f>
        <v>0</v>
      </c>
      <c r="I330">
        <v>0.36</v>
      </c>
      <c r="J330">
        <v>0.14000000000000001</v>
      </c>
      <c r="K330" s="17">
        <f>Table1[[#This Row],[Median Income 2018]]</f>
        <v>41556</v>
      </c>
      <c r="L330">
        <f>(Table1[[#This Row],[Hospital Beds 2018]]/Table1[[#This Row],[Population Estimate 2018]])*1000</f>
        <v>2.2443199102272038</v>
      </c>
      <c r="M330" s="1">
        <v>0.68</v>
      </c>
      <c r="N330">
        <f>Table1[[#This Row],[Population Estimate 2018]]</f>
        <v>147929</v>
      </c>
      <c r="O330" t="str" cm="1">
        <f t="array" ref="O330">_xlfn.IFS(Table2[[#This Row],[ Rural-Urban Continuum Code   2014]]=1,"Urban",Table2[[#This Row],[ Rural-Urban Continuum Code   2015]]=1, "Suburban",Table2[[#This Row],[ Rural-Urban Continuum Code   2016]]=1,"Rural")</f>
        <v>Urban</v>
      </c>
    </row>
    <row r="331" spans="1:15" x14ac:dyDescent="0.3">
      <c r="A331">
        <v>334</v>
      </c>
      <c r="B331" t="s">
        <v>320</v>
      </c>
      <c r="C331" t="s">
        <v>34</v>
      </c>
      <c r="D331" t="s">
        <v>21</v>
      </c>
      <c r="E331">
        <v>1</v>
      </c>
      <c r="F331">
        <f>IF(OR(Table2[[#This Row],[ Rural-Urban Continuum Code   2013]]=1,Table2[[#This Row],[ Rural-Urban Continuum Code   2013]]=2,Table2[[#This Row],[ Rural-Urban Continuum Code   2013]]=3),1,0)</f>
        <v>1</v>
      </c>
      <c r="G331">
        <f>IF(OR(Table2[[#This Row],[ Rural-Urban Continuum Code   2013]]=4,Table2[[#This Row],[ Rural-Urban Continuum Code   2013]]=5,Table2[[#This Row],[ Rural-Urban Continuum Code   2013]]=6),1,0)</f>
        <v>0</v>
      </c>
      <c r="H331">
        <f>IF(OR(Table2[[#This Row],[ Rural-Urban Continuum Code   2013]]=7,Table2[[#This Row],[ Rural-Urban Continuum Code   2013]]=8,Table2[[#This Row],[ Rural-Urban Continuum Code   2013]]=9),1,0)</f>
        <v>0</v>
      </c>
      <c r="I331">
        <v>0.16</v>
      </c>
      <c r="J331">
        <v>0.12</v>
      </c>
      <c r="K331" s="17">
        <f>Table1[[#This Row],[Median Income 2018]]</f>
        <v>62835</v>
      </c>
      <c r="L331">
        <f>(Table1[[#This Row],[Hospital Beds 2018]]/Table1[[#This Row],[Population Estimate 2018]])*1000</f>
        <v>2.3418119885963935</v>
      </c>
      <c r="M331" s="1">
        <v>0.87</v>
      </c>
      <c r="N331">
        <f>Table1[[#This Row],[Population Estimate 2018]]</f>
        <v>216072</v>
      </c>
      <c r="O331" t="str" cm="1">
        <f t="array" ref="O331">_xlfn.IFS(Table2[[#This Row],[ Rural-Urban Continuum Code   2014]]=1,"Urban",Table2[[#This Row],[ Rural-Urban Continuum Code   2015]]=1, "Suburban",Table2[[#This Row],[ Rural-Urban Continuum Code   2016]]=1,"Rural")</f>
        <v>Urban</v>
      </c>
    </row>
    <row r="332" spans="1:15" x14ac:dyDescent="0.3">
      <c r="A332">
        <v>335</v>
      </c>
      <c r="B332" t="s">
        <v>320</v>
      </c>
      <c r="C332" t="s">
        <v>329</v>
      </c>
      <c r="D332" t="s">
        <v>21</v>
      </c>
      <c r="E332">
        <v>2</v>
      </c>
      <c r="F332">
        <f>IF(OR(Table2[[#This Row],[ Rural-Urban Continuum Code   2013]]=1,Table2[[#This Row],[ Rural-Urban Continuum Code   2013]]=2,Table2[[#This Row],[ Rural-Urban Continuum Code   2013]]=3),1,0)</f>
        <v>1</v>
      </c>
      <c r="G332">
        <f>IF(OR(Table2[[#This Row],[ Rural-Urban Continuum Code   2013]]=4,Table2[[#This Row],[ Rural-Urban Continuum Code   2013]]=5,Table2[[#This Row],[ Rural-Urban Continuum Code   2013]]=6),1,0)</f>
        <v>0</v>
      </c>
      <c r="H332">
        <f>IF(OR(Table2[[#This Row],[ Rural-Urban Continuum Code   2013]]=7,Table2[[#This Row],[ Rural-Urban Continuum Code   2013]]=8,Table2[[#This Row],[ Rural-Urban Continuum Code   2013]]=9),1,0)</f>
        <v>0</v>
      </c>
      <c r="I332">
        <v>0.32</v>
      </c>
      <c r="J332">
        <v>7.0000000000000007E-2</v>
      </c>
      <c r="K332" s="17">
        <f>Table1[[#This Row],[Median Income 2018]]</f>
        <v>70649</v>
      </c>
      <c r="L332">
        <f>(Table1[[#This Row],[Hospital Beds 2018]]/Table1[[#This Row],[Population Estimate 2018]])*1000</f>
        <v>2.7372069920314517</v>
      </c>
      <c r="M332" s="1">
        <v>0.68</v>
      </c>
      <c r="N332">
        <f>Table1[[#This Row],[Population Estimate 2018]]</f>
        <v>378488</v>
      </c>
      <c r="O332" t="str" cm="1">
        <f t="array" ref="O332">_xlfn.IFS(Table2[[#This Row],[ Rural-Urban Continuum Code   2014]]=1,"Urban",Table2[[#This Row],[ Rural-Urban Continuum Code   2015]]=1, "Suburban",Table2[[#This Row],[ Rural-Urban Continuum Code   2016]]=1,"Rural")</f>
        <v>Urban</v>
      </c>
    </row>
    <row r="333" spans="1:15" x14ac:dyDescent="0.3">
      <c r="A333">
        <v>336</v>
      </c>
      <c r="B333" t="s">
        <v>320</v>
      </c>
      <c r="C333" t="s">
        <v>145</v>
      </c>
      <c r="D333" t="s">
        <v>21</v>
      </c>
      <c r="E333">
        <v>4</v>
      </c>
      <c r="F333">
        <f>IF(OR(Table2[[#This Row],[ Rural-Urban Continuum Code   2013]]=1,Table2[[#This Row],[ Rural-Urban Continuum Code   2013]]=2,Table2[[#This Row],[ Rural-Urban Continuum Code   2013]]=3),1,0)</f>
        <v>0</v>
      </c>
      <c r="G333">
        <f>IF(OR(Table2[[#This Row],[ Rural-Urban Continuum Code   2013]]=4,Table2[[#This Row],[ Rural-Urban Continuum Code   2013]]=5,Table2[[#This Row],[ Rural-Urban Continuum Code   2013]]=6),1,0)</f>
        <v>1</v>
      </c>
      <c r="H333">
        <f>IF(OR(Table2[[#This Row],[ Rural-Urban Continuum Code   2013]]=7,Table2[[#This Row],[ Rural-Urban Continuum Code   2013]]=8,Table2[[#This Row],[ Rural-Urban Continuum Code   2013]]=9),1,0)</f>
        <v>0</v>
      </c>
      <c r="I333">
        <v>0.19</v>
      </c>
      <c r="J333">
        <v>0.09</v>
      </c>
      <c r="K333" s="17">
        <f>Table1[[#This Row],[Median Income 2018]]</f>
        <v>46195</v>
      </c>
      <c r="L333">
        <f>(Table1[[#This Row],[Hospital Beds 2018]]/Table1[[#This Row],[Population Estimate 2018]])*1000</f>
        <v>2.1559366268102069</v>
      </c>
      <c r="M333" s="1">
        <v>0.79</v>
      </c>
      <c r="N333">
        <f>Table1[[#This Row],[Population Estimate 2018]]</f>
        <v>70503</v>
      </c>
      <c r="O333" t="str" cm="1">
        <f t="array" ref="O33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34" spans="1:15" x14ac:dyDescent="0.3">
      <c r="A334">
        <v>337</v>
      </c>
      <c r="B334" t="s">
        <v>320</v>
      </c>
      <c r="C334" t="s">
        <v>330</v>
      </c>
      <c r="D334" t="s">
        <v>21</v>
      </c>
      <c r="E334">
        <v>6</v>
      </c>
      <c r="F334">
        <f>IF(OR(Table2[[#This Row],[ Rural-Urban Continuum Code   2013]]=1,Table2[[#This Row],[ Rural-Urban Continuum Code   2013]]=2,Table2[[#This Row],[ Rural-Urban Continuum Code   2013]]=3),1,0)</f>
        <v>0</v>
      </c>
      <c r="G334">
        <f>IF(OR(Table2[[#This Row],[ Rural-Urban Continuum Code   2013]]=4,Table2[[#This Row],[ Rural-Urban Continuum Code   2013]]=5,Table2[[#This Row],[ Rural-Urban Continuum Code   2013]]=6),1,0)</f>
        <v>1</v>
      </c>
      <c r="H334">
        <f>IF(OR(Table2[[#This Row],[ Rural-Urban Continuum Code   2013]]=7,Table2[[#This Row],[ Rural-Urban Continuum Code   2013]]=8,Table2[[#This Row],[ Rural-Urban Continuum Code   2013]]=9),1,0)</f>
        <v>0</v>
      </c>
      <c r="I334">
        <v>0.22</v>
      </c>
      <c r="J334">
        <v>0.06</v>
      </c>
      <c r="K334" s="17">
        <f>Table1[[#This Row],[Median Income 2018]]</f>
        <v>37233</v>
      </c>
      <c r="L334">
        <f>(Table1[[#This Row],[Hospital Beds 2018]]/Table1[[#This Row],[Population Estimate 2018]])*1000</f>
        <v>1.20035210328363</v>
      </c>
      <c r="M334" s="1">
        <v>0.72</v>
      </c>
      <c r="N334">
        <f>Table1[[#This Row],[Population Estimate 2018]]</f>
        <v>37489</v>
      </c>
      <c r="O334" t="str" cm="1">
        <f t="array" ref="O33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35" spans="1:15" x14ac:dyDescent="0.3">
      <c r="A335">
        <v>338</v>
      </c>
      <c r="B335" t="s">
        <v>320</v>
      </c>
      <c r="C335" t="s">
        <v>331</v>
      </c>
      <c r="D335" t="s">
        <v>21</v>
      </c>
      <c r="E335">
        <v>6</v>
      </c>
      <c r="F335">
        <f>IF(OR(Table2[[#This Row],[ Rural-Urban Continuum Code   2013]]=1,Table2[[#This Row],[ Rural-Urban Continuum Code   2013]]=2,Table2[[#This Row],[ Rural-Urban Continuum Code   2013]]=3),1,0)</f>
        <v>0</v>
      </c>
      <c r="G335">
        <f>IF(OR(Table2[[#This Row],[ Rural-Urban Continuum Code   2013]]=4,Table2[[#This Row],[ Rural-Urban Continuum Code   2013]]=5,Table2[[#This Row],[ Rural-Urban Continuum Code   2013]]=6),1,0)</f>
        <v>1</v>
      </c>
      <c r="H335">
        <f>IF(OR(Table2[[#This Row],[ Rural-Urban Continuum Code   2013]]=7,Table2[[#This Row],[ Rural-Urban Continuum Code   2013]]=8,Table2[[#This Row],[ Rural-Urban Continuum Code   2013]]=9),1,0)</f>
        <v>0</v>
      </c>
      <c r="I335">
        <v>0.24</v>
      </c>
      <c r="J335">
        <v>0.1</v>
      </c>
      <c r="K335" s="17">
        <f>Table1[[#This Row],[Median Income 2018]]</f>
        <v>37148</v>
      </c>
      <c r="L335">
        <f>(Table1[[#This Row],[Hospital Beds 2018]]/Table1[[#This Row],[Population Estimate 2018]])*1000</f>
        <v>0</v>
      </c>
      <c r="M335" s="1">
        <v>0.7</v>
      </c>
      <c r="N335">
        <f>Table1[[#This Row],[Population Estimate 2018]]</f>
        <v>16700</v>
      </c>
      <c r="O335" t="str" cm="1">
        <f t="array" ref="O33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36" spans="1:15" x14ac:dyDescent="0.3">
      <c r="A336">
        <v>339</v>
      </c>
      <c r="B336" t="s">
        <v>320</v>
      </c>
      <c r="C336" t="s">
        <v>332</v>
      </c>
      <c r="D336" t="s">
        <v>58</v>
      </c>
      <c r="E336">
        <v>1</v>
      </c>
      <c r="F336">
        <f>IF(OR(Table2[[#This Row],[ Rural-Urban Continuum Code   2013]]=1,Table2[[#This Row],[ Rural-Urban Continuum Code   2013]]=2,Table2[[#This Row],[ Rural-Urban Continuum Code   2013]]=3),1,0)</f>
        <v>1</v>
      </c>
      <c r="G336">
        <f>IF(OR(Table2[[#This Row],[ Rural-Urban Continuum Code   2013]]=4,Table2[[#This Row],[ Rural-Urban Continuum Code   2013]]=5,Table2[[#This Row],[ Rural-Urban Continuum Code   2013]]=6),1,0)</f>
        <v>0</v>
      </c>
      <c r="H336">
        <f>IF(OR(Table2[[#This Row],[ Rural-Urban Continuum Code   2013]]=7,Table2[[#This Row],[ Rural-Urban Continuum Code   2013]]=8,Table2[[#This Row],[ Rural-Urban Continuum Code   2013]]=9),1,0)</f>
        <v>0</v>
      </c>
      <c r="I336">
        <v>0.14000000000000001</v>
      </c>
      <c r="J336">
        <v>0.09</v>
      </c>
      <c r="K336" s="17">
        <f>Table1[[#This Row],[Median Income 2018]]</f>
        <v>55733</v>
      </c>
      <c r="L336">
        <f>(Table1[[#This Row],[Hospital Beds 2018]]/Table1[[#This Row],[Population Estimate 2018]])*1000</f>
        <v>3.814010172798656</v>
      </c>
      <c r="M336" s="1">
        <v>0.87</v>
      </c>
      <c r="N336">
        <f>Table1[[#This Row],[Population Estimate 2018]]</f>
        <v>950181</v>
      </c>
      <c r="O336" t="str" cm="1">
        <f t="array" ref="O336">_xlfn.IFS(Table2[[#This Row],[ Rural-Urban Continuum Code   2014]]=1,"Urban",Table2[[#This Row],[ Rural-Urban Continuum Code   2015]]=1, "Suburban",Table2[[#This Row],[ Rural-Urban Continuum Code   2016]]=1,"Rural")</f>
        <v>Urban</v>
      </c>
    </row>
    <row r="337" spans="1:15" x14ac:dyDescent="0.3">
      <c r="A337">
        <v>340</v>
      </c>
      <c r="B337" t="s">
        <v>320</v>
      </c>
      <c r="C337" t="s">
        <v>47</v>
      </c>
      <c r="D337" t="s">
        <v>21</v>
      </c>
      <c r="E337">
        <v>2</v>
      </c>
      <c r="F337">
        <f>IF(OR(Table2[[#This Row],[ Rural-Urban Continuum Code   2013]]=1,Table2[[#This Row],[ Rural-Urban Continuum Code   2013]]=2,Table2[[#This Row],[ Rural-Urban Continuum Code   2013]]=3),1,0)</f>
        <v>1</v>
      </c>
      <c r="G337">
        <f>IF(OR(Table2[[#This Row],[ Rural-Urban Continuum Code   2013]]=4,Table2[[#This Row],[ Rural-Urban Continuum Code   2013]]=5,Table2[[#This Row],[ Rural-Urban Continuum Code   2013]]=6),1,0)</f>
        <v>0</v>
      </c>
      <c r="H337">
        <f>IF(OR(Table2[[#This Row],[ Rural-Urban Continuum Code   2013]]=7,Table2[[#This Row],[ Rural-Urban Continuum Code   2013]]=8,Table2[[#This Row],[ Rural-Urban Continuum Code   2013]]=9),1,0)</f>
        <v>0</v>
      </c>
      <c r="I337">
        <v>0.17</v>
      </c>
      <c r="J337">
        <v>0.12</v>
      </c>
      <c r="K337" s="17">
        <f>Table1[[#This Row],[Median Income 2018]]</f>
        <v>50644</v>
      </c>
      <c r="L337">
        <f>(Table1[[#This Row],[Hospital Beds 2018]]/Table1[[#This Row],[Population Estimate 2018]])*1000</f>
        <v>3.872799761673861</v>
      </c>
      <c r="M337" s="1">
        <v>0.82</v>
      </c>
      <c r="N337">
        <f>Table1[[#This Row],[Population Estimate 2018]]</f>
        <v>315534</v>
      </c>
      <c r="O337" t="str" cm="1">
        <f t="array" ref="O337">_xlfn.IFS(Table2[[#This Row],[ Rural-Urban Continuum Code   2014]]=1,"Urban",Table2[[#This Row],[ Rural-Urban Continuum Code   2015]]=1, "Suburban",Table2[[#This Row],[ Rural-Urban Continuum Code   2016]]=1,"Rural")</f>
        <v>Urban</v>
      </c>
    </row>
    <row r="338" spans="1:15" x14ac:dyDescent="0.3">
      <c r="A338">
        <v>341</v>
      </c>
      <c r="B338" t="s">
        <v>320</v>
      </c>
      <c r="C338" t="s">
        <v>333</v>
      </c>
      <c r="D338" t="s">
        <v>21</v>
      </c>
      <c r="E338">
        <v>2</v>
      </c>
      <c r="F338">
        <f>IF(OR(Table2[[#This Row],[ Rural-Urban Continuum Code   2013]]=1,Table2[[#This Row],[ Rural-Urban Continuum Code   2013]]=2,Table2[[#This Row],[ Rural-Urban Continuum Code   2013]]=3),1,0)</f>
        <v>1</v>
      </c>
      <c r="G338">
        <f>IF(OR(Table2[[#This Row],[ Rural-Urban Continuum Code   2013]]=4,Table2[[#This Row],[ Rural-Urban Continuum Code   2013]]=5,Table2[[#This Row],[ Rural-Urban Continuum Code   2013]]=6),1,0)</f>
        <v>0</v>
      </c>
      <c r="H338">
        <f>IF(OR(Table2[[#This Row],[ Rural-Urban Continuum Code   2013]]=7,Table2[[#This Row],[ Rural-Urban Continuum Code   2013]]=8,Table2[[#This Row],[ Rural-Urban Continuum Code   2013]]=9),1,0)</f>
        <v>0</v>
      </c>
      <c r="I338">
        <v>0.31</v>
      </c>
      <c r="J338">
        <v>0.11</v>
      </c>
      <c r="K338" s="17">
        <f>Table1[[#This Row],[Median Income 2018]]</f>
        <v>58975</v>
      </c>
      <c r="L338">
        <f>(Table1[[#This Row],[Hospital Beds 2018]]/Table1[[#This Row],[Population Estimate 2018]])*1000</f>
        <v>0.88340010886344777</v>
      </c>
      <c r="M338" s="1">
        <v>0.72</v>
      </c>
      <c r="N338">
        <f>Table1[[#This Row],[Population Estimate 2018]]</f>
        <v>112067</v>
      </c>
      <c r="O338" t="str" cm="1">
        <f t="array" ref="O338">_xlfn.IFS(Table2[[#This Row],[ Rural-Urban Continuum Code   2014]]=1,"Urban",Table2[[#This Row],[ Rural-Urban Continuum Code   2015]]=1, "Suburban",Table2[[#This Row],[ Rural-Urban Continuum Code   2016]]=1,"Rural")</f>
        <v>Urban</v>
      </c>
    </row>
    <row r="339" spans="1:15" x14ac:dyDescent="0.3">
      <c r="A339">
        <v>342</v>
      </c>
      <c r="B339" t="s">
        <v>320</v>
      </c>
      <c r="C339" t="s">
        <v>50</v>
      </c>
      <c r="D339" t="s">
        <v>21</v>
      </c>
      <c r="E339">
        <v>6</v>
      </c>
      <c r="F339">
        <f>IF(OR(Table2[[#This Row],[ Rural-Urban Continuum Code   2013]]=1,Table2[[#This Row],[ Rural-Urban Continuum Code   2013]]=2,Table2[[#This Row],[ Rural-Urban Continuum Code   2013]]=3),1,0)</f>
        <v>0</v>
      </c>
      <c r="G339">
        <f>IF(OR(Table2[[#This Row],[ Rural-Urban Continuum Code   2013]]=4,Table2[[#This Row],[ Rural-Urban Continuum Code   2013]]=5,Table2[[#This Row],[ Rural-Urban Continuum Code   2013]]=6),1,0)</f>
        <v>1</v>
      </c>
      <c r="H339">
        <f>IF(OR(Table2[[#This Row],[ Rural-Urban Continuum Code   2013]]=7,Table2[[#This Row],[ Rural-Urban Continuum Code   2013]]=8,Table2[[#This Row],[ Rural-Urban Continuum Code   2013]]=9),1,0)</f>
        <v>0</v>
      </c>
      <c r="I339">
        <v>0.24</v>
      </c>
      <c r="J339">
        <v>0.09</v>
      </c>
      <c r="K339" s="17">
        <f>Table1[[#This Row],[Median Income 2018]]</f>
        <v>40297</v>
      </c>
      <c r="L339">
        <f>(Table1[[#This Row],[Hospital Beds 2018]]/Table1[[#This Row],[Population Estimate 2018]])*1000</f>
        <v>1.278118609406953</v>
      </c>
      <c r="M339" s="1">
        <v>0.66</v>
      </c>
      <c r="N339">
        <f>Table1[[#This Row],[Population Estimate 2018]]</f>
        <v>11736</v>
      </c>
      <c r="O339" t="str" cm="1">
        <f t="array" ref="O33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40" spans="1:15" x14ac:dyDescent="0.3">
      <c r="A340">
        <v>343</v>
      </c>
      <c r="B340" t="s">
        <v>320</v>
      </c>
      <c r="C340" t="s">
        <v>334</v>
      </c>
      <c r="D340" t="s">
        <v>21</v>
      </c>
      <c r="E340">
        <v>2</v>
      </c>
      <c r="F340">
        <f>IF(OR(Table2[[#This Row],[ Rural-Urban Continuum Code   2013]]=1,Table2[[#This Row],[ Rural-Urban Continuum Code   2013]]=2,Table2[[#This Row],[ Rural-Urban Continuum Code   2013]]=3),1,0)</f>
        <v>1</v>
      </c>
      <c r="G340">
        <f>IF(OR(Table2[[#This Row],[ Rural-Urban Continuum Code   2013]]=4,Table2[[#This Row],[ Rural-Urban Continuum Code   2013]]=5,Table2[[#This Row],[ Rural-Urban Continuum Code   2013]]=6),1,0)</f>
        <v>0</v>
      </c>
      <c r="H340">
        <f>IF(OR(Table2[[#This Row],[ Rural-Urban Continuum Code   2013]]=7,Table2[[#This Row],[ Rural-Urban Continuum Code   2013]]=8,Table2[[#This Row],[ Rural-Urban Continuum Code   2013]]=9),1,0)</f>
        <v>0</v>
      </c>
      <c r="I340">
        <v>0.18</v>
      </c>
      <c r="J340">
        <v>7.0000000000000007E-2</v>
      </c>
      <c r="K340" s="17">
        <f>Table1[[#This Row],[Median Income 2018]]</f>
        <v>42259</v>
      </c>
      <c r="L340">
        <f>(Table1[[#This Row],[Hospital Beds 2018]]/Table1[[#This Row],[Population Estimate 2018]])*1000</f>
        <v>21.506079226042619</v>
      </c>
      <c r="M340" s="1">
        <v>0.8</v>
      </c>
      <c r="N340">
        <f>Table1[[#This Row],[Population Estimate 2018]]</f>
        <v>45894</v>
      </c>
      <c r="O340" t="str" cm="1">
        <f t="array" ref="O340">_xlfn.IFS(Table2[[#This Row],[ Rural-Urban Continuum Code   2014]]=1,"Urban",Table2[[#This Row],[ Rural-Urban Continuum Code   2015]]=1, "Suburban",Table2[[#This Row],[ Rural-Urban Continuum Code   2016]]=1,"Rural")</f>
        <v>Urban</v>
      </c>
    </row>
    <row r="341" spans="1:15" x14ac:dyDescent="0.3">
      <c r="A341">
        <v>344</v>
      </c>
      <c r="B341" t="s">
        <v>320</v>
      </c>
      <c r="C341" t="s">
        <v>335</v>
      </c>
      <c r="D341" t="s">
        <v>21</v>
      </c>
      <c r="E341">
        <v>2</v>
      </c>
      <c r="F341">
        <f>IF(OR(Table2[[#This Row],[ Rural-Urban Continuum Code   2013]]=1,Table2[[#This Row],[ Rural-Urban Continuum Code   2013]]=2,Table2[[#This Row],[ Rural-Urban Continuum Code   2013]]=3),1,0)</f>
        <v>1</v>
      </c>
      <c r="G341">
        <f>IF(OR(Table2[[#This Row],[ Rural-Urban Continuum Code   2013]]=4,Table2[[#This Row],[ Rural-Urban Continuum Code   2013]]=5,Table2[[#This Row],[ Rural-Urban Continuum Code   2013]]=6),1,0)</f>
        <v>0</v>
      </c>
      <c r="H341">
        <f>IF(OR(Table2[[#This Row],[ Rural-Urban Continuum Code   2013]]=7,Table2[[#This Row],[ Rural-Urban Continuum Code   2013]]=8,Table2[[#This Row],[ Rural-Urban Continuum Code   2013]]=9),1,0)</f>
        <v>0</v>
      </c>
      <c r="I341">
        <v>0.2</v>
      </c>
      <c r="J341">
        <v>0.08</v>
      </c>
      <c r="K341" s="17">
        <f>Table1[[#This Row],[Median Income 2018]]</f>
        <v>42186</v>
      </c>
      <c r="L341">
        <f>(Table1[[#This Row],[Hospital Beds 2018]]/Table1[[#This Row],[Population Estimate 2018]])*1000</f>
        <v>0</v>
      </c>
      <c r="M341" s="1">
        <v>0.77</v>
      </c>
      <c r="N341">
        <f>Table1[[#This Row],[Population Estimate 2018]]</f>
        <v>18256</v>
      </c>
      <c r="O341" t="str" cm="1">
        <f t="array" ref="O341">_xlfn.IFS(Table2[[#This Row],[ Rural-Urban Continuum Code   2014]]=1,"Urban",Table2[[#This Row],[ Rural-Urban Continuum Code   2015]]=1, "Suburban",Table2[[#This Row],[ Rural-Urban Continuum Code   2016]]=1,"Rural")</f>
        <v>Urban</v>
      </c>
    </row>
    <row r="342" spans="1:15" x14ac:dyDescent="0.3">
      <c r="A342">
        <v>345</v>
      </c>
      <c r="B342" t="s">
        <v>320</v>
      </c>
      <c r="C342" t="s">
        <v>336</v>
      </c>
      <c r="D342" t="s">
        <v>21</v>
      </c>
      <c r="E342">
        <v>6</v>
      </c>
      <c r="F342">
        <f>IF(OR(Table2[[#This Row],[ Rural-Urban Continuum Code   2013]]=1,Table2[[#This Row],[ Rural-Urban Continuum Code   2013]]=2,Table2[[#This Row],[ Rural-Urban Continuum Code   2013]]=3),1,0)</f>
        <v>0</v>
      </c>
      <c r="G342">
        <f>IF(OR(Table2[[#This Row],[ Rural-Urban Continuum Code   2013]]=4,Table2[[#This Row],[ Rural-Urban Continuum Code   2013]]=5,Table2[[#This Row],[ Rural-Urban Continuum Code   2013]]=6),1,0)</f>
        <v>1</v>
      </c>
      <c r="H342">
        <f>IF(OR(Table2[[#This Row],[ Rural-Urban Continuum Code   2013]]=7,Table2[[#This Row],[ Rural-Urban Continuum Code   2013]]=8,Table2[[#This Row],[ Rural-Urban Continuum Code   2013]]=9),1,0)</f>
        <v>0</v>
      </c>
      <c r="I342">
        <v>0.27</v>
      </c>
      <c r="J342">
        <v>7.0000000000000007E-2</v>
      </c>
      <c r="K342" s="17">
        <f>Table1[[#This Row],[Median Income 2018]]</f>
        <v>38680</v>
      </c>
      <c r="L342">
        <f>(Table1[[#This Row],[Hospital Beds 2018]]/Table1[[#This Row],[Population Estimate 2018]])*1000</f>
        <v>0</v>
      </c>
      <c r="M342" s="1">
        <v>0.64</v>
      </c>
      <c r="N342">
        <f>Table1[[#This Row],[Population Estimate 2018]]</f>
        <v>13724</v>
      </c>
      <c r="O342" t="str" cm="1">
        <f t="array" ref="O34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43" spans="1:15" x14ac:dyDescent="0.3">
      <c r="A343">
        <v>346</v>
      </c>
      <c r="B343" t="s">
        <v>320</v>
      </c>
      <c r="C343" t="s">
        <v>337</v>
      </c>
      <c r="D343" t="s">
        <v>21</v>
      </c>
      <c r="E343">
        <v>3</v>
      </c>
      <c r="F343">
        <f>IF(OR(Table2[[#This Row],[ Rural-Urban Continuum Code   2013]]=1,Table2[[#This Row],[ Rural-Urban Continuum Code   2013]]=2,Table2[[#This Row],[ Rural-Urban Continuum Code   2013]]=3),1,0)</f>
        <v>1</v>
      </c>
      <c r="G343">
        <f>IF(OR(Table2[[#This Row],[ Rural-Urban Continuum Code   2013]]=4,Table2[[#This Row],[ Rural-Urban Continuum Code   2013]]=5,Table2[[#This Row],[ Rural-Urban Continuum Code   2013]]=6),1,0)</f>
        <v>0</v>
      </c>
      <c r="H343">
        <f>IF(OR(Table2[[#This Row],[ Rural-Urban Continuum Code   2013]]=7,Table2[[#This Row],[ Rural-Urban Continuum Code   2013]]=8,Table2[[#This Row],[ Rural-Urban Continuum Code   2013]]=9),1,0)</f>
        <v>0</v>
      </c>
      <c r="I343">
        <v>0.22</v>
      </c>
      <c r="J343">
        <v>0.1</v>
      </c>
      <c r="K343" s="17">
        <f>Table1[[#This Row],[Median Income 2018]]</f>
        <v>45426</v>
      </c>
      <c r="L343">
        <f>(Table1[[#This Row],[Hospital Beds 2018]]/Table1[[#This Row],[Population Estimate 2018]])*1000</f>
        <v>0.74239049740163321</v>
      </c>
      <c r="M343" s="1">
        <v>0.64</v>
      </c>
      <c r="N343">
        <f>Table1[[#This Row],[Population Estimate 2018]]</f>
        <v>16164</v>
      </c>
      <c r="O343" t="str" cm="1">
        <f t="array" ref="O343">_xlfn.IFS(Table2[[#This Row],[ Rural-Urban Continuum Code   2014]]=1,"Urban",Table2[[#This Row],[ Rural-Urban Continuum Code   2015]]=1, "Suburban",Table2[[#This Row],[ Rural-Urban Continuum Code   2016]]=1,"Rural")</f>
        <v>Urban</v>
      </c>
    </row>
    <row r="344" spans="1:15" x14ac:dyDescent="0.3">
      <c r="A344">
        <v>347</v>
      </c>
      <c r="B344" t="s">
        <v>320</v>
      </c>
      <c r="C344" t="s">
        <v>338</v>
      </c>
      <c r="D344" t="s">
        <v>21</v>
      </c>
      <c r="E344">
        <v>6</v>
      </c>
      <c r="F344">
        <f>IF(OR(Table2[[#This Row],[ Rural-Urban Continuum Code   2013]]=1,Table2[[#This Row],[ Rural-Urban Continuum Code   2013]]=2,Table2[[#This Row],[ Rural-Urban Continuum Code   2013]]=3),1,0)</f>
        <v>0</v>
      </c>
      <c r="G344">
        <f>IF(OR(Table2[[#This Row],[ Rural-Urban Continuum Code   2013]]=4,Table2[[#This Row],[ Rural-Urban Continuum Code   2013]]=5,Table2[[#This Row],[ Rural-Urban Continuum Code   2013]]=6),1,0)</f>
        <v>1</v>
      </c>
      <c r="H344">
        <f>IF(OR(Table2[[#This Row],[ Rural-Urban Continuum Code   2013]]=7,Table2[[#This Row],[ Rural-Urban Continuum Code   2013]]=8,Table2[[#This Row],[ Rural-Urban Continuum Code   2013]]=9),1,0)</f>
        <v>0</v>
      </c>
      <c r="I344">
        <v>0.18</v>
      </c>
      <c r="J344">
        <v>0.06</v>
      </c>
      <c r="K344" s="17">
        <f>Table1[[#This Row],[Median Income 2018]]</f>
        <v>36299</v>
      </c>
      <c r="L344">
        <f>(Table1[[#This Row],[Hospital Beds 2018]]/Table1[[#This Row],[Population Estimate 2018]])*1000</f>
        <v>0</v>
      </c>
      <c r="M344" s="1">
        <v>0.67</v>
      </c>
      <c r="N344">
        <f>Table1[[#This Row],[Population Estimate 2018]]</f>
        <v>14310</v>
      </c>
      <c r="O344" t="str" cm="1">
        <f t="array" ref="O34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45" spans="1:15" x14ac:dyDescent="0.3">
      <c r="A345">
        <v>348</v>
      </c>
      <c r="B345" t="s">
        <v>320</v>
      </c>
      <c r="C345" t="s">
        <v>339</v>
      </c>
      <c r="D345" t="s">
        <v>21</v>
      </c>
      <c r="E345">
        <v>6</v>
      </c>
      <c r="F345">
        <f>IF(OR(Table2[[#This Row],[ Rural-Urban Continuum Code   2013]]=1,Table2[[#This Row],[ Rural-Urban Continuum Code   2013]]=2,Table2[[#This Row],[ Rural-Urban Continuum Code   2013]]=3),1,0)</f>
        <v>0</v>
      </c>
      <c r="G345">
        <f>IF(OR(Table2[[#This Row],[ Rural-Urban Continuum Code   2013]]=4,Table2[[#This Row],[ Rural-Urban Continuum Code   2013]]=5,Table2[[#This Row],[ Rural-Urban Continuum Code   2013]]=6),1,0)</f>
        <v>1</v>
      </c>
      <c r="H345">
        <f>IF(OR(Table2[[#This Row],[ Rural-Urban Continuum Code   2013]]=7,Table2[[#This Row],[ Rural-Urban Continuum Code   2013]]=8,Table2[[#This Row],[ Rural-Urban Continuum Code   2013]]=9),1,0)</f>
        <v>0</v>
      </c>
      <c r="I345">
        <v>0.17</v>
      </c>
      <c r="J345">
        <v>0.05</v>
      </c>
      <c r="K345" s="17">
        <f>Table1[[#This Row],[Median Income 2018]]</f>
        <v>39169</v>
      </c>
      <c r="L345">
        <f>(Table1[[#This Row],[Hospital Beds 2018]]/Table1[[#This Row],[Population Estimate 2018]])*1000</f>
        <v>0.9175995595522114</v>
      </c>
      <c r="M345" s="1">
        <v>0.8</v>
      </c>
      <c r="N345">
        <f>Table1[[#This Row],[Population Estimate 2018]]</f>
        <v>27245</v>
      </c>
      <c r="O345" t="str" cm="1">
        <f t="array" ref="O34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46" spans="1:15" x14ac:dyDescent="0.3">
      <c r="A346">
        <v>349</v>
      </c>
      <c r="B346" t="s">
        <v>320</v>
      </c>
      <c r="C346" t="s">
        <v>340</v>
      </c>
      <c r="D346" t="s">
        <v>21</v>
      </c>
      <c r="E346">
        <v>4</v>
      </c>
      <c r="F346">
        <f>IF(OR(Table2[[#This Row],[ Rural-Urban Continuum Code   2013]]=1,Table2[[#This Row],[ Rural-Urban Continuum Code   2013]]=2,Table2[[#This Row],[ Rural-Urban Continuum Code   2013]]=3),1,0)</f>
        <v>0</v>
      </c>
      <c r="G346">
        <f>IF(OR(Table2[[#This Row],[ Rural-Urban Continuum Code   2013]]=4,Table2[[#This Row],[ Rural-Urban Continuum Code   2013]]=5,Table2[[#This Row],[ Rural-Urban Continuum Code   2013]]=6),1,0)</f>
        <v>1</v>
      </c>
      <c r="H346">
        <f>IF(OR(Table2[[#This Row],[ Rural-Urban Continuum Code   2013]]=7,Table2[[#This Row],[ Rural-Urban Continuum Code   2013]]=8,Table2[[#This Row],[ Rural-Urban Continuum Code   2013]]=9),1,0)</f>
        <v>0</v>
      </c>
      <c r="I346">
        <v>0.14000000000000001</v>
      </c>
      <c r="J346">
        <v>0.04</v>
      </c>
      <c r="K346" s="17">
        <f>Table1[[#This Row],[Median Income 2018]]</f>
        <v>44391</v>
      </c>
      <c r="L346">
        <f>(Table1[[#This Row],[Hospital Beds 2018]]/Table1[[#This Row],[Population Estimate 2018]])*1000</f>
        <v>0.6015978438733276</v>
      </c>
      <c r="M346" s="1">
        <v>0.86</v>
      </c>
      <c r="N346">
        <f>Table1[[#This Row],[Population Estimate 2018]]</f>
        <v>41556</v>
      </c>
      <c r="O346" t="str" cm="1">
        <f t="array" ref="O34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47" spans="1:15" x14ac:dyDescent="0.3">
      <c r="A347">
        <v>350</v>
      </c>
      <c r="B347" t="s">
        <v>320</v>
      </c>
      <c r="C347" t="s">
        <v>341</v>
      </c>
      <c r="D347" t="s">
        <v>21</v>
      </c>
      <c r="E347">
        <v>1</v>
      </c>
      <c r="F347">
        <f>IF(OR(Table2[[#This Row],[ Rural-Urban Continuum Code   2013]]=1,Table2[[#This Row],[ Rural-Urban Continuum Code   2013]]=2,Table2[[#This Row],[ Rural-Urban Continuum Code   2013]]=3),1,0)</f>
        <v>1</v>
      </c>
      <c r="G347">
        <f>IF(OR(Table2[[#This Row],[ Rural-Urban Continuum Code   2013]]=4,Table2[[#This Row],[ Rural-Urban Continuum Code   2013]]=5,Table2[[#This Row],[ Rural-Urban Continuum Code   2013]]=6),1,0)</f>
        <v>0</v>
      </c>
      <c r="H347">
        <f>IF(OR(Table2[[#This Row],[ Rural-Urban Continuum Code   2013]]=7,Table2[[#This Row],[ Rural-Urban Continuum Code   2013]]=8,Table2[[#This Row],[ Rural-Urban Continuum Code   2013]]=9),1,0)</f>
        <v>0</v>
      </c>
      <c r="I347">
        <v>0.27</v>
      </c>
      <c r="J347">
        <v>0.09</v>
      </c>
      <c r="K347" s="17">
        <f>Table1[[#This Row],[Median Income 2018]]</f>
        <v>45884</v>
      </c>
      <c r="L347">
        <f>(Table1[[#This Row],[Hospital Beds 2018]]/Table1[[#This Row],[Population Estimate 2018]])*1000</f>
        <v>2.8606606763943101</v>
      </c>
      <c r="M347" s="1">
        <v>0.77</v>
      </c>
      <c r="N347">
        <f>Table1[[#This Row],[Population Estimate 2018]]</f>
        <v>190865</v>
      </c>
      <c r="O347" t="str" cm="1">
        <f t="array" ref="O347">_xlfn.IFS(Table2[[#This Row],[ Rural-Urban Continuum Code   2014]]=1,"Urban",Table2[[#This Row],[ Rural-Urban Continuum Code   2015]]=1, "Suburban",Table2[[#This Row],[ Rural-Urban Continuum Code   2016]]=1,"Rural")</f>
        <v>Urban</v>
      </c>
    </row>
    <row r="348" spans="1:15" x14ac:dyDescent="0.3">
      <c r="A348">
        <v>351</v>
      </c>
      <c r="B348" t="s">
        <v>320</v>
      </c>
      <c r="C348" t="s">
        <v>342</v>
      </c>
      <c r="D348" t="s">
        <v>21</v>
      </c>
      <c r="E348">
        <v>3</v>
      </c>
      <c r="F348">
        <f>IF(OR(Table2[[#This Row],[ Rural-Urban Continuum Code   2013]]=1,Table2[[#This Row],[ Rural-Urban Continuum Code   2013]]=2,Table2[[#This Row],[ Rural-Urban Continuum Code   2013]]=3),1,0)</f>
        <v>1</v>
      </c>
      <c r="G348">
        <f>IF(OR(Table2[[#This Row],[ Rural-Urban Continuum Code   2013]]=4,Table2[[#This Row],[ Rural-Urban Continuum Code   2013]]=5,Table2[[#This Row],[ Rural-Urban Continuum Code   2013]]=6),1,0)</f>
        <v>0</v>
      </c>
      <c r="H348">
        <f>IF(OR(Table2[[#This Row],[ Rural-Urban Continuum Code   2013]]=7,Table2[[#This Row],[ Rural-Urban Continuum Code   2013]]=8,Table2[[#This Row],[ Rural-Urban Continuum Code   2013]]=9),1,0)</f>
        <v>0</v>
      </c>
      <c r="I348">
        <v>0.35</v>
      </c>
      <c r="J348">
        <v>0.1</v>
      </c>
      <c r="K348" s="17">
        <f>Table1[[#This Row],[Median Income 2018]]</f>
        <v>39994</v>
      </c>
      <c r="L348">
        <f>(Table1[[#This Row],[Hospital Beds 2018]]/Table1[[#This Row],[Population Estimate 2018]])*1000</f>
        <v>2.6274852026104112</v>
      </c>
      <c r="M348" s="1">
        <v>0.67</v>
      </c>
      <c r="N348">
        <f>Table1[[#This Row],[Population Estimate 2018]]</f>
        <v>105424</v>
      </c>
      <c r="O348" t="str" cm="1">
        <f t="array" ref="O348">_xlfn.IFS(Table2[[#This Row],[ Rural-Urban Continuum Code   2014]]=1,"Urban",Table2[[#This Row],[ Rural-Urban Continuum Code   2015]]=1, "Suburban",Table2[[#This Row],[ Rural-Urban Continuum Code   2016]]=1,"Rural")</f>
        <v>Urban</v>
      </c>
    </row>
    <row r="349" spans="1:15" x14ac:dyDescent="0.3">
      <c r="A349">
        <v>352</v>
      </c>
      <c r="B349" t="s">
        <v>320</v>
      </c>
      <c r="C349" t="s">
        <v>343</v>
      </c>
      <c r="D349" t="s">
        <v>58</v>
      </c>
      <c r="E349">
        <v>1</v>
      </c>
      <c r="F349">
        <f>IF(OR(Table2[[#This Row],[ Rural-Urban Continuum Code   2013]]=1,Table2[[#This Row],[ Rural-Urban Continuum Code   2013]]=2,Table2[[#This Row],[ Rural-Urban Continuum Code   2013]]=3),1,0)</f>
        <v>1</v>
      </c>
      <c r="G349">
        <f>IF(OR(Table2[[#This Row],[ Rural-Urban Continuum Code   2013]]=4,Table2[[#This Row],[ Rural-Urban Continuum Code   2013]]=5,Table2[[#This Row],[ Rural-Urban Continuum Code   2013]]=6),1,0)</f>
        <v>0</v>
      </c>
      <c r="H349">
        <f>IF(OR(Table2[[#This Row],[ Rural-Urban Continuum Code   2013]]=7,Table2[[#This Row],[ Rural-Urban Continuum Code   2013]]=8,Table2[[#This Row],[ Rural-Urban Continuum Code   2013]]=9),1,0)</f>
        <v>0</v>
      </c>
      <c r="I349">
        <v>0.14000000000000001</v>
      </c>
      <c r="J349">
        <v>7.0000000000000007E-2</v>
      </c>
      <c r="K349" s="17">
        <f>Table1[[#This Row],[Median Income 2018]]</f>
        <v>58361</v>
      </c>
      <c r="L349">
        <f>(Table1[[#This Row],[Hospital Beds 2018]]/Table1[[#This Row],[Population Estimate 2018]])*1000</f>
        <v>3.1074099025115389</v>
      </c>
      <c r="M349" s="1">
        <v>0.87</v>
      </c>
      <c r="N349">
        <f>Table1[[#This Row],[Population Estimate 2018]]</f>
        <v>1436888</v>
      </c>
      <c r="O349" t="str" cm="1">
        <f t="array" ref="O349">_xlfn.IFS(Table2[[#This Row],[ Rural-Urban Continuum Code   2014]]=1,"Urban",Table2[[#This Row],[ Rural-Urban Continuum Code   2015]]=1, "Suburban",Table2[[#This Row],[ Rural-Urban Continuum Code   2016]]=1,"Rural")</f>
        <v>Urban</v>
      </c>
    </row>
    <row r="350" spans="1:15" x14ac:dyDescent="0.3">
      <c r="A350">
        <v>353</v>
      </c>
      <c r="B350" t="s">
        <v>320</v>
      </c>
      <c r="C350" t="s">
        <v>344</v>
      </c>
      <c r="D350" t="s">
        <v>21</v>
      </c>
      <c r="E350">
        <v>6</v>
      </c>
      <c r="F350">
        <f>IF(OR(Table2[[#This Row],[ Rural-Urban Continuum Code   2013]]=1,Table2[[#This Row],[ Rural-Urban Continuum Code   2013]]=2,Table2[[#This Row],[ Rural-Urban Continuum Code   2013]]=3),1,0)</f>
        <v>0</v>
      </c>
      <c r="G350">
        <f>IF(OR(Table2[[#This Row],[ Rural-Urban Continuum Code   2013]]=4,Table2[[#This Row],[ Rural-Urban Continuum Code   2013]]=5,Table2[[#This Row],[ Rural-Urban Continuum Code   2013]]=6),1,0)</f>
        <v>1</v>
      </c>
      <c r="H350">
        <f>IF(OR(Table2[[#This Row],[ Rural-Urban Continuum Code   2013]]=7,Table2[[#This Row],[ Rural-Urban Continuum Code   2013]]=8,Table2[[#This Row],[ Rural-Urban Continuum Code   2013]]=9),1,0)</f>
        <v>0</v>
      </c>
      <c r="I350">
        <v>0.2</v>
      </c>
      <c r="J350">
        <v>0.09</v>
      </c>
      <c r="K350" s="17">
        <f>Table1[[#This Row],[Median Income 2018]]</f>
        <v>38040</v>
      </c>
      <c r="L350">
        <f>(Table1[[#This Row],[Hospital Beds 2018]]/Table1[[#This Row],[Population Estimate 2018]])*1000</f>
        <v>1.0268521846280227</v>
      </c>
      <c r="M350" s="1">
        <v>0.76</v>
      </c>
      <c r="N350">
        <f>Table1[[#This Row],[Population Estimate 2018]]</f>
        <v>19477</v>
      </c>
      <c r="O350" t="str" cm="1">
        <f t="array" ref="O35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51" spans="1:15" x14ac:dyDescent="0.3">
      <c r="A351">
        <v>354</v>
      </c>
      <c r="B351" t="s">
        <v>320</v>
      </c>
      <c r="C351" t="s">
        <v>345</v>
      </c>
      <c r="D351" t="s">
        <v>58</v>
      </c>
      <c r="E351">
        <v>3</v>
      </c>
      <c r="F351">
        <f>IF(OR(Table2[[#This Row],[ Rural-Urban Continuum Code   2013]]=1,Table2[[#This Row],[ Rural-Urban Continuum Code   2013]]=2,Table2[[#This Row],[ Rural-Urban Continuum Code   2013]]=3),1,0)</f>
        <v>1</v>
      </c>
      <c r="G351">
        <f>IF(OR(Table2[[#This Row],[ Rural-Urban Continuum Code   2013]]=4,Table2[[#This Row],[ Rural-Urban Continuum Code   2013]]=5,Table2[[#This Row],[ Rural-Urban Continuum Code   2013]]=6),1,0)</f>
        <v>0</v>
      </c>
      <c r="H351">
        <f>IF(OR(Table2[[#This Row],[ Rural-Urban Continuum Code   2013]]=7,Table2[[#This Row],[ Rural-Urban Continuum Code   2013]]=8,Table2[[#This Row],[ Rural-Urban Continuum Code   2013]]=9),1,0)</f>
        <v>0</v>
      </c>
      <c r="I351">
        <v>0.33</v>
      </c>
      <c r="J351">
        <v>0.11</v>
      </c>
      <c r="K351" s="17">
        <f>Table1[[#This Row],[Median Income 2018]]</f>
        <v>58228</v>
      </c>
      <c r="L351">
        <f>(Table1[[#This Row],[Hospital Beds 2018]]/Table1[[#This Row],[Population Estimate 2018]])*1000</f>
        <v>2.8841328225750096</v>
      </c>
      <c r="M351" s="1">
        <v>0.69</v>
      </c>
      <c r="N351">
        <f>Table1[[#This Row],[Population Estimate 2018]]</f>
        <v>157413</v>
      </c>
      <c r="O351" t="str" cm="1">
        <f t="array" ref="O351">_xlfn.IFS(Table2[[#This Row],[ Rural-Urban Continuum Code   2014]]=1,"Urban",Table2[[#This Row],[ Rural-Urban Continuum Code   2015]]=1, "Suburban",Table2[[#This Row],[ Rural-Urban Continuum Code   2016]]=1,"Rural")</f>
        <v>Urban</v>
      </c>
    </row>
    <row r="352" spans="1:15" x14ac:dyDescent="0.3">
      <c r="A352">
        <v>355</v>
      </c>
      <c r="B352" t="s">
        <v>320</v>
      </c>
      <c r="C352" t="s">
        <v>56</v>
      </c>
      <c r="D352" t="s">
        <v>21</v>
      </c>
      <c r="E352">
        <v>6</v>
      </c>
      <c r="F352">
        <f>IF(OR(Table2[[#This Row],[ Rural-Urban Continuum Code   2013]]=1,Table2[[#This Row],[ Rural-Urban Continuum Code   2013]]=2,Table2[[#This Row],[ Rural-Urban Continuum Code   2013]]=3),1,0)</f>
        <v>0</v>
      </c>
      <c r="G352">
        <f>IF(OR(Table2[[#This Row],[ Rural-Urban Continuum Code   2013]]=4,Table2[[#This Row],[ Rural-Urban Continuum Code   2013]]=5,Table2[[#This Row],[ Rural-Urban Continuum Code   2013]]=6),1,0)</f>
        <v>1</v>
      </c>
      <c r="H352">
        <f>IF(OR(Table2[[#This Row],[ Rural-Urban Continuum Code   2013]]=7,Table2[[#This Row],[ Rural-Urban Continuum Code   2013]]=8,Table2[[#This Row],[ Rural-Urban Continuum Code   2013]]=9),1,0)</f>
        <v>0</v>
      </c>
      <c r="I352">
        <v>0.2</v>
      </c>
      <c r="J352">
        <v>0.08</v>
      </c>
      <c r="K352" s="17">
        <f>Table1[[#This Row],[Median Income 2018]]</f>
        <v>39545</v>
      </c>
      <c r="L352">
        <f>(Table1[[#This Row],[Hospital Beds 2018]]/Table1[[#This Row],[Population Estimate 2018]])*1000</f>
        <v>1.4077217679329261</v>
      </c>
      <c r="M352" s="1">
        <v>0.7</v>
      </c>
      <c r="N352">
        <f>Table1[[#This Row],[Population Estimate 2018]]</f>
        <v>48305</v>
      </c>
      <c r="O352" t="str" cm="1">
        <f t="array" ref="O35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53" spans="1:15" x14ac:dyDescent="0.3">
      <c r="A353">
        <v>356</v>
      </c>
      <c r="B353" t="s">
        <v>320</v>
      </c>
      <c r="C353" t="s">
        <v>57</v>
      </c>
      <c r="D353" t="s">
        <v>21</v>
      </c>
      <c r="E353">
        <v>2</v>
      </c>
      <c r="F353">
        <f>IF(OR(Table2[[#This Row],[ Rural-Urban Continuum Code   2013]]=1,Table2[[#This Row],[ Rural-Urban Continuum Code   2013]]=2,Table2[[#This Row],[ Rural-Urban Continuum Code   2013]]=3),1,0)</f>
        <v>1</v>
      </c>
      <c r="G353">
        <f>IF(OR(Table2[[#This Row],[ Rural-Urban Continuum Code   2013]]=4,Table2[[#This Row],[ Rural-Urban Continuum Code   2013]]=5,Table2[[#This Row],[ Rural-Urban Continuum Code   2013]]=6),1,0)</f>
        <v>0</v>
      </c>
      <c r="H353">
        <f>IF(OR(Table2[[#This Row],[ Rural-Urban Continuum Code   2013]]=7,Table2[[#This Row],[ Rural-Urban Continuum Code   2013]]=8,Table2[[#This Row],[ Rural-Urban Continuum Code   2013]]=9),1,0)</f>
        <v>0</v>
      </c>
      <c r="I353">
        <v>0.24</v>
      </c>
      <c r="J353">
        <v>0.08</v>
      </c>
      <c r="K353" s="17">
        <f>Table1[[#This Row],[Median Income 2018]]</f>
        <v>46332</v>
      </c>
      <c r="L353">
        <f>(Table1[[#This Row],[Hospital Beds 2018]]/Table1[[#This Row],[Population Estimate 2018]])*1000</f>
        <v>0</v>
      </c>
      <c r="M353" s="1">
        <v>0.71</v>
      </c>
      <c r="N353">
        <f>Table1[[#This Row],[Population Estimate 2018]]</f>
        <v>14288</v>
      </c>
      <c r="O353" t="str" cm="1">
        <f t="array" ref="O353">_xlfn.IFS(Table2[[#This Row],[ Rural-Urban Continuum Code   2014]]=1,"Urban",Table2[[#This Row],[ Rural-Urban Continuum Code   2015]]=1, "Suburban",Table2[[#This Row],[ Rural-Urban Continuum Code   2016]]=1,"Rural")</f>
        <v>Urban</v>
      </c>
    </row>
    <row r="354" spans="1:15" x14ac:dyDescent="0.3">
      <c r="A354">
        <v>357</v>
      </c>
      <c r="B354" t="s">
        <v>320</v>
      </c>
      <c r="C354" t="s">
        <v>163</v>
      </c>
      <c r="D354" t="s">
        <v>21</v>
      </c>
      <c r="E354">
        <v>9</v>
      </c>
      <c r="F354">
        <f>IF(OR(Table2[[#This Row],[ Rural-Urban Continuum Code   2013]]=1,Table2[[#This Row],[ Rural-Urban Continuum Code   2013]]=2,Table2[[#This Row],[ Rural-Urban Continuum Code   2013]]=3),1,0)</f>
        <v>0</v>
      </c>
      <c r="G354">
        <f>IF(OR(Table2[[#This Row],[ Rural-Urban Continuum Code   2013]]=4,Table2[[#This Row],[ Rural-Urban Continuum Code   2013]]=5,Table2[[#This Row],[ Rural-Urban Continuum Code   2013]]=6),1,0)</f>
        <v>0</v>
      </c>
      <c r="H354">
        <f>IF(OR(Table2[[#This Row],[ Rural-Urban Continuum Code   2013]]=7,Table2[[#This Row],[ Rural-Urban Continuum Code   2013]]=8,Table2[[#This Row],[ Rural-Urban Continuum Code   2013]]=9),1,0)</f>
        <v>1</v>
      </c>
      <c r="I354">
        <v>0.16</v>
      </c>
      <c r="J354">
        <v>0.05</v>
      </c>
      <c r="K354" s="17">
        <f>Table1[[#This Row],[Median Income 2018]]</f>
        <v>42689</v>
      </c>
      <c r="L354">
        <f>(Table1[[#This Row],[Hospital Beds 2018]]/Table1[[#This Row],[Population Estimate 2018]])*1000</f>
        <v>0</v>
      </c>
      <c r="M354" s="1">
        <v>0.69</v>
      </c>
      <c r="N354">
        <f>Table1[[#This Row],[Population Estimate 2018]]</f>
        <v>8732</v>
      </c>
      <c r="O354" t="str" cm="1">
        <f t="array" ref="O354">_xlfn.IFS(Table2[[#This Row],[ Rural-Urban Continuum Code   2014]]=1,"Urban",Table2[[#This Row],[ Rural-Urban Continuum Code   2015]]=1, "Suburban",Table2[[#This Row],[ Rural-Urban Continuum Code   2016]]=1,"Rural")</f>
        <v>Rural</v>
      </c>
    </row>
    <row r="355" spans="1:15" x14ac:dyDescent="0.3">
      <c r="A355">
        <v>358</v>
      </c>
      <c r="B355" t="s">
        <v>320</v>
      </c>
      <c r="C355" t="s">
        <v>209</v>
      </c>
      <c r="D355" t="s">
        <v>58</v>
      </c>
      <c r="E355">
        <v>1</v>
      </c>
      <c r="F355">
        <f>IF(OR(Table2[[#This Row],[ Rural-Urban Continuum Code   2013]]=1,Table2[[#This Row],[ Rural-Urban Continuum Code   2013]]=2,Table2[[#This Row],[ Rural-Urban Continuum Code   2013]]=3),1,0)</f>
        <v>1</v>
      </c>
      <c r="G355">
        <f>IF(OR(Table2[[#This Row],[ Rural-Urban Continuum Code   2013]]=4,Table2[[#This Row],[ Rural-Urban Continuum Code   2013]]=5,Table2[[#This Row],[ Rural-Urban Continuum Code   2013]]=6),1,0)</f>
        <v>0</v>
      </c>
      <c r="H355">
        <f>IF(OR(Table2[[#This Row],[ Rural-Urban Continuum Code   2013]]=7,Table2[[#This Row],[ Rural-Urban Continuum Code   2013]]=8,Table2[[#This Row],[ Rural-Urban Continuum Code   2013]]=9),1,0)</f>
        <v>0</v>
      </c>
      <c r="I355">
        <v>0.27</v>
      </c>
      <c r="J355">
        <v>0.09</v>
      </c>
      <c r="K355" s="17">
        <f>Table1[[#This Row],[Median Income 2018]]</f>
        <v>52447</v>
      </c>
      <c r="L355">
        <f>(Table1[[#This Row],[Hospital Beds 2018]]/Table1[[#This Row],[Population Estimate 2018]])*1000</f>
        <v>3.1164532461885859</v>
      </c>
      <c r="M355" s="1">
        <v>0.76</v>
      </c>
      <c r="N355">
        <f>Table1[[#This Row],[Population Estimate 2018]]</f>
        <v>356495</v>
      </c>
      <c r="O355" t="str" cm="1">
        <f t="array" ref="O355">_xlfn.IFS(Table2[[#This Row],[ Rural-Urban Continuum Code   2014]]=1,"Urban",Table2[[#This Row],[ Rural-Urban Continuum Code   2015]]=1, "Suburban",Table2[[#This Row],[ Rural-Urban Continuum Code   2016]]=1,"Rural")</f>
        <v>Urban</v>
      </c>
    </row>
    <row r="356" spans="1:15" x14ac:dyDescent="0.3">
      <c r="A356">
        <v>359</v>
      </c>
      <c r="B356" t="s">
        <v>320</v>
      </c>
      <c r="C356" t="s">
        <v>62</v>
      </c>
      <c r="D356" t="s">
        <v>58</v>
      </c>
      <c r="E356">
        <v>2</v>
      </c>
      <c r="F356">
        <f>IF(OR(Table2[[#This Row],[ Rural-Urban Continuum Code   2013]]=1,Table2[[#This Row],[ Rural-Urban Continuum Code   2013]]=2,Table2[[#This Row],[ Rural-Urban Continuum Code   2013]]=3),1,0)</f>
        <v>1</v>
      </c>
      <c r="G356">
        <f>IF(OR(Table2[[#This Row],[ Rural-Urban Continuum Code   2013]]=4,Table2[[#This Row],[ Rural-Urban Continuum Code   2013]]=5,Table2[[#This Row],[ Rural-Urban Continuum Code   2013]]=6),1,0)</f>
        <v>0</v>
      </c>
      <c r="H356">
        <f>IF(OR(Table2[[#This Row],[ Rural-Urban Continuum Code   2013]]=7,Table2[[#This Row],[ Rural-Urban Continuum Code   2013]]=8,Table2[[#This Row],[ Rural-Urban Continuum Code   2013]]=9),1,0)</f>
        <v>0</v>
      </c>
      <c r="I356">
        <v>0.28999999999999998</v>
      </c>
      <c r="J356">
        <v>0.08</v>
      </c>
      <c r="K356" s="17">
        <f>Table1[[#This Row],[Median Income 2018]]</f>
        <v>56343</v>
      </c>
      <c r="L356">
        <f>(Table1[[#This Row],[Hospital Beds 2018]]/Table1[[#This Row],[Population Estimate 2018]])*1000</f>
        <v>2.2223400166973666</v>
      </c>
      <c r="M356" s="1">
        <v>0.73</v>
      </c>
      <c r="N356">
        <f>Table1[[#This Row],[Population Estimate 2018]]</f>
        <v>754610</v>
      </c>
      <c r="O356" t="str" cm="1">
        <f t="array" ref="O356">_xlfn.IFS(Table2[[#This Row],[ Rural-Urban Continuum Code   2014]]=1,"Urban",Table2[[#This Row],[ Rural-Urban Continuum Code   2015]]=1, "Suburban",Table2[[#This Row],[ Rural-Urban Continuum Code   2016]]=1,"Rural")</f>
        <v>Urban</v>
      </c>
    </row>
    <row r="357" spans="1:15" x14ac:dyDescent="0.3">
      <c r="A357">
        <v>360</v>
      </c>
      <c r="B357" t="s">
        <v>320</v>
      </c>
      <c r="C357" t="s">
        <v>346</v>
      </c>
      <c r="D357" t="s">
        <v>21</v>
      </c>
      <c r="E357">
        <v>2</v>
      </c>
      <c r="F357">
        <f>IF(OR(Table2[[#This Row],[ Rural-Urban Continuum Code   2013]]=1,Table2[[#This Row],[ Rural-Urban Continuum Code   2013]]=2,Table2[[#This Row],[ Rural-Urban Continuum Code   2013]]=3),1,0)</f>
        <v>1</v>
      </c>
      <c r="G357">
        <f>IF(OR(Table2[[#This Row],[ Rural-Urban Continuum Code   2013]]=4,Table2[[#This Row],[ Rural-Urban Continuum Code   2013]]=5,Table2[[#This Row],[ Rural-Urban Continuum Code   2013]]=6),1,0)</f>
        <v>0</v>
      </c>
      <c r="H357">
        <f>IF(OR(Table2[[#This Row],[ Rural-Urban Continuum Code   2013]]=7,Table2[[#This Row],[ Rural-Urban Continuum Code   2013]]=8,Table2[[#This Row],[ Rural-Urban Continuum Code   2013]]=9),1,0)</f>
        <v>0</v>
      </c>
      <c r="I357">
        <v>0.13</v>
      </c>
      <c r="J357">
        <v>0.06</v>
      </c>
      <c r="K357" s="17">
        <f>Table1[[#This Row],[Median Income 2018]]</f>
        <v>51046</v>
      </c>
      <c r="L357">
        <f>(Table1[[#This Row],[Hospital Beds 2018]]/Table1[[#This Row],[Population Estimate 2018]])*1000</f>
        <v>2.8102371949593508</v>
      </c>
      <c r="M357" s="1">
        <v>0.84</v>
      </c>
      <c r="N357">
        <f>Table1[[#This Row],[Population Estimate 2018]]</f>
        <v>292502</v>
      </c>
      <c r="O357" t="str" cm="1">
        <f t="array" ref="O357">_xlfn.IFS(Table2[[#This Row],[ Rural-Urban Continuum Code   2014]]=1,"Urban",Table2[[#This Row],[ Rural-Urban Continuum Code   2015]]=1, "Suburban",Table2[[#This Row],[ Rural-Urban Continuum Code   2016]]=1,"Rural")</f>
        <v>Urban</v>
      </c>
    </row>
    <row r="358" spans="1:15" x14ac:dyDescent="0.3">
      <c r="A358">
        <v>361</v>
      </c>
      <c r="B358" t="s">
        <v>320</v>
      </c>
      <c r="C358" t="s">
        <v>347</v>
      </c>
      <c r="D358" t="s">
        <v>21</v>
      </c>
      <c r="E358">
        <v>6</v>
      </c>
      <c r="F358">
        <f>IF(OR(Table2[[#This Row],[ Rural-Urban Continuum Code   2013]]=1,Table2[[#This Row],[ Rural-Urban Continuum Code   2013]]=2,Table2[[#This Row],[ Rural-Urban Continuum Code   2013]]=3),1,0)</f>
        <v>0</v>
      </c>
      <c r="G358">
        <f>IF(OR(Table2[[#This Row],[ Rural-Urban Continuum Code   2013]]=4,Table2[[#This Row],[ Rural-Urban Continuum Code   2013]]=5,Table2[[#This Row],[ Rural-Urban Continuum Code   2013]]=6),1,0)</f>
        <v>1</v>
      </c>
      <c r="H358">
        <f>IF(OR(Table2[[#This Row],[ Rural-Urban Continuum Code   2013]]=7,Table2[[#This Row],[ Rural-Urban Continuum Code   2013]]=8,Table2[[#This Row],[ Rural-Urban Continuum Code   2013]]=9),1,0)</f>
        <v>0</v>
      </c>
      <c r="I358">
        <v>0.25</v>
      </c>
      <c r="J358">
        <v>0.1</v>
      </c>
      <c r="K358" s="17">
        <f>Table1[[#This Row],[Median Income 2018]]</f>
        <v>39037</v>
      </c>
      <c r="L358">
        <f>(Table1[[#This Row],[Hospital Beds 2018]]/Table1[[#This Row],[Population Estimate 2018]])*1000</f>
        <v>0.4905567819475104</v>
      </c>
      <c r="M358" s="1">
        <v>0.79</v>
      </c>
      <c r="N358">
        <f>Table1[[#This Row],[Population Estimate 2018]]</f>
        <v>40770</v>
      </c>
      <c r="O358" t="str" cm="1">
        <f t="array" ref="O35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59" spans="1:15" x14ac:dyDescent="0.3">
      <c r="A359">
        <v>362</v>
      </c>
      <c r="B359" t="s">
        <v>320</v>
      </c>
      <c r="C359" t="s">
        <v>348</v>
      </c>
      <c r="D359" t="s">
        <v>21</v>
      </c>
      <c r="E359">
        <v>8</v>
      </c>
      <c r="F359">
        <f>IF(OR(Table2[[#This Row],[ Rural-Urban Continuum Code   2013]]=1,Table2[[#This Row],[ Rural-Urban Continuum Code   2013]]=2,Table2[[#This Row],[ Rural-Urban Continuum Code   2013]]=3),1,0)</f>
        <v>0</v>
      </c>
      <c r="G359">
        <f>IF(OR(Table2[[#This Row],[ Rural-Urban Continuum Code   2013]]=4,Table2[[#This Row],[ Rural-Urban Continuum Code   2013]]=5,Table2[[#This Row],[ Rural-Urban Continuum Code   2013]]=6),1,0)</f>
        <v>0</v>
      </c>
      <c r="H359">
        <f>IF(OR(Table2[[#This Row],[ Rural-Urban Continuum Code   2013]]=7,Table2[[#This Row],[ Rural-Urban Continuum Code   2013]]=8,Table2[[#This Row],[ Rural-Urban Continuum Code   2013]]=9),1,0)</f>
        <v>1</v>
      </c>
      <c r="I359">
        <v>0.15</v>
      </c>
      <c r="J359">
        <v>0.05</v>
      </c>
      <c r="K359" s="17">
        <f>Table1[[#This Row],[Median Income 2018]]</f>
        <v>40814</v>
      </c>
      <c r="L359">
        <f>(Table1[[#This Row],[Hospital Beds 2018]]/Table1[[#This Row],[Population Estimate 2018]])*1000</f>
        <v>0</v>
      </c>
      <c r="M359" s="1">
        <v>0.65</v>
      </c>
      <c r="N359">
        <f>Table1[[#This Row],[Population Estimate 2018]]</f>
        <v>8457</v>
      </c>
      <c r="O359" t="str" cm="1">
        <f t="array" ref="O359">_xlfn.IFS(Table2[[#This Row],[ Rural-Urban Continuum Code   2014]]=1,"Urban",Table2[[#This Row],[ Rural-Urban Continuum Code   2015]]=1, "Suburban",Table2[[#This Row],[ Rural-Urban Continuum Code   2016]]=1,"Rural")</f>
        <v>Rural</v>
      </c>
    </row>
    <row r="360" spans="1:15" x14ac:dyDescent="0.3">
      <c r="A360">
        <v>363</v>
      </c>
      <c r="B360" t="s">
        <v>320</v>
      </c>
      <c r="C360" t="s">
        <v>66</v>
      </c>
      <c r="D360" t="s">
        <v>21</v>
      </c>
      <c r="E360">
        <v>6</v>
      </c>
      <c r="F360">
        <f>IF(OR(Table2[[#This Row],[ Rural-Urban Continuum Code   2013]]=1,Table2[[#This Row],[ Rural-Urban Continuum Code   2013]]=2,Table2[[#This Row],[ Rural-Urban Continuum Code   2013]]=3),1,0)</f>
        <v>0</v>
      </c>
      <c r="G360">
        <f>IF(OR(Table2[[#This Row],[ Rural-Urban Continuum Code   2013]]=4,Table2[[#This Row],[ Rural-Urban Continuum Code   2013]]=5,Table2[[#This Row],[ Rural-Urban Continuum Code   2013]]=6),1,0)</f>
        <v>1</v>
      </c>
      <c r="H360">
        <f>IF(OR(Table2[[#This Row],[ Rural-Urban Continuum Code   2013]]=7,Table2[[#This Row],[ Rural-Urban Continuum Code   2013]]=8,Table2[[#This Row],[ Rural-Urban Continuum Code   2013]]=9),1,0)</f>
        <v>0</v>
      </c>
      <c r="I360">
        <v>0.2</v>
      </c>
      <c r="J360">
        <v>0.06</v>
      </c>
      <c r="K360" s="17">
        <f>Table1[[#This Row],[Median Income 2018]]</f>
        <v>38249</v>
      </c>
      <c r="L360">
        <f>(Table1[[#This Row],[Hospital Beds 2018]]/Table1[[#This Row],[Population Estimate 2018]])*1000</f>
        <v>1.3492363322359544</v>
      </c>
      <c r="M360" s="1">
        <v>0.73</v>
      </c>
      <c r="N360">
        <f>Table1[[#This Row],[Population Estimate 2018]]</f>
        <v>18529</v>
      </c>
      <c r="O360" t="str" cm="1">
        <f t="array" ref="O36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61" spans="1:15" x14ac:dyDescent="0.3">
      <c r="A361">
        <v>364</v>
      </c>
      <c r="B361" t="s">
        <v>320</v>
      </c>
      <c r="C361" t="s">
        <v>349</v>
      </c>
      <c r="D361" t="s">
        <v>21</v>
      </c>
      <c r="E361">
        <v>2</v>
      </c>
      <c r="F361">
        <f>IF(OR(Table2[[#This Row],[ Rural-Urban Continuum Code   2013]]=1,Table2[[#This Row],[ Rural-Urban Continuum Code   2013]]=2,Table2[[#This Row],[ Rural-Urban Continuum Code   2013]]=3),1,0)</f>
        <v>1</v>
      </c>
      <c r="G361">
        <f>IF(OR(Table2[[#This Row],[ Rural-Urban Continuum Code   2013]]=4,Table2[[#This Row],[ Rural-Urban Continuum Code   2013]]=5,Table2[[#This Row],[ Rural-Urban Continuum Code   2013]]=6),1,0)</f>
        <v>0</v>
      </c>
      <c r="H361">
        <f>IF(OR(Table2[[#This Row],[ Rural-Urban Continuum Code   2013]]=7,Table2[[#This Row],[ Rural-Urban Continuum Code   2013]]=8,Table2[[#This Row],[ Rural-Urban Continuum Code   2013]]=9),1,0)</f>
        <v>0</v>
      </c>
      <c r="I361">
        <v>0.27</v>
      </c>
      <c r="J361">
        <v>0.09</v>
      </c>
      <c r="K361" s="17">
        <f>Table1[[#This Row],[Median Income 2018]]</f>
        <v>59587</v>
      </c>
      <c r="L361">
        <f>(Table1[[#This Row],[Hospital Beds 2018]]/Table1[[#This Row],[Population Estimate 2018]])*1000</f>
        <v>2.3907510351901329</v>
      </c>
      <c r="M361" s="1">
        <v>0.74</v>
      </c>
      <c r="N361">
        <f>Table1[[#This Row],[Population Estimate 2018]]</f>
        <v>394855</v>
      </c>
      <c r="O361" t="str" cm="1">
        <f t="array" ref="O361">_xlfn.IFS(Table2[[#This Row],[ Rural-Urban Continuum Code   2014]]=1,"Urban",Table2[[#This Row],[ Rural-Urban Continuum Code   2015]]=1, "Suburban",Table2[[#This Row],[ Rural-Urban Continuum Code   2016]]=1,"Rural")</f>
        <v>Urban</v>
      </c>
    </row>
    <row r="362" spans="1:15" x14ac:dyDescent="0.3">
      <c r="A362">
        <v>365</v>
      </c>
      <c r="B362" t="s">
        <v>320</v>
      </c>
      <c r="C362" t="s">
        <v>68</v>
      </c>
      <c r="D362" t="s">
        <v>21</v>
      </c>
      <c r="E362">
        <v>2</v>
      </c>
      <c r="F362">
        <f>IF(OR(Table2[[#This Row],[ Rural-Urban Continuum Code   2013]]=1,Table2[[#This Row],[ Rural-Urban Continuum Code   2013]]=2,Table2[[#This Row],[ Rural-Urban Continuum Code   2013]]=3),1,0)</f>
        <v>1</v>
      </c>
      <c r="G362">
        <f>IF(OR(Table2[[#This Row],[ Rural-Urban Continuum Code   2013]]=4,Table2[[#This Row],[ Rural-Urban Continuum Code   2013]]=5,Table2[[#This Row],[ Rural-Urban Continuum Code   2013]]=6),1,0)</f>
        <v>0</v>
      </c>
      <c r="H362">
        <f>IF(OR(Table2[[#This Row],[ Rural-Urban Continuum Code   2013]]=7,Table2[[#This Row],[ Rural-Urban Continuum Code   2013]]=8,Table2[[#This Row],[ Rural-Urban Continuum Code   2013]]=9),1,0)</f>
        <v>0</v>
      </c>
      <c r="I362">
        <v>0.28999999999999998</v>
      </c>
      <c r="J362">
        <v>0.1</v>
      </c>
      <c r="K362" s="17">
        <f>Table1[[#This Row],[Median Income 2018]]</f>
        <v>44517</v>
      </c>
      <c r="L362">
        <f>(Table1[[#This Row],[Hospital Beds 2018]]/Table1[[#This Row],[Population Estimate 2018]])*1000</f>
        <v>2.1418035041127625</v>
      </c>
      <c r="M362" s="1">
        <v>0.72</v>
      </c>
      <c r="N362">
        <f>Table1[[#This Row],[Population Estimate 2018]]</f>
        <v>359977</v>
      </c>
      <c r="O362" t="str" cm="1">
        <f t="array" ref="O362">_xlfn.IFS(Table2[[#This Row],[ Rural-Urban Continuum Code   2014]]=1,"Urban",Table2[[#This Row],[ Rural-Urban Continuum Code   2015]]=1, "Suburban",Table2[[#This Row],[ Rural-Urban Continuum Code   2016]]=1,"Rural")</f>
        <v>Urban</v>
      </c>
    </row>
    <row r="363" spans="1:15" x14ac:dyDescent="0.3">
      <c r="A363">
        <v>366</v>
      </c>
      <c r="B363" t="s">
        <v>320</v>
      </c>
      <c r="C363" t="s">
        <v>350</v>
      </c>
      <c r="D363" t="s">
        <v>58</v>
      </c>
      <c r="E363">
        <v>2</v>
      </c>
      <c r="F363">
        <f>IF(OR(Table2[[#This Row],[ Rural-Urban Continuum Code   2013]]=1,Table2[[#This Row],[ Rural-Urban Continuum Code   2013]]=2,Table2[[#This Row],[ Rural-Urban Continuum Code   2013]]=3),1,0)</f>
        <v>1</v>
      </c>
      <c r="G363">
        <f>IF(OR(Table2[[#This Row],[ Rural-Urban Continuum Code   2013]]=4,Table2[[#This Row],[ Rural-Urban Continuum Code   2013]]=5,Table2[[#This Row],[ Rural-Urban Continuum Code   2013]]=6),1,0)</f>
        <v>0</v>
      </c>
      <c r="H363">
        <f>IF(OR(Table2[[#This Row],[ Rural-Urban Continuum Code   2013]]=7,Table2[[#This Row],[ Rural-Urban Continuum Code   2013]]=8,Table2[[#This Row],[ Rural-Urban Continuum Code   2013]]=9),1,0)</f>
        <v>0</v>
      </c>
      <c r="I363">
        <v>0.31</v>
      </c>
      <c r="J363">
        <v>0.09</v>
      </c>
      <c r="K363" s="17">
        <f>Table1[[#This Row],[Median Income 2018]]</f>
        <v>61592</v>
      </c>
      <c r="L363">
        <f>(Table1[[#This Row],[Hospital Beds 2018]]/Table1[[#This Row],[Population Estimate 2018]])*1000</f>
        <v>3.4988068012329721</v>
      </c>
      <c r="M363" s="1">
        <v>0.7</v>
      </c>
      <c r="N363">
        <f>Table1[[#This Row],[Population Estimate 2018]]</f>
        <v>160912</v>
      </c>
      <c r="O363" t="str" cm="1">
        <f t="array" ref="O363">_xlfn.IFS(Table2[[#This Row],[ Rural-Urban Continuum Code   2014]]=1,"Urban",Table2[[#This Row],[ Rural-Urban Continuum Code   2015]]=1, "Suburban",Table2[[#This Row],[ Rural-Urban Continuum Code   2016]]=1,"Rural")</f>
        <v>Urban</v>
      </c>
    </row>
    <row r="364" spans="1:15" x14ac:dyDescent="0.3">
      <c r="A364">
        <v>367</v>
      </c>
      <c r="B364" t="s">
        <v>320</v>
      </c>
      <c r="C364" t="s">
        <v>351</v>
      </c>
      <c r="D364" t="s">
        <v>58</v>
      </c>
      <c r="E364">
        <v>1</v>
      </c>
      <c r="F364">
        <f>IF(OR(Table2[[#This Row],[ Rural-Urban Continuum Code   2013]]=1,Table2[[#This Row],[ Rural-Urban Continuum Code   2013]]=2,Table2[[#This Row],[ Rural-Urban Continuum Code   2013]]=3),1,0)</f>
        <v>1</v>
      </c>
      <c r="G364">
        <f>IF(OR(Table2[[#This Row],[ Rural-Urban Continuum Code   2013]]=4,Table2[[#This Row],[ Rural-Urban Continuum Code   2013]]=5,Table2[[#This Row],[ Rural-Urban Continuum Code   2013]]=6),1,0)</f>
        <v>0</v>
      </c>
      <c r="H364">
        <f>IF(OR(Table2[[#This Row],[ Rural-Urban Continuum Code   2013]]=7,Table2[[#This Row],[ Rural-Urban Continuum Code   2013]]=8,Table2[[#This Row],[ Rural-Urban Continuum Code   2013]]=9),1,0)</f>
        <v>0</v>
      </c>
      <c r="I364">
        <v>0.16</v>
      </c>
      <c r="J364">
        <v>0.02</v>
      </c>
      <c r="K364" s="17">
        <f>Table1[[#This Row],[Median Income 2018]]</f>
        <v>52043</v>
      </c>
      <c r="L364">
        <f>(Table1[[#This Row],[Hospital Beds 2018]]/Table1[[#This Row],[Population Estimate 2018]])*1000</f>
        <v>2.89797764396554</v>
      </c>
      <c r="M364" s="1">
        <v>0.84</v>
      </c>
      <c r="N364">
        <f>Table1[[#This Row],[Population Estimate 2018]]</f>
        <v>2761581</v>
      </c>
      <c r="O364" t="str" cm="1">
        <f t="array" ref="O364">_xlfn.IFS(Table2[[#This Row],[ Rural-Urban Continuum Code   2014]]=1,"Urban",Table2[[#This Row],[ Rural-Urban Continuum Code   2015]]=1, "Suburban",Table2[[#This Row],[ Rural-Urban Continuum Code   2016]]=1,"Rural")</f>
        <v>Urban</v>
      </c>
    </row>
    <row r="365" spans="1:15" x14ac:dyDescent="0.3">
      <c r="A365">
        <v>368</v>
      </c>
      <c r="B365" t="s">
        <v>320</v>
      </c>
      <c r="C365" t="s">
        <v>71</v>
      </c>
      <c r="D365" t="s">
        <v>21</v>
      </c>
      <c r="E365">
        <v>4</v>
      </c>
      <c r="F365">
        <f>IF(OR(Table2[[#This Row],[ Rural-Urban Continuum Code   2013]]=1,Table2[[#This Row],[ Rural-Urban Continuum Code   2013]]=2,Table2[[#This Row],[ Rural-Urban Continuum Code   2013]]=3),1,0)</f>
        <v>0</v>
      </c>
      <c r="G365">
        <f>IF(OR(Table2[[#This Row],[ Rural-Urban Continuum Code   2013]]=4,Table2[[#This Row],[ Rural-Urban Continuum Code   2013]]=5,Table2[[#This Row],[ Rural-Urban Continuum Code   2013]]=6),1,0)</f>
        <v>1</v>
      </c>
      <c r="H365">
        <f>IF(OR(Table2[[#This Row],[ Rural-Urban Continuum Code   2013]]=7,Table2[[#This Row],[ Rural-Urban Continuum Code   2013]]=8,Table2[[#This Row],[ Rural-Urban Continuum Code   2013]]=9),1,0)</f>
        <v>0</v>
      </c>
      <c r="I365">
        <v>0.23</v>
      </c>
      <c r="J365">
        <v>0.11</v>
      </c>
      <c r="K365" s="17">
        <f>Table1[[#This Row],[Median Income 2018]]</f>
        <v>67094</v>
      </c>
      <c r="L365">
        <f>(Table1[[#This Row],[Hospital Beds 2018]]/Table1[[#This Row],[Population Estimate 2018]])*1000</f>
        <v>1.8659949084996068</v>
      </c>
      <c r="M365" s="1">
        <v>0.78</v>
      </c>
      <c r="N365">
        <f>Table1[[#This Row],[Population Estimate 2018]]</f>
        <v>75027</v>
      </c>
      <c r="O365" t="str" cm="1">
        <f t="array" ref="O36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66" spans="1:15" x14ac:dyDescent="0.3">
      <c r="A366">
        <v>369</v>
      </c>
      <c r="B366" t="s">
        <v>320</v>
      </c>
      <c r="C366" t="s">
        <v>352</v>
      </c>
      <c r="D366" t="s">
        <v>21</v>
      </c>
      <c r="E366">
        <v>1</v>
      </c>
      <c r="F366">
        <f>IF(OR(Table2[[#This Row],[ Rural-Urban Continuum Code   2013]]=1,Table2[[#This Row],[ Rural-Urban Continuum Code   2013]]=2,Table2[[#This Row],[ Rural-Urban Continuum Code   2013]]=3),1,0)</f>
        <v>1</v>
      </c>
      <c r="G366">
        <f>IF(OR(Table2[[#This Row],[ Rural-Urban Continuum Code   2013]]=4,Table2[[#This Row],[ Rural-Urban Continuum Code   2013]]=5,Table2[[#This Row],[ Rural-Urban Continuum Code   2013]]=6),1,0)</f>
        <v>0</v>
      </c>
      <c r="H366">
        <f>IF(OR(Table2[[#This Row],[ Rural-Urban Continuum Code   2013]]=7,Table2[[#This Row],[ Rural-Urban Continuum Code   2013]]=8,Table2[[#This Row],[ Rural-Urban Continuum Code   2013]]=9),1,0)</f>
        <v>0</v>
      </c>
      <c r="I366">
        <v>0.22</v>
      </c>
      <c r="J366">
        <v>0.1</v>
      </c>
      <c r="K366" s="17">
        <f>Table1[[#This Row],[Median Income 2018]]</f>
        <v>66898</v>
      </c>
      <c r="L366">
        <f>(Table1[[#This Row],[Hospital Beds 2018]]/Table1[[#This Row],[Population Estimate 2018]])*1000</f>
        <v>0.60583465374219403</v>
      </c>
      <c r="M366" s="1">
        <v>0.81</v>
      </c>
      <c r="N366">
        <f>Table1[[#This Row],[Population Estimate 2018]]</f>
        <v>85832</v>
      </c>
      <c r="O366" t="str" cm="1">
        <f t="array" ref="O366">_xlfn.IFS(Table2[[#This Row],[ Rural-Urban Continuum Code   2014]]=1,"Urban",Table2[[#This Row],[ Rural-Urban Continuum Code   2015]]=1, "Suburban",Table2[[#This Row],[ Rural-Urban Continuum Code   2016]]=1,"Rural")</f>
        <v>Urban</v>
      </c>
    </row>
    <row r="367" spans="1:15" x14ac:dyDescent="0.3">
      <c r="A367">
        <v>370</v>
      </c>
      <c r="B367" t="s">
        <v>320</v>
      </c>
      <c r="C367" t="s">
        <v>353</v>
      </c>
      <c r="D367" t="s">
        <v>21</v>
      </c>
      <c r="E367">
        <v>3</v>
      </c>
      <c r="F367">
        <f>IF(OR(Table2[[#This Row],[ Rural-Urban Continuum Code   2013]]=1,Table2[[#This Row],[ Rural-Urban Continuum Code   2013]]=2,Table2[[#This Row],[ Rural-Urban Continuum Code   2013]]=3),1,0)</f>
        <v>1</v>
      </c>
      <c r="G367">
        <f>IF(OR(Table2[[#This Row],[ Rural-Urban Continuum Code   2013]]=4,Table2[[#This Row],[ Rural-Urban Continuum Code   2013]]=5,Table2[[#This Row],[ Rural-Urban Continuum Code   2013]]=6),1,0)</f>
        <v>0</v>
      </c>
      <c r="H367">
        <f>IF(OR(Table2[[#This Row],[ Rural-Urban Continuum Code   2013]]=7,Table2[[#This Row],[ Rural-Urban Continuum Code   2013]]=8,Table2[[#This Row],[ Rural-Urban Continuum Code   2013]]=9),1,0)</f>
        <v>0</v>
      </c>
      <c r="I367">
        <v>0.16</v>
      </c>
      <c r="J367">
        <v>0.18</v>
      </c>
      <c r="K367" s="17">
        <f>Table1[[#This Row],[Median Income 2018]]</f>
        <v>62779</v>
      </c>
      <c r="L367">
        <f>(Table1[[#This Row],[Hospital Beds 2018]]/Table1[[#This Row],[Population Estimate 2018]])*1000</f>
        <v>2.3592529514785134</v>
      </c>
      <c r="M367" s="1">
        <v>0.85</v>
      </c>
      <c r="N367">
        <f>Table1[[#This Row],[Population Estimate 2018]]</f>
        <v>207269</v>
      </c>
      <c r="O367" t="str" cm="1">
        <f t="array" ref="O367">_xlfn.IFS(Table2[[#This Row],[ Rural-Urban Continuum Code   2014]]=1,"Urban",Table2[[#This Row],[ Rural-Urban Continuum Code   2015]]=1, "Suburban",Table2[[#This Row],[ Rural-Urban Continuum Code   2016]]=1,"Rural")</f>
        <v>Urban</v>
      </c>
    </row>
    <row r="368" spans="1:15" x14ac:dyDescent="0.3">
      <c r="A368">
        <v>371</v>
      </c>
      <c r="B368" t="s">
        <v>320</v>
      </c>
      <c r="C368" t="s">
        <v>354</v>
      </c>
      <c r="D368" t="s">
        <v>21</v>
      </c>
      <c r="E368">
        <v>4</v>
      </c>
      <c r="F368">
        <f>IF(OR(Table2[[#This Row],[ Rural-Urban Continuum Code   2013]]=1,Table2[[#This Row],[ Rural-Urban Continuum Code   2013]]=2,Table2[[#This Row],[ Rural-Urban Continuum Code   2013]]=3),1,0)</f>
        <v>0</v>
      </c>
      <c r="G368">
        <f>IF(OR(Table2[[#This Row],[ Rural-Urban Continuum Code   2013]]=4,Table2[[#This Row],[ Rural-Urban Continuum Code   2013]]=5,Table2[[#This Row],[ Rural-Urban Continuum Code   2013]]=6),1,0)</f>
        <v>1</v>
      </c>
      <c r="H368">
        <f>IF(OR(Table2[[#This Row],[ Rural-Urban Continuum Code   2013]]=7,Table2[[#This Row],[ Rural-Urban Continuum Code   2013]]=8,Table2[[#This Row],[ Rural-Urban Continuum Code   2013]]=9),1,0)</f>
        <v>0</v>
      </c>
      <c r="I368">
        <v>0.2</v>
      </c>
      <c r="J368">
        <v>7.0000000000000007E-2</v>
      </c>
      <c r="K368" s="17">
        <f>Table1[[#This Row],[Median Income 2018]]</f>
        <v>42258</v>
      </c>
      <c r="L368">
        <f>(Table1[[#This Row],[Hospital Beds 2018]]/Table1[[#This Row],[Population Estimate 2018]])*1000</f>
        <v>2.407492115463322</v>
      </c>
      <c r="M368" s="1">
        <v>0.76</v>
      </c>
      <c r="N368">
        <f>Table1[[#This Row],[Population Estimate 2018]]</f>
        <v>41537</v>
      </c>
      <c r="O368" t="str" cm="1">
        <f t="array" ref="O36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69" spans="1:15" x14ac:dyDescent="0.3">
      <c r="A369">
        <v>372</v>
      </c>
      <c r="B369" t="s">
        <v>320</v>
      </c>
      <c r="C369" t="s">
        <v>221</v>
      </c>
      <c r="D369" t="s">
        <v>58</v>
      </c>
      <c r="E369">
        <v>1</v>
      </c>
      <c r="F369">
        <f>IF(OR(Table2[[#This Row],[ Rural-Urban Continuum Code   2013]]=1,Table2[[#This Row],[ Rural-Urban Continuum Code   2013]]=2,Table2[[#This Row],[ Rural-Urban Continuum Code   2013]]=3),1,0)</f>
        <v>1</v>
      </c>
      <c r="G369">
        <f>IF(OR(Table2[[#This Row],[ Rural-Urban Continuum Code   2013]]=4,Table2[[#This Row],[ Rural-Urban Continuum Code   2013]]=5,Table2[[#This Row],[ Rural-Urban Continuum Code   2013]]=6),1,0)</f>
        <v>0</v>
      </c>
      <c r="H369">
        <f>IF(OR(Table2[[#This Row],[ Rural-Urban Continuum Code   2013]]=7,Table2[[#This Row],[ Rural-Urban Continuum Code   2013]]=8,Table2[[#This Row],[ Rural-Urban Continuum Code   2013]]=9),1,0)</f>
        <v>0</v>
      </c>
      <c r="I369">
        <v>0.12</v>
      </c>
      <c r="J369">
        <v>0.05</v>
      </c>
      <c r="K369" s="17">
        <f>Table1[[#This Row],[Median Income 2018]]</f>
        <v>58037</v>
      </c>
      <c r="L369">
        <f>(Table1[[#This Row],[Hospital Beds 2018]]/Table1[[#This Row],[Population Estimate 2018]])*1000</f>
        <v>3.7214490328795602</v>
      </c>
      <c r="M369" s="1">
        <v>0.88</v>
      </c>
      <c r="N369">
        <f>Table1[[#This Row],[Population Estimate 2018]]</f>
        <v>1380645</v>
      </c>
      <c r="O369" t="str" cm="1">
        <f t="array" ref="O369">_xlfn.IFS(Table2[[#This Row],[ Rural-Urban Continuum Code   2014]]=1,"Urban",Table2[[#This Row],[ Rural-Urban Continuum Code   2015]]=1, "Suburban",Table2[[#This Row],[ Rural-Urban Continuum Code   2016]]=1,"Rural")</f>
        <v>Urban</v>
      </c>
    </row>
    <row r="370" spans="1:15" x14ac:dyDescent="0.3">
      <c r="A370">
        <v>373</v>
      </c>
      <c r="B370" t="s">
        <v>320</v>
      </c>
      <c r="C370" t="s">
        <v>355</v>
      </c>
      <c r="D370" t="s">
        <v>58</v>
      </c>
      <c r="E370">
        <v>1</v>
      </c>
      <c r="F370">
        <f>IF(OR(Table2[[#This Row],[ Rural-Urban Continuum Code   2013]]=1,Table2[[#This Row],[ Rural-Urban Continuum Code   2013]]=2,Table2[[#This Row],[ Rural-Urban Continuum Code   2013]]=3),1,0)</f>
        <v>1</v>
      </c>
      <c r="G370">
        <f>IF(OR(Table2[[#This Row],[ Rural-Urban Continuum Code   2013]]=4,Table2[[#This Row],[ Rural-Urban Continuum Code   2013]]=5,Table2[[#This Row],[ Rural-Urban Continuum Code   2013]]=6),1,0)</f>
        <v>0</v>
      </c>
      <c r="H370">
        <f>IF(OR(Table2[[#This Row],[ Rural-Urban Continuum Code   2013]]=7,Table2[[#This Row],[ Rural-Urban Continuum Code   2013]]=8,Table2[[#This Row],[ Rural-Urban Continuum Code   2013]]=9),1,0)</f>
        <v>0</v>
      </c>
      <c r="I370">
        <v>0.13</v>
      </c>
      <c r="J370">
        <v>0.05</v>
      </c>
      <c r="K370" s="17">
        <f>Table1[[#This Row],[Median Income 2018]]</f>
        <v>50473</v>
      </c>
      <c r="L370">
        <f>(Table1[[#This Row],[Hospital Beds 2018]]/Table1[[#This Row],[Population Estimate 2018]])*1000</f>
        <v>1.3913421560368489</v>
      </c>
      <c r="M370" s="1">
        <v>0.89</v>
      </c>
      <c r="N370">
        <f>Table1[[#This Row],[Population Estimate 2018]]</f>
        <v>367990</v>
      </c>
      <c r="O370" t="str" cm="1">
        <f t="array" ref="O370">_xlfn.IFS(Table2[[#This Row],[ Rural-Urban Continuum Code   2014]]=1,"Urban",Table2[[#This Row],[ Rural-Urban Continuum Code   2015]]=1, "Suburban",Table2[[#This Row],[ Rural-Urban Continuum Code   2016]]=1,"Rural")</f>
        <v>Urban</v>
      </c>
    </row>
    <row r="371" spans="1:15" x14ac:dyDescent="0.3">
      <c r="A371">
        <v>374</v>
      </c>
      <c r="B371" t="s">
        <v>320</v>
      </c>
      <c r="C371" t="s">
        <v>356</v>
      </c>
      <c r="D371" t="s">
        <v>21</v>
      </c>
      <c r="E371">
        <v>1</v>
      </c>
      <c r="F371">
        <f>IF(OR(Table2[[#This Row],[ Rural-Urban Continuum Code   2013]]=1,Table2[[#This Row],[ Rural-Urban Continuum Code   2013]]=2,Table2[[#This Row],[ Rural-Urban Continuum Code   2013]]=3),1,0)</f>
        <v>1</v>
      </c>
      <c r="G371">
        <f>IF(OR(Table2[[#This Row],[ Rural-Urban Continuum Code   2013]]=4,Table2[[#This Row],[ Rural-Urban Continuum Code   2013]]=5,Table2[[#This Row],[ Rural-Urban Continuum Code   2013]]=6),1,0)</f>
        <v>0</v>
      </c>
      <c r="H371">
        <f>IF(OR(Table2[[#This Row],[ Rural-Urban Continuum Code   2013]]=7,Table2[[#This Row],[ Rural-Urban Continuum Code   2013]]=8,Table2[[#This Row],[ Rural-Urban Continuum Code   2013]]=9),1,0)</f>
        <v>0</v>
      </c>
      <c r="I371">
        <v>0.24</v>
      </c>
      <c r="J371">
        <v>0.06</v>
      </c>
      <c r="K371" s="17">
        <f>Table1[[#This Row],[Median Income 2018]]</f>
        <v>61735</v>
      </c>
      <c r="L371">
        <f>(Table1[[#This Row],[Hospital Beds 2018]]/Table1[[#This Row],[Population Estimate 2018]])*1000</f>
        <v>2.9146513892543511</v>
      </c>
      <c r="M371" s="1">
        <v>0.77</v>
      </c>
      <c r="N371">
        <f>Table1[[#This Row],[Population Estimate 2018]]</f>
        <v>1485941</v>
      </c>
      <c r="O371" t="str" cm="1">
        <f t="array" ref="O371">_xlfn.IFS(Table2[[#This Row],[ Rural-Urban Continuum Code   2014]]=1,"Urban",Table2[[#This Row],[ Rural-Urban Continuum Code   2015]]=1, "Suburban",Table2[[#This Row],[ Rural-Urban Continuum Code   2016]]=1,"Rural")</f>
        <v>Urban</v>
      </c>
    </row>
    <row r="372" spans="1:15" x14ac:dyDescent="0.3">
      <c r="A372">
        <v>375</v>
      </c>
      <c r="B372" t="s">
        <v>320</v>
      </c>
      <c r="C372" t="s">
        <v>357</v>
      </c>
      <c r="D372" t="s">
        <v>21</v>
      </c>
      <c r="E372">
        <v>1</v>
      </c>
      <c r="F372">
        <f>IF(OR(Table2[[#This Row],[ Rural-Urban Continuum Code   2013]]=1,Table2[[#This Row],[ Rural-Urban Continuum Code   2013]]=2,Table2[[#This Row],[ Rural-Urban Continuum Code   2013]]=3),1,0)</f>
        <v>1</v>
      </c>
      <c r="G372">
        <f>IF(OR(Table2[[#This Row],[ Rural-Urban Continuum Code   2013]]=4,Table2[[#This Row],[ Rural-Urban Continuum Code   2013]]=5,Table2[[#This Row],[ Rural-Urban Continuum Code   2013]]=6),1,0)</f>
        <v>0</v>
      </c>
      <c r="H372">
        <f>IF(OR(Table2[[#This Row],[ Rural-Urban Continuum Code   2013]]=7,Table2[[#This Row],[ Rural-Urban Continuum Code   2013]]=8,Table2[[#This Row],[ Rural-Urban Continuum Code   2013]]=9),1,0)</f>
        <v>0</v>
      </c>
      <c r="I372">
        <v>0.23</v>
      </c>
      <c r="J372">
        <v>0.09</v>
      </c>
      <c r="K372" s="17">
        <f>Table1[[#This Row],[Median Income 2018]]</f>
        <v>53788</v>
      </c>
      <c r="L372">
        <f>(Table1[[#This Row],[Hospital Beds 2018]]/Table1[[#This Row],[Population Estimate 2018]])*1000</f>
        <v>2.4646517057984174</v>
      </c>
      <c r="M372" s="1">
        <v>0.81</v>
      </c>
      <c r="N372">
        <f>Table1[[#This Row],[Population Estimate 2018]]</f>
        <v>539630</v>
      </c>
      <c r="O372" t="str" cm="1">
        <f t="array" ref="O372">_xlfn.IFS(Table2[[#This Row],[ Rural-Urban Continuum Code   2014]]=1,"Urban",Table2[[#This Row],[ Rural-Urban Continuum Code   2015]]=1, "Suburban",Table2[[#This Row],[ Rural-Urban Continuum Code   2016]]=1,"Rural")</f>
        <v>Urban</v>
      </c>
    </row>
    <row r="373" spans="1:15" x14ac:dyDescent="0.3">
      <c r="A373">
        <v>376</v>
      </c>
      <c r="B373" t="s">
        <v>320</v>
      </c>
      <c r="C373" t="s">
        <v>358</v>
      </c>
      <c r="D373" t="s">
        <v>21</v>
      </c>
      <c r="E373">
        <v>1</v>
      </c>
      <c r="F373">
        <f>IF(OR(Table2[[#This Row],[ Rural-Urban Continuum Code   2013]]=1,Table2[[#This Row],[ Rural-Urban Continuum Code   2013]]=2,Table2[[#This Row],[ Rural-Urban Continuum Code   2013]]=3),1,0)</f>
        <v>1</v>
      </c>
      <c r="G373">
        <f>IF(OR(Table2[[#This Row],[ Rural-Urban Continuum Code   2013]]=4,Table2[[#This Row],[ Rural-Urban Continuum Code   2013]]=5,Table2[[#This Row],[ Rural-Urban Continuum Code   2013]]=6),1,0)</f>
        <v>0</v>
      </c>
      <c r="H373">
        <f>IF(OR(Table2[[#This Row],[ Rural-Urban Continuum Code   2013]]=7,Table2[[#This Row],[ Rural-Urban Continuum Code   2013]]=8,Table2[[#This Row],[ Rural-Urban Continuum Code   2013]]=9),1,0)</f>
        <v>0</v>
      </c>
      <c r="I373">
        <v>0.25</v>
      </c>
      <c r="J373">
        <v>0.09</v>
      </c>
      <c r="K373" s="17">
        <f>Table1[[#This Row],[Median Income 2018]]</f>
        <v>52226</v>
      </c>
      <c r="L373">
        <f>(Table1[[#This Row],[Hospital Beds 2018]]/Table1[[#This Row],[Population Estimate 2018]])*1000</f>
        <v>3.9978262652776637</v>
      </c>
      <c r="M373" s="1">
        <v>0.78</v>
      </c>
      <c r="N373">
        <f>Table1[[#This Row],[Population Estimate 2018]]</f>
        <v>975280</v>
      </c>
      <c r="O373" t="str" cm="1">
        <f t="array" ref="O373">_xlfn.IFS(Table2[[#This Row],[ Rural-Urban Continuum Code   2014]]=1,"Urban",Table2[[#This Row],[ Rural-Urban Continuum Code   2015]]=1, "Suburban",Table2[[#This Row],[ Rural-Urban Continuum Code   2016]]=1,"Rural")</f>
        <v>Urban</v>
      </c>
    </row>
    <row r="374" spans="1:15" x14ac:dyDescent="0.3">
      <c r="A374">
        <v>377</v>
      </c>
      <c r="B374" t="s">
        <v>320</v>
      </c>
      <c r="C374" t="s">
        <v>175</v>
      </c>
      <c r="D374" t="s">
        <v>21</v>
      </c>
      <c r="E374">
        <v>2</v>
      </c>
      <c r="F374">
        <f>IF(OR(Table2[[#This Row],[ Rural-Urban Continuum Code   2013]]=1,Table2[[#This Row],[ Rural-Urban Continuum Code   2013]]=2,Table2[[#This Row],[ Rural-Urban Continuum Code   2013]]=3),1,0)</f>
        <v>1</v>
      </c>
      <c r="G374">
        <f>IF(OR(Table2[[#This Row],[ Rural-Urban Continuum Code   2013]]=4,Table2[[#This Row],[ Rural-Urban Continuum Code   2013]]=5,Table2[[#This Row],[ Rural-Urban Continuum Code   2013]]=6),1,0)</f>
        <v>0</v>
      </c>
      <c r="H374">
        <f>IF(OR(Table2[[#This Row],[ Rural-Urban Continuum Code   2013]]=7,Table2[[#This Row],[ Rural-Urban Continuum Code   2013]]=8,Table2[[#This Row],[ Rural-Urban Continuum Code   2013]]=9),1,0)</f>
        <v>0</v>
      </c>
      <c r="I374">
        <v>0.2</v>
      </c>
      <c r="J374">
        <v>7.0000000000000007E-2</v>
      </c>
      <c r="K374" s="17">
        <f>Table1[[#This Row],[Median Income 2018]]</f>
        <v>51354</v>
      </c>
      <c r="L374">
        <f>(Table1[[#This Row],[Hospital Beds 2018]]/Table1[[#This Row],[Population Estimate 2018]])*1000</f>
        <v>2.2838692728482268</v>
      </c>
      <c r="M374" s="1">
        <v>0.81</v>
      </c>
      <c r="N374">
        <f>Table1[[#This Row],[Population Estimate 2018]]</f>
        <v>708009</v>
      </c>
      <c r="O374" t="str" cm="1">
        <f t="array" ref="O374">_xlfn.IFS(Table2[[#This Row],[ Rural-Urban Continuum Code   2014]]=1,"Urban",Table2[[#This Row],[ Rural-Urban Continuum Code   2015]]=1, "Suburban",Table2[[#This Row],[ Rural-Urban Continuum Code   2016]]=1,"Rural")</f>
        <v>Urban</v>
      </c>
    </row>
    <row r="375" spans="1:15" x14ac:dyDescent="0.3">
      <c r="A375">
        <v>378</v>
      </c>
      <c r="B375" t="s">
        <v>320</v>
      </c>
      <c r="C375" t="s">
        <v>359</v>
      </c>
      <c r="D375" t="s">
        <v>21</v>
      </c>
      <c r="E375">
        <v>4</v>
      </c>
      <c r="F375">
        <f>IF(OR(Table2[[#This Row],[ Rural-Urban Continuum Code   2013]]=1,Table2[[#This Row],[ Rural-Urban Continuum Code   2013]]=2,Table2[[#This Row],[ Rural-Urban Continuum Code   2013]]=3),1,0)</f>
        <v>0</v>
      </c>
      <c r="G375">
        <f>IF(OR(Table2[[#This Row],[ Rural-Urban Continuum Code   2013]]=4,Table2[[#This Row],[ Rural-Urban Continuum Code   2013]]=5,Table2[[#This Row],[ Rural-Urban Continuum Code   2013]]=6),1,0)</f>
        <v>1</v>
      </c>
      <c r="H375">
        <f>IF(OR(Table2[[#This Row],[ Rural-Urban Continuum Code   2013]]=7,Table2[[#This Row],[ Rural-Urban Continuum Code   2013]]=8,Table2[[#This Row],[ Rural-Urban Continuum Code   2013]]=9),1,0)</f>
        <v>0</v>
      </c>
      <c r="I375">
        <v>0.23</v>
      </c>
      <c r="J375">
        <v>0.1</v>
      </c>
      <c r="K375" s="17">
        <f>Table1[[#This Row],[Median Income 2018]]</f>
        <v>39578</v>
      </c>
      <c r="L375">
        <f>(Table1[[#This Row],[Hospital Beds 2018]]/Table1[[#This Row],[Population Estimate 2018]])*1000</f>
        <v>1.3348974556045468</v>
      </c>
      <c r="M375" s="1">
        <v>0.79</v>
      </c>
      <c r="N375">
        <f>Table1[[#This Row],[Population Estimate 2018]]</f>
        <v>74163</v>
      </c>
      <c r="O375" t="str" cm="1">
        <f t="array" ref="O37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76" spans="1:15" x14ac:dyDescent="0.3">
      <c r="A376">
        <v>379</v>
      </c>
      <c r="B376" t="s">
        <v>320</v>
      </c>
      <c r="C376" t="s">
        <v>360</v>
      </c>
      <c r="D376" t="s">
        <v>21</v>
      </c>
      <c r="E376">
        <v>1</v>
      </c>
      <c r="F376">
        <f>IF(OR(Table2[[#This Row],[ Rural-Urban Continuum Code   2013]]=1,Table2[[#This Row],[ Rural-Urban Continuum Code   2013]]=2,Table2[[#This Row],[ Rural-Urban Continuum Code   2013]]=3),1,0)</f>
        <v>1</v>
      </c>
      <c r="G376">
        <f>IF(OR(Table2[[#This Row],[ Rural-Urban Continuum Code   2013]]=4,Table2[[#This Row],[ Rural-Urban Continuum Code   2013]]=5,Table2[[#This Row],[ Rural-Urban Continuum Code   2013]]=6),1,0)</f>
        <v>0</v>
      </c>
      <c r="H376">
        <f>IF(OR(Table2[[#This Row],[ Rural-Urban Continuum Code   2013]]=7,Table2[[#This Row],[ Rural-Urban Continuum Code   2013]]=8,Table2[[#This Row],[ Rural-Urban Continuum Code   2013]]=9),1,0)</f>
        <v>0</v>
      </c>
      <c r="I376">
        <v>0.2</v>
      </c>
      <c r="J376">
        <v>0.08</v>
      </c>
      <c r="K376" s="17">
        <f>Table1[[#This Row],[Median Income 2018]]</f>
        <v>81925</v>
      </c>
      <c r="L376">
        <f>(Table1[[#This Row],[Hospital Beds 2018]]/Table1[[#This Row],[Population Estimate 2018]])*1000</f>
        <v>0.80232516980582946</v>
      </c>
      <c r="M376" s="1">
        <v>0.82</v>
      </c>
      <c r="N376">
        <f>Table1[[#This Row],[Population Estimate 2018]]</f>
        <v>254261</v>
      </c>
      <c r="O376" t="str" cm="1">
        <f t="array" ref="O376">_xlfn.IFS(Table2[[#This Row],[ Rural-Urban Continuum Code   2014]]=1,"Urban",Table2[[#This Row],[ Rural-Urban Continuum Code   2015]]=1, "Suburban",Table2[[#This Row],[ Rural-Urban Continuum Code   2016]]=1,"Rural")</f>
        <v>Urban</v>
      </c>
    </row>
    <row r="377" spans="1:15" x14ac:dyDescent="0.3">
      <c r="A377">
        <v>380</v>
      </c>
      <c r="B377" t="s">
        <v>320</v>
      </c>
      <c r="C377" t="s">
        <v>361</v>
      </c>
      <c r="D377" t="s">
        <v>21</v>
      </c>
      <c r="E377">
        <v>2</v>
      </c>
      <c r="F377">
        <f>IF(OR(Table2[[#This Row],[ Rural-Urban Continuum Code   2013]]=1,Table2[[#This Row],[ Rural-Urban Continuum Code   2013]]=2,Table2[[#This Row],[ Rural-Urban Continuum Code   2013]]=3),1,0)</f>
        <v>1</v>
      </c>
      <c r="G377">
        <f>IF(OR(Table2[[#This Row],[ Rural-Urban Continuum Code   2013]]=4,Table2[[#This Row],[ Rural-Urban Continuum Code   2013]]=5,Table2[[#This Row],[ Rural-Urban Continuum Code   2013]]=6),1,0)</f>
        <v>0</v>
      </c>
      <c r="H377">
        <f>IF(OR(Table2[[#This Row],[ Rural-Urban Continuum Code   2013]]=7,Table2[[#This Row],[ Rural-Urban Continuum Code   2013]]=8,Table2[[#This Row],[ Rural-Urban Continuum Code   2013]]=9),1,0)</f>
        <v>0</v>
      </c>
      <c r="I377">
        <v>0.24</v>
      </c>
      <c r="J377">
        <v>0.08</v>
      </c>
      <c r="K377" s="17">
        <f>Table1[[#This Row],[Median Income 2018]]</f>
        <v>53377</v>
      </c>
      <c r="L377">
        <f>(Table1[[#This Row],[Hospital Beds 2018]]/Table1[[#This Row],[Population Estimate 2018]])*1000</f>
        <v>1.8684138412097357</v>
      </c>
      <c r="M377" s="1">
        <v>0.78</v>
      </c>
      <c r="N377">
        <f>Table1[[#This Row],[Population Estimate 2018]]</f>
        <v>321128</v>
      </c>
      <c r="O377" t="str" cm="1">
        <f t="array" ref="O377">_xlfn.IFS(Table2[[#This Row],[ Rural-Urban Continuum Code   2014]]=1,"Urban",Table2[[#This Row],[ Rural-Urban Continuum Code   2015]]=1, "Suburban",Table2[[#This Row],[ Rural-Urban Continuum Code   2016]]=1,"Rural")</f>
        <v>Urban</v>
      </c>
    </row>
    <row r="378" spans="1:15" x14ac:dyDescent="0.3">
      <c r="A378">
        <v>381</v>
      </c>
      <c r="B378" t="s">
        <v>320</v>
      </c>
      <c r="C378" t="s">
        <v>362</v>
      </c>
      <c r="D378" t="s">
        <v>21</v>
      </c>
      <c r="E378">
        <v>2</v>
      </c>
      <c r="F378">
        <f>IF(OR(Table2[[#This Row],[ Rural-Urban Continuum Code   2013]]=1,Table2[[#This Row],[ Rural-Urban Continuum Code   2013]]=2,Table2[[#This Row],[ Rural-Urban Continuum Code   2013]]=3),1,0)</f>
        <v>1</v>
      </c>
      <c r="G378">
        <f>IF(OR(Table2[[#This Row],[ Rural-Urban Continuum Code   2013]]=4,Table2[[#This Row],[ Rural-Urban Continuum Code   2013]]=5,Table2[[#This Row],[ Rural-Urban Continuum Code   2013]]=6),1,0)</f>
        <v>0</v>
      </c>
      <c r="H378">
        <f>IF(OR(Table2[[#This Row],[ Rural-Urban Continuum Code   2013]]=7,Table2[[#This Row],[ Rural-Urban Continuum Code   2013]]=8,Table2[[#This Row],[ Rural-Urban Continuum Code   2013]]=9),1,0)</f>
        <v>0</v>
      </c>
      <c r="I378">
        <v>0.16</v>
      </c>
      <c r="J378">
        <v>0.12</v>
      </c>
      <c r="K378" s="17">
        <f>Table1[[#This Row],[Median Income 2018]]</f>
        <v>69541</v>
      </c>
      <c r="L378">
        <f>(Table1[[#This Row],[Hospital Beds 2018]]/Table1[[#This Row],[Population Estimate 2018]])*1000</f>
        <v>1.4162331543526867</v>
      </c>
      <c r="M378" s="1">
        <v>0.84</v>
      </c>
      <c r="N378">
        <f>Table1[[#This Row],[Population Estimate 2018]]</f>
        <v>179349</v>
      </c>
      <c r="O378" t="str" cm="1">
        <f t="array" ref="O378">_xlfn.IFS(Table2[[#This Row],[ Rural-Urban Continuum Code   2014]]=1,"Urban",Table2[[#This Row],[ Rural-Urban Continuum Code   2015]]=1, "Suburban",Table2[[#This Row],[ Rural-Urban Continuum Code   2016]]=1,"Rural")</f>
        <v>Urban</v>
      </c>
    </row>
    <row r="379" spans="1:15" x14ac:dyDescent="0.3">
      <c r="A379">
        <v>382</v>
      </c>
      <c r="B379" t="s">
        <v>320</v>
      </c>
      <c r="C379" t="s">
        <v>363</v>
      </c>
      <c r="D379" t="s">
        <v>21</v>
      </c>
      <c r="E379">
        <v>2</v>
      </c>
      <c r="F379">
        <f>IF(OR(Table2[[#This Row],[ Rural-Urban Continuum Code   2013]]=1,Table2[[#This Row],[ Rural-Urban Continuum Code   2013]]=2,Table2[[#This Row],[ Rural-Urban Continuum Code   2013]]=3),1,0)</f>
        <v>1</v>
      </c>
      <c r="G379">
        <f>IF(OR(Table2[[#This Row],[ Rural-Urban Continuum Code   2013]]=4,Table2[[#This Row],[ Rural-Urban Continuum Code   2013]]=5,Table2[[#This Row],[ Rural-Urban Continuum Code   2013]]=6),1,0)</f>
        <v>0</v>
      </c>
      <c r="H379">
        <f>IF(OR(Table2[[#This Row],[ Rural-Urban Continuum Code   2013]]=7,Table2[[#This Row],[ Rural-Urban Continuum Code   2013]]=8,Table2[[#This Row],[ Rural-Urban Continuum Code   2013]]=9),1,0)</f>
        <v>0</v>
      </c>
      <c r="I379">
        <v>0.37</v>
      </c>
      <c r="J379">
        <v>0.1</v>
      </c>
      <c r="K379" s="17">
        <f>Table1[[#This Row],[Median Income 2018]]</f>
        <v>61652</v>
      </c>
      <c r="L379">
        <f>(Table1[[#This Row],[Hospital Beds 2018]]/Table1[[#This Row],[Population Estimate 2018]])*1000</f>
        <v>3.2808552721000757</v>
      </c>
      <c r="M379" s="1">
        <v>0.65</v>
      </c>
      <c r="N379">
        <f>Table1[[#This Row],[Population Estimate 2018]]</f>
        <v>426718</v>
      </c>
      <c r="O379" t="str" cm="1">
        <f t="array" ref="O379">_xlfn.IFS(Table2[[#This Row],[ Rural-Urban Continuum Code   2014]]=1,"Urban",Table2[[#This Row],[ Rural-Urban Continuum Code   2015]]=1, "Suburban",Table2[[#This Row],[ Rural-Urban Continuum Code   2016]]=1,"Rural")</f>
        <v>Urban</v>
      </c>
    </row>
    <row r="380" spans="1:15" x14ac:dyDescent="0.3">
      <c r="A380">
        <v>383</v>
      </c>
      <c r="B380" t="s">
        <v>320</v>
      </c>
      <c r="C380" t="s">
        <v>364</v>
      </c>
      <c r="D380" t="s">
        <v>58</v>
      </c>
      <c r="E380">
        <v>1</v>
      </c>
      <c r="F380">
        <f>IF(OR(Table2[[#This Row],[ Rural-Urban Continuum Code   2013]]=1,Table2[[#This Row],[ Rural-Urban Continuum Code   2013]]=2,Table2[[#This Row],[ Rural-Urban Continuum Code   2013]]=3),1,0)</f>
        <v>1</v>
      </c>
      <c r="G380">
        <f>IF(OR(Table2[[#This Row],[ Rural-Urban Continuum Code   2013]]=4,Table2[[#This Row],[ Rural-Urban Continuum Code   2013]]=5,Table2[[#This Row],[ Rural-Urban Continuum Code   2013]]=6),1,0)</f>
        <v>0</v>
      </c>
      <c r="H380">
        <f>IF(OR(Table2[[#This Row],[ Rural-Urban Continuum Code   2013]]=7,Table2[[#This Row],[ Rural-Urban Continuum Code   2013]]=8,Table2[[#This Row],[ Rural-Urban Continuum Code   2013]]=9),1,0)</f>
        <v>0</v>
      </c>
      <c r="I380">
        <v>0.16</v>
      </c>
      <c r="J380">
        <v>7.0000000000000007E-2</v>
      </c>
      <c r="K380" s="17">
        <f>Table1[[#This Row],[Median Income 2018]]</f>
        <v>67187</v>
      </c>
      <c r="L380">
        <f>(Table1[[#This Row],[Hospital Beds 2018]]/Table1[[#This Row],[Population Estimate 2018]])*1000</f>
        <v>0.58995536859385422</v>
      </c>
      <c r="M380" s="1">
        <v>0.87</v>
      </c>
      <c r="N380">
        <f>Table1[[#This Row],[Population Estimate 2018]]</f>
        <v>467832</v>
      </c>
      <c r="O380" t="str" cm="1">
        <f t="array" ref="O380">_xlfn.IFS(Table2[[#This Row],[ Rural-Urban Continuum Code   2014]]=1,"Urban",Table2[[#This Row],[ Rural-Urban Continuum Code   2015]]=1, "Suburban",Table2[[#This Row],[ Rural-Urban Continuum Code   2016]]=1,"Rural")</f>
        <v>Urban</v>
      </c>
    </row>
    <row r="381" spans="1:15" x14ac:dyDescent="0.3">
      <c r="A381">
        <v>384</v>
      </c>
      <c r="B381" t="s">
        <v>320</v>
      </c>
      <c r="C381" t="s">
        <v>81</v>
      </c>
      <c r="D381" t="s">
        <v>21</v>
      </c>
      <c r="E381">
        <v>3</v>
      </c>
      <c r="F381">
        <f>IF(OR(Table2[[#This Row],[ Rural-Urban Continuum Code   2013]]=1,Table2[[#This Row],[ Rural-Urban Continuum Code   2013]]=2,Table2[[#This Row],[ Rural-Urban Continuum Code   2013]]=3),1,0)</f>
        <v>1</v>
      </c>
      <c r="G381">
        <f>IF(OR(Table2[[#This Row],[ Rural-Urban Continuum Code   2013]]=4,Table2[[#This Row],[ Rural-Urban Continuum Code   2013]]=5,Table2[[#This Row],[ Rural-Urban Continuum Code   2013]]=6),1,0)</f>
        <v>0</v>
      </c>
      <c r="H381">
        <f>IF(OR(Table2[[#This Row],[ Rural-Urban Continuum Code   2013]]=7,Table2[[#This Row],[ Rural-Urban Continuum Code   2013]]=8,Table2[[#This Row],[ Rural-Urban Continuum Code   2013]]=9),1,0)</f>
        <v>0</v>
      </c>
      <c r="I381">
        <v>0.57999999999999996</v>
      </c>
      <c r="J381">
        <v>0.14000000000000001</v>
      </c>
      <c r="K381" s="17">
        <f>Table1[[#This Row],[Median Income 2018]]</f>
        <v>55324</v>
      </c>
      <c r="L381">
        <f>(Table1[[#This Row],[Hospital Beds 2018]]/Table1[[#This Row],[Population Estimate 2018]])*1000</f>
        <v>0.31066995976824019</v>
      </c>
      <c r="M381" s="1">
        <v>0.39</v>
      </c>
      <c r="N381">
        <f>Table1[[#This Row],[Population Estimate 2018]]</f>
        <v>128754</v>
      </c>
      <c r="O381" t="str" cm="1">
        <f t="array" ref="O381">_xlfn.IFS(Table2[[#This Row],[ Rural-Urban Continuum Code   2014]]=1,"Urban",Table2[[#This Row],[ Rural-Urban Continuum Code   2015]]=1, "Suburban",Table2[[#This Row],[ Rural-Urban Continuum Code   2016]]=1,"Rural")</f>
        <v>Urban</v>
      </c>
    </row>
    <row r="382" spans="1:15" x14ac:dyDescent="0.3">
      <c r="A382">
        <v>385</v>
      </c>
      <c r="B382" t="s">
        <v>320</v>
      </c>
      <c r="C382" t="s">
        <v>365</v>
      </c>
      <c r="D382" t="s">
        <v>21</v>
      </c>
      <c r="E382">
        <v>6</v>
      </c>
      <c r="F382">
        <f>IF(OR(Table2[[#This Row],[ Rural-Urban Continuum Code   2013]]=1,Table2[[#This Row],[ Rural-Urban Continuum Code   2013]]=2,Table2[[#This Row],[ Rural-Urban Continuum Code   2013]]=3),1,0)</f>
        <v>0</v>
      </c>
      <c r="G382">
        <f>IF(OR(Table2[[#This Row],[ Rural-Urban Continuum Code   2013]]=4,Table2[[#This Row],[ Rural-Urban Continuum Code   2013]]=5,Table2[[#This Row],[ Rural-Urban Continuum Code   2013]]=6),1,0)</f>
        <v>1</v>
      </c>
      <c r="H382">
        <f>IF(OR(Table2[[#This Row],[ Rural-Urban Continuum Code   2013]]=7,Table2[[#This Row],[ Rural-Urban Continuum Code   2013]]=8,Table2[[#This Row],[ Rural-Urban Continuum Code   2013]]=9),1,0)</f>
        <v>0</v>
      </c>
      <c r="I382">
        <v>0.21</v>
      </c>
      <c r="J382">
        <v>0.09</v>
      </c>
      <c r="K382" s="17">
        <f>Table1[[#This Row],[Median Income 2018]]</f>
        <v>38525</v>
      </c>
      <c r="L382">
        <f>(Table1[[#This Row],[Hospital Beds 2018]]/Table1[[#This Row],[Population Estimate 2018]])*1000</f>
        <v>0.56572605281618427</v>
      </c>
      <c r="M382" s="1">
        <v>0.77</v>
      </c>
      <c r="N382">
        <f>Table1[[#This Row],[Population Estimate 2018]]</f>
        <v>44191</v>
      </c>
      <c r="O382" t="str" cm="1">
        <f t="array" ref="O38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83" spans="1:15" x14ac:dyDescent="0.3">
      <c r="A383">
        <v>386</v>
      </c>
      <c r="B383" t="s">
        <v>320</v>
      </c>
      <c r="C383" t="s">
        <v>366</v>
      </c>
      <c r="D383" t="s">
        <v>21</v>
      </c>
      <c r="E383">
        <v>6</v>
      </c>
      <c r="F383">
        <f>IF(OR(Table2[[#This Row],[ Rural-Urban Continuum Code   2013]]=1,Table2[[#This Row],[ Rural-Urban Continuum Code   2013]]=2,Table2[[#This Row],[ Rural-Urban Continuum Code   2013]]=3),1,0)</f>
        <v>0</v>
      </c>
      <c r="G383">
        <f>IF(OR(Table2[[#This Row],[ Rural-Urban Continuum Code   2013]]=4,Table2[[#This Row],[ Rural-Urban Continuum Code   2013]]=5,Table2[[#This Row],[ Rural-Urban Continuum Code   2013]]=6),1,0)</f>
        <v>1</v>
      </c>
      <c r="H383">
        <f>IF(OR(Table2[[#This Row],[ Rural-Urban Continuum Code   2013]]=7,Table2[[#This Row],[ Rural-Urban Continuum Code   2013]]=8,Table2[[#This Row],[ Rural-Urban Continuum Code   2013]]=9),1,0)</f>
        <v>0</v>
      </c>
      <c r="I383">
        <v>0.2</v>
      </c>
      <c r="J383">
        <v>7.0000000000000007E-2</v>
      </c>
      <c r="K383" s="17">
        <f>Table1[[#This Row],[Median Income 2018]]</f>
        <v>42307</v>
      </c>
      <c r="L383">
        <f>(Table1[[#This Row],[Hospital Beds 2018]]/Table1[[#This Row],[Population Estimate 2018]])*1000</f>
        <v>1.1099292420108218</v>
      </c>
      <c r="M383" s="1">
        <v>0.72</v>
      </c>
      <c r="N383">
        <f>Table1[[#This Row],[Population Estimate 2018]]</f>
        <v>21623</v>
      </c>
      <c r="O383" t="str" cm="1">
        <f t="array" ref="O38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84" spans="1:15" x14ac:dyDescent="0.3">
      <c r="A384">
        <v>387</v>
      </c>
      <c r="B384" t="s">
        <v>320</v>
      </c>
      <c r="C384" t="s">
        <v>187</v>
      </c>
      <c r="D384" t="s">
        <v>21</v>
      </c>
      <c r="E384">
        <v>6</v>
      </c>
      <c r="F384">
        <f>IF(OR(Table2[[#This Row],[ Rural-Urban Continuum Code   2013]]=1,Table2[[#This Row],[ Rural-Urban Continuum Code   2013]]=2,Table2[[#This Row],[ Rural-Urban Continuum Code   2013]]=3),1,0)</f>
        <v>0</v>
      </c>
      <c r="G384">
        <f>IF(OR(Table2[[#This Row],[ Rural-Urban Continuum Code   2013]]=4,Table2[[#This Row],[ Rural-Urban Continuum Code   2013]]=5,Table2[[#This Row],[ Rural-Urban Continuum Code   2013]]=6),1,0)</f>
        <v>1</v>
      </c>
      <c r="H384">
        <f>IF(OR(Table2[[#This Row],[ Rural-Urban Continuum Code   2013]]=7,Table2[[#This Row],[ Rural-Urban Continuum Code   2013]]=8,Table2[[#This Row],[ Rural-Urban Continuum Code   2013]]=9),1,0)</f>
        <v>0</v>
      </c>
      <c r="I384">
        <v>0.15</v>
      </c>
      <c r="J384">
        <v>7.0000000000000007E-2</v>
      </c>
      <c r="K384" s="17">
        <f>Table1[[#This Row],[Median Income 2018]]</f>
        <v>45906</v>
      </c>
      <c r="L384">
        <f>(Table1[[#This Row],[Hospital Beds 2018]]/Table1[[#This Row],[Population Estimate 2018]])*1000</f>
        <v>9.7054886211512716</v>
      </c>
      <c r="M384" s="1">
        <v>0.59</v>
      </c>
      <c r="N384">
        <f>Table1[[#This Row],[Population Estimate 2018]]</f>
        <v>14940</v>
      </c>
      <c r="O384" t="str" cm="1">
        <f t="array" ref="O38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85" spans="1:15" x14ac:dyDescent="0.3">
      <c r="A385">
        <v>388</v>
      </c>
      <c r="B385" t="s">
        <v>320</v>
      </c>
      <c r="C385" t="s">
        <v>367</v>
      </c>
      <c r="D385" t="s">
        <v>21</v>
      </c>
      <c r="E385">
        <v>2</v>
      </c>
      <c r="F385">
        <f>IF(OR(Table2[[#This Row],[ Rural-Urban Continuum Code   2013]]=1,Table2[[#This Row],[ Rural-Urban Continuum Code   2013]]=2,Table2[[#This Row],[ Rural-Urban Continuum Code   2013]]=3),1,0)</f>
        <v>1</v>
      </c>
      <c r="G385">
        <f>IF(OR(Table2[[#This Row],[ Rural-Urban Continuum Code   2013]]=4,Table2[[#This Row],[ Rural-Urban Continuum Code   2013]]=5,Table2[[#This Row],[ Rural-Urban Continuum Code   2013]]=6),1,0)</f>
        <v>0</v>
      </c>
      <c r="H385">
        <f>IF(OR(Table2[[#This Row],[ Rural-Urban Continuum Code   2013]]=7,Table2[[#This Row],[ Rural-Urban Continuum Code   2013]]=8,Table2[[#This Row],[ Rural-Urban Continuum Code   2013]]=9),1,0)</f>
        <v>0</v>
      </c>
      <c r="I385">
        <v>0.24</v>
      </c>
      <c r="J385">
        <v>0.09</v>
      </c>
      <c r="K385" s="17">
        <f>Table1[[#This Row],[Median Income 2018]]</f>
        <v>50285</v>
      </c>
      <c r="L385">
        <f>(Table1[[#This Row],[Hospital Beds 2018]]/Table1[[#This Row],[Population Estimate 2018]])*1000</f>
        <v>2.6883978828866675</v>
      </c>
      <c r="M385" s="1">
        <v>0.77</v>
      </c>
      <c r="N385">
        <f>Table1[[#This Row],[Population Estimate 2018]]</f>
        <v>547538</v>
      </c>
      <c r="O385" t="str" cm="1">
        <f t="array" ref="O385">_xlfn.IFS(Table2[[#This Row],[ Rural-Urban Continuum Code   2014]]=1,"Urban",Table2[[#This Row],[ Rural-Urban Continuum Code   2015]]=1, "Suburban",Table2[[#This Row],[ Rural-Urban Continuum Code   2016]]=1,"Rural")</f>
        <v>Urban</v>
      </c>
    </row>
    <row r="386" spans="1:15" x14ac:dyDescent="0.3">
      <c r="A386">
        <v>389</v>
      </c>
      <c r="B386" t="s">
        <v>320</v>
      </c>
      <c r="C386" t="s">
        <v>368</v>
      </c>
      <c r="D386" t="s">
        <v>21</v>
      </c>
      <c r="E386">
        <v>2</v>
      </c>
      <c r="F386">
        <f>IF(OR(Table2[[#This Row],[ Rural-Urban Continuum Code   2013]]=1,Table2[[#This Row],[ Rural-Urban Continuum Code   2013]]=2,Table2[[#This Row],[ Rural-Urban Continuum Code   2013]]=3),1,0)</f>
        <v>1</v>
      </c>
      <c r="G386">
        <f>IF(OR(Table2[[#This Row],[ Rural-Urban Continuum Code   2013]]=4,Table2[[#This Row],[ Rural-Urban Continuum Code   2013]]=5,Table2[[#This Row],[ Rural-Urban Continuum Code   2013]]=6),1,0)</f>
        <v>0</v>
      </c>
      <c r="H386">
        <f>IF(OR(Table2[[#This Row],[ Rural-Urban Continuum Code   2013]]=7,Table2[[#This Row],[ Rural-Urban Continuum Code   2013]]=8,Table2[[#This Row],[ Rural-Urban Continuum Code   2013]]=9),1,0)</f>
        <v>0</v>
      </c>
      <c r="I386">
        <v>0.16</v>
      </c>
      <c r="J386">
        <v>7.0000000000000007E-2</v>
      </c>
      <c r="K386" s="17">
        <f>Table1[[#This Row],[Median Income 2018]]</f>
        <v>58203</v>
      </c>
      <c r="L386">
        <f>(Table1[[#This Row],[Hospital Beds 2018]]/Table1[[#This Row],[Population Estimate 2018]])*1000</f>
        <v>0</v>
      </c>
      <c r="M386" s="1">
        <v>0.79</v>
      </c>
      <c r="N386">
        <f>Table1[[#This Row],[Population Estimate 2018]]</f>
        <v>32461</v>
      </c>
      <c r="O386" t="str" cm="1">
        <f t="array" ref="O386">_xlfn.IFS(Table2[[#This Row],[ Rural-Urban Continuum Code   2014]]=1,"Urban",Table2[[#This Row],[ Rural-Urban Continuum Code   2015]]=1, "Suburban",Table2[[#This Row],[ Rural-Urban Continuum Code   2016]]=1,"Rural")</f>
        <v>Urban</v>
      </c>
    </row>
    <row r="387" spans="1:15" x14ac:dyDescent="0.3">
      <c r="A387">
        <v>390</v>
      </c>
      <c r="B387" t="s">
        <v>320</v>
      </c>
      <c r="C387" t="s">
        <v>369</v>
      </c>
      <c r="D387" t="s">
        <v>21</v>
      </c>
      <c r="E387">
        <v>3</v>
      </c>
      <c r="F387">
        <f>IF(OR(Table2[[#This Row],[ Rural-Urban Continuum Code   2013]]=1,Table2[[#This Row],[ Rural-Urban Continuum Code   2013]]=2,Table2[[#This Row],[ Rural-Urban Continuum Code   2013]]=3),1,0)</f>
        <v>1</v>
      </c>
      <c r="G387">
        <f>IF(OR(Table2[[#This Row],[ Rural-Urban Continuum Code   2013]]=4,Table2[[#This Row],[ Rural-Urban Continuum Code   2013]]=5,Table2[[#This Row],[ Rural-Urban Continuum Code   2013]]=6),1,0)</f>
        <v>0</v>
      </c>
      <c r="H387">
        <f>IF(OR(Table2[[#This Row],[ Rural-Urban Continuum Code   2013]]=7,Table2[[#This Row],[ Rural-Urban Continuum Code   2013]]=8,Table2[[#This Row],[ Rural-Urban Continuum Code   2013]]=9),1,0)</f>
        <v>0</v>
      </c>
      <c r="I387">
        <v>0.21</v>
      </c>
      <c r="J387">
        <v>0.11</v>
      </c>
      <c r="K387" s="17">
        <f>Table1[[#This Row],[Median Income 2018]]</f>
        <v>60973</v>
      </c>
      <c r="L387">
        <f>(Table1[[#This Row],[Hospital Beds 2018]]/Table1[[#This Row],[Population Estimate 2018]])*1000</f>
        <v>1.765323992994746</v>
      </c>
      <c r="M387" s="1">
        <v>0.8</v>
      </c>
      <c r="N387">
        <f>Table1[[#This Row],[Population Estimate 2018]]</f>
        <v>71375</v>
      </c>
      <c r="O387" t="str" cm="1">
        <f t="array" ref="O387">_xlfn.IFS(Table2[[#This Row],[ Rural-Urban Continuum Code   2014]]=1,"Urban",Table2[[#This Row],[ Rural-Urban Continuum Code   2015]]=1, "Suburban",Table2[[#This Row],[ Rural-Urban Continuum Code   2016]]=1,"Rural")</f>
        <v>Urban</v>
      </c>
    </row>
    <row r="388" spans="1:15" x14ac:dyDescent="0.3">
      <c r="A388">
        <v>391</v>
      </c>
      <c r="B388" t="s">
        <v>320</v>
      </c>
      <c r="C388" t="s">
        <v>86</v>
      </c>
      <c r="D388" t="s">
        <v>21</v>
      </c>
      <c r="E388">
        <v>6</v>
      </c>
      <c r="F388">
        <f>IF(OR(Table2[[#This Row],[ Rural-Urban Continuum Code   2013]]=1,Table2[[#This Row],[ Rural-Urban Continuum Code   2013]]=2,Table2[[#This Row],[ Rural-Urban Continuum Code   2013]]=3),1,0)</f>
        <v>0</v>
      </c>
      <c r="G388">
        <f>IF(OR(Table2[[#This Row],[ Rural-Urban Continuum Code   2013]]=4,Table2[[#This Row],[ Rural-Urban Continuum Code   2013]]=5,Table2[[#This Row],[ Rural-Urban Continuum Code   2013]]=6),1,0)</f>
        <v>1</v>
      </c>
      <c r="H388">
        <f>IF(OR(Table2[[#This Row],[ Rural-Urban Continuum Code   2013]]=7,Table2[[#This Row],[ Rural-Urban Continuum Code   2013]]=8,Table2[[#This Row],[ Rural-Urban Continuum Code   2013]]=9),1,0)</f>
        <v>0</v>
      </c>
      <c r="I388">
        <v>0.18</v>
      </c>
      <c r="J388">
        <v>0.08</v>
      </c>
      <c r="K388" s="17">
        <f>Table1[[#This Row],[Median Income 2018]]</f>
        <v>39225</v>
      </c>
      <c r="L388">
        <f>(Table1[[#This Row],[Hospital Beds 2018]]/Table1[[#This Row],[Population Estimate 2018]])*1000</f>
        <v>2.3713826366559485</v>
      </c>
      <c r="M388" s="1">
        <v>0.77</v>
      </c>
      <c r="N388">
        <f>Table1[[#This Row],[Population Estimate 2018]]</f>
        <v>24880</v>
      </c>
      <c r="O388" t="str" cm="1">
        <f t="array" ref="O38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89" spans="1:15" x14ac:dyDescent="0.3">
      <c r="A389">
        <v>392</v>
      </c>
      <c r="B389" t="s">
        <v>370</v>
      </c>
      <c r="C389" t="s">
        <v>371</v>
      </c>
      <c r="D389" t="s">
        <v>21</v>
      </c>
      <c r="E389">
        <v>7</v>
      </c>
      <c r="F389">
        <f>IF(OR(Table2[[#This Row],[ Rural-Urban Continuum Code   2013]]=1,Table2[[#This Row],[ Rural-Urban Continuum Code   2013]]=2,Table2[[#This Row],[ Rural-Urban Continuum Code   2013]]=3),1,0)</f>
        <v>0</v>
      </c>
      <c r="G389">
        <f>IF(OR(Table2[[#This Row],[ Rural-Urban Continuum Code   2013]]=4,Table2[[#This Row],[ Rural-Urban Continuum Code   2013]]=5,Table2[[#This Row],[ Rural-Urban Continuum Code   2013]]=6),1,0)</f>
        <v>0</v>
      </c>
      <c r="H389">
        <f>IF(OR(Table2[[#This Row],[ Rural-Urban Continuum Code   2013]]=7,Table2[[#This Row],[ Rural-Urban Continuum Code   2013]]=8,Table2[[#This Row],[ Rural-Urban Continuum Code   2013]]=9),1,0)</f>
        <v>1</v>
      </c>
      <c r="I389">
        <v>0.17</v>
      </c>
      <c r="J389">
        <v>0.06</v>
      </c>
      <c r="K389" s="17">
        <f>Table1[[#This Row],[Median Income 2018]]</f>
        <v>42781</v>
      </c>
      <c r="L389">
        <f>(Table1[[#This Row],[Hospital Beds 2018]]/Table1[[#This Row],[Population Estimate 2018]])*1000</f>
        <v>8.105041335710812</v>
      </c>
      <c r="M389" s="1">
        <v>0.84</v>
      </c>
      <c r="N389">
        <f>Table1[[#This Row],[Population Estimate 2018]]</f>
        <v>18507</v>
      </c>
      <c r="O389" t="str" cm="1">
        <f t="array" ref="O389">_xlfn.IFS(Table2[[#This Row],[ Rural-Urban Continuum Code   2014]]=1,"Urban",Table2[[#This Row],[ Rural-Urban Continuum Code   2015]]=1, "Suburban",Table2[[#This Row],[ Rural-Urban Continuum Code   2016]]=1,"Rural")</f>
        <v>Rural</v>
      </c>
    </row>
    <row r="390" spans="1:15" x14ac:dyDescent="0.3">
      <c r="A390">
        <v>393</v>
      </c>
      <c r="B390" t="s">
        <v>370</v>
      </c>
      <c r="C390" t="s">
        <v>372</v>
      </c>
      <c r="D390" t="s">
        <v>21</v>
      </c>
      <c r="E390">
        <v>9</v>
      </c>
      <c r="F390">
        <f>IF(OR(Table2[[#This Row],[ Rural-Urban Continuum Code   2013]]=1,Table2[[#This Row],[ Rural-Urban Continuum Code   2013]]=2,Table2[[#This Row],[ Rural-Urban Continuum Code   2013]]=3),1,0)</f>
        <v>0</v>
      </c>
      <c r="G390">
        <f>IF(OR(Table2[[#This Row],[ Rural-Urban Continuum Code   2013]]=4,Table2[[#This Row],[ Rural-Urban Continuum Code   2013]]=5,Table2[[#This Row],[ Rural-Urban Continuum Code   2013]]=6),1,0)</f>
        <v>0</v>
      </c>
      <c r="H390">
        <f>IF(OR(Table2[[#This Row],[ Rural-Urban Continuum Code   2013]]=7,Table2[[#This Row],[ Rural-Urban Continuum Code   2013]]=8,Table2[[#This Row],[ Rural-Urban Continuum Code   2013]]=9),1,0)</f>
        <v>1</v>
      </c>
      <c r="I390">
        <v>0.14000000000000001</v>
      </c>
      <c r="J390">
        <v>0.04</v>
      </c>
      <c r="K390" s="17">
        <f>Table1[[#This Row],[Median Income 2018]]</f>
        <v>36779</v>
      </c>
      <c r="L390">
        <f>(Table1[[#This Row],[Hospital Beds 2018]]/Table1[[#This Row],[Population Estimate 2018]])*1000</f>
        <v>0</v>
      </c>
      <c r="M390" s="1">
        <v>0.87</v>
      </c>
      <c r="N390">
        <f>Table1[[#This Row],[Population Estimate 2018]]</f>
        <v>8297</v>
      </c>
      <c r="O390" t="str" cm="1">
        <f t="array" ref="O390">_xlfn.IFS(Table2[[#This Row],[ Rural-Urban Continuum Code   2014]]=1,"Urban",Table2[[#This Row],[ Rural-Urban Continuum Code   2015]]=1, "Suburban",Table2[[#This Row],[ Rural-Urban Continuum Code   2016]]=1,"Rural")</f>
        <v>Rural</v>
      </c>
    </row>
    <row r="391" spans="1:15" x14ac:dyDescent="0.3">
      <c r="A391">
        <v>394</v>
      </c>
      <c r="B391" t="s">
        <v>370</v>
      </c>
      <c r="C391" t="s">
        <v>373</v>
      </c>
      <c r="D391" t="s">
        <v>21</v>
      </c>
      <c r="E391">
        <v>7</v>
      </c>
      <c r="F391">
        <f>IF(OR(Table2[[#This Row],[ Rural-Urban Continuum Code   2013]]=1,Table2[[#This Row],[ Rural-Urban Continuum Code   2013]]=2,Table2[[#This Row],[ Rural-Urban Continuum Code   2013]]=3),1,0)</f>
        <v>0</v>
      </c>
      <c r="G391">
        <f>IF(OR(Table2[[#This Row],[ Rural-Urban Continuum Code   2013]]=4,Table2[[#This Row],[ Rural-Urban Continuum Code   2013]]=5,Table2[[#This Row],[ Rural-Urban Continuum Code   2013]]=6),1,0)</f>
        <v>0</v>
      </c>
      <c r="H391">
        <f>IF(OR(Table2[[#This Row],[ Rural-Urban Continuum Code   2013]]=7,Table2[[#This Row],[ Rural-Urban Continuum Code   2013]]=8,Table2[[#This Row],[ Rural-Urban Continuum Code   2013]]=9),1,0)</f>
        <v>1</v>
      </c>
      <c r="I391">
        <v>0.16</v>
      </c>
      <c r="J391">
        <v>0.06</v>
      </c>
      <c r="K391" s="17">
        <f>Table1[[#This Row],[Median Income 2018]]</f>
        <v>38775</v>
      </c>
      <c r="L391">
        <f>(Table1[[#This Row],[Hospital Beds 2018]]/Table1[[#This Row],[Population Estimate 2018]])*1000</f>
        <v>10.102816271792578</v>
      </c>
      <c r="M391" s="1">
        <v>0.85</v>
      </c>
      <c r="N391">
        <f>Table1[[#This Row],[Population Estimate 2018]]</f>
        <v>11185</v>
      </c>
      <c r="O391" t="str" cm="1">
        <f t="array" ref="O391">_xlfn.IFS(Table2[[#This Row],[ Rural-Urban Continuum Code   2014]]=1,"Urban",Table2[[#This Row],[ Rural-Urban Continuum Code   2015]]=1, "Suburban",Table2[[#This Row],[ Rural-Urban Continuum Code   2016]]=1,"Rural")</f>
        <v>Rural</v>
      </c>
    </row>
    <row r="392" spans="1:15" x14ac:dyDescent="0.3">
      <c r="A392">
        <v>395</v>
      </c>
      <c r="B392" t="s">
        <v>370</v>
      </c>
      <c r="C392" t="s">
        <v>322</v>
      </c>
      <c r="D392" t="s">
        <v>21</v>
      </c>
      <c r="E392">
        <v>3</v>
      </c>
      <c r="F392">
        <f>IF(OR(Table2[[#This Row],[ Rural-Urban Continuum Code   2013]]=1,Table2[[#This Row],[ Rural-Urban Continuum Code   2013]]=2,Table2[[#This Row],[ Rural-Urban Continuum Code   2013]]=3),1,0)</f>
        <v>1</v>
      </c>
      <c r="G392">
        <f>IF(OR(Table2[[#This Row],[ Rural-Urban Continuum Code   2013]]=4,Table2[[#This Row],[ Rural-Urban Continuum Code   2013]]=5,Table2[[#This Row],[ Rural-Urban Continuum Code   2013]]=6),1,0)</f>
        <v>0</v>
      </c>
      <c r="H392">
        <f>IF(OR(Table2[[#This Row],[ Rural-Urban Continuum Code   2013]]=7,Table2[[#This Row],[ Rural-Urban Continuum Code   2013]]=8,Table2[[#This Row],[ Rural-Urban Continuum Code   2013]]=9),1,0)</f>
        <v>0</v>
      </c>
      <c r="I392">
        <v>0.23</v>
      </c>
      <c r="J392">
        <v>0.06</v>
      </c>
      <c r="K392" s="17">
        <f>Table1[[#This Row],[Median Income 2018]]</f>
        <v>38288</v>
      </c>
      <c r="L392">
        <f>(Table1[[#This Row],[Hospital Beds 2018]]/Table1[[#This Row],[Population Estimate 2018]])*1000</f>
        <v>0</v>
      </c>
      <c r="M392" s="1">
        <v>0.81</v>
      </c>
      <c r="N392">
        <f>Table1[[#This Row],[Population Estimate 2018]]</f>
        <v>3092</v>
      </c>
      <c r="O392" t="str" cm="1">
        <f t="array" ref="O392">_xlfn.IFS(Table2[[#This Row],[ Rural-Urban Continuum Code   2014]]=1,"Urban",Table2[[#This Row],[ Rural-Urban Continuum Code   2015]]=1, "Suburban",Table2[[#This Row],[ Rural-Urban Continuum Code   2016]]=1,"Rural")</f>
        <v>Urban</v>
      </c>
    </row>
    <row r="393" spans="1:15" x14ac:dyDescent="0.3">
      <c r="A393">
        <v>396</v>
      </c>
      <c r="B393" t="s">
        <v>370</v>
      </c>
      <c r="C393" t="s">
        <v>22</v>
      </c>
      <c r="D393" t="s">
        <v>21</v>
      </c>
      <c r="E393">
        <v>4</v>
      </c>
      <c r="F393">
        <f>IF(OR(Table2[[#This Row],[ Rural-Urban Continuum Code   2013]]=1,Table2[[#This Row],[ Rural-Urban Continuum Code   2013]]=2,Table2[[#This Row],[ Rural-Urban Continuum Code   2013]]=3),1,0)</f>
        <v>0</v>
      </c>
      <c r="G393">
        <f>IF(OR(Table2[[#This Row],[ Rural-Urban Continuum Code   2013]]=4,Table2[[#This Row],[ Rural-Urban Continuum Code   2013]]=5,Table2[[#This Row],[ Rural-Urban Continuum Code   2013]]=6),1,0)</f>
        <v>1</v>
      </c>
      <c r="H393">
        <f>IF(OR(Table2[[#This Row],[ Rural-Urban Continuum Code   2013]]=7,Table2[[#This Row],[ Rural-Urban Continuum Code   2013]]=8,Table2[[#This Row],[ Rural-Urban Continuum Code   2013]]=9),1,0)</f>
        <v>0</v>
      </c>
      <c r="I393">
        <v>0.16</v>
      </c>
      <c r="J393">
        <v>0.06</v>
      </c>
      <c r="K393" s="17">
        <f>Table1[[#This Row],[Median Income 2018]]</f>
        <v>42727</v>
      </c>
      <c r="L393">
        <f>(Table1[[#This Row],[Hospital Beds 2018]]/Table1[[#This Row],[Population Estimate 2018]])*1000</f>
        <v>6.0683131428061481</v>
      </c>
      <c r="M393" s="1">
        <v>0.76</v>
      </c>
      <c r="N393">
        <f>Table1[[#This Row],[Population Estimate 2018]]</f>
        <v>44823</v>
      </c>
      <c r="O393" t="str" cm="1">
        <f t="array" ref="O39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94" spans="1:15" x14ac:dyDescent="0.3">
      <c r="A394">
        <v>397</v>
      </c>
      <c r="B394" t="s">
        <v>370</v>
      </c>
      <c r="C394" t="s">
        <v>374</v>
      </c>
      <c r="D394" t="s">
        <v>21</v>
      </c>
      <c r="E394">
        <v>8</v>
      </c>
      <c r="F394">
        <f>IF(OR(Table2[[#This Row],[ Rural-Urban Continuum Code   2013]]=1,Table2[[#This Row],[ Rural-Urban Continuum Code   2013]]=2,Table2[[#This Row],[ Rural-Urban Continuum Code   2013]]=3),1,0)</f>
        <v>0</v>
      </c>
      <c r="G394">
        <f>IF(OR(Table2[[#This Row],[ Rural-Urban Continuum Code   2013]]=4,Table2[[#This Row],[ Rural-Urban Continuum Code   2013]]=5,Table2[[#This Row],[ Rural-Urban Continuum Code   2013]]=6),1,0)</f>
        <v>0</v>
      </c>
      <c r="H394">
        <f>IF(OR(Table2[[#This Row],[ Rural-Urban Continuum Code   2013]]=7,Table2[[#This Row],[ Rural-Urban Continuum Code   2013]]=8,Table2[[#This Row],[ Rural-Urban Continuum Code   2013]]=9),1,0)</f>
        <v>1</v>
      </c>
      <c r="I394">
        <v>0.17</v>
      </c>
      <c r="J394">
        <v>0.06</v>
      </c>
      <c r="K394" s="17">
        <f>Table1[[#This Row],[Median Income 2018]]</f>
        <v>55384</v>
      </c>
      <c r="L394">
        <f>(Table1[[#This Row],[Hospital Beds 2018]]/Table1[[#This Row],[Population Estimate 2018]])*1000</f>
        <v>0</v>
      </c>
      <c r="M394" s="1">
        <v>0.86</v>
      </c>
      <c r="N394">
        <f>Table1[[#This Row],[Population Estimate 2018]]</f>
        <v>18988</v>
      </c>
      <c r="O394" t="str" cm="1">
        <f t="array" ref="O394">_xlfn.IFS(Table2[[#This Row],[ Rural-Urban Continuum Code   2014]]=1,"Urban",Table2[[#This Row],[ Rural-Urban Continuum Code   2015]]=1, "Suburban",Table2[[#This Row],[ Rural-Urban Continuum Code   2016]]=1,"Rural")</f>
        <v>Rural</v>
      </c>
    </row>
    <row r="395" spans="1:15" x14ac:dyDescent="0.3">
      <c r="A395">
        <v>398</v>
      </c>
      <c r="B395" t="s">
        <v>370</v>
      </c>
      <c r="C395" t="s">
        <v>375</v>
      </c>
      <c r="D395" t="s">
        <v>21</v>
      </c>
      <c r="E395">
        <v>1</v>
      </c>
      <c r="F395">
        <f>IF(OR(Table2[[#This Row],[ Rural-Urban Continuum Code   2013]]=1,Table2[[#This Row],[ Rural-Urban Continuum Code   2013]]=2,Table2[[#This Row],[ Rural-Urban Continuum Code   2013]]=3),1,0)</f>
        <v>1</v>
      </c>
      <c r="G395">
        <f>IF(OR(Table2[[#This Row],[ Rural-Urban Continuum Code   2013]]=4,Table2[[#This Row],[ Rural-Urban Continuum Code   2013]]=5,Table2[[#This Row],[ Rural-Urban Continuum Code   2013]]=6),1,0)</f>
        <v>0</v>
      </c>
      <c r="H395">
        <f>IF(OR(Table2[[#This Row],[ Rural-Urban Continuum Code   2013]]=7,Table2[[#This Row],[ Rural-Urban Continuum Code   2013]]=8,Table2[[#This Row],[ Rural-Urban Continuum Code   2013]]=9),1,0)</f>
        <v>0</v>
      </c>
      <c r="I395">
        <v>0.12</v>
      </c>
      <c r="J395">
        <v>0.05</v>
      </c>
      <c r="K395" s="17">
        <f>Table1[[#This Row],[Median Income 2018]]</f>
        <v>61413</v>
      </c>
      <c r="L395">
        <f>(Table1[[#This Row],[Hospital Beds 2018]]/Table1[[#This Row],[Population Estimate 2018]])*1000</f>
        <v>0.37124577707928569</v>
      </c>
      <c r="M395" s="1">
        <v>0.9</v>
      </c>
      <c r="N395">
        <f>Table1[[#This Row],[Population Estimate 2018]]</f>
        <v>80809</v>
      </c>
      <c r="O395" t="str" cm="1">
        <f t="array" ref="O395">_xlfn.IFS(Table2[[#This Row],[ Rural-Urban Continuum Code   2014]]=1,"Urban",Table2[[#This Row],[ Rural-Urban Continuum Code   2015]]=1, "Suburban",Table2[[#This Row],[ Rural-Urban Continuum Code   2016]]=1,"Rural")</f>
        <v>Urban</v>
      </c>
    </row>
    <row r="396" spans="1:15" x14ac:dyDescent="0.3">
      <c r="A396">
        <v>399</v>
      </c>
      <c r="B396" t="s">
        <v>370</v>
      </c>
      <c r="C396" t="s">
        <v>376</v>
      </c>
      <c r="D396" t="s">
        <v>21</v>
      </c>
      <c r="E396">
        <v>1</v>
      </c>
      <c r="F396">
        <f>IF(OR(Table2[[#This Row],[ Rural-Urban Continuum Code   2013]]=1,Table2[[#This Row],[ Rural-Urban Continuum Code   2013]]=2,Table2[[#This Row],[ Rural-Urban Continuum Code   2013]]=3),1,0)</f>
        <v>1</v>
      </c>
      <c r="G396">
        <f>IF(OR(Table2[[#This Row],[ Rural-Urban Continuum Code   2013]]=4,Table2[[#This Row],[ Rural-Urban Continuum Code   2013]]=5,Table2[[#This Row],[ Rural-Urban Continuum Code   2013]]=6),1,0)</f>
        <v>0</v>
      </c>
      <c r="H396">
        <f>IF(OR(Table2[[#This Row],[ Rural-Urban Continuum Code   2013]]=7,Table2[[#This Row],[ Rural-Urban Continuum Code   2013]]=8,Table2[[#This Row],[ Rural-Urban Continuum Code   2013]]=9),1,0)</f>
        <v>0</v>
      </c>
      <c r="I396">
        <v>0.14000000000000001</v>
      </c>
      <c r="J396">
        <v>0.06</v>
      </c>
      <c r="K396" s="17">
        <f>Table1[[#This Row],[Median Income 2018]]</f>
        <v>57409</v>
      </c>
      <c r="L396">
        <f>(Table1[[#This Row],[Hospital Beds 2018]]/Table1[[#This Row],[Population Estimate 2018]])*1000</f>
        <v>0.75182317119013609</v>
      </c>
      <c r="M396" s="1">
        <v>0.89</v>
      </c>
      <c r="N396">
        <f>Table1[[#This Row],[Population Estimate 2018]]</f>
        <v>106408</v>
      </c>
      <c r="O396" t="str" cm="1">
        <f t="array" ref="O396">_xlfn.IFS(Table2[[#This Row],[ Rural-Urban Continuum Code   2014]]=1,"Urban",Table2[[#This Row],[ Rural-Urban Continuum Code   2015]]=1, "Suburban",Table2[[#This Row],[ Rural-Urban Continuum Code   2016]]=1,"Rural")</f>
        <v>Urban</v>
      </c>
    </row>
    <row r="397" spans="1:15" x14ac:dyDescent="0.3">
      <c r="A397">
        <v>400</v>
      </c>
      <c r="B397" t="s">
        <v>370</v>
      </c>
      <c r="C397" t="s">
        <v>377</v>
      </c>
      <c r="D397" t="s">
        <v>21</v>
      </c>
      <c r="E397">
        <v>7</v>
      </c>
      <c r="F397">
        <f>IF(OR(Table2[[#This Row],[ Rural-Urban Continuum Code   2013]]=1,Table2[[#This Row],[ Rural-Urban Continuum Code   2013]]=2,Table2[[#This Row],[ Rural-Urban Continuum Code   2013]]=3),1,0)</f>
        <v>0</v>
      </c>
      <c r="G397">
        <f>IF(OR(Table2[[#This Row],[ Rural-Urban Continuum Code   2013]]=4,Table2[[#This Row],[ Rural-Urban Continuum Code   2013]]=5,Table2[[#This Row],[ Rural-Urban Continuum Code   2013]]=6),1,0)</f>
        <v>0</v>
      </c>
      <c r="H397">
        <f>IF(OR(Table2[[#This Row],[ Rural-Urban Continuum Code   2013]]=7,Table2[[#This Row],[ Rural-Urban Continuum Code   2013]]=8,Table2[[#This Row],[ Rural-Urban Continuum Code   2013]]=9),1,0)</f>
        <v>1</v>
      </c>
      <c r="I397">
        <v>0.18</v>
      </c>
      <c r="J397">
        <v>0.06</v>
      </c>
      <c r="K397" s="17">
        <f>Table1[[#This Row],[Median Income 2018]]</f>
        <v>35020</v>
      </c>
      <c r="L397">
        <f>(Table1[[#This Row],[Hospital Beds 2018]]/Table1[[#This Row],[Population Estimate 2018]])*1000</f>
        <v>3.4550545064633349</v>
      </c>
      <c r="M397" s="1">
        <v>0.85</v>
      </c>
      <c r="N397">
        <f>Table1[[#This Row],[Population Estimate 2018]]</f>
        <v>16787</v>
      </c>
      <c r="O397" t="str" cm="1">
        <f t="array" ref="O397">_xlfn.IFS(Table2[[#This Row],[ Rural-Urban Continuum Code   2014]]=1,"Urban",Table2[[#This Row],[ Rural-Urban Continuum Code   2015]]=1, "Suburban",Table2[[#This Row],[ Rural-Urban Continuum Code   2016]]=1,"Rural")</f>
        <v>Rural</v>
      </c>
    </row>
    <row r="398" spans="1:15" x14ac:dyDescent="0.3">
      <c r="A398">
        <v>401</v>
      </c>
      <c r="B398" t="s">
        <v>370</v>
      </c>
      <c r="C398" t="s">
        <v>378</v>
      </c>
      <c r="D398" t="s">
        <v>21</v>
      </c>
      <c r="E398">
        <v>6</v>
      </c>
      <c r="F398">
        <f>IF(OR(Table2[[#This Row],[ Rural-Urban Continuum Code   2013]]=1,Table2[[#This Row],[ Rural-Urban Continuum Code   2013]]=2,Table2[[#This Row],[ Rural-Urban Continuum Code   2013]]=3),1,0)</f>
        <v>0</v>
      </c>
      <c r="G398">
        <f>IF(OR(Table2[[#This Row],[ Rural-Urban Continuum Code   2013]]=4,Table2[[#This Row],[ Rural-Urban Continuum Code   2013]]=5,Table2[[#This Row],[ Rural-Urban Continuum Code   2013]]=6),1,0)</f>
        <v>1</v>
      </c>
      <c r="H398">
        <f>IF(OR(Table2[[#This Row],[ Rural-Urban Continuum Code   2013]]=7,Table2[[#This Row],[ Rural-Urban Continuum Code   2013]]=8,Table2[[#This Row],[ Rural-Urban Continuum Code   2013]]=9),1,0)</f>
        <v>0</v>
      </c>
      <c r="I398">
        <v>0.17</v>
      </c>
      <c r="J398">
        <v>7.0000000000000007E-2</v>
      </c>
      <c r="K398" s="17">
        <f>Table1[[#This Row],[Median Income 2018]]</f>
        <v>39412</v>
      </c>
      <c r="L398">
        <f>(Table1[[#This Row],[Hospital Beds 2018]]/Table1[[#This Row],[Population Estimate 2018]])*1000</f>
        <v>2.0257635570330352</v>
      </c>
      <c r="M398" s="1">
        <v>0.86</v>
      </c>
      <c r="N398">
        <f>Table1[[#This Row],[Population Estimate 2018]]</f>
        <v>19252</v>
      </c>
      <c r="O398" t="str" cm="1">
        <f t="array" ref="O39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99" spans="1:15" x14ac:dyDescent="0.3">
      <c r="A399">
        <v>402</v>
      </c>
      <c r="B399" t="s">
        <v>370</v>
      </c>
      <c r="C399" t="s">
        <v>24</v>
      </c>
      <c r="D399" t="s">
        <v>21</v>
      </c>
      <c r="E399">
        <v>3</v>
      </c>
      <c r="F399">
        <f>IF(OR(Table2[[#This Row],[ Rural-Urban Continuum Code   2013]]=1,Table2[[#This Row],[ Rural-Urban Continuum Code   2013]]=2,Table2[[#This Row],[ Rural-Urban Continuum Code   2013]]=3),1,0)</f>
        <v>1</v>
      </c>
      <c r="G399">
        <f>IF(OR(Table2[[#This Row],[ Rural-Urban Continuum Code   2013]]=4,Table2[[#This Row],[ Rural-Urban Continuum Code   2013]]=5,Table2[[#This Row],[ Rural-Urban Continuum Code   2013]]=6),1,0)</f>
        <v>0</v>
      </c>
      <c r="H399">
        <f>IF(OR(Table2[[#This Row],[ Rural-Urban Continuum Code   2013]]=7,Table2[[#This Row],[ Rural-Urban Continuum Code   2013]]=8,Table2[[#This Row],[ Rural-Urban Continuum Code   2013]]=9),1,0)</f>
        <v>0</v>
      </c>
      <c r="I399">
        <v>0.16</v>
      </c>
      <c r="J399">
        <v>0.08</v>
      </c>
      <c r="K399" s="17">
        <f>Table1[[#This Row],[Median Income 2018]]</f>
        <v>41390</v>
      </c>
      <c r="L399">
        <f>(Table1[[#This Row],[Hospital Beds 2018]]/Table1[[#This Row],[Population Estimate 2018]])*1000</f>
        <v>7.0217838596949607</v>
      </c>
      <c r="M399" s="1">
        <v>0.84</v>
      </c>
      <c r="N399">
        <f>Table1[[#This Row],[Population Estimate 2018]]</f>
        <v>153095</v>
      </c>
      <c r="O399" t="str" cm="1">
        <f t="array" ref="O399">_xlfn.IFS(Table2[[#This Row],[ Rural-Urban Continuum Code   2014]]=1,"Urban",Table2[[#This Row],[ Rural-Urban Continuum Code   2015]]=1, "Suburban",Table2[[#This Row],[ Rural-Urban Continuum Code   2016]]=1,"Rural")</f>
        <v>Urban</v>
      </c>
    </row>
    <row r="400" spans="1:15" x14ac:dyDescent="0.3">
      <c r="A400">
        <v>403</v>
      </c>
      <c r="B400" t="s">
        <v>370</v>
      </c>
      <c r="C400" t="s">
        <v>379</v>
      </c>
      <c r="D400" t="s">
        <v>21</v>
      </c>
      <c r="E400">
        <v>6</v>
      </c>
      <c r="F400">
        <f>IF(OR(Table2[[#This Row],[ Rural-Urban Continuum Code   2013]]=1,Table2[[#This Row],[ Rural-Urban Continuum Code   2013]]=2,Table2[[#This Row],[ Rural-Urban Continuum Code   2013]]=3),1,0)</f>
        <v>0</v>
      </c>
      <c r="G400">
        <f>IF(OR(Table2[[#This Row],[ Rural-Urban Continuum Code   2013]]=4,Table2[[#This Row],[ Rural-Urban Continuum Code   2013]]=5,Table2[[#This Row],[ Rural-Urban Continuum Code   2013]]=6),1,0)</f>
        <v>1</v>
      </c>
      <c r="H400">
        <f>IF(OR(Table2[[#This Row],[ Rural-Urban Continuum Code   2013]]=7,Table2[[#This Row],[ Rural-Urban Continuum Code   2013]]=8,Table2[[#This Row],[ Rural-Urban Continuum Code   2013]]=9),1,0)</f>
        <v>0</v>
      </c>
      <c r="I400">
        <v>0.17</v>
      </c>
      <c r="J400">
        <v>7.0000000000000007E-2</v>
      </c>
      <c r="K400" s="17">
        <f>Table1[[#This Row],[Median Income 2018]]</f>
        <v>46019</v>
      </c>
      <c r="L400">
        <f>(Table1[[#This Row],[Hospital Beds 2018]]/Table1[[#This Row],[Population Estimate 2018]])*1000</f>
        <v>1.9473438230253932</v>
      </c>
      <c r="M400" s="1">
        <v>0.77</v>
      </c>
      <c r="N400">
        <f>Table1[[#This Row],[Population Estimate 2018]]</f>
        <v>12838</v>
      </c>
      <c r="O400" t="str" cm="1">
        <f t="array" ref="O40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01" spans="1:15" x14ac:dyDescent="0.3">
      <c r="A401">
        <v>404</v>
      </c>
      <c r="B401" t="s">
        <v>370</v>
      </c>
      <c r="C401" t="s">
        <v>380</v>
      </c>
      <c r="D401" t="s">
        <v>21</v>
      </c>
      <c r="E401">
        <v>3</v>
      </c>
      <c r="F401">
        <f>IF(OR(Table2[[#This Row],[ Rural-Urban Continuum Code   2013]]=1,Table2[[#This Row],[ Rural-Urban Continuum Code   2013]]=2,Table2[[#This Row],[ Rural-Urban Continuum Code   2013]]=3),1,0)</f>
        <v>1</v>
      </c>
      <c r="G401">
        <f>IF(OR(Table2[[#This Row],[ Rural-Urban Continuum Code   2013]]=4,Table2[[#This Row],[ Rural-Urban Continuum Code   2013]]=5,Table2[[#This Row],[ Rural-Urban Continuum Code   2013]]=6),1,0)</f>
        <v>0</v>
      </c>
      <c r="H401">
        <f>IF(OR(Table2[[#This Row],[ Rural-Urban Continuum Code   2013]]=7,Table2[[#This Row],[ Rural-Urban Continuum Code   2013]]=8,Table2[[#This Row],[ Rural-Urban Continuum Code   2013]]=9),1,0)</f>
        <v>0</v>
      </c>
      <c r="I401">
        <v>0.17</v>
      </c>
      <c r="J401">
        <v>0.06</v>
      </c>
      <c r="K401" s="17">
        <f>Table1[[#This Row],[Median Income 2018]]</f>
        <v>41874</v>
      </c>
      <c r="L401">
        <f>(Table1[[#This Row],[Hospital Beds 2018]]/Table1[[#This Row],[Population Estimate 2018]])*1000</f>
        <v>0</v>
      </c>
      <c r="M401" s="1">
        <v>0.87</v>
      </c>
      <c r="N401">
        <f>Table1[[#This Row],[Population Estimate 2018]]</f>
        <v>18897</v>
      </c>
      <c r="O401" t="str" cm="1">
        <f t="array" ref="O401">_xlfn.IFS(Table2[[#This Row],[ Rural-Urban Continuum Code   2014]]=1,"Urban",Table2[[#This Row],[ Rural-Urban Continuum Code   2015]]=1, "Suburban",Table2[[#This Row],[ Rural-Urban Continuum Code   2016]]=1,"Rural")</f>
        <v>Urban</v>
      </c>
    </row>
    <row r="402" spans="1:15" x14ac:dyDescent="0.3">
      <c r="A402">
        <v>405</v>
      </c>
      <c r="B402" t="s">
        <v>370</v>
      </c>
      <c r="C402" t="s">
        <v>381</v>
      </c>
      <c r="D402" t="s">
        <v>21</v>
      </c>
      <c r="E402">
        <v>3</v>
      </c>
      <c r="F402">
        <f>IF(OR(Table2[[#This Row],[ Rural-Urban Continuum Code   2013]]=1,Table2[[#This Row],[ Rural-Urban Continuum Code   2013]]=2,Table2[[#This Row],[ Rural-Urban Continuum Code   2013]]=3),1,0)</f>
        <v>1</v>
      </c>
      <c r="G402">
        <f>IF(OR(Table2[[#This Row],[ Rural-Urban Continuum Code   2013]]=4,Table2[[#This Row],[ Rural-Urban Continuum Code   2013]]=5,Table2[[#This Row],[ Rural-Urban Continuum Code   2013]]=6),1,0)</f>
        <v>0</v>
      </c>
      <c r="H402">
        <f>IF(OR(Table2[[#This Row],[ Rural-Urban Continuum Code   2013]]=7,Table2[[#This Row],[ Rural-Urban Continuum Code   2013]]=8,Table2[[#This Row],[ Rural-Urban Continuum Code   2013]]=9),1,0)</f>
        <v>0</v>
      </c>
      <c r="I402">
        <v>0.2</v>
      </c>
      <c r="J402">
        <v>7.0000000000000007E-2</v>
      </c>
      <c r="K402" s="17">
        <f>Table1[[#This Row],[Median Income 2018]]</f>
        <v>36354</v>
      </c>
      <c r="L402">
        <f>(Table1[[#This Row],[Hospital Beds 2018]]/Table1[[#This Row],[Population Estimate 2018]])*1000</f>
        <v>1.6115516018822922</v>
      </c>
      <c r="M402" s="1">
        <v>0.83</v>
      </c>
      <c r="N402">
        <f>Table1[[#This Row],[Population Estimate 2018]]</f>
        <v>15513</v>
      </c>
      <c r="O402" t="str" cm="1">
        <f t="array" ref="O402">_xlfn.IFS(Table2[[#This Row],[ Rural-Urban Continuum Code   2014]]=1,"Urban",Table2[[#This Row],[ Rural-Urban Continuum Code   2015]]=1, "Suburban",Table2[[#This Row],[ Rural-Urban Continuum Code   2016]]=1,"Rural")</f>
        <v>Urban</v>
      </c>
    </row>
    <row r="403" spans="1:15" x14ac:dyDescent="0.3">
      <c r="A403">
        <v>406</v>
      </c>
      <c r="B403" t="s">
        <v>370</v>
      </c>
      <c r="C403" t="s">
        <v>382</v>
      </c>
      <c r="D403" t="s">
        <v>21</v>
      </c>
      <c r="E403">
        <v>2</v>
      </c>
      <c r="F403">
        <f>IF(OR(Table2[[#This Row],[ Rural-Urban Continuum Code   2013]]=1,Table2[[#This Row],[ Rural-Urban Continuum Code   2013]]=2,Table2[[#This Row],[ Rural-Urban Continuum Code   2013]]=3),1,0)</f>
        <v>1</v>
      </c>
      <c r="G403">
        <f>IF(OR(Table2[[#This Row],[ Rural-Urban Continuum Code   2013]]=4,Table2[[#This Row],[ Rural-Urban Continuum Code   2013]]=5,Table2[[#This Row],[ Rural-Urban Continuum Code   2013]]=6),1,0)</f>
        <v>0</v>
      </c>
      <c r="H403">
        <f>IF(OR(Table2[[#This Row],[ Rural-Urban Continuum Code   2013]]=7,Table2[[#This Row],[ Rural-Urban Continuum Code   2013]]=8,Table2[[#This Row],[ Rural-Urban Continuum Code   2013]]=9),1,0)</f>
        <v>0</v>
      </c>
      <c r="I403">
        <v>0.11</v>
      </c>
      <c r="J403">
        <v>0.11</v>
      </c>
      <c r="K403" s="17">
        <f>Table1[[#This Row],[Median Income 2018]]</f>
        <v>79658</v>
      </c>
      <c r="L403">
        <f>(Table1[[#This Row],[Hospital Beds 2018]]/Table1[[#This Row],[Population Estimate 2018]])*1000</f>
        <v>0</v>
      </c>
      <c r="M403" s="1">
        <v>0.92</v>
      </c>
      <c r="N403">
        <f>Table1[[#This Row],[Population Estimate 2018]]</f>
        <v>38109</v>
      </c>
      <c r="O403" t="str" cm="1">
        <f t="array" ref="O403">_xlfn.IFS(Table2[[#This Row],[ Rural-Urban Continuum Code   2014]]=1,"Urban",Table2[[#This Row],[ Rural-Urban Continuum Code   2015]]=1, "Suburban",Table2[[#This Row],[ Rural-Urban Continuum Code   2016]]=1,"Rural")</f>
        <v>Urban</v>
      </c>
    </row>
    <row r="404" spans="1:15" x14ac:dyDescent="0.3">
      <c r="A404">
        <v>407</v>
      </c>
      <c r="B404" t="s">
        <v>370</v>
      </c>
      <c r="C404" t="s">
        <v>383</v>
      </c>
      <c r="D404" t="s">
        <v>21</v>
      </c>
      <c r="E404">
        <v>4</v>
      </c>
      <c r="F404">
        <f>IF(OR(Table2[[#This Row],[ Rural-Urban Continuum Code   2013]]=1,Table2[[#This Row],[ Rural-Urban Continuum Code   2013]]=2,Table2[[#This Row],[ Rural-Urban Continuum Code   2013]]=3),1,0)</f>
        <v>0</v>
      </c>
      <c r="G404">
        <f>IF(OR(Table2[[#This Row],[ Rural-Urban Continuum Code   2013]]=4,Table2[[#This Row],[ Rural-Urban Continuum Code   2013]]=5,Table2[[#This Row],[ Rural-Urban Continuum Code   2013]]=6),1,0)</f>
        <v>1</v>
      </c>
      <c r="H404">
        <f>IF(OR(Table2[[#This Row],[ Rural-Urban Continuum Code   2013]]=7,Table2[[#This Row],[ Rural-Urban Continuum Code   2013]]=8,Table2[[#This Row],[ Rural-Urban Continuum Code   2013]]=9),1,0)</f>
        <v>0</v>
      </c>
      <c r="I404">
        <v>0.11</v>
      </c>
      <c r="J404">
        <v>0.06</v>
      </c>
      <c r="K404" s="17">
        <f>Table1[[#This Row],[Median Income 2018]]</f>
        <v>43766</v>
      </c>
      <c r="L404">
        <f>(Table1[[#This Row],[Hospital Beds 2018]]/Table1[[#This Row],[Population Estimate 2018]])*1000</f>
        <v>2.4451459325191469</v>
      </c>
      <c r="M404" s="1">
        <v>0.83</v>
      </c>
      <c r="N404">
        <f>Table1[[#This Row],[Population Estimate 2018]]</f>
        <v>77296</v>
      </c>
      <c r="O404" t="str" cm="1">
        <f t="array" ref="O40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05" spans="1:15" x14ac:dyDescent="0.3">
      <c r="A405">
        <v>408</v>
      </c>
      <c r="B405" t="s">
        <v>370</v>
      </c>
      <c r="C405" t="s">
        <v>384</v>
      </c>
      <c r="D405" t="s">
        <v>21</v>
      </c>
      <c r="E405">
        <v>2</v>
      </c>
      <c r="F405">
        <f>IF(OR(Table2[[#This Row],[ Rural-Urban Continuum Code   2013]]=1,Table2[[#This Row],[ Rural-Urban Continuum Code   2013]]=2,Table2[[#This Row],[ Rural-Urban Continuum Code   2013]]=3),1,0)</f>
        <v>1</v>
      </c>
      <c r="G405">
        <f>IF(OR(Table2[[#This Row],[ Rural-Urban Continuum Code   2013]]=4,Table2[[#This Row],[ Rural-Urban Continuum Code   2013]]=5,Table2[[#This Row],[ Rural-Urban Continuum Code   2013]]=6),1,0)</f>
        <v>0</v>
      </c>
      <c r="H405">
        <f>IF(OR(Table2[[#This Row],[ Rural-Urban Continuum Code   2013]]=7,Table2[[#This Row],[ Rural-Urban Continuum Code   2013]]=8,Table2[[#This Row],[ Rural-Urban Continuum Code   2013]]=9),1,0)</f>
        <v>0</v>
      </c>
      <c r="I405">
        <v>0.16</v>
      </c>
      <c r="J405">
        <v>7.0000000000000007E-2</v>
      </c>
      <c r="K405" s="17">
        <f>Table1[[#This Row],[Median Income 2018]]</f>
        <v>42785</v>
      </c>
      <c r="L405">
        <f>(Table1[[#This Row],[Hospital Beds 2018]]/Table1[[#This Row],[Population Estimate 2018]])*1000</f>
        <v>1.7838826205235694</v>
      </c>
      <c r="M405" s="1">
        <v>0.87</v>
      </c>
      <c r="N405">
        <f>Table1[[#This Row],[Population Estimate 2018]]</f>
        <v>22423</v>
      </c>
      <c r="O405" t="str" cm="1">
        <f t="array" ref="O405">_xlfn.IFS(Table2[[#This Row],[ Rural-Urban Continuum Code   2014]]=1,"Urban",Table2[[#This Row],[ Rural-Urban Continuum Code   2015]]=1, "Suburban",Table2[[#This Row],[ Rural-Urban Continuum Code   2016]]=1,"Rural")</f>
        <v>Urban</v>
      </c>
    </row>
    <row r="406" spans="1:15" x14ac:dyDescent="0.3">
      <c r="A406">
        <v>409</v>
      </c>
      <c r="B406" t="s">
        <v>370</v>
      </c>
      <c r="C406" t="s">
        <v>385</v>
      </c>
      <c r="D406" t="s">
        <v>21</v>
      </c>
      <c r="E406">
        <v>1</v>
      </c>
      <c r="F406">
        <f>IF(OR(Table2[[#This Row],[ Rural-Urban Continuum Code   2013]]=1,Table2[[#This Row],[ Rural-Urban Continuum Code   2013]]=2,Table2[[#This Row],[ Rural-Urban Continuum Code   2013]]=3),1,0)</f>
        <v>1</v>
      </c>
      <c r="G406">
        <f>IF(OR(Table2[[#This Row],[ Rural-Urban Continuum Code   2013]]=4,Table2[[#This Row],[ Rural-Urban Continuum Code   2013]]=5,Table2[[#This Row],[ Rural-Urban Continuum Code   2013]]=6),1,0)</f>
        <v>0</v>
      </c>
      <c r="H406">
        <f>IF(OR(Table2[[#This Row],[ Rural-Urban Continuum Code   2013]]=7,Table2[[#This Row],[ Rural-Urban Continuum Code   2013]]=8,Table2[[#This Row],[ Rural-Urban Continuum Code   2013]]=9),1,0)</f>
        <v>0</v>
      </c>
      <c r="I406">
        <v>0.16</v>
      </c>
      <c r="J406">
        <v>0.06</v>
      </c>
      <c r="K406" s="17">
        <f>Table1[[#This Row],[Median Income 2018]]</f>
        <v>48831</v>
      </c>
      <c r="L406">
        <f>(Table1[[#This Row],[Hospital Beds 2018]]/Table1[[#This Row],[Population Estimate 2018]])*1000</f>
        <v>0.99202248584301245</v>
      </c>
      <c r="M406" s="1">
        <v>0.77</v>
      </c>
      <c r="N406">
        <f>Table1[[#This Row],[Population Estimate 2018]]</f>
        <v>24193</v>
      </c>
      <c r="O406" t="str" cm="1">
        <f t="array" ref="O406">_xlfn.IFS(Table2[[#This Row],[ Rural-Urban Continuum Code   2014]]=1,"Urban",Table2[[#This Row],[ Rural-Urban Continuum Code   2015]]=1, "Suburban",Table2[[#This Row],[ Rural-Urban Continuum Code   2016]]=1,"Rural")</f>
        <v>Urban</v>
      </c>
    </row>
    <row r="407" spans="1:15" x14ac:dyDescent="0.3">
      <c r="A407">
        <v>410</v>
      </c>
      <c r="B407" t="s">
        <v>370</v>
      </c>
      <c r="C407" t="s">
        <v>28</v>
      </c>
      <c r="D407" t="s">
        <v>21</v>
      </c>
      <c r="E407">
        <v>8</v>
      </c>
      <c r="F407">
        <f>IF(OR(Table2[[#This Row],[ Rural-Urban Continuum Code   2013]]=1,Table2[[#This Row],[ Rural-Urban Continuum Code   2013]]=2,Table2[[#This Row],[ Rural-Urban Continuum Code   2013]]=3),1,0)</f>
        <v>0</v>
      </c>
      <c r="G407">
        <f>IF(OR(Table2[[#This Row],[ Rural-Urban Continuum Code   2013]]=4,Table2[[#This Row],[ Rural-Urban Continuum Code   2013]]=5,Table2[[#This Row],[ Rural-Urban Continuum Code   2013]]=6),1,0)</f>
        <v>0</v>
      </c>
      <c r="H407">
        <f>IF(OR(Table2[[#This Row],[ Rural-Urban Continuum Code   2013]]=7,Table2[[#This Row],[ Rural-Urban Continuum Code   2013]]=8,Table2[[#This Row],[ Rural-Urban Continuum Code   2013]]=9),1,0)</f>
        <v>1</v>
      </c>
      <c r="I407">
        <v>0.16</v>
      </c>
      <c r="J407">
        <v>0.05</v>
      </c>
      <c r="K407" s="17">
        <f>Table1[[#This Row],[Median Income 2018]]</f>
        <v>33393</v>
      </c>
      <c r="L407">
        <f>(Table1[[#This Row],[Hospital Beds 2018]]/Table1[[#This Row],[Population Estimate 2018]])*1000</f>
        <v>0</v>
      </c>
      <c r="M407" s="1">
        <v>0.61</v>
      </c>
      <c r="N407">
        <f>Table1[[#This Row],[Population Estimate 2018]]</f>
        <v>6352</v>
      </c>
      <c r="O407" t="str" cm="1">
        <f t="array" ref="O407">_xlfn.IFS(Table2[[#This Row],[ Rural-Urban Continuum Code   2014]]=1,"Urban",Table2[[#This Row],[ Rural-Urban Continuum Code   2015]]=1, "Suburban",Table2[[#This Row],[ Rural-Urban Continuum Code   2016]]=1,"Rural")</f>
        <v>Rural</v>
      </c>
    </row>
    <row r="408" spans="1:15" x14ac:dyDescent="0.3">
      <c r="A408">
        <v>411</v>
      </c>
      <c r="B408" t="s">
        <v>370</v>
      </c>
      <c r="C408" t="s">
        <v>386</v>
      </c>
      <c r="D408" t="s">
        <v>21</v>
      </c>
      <c r="E408">
        <v>4</v>
      </c>
      <c r="F408">
        <f>IF(OR(Table2[[#This Row],[ Rural-Urban Continuum Code   2013]]=1,Table2[[#This Row],[ Rural-Urban Continuum Code   2013]]=2,Table2[[#This Row],[ Rural-Urban Continuum Code   2013]]=3),1,0)</f>
        <v>0</v>
      </c>
      <c r="G408">
        <f>IF(OR(Table2[[#This Row],[ Rural-Urban Continuum Code   2013]]=4,Table2[[#This Row],[ Rural-Urban Continuum Code   2013]]=5,Table2[[#This Row],[ Rural-Urban Continuum Code   2013]]=6),1,0)</f>
        <v>1</v>
      </c>
      <c r="H408">
        <f>IF(OR(Table2[[#This Row],[ Rural-Urban Continuum Code   2013]]=7,Table2[[#This Row],[ Rural-Urban Continuum Code   2013]]=8,Table2[[#This Row],[ Rural-Urban Continuum Code   2013]]=9),1,0)</f>
        <v>0</v>
      </c>
      <c r="I408">
        <v>0.14000000000000001</v>
      </c>
      <c r="J408">
        <v>0.14000000000000001</v>
      </c>
      <c r="K408" s="17">
        <f>Table1[[#This Row],[Median Income 2018]]</f>
        <v>56555</v>
      </c>
      <c r="L408">
        <f>(Table1[[#This Row],[Hospital Beds 2018]]/Table1[[#This Row],[Population Estimate 2018]])*1000</f>
        <v>0.74519812955269482</v>
      </c>
      <c r="M408" s="1">
        <v>0.85</v>
      </c>
      <c r="N408">
        <f>Table1[[#This Row],[Population Estimate 2018]]</f>
        <v>53677</v>
      </c>
      <c r="O408" t="str" cm="1">
        <f t="array" ref="O40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09" spans="1:15" x14ac:dyDescent="0.3">
      <c r="A409">
        <v>412</v>
      </c>
      <c r="B409" t="s">
        <v>370</v>
      </c>
      <c r="C409" t="s">
        <v>387</v>
      </c>
      <c r="D409" t="s">
        <v>21</v>
      </c>
      <c r="E409">
        <v>7</v>
      </c>
      <c r="F409">
        <f>IF(OR(Table2[[#This Row],[ Rural-Urban Continuum Code   2013]]=1,Table2[[#This Row],[ Rural-Urban Continuum Code   2013]]=2,Table2[[#This Row],[ Rural-Urban Continuum Code   2013]]=3),1,0)</f>
        <v>0</v>
      </c>
      <c r="G409">
        <f>IF(OR(Table2[[#This Row],[ Rural-Urban Continuum Code   2013]]=4,Table2[[#This Row],[ Rural-Urban Continuum Code   2013]]=5,Table2[[#This Row],[ Rural-Urban Continuum Code   2013]]=6),1,0)</f>
        <v>0</v>
      </c>
      <c r="H409">
        <f>IF(OR(Table2[[#This Row],[ Rural-Urban Continuum Code   2013]]=7,Table2[[#This Row],[ Rural-Urban Continuum Code   2013]]=8,Table2[[#This Row],[ Rural-Urban Continuum Code   2013]]=9),1,0)</f>
        <v>1</v>
      </c>
      <c r="I409">
        <v>0.18</v>
      </c>
      <c r="J409">
        <v>7.0000000000000007E-2</v>
      </c>
      <c r="K409" s="17">
        <f>Table1[[#This Row],[Median Income 2018]]</f>
        <v>35841</v>
      </c>
      <c r="L409">
        <f>(Table1[[#This Row],[Hospital Beds 2018]]/Table1[[#This Row],[Population Estimate 2018]])*1000</f>
        <v>2.3071244001476563</v>
      </c>
      <c r="M409" s="1">
        <v>0.83</v>
      </c>
      <c r="N409">
        <f>Table1[[#This Row],[Population Estimate 2018]]</f>
        <v>10836</v>
      </c>
      <c r="O409" t="str" cm="1">
        <f t="array" ref="O409">_xlfn.IFS(Table2[[#This Row],[ Rural-Urban Continuum Code   2014]]=1,"Urban",Table2[[#This Row],[ Rural-Urban Continuum Code   2015]]=1, "Suburban",Table2[[#This Row],[ Rural-Urban Continuum Code   2016]]=1,"Rural")</f>
        <v>Rural</v>
      </c>
    </row>
    <row r="410" spans="1:15" x14ac:dyDescent="0.3">
      <c r="A410">
        <v>413</v>
      </c>
      <c r="B410" t="s">
        <v>370</v>
      </c>
      <c r="C410" t="s">
        <v>141</v>
      </c>
      <c r="D410" t="s">
        <v>21</v>
      </c>
      <c r="E410">
        <v>1</v>
      </c>
      <c r="F410">
        <f>IF(OR(Table2[[#This Row],[ Rural-Urban Continuum Code   2013]]=1,Table2[[#This Row],[ Rural-Urban Continuum Code   2013]]=2,Table2[[#This Row],[ Rural-Urban Continuum Code   2013]]=3),1,0)</f>
        <v>1</v>
      </c>
      <c r="G410">
        <f>IF(OR(Table2[[#This Row],[ Rural-Urban Continuum Code   2013]]=4,Table2[[#This Row],[ Rural-Urban Continuum Code   2013]]=5,Table2[[#This Row],[ Rural-Urban Continuum Code   2013]]=6),1,0)</f>
        <v>0</v>
      </c>
      <c r="H410">
        <f>IF(OR(Table2[[#This Row],[ Rural-Urban Continuum Code   2013]]=7,Table2[[#This Row],[ Rural-Urban Continuum Code   2013]]=8,Table2[[#This Row],[ Rural-Urban Continuum Code   2013]]=9),1,0)</f>
        <v>0</v>
      </c>
      <c r="I410">
        <v>0.14000000000000001</v>
      </c>
      <c r="J410">
        <v>0.06</v>
      </c>
      <c r="K410" s="17">
        <f>Table1[[#This Row],[Median Income 2018]]</f>
        <v>52502</v>
      </c>
      <c r="L410">
        <f>(Table1[[#This Row],[Hospital Beds 2018]]/Table1[[#This Row],[Population Estimate 2018]])*1000</f>
        <v>2.3535188493155328</v>
      </c>
      <c r="M410" s="1">
        <v>0.87</v>
      </c>
      <c r="N410">
        <f>Table1[[#This Row],[Population Estimate 2018]]</f>
        <v>118121</v>
      </c>
      <c r="O410" t="str" cm="1">
        <f t="array" ref="O410">_xlfn.IFS(Table2[[#This Row],[ Rural-Urban Continuum Code   2014]]=1,"Urban",Table2[[#This Row],[ Rural-Urban Continuum Code   2015]]=1, "Suburban",Table2[[#This Row],[ Rural-Urban Continuum Code   2016]]=1,"Rural")</f>
        <v>Urban</v>
      </c>
    </row>
    <row r="411" spans="1:15" x14ac:dyDescent="0.3">
      <c r="A411">
        <v>414</v>
      </c>
      <c r="B411" t="s">
        <v>370</v>
      </c>
      <c r="C411" t="s">
        <v>388</v>
      </c>
      <c r="D411" t="s">
        <v>21</v>
      </c>
      <c r="E411">
        <v>2</v>
      </c>
      <c r="F411">
        <f>IF(OR(Table2[[#This Row],[ Rural-Urban Continuum Code   2013]]=1,Table2[[#This Row],[ Rural-Urban Continuum Code   2013]]=2,Table2[[#This Row],[ Rural-Urban Continuum Code   2013]]=3),1,0)</f>
        <v>1</v>
      </c>
      <c r="G411">
        <f>IF(OR(Table2[[#This Row],[ Rural-Urban Continuum Code   2013]]=4,Table2[[#This Row],[ Rural-Urban Continuum Code   2013]]=5,Table2[[#This Row],[ Rural-Urban Continuum Code   2013]]=6),1,0)</f>
        <v>0</v>
      </c>
      <c r="H411">
        <f>IF(OR(Table2[[#This Row],[ Rural-Urban Continuum Code   2013]]=7,Table2[[#This Row],[ Rural-Urban Continuum Code   2013]]=8,Table2[[#This Row],[ Rural-Urban Continuum Code   2013]]=9),1,0)</f>
        <v>0</v>
      </c>
      <c r="I411">
        <v>0.18</v>
      </c>
      <c r="J411">
        <v>7.0000000000000007E-2</v>
      </c>
      <c r="K411" s="17">
        <f>Table1[[#This Row],[Median Income 2018]]</f>
        <v>55807</v>
      </c>
      <c r="L411">
        <f>(Table1[[#This Row],[Hospital Beds 2018]]/Table1[[#This Row],[Population Estimate 2018]])*1000</f>
        <v>0.51913378819341438</v>
      </c>
      <c r="M411" s="1">
        <v>0.86</v>
      </c>
      <c r="N411">
        <f>Table1[[#This Row],[Population Estimate 2018]]</f>
        <v>67420</v>
      </c>
      <c r="O411" t="str" cm="1">
        <f t="array" ref="O411">_xlfn.IFS(Table2[[#This Row],[ Rural-Urban Continuum Code   2014]]=1,"Urban",Table2[[#This Row],[ Rural-Urban Continuum Code   2015]]=1, "Suburban",Table2[[#This Row],[ Rural-Urban Continuum Code   2016]]=1,"Rural")</f>
        <v>Urban</v>
      </c>
    </row>
    <row r="412" spans="1:15" x14ac:dyDescent="0.3">
      <c r="A412">
        <v>415</v>
      </c>
      <c r="B412" t="s">
        <v>370</v>
      </c>
      <c r="C412" t="s">
        <v>389</v>
      </c>
      <c r="D412" t="s">
        <v>21</v>
      </c>
      <c r="E412">
        <v>6</v>
      </c>
      <c r="F412">
        <f>IF(OR(Table2[[#This Row],[ Rural-Urban Continuum Code   2013]]=1,Table2[[#This Row],[ Rural-Urban Continuum Code   2013]]=2,Table2[[#This Row],[ Rural-Urban Continuum Code   2013]]=3),1,0)</f>
        <v>0</v>
      </c>
      <c r="G412">
        <f>IF(OR(Table2[[#This Row],[ Rural-Urban Continuum Code   2013]]=4,Table2[[#This Row],[ Rural-Urban Continuum Code   2013]]=5,Table2[[#This Row],[ Rural-Urban Continuum Code   2013]]=6),1,0)</f>
        <v>1</v>
      </c>
      <c r="H412">
        <f>IF(OR(Table2[[#This Row],[ Rural-Urban Continuum Code   2013]]=7,Table2[[#This Row],[ Rural-Urban Continuum Code   2013]]=8,Table2[[#This Row],[ Rural-Urban Continuum Code   2013]]=9),1,0)</f>
        <v>0</v>
      </c>
      <c r="I412">
        <v>0.16</v>
      </c>
      <c r="J412">
        <v>7.0000000000000007E-2</v>
      </c>
      <c r="K412" s="17">
        <f>Table1[[#This Row],[Median Income 2018]]</f>
        <v>40499</v>
      </c>
      <c r="L412">
        <f>(Table1[[#This Row],[Hospital Beds 2018]]/Table1[[#This Row],[Population Estimate 2018]])*1000</f>
        <v>0</v>
      </c>
      <c r="M412" s="1">
        <v>0.71</v>
      </c>
      <c r="N412">
        <f>Table1[[#This Row],[Population Estimate 2018]]</f>
        <v>12968</v>
      </c>
      <c r="O412" t="str" cm="1">
        <f t="array" ref="O41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13" spans="1:15" x14ac:dyDescent="0.3">
      <c r="A413">
        <v>416</v>
      </c>
      <c r="B413" t="s">
        <v>370</v>
      </c>
      <c r="C413" t="s">
        <v>390</v>
      </c>
      <c r="D413" t="s">
        <v>21</v>
      </c>
      <c r="E413">
        <v>2</v>
      </c>
      <c r="F413">
        <f>IF(OR(Table2[[#This Row],[ Rural-Urban Continuum Code   2013]]=1,Table2[[#This Row],[ Rural-Urban Continuum Code   2013]]=2,Table2[[#This Row],[ Rural-Urban Continuum Code   2013]]=3),1,0)</f>
        <v>1</v>
      </c>
      <c r="G413">
        <f>IF(OR(Table2[[#This Row],[ Rural-Urban Continuum Code   2013]]=4,Table2[[#This Row],[ Rural-Urban Continuum Code   2013]]=5,Table2[[#This Row],[ Rural-Urban Continuum Code   2013]]=6),1,0)</f>
        <v>0</v>
      </c>
      <c r="H413">
        <f>IF(OR(Table2[[#This Row],[ Rural-Urban Continuum Code   2013]]=7,Table2[[#This Row],[ Rural-Urban Continuum Code   2013]]=8,Table2[[#This Row],[ Rural-Urban Continuum Code   2013]]=9),1,0)</f>
        <v>0</v>
      </c>
      <c r="I413">
        <v>0.15</v>
      </c>
      <c r="J413">
        <v>0.1</v>
      </c>
      <c r="K413" s="17">
        <f>Table1[[#This Row],[Median Income 2018]]</f>
        <v>54165</v>
      </c>
      <c r="L413">
        <f>(Table1[[#This Row],[Hospital Beds 2018]]/Table1[[#This Row],[Population Estimate 2018]])*1000</f>
        <v>5.01391794463943</v>
      </c>
      <c r="M413" s="1">
        <v>0.82</v>
      </c>
      <c r="N413">
        <f>Table1[[#This Row],[Population Estimate 2018]]</f>
        <v>289195</v>
      </c>
      <c r="O413" t="str" cm="1">
        <f t="array" ref="O413">_xlfn.IFS(Table2[[#This Row],[ Rural-Urban Continuum Code   2014]]=1,"Urban",Table2[[#This Row],[ Rural-Urban Continuum Code   2015]]=1, "Suburban",Table2[[#This Row],[ Rural-Urban Continuum Code   2016]]=1,"Rural")</f>
        <v>Urban</v>
      </c>
    </row>
    <row r="414" spans="1:15" x14ac:dyDescent="0.3">
      <c r="A414">
        <v>417</v>
      </c>
      <c r="B414" t="s">
        <v>370</v>
      </c>
      <c r="C414" t="s">
        <v>391</v>
      </c>
      <c r="D414" t="s">
        <v>21</v>
      </c>
      <c r="E414">
        <v>2</v>
      </c>
      <c r="F414">
        <f>IF(OR(Table2[[#This Row],[ Rural-Urban Continuum Code   2013]]=1,Table2[[#This Row],[ Rural-Urban Continuum Code   2013]]=2,Table2[[#This Row],[ Rural-Urban Continuum Code   2013]]=3),1,0)</f>
        <v>1</v>
      </c>
      <c r="G414">
        <f>IF(OR(Table2[[#This Row],[ Rural-Urban Continuum Code   2013]]=4,Table2[[#This Row],[ Rural-Urban Continuum Code   2013]]=5,Table2[[#This Row],[ Rural-Urban Continuum Code   2013]]=6),1,0)</f>
        <v>0</v>
      </c>
      <c r="H414">
        <f>IF(OR(Table2[[#This Row],[ Rural-Urban Continuum Code   2013]]=7,Table2[[#This Row],[ Rural-Urban Continuum Code   2013]]=8,Table2[[#This Row],[ Rural-Urban Continuum Code   2013]]=9),1,0)</f>
        <v>0</v>
      </c>
      <c r="I414">
        <v>0.05</v>
      </c>
      <c r="J414">
        <v>0.18</v>
      </c>
      <c r="K414" s="17">
        <f>Table1[[#This Row],[Median Income 2018]]</f>
        <v>46869</v>
      </c>
      <c r="L414">
        <f>(Table1[[#This Row],[Hospital Beds 2018]]/Table1[[#This Row],[Population Estimate 2018]])*1000</f>
        <v>5.3350804941969301</v>
      </c>
      <c r="M414" s="1">
        <v>0.72</v>
      </c>
      <c r="N414">
        <f>Table1[[#This Row],[Population Estimate 2018]]</f>
        <v>10684</v>
      </c>
      <c r="O414" t="str" cm="1">
        <f t="array" ref="O414">_xlfn.IFS(Table2[[#This Row],[ Rural-Urban Continuum Code   2014]]=1,"Urban",Table2[[#This Row],[ Rural-Urban Continuum Code   2015]]=1, "Suburban",Table2[[#This Row],[ Rural-Urban Continuum Code   2016]]=1,"Rural")</f>
        <v>Urban</v>
      </c>
    </row>
    <row r="415" spans="1:15" x14ac:dyDescent="0.3">
      <c r="A415">
        <v>418</v>
      </c>
      <c r="B415" t="s">
        <v>370</v>
      </c>
      <c r="C415" t="s">
        <v>392</v>
      </c>
      <c r="D415" t="s">
        <v>21</v>
      </c>
      <c r="E415">
        <v>6</v>
      </c>
      <c r="F415">
        <f>IF(OR(Table2[[#This Row],[ Rural-Urban Continuum Code   2013]]=1,Table2[[#This Row],[ Rural-Urban Continuum Code   2013]]=2,Table2[[#This Row],[ Rural-Urban Continuum Code   2013]]=3),1,0)</f>
        <v>0</v>
      </c>
      <c r="G415">
        <f>IF(OR(Table2[[#This Row],[ Rural-Urban Continuum Code   2013]]=4,Table2[[#This Row],[ Rural-Urban Continuum Code   2013]]=5,Table2[[#This Row],[ Rural-Urban Continuum Code   2013]]=6),1,0)</f>
        <v>1</v>
      </c>
      <c r="H415">
        <f>IF(OR(Table2[[#This Row],[ Rural-Urban Continuum Code   2013]]=7,Table2[[#This Row],[ Rural-Urban Continuum Code   2013]]=8,Table2[[#This Row],[ Rural-Urban Continuum Code   2013]]=9),1,0)</f>
        <v>0</v>
      </c>
      <c r="I415">
        <v>0.18</v>
      </c>
      <c r="J415">
        <v>7.0000000000000007E-2</v>
      </c>
      <c r="K415" s="17">
        <f>Table1[[#This Row],[Median Income 2018]]</f>
        <v>39513</v>
      </c>
      <c r="L415">
        <f>(Table1[[#This Row],[Hospital Beds 2018]]/Table1[[#This Row],[Population Estimate 2018]])*1000</f>
        <v>0</v>
      </c>
      <c r="M415" s="1">
        <v>0.83</v>
      </c>
      <c r="N415">
        <f>Table1[[#This Row],[Population Estimate 2018]]</f>
        <v>24790</v>
      </c>
      <c r="O415" t="str" cm="1">
        <f t="array" ref="O41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16" spans="1:15" x14ac:dyDescent="0.3">
      <c r="A416">
        <v>419</v>
      </c>
      <c r="B416" t="s">
        <v>370</v>
      </c>
      <c r="C416" t="s">
        <v>30</v>
      </c>
      <c r="D416" t="s">
        <v>21</v>
      </c>
      <c r="E416">
        <v>1</v>
      </c>
      <c r="F416">
        <f>IF(OR(Table2[[#This Row],[ Rural-Urban Continuum Code   2013]]=1,Table2[[#This Row],[ Rural-Urban Continuum Code   2013]]=2,Table2[[#This Row],[ Rural-Urban Continuum Code   2013]]=3),1,0)</f>
        <v>1</v>
      </c>
      <c r="G416">
        <f>IF(OR(Table2[[#This Row],[ Rural-Urban Continuum Code   2013]]=4,Table2[[#This Row],[ Rural-Urban Continuum Code   2013]]=5,Table2[[#This Row],[ Rural-Urban Continuum Code   2013]]=6),1,0)</f>
        <v>0</v>
      </c>
      <c r="H416">
        <f>IF(OR(Table2[[#This Row],[ Rural-Urban Continuum Code   2013]]=7,Table2[[#This Row],[ Rural-Urban Continuum Code   2013]]=8,Table2[[#This Row],[ Rural-Urban Continuum Code   2013]]=9),1,0)</f>
        <v>0</v>
      </c>
      <c r="I416">
        <v>0.14000000000000001</v>
      </c>
      <c r="J416">
        <v>0.06</v>
      </c>
      <c r="K416" s="17">
        <f>Table1[[#This Row],[Median Income 2018]]</f>
        <v>82733</v>
      </c>
      <c r="L416">
        <f>(Table1[[#This Row],[Hospital Beds 2018]]/Table1[[#This Row],[Population Estimate 2018]])*1000</f>
        <v>0.48003336625365434</v>
      </c>
      <c r="M416" s="1">
        <v>0.88</v>
      </c>
      <c r="N416">
        <f>Table1[[#This Row],[Population Estimate 2018]]</f>
        <v>254149</v>
      </c>
      <c r="O416" t="str" cm="1">
        <f t="array" ref="O416">_xlfn.IFS(Table2[[#This Row],[ Rural-Urban Continuum Code   2014]]=1,"Urban",Table2[[#This Row],[ Rural-Urban Continuum Code   2015]]=1, "Suburban",Table2[[#This Row],[ Rural-Urban Continuum Code   2016]]=1,"Rural")</f>
        <v>Urban</v>
      </c>
    </row>
    <row r="417" spans="1:15" x14ac:dyDescent="0.3">
      <c r="A417">
        <v>420</v>
      </c>
      <c r="B417" t="s">
        <v>370</v>
      </c>
      <c r="C417" t="s">
        <v>33</v>
      </c>
      <c r="D417" t="s">
        <v>21</v>
      </c>
      <c r="E417">
        <v>3</v>
      </c>
      <c r="F417">
        <f>IF(OR(Table2[[#This Row],[ Rural-Urban Continuum Code   2013]]=1,Table2[[#This Row],[ Rural-Urban Continuum Code   2013]]=2,Table2[[#This Row],[ Rural-Urban Continuum Code   2013]]=3),1,0)</f>
        <v>1</v>
      </c>
      <c r="G417">
        <f>IF(OR(Table2[[#This Row],[ Rural-Urban Continuum Code   2013]]=4,Table2[[#This Row],[ Rural-Urban Continuum Code   2013]]=5,Table2[[#This Row],[ Rural-Urban Continuum Code   2013]]=6),1,0)</f>
        <v>0</v>
      </c>
      <c r="H417">
        <f>IF(OR(Table2[[#This Row],[ Rural-Urban Continuum Code   2013]]=7,Table2[[#This Row],[ Rural-Urban Continuum Code   2013]]=8,Table2[[#This Row],[ Rural-Urban Continuum Code   2013]]=9),1,0)</f>
        <v>0</v>
      </c>
      <c r="I417">
        <v>0.11</v>
      </c>
      <c r="J417">
        <v>0.05</v>
      </c>
      <c r="K417" s="17">
        <f>Table1[[#This Row],[Median Income 2018]]</f>
        <v>42112</v>
      </c>
      <c r="L417">
        <f>(Table1[[#This Row],[Hospital Beds 2018]]/Table1[[#This Row],[Population Estimate 2018]])*1000</f>
        <v>4.4058744993324428</v>
      </c>
      <c r="M417" s="1">
        <v>0.83</v>
      </c>
      <c r="N417">
        <f>Table1[[#This Row],[Population Estimate 2018]]</f>
        <v>127330</v>
      </c>
      <c r="O417" t="str" cm="1">
        <f t="array" ref="O417">_xlfn.IFS(Table2[[#This Row],[ Rural-Urban Continuum Code   2014]]=1,"Urban",Table2[[#This Row],[ Rural-Urban Continuum Code   2015]]=1, "Suburban",Table2[[#This Row],[ Rural-Urban Continuum Code   2016]]=1,"Rural")</f>
        <v>Urban</v>
      </c>
    </row>
    <row r="418" spans="1:15" x14ac:dyDescent="0.3">
      <c r="A418">
        <v>421</v>
      </c>
      <c r="B418" t="s">
        <v>370</v>
      </c>
      <c r="C418" t="s">
        <v>34</v>
      </c>
      <c r="D418" t="s">
        <v>21</v>
      </c>
      <c r="E418">
        <v>9</v>
      </c>
      <c r="F418">
        <f>IF(OR(Table2[[#This Row],[ Rural-Urban Continuum Code   2013]]=1,Table2[[#This Row],[ Rural-Urban Continuum Code   2013]]=2,Table2[[#This Row],[ Rural-Urban Continuum Code   2013]]=3),1,0)</f>
        <v>0</v>
      </c>
      <c r="G418">
        <f>IF(OR(Table2[[#This Row],[ Rural-Urban Continuum Code   2013]]=4,Table2[[#This Row],[ Rural-Urban Continuum Code   2013]]=5,Table2[[#This Row],[ Rural-Urban Continuum Code   2013]]=6),1,0)</f>
        <v>0</v>
      </c>
      <c r="H418">
        <f>IF(OR(Table2[[#This Row],[ Rural-Urban Continuum Code   2013]]=7,Table2[[#This Row],[ Rural-Urban Continuum Code   2013]]=8,Table2[[#This Row],[ Rural-Urban Continuum Code   2013]]=9),1,0)</f>
        <v>1</v>
      </c>
      <c r="I418">
        <v>0.27</v>
      </c>
      <c r="J418">
        <v>0.09</v>
      </c>
      <c r="K418" s="17">
        <f>Table1[[#This Row],[Median Income 2018]]</f>
        <v>30239</v>
      </c>
      <c r="L418">
        <f>(Table1[[#This Row],[Hospital Beds 2018]]/Table1[[#This Row],[Population Estimate 2018]])*1000</f>
        <v>0</v>
      </c>
      <c r="M418" s="1">
        <v>0.75</v>
      </c>
      <c r="N418">
        <f>Table1[[#This Row],[Population Estimate 2018]]</f>
        <v>2887</v>
      </c>
      <c r="O418" t="str" cm="1">
        <f t="array" ref="O418">_xlfn.IFS(Table2[[#This Row],[ Rural-Urban Continuum Code   2014]]=1,"Urban",Table2[[#This Row],[ Rural-Urban Continuum Code   2015]]=1, "Suburban",Table2[[#This Row],[ Rural-Urban Continuum Code   2016]]=1,"Rural")</f>
        <v>Rural</v>
      </c>
    </row>
    <row r="419" spans="1:15" x14ac:dyDescent="0.3">
      <c r="A419">
        <v>422</v>
      </c>
      <c r="B419" t="s">
        <v>370</v>
      </c>
      <c r="C419" t="s">
        <v>393</v>
      </c>
      <c r="D419" t="s">
        <v>21</v>
      </c>
      <c r="E419">
        <v>1</v>
      </c>
      <c r="F419">
        <f>IF(OR(Table2[[#This Row],[ Rural-Urban Continuum Code   2013]]=1,Table2[[#This Row],[ Rural-Urban Continuum Code   2013]]=2,Table2[[#This Row],[ Rural-Urban Continuum Code   2013]]=3),1,0)</f>
        <v>1</v>
      </c>
      <c r="G419">
        <f>IF(OR(Table2[[#This Row],[ Rural-Urban Continuum Code   2013]]=4,Table2[[#This Row],[ Rural-Urban Continuum Code   2013]]=5,Table2[[#This Row],[ Rural-Urban Continuum Code   2013]]=6),1,0)</f>
        <v>0</v>
      </c>
      <c r="H419">
        <f>IF(OR(Table2[[#This Row],[ Rural-Urban Continuum Code   2013]]=7,Table2[[#This Row],[ Rural-Urban Continuum Code   2013]]=8,Table2[[#This Row],[ Rural-Urban Continuum Code   2013]]=9),1,0)</f>
        <v>0</v>
      </c>
      <c r="I419">
        <v>0.09</v>
      </c>
      <c r="J419">
        <v>0.06</v>
      </c>
      <c r="K419" s="17">
        <f>Table1[[#This Row],[Median Income 2018]]</f>
        <v>46059</v>
      </c>
      <c r="L419">
        <f>(Table1[[#This Row],[Hospital Beds 2018]]/Table1[[#This Row],[Population Estimate 2018]])*1000</f>
        <v>1.4018610914489926</v>
      </c>
      <c r="M419" s="1">
        <v>0.91</v>
      </c>
      <c r="N419">
        <f>Table1[[#This Row],[Population Estimate 2018]]</f>
        <v>289615</v>
      </c>
      <c r="O419" t="str" cm="1">
        <f t="array" ref="O419">_xlfn.IFS(Table2[[#This Row],[ Rural-Urban Continuum Code   2014]]=1,"Urban",Table2[[#This Row],[ Rural-Urban Continuum Code   2015]]=1, "Suburban",Table2[[#This Row],[ Rural-Urban Continuum Code   2016]]=1,"Rural")</f>
        <v>Urban</v>
      </c>
    </row>
    <row r="420" spans="1:15" x14ac:dyDescent="0.3">
      <c r="A420">
        <v>423</v>
      </c>
      <c r="B420" t="s">
        <v>370</v>
      </c>
      <c r="C420" t="s">
        <v>394</v>
      </c>
      <c r="D420" t="s">
        <v>21</v>
      </c>
      <c r="E420">
        <v>6</v>
      </c>
      <c r="F420">
        <f>IF(OR(Table2[[#This Row],[ Rural-Urban Continuum Code   2013]]=1,Table2[[#This Row],[ Rural-Urban Continuum Code   2013]]=2,Table2[[#This Row],[ Rural-Urban Continuum Code   2013]]=3),1,0)</f>
        <v>0</v>
      </c>
      <c r="G420">
        <f>IF(OR(Table2[[#This Row],[ Rural-Urban Continuum Code   2013]]=4,Table2[[#This Row],[ Rural-Urban Continuum Code   2013]]=5,Table2[[#This Row],[ Rural-Urban Continuum Code   2013]]=6),1,0)</f>
        <v>1</v>
      </c>
      <c r="H420">
        <f>IF(OR(Table2[[#This Row],[ Rural-Urban Continuum Code   2013]]=7,Table2[[#This Row],[ Rural-Urban Continuum Code   2013]]=8,Table2[[#This Row],[ Rural-Urban Continuum Code   2013]]=9),1,0)</f>
        <v>0</v>
      </c>
      <c r="I420">
        <v>0.16</v>
      </c>
      <c r="J420">
        <v>0.05</v>
      </c>
      <c r="K420" s="17">
        <f>Table1[[#This Row],[Median Income 2018]]</f>
        <v>37593</v>
      </c>
      <c r="L420">
        <f>(Table1[[#This Row],[Hospital Beds 2018]]/Table1[[#This Row],[Population Estimate 2018]])*1000</f>
        <v>3.7605294825511431</v>
      </c>
      <c r="M420" s="1">
        <v>0.88</v>
      </c>
      <c r="N420">
        <f>Table1[[#This Row],[Population Estimate 2018]]</f>
        <v>6648</v>
      </c>
      <c r="O420" t="str" cm="1">
        <f t="array" ref="O42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21" spans="1:15" x14ac:dyDescent="0.3">
      <c r="A421">
        <v>424</v>
      </c>
      <c r="B421" t="s">
        <v>370</v>
      </c>
      <c r="C421" t="s">
        <v>395</v>
      </c>
      <c r="D421" t="s">
        <v>21</v>
      </c>
      <c r="E421">
        <v>1</v>
      </c>
      <c r="F421">
        <f>IF(OR(Table2[[#This Row],[ Rural-Urban Continuum Code   2013]]=1,Table2[[#This Row],[ Rural-Urban Continuum Code   2013]]=2,Table2[[#This Row],[ Rural-Urban Continuum Code   2013]]=3),1,0)</f>
        <v>1</v>
      </c>
      <c r="G421">
        <f>IF(OR(Table2[[#This Row],[ Rural-Urban Continuum Code   2013]]=4,Table2[[#This Row],[ Rural-Urban Continuum Code   2013]]=5,Table2[[#This Row],[ Rural-Urban Continuum Code   2013]]=6),1,0)</f>
        <v>0</v>
      </c>
      <c r="H421">
        <f>IF(OR(Table2[[#This Row],[ Rural-Urban Continuum Code   2013]]=7,Table2[[#This Row],[ Rural-Urban Continuum Code   2013]]=8,Table2[[#This Row],[ Rural-Urban Continuum Code   2013]]=9),1,0)</f>
        <v>0</v>
      </c>
      <c r="I421">
        <v>0.12</v>
      </c>
      <c r="J421">
        <v>0.06</v>
      </c>
      <c r="K421" s="17">
        <f>Table1[[#This Row],[Median Income 2018]]</f>
        <v>78603</v>
      </c>
      <c r="L421">
        <f>(Table1[[#This Row],[Hospital Beds 2018]]/Table1[[#This Row],[Population Estimate 2018]])*1000</f>
        <v>1.7202539422486176</v>
      </c>
      <c r="M421" s="1">
        <v>0.88</v>
      </c>
      <c r="N421">
        <f>Table1[[#This Row],[Population Estimate 2018]]</f>
        <v>756865</v>
      </c>
      <c r="O421" t="str" cm="1">
        <f t="array" ref="O421">_xlfn.IFS(Table2[[#This Row],[ Rural-Urban Continuum Code   2014]]=1,"Urban",Table2[[#This Row],[ Rural-Urban Continuum Code   2015]]=1, "Suburban",Table2[[#This Row],[ Rural-Urban Continuum Code   2016]]=1,"Rural")</f>
        <v>Urban</v>
      </c>
    </row>
    <row r="422" spans="1:15" x14ac:dyDescent="0.3">
      <c r="A422">
        <v>425</v>
      </c>
      <c r="B422" t="s">
        <v>370</v>
      </c>
      <c r="C422" t="s">
        <v>36</v>
      </c>
      <c r="D422" t="s">
        <v>21</v>
      </c>
      <c r="E422">
        <v>7</v>
      </c>
      <c r="F422">
        <f>IF(OR(Table2[[#This Row],[ Rural-Urban Continuum Code   2013]]=1,Table2[[#This Row],[ Rural-Urban Continuum Code   2013]]=2,Table2[[#This Row],[ Rural-Urban Continuum Code   2013]]=3),1,0)</f>
        <v>0</v>
      </c>
      <c r="G422">
        <f>IF(OR(Table2[[#This Row],[ Rural-Urban Continuum Code   2013]]=4,Table2[[#This Row],[ Rural-Urban Continuum Code   2013]]=5,Table2[[#This Row],[ Rural-Urban Continuum Code   2013]]=6),1,0)</f>
        <v>0</v>
      </c>
      <c r="H422">
        <f>IF(OR(Table2[[#This Row],[ Rural-Urban Continuum Code   2013]]=7,Table2[[#This Row],[ Rural-Urban Continuum Code   2013]]=8,Table2[[#This Row],[ Rural-Urban Continuum Code   2013]]=9),1,0)</f>
        <v>1</v>
      </c>
      <c r="I422">
        <v>0.14000000000000001</v>
      </c>
      <c r="J422">
        <v>0.05</v>
      </c>
      <c r="K422" s="17">
        <f>Table1[[#This Row],[Median Income 2018]]</f>
        <v>39480</v>
      </c>
      <c r="L422">
        <f>(Table1[[#This Row],[Hospital Beds 2018]]/Table1[[#This Row],[Population Estimate 2018]])*1000</f>
        <v>2.0420950038289285</v>
      </c>
      <c r="M422" s="1">
        <v>0.82</v>
      </c>
      <c r="N422">
        <f>Table1[[#This Row],[Population Estimate 2018]]</f>
        <v>43093</v>
      </c>
      <c r="O422" t="str" cm="1">
        <f t="array" ref="O422">_xlfn.IFS(Table2[[#This Row],[ Rural-Urban Continuum Code   2014]]=1,"Urban",Table2[[#This Row],[ Rural-Urban Continuum Code   2015]]=1, "Suburban",Table2[[#This Row],[ Rural-Urban Continuum Code   2016]]=1,"Rural")</f>
        <v>Rural</v>
      </c>
    </row>
    <row r="423" spans="1:15" x14ac:dyDescent="0.3">
      <c r="A423">
        <v>426</v>
      </c>
      <c r="B423" t="s">
        <v>370</v>
      </c>
      <c r="C423" t="s">
        <v>396</v>
      </c>
      <c r="D423" t="s">
        <v>21</v>
      </c>
      <c r="E423">
        <v>6</v>
      </c>
      <c r="F423">
        <f>IF(OR(Table2[[#This Row],[ Rural-Urban Continuum Code   2013]]=1,Table2[[#This Row],[ Rural-Urban Continuum Code   2013]]=2,Table2[[#This Row],[ Rural-Urban Continuum Code   2013]]=3),1,0)</f>
        <v>0</v>
      </c>
      <c r="G423">
        <f>IF(OR(Table2[[#This Row],[ Rural-Urban Continuum Code   2013]]=4,Table2[[#This Row],[ Rural-Urban Continuum Code   2013]]=5,Table2[[#This Row],[ Rural-Urban Continuum Code   2013]]=6),1,0)</f>
        <v>1</v>
      </c>
      <c r="H423">
        <f>IF(OR(Table2[[#This Row],[ Rural-Urban Continuum Code   2013]]=7,Table2[[#This Row],[ Rural-Urban Continuum Code   2013]]=8,Table2[[#This Row],[ Rural-Urban Continuum Code   2013]]=9),1,0)</f>
        <v>0</v>
      </c>
      <c r="I423">
        <v>0.15</v>
      </c>
      <c r="J423">
        <v>0.05</v>
      </c>
      <c r="K423" s="17">
        <f>Table1[[#This Row],[Median Income 2018]]</f>
        <v>38633</v>
      </c>
      <c r="L423">
        <f>(Table1[[#This Row],[Hospital Beds 2018]]/Table1[[#This Row],[Population Estimate 2018]])*1000</f>
        <v>3.6848569924548165</v>
      </c>
      <c r="M423" s="1">
        <v>0.86</v>
      </c>
      <c r="N423">
        <f>Table1[[#This Row],[Population Estimate 2018]]</f>
        <v>45592</v>
      </c>
      <c r="O423" t="str" cm="1">
        <f t="array" ref="O42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24" spans="1:15" x14ac:dyDescent="0.3">
      <c r="A424">
        <v>427</v>
      </c>
      <c r="B424" t="s">
        <v>370</v>
      </c>
      <c r="C424" t="s">
        <v>145</v>
      </c>
      <c r="D424" t="s">
        <v>21</v>
      </c>
      <c r="E424">
        <v>2</v>
      </c>
      <c r="F424">
        <f>IF(OR(Table2[[#This Row],[ Rural-Urban Continuum Code   2013]]=1,Table2[[#This Row],[ Rural-Urban Continuum Code   2013]]=2,Table2[[#This Row],[ Rural-Urban Continuum Code   2013]]=3),1,0)</f>
        <v>1</v>
      </c>
      <c r="G424">
        <f>IF(OR(Table2[[#This Row],[ Rural-Urban Continuum Code   2013]]=4,Table2[[#This Row],[ Rural-Urban Continuum Code   2013]]=5,Table2[[#This Row],[ Rural-Urban Continuum Code   2013]]=6),1,0)</f>
        <v>0</v>
      </c>
      <c r="H424">
        <f>IF(OR(Table2[[#This Row],[ Rural-Urban Continuum Code   2013]]=7,Table2[[#This Row],[ Rural-Urban Continuum Code   2013]]=8,Table2[[#This Row],[ Rural-Urban Continuum Code   2013]]=9),1,0)</f>
        <v>0</v>
      </c>
      <c r="I424">
        <v>0.14000000000000001</v>
      </c>
      <c r="J424">
        <v>0.11</v>
      </c>
      <c r="K424" s="17">
        <f>Table1[[#This Row],[Median Income 2018]]</f>
        <v>82184</v>
      </c>
      <c r="L424">
        <f>(Table1[[#This Row],[Hospital Beds 2018]]/Table1[[#This Row],[Population Estimate 2018]])*1000</f>
        <v>0</v>
      </c>
      <c r="M424" s="1">
        <v>0.89</v>
      </c>
      <c r="N424">
        <f>Table1[[#This Row],[Population Estimate 2018]]</f>
        <v>154291</v>
      </c>
      <c r="O424" t="str" cm="1">
        <f t="array" ref="O424">_xlfn.IFS(Table2[[#This Row],[ Rural-Urban Continuum Code   2014]]=1,"Urban",Table2[[#This Row],[ Rural-Urban Continuum Code   2015]]=1, "Suburban",Table2[[#This Row],[ Rural-Urban Continuum Code   2016]]=1,"Rural")</f>
        <v>Urban</v>
      </c>
    </row>
    <row r="425" spans="1:15" x14ac:dyDescent="0.3">
      <c r="A425">
        <v>428</v>
      </c>
      <c r="B425" t="s">
        <v>370</v>
      </c>
      <c r="C425" t="s">
        <v>397</v>
      </c>
      <c r="D425" t="s">
        <v>21</v>
      </c>
      <c r="E425">
        <v>6</v>
      </c>
      <c r="F425">
        <f>IF(OR(Table2[[#This Row],[ Rural-Urban Continuum Code   2013]]=1,Table2[[#This Row],[ Rural-Urban Continuum Code   2013]]=2,Table2[[#This Row],[ Rural-Urban Continuum Code   2013]]=3),1,0)</f>
        <v>0</v>
      </c>
      <c r="G425">
        <f>IF(OR(Table2[[#This Row],[ Rural-Urban Continuum Code   2013]]=4,Table2[[#This Row],[ Rural-Urban Continuum Code   2013]]=5,Table2[[#This Row],[ Rural-Urban Continuum Code   2013]]=6),1,0)</f>
        <v>1</v>
      </c>
      <c r="H425">
        <f>IF(OR(Table2[[#This Row],[ Rural-Urban Continuum Code   2013]]=7,Table2[[#This Row],[ Rural-Urban Continuum Code   2013]]=8,Table2[[#This Row],[ Rural-Urban Continuum Code   2013]]=9),1,0)</f>
        <v>0</v>
      </c>
      <c r="I425">
        <v>0.17</v>
      </c>
      <c r="J425">
        <v>7.0000000000000007E-2</v>
      </c>
      <c r="K425" s="17">
        <f>Table1[[#This Row],[Median Income 2018]]</f>
        <v>38827</v>
      </c>
      <c r="L425">
        <f>(Table1[[#This Row],[Hospital Beds 2018]]/Table1[[#This Row],[Population Estimate 2018]])*1000</f>
        <v>9.0315814007691397</v>
      </c>
      <c r="M425" s="1">
        <v>0.86</v>
      </c>
      <c r="N425">
        <f>Table1[[#This Row],[Population Estimate 2018]]</f>
        <v>17162</v>
      </c>
      <c r="O425" t="str" cm="1">
        <f t="array" ref="O42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26" spans="1:15" x14ac:dyDescent="0.3">
      <c r="A426">
        <v>429</v>
      </c>
      <c r="B426" t="s">
        <v>370</v>
      </c>
      <c r="C426" t="s">
        <v>398</v>
      </c>
      <c r="D426" t="s">
        <v>21</v>
      </c>
      <c r="E426">
        <v>1</v>
      </c>
      <c r="F426">
        <f>IF(OR(Table2[[#This Row],[ Rural-Urban Continuum Code   2013]]=1,Table2[[#This Row],[ Rural-Urban Continuum Code   2013]]=2,Table2[[#This Row],[ Rural-Urban Continuum Code   2013]]=3),1,0)</f>
        <v>1</v>
      </c>
      <c r="G426">
        <f>IF(OR(Table2[[#This Row],[ Rural-Urban Continuum Code   2013]]=4,Table2[[#This Row],[ Rural-Urban Continuum Code   2013]]=5,Table2[[#This Row],[ Rural-Urban Continuum Code   2013]]=6),1,0)</f>
        <v>0</v>
      </c>
      <c r="H426">
        <f>IF(OR(Table2[[#This Row],[ Rural-Urban Continuum Code   2013]]=7,Table2[[#This Row],[ Rural-Urban Continuum Code   2013]]=8,Table2[[#This Row],[ Rural-Urban Continuum Code   2013]]=9),1,0)</f>
        <v>0</v>
      </c>
      <c r="I426">
        <v>0.14000000000000001</v>
      </c>
      <c r="J426">
        <v>7.0000000000000007E-2</v>
      </c>
      <c r="K426" s="17">
        <f>Table1[[#This Row],[Median Income 2018]]</f>
        <v>70974</v>
      </c>
      <c r="L426">
        <f>(Table1[[#This Row],[Hospital Beds 2018]]/Table1[[#This Row],[Population Estimate 2018]])*1000</f>
        <v>1.3437174354192947</v>
      </c>
      <c r="M426" s="1">
        <v>0.88</v>
      </c>
      <c r="N426">
        <f>Table1[[#This Row],[Population Estimate 2018]]</f>
        <v>145864</v>
      </c>
      <c r="O426" t="str" cm="1">
        <f t="array" ref="O426">_xlfn.IFS(Table2[[#This Row],[ Rural-Urban Continuum Code   2014]]=1,"Urban",Table2[[#This Row],[ Rural-Urban Continuum Code   2015]]=1, "Suburban",Table2[[#This Row],[ Rural-Urban Continuum Code   2016]]=1,"Rural")</f>
        <v>Urban</v>
      </c>
    </row>
    <row r="427" spans="1:15" x14ac:dyDescent="0.3">
      <c r="A427">
        <v>430</v>
      </c>
      <c r="B427" t="s">
        <v>370</v>
      </c>
      <c r="C427" t="s">
        <v>148</v>
      </c>
      <c r="D427" t="s">
        <v>21</v>
      </c>
      <c r="E427">
        <v>3</v>
      </c>
      <c r="F427">
        <f>IF(OR(Table2[[#This Row],[ Rural-Urban Continuum Code   2013]]=1,Table2[[#This Row],[ Rural-Urban Continuum Code   2013]]=2,Table2[[#This Row],[ Rural-Urban Continuum Code   2013]]=3),1,0)</f>
        <v>1</v>
      </c>
      <c r="G427">
        <f>IF(OR(Table2[[#This Row],[ Rural-Urban Continuum Code   2013]]=4,Table2[[#This Row],[ Rural-Urban Continuum Code   2013]]=5,Table2[[#This Row],[ Rural-Urban Continuum Code   2013]]=6),1,0)</f>
        <v>0</v>
      </c>
      <c r="H427">
        <f>IF(OR(Table2[[#This Row],[ Rural-Urban Continuum Code   2013]]=7,Table2[[#This Row],[ Rural-Urban Continuum Code   2013]]=8,Table2[[#This Row],[ Rural-Urban Continuum Code   2013]]=9),1,0)</f>
        <v>0</v>
      </c>
      <c r="I427">
        <v>0.19</v>
      </c>
      <c r="J427">
        <v>0.08</v>
      </c>
      <c r="K427" s="17">
        <f>Table1[[#This Row],[Median Income 2018]]</f>
        <v>48004</v>
      </c>
      <c r="L427">
        <f>(Table1[[#This Row],[Hospital Beds 2018]]/Table1[[#This Row],[Population Estimate 2018]])*1000</f>
        <v>0</v>
      </c>
      <c r="M427" s="1">
        <v>0.85</v>
      </c>
      <c r="N427">
        <f>Table1[[#This Row],[Population Estimate 2018]]</f>
        <v>12318</v>
      </c>
      <c r="O427" t="str" cm="1">
        <f t="array" ref="O427">_xlfn.IFS(Table2[[#This Row],[ Rural-Urban Continuum Code   2014]]=1,"Urban",Table2[[#This Row],[ Rural-Urban Continuum Code   2015]]=1, "Suburban",Table2[[#This Row],[ Rural-Urban Continuum Code   2016]]=1,"Rural")</f>
        <v>Urban</v>
      </c>
    </row>
    <row r="428" spans="1:15" x14ac:dyDescent="0.3">
      <c r="A428">
        <v>431</v>
      </c>
      <c r="B428" t="s">
        <v>370</v>
      </c>
      <c r="C428" t="s">
        <v>399</v>
      </c>
      <c r="D428" t="s">
        <v>21</v>
      </c>
      <c r="E428">
        <v>6</v>
      </c>
      <c r="F428">
        <f>IF(OR(Table2[[#This Row],[ Rural-Urban Continuum Code   2013]]=1,Table2[[#This Row],[ Rural-Urban Continuum Code   2013]]=2,Table2[[#This Row],[ Rural-Urban Continuum Code   2013]]=3),1,0)</f>
        <v>0</v>
      </c>
      <c r="G428">
        <f>IF(OR(Table2[[#This Row],[ Rural-Urban Continuum Code   2013]]=4,Table2[[#This Row],[ Rural-Urban Continuum Code   2013]]=5,Table2[[#This Row],[ Rural-Urban Continuum Code   2013]]=6),1,0)</f>
        <v>1</v>
      </c>
      <c r="H428">
        <f>IF(OR(Table2[[#This Row],[ Rural-Urban Continuum Code   2013]]=7,Table2[[#This Row],[ Rural-Urban Continuum Code   2013]]=8,Table2[[#This Row],[ Rural-Urban Continuum Code   2013]]=9),1,0)</f>
        <v>0</v>
      </c>
      <c r="I428">
        <v>0.19</v>
      </c>
      <c r="J428">
        <v>0.06</v>
      </c>
      <c r="K428" s="17">
        <f>Table1[[#This Row],[Median Income 2018]]</f>
        <v>36096</v>
      </c>
      <c r="L428">
        <f>(Table1[[#This Row],[Hospital Beds 2018]]/Table1[[#This Row],[Population Estimate 2018]])*1000</f>
        <v>13.981682226450157</v>
      </c>
      <c r="M428" s="1">
        <v>0.82</v>
      </c>
      <c r="N428">
        <f>Table1[[#This Row],[Population Estimate 2018]]</f>
        <v>22601</v>
      </c>
      <c r="O428" t="str" cm="1">
        <f t="array" ref="O42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29" spans="1:15" x14ac:dyDescent="0.3">
      <c r="A429">
        <v>432</v>
      </c>
      <c r="B429" t="s">
        <v>370</v>
      </c>
      <c r="C429" t="s">
        <v>400</v>
      </c>
      <c r="D429" t="s">
        <v>21</v>
      </c>
      <c r="E429">
        <v>2</v>
      </c>
      <c r="F429">
        <f>IF(OR(Table2[[#This Row],[ Rural-Urban Continuum Code   2013]]=1,Table2[[#This Row],[ Rural-Urban Continuum Code   2013]]=2,Table2[[#This Row],[ Rural-Urban Continuum Code   2013]]=3),1,0)</f>
        <v>1</v>
      </c>
      <c r="G429">
        <f>IF(OR(Table2[[#This Row],[ Rural-Urban Continuum Code   2013]]=4,Table2[[#This Row],[ Rural-Urban Continuum Code   2013]]=5,Table2[[#This Row],[ Rural-Urban Continuum Code   2013]]=6),1,0)</f>
        <v>0</v>
      </c>
      <c r="H429">
        <f>IF(OR(Table2[[#This Row],[ Rural-Urban Continuum Code   2013]]=7,Table2[[#This Row],[ Rural-Urban Continuum Code   2013]]=8,Table2[[#This Row],[ Rural-Urban Continuum Code   2013]]=9),1,0)</f>
        <v>0</v>
      </c>
      <c r="I429">
        <v>0.19</v>
      </c>
      <c r="J429">
        <v>7.0000000000000007E-2</v>
      </c>
      <c r="K429" s="17">
        <f>Table1[[#This Row],[Median Income 2018]]</f>
        <v>48779</v>
      </c>
      <c r="L429">
        <f>(Table1[[#This Row],[Hospital Beds 2018]]/Table1[[#This Row],[Population Estimate 2018]])*1000</f>
        <v>0</v>
      </c>
      <c r="M429" s="1">
        <v>0.79</v>
      </c>
      <c r="N429">
        <f>Table1[[#This Row],[Population Estimate 2018]]</f>
        <v>16226</v>
      </c>
      <c r="O429" t="str" cm="1">
        <f t="array" ref="O429">_xlfn.IFS(Table2[[#This Row],[ Rural-Urban Continuum Code   2014]]=1,"Urban",Table2[[#This Row],[ Rural-Urban Continuum Code   2015]]=1, "Suburban",Table2[[#This Row],[ Rural-Urban Continuum Code   2016]]=1,"Rural")</f>
        <v>Urban</v>
      </c>
    </row>
    <row r="430" spans="1:15" x14ac:dyDescent="0.3">
      <c r="A430">
        <v>433</v>
      </c>
      <c r="B430" t="s">
        <v>370</v>
      </c>
      <c r="C430" t="s">
        <v>401</v>
      </c>
      <c r="D430" t="s">
        <v>21</v>
      </c>
      <c r="E430">
        <v>1</v>
      </c>
      <c r="F430">
        <f>IF(OR(Table2[[#This Row],[ Rural-Urban Continuum Code   2013]]=1,Table2[[#This Row],[ Rural-Urban Continuum Code   2013]]=2,Table2[[#This Row],[ Rural-Urban Continuum Code   2013]]=3),1,0)</f>
        <v>1</v>
      </c>
      <c r="G430">
        <f>IF(OR(Table2[[#This Row],[ Rural-Urban Continuum Code   2013]]=4,Table2[[#This Row],[ Rural-Urban Continuum Code   2013]]=5,Table2[[#This Row],[ Rural-Urban Continuum Code   2013]]=6),1,0)</f>
        <v>0</v>
      </c>
      <c r="H430">
        <f>IF(OR(Table2[[#This Row],[ Rural-Urban Continuum Code   2013]]=7,Table2[[#This Row],[ Rural-Urban Continuum Code   2013]]=8,Table2[[#This Row],[ Rural-Urban Continuum Code   2013]]=9),1,0)</f>
        <v>0</v>
      </c>
      <c r="I430">
        <v>0.2</v>
      </c>
      <c r="J430">
        <v>0.06</v>
      </c>
      <c r="K430" s="17">
        <f>Table1[[#This Row],[Median Income 2018]]</f>
        <v>68835</v>
      </c>
      <c r="L430">
        <f>(Table1[[#This Row],[Hospital Beds 2018]]/Table1[[#This Row],[Population Estimate 2018]])*1000</f>
        <v>0</v>
      </c>
      <c r="M430" s="1">
        <v>0.82</v>
      </c>
      <c r="N430">
        <f>Table1[[#This Row],[Population Estimate 2018]]</f>
        <v>25083</v>
      </c>
      <c r="O430" t="str" cm="1">
        <f t="array" ref="O430">_xlfn.IFS(Table2[[#This Row],[ Rural-Urban Continuum Code   2014]]=1,"Urban",Table2[[#This Row],[ Rural-Urban Continuum Code   2015]]=1, "Suburban",Table2[[#This Row],[ Rural-Urban Continuum Code   2016]]=1,"Rural")</f>
        <v>Urban</v>
      </c>
    </row>
    <row r="431" spans="1:15" x14ac:dyDescent="0.3">
      <c r="A431">
        <v>434</v>
      </c>
      <c r="B431" t="s">
        <v>370</v>
      </c>
      <c r="C431" t="s">
        <v>402</v>
      </c>
      <c r="D431" t="s">
        <v>21</v>
      </c>
      <c r="E431">
        <v>6</v>
      </c>
      <c r="F431">
        <f>IF(OR(Table2[[#This Row],[ Rural-Urban Continuum Code   2013]]=1,Table2[[#This Row],[ Rural-Urban Continuum Code   2013]]=2,Table2[[#This Row],[ Rural-Urban Continuum Code   2013]]=3),1,0)</f>
        <v>0</v>
      </c>
      <c r="G431">
        <f>IF(OR(Table2[[#This Row],[ Rural-Urban Continuum Code   2013]]=4,Table2[[#This Row],[ Rural-Urban Continuum Code   2013]]=5,Table2[[#This Row],[ Rural-Urban Continuum Code   2013]]=6),1,0)</f>
        <v>1</v>
      </c>
      <c r="H431">
        <f>IF(OR(Table2[[#This Row],[ Rural-Urban Continuum Code   2013]]=7,Table2[[#This Row],[ Rural-Urban Continuum Code   2013]]=8,Table2[[#This Row],[ Rural-Urban Continuum Code   2013]]=9),1,0)</f>
        <v>0</v>
      </c>
      <c r="I431">
        <v>0.16</v>
      </c>
      <c r="J431">
        <v>0.06</v>
      </c>
      <c r="K431" s="17">
        <f>Table1[[#This Row],[Median Income 2018]]</f>
        <v>38441</v>
      </c>
      <c r="L431">
        <f>(Table1[[#This Row],[Hospital Beds 2018]]/Table1[[#This Row],[Population Estimate 2018]])*1000</f>
        <v>3.0103480714957667</v>
      </c>
      <c r="M431" s="1">
        <v>0.84</v>
      </c>
      <c r="N431">
        <f>Table1[[#This Row],[Population Estimate 2018]]</f>
        <v>26575</v>
      </c>
      <c r="O431" t="str" cm="1">
        <f t="array" ref="O43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32" spans="1:15" x14ac:dyDescent="0.3">
      <c r="A432">
        <v>435</v>
      </c>
      <c r="B432" t="s">
        <v>370</v>
      </c>
      <c r="C432" t="s">
        <v>45</v>
      </c>
      <c r="D432" t="s">
        <v>21</v>
      </c>
      <c r="E432">
        <v>1</v>
      </c>
      <c r="F432">
        <f>IF(OR(Table2[[#This Row],[ Rural-Urban Continuum Code   2013]]=1,Table2[[#This Row],[ Rural-Urban Continuum Code   2013]]=2,Table2[[#This Row],[ Rural-Urban Continuum Code   2013]]=3),1,0)</f>
        <v>1</v>
      </c>
      <c r="G432">
        <f>IF(OR(Table2[[#This Row],[ Rural-Urban Continuum Code   2013]]=4,Table2[[#This Row],[ Rural-Urban Continuum Code   2013]]=5,Table2[[#This Row],[ Rural-Urban Continuum Code   2013]]=6),1,0)</f>
        <v>0</v>
      </c>
      <c r="H432">
        <f>IF(OR(Table2[[#This Row],[ Rural-Urban Continuum Code   2013]]=7,Table2[[#This Row],[ Rural-Urban Continuum Code   2013]]=8,Table2[[#This Row],[ Rural-Urban Continuum Code   2013]]=9),1,0)</f>
        <v>0</v>
      </c>
      <c r="I432">
        <v>0.12</v>
      </c>
      <c r="J432">
        <v>0.05</v>
      </c>
      <c r="K432" s="17">
        <f>Table1[[#This Row],[Median Income 2018]]</f>
        <v>63477</v>
      </c>
      <c r="L432">
        <f>(Table1[[#This Row],[Hospital Beds 2018]]/Table1[[#This Row],[Population Estimate 2018]])*1000</f>
        <v>3.3678845508209552</v>
      </c>
      <c r="M432" s="1">
        <v>0.88</v>
      </c>
      <c r="N432">
        <f>Table1[[#This Row],[Population Estimate 2018]]</f>
        <v>756558</v>
      </c>
      <c r="O432" t="str" cm="1">
        <f t="array" ref="O432">_xlfn.IFS(Table2[[#This Row],[ Rural-Urban Continuum Code   2014]]=1,"Urban",Table2[[#This Row],[ Rural-Urban Continuum Code   2015]]=1, "Suburban",Table2[[#This Row],[ Rural-Urban Continuum Code   2016]]=1,"Rural")</f>
        <v>Urban</v>
      </c>
    </row>
    <row r="433" spans="1:15" x14ac:dyDescent="0.3">
      <c r="A433">
        <v>436</v>
      </c>
      <c r="B433" t="s">
        <v>370</v>
      </c>
      <c r="C433" t="s">
        <v>403</v>
      </c>
      <c r="D433" t="s">
        <v>21</v>
      </c>
      <c r="E433">
        <v>6</v>
      </c>
      <c r="F433">
        <f>IF(OR(Table2[[#This Row],[ Rural-Urban Continuum Code   2013]]=1,Table2[[#This Row],[ Rural-Urban Continuum Code   2013]]=2,Table2[[#This Row],[ Rural-Urban Continuum Code   2013]]=3),1,0)</f>
        <v>0</v>
      </c>
      <c r="G433">
        <f>IF(OR(Table2[[#This Row],[ Rural-Urban Continuum Code   2013]]=4,Table2[[#This Row],[ Rural-Urban Continuum Code   2013]]=5,Table2[[#This Row],[ Rural-Urban Continuum Code   2013]]=6),1,0)</f>
        <v>1</v>
      </c>
      <c r="H433">
        <f>IF(OR(Table2[[#This Row],[ Rural-Urban Continuum Code   2013]]=7,Table2[[#This Row],[ Rural-Urban Continuum Code   2013]]=8,Table2[[#This Row],[ Rural-Urban Continuum Code   2013]]=9),1,0)</f>
        <v>0</v>
      </c>
      <c r="I433">
        <v>0.18</v>
      </c>
      <c r="J433">
        <v>7.0000000000000007E-2</v>
      </c>
      <c r="K433" s="17">
        <f>Table1[[#This Row],[Median Income 2018]]</f>
        <v>35636</v>
      </c>
      <c r="L433">
        <f>(Table1[[#This Row],[Hospital Beds 2018]]/Table1[[#This Row],[Population Estimate 2018]])*1000</f>
        <v>1.6904129437333977</v>
      </c>
      <c r="M433" s="1">
        <v>0.78</v>
      </c>
      <c r="N433">
        <f>Table1[[#This Row],[Population Estimate 2018]]</f>
        <v>20705</v>
      </c>
      <c r="O433" t="str" cm="1">
        <f t="array" ref="O43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34" spans="1:15" x14ac:dyDescent="0.3">
      <c r="A434">
        <v>437</v>
      </c>
      <c r="B434" t="s">
        <v>370</v>
      </c>
      <c r="C434" t="s">
        <v>404</v>
      </c>
      <c r="D434" t="s">
        <v>21</v>
      </c>
      <c r="E434">
        <v>6</v>
      </c>
      <c r="F434">
        <f>IF(OR(Table2[[#This Row],[ Rural-Urban Continuum Code   2013]]=1,Table2[[#This Row],[ Rural-Urban Continuum Code   2013]]=2,Table2[[#This Row],[ Rural-Urban Continuum Code   2013]]=3),1,0)</f>
        <v>0</v>
      </c>
      <c r="G434">
        <f>IF(OR(Table2[[#This Row],[ Rural-Urban Continuum Code   2013]]=4,Table2[[#This Row],[ Rural-Urban Continuum Code   2013]]=5,Table2[[#This Row],[ Rural-Urban Continuum Code   2013]]=6),1,0)</f>
        <v>1</v>
      </c>
      <c r="H434">
        <f>IF(OR(Table2[[#This Row],[ Rural-Urban Continuum Code   2013]]=7,Table2[[#This Row],[ Rural-Urban Continuum Code   2013]]=8,Table2[[#This Row],[ Rural-Urban Continuum Code   2013]]=9),1,0)</f>
        <v>0</v>
      </c>
      <c r="I434">
        <v>0.2</v>
      </c>
      <c r="J434">
        <v>0.06</v>
      </c>
      <c r="K434" s="17">
        <f>Table1[[#This Row],[Median Income 2018]]</f>
        <v>37278</v>
      </c>
      <c r="L434">
        <f>(Table1[[#This Row],[Hospital Beds 2018]]/Table1[[#This Row],[Population Estimate 2018]])*1000</f>
        <v>0</v>
      </c>
      <c r="M434" s="1">
        <v>0.69</v>
      </c>
      <c r="N434">
        <f>Table1[[#This Row],[Population Estimate 2018]]</f>
        <v>13706</v>
      </c>
      <c r="O434" t="str" cm="1">
        <f t="array" ref="O43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35" spans="1:15" x14ac:dyDescent="0.3">
      <c r="A435">
        <v>438</v>
      </c>
      <c r="B435" t="s">
        <v>370</v>
      </c>
      <c r="C435" t="s">
        <v>405</v>
      </c>
      <c r="D435" t="s">
        <v>21</v>
      </c>
      <c r="E435">
        <v>3</v>
      </c>
      <c r="F435">
        <f>IF(OR(Table2[[#This Row],[ Rural-Urban Continuum Code   2013]]=1,Table2[[#This Row],[ Rural-Urban Continuum Code   2013]]=2,Table2[[#This Row],[ Rural-Urban Continuum Code   2013]]=3),1,0)</f>
        <v>1</v>
      </c>
      <c r="G435">
        <f>IF(OR(Table2[[#This Row],[ Rural-Urban Continuum Code   2013]]=4,Table2[[#This Row],[ Rural-Urban Continuum Code   2013]]=5,Table2[[#This Row],[ Rural-Urban Continuum Code   2013]]=6),1,0)</f>
        <v>0</v>
      </c>
      <c r="H435">
        <f>IF(OR(Table2[[#This Row],[ Rural-Urban Continuum Code   2013]]=7,Table2[[#This Row],[ Rural-Urban Continuum Code   2013]]=8,Table2[[#This Row],[ Rural-Urban Continuum Code   2013]]=9),1,0)</f>
        <v>0</v>
      </c>
      <c r="I435">
        <v>0.15</v>
      </c>
      <c r="J435">
        <v>7.0000000000000007E-2</v>
      </c>
      <c r="K435" s="17">
        <f>Table1[[#This Row],[Median Income 2018]]</f>
        <v>38806</v>
      </c>
      <c r="L435">
        <f>(Table1[[#This Row],[Hospital Beds 2018]]/Table1[[#This Row],[Population Estimate 2018]])*1000</f>
        <v>5.0524423791414135</v>
      </c>
      <c r="M435" s="1">
        <v>0.81</v>
      </c>
      <c r="N435">
        <f>Table1[[#This Row],[Population Estimate 2018]]</f>
        <v>91243</v>
      </c>
      <c r="O435" t="str" cm="1">
        <f t="array" ref="O435">_xlfn.IFS(Table2[[#This Row],[ Rural-Urban Continuum Code   2014]]=1,"Urban",Table2[[#This Row],[ Rural-Urban Continuum Code   2015]]=1, "Suburban",Table2[[#This Row],[ Rural-Urban Continuum Code   2016]]=1,"Rural")</f>
        <v>Urban</v>
      </c>
    </row>
    <row r="436" spans="1:15" x14ac:dyDescent="0.3">
      <c r="A436">
        <v>439</v>
      </c>
      <c r="B436" t="s">
        <v>370</v>
      </c>
      <c r="C436" t="s">
        <v>268</v>
      </c>
      <c r="D436" t="s">
        <v>21</v>
      </c>
      <c r="E436">
        <v>1</v>
      </c>
      <c r="F436">
        <f>IF(OR(Table2[[#This Row],[ Rural-Urban Continuum Code   2013]]=1,Table2[[#This Row],[ Rural-Urban Continuum Code   2013]]=2,Table2[[#This Row],[ Rural-Urban Continuum Code   2013]]=3),1,0)</f>
        <v>1</v>
      </c>
      <c r="G436">
        <f>IF(OR(Table2[[#This Row],[ Rural-Urban Continuum Code   2013]]=4,Table2[[#This Row],[ Rural-Urban Continuum Code   2013]]=5,Table2[[#This Row],[ Rural-Urban Continuum Code   2013]]=6),1,0)</f>
        <v>0</v>
      </c>
      <c r="H436">
        <f>IF(OR(Table2[[#This Row],[ Rural-Urban Continuum Code   2013]]=7,Table2[[#This Row],[ Rural-Urban Continuum Code   2013]]=8,Table2[[#This Row],[ Rural-Urban Continuum Code   2013]]=9),1,0)</f>
        <v>0</v>
      </c>
      <c r="I436">
        <v>0.12</v>
      </c>
      <c r="J436">
        <v>7.0000000000000007E-2</v>
      </c>
      <c r="K436" s="17">
        <f>Table1[[#This Row],[Median Income 2018]]</f>
        <v>60512</v>
      </c>
      <c r="L436">
        <f>(Table1[[#This Row],[Hospital Beds 2018]]/Table1[[#This Row],[Population Estimate 2018]])*1000</f>
        <v>2.0504916363336112</v>
      </c>
      <c r="M436" s="1">
        <v>0.9</v>
      </c>
      <c r="N436">
        <f>Table1[[#This Row],[Population Estimate 2018]]</f>
        <v>145331</v>
      </c>
      <c r="O436" t="str" cm="1">
        <f t="array" ref="O436">_xlfn.IFS(Table2[[#This Row],[ Rural-Urban Continuum Code   2014]]=1,"Urban",Table2[[#This Row],[ Rural-Urban Continuum Code   2015]]=1, "Suburban",Table2[[#This Row],[ Rural-Urban Continuum Code   2016]]=1,"Rural")</f>
        <v>Urban</v>
      </c>
    </row>
    <row r="437" spans="1:15" x14ac:dyDescent="0.3">
      <c r="A437">
        <v>440</v>
      </c>
      <c r="B437" t="s">
        <v>370</v>
      </c>
      <c r="C437" t="s">
        <v>406</v>
      </c>
      <c r="D437" t="s">
        <v>21</v>
      </c>
      <c r="E437">
        <v>6</v>
      </c>
      <c r="F437">
        <f>IF(OR(Table2[[#This Row],[ Rural-Urban Continuum Code   2013]]=1,Table2[[#This Row],[ Rural-Urban Continuum Code   2013]]=2,Table2[[#This Row],[ Rural-Urban Continuum Code   2013]]=3),1,0)</f>
        <v>0</v>
      </c>
      <c r="G437">
        <f>IF(OR(Table2[[#This Row],[ Rural-Urban Continuum Code   2013]]=4,Table2[[#This Row],[ Rural-Urban Continuum Code   2013]]=5,Table2[[#This Row],[ Rural-Urban Continuum Code   2013]]=6),1,0)</f>
        <v>1</v>
      </c>
      <c r="H437">
        <f>IF(OR(Table2[[#This Row],[ Rural-Urban Continuum Code   2013]]=7,Table2[[#This Row],[ Rural-Urban Continuum Code   2013]]=8,Table2[[#This Row],[ Rural-Urban Continuum Code   2013]]=9),1,0)</f>
        <v>0</v>
      </c>
      <c r="I437">
        <v>0.19</v>
      </c>
      <c r="J437">
        <v>0.06</v>
      </c>
      <c r="K437" s="17">
        <f>Table1[[#This Row],[Median Income 2018]]</f>
        <v>34984</v>
      </c>
      <c r="L437">
        <f>(Table1[[#This Row],[Hospital Beds 2018]]/Table1[[#This Row],[Population Estimate 2018]])*1000</f>
        <v>14.83360983702547</v>
      </c>
      <c r="M437" s="1">
        <v>0.83</v>
      </c>
      <c r="N437">
        <f>Table1[[#This Row],[Population Estimate 2018]]</f>
        <v>10247</v>
      </c>
      <c r="O437" t="str" cm="1">
        <f t="array" ref="O43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38" spans="1:15" x14ac:dyDescent="0.3">
      <c r="A438">
        <v>441</v>
      </c>
      <c r="B438" t="s">
        <v>370</v>
      </c>
      <c r="C438" t="s">
        <v>407</v>
      </c>
      <c r="D438" t="s">
        <v>21</v>
      </c>
      <c r="E438">
        <v>3</v>
      </c>
      <c r="F438">
        <f>IF(OR(Table2[[#This Row],[ Rural-Urban Continuum Code   2013]]=1,Table2[[#This Row],[ Rural-Urban Continuum Code   2013]]=2,Table2[[#This Row],[ Rural-Urban Continuum Code   2013]]=3),1,0)</f>
        <v>1</v>
      </c>
      <c r="G438">
        <f>IF(OR(Table2[[#This Row],[ Rural-Urban Continuum Code   2013]]=4,Table2[[#This Row],[ Rural-Urban Continuum Code   2013]]=5,Table2[[#This Row],[ Rural-Urban Continuum Code   2013]]=6),1,0)</f>
        <v>0</v>
      </c>
      <c r="H438">
        <f>IF(OR(Table2[[#This Row],[ Rural-Urban Continuum Code   2013]]=7,Table2[[#This Row],[ Rural-Urban Continuum Code   2013]]=8,Table2[[#This Row],[ Rural-Urban Continuum Code   2013]]=9),1,0)</f>
        <v>0</v>
      </c>
      <c r="I438">
        <v>0.13</v>
      </c>
      <c r="J438">
        <v>0.05</v>
      </c>
      <c r="K438" s="17">
        <f>Table1[[#This Row],[Median Income 2018]]</f>
        <v>38667</v>
      </c>
      <c r="L438">
        <f>(Table1[[#This Row],[Hospital Beds 2018]]/Table1[[#This Row],[Population Estimate 2018]])*1000</f>
        <v>0</v>
      </c>
      <c r="M438" s="1">
        <v>0.88</v>
      </c>
      <c r="N438">
        <f>Table1[[#This Row],[Population Estimate 2018]]</f>
        <v>4000</v>
      </c>
      <c r="O438" t="str" cm="1">
        <f t="array" ref="O438">_xlfn.IFS(Table2[[#This Row],[ Rural-Urban Continuum Code   2014]]=1,"Urban",Table2[[#This Row],[ Rural-Urban Continuum Code   2015]]=1, "Suburban",Table2[[#This Row],[ Rural-Urban Continuum Code   2016]]=1,"Rural")</f>
        <v>Urban</v>
      </c>
    </row>
    <row r="439" spans="1:15" x14ac:dyDescent="0.3">
      <c r="A439">
        <v>442</v>
      </c>
      <c r="B439" t="s">
        <v>370</v>
      </c>
      <c r="C439" t="s">
        <v>408</v>
      </c>
      <c r="D439" t="s">
        <v>21</v>
      </c>
      <c r="E439">
        <v>2</v>
      </c>
      <c r="F439">
        <f>IF(OR(Table2[[#This Row],[ Rural-Urban Continuum Code   2013]]=1,Table2[[#This Row],[ Rural-Urban Continuum Code   2013]]=2,Table2[[#This Row],[ Rural-Urban Continuum Code   2013]]=3),1,0)</f>
        <v>1</v>
      </c>
      <c r="G439">
        <f>IF(OR(Table2[[#This Row],[ Rural-Urban Continuum Code   2013]]=4,Table2[[#This Row],[ Rural-Urban Continuum Code   2013]]=5,Table2[[#This Row],[ Rural-Urban Continuum Code   2013]]=6),1,0)</f>
        <v>0</v>
      </c>
      <c r="H439">
        <f>IF(OR(Table2[[#This Row],[ Rural-Urban Continuum Code   2013]]=7,Table2[[#This Row],[ Rural-Urban Continuum Code   2013]]=8,Table2[[#This Row],[ Rural-Urban Continuum Code   2013]]=9),1,0)</f>
        <v>0</v>
      </c>
      <c r="I439">
        <v>0.12</v>
      </c>
      <c r="J439">
        <v>0.08</v>
      </c>
      <c r="K439" s="17">
        <f>Table1[[#This Row],[Median Income 2018]]</f>
        <v>65793</v>
      </c>
      <c r="L439">
        <f>(Table1[[#This Row],[Hospital Beds 2018]]/Table1[[#This Row],[Population Estimate 2018]])*1000</f>
        <v>2.0903682264029588</v>
      </c>
      <c r="M439" s="1">
        <v>0.9</v>
      </c>
      <c r="N439">
        <f>Table1[[#This Row],[Population Estimate 2018]]</f>
        <v>62190</v>
      </c>
      <c r="O439" t="str" cm="1">
        <f t="array" ref="O439">_xlfn.IFS(Table2[[#This Row],[ Rural-Urban Continuum Code   2014]]=1,"Urban",Table2[[#This Row],[ Rural-Urban Continuum Code   2015]]=1, "Suburban",Table2[[#This Row],[ Rural-Urban Continuum Code   2016]]=1,"Rural")</f>
        <v>Urban</v>
      </c>
    </row>
    <row r="440" spans="1:15" x14ac:dyDescent="0.3">
      <c r="A440">
        <v>443</v>
      </c>
      <c r="B440" t="s">
        <v>370</v>
      </c>
      <c r="C440" t="s">
        <v>270</v>
      </c>
      <c r="D440" t="s">
        <v>21</v>
      </c>
      <c r="E440">
        <v>6</v>
      </c>
      <c r="F440">
        <f>IF(OR(Table2[[#This Row],[ Rural-Urban Continuum Code   2013]]=1,Table2[[#This Row],[ Rural-Urban Continuum Code   2013]]=2,Table2[[#This Row],[ Rural-Urban Continuum Code   2013]]=3),1,0)</f>
        <v>0</v>
      </c>
      <c r="G440">
        <f>IF(OR(Table2[[#This Row],[ Rural-Urban Continuum Code   2013]]=4,Table2[[#This Row],[ Rural-Urban Continuum Code   2013]]=5,Table2[[#This Row],[ Rural-Urban Continuum Code   2013]]=6),1,0)</f>
        <v>1</v>
      </c>
      <c r="H440">
        <f>IF(OR(Table2[[#This Row],[ Rural-Urban Continuum Code   2013]]=7,Table2[[#This Row],[ Rural-Urban Continuum Code   2013]]=8,Table2[[#This Row],[ Rural-Urban Continuum Code   2013]]=9),1,0)</f>
        <v>0</v>
      </c>
      <c r="I440">
        <v>0.21</v>
      </c>
      <c r="J440">
        <v>7.0000000000000007E-2</v>
      </c>
      <c r="K440" s="17">
        <f>Table1[[#This Row],[Median Income 2018]]</f>
        <v>39681</v>
      </c>
      <c r="L440">
        <f>(Table1[[#This Row],[Hospital Beds 2018]]/Table1[[#This Row],[Population Estimate 2018]])*1000</f>
        <v>1.8305439330543933</v>
      </c>
      <c r="M440" s="1">
        <v>0.83</v>
      </c>
      <c r="N440">
        <f>Table1[[#This Row],[Population Estimate 2018]]</f>
        <v>19120</v>
      </c>
      <c r="O440" t="str" cm="1">
        <f t="array" ref="O44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41" spans="1:15" x14ac:dyDescent="0.3">
      <c r="A441">
        <v>444</v>
      </c>
      <c r="B441" t="s">
        <v>370</v>
      </c>
      <c r="C441" t="s">
        <v>409</v>
      </c>
      <c r="D441" t="s">
        <v>21</v>
      </c>
      <c r="E441">
        <v>7</v>
      </c>
      <c r="F441">
        <f>IF(OR(Table2[[#This Row],[ Rural-Urban Continuum Code   2013]]=1,Table2[[#This Row],[ Rural-Urban Continuum Code   2013]]=2,Table2[[#This Row],[ Rural-Urban Continuum Code   2013]]=3),1,0)</f>
        <v>0</v>
      </c>
      <c r="G441">
        <f>IF(OR(Table2[[#This Row],[ Rural-Urban Continuum Code   2013]]=4,Table2[[#This Row],[ Rural-Urban Continuum Code   2013]]=5,Table2[[#This Row],[ Rural-Urban Continuum Code   2013]]=6),1,0)</f>
        <v>0</v>
      </c>
      <c r="H441">
        <f>IF(OR(Table2[[#This Row],[ Rural-Urban Continuum Code   2013]]=7,Table2[[#This Row],[ Rural-Urban Continuum Code   2013]]=8,Table2[[#This Row],[ Rural-Urban Continuum Code   2013]]=9),1,0)</f>
        <v>1</v>
      </c>
      <c r="I441">
        <v>0.16</v>
      </c>
      <c r="J441">
        <v>0.06</v>
      </c>
      <c r="K441" s="17">
        <f>Table1[[#This Row],[Median Income 2018]]</f>
        <v>37574</v>
      </c>
      <c r="L441">
        <f>(Table1[[#This Row],[Hospital Beds 2018]]/Table1[[#This Row],[Population Estimate 2018]])*1000</f>
        <v>4.0244118167344771</v>
      </c>
      <c r="M441" s="1">
        <v>0.82</v>
      </c>
      <c r="N441">
        <f>Table1[[#This Row],[Population Estimate 2018]]</f>
        <v>22612</v>
      </c>
      <c r="O441" t="str" cm="1">
        <f t="array" ref="O441">_xlfn.IFS(Table2[[#This Row],[ Rural-Urban Continuum Code   2014]]=1,"Urban",Table2[[#This Row],[ Rural-Urban Continuum Code   2015]]=1, "Suburban",Table2[[#This Row],[ Rural-Urban Continuum Code   2016]]=1,"Rural")</f>
        <v>Rural</v>
      </c>
    </row>
    <row r="442" spans="1:15" x14ac:dyDescent="0.3">
      <c r="A442">
        <v>445</v>
      </c>
      <c r="B442" t="s">
        <v>370</v>
      </c>
      <c r="C442" t="s">
        <v>410</v>
      </c>
      <c r="D442" t="s">
        <v>21</v>
      </c>
      <c r="E442">
        <v>6</v>
      </c>
      <c r="F442">
        <f>IF(OR(Table2[[#This Row],[ Rural-Urban Continuum Code   2013]]=1,Table2[[#This Row],[ Rural-Urban Continuum Code   2013]]=2,Table2[[#This Row],[ Rural-Urban Continuum Code   2013]]=3),1,0)</f>
        <v>0</v>
      </c>
      <c r="G442">
        <f>IF(OR(Table2[[#This Row],[ Rural-Urban Continuum Code   2013]]=4,Table2[[#This Row],[ Rural-Urban Continuum Code   2013]]=5,Table2[[#This Row],[ Rural-Urban Continuum Code   2013]]=6),1,0)</f>
        <v>1</v>
      </c>
      <c r="H442">
        <f>IF(OR(Table2[[#This Row],[ Rural-Urban Continuum Code   2013]]=7,Table2[[#This Row],[ Rural-Urban Continuum Code   2013]]=8,Table2[[#This Row],[ Rural-Urban Continuum Code   2013]]=9),1,0)</f>
        <v>0</v>
      </c>
      <c r="I442">
        <v>0.16</v>
      </c>
      <c r="J442">
        <v>0.06</v>
      </c>
      <c r="K442" s="17">
        <f>Table1[[#This Row],[Median Income 2018]]</f>
        <v>37319</v>
      </c>
      <c r="L442">
        <f>(Table1[[#This Row],[Hospital Beds 2018]]/Table1[[#This Row],[Population Estimate 2018]])*1000</f>
        <v>0.93274881074526639</v>
      </c>
      <c r="M442" s="1">
        <v>0.83</v>
      </c>
      <c r="N442">
        <f>Table1[[#This Row],[Population Estimate 2018]]</f>
        <v>10721</v>
      </c>
      <c r="O442" t="str" cm="1">
        <f t="array" ref="O44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43" spans="1:15" x14ac:dyDescent="0.3">
      <c r="A443">
        <v>446</v>
      </c>
      <c r="B443" t="s">
        <v>370</v>
      </c>
      <c r="C443" t="s">
        <v>411</v>
      </c>
      <c r="D443" t="s">
        <v>21</v>
      </c>
      <c r="E443">
        <v>8</v>
      </c>
      <c r="F443">
        <f>IF(OR(Table2[[#This Row],[ Rural-Urban Continuum Code   2013]]=1,Table2[[#This Row],[ Rural-Urban Continuum Code   2013]]=2,Table2[[#This Row],[ Rural-Urban Continuum Code   2013]]=3),1,0)</f>
        <v>0</v>
      </c>
      <c r="G443">
        <f>IF(OR(Table2[[#This Row],[ Rural-Urban Continuum Code   2013]]=4,Table2[[#This Row],[ Rural-Urban Continuum Code   2013]]=5,Table2[[#This Row],[ Rural-Urban Continuum Code   2013]]=6),1,0)</f>
        <v>0</v>
      </c>
      <c r="H443">
        <f>IF(OR(Table2[[#This Row],[ Rural-Urban Continuum Code   2013]]=7,Table2[[#This Row],[ Rural-Urban Continuum Code   2013]]=8,Table2[[#This Row],[ Rural-Urban Continuum Code   2013]]=9),1,0)</f>
        <v>1</v>
      </c>
      <c r="I443">
        <v>0.3</v>
      </c>
      <c r="J443">
        <v>0.09</v>
      </c>
      <c r="K443" s="17">
        <f>Table1[[#This Row],[Median Income 2018]]</f>
        <v>43439</v>
      </c>
      <c r="L443">
        <f>(Table1[[#This Row],[Hospital Beds 2018]]/Table1[[#This Row],[Population Estimate 2018]])*1000</f>
        <v>1.9257433369280541</v>
      </c>
      <c r="M443" s="1">
        <v>0.74</v>
      </c>
      <c r="N443">
        <f>Table1[[#This Row],[Population Estimate 2018]]</f>
        <v>25964</v>
      </c>
      <c r="O443" t="str" cm="1">
        <f t="array" ref="O443">_xlfn.IFS(Table2[[#This Row],[ Rural-Urban Continuum Code   2014]]=1,"Urban",Table2[[#This Row],[ Rural-Urban Continuum Code   2015]]=1, "Suburban",Table2[[#This Row],[ Rural-Urban Continuum Code   2016]]=1,"Rural")</f>
        <v>Rural</v>
      </c>
    </row>
    <row r="444" spans="1:15" x14ac:dyDescent="0.3">
      <c r="A444">
        <v>447</v>
      </c>
      <c r="B444" t="s">
        <v>370</v>
      </c>
      <c r="C444" t="s">
        <v>49</v>
      </c>
      <c r="D444" t="s">
        <v>21</v>
      </c>
      <c r="E444">
        <v>1</v>
      </c>
      <c r="F444">
        <f>IF(OR(Table2[[#This Row],[ Rural-Urban Continuum Code   2013]]=1,Table2[[#This Row],[ Rural-Urban Continuum Code   2013]]=2,Table2[[#This Row],[ Rural-Urban Continuum Code   2013]]=3),1,0)</f>
        <v>1</v>
      </c>
      <c r="G444">
        <f>IF(OR(Table2[[#This Row],[ Rural-Urban Continuum Code   2013]]=4,Table2[[#This Row],[ Rural-Urban Continuum Code   2013]]=5,Table2[[#This Row],[ Rural-Urban Continuum Code   2013]]=6),1,0)</f>
        <v>0</v>
      </c>
      <c r="H444">
        <f>IF(OR(Table2[[#This Row],[ Rural-Urban Continuum Code   2013]]=7,Table2[[#This Row],[ Rural-Urban Continuum Code   2013]]=8,Table2[[#This Row],[ Rural-Urban Continuum Code   2013]]=9),1,0)</f>
        <v>0</v>
      </c>
      <c r="I444">
        <v>0.18</v>
      </c>
      <c r="J444">
        <v>0.09</v>
      </c>
      <c r="K444" s="17">
        <f>Table1[[#This Row],[Median Income 2018]]</f>
        <v>95021</v>
      </c>
      <c r="L444">
        <f>(Table1[[#This Row],[Hospital Beds 2018]]/Table1[[#This Row],[Population Estimate 2018]])*1000</f>
        <v>1.9478401889669397</v>
      </c>
      <c r="M444" s="1">
        <v>0.84</v>
      </c>
      <c r="N444">
        <f>Table1[[#This Row],[Population Estimate 2018]]</f>
        <v>113459</v>
      </c>
      <c r="O444" t="str" cm="1">
        <f t="array" ref="O444">_xlfn.IFS(Table2[[#This Row],[ Rural-Urban Continuum Code   2014]]=1,"Urban",Table2[[#This Row],[ Rural-Urban Continuum Code   2015]]=1, "Suburban",Table2[[#This Row],[ Rural-Urban Continuum Code   2016]]=1,"Rural")</f>
        <v>Urban</v>
      </c>
    </row>
    <row r="445" spans="1:15" x14ac:dyDescent="0.3">
      <c r="A445">
        <v>448</v>
      </c>
      <c r="B445" t="s">
        <v>370</v>
      </c>
      <c r="C445" t="s">
        <v>412</v>
      </c>
      <c r="D445" t="s">
        <v>21</v>
      </c>
      <c r="E445">
        <v>3</v>
      </c>
      <c r="F445">
        <f>IF(OR(Table2[[#This Row],[ Rural-Urban Continuum Code   2013]]=1,Table2[[#This Row],[ Rural-Urban Continuum Code   2013]]=2,Table2[[#This Row],[ Rural-Urban Continuum Code   2013]]=3),1,0)</f>
        <v>1</v>
      </c>
      <c r="G445">
        <f>IF(OR(Table2[[#This Row],[ Rural-Urban Continuum Code   2013]]=4,Table2[[#This Row],[ Rural-Urban Continuum Code   2013]]=5,Table2[[#This Row],[ Rural-Urban Continuum Code   2013]]=6),1,0)</f>
        <v>0</v>
      </c>
      <c r="H445">
        <f>IF(OR(Table2[[#This Row],[ Rural-Urban Continuum Code   2013]]=7,Table2[[#This Row],[ Rural-Urban Continuum Code   2013]]=8,Table2[[#This Row],[ Rural-Urban Continuum Code   2013]]=9),1,0)</f>
        <v>0</v>
      </c>
      <c r="I445">
        <v>0.17</v>
      </c>
      <c r="J445">
        <v>0.06</v>
      </c>
      <c r="K445" s="17">
        <f>Table1[[#This Row],[Median Income 2018]]</f>
        <v>44906</v>
      </c>
      <c r="L445">
        <f>(Table1[[#This Row],[Hospital Beds 2018]]/Table1[[#This Row],[Population Estimate 2018]])*1000</f>
        <v>6.1474363556526797</v>
      </c>
      <c r="M445" s="1">
        <v>0.84</v>
      </c>
      <c r="N445">
        <f>Table1[[#This Row],[Population Estimate 2018]]</f>
        <v>97927</v>
      </c>
      <c r="O445" t="str" cm="1">
        <f t="array" ref="O445">_xlfn.IFS(Table2[[#This Row],[ Rural-Urban Continuum Code   2014]]=1,"Urban",Table2[[#This Row],[ Rural-Urban Continuum Code   2015]]=1, "Suburban",Table2[[#This Row],[ Rural-Urban Continuum Code   2016]]=1,"Rural")</f>
        <v>Urban</v>
      </c>
    </row>
    <row r="446" spans="1:15" x14ac:dyDescent="0.3">
      <c r="A446">
        <v>449</v>
      </c>
      <c r="B446" t="s">
        <v>370</v>
      </c>
      <c r="C446" t="s">
        <v>413</v>
      </c>
      <c r="D446" t="s">
        <v>21</v>
      </c>
      <c r="E446">
        <v>1</v>
      </c>
      <c r="F446">
        <f>IF(OR(Table2[[#This Row],[ Rural-Urban Continuum Code   2013]]=1,Table2[[#This Row],[ Rural-Urban Continuum Code   2013]]=2,Table2[[#This Row],[ Rural-Urban Continuum Code   2013]]=3),1,0)</f>
        <v>1</v>
      </c>
      <c r="G446">
        <f>IF(OR(Table2[[#This Row],[ Rural-Urban Continuum Code   2013]]=4,Table2[[#This Row],[ Rural-Urban Continuum Code   2013]]=5,Table2[[#This Row],[ Rural-Urban Continuum Code   2013]]=6),1,0)</f>
        <v>0</v>
      </c>
      <c r="H446">
        <f>IF(OR(Table2[[#This Row],[ Rural-Urban Continuum Code   2013]]=7,Table2[[#This Row],[ Rural-Urban Continuum Code   2013]]=8,Table2[[#This Row],[ Rural-Urban Continuum Code   2013]]=9),1,0)</f>
        <v>0</v>
      </c>
      <c r="I446">
        <v>0.12</v>
      </c>
      <c r="J446">
        <v>0.04</v>
      </c>
      <c r="K446" s="17">
        <f>Table1[[#This Row],[Median Income 2018]]</f>
        <v>105921</v>
      </c>
      <c r="L446">
        <f>(Table1[[#This Row],[Hospital Beds 2018]]/Table1[[#This Row],[Population Estimate 2018]])*1000</f>
        <v>1.3735567088735989</v>
      </c>
      <c r="M446" s="1">
        <v>0.9</v>
      </c>
      <c r="N446">
        <f>Table1[[#This Row],[Population Estimate 2018]]</f>
        <v>236612</v>
      </c>
      <c r="O446" t="str" cm="1">
        <f t="array" ref="O446">_xlfn.IFS(Table2[[#This Row],[ Rural-Urban Continuum Code   2014]]=1,"Urban",Table2[[#This Row],[ Rural-Urban Continuum Code   2015]]=1, "Suburban",Table2[[#This Row],[ Rural-Urban Continuum Code   2016]]=1,"Rural")</f>
        <v>Urban</v>
      </c>
    </row>
    <row r="447" spans="1:15" x14ac:dyDescent="0.3">
      <c r="A447">
        <v>450</v>
      </c>
      <c r="B447" t="s">
        <v>370</v>
      </c>
      <c r="C447" t="s">
        <v>50</v>
      </c>
      <c r="D447" t="s">
        <v>21</v>
      </c>
      <c r="E447">
        <v>8</v>
      </c>
      <c r="F447">
        <f>IF(OR(Table2[[#This Row],[ Rural-Urban Continuum Code   2013]]=1,Table2[[#This Row],[ Rural-Urban Continuum Code   2013]]=2,Table2[[#This Row],[ Rural-Urban Continuum Code   2013]]=3),1,0)</f>
        <v>0</v>
      </c>
      <c r="G447">
        <f>IF(OR(Table2[[#This Row],[ Rural-Urban Continuum Code   2013]]=4,Table2[[#This Row],[ Rural-Urban Continuum Code   2013]]=5,Table2[[#This Row],[ Rural-Urban Continuum Code   2013]]=6),1,0)</f>
        <v>0</v>
      </c>
      <c r="H447">
        <f>IF(OR(Table2[[#This Row],[ Rural-Urban Continuum Code   2013]]=7,Table2[[#This Row],[ Rural-Urban Continuum Code   2013]]=8,Table2[[#This Row],[ Rural-Urban Continuum Code   2013]]=9),1,0)</f>
        <v>1</v>
      </c>
      <c r="I447">
        <v>0.19</v>
      </c>
      <c r="J447">
        <v>0.06</v>
      </c>
      <c r="K447" s="17">
        <f>Table1[[#This Row],[Median Income 2018]]</f>
        <v>42904</v>
      </c>
      <c r="L447">
        <f>(Table1[[#This Row],[Hospital Beds 2018]]/Table1[[#This Row],[Population Estimate 2018]])*1000</f>
        <v>1.7808278677843894</v>
      </c>
      <c r="M447" s="1">
        <v>0.82</v>
      </c>
      <c r="N447">
        <f>Table1[[#This Row],[Population Estimate 2018]]</f>
        <v>23023</v>
      </c>
      <c r="O447" t="str" cm="1">
        <f t="array" ref="O447">_xlfn.IFS(Table2[[#This Row],[ Rural-Urban Continuum Code   2014]]=1,"Urban",Table2[[#This Row],[ Rural-Urban Continuum Code   2015]]=1, "Suburban",Table2[[#This Row],[ Rural-Urban Continuum Code   2016]]=1,"Rural")</f>
        <v>Rural</v>
      </c>
    </row>
    <row r="448" spans="1:15" x14ac:dyDescent="0.3">
      <c r="A448">
        <v>451</v>
      </c>
      <c r="B448" t="s">
        <v>370</v>
      </c>
      <c r="C448" t="s">
        <v>154</v>
      </c>
      <c r="D448" t="s">
        <v>21</v>
      </c>
      <c r="E448">
        <v>1</v>
      </c>
      <c r="F448">
        <f>IF(OR(Table2[[#This Row],[ Rural-Urban Continuum Code   2013]]=1,Table2[[#This Row],[ Rural-Urban Continuum Code   2013]]=2,Table2[[#This Row],[ Rural-Urban Continuum Code   2013]]=3),1,0)</f>
        <v>1</v>
      </c>
      <c r="G448">
        <f>IF(OR(Table2[[#This Row],[ Rural-Urban Continuum Code   2013]]=4,Table2[[#This Row],[ Rural-Urban Continuum Code   2013]]=5,Table2[[#This Row],[ Rural-Urban Continuum Code   2013]]=6),1,0)</f>
        <v>0</v>
      </c>
      <c r="H448">
        <f>IF(OR(Table2[[#This Row],[ Rural-Urban Continuum Code   2013]]=7,Table2[[#This Row],[ Rural-Urban Continuum Code   2013]]=8,Table2[[#This Row],[ Rural-Urban Continuum Code   2013]]=9),1,0)</f>
        <v>0</v>
      </c>
      <c r="I448">
        <v>0.12</v>
      </c>
      <c r="J448">
        <v>0.05</v>
      </c>
      <c r="K448" s="17">
        <f>Table1[[#This Row],[Median Income 2018]]</f>
        <v>70808</v>
      </c>
      <c r="L448">
        <f>(Table1[[#This Row],[Hospital Beds 2018]]/Table1[[#This Row],[Population Estimate 2018]])*1000</f>
        <v>3.9605223813795454</v>
      </c>
      <c r="M448" s="1">
        <v>0.87</v>
      </c>
      <c r="N448">
        <f>Table1[[#This Row],[Population Estimate 2018]]</f>
        <v>1050114</v>
      </c>
      <c r="O448" t="str" cm="1">
        <f t="array" ref="O448">_xlfn.IFS(Table2[[#This Row],[ Rural-Urban Continuum Code   2014]]=1,"Urban",Table2[[#This Row],[ Rural-Urban Continuum Code   2015]]=1, "Suburban",Table2[[#This Row],[ Rural-Urban Continuum Code   2016]]=1,"Rural")</f>
        <v>Urban</v>
      </c>
    </row>
    <row r="449" spans="1:15" x14ac:dyDescent="0.3">
      <c r="A449">
        <v>452</v>
      </c>
      <c r="B449" t="s">
        <v>370</v>
      </c>
      <c r="C449" t="s">
        <v>414</v>
      </c>
      <c r="D449" t="s">
        <v>21</v>
      </c>
      <c r="E449">
        <v>6</v>
      </c>
      <c r="F449">
        <f>IF(OR(Table2[[#This Row],[ Rural-Urban Continuum Code   2013]]=1,Table2[[#This Row],[ Rural-Urban Continuum Code   2013]]=2,Table2[[#This Row],[ Rural-Urban Continuum Code   2013]]=3),1,0)</f>
        <v>0</v>
      </c>
      <c r="G449">
        <f>IF(OR(Table2[[#This Row],[ Rural-Urban Continuum Code   2013]]=4,Table2[[#This Row],[ Rural-Urban Continuum Code   2013]]=5,Table2[[#This Row],[ Rural-Urban Continuum Code   2013]]=6),1,0)</f>
        <v>1</v>
      </c>
      <c r="H449">
        <f>IF(OR(Table2[[#This Row],[ Rural-Urban Continuum Code   2013]]=7,Table2[[#This Row],[ Rural-Urban Continuum Code   2013]]=8,Table2[[#This Row],[ Rural-Urban Continuum Code   2013]]=9),1,0)</f>
        <v>0</v>
      </c>
      <c r="I449">
        <v>0.25</v>
      </c>
      <c r="J449">
        <v>0.09</v>
      </c>
      <c r="K449" s="17">
        <f>Table1[[#This Row],[Median Income 2018]]</f>
        <v>47757</v>
      </c>
      <c r="L449">
        <f>(Table1[[#This Row],[Hospital Beds 2018]]/Table1[[#This Row],[Population Estimate 2018]])*1000</f>
        <v>0</v>
      </c>
      <c r="M449" s="1">
        <v>0.78</v>
      </c>
      <c r="N449">
        <f>Table1[[#This Row],[Population Estimate 2018]]</f>
        <v>30816</v>
      </c>
      <c r="O449" t="str" cm="1">
        <f t="array" ref="O44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50" spans="1:15" x14ac:dyDescent="0.3">
      <c r="A450">
        <v>453</v>
      </c>
      <c r="B450" t="s">
        <v>370</v>
      </c>
      <c r="C450" t="s">
        <v>415</v>
      </c>
      <c r="D450" t="s">
        <v>21</v>
      </c>
      <c r="E450">
        <v>9</v>
      </c>
      <c r="F450">
        <f>IF(OR(Table2[[#This Row],[ Rural-Urban Continuum Code   2013]]=1,Table2[[#This Row],[ Rural-Urban Continuum Code   2013]]=2,Table2[[#This Row],[ Rural-Urban Continuum Code   2013]]=3),1,0)</f>
        <v>0</v>
      </c>
      <c r="G450">
        <f>IF(OR(Table2[[#This Row],[ Rural-Urban Continuum Code   2013]]=4,Table2[[#This Row],[ Rural-Urban Continuum Code   2013]]=5,Table2[[#This Row],[ Rural-Urban Continuum Code   2013]]=6),1,0)</f>
        <v>0</v>
      </c>
      <c r="H450">
        <f>IF(OR(Table2[[#This Row],[ Rural-Urban Continuum Code   2013]]=7,Table2[[#This Row],[ Rural-Urban Continuum Code   2013]]=8,Table2[[#This Row],[ Rural-Urban Continuum Code   2013]]=9),1,0)</f>
        <v>1</v>
      </c>
      <c r="I450">
        <v>0.18</v>
      </c>
      <c r="J450">
        <v>0.06</v>
      </c>
      <c r="K450" s="17">
        <f>Table1[[#This Row],[Median Income 2018]]</f>
        <v>42820</v>
      </c>
      <c r="L450">
        <f>(Table1[[#This Row],[Hospital Beds 2018]]/Table1[[#This Row],[Population Estimate 2018]])*1000</f>
        <v>0</v>
      </c>
      <c r="M450" s="1">
        <v>0.85</v>
      </c>
      <c r="N450">
        <f>Table1[[#This Row],[Population Estimate 2018]]</f>
        <v>2995</v>
      </c>
      <c r="O450" t="str" cm="1">
        <f t="array" ref="O450">_xlfn.IFS(Table2[[#This Row],[ Rural-Urban Continuum Code   2014]]=1,"Urban",Table2[[#This Row],[ Rural-Urban Continuum Code   2015]]=1, "Suburban",Table2[[#This Row],[ Rural-Urban Continuum Code   2016]]=1,"Rural")</f>
        <v>Rural</v>
      </c>
    </row>
    <row r="451" spans="1:15" x14ac:dyDescent="0.3">
      <c r="A451">
        <v>454</v>
      </c>
      <c r="B451" t="s">
        <v>370</v>
      </c>
      <c r="C451" t="s">
        <v>416</v>
      </c>
      <c r="D451" t="s">
        <v>21</v>
      </c>
      <c r="E451">
        <v>3</v>
      </c>
      <c r="F451">
        <f>IF(OR(Table2[[#This Row],[ Rural-Urban Continuum Code   2013]]=1,Table2[[#This Row],[ Rural-Urban Continuum Code   2013]]=2,Table2[[#This Row],[ Rural-Urban Continuum Code   2013]]=3),1,0)</f>
        <v>1</v>
      </c>
      <c r="G451">
        <f>IF(OR(Table2[[#This Row],[ Rural-Urban Continuum Code   2013]]=4,Table2[[#This Row],[ Rural-Urban Continuum Code   2013]]=5,Table2[[#This Row],[ Rural-Urban Continuum Code   2013]]=6),1,0)</f>
        <v>0</v>
      </c>
      <c r="H451">
        <f>IF(OR(Table2[[#This Row],[ Rural-Urban Continuum Code   2013]]=7,Table2[[#This Row],[ Rural-Urban Continuum Code   2013]]=8,Table2[[#This Row],[ Rural-Urban Continuum Code   2013]]=9),1,0)</f>
        <v>0</v>
      </c>
      <c r="I451">
        <v>0.2</v>
      </c>
      <c r="J451">
        <v>0.09</v>
      </c>
      <c r="K451" s="17">
        <f>Table1[[#This Row],[Median Income 2018]]</f>
        <v>53906</v>
      </c>
      <c r="L451">
        <f>(Table1[[#This Row],[Hospital Beds 2018]]/Table1[[#This Row],[Population Estimate 2018]])*1000</f>
        <v>7.4279210035320764</v>
      </c>
      <c r="M451" s="1">
        <v>0.81</v>
      </c>
      <c r="N451">
        <f>Table1[[#This Row],[Population Estimate 2018]]</f>
        <v>85219</v>
      </c>
      <c r="O451" t="str" cm="1">
        <f t="array" ref="O451">_xlfn.IFS(Table2[[#This Row],[ Rural-Urban Continuum Code   2014]]=1,"Urban",Table2[[#This Row],[ Rural-Urban Continuum Code   2015]]=1, "Suburban",Table2[[#This Row],[ Rural-Urban Continuum Code   2016]]=1,"Rural")</f>
        <v>Urban</v>
      </c>
    </row>
    <row r="452" spans="1:15" x14ac:dyDescent="0.3">
      <c r="A452">
        <v>455</v>
      </c>
      <c r="B452" t="s">
        <v>370</v>
      </c>
      <c r="C452" t="s">
        <v>417</v>
      </c>
      <c r="D452" t="s">
        <v>21</v>
      </c>
      <c r="E452">
        <v>4</v>
      </c>
      <c r="F452">
        <f>IF(OR(Table2[[#This Row],[ Rural-Urban Continuum Code   2013]]=1,Table2[[#This Row],[ Rural-Urban Continuum Code   2013]]=2,Table2[[#This Row],[ Rural-Urban Continuum Code   2013]]=3),1,0)</f>
        <v>0</v>
      </c>
      <c r="G452">
        <f>IF(OR(Table2[[#This Row],[ Rural-Urban Continuum Code   2013]]=4,Table2[[#This Row],[ Rural-Urban Continuum Code   2013]]=5,Table2[[#This Row],[ Rural-Urban Continuum Code   2013]]=6),1,0)</f>
        <v>1</v>
      </c>
      <c r="H452">
        <f>IF(OR(Table2[[#This Row],[ Rural-Urban Continuum Code   2013]]=7,Table2[[#This Row],[ Rural-Urban Continuum Code   2013]]=8,Table2[[#This Row],[ Rural-Urban Continuum Code   2013]]=9),1,0)</f>
        <v>0</v>
      </c>
      <c r="I452">
        <v>0.15</v>
      </c>
      <c r="J452">
        <v>0.06</v>
      </c>
      <c r="K452" s="17">
        <f>Table1[[#This Row],[Median Income 2018]]</f>
        <v>49101</v>
      </c>
      <c r="L452">
        <f>(Table1[[#This Row],[Hospital Beds 2018]]/Table1[[#This Row],[Population Estimate 2018]])*1000</f>
        <v>1.4388489208633093</v>
      </c>
      <c r="M452" s="1">
        <v>0.87</v>
      </c>
      <c r="N452">
        <f>Table1[[#This Row],[Population Estimate 2018]]</f>
        <v>57685</v>
      </c>
      <c r="O452" t="str" cm="1">
        <f t="array" ref="O45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53" spans="1:15" x14ac:dyDescent="0.3">
      <c r="A453">
        <v>456</v>
      </c>
      <c r="B453" t="s">
        <v>370</v>
      </c>
      <c r="C453" t="s">
        <v>418</v>
      </c>
      <c r="D453" t="s">
        <v>21</v>
      </c>
      <c r="E453">
        <v>6</v>
      </c>
      <c r="F453">
        <f>IF(OR(Table2[[#This Row],[ Rural-Urban Continuum Code   2013]]=1,Table2[[#This Row],[ Rural-Urban Continuum Code   2013]]=2,Table2[[#This Row],[ Rural-Urban Continuum Code   2013]]=3),1,0)</f>
        <v>0</v>
      </c>
      <c r="G453">
        <f>IF(OR(Table2[[#This Row],[ Rural-Urban Continuum Code   2013]]=4,Table2[[#This Row],[ Rural-Urban Continuum Code   2013]]=5,Table2[[#This Row],[ Rural-Urban Continuum Code   2013]]=6),1,0)</f>
        <v>1</v>
      </c>
      <c r="H453">
        <f>IF(OR(Table2[[#This Row],[ Rural-Urban Continuum Code   2013]]=7,Table2[[#This Row],[ Rural-Urban Continuum Code   2013]]=8,Table2[[#This Row],[ Rural-Urban Continuum Code   2013]]=9),1,0)</f>
        <v>0</v>
      </c>
      <c r="I453">
        <v>0.18</v>
      </c>
      <c r="J453">
        <v>0.06</v>
      </c>
      <c r="K453" s="17">
        <f>Table1[[#This Row],[Median Income 2018]]</f>
        <v>41002</v>
      </c>
      <c r="L453">
        <f>(Table1[[#This Row],[Hospital Beds 2018]]/Table1[[#This Row],[Population Estimate 2018]])*1000</f>
        <v>1.5758849199935347</v>
      </c>
      <c r="M453" s="1">
        <v>0.84</v>
      </c>
      <c r="N453">
        <f>Table1[[#This Row],[Population Estimate 2018]]</f>
        <v>24748</v>
      </c>
      <c r="O453" t="str" cm="1">
        <f t="array" ref="O45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54" spans="1:15" x14ac:dyDescent="0.3">
      <c r="A454">
        <v>457</v>
      </c>
      <c r="B454" t="s">
        <v>370</v>
      </c>
      <c r="C454" t="s">
        <v>52</v>
      </c>
      <c r="D454" t="s">
        <v>21</v>
      </c>
      <c r="E454">
        <v>6</v>
      </c>
      <c r="F454">
        <f>IF(OR(Table2[[#This Row],[ Rural-Urban Continuum Code   2013]]=1,Table2[[#This Row],[ Rural-Urban Continuum Code   2013]]=2,Table2[[#This Row],[ Rural-Urban Continuum Code   2013]]=3),1,0)</f>
        <v>0</v>
      </c>
      <c r="G454">
        <f>IF(OR(Table2[[#This Row],[ Rural-Urban Continuum Code   2013]]=4,Table2[[#This Row],[ Rural-Urban Continuum Code   2013]]=5,Table2[[#This Row],[ Rural-Urban Continuum Code   2013]]=6),1,0)</f>
        <v>1</v>
      </c>
      <c r="H454">
        <f>IF(OR(Table2[[#This Row],[ Rural-Urban Continuum Code   2013]]=7,Table2[[#This Row],[ Rural-Urban Continuum Code   2013]]=8,Table2[[#This Row],[ Rural-Urban Continuum Code   2013]]=9),1,0)</f>
        <v>0</v>
      </c>
      <c r="I454">
        <v>0.28999999999999998</v>
      </c>
      <c r="J454">
        <v>0.08</v>
      </c>
      <c r="K454" s="17">
        <f>Table1[[#This Row],[Median Income 2018]]</f>
        <v>54016</v>
      </c>
      <c r="L454">
        <f>(Table1[[#This Row],[Hospital Beds 2018]]/Table1[[#This Row],[Population Estimate 2018]])*1000</f>
        <v>1.4125889931065658</v>
      </c>
      <c r="M454" s="1">
        <v>0.73</v>
      </c>
      <c r="N454">
        <f>Table1[[#This Row],[Population Estimate 2018]]</f>
        <v>17698</v>
      </c>
      <c r="O454" t="str" cm="1">
        <f t="array" ref="O45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55" spans="1:15" x14ac:dyDescent="0.3">
      <c r="A455">
        <v>458</v>
      </c>
      <c r="B455" t="s">
        <v>370</v>
      </c>
      <c r="C455" t="s">
        <v>419</v>
      </c>
      <c r="D455" t="s">
        <v>21</v>
      </c>
      <c r="E455">
        <v>1</v>
      </c>
      <c r="F455">
        <f>IF(OR(Table2[[#This Row],[ Rural-Urban Continuum Code   2013]]=1,Table2[[#This Row],[ Rural-Urban Continuum Code   2013]]=2,Table2[[#This Row],[ Rural-Urban Continuum Code   2013]]=3),1,0)</f>
        <v>1</v>
      </c>
      <c r="G455">
        <f>IF(OR(Table2[[#This Row],[ Rural-Urban Continuum Code   2013]]=4,Table2[[#This Row],[ Rural-Urban Continuum Code   2013]]=5,Table2[[#This Row],[ Rural-Urban Continuum Code   2013]]=6),1,0)</f>
        <v>0</v>
      </c>
      <c r="H455">
        <f>IF(OR(Table2[[#This Row],[ Rural-Urban Continuum Code   2013]]=7,Table2[[#This Row],[ Rural-Urban Continuum Code   2013]]=8,Table2[[#This Row],[ Rural-Urban Continuum Code   2013]]=9),1,0)</f>
        <v>0</v>
      </c>
      <c r="I455">
        <v>0.1</v>
      </c>
      <c r="J455">
        <v>0.04</v>
      </c>
      <c r="K455" s="17">
        <f>Table1[[#This Row],[Median Income 2018]]</f>
        <v>72008</v>
      </c>
      <c r="L455">
        <f>(Table1[[#This Row],[Hospital Beds 2018]]/Table1[[#This Row],[Population Estimate 2018]])*1000</f>
        <v>1.1090979444502529</v>
      </c>
      <c r="M455" s="1">
        <v>0.91</v>
      </c>
      <c r="N455">
        <f>Table1[[#This Row],[Population Estimate 2018]]</f>
        <v>927781</v>
      </c>
      <c r="O455" t="str" cm="1">
        <f t="array" ref="O455">_xlfn.IFS(Table2[[#This Row],[ Rural-Urban Continuum Code   2014]]=1,"Urban",Table2[[#This Row],[ Rural-Urban Continuum Code   2015]]=1, "Suburban",Table2[[#This Row],[ Rural-Urban Continuum Code   2016]]=1,"Rural")</f>
        <v>Urban</v>
      </c>
    </row>
    <row r="456" spans="1:15" x14ac:dyDescent="0.3">
      <c r="A456">
        <v>459</v>
      </c>
      <c r="B456" t="s">
        <v>370</v>
      </c>
      <c r="C456" t="s">
        <v>420</v>
      </c>
      <c r="D456" t="s">
        <v>21</v>
      </c>
      <c r="E456">
        <v>6</v>
      </c>
      <c r="F456">
        <f>IF(OR(Table2[[#This Row],[ Rural-Urban Continuum Code   2013]]=1,Table2[[#This Row],[ Rural-Urban Continuum Code   2013]]=2,Table2[[#This Row],[ Rural-Urban Continuum Code   2013]]=3),1,0)</f>
        <v>0</v>
      </c>
      <c r="G456">
        <f>IF(OR(Table2[[#This Row],[ Rural-Urban Continuum Code   2013]]=4,Table2[[#This Row],[ Rural-Urban Continuum Code   2013]]=5,Table2[[#This Row],[ Rural-Urban Continuum Code   2013]]=6),1,0)</f>
        <v>1</v>
      </c>
      <c r="H456">
        <f>IF(OR(Table2[[#This Row],[ Rural-Urban Continuum Code   2013]]=7,Table2[[#This Row],[ Rural-Urban Continuum Code   2013]]=8,Table2[[#This Row],[ Rural-Urban Continuum Code   2013]]=9),1,0)</f>
        <v>0</v>
      </c>
      <c r="I456">
        <v>0.18</v>
      </c>
      <c r="J456">
        <v>0.06</v>
      </c>
      <c r="K456" s="17">
        <f>Table1[[#This Row],[Median Income 2018]]</f>
        <v>51829</v>
      </c>
      <c r="L456">
        <f>(Table1[[#This Row],[Hospital Beds 2018]]/Table1[[#This Row],[Population Estimate 2018]])*1000</f>
        <v>3.0184189653652949</v>
      </c>
      <c r="M456" s="1">
        <v>0.79</v>
      </c>
      <c r="N456">
        <f>Table1[[#This Row],[Population Estimate 2018]]</f>
        <v>45388</v>
      </c>
      <c r="O456" t="str" cm="1">
        <f t="array" ref="O45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57" spans="1:15" x14ac:dyDescent="0.3">
      <c r="A457">
        <v>460</v>
      </c>
      <c r="B457" t="s">
        <v>370</v>
      </c>
      <c r="C457" t="s">
        <v>421</v>
      </c>
      <c r="D457" t="s">
        <v>21</v>
      </c>
      <c r="E457">
        <v>3</v>
      </c>
      <c r="F457">
        <f>IF(OR(Table2[[#This Row],[ Rural-Urban Continuum Code   2013]]=1,Table2[[#This Row],[ Rural-Urban Continuum Code   2013]]=2,Table2[[#This Row],[ Rural-Urban Continuum Code   2013]]=3),1,0)</f>
        <v>1</v>
      </c>
      <c r="G457">
        <f>IF(OR(Table2[[#This Row],[ Rural-Urban Continuum Code   2013]]=4,Table2[[#This Row],[ Rural-Urban Continuum Code   2013]]=5,Table2[[#This Row],[ Rural-Urban Continuum Code   2013]]=6),1,0)</f>
        <v>0</v>
      </c>
      <c r="H457">
        <f>IF(OR(Table2[[#This Row],[ Rural-Urban Continuum Code   2013]]=7,Table2[[#This Row],[ Rural-Urban Continuum Code   2013]]=8,Table2[[#This Row],[ Rural-Urban Continuum Code   2013]]=9),1,0)</f>
        <v>0</v>
      </c>
      <c r="I457">
        <v>0.15</v>
      </c>
      <c r="J457">
        <v>0.06</v>
      </c>
      <c r="K457" s="17">
        <f>Table1[[#This Row],[Median Income 2018]]</f>
        <v>61631</v>
      </c>
      <c r="L457">
        <f>(Table1[[#This Row],[Hospital Beds 2018]]/Table1[[#This Row],[Population Estimate 2018]])*1000</f>
        <v>4.3878742307616196</v>
      </c>
      <c r="M457" s="1">
        <v>0.86</v>
      </c>
      <c r="N457">
        <f>Table1[[#This Row],[Population Estimate 2018]]</f>
        <v>202148</v>
      </c>
      <c r="O457" t="str" cm="1">
        <f t="array" ref="O457">_xlfn.IFS(Table2[[#This Row],[ Rural-Urban Continuum Code   2014]]=1,"Urban",Table2[[#This Row],[ Rural-Urban Continuum Code   2015]]=1, "Suburban",Table2[[#This Row],[ Rural-Urban Continuum Code   2016]]=1,"Rural")</f>
        <v>Urban</v>
      </c>
    </row>
    <row r="458" spans="1:15" x14ac:dyDescent="0.3">
      <c r="A458">
        <v>461</v>
      </c>
      <c r="B458" t="s">
        <v>370</v>
      </c>
      <c r="C458" t="s">
        <v>422</v>
      </c>
      <c r="D458" t="s">
        <v>21</v>
      </c>
      <c r="E458">
        <v>7</v>
      </c>
      <c r="F458">
        <f>IF(OR(Table2[[#This Row],[ Rural-Urban Continuum Code   2013]]=1,Table2[[#This Row],[ Rural-Urban Continuum Code   2013]]=2,Table2[[#This Row],[ Rural-Urban Continuum Code   2013]]=3),1,0)</f>
        <v>0</v>
      </c>
      <c r="G458">
        <f>IF(OR(Table2[[#This Row],[ Rural-Urban Continuum Code   2013]]=4,Table2[[#This Row],[ Rural-Urban Continuum Code   2013]]=5,Table2[[#This Row],[ Rural-Urban Continuum Code   2013]]=6),1,0)</f>
        <v>0</v>
      </c>
      <c r="H458">
        <f>IF(OR(Table2[[#This Row],[ Rural-Urban Continuum Code   2013]]=7,Table2[[#This Row],[ Rural-Urban Continuum Code   2013]]=8,Table2[[#This Row],[ Rural-Urban Continuum Code   2013]]=9),1,0)</f>
        <v>1</v>
      </c>
      <c r="I458">
        <v>0.23</v>
      </c>
      <c r="J458">
        <v>7.0000000000000007E-2</v>
      </c>
      <c r="K458" s="17">
        <f>Table1[[#This Row],[Median Income 2018]]</f>
        <v>31716</v>
      </c>
      <c r="L458">
        <f>(Table1[[#This Row],[Hospital Beds 2018]]/Table1[[#This Row],[Population Estimate 2018]])*1000</f>
        <v>0</v>
      </c>
      <c r="M458" s="1">
        <v>0.68</v>
      </c>
      <c r="N458">
        <f>Table1[[#This Row],[Population Estimate 2018]]</f>
        <v>8348</v>
      </c>
      <c r="O458" t="str" cm="1">
        <f t="array" ref="O458">_xlfn.IFS(Table2[[#This Row],[ Rural-Urban Continuum Code   2014]]=1,"Urban",Table2[[#This Row],[ Rural-Urban Continuum Code   2015]]=1, "Suburban",Table2[[#This Row],[ Rural-Urban Continuum Code   2016]]=1,"Rural")</f>
        <v>Rural</v>
      </c>
    </row>
    <row r="459" spans="1:15" x14ac:dyDescent="0.3">
      <c r="A459">
        <v>462</v>
      </c>
      <c r="B459" t="s">
        <v>370</v>
      </c>
      <c r="C459" t="s">
        <v>423</v>
      </c>
      <c r="D459" t="s">
        <v>21</v>
      </c>
      <c r="E459">
        <v>1</v>
      </c>
      <c r="F459">
        <f>IF(OR(Table2[[#This Row],[ Rural-Urban Continuum Code   2013]]=1,Table2[[#This Row],[ Rural-Urban Continuum Code   2013]]=2,Table2[[#This Row],[ Rural-Urban Continuum Code   2013]]=3),1,0)</f>
        <v>1</v>
      </c>
      <c r="G459">
        <f>IF(OR(Table2[[#This Row],[ Rural-Urban Continuum Code   2013]]=4,Table2[[#This Row],[ Rural-Urban Continuum Code   2013]]=5,Table2[[#This Row],[ Rural-Urban Continuum Code   2013]]=6),1,0)</f>
        <v>0</v>
      </c>
      <c r="H459">
        <f>IF(OR(Table2[[#This Row],[ Rural-Urban Continuum Code   2013]]=7,Table2[[#This Row],[ Rural-Urban Continuum Code   2013]]=8,Table2[[#This Row],[ Rural-Urban Continuum Code   2013]]=9),1,0)</f>
        <v>0</v>
      </c>
      <c r="I459">
        <v>0.16</v>
      </c>
      <c r="J459">
        <v>0.05</v>
      </c>
      <c r="K459" s="17">
        <f>Table1[[#This Row],[Median Income 2018]]</f>
        <v>47662</v>
      </c>
      <c r="L459">
        <f>(Table1[[#This Row],[Hospital Beds 2018]]/Table1[[#This Row],[Population Estimate 2018]])*1000</f>
        <v>0.77878982832763344</v>
      </c>
      <c r="M459" s="1">
        <v>0.88</v>
      </c>
      <c r="N459">
        <f>Table1[[#This Row],[Population Estimate 2018]]</f>
        <v>29533</v>
      </c>
      <c r="O459" t="str" cm="1">
        <f t="array" ref="O459">_xlfn.IFS(Table2[[#This Row],[ Rural-Urban Continuum Code   2014]]=1,"Urban",Table2[[#This Row],[ Rural-Urban Continuum Code   2015]]=1, "Suburban",Table2[[#This Row],[ Rural-Urban Continuum Code   2016]]=1,"Rural")</f>
        <v>Urban</v>
      </c>
    </row>
    <row r="460" spans="1:15" x14ac:dyDescent="0.3">
      <c r="A460">
        <v>463</v>
      </c>
      <c r="B460" t="s">
        <v>370</v>
      </c>
      <c r="C460" t="s">
        <v>424</v>
      </c>
      <c r="D460" t="s">
        <v>21</v>
      </c>
      <c r="E460">
        <v>2</v>
      </c>
      <c r="F460">
        <f>IF(OR(Table2[[#This Row],[ Rural-Urban Continuum Code   2013]]=1,Table2[[#This Row],[ Rural-Urban Continuum Code   2013]]=2,Table2[[#This Row],[ Rural-Urban Continuum Code   2013]]=3),1,0)</f>
        <v>1</v>
      </c>
      <c r="G460">
        <f>IF(OR(Table2[[#This Row],[ Rural-Urban Continuum Code   2013]]=4,Table2[[#This Row],[ Rural-Urban Continuum Code   2013]]=5,Table2[[#This Row],[ Rural-Urban Continuum Code   2013]]=6),1,0)</f>
        <v>0</v>
      </c>
      <c r="H460">
        <f>IF(OR(Table2[[#This Row],[ Rural-Urban Continuum Code   2013]]=7,Table2[[#This Row],[ Rural-Urban Continuum Code   2013]]=8,Table2[[#This Row],[ Rural-Urban Continuum Code   2013]]=9),1,0)</f>
        <v>0</v>
      </c>
      <c r="I460">
        <v>0.19</v>
      </c>
      <c r="J460">
        <v>0.09</v>
      </c>
      <c r="K460" s="17">
        <f>Table1[[#This Row],[Median Income 2018]]</f>
        <v>74686</v>
      </c>
      <c r="L460">
        <f>(Table1[[#This Row],[Hospital Beds 2018]]/Table1[[#This Row],[Population Estimate 2018]])*1000</f>
        <v>0</v>
      </c>
      <c r="M460" s="1">
        <v>0.83</v>
      </c>
      <c r="N460">
        <f>Table1[[#This Row],[Population Estimate 2018]]</f>
        <v>34475</v>
      </c>
      <c r="O460" t="str" cm="1">
        <f t="array" ref="O460">_xlfn.IFS(Table2[[#This Row],[ Rural-Urban Continuum Code   2014]]=1,"Urban",Table2[[#This Row],[ Rural-Urban Continuum Code   2015]]=1, "Suburban",Table2[[#This Row],[ Rural-Urban Continuum Code   2016]]=1,"Rural")</f>
        <v>Urban</v>
      </c>
    </row>
    <row r="461" spans="1:15" x14ac:dyDescent="0.3">
      <c r="A461">
        <v>464</v>
      </c>
      <c r="B461" t="s">
        <v>370</v>
      </c>
      <c r="C461" t="s">
        <v>425</v>
      </c>
      <c r="D461" t="s">
        <v>21</v>
      </c>
      <c r="E461">
        <v>6</v>
      </c>
      <c r="F461">
        <f>IF(OR(Table2[[#This Row],[ Rural-Urban Continuum Code   2013]]=1,Table2[[#This Row],[ Rural-Urban Continuum Code   2013]]=2,Table2[[#This Row],[ Rural-Urban Continuum Code   2013]]=3),1,0)</f>
        <v>0</v>
      </c>
      <c r="G461">
        <f>IF(OR(Table2[[#This Row],[ Rural-Urban Continuum Code   2013]]=4,Table2[[#This Row],[ Rural-Urban Continuum Code   2013]]=5,Table2[[#This Row],[ Rural-Urban Continuum Code   2013]]=6),1,0)</f>
        <v>1</v>
      </c>
      <c r="H461">
        <f>IF(OR(Table2[[#This Row],[ Rural-Urban Continuum Code   2013]]=7,Table2[[#This Row],[ Rural-Urban Continuum Code   2013]]=8,Table2[[#This Row],[ Rural-Urban Continuum Code   2013]]=9),1,0)</f>
        <v>0</v>
      </c>
      <c r="I461">
        <v>0.22</v>
      </c>
      <c r="J461">
        <v>0.06</v>
      </c>
      <c r="K461" s="17">
        <f>Table1[[#This Row],[Median Income 2018]]</f>
        <v>47171</v>
      </c>
      <c r="L461">
        <f>(Table1[[#This Row],[Hospital Beds 2018]]/Table1[[#This Row],[Population Estimate 2018]])*1000</f>
        <v>0</v>
      </c>
      <c r="M461" s="1">
        <v>0.8</v>
      </c>
      <c r="N461">
        <f>Table1[[#This Row],[Population Estimate 2018]]</f>
        <v>26099</v>
      </c>
      <c r="O461" t="str" cm="1">
        <f t="array" ref="O46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62" spans="1:15" x14ac:dyDescent="0.3">
      <c r="A462">
        <v>465</v>
      </c>
      <c r="B462" t="s">
        <v>370</v>
      </c>
      <c r="C462" t="s">
        <v>426</v>
      </c>
      <c r="D462" t="s">
        <v>21</v>
      </c>
      <c r="E462">
        <v>1</v>
      </c>
      <c r="F462">
        <f>IF(OR(Table2[[#This Row],[ Rural-Urban Continuum Code   2013]]=1,Table2[[#This Row],[ Rural-Urban Continuum Code   2013]]=2,Table2[[#This Row],[ Rural-Urban Continuum Code   2013]]=3),1,0)</f>
        <v>1</v>
      </c>
      <c r="G462">
        <f>IF(OR(Table2[[#This Row],[ Rural-Urban Continuum Code   2013]]=4,Table2[[#This Row],[ Rural-Urban Continuum Code   2013]]=5,Table2[[#This Row],[ Rural-Urban Continuum Code   2013]]=6),1,0)</f>
        <v>0</v>
      </c>
      <c r="H462">
        <f>IF(OR(Table2[[#This Row],[ Rural-Urban Continuum Code   2013]]=7,Table2[[#This Row],[ Rural-Urban Continuum Code   2013]]=8,Table2[[#This Row],[ Rural-Urban Continuum Code   2013]]=9),1,0)</f>
        <v>0</v>
      </c>
      <c r="I462">
        <v>0.17</v>
      </c>
      <c r="J462">
        <v>0.06</v>
      </c>
      <c r="K462" s="17">
        <f>Table1[[#This Row],[Median Income 2018]]</f>
        <v>46218</v>
      </c>
      <c r="L462">
        <f>(Table1[[#This Row],[Hospital Beds 2018]]/Table1[[#This Row],[Population Estimate 2018]])*1000</f>
        <v>0</v>
      </c>
      <c r="M462" s="1">
        <v>0.86</v>
      </c>
      <c r="N462">
        <f>Table1[[#This Row],[Population Estimate 2018]]</f>
        <v>11879</v>
      </c>
      <c r="O462" t="str" cm="1">
        <f t="array" ref="O462">_xlfn.IFS(Table2[[#This Row],[ Rural-Urban Continuum Code   2014]]=1,"Urban",Table2[[#This Row],[ Rural-Urban Continuum Code   2015]]=1, "Suburban",Table2[[#This Row],[ Rural-Urban Continuum Code   2016]]=1,"Rural")</f>
        <v>Urban</v>
      </c>
    </row>
    <row r="463" spans="1:15" x14ac:dyDescent="0.3">
      <c r="A463">
        <v>466</v>
      </c>
      <c r="B463" t="s">
        <v>370</v>
      </c>
      <c r="C463" t="s">
        <v>54</v>
      </c>
      <c r="D463" t="s">
        <v>21</v>
      </c>
      <c r="E463">
        <v>1</v>
      </c>
      <c r="F463">
        <f>IF(OR(Table2[[#This Row],[ Rural-Urban Continuum Code   2013]]=1,Table2[[#This Row],[ Rural-Urban Continuum Code   2013]]=2,Table2[[#This Row],[ Rural-Urban Continuum Code   2013]]=3),1,0)</f>
        <v>1</v>
      </c>
      <c r="G463">
        <f>IF(OR(Table2[[#This Row],[ Rural-Urban Continuum Code   2013]]=4,Table2[[#This Row],[ Rural-Urban Continuum Code   2013]]=5,Table2[[#This Row],[ Rural-Urban Continuum Code   2013]]=6),1,0)</f>
        <v>0</v>
      </c>
      <c r="H463">
        <f>IF(OR(Table2[[#This Row],[ Rural-Urban Continuum Code   2013]]=7,Table2[[#This Row],[ Rural-Urban Continuum Code   2013]]=8,Table2[[#This Row],[ Rural-Urban Continuum Code   2013]]=9),1,0)</f>
        <v>0</v>
      </c>
      <c r="I463">
        <v>0.12</v>
      </c>
      <c r="J463">
        <v>0.08</v>
      </c>
      <c r="K463" s="17">
        <f>Table1[[#This Row],[Median Income 2018]]</f>
        <v>72970</v>
      </c>
      <c r="L463">
        <f>(Table1[[#This Row],[Hospital Beds 2018]]/Table1[[#This Row],[Population Estimate 2018]])*1000</f>
        <v>1.0251064199461384</v>
      </c>
      <c r="M463" s="1">
        <v>0.91</v>
      </c>
      <c r="N463">
        <f>Table1[[#This Row],[Population Estimate 2018]]</f>
        <v>230220</v>
      </c>
      <c r="O463" t="str" cm="1">
        <f t="array" ref="O463">_xlfn.IFS(Table2[[#This Row],[ Rural-Urban Continuum Code   2014]]=1,"Urban",Table2[[#This Row],[ Rural-Urban Continuum Code   2015]]=1, "Suburban",Table2[[#This Row],[ Rural-Urban Continuum Code   2016]]=1,"Rural")</f>
        <v>Urban</v>
      </c>
    </row>
    <row r="464" spans="1:15" x14ac:dyDescent="0.3">
      <c r="A464">
        <v>467</v>
      </c>
      <c r="B464" t="s">
        <v>370</v>
      </c>
      <c r="C464" t="s">
        <v>55</v>
      </c>
      <c r="D464" t="s">
        <v>21</v>
      </c>
      <c r="E464">
        <v>3</v>
      </c>
      <c r="F464">
        <f>IF(OR(Table2[[#This Row],[ Rural-Urban Continuum Code   2013]]=1,Table2[[#This Row],[ Rural-Urban Continuum Code   2013]]=2,Table2[[#This Row],[ Rural-Urban Continuum Code   2013]]=3),1,0)</f>
        <v>1</v>
      </c>
      <c r="G464">
        <f>IF(OR(Table2[[#This Row],[ Rural-Urban Continuum Code   2013]]=4,Table2[[#This Row],[ Rural-Urban Continuum Code   2013]]=5,Table2[[#This Row],[ Rural-Urban Continuum Code   2013]]=6),1,0)</f>
        <v>0</v>
      </c>
      <c r="H464">
        <f>IF(OR(Table2[[#This Row],[ Rural-Urban Continuum Code   2013]]=7,Table2[[#This Row],[ Rural-Urban Continuum Code   2013]]=8,Table2[[#This Row],[ Rural-Urban Continuum Code   2013]]=9),1,0)</f>
        <v>0</v>
      </c>
      <c r="I464">
        <v>0.13</v>
      </c>
      <c r="J464">
        <v>0.12</v>
      </c>
      <c r="K464" s="17">
        <f>Table1[[#This Row],[Median Income 2018]]</f>
        <v>60728</v>
      </c>
      <c r="L464">
        <f>(Table1[[#This Row],[Hospital Beds 2018]]/Table1[[#This Row],[Population Estimate 2018]])*1000</f>
        <v>1.7752735271983484</v>
      </c>
      <c r="M464" s="1">
        <v>0.89</v>
      </c>
      <c r="N464">
        <f>Table1[[#This Row],[Population Estimate 2018]]</f>
        <v>155469</v>
      </c>
      <c r="O464" t="str" cm="1">
        <f t="array" ref="O464">_xlfn.IFS(Table2[[#This Row],[ Rural-Urban Continuum Code   2014]]=1,"Urban",Table2[[#This Row],[ Rural-Urban Continuum Code   2015]]=1, "Suburban",Table2[[#This Row],[ Rural-Urban Continuum Code   2016]]=1,"Rural")</f>
        <v>Urban</v>
      </c>
    </row>
    <row r="465" spans="1:15" x14ac:dyDescent="0.3">
      <c r="A465">
        <v>468</v>
      </c>
      <c r="B465" t="s">
        <v>370</v>
      </c>
      <c r="C465" t="s">
        <v>427</v>
      </c>
      <c r="D465" t="s">
        <v>21</v>
      </c>
      <c r="E465">
        <v>7</v>
      </c>
      <c r="F465">
        <f>IF(OR(Table2[[#This Row],[ Rural-Urban Continuum Code   2013]]=1,Table2[[#This Row],[ Rural-Urban Continuum Code   2013]]=2,Table2[[#This Row],[ Rural-Urban Continuum Code   2013]]=3),1,0)</f>
        <v>0</v>
      </c>
      <c r="G465">
        <f>IF(OR(Table2[[#This Row],[ Rural-Urban Continuum Code   2013]]=4,Table2[[#This Row],[ Rural-Urban Continuum Code   2013]]=5,Table2[[#This Row],[ Rural-Urban Continuum Code   2013]]=6),1,0)</f>
        <v>0</v>
      </c>
      <c r="H465">
        <f>IF(OR(Table2[[#This Row],[ Rural-Urban Continuum Code   2013]]=7,Table2[[#This Row],[ Rural-Urban Continuum Code   2013]]=8,Table2[[#This Row],[ Rural-Urban Continuum Code   2013]]=9),1,0)</f>
        <v>1</v>
      </c>
      <c r="I465">
        <v>0.18</v>
      </c>
      <c r="J465">
        <v>0.06</v>
      </c>
      <c r="K465" s="17">
        <f>Table1[[#This Row],[Median Income 2018]]</f>
        <v>38156</v>
      </c>
      <c r="L465">
        <f>(Table1[[#This Row],[Hospital Beds 2018]]/Table1[[#This Row],[Population Estimate 2018]])*1000</f>
        <v>6.8099595658650776</v>
      </c>
      <c r="M465" s="1">
        <v>0.76</v>
      </c>
      <c r="N465">
        <f>Table1[[#This Row],[Population Estimate 2018]]</f>
        <v>9398</v>
      </c>
      <c r="O465" t="str" cm="1">
        <f t="array" ref="O465">_xlfn.IFS(Table2[[#This Row],[ Rural-Urban Continuum Code   2014]]=1,"Urban",Table2[[#This Row],[ Rural-Urban Continuum Code   2015]]=1, "Suburban",Table2[[#This Row],[ Rural-Urban Continuum Code   2016]]=1,"Rural")</f>
        <v>Rural</v>
      </c>
    </row>
    <row r="466" spans="1:15" x14ac:dyDescent="0.3">
      <c r="A466">
        <v>469</v>
      </c>
      <c r="B466" t="s">
        <v>370</v>
      </c>
      <c r="C466" t="s">
        <v>56</v>
      </c>
      <c r="D466" t="s">
        <v>21</v>
      </c>
      <c r="E466">
        <v>4</v>
      </c>
      <c r="F466">
        <f>IF(OR(Table2[[#This Row],[ Rural-Urban Continuum Code   2013]]=1,Table2[[#This Row],[ Rural-Urban Continuum Code   2013]]=2,Table2[[#This Row],[ Rural-Urban Continuum Code   2013]]=3),1,0)</f>
        <v>0</v>
      </c>
      <c r="G466">
        <f>IF(OR(Table2[[#This Row],[ Rural-Urban Continuum Code   2013]]=4,Table2[[#This Row],[ Rural-Urban Continuum Code   2013]]=5,Table2[[#This Row],[ Rural-Urban Continuum Code   2013]]=6),1,0)</f>
        <v>1</v>
      </c>
      <c r="H466">
        <f>IF(OR(Table2[[#This Row],[ Rural-Urban Continuum Code   2013]]=7,Table2[[#This Row],[ Rural-Urban Continuum Code   2013]]=8,Table2[[#This Row],[ Rural-Urban Continuum Code   2013]]=9),1,0)</f>
        <v>0</v>
      </c>
      <c r="I466">
        <v>0.14000000000000001</v>
      </c>
      <c r="J466">
        <v>0.06</v>
      </c>
      <c r="K466" s="17">
        <f>Table1[[#This Row],[Median Income 2018]]</f>
        <v>68984</v>
      </c>
      <c r="L466">
        <f>(Table1[[#This Row],[Hospital Beds 2018]]/Table1[[#This Row],[Population Estimate 2018]])*1000</f>
        <v>4.3594331316918007</v>
      </c>
      <c r="M466" s="1">
        <v>0.88</v>
      </c>
      <c r="N466">
        <f>Table1[[#This Row],[Population Estimate 2018]]</f>
        <v>70422</v>
      </c>
      <c r="O466" t="str" cm="1">
        <f t="array" ref="O46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67" spans="1:15" x14ac:dyDescent="0.3">
      <c r="A467">
        <v>470</v>
      </c>
      <c r="B467" t="s">
        <v>370</v>
      </c>
      <c r="C467" t="s">
        <v>428</v>
      </c>
      <c r="D467" t="s">
        <v>21</v>
      </c>
      <c r="E467">
        <v>1</v>
      </c>
      <c r="F467">
        <f>IF(OR(Table2[[#This Row],[ Rural-Urban Continuum Code   2013]]=1,Table2[[#This Row],[ Rural-Urban Continuum Code   2013]]=2,Table2[[#This Row],[ Rural-Urban Continuum Code   2013]]=3),1,0)</f>
        <v>1</v>
      </c>
      <c r="G467">
        <f>IF(OR(Table2[[#This Row],[ Rural-Urban Continuum Code   2013]]=4,Table2[[#This Row],[ Rural-Urban Continuum Code   2013]]=5,Table2[[#This Row],[ Rural-Urban Continuum Code   2013]]=6),1,0)</f>
        <v>0</v>
      </c>
      <c r="H467">
        <f>IF(OR(Table2[[#This Row],[ Rural-Urban Continuum Code   2013]]=7,Table2[[#This Row],[ Rural-Urban Continuum Code   2013]]=8,Table2[[#This Row],[ Rural-Urban Continuum Code   2013]]=9),1,0)</f>
        <v>0</v>
      </c>
      <c r="I467">
        <v>0.17</v>
      </c>
      <c r="J467">
        <v>7.0000000000000007E-2</v>
      </c>
      <c r="K467" s="17">
        <f>Table1[[#This Row],[Median Income 2018]]</f>
        <v>51241</v>
      </c>
      <c r="L467">
        <f>(Table1[[#This Row],[Hospital Beds 2018]]/Table1[[#This Row],[Population Estimate 2018]])*1000</f>
        <v>4.7720797720797723</v>
      </c>
      <c r="M467" s="1">
        <v>0.85</v>
      </c>
      <c r="N467">
        <f>Table1[[#This Row],[Population Estimate 2018]]</f>
        <v>14040</v>
      </c>
      <c r="O467" t="str" cm="1">
        <f t="array" ref="O467">_xlfn.IFS(Table2[[#This Row],[ Rural-Urban Continuum Code   2014]]=1,"Urban",Table2[[#This Row],[ Rural-Urban Continuum Code   2015]]=1, "Suburban",Table2[[#This Row],[ Rural-Urban Continuum Code   2016]]=1,"Rural")</f>
        <v>Urban</v>
      </c>
    </row>
    <row r="468" spans="1:15" x14ac:dyDescent="0.3">
      <c r="A468">
        <v>471</v>
      </c>
      <c r="B468" t="s">
        <v>370</v>
      </c>
      <c r="C468" t="s">
        <v>429</v>
      </c>
      <c r="D468" t="s">
        <v>21</v>
      </c>
      <c r="E468">
        <v>7</v>
      </c>
      <c r="F468">
        <f>IF(OR(Table2[[#This Row],[ Rural-Urban Continuum Code   2013]]=1,Table2[[#This Row],[ Rural-Urban Continuum Code   2013]]=2,Table2[[#This Row],[ Rural-Urban Continuum Code   2013]]=3),1,0)</f>
        <v>0</v>
      </c>
      <c r="G468">
        <f>IF(OR(Table2[[#This Row],[ Rural-Urban Continuum Code   2013]]=4,Table2[[#This Row],[ Rural-Urban Continuum Code   2013]]=5,Table2[[#This Row],[ Rural-Urban Continuum Code   2013]]=6),1,0)</f>
        <v>0</v>
      </c>
      <c r="H468">
        <f>IF(OR(Table2[[#This Row],[ Rural-Urban Continuum Code   2013]]=7,Table2[[#This Row],[ Rural-Urban Continuum Code   2013]]=8,Table2[[#This Row],[ Rural-Urban Continuum Code   2013]]=9),1,0)</f>
        <v>1</v>
      </c>
      <c r="I468">
        <v>0.16</v>
      </c>
      <c r="J468">
        <v>0.05</v>
      </c>
      <c r="K468" s="17">
        <f>Table1[[#This Row],[Median Income 2018]]</f>
        <v>37211</v>
      </c>
      <c r="L468">
        <f>(Table1[[#This Row],[Hospital Beds 2018]]/Table1[[#This Row],[Population Estimate 2018]])*1000</f>
        <v>1.6634506620533633</v>
      </c>
      <c r="M468" s="1">
        <v>0.87</v>
      </c>
      <c r="N468">
        <f>Table1[[#This Row],[Population Estimate 2018]]</f>
        <v>15029</v>
      </c>
      <c r="O468" t="str" cm="1">
        <f t="array" ref="O468">_xlfn.IFS(Table2[[#This Row],[ Rural-Urban Continuum Code   2014]]=1,"Urban",Table2[[#This Row],[ Rural-Urban Continuum Code   2015]]=1, "Suburban",Table2[[#This Row],[ Rural-Urban Continuum Code   2016]]=1,"Rural")</f>
        <v>Rural</v>
      </c>
    </row>
    <row r="469" spans="1:15" x14ac:dyDescent="0.3">
      <c r="A469">
        <v>472</v>
      </c>
      <c r="B469" t="s">
        <v>370</v>
      </c>
      <c r="C469" t="s">
        <v>57</v>
      </c>
      <c r="D469" t="s">
        <v>21</v>
      </c>
      <c r="E469">
        <v>6</v>
      </c>
      <c r="F469">
        <f>IF(OR(Table2[[#This Row],[ Rural-Urban Continuum Code   2013]]=1,Table2[[#This Row],[ Rural-Urban Continuum Code   2013]]=2,Table2[[#This Row],[ Rural-Urban Continuum Code   2013]]=3),1,0)</f>
        <v>0</v>
      </c>
      <c r="G469">
        <f>IF(OR(Table2[[#This Row],[ Rural-Urban Continuum Code   2013]]=4,Table2[[#This Row],[ Rural-Urban Continuum Code   2013]]=5,Table2[[#This Row],[ Rural-Urban Continuum Code   2013]]=6),1,0)</f>
        <v>1</v>
      </c>
      <c r="H469">
        <f>IF(OR(Table2[[#This Row],[ Rural-Urban Continuum Code   2013]]=7,Table2[[#This Row],[ Rural-Urban Continuum Code   2013]]=8,Table2[[#This Row],[ Rural-Urban Continuum Code   2013]]=9),1,0)</f>
        <v>0</v>
      </c>
      <c r="I469">
        <v>0.18</v>
      </c>
      <c r="J469">
        <v>7.0000000000000007E-2</v>
      </c>
      <c r="K469" s="17">
        <f>Table1[[#This Row],[Median Income 2018]]</f>
        <v>38274</v>
      </c>
      <c r="L469">
        <f>(Table1[[#This Row],[Hospital Beds 2018]]/Table1[[#This Row],[Population Estimate 2018]])*1000</f>
        <v>2.3979261179520415</v>
      </c>
      <c r="M469" s="1">
        <v>0.83</v>
      </c>
      <c r="N469">
        <f>Table1[[#This Row],[Population Estimate 2018]]</f>
        <v>15430</v>
      </c>
      <c r="O469" t="str" cm="1">
        <f t="array" ref="O46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70" spans="1:15" x14ac:dyDescent="0.3">
      <c r="A470">
        <v>473</v>
      </c>
      <c r="B470" t="s">
        <v>370</v>
      </c>
      <c r="C470" t="s">
        <v>430</v>
      </c>
      <c r="D470" t="s">
        <v>21</v>
      </c>
      <c r="E470">
        <v>6</v>
      </c>
      <c r="F470">
        <f>IF(OR(Table2[[#This Row],[ Rural-Urban Continuum Code   2013]]=1,Table2[[#This Row],[ Rural-Urban Continuum Code   2013]]=2,Table2[[#This Row],[ Rural-Urban Continuum Code   2013]]=3),1,0)</f>
        <v>0</v>
      </c>
      <c r="G470">
        <f>IF(OR(Table2[[#This Row],[ Rural-Urban Continuum Code   2013]]=4,Table2[[#This Row],[ Rural-Urban Continuum Code   2013]]=5,Table2[[#This Row],[ Rural-Urban Continuum Code   2013]]=6),1,0)</f>
        <v>1</v>
      </c>
      <c r="H470">
        <f>IF(OR(Table2[[#This Row],[ Rural-Urban Continuum Code   2013]]=7,Table2[[#This Row],[ Rural-Urban Continuum Code   2013]]=8,Table2[[#This Row],[ Rural-Urban Continuum Code   2013]]=9),1,0)</f>
        <v>0</v>
      </c>
      <c r="I470">
        <v>0.17</v>
      </c>
      <c r="J470">
        <v>0.05</v>
      </c>
      <c r="K470" s="17">
        <f>Table1[[#This Row],[Median Income 2018]]</f>
        <v>31419</v>
      </c>
      <c r="L470">
        <f>(Table1[[#This Row],[Hospital Beds 2018]]/Table1[[#This Row],[Population Estimate 2018]])*1000</f>
        <v>2.8791892203155589</v>
      </c>
      <c r="M470" s="1">
        <v>0.73</v>
      </c>
      <c r="N470">
        <f>Table1[[#This Row],[Population Estimate 2018]]</f>
        <v>8683</v>
      </c>
      <c r="O470" t="str" cm="1">
        <f t="array" ref="O47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71" spans="1:15" x14ac:dyDescent="0.3">
      <c r="A471">
        <v>474</v>
      </c>
      <c r="B471" t="s">
        <v>370</v>
      </c>
      <c r="C471" t="s">
        <v>162</v>
      </c>
      <c r="D471" t="s">
        <v>21</v>
      </c>
      <c r="E471">
        <v>7</v>
      </c>
      <c r="F471">
        <f>IF(OR(Table2[[#This Row],[ Rural-Urban Continuum Code   2013]]=1,Table2[[#This Row],[ Rural-Urban Continuum Code   2013]]=2,Table2[[#This Row],[ Rural-Urban Continuum Code   2013]]=3),1,0)</f>
        <v>0</v>
      </c>
      <c r="G471">
        <f>IF(OR(Table2[[#This Row],[ Rural-Urban Continuum Code   2013]]=4,Table2[[#This Row],[ Rural-Urban Continuum Code   2013]]=5,Table2[[#This Row],[ Rural-Urban Continuum Code   2013]]=6),1,0)</f>
        <v>0</v>
      </c>
      <c r="H471">
        <f>IF(OR(Table2[[#This Row],[ Rural-Urban Continuum Code   2013]]=7,Table2[[#This Row],[ Rural-Urban Continuum Code   2013]]=8,Table2[[#This Row],[ Rural-Urban Continuum Code   2013]]=9),1,0)</f>
        <v>1</v>
      </c>
      <c r="I471">
        <v>0.19</v>
      </c>
      <c r="J471">
        <v>0.05</v>
      </c>
      <c r="K471" s="17">
        <f>Table1[[#This Row],[Median Income 2018]]</f>
        <v>34849</v>
      </c>
      <c r="L471">
        <f>(Table1[[#This Row],[Hospital Beds 2018]]/Table1[[#This Row],[Population Estimate 2018]])*1000</f>
        <v>0</v>
      </c>
      <c r="M471" s="1">
        <v>0.69</v>
      </c>
      <c r="N471">
        <f>Table1[[#This Row],[Population Estimate 2018]]</f>
        <v>9708</v>
      </c>
      <c r="O471" t="str" cm="1">
        <f t="array" ref="O471">_xlfn.IFS(Table2[[#This Row],[ Rural-Urban Continuum Code   2014]]=1,"Urban",Table2[[#This Row],[ Rural-Urban Continuum Code   2015]]=1, "Suburban",Table2[[#This Row],[ Rural-Urban Continuum Code   2016]]=1,"Rural")</f>
        <v>Rural</v>
      </c>
    </row>
    <row r="472" spans="1:15" x14ac:dyDescent="0.3">
      <c r="A472">
        <v>475</v>
      </c>
      <c r="B472" t="s">
        <v>370</v>
      </c>
      <c r="C472" t="s">
        <v>431</v>
      </c>
      <c r="D472" t="s">
        <v>21</v>
      </c>
      <c r="E472">
        <v>3</v>
      </c>
      <c r="F472">
        <f>IF(OR(Table2[[#This Row],[ Rural-Urban Continuum Code   2013]]=1,Table2[[#This Row],[ Rural-Urban Continuum Code   2013]]=2,Table2[[#This Row],[ Rural-Urban Continuum Code   2013]]=3),1,0)</f>
        <v>1</v>
      </c>
      <c r="G472">
        <f>IF(OR(Table2[[#This Row],[ Rural-Urban Continuum Code   2013]]=4,Table2[[#This Row],[ Rural-Urban Continuum Code   2013]]=5,Table2[[#This Row],[ Rural-Urban Continuum Code   2013]]=6),1,0)</f>
        <v>0</v>
      </c>
      <c r="H472">
        <f>IF(OR(Table2[[#This Row],[ Rural-Urban Continuum Code   2013]]=7,Table2[[#This Row],[ Rural-Urban Continuum Code   2013]]=8,Table2[[#This Row],[ Rural-Urban Continuum Code   2013]]=9),1,0)</f>
        <v>0</v>
      </c>
      <c r="I472">
        <v>0.18</v>
      </c>
      <c r="J472">
        <v>0.08</v>
      </c>
      <c r="K472" s="17">
        <f>Table1[[#This Row],[Median Income 2018]]</f>
        <v>55737</v>
      </c>
      <c r="L472">
        <f>(Table1[[#This Row],[Hospital Beds 2018]]/Table1[[#This Row],[Population Estimate 2018]])*1000</f>
        <v>0</v>
      </c>
      <c r="M472" s="1">
        <v>0.86</v>
      </c>
      <c r="N472">
        <f>Table1[[#This Row],[Population Estimate 2018]]</f>
        <v>28616</v>
      </c>
      <c r="O472" t="str" cm="1">
        <f t="array" ref="O472">_xlfn.IFS(Table2[[#This Row],[ Rural-Urban Continuum Code   2014]]=1,"Urban",Table2[[#This Row],[ Rural-Urban Continuum Code   2015]]=1, "Suburban",Table2[[#This Row],[ Rural-Urban Continuum Code   2016]]=1,"Rural")</f>
        <v>Urban</v>
      </c>
    </row>
    <row r="473" spans="1:15" x14ac:dyDescent="0.3">
      <c r="A473">
        <v>476</v>
      </c>
      <c r="B473" t="s">
        <v>370</v>
      </c>
      <c r="C473" t="s">
        <v>59</v>
      </c>
      <c r="D473" t="s">
        <v>21</v>
      </c>
      <c r="E473">
        <v>1</v>
      </c>
      <c r="F473">
        <f>IF(OR(Table2[[#This Row],[ Rural-Urban Continuum Code   2013]]=1,Table2[[#This Row],[ Rural-Urban Continuum Code   2013]]=2,Table2[[#This Row],[ Rural-Urban Continuum Code   2013]]=3),1,0)</f>
        <v>1</v>
      </c>
      <c r="G473">
        <f>IF(OR(Table2[[#This Row],[ Rural-Urban Continuum Code   2013]]=4,Table2[[#This Row],[ Rural-Urban Continuum Code   2013]]=5,Table2[[#This Row],[ Rural-Urban Continuum Code   2013]]=6),1,0)</f>
        <v>0</v>
      </c>
      <c r="H473">
        <f>IF(OR(Table2[[#This Row],[ Rural-Urban Continuum Code   2013]]=7,Table2[[#This Row],[ Rural-Urban Continuum Code   2013]]=8,Table2[[#This Row],[ Rural-Urban Continuum Code   2013]]=9),1,0)</f>
        <v>0</v>
      </c>
      <c r="I473">
        <v>0.17</v>
      </c>
      <c r="J473">
        <v>0.06</v>
      </c>
      <c r="K473" s="17">
        <f>Table1[[#This Row],[Median Income 2018]]</f>
        <v>48323</v>
      </c>
      <c r="L473">
        <f>(Table1[[#This Row],[Hospital Beds 2018]]/Table1[[#This Row],[Population Estimate 2018]])*1000</f>
        <v>0</v>
      </c>
      <c r="M473" s="1">
        <v>0.81</v>
      </c>
      <c r="N473">
        <f>Table1[[#This Row],[Population Estimate 2018]]</f>
        <v>19000</v>
      </c>
      <c r="O473" t="str" cm="1">
        <f t="array" ref="O473">_xlfn.IFS(Table2[[#This Row],[ Rural-Urban Continuum Code   2014]]=1,"Urban",Table2[[#This Row],[ Rural-Urban Continuum Code   2015]]=1, "Suburban",Table2[[#This Row],[ Rural-Urban Continuum Code   2016]]=1,"Rural")</f>
        <v>Urban</v>
      </c>
    </row>
    <row r="474" spans="1:15" x14ac:dyDescent="0.3">
      <c r="A474">
        <v>477</v>
      </c>
      <c r="B474" t="s">
        <v>370</v>
      </c>
      <c r="C474" t="s">
        <v>432</v>
      </c>
      <c r="D474" t="s">
        <v>21</v>
      </c>
      <c r="E474">
        <v>3</v>
      </c>
      <c r="F474">
        <f>IF(OR(Table2[[#This Row],[ Rural-Urban Continuum Code   2013]]=1,Table2[[#This Row],[ Rural-Urban Continuum Code   2013]]=2,Table2[[#This Row],[ Rural-Urban Continuum Code   2013]]=3),1,0)</f>
        <v>1</v>
      </c>
      <c r="G474">
        <f>IF(OR(Table2[[#This Row],[ Rural-Urban Continuum Code   2013]]=4,Table2[[#This Row],[ Rural-Urban Continuum Code   2013]]=5,Table2[[#This Row],[ Rural-Urban Continuum Code   2013]]=6),1,0)</f>
        <v>0</v>
      </c>
      <c r="H474">
        <f>IF(OR(Table2[[#This Row],[ Rural-Urban Continuum Code   2013]]=7,Table2[[#This Row],[ Rural-Urban Continuum Code   2013]]=8,Table2[[#This Row],[ Rural-Urban Continuum Code   2013]]=9),1,0)</f>
        <v>0</v>
      </c>
      <c r="I474">
        <v>0.14000000000000001</v>
      </c>
      <c r="J474">
        <v>0.08</v>
      </c>
      <c r="K474" s="17">
        <f>Table1[[#This Row],[Median Income 2018]]</f>
        <v>41564</v>
      </c>
      <c r="L474">
        <f>(Table1[[#This Row],[Hospital Beds 2018]]/Table1[[#This Row],[Population Estimate 2018]])*1000</f>
        <v>8.4139264990328808</v>
      </c>
      <c r="M474" s="1">
        <v>0.87</v>
      </c>
      <c r="N474">
        <f>Table1[[#This Row],[Population Estimate 2018]]</f>
        <v>10340</v>
      </c>
      <c r="O474" t="str" cm="1">
        <f t="array" ref="O474">_xlfn.IFS(Table2[[#This Row],[ Rural-Urban Continuum Code   2014]]=1,"Urban",Table2[[#This Row],[ Rural-Urban Continuum Code   2015]]=1, "Suburban",Table2[[#This Row],[ Rural-Urban Continuum Code   2016]]=1,"Rural")</f>
        <v>Urban</v>
      </c>
    </row>
    <row r="475" spans="1:15" x14ac:dyDescent="0.3">
      <c r="A475">
        <v>478</v>
      </c>
      <c r="B475" t="s">
        <v>370</v>
      </c>
      <c r="C475" t="s">
        <v>433</v>
      </c>
      <c r="D475" t="s">
        <v>21</v>
      </c>
      <c r="E475">
        <v>5</v>
      </c>
      <c r="F475">
        <f>IF(OR(Table2[[#This Row],[ Rural-Urban Continuum Code   2013]]=1,Table2[[#This Row],[ Rural-Urban Continuum Code   2013]]=2,Table2[[#This Row],[ Rural-Urban Continuum Code   2013]]=3),1,0)</f>
        <v>0</v>
      </c>
      <c r="G475">
        <f>IF(OR(Table2[[#This Row],[ Rural-Urban Continuum Code   2013]]=4,Table2[[#This Row],[ Rural-Urban Continuum Code   2013]]=5,Table2[[#This Row],[ Rural-Urban Continuum Code   2013]]=6),1,0)</f>
        <v>1</v>
      </c>
      <c r="H475">
        <f>IF(OR(Table2[[#This Row],[ Rural-Urban Continuum Code   2013]]=7,Table2[[#This Row],[ Rural-Urban Continuum Code   2013]]=8,Table2[[#This Row],[ Rural-Urban Continuum Code   2013]]=9),1,0)</f>
        <v>0</v>
      </c>
      <c r="I475">
        <v>0.18</v>
      </c>
      <c r="J475">
        <v>7.0000000000000007E-2</v>
      </c>
      <c r="K475" s="17">
        <f>Table1[[#This Row],[Median Income 2018]]</f>
        <v>42114</v>
      </c>
      <c r="L475">
        <f>(Table1[[#This Row],[Hospital Beds 2018]]/Table1[[#This Row],[Population Estimate 2018]])*1000</f>
        <v>7.3111463285789746</v>
      </c>
      <c r="M475" s="1">
        <v>0.85</v>
      </c>
      <c r="N475">
        <f>Table1[[#This Row],[Population Estimate 2018]]</f>
        <v>47325</v>
      </c>
      <c r="O475" t="str" cm="1">
        <f t="array" ref="O47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76" spans="1:15" x14ac:dyDescent="0.3">
      <c r="A476">
        <v>479</v>
      </c>
      <c r="B476" t="s">
        <v>370</v>
      </c>
      <c r="C476" t="s">
        <v>62</v>
      </c>
      <c r="D476" t="s">
        <v>21</v>
      </c>
      <c r="E476">
        <v>3</v>
      </c>
      <c r="F476">
        <f>IF(OR(Table2[[#This Row],[ Rural-Urban Continuum Code   2013]]=1,Table2[[#This Row],[ Rural-Urban Continuum Code   2013]]=2,Table2[[#This Row],[ Rural-Urban Continuum Code   2013]]=3),1,0)</f>
        <v>1</v>
      </c>
      <c r="G476">
        <f>IF(OR(Table2[[#This Row],[ Rural-Urban Continuum Code   2013]]=4,Table2[[#This Row],[ Rural-Urban Continuum Code   2013]]=5,Table2[[#This Row],[ Rural-Urban Continuum Code   2013]]=6),1,0)</f>
        <v>0</v>
      </c>
      <c r="H476">
        <f>IF(OR(Table2[[#This Row],[ Rural-Urban Continuum Code   2013]]=7,Table2[[#This Row],[ Rural-Urban Continuum Code   2013]]=8,Table2[[#This Row],[ Rural-Urban Continuum Code   2013]]=9),1,0)</f>
        <v>0</v>
      </c>
      <c r="I476">
        <v>0.13</v>
      </c>
      <c r="J476">
        <v>0.08</v>
      </c>
      <c r="K476" s="17">
        <f>Table1[[#This Row],[Median Income 2018]]</f>
        <v>66090</v>
      </c>
      <c r="L476">
        <f>(Table1[[#This Row],[Hospital Beds 2018]]/Table1[[#This Row],[Population Estimate 2018]])*1000</f>
        <v>0</v>
      </c>
      <c r="M476" s="1">
        <v>0.87</v>
      </c>
      <c r="N476">
        <f>Table1[[#This Row],[Population Estimate 2018]]</f>
        <v>29764</v>
      </c>
      <c r="O476" t="str" cm="1">
        <f t="array" ref="O476">_xlfn.IFS(Table2[[#This Row],[ Rural-Urban Continuum Code   2014]]=1,"Urban",Table2[[#This Row],[ Rural-Urban Continuum Code   2015]]=1, "Suburban",Table2[[#This Row],[ Rural-Urban Continuum Code   2016]]=1,"Rural")</f>
        <v>Urban</v>
      </c>
    </row>
    <row r="477" spans="1:15" x14ac:dyDescent="0.3">
      <c r="A477">
        <v>480</v>
      </c>
      <c r="B477" t="s">
        <v>370</v>
      </c>
      <c r="C477" t="s">
        <v>348</v>
      </c>
      <c r="D477" t="s">
        <v>21</v>
      </c>
      <c r="E477">
        <v>3</v>
      </c>
      <c r="F477">
        <f>IF(OR(Table2[[#This Row],[ Rural-Urban Continuum Code   2013]]=1,Table2[[#This Row],[ Rural-Urban Continuum Code   2013]]=2,Table2[[#This Row],[ Rural-Urban Continuum Code   2013]]=3),1,0)</f>
        <v>1</v>
      </c>
      <c r="G477">
        <f>IF(OR(Table2[[#This Row],[ Rural-Urban Continuum Code   2013]]=4,Table2[[#This Row],[ Rural-Urban Continuum Code   2013]]=5,Table2[[#This Row],[ Rural-Urban Continuum Code   2013]]=6),1,0)</f>
        <v>0</v>
      </c>
      <c r="H477">
        <f>IF(OR(Table2[[#This Row],[ Rural-Urban Continuum Code   2013]]=7,Table2[[#This Row],[ Rural-Urban Continuum Code   2013]]=8,Table2[[#This Row],[ Rural-Urban Continuum Code   2013]]=9),1,0)</f>
        <v>0</v>
      </c>
      <c r="I477">
        <v>0.09</v>
      </c>
      <c r="J477">
        <v>0.23</v>
      </c>
      <c r="K477" s="17">
        <f>Table1[[#This Row],[Median Income 2018]]</f>
        <v>47685</v>
      </c>
      <c r="L477">
        <f>(Table1[[#This Row],[Hospital Beds 2018]]/Table1[[#This Row],[Population Estimate 2018]])*1000</f>
        <v>1.0081792607769486</v>
      </c>
      <c r="M477" s="1">
        <v>0.9</v>
      </c>
      <c r="N477">
        <f>Table1[[#This Row],[Population Estimate 2018]]</f>
        <v>61497</v>
      </c>
      <c r="O477" t="str" cm="1">
        <f t="array" ref="O477">_xlfn.IFS(Table2[[#This Row],[ Rural-Urban Continuum Code   2014]]=1,"Urban",Table2[[#This Row],[ Rural-Urban Continuum Code   2015]]=1, "Suburban",Table2[[#This Row],[ Rural-Urban Continuum Code   2016]]=1,"Rural")</f>
        <v>Urban</v>
      </c>
    </row>
    <row r="478" spans="1:15" x14ac:dyDescent="0.3">
      <c r="A478">
        <v>481</v>
      </c>
      <c r="B478" t="s">
        <v>370</v>
      </c>
      <c r="C478" t="s">
        <v>164</v>
      </c>
      <c r="D478" t="s">
        <v>21</v>
      </c>
      <c r="E478">
        <v>2</v>
      </c>
      <c r="F478">
        <f>IF(OR(Table2[[#This Row],[ Rural-Urban Continuum Code   2013]]=1,Table2[[#This Row],[ Rural-Urban Continuum Code   2013]]=2,Table2[[#This Row],[ Rural-Urban Continuum Code   2013]]=3),1,0)</f>
        <v>1</v>
      </c>
      <c r="G478">
        <f>IF(OR(Table2[[#This Row],[ Rural-Urban Continuum Code   2013]]=4,Table2[[#This Row],[ Rural-Urban Continuum Code   2013]]=5,Table2[[#This Row],[ Rural-Urban Continuum Code   2013]]=6),1,0)</f>
        <v>0</v>
      </c>
      <c r="H478">
        <f>IF(OR(Table2[[#This Row],[ Rural-Urban Continuum Code   2013]]=7,Table2[[#This Row],[ Rural-Urban Continuum Code   2013]]=8,Table2[[#This Row],[ Rural-Urban Continuum Code   2013]]=9),1,0)</f>
        <v>0</v>
      </c>
      <c r="I478">
        <v>0.24</v>
      </c>
      <c r="J478">
        <v>7.0000000000000007E-2</v>
      </c>
      <c r="K478" s="17">
        <f>Table1[[#This Row],[Median Income 2018]]</f>
        <v>46967</v>
      </c>
      <c r="L478">
        <f>(Table1[[#This Row],[Hospital Beds 2018]]/Table1[[#This Row],[Population Estimate 2018]])*1000</f>
        <v>0</v>
      </c>
      <c r="M478" s="1">
        <v>0.79</v>
      </c>
      <c r="N478">
        <f>Table1[[#This Row],[Population Estimate 2018]]</f>
        <v>7915</v>
      </c>
      <c r="O478" t="str" cm="1">
        <f t="array" ref="O478">_xlfn.IFS(Table2[[#This Row],[ Rural-Urban Continuum Code   2014]]=1,"Urban",Table2[[#This Row],[ Rural-Urban Continuum Code   2015]]=1, "Suburban",Table2[[#This Row],[ Rural-Urban Continuum Code   2016]]=1,"Rural")</f>
        <v>Urban</v>
      </c>
    </row>
    <row r="479" spans="1:15" x14ac:dyDescent="0.3">
      <c r="A479">
        <v>482</v>
      </c>
      <c r="B479" t="s">
        <v>370</v>
      </c>
      <c r="C479" t="s">
        <v>434</v>
      </c>
      <c r="D479" t="s">
        <v>21</v>
      </c>
      <c r="E479">
        <v>3</v>
      </c>
      <c r="F479">
        <f>IF(OR(Table2[[#This Row],[ Rural-Urban Continuum Code   2013]]=1,Table2[[#This Row],[ Rural-Urban Continuum Code   2013]]=2,Table2[[#This Row],[ Rural-Urban Continuum Code   2013]]=3),1,0)</f>
        <v>1</v>
      </c>
      <c r="G479">
        <f>IF(OR(Table2[[#This Row],[ Rural-Urban Continuum Code   2013]]=4,Table2[[#This Row],[ Rural-Urban Continuum Code   2013]]=5,Table2[[#This Row],[ Rural-Urban Continuum Code   2013]]=6),1,0)</f>
        <v>0</v>
      </c>
      <c r="H479">
        <f>IF(OR(Table2[[#This Row],[ Rural-Urban Continuum Code   2013]]=7,Table2[[#This Row],[ Rural-Urban Continuum Code   2013]]=8,Table2[[#This Row],[ Rural-Urban Continuum Code   2013]]=9),1,0)</f>
        <v>0</v>
      </c>
      <c r="I479">
        <v>0.1</v>
      </c>
      <c r="J479">
        <v>0.12</v>
      </c>
      <c r="K479" s="17">
        <f>Table1[[#This Row],[Median Income 2018]]</f>
        <v>46428</v>
      </c>
      <c r="L479">
        <f>(Table1[[#This Row],[Hospital Beds 2018]]/Table1[[#This Row],[Population Estimate 2018]])*1000</f>
        <v>0</v>
      </c>
      <c r="M479" s="1">
        <v>0.91</v>
      </c>
      <c r="N479">
        <f>Table1[[#This Row],[Population Estimate 2018]]</f>
        <v>18998</v>
      </c>
      <c r="O479" t="str" cm="1">
        <f t="array" ref="O479">_xlfn.IFS(Table2[[#This Row],[ Rural-Urban Continuum Code   2014]]=1,"Urban",Table2[[#This Row],[ Rural-Urban Continuum Code   2015]]=1, "Suburban",Table2[[#This Row],[ Rural-Urban Continuum Code   2016]]=1,"Rural")</f>
        <v>Urban</v>
      </c>
    </row>
    <row r="480" spans="1:15" x14ac:dyDescent="0.3">
      <c r="A480">
        <v>483</v>
      </c>
      <c r="B480" t="s">
        <v>370</v>
      </c>
      <c r="C480" t="s">
        <v>64</v>
      </c>
      <c r="D480" t="s">
        <v>21</v>
      </c>
      <c r="E480">
        <v>3</v>
      </c>
      <c r="F480">
        <f>IF(OR(Table2[[#This Row],[ Rural-Urban Continuum Code   2013]]=1,Table2[[#This Row],[ Rural-Urban Continuum Code   2013]]=2,Table2[[#This Row],[ Rural-Urban Continuum Code   2013]]=3),1,0)</f>
        <v>1</v>
      </c>
      <c r="G480">
        <f>IF(OR(Table2[[#This Row],[ Rural-Urban Continuum Code   2013]]=4,Table2[[#This Row],[ Rural-Urban Continuum Code   2013]]=5,Table2[[#This Row],[ Rural-Urban Continuum Code   2013]]=6),1,0)</f>
        <v>0</v>
      </c>
      <c r="H480">
        <f>IF(OR(Table2[[#This Row],[ Rural-Urban Continuum Code   2013]]=7,Table2[[#This Row],[ Rural-Urban Continuum Code   2013]]=8,Table2[[#This Row],[ Rural-Urban Continuum Code   2013]]=9),1,0)</f>
        <v>0</v>
      </c>
      <c r="I480">
        <v>0.12</v>
      </c>
      <c r="J480">
        <v>0.09</v>
      </c>
      <c r="K480" s="17">
        <f>Table1[[#This Row],[Median Income 2018]]</f>
        <v>41820</v>
      </c>
      <c r="L480">
        <f>(Table1[[#This Row],[Hospital Beds 2018]]/Table1[[#This Row],[Population Estimate 2018]])*1000</f>
        <v>2.6306513871098081</v>
      </c>
      <c r="M480" s="1">
        <v>0.85</v>
      </c>
      <c r="N480">
        <f>Table1[[#This Row],[Population Estimate 2018]]</f>
        <v>116321</v>
      </c>
      <c r="O480" t="str" cm="1">
        <f t="array" ref="O480">_xlfn.IFS(Table2[[#This Row],[ Rural-Urban Continuum Code   2014]]=1,"Urban",Table2[[#This Row],[ Rural-Urban Continuum Code   2015]]=1, "Suburban",Table2[[#This Row],[ Rural-Urban Continuum Code   2016]]=1,"Rural")</f>
        <v>Urban</v>
      </c>
    </row>
    <row r="481" spans="1:15" x14ac:dyDescent="0.3">
      <c r="A481">
        <v>484</v>
      </c>
      <c r="B481" t="s">
        <v>370</v>
      </c>
      <c r="C481" t="s">
        <v>435</v>
      </c>
      <c r="D481" t="s">
        <v>21</v>
      </c>
      <c r="E481">
        <v>6</v>
      </c>
      <c r="F481">
        <f>IF(OR(Table2[[#This Row],[ Rural-Urban Continuum Code   2013]]=1,Table2[[#This Row],[ Rural-Urban Continuum Code   2013]]=2,Table2[[#This Row],[ Rural-Urban Continuum Code   2013]]=3),1,0)</f>
        <v>0</v>
      </c>
      <c r="G481">
        <f>IF(OR(Table2[[#This Row],[ Rural-Urban Continuum Code   2013]]=4,Table2[[#This Row],[ Rural-Urban Continuum Code   2013]]=5,Table2[[#This Row],[ Rural-Urban Continuum Code   2013]]=6),1,0)</f>
        <v>1</v>
      </c>
      <c r="H481">
        <f>IF(OR(Table2[[#This Row],[ Rural-Urban Continuum Code   2013]]=7,Table2[[#This Row],[ Rural-Urban Continuum Code   2013]]=8,Table2[[#This Row],[ Rural-Urban Continuum Code   2013]]=9),1,0)</f>
        <v>0</v>
      </c>
      <c r="I481">
        <v>0.18</v>
      </c>
      <c r="J481">
        <v>7.0000000000000007E-2</v>
      </c>
      <c r="K481" s="17">
        <f>Table1[[#This Row],[Median Income 2018]]</f>
        <v>55583</v>
      </c>
      <c r="L481">
        <f>(Table1[[#This Row],[Hospital Beds 2018]]/Table1[[#This Row],[Population Estimate 2018]])*1000</f>
        <v>0</v>
      </c>
      <c r="M481" s="1">
        <v>0.77</v>
      </c>
      <c r="N481">
        <f>Table1[[#This Row],[Population Estimate 2018]]</f>
        <v>32955</v>
      </c>
      <c r="O481" t="str" cm="1">
        <f t="array" ref="O48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82" spans="1:15" x14ac:dyDescent="0.3">
      <c r="A482">
        <v>485</v>
      </c>
      <c r="B482" t="s">
        <v>370</v>
      </c>
      <c r="C482" t="s">
        <v>436</v>
      </c>
      <c r="D482" t="s">
        <v>21</v>
      </c>
      <c r="E482">
        <v>2</v>
      </c>
      <c r="F482">
        <f>IF(OR(Table2[[#This Row],[ Rural-Urban Continuum Code   2013]]=1,Table2[[#This Row],[ Rural-Urban Continuum Code   2013]]=2,Table2[[#This Row],[ Rural-Urban Continuum Code   2013]]=3),1,0)</f>
        <v>1</v>
      </c>
      <c r="G482">
        <f>IF(OR(Table2[[#This Row],[ Rural-Urban Continuum Code   2013]]=4,Table2[[#This Row],[ Rural-Urban Continuum Code   2013]]=5,Table2[[#This Row],[ Rural-Urban Continuum Code   2013]]=6),1,0)</f>
        <v>0</v>
      </c>
      <c r="H482">
        <f>IF(OR(Table2[[#This Row],[ Rural-Urban Continuum Code   2013]]=7,Table2[[#This Row],[ Rural-Urban Continuum Code   2013]]=8,Table2[[#This Row],[ Rural-Urban Continuum Code   2013]]=9),1,0)</f>
        <v>0</v>
      </c>
      <c r="I482">
        <v>0.18</v>
      </c>
      <c r="J482">
        <v>7.0000000000000007E-2</v>
      </c>
      <c r="K482" s="17">
        <f>Table1[[#This Row],[Median Income 2018]]</f>
        <v>42768</v>
      </c>
      <c r="L482">
        <f>(Table1[[#This Row],[Hospital Beds 2018]]/Table1[[#This Row],[Population Estimate 2018]])*1000</f>
        <v>1.0217825460963263</v>
      </c>
      <c r="M482" s="1">
        <v>0.85</v>
      </c>
      <c r="N482">
        <f>Table1[[#This Row],[Population Estimate 2018]]</f>
        <v>21531</v>
      </c>
      <c r="O482" t="str" cm="1">
        <f t="array" ref="O482">_xlfn.IFS(Table2[[#This Row],[ Rural-Urban Continuum Code   2014]]=1,"Urban",Table2[[#This Row],[ Rural-Urban Continuum Code   2015]]=1, "Suburban",Table2[[#This Row],[ Rural-Urban Continuum Code   2016]]=1,"Rural")</f>
        <v>Urban</v>
      </c>
    </row>
    <row r="483" spans="1:15" x14ac:dyDescent="0.3">
      <c r="A483">
        <v>486</v>
      </c>
      <c r="B483" t="s">
        <v>370</v>
      </c>
      <c r="C483" t="s">
        <v>437</v>
      </c>
      <c r="D483" t="s">
        <v>21</v>
      </c>
      <c r="E483">
        <v>3</v>
      </c>
      <c r="F483">
        <f>IF(OR(Table2[[#This Row],[ Rural-Urban Continuum Code   2013]]=1,Table2[[#This Row],[ Rural-Urban Continuum Code   2013]]=2,Table2[[#This Row],[ Rural-Urban Continuum Code   2013]]=3),1,0)</f>
        <v>1</v>
      </c>
      <c r="G483">
        <f>IF(OR(Table2[[#This Row],[ Rural-Urban Continuum Code   2013]]=4,Table2[[#This Row],[ Rural-Urban Continuum Code   2013]]=5,Table2[[#This Row],[ Rural-Urban Continuum Code   2013]]=6),1,0)</f>
        <v>0</v>
      </c>
      <c r="H483">
        <f>IF(OR(Table2[[#This Row],[ Rural-Urban Continuum Code   2013]]=7,Table2[[#This Row],[ Rural-Urban Continuum Code   2013]]=8,Table2[[#This Row],[ Rural-Urban Continuum Code   2013]]=9),1,0)</f>
        <v>0</v>
      </c>
      <c r="I483">
        <v>0.27</v>
      </c>
      <c r="J483">
        <v>0.1</v>
      </c>
      <c r="K483" s="17">
        <f>Table1[[#This Row],[Median Income 2018]]</f>
        <v>42513</v>
      </c>
      <c r="L483">
        <f>(Table1[[#This Row],[Hospital Beds 2018]]/Table1[[#This Row],[Population Estimate 2018]])*1000</f>
        <v>0</v>
      </c>
      <c r="M483" s="1">
        <v>0.76</v>
      </c>
      <c r="N483">
        <f>Table1[[#This Row],[Population Estimate 2018]]</f>
        <v>14340</v>
      </c>
      <c r="O483" t="str" cm="1">
        <f t="array" ref="O483">_xlfn.IFS(Table2[[#This Row],[ Rural-Urban Continuum Code   2014]]=1,"Urban",Table2[[#This Row],[ Rural-Urban Continuum Code   2015]]=1, "Suburban",Table2[[#This Row],[ Rural-Urban Continuum Code   2016]]=1,"Rural")</f>
        <v>Urban</v>
      </c>
    </row>
    <row r="484" spans="1:15" x14ac:dyDescent="0.3">
      <c r="A484">
        <v>487</v>
      </c>
      <c r="B484" t="s">
        <v>370</v>
      </c>
      <c r="C484" t="s">
        <v>65</v>
      </c>
      <c r="D484" t="s">
        <v>21</v>
      </c>
      <c r="E484">
        <v>6</v>
      </c>
      <c r="F484">
        <f>IF(OR(Table2[[#This Row],[ Rural-Urban Continuum Code   2013]]=1,Table2[[#This Row],[ Rural-Urban Continuum Code   2013]]=2,Table2[[#This Row],[ Rural-Urban Continuum Code   2013]]=3),1,0)</f>
        <v>0</v>
      </c>
      <c r="G484">
        <f>IF(OR(Table2[[#This Row],[ Rural-Urban Continuum Code   2013]]=4,Table2[[#This Row],[ Rural-Urban Continuum Code   2013]]=5,Table2[[#This Row],[ Rural-Urban Continuum Code   2013]]=6),1,0)</f>
        <v>1</v>
      </c>
      <c r="H484">
        <f>IF(OR(Table2[[#This Row],[ Rural-Urban Continuum Code   2013]]=7,Table2[[#This Row],[ Rural-Urban Continuum Code   2013]]=8,Table2[[#This Row],[ Rural-Urban Continuum Code   2013]]=9),1,0)</f>
        <v>0</v>
      </c>
      <c r="I484">
        <v>0.17</v>
      </c>
      <c r="J484">
        <v>0.06</v>
      </c>
      <c r="K484" s="17">
        <f>Table1[[#This Row],[Median Income 2018]]</f>
        <v>32868</v>
      </c>
      <c r="L484">
        <f>(Table1[[#This Row],[Hospital Beds 2018]]/Table1[[#This Row],[Population Estimate 2018]])*1000</f>
        <v>3.7282203454310281</v>
      </c>
      <c r="M484" s="1">
        <v>0.72</v>
      </c>
      <c r="N484">
        <f>Table1[[#This Row],[Population Estimate 2018]]</f>
        <v>13143</v>
      </c>
      <c r="O484" t="str" cm="1">
        <f t="array" ref="O48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85" spans="1:15" x14ac:dyDescent="0.3">
      <c r="A485">
        <v>488</v>
      </c>
      <c r="B485" t="s">
        <v>370</v>
      </c>
      <c r="C485" t="s">
        <v>66</v>
      </c>
      <c r="D485" t="s">
        <v>21</v>
      </c>
      <c r="E485">
        <v>3</v>
      </c>
      <c r="F485">
        <f>IF(OR(Table2[[#This Row],[ Rural-Urban Continuum Code   2013]]=1,Table2[[#This Row],[ Rural-Urban Continuum Code   2013]]=2,Table2[[#This Row],[ Rural-Urban Continuum Code   2013]]=3),1,0)</f>
        <v>1</v>
      </c>
      <c r="G485">
        <f>IF(OR(Table2[[#This Row],[ Rural-Urban Continuum Code   2013]]=4,Table2[[#This Row],[ Rural-Urban Continuum Code   2013]]=5,Table2[[#This Row],[ Rural-Urban Continuum Code   2013]]=6),1,0)</f>
        <v>0</v>
      </c>
      <c r="H485">
        <f>IF(OR(Table2[[#This Row],[ Rural-Urban Continuum Code   2013]]=7,Table2[[#This Row],[ Rural-Urban Continuum Code   2013]]=8,Table2[[#This Row],[ Rural-Urban Continuum Code   2013]]=9),1,0)</f>
        <v>0</v>
      </c>
      <c r="I485">
        <v>0.17</v>
      </c>
      <c r="J485">
        <v>0.06</v>
      </c>
      <c r="K485" s="17">
        <f>Table1[[#This Row],[Median Income 2018]]</f>
        <v>51338</v>
      </c>
      <c r="L485">
        <f>(Table1[[#This Row],[Hospital Beds 2018]]/Table1[[#This Row],[Population Estimate 2018]])*1000</f>
        <v>0</v>
      </c>
      <c r="M485" s="1">
        <v>0.86</v>
      </c>
      <c r="N485">
        <f>Table1[[#This Row],[Population Estimate 2018]]</f>
        <v>29650</v>
      </c>
      <c r="O485" t="str" cm="1">
        <f t="array" ref="O485">_xlfn.IFS(Table2[[#This Row],[ Rural-Urban Continuum Code   2014]]=1,"Urban",Table2[[#This Row],[ Rural-Urban Continuum Code   2015]]=1, "Suburban",Table2[[#This Row],[ Rural-Urban Continuum Code   2016]]=1,"Rural")</f>
        <v>Urban</v>
      </c>
    </row>
    <row r="486" spans="1:15" x14ac:dyDescent="0.3">
      <c r="A486">
        <v>489</v>
      </c>
      <c r="B486" t="s">
        <v>370</v>
      </c>
      <c r="C486" t="s">
        <v>68</v>
      </c>
      <c r="D486" t="s">
        <v>21</v>
      </c>
      <c r="E486">
        <v>2</v>
      </c>
      <c r="F486">
        <f>IF(OR(Table2[[#This Row],[ Rural-Urban Continuum Code   2013]]=1,Table2[[#This Row],[ Rural-Urban Continuum Code   2013]]=2,Table2[[#This Row],[ Rural-Urban Continuum Code   2013]]=3),1,0)</f>
        <v>1</v>
      </c>
      <c r="G486">
        <f>IF(OR(Table2[[#This Row],[ Rural-Urban Continuum Code   2013]]=4,Table2[[#This Row],[ Rural-Urban Continuum Code   2013]]=5,Table2[[#This Row],[ Rural-Urban Continuum Code   2013]]=6),1,0)</f>
        <v>0</v>
      </c>
      <c r="H486">
        <f>IF(OR(Table2[[#This Row],[ Rural-Urban Continuum Code   2013]]=7,Table2[[#This Row],[ Rural-Urban Continuum Code   2013]]=8,Table2[[#This Row],[ Rural-Urban Continuum Code   2013]]=9),1,0)</f>
        <v>0</v>
      </c>
      <c r="I486">
        <v>0.2</v>
      </c>
      <c r="J486">
        <v>0.1</v>
      </c>
      <c r="K486" s="17">
        <f>Table1[[#This Row],[Median Income 2018]]</f>
        <v>39114</v>
      </c>
      <c r="L486">
        <f>(Table1[[#This Row],[Hospital Beds 2018]]/Table1[[#This Row],[Population Estimate 2018]])*1000</f>
        <v>0</v>
      </c>
      <c r="M486" s="1">
        <v>0.83</v>
      </c>
      <c r="N486">
        <f>Table1[[#This Row],[Population Estimate 2018]]</f>
        <v>8351</v>
      </c>
      <c r="O486" t="str" cm="1">
        <f t="array" ref="O486">_xlfn.IFS(Table2[[#This Row],[ Rural-Urban Continuum Code   2014]]=1,"Urban",Table2[[#This Row],[ Rural-Urban Continuum Code   2015]]=1, "Suburban",Table2[[#This Row],[ Rural-Urban Continuum Code   2016]]=1,"Rural")</f>
        <v>Urban</v>
      </c>
    </row>
    <row r="487" spans="1:15" x14ac:dyDescent="0.3">
      <c r="A487">
        <v>490</v>
      </c>
      <c r="B487" t="s">
        <v>370</v>
      </c>
      <c r="C487" t="s">
        <v>438</v>
      </c>
      <c r="D487" t="s">
        <v>21</v>
      </c>
      <c r="E487">
        <v>1</v>
      </c>
      <c r="F487">
        <f>IF(OR(Table2[[#This Row],[ Rural-Urban Continuum Code   2013]]=1,Table2[[#This Row],[ Rural-Urban Continuum Code   2013]]=2,Table2[[#This Row],[ Rural-Urban Continuum Code   2013]]=3),1,0)</f>
        <v>1</v>
      </c>
      <c r="G487">
        <f>IF(OR(Table2[[#This Row],[ Rural-Urban Continuum Code   2013]]=4,Table2[[#This Row],[ Rural-Urban Continuum Code   2013]]=5,Table2[[#This Row],[ Rural-Urban Continuum Code   2013]]=6),1,0)</f>
        <v>0</v>
      </c>
      <c r="H487">
        <f>IF(OR(Table2[[#This Row],[ Rural-Urban Continuum Code   2013]]=7,Table2[[#This Row],[ Rural-Urban Continuum Code   2013]]=8,Table2[[#This Row],[ Rural-Urban Continuum Code   2013]]=9),1,0)</f>
        <v>0</v>
      </c>
      <c r="I487">
        <v>0.2</v>
      </c>
      <c r="J487">
        <v>0.06</v>
      </c>
      <c r="K487" s="17">
        <f>Table1[[#This Row],[Median Income 2018]]</f>
        <v>38886</v>
      </c>
      <c r="L487">
        <f>(Table1[[#This Row],[Hospital Beds 2018]]/Table1[[#This Row],[Population Estimate 2018]])*1000</f>
        <v>8.9234858553256124</v>
      </c>
      <c r="M487" s="1">
        <v>0.83</v>
      </c>
      <c r="N487">
        <f>Table1[[#This Row],[Population Estimate 2018]]</f>
        <v>21068</v>
      </c>
      <c r="O487" t="str" cm="1">
        <f t="array" ref="O487">_xlfn.IFS(Table2[[#This Row],[ Rural-Urban Continuum Code   2014]]=1,"Urban",Table2[[#This Row],[ Rural-Urban Continuum Code   2015]]=1, "Suburban",Table2[[#This Row],[ Rural-Urban Continuum Code   2016]]=1,"Rural")</f>
        <v>Urban</v>
      </c>
    </row>
    <row r="488" spans="1:15" x14ac:dyDescent="0.3">
      <c r="A488">
        <v>491</v>
      </c>
      <c r="B488" t="s">
        <v>370</v>
      </c>
      <c r="C488" t="s">
        <v>168</v>
      </c>
      <c r="D488" t="s">
        <v>21</v>
      </c>
      <c r="E488">
        <v>8</v>
      </c>
      <c r="F488">
        <f>IF(OR(Table2[[#This Row],[ Rural-Urban Continuum Code   2013]]=1,Table2[[#This Row],[ Rural-Urban Continuum Code   2013]]=2,Table2[[#This Row],[ Rural-Urban Continuum Code   2013]]=3),1,0)</f>
        <v>0</v>
      </c>
      <c r="G488">
        <f>IF(OR(Table2[[#This Row],[ Rural-Urban Continuum Code   2013]]=4,Table2[[#This Row],[ Rural-Urban Continuum Code   2013]]=5,Table2[[#This Row],[ Rural-Urban Continuum Code   2013]]=6),1,0)</f>
        <v>0</v>
      </c>
      <c r="H488">
        <f>IF(OR(Table2[[#This Row],[ Rural-Urban Continuum Code   2013]]=7,Table2[[#This Row],[ Rural-Urban Continuum Code   2013]]=8,Table2[[#This Row],[ Rural-Urban Continuum Code   2013]]=9),1,0)</f>
        <v>1</v>
      </c>
      <c r="I488">
        <v>0.22</v>
      </c>
      <c r="J488">
        <v>0.05</v>
      </c>
      <c r="K488" s="17">
        <f>Table1[[#This Row],[Median Income 2018]]</f>
        <v>42483</v>
      </c>
      <c r="L488">
        <f>(Table1[[#This Row],[Hospital Beds 2018]]/Table1[[#This Row],[Population Estimate 2018]])*1000</f>
        <v>33.767147379528673</v>
      </c>
      <c r="M488" s="1">
        <v>0.8</v>
      </c>
      <c r="N488">
        <f>Table1[[#This Row],[Population Estimate 2018]]</f>
        <v>5686</v>
      </c>
      <c r="O488" t="str" cm="1">
        <f t="array" ref="O488">_xlfn.IFS(Table2[[#This Row],[ Rural-Urban Continuum Code   2014]]=1,"Urban",Table2[[#This Row],[ Rural-Urban Continuum Code   2015]]=1, "Suburban",Table2[[#This Row],[ Rural-Urban Continuum Code   2016]]=1,"Rural")</f>
        <v>Rural</v>
      </c>
    </row>
    <row r="489" spans="1:15" x14ac:dyDescent="0.3">
      <c r="A489">
        <v>492</v>
      </c>
      <c r="B489" t="s">
        <v>370</v>
      </c>
      <c r="C489" t="s">
        <v>439</v>
      </c>
      <c r="D489" t="s">
        <v>21</v>
      </c>
      <c r="E489">
        <v>6</v>
      </c>
      <c r="F489">
        <f>IF(OR(Table2[[#This Row],[ Rural-Urban Continuum Code   2013]]=1,Table2[[#This Row],[ Rural-Urban Continuum Code   2013]]=2,Table2[[#This Row],[ Rural-Urban Continuum Code   2013]]=3),1,0)</f>
        <v>0</v>
      </c>
      <c r="G489">
        <f>IF(OR(Table2[[#This Row],[ Rural-Urban Continuum Code   2013]]=4,Table2[[#This Row],[ Rural-Urban Continuum Code   2013]]=5,Table2[[#This Row],[ Rural-Urban Continuum Code   2013]]=6),1,0)</f>
        <v>1</v>
      </c>
      <c r="H489">
        <f>IF(OR(Table2[[#This Row],[ Rural-Urban Continuum Code   2013]]=7,Table2[[#This Row],[ Rural-Urban Continuum Code   2013]]=8,Table2[[#This Row],[ Rural-Urban Continuum Code   2013]]=9),1,0)</f>
        <v>0</v>
      </c>
      <c r="I489">
        <v>0.16</v>
      </c>
      <c r="J489">
        <v>0.06</v>
      </c>
      <c r="K489" s="17">
        <f>Table1[[#This Row],[Median Income 2018]]</f>
        <v>36788</v>
      </c>
      <c r="L489">
        <f>(Table1[[#This Row],[Hospital Beds 2018]]/Table1[[#This Row],[Population Estimate 2018]])*1000</f>
        <v>8.15609228550829</v>
      </c>
      <c r="M489" s="1">
        <v>0.77</v>
      </c>
      <c r="N489">
        <f>Table1[[#This Row],[Population Estimate 2018]]</f>
        <v>22192</v>
      </c>
      <c r="O489" t="str" cm="1">
        <f t="array" ref="O48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490" spans="1:15" x14ac:dyDescent="0.3">
      <c r="A490">
        <v>493</v>
      </c>
      <c r="B490" t="s">
        <v>370</v>
      </c>
      <c r="C490" t="s">
        <v>71</v>
      </c>
      <c r="D490" t="s">
        <v>21</v>
      </c>
      <c r="E490">
        <v>3</v>
      </c>
      <c r="F490">
        <f>IF(OR(Table2[[#This Row],[ Rural-Urban Continuum Code   2013]]=1,Table2[[#This Row],[ Rural-Urban Continuum Code   2013]]=2,Table2[[#This Row],[ Rural-Urban Continuum Code   2013]]=3),1,0)</f>
        <v>1</v>
      </c>
      <c r="G490">
        <f>IF(OR(Table2[[#This Row],[ Rural-Urban Continuum Code   2013]]=4,Table2[[#This Row],[ Rural-Urban Continuum Code   2013]]=5,Table2[[#This Row],[ Rural-Urban Continuum Code   2013]]=6),1,0)</f>
        <v>0</v>
      </c>
      <c r="H490">
        <f>IF(OR(Table2[[#This Row],[ Rural-Urban Continuum Code   2013]]=7,Table2[[#This Row],[ Rural-Urban Continuum Code   2013]]=8,Table2[[#This Row],[ Rural-Urban Continuum Code   2013]]=9),1,0)</f>
        <v>0</v>
      </c>
      <c r="I490">
        <v>0.19</v>
      </c>
      <c r="J490">
        <v>7.0000000000000007E-2</v>
      </c>
      <c r="K490" s="17">
        <f>Table1[[#This Row],[Median Income 2018]]</f>
        <v>59362</v>
      </c>
      <c r="L490">
        <f>(Table1[[#This Row],[Hospital Beds 2018]]/Table1[[#This Row],[Population Estimate 2018]])*1000</f>
        <v>0.90843023255813948</v>
      </c>
      <c r="M490" s="1">
        <v>0.82</v>
      </c>
      <c r="N490">
        <f>Table1[[#This Row],[Population Estimate 2018]]</f>
        <v>27520</v>
      </c>
      <c r="O490" t="str" cm="1">
        <f t="array" ref="O490">_xlfn.IFS(Table2[[#This Row],[ Rural-Urban Continuum Code   2014]]=1,"Urban",Table2[[#This Row],[ Rural-Urban Continuum Code   2015]]=1, "Suburban",Table2[[#This Row],[ Rural-Urban Continuum Code   2016]]=1,"Rural")</f>
        <v>Urban</v>
      </c>
    </row>
    <row r="491" spans="1:15" x14ac:dyDescent="0.3">
      <c r="A491">
        <v>494</v>
      </c>
      <c r="B491" t="s">
        <v>370</v>
      </c>
      <c r="C491" t="s">
        <v>72</v>
      </c>
      <c r="D491" t="s">
        <v>21</v>
      </c>
      <c r="E491">
        <v>9</v>
      </c>
      <c r="F491">
        <f>IF(OR(Table2[[#This Row],[ Rural-Urban Continuum Code   2013]]=1,Table2[[#This Row],[ Rural-Urban Continuum Code   2013]]=2,Table2[[#This Row],[ Rural-Urban Continuum Code   2013]]=3),1,0)</f>
        <v>0</v>
      </c>
      <c r="G491">
        <f>IF(OR(Table2[[#This Row],[ Rural-Urban Continuum Code   2013]]=4,Table2[[#This Row],[ Rural-Urban Continuum Code   2013]]=5,Table2[[#This Row],[ Rural-Urban Continuum Code   2013]]=6),1,0)</f>
        <v>0</v>
      </c>
      <c r="H491">
        <f>IF(OR(Table2[[#This Row],[ Rural-Urban Continuum Code   2013]]=7,Table2[[#This Row],[ Rural-Urban Continuum Code   2013]]=8,Table2[[#This Row],[ Rural-Urban Continuum Code   2013]]=9),1,0)</f>
        <v>1</v>
      </c>
      <c r="I491">
        <v>0.17</v>
      </c>
      <c r="J491">
        <v>0.05</v>
      </c>
      <c r="K491" s="17">
        <f>Table1[[#This Row],[Median Income 2018]]</f>
        <v>41834</v>
      </c>
      <c r="L491">
        <f>(Table1[[#This Row],[Hospital Beds 2018]]/Table1[[#This Row],[Population Estimate 2018]])*1000</f>
        <v>0</v>
      </c>
      <c r="M491" s="1">
        <v>0.77</v>
      </c>
      <c r="N491">
        <f>Table1[[#This Row],[Population Estimate 2018]]</f>
        <v>9193</v>
      </c>
      <c r="O491" t="str" cm="1">
        <f t="array" ref="O491">_xlfn.IFS(Table2[[#This Row],[ Rural-Urban Continuum Code   2014]]=1,"Urban",Table2[[#This Row],[ Rural-Urban Continuum Code   2015]]=1, "Suburban",Table2[[#This Row],[ Rural-Urban Continuum Code   2016]]=1,"Rural")</f>
        <v>Rural</v>
      </c>
    </row>
    <row r="492" spans="1:15" x14ac:dyDescent="0.3">
      <c r="A492">
        <v>495</v>
      </c>
      <c r="B492" t="s">
        <v>370</v>
      </c>
      <c r="C492" t="s">
        <v>73</v>
      </c>
      <c r="D492" t="s">
        <v>21</v>
      </c>
      <c r="E492">
        <v>1</v>
      </c>
      <c r="F492">
        <f>IF(OR(Table2[[#This Row],[ Rural-Urban Continuum Code   2013]]=1,Table2[[#This Row],[ Rural-Urban Continuum Code   2013]]=2,Table2[[#This Row],[ Rural-Urban Continuum Code   2013]]=3),1,0)</f>
        <v>1</v>
      </c>
      <c r="G492">
        <f>IF(OR(Table2[[#This Row],[ Rural-Urban Continuum Code   2013]]=4,Table2[[#This Row],[ Rural-Urban Continuum Code   2013]]=5,Table2[[#This Row],[ Rural-Urban Continuum Code   2013]]=6),1,0)</f>
        <v>0</v>
      </c>
      <c r="H492">
        <f>IF(OR(Table2[[#This Row],[ Rural-Urban Continuum Code   2013]]=7,Table2[[#This Row],[ Rural-Urban Continuum Code   2013]]=8,Table2[[#This Row],[ Rural-Urban Continuum Code   2013]]=9),1,0)</f>
        <v>0</v>
      </c>
      <c r="I492">
        <v>0.2</v>
      </c>
      <c r="J492">
        <v>7.0000000000000007E-2</v>
      </c>
      <c r="K492" s="17">
        <f>Table1[[#This Row],[Median Income 2018]]</f>
        <v>57978</v>
      </c>
      <c r="L492">
        <f>(Table1[[#This Row],[Hospital Beds 2018]]/Table1[[#This Row],[Population Estimate 2018]])*1000</f>
        <v>1.3260489046836048</v>
      </c>
      <c r="M492" s="1">
        <v>0.83</v>
      </c>
      <c r="N492">
        <f>Table1[[#This Row],[Population Estimate 2018]]</f>
        <v>18853</v>
      </c>
      <c r="O492" t="str" cm="1">
        <f t="array" ref="O492">_xlfn.IFS(Table2[[#This Row],[ Rural-Urban Continuum Code   2014]]=1,"Urban",Table2[[#This Row],[ Rural-Urban Continuum Code   2015]]=1, "Suburban",Table2[[#This Row],[ Rural-Urban Continuum Code   2016]]=1,"Rural")</f>
        <v>Urban</v>
      </c>
    </row>
    <row r="493" spans="1:15" x14ac:dyDescent="0.3">
      <c r="A493">
        <v>496</v>
      </c>
      <c r="B493" t="s">
        <v>370</v>
      </c>
      <c r="C493" t="s">
        <v>440</v>
      </c>
      <c r="D493" t="s">
        <v>21</v>
      </c>
      <c r="E493">
        <v>3</v>
      </c>
      <c r="F493">
        <f>IF(OR(Table2[[#This Row],[ Rural-Urban Continuum Code   2013]]=1,Table2[[#This Row],[ Rural-Urban Continuum Code   2013]]=2,Table2[[#This Row],[ Rural-Urban Continuum Code   2013]]=3),1,0)</f>
        <v>1</v>
      </c>
      <c r="G493">
        <f>IF(OR(Table2[[#This Row],[ Rural-Urban Continuum Code   2013]]=4,Table2[[#This Row],[ Rural-Urban Continuum Code   2013]]=5,Table2[[#This Row],[ Rural-Urban Continuum Code   2013]]=6),1,0)</f>
        <v>0</v>
      </c>
      <c r="H493">
        <f>IF(OR(Table2[[#This Row],[ Rural-Urban Continuum Code   2013]]=7,Table2[[#This Row],[ Rural-Urban Continuum Code   2013]]=8,Table2[[#This Row],[ Rural-Urban Continuum Code   2013]]=9),1,0)</f>
        <v>0</v>
      </c>
      <c r="I493">
        <v>0.15</v>
      </c>
      <c r="J493">
        <v>0.05</v>
      </c>
      <c r="K493" s="17">
        <f>Table1[[#This Row],[Median Income 2018]]</f>
        <v>46810</v>
      </c>
      <c r="L493">
        <f>(Table1[[#This Row],[Hospital Beds 2018]]/Table1[[#This Row],[Population Estimate 2018]])*1000</f>
        <v>0.3005936725031938</v>
      </c>
      <c r="M493" s="1">
        <v>0.89</v>
      </c>
      <c r="N493">
        <f>Table1[[#This Row],[Population Estimate 2018]]</f>
        <v>39921</v>
      </c>
      <c r="O493" t="str" cm="1">
        <f t="array" ref="O493">_xlfn.IFS(Table2[[#This Row],[ Rural-Urban Continuum Code   2014]]=1,"Urban",Table2[[#This Row],[ Rural-Urban Continuum Code   2015]]=1, "Suburban",Table2[[#This Row],[ Rural-Urban Continuum Code   2016]]=1,"Rural")</f>
        <v>Urban</v>
      </c>
    </row>
    <row r="494" spans="1:15" x14ac:dyDescent="0.3">
      <c r="A494">
        <v>497</v>
      </c>
      <c r="B494" t="s">
        <v>370</v>
      </c>
      <c r="C494" t="s">
        <v>441</v>
      </c>
      <c r="D494" t="s">
        <v>21</v>
      </c>
      <c r="E494">
        <v>2</v>
      </c>
      <c r="F494">
        <f>IF(OR(Table2[[#This Row],[ Rural-Urban Continuum Code   2013]]=1,Table2[[#This Row],[ Rural-Urban Continuum Code   2013]]=2,Table2[[#This Row],[ Rural-Urban Continuum Code   2013]]=3),1,0)</f>
        <v>1</v>
      </c>
      <c r="G494">
        <f>IF(OR(Table2[[#This Row],[ Rural-Urban Continuum Code   2013]]=4,Table2[[#This Row],[ Rural-Urban Continuum Code   2013]]=5,Table2[[#This Row],[ Rural-Urban Continuum Code   2013]]=6),1,0)</f>
        <v>0</v>
      </c>
      <c r="H494">
        <f>IF(OR(Table2[[#This Row],[ Rural-Urban Continuum Code   2013]]=7,Table2[[#This Row],[ Rural-Urban Continuum Code   2013]]=8,Table2[[#This Row],[ Rural-Urban Continuum Code   2013]]=9),1,0)</f>
        <v>0</v>
      </c>
      <c r="I494">
        <v>0.13</v>
      </c>
      <c r="J494">
        <v>0.12</v>
      </c>
      <c r="K494" s="17">
        <f>Table1[[#This Row],[Median Income 2018]]</f>
        <v>46628</v>
      </c>
      <c r="L494">
        <f>(Table1[[#This Row],[Hospital Beds 2018]]/Table1[[#This Row],[Population Estimate 2018]])*1000</f>
        <v>6.0156571899464364</v>
      </c>
      <c r="M494" s="1">
        <v>0.87</v>
      </c>
      <c r="N494">
        <f>Table1[[#This Row],[Population Estimate 2018]]</f>
        <v>194160</v>
      </c>
      <c r="O494" t="str" cm="1">
        <f t="array" ref="O494">_xlfn.IFS(Table2[[#This Row],[ Rural-Urban Continuum Code   2014]]=1,"Urban",Table2[[#This Row],[ Rural-Urban Continuum Code   2015]]=1, "Suburban",Table2[[#This Row],[ Rural-Urban Continuum Code   2016]]=1,"Rural")</f>
        <v>Urban</v>
      </c>
    </row>
    <row r="495" spans="1:15" x14ac:dyDescent="0.3">
      <c r="A495">
        <v>498</v>
      </c>
      <c r="B495" t="s">
        <v>370</v>
      </c>
      <c r="C495" t="s">
        <v>171</v>
      </c>
      <c r="D495" t="s">
        <v>21</v>
      </c>
      <c r="E495">
        <v>1</v>
      </c>
      <c r="F495">
        <f>IF(OR(Table2[[#This Row],[ Rural-Urban Continuum Code   2013]]=1,Table2[[#This Row],[ Rural-Urban Continuum Code   2013]]=2,Table2[[#This Row],[ Rural-Urban Continuum Code   2013]]=3),1,0)</f>
        <v>1</v>
      </c>
      <c r="G495">
        <f>IF(OR(Table2[[#This Row],[ Rural-Urban Continuum Code   2013]]=4,Table2[[#This Row],[ Rural-Urban Continuum Code   2013]]=5,Table2[[#This Row],[ Rural-Urban Continuum Code   2013]]=6),1,0)</f>
        <v>0</v>
      </c>
      <c r="H495">
        <f>IF(OR(Table2[[#This Row],[ Rural-Urban Continuum Code   2013]]=7,Table2[[#This Row],[ Rural-Urban Continuum Code   2013]]=8,Table2[[#This Row],[ Rural-Urban Continuum Code   2013]]=9),1,0)</f>
        <v>0</v>
      </c>
      <c r="I495">
        <v>0.13</v>
      </c>
      <c r="J495">
        <v>0.06</v>
      </c>
      <c r="K495" s="17">
        <f>Table1[[#This Row],[Median Income 2018]]</f>
        <v>56598</v>
      </c>
      <c r="L495">
        <f>(Table1[[#This Row],[Hospital Beds 2018]]/Table1[[#This Row],[Population Estimate 2018]])*1000</f>
        <v>0.94028719840059882</v>
      </c>
      <c r="M495" s="1">
        <v>0.89</v>
      </c>
      <c r="N495">
        <f>Table1[[#This Row],[Population Estimate 2018]]</f>
        <v>109541</v>
      </c>
      <c r="O495" t="str" cm="1">
        <f t="array" ref="O495">_xlfn.IFS(Table2[[#This Row],[ Rural-Urban Continuum Code   2014]]=1,"Urban",Table2[[#This Row],[ Rural-Urban Continuum Code   2015]]=1, "Suburban",Table2[[#This Row],[ Rural-Urban Continuum Code   2016]]=1,"Rural")</f>
        <v>Urban</v>
      </c>
    </row>
    <row r="496" spans="1:15" x14ac:dyDescent="0.3">
      <c r="A496">
        <v>499</v>
      </c>
      <c r="B496" t="s">
        <v>370</v>
      </c>
      <c r="C496" t="s">
        <v>442</v>
      </c>
      <c r="D496" t="s">
        <v>21</v>
      </c>
      <c r="E496">
        <v>3</v>
      </c>
      <c r="F496">
        <f>IF(OR(Table2[[#This Row],[ Rural-Urban Continuum Code   2013]]=1,Table2[[#This Row],[ Rural-Urban Continuum Code   2013]]=2,Table2[[#This Row],[ Rural-Urban Continuum Code   2013]]=3),1,0)</f>
        <v>1</v>
      </c>
      <c r="G496">
        <f>IF(OR(Table2[[#This Row],[ Rural-Urban Continuum Code   2013]]=4,Table2[[#This Row],[ Rural-Urban Continuum Code   2013]]=5,Table2[[#This Row],[ Rural-Urban Continuum Code   2013]]=6),1,0)</f>
        <v>0</v>
      </c>
      <c r="H496">
        <f>IF(OR(Table2[[#This Row],[ Rural-Urban Continuum Code   2013]]=7,Table2[[#This Row],[ Rural-Urban Continuum Code   2013]]=8,Table2[[#This Row],[ Rural-Urban Continuum Code   2013]]=9),1,0)</f>
        <v>0</v>
      </c>
      <c r="I496">
        <v>0.15</v>
      </c>
      <c r="J496">
        <v>0.05</v>
      </c>
      <c r="K496" s="17">
        <f>Table1[[#This Row],[Median Income 2018]]</f>
        <v>99497</v>
      </c>
      <c r="L496">
        <f>(Table1[[#This Row],[Hospital Beds 2018]]/Table1[[#This Row],[Population Estimate 2018]])*1000</f>
        <v>0</v>
      </c>
      <c r="M496" s="1">
        <v>0.87</v>
      </c>
      <c r="N496">
        <f>Table1[[#This Row],[Population Estimate 2018]]</f>
        <v>39272</v>
      </c>
      <c r="O496" t="str" cm="1">
        <f t="array" ref="O496">_xlfn.IFS(Table2[[#This Row],[ Rural-Urban Continuum Code   2014]]=1,"Urban",Table2[[#This Row],[ Rural-Urban Continuum Code   2015]]=1, "Suburban",Table2[[#This Row],[ Rural-Urban Continuum Code   2016]]=1,"Rural")</f>
        <v>Urban</v>
      </c>
    </row>
    <row r="497" spans="1:15" x14ac:dyDescent="0.3">
      <c r="A497">
        <v>500</v>
      </c>
      <c r="B497" t="s">
        <v>370</v>
      </c>
      <c r="C497" t="s">
        <v>443</v>
      </c>
      <c r="D497" t="s">
        <v>21</v>
      </c>
      <c r="E497">
        <v>3</v>
      </c>
      <c r="F497">
        <f>IF(OR(Table2[[#This Row],[ Rural-Urban Continuum Code   2013]]=1,Table2[[#This Row],[ Rural-Urban Continuum Code   2013]]=2,Table2[[#This Row],[ Rural-Urban Continuum Code   2013]]=3),1,0)</f>
        <v>1</v>
      </c>
      <c r="G497">
        <f>IF(OR(Table2[[#This Row],[ Rural-Urban Continuum Code   2013]]=4,Table2[[#This Row],[ Rural-Urban Continuum Code   2013]]=5,Table2[[#This Row],[ Rural-Urban Continuum Code   2013]]=6),1,0)</f>
        <v>0</v>
      </c>
      <c r="H497">
        <f>IF(OR(Table2[[#This Row],[ Rural-Urban Continuum Code   2013]]=7,Table2[[#This Row],[ Rural-Urban Continuum Code   2013]]=8,Table2[[#This Row],[ Rural-Urban Continuum Code   2013]]=9),1,0)</f>
        <v>0</v>
      </c>
      <c r="I497">
        <v>0.19</v>
      </c>
      <c r="J497">
        <v>0.06</v>
      </c>
      <c r="K497" s="17">
        <f>Table1[[#This Row],[Median Income 2018]]</f>
        <v>51105</v>
      </c>
      <c r="L497">
        <f>(Table1[[#This Row],[Hospital Beds 2018]]/Table1[[#This Row],[Population Estimate 2018]])*1000</f>
        <v>0</v>
      </c>
      <c r="M497" s="1">
        <v>0.84</v>
      </c>
      <c r="N497">
        <f>Table1[[#This Row],[Population Estimate 2018]]</f>
        <v>15054</v>
      </c>
      <c r="O497" t="str" cm="1">
        <f t="array" ref="O497">_xlfn.IFS(Table2[[#This Row],[ Rural-Urban Continuum Code   2014]]=1,"Urban",Table2[[#This Row],[ Rural-Urban Continuum Code   2015]]=1, "Suburban",Table2[[#This Row],[ Rural-Urban Continuum Code   2016]]=1,"Rural")</f>
        <v>Urban</v>
      </c>
    </row>
    <row r="498" spans="1:15" x14ac:dyDescent="0.3">
      <c r="A498">
        <v>501</v>
      </c>
      <c r="B498" t="s">
        <v>370</v>
      </c>
      <c r="C498" t="s">
        <v>444</v>
      </c>
      <c r="D498" t="s">
        <v>21</v>
      </c>
      <c r="E498">
        <v>1</v>
      </c>
      <c r="F498">
        <f>IF(OR(Table2[[#This Row],[ Rural-Urban Continuum Code   2013]]=1,Table2[[#This Row],[ Rural-Urban Continuum Code   2013]]=2,Table2[[#This Row],[ Rural-Urban Continuum Code   2013]]=3),1,0)</f>
        <v>1</v>
      </c>
      <c r="G498">
        <f>IF(OR(Table2[[#This Row],[ Rural-Urban Continuum Code   2013]]=4,Table2[[#This Row],[ Rural-Urban Continuum Code   2013]]=5,Table2[[#This Row],[ Rural-Urban Continuum Code   2013]]=6),1,0)</f>
        <v>0</v>
      </c>
      <c r="H498">
        <f>IF(OR(Table2[[#This Row],[ Rural-Urban Continuum Code   2013]]=7,Table2[[#This Row],[ Rural-Urban Continuum Code   2013]]=8,Table2[[#This Row],[ Rural-Urban Continuum Code   2013]]=9),1,0)</f>
        <v>0</v>
      </c>
      <c r="I498">
        <v>0.11</v>
      </c>
      <c r="J498">
        <v>0.05</v>
      </c>
      <c r="K498" s="17">
        <f>Table1[[#This Row],[Median Income 2018]]</f>
        <v>73309</v>
      </c>
      <c r="L498">
        <f>(Table1[[#This Row],[Hospital Beds 2018]]/Table1[[#This Row],[Population Estimate 2018]])*1000</f>
        <v>1.792202092121626</v>
      </c>
      <c r="M498" s="1">
        <v>0.92</v>
      </c>
      <c r="N498">
        <f>Table1[[#This Row],[Population Estimate 2018]]</f>
        <v>164044</v>
      </c>
      <c r="O498" t="str" cm="1">
        <f t="array" ref="O498">_xlfn.IFS(Table2[[#This Row],[ Rural-Urban Continuum Code   2014]]=1,"Urban",Table2[[#This Row],[ Rural-Urban Continuum Code   2015]]=1, "Suburban",Table2[[#This Row],[ Rural-Urban Continuum Code   2016]]=1,"Rural")</f>
        <v>Urban</v>
      </c>
    </row>
    <row r="499" spans="1:15" x14ac:dyDescent="0.3">
      <c r="A499">
        <v>502</v>
      </c>
      <c r="B499" t="s">
        <v>370</v>
      </c>
      <c r="C499" t="s">
        <v>445</v>
      </c>
      <c r="D499" t="s">
        <v>21</v>
      </c>
      <c r="E499">
        <v>3</v>
      </c>
      <c r="F499">
        <f>IF(OR(Table2[[#This Row],[ Rural-Urban Continuum Code   2013]]=1,Table2[[#This Row],[ Rural-Urban Continuum Code   2013]]=2,Table2[[#This Row],[ Rural-Urban Continuum Code   2013]]=3),1,0)</f>
        <v>1</v>
      </c>
      <c r="G499">
        <f>IF(OR(Table2[[#This Row],[ Rural-Urban Continuum Code   2013]]=4,Table2[[#This Row],[ Rural-Urban Continuum Code   2013]]=5,Table2[[#This Row],[ Rural-Urban Continuum Code   2013]]=6),1,0)</f>
        <v>0</v>
      </c>
      <c r="H499">
        <f>IF(OR(Table2[[#This Row],[ Rural-Urban Continuum Code   2013]]=7,Table2[[#This Row],[ Rural-Urban Continuum Code   2013]]=8,Table2[[#This Row],[ Rural-Urban Continuum Code   2013]]=9),1,0)</f>
        <v>0</v>
      </c>
      <c r="I499">
        <v>0.16</v>
      </c>
      <c r="J499">
        <v>0.08</v>
      </c>
      <c r="K499" s="17">
        <f>Table1[[#This Row],[Median Income 2018]]</f>
        <v>46525</v>
      </c>
      <c r="L499">
        <f>(Table1[[#This Row],[Hospital Beds 2018]]/Table1[[#This Row],[Population Estimate 2018]])*1000</f>
        <v>0.91585155877935309</v>
      </c>
      <c r="M499" s="1">
        <v>0.83</v>
      </c>
      <c r="N499">
        <f>Table1[[#This Row],[Population Estimate 2018]]</f>
        <v>27297</v>
      </c>
      <c r="O499" t="str" cm="1">
        <f t="array" ref="O499">_xlfn.IFS(Table2[[#This Row],[ Rural-Urban Continuum Code   2014]]=1,"Urban",Table2[[#This Row],[ Rural-Urban Continuum Code   2015]]=1, "Suburban",Table2[[#This Row],[ Rural-Urban Continuum Code   2016]]=1,"Rural")</f>
        <v>Urban</v>
      </c>
    </row>
    <row r="500" spans="1:15" x14ac:dyDescent="0.3">
      <c r="A500">
        <v>503</v>
      </c>
      <c r="B500" t="s">
        <v>370</v>
      </c>
      <c r="C500" t="s">
        <v>75</v>
      </c>
      <c r="D500" t="s">
        <v>21</v>
      </c>
      <c r="E500">
        <v>1</v>
      </c>
      <c r="F500">
        <f>IF(OR(Table2[[#This Row],[ Rural-Urban Continuum Code   2013]]=1,Table2[[#This Row],[ Rural-Urban Continuum Code   2013]]=2,Table2[[#This Row],[ Rural-Urban Continuum Code   2013]]=3),1,0)</f>
        <v>1</v>
      </c>
      <c r="G500">
        <f>IF(OR(Table2[[#This Row],[ Rural-Urban Continuum Code   2013]]=4,Table2[[#This Row],[ Rural-Urban Continuum Code   2013]]=5,Table2[[#This Row],[ Rural-Urban Continuum Code   2013]]=6),1,0)</f>
        <v>0</v>
      </c>
      <c r="H500">
        <f>IF(OR(Table2[[#This Row],[ Rural-Urban Continuum Code   2013]]=7,Table2[[#This Row],[ Rural-Urban Continuum Code   2013]]=8,Table2[[#This Row],[ Rural-Urban Continuum Code   2013]]=9),1,0)</f>
        <v>0</v>
      </c>
      <c r="I500">
        <v>0.22</v>
      </c>
      <c r="J500">
        <v>0.08</v>
      </c>
      <c r="K500" s="17">
        <f>Table1[[#This Row],[Median Income 2018]]</f>
        <v>65062</v>
      </c>
      <c r="L500">
        <f>(Table1[[#This Row],[Hospital Beds 2018]]/Table1[[#This Row],[Population Estimate 2018]])*1000</f>
        <v>1.6260162601626016</v>
      </c>
      <c r="M500" s="1">
        <v>0.81</v>
      </c>
      <c r="N500">
        <f>Table1[[#This Row],[Population Estimate 2018]]</f>
        <v>31980</v>
      </c>
      <c r="O500" t="str" cm="1">
        <f t="array" ref="O500">_xlfn.IFS(Table2[[#This Row],[ Rural-Urban Continuum Code   2014]]=1,"Urban",Table2[[#This Row],[ Rural-Urban Continuum Code   2015]]=1, "Suburban",Table2[[#This Row],[ Rural-Urban Continuum Code   2016]]=1,"Rural")</f>
        <v>Urban</v>
      </c>
    </row>
    <row r="501" spans="1:15" x14ac:dyDescent="0.3">
      <c r="A501">
        <v>504</v>
      </c>
      <c r="B501" t="s">
        <v>370</v>
      </c>
      <c r="C501" t="s">
        <v>446</v>
      </c>
      <c r="D501" t="s">
        <v>21</v>
      </c>
      <c r="E501">
        <v>6</v>
      </c>
      <c r="F501">
        <f>IF(OR(Table2[[#This Row],[ Rural-Urban Continuum Code   2013]]=1,Table2[[#This Row],[ Rural-Urban Continuum Code   2013]]=2,Table2[[#This Row],[ Rural-Urban Continuum Code   2013]]=3),1,0)</f>
        <v>0</v>
      </c>
      <c r="G501">
        <f>IF(OR(Table2[[#This Row],[ Rural-Urban Continuum Code   2013]]=4,Table2[[#This Row],[ Rural-Urban Continuum Code   2013]]=5,Table2[[#This Row],[ Rural-Urban Continuum Code   2013]]=6),1,0)</f>
        <v>1</v>
      </c>
      <c r="H501">
        <f>IF(OR(Table2[[#This Row],[ Rural-Urban Continuum Code   2013]]=7,Table2[[#This Row],[ Rural-Urban Continuum Code   2013]]=8,Table2[[#This Row],[ Rural-Urban Continuum Code   2013]]=9),1,0)</f>
        <v>0</v>
      </c>
      <c r="I501">
        <v>0.17</v>
      </c>
      <c r="J501">
        <v>7.0000000000000007E-2</v>
      </c>
      <c r="K501" s="17">
        <f>Table1[[#This Row],[Median Income 2018]]</f>
        <v>44389</v>
      </c>
      <c r="L501">
        <f>(Table1[[#This Row],[Hospital Beds 2018]]/Table1[[#This Row],[Population Estimate 2018]])*1000</f>
        <v>0</v>
      </c>
      <c r="M501" s="1">
        <v>0.87</v>
      </c>
      <c r="N501">
        <f>Table1[[#This Row],[Population Estimate 2018]]</f>
        <v>19389</v>
      </c>
      <c r="O501" t="str" cm="1">
        <f t="array" ref="O50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02" spans="1:15" x14ac:dyDescent="0.3">
      <c r="A502">
        <v>505</v>
      </c>
      <c r="B502" t="s">
        <v>370</v>
      </c>
      <c r="C502" t="s">
        <v>76</v>
      </c>
      <c r="D502" t="s">
        <v>21</v>
      </c>
      <c r="E502">
        <v>1</v>
      </c>
      <c r="F502">
        <f>IF(OR(Table2[[#This Row],[ Rural-Urban Continuum Code   2013]]=1,Table2[[#This Row],[ Rural-Urban Continuum Code   2013]]=2,Table2[[#This Row],[ Rural-Urban Continuum Code   2013]]=3),1,0)</f>
        <v>1</v>
      </c>
      <c r="G502">
        <f>IF(OR(Table2[[#This Row],[ Rural-Urban Continuum Code   2013]]=4,Table2[[#This Row],[ Rural-Urban Continuum Code   2013]]=5,Table2[[#This Row],[ Rural-Urban Continuum Code   2013]]=6),1,0)</f>
        <v>0</v>
      </c>
      <c r="H502">
        <f>IF(OR(Table2[[#This Row],[ Rural-Urban Continuum Code   2013]]=7,Table2[[#This Row],[ Rural-Urban Continuum Code   2013]]=8,Table2[[#This Row],[ Rural-Urban Continuum Code   2013]]=9),1,0)</f>
        <v>0</v>
      </c>
      <c r="I502">
        <v>0.16</v>
      </c>
      <c r="J502">
        <v>0.08</v>
      </c>
      <c r="K502" s="17">
        <f>Table1[[#This Row],[Median Income 2018]]</f>
        <v>66901</v>
      </c>
      <c r="L502">
        <f>(Table1[[#This Row],[Hospital Beds 2018]]/Table1[[#This Row],[Population Estimate 2018]])*1000</f>
        <v>0</v>
      </c>
      <c r="M502" s="1">
        <v>0.87</v>
      </c>
      <c r="N502">
        <f>Table1[[#This Row],[Population Estimate 2018]]</f>
        <v>18634</v>
      </c>
      <c r="O502" t="str" cm="1">
        <f t="array" ref="O502">_xlfn.IFS(Table2[[#This Row],[ Rural-Urban Continuum Code   2014]]=1,"Urban",Table2[[#This Row],[ Rural-Urban Continuum Code   2015]]=1, "Suburban",Table2[[#This Row],[ Rural-Urban Continuum Code   2016]]=1,"Rural")</f>
        <v>Urban</v>
      </c>
    </row>
    <row r="503" spans="1:15" x14ac:dyDescent="0.3">
      <c r="A503">
        <v>506</v>
      </c>
      <c r="B503" t="s">
        <v>370</v>
      </c>
      <c r="C503" t="s">
        <v>175</v>
      </c>
      <c r="D503" t="s">
        <v>21</v>
      </c>
      <c r="E503">
        <v>4</v>
      </c>
      <c r="F503">
        <f>IF(OR(Table2[[#This Row],[ Rural-Urban Continuum Code   2013]]=1,Table2[[#This Row],[ Rural-Urban Continuum Code   2013]]=2,Table2[[#This Row],[ Rural-Urban Continuum Code   2013]]=3),1,0)</f>
        <v>0</v>
      </c>
      <c r="G503">
        <f>IF(OR(Table2[[#This Row],[ Rural-Urban Continuum Code   2013]]=4,Table2[[#This Row],[ Rural-Urban Continuum Code   2013]]=5,Table2[[#This Row],[ Rural-Urban Continuum Code   2013]]=6),1,0)</f>
        <v>1</v>
      </c>
      <c r="H503">
        <f>IF(OR(Table2[[#This Row],[ Rural-Urban Continuum Code   2013]]=7,Table2[[#This Row],[ Rural-Urban Continuum Code   2013]]=8,Table2[[#This Row],[ Rural-Urban Continuum Code   2013]]=9),1,0)</f>
        <v>0</v>
      </c>
      <c r="I503">
        <v>0.15</v>
      </c>
      <c r="J503">
        <v>0.06</v>
      </c>
      <c r="K503" s="17">
        <f>Table1[[#This Row],[Median Income 2018]]</f>
        <v>43679</v>
      </c>
      <c r="L503">
        <f>(Table1[[#This Row],[Hospital Beds 2018]]/Table1[[#This Row],[Population Estimate 2018]])*1000</f>
        <v>0.58865081233812111</v>
      </c>
      <c r="M503" s="1">
        <v>0.87</v>
      </c>
      <c r="N503">
        <f>Table1[[#This Row],[Population Estimate 2018]]</f>
        <v>42470</v>
      </c>
      <c r="O503" t="str" cm="1">
        <f t="array" ref="O50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04" spans="1:15" x14ac:dyDescent="0.3">
      <c r="A504">
        <v>507</v>
      </c>
      <c r="B504" t="s">
        <v>370</v>
      </c>
      <c r="C504" t="s">
        <v>178</v>
      </c>
      <c r="D504" t="s">
        <v>21</v>
      </c>
      <c r="E504">
        <v>3</v>
      </c>
      <c r="F504">
        <f>IF(OR(Table2[[#This Row],[ Rural-Urban Continuum Code   2013]]=1,Table2[[#This Row],[ Rural-Urban Continuum Code   2013]]=2,Table2[[#This Row],[ Rural-Urban Continuum Code   2013]]=3),1,0)</f>
        <v>1</v>
      </c>
      <c r="G504">
        <f>IF(OR(Table2[[#This Row],[ Rural-Urban Continuum Code   2013]]=4,Table2[[#This Row],[ Rural-Urban Continuum Code   2013]]=5,Table2[[#This Row],[ Rural-Urban Continuum Code   2013]]=6),1,0)</f>
        <v>0</v>
      </c>
      <c r="H504">
        <f>IF(OR(Table2[[#This Row],[ Rural-Urban Continuum Code   2013]]=7,Table2[[#This Row],[ Rural-Urban Continuum Code   2013]]=8,Table2[[#This Row],[ Rural-Urban Continuum Code   2013]]=9),1,0)</f>
        <v>0</v>
      </c>
      <c r="I504">
        <v>0.23</v>
      </c>
      <c r="J504">
        <v>7.0000000000000007E-2</v>
      </c>
      <c r="K504" s="17">
        <f>Table1[[#This Row],[Median Income 2018]]</f>
        <v>40582</v>
      </c>
      <c r="L504">
        <f>(Table1[[#This Row],[Hospital Beds 2018]]/Table1[[#This Row],[Population Estimate 2018]])*1000</f>
        <v>5.1495166681723727</v>
      </c>
      <c r="M504" s="1">
        <v>0.7</v>
      </c>
      <c r="N504">
        <f>Table1[[#This Row],[Population Estimate 2018]]</f>
        <v>11069</v>
      </c>
      <c r="O504" t="str" cm="1">
        <f t="array" ref="O504">_xlfn.IFS(Table2[[#This Row],[ Rural-Urban Continuum Code   2014]]=1,"Urban",Table2[[#This Row],[ Rural-Urban Continuum Code   2015]]=1, "Suburban",Table2[[#This Row],[ Rural-Urban Continuum Code   2016]]=1,"Rural")</f>
        <v>Urban</v>
      </c>
    </row>
    <row r="505" spans="1:15" x14ac:dyDescent="0.3">
      <c r="A505">
        <v>508</v>
      </c>
      <c r="B505" t="s">
        <v>370</v>
      </c>
      <c r="C505" t="s">
        <v>359</v>
      </c>
      <c r="D505" t="s">
        <v>21</v>
      </c>
      <c r="E505">
        <v>6</v>
      </c>
      <c r="F505">
        <f>IF(OR(Table2[[#This Row],[ Rural-Urban Continuum Code   2013]]=1,Table2[[#This Row],[ Rural-Urban Continuum Code   2013]]=2,Table2[[#This Row],[ Rural-Urban Continuum Code   2013]]=3),1,0)</f>
        <v>0</v>
      </c>
      <c r="G505">
        <f>IF(OR(Table2[[#This Row],[ Rural-Urban Continuum Code   2013]]=4,Table2[[#This Row],[ Rural-Urban Continuum Code   2013]]=5,Table2[[#This Row],[ Rural-Urban Continuum Code   2013]]=6),1,0)</f>
        <v>1</v>
      </c>
      <c r="H505">
        <f>IF(OR(Table2[[#This Row],[ Rural-Urban Continuum Code   2013]]=7,Table2[[#This Row],[ Rural-Urban Continuum Code   2013]]=8,Table2[[#This Row],[ Rural-Urban Continuum Code   2013]]=9),1,0)</f>
        <v>0</v>
      </c>
      <c r="I505">
        <v>0.24</v>
      </c>
      <c r="J505">
        <v>0.08</v>
      </c>
      <c r="K505" s="17">
        <f>Table1[[#This Row],[Median Income 2018]]</f>
        <v>51205</v>
      </c>
      <c r="L505">
        <f>(Table1[[#This Row],[Hospital Beds 2018]]/Table1[[#This Row],[Population Estimate 2018]])*1000</f>
        <v>1.1463157412077583</v>
      </c>
      <c r="M505" s="1">
        <v>0.78</v>
      </c>
      <c r="N505">
        <f>Table1[[#This Row],[Population Estimate 2018]]</f>
        <v>21809</v>
      </c>
      <c r="O505" t="str" cm="1">
        <f t="array" ref="O50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06" spans="1:15" x14ac:dyDescent="0.3">
      <c r="A506">
        <v>509</v>
      </c>
      <c r="B506" t="s">
        <v>370</v>
      </c>
      <c r="C506" t="s">
        <v>447</v>
      </c>
      <c r="D506" t="s">
        <v>21</v>
      </c>
      <c r="E506">
        <v>9</v>
      </c>
      <c r="F506">
        <f>IF(OR(Table2[[#This Row],[ Rural-Urban Continuum Code   2013]]=1,Table2[[#This Row],[ Rural-Urban Continuum Code   2013]]=2,Table2[[#This Row],[ Rural-Urban Continuum Code   2013]]=3),1,0)</f>
        <v>0</v>
      </c>
      <c r="G506">
        <f>IF(OR(Table2[[#This Row],[ Rural-Urban Continuum Code   2013]]=4,Table2[[#This Row],[ Rural-Urban Continuum Code   2013]]=5,Table2[[#This Row],[ Rural-Urban Continuum Code   2013]]=6),1,0)</f>
        <v>0</v>
      </c>
      <c r="H506">
        <f>IF(OR(Table2[[#This Row],[ Rural-Urban Continuum Code   2013]]=7,Table2[[#This Row],[ Rural-Urban Continuum Code   2013]]=8,Table2[[#This Row],[ Rural-Urban Continuum Code   2013]]=9),1,0)</f>
        <v>1</v>
      </c>
      <c r="I506">
        <v>0.31</v>
      </c>
      <c r="J506">
        <v>0.08</v>
      </c>
      <c r="K506" s="17">
        <f>Table1[[#This Row],[Median Income 2018]]</f>
        <v>33908</v>
      </c>
      <c r="L506">
        <f>(Table1[[#This Row],[Hospital Beds 2018]]/Table1[[#This Row],[Population Estimate 2018]])*1000</f>
        <v>0</v>
      </c>
      <c r="M506" s="1">
        <v>0.74</v>
      </c>
      <c r="N506">
        <f>Table1[[#This Row],[Population Estimate 2018]]</f>
        <v>2279</v>
      </c>
      <c r="O506" t="str" cm="1">
        <f t="array" ref="O506">_xlfn.IFS(Table2[[#This Row],[ Rural-Urban Continuum Code   2014]]=1,"Urban",Table2[[#This Row],[ Rural-Urban Continuum Code   2015]]=1, "Suburban",Table2[[#This Row],[ Rural-Urban Continuum Code   2016]]=1,"Rural")</f>
        <v>Rural</v>
      </c>
    </row>
    <row r="507" spans="1:15" x14ac:dyDescent="0.3">
      <c r="A507">
        <v>510</v>
      </c>
      <c r="B507" t="s">
        <v>370</v>
      </c>
      <c r="C507" t="s">
        <v>448</v>
      </c>
      <c r="D507" t="s">
        <v>21</v>
      </c>
      <c r="E507">
        <v>7</v>
      </c>
      <c r="F507">
        <f>IF(OR(Table2[[#This Row],[ Rural-Urban Continuum Code   2013]]=1,Table2[[#This Row],[ Rural-Urban Continuum Code   2013]]=2,Table2[[#This Row],[ Rural-Urban Continuum Code   2013]]=3),1,0)</f>
        <v>0</v>
      </c>
      <c r="G507">
        <f>IF(OR(Table2[[#This Row],[ Rural-Urban Continuum Code   2013]]=4,Table2[[#This Row],[ Rural-Urban Continuum Code   2013]]=5,Table2[[#This Row],[ Rural-Urban Continuum Code   2013]]=6),1,0)</f>
        <v>0</v>
      </c>
      <c r="H507">
        <f>IF(OR(Table2[[#This Row],[ Rural-Urban Continuum Code   2013]]=7,Table2[[#This Row],[ Rural-Urban Continuum Code   2013]]=8,Table2[[#This Row],[ Rural-Urban Continuum Code   2013]]=9),1,0)</f>
        <v>1</v>
      </c>
      <c r="I507">
        <v>0.28000000000000003</v>
      </c>
      <c r="J507">
        <v>0.08</v>
      </c>
      <c r="K507" s="17">
        <f>Table1[[#This Row],[Median Income 2018]]</f>
        <v>44213</v>
      </c>
      <c r="L507">
        <f>(Table1[[#This Row],[Hospital Beds 2018]]/Table1[[#This Row],[Population Estimate 2018]])*1000</f>
        <v>1.4821841465583685</v>
      </c>
      <c r="M507" s="1">
        <v>0.74</v>
      </c>
      <c r="N507">
        <f>Table1[[#This Row],[Population Estimate 2018]]</f>
        <v>16867</v>
      </c>
      <c r="O507" t="str" cm="1">
        <f t="array" ref="O507">_xlfn.IFS(Table2[[#This Row],[ Rural-Urban Continuum Code   2014]]=1,"Urban",Table2[[#This Row],[ Rural-Urban Continuum Code   2015]]=1, "Suburban",Table2[[#This Row],[ Rural-Urban Continuum Code   2016]]=1,"Rural")</f>
        <v>Rural</v>
      </c>
    </row>
    <row r="508" spans="1:15" x14ac:dyDescent="0.3">
      <c r="A508">
        <v>511</v>
      </c>
      <c r="B508" t="s">
        <v>370</v>
      </c>
      <c r="C508" t="s">
        <v>77</v>
      </c>
      <c r="D508" t="s">
        <v>21</v>
      </c>
      <c r="E508">
        <v>6</v>
      </c>
      <c r="F508">
        <f>IF(OR(Table2[[#This Row],[ Rural-Urban Continuum Code   2013]]=1,Table2[[#This Row],[ Rural-Urban Continuum Code   2013]]=2,Table2[[#This Row],[ Rural-Urban Continuum Code   2013]]=3),1,0)</f>
        <v>0</v>
      </c>
      <c r="G508">
        <f>IF(OR(Table2[[#This Row],[ Rural-Urban Continuum Code   2013]]=4,Table2[[#This Row],[ Rural-Urban Continuum Code   2013]]=5,Table2[[#This Row],[ Rural-Urban Continuum Code   2013]]=6),1,0)</f>
        <v>1</v>
      </c>
      <c r="H508">
        <f>IF(OR(Table2[[#This Row],[ Rural-Urban Continuum Code   2013]]=7,Table2[[#This Row],[ Rural-Urban Continuum Code   2013]]=8,Table2[[#This Row],[ Rural-Urban Continuum Code   2013]]=9),1,0)</f>
        <v>0</v>
      </c>
      <c r="I508">
        <v>0.24</v>
      </c>
      <c r="J508">
        <v>0.05</v>
      </c>
      <c r="K508" s="17">
        <f>Table1[[#This Row],[Median Income 2018]]</f>
        <v>28298</v>
      </c>
      <c r="L508">
        <f>(Table1[[#This Row],[Hospital Beds 2018]]/Table1[[#This Row],[Population Estimate 2018]])*1000</f>
        <v>3.6587150592711839</v>
      </c>
      <c r="M508" s="1">
        <v>0.76</v>
      </c>
      <c r="N508">
        <f>Table1[[#This Row],[Population Estimate 2018]]</f>
        <v>6833</v>
      </c>
      <c r="O508" t="str" cm="1">
        <f t="array" ref="O50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09" spans="1:15" x14ac:dyDescent="0.3">
      <c r="A509">
        <v>512</v>
      </c>
      <c r="B509" t="s">
        <v>370</v>
      </c>
      <c r="C509" t="s">
        <v>449</v>
      </c>
      <c r="D509" t="s">
        <v>58</v>
      </c>
      <c r="E509">
        <v>2</v>
      </c>
      <c r="F509">
        <f>IF(OR(Table2[[#This Row],[ Rural-Urban Continuum Code   2013]]=1,Table2[[#This Row],[ Rural-Urban Continuum Code   2013]]=2,Table2[[#This Row],[ Rural-Urban Continuum Code   2013]]=3),1,0)</f>
        <v>1</v>
      </c>
      <c r="G509">
        <f>IF(OR(Table2[[#This Row],[ Rural-Urban Continuum Code   2013]]=4,Table2[[#This Row],[ Rural-Urban Continuum Code   2013]]=5,Table2[[#This Row],[ Rural-Urban Continuum Code   2013]]=6),1,0)</f>
        <v>0</v>
      </c>
      <c r="H509">
        <f>IF(OR(Table2[[#This Row],[ Rural-Urban Continuum Code   2013]]=7,Table2[[#This Row],[ Rural-Urban Continuum Code   2013]]=8,Table2[[#This Row],[ Rural-Urban Continuum Code   2013]]=9),1,0)</f>
        <v>0</v>
      </c>
      <c r="I509">
        <v>0.14000000000000001</v>
      </c>
      <c r="J509">
        <v>0.11</v>
      </c>
      <c r="K509" s="17">
        <f>Table1[[#This Row],[Median Income 2018]]</f>
        <v>40168</v>
      </c>
      <c r="L509">
        <f>(Table1[[#This Row],[Hospital Beds 2018]]/Table1[[#This Row],[Population Estimate 2018]])*1000</f>
        <v>11.589946118658027</v>
      </c>
      <c r="M509" s="1">
        <v>0.84</v>
      </c>
      <c r="N509">
        <f>Table1[[#This Row],[Population Estimate 2018]]</f>
        <v>201554</v>
      </c>
      <c r="O509" t="str" cm="1">
        <f t="array" ref="O509">_xlfn.IFS(Table2[[#This Row],[ Rural-Urban Continuum Code   2014]]=1,"Urban",Table2[[#This Row],[ Rural-Urban Continuum Code   2015]]=1, "Suburban",Table2[[#This Row],[ Rural-Urban Continuum Code   2016]]=1,"Rural")</f>
        <v>Urban</v>
      </c>
    </row>
    <row r="510" spans="1:15" x14ac:dyDescent="0.3">
      <c r="A510">
        <v>513</v>
      </c>
      <c r="B510" t="s">
        <v>370</v>
      </c>
      <c r="C510" t="s">
        <v>450</v>
      </c>
      <c r="D510" t="s">
        <v>21</v>
      </c>
      <c r="E510">
        <v>1</v>
      </c>
      <c r="F510">
        <f>IF(OR(Table2[[#This Row],[ Rural-Urban Continuum Code   2013]]=1,Table2[[#This Row],[ Rural-Urban Continuum Code   2013]]=2,Table2[[#This Row],[ Rural-Urban Continuum Code   2013]]=3),1,0)</f>
        <v>1</v>
      </c>
      <c r="G510">
        <f>IF(OR(Table2[[#This Row],[ Rural-Urban Continuum Code   2013]]=4,Table2[[#This Row],[ Rural-Urban Continuum Code   2013]]=5,Table2[[#This Row],[ Rural-Urban Continuum Code   2013]]=6),1,0)</f>
        <v>0</v>
      </c>
      <c r="H510">
        <f>IF(OR(Table2[[#This Row],[ Rural-Urban Continuum Code   2013]]=7,Table2[[#This Row],[ Rural-Urban Continuum Code   2013]]=8,Table2[[#This Row],[ Rural-Urban Continuum Code   2013]]=9),1,0)</f>
        <v>0</v>
      </c>
      <c r="I510">
        <v>0.14000000000000001</v>
      </c>
      <c r="J510">
        <v>7.0000000000000007E-2</v>
      </c>
      <c r="K510" s="17">
        <f>Table1[[#This Row],[Median Income 2018]]</f>
        <v>59673</v>
      </c>
      <c r="L510">
        <f>(Table1[[#This Row],[Hospital Beds 2018]]/Table1[[#This Row],[Population Estimate 2018]])*1000</f>
        <v>1.7440448594829681</v>
      </c>
      <c r="M510" s="1">
        <v>0.87</v>
      </c>
      <c r="N510">
        <f>Table1[[#This Row],[Population Estimate 2018]]</f>
        <v>90594</v>
      </c>
      <c r="O510" t="str" cm="1">
        <f t="array" ref="O510">_xlfn.IFS(Table2[[#This Row],[ Rural-Urban Continuum Code   2014]]=1,"Urban",Table2[[#This Row],[ Rural-Urban Continuum Code   2015]]=1, "Suburban",Table2[[#This Row],[ Rural-Urban Continuum Code   2016]]=1,"Rural")</f>
        <v>Urban</v>
      </c>
    </row>
    <row r="511" spans="1:15" x14ac:dyDescent="0.3">
      <c r="A511">
        <v>514</v>
      </c>
      <c r="B511" t="s">
        <v>370</v>
      </c>
      <c r="C511" t="s">
        <v>451</v>
      </c>
      <c r="D511" t="s">
        <v>21</v>
      </c>
      <c r="E511">
        <v>8</v>
      </c>
      <c r="F511">
        <f>IF(OR(Table2[[#This Row],[ Rural-Urban Continuum Code   2013]]=1,Table2[[#This Row],[ Rural-Urban Continuum Code   2013]]=2,Table2[[#This Row],[ Rural-Urban Continuum Code   2013]]=3),1,0)</f>
        <v>0</v>
      </c>
      <c r="G511">
        <f>IF(OR(Table2[[#This Row],[ Rural-Urban Continuum Code   2013]]=4,Table2[[#This Row],[ Rural-Urban Continuum Code   2013]]=5,Table2[[#This Row],[ Rural-Urban Continuum Code   2013]]=6),1,0)</f>
        <v>0</v>
      </c>
      <c r="H511">
        <f>IF(OR(Table2[[#This Row],[ Rural-Urban Continuum Code   2013]]=7,Table2[[#This Row],[ Rural-Urban Continuum Code   2013]]=8,Table2[[#This Row],[ Rural-Urban Continuum Code   2013]]=9),1,0)</f>
        <v>1</v>
      </c>
      <c r="I511">
        <v>0.17</v>
      </c>
      <c r="J511">
        <v>0.06</v>
      </c>
      <c r="K511" s="17">
        <f>Table1[[#This Row],[Median Income 2018]]</f>
        <v>45378</v>
      </c>
      <c r="L511">
        <f>(Table1[[#This Row],[Hospital Beds 2018]]/Table1[[#This Row],[Population Estimate 2018]])*1000</f>
        <v>0</v>
      </c>
      <c r="M511" s="1">
        <v>0.85</v>
      </c>
      <c r="N511">
        <f>Table1[[#This Row],[Population Estimate 2018]]</f>
        <v>5236</v>
      </c>
      <c r="O511" t="str" cm="1">
        <f t="array" ref="O511">_xlfn.IFS(Table2[[#This Row],[ Rural-Urban Continuum Code   2014]]=1,"Urban",Table2[[#This Row],[ Rural-Urban Continuum Code   2015]]=1, "Suburban",Table2[[#This Row],[ Rural-Urban Continuum Code   2016]]=1,"Rural")</f>
        <v>Rural</v>
      </c>
    </row>
    <row r="512" spans="1:15" x14ac:dyDescent="0.3">
      <c r="A512">
        <v>515</v>
      </c>
      <c r="B512" t="s">
        <v>370</v>
      </c>
      <c r="C512" t="s">
        <v>452</v>
      </c>
      <c r="D512" t="s">
        <v>21</v>
      </c>
      <c r="E512">
        <v>6</v>
      </c>
      <c r="F512">
        <f>IF(OR(Table2[[#This Row],[ Rural-Urban Continuum Code   2013]]=1,Table2[[#This Row],[ Rural-Urban Continuum Code   2013]]=2,Table2[[#This Row],[ Rural-Urban Continuum Code   2013]]=3),1,0)</f>
        <v>0</v>
      </c>
      <c r="G512">
        <f>IF(OR(Table2[[#This Row],[ Rural-Urban Continuum Code   2013]]=4,Table2[[#This Row],[ Rural-Urban Continuum Code   2013]]=5,Table2[[#This Row],[ Rural-Urban Continuum Code   2013]]=6),1,0)</f>
        <v>1</v>
      </c>
      <c r="H512">
        <f>IF(OR(Table2[[#This Row],[ Rural-Urban Continuum Code   2013]]=7,Table2[[#This Row],[ Rural-Urban Continuum Code   2013]]=8,Table2[[#This Row],[ Rural-Urban Continuum Code   2013]]=9),1,0)</f>
        <v>0</v>
      </c>
      <c r="I512">
        <v>0.19</v>
      </c>
      <c r="J512">
        <v>7.0000000000000007E-2</v>
      </c>
      <c r="K512" s="17">
        <f>Table1[[#This Row],[Median Income 2018]]</f>
        <v>39048</v>
      </c>
      <c r="L512">
        <f>(Table1[[#This Row],[Hospital Beds 2018]]/Table1[[#This Row],[Population Estimate 2018]])*1000</f>
        <v>1.7936576266322284</v>
      </c>
      <c r="M512" s="1">
        <v>0.82</v>
      </c>
      <c r="N512">
        <f>Table1[[#This Row],[Population Estimate 2018]]</f>
        <v>13938</v>
      </c>
      <c r="O512" t="str" cm="1">
        <f t="array" ref="O51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13" spans="1:15" x14ac:dyDescent="0.3">
      <c r="A513">
        <v>516</v>
      </c>
      <c r="B513" t="s">
        <v>370</v>
      </c>
      <c r="C513" t="s">
        <v>364</v>
      </c>
      <c r="D513" t="s">
        <v>21</v>
      </c>
      <c r="E513">
        <v>6</v>
      </c>
      <c r="F513">
        <f>IF(OR(Table2[[#This Row],[ Rural-Urban Continuum Code   2013]]=1,Table2[[#This Row],[ Rural-Urban Continuum Code   2013]]=2,Table2[[#This Row],[ Rural-Urban Continuum Code   2013]]=3),1,0)</f>
        <v>0</v>
      </c>
      <c r="G513">
        <f>IF(OR(Table2[[#This Row],[ Rural-Urban Continuum Code   2013]]=4,Table2[[#This Row],[ Rural-Urban Continuum Code   2013]]=5,Table2[[#This Row],[ Rural-Urban Continuum Code   2013]]=6),1,0)</f>
        <v>1</v>
      </c>
      <c r="H513">
        <f>IF(OR(Table2[[#This Row],[ Rural-Urban Continuum Code   2013]]=7,Table2[[#This Row],[ Rural-Urban Continuum Code   2013]]=8,Table2[[#This Row],[ Rural-Urban Continuum Code   2013]]=9),1,0)</f>
        <v>0</v>
      </c>
      <c r="I513">
        <v>0.23</v>
      </c>
      <c r="J513">
        <v>0.08</v>
      </c>
      <c r="K513" s="17">
        <f>Table1[[#This Row],[Median Income 2018]]</f>
        <v>36869</v>
      </c>
      <c r="L513">
        <f>(Table1[[#This Row],[Hospital Beds 2018]]/Table1[[#This Row],[Population Estimate 2018]])*1000</f>
        <v>16.837041491280818</v>
      </c>
      <c r="M513" s="1">
        <v>0.81</v>
      </c>
      <c r="N513">
        <f>Table1[[#This Row],[Population Estimate 2018]]</f>
        <v>8315</v>
      </c>
      <c r="O513" t="str" cm="1">
        <f t="array" ref="O51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14" spans="1:15" x14ac:dyDescent="0.3">
      <c r="A514">
        <v>517</v>
      </c>
      <c r="B514" t="s">
        <v>370</v>
      </c>
      <c r="C514" t="s">
        <v>453</v>
      </c>
      <c r="D514" t="s">
        <v>21</v>
      </c>
      <c r="E514">
        <v>1</v>
      </c>
      <c r="F514">
        <f>IF(OR(Table2[[#This Row],[ Rural-Urban Continuum Code   2013]]=1,Table2[[#This Row],[ Rural-Urban Continuum Code   2013]]=2,Table2[[#This Row],[ Rural-Urban Continuum Code   2013]]=3),1,0)</f>
        <v>1</v>
      </c>
      <c r="G514">
        <f>IF(OR(Table2[[#This Row],[ Rural-Urban Continuum Code   2013]]=4,Table2[[#This Row],[ Rural-Urban Continuum Code   2013]]=5,Table2[[#This Row],[ Rural-Urban Continuum Code   2013]]=6),1,0)</f>
        <v>0</v>
      </c>
      <c r="H514">
        <f>IF(OR(Table2[[#This Row],[ Rural-Urban Continuum Code   2013]]=7,Table2[[#This Row],[ Rural-Urban Continuum Code   2013]]=8,Table2[[#This Row],[ Rural-Urban Continuum Code   2013]]=9),1,0)</f>
        <v>0</v>
      </c>
      <c r="I514">
        <v>0.18</v>
      </c>
      <c r="J514">
        <v>7.0000000000000007E-2</v>
      </c>
      <c r="K514" s="17">
        <f>Table1[[#This Row],[Median Income 2018]]</f>
        <v>43510</v>
      </c>
      <c r="L514">
        <f>(Table1[[#This Row],[Hospital Beds 2018]]/Table1[[#This Row],[Population Estimate 2018]])*1000</f>
        <v>2.4205748865355519</v>
      </c>
      <c r="M514" s="1">
        <v>0.84</v>
      </c>
      <c r="N514">
        <f>Table1[[#This Row],[Population Estimate 2018]]</f>
        <v>66100</v>
      </c>
      <c r="O514" t="str" cm="1">
        <f t="array" ref="O514">_xlfn.IFS(Table2[[#This Row],[ Rural-Urban Continuum Code   2014]]=1,"Urban",Table2[[#This Row],[ Rural-Urban Continuum Code   2015]]=1, "Suburban",Table2[[#This Row],[ Rural-Urban Continuum Code   2016]]=1,"Rural")</f>
        <v>Urban</v>
      </c>
    </row>
    <row r="515" spans="1:15" x14ac:dyDescent="0.3">
      <c r="A515">
        <v>518</v>
      </c>
      <c r="B515" t="s">
        <v>370</v>
      </c>
      <c r="C515" t="s">
        <v>454</v>
      </c>
      <c r="D515" t="s">
        <v>21</v>
      </c>
      <c r="E515">
        <v>7</v>
      </c>
      <c r="F515">
        <f>IF(OR(Table2[[#This Row],[ Rural-Urban Continuum Code   2013]]=1,Table2[[#This Row],[ Rural-Urban Continuum Code   2013]]=2,Table2[[#This Row],[ Rural-Urban Continuum Code   2013]]=3),1,0)</f>
        <v>0</v>
      </c>
      <c r="G515">
        <f>IF(OR(Table2[[#This Row],[ Rural-Urban Continuum Code   2013]]=4,Table2[[#This Row],[ Rural-Urban Continuum Code   2013]]=5,Table2[[#This Row],[ Rural-Urban Continuum Code   2013]]=6),1,0)</f>
        <v>0</v>
      </c>
      <c r="H515">
        <f>IF(OR(Table2[[#This Row],[ Rural-Urban Continuum Code   2013]]=7,Table2[[#This Row],[ Rural-Urban Continuum Code   2013]]=8,Table2[[#This Row],[ Rural-Urban Continuum Code   2013]]=9),1,0)</f>
        <v>1</v>
      </c>
      <c r="I515">
        <v>0.19</v>
      </c>
      <c r="J515">
        <v>7.0000000000000007E-2</v>
      </c>
      <c r="K515" s="17">
        <f>Table1[[#This Row],[Median Income 2018]]</f>
        <v>45850</v>
      </c>
      <c r="L515">
        <f>(Table1[[#This Row],[Hospital Beds 2018]]/Table1[[#This Row],[Population Estimate 2018]])*1000</f>
        <v>7.2210485884386406</v>
      </c>
      <c r="M515" s="1">
        <v>0.82</v>
      </c>
      <c r="N515">
        <f>Table1[[#This Row],[Population Estimate 2018]]</f>
        <v>26035</v>
      </c>
      <c r="O515" t="str" cm="1">
        <f t="array" ref="O515">_xlfn.IFS(Table2[[#This Row],[ Rural-Urban Continuum Code   2014]]=1,"Urban",Table2[[#This Row],[ Rural-Urban Continuum Code   2015]]=1, "Suburban",Table2[[#This Row],[ Rural-Urban Continuum Code   2016]]=1,"Rural")</f>
        <v>Rural</v>
      </c>
    </row>
    <row r="516" spans="1:15" x14ac:dyDescent="0.3">
      <c r="A516">
        <v>519</v>
      </c>
      <c r="B516" t="s">
        <v>370</v>
      </c>
      <c r="C516" t="s">
        <v>455</v>
      </c>
      <c r="D516" t="s">
        <v>21</v>
      </c>
      <c r="E516">
        <v>8</v>
      </c>
      <c r="F516">
        <f>IF(OR(Table2[[#This Row],[ Rural-Urban Continuum Code   2013]]=1,Table2[[#This Row],[ Rural-Urban Continuum Code   2013]]=2,Table2[[#This Row],[ Rural-Urban Continuum Code   2013]]=3),1,0)</f>
        <v>0</v>
      </c>
      <c r="G516">
        <f>IF(OR(Table2[[#This Row],[ Rural-Urban Continuum Code   2013]]=4,Table2[[#This Row],[ Rural-Urban Continuum Code   2013]]=5,Table2[[#This Row],[ Rural-Urban Continuum Code   2013]]=6),1,0)</f>
        <v>0</v>
      </c>
      <c r="H516">
        <f>IF(OR(Table2[[#This Row],[ Rural-Urban Continuum Code   2013]]=7,Table2[[#This Row],[ Rural-Urban Continuum Code   2013]]=8,Table2[[#This Row],[ Rural-Urban Continuum Code   2013]]=9),1,0)</f>
        <v>1</v>
      </c>
      <c r="I516">
        <v>0.16</v>
      </c>
      <c r="J516">
        <v>0.05</v>
      </c>
      <c r="K516" s="17">
        <f>Table1[[#This Row],[Median Income 2018]]</f>
        <v>33053</v>
      </c>
      <c r="L516">
        <f>(Table1[[#This Row],[Hospital Beds 2018]]/Table1[[#This Row],[Population Estimate 2018]])*1000</f>
        <v>0</v>
      </c>
      <c r="M516" s="1">
        <v>0.63</v>
      </c>
      <c r="N516">
        <f>Table1[[#This Row],[Population Estimate 2018]]</f>
        <v>6199</v>
      </c>
      <c r="O516" t="str" cm="1">
        <f t="array" ref="O516">_xlfn.IFS(Table2[[#This Row],[ Rural-Urban Continuum Code   2014]]=1,"Urban",Table2[[#This Row],[ Rural-Urban Continuum Code   2015]]=1, "Suburban",Table2[[#This Row],[ Rural-Urban Continuum Code   2016]]=1,"Rural")</f>
        <v>Rural</v>
      </c>
    </row>
    <row r="517" spans="1:15" x14ac:dyDescent="0.3">
      <c r="A517">
        <v>520</v>
      </c>
      <c r="B517" t="s">
        <v>370</v>
      </c>
      <c r="C517" t="s">
        <v>81</v>
      </c>
      <c r="D517" t="s">
        <v>21</v>
      </c>
      <c r="E517">
        <v>6</v>
      </c>
      <c r="F517">
        <f>IF(OR(Table2[[#This Row],[ Rural-Urban Continuum Code   2013]]=1,Table2[[#This Row],[ Rural-Urban Continuum Code   2013]]=2,Table2[[#This Row],[ Rural-Urban Continuum Code   2013]]=3),1,0)</f>
        <v>0</v>
      </c>
      <c r="G517">
        <f>IF(OR(Table2[[#This Row],[ Rural-Urban Continuum Code   2013]]=4,Table2[[#This Row],[ Rural-Urban Continuum Code   2013]]=5,Table2[[#This Row],[ Rural-Urban Continuum Code   2013]]=6),1,0)</f>
        <v>1</v>
      </c>
      <c r="H517">
        <f>IF(OR(Table2[[#This Row],[ Rural-Urban Continuum Code   2013]]=7,Table2[[#This Row],[ Rural-Urban Continuum Code   2013]]=8,Table2[[#This Row],[ Rural-Urban Continuum Code   2013]]=9),1,0)</f>
        <v>0</v>
      </c>
      <c r="I517">
        <v>0.17</v>
      </c>
      <c r="J517">
        <v>0.06</v>
      </c>
      <c r="K517" s="17">
        <f>Table1[[#This Row],[Median Income 2018]]</f>
        <v>37562</v>
      </c>
      <c r="L517">
        <f>(Table1[[#This Row],[Hospital Beds 2018]]/Table1[[#This Row],[Population Estimate 2018]])*1000</f>
        <v>1.4798372179060304</v>
      </c>
      <c r="M517" s="1">
        <v>0.81</v>
      </c>
      <c r="N517">
        <f>Table1[[#This Row],[Population Estimate 2018]]</f>
        <v>29733</v>
      </c>
      <c r="O517" t="str" cm="1">
        <f t="array" ref="O51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18" spans="1:15" x14ac:dyDescent="0.3">
      <c r="A518">
        <v>521</v>
      </c>
      <c r="B518" t="s">
        <v>370</v>
      </c>
      <c r="C518" t="s">
        <v>456</v>
      </c>
      <c r="D518" t="s">
        <v>21</v>
      </c>
      <c r="E518">
        <v>8</v>
      </c>
      <c r="F518">
        <f>IF(OR(Table2[[#This Row],[ Rural-Urban Continuum Code   2013]]=1,Table2[[#This Row],[ Rural-Urban Continuum Code   2013]]=2,Table2[[#This Row],[ Rural-Urban Continuum Code   2013]]=3),1,0)</f>
        <v>0</v>
      </c>
      <c r="G518">
        <f>IF(OR(Table2[[#This Row],[ Rural-Urban Continuum Code   2013]]=4,Table2[[#This Row],[ Rural-Urban Continuum Code   2013]]=5,Table2[[#This Row],[ Rural-Urban Continuum Code   2013]]=6),1,0)</f>
        <v>0</v>
      </c>
      <c r="H518">
        <f>IF(OR(Table2[[#This Row],[ Rural-Urban Continuum Code   2013]]=7,Table2[[#This Row],[ Rural-Urban Continuum Code   2013]]=8,Table2[[#This Row],[ Rural-Urban Continuum Code   2013]]=9),1,0)</f>
        <v>1</v>
      </c>
      <c r="I518">
        <v>0.24</v>
      </c>
      <c r="J518">
        <v>0.09</v>
      </c>
      <c r="K518" s="17">
        <f>Table1[[#This Row],[Median Income 2018]]</f>
        <v>37265</v>
      </c>
      <c r="L518">
        <f>(Table1[[#This Row],[Hospital Beds 2018]]/Table1[[#This Row],[Population Estimate 2018]])*1000</f>
        <v>0</v>
      </c>
      <c r="M518" s="1">
        <v>0.8</v>
      </c>
      <c r="N518">
        <f>Table1[[#This Row],[Population Estimate 2018]]</f>
        <v>6272</v>
      </c>
      <c r="O518" t="str" cm="1">
        <f t="array" ref="O518">_xlfn.IFS(Table2[[#This Row],[ Rural-Urban Continuum Code   2014]]=1,"Urban",Table2[[#This Row],[ Rural-Urban Continuum Code   2015]]=1, "Suburban",Table2[[#This Row],[ Rural-Urban Continuum Code   2016]]=1,"Rural")</f>
        <v>Rural</v>
      </c>
    </row>
    <row r="519" spans="1:15" x14ac:dyDescent="0.3">
      <c r="A519">
        <v>522</v>
      </c>
      <c r="B519" t="s">
        <v>370</v>
      </c>
      <c r="C519" t="s">
        <v>457</v>
      </c>
      <c r="D519" t="s">
        <v>21</v>
      </c>
      <c r="E519">
        <v>8</v>
      </c>
      <c r="F519">
        <f>IF(OR(Table2[[#This Row],[ Rural-Urban Continuum Code   2013]]=1,Table2[[#This Row],[ Rural-Urban Continuum Code   2013]]=2,Table2[[#This Row],[ Rural-Urban Continuum Code   2013]]=3),1,0)</f>
        <v>0</v>
      </c>
      <c r="G519">
        <f>IF(OR(Table2[[#This Row],[ Rural-Urban Continuum Code   2013]]=4,Table2[[#This Row],[ Rural-Urban Continuum Code   2013]]=5,Table2[[#This Row],[ Rural-Urban Continuum Code   2013]]=6),1,0)</f>
        <v>0</v>
      </c>
      <c r="H519">
        <f>IF(OR(Table2[[#This Row],[ Rural-Urban Continuum Code   2013]]=7,Table2[[#This Row],[ Rural-Urban Continuum Code   2013]]=8,Table2[[#This Row],[ Rural-Urban Continuum Code   2013]]=9),1,0)</f>
        <v>1</v>
      </c>
      <c r="I519">
        <v>0.26</v>
      </c>
      <c r="J519">
        <v>7.0000000000000007E-2</v>
      </c>
      <c r="K519" s="17">
        <f>Table1[[#This Row],[Median Income 2018]]</f>
        <v>34090</v>
      </c>
      <c r="L519">
        <f>(Table1[[#This Row],[Hospital Beds 2018]]/Table1[[#This Row],[Population Estimate 2018]])*1000</f>
        <v>0</v>
      </c>
      <c r="M519" s="1">
        <v>0.78</v>
      </c>
      <c r="N519">
        <f>Table1[[#This Row],[Population Estimate 2018]]</f>
        <v>1608</v>
      </c>
      <c r="O519" t="str" cm="1">
        <f t="array" ref="O519">_xlfn.IFS(Table2[[#This Row],[ Rural-Urban Continuum Code   2014]]=1,"Urban",Table2[[#This Row],[ Rural-Urban Continuum Code   2015]]=1, "Suburban",Table2[[#This Row],[ Rural-Urban Continuum Code   2016]]=1,"Rural")</f>
        <v>Rural</v>
      </c>
    </row>
    <row r="520" spans="1:15" x14ac:dyDescent="0.3">
      <c r="A520">
        <v>523</v>
      </c>
      <c r="B520" t="s">
        <v>370</v>
      </c>
      <c r="C520" t="s">
        <v>458</v>
      </c>
      <c r="D520" t="s">
        <v>21</v>
      </c>
      <c r="E520">
        <v>6</v>
      </c>
      <c r="F520">
        <f>IF(OR(Table2[[#This Row],[ Rural-Urban Continuum Code   2013]]=1,Table2[[#This Row],[ Rural-Urban Continuum Code   2013]]=2,Table2[[#This Row],[ Rural-Urban Continuum Code   2013]]=3),1,0)</f>
        <v>0</v>
      </c>
      <c r="G520">
        <f>IF(OR(Table2[[#This Row],[ Rural-Urban Continuum Code   2013]]=4,Table2[[#This Row],[ Rural-Urban Continuum Code   2013]]=5,Table2[[#This Row],[ Rural-Urban Continuum Code   2013]]=6),1,0)</f>
        <v>1</v>
      </c>
      <c r="H520">
        <f>IF(OR(Table2[[#This Row],[ Rural-Urban Continuum Code   2013]]=7,Table2[[#This Row],[ Rural-Urban Continuum Code   2013]]=8,Table2[[#This Row],[ Rural-Urban Continuum Code   2013]]=9),1,0)</f>
        <v>0</v>
      </c>
      <c r="I520">
        <v>0.14000000000000001</v>
      </c>
      <c r="J520">
        <v>0.06</v>
      </c>
      <c r="K520" s="17">
        <f>Table1[[#This Row],[Median Income 2018]]</f>
        <v>41440</v>
      </c>
      <c r="L520">
        <f>(Table1[[#This Row],[Hospital Beds 2018]]/Table1[[#This Row],[Population Estimate 2018]])*1000</f>
        <v>0.98460084281832139</v>
      </c>
      <c r="M520" s="1">
        <v>0.7</v>
      </c>
      <c r="N520">
        <f>Table1[[#This Row],[Population Estimate 2018]]</f>
        <v>25391</v>
      </c>
      <c r="O520" t="str" cm="1">
        <f t="array" ref="O52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21" spans="1:15" x14ac:dyDescent="0.3">
      <c r="A521">
        <v>524</v>
      </c>
      <c r="B521" t="s">
        <v>370</v>
      </c>
      <c r="C521" t="s">
        <v>366</v>
      </c>
      <c r="D521" t="s">
        <v>21</v>
      </c>
      <c r="E521">
        <v>8</v>
      </c>
      <c r="F521">
        <f>IF(OR(Table2[[#This Row],[ Rural-Urban Continuum Code   2013]]=1,Table2[[#This Row],[ Rural-Urban Continuum Code   2013]]=2,Table2[[#This Row],[ Rural-Urban Continuum Code   2013]]=3),1,0)</f>
        <v>0</v>
      </c>
      <c r="G521">
        <f>IF(OR(Table2[[#This Row],[ Rural-Urban Continuum Code   2013]]=4,Table2[[#This Row],[ Rural-Urban Continuum Code   2013]]=5,Table2[[#This Row],[ Rural-Urban Continuum Code   2013]]=6),1,0)</f>
        <v>0</v>
      </c>
      <c r="H521">
        <f>IF(OR(Table2[[#This Row],[ Rural-Urban Continuum Code   2013]]=7,Table2[[#This Row],[ Rural-Urban Continuum Code   2013]]=8,Table2[[#This Row],[ Rural-Urban Continuum Code   2013]]=9),1,0)</f>
        <v>1</v>
      </c>
      <c r="I521">
        <v>0.2</v>
      </c>
      <c r="J521">
        <v>0.06</v>
      </c>
      <c r="K521" s="17">
        <f>Table1[[#This Row],[Median Income 2018]]</f>
        <v>36310</v>
      </c>
      <c r="L521">
        <f>(Table1[[#This Row],[Hospital Beds 2018]]/Table1[[#This Row],[Population Estimate 2018]])*1000</f>
        <v>0</v>
      </c>
      <c r="M521" s="1">
        <v>0.83</v>
      </c>
      <c r="N521">
        <f>Table1[[#This Row],[Population Estimate 2018]]</f>
        <v>8039</v>
      </c>
      <c r="O521" t="str" cm="1">
        <f t="array" ref="O521">_xlfn.IFS(Table2[[#This Row],[ Rural-Urban Continuum Code   2014]]=1,"Urban",Table2[[#This Row],[ Rural-Urban Continuum Code   2015]]=1, "Suburban",Table2[[#This Row],[ Rural-Urban Continuum Code   2016]]=1,"Rural")</f>
        <v>Rural</v>
      </c>
    </row>
    <row r="522" spans="1:15" x14ac:dyDescent="0.3">
      <c r="A522">
        <v>525</v>
      </c>
      <c r="B522" t="s">
        <v>370</v>
      </c>
      <c r="C522" t="s">
        <v>459</v>
      </c>
      <c r="D522" t="s">
        <v>21</v>
      </c>
      <c r="E522">
        <v>7</v>
      </c>
      <c r="F522">
        <f>IF(OR(Table2[[#This Row],[ Rural-Urban Continuum Code   2013]]=1,Table2[[#This Row],[ Rural-Urban Continuum Code   2013]]=2,Table2[[#This Row],[ Rural-Urban Continuum Code   2013]]=3),1,0)</f>
        <v>0</v>
      </c>
      <c r="G522">
        <f>IF(OR(Table2[[#This Row],[ Rural-Urban Continuum Code   2013]]=4,Table2[[#This Row],[ Rural-Urban Continuum Code   2013]]=5,Table2[[#This Row],[ Rural-Urban Continuum Code   2013]]=6),1,0)</f>
        <v>0</v>
      </c>
      <c r="H522">
        <f>IF(OR(Table2[[#This Row],[ Rural-Urban Continuum Code   2013]]=7,Table2[[#This Row],[ Rural-Urban Continuum Code   2013]]=8,Table2[[#This Row],[ Rural-Urban Continuum Code   2013]]=9),1,0)</f>
        <v>1</v>
      </c>
      <c r="I522">
        <v>0.18</v>
      </c>
      <c r="J522">
        <v>0.05</v>
      </c>
      <c r="K522" s="17">
        <f>Table1[[#This Row],[Median Income 2018]]</f>
        <v>34297</v>
      </c>
      <c r="L522">
        <f>(Table1[[#This Row],[Hospital Beds 2018]]/Table1[[#This Row],[Population Estimate 2018]])*1000</f>
        <v>0</v>
      </c>
      <c r="M522" s="1">
        <v>0.65</v>
      </c>
      <c r="N522">
        <f>Table1[[#This Row],[Population Estimate 2018]]</f>
        <v>15876</v>
      </c>
      <c r="O522" t="str" cm="1">
        <f t="array" ref="O522">_xlfn.IFS(Table2[[#This Row],[ Rural-Urban Continuum Code   2014]]=1,"Urban",Table2[[#This Row],[ Rural-Urban Continuum Code   2015]]=1, "Suburban",Table2[[#This Row],[ Rural-Urban Continuum Code   2016]]=1,"Rural")</f>
        <v>Rural</v>
      </c>
    </row>
    <row r="523" spans="1:15" x14ac:dyDescent="0.3">
      <c r="A523">
        <v>526</v>
      </c>
      <c r="B523" t="s">
        <v>370</v>
      </c>
      <c r="C523" t="s">
        <v>460</v>
      </c>
      <c r="D523" t="s">
        <v>21</v>
      </c>
      <c r="E523">
        <v>3</v>
      </c>
      <c r="F523">
        <f>IF(OR(Table2[[#This Row],[ Rural-Urban Continuum Code   2013]]=1,Table2[[#This Row],[ Rural-Urban Continuum Code   2013]]=2,Table2[[#This Row],[ Rural-Urban Continuum Code   2013]]=3),1,0)</f>
        <v>1</v>
      </c>
      <c r="G523">
        <f>IF(OR(Table2[[#This Row],[ Rural-Urban Continuum Code   2013]]=4,Table2[[#This Row],[ Rural-Urban Continuum Code   2013]]=5,Table2[[#This Row],[ Rural-Urban Continuum Code   2013]]=6),1,0)</f>
        <v>0</v>
      </c>
      <c r="H523">
        <f>IF(OR(Table2[[#This Row],[ Rural-Urban Continuum Code   2013]]=7,Table2[[#This Row],[ Rural-Urban Continuum Code   2013]]=8,Table2[[#This Row],[ Rural-Urban Continuum Code   2013]]=9),1,0)</f>
        <v>0</v>
      </c>
      <c r="I523">
        <v>0.2</v>
      </c>
      <c r="J523">
        <v>7.0000000000000007E-2</v>
      </c>
      <c r="K523" s="17">
        <f>Table1[[#This Row],[Median Income 2018]]</f>
        <v>35290</v>
      </c>
      <c r="L523">
        <f>(Table1[[#This Row],[Hospital Beds 2018]]/Table1[[#This Row],[Population Estimate 2018]])*1000</f>
        <v>0</v>
      </c>
      <c r="M523" s="1">
        <v>0.81</v>
      </c>
      <c r="N523">
        <f>Table1[[#This Row],[Population Estimate 2018]]</f>
        <v>8611</v>
      </c>
      <c r="O523" t="str" cm="1">
        <f t="array" ref="O523">_xlfn.IFS(Table2[[#This Row],[ Rural-Urban Continuum Code   2014]]=1,"Urban",Table2[[#This Row],[ Rural-Urban Continuum Code   2015]]=1, "Suburban",Table2[[#This Row],[ Rural-Urban Continuum Code   2016]]=1,"Rural")</f>
        <v>Urban</v>
      </c>
    </row>
    <row r="524" spans="1:15" x14ac:dyDescent="0.3">
      <c r="A524">
        <v>527</v>
      </c>
      <c r="B524" t="s">
        <v>370</v>
      </c>
      <c r="C524" t="s">
        <v>461</v>
      </c>
      <c r="D524" t="s">
        <v>21</v>
      </c>
      <c r="E524">
        <v>4</v>
      </c>
      <c r="F524">
        <f>IF(OR(Table2[[#This Row],[ Rural-Urban Continuum Code   2013]]=1,Table2[[#This Row],[ Rural-Urban Continuum Code   2013]]=2,Table2[[#This Row],[ Rural-Urban Continuum Code   2013]]=3),1,0)</f>
        <v>0</v>
      </c>
      <c r="G524">
        <f>IF(OR(Table2[[#This Row],[ Rural-Urban Continuum Code   2013]]=4,Table2[[#This Row],[ Rural-Urban Continuum Code   2013]]=5,Table2[[#This Row],[ Rural-Urban Continuum Code   2013]]=6),1,0)</f>
        <v>1</v>
      </c>
      <c r="H524">
        <f>IF(OR(Table2[[#This Row],[ Rural-Urban Continuum Code   2013]]=7,Table2[[#This Row],[ Rural-Urban Continuum Code   2013]]=8,Table2[[#This Row],[ Rural-Urban Continuum Code   2013]]=9),1,0)</f>
        <v>0</v>
      </c>
      <c r="I524">
        <v>0.18</v>
      </c>
      <c r="J524">
        <v>7.0000000000000007E-2</v>
      </c>
      <c r="K524" s="17">
        <f>Table1[[#This Row],[Median Income 2018]]</f>
        <v>41642</v>
      </c>
      <c r="L524">
        <f>(Table1[[#This Row],[Hospital Beds 2018]]/Table1[[#This Row],[Population Estimate 2018]])*1000</f>
        <v>6.884449244060475</v>
      </c>
      <c r="M524" s="1">
        <v>0.85</v>
      </c>
      <c r="N524">
        <f>Table1[[#This Row],[Population Estimate 2018]]</f>
        <v>44448</v>
      </c>
      <c r="O524" t="str" cm="1">
        <f t="array" ref="O52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25" spans="1:15" x14ac:dyDescent="0.3">
      <c r="A525">
        <v>528</v>
      </c>
      <c r="B525" t="s">
        <v>370</v>
      </c>
      <c r="C525" t="s">
        <v>462</v>
      </c>
      <c r="D525" t="s">
        <v>21</v>
      </c>
      <c r="E525">
        <v>5</v>
      </c>
      <c r="F525">
        <f>IF(OR(Table2[[#This Row],[ Rural-Urban Continuum Code   2013]]=1,Table2[[#This Row],[ Rural-Urban Continuum Code   2013]]=2,Table2[[#This Row],[ Rural-Urban Continuum Code   2013]]=3),1,0)</f>
        <v>0</v>
      </c>
      <c r="G525">
        <f>IF(OR(Table2[[#This Row],[ Rural-Urban Continuum Code   2013]]=4,Table2[[#This Row],[ Rural-Urban Continuum Code   2013]]=5,Table2[[#This Row],[ Rural-Urban Continuum Code   2013]]=6),1,0)</f>
        <v>1</v>
      </c>
      <c r="H525">
        <f>IF(OR(Table2[[#This Row],[ Rural-Urban Continuum Code   2013]]=7,Table2[[#This Row],[ Rural-Urban Continuum Code   2013]]=8,Table2[[#This Row],[ Rural-Urban Continuum Code   2013]]=9),1,0)</f>
        <v>0</v>
      </c>
      <c r="I525">
        <v>0.15</v>
      </c>
      <c r="J525">
        <v>0.05</v>
      </c>
      <c r="K525" s="17">
        <f>Table1[[#This Row],[Median Income 2018]]</f>
        <v>45680</v>
      </c>
      <c r="L525">
        <f>(Table1[[#This Row],[Hospital Beds 2018]]/Table1[[#This Row],[Population Estimate 2018]])*1000</f>
        <v>4.4613147321978754</v>
      </c>
      <c r="M525" s="1">
        <v>0.84</v>
      </c>
      <c r="N525">
        <f>Table1[[#This Row],[Population Estimate 2018]]</f>
        <v>40571</v>
      </c>
      <c r="O525" t="str" cm="1">
        <f t="array" ref="O52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26" spans="1:15" x14ac:dyDescent="0.3">
      <c r="A526">
        <v>529</v>
      </c>
      <c r="B526" t="s">
        <v>370</v>
      </c>
      <c r="C526" t="s">
        <v>463</v>
      </c>
      <c r="D526" t="s">
        <v>21</v>
      </c>
      <c r="E526">
        <v>7</v>
      </c>
      <c r="F526">
        <f>IF(OR(Table2[[#This Row],[ Rural-Urban Continuum Code   2013]]=1,Table2[[#This Row],[ Rural-Urban Continuum Code   2013]]=2,Table2[[#This Row],[ Rural-Urban Continuum Code   2013]]=3),1,0)</f>
        <v>0</v>
      </c>
      <c r="G526">
        <f>IF(OR(Table2[[#This Row],[ Rural-Urban Continuum Code   2013]]=4,Table2[[#This Row],[ Rural-Urban Continuum Code   2013]]=5,Table2[[#This Row],[ Rural-Urban Continuum Code   2013]]=6),1,0)</f>
        <v>0</v>
      </c>
      <c r="H526">
        <f>IF(OR(Table2[[#This Row],[ Rural-Urban Continuum Code   2013]]=7,Table2[[#This Row],[ Rural-Urban Continuum Code   2013]]=8,Table2[[#This Row],[ Rural-Urban Continuum Code   2013]]=9),1,0)</f>
        <v>1</v>
      </c>
      <c r="I526">
        <v>0.16</v>
      </c>
      <c r="J526">
        <v>0.06</v>
      </c>
      <c r="K526" s="17">
        <f>Table1[[#This Row],[Median Income 2018]]</f>
        <v>37148</v>
      </c>
      <c r="L526">
        <f>(Table1[[#This Row],[Hospital Beds 2018]]/Table1[[#This Row],[Population Estimate 2018]])*1000</f>
        <v>2.119983635214044</v>
      </c>
      <c r="M526" s="1">
        <v>0.86</v>
      </c>
      <c r="N526">
        <f>Table1[[#This Row],[Population Estimate 2018]]</f>
        <v>26887</v>
      </c>
      <c r="O526" t="str" cm="1">
        <f t="array" ref="O526">_xlfn.IFS(Table2[[#This Row],[ Rural-Urban Continuum Code   2014]]=1,"Urban",Table2[[#This Row],[ Rural-Urban Continuum Code   2015]]=1, "Suburban",Table2[[#This Row],[ Rural-Urban Continuum Code   2016]]=1,"Rural")</f>
        <v>Rural</v>
      </c>
    </row>
    <row r="527" spans="1:15" x14ac:dyDescent="0.3">
      <c r="A527">
        <v>530</v>
      </c>
      <c r="B527" t="s">
        <v>370</v>
      </c>
      <c r="C527" t="s">
        <v>464</v>
      </c>
      <c r="D527" t="s">
        <v>21</v>
      </c>
      <c r="E527">
        <v>9</v>
      </c>
      <c r="F527">
        <f>IF(OR(Table2[[#This Row],[ Rural-Urban Continuum Code   2013]]=1,Table2[[#This Row],[ Rural-Urban Continuum Code   2013]]=2,Table2[[#This Row],[ Rural-Urban Continuum Code   2013]]=3),1,0)</f>
        <v>0</v>
      </c>
      <c r="G527">
        <f>IF(OR(Table2[[#This Row],[ Rural-Urban Continuum Code   2013]]=4,Table2[[#This Row],[ Rural-Urban Continuum Code   2013]]=5,Table2[[#This Row],[ Rural-Urban Continuum Code   2013]]=6),1,0)</f>
        <v>0</v>
      </c>
      <c r="H527">
        <f>IF(OR(Table2[[#This Row],[ Rural-Urban Continuum Code   2013]]=7,Table2[[#This Row],[ Rural-Urban Continuum Code   2013]]=8,Table2[[#This Row],[ Rural-Urban Continuum Code   2013]]=9),1,0)</f>
        <v>1</v>
      </c>
      <c r="I527">
        <v>0.35</v>
      </c>
      <c r="J527">
        <v>0.1</v>
      </c>
      <c r="K527" s="17">
        <f>Table1[[#This Row],[Median Income 2018]]</f>
        <v>45853</v>
      </c>
      <c r="L527">
        <f>(Table1[[#This Row],[Hospital Beds 2018]]/Table1[[#This Row],[Population Estimate 2018]])*1000</f>
        <v>12.656091798852515</v>
      </c>
      <c r="M527" s="1">
        <v>0.6</v>
      </c>
      <c r="N527">
        <f>Table1[[#This Row],[Population Estimate 2018]]</f>
        <v>11852</v>
      </c>
      <c r="O527" t="str" cm="1">
        <f t="array" ref="O527">_xlfn.IFS(Table2[[#This Row],[ Rural-Urban Continuum Code   2014]]=1,"Urban",Table2[[#This Row],[ Rural-Urban Continuum Code   2015]]=1, "Suburban",Table2[[#This Row],[ Rural-Urban Continuum Code   2016]]=1,"Rural")</f>
        <v>Rural</v>
      </c>
    </row>
    <row r="528" spans="1:15" x14ac:dyDescent="0.3">
      <c r="A528">
        <v>531</v>
      </c>
      <c r="B528" t="s">
        <v>370</v>
      </c>
      <c r="C528" t="s">
        <v>465</v>
      </c>
      <c r="D528" t="s">
        <v>21</v>
      </c>
      <c r="E528">
        <v>7</v>
      </c>
      <c r="F528">
        <f>IF(OR(Table2[[#This Row],[ Rural-Urban Continuum Code   2013]]=1,Table2[[#This Row],[ Rural-Urban Continuum Code   2013]]=2,Table2[[#This Row],[ Rural-Urban Continuum Code   2013]]=3),1,0)</f>
        <v>0</v>
      </c>
      <c r="G528">
        <f>IF(OR(Table2[[#This Row],[ Rural-Urban Continuum Code   2013]]=4,Table2[[#This Row],[ Rural-Urban Continuum Code   2013]]=5,Table2[[#This Row],[ Rural-Urban Continuum Code   2013]]=6),1,0)</f>
        <v>0</v>
      </c>
      <c r="H528">
        <f>IF(OR(Table2[[#This Row],[ Rural-Urban Continuum Code   2013]]=7,Table2[[#This Row],[ Rural-Urban Continuum Code   2013]]=8,Table2[[#This Row],[ Rural-Urban Continuum Code   2013]]=9),1,0)</f>
        <v>1</v>
      </c>
      <c r="I528">
        <v>0.18</v>
      </c>
      <c r="J528">
        <v>7.0000000000000007E-2</v>
      </c>
      <c r="K528" s="17">
        <f>Table1[[#This Row],[Median Income 2018]]</f>
        <v>35069</v>
      </c>
      <c r="L528">
        <f>(Table1[[#This Row],[Hospital Beds 2018]]/Table1[[#This Row],[Population Estimate 2018]])*1000</f>
        <v>0</v>
      </c>
      <c r="M528" s="1">
        <v>0.8</v>
      </c>
      <c r="N528">
        <f>Table1[[#This Row],[Population Estimate 2018]]</f>
        <v>6809</v>
      </c>
      <c r="O528" t="str" cm="1">
        <f t="array" ref="O528">_xlfn.IFS(Table2[[#This Row],[ Rural-Urban Continuum Code   2014]]=1,"Urban",Table2[[#This Row],[ Rural-Urban Continuum Code   2015]]=1, "Suburban",Table2[[#This Row],[ Rural-Urban Continuum Code   2016]]=1,"Rural")</f>
        <v>Rural</v>
      </c>
    </row>
    <row r="529" spans="1:15" x14ac:dyDescent="0.3">
      <c r="A529">
        <v>532</v>
      </c>
      <c r="B529" t="s">
        <v>370</v>
      </c>
      <c r="C529" t="s">
        <v>466</v>
      </c>
      <c r="D529" t="s">
        <v>21</v>
      </c>
      <c r="E529">
        <v>4</v>
      </c>
      <c r="F529">
        <f>IF(OR(Table2[[#This Row],[ Rural-Urban Continuum Code   2013]]=1,Table2[[#This Row],[ Rural-Urban Continuum Code   2013]]=2,Table2[[#This Row],[ Rural-Urban Continuum Code   2013]]=3),1,0)</f>
        <v>0</v>
      </c>
      <c r="G529">
        <f>IF(OR(Table2[[#This Row],[ Rural-Urban Continuum Code   2013]]=4,Table2[[#This Row],[ Rural-Urban Continuum Code   2013]]=5,Table2[[#This Row],[ Rural-Urban Continuum Code   2013]]=6),1,0)</f>
        <v>1</v>
      </c>
      <c r="H529">
        <f>IF(OR(Table2[[#This Row],[ Rural-Urban Continuum Code   2013]]=7,Table2[[#This Row],[ Rural-Urban Continuum Code   2013]]=8,Table2[[#This Row],[ Rural-Urban Continuum Code   2013]]=9),1,0)</f>
        <v>0</v>
      </c>
      <c r="I529">
        <v>0.15</v>
      </c>
      <c r="J529">
        <v>0.06</v>
      </c>
      <c r="K529" s="17">
        <f>Table1[[#This Row],[Median Income 2018]]</f>
        <v>45234</v>
      </c>
      <c r="L529">
        <f>(Table1[[#This Row],[Hospital Beds 2018]]/Table1[[#This Row],[Population Estimate 2018]])*1000</f>
        <v>5.5687237627438098</v>
      </c>
      <c r="M529" s="1">
        <v>0.85</v>
      </c>
      <c r="N529">
        <f>Table1[[#This Row],[Population Estimate 2018]]</f>
        <v>70034</v>
      </c>
      <c r="O529" t="str" cm="1">
        <f t="array" ref="O52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30" spans="1:15" x14ac:dyDescent="0.3">
      <c r="A530">
        <v>533</v>
      </c>
      <c r="B530" t="s">
        <v>370</v>
      </c>
      <c r="C530" t="s">
        <v>467</v>
      </c>
      <c r="D530" t="s">
        <v>21</v>
      </c>
      <c r="E530">
        <v>6</v>
      </c>
      <c r="F530">
        <f>IF(OR(Table2[[#This Row],[ Rural-Urban Continuum Code   2013]]=1,Table2[[#This Row],[ Rural-Urban Continuum Code   2013]]=2,Table2[[#This Row],[ Rural-Urban Continuum Code   2013]]=3),1,0)</f>
        <v>0</v>
      </c>
      <c r="G530">
        <f>IF(OR(Table2[[#This Row],[ Rural-Urban Continuum Code   2013]]=4,Table2[[#This Row],[ Rural-Urban Continuum Code   2013]]=5,Table2[[#This Row],[ Rural-Urban Continuum Code   2013]]=6),1,0)</f>
        <v>1</v>
      </c>
      <c r="H530">
        <f>IF(OR(Table2[[#This Row],[ Rural-Urban Continuum Code   2013]]=7,Table2[[#This Row],[ Rural-Urban Continuum Code   2013]]=8,Table2[[#This Row],[ Rural-Urban Continuum Code   2013]]=9),1,0)</f>
        <v>0</v>
      </c>
      <c r="I530">
        <v>0.2</v>
      </c>
      <c r="J530">
        <v>7.0000000000000007E-2</v>
      </c>
      <c r="K530" s="17">
        <f>Table1[[#This Row],[Median Income 2018]]</f>
        <v>33261</v>
      </c>
      <c r="L530">
        <f>(Table1[[#This Row],[Hospital Beds 2018]]/Table1[[#This Row],[Population Estimate 2018]])*1000</f>
        <v>0</v>
      </c>
      <c r="M530" s="1">
        <v>0.81</v>
      </c>
      <c r="N530">
        <f>Table1[[#This Row],[Population Estimate 2018]]</f>
        <v>7912</v>
      </c>
      <c r="O530" t="str" cm="1">
        <f t="array" ref="O53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31" spans="1:15" x14ac:dyDescent="0.3">
      <c r="A531">
        <v>534</v>
      </c>
      <c r="B531" t="s">
        <v>370</v>
      </c>
      <c r="C531" t="s">
        <v>468</v>
      </c>
      <c r="D531" t="s">
        <v>21</v>
      </c>
      <c r="E531">
        <v>3</v>
      </c>
      <c r="F531">
        <f>IF(OR(Table2[[#This Row],[ Rural-Urban Continuum Code   2013]]=1,Table2[[#This Row],[ Rural-Urban Continuum Code   2013]]=2,Table2[[#This Row],[ Rural-Urban Continuum Code   2013]]=3),1,0)</f>
        <v>1</v>
      </c>
      <c r="G531">
        <f>IF(OR(Table2[[#This Row],[ Rural-Urban Continuum Code   2013]]=4,Table2[[#This Row],[ Rural-Urban Continuum Code   2013]]=5,Table2[[#This Row],[ Rural-Urban Continuum Code   2013]]=6),1,0)</f>
        <v>0</v>
      </c>
      <c r="H531">
        <f>IF(OR(Table2[[#This Row],[ Rural-Urban Continuum Code   2013]]=7,Table2[[#This Row],[ Rural-Urban Continuum Code   2013]]=8,Table2[[#This Row],[ Rural-Urban Continuum Code   2013]]=9),1,0)</f>
        <v>0</v>
      </c>
      <c r="I531">
        <v>0.23</v>
      </c>
      <c r="J531">
        <v>0.08</v>
      </c>
      <c r="K531" s="17">
        <f>Table1[[#This Row],[Median Income 2018]]</f>
        <v>42054</v>
      </c>
      <c r="L531">
        <f>(Table1[[#This Row],[Hospital Beds 2018]]/Table1[[#This Row],[Population Estimate 2018]])*1000</f>
        <v>0</v>
      </c>
      <c r="M531" s="1">
        <v>0.83</v>
      </c>
      <c r="N531">
        <f>Table1[[#This Row],[Population Estimate 2018]]</f>
        <v>8188</v>
      </c>
      <c r="O531" t="str" cm="1">
        <f t="array" ref="O531">_xlfn.IFS(Table2[[#This Row],[ Rural-Urban Continuum Code   2014]]=1,"Urban",Table2[[#This Row],[ Rural-Urban Continuum Code   2015]]=1, "Suburban",Table2[[#This Row],[ Rural-Urban Continuum Code   2016]]=1,"Rural")</f>
        <v>Urban</v>
      </c>
    </row>
    <row r="532" spans="1:15" x14ac:dyDescent="0.3">
      <c r="A532">
        <v>535</v>
      </c>
      <c r="B532" t="s">
        <v>370</v>
      </c>
      <c r="C532" t="s">
        <v>187</v>
      </c>
      <c r="D532" t="s">
        <v>21</v>
      </c>
      <c r="E532">
        <v>9</v>
      </c>
      <c r="F532">
        <f>IF(OR(Table2[[#This Row],[ Rural-Urban Continuum Code   2013]]=1,Table2[[#This Row],[ Rural-Urban Continuum Code   2013]]=2,Table2[[#This Row],[ Rural-Urban Continuum Code   2013]]=3),1,0)</f>
        <v>0</v>
      </c>
      <c r="G532">
        <f>IF(OR(Table2[[#This Row],[ Rural-Urban Continuum Code   2013]]=4,Table2[[#This Row],[ Rural-Urban Continuum Code   2013]]=5,Table2[[#This Row],[ Rural-Urban Continuum Code   2013]]=6),1,0)</f>
        <v>0</v>
      </c>
      <c r="H532">
        <f>IF(OR(Table2[[#This Row],[ Rural-Urban Continuum Code   2013]]=7,Table2[[#This Row],[ Rural-Urban Continuum Code   2013]]=8,Table2[[#This Row],[ Rural-Urban Continuum Code   2013]]=9),1,0)</f>
        <v>1</v>
      </c>
      <c r="I532">
        <v>0.33</v>
      </c>
      <c r="J532">
        <v>0.1</v>
      </c>
      <c r="K532" s="17">
        <f>Table1[[#This Row],[Median Income 2018]]</f>
        <v>45943</v>
      </c>
      <c r="L532">
        <f>(Table1[[#This Row],[Hospital Beds 2018]]/Table1[[#This Row],[Population Estimate 2018]])*1000</f>
        <v>8.1246614724386497</v>
      </c>
      <c r="M532" s="1">
        <v>0.7</v>
      </c>
      <c r="N532">
        <f>Table1[[#This Row],[Population Estimate 2018]]</f>
        <v>24001</v>
      </c>
      <c r="O532" t="str" cm="1">
        <f t="array" ref="O532">_xlfn.IFS(Table2[[#This Row],[ Rural-Urban Continuum Code   2014]]=1,"Urban",Table2[[#This Row],[ Rural-Urban Continuum Code   2015]]=1, "Suburban",Table2[[#This Row],[ Rural-Urban Continuum Code   2016]]=1,"Rural")</f>
        <v>Rural</v>
      </c>
    </row>
    <row r="533" spans="1:15" x14ac:dyDescent="0.3">
      <c r="A533">
        <v>536</v>
      </c>
      <c r="B533" t="s">
        <v>370</v>
      </c>
      <c r="C533" t="s">
        <v>469</v>
      </c>
      <c r="D533" t="s">
        <v>21</v>
      </c>
      <c r="E533">
        <v>6</v>
      </c>
      <c r="F533">
        <f>IF(OR(Table2[[#This Row],[ Rural-Urban Continuum Code   2013]]=1,Table2[[#This Row],[ Rural-Urban Continuum Code   2013]]=2,Table2[[#This Row],[ Rural-Urban Continuum Code   2013]]=3),1,0)</f>
        <v>0</v>
      </c>
      <c r="G533">
        <f>IF(OR(Table2[[#This Row],[ Rural-Urban Continuum Code   2013]]=4,Table2[[#This Row],[ Rural-Urban Continuum Code   2013]]=5,Table2[[#This Row],[ Rural-Urban Continuum Code   2013]]=6),1,0)</f>
        <v>1</v>
      </c>
      <c r="H533">
        <f>IF(OR(Table2[[#This Row],[ Rural-Urban Continuum Code   2013]]=7,Table2[[#This Row],[ Rural-Urban Continuum Code   2013]]=8,Table2[[#This Row],[ Rural-Urban Continuum Code   2013]]=9),1,0)</f>
        <v>0</v>
      </c>
      <c r="I533">
        <v>0.18</v>
      </c>
      <c r="J533">
        <v>7.0000000000000007E-2</v>
      </c>
      <c r="K533" s="17">
        <f>Table1[[#This Row],[Median Income 2018]]</f>
        <v>40965</v>
      </c>
      <c r="L533">
        <f>(Table1[[#This Row],[Hospital Beds 2018]]/Table1[[#This Row],[Population Estimate 2018]])*1000</f>
        <v>3.1661262635895477</v>
      </c>
      <c r="M533" s="1">
        <v>0.86</v>
      </c>
      <c r="N533">
        <f>Table1[[#This Row],[Population Estimate 2018]]</f>
        <v>26215</v>
      </c>
      <c r="O533" t="str" cm="1">
        <f t="array" ref="O53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34" spans="1:15" x14ac:dyDescent="0.3">
      <c r="A534">
        <v>537</v>
      </c>
      <c r="B534" t="s">
        <v>370</v>
      </c>
      <c r="C534" t="s">
        <v>85</v>
      </c>
      <c r="D534" t="s">
        <v>21</v>
      </c>
      <c r="E534">
        <v>2</v>
      </c>
      <c r="F534">
        <f>IF(OR(Table2[[#This Row],[ Rural-Urban Continuum Code   2013]]=1,Table2[[#This Row],[ Rural-Urban Continuum Code   2013]]=2,Table2[[#This Row],[ Rural-Urban Continuum Code   2013]]=3),1,0)</f>
        <v>1</v>
      </c>
      <c r="G534">
        <f>IF(OR(Table2[[#This Row],[ Rural-Urban Continuum Code   2013]]=4,Table2[[#This Row],[ Rural-Urban Continuum Code   2013]]=5,Table2[[#This Row],[ Rural-Urban Continuum Code   2013]]=6),1,0)</f>
        <v>0</v>
      </c>
      <c r="H534">
        <f>IF(OR(Table2[[#This Row],[ Rural-Urban Continuum Code   2013]]=7,Table2[[#This Row],[ Rural-Urban Continuum Code   2013]]=8,Table2[[#This Row],[ Rural-Urban Continuum Code   2013]]=9),1,0)</f>
        <v>0</v>
      </c>
      <c r="I534">
        <v>0.19</v>
      </c>
      <c r="J534">
        <v>0.06</v>
      </c>
      <c r="K534" s="17">
        <f>Table1[[#This Row],[Median Income 2018]]</f>
        <v>43767</v>
      </c>
      <c r="L534">
        <f>(Table1[[#This Row],[Hospital Beds 2018]]/Table1[[#This Row],[Population Estimate 2018]])*1000</f>
        <v>0</v>
      </c>
      <c r="M534" s="1">
        <v>0.84</v>
      </c>
      <c r="N534">
        <f>Table1[[#This Row],[Population Estimate 2018]]</f>
        <v>69410</v>
      </c>
      <c r="O534" t="str" cm="1">
        <f t="array" ref="O534">_xlfn.IFS(Table2[[#This Row],[ Rural-Urban Continuum Code   2014]]=1,"Urban",Table2[[#This Row],[ Rural-Urban Continuum Code   2015]]=1, "Suburban",Table2[[#This Row],[ Rural-Urban Continuum Code   2016]]=1,"Rural")</f>
        <v>Urban</v>
      </c>
    </row>
    <row r="535" spans="1:15" x14ac:dyDescent="0.3">
      <c r="A535">
        <v>538</v>
      </c>
      <c r="B535" t="s">
        <v>370</v>
      </c>
      <c r="C535" t="s">
        <v>369</v>
      </c>
      <c r="D535" t="s">
        <v>21</v>
      </c>
      <c r="E535">
        <v>1</v>
      </c>
      <c r="F535">
        <f>IF(OR(Table2[[#This Row],[ Rural-Urban Continuum Code   2013]]=1,Table2[[#This Row],[ Rural-Urban Continuum Code   2013]]=2,Table2[[#This Row],[ Rural-Urban Continuum Code   2013]]=3),1,0)</f>
        <v>1</v>
      </c>
      <c r="G535">
        <f>IF(OR(Table2[[#This Row],[ Rural-Urban Continuum Code   2013]]=4,Table2[[#This Row],[ Rural-Urban Continuum Code   2013]]=5,Table2[[#This Row],[ Rural-Urban Continuum Code   2013]]=6),1,0)</f>
        <v>0</v>
      </c>
      <c r="H535">
        <f>IF(OR(Table2[[#This Row],[ Rural-Urban Continuum Code   2013]]=7,Table2[[#This Row],[ Rural-Urban Continuum Code   2013]]=8,Table2[[#This Row],[ Rural-Urban Continuum Code   2013]]=9),1,0)</f>
        <v>0</v>
      </c>
      <c r="I535">
        <v>0.15</v>
      </c>
      <c r="J535">
        <v>0.06</v>
      </c>
      <c r="K535" s="17">
        <f>Table1[[#This Row],[Median Income 2018]]</f>
        <v>65416</v>
      </c>
      <c r="L535">
        <f>(Table1[[#This Row],[Hospital Beds 2018]]/Table1[[#This Row],[Population Estimate 2018]])*1000</f>
        <v>0.55613188881640163</v>
      </c>
      <c r="M535" s="1">
        <v>0.87</v>
      </c>
      <c r="N535">
        <f>Table1[[#This Row],[Population Estimate 2018]]</f>
        <v>93503</v>
      </c>
      <c r="O535" t="str" cm="1">
        <f t="array" ref="O535">_xlfn.IFS(Table2[[#This Row],[ Rural-Urban Continuum Code   2014]]=1,"Urban",Table2[[#This Row],[ Rural-Urban Continuum Code   2015]]=1, "Suburban",Table2[[#This Row],[ Rural-Urban Continuum Code   2016]]=1,"Rural")</f>
        <v>Urban</v>
      </c>
    </row>
    <row r="536" spans="1:15" x14ac:dyDescent="0.3">
      <c r="A536">
        <v>539</v>
      </c>
      <c r="B536" t="s">
        <v>370</v>
      </c>
      <c r="C536" t="s">
        <v>470</v>
      </c>
      <c r="D536" t="s">
        <v>21</v>
      </c>
      <c r="E536">
        <v>5</v>
      </c>
      <c r="F536">
        <f>IF(OR(Table2[[#This Row],[ Rural-Urban Continuum Code   2013]]=1,Table2[[#This Row],[ Rural-Urban Continuum Code   2013]]=2,Table2[[#This Row],[ Rural-Urban Continuum Code   2013]]=3),1,0)</f>
        <v>0</v>
      </c>
      <c r="G536">
        <f>IF(OR(Table2[[#This Row],[ Rural-Urban Continuum Code   2013]]=4,Table2[[#This Row],[ Rural-Urban Continuum Code   2013]]=5,Table2[[#This Row],[ Rural-Urban Continuum Code   2013]]=6),1,0)</f>
        <v>1</v>
      </c>
      <c r="H536">
        <f>IF(OR(Table2[[#This Row],[ Rural-Urban Continuum Code   2013]]=7,Table2[[#This Row],[ Rural-Urban Continuum Code   2013]]=8,Table2[[#This Row],[ Rural-Urban Continuum Code   2013]]=9),1,0)</f>
        <v>0</v>
      </c>
      <c r="I536">
        <v>0.17</v>
      </c>
      <c r="J536">
        <v>7.0000000000000007E-2</v>
      </c>
      <c r="K536" s="17">
        <f>Table1[[#This Row],[Median Income 2018]]</f>
        <v>38357</v>
      </c>
      <c r="L536">
        <f>(Table1[[#This Row],[Hospital Beds 2018]]/Table1[[#This Row],[Population Estimate 2018]])*1000</f>
        <v>5.5773542600896864</v>
      </c>
      <c r="M536" s="1">
        <v>0.81</v>
      </c>
      <c r="N536">
        <f>Table1[[#This Row],[Population Estimate 2018]]</f>
        <v>35680</v>
      </c>
      <c r="O536" t="str" cm="1">
        <f t="array" ref="O53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37" spans="1:15" x14ac:dyDescent="0.3">
      <c r="A537">
        <v>540</v>
      </c>
      <c r="B537" t="s">
        <v>370</v>
      </c>
      <c r="C537" t="s">
        <v>471</v>
      </c>
      <c r="D537" t="s">
        <v>21</v>
      </c>
      <c r="E537">
        <v>8</v>
      </c>
      <c r="F537">
        <f>IF(OR(Table2[[#This Row],[ Rural-Urban Continuum Code   2013]]=1,Table2[[#This Row],[ Rural-Urban Continuum Code   2013]]=2,Table2[[#This Row],[ Rural-Urban Continuum Code   2013]]=3),1,0)</f>
        <v>0</v>
      </c>
      <c r="G537">
        <f>IF(OR(Table2[[#This Row],[ Rural-Urban Continuum Code   2013]]=4,Table2[[#This Row],[ Rural-Urban Continuum Code   2013]]=5,Table2[[#This Row],[ Rural-Urban Continuum Code   2013]]=6),1,0)</f>
        <v>0</v>
      </c>
      <c r="H537">
        <f>IF(OR(Table2[[#This Row],[ Rural-Urban Continuum Code   2013]]=7,Table2[[#This Row],[ Rural-Urban Continuum Code   2013]]=8,Table2[[#This Row],[ Rural-Urban Continuum Code   2013]]=9),1,0)</f>
        <v>1</v>
      </c>
      <c r="I537">
        <v>0.23</v>
      </c>
      <c r="J537">
        <v>0.05</v>
      </c>
      <c r="K537" s="17">
        <f>Table1[[#This Row],[Median Income 2018]]</f>
        <v>38352</v>
      </c>
      <c r="L537">
        <f>(Table1[[#This Row],[Hospital Beds 2018]]/Table1[[#This Row],[Population Estimate 2018]])*1000</f>
        <v>0</v>
      </c>
      <c r="M537" s="1">
        <v>0.81</v>
      </c>
      <c r="N537">
        <f>Table1[[#This Row],[Population Estimate 2018]]</f>
        <v>5251</v>
      </c>
      <c r="O537" t="str" cm="1">
        <f t="array" ref="O537">_xlfn.IFS(Table2[[#This Row],[ Rural-Urban Continuum Code   2014]]=1,"Urban",Table2[[#This Row],[ Rural-Urban Continuum Code   2015]]=1, "Suburban",Table2[[#This Row],[ Rural-Urban Continuum Code   2016]]=1,"Rural")</f>
        <v>Rural</v>
      </c>
    </row>
    <row r="538" spans="1:15" x14ac:dyDescent="0.3">
      <c r="A538">
        <v>541</v>
      </c>
      <c r="B538" t="s">
        <v>370</v>
      </c>
      <c r="C538" t="s">
        <v>86</v>
      </c>
      <c r="D538" t="s">
        <v>21</v>
      </c>
      <c r="E538">
        <v>7</v>
      </c>
      <c r="F538">
        <f>IF(OR(Table2[[#This Row],[ Rural-Urban Continuum Code   2013]]=1,Table2[[#This Row],[ Rural-Urban Continuum Code   2013]]=2,Table2[[#This Row],[ Rural-Urban Continuum Code   2013]]=3),1,0)</f>
        <v>0</v>
      </c>
      <c r="G538">
        <f>IF(OR(Table2[[#This Row],[ Rural-Urban Continuum Code   2013]]=4,Table2[[#This Row],[ Rural-Urban Continuum Code   2013]]=5,Table2[[#This Row],[ Rural-Urban Continuum Code   2013]]=6),1,0)</f>
        <v>0</v>
      </c>
      <c r="H538">
        <f>IF(OR(Table2[[#This Row],[ Rural-Urban Continuum Code   2013]]=7,Table2[[#This Row],[ Rural-Urban Continuum Code   2013]]=8,Table2[[#This Row],[ Rural-Urban Continuum Code   2013]]=9),1,0)</f>
        <v>1</v>
      </c>
      <c r="I538">
        <v>0.17</v>
      </c>
      <c r="J538">
        <v>0.06</v>
      </c>
      <c r="K538" s="17">
        <f>Table1[[#This Row],[Median Income 2018]]</f>
        <v>39444</v>
      </c>
      <c r="L538">
        <f>(Table1[[#This Row],[Hospital Beds 2018]]/Table1[[#This Row],[Population Estimate 2018]])*1000</f>
        <v>5.6901795349749831</v>
      </c>
      <c r="M538" s="1">
        <v>0.78</v>
      </c>
      <c r="N538">
        <f>Table1[[#This Row],[Population Estimate 2018]]</f>
        <v>20386</v>
      </c>
      <c r="O538" t="str" cm="1">
        <f t="array" ref="O538">_xlfn.IFS(Table2[[#This Row],[ Rural-Urban Continuum Code   2014]]=1,"Urban",Table2[[#This Row],[ Rural-Urban Continuum Code   2015]]=1, "Suburban",Table2[[#This Row],[ Rural-Urban Continuum Code   2016]]=1,"Rural")</f>
        <v>Rural</v>
      </c>
    </row>
    <row r="539" spans="1:15" x14ac:dyDescent="0.3">
      <c r="A539">
        <v>542</v>
      </c>
      <c r="B539" t="s">
        <v>370</v>
      </c>
      <c r="C539" t="s">
        <v>472</v>
      </c>
      <c r="D539" t="s">
        <v>21</v>
      </c>
      <c r="E539">
        <v>6</v>
      </c>
      <c r="F539">
        <f>IF(OR(Table2[[#This Row],[ Rural-Urban Continuum Code   2013]]=1,Table2[[#This Row],[ Rural-Urban Continuum Code   2013]]=2,Table2[[#This Row],[ Rural-Urban Continuum Code   2013]]=3),1,0)</f>
        <v>0</v>
      </c>
      <c r="G539">
        <f>IF(OR(Table2[[#This Row],[ Rural-Urban Continuum Code   2013]]=4,Table2[[#This Row],[ Rural-Urban Continuum Code   2013]]=5,Table2[[#This Row],[ Rural-Urban Continuum Code   2013]]=6),1,0)</f>
        <v>1</v>
      </c>
      <c r="H539">
        <f>IF(OR(Table2[[#This Row],[ Rural-Urban Continuum Code   2013]]=7,Table2[[#This Row],[ Rural-Urban Continuum Code   2013]]=8,Table2[[#This Row],[ Rural-Urban Continuum Code   2013]]=9),1,0)</f>
        <v>0</v>
      </c>
      <c r="I539">
        <v>0.16</v>
      </c>
      <c r="J539">
        <v>0.08</v>
      </c>
      <c r="K539" s="17">
        <f>Table1[[#This Row],[Median Income 2018]]</f>
        <v>44607</v>
      </c>
      <c r="L539">
        <f>(Table1[[#This Row],[Hospital Beds 2018]]/Table1[[#This Row],[Population Estimate 2018]])*1000</f>
        <v>2.818035426731079</v>
      </c>
      <c r="M539" s="1">
        <v>0.82</v>
      </c>
      <c r="N539">
        <f>Table1[[#This Row],[Population Estimate 2018]]</f>
        <v>29808</v>
      </c>
      <c r="O539" t="str" cm="1">
        <f t="array" ref="O53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40" spans="1:15" x14ac:dyDescent="0.3">
      <c r="A540">
        <v>543</v>
      </c>
      <c r="B540" t="s">
        <v>370</v>
      </c>
      <c r="C540" t="s">
        <v>473</v>
      </c>
      <c r="D540" t="s">
        <v>21</v>
      </c>
      <c r="E540">
        <v>8</v>
      </c>
      <c r="F540">
        <f>IF(OR(Table2[[#This Row],[ Rural-Urban Continuum Code   2013]]=1,Table2[[#This Row],[ Rural-Urban Continuum Code   2013]]=2,Table2[[#This Row],[ Rural-Urban Continuum Code   2013]]=3),1,0)</f>
        <v>0</v>
      </c>
      <c r="G540">
        <f>IF(OR(Table2[[#This Row],[ Rural-Urban Continuum Code   2013]]=4,Table2[[#This Row],[ Rural-Urban Continuum Code   2013]]=5,Table2[[#This Row],[ Rural-Urban Continuum Code   2013]]=6),1,0)</f>
        <v>0</v>
      </c>
      <c r="H540">
        <f>IF(OR(Table2[[#This Row],[ Rural-Urban Continuum Code   2013]]=7,Table2[[#This Row],[ Rural-Urban Continuum Code   2013]]=8,Table2[[#This Row],[ Rural-Urban Continuum Code   2013]]=9),1,0)</f>
        <v>1</v>
      </c>
      <c r="I540">
        <v>0.24</v>
      </c>
      <c r="J540">
        <v>0.05</v>
      </c>
      <c r="K540" s="17">
        <f>Table1[[#This Row],[Median Income 2018]]</f>
        <v>38187</v>
      </c>
      <c r="L540">
        <f>(Table1[[#This Row],[Hospital Beds 2018]]/Table1[[#This Row],[Population Estimate 2018]])*1000</f>
        <v>0</v>
      </c>
      <c r="M540" s="1">
        <v>0.8</v>
      </c>
      <c r="N540">
        <f>Table1[[#This Row],[Population Estimate 2018]]</f>
        <v>2611</v>
      </c>
      <c r="O540" t="str" cm="1">
        <f t="array" ref="O540">_xlfn.IFS(Table2[[#This Row],[ Rural-Urban Continuum Code   2014]]=1,"Urban",Table2[[#This Row],[ Rural-Urban Continuum Code   2015]]=1, "Suburban",Table2[[#This Row],[ Rural-Urban Continuum Code   2016]]=1,"Rural")</f>
        <v>Rural</v>
      </c>
    </row>
    <row r="541" spans="1:15" x14ac:dyDescent="0.3">
      <c r="A541">
        <v>544</v>
      </c>
      <c r="B541" t="s">
        <v>370</v>
      </c>
      <c r="C541" t="s">
        <v>474</v>
      </c>
      <c r="D541" t="s">
        <v>21</v>
      </c>
      <c r="E541">
        <v>9</v>
      </c>
      <c r="F541">
        <f>IF(OR(Table2[[#This Row],[ Rural-Urban Continuum Code   2013]]=1,Table2[[#This Row],[ Rural-Urban Continuum Code   2013]]=2,Table2[[#This Row],[ Rural-Urban Continuum Code   2013]]=3),1,0)</f>
        <v>0</v>
      </c>
      <c r="G541">
        <f>IF(OR(Table2[[#This Row],[ Rural-Urban Continuum Code   2013]]=4,Table2[[#This Row],[ Rural-Urban Continuum Code   2013]]=5,Table2[[#This Row],[ Rural-Urban Continuum Code   2013]]=6),1,0)</f>
        <v>0</v>
      </c>
      <c r="H541">
        <f>IF(OR(Table2[[#This Row],[ Rural-Urban Continuum Code   2013]]=7,Table2[[#This Row],[ Rural-Urban Continuum Code   2013]]=8,Table2[[#This Row],[ Rural-Urban Continuum Code   2013]]=9),1,0)</f>
        <v>1</v>
      </c>
      <c r="I541">
        <v>0.15</v>
      </c>
      <c r="J541">
        <v>0.05</v>
      </c>
      <c r="K541" s="17">
        <f>Table1[[#This Row],[Median Income 2018]]</f>
        <v>32691</v>
      </c>
      <c r="L541">
        <f>(Table1[[#This Row],[Hospital Beds 2018]]/Table1[[#This Row],[Population Estimate 2018]])*1000</f>
        <v>0</v>
      </c>
      <c r="M541" s="1">
        <v>0.56000000000000005</v>
      </c>
      <c r="N541">
        <f>Table1[[#This Row],[Population Estimate 2018]]</f>
        <v>7879</v>
      </c>
      <c r="O541" t="str" cm="1">
        <f t="array" ref="O541">_xlfn.IFS(Table2[[#This Row],[ Rural-Urban Continuum Code   2014]]=1,"Urban",Table2[[#This Row],[ Rural-Urban Continuum Code   2015]]=1, "Suburban",Table2[[#This Row],[ Rural-Urban Continuum Code   2016]]=1,"Rural")</f>
        <v>Rural</v>
      </c>
    </row>
    <row r="542" spans="1:15" x14ac:dyDescent="0.3">
      <c r="A542">
        <v>545</v>
      </c>
      <c r="B542" t="s">
        <v>370</v>
      </c>
      <c r="C542" t="s">
        <v>189</v>
      </c>
      <c r="D542" t="s">
        <v>21</v>
      </c>
      <c r="E542">
        <v>6</v>
      </c>
      <c r="F542">
        <f>IF(OR(Table2[[#This Row],[ Rural-Urban Continuum Code   2013]]=1,Table2[[#This Row],[ Rural-Urban Continuum Code   2013]]=2,Table2[[#This Row],[ Rural-Urban Continuum Code   2013]]=3),1,0)</f>
        <v>0</v>
      </c>
      <c r="G542">
        <f>IF(OR(Table2[[#This Row],[ Rural-Urban Continuum Code   2013]]=4,Table2[[#This Row],[ Rural-Urban Continuum Code   2013]]=5,Table2[[#This Row],[ Rural-Urban Continuum Code   2013]]=6),1,0)</f>
        <v>1</v>
      </c>
      <c r="H542">
        <f>IF(OR(Table2[[#This Row],[ Rural-Urban Continuum Code   2013]]=7,Table2[[#This Row],[ Rural-Urban Continuum Code   2013]]=8,Table2[[#This Row],[ Rural-Urban Continuum Code   2013]]=9),1,0)</f>
        <v>0</v>
      </c>
      <c r="I542">
        <v>0.23</v>
      </c>
      <c r="J542">
        <v>0.08</v>
      </c>
      <c r="K542" s="17">
        <f>Table1[[#This Row],[Median Income 2018]]</f>
        <v>51579</v>
      </c>
      <c r="L542">
        <f>(Table1[[#This Row],[Hospital Beds 2018]]/Table1[[#This Row],[Population Estimate 2018]])*1000</f>
        <v>0</v>
      </c>
      <c r="M542" s="1">
        <v>0.78</v>
      </c>
      <c r="N542">
        <f>Table1[[#This Row],[Population Estimate 2018]]</f>
        <v>29970</v>
      </c>
      <c r="O542" t="str" cm="1">
        <f t="array" ref="O54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43" spans="1:15" x14ac:dyDescent="0.3">
      <c r="A543">
        <v>546</v>
      </c>
      <c r="B543" t="s">
        <v>370</v>
      </c>
      <c r="C543" t="s">
        <v>475</v>
      </c>
      <c r="D543" t="s">
        <v>21</v>
      </c>
      <c r="E543">
        <v>3</v>
      </c>
      <c r="F543">
        <f>IF(OR(Table2[[#This Row],[ Rural-Urban Continuum Code   2013]]=1,Table2[[#This Row],[ Rural-Urban Continuum Code   2013]]=2,Table2[[#This Row],[ Rural-Urban Continuum Code   2013]]=3),1,0)</f>
        <v>1</v>
      </c>
      <c r="G543">
        <f>IF(OR(Table2[[#This Row],[ Rural-Urban Continuum Code   2013]]=4,Table2[[#This Row],[ Rural-Urban Continuum Code   2013]]=5,Table2[[#This Row],[ Rural-Urban Continuum Code   2013]]=6),1,0)</f>
        <v>0</v>
      </c>
      <c r="H543">
        <f>IF(OR(Table2[[#This Row],[ Rural-Urban Continuum Code   2013]]=7,Table2[[#This Row],[ Rural-Urban Continuum Code   2013]]=8,Table2[[#This Row],[ Rural-Urban Continuum Code   2013]]=9),1,0)</f>
        <v>0</v>
      </c>
      <c r="I543">
        <v>0.14000000000000001</v>
      </c>
      <c r="J543">
        <v>0.04</v>
      </c>
      <c r="K543" s="17">
        <f>Table1[[#This Row],[Median Income 2018]]</f>
        <v>47074</v>
      </c>
      <c r="L543">
        <f>(Table1[[#This Row],[Hospital Beds 2018]]/Table1[[#This Row],[Population Estimate 2018]])*1000</f>
        <v>2.1813918625434838</v>
      </c>
      <c r="M543" s="1">
        <v>0.88</v>
      </c>
      <c r="N543">
        <f>Table1[[#This Row],[Population Estimate 2018]]</f>
        <v>104062</v>
      </c>
      <c r="O543" t="str" cm="1">
        <f t="array" ref="O543">_xlfn.IFS(Table2[[#This Row],[ Rural-Urban Continuum Code   2014]]=1,"Urban",Table2[[#This Row],[ Rural-Urban Continuum Code   2015]]=1, "Suburban",Table2[[#This Row],[ Rural-Urban Continuum Code   2016]]=1,"Rural")</f>
        <v>Urban</v>
      </c>
    </row>
    <row r="544" spans="1:15" x14ac:dyDescent="0.3">
      <c r="A544">
        <v>547</v>
      </c>
      <c r="B544" t="s">
        <v>370</v>
      </c>
      <c r="C544" t="s">
        <v>87</v>
      </c>
      <c r="D544" t="s">
        <v>21</v>
      </c>
      <c r="E544">
        <v>8</v>
      </c>
      <c r="F544">
        <f>IF(OR(Table2[[#This Row],[ Rural-Urban Continuum Code   2013]]=1,Table2[[#This Row],[ Rural-Urban Continuum Code   2013]]=2,Table2[[#This Row],[ Rural-Urban Continuum Code   2013]]=3),1,0)</f>
        <v>0</v>
      </c>
      <c r="G544">
        <f>IF(OR(Table2[[#This Row],[ Rural-Urban Continuum Code   2013]]=4,Table2[[#This Row],[ Rural-Urban Continuum Code   2013]]=5,Table2[[#This Row],[ Rural-Urban Continuum Code   2013]]=6),1,0)</f>
        <v>0</v>
      </c>
      <c r="H544">
        <f>IF(OR(Table2[[#This Row],[ Rural-Urban Continuum Code   2013]]=7,Table2[[#This Row],[ Rural-Urban Continuum Code   2013]]=8,Table2[[#This Row],[ Rural-Urban Continuum Code   2013]]=9),1,0)</f>
        <v>1</v>
      </c>
      <c r="I544">
        <v>0.18</v>
      </c>
      <c r="J544">
        <v>0.05</v>
      </c>
      <c r="K544" s="17">
        <f>Table1[[#This Row],[Median Income 2018]]</f>
        <v>35961</v>
      </c>
      <c r="L544">
        <f>(Table1[[#This Row],[Hospital Beds 2018]]/Table1[[#This Row],[Population Estimate 2018]])*1000</f>
        <v>0</v>
      </c>
      <c r="M544" s="1">
        <v>0.64</v>
      </c>
      <c r="N544">
        <f>Table1[[#This Row],[Population Estimate 2018]]</f>
        <v>8812</v>
      </c>
      <c r="O544" t="str" cm="1">
        <f t="array" ref="O544">_xlfn.IFS(Table2[[#This Row],[ Rural-Urban Continuum Code   2014]]=1,"Urban",Table2[[#This Row],[ Rural-Urban Continuum Code   2015]]=1, "Suburban",Table2[[#This Row],[ Rural-Urban Continuum Code   2016]]=1,"Rural")</f>
        <v>Rural</v>
      </c>
    </row>
    <row r="545" spans="1:15" x14ac:dyDescent="0.3">
      <c r="A545">
        <v>548</v>
      </c>
      <c r="B545" t="s">
        <v>370</v>
      </c>
      <c r="C545" t="s">
        <v>476</v>
      </c>
      <c r="D545" t="s">
        <v>21</v>
      </c>
      <c r="E545">
        <v>6</v>
      </c>
      <c r="F545">
        <f>IF(OR(Table2[[#This Row],[ Rural-Urban Continuum Code   2013]]=1,Table2[[#This Row],[ Rural-Urban Continuum Code   2013]]=2,Table2[[#This Row],[ Rural-Urban Continuum Code   2013]]=3),1,0)</f>
        <v>0</v>
      </c>
      <c r="G545">
        <f>IF(OR(Table2[[#This Row],[ Rural-Urban Continuum Code   2013]]=4,Table2[[#This Row],[ Rural-Urban Continuum Code   2013]]=5,Table2[[#This Row],[ Rural-Urban Continuum Code   2013]]=6),1,0)</f>
        <v>1</v>
      </c>
      <c r="H545">
        <f>IF(OR(Table2[[#This Row],[ Rural-Urban Continuum Code   2013]]=7,Table2[[#This Row],[ Rural-Urban Continuum Code   2013]]=8,Table2[[#This Row],[ Rural-Urban Continuum Code   2013]]=9),1,0)</f>
        <v>0</v>
      </c>
      <c r="I545">
        <v>0.23</v>
      </c>
      <c r="J545">
        <v>0.06</v>
      </c>
      <c r="K545" s="17">
        <f>Table1[[#This Row],[Median Income 2018]]</f>
        <v>39361</v>
      </c>
      <c r="L545">
        <f>(Table1[[#This Row],[Hospital Beds 2018]]/Table1[[#This Row],[Population Estimate 2018]])*1000</f>
        <v>2.5313892264074527</v>
      </c>
      <c r="M545" s="1">
        <v>0.8</v>
      </c>
      <c r="N545">
        <f>Table1[[#This Row],[Population Estimate 2018]]</f>
        <v>9876</v>
      </c>
      <c r="O545" t="str" cm="1">
        <f t="array" ref="O54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46" spans="1:15" x14ac:dyDescent="0.3">
      <c r="A546">
        <v>549</v>
      </c>
      <c r="B546" t="s">
        <v>370</v>
      </c>
      <c r="C546" t="s">
        <v>477</v>
      </c>
      <c r="D546" t="s">
        <v>21</v>
      </c>
      <c r="E546">
        <v>8</v>
      </c>
      <c r="F546">
        <f>IF(OR(Table2[[#This Row],[ Rural-Urban Continuum Code   2013]]=1,Table2[[#This Row],[ Rural-Urban Continuum Code   2013]]=2,Table2[[#This Row],[ Rural-Urban Continuum Code   2013]]=3),1,0)</f>
        <v>0</v>
      </c>
      <c r="G546">
        <f>IF(OR(Table2[[#This Row],[ Rural-Urban Continuum Code   2013]]=4,Table2[[#This Row],[ Rural-Urban Continuum Code   2013]]=5,Table2[[#This Row],[ Rural-Urban Continuum Code   2013]]=6),1,0)</f>
        <v>0</v>
      </c>
      <c r="H546">
        <f>IF(OR(Table2[[#This Row],[ Rural-Urban Continuum Code   2013]]=7,Table2[[#This Row],[ Rural-Urban Continuum Code   2013]]=8,Table2[[#This Row],[ Rural-Urban Continuum Code   2013]]=9),1,0)</f>
        <v>1</v>
      </c>
      <c r="I546">
        <v>0.19</v>
      </c>
      <c r="J546">
        <v>0.05</v>
      </c>
      <c r="K546" s="17">
        <f>Table1[[#This Row],[Median Income 2018]]</f>
        <v>41036</v>
      </c>
      <c r="L546">
        <f>(Table1[[#This Row],[Hospital Beds 2018]]/Table1[[#This Row],[Population Estimate 2018]])*1000</f>
        <v>0</v>
      </c>
      <c r="M546" s="1">
        <v>0.86</v>
      </c>
      <c r="N546">
        <f>Table1[[#This Row],[Population Estimate 2018]]</f>
        <v>9036</v>
      </c>
      <c r="O546" t="str" cm="1">
        <f t="array" ref="O546">_xlfn.IFS(Table2[[#This Row],[ Rural-Urban Continuum Code   2014]]=1,"Urban",Table2[[#This Row],[ Rural-Urban Continuum Code   2015]]=1, "Suburban",Table2[[#This Row],[ Rural-Urban Continuum Code   2016]]=1,"Rural")</f>
        <v>Rural</v>
      </c>
    </row>
    <row r="547" spans="1:15" x14ac:dyDescent="0.3">
      <c r="A547">
        <v>550</v>
      </c>
      <c r="B547" t="s">
        <v>370</v>
      </c>
      <c r="C547" t="s">
        <v>478</v>
      </c>
      <c r="D547" t="s">
        <v>21</v>
      </c>
      <c r="E547">
        <v>3</v>
      </c>
      <c r="F547">
        <f>IF(OR(Table2[[#This Row],[ Rural-Urban Continuum Code   2013]]=1,Table2[[#This Row],[ Rural-Urban Continuum Code   2013]]=2,Table2[[#This Row],[ Rural-Urban Continuum Code   2013]]=3),1,0)</f>
        <v>1</v>
      </c>
      <c r="G547">
        <f>IF(OR(Table2[[#This Row],[ Rural-Urban Continuum Code   2013]]=4,Table2[[#This Row],[ Rural-Urban Continuum Code   2013]]=5,Table2[[#This Row],[ Rural-Urban Continuum Code   2013]]=6),1,0)</f>
        <v>0</v>
      </c>
      <c r="H547">
        <f>IF(OR(Table2[[#This Row],[ Rural-Urban Continuum Code   2013]]=7,Table2[[#This Row],[ Rural-Urban Continuum Code   2013]]=8,Table2[[#This Row],[ Rural-Urban Continuum Code   2013]]=9),1,0)</f>
        <v>0</v>
      </c>
      <c r="I547">
        <v>0.19</v>
      </c>
      <c r="J547">
        <v>7.0000000000000007E-2</v>
      </c>
      <c r="K547" s="17">
        <f>Table1[[#This Row],[Median Income 2018]]</f>
        <v>48708</v>
      </c>
      <c r="L547">
        <f>(Table1[[#This Row],[Hospital Beds 2018]]/Table1[[#This Row],[Population Estimate 2018]])*1000</f>
        <v>0.88674318931967089</v>
      </c>
      <c r="M547" s="1">
        <v>0.83</v>
      </c>
      <c r="N547">
        <f>Table1[[#This Row],[Population Estimate 2018]]</f>
        <v>20299</v>
      </c>
      <c r="O547" t="str" cm="1">
        <f t="array" ref="O547">_xlfn.IFS(Table2[[#This Row],[ Rural-Urban Continuum Code   2014]]=1,"Urban",Table2[[#This Row],[ Rural-Urban Continuum Code   2015]]=1, "Suburban",Table2[[#This Row],[ Rural-Urban Continuum Code   2016]]=1,"Rural")</f>
        <v>Urban</v>
      </c>
    </row>
    <row r="548" spans="1:15" x14ac:dyDescent="0.3">
      <c r="A548">
        <v>551</v>
      </c>
      <c r="B548" t="s">
        <v>479</v>
      </c>
      <c r="C548" t="s">
        <v>479</v>
      </c>
      <c r="D548" t="s">
        <v>21</v>
      </c>
      <c r="E548">
        <v>5</v>
      </c>
      <c r="F548">
        <f>IF(OR(Table2[[#This Row],[ Rural-Urban Continuum Code   2013]]=1,Table2[[#This Row],[ Rural-Urban Continuum Code   2013]]=2,Table2[[#This Row],[ Rural-Urban Continuum Code   2013]]=3),1,0)</f>
        <v>0</v>
      </c>
      <c r="G548">
        <f>IF(OR(Table2[[#This Row],[ Rural-Urban Continuum Code   2013]]=4,Table2[[#This Row],[ Rural-Urban Continuum Code   2013]]=5,Table2[[#This Row],[ Rural-Urban Continuum Code   2013]]=6),1,0)</f>
        <v>1</v>
      </c>
      <c r="H548">
        <f>IF(OR(Table2[[#This Row],[ Rural-Urban Continuum Code   2013]]=7,Table2[[#This Row],[ Rural-Urban Continuum Code   2013]]=8,Table2[[#This Row],[ Rural-Urban Continuum Code   2013]]=9),1,0)</f>
        <v>0</v>
      </c>
      <c r="I548">
        <v>0.21</v>
      </c>
      <c r="J548">
        <v>0.08</v>
      </c>
      <c r="K548" s="17">
        <f>Table1[[#This Row],[Median Income 2018]]</f>
        <v>56383</v>
      </c>
      <c r="L548">
        <f>(Table1[[#This Row],[Hospital Beds 2018]]/Table1[[#This Row],[Population Estimate 2018]])*1000</f>
        <v>2.2588975186956111</v>
      </c>
      <c r="M548" s="1">
        <v>0.81</v>
      </c>
      <c r="N548">
        <f>Table1[[#This Row],[Population Estimate 2018]]</f>
        <v>200983</v>
      </c>
      <c r="O548" t="str" cm="1">
        <f t="array" ref="O54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49" spans="1:15" x14ac:dyDescent="0.3">
      <c r="A549">
        <v>552</v>
      </c>
      <c r="B549" t="s">
        <v>479</v>
      </c>
      <c r="C549" t="s">
        <v>480</v>
      </c>
      <c r="D549" t="s">
        <v>21</v>
      </c>
      <c r="E549">
        <v>2</v>
      </c>
      <c r="F549">
        <f>IF(OR(Table2[[#This Row],[ Rural-Urban Continuum Code   2013]]=1,Table2[[#This Row],[ Rural-Urban Continuum Code   2013]]=2,Table2[[#This Row],[ Rural-Urban Continuum Code   2013]]=3),1,0)</f>
        <v>1</v>
      </c>
      <c r="G549">
        <f>IF(OR(Table2[[#This Row],[ Rural-Urban Continuum Code   2013]]=4,Table2[[#This Row],[ Rural-Urban Continuum Code   2013]]=5,Table2[[#This Row],[ Rural-Urban Continuum Code   2013]]=6),1,0)</f>
        <v>0</v>
      </c>
      <c r="H549">
        <f>IF(OR(Table2[[#This Row],[ Rural-Urban Continuum Code   2013]]=7,Table2[[#This Row],[ Rural-Urban Continuum Code   2013]]=8,Table2[[#This Row],[ Rural-Urban Continuum Code   2013]]=9),1,0)</f>
        <v>0</v>
      </c>
      <c r="I549">
        <v>0.18</v>
      </c>
      <c r="J549">
        <v>0.09</v>
      </c>
      <c r="K549" s="17">
        <f>Table1[[#This Row],[Median Income 2018]]</f>
        <v>83695</v>
      </c>
      <c r="L549">
        <f>(Table1[[#This Row],[Hospital Beds 2018]]/Table1[[#This Row],[Population Estimate 2018]])*1000</f>
        <v>2.5059178842543468</v>
      </c>
      <c r="M549" s="1">
        <v>0.81</v>
      </c>
      <c r="N549">
        <f>Table1[[#This Row],[Population Estimate 2018]]</f>
        <v>980080</v>
      </c>
      <c r="O549" t="str" cm="1">
        <f t="array" ref="O549">_xlfn.IFS(Table2[[#This Row],[ Rural-Urban Continuum Code   2014]]=1,"Urban",Table2[[#This Row],[ Rural-Urban Continuum Code   2015]]=1, "Suburban",Table2[[#This Row],[ Rural-Urban Continuum Code   2016]]=1,"Rural")</f>
        <v>Urban</v>
      </c>
    </row>
    <row r="550" spans="1:15" x14ac:dyDescent="0.3">
      <c r="A550">
        <v>554</v>
      </c>
      <c r="B550" t="s">
        <v>479</v>
      </c>
      <c r="C550" t="s">
        <v>481</v>
      </c>
      <c r="D550" t="s">
        <v>21</v>
      </c>
      <c r="E550">
        <v>5</v>
      </c>
      <c r="F550">
        <f>IF(OR(Table2[[#This Row],[ Rural-Urban Continuum Code   2013]]=1,Table2[[#This Row],[ Rural-Urban Continuum Code   2013]]=2,Table2[[#This Row],[ Rural-Urban Continuum Code   2013]]=3),1,0)</f>
        <v>0</v>
      </c>
      <c r="G550">
        <f>IF(OR(Table2[[#This Row],[ Rural-Urban Continuum Code   2013]]=4,Table2[[#This Row],[ Rural-Urban Continuum Code   2013]]=5,Table2[[#This Row],[ Rural-Urban Continuum Code   2013]]=6),1,0)</f>
        <v>1</v>
      </c>
      <c r="H550">
        <f>IF(OR(Table2[[#This Row],[ Rural-Urban Continuum Code   2013]]=7,Table2[[#This Row],[ Rural-Urban Continuum Code   2013]]=8,Table2[[#This Row],[ Rural-Urban Continuum Code   2013]]=9),1,0)</f>
        <v>0</v>
      </c>
      <c r="I550">
        <v>0.2</v>
      </c>
      <c r="J550">
        <v>0.06</v>
      </c>
      <c r="K550" s="17">
        <f>Table1[[#This Row],[Median Income 2018]]</f>
        <v>73981</v>
      </c>
      <c r="L550">
        <f>(Table1[[#This Row],[Hospital Beds 2018]]/Table1[[#This Row],[Population Estimate 2018]])*1000</f>
        <v>2.6340232625843929</v>
      </c>
      <c r="M550" s="1">
        <v>0.81</v>
      </c>
      <c r="N550">
        <f>Table1[[#This Row],[Population Estimate 2018]]</f>
        <v>72133</v>
      </c>
      <c r="O550" t="str" cm="1">
        <f t="array" ref="O55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51" spans="1:15" x14ac:dyDescent="0.3">
      <c r="A551">
        <v>555</v>
      </c>
      <c r="B551" t="s">
        <v>479</v>
      </c>
      <c r="C551" t="s">
        <v>482</v>
      </c>
      <c r="D551" t="s">
        <v>21</v>
      </c>
      <c r="E551">
        <v>3</v>
      </c>
      <c r="F551">
        <f>IF(OR(Table2[[#This Row],[ Rural-Urban Continuum Code   2013]]=1,Table2[[#This Row],[ Rural-Urban Continuum Code   2013]]=2,Table2[[#This Row],[ Rural-Urban Continuum Code   2013]]=3),1,0)</f>
        <v>1</v>
      </c>
      <c r="G551">
        <f>IF(OR(Table2[[#This Row],[ Rural-Urban Continuum Code   2013]]=4,Table2[[#This Row],[ Rural-Urban Continuum Code   2013]]=5,Table2[[#This Row],[ Rural-Urban Continuum Code   2013]]=6),1,0)</f>
        <v>0</v>
      </c>
      <c r="H551">
        <f>IF(OR(Table2[[#This Row],[ Rural-Urban Continuum Code   2013]]=7,Table2[[#This Row],[ Rural-Urban Continuum Code   2013]]=8,Table2[[#This Row],[ Rural-Urban Continuum Code   2013]]=9),1,0)</f>
        <v>0</v>
      </c>
      <c r="I551">
        <v>0.18</v>
      </c>
      <c r="J551">
        <v>0.06</v>
      </c>
      <c r="K551" s="17">
        <f>Table1[[#This Row],[Median Income 2018]]</f>
        <v>78503</v>
      </c>
      <c r="L551">
        <f>(Table1[[#This Row],[Hospital Beds 2018]]/Table1[[#This Row],[Population Estimate 2018]])*1000</f>
        <v>2.1948841854707042</v>
      </c>
      <c r="M551" s="1">
        <v>0.83</v>
      </c>
      <c r="N551">
        <f>Table1[[#This Row],[Population Estimate 2018]]</f>
        <v>167207</v>
      </c>
      <c r="O551" t="str" cm="1">
        <f t="array" ref="O551">_xlfn.IFS(Table2[[#This Row],[ Rural-Urban Continuum Code   2014]]=1,"Urban",Table2[[#This Row],[ Rural-Urban Continuum Code   2015]]=1, "Suburban",Table2[[#This Row],[ Rural-Urban Continuum Code   2016]]=1,"Rural")</f>
        <v>Urban</v>
      </c>
    </row>
    <row r="552" spans="1:15" x14ac:dyDescent="0.3">
      <c r="A552">
        <v>556</v>
      </c>
      <c r="B552" t="s">
        <v>483</v>
      </c>
      <c r="C552" t="s">
        <v>484</v>
      </c>
      <c r="D552" t="s">
        <v>21</v>
      </c>
      <c r="E552">
        <v>2</v>
      </c>
      <c r="F552">
        <f>IF(OR(Table2[[#This Row],[ Rural-Urban Continuum Code   2013]]=1,Table2[[#This Row],[ Rural-Urban Continuum Code   2013]]=2,Table2[[#This Row],[ Rural-Urban Continuum Code   2013]]=3),1,0)</f>
        <v>1</v>
      </c>
      <c r="G552">
        <f>IF(OR(Table2[[#This Row],[ Rural-Urban Continuum Code   2013]]=4,Table2[[#This Row],[ Rural-Urban Continuum Code   2013]]=5,Table2[[#This Row],[ Rural-Urban Continuum Code   2013]]=6),1,0)</f>
        <v>0</v>
      </c>
      <c r="H552">
        <f>IF(OR(Table2[[#This Row],[ Rural-Urban Continuum Code   2013]]=7,Table2[[#This Row],[ Rural-Urban Continuum Code   2013]]=8,Table2[[#This Row],[ Rural-Urban Continuum Code   2013]]=9),1,0)</f>
        <v>0</v>
      </c>
      <c r="I552">
        <v>0.14000000000000001</v>
      </c>
      <c r="J552">
        <v>7.0000000000000007E-2</v>
      </c>
      <c r="K552" s="17">
        <f>Table1[[#This Row],[Median Income 2018]]</f>
        <v>66827</v>
      </c>
      <c r="L552">
        <f>(Table1[[#This Row],[Hospital Beds 2018]]/Table1[[#This Row],[Population Estimate 2018]])*1000</f>
        <v>2.8491422783775846</v>
      </c>
      <c r="M552" s="1">
        <v>0.87</v>
      </c>
      <c r="N552">
        <f>Table1[[#This Row],[Population Estimate 2018]]</f>
        <v>469966</v>
      </c>
      <c r="O552" t="str" cm="1">
        <f t="array" ref="O552">_xlfn.IFS(Table2[[#This Row],[ Rural-Urban Continuum Code   2014]]=1,"Urban",Table2[[#This Row],[ Rural-Urban Continuum Code   2015]]=1, "Suburban",Table2[[#This Row],[ Rural-Urban Continuum Code   2016]]=1,"Rural")</f>
        <v>Urban</v>
      </c>
    </row>
    <row r="553" spans="1:15" x14ac:dyDescent="0.3">
      <c r="A553">
        <v>557</v>
      </c>
      <c r="B553" t="s">
        <v>483</v>
      </c>
      <c r="C553" t="s">
        <v>250</v>
      </c>
      <c r="D553" t="s">
        <v>21</v>
      </c>
      <c r="E553">
        <v>9</v>
      </c>
      <c r="F553">
        <f>IF(OR(Table2[[#This Row],[ Rural-Urban Continuum Code   2013]]=1,Table2[[#This Row],[ Rural-Urban Continuum Code   2013]]=2,Table2[[#This Row],[ Rural-Urban Continuum Code   2013]]=3),1,0)</f>
        <v>0</v>
      </c>
      <c r="G553">
        <f>IF(OR(Table2[[#This Row],[ Rural-Urban Continuum Code   2013]]=4,Table2[[#This Row],[ Rural-Urban Continuum Code   2013]]=5,Table2[[#This Row],[ Rural-Urban Continuum Code   2013]]=6),1,0)</f>
        <v>0</v>
      </c>
      <c r="H553">
        <f>IF(OR(Table2[[#This Row],[ Rural-Urban Continuum Code   2013]]=7,Table2[[#This Row],[ Rural-Urban Continuum Code   2013]]=8,Table2[[#This Row],[ Rural-Urban Continuum Code   2013]]=9),1,0)</f>
        <v>1</v>
      </c>
      <c r="I553">
        <v>0.28999999999999998</v>
      </c>
      <c r="J553">
        <v>0.12</v>
      </c>
      <c r="K553" s="17">
        <f>Table1[[#This Row],[Median Income 2018]]</f>
        <v>45311</v>
      </c>
      <c r="L553">
        <f>(Table1[[#This Row],[Hospital Beds 2018]]/Table1[[#This Row],[Population Estimate 2018]])*1000</f>
        <v>0</v>
      </c>
      <c r="M553" s="1">
        <v>0.73</v>
      </c>
      <c r="N553">
        <f>Table1[[#This Row],[Population Estimate 2018]]</f>
        <v>4250</v>
      </c>
      <c r="O553" t="str" cm="1">
        <f t="array" ref="O553">_xlfn.IFS(Table2[[#This Row],[ Rural-Urban Continuum Code   2014]]=1,"Urban",Table2[[#This Row],[ Rural-Urban Continuum Code   2015]]=1, "Suburban",Table2[[#This Row],[ Rural-Urban Continuum Code   2016]]=1,"Rural")</f>
        <v>Rural</v>
      </c>
    </row>
    <row r="554" spans="1:15" x14ac:dyDescent="0.3">
      <c r="A554">
        <v>558</v>
      </c>
      <c r="B554" t="s">
        <v>483</v>
      </c>
      <c r="C554" t="s">
        <v>485</v>
      </c>
      <c r="D554" t="s">
        <v>21</v>
      </c>
      <c r="E554">
        <v>3</v>
      </c>
      <c r="F554">
        <f>IF(OR(Table2[[#This Row],[ Rural-Urban Continuum Code   2013]]=1,Table2[[#This Row],[ Rural-Urban Continuum Code   2013]]=2,Table2[[#This Row],[ Rural-Urban Continuum Code   2013]]=3),1,0)</f>
        <v>1</v>
      </c>
      <c r="G554">
        <f>IF(OR(Table2[[#This Row],[ Rural-Urban Continuum Code   2013]]=4,Table2[[#This Row],[ Rural-Urban Continuum Code   2013]]=5,Table2[[#This Row],[ Rural-Urban Continuum Code   2013]]=6),1,0)</f>
        <v>0</v>
      </c>
      <c r="H554">
        <f>IF(OR(Table2[[#This Row],[ Rural-Urban Continuum Code   2013]]=7,Table2[[#This Row],[ Rural-Urban Continuum Code   2013]]=8,Table2[[#This Row],[ Rural-Urban Continuum Code   2013]]=9),1,0)</f>
        <v>0</v>
      </c>
      <c r="I554">
        <v>0.14000000000000001</v>
      </c>
      <c r="J554">
        <v>7.0000000000000007E-2</v>
      </c>
      <c r="K554" s="17">
        <f>Table1[[#This Row],[Median Income 2018]]</f>
        <v>51300</v>
      </c>
      <c r="L554">
        <f>(Table1[[#This Row],[Hospital Beds 2018]]/Table1[[#This Row],[Population Estimate 2018]])*1000</f>
        <v>3.0067249649980492</v>
      </c>
      <c r="M554" s="1">
        <v>0.87</v>
      </c>
      <c r="N554">
        <f>Table1[[#This Row],[Population Estimate 2018]]</f>
        <v>87138</v>
      </c>
      <c r="O554" t="str" cm="1">
        <f t="array" ref="O554">_xlfn.IFS(Table2[[#This Row],[ Rural-Urban Continuum Code   2014]]=1,"Urban",Table2[[#This Row],[ Rural-Urban Continuum Code   2015]]=1, "Suburban",Table2[[#This Row],[ Rural-Urban Continuum Code   2016]]=1,"Rural")</f>
        <v>Urban</v>
      </c>
    </row>
    <row r="555" spans="1:15" x14ac:dyDescent="0.3">
      <c r="A555">
        <v>559</v>
      </c>
      <c r="B555" t="s">
        <v>483</v>
      </c>
      <c r="C555" t="s">
        <v>486</v>
      </c>
      <c r="D555" t="s">
        <v>21</v>
      </c>
      <c r="E555">
        <v>9</v>
      </c>
      <c r="F555">
        <f>IF(OR(Table2[[#This Row],[ Rural-Urban Continuum Code   2013]]=1,Table2[[#This Row],[ Rural-Urban Continuum Code   2013]]=2,Table2[[#This Row],[ Rural-Urban Continuum Code   2013]]=3),1,0)</f>
        <v>0</v>
      </c>
      <c r="G555">
        <f>IF(OR(Table2[[#This Row],[ Rural-Urban Continuum Code   2013]]=4,Table2[[#This Row],[ Rural-Urban Continuum Code   2013]]=5,Table2[[#This Row],[ Rural-Urban Continuum Code   2013]]=6),1,0)</f>
        <v>0</v>
      </c>
      <c r="H555">
        <f>IF(OR(Table2[[#This Row],[ Rural-Urban Continuum Code   2013]]=7,Table2[[#This Row],[ Rural-Urban Continuum Code   2013]]=8,Table2[[#This Row],[ Rural-Urban Continuum Code   2013]]=9),1,0)</f>
        <v>1</v>
      </c>
      <c r="I555">
        <v>0.21</v>
      </c>
      <c r="J555">
        <v>0.05</v>
      </c>
      <c r="K555" s="17">
        <f>Table1[[#This Row],[Median Income 2018]]</f>
        <v>53780</v>
      </c>
      <c r="L555">
        <f>(Table1[[#This Row],[Hospital Beds 2018]]/Table1[[#This Row],[Population Estimate 2018]])*1000</f>
        <v>9.4214876033057848</v>
      </c>
      <c r="M555" s="1">
        <v>0.82</v>
      </c>
      <c r="N555">
        <f>Table1[[#This Row],[Population Estimate 2018]]</f>
        <v>6050</v>
      </c>
      <c r="O555" t="str" cm="1">
        <f t="array" ref="O555">_xlfn.IFS(Table2[[#This Row],[ Rural-Urban Continuum Code   2014]]=1,"Urban",Table2[[#This Row],[ Rural-Urban Continuum Code   2015]]=1, "Suburban",Table2[[#This Row],[ Rural-Urban Continuum Code   2016]]=1,"Rural")</f>
        <v>Rural</v>
      </c>
    </row>
    <row r="556" spans="1:15" x14ac:dyDescent="0.3">
      <c r="A556">
        <v>560</v>
      </c>
      <c r="B556" t="s">
        <v>483</v>
      </c>
      <c r="C556" t="s">
        <v>487</v>
      </c>
      <c r="D556" t="s">
        <v>21</v>
      </c>
      <c r="E556">
        <v>6</v>
      </c>
      <c r="F556">
        <f>IF(OR(Table2[[#This Row],[ Rural-Urban Continuum Code   2013]]=1,Table2[[#This Row],[ Rural-Urban Continuum Code   2013]]=2,Table2[[#This Row],[ Rural-Urban Continuum Code   2013]]=3),1,0)</f>
        <v>0</v>
      </c>
      <c r="G556">
        <f>IF(OR(Table2[[#This Row],[ Rural-Urban Continuum Code   2013]]=4,Table2[[#This Row],[ Rural-Urban Continuum Code   2013]]=5,Table2[[#This Row],[ Rural-Urban Continuum Code   2013]]=6),1,0)</f>
        <v>1</v>
      </c>
      <c r="H556">
        <f>IF(OR(Table2[[#This Row],[ Rural-Urban Continuum Code   2013]]=7,Table2[[#This Row],[ Rural-Urban Continuum Code   2013]]=8,Table2[[#This Row],[ Rural-Urban Continuum Code   2013]]=9),1,0)</f>
        <v>0</v>
      </c>
      <c r="I556">
        <v>0.22</v>
      </c>
      <c r="J556">
        <v>0.1</v>
      </c>
      <c r="K556" s="17">
        <f>Table1[[#This Row],[Median Income 2018]]</f>
        <v>48451</v>
      </c>
      <c r="L556">
        <f>(Table1[[#This Row],[Hospital Beds 2018]]/Table1[[#This Row],[Population Estimate 2018]])*1000</f>
        <v>2.0593973553002387</v>
      </c>
      <c r="M556" s="1">
        <v>0.81</v>
      </c>
      <c r="N556">
        <f>Table1[[#This Row],[Population Estimate 2018]]</f>
        <v>9226</v>
      </c>
      <c r="O556" t="str" cm="1">
        <f t="array" ref="O55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57" spans="1:15" x14ac:dyDescent="0.3">
      <c r="A557">
        <v>561</v>
      </c>
      <c r="B557" t="s">
        <v>483</v>
      </c>
      <c r="C557" t="s">
        <v>488</v>
      </c>
      <c r="D557" t="s">
        <v>21</v>
      </c>
      <c r="E557">
        <v>4</v>
      </c>
      <c r="F557">
        <f>IF(OR(Table2[[#This Row],[ Rural-Urban Continuum Code   2013]]=1,Table2[[#This Row],[ Rural-Urban Continuum Code   2013]]=2,Table2[[#This Row],[ Rural-Urban Continuum Code   2013]]=3),1,0)</f>
        <v>0</v>
      </c>
      <c r="G557">
        <f>IF(OR(Table2[[#This Row],[ Rural-Urban Continuum Code   2013]]=4,Table2[[#This Row],[ Rural-Urban Continuum Code   2013]]=5,Table2[[#This Row],[ Rural-Urban Continuum Code   2013]]=6),1,0)</f>
        <v>1</v>
      </c>
      <c r="H557">
        <f>IF(OR(Table2[[#This Row],[ Rural-Urban Continuum Code   2013]]=7,Table2[[#This Row],[ Rural-Urban Continuum Code   2013]]=8,Table2[[#This Row],[ Rural-Urban Continuum Code   2013]]=9),1,0)</f>
        <v>0</v>
      </c>
      <c r="I557">
        <v>0.14000000000000001</v>
      </c>
      <c r="J557">
        <v>0.05</v>
      </c>
      <c r="K557" s="17">
        <f>Table1[[#This Row],[Median Income 2018]]</f>
        <v>50941</v>
      </c>
      <c r="L557">
        <f>(Table1[[#This Row],[Hospital Beds 2018]]/Table1[[#This Row],[Population Estimate 2018]])*1000</f>
        <v>4.9312224240851288</v>
      </c>
      <c r="M557" s="1">
        <v>0.87</v>
      </c>
      <c r="N557">
        <f>Table1[[#This Row],[Population Estimate 2018]]</f>
        <v>46236</v>
      </c>
      <c r="O557" t="str" cm="1">
        <f t="array" ref="O55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58" spans="1:15" x14ac:dyDescent="0.3">
      <c r="A558">
        <v>562</v>
      </c>
      <c r="B558" t="s">
        <v>483</v>
      </c>
      <c r="C558" t="s">
        <v>489</v>
      </c>
      <c r="D558" t="s">
        <v>21</v>
      </c>
      <c r="E558">
        <v>7</v>
      </c>
      <c r="F558">
        <f>IF(OR(Table2[[#This Row],[ Rural-Urban Continuum Code   2013]]=1,Table2[[#This Row],[ Rural-Urban Continuum Code   2013]]=2,Table2[[#This Row],[ Rural-Urban Continuum Code   2013]]=3),1,0)</f>
        <v>0</v>
      </c>
      <c r="G558">
        <f>IF(OR(Table2[[#This Row],[ Rural-Urban Continuum Code   2013]]=4,Table2[[#This Row],[ Rural-Urban Continuum Code   2013]]=5,Table2[[#This Row],[ Rural-Urban Continuum Code   2013]]=6),1,0)</f>
        <v>0</v>
      </c>
      <c r="H558">
        <f>IF(OR(Table2[[#This Row],[ Rural-Urban Continuum Code   2013]]=7,Table2[[#This Row],[ Rural-Urban Continuum Code   2013]]=8,Table2[[#This Row],[ Rural-Urban Continuum Code   2013]]=9),1,0)</f>
        <v>1</v>
      </c>
      <c r="I558">
        <v>0.2</v>
      </c>
      <c r="J558">
        <v>0.06</v>
      </c>
      <c r="K558" s="17">
        <f>Table1[[#This Row],[Median Income 2018]]</f>
        <v>76113</v>
      </c>
      <c r="L558">
        <f>(Table1[[#This Row],[Hospital Beds 2018]]/Table1[[#This Row],[Population Estimate 2018]])*1000</f>
        <v>1.1061457457634618</v>
      </c>
      <c r="M558" s="1">
        <v>0.82</v>
      </c>
      <c r="N558">
        <f>Table1[[#This Row],[Population Estimate 2018]]</f>
        <v>22601</v>
      </c>
      <c r="O558" t="str" cm="1">
        <f t="array" ref="O558">_xlfn.IFS(Table2[[#This Row],[ Rural-Urban Continuum Code   2014]]=1,"Urban",Table2[[#This Row],[ Rural-Urban Continuum Code   2015]]=1, "Suburban",Table2[[#This Row],[ Rural-Urban Continuum Code   2016]]=1,"Rural")</f>
        <v>Rural</v>
      </c>
    </row>
    <row r="559" spans="1:15" x14ac:dyDescent="0.3">
      <c r="A559">
        <v>563</v>
      </c>
      <c r="B559" t="s">
        <v>483</v>
      </c>
      <c r="C559" t="s">
        <v>490</v>
      </c>
      <c r="D559" t="s">
        <v>21</v>
      </c>
      <c r="E559">
        <v>2</v>
      </c>
      <c r="F559">
        <f>IF(OR(Table2[[#This Row],[ Rural-Urban Continuum Code   2013]]=1,Table2[[#This Row],[ Rural-Urban Continuum Code   2013]]=2,Table2[[#This Row],[ Rural-Urban Continuum Code   2013]]=3),1,0)</f>
        <v>1</v>
      </c>
      <c r="G559">
        <f>IF(OR(Table2[[#This Row],[ Rural-Urban Continuum Code   2013]]=4,Table2[[#This Row],[ Rural-Urban Continuum Code   2013]]=5,Table2[[#This Row],[ Rural-Urban Continuum Code   2013]]=6),1,0)</f>
        <v>0</v>
      </c>
      <c r="H559">
        <f>IF(OR(Table2[[#This Row],[ Rural-Urban Continuum Code   2013]]=7,Table2[[#This Row],[ Rural-Urban Continuum Code   2013]]=8,Table2[[#This Row],[ Rural-Urban Continuum Code   2013]]=9),1,0)</f>
        <v>0</v>
      </c>
      <c r="I559">
        <v>0.25</v>
      </c>
      <c r="J559">
        <v>0.14000000000000001</v>
      </c>
      <c r="K559" s="17">
        <f>Table1[[#This Row],[Median Income 2018]]</f>
        <v>56837</v>
      </c>
      <c r="L559">
        <f>(Table1[[#This Row],[Hospital Beds 2018]]/Table1[[#This Row],[Population Estimate 2018]])*1000</f>
        <v>0</v>
      </c>
      <c r="M559" s="1">
        <v>0.78</v>
      </c>
      <c r="N559">
        <f>Table1[[#This Row],[Population Estimate 2018]]</f>
        <v>7634</v>
      </c>
      <c r="O559" t="str" cm="1">
        <f t="array" ref="O559">_xlfn.IFS(Table2[[#This Row],[ Rural-Urban Continuum Code   2014]]=1,"Urban",Table2[[#This Row],[ Rural-Urban Continuum Code   2015]]=1, "Suburban",Table2[[#This Row],[ Rural-Urban Continuum Code   2016]]=1,"Rural")</f>
        <v>Urban</v>
      </c>
    </row>
    <row r="560" spans="1:15" x14ac:dyDescent="0.3">
      <c r="A560">
        <v>564</v>
      </c>
      <c r="B560" t="s">
        <v>483</v>
      </c>
      <c r="C560" t="s">
        <v>491</v>
      </c>
      <c r="D560" t="s">
        <v>21</v>
      </c>
      <c r="E560">
        <v>6</v>
      </c>
      <c r="F560">
        <f>IF(OR(Table2[[#This Row],[ Rural-Urban Continuum Code   2013]]=1,Table2[[#This Row],[ Rural-Urban Continuum Code   2013]]=2,Table2[[#This Row],[ Rural-Urban Continuum Code   2013]]=3),1,0)</f>
        <v>0</v>
      </c>
      <c r="G560">
        <f>IF(OR(Table2[[#This Row],[ Rural-Urban Continuum Code   2013]]=4,Table2[[#This Row],[ Rural-Urban Continuum Code   2013]]=5,Table2[[#This Row],[ Rural-Urban Continuum Code   2013]]=6),1,0)</f>
        <v>1</v>
      </c>
      <c r="H560">
        <f>IF(OR(Table2[[#This Row],[ Rural-Urban Continuum Code   2013]]=7,Table2[[#This Row],[ Rural-Urban Continuum Code   2013]]=8,Table2[[#This Row],[ Rural-Urban Continuum Code   2013]]=9),1,0)</f>
        <v>0</v>
      </c>
      <c r="I560">
        <v>0.25</v>
      </c>
      <c r="J560">
        <v>0.1</v>
      </c>
      <c r="K560" s="17">
        <f>Table1[[#This Row],[Median Income 2018]]</f>
        <v>51373</v>
      </c>
      <c r="L560">
        <f>(Table1[[#This Row],[Hospital Beds 2018]]/Table1[[#This Row],[Population Estimate 2018]])*1000</f>
        <v>0.55894649764124571</v>
      </c>
      <c r="M560" s="1">
        <v>0.78</v>
      </c>
      <c r="N560">
        <f>Table1[[#This Row],[Population Estimate 2018]]</f>
        <v>44727</v>
      </c>
      <c r="O560" t="str" cm="1">
        <f t="array" ref="O56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61" spans="1:15" x14ac:dyDescent="0.3">
      <c r="A561">
        <v>565</v>
      </c>
      <c r="B561" t="s">
        <v>483</v>
      </c>
      <c r="C561" t="s">
        <v>492</v>
      </c>
      <c r="D561" t="s">
        <v>21</v>
      </c>
      <c r="E561">
        <v>3</v>
      </c>
      <c r="F561">
        <f>IF(OR(Table2[[#This Row],[ Rural-Urban Continuum Code   2013]]=1,Table2[[#This Row],[ Rural-Urban Continuum Code   2013]]=2,Table2[[#This Row],[ Rural-Urban Continuum Code   2013]]=3),1,0)</f>
        <v>1</v>
      </c>
      <c r="G561">
        <f>IF(OR(Table2[[#This Row],[ Rural-Urban Continuum Code   2013]]=4,Table2[[#This Row],[ Rural-Urban Continuum Code   2013]]=5,Table2[[#This Row],[ Rural-Urban Continuum Code   2013]]=6),1,0)</f>
        <v>0</v>
      </c>
      <c r="H561">
        <f>IF(OR(Table2[[#This Row],[ Rural-Urban Continuum Code   2013]]=7,Table2[[#This Row],[ Rural-Urban Continuum Code   2013]]=8,Table2[[#This Row],[ Rural-Urban Continuum Code   2013]]=9),1,0)</f>
        <v>0</v>
      </c>
      <c r="I561">
        <v>0.13</v>
      </c>
      <c r="J561">
        <v>0.05</v>
      </c>
      <c r="K561" s="17">
        <f>Table1[[#This Row],[Median Income 2018]]</f>
        <v>60444</v>
      </c>
      <c r="L561">
        <f>(Table1[[#This Row],[Hospital Beds 2018]]/Table1[[#This Row],[Population Estimate 2018]])*1000</f>
        <v>2.5844215859106234</v>
      </c>
      <c r="M561" s="1">
        <v>0.89</v>
      </c>
      <c r="N561">
        <f>Table1[[#This Row],[Population Estimate 2018]]</f>
        <v>116854</v>
      </c>
      <c r="O561" t="str" cm="1">
        <f t="array" ref="O561">_xlfn.IFS(Table2[[#This Row],[ Rural-Urban Continuum Code   2014]]=1,"Urban",Table2[[#This Row],[ Rural-Urban Continuum Code   2015]]=1, "Suburban",Table2[[#This Row],[ Rural-Urban Continuum Code   2016]]=1,"Rural")</f>
        <v>Urban</v>
      </c>
    </row>
    <row r="562" spans="1:15" x14ac:dyDescent="0.3">
      <c r="A562">
        <v>566</v>
      </c>
      <c r="B562" t="s">
        <v>483</v>
      </c>
      <c r="C562" t="s">
        <v>493</v>
      </c>
      <c r="D562" t="s">
        <v>21</v>
      </c>
      <c r="E562">
        <v>7</v>
      </c>
      <c r="F562">
        <f>IF(OR(Table2[[#This Row],[ Rural-Urban Continuum Code   2013]]=1,Table2[[#This Row],[ Rural-Urban Continuum Code   2013]]=2,Table2[[#This Row],[ Rural-Urban Continuum Code   2013]]=3),1,0)</f>
        <v>0</v>
      </c>
      <c r="G562">
        <f>IF(OR(Table2[[#This Row],[ Rural-Urban Continuum Code   2013]]=4,Table2[[#This Row],[ Rural-Urban Continuum Code   2013]]=5,Table2[[#This Row],[ Rural-Urban Continuum Code   2013]]=6),1,0)</f>
        <v>0</v>
      </c>
      <c r="H562">
        <f>IF(OR(Table2[[#This Row],[ Rural-Urban Continuum Code   2013]]=7,Table2[[#This Row],[ Rural-Urban Continuum Code   2013]]=8,Table2[[#This Row],[ Rural-Urban Continuum Code   2013]]=9),1,0)</f>
        <v>1</v>
      </c>
      <c r="I562">
        <v>0.23</v>
      </c>
      <c r="J562">
        <v>0.1</v>
      </c>
      <c r="K562" s="17">
        <f>Table1[[#This Row],[Median Income 2018]]</f>
        <v>47118</v>
      </c>
      <c r="L562">
        <f>(Table1[[#This Row],[Hospital Beds 2018]]/Table1[[#This Row],[Population Estimate 2018]])*1000</f>
        <v>4.0174087713424838</v>
      </c>
      <c r="M562" s="1">
        <v>0.8</v>
      </c>
      <c r="N562">
        <f>Table1[[#This Row],[Population Estimate 2018]]</f>
        <v>11948</v>
      </c>
      <c r="O562" t="str" cm="1">
        <f t="array" ref="O562">_xlfn.IFS(Table2[[#This Row],[ Rural-Urban Continuum Code   2014]]=1,"Urban",Table2[[#This Row],[ Rural-Urban Continuum Code   2015]]=1, "Suburban",Table2[[#This Row],[ Rural-Urban Continuum Code   2016]]=1,"Rural")</f>
        <v>Rural</v>
      </c>
    </row>
    <row r="563" spans="1:15" x14ac:dyDescent="0.3">
      <c r="A563">
        <v>567</v>
      </c>
      <c r="B563" t="s">
        <v>483</v>
      </c>
      <c r="C563" t="s">
        <v>196</v>
      </c>
      <c r="D563" t="s">
        <v>21</v>
      </c>
      <c r="E563">
        <v>3</v>
      </c>
      <c r="F563">
        <f>IF(OR(Table2[[#This Row],[ Rural-Urban Continuum Code   2013]]=1,Table2[[#This Row],[ Rural-Urban Continuum Code   2013]]=2,Table2[[#This Row],[ Rural-Urban Continuum Code   2013]]=3),1,0)</f>
        <v>1</v>
      </c>
      <c r="G563">
        <f>IF(OR(Table2[[#This Row],[ Rural-Urban Continuum Code   2013]]=4,Table2[[#This Row],[ Rural-Urban Continuum Code   2013]]=5,Table2[[#This Row],[ Rural-Urban Continuum Code   2013]]=6),1,0)</f>
        <v>0</v>
      </c>
      <c r="H563">
        <f>IF(OR(Table2[[#This Row],[ Rural-Urban Continuum Code   2013]]=7,Table2[[#This Row],[ Rural-Urban Continuum Code   2013]]=8,Table2[[#This Row],[ Rural-Urban Continuum Code   2013]]=9),1,0)</f>
        <v>0</v>
      </c>
      <c r="I563">
        <v>0.23</v>
      </c>
      <c r="J563">
        <v>0.11</v>
      </c>
      <c r="K563" s="17">
        <f>Table1[[#This Row],[Median Income 2018]]</f>
        <v>50050</v>
      </c>
      <c r="L563">
        <f>(Table1[[#This Row],[Hospital Beds 2018]]/Table1[[#This Row],[Population Estimate 2018]])*1000</f>
        <v>16.468785905783225</v>
      </c>
      <c r="M563" s="1">
        <v>0.79</v>
      </c>
      <c r="N563">
        <f>Table1[[#This Row],[Population Estimate 2018]]</f>
        <v>2611</v>
      </c>
      <c r="O563" t="str" cm="1">
        <f t="array" ref="O563">_xlfn.IFS(Table2[[#This Row],[ Rural-Urban Continuum Code   2014]]=1,"Urban",Table2[[#This Row],[ Rural-Urban Continuum Code   2015]]=1, "Suburban",Table2[[#This Row],[ Rural-Urban Continuum Code   2016]]=1,"Rural")</f>
        <v>Urban</v>
      </c>
    </row>
    <row r="564" spans="1:15" x14ac:dyDescent="0.3">
      <c r="A564">
        <v>568</v>
      </c>
      <c r="B564" t="s">
        <v>483</v>
      </c>
      <c r="C564" t="s">
        <v>494</v>
      </c>
      <c r="D564" t="s">
        <v>21</v>
      </c>
      <c r="E564">
        <v>9</v>
      </c>
      <c r="F564">
        <f>IF(OR(Table2[[#This Row],[ Rural-Urban Continuum Code   2013]]=1,Table2[[#This Row],[ Rural-Urban Continuum Code   2013]]=2,Table2[[#This Row],[ Rural-Urban Continuum Code   2013]]=3),1,0)</f>
        <v>0</v>
      </c>
      <c r="G564">
        <f>IF(OR(Table2[[#This Row],[ Rural-Urban Continuum Code   2013]]=4,Table2[[#This Row],[ Rural-Urban Continuum Code   2013]]=5,Table2[[#This Row],[ Rural-Urban Continuum Code   2013]]=6),1,0)</f>
        <v>0</v>
      </c>
      <c r="H564">
        <f>IF(OR(Table2[[#This Row],[ Rural-Urban Continuum Code   2013]]=7,Table2[[#This Row],[ Rural-Urban Continuum Code   2013]]=8,Table2[[#This Row],[ Rural-Urban Continuum Code   2013]]=9),1,0)</f>
        <v>1</v>
      </c>
      <c r="I564">
        <v>0.22</v>
      </c>
      <c r="J564">
        <v>0.08</v>
      </c>
      <c r="K564" s="17">
        <f>Table1[[#This Row],[Median Income 2018]]</f>
        <v>53866</v>
      </c>
      <c r="L564">
        <f>(Table1[[#This Row],[Hospital Beds 2018]]/Table1[[#This Row],[Population Estimate 2018]])*1000</f>
        <v>0</v>
      </c>
      <c r="M564" s="1">
        <v>0.79</v>
      </c>
      <c r="N564">
        <f>Table1[[#This Row],[Population Estimate 2018]]</f>
        <v>1127</v>
      </c>
      <c r="O564" t="str" cm="1">
        <f t="array" ref="O564">_xlfn.IFS(Table2[[#This Row],[ Rural-Urban Continuum Code   2014]]=1,"Urban",Table2[[#This Row],[ Rural-Urban Continuum Code   2015]]=1, "Suburban",Table2[[#This Row],[ Rural-Urban Continuum Code   2016]]=1,"Rural")</f>
        <v>Rural</v>
      </c>
    </row>
    <row r="565" spans="1:15" x14ac:dyDescent="0.3">
      <c r="A565">
        <v>569</v>
      </c>
      <c r="B565" t="s">
        <v>483</v>
      </c>
      <c r="C565" t="s">
        <v>495</v>
      </c>
      <c r="D565" t="s">
        <v>21</v>
      </c>
      <c r="E565">
        <v>2</v>
      </c>
      <c r="F565">
        <f>IF(OR(Table2[[#This Row],[ Rural-Urban Continuum Code   2013]]=1,Table2[[#This Row],[ Rural-Urban Continuum Code   2013]]=2,Table2[[#This Row],[ Rural-Urban Continuum Code   2013]]=3),1,0)</f>
        <v>1</v>
      </c>
      <c r="G565">
        <f>IF(OR(Table2[[#This Row],[ Rural-Urban Continuum Code   2013]]=4,Table2[[#This Row],[ Rural-Urban Continuum Code   2013]]=5,Table2[[#This Row],[ Rural-Urban Continuum Code   2013]]=6),1,0)</f>
        <v>0</v>
      </c>
      <c r="H565">
        <f>IF(OR(Table2[[#This Row],[ Rural-Urban Continuum Code   2013]]=7,Table2[[#This Row],[ Rural-Urban Continuum Code   2013]]=8,Table2[[#This Row],[ Rural-Urban Continuum Code   2013]]=9),1,0)</f>
        <v>0</v>
      </c>
      <c r="I565">
        <v>0.14000000000000001</v>
      </c>
      <c r="J565">
        <v>0.06</v>
      </c>
      <c r="K565" s="17">
        <f>Table1[[#This Row],[Median Income 2018]]</f>
        <v>53381</v>
      </c>
      <c r="L565">
        <f>(Table1[[#This Row],[Hospital Beds 2018]]/Table1[[#This Row],[Population Estimate 2018]])*1000</f>
        <v>1.3333392990572663</v>
      </c>
      <c r="M565" s="1">
        <v>0.87</v>
      </c>
      <c r="N565">
        <f>Table1[[#This Row],[Population Estimate 2018]]</f>
        <v>223499</v>
      </c>
      <c r="O565" t="str" cm="1">
        <f t="array" ref="O565">_xlfn.IFS(Table2[[#This Row],[ Rural-Urban Continuum Code   2014]]=1,"Urban",Table2[[#This Row],[ Rural-Urban Continuum Code   2015]]=1, "Suburban",Table2[[#This Row],[ Rural-Urban Continuum Code   2016]]=1,"Rural")</f>
        <v>Urban</v>
      </c>
    </row>
    <row r="566" spans="1:15" x14ac:dyDescent="0.3">
      <c r="A566">
        <v>570</v>
      </c>
      <c r="B566" t="s">
        <v>483</v>
      </c>
      <c r="C566" t="s">
        <v>496</v>
      </c>
      <c r="D566" t="s">
        <v>21</v>
      </c>
      <c r="E566">
        <v>6</v>
      </c>
      <c r="F566">
        <f>IF(OR(Table2[[#This Row],[ Rural-Urban Continuum Code   2013]]=1,Table2[[#This Row],[ Rural-Urban Continuum Code   2013]]=2,Table2[[#This Row],[ Rural-Urban Continuum Code   2013]]=3),1,0)</f>
        <v>0</v>
      </c>
      <c r="G566">
        <f>IF(OR(Table2[[#This Row],[ Rural-Urban Continuum Code   2013]]=4,Table2[[#This Row],[ Rural-Urban Continuum Code   2013]]=5,Table2[[#This Row],[ Rural-Urban Continuum Code   2013]]=6),1,0)</f>
        <v>1</v>
      </c>
      <c r="H566">
        <f>IF(OR(Table2[[#This Row],[ Rural-Urban Continuum Code   2013]]=7,Table2[[#This Row],[ Rural-Urban Continuum Code   2013]]=8,Table2[[#This Row],[ Rural-Urban Continuum Code   2013]]=9),1,0)</f>
        <v>0</v>
      </c>
      <c r="I566">
        <v>0.17</v>
      </c>
      <c r="J566">
        <v>0.06</v>
      </c>
      <c r="K566" s="17">
        <f>Table1[[#This Row],[Median Income 2018]]</f>
        <v>61219</v>
      </c>
      <c r="L566">
        <f>(Table1[[#This Row],[Hospital Beds 2018]]/Table1[[#This Row],[Population Estimate 2018]])*1000</f>
        <v>2.5495750708215299</v>
      </c>
      <c r="M566" s="1">
        <v>0.84</v>
      </c>
      <c r="N566">
        <f>Table1[[#This Row],[Population Estimate 2018]]</f>
        <v>7060</v>
      </c>
      <c r="O566" t="str" cm="1">
        <f t="array" ref="O56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67" spans="1:15" x14ac:dyDescent="0.3">
      <c r="A567">
        <v>571</v>
      </c>
      <c r="B567" t="s">
        <v>483</v>
      </c>
      <c r="C567" t="s">
        <v>497</v>
      </c>
      <c r="D567" t="s">
        <v>21</v>
      </c>
      <c r="E567">
        <v>7</v>
      </c>
      <c r="F567">
        <f>IF(OR(Table2[[#This Row],[ Rural-Urban Continuum Code   2013]]=1,Table2[[#This Row],[ Rural-Urban Continuum Code   2013]]=2,Table2[[#This Row],[ Rural-Urban Continuum Code   2013]]=3),1,0)</f>
        <v>0</v>
      </c>
      <c r="G567">
        <f>IF(OR(Table2[[#This Row],[ Rural-Urban Continuum Code   2013]]=4,Table2[[#This Row],[ Rural-Urban Continuum Code   2013]]=5,Table2[[#This Row],[ Rural-Urban Continuum Code   2013]]=6),1,0)</f>
        <v>0</v>
      </c>
      <c r="H567">
        <f>IF(OR(Table2[[#This Row],[ Rural-Urban Continuum Code   2013]]=7,Table2[[#This Row],[ Rural-Urban Continuum Code   2013]]=8,Table2[[#This Row],[ Rural-Urban Continuum Code   2013]]=9),1,0)</f>
        <v>1</v>
      </c>
      <c r="I567">
        <v>0.14000000000000001</v>
      </c>
      <c r="J567">
        <v>0.04</v>
      </c>
      <c r="K567" s="17">
        <f>Table1[[#This Row],[Median Income 2018]]</f>
        <v>51804</v>
      </c>
      <c r="L567">
        <f>(Table1[[#This Row],[Hospital Beds 2018]]/Table1[[#This Row],[Population Estimate 2018]])*1000</f>
        <v>1.0476030841434798</v>
      </c>
      <c r="M567" s="1">
        <v>0.86</v>
      </c>
      <c r="N567">
        <f>Table1[[#This Row],[Population Estimate 2018]]</f>
        <v>23864</v>
      </c>
      <c r="O567" t="str" cm="1">
        <f t="array" ref="O567">_xlfn.IFS(Table2[[#This Row],[ Rural-Urban Continuum Code   2014]]=1,"Urban",Table2[[#This Row],[ Rural-Urban Continuum Code   2015]]=1, "Suburban",Table2[[#This Row],[ Rural-Urban Continuum Code   2016]]=1,"Rural")</f>
        <v>Rural</v>
      </c>
    </row>
    <row r="568" spans="1:15" x14ac:dyDescent="0.3">
      <c r="A568">
        <v>572</v>
      </c>
      <c r="B568" t="s">
        <v>483</v>
      </c>
      <c r="C568" t="s">
        <v>143</v>
      </c>
      <c r="D568" t="s">
        <v>21</v>
      </c>
      <c r="E568">
        <v>9</v>
      </c>
      <c r="F568">
        <f>IF(OR(Table2[[#This Row],[ Rural-Urban Continuum Code   2013]]=1,Table2[[#This Row],[ Rural-Urban Continuum Code   2013]]=2,Table2[[#This Row],[ Rural-Urban Continuum Code   2013]]=3),1,0)</f>
        <v>0</v>
      </c>
      <c r="G568">
        <f>IF(OR(Table2[[#This Row],[ Rural-Urban Continuum Code   2013]]=4,Table2[[#This Row],[ Rural-Urban Continuum Code   2013]]=5,Table2[[#This Row],[ Rural-Urban Continuum Code   2013]]=6),1,0)</f>
        <v>0</v>
      </c>
      <c r="H568">
        <f>IF(OR(Table2[[#This Row],[ Rural-Urban Continuum Code   2013]]=7,Table2[[#This Row],[ Rural-Urban Continuum Code   2013]]=8,Table2[[#This Row],[ Rural-Urban Continuum Code   2013]]=9),1,0)</f>
        <v>1</v>
      </c>
      <c r="I568">
        <v>0.18</v>
      </c>
      <c r="J568">
        <v>0.04</v>
      </c>
      <c r="K568" s="17">
        <f>Table1[[#This Row],[Median Income 2018]]</f>
        <v>48471</v>
      </c>
      <c r="L568">
        <f>(Table1[[#This Row],[Hospital Beds 2018]]/Table1[[#This Row],[Population Estimate 2018]])*1000</f>
        <v>0</v>
      </c>
      <c r="M568" s="1">
        <v>0.82</v>
      </c>
      <c r="N568">
        <f>Table1[[#This Row],[Population Estimate 2018]]</f>
        <v>852</v>
      </c>
      <c r="O568" t="str" cm="1">
        <f t="array" ref="O568">_xlfn.IFS(Table2[[#This Row],[ Rural-Urban Continuum Code   2014]]=1,"Urban",Table2[[#This Row],[ Rural-Urban Continuum Code   2015]]=1, "Suburban",Table2[[#This Row],[ Rural-Urban Continuum Code   2016]]=1,"Rural")</f>
        <v>Rural</v>
      </c>
    </row>
    <row r="569" spans="1:15" x14ac:dyDescent="0.3">
      <c r="A569">
        <v>573</v>
      </c>
      <c r="B569" t="s">
        <v>483</v>
      </c>
      <c r="C569" t="s">
        <v>498</v>
      </c>
      <c r="D569" t="s">
        <v>21</v>
      </c>
      <c r="E569">
        <v>6</v>
      </c>
      <c r="F569">
        <f>IF(OR(Table2[[#This Row],[ Rural-Urban Continuum Code   2013]]=1,Table2[[#This Row],[ Rural-Urban Continuum Code   2013]]=2,Table2[[#This Row],[ Rural-Urban Continuum Code   2013]]=3),1,0)</f>
        <v>0</v>
      </c>
      <c r="G569">
        <f>IF(OR(Table2[[#This Row],[ Rural-Urban Continuum Code   2013]]=4,Table2[[#This Row],[ Rural-Urban Continuum Code   2013]]=5,Table2[[#This Row],[ Rural-Urban Continuum Code   2013]]=6),1,0)</f>
        <v>1</v>
      </c>
      <c r="H569">
        <f>IF(OR(Table2[[#This Row],[ Rural-Urban Continuum Code   2013]]=7,Table2[[#This Row],[ Rural-Urban Continuum Code   2013]]=8,Table2[[#This Row],[ Rural-Urban Continuum Code   2013]]=9),1,0)</f>
        <v>0</v>
      </c>
      <c r="I569">
        <v>0.27</v>
      </c>
      <c r="J569">
        <v>0.12</v>
      </c>
      <c r="K569" s="17">
        <f>Table1[[#This Row],[Median Income 2018]]</f>
        <v>46417</v>
      </c>
      <c r="L569">
        <f>(Table1[[#This Row],[Hospital Beds 2018]]/Table1[[#This Row],[Population Estimate 2018]])*1000</f>
        <v>8.9061429550125588</v>
      </c>
      <c r="M569" s="1">
        <v>0.69</v>
      </c>
      <c r="N569">
        <f>Table1[[#This Row],[Population Estimate 2018]]</f>
        <v>8758</v>
      </c>
      <c r="O569" t="str" cm="1">
        <f t="array" ref="O56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70" spans="1:15" x14ac:dyDescent="0.3">
      <c r="A570">
        <v>574</v>
      </c>
      <c r="B570" t="s">
        <v>483</v>
      </c>
      <c r="C570" t="s">
        <v>264</v>
      </c>
      <c r="D570" t="s">
        <v>21</v>
      </c>
      <c r="E570">
        <v>8</v>
      </c>
      <c r="F570">
        <f>IF(OR(Table2[[#This Row],[ Rural-Urban Continuum Code   2013]]=1,Table2[[#This Row],[ Rural-Urban Continuum Code   2013]]=2,Table2[[#This Row],[ Rural-Urban Continuum Code   2013]]=3),1,0)</f>
        <v>0</v>
      </c>
      <c r="G570">
        <f>IF(OR(Table2[[#This Row],[ Rural-Urban Continuum Code   2013]]=4,Table2[[#This Row],[ Rural-Urban Continuum Code   2013]]=5,Table2[[#This Row],[ Rural-Urban Continuum Code   2013]]=6),1,0)</f>
        <v>0</v>
      </c>
      <c r="H570">
        <f>IF(OR(Table2[[#This Row],[ Rural-Urban Continuum Code   2013]]=7,Table2[[#This Row],[ Rural-Urban Continuum Code   2013]]=8,Table2[[#This Row],[ Rural-Urban Continuum Code   2013]]=9),1,0)</f>
        <v>1</v>
      </c>
      <c r="I570">
        <v>0.28999999999999998</v>
      </c>
      <c r="J570">
        <v>0.12</v>
      </c>
      <c r="K570" s="17">
        <f>Table1[[#This Row],[Median Income 2018]]</f>
        <v>47682</v>
      </c>
      <c r="L570">
        <f>(Table1[[#This Row],[Hospital Beds 2018]]/Table1[[#This Row],[Population Estimate 2018]])*1000</f>
        <v>0</v>
      </c>
      <c r="M570" s="1">
        <v>0.73</v>
      </c>
      <c r="N570">
        <f>Table1[[#This Row],[Population Estimate 2018]]</f>
        <v>4280</v>
      </c>
      <c r="O570" t="str" cm="1">
        <f t="array" ref="O570">_xlfn.IFS(Table2[[#This Row],[ Rural-Urban Continuum Code   2014]]=1,"Urban",Table2[[#This Row],[ Rural-Urban Continuum Code   2015]]=1, "Suburban",Table2[[#This Row],[ Rural-Urban Continuum Code   2016]]=1,"Rural")</f>
        <v>Rural</v>
      </c>
    </row>
    <row r="571" spans="1:15" x14ac:dyDescent="0.3">
      <c r="A571">
        <v>575</v>
      </c>
      <c r="B571" t="s">
        <v>483</v>
      </c>
      <c r="C571" t="s">
        <v>46</v>
      </c>
      <c r="D571" t="s">
        <v>21</v>
      </c>
      <c r="E571">
        <v>6</v>
      </c>
      <c r="F571">
        <f>IF(OR(Table2[[#This Row],[ Rural-Urban Continuum Code   2013]]=1,Table2[[#This Row],[ Rural-Urban Continuum Code   2013]]=2,Table2[[#This Row],[ Rural-Urban Continuum Code   2013]]=3),1,0)</f>
        <v>0</v>
      </c>
      <c r="G571">
        <f>IF(OR(Table2[[#This Row],[ Rural-Urban Continuum Code   2013]]=4,Table2[[#This Row],[ Rural-Urban Continuum Code   2013]]=5,Table2[[#This Row],[ Rural-Urban Continuum Code   2013]]=6),1,0)</f>
        <v>1</v>
      </c>
      <c r="H571">
        <f>IF(OR(Table2[[#This Row],[ Rural-Urban Continuum Code   2013]]=7,Table2[[#This Row],[ Rural-Urban Continuum Code   2013]]=8,Table2[[#This Row],[ Rural-Urban Continuum Code   2013]]=9),1,0)</f>
        <v>0</v>
      </c>
      <c r="I571">
        <v>0.13</v>
      </c>
      <c r="J571">
        <v>0.17</v>
      </c>
      <c r="K571" s="17">
        <f>Table1[[#This Row],[Median Income 2018]]</f>
        <v>49344</v>
      </c>
      <c r="L571">
        <f>(Table1[[#This Row],[Hospital Beds 2018]]/Table1[[#This Row],[Population Estimate 2018]])*1000</f>
        <v>2.311163285520379</v>
      </c>
      <c r="M571" s="1">
        <v>0.86</v>
      </c>
      <c r="N571">
        <f>Table1[[#This Row],[Population Estimate 2018]]</f>
        <v>27259</v>
      </c>
      <c r="O571" t="str" cm="1">
        <f t="array" ref="O57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72" spans="1:15" x14ac:dyDescent="0.3">
      <c r="A572">
        <v>576</v>
      </c>
      <c r="B572" t="s">
        <v>483</v>
      </c>
      <c r="C572" t="s">
        <v>50</v>
      </c>
      <c r="D572" t="s">
        <v>21</v>
      </c>
      <c r="E572">
        <v>3</v>
      </c>
      <c r="F572">
        <f>IF(OR(Table2[[#This Row],[ Rural-Urban Continuum Code   2013]]=1,Table2[[#This Row],[ Rural-Urban Continuum Code   2013]]=2,Table2[[#This Row],[ Rural-Urban Continuum Code   2013]]=3),1,0)</f>
        <v>1</v>
      </c>
      <c r="G572">
        <f>IF(OR(Table2[[#This Row],[ Rural-Urban Continuum Code   2013]]=4,Table2[[#This Row],[ Rural-Urban Continuum Code   2013]]=5,Table2[[#This Row],[ Rural-Urban Continuum Code   2013]]=6),1,0)</f>
        <v>0</v>
      </c>
      <c r="H572">
        <f>IF(OR(Table2[[#This Row],[ Rural-Urban Continuum Code   2013]]=7,Table2[[#This Row],[ Rural-Urban Continuum Code   2013]]=8,Table2[[#This Row],[ Rural-Urban Continuum Code   2013]]=9),1,0)</f>
        <v>0</v>
      </c>
      <c r="I572">
        <v>0.14000000000000001</v>
      </c>
      <c r="J572">
        <v>0.04</v>
      </c>
      <c r="K572" s="17">
        <f>Table1[[#This Row],[Median Income 2018]]</f>
        <v>58170</v>
      </c>
      <c r="L572">
        <f>(Table1[[#This Row],[Hospital Beds 2018]]/Table1[[#This Row],[Population Estimate 2018]])*1000</f>
        <v>1.4570887367040652</v>
      </c>
      <c r="M572" s="1">
        <v>0.87</v>
      </c>
      <c r="N572">
        <f>Table1[[#This Row],[Population Estimate 2018]]</f>
        <v>13726</v>
      </c>
      <c r="O572" t="str" cm="1">
        <f t="array" ref="O572">_xlfn.IFS(Table2[[#This Row],[ Rural-Urban Continuum Code   2014]]=1,"Urban",Table2[[#This Row],[ Rural-Urban Continuum Code   2015]]=1, "Suburban",Table2[[#This Row],[ Rural-Urban Continuum Code   2016]]=1,"Rural")</f>
        <v>Urban</v>
      </c>
    </row>
    <row r="573" spans="1:15" x14ac:dyDescent="0.3">
      <c r="A573">
        <v>577</v>
      </c>
      <c r="B573" t="s">
        <v>483</v>
      </c>
      <c r="C573" t="s">
        <v>272</v>
      </c>
      <c r="D573" t="s">
        <v>21</v>
      </c>
      <c r="E573">
        <v>6</v>
      </c>
      <c r="F573">
        <f>IF(OR(Table2[[#This Row],[ Rural-Urban Continuum Code   2013]]=1,Table2[[#This Row],[ Rural-Urban Continuum Code   2013]]=2,Table2[[#This Row],[ Rural-Urban Continuum Code   2013]]=3),1,0)</f>
        <v>0</v>
      </c>
      <c r="G573">
        <f>IF(OR(Table2[[#This Row],[ Rural-Urban Continuum Code   2013]]=4,Table2[[#This Row],[ Rural-Urban Continuum Code   2013]]=5,Table2[[#This Row],[ Rural-Urban Continuum Code   2013]]=6),1,0)</f>
        <v>1</v>
      </c>
      <c r="H573">
        <f>IF(OR(Table2[[#This Row],[ Rural-Urban Continuum Code   2013]]=7,Table2[[#This Row],[ Rural-Urban Continuum Code   2013]]=8,Table2[[#This Row],[ Rural-Urban Continuum Code   2013]]=9),1,0)</f>
        <v>0</v>
      </c>
      <c r="I573">
        <v>0.17</v>
      </c>
      <c r="J573">
        <v>0.06</v>
      </c>
      <c r="K573" s="17">
        <f>Table1[[#This Row],[Median Income 2018]]</f>
        <v>51155</v>
      </c>
      <c r="L573">
        <f>(Table1[[#This Row],[Hospital Beds 2018]]/Table1[[#This Row],[Population Estimate 2018]])*1000</f>
        <v>0</v>
      </c>
      <c r="M573" s="1">
        <v>0.81</v>
      </c>
      <c r="N573">
        <f>Table1[[#This Row],[Population Estimate 2018]]</f>
        <v>13168</v>
      </c>
      <c r="O573" t="str" cm="1">
        <f t="array" ref="O57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74" spans="1:15" x14ac:dyDescent="0.3">
      <c r="A574">
        <v>578</v>
      </c>
      <c r="B574" t="s">
        <v>483</v>
      </c>
      <c r="C574" t="s">
        <v>499</v>
      </c>
      <c r="D574" t="s">
        <v>21</v>
      </c>
      <c r="E574">
        <v>2</v>
      </c>
      <c r="F574">
        <f>IF(OR(Table2[[#This Row],[ Rural-Urban Continuum Code   2013]]=1,Table2[[#This Row],[ Rural-Urban Continuum Code   2013]]=2,Table2[[#This Row],[ Rural-Urban Continuum Code   2013]]=3),1,0)</f>
        <v>1</v>
      </c>
      <c r="G574">
        <f>IF(OR(Table2[[#This Row],[ Rural-Urban Continuum Code   2013]]=4,Table2[[#This Row],[ Rural-Urban Continuum Code   2013]]=5,Table2[[#This Row],[ Rural-Urban Continuum Code   2013]]=6),1,0)</f>
        <v>0</v>
      </c>
      <c r="H574">
        <f>IF(OR(Table2[[#This Row],[ Rural-Urban Continuum Code   2013]]=7,Table2[[#This Row],[ Rural-Urban Continuum Code   2013]]=8,Table2[[#This Row],[ Rural-Urban Continuum Code   2013]]=9),1,0)</f>
        <v>0</v>
      </c>
      <c r="I574">
        <v>0.22</v>
      </c>
      <c r="J574">
        <v>0.11</v>
      </c>
      <c r="K574" s="17">
        <f>Table1[[#This Row],[Median Income 2018]]</f>
        <v>49857</v>
      </c>
      <c r="L574">
        <f>(Table1[[#This Row],[Hospital Beds 2018]]/Table1[[#This Row],[Population Estimate 2018]])*1000</f>
        <v>0.68050357264375638</v>
      </c>
      <c r="M574" s="1">
        <v>0.8</v>
      </c>
      <c r="N574">
        <f>Table1[[#This Row],[Population Estimate 2018]]</f>
        <v>17634</v>
      </c>
      <c r="O574" t="str" cm="1">
        <f t="array" ref="O574">_xlfn.IFS(Table2[[#This Row],[ Rural-Urban Continuum Code   2014]]=1,"Urban",Table2[[#This Row],[ Rural-Urban Continuum Code   2015]]=1, "Suburban",Table2[[#This Row],[ Rural-Urban Continuum Code   2016]]=1,"Rural")</f>
        <v>Urban</v>
      </c>
    </row>
    <row r="575" spans="1:15" x14ac:dyDescent="0.3">
      <c r="A575">
        <v>579</v>
      </c>
      <c r="B575" t="s">
        <v>483</v>
      </c>
      <c r="C575" t="s">
        <v>500</v>
      </c>
      <c r="D575" t="s">
        <v>21</v>
      </c>
      <c r="E575">
        <v>7</v>
      </c>
      <c r="F575">
        <f>IF(OR(Table2[[#This Row],[ Rural-Urban Continuum Code   2013]]=1,Table2[[#This Row],[ Rural-Urban Continuum Code   2013]]=2,Table2[[#This Row],[ Rural-Urban Continuum Code   2013]]=3),1,0)</f>
        <v>0</v>
      </c>
      <c r="G575">
        <f>IF(OR(Table2[[#This Row],[ Rural-Urban Continuum Code   2013]]=4,Table2[[#This Row],[ Rural-Urban Continuum Code   2013]]=5,Table2[[#This Row],[ Rural-Urban Continuum Code   2013]]=6),1,0)</f>
        <v>0</v>
      </c>
      <c r="H575">
        <f>IF(OR(Table2[[#This Row],[ Rural-Urban Continuum Code   2013]]=7,Table2[[#This Row],[ Rural-Urban Continuum Code   2013]]=8,Table2[[#This Row],[ Rural-Urban Continuum Code   2013]]=9),1,0)</f>
        <v>1</v>
      </c>
      <c r="I575">
        <v>0.17</v>
      </c>
      <c r="J575">
        <v>7.0000000000000007E-2</v>
      </c>
      <c r="K575" s="17">
        <f>Table1[[#This Row],[Median Income 2018]]</f>
        <v>51302</v>
      </c>
      <c r="L575">
        <f>(Table1[[#This Row],[Hospital Beds 2018]]/Table1[[#This Row],[Population Estimate 2018]])*1000</f>
        <v>1.184522242695446</v>
      </c>
      <c r="M575" s="1">
        <v>0.83</v>
      </c>
      <c r="N575">
        <f>Table1[[#This Row],[Population Estimate 2018]]</f>
        <v>15196</v>
      </c>
      <c r="O575" t="str" cm="1">
        <f t="array" ref="O575">_xlfn.IFS(Table2[[#This Row],[ Rural-Urban Continuum Code   2014]]=1,"Urban",Table2[[#This Row],[ Rural-Urban Continuum Code   2015]]=1, "Suburban",Table2[[#This Row],[ Rural-Urban Continuum Code   2016]]=1,"Rural")</f>
        <v>Rural</v>
      </c>
    </row>
    <row r="576" spans="1:15" x14ac:dyDescent="0.3">
      <c r="A576">
        <v>580</v>
      </c>
      <c r="B576" t="s">
        <v>483</v>
      </c>
      <c r="C576" t="s">
        <v>483</v>
      </c>
      <c r="D576" t="s">
        <v>21</v>
      </c>
      <c r="E576">
        <v>6</v>
      </c>
      <c r="F576">
        <f>IF(OR(Table2[[#This Row],[ Rural-Urban Continuum Code   2013]]=1,Table2[[#This Row],[ Rural-Urban Continuum Code   2013]]=2,Table2[[#This Row],[ Rural-Urban Continuum Code   2013]]=3),1,0)</f>
        <v>0</v>
      </c>
      <c r="G576">
        <f>IF(OR(Table2[[#This Row],[ Rural-Urban Continuum Code   2013]]=4,Table2[[#This Row],[ Rural-Urban Continuum Code   2013]]=5,Table2[[#This Row],[ Rural-Urban Continuum Code   2013]]=6),1,0)</f>
        <v>1</v>
      </c>
      <c r="H576">
        <f>IF(OR(Table2[[#This Row],[ Rural-Urban Continuum Code   2013]]=7,Table2[[#This Row],[ Rural-Urban Continuum Code   2013]]=8,Table2[[#This Row],[ Rural-Urban Continuum Code   2013]]=9),1,0)</f>
        <v>0</v>
      </c>
      <c r="I576">
        <v>0.28000000000000003</v>
      </c>
      <c r="J576">
        <v>0.1</v>
      </c>
      <c r="K576" s="17">
        <f>Table1[[#This Row],[Median Income 2018]]</f>
        <v>40569</v>
      </c>
      <c r="L576">
        <f>(Table1[[#This Row],[Hospital Beds 2018]]/Table1[[#This Row],[Population Estimate 2018]])*1000</f>
        <v>2.3617755707624295</v>
      </c>
      <c r="M576" s="1">
        <v>0.72</v>
      </c>
      <c r="N576">
        <f>Table1[[#This Row],[Population Estimate 2018]]</f>
        <v>16513</v>
      </c>
      <c r="O576" t="str" cm="1">
        <f t="array" ref="O57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77" spans="1:15" x14ac:dyDescent="0.3">
      <c r="A577">
        <v>581</v>
      </c>
      <c r="B577" t="s">
        <v>483</v>
      </c>
      <c r="C577" t="s">
        <v>57</v>
      </c>
      <c r="D577" t="s">
        <v>21</v>
      </c>
      <c r="E577">
        <v>3</v>
      </c>
      <c r="F577">
        <f>IF(OR(Table2[[#This Row],[ Rural-Urban Continuum Code   2013]]=1,Table2[[#This Row],[ Rural-Urban Continuum Code   2013]]=2,Table2[[#This Row],[ Rural-Urban Continuum Code   2013]]=3),1,0)</f>
        <v>1</v>
      </c>
      <c r="G577">
        <f>IF(OR(Table2[[#This Row],[ Rural-Urban Continuum Code   2013]]=4,Table2[[#This Row],[ Rural-Urban Continuum Code   2013]]=5,Table2[[#This Row],[ Rural-Urban Continuum Code   2013]]=6),1,0)</f>
        <v>0</v>
      </c>
      <c r="H577">
        <f>IF(OR(Table2[[#This Row],[ Rural-Urban Continuum Code   2013]]=7,Table2[[#This Row],[ Rural-Urban Continuum Code   2013]]=8,Table2[[#This Row],[ Rural-Urban Continuum Code   2013]]=9),1,0)</f>
        <v>0</v>
      </c>
      <c r="I577">
        <v>0.11</v>
      </c>
      <c r="J577">
        <v>0.04</v>
      </c>
      <c r="K577" s="17">
        <f>Table1[[#This Row],[Median Income 2018]]</f>
        <v>61927</v>
      </c>
      <c r="L577">
        <f>(Table1[[#This Row],[Hospital Beds 2018]]/Table1[[#This Row],[Population Estimate 2018]])*1000</f>
        <v>0</v>
      </c>
      <c r="M577" s="1">
        <v>0.9</v>
      </c>
      <c r="N577">
        <f>Table1[[#This Row],[Population Estimate 2018]]</f>
        <v>29439</v>
      </c>
      <c r="O577" t="str" cm="1">
        <f t="array" ref="O577">_xlfn.IFS(Table2[[#This Row],[ Rural-Urban Continuum Code   2014]]=1,"Urban",Table2[[#This Row],[ Rural-Urban Continuum Code   2015]]=1, "Suburban",Table2[[#This Row],[ Rural-Urban Continuum Code   2016]]=1,"Rural")</f>
        <v>Urban</v>
      </c>
    </row>
    <row r="578" spans="1:15" x14ac:dyDescent="0.3">
      <c r="A578">
        <v>582</v>
      </c>
      <c r="B578" t="s">
        <v>483</v>
      </c>
      <c r="C578" t="s">
        <v>501</v>
      </c>
      <c r="D578" t="s">
        <v>21</v>
      </c>
      <c r="E578">
        <v>7</v>
      </c>
      <c r="F578">
        <f>IF(OR(Table2[[#This Row],[ Rural-Urban Continuum Code   2013]]=1,Table2[[#This Row],[ Rural-Urban Continuum Code   2013]]=2,Table2[[#This Row],[ Rural-Urban Continuum Code   2013]]=3),1,0)</f>
        <v>0</v>
      </c>
      <c r="G578">
        <f>IF(OR(Table2[[#This Row],[ Rural-Urban Continuum Code   2013]]=4,Table2[[#This Row],[ Rural-Urban Continuum Code   2013]]=5,Table2[[#This Row],[ Rural-Urban Continuum Code   2013]]=6),1,0)</f>
        <v>0</v>
      </c>
      <c r="H578">
        <f>IF(OR(Table2[[#This Row],[ Rural-Urban Continuum Code   2013]]=7,Table2[[#This Row],[ Rural-Urban Continuum Code   2013]]=8,Table2[[#This Row],[ Rural-Urban Continuum Code   2013]]=9),1,0)</f>
        <v>1</v>
      </c>
      <c r="I578">
        <v>0.13</v>
      </c>
      <c r="J578">
        <v>0.05</v>
      </c>
      <c r="K578" s="17">
        <f>Table1[[#This Row],[Median Income 2018]]</f>
        <v>54020</v>
      </c>
      <c r="L578">
        <f>(Table1[[#This Row],[Hospital Beds 2018]]/Table1[[#This Row],[Population Estimate 2018]])*1000</f>
        <v>1.0410160316468875</v>
      </c>
      <c r="M578" s="1">
        <v>0.87</v>
      </c>
      <c r="N578">
        <f>Table1[[#This Row],[Population Estimate 2018]]</f>
        <v>24015</v>
      </c>
      <c r="O578" t="str" cm="1">
        <f t="array" ref="O578">_xlfn.IFS(Table2[[#This Row],[ Rural-Urban Continuum Code   2014]]=1,"Urban",Table2[[#This Row],[ Rural-Urban Continuum Code   2015]]=1, "Suburban",Table2[[#This Row],[ Rural-Urban Continuum Code   2016]]=1,"Rural")</f>
        <v>Rural</v>
      </c>
    </row>
    <row r="579" spans="1:15" x14ac:dyDescent="0.3">
      <c r="A579">
        <v>583</v>
      </c>
      <c r="B579" t="s">
        <v>483</v>
      </c>
      <c r="C579" t="s">
        <v>502</v>
      </c>
      <c r="D579" t="s">
        <v>21</v>
      </c>
      <c r="E579">
        <v>3</v>
      </c>
      <c r="F579">
        <f>IF(OR(Table2[[#This Row],[ Rural-Urban Continuum Code   2013]]=1,Table2[[#This Row],[ Rural-Urban Continuum Code   2013]]=2,Table2[[#This Row],[ Rural-Urban Continuum Code   2013]]=3),1,0)</f>
        <v>1</v>
      </c>
      <c r="G579">
        <f>IF(OR(Table2[[#This Row],[ Rural-Urban Continuum Code   2013]]=4,Table2[[#This Row],[ Rural-Urban Continuum Code   2013]]=5,Table2[[#This Row],[ Rural-Urban Continuum Code   2013]]=6),1,0)</f>
        <v>0</v>
      </c>
      <c r="H579">
        <f>IF(OR(Table2[[#This Row],[ Rural-Urban Continuum Code   2013]]=7,Table2[[#This Row],[ Rural-Urban Continuum Code   2013]]=8,Table2[[#This Row],[ Rural-Urban Continuum Code   2013]]=9),1,0)</f>
        <v>0</v>
      </c>
      <c r="I579">
        <v>0.19</v>
      </c>
      <c r="J579">
        <v>0.09</v>
      </c>
      <c r="K579" s="17">
        <f>Table1[[#This Row],[Median Income 2018]]</f>
        <v>56188</v>
      </c>
      <c r="L579">
        <f>(Table1[[#This Row],[Hospital Beds 2018]]/Table1[[#This Row],[Population Estimate 2018]])*1000</f>
        <v>2.4519364725550292</v>
      </c>
      <c r="M579" s="1">
        <v>0.84</v>
      </c>
      <c r="N579">
        <f>Table1[[#This Row],[Population Estimate 2018]]</f>
        <v>161505</v>
      </c>
      <c r="O579" t="str" cm="1">
        <f t="array" ref="O579">_xlfn.IFS(Table2[[#This Row],[ Rural-Urban Continuum Code   2014]]=1,"Urban",Table2[[#This Row],[ Rural-Urban Continuum Code   2015]]=1, "Suburban",Table2[[#This Row],[ Rural-Urban Continuum Code   2016]]=1,"Rural")</f>
        <v>Urban</v>
      </c>
    </row>
    <row r="580" spans="1:15" x14ac:dyDescent="0.3">
      <c r="A580">
        <v>584</v>
      </c>
      <c r="B580" t="s">
        <v>483</v>
      </c>
      <c r="C580" t="s">
        <v>503</v>
      </c>
      <c r="D580" t="s">
        <v>21</v>
      </c>
      <c r="E580">
        <v>4</v>
      </c>
      <c r="F580">
        <f>IF(OR(Table2[[#This Row],[ Rural-Urban Continuum Code   2013]]=1,Table2[[#This Row],[ Rural-Urban Continuum Code   2013]]=2,Table2[[#This Row],[ Rural-Urban Continuum Code   2013]]=3),1,0)</f>
        <v>0</v>
      </c>
      <c r="G580">
        <f>IF(OR(Table2[[#This Row],[ Rural-Urban Continuum Code   2013]]=4,Table2[[#This Row],[ Rural-Urban Continuum Code   2013]]=5,Table2[[#This Row],[ Rural-Urban Continuum Code   2013]]=6),1,0)</f>
        <v>1</v>
      </c>
      <c r="H580">
        <f>IF(OR(Table2[[#This Row],[ Rural-Urban Continuum Code   2013]]=7,Table2[[#This Row],[ Rural-Urban Continuum Code   2013]]=8,Table2[[#This Row],[ Rural-Urban Continuum Code   2013]]=9),1,0)</f>
        <v>0</v>
      </c>
      <c r="I580">
        <v>0.13</v>
      </c>
      <c r="J580">
        <v>0.06</v>
      </c>
      <c r="K580" s="17">
        <f>Table1[[#This Row],[Median Income 2018]]</f>
        <v>49538</v>
      </c>
      <c r="L580">
        <f>(Table1[[#This Row],[Hospital Beds 2018]]/Table1[[#This Row],[Population Estimate 2018]])*1000</f>
        <v>0.62291324064384312</v>
      </c>
      <c r="M580" s="1">
        <v>0.82</v>
      </c>
      <c r="N580">
        <f>Table1[[#This Row],[Population Estimate 2018]]</f>
        <v>40134</v>
      </c>
      <c r="O580" t="str" cm="1">
        <f t="array" ref="O58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81" spans="1:15" x14ac:dyDescent="0.3">
      <c r="A581">
        <v>585</v>
      </c>
      <c r="B581" t="s">
        <v>483</v>
      </c>
      <c r="C581" t="s">
        <v>504</v>
      </c>
      <c r="D581" t="s">
        <v>21</v>
      </c>
      <c r="E581">
        <v>7</v>
      </c>
      <c r="F581">
        <f>IF(OR(Table2[[#This Row],[ Rural-Urban Continuum Code   2013]]=1,Table2[[#This Row],[ Rural-Urban Continuum Code   2013]]=2,Table2[[#This Row],[ Rural-Urban Continuum Code   2013]]=3),1,0)</f>
        <v>0</v>
      </c>
      <c r="G581">
        <f>IF(OR(Table2[[#This Row],[ Rural-Urban Continuum Code   2013]]=4,Table2[[#This Row],[ Rural-Urban Continuum Code   2013]]=5,Table2[[#This Row],[ Rural-Urban Continuum Code   2013]]=6),1,0)</f>
        <v>0</v>
      </c>
      <c r="H581">
        <f>IF(OR(Table2[[#This Row],[ Rural-Urban Continuum Code   2013]]=7,Table2[[#This Row],[ Rural-Urban Continuum Code   2013]]=8,Table2[[#This Row],[ Rural-Urban Continuum Code   2013]]=9),1,0)</f>
        <v>1</v>
      </c>
      <c r="I581">
        <v>0.3</v>
      </c>
      <c r="J581">
        <v>0.1</v>
      </c>
      <c r="K581" s="17">
        <f>Table1[[#This Row],[Median Income 2018]]</f>
        <v>44248</v>
      </c>
      <c r="L581">
        <f>(Table1[[#This Row],[Hospital Beds 2018]]/Table1[[#This Row],[Population Estimate 2018]])*1000</f>
        <v>2.2610224846124858</v>
      </c>
      <c r="M581" s="1">
        <v>0.72</v>
      </c>
      <c r="N581">
        <f>Table1[[#This Row],[Population Estimate 2018]]</f>
        <v>7961</v>
      </c>
      <c r="O581" t="str" cm="1">
        <f t="array" ref="O581">_xlfn.IFS(Table2[[#This Row],[ Rural-Urban Continuum Code   2014]]=1,"Urban",Table2[[#This Row],[ Rural-Urban Continuum Code   2015]]=1, "Suburban",Table2[[#This Row],[ Rural-Urban Continuum Code   2016]]=1,"Rural")</f>
        <v>Rural</v>
      </c>
    </row>
    <row r="582" spans="1:15" x14ac:dyDescent="0.3">
      <c r="A582">
        <v>586</v>
      </c>
      <c r="B582" t="s">
        <v>483</v>
      </c>
      <c r="C582" t="s">
        <v>505</v>
      </c>
      <c r="D582" t="s">
        <v>21</v>
      </c>
      <c r="E582">
        <v>8</v>
      </c>
      <c r="F582">
        <f>IF(OR(Table2[[#This Row],[ Rural-Urban Continuum Code   2013]]=1,Table2[[#This Row],[ Rural-Urban Continuum Code   2013]]=2,Table2[[#This Row],[ Rural-Urban Continuum Code   2013]]=3),1,0)</f>
        <v>0</v>
      </c>
      <c r="G582">
        <f>IF(OR(Table2[[#This Row],[ Rural-Urban Continuum Code   2013]]=4,Table2[[#This Row],[ Rural-Urban Continuum Code   2013]]=5,Table2[[#This Row],[ Rural-Urban Continuum Code   2013]]=6),1,0)</f>
        <v>0</v>
      </c>
      <c r="H582">
        <f>IF(OR(Table2[[#This Row],[ Rural-Urban Continuum Code   2013]]=7,Table2[[#This Row],[ Rural-Urban Continuum Code   2013]]=8,Table2[[#This Row],[ Rural-Urban Continuum Code   2013]]=9),1,0)</f>
        <v>1</v>
      </c>
      <c r="I582">
        <v>0.26</v>
      </c>
      <c r="J582">
        <v>0.12</v>
      </c>
      <c r="K582" s="17">
        <f>Table1[[#This Row],[Median Income 2018]]</f>
        <v>44911</v>
      </c>
      <c r="L582">
        <f>(Table1[[#This Row],[Hospital Beds 2018]]/Table1[[#This Row],[Population Estimate 2018]])*1000</f>
        <v>0</v>
      </c>
      <c r="M582" s="1">
        <v>0.8</v>
      </c>
      <c r="N582">
        <f>Table1[[#This Row],[Population Estimate 2018]]</f>
        <v>3861</v>
      </c>
      <c r="O582" t="str" cm="1">
        <f t="array" ref="O582">_xlfn.IFS(Table2[[#This Row],[ Rural-Urban Continuum Code   2014]]=1,"Urban",Table2[[#This Row],[ Rural-Urban Continuum Code   2015]]=1, "Suburban",Table2[[#This Row],[ Rural-Urban Continuum Code   2016]]=1,"Rural")</f>
        <v>Rural</v>
      </c>
    </row>
    <row r="583" spans="1:15" x14ac:dyDescent="0.3">
      <c r="A583">
        <v>587</v>
      </c>
      <c r="B583" t="s">
        <v>483</v>
      </c>
      <c r="C583" t="s">
        <v>164</v>
      </c>
      <c r="D583" t="s">
        <v>21</v>
      </c>
      <c r="E583">
        <v>9</v>
      </c>
      <c r="F583">
        <f>IF(OR(Table2[[#This Row],[ Rural-Urban Continuum Code   2013]]=1,Table2[[#This Row],[ Rural-Urban Continuum Code   2013]]=2,Table2[[#This Row],[ Rural-Urban Continuum Code   2013]]=3),1,0)</f>
        <v>0</v>
      </c>
      <c r="G583">
        <f>IF(OR(Table2[[#This Row],[ Rural-Urban Continuum Code   2013]]=4,Table2[[#This Row],[ Rural-Urban Continuum Code   2013]]=5,Table2[[#This Row],[ Rural-Urban Continuum Code   2013]]=6),1,0)</f>
        <v>0</v>
      </c>
      <c r="H583">
        <f>IF(OR(Table2[[#This Row],[ Rural-Urban Continuum Code   2013]]=7,Table2[[#This Row],[ Rural-Urban Continuum Code   2013]]=8,Table2[[#This Row],[ Rural-Urban Continuum Code   2013]]=9),1,0)</f>
        <v>1</v>
      </c>
      <c r="I583">
        <v>0.14000000000000001</v>
      </c>
      <c r="J583">
        <v>0.06</v>
      </c>
      <c r="K583" s="17">
        <f>Table1[[#This Row],[Median Income 2018]]</f>
        <v>50464</v>
      </c>
      <c r="L583">
        <f>(Table1[[#This Row],[Hospital Beds 2018]]/Table1[[#This Row],[Population Estimate 2018]])*1000</f>
        <v>0</v>
      </c>
      <c r="M583" s="1">
        <v>0.86</v>
      </c>
      <c r="N583">
        <f>Table1[[#This Row],[Population Estimate 2018]]</f>
        <v>5360</v>
      </c>
      <c r="O583" t="str" cm="1">
        <f t="array" ref="O583">_xlfn.IFS(Table2[[#This Row],[ Rural-Urban Continuum Code   2014]]=1,"Urban",Table2[[#This Row],[ Rural-Urban Continuum Code   2015]]=1, "Suburban",Table2[[#This Row],[ Rural-Urban Continuum Code   2016]]=1,"Rural")</f>
        <v>Rural</v>
      </c>
    </row>
    <row r="584" spans="1:15" x14ac:dyDescent="0.3">
      <c r="A584">
        <v>588</v>
      </c>
      <c r="B584" t="s">
        <v>483</v>
      </c>
      <c r="C584" t="s">
        <v>66</v>
      </c>
      <c r="D584" t="s">
        <v>21</v>
      </c>
      <c r="E584">
        <v>4</v>
      </c>
      <c r="F584">
        <f>IF(OR(Table2[[#This Row],[ Rural-Urban Continuum Code   2013]]=1,Table2[[#This Row],[ Rural-Urban Continuum Code   2013]]=2,Table2[[#This Row],[ Rural-Urban Continuum Code   2013]]=3),1,0)</f>
        <v>0</v>
      </c>
      <c r="G584">
        <f>IF(OR(Table2[[#This Row],[ Rural-Urban Continuum Code   2013]]=4,Table2[[#This Row],[ Rural-Urban Continuum Code   2013]]=5,Table2[[#This Row],[ Rural-Urban Continuum Code   2013]]=6),1,0)</f>
        <v>1</v>
      </c>
      <c r="H584">
        <f>IF(OR(Table2[[#This Row],[ Rural-Urban Continuum Code   2013]]=7,Table2[[#This Row],[ Rural-Urban Continuum Code   2013]]=8,Table2[[#This Row],[ Rural-Urban Continuum Code   2013]]=9),1,0)</f>
        <v>0</v>
      </c>
      <c r="I584">
        <v>7.0000000000000007E-2</v>
      </c>
      <c r="J584">
        <v>0.03</v>
      </c>
      <c r="K584" s="17">
        <f>Table1[[#This Row],[Median Income 2018]]</f>
        <v>41827</v>
      </c>
      <c r="L584">
        <f>(Table1[[#This Row],[Hospital Beds 2018]]/Table1[[#This Row],[Population Estimate 2018]])*1000</f>
        <v>1.2466924486057398</v>
      </c>
      <c r="M584" s="1">
        <v>0.91</v>
      </c>
      <c r="N584">
        <f>Table1[[#This Row],[Population Estimate 2018]]</f>
        <v>39304</v>
      </c>
      <c r="O584" t="str" cm="1">
        <f t="array" ref="O58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85" spans="1:15" x14ac:dyDescent="0.3">
      <c r="A585">
        <v>589</v>
      </c>
      <c r="B585" t="s">
        <v>483</v>
      </c>
      <c r="C585" t="s">
        <v>506</v>
      </c>
      <c r="D585" t="s">
        <v>21</v>
      </c>
      <c r="E585">
        <v>7</v>
      </c>
      <c r="F585">
        <f>IF(OR(Table2[[#This Row],[ Rural-Urban Continuum Code   2013]]=1,Table2[[#This Row],[ Rural-Urban Continuum Code   2013]]=2,Table2[[#This Row],[ Rural-Urban Continuum Code   2013]]=3),1,0)</f>
        <v>0</v>
      </c>
      <c r="G585">
        <f>IF(OR(Table2[[#This Row],[ Rural-Urban Continuum Code   2013]]=4,Table2[[#This Row],[ Rural-Urban Continuum Code   2013]]=5,Table2[[#This Row],[ Rural-Urban Continuum Code   2013]]=6),1,0)</f>
        <v>0</v>
      </c>
      <c r="H585">
        <f>IF(OR(Table2[[#This Row],[ Rural-Urban Continuum Code   2013]]=7,Table2[[#This Row],[ Rural-Urban Continuum Code   2013]]=8,Table2[[#This Row],[ Rural-Urban Continuum Code   2013]]=9),1,0)</f>
        <v>1</v>
      </c>
      <c r="I585">
        <v>0.16</v>
      </c>
      <c r="J585">
        <v>0.05</v>
      </c>
      <c r="K585" s="17">
        <f>Table1[[#This Row],[Median Income 2018]]</f>
        <v>53447</v>
      </c>
      <c r="L585">
        <f>(Table1[[#This Row],[Hospital Beds 2018]]/Table1[[#This Row],[Population Estimate 2018]])*1000</f>
        <v>3.4573829531812725</v>
      </c>
      <c r="M585" s="1">
        <v>0.85</v>
      </c>
      <c r="N585">
        <f>Table1[[#This Row],[Population Estimate 2018]]</f>
        <v>20825</v>
      </c>
      <c r="O585" t="str" cm="1">
        <f t="array" ref="O585">_xlfn.IFS(Table2[[#This Row],[ Rural-Urban Continuum Code   2014]]=1,"Urban",Table2[[#This Row],[ Rural-Urban Continuum Code   2015]]=1, "Suburban",Table2[[#This Row],[ Rural-Urban Continuum Code   2016]]=1,"Rural")</f>
        <v>Rural</v>
      </c>
    </row>
    <row r="586" spans="1:15" x14ac:dyDescent="0.3">
      <c r="A586">
        <v>590</v>
      </c>
      <c r="B586" t="s">
        <v>483</v>
      </c>
      <c r="C586" t="s">
        <v>507</v>
      </c>
      <c r="D586" t="s">
        <v>21</v>
      </c>
      <c r="E586">
        <v>3</v>
      </c>
      <c r="F586">
        <f>IF(OR(Table2[[#This Row],[ Rural-Urban Continuum Code   2013]]=1,Table2[[#This Row],[ Rural-Urban Continuum Code   2013]]=2,Table2[[#This Row],[ Rural-Urban Continuum Code   2013]]=3),1,0)</f>
        <v>1</v>
      </c>
      <c r="G586">
        <f>IF(OR(Table2[[#This Row],[ Rural-Urban Continuum Code   2013]]=4,Table2[[#This Row],[ Rural-Urban Continuum Code   2013]]=5,Table2[[#This Row],[ Rural-Urban Continuum Code   2013]]=6),1,0)</f>
        <v>0</v>
      </c>
      <c r="H586">
        <f>IF(OR(Table2[[#This Row],[ Rural-Urban Continuum Code   2013]]=7,Table2[[#This Row],[ Rural-Urban Continuum Code   2013]]=8,Table2[[#This Row],[ Rural-Urban Continuum Code   2013]]=9),1,0)</f>
        <v>0</v>
      </c>
      <c r="I586">
        <v>0.2</v>
      </c>
      <c r="J586">
        <v>0.09</v>
      </c>
      <c r="K586" s="17">
        <f>Table1[[#This Row],[Median Income 2018]]</f>
        <v>54476</v>
      </c>
      <c r="L586">
        <f>(Table1[[#This Row],[Hospital Beds 2018]]/Table1[[#This Row],[Population Estimate 2018]])*1000</f>
        <v>3.0439516927341117</v>
      </c>
      <c r="M586" s="1">
        <v>0.83</v>
      </c>
      <c r="N586">
        <f>Table1[[#This Row],[Population Estimate 2018]]</f>
        <v>40408</v>
      </c>
      <c r="O586" t="str" cm="1">
        <f t="array" ref="O586">_xlfn.IFS(Table2[[#This Row],[ Rural-Urban Continuum Code   2014]]=1,"Urban",Table2[[#This Row],[ Rural-Urban Continuum Code   2015]]=1, "Suburban",Table2[[#This Row],[ Rural-Urban Continuum Code   2016]]=1,"Rural")</f>
        <v>Urban</v>
      </c>
    </row>
    <row r="587" spans="1:15" x14ac:dyDescent="0.3">
      <c r="A587">
        <v>591</v>
      </c>
      <c r="B587" t="s">
        <v>483</v>
      </c>
      <c r="C587" t="s">
        <v>508</v>
      </c>
      <c r="D587" t="s">
        <v>21</v>
      </c>
      <c r="E587">
        <v>8</v>
      </c>
      <c r="F587">
        <f>IF(OR(Table2[[#This Row],[ Rural-Urban Continuum Code   2013]]=1,Table2[[#This Row],[ Rural-Urban Continuum Code   2013]]=2,Table2[[#This Row],[ Rural-Urban Continuum Code   2013]]=3),1,0)</f>
        <v>0</v>
      </c>
      <c r="G587">
        <f>IF(OR(Table2[[#This Row],[ Rural-Urban Continuum Code   2013]]=4,Table2[[#This Row],[ Rural-Urban Continuum Code   2013]]=5,Table2[[#This Row],[ Rural-Urban Continuum Code   2013]]=6),1,0)</f>
        <v>0</v>
      </c>
      <c r="H587">
        <f>IF(OR(Table2[[#This Row],[ Rural-Urban Continuum Code   2013]]=7,Table2[[#This Row],[ Rural-Urban Continuum Code   2013]]=8,Table2[[#This Row],[ Rural-Urban Continuum Code   2013]]=9),1,0)</f>
        <v>1</v>
      </c>
      <c r="I587">
        <v>0.2</v>
      </c>
      <c r="J587">
        <v>7.0000000000000007E-2</v>
      </c>
      <c r="K587" s="17">
        <f>Table1[[#This Row],[Median Income 2018]]</f>
        <v>52602</v>
      </c>
      <c r="L587">
        <f>(Table1[[#This Row],[Hospital Beds 2018]]/Table1[[#This Row],[Population Estimate 2018]])*1000</f>
        <v>2.4509803921568629</v>
      </c>
      <c r="M587" s="1">
        <v>0.81</v>
      </c>
      <c r="N587">
        <f>Table1[[#This Row],[Population Estimate 2018]]</f>
        <v>4488</v>
      </c>
      <c r="O587" t="str" cm="1">
        <f t="array" ref="O587">_xlfn.IFS(Table2[[#This Row],[ Rural-Urban Continuum Code   2014]]=1,"Urban",Table2[[#This Row],[ Rural-Urban Continuum Code   2015]]=1, "Suburban",Table2[[#This Row],[ Rural-Urban Continuum Code   2016]]=1,"Rural")</f>
        <v>Rural</v>
      </c>
    </row>
    <row r="588" spans="1:15" x14ac:dyDescent="0.3">
      <c r="A588">
        <v>592</v>
      </c>
      <c r="B588" t="s">
        <v>483</v>
      </c>
      <c r="C588" t="s">
        <v>509</v>
      </c>
      <c r="D588" t="s">
        <v>21</v>
      </c>
      <c r="E588">
        <v>2</v>
      </c>
      <c r="F588">
        <f>IF(OR(Table2[[#This Row],[ Rural-Urban Continuum Code   2013]]=1,Table2[[#This Row],[ Rural-Urban Continuum Code   2013]]=2,Table2[[#This Row],[ Rural-Urban Continuum Code   2013]]=3),1,0)</f>
        <v>1</v>
      </c>
      <c r="G588">
        <f>IF(OR(Table2[[#This Row],[ Rural-Urban Continuum Code   2013]]=4,Table2[[#This Row],[ Rural-Urban Continuum Code   2013]]=5,Table2[[#This Row],[ Rural-Urban Continuum Code   2013]]=6),1,0)</f>
        <v>0</v>
      </c>
      <c r="H588">
        <f>IF(OR(Table2[[#This Row],[ Rural-Urban Continuum Code   2013]]=7,Table2[[#This Row],[ Rural-Urban Continuum Code   2013]]=8,Table2[[#This Row],[ Rural-Urban Continuum Code   2013]]=9),1,0)</f>
        <v>0</v>
      </c>
      <c r="I588">
        <v>0.18</v>
      </c>
      <c r="J588">
        <v>7.0000000000000007E-2</v>
      </c>
      <c r="K588" s="17">
        <f>Table1[[#This Row],[Median Income 2018]]</f>
        <v>48192</v>
      </c>
      <c r="L588">
        <f>(Table1[[#This Row],[Hospital Beds 2018]]/Table1[[#This Row],[Population Estimate 2018]])*1000</f>
        <v>0</v>
      </c>
      <c r="M588" s="1">
        <v>0.83</v>
      </c>
      <c r="N588">
        <f>Table1[[#This Row],[Population Estimate 2018]]</f>
        <v>11693</v>
      </c>
      <c r="O588" t="str" cm="1">
        <f t="array" ref="O588">_xlfn.IFS(Table2[[#This Row],[ Rural-Urban Continuum Code   2014]]=1,"Urban",Table2[[#This Row],[ Rural-Urban Continuum Code   2015]]=1, "Suburban",Table2[[#This Row],[ Rural-Urban Continuum Code   2016]]=1,"Rural")</f>
        <v>Urban</v>
      </c>
    </row>
    <row r="589" spans="1:15" x14ac:dyDescent="0.3">
      <c r="A589">
        <v>593</v>
      </c>
      <c r="B589" t="s">
        <v>483</v>
      </c>
      <c r="C589" t="s">
        <v>510</v>
      </c>
      <c r="D589" t="s">
        <v>21</v>
      </c>
      <c r="E589">
        <v>6</v>
      </c>
      <c r="F589">
        <f>IF(OR(Table2[[#This Row],[ Rural-Urban Continuum Code   2013]]=1,Table2[[#This Row],[ Rural-Urban Continuum Code   2013]]=2,Table2[[#This Row],[ Rural-Urban Continuum Code   2013]]=3),1,0)</f>
        <v>0</v>
      </c>
      <c r="G589">
        <f>IF(OR(Table2[[#This Row],[ Rural-Urban Continuum Code   2013]]=4,Table2[[#This Row],[ Rural-Urban Continuum Code   2013]]=5,Table2[[#This Row],[ Rural-Urban Continuum Code   2013]]=6),1,0)</f>
        <v>1</v>
      </c>
      <c r="H589">
        <f>IF(OR(Table2[[#This Row],[ Rural-Urban Continuum Code   2013]]=7,Table2[[#This Row],[ Rural-Urban Continuum Code   2013]]=8,Table2[[#This Row],[ Rural-Urban Continuum Code   2013]]=9),1,0)</f>
        <v>0</v>
      </c>
      <c r="I589">
        <v>0.18</v>
      </c>
      <c r="J589">
        <v>7.0000000000000007E-2</v>
      </c>
      <c r="K589" s="17">
        <f>Table1[[#This Row],[Median Income 2018]]</f>
        <v>51835</v>
      </c>
      <c r="L589">
        <f>(Table1[[#This Row],[Hospital Beds 2018]]/Table1[[#This Row],[Population Estimate 2018]])*1000</f>
        <v>0</v>
      </c>
      <c r="M589" s="1">
        <v>0.84</v>
      </c>
      <c r="N589">
        <f>Table1[[#This Row],[Population Estimate 2018]]</f>
        <v>23551</v>
      </c>
      <c r="O589" t="str" cm="1">
        <f t="array" ref="O58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90" spans="1:15" x14ac:dyDescent="0.3">
      <c r="A590">
        <v>594</v>
      </c>
      <c r="B590" t="s">
        <v>483</v>
      </c>
      <c r="C590" t="s">
        <v>511</v>
      </c>
      <c r="D590" t="s">
        <v>21</v>
      </c>
      <c r="E590">
        <v>6</v>
      </c>
      <c r="F590">
        <f>IF(OR(Table2[[#This Row],[ Rural-Urban Continuum Code   2013]]=1,Table2[[#This Row],[ Rural-Urban Continuum Code   2013]]=2,Table2[[#This Row],[ Rural-Urban Continuum Code   2013]]=3),1,0)</f>
        <v>0</v>
      </c>
      <c r="G590">
        <f>IF(OR(Table2[[#This Row],[ Rural-Urban Continuum Code   2013]]=4,Table2[[#This Row],[ Rural-Urban Continuum Code   2013]]=5,Table2[[#This Row],[ Rural-Urban Continuum Code   2013]]=6),1,0)</f>
        <v>1</v>
      </c>
      <c r="H590">
        <f>IF(OR(Table2[[#This Row],[ Rural-Urban Continuum Code   2013]]=7,Table2[[#This Row],[ Rural-Urban Continuum Code   2013]]=8,Table2[[#This Row],[ Rural-Urban Continuum Code   2013]]=9),1,0)</f>
        <v>0</v>
      </c>
      <c r="I590">
        <v>0.15</v>
      </c>
      <c r="J590">
        <v>7.0000000000000007E-2</v>
      </c>
      <c r="K590" s="17">
        <f>Table1[[#This Row],[Median Income 2018]]</f>
        <v>51921</v>
      </c>
      <c r="L590">
        <f>(Table1[[#This Row],[Hospital Beds 2018]]/Table1[[#This Row],[Population Estimate 2018]])*1000</f>
        <v>1.2873326467559219</v>
      </c>
      <c r="M590" s="1">
        <v>0.85</v>
      </c>
      <c r="N590">
        <f>Table1[[#This Row],[Population Estimate 2018]]</f>
        <v>7768</v>
      </c>
      <c r="O590" t="str" cm="1">
        <f t="array" ref="O59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91" spans="1:15" x14ac:dyDescent="0.3">
      <c r="A591">
        <v>595</v>
      </c>
      <c r="B591" t="s">
        <v>483</v>
      </c>
      <c r="C591" t="s">
        <v>512</v>
      </c>
      <c r="D591" t="s">
        <v>21</v>
      </c>
      <c r="E591">
        <v>6</v>
      </c>
      <c r="F591">
        <f>IF(OR(Table2[[#This Row],[ Rural-Urban Continuum Code   2013]]=1,Table2[[#This Row],[ Rural-Urban Continuum Code   2013]]=2,Table2[[#This Row],[ Rural-Urban Continuum Code   2013]]=3),1,0)</f>
        <v>0</v>
      </c>
      <c r="G591">
        <f>IF(OR(Table2[[#This Row],[ Rural-Urban Continuum Code   2013]]=4,Table2[[#This Row],[ Rural-Urban Continuum Code   2013]]=5,Table2[[#This Row],[ Rural-Urban Continuum Code   2013]]=6),1,0)</f>
        <v>1</v>
      </c>
      <c r="H591">
        <f>IF(OR(Table2[[#This Row],[ Rural-Urban Continuum Code   2013]]=7,Table2[[#This Row],[ Rural-Urban Continuum Code   2013]]=8,Table2[[#This Row],[ Rural-Urban Continuum Code   2013]]=9),1,0)</f>
        <v>0</v>
      </c>
      <c r="I591">
        <v>0.23</v>
      </c>
      <c r="J591">
        <v>0.11</v>
      </c>
      <c r="K591" s="17">
        <f>Table1[[#This Row],[Median Income 2018]]</f>
        <v>36085</v>
      </c>
      <c r="L591">
        <f>(Table1[[#This Row],[Hospital Beds 2018]]/Table1[[#This Row],[Population Estimate 2018]])*1000</f>
        <v>1.9537355423569864</v>
      </c>
      <c r="M591" s="1">
        <v>0.81</v>
      </c>
      <c r="N591">
        <f>Table1[[#This Row],[Population Estimate 2018]]</f>
        <v>12796</v>
      </c>
      <c r="O591" t="str" cm="1">
        <f t="array" ref="O59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92" spans="1:15" x14ac:dyDescent="0.3">
      <c r="A592">
        <v>596</v>
      </c>
      <c r="B592" t="s">
        <v>483</v>
      </c>
      <c r="C592" t="s">
        <v>513</v>
      </c>
      <c r="D592" t="s">
        <v>21</v>
      </c>
      <c r="E592">
        <v>9</v>
      </c>
      <c r="F592">
        <f>IF(OR(Table2[[#This Row],[ Rural-Urban Continuum Code   2013]]=1,Table2[[#This Row],[ Rural-Urban Continuum Code   2013]]=2,Table2[[#This Row],[ Rural-Urban Continuum Code   2013]]=3),1,0)</f>
        <v>0</v>
      </c>
      <c r="G592">
        <f>IF(OR(Table2[[#This Row],[ Rural-Urban Continuum Code   2013]]=4,Table2[[#This Row],[ Rural-Urban Continuum Code   2013]]=5,Table2[[#This Row],[ Rural-Urban Continuum Code   2013]]=6),1,0)</f>
        <v>0</v>
      </c>
      <c r="H592">
        <f>IF(OR(Table2[[#This Row],[ Rural-Urban Continuum Code   2013]]=7,Table2[[#This Row],[ Rural-Urban Continuum Code   2013]]=8,Table2[[#This Row],[ Rural-Urban Continuum Code   2013]]=9),1,0)</f>
        <v>1</v>
      </c>
      <c r="I592">
        <v>0.13</v>
      </c>
      <c r="J592">
        <v>0.03</v>
      </c>
      <c r="K592" s="17">
        <f>Table1[[#This Row],[Median Income 2018]]</f>
        <v>68749</v>
      </c>
      <c r="L592">
        <f>(Table1[[#This Row],[Hospital Beds 2018]]/Table1[[#This Row],[Population Estimate 2018]])*1000</f>
        <v>1.1168384879725086</v>
      </c>
      <c r="M592" s="1">
        <v>0.88</v>
      </c>
      <c r="N592">
        <f>Table1[[#This Row],[Population Estimate 2018]]</f>
        <v>11640</v>
      </c>
      <c r="O592" t="str" cm="1">
        <f t="array" ref="O592">_xlfn.IFS(Table2[[#This Row],[ Rural-Urban Continuum Code   2014]]=1,"Urban",Table2[[#This Row],[ Rural-Urban Continuum Code   2015]]=1, "Suburban",Table2[[#This Row],[ Rural-Urban Continuum Code   2016]]=1,"Rural")</f>
        <v>Rural</v>
      </c>
    </row>
    <row r="593" spans="1:15" x14ac:dyDescent="0.3">
      <c r="A593">
        <v>597</v>
      </c>
      <c r="B593" t="s">
        <v>483</v>
      </c>
      <c r="C593" t="s">
        <v>514</v>
      </c>
      <c r="D593" t="s">
        <v>21</v>
      </c>
      <c r="E593">
        <v>5</v>
      </c>
      <c r="F593">
        <f>IF(OR(Table2[[#This Row],[ Rural-Urban Continuum Code   2013]]=1,Table2[[#This Row],[ Rural-Urban Continuum Code   2013]]=2,Table2[[#This Row],[ Rural-Urban Continuum Code   2013]]=3),1,0)</f>
        <v>0</v>
      </c>
      <c r="G593">
        <f>IF(OR(Table2[[#This Row],[ Rural-Urban Continuum Code   2013]]=4,Table2[[#This Row],[ Rural-Urban Continuum Code   2013]]=5,Table2[[#This Row],[ Rural-Urban Continuum Code   2013]]=6),1,0)</f>
        <v>1</v>
      </c>
      <c r="H593">
        <f>IF(OR(Table2[[#This Row],[ Rural-Urban Continuum Code   2013]]=7,Table2[[#This Row],[ Rural-Urban Continuum Code   2013]]=8,Table2[[#This Row],[ Rural-Urban Continuum Code   2013]]=9),1,0)</f>
        <v>0</v>
      </c>
      <c r="I593">
        <v>0.15</v>
      </c>
      <c r="J593">
        <v>7.0000000000000007E-2</v>
      </c>
      <c r="K593" s="17">
        <f>Table1[[#This Row],[Median Income 2018]]</f>
        <v>51594</v>
      </c>
      <c r="L593">
        <f>(Table1[[#This Row],[Hospital Beds 2018]]/Table1[[#This Row],[Population Estimate 2018]])*1000</f>
        <v>2.6022002532498463</v>
      </c>
      <c r="M593" s="1">
        <v>0.86</v>
      </c>
      <c r="N593">
        <f>Table1[[#This Row],[Population Estimate 2018]]</f>
        <v>86081</v>
      </c>
      <c r="O593" t="str" cm="1">
        <f t="array" ref="O59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94" spans="1:15" x14ac:dyDescent="0.3">
      <c r="A594">
        <v>598</v>
      </c>
      <c r="B594" t="s">
        <v>483</v>
      </c>
      <c r="C594" t="s">
        <v>515</v>
      </c>
      <c r="D594" t="s">
        <v>21</v>
      </c>
      <c r="E594">
        <v>8</v>
      </c>
      <c r="F594">
        <f>IF(OR(Table2[[#This Row],[ Rural-Urban Continuum Code   2013]]=1,Table2[[#This Row],[ Rural-Urban Continuum Code   2013]]=2,Table2[[#This Row],[ Rural-Urban Continuum Code   2013]]=3),1,0)</f>
        <v>0</v>
      </c>
      <c r="G594">
        <f>IF(OR(Table2[[#This Row],[ Rural-Urban Continuum Code   2013]]=4,Table2[[#This Row],[ Rural-Urban Continuum Code   2013]]=5,Table2[[#This Row],[ Rural-Urban Continuum Code   2013]]=6),1,0)</f>
        <v>0</v>
      </c>
      <c r="H594">
        <f>IF(OR(Table2[[#This Row],[ Rural-Urban Continuum Code   2013]]=7,Table2[[#This Row],[ Rural-Urban Continuum Code   2013]]=8,Table2[[#This Row],[ Rural-Urban Continuum Code   2013]]=9),1,0)</f>
        <v>1</v>
      </c>
      <c r="I594">
        <v>0.25</v>
      </c>
      <c r="J594">
        <v>0.11</v>
      </c>
      <c r="K594" s="17">
        <f>Table1[[#This Row],[Median Income 2018]]</f>
        <v>60285</v>
      </c>
      <c r="L594">
        <f>(Table1[[#This Row],[Hospital Beds 2018]]/Table1[[#This Row],[Population Estimate 2018]])*1000</f>
        <v>2.0831446426954079</v>
      </c>
      <c r="M594" s="1">
        <v>0.77</v>
      </c>
      <c r="N594">
        <f>Table1[[#This Row],[Population Estimate 2018]]</f>
        <v>11041</v>
      </c>
      <c r="O594" t="str" cm="1">
        <f t="array" ref="O594">_xlfn.IFS(Table2[[#This Row],[ Rural-Urban Continuum Code   2014]]=1,"Urban",Table2[[#This Row],[ Rural-Urban Continuum Code   2015]]=1, "Suburban",Table2[[#This Row],[ Rural-Urban Continuum Code   2016]]=1,"Rural")</f>
        <v>Rural</v>
      </c>
    </row>
    <row r="595" spans="1:15" x14ac:dyDescent="0.3">
      <c r="A595">
        <v>599</v>
      </c>
      <c r="B595" t="s">
        <v>483</v>
      </c>
      <c r="C595" t="s">
        <v>86</v>
      </c>
      <c r="D595" t="s">
        <v>21</v>
      </c>
      <c r="E595">
        <v>6</v>
      </c>
      <c r="F595">
        <f>IF(OR(Table2[[#This Row],[ Rural-Urban Continuum Code   2013]]=1,Table2[[#This Row],[ Rural-Urban Continuum Code   2013]]=2,Table2[[#This Row],[ Rural-Urban Continuum Code   2013]]=3),1,0)</f>
        <v>0</v>
      </c>
      <c r="G595">
        <f>IF(OR(Table2[[#This Row],[ Rural-Urban Continuum Code   2013]]=4,Table2[[#This Row],[ Rural-Urban Continuum Code   2013]]=5,Table2[[#This Row],[ Rural-Urban Continuum Code   2013]]=6),1,0)</f>
        <v>1</v>
      </c>
      <c r="H595">
        <f>IF(OR(Table2[[#This Row],[ Rural-Urban Continuum Code   2013]]=7,Table2[[#This Row],[ Rural-Urban Continuum Code   2013]]=8,Table2[[#This Row],[ Rural-Urban Continuum Code   2013]]=9),1,0)</f>
        <v>0</v>
      </c>
      <c r="I595">
        <v>0.25</v>
      </c>
      <c r="J595">
        <v>0.08</v>
      </c>
      <c r="K595" s="17">
        <f>Table1[[#This Row],[Median Income 2018]]</f>
        <v>43402</v>
      </c>
      <c r="L595">
        <f>(Table1[[#This Row],[Hospital Beds 2018]]/Table1[[#This Row],[Population Estimate 2018]])*1000</f>
        <v>1.7714791851195748</v>
      </c>
      <c r="M595" s="1">
        <v>0.77</v>
      </c>
      <c r="N595">
        <f>Table1[[#This Row],[Population Estimate 2018]]</f>
        <v>10161</v>
      </c>
      <c r="O595" t="str" cm="1">
        <f t="array" ref="O59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96" spans="1:15" x14ac:dyDescent="0.3">
      <c r="A596">
        <v>600</v>
      </c>
      <c r="B596" t="s">
        <v>516</v>
      </c>
      <c r="C596" t="s">
        <v>250</v>
      </c>
      <c r="D596" t="s">
        <v>58</v>
      </c>
      <c r="E596">
        <v>5</v>
      </c>
      <c r="F596">
        <f>IF(OR(Table2[[#This Row],[ Rural-Urban Continuum Code   2013]]=1,Table2[[#This Row],[ Rural-Urban Continuum Code   2013]]=2,Table2[[#This Row],[ Rural-Urban Continuum Code   2013]]=3),1,0)</f>
        <v>0</v>
      </c>
      <c r="G596">
        <f>IF(OR(Table2[[#This Row],[ Rural-Urban Continuum Code   2013]]=4,Table2[[#This Row],[ Rural-Urban Continuum Code   2013]]=5,Table2[[#This Row],[ Rural-Urban Continuum Code   2013]]=6),1,0)</f>
        <v>1</v>
      </c>
      <c r="H596">
        <f>IF(OR(Table2[[#This Row],[ Rural-Urban Continuum Code   2013]]=7,Table2[[#This Row],[ Rural-Urban Continuum Code   2013]]=8,Table2[[#This Row],[ Rural-Urban Continuum Code   2013]]=9),1,0)</f>
        <v>0</v>
      </c>
      <c r="I596">
        <v>0.2</v>
      </c>
      <c r="J596">
        <v>7.0000000000000007E-2</v>
      </c>
      <c r="K596" s="17">
        <f>Table1[[#This Row],[Median Income 2018]]</f>
        <v>55174</v>
      </c>
      <c r="L596">
        <f>(Table1[[#This Row],[Hospital Beds 2018]]/Table1[[#This Row],[Population Estimate 2018]])*1000</f>
        <v>4.7799546360993137</v>
      </c>
      <c r="M596" s="1">
        <v>0.81</v>
      </c>
      <c r="N596">
        <f>Table1[[#This Row],[Population Estimate 2018]]</f>
        <v>65691</v>
      </c>
      <c r="O596" t="str" cm="1">
        <f t="array" ref="O59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597" spans="1:15" x14ac:dyDescent="0.3">
      <c r="A597">
        <v>601</v>
      </c>
      <c r="B597" t="s">
        <v>516</v>
      </c>
      <c r="C597" t="s">
        <v>517</v>
      </c>
      <c r="D597" t="s">
        <v>21</v>
      </c>
      <c r="E597">
        <v>3</v>
      </c>
      <c r="F597">
        <f>IF(OR(Table2[[#This Row],[ Rural-Urban Continuum Code   2013]]=1,Table2[[#This Row],[ Rural-Urban Continuum Code   2013]]=2,Table2[[#This Row],[ Rural-Urban Continuum Code   2013]]=3),1,0)</f>
        <v>1</v>
      </c>
      <c r="G597">
        <f>IF(OR(Table2[[#This Row],[ Rural-Urban Continuum Code   2013]]=4,Table2[[#This Row],[ Rural-Urban Continuum Code   2013]]=5,Table2[[#This Row],[ Rural-Urban Continuum Code   2013]]=6),1,0)</f>
        <v>0</v>
      </c>
      <c r="H597">
        <f>IF(OR(Table2[[#This Row],[ Rural-Urban Continuum Code   2013]]=7,Table2[[#This Row],[ Rural-Urban Continuum Code   2013]]=8,Table2[[#This Row],[ Rural-Urban Continuum Code   2013]]=9),1,0)</f>
        <v>0</v>
      </c>
      <c r="I597">
        <v>0.22</v>
      </c>
      <c r="J597">
        <v>7.0000000000000007E-2</v>
      </c>
      <c r="K597" s="17">
        <f>Table1[[#This Row],[Median Income 2018]]</f>
        <v>35249</v>
      </c>
      <c r="L597">
        <f>(Table1[[#This Row],[Hospital Beds 2018]]/Table1[[#This Row],[Population Estimate 2018]])*1000</f>
        <v>0</v>
      </c>
      <c r="M597" s="1">
        <v>0.83</v>
      </c>
      <c r="N597">
        <f>Table1[[#This Row],[Population Estimate 2018]]</f>
        <v>6060</v>
      </c>
      <c r="O597" t="str" cm="1">
        <f t="array" ref="O597">_xlfn.IFS(Table2[[#This Row],[ Rural-Urban Continuum Code   2014]]=1,"Urban",Table2[[#This Row],[ Rural-Urban Continuum Code   2015]]=1, "Suburban",Table2[[#This Row],[ Rural-Urban Continuum Code   2016]]=1,"Rural")</f>
        <v>Urban</v>
      </c>
    </row>
    <row r="598" spans="1:15" x14ac:dyDescent="0.3">
      <c r="A598">
        <v>602</v>
      </c>
      <c r="B598" t="s">
        <v>516</v>
      </c>
      <c r="C598" t="s">
        <v>518</v>
      </c>
      <c r="D598" t="s">
        <v>21</v>
      </c>
      <c r="E598">
        <v>1</v>
      </c>
      <c r="F598">
        <f>IF(OR(Table2[[#This Row],[ Rural-Urban Continuum Code   2013]]=1,Table2[[#This Row],[ Rural-Urban Continuum Code   2013]]=2,Table2[[#This Row],[ Rural-Urban Continuum Code   2013]]=3),1,0)</f>
        <v>1</v>
      </c>
      <c r="G598">
        <f>IF(OR(Table2[[#This Row],[ Rural-Urban Continuum Code   2013]]=4,Table2[[#This Row],[ Rural-Urban Continuum Code   2013]]=5,Table2[[#This Row],[ Rural-Urban Continuum Code   2013]]=6),1,0)</f>
        <v>0</v>
      </c>
      <c r="H598">
        <f>IF(OR(Table2[[#This Row],[ Rural-Urban Continuum Code   2013]]=7,Table2[[#This Row],[ Rural-Urban Continuum Code   2013]]=8,Table2[[#This Row],[ Rural-Urban Continuum Code   2013]]=9),1,0)</f>
        <v>0</v>
      </c>
      <c r="I598">
        <v>0.19</v>
      </c>
      <c r="J598">
        <v>7.0000000000000007E-2</v>
      </c>
      <c r="K598" s="17">
        <f>Table1[[#This Row],[Median Income 2018]]</f>
        <v>54800</v>
      </c>
      <c r="L598">
        <f>(Table1[[#This Row],[Hospital Beds 2018]]/Table1[[#This Row],[Population Estimate 2018]])*1000</f>
        <v>2.5255562236921225</v>
      </c>
      <c r="M598" s="1">
        <v>0.76</v>
      </c>
      <c r="N598">
        <f>Table1[[#This Row],[Population Estimate 2018]]</f>
        <v>16630</v>
      </c>
      <c r="O598" t="str" cm="1">
        <f t="array" ref="O598">_xlfn.IFS(Table2[[#This Row],[ Rural-Urban Continuum Code   2014]]=1,"Urban",Table2[[#This Row],[ Rural-Urban Continuum Code   2015]]=1, "Suburban",Table2[[#This Row],[ Rural-Urban Continuum Code   2016]]=1,"Rural")</f>
        <v>Urban</v>
      </c>
    </row>
    <row r="599" spans="1:15" x14ac:dyDescent="0.3">
      <c r="A599">
        <v>603</v>
      </c>
      <c r="B599" t="s">
        <v>516</v>
      </c>
      <c r="C599" t="s">
        <v>139</v>
      </c>
      <c r="D599" t="s">
        <v>21</v>
      </c>
      <c r="E599">
        <v>2</v>
      </c>
      <c r="F599">
        <f>IF(OR(Table2[[#This Row],[ Rural-Urban Continuum Code   2013]]=1,Table2[[#This Row],[ Rural-Urban Continuum Code   2013]]=2,Table2[[#This Row],[ Rural-Urban Continuum Code   2013]]=3),1,0)</f>
        <v>1</v>
      </c>
      <c r="G599">
        <f>IF(OR(Table2[[#This Row],[ Rural-Urban Continuum Code   2013]]=4,Table2[[#This Row],[ Rural-Urban Continuum Code   2013]]=5,Table2[[#This Row],[ Rural-Urban Continuum Code   2013]]=6),1,0)</f>
        <v>0</v>
      </c>
      <c r="H599">
        <f>IF(OR(Table2[[#This Row],[ Rural-Urban Continuum Code   2013]]=7,Table2[[#This Row],[ Rural-Urban Continuum Code   2013]]=8,Table2[[#This Row],[ Rural-Urban Continuum Code   2013]]=9),1,0)</f>
        <v>0</v>
      </c>
      <c r="I599">
        <v>0.16</v>
      </c>
      <c r="J599">
        <v>0.05</v>
      </c>
      <c r="K599" s="17">
        <f>Table1[[#This Row],[Median Income 2018]]</f>
        <v>74507</v>
      </c>
      <c r="L599">
        <f>(Table1[[#This Row],[Hospital Beds 2018]]/Table1[[#This Row],[Population Estimate 2018]])*1000</f>
        <v>0</v>
      </c>
      <c r="M599" s="1">
        <v>0.86</v>
      </c>
      <c r="N599">
        <f>Table1[[#This Row],[Population Estimate 2018]]</f>
        <v>53577</v>
      </c>
      <c r="O599" t="str" cm="1">
        <f t="array" ref="O599">_xlfn.IFS(Table2[[#This Row],[ Rural-Urban Continuum Code   2014]]=1,"Urban",Table2[[#This Row],[ Rural-Urban Continuum Code   2015]]=1, "Suburban",Table2[[#This Row],[ Rural-Urban Continuum Code   2016]]=1,"Rural")</f>
        <v>Urban</v>
      </c>
    </row>
    <row r="600" spans="1:15" x14ac:dyDescent="0.3">
      <c r="A600">
        <v>604</v>
      </c>
      <c r="B600" t="s">
        <v>516</v>
      </c>
      <c r="C600" t="s">
        <v>519</v>
      </c>
      <c r="D600" t="s">
        <v>21</v>
      </c>
      <c r="E600">
        <v>7</v>
      </c>
      <c r="F600">
        <f>IF(OR(Table2[[#This Row],[ Rural-Urban Continuum Code   2013]]=1,Table2[[#This Row],[ Rural-Urban Continuum Code   2013]]=2,Table2[[#This Row],[ Rural-Urban Continuum Code   2013]]=3),1,0)</f>
        <v>0</v>
      </c>
      <c r="G600">
        <f>IF(OR(Table2[[#This Row],[ Rural-Urban Continuum Code   2013]]=4,Table2[[#This Row],[ Rural-Urban Continuum Code   2013]]=5,Table2[[#This Row],[ Rural-Urban Continuum Code   2013]]=6),1,0)</f>
        <v>0</v>
      </c>
      <c r="H600">
        <f>IF(OR(Table2[[#This Row],[ Rural-Urban Continuum Code   2013]]=7,Table2[[#This Row],[ Rural-Urban Continuum Code   2013]]=8,Table2[[#This Row],[ Rural-Urban Continuum Code   2013]]=9),1,0)</f>
        <v>1</v>
      </c>
      <c r="I600">
        <v>0.14000000000000001</v>
      </c>
      <c r="J600">
        <v>0.06</v>
      </c>
      <c r="K600" s="17">
        <f>Table1[[#This Row],[Median Income 2018]]</f>
        <v>55327</v>
      </c>
      <c r="L600">
        <f>(Table1[[#This Row],[Hospital Beds 2018]]/Table1[[#This Row],[Population Estimate 2018]])*1000</f>
        <v>0</v>
      </c>
      <c r="M600" s="1">
        <v>0.59</v>
      </c>
      <c r="N600">
        <f>Table1[[#This Row],[Population Estimate 2018]]</f>
        <v>6556</v>
      </c>
      <c r="O600" t="str" cm="1">
        <f t="array" ref="O600">_xlfn.IFS(Table2[[#This Row],[ Rural-Urban Continuum Code   2014]]=1,"Urban",Table2[[#This Row],[ Rural-Urban Continuum Code   2015]]=1, "Suburban",Table2[[#This Row],[ Rural-Urban Continuum Code   2016]]=1,"Rural")</f>
        <v>Rural</v>
      </c>
    </row>
    <row r="601" spans="1:15" x14ac:dyDescent="0.3">
      <c r="A601">
        <v>605</v>
      </c>
      <c r="B601" t="s">
        <v>516</v>
      </c>
      <c r="C601" t="s">
        <v>520</v>
      </c>
      <c r="D601" t="s">
        <v>21</v>
      </c>
      <c r="E601">
        <v>7</v>
      </c>
      <c r="F601">
        <f>IF(OR(Table2[[#This Row],[ Rural-Urban Continuum Code   2013]]=1,Table2[[#This Row],[ Rural-Urban Continuum Code   2013]]=2,Table2[[#This Row],[ Rural-Urban Continuum Code   2013]]=3),1,0)</f>
        <v>0</v>
      </c>
      <c r="G601">
        <f>IF(OR(Table2[[#This Row],[ Rural-Urban Continuum Code   2013]]=4,Table2[[#This Row],[ Rural-Urban Continuum Code   2013]]=5,Table2[[#This Row],[ Rural-Urban Continuum Code   2013]]=6),1,0)</f>
        <v>0</v>
      </c>
      <c r="H601">
        <f>IF(OR(Table2[[#This Row],[ Rural-Urban Continuum Code   2013]]=7,Table2[[#This Row],[ Rural-Urban Continuum Code   2013]]=8,Table2[[#This Row],[ Rural-Urban Continuum Code   2013]]=9),1,0)</f>
        <v>1</v>
      </c>
      <c r="I601">
        <v>0.22</v>
      </c>
      <c r="J601">
        <v>7.0000000000000007E-2</v>
      </c>
      <c r="K601" s="17">
        <f>Table1[[#This Row],[Median Income 2018]]</f>
        <v>56099</v>
      </c>
      <c r="L601">
        <f>(Table1[[#This Row],[Hospital Beds 2018]]/Table1[[#This Row],[Population Estimate 2018]])*1000</f>
        <v>2.0913527111811598</v>
      </c>
      <c r="M601" s="1">
        <v>0.8</v>
      </c>
      <c r="N601">
        <f>Table1[[#This Row],[Population Estimate 2018]]</f>
        <v>32993</v>
      </c>
      <c r="O601" t="str" cm="1">
        <f t="array" ref="O601">_xlfn.IFS(Table2[[#This Row],[ Rural-Urban Continuum Code   2014]]=1,"Urban",Table2[[#This Row],[ Rural-Urban Continuum Code   2015]]=1, "Suburban",Table2[[#This Row],[ Rural-Urban Continuum Code   2016]]=1,"Rural")</f>
        <v>Rural</v>
      </c>
    </row>
    <row r="602" spans="1:15" x14ac:dyDescent="0.3">
      <c r="A602">
        <v>606</v>
      </c>
      <c r="B602" t="s">
        <v>516</v>
      </c>
      <c r="C602" t="s">
        <v>28</v>
      </c>
      <c r="D602" t="s">
        <v>21</v>
      </c>
      <c r="E602">
        <v>1</v>
      </c>
      <c r="F602">
        <f>IF(OR(Table2[[#This Row],[ Rural-Urban Continuum Code   2013]]=1,Table2[[#This Row],[ Rural-Urban Continuum Code   2013]]=2,Table2[[#This Row],[ Rural-Urban Continuum Code   2013]]=3),1,0)</f>
        <v>1</v>
      </c>
      <c r="G602">
        <f>IF(OR(Table2[[#This Row],[ Rural-Urban Continuum Code   2013]]=4,Table2[[#This Row],[ Rural-Urban Continuum Code   2013]]=5,Table2[[#This Row],[ Rural-Urban Continuum Code   2013]]=6),1,0)</f>
        <v>0</v>
      </c>
      <c r="H602">
        <f>IF(OR(Table2[[#This Row],[ Rural-Urban Continuum Code   2013]]=7,Table2[[#This Row],[ Rural-Urban Continuum Code   2013]]=8,Table2[[#This Row],[ Rural-Urban Continuum Code   2013]]=9),1,0)</f>
        <v>0</v>
      </c>
      <c r="I602">
        <v>0.23</v>
      </c>
      <c r="J602">
        <v>0.08</v>
      </c>
      <c r="K602" s="17">
        <f>Table1[[#This Row],[Median Income 2018]]</f>
        <v>56099</v>
      </c>
      <c r="L602">
        <f>(Table1[[#This Row],[Hospital Beds 2018]]/Table1[[#This Row],[Population Estimate 2018]])*1000</f>
        <v>0</v>
      </c>
      <c r="M602" s="1">
        <v>0.8</v>
      </c>
      <c r="N602">
        <f>Table1[[#This Row],[Population Estimate 2018]]</f>
        <v>4802</v>
      </c>
      <c r="O602" t="str" cm="1">
        <f t="array" ref="O602">_xlfn.IFS(Table2[[#This Row],[ Rural-Urban Continuum Code   2014]]=1,"Urban",Table2[[#This Row],[ Rural-Urban Continuum Code   2015]]=1, "Suburban",Table2[[#This Row],[ Rural-Urban Continuum Code   2016]]=1,"Rural")</f>
        <v>Urban</v>
      </c>
    </row>
    <row r="603" spans="1:15" x14ac:dyDescent="0.3">
      <c r="A603">
        <v>607</v>
      </c>
      <c r="B603" t="s">
        <v>516</v>
      </c>
      <c r="C603" t="s">
        <v>141</v>
      </c>
      <c r="D603" t="s">
        <v>21</v>
      </c>
      <c r="E603">
        <v>7</v>
      </c>
      <c r="F603">
        <f>IF(OR(Table2[[#This Row],[ Rural-Urban Continuum Code   2013]]=1,Table2[[#This Row],[ Rural-Urban Continuum Code   2013]]=2,Table2[[#This Row],[ Rural-Urban Continuum Code   2013]]=3),1,0)</f>
        <v>0</v>
      </c>
      <c r="G603">
        <f>IF(OR(Table2[[#This Row],[ Rural-Urban Continuum Code   2013]]=4,Table2[[#This Row],[ Rural-Urban Continuum Code   2013]]=5,Table2[[#This Row],[ Rural-Urban Continuum Code   2013]]=6),1,0)</f>
        <v>0</v>
      </c>
      <c r="H603">
        <f>IF(OR(Table2[[#This Row],[ Rural-Urban Continuum Code   2013]]=7,Table2[[#This Row],[ Rural-Urban Continuum Code   2013]]=8,Table2[[#This Row],[ Rural-Urban Continuum Code   2013]]=9),1,0)</f>
        <v>1</v>
      </c>
      <c r="I603">
        <v>0.26</v>
      </c>
      <c r="J603">
        <v>0.08</v>
      </c>
      <c r="K603" s="17">
        <f>Table1[[#This Row],[Median Income 2018]]</f>
        <v>51963</v>
      </c>
      <c r="L603">
        <f>(Table1[[#This Row],[Hospital Beds 2018]]/Table1[[#This Row],[Population Estimate 2018]])*1000</f>
        <v>0</v>
      </c>
      <c r="M603" s="1">
        <v>0.77</v>
      </c>
      <c r="N603">
        <f>Table1[[#This Row],[Population Estimate 2018]]</f>
        <v>14312</v>
      </c>
      <c r="O603" t="str" cm="1">
        <f t="array" ref="O603">_xlfn.IFS(Table2[[#This Row],[ Rural-Urban Continuum Code   2014]]=1,"Urban",Table2[[#This Row],[ Rural-Urban Continuum Code   2015]]=1, "Suburban",Table2[[#This Row],[ Rural-Urban Continuum Code   2016]]=1,"Rural")</f>
        <v>Rural</v>
      </c>
    </row>
    <row r="604" spans="1:15" x14ac:dyDescent="0.3">
      <c r="A604">
        <v>608</v>
      </c>
      <c r="B604" t="s">
        <v>516</v>
      </c>
      <c r="C604" t="s">
        <v>521</v>
      </c>
      <c r="D604" t="s">
        <v>21</v>
      </c>
      <c r="E604">
        <v>6</v>
      </c>
      <c r="F604">
        <f>IF(OR(Table2[[#This Row],[ Rural-Urban Continuum Code   2013]]=1,Table2[[#This Row],[ Rural-Urban Continuum Code   2013]]=2,Table2[[#This Row],[ Rural-Urban Continuum Code   2013]]=3),1,0)</f>
        <v>0</v>
      </c>
      <c r="G604">
        <f>IF(OR(Table2[[#This Row],[ Rural-Urban Continuum Code   2013]]=4,Table2[[#This Row],[ Rural-Urban Continuum Code   2013]]=5,Table2[[#This Row],[ Rural-Urban Continuum Code   2013]]=6),1,0)</f>
        <v>1</v>
      </c>
      <c r="H604">
        <f>IF(OR(Table2[[#This Row],[ Rural-Urban Continuum Code   2013]]=7,Table2[[#This Row],[ Rural-Urban Continuum Code   2013]]=8,Table2[[#This Row],[ Rural-Urban Continuum Code   2013]]=9),1,0)</f>
        <v>0</v>
      </c>
      <c r="I604">
        <v>0.18</v>
      </c>
      <c r="J604">
        <v>7.0000000000000007E-2</v>
      </c>
      <c r="K604" s="17">
        <f>Table1[[#This Row],[Median Income 2018]]</f>
        <v>52486</v>
      </c>
      <c r="L604">
        <f>(Table1[[#This Row],[Hospital Beds 2018]]/Table1[[#This Row],[Population Estimate 2018]])*1000</f>
        <v>0</v>
      </c>
      <c r="M604" s="1">
        <v>0.85</v>
      </c>
      <c r="N604">
        <f>Table1[[#This Row],[Population Estimate 2018]]</f>
        <v>12260</v>
      </c>
      <c r="O604" t="str" cm="1">
        <f t="array" ref="O60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05" spans="1:15" x14ac:dyDescent="0.3">
      <c r="A605">
        <v>609</v>
      </c>
      <c r="B605" t="s">
        <v>516</v>
      </c>
      <c r="C605" t="s">
        <v>522</v>
      </c>
      <c r="D605" t="s">
        <v>21</v>
      </c>
      <c r="E605">
        <v>3</v>
      </c>
      <c r="F605">
        <f>IF(OR(Table2[[#This Row],[ Rural-Urban Continuum Code   2013]]=1,Table2[[#This Row],[ Rural-Urban Continuum Code   2013]]=2,Table2[[#This Row],[ Rural-Urban Continuum Code   2013]]=3),1,0)</f>
        <v>1</v>
      </c>
      <c r="G605">
        <f>IF(OR(Table2[[#This Row],[ Rural-Urban Continuum Code   2013]]=4,Table2[[#This Row],[ Rural-Urban Continuum Code   2013]]=5,Table2[[#This Row],[ Rural-Urban Continuum Code   2013]]=6),1,0)</f>
        <v>0</v>
      </c>
      <c r="H605">
        <f>IF(OR(Table2[[#This Row],[ Rural-Urban Continuum Code   2013]]=7,Table2[[#This Row],[ Rural-Urban Continuum Code   2013]]=8,Table2[[#This Row],[ Rural-Urban Continuum Code   2013]]=9),1,0)</f>
        <v>0</v>
      </c>
      <c r="I605">
        <v>0.13</v>
      </c>
      <c r="J605">
        <v>0.05</v>
      </c>
      <c r="K605" s="17">
        <f>Table1[[#This Row],[Median Income 2018]]</f>
        <v>53251</v>
      </c>
      <c r="L605">
        <f>(Table1[[#This Row],[Hospital Beds 2018]]/Table1[[#This Row],[Population Estimate 2018]])*1000</f>
        <v>3.4431358729039969</v>
      </c>
      <c r="M605" s="1">
        <v>0.82</v>
      </c>
      <c r="N605">
        <f>Table1[[#This Row],[Population Estimate 2018]]</f>
        <v>209983</v>
      </c>
      <c r="O605" t="str" cm="1">
        <f t="array" ref="O605">_xlfn.IFS(Table2[[#This Row],[ Rural-Urban Continuum Code   2014]]=1,"Urban",Table2[[#This Row],[ Rural-Urban Continuum Code   2015]]=1, "Suburban",Table2[[#This Row],[ Rural-Urban Continuum Code   2016]]=1,"Rural")</f>
        <v>Urban</v>
      </c>
    </row>
    <row r="606" spans="1:15" x14ac:dyDescent="0.3">
      <c r="A606">
        <v>610</v>
      </c>
      <c r="B606" t="s">
        <v>516</v>
      </c>
      <c r="C606" t="s">
        <v>523</v>
      </c>
      <c r="D606" t="s">
        <v>21</v>
      </c>
      <c r="E606">
        <v>6</v>
      </c>
      <c r="F606">
        <f>IF(OR(Table2[[#This Row],[ Rural-Urban Continuum Code   2013]]=1,Table2[[#This Row],[ Rural-Urban Continuum Code   2013]]=2,Table2[[#This Row],[ Rural-Urban Continuum Code   2013]]=3),1,0)</f>
        <v>0</v>
      </c>
      <c r="G606">
        <f>IF(OR(Table2[[#This Row],[ Rural-Urban Continuum Code   2013]]=4,Table2[[#This Row],[ Rural-Urban Continuum Code   2013]]=5,Table2[[#This Row],[ Rural-Urban Continuum Code   2013]]=6),1,0)</f>
        <v>1</v>
      </c>
      <c r="H606">
        <f>IF(OR(Table2[[#This Row],[ Rural-Urban Continuum Code   2013]]=7,Table2[[#This Row],[ Rural-Urban Continuum Code   2013]]=8,Table2[[#This Row],[ Rural-Urban Continuum Code   2013]]=9),1,0)</f>
        <v>0</v>
      </c>
      <c r="I606">
        <v>0.2</v>
      </c>
      <c r="J606">
        <v>7.0000000000000007E-2</v>
      </c>
      <c r="K606" s="17">
        <f>Table1[[#This Row],[Median Income 2018]]</f>
        <v>52936</v>
      </c>
      <c r="L606">
        <f>(Table1[[#This Row],[Hospital Beds 2018]]/Table1[[#This Row],[Population Estimate 2018]])*1000</f>
        <v>1.4390251370135636</v>
      </c>
      <c r="M606" s="1">
        <v>0.79</v>
      </c>
      <c r="N606">
        <f>Table1[[#This Row],[Population Estimate 2018]]</f>
        <v>32661</v>
      </c>
      <c r="O606" t="str" cm="1">
        <f t="array" ref="O60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07" spans="1:15" x14ac:dyDescent="0.3">
      <c r="A607">
        <v>611</v>
      </c>
      <c r="B607" t="s">
        <v>516</v>
      </c>
      <c r="C607" t="s">
        <v>143</v>
      </c>
      <c r="D607" t="s">
        <v>21</v>
      </c>
      <c r="E607">
        <v>6</v>
      </c>
      <c r="F607">
        <f>IF(OR(Table2[[#This Row],[ Rural-Urban Continuum Code   2013]]=1,Table2[[#This Row],[ Rural-Urban Continuum Code   2013]]=2,Table2[[#This Row],[ Rural-Urban Continuum Code   2013]]=3),1,0)</f>
        <v>0</v>
      </c>
      <c r="G607">
        <f>IF(OR(Table2[[#This Row],[ Rural-Urban Continuum Code   2013]]=4,Table2[[#This Row],[ Rural-Urban Continuum Code   2013]]=5,Table2[[#This Row],[ Rural-Urban Continuum Code   2013]]=6),1,0)</f>
        <v>1</v>
      </c>
      <c r="H607">
        <f>IF(OR(Table2[[#This Row],[ Rural-Urban Continuum Code   2013]]=7,Table2[[#This Row],[ Rural-Urban Continuum Code   2013]]=8,Table2[[#This Row],[ Rural-Urban Continuum Code   2013]]=9),1,0)</f>
        <v>0</v>
      </c>
      <c r="I607">
        <v>0.2</v>
      </c>
      <c r="J607">
        <v>7.0000000000000007E-2</v>
      </c>
      <c r="K607" s="17">
        <f>Table1[[#This Row],[Median Income 2018]]</f>
        <v>54092</v>
      </c>
      <c r="L607">
        <f>(Table1[[#This Row],[Hospital Beds 2018]]/Table1[[#This Row],[Population Estimate 2018]])*1000</f>
        <v>0</v>
      </c>
      <c r="M607" s="1">
        <v>0.83</v>
      </c>
      <c r="N607">
        <f>Table1[[#This Row],[Population Estimate 2018]]</f>
        <v>15596</v>
      </c>
      <c r="O607" t="str" cm="1">
        <f t="array" ref="O60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08" spans="1:15" x14ac:dyDescent="0.3">
      <c r="A608">
        <v>612</v>
      </c>
      <c r="B608" t="s">
        <v>516</v>
      </c>
      <c r="C608" t="s">
        <v>34</v>
      </c>
      <c r="D608" t="s">
        <v>21</v>
      </c>
      <c r="E608">
        <v>7</v>
      </c>
      <c r="F608">
        <f>IF(OR(Table2[[#This Row],[ Rural-Urban Continuum Code   2013]]=1,Table2[[#This Row],[ Rural-Urban Continuum Code   2013]]=2,Table2[[#This Row],[ Rural-Urban Continuum Code   2013]]=3),1,0)</f>
        <v>0</v>
      </c>
      <c r="G608">
        <f>IF(OR(Table2[[#This Row],[ Rural-Urban Continuum Code   2013]]=4,Table2[[#This Row],[ Rural-Urban Continuum Code   2013]]=5,Table2[[#This Row],[ Rural-Urban Continuum Code   2013]]=6),1,0)</f>
        <v>0</v>
      </c>
      <c r="H608">
        <f>IF(OR(Table2[[#This Row],[ Rural-Urban Continuum Code   2013]]=7,Table2[[#This Row],[ Rural-Urban Continuum Code   2013]]=8,Table2[[#This Row],[ Rural-Urban Continuum Code   2013]]=9),1,0)</f>
        <v>1</v>
      </c>
      <c r="I608">
        <v>0.2</v>
      </c>
      <c r="J608">
        <v>0.06</v>
      </c>
      <c r="K608" s="17">
        <f>Table1[[#This Row],[Median Income 2018]]</f>
        <v>45427</v>
      </c>
      <c r="L608">
        <f>(Table1[[#This Row],[Hospital Beds 2018]]/Table1[[#This Row],[Population Estimate 2018]])*1000</f>
        <v>0.75454614049649127</v>
      </c>
      <c r="M608" s="1">
        <v>0.83</v>
      </c>
      <c r="N608">
        <f>Table1[[#This Row],[Population Estimate 2018]]</f>
        <v>13253</v>
      </c>
      <c r="O608" t="str" cm="1">
        <f t="array" ref="O608">_xlfn.IFS(Table2[[#This Row],[ Rural-Urban Continuum Code   2014]]=1,"Urban",Table2[[#This Row],[ Rural-Urban Continuum Code   2015]]=1, "Suburban",Table2[[#This Row],[ Rural-Urban Continuum Code   2016]]=1,"Rural")</f>
        <v>Rural</v>
      </c>
    </row>
    <row r="609" spans="1:15" x14ac:dyDescent="0.3">
      <c r="A609">
        <v>613</v>
      </c>
      <c r="B609" t="s">
        <v>516</v>
      </c>
      <c r="C609" t="s">
        <v>524</v>
      </c>
      <c r="D609" t="s">
        <v>21</v>
      </c>
      <c r="E609">
        <v>1</v>
      </c>
      <c r="F609">
        <f>IF(OR(Table2[[#This Row],[ Rural-Urban Continuum Code   2013]]=1,Table2[[#This Row],[ Rural-Urban Continuum Code   2013]]=2,Table2[[#This Row],[ Rural-Urban Continuum Code   2013]]=3),1,0)</f>
        <v>1</v>
      </c>
      <c r="G609">
        <f>IF(OR(Table2[[#This Row],[ Rural-Urban Continuum Code   2013]]=4,Table2[[#This Row],[ Rural-Urban Continuum Code   2013]]=5,Table2[[#This Row],[ Rural-Urban Continuum Code   2013]]=6),1,0)</f>
        <v>0</v>
      </c>
      <c r="H609">
        <f>IF(OR(Table2[[#This Row],[ Rural-Urban Continuum Code   2013]]=7,Table2[[#This Row],[ Rural-Urban Continuum Code   2013]]=8,Table2[[#This Row],[ Rural-Urban Continuum Code   2013]]=9),1,0)</f>
        <v>0</v>
      </c>
      <c r="I609">
        <v>0.17</v>
      </c>
      <c r="J609">
        <v>7.0000000000000007E-2</v>
      </c>
      <c r="K609" s="17">
        <f>Table1[[#This Row],[Median Income 2018]]</f>
        <v>66597</v>
      </c>
      <c r="L609">
        <f>(Table1[[#This Row],[Hospital Beds 2018]]/Table1[[#This Row],[Population Estimate 2018]])*1000</f>
        <v>1.7269321714179442</v>
      </c>
      <c r="M609" s="1">
        <v>0.81</v>
      </c>
      <c r="N609">
        <f>Table1[[#This Row],[Population Estimate 2018]]</f>
        <v>37639</v>
      </c>
      <c r="O609" t="str" cm="1">
        <f t="array" ref="O609">_xlfn.IFS(Table2[[#This Row],[ Rural-Urban Continuum Code   2014]]=1,"Urban",Table2[[#This Row],[ Rural-Urban Continuum Code   2015]]=1, "Suburban",Table2[[#This Row],[ Rural-Urban Continuum Code   2016]]=1,"Rural")</f>
        <v>Urban</v>
      </c>
    </row>
    <row r="610" spans="1:15" x14ac:dyDescent="0.3">
      <c r="A610">
        <v>614</v>
      </c>
      <c r="B610" t="s">
        <v>516</v>
      </c>
      <c r="C610" t="s">
        <v>525</v>
      </c>
      <c r="D610" t="s">
        <v>21</v>
      </c>
      <c r="E610">
        <v>5</v>
      </c>
      <c r="F610">
        <f>IF(OR(Table2[[#This Row],[ Rural-Urban Continuum Code   2013]]=1,Table2[[#This Row],[ Rural-Urban Continuum Code   2013]]=2,Table2[[#This Row],[ Rural-Urban Continuum Code   2013]]=3),1,0)</f>
        <v>0</v>
      </c>
      <c r="G610">
        <f>IF(OR(Table2[[#This Row],[ Rural-Urban Continuum Code   2013]]=4,Table2[[#This Row],[ Rural-Urban Continuum Code   2013]]=5,Table2[[#This Row],[ Rural-Urban Continuum Code   2013]]=6),1,0)</f>
        <v>1</v>
      </c>
      <c r="H610">
        <f>IF(OR(Table2[[#This Row],[ Rural-Urban Continuum Code   2013]]=7,Table2[[#This Row],[ Rural-Urban Continuum Code   2013]]=8,Table2[[#This Row],[ Rural-Urban Continuum Code   2013]]=9),1,0)</f>
        <v>0</v>
      </c>
      <c r="I610">
        <v>0.17</v>
      </c>
      <c r="J610">
        <v>0.06</v>
      </c>
      <c r="K610" s="17">
        <f>Table1[[#This Row],[Median Income 2018]]</f>
        <v>47291</v>
      </c>
      <c r="L610">
        <f>(Table1[[#This Row],[Hospital Beds 2018]]/Table1[[#This Row],[Population Estimate 2018]])*1000</f>
        <v>2.594084700795912</v>
      </c>
      <c r="M610" s="1">
        <v>0.81</v>
      </c>
      <c r="N610">
        <f>Table1[[#This Row],[Population Estimate 2018]]</f>
        <v>50885</v>
      </c>
      <c r="O610" t="str" cm="1">
        <f t="array" ref="O61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11" spans="1:15" x14ac:dyDescent="0.3">
      <c r="A611">
        <v>615</v>
      </c>
      <c r="B611" t="s">
        <v>516</v>
      </c>
      <c r="C611" t="s">
        <v>397</v>
      </c>
      <c r="D611" t="s">
        <v>58</v>
      </c>
      <c r="E611">
        <v>1</v>
      </c>
      <c r="F611">
        <f>IF(OR(Table2[[#This Row],[ Rural-Urban Continuum Code   2013]]=1,Table2[[#This Row],[ Rural-Urban Continuum Code   2013]]=2,Table2[[#This Row],[ Rural-Urban Continuum Code   2013]]=3),1,0)</f>
        <v>1</v>
      </c>
      <c r="G611">
        <f>IF(OR(Table2[[#This Row],[ Rural-Urban Continuum Code   2013]]=4,Table2[[#This Row],[ Rural-Urban Continuum Code   2013]]=5,Table2[[#This Row],[ Rural-Urban Continuum Code   2013]]=6),1,0)</f>
        <v>0</v>
      </c>
      <c r="H611">
        <f>IF(OR(Table2[[#This Row],[ Rural-Urban Continuum Code   2013]]=7,Table2[[#This Row],[ Rural-Urban Continuum Code   2013]]=8,Table2[[#This Row],[ Rural-Urban Continuum Code   2013]]=9),1,0)</f>
        <v>0</v>
      </c>
      <c r="I611">
        <v>0.15</v>
      </c>
      <c r="J611">
        <v>0.03</v>
      </c>
      <c r="K611" s="17">
        <f>Table1[[#This Row],[Median Income 2018]]</f>
        <v>63347</v>
      </c>
      <c r="L611">
        <f>(Table1[[#This Row],[Hospital Beds 2018]]/Table1[[#This Row],[Population Estimate 2018]])*1000</f>
        <v>3.4050813310625072</v>
      </c>
      <c r="M611" s="1">
        <v>0.86</v>
      </c>
      <c r="N611">
        <f>Table1[[#This Row],[Population Estimate 2018]]</f>
        <v>5180493</v>
      </c>
      <c r="O611" t="str" cm="1">
        <f t="array" ref="O611">_xlfn.IFS(Table2[[#This Row],[ Rural-Urban Continuum Code   2014]]=1,"Urban",Table2[[#This Row],[ Rural-Urban Continuum Code   2015]]=1, "Suburban",Table2[[#This Row],[ Rural-Urban Continuum Code   2016]]=1,"Rural")</f>
        <v>Urban</v>
      </c>
    </row>
    <row r="612" spans="1:15" x14ac:dyDescent="0.3">
      <c r="A612">
        <v>616</v>
      </c>
      <c r="B612" t="s">
        <v>516</v>
      </c>
      <c r="C612" t="s">
        <v>148</v>
      </c>
      <c r="D612" t="s">
        <v>21</v>
      </c>
      <c r="E612">
        <v>7</v>
      </c>
      <c r="F612">
        <f>IF(OR(Table2[[#This Row],[ Rural-Urban Continuum Code   2013]]=1,Table2[[#This Row],[ Rural-Urban Continuum Code   2013]]=2,Table2[[#This Row],[ Rural-Urban Continuum Code   2013]]=3),1,0)</f>
        <v>0</v>
      </c>
      <c r="G612">
        <f>IF(OR(Table2[[#This Row],[ Rural-Urban Continuum Code   2013]]=4,Table2[[#This Row],[ Rural-Urban Continuum Code   2013]]=5,Table2[[#This Row],[ Rural-Urban Continuum Code   2013]]=6),1,0)</f>
        <v>0</v>
      </c>
      <c r="H612">
        <f>IF(OR(Table2[[#This Row],[ Rural-Urban Continuum Code   2013]]=7,Table2[[#This Row],[ Rural-Urban Continuum Code   2013]]=8,Table2[[#This Row],[ Rural-Urban Continuum Code   2013]]=9),1,0)</f>
        <v>1</v>
      </c>
      <c r="I612">
        <v>0.19</v>
      </c>
      <c r="J612">
        <v>7.0000000000000007E-2</v>
      </c>
      <c r="K612" s="17">
        <f>Table1[[#This Row],[Median Income 2018]]</f>
        <v>52313</v>
      </c>
      <c r="L612">
        <f>(Table1[[#This Row],[Hospital Beds 2018]]/Table1[[#This Row],[Population Estimate 2018]])*1000</f>
        <v>3.3498165576646994</v>
      </c>
      <c r="M612" s="1">
        <v>0.77</v>
      </c>
      <c r="N612">
        <f>Table1[[#This Row],[Population Estimate 2018]]</f>
        <v>18807</v>
      </c>
      <c r="O612" t="str" cm="1">
        <f t="array" ref="O612">_xlfn.IFS(Table2[[#This Row],[ Rural-Urban Continuum Code   2014]]=1,"Urban",Table2[[#This Row],[ Rural-Urban Continuum Code   2015]]=1, "Suburban",Table2[[#This Row],[ Rural-Urban Continuum Code   2016]]=1,"Rural")</f>
        <v>Rural</v>
      </c>
    </row>
    <row r="613" spans="1:15" x14ac:dyDescent="0.3">
      <c r="A613">
        <v>617</v>
      </c>
      <c r="B613" t="s">
        <v>516</v>
      </c>
      <c r="C613" t="s">
        <v>526</v>
      </c>
      <c r="D613" t="s">
        <v>21</v>
      </c>
      <c r="E613">
        <v>9</v>
      </c>
      <c r="F613">
        <f>IF(OR(Table2[[#This Row],[ Rural-Urban Continuum Code   2013]]=1,Table2[[#This Row],[ Rural-Urban Continuum Code   2013]]=2,Table2[[#This Row],[ Rural-Urban Continuum Code   2013]]=3),1,0)</f>
        <v>0</v>
      </c>
      <c r="G613">
        <f>IF(OR(Table2[[#This Row],[ Rural-Urban Continuum Code   2013]]=4,Table2[[#This Row],[ Rural-Urban Continuum Code   2013]]=5,Table2[[#This Row],[ Rural-Urban Continuum Code   2013]]=6),1,0)</f>
        <v>0</v>
      </c>
      <c r="H613">
        <f>IF(OR(Table2[[#This Row],[ Rural-Urban Continuum Code   2013]]=7,Table2[[#This Row],[ Rural-Urban Continuum Code   2013]]=8,Table2[[#This Row],[ Rural-Urban Continuum Code   2013]]=9),1,0)</f>
        <v>1</v>
      </c>
      <c r="I613">
        <v>0.2</v>
      </c>
      <c r="J613">
        <v>0.06</v>
      </c>
      <c r="K613" s="17">
        <f>Table1[[#This Row],[Median Income 2018]]</f>
        <v>60572</v>
      </c>
      <c r="L613">
        <f>(Table1[[#This Row],[Hospital Beds 2018]]/Table1[[#This Row],[Population Estimate 2018]])*1000</f>
        <v>0</v>
      </c>
      <c r="M613" s="1">
        <v>0.83</v>
      </c>
      <c r="N613">
        <f>Table1[[#This Row],[Population Estimate 2018]]</f>
        <v>10808</v>
      </c>
      <c r="O613" t="str" cm="1">
        <f t="array" ref="O613">_xlfn.IFS(Table2[[#This Row],[ Rural-Urban Continuum Code   2014]]=1,"Urban",Table2[[#This Row],[ Rural-Urban Continuum Code   2015]]=1, "Suburban",Table2[[#This Row],[ Rural-Urban Continuum Code   2016]]=1,"Rural")</f>
        <v>Rural</v>
      </c>
    </row>
    <row r="614" spans="1:15" x14ac:dyDescent="0.3">
      <c r="A614">
        <v>618</v>
      </c>
      <c r="B614" t="s">
        <v>516</v>
      </c>
      <c r="C614" t="s">
        <v>45</v>
      </c>
      <c r="D614" t="s">
        <v>21</v>
      </c>
      <c r="E614">
        <v>1</v>
      </c>
      <c r="F614">
        <f>IF(OR(Table2[[#This Row],[ Rural-Urban Continuum Code   2013]]=1,Table2[[#This Row],[ Rural-Urban Continuum Code   2013]]=2,Table2[[#This Row],[ Rural-Urban Continuum Code   2013]]=3),1,0)</f>
        <v>1</v>
      </c>
      <c r="G614">
        <f>IF(OR(Table2[[#This Row],[ Rural-Urban Continuum Code   2013]]=4,Table2[[#This Row],[ Rural-Urban Continuum Code   2013]]=5,Table2[[#This Row],[ Rural-Urban Continuum Code   2013]]=6),1,0)</f>
        <v>0</v>
      </c>
      <c r="H614">
        <f>IF(OR(Table2[[#This Row],[ Rural-Urban Continuum Code   2013]]=7,Table2[[#This Row],[ Rural-Urban Continuum Code   2013]]=8,Table2[[#This Row],[ Rural-Urban Continuum Code   2013]]=9),1,0)</f>
        <v>0</v>
      </c>
      <c r="I614">
        <v>0.13</v>
      </c>
      <c r="J614">
        <v>0.05</v>
      </c>
      <c r="K614" s="17">
        <f>Table1[[#This Row],[Median Income 2018]]</f>
        <v>63274</v>
      </c>
      <c r="L614">
        <f>(Table1[[#This Row],[Hospital Beds 2018]]/Table1[[#This Row],[Population Estimate 2018]])*1000</f>
        <v>1.8436188702073111</v>
      </c>
      <c r="M614" s="1">
        <v>0.84</v>
      </c>
      <c r="N614">
        <f>Table1[[#This Row],[Population Estimate 2018]]</f>
        <v>104143</v>
      </c>
      <c r="O614" t="str" cm="1">
        <f t="array" ref="O614">_xlfn.IFS(Table2[[#This Row],[ Rural-Urban Continuum Code   2014]]=1,"Urban",Table2[[#This Row],[ Rural-Urban Continuum Code   2015]]=1, "Suburban",Table2[[#This Row],[ Rural-Urban Continuum Code   2016]]=1,"Rural")</f>
        <v>Urban</v>
      </c>
    </row>
    <row r="615" spans="1:15" x14ac:dyDescent="0.3">
      <c r="A615">
        <v>619</v>
      </c>
      <c r="B615" t="s">
        <v>516</v>
      </c>
      <c r="C615" t="s">
        <v>527</v>
      </c>
      <c r="D615" t="s">
        <v>21</v>
      </c>
      <c r="E615">
        <v>3</v>
      </c>
      <c r="F615">
        <f>IF(OR(Table2[[#This Row],[ Rural-Urban Continuum Code   2013]]=1,Table2[[#This Row],[ Rural-Urban Continuum Code   2013]]=2,Table2[[#This Row],[ Rural-Urban Continuum Code   2013]]=3),1,0)</f>
        <v>1</v>
      </c>
      <c r="G615">
        <f>IF(OR(Table2[[#This Row],[ Rural-Urban Continuum Code   2013]]=4,Table2[[#This Row],[ Rural-Urban Continuum Code   2013]]=5,Table2[[#This Row],[ Rural-Urban Continuum Code   2013]]=6),1,0)</f>
        <v>0</v>
      </c>
      <c r="H615">
        <f>IF(OR(Table2[[#This Row],[ Rural-Urban Continuum Code   2013]]=7,Table2[[#This Row],[ Rural-Urban Continuum Code   2013]]=8,Table2[[#This Row],[ Rural-Urban Continuum Code   2013]]=9),1,0)</f>
        <v>0</v>
      </c>
      <c r="I615">
        <v>0.19</v>
      </c>
      <c r="J615">
        <v>7.0000000000000007E-2</v>
      </c>
      <c r="K615" s="17">
        <f>Table1[[#This Row],[Median Income 2018]]</f>
        <v>55300</v>
      </c>
      <c r="L615">
        <f>(Table1[[#This Row],[Hospital Beds 2018]]/Table1[[#This Row],[Population Estimate 2018]])*1000</f>
        <v>1.5853890544739679</v>
      </c>
      <c r="M615" s="1">
        <v>0.83</v>
      </c>
      <c r="N615">
        <f>Table1[[#This Row],[Population Estimate 2018]]</f>
        <v>15769</v>
      </c>
      <c r="O615" t="str" cm="1">
        <f t="array" ref="O615">_xlfn.IFS(Table2[[#This Row],[ Rural-Urban Continuum Code   2014]]=1,"Urban",Table2[[#This Row],[ Rural-Urban Continuum Code   2015]]=1, "Suburban",Table2[[#This Row],[ Rural-Urban Continuum Code   2016]]=1,"Rural")</f>
        <v>Urban</v>
      </c>
    </row>
    <row r="616" spans="1:15" x14ac:dyDescent="0.3">
      <c r="A616">
        <v>620</v>
      </c>
      <c r="B616" t="s">
        <v>516</v>
      </c>
      <c r="C616" t="s">
        <v>268</v>
      </c>
      <c r="D616" t="s">
        <v>21</v>
      </c>
      <c r="E616">
        <v>6</v>
      </c>
      <c r="F616">
        <f>IF(OR(Table2[[#This Row],[ Rural-Urban Continuum Code   2013]]=1,Table2[[#This Row],[ Rural-Urban Continuum Code   2013]]=2,Table2[[#This Row],[ Rural-Urban Continuum Code   2013]]=3),1,0)</f>
        <v>0</v>
      </c>
      <c r="G616">
        <f>IF(OR(Table2[[#This Row],[ Rural-Urban Continuum Code   2013]]=4,Table2[[#This Row],[ Rural-Urban Continuum Code   2013]]=5,Table2[[#This Row],[ Rural-Urban Continuum Code   2013]]=6),1,0)</f>
        <v>1</v>
      </c>
      <c r="H616">
        <f>IF(OR(Table2[[#This Row],[ Rural-Urban Continuum Code   2013]]=7,Table2[[#This Row],[ Rural-Urban Continuum Code   2013]]=8,Table2[[#This Row],[ Rural-Urban Continuum Code   2013]]=9),1,0)</f>
        <v>0</v>
      </c>
      <c r="I616">
        <v>0.18</v>
      </c>
      <c r="J616">
        <v>0.06</v>
      </c>
      <c r="K616" s="17">
        <f>Table1[[#This Row],[Median Income 2018]]</f>
        <v>56976</v>
      </c>
      <c r="L616">
        <f>(Table1[[#This Row],[Hospital Beds 2018]]/Table1[[#This Row],[Population Estimate 2018]])*1000</f>
        <v>0</v>
      </c>
      <c r="M616" s="1">
        <v>0.83</v>
      </c>
      <c r="N616">
        <f>Table1[[#This Row],[Population Estimate 2018]]</f>
        <v>19479</v>
      </c>
      <c r="O616" t="str" cm="1">
        <f t="array" ref="O61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17" spans="1:15" x14ac:dyDescent="0.3">
      <c r="A617">
        <v>621</v>
      </c>
      <c r="B617" t="s">
        <v>516</v>
      </c>
      <c r="C617" t="s">
        <v>528</v>
      </c>
      <c r="D617" t="s">
        <v>21</v>
      </c>
      <c r="E617">
        <v>1</v>
      </c>
      <c r="F617">
        <f>IF(OR(Table2[[#This Row],[ Rural-Urban Continuum Code   2013]]=1,Table2[[#This Row],[ Rural-Urban Continuum Code   2013]]=2,Table2[[#This Row],[ Rural-Urban Continuum Code   2013]]=3),1,0)</f>
        <v>1</v>
      </c>
      <c r="G617">
        <f>IF(OR(Table2[[#This Row],[ Rural-Urban Continuum Code   2013]]=4,Table2[[#This Row],[ Rural-Urban Continuum Code   2013]]=5,Table2[[#This Row],[ Rural-Urban Continuum Code   2013]]=6),1,0)</f>
        <v>0</v>
      </c>
      <c r="H617">
        <f>IF(OR(Table2[[#This Row],[ Rural-Urban Continuum Code   2013]]=7,Table2[[#This Row],[ Rural-Urban Continuum Code   2013]]=8,Table2[[#This Row],[ Rural-Urban Continuum Code   2013]]=9),1,0)</f>
        <v>0</v>
      </c>
      <c r="I617">
        <v>0.16</v>
      </c>
      <c r="J617">
        <v>0.04</v>
      </c>
      <c r="K617" s="17">
        <f>Table1[[#This Row],[Median Income 2018]]</f>
        <v>93540</v>
      </c>
      <c r="L617">
        <f>(Table1[[#This Row],[Hospital Beds 2018]]/Table1[[#This Row],[Population Estimate 2018]])*1000</f>
        <v>2.523183022844337</v>
      </c>
      <c r="M617" s="1">
        <v>0.85</v>
      </c>
      <c r="N617">
        <f>Table1[[#This Row],[Population Estimate 2018]]</f>
        <v>928589</v>
      </c>
      <c r="O617" t="str" cm="1">
        <f t="array" ref="O617">_xlfn.IFS(Table2[[#This Row],[ Rural-Urban Continuum Code   2014]]=1,"Urban",Table2[[#This Row],[ Rural-Urban Continuum Code   2015]]=1, "Suburban",Table2[[#This Row],[ Rural-Urban Continuum Code   2016]]=1,"Rural")</f>
        <v>Urban</v>
      </c>
    </row>
    <row r="618" spans="1:15" x14ac:dyDescent="0.3">
      <c r="A618">
        <v>622</v>
      </c>
      <c r="B618" t="s">
        <v>516</v>
      </c>
      <c r="C618" t="s">
        <v>529</v>
      </c>
      <c r="D618" t="s">
        <v>21</v>
      </c>
      <c r="E618">
        <v>6</v>
      </c>
      <c r="F618">
        <f>IF(OR(Table2[[#This Row],[ Rural-Urban Continuum Code   2013]]=1,Table2[[#This Row],[ Rural-Urban Continuum Code   2013]]=2,Table2[[#This Row],[ Rural-Urban Continuum Code   2013]]=3),1,0)</f>
        <v>0</v>
      </c>
      <c r="G618">
        <f>IF(OR(Table2[[#This Row],[ Rural-Urban Continuum Code   2013]]=4,Table2[[#This Row],[ Rural-Urban Continuum Code   2013]]=5,Table2[[#This Row],[ Rural-Urban Continuum Code   2013]]=6),1,0)</f>
        <v>1</v>
      </c>
      <c r="H618">
        <f>IF(OR(Table2[[#This Row],[ Rural-Urban Continuum Code   2013]]=7,Table2[[#This Row],[ Rural-Urban Continuum Code   2013]]=8,Table2[[#This Row],[ Rural-Urban Continuum Code   2013]]=9),1,0)</f>
        <v>0</v>
      </c>
      <c r="I618">
        <v>0.22</v>
      </c>
      <c r="J618">
        <v>0.08</v>
      </c>
      <c r="K618" s="17">
        <f>Table1[[#This Row],[Median Income 2018]]</f>
        <v>51577</v>
      </c>
      <c r="L618">
        <f>(Table1[[#This Row],[Hospital Beds 2018]]/Table1[[#This Row],[Population Estimate 2018]])*1000</f>
        <v>1.4400921658986177</v>
      </c>
      <c r="M618" s="1">
        <v>0.81</v>
      </c>
      <c r="N618">
        <f>Table1[[#This Row],[Population Estimate 2018]]</f>
        <v>17360</v>
      </c>
      <c r="O618" t="str" cm="1">
        <f t="array" ref="O61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19" spans="1:15" x14ac:dyDescent="0.3">
      <c r="A619">
        <v>623</v>
      </c>
      <c r="B619" t="s">
        <v>516</v>
      </c>
      <c r="C619" t="s">
        <v>530</v>
      </c>
      <c r="D619" t="s">
        <v>21</v>
      </c>
      <c r="E619">
        <v>9</v>
      </c>
      <c r="F619">
        <f>IF(OR(Table2[[#This Row],[ Rural-Urban Continuum Code   2013]]=1,Table2[[#This Row],[ Rural-Urban Continuum Code   2013]]=2,Table2[[#This Row],[ Rural-Urban Continuum Code   2013]]=3),1,0)</f>
        <v>0</v>
      </c>
      <c r="G619">
        <f>IF(OR(Table2[[#This Row],[ Rural-Urban Continuum Code   2013]]=4,Table2[[#This Row],[ Rural-Urban Continuum Code   2013]]=5,Table2[[#This Row],[ Rural-Urban Continuum Code   2013]]=6),1,0)</f>
        <v>0</v>
      </c>
      <c r="H619">
        <f>IF(OR(Table2[[#This Row],[ Rural-Urban Continuum Code   2013]]=7,Table2[[#This Row],[ Rural-Urban Continuum Code   2013]]=8,Table2[[#This Row],[ Rural-Urban Continuum Code   2013]]=9),1,0)</f>
        <v>1</v>
      </c>
      <c r="I619">
        <v>0.22</v>
      </c>
      <c r="J619">
        <v>7.0000000000000007E-2</v>
      </c>
      <c r="K619" s="17">
        <f>Table1[[#This Row],[Median Income 2018]]</f>
        <v>51280</v>
      </c>
      <c r="L619">
        <f>(Table1[[#This Row],[Hospital Beds 2018]]/Table1[[#This Row],[Population Estimate 2018]])*1000</f>
        <v>0</v>
      </c>
      <c r="M619" s="1">
        <v>0.81</v>
      </c>
      <c r="N619">
        <f>Table1[[#This Row],[Population Estimate 2018]]</f>
        <v>6392</v>
      </c>
      <c r="O619" t="str" cm="1">
        <f t="array" ref="O619">_xlfn.IFS(Table2[[#This Row],[ Rural-Urban Continuum Code   2014]]=1,"Urban",Table2[[#This Row],[ Rural-Urban Continuum Code   2015]]=1, "Suburban",Table2[[#This Row],[ Rural-Urban Continuum Code   2016]]=1,"Rural")</f>
        <v>Rural</v>
      </c>
    </row>
    <row r="620" spans="1:15" x14ac:dyDescent="0.3">
      <c r="A620">
        <v>624</v>
      </c>
      <c r="B620" t="s">
        <v>516</v>
      </c>
      <c r="C620" t="s">
        <v>408</v>
      </c>
      <c r="D620" t="s">
        <v>21</v>
      </c>
      <c r="E620">
        <v>7</v>
      </c>
      <c r="F620">
        <f>IF(OR(Table2[[#This Row],[ Rural-Urban Continuum Code   2013]]=1,Table2[[#This Row],[ Rural-Urban Continuum Code   2013]]=2,Table2[[#This Row],[ Rural-Urban Continuum Code   2013]]=3),1,0)</f>
        <v>0</v>
      </c>
      <c r="G620">
        <f>IF(OR(Table2[[#This Row],[ Rural-Urban Continuum Code   2013]]=4,Table2[[#This Row],[ Rural-Urban Continuum Code   2013]]=5,Table2[[#This Row],[ Rural-Urban Continuum Code   2013]]=6),1,0)</f>
        <v>0</v>
      </c>
      <c r="H620">
        <f>IF(OR(Table2[[#This Row],[ Rural-Urban Continuum Code   2013]]=7,Table2[[#This Row],[ Rural-Urban Continuum Code   2013]]=8,Table2[[#This Row],[ Rural-Urban Continuum Code   2013]]=9),1,0)</f>
        <v>1</v>
      </c>
      <c r="I620">
        <v>0.18</v>
      </c>
      <c r="J620">
        <v>0.06</v>
      </c>
      <c r="K620" s="17">
        <f>Table1[[#This Row],[Median Income 2018]]</f>
        <v>60773</v>
      </c>
      <c r="L620">
        <f>(Table1[[#This Row],[Hospital Beds 2018]]/Table1[[#This Row],[Population Estimate 2018]])*1000</f>
        <v>3.5956501403180541</v>
      </c>
      <c r="M620" s="1">
        <v>0.85</v>
      </c>
      <c r="N620">
        <f>Table1[[#This Row],[Population Estimate 2018]]</f>
        <v>34208</v>
      </c>
      <c r="O620" t="str" cm="1">
        <f t="array" ref="O620">_xlfn.IFS(Table2[[#This Row],[ Rural-Urban Continuum Code   2014]]=1,"Urban",Table2[[#This Row],[ Rural-Urban Continuum Code   2015]]=1, "Suburban",Table2[[#This Row],[ Rural-Urban Continuum Code   2016]]=1,"Rural")</f>
        <v>Rural</v>
      </c>
    </row>
    <row r="621" spans="1:15" x14ac:dyDescent="0.3">
      <c r="A621">
        <v>625</v>
      </c>
      <c r="B621" t="s">
        <v>516</v>
      </c>
      <c r="C621" t="s">
        <v>49</v>
      </c>
      <c r="D621" t="s">
        <v>21</v>
      </c>
      <c r="E621">
        <v>6</v>
      </c>
      <c r="F621">
        <f>IF(OR(Table2[[#This Row],[ Rural-Urban Continuum Code   2013]]=1,Table2[[#This Row],[ Rural-Urban Continuum Code   2013]]=2,Table2[[#This Row],[ Rural-Urban Continuum Code   2013]]=3),1,0)</f>
        <v>0</v>
      </c>
      <c r="G621">
        <f>IF(OR(Table2[[#This Row],[ Rural-Urban Continuum Code   2013]]=4,Table2[[#This Row],[ Rural-Urban Continuum Code   2013]]=5,Table2[[#This Row],[ Rural-Urban Continuum Code   2013]]=6),1,0)</f>
        <v>1</v>
      </c>
      <c r="H621">
        <f>IF(OR(Table2[[#This Row],[ Rural-Urban Continuum Code   2013]]=7,Table2[[#This Row],[ Rural-Urban Continuum Code   2013]]=8,Table2[[#This Row],[ Rural-Urban Continuum Code   2013]]=9),1,0)</f>
        <v>0</v>
      </c>
      <c r="I621">
        <v>0.19</v>
      </c>
      <c r="J621">
        <v>7.0000000000000007E-2</v>
      </c>
      <c r="K621" s="17">
        <f>Table1[[#This Row],[Median Income 2018]]</f>
        <v>47484</v>
      </c>
      <c r="L621">
        <f>(Table1[[#This Row],[Hospital Beds 2018]]/Table1[[#This Row],[Population Estimate 2018]])*1000</f>
        <v>5.1363466567052676</v>
      </c>
      <c r="M621" s="1">
        <v>0.77</v>
      </c>
      <c r="N621">
        <f>Table1[[#This Row],[Population Estimate 2018]]</f>
        <v>21416</v>
      </c>
      <c r="O621" t="str" cm="1">
        <f t="array" ref="O62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22" spans="1:15" x14ac:dyDescent="0.3">
      <c r="A622">
        <v>626</v>
      </c>
      <c r="B622" t="s">
        <v>516</v>
      </c>
      <c r="C622" t="s">
        <v>531</v>
      </c>
      <c r="D622" t="s">
        <v>21</v>
      </c>
      <c r="E622">
        <v>3</v>
      </c>
      <c r="F622">
        <f>IF(OR(Table2[[#This Row],[ Rural-Urban Continuum Code   2013]]=1,Table2[[#This Row],[ Rural-Urban Continuum Code   2013]]=2,Table2[[#This Row],[ Rural-Urban Continuum Code   2013]]=3),1,0)</f>
        <v>1</v>
      </c>
      <c r="G622">
        <f>IF(OR(Table2[[#This Row],[ Rural-Urban Continuum Code   2013]]=4,Table2[[#This Row],[ Rural-Urban Continuum Code   2013]]=5,Table2[[#This Row],[ Rural-Urban Continuum Code   2013]]=6),1,0)</f>
        <v>0</v>
      </c>
      <c r="H622">
        <f>IF(OR(Table2[[#This Row],[ Rural-Urban Continuum Code   2013]]=7,Table2[[#This Row],[ Rural-Urban Continuum Code   2013]]=8,Table2[[#This Row],[ Rural-Urban Continuum Code   2013]]=9),1,0)</f>
        <v>0</v>
      </c>
      <c r="I622">
        <v>0.19</v>
      </c>
      <c r="J622">
        <v>7.0000000000000007E-2</v>
      </c>
      <c r="K622" s="17">
        <f>Table1[[#This Row],[Median Income 2018]]</f>
        <v>55357</v>
      </c>
      <c r="L622">
        <f>(Table1[[#This Row],[Hospital Beds 2018]]/Table1[[#This Row],[Population Estimate 2018]])*1000</f>
        <v>5.0512665862484925</v>
      </c>
      <c r="M622" s="1">
        <v>0.83</v>
      </c>
      <c r="N622">
        <f>Table1[[#This Row],[Population Estimate 2018]]</f>
        <v>13264</v>
      </c>
      <c r="O622" t="str" cm="1">
        <f t="array" ref="O622">_xlfn.IFS(Table2[[#This Row],[ Rural-Urban Continuum Code   2014]]=1,"Urban",Table2[[#This Row],[ Rural-Urban Continuum Code   2015]]=1, "Suburban",Table2[[#This Row],[ Rural-Urban Continuum Code   2016]]=1,"Rural")</f>
        <v>Urban</v>
      </c>
    </row>
    <row r="623" spans="1:15" x14ac:dyDescent="0.3">
      <c r="A623">
        <v>627</v>
      </c>
      <c r="B623" t="s">
        <v>516</v>
      </c>
      <c r="C623" t="s">
        <v>50</v>
      </c>
      <c r="D623" t="s">
        <v>21</v>
      </c>
      <c r="E623">
        <v>4</v>
      </c>
      <c r="F623">
        <f>IF(OR(Table2[[#This Row],[ Rural-Urban Continuum Code   2013]]=1,Table2[[#This Row],[ Rural-Urban Continuum Code   2013]]=2,Table2[[#This Row],[ Rural-Urban Continuum Code   2013]]=3),1,0)</f>
        <v>0</v>
      </c>
      <c r="G623">
        <f>IF(OR(Table2[[#This Row],[ Rural-Urban Continuum Code   2013]]=4,Table2[[#This Row],[ Rural-Urban Continuum Code   2013]]=5,Table2[[#This Row],[ Rural-Urban Continuum Code   2013]]=6),1,0)</f>
        <v>1</v>
      </c>
      <c r="H623">
        <f>IF(OR(Table2[[#This Row],[ Rural-Urban Continuum Code   2013]]=7,Table2[[#This Row],[ Rural-Urban Continuum Code   2013]]=8,Table2[[#This Row],[ Rural-Urban Continuum Code   2013]]=9),1,0)</f>
        <v>0</v>
      </c>
      <c r="I623">
        <v>0.2</v>
      </c>
      <c r="J623">
        <v>0.08</v>
      </c>
      <c r="K623" s="17">
        <f>Table1[[#This Row],[Median Income 2018]]</f>
        <v>42071</v>
      </c>
      <c r="L623">
        <f>(Table1[[#This Row],[Hospital Beds 2018]]/Table1[[#This Row],[Population Estimate 2018]])*1000</f>
        <v>0.41342600966383297</v>
      </c>
      <c r="M623" s="1">
        <v>0.83</v>
      </c>
      <c r="N623">
        <f>Table1[[#This Row],[Population Estimate 2018]]</f>
        <v>38701</v>
      </c>
      <c r="O623" t="str" cm="1">
        <f t="array" ref="O62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24" spans="1:15" x14ac:dyDescent="0.3">
      <c r="A624">
        <v>628</v>
      </c>
      <c r="B624" t="s">
        <v>516</v>
      </c>
      <c r="C624" t="s">
        <v>154</v>
      </c>
      <c r="D624" t="s">
        <v>21</v>
      </c>
      <c r="E624">
        <v>6</v>
      </c>
      <c r="F624">
        <f>IF(OR(Table2[[#This Row],[ Rural-Urban Continuum Code   2013]]=1,Table2[[#This Row],[ Rural-Urban Continuum Code   2013]]=2,Table2[[#This Row],[ Rural-Urban Continuum Code   2013]]=3),1,0)</f>
        <v>0</v>
      </c>
      <c r="G624">
        <f>IF(OR(Table2[[#This Row],[ Rural-Urban Continuum Code   2013]]=4,Table2[[#This Row],[ Rural-Urban Continuum Code   2013]]=5,Table2[[#This Row],[ Rural-Urban Continuum Code   2013]]=6),1,0)</f>
        <v>1</v>
      </c>
      <c r="H624">
        <f>IF(OR(Table2[[#This Row],[ Rural-Urban Continuum Code   2013]]=7,Table2[[#This Row],[ Rural-Urban Continuum Code   2013]]=8,Table2[[#This Row],[ Rural-Urban Continuum Code   2013]]=9),1,0)</f>
        <v>0</v>
      </c>
      <c r="I624">
        <v>0.21</v>
      </c>
      <c r="J624">
        <v>7.0000000000000007E-2</v>
      </c>
      <c r="K624" s="17">
        <f>Table1[[#This Row],[Median Income 2018]]</f>
        <v>51258</v>
      </c>
      <c r="L624">
        <f>(Table1[[#This Row],[Hospital Beds 2018]]/Table1[[#This Row],[Population Estimate 2018]])*1000</f>
        <v>2.4968430719779593</v>
      </c>
      <c r="M624" s="1">
        <v>0.75</v>
      </c>
      <c r="N624">
        <f>Table1[[#This Row],[Population Estimate 2018]]</f>
        <v>34844</v>
      </c>
      <c r="O624" t="str" cm="1">
        <f t="array" ref="O62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25" spans="1:15" x14ac:dyDescent="0.3">
      <c r="A625">
        <v>629</v>
      </c>
      <c r="B625" t="s">
        <v>516</v>
      </c>
      <c r="C625" t="s">
        <v>532</v>
      </c>
      <c r="D625" t="s">
        <v>21</v>
      </c>
      <c r="E625">
        <v>8</v>
      </c>
      <c r="F625">
        <f>IF(OR(Table2[[#This Row],[ Rural-Urban Continuum Code   2013]]=1,Table2[[#This Row],[ Rural-Urban Continuum Code   2013]]=2,Table2[[#This Row],[ Rural-Urban Continuum Code   2013]]=3),1,0)</f>
        <v>0</v>
      </c>
      <c r="G625">
        <f>IF(OR(Table2[[#This Row],[ Rural-Urban Continuum Code   2013]]=4,Table2[[#This Row],[ Rural-Urban Continuum Code   2013]]=5,Table2[[#This Row],[ Rural-Urban Continuum Code   2013]]=6),1,0)</f>
        <v>0</v>
      </c>
      <c r="H625">
        <f>IF(OR(Table2[[#This Row],[ Rural-Urban Continuum Code   2013]]=7,Table2[[#This Row],[ Rural-Urban Continuum Code   2013]]=8,Table2[[#This Row],[ Rural-Urban Continuum Code   2013]]=9),1,0)</f>
        <v>1</v>
      </c>
      <c r="I625">
        <v>0.23</v>
      </c>
      <c r="J625">
        <v>7.0000000000000007E-2</v>
      </c>
      <c r="K625" s="17">
        <f>Table1[[#This Row],[Median Income 2018]]</f>
        <v>43330</v>
      </c>
      <c r="L625">
        <f>(Table1[[#This Row],[Hospital Beds 2018]]/Table1[[#This Row],[Population Estimate 2018]])*1000</f>
        <v>0</v>
      </c>
      <c r="M625" s="1">
        <v>0.8</v>
      </c>
      <c r="N625">
        <f>Table1[[#This Row],[Population Estimate 2018]]</f>
        <v>5058</v>
      </c>
      <c r="O625" t="str" cm="1">
        <f t="array" ref="O625">_xlfn.IFS(Table2[[#This Row],[ Rural-Urban Continuum Code   2014]]=1,"Urban",Table2[[#This Row],[ Rural-Urban Continuum Code   2015]]=1, "Suburban",Table2[[#This Row],[ Rural-Urban Continuum Code   2016]]=1,"Rural")</f>
        <v>Rural</v>
      </c>
    </row>
    <row r="626" spans="1:15" x14ac:dyDescent="0.3">
      <c r="A626">
        <v>630</v>
      </c>
      <c r="B626" t="s">
        <v>516</v>
      </c>
      <c r="C626" t="s">
        <v>52</v>
      </c>
      <c r="D626" t="s">
        <v>21</v>
      </c>
      <c r="E626">
        <v>6</v>
      </c>
      <c r="F626">
        <f>IF(OR(Table2[[#This Row],[ Rural-Urban Continuum Code   2013]]=1,Table2[[#This Row],[ Rural-Urban Continuum Code   2013]]=2,Table2[[#This Row],[ Rural-Urban Continuum Code   2013]]=3),1,0)</f>
        <v>0</v>
      </c>
      <c r="G626">
        <f>IF(OR(Table2[[#This Row],[ Rural-Urban Continuum Code   2013]]=4,Table2[[#This Row],[ Rural-Urban Continuum Code   2013]]=5,Table2[[#This Row],[ Rural-Urban Continuum Code   2013]]=6),1,0)</f>
        <v>1</v>
      </c>
      <c r="H626">
        <f>IF(OR(Table2[[#This Row],[ Rural-Urban Continuum Code   2013]]=7,Table2[[#This Row],[ Rural-Urban Continuum Code   2013]]=8,Table2[[#This Row],[ Rural-Urban Continuum Code   2013]]=9),1,0)</f>
        <v>0</v>
      </c>
      <c r="I626">
        <v>0.2</v>
      </c>
      <c r="J626">
        <v>0.08</v>
      </c>
      <c r="K626" s="17">
        <f>Table1[[#This Row],[Median Income 2018]]</f>
        <v>47314</v>
      </c>
      <c r="L626">
        <f>(Table1[[#This Row],[Hospital Beds 2018]]/Table1[[#This Row],[Population Estimate 2018]])*1000</f>
        <v>1.1499540018399264</v>
      </c>
      <c r="M626" s="1">
        <v>0.82</v>
      </c>
      <c r="N626">
        <f>Table1[[#This Row],[Population Estimate 2018]]</f>
        <v>13044</v>
      </c>
      <c r="O626" t="str" cm="1">
        <f t="array" ref="O62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27" spans="1:15" x14ac:dyDescent="0.3">
      <c r="A627">
        <v>631</v>
      </c>
      <c r="B627" t="s">
        <v>516</v>
      </c>
      <c r="C627" t="s">
        <v>533</v>
      </c>
      <c r="D627" t="s">
        <v>21</v>
      </c>
      <c r="E627">
        <v>1</v>
      </c>
      <c r="F627">
        <f>IF(OR(Table2[[#This Row],[ Rural-Urban Continuum Code   2013]]=1,Table2[[#This Row],[ Rural-Urban Continuum Code   2013]]=2,Table2[[#This Row],[ Rural-Urban Continuum Code   2013]]=3),1,0)</f>
        <v>1</v>
      </c>
      <c r="G627">
        <f>IF(OR(Table2[[#This Row],[ Rural-Urban Continuum Code   2013]]=4,Table2[[#This Row],[ Rural-Urban Continuum Code   2013]]=5,Table2[[#This Row],[ Rural-Urban Continuum Code   2013]]=6),1,0)</f>
        <v>0</v>
      </c>
      <c r="H627">
        <f>IF(OR(Table2[[#This Row],[ Rural-Urban Continuum Code   2013]]=7,Table2[[#This Row],[ Rural-Urban Continuum Code   2013]]=8,Table2[[#This Row],[ Rural-Urban Continuum Code   2013]]=9),1,0)</f>
        <v>0</v>
      </c>
      <c r="I627">
        <v>0.14000000000000001</v>
      </c>
      <c r="J627">
        <v>0.06</v>
      </c>
      <c r="K627" s="17">
        <f>Table1[[#This Row],[Median Income 2018]]</f>
        <v>79348</v>
      </c>
      <c r="L627">
        <f>(Table1[[#This Row],[Hospital Beds 2018]]/Table1[[#This Row],[Population Estimate 2018]])*1000</f>
        <v>1.7460566585576396</v>
      </c>
      <c r="M627" s="1">
        <v>0.88</v>
      </c>
      <c r="N627">
        <f>Table1[[#This Row],[Population Estimate 2018]]</f>
        <v>50972</v>
      </c>
      <c r="O627" t="str" cm="1">
        <f t="array" ref="O627">_xlfn.IFS(Table2[[#This Row],[ Rural-Urban Continuum Code   2014]]=1,"Urban",Table2[[#This Row],[ Rural-Urban Continuum Code   2015]]=1, "Suburban",Table2[[#This Row],[ Rural-Urban Continuum Code   2016]]=1,"Rural")</f>
        <v>Urban</v>
      </c>
    </row>
    <row r="628" spans="1:15" x14ac:dyDescent="0.3">
      <c r="A628">
        <v>632</v>
      </c>
      <c r="B628" t="s">
        <v>516</v>
      </c>
      <c r="C628" t="s">
        <v>338</v>
      </c>
      <c r="D628" t="s">
        <v>21</v>
      </c>
      <c r="E628">
        <v>7</v>
      </c>
      <c r="F628">
        <f>IF(OR(Table2[[#This Row],[ Rural-Urban Continuum Code   2013]]=1,Table2[[#This Row],[ Rural-Urban Continuum Code   2013]]=2,Table2[[#This Row],[ Rural-Urban Continuum Code   2013]]=3),1,0)</f>
        <v>0</v>
      </c>
      <c r="G628">
        <f>IF(OR(Table2[[#This Row],[ Rural-Urban Continuum Code   2013]]=4,Table2[[#This Row],[ Rural-Urban Continuum Code   2013]]=5,Table2[[#This Row],[ Rural-Urban Continuum Code   2013]]=6),1,0)</f>
        <v>0</v>
      </c>
      <c r="H628">
        <f>IF(OR(Table2[[#This Row],[ Rural-Urban Continuum Code   2013]]=7,Table2[[#This Row],[ Rural-Urban Continuum Code   2013]]=8,Table2[[#This Row],[ Rural-Urban Continuum Code   2013]]=9),1,0)</f>
        <v>1</v>
      </c>
      <c r="I628">
        <v>0.22</v>
      </c>
      <c r="J628">
        <v>0.06</v>
      </c>
      <c r="K628" s="17">
        <f>Table1[[#This Row],[Median Income 2018]]</f>
        <v>53028</v>
      </c>
      <c r="L628">
        <f>(Table1[[#This Row],[Hospital Beds 2018]]/Table1[[#This Row],[Population Estimate 2018]])*1000</f>
        <v>3.0625995344848711</v>
      </c>
      <c r="M628" s="1">
        <v>0.81</v>
      </c>
      <c r="N628">
        <f>Table1[[#This Row],[Population Estimate 2018]]</f>
        <v>8163</v>
      </c>
      <c r="O628" t="str" cm="1">
        <f t="array" ref="O628">_xlfn.IFS(Table2[[#This Row],[ Rural-Urban Continuum Code   2014]]=1,"Urban",Table2[[#This Row],[ Rural-Urban Continuum Code   2015]]=1, "Suburban",Table2[[#This Row],[ Rural-Urban Continuum Code   2016]]=1,"Rural")</f>
        <v>Rural</v>
      </c>
    </row>
    <row r="629" spans="1:15" x14ac:dyDescent="0.3">
      <c r="A629">
        <v>633</v>
      </c>
      <c r="B629" t="s">
        <v>516</v>
      </c>
      <c r="C629" t="s">
        <v>422</v>
      </c>
      <c r="D629" t="s">
        <v>21</v>
      </c>
      <c r="E629">
        <v>7</v>
      </c>
      <c r="F629">
        <f>IF(OR(Table2[[#This Row],[ Rural-Urban Continuum Code   2013]]=1,Table2[[#This Row],[ Rural-Urban Continuum Code   2013]]=2,Table2[[#This Row],[ Rural-Urban Continuum Code   2013]]=3),1,0)</f>
        <v>0</v>
      </c>
      <c r="G629">
        <f>IF(OR(Table2[[#This Row],[ Rural-Urban Continuum Code   2013]]=4,Table2[[#This Row],[ Rural-Urban Continuum Code   2013]]=5,Table2[[#This Row],[ Rural-Urban Continuum Code   2013]]=6),1,0)</f>
        <v>0</v>
      </c>
      <c r="H629">
        <f>IF(OR(Table2[[#This Row],[ Rural-Urban Continuum Code   2013]]=7,Table2[[#This Row],[ Rural-Urban Continuum Code   2013]]=8,Table2[[#This Row],[ Rural-Urban Continuum Code   2013]]=9),1,0)</f>
        <v>1</v>
      </c>
      <c r="I629">
        <v>0.23</v>
      </c>
      <c r="J629">
        <v>0.08</v>
      </c>
      <c r="K629" s="17">
        <f>Table1[[#This Row],[Median Income 2018]]</f>
        <v>53553</v>
      </c>
      <c r="L629">
        <f>(Table1[[#This Row],[Hospital Beds 2018]]/Table1[[#This Row],[Population Estimate 2018]])*1000</f>
        <v>1.0087424344317419</v>
      </c>
      <c r="M629" s="1">
        <v>0.79</v>
      </c>
      <c r="N629">
        <f>Table1[[#This Row],[Population Estimate 2018]]</f>
        <v>17844</v>
      </c>
      <c r="O629" t="str" cm="1">
        <f t="array" ref="O629">_xlfn.IFS(Table2[[#This Row],[ Rural-Urban Continuum Code   2014]]=1,"Urban",Table2[[#This Row],[ Rural-Urban Continuum Code   2015]]=1, "Suburban",Table2[[#This Row],[ Rural-Urban Continuum Code   2016]]=1,"Rural")</f>
        <v>Rural</v>
      </c>
    </row>
    <row r="630" spans="1:15" x14ac:dyDescent="0.3">
      <c r="A630">
        <v>634</v>
      </c>
      <c r="B630" t="s">
        <v>516</v>
      </c>
      <c r="C630" t="s">
        <v>534</v>
      </c>
      <c r="D630" t="s">
        <v>21</v>
      </c>
      <c r="E630">
        <v>9</v>
      </c>
      <c r="F630">
        <f>IF(OR(Table2[[#This Row],[ Rural-Urban Continuum Code   2013]]=1,Table2[[#This Row],[ Rural-Urban Continuum Code   2013]]=2,Table2[[#This Row],[ Rural-Urban Continuum Code   2013]]=3),1,0)</f>
        <v>0</v>
      </c>
      <c r="G630">
        <f>IF(OR(Table2[[#This Row],[ Rural-Urban Continuum Code   2013]]=4,Table2[[#This Row],[ Rural-Urban Continuum Code   2013]]=5,Table2[[#This Row],[ Rural-Urban Continuum Code   2013]]=6),1,0)</f>
        <v>0</v>
      </c>
      <c r="H630">
        <f>IF(OR(Table2[[#This Row],[ Rural-Urban Continuum Code   2013]]=7,Table2[[#This Row],[ Rural-Urban Continuum Code   2013]]=8,Table2[[#This Row],[ Rural-Urban Continuum Code   2013]]=9),1,0)</f>
        <v>1</v>
      </c>
      <c r="I630">
        <v>0.26</v>
      </c>
      <c r="J630">
        <v>0.08</v>
      </c>
      <c r="K630" s="17">
        <f>Table1[[#This Row],[Median Income 2018]]</f>
        <v>41713</v>
      </c>
      <c r="L630">
        <f>(Table1[[#This Row],[Hospital Beds 2018]]/Table1[[#This Row],[Population Estimate 2018]])*1000</f>
        <v>6.3938618925831197</v>
      </c>
      <c r="M630" s="1">
        <v>0.8</v>
      </c>
      <c r="N630">
        <f>Table1[[#This Row],[Population Estimate 2018]]</f>
        <v>3910</v>
      </c>
      <c r="O630" t="str" cm="1">
        <f t="array" ref="O630">_xlfn.IFS(Table2[[#This Row],[ Rural-Urban Continuum Code   2014]]=1,"Urban",Table2[[#This Row],[ Rural-Urban Continuum Code   2015]]=1, "Suburban",Table2[[#This Row],[ Rural-Urban Continuum Code   2016]]=1,"Rural")</f>
        <v>Rural</v>
      </c>
    </row>
    <row r="631" spans="1:15" x14ac:dyDescent="0.3">
      <c r="A631">
        <v>635</v>
      </c>
      <c r="B631" t="s">
        <v>516</v>
      </c>
      <c r="C631" t="s">
        <v>535</v>
      </c>
      <c r="D631" t="s">
        <v>21</v>
      </c>
      <c r="E631">
        <v>9</v>
      </c>
      <c r="F631">
        <f>IF(OR(Table2[[#This Row],[ Rural-Urban Continuum Code   2013]]=1,Table2[[#This Row],[ Rural-Urban Continuum Code   2013]]=2,Table2[[#This Row],[ Rural-Urban Continuum Code   2013]]=3),1,0)</f>
        <v>0</v>
      </c>
      <c r="G631">
        <f>IF(OR(Table2[[#This Row],[ Rural-Urban Continuum Code   2013]]=4,Table2[[#This Row],[ Rural-Urban Continuum Code   2013]]=5,Table2[[#This Row],[ Rural-Urban Continuum Code   2013]]=6),1,0)</f>
        <v>0</v>
      </c>
      <c r="H631">
        <f>IF(OR(Table2[[#This Row],[ Rural-Urban Continuum Code   2013]]=7,Table2[[#This Row],[ Rural-Urban Continuum Code   2013]]=8,Table2[[#This Row],[ Rural-Urban Continuum Code   2013]]=9),1,0)</f>
        <v>1</v>
      </c>
      <c r="I631">
        <v>0.25</v>
      </c>
      <c r="J631">
        <v>0.09</v>
      </c>
      <c r="K631" s="17">
        <f>Table1[[#This Row],[Median Income 2018]]</f>
        <v>53632</v>
      </c>
      <c r="L631">
        <f>(Table1[[#This Row],[Hospital Beds 2018]]/Table1[[#This Row],[Population Estimate 2018]])*1000</f>
        <v>0</v>
      </c>
      <c r="M631" s="1">
        <v>0.77</v>
      </c>
      <c r="N631">
        <f>Table1[[#This Row],[Population Estimate 2018]]</f>
        <v>6709</v>
      </c>
      <c r="O631" t="str" cm="1">
        <f t="array" ref="O631">_xlfn.IFS(Table2[[#This Row],[ Rural-Urban Continuum Code   2014]]=1,"Urban",Table2[[#This Row],[ Rural-Urban Continuum Code   2015]]=1, "Suburban",Table2[[#This Row],[ Rural-Urban Continuum Code   2016]]=1,"Rural")</f>
        <v>Rural</v>
      </c>
    </row>
    <row r="632" spans="1:15" x14ac:dyDescent="0.3">
      <c r="A632">
        <v>636</v>
      </c>
      <c r="B632" t="s">
        <v>516</v>
      </c>
      <c r="C632" t="s">
        <v>54</v>
      </c>
      <c r="D632" t="s">
        <v>21</v>
      </c>
      <c r="E632">
        <v>2</v>
      </c>
      <c r="F632">
        <f>IF(OR(Table2[[#This Row],[ Rural-Urban Continuum Code   2013]]=1,Table2[[#This Row],[ Rural-Urban Continuum Code   2013]]=2,Table2[[#This Row],[ Rural-Urban Continuum Code   2013]]=3),1,0)</f>
        <v>1</v>
      </c>
      <c r="G632">
        <f>IF(OR(Table2[[#This Row],[ Rural-Urban Continuum Code   2013]]=4,Table2[[#This Row],[ Rural-Urban Continuum Code   2013]]=5,Table2[[#This Row],[ Rural-Urban Continuum Code   2013]]=6),1,0)</f>
        <v>0</v>
      </c>
      <c r="H632">
        <f>IF(OR(Table2[[#This Row],[ Rural-Urban Continuum Code   2013]]=7,Table2[[#This Row],[ Rural-Urban Continuum Code   2013]]=8,Table2[[#This Row],[ Rural-Urban Continuum Code   2013]]=9),1,0)</f>
        <v>0</v>
      </c>
      <c r="I632">
        <v>0.2</v>
      </c>
      <c r="J632">
        <v>7.0000000000000007E-2</v>
      </c>
      <c r="K632" s="17">
        <f>Table1[[#This Row],[Median Income 2018]]</f>
        <v>58042</v>
      </c>
      <c r="L632">
        <f>(Table1[[#This Row],[Hospital Beds 2018]]/Table1[[#This Row],[Population Estimate 2018]])*1000</f>
        <v>1.7518842941535953</v>
      </c>
      <c r="M632" s="1">
        <v>0.81</v>
      </c>
      <c r="N632">
        <f>Table1[[#This Row],[Population Estimate 2018]]</f>
        <v>49090</v>
      </c>
      <c r="O632" t="str" cm="1">
        <f t="array" ref="O632">_xlfn.IFS(Table2[[#This Row],[ Rural-Urban Continuum Code   2014]]=1,"Urban",Table2[[#This Row],[ Rural-Urban Continuum Code   2015]]=1, "Suburban",Table2[[#This Row],[ Rural-Urban Continuum Code   2016]]=1,"Rural")</f>
        <v>Urban</v>
      </c>
    </row>
    <row r="633" spans="1:15" x14ac:dyDescent="0.3">
      <c r="A633">
        <v>637</v>
      </c>
      <c r="B633" t="s">
        <v>516</v>
      </c>
      <c r="C633" t="s">
        <v>536</v>
      </c>
      <c r="D633" t="s">
        <v>21</v>
      </c>
      <c r="E633">
        <v>6</v>
      </c>
      <c r="F633">
        <f>IF(OR(Table2[[#This Row],[ Rural-Urban Continuum Code   2013]]=1,Table2[[#This Row],[ Rural-Urban Continuum Code   2013]]=2,Table2[[#This Row],[ Rural-Urban Continuum Code   2013]]=3),1,0)</f>
        <v>0</v>
      </c>
      <c r="G633">
        <f>IF(OR(Table2[[#This Row],[ Rural-Urban Continuum Code   2013]]=4,Table2[[#This Row],[ Rural-Urban Continuum Code   2013]]=5,Table2[[#This Row],[ Rural-Urban Continuum Code   2013]]=6),1,0)</f>
        <v>1</v>
      </c>
      <c r="H633">
        <f>IF(OR(Table2[[#This Row],[ Rural-Urban Continuum Code   2013]]=7,Table2[[#This Row],[ Rural-Urban Continuum Code   2013]]=8,Table2[[#This Row],[ Rural-Urban Continuum Code   2013]]=9),1,0)</f>
        <v>0</v>
      </c>
      <c r="I633">
        <v>0.22</v>
      </c>
      <c r="J633">
        <v>7.0000000000000007E-2</v>
      </c>
      <c r="K633" s="17">
        <f>Table1[[#This Row],[Median Income 2018]]</f>
        <v>55247</v>
      </c>
      <c r="L633">
        <f>(Table1[[#This Row],[Hospital Beds 2018]]/Table1[[#This Row],[Population Estimate 2018]])*1000</f>
        <v>2.1735980292711199</v>
      </c>
      <c r="M633" s="1">
        <v>0.81</v>
      </c>
      <c r="N633">
        <f>Table1[[#This Row],[Population Estimate 2018]]</f>
        <v>27604</v>
      </c>
      <c r="O633" t="str" cm="1">
        <f t="array" ref="O63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34" spans="1:15" x14ac:dyDescent="0.3">
      <c r="A634">
        <v>638</v>
      </c>
      <c r="B634" t="s">
        <v>516</v>
      </c>
      <c r="C634" t="s">
        <v>56</v>
      </c>
      <c r="D634" t="s">
        <v>21</v>
      </c>
      <c r="E634">
        <v>3</v>
      </c>
      <c r="F634">
        <f>IF(OR(Table2[[#This Row],[ Rural-Urban Continuum Code   2013]]=1,Table2[[#This Row],[ Rural-Urban Continuum Code   2013]]=2,Table2[[#This Row],[ Rural-Urban Continuum Code   2013]]=3),1,0)</f>
        <v>1</v>
      </c>
      <c r="G634">
        <f>IF(OR(Table2[[#This Row],[ Rural-Urban Continuum Code   2013]]=4,Table2[[#This Row],[ Rural-Urban Continuum Code   2013]]=5,Table2[[#This Row],[ Rural-Urban Continuum Code   2013]]=6),1,0)</f>
        <v>0</v>
      </c>
      <c r="H634">
        <f>IF(OR(Table2[[#This Row],[ Rural-Urban Continuum Code   2013]]=7,Table2[[#This Row],[ Rural-Urban Continuum Code   2013]]=8,Table2[[#This Row],[ Rural-Urban Continuum Code   2013]]=9),1,0)</f>
        <v>0</v>
      </c>
      <c r="I634">
        <v>0.16</v>
      </c>
      <c r="J634">
        <v>7.0000000000000007E-2</v>
      </c>
      <c r="K634" s="17">
        <f>Table1[[#This Row],[Median Income 2018]]</f>
        <v>41445</v>
      </c>
      <c r="L634">
        <f>(Table1[[#This Row],[Hospital Beds 2018]]/Table1[[#This Row],[Population Estimate 2018]])*1000</f>
        <v>3.3438408889043698</v>
      </c>
      <c r="M634" s="1">
        <v>0.82</v>
      </c>
      <c r="N634">
        <f>Table1[[#This Row],[Population Estimate 2018]]</f>
        <v>57419</v>
      </c>
      <c r="O634" t="str" cm="1">
        <f t="array" ref="O634">_xlfn.IFS(Table2[[#This Row],[ Rural-Urban Continuum Code   2014]]=1,"Urban",Table2[[#This Row],[ Rural-Urban Continuum Code   2015]]=1, "Suburban",Table2[[#This Row],[ Rural-Urban Continuum Code   2016]]=1,"Rural")</f>
        <v>Urban</v>
      </c>
    </row>
    <row r="635" spans="1:15" x14ac:dyDescent="0.3">
      <c r="A635">
        <v>639</v>
      </c>
      <c r="B635" t="s">
        <v>516</v>
      </c>
      <c r="C635" t="s">
        <v>428</v>
      </c>
      <c r="D635" t="s">
        <v>21</v>
      </c>
      <c r="E635">
        <v>7</v>
      </c>
      <c r="F635">
        <f>IF(OR(Table2[[#This Row],[ Rural-Urban Continuum Code   2013]]=1,Table2[[#This Row],[ Rural-Urban Continuum Code   2013]]=2,Table2[[#This Row],[ Rural-Urban Continuum Code   2013]]=3),1,0)</f>
        <v>0</v>
      </c>
      <c r="G635">
        <f>IF(OR(Table2[[#This Row],[ Rural-Urban Continuum Code   2013]]=4,Table2[[#This Row],[ Rural-Urban Continuum Code   2013]]=5,Table2[[#This Row],[ Rural-Urban Continuum Code   2013]]=6),1,0)</f>
        <v>0</v>
      </c>
      <c r="H635">
        <f>IF(OR(Table2[[#This Row],[ Rural-Urban Continuum Code   2013]]=7,Table2[[#This Row],[ Rural-Urban Continuum Code   2013]]=8,Table2[[#This Row],[ Rural-Urban Continuum Code   2013]]=9),1,0)</f>
        <v>1</v>
      </c>
      <c r="I635">
        <v>0.19</v>
      </c>
      <c r="J635">
        <v>0.05</v>
      </c>
      <c r="K635" s="17">
        <f>Table1[[#This Row],[Median Income 2018]]</f>
        <v>54552</v>
      </c>
      <c r="L635">
        <f>(Table1[[#This Row],[Hospital Beds 2018]]/Table1[[#This Row],[Population Estimate 2018]])*1000</f>
        <v>0</v>
      </c>
      <c r="M635" s="1">
        <v>0.83</v>
      </c>
      <c r="N635">
        <f>Table1[[#This Row],[Population Estimate 2018]]</f>
        <v>9611</v>
      </c>
      <c r="O635" t="str" cm="1">
        <f t="array" ref="O635">_xlfn.IFS(Table2[[#This Row],[ Rural-Urban Continuum Code   2014]]=1,"Urban",Table2[[#This Row],[ Rural-Urban Continuum Code   2015]]=1, "Suburban",Table2[[#This Row],[ Rural-Urban Continuum Code   2016]]=1,"Rural")</f>
        <v>Rural</v>
      </c>
    </row>
    <row r="636" spans="1:15" x14ac:dyDescent="0.3">
      <c r="A636">
        <v>640</v>
      </c>
      <c r="B636" t="s">
        <v>516</v>
      </c>
      <c r="C636" t="s">
        <v>57</v>
      </c>
      <c r="D636" t="s">
        <v>21</v>
      </c>
      <c r="E636">
        <v>7</v>
      </c>
      <c r="F636">
        <f>IF(OR(Table2[[#This Row],[ Rural-Urban Continuum Code   2013]]=1,Table2[[#This Row],[ Rural-Urban Continuum Code   2013]]=2,Table2[[#This Row],[ Rural-Urban Continuum Code   2013]]=3),1,0)</f>
        <v>0</v>
      </c>
      <c r="G636">
        <f>IF(OR(Table2[[#This Row],[ Rural-Urban Continuum Code   2013]]=4,Table2[[#This Row],[ Rural-Urban Continuum Code   2013]]=5,Table2[[#This Row],[ Rural-Urban Continuum Code   2013]]=6),1,0)</f>
        <v>0</v>
      </c>
      <c r="H636">
        <f>IF(OR(Table2[[#This Row],[ Rural-Urban Continuum Code   2013]]=7,Table2[[#This Row],[ Rural-Urban Continuum Code   2013]]=8,Table2[[#This Row],[ Rural-Urban Continuum Code   2013]]=9),1,0)</f>
        <v>1</v>
      </c>
      <c r="I636">
        <v>0.19</v>
      </c>
      <c r="J636">
        <v>7.0000000000000007E-2</v>
      </c>
      <c r="K636" s="17">
        <f>Table1[[#This Row],[Median Income 2018]]</f>
        <v>47425</v>
      </c>
      <c r="L636">
        <f>(Table1[[#This Row],[Hospital Beds 2018]]/Table1[[#This Row],[Population Estimate 2018]])*1000</f>
        <v>4.3627710206240087</v>
      </c>
      <c r="M636" s="1">
        <v>0.79</v>
      </c>
      <c r="N636">
        <f>Table1[[#This Row],[Population Estimate 2018]]</f>
        <v>37820</v>
      </c>
      <c r="O636" t="str" cm="1">
        <f t="array" ref="O636">_xlfn.IFS(Table2[[#This Row],[ Rural-Urban Continuum Code   2014]]=1,"Urban",Table2[[#This Row],[ Rural-Urban Continuum Code   2015]]=1, "Suburban",Table2[[#This Row],[ Rural-Urban Continuum Code   2016]]=1,"Rural")</f>
        <v>Rural</v>
      </c>
    </row>
    <row r="637" spans="1:15" x14ac:dyDescent="0.3">
      <c r="A637">
        <v>641</v>
      </c>
      <c r="B637" t="s">
        <v>516</v>
      </c>
      <c r="C637" t="s">
        <v>537</v>
      </c>
      <c r="D637" t="s">
        <v>21</v>
      </c>
      <c r="E637">
        <v>1</v>
      </c>
      <c r="F637">
        <f>IF(OR(Table2[[#This Row],[ Rural-Urban Continuum Code   2013]]=1,Table2[[#This Row],[ Rural-Urban Continuum Code   2013]]=2,Table2[[#This Row],[ Rural-Urban Continuum Code   2013]]=3),1,0)</f>
        <v>1</v>
      </c>
      <c r="G637">
        <f>IF(OR(Table2[[#This Row],[ Rural-Urban Continuum Code   2013]]=4,Table2[[#This Row],[ Rural-Urban Continuum Code   2013]]=5,Table2[[#This Row],[ Rural-Urban Continuum Code   2013]]=6),1,0)</f>
        <v>0</v>
      </c>
      <c r="H637">
        <f>IF(OR(Table2[[#This Row],[ Rural-Urban Continuum Code   2013]]=7,Table2[[#This Row],[ Rural-Urban Continuum Code   2013]]=8,Table2[[#This Row],[ Rural-Urban Continuum Code   2013]]=9),1,0)</f>
        <v>0</v>
      </c>
      <c r="I637">
        <v>0.19</v>
      </c>
      <c r="J637">
        <v>0.08</v>
      </c>
      <c r="K637" s="17">
        <f>Table1[[#This Row],[Median Income 2018]]</f>
        <v>59117</v>
      </c>
      <c r="L637">
        <f>(Table1[[#This Row],[Hospital Beds 2018]]/Table1[[#This Row],[Population Estimate 2018]])*1000</f>
        <v>2.1055522497368062</v>
      </c>
      <c r="M637" s="1">
        <v>0.82</v>
      </c>
      <c r="N637">
        <f>Table1[[#This Row],[Population Estimate 2018]]</f>
        <v>21847</v>
      </c>
      <c r="O637" t="str" cm="1">
        <f t="array" ref="O637">_xlfn.IFS(Table2[[#This Row],[ Rural-Urban Continuum Code   2014]]=1,"Urban",Table2[[#This Row],[ Rural-Urban Continuum Code   2015]]=1, "Suburban",Table2[[#This Row],[ Rural-Urban Continuum Code   2016]]=1,"Rural")</f>
        <v>Urban</v>
      </c>
    </row>
    <row r="638" spans="1:15" x14ac:dyDescent="0.3">
      <c r="A638">
        <v>642</v>
      </c>
      <c r="B638" t="s">
        <v>516</v>
      </c>
      <c r="C638" t="s">
        <v>538</v>
      </c>
      <c r="D638" t="s">
        <v>21</v>
      </c>
      <c r="E638">
        <v>6</v>
      </c>
      <c r="F638">
        <f>IF(OR(Table2[[#This Row],[ Rural-Urban Continuum Code   2013]]=1,Table2[[#This Row],[ Rural-Urban Continuum Code   2013]]=2,Table2[[#This Row],[ Rural-Urban Continuum Code   2013]]=3),1,0)</f>
        <v>0</v>
      </c>
      <c r="G638">
        <f>IF(OR(Table2[[#This Row],[ Rural-Urban Continuum Code   2013]]=4,Table2[[#This Row],[ Rural-Urban Continuum Code   2013]]=5,Table2[[#This Row],[ Rural-Urban Continuum Code   2013]]=6),1,0)</f>
        <v>1</v>
      </c>
      <c r="H638">
        <f>IF(OR(Table2[[#This Row],[ Rural-Urban Continuum Code   2013]]=7,Table2[[#This Row],[ Rural-Urban Continuum Code   2013]]=8,Table2[[#This Row],[ Rural-Urban Continuum Code   2013]]=9),1,0)</f>
        <v>0</v>
      </c>
      <c r="I638">
        <v>0.28000000000000003</v>
      </c>
      <c r="J638">
        <v>0.08</v>
      </c>
      <c r="K638" s="17">
        <f>Table1[[#This Row],[Median Income 2018]]</f>
        <v>56832</v>
      </c>
      <c r="L638">
        <f>(Table1[[#This Row],[Hospital Beds 2018]]/Table1[[#This Row],[Population Estimate 2018]])*1000</f>
        <v>1.170083309931667</v>
      </c>
      <c r="M638" s="1">
        <v>0.74</v>
      </c>
      <c r="N638">
        <f>Table1[[#This Row],[Population Estimate 2018]]</f>
        <v>21366</v>
      </c>
      <c r="O638" t="str" cm="1">
        <f t="array" ref="O63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39" spans="1:15" x14ac:dyDescent="0.3">
      <c r="A639">
        <v>643</v>
      </c>
      <c r="B639" t="s">
        <v>516</v>
      </c>
      <c r="C639" t="s">
        <v>162</v>
      </c>
      <c r="D639" t="s">
        <v>21</v>
      </c>
      <c r="E639">
        <v>8</v>
      </c>
      <c r="F639">
        <f>IF(OR(Table2[[#This Row],[ Rural-Urban Continuum Code   2013]]=1,Table2[[#This Row],[ Rural-Urban Continuum Code   2013]]=2,Table2[[#This Row],[ Rural-Urban Continuum Code   2013]]=3),1,0)</f>
        <v>0</v>
      </c>
      <c r="G639">
        <f>IF(OR(Table2[[#This Row],[ Rural-Urban Continuum Code   2013]]=4,Table2[[#This Row],[ Rural-Urban Continuum Code   2013]]=5,Table2[[#This Row],[ Rural-Urban Continuum Code   2013]]=6),1,0)</f>
        <v>0</v>
      </c>
      <c r="H639">
        <f>IF(OR(Table2[[#This Row],[ Rural-Urban Continuum Code   2013]]=7,Table2[[#This Row],[ Rural-Urban Continuum Code   2013]]=8,Table2[[#This Row],[ Rural-Urban Continuum Code   2013]]=9),1,0)</f>
        <v>1</v>
      </c>
      <c r="I639">
        <v>0.21</v>
      </c>
      <c r="J639">
        <v>0.08</v>
      </c>
      <c r="K639" s="17">
        <f>Table1[[#This Row],[Median Income 2018]]</f>
        <v>53884</v>
      </c>
      <c r="L639">
        <f>(Table1[[#This Row],[Hospital Beds 2018]]/Table1[[#This Row],[Population Estimate 2018]])*1000</f>
        <v>0</v>
      </c>
      <c r="M639" s="1">
        <v>0.72</v>
      </c>
      <c r="N639">
        <f>Table1[[#This Row],[Population Estimate 2018]]</f>
        <v>12456</v>
      </c>
      <c r="O639" t="str" cm="1">
        <f t="array" ref="O639">_xlfn.IFS(Table2[[#This Row],[ Rural-Urban Continuum Code   2014]]=1,"Urban",Table2[[#This Row],[ Rural-Urban Continuum Code   2015]]=1, "Suburban",Table2[[#This Row],[ Rural-Urban Continuum Code   2016]]=1,"Rural")</f>
        <v>Rural</v>
      </c>
    </row>
    <row r="640" spans="1:15" x14ac:dyDescent="0.3">
      <c r="A640">
        <v>644</v>
      </c>
      <c r="B640" t="s">
        <v>516</v>
      </c>
      <c r="C640" t="s">
        <v>539</v>
      </c>
      <c r="D640" t="s">
        <v>21</v>
      </c>
      <c r="E640">
        <v>1</v>
      </c>
      <c r="F640">
        <f>IF(OR(Table2[[#This Row],[ Rural-Urban Continuum Code   2013]]=1,Table2[[#This Row],[ Rural-Urban Continuum Code   2013]]=2,Table2[[#This Row],[ Rural-Urban Continuum Code   2013]]=3),1,0)</f>
        <v>1</v>
      </c>
      <c r="G640">
        <f>IF(OR(Table2[[#This Row],[ Rural-Urban Continuum Code   2013]]=4,Table2[[#This Row],[ Rural-Urban Continuum Code   2013]]=5,Table2[[#This Row],[ Rural-Urban Continuum Code   2013]]=6),1,0)</f>
        <v>0</v>
      </c>
      <c r="H640">
        <f>IF(OR(Table2[[#This Row],[ Rural-Urban Continuum Code   2013]]=7,Table2[[#This Row],[ Rural-Urban Continuum Code   2013]]=8,Table2[[#This Row],[ Rural-Urban Continuum Code   2013]]=9),1,0)</f>
        <v>0</v>
      </c>
      <c r="I640">
        <v>0.14000000000000001</v>
      </c>
      <c r="J640">
        <v>0.04</v>
      </c>
      <c r="K640" s="17">
        <f>Table1[[#This Row],[Median Income 2018]]</f>
        <v>79834</v>
      </c>
      <c r="L640">
        <f>(Table1[[#This Row],[Hospital Beds 2018]]/Table1[[#This Row],[Population Estimate 2018]])*1000</f>
        <v>2.3511089147460948</v>
      </c>
      <c r="M640" s="1">
        <v>0.87</v>
      </c>
      <c r="N640">
        <f>Table1[[#This Row],[Population Estimate 2018]]</f>
        <v>534216</v>
      </c>
      <c r="O640" t="str" cm="1">
        <f t="array" ref="O640">_xlfn.IFS(Table2[[#This Row],[ Rural-Urban Continuum Code   2014]]=1,"Urban",Table2[[#This Row],[ Rural-Urban Continuum Code   2015]]=1, "Suburban",Table2[[#This Row],[ Rural-Urban Continuum Code   2016]]=1,"Rural")</f>
        <v>Urban</v>
      </c>
    </row>
    <row r="641" spans="1:15" x14ac:dyDescent="0.3">
      <c r="A641">
        <v>645</v>
      </c>
      <c r="B641" t="s">
        <v>516</v>
      </c>
      <c r="C641" t="s">
        <v>540</v>
      </c>
      <c r="D641" t="s">
        <v>21</v>
      </c>
      <c r="E641">
        <v>3</v>
      </c>
      <c r="F641">
        <f>IF(OR(Table2[[#This Row],[ Rural-Urban Continuum Code   2013]]=1,Table2[[#This Row],[ Rural-Urban Continuum Code   2013]]=2,Table2[[#This Row],[ Rural-Urban Continuum Code   2013]]=3),1,0)</f>
        <v>1</v>
      </c>
      <c r="G641">
        <f>IF(OR(Table2[[#This Row],[ Rural-Urban Continuum Code   2013]]=4,Table2[[#This Row],[ Rural-Urban Continuum Code   2013]]=5,Table2[[#This Row],[ Rural-Urban Continuum Code   2013]]=6),1,0)</f>
        <v>0</v>
      </c>
      <c r="H641">
        <f>IF(OR(Table2[[#This Row],[ Rural-Urban Continuum Code   2013]]=7,Table2[[#This Row],[ Rural-Urban Continuum Code   2013]]=8,Table2[[#This Row],[ Rural-Urban Continuum Code   2013]]=9),1,0)</f>
        <v>0</v>
      </c>
      <c r="I641">
        <v>0.17</v>
      </c>
      <c r="J641">
        <v>7.0000000000000007E-2</v>
      </c>
      <c r="K641" s="17">
        <f>Table1[[#This Row],[Median Income 2018]]</f>
        <v>53884</v>
      </c>
      <c r="L641">
        <f>(Table1[[#This Row],[Hospital Beds 2018]]/Table1[[#This Row],[Population Estimate 2018]])*1000</f>
        <v>4.5444630262488186</v>
      </c>
      <c r="M641" s="1">
        <v>0.82</v>
      </c>
      <c r="N641">
        <f>Table1[[#This Row],[Population Estimate 2018]]</f>
        <v>110024</v>
      </c>
      <c r="O641" t="str" cm="1">
        <f t="array" ref="O641">_xlfn.IFS(Table2[[#This Row],[ Rural-Urban Continuum Code   2014]]=1,"Urban",Table2[[#This Row],[ Rural-Urban Continuum Code   2015]]=1, "Suburban",Table2[[#This Row],[ Rural-Urban Continuum Code   2016]]=1,"Rural")</f>
        <v>Urban</v>
      </c>
    </row>
    <row r="642" spans="1:15" x14ac:dyDescent="0.3">
      <c r="A642">
        <v>646</v>
      </c>
      <c r="B642" t="s">
        <v>516</v>
      </c>
      <c r="C642" t="s">
        <v>541</v>
      </c>
      <c r="D642" t="s">
        <v>21</v>
      </c>
      <c r="E642">
        <v>1</v>
      </c>
      <c r="F642">
        <f>IF(OR(Table2[[#This Row],[ Rural-Urban Continuum Code   2013]]=1,Table2[[#This Row],[ Rural-Urban Continuum Code   2013]]=2,Table2[[#This Row],[ Rural-Urban Continuum Code   2013]]=3),1,0)</f>
        <v>1</v>
      </c>
      <c r="G642">
        <f>IF(OR(Table2[[#This Row],[ Rural-Urban Continuum Code   2013]]=4,Table2[[#This Row],[ Rural-Urban Continuum Code   2013]]=5,Table2[[#This Row],[ Rural-Urban Continuum Code   2013]]=6),1,0)</f>
        <v>0</v>
      </c>
      <c r="H642">
        <f>IF(OR(Table2[[#This Row],[ Rural-Urban Continuum Code   2013]]=7,Table2[[#This Row],[ Rural-Urban Continuum Code   2013]]=8,Table2[[#This Row],[ Rural-Urban Continuum Code   2013]]=9),1,0)</f>
        <v>0</v>
      </c>
      <c r="I642">
        <v>0.1</v>
      </c>
      <c r="J642">
        <v>0.05</v>
      </c>
      <c r="K642" s="17">
        <f>Table1[[#This Row],[Median Income 2018]]</f>
        <v>93345</v>
      </c>
      <c r="L642">
        <f>(Table1[[#This Row],[Hospital Beds 2018]]/Table1[[#This Row],[Population Estimate 2018]])*1000</f>
        <v>0</v>
      </c>
      <c r="M642" s="1">
        <v>0.91</v>
      </c>
      <c r="N642">
        <f>Table1[[#This Row],[Population Estimate 2018]]</f>
        <v>127915</v>
      </c>
      <c r="O642" t="str" cm="1">
        <f t="array" ref="O642">_xlfn.IFS(Table2[[#This Row],[ Rural-Urban Continuum Code   2014]]=1,"Urban",Table2[[#This Row],[ Rural-Urban Continuum Code   2015]]=1, "Suburban",Table2[[#This Row],[ Rural-Urban Continuum Code   2016]]=1,"Rural")</f>
        <v>Urban</v>
      </c>
    </row>
    <row r="643" spans="1:15" x14ac:dyDescent="0.3">
      <c r="A643">
        <v>647</v>
      </c>
      <c r="B643" t="s">
        <v>516</v>
      </c>
      <c r="C643" t="s">
        <v>542</v>
      </c>
      <c r="D643" t="s">
        <v>21</v>
      </c>
      <c r="E643">
        <v>4</v>
      </c>
      <c r="F643">
        <f>IF(OR(Table2[[#This Row],[ Rural-Urban Continuum Code   2013]]=1,Table2[[#This Row],[ Rural-Urban Continuum Code   2013]]=2,Table2[[#This Row],[ Rural-Urban Continuum Code   2013]]=3),1,0)</f>
        <v>0</v>
      </c>
      <c r="G643">
        <f>IF(OR(Table2[[#This Row],[ Rural-Urban Continuum Code   2013]]=4,Table2[[#This Row],[ Rural-Urban Continuum Code   2013]]=5,Table2[[#This Row],[ Rural-Urban Continuum Code   2013]]=6),1,0)</f>
        <v>1</v>
      </c>
      <c r="H643">
        <f>IF(OR(Table2[[#This Row],[ Rural-Urban Continuum Code   2013]]=7,Table2[[#This Row],[ Rural-Urban Continuum Code   2013]]=8,Table2[[#This Row],[ Rural-Urban Continuum Code   2013]]=9),1,0)</f>
        <v>0</v>
      </c>
      <c r="I643">
        <v>0.22</v>
      </c>
      <c r="J643">
        <v>0.08</v>
      </c>
      <c r="K643" s="17">
        <f>Table1[[#This Row],[Median Income 2018]]</f>
        <v>44553</v>
      </c>
      <c r="L643">
        <f>(Table1[[#This Row],[Hospital Beds 2018]]/Table1[[#This Row],[Population Estimate 2018]])*1000</f>
        <v>3.7915070242656448</v>
      </c>
      <c r="M643" s="1">
        <v>0.75</v>
      </c>
      <c r="N643">
        <f>Table1[[#This Row],[Population Estimate 2018]]</f>
        <v>50112</v>
      </c>
      <c r="O643" t="str" cm="1">
        <f t="array" ref="O64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44" spans="1:15" x14ac:dyDescent="0.3">
      <c r="A644">
        <v>648</v>
      </c>
      <c r="B644" t="s">
        <v>516</v>
      </c>
      <c r="C644" t="s">
        <v>209</v>
      </c>
      <c r="D644" t="s">
        <v>21</v>
      </c>
      <c r="E644">
        <v>1</v>
      </c>
      <c r="F644">
        <f>IF(OR(Table2[[#This Row],[ Rural-Urban Continuum Code   2013]]=1,Table2[[#This Row],[ Rural-Urban Continuum Code   2013]]=2,Table2[[#This Row],[ Rural-Urban Continuum Code   2013]]=3),1,0)</f>
        <v>1</v>
      </c>
      <c r="G644">
        <f>IF(OR(Table2[[#This Row],[ Rural-Urban Continuum Code   2013]]=4,Table2[[#This Row],[ Rural-Urban Continuum Code   2013]]=5,Table2[[#This Row],[ Rural-Urban Continuum Code   2013]]=6),1,0)</f>
        <v>0</v>
      </c>
      <c r="H644">
        <f>IF(OR(Table2[[#This Row],[ Rural-Urban Continuum Code   2013]]=7,Table2[[#This Row],[ Rural-Urban Continuum Code   2013]]=8,Table2[[#This Row],[ Rural-Urban Continuum Code   2013]]=9),1,0)</f>
        <v>0</v>
      </c>
      <c r="I644">
        <v>0.14000000000000001</v>
      </c>
      <c r="J644">
        <v>0.04</v>
      </c>
      <c r="K644" s="17">
        <f>Table1[[#This Row],[Median Income 2018]]</f>
        <v>87336</v>
      </c>
      <c r="L644">
        <f>(Table1[[#This Row],[Hospital Beds 2018]]/Table1[[#This Row],[Population Estimate 2018]])*1000</f>
        <v>1.6879936989178577</v>
      </c>
      <c r="M644" s="1">
        <v>0.85</v>
      </c>
      <c r="N644">
        <f>Table1[[#This Row],[Population Estimate 2018]]</f>
        <v>700832</v>
      </c>
      <c r="O644" t="str" cm="1">
        <f t="array" ref="O644">_xlfn.IFS(Table2[[#This Row],[ Rural-Urban Continuum Code   2014]]=1,"Urban",Table2[[#This Row],[ Rural-Urban Continuum Code   2015]]=1, "Suburban",Table2[[#This Row],[ Rural-Urban Continuum Code   2016]]=1,"Rural")</f>
        <v>Urban</v>
      </c>
    </row>
    <row r="645" spans="1:15" x14ac:dyDescent="0.3">
      <c r="A645">
        <v>649</v>
      </c>
      <c r="B645" t="s">
        <v>516</v>
      </c>
      <c r="C645" t="s">
        <v>543</v>
      </c>
      <c r="D645" t="s">
        <v>21</v>
      </c>
      <c r="E645">
        <v>4</v>
      </c>
      <c r="F645">
        <f>IF(OR(Table2[[#This Row],[ Rural-Urban Continuum Code   2013]]=1,Table2[[#This Row],[ Rural-Urban Continuum Code   2013]]=2,Table2[[#This Row],[ Rural-Urban Continuum Code   2013]]=3),1,0)</f>
        <v>0</v>
      </c>
      <c r="G645">
        <f>IF(OR(Table2[[#This Row],[ Rural-Urban Continuum Code   2013]]=4,Table2[[#This Row],[ Rural-Urban Continuum Code   2013]]=5,Table2[[#This Row],[ Rural-Urban Continuum Code   2013]]=6),1,0)</f>
        <v>1</v>
      </c>
      <c r="H645">
        <f>IF(OR(Table2[[#This Row],[ Rural-Urban Continuum Code   2013]]=7,Table2[[#This Row],[ Rural-Urban Continuum Code   2013]]=8,Table2[[#This Row],[ Rural-Urban Continuum Code   2013]]=9),1,0)</f>
        <v>0</v>
      </c>
      <c r="I645">
        <v>0.19</v>
      </c>
      <c r="J645">
        <v>0.06</v>
      </c>
      <c r="K645" s="17">
        <f>Table1[[#This Row],[Median Income 2018]]</f>
        <v>54063</v>
      </c>
      <c r="L645">
        <f>(Table1[[#This Row],[Hospital Beds 2018]]/Table1[[#This Row],[Population Estimate 2018]])*1000</f>
        <v>1.4712601663163665</v>
      </c>
      <c r="M645" s="1">
        <v>0.82</v>
      </c>
      <c r="N645">
        <f>Table1[[#This Row],[Population Estimate 2018]]</f>
        <v>109430</v>
      </c>
      <c r="O645" t="str" cm="1">
        <f t="array" ref="O64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46" spans="1:15" x14ac:dyDescent="0.3">
      <c r="A646">
        <v>650</v>
      </c>
      <c r="B646" t="s">
        <v>516</v>
      </c>
      <c r="C646" t="s">
        <v>61</v>
      </c>
      <c r="D646" t="s">
        <v>21</v>
      </c>
      <c r="E646">
        <v>7</v>
      </c>
      <c r="F646">
        <f>IF(OR(Table2[[#This Row],[ Rural-Urban Continuum Code   2013]]=1,Table2[[#This Row],[ Rural-Urban Continuum Code   2013]]=2,Table2[[#This Row],[ Rural-Urban Continuum Code   2013]]=3),1,0)</f>
        <v>0</v>
      </c>
      <c r="G646">
        <f>IF(OR(Table2[[#This Row],[ Rural-Urban Continuum Code   2013]]=4,Table2[[#This Row],[ Rural-Urban Continuum Code   2013]]=5,Table2[[#This Row],[ Rural-Urban Continuum Code   2013]]=6),1,0)</f>
        <v>0</v>
      </c>
      <c r="H646">
        <f>IF(OR(Table2[[#This Row],[ Rural-Urban Continuum Code   2013]]=7,Table2[[#This Row],[ Rural-Urban Continuum Code   2013]]=8,Table2[[#This Row],[ Rural-Urban Continuum Code   2013]]=9),1,0)</f>
        <v>1</v>
      </c>
      <c r="I646">
        <v>0.17</v>
      </c>
      <c r="J646">
        <v>0.06</v>
      </c>
      <c r="K646" s="17">
        <f>Table1[[#This Row],[Median Income 2018]]</f>
        <v>43767</v>
      </c>
      <c r="L646">
        <f>(Table1[[#This Row],[Hospital Beds 2018]]/Table1[[#This Row],[Population Estimate 2018]])*1000</f>
        <v>1.585791309863622</v>
      </c>
      <c r="M646" s="1">
        <v>0.71</v>
      </c>
      <c r="N646">
        <f>Table1[[#This Row],[Population Estimate 2018]]</f>
        <v>15765</v>
      </c>
      <c r="O646" t="str" cm="1">
        <f t="array" ref="O646">_xlfn.IFS(Table2[[#This Row],[ Rural-Urban Continuum Code   2014]]=1,"Urban",Table2[[#This Row],[ Rural-Urban Continuum Code   2015]]=1, "Suburban",Table2[[#This Row],[ Rural-Urban Continuum Code   2016]]=1,"Rural")</f>
        <v>Rural</v>
      </c>
    </row>
    <row r="647" spans="1:15" x14ac:dyDescent="0.3">
      <c r="A647">
        <v>651</v>
      </c>
      <c r="B647" t="s">
        <v>516</v>
      </c>
      <c r="C647" t="s">
        <v>62</v>
      </c>
      <c r="D647" t="s">
        <v>21</v>
      </c>
      <c r="E647">
        <v>6</v>
      </c>
      <c r="F647">
        <f>IF(OR(Table2[[#This Row],[ Rural-Urban Continuum Code   2013]]=1,Table2[[#This Row],[ Rural-Urban Continuum Code   2013]]=2,Table2[[#This Row],[ Rural-Urban Continuum Code   2013]]=3),1,0)</f>
        <v>0</v>
      </c>
      <c r="G647">
        <f>IF(OR(Table2[[#This Row],[ Rural-Urban Continuum Code   2013]]=4,Table2[[#This Row],[ Rural-Urban Continuum Code   2013]]=5,Table2[[#This Row],[ Rural-Urban Continuum Code   2013]]=6),1,0)</f>
        <v>1</v>
      </c>
      <c r="H647">
        <f>IF(OR(Table2[[#This Row],[ Rural-Urban Continuum Code   2013]]=7,Table2[[#This Row],[ Rural-Urban Continuum Code   2013]]=8,Table2[[#This Row],[ Rural-Urban Continuum Code   2013]]=9),1,0)</f>
        <v>0</v>
      </c>
      <c r="I647">
        <v>0.2</v>
      </c>
      <c r="J647">
        <v>7.0000000000000007E-2</v>
      </c>
      <c r="K647" s="17">
        <f>Table1[[#This Row],[Median Income 2018]]</f>
        <v>54915</v>
      </c>
      <c r="L647">
        <f>(Table1[[#This Row],[Hospital Beds 2018]]/Table1[[#This Row],[Population Estimate 2018]])*1000</f>
        <v>2.3376092101802883</v>
      </c>
      <c r="M647" s="1">
        <v>0.76</v>
      </c>
      <c r="N647">
        <f>Table1[[#This Row],[Population Estimate 2018]]</f>
        <v>34223</v>
      </c>
      <c r="O647" t="str" cm="1">
        <f t="array" ref="O64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48" spans="1:15" x14ac:dyDescent="0.3">
      <c r="A648">
        <v>652</v>
      </c>
      <c r="B648" t="s">
        <v>516</v>
      </c>
      <c r="C648" t="s">
        <v>544</v>
      </c>
      <c r="D648" t="s">
        <v>21</v>
      </c>
      <c r="E648">
        <v>4</v>
      </c>
      <c r="F648">
        <f>IF(OR(Table2[[#This Row],[ Rural-Urban Continuum Code   2013]]=1,Table2[[#This Row],[ Rural-Urban Continuum Code   2013]]=2,Table2[[#This Row],[ Rural-Urban Continuum Code   2013]]=3),1,0)</f>
        <v>0</v>
      </c>
      <c r="G648">
        <f>IF(OR(Table2[[#This Row],[ Rural-Urban Continuum Code   2013]]=4,Table2[[#This Row],[ Rural-Urban Continuum Code   2013]]=5,Table2[[#This Row],[ Rural-Urban Continuum Code   2013]]=6),1,0)</f>
        <v>1</v>
      </c>
      <c r="H648">
        <f>IF(OR(Table2[[#This Row],[ Rural-Urban Continuum Code   2013]]=7,Table2[[#This Row],[ Rural-Urban Continuum Code   2013]]=8,Table2[[#This Row],[ Rural-Urban Continuum Code   2013]]=9),1,0)</f>
        <v>0</v>
      </c>
      <c r="I648">
        <v>0.19</v>
      </c>
      <c r="J648">
        <v>7.0000000000000007E-2</v>
      </c>
      <c r="K648" s="17">
        <f>Table1[[#This Row],[Median Income 2018]]</f>
        <v>59323</v>
      </c>
      <c r="L648">
        <f>(Table1[[#This Row],[Hospital Beds 2018]]/Table1[[#This Row],[Population Estimate 2018]])*1000</f>
        <v>1.174463801347837</v>
      </c>
      <c r="M648" s="1">
        <v>0.79</v>
      </c>
      <c r="N648">
        <f>Table1[[#This Row],[Population Estimate 2018]]</f>
        <v>35761</v>
      </c>
      <c r="O648" t="str" cm="1">
        <f t="array" ref="O64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49" spans="1:15" x14ac:dyDescent="0.3">
      <c r="A649">
        <v>653</v>
      </c>
      <c r="B649" t="s">
        <v>516</v>
      </c>
      <c r="C649" t="s">
        <v>166</v>
      </c>
      <c r="D649" t="s">
        <v>21</v>
      </c>
      <c r="E649">
        <v>6</v>
      </c>
      <c r="F649">
        <f>IF(OR(Table2[[#This Row],[ Rural-Urban Continuum Code   2013]]=1,Table2[[#This Row],[ Rural-Urban Continuum Code   2013]]=2,Table2[[#This Row],[ Rural-Urban Continuum Code   2013]]=3),1,0)</f>
        <v>0</v>
      </c>
      <c r="G649">
        <f>IF(OR(Table2[[#This Row],[ Rural-Urban Continuum Code   2013]]=4,Table2[[#This Row],[ Rural-Urban Continuum Code   2013]]=5,Table2[[#This Row],[ Rural-Urban Continuum Code   2013]]=6),1,0)</f>
        <v>1</v>
      </c>
      <c r="H649">
        <f>IF(OR(Table2[[#This Row],[ Rural-Urban Continuum Code   2013]]=7,Table2[[#This Row],[ Rural-Urban Continuum Code   2013]]=8,Table2[[#This Row],[ Rural-Urban Continuum Code   2013]]=9),1,0)</f>
        <v>0</v>
      </c>
      <c r="I649">
        <v>0.18</v>
      </c>
      <c r="J649">
        <v>7.0000000000000007E-2</v>
      </c>
      <c r="K649" s="17">
        <f>Table1[[#This Row],[Median Income 2018]]</f>
        <v>52959</v>
      </c>
      <c r="L649">
        <f>(Table1[[#This Row],[Hospital Beds 2018]]/Table1[[#This Row],[Population Estimate 2018]])*1000</f>
        <v>0.86430423509075194</v>
      </c>
      <c r="M649" s="1">
        <v>0.71</v>
      </c>
      <c r="N649">
        <f>Table1[[#This Row],[Population Estimate 2018]]</f>
        <v>28925</v>
      </c>
      <c r="O649" t="str" cm="1">
        <f t="array" ref="O64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50" spans="1:15" x14ac:dyDescent="0.3">
      <c r="A650">
        <v>654</v>
      </c>
      <c r="B650" t="s">
        <v>516</v>
      </c>
      <c r="C650" t="s">
        <v>545</v>
      </c>
      <c r="D650" t="s">
        <v>21</v>
      </c>
      <c r="E650">
        <v>5</v>
      </c>
      <c r="F650">
        <f>IF(OR(Table2[[#This Row],[ Rural-Urban Continuum Code   2013]]=1,Table2[[#This Row],[ Rural-Urban Continuum Code   2013]]=2,Table2[[#This Row],[ Rural-Urban Continuum Code   2013]]=3),1,0)</f>
        <v>0</v>
      </c>
      <c r="G650">
        <f>IF(OR(Table2[[#This Row],[ Rural-Urban Continuum Code   2013]]=4,Table2[[#This Row],[ Rural-Urban Continuum Code   2013]]=5,Table2[[#This Row],[ Rural-Urban Continuum Code   2013]]=6),1,0)</f>
        <v>1</v>
      </c>
      <c r="H650">
        <f>IF(OR(Table2[[#This Row],[ Rural-Urban Continuum Code   2013]]=7,Table2[[#This Row],[ Rural-Urban Continuum Code   2013]]=8,Table2[[#This Row],[ Rural-Urban Continuum Code   2013]]=9),1,0)</f>
        <v>0</v>
      </c>
      <c r="I650">
        <v>0.18</v>
      </c>
      <c r="J650">
        <v>7.0000000000000007E-2</v>
      </c>
      <c r="K650" s="17">
        <f>Table1[[#This Row],[Median Income 2018]]</f>
        <v>42887</v>
      </c>
      <c r="L650">
        <f>(Table1[[#This Row],[Hospital Beds 2018]]/Table1[[#This Row],[Population Estimate 2018]])*1000</f>
        <v>2.0030045067601399</v>
      </c>
      <c r="M650" s="1">
        <v>0.75</v>
      </c>
      <c r="N650">
        <f>Table1[[#This Row],[Population Estimate 2018]]</f>
        <v>29955</v>
      </c>
      <c r="O650" t="str" cm="1">
        <f t="array" ref="O65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51" spans="1:15" x14ac:dyDescent="0.3">
      <c r="A651">
        <v>655</v>
      </c>
      <c r="B651" t="s">
        <v>516</v>
      </c>
      <c r="C651" t="s">
        <v>546</v>
      </c>
      <c r="D651" t="s">
        <v>21</v>
      </c>
      <c r="E651">
        <v>1</v>
      </c>
      <c r="F651">
        <f>IF(OR(Table2[[#This Row],[ Rural-Urban Continuum Code   2013]]=1,Table2[[#This Row],[ Rural-Urban Continuum Code   2013]]=2,Table2[[#This Row],[ Rural-Urban Continuum Code   2013]]=3),1,0)</f>
        <v>1</v>
      </c>
      <c r="G651">
        <f>IF(OR(Table2[[#This Row],[ Rural-Urban Continuum Code   2013]]=4,Table2[[#This Row],[ Rural-Urban Continuum Code   2013]]=5,Table2[[#This Row],[ Rural-Urban Continuum Code   2013]]=6),1,0)</f>
        <v>0</v>
      </c>
      <c r="H651">
        <f>IF(OR(Table2[[#This Row],[ Rural-Urban Continuum Code   2013]]=7,Table2[[#This Row],[ Rural-Urban Continuum Code   2013]]=8,Table2[[#This Row],[ Rural-Urban Continuum Code   2013]]=9),1,0)</f>
        <v>0</v>
      </c>
      <c r="I651">
        <v>0.15</v>
      </c>
      <c r="J651">
        <v>0.05</v>
      </c>
      <c r="K651" s="17">
        <f>Table1[[#This Row],[Median Income 2018]]</f>
        <v>86268</v>
      </c>
      <c r="L651">
        <f>(Table1[[#This Row],[Hospital Beds 2018]]/Table1[[#This Row],[Population Estimate 2018]])*1000</f>
        <v>1.2185241598340735</v>
      </c>
      <c r="M651" s="1">
        <v>0.87</v>
      </c>
      <c r="N651">
        <f>Table1[[#This Row],[Population Estimate 2018]]</f>
        <v>308570</v>
      </c>
      <c r="O651" t="str" cm="1">
        <f t="array" ref="O651">_xlfn.IFS(Table2[[#This Row],[ Rural-Urban Continuum Code   2014]]=1,"Urban",Table2[[#This Row],[ Rural-Urban Continuum Code   2015]]=1, "Suburban",Table2[[#This Row],[ Rural-Urban Continuum Code   2016]]=1,"Rural")</f>
        <v>Urban</v>
      </c>
    </row>
    <row r="652" spans="1:15" x14ac:dyDescent="0.3">
      <c r="A652">
        <v>656</v>
      </c>
      <c r="B652" t="s">
        <v>516</v>
      </c>
      <c r="C652" t="s">
        <v>547</v>
      </c>
      <c r="D652" t="s">
        <v>21</v>
      </c>
      <c r="E652">
        <v>3</v>
      </c>
      <c r="F652">
        <f>IF(OR(Table2[[#This Row],[ Rural-Urban Continuum Code   2013]]=1,Table2[[#This Row],[ Rural-Urban Continuum Code   2013]]=2,Table2[[#This Row],[ Rural-Urban Continuum Code   2013]]=3),1,0)</f>
        <v>1</v>
      </c>
      <c r="G652">
        <f>IF(OR(Table2[[#This Row],[ Rural-Urban Continuum Code   2013]]=4,Table2[[#This Row],[ Rural-Urban Continuum Code   2013]]=5,Table2[[#This Row],[ Rural-Urban Continuum Code   2013]]=6),1,0)</f>
        <v>0</v>
      </c>
      <c r="H652">
        <f>IF(OR(Table2[[#This Row],[ Rural-Urban Continuum Code   2013]]=7,Table2[[#This Row],[ Rural-Urban Continuum Code   2013]]=8,Table2[[#This Row],[ Rural-Urban Continuum Code   2013]]=9),1,0)</f>
        <v>0</v>
      </c>
      <c r="I652">
        <v>0.13</v>
      </c>
      <c r="J652">
        <v>0.05</v>
      </c>
      <c r="K652" s="17">
        <f>Table1[[#This Row],[Median Income 2018]]</f>
        <v>67087</v>
      </c>
      <c r="L652">
        <f>(Table1[[#This Row],[Hospital Beds 2018]]/Table1[[#This Row],[Population Estimate 2018]])*1000</f>
        <v>2.036707015067003</v>
      </c>
      <c r="M652" s="1">
        <v>0.83</v>
      </c>
      <c r="N652">
        <f>Table1[[#This Row],[Population Estimate 2018]]</f>
        <v>172828</v>
      </c>
      <c r="O652" t="str" cm="1">
        <f t="array" ref="O652">_xlfn.IFS(Table2[[#This Row],[ Rural-Urban Continuum Code   2014]]=1,"Urban",Table2[[#This Row],[ Rural-Urban Continuum Code   2015]]=1, "Suburban",Table2[[#This Row],[ Rural-Urban Continuum Code   2016]]=1,"Rural")</f>
        <v>Urban</v>
      </c>
    </row>
    <row r="653" spans="1:15" x14ac:dyDescent="0.3">
      <c r="A653">
        <v>657</v>
      </c>
      <c r="B653" t="s">
        <v>516</v>
      </c>
      <c r="C653" t="s">
        <v>65</v>
      </c>
      <c r="D653" t="s">
        <v>21</v>
      </c>
      <c r="E653">
        <v>3</v>
      </c>
      <c r="F653">
        <f>IF(OR(Table2[[#This Row],[ Rural-Urban Continuum Code   2013]]=1,Table2[[#This Row],[ Rural-Urban Continuum Code   2013]]=2,Table2[[#This Row],[ Rural-Urban Continuum Code   2013]]=3),1,0)</f>
        <v>1</v>
      </c>
      <c r="G653">
        <f>IF(OR(Table2[[#This Row],[ Rural-Urban Continuum Code   2013]]=4,Table2[[#This Row],[ Rural-Urban Continuum Code   2013]]=5,Table2[[#This Row],[ Rural-Urban Continuum Code   2013]]=6),1,0)</f>
        <v>0</v>
      </c>
      <c r="H653">
        <f>IF(OR(Table2[[#This Row],[ Rural-Urban Continuum Code   2013]]=7,Table2[[#This Row],[ Rural-Urban Continuum Code   2013]]=8,Table2[[#This Row],[ Rural-Urban Continuum Code   2013]]=9),1,0)</f>
        <v>0</v>
      </c>
      <c r="I653">
        <v>0.2</v>
      </c>
      <c r="J653">
        <v>7.0000000000000007E-2</v>
      </c>
      <c r="K653" s="17">
        <f>Table1[[#This Row],[Median Income 2018]]</f>
        <v>50684</v>
      </c>
      <c r="L653">
        <f>(Table1[[#This Row],[Hospital Beds 2018]]/Table1[[#This Row],[Population Estimate 2018]])*1000</f>
        <v>5.0997020398808157</v>
      </c>
      <c r="M653" s="1">
        <v>0.81</v>
      </c>
      <c r="N653">
        <f>Table1[[#This Row],[Population Estimate 2018]]</f>
        <v>104712</v>
      </c>
      <c r="O653" t="str" cm="1">
        <f t="array" ref="O653">_xlfn.IFS(Table2[[#This Row],[ Rural-Urban Continuum Code   2014]]=1,"Urban",Table2[[#This Row],[ Rural-Urban Continuum Code   2015]]=1, "Suburban",Table2[[#This Row],[ Rural-Urban Continuum Code   2016]]=1,"Rural")</f>
        <v>Urban</v>
      </c>
    </row>
    <row r="654" spans="1:15" x14ac:dyDescent="0.3">
      <c r="A654">
        <v>658</v>
      </c>
      <c r="B654" t="s">
        <v>516</v>
      </c>
      <c r="C654" t="s">
        <v>548</v>
      </c>
      <c r="D654" t="s">
        <v>21</v>
      </c>
      <c r="E654">
        <v>1</v>
      </c>
      <c r="F654">
        <f>IF(OR(Table2[[#This Row],[ Rural-Urban Continuum Code   2013]]=1,Table2[[#This Row],[ Rural-Urban Continuum Code   2013]]=2,Table2[[#This Row],[ Rural-Urban Continuum Code   2013]]=3),1,0)</f>
        <v>1</v>
      </c>
      <c r="G654">
        <f>IF(OR(Table2[[#This Row],[ Rural-Urban Continuum Code   2013]]=4,Table2[[#This Row],[ Rural-Urban Continuum Code   2013]]=5,Table2[[#This Row],[ Rural-Urban Continuum Code   2013]]=6),1,0)</f>
        <v>0</v>
      </c>
      <c r="H654">
        <f>IF(OR(Table2[[#This Row],[ Rural-Urban Continuum Code   2013]]=7,Table2[[#This Row],[ Rural-Urban Continuum Code   2013]]=8,Table2[[#This Row],[ Rural-Urban Continuum Code   2013]]=9),1,0)</f>
        <v>0</v>
      </c>
      <c r="I654">
        <v>0.2</v>
      </c>
      <c r="J654">
        <v>0.08</v>
      </c>
      <c r="K654" s="17">
        <f>Table1[[#This Row],[Median Income 2018]]</f>
        <v>53409</v>
      </c>
      <c r="L654">
        <f>(Table1[[#This Row],[Hospital Beds 2018]]/Table1[[#This Row],[Population Estimate 2018]])*1000</f>
        <v>1.1034361000154482</v>
      </c>
      <c r="M654" s="1">
        <v>0.83</v>
      </c>
      <c r="N654">
        <f>Table1[[#This Row],[Population Estimate 2018]]</f>
        <v>45313</v>
      </c>
      <c r="O654" t="str" cm="1">
        <f t="array" ref="O654">_xlfn.IFS(Table2[[#This Row],[ Rural-Urban Continuum Code   2014]]=1,"Urban",Table2[[#This Row],[ Rural-Urban Continuum Code   2015]]=1, "Suburban",Table2[[#This Row],[ Rural-Urban Continuum Code   2016]]=1,"Rural")</f>
        <v>Urban</v>
      </c>
    </row>
    <row r="655" spans="1:15" x14ac:dyDescent="0.3">
      <c r="A655">
        <v>659</v>
      </c>
      <c r="B655" t="s">
        <v>516</v>
      </c>
      <c r="C655" t="s">
        <v>66</v>
      </c>
      <c r="D655" t="s">
        <v>21</v>
      </c>
      <c r="E655">
        <v>1</v>
      </c>
      <c r="F655">
        <f>IF(OR(Table2[[#This Row],[ Rural-Urban Continuum Code   2013]]=1,Table2[[#This Row],[ Rural-Urban Continuum Code   2013]]=2,Table2[[#This Row],[ Rural-Urban Continuum Code   2013]]=3),1,0)</f>
        <v>1</v>
      </c>
      <c r="G655">
        <f>IF(OR(Table2[[#This Row],[ Rural-Urban Continuum Code   2013]]=4,Table2[[#This Row],[ Rural-Urban Continuum Code   2013]]=5,Table2[[#This Row],[ Rural-Urban Continuum Code   2013]]=6),1,0)</f>
        <v>0</v>
      </c>
      <c r="H655">
        <f>IF(OR(Table2[[#This Row],[ Rural-Urban Continuum Code   2013]]=7,Table2[[#This Row],[ Rural-Urban Continuum Code   2013]]=8,Table2[[#This Row],[ Rural-Urban Continuum Code   2013]]=9),1,0)</f>
        <v>0</v>
      </c>
      <c r="I655">
        <v>0.17</v>
      </c>
      <c r="J655">
        <v>0.08</v>
      </c>
      <c r="K655" s="17">
        <f>Table1[[#This Row],[Median Income 2018]]</f>
        <v>60121</v>
      </c>
      <c r="L655">
        <f>(Table1[[#This Row],[Hospital Beds 2018]]/Table1[[#This Row],[Population Estimate 2018]])*1000</f>
        <v>2.8775509432392679</v>
      </c>
      <c r="M655" s="1">
        <v>0.85</v>
      </c>
      <c r="N655">
        <f>Table1[[#This Row],[Population Estimate 2018]]</f>
        <v>264461</v>
      </c>
      <c r="O655" t="str" cm="1">
        <f t="array" ref="O655">_xlfn.IFS(Table2[[#This Row],[ Rural-Urban Continuum Code   2014]]=1,"Urban",Table2[[#This Row],[ Rural-Urban Continuum Code   2015]]=1, "Suburban",Table2[[#This Row],[ Rural-Urban Continuum Code   2016]]=1,"Rural")</f>
        <v>Urban</v>
      </c>
    </row>
    <row r="656" spans="1:15" x14ac:dyDescent="0.3">
      <c r="A656">
        <v>660</v>
      </c>
      <c r="B656" t="s">
        <v>516</v>
      </c>
      <c r="C656" t="s">
        <v>68</v>
      </c>
      <c r="D656" t="s">
        <v>21</v>
      </c>
      <c r="E656">
        <v>4</v>
      </c>
      <c r="F656">
        <f>IF(OR(Table2[[#This Row],[ Rural-Urban Continuum Code   2013]]=1,Table2[[#This Row],[ Rural-Urban Continuum Code   2013]]=2,Table2[[#This Row],[ Rural-Urban Continuum Code   2013]]=3),1,0)</f>
        <v>0</v>
      </c>
      <c r="G656">
        <f>IF(OR(Table2[[#This Row],[ Rural-Urban Continuum Code   2013]]=4,Table2[[#This Row],[ Rural-Urban Continuum Code   2013]]=5,Table2[[#This Row],[ Rural-Urban Continuum Code   2013]]=6),1,0)</f>
        <v>1</v>
      </c>
      <c r="H656">
        <f>IF(OR(Table2[[#This Row],[ Rural-Urban Continuum Code   2013]]=7,Table2[[#This Row],[ Rural-Urban Continuum Code   2013]]=8,Table2[[#This Row],[ Rural-Urban Continuum Code   2013]]=9),1,0)</f>
        <v>0</v>
      </c>
      <c r="I656">
        <v>0.2</v>
      </c>
      <c r="J656">
        <v>0.08</v>
      </c>
      <c r="K656" s="17">
        <f>Table1[[#This Row],[Median Income 2018]]</f>
        <v>46096</v>
      </c>
      <c r="L656">
        <f>(Table1[[#This Row],[Hospital Beds 2018]]/Table1[[#This Row],[Population Estimate 2018]])*1000</f>
        <v>3.8809144072301969</v>
      </c>
      <c r="M656" s="1">
        <v>0.83</v>
      </c>
      <c r="N656">
        <f>Table1[[#This Row],[Population Estimate 2018]]</f>
        <v>37620</v>
      </c>
      <c r="O656" t="str" cm="1">
        <f t="array" ref="O65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57" spans="1:15" x14ac:dyDescent="0.3">
      <c r="A657">
        <v>661</v>
      </c>
      <c r="B657" t="s">
        <v>516</v>
      </c>
      <c r="C657" t="s">
        <v>69</v>
      </c>
      <c r="D657" t="s">
        <v>21</v>
      </c>
      <c r="E657">
        <v>2</v>
      </c>
      <c r="F657">
        <f>IF(OR(Table2[[#This Row],[ Rural-Urban Continuum Code   2013]]=1,Table2[[#This Row],[ Rural-Urban Continuum Code   2013]]=2,Table2[[#This Row],[ Rural-Urban Continuum Code   2013]]=3),1,0)</f>
        <v>1</v>
      </c>
      <c r="G657">
        <f>IF(OR(Table2[[#This Row],[ Rural-Urban Continuum Code   2013]]=4,Table2[[#This Row],[ Rural-Urban Continuum Code   2013]]=5,Table2[[#This Row],[ Rural-Urban Continuum Code   2013]]=6),1,0)</f>
        <v>0</v>
      </c>
      <c r="H657">
        <f>IF(OR(Table2[[#This Row],[ Rural-Urban Continuum Code   2013]]=7,Table2[[#This Row],[ Rural-Urban Continuum Code   2013]]=8,Table2[[#This Row],[ Rural-Urban Continuum Code   2013]]=9),1,0)</f>
        <v>0</v>
      </c>
      <c r="I657">
        <v>0.23</v>
      </c>
      <c r="J657">
        <v>0.08</v>
      </c>
      <c r="K657" s="17">
        <f>Table1[[#This Row],[Median Income 2018]]</f>
        <v>57422</v>
      </c>
      <c r="L657">
        <f>(Table1[[#This Row],[Hospital Beds 2018]]/Table1[[#This Row],[Population Estimate 2018]])*1000</f>
        <v>0</v>
      </c>
      <c r="M657" s="1">
        <v>0.79</v>
      </c>
      <c r="N657">
        <f>Table1[[#This Row],[Population Estimate 2018]]</f>
        <v>11534</v>
      </c>
      <c r="O657" t="str" cm="1">
        <f t="array" ref="O657">_xlfn.IFS(Table2[[#This Row],[ Rural-Urban Continuum Code   2014]]=1,"Urban",Table2[[#This Row],[ Rural-Urban Continuum Code   2015]]=1, "Suburban",Table2[[#This Row],[ Rural-Urban Continuum Code   2016]]=1,"Rural")</f>
        <v>Urban</v>
      </c>
    </row>
    <row r="658" spans="1:15" x14ac:dyDescent="0.3">
      <c r="A658">
        <v>662</v>
      </c>
      <c r="B658" t="s">
        <v>516</v>
      </c>
      <c r="C658" t="s">
        <v>549</v>
      </c>
      <c r="D658" t="s">
        <v>21</v>
      </c>
      <c r="E658">
        <v>6</v>
      </c>
      <c r="F658">
        <f>IF(OR(Table2[[#This Row],[ Rural-Urban Continuum Code   2013]]=1,Table2[[#This Row],[ Rural-Urban Continuum Code   2013]]=2,Table2[[#This Row],[ Rural-Urban Continuum Code   2013]]=3),1,0)</f>
        <v>0</v>
      </c>
      <c r="G658">
        <f>IF(OR(Table2[[#This Row],[ Rural-Urban Continuum Code   2013]]=4,Table2[[#This Row],[ Rural-Urban Continuum Code   2013]]=5,Table2[[#This Row],[ Rural-Urban Continuum Code   2013]]=6),1,0)</f>
        <v>1</v>
      </c>
      <c r="H658">
        <f>IF(OR(Table2[[#This Row],[ Rural-Urban Continuum Code   2013]]=7,Table2[[#This Row],[ Rural-Urban Continuum Code   2013]]=8,Table2[[#This Row],[ Rural-Urban Continuum Code   2013]]=9),1,0)</f>
        <v>0</v>
      </c>
      <c r="I658">
        <v>0.22</v>
      </c>
      <c r="J658">
        <v>0.09</v>
      </c>
      <c r="K658" s="17">
        <f>Table1[[#This Row],[Median Income 2018]]</f>
        <v>48764</v>
      </c>
      <c r="L658">
        <f>(Table1[[#This Row],[Hospital Beds 2018]]/Table1[[#This Row],[Population Estimate 2018]])*1000</f>
        <v>1.4743826022852931</v>
      </c>
      <c r="M658" s="1">
        <v>0.81</v>
      </c>
      <c r="N658">
        <f>Table1[[#This Row],[Population Estimate 2018]]</f>
        <v>13565</v>
      </c>
      <c r="O658" t="str" cm="1">
        <f t="array" ref="O65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59" spans="1:15" x14ac:dyDescent="0.3">
      <c r="A659">
        <v>663</v>
      </c>
      <c r="B659" t="s">
        <v>516</v>
      </c>
      <c r="C659" t="s">
        <v>550</v>
      </c>
      <c r="D659" t="s">
        <v>21</v>
      </c>
      <c r="E659">
        <v>7</v>
      </c>
      <c r="F659">
        <f>IF(OR(Table2[[#This Row],[ Rural-Urban Continuum Code   2013]]=1,Table2[[#This Row],[ Rural-Urban Continuum Code   2013]]=2,Table2[[#This Row],[ Rural-Urban Continuum Code   2013]]=3),1,0)</f>
        <v>0</v>
      </c>
      <c r="G659">
        <f>IF(OR(Table2[[#This Row],[ Rural-Urban Continuum Code   2013]]=4,Table2[[#This Row],[ Rural-Urban Continuum Code   2013]]=5,Table2[[#This Row],[ Rural-Urban Continuum Code   2013]]=6),1,0)</f>
        <v>0</v>
      </c>
      <c r="H659">
        <f>IF(OR(Table2[[#This Row],[ Rural-Urban Continuum Code   2013]]=7,Table2[[#This Row],[ Rural-Urban Continuum Code   2013]]=8,Table2[[#This Row],[ Rural-Urban Continuum Code   2013]]=9),1,0)</f>
        <v>1</v>
      </c>
      <c r="I659">
        <v>0.21</v>
      </c>
      <c r="J659">
        <v>0.08</v>
      </c>
      <c r="K659" s="17">
        <f>Table1[[#This Row],[Median Income 2018]]</f>
        <v>43783</v>
      </c>
      <c r="L659">
        <f>(Table1[[#This Row],[Hospital Beds 2018]]/Table1[[#This Row],[Population Estimate 2018]])*1000</f>
        <v>1.7755681818181817</v>
      </c>
      <c r="M659" s="1">
        <v>0.84</v>
      </c>
      <c r="N659">
        <f>Table1[[#This Row],[Population Estimate 2018]]</f>
        <v>14080</v>
      </c>
      <c r="O659" t="str" cm="1">
        <f t="array" ref="O659">_xlfn.IFS(Table2[[#This Row],[ Rural-Urban Continuum Code   2014]]=1,"Urban",Table2[[#This Row],[ Rural-Urban Continuum Code   2015]]=1, "Suburban",Table2[[#This Row],[ Rural-Urban Continuum Code   2016]]=1,"Rural")</f>
        <v>Rural</v>
      </c>
    </row>
    <row r="660" spans="1:15" x14ac:dyDescent="0.3">
      <c r="A660">
        <v>664</v>
      </c>
      <c r="B660" t="s">
        <v>516</v>
      </c>
      <c r="C660" t="s">
        <v>551</v>
      </c>
      <c r="D660" t="s">
        <v>21</v>
      </c>
      <c r="E660">
        <v>3</v>
      </c>
      <c r="F660">
        <f>IF(OR(Table2[[#This Row],[ Rural-Urban Continuum Code   2013]]=1,Table2[[#This Row],[ Rural-Urban Continuum Code   2013]]=2,Table2[[#This Row],[ Rural-Urban Continuum Code   2013]]=3),1,0)</f>
        <v>1</v>
      </c>
      <c r="G660">
        <f>IF(OR(Table2[[#This Row],[ Rural-Urban Continuum Code   2013]]=4,Table2[[#This Row],[ Rural-Urban Continuum Code   2013]]=5,Table2[[#This Row],[ Rural-Urban Continuum Code   2013]]=6),1,0)</f>
        <v>0</v>
      </c>
      <c r="H660">
        <f>IF(OR(Table2[[#This Row],[ Rural-Urban Continuum Code   2013]]=7,Table2[[#This Row],[ Rural-Urban Continuum Code   2013]]=8,Table2[[#This Row],[ Rural-Urban Continuum Code   2013]]=9),1,0)</f>
        <v>0</v>
      </c>
      <c r="I660">
        <v>0.19</v>
      </c>
      <c r="J660">
        <v>0.09</v>
      </c>
      <c r="K660" s="17">
        <f>Table1[[#This Row],[Median Income 2018]]</f>
        <v>74872</v>
      </c>
      <c r="L660">
        <f>(Table1[[#This Row],[Hospital Beds 2018]]/Table1[[#This Row],[Population Estimate 2018]])*1000</f>
        <v>0</v>
      </c>
      <c r="M660" s="1">
        <v>0.83</v>
      </c>
      <c r="N660">
        <f>Table1[[#This Row],[Population Estimate 2018]]</f>
        <v>12288</v>
      </c>
      <c r="O660" t="str" cm="1">
        <f t="array" ref="O660">_xlfn.IFS(Table2[[#This Row],[ Rural-Urban Continuum Code   2014]]=1,"Urban",Table2[[#This Row],[ Rural-Urban Continuum Code   2015]]=1, "Suburban",Table2[[#This Row],[ Rural-Urban Continuum Code   2016]]=1,"Rural")</f>
        <v>Urban</v>
      </c>
    </row>
    <row r="661" spans="1:15" x14ac:dyDescent="0.3">
      <c r="A661">
        <v>665</v>
      </c>
      <c r="B661" t="s">
        <v>516</v>
      </c>
      <c r="C661" t="s">
        <v>552</v>
      </c>
      <c r="D661" t="s">
        <v>21</v>
      </c>
      <c r="E661">
        <v>2</v>
      </c>
      <c r="F661">
        <f>IF(OR(Table2[[#This Row],[ Rural-Urban Continuum Code   2013]]=1,Table2[[#This Row],[ Rural-Urban Continuum Code   2013]]=2,Table2[[#This Row],[ Rural-Urban Continuum Code   2013]]=3),1,0)</f>
        <v>1</v>
      </c>
      <c r="G661">
        <f>IF(OR(Table2[[#This Row],[ Rural-Urban Continuum Code   2013]]=4,Table2[[#This Row],[ Rural-Urban Continuum Code   2013]]=5,Table2[[#This Row],[ Rural-Urban Continuum Code   2013]]=6),1,0)</f>
        <v>0</v>
      </c>
      <c r="H661">
        <f>IF(OR(Table2[[#This Row],[ Rural-Urban Continuum Code   2013]]=7,Table2[[#This Row],[ Rural-Urban Continuum Code   2013]]=8,Table2[[#This Row],[ Rural-Urban Continuum Code   2013]]=9),1,0)</f>
        <v>0</v>
      </c>
      <c r="I661">
        <v>0.22</v>
      </c>
      <c r="J661">
        <v>0.08</v>
      </c>
      <c r="K661" s="17">
        <f>Table1[[#This Row],[Median Income 2018]]</f>
        <v>58384</v>
      </c>
      <c r="L661">
        <f>(Table1[[#This Row],[Hospital Beds 2018]]/Table1[[#This Row],[Population Estimate 2018]])*1000</f>
        <v>1.4101660149990385</v>
      </c>
      <c r="M661" s="1">
        <v>0.8</v>
      </c>
      <c r="N661">
        <f>Table1[[#This Row],[Population Estimate 2018]]</f>
        <v>15601</v>
      </c>
      <c r="O661" t="str" cm="1">
        <f t="array" ref="O661">_xlfn.IFS(Table2[[#This Row],[ Rural-Urban Continuum Code   2014]]=1,"Urban",Table2[[#This Row],[ Rural-Urban Continuum Code   2015]]=1, "Suburban",Table2[[#This Row],[ Rural-Urban Continuum Code   2016]]=1,"Rural")</f>
        <v>Urban</v>
      </c>
    </row>
    <row r="662" spans="1:15" x14ac:dyDescent="0.3">
      <c r="A662">
        <v>666</v>
      </c>
      <c r="B662" t="s">
        <v>516</v>
      </c>
      <c r="C662" t="s">
        <v>71</v>
      </c>
      <c r="D662" t="s">
        <v>21</v>
      </c>
      <c r="E662">
        <v>1</v>
      </c>
      <c r="F662">
        <f>IF(OR(Table2[[#This Row],[ Rural-Urban Continuum Code   2013]]=1,Table2[[#This Row],[ Rural-Urban Continuum Code   2013]]=2,Table2[[#This Row],[ Rural-Urban Continuum Code   2013]]=3),1,0)</f>
        <v>1</v>
      </c>
      <c r="G662">
        <f>IF(OR(Table2[[#This Row],[ Rural-Urban Continuum Code   2013]]=4,Table2[[#This Row],[ Rural-Urban Continuum Code   2013]]=5,Table2[[#This Row],[ Rural-Urban Continuum Code   2013]]=6),1,0)</f>
        <v>0</v>
      </c>
      <c r="H662">
        <f>IF(OR(Table2[[#This Row],[ Rural-Urban Continuum Code   2013]]=7,Table2[[#This Row],[ Rural-Urban Continuum Code   2013]]=8,Table2[[#This Row],[ Rural-Urban Continuum Code   2013]]=9),1,0)</f>
        <v>0</v>
      </c>
      <c r="I662">
        <v>0.18</v>
      </c>
      <c r="J662">
        <v>7.0000000000000007E-2</v>
      </c>
      <c r="K662" s="17">
        <f>Table1[[#This Row],[Median Income 2018]]</f>
        <v>88481</v>
      </c>
      <c r="L662">
        <f>(Table1[[#This Row],[Hospital Beds 2018]]/Table1[[#This Row],[Population Estimate 2018]])*1000</f>
        <v>0</v>
      </c>
      <c r="M662" s="1">
        <v>0.84</v>
      </c>
      <c r="N662">
        <f>Table1[[#This Row],[Population Estimate 2018]]</f>
        <v>34335</v>
      </c>
      <c r="O662" t="str" cm="1">
        <f t="array" ref="O662">_xlfn.IFS(Table2[[#This Row],[ Rural-Urban Continuum Code   2014]]=1,"Urban",Table2[[#This Row],[ Rural-Urban Continuum Code   2015]]=1, "Suburban",Table2[[#This Row],[ Rural-Urban Continuum Code   2016]]=1,"Rural")</f>
        <v>Urban</v>
      </c>
    </row>
    <row r="663" spans="1:15" x14ac:dyDescent="0.3">
      <c r="A663">
        <v>667</v>
      </c>
      <c r="B663" t="s">
        <v>516</v>
      </c>
      <c r="C663" t="s">
        <v>72</v>
      </c>
      <c r="D663" t="s">
        <v>21</v>
      </c>
      <c r="E663">
        <v>6</v>
      </c>
      <c r="F663">
        <f>IF(OR(Table2[[#This Row],[ Rural-Urban Continuum Code   2013]]=1,Table2[[#This Row],[ Rural-Urban Continuum Code   2013]]=2,Table2[[#This Row],[ Rural-Urban Continuum Code   2013]]=3),1,0)</f>
        <v>0</v>
      </c>
      <c r="G663">
        <f>IF(OR(Table2[[#This Row],[ Rural-Urban Continuum Code   2013]]=4,Table2[[#This Row],[ Rural-Urban Continuum Code   2013]]=5,Table2[[#This Row],[ Rural-Urban Continuum Code   2013]]=6),1,0)</f>
        <v>1</v>
      </c>
      <c r="H663">
        <f>IF(OR(Table2[[#This Row],[ Rural-Urban Continuum Code   2013]]=7,Table2[[#This Row],[ Rural-Urban Continuum Code   2013]]=8,Table2[[#This Row],[ Rural-Urban Continuum Code   2013]]=9),1,0)</f>
        <v>0</v>
      </c>
      <c r="I663">
        <v>0.2</v>
      </c>
      <c r="J663">
        <v>0.08</v>
      </c>
      <c r="K663" s="17">
        <f>Table1[[#This Row],[Median Income 2018]]</f>
        <v>53138</v>
      </c>
      <c r="L663">
        <f>(Table1[[#This Row],[Hospital Beds 2018]]/Table1[[#This Row],[Population Estimate 2018]])*1000</f>
        <v>1.7481906227054997</v>
      </c>
      <c r="M663" s="1">
        <v>0.76</v>
      </c>
      <c r="N663">
        <f>Table1[[#This Row],[Population Estimate 2018]]</f>
        <v>28601</v>
      </c>
      <c r="O663" t="str" cm="1">
        <f t="array" ref="O66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64" spans="1:15" x14ac:dyDescent="0.3">
      <c r="A664">
        <v>668</v>
      </c>
      <c r="B664" t="s">
        <v>516</v>
      </c>
      <c r="C664" t="s">
        <v>73</v>
      </c>
      <c r="D664" t="s">
        <v>21</v>
      </c>
      <c r="E664">
        <v>4</v>
      </c>
      <c r="F664">
        <f>IF(OR(Table2[[#This Row],[ Rural-Urban Continuum Code   2013]]=1,Table2[[#This Row],[ Rural-Urban Continuum Code   2013]]=2,Table2[[#This Row],[ Rural-Urban Continuum Code   2013]]=3),1,0)</f>
        <v>0</v>
      </c>
      <c r="G664">
        <f>IF(OR(Table2[[#This Row],[ Rural-Urban Continuum Code   2013]]=4,Table2[[#This Row],[ Rural-Urban Continuum Code   2013]]=5,Table2[[#This Row],[ Rural-Urban Continuum Code   2013]]=6),1,0)</f>
        <v>1</v>
      </c>
      <c r="H664">
        <f>IF(OR(Table2[[#This Row],[ Rural-Urban Continuum Code   2013]]=7,Table2[[#This Row],[ Rural-Urban Continuum Code   2013]]=8,Table2[[#This Row],[ Rural-Urban Continuum Code   2013]]=9),1,0)</f>
        <v>0</v>
      </c>
      <c r="I664">
        <v>0.2</v>
      </c>
      <c r="J664">
        <v>7.0000000000000007E-2</v>
      </c>
      <c r="K664" s="17">
        <f>Table1[[#This Row],[Median Income 2018]]</f>
        <v>48976</v>
      </c>
      <c r="L664">
        <f>(Table1[[#This Row],[Hospital Beds 2018]]/Table1[[#This Row],[Population Estimate 2018]])*1000</f>
        <v>3.4730397927949141</v>
      </c>
      <c r="M664" s="1">
        <v>0.76</v>
      </c>
      <c r="N664">
        <f>Table1[[#This Row],[Population Estimate 2018]]</f>
        <v>33976</v>
      </c>
      <c r="O664" t="str" cm="1">
        <f t="array" ref="O66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65" spans="1:15" x14ac:dyDescent="0.3">
      <c r="A665">
        <v>669</v>
      </c>
      <c r="B665" t="s">
        <v>516</v>
      </c>
      <c r="C665" t="s">
        <v>553</v>
      </c>
      <c r="D665" t="s">
        <v>21</v>
      </c>
      <c r="E665">
        <v>6</v>
      </c>
      <c r="F665">
        <f>IF(OR(Table2[[#This Row],[ Rural-Urban Continuum Code   2013]]=1,Table2[[#This Row],[ Rural-Urban Continuum Code   2013]]=2,Table2[[#This Row],[ Rural-Urban Continuum Code   2013]]=3),1,0)</f>
        <v>0</v>
      </c>
      <c r="G665">
        <f>IF(OR(Table2[[#This Row],[ Rural-Urban Continuum Code   2013]]=4,Table2[[#This Row],[ Rural-Urban Continuum Code   2013]]=5,Table2[[#This Row],[ Rural-Urban Continuum Code   2013]]=6),1,0)</f>
        <v>1</v>
      </c>
      <c r="H665">
        <f>IF(OR(Table2[[#This Row],[ Rural-Urban Continuum Code   2013]]=7,Table2[[#This Row],[ Rural-Urban Continuum Code   2013]]=8,Table2[[#This Row],[ Rural-Urban Continuum Code   2013]]=9),1,0)</f>
        <v>0</v>
      </c>
      <c r="I665">
        <v>0.19</v>
      </c>
      <c r="J665">
        <v>0.06</v>
      </c>
      <c r="K665" s="17">
        <f>Table1[[#This Row],[Median Income 2018]]</f>
        <v>59901</v>
      </c>
      <c r="L665">
        <f>(Table1[[#This Row],[Hospital Beds 2018]]/Table1[[#This Row],[Population Estimate 2018]])*1000</f>
        <v>0</v>
      </c>
      <c r="M665" s="1">
        <v>0.83</v>
      </c>
      <c r="N665">
        <f>Table1[[#This Row],[Population Estimate 2018]]</f>
        <v>14717</v>
      </c>
      <c r="O665" t="str" cm="1">
        <f t="array" ref="O66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66" spans="1:15" x14ac:dyDescent="0.3">
      <c r="A666">
        <v>670</v>
      </c>
      <c r="B666" t="s">
        <v>516</v>
      </c>
      <c r="C666" t="s">
        <v>554</v>
      </c>
      <c r="D666" t="s">
        <v>21</v>
      </c>
      <c r="E666">
        <v>4</v>
      </c>
      <c r="F666">
        <f>IF(OR(Table2[[#This Row],[ Rural-Urban Continuum Code   2013]]=1,Table2[[#This Row],[ Rural-Urban Continuum Code   2013]]=2,Table2[[#This Row],[ Rural-Urban Continuum Code   2013]]=3),1,0)</f>
        <v>0</v>
      </c>
      <c r="G666">
        <f>IF(OR(Table2[[#This Row],[ Rural-Urban Continuum Code   2013]]=4,Table2[[#This Row],[ Rural-Urban Continuum Code   2013]]=5,Table2[[#This Row],[ Rural-Urban Continuum Code   2013]]=6),1,0)</f>
        <v>1</v>
      </c>
      <c r="H666">
        <f>IF(OR(Table2[[#This Row],[ Rural-Urban Continuum Code   2013]]=7,Table2[[#This Row],[ Rural-Urban Continuum Code   2013]]=8,Table2[[#This Row],[ Rural-Urban Continuum Code   2013]]=9),1,0)</f>
        <v>0</v>
      </c>
      <c r="I666">
        <v>0.19</v>
      </c>
      <c r="J666">
        <v>7.0000000000000007E-2</v>
      </c>
      <c r="K666" s="17">
        <f>Table1[[#This Row],[Median Income 2018]]</f>
        <v>61794</v>
      </c>
      <c r="L666">
        <f>(Table1[[#This Row],[Hospital Beds 2018]]/Table1[[#This Row],[Population Estimate 2018]])*1000</f>
        <v>0.33383736229208805</v>
      </c>
      <c r="M666" s="1">
        <v>0.83</v>
      </c>
      <c r="N666">
        <f>Table1[[#This Row],[Population Estimate 2018]]</f>
        <v>50923</v>
      </c>
      <c r="O666" t="str" cm="1">
        <f t="array" ref="O66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67" spans="1:15" x14ac:dyDescent="0.3">
      <c r="A667">
        <v>671</v>
      </c>
      <c r="B667" t="s">
        <v>516</v>
      </c>
      <c r="C667" t="s">
        <v>555</v>
      </c>
      <c r="D667" t="s">
        <v>58</v>
      </c>
      <c r="E667">
        <v>2</v>
      </c>
      <c r="F667">
        <f>IF(OR(Table2[[#This Row],[ Rural-Urban Continuum Code   2013]]=1,Table2[[#This Row],[ Rural-Urban Continuum Code   2013]]=2,Table2[[#This Row],[ Rural-Urban Continuum Code   2013]]=3),1,0)</f>
        <v>1</v>
      </c>
      <c r="G667">
        <f>IF(OR(Table2[[#This Row],[ Rural-Urban Continuum Code   2013]]=4,Table2[[#This Row],[ Rural-Urban Continuum Code   2013]]=5,Table2[[#This Row],[ Rural-Urban Continuum Code   2013]]=6),1,0)</f>
        <v>0</v>
      </c>
      <c r="H667">
        <f>IF(OR(Table2[[#This Row],[ Rural-Urban Continuum Code   2013]]=7,Table2[[#This Row],[ Rural-Urban Continuum Code   2013]]=8,Table2[[#This Row],[ Rural-Urban Continuum Code   2013]]=9),1,0)</f>
        <v>0</v>
      </c>
      <c r="I667">
        <v>0.17</v>
      </c>
      <c r="J667">
        <v>0.06</v>
      </c>
      <c r="K667" s="17">
        <f>Table1[[#This Row],[Median Income 2018]]</f>
        <v>56478</v>
      </c>
      <c r="L667">
        <f>(Table1[[#This Row],[Hospital Beds 2018]]/Table1[[#This Row],[Population Estimate 2018]])*1000</f>
        <v>5.9738347146788024</v>
      </c>
      <c r="M667" s="1">
        <v>0.84</v>
      </c>
      <c r="N667">
        <f>Table1[[#This Row],[Population Estimate 2018]]</f>
        <v>180621</v>
      </c>
      <c r="O667" t="str" cm="1">
        <f t="array" ref="O667">_xlfn.IFS(Table2[[#This Row],[ Rural-Urban Continuum Code   2014]]=1,"Urban",Table2[[#This Row],[ Rural-Urban Continuum Code   2015]]=1, "Suburban",Table2[[#This Row],[ Rural-Urban Continuum Code   2016]]=1,"Rural")</f>
        <v>Urban</v>
      </c>
    </row>
    <row r="668" spans="1:15" x14ac:dyDescent="0.3">
      <c r="A668">
        <v>672</v>
      </c>
      <c r="B668" t="s">
        <v>516</v>
      </c>
      <c r="C668" t="s">
        <v>74</v>
      </c>
      <c r="D668" t="s">
        <v>21</v>
      </c>
      <c r="E668">
        <v>6</v>
      </c>
      <c r="F668">
        <f>IF(OR(Table2[[#This Row],[ Rural-Urban Continuum Code   2013]]=1,Table2[[#This Row],[ Rural-Urban Continuum Code   2013]]=2,Table2[[#This Row],[ Rural-Urban Continuum Code   2013]]=3),1,0)</f>
        <v>0</v>
      </c>
      <c r="G668">
        <f>IF(OR(Table2[[#This Row],[ Rural-Urban Continuum Code   2013]]=4,Table2[[#This Row],[ Rural-Urban Continuum Code   2013]]=5,Table2[[#This Row],[ Rural-Urban Continuum Code   2013]]=6),1,0)</f>
        <v>1</v>
      </c>
      <c r="H668">
        <f>IF(OR(Table2[[#This Row],[ Rural-Urban Continuum Code   2013]]=7,Table2[[#This Row],[ Rural-Urban Continuum Code   2013]]=8,Table2[[#This Row],[ Rural-Urban Continuum Code   2013]]=9),1,0)</f>
        <v>0</v>
      </c>
      <c r="I668">
        <v>0.19</v>
      </c>
      <c r="J668">
        <v>0.06</v>
      </c>
      <c r="K668" s="17">
        <f>Table1[[#This Row],[Median Income 2018]]</f>
        <v>49965</v>
      </c>
      <c r="L668">
        <f>(Table1[[#This Row],[Hospital Beds 2018]]/Table1[[#This Row],[Population Estimate 2018]])*1000</f>
        <v>1.9835647492207424</v>
      </c>
      <c r="M668" s="1">
        <v>0.73</v>
      </c>
      <c r="N668">
        <f>Table1[[#This Row],[Population Estimate 2018]]</f>
        <v>21174</v>
      </c>
      <c r="O668" t="str" cm="1">
        <f t="array" ref="O66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69" spans="1:15" x14ac:dyDescent="0.3">
      <c r="A669">
        <v>673</v>
      </c>
      <c r="B669" t="s">
        <v>516</v>
      </c>
      <c r="C669" t="s">
        <v>556</v>
      </c>
      <c r="D669" t="s">
        <v>21</v>
      </c>
      <c r="E669">
        <v>3</v>
      </c>
      <c r="F669">
        <f>IF(OR(Table2[[#This Row],[ Rural-Urban Continuum Code   2013]]=1,Table2[[#This Row],[ Rural-Urban Continuum Code   2013]]=2,Table2[[#This Row],[ Rural-Urban Continuum Code   2013]]=3),1,0)</f>
        <v>1</v>
      </c>
      <c r="G669">
        <f>IF(OR(Table2[[#This Row],[ Rural-Urban Continuum Code   2013]]=4,Table2[[#This Row],[ Rural-Urban Continuum Code   2013]]=5,Table2[[#This Row],[ Rural-Urban Continuum Code   2013]]=6),1,0)</f>
        <v>0</v>
      </c>
      <c r="H669">
        <f>IF(OR(Table2[[#This Row],[ Rural-Urban Continuum Code   2013]]=7,Table2[[#This Row],[ Rural-Urban Continuum Code   2013]]=8,Table2[[#This Row],[ Rural-Urban Continuum Code   2013]]=9),1,0)</f>
        <v>0</v>
      </c>
      <c r="I669">
        <v>0.19</v>
      </c>
      <c r="J669">
        <v>7.0000000000000007E-2</v>
      </c>
      <c r="K669" s="17">
        <f>Table1[[#This Row],[Median Income 2018]]</f>
        <v>67460</v>
      </c>
      <c r="L669">
        <f>(Table1[[#This Row],[Hospital Beds 2018]]/Table1[[#This Row],[Population Estimate 2018]])*1000</f>
        <v>0.97584776774823123</v>
      </c>
      <c r="M669" s="1">
        <v>0.83</v>
      </c>
      <c r="N669">
        <f>Table1[[#This Row],[Population Estimate 2018]]</f>
        <v>16396</v>
      </c>
      <c r="O669" t="str" cm="1">
        <f t="array" ref="O669">_xlfn.IFS(Table2[[#This Row],[ Rural-Urban Continuum Code   2014]]=1,"Urban",Table2[[#This Row],[ Rural-Urban Continuum Code   2015]]=1, "Suburban",Table2[[#This Row],[ Rural-Urban Continuum Code   2016]]=1,"Rural")</f>
        <v>Urban</v>
      </c>
    </row>
    <row r="670" spans="1:15" x14ac:dyDescent="0.3">
      <c r="A670">
        <v>674</v>
      </c>
      <c r="B670" t="s">
        <v>516</v>
      </c>
      <c r="C670" t="s">
        <v>76</v>
      </c>
      <c r="D670" t="s">
        <v>21</v>
      </c>
      <c r="E670">
        <v>7</v>
      </c>
      <c r="F670">
        <f>IF(OR(Table2[[#This Row],[ Rural-Urban Continuum Code   2013]]=1,Table2[[#This Row],[ Rural-Urban Continuum Code   2013]]=2,Table2[[#This Row],[ Rural-Urban Continuum Code   2013]]=3),1,0)</f>
        <v>0</v>
      </c>
      <c r="G670">
        <f>IF(OR(Table2[[#This Row],[ Rural-Urban Continuum Code   2013]]=4,Table2[[#This Row],[ Rural-Urban Continuum Code   2013]]=5,Table2[[#This Row],[ Rural-Urban Continuum Code   2013]]=6),1,0)</f>
        <v>0</v>
      </c>
      <c r="H670">
        <f>IF(OR(Table2[[#This Row],[ Rural-Urban Continuum Code   2013]]=7,Table2[[#This Row],[ Rural-Urban Continuum Code   2013]]=8,Table2[[#This Row],[ Rural-Urban Continuum Code   2013]]=9),1,0)</f>
        <v>1</v>
      </c>
      <c r="I670">
        <v>0.21</v>
      </c>
      <c r="J670">
        <v>7.0000000000000007E-2</v>
      </c>
      <c r="K670" s="17">
        <f>Table1[[#This Row],[Median Income 2018]]</f>
        <v>47815</v>
      </c>
      <c r="L670">
        <f>(Table1[[#This Row],[Hospital Beds 2018]]/Table1[[#This Row],[Population Estimate 2018]])*1000</f>
        <v>1.6014348856575491</v>
      </c>
      <c r="M670" s="1">
        <v>0.8</v>
      </c>
      <c r="N670">
        <f>Table1[[#This Row],[Population Estimate 2018]]</f>
        <v>15611</v>
      </c>
      <c r="O670" t="str" cm="1">
        <f t="array" ref="O670">_xlfn.IFS(Table2[[#This Row],[ Rural-Urban Continuum Code   2014]]=1,"Urban",Table2[[#This Row],[ Rural-Urban Continuum Code   2015]]=1, "Suburban",Table2[[#This Row],[ Rural-Urban Continuum Code   2016]]=1,"Rural")</f>
        <v>Rural</v>
      </c>
    </row>
    <row r="671" spans="1:15" x14ac:dyDescent="0.3">
      <c r="A671">
        <v>675</v>
      </c>
      <c r="B671" t="s">
        <v>516</v>
      </c>
      <c r="C671" t="s">
        <v>176</v>
      </c>
      <c r="D671" t="s">
        <v>21</v>
      </c>
      <c r="E671">
        <v>8</v>
      </c>
      <c r="F671">
        <f>IF(OR(Table2[[#This Row],[ Rural-Urban Continuum Code   2013]]=1,Table2[[#This Row],[ Rural-Urban Continuum Code   2013]]=2,Table2[[#This Row],[ Rural-Urban Continuum Code   2013]]=3),1,0)</f>
        <v>0</v>
      </c>
      <c r="G671">
        <f>IF(OR(Table2[[#This Row],[ Rural-Urban Continuum Code   2013]]=4,Table2[[#This Row],[ Rural-Urban Continuum Code   2013]]=5,Table2[[#This Row],[ Rural-Urban Continuum Code   2013]]=6),1,0)</f>
        <v>0</v>
      </c>
      <c r="H671">
        <f>IF(OR(Table2[[#This Row],[ Rural-Urban Continuum Code   2013]]=7,Table2[[#This Row],[ Rural-Urban Continuum Code   2013]]=8,Table2[[#This Row],[ Rural-Urban Continuum Code   2013]]=9),1,0)</f>
        <v>1</v>
      </c>
      <c r="I671">
        <v>0.28000000000000003</v>
      </c>
      <c r="J671">
        <v>0.11</v>
      </c>
      <c r="K671" s="17">
        <f>Table1[[#This Row],[Median Income 2018]]</f>
        <v>43053</v>
      </c>
      <c r="L671">
        <f>(Table1[[#This Row],[Hospital Beds 2018]]/Table1[[#This Row],[Population Estimate 2018]])*1000</f>
        <v>0</v>
      </c>
      <c r="M671" s="1">
        <v>0.75</v>
      </c>
      <c r="N671">
        <f>Table1[[#This Row],[Population Estimate 2018]]</f>
        <v>4212</v>
      </c>
      <c r="O671" t="str" cm="1">
        <f t="array" ref="O671">_xlfn.IFS(Table2[[#This Row],[ Rural-Urban Continuum Code   2014]]=1,"Urban",Table2[[#This Row],[ Rural-Urban Continuum Code   2015]]=1, "Suburban",Table2[[#This Row],[ Rural-Urban Continuum Code   2016]]=1,"Rural")</f>
        <v>Rural</v>
      </c>
    </row>
    <row r="672" spans="1:15" x14ac:dyDescent="0.3">
      <c r="A672">
        <v>676</v>
      </c>
      <c r="B672" t="s">
        <v>516</v>
      </c>
      <c r="C672" t="s">
        <v>178</v>
      </c>
      <c r="D672" t="s">
        <v>21</v>
      </c>
      <c r="E672">
        <v>8</v>
      </c>
      <c r="F672">
        <f>IF(OR(Table2[[#This Row],[ Rural-Urban Continuum Code   2013]]=1,Table2[[#This Row],[ Rural-Urban Continuum Code   2013]]=2,Table2[[#This Row],[ Rural-Urban Continuum Code   2013]]=3),1,0)</f>
        <v>0</v>
      </c>
      <c r="G672">
        <f>IF(OR(Table2[[#This Row],[ Rural-Urban Continuum Code   2013]]=4,Table2[[#This Row],[ Rural-Urban Continuum Code   2013]]=5,Table2[[#This Row],[ Rural-Urban Continuum Code   2013]]=6),1,0)</f>
        <v>0</v>
      </c>
      <c r="H672">
        <f>IF(OR(Table2[[#This Row],[ Rural-Urban Continuum Code   2013]]=7,Table2[[#This Row],[ Rural-Urban Continuum Code   2013]]=8,Table2[[#This Row],[ Rural-Urban Continuum Code   2013]]=9),1,0)</f>
        <v>1</v>
      </c>
      <c r="I672">
        <v>0.22</v>
      </c>
      <c r="J672">
        <v>0.09</v>
      </c>
      <c r="K672" s="17">
        <f>Table1[[#This Row],[Median Income 2018]]</f>
        <v>38400</v>
      </c>
      <c r="L672">
        <f>(Table1[[#This Row],[Hospital Beds 2018]]/Table1[[#This Row],[Population Estimate 2018]])*1000</f>
        <v>0</v>
      </c>
      <c r="M672" s="1">
        <v>0.82</v>
      </c>
      <c r="N672">
        <f>Table1[[#This Row],[Population Estimate 2018]]</f>
        <v>5463</v>
      </c>
      <c r="O672" t="str" cm="1">
        <f t="array" ref="O672">_xlfn.IFS(Table2[[#This Row],[ Rural-Urban Continuum Code   2014]]=1,"Urban",Table2[[#This Row],[ Rural-Urban Continuum Code   2015]]=1, "Suburban",Table2[[#This Row],[ Rural-Urban Continuum Code   2016]]=1,"Rural")</f>
        <v>Rural</v>
      </c>
    </row>
    <row r="673" spans="1:15" x14ac:dyDescent="0.3">
      <c r="A673">
        <v>677</v>
      </c>
      <c r="B673" t="s">
        <v>516</v>
      </c>
      <c r="C673" t="s">
        <v>359</v>
      </c>
      <c r="D673" t="s">
        <v>21</v>
      </c>
      <c r="E673">
        <v>8</v>
      </c>
      <c r="F673">
        <f>IF(OR(Table2[[#This Row],[ Rural-Urban Continuum Code   2013]]=1,Table2[[#This Row],[ Rural-Urban Continuum Code   2013]]=2,Table2[[#This Row],[ Rural-Urban Continuum Code   2013]]=3),1,0)</f>
        <v>0</v>
      </c>
      <c r="G673">
        <f>IF(OR(Table2[[#This Row],[ Rural-Urban Continuum Code   2013]]=4,Table2[[#This Row],[ Rural-Urban Continuum Code   2013]]=5,Table2[[#This Row],[ Rural-Urban Continuum Code   2013]]=6),1,0)</f>
        <v>0</v>
      </c>
      <c r="H673">
        <f>IF(OR(Table2[[#This Row],[ Rural-Urban Continuum Code   2013]]=7,Table2[[#This Row],[ Rural-Urban Continuum Code   2013]]=8,Table2[[#This Row],[ Rural-Urban Continuum Code   2013]]=9),1,0)</f>
        <v>1</v>
      </c>
      <c r="I673">
        <v>0.23</v>
      </c>
      <c r="J673">
        <v>7.0000000000000007E-2</v>
      </c>
      <c r="K673" s="17">
        <f>Table1[[#This Row],[Median Income 2018]]</f>
        <v>66319</v>
      </c>
      <c r="L673">
        <f>(Table1[[#This Row],[Hospital Beds 2018]]/Table1[[#This Row],[Population Estimate 2018]])*1000</f>
        <v>0</v>
      </c>
      <c r="M673" s="1">
        <v>0.79</v>
      </c>
      <c r="N673">
        <f>Table1[[#This Row],[Population Estimate 2018]]</f>
        <v>5740</v>
      </c>
      <c r="O673" t="str" cm="1">
        <f t="array" ref="O673">_xlfn.IFS(Table2[[#This Row],[ Rural-Urban Continuum Code   2014]]=1,"Urban",Table2[[#This Row],[ Rural-Urban Continuum Code   2015]]=1, "Suburban",Table2[[#This Row],[ Rural-Urban Continuum Code   2016]]=1,"Rural")</f>
        <v>Rural</v>
      </c>
    </row>
    <row r="674" spans="1:15" x14ac:dyDescent="0.3">
      <c r="A674">
        <v>678</v>
      </c>
      <c r="B674" t="s">
        <v>516</v>
      </c>
      <c r="C674" t="s">
        <v>77</v>
      </c>
      <c r="D674" t="s">
        <v>21</v>
      </c>
      <c r="E674">
        <v>6</v>
      </c>
      <c r="F674">
        <f>IF(OR(Table2[[#This Row],[ Rural-Urban Continuum Code   2013]]=1,Table2[[#This Row],[ Rural-Urban Continuum Code   2013]]=2,Table2[[#This Row],[ Rural-Urban Continuum Code   2013]]=3),1,0)</f>
        <v>0</v>
      </c>
      <c r="G674">
        <f>IF(OR(Table2[[#This Row],[ Rural-Urban Continuum Code   2013]]=4,Table2[[#This Row],[ Rural-Urban Continuum Code   2013]]=5,Table2[[#This Row],[ Rural-Urban Continuum Code   2013]]=6),1,0)</f>
        <v>1</v>
      </c>
      <c r="H674">
        <f>IF(OR(Table2[[#This Row],[ Rural-Urban Continuum Code   2013]]=7,Table2[[#This Row],[ Rural-Urban Continuum Code   2013]]=8,Table2[[#This Row],[ Rural-Urban Continuum Code   2013]]=9),1,0)</f>
        <v>0</v>
      </c>
      <c r="I674">
        <v>0.19</v>
      </c>
      <c r="J674">
        <v>7.0000000000000007E-2</v>
      </c>
      <c r="K674" s="17">
        <f>Table1[[#This Row],[Median Income 2018]]</f>
        <v>53607</v>
      </c>
      <c r="L674">
        <f>(Table1[[#This Row],[Hospital Beds 2018]]/Table1[[#This Row],[Population Estimate 2018]])*1000</f>
        <v>14.358686849810004</v>
      </c>
      <c r="M674" s="1">
        <v>0.72</v>
      </c>
      <c r="N674">
        <f>Table1[[#This Row],[Population Estimate 2018]]</f>
        <v>32106</v>
      </c>
      <c r="O674" t="str" cm="1">
        <f t="array" ref="O67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75" spans="1:15" x14ac:dyDescent="0.3">
      <c r="A675">
        <v>679</v>
      </c>
      <c r="B675" t="s">
        <v>516</v>
      </c>
      <c r="C675" t="s">
        <v>557</v>
      </c>
      <c r="D675" t="s">
        <v>21</v>
      </c>
      <c r="E675">
        <v>7</v>
      </c>
      <c r="F675">
        <f>IF(OR(Table2[[#This Row],[ Rural-Urban Continuum Code   2013]]=1,Table2[[#This Row],[ Rural-Urban Continuum Code   2013]]=2,Table2[[#This Row],[ Rural-Urban Continuum Code   2013]]=3),1,0)</f>
        <v>0</v>
      </c>
      <c r="G675">
        <f>IF(OR(Table2[[#This Row],[ Rural-Urban Continuum Code   2013]]=4,Table2[[#This Row],[ Rural-Urban Continuum Code   2013]]=5,Table2[[#This Row],[ Rural-Urban Continuum Code   2013]]=6),1,0)</f>
        <v>0</v>
      </c>
      <c r="H675">
        <f>IF(OR(Table2[[#This Row],[ Rural-Urban Continuum Code   2013]]=7,Table2[[#This Row],[ Rural-Urban Continuum Code   2013]]=8,Table2[[#This Row],[ Rural-Urban Continuum Code   2013]]=9),1,0)</f>
        <v>1</v>
      </c>
      <c r="I675">
        <v>0.2</v>
      </c>
      <c r="J675">
        <v>7.0000000000000007E-2</v>
      </c>
      <c r="K675" s="17">
        <f>Table1[[#This Row],[Median Income 2018]]</f>
        <v>48152</v>
      </c>
      <c r="L675">
        <f>(Table1[[#This Row],[Hospital Beds 2018]]/Table1[[#This Row],[Population Estimate 2018]])*1000</f>
        <v>5.4558142485567469</v>
      </c>
      <c r="M675" s="1">
        <v>0.82</v>
      </c>
      <c r="N675">
        <f>Table1[[#This Row],[Population Estimate 2018]]</f>
        <v>15763</v>
      </c>
      <c r="O675" t="str" cm="1">
        <f t="array" ref="O675">_xlfn.IFS(Table2[[#This Row],[ Rural-Urban Continuum Code   2014]]=1,"Urban",Table2[[#This Row],[ Rural-Urban Continuum Code   2015]]=1, "Suburban",Table2[[#This Row],[ Rural-Urban Continuum Code   2016]]=1,"Rural")</f>
        <v>Rural</v>
      </c>
    </row>
    <row r="676" spans="1:15" x14ac:dyDescent="0.3">
      <c r="A676">
        <v>680</v>
      </c>
      <c r="B676" t="s">
        <v>516</v>
      </c>
      <c r="C676" t="s">
        <v>558</v>
      </c>
      <c r="D676" t="s">
        <v>21</v>
      </c>
      <c r="E676">
        <v>2</v>
      </c>
      <c r="F676">
        <f>IF(OR(Table2[[#This Row],[ Rural-Urban Continuum Code   2013]]=1,Table2[[#This Row],[ Rural-Urban Continuum Code   2013]]=2,Table2[[#This Row],[ Rural-Urban Continuum Code   2013]]=3),1,0)</f>
        <v>1</v>
      </c>
      <c r="G676">
        <f>IF(OR(Table2[[#This Row],[ Rural-Urban Continuum Code   2013]]=4,Table2[[#This Row],[ Rural-Urban Continuum Code   2013]]=5,Table2[[#This Row],[ Rural-Urban Continuum Code   2013]]=6),1,0)</f>
        <v>0</v>
      </c>
      <c r="H676">
        <f>IF(OR(Table2[[#This Row],[ Rural-Urban Continuum Code   2013]]=7,Table2[[#This Row],[ Rural-Urban Continuum Code   2013]]=8,Table2[[#This Row],[ Rural-Urban Continuum Code   2013]]=9),1,0)</f>
        <v>0</v>
      </c>
      <c r="I676">
        <v>0.19</v>
      </c>
      <c r="J676">
        <v>7.0000000000000007E-2</v>
      </c>
      <c r="K676" s="17">
        <f>Table1[[#This Row],[Median Income 2018]]</f>
        <v>52642</v>
      </c>
      <c r="L676">
        <f>(Table1[[#This Row],[Hospital Beds 2018]]/Table1[[#This Row],[Population Estimate 2018]])*1000</f>
        <v>3.2757863629710688</v>
      </c>
      <c r="M676" s="1">
        <v>0.8</v>
      </c>
      <c r="N676">
        <f>Table1[[#This Row],[Population Estimate 2018]]</f>
        <v>143477</v>
      </c>
      <c r="O676" t="str" cm="1">
        <f t="array" ref="O676">_xlfn.IFS(Table2[[#This Row],[ Rural-Urban Continuum Code   2014]]=1,"Urban",Table2[[#This Row],[ Rural-Urban Continuum Code   2015]]=1, "Suburban",Table2[[#This Row],[ Rural-Urban Continuum Code   2016]]=1,"Rural")</f>
        <v>Urban</v>
      </c>
    </row>
    <row r="677" spans="1:15" x14ac:dyDescent="0.3">
      <c r="A677">
        <v>681</v>
      </c>
      <c r="B677" t="s">
        <v>516</v>
      </c>
      <c r="C677" t="s">
        <v>79</v>
      </c>
      <c r="D677" t="s">
        <v>21</v>
      </c>
      <c r="E677">
        <v>1</v>
      </c>
      <c r="F677">
        <f>IF(OR(Table2[[#This Row],[ Rural-Urban Continuum Code   2013]]=1,Table2[[#This Row],[ Rural-Urban Continuum Code   2013]]=2,Table2[[#This Row],[ Rural-Urban Continuum Code   2013]]=3),1,0)</f>
        <v>1</v>
      </c>
      <c r="G677">
        <f>IF(OR(Table2[[#This Row],[ Rural-Urban Continuum Code   2013]]=4,Table2[[#This Row],[ Rural-Urban Continuum Code   2013]]=5,Table2[[#This Row],[ Rural-Urban Continuum Code   2013]]=6),1,0)</f>
        <v>0</v>
      </c>
      <c r="H677">
        <f>IF(OR(Table2[[#This Row],[ Rural-Urban Continuum Code   2013]]=7,Table2[[#This Row],[ Rural-Urban Continuum Code   2013]]=8,Table2[[#This Row],[ Rural-Urban Continuum Code   2013]]=9),1,0)</f>
        <v>0</v>
      </c>
      <c r="I677">
        <v>0.16</v>
      </c>
      <c r="J677">
        <v>0.1</v>
      </c>
      <c r="K677" s="17">
        <f>Table1[[#This Row],[Median Income 2018]]</f>
        <v>58222</v>
      </c>
      <c r="L677">
        <f>(Table1[[#This Row],[Hospital Beds 2018]]/Table1[[#This Row],[Population Estimate 2018]])*1000</f>
        <v>2.8384388203432942</v>
      </c>
      <c r="M677" s="1">
        <v>0.86</v>
      </c>
      <c r="N677">
        <f>Table1[[#This Row],[Population Estimate 2018]]</f>
        <v>261059</v>
      </c>
      <c r="O677" t="str" cm="1">
        <f t="array" ref="O677">_xlfn.IFS(Table2[[#This Row],[ Rural-Urban Continuum Code   2014]]=1,"Urban",Table2[[#This Row],[ Rural-Urban Continuum Code   2015]]=1, "Suburban",Table2[[#This Row],[ Rural-Urban Continuum Code   2016]]=1,"Rural")</f>
        <v>Urban</v>
      </c>
    </row>
    <row r="678" spans="1:15" x14ac:dyDescent="0.3">
      <c r="A678">
        <v>682</v>
      </c>
      <c r="B678" t="s">
        <v>516</v>
      </c>
      <c r="C678" t="s">
        <v>180</v>
      </c>
      <c r="D678" t="s">
        <v>21</v>
      </c>
      <c r="E678">
        <v>6</v>
      </c>
      <c r="F678">
        <f>IF(OR(Table2[[#This Row],[ Rural-Urban Continuum Code   2013]]=1,Table2[[#This Row],[ Rural-Urban Continuum Code   2013]]=2,Table2[[#This Row],[ Rural-Urban Continuum Code   2013]]=3),1,0)</f>
        <v>0</v>
      </c>
      <c r="G678">
        <f>IF(OR(Table2[[#This Row],[ Rural-Urban Continuum Code   2013]]=4,Table2[[#This Row],[ Rural-Urban Continuum Code   2013]]=5,Table2[[#This Row],[ Rural-Urban Continuum Code   2013]]=6),1,0)</f>
        <v>1</v>
      </c>
      <c r="H678">
        <f>IF(OR(Table2[[#This Row],[ Rural-Urban Continuum Code   2013]]=7,Table2[[#This Row],[ Rural-Urban Continuum Code   2013]]=8,Table2[[#This Row],[ Rural-Urban Continuum Code   2013]]=9),1,0)</f>
        <v>0</v>
      </c>
      <c r="I678">
        <v>0.2</v>
      </c>
      <c r="J678">
        <v>7.0000000000000007E-2</v>
      </c>
      <c r="K678" s="17">
        <f>Table1[[#This Row],[Median Income 2018]]</f>
        <v>40761</v>
      </c>
      <c r="L678">
        <f>(Table1[[#This Row],[Hospital Beds 2018]]/Table1[[#This Row],[Population Estimate 2018]])*1000</f>
        <v>3.932067263448507</v>
      </c>
      <c r="M678" s="1">
        <v>0.82</v>
      </c>
      <c r="N678">
        <f>Table1[[#This Row],[Population Estimate 2018]]</f>
        <v>23906</v>
      </c>
      <c r="O678" t="str" cm="1">
        <f t="array" ref="O67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79" spans="1:15" x14ac:dyDescent="0.3">
      <c r="A679">
        <v>683</v>
      </c>
      <c r="B679" t="s">
        <v>516</v>
      </c>
      <c r="C679" t="s">
        <v>559</v>
      </c>
      <c r="D679" t="s">
        <v>21</v>
      </c>
      <c r="E679">
        <v>3</v>
      </c>
      <c r="F679">
        <f>IF(OR(Table2[[#This Row],[ Rural-Urban Continuum Code   2013]]=1,Table2[[#This Row],[ Rural-Urban Continuum Code   2013]]=2,Table2[[#This Row],[ Rural-Urban Continuum Code   2013]]=3),1,0)</f>
        <v>1</v>
      </c>
      <c r="G679">
        <f>IF(OR(Table2[[#This Row],[ Rural-Urban Continuum Code   2013]]=4,Table2[[#This Row],[ Rural-Urban Continuum Code   2013]]=5,Table2[[#This Row],[ Rural-Urban Continuum Code   2013]]=6),1,0)</f>
        <v>0</v>
      </c>
      <c r="H679">
        <f>IF(OR(Table2[[#This Row],[ Rural-Urban Continuum Code   2013]]=7,Table2[[#This Row],[ Rural-Urban Continuum Code   2013]]=8,Table2[[#This Row],[ Rural-Urban Continuum Code   2013]]=9),1,0)</f>
        <v>0</v>
      </c>
      <c r="I679">
        <v>0.18</v>
      </c>
      <c r="J679">
        <v>7.0000000000000007E-2</v>
      </c>
      <c r="K679" s="17">
        <f>Table1[[#This Row],[Median Income 2018]]</f>
        <v>62242</v>
      </c>
      <c r="L679">
        <f>(Table1[[#This Row],[Hospital Beds 2018]]/Table1[[#This Row],[Population Estimate 2018]])*1000</f>
        <v>5.600262096361365</v>
      </c>
      <c r="M679" s="1">
        <v>0.84</v>
      </c>
      <c r="N679">
        <f>Table1[[#This Row],[Population Estimate 2018]]</f>
        <v>195348</v>
      </c>
      <c r="O679" t="str" cm="1">
        <f t="array" ref="O679">_xlfn.IFS(Table2[[#This Row],[ Rural-Urban Continuum Code   2014]]=1,"Urban",Table2[[#This Row],[ Rural-Urban Continuum Code   2015]]=1, "Suburban",Table2[[#This Row],[ Rural-Urban Continuum Code   2016]]=1,"Rural")</f>
        <v>Urban</v>
      </c>
    </row>
    <row r="680" spans="1:15" x14ac:dyDescent="0.3">
      <c r="A680">
        <v>684</v>
      </c>
      <c r="B680" t="s">
        <v>516</v>
      </c>
      <c r="C680" t="s">
        <v>560</v>
      </c>
      <c r="D680" t="s">
        <v>21</v>
      </c>
      <c r="E680">
        <v>7</v>
      </c>
      <c r="F680">
        <f>IF(OR(Table2[[#This Row],[ Rural-Urban Continuum Code   2013]]=1,Table2[[#This Row],[ Rural-Urban Continuum Code   2013]]=2,Table2[[#This Row],[ Rural-Urban Continuum Code   2013]]=3),1,0)</f>
        <v>0</v>
      </c>
      <c r="G680">
        <f>IF(OR(Table2[[#This Row],[ Rural-Urban Continuum Code   2013]]=4,Table2[[#This Row],[ Rural-Urban Continuum Code   2013]]=5,Table2[[#This Row],[ Rural-Urban Continuum Code   2013]]=6),1,0)</f>
        <v>0</v>
      </c>
      <c r="H680">
        <f>IF(OR(Table2[[#This Row],[ Rural-Urban Continuum Code   2013]]=7,Table2[[#This Row],[ Rural-Urban Continuum Code   2013]]=8,Table2[[#This Row],[ Rural-Urban Continuum Code   2013]]=9),1,0)</f>
        <v>1</v>
      </c>
      <c r="I680">
        <v>0.23</v>
      </c>
      <c r="J680">
        <v>0.08</v>
      </c>
      <c r="K680" s="17">
        <f>Table1[[#This Row],[Median Income 2018]]</f>
        <v>52018</v>
      </c>
      <c r="L680">
        <f>(Table1[[#This Row],[Hospital Beds 2018]]/Table1[[#This Row],[Population Estimate 2018]])*1000</f>
        <v>3.1851744606920516</v>
      </c>
      <c r="M680" s="1">
        <v>0.8</v>
      </c>
      <c r="N680">
        <f>Table1[[#This Row],[Population Estimate 2018]]</f>
        <v>6907</v>
      </c>
      <c r="O680" t="str" cm="1">
        <f t="array" ref="O680">_xlfn.IFS(Table2[[#This Row],[ Rural-Urban Continuum Code   2014]]=1,"Urban",Table2[[#This Row],[ Rural-Urban Continuum Code   2015]]=1, "Suburban",Table2[[#This Row],[ Rural-Urban Continuum Code   2016]]=1,"Rural")</f>
        <v>Rural</v>
      </c>
    </row>
    <row r="681" spans="1:15" x14ac:dyDescent="0.3">
      <c r="A681">
        <v>685</v>
      </c>
      <c r="B681" t="s">
        <v>516</v>
      </c>
      <c r="C681" t="s">
        <v>181</v>
      </c>
      <c r="D681" t="s">
        <v>21</v>
      </c>
      <c r="E681">
        <v>9</v>
      </c>
      <c r="F681">
        <f>IF(OR(Table2[[#This Row],[ Rural-Urban Continuum Code   2013]]=1,Table2[[#This Row],[ Rural-Urban Continuum Code   2013]]=2,Table2[[#This Row],[ Rural-Urban Continuum Code   2013]]=3),1,0)</f>
        <v>0</v>
      </c>
      <c r="G681">
        <f>IF(OR(Table2[[#This Row],[ Rural-Urban Continuum Code   2013]]=4,Table2[[#This Row],[ Rural-Urban Continuum Code   2013]]=5,Table2[[#This Row],[ Rural-Urban Continuum Code   2013]]=6),1,0)</f>
        <v>0</v>
      </c>
      <c r="H681">
        <f>IF(OR(Table2[[#This Row],[ Rural-Urban Continuum Code   2013]]=7,Table2[[#This Row],[ Rural-Urban Continuum Code   2013]]=8,Table2[[#This Row],[ Rural-Urban Continuum Code   2013]]=9),1,0)</f>
        <v>1</v>
      </c>
      <c r="I681">
        <v>0.2</v>
      </c>
      <c r="J681">
        <v>7.0000000000000007E-2</v>
      </c>
      <c r="K681" s="17">
        <f>Table1[[#This Row],[Median Income 2018]]</f>
        <v>55198</v>
      </c>
      <c r="L681">
        <f>(Table1[[#This Row],[Hospital Beds 2018]]/Table1[[#This Row],[Population Estimate 2018]])*1000</f>
        <v>0</v>
      </c>
      <c r="M681" s="1">
        <v>0.82</v>
      </c>
      <c r="N681">
        <f>Table1[[#This Row],[Population Estimate 2018]]</f>
        <v>4926</v>
      </c>
      <c r="O681" t="str" cm="1">
        <f t="array" ref="O681">_xlfn.IFS(Table2[[#This Row],[ Rural-Urban Continuum Code   2014]]=1,"Urban",Table2[[#This Row],[ Rural-Urban Continuum Code   2015]]=1, "Suburban",Table2[[#This Row],[ Rural-Urban Continuum Code   2016]]=1,"Rural")</f>
        <v>Rural</v>
      </c>
    </row>
    <row r="682" spans="1:15" x14ac:dyDescent="0.3">
      <c r="A682">
        <v>686</v>
      </c>
      <c r="B682" t="s">
        <v>516</v>
      </c>
      <c r="C682" t="s">
        <v>80</v>
      </c>
      <c r="D682" t="s">
        <v>21</v>
      </c>
      <c r="E682">
        <v>6</v>
      </c>
      <c r="F682">
        <f>IF(OR(Table2[[#This Row],[ Rural-Urban Continuum Code   2013]]=1,Table2[[#This Row],[ Rural-Urban Continuum Code   2013]]=2,Table2[[#This Row],[ Rural-Urban Continuum Code   2013]]=3),1,0)</f>
        <v>0</v>
      </c>
      <c r="G682">
        <f>IF(OR(Table2[[#This Row],[ Rural-Urban Continuum Code   2013]]=4,Table2[[#This Row],[ Rural-Urban Continuum Code   2013]]=5,Table2[[#This Row],[ Rural-Urban Continuum Code   2013]]=6),1,0)</f>
        <v>1</v>
      </c>
      <c r="H682">
        <f>IF(OR(Table2[[#This Row],[ Rural-Urban Continuum Code   2013]]=7,Table2[[#This Row],[ Rural-Urban Continuum Code   2013]]=8,Table2[[#This Row],[ Rural-Urban Continuum Code   2013]]=9),1,0)</f>
        <v>0</v>
      </c>
      <c r="I682">
        <v>0.23</v>
      </c>
      <c r="J682">
        <v>0.08</v>
      </c>
      <c r="K682" s="17">
        <f>Table1[[#This Row],[Median Income 2018]]</f>
        <v>56509</v>
      </c>
      <c r="L682">
        <f>(Table1[[#This Row],[Hospital Beds 2018]]/Table1[[#This Row],[Population Estimate 2018]])*1000</f>
        <v>1.3798813302056023</v>
      </c>
      <c r="M682" s="1">
        <v>0.8</v>
      </c>
      <c r="N682">
        <f>Table1[[#This Row],[Population Estimate 2018]]</f>
        <v>21741</v>
      </c>
      <c r="O682" t="str" cm="1">
        <f t="array" ref="O68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83" spans="1:15" x14ac:dyDescent="0.3">
      <c r="A683">
        <v>687</v>
      </c>
      <c r="B683" t="s">
        <v>516</v>
      </c>
      <c r="C683" t="s">
        <v>561</v>
      </c>
      <c r="D683" t="s">
        <v>21</v>
      </c>
      <c r="E683">
        <v>2</v>
      </c>
      <c r="F683">
        <f>IF(OR(Table2[[#This Row],[ Rural-Urban Continuum Code   2013]]=1,Table2[[#This Row],[ Rural-Urban Continuum Code   2013]]=2,Table2[[#This Row],[ Rural-Urban Continuum Code   2013]]=3),1,0)</f>
        <v>1</v>
      </c>
      <c r="G683">
        <f>IF(OR(Table2[[#This Row],[ Rural-Urban Continuum Code   2013]]=4,Table2[[#This Row],[ Rural-Urban Continuum Code   2013]]=5,Table2[[#This Row],[ Rural-Urban Continuum Code   2013]]=6),1,0)</f>
        <v>0</v>
      </c>
      <c r="H683">
        <f>IF(OR(Table2[[#This Row],[ Rural-Urban Continuum Code   2013]]=7,Table2[[#This Row],[ Rural-Urban Continuum Code   2013]]=8,Table2[[#This Row],[ Rural-Urban Continuum Code   2013]]=9),1,0)</f>
        <v>0</v>
      </c>
      <c r="I683">
        <v>0.22</v>
      </c>
      <c r="J683">
        <v>7.0000000000000007E-2</v>
      </c>
      <c r="K683" s="17">
        <f>Table1[[#This Row],[Median Income 2018]]</f>
        <v>52651</v>
      </c>
      <c r="L683">
        <f>(Table1[[#This Row],[Hospital Beds 2018]]/Table1[[#This Row],[Population Estimate 2018]])*1000</f>
        <v>0</v>
      </c>
      <c r="M683" s="1">
        <v>0.8</v>
      </c>
      <c r="N683">
        <f>Table1[[#This Row],[Population Estimate 2018]]</f>
        <v>5427</v>
      </c>
      <c r="O683" t="str" cm="1">
        <f t="array" ref="O683">_xlfn.IFS(Table2[[#This Row],[ Rural-Urban Continuum Code   2014]]=1,"Urban",Table2[[#This Row],[ Rural-Urban Continuum Code   2015]]=1, "Suburban",Table2[[#This Row],[ Rural-Urban Continuum Code   2016]]=1,"Rural")</f>
        <v>Urban</v>
      </c>
    </row>
    <row r="684" spans="1:15" x14ac:dyDescent="0.3">
      <c r="A684">
        <v>688</v>
      </c>
      <c r="B684" t="s">
        <v>516</v>
      </c>
      <c r="C684" t="s">
        <v>562</v>
      </c>
      <c r="D684" t="s">
        <v>21</v>
      </c>
      <c r="E684">
        <v>4</v>
      </c>
      <c r="F684">
        <f>IF(OR(Table2[[#This Row],[ Rural-Urban Continuum Code   2013]]=1,Table2[[#This Row],[ Rural-Urban Continuum Code   2013]]=2,Table2[[#This Row],[ Rural-Urban Continuum Code   2013]]=3),1,0)</f>
        <v>0</v>
      </c>
      <c r="G684">
        <f>IF(OR(Table2[[#This Row],[ Rural-Urban Continuum Code   2013]]=4,Table2[[#This Row],[ Rural-Urban Continuum Code   2013]]=5,Table2[[#This Row],[ Rural-Urban Continuum Code   2013]]=6),1,0)</f>
        <v>1</v>
      </c>
      <c r="H684">
        <f>IF(OR(Table2[[#This Row],[ Rural-Urban Continuum Code   2013]]=7,Table2[[#This Row],[ Rural-Urban Continuum Code   2013]]=8,Table2[[#This Row],[ Rural-Urban Continuum Code   2013]]=9),1,0)</f>
        <v>0</v>
      </c>
      <c r="I684">
        <v>0.23</v>
      </c>
      <c r="J684">
        <v>7.0000000000000007E-2</v>
      </c>
      <c r="K684" s="17">
        <f>Table1[[#This Row],[Median Income 2018]]</f>
        <v>47357</v>
      </c>
      <c r="L684">
        <f>(Table1[[#This Row],[Hospital Beds 2018]]/Table1[[#This Row],[Population Estimate 2018]])*1000</f>
        <v>2.2344870734922799</v>
      </c>
      <c r="M684" s="1">
        <v>0.8</v>
      </c>
      <c r="N684">
        <f>Table1[[#This Row],[Population Estimate 2018]]</f>
        <v>44753</v>
      </c>
      <c r="O684" t="str" cm="1">
        <f t="array" ref="O68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85" spans="1:15" x14ac:dyDescent="0.3">
      <c r="A685">
        <v>689</v>
      </c>
      <c r="B685" t="s">
        <v>516</v>
      </c>
      <c r="C685" t="s">
        <v>563</v>
      </c>
      <c r="D685" t="s">
        <v>21</v>
      </c>
      <c r="E685">
        <v>2</v>
      </c>
      <c r="F685">
        <f>IF(OR(Table2[[#This Row],[ Rural-Urban Continuum Code   2013]]=1,Table2[[#This Row],[ Rural-Urban Continuum Code   2013]]=2,Table2[[#This Row],[ Rural-Urban Continuum Code   2013]]=3),1,0)</f>
        <v>1</v>
      </c>
      <c r="G685">
        <f>IF(OR(Table2[[#This Row],[ Rural-Urban Continuum Code   2013]]=4,Table2[[#This Row],[ Rural-Urban Continuum Code   2013]]=5,Table2[[#This Row],[ Rural-Urban Continuum Code   2013]]=6),1,0)</f>
        <v>0</v>
      </c>
      <c r="H685">
        <f>IF(OR(Table2[[#This Row],[ Rural-Urban Continuum Code   2013]]=7,Table2[[#This Row],[ Rural-Urban Continuum Code   2013]]=8,Table2[[#This Row],[ Rural-Urban Continuum Code   2013]]=9),1,0)</f>
        <v>0</v>
      </c>
      <c r="I685">
        <v>0.19</v>
      </c>
      <c r="J685">
        <v>7.0000000000000007E-2</v>
      </c>
      <c r="K685" s="17">
        <f>Table1[[#This Row],[Median Income 2018]]</f>
        <v>61508</v>
      </c>
      <c r="L685">
        <f>(Table1[[#This Row],[Hospital Beds 2018]]/Table1[[#This Row],[Population Estimate 2018]])*1000</f>
        <v>1.360256332748927</v>
      </c>
      <c r="M685" s="1">
        <v>0.82</v>
      </c>
      <c r="N685">
        <f>Table1[[#This Row],[Population Estimate 2018]]</f>
        <v>132328</v>
      </c>
      <c r="O685" t="str" cm="1">
        <f t="array" ref="O685">_xlfn.IFS(Table2[[#This Row],[ Rural-Urban Continuum Code   2014]]=1,"Urban",Table2[[#This Row],[ Rural-Urban Continuum Code   2015]]=1, "Suburban",Table2[[#This Row],[ Rural-Urban Continuum Code   2016]]=1,"Rural")</f>
        <v>Urban</v>
      </c>
    </row>
    <row r="686" spans="1:15" x14ac:dyDescent="0.3">
      <c r="A686">
        <v>690</v>
      </c>
      <c r="B686" t="s">
        <v>516</v>
      </c>
      <c r="C686" t="s">
        <v>187</v>
      </c>
      <c r="D686" t="s">
        <v>21</v>
      </c>
      <c r="E686">
        <v>6</v>
      </c>
      <c r="F686">
        <f>IF(OR(Table2[[#This Row],[ Rural-Urban Continuum Code   2013]]=1,Table2[[#This Row],[ Rural-Urban Continuum Code   2013]]=2,Table2[[#This Row],[ Rural-Urban Continuum Code   2013]]=3),1,0)</f>
        <v>0</v>
      </c>
      <c r="G686">
        <f>IF(OR(Table2[[#This Row],[ Rural-Urban Continuum Code   2013]]=4,Table2[[#This Row],[ Rural-Urban Continuum Code   2013]]=5,Table2[[#This Row],[ Rural-Urban Continuum Code   2013]]=6),1,0)</f>
        <v>1</v>
      </c>
      <c r="H686">
        <f>IF(OR(Table2[[#This Row],[ Rural-Urban Continuum Code   2013]]=7,Table2[[#This Row],[ Rural-Urban Continuum Code   2013]]=8,Table2[[#This Row],[ Rural-Urban Continuum Code   2013]]=9),1,0)</f>
        <v>0</v>
      </c>
      <c r="I686">
        <v>0.21</v>
      </c>
      <c r="J686">
        <v>7.0000000000000007E-2</v>
      </c>
      <c r="K686" s="17">
        <f>Table1[[#This Row],[Median Income 2018]]</f>
        <v>49716</v>
      </c>
      <c r="L686">
        <f>(Table1[[#This Row],[Hospital Beds 2018]]/Table1[[#This Row],[Population Estimate 2018]])*1000</f>
        <v>7.4817409892524189</v>
      </c>
      <c r="M686" s="1">
        <v>0.83</v>
      </c>
      <c r="N686">
        <f>Table1[[#This Row],[Population Estimate 2018]]</f>
        <v>16841</v>
      </c>
      <c r="O686" t="str" cm="1">
        <f t="array" ref="O68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87" spans="1:15" x14ac:dyDescent="0.3">
      <c r="A687">
        <v>691</v>
      </c>
      <c r="B687" t="s">
        <v>516</v>
      </c>
      <c r="C687" t="s">
        <v>564</v>
      </c>
      <c r="D687" t="s">
        <v>21</v>
      </c>
      <c r="E687">
        <v>3</v>
      </c>
      <c r="F687">
        <f>IF(OR(Table2[[#This Row],[ Rural-Urban Continuum Code   2013]]=1,Table2[[#This Row],[ Rural-Urban Continuum Code   2013]]=2,Table2[[#This Row],[ Rural-Urban Continuum Code   2013]]=3),1,0)</f>
        <v>1</v>
      </c>
      <c r="G687">
        <f>IF(OR(Table2[[#This Row],[ Rural-Urban Continuum Code   2013]]=4,Table2[[#This Row],[ Rural-Urban Continuum Code   2013]]=5,Table2[[#This Row],[ Rural-Urban Continuum Code   2013]]=6),1,0)</f>
        <v>0</v>
      </c>
      <c r="H687">
        <f>IF(OR(Table2[[#This Row],[ Rural-Urban Continuum Code   2013]]=7,Table2[[#This Row],[ Rural-Urban Continuum Code   2013]]=8,Table2[[#This Row],[ Rural-Urban Continuum Code   2013]]=9),1,0)</f>
        <v>0</v>
      </c>
      <c r="I687">
        <v>0.19</v>
      </c>
      <c r="J687">
        <v>0.08</v>
      </c>
      <c r="K687" s="17">
        <f>Table1[[#This Row],[Median Income 2018]]</f>
        <v>44638</v>
      </c>
      <c r="L687">
        <f>(Table1[[#This Row],[Hospital Beds 2018]]/Table1[[#This Row],[Population Estimate 2018]])*1000</f>
        <v>4.5699554722287328</v>
      </c>
      <c r="M687" s="1">
        <v>0.81</v>
      </c>
      <c r="N687">
        <f>Table1[[#This Row],[Population Estimate 2018]]</f>
        <v>76806</v>
      </c>
      <c r="O687" t="str" cm="1">
        <f t="array" ref="O687">_xlfn.IFS(Table2[[#This Row],[ Rural-Urban Continuum Code   2014]]=1,"Urban",Table2[[#This Row],[ Rural-Urban Continuum Code   2015]]=1, "Suburban",Table2[[#This Row],[ Rural-Urban Continuum Code   2016]]=1,"Rural")</f>
        <v>Urban</v>
      </c>
    </row>
    <row r="688" spans="1:15" x14ac:dyDescent="0.3">
      <c r="A688">
        <v>692</v>
      </c>
      <c r="B688" t="s">
        <v>516</v>
      </c>
      <c r="C688" t="s">
        <v>565</v>
      </c>
      <c r="D688" t="s">
        <v>21</v>
      </c>
      <c r="E688">
        <v>7</v>
      </c>
      <c r="F688">
        <f>IF(OR(Table2[[#This Row],[ Rural-Urban Continuum Code   2013]]=1,Table2[[#This Row],[ Rural-Urban Continuum Code   2013]]=2,Table2[[#This Row],[ Rural-Urban Continuum Code   2013]]=3),1,0)</f>
        <v>0</v>
      </c>
      <c r="G688">
        <f>IF(OR(Table2[[#This Row],[ Rural-Urban Continuum Code   2013]]=4,Table2[[#This Row],[ Rural-Urban Continuum Code   2013]]=5,Table2[[#This Row],[ Rural-Urban Continuum Code   2013]]=6),1,0)</f>
        <v>0</v>
      </c>
      <c r="H688">
        <f>IF(OR(Table2[[#This Row],[ Rural-Urban Continuum Code   2013]]=7,Table2[[#This Row],[ Rural-Urban Continuum Code   2013]]=8,Table2[[#This Row],[ Rural-Urban Continuum Code   2013]]=9),1,0)</f>
        <v>1</v>
      </c>
      <c r="I688">
        <v>0.21</v>
      </c>
      <c r="J688">
        <v>0.08</v>
      </c>
      <c r="K688" s="17">
        <f>Table1[[#This Row],[Median Income 2018]]</f>
        <v>53414</v>
      </c>
      <c r="L688">
        <f>(Table1[[#This Row],[Hospital Beds 2018]]/Table1[[#This Row],[Population Estimate 2018]])*1000</f>
        <v>2.1646895835137245</v>
      </c>
      <c r="M688" s="1">
        <v>0.82</v>
      </c>
      <c r="N688">
        <f>Table1[[#This Row],[Population Estimate 2018]]</f>
        <v>11549</v>
      </c>
      <c r="O688" t="str" cm="1">
        <f t="array" ref="O688">_xlfn.IFS(Table2[[#This Row],[ Rural-Urban Continuum Code   2014]]=1,"Urban",Table2[[#This Row],[ Rural-Urban Continuum Code   2015]]=1, "Suburban",Table2[[#This Row],[ Rural-Urban Continuum Code   2016]]=1,"Rural")</f>
        <v>Rural</v>
      </c>
    </row>
    <row r="689" spans="1:15" x14ac:dyDescent="0.3">
      <c r="A689">
        <v>693</v>
      </c>
      <c r="B689" t="s">
        <v>516</v>
      </c>
      <c r="C689" t="s">
        <v>471</v>
      </c>
      <c r="D689" t="s">
        <v>21</v>
      </c>
      <c r="E689">
        <v>6</v>
      </c>
      <c r="F689">
        <f>IF(OR(Table2[[#This Row],[ Rural-Urban Continuum Code   2013]]=1,Table2[[#This Row],[ Rural-Urban Continuum Code   2013]]=2,Table2[[#This Row],[ Rural-Urban Continuum Code   2013]]=3),1,0)</f>
        <v>0</v>
      </c>
      <c r="G689">
        <f>IF(OR(Table2[[#This Row],[ Rural-Urban Continuum Code   2013]]=4,Table2[[#This Row],[ Rural-Urban Continuum Code   2013]]=5,Table2[[#This Row],[ Rural-Urban Continuum Code   2013]]=6),1,0)</f>
        <v>1</v>
      </c>
      <c r="H689">
        <f>IF(OR(Table2[[#This Row],[ Rural-Urban Continuum Code   2013]]=7,Table2[[#This Row],[ Rural-Urban Continuum Code   2013]]=8,Table2[[#This Row],[ Rural-Urban Continuum Code   2013]]=9),1,0)</f>
        <v>0</v>
      </c>
      <c r="I689">
        <v>0.2</v>
      </c>
      <c r="J689">
        <v>0.06</v>
      </c>
      <c r="K689" s="17">
        <f>Table1[[#This Row],[Median Income 2018]]</f>
        <v>53532</v>
      </c>
      <c r="L689">
        <f>(Table1[[#This Row],[Hospital Beds 2018]]/Table1[[#This Row],[Population Estimate 2018]])*1000</f>
        <v>1.3503992484734617</v>
      </c>
      <c r="M689" s="1">
        <v>0.78</v>
      </c>
      <c r="N689">
        <f>Table1[[#This Row],[Population Estimate 2018]]</f>
        <v>17032</v>
      </c>
      <c r="O689" t="str" cm="1">
        <f t="array" ref="O68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90" spans="1:15" x14ac:dyDescent="0.3">
      <c r="A690">
        <v>694</v>
      </c>
      <c r="B690" t="s">
        <v>516</v>
      </c>
      <c r="C690" t="s">
        <v>86</v>
      </c>
      <c r="D690" t="s">
        <v>21</v>
      </c>
      <c r="E690">
        <v>6</v>
      </c>
      <c r="F690">
        <f>IF(OR(Table2[[#This Row],[ Rural-Urban Continuum Code   2013]]=1,Table2[[#This Row],[ Rural-Urban Continuum Code   2013]]=2,Table2[[#This Row],[ Rural-Urban Continuum Code   2013]]=3),1,0)</f>
        <v>0</v>
      </c>
      <c r="G690">
        <f>IF(OR(Table2[[#This Row],[ Rural-Urban Continuum Code   2013]]=4,Table2[[#This Row],[ Rural-Urban Continuum Code   2013]]=5,Table2[[#This Row],[ Rural-Urban Continuum Code   2013]]=6),1,0)</f>
        <v>1</v>
      </c>
      <c r="H690">
        <f>IF(OR(Table2[[#This Row],[ Rural-Urban Continuum Code   2013]]=7,Table2[[#This Row],[ Rural-Urban Continuum Code   2013]]=8,Table2[[#This Row],[ Rural-Urban Continuum Code   2013]]=9),1,0)</f>
        <v>0</v>
      </c>
      <c r="I690">
        <v>0.2</v>
      </c>
      <c r="J690">
        <v>7.0000000000000007E-2</v>
      </c>
      <c r="K690" s="17">
        <f>Table1[[#This Row],[Median Income 2018]]</f>
        <v>66937</v>
      </c>
      <c r="L690">
        <f>(Table1[[#This Row],[Hospital Beds 2018]]/Table1[[#This Row],[Population Estimate 2018]])*1000</f>
        <v>3.0010718113612005</v>
      </c>
      <c r="M690" s="1">
        <v>0.82</v>
      </c>
      <c r="N690">
        <f>Table1[[#This Row],[Population Estimate 2018]]</f>
        <v>13995</v>
      </c>
      <c r="O690" t="str" cm="1">
        <f t="array" ref="O69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91" spans="1:15" x14ac:dyDescent="0.3">
      <c r="A691">
        <v>695</v>
      </c>
      <c r="B691" t="s">
        <v>516</v>
      </c>
      <c r="C691" t="s">
        <v>472</v>
      </c>
      <c r="D691" t="s">
        <v>21</v>
      </c>
      <c r="E691">
        <v>7</v>
      </c>
      <c r="F691">
        <f>IF(OR(Table2[[#This Row],[ Rural-Urban Continuum Code   2013]]=1,Table2[[#This Row],[ Rural-Urban Continuum Code   2013]]=2,Table2[[#This Row],[ Rural-Urban Continuum Code   2013]]=3),1,0)</f>
        <v>0</v>
      </c>
      <c r="G691">
        <f>IF(OR(Table2[[#This Row],[ Rural-Urban Continuum Code   2013]]=4,Table2[[#This Row],[ Rural-Urban Continuum Code   2013]]=5,Table2[[#This Row],[ Rural-Urban Continuum Code   2013]]=6),1,0)</f>
        <v>0</v>
      </c>
      <c r="H691">
        <f>IF(OR(Table2[[#This Row],[ Rural-Urban Continuum Code   2013]]=7,Table2[[#This Row],[ Rural-Urban Continuum Code   2013]]=8,Table2[[#This Row],[ Rural-Urban Continuum Code   2013]]=9),1,0)</f>
        <v>1</v>
      </c>
      <c r="I691">
        <v>0.22</v>
      </c>
      <c r="J691">
        <v>7.0000000000000007E-2</v>
      </c>
      <c r="K691" s="17">
        <f>Table1[[#This Row],[Median Income 2018]]</f>
        <v>50471</v>
      </c>
      <c r="L691">
        <f>(Table1[[#This Row],[Hospital Beds 2018]]/Table1[[#This Row],[Population Estimate 2018]])*1000</f>
        <v>3.3676218466813617</v>
      </c>
      <c r="M691" s="1">
        <v>0.81</v>
      </c>
      <c r="N691">
        <f>Table1[[#This Row],[Population Estimate 2018]]</f>
        <v>16332</v>
      </c>
      <c r="O691" t="str" cm="1">
        <f t="array" ref="O691">_xlfn.IFS(Table2[[#This Row],[ Rural-Urban Continuum Code   2014]]=1,"Urban",Table2[[#This Row],[ Rural-Urban Continuum Code   2015]]=1, "Suburban",Table2[[#This Row],[ Rural-Urban Continuum Code   2016]]=1,"Rural")</f>
        <v>Rural</v>
      </c>
    </row>
    <row r="692" spans="1:15" x14ac:dyDescent="0.3">
      <c r="A692">
        <v>696</v>
      </c>
      <c r="B692" t="s">
        <v>516</v>
      </c>
      <c r="C692" t="s">
        <v>189</v>
      </c>
      <c r="D692" t="s">
        <v>21</v>
      </c>
      <c r="E692">
        <v>6</v>
      </c>
      <c r="F692">
        <f>IF(OR(Table2[[#This Row],[ Rural-Urban Continuum Code   2013]]=1,Table2[[#This Row],[ Rural-Urban Continuum Code   2013]]=2,Table2[[#This Row],[ Rural-Urban Continuum Code   2013]]=3),1,0)</f>
        <v>0</v>
      </c>
      <c r="G692">
        <f>IF(OR(Table2[[#This Row],[ Rural-Urban Continuum Code   2013]]=4,Table2[[#This Row],[ Rural-Urban Continuum Code   2013]]=5,Table2[[#This Row],[ Rural-Urban Continuum Code   2013]]=6),1,0)</f>
        <v>1</v>
      </c>
      <c r="H692">
        <f>IF(OR(Table2[[#This Row],[ Rural-Urban Continuum Code   2013]]=7,Table2[[#This Row],[ Rural-Urban Continuum Code   2013]]=8,Table2[[#This Row],[ Rural-Urban Continuum Code   2013]]=9),1,0)</f>
        <v>0</v>
      </c>
      <c r="I692">
        <v>0.22</v>
      </c>
      <c r="J692">
        <v>7.0000000000000007E-2</v>
      </c>
      <c r="K692" s="17">
        <f>Table1[[#This Row],[Median Income 2018]]</f>
        <v>49507</v>
      </c>
      <c r="L692">
        <f>(Table1[[#This Row],[Hospital Beds 2018]]/Table1[[#This Row],[Population Estimate 2018]])*1000</f>
        <v>0</v>
      </c>
      <c r="M692" s="1">
        <v>0.81</v>
      </c>
      <c r="N692">
        <f>Table1[[#This Row],[Population Estimate 2018]]</f>
        <v>13665</v>
      </c>
      <c r="O692" t="str" cm="1">
        <f t="array" ref="O69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93" spans="1:15" x14ac:dyDescent="0.3">
      <c r="A693">
        <v>697</v>
      </c>
      <c r="B693" t="s">
        <v>516</v>
      </c>
      <c r="C693" t="s">
        <v>566</v>
      </c>
      <c r="D693" t="s">
        <v>21</v>
      </c>
      <c r="E693">
        <v>4</v>
      </c>
      <c r="F693">
        <f>IF(OR(Table2[[#This Row],[ Rural-Urban Continuum Code   2013]]=1,Table2[[#This Row],[ Rural-Urban Continuum Code   2013]]=2,Table2[[#This Row],[ Rural-Urban Continuum Code   2013]]=3),1,0)</f>
        <v>0</v>
      </c>
      <c r="G693">
        <f>IF(OR(Table2[[#This Row],[ Rural-Urban Continuum Code   2013]]=4,Table2[[#This Row],[ Rural-Urban Continuum Code   2013]]=5,Table2[[#This Row],[ Rural-Urban Continuum Code   2013]]=6),1,0)</f>
        <v>1</v>
      </c>
      <c r="H693">
        <f>IF(OR(Table2[[#This Row],[ Rural-Urban Continuum Code   2013]]=7,Table2[[#This Row],[ Rural-Urban Continuum Code   2013]]=8,Table2[[#This Row],[ Rural-Urban Continuum Code   2013]]=9),1,0)</f>
        <v>0</v>
      </c>
      <c r="I693">
        <v>0.21</v>
      </c>
      <c r="J693">
        <v>7.0000000000000007E-2</v>
      </c>
      <c r="K693" s="17">
        <f>Table1[[#This Row],[Median Income 2018]]</f>
        <v>57197</v>
      </c>
      <c r="L693">
        <f>(Table1[[#This Row],[Hospital Beds 2018]]/Table1[[#This Row],[Population Estimate 2018]])*1000</f>
        <v>2.1932189983101429</v>
      </c>
      <c r="M693" s="1">
        <v>0.82</v>
      </c>
      <c r="N693">
        <f>Table1[[#This Row],[Population Estimate 2018]]</f>
        <v>55626</v>
      </c>
      <c r="O693" t="str" cm="1">
        <f t="array" ref="O69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94" spans="1:15" x14ac:dyDescent="0.3">
      <c r="A694">
        <v>698</v>
      </c>
      <c r="B694" t="s">
        <v>516</v>
      </c>
      <c r="C694" t="s">
        <v>567</v>
      </c>
      <c r="D694" t="s">
        <v>21</v>
      </c>
      <c r="E694">
        <v>1</v>
      </c>
      <c r="F694">
        <f>IF(OR(Table2[[#This Row],[ Rural-Urban Continuum Code   2013]]=1,Table2[[#This Row],[ Rural-Urban Continuum Code   2013]]=2,Table2[[#This Row],[ Rural-Urban Continuum Code   2013]]=3),1,0)</f>
        <v>1</v>
      </c>
      <c r="G694">
        <f>IF(OR(Table2[[#This Row],[ Rural-Urban Continuum Code   2013]]=4,Table2[[#This Row],[ Rural-Urban Continuum Code   2013]]=5,Table2[[#This Row],[ Rural-Urban Continuum Code   2013]]=6),1,0)</f>
        <v>0</v>
      </c>
      <c r="H694">
        <f>IF(OR(Table2[[#This Row],[ Rural-Urban Continuum Code   2013]]=7,Table2[[#This Row],[ Rural-Urban Continuum Code   2013]]=8,Table2[[#This Row],[ Rural-Urban Continuum Code   2013]]=9),1,0)</f>
        <v>0</v>
      </c>
      <c r="I694">
        <v>0.13</v>
      </c>
      <c r="J694">
        <v>0.04</v>
      </c>
      <c r="K694" s="17">
        <f>Table1[[#This Row],[Median Income 2018]]</f>
        <v>86108</v>
      </c>
      <c r="L694">
        <f>(Table1[[#This Row],[Hospital Beds 2018]]/Table1[[#This Row],[Population Estimate 2018]])*1000</f>
        <v>1.3303288989036701</v>
      </c>
      <c r="M694" s="1">
        <v>0.88</v>
      </c>
      <c r="N694">
        <f>Table1[[#This Row],[Population Estimate 2018]]</f>
        <v>692310</v>
      </c>
      <c r="O694" t="str" cm="1">
        <f t="array" ref="O694">_xlfn.IFS(Table2[[#This Row],[ Rural-Urban Continuum Code   2014]]=1,"Urban",Table2[[#This Row],[ Rural-Urban Continuum Code   2015]]=1, "Suburban",Table2[[#This Row],[ Rural-Urban Continuum Code   2016]]=1,"Rural")</f>
        <v>Urban</v>
      </c>
    </row>
    <row r="695" spans="1:15" x14ac:dyDescent="0.3">
      <c r="A695">
        <v>699</v>
      </c>
      <c r="B695" t="s">
        <v>516</v>
      </c>
      <c r="C695" t="s">
        <v>568</v>
      </c>
      <c r="D695" t="s">
        <v>21</v>
      </c>
      <c r="E695">
        <v>3</v>
      </c>
      <c r="F695">
        <f>IF(OR(Table2[[#This Row],[ Rural-Urban Continuum Code   2013]]=1,Table2[[#This Row],[ Rural-Urban Continuum Code   2013]]=2,Table2[[#This Row],[ Rural-Urban Continuum Code   2013]]=3),1,0)</f>
        <v>1</v>
      </c>
      <c r="G695">
        <f>IF(OR(Table2[[#This Row],[ Rural-Urban Continuum Code   2013]]=4,Table2[[#This Row],[ Rural-Urban Continuum Code   2013]]=5,Table2[[#This Row],[ Rural-Urban Continuum Code   2013]]=6),1,0)</f>
        <v>0</v>
      </c>
      <c r="H695">
        <f>IF(OR(Table2[[#This Row],[ Rural-Urban Continuum Code   2013]]=7,Table2[[#This Row],[ Rural-Urban Continuum Code   2013]]=8,Table2[[#This Row],[ Rural-Urban Continuum Code   2013]]=9),1,0)</f>
        <v>0</v>
      </c>
      <c r="I695">
        <v>0.19</v>
      </c>
      <c r="J695">
        <v>0.08</v>
      </c>
      <c r="K695" s="17">
        <f>Table1[[#This Row],[Median Income 2018]]</f>
        <v>46187</v>
      </c>
      <c r="L695">
        <f>(Table1[[#This Row],[Hospital Beds 2018]]/Table1[[#This Row],[Population Estimate 2018]])*1000</f>
        <v>3.8773562395609642</v>
      </c>
      <c r="M695" s="1">
        <v>0.82</v>
      </c>
      <c r="N695">
        <f>Table1[[#This Row],[Population Estimate 2018]]</f>
        <v>67056</v>
      </c>
      <c r="O695" t="str" cm="1">
        <f t="array" ref="O695">_xlfn.IFS(Table2[[#This Row],[ Rural-Urban Continuum Code   2014]]=1,"Urban",Table2[[#This Row],[ Rural-Urban Continuum Code   2015]]=1, "Suburban",Table2[[#This Row],[ Rural-Urban Continuum Code   2016]]=1,"Rural")</f>
        <v>Urban</v>
      </c>
    </row>
    <row r="696" spans="1:15" x14ac:dyDescent="0.3">
      <c r="A696">
        <v>700</v>
      </c>
      <c r="B696" t="s">
        <v>516</v>
      </c>
      <c r="C696" t="s">
        <v>569</v>
      </c>
      <c r="D696" t="s">
        <v>21</v>
      </c>
      <c r="E696">
        <v>2</v>
      </c>
      <c r="F696">
        <f>IF(OR(Table2[[#This Row],[ Rural-Urban Continuum Code   2013]]=1,Table2[[#This Row],[ Rural-Urban Continuum Code   2013]]=2,Table2[[#This Row],[ Rural-Urban Continuum Code   2013]]=3),1,0)</f>
        <v>1</v>
      </c>
      <c r="G696">
        <f>IF(OR(Table2[[#This Row],[ Rural-Urban Continuum Code   2013]]=4,Table2[[#This Row],[ Rural-Urban Continuum Code   2013]]=5,Table2[[#This Row],[ Rural-Urban Continuum Code   2013]]=6),1,0)</f>
        <v>0</v>
      </c>
      <c r="H696">
        <f>IF(OR(Table2[[#This Row],[ Rural-Urban Continuum Code   2013]]=7,Table2[[#This Row],[ Rural-Urban Continuum Code   2013]]=8,Table2[[#This Row],[ Rural-Urban Continuum Code   2013]]=9),1,0)</f>
        <v>0</v>
      </c>
      <c r="I696">
        <v>0.18</v>
      </c>
      <c r="J696">
        <v>0.06</v>
      </c>
      <c r="K696" s="17">
        <f>Table1[[#This Row],[Median Income 2018]]</f>
        <v>53795</v>
      </c>
      <c r="L696">
        <f>(Table1[[#This Row],[Hospital Beds 2018]]/Table1[[#This Row],[Population Estimate 2018]])*1000</f>
        <v>3.0413860835465942</v>
      </c>
      <c r="M696" s="1">
        <v>0.85</v>
      </c>
      <c r="N696">
        <f>Table1[[#This Row],[Population Estimate 2018]]</f>
        <v>284081</v>
      </c>
      <c r="O696" t="str" cm="1">
        <f t="array" ref="O696">_xlfn.IFS(Table2[[#This Row],[ Rural-Urban Continuum Code   2014]]=1,"Urban",Table2[[#This Row],[ Rural-Urban Continuum Code   2015]]=1, "Suburban",Table2[[#This Row],[ Rural-Urban Continuum Code   2016]]=1,"Rural")</f>
        <v>Urban</v>
      </c>
    </row>
    <row r="697" spans="1:15" x14ac:dyDescent="0.3">
      <c r="A697">
        <v>701</v>
      </c>
      <c r="B697" t="s">
        <v>516</v>
      </c>
      <c r="C697" t="s">
        <v>570</v>
      </c>
      <c r="D697" t="s">
        <v>21</v>
      </c>
      <c r="E697">
        <v>2</v>
      </c>
      <c r="F697">
        <f>IF(OR(Table2[[#This Row],[ Rural-Urban Continuum Code   2013]]=1,Table2[[#This Row],[ Rural-Urban Continuum Code   2013]]=2,Table2[[#This Row],[ Rural-Urban Continuum Code   2013]]=3),1,0)</f>
        <v>1</v>
      </c>
      <c r="G697">
        <f>IF(OR(Table2[[#This Row],[ Rural-Urban Continuum Code   2013]]=4,Table2[[#This Row],[ Rural-Urban Continuum Code   2013]]=5,Table2[[#This Row],[ Rural-Urban Continuum Code   2013]]=6),1,0)</f>
        <v>0</v>
      </c>
      <c r="H697">
        <f>IF(OR(Table2[[#This Row],[ Rural-Urban Continuum Code   2013]]=7,Table2[[#This Row],[ Rural-Urban Continuum Code   2013]]=8,Table2[[#This Row],[ Rural-Urban Continuum Code   2013]]=9),1,0)</f>
        <v>0</v>
      </c>
      <c r="I697">
        <v>0.18</v>
      </c>
      <c r="J697">
        <v>0.06</v>
      </c>
      <c r="K697" s="17">
        <f>Table1[[#This Row],[Median Income 2018]]</f>
        <v>72247</v>
      </c>
      <c r="L697">
        <f>(Table1[[#This Row],[Hospital Beds 2018]]/Table1[[#This Row],[Population Estimate 2018]])*1000</f>
        <v>0.28598913241296831</v>
      </c>
      <c r="M697" s="1">
        <v>0.82</v>
      </c>
      <c r="N697">
        <f>Table1[[#This Row],[Population Estimate 2018]]</f>
        <v>38463</v>
      </c>
      <c r="O697" t="str" cm="1">
        <f t="array" ref="O697">_xlfn.IFS(Table2[[#This Row],[ Rural-Urban Continuum Code   2014]]=1,"Urban",Table2[[#This Row],[ Rural-Urban Continuum Code   2015]]=1, "Suburban",Table2[[#This Row],[ Rural-Urban Continuum Code   2016]]=1,"Rural")</f>
        <v>Urban</v>
      </c>
    </row>
    <row r="698" spans="1:15" x14ac:dyDescent="0.3">
      <c r="A698">
        <v>702</v>
      </c>
      <c r="B698" t="s">
        <v>571</v>
      </c>
      <c r="C698" t="s">
        <v>250</v>
      </c>
      <c r="D698" t="s">
        <v>21</v>
      </c>
      <c r="E698">
        <v>6</v>
      </c>
      <c r="F698">
        <f>IF(OR(Table2[[#This Row],[ Rural-Urban Continuum Code   2013]]=1,Table2[[#This Row],[ Rural-Urban Continuum Code   2013]]=2,Table2[[#This Row],[ Rural-Urban Continuum Code   2013]]=3),1,0)</f>
        <v>0</v>
      </c>
      <c r="G698">
        <f>IF(OR(Table2[[#This Row],[ Rural-Urban Continuum Code   2013]]=4,Table2[[#This Row],[ Rural-Urban Continuum Code   2013]]=5,Table2[[#This Row],[ Rural-Urban Continuum Code   2013]]=6),1,0)</f>
        <v>1</v>
      </c>
      <c r="H698">
        <f>IF(OR(Table2[[#This Row],[ Rural-Urban Continuum Code   2013]]=7,Table2[[#This Row],[ Rural-Urban Continuum Code   2013]]=8,Table2[[#This Row],[ Rural-Urban Continuum Code   2013]]=9),1,0)</f>
        <v>0</v>
      </c>
      <c r="I698">
        <v>0.16</v>
      </c>
      <c r="J698">
        <v>0.05</v>
      </c>
      <c r="K698" s="17">
        <f>Table1[[#This Row],[Median Income 2018]]</f>
        <v>56693</v>
      </c>
      <c r="L698">
        <f>(Table1[[#This Row],[Hospital Beds 2018]]/Table1[[#This Row],[Population Estimate 2018]])*1000</f>
        <v>6.2857784263104728</v>
      </c>
      <c r="M698" s="1">
        <v>0.85</v>
      </c>
      <c r="N698">
        <f>Table1[[#This Row],[Population Estimate 2018]]</f>
        <v>35636</v>
      </c>
      <c r="O698" t="str" cm="1">
        <f t="array" ref="O69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699" spans="1:15" x14ac:dyDescent="0.3">
      <c r="A699">
        <v>703</v>
      </c>
      <c r="B699" t="s">
        <v>571</v>
      </c>
      <c r="C699" t="s">
        <v>572</v>
      </c>
      <c r="D699" t="s">
        <v>58</v>
      </c>
      <c r="E699">
        <v>2</v>
      </c>
      <c r="F699">
        <f>IF(OR(Table2[[#This Row],[ Rural-Urban Continuum Code   2013]]=1,Table2[[#This Row],[ Rural-Urban Continuum Code   2013]]=2,Table2[[#This Row],[ Rural-Urban Continuum Code   2013]]=3),1,0)</f>
        <v>1</v>
      </c>
      <c r="G699">
        <f>IF(OR(Table2[[#This Row],[ Rural-Urban Continuum Code   2013]]=4,Table2[[#This Row],[ Rural-Urban Continuum Code   2013]]=5,Table2[[#This Row],[ Rural-Urban Continuum Code   2013]]=6),1,0)</f>
        <v>0</v>
      </c>
      <c r="H699">
        <f>IF(OR(Table2[[#This Row],[ Rural-Urban Continuum Code   2013]]=7,Table2[[#This Row],[ Rural-Urban Continuum Code   2013]]=8,Table2[[#This Row],[ Rural-Urban Continuum Code   2013]]=9),1,0)</f>
        <v>0</v>
      </c>
      <c r="I699">
        <v>0.15</v>
      </c>
      <c r="J699">
        <v>0.06</v>
      </c>
      <c r="K699" s="17">
        <f>Table1[[#This Row],[Median Income 2018]]</f>
        <v>54473</v>
      </c>
      <c r="L699">
        <f>(Table1[[#This Row],[Hospital Beds 2018]]/Table1[[#This Row],[Population Estimate 2018]])*1000</f>
        <v>4.8754365913504962</v>
      </c>
      <c r="M699" s="1">
        <v>0.87</v>
      </c>
      <c r="N699">
        <f>Table1[[#This Row],[Population Estimate 2018]]</f>
        <v>375351</v>
      </c>
      <c r="O699" t="str" cm="1">
        <f t="array" ref="O699">_xlfn.IFS(Table2[[#This Row],[ Rural-Urban Continuum Code   2014]]=1,"Urban",Table2[[#This Row],[ Rural-Urban Continuum Code   2015]]=1, "Suburban",Table2[[#This Row],[ Rural-Urban Continuum Code   2016]]=1,"Rural")</f>
        <v>Urban</v>
      </c>
    </row>
    <row r="700" spans="1:15" x14ac:dyDescent="0.3">
      <c r="A700">
        <v>704</v>
      </c>
      <c r="B700" t="s">
        <v>571</v>
      </c>
      <c r="C700" t="s">
        <v>573</v>
      </c>
      <c r="D700" t="s">
        <v>21</v>
      </c>
      <c r="E700">
        <v>3</v>
      </c>
      <c r="F700">
        <f>IF(OR(Table2[[#This Row],[ Rural-Urban Continuum Code   2013]]=1,Table2[[#This Row],[ Rural-Urban Continuum Code   2013]]=2,Table2[[#This Row],[ Rural-Urban Continuum Code   2013]]=3),1,0)</f>
        <v>1</v>
      </c>
      <c r="G700">
        <f>IF(OR(Table2[[#This Row],[ Rural-Urban Continuum Code   2013]]=4,Table2[[#This Row],[ Rural-Urban Continuum Code   2013]]=5,Table2[[#This Row],[ Rural-Urban Continuum Code   2013]]=6),1,0)</f>
        <v>0</v>
      </c>
      <c r="H700">
        <f>IF(OR(Table2[[#This Row],[ Rural-Urban Continuum Code   2013]]=7,Table2[[#This Row],[ Rural-Urban Continuum Code   2013]]=8,Table2[[#This Row],[ Rural-Urban Continuum Code   2013]]=9),1,0)</f>
        <v>0</v>
      </c>
      <c r="I700">
        <v>0.16</v>
      </c>
      <c r="J700">
        <v>0.05</v>
      </c>
      <c r="K700" s="17">
        <f>Table1[[#This Row],[Median Income 2018]]</f>
        <v>63067</v>
      </c>
      <c r="L700">
        <f>(Table1[[#This Row],[Hospital Beds 2018]]/Table1[[#This Row],[Population Estimate 2018]])*1000</f>
        <v>2.7672712771742414</v>
      </c>
      <c r="M700" s="1">
        <v>0.86</v>
      </c>
      <c r="N700">
        <f>Table1[[#This Row],[Population Estimate 2018]]</f>
        <v>82753</v>
      </c>
      <c r="O700" t="str" cm="1">
        <f t="array" ref="O700">_xlfn.IFS(Table2[[#This Row],[ Rural-Urban Continuum Code   2014]]=1,"Urban",Table2[[#This Row],[ Rural-Urban Continuum Code   2015]]=1, "Suburban",Table2[[#This Row],[ Rural-Urban Continuum Code   2016]]=1,"Rural")</f>
        <v>Urban</v>
      </c>
    </row>
    <row r="701" spans="1:15" x14ac:dyDescent="0.3">
      <c r="A701">
        <v>705</v>
      </c>
      <c r="B701" t="s">
        <v>571</v>
      </c>
      <c r="C701" t="s">
        <v>138</v>
      </c>
      <c r="D701" t="s">
        <v>21</v>
      </c>
      <c r="E701">
        <v>3</v>
      </c>
      <c r="F701">
        <f>IF(OR(Table2[[#This Row],[ Rural-Urban Continuum Code   2013]]=1,Table2[[#This Row],[ Rural-Urban Continuum Code   2013]]=2,Table2[[#This Row],[ Rural-Urban Continuum Code   2013]]=3),1,0)</f>
        <v>1</v>
      </c>
      <c r="G701">
        <f>IF(OR(Table2[[#This Row],[ Rural-Urban Continuum Code   2013]]=4,Table2[[#This Row],[ Rural-Urban Continuum Code   2013]]=5,Table2[[#This Row],[ Rural-Urban Continuum Code   2013]]=6),1,0)</f>
        <v>0</v>
      </c>
      <c r="H701">
        <f>IF(OR(Table2[[#This Row],[ Rural-Urban Continuum Code   2013]]=7,Table2[[#This Row],[ Rural-Urban Continuum Code   2013]]=8,Table2[[#This Row],[ Rural-Urban Continuum Code   2013]]=9),1,0)</f>
        <v>0</v>
      </c>
      <c r="I701">
        <v>0.18</v>
      </c>
      <c r="J701">
        <v>0.06</v>
      </c>
      <c r="K701" s="17">
        <f>Table1[[#This Row],[Median Income 2018]]</f>
        <v>51649</v>
      </c>
      <c r="L701">
        <f>(Table1[[#This Row],[Hospital Beds 2018]]/Table1[[#This Row],[Population Estimate 2018]])*1000</f>
        <v>0</v>
      </c>
      <c r="M701" s="1">
        <v>0.85</v>
      </c>
      <c r="N701">
        <f>Table1[[#This Row],[Population Estimate 2018]]</f>
        <v>8653</v>
      </c>
      <c r="O701" t="str" cm="1">
        <f t="array" ref="O701">_xlfn.IFS(Table2[[#This Row],[ Rural-Urban Continuum Code   2014]]=1,"Urban",Table2[[#This Row],[ Rural-Urban Continuum Code   2015]]=1, "Suburban",Table2[[#This Row],[ Rural-Urban Continuum Code   2016]]=1,"Rural")</f>
        <v>Urban</v>
      </c>
    </row>
    <row r="702" spans="1:15" x14ac:dyDescent="0.3">
      <c r="A702">
        <v>706</v>
      </c>
      <c r="B702" t="s">
        <v>571</v>
      </c>
      <c r="C702" t="s">
        <v>574</v>
      </c>
      <c r="D702" t="s">
        <v>21</v>
      </c>
      <c r="E702">
        <v>6</v>
      </c>
      <c r="F702">
        <f>IF(OR(Table2[[#This Row],[ Rural-Urban Continuum Code   2013]]=1,Table2[[#This Row],[ Rural-Urban Continuum Code   2013]]=2,Table2[[#This Row],[ Rural-Urban Continuum Code   2013]]=3),1,0)</f>
        <v>0</v>
      </c>
      <c r="G702">
        <f>IF(OR(Table2[[#This Row],[ Rural-Urban Continuum Code   2013]]=4,Table2[[#This Row],[ Rural-Urban Continuum Code   2013]]=5,Table2[[#This Row],[ Rural-Urban Continuum Code   2013]]=6),1,0)</f>
        <v>1</v>
      </c>
      <c r="H702">
        <f>IF(OR(Table2[[#This Row],[ Rural-Urban Continuum Code   2013]]=7,Table2[[#This Row],[ Rural-Urban Continuum Code   2013]]=8,Table2[[#This Row],[ Rural-Urban Continuum Code   2013]]=9),1,0)</f>
        <v>0</v>
      </c>
      <c r="I702">
        <v>0.22</v>
      </c>
      <c r="J702">
        <v>0.08</v>
      </c>
      <c r="K702" s="17">
        <f>Table1[[#This Row],[Median Income 2018]]</f>
        <v>45161</v>
      </c>
      <c r="L702">
        <f>(Table1[[#This Row],[Hospital Beds 2018]]/Table1[[#This Row],[Population Estimate 2018]])*1000</f>
        <v>1.2573344509639564</v>
      </c>
      <c r="M702" s="1">
        <v>0.81</v>
      </c>
      <c r="N702">
        <f>Table1[[#This Row],[Population Estimate 2018]]</f>
        <v>11930</v>
      </c>
      <c r="O702" t="str" cm="1">
        <f t="array" ref="O70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03" spans="1:15" x14ac:dyDescent="0.3">
      <c r="A703">
        <v>707</v>
      </c>
      <c r="B703" t="s">
        <v>571</v>
      </c>
      <c r="C703" t="s">
        <v>139</v>
      </c>
      <c r="D703" t="s">
        <v>21</v>
      </c>
      <c r="E703">
        <v>1</v>
      </c>
      <c r="F703">
        <f>IF(OR(Table2[[#This Row],[ Rural-Urban Continuum Code   2013]]=1,Table2[[#This Row],[ Rural-Urban Continuum Code   2013]]=2,Table2[[#This Row],[ Rural-Urban Continuum Code   2013]]=3),1,0)</f>
        <v>1</v>
      </c>
      <c r="G703">
        <f>IF(OR(Table2[[#This Row],[ Rural-Urban Continuum Code   2013]]=4,Table2[[#This Row],[ Rural-Urban Continuum Code   2013]]=5,Table2[[#This Row],[ Rural-Urban Continuum Code   2013]]=6),1,0)</f>
        <v>0</v>
      </c>
      <c r="H703">
        <f>IF(OR(Table2[[#This Row],[ Rural-Urban Continuum Code   2013]]=7,Table2[[#This Row],[ Rural-Urban Continuum Code   2013]]=8,Table2[[#This Row],[ Rural-Urban Continuum Code   2013]]=9),1,0)</f>
        <v>0</v>
      </c>
      <c r="I703">
        <v>0.13</v>
      </c>
      <c r="J703">
        <v>0.04</v>
      </c>
      <c r="K703" s="17">
        <f>Table1[[#This Row],[Median Income 2018]]</f>
        <v>85876</v>
      </c>
      <c r="L703">
        <f>(Table1[[#This Row],[Hospital Beds 2018]]/Table1[[#This Row],[Population Estimate 2018]])*1000</f>
        <v>1.044791713309154</v>
      </c>
      <c r="M703" s="1">
        <v>0.89</v>
      </c>
      <c r="N703">
        <f>Table1[[#This Row],[Population Estimate 2018]]</f>
        <v>66999</v>
      </c>
      <c r="O703" t="str" cm="1">
        <f t="array" ref="O703">_xlfn.IFS(Table2[[#This Row],[ Rural-Urban Continuum Code   2014]]=1,"Urban",Table2[[#This Row],[ Rural-Urban Continuum Code   2015]]=1, "Suburban",Table2[[#This Row],[ Rural-Urban Continuum Code   2016]]=1,"Rural")</f>
        <v>Urban</v>
      </c>
    </row>
    <row r="704" spans="1:15" x14ac:dyDescent="0.3">
      <c r="A704">
        <v>708</v>
      </c>
      <c r="B704" t="s">
        <v>571</v>
      </c>
      <c r="C704" t="s">
        <v>519</v>
      </c>
      <c r="D704" t="s">
        <v>21</v>
      </c>
      <c r="E704">
        <v>1</v>
      </c>
      <c r="F704">
        <f>IF(OR(Table2[[#This Row],[ Rural-Urban Continuum Code   2013]]=1,Table2[[#This Row],[ Rural-Urban Continuum Code   2013]]=2,Table2[[#This Row],[ Rural-Urban Continuum Code   2013]]=3),1,0)</f>
        <v>1</v>
      </c>
      <c r="G704">
        <f>IF(OR(Table2[[#This Row],[ Rural-Urban Continuum Code   2013]]=4,Table2[[#This Row],[ Rural-Urban Continuum Code   2013]]=5,Table2[[#This Row],[ Rural-Urban Continuum Code   2013]]=6),1,0)</f>
        <v>0</v>
      </c>
      <c r="H704">
        <f>IF(OR(Table2[[#This Row],[ Rural-Urban Continuum Code   2013]]=7,Table2[[#This Row],[ Rural-Urban Continuum Code   2013]]=8,Table2[[#This Row],[ Rural-Urban Continuum Code   2013]]=9),1,0)</f>
        <v>0</v>
      </c>
      <c r="I704">
        <v>0.24</v>
      </c>
      <c r="J704">
        <v>0.1</v>
      </c>
      <c r="K704" s="17">
        <f>Table1[[#This Row],[Median Income 2018]]</f>
        <v>60944</v>
      </c>
      <c r="L704">
        <f>(Table1[[#This Row],[Hospital Beds 2018]]/Table1[[#This Row],[Population Estimate 2018]])*1000</f>
        <v>0</v>
      </c>
      <c r="M704" s="1">
        <v>0.79</v>
      </c>
      <c r="N704">
        <f>Table1[[#This Row],[Population Estimate 2018]]</f>
        <v>15234</v>
      </c>
      <c r="O704" t="str" cm="1">
        <f t="array" ref="O704">_xlfn.IFS(Table2[[#This Row],[ Rural-Urban Continuum Code   2014]]=1,"Urban",Table2[[#This Row],[ Rural-Urban Continuum Code   2015]]=1, "Suburban",Table2[[#This Row],[ Rural-Urban Continuum Code   2016]]=1,"Rural")</f>
        <v>Urban</v>
      </c>
    </row>
    <row r="705" spans="1:15" x14ac:dyDescent="0.3">
      <c r="A705">
        <v>709</v>
      </c>
      <c r="B705" t="s">
        <v>571</v>
      </c>
      <c r="C705" t="s">
        <v>141</v>
      </c>
      <c r="D705" t="s">
        <v>21</v>
      </c>
      <c r="E705">
        <v>3</v>
      </c>
      <c r="F705">
        <f>IF(OR(Table2[[#This Row],[ Rural-Urban Continuum Code   2013]]=1,Table2[[#This Row],[ Rural-Urban Continuum Code   2013]]=2,Table2[[#This Row],[ Rural-Urban Continuum Code   2013]]=3),1,0)</f>
        <v>1</v>
      </c>
      <c r="G705">
        <f>IF(OR(Table2[[#This Row],[ Rural-Urban Continuum Code   2013]]=4,Table2[[#This Row],[ Rural-Urban Continuum Code   2013]]=5,Table2[[#This Row],[ Rural-Urban Continuum Code   2013]]=6),1,0)</f>
        <v>0</v>
      </c>
      <c r="H705">
        <f>IF(OR(Table2[[#This Row],[ Rural-Urban Continuum Code   2013]]=7,Table2[[#This Row],[ Rural-Urban Continuum Code   2013]]=8,Table2[[#This Row],[ Rural-Urban Continuum Code   2013]]=9),1,0)</f>
        <v>0</v>
      </c>
      <c r="I705">
        <v>0.2</v>
      </c>
      <c r="J705">
        <v>7.0000000000000007E-2</v>
      </c>
      <c r="K705" s="17">
        <f>Table1[[#This Row],[Median Income 2018]]</f>
        <v>57092</v>
      </c>
      <c r="L705">
        <f>(Table1[[#This Row],[Hospital Beds 2018]]/Table1[[#This Row],[Population Estimate 2018]])*1000</f>
        <v>0</v>
      </c>
      <c r="M705" s="1">
        <v>0.83</v>
      </c>
      <c r="N705">
        <f>Table1[[#This Row],[Population Estimate 2018]]</f>
        <v>20127</v>
      </c>
      <c r="O705" t="str" cm="1">
        <f t="array" ref="O705">_xlfn.IFS(Table2[[#This Row],[ Rural-Urban Continuum Code   2014]]=1,"Urban",Table2[[#This Row],[ Rural-Urban Continuum Code   2015]]=1, "Suburban",Table2[[#This Row],[ Rural-Urban Continuum Code   2016]]=1,"Rural")</f>
        <v>Urban</v>
      </c>
    </row>
    <row r="706" spans="1:15" x14ac:dyDescent="0.3">
      <c r="A706">
        <v>710</v>
      </c>
      <c r="B706" t="s">
        <v>571</v>
      </c>
      <c r="C706" t="s">
        <v>521</v>
      </c>
      <c r="D706" t="s">
        <v>21</v>
      </c>
      <c r="E706">
        <v>4</v>
      </c>
      <c r="F706">
        <f>IF(OR(Table2[[#This Row],[ Rural-Urban Continuum Code   2013]]=1,Table2[[#This Row],[ Rural-Urban Continuum Code   2013]]=2,Table2[[#This Row],[ Rural-Urban Continuum Code   2013]]=3),1,0)</f>
        <v>0</v>
      </c>
      <c r="G706">
        <f>IF(OR(Table2[[#This Row],[ Rural-Urban Continuum Code   2013]]=4,Table2[[#This Row],[ Rural-Urban Continuum Code   2013]]=5,Table2[[#This Row],[ Rural-Urban Continuum Code   2013]]=6),1,0)</f>
        <v>1</v>
      </c>
      <c r="H706">
        <f>IF(OR(Table2[[#This Row],[ Rural-Urban Continuum Code   2013]]=7,Table2[[#This Row],[ Rural-Urban Continuum Code   2013]]=8,Table2[[#This Row],[ Rural-Urban Continuum Code   2013]]=9),1,0)</f>
        <v>0</v>
      </c>
      <c r="I706">
        <v>0.18</v>
      </c>
      <c r="J706">
        <v>7.0000000000000007E-2</v>
      </c>
      <c r="K706" s="17">
        <f>Table1[[#This Row],[Median Income 2018]]</f>
        <v>48598</v>
      </c>
      <c r="L706">
        <f>(Table1[[#This Row],[Hospital Beds 2018]]/Table1[[#This Row],[Population Estimate 2018]])*1000</f>
        <v>7.0609932815175869</v>
      </c>
      <c r="M706" s="1">
        <v>0.84</v>
      </c>
      <c r="N706">
        <f>Table1[[#This Row],[Population Estimate 2018]]</f>
        <v>37955</v>
      </c>
      <c r="O706" t="str" cm="1">
        <f t="array" ref="O70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07" spans="1:15" x14ac:dyDescent="0.3">
      <c r="A707">
        <v>711</v>
      </c>
      <c r="B707" t="s">
        <v>571</v>
      </c>
      <c r="C707" t="s">
        <v>143</v>
      </c>
      <c r="D707" t="s">
        <v>21</v>
      </c>
      <c r="E707">
        <v>1</v>
      </c>
      <c r="F707">
        <f>IF(OR(Table2[[#This Row],[ Rural-Urban Continuum Code   2013]]=1,Table2[[#This Row],[ Rural-Urban Continuum Code   2013]]=2,Table2[[#This Row],[ Rural-Urban Continuum Code   2013]]=3),1,0)</f>
        <v>1</v>
      </c>
      <c r="G707">
        <f>IF(OR(Table2[[#This Row],[ Rural-Urban Continuum Code   2013]]=4,Table2[[#This Row],[ Rural-Urban Continuum Code   2013]]=5,Table2[[#This Row],[ Rural-Urban Continuum Code   2013]]=6),1,0)</f>
        <v>0</v>
      </c>
      <c r="H707">
        <f>IF(OR(Table2[[#This Row],[ Rural-Urban Continuum Code   2013]]=7,Table2[[#This Row],[ Rural-Urban Continuum Code   2013]]=8,Table2[[#This Row],[ Rural-Urban Continuum Code   2013]]=9),1,0)</f>
        <v>0</v>
      </c>
      <c r="I707">
        <v>0.16</v>
      </c>
      <c r="J707">
        <v>7.0000000000000007E-2</v>
      </c>
      <c r="K707" s="17">
        <f>Table1[[#This Row],[Median Income 2018]]</f>
        <v>56774</v>
      </c>
      <c r="L707">
        <f>(Table1[[#This Row],[Hospital Beds 2018]]/Table1[[#This Row],[Population Estimate 2018]])*1000</f>
        <v>2.4284253578732109</v>
      </c>
      <c r="M707" s="1">
        <v>0.87</v>
      </c>
      <c r="N707">
        <f>Table1[[#This Row],[Population Estimate 2018]]</f>
        <v>117360</v>
      </c>
      <c r="O707" t="str" cm="1">
        <f t="array" ref="O707">_xlfn.IFS(Table2[[#This Row],[ Rural-Urban Continuum Code   2014]]=1,"Urban",Table2[[#This Row],[ Rural-Urban Continuum Code   2015]]=1, "Suburban",Table2[[#This Row],[ Rural-Urban Continuum Code   2016]]=1,"Rural")</f>
        <v>Urban</v>
      </c>
    </row>
    <row r="708" spans="1:15" x14ac:dyDescent="0.3">
      <c r="A708">
        <v>712</v>
      </c>
      <c r="B708" t="s">
        <v>571</v>
      </c>
      <c r="C708" t="s">
        <v>34</v>
      </c>
      <c r="D708" t="s">
        <v>21</v>
      </c>
      <c r="E708">
        <v>3</v>
      </c>
      <c r="F708">
        <f>IF(OR(Table2[[#This Row],[ Rural-Urban Continuum Code   2013]]=1,Table2[[#This Row],[ Rural-Urban Continuum Code   2013]]=2,Table2[[#This Row],[ Rural-Urban Continuum Code   2013]]=3),1,0)</f>
        <v>1</v>
      </c>
      <c r="G708">
        <f>IF(OR(Table2[[#This Row],[ Rural-Urban Continuum Code   2013]]=4,Table2[[#This Row],[ Rural-Urban Continuum Code   2013]]=5,Table2[[#This Row],[ Rural-Urban Continuum Code   2013]]=6),1,0)</f>
        <v>0</v>
      </c>
      <c r="H708">
        <f>IF(OR(Table2[[#This Row],[ Rural-Urban Continuum Code   2013]]=7,Table2[[#This Row],[ Rural-Urban Continuum Code   2013]]=8,Table2[[#This Row],[ Rural-Urban Continuum Code   2013]]=9),1,0)</f>
        <v>0</v>
      </c>
      <c r="I708">
        <v>0.18</v>
      </c>
      <c r="J708">
        <v>7.0000000000000007E-2</v>
      </c>
      <c r="K708" s="17">
        <f>Table1[[#This Row],[Median Income 2018]]</f>
        <v>52699</v>
      </c>
      <c r="L708">
        <f>(Table1[[#This Row],[Hospital Beds 2018]]/Table1[[#This Row],[Population Estimate 2018]])*1000</f>
        <v>0.95529231944975168</v>
      </c>
      <c r="M708" s="1">
        <v>0.85</v>
      </c>
      <c r="N708">
        <f>Table1[[#This Row],[Population Estimate 2018]]</f>
        <v>26170</v>
      </c>
      <c r="O708" t="str" cm="1">
        <f t="array" ref="O708">_xlfn.IFS(Table2[[#This Row],[ Rural-Urban Continuum Code   2014]]=1,"Urban",Table2[[#This Row],[ Rural-Urban Continuum Code   2015]]=1, "Suburban",Table2[[#This Row],[ Rural-Urban Continuum Code   2016]]=1,"Rural")</f>
        <v>Urban</v>
      </c>
    </row>
    <row r="709" spans="1:15" x14ac:dyDescent="0.3">
      <c r="A709">
        <v>713</v>
      </c>
      <c r="B709" t="s">
        <v>571</v>
      </c>
      <c r="C709" t="s">
        <v>524</v>
      </c>
      <c r="D709" t="s">
        <v>21</v>
      </c>
      <c r="E709">
        <v>6</v>
      </c>
      <c r="F709">
        <f>IF(OR(Table2[[#This Row],[ Rural-Urban Continuum Code   2013]]=1,Table2[[#This Row],[ Rural-Urban Continuum Code   2013]]=2,Table2[[#This Row],[ Rural-Urban Continuum Code   2013]]=3),1,0)</f>
        <v>0</v>
      </c>
      <c r="G709">
        <f>IF(OR(Table2[[#This Row],[ Rural-Urban Continuum Code   2013]]=4,Table2[[#This Row],[ Rural-Urban Continuum Code   2013]]=5,Table2[[#This Row],[ Rural-Urban Continuum Code   2013]]=6),1,0)</f>
        <v>1</v>
      </c>
      <c r="H709">
        <f>IF(OR(Table2[[#This Row],[ Rural-Urban Continuum Code   2013]]=7,Table2[[#This Row],[ Rural-Urban Continuum Code   2013]]=8,Table2[[#This Row],[ Rural-Urban Continuum Code   2013]]=9),1,0)</f>
        <v>0</v>
      </c>
      <c r="I709">
        <v>0.17</v>
      </c>
      <c r="J709">
        <v>0.06</v>
      </c>
      <c r="K709" s="17">
        <f>Table1[[#This Row],[Median Income 2018]]</f>
        <v>51730</v>
      </c>
      <c r="L709">
        <f>(Table1[[#This Row],[Hospital Beds 2018]]/Table1[[#This Row],[Population Estimate 2018]])*1000</f>
        <v>0.77519379844961245</v>
      </c>
      <c r="M709" s="1">
        <v>0.85</v>
      </c>
      <c r="N709">
        <f>Table1[[#This Row],[Population Estimate 2018]]</f>
        <v>32250</v>
      </c>
      <c r="O709" t="str" cm="1">
        <f t="array" ref="O70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10" spans="1:15" x14ac:dyDescent="0.3">
      <c r="A710">
        <v>714</v>
      </c>
      <c r="B710" t="s">
        <v>571</v>
      </c>
      <c r="C710" t="s">
        <v>148</v>
      </c>
      <c r="D710" t="s">
        <v>21</v>
      </c>
      <c r="E710">
        <v>8</v>
      </c>
      <c r="F710">
        <f>IF(OR(Table2[[#This Row],[ Rural-Urban Continuum Code   2013]]=1,Table2[[#This Row],[ Rural-Urban Continuum Code   2013]]=2,Table2[[#This Row],[ Rural-Urban Continuum Code   2013]]=3),1,0)</f>
        <v>0</v>
      </c>
      <c r="G710">
        <f>IF(OR(Table2[[#This Row],[ Rural-Urban Continuum Code   2013]]=4,Table2[[#This Row],[ Rural-Urban Continuum Code   2013]]=5,Table2[[#This Row],[ Rural-Urban Continuum Code   2013]]=6),1,0)</f>
        <v>0</v>
      </c>
      <c r="H710">
        <f>IF(OR(Table2[[#This Row],[ Rural-Urban Continuum Code   2013]]=7,Table2[[#This Row],[ Rural-Urban Continuum Code   2013]]=8,Table2[[#This Row],[ Rural-Urban Continuum Code   2013]]=9),1,0)</f>
        <v>1</v>
      </c>
      <c r="I710">
        <v>0.2</v>
      </c>
      <c r="J710">
        <v>0.08</v>
      </c>
      <c r="K710" s="17">
        <f>Table1[[#This Row],[Median Income 2018]]</f>
        <v>44152</v>
      </c>
      <c r="L710">
        <f>(Table1[[#This Row],[Hospital Beds 2018]]/Table1[[#This Row],[Population Estimate 2018]])*1000</f>
        <v>0</v>
      </c>
      <c r="M710" s="1">
        <v>0.85</v>
      </c>
      <c r="N710">
        <f>Table1[[#This Row],[Population Estimate 2018]]</f>
        <v>10558</v>
      </c>
      <c r="O710" t="str" cm="1">
        <f t="array" ref="O710">_xlfn.IFS(Table2[[#This Row],[ Rural-Urban Continuum Code   2014]]=1,"Urban",Table2[[#This Row],[ Rural-Urban Continuum Code   2015]]=1, "Suburban",Table2[[#This Row],[ Rural-Urban Continuum Code   2016]]=1,"Rural")</f>
        <v>Rural</v>
      </c>
    </row>
    <row r="711" spans="1:15" x14ac:dyDescent="0.3">
      <c r="A711">
        <v>715</v>
      </c>
      <c r="B711" t="s">
        <v>571</v>
      </c>
      <c r="C711" t="s">
        <v>575</v>
      </c>
      <c r="D711" t="s">
        <v>21</v>
      </c>
      <c r="E711">
        <v>7</v>
      </c>
      <c r="F711">
        <f>IF(OR(Table2[[#This Row],[ Rural-Urban Continuum Code   2013]]=1,Table2[[#This Row],[ Rural-Urban Continuum Code   2013]]=2,Table2[[#This Row],[ Rural-Urban Continuum Code   2013]]=3),1,0)</f>
        <v>0</v>
      </c>
      <c r="G711">
        <f>IF(OR(Table2[[#This Row],[ Rural-Urban Continuum Code   2013]]=4,Table2[[#This Row],[ Rural-Urban Continuum Code   2013]]=5,Table2[[#This Row],[ Rural-Urban Continuum Code   2013]]=6),1,0)</f>
        <v>0</v>
      </c>
      <c r="H711">
        <f>IF(OR(Table2[[#This Row],[ Rural-Urban Continuum Code   2013]]=7,Table2[[#This Row],[ Rural-Urban Continuum Code   2013]]=8,Table2[[#This Row],[ Rural-Urban Continuum Code   2013]]=9),1,0)</f>
        <v>1</v>
      </c>
      <c r="I711">
        <v>0.15</v>
      </c>
      <c r="J711">
        <v>0.06</v>
      </c>
      <c r="K711" s="17">
        <f>Table1[[#This Row],[Median Income 2018]]</f>
        <v>55434</v>
      </c>
      <c r="L711">
        <f>(Table1[[#This Row],[Hospital Beds 2018]]/Table1[[#This Row],[Population Estimate 2018]])*1000</f>
        <v>2.1721422753190334</v>
      </c>
      <c r="M711" s="1">
        <v>0.86</v>
      </c>
      <c r="N711">
        <f>Table1[[#This Row],[Population Estimate 2018]]</f>
        <v>33147</v>
      </c>
      <c r="O711" t="str" cm="1">
        <f t="array" ref="O711">_xlfn.IFS(Table2[[#This Row],[ Rural-Urban Continuum Code   2014]]=1,"Urban",Table2[[#This Row],[ Rural-Urban Continuum Code   2015]]=1, "Suburban",Table2[[#This Row],[ Rural-Urban Continuum Code   2016]]=1,"Rural")</f>
        <v>Rural</v>
      </c>
    </row>
    <row r="712" spans="1:15" x14ac:dyDescent="0.3">
      <c r="A712">
        <v>716</v>
      </c>
      <c r="B712" t="s">
        <v>571</v>
      </c>
      <c r="C712" t="s">
        <v>576</v>
      </c>
      <c r="D712" t="s">
        <v>21</v>
      </c>
      <c r="E712">
        <v>1</v>
      </c>
      <c r="F712">
        <f>IF(OR(Table2[[#This Row],[ Rural-Urban Continuum Code   2013]]=1,Table2[[#This Row],[ Rural-Urban Continuum Code   2013]]=2,Table2[[#This Row],[ Rural-Urban Continuum Code   2013]]=3),1,0)</f>
        <v>1</v>
      </c>
      <c r="G712">
        <f>IF(OR(Table2[[#This Row],[ Rural-Urban Continuum Code   2013]]=4,Table2[[#This Row],[ Rural-Urban Continuum Code   2013]]=5,Table2[[#This Row],[ Rural-Urban Continuum Code   2013]]=6),1,0)</f>
        <v>0</v>
      </c>
      <c r="H712">
        <f>IF(OR(Table2[[#This Row],[ Rural-Urban Continuum Code   2013]]=7,Table2[[#This Row],[ Rural-Urban Continuum Code   2013]]=8,Table2[[#This Row],[ Rural-Urban Continuum Code   2013]]=9),1,0)</f>
        <v>0</v>
      </c>
      <c r="I712">
        <v>0.18</v>
      </c>
      <c r="J712">
        <v>0.08</v>
      </c>
      <c r="K712" s="17">
        <f>Table1[[#This Row],[Median Income 2018]]</f>
        <v>66502</v>
      </c>
      <c r="L712">
        <f>(Table1[[#This Row],[Hospital Beds 2018]]/Table1[[#This Row],[Population Estimate 2018]])*1000</f>
        <v>1.6139444803098772</v>
      </c>
      <c r="M712" s="1">
        <v>0.85</v>
      </c>
      <c r="N712">
        <f>Table1[[#This Row],[Population Estimate 2018]]</f>
        <v>49568</v>
      </c>
      <c r="O712" t="str" cm="1">
        <f t="array" ref="O712">_xlfn.IFS(Table2[[#This Row],[ Rural-Urban Continuum Code   2014]]=1,"Urban",Table2[[#This Row],[ Rural-Urban Continuum Code   2015]]=1, "Suburban",Table2[[#This Row],[ Rural-Urban Continuum Code   2016]]=1,"Rural")</f>
        <v>Urban</v>
      </c>
    </row>
    <row r="713" spans="1:15" x14ac:dyDescent="0.3">
      <c r="A713">
        <v>717</v>
      </c>
      <c r="B713" t="s">
        <v>571</v>
      </c>
      <c r="C713" t="s">
        <v>402</v>
      </c>
      <c r="D713" t="s">
        <v>21</v>
      </c>
      <c r="E713">
        <v>6</v>
      </c>
      <c r="F713">
        <f>IF(OR(Table2[[#This Row],[ Rural-Urban Continuum Code   2013]]=1,Table2[[#This Row],[ Rural-Urban Continuum Code   2013]]=2,Table2[[#This Row],[ Rural-Urban Continuum Code   2013]]=3),1,0)</f>
        <v>0</v>
      </c>
      <c r="G713">
        <f>IF(OR(Table2[[#This Row],[ Rural-Urban Continuum Code   2013]]=4,Table2[[#This Row],[ Rural-Urban Continuum Code   2013]]=5,Table2[[#This Row],[ Rural-Urban Continuum Code   2013]]=6),1,0)</f>
        <v>1</v>
      </c>
      <c r="H713">
        <f>IF(OR(Table2[[#This Row],[ Rural-Urban Continuum Code   2013]]=7,Table2[[#This Row],[ Rural-Urban Continuum Code   2013]]=8,Table2[[#This Row],[ Rural-Urban Continuum Code   2013]]=9),1,0)</f>
        <v>0</v>
      </c>
      <c r="I713">
        <v>0.17</v>
      </c>
      <c r="J713">
        <v>0.06</v>
      </c>
      <c r="K713" s="17">
        <f>Table1[[#This Row],[Median Income 2018]]</f>
        <v>57441</v>
      </c>
      <c r="L713">
        <f>(Table1[[#This Row],[Hospital Beds 2018]]/Table1[[#This Row],[Population Estimate 2018]])*1000</f>
        <v>14.742106441740688</v>
      </c>
      <c r="M713" s="1">
        <v>0.86</v>
      </c>
      <c r="N713">
        <f>Table1[[#This Row],[Population Estimate 2018]]</f>
        <v>26794</v>
      </c>
      <c r="O713" t="str" cm="1">
        <f t="array" ref="O71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14" spans="1:15" x14ac:dyDescent="0.3">
      <c r="A714">
        <v>718</v>
      </c>
      <c r="B714" t="s">
        <v>571</v>
      </c>
      <c r="C714" t="s">
        <v>577</v>
      </c>
      <c r="D714" t="s">
        <v>21</v>
      </c>
      <c r="E714">
        <v>4</v>
      </c>
      <c r="F714">
        <f>IF(OR(Table2[[#This Row],[ Rural-Urban Continuum Code   2013]]=1,Table2[[#This Row],[ Rural-Urban Continuum Code   2013]]=2,Table2[[#This Row],[ Rural-Urban Continuum Code   2013]]=3),1,0)</f>
        <v>0</v>
      </c>
      <c r="G714">
        <f>IF(OR(Table2[[#This Row],[ Rural-Urban Continuum Code   2013]]=4,Table2[[#This Row],[ Rural-Urban Continuum Code   2013]]=5,Table2[[#This Row],[ Rural-Urban Continuum Code   2013]]=6),1,0)</f>
        <v>1</v>
      </c>
      <c r="H714">
        <f>IF(OR(Table2[[#This Row],[ Rural-Urban Continuum Code   2013]]=7,Table2[[#This Row],[ Rural-Urban Continuum Code   2013]]=8,Table2[[#This Row],[ Rural-Urban Continuum Code   2013]]=9),1,0)</f>
        <v>0</v>
      </c>
      <c r="I714">
        <v>0.16</v>
      </c>
      <c r="J714">
        <v>0.06</v>
      </c>
      <c r="K714" s="17">
        <f>Table1[[#This Row],[Median Income 2018]]</f>
        <v>58987</v>
      </c>
      <c r="L714">
        <f>(Table1[[#This Row],[Hospital Beds 2018]]/Table1[[#This Row],[Population Estimate 2018]])*1000</f>
        <v>1.6656641835932078</v>
      </c>
      <c r="M714" s="1">
        <v>0.87</v>
      </c>
      <c r="N714">
        <f>Table1[[#This Row],[Population Estimate 2018]]</f>
        <v>43226</v>
      </c>
      <c r="O714" t="str" cm="1">
        <f t="array" ref="O71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15" spans="1:15" x14ac:dyDescent="0.3">
      <c r="A715">
        <v>719</v>
      </c>
      <c r="B715" t="s">
        <v>571</v>
      </c>
      <c r="C715" t="s">
        <v>314</v>
      </c>
      <c r="D715" t="s">
        <v>21</v>
      </c>
      <c r="E715">
        <v>3</v>
      </c>
      <c r="F715">
        <f>IF(OR(Table2[[#This Row],[ Rural-Urban Continuum Code   2013]]=1,Table2[[#This Row],[ Rural-Urban Continuum Code   2013]]=2,Table2[[#This Row],[ Rural-Urban Continuum Code   2013]]=3),1,0)</f>
        <v>1</v>
      </c>
      <c r="G715">
        <f>IF(OR(Table2[[#This Row],[ Rural-Urban Continuum Code   2013]]=4,Table2[[#This Row],[ Rural-Urban Continuum Code   2013]]=5,Table2[[#This Row],[ Rural-Urban Continuum Code   2013]]=6),1,0)</f>
        <v>0</v>
      </c>
      <c r="H715">
        <f>IF(OR(Table2[[#This Row],[ Rural-Urban Continuum Code   2013]]=7,Table2[[#This Row],[ Rural-Urban Continuum Code   2013]]=8,Table2[[#This Row],[ Rural-Urban Continuum Code   2013]]=9),1,0)</f>
        <v>0</v>
      </c>
      <c r="I715">
        <v>0.17</v>
      </c>
      <c r="J715">
        <v>0.06</v>
      </c>
      <c r="K715" s="17">
        <f>Table1[[#This Row],[Median Income 2018]]</f>
        <v>43096</v>
      </c>
      <c r="L715">
        <f>(Table1[[#This Row],[Hospital Beds 2018]]/Table1[[#This Row],[Population Estimate 2018]])*1000</f>
        <v>3.4503188931098179</v>
      </c>
      <c r="M715" s="1">
        <v>0.79</v>
      </c>
      <c r="N715">
        <f>Table1[[#This Row],[Population Estimate 2018]]</f>
        <v>114772</v>
      </c>
      <c r="O715" t="str" cm="1">
        <f t="array" ref="O715">_xlfn.IFS(Table2[[#This Row],[ Rural-Urban Continuum Code   2014]]=1,"Urban",Table2[[#This Row],[ Rural-Urban Continuum Code   2015]]=1, "Suburban",Table2[[#This Row],[ Rural-Urban Continuum Code   2016]]=1,"Rural")</f>
        <v>Urban</v>
      </c>
    </row>
    <row r="716" spans="1:15" x14ac:dyDescent="0.3">
      <c r="A716">
        <v>720</v>
      </c>
      <c r="B716" t="s">
        <v>571</v>
      </c>
      <c r="C716" t="s">
        <v>578</v>
      </c>
      <c r="D716" t="s">
        <v>21</v>
      </c>
      <c r="E716">
        <v>5</v>
      </c>
      <c r="F716">
        <f>IF(OR(Table2[[#This Row],[ Rural-Urban Continuum Code   2013]]=1,Table2[[#This Row],[ Rural-Urban Continuum Code   2013]]=2,Table2[[#This Row],[ Rural-Urban Continuum Code   2013]]=3),1,0)</f>
        <v>0</v>
      </c>
      <c r="G716">
        <f>IF(OR(Table2[[#This Row],[ Rural-Urban Continuum Code   2013]]=4,Table2[[#This Row],[ Rural-Urban Continuum Code   2013]]=5,Table2[[#This Row],[ Rural-Urban Continuum Code   2013]]=6),1,0)</f>
        <v>1</v>
      </c>
      <c r="H716">
        <f>IF(OR(Table2[[#This Row],[ Rural-Urban Continuum Code   2013]]=7,Table2[[#This Row],[ Rural-Urban Continuum Code   2013]]=8,Table2[[#This Row],[ Rural-Urban Continuum Code   2013]]=9),1,0)</f>
        <v>0</v>
      </c>
      <c r="I716">
        <v>0.17</v>
      </c>
      <c r="J716">
        <v>0.05</v>
      </c>
      <c r="K716" s="17">
        <f>Table1[[#This Row],[Median Income 2018]]</f>
        <v>62126</v>
      </c>
      <c r="L716">
        <f>(Table1[[#This Row],[Hospital Beds 2018]]/Table1[[#This Row],[Population Estimate 2018]])*1000</f>
        <v>3.2186068366028429</v>
      </c>
      <c r="M716" s="1">
        <v>0.84</v>
      </c>
      <c r="N716">
        <f>Table1[[#This Row],[Population Estimate 2018]]</f>
        <v>42565</v>
      </c>
      <c r="O716" t="str" cm="1">
        <f t="array" ref="O71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17" spans="1:15" x14ac:dyDescent="0.3">
      <c r="A717">
        <v>721</v>
      </c>
      <c r="B717" t="s">
        <v>571</v>
      </c>
      <c r="C717" t="s">
        <v>579</v>
      </c>
      <c r="D717" t="s">
        <v>58</v>
      </c>
      <c r="E717">
        <v>3</v>
      </c>
      <c r="F717">
        <f>IF(OR(Table2[[#This Row],[ Rural-Urban Continuum Code   2013]]=1,Table2[[#This Row],[ Rural-Urban Continuum Code   2013]]=2,Table2[[#This Row],[ Rural-Urban Continuum Code   2013]]=3),1,0)</f>
        <v>1</v>
      </c>
      <c r="G717">
        <f>IF(OR(Table2[[#This Row],[ Rural-Urban Continuum Code   2013]]=4,Table2[[#This Row],[ Rural-Urban Continuum Code   2013]]=5,Table2[[#This Row],[ Rural-Urban Continuum Code   2013]]=6),1,0)</f>
        <v>0</v>
      </c>
      <c r="H717">
        <f>IF(OR(Table2[[#This Row],[ Rural-Urban Continuum Code   2013]]=7,Table2[[#This Row],[ Rural-Urban Continuum Code   2013]]=8,Table2[[#This Row],[ Rural-Urban Continuum Code   2013]]=9),1,0)</f>
        <v>0</v>
      </c>
      <c r="I717">
        <v>0.15</v>
      </c>
      <c r="J717">
        <v>0.05</v>
      </c>
      <c r="K717" s="17">
        <f>Table1[[#This Row],[Median Income 2018]]</f>
        <v>59251</v>
      </c>
      <c r="L717">
        <f>(Table1[[#This Row],[Hospital Beds 2018]]/Table1[[#This Row],[Population Estimate 2018]])*1000</f>
        <v>1.7902315625608096</v>
      </c>
      <c r="M717" s="1">
        <v>0.86</v>
      </c>
      <c r="N717">
        <f>Table1[[#This Row],[Population Estimate 2018]]</f>
        <v>205560</v>
      </c>
      <c r="O717" t="str" cm="1">
        <f t="array" ref="O717">_xlfn.IFS(Table2[[#This Row],[ Rural-Urban Continuum Code   2014]]=1,"Urban",Table2[[#This Row],[ Rural-Urban Continuum Code   2015]]=1, "Suburban",Table2[[#This Row],[ Rural-Urban Continuum Code   2016]]=1,"Rural")</f>
        <v>Urban</v>
      </c>
    </row>
    <row r="718" spans="1:15" x14ac:dyDescent="0.3">
      <c r="A718">
        <v>722</v>
      </c>
      <c r="B718" t="s">
        <v>571</v>
      </c>
      <c r="C718" t="s">
        <v>49</v>
      </c>
      <c r="D718" t="s">
        <v>21</v>
      </c>
      <c r="E718">
        <v>6</v>
      </c>
      <c r="F718">
        <f>IF(OR(Table2[[#This Row],[ Rural-Urban Continuum Code   2013]]=1,Table2[[#This Row],[ Rural-Urban Continuum Code   2013]]=2,Table2[[#This Row],[ Rural-Urban Continuum Code   2013]]=3),1,0)</f>
        <v>0</v>
      </c>
      <c r="G718">
        <f>IF(OR(Table2[[#This Row],[ Rural-Urban Continuum Code   2013]]=4,Table2[[#This Row],[ Rural-Urban Continuum Code   2013]]=5,Table2[[#This Row],[ Rural-Urban Continuum Code   2013]]=6),1,0)</f>
        <v>1</v>
      </c>
      <c r="H718">
        <f>IF(OR(Table2[[#This Row],[ Rural-Urban Continuum Code   2013]]=7,Table2[[#This Row],[ Rural-Urban Continuum Code   2013]]=8,Table2[[#This Row],[ Rural-Urban Continuum Code   2013]]=9),1,0)</f>
        <v>0</v>
      </c>
      <c r="I718">
        <v>0.2</v>
      </c>
      <c r="J718">
        <v>7.0000000000000007E-2</v>
      </c>
      <c r="K718" s="17">
        <f>Table1[[#This Row],[Median Income 2018]]</f>
        <v>47737</v>
      </c>
      <c r="L718">
        <f>(Table1[[#This Row],[Hospital Beds 2018]]/Table1[[#This Row],[Population Estimate 2018]])*1000</f>
        <v>3.2542196381307762</v>
      </c>
      <c r="M718" s="1">
        <v>0.85</v>
      </c>
      <c r="N718">
        <f>Table1[[#This Row],[Population Estimate 2018]]</f>
        <v>23047</v>
      </c>
      <c r="O718" t="str" cm="1">
        <f t="array" ref="O71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19" spans="1:15" x14ac:dyDescent="0.3">
      <c r="A719">
        <v>723</v>
      </c>
      <c r="B719" t="s">
        <v>571</v>
      </c>
      <c r="C719" t="s">
        <v>412</v>
      </c>
      <c r="D719" t="s">
        <v>21</v>
      </c>
      <c r="E719">
        <v>1</v>
      </c>
      <c r="F719">
        <f>IF(OR(Table2[[#This Row],[ Rural-Urban Continuum Code   2013]]=1,Table2[[#This Row],[ Rural-Urban Continuum Code   2013]]=2,Table2[[#This Row],[ Rural-Urban Continuum Code   2013]]=3),1,0)</f>
        <v>1</v>
      </c>
      <c r="G719">
        <f>IF(OR(Table2[[#This Row],[ Rural-Urban Continuum Code   2013]]=4,Table2[[#This Row],[ Rural-Urban Continuum Code   2013]]=5,Table2[[#This Row],[ Rural-Urban Continuum Code   2013]]=6),1,0)</f>
        <v>0</v>
      </c>
      <c r="H719">
        <f>IF(OR(Table2[[#This Row],[ Rural-Urban Continuum Code   2013]]=7,Table2[[#This Row],[ Rural-Urban Continuum Code   2013]]=8,Table2[[#This Row],[ Rural-Urban Continuum Code   2013]]=9),1,0)</f>
        <v>0</v>
      </c>
      <c r="I719">
        <v>0.16</v>
      </c>
      <c r="J719">
        <v>0.06</v>
      </c>
      <c r="K719" s="17">
        <f>Table1[[#This Row],[Median Income 2018]]</f>
        <v>64992</v>
      </c>
      <c r="L719">
        <f>(Table1[[#This Row],[Hospital Beds 2018]]/Table1[[#This Row],[Population Estimate 2018]])*1000</f>
        <v>4.152685103045731</v>
      </c>
      <c r="M719" s="1">
        <v>0.87</v>
      </c>
      <c r="N719">
        <f>Table1[[#This Row],[Population Estimate 2018]]</f>
        <v>77781</v>
      </c>
      <c r="O719" t="str" cm="1">
        <f t="array" ref="O719">_xlfn.IFS(Table2[[#This Row],[ Rural-Urban Continuum Code   2014]]=1,"Urban",Table2[[#This Row],[ Rural-Urban Continuum Code   2015]]=1, "Suburban",Table2[[#This Row],[ Rural-Urban Continuum Code   2016]]=1,"Rural")</f>
        <v>Urban</v>
      </c>
    </row>
    <row r="720" spans="1:15" x14ac:dyDescent="0.3">
      <c r="A720">
        <v>724</v>
      </c>
      <c r="B720" t="s">
        <v>571</v>
      </c>
      <c r="C720" t="s">
        <v>580</v>
      </c>
      <c r="D720" t="s">
        <v>21</v>
      </c>
      <c r="E720">
        <v>6</v>
      </c>
      <c r="F720">
        <f>IF(OR(Table2[[#This Row],[ Rural-Urban Continuum Code   2013]]=1,Table2[[#This Row],[ Rural-Urban Continuum Code   2013]]=2,Table2[[#This Row],[ Rural-Urban Continuum Code   2013]]=3),1,0)</f>
        <v>0</v>
      </c>
      <c r="G720">
        <f>IF(OR(Table2[[#This Row],[ Rural-Urban Continuum Code   2013]]=4,Table2[[#This Row],[ Rural-Urban Continuum Code   2013]]=5,Table2[[#This Row],[ Rural-Urban Continuum Code   2013]]=6),1,0)</f>
        <v>1</v>
      </c>
      <c r="H720">
        <f>IF(OR(Table2[[#This Row],[ Rural-Urban Continuum Code   2013]]=7,Table2[[#This Row],[ Rural-Urban Continuum Code   2013]]=8,Table2[[#This Row],[ Rural-Urban Continuum Code   2013]]=9),1,0)</f>
        <v>0</v>
      </c>
      <c r="I720">
        <v>0.2</v>
      </c>
      <c r="J720">
        <v>0.06</v>
      </c>
      <c r="K720" s="17">
        <f>Table1[[#This Row],[Median Income 2018]]</f>
        <v>53493</v>
      </c>
      <c r="L720">
        <f>(Table1[[#This Row],[Hospital Beds 2018]]/Table1[[#This Row],[Population Estimate 2018]])*1000</f>
        <v>0</v>
      </c>
      <c r="M720" s="1">
        <v>0.83</v>
      </c>
      <c r="N720">
        <f>Table1[[#This Row],[Population Estimate 2018]]</f>
        <v>16351</v>
      </c>
      <c r="O720" t="str" cm="1">
        <f t="array" ref="O72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21" spans="1:15" x14ac:dyDescent="0.3">
      <c r="A721">
        <v>725</v>
      </c>
      <c r="B721" t="s">
        <v>571</v>
      </c>
      <c r="C721" t="s">
        <v>50</v>
      </c>
      <c r="D721" t="s">
        <v>21</v>
      </c>
      <c r="E721">
        <v>6</v>
      </c>
      <c r="F721">
        <f>IF(OR(Table2[[#This Row],[ Rural-Urban Continuum Code   2013]]=1,Table2[[#This Row],[ Rural-Urban Continuum Code   2013]]=2,Table2[[#This Row],[ Rural-Urban Continuum Code   2013]]=3),1,0)</f>
        <v>0</v>
      </c>
      <c r="G721">
        <f>IF(OR(Table2[[#This Row],[ Rural-Urban Continuum Code   2013]]=4,Table2[[#This Row],[ Rural-Urban Continuum Code   2013]]=5,Table2[[#This Row],[ Rural-Urban Continuum Code   2013]]=6),1,0)</f>
        <v>1</v>
      </c>
      <c r="H721">
        <f>IF(OR(Table2[[#This Row],[ Rural-Urban Continuum Code   2013]]=7,Table2[[#This Row],[ Rural-Urban Continuum Code   2013]]=8,Table2[[#This Row],[ Rural-Urban Continuum Code   2013]]=9),1,0)</f>
        <v>0</v>
      </c>
      <c r="I721">
        <v>0.18</v>
      </c>
      <c r="J721">
        <v>0.06</v>
      </c>
      <c r="K721" s="17">
        <f>Table1[[#This Row],[Median Income 2018]]</f>
        <v>62251</v>
      </c>
      <c r="L721">
        <f>(Table1[[#This Row],[Hospital Beds 2018]]/Table1[[#This Row],[Population Estimate 2018]])*1000</f>
        <v>0</v>
      </c>
      <c r="M721" s="1">
        <v>0.85</v>
      </c>
      <c r="N721">
        <f>Table1[[#This Row],[Population Estimate 2018]]</f>
        <v>22736</v>
      </c>
      <c r="O721" t="str" cm="1">
        <f t="array" ref="O72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22" spans="1:15" x14ac:dyDescent="0.3">
      <c r="A722">
        <v>726</v>
      </c>
      <c r="B722" t="s">
        <v>571</v>
      </c>
      <c r="C722" t="s">
        <v>154</v>
      </c>
      <c r="D722" t="s">
        <v>21</v>
      </c>
      <c r="E722">
        <v>7</v>
      </c>
      <c r="F722">
        <f>IF(OR(Table2[[#This Row],[ Rural-Urban Continuum Code   2013]]=1,Table2[[#This Row],[ Rural-Urban Continuum Code   2013]]=2,Table2[[#This Row],[ Rural-Urban Continuum Code   2013]]=3),1,0)</f>
        <v>0</v>
      </c>
      <c r="G722">
        <f>IF(OR(Table2[[#This Row],[ Rural-Urban Continuum Code   2013]]=4,Table2[[#This Row],[ Rural-Urban Continuum Code   2013]]=5,Table2[[#This Row],[ Rural-Urban Continuum Code   2013]]=6),1,0)</f>
        <v>0</v>
      </c>
      <c r="H722">
        <f>IF(OR(Table2[[#This Row],[ Rural-Urban Continuum Code   2013]]=7,Table2[[#This Row],[ Rural-Urban Continuum Code   2013]]=8,Table2[[#This Row],[ Rural-Urban Continuum Code   2013]]=9),1,0)</f>
        <v>1</v>
      </c>
      <c r="I722">
        <v>0.2</v>
      </c>
      <c r="J722">
        <v>7.0000000000000007E-2</v>
      </c>
      <c r="K722" s="17">
        <f>Table1[[#This Row],[Median Income 2018]]</f>
        <v>52798</v>
      </c>
      <c r="L722">
        <f>(Table1[[#This Row],[Hospital Beds 2018]]/Table1[[#This Row],[Population Estimate 2018]])*1000</f>
        <v>1.2442763288871193</v>
      </c>
      <c r="M722" s="1">
        <v>0.83</v>
      </c>
      <c r="N722">
        <f>Table1[[#This Row],[Population Estimate 2018]]</f>
        <v>20092</v>
      </c>
      <c r="O722" t="str" cm="1">
        <f t="array" ref="O722">_xlfn.IFS(Table2[[#This Row],[ Rural-Urban Continuum Code   2014]]=1,"Urban",Table2[[#This Row],[ Rural-Urban Continuum Code   2015]]=1, "Suburban",Table2[[#This Row],[ Rural-Urban Continuum Code   2016]]=1,"Rural")</f>
        <v>Rural</v>
      </c>
    </row>
    <row r="723" spans="1:15" x14ac:dyDescent="0.3">
      <c r="A723">
        <v>727</v>
      </c>
      <c r="B723" t="s">
        <v>571</v>
      </c>
      <c r="C723" t="s">
        <v>581</v>
      </c>
      <c r="D723" t="s">
        <v>21</v>
      </c>
      <c r="E723">
        <v>6</v>
      </c>
      <c r="F723">
        <f>IF(OR(Table2[[#This Row],[ Rural-Urban Continuum Code   2013]]=1,Table2[[#This Row],[ Rural-Urban Continuum Code   2013]]=2,Table2[[#This Row],[ Rural-Urban Continuum Code   2013]]=3),1,0)</f>
        <v>0</v>
      </c>
      <c r="G723">
        <f>IF(OR(Table2[[#This Row],[ Rural-Urban Continuum Code   2013]]=4,Table2[[#This Row],[ Rural-Urban Continuum Code   2013]]=5,Table2[[#This Row],[ Rural-Urban Continuum Code   2013]]=6),1,0)</f>
        <v>1</v>
      </c>
      <c r="H723">
        <f>IF(OR(Table2[[#This Row],[ Rural-Urban Continuum Code   2013]]=7,Table2[[#This Row],[ Rural-Urban Continuum Code   2013]]=8,Table2[[#This Row],[ Rural-Urban Continuum Code   2013]]=9),1,0)</f>
        <v>0</v>
      </c>
      <c r="I723">
        <v>0.18</v>
      </c>
      <c r="J723">
        <v>7.0000000000000007E-2</v>
      </c>
      <c r="K723" s="17">
        <f>Table1[[#This Row],[Median Income 2018]]</f>
        <v>56960</v>
      </c>
      <c r="L723">
        <f>(Table1[[#This Row],[Hospital Beds 2018]]/Table1[[#This Row],[Population Estimate 2018]])*1000</f>
        <v>2.0925505201482721</v>
      </c>
      <c r="M723" s="1">
        <v>0.84</v>
      </c>
      <c r="N723">
        <f>Table1[[#This Row],[Population Estimate 2018]]</f>
        <v>33452</v>
      </c>
      <c r="O723" t="str" cm="1">
        <f t="array" ref="O72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24" spans="1:15" x14ac:dyDescent="0.3">
      <c r="A724">
        <v>728</v>
      </c>
      <c r="B724" t="s">
        <v>571</v>
      </c>
      <c r="C724" t="s">
        <v>156</v>
      </c>
      <c r="D724" t="s">
        <v>21</v>
      </c>
      <c r="E724">
        <v>4</v>
      </c>
      <c r="F724">
        <f>IF(OR(Table2[[#This Row],[ Rural-Urban Continuum Code   2013]]=1,Table2[[#This Row],[ Rural-Urban Continuum Code   2013]]=2,Table2[[#This Row],[ Rural-Urban Continuum Code   2013]]=3),1,0)</f>
        <v>0</v>
      </c>
      <c r="G724">
        <f>IF(OR(Table2[[#This Row],[ Rural-Urban Continuum Code   2013]]=4,Table2[[#This Row],[ Rural-Urban Continuum Code   2013]]=5,Table2[[#This Row],[ Rural-Urban Continuum Code   2013]]=6),1,0)</f>
        <v>1</v>
      </c>
      <c r="H724">
        <f>IF(OR(Table2[[#This Row],[ Rural-Urban Continuum Code   2013]]=7,Table2[[#This Row],[ Rural-Urban Continuum Code   2013]]=8,Table2[[#This Row],[ Rural-Urban Continuum Code   2013]]=9),1,0)</f>
        <v>0</v>
      </c>
      <c r="I724">
        <v>0.19</v>
      </c>
      <c r="J724">
        <v>7.0000000000000007E-2</v>
      </c>
      <c r="K724" s="17">
        <f>Table1[[#This Row],[Median Income 2018]]</f>
        <v>45138</v>
      </c>
      <c r="L724">
        <f>(Table1[[#This Row],[Hospital Beds 2018]]/Table1[[#This Row],[Population Estimate 2018]])*1000</f>
        <v>2.0171074981800534</v>
      </c>
      <c r="M724" s="1">
        <v>0.78</v>
      </c>
      <c r="N724">
        <f>Table1[[#This Row],[Population Estimate 2018]]</f>
        <v>65936</v>
      </c>
      <c r="O724" t="str" cm="1">
        <f t="array" ref="O72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25" spans="1:15" x14ac:dyDescent="0.3">
      <c r="A725">
        <v>729</v>
      </c>
      <c r="B725" t="s">
        <v>571</v>
      </c>
      <c r="C725" t="s">
        <v>52</v>
      </c>
      <c r="D725" t="s">
        <v>21</v>
      </c>
      <c r="E725">
        <v>6</v>
      </c>
      <c r="F725">
        <f>IF(OR(Table2[[#This Row],[ Rural-Urban Continuum Code   2013]]=1,Table2[[#This Row],[ Rural-Urban Continuum Code   2013]]=2,Table2[[#This Row],[ Rural-Urban Continuum Code   2013]]=3),1,0)</f>
        <v>0</v>
      </c>
      <c r="G725">
        <f>IF(OR(Table2[[#This Row],[ Rural-Urban Continuum Code   2013]]=4,Table2[[#This Row],[ Rural-Urban Continuum Code   2013]]=5,Table2[[#This Row],[ Rural-Urban Continuum Code   2013]]=6),1,0)</f>
        <v>1</v>
      </c>
      <c r="H725">
        <f>IF(OR(Table2[[#This Row],[ Rural-Urban Continuum Code   2013]]=7,Table2[[#This Row],[ Rural-Urban Continuum Code   2013]]=8,Table2[[#This Row],[ Rural-Urban Continuum Code   2013]]=9),1,0)</f>
        <v>0</v>
      </c>
      <c r="I725">
        <v>0.2</v>
      </c>
      <c r="J725">
        <v>0.08</v>
      </c>
      <c r="K725" s="17">
        <f>Table1[[#This Row],[Median Income 2018]]</f>
        <v>46835</v>
      </c>
      <c r="L725">
        <f>(Table1[[#This Row],[Hospital Beds 2018]]/Table1[[#This Row],[Population Estimate 2018]])*1000</f>
        <v>1.780916078235331</v>
      </c>
      <c r="M725" s="1">
        <v>0.83</v>
      </c>
      <c r="N725">
        <f>Table1[[#This Row],[Population Estimate 2018]]</f>
        <v>32006</v>
      </c>
      <c r="O725" t="str" cm="1">
        <f t="array" ref="O72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26" spans="1:15" x14ac:dyDescent="0.3">
      <c r="A726">
        <v>730</v>
      </c>
      <c r="B726" t="s">
        <v>571</v>
      </c>
      <c r="C726" t="s">
        <v>338</v>
      </c>
      <c r="D726" t="s">
        <v>21</v>
      </c>
      <c r="E726">
        <v>1</v>
      </c>
      <c r="F726">
        <f>IF(OR(Table2[[#This Row],[ Rural-Urban Continuum Code   2013]]=1,Table2[[#This Row],[ Rural-Urban Continuum Code   2013]]=2,Table2[[#This Row],[ Rural-Urban Continuum Code   2013]]=3),1,0)</f>
        <v>1</v>
      </c>
      <c r="G726">
        <f>IF(OR(Table2[[#This Row],[ Rural-Urban Continuum Code   2013]]=4,Table2[[#This Row],[ Rural-Urban Continuum Code   2013]]=5,Table2[[#This Row],[ Rural-Urban Continuum Code   2013]]=6),1,0)</f>
        <v>0</v>
      </c>
      <c r="H726">
        <f>IF(OR(Table2[[#This Row],[ Rural-Urban Continuum Code   2013]]=7,Table2[[#This Row],[ Rural-Urban Continuum Code   2013]]=8,Table2[[#This Row],[ Rural-Urban Continuum Code   2013]]=9),1,0)</f>
        <v>0</v>
      </c>
      <c r="I726">
        <v>0.12</v>
      </c>
      <c r="J726">
        <v>0.05</v>
      </c>
      <c r="K726" s="17">
        <f>Table1[[#This Row],[Median Income 2018]]</f>
        <v>101740</v>
      </c>
      <c r="L726">
        <f>(Table1[[#This Row],[Hospital Beds 2018]]/Table1[[#This Row],[Population Estimate 2018]])*1000</f>
        <v>1.7571178420169289</v>
      </c>
      <c r="M726" s="1">
        <v>0.9</v>
      </c>
      <c r="N726">
        <f>Table1[[#This Row],[Population Estimate 2018]]</f>
        <v>330086</v>
      </c>
      <c r="O726" t="str" cm="1">
        <f t="array" ref="O726">_xlfn.IFS(Table2[[#This Row],[ Rural-Urban Continuum Code   2014]]=1,"Urban",Table2[[#This Row],[ Rural-Urban Continuum Code   2015]]=1, "Suburban",Table2[[#This Row],[ Rural-Urban Continuum Code   2016]]=1,"Rural")</f>
        <v>Urban</v>
      </c>
    </row>
    <row r="727" spans="1:15" x14ac:dyDescent="0.3">
      <c r="A727">
        <v>731</v>
      </c>
      <c r="B727" t="s">
        <v>571</v>
      </c>
      <c r="C727" t="s">
        <v>422</v>
      </c>
      <c r="D727" t="s">
        <v>21</v>
      </c>
      <c r="E727">
        <v>1</v>
      </c>
      <c r="F727">
        <f>IF(OR(Table2[[#This Row],[ Rural-Urban Continuum Code   2013]]=1,Table2[[#This Row],[ Rural-Urban Continuum Code   2013]]=2,Table2[[#This Row],[ Rural-Urban Continuum Code   2013]]=3),1,0)</f>
        <v>1</v>
      </c>
      <c r="G727">
        <f>IF(OR(Table2[[#This Row],[ Rural-Urban Continuum Code   2013]]=4,Table2[[#This Row],[ Rural-Urban Continuum Code   2013]]=5,Table2[[#This Row],[ Rural-Urban Continuum Code   2013]]=6),1,0)</f>
        <v>0</v>
      </c>
      <c r="H727">
        <f>IF(OR(Table2[[#This Row],[ Rural-Urban Continuum Code   2013]]=7,Table2[[#This Row],[ Rural-Urban Continuum Code   2013]]=8,Table2[[#This Row],[ Rural-Urban Continuum Code   2013]]=9),1,0)</f>
        <v>0</v>
      </c>
      <c r="I727">
        <v>0.16</v>
      </c>
      <c r="J727">
        <v>0.06</v>
      </c>
      <c r="K727" s="17">
        <f>Table1[[#This Row],[Median Income 2018]]</f>
        <v>73831</v>
      </c>
      <c r="L727">
        <f>(Table1[[#This Row],[Hospital Beds 2018]]/Table1[[#This Row],[Population Estimate 2018]])*1000</f>
        <v>0.89062356747128391</v>
      </c>
      <c r="M727" s="1">
        <v>0.86</v>
      </c>
      <c r="N727">
        <f>Table1[[#This Row],[Population Estimate 2018]]</f>
        <v>76351</v>
      </c>
      <c r="O727" t="str" cm="1">
        <f t="array" ref="O727">_xlfn.IFS(Table2[[#This Row],[ Rural-Urban Continuum Code   2014]]=1,"Urban",Table2[[#This Row],[ Rural-Urban Continuum Code   2015]]=1, "Suburban",Table2[[#This Row],[ Rural-Urban Continuum Code   2016]]=1,"Rural")</f>
        <v>Urban</v>
      </c>
    </row>
    <row r="728" spans="1:15" x14ac:dyDescent="0.3">
      <c r="A728">
        <v>732</v>
      </c>
      <c r="B728" t="s">
        <v>571</v>
      </c>
      <c r="C728" t="s">
        <v>582</v>
      </c>
      <c r="D728" t="s">
        <v>21</v>
      </c>
      <c r="E728">
        <v>1</v>
      </c>
      <c r="F728">
        <f>IF(OR(Table2[[#This Row],[ Rural-Urban Continuum Code   2013]]=1,Table2[[#This Row],[ Rural-Urban Continuum Code   2013]]=2,Table2[[#This Row],[ Rural-Urban Continuum Code   2013]]=3),1,0)</f>
        <v>1</v>
      </c>
      <c r="G728">
        <f>IF(OR(Table2[[#This Row],[ Rural-Urban Continuum Code   2013]]=4,Table2[[#This Row],[ Rural-Urban Continuum Code   2013]]=5,Table2[[#This Row],[ Rural-Urban Continuum Code   2013]]=6),1,0)</f>
        <v>0</v>
      </c>
      <c r="H728">
        <f>IF(OR(Table2[[#This Row],[ Rural-Urban Continuum Code   2013]]=7,Table2[[#This Row],[ Rural-Urban Continuum Code   2013]]=8,Table2[[#This Row],[ Rural-Urban Continuum Code   2013]]=9),1,0)</f>
        <v>0</v>
      </c>
      <c r="I728">
        <v>0.18</v>
      </c>
      <c r="J728">
        <v>7.0000000000000007E-2</v>
      </c>
      <c r="K728" s="17">
        <f>Table1[[#This Row],[Median Income 2018]]</f>
        <v>60379</v>
      </c>
      <c r="L728">
        <f>(Table1[[#This Row],[Hospital Beds 2018]]/Table1[[#This Row],[Population Estimate 2018]])*1000</f>
        <v>0.61957868649318459</v>
      </c>
      <c r="M728" s="1">
        <v>0.85</v>
      </c>
      <c r="N728">
        <f>Table1[[#This Row],[Population Estimate 2018]]</f>
        <v>40350</v>
      </c>
      <c r="O728" t="str" cm="1">
        <f t="array" ref="O728">_xlfn.IFS(Table2[[#This Row],[ Rural-Urban Continuum Code   2014]]=1,"Urban",Table2[[#This Row],[ Rural-Urban Continuum Code   2015]]=1, "Suburban",Table2[[#This Row],[ Rural-Urban Continuum Code   2016]]=1,"Rural")</f>
        <v>Urban</v>
      </c>
    </row>
    <row r="729" spans="1:15" x14ac:dyDescent="0.3">
      <c r="A729">
        <v>733</v>
      </c>
      <c r="B729" t="s">
        <v>571</v>
      </c>
      <c r="C729" t="s">
        <v>583</v>
      </c>
      <c r="D729" t="s">
        <v>21</v>
      </c>
      <c r="E729">
        <v>1</v>
      </c>
      <c r="F729">
        <f>IF(OR(Table2[[#This Row],[ Rural-Urban Continuum Code   2013]]=1,Table2[[#This Row],[ Rural-Urban Continuum Code   2013]]=2,Table2[[#This Row],[ Rural-Urban Continuum Code   2013]]=3),1,0)</f>
        <v>1</v>
      </c>
      <c r="G729">
        <f>IF(OR(Table2[[#This Row],[ Rural-Urban Continuum Code   2013]]=4,Table2[[#This Row],[ Rural-Urban Continuum Code   2013]]=5,Table2[[#This Row],[ Rural-Urban Continuum Code   2013]]=6),1,0)</f>
        <v>0</v>
      </c>
      <c r="H729">
        <f>IF(OR(Table2[[#This Row],[ Rural-Urban Continuum Code   2013]]=7,Table2[[#This Row],[ Rural-Urban Continuum Code   2013]]=8,Table2[[#This Row],[ Rural-Urban Continuum Code   2013]]=9),1,0)</f>
        <v>0</v>
      </c>
      <c r="I729">
        <v>0.14000000000000001</v>
      </c>
      <c r="J729">
        <v>0.06</v>
      </c>
      <c r="K729" s="17">
        <f>Table1[[#This Row],[Median Income 2018]]</f>
        <v>80834</v>
      </c>
      <c r="L729">
        <f>(Table1[[#This Row],[Hospital Beds 2018]]/Table1[[#This Row],[Population Estimate 2018]])*1000</f>
        <v>1.5568023280182506</v>
      </c>
      <c r="M729" s="1">
        <v>0.86</v>
      </c>
      <c r="N729">
        <f>Table1[[#This Row],[Population Estimate 2018]]</f>
        <v>167009</v>
      </c>
      <c r="O729" t="str" cm="1">
        <f t="array" ref="O729">_xlfn.IFS(Table2[[#This Row],[ Rural-Urban Continuum Code   2014]]=1,"Urban",Table2[[#This Row],[ Rural-Urban Continuum Code   2015]]=1, "Suburban",Table2[[#This Row],[ Rural-Urban Continuum Code   2016]]=1,"Rural")</f>
        <v>Urban</v>
      </c>
    </row>
    <row r="730" spans="1:15" x14ac:dyDescent="0.3">
      <c r="A730">
        <v>734</v>
      </c>
      <c r="B730" t="s">
        <v>571</v>
      </c>
      <c r="C730" t="s">
        <v>54</v>
      </c>
      <c r="D730" t="s">
        <v>21</v>
      </c>
      <c r="E730">
        <v>4</v>
      </c>
      <c r="F730">
        <f>IF(OR(Table2[[#This Row],[ Rural-Urban Continuum Code   2013]]=1,Table2[[#This Row],[ Rural-Urban Continuum Code   2013]]=2,Table2[[#This Row],[ Rural-Urban Continuum Code   2013]]=3),1,0)</f>
        <v>0</v>
      </c>
      <c r="G730">
        <f>IF(OR(Table2[[#This Row],[ Rural-Urban Continuum Code   2013]]=4,Table2[[#This Row],[ Rural-Urban Continuum Code   2013]]=5,Table2[[#This Row],[ Rural-Urban Continuum Code   2013]]=6),1,0)</f>
        <v>1</v>
      </c>
      <c r="H730">
        <f>IF(OR(Table2[[#This Row],[ Rural-Urban Continuum Code   2013]]=7,Table2[[#This Row],[ Rural-Urban Continuum Code   2013]]=8,Table2[[#This Row],[ Rural-Urban Continuum Code   2013]]=9),1,0)</f>
        <v>0</v>
      </c>
      <c r="I730">
        <v>0.19</v>
      </c>
      <c r="J730">
        <v>7.0000000000000007E-2</v>
      </c>
      <c r="K730" s="17">
        <f>Table1[[#This Row],[Median Income 2018]]</f>
        <v>50183</v>
      </c>
      <c r="L730">
        <f>(Table1[[#This Row],[Hospital Beds 2018]]/Table1[[#This Row],[Population Estimate 2018]])*1000</f>
        <v>1.8644734934018354</v>
      </c>
      <c r="M730" s="1">
        <v>0.78</v>
      </c>
      <c r="N730">
        <f>Table1[[#This Row],[Population Estimate 2018]]</f>
        <v>48271</v>
      </c>
      <c r="O730" t="str" cm="1">
        <f t="array" ref="O73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31" spans="1:15" x14ac:dyDescent="0.3">
      <c r="A731">
        <v>735</v>
      </c>
      <c r="B731" t="s">
        <v>571</v>
      </c>
      <c r="C731" t="s">
        <v>159</v>
      </c>
      <c r="D731" t="s">
        <v>21</v>
      </c>
      <c r="E731">
        <v>3</v>
      </c>
      <c r="F731">
        <f>IF(OR(Table2[[#This Row],[ Rural-Urban Continuum Code   2013]]=1,Table2[[#This Row],[ Rural-Urban Continuum Code   2013]]=2,Table2[[#This Row],[ Rural-Urban Continuum Code   2013]]=3),1,0)</f>
        <v>1</v>
      </c>
      <c r="G731">
        <f>IF(OR(Table2[[#This Row],[ Rural-Urban Continuum Code   2013]]=4,Table2[[#This Row],[ Rural-Urban Continuum Code   2013]]=5,Table2[[#This Row],[ Rural-Urban Continuum Code   2013]]=6),1,0)</f>
        <v>0</v>
      </c>
      <c r="H731">
        <f>IF(OR(Table2[[#This Row],[ Rural-Urban Continuum Code   2013]]=7,Table2[[#This Row],[ Rural-Urban Continuum Code   2013]]=8,Table2[[#This Row],[ Rural-Urban Continuum Code   2013]]=9),1,0)</f>
        <v>0</v>
      </c>
      <c r="I731">
        <v>0.19</v>
      </c>
      <c r="J731">
        <v>0.08</v>
      </c>
      <c r="K731" s="17">
        <f>Table1[[#This Row],[Median Income 2018]]</f>
        <v>55365</v>
      </c>
      <c r="L731">
        <f>(Table1[[#This Row],[Hospital Beds 2018]]/Table1[[#This Row],[Population Estimate 2018]])*1000</f>
        <v>3.8608163562635069</v>
      </c>
      <c r="M731" s="1">
        <v>0.83</v>
      </c>
      <c r="N731">
        <f>Table1[[#This Row],[Population Estimate 2018]]</f>
        <v>82366</v>
      </c>
      <c r="O731" t="str" cm="1">
        <f t="array" ref="O731">_xlfn.IFS(Table2[[#This Row],[ Rural-Urban Continuum Code   2014]]=1,"Urban",Table2[[#This Row],[ Rural-Urban Continuum Code   2015]]=1, "Suburban",Table2[[#This Row],[ Rural-Urban Continuum Code   2016]]=1,"Rural")</f>
        <v>Urban</v>
      </c>
    </row>
    <row r="732" spans="1:15" x14ac:dyDescent="0.3">
      <c r="A732">
        <v>736</v>
      </c>
      <c r="B732" t="s">
        <v>571</v>
      </c>
      <c r="C732" t="s">
        <v>584</v>
      </c>
      <c r="D732" t="s">
        <v>21</v>
      </c>
      <c r="E732">
        <v>6</v>
      </c>
      <c r="F732">
        <f>IF(OR(Table2[[#This Row],[ Rural-Urban Continuum Code   2013]]=1,Table2[[#This Row],[ Rural-Urban Continuum Code   2013]]=2,Table2[[#This Row],[ Rural-Urban Continuum Code   2013]]=3),1,0)</f>
        <v>0</v>
      </c>
      <c r="G732">
        <f>IF(OR(Table2[[#This Row],[ Rural-Urban Continuum Code   2013]]=4,Table2[[#This Row],[ Rural-Urban Continuum Code   2013]]=5,Table2[[#This Row],[ Rural-Urban Continuum Code   2013]]=6),1,0)</f>
        <v>1</v>
      </c>
      <c r="H732">
        <f>IF(OR(Table2[[#This Row],[ Rural-Urban Continuum Code   2013]]=7,Table2[[#This Row],[ Rural-Urban Continuum Code   2013]]=8,Table2[[#This Row],[ Rural-Urban Continuum Code   2013]]=9),1,0)</f>
        <v>0</v>
      </c>
      <c r="I732">
        <v>0.17</v>
      </c>
      <c r="J732">
        <v>7.0000000000000007E-2</v>
      </c>
      <c r="K732" s="17">
        <f>Table1[[#This Row],[Median Income 2018]]</f>
        <v>53809</v>
      </c>
      <c r="L732">
        <f>(Table1[[#This Row],[Hospital Beds 2018]]/Table1[[#This Row],[Population Estimate 2018]])*1000</f>
        <v>0.99337748344370858</v>
      </c>
      <c r="M732" s="1">
        <v>0.83</v>
      </c>
      <c r="N732">
        <f>Table1[[#This Row],[Population Estimate 2018]]</f>
        <v>36240</v>
      </c>
      <c r="O732" t="str" cm="1">
        <f t="array" ref="O73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33" spans="1:15" x14ac:dyDescent="0.3">
      <c r="A733">
        <v>737</v>
      </c>
      <c r="B733" t="s">
        <v>571</v>
      </c>
      <c r="C733" t="s">
        <v>56</v>
      </c>
      <c r="D733" t="s">
        <v>21</v>
      </c>
      <c r="E733">
        <v>4</v>
      </c>
      <c r="F733">
        <f>IF(OR(Table2[[#This Row],[ Rural-Urban Continuum Code   2013]]=1,Table2[[#This Row],[ Rural-Urban Continuum Code   2013]]=2,Table2[[#This Row],[ Rural-Urban Continuum Code   2013]]=3),1,0)</f>
        <v>0</v>
      </c>
      <c r="G733">
        <f>IF(OR(Table2[[#This Row],[ Rural-Urban Continuum Code   2013]]=4,Table2[[#This Row],[ Rural-Urban Continuum Code   2013]]=5,Table2[[#This Row],[ Rural-Urban Continuum Code   2013]]=6),1,0)</f>
        <v>1</v>
      </c>
      <c r="H733">
        <f>IF(OR(Table2[[#This Row],[ Rural-Urban Continuum Code   2013]]=7,Table2[[#This Row],[ Rural-Urban Continuum Code   2013]]=8,Table2[[#This Row],[ Rural-Urban Continuum Code   2013]]=9),1,0)</f>
        <v>0</v>
      </c>
      <c r="I733">
        <v>0.16</v>
      </c>
      <c r="J733">
        <v>0.06</v>
      </c>
      <c r="K733" s="17">
        <f>Table1[[#This Row],[Median Income 2018]]</f>
        <v>55518</v>
      </c>
      <c r="L733">
        <f>(Table1[[#This Row],[Hospital Beds 2018]]/Table1[[#This Row],[Population Estimate 2018]])*1000</f>
        <v>2.108317653193081</v>
      </c>
      <c r="M733" s="1">
        <v>0.86</v>
      </c>
      <c r="N733">
        <f>Table1[[#This Row],[Population Estimate 2018]]</f>
        <v>44111</v>
      </c>
      <c r="O733" t="str" cm="1">
        <f t="array" ref="O73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34" spans="1:15" x14ac:dyDescent="0.3">
      <c r="A734">
        <v>738</v>
      </c>
      <c r="B734" t="s">
        <v>571</v>
      </c>
      <c r="C734" t="s">
        <v>428</v>
      </c>
      <c r="D734" t="s">
        <v>21</v>
      </c>
      <c r="E734">
        <v>1</v>
      </c>
      <c r="F734">
        <f>IF(OR(Table2[[#This Row],[ Rural-Urban Continuum Code   2013]]=1,Table2[[#This Row],[ Rural-Urban Continuum Code   2013]]=2,Table2[[#This Row],[ Rural-Urban Continuum Code   2013]]=3),1,0)</f>
        <v>1</v>
      </c>
      <c r="G734">
        <f>IF(OR(Table2[[#This Row],[ Rural-Urban Continuum Code   2013]]=4,Table2[[#This Row],[ Rural-Urban Continuum Code   2013]]=5,Table2[[#This Row],[ Rural-Urban Continuum Code   2013]]=6),1,0)</f>
        <v>0</v>
      </c>
      <c r="H734">
        <f>IF(OR(Table2[[#This Row],[ Rural-Urban Continuum Code   2013]]=7,Table2[[#This Row],[ Rural-Urban Continuum Code   2013]]=8,Table2[[#This Row],[ Rural-Urban Continuum Code   2013]]=9),1,0)</f>
        <v>0</v>
      </c>
      <c r="I734">
        <v>0.18</v>
      </c>
      <c r="J734">
        <v>0.06</v>
      </c>
      <c r="K734" s="17">
        <f>Table1[[#This Row],[Median Income 2018]]</f>
        <v>66720</v>
      </c>
      <c r="L734">
        <f>(Table1[[#This Row],[Hospital Beds 2018]]/Table1[[#This Row],[Population Estimate 2018]])*1000</f>
        <v>1.3784836679652384</v>
      </c>
      <c r="M734" s="1">
        <v>0.83</v>
      </c>
      <c r="N734">
        <f>Table1[[#This Row],[Population Estimate 2018]]</f>
        <v>33370</v>
      </c>
      <c r="O734" t="str" cm="1">
        <f t="array" ref="O734">_xlfn.IFS(Table2[[#This Row],[ Rural-Urban Continuum Code   2014]]=1,"Urban",Table2[[#This Row],[ Rural-Urban Continuum Code   2015]]=1, "Suburban",Table2[[#This Row],[ Rural-Urban Continuum Code   2016]]=1,"Rural")</f>
        <v>Urban</v>
      </c>
    </row>
    <row r="735" spans="1:15" x14ac:dyDescent="0.3">
      <c r="A735">
        <v>739</v>
      </c>
      <c r="B735" t="s">
        <v>571</v>
      </c>
      <c r="C735" t="s">
        <v>585</v>
      </c>
      <c r="D735" t="s">
        <v>21</v>
      </c>
      <c r="E735">
        <v>6</v>
      </c>
      <c r="F735">
        <f>IF(OR(Table2[[#This Row],[ Rural-Urban Continuum Code   2013]]=1,Table2[[#This Row],[ Rural-Urban Continuum Code   2013]]=2,Table2[[#This Row],[ Rural-Urban Continuum Code   2013]]=3),1,0)</f>
        <v>0</v>
      </c>
      <c r="G735">
        <f>IF(OR(Table2[[#This Row],[ Rural-Urban Continuum Code   2013]]=4,Table2[[#This Row],[ Rural-Urban Continuum Code   2013]]=5,Table2[[#This Row],[ Rural-Urban Continuum Code   2013]]=6),1,0)</f>
        <v>1</v>
      </c>
      <c r="H735">
        <f>IF(OR(Table2[[#This Row],[ Rural-Urban Continuum Code   2013]]=7,Table2[[#This Row],[ Rural-Urban Continuum Code   2013]]=8,Table2[[#This Row],[ Rural-Urban Continuum Code   2013]]=9),1,0)</f>
        <v>0</v>
      </c>
      <c r="I735">
        <v>0.18</v>
      </c>
      <c r="J735">
        <v>0.06</v>
      </c>
      <c r="K735" s="17">
        <f>Table1[[#This Row],[Median Income 2018]]</f>
        <v>48392</v>
      </c>
      <c r="L735">
        <f>(Table1[[#This Row],[Hospital Beds 2018]]/Table1[[#This Row],[Population Estimate 2018]])*1000</f>
        <v>1.6856097091119246</v>
      </c>
      <c r="M735" s="1">
        <v>0.85</v>
      </c>
      <c r="N735">
        <f>Table1[[#This Row],[Population Estimate 2018]]</f>
        <v>20764</v>
      </c>
      <c r="O735" t="str" cm="1">
        <f t="array" ref="O73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36" spans="1:15" x14ac:dyDescent="0.3">
      <c r="A736">
        <v>740</v>
      </c>
      <c r="B736" t="s">
        <v>571</v>
      </c>
      <c r="C736" t="s">
        <v>57</v>
      </c>
      <c r="D736" t="s">
        <v>21</v>
      </c>
      <c r="E736">
        <v>6</v>
      </c>
      <c r="F736">
        <f>IF(OR(Table2[[#This Row],[ Rural-Urban Continuum Code   2013]]=1,Table2[[#This Row],[ Rural-Urban Continuum Code   2013]]=2,Table2[[#This Row],[ Rural-Urban Continuum Code   2013]]=3),1,0)</f>
        <v>0</v>
      </c>
      <c r="G736">
        <f>IF(OR(Table2[[#This Row],[ Rural-Urban Continuum Code   2013]]=4,Table2[[#This Row],[ Rural-Urban Continuum Code   2013]]=5,Table2[[#This Row],[ Rural-Urban Continuum Code   2013]]=6),1,0)</f>
        <v>1</v>
      </c>
      <c r="H736">
        <f>IF(OR(Table2[[#This Row],[ Rural-Urban Continuum Code   2013]]=7,Table2[[#This Row],[ Rural-Urban Continuum Code   2013]]=8,Table2[[#This Row],[ Rural-Urban Continuum Code   2013]]=9),1,0)</f>
        <v>0</v>
      </c>
      <c r="I736">
        <v>0.18</v>
      </c>
      <c r="J736">
        <v>7.0000000000000007E-2</v>
      </c>
      <c r="K736" s="17">
        <f>Table1[[#This Row],[Median Income 2018]]</f>
        <v>51031</v>
      </c>
      <c r="L736">
        <f>(Table1[[#This Row],[Hospital Beds 2018]]/Table1[[#This Row],[Population Estimate 2018]])*1000</f>
        <v>7.0479384003974168</v>
      </c>
      <c r="M736" s="1">
        <v>0.8</v>
      </c>
      <c r="N736">
        <f>Table1[[#This Row],[Population Estimate 2018]]</f>
        <v>32208</v>
      </c>
      <c r="O736" t="str" cm="1">
        <f t="array" ref="O73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37" spans="1:15" x14ac:dyDescent="0.3">
      <c r="A737">
        <v>741</v>
      </c>
      <c r="B737" t="s">
        <v>571</v>
      </c>
      <c r="C737" t="s">
        <v>586</v>
      </c>
      <c r="D737" t="s">
        <v>21</v>
      </c>
      <c r="E737">
        <v>6</v>
      </c>
      <c r="F737">
        <f>IF(OR(Table2[[#This Row],[ Rural-Urban Continuum Code   2013]]=1,Table2[[#This Row],[ Rural-Urban Continuum Code   2013]]=2,Table2[[#This Row],[ Rural-Urban Continuum Code   2013]]=3),1,0)</f>
        <v>0</v>
      </c>
      <c r="G737">
        <f>IF(OR(Table2[[#This Row],[ Rural-Urban Continuum Code   2013]]=4,Table2[[#This Row],[ Rural-Urban Continuum Code   2013]]=5,Table2[[#This Row],[ Rural-Urban Continuum Code   2013]]=6),1,0)</f>
        <v>1</v>
      </c>
      <c r="H737">
        <f>IF(OR(Table2[[#This Row],[ Rural-Urban Continuum Code   2013]]=7,Table2[[#This Row],[ Rural-Urban Continuum Code   2013]]=8,Table2[[#This Row],[ Rural-Urban Continuum Code   2013]]=9),1,0)</f>
        <v>0</v>
      </c>
      <c r="I737">
        <v>0.16</v>
      </c>
      <c r="J737">
        <v>7.0000000000000007E-2</v>
      </c>
      <c r="K737" s="17">
        <f>Table1[[#This Row],[Median Income 2018]]</f>
        <v>51560</v>
      </c>
      <c r="L737">
        <f>(Table1[[#This Row],[Hospital Beds 2018]]/Table1[[#This Row],[Population Estimate 2018]])*1000</f>
        <v>0.61569664264242518</v>
      </c>
      <c r="M737" s="1">
        <v>0.88</v>
      </c>
      <c r="N737">
        <f>Table1[[#This Row],[Population Estimate 2018]]</f>
        <v>27611</v>
      </c>
      <c r="O737" t="str" cm="1">
        <f t="array" ref="O73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38" spans="1:15" x14ac:dyDescent="0.3">
      <c r="A738">
        <v>742</v>
      </c>
      <c r="B738" t="s">
        <v>571</v>
      </c>
      <c r="C738" t="s">
        <v>162</v>
      </c>
      <c r="D738" t="s">
        <v>21</v>
      </c>
      <c r="E738">
        <v>1</v>
      </c>
      <c r="F738">
        <f>IF(OR(Table2[[#This Row],[ Rural-Urban Continuum Code   2013]]=1,Table2[[#This Row],[ Rural-Urban Continuum Code   2013]]=2,Table2[[#This Row],[ Rural-Urban Continuum Code   2013]]=3),1,0)</f>
        <v>1</v>
      </c>
      <c r="G738">
        <f>IF(OR(Table2[[#This Row],[ Rural-Urban Continuum Code   2013]]=4,Table2[[#This Row],[ Rural-Urban Continuum Code   2013]]=5,Table2[[#This Row],[ Rural-Urban Continuum Code   2013]]=6),1,0)</f>
        <v>0</v>
      </c>
      <c r="H738">
        <f>IF(OR(Table2[[#This Row],[ Rural-Urban Continuum Code   2013]]=7,Table2[[#This Row],[ Rural-Urban Continuum Code   2013]]=8,Table2[[#This Row],[ Rural-Urban Continuum Code   2013]]=9),1,0)</f>
        <v>0</v>
      </c>
      <c r="I738">
        <v>0.15</v>
      </c>
      <c r="J738">
        <v>0.06</v>
      </c>
      <c r="K738" s="17">
        <f>Table1[[#This Row],[Median Income 2018]]</f>
        <v>69880</v>
      </c>
      <c r="L738">
        <f>(Table1[[#This Row],[Hospital Beds 2018]]/Table1[[#This Row],[Population Estimate 2018]])*1000</f>
        <v>1.2097935669707154</v>
      </c>
      <c r="M738" s="1">
        <v>0.87</v>
      </c>
      <c r="N738">
        <f>Table1[[#This Row],[Population Estimate 2018]]</f>
        <v>156225</v>
      </c>
      <c r="O738" t="str" cm="1">
        <f t="array" ref="O738">_xlfn.IFS(Table2[[#This Row],[ Rural-Urban Continuum Code   2014]]=1,"Urban",Table2[[#This Row],[ Rural-Urban Continuum Code   2015]]=1, "Suburban",Table2[[#This Row],[ Rural-Urban Continuum Code   2016]]=1,"Rural")</f>
        <v>Urban</v>
      </c>
    </row>
    <row r="739" spans="1:15" x14ac:dyDescent="0.3">
      <c r="A739">
        <v>743</v>
      </c>
      <c r="B739" t="s">
        <v>571</v>
      </c>
      <c r="C739" t="s">
        <v>542</v>
      </c>
      <c r="D739" t="s">
        <v>21</v>
      </c>
      <c r="E739">
        <v>5</v>
      </c>
      <c r="F739">
        <f>IF(OR(Table2[[#This Row],[ Rural-Urban Continuum Code   2013]]=1,Table2[[#This Row],[ Rural-Urban Continuum Code   2013]]=2,Table2[[#This Row],[ Rural-Urban Continuum Code   2013]]=3),1,0)</f>
        <v>0</v>
      </c>
      <c r="G739">
        <f>IF(OR(Table2[[#This Row],[ Rural-Urban Continuum Code   2013]]=4,Table2[[#This Row],[ Rural-Urban Continuum Code   2013]]=5,Table2[[#This Row],[ Rural-Urban Continuum Code   2013]]=6),1,0)</f>
        <v>1</v>
      </c>
      <c r="H739">
        <f>IF(OR(Table2[[#This Row],[ Rural-Urban Continuum Code   2013]]=7,Table2[[#This Row],[ Rural-Urban Continuum Code   2013]]=8,Table2[[#This Row],[ Rural-Urban Continuum Code   2013]]=9),1,0)</f>
        <v>0</v>
      </c>
      <c r="I739">
        <v>0.18</v>
      </c>
      <c r="J739">
        <v>7.0000000000000007E-2</v>
      </c>
      <c r="K739" s="17">
        <f>Table1[[#This Row],[Median Income 2018]]</f>
        <v>48606</v>
      </c>
      <c r="L739">
        <f>(Table1[[#This Row],[Hospital Beds 2018]]/Table1[[#This Row],[Population Estimate 2018]])*1000</f>
        <v>4.2824230925599673</v>
      </c>
      <c r="M739" s="1">
        <v>0.81</v>
      </c>
      <c r="N739">
        <f>Table1[[#This Row],[Population Estimate 2018]]</f>
        <v>36895</v>
      </c>
      <c r="O739" t="str" cm="1">
        <f t="array" ref="O73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40" spans="1:15" x14ac:dyDescent="0.3">
      <c r="A740">
        <v>744</v>
      </c>
      <c r="B740" t="s">
        <v>571</v>
      </c>
      <c r="C740" t="s">
        <v>587</v>
      </c>
      <c r="D740" t="s">
        <v>21</v>
      </c>
      <c r="E740">
        <v>4</v>
      </c>
      <c r="F740">
        <f>IF(OR(Table2[[#This Row],[ Rural-Urban Continuum Code   2013]]=1,Table2[[#This Row],[ Rural-Urban Continuum Code   2013]]=2,Table2[[#This Row],[ Rural-Urban Continuum Code   2013]]=3),1,0)</f>
        <v>0</v>
      </c>
      <c r="G740">
        <f>IF(OR(Table2[[#This Row],[ Rural-Urban Continuum Code   2013]]=4,Table2[[#This Row],[ Rural-Urban Continuum Code   2013]]=5,Table2[[#This Row],[ Rural-Urban Continuum Code   2013]]=6),1,0)</f>
        <v>1</v>
      </c>
      <c r="H740">
        <f>IF(OR(Table2[[#This Row],[ Rural-Urban Continuum Code   2013]]=7,Table2[[#This Row],[ Rural-Urban Continuum Code   2013]]=8,Table2[[#This Row],[ Rural-Urban Continuum Code   2013]]=9),1,0)</f>
        <v>0</v>
      </c>
      <c r="I740">
        <v>0.17</v>
      </c>
      <c r="J740">
        <v>0.06</v>
      </c>
      <c r="K740" s="17">
        <f>Table1[[#This Row],[Median Income 2018]]</f>
        <v>57367</v>
      </c>
      <c r="L740">
        <f>(Table1[[#This Row],[Hospital Beds 2018]]/Table1[[#This Row],[Population Estimate 2018]])*1000</f>
        <v>1.1090945755192578</v>
      </c>
      <c r="M740" s="1">
        <v>0.84</v>
      </c>
      <c r="N740">
        <f>Table1[[#This Row],[Population Estimate 2018]]</f>
        <v>79344</v>
      </c>
      <c r="O740" t="str" cm="1">
        <f t="array" ref="O74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41" spans="1:15" x14ac:dyDescent="0.3">
      <c r="A741">
        <v>745</v>
      </c>
      <c r="B741" t="s">
        <v>571</v>
      </c>
      <c r="C741" t="s">
        <v>588</v>
      </c>
      <c r="D741" t="s">
        <v>21</v>
      </c>
      <c r="E741">
        <v>6</v>
      </c>
      <c r="F741">
        <f>IF(OR(Table2[[#This Row],[ Rural-Urban Continuum Code   2013]]=1,Table2[[#This Row],[ Rural-Urban Continuum Code   2013]]=2,Table2[[#This Row],[ Rural-Urban Continuum Code   2013]]=3),1,0)</f>
        <v>0</v>
      </c>
      <c r="G741">
        <f>IF(OR(Table2[[#This Row],[ Rural-Urban Continuum Code   2013]]=4,Table2[[#This Row],[ Rural-Urban Continuum Code   2013]]=5,Table2[[#This Row],[ Rural-Urban Continuum Code   2013]]=6),1,0)</f>
        <v>1</v>
      </c>
      <c r="H741">
        <f>IF(OR(Table2[[#This Row],[ Rural-Urban Continuum Code   2013]]=7,Table2[[#This Row],[ Rural-Urban Continuum Code   2013]]=8,Table2[[#This Row],[ Rural-Urban Continuum Code   2013]]=9),1,0)</f>
        <v>0</v>
      </c>
      <c r="I741">
        <v>0.14000000000000001</v>
      </c>
      <c r="J741">
        <v>0.04</v>
      </c>
      <c r="K741" s="17">
        <f>Table1[[#This Row],[Median Income 2018]]</f>
        <v>67498</v>
      </c>
      <c r="L741">
        <f>(Table1[[#This Row],[Hospital Beds 2018]]/Table1[[#This Row],[Population Estimate 2018]])*1000</f>
        <v>0.63564708873633369</v>
      </c>
      <c r="M741" s="1">
        <v>0.88</v>
      </c>
      <c r="N741">
        <f>Table1[[#This Row],[Population Estimate 2018]]</f>
        <v>39330</v>
      </c>
      <c r="O741" t="str" cm="1">
        <f t="array" ref="O74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42" spans="1:15" x14ac:dyDescent="0.3">
      <c r="A742">
        <v>746</v>
      </c>
      <c r="B742" t="s">
        <v>571</v>
      </c>
      <c r="C742" t="s">
        <v>209</v>
      </c>
      <c r="D742" t="s">
        <v>58</v>
      </c>
      <c r="E742">
        <v>1</v>
      </c>
      <c r="F742">
        <f>IF(OR(Table2[[#This Row],[ Rural-Urban Continuum Code   2013]]=1,Table2[[#This Row],[ Rural-Urban Continuum Code   2013]]=2,Table2[[#This Row],[ Rural-Urban Continuum Code   2013]]=3),1,0)</f>
        <v>1</v>
      </c>
      <c r="G742">
        <f>IF(OR(Table2[[#This Row],[ Rural-Urban Continuum Code   2013]]=4,Table2[[#This Row],[ Rural-Urban Continuum Code   2013]]=5,Table2[[#This Row],[ Rural-Urban Continuum Code   2013]]=6),1,0)</f>
        <v>0</v>
      </c>
      <c r="H742">
        <f>IF(OR(Table2[[#This Row],[ Rural-Urban Continuum Code   2013]]=7,Table2[[#This Row],[ Rural-Urban Continuum Code   2013]]=8,Table2[[#This Row],[ Rural-Urban Continuum Code   2013]]=9),1,0)</f>
        <v>0</v>
      </c>
      <c r="I742">
        <v>0.17</v>
      </c>
      <c r="J742">
        <v>0.06</v>
      </c>
      <c r="K742" s="17">
        <f>Table1[[#This Row],[Median Income 2018]]</f>
        <v>55280</v>
      </c>
      <c r="L742">
        <f>(Table1[[#This Row],[Hospital Beds 2018]]/Table1[[#This Row],[Population Estimate 2018]])*1000</f>
        <v>5.4891404200152349</v>
      </c>
      <c r="M742" s="1">
        <v>0.85</v>
      </c>
      <c r="N742">
        <f>Table1[[#This Row],[Population Estimate 2018]]</f>
        <v>484411</v>
      </c>
      <c r="O742" t="str" cm="1">
        <f t="array" ref="O742">_xlfn.IFS(Table2[[#This Row],[ Rural-Urban Continuum Code   2014]]=1,"Urban",Table2[[#This Row],[ Rural-Urban Continuum Code   2015]]=1, "Suburban",Table2[[#This Row],[ Rural-Urban Continuum Code   2016]]=1,"Rural")</f>
        <v>Urban</v>
      </c>
    </row>
    <row r="743" spans="1:15" x14ac:dyDescent="0.3">
      <c r="A743">
        <v>747</v>
      </c>
      <c r="B743" t="s">
        <v>571</v>
      </c>
      <c r="C743" t="s">
        <v>589</v>
      </c>
      <c r="D743" t="s">
        <v>21</v>
      </c>
      <c r="E743">
        <v>3</v>
      </c>
      <c r="F743">
        <f>IF(OR(Table2[[#This Row],[ Rural-Urban Continuum Code   2013]]=1,Table2[[#This Row],[ Rural-Urban Continuum Code   2013]]=2,Table2[[#This Row],[ Rural-Urban Continuum Code   2013]]=3),1,0)</f>
        <v>1</v>
      </c>
      <c r="G743">
        <f>IF(OR(Table2[[#This Row],[ Rural-Urban Continuum Code   2013]]=4,Table2[[#This Row],[ Rural-Urban Continuum Code   2013]]=5,Table2[[#This Row],[ Rural-Urban Continuum Code   2013]]=6),1,0)</f>
        <v>0</v>
      </c>
      <c r="H743">
        <f>IF(OR(Table2[[#This Row],[ Rural-Urban Continuum Code   2013]]=7,Table2[[#This Row],[ Rural-Urban Continuum Code   2013]]=8,Table2[[#This Row],[ Rural-Urban Continuum Code   2013]]=9),1,0)</f>
        <v>0</v>
      </c>
      <c r="I743">
        <v>0.18</v>
      </c>
      <c r="J743">
        <v>0.08</v>
      </c>
      <c r="K743" s="17">
        <f>Table1[[#This Row],[Median Income 2018]]</f>
        <v>52095</v>
      </c>
      <c r="L743">
        <f>(Table1[[#This Row],[Hospital Beds 2018]]/Table1[[#This Row],[Population Estimate 2018]])*1000</f>
        <v>2.3816666212150137</v>
      </c>
      <c r="M743" s="1">
        <v>0.8</v>
      </c>
      <c r="N743">
        <f>Table1[[#This Row],[Population Estimate 2018]]</f>
        <v>110007</v>
      </c>
      <c r="O743" t="str" cm="1">
        <f t="array" ref="O743">_xlfn.IFS(Table2[[#This Row],[ Rural-Urban Continuum Code   2014]]=1,"Urban",Table2[[#This Row],[ Rural-Urban Continuum Code   2015]]=1, "Suburban",Table2[[#This Row],[ Rural-Urban Continuum Code   2016]]=1,"Rural")</f>
        <v>Urban</v>
      </c>
    </row>
    <row r="744" spans="1:15" x14ac:dyDescent="0.3">
      <c r="A744">
        <v>748</v>
      </c>
      <c r="B744" t="s">
        <v>571</v>
      </c>
      <c r="C744" t="s">
        <v>61</v>
      </c>
      <c r="D744" t="s">
        <v>21</v>
      </c>
      <c r="E744">
        <v>6</v>
      </c>
      <c r="F744">
        <f>IF(OR(Table2[[#This Row],[ Rural-Urban Continuum Code   2013]]=1,Table2[[#This Row],[ Rural-Urban Continuum Code   2013]]=2,Table2[[#This Row],[ Rural-Urban Continuum Code   2013]]=3),1,0)</f>
        <v>0</v>
      </c>
      <c r="G744">
        <f>IF(OR(Table2[[#This Row],[ Rural-Urban Continuum Code   2013]]=4,Table2[[#This Row],[ Rural-Urban Continuum Code   2013]]=5,Table2[[#This Row],[ Rural-Urban Continuum Code   2013]]=6),1,0)</f>
        <v>1</v>
      </c>
      <c r="H744">
        <f>IF(OR(Table2[[#This Row],[ Rural-Urban Continuum Code   2013]]=7,Table2[[#This Row],[ Rural-Urban Continuum Code   2013]]=8,Table2[[#This Row],[ Rural-Urban Continuum Code   2013]]=9),1,0)</f>
        <v>0</v>
      </c>
      <c r="I744">
        <v>0.2</v>
      </c>
      <c r="J744">
        <v>0.08</v>
      </c>
      <c r="K744" s="17">
        <f>Table1[[#This Row],[Median Income 2018]]</f>
        <v>53187</v>
      </c>
      <c r="L744">
        <f>(Table1[[#This Row],[Hospital Beds 2018]]/Table1[[#This Row],[Population Estimate 2018]])*1000</f>
        <v>1.3138302531312955</v>
      </c>
      <c r="M744" s="1">
        <v>0.83</v>
      </c>
      <c r="N744">
        <f>Table1[[#This Row],[Population Estimate 2018]]</f>
        <v>45668</v>
      </c>
      <c r="O744" t="str" cm="1">
        <f t="array" ref="O74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45" spans="1:15" x14ac:dyDescent="0.3">
      <c r="A745">
        <v>749</v>
      </c>
      <c r="B745" t="s">
        <v>571</v>
      </c>
      <c r="C745" t="s">
        <v>66</v>
      </c>
      <c r="D745" t="s">
        <v>21</v>
      </c>
      <c r="E745">
        <v>1</v>
      </c>
      <c r="F745">
        <f>IF(OR(Table2[[#This Row],[ Rural-Urban Continuum Code   2013]]=1,Table2[[#This Row],[ Rural-Urban Continuum Code   2013]]=2,Table2[[#This Row],[ Rural-Urban Continuum Code   2013]]=3),1,0)</f>
        <v>1</v>
      </c>
      <c r="G745">
        <f>IF(OR(Table2[[#This Row],[ Rural-Urban Continuum Code   2013]]=4,Table2[[#This Row],[ Rural-Urban Continuum Code   2013]]=5,Table2[[#This Row],[ Rural-Urban Continuum Code   2013]]=6),1,0)</f>
        <v>0</v>
      </c>
      <c r="H745">
        <f>IF(OR(Table2[[#This Row],[ Rural-Urban Continuum Code   2013]]=7,Table2[[#This Row],[ Rural-Urban Continuum Code   2013]]=8,Table2[[#This Row],[ Rural-Urban Continuum Code   2013]]=9),1,0)</f>
        <v>0</v>
      </c>
      <c r="I745">
        <v>0.18</v>
      </c>
      <c r="J745">
        <v>0.08</v>
      </c>
      <c r="K745" s="17">
        <f>Table1[[#This Row],[Median Income 2018]]</f>
        <v>49522</v>
      </c>
      <c r="L745">
        <f>(Table1[[#This Row],[Hospital Beds 2018]]/Table1[[#This Row],[Population Estimate 2018]])*1000</f>
        <v>2.3603643908948557</v>
      </c>
      <c r="M745" s="1">
        <v>0.81</v>
      </c>
      <c r="N745">
        <f>Table1[[#This Row],[Population Estimate 2018]]</f>
        <v>129641</v>
      </c>
      <c r="O745" t="str" cm="1">
        <f t="array" ref="O745">_xlfn.IFS(Table2[[#This Row],[ Rural-Urban Continuum Code   2014]]=1,"Urban",Table2[[#This Row],[ Rural-Urban Continuum Code   2015]]=1, "Suburban",Table2[[#This Row],[ Rural-Urban Continuum Code   2016]]=1,"Rural")</f>
        <v>Urban</v>
      </c>
    </row>
    <row r="746" spans="1:15" x14ac:dyDescent="0.3">
      <c r="A746">
        <v>750</v>
      </c>
      <c r="B746" t="s">
        <v>571</v>
      </c>
      <c r="C746" t="s">
        <v>68</v>
      </c>
      <c r="D746" t="s">
        <v>58</v>
      </c>
      <c r="E746">
        <v>1</v>
      </c>
      <c r="F746">
        <f>IF(OR(Table2[[#This Row],[ Rural-Urban Continuum Code   2013]]=1,Table2[[#This Row],[ Rural-Urban Continuum Code   2013]]=2,Table2[[#This Row],[ Rural-Urban Continuum Code   2013]]=3),1,0)</f>
        <v>1</v>
      </c>
      <c r="G746">
        <f>IF(OR(Table2[[#This Row],[ Rural-Urban Continuum Code   2013]]=4,Table2[[#This Row],[ Rural-Urban Continuum Code   2013]]=5,Table2[[#This Row],[ Rural-Urban Continuum Code   2013]]=6),1,0)</f>
        <v>0</v>
      </c>
      <c r="H746">
        <f>IF(OR(Table2[[#This Row],[ Rural-Urban Continuum Code   2013]]=7,Table2[[#This Row],[ Rural-Urban Continuum Code   2013]]=8,Table2[[#This Row],[ Rural-Urban Continuum Code   2013]]=9),1,0)</f>
        <v>0</v>
      </c>
      <c r="I746">
        <v>0.13</v>
      </c>
      <c r="J746">
        <v>0.06</v>
      </c>
      <c r="K746" s="17">
        <f>Table1[[#This Row],[Median Income 2018]]</f>
        <v>48409</v>
      </c>
      <c r="L746">
        <f>(Table1[[#This Row],[Hospital Beds 2018]]/Table1[[#This Row],[Population Estimate 2018]])*1000</f>
        <v>4.7021483863533993</v>
      </c>
      <c r="M746" s="1">
        <v>0.88</v>
      </c>
      <c r="N746">
        <f>Table1[[#This Row],[Population Estimate 2018]]</f>
        <v>954670</v>
      </c>
      <c r="O746" t="str" cm="1">
        <f t="array" ref="O746">_xlfn.IFS(Table2[[#This Row],[ Rural-Urban Continuum Code   2014]]=1,"Urban",Table2[[#This Row],[ Rural-Urban Continuum Code   2015]]=1, "Suburban",Table2[[#This Row],[ Rural-Urban Continuum Code   2016]]=1,"Rural")</f>
        <v>Urban</v>
      </c>
    </row>
    <row r="747" spans="1:15" x14ac:dyDescent="0.3">
      <c r="A747">
        <v>751</v>
      </c>
      <c r="B747" t="s">
        <v>571</v>
      </c>
      <c r="C747" t="s">
        <v>69</v>
      </c>
      <c r="D747" t="s">
        <v>21</v>
      </c>
      <c r="E747">
        <v>6</v>
      </c>
      <c r="F747">
        <f>IF(OR(Table2[[#This Row],[ Rural-Urban Continuum Code   2013]]=1,Table2[[#This Row],[ Rural-Urban Continuum Code   2013]]=2,Table2[[#This Row],[ Rural-Urban Continuum Code   2013]]=3),1,0)</f>
        <v>0</v>
      </c>
      <c r="G747">
        <f>IF(OR(Table2[[#This Row],[ Rural-Urban Continuum Code   2013]]=4,Table2[[#This Row],[ Rural-Urban Continuum Code   2013]]=5,Table2[[#This Row],[ Rural-Urban Continuum Code   2013]]=6),1,0)</f>
        <v>1</v>
      </c>
      <c r="H747">
        <f>IF(OR(Table2[[#This Row],[ Rural-Urban Continuum Code   2013]]=7,Table2[[#This Row],[ Rural-Urban Continuum Code   2013]]=8,Table2[[#This Row],[ Rural-Urban Continuum Code   2013]]=9),1,0)</f>
        <v>0</v>
      </c>
      <c r="I747">
        <v>0.18</v>
      </c>
      <c r="J747">
        <v>0.06</v>
      </c>
      <c r="K747" s="17">
        <f>Table1[[#This Row],[Median Income 2018]]</f>
        <v>55766</v>
      </c>
      <c r="L747">
        <f>(Table1[[#This Row],[Hospital Beds 2018]]/Table1[[#This Row],[Population Estimate 2018]])*1000</f>
        <v>3.9785504238021105</v>
      </c>
      <c r="M747" s="1">
        <v>0.84</v>
      </c>
      <c r="N747">
        <f>Table1[[#This Row],[Population Estimate 2018]]</f>
        <v>46248</v>
      </c>
      <c r="O747" t="str" cm="1">
        <f t="array" ref="O74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48" spans="1:15" x14ac:dyDescent="0.3">
      <c r="A748">
        <v>752</v>
      </c>
      <c r="B748" t="s">
        <v>571</v>
      </c>
      <c r="C748" t="s">
        <v>350</v>
      </c>
      <c r="D748" t="s">
        <v>21</v>
      </c>
      <c r="E748">
        <v>7</v>
      </c>
      <c r="F748">
        <f>IF(OR(Table2[[#This Row],[ Rural-Urban Continuum Code   2013]]=1,Table2[[#This Row],[ Rural-Urban Continuum Code   2013]]=2,Table2[[#This Row],[ Rural-Urban Continuum Code   2013]]=3),1,0)</f>
        <v>0</v>
      </c>
      <c r="G748">
        <f>IF(OR(Table2[[#This Row],[ Rural-Urban Continuum Code   2013]]=4,Table2[[#This Row],[ Rural-Urban Continuum Code   2013]]=5,Table2[[#This Row],[ Rural-Urban Continuum Code   2013]]=6),1,0)</f>
        <v>0</v>
      </c>
      <c r="H748">
        <f>IF(OR(Table2[[#This Row],[ Rural-Urban Continuum Code   2013]]=7,Table2[[#This Row],[ Rural-Urban Continuum Code   2013]]=8,Table2[[#This Row],[ Rural-Urban Continuum Code   2013]]=9),1,0)</f>
        <v>1</v>
      </c>
      <c r="I748">
        <v>0.2</v>
      </c>
      <c r="J748">
        <v>0.09</v>
      </c>
      <c r="K748" s="17">
        <f>Table1[[#This Row],[Median Income 2018]]</f>
        <v>55444</v>
      </c>
      <c r="L748">
        <f>(Table1[[#This Row],[Hospital Beds 2018]]/Table1[[#This Row],[Population Estimate 2018]])*1000</f>
        <v>0</v>
      </c>
      <c r="M748" s="1">
        <v>0.83</v>
      </c>
      <c r="N748">
        <f>Table1[[#This Row],[Population Estimate 2018]]</f>
        <v>10217</v>
      </c>
      <c r="O748" t="str" cm="1">
        <f t="array" ref="O748">_xlfn.IFS(Table2[[#This Row],[ Rural-Urban Continuum Code   2014]]=1,"Urban",Table2[[#This Row],[ Rural-Urban Continuum Code   2015]]=1, "Suburban",Table2[[#This Row],[ Rural-Urban Continuum Code   2016]]=1,"Rural")</f>
        <v>Rural</v>
      </c>
    </row>
    <row r="749" spans="1:15" x14ac:dyDescent="0.3">
      <c r="A749">
        <v>753</v>
      </c>
      <c r="B749" t="s">
        <v>571</v>
      </c>
      <c r="C749" t="s">
        <v>590</v>
      </c>
      <c r="D749" t="s">
        <v>21</v>
      </c>
      <c r="E749">
        <v>6</v>
      </c>
      <c r="F749">
        <f>IF(OR(Table2[[#This Row],[ Rural-Urban Continuum Code   2013]]=1,Table2[[#This Row],[ Rural-Urban Continuum Code   2013]]=2,Table2[[#This Row],[ Rural-Urban Continuum Code   2013]]=3),1,0)</f>
        <v>0</v>
      </c>
      <c r="G749">
        <f>IF(OR(Table2[[#This Row],[ Rural-Urban Continuum Code   2013]]=4,Table2[[#This Row],[ Rural-Urban Continuum Code   2013]]=5,Table2[[#This Row],[ Rural-Urban Continuum Code   2013]]=6),1,0)</f>
        <v>1</v>
      </c>
      <c r="H749">
        <f>IF(OR(Table2[[#This Row],[ Rural-Urban Continuum Code   2013]]=7,Table2[[#This Row],[ Rural-Urban Continuum Code   2013]]=8,Table2[[#This Row],[ Rural-Urban Continuum Code   2013]]=9),1,0)</f>
        <v>0</v>
      </c>
      <c r="I749">
        <v>0.18</v>
      </c>
      <c r="J749">
        <v>0.09</v>
      </c>
      <c r="K749" s="17">
        <f>Table1[[#This Row],[Median Income 2018]]</f>
        <v>47624</v>
      </c>
      <c r="L749">
        <f>(Table1[[#This Row],[Hospital Beds 2018]]/Table1[[#This Row],[Population Estimate 2018]])*1000</f>
        <v>0.7028987544634071</v>
      </c>
      <c r="M749" s="1">
        <v>0.77</v>
      </c>
      <c r="N749">
        <f>Table1[[#This Row],[Population Estimate 2018]]</f>
        <v>35567</v>
      </c>
      <c r="O749" t="str" cm="1">
        <f t="array" ref="O74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50" spans="1:15" x14ac:dyDescent="0.3">
      <c r="A750">
        <v>754</v>
      </c>
      <c r="B750" t="s">
        <v>571</v>
      </c>
      <c r="C750" t="s">
        <v>71</v>
      </c>
      <c r="D750" t="s">
        <v>21</v>
      </c>
      <c r="E750">
        <v>3</v>
      </c>
      <c r="F750">
        <f>IF(OR(Table2[[#This Row],[ Rural-Urban Continuum Code   2013]]=1,Table2[[#This Row],[ Rural-Urban Continuum Code   2013]]=2,Table2[[#This Row],[ Rural-Urban Continuum Code   2013]]=3),1,0)</f>
        <v>1</v>
      </c>
      <c r="G750">
        <f>IF(OR(Table2[[#This Row],[ Rural-Urban Continuum Code   2013]]=4,Table2[[#This Row],[ Rural-Urban Continuum Code   2013]]=5,Table2[[#This Row],[ Rural-Urban Continuum Code   2013]]=6),1,0)</f>
        <v>0</v>
      </c>
      <c r="H750">
        <f>IF(OR(Table2[[#This Row],[ Rural-Urban Continuum Code   2013]]=7,Table2[[#This Row],[ Rural-Urban Continuum Code   2013]]=8,Table2[[#This Row],[ Rural-Urban Continuum Code   2013]]=9),1,0)</f>
        <v>0</v>
      </c>
      <c r="I750">
        <v>0.13</v>
      </c>
      <c r="J750">
        <v>0.05</v>
      </c>
      <c r="K750" s="17">
        <f>Table1[[#This Row],[Median Income 2018]]</f>
        <v>48883</v>
      </c>
      <c r="L750">
        <f>(Table1[[#This Row],[Hospital Beds 2018]]/Table1[[#This Row],[Population Estimate 2018]])*1000</f>
        <v>2.4027171804488248</v>
      </c>
      <c r="M750" s="1">
        <v>0.79</v>
      </c>
      <c r="N750">
        <f>Table1[[#This Row],[Population Estimate 2018]]</f>
        <v>146917</v>
      </c>
      <c r="O750" t="str" cm="1">
        <f t="array" ref="O750">_xlfn.IFS(Table2[[#This Row],[ Rural-Urban Continuum Code   2014]]=1,"Urban",Table2[[#This Row],[ Rural-Urban Continuum Code   2015]]=1, "Suburban",Table2[[#This Row],[ Rural-Urban Continuum Code   2016]]=1,"Rural")</f>
        <v>Urban</v>
      </c>
    </row>
    <row r="751" spans="1:15" x14ac:dyDescent="0.3">
      <c r="A751">
        <v>755</v>
      </c>
      <c r="B751" t="s">
        <v>571</v>
      </c>
      <c r="C751" t="s">
        <v>72</v>
      </c>
      <c r="D751" t="s">
        <v>21</v>
      </c>
      <c r="E751">
        <v>6</v>
      </c>
      <c r="F751">
        <f>IF(OR(Table2[[#This Row],[ Rural-Urban Continuum Code   2013]]=1,Table2[[#This Row],[ Rural-Urban Continuum Code   2013]]=2,Table2[[#This Row],[ Rural-Urban Continuum Code   2013]]=3),1,0)</f>
        <v>0</v>
      </c>
      <c r="G751">
        <f>IF(OR(Table2[[#This Row],[ Rural-Urban Continuum Code   2013]]=4,Table2[[#This Row],[ Rural-Urban Continuum Code   2013]]=5,Table2[[#This Row],[ Rural-Urban Continuum Code   2013]]=6),1,0)</f>
        <v>1</v>
      </c>
      <c r="H751">
        <f>IF(OR(Table2[[#This Row],[ Rural-Urban Continuum Code   2013]]=7,Table2[[#This Row],[ Rural-Urban Continuum Code   2013]]=8,Table2[[#This Row],[ Rural-Urban Continuum Code   2013]]=9),1,0)</f>
        <v>0</v>
      </c>
      <c r="I751">
        <v>0.18</v>
      </c>
      <c r="J751">
        <v>7.0000000000000007E-2</v>
      </c>
      <c r="K751" s="17">
        <f>Table1[[#This Row],[Median Income 2018]]</f>
        <v>53700</v>
      </c>
      <c r="L751">
        <f>(Table1[[#This Row],[Hospital Beds 2018]]/Table1[[#This Row],[Population Estimate 2018]])*1000</f>
        <v>1.0431335732540552</v>
      </c>
      <c r="M751" s="1">
        <v>0.83</v>
      </c>
      <c r="N751">
        <f>Table1[[#This Row],[Population Estimate 2018]]</f>
        <v>38346</v>
      </c>
      <c r="O751" t="str" cm="1">
        <f t="array" ref="O75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52" spans="1:15" x14ac:dyDescent="0.3">
      <c r="A752">
        <v>756</v>
      </c>
      <c r="B752" t="s">
        <v>571</v>
      </c>
      <c r="C752" t="s">
        <v>73</v>
      </c>
      <c r="D752" t="s">
        <v>21</v>
      </c>
      <c r="E752">
        <v>1</v>
      </c>
      <c r="F752">
        <f>IF(OR(Table2[[#This Row],[ Rural-Urban Continuum Code   2013]]=1,Table2[[#This Row],[ Rural-Urban Continuum Code   2013]]=2,Table2[[#This Row],[ Rural-Urban Continuum Code   2013]]=3),1,0)</f>
        <v>1</v>
      </c>
      <c r="G752">
        <f>IF(OR(Table2[[#This Row],[ Rural-Urban Continuum Code   2013]]=4,Table2[[#This Row],[ Rural-Urban Continuum Code   2013]]=5,Table2[[#This Row],[ Rural-Urban Continuum Code   2013]]=6),1,0)</f>
        <v>0</v>
      </c>
      <c r="H752">
        <f>IF(OR(Table2[[#This Row],[ Rural-Urban Continuum Code   2013]]=7,Table2[[#This Row],[ Rural-Urban Continuum Code   2013]]=8,Table2[[#This Row],[ Rural-Urban Continuum Code   2013]]=9),1,0)</f>
        <v>0</v>
      </c>
      <c r="I752">
        <v>0.17</v>
      </c>
      <c r="J752">
        <v>0.08</v>
      </c>
      <c r="K752" s="17">
        <f>Table1[[#This Row],[Median Income 2018]]</f>
        <v>66151</v>
      </c>
      <c r="L752">
        <f>(Table1[[#This Row],[Hospital Beds 2018]]/Table1[[#This Row],[Population Estimate 2018]])*1000</f>
        <v>1.6401391979006217</v>
      </c>
      <c r="M752" s="1">
        <v>0.86</v>
      </c>
      <c r="N752">
        <f>Table1[[#This Row],[Population Estimate 2018]]</f>
        <v>70116</v>
      </c>
      <c r="O752" t="str" cm="1">
        <f t="array" ref="O752">_xlfn.IFS(Table2[[#This Row],[ Rural-Urban Continuum Code   2014]]=1,"Urban",Table2[[#This Row],[ Rural-Urban Continuum Code   2015]]=1, "Suburban",Table2[[#This Row],[ Rural-Urban Continuum Code   2016]]=1,"Rural")</f>
        <v>Urban</v>
      </c>
    </row>
    <row r="753" spans="1:15" x14ac:dyDescent="0.3">
      <c r="A753">
        <v>757</v>
      </c>
      <c r="B753" t="s">
        <v>571</v>
      </c>
      <c r="C753" t="s">
        <v>171</v>
      </c>
      <c r="D753" t="s">
        <v>21</v>
      </c>
      <c r="E753">
        <v>1</v>
      </c>
      <c r="F753">
        <f>IF(OR(Table2[[#This Row],[ Rural-Urban Continuum Code   2013]]=1,Table2[[#This Row],[ Rural-Urban Continuum Code   2013]]=2,Table2[[#This Row],[ Rural-Urban Continuum Code   2013]]=3),1,0)</f>
        <v>1</v>
      </c>
      <c r="G753">
        <f>IF(OR(Table2[[#This Row],[ Rural-Urban Continuum Code   2013]]=4,Table2[[#This Row],[ Rural-Urban Continuum Code   2013]]=5,Table2[[#This Row],[ Rural-Urban Continuum Code   2013]]=6),1,0)</f>
        <v>0</v>
      </c>
      <c r="H753">
        <f>IF(OR(Table2[[#This Row],[ Rural-Urban Continuum Code   2013]]=7,Table2[[#This Row],[ Rural-Urban Continuum Code   2013]]=8,Table2[[#This Row],[ Rural-Urban Continuum Code   2013]]=9),1,0)</f>
        <v>0</v>
      </c>
      <c r="I753">
        <v>0.19</v>
      </c>
      <c r="J753">
        <v>7.0000000000000007E-2</v>
      </c>
      <c r="K753" s="17">
        <f>Table1[[#This Row],[Median Income 2018]]</f>
        <v>53060</v>
      </c>
      <c r="L753">
        <f>(Table1[[#This Row],[Hospital Beds 2018]]/Table1[[#This Row],[Population Estimate 2018]])*1000</f>
        <v>0</v>
      </c>
      <c r="M753" s="1">
        <v>0.83</v>
      </c>
      <c r="N753">
        <f>Table1[[#This Row],[Population Estimate 2018]]</f>
        <v>14011</v>
      </c>
      <c r="O753" t="str" cm="1">
        <f t="array" ref="O753">_xlfn.IFS(Table2[[#This Row],[ Rural-Urban Continuum Code   2014]]=1,"Urban",Table2[[#This Row],[ Rural-Urban Continuum Code   2015]]=1, "Suburban",Table2[[#This Row],[ Rural-Urban Continuum Code   2016]]=1,"Rural")</f>
        <v>Urban</v>
      </c>
    </row>
    <row r="754" spans="1:15" x14ac:dyDescent="0.3">
      <c r="A754">
        <v>758</v>
      </c>
      <c r="B754" t="s">
        <v>571</v>
      </c>
      <c r="C754" t="s">
        <v>591</v>
      </c>
      <c r="D754" t="s">
        <v>21</v>
      </c>
      <c r="E754">
        <v>6</v>
      </c>
      <c r="F754">
        <f>IF(OR(Table2[[#This Row],[ Rural-Urban Continuum Code   2013]]=1,Table2[[#This Row],[ Rural-Urban Continuum Code   2013]]=2,Table2[[#This Row],[ Rural-Urban Continuum Code   2013]]=3),1,0)</f>
        <v>0</v>
      </c>
      <c r="G754">
        <f>IF(OR(Table2[[#This Row],[ Rural-Urban Continuum Code   2013]]=4,Table2[[#This Row],[ Rural-Urban Continuum Code   2013]]=5,Table2[[#This Row],[ Rural-Urban Continuum Code   2013]]=6),1,0)</f>
        <v>1</v>
      </c>
      <c r="H754">
        <f>IF(OR(Table2[[#This Row],[ Rural-Urban Continuum Code   2013]]=7,Table2[[#This Row],[ Rural-Urban Continuum Code   2013]]=8,Table2[[#This Row],[ Rural-Urban Continuum Code   2013]]=9),1,0)</f>
        <v>0</v>
      </c>
      <c r="I754">
        <v>0.16</v>
      </c>
      <c r="J754">
        <v>0.06</v>
      </c>
      <c r="K754" s="17">
        <f>Table1[[#This Row],[Median Income 2018]]</f>
        <v>61341</v>
      </c>
      <c r="L754">
        <f>(Table1[[#This Row],[Hospital Beds 2018]]/Table1[[#This Row],[Population Estimate 2018]])*1000</f>
        <v>0.65219220735504502</v>
      </c>
      <c r="M754" s="1">
        <v>0.86</v>
      </c>
      <c r="N754">
        <f>Table1[[#This Row],[Population Estimate 2018]]</f>
        <v>47532</v>
      </c>
      <c r="O754" t="str" cm="1">
        <f t="array" ref="O75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55" spans="1:15" x14ac:dyDescent="0.3">
      <c r="A755">
        <v>759</v>
      </c>
      <c r="B755" t="s">
        <v>571</v>
      </c>
      <c r="C755" t="s">
        <v>592</v>
      </c>
      <c r="D755" t="s">
        <v>21</v>
      </c>
      <c r="E755">
        <v>1</v>
      </c>
      <c r="F755">
        <f>IF(OR(Table2[[#This Row],[ Rural-Urban Continuum Code   2013]]=1,Table2[[#This Row],[ Rural-Urban Continuum Code   2013]]=2,Table2[[#This Row],[ Rural-Urban Continuum Code   2013]]=3),1,0)</f>
        <v>1</v>
      </c>
      <c r="G755">
        <f>IF(OR(Table2[[#This Row],[ Rural-Urban Continuum Code   2013]]=4,Table2[[#This Row],[ Rural-Urban Continuum Code   2013]]=5,Table2[[#This Row],[ Rural-Urban Continuum Code   2013]]=6),1,0)</f>
        <v>0</v>
      </c>
      <c r="H755">
        <f>IF(OR(Table2[[#This Row],[ Rural-Urban Continuum Code   2013]]=7,Table2[[#This Row],[ Rural-Urban Continuum Code   2013]]=8,Table2[[#This Row],[ Rural-Urban Continuum Code   2013]]=9),1,0)</f>
        <v>0</v>
      </c>
      <c r="I755">
        <v>0.22</v>
      </c>
      <c r="J755">
        <v>0.09</v>
      </c>
      <c r="K755" s="17">
        <f>Table1[[#This Row],[Median Income 2018]]</f>
        <v>58022</v>
      </c>
      <c r="L755">
        <f>(Table1[[#This Row],[Hospital Beds 2018]]/Table1[[#This Row],[Population Estimate 2018]])*1000</f>
        <v>0</v>
      </c>
      <c r="M755" s="1">
        <v>0.81</v>
      </c>
      <c r="N755">
        <f>Table1[[#This Row],[Population Estimate 2018]]</f>
        <v>5844</v>
      </c>
      <c r="O755" t="str" cm="1">
        <f t="array" ref="O755">_xlfn.IFS(Table2[[#This Row],[ Rural-Urban Continuum Code   2014]]=1,"Urban",Table2[[#This Row],[ Rural-Urban Continuum Code   2015]]=1, "Suburban",Table2[[#This Row],[ Rural-Urban Continuum Code   2016]]=1,"Rural")</f>
        <v>Urban</v>
      </c>
    </row>
    <row r="756" spans="1:15" x14ac:dyDescent="0.3">
      <c r="A756">
        <v>760</v>
      </c>
      <c r="B756" t="s">
        <v>571</v>
      </c>
      <c r="C756" t="s">
        <v>221</v>
      </c>
      <c r="D756" t="s">
        <v>21</v>
      </c>
      <c r="E756">
        <v>6</v>
      </c>
      <c r="F756">
        <f>IF(OR(Table2[[#This Row],[ Rural-Urban Continuum Code   2013]]=1,Table2[[#This Row],[ Rural-Urban Continuum Code   2013]]=2,Table2[[#This Row],[ Rural-Urban Continuum Code   2013]]=3),1,0)</f>
        <v>0</v>
      </c>
      <c r="G756">
        <f>IF(OR(Table2[[#This Row],[ Rural-Urban Continuum Code   2013]]=4,Table2[[#This Row],[ Rural-Urban Continuum Code   2013]]=5,Table2[[#This Row],[ Rural-Urban Continuum Code   2013]]=6),1,0)</f>
        <v>1</v>
      </c>
      <c r="H756">
        <f>IF(OR(Table2[[#This Row],[ Rural-Urban Continuum Code   2013]]=7,Table2[[#This Row],[ Rural-Urban Continuum Code   2013]]=8,Table2[[#This Row],[ Rural-Urban Continuum Code   2013]]=9),1,0)</f>
        <v>0</v>
      </c>
      <c r="I756">
        <v>0.2</v>
      </c>
      <c r="J756">
        <v>7.0000000000000007E-2</v>
      </c>
      <c r="K756" s="17">
        <f>Table1[[#This Row],[Median Income 2018]]</f>
        <v>44968</v>
      </c>
      <c r="L756">
        <f>(Table1[[#This Row],[Hospital Beds 2018]]/Table1[[#This Row],[Population Estimate 2018]])*1000</f>
        <v>1.282774898660783</v>
      </c>
      <c r="M756" s="1">
        <v>0.84</v>
      </c>
      <c r="N756">
        <f>Table1[[#This Row],[Population Estimate 2018]]</f>
        <v>19489</v>
      </c>
      <c r="O756" t="str" cm="1">
        <f t="array" ref="O75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57" spans="1:15" x14ac:dyDescent="0.3">
      <c r="A757">
        <v>761</v>
      </c>
      <c r="B757" t="s">
        <v>571</v>
      </c>
      <c r="C757" t="s">
        <v>593</v>
      </c>
      <c r="D757" t="s">
        <v>21</v>
      </c>
      <c r="E757">
        <v>3</v>
      </c>
      <c r="F757">
        <f>IF(OR(Table2[[#This Row],[ Rural-Urban Continuum Code   2013]]=1,Table2[[#This Row],[ Rural-Urban Continuum Code   2013]]=2,Table2[[#This Row],[ Rural-Urban Continuum Code   2013]]=3),1,0)</f>
        <v>1</v>
      </c>
      <c r="G757">
        <f>IF(OR(Table2[[#This Row],[ Rural-Urban Continuum Code   2013]]=4,Table2[[#This Row],[ Rural-Urban Continuum Code   2013]]=5,Table2[[#This Row],[ Rural-Urban Continuum Code   2013]]=6),1,0)</f>
        <v>0</v>
      </c>
      <c r="H757">
        <f>IF(OR(Table2[[#This Row],[ Rural-Urban Continuum Code   2013]]=7,Table2[[#This Row],[ Rural-Urban Continuum Code   2013]]=8,Table2[[#This Row],[ Rural-Urban Continuum Code   2013]]=9),1,0)</f>
        <v>0</v>
      </c>
      <c r="I757">
        <v>0.19</v>
      </c>
      <c r="J757">
        <v>0.08</v>
      </c>
      <c r="K757" s="17">
        <f>Table1[[#This Row],[Median Income 2018]]</f>
        <v>49731</v>
      </c>
      <c r="L757">
        <f>(Table1[[#This Row],[Hospital Beds 2018]]/Table1[[#This Row],[Population Estimate 2018]])*1000</f>
        <v>0</v>
      </c>
      <c r="M757" s="1">
        <v>0.84</v>
      </c>
      <c r="N757">
        <f>Table1[[#This Row],[Population Estimate 2018]]</f>
        <v>20845</v>
      </c>
      <c r="O757" t="str" cm="1">
        <f t="array" ref="O757">_xlfn.IFS(Table2[[#This Row],[ Rural-Urban Continuum Code   2014]]=1,"Urban",Table2[[#This Row],[ Rural-Urban Continuum Code   2015]]=1, "Suburban",Table2[[#This Row],[ Rural-Urban Continuum Code   2016]]=1,"Rural")</f>
        <v>Urban</v>
      </c>
    </row>
    <row r="758" spans="1:15" x14ac:dyDescent="0.3">
      <c r="A758">
        <v>762</v>
      </c>
      <c r="B758" t="s">
        <v>571</v>
      </c>
      <c r="C758" t="s">
        <v>594</v>
      </c>
      <c r="D758" t="s">
        <v>21</v>
      </c>
      <c r="E758">
        <v>6</v>
      </c>
      <c r="F758">
        <f>IF(OR(Table2[[#This Row],[ Rural-Urban Continuum Code   2013]]=1,Table2[[#This Row],[ Rural-Urban Continuum Code   2013]]=2,Table2[[#This Row],[ Rural-Urban Continuum Code   2013]]=3),1,0)</f>
        <v>0</v>
      </c>
      <c r="G758">
        <f>IF(OR(Table2[[#This Row],[ Rural-Urban Continuum Code   2013]]=4,Table2[[#This Row],[ Rural-Urban Continuum Code   2013]]=5,Table2[[#This Row],[ Rural-Urban Continuum Code   2013]]=6),1,0)</f>
        <v>1</v>
      </c>
      <c r="H758">
        <f>IF(OR(Table2[[#This Row],[ Rural-Urban Continuum Code   2013]]=7,Table2[[#This Row],[ Rural-Urban Continuum Code   2013]]=8,Table2[[#This Row],[ Rural-Urban Continuum Code   2013]]=9),1,0)</f>
        <v>0</v>
      </c>
      <c r="I758">
        <v>0.19</v>
      </c>
      <c r="J758">
        <v>0.08</v>
      </c>
      <c r="K758" s="17">
        <f>Table1[[#This Row],[Median Income 2018]]</f>
        <v>49639</v>
      </c>
      <c r="L758">
        <f>(Table1[[#This Row],[Hospital Beds 2018]]/Table1[[#This Row],[Population Estimate 2018]])*1000</f>
        <v>0</v>
      </c>
      <c r="M758" s="1">
        <v>0.75</v>
      </c>
      <c r="N758">
        <f>Table1[[#This Row],[Population Estimate 2018]]</f>
        <v>16927</v>
      </c>
      <c r="O758" t="str" cm="1">
        <f t="array" ref="O75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59" spans="1:15" x14ac:dyDescent="0.3">
      <c r="A759">
        <v>763</v>
      </c>
      <c r="B759" t="s">
        <v>571</v>
      </c>
      <c r="C759" t="s">
        <v>74</v>
      </c>
      <c r="D759" t="s">
        <v>21</v>
      </c>
      <c r="E759">
        <v>6</v>
      </c>
      <c r="F759">
        <f>IF(OR(Table2[[#This Row],[ Rural-Urban Continuum Code   2013]]=1,Table2[[#This Row],[ Rural-Urban Continuum Code   2013]]=2,Table2[[#This Row],[ Rural-Urban Continuum Code   2013]]=3),1,0)</f>
        <v>0</v>
      </c>
      <c r="G759">
        <f>IF(OR(Table2[[#This Row],[ Rural-Urban Continuum Code   2013]]=4,Table2[[#This Row],[ Rural-Urban Continuum Code   2013]]=5,Table2[[#This Row],[ Rural-Urban Continuum Code   2013]]=6),1,0)</f>
        <v>1</v>
      </c>
      <c r="H759">
        <f>IF(OR(Table2[[#This Row],[ Rural-Urban Continuum Code   2013]]=7,Table2[[#This Row],[ Rural-Urban Continuum Code   2013]]=8,Table2[[#This Row],[ Rural-Urban Continuum Code   2013]]=9),1,0)</f>
        <v>0</v>
      </c>
      <c r="I759">
        <v>0.19</v>
      </c>
      <c r="J759">
        <v>7.0000000000000007E-2</v>
      </c>
      <c r="K759" s="17">
        <f>Table1[[#This Row],[Median Income 2018]]</f>
        <v>52332</v>
      </c>
      <c r="L759">
        <f>(Table1[[#This Row],[Hospital Beds 2018]]/Table1[[#This Row],[Population Estimate 2018]])*1000</f>
        <v>1.3087634802638468</v>
      </c>
      <c r="M759" s="1">
        <v>0.77</v>
      </c>
      <c r="N759">
        <f>Table1[[#This Row],[Population Estimate 2018]]</f>
        <v>19102</v>
      </c>
      <c r="O759" t="str" cm="1">
        <f t="array" ref="O75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60" spans="1:15" x14ac:dyDescent="0.3">
      <c r="A760">
        <v>764</v>
      </c>
      <c r="B760" t="s">
        <v>571</v>
      </c>
      <c r="C760" t="s">
        <v>76</v>
      </c>
      <c r="D760" t="s">
        <v>21</v>
      </c>
      <c r="E760">
        <v>8</v>
      </c>
      <c r="F760">
        <f>IF(OR(Table2[[#This Row],[ Rural-Urban Continuum Code   2013]]=1,Table2[[#This Row],[ Rural-Urban Continuum Code   2013]]=2,Table2[[#This Row],[ Rural-Urban Continuum Code   2013]]=3),1,0)</f>
        <v>0</v>
      </c>
      <c r="G760">
        <f>IF(OR(Table2[[#This Row],[ Rural-Urban Continuum Code   2013]]=4,Table2[[#This Row],[ Rural-Urban Continuum Code   2013]]=5,Table2[[#This Row],[ Rural-Urban Continuum Code   2013]]=6),1,0)</f>
        <v>0</v>
      </c>
      <c r="H760">
        <f>IF(OR(Table2[[#This Row],[ Rural-Urban Continuum Code   2013]]=7,Table2[[#This Row],[ Rural-Urban Continuum Code   2013]]=8,Table2[[#This Row],[ Rural-Urban Continuum Code   2013]]=9),1,0)</f>
        <v>1</v>
      </c>
      <c r="I760">
        <v>0.2</v>
      </c>
      <c r="J760">
        <v>7.0000000000000007E-2</v>
      </c>
      <c r="K760" s="17">
        <f>Table1[[#This Row],[Median Income 2018]]</f>
        <v>54265</v>
      </c>
      <c r="L760">
        <f>(Table1[[#This Row],[Hospital Beds 2018]]/Table1[[#This Row],[Population Estimate 2018]])*1000</f>
        <v>0</v>
      </c>
      <c r="M760" s="1">
        <v>0.83</v>
      </c>
      <c r="N760">
        <f>Table1[[#This Row],[Population Estimate 2018]]</f>
        <v>12410</v>
      </c>
      <c r="O760" t="str" cm="1">
        <f t="array" ref="O760">_xlfn.IFS(Table2[[#This Row],[ Rural-Urban Continuum Code   2014]]=1,"Urban",Table2[[#This Row],[ Rural-Urban Continuum Code   2015]]=1, "Suburban",Table2[[#This Row],[ Rural-Urban Continuum Code   2016]]=1,"Rural")</f>
        <v>Rural</v>
      </c>
    </row>
    <row r="761" spans="1:15" x14ac:dyDescent="0.3">
      <c r="A761">
        <v>765</v>
      </c>
      <c r="B761" t="s">
        <v>571</v>
      </c>
      <c r="C761" t="s">
        <v>595</v>
      </c>
      <c r="D761" t="s">
        <v>21</v>
      </c>
      <c r="E761">
        <v>1</v>
      </c>
      <c r="F761">
        <f>IF(OR(Table2[[#This Row],[ Rural-Urban Continuum Code   2013]]=1,Table2[[#This Row],[ Rural-Urban Continuum Code   2013]]=2,Table2[[#This Row],[ Rural-Urban Continuum Code   2013]]=3),1,0)</f>
        <v>1</v>
      </c>
      <c r="G761">
        <f>IF(OR(Table2[[#This Row],[ Rural-Urban Continuum Code   2013]]=4,Table2[[#This Row],[ Rural-Urban Continuum Code   2013]]=5,Table2[[#This Row],[ Rural-Urban Continuum Code   2013]]=6),1,0)</f>
        <v>0</v>
      </c>
      <c r="H761">
        <f>IF(OR(Table2[[#This Row],[ Rural-Urban Continuum Code   2013]]=7,Table2[[#This Row],[ Rural-Urban Continuum Code   2013]]=8,Table2[[#This Row],[ Rural-Urban Continuum Code   2013]]=9),1,0)</f>
        <v>0</v>
      </c>
      <c r="I761">
        <v>0.16</v>
      </c>
      <c r="J761">
        <v>0.06</v>
      </c>
      <c r="K761" s="17">
        <f>Table1[[#This Row],[Median Income 2018]]</f>
        <v>69298</v>
      </c>
      <c r="L761">
        <f>(Table1[[#This Row],[Hospital Beds 2018]]/Table1[[#This Row],[Population Estimate 2018]])*1000</f>
        <v>1.721759024493791</v>
      </c>
      <c r="M761" s="1">
        <v>0.85</v>
      </c>
      <c r="N761">
        <f>Table1[[#This Row],[Population Estimate 2018]]</f>
        <v>169594</v>
      </c>
      <c r="O761" t="str" cm="1">
        <f t="array" ref="O761">_xlfn.IFS(Table2[[#This Row],[ Rural-Urban Continuum Code   2014]]=1,"Urban",Table2[[#This Row],[ Rural-Urban Continuum Code   2015]]=1, "Suburban",Table2[[#This Row],[ Rural-Urban Continuum Code   2016]]=1,"Rural")</f>
        <v>Urban</v>
      </c>
    </row>
    <row r="762" spans="1:15" x14ac:dyDescent="0.3">
      <c r="A762">
        <v>766</v>
      </c>
      <c r="B762" t="s">
        <v>571</v>
      </c>
      <c r="C762" t="s">
        <v>596</v>
      </c>
      <c r="D762" t="s">
        <v>21</v>
      </c>
      <c r="E762">
        <v>2</v>
      </c>
      <c r="F762">
        <f>IF(OR(Table2[[#This Row],[ Rural-Urban Continuum Code   2013]]=1,Table2[[#This Row],[ Rural-Urban Continuum Code   2013]]=2,Table2[[#This Row],[ Rural-Urban Continuum Code   2013]]=3),1,0)</f>
        <v>1</v>
      </c>
      <c r="G762">
        <f>IF(OR(Table2[[#This Row],[ Rural-Urban Continuum Code   2013]]=4,Table2[[#This Row],[ Rural-Urban Continuum Code   2013]]=5,Table2[[#This Row],[ Rural-Urban Continuum Code   2013]]=6),1,0)</f>
        <v>0</v>
      </c>
      <c r="H762">
        <f>IF(OR(Table2[[#This Row],[ Rural-Urban Continuum Code   2013]]=7,Table2[[#This Row],[ Rural-Urban Continuum Code   2013]]=8,Table2[[#This Row],[ Rural-Urban Continuum Code   2013]]=9),1,0)</f>
        <v>0</v>
      </c>
      <c r="I762">
        <v>0.19</v>
      </c>
      <c r="J762">
        <v>0.06</v>
      </c>
      <c r="K762" s="17">
        <f>Table1[[#This Row],[Median Income 2018]]</f>
        <v>68162</v>
      </c>
      <c r="L762">
        <f>(Table1[[#This Row],[Hospital Beds 2018]]/Table1[[#This Row],[Population Estimate 2018]])*1000</f>
        <v>0</v>
      </c>
      <c r="M762" s="1">
        <v>0.84</v>
      </c>
      <c r="N762">
        <f>Table1[[#This Row],[Population Estimate 2018]]</f>
        <v>25540</v>
      </c>
      <c r="O762" t="str" cm="1">
        <f t="array" ref="O762">_xlfn.IFS(Table2[[#This Row],[ Rural-Urban Continuum Code   2014]]=1,"Urban",Table2[[#This Row],[ Rural-Urban Continuum Code   2015]]=1, "Suburban",Table2[[#This Row],[ Rural-Urban Continuum Code   2016]]=1,"Rural")</f>
        <v>Urban</v>
      </c>
    </row>
    <row r="763" spans="1:15" x14ac:dyDescent="0.3">
      <c r="A763">
        <v>767</v>
      </c>
      <c r="B763" t="s">
        <v>571</v>
      </c>
      <c r="C763" t="s">
        <v>178</v>
      </c>
      <c r="D763" t="s">
        <v>21</v>
      </c>
      <c r="E763">
        <v>6</v>
      </c>
      <c r="F763">
        <f>IF(OR(Table2[[#This Row],[ Rural-Urban Continuum Code   2013]]=1,Table2[[#This Row],[ Rural-Urban Continuum Code   2013]]=2,Table2[[#This Row],[ Rural-Urban Continuum Code   2013]]=3),1,0)</f>
        <v>0</v>
      </c>
      <c r="G763">
        <f>IF(OR(Table2[[#This Row],[ Rural-Urban Continuum Code   2013]]=4,Table2[[#This Row],[ Rural-Urban Continuum Code   2013]]=5,Table2[[#This Row],[ Rural-Urban Continuum Code   2013]]=6),1,0)</f>
        <v>1</v>
      </c>
      <c r="H763">
        <f>IF(OR(Table2[[#This Row],[ Rural-Urban Continuum Code   2013]]=7,Table2[[#This Row],[ Rural-Urban Continuum Code   2013]]=8,Table2[[#This Row],[ Rural-Urban Continuum Code   2013]]=9),1,0)</f>
        <v>0</v>
      </c>
      <c r="I763">
        <v>0.2</v>
      </c>
      <c r="J763">
        <v>0.08</v>
      </c>
      <c r="K763" s="17">
        <f>Table1[[#This Row],[Median Income 2018]]</f>
        <v>49730</v>
      </c>
      <c r="L763">
        <f>(Table1[[#This Row],[Hospital Beds 2018]]/Table1[[#This Row],[Population Estimate 2018]])*1000</f>
        <v>2.0049723313818268</v>
      </c>
      <c r="M763" s="1">
        <v>0.83</v>
      </c>
      <c r="N763">
        <f>Table1[[#This Row],[Population Estimate 2018]]</f>
        <v>12469</v>
      </c>
      <c r="O763" t="str" cm="1">
        <f t="array" ref="O76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64" spans="1:15" x14ac:dyDescent="0.3">
      <c r="A764">
        <v>768</v>
      </c>
      <c r="B764" t="s">
        <v>571</v>
      </c>
      <c r="C764" t="s">
        <v>359</v>
      </c>
      <c r="D764" t="s">
        <v>21</v>
      </c>
      <c r="E764">
        <v>1</v>
      </c>
      <c r="F764">
        <f>IF(OR(Table2[[#This Row],[ Rural-Urban Continuum Code   2013]]=1,Table2[[#This Row],[ Rural-Urban Continuum Code   2013]]=2,Table2[[#This Row],[ Rural-Urban Continuum Code   2013]]=3),1,0)</f>
        <v>1</v>
      </c>
      <c r="G764">
        <f>IF(OR(Table2[[#This Row],[ Rural-Urban Continuum Code   2013]]=4,Table2[[#This Row],[ Rural-Urban Continuum Code   2013]]=5,Table2[[#This Row],[ Rural-Urban Continuum Code   2013]]=6),1,0)</f>
        <v>0</v>
      </c>
      <c r="H764">
        <f>IF(OR(Table2[[#This Row],[ Rural-Urban Continuum Code   2013]]=7,Table2[[#This Row],[ Rural-Urban Continuum Code   2013]]=8,Table2[[#This Row],[ Rural-Urban Continuum Code   2013]]=9),1,0)</f>
        <v>0</v>
      </c>
      <c r="I764">
        <v>0.17</v>
      </c>
      <c r="J764">
        <v>7.0000000000000007E-2</v>
      </c>
      <c r="K764" s="17">
        <f>Table1[[#This Row],[Median Income 2018]]</f>
        <v>54718</v>
      </c>
      <c r="L764">
        <f>(Table1[[#This Row],[Hospital Beds 2018]]/Table1[[#This Row],[Population Estimate 2018]])*1000</f>
        <v>0.66174329654040609</v>
      </c>
      <c r="M764" s="1">
        <v>0.74</v>
      </c>
      <c r="N764">
        <f>Table1[[#This Row],[Population Estimate 2018]]</f>
        <v>37779</v>
      </c>
      <c r="O764" t="str" cm="1">
        <f t="array" ref="O764">_xlfn.IFS(Table2[[#This Row],[ Rural-Urban Continuum Code   2014]]=1,"Urban",Table2[[#This Row],[ Rural-Urban Continuum Code   2015]]=1, "Suburban",Table2[[#This Row],[ Rural-Urban Continuum Code   2016]]=1,"Rural")</f>
        <v>Urban</v>
      </c>
    </row>
    <row r="765" spans="1:15" x14ac:dyDescent="0.3">
      <c r="A765">
        <v>769</v>
      </c>
      <c r="B765" t="s">
        <v>571</v>
      </c>
      <c r="C765" t="s">
        <v>77</v>
      </c>
      <c r="D765" t="s">
        <v>21</v>
      </c>
      <c r="E765">
        <v>6</v>
      </c>
      <c r="F765">
        <f>IF(OR(Table2[[#This Row],[ Rural-Urban Continuum Code   2013]]=1,Table2[[#This Row],[ Rural-Urban Continuum Code   2013]]=2,Table2[[#This Row],[ Rural-Urban Continuum Code   2013]]=3),1,0)</f>
        <v>0</v>
      </c>
      <c r="G765">
        <f>IF(OR(Table2[[#This Row],[ Rural-Urban Continuum Code   2013]]=4,Table2[[#This Row],[ Rural-Urban Continuum Code   2013]]=5,Table2[[#This Row],[ Rural-Urban Continuum Code   2013]]=6),1,0)</f>
        <v>1</v>
      </c>
      <c r="H765">
        <f>IF(OR(Table2[[#This Row],[ Rural-Urban Continuum Code   2013]]=7,Table2[[#This Row],[ Rural-Urban Continuum Code   2013]]=8,Table2[[#This Row],[ Rural-Urban Continuum Code   2013]]=9),1,0)</f>
        <v>0</v>
      </c>
      <c r="I765">
        <v>0.2</v>
      </c>
      <c r="J765">
        <v>7.0000000000000007E-2</v>
      </c>
      <c r="K765" s="17">
        <f>Table1[[#This Row],[Median Income 2018]]</f>
        <v>46441</v>
      </c>
      <c r="L765">
        <f>(Table1[[#This Row],[Hospital Beds 2018]]/Table1[[#This Row],[Population Estimate 2018]])*1000</f>
        <v>0.72431692889622146</v>
      </c>
      <c r="M765" s="1">
        <v>0.82</v>
      </c>
      <c r="N765">
        <f>Table1[[#This Row],[Population Estimate 2018]]</f>
        <v>24851</v>
      </c>
      <c r="O765" t="str" cm="1">
        <f t="array" ref="O76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66" spans="1:15" x14ac:dyDescent="0.3">
      <c r="A766">
        <v>770</v>
      </c>
      <c r="B766" t="s">
        <v>571</v>
      </c>
      <c r="C766" t="s">
        <v>597</v>
      </c>
      <c r="D766" t="s">
        <v>21</v>
      </c>
      <c r="E766">
        <v>6</v>
      </c>
      <c r="F766">
        <f>IF(OR(Table2[[#This Row],[ Rural-Urban Continuum Code   2013]]=1,Table2[[#This Row],[ Rural-Urban Continuum Code   2013]]=2,Table2[[#This Row],[ Rural-Urban Continuum Code   2013]]=3),1,0)</f>
        <v>0</v>
      </c>
      <c r="G766">
        <f>IF(OR(Table2[[#This Row],[ Rural-Urban Continuum Code   2013]]=4,Table2[[#This Row],[ Rural-Urban Continuum Code   2013]]=5,Table2[[#This Row],[ Rural-Urban Continuum Code   2013]]=6),1,0)</f>
        <v>1</v>
      </c>
      <c r="H766">
        <f>IF(OR(Table2[[#This Row],[ Rural-Urban Continuum Code   2013]]=7,Table2[[#This Row],[ Rural-Urban Continuum Code   2013]]=8,Table2[[#This Row],[ Rural-Urban Continuum Code   2013]]=9),1,0)</f>
        <v>0</v>
      </c>
      <c r="I766">
        <v>0.18</v>
      </c>
      <c r="J766">
        <v>7.0000000000000007E-2</v>
      </c>
      <c r="K766" s="17">
        <f>Table1[[#This Row],[Median Income 2018]]</f>
        <v>57436</v>
      </c>
      <c r="L766">
        <f>(Table1[[#This Row],[Hospital Beds 2018]]/Table1[[#This Row],[Population Estimate 2018]])*1000</f>
        <v>0.87648564316516497</v>
      </c>
      <c r="M766" s="1">
        <v>0.85</v>
      </c>
      <c r="N766">
        <f>Table1[[#This Row],[Population Estimate 2018]]</f>
        <v>28523</v>
      </c>
      <c r="O766" t="str" cm="1">
        <f t="array" ref="O76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67" spans="1:15" x14ac:dyDescent="0.3">
      <c r="A767">
        <v>771</v>
      </c>
      <c r="B767" t="s">
        <v>571</v>
      </c>
      <c r="C767" t="s">
        <v>598</v>
      </c>
      <c r="D767" t="s">
        <v>21</v>
      </c>
      <c r="E767">
        <v>6</v>
      </c>
      <c r="F767">
        <f>IF(OR(Table2[[#This Row],[ Rural-Urban Continuum Code   2013]]=1,Table2[[#This Row],[ Rural-Urban Continuum Code   2013]]=2,Table2[[#This Row],[ Rural-Urban Continuum Code   2013]]=3),1,0)</f>
        <v>0</v>
      </c>
      <c r="G767">
        <f>IF(OR(Table2[[#This Row],[ Rural-Urban Continuum Code   2013]]=4,Table2[[#This Row],[ Rural-Urban Continuum Code   2013]]=5,Table2[[#This Row],[ Rural-Urban Continuum Code   2013]]=6),1,0)</f>
        <v>1</v>
      </c>
      <c r="H767">
        <f>IF(OR(Table2[[#This Row],[ Rural-Urban Continuum Code   2013]]=7,Table2[[#This Row],[ Rural-Urban Continuum Code   2013]]=8,Table2[[#This Row],[ Rural-Urban Continuum Code   2013]]=9),1,0)</f>
        <v>0</v>
      </c>
      <c r="I767">
        <v>0.18</v>
      </c>
      <c r="J767">
        <v>0.06</v>
      </c>
      <c r="K767" s="17">
        <f>Table1[[#This Row],[Median Income 2018]]</f>
        <v>53271</v>
      </c>
      <c r="L767">
        <f>(Table1[[#This Row],[Hospital Beds 2018]]/Table1[[#This Row],[Population Estimate 2018]])*1000</f>
        <v>1.5003300726159756</v>
      </c>
      <c r="M767" s="1">
        <v>0.84</v>
      </c>
      <c r="N767">
        <f>Table1[[#This Row],[Population Estimate 2018]]</f>
        <v>16663</v>
      </c>
      <c r="O767" t="str" cm="1">
        <f t="array" ref="O76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68" spans="1:15" x14ac:dyDescent="0.3">
      <c r="A768">
        <v>772</v>
      </c>
      <c r="B768" t="s">
        <v>571</v>
      </c>
      <c r="C768" t="s">
        <v>599</v>
      </c>
      <c r="D768" t="s">
        <v>58</v>
      </c>
      <c r="E768">
        <v>2</v>
      </c>
      <c r="F768">
        <f>IF(OR(Table2[[#This Row],[ Rural-Urban Continuum Code   2013]]=1,Table2[[#This Row],[ Rural-Urban Continuum Code   2013]]=2,Table2[[#This Row],[ Rural-Urban Continuum Code   2013]]=3),1,0)</f>
        <v>1</v>
      </c>
      <c r="G768">
        <f>IF(OR(Table2[[#This Row],[ Rural-Urban Continuum Code   2013]]=4,Table2[[#This Row],[ Rural-Urban Continuum Code   2013]]=5,Table2[[#This Row],[ Rural-Urban Continuum Code   2013]]=6),1,0)</f>
        <v>0</v>
      </c>
      <c r="H768">
        <f>IF(OR(Table2[[#This Row],[ Rural-Urban Continuum Code   2013]]=7,Table2[[#This Row],[ Rural-Urban Continuum Code   2013]]=8,Table2[[#This Row],[ Rural-Urban Continuum Code   2013]]=9),1,0)</f>
        <v>0</v>
      </c>
      <c r="I768">
        <v>0.16</v>
      </c>
      <c r="J768">
        <v>0.05</v>
      </c>
      <c r="K768" s="17">
        <f>Table1[[#This Row],[Median Income 2018]]</f>
        <v>54674</v>
      </c>
      <c r="L768">
        <f>(Table1[[#This Row],[Hospital Beds 2018]]/Table1[[#This Row],[Population Estimate 2018]])*1000</f>
        <v>2.8178793149931125</v>
      </c>
      <c r="M768" s="1">
        <v>0.83</v>
      </c>
      <c r="N768">
        <f>Table1[[#This Row],[Population Estimate 2018]]</f>
        <v>270771</v>
      </c>
      <c r="O768" t="str" cm="1">
        <f t="array" ref="O768">_xlfn.IFS(Table2[[#This Row],[ Rural-Urban Continuum Code   2014]]=1,"Urban",Table2[[#This Row],[ Rural-Urban Continuum Code   2015]]=1, "Suburban",Table2[[#This Row],[ Rural-Urban Continuum Code   2016]]=1,"Rural")</f>
        <v>Urban</v>
      </c>
    </row>
    <row r="769" spans="1:15" x14ac:dyDescent="0.3">
      <c r="A769">
        <v>773</v>
      </c>
      <c r="B769" t="s">
        <v>571</v>
      </c>
      <c r="C769" t="s">
        <v>181</v>
      </c>
      <c r="D769" t="s">
        <v>21</v>
      </c>
      <c r="E769">
        <v>1</v>
      </c>
      <c r="F769">
        <f>IF(OR(Table2[[#This Row],[ Rural-Urban Continuum Code   2013]]=1,Table2[[#This Row],[ Rural-Urban Continuum Code   2013]]=2,Table2[[#This Row],[ Rural-Urban Continuum Code   2013]]=3),1,0)</f>
        <v>1</v>
      </c>
      <c r="G769">
        <f>IF(OR(Table2[[#This Row],[ Rural-Urban Continuum Code   2013]]=4,Table2[[#This Row],[ Rural-Urban Continuum Code   2013]]=5,Table2[[#This Row],[ Rural-Urban Continuum Code   2013]]=6),1,0)</f>
        <v>0</v>
      </c>
      <c r="H769">
        <f>IF(OR(Table2[[#This Row],[ Rural-Urban Continuum Code   2013]]=7,Table2[[#This Row],[ Rural-Urban Continuum Code   2013]]=8,Table2[[#This Row],[ Rural-Urban Continuum Code   2013]]=9),1,0)</f>
        <v>0</v>
      </c>
      <c r="I769">
        <v>0.17</v>
      </c>
      <c r="J769">
        <v>7.0000000000000007E-2</v>
      </c>
      <c r="K769" s="17">
        <f>Table1[[#This Row],[Median Income 2018]]</f>
        <v>44913</v>
      </c>
      <c r="L769">
        <f>(Table1[[#This Row],[Hospital Beds 2018]]/Table1[[#This Row],[Population Estimate 2018]])*1000</f>
        <v>1.0469888600385291</v>
      </c>
      <c r="M769" s="1">
        <v>0.88</v>
      </c>
      <c r="N769">
        <f>Table1[[#This Row],[Population Estimate 2018]]</f>
        <v>23878</v>
      </c>
      <c r="O769" t="str" cm="1">
        <f t="array" ref="O769">_xlfn.IFS(Table2[[#This Row],[ Rural-Urban Continuum Code   2014]]=1,"Urban",Table2[[#This Row],[ Rural-Urban Continuum Code   2015]]=1, "Suburban",Table2[[#This Row],[ Rural-Urban Continuum Code   2016]]=1,"Rural")</f>
        <v>Urban</v>
      </c>
    </row>
    <row r="770" spans="1:15" x14ac:dyDescent="0.3">
      <c r="A770">
        <v>774</v>
      </c>
      <c r="B770" t="s">
        <v>571</v>
      </c>
      <c r="C770" t="s">
        <v>80</v>
      </c>
      <c r="D770" t="s">
        <v>21</v>
      </c>
      <c r="E770">
        <v>1</v>
      </c>
      <c r="F770">
        <f>IF(OR(Table2[[#This Row],[ Rural-Urban Continuum Code   2013]]=1,Table2[[#This Row],[ Rural-Urban Continuum Code   2013]]=2,Table2[[#This Row],[ Rural-Urban Continuum Code   2013]]=3),1,0)</f>
        <v>1</v>
      </c>
      <c r="G770">
        <f>IF(OR(Table2[[#This Row],[ Rural-Urban Continuum Code   2013]]=4,Table2[[#This Row],[ Rural-Urban Continuum Code   2013]]=5,Table2[[#This Row],[ Rural-Urban Continuum Code   2013]]=6),1,0)</f>
        <v>0</v>
      </c>
      <c r="H770">
        <f>IF(OR(Table2[[#This Row],[ Rural-Urban Continuum Code   2013]]=7,Table2[[#This Row],[ Rural-Urban Continuum Code   2013]]=8,Table2[[#This Row],[ Rural-Urban Continuum Code   2013]]=9),1,0)</f>
        <v>0</v>
      </c>
      <c r="I770">
        <v>0.17</v>
      </c>
      <c r="J770">
        <v>7.0000000000000007E-2</v>
      </c>
      <c r="K770" s="17">
        <f>Table1[[#This Row],[Median Income 2018]]</f>
        <v>57193</v>
      </c>
      <c r="L770">
        <f>(Table1[[#This Row],[Hospital Beds 2018]]/Table1[[#This Row],[Population Estimate 2018]])*1000</f>
        <v>1.0315520373152738</v>
      </c>
      <c r="M770" s="1">
        <v>0.85</v>
      </c>
      <c r="N770">
        <f>Table1[[#This Row],[Population Estimate 2018]]</f>
        <v>44593</v>
      </c>
      <c r="O770" t="str" cm="1">
        <f t="array" ref="O770">_xlfn.IFS(Table2[[#This Row],[ Rural-Urban Continuum Code   2014]]=1,"Urban",Table2[[#This Row],[ Rural-Urban Continuum Code   2015]]=1, "Suburban",Table2[[#This Row],[ Rural-Urban Continuum Code   2016]]=1,"Rural")</f>
        <v>Urban</v>
      </c>
    </row>
    <row r="771" spans="1:15" x14ac:dyDescent="0.3">
      <c r="A771">
        <v>775</v>
      </c>
      <c r="B771" t="s">
        <v>571</v>
      </c>
      <c r="C771" t="s">
        <v>600</v>
      </c>
      <c r="D771" t="s">
        <v>21</v>
      </c>
      <c r="E771">
        <v>8</v>
      </c>
      <c r="F771">
        <f>IF(OR(Table2[[#This Row],[ Rural-Urban Continuum Code   2013]]=1,Table2[[#This Row],[ Rural-Urban Continuum Code   2013]]=2,Table2[[#This Row],[ Rural-Urban Continuum Code   2013]]=3),1,0)</f>
        <v>0</v>
      </c>
      <c r="G771">
        <f>IF(OR(Table2[[#This Row],[ Rural-Urban Continuum Code   2013]]=4,Table2[[#This Row],[ Rural-Urban Continuum Code   2013]]=5,Table2[[#This Row],[ Rural-Urban Continuum Code   2013]]=6),1,0)</f>
        <v>0</v>
      </c>
      <c r="H771">
        <f>IF(OR(Table2[[#This Row],[ Rural-Urban Continuum Code   2013]]=7,Table2[[#This Row],[ Rural-Urban Continuum Code   2013]]=8,Table2[[#This Row],[ Rural-Urban Continuum Code   2013]]=9),1,0)</f>
        <v>1</v>
      </c>
      <c r="I771">
        <v>0.19</v>
      </c>
      <c r="J771">
        <v>0.08</v>
      </c>
      <c r="K771" s="17">
        <f>Table1[[#This Row],[Median Income 2018]]</f>
        <v>56862</v>
      </c>
      <c r="L771">
        <f>(Table1[[#This Row],[Hospital Beds 2018]]/Table1[[#This Row],[Population Estimate 2018]])*1000</f>
        <v>0</v>
      </c>
      <c r="M771" s="1">
        <v>0.83</v>
      </c>
      <c r="N771">
        <f>Table1[[#This Row],[Population Estimate 2018]]</f>
        <v>20327</v>
      </c>
      <c r="O771" t="str" cm="1">
        <f t="array" ref="O771">_xlfn.IFS(Table2[[#This Row],[ Rural-Urban Continuum Code   2014]]=1,"Urban",Table2[[#This Row],[ Rural-Urban Continuum Code   2015]]=1, "Suburban",Table2[[#This Row],[ Rural-Urban Continuum Code   2016]]=1,"Rural")</f>
        <v>Rural</v>
      </c>
    </row>
    <row r="772" spans="1:15" x14ac:dyDescent="0.3">
      <c r="A772">
        <v>776</v>
      </c>
      <c r="B772" t="s">
        <v>571</v>
      </c>
      <c r="C772" t="s">
        <v>601</v>
      </c>
      <c r="D772" t="s">
        <v>21</v>
      </c>
      <c r="E772">
        <v>6</v>
      </c>
      <c r="F772">
        <f>IF(OR(Table2[[#This Row],[ Rural-Urban Continuum Code   2013]]=1,Table2[[#This Row],[ Rural-Urban Continuum Code   2013]]=2,Table2[[#This Row],[ Rural-Urban Continuum Code   2013]]=3),1,0)</f>
        <v>0</v>
      </c>
      <c r="G772">
        <f>IF(OR(Table2[[#This Row],[ Rural-Urban Continuum Code   2013]]=4,Table2[[#This Row],[ Rural-Urban Continuum Code   2013]]=5,Table2[[#This Row],[ Rural-Urban Continuum Code   2013]]=6),1,0)</f>
        <v>1</v>
      </c>
      <c r="H772">
        <f>IF(OR(Table2[[#This Row],[ Rural-Urban Continuum Code   2013]]=7,Table2[[#This Row],[ Rural-Urban Continuum Code   2013]]=8,Table2[[#This Row],[ Rural-Urban Continuum Code   2013]]=9),1,0)</f>
        <v>0</v>
      </c>
      <c r="I772">
        <v>0.19</v>
      </c>
      <c r="J772">
        <v>0.06</v>
      </c>
      <c r="K772" s="17">
        <f>Table1[[#This Row],[Median Income 2018]]</f>
        <v>49972</v>
      </c>
      <c r="L772">
        <f>(Table1[[#This Row],[Hospital Beds 2018]]/Table1[[#This Row],[Population Estimate 2018]])*1000</f>
        <v>0.65402223675604976</v>
      </c>
      <c r="M772" s="1">
        <v>0.86</v>
      </c>
      <c r="N772">
        <f>Table1[[#This Row],[Population Estimate 2018]]</f>
        <v>22935</v>
      </c>
      <c r="O772" t="str" cm="1">
        <f t="array" ref="O77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73" spans="1:15" x14ac:dyDescent="0.3">
      <c r="A773">
        <v>777</v>
      </c>
      <c r="B773" t="s">
        <v>571</v>
      </c>
      <c r="C773" t="s">
        <v>602</v>
      </c>
      <c r="D773" t="s">
        <v>21</v>
      </c>
      <c r="E773">
        <v>7</v>
      </c>
      <c r="F773">
        <f>IF(OR(Table2[[#This Row],[ Rural-Urban Continuum Code   2013]]=1,Table2[[#This Row],[ Rural-Urban Continuum Code   2013]]=2,Table2[[#This Row],[ Rural-Urban Continuum Code   2013]]=3),1,0)</f>
        <v>0</v>
      </c>
      <c r="G773">
        <f>IF(OR(Table2[[#This Row],[ Rural-Urban Continuum Code   2013]]=4,Table2[[#This Row],[ Rural-Urban Continuum Code   2013]]=5,Table2[[#This Row],[ Rural-Urban Continuum Code   2013]]=6),1,0)</f>
        <v>0</v>
      </c>
      <c r="H773">
        <f>IF(OR(Table2[[#This Row],[ Rural-Urban Continuum Code   2013]]=7,Table2[[#This Row],[ Rural-Urban Continuum Code   2013]]=8,Table2[[#This Row],[ Rural-Urban Continuum Code   2013]]=9),1,0)</f>
        <v>1</v>
      </c>
      <c r="I773">
        <v>0.2</v>
      </c>
      <c r="J773">
        <v>7.0000000000000007E-2</v>
      </c>
      <c r="K773" s="17">
        <f>Table1[[#This Row],[Median Income 2018]]</f>
        <v>58295</v>
      </c>
      <c r="L773">
        <f>(Table1[[#This Row],[Hospital Beds 2018]]/Table1[[#This Row],[Population Estimate 2018]])*1000</f>
        <v>0.72283582952639802</v>
      </c>
      <c r="M773" s="1">
        <v>0.79</v>
      </c>
      <c r="N773">
        <f>Table1[[#This Row],[Population Estimate 2018]]</f>
        <v>34586</v>
      </c>
      <c r="O773" t="str" cm="1">
        <f t="array" ref="O773">_xlfn.IFS(Table2[[#This Row],[ Rural-Urban Continuum Code   2014]]=1,"Urban",Table2[[#This Row],[ Rural-Urban Continuum Code   2015]]=1, "Suburban",Table2[[#This Row],[ Rural-Urban Continuum Code   2016]]=1,"Rural")</f>
        <v>Rural</v>
      </c>
    </row>
    <row r="774" spans="1:15" x14ac:dyDescent="0.3">
      <c r="A774">
        <v>778</v>
      </c>
      <c r="B774" t="s">
        <v>571</v>
      </c>
      <c r="C774" t="s">
        <v>603</v>
      </c>
      <c r="D774" t="s">
        <v>21</v>
      </c>
      <c r="E774">
        <v>3</v>
      </c>
      <c r="F774">
        <f>IF(OR(Table2[[#This Row],[ Rural-Urban Continuum Code   2013]]=1,Table2[[#This Row],[ Rural-Urban Continuum Code   2013]]=2,Table2[[#This Row],[ Rural-Urban Continuum Code   2013]]=3),1,0)</f>
        <v>1</v>
      </c>
      <c r="G774">
        <f>IF(OR(Table2[[#This Row],[ Rural-Urban Continuum Code   2013]]=4,Table2[[#This Row],[ Rural-Urban Continuum Code   2013]]=5,Table2[[#This Row],[ Rural-Urban Continuum Code   2013]]=6),1,0)</f>
        <v>0</v>
      </c>
      <c r="H774">
        <f>IF(OR(Table2[[#This Row],[ Rural-Urban Continuum Code   2013]]=7,Table2[[#This Row],[ Rural-Urban Continuum Code   2013]]=8,Table2[[#This Row],[ Rural-Urban Continuum Code   2013]]=9),1,0)</f>
        <v>0</v>
      </c>
      <c r="I774">
        <v>0.18</v>
      </c>
      <c r="J774">
        <v>0.06</v>
      </c>
      <c r="K774" s="17">
        <f>Table1[[#This Row],[Median Income 2018]]</f>
        <v>47554</v>
      </c>
      <c r="L774">
        <f>(Table1[[#This Row],[Hospital Beds 2018]]/Table1[[#This Row],[Population Estimate 2018]])*1000</f>
        <v>1.2083131947800869</v>
      </c>
      <c r="M774" s="1">
        <v>0.75</v>
      </c>
      <c r="N774">
        <f>Table1[[#This Row],[Population Estimate 2018]]</f>
        <v>20690</v>
      </c>
      <c r="O774" t="str" cm="1">
        <f t="array" ref="O774">_xlfn.IFS(Table2[[#This Row],[ Rural-Urban Continuum Code   2014]]=1,"Urban",Table2[[#This Row],[ Rural-Urban Continuum Code   2015]]=1, "Suburban",Table2[[#This Row],[ Rural-Urban Continuum Code   2016]]=1,"Rural")</f>
        <v>Urban</v>
      </c>
    </row>
    <row r="775" spans="1:15" x14ac:dyDescent="0.3">
      <c r="A775">
        <v>779</v>
      </c>
      <c r="B775" t="s">
        <v>571</v>
      </c>
      <c r="C775" t="s">
        <v>604</v>
      </c>
      <c r="D775" t="s">
        <v>21</v>
      </c>
      <c r="E775">
        <v>8</v>
      </c>
      <c r="F775">
        <f>IF(OR(Table2[[#This Row],[ Rural-Urban Continuum Code   2013]]=1,Table2[[#This Row],[ Rural-Urban Continuum Code   2013]]=2,Table2[[#This Row],[ Rural-Urban Continuum Code   2013]]=3),1,0)</f>
        <v>0</v>
      </c>
      <c r="G775">
        <f>IF(OR(Table2[[#This Row],[ Rural-Urban Continuum Code   2013]]=4,Table2[[#This Row],[ Rural-Urban Continuum Code   2013]]=5,Table2[[#This Row],[ Rural-Urban Continuum Code   2013]]=6),1,0)</f>
        <v>0</v>
      </c>
      <c r="H775">
        <f>IF(OR(Table2[[#This Row],[ Rural-Urban Continuum Code   2013]]=7,Table2[[#This Row],[ Rural-Urban Continuum Code   2013]]=8,Table2[[#This Row],[ Rural-Urban Continuum Code   2013]]=9),1,0)</f>
        <v>1</v>
      </c>
      <c r="I775">
        <v>0.17</v>
      </c>
      <c r="J775">
        <v>0.08</v>
      </c>
      <c r="K775" s="17">
        <f>Table1[[#This Row],[Median Income 2018]]</f>
        <v>47713</v>
      </c>
      <c r="L775">
        <f>(Table1[[#This Row],[Hospital Beds 2018]]/Table1[[#This Row],[Population Estimate 2018]])*1000</f>
        <v>0</v>
      </c>
      <c r="M775" s="1">
        <v>0.85</v>
      </c>
      <c r="N775">
        <f>Table1[[#This Row],[Population Estimate 2018]]</f>
        <v>10717</v>
      </c>
      <c r="O775" t="str" cm="1">
        <f t="array" ref="O775">_xlfn.IFS(Table2[[#This Row],[ Rural-Urban Continuum Code   2014]]=1,"Urban",Table2[[#This Row],[ Rural-Urban Continuum Code   2015]]=1, "Suburban",Table2[[#This Row],[ Rural-Urban Continuum Code   2016]]=1,"Rural")</f>
        <v>Rural</v>
      </c>
    </row>
    <row r="776" spans="1:15" x14ac:dyDescent="0.3">
      <c r="A776">
        <v>780</v>
      </c>
      <c r="B776" t="s">
        <v>571</v>
      </c>
      <c r="C776" t="s">
        <v>605</v>
      </c>
      <c r="D776" t="s">
        <v>21</v>
      </c>
      <c r="E776">
        <v>3</v>
      </c>
      <c r="F776">
        <f>IF(OR(Table2[[#This Row],[ Rural-Urban Continuum Code   2013]]=1,Table2[[#This Row],[ Rural-Urban Continuum Code   2013]]=2,Table2[[#This Row],[ Rural-Urban Continuum Code   2013]]=3),1,0)</f>
        <v>1</v>
      </c>
      <c r="G776">
        <f>IF(OR(Table2[[#This Row],[ Rural-Urban Continuum Code   2013]]=4,Table2[[#This Row],[ Rural-Urban Continuum Code   2013]]=5,Table2[[#This Row],[ Rural-Urban Continuum Code   2013]]=6),1,0)</f>
        <v>0</v>
      </c>
      <c r="H776">
        <f>IF(OR(Table2[[#This Row],[ Rural-Urban Continuum Code   2013]]=7,Table2[[#This Row],[ Rural-Urban Continuum Code   2013]]=8,Table2[[#This Row],[ Rural-Urban Continuum Code   2013]]=9),1,0)</f>
        <v>0</v>
      </c>
      <c r="I776">
        <v>0.12</v>
      </c>
      <c r="J776">
        <v>0.05</v>
      </c>
      <c r="K776" s="17">
        <f>Table1[[#This Row],[Median Income 2018]]</f>
        <v>52269</v>
      </c>
      <c r="L776">
        <f>(Table1[[#This Row],[Hospital Beds 2018]]/Table1[[#This Row],[Population Estimate 2018]])*1000</f>
        <v>2.584849363888774</v>
      </c>
      <c r="M776" s="1">
        <v>0.82</v>
      </c>
      <c r="N776">
        <f>Table1[[#This Row],[Population Estimate 2018]]</f>
        <v>193048</v>
      </c>
      <c r="O776" t="str" cm="1">
        <f t="array" ref="O776">_xlfn.IFS(Table2[[#This Row],[ Rural-Urban Continuum Code   2014]]=1,"Urban",Table2[[#This Row],[ Rural-Urban Continuum Code   2015]]=1, "Suburban",Table2[[#This Row],[ Rural-Urban Continuum Code   2016]]=1,"Rural")</f>
        <v>Urban</v>
      </c>
    </row>
    <row r="777" spans="1:15" x14ac:dyDescent="0.3">
      <c r="A777">
        <v>781</v>
      </c>
      <c r="B777" t="s">
        <v>571</v>
      </c>
      <c r="C777" t="s">
        <v>606</v>
      </c>
      <c r="D777" t="s">
        <v>21</v>
      </c>
      <c r="E777">
        <v>6</v>
      </c>
      <c r="F777">
        <f>IF(OR(Table2[[#This Row],[ Rural-Urban Continuum Code   2013]]=1,Table2[[#This Row],[ Rural-Urban Continuum Code   2013]]=2,Table2[[#This Row],[ Rural-Urban Continuum Code   2013]]=3),1,0)</f>
        <v>0</v>
      </c>
      <c r="G777">
        <f>IF(OR(Table2[[#This Row],[ Rural-Urban Continuum Code   2013]]=4,Table2[[#This Row],[ Rural-Urban Continuum Code   2013]]=5,Table2[[#This Row],[ Rural-Urban Continuum Code   2013]]=6),1,0)</f>
        <v>1</v>
      </c>
      <c r="H777">
        <f>IF(OR(Table2[[#This Row],[ Rural-Urban Continuum Code   2013]]=7,Table2[[#This Row],[ Rural-Urban Continuum Code   2013]]=8,Table2[[#This Row],[ Rural-Urban Continuum Code   2013]]=9),1,0)</f>
        <v>0</v>
      </c>
      <c r="I777">
        <v>0.21</v>
      </c>
      <c r="J777">
        <v>7.0000000000000007E-2</v>
      </c>
      <c r="K777" s="17">
        <f>Table1[[#This Row],[Median Income 2018]]</f>
        <v>60896</v>
      </c>
      <c r="L777">
        <f>(Table1[[#This Row],[Hospital Beds 2018]]/Table1[[#This Row],[Population Estimate 2018]])*1000</f>
        <v>1.6525647805393973</v>
      </c>
      <c r="M777" s="1">
        <v>0.82</v>
      </c>
      <c r="N777">
        <f>Table1[[#This Row],[Population Estimate 2018]]</f>
        <v>15128</v>
      </c>
      <c r="O777" t="str" cm="1">
        <f t="array" ref="O77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78" spans="1:15" x14ac:dyDescent="0.3">
      <c r="A778">
        <v>782</v>
      </c>
      <c r="B778" t="s">
        <v>571</v>
      </c>
      <c r="C778" t="s">
        <v>187</v>
      </c>
      <c r="D778" t="s">
        <v>21</v>
      </c>
      <c r="E778">
        <v>1</v>
      </c>
      <c r="F778">
        <f>IF(OR(Table2[[#This Row],[ Rural-Urban Continuum Code   2013]]=1,Table2[[#This Row],[ Rural-Urban Continuum Code   2013]]=2,Table2[[#This Row],[ Rural-Urban Continuum Code   2013]]=3),1,0)</f>
        <v>1</v>
      </c>
      <c r="G778">
        <f>IF(OR(Table2[[#This Row],[ Rural-Urban Continuum Code   2013]]=4,Table2[[#This Row],[ Rural-Urban Continuum Code   2013]]=5,Table2[[#This Row],[ Rural-Urban Continuum Code   2013]]=6),1,0)</f>
        <v>0</v>
      </c>
      <c r="H778">
        <f>IF(OR(Table2[[#This Row],[ Rural-Urban Continuum Code   2013]]=7,Table2[[#This Row],[ Rural-Urban Continuum Code   2013]]=8,Table2[[#This Row],[ Rural-Urban Continuum Code   2013]]=9),1,0)</f>
        <v>0</v>
      </c>
      <c r="I778">
        <v>0.19</v>
      </c>
      <c r="J778">
        <v>7.0000000000000007E-2</v>
      </c>
      <c r="K778" s="17">
        <f>Table1[[#This Row],[Median Income 2018]]</f>
        <v>50300</v>
      </c>
      <c r="L778">
        <f>(Table1[[#This Row],[Hospital Beds 2018]]/Table1[[#This Row],[Population Estimate 2018]])*1000</f>
        <v>0</v>
      </c>
      <c r="M778" s="1">
        <v>0.84</v>
      </c>
      <c r="N778">
        <f>Table1[[#This Row],[Population Estimate 2018]]</f>
        <v>7037</v>
      </c>
      <c r="O778" t="str" cm="1">
        <f t="array" ref="O778">_xlfn.IFS(Table2[[#This Row],[ Rural-Urban Continuum Code   2014]]=1,"Urban",Table2[[#This Row],[ Rural-Urban Continuum Code   2015]]=1, "Suburban",Table2[[#This Row],[ Rural-Urban Continuum Code   2016]]=1,"Rural")</f>
        <v>Urban</v>
      </c>
    </row>
    <row r="779" spans="1:15" x14ac:dyDescent="0.3">
      <c r="A779">
        <v>783</v>
      </c>
      <c r="B779" t="s">
        <v>571</v>
      </c>
      <c r="C779" t="s">
        <v>607</v>
      </c>
      <c r="D779" t="s">
        <v>21</v>
      </c>
      <c r="E779">
        <v>2</v>
      </c>
      <c r="F779">
        <f>IF(OR(Table2[[#This Row],[ Rural-Urban Continuum Code   2013]]=1,Table2[[#This Row],[ Rural-Urban Continuum Code   2013]]=2,Table2[[#This Row],[ Rural-Urban Continuum Code   2013]]=3),1,0)</f>
        <v>1</v>
      </c>
      <c r="G779">
        <f>IF(OR(Table2[[#This Row],[ Rural-Urban Continuum Code   2013]]=4,Table2[[#This Row],[ Rural-Urban Continuum Code   2013]]=5,Table2[[#This Row],[ Rural-Urban Continuum Code   2013]]=6),1,0)</f>
        <v>0</v>
      </c>
      <c r="H779">
        <f>IF(OR(Table2[[#This Row],[ Rural-Urban Continuum Code   2013]]=7,Table2[[#This Row],[ Rural-Urban Continuum Code   2013]]=8,Table2[[#This Row],[ Rural-Urban Continuum Code   2013]]=9),1,0)</f>
        <v>0</v>
      </c>
      <c r="I779">
        <v>0.17</v>
      </c>
      <c r="J779">
        <v>7.0000000000000007E-2</v>
      </c>
      <c r="K779" s="17">
        <f>Table1[[#This Row],[Median Income 2018]]</f>
        <v>50500</v>
      </c>
      <c r="L779">
        <f>(Table1[[#This Row],[Hospital Beds 2018]]/Table1[[#This Row],[Population Estimate 2018]])*1000</f>
        <v>7.5204172975123491</v>
      </c>
      <c r="M779" s="1">
        <v>0.84</v>
      </c>
      <c r="N779">
        <f>Table1[[#This Row],[Population Estimate 2018]]</f>
        <v>180974</v>
      </c>
      <c r="O779" t="str" cm="1">
        <f t="array" ref="O779">_xlfn.IFS(Table2[[#This Row],[ Rural-Urban Continuum Code   2014]]=1,"Urban",Table2[[#This Row],[ Rural-Urban Continuum Code   2015]]=1, "Suburban",Table2[[#This Row],[ Rural-Urban Continuum Code   2016]]=1,"Rural")</f>
        <v>Urban</v>
      </c>
    </row>
    <row r="780" spans="1:15" x14ac:dyDescent="0.3">
      <c r="A780">
        <v>784</v>
      </c>
      <c r="B780" t="s">
        <v>571</v>
      </c>
      <c r="C780" t="s">
        <v>608</v>
      </c>
      <c r="D780" t="s">
        <v>21</v>
      </c>
      <c r="E780">
        <v>3</v>
      </c>
      <c r="F780">
        <f>IF(OR(Table2[[#This Row],[ Rural-Urban Continuum Code   2013]]=1,Table2[[#This Row],[ Rural-Urban Continuum Code   2013]]=2,Table2[[#This Row],[ Rural-Urban Continuum Code   2013]]=3),1,0)</f>
        <v>1</v>
      </c>
      <c r="G780">
        <f>IF(OR(Table2[[#This Row],[ Rural-Urban Continuum Code   2013]]=4,Table2[[#This Row],[ Rural-Urban Continuum Code   2013]]=5,Table2[[#This Row],[ Rural-Urban Continuum Code   2013]]=6),1,0)</f>
        <v>0</v>
      </c>
      <c r="H780">
        <f>IF(OR(Table2[[#This Row],[ Rural-Urban Continuum Code   2013]]=7,Table2[[#This Row],[ Rural-Urban Continuum Code   2013]]=8,Table2[[#This Row],[ Rural-Urban Continuum Code   2013]]=9),1,0)</f>
        <v>0</v>
      </c>
      <c r="I780">
        <v>0.2</v>
      </c>
      <c r="J780">
        <v>0.08</v>
      </c>
      <c r="K780" s="17">
        <f>Table1[[#This Row],[Median Income 2018]]</f>
        <v>49287</v>
      </c>
      <c r="L780">
        <f>(Table1[[#This Row],[Hospital Beds 2018]]/Table1[[#This Row],[Population Estimate 2018]])*1000</f>
        <v>1.3566767879061954</v>
      </c>
      <c r="M780" s="1">
        <v>0.84</v>
      </c>
      <c r="N780">
        <f>Table1[[#This Row],[Population Estimate 2018]]</f>
        <v>15479</v>
      </c>
      <c r="O780" t="str" cm="1">
        <f t="array" ref="O780">_xlfn.IFS(Table2[[#This Row],[ Rural-Urban Continuum Code   2014]]=1,"Urban",Table2[[#This Row],[ Rural-Urban Continuum Code   2015]]=1, "Suburban",Table2[[#This Row],[ Rural-Urban Continuum Code   2016]]=1,"Rural")</f>
        <v>Urban</v>
      </c>
    </row>
    <row r="781" spans="1:15" x14ac:dyDescent="0.3">
      <c r="A781">
        <v>785</v>
      </c>
      <c r="B781" t="s">
        <v>571</v>
      </c>
      <c r="C781" t="s">
        <v>609</v>
      </c>
      <c r="D781" t="s">
        <v>21</v>
      </c>
      <c r="E781">
        <v>3</v>
      </c>
      <c r="F781">
        <f>IF(OR(Table2[[#This Row],[ Rural-Urban Continuum Code   2013]]=1,Table2[[#This Row],[ Rural-Urban Continuum Code   2013]]=2,Table2[[#This Row],[ Rural-Urban Continuum Code   2013]]=3),1,0)</f>
        <v>1</v>
      </c>
      <c r="G781">
        <f>IF(OR(Table2[[#This Row],[ Rural-Urban Continuum Code   2013]]=4,Table2[[#This Row],[ Rural-Urban Continuum Code   2013]]=5,Table2[[#This Row],[ Rural-Urban Continuum Code   2013]]=6),1,0)</f>
        <v>0</v>
      </c>
      <c r="H781">
        <f>IF(OR(Table2[[#This Row],[ Rural-Urban Continuum Code   2013]]=7,Table2[[#This Row],[ Rural-Urban Continuum Code   2013]]=8,Table2[[#This Row],[ Rural-Urban Continuum Code   2013]]=9),1,0)</f>
        <v>0</v>
      </c>
      <c r="I781">
        <v>0.16</v>
      </c>
      <c r="J781">
        <v>0.06</v>
      </c>
      <c r="K781" s="17">
        <f>Table1[[#This Row],[Median Income 2018]]</f>
        <v>48335</v>
      </c>
      <c r="L781">
        <f>(Table1[[#This Row],[Hospital Beds 2018]]/Table1[[#This Row],[Population Estimate 2018]])*1000</f>
        <v>4.4884808075540574</v>
      </c>
      <c r="M781" s="1">
        <v>0.79</v>
      </c>
      <c r="N781">
        <f>Table1[[#This Row],[Population Estimate 2018]]</f>
        <v>107386</v>
      </c>
      <c r="O781" t="str" cm="1">
        <f t="array" ref="O781">_xlfn.IFS(Table2[[#This Row],[ Rural-Urban Continuum Code   2014]]=1,"Urban",Table2[[#This Row],[ Rural-Urban Continuum Code   2015]]=1, "Suburban",Table2[[#This Row],[ Rural-Urban Continuum Code   2016]]=1,"Rural")</f>
        <v>Urban</v>
      </c>
    </row>
    <row r="782" spans="1:15" x14ac:dyDescent="0.3">
      <c r="A782">
        <v>786</v>
      </c>
      <c r="B782" t="s">
        <v>571</v>
      </c>
      <c r="C782" t="s">
        <v>565</v>
      </c>
      <c r="D782" t="s">
        <v>21</v>
      </c>
      <c r="E782">
        <v>6</v>
      </c>
      <c r="F782">
        <f>IF(OR(Table2[[#This Row],[ Rural-Urban Continuum Code   2013]]=1,Table2[[#This Row],[ Rural-Urban Continuum Code   2013]]=2,Table2[[#This Row],[ Rural-Urban Continuum Code   2013]]=3),1,0)</f>
        <v>0</v>
      </c>
      <c r="G782">
        <f>IF(OR(Table2[[#This Row],[ Rural-Urban Continuum Code   2013]]=4,Table2[[#This Row],[ Rural-Urban Continuum Code   2013]]=5,Table2[[#This Row],[ Rural-Urban Continuum Code   2013]]=6),1,0)</f>
        <v>1</v>
      </c>
      <c r="H782">
        <f>IF(OR(Table2[[#This Row],[ Rural-Urban Continuum Code   2013]]=7,Table2[[#This Row],[ Rural-Urban Continuum Code   2013]]=8,Table2[[#This Row],[ Rural-Urban Continuum Code   2013]]=9),1,0)</f>
        <v>0</v>
      </c>
      <c r="I782">
        <v>0.21</v>
      </c>
      <c r="J782">
        <v>7.0000000000000007E-2</v>
      </c>
      <c r="K782" s="17">
        <f>Table1[[#This Row],[Median Income 2018]]</f>
        <v>51487</v>
      </c>
      <c r="L782">
        <f>(Table1[[#This Row],[Hospital Beds 2018]]/Table1[[#This Row],[Population Estimate 2018]])*1000</f>
        <v>0.57544757033248073</v>
      </c>
      <c r="M782" s="1">
        <v>0.79</v>
      </c>
      <c r="N782">
        <f>Table1[[#This Row],[Population Estimate 2018]]</f>
        <v>31280</v>
      </c>
      <c r="O782" t="str" cm="1">
        <f t="array" ref="O78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83" spans="1:15" x14ac:dyDescent="0.3">
      <c r="A783">
        <v>787</v>
      </c>
      <c r="B783" t="s">
        <v>571</v>
      </c>
      <c r="C783" t="s">
        <v>471</v>
      </c>
      <c r="D783" t="s">
        <v>21</v>
      </c>
      <c r="E783">
        <v>8</v>
      </c>
      <c r="F783">
        <f>IF(OR(Table2[[#This Row],[ Rural-Urban Continuum Code   2013]]=1,Table2[[#This Row],[ Rural-Urban Continuum Code   2013]]=2,Table2[[#This Row],[ Rural-Urban Continuum Code   2013]]=3),1,0)</f>
        <v>0</v>
      </c>
      <c r="G783">
        <f>IF(OR(Table2[[#This Row],[ Rural-Urban Continuum Code   2013]]=4,Table2[[#This Row],[ Rural-Urban Continuum Code   2013]]=5,Table2[[#This Row],[ Rural-Urban Continuum Code   2013]]=6),1,0)</f>
        <v>0</v>
      </c>
      <c r="H783">
        <f>IF(OR(Table2[[#This Row],[ Rural-Urban Continuum Code   2013]]=7,Table2[[#This Row],[ Rural-Urban Continuum Code   2013]]=8,Table2[[#This Row],[ Rural-Urban Continuum Code   2013]]=9),1,0)</f>
        <v>1</v>
      </c>
      <c r="I783">
        <v>0.2</v>
      </c>
      <c r="J783">
        <v>0.08</v>
      </c>
      <c r="K783" s="17">
        <f>Table1[[#This Row],[Median Income 2018]]</f>
        <v>60596</v>
      </c>
      <c r="L783">
        <f>(Table1[[#This Row],[Hospital Beds 2018]]/Table1[[#This Row],[Population Estimate 2018]])*1000</f>
        <v>1.9363427326636815</v>
      </c>
      <c r="M783" s="1">
        <v>0.82</v>
      </c>
      <c r="N783">
        <f>Table1[[#This Row],[Population Estimate 2018]]</f>
        <v>8263</v>
      </c>
      <c r="O783" t="str" cm="1">
        <f t="array" ref="O783">_xlfn.IFS(Table2[[#This Row],[ Rural-Urban Continuum Code   2014]]=1,"Urban",Table2[[#This Row],[ Rural-Urban Continuum Code   2015]]=1, "Suburban",Table2[[#This Row],[ Rural-Urban Continuum Code   2016]]=1,"Rural")</f>
        <v>Rural</v>
      </c>
    </row>
    <row r="784" spans="1:15" x14ac:dyDescent="0.3">
      <c r="A784">
        <v>788</v>
      </c>
      <c r="B784" t="s">
        <v>571</v>
      </c>
      <c r="C784" t="s">
        <v>610</v>
      </c>
      <c r="D784" t="s">
        <v>21</v>
      </c>
      <c r="E784">
        <v>2</v>
      </c>
      <c r="F784">
        <f>IF(OR(Table2[[#This Row],[ Rural-Urban Continuum Code   2013]]=1,Table2[[#This Row],[ Rural-Urban Continuum Code   2013]]=2,Table2[[#This Row],[ Rural-Urban Continuum Code   2013]]=3),1,0)</f>
        <v>1</v>
      </c>
      <c r="G784">
        <f>IF(OR(Table2[[#This Row],[ Rural-Urban Continuum Code   2013]]=4,Table2[[#This Row],[ Rural-Urban Continuum Code   2013]]=5,Table2[[#This Row],[ Rural-Urban Continuum Code   2013]]=6),1,0)</f>
        <v>0</v>
      </c>
      <c r="H784">
        <f>IF(OR(Table2[[#This Row],[ Rural-Urban Continuum Code   2013]]=7,Table2[[#This Row],[ Rural-Urban Continuum Code   2013]]=8,Table2[[#This Row],[ Rural-Urban Continuum Code   2013]]=9),1,0)</f>
        <v>0</v>
      </c>
      <c r="I784">
        <v>0.17</v>
      </c>
      <c r="J784">
        <v>0.06</v>
      </c>
      <c r="K784" s="17">
        <f>Table1[[#This Row],[Median Income 2018]]</f>
        <v>75534</v>
      </c>
      <c r="L784">
        <f>(Table1[[#This Row],[Hospital Beds 2018]]/Table1[[#This Row],[Population Estimate 2018]])*1000</f>
        <v>2.892898812473029</v>
      </c>
      <c r="M784" s="1">
        <v>0.85</v>
      </c>
      <c r="N784">
        <f>Table1[[#This Row],[Population Estimate 2018]]</f>
        <v>62567</v>
      </c>
      <c r="O784" t="str" cm="1">
        <f t="array" ref="O784">_xlfn.IFS(Table2[[#This Row],[ Rural-Urban Continuum Code   2014]]=1,"Urban",Table2[[#This Row],[ Rural-Urban Continuum Code   2015]]=1, "Suburban",Table2[[#This Row],[ Rural-Urban Continuum Code   2016]]=1,"Rural")</f>
        <v>Urban</v>
      </c>
    </row>
    <row r="785" spans="1:15" x14ac:dyDescent="0.3">
      <c r="A785">
        <v>789</v>
      </c>
      <c r="B785" t="s">
        <v>571</v>
      </c>
      <c r="C785" t="s">
        <v>86</v>
      </c>
      <c r="D785" t="s">
        <v>21</v>
      </c>
      <c r="E785">
        <v>1</v>
      </c>
      <c r="F785">
        <f>IF(OR(Table2[[#This Row],[ Rural-Urban Continuum Code   2013]]=1,Table2[[#This Row],[ Rural-Urban Continuum Code   2013]]=2,Table2[[#This Row],[ Rural-Urban Continuum Code   2013]]=3),1,0)</f>
        <v>1</v>
      </c>
      <c r="G785">
        <f>IF(OR(Table2[[#This Row],[ Rural-Urban Continuum Code   2013]]=4,Table2[[#This Row],[ Rural-Urban Continuum Code   2013]]=5,Table2[[#This Row],[ Rural-Urban Continuum Code   2013]]=6),1,0)</f>
        <v>0</v>
      </c>
      <c r="H785">
        <f>IF(OR(Table2[[#This Row],[ Rural-Urban Continuum Code   2013]]=7,Table2[[#This Row],[ Rural-Urban Continuum Code   2013]]=8,Table2[[#This Row],[ Rural-Urban Continuum Code   2013]]=9),1,0)</f>
        <v>0</v>
      </c>
      <c r="I785">
        <v>0.17</v>
      </c>
      <c r="J785">
        <v>7.0000000000000007E-2</v>
      </c>
      <c r="K785" s="17">
        <f>Table1[[#This Row],[Median Income 2018]]</f>
        <v>44534</v>
      </c>
      <c r="L785">
        <f>(Table1[[#This Row],[Hospital Beds 2018]]/Table1[[#This Row],[Population Estimate 2018]])*1000</f>
        <v>0.89467845256414846</v>
      </c>
      <c r="M785" s="1">
        <v>0.87</v>
      </c>
      <c r="N785">
        <f>Table1[[#This Row],[Population Estimate 2018]]</f>
        <v>27943</v>
      </c>
      <c r="O785" t="str" cm="1">
        <f t="array" ref="O785">_xlfn.IFS(Table2[[#This Row],[ Rural-Urban Continuum Code   2014]]=1,"Urban",Table2[[#This Row],[ Rural-Urban Continuum Code   2015]]=1, "Suburban",Table2[[#This Row],[ Rural-Urban Continuum Code   2016]]=1,"Rural")</f>
        <v>Urban</v>
      </c>
    </row>
    <row r="786" spans="1:15" x14ac:dyDescent="0.3">
      <c r="A786">
        <v>790</v>
      </c>
      <c r="B786" t="s">
        <v>571</v>
      </c>
      <c r="C786" t="s">
        <v>472</v>
      </c>
      <c r="D786" t="s">
        <v>21</v>
      </c>
      <c r="E786">
        <v>5</v>
      </c>
      <c r="F786">
        <f>IF(OR(Table2[[#This Row],[ Rural-Urban Continuum Code   2013]]=1,Table2[[#This Row],[ Rural-Urban Continuum Code   2013]]=2,Table2[[#This Row],[ Rural-Urban Continuum Code   2013]]=3),1,0)</f>
        <v>0</v>
      </c>
      <c r="G786">
        <f>IF(OR(Table2[[#This Row],[ Rural-Urban Continuum Code   2013]]=4,Table2[[#This Row],[ Rural-Urban Continuum Code   2013]]=5,Table2[[#This Row],[ Rural-Urban Continuum Code   2013]]=6),1,0)</f>
        <v>1</v>
      </c>
      <c r="H786">
        <f>IF(OR(Table2[[#This Row],[ Rural-Urban Continuum Code   2013]]=7,Table2[[#This Row],[ Rural-Urban Continuum Code   2013]]=8,Table2[[#This Row],[ Rural-Urban Continuum Code   2013]]=9),1,0)</f>
        <v>0</v>
      </c>
      <c r="I786">
        <v>0.19</v>
      </c>
      <c r="J786">
        <v>7.0000000000000007E-2</v>
      </c>
      <c r="K786" s="17">
        <f>Table1[[#This Row],[Median Income 2018]]</f>
        <v>45130</v>
      </c>
      <c r="L786">
        <f>(Table1[[#This Row],[Hospital Beds 2018]]/Table1[[#This Row],[Population Estimate 2018]])*1000</f>
        <v>6.0816549381218152</v>
      </c>
      <c r="M786" s="1">
        <v>0.83</v>
      </c>
      <c r="N786">
        <f>Table1[[#This Row],[Population Estimate 2018]]</f>
        <v>65936</v>
      </c>
      <c r="O786" t="str" cm="1">
        <f t="array" ref="O78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87" spans="1:15" x14ac:dyDescent="0.3">
      <c r="A787">
        <v>791</v>
      </c>
      <c r="B787" t="s">
        <v>571</v>
      </c>
      <c r="C787" t="s">
        <v>611</v>
      </c>
      <c r="D787" t="s">
        <v>21</v>
      </c>
      <c r="E787">
        <v>2</v>
      </c>
      <c r="F787">
        <f>IF(OR(Table2[[#This Row],[ Rural-Urban Continuum Code   2013]]=1,Table2[[#This Row],[ Rural-Urban Continuum Code   2013]]=2,Table2[[#This Row],[ Rural-Urban Continuum Code   2013]]=3),1,0)</f>
        <v>1</v>
      </c>
      <c r="G787">
        <f>IF(OR(Table2[[#This Row],[ Rural-Urban Continuum Code   2013]]=4,Table2[[#This Row],[ Rural-Urban Continuum Code   2013]]=5,Table2[[#This Row],[ Rural-Urban Continuum Code   2013]]=6),1,0)</f>
        <v>0</v>
      </c>
      <c r="H787">
        <f>IF(OR(Table2[[#This Row],[ Rural-Urban Continuum Code   2013]]=7,Table2[[#This Row],[ Rural-Urban Continuum Code   2013]]=8,Table2[[#This Row],[ Rural-Urban Continuum Code   2013]]=9),1,0)</f>
        <v>0</v>
      </c>
      <c r="I787">
        <v>0.18</v>
      </c>
      <c r="J787">
        <v>0.06</v>
      </c>
      <c r="K787" s="17">
        <f>Table1[[#This Row],[Median Income 2018]]</f>
        <v>60010</v>
      </c>
      <c r="L787">
        <f>(Table1[[#This Row],[Hospital Beds 2018]]/Table1[[#This Row],[Population Estimate 2018]])*1000</f>
        <v>1.9144862795149968</v>
      </c>
      <c r="M787" s="1">
        <v>0.84</v>
      </c>
      <c r="N787">
        <f>Table1[[#This Row],[Population Estimate 2018]]</f>
        <v>28206</v>
      </c>
      <c r="O787" t="str" cm="1">
        <f t="array" ref="O787">_xlfn.IFS(Table2[[#This Row],[ Rural-Urban Continuum Code   2014]]=1,"Urban",Table2[[#This Row],[ Rural-Urban Continuum Code   2015]]=1, "Suburban",Table2[[#This Row],[ Rural-Urban Continuum Code   2016]]=1,"Rural")</f>
        <v>Urban</v>
      </c>
    </row>
    <row r="788" spans="1:15" x14ac:dyDescent="0.3">
      <c r="A788">
        <v>792</v>
      </c>
      <c r="B788" t="s">
        <v>571</v>
      </c>
      <c r="C788" t="s">
        <v>189</v>
      </c>
      <c r="D788" t="s">
        <v>21</v>
      </c>
      <c r="E788">
        <v>6</v>
      </c>
      <c r="F788">
        <f>IF(OR(Table2[[#This Row],[ Rural-Urban Continuum Code   2013]]=1,Table2[[#This Row],[ Rural-Urban Continuum Code   2013]]=2,Table2[[#This Row],[ Rural-Urban Continuum Code   2013]]=3),1,0)</f>
        <v>0</v>
      </c>
      <c r="G788">
        <f>IF(OR(Table2[[#This Row],[ Rural-Urban Continuum Code   2013]]=4,Table2[[#This Row],[ Rural-Urban Continuum Code   2013]]=5,Table2[[#This Row],[ Rural-Urban Continuum Code   2013]]=6),1,0)</f>
        <v>1</v>
      </c>
      <c r="H788">
        <f>IF(OR(Table2[[#This Row],[ Rural-Urban Continuum Code   2013]]=7,Table2[[#This Row],[ Rural-Urban Continuum Code   2013]]=8,Table2[[#This Row],[ Rural-Urban Continuum Code   2013]]=9),1,0)</f>
        <v>0</v>
      </c>
      <c r="I788">
        <v>0.2</v>
      </c>
      <c r="J788">
        <v>0.08</v>
      </c>
      <c r="K788" s="17">
        <f>Table1[[#This Row],[Median Income 2018]]</f>
        <v>58380</v>
      </c>
      <c r="L788">
        <f>(Table1[[#This Row],[Hospital Beds 2018]]/Table1[[#This Row],[Population Estimate 2018]])*1000</f>
        <v>1.0359259105788754</v>
      </c>
      <c r="M788" s="1">
        <v>0.82</v>
      </c>
      <c r="N788">
        <f>Table1[[#This Row],[Population Estimate 2018]]</f>
        <v>24133</v>
      </c>
      <c r="O788" t="str" cm="1">
        <f t="array" ref="O78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89" spans="1:15" x14ac:dyDescent="0.3">
      <c r="A789">
        <v>793</v>
      </c>
      <c r="B789" t="s">
        <v>571</v>
      </c>
      <c r="C789" t="s">
        <v>612</v>
      </c>
      <c r="D789" t="s">
        <v>21</v>
      </c>
      <c r="E789">
        <v>2</v>
      </c>
      <c r="F789">
        <f>IF(OR(Table2[[#This Row],[ Rural-Urban Continuum Code   2013]]=1,Table2[[#This Row],[ Rural-Urban Continuum Code   2013]]=2,Table2[[#This Row],[ Rural-Urban Continuum Code   2013]]=3),1,0)</f>
        <v>1</v>
      </c>
      <c r="G789">
        <f>IF(OR(Table2[[#This Row],[ Rural-Urban Continuum Code   2013]]=4,Table2[[#This Row],[ Rural-Urban Continuum Code   2013]]=5,Table2[[#This Row],[ Rural-Urban Continuum Code   2013]]=6),1,0)</f>
        <v>0</v>
      </c>
      <c r="H789">
        <f>IF(OR(Table2[[#This Row],[ Rural-Urban Continuum Code   2013]]=7,Table2[[#This Row],[ Rural-Urban Continuum Code   2013]]=8,Table2[[#This Row],[ Rural-Urban Continuum Code   2013]]=9),1,0)</f>
        <v>0</v>
      </c>
      <c r="I789">
        <v>0.18</v>
      </c>
      <c r="J789">
        <v>0.06</v>
      </c>
      <c r="K789" s="17">
        <f>Table1[[#This Row],[Median Income 2018]]</f>
        <v>67758</v>
      </c>
      <c r="L789">
        <f>(Table1[[#This Row],[Hospital Beds 2018]]/Table1[[#This Row],[Population Estimate 2018]])*1000</f>
        <v>0.88043669660151436</v>
      </c>
      <c r="M789" s="1">
        <v>0.84</v>
      </c>
      <c r="N789">
        <f>Table1[[#This Row],[Population Estimate 2018]]</f>
        <v>34074</v>
      </c>
      <c r="O789" t="str" cm="1">
        <f t="array" ref="O789">_xlfn.IFS(Table2[[#This Row],[ Rural-Urban Continuum Code   2014]]=1,"Urban",Table2[[#This Row],[ Rural-Urban Continuum Code   2015]]=1, "Suburban",Table2[[#This Row],[ Rural-Urban Continuum Code   2016]]=1,"Rural")</f>
        <v>Urban</v>
      </c>
    </row>
    <row r="790" spans="1:15" x14ac:dyDescent="0.3">
      <c r="A790">
        <v>794</v>
      </c>
      <c r="B790" t="s">
        <v>613</v>
      </c>
      <c r="C790" t="s">
        <v>614</v>
      </c>
      <c r="D790" t="s">
        <v>21</v>
      </c>
      <c r="E790">
        <v>8</v>
      </c>
      <c r="F790">
        <f>IF(OR(Table2[[#This Row],[ Rural-Urban Continuum Code   2013]]=1,Table2[[#This Row],[ Rural-Urban Continuum Code   2013]]=2,Table2[[#This Row],[ Rural-Urban Continuum Code   2013]]=3),1,0)</f>
        <v>0</v>
      </c>
      <c r="G790">
        <f>IF(OR(Table2[[#This Row],[ Rural-Urban Continuum Code   2013]]=4,Table2[[#This Row],[ Rural-Urban Continuum Code   2013]]=5,Table2[[#This Row],[ Rural-Urban Continuum Code   2013]]=6),1,0)</f>
        <v>0</v>
      </c>
      <c r="H790">
        <f>IF(OR(Table2[[#This Row],[ Rural-Urban Continuum Code   2013]]=7,Table2[[#This Row],[ Rural-Urban Continuum Code   2013]]=8,Table2[[#This Row],[ Rural-Urban Continuum Code   2013]]=9),1,0)</f>
        <v>1</v>
      </c>
      <c r="I790">
        <v>0.23</v>
      </c>
      <c r="J790">
        <v>7.0000000000000007E-2</v>
      </c>
      <c r="K790" s="17">
        <f>Table1[[#This Row],[Median Income 2018]]</f>
        <v>54282</v>
      </c>
      <c r="L790">
        <f>(Table1[[#This Row],[Hospital Beds 2018]]/Table1[[#This Row],[Population Estimate 2018]])*1000</f>
        <v>2.4069092453631598</v>
      </c>
      <c r="M790" s="1">
        <v>0.79</v>
      </c>
      <c r="N790">
        <f>Table1[[#This Row],[Population Estimate 2018]]</f>
        <v>7063</v>
      </c>
      <c r="O790" t="str" cm="1">
        <f t="array" ref="O790">_xlfn.IFS(Table2[[#This Row],[ Rural-Urban Continuum Code   2014]]=1,"Urban",Table2[[#This Row],[ Rural-Urban Continuum Code   2015]]=1, "Suburban",Table2[[#This Row],[ Rural-Urban Continuum Code   2016]]=1,"Rural")</f>
        <v>Rural</v>
      </c>
    </row>
    <row r="791" spans="1:15" x14ac:dyDescent="0.3">
      <c r="A791">
        <v>795</v>
      </c>
      <c r="B791" t="s">
        <v>613</v>
      </c>
      <c r="C791" t="s">
        <v>250</v>
      </c>
      <c r="D791" t="s">
        <v>21</v>
      </c>
      <c r="E791">
        <v>9</v>
      </c>
      <c r="F791">
        <f>IF(OR(Table2[[#This Row],[ Rural-Urban Continuum Code   2013]]=1,Table2[[#This Row],[ Rural-Urban Continuum Code   2013]]=2,Table2[[#This Row],[ Rural-Urban Continuum Code   2013]]=3),1,0)</f>
        <v>0</v>
      </c>
      <c r="G791">
        <f>IF(OR(Table2[[#This Row],[ Rural-Urban Continuum Code   2013]]=4,Table2[[#This Row],[ Rural-Urban Continuum Code   2013]]=5,Table2[[#This Row],[ Rural-Urban Continuum Code   2013]]=6),1,0)</f>
        <v>0</v>
      </c>
      <c r="H791">
        <f>IF(OR(Table2[[#This Row],[ Rural-Urban Continuum Code   2013]]=7,Table2[[#This Row],[ Rural-Urban Continuum Code   2013]]=8,Table2[[#This Row],[ Rural-Urban Continuum Code   2013]]=9),1,0)</f>
        <v>1</v>
      </c>
      <c r="I791">
        <v>0.23</v>
      </c>
      <c r="J791">
        <v>0.08</v>
      </c>
      <c r="K791" s="17">
        <f>Table1[[#This Row],[Median Income 2018]]</f>
        <v>51577</v>
      </c>
      <c r="L791">
        <f>(Table1[[#This Row],[Hospital Beds 2018]]/Table1[[#This Row],[Population Estimate 2018]])*1000</f>
        <v>6.0356652949245539</v>
      </c>
      <c r="M791" s="1">
        <v>0.79</v>
      </c>
      <c r="N791">
        <f>Table1[[#This Row],[Population Estimate 2018]]</f>
        <v>3645</v>
      </c>
      <c r="O791" t="str" cm="1">
        <f t="array" ref="O791">_xlfn.IFS(Table2[[#This Row],[ Rural-Urban Continuum Code   2014]]=1,"Urban",Table2[[#This Row],[ Rural-Urban Continuum Code   2015]]=1, "Suburban",Table2[[#This Row],[ Rural-Urban Continuum Code   2016]]=1,"Rural")</f>
        <v>Rural</v>
      </c>
    </row>
    <row r="792" spans="1:15" x14ac:dyDescent="0.3">
      <c r="A792">
        <v>796</v>
      </c>
      <c r="B792" t="s">
        <v>613</v>
      </c>
      <c r="C792" t="s">
        <v>615</v>
      </c>
      <c r="D792" t="s">
        <v>21</v>
      </c>
      <c r="E792">
        <v>6</v>
      </c>
      <c r="F792">
        <f>IF(OR(Table2[[#This Row],[ Rural-Urban Continuum Code   2013]]=1,Table2[[#This Row],[ Rural-Urban Continuum Code   2013]]=2,Table2[[#This Row],[ Rural-Urban Continuum Code   2013]]=3),1,0)</f>
        <v>0</v>
      </c>
      <c r="G792">
        <f>IF(OR(Table2[[#This Row],[ Rural-Urban Continuum Code   2013]]=4,Table2[[#This Row],[ Rural-Urban Continuum Code   2013]]=5,Table2[[#This Row],[ Rural-Urban Continuum Code   2013]]=6),1,0)</f>
        <v>1</v>
      </c>
      <c r="H792">
        <f>IF(OR(Table2[[#This Row],[ Rural-Urban Continuum Code   2013]]=7,Table2[[#This Row],[ Rural-Urban Continuum Code   2013]]=8,Table2[[#This Row],[ Rural-Urban Continuum Code   2013]]=9),1,0)</f>
        <v>0</v>
      </c>
      <c r="I792">
        <v>0.23</v>
      </c>
      <c r="J792">
        <v>7.0000000000000007E-2</v>
      </c>
      <c r="K792" s="17">
        <f>Table1[[#This Row],[Median Income 2018]]</f>
        <v>53359</v>
      </c>
      <c r="L792">
        <f>(Table1[[#This Row],[Hospital Beds 2018]]/Table1[[#This Row],[Population Estimate 2018]])*1000</f>
        <v>1.8074031231925969</v>
      </c>
      <c r="M792" s="1">
        <v>0.78</v>
      </c>
      <c r="N792">
        <f>Table1[[#This Row],[Population Estimate 2018]]</f>
        <v>13832</v>
      </c>
      <c r="O792" t="str" cm="1">
        <f t="array" ref="O79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93" spans="1:15" x14ac:dyDescent="0.3">
      <c r="A793">
        <v>797</v>
      </c>
      <c r="B793" t="s">
        <v>613</v>
      </c>
      <c r="C793" t="s">
        <v>616</v>
      </c>
      <c r="D793" t="s">
        <v>21</v>
      </c>
      <c r="E793">
        <v>7</v>
      </c>
      <c r="F793">
        <f>IF(OR(Table2[[#This Row],[ Rural-Urban Continuum Code   2013]]=1,Table2[[#This Row],[ Rural-Urban Continuum Code   2013]]=2,Table2[[#This Row],[ Rural-Urban Continuum Code   2013]]=3),1,0)</f>
        <v>0</v>
      </c>
      <c r="G793">
        <f>IF(OR(Table2[[#This Row],[ Rural-Urban Continuum Code   2013]]=4,Table2[[#This Row],[ Rural-Urban Continuum Code   2013]]=5,Table2[[#This Row],[ Rural-Urban Continuum Code   2013]]=6),1,0)</f>
        <v>0</v>
      </c>
      <c r="H793">
        <f>IF(OR(Table2[[#This Row],[ Rural-Urban Continuum Code   2013]]=7,Table2[[#This Row],[ Rural-Urban Continuum Code   2013]]=8,Table2[[#This Row],[ Rural-Urban Continuum Code   2013]]=9),1,0)</f>
        <v>1</v>
      </c>
      <c r="I793">
        <v>0.23</v>
      </c>
      <c r="J793">
        <v>7.0000000000000007E-2</v>
      </c>
      <c r="K793" s="17">
        <f>Table1[[#This Row],[Median Income 2018]]</f>
        <v>44298</v>
      </c>
      <c r="L793">
        <f>(Table1[[#This Row],[Hospital Beds 2018]]/Table1[[#This Row],[Population Estimate 2018]])*1000</f>
        <v>3.5378306665594597</v>
      </c>
      <c r="M793" s="1">
        <v>0.8</v>
      </c>
      <c r="N793">
        <f>Table1[[#This Row],[Population Estimate 2018]]</f>
        <v>12437</v>
      </c>
      <c r="O793" t="str" cm="1">
        <f t="array" ref="O793">_xlfn.IFS(Table2[[#This Row],[ Rural-Urban Continuum Code   2014]]=1,"Urban",Table2[[#This Row],[ Rural-Urban Continuum Code   2015]]=1, "Suburban",Table2[[#This Row],[ Rural-Urban Continuum Code   2016]]=1,"Rural")</f>
        <v>Rural</v>
      </c>
    </row>
    <row r="794" spans="1:15" x14ac:dyDescent="0.3">
      <c r="A794">
        <v>798</v>
      </c>
      <c r="B794" t="s">
        <v>613</v>
      </c>
      <c r="C794" t="s">
        <v>617</v>
      </c>
      <c r="D794" t="s">
        <v>21</v>
      </c>
      <c r="E794">
        <v>8</v>
      </c>
      <c r="F794">
        <f>IF(OR(Table2[[#This Row],[ Rural-Urban Continuum Code   2013]]=1,Table2[[#This Row],[ Rural-Urban Continuum Code   2013]]=2,Table2[[#This Row],[ Rural-Urban Continuum Code   2013]]=3),1,0)</f>
        <v>0</v>
      </c>
      <c r="G794">
        <f>IF(OR(Table2[[#This Row],[ Rural-Urban Continuum Code   2013]]=4,Table2[[#This Row],[ Rural-Urban Continuum Code   2013]]=5,Table2[[#This Row],[ Rural-Urban Continuum Code   2013]]=6),1,0)</f>
        <v>0</v>
      </c>
      <c r="H794">
        <f>IF(OR(Table2[[#This Row],[ Rural-Urban Continuum Code   2013]]=7,Table2[[#This Row],[ Rural-Urban Continuum Code   2013]]=8,Table2[[#This Row],[ Rural-Urban Continuum Code   2013]]=9),1,0)</f>
        <v>1</v>
      </c>
      <c r="I794">
        <v>0.25</v>
      </c>
      <c r="J794">
        <v>7.0000000000000007E-2</v>
      </c>
      <c r="K794" s="17">
        <f>Table1[[#This Row],[Median Income 2018]]</f>
        <v>51210</v>
      </c>
      <c r="L794">
        <f>(Table1[[#This Row],[Hospital Beds 2018]]/Table1[[#This Row],[Population Estimate 2018]])*1000</f>
        <v>4.5405012713403563</v>
      </c>
      <c r="M794" s="1">
        <v>0.77</v>
      </c>
      <c r="N794">
        <f>Table1[[#This Row],[Population Estimate 2018]]</f>
        <v>5506</v>
      </c>
      <c r="O794" t="str" cm="1">
        <f t="array" ref="O794">_xlfn.IFS(Table2[[#This Row],[ Rural-Urban Continuum Code   2014]]=1,"Urban",Table2[[#This Row],[ Rural-Urban Continuum Code   2015]]=1, "Suburban",Table2[[#This Row],[ Rural-Urban Continuum Code   2016]]=1,"Rural")</f>
        <v>Rural</v>
      </c>
    </row>
    <row r="795" spans="1:15" x14ac:dyDescent="0.3">
      <c r="A795">
        <v>799</v>
      </c>
      <c r="B795" t="s">
        <v>613</v>
      </c>
      <c r="C795" t="s">
        <v>138</v>
      </c>
      <c r="D795" t="s">
        <v>21</v>
      </c>
      <c r="E795">
        <v>2</v>
      </c>
      <c r="F795">
        <f>IF(OR(Table2[[#This Row],[ Rural-Urban Continuum Code   2013]]=1,Table2[[#This Row],[ Rural-Urban Continuum Code   2013]]=2,Table2[[#This Row],[ Rural-Urban Continuum Code   2013]]=3),1,0)</f>
        <v>1</v>
      </c>
      <c r="G795">
        <f>IF(OR(Table2[[#This Row],[ Rural-Urban Continuum Code   2013]]=4,Table2[[#This Row],[ Rural-Urban Continuum Code   2013]]=5,Table2[[#This Row],[ Rural-Urban Continuum Code   2013]]=6),1,0)</f>
        <v>0</v>
      </c>
      <c r="H795">
        <f>IF(OR(Table2[[#This Row],[ Rural-Urban Continuum Code   2013]]=7,Table2[[#This Row],[ Rural-Urban Continuum Code   2013]]=8,Table2[[#This Row],[ Rural-Urban Continuum Code   2013]]=9),1,0)</f>
        <v>0</v>
      </c>
      <c r="I795">
        <v>0.19</v>
      </c>
      <c r="J795">
        <v>7.0000000000000007E-2</v>
      </c>
      <c r="K795" s="17">
        <f>Table1[[#This Row],[Median Income 2018]]</f>
        <v>62799</v>
      </c>
      <c r="L795">
        <f>(Table1[[#This Row],[Hospital Beds 2018]]/Table1[[#This Row],[Population Estimate 2018]])*1000</f>
        <v>2.5349036736604007</v>
      </c>
      <c r="M795" s="1">
        <v>0.84</v>
      </c>
      <c r="N795">
        <f>Table1[[#This Row],[Population Estimate 2018]]</f>
        <v>25642</v>
      </c>
      <c r="O795" t="str" cm="1">
        <f t="array" ref="O795">_xlfn.IFS(Table2[[#This Row],[ Rural-Urban Continuum Code   2014]]=1,"Urban",Table2[[#This Row],[ Rural-Urban Continuum Code   2015]]=1, "Suburban",Table2[[#This Row],[ Rural-Urban Continuum Code   2016]]=1,"Rural")</f>
        <v>Urban</v>
      </c>
    </row>
    <row r="796" spans="1:15" x14ac:dyDescent="0.3">
      <c r="A796">
        <v>800</v>
      </c>
      <c r="B796" t="s">
        <v>613</v>
      </c>
      <c r="C796" t="s">
        <v>618</v>
      </c>
      <c r="D796" t="s">
        <v>58</v>
      </c>
      <c r="E796">
        <v>3</v>
      </c>
      <c r="F796">
        <f>IF(OR(Table2[[#This Row],[ Rural-Urban Continuum Code   2013]]=1,Table2[[#This Row],[ Rural-Urban Continuum Code   2013]]=2,Table2[[#This Row],[ Rural-Urban Continuum Code   2013]]=3),1,0)</f>
        <v>1</v>
      </c>
      <c r="G796">
        <f>IF(OR(Table2[[#This Row],[ Rural-Urban Continuum Code   2013]]=4,Table2[[#This Row],[ Rural-Urban Continuum Code   2013]]=5,Table2[[#This Row],[ Rural-Urban Continuum Code   2013]]=6),1,0)</f>
        <v>0</v>
      </c>
      <c r="H796">
        <f>IF(OR(Table2[[#This Row],[ Rural-Urban Continuum Code   2013]]=7,Table2[[#This Row],[ Rural-Urban Continuum Code   2013]]=8,Table2[[#This Row],[ Rural-Urban Continuum Code   2013]]=9),1,0)</f>
        <v>0</v>
      </c>
      <c r="I796">
        <v>0.16</v>
      </c>
      <c r="J796">
        <v>0.06</v>
      </c>
      <c r="K796" s="17">
        <f>Table1[[#This Row],[Median Income 2018]]</f>
        <v>52320</v>
      </c>
      <c r="L796">
        <f>(Table1[[#This Row],[Hospital Beds 2018]]/Table1[[#This Row],[Population Estimate 2018]])*1000</f>
        <v>3.6251586006887804</v>
      </c>
      <c r="M796" s="1">
        <v>0.83</v>
      </c>
      <c r="N796">
        <f>Table1[[#This Row],[Population Estimate 2018]]</f>
        <v>132408</v>
      </c>
      <c r="O796" t="str" cm="1">
        <f t="array" ref="O796">_xlfn.IFS(Table2[[#This Row],[ Rural-Urban Continuum Code   2014]]=1,"Urban",Table2[[#This Row],[ Rural-Urban Continuum Code   2015]]=1, "Suburban",Table2[[#This Row],[ Rural-Urban Continuum Code   2016]]=1,"Rural")</f>
        <v>Urban</v>
      </c>
    </row>
    <row r="797" spans="1:15" x14ac:dyDescent="0.3">
      <c r="A797">
        <v>801</v>
      </c>
      <c r="B797" t="s">
        <v>613</v>
      </c>
      <c r="C797" t="s">
        <v>139</v>
      </c>
      <c r="D797" t="s">
        <v>21</v>
      </c>
      <c r="E797">
        <v>6</v>
      </c>
      <c r="F797">
        <f>IF(OR(Table2[[#This Row],[ Rural-Urban Continuum Code   2013]]=1,Table2[[#This Row],[ Rural-Urban Continuum Code   2013]]=2,Table2[[#This Row],[ Rural-Urban Continuum Code   2013]]=3),1,0)</f>
        <v>0</v>
      </c>
      <c r="G797">
        <f>IF(OR(Table2[[#This Row],[ Rural-Urban Continuum Code   2013]]=4,Table2[[#This Row],[ Rural-Urban Continuum Code   2013]]=5,Table2[[#This Row],[ Rural-Urban Continuum Code   2013]]=6),1,0)</f>
        <v>1</v>
      </c>
      <c r="H797">
        <f>IF(OR(Table2[[#This Row],[ Rural-Urban Continuum Code   2013]]=7,Table2[[#This Row],[ Rural-Urban Continuum Code   2013]]=8,Table2[[#This Row],[ Rural-Urban Continuum Code   2013]]=9),1,0)</f>
        <v>0</v>
      </c>
      <c r="I797">
        <v>0.18</v>
      </c>
      <c r="J797">
        <v>7.0000000000000007E-2</v>
      </c>
      <c r="K797" s="17">
        <f>Table1[[#This Row],[Median Income 2018]]</f>
        <v>63099</v>
      </c>
      <c r="L797">
        <f>(Table1[[#This Row],[Hospital Beds 2018]]/Table1[[#This Row],[Population Estimate 2018]])*1000</f>
        <v>0.94891065057314194</v>
      </c>
      <c r="M797" s="1">
        <v>0.83</v>
      </c>
      <c r="N797">
        <f>Table1[[#This Row],[Population Estimate 2018]]</f>
        <v>26346</v>
      </c>
      <c r="O797" t="str" cm="1">
        <f t="array" ref="O79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798" spans="1:15" x14ac:dyDescent="0.3">
      <c r="A798">
        <v>802</v>
      </c>
      <c r="B798" t="s">
        <v>613</v>
      </c>
      <c r="C798" t="s">
        <v>619</v>
      </c>
      <c r="D798" t="s">
        <v>21</v>
      </c>
      <c r="E798">
        <v>3</v>
      </c>
      <c r="F798">
        <f>IF(OR(Table2[[#This Row],[ Rural-Urban Continuum Code   2013]]=1,Table2[[#This Row],[ Rural-Urban Continuum Code   2013]]=2,Table2[[#This Row],[ Rural-Urban Continuum Code   2013]]=3),1,0)</f>
        <v>1</v>
      </c>
      <c r="G798">
        <f>IF(OR(Table2[[#This Row],[ Rural-Urban Continuum Code   2013]]=4,Table2[[#This Row],[ Rural-Urban Continuum Code   2013]]=5,Table2[[#This Row],[ Rural-Urban Continuum Code   2013]]=6),1,0)</f>
        <v>0</v>
      </c>
      <c r="H798">
        <f>IF(OR(Table2[[#This Row],[ Rural-Urban Continuum Code   2013]]=7,Table2[[#This Row],[ Rural-Urban Continuum Code   2013]]=8,Table2[[#This Row],[ Rural-Urban Continuum Code   2013]]=9),1,0)</f>
        <v>0</v>
      </c>
      <c r="I798">
        <v>0.2</v>
      </c>
      <c r="J798">
        <v>0.06</v>
      </c>
      <c r="K798" s="17">
        <f>Table1[[#This Row],[Median Income 2018]]</f>
        <v>74646</v>
      </c>
      <c r="L798">
        <f>(Table1[[#This Row],[Hospital Beds 2018]]/Table1[[#This Row],[Population Estimate 2018]])*1000</f>
        <v>1.6434841864753278</v>
      </c>
      <c r="M798" s="1">
        <v>0.77</v>
      </c>
      <c r="N798">
        <f>Table1[[#This Row],[Population Estimate 2018]]</f>
        <v>24947</v>
      </c>
      <c r="O798" t="str" cm="1">
        <f t="array" ref="O798">_xlfn.IFS(Table2[[#This Row],[ Rural-Urban Continuum Code   2014]]=1,"Urban",Table2[[#This Row],[ Rural-Urban Continuum Code   2015]]=1, "Suburban",Table2[[#This Row],[ Rural-Urban Continuum Code   2016]]=1,"Rural")</f>
        <v>Urban</v>
      </c>
    </row>
    <row r="799" spans="1:15" x14ac:dyDescent="0.3">
      <c r="A799">
        <v>803</v>
      </c>
      <c r="B799" t="s">
        <v>613</v>
      </c>
      <c r="C799" t="s">
        <v>620</v>
      </c>
      <c r="D799" t="s">
        <v>21</v>
      </c>
      <c r="E799">
        <v>6</v>
      </c>
      <c r="F799">
        <f>IF(OR(Table2[[#This Row],[ Rural-Urban Continuum Code   2013]]=1,Table2[[#This Row],[ Rural-Urban Continuum Code   2013]]=2,Table2[[#This Row],[ Rural-Urban Continuum Code   2013]]=3),1,0)</f>
        <v>0</v>
      </c>
      <c r="G799">
        <f>IF(OR(Table2[[#This Row],[ Rural-Urban Continuum Code   2013]]=4,Table2[[#This Row],[ Rural-Urban Continuum Code   2013]]=5,Table2[[#This Row],[ Rural-Urban Continuum Code   2013]]=6),1,0)</f>
        <v>1</v>
      </c>
      <c r="H799">
        <f>IF(OR(Table2[[#This Row],[ Rural-Urban Continuum Code   2013]]=7,Table2[[#This Row],[ Rural-Urban Continuum Code   2013]]=8,Table2[[#This Row],[ Rural-Urban Continuum Code   2013]]=9),1,0)</f>
        <v>0</v>
      </c>
      <c r="I799">
        <v>0.18</v>
      </c>
      <c r="J799">
        <v>0.06</v>
      </c>
      <c r="K799" s="17">
        <f>Table1[[#This Row],[Median Income 2018]]</f>
        <v>59724</v>
      </c>
      <c r="L799">
        <f>(Table1[[#This Row],[Hospital Beds 2018]]/Table1[[#This Row],[Population Estimate 2018]])*1000</f>
        <v>5.3776121515165807</v>
      </c>
      <c r="M799" s="1">
        <v>0.83</v>
      </c>
      <c r="N799">
        <f>Table1[[#This Row],[Population Estimate 2018]]</f>
        <v>21199</v>
      </c>
      <c r="O799" t="str" cm="1">
        <f t="array" ref="O79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00" spans="1:15" x14ac:dyDescent="0.3">
      <c r="A800">
        <v>804</v>
      </c>
      <c r="B800" t="s">
        <v>613</v>
      </c>
      <c r="C800" t="s">
        <v>621</v>
      </c>
      <c r="D800" t="s">
        <v>21</v>
      </c>
      <c r="E800">
        <v>7</v>
      </c>
      <c r="F800">
        <f>IF(OR(Table2[[#This Row],[ Rural-Urban Continuum Code   2013]]=1,Table2[[#This Row],[ Rural-Urban Continuum Code   2013]]=2,Table2[[#This Row],[ Rural-Urban Continuum Code   2013]]=3),1,0)</f>
        <v>0</v>
      </c>
      <c r="G800">
        <f>IF(OR(Table2[[#This Row],[ Rural-Urban Continuum Code   2013]]=4,Table2[[#This Row],[ Rural-Urban Continuum Code   2013]]=5,Table2[[#This Row],[ Rural-Urban Continuum Code   2013]]=6),1,0)</f>
        <v>0</v>
      </c>
      <c r="H800">
        <f>IF(OR(Table2[[#This Row],[ Rural-Urban Continuum Code   2013]]=7,Table2[[#This Row],[ Rural-Urban Continuum Code   2013]]=8,Table2[[#This Row],[ Rural-Urban Continuum Code   2013]]=9),1,0)</f>
        <v>1</v>
      </c>
      <c r="I800">
        <v>0.16</v>
      </c>
      <c r="J800">
        <v>0.05</v>
      </c>
      <c r="K800" s="17">
        <f>Table1[[#This Row],[Median Income 2018]]</f>
        <v>52683</v>
      </c>
      <c r="L800">
        <f>(Table1[[#This Row],[Hospital Beds 2018]]/Table1[[#This Row],[Population Estimate 2018]])*1000</f>
        <v>1.761094897856496</v>
      </c>
      <c r="M800" s="1">
        <v>0.81</v>
      </c>
      <c r="N800">
        <f>Table1[[#This Row],[Population Estimate 2018]]</f>
        <v>19874</v>
      </c>
      <c r="O800" t="str" cm="1">
        <f t="array" ref="O800">_xlfn.IFS(Table2[[#This Row],[ Rural-Urban Continuum Code   2014]]=1,"Urban",Table2[[#This Row],[ Rural-Urban Continuum Code   2015]]=1, "Suburban",Table2[[#This Row],[ Rural-Urban Continuum Code   2016]]=1,"Rural")</f>
        <v>Rural</v>
      </c>
    </row>
    <row r="801" spans="1:15" x14ac:dyDescent="0.3">
      <c r="A801">
        <v>805</v>
      </c>
      <c r="B801" t="s">
        <v>613</v>
      </c>
      <c r="C801" t="s">
        <v>27</v>
      </c>
      <c r="D801" t="s">
        <v>21</v>
      </c>
      <c r="E801">
        <v>8</v>
      </c>
      <c r="F801">
        <f>IF(OR(Table2[[#This Row],[ Rural-Urban Continuum Code   2013]]=1,Table2[[#This Row],[ Rural-Urban Continuum Code   2013]]=2,Table2[[#This Row],[ Rural-Urban Continuum Code   2013]]=3),1,0)</f>
        <v>0</v>
      </c>
      <c r="G801">
        <f>IF(OR(Table2[[#This Row],[ Rural-Urban Continuum Code   2013]]=4,Table2[[#This Row],[ Rural-Urban Continuum Code   2013]]=5,Table2[[#This Row],[ Rural-Urban Continuum Code   2013]]=6),1,0)</f>
        <v>0</v>
      </c>
      <c r="H801">
        <f>IF(OR(Table2[[#This Row],[ Rural-Urban Continuum Code   2013]]=7,Table2[[#This Row],[ Rural-Urban Continuum Code   2013]]=8,Table2[[#This Row],[ Rural-Urban Continuum Code   2013]]=9),1,0)</f>
        <v>1</v>
      </c>
      <c r="I801">
        <v>0.22</v>
      </c>
      <c r="J801">
        <v>7.0000000000000007E-2</v>
      </c>
      <c r="K801" s="17">
        <f>Table1[[#This Row],[Median Income 2018]]</f>
        <v>57971</v>
      </c>
      <c r="L801">
        <f>(Table1[[#This Row],[Hospital Beds 2018]]/Table1[[#This Row],[Population Estimate 2018]])*1000</f>
        <v>0</v>
      </c>
      <c r="M801" s="1">
        <v>0.79</v>
      </c>
      <c r="N801">
        <f>Table1[[#This Row],[Population Estimate 2018]]</f>
        <v>14539</v>
      </c>
      <c r="O801" t="str" cm="1">
        <f t="array" ref="O801">_xlfn.IFS(Table2[[#This Row],[ Rural-Urban Continuum Code   2014]]=1,"Urban",Table2[[#This Row],[ Rural-Urban Continuum Code   2015]]=1, "Suburban",Table2[[#This Row],[ Rural-Urban Continuum Code   2016]]=1,"Rural")</f>
        <v>Rural</v>
      </c>
    </row>
    <row r="802" spans="1:15" x14ac:dyDescent="0.3">
      <c r="A802">
        <v>806</v>
      </c>
      <c r="B802" t="s">
        <v>613</v>
      </c>
      <c r="C802" t="s">
        <v>28</v>
      </c>
      <c r="D802" t="s">
        <v>21</v>
      </c>
      <c r="E802">
        <v>9</v>
      </c>
      <c r="F802">
        <f>IF(OR(Table2[[#This Row],[ Rural-Urban Continuum Code   2013]]=1,Table2[[#This Row],[ Rural-Urban Continuum Code   2013]]=2,Table2[[#This Row],[ Rural-Urban Continuum Code   2013]]=3),1,0)</f>
        <v>0</v>
      </c>
      <c r="G802">
        <f>IF(OR(Table2[[#This Row],[ Rural-Urban Continuum Code   2013]]=4,Table2[[#This Row],[ Rural-Urban Continuum Code   2013]]=5,Table2[[#This Row],[ Rural-Urban Continuum Code   2013]]=6),1,0)</f>
        <v>0</v>
      </c>
      <c r="H802">
        <f>IF(OR(Table2[[#This Row],[ Rural-Urban Continuum Code   2013]]=7,Table2[[#This Row],[ Rural-Urban Continuum Code   2013]]=8,Table2[[#This Row],[ Rural-Urban Continuum Code   2013]]=9),1,0)</f>
        <v>1</v>
      </c>
      <c r="I802">
        <v>0.23</v>
      </c>
      <c r="J802">
        <v>0.08</v>
      </c>
      <c r="K802" s="17">
        <f>Table1[[#This Row],[Median Income 2018]]</f>
        <v>54865</v>
      </c>
      <c r="L802">
        <f>(Table1[[#This Row],[Hospital Beds 2018]]/Table1[[#This Row],[Population Estimate 2018]])*1000</f>
        <v>2.5775853180740285</v>
      </c>
      <c r="M802" s="1">
        <v>0.74</v>
      </c>
      <c r="N802">
        <f>Table1[[#This Row],[Population Estimate 2018]]</f>
        <v>9699</v>
      </c>
      <c r="O802" t="str" cm="1">
        <f t="array" ref="O802">_xlfn.IFS(Table2[[#This Row],[ Rural-Urban Continuum Code   2014]]=1,"Urban",Table2[[#This Row],[ Rural-Urban Continuum Code   2015]]=1, "Suburban",Table2[[#This Row],[ Rural-Urban Continuum Code   2016]]=1,"Rural")</f>
        <v>Rural</v>
      </c>
    </row>
    <row r="803" spans="1:15" x14ac:dyDescent="0.3">
      <c r="A803">
        <v>807</v>
      </c>
      <c r="B803" t="s">
        <v>613</v>
      </c>
      <c r="C803" t="s">
        <v>141</v>
      </c>
      <c r="D803" t="s">
        <v>21</v>
      </c>
      <c r="E803">
        <v>7</v>
      </c>
      <c r="F803">
        <f>IF(OR(Table2[[#This Row],[ Rural-Urban Continuum Code   2013]]=1,Table2[[#This Row],[ Rural-Urban Continuum Code   2013]]=2,Table2[[#This Row],[ Rural-Urban Continuum Code   2013]]=3),1,0)</f>
        <v>0</v>
      </c>
      <c r="G803">
        <f>IF(OR(Table2[[#This Row],[ Rural-Urban Continuum Code   2013]]=4,Table2[[#This Row],[ Rural-Urban Continuum Code   2013]]=5,Table2[[#This Row],[ Rural-Urban Continuum Code   2013]]=6),1,0)</f>
        <v>0</v>
      </c>
      <c r="H803">
        <f>IF(OR(Table2[[#This Row],[ Rural-Urban Continuum Code   2013]]=7,Table2[[#This Row],[ Rural-Urban Continuum Code   2013]]=8,Table2[[#This Row],[ Rural-Urban Continuum Code   2013]]=9),1,0)</f>
        <v>1</v>
      </c>
      <c r="I803">
        <v>0.2</v>
      </c>
      <c r="J803">
        <v>7.0000000000000007E-2</v>
      </c>
      <c r="K803" s="17">
        <f>Table1[[#This Row],[Median Income 2018]]</f>
        <v>60531</v>
      </c>
      <c r="L803">
        <f>(Table1[[#This Row],[Hospital Beds 2018]]/Table1[[#This Row],[Population Estimate 2018]])*1000</f>
        <v>11.610598392378686</v>
      </c>
      <c r="M803" s="1">
        <v>0.82</v>
      </c>
      <c r="N803">
        <f>Table1[[#This Row],[Population Estimate 2018]]</f>
        <v>20154</v>
      </c>
      <c r="O803" t="str" cm="1">
        <f t="array" ref="O803">_xlfn.IFS(Table2[[#This Row],[ Rural-Urban Continuum Code   2014]]=1,"Urban",Table2[[#This Row],[ Rural-Urban Continuum Code   2015]]=1, "Suburban",Table2[[#This Row],[ Rural-Urban Continuum Code   2016]]=1,"Rural")</f>
        <v>Rural</v>
      </c>
    </row>
    <row r="804" spans="1:15" x14ac:dyDescent="0.3">
      <c r="A804">
        <v>808</v>
      </c>
      <c r="B804" t="s">
        <v>613</v>
      </c>
      <c r="C804" t="s">
        <v>521</v>
      </c>
      <c r="D804" t="s">
        <v>21</v>
      </c>
      <c r="E804">
        <v>6</v>
      </c>
      <c r="F804">
        <f>IF(OR(Table2[[#This Row],[ Rural-Urban Continuum Code   2013]]=1,Table2[[#This Row],[ Rural-Urban Continuum Code   2013]]=2,Table2[[#This Row],[ Rural-Urban Continuum Code   2013]]=3),1,0)</f>
        <v>0</v>
      </c>
      <c r="G804">
        <f>IF(OR(Table2[[#This Row],[ Rural-Urban Continuum Code   2013]]=4,Table2[[#This Row],[ Rural-Urban Continuum Code   2013]]=5,Table2[[#This Row],[ Rural-Urban Continuum Code   2013]]=6),1,0)</f>
        <v>1</v>
      </c>
      <c r="H804">
        <f>IF(OR(Table2[[#This Row],[ Rural-Urban Continuum Code   2013]]=7,Table2[[#This Row],[ Rural-Urban Continuum Code   2013]]=8,Table2[[#This Row],[ Rural-Urban Continuum Code   2013]]=9),1,0)</f>
        <v>0</v>
      </c>
      <c r="I804">
        <v>0.23</v>
      </c>
      <c r="J804">
        <v>7.0000000000000007E-2</v>
      </c>
      <c r="K804" s="17">
        <f>Table1[[#This Row],[Median Income 2018]]</f>
        <v>50356</v>
      </c>
      <c r="L804">
        <f>(Table1[[#This Row],[Hospital Beds 2018]]/Table1[[#This Row],[Population Estimate 2018]])*1000</f>
        <v>2.2428460943542152</v>
      </c>
      <c r="M804" s="1">
        <v>0.8</v>
      </c>
      <c r="N804">
        <f>Table1[[#This Row],[Population Estimate 2018]]</f>
        <v>12930</v>
      </c>
      <c r="O804" t="str" cm="1">
        <f t="array" ref="O80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05" spans="1:15" x14ac:dyDescent="0.3">
      <c r="A805">
        <v>809</v>
      </c>
      <c r="B805" t="s">
        <v>613</v>
      </c>
      <c r="C805" t="s">
        <v>622</v>
      </c>
      <c r="D805" t="s">
        <v>21</v>
      </c>
      <c r="E805">
        <v>6</v>
      </c>
      <c r="F805">
        <f>IF(OR(Table2[[#This Row],[ Rural-Urban Continuum Code   2013]]=1,Table2[[#This Row],[ Rural-Urban Continuum Code   2013]]=2,Table2[[#This Row],[ Rural-Urban Continuum Code   2013]]=3),1,0)</f>
        <v>0</v>
      </c>
      <c r="G805">
        <f>IF(OR(Table2[[#This Row],[ Rural-Urban Continuum Code   2013]]=4,Table2[[#This Row],[ Rural-Urban Continuum Code   2013]]=5,Table2[[#This Row],[ Rural-Urban Continuum Code   2013]]=6),1,0)</f>
        <v>1</v>
      </c>
      <c r="H805">
        <f>IF(OR(Table2[[#This Row],[ Rural-Urban Continuum Code   2013]]=7,Table2[[#This Row],[ Rural-Urban Continuum Code   2013]]=8,Table2[[#This Row],[ Rural-Urban Continuum Code   2013]]=9),1,0)</f>
        <v>0</v>
      </c>
      <c r="I805">
        <v>0.2</v>
      </c>
      <c r="J805">
        <v>0.08</v>
      </c>
      <c r="K805" s="17">
        <f>Table1[[#This Row],[Median Income 2018]]</f>
        <v>67597</v>
      </c>
      <c r="L805">
        <f>(Table1[[#This Row],[Hospital Beds 2018]]/Table1[[#This Row],[Population Estimate 2018]])*1000</f>
        <v>0</v>
      </c>
      <c r="M805" s="1">
        <v>0.82</v>
      </c>
      <c r="N805">
        <f>Table1[[#This Row],[Population Estimate 2018]]</f>
        <v>18627</v>
      </c>
      <c r="O805" t="str" cm="1">
        <f t="array" ref="O80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06" spans="1:15" x14ac:dyDescent="0.3">
      <c r="A806">
        <v>810</v>
      </c>
      <c r="B806" t="s">
        <v>613</v>
      </c>
      <c r="C806" t="s">
        <v>623</v>
      </c>
      <c r="D806" t="s">
        <v>21</v>
      </c>
      <c r="E806">
        <v>5</v>
      </c>
      <c r="F806">
        <f>IF(OR(Table2[[#This Row],[ Rural-Urban Continuum Code   2013]]=1,Table2[[#This Row],[ Rural-Urban Continuum Code   2013]]=2,Table2[[#This Row],[ Rural-Urban Continuum Code   2013]]=3),1,0)</f>
        <v>0</v>
      </c>
      <c r="G806">
        <f>IF(OR(Table2[[#This Row],[ Rural-Urban Continuum Code   2013]]=4,Table2[[#This Row],[ Rural-Urban Continuum Code   2013]]=5,Table2[[#This Row],[ Rural-Urban Continuum Code   2013]]=6),1,0)</f>
        <v>1</v>
      </c>
      <c r="H806">
        <f>IF(OR(Table2[[#This Row],[ Rural-Urban Continuum Code   2013]]=7,Table2[[#This Row],[ Rural-Urban Continuum Code   2013]]=8,Table2[[#This Row],[ Rural-Urban Continuum Code   2013]]=9),1,0)</f>
        <v>0</v>
      </c>
      <c r="I806">
        <v>0.22</v>
      </c>
      <c r="J806">
        <v>0.08</v>
      </c>
      <c r="K806" s="17">
        <f>Table1[[#This Row],[Median Income 2018]]</f>
        <v>51939</v>
      </c>
      <c r="L806">
        <f>(Table1[[#This Row],[Hospital Beds 2018]]/Table1[[#This Row],[Population Estimate 2018]])*1000</f>
        <v>5.2993176542312472</v>
      </c>
      <c r="M806" s="1">
        <v>0.8</v>
      </c>
      <c r="N806">
        <f>Table1[[#This Row],[Population Estimate 2018]]</f>
        <v>42647</v>
      </c>
      <c r="O806" t="str" cm="1">
        <f t="array" ref="O80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07" spans="1:15" x14ac:dyDescent="0.3">
      <c r="A807">
        <v>811</v>
      </c>
      <c r="B807" t="s">
        <v>613</v>
      </c>
      <c r="C807" t="s">
        <v>30</v>
      </c>
      <c r="D807" t="s">
        <v>21</v>
      </c>
      <c r="E807">
        <v>6</v>
      </c>
      <c r="F807">
        <f>IF(OR(Table2[[#This Row],[ Rural-Urban Continuum Code   2013]]=1,Table2[[#This Row],[ Rural-Urban Continuum Code   2013]]=2,Table2[[#This Row],[ Rural-Urban Continuum Code   2013]]=3),1,0)</f>
        <v>0</v>
      </c>
      <c r="G807">
        <f>IF(OR(Table2[[#This Row],[ Rural-Urban Continuum Code   2013]]=4,Table2[[#This Row],[ Rural-Urban Continuum Code   2013]]=5,Table2[[#This Row],[ Rural-Urban Continuum Code   2013]]=6),1,0)</f>
        <v>1</v>
      </c>
      <c r="H807">
        <f>IF(OR(Table2[[#This Row],[ Rural-Urban Continuum Code   2013]]=7,Table2[[#This Row],[ Rural-Urban Continuum Code   2013]]=8,Table2[[#This Row],[ Rural-Urban Continuum Code   2013]]=9),1,0)</f>
        <v>0</v>
      </c>
      <c r="I807">
        <v>0.24</v>
      </c>
      <c r="J807">
        <v>0.08</v>
      </c>
      <c r="K807" s="17">
        <f>Table1[[#This Row],[Median Income 2018]]</f>
        <v>56312</v>
      </c>
      <c r="L807">
        <f>(Table1[[#This Row],[Hospital Beds 2018]]/Table1[[#This Row],[Population Estimate 2018]])*1000</f>
        <v>5.3882165886405797</v>
      </c>
      <c r="M807" s="1">
        <v>0.77</v>
      </c>
      <c r="N807">
        <f>Table1[[#This Row],[Population Estimate 2018]]</f>
        <v>11321</v>
      </c>
      <c r="O807" t="str" cm="1">
        <f t="array" ref="O80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08" spans="1:15" x14ac:dyDescent="0.3">
      <c r="A808">
        <v>812</v>
      </c>
      <c r="B808" t="s">
        <v>613</v>
      </c>
      <c r="C808" t="s">
        <v>624</v>
      </c>
      <c r="D808" t="s">
        <v>21</v>
      </c>
      <c r="E808">
        <v>6</v>
      </c>
      <c r="F808">
        <f>IF(OR(Table2[[#This Row],[ Rural-Urban Continuum Code   2013]]=1,Table2[[#This Row],[ Rural-Urban Continuum Code   2013]]=2,Table2[[#This Row],[ Rural-Urban Continuum Code   2013]]=3),1,0)</f>
        <v>0</v>
      </c>
      <c r="G808">
        <f>IF(OR(Table2[[#This Row],[ Rural-Urban Continuum Code   2013]]=4,Table2[[#This Row],[ Rural-Urban Continuum Code   2013]]=5,Table2[[#This Row],[ Rural-Urban Continuum Code   2013]]=6),1,0)</f>
        <v>1</v>
      </c>
      <c r="H808">
        <f>IF(OR(Table2[[#This Row],[ Rural-Urban Continuum Code   2013]]=7,Table2[[#This Row],[ Rural-Urban Continuum Code   2013]]=8,Table2[[#This Row],[ Rural-Urban Continuum Code   2013]]=9),1,0)</f>
        <v>0</v>
      </c>
      <c r="I808">
        <v>0.21</v>
      </c>
      <c r="J808">
        <v>7.0000000000000007E-2</v>
      </c>
      <c r="K808" s="17">
        <f>Table1[[#This Row],[Median Income 2018]]</f>
        <v>64190</v>
      </c>
      <c r="L808">
        <f>(Table1[[#This Row],[Hospital Beds 2018]]/Table1[[#This Row],[Population Estimate 2018]])*1000</f>
        <v>1.5045135406218655</v>
      </c>
      <c r="M808" s="1">
        <v>0.81</v>
      </c>
      <c r="N808">
        <f>Table1[[#This Row],[Population Estimate 2018]]</f>
        <v>11964</v>
      </c>
      <c r="O808" t="str" cm="1">
        <f t="array" ref="O80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09" spans="1:15" x14ac:dyDescent="0.3">
      <c r="A809">
        <v>813</v>
      </c>
      <c r="B809" t="s">
        <v>613</v>
      </c>
      <c r="C809" t="s">
        <v>33</v>
      </c>
      <c r="D809" t="s">
        <v>21</v>
      </c>
      <c r="E809">
        <v>6</v>
      </c>
      <c r="F809">
        <f>IF(OR(Table2[[#This Row],[ Rural-Urban Continuum Code   2013]]=1,Table2[[#This Row],[ Rural-Urban Continuum Code   2013]]=2,Table2[[#This Row],[ Rural-Urban Continuum Code   2013]]=3),1,0)</f>
        <v>0</v>
      </c>
      <c r="G809">
        <f>IF(OR(Table2[[#This Row],[ Rural-Urban Continuum Code   2013]]=4,Table2[[#This Row],[ Rural-Urban Continuum Code   2013]]=5,Table2[[#This Row],[ Rural-Urban Continuum Code   2013]]=6),1,0)</f>
        <v>1</v>
      </c>
      <c r="H809">
        <f>IF(OR(Table2[[#This Row],[ Rural-Urban Continuum Code   2013]]=7,Table2[[#This Row],[ Rural-Urban Continuum Code   2013]]=8,Table2[[#This Row],[ Rural-Urban Continuum Code   2013]]=9),1,0)</f>
        <v>0</v>
      </c>
      <c r="I809">
        <v>0.18</v>
      </c>
      <c r="J809">
        <v>7.0000000000000007E-2</v>
      </c>
      <c r="K809" s="17">
        <f>Table1[[#This Row],[Median Income 2018]]</f>
        <v>52541</v>
      </c>
      <c r="L809">
        <f>(Table1[[#This Row],[Hospital Beds 2018]]/Table1[[#This Row],[Population Estimate 2018]])*1000</f>
        <v>2.6530828823092434</v>
      </c>
      <c r="M809" s="1">
        <v>0.83</v>
      </c>
      <c r="N809">
        <f>Table1[[#This Row],[Population Estimate 2018]]</f>
        <v>9423</v>
      </c>
      <c r="O809" t="str" cm="1">
        <f t="array" ref="O80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10" spans="1:15" x14ac:dyDescent="0.3">
      <c r="A810">
        <v>814</v>
      </c>
      <c r="B810" t="s">
        <v>613</v>
      </c>
      <c r="C810" t="s">
        <v>34</v>
      </c>
      <c r="D810" t="s">
        <v>21</v>
      </c>
      <c r="E810">
        <v>7</v>
      </c>
      <c r="F810">
        <f>IF(OR(Table2[[#This Row],[ Rural-Urban Continuum Code   2013]]=1,Table2[[#This Row],[ Rural-Urban Continuum Code   2013]]=2,Table2[[#This Row],[ Rural-Urban Continuum Code   2013]]=3),1,0)</f>
        <v>0</v>
      </c>
      <c r="G810">
        <f>IF(OR(Table2[[#This Row],[ Rural-Urban Continuum Code   2013]]=4,Table2[[#This Row],[ Rural-Urban Continuum Code   2013]]=5,Table2[[#This Row],[ Rural-Urban Continuum Code   2013]]=6),1,0)</f>
        <v>0</v>
      </c>
      <c r="H810">
        <f>IF(OR(Table2[[#This Row],[ Rural-Urban Continuum Code   2013]]=7,Table2[[#This Row],[ Rural-Urban Continuum Code   2013]]=8,Table2[[#This Row],[ Rural-Urban Continuum Code   2013]]=9),1,0)</f>
        <v>1</v>
      </c>
      <c r="I810">
        <v>0.21</v>
      </c>
      <c r="J810">
        <v>7.0000000000000007E-2</v>
      </c>
      <c r="K810" s="17">
        <f>Table1[[#This Row],[Median Income 2018]]</f>
        <v>56338</v>
      </c>
      <c r="L810">
        <f>(Table1[[#This Row],[Hospital Beds 2018]]/Table1[[#This Row],[Population Estimate 2018]])*1000</f>
        <v>3.9667782323044505</v>
      </c>
      <c r="M810" s="1">
        <v>0.81</v>
      </c>
      <c r="N810">
        <f>Table1[[#This Row],[Population Estimate 2018]]</f>
        <v>16134</v>
      </c>
      <c r="O810" t="str" cm="1">
        <f t="array" ref="O810">_xlfn.IFS(Table2[[#This Row],[ Rural-Urban Continuum Code   2014]]=1,"Urban",Table2[[#This Row],[ Rural-Urban Continuum Code   2015]]=1, "Suburban",Table2[[#This Row],[ Rural-Urban Continuum Code   2016]]=1,"Rural")</f>
        <v>Rural</v>
      </c>
    </row>
    <row r="811" spans="1:15" x14ac:dyDescent="0.3">
      <c r="A811">
        <v>815</v>
      </c>
      <c r="B811" t="s">
        <v>613</v>
      </c>
      <c r="C811" t="s">
        <v>393</v>
      </c>
      <c r="D811" t="s">
        <v>21</v>
      </c>
      <c r="E811">
        <v>8</v>
      </c>
      <c r="F811">
        <f>IF(OR(Table2[[#This Row],[ Rural-Urban Continuum Code   2013]]=1,Table2[[#This Row],[ Rural-Urban Continuum Code   2013]]=2,Table2[[#This Row],[ Rural-Urban Continuum Code   2013]]=3),1,0)</f>
        <v>0</v>
      </c>
      <c r="G811">
        <f>IF(OR(Table2[[#This Row],[ Rural-Urban Continuum Code   2013]]=4,Table2[[#This Row],[ Rural-Urban Continuum Code   2013]]=5,Table2[[#This Row],[ Rural-Urban Continuum Code   2013]]=6),1,0)</f>
        <v>0</v>
      </c>
      <c r="H811">
        <f>IF(OR(Table2[[#This Row],[ Rural-Urban Continuum Code   2013]]=7,Table2[[#This Row],[ Rural-Urban Continuum Code   2013]]=8,Table2[[#This Row],[ Rural-Urban Continuum Code   2013]]=9),1,0)</f>
        <v>1</v>
      </c>
      <c r="I811">
        <v>0.24</v>
      </c>
      <c r="J811">
        <v>7.0000000000000007E-2</v>
      </c>
      <c r="K811" s="17">
        <f>Table1[[#This Row],[Median Income 2018]]</f>
        <v>53968</v>
      </c>
      <c r="L811">
        <f>(Table1[[#This Row],[Hospital Beds 2018]]/Table1[[#This Row],[Population Estimate 2018]])*1000</f>
        <v>1.9936204146730461</v>
      </c>
      <c r="M811" s="1">
        <v>0.78</v>
      </c>
      <c r="N811">
        <f>Table1[[#This Row],[Population Estimate 2018]]</f>
        <v>17556</v>
      </c>
      <c r="O811" t="str" cm="1">
        <f t="array" ref="O811">_xlfn.IFS(Table2[[#This Row],[ Rural-Urban Continuum Code   2014]]=1,"Urban",Table2[[#This Row],[ Rural-Urban Continuum Code   2015]]=1, "Suburban",Table2[[#This Row],[ Rural-Urban Continuum Code   2016]]=1,"Rural")</f>
        <v>Rural</v>
      </c>
    </row>
    <row r="812" spans="1:15" x14ac:dyDescent="0.3">
      <c r="A812">
        <v>816</v>
      </c>
      <c r="B812" t="s">
        <v>613</v>
      </c>
      <c r="C812" t="s">
        <v>524</v>
      </c>
      <c r="D812" t="s">
        <v>21</v>
      </c>
      <c r="E812">
        <v>4</v>
      </c>
      <c r="F812">
        <f>IF(OR(Table2[[#This Row],[ Rural-Urban Continuum Code   2013]]=1,Table2[[#This Row],[ Rural-Urban Continuum Code   2013]]=2,Table2[[#This Row],[ Rural-Urban Continuum Code   2013]]=3),1,0)</f>
        <v>0</v>
      </c>
      <c r="G812">
        <f>IF(OR(Table2[[#This Row],[ Rural-Urban Continuum Code   2013]]=4,Table2[[#This Row],[ Rural-Urban Continuum Code   2013]]=5,Table2[[#This Row],[ Rural-Urban Continuum Code   2013]]=6),1,0)</f>
        <v>1</v>
      </c>
      <c r="H812">
        <f>IF(OR(Table2[[#This Row],[ Rural-Urban Continuum Code   2013]]=7,Table2[[#This Row],[ Rural-Urban Continuum Code   2013]]=8,Table2[[#This Row],[ Rural-Urban Continuum Code   2013]]=9),1,0)</f>
        <v>0</v>
      </c>
      <c r="I812">
        <v>0.2</v>
      </c>
      <c r="J812">
        <v>0.08</v>
      </c>
      <c r="K812" s="17">
        <f>Table1[[#This Row],[Median Income 2018]]</f>
        <v>51317</v>
      </c>
      <c r="L812">
        <f>(Table1[[#This Row],[Hospital Beds 2018]]/Table1[[#This Row],[Population Estimate 2018]])*1000</f>
        <v>6.0406724278773805</v>
      </c>
      <c r="M812" s="1">
        <v>0.83</v>
      </c>
      <c r="N812">
        <f>Table1[[#This Row],[Population Estimate 2018]]</f>
        <v>46518</v>
      </c>
      <c r="O812" t="str" cm="1">
        <f t="array" ref="O81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13" spans="1:15" x14ac:dyDescent="0.3">
      <c r="A813">
        <v>817</v>
      </c>
      <c r="B813" t="s">
        <v>613</v>
      </c>
      <c r="C813" t="s">
        <v>148</v>
      </c>
      <c r="D813" t="s">
        <v>21</v>
      </c>
      <c r="E813">
        <v>7</v>
      </c>
      <c r="F813">
        <f>IF(OR(Table2[[#This Row],[ Rural-Urban Continuum Code   2013]]=1,Table2[[#This Row],[ Rural-Urban Continuum Code   2013]]=2,Table2[[#This Row],[ Rural-Urban Continuum Code   2013]]=3),1,0)</f>
        <v>0</v>
      </c>
      <c r="G813">
        <f>IF(OR(Table2[[#This Row],[ Rural-Urban Continuum Code   2013]]=4,Table2[[#This Row],[ Rural-Urban Continuum Code   2013]]=5,Table2[[#This Row],[ Rural-Urban Continuum Code   2013]]=6),1,0)</f>
        <v>0</v>
      </c>
      <c r="H813">
        <f>IF(OR(Table2[[#This Row],[ Rural-Urban Continuum Code   2013]]=7,Table2[[#This Row],[ Rural-Urban Continuum Code   2013]]=8,Table2[[#This Row],[ Rural-Urban Continuum Code   2013]]=9),1,0)</f>
        <v>1</v>
      </c>
      <c r="I813">
        <v>0.18</v>
      </c>
      <c r="J813">
        <v>0.05</v>
      </c>
      <c r="K813" s="17">
        <f>Table1[[#This Row],[Median Income 2018]]</f>
        <v>54828</v>
      </c>
      <c r="L813">
        <f>(Table1[[#This Row],[Hospital Beds 2018]]/Table1[[#This Row],[Population Estimate 2018]])*1000</f>
        <v>1.4570462757897189</v>
      </c>
      <c r="M813" s="1">
        <v>0.84</v>
      </c>
      <c r="N813">
        <f>Table1[[#This Row],[Population Estimate 2018]]</f>
        <v>17158</v>
      </c>
      <c r="O813" t="str" cm="1">
        <f t="array" ref="O813">_xlfn.IFS(Table2[[#This Row],[ Rural-Urban Continuum Code   2014]]=1,"Urban",Table2[[#This Row],[ Rural-Urban Continuum Code   2015]]=1, "Suburban",Table2[[#This Row],[ Rural-Urban Continuum Code   2016]]=1,"Rural")</f>
        <v>Rural</v>
      </c>
    </row>
    <row r="814" spans="1:15" x14ac:dyDescent="0.3">
      <c r="A814">
        <v>818</v>
      </c>
      <c r="B814" t="s">
        <v>613</v>
      </c>
      <c r="C814" t="s">
        <v>44</v>
      </c>
      <c r="D814" t="s">
        <v>21</v>
      </c>
      <c r="E814">
        <v>2</v>
      </c>
      <c r="F814">
        <f>IF(OR(Table2[[#This Row],[ Rural-Urban Continuum Code   2013]]=1,Table2[[#This Row],[ Rural-Urban Continuum Code   2013]]=2,Table2[[#This Row],[ Rural-Urban Continuum Code   2013]]=3),1,0)</f>
        <v>1</v>
      </c>
      <c r="G814">
        <f>IF(OR(Table2[[#This Row],[ Rural-Urban Continuum Code   2013]]=4,Table2[[#This Row],[ Rural-Urban Continuum Code   2013]]=5,Table2[[#This Row],[ Rural-Urban Continuum Code   2013]]=6),1,0)</f>
        <v>0</v>
      </c>
      <c r="H814">
        <f>IF(OR(Table2[[#This Row],[ Rural-Urban Continuum Code   2013]]=7,Table2[[#This Row],[ Rural-Urban Continuum Code   2013]]=8,Table2[[#This Row],[ Rural-Urban Continuum Code   2013]]=9),1,0)</f>
        <v>0</v>
      </c>
      <c r="I814">
        <v>0.12</v>
      </c>
      <c r="J814">
        <v>0.05</v>
      </c>
      <c r="K814" s="17">
        <f>Table1[[#This Row],[Median Income 2018]]</f>
        <v>87267</v>
      </c>
      <c r="L814">
        <f>(Table1[[#This Row],[Hospital Beds 2018]]/Table1[[#This Row],[Population Estimate 2018]])*1000</f>
        <v>0.16633399866932802</v>
      </c>
      <c r="M814" s="1">
        <v>0.9</v>
      </c>
      <c r="N814">
        <f>Table1[[#This Row],[Population Estimate 2018]]</f>
        <v>90180</v>
      </c>
      <c r="O814" t="str" cm="1">
        <f t="array" ref="O814">_xlfn.IFS(Table2[[#This Row],[ Rural-Urban Continuum Code   2014]]=1,"Urban",Table2[[#This Row],[ Rural-Urban Continuum Code   2015]]=1, "Suburban",Table2[[#This Row],[ Rural-Urban Continuum Code   2016]]=1,"Rural")</f>
        <v>Urban</v>
      </c>
    </row>
    <row r="815" spans="1:15" x14ac:dyDescent="0.3">
      <c r="A815">
        <v>819</v>
      </c>
      <c r="B815" t="s">
        <v>613</v>
      </c>
      <c r="C815" t="s">
        <v>625</v>
      </c>
      <c r="D815" t="s">
        <v>21</v>
      </c>
      <c r="E815">
        <v>9</v>
      </c>
      <c r="F815">
        <f>IF(OR(Table2[[#This Row],[ Rural-Urban Continuum Code   2013]]=1,Table2[[#This Row],[ Rural-Urban Continuum Code   2013]]=2,Table2[[#This Row],[ Rural-Urban Continuum Code   2013]]=3),1,0)</f>
        <v>0</v>
      </c>
      <c r="G815">
        <f>IF(OR(Table2[[#This Row],[ Rural-Urban Continuum Code   2013]]=4,Table2[[#This Row],[ Rural-Urban Continuum Code   2013]]=5,Table2[[#This Row],[ Rural-Urban Continuum Code   2013]]=6),1,0)</f>
        <v>0</v>
      </c>
      <c r="H815">
        <f>IF(OR(Table2[[#This Row],[ Rural-Urban Continuum Code   2013]]=7,Table2[[#This Row],[ Rural-Urban Continuum Code   2013]]=8,Table2[[#This Row],[ Rural-Urban Continuum Code   2013]]=9),1,0)</f>
        <v>1</v>
      </c>
      <c r="I815">
        <v>0.18</v>
      </c>
      <c r="J815">
        <v>0.06</v>
      </c>
      <c r="K815" s="17">
        <f>Table1[[#This Row],[Median Income 2018]]</f>
        <v>54830</v>
      </c>
      <c r="L815">
        <f>(Table1[[#This Row],[Hospital Beds 2018]]/Table1[[#This Row],[Population Estimate 2018]])*1000</f>
        <v>1.4417211933015417</v>
      </c>
      <c r="M815" s="1">
        <v>0.84</v>
      </c>
      <c r="N815">
        <f>Table1[[#This Row],[Population Estimate 2018]]</f>
        <v>9017</v>
      </c>
      <c r="O815" t="str" cm="1">
        <f t="array" ref="O815">_xlfn.IFS(Table2[[#This Row],[ Rural-Urban Continuum Code   2014]]=1,"Urban",Table2[[#This Row],[ Rural-Urban Continuum Code   2015]]=1, "Suburban",Table2[[#This Row],[ Rural-Urban Continuum Code   2016]]=1,"Rural")</f>
        <v>Rural</v>
      </c>
    </row>
    <row r="816" spans="1:15" x14ac:dyDescent="0.3">
      <c r="A816">
        <v>820</v>
      </c>
      <c r="B816" t="s">
        <v>613</v>
      </c>
      <c r="C816" t="s">
        <v>402</v>
      </c>
      <c r="D816" t="s">
        <v>21</v>
      </c>
      <c r="E816">
        <v>9</v>
      </c>
      <c r="F816">
        <f>IF(OR(Table2[[#This Row],[ Rural-Urban Continuum Code   2013]]=1,Table2[[#This Row],[ Rural-Urban Continuum Code   2013]]=2,Table2[[#This Row],[ Rural-Urban Continuum Code   2013]]=3),1,0)</f>
        <v>0</v>
      </c>
      <c r="G816">
        <f>IF(OR(Table2[[#This Row],[ Rural-Urban Continuum Code   2013]]=4,Table2[[#This Row],[ Rural-Urban Continuum Code   2013]]=5,Table2[[#This Row],[ Rural-Urban Continuum Code   2013]]=6),1,0)</f>
        <v>0</v>
      </c>
      <c r="H816">
        <f>IF(OR(Table2[[#This Row],[ Rural-Urban Continuum Code   2013]]=7,Table2[[#This Row],[ Rural-Urban Continuum Code   2013]]=8,Table2[[#This Row],[ Rural-Urban Continuum Code   2013]]=9),1,0)</f>
        <v>1</v>
      </c>
      <c r="I816">
        <v>0.2</v>
      </c>
      <c r="J816">
        <v>0.06</v>
      </c>
      <c r="K816" s="17">
        <f>Table1[[#This Row],[Median Income 2018]]</f>
        <v>41101</v>
      </c>
      <c r="L816">
        <f>(Table1[[#This Row],[Hospital Beds 2018]]/Table1[[#This Row],[Population Estimate 2018]])*1000</f>
        <v>1.394169835234474</v>
      </c>
      <c r="M816" s="1">
        <v>0.75</v>
      </c>
      <c r="N816">
        <f>Table1[[#This Row],[Population Estimate 2018]]</f>
        <v>7890</v>
      </c>
      <c r="O816" t="str" cm="1">
        <f t="array" ref="O816">_xlfn.IFS(Table2[[#This Row],[ Rural-Urban Continuum Code   2014]]=1,"Urban",Table2[[#This Row],[ Rural-Urban Continuum Code   2015]]=1, "Suburban",Table2[[#This Row],[ Rural-Urban Continuum Code   2016]]=1,"Rural")</f>
        <v>Rural</v>
      </c>
    </row>
    <row r="817" spans="1:15" x14ac:dyDescent="0.3">
      <c r="A817">
        <v>821</v>
      </c>
      <c r="B817" t="s">
        <v>613</v>
      </c>
      <c r="C817" t="s">
        <v>314</v>
      </c>
      <c r="D817" t="s">
        <v>21</v>
      </c>
      <c r="E817">
        <v>6</v>
      </c>
      <c r="F817">
        <f>IF(OR(Table2[[#This Row],[ Rural-Urban Continuum Code   2013]]=1,Table2[[#This Row],[ Rural-Urban Continuum Code   2013]]=2,Table2[[#This Row],[ Rural-Urban Continuum Code   2013]]=3),1,0)</f>
        <v>0</v>
      </c>
      <c r="G817">
        <f>IF(OR(Table2[[#This Row],[ Rural-Urban Continuum Code   2013]]=4,Table2[[#This Row],[ Rural-Urban Continuum Code   2013]]=5,Table2[[#This Row],[ Rural-Urban Continuum Code   2013]]=6),1,0)</f>
        <v>1</v>
      </c>
      <c r="H817">
        <f>IF(OR(Table2[[#This Row],[ Rural-Urban Continuum Code   2013]]=7,Table2[[#This Row],[ Rural-Urban Continuum Code   2013]]=8,Table2[[#This Row],[ Rural-Urban Continuum Code   2013]]=9),1,0)</f>
        <v>0</v>
      </c>
      <c r="I817">
        <v>0.19</v>
      </c>
      <c r="J817">
        <v>7.0000000000000007E-2</v>
      </c>
      <c r="K817" s="17">
        <f>Table1[[#This Row],[Median Income 2018]]</f>
        <v>61342</v>
      </c>
      <c r="L817">
        <f>(Table1[[#This Row],[Hospital Beds 2018]]/Table1[[#This Row],[Population Estimate 2018]])*1000</f>
        <v>1.4646435057706955</v>
      </c>
      <c r="M817" s="1">
        <v>0.83</v>
      </c>
      <c r="N817">
        <f>Table1[[#This Row],[Population Estimate 2018]]</f>
        <v>17069</v>
      </c>
      <c r="O817" t="str" cm="1">
        <f t="array" ref="O81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18" spans="1:15" x14ac:dyDescent="0.3">
      <c r="A818">
        <v>822</v>
      </c>
      <c r="B818" t="s">
        <v>613</v>
      </c>
      <c r="C818" t="s">
        <v>626</v>
      </c>
      <c r="D818" t="s">
        <v>21</v>
      </c>
      <c r="E818">
        <v>5</v>
      </c>
      <c r="F818">
        <f>IF(OR(Table2[[#This Row],[ Rural-Urban Continuum Code   2013]]=1,Table2[[#This Row],[ Rural-Urban Continuum Code   2013]]=2,Table2[[#This Row],[ Rural-Urban Continuum Code   2013]]=3),1,0)</f>
        <v>0</v>
      </c>
      <c r="G818">
        <f>IF(OR(Table2[[#This Row],[ Rural-Urban Continuum Code   2013]]=4,Table2[[#This Row],[ Rural-Urban Continuum Code   2013]]=5,Table2[[#This Row],[ Rural-Urban Continuum Code   2013]]=6),1,0)</f>
        <v>1</v>
      </c>
      <c r="H818">
        <f>IF(OR(Table2[[#This Row],[ Rural-Urban Continuum Code   2013]]=7,Table2[[#This Row],[ Rural-Urban Continuum Code   2013]]=8,Table2[[#This Row],[ Rural-Urban Continuum Code   2013]]=9),1,0)</f>
        <v>0</v>
      </c>
      <c r="I818">
        <v>0.21</v>
      </c>
      <c r="J818">
        <v>0.08</v>
      </c>
      <c r="K818" s="17">
        <f>Table1[[#This Row],[Median Income 2018]]</f>
        <v>51805</v>
      </c>
      <c r="L818">
        <f>(Table1[[#This Row],[Hospital Beds 2018]]/Table1[[#This Row],[Population Estimate 2018]])*1000</f>
        <v>8.0228933517297776</v>
      </c>
      <c r="M818" s="1">
        <v>0.81</v>
      </c>
      <c r="N818">
        <f>Table1[[#This Row],[Population Estimate 2018]]</f>
        <v>39138</v>
      </c>
      <c r="O818" t="str" cm="1">
        <f t="array" ref="O81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19" spans="1:15" x14ac:dyDescent="0.3">
      <c r="A819">
        <v>823</v>
      </c>
      <c r="B819" t="s">
        <v>613</v>
      </c>
      <c r="C819" t="s">
        <v>627</v>
      </c>
      <c r="D819" t="s">
        <v>21</v>
      </c>
      <c r="E819">
        <v>7</v>
      </c>
      <c r="F819">
        <f>IF(OR(Table2[[#This Row],[ Rural-Urban Continuum Code   2013]]=1,Table2[[#This Row],[ Rural-Urban Continuum Code   2013]]=2,Table2[[#This Row],[ Rural-Urban Continuum Code   2013]]=3),1,0)</f>
        <v>0</v>
      </c>
      <c r="G819">
        <f>IF(OR(Table2[[#This Row],[ Rural-Urban Continuum Code   2013]]=4,Table2[[#This Row],[ Rural-Urban Continuum Code   2013]]=5,Table2[[#This Row],[ Rural-Urban Continuum Code   2013]]=6),1,0)</f>
        <v>0</v>
      </c>
      <c r="H819">
        <f>IF(OR(Table2[[#This Row],[ Rural-Urban Continuum Code   2013]]=7,Table2[[#This Row],[ Rural-Urban Continuum Code   2013]]=8,Table2[[#This Row],[ Rural-Urban Continuum Code   2013]]=9),1,0)</f>
        <v>1</v>
      </c>
      <c r="I819">
        <v>0.26</v>
      </c>
      <c r="J819">
        <v>7.0000000000000007E-2</v>
      </c>
      <c r="K819" s="17">
        <f>Table1[[#This Row],[Median Income 2018]]</f>
        <v>55603</v>
      </c>
      <c r="L819">
        <f>(Table1[[#This Row],[Hospital Beds 2018]]/Table1[[#This Row],[Population Estimate 2018]])*1000</f>
        <v>1.7489651955926078</v>
      </c>
      <c r="M819" s="1">
        <v>0.76</v>
      </c>
      <c r="N819">
        <f>Table1[[#This Row],[Population Estimate 2018]]</f>
        <v>17153</v>
      </c>
      <c r="O819" t="str" cm="1">
        <f t="array" ref="O819">_xlfn.IFS(Table2[[#This Row],[ Rural-Urban Continuum Code   2014]]=1,"Urban",Table2[[#This Row],[ Rural-Urban Continuum Code   2015]]=1, "Suburban",Table2[[#This Row],[ Rural-Urban Continuum Code   2016]]=1,"Rural")</f>
        <v>Rural</v>
      </c>
    </row>
    <row r="820" spans="1:15" x14ac:dyDescent="0.3">
      <c r="A820">
        <v>824</v>
      </c>
      <c r="B820" t="s">
        <v>613</v>
      </c>
      <c r="C820" t="s">
        <v>628</v>
      </c>
      <c r="D820" t="s">
        <v>21</v>
      </c>
      <c r="E820">
        <v>3</v>
      </c>
      <c r="F820">
        <f>IF(OR(Table2[[#This Row],[ Rural-Urban Continuum Code   2013]]=1,Table2[[#This Row],[ Rural-Urban Continuum Code   2013]]=2,Table2[[#This Row],[ Rural-Urban Continuum Code   2013]]=3),1,0)</f>
        <v>1</v>
      </c>
      <c r="G820">
        <f>IF(OR(Table2[[#This Row],[ Rural-Urban Continuum Code   2013]]=4,Table2[[#This Row],[ Rural-Urban Continuum Code   2013]]=5,Table2[[#This Row],[ Rural-Urban Continuum Code   2013]]=6),1,0)</f>
        <v>0</v>
      </c>
      <c r="H820">
        <f>IF(OR(Table2[[#This Row],[ Rural-Urban Continuum Code   2013]]=7,Table2[[#This Row],[ Rural-Urban Continuum Code   2013]]=8,Table2[[#This Row],[ Rural-Urban Continuum Code   2013]]=9),1,0)</f>
        <v>0</v>
      </c>
      <c r="I820">
        <v>0.18</v>
      </c>
      <c r="J820">
        <v>0.06</v>
      </c>
      <c r="K820" s="17">
        <f>Table1[[#This Row],[Median Income 2018]]</f>
        <v>60367</v>
      </c>
      <c r="L820">
        <f>(Table1[[#This Row],[Hospital Beds 2018]]/Table1[[#This Row],[Population Estimate 2018]])*1000</f>
        <v>3.7169347677948252</v>
      </c>
      <c r="M820" s="1">
        <v>0.81</v>
      </c>
      <c r="N820">
        <f>Table1[[#This Row],[Population Estimate 2018]]</f>
        <v>96854</v>
      </c>
      <c r="O820" t="str" cm="1">
        <f t="array" ref="O820">_xlfn.IFS(Table2[[#This Row],[ Rural-Urban Continuum Code   2014]]=1,"Urban",Table2[[#This Row],[ Rural-Urban Continuum Code   2015]]=1, "Suburban",Table2[[#This Row],[ Rural-Urban Continuum Code   2016]]=1,"Rural")</f>
        <v>Urban</v>
      </c>
    </row>
    <row r="821" spans="1:15" x14ac:dyDescent="0.3">
      <c r="A821">
        <v>825</v>
      </c>
      <c r="B821" t="s">
        <v>613</v>
      </c>
      <c r="C821" t="s">
        <v>629</v>
      </c>
      <c r="D821" t="s">
        <v>21</v>
      </c>
      <c r="E821">
        <v>7</v>
      </c>
      <c r="F821">
        <f>IF(OR(Table2[[#This Row],[ Rural-Urban Continuum Code   2013]]=1,Table2[[#This Row],[ Rural-Urban Continuum Code   2013]]=2,Table2[[#This Row],[ Rural-Urban Continuum Code   2013]]=3),1,0)</f>
        <v>0</v>
      </c>
      <c r="G821">
        <f>IF(OR(Table2[[#This Row],[ Rural-Urban Continuum Code   2013]]=4,Table2[[#This Row],[ Rural-Urban Continuum Code   2013]]=5,Table2[[#This Row],[ Rural-Urban Continuum Code   2013]]=6),1,0)</f>
        <v>0</v>
      </c>
      <c r="H821">
        <f>IF(OR(Table2[[#This Row],[ Rural-Urban Continuum Code   2013]]=7,Table2[[#This Row],[ Rural-Urban Continuum Code   2013]]=8,Table2[[#This Row],[ Rural-Urban Continuum Code   2013]]=9),1,0)</f>
        <v>1</v>
      </c>
      <c r="I821">
        <v>0.21</v>
      </c>
      <c r="J821">
        <v>0.06</v>
      </c>
      <c r="K821" s="17">
        <f>Table1[[#This Row],[Median Income 2018]]</f>
        <v>51497</v>
      </c>
      <c r="L821">
        <f>(Table1[[#This Row],[Hospital Beds 2018]]/Table1[[#This Row],[Population Estimate 2018]])*1000</f>
        <v>2.7018264346698366</v>
      </c>
      <c r="M821" s="1">
        <v>0.78</v>
      </c>
      <c r="N821">
        <f>Table1[[#This Row],[Population Estimate 2018]]</f>
        <v>9253</v>
      </c>
      <c r="O821" t="str" cm="1">
        <f t="array" ref="O821">_xlfn.IFS(Table2[[#This Row],[ Rural-Urban Continuum Code   2014]]=1,"Urban",Table2[[#This Row],[ Rural-Urban Continuum Code   2015]]=1, "Suburban",Table2[[#This Row],[ Rural-Urban Continuum Code   2016]]=1,"Rural")</f>
        <v>Rural</v>
      </c>
    </row>
    <row r="822" spans="1:15" x14ac:dyDescent="0.3">
      <c r="A822">
        <v>826</v>
      </c>
      <c r="B822" t="s">
        <v>613</v>
      </c>
      <c r="C822" t="s">
        <v>49</v>
      </c>
      <c r="D822" t="s">
        <v>21</v>
      </c>
      <c r="E822">
        <v>6</v>
      </c>
      <c r="F822">
        <f>IF(OR(Table2[[#This Row],[ Rural-Urban Continuum Code   2013]]=1,Table2[[#This Row],[ Rural-Urban Continuum Code   2013]]=2,Table2[[#This Row],[ Rural-Urban Continuum Code   2013]]=3),1,0)</f>
        <v>0</v>
      </c>
      <c r="G822">
        <f>IF(OR(Table2[[#This Row],[ Rural-Urban Continuum Code   2013]]=4,Table2[[#This Row],[ Rural-Urban Continuum Code   2013]]=5,Table2[[#This Row],[ Rural-Urban Continuum Code   2013]]=6),1,0)</f>
        <v>1</v>
      </c>
      <c r="H822">
        <f>IF(OR(Table2[[#This Row],[ Rural-Urban Continuum Code   2013]]=7,Table2[[#This Row],[ Rural-Urban Continuum Code   2013]]=8,Table2[[#This Row],[ Rural-Urban Continuum Code   2013]]=9),1,0)</f>
        <v>0</v>
      </c>
      <c r="I822">
        <v>0.22</v>
      </c>
      <c r="J822">
        <v>7.0000000000000007E-2</v>
      </c>
      <c r="K822" s="17">
        <f>Table1[[#This Row],[Median Income 2018]]</f>
        <v>50893</v>
      </c>
      <c r="L822">
        <f>(Table1[[#This Row],[Hospital Beds 2018]]/Table1[[#This Row],[Population Estimate 2018]])*1000</f>
        <v>4.5269582909460837</v>
      </c>
      <c r="M822" s="1">
        <v>0.79</v>
      </c>
      <c r="N822">
        <f>Table1[[#This Row],[Population Estimate 2018]]</f>
        <v>19660</v>
      </c>
      <c r="O822" t="str" cm="1">
        <f t="array" ref="O82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23" spans="1:15" x14ac:dyDescent="0.3">
      <c r="A823">
        <v>827</v>
      </c>
      <c r="B823" t="s">
        <v>613</v>
      </c>
      <c r="C823" t="s">
        <v>412</v>
      </c>
      <c r="D823" t="s">
        <v>21</v>
      </c>
      <c r="E823">
        <v>7</v>
      </c>
      <c r="F823">
        <f>IF(OR(Table2[[#This Row],[ Rural-Urban Continuum Code   2013]]=1,Table2[[#This Row],[ Rural-Urban Continuum Code   2013]]=2,Table2[[#This Row],[ Rural-Urban Continuum Code   2013]]=3),1,0)</f>
        <v>0</v>
      </c>
      <c r="G823">
        <f>IF(OR(Table2[[#This Row],[ Rural-Urban Continuum Code   2013]]=4,Table2[[#This Row],[ Rural-Urban Continuum Code   2013]]=5,Table2[[#This Row],[ Rural-Urban Continuum Code   2013]]=6),1,0)</f>
        <v>0</v>
      </c>
      <c r="H823">
        <f>IF(OR(Table2[[#This Row],[ Rural-Urban Continuum Code   2013]]=7,Table2[[#This Row],[ Rural-Urban Continuum Code   2013]]=8,Table2[[#This Row],[ Rural-Urban Continuum Code   2013]]=9),1,0)</f>
        <v>1</v>
      </c>
      <c r="I823">
        <v>0.22</v>
      </c>
      <c r="J823">
        <v>0.08</v>
      </c>
      <c r="K823" s="17">
        <f>Table1[[#This Row],[Median Income 2018]]</f>
        <v>53811</v>
      </c>
      <c r="L823">
        <f>(Table1[[#This Row],[Hospital Beds 2018]]/Table1[[#This Row],[Population Estimate 2018]])*1000</f>
        <v>1.5861937694308736</v>
      </c>
      <c r="M823" s="1">
        <v>0.81</v>
      </c>
      <c r="N823">
        <f>Table1[[#This Row],[Population Estimate 2018]]</f>
        <v>15761</v>
      </c>
      <c r="O823" t="str" cm="1">
        <f t="array" ref="O823">_xlfn.IFS(Table2[[#This Row],[ Rural-Urban Continuum Code   2014]]=1,"Urban",Table2[[#This Row],[ Rural-Urban Continuum Code   2015]]=1, "Suburban",Table2[[#This Row],[ Rural-Urban Continuum Code   2016]]=1,"Rural")</f>
        <v>Rural</v>
      </c>
    </row>
    <row r="824" spans="1:15" x14ac:dyDescent="0.3">
      <c r="A824">
        <v>828</v>
      </c>
      <c r="B824" t="s">
        <v>613</v>
      </c>
      <c r="C824" t="s">
        <v>50</v>
      </c>
      <c r="D824" t="s">
        <v>21</v>
      </c>
      <c r="E824">
        <v>7</v>
      </c>
      <c r="F824">
        <f>IF(OR(Table2[[#This Row],[ Rural-Urban Continuum Code   2013]]=1,Table2[[#This Row],[ Rural-Urban Continuum Code   2013]]=2,Table2[[#This Row],[ Rural-Urban Continuum Code   2013]]=3),1,0)</f>
        <v>0</v>
      </c>
      <c r="G824">
        <f>IF(OR(Table2[[#This Row],[ Rural-Urban Continuum Code   2013]]=4,Table2[[#This Row],[ Rural-Urban Continuum Code   2013]]=5,Table2[[#This Row],[ Rural-Urban Continuum Code   2013]]=6),1,0)</f>
        <v>0</v>
      </c>
      <c r="H824">
        <f>IF(OR(Table2[[#This Row],[ Rural-Urban Continuum Code   2013]]=7,Table2[[#This Row],[ Rural-Urban Continuum Code   2013]]=8,Table2[[#This Row],[ Rural-Urban Continuum Code   2013]]=9),1,0)</f>
        <v>1</v>
      </c>
      <c r="I824">
        <v>0.21</v>
      </c>
      <c r="J824">
        <v>0.06</v>
      </c>
      <c r="K824" s="17">
        <f>Table1[[#This Row],[Median Income 2018]]</f>
        <v>59367</v>
      </c>
      <c r="L824">
        <f>(Table1[[#This Row],[Hospital Beds 2018]]/Table1[[#This Row],[Population Estimate 2018]])*1000</f>
        <v>7.6056894508099564</v>
      </c>
      <c r="M824" s="1">
        <v>0.81</v>
      </c>
      <c r="N824">
        <f>Table1[[#This Row],[Population Estimate 2018]]</f>
        <v>10124</v>
      </c>
      <c r="O824" t="str" cm="1">
        <f t="array" ref="O824">_xlfn.IFS(Table2[[#This Row],[ Rural-Urban Continuum Code   2014]]=1,"Urban",Table2[[#This Row],[ Rural-Urban Continuum Code   2015]]=1, "Suburban",Table2[[#This Row],[ Rural-Urban Continuum Code   2016]]=1,"Rural")</f>
        <v>Rural</v>
      </c>
    </row>
    <row r="825" spans="1:15" x14ac:dyDescent="0.3">
      <c r="A825">
        <v>829</v>
      </c>
      <c r="B825" t="s">
        <v>613</v>
      </c>
      <c r="C825" t="s">
        <v>272</v>
      </c>
      <c r="D825" t="s">
        <v>21</v>
      </c>
      <c r="E825">
        <v>8</v>
      </c>
      <c r="F825">
        <f>IF(OR(Table2[[#This Row],[ Rural-Urban Continuum Code   2013]]=1,Table2[[#This Row],[ Rural-Urban Continuum Code   2013]]=2,Table2[[#This Row],[ Rural-Urban Continuum Code   2013]]=3),1,0)</f>
        <v>0</v>
      </c>
      <c r="G825">
        <f>IF(OR(Table2[[#This Row],[ Rural-Urban Continuum Code   2013]]=4,Table2[[#This Row],[ Rural-Urban Continuum Code   2013]]=5,Table2[[#This Row],[ Rural-Urban Continuum Code   2013]]=6),1,0)</f>
        <v>0</v>
      </c>
      <c r="H825">
        <f>IF(OR(Table2[[#This Row],[ Rural-Urban Continuum Code   2013]]=7,Table2[[#This Row],[ Rural-Urban Continuum Code   2013]]=8,Table2[[#This Row],[ Rural-Urban Continuum Code   2013]]=9),1,0)</f>
        <v>1</v>
      </c>
      <c r="I825">
        <v>0.23</v>
      </c>
      <c r="J825">
        <v>0.08</v>
      </c>
      <c r="K825" s="17">
        <f>Table1[[#This Row],[Median Income 2018]]</f>
        <v>54658</v>
      </c>
      <c r="L825">
        <f>(Table1[[#This Row],[Hospital Beds 2018]]/Table1[[#This Row],[Population Estimate 2018]])*1000</f>
        <v>3.5750035750035751</v>
      </c>
      <c r="M825" s="1">
        <v>0.8</v>
      </c>
      <c r="N825">
        <f>Table1[[#This Row],[Population Estimate 2018]]</f>
        <v>6993</v>
      </c>
      <c r="O825" t="str" cm="1">
        <f t="array" ref="O825">_xlfn.IFS(Table2[[#This Row],[ Rural-Urban Continuum Code   2014]]=1,"Urban",Table2[[#This Row],[ Rural-Urban Continuum Code   2015]]=1, "Suburban",Table2[[#This Row],[ Rural-Urban Continuum Code   2016]]=1,"Rural")</f>
        <v>Rural</v>
      </c>
    </row>
    <row r="826" spans="1:15" x14ac:dyDescent="0.3">
      <c r="A826">
        <v>830</v>
      </c>
      <c r="B826" t="s">
        <v>613</v>
      </c>
      <c r="C826" t="s">
        <v>52</v>
      </c>
      <c r="D826" t="s">
        <v>21</v>
      </c>
      <c r="E826">
        <v>6</v>
      </c>
      <c r="F826">
        <f>IF(OR(Table2[[#This Row],[ Rural-Urban Continuum Code   2013]]=1,Table2[[#This Row],[ Rural-Urban Continuum Code   2013]]=2,Table2[[#This Row],[ Rural-Urban Continuum Code   2013]]=3),1,0)</f>
        <v>0</v>
      </c>
      <c r="G826">
        <f>IF(OR(Table2[[#This Row],[ Rural-Urban Continuum Code   2013]]=4,Table2[[#This Row],[ Rural-Urban Continuum Code   2013]]=5,Table2[[#This Row],[ Rural-Urban Continuum Code   2013]]=6),1,0)</f>
        <v>1</v>
      </c>
      <c r="H826">
        <f>IF(OR(Table2[[#This Row],[ Rural-Urban Continuum Code   2013]]=7,Table2[[#This Row],[ Rural-Urban Continuum Code   2013]]=8,Table2[[#This Row],[ Rural-Urban Continuum Code   2013]]=9),1,0)</f>
        <v>0</v>
      </c>
      <c r="I826">
        <v>0.22</v>
      </c>
      <c r="J826">
        <v>0.08</v>
      </c>
      <c r="K826" s="17">
        <f>Table1[[#This Row],[Median Income 2018]]</f>
        <v>51861</v>
      </c>
      <c r="L826">
        <f>(Table1[[#This Row],[Hospital Beds 2018]]/Table1[[#This Row],[Population Estimate 2018]])*1000</f>
        <v>9.464424897004788</v>
      </c>
      <c r="M826" s="1">
        <v>0.8</v>
      </c>
      <c r="N826">
        <f>Table1[[#This Row],[Population Estimate 2018]]</f>
        <v>8981</v>
      </c>
      <c r="O826" t="str" cm="1">
        <f t="array" ref="O82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27" spans="1:15" x14ac:dyDescent="0.3">
      <c r="A827">
        <v>831</v>
      </c>
      <c r="B827" t="s">
        <v>613</v>
      </c>
      <c r="C827" t="s">
        <v>533</v>
      </c>
      <c r="D827" t="s">
        <v>21</v>
      </c>
      <c r="E827">
        <v>3</v>
      </c>
      <c r="F827">
        <f>IF(OR(Table2[[#This Row],[ Rural-Urban Continuum Code   2013]]=1,Table2[[#This Row],[ Rural-Urban Continuum Code   2013]]=2,Table2[[#This Row],[ Rural-Urban Continuum Code   2013]]=3),1,0)</f>
        <v>1</v>
      </c>
      <c r="G827">
        <f>IF(OR(Table2[[#This Row],[ Rural-Urban Continuum Code   2013]]=4,Table2[[#This Row],[ Rural-Urban Continuum Code   2013]]=5,Table2[[#This Row],[ Rural-Urban Continuum Code   2013]]=6),1,0)</f>
        <v>0</v>
      </c>
      <c r="H827">
        <f>IF(OR(Table2[[#This Row],[ Rural-Urban Continuum Code   2013]]=7,Table2[[#This Row],[ Rural-Urban Continuum Code   2013]]=8,Table2[[#This Row],[ Rural-Urban Continuum Code   2013]]=9),1,0)</f>
        <v>0</v>
      </c>
      <c r="I827">
        <v>0.21</v>
      </c>
      <c r="J827">
        <v>0.06</v>
      </c>
      <c r="K827" s="17">
        <f>Table1[[#This Row],[Median Income 2018]]</f>
        <v>65060</v>
      </c>
      <c r="L827">
        <f>(Table1[[#This Row],[Hospital Beds 2018]]/Table1[[#This Row],[Population Estimate 2018]])*1000</f>
        <v>2.0318595578673602</v>
      </c>
      <c r="M827" s="1">
        <v>0.81</v>
      </c>
      <c r="N827">
        <f>Table1[[#This Row],[Population Estimate 2018]]</f>
        <v>12304</v>
      </c>
      <c r="O827" t="str" cm="1">
        <f t="array" ref="O827">_xlfn.IFS(Table2[[#This Row],[ Rural-Urban Continuum Code   2014]]=1,"Urban",Table2[[#This Row],[ Rural-Urban Continuum Code   2015]]=1, "Suburban",Table2[[#This Row],[ Rural-Urban Continuum Code   2016]]=1,"Rural")</f>
        <v>Urban</v>
      </c>
    </row>
    <row r="828" spans="1:15" x14ac:dyDescent="0.3">
      <c r="A828">
        <v>832</v>
      </c>
      <c r="B828" t="s">
        <v>613</v>
      </c>
      <c r="C828" t="s">
        <v>630</v>
      </c>
      <c r="D828" t="s">
        <v>21</v>
      </c>
      <c r="E828">
        <v>2</v>
      </c>
      <c r="F828">
        <f>IF(OR(Table2[[#This Row],[ Rural-Urban Continuum Code   2013]]=1,Table2[[#This Row],[ Rural-Urban Continuum Code   2013]]=2,Table2[[#This Row],[ Rural-Urban Continuum Code   2013]]=3),1,0)</f>
        <v>1</v>
      </c>
      <c r="G828">
        <f>IF(OR(Table2[[#This Row],[ Rural-Urban Continuum Code   2013]]=4,Table2[[#This Row],[ Rural-Urban Continuum Code   2013]]=5,Table2[[#This Row],[ Rural-Urban Continuum Code   2013]]=6),1,0)</f>
        <v>0</v>
      </c>
      <c r="H828">
        <f>IF(OR(Table2[[#This Row],[ Rural-Urban Continuum Code   2013]]=7,Table2[[#This Row],[ Rural-Urban Continuum Code   2013]]=8,Table2[[#This Row],[ Rural-Urban Continuum Code   2013]]=9),1,0)</f>
        <v>0</v>
      </c>
      <c r="I828">
        <v>0.22</v>
      </c>
      <c r="J828">
        <v>7.0000000000000007E-2</v>
      </c>
      <c r="K828" s="17">
        <f>Table1[[#This Row],[Median Income 2018]]</f>
        <v>60306</v>
      </c>
      <c r="L828">
        <f>(Table1[[#This Row],[Hospital Beds 2018]]/Table1[[#This Row],[Population Estimate 2018]])*1000</f>
        <v>1.585820895522388</v>
      </c>
      <c r="M828" s="1">
        <v>0.8</v>
      </c>
      <c r="N828">
        <f>Table1[[#This Row],[Population Estimate 2018]]</f>
        <v>10720</v>
      </c>
      <c r="O828" t="str" cm="1">
        <f t="array" ref="O828">_xlfn.IFS(Table2[[#This Row],[ Rural-Urban Continuum Code   2014]]=1,"Urban",Table2[[#This Row],[ Rural-Urban Continuum Code   2015]]=1, "Suburban",Table2[[#This Row],[ Rural-Urban Continuum Code   2016]]=1,"Rural")</f>
        <v>Urban</v>
      </c>
    </row>
    <row r="829" spans="1:15" x14ac:dyDescent="0.3">
      <c r="A829">
        <v>833</v>
      </c>
      <c r="B829" t="s">
        <v>613</v>
      </c>
      <c r="C829" t="s">
        <v>338</v>
      </c>
      <c r="D829" t="s">
        <v>21</v>
      </c>
      <c r="E829">
        <v>6</v>
      </c>
      <c r="F829">
        <f>IF(OR(Table2[[#This Row],[ Rural-Urban Continuum Code   2013]]=1,Table2[[#This Row],[ Rural-Urban Continuum Code   2013]]=2,Table2[[#This Row],[ Rural-Urban Continuum Code   2013]]=3),1,0)</f>
        <v>0</v>
      </c>
      <c r="G829">
        <f>IF(OR(Table2[[#This Row],[ Rural-Urban Continuum Code   2013]]=4,Table2[[#This Row],[ Rural-Urban Continuum Code   2013]]=5,Table2[[#This Row],[ Rural-Urban Continuum Code   2013]]=6),1,0)</f>
        <v>1</v>
      </c>
      <c r="H829">
        <f>IF(OR(Table2[[#This Row],[ Rural-Urban Continuum Code   2013]]=7,Table2[[#This Row],[ Rural-Urban Continuum Code   2013]]=8,Table2[[#This Row],[ Rural-Urban Continuum Code   2013]]=9),1,0)</f>
        <v>0</v>
      </c>
      <c r="I829">
        <v>0.2</v>
      </c>
      <c r="J829">
        <v>7.0000000000000007E-2</v>
      </c>
      <c r="K829" s="17">
        <f>Table1[[#This Row],[Median Income 2018]]</f>
        <v>56738</v>
      </c>
      <c r="L829">
        <f>(Table1[[#This Row],[Hospital Beds 2018]]/Table1[[#This Row],[Population Estimate 2018]])*1000</f>
        <v>1.6720171214553237</v>
      </c>
      <c r="M829" s="1">
        <v>0.81</v>
      </c>
      <c r="N829">
        <f>Table1[[#This Row],[Population Estimate 2018]]</f>
        <v>14952</v>
      </c>
      <c r="O829" t="str" cm="1">
        <f t="array" ref="O82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30" spans="1:15" x14ac:dyDescent="0.3">
      <c r="A830">
        <v>834</v>
      </c>
      <c r="B830" t="s">
        <v>613</v>
      </c>
      <c r="C830" t="s">
        <v>422</v>
      </c>
      <c r="D830" t="s">
        <v>21</v>
      </c>
      <c r="E830">
        <v>7</v>
      </c>
      <c r="F830">
        <f>IF(OR(Table2[[#This Row],[ Rural-Urban Continuum Code   2013]]=1,Table2[[#This Row],[ Rural-Urban Continuum Code   2013]]=2,Table2[[#This Row],[ Rural-Urban Continuum Code   2013]]=3),1,0)</f>
        <v>0</v>
      </c>
      <c r="G830">
        <f>IF(OR(Table2[[#This Row],[ Rural-Urban Continuum Code   2013]]=4,Table2[[#This Row],[ Rural-Urban Continuum Code   2013]]=5,Table2[[#This Row],[ Rural-Urban Continuum Code   2013]]=6),1,0)</f>
        <v>0</v>
      </c>
      <c r="H830">
        <f>IF(OR(Table2[[#This Row],[ Rural-Urban Continuum Code   2013]]=7,Table2[[#This Row],[ Rural-Urban Continuum Code   2013]]=8,Table2[[#This Row],[ Rural-Urban Continuum Code   2013]]=9),1,0)</f>
        <v>1</v>
      </c>
      <c r="I830">
        <v>0.22</v>
      </c>
      <c r="J830">
        <v>7.0000000000000007E-2</v>
      </c>
      <c r="K830" s="17">
        <f>Table1[[#This Row],[Median Income 2018]]</f>
        <v>60859</v>
      </c>
      <c r="L830">
        <f>(Table1[[#This Row],[Hospital Beds 2018]]/Table1[[#This Row],[Population Estimate 2018]])*1000</f>
        <v>2.3338312173263627</v>
      </c>
      <c r="M830" s="1">
        <v>0.79</v>
      </c>
      <c r="N830">
        <f>Table1[[#This Row],[Population Estimate 2018]]</f>
        <v>10712</v>
      </c>
      <c r="O830" t="str" cm="1">
        <f t="array" ref="O830">_xlfn.IFS(Table2[[#This Row],[ Rural-Urban Continuum Code   2014]]=1,"Urban",Table2[[#This Row],[ Rural-Urban Continuum Code   2015]]=1, "Suburban",Table2[[#This Row],[ Rural-Urban Continuum Code   2016]]=1,"Rural")</f>
        <v>Rural</v>
      </c>
    </row>
    <row r="831" spans="1:15" x14ac:dyDescent="0.3">
      <c r="A831">
        <v>835</v>
      </c>
      <c r="B831" t="s">
        <v>613</v>
      </c>
      <c r="C831" t="s">
        <v>534</v>
      </c>
      <c r="D831" t="s">
        <v>21</v>
      </c>
      <c r="E831">
        <v>6</v>
      </c>
      <c r="F831">
        <f>IF(OR(Table2[[#This Row],[ Rural-Urban Continuum Code   2013]]=1,Table2[[#This Row],[ Rural-Urban Continuum Code   2013]]=2,Table2[[#This Row],[ Rural-Urban Continuum Code   2013]]=3),1,0)</f>
        <v>0</v>
      </c>
      <c r="G831">
        <f>IF(OR(Table2[[#This Row],[ Rural-Urban Continuum Code   2013]]=4,Table2[[#This Row],[ Rural-Urban Continuum Code   2013]]=5,Table2[[#This Row],[ Rural-Urban Continuum Code   2013]]=6),1,0)</f>
        <v>1</v>
      </c>
      <c r="H831">
        <f>IF(OR(Table2[[#This Row],[ Rural-Urban Continuum Code   2013]]=7,Table2[[#This Row],[ Rural-Urban Continuum Code   2013]]=8,Table2[[#This Row],[ Rural-Urban Continuum Code   2013]]=9),1,0)</f>
        <v>0</v>
      </c>
      <c r="I831">
        <v>0.22</v>
      </c>
      <c r="J831">
        <v>0.08</v>
      </c>
      <c r="K831" s="17">
        <f>Table1[[#This Row],[Median Income 2018]]</f>
        <v>55303</v>
      </c>
      <c r="L831">
        <f>(Table1[[#This Row],[Hospital Beds 2018]]/Table1[[#This Row],[Population Estimate 2018]])*1000</f>
        <v>1.2449608726582879</v>
      </c>
      <c r="M831" s="1">
        <v>0.77</v>
      </c>
      <c r="N831">
        <f>Table1[[#This Row],[Population Estimate 2018]]</f>
        <v>16868</v>
      </c>
      <c r="O831" t="str" cm="1">
        <f t="array" ref="O83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32" spans="1:15" x14ac:dyDescent="0.3">
      <c r="A832">
        <v>836</v>
      </c>
      <c r="B832" t="s">
        <v>613</v>
      </c>
      <c r="C832" t="s">
        <v>582</v>
      </c>
      <c r="D832" t="s">
        <v>21</v>
      </c>
      <c r="E832">
        <v>2</v>
      </c>
      <c r="F832">
        <f>IF(OR(Table2[[#This Row],[ Rural-Urban Continuum Code   2013]]=1,Table2[[#This Row],[ Rural-Urban Continuum Code   2013]]=2,Table2[[#This Row],[ Rural-Urban Continuum Code   2013]]=3),1,0)</f>
        <v>1</v>
      </c>
      <c r="G832">
        <f>IF(OR(Table2[[#This Row],[ Rural-Urban Continuum Code   2013]]=4,Table2[[#This Row],[ Rural-Urban Continuum Code   2013]]=5,Table2[[#This Row],[ Rural-Urban Continuum Code   2013]]=6),1,0)</f>
        <v>0</v>
      </c>
      <c r="H832">
        <f>IF(OR(Table2[[#This Row],[ Rural-Urban Continuum Code   2013]]=7,Table2[[#This Row],[ Rural-Urban Continuum Code   2013]]=8,Table2[[#This Row],[ Rural-Urban Continuum Code   2013]]=9),1,0)</f>
        <v>0</v>
      </c>
      <c r="I832">
        <v>0.2</v>
      </c>
      <c r="J832">
        <v>0.08</v>
      </c>
      <c r="K832" s="17">
        <f>Table1[[#This Row],[Median Income 2018]]</f>
        <v>60044</v>
      </c>
      <c r="L832">
        <f>(Table1[[#This Row],[Hospital Beds 2018]]/Table1[[#This Row],[Population Estimate 2018]])*1000</f>
        <v>1.1320220744304514</v>
      </c>
      <c r="M832" s="1">
        <v>0.83</v>
      </c>
      <c r="N832">
        <f>Table1[[#This Row],[Population Estimate 2018]]</f>
        <v>14134</v>
      </c>
      <c r="O832" t="str" cm="1">
        <f t="array" ref="O832">_xlfn.IFS(Table2[[#This Row],[ Rural-Urban Continuum Code   2014]]=1,"Urban",Table2[[#This Row],[ Rural-Urban Continuum Code   2015]]=1, "Suburban",Table2[[#This Row],[ Rural-Urban Continuum Code   2016]]=1,"Rural")</f>
        <v>Urban</v>
      </c>
    </row>
    <row r="833" spans="1:15" x14ac:dyDescent="0.3">
      <c r="A833">
        <v>837</v>
      </c>
      <c r="B833" t="s">
        <v>613</v>
      </c>
      <c r="C833" t="s">
        <v>54</v>
      </c>
      <c r="D833" t="s">
        <v>21</v>
      </c>
      <c r="E833">
        <v>6</v>
      </c>
      <c r="F833">
        <f>IF(OR(Table2[[#This Row],[ Rural-Urban Continuum Code   2013]]=1,Table2[[#This Row],[ Rural-Urban Continuum Code   2013]]=2,Table2[[#This Row],[ Rural-Urban Continuum Code   2013]]=3),1,0)</f>
        <v>0</v>
      </c>
      <c r="G833">
        <f>IF(OR(Table2[[#This Row],[ Rural-Urban Continuum Code   2013]]=4,Table2[[#This Row],[ Rural-Urban Continuum Code   2013]]=5,Table2[[#This Row],[ Rural-Urban Continuum Code   2013]]=6),1,0)</f>
        <v>1</v>
      </c>
      <c r="H833">
        <f>IF(OR(Table2[[#This Row],[ Rural-Urban Continuum Code   2013]]=7,Table2[[#This Row],[ Rural-Urban Continuum Code   2013]]=8,Table2[[#This Row],[ Rural-Urban Continuum Code   2013]]=9),1,0)</f>
        <v>0</v>
      </c>
      <c r="I833">
        <v>0.19</v>
      </c>
      <c r="J833">
        <v>7.0000000000000007E-2</v>
      </c>
      <c r="K833" s="17">
        <f>Table1[[#This Row],[Median Income 2018]]</f>
        <v>55856</v>
      </c>
      <c r="L833">
        <f>(Table1[[#This Row],[Hospital Beds 2018]]/Table1[[#This Row],[Population Estimate 2018]])*1000</f>
        <v>3.687646384611551</v>
      </c>
      <c r="M833" s="1">
        <v>0.76</v>
      </c>
      <c r="N833">
        <f>Table1[[#This Row],[Population Estimate 2018]]</f>
        <v>20067</v>
      </c>
      <c r="O833" t="str" cm="1">
        <f t="array" ref="O83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34" spans="1:15" x14ac:dyDescent="0.3">
      <c r="A834">
        <v>838</v>
      </c>
      <c r="B834" t="s">
        <v>613</v>
      </c>
      <c r="C834" t="s">
        <v>159</v>
      </c>
      <c r="D834" t="s">
        <v>21</v>
      </c>
      <c r="E834">
        <v>6</v>
      </c>
      <c r="F834">
        <f>IF(OR(Table2[[#This Row],[ Rural-Urban Continuum Code   2013]]=1,Table2[[#This Row],[ Rural-Urban Continuum Code   2013]]=2,Table2[[#This Row],[ Rural-Urban Continuum Code   2013]]=3),1,0)</f>
        <v>0</v>
      </c>
      <c r="G834">
        <f>IF(OR(Table2[[#This Row],[ Rural-Urban Continuum Code   2013]]=4,Table2[[#This Row],[ Rural-Urban Continuum Code   2013]]=5,Table2[[#This Row],[ Rural-Urban Continuum Code   2013]]=6),1,0)</f>
        <v>1</v>
      </c>
      <c r="H834">
        <f>IF(OR(Table2[[#This Row],[ Rural-Urban Continuum Code   2013]]=7,Table2[[#This Row],[ Rural-Urban Continuum Code   2013]]=8,Table2[[#This Row],[ Rural-Urban Continuum Code   2013]]=9),1,0)</f>
        <v>0</v>
      </c>
      <c r="I834">
        <v>0.21</v>
      </c>
      <c r="J834">
        <v>0.06</v>
      </c>
      <c r="K834" s="17">
        <f>Table1[[#This Row],[Median Income 2018]]</f>
        <v>53500</v>
      </c>
      <c r="L834">
        <f>(Table1[[#This Row],[Hospital Beds 2018]]/Table1[[#This Row],[Population Estimate 2018]])*1000</f>
        <v>2.0681397627081743</v>
      </c>
      <c r="M834" s="1">
        <v>0.81</v>
      </c>
      <c r="N834">
        <f>Table1[[#This Row],[Population Estimate 2018]]</f>
        <v>9187</v>
      </c>
      <c r="O834" t="str" cm="1">
        <f t="array" ref="O83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35" spans="1:15" x14ac:dyDescent="0.3">
      <c r="A835">
        <v>839</v>
      </c>
      <c r="B835" t="s">
        <v>613</v>
      </c>
      <c r="C835" t="s">
        <v>204</v>
      </c>
      <c r="D835" t="s">
        <v>21</v>
      </c>
      <c r="E835">
        <v>7</v>
      </c>
      <c r="F835">
        <f>IF(OR(Table2[[#This Row],[ Rural-Urban Continuum Code   2013]]=1,Table2[[#This Row],[ Rural-Urban Continuum Code   2013]]=2,Table2[[#This Row],[ Rural-Urban Continuum Code   2013]]=3),1,0)</f>
        <v>0</v>
      </c>
      <c r="G835">
        <f>IF(OR(Table2[[#This Row],[ Rural-Urban Continuum Code   2013]]=4,Table2[[#This Row],[ Rural-Urban Continuum Code   2013]]=5,Table2[[#This Row],[ Rural-Urban Continuum Code   2013]]=6),1,0)</f>
        <v>0</v>
      </c>
      <c r="H835">
        <f>IF(OR(Table2[[#This Row],[ Rural-Urban Continuum Code   2013]]=7,Table2[[#This Row],[ Rural-Urban Continuum Code   2013]]=8,Table2[[#This Row],[ Rural-Urban Continuum Code   2013]]=9),1,0)</f>
        <v>1</v>
      </c>
      <c r="I835">
        <v>0.22</v>
      </c>
      <c r="J835">
        <v>7.0000000000000007E-2</v>
      </c>
      <c r="K835" s="17">
        <f>Table1[[#This Row],[Median Income 2018]]</f>
        <v>60166</v>
      </c>
      <c r="L835">
        <f>(Table1[[#This Row],[Hospital Beds 2018]]/Table1[[#This Row],[Population Estimate 2018]])*1000</f>
        <v>5.132502356761286</v>
      </c>
      <c r="M835" s="1">
        <v>0.81</v>
      </c>
      <c r="N835">
        <f>Table1[[#This Row],[Population Estimate 2018]]</f>
        <v>9547</v>
      </c>
      <c r="O835" t="str" cm="1">
        <f t="array" ref="O835">_xlfn.IFS(Table2[[#This Row],[ Rural-Urban Continuum Code   2014]]=1,"Urban",Table2[[#This Row],[ Rural-Urban Continuum Code   2015]]=1, "Suburban",Table2[[#This Row],[ Rural-Urban Continuum Code   2016]]=1,"Rural")</f>
        <v>Rural</v>
      </c>
    </row>
    <row r="836" spans="1:15" x14ac:dyDescent="0.3">
      <c r="A836">
        <v>840</v>
      </c>
      <c r="B836" t="s">
        <v>613</v>
      </c>
      <c r="C836" t="s">
        <v>631</v>
      </c>
      <c r="D836" t="s">
        <v>21</v>
      </c>
      <c r="E836">
        <v>8</v>
      </c>
      <c r="F836">
        <f>IF(OR(Table2[[#This Row],[ Rural-Urban Continuum Code   2013]]=1,Table2[[#This Row],[ Rural-Urban Continuum Code   2013]]=2,Table2[[#This Row],[ Rural-Urban Continuum Code   2013]]=3),1,0)</f>
        <v>0</v>
      </c>
      <c r="G836">
        <f>IF(OR(Table2[[#This Row],[ Rural-Urban Continuum Code   2013]]=4,Table2[[#This Row],[ Rural-Urban Continuum Code   2013]]=5,Table2[[#This Row],[ Rural-Urban Continuum Code   2013]]=6),1,0)</f>
        <v>0</v>
      </c>
      <c r="H836">
        <f>IF(OR(Table2[[#This Row],[ Rural-Urban Continuum Code   2013]]=7,Table2[[#This Row],[ Rural-Urban Continuum Code   2013]]=8,Table2[[#This Row],[ Rural-Urban Continuum Code   2013]]=9),1,0)</f>
        <v>1</v>
      </c>
      <c r="I836">
        <v>0.22</v>
      </c>
      <c r="J836">
        <v>7.0000000000000007E-2</v>
      </c>
      <c r="K836" s="17">
        <f>Table1[[#This Row],[Median Income 2018]]</f>
        <v>60312</v>
      </c>
      <c r="L836">
        <f>(Table1[[#This Row],[Hospital Beds 2018]]/Table1[[#This Row],[Population Estimate 2018]])*1000</f>
        <v>2.9235491887150999</v>
      </c>
      <c r="M836" s="1">
        <v>0.8</v>
      </c>
      <c r="N836">
        <f>Table1[[#This Row],[Population Estimate 2018]]</f>
        <v>6841</v>
      </c>
      <c r="O836" t="str" cm="1">
        <f t="array" ref="O836">_xlfn.IFS(Table2[[#This Row],[ Rural-Urban Continuum Code   2014]]=1,"Urban",Table2[[#This Row],[ Rural-Urban Continuum Code   2015]]=1, "Suburban",Table2[[#This Row],[ Rural-Urban Continuum Code   2016]]=1,"Rural")</f>
        <v>Rural</v>
      </c>
    </row>
    <row r="837" spans="1:15" x14ac:dyDescent="0.3">
      <c r="A837">
        <v>841</v>
      </c>
      <c r="B837" t="s">
        <v>613</v>
      </c>
      <c r="C837" t="s">
        <v>613</v>
      </c>
      <c r="D837" t="s">
        <v>21</v>
      </c>
      <c r="E837">
        <v>6</v>
      </c>
      <c r="F837">
        <f>IF(OR(Table2[[#This Row],[ Rural-Urban Continuum Code   2013]]=1,Table2[[#This Row],[ Rural-Urban Continuum Code   2013]]=2,Table2[[#This Row],[ Rural-Urban Continuum Code   2013]]=3),1,0)</f>
        <v>0</v>
      </c>
      <c r="G837">
        <f>IF(OR(Table2[[#This Row],[ Rural-Urban Continuum Code   2013]]=4,Table2[[#This Row],[ Rural-Urban Continuum Code   2013]]=5,Table2[[#This Row],[ Rural-Urban Continuum Code   2013]]=6),1,0)</f>
        <v>1</v>
      </c>
      <c r="H837">
        <f>IF(OR(Table2[[#This Row],[ Rural-Urban Continuum Code   2013]]=7,Table2[[#This Row],[ Rural-Urban Continuum Code   2013]]=8,Table2[[#This Row],[ Rural-Urban Continuum Code   2013]]=9),1,0)</f>
        <v>0</v>
      </c>
      <c r="I837">
        <v>0.19</v>
      </c>
      <c r="J837">
        <v>0.06</v>
      </c>
      <c r="K837" s="17">
        <f>Table1[[#This Row],[Median Income 2018]]</f>
        <v>64188</v>
      </c>
      <c r="L837">
        <f>(Table1[[#This Row],[Hospital Beds 2018]]/Table1[[#This Row],[Population Estimate 2018]])*1000</f>
        <v>1.5488507527414659</v>
      </c>
      <c r="M837" s="1">
        <v>0.83</v>
      </c>
      <c r="N837">
        <f>Table1[[#This Row],[Population Estimate 2018]]</f>
        <v>16141</v>
      </c>
      <c r="O837" t="str" cm="1">
        <f t="array" ref="O83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38" spans="1:15" x14ac:dyDescent="0.3">
      <c r="A838">
        <v>842</v>
      </c>
      <c r="B838" t="s">
        <v>613</v>
      </c>
      <c r="C838" t="s">
        <v>56</v>
      </c>
      <c r="D838" t="s">
        <v>21</v>
      </c>
      <c r="E838">
        <v>6</v>
      </c>
      <c r="F838">
        <f>IF(OR(Table2[[#This Row],[ Rural-Urban Continuum Code   2013]]=1,Table2[[#This Row],[ Rural-Urban Continuum Code   2013]]=2,Table2[[#This Row],[ Rural-Urban Continuum Code   2013]]=3),1,0)</f>
        <v>0</v>
      </c>
      <c r="G838">
        <f>IF(OR(Table2[[#This Row],[ Rural-Urban Continuum Code   2013]]=4,Table2[[#This Row],[ Rural-Urban Continuum Code   2013]]=5,Table2[[#This Row],[ Rural-Urban Continuum Code   2013]]=6),1,0)</f>
        <v>1</v>
      </c>
      <c r="H838">
        <f>IF(OR(Table2[[#This Row],[ Rural-Urban Continuum Code   2013]]=7,Table2[[#This Row],[ Rural-Urban Continuum Code   2013]]=8,Table2[[#This Row],[ Rural-Urban Continuum Code   2013]]=9),1,0)</f>
        <v>0</v>
      </c>
      <c r="I838">
        <v>0.21</v>
      </c>
      <c r="J838">
        <v>7.0000000000000007E-2</v>
      </c>
      <c r="K838" s="17">
        <f>Table1[[#This Row],[Median Income 2018]]</f>
        <v>54663</v>
      </c>
      <c r="L838">
        <f>(Table1[[#This Row],[Hospital Beds 2018]]/Table1[[#This Row],[Population Estimate 2018]])*1000</f>
        <v>0.61753808151502676</v>
      </c>
      <c r="M838" s="1">
        <v>0.82</v>
      </c>
      <c r="N838">
        <f>Table1[[#This Row],[Population Estimate 2018]]</f>
        <v>19432</v>
      </c>
      <c r="O838" t="str" cm="1">
        <f t="array" ref="O83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39" spans="1:15" x14ac:dyDescent="0.3">
      <c r="A839">
        <v>843</v>
      </c>
      <c r="B839" t="s">
        <v>613</v>
      </c>
      <c r="C839" t="s">
        <v>428</v>
      </c>
      <c r="D839" t="s">
        <v>21</v>
      </c>
      <c r="E839">
        <v>6</v>
      </c>
      <c r="F839">
        <f>IF(OR(Table2[[#This Row],[ Rural-Urban Continuum Code   2013]]=1,Table2[[#This Row],[ Rural-Urban Continuum Code   2013]]=2,Table2[[#This Row],[ Rural-Urban Continuum Code   2013]]=3),1,0)</f>
        <v>0</v>
      </c>
      <c r="G839">
        <f>IF(OR(Table2[[#This Row],[ Rural-Urban Continuum Code   2013]]=4,Table2[[#This Row],[ Rural-Urban Continuum Code   2013]]=5,Table2[[#This Row],[ Rural-Urban Continuum Code   2013]]=6),1,0)</f>
        <v>1</v>
      </c>
      <c r="H839">
        <f>IF(OR(Table2[[#This Row],[ Rural-Urban Continuum Code   2013]]=7,Table2[[#This Row],[ Rural-Urban Continuum Code   2013]]=8,Table2[[#This Row],[ Rural-Urban Continuum Code   2013]]=9),1,0)</f>
        <v>0</v>
      </c>
      <c r="I839">
        <v>0.19</v>
      </c>
      <c r="J839">
        <v>7.0000000000000007E-2</v>
      </c>
      <c r="K839" s="17">
        <f>Table1[[#This Row],[Median Income 2018]]</f>
        <v>60378</v>
      </c>
      <c r="L839">
        <f>(Table1[[#This Row],[Hospital Beds 2018]]/Table1[[#This Row],[Population Estimate 2018]])*1000</f>
        <v>0.69992193178453177</v>
      </c>
      <c r="M839" s="1">
        <v>0.8</v>
      </c>
      <c r="N839">
        <f>Table1[[#This Row],[Population Estimate 2018]]</f>
        <v>37147</v>
      </c>
      <c r="O839" t="str" cm="1">
        <f t="array" ref="O83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40" spans="1:15" x14ac:dyDescent="0.3">
      <c r="A840">
        <v>844</v>
      </c>
      <c r="B840" t="s">
        <v>613</v>
      </c>
      <c r="C840" t="s">
        <v>57</v>
      </c>
      <c r="D840" t="s">
        <v>21</v>
      </c>
      <c r="E840">
        <v>7</v>
      </c>
      <c r="F840">
        <f>IF(OR(Table2[[#This Row],[ Rural-Urban Continuum Code   2013]]=1,Table2[[#This Row],[ Rural-Urban Continuum Code   2013]]=2,Table2[[#This Row],[ Rural-Urban Continuum Code   2013]]=3),1,0)</f>
        <v>0</v>
      </c>
      <c r="G840">
        <f>IF(OR(Table2[[#This Row],[ Rural-Urban Continuum Code   2013]]=4,Table2[[#This Row],[ Rural-Urban Continuum Code   2013]]=5,Table2[[#This Row],[ Rural-Urban Continuum Code   2013]]=6),1,0)</f>
        <v>0</v>
      </c>
      <c r="H840">
        <f>IF(OR(Table2[[#This Row],[ Rural-Urban Continuum Code   2013]]=7,Table2[[#This Row],[ Rural-Urban Continuum Code   2013]]=8,Table2[[#This Row],[ Rural-Urban Continuum Code   2013]]=9),1,0)</f>
        <v>1</v>
      </c>
      <c r="I840">
        <v>0.22</v>
      </c>
      <c r="J840">
        <v>0.06</v>
      </c>
      <c r="K840" s="17">
        <f>Table1[[#This Row],[Median Income 2018]]</f>
        <v>46715</v>
      </c>
      <c r="L840">
        <f>(Table1[[#This Row],[Hospital Beds 2018]]/Table1[[#This Row],[Population Estimate 2018]])*1000</f>
        <v>1.3601001033676079</v>
      </c>
      <c r="M840" s="1">
        <v>0.72</v>
      </c>
      <c r="N840">
        <f>Table1[[#This Row],[Population Estimate 2018]]</f>
        <v>18381</v>
      </c>
      <c r="O840" t="str" cm="1">
        <f t="array" ref="O840">_xlfn.IFS(Table2[[#This Row],[ Rural-Urban Continuum Code   2014]]=1,"Urban",Table2[[#This Row],[ Rural-Urban Continuum Code   2015]]=1, "Suburban",Table2[[#This Row],[ Rural-Urban Continuum Code   2016]]=1,"Rural")</f>
        <v>Rural</v>
      </c>
    </row>
    <row r="841" spans="1:15" x14ac:dyDescent="0.3">
      <c r="A841">
        <v>845</v>
      </c>
      <c r="B841" t="s">
        <v>613</v>
      </c>
      <c r="C841" t="s">
        <v>162</v>
      </c>
      <c r="D841" t="s">
        <v>21</v>
      </c>
      <c r="E841">
        <v>3</v>
      </c>
      <c r="F841">
        <f>IF(OR(Table2[[#This Row],[ Rural-Urban Continuum Code   2013]]=1,Table2[[#This Row],[ Rural-Urban Continuum Code   2013]]=2,Table2[[#This Row],[ Rural-Urban Continuum Code   2013]]=3),1,0)</f>
        <v>1</v>
      </c>
      <c r="G841">
        <f>IF(OR(Table2[[#This Row],[ Rural-Urban Continuum Code   2013]]=4,Table2[[#This Row],[ Rural-Urban Continuum Code   2013]]=5,Table2[[#This Row],[ Rural-Urban Continuum Code   2013]]=6),1,0)</f>
        <v>0</v>
      </c>
      <c r="H841">
        <f>IF(OR(Table2[[#This Row],[ Rural-Urban Continuum Code   2013]]=7,Table2[[#This Row],[ Rural-Urban Continuum Code   2013]]=8,Table2[[#This Row],[ Rural-Urban Continuum Code   2013]]=9),1,0)</f>
        <v>0</v>
      </c>
      <c r="I841">
        <v>0.12</v>
      </c>
      <c r="J841">
        <v>0.04</v>
      </c>
      <c r="K841" s="17">
        <f>Table1[[#This Row],[Median Income 2018]]</f>
        <v>64387</v>
      </c>
      <c r="L841">
        <f>(Table1[[#This Row],[Hospital Beds 2018]]/Table1[[#This Row],[Population Estimate 2018]])*1000</f>
        <v>7.0606902023006741</v>
      </c>
      <c r="M841" s="1">
        <v>0.85</v>
      </c>
      <c r="N841">
        <f>Table1[[#This Row],[Population Estimate 2018]]</f>
        <v>151260</v>
      </c>
      <c r="O841" t="str" cm="1">
        <f t="array" ref="O841">_xlfn.IFS(Table2[[#This Row],[ Rural-Urban Continuum Code   2014]]=1,"Urban",Table2[[#This Row],[ Rural-Urban Continuum Code   2015]]=1, "Suburban",Table2[[#This Row],[ Rural-Urban Continuum Code   2016]]=1,"Rural")</f>
        <v>Urban</v>
      </c>
    </row>
    <row r="842" spans="1:15" x14ac:dyDescent="0.3">
      <c r="A842">
        <v>846</v>
      </c>
      <c r="B842" t="s">
        <v>613</v>
      </c>
      <c r="C842" t="s">
        <v>431</v>
      </c>
      <c r="D842" t="s">
        <v>21</v>
      </c>
      <c r="E842">
        <v>2</v>
      </c>
      <c r="F842">
        <f>IF(OR(Table2[[#This Row],[ Rural-Urban Continuum Code   2013]]=1,Table2[[#This Row],[ Rural-Urban Continuum Code   2013]]=2,Table2[[#This Row],[ Rural-Urban Continuum Code   2013]]=3),1,0)</f>
        <v>1</v>
      </c>
      <c r="G842">
        <f>IF(OR(Table2[[#This Row],[ Rural-Urban Continuum Code   2013]]=4,Table2[[#This Row],[ Rural-Urban Continuum Code   2013]]=5,Table2[[#This Row],[ Rural-Urban Continuum Code   2013]]=6),1,0)</f>
        <v>0</v>
      </c>
      <c r="H842">
        <f>IF(OR(Table2[[#This Row],[ Rural-Urban Continuum Code   2013]]=7,Table2[[#This Row],[ Rural-Urban Continuum Code   2013]]=8,Table2[[#This Row],[ Rural-Urban Continuum Code   2013]]=9),1,0)</f>
        <v>0</v>
      </c>
      <c r="I842">
        <v>0.21</v>
      </c>
      <c r="J842">
        <v>0.08</v>
      </c>
      <c r="K842" s="17">
        <f>Table1[[#This Row],[Median Income 2018]]</f>
        <v>55405</v>
      </c>
      <c r="L842">
        <f>(Table1[[#This Row],[Hospital Beds 2018]]/Table1[[#This Row],[Population Estimate 2018]])*1000</f>
        <v>1.0605476282298496</v>
      </c>
      <c r="M842" s="1">
        <v>0.77</v>
      </c>
      <c r="N842">
        <f>Table1[[#This Row],[Population Estimate 2018]]</f>
        <v>20744</v>
      </c>
      <c r="O842" t="str" cm="1">
        <f t="array" ref="O842">_xlfn.IFS(Table2[[#This Row],[ Rural-Urban Continuum Code   2014]]=1,"Urban",Table2[[#This Row],[ Rural-Urban Continuum Code   2015]]=1, "Suburban",Table2[[#This Row],[ Rural-Urban Continuum Code   2016]]=1,"Rural")</f>
        <v>Urban</v>
      </c>
    </row>
    <row r="843" spans="1:15" x14ac:dyDescent="0.3">
      <c r="A843">
        <v>847</v>
      </c>
      <c r="B843" t="s">
        <v>613</v>
      </c>
      <c r="C843" t="s">
        <v>632</v>
      </c>
      <c r="D843" t="s">
        <v>21</v>
      </c>
      <c r="E843">
        <v>8</v>
      </c>
      <c r="F843">
        <f>IF(OR(Table2[[#This Row],[ Rural-Urban Continuum Code   2013]]=1,Table2[[#This Row],[ Rural-Urban Continuum Code   2013]]=2,Table2[[#This Row],[ Rural-Urban Continuum Code   2013]]=3),1,0)</f>
        <v>0</v>
      </c>
      <c r="G843">
        <f>IF(OR(Table2[[#This Row],[ Rural-Urban Continuum Code   2013]]=4,Table2[[#This Row],[ Rural-Urban Continuum Code   2013]]=5,Table2[[#This Row],[ Rural-Urban Continuum Code   2013]]=6),1,0)</f>
        <v>0</v>
      </c>
      <c r="H843">
        <f>IF(OR(Table2[[#This Row],[ Rural-Urban Continuum Code   2013]]=7,Table2[[#This Row],[ Rural-Urban Continuum Code   2013]]=8,Table2[[#This Row],[ Rural-Urban Continuum Code   2013]]=9),1,0)</f>
        <v>1</v>
      </c>
      <c r="I843">
        <v>0.21</v>
      </c>
      <c r="J843">
        <v>7.0000000000000007E-2</v>
      </c>
      <c r="K843" s="17">
        <f>Table1[[#This Row],[Median Income 2018]]</f>
        <v>52122</v>
      </c>
      <c r="L843">
        <f>(Table1[[#This Row],[Hospital Beds 2018]]/Table1[[#This Row],[Population Estimate 2018]])*1000</f>
        <v>1.3691931540342299</v>
      </c>
      <c r="M843" s="1">
        <v>0.81</v>
      </c>
      <c r="N843">
        <f>Table1[[#This Row],[Population Estimate 2018]]</f>
        <v>10225</v>
      </c>
      <c r="O843" t="str" cm="1">
        <f t="array" ref="O843">_xlfn.IFS(Table2[[#This Row],[ Rural-Urban Continuum Code   2014]]=1,"Urban",Table2[[#This Row],[ Rural-Urban Continuum Code   2015]]=1, "Suburban",Table2[[#This Row],[ Rural-Urban Continuum Code   2016]]=1,"Rural")</f>
        <v>Rural</v>
      </c>
    </row>
    <row r="844" spans="1:15" x14ac:dyDescent="0.3">
      <c r="A844">
        <v>848</v>
      </c>
      <c r="B844" t="s">
        <v>613</v>
      </c>
      <c r="C844" t="s">
        <v>633</v>
      </c>
      <c r="D844" t="s">
        <v>21</v>
      </c>
      <c r="E844">
        <v>7</v>
      </c>
      <c r="F844">
        <f>IF(OR(Table2[[#This Row],[ Rural-Urban Continuum Code   2013]]=1,Table2[[#This Row],[ Rural-Urban Continuum Code   2013]]=2,Table2[[#This Row],[ Rural-Urban Continuum Code   2013]]=3),1,0)</f>
        <v>0</v>
      </c>
      <c r="G844">
        <f>IF(OR(Table2[[#This Row],[ Rural-Urban Continuum Code   2013]]=4,Table2[[#This Row],[ Rural-Urban Continuum Code   2013]]=5,Table2[[#This Row],[ Rural-Urban Continuum Code   2013]]=6),1,0)</f>
        <v>0</v>
      </c>
      <c r="H844">
        <f>IF(OR(Table2[[#This Row],[ Rural-Urban Continuum Code   2013]]=7,Table2[[#This Row],[ Rural-Urban Continuum Code   2013]]=8,Table2[[#This Row],[ Rural-Urban Continuum Code   2013]]=9),1,0)</f>
        <v>1</v>
      </c>
      <c r="I844">
        <v>0.24</v>
      </c>
      <c r="J844">
        <v>0.08</v>
      </c>
      <c r="K844" s="17">
        <f>Table1[[#This Row],[Median Income 2018]]</f>
        <v>55486</v>
      </c>
      <c r="L844">
        <f>(Table1[[#This Row],[Hospital Beds 2018]]/Table1[[#This Row],[Population Estimate 2018]])*1000</f>
        <v>1.5427958143278777</v>
      </c>
      <c r="M844" s="1">
        <v>0.78</v>
      </c>
      <c r="N844">
        <f>Table1[[#This Row],[Population Estimate 2018]]</f>
        <v>14908</v>
      </c>
      <c r="O844" t="str" cm="1">
        <f t="array" ref="O844">_xlfn.IFS(Table2[[#This Row],[ Rural-Urban Continuum Code   2014]]=1,"Urban",Table2[[#This Row],[ Rural-Urban Continuum Code   2015]]=1, "Suburban",Table2[[#This Row],[ Rural-Urban Continuum Code   2016]]=1,"Rural")</f>
        <v>Rural</v>
      </c>
    </row>
    <row r="845" spans="1:15" x14ac:dyDescent="0.3">
      <c r="A845">
        <v>849</v>
      </c>
      <c r="B845" t="s">
        <v>613</v>
      </c>
      <c r="C845" t="s">
        <v>62</v>
      </c>
      <c r="D845" t="s">
        <v>21</v>
      </c>
      <c r="E845">
        <v>5</v>
      </c>
      <c r="F845">
        <f>IF(OR(Table2[[#This Row],[ Rural-Urban Continuum Code   2013]]=1,Table2[[#This Row],[ Rural-Urban Continuum Code   2013]]=2,Table2[[#This Row],[ Rural-Urban Continuum Code   2013]]=3),1,0)</f>
        <v>0</v>
      </c>
      <c r="G845">
        <f>IF(OR(Table2[[#This Row],[ Rural-Urban Continuum Code   2013]]=4,Table2[[#This Row],[ Rural-Urban Continuum Code   2013]]=5,Table2[[#This Row],[ Rural-Urban Continuum Code   2013]]=6),1,0)</f>
        <v>1</v>
      </c>
      <c r="H845">
        <f>IF(OR(Table2[[#This Row],[ Rural-Urban Continuum Code   2013]]=7,Table2[[#This Row],[ Rural-Urban Continuum Code   2013]]=8,Table2[[#This Row],[ Rural-Urban Continuum Code   2013]]=9),1,0)</f>
        <v>0</v>
      </c>
      <c r="I845">
        <v>0.2</v>
      </c>
      <c r="J845">
        <v>0.08</v>
      </c>
      <c r="K845" s="17">
        <f>Table1[[#This Row],[Median Income 2018]]</f>
        <v>48241</v>
      </c>
      <c r="L845">
        <f>(Table1[[#This Row],[Hospital Beds 2018]]/Table1[[#This Row],[Population Estimate 2018]])*1000</f>
        <v>2.7015122595800909</v>
      </c>
      <c r="M845" s="1">
        <v>0.8</v>
      </c>
      <c r="N845">
        <f>Table1[[#This Row],[Population Estimate 2018]]</f>
        <v>34055</v>
      </c>
      <c r="O845" t="str" cm="1">
        <f t="array" ref="O84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46" spans="1:15" x14ac:dyDescent="0.3">
      <c r="A846">
        <v>850</v>
      </c>
      <c r="B846" t="s">
        <v>613</v>
      </c>
      <c r="C846" t="s">
        <v>634</v>
      </c>
      <c r="D846" t="s">
        <v>21</v>
      </c>
      <c r="E846">
        <v>2</v>
      </c>
      <c r="F846">
        <f>IF(OR(Table2[[#This Row],[ Rural-Urban Continuum Code   2013]]=1,Table2[[#This Row],[ Rural-Urban Continuum Code   2013]]=2,Table2[[#This Row],[ Rural-Urban Continuum Code   2013]]=3),1,0)</f>
        <v>1</v>
      </c>
      <c r="G846">
        <f>IF(OR(Table2[[#This Row],[ Rural-Urban Continuum Code   2013]]=4,Table2[[#This Row],[ Rural-Urban Continuum Code   2013]]=5,Table2[[#This Row],[ Rural-Urban Continuum Code   2013]]=6),1,0)</f>
        <v>0</v>
      </c>
      <c r="H846">
        <f>IF(OR(Table2[[#This Row],[ Rural-Urban Continuum Code   2013]]=7,Table2[[#This Row],[ Rural-Urban Continuum Code   2013]]=8,Table2[[#This Row],[ Rural-Urban Continuum Code   2013]]=9),1,0)</f>
        <v>0</v>
      </c>
      <c r="I846">
        <v>0.16</v>
      </c>
      <c r="J846">
        <v>7.0000000000000007E-2</v>
      </c>
      <c r="K846" s="17">
        <f>Table1[[#This Row],[Median Income 2018]]</f>
        <v>64878</v>
      </c>
      <c r="L846">
        <f>(Table1[[#This Row],[Hospital Beds 2018]]/Table1[[#This Row],[Population Estimate 2018]])*1000</f>
        <v>2.8639850559295996</v>
      </c>
      <c r="M846" s="1">
        <v>0.85</v>
      </c>
      <c r="N846">
        <f>Table1[[#This Row],[Population Estimate 2018]]</f>
        <v>225909</v>
      </c>
      <c r="O846" t="str" cm="1">
        <f t="array" ref="O846">_xlfn.IFS(Table2[[#This Row],[ Rural-Urban Continuum Code   2014]]=1,"Urban",Table2[[#This Row],[ Rural-Urban Continuum Code   2015]]=1, "Suburban",Table2[[#This Row],[ Rural-Urban Continuum Code   2016]]=1,"Rural")</f>
        <v>Urban</v>
      </c>
    </row>
    <row r="847" spans="1:15" x14ac:dyDescent="0.3">
      <c r="A847">
        <v>851</v>
      </c>
      <c r="B847" t="s">
        <v>613</v>
      </c>
      <c r="C847" t="s">
        <v>635</v>
      </c>
      <c r="D847" t="s">
        <v>21</v>
      </c>
      <c r="E847">
        <v>8</v>
      </c>
      <c r="F847">
        <f>IF(OR(Table2[[#This Row],[ Rural-Urban Continuum Code   2013]]=1,Table2[[#This Row],[ Rural-Urban Continuum Code   2013]]=2,Table2[[#This Row],[ Rural-Urban Continuum Code   2013]]=3),1,0)</f>
        <v>0</v>
      </c>
      <c r="G847">
        <f>IF(OR(Table2[[#This Row],[ Rural-Urban Continuum Code   2013]]=4,Table2[[#This Row],[ Rural-Urban Continuum Code   2013]]=5,Table2[[#This Row],[ Rural-Urban Continuum Code   2013]]=6),1,0)</f>
        <v>0</v>
      </c>
      <c r="H847">
        <f>IF(OR(Table2[[#This Row],[ Rural-Urban Continuum Code   2013]]=7,Table2[[#This Row],[ Rural-Urban Continuum Code   2013]]=8,Table2[[#This Row],[ Rural-Urban Continuum Code   2013]]=9),1,0)</f>
        <v>1</v>
      </c>
      <c r="I847">
        <v>0.18</v>
      </c>
      <c r="J847">
        <v>0.06</v>
      </c>
      <c r="K847" s="17">
        <f>Table1[[#This Row],[Median Income 2018]]</f>
        <v>49585</v>
      </c>
      <c r="L847">
        <f>(Table1[[#This Row],[Hospital Beds 2018]]/Table1[[#This Row],[Population Estimate 2018]])*1000</f>
        <v>0</v>
      </c>
      <c r="M847" s="1">
        <v>0.83</v>
      </c>
      <c r="N847">
        <f>Table1[[#This Row],[Population Estimate 2018]]</f>
        <v>11169</v>
      </c>
      <c r="O847" t="str" cm="1">
        <f t="array" ref="O847">_xlfn.IFS(Table2[[#This Row],[ Rural-Urban Continuum Code   2014]]=1,"Urban",Table2[[#This Row],[ Rural-Urban Continuum Code   2015]]=1, "Suburban",Table2[[#This Row],[ Rural-Urban Continuum Code   2016]]=1,"Rural")</f>
        <v>Rural</v>
      </c>
    </row>
    <row r="848" spans="1:15" x14ac:dyDescent="0.3">
      <c r="A848">
        <v>852</v>
      </c>
      <c r="B848" t="s">
        <v>613</v>
      </c>
      <c r="C848" t="s">
        <v>636</v>
      </c>
      <c r="D848" t="s">
        <v>21</v>
      </c>
      <c r="E848">
        <v>6</v>
      </c>
      <c r="F848">
        <f>IF(OR(Table2[[#This Row],[ Rural-Urban Continuum Code   2013]]=1,Table2[[#This Row],[ Rural-Urban Continuum Code   2013]]=2,Table2[[#This Row],[ Rural-Urban Continuum Code   2013]]=3),1,0)</f>
        <v>0</v>
      </c>
      <c r="G848">
        <f>IF(OR(Table2[[#This Row],[ Rural-Urban Continuum Code   2013]]=4,Table2[[#This Row],[ Rural-Urban Continuum Code   2013]]=5,Table2[[#This Row],[ Rural-Urban Continuum Code   2013]]=6),1,0)</f>
        <v>1</v>
      </c>
      <c r="H848">
        <f>IF(OR(Table2[[#This Row],[ Rural-Urban Continuum Code   2013]]=7,Table2[[#This Row],[ Rural-Urban Continuum Code   2013]]=8,Table2[[#This Row],[ Rural-Urban Continuum Code   2013]]=9),1,0)</f>
        <v>0</v>
      </c>
      <c r="I848">
        <v>0.22</v>
      </c>
      <c r="J848">
        <v>0.06</v>
      </c>
      <c r="K848" s="17">
        <f>Table1[[#This Row],[Median Income 2018]]</f>
        <v>49956</v>
      </c>
      <c r="L848">
        <f>(Table1[[#This Row],[Hospital Beds 2018]]/Table1[[#This Row],[Population Estimate 2018]])*1000</f>
        <v>2.891844997108155</v>
      </c>
      <c r="M848" s="1">
        <v>0.8</v>
      </c>
      <c r="N848">
        <f>Table1[[#This Row],[Population Estimate 2018]]</f>
        <v>8645</v>
      </c>
      <c r="O848" t="str" cm="1">
        <f t="array" ref="O84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49" spans="1:15" x14ac:dyDescent="0.3">
      <c r="A849">
        <v>853</v>
      </c>
      <c r="B849" t="s">
        <v>613</v>
      </c>
      <c r="C849" t="s">
        <v>637</v>
      </c>
      <c r="D849" t="s">
        <v>21</v>
      </c>
      <c r="E849">
        <v>8</v>
      </c>
      <c r="F849">
        <f>IF(OR(Table2[[#This Row],[ Rural-Urban Continuum Code   2013]]=1,Table2[[#This Row],[ Rural-Urban Continuum Code   2013]]=2,Table2[[#This Row],[ Rural-Urban Continuum Code   2013]]=3),1,0)</f>
        <v>0</v>
      </c>
      <c r="G849">
        <f>IF(OR(Table2[[#This Row],[ Rural-Urban Continuum Code   2013]]=4,Table2[[#This Row],[ Rural-Urban Continuum Code   2013]]=5,Table2[[#This Row],[ Rural-Urban Continuum Code   2013]]=6),1,0)</f>
        <v>0</v>
      </c>
      <c r="H849">
        <f>IF(OR(Table2[[#This Row],[ Rural-Urban Continuum Code   2013]]=7,Table2[[#This Row],[ Rural-Urban Continuum Code   2013]]=8,Table2[[#This Row],[ Rural-Urban Continuum Code   2013]]=9),1,0)</f>
        <v>1</v>
      </c>
      <c r="I849">
        <v>0.18</v>
      </c>
      <c r="J849">
        <v>0.06</v>
      </c>
      <c r="K849" s="17">
        <f>Table1[[#This Row],[Median Income 2018]]</f>
        <v>69048</v>
      </c>
      <c r="L849">
        <f>(Table1[[#This Row],[Hospital Beds 2018]]/Table1[[#This Row],[Population Estimate 2018]])*1000</f>
        <v>1.1853357040047412</v>
      </c>
      <c r="M849" s="1">
        <v>0.83</v>
      </c>
      <c r="N849">
        <f>Table1[[#This Row],[Population Estimate 2018]]</f>
        <v>11811</v>
      </c>
      <c r="O849" t="str" cm="1">
        <f t="array" ref="O849">_xlfn.IFS(Table2[[#This Row],[ Rural-Urban Continuum Code   2014]]=1,"Urban",Table2[[#This Row],[ Rural-Urban Continuum Code   2015]]=1, "Suburban",Table2[[#This Row],[ Rural-Urban Continuum Code   2016]]=1,"Rural")</f>
        <v>Rural</v>
      </c>
    </row>
    <row r="850" spans="1:15" x14ac:dyDescent="0.3">
      <c r="A850">
        <v>854</v>
      </c>
      <c r="B850" t="s">
        <v>613</v>
      </c>
      <c r="C850" t="s">
        <v>66</v>
      </c>
      <c r="D850" t="s">
        <v>21</v>
      </c>
      <c r="E850">
        <v>2</v>
      </c>
      <c r="F850">
        <f>IF(OR(Table2[[#This Row],[ Rural-Urban Continuum Code   2013]]=1,Table2[[#This Row],[ Rural-Urban Continuum Code   2013]]=2,Table2[[#This Row],[ Rural-Urban Continuum Code   2013]]=3),1,0)</f>
        <v>1</v>
      </c>
      <c r="G850">
        <f>IF(OR(Table2[[#This Row],[ Rural-Urban Continuum Code   2013]]=4,Table2[[#This Row],[ Rural-Urban Continuum Code   2013]]=5,Table2[[#This Row],[ Rural-Urban Continuum Code   2013]]=6),1,0)</f>
        <v>0</v>
      </c>
      <c r="H850">
        <f>IF(OR(Table2[[#This Row],[ Rural-Urban Continuum Code   2013]]=7,Table2[[#This Row],[ Rural-Urban Continuum Code   2013]]=8,Table2[[#This Row],[ Rural-Urban Continuum Code   2013]]=9),1,0)</f>
        <v>0</v>
      </c>
      <c r="I850">
        <v>0.17</v>
      </c>
      <c r="J850">
        <v>0.06</v>
      </c>
      <c r="K850" s="17">
        <f>Table1[[#This Row],[Median Income 2018]]</f>
        <v>74794</v>
      </c>
      <c r="L850">
        <f>(Table1[[#This Row],[Hospital Beds 2018]]/Table1[[#This Row],[Population Estimate 2018]])*1000</f>
        <v>1.5385562188442365</v>
      </c>
      <c r="M850" s="1">
        <v>0.85</v>
      </c>
      <c r="N850">
        <f>Table1[[#This Row],[Population Estimate 2018]]</f>
        <v>16249</v>
      </c>
      <c r="O850" t="str" cm="1">
        <f t="array" ref="O850">_xlfn.IFS(Table2[[#This Row],[ Rural-Urban Continuum Code   2014]]=1,"Urban",Table2[[#This Row],[ Rural-Urban Continuum Code   2015]]=1, "Suburban",Table2[[#This Row],[ Rural-Urban Continuum Code   2016]]=1,"Rural")</f>
        <v>Urban</v>
      </c>
    </row>
    <row r="851" spans="1:15" x14ac:dyDescent="0.3">
      <c r="A851">
        <v>855</v>
      </c>
      <c r="B851" t="s">
        <v>613</v>
      </c>
      <c r="C851" t="s">
        <v>638</v>
      </c>
      <c r="D851" t="s">
        <v>21</v>
      </c>
      <c r="E851">
        <v>7</v>
      </c>
      <c r="F851">
        <f>IF(OR(Table2[[#This Row],[ Rural-Urban Continuum Code   2013]]=1,Table2[[#This Row],[ Rural-Urban Continuum Code   2013]]=2,Table2[[#This Row],[ Rural-Urban Continuum Code   2013]]=3),1,0)</f>
        <v>0</v>
      </c>
      <c r="G851">
        <f>IF(OR(Table2[[#This Row],[ Rural-Urban Continuum Code   2013]]=4,Table2[[#This Row],[ Rural-Urban Continuum Code   2013]]=5,Table2[[#This Row],[ Rural-Urban Continuum Code   2013]]=6),1,0)</f>
        <v>0</v>
      </c>
      <c r="H851">
        <f>IF(OR(Table2[[#This Row],[ Rural-Urban Continuum Code   2013]]=7,Table2[[#This Row],[ Rural-Urban Continuum Code   2013]]=8,Table2[[#This Row],[ Rural-Urban Continuum Code   2013]]=9),1,0)</f>
        <v>1</v>
      </c>
      <c r="I851">
        <v>0.18</v>
      </c>
      <c r="J851">
        <v>0.06</v>
      </c>
      <c r="K851" s="17">
        <f>Table1[[#This Row],[Median Income 2018]]</f>
        <v>56492</v>
      </c>
      <c r="L851">
        <f>(Table1[[#This Row],[Hospital Beds 2018]]/Table1[[#This Row],[Population Estimate 2018]])*1000</f>
        <v>1.1363636363636362</v>
      </c>
      <c r="M851" s="1">
        <v>0.82</v>
      </c>
      <c r="N851">
        <f>Table1[[#This Row],[Population Estimate 2018]]</f>
        <v>22000</v>
      </c>
      <c r="O851" t="str" cm="1">
        <f t="array" ref="O851">_xlfn.IFS(Table2[[#This Row],[ Rural-Urban Continuum Code   2014]]=1,"Urban",Table2[[#This Row],[ Rural-Urban Continuum Code   2015]]=1, "Suburban",Table2[[#This Row],[ Rural-Urban Continuum Code   2016]]=1,"Rural")</f>
        <v>Rural</v>
      </c>
    </row>
    <row r="852" spans="1:15" x14ac:dyDescent="0.3">
      <c r="A852">
        <v>856</v>
      </c>
      <c r="B852" t="s">
        <v>613</v>
      </c>
      <c r="C852" t="s">
        <v>68</v>
      </c>
      <c r="D852" t="s">
        <v>21</v>
      </c>
      <c r="E852">
        <v>6</v>
      </c>
      <c r="F852">
        <f>IF(OR(Table2[[#This Row],[ Rural-Urban Continuum Code   2013]]=1,Table2[[#This Row],[ Rural-Urban Continuum Code   2013]]=2,Table2[[#This Row],[ Rural-Urban Continuum Code   2013]]=3),1,0)</f>
        <v>0</v>
      </c>
      <c r="G852">
        <f>IF(OR(Table2[[#This Row],[ Rural-Urban Continuum Code   2013]]=4,Table2[[#This Row],[ Rural-Urban Continuum Code   2013]]=5,Table2[[#This Row],[ Rural-Urban Continuum Code   2013]]=6),1,0)</f>
        <v>1</v>
      </c>
      <c r="H852">
        <f>IF(OR(Table2[[#This Row],[ Rural-Urban Continuum Code   2013]]=7,Table2[[#This Row],[ Rural-Urban Continuum Code   2013]]=8,Table2[[#This Row],[ Rural-Urban Continuum Code   2013]]=9),1,0)</f>
        <v>0</v>
      </c>
      <c r="I852">
        <v>0.18</v>
      </c>
      <c r="J852">
        <v>0.06</v>
      </c>
      <c r="K852" s="17">
        <f>Table1[[#This Row],[Median Income 2018]]</f>
        <v>63491</v>
      </c>
      <c r="L852">
        <f>(Table1[[#This Row],[Hospital Beds 2018]]/Table1[[#This Row],[Population Estimate 2018]])*1000</f>
        <v>1.4966923099949112</v>
      </c>
      <c r="M852" s="1">
        <v>0.81</v>
      </c>
      <c r="N852">
        <f>Table1[[#This Row],[Population Estimate 2018]]</f>
        <v>33407</v>
      </c>
      <c r="O852" t="str" cm="1">
        <f t="array" ref="O85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53" spans="1:15" x14ac:dyDescent="0.3">
      <c r="A853">
        <v>857</v>
      </c>
      <c r="B853" t="s">
        <v>613</v>
      </c>
      <c r="C853" t="s">
        <v>69</v>
      </c>
      <c r="D853" t="s">
        <v>21</v>
      </c>
      <c r="E853">
        <v>4</v>
      </c>
      <c r="F853">
        <f>IF(OR(Table2[[#This Row],[ Rural-Urban Continuum Code   2013]]=1,Table2[[#This Row],[ Rural-Urban Continuum Code   2013]]=2,Table2[[#This Row],[ Rural-Urban Continuum Code   2013]]=3),1,0)</f>
        <v>0</v>
      </c>
      <c r="G853">
        <f>IF(OR(Table2[[#This Row],[ Rural-Urban Continuum Code   2013]]=4,Table2[[#This Row],[ Rural-Urban Continuum Code   2013]]=5,Table2[[#This Row],[ Rural-Urban Continuum Code   2013]]=6),1,0)</f>
        <v>1</v>
      </c>
      <c r="H853">
        <f>IF(OR(Table2[[#This Row],[ Rural-Urban Continuum Code   2013]]=7,Table2[[#This Row],[ Rural-Urban Continuum Code   2013]]=8,Table2[[#This Row],[ Rural-Urban Continuum Code   2013]]=9),1,0)</f>
        <v>0</v>
      </c>
      <c r="I853">
        <v>0.18</v>
      </c>
      <c r="J853">
        <v>7.0000000000000007E-2</v>
      </c>
      <c r="K853" s="17">
        <f>Table1[[#This Row],[Median Income 2018]]</f>
        <v>59552</v>
      </c>
      <c r="L853">
        <f>(Table1[[#This Row],[Hospital Beds 2018]]/Table1[[#This Row],[Population Estimate 2018]])*1000</f>
        <v>0.92543958380230606</v>
      </c>
      <c r="M853" s="1">
        <v>0.82</v>
      </c>
      <c r="N853">
        <f>Table1[[#This Row],[Population Estimate 2018]]</f>
        <v>39981</v>
      </c>
      <c r="O853" t="str" cm="1">
        <f t="array" ref="O85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54" spans="1:15" x14ac:dyDescent="0.3">
      <c r="A854">
        <v>858</v>
      </c>
      <c r="B854" t="s">
        <v>613</v>
      </c>
      <c r="C854" t="s">
        <v>639</v>
      </c>
      <c r="D854" t="s">
        <v>21</v>
      </c>
      <c r="E854">
        <v>2</v>
      </c>
      <c r="F854">
        <f>IF(OR(Table2[[#This Row],[ Rural-Urban Continuum Code   2013]]=1,Table2[[#This Row],[ Rural-Urban Continuum Code   2013]]=2,Table2[[#This Row],[ Rural-Urban Continuum Code   2013]]=3),1,0)</f>
        <v>1</v>
      </c>
      <c r="G854">
        <f>IF(OR(Table2[[#This Row],[ Rural-Urban Continuum Code   2013]]=4,Table2[[#This Row],[ Rural-Urban Continuum Code   2013]]=5,Table2[[#This Row],[ Rural-Urban Continuum Code   2013]]=6),1,0)</f>
        <v>0</v>
      </c>
      <c r="H854">
        <f>IF(OR(Table2[[#This Row],[ Rural-Urban Continuum Code   2013]]=7,Table2[[#This Row],[ Rural-Urban Continuum Code   2013]]=8,Table2[[#This Row],[ Rural-Urban Continuum Code   2013]]=9),1,0)</f>
        <v>0</v>
      </c>
      <c r="I854">
        <v>0.18</v>
      </c>
      <c r="J854">
        <v>0.08</v>
      </c>
      <c r="K854" s="17">
        <f>Table1[[#This Row],[Median Income 2018]]</f>
        <v>64271</v>
      </c>
      <c r="L854">
        <f>(Table1[[#This Row],[Hospital Beds 2018]]/Table1[[#This Row],[Population Estimate 2018]])*1000</f>
        <v>0</v>
      </c>
      <c r="M854" s="1">
        <v>0.83</v>
      </c>
      <c r="N854">
        <f>Table1[[#This Row],[Population Estimate 2018]]</f>
        <v>15063</v>
      </c>
      <c r="O854" t="str" cm="1">
        <f t="array" ref="O854">_xlfn.IFS(Table2[[#This Row],[ Rural-Urban Continuum Code   2014]]=1,"Urban",Table2[[#This Row],[ Rural-Urban Continuum Code   2015]]=1, "Suburban",Table2[[#This Row],[ Rural-Urban Continuum Code   2016]]=1,"Rural")</f>
        <v>Urban</v>
      </c>
    </row>
    <row r="855" spans="1:15" x14ac:dyDescent="0.3">
      <c r="A855">
        <v>859</v>
      </c>
      <c r="B855" t="s">
        <v>613</v>
      </c>
      <c r="C855" t="s">
        <v>439</v>
      </c>
      <c r="D855" t="s">
        <v>21</v>
      </c>
      <c r="E855">
        <v>7</v>
      </c>
      <c r="F855">
        <f>IF(OR(Table2[[#This Row],[ Rural-Urban Continuum Code   2013]]=1,Table2[[#This Row],[ Rural-Urban Continuum Code   2013]]=2,Table2[[#This Row],[ Rural-Urban Continuum Code   2013]]=3),1,0)</f>
        <v>0</v>
      </c>
      <c r="G855">
        <f>IF(OR(Table2[[#This Row],[ Rural-Urban Continuum Code   2013]]=4,Table2[[#This Row],[ Rural-Urban Continuum Code   2013]]=5,Table2[[#This Row],[ Rural-Urban Continuum Code   2013]]=6),1,0)</f>
        <v>0</v>
      </c>
      <c r="H855">
        <f>IF(OR(Table2[[#This Row],[ Rural-Urban Continuum Code   2013]]=7,Table2[[#This Row],[ Rural-Urban Continuum Code   2013]]=8,Table2[[#This Row],[ Rural-Urban Continuum Code   2013]]=9),1,0)</f>
        <v>1</v>
      </c>
      <c r="I855">
        <v>0.21</v>
      </c>
      <c r="J855">
        <v>7.0000000000000007E-2</v>
      </c>
      <c r="K855" s="17">
        <f>Table1[[#This Row],[Median Income 2018]]</f>
        <v>59558</v>
      </c>
      <c r="L855">
        <f>(Table1[[#This Row],[Hospital Beds 2018]]/Table1[[#This Row],[Population Estimate 2018]])*1000</f>
        <v>2.3654082694673098</v>
      </c>
      <c r="M855" s="1">
        <v>0.8</v>
      </c>
      <c r="N855">
        <f>Table1[[#This Row],[Population Estimate 2018]]</f>
        <v>10569</v>
      </c>
      <c r="O855" t="str" cm="1">
        <f t="array" ref="O855">_xlfn.IFS(Table2[[#This Row],[ Rural-Urban Continuum Code   2014]]=1,"Urban",Table2[[#This Row],[ Rural-Urban Continuum Code   2015]]=1, "Suburban",Table2[[#This Row],[ Rural-Urban Continuum Code   2016]]=1,"Rural")</f>
        <v>Rural</v>
      </c>
    </row>
    <row r="856" spans="1:15" x14ac:dyDescent="0.3">
      <c r="A856">
        <v>860</v>
      </c>
      <c r="B856" t="s">
        <v>613</v>
      </c>
      <c r="C856" t="s">
        <v>640</v>
      </c>
      <c r="D856" t="s">
        <v>21</v>
      </c>
      <c r="E856">
        <v>6</v>
      </c>
      <c r="F856">
        <f>IF(OR(Table2[[#This Row],[ Rural-Urban Continuum Code   2013]]=1,Table2[[#This Row],[ Rural-Urban Continuum Code   2013]]=2,Table2[[#This Row],[ Rural-Urban Continuum Code   2013]]=3),1,0)</f>
        <v>0</v>
      </c>
      <c r="G856">
        <f>IF(OR(Table2[[#This Row],[ Rural-Urban Continuum Code   2013]]=4,Table2[[#This Row],[ Rural-Urban Continuum Code   2013]]=5,Table2[[#This Row],[ Rural-Urban Continuum Code   2013]]=6),1,0)</f>
        <v>1</v>
      </c>
      <c r="H856">
        <f>IF(OR(Table2[[#This Row],[ Rural-Urban Continuum Code   2013]]=7,Table2[[#This Row],[ Rural-Urban Continuum Code   2013]]=8,Table2[[#This Row],[ Rural-Urban Continuum Code   2013]]=9),1,0)</f>
        <v>0</v>
      </c>
      <c r="I856">
        <v>0.25</v>
      </c>
      <c r="J856">
        <v>0.09</v>
      </c>
      <c r="K856" s="17">
        <f>Table1[[#This Row],[Median Income 2018]]</f>
        <v>50530</v>
      </c>
      <c r="L856">
        <f>(Table1[[#This Row],[Hospital Beds 2018]]/Table1[[#This Row],[Population Estimate 2018]])*1000</f>
        <v>2.8805161885009793</v>
      </c>
      <c r="M856" s="1">
        <v>0.78</v>
      </c>
      <c r="N856">
        <f>Table1[[#This Row],[Population Estimate 2018]]</f>
        <v>8679</v>
      </c>
      <c r="O856" t="str" cm="1">
        <f t="array" ref="O85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57" spans="1:15" x14ac:dyDescent="0.3">
      <c r="A857">
        <v>861</v>
      </c>
      <c r="B857" t="s">
        <v>613</v>
      </c>
      <c r="C857" t="s">
        <v>71</v>
      </c>
      <c r="D857" t="s">
        <v>21</v>
      </c>
      <c r="E857">
        <v>7</v>
      </c>
      <c r="F857">
        <f>IF(OR(Table2[[#This Row],[ Rural-Urban Continuum Code   2013]]=1,Table2[[#This Row],[ Rural-Urban Continuum Code   2013]]=2,Table2[[#This Row],[ Rural-Urban Continuum Code   2013]]=3),1,0)</f>
        <v>0</v>
      </c>
      <c r="G857">
        <f>IF(OR(Table2[[#This Row],[ Rural-Urban Continuum Code   2013]]=4,Table2[[#This Row],[ Rural-Urban Continuum Code   2013]]=5,Table2[[#This Row],[ Rural-Urban Continuum Code   2013]]=6),1,0)</f>
        <v>0</v>
      </c>
      <c r="H857">
        <f>IF(OR(Table2[[#This Row],[ Rural-Urban Continuum Code   2013]]=7,Table2[[#This Row],[ Rural-Urban Continuum Code   2013]]=8,Table2[[#This Row],[ Rural-Urban Continuum Code   2013]]=9),1,0)</f>
        <v>1</v>
      </c>
      <c r="I857">
        <v>0.2</v>
      </c>
      <c r="J857">
        <v>0.06</v>
      </c>
      <c r="K857" s="17">
        <f>Table1[[#This Row],[Median Income 2018]]</f>
        <v>56541</v>
      </c>
      <c r="L857">
        <f>(Table1[[#This Row],[Hospital Beds 2018]]/Table1[[#This Row],[Population Estimate 2018]])*1000</f>
        <v>3.2092426187419769</v>
      </c>
      <c r="M857" s="1">
        <v>0.82</v>
      </c>
      <c r="N857">
        <f>Table1[[#This Row],[Population Estimate 2018]]</f>
        <v>7790</v>
      </c>
      <c r="O857" t="str" cm="1">
        <f t="array" ref="O857">_xlfn.IFS(Table2[[#This Row],[ Rural-Urban Continuum Code   2014]]=1,"Urban",Table2[[#This Row],[ Rural-Urban Continuum Code   2015]]=1, "Suburban",Table2[[#This Row],[ Rural-Urban Continuum Code   2016]]=1,"Rural")</f>
        <v>Rural</v>
      </c>
    </row>
    <row r="858" spans="1:15" x14ac:dyDescent="0.3">
      <c r="A858">
        <v>862</v>
      </c>
      <c r="B858" t="s">
        <v>613</v>
      </c>
      <c r="C858" t="s">
        <v>72</v>
      </c>
      <c r="D858" t="s">
        <v>21</v>
      </c>
      <c r="E858">
        <v>6</v>
      </c>
      <c r="F858">
        <f>IF(OR(Table2[[#This Row],[ Rural-Urban Continuum Code   2013]]=1,Table2[[#This Row],[ Rural-Urban Continuum Code   2013]]=2,Table2[[#This Row],[ Rural-Urban Continuum Code   2013]]=3),1,0)</f>
        <v>0</v>
      </c>
      <c r="G858">
        <f>IF(OR(Table2[[#This Row],[ Rural-Urban Continuum Code   2013]]=4,Table2[[#This Row],[ Rural-Urban Continuum Code   2013]]=5,Table2[[#This Row],[ Rural-Urban Continuum Code   2013]]=6),1,0)</f>
        <v>1</v>
      </c>
      <c r="H858">
        <f>IF(OR(Table2[[#This Row],[ Rural-Urban Continuum Code   2013]]=7,Table2[[#This Row],[ Rural-Urban Continuum Code   2013]]=8,Table2[[#This Row],[ Rural-Urban Continuum Code   2013]]=9),1,0)</f>
        <v>0</v>
      </c>
      <c r="I858">
        <v>0.21</v>
      </c>
      <c r="J858">
        <v>0.08</v>
      </c>
      <c r="K858" s="17">
        <f>Table1[[#This Row],[Median Income 2018]]</f>
        <v>49966</v>
      </c>
      <c r="L858">
        <f>(Table1[[#This Row],[Hospital Beds 2018]]/Table1[[#This Row],[Population Estimate 2018]])*1000</f>
        <v>2.4992502249325201</v>
      </c>
      <c r="M858" s="1">
        <v>0.82</v>
      </c>
      <c r="N858">
        <f>Table1[[#This Row],[Population Estimate 2018]]</f>
        <v>10003</v>
      </c>
      <c r="O858" t="str" cm="1">
        <f t="array" ref="O85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59" spans="1:15" x14ac:dyDescent="0.3">
      <c r="A859">
        <v>863</v>
      </c>
      <c r="B859" t="s">
        <v>613</v>
      </c>
      <c r="C859" t="s">
        <v>641</v>
      </c>
      <c r="D859" t="s">
        <v>21</v>
      </c>
      <c r="E859">
        <v>4</v>
      </c>
      <c r="F859">
        <f>IF(OR(Table2[[#This Row],[ Rural-Urban Continuum Code   2013]]=1,Table2[[#This Row],[ Rural-Urban Continuum Code   2013]]=2,Table2[[#This Row],[ Rural-Urban Continuum Code   2013]]=3),1,0)</f>
        <v>0</v>
      </c>
      <c r="G859">
        <f>IF(OR(Table2[[#This Row],[ Rural-Urban Continuum Code   2013]]=4,Table2[[#This Row],[ Rural-Urban Continuum Code   2013]]=5,Table2[[#This Row],[ Rural-Urban Continuum Code   2013]]=6),1,0)</f>
        <v>1</v>
      </c>
      <c r="H859">
        <f>IF(OR(Table2[[#This Row],[ Rural-Urban Continuum Code   2013]]=7,Table2[[#This Row],[ Rural-Urban Continuum Code   2013]]=8,Table2[[#This Row],[ Rural-Urban Continuum Code   2013]]=9),1,0)</f>
        <v>0</v>
      </c>
      <c r="I859">
        <v>0.17</v>
      </c>
      <c r="J859">
        <v>0.05</v>
      </c>
      <c r="K859" s="17">
        <f>Table1[[#This Row],[Median Income 2018]]</f>
        <v>58465</v>
      </c>
      <c r="L859">
        <f>(Table1[[#This Row],[Hospital Beds 2018]]/Table1[[#This Row],[Population Estimate 2018]])*1000</f>
        <v>1.0482424468308136</v>
      </c>
      <c r="M859" s="1">
        <v>0.85</v>
      </c>
      <c r="N859">
        <f>Table1[[#This Row],[Population Estimate 2018]]</f>
        <v>42929</v>
      </c>
      <c r="O859" t="str" cm="1">
        <f t="array" ref="O85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60" spans="1:15" x14ac:dyDescent="0.3">
      <c r="A860">
        <v>864</v>
      </c>
      <c r="B860" t="s">
        <v>613</v>
      </c>
      <c r="C860" t="s">
        <v>642</v>
      </c>
      <c r="D860" t="s">
        <v>21</v>
      </c>
      <c r="E860">
        <v>7</v>
      </c>
      <c r="F860">
        <f>IF(OR(Table2[[#This Row],[ Rural-Urban Continuum Code   2013]]=1,Table2[[#This Row],[ Rural-Urban Continuum Code   2013]]=2,Table2[[#This Row],[ Rural-Urban Continuum Code   2013]]=3),1,0)</f>
        <v>0</v>
      </c>
      <c r="G860">
        <f>IF(OR(Table2[[#This Row],[ Rural-Urban Continuum Code   2013]]=4,Table2[[#This Row],[ Rural-Urban Continuum Code   2013]]=5,Table2[[#This Row],[ Rural-Urban Continuum Code   2013]]=6),1,0)</f>
        <v>0</v>
      </c>
      <c r="H860">
        <f>IF(OR(Table2[[#This Row],[ Rural-Urban Continuum Code   2013]]=7,Table2[[#This Row],[ Rural-Urban Continuum Code   2013]]=8,Table2[[#This Row],[ Rural-Urban Continuum Code   2013]]=9),1,0)</f>
        <v>1</v>
      </c>
      <c r="I860">
        <v>0.21</v>
      </c>
      <c r="J860">
        <v>7.0000000000000007E-2</v>
      </c>
      <c r="K860" s="17">
        <f>Table1[[#This Row],[Median Income 2018]]</f>
        <v>53147</v>
      </c>
      <c r="L860">
        <f>(Table1[[#This Row],[Hospital Beds 2018]]/Table1[[#This Row],[Population Estimate 2018]])*1000</f>
        <v>7.6589595375722537</v>
      </c>
      <c r="M860" s="1">
        <v>0.81</v>
      </c>
      <c r="N860">
        <f>Table1[[#This Row],[Population Estimate 2018]]</f>
        <v>13840</v>
      </c>
      <c r="O860" t="str" cm="1">
        <f t="array" ref="O860">_xlfn.IFS(Table2[[#This Row],[ Rural-Urban Continuum Code   2014]]=1,"Urban",Table2[[#This Row],[ Rural-Urban Continuum Code   2015]]=1, "Suburban",Table2[[#This Row],[ Rural-Urban Continuum Code   2016]]=1,"Rural")</f>
        <v>Rural</v>
      </c>
    </row>
    <row r="861" spans="1:15" x14ac:dyDescent="0.3">
      <c r="A861">
        <v>865</v>
      </c>
      <c r="B861" t="s">
        <v>613</v>
      </c>
      <c r="C861" t="s">
        <v>355</v>
      </c>
      <c r="D861" t="s">
        <v>21</v>
      </c>
      <c r="E861">
        <v>7</v>
      </c>
      <c r="F861">
        <f>IF(OR(Table2[[#This Row],[ Rural-Urban Continuum Code   2013]]=1,Table2[[#This Row],[ Rural-Urban Continuum Code   2013]]=2,Table2[[#This Row],[ Rural-Urban Continuum Code   2013]]=3),1,0)</f>
        <v>0</v>
      </c>
      <c r="G861">
        <f>IF(OR(Table2[[#This Row],[ Rural-Urban Continuum Code   2013]]=4,Table2[[#This Row],[ Rural-Urban Continuum Code   2013]]=5,Table2[[#This Row],[ Rural-Urban Continuum Code   2013]]=6),1,0)</f>
        <v>0</v>
      </c>
      <c r="H861">
        <f>IF(OR(Table2[[#This Row],[ Rural-Urban Continuum Code   2013]]=7,Table2[[#This Row],[ Rural-Urban Continuum Code   2013]]=8,Table2[[#This Row],[ Rural-Urban Continuum Code   2013]]=9),1,0)</f>
        <v>1</v>
      </c>
      <c r="I861">
        <v>0.22</v>
      </c>
      <c r="J861">
        <v>7.0000000000000007E-2</v>
      </c>
      <c r="K861" s="17">
        <f>Table1[[#This Row],[Median Income 2018]]</f>
        <v>60627</v>
      </c>
      <c r="L861">
        <f>(Table1[[#This Row],[Hospital Beds 2018]]/Table1[[#This Row],[Population Estimate 2018]])*1000</f>
        <v>4.1390728476821197</v>
      </c>
      <c r="M861" s="1">
        <v>0.8</v>
      </c>
      <c r="N861">
        <f>Table1[[#This Row],[Population Estimate 2018]]</f>
        <v>6040</v>
      </c>
      <c r="O861" t="str" cm="1">
        <f t="array" ref="O861">_xlfn.IFS(Table2[[#This Row],[ Rural-Urban Continuum Code   2014]]=1,"Urban",Table2[[#This Row],[ Rural-Urban Continuum Code   2015]]=1, "Suburban",Table2[[#This Row],[ Rural-Urban Continuum Code   2016]]=1,"Rural")</f>
        <v>Rural</v>
      </c>
    </row>
    <row r="862" spans="1:15" x14ac:dyDescent="0.3">
      <c r="A862">
        <v>866</v>
      </c>
      <c r="B862" t="s">
        <v>613</v>
      </c>
      <c r="C862" t="s">
        <v>643</v>
      </c>
      <c r="D862" t="s">
        <v>21</v>
      </c>
      <c r="E862">
        <v>6</v>
      </c>
      <c r="F862">
        <f>IF(OR(Table2[[#This Row],[ Rural-Urban Continuum Code   2013]]=1,Table2[[#This Row],[ Rural-Urban Continuum Code   2013]]=2,Table2[[#This Row],[ Rural-Urban Continuum Code   2013]]=3),1,0)</f>
        <v>0</v>
      </c>
      <c r="G862">
        <f>IF(OR(Table2[[#This Row],[ Rural-Urban Continuum Code   2013]]=4,Table2[[#This Row],[ Rural-Urban Continuum Code   2013]]=5,Table2[[#This Row],[ Rural-Urban Continuum Code   2013]]=6),1,0)</f>
        <v>1</v>
      </c>
      <c r="H862">
        <f>IF(OR(Table2[[#This Row],[ Rural-Urban Continuum Code   2013]]=7,Table2[[#This Row],[ Rural-Urban Continuum Code   2013]]=8,Table2[[#This Row],[ Rural-Urban Continuum Code   2013]]=9),1,0)</f>
        <v>0</v>
      </c>
      <c r="I862">
        <v>0.22</v>
      </c>
      <c r="J862">
        <v>7.0000000000000007E-2</v>
      </c>
      <c r="K862" s="17">
        <f>Table1[[#This Row],[Median Income 2018]]</f>
        <v>54313</v>
      </c>
      <c r="L862">
        <f>(Table1[[#This Row],[Hospital Beds 2018]]/Table1[[#This Row],[Population Estimate 2018]])*1000</f>
        <v>6.5578070693160209</v>
      </c>
      <c r="M862" s="1">
        <v>0.73</v>
      </c>
      <c r="N862">
        <f>Table1[[#This Row],[Population Estimate 2018]]</f>
        <v>15249</v>
      </c>
      <c r="O862" t="str" cm="1">
        <f t="array" ref="O86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63" spans="1:15" x14ac:dyDescent="0.3">
      <c r="A863">
        <v>867</v>
      </c>
      <c r="B863" t="s">
        <v>613</v>
      </c>
      <c r="C863" t="s">
        <v>644</v>
      </c>
      <c r="D863" t="s">
        <v>21</v>
      </c>
      <c r="E863">
        <v>7</v>
      </c>
      <c r="F863">
        <f>IF(OR(Table2[[#This Row],[ Rural-Urban Continuum Code   2013]]=1,Table2[[#This Row],[ Rural-Urban Continuum Code   2013]]=2,Table2[[#This Row],[ Rural-Urban Continuum Code   2013]]=3),1,0)</f>
        <v>0</v>
      </c>
      <c r="G863">
        <f>IF(OR(Table2[[#This Row],[ Rural-Urban Continuum Code   2013]]=4,Table2[[#This Row],[ Rural-Urban Continuum Code   2013]]=5,Table2[[#This Row],[ Rural-Urban Continuum Code   2013]]=6),1,0)</f>
        <v>0</v>
      </c>
      <c r="H863">
        <f>IF(OR(Table2[[#This Row],[ Rural-Urban Continuum Code   2013]]=7,Table2[[#This Row],[ Rural-Urban Continuum Code   2013]]=8,Table2[[#This Row],[ Rural-Urban Continuum Code   2013]]=9),1,0)</f>
        <v>1</v>
      </c>
      <c r="I863">
        <v>0.22</v>
      </c>
      <c r="J863">
        <v>7.0000000000000007E-2</v>
      </c>
      <c r="K863" s="17">
        <f>Table1[[#This Row],[Median Income 2018]]</f>
        <v>55322</v>
      </c>
      <c r="L863">
        <f>(Table1[[#This Row],[Hospital Beds 2018]]/Table1[[#This Row],[Population Estimate 2018]])*1000</f>
        <v>5.2637473401276731</v>
      </c>
      <c r="M863" s="1">
        <v>0.79</v>
      </c>
      <c r="N863">
        <f>Table1[[#This Row],[Population Estimate 2018]]</f>
        <v>8929</v>
      </c>
      <c r="O863" t="str" cm="1">
        <f t="array" ref="O863">_xlfn.IFS(Table2[[#This Row],[ Rural-Urban Continuum Code   2014]]=1,"Urban",Table2[[#This Row],[ Rural-Urban Continuum Code   2015]]=1, "Suburban",Table2[[#This Row],[ Rural-Urban Continuum Code   2016]]=1,"Rural")</f>
        <v>Rural</v>
      </c>
    </row>
    <row r="864" spans="1:15" x14ac:dyDescent="0.3">
      <c r="A864">
        <v>868</v>
      </c>
      <c r="B864" t="s">
        <v>613</v>
      </c>
      <c r="C864" t="s">
        <v>645</v>
      </c>
      <c r="D864" t="s">
        <v>21</v>
      </c>
      <c r="E864">
        <v>3</v>
      </c>
      <c r="F864">
        <f>IF(OR(Table2[[#This Row],[ Rural-Urban Continuum Code   2013]]=1,Table2[[#This Row],[ Rural-Urban Continuum Code   2013]]=2,Table2[[#This Row],[ Rural-Urban Continuum Code   2013]]=3),1,0)</f>
        <v>1</v>
      </c>
      <c r="G864">
        <f>IF(OR(Table2[[#This Row],[ Rural-Urban Continuum Code   2013]]=4,Table2[[#This Row],[ Rural-Urban Continuum Code   2013]]=5,Table2[[#This Row],[ Rural-Urban Continuum Code   2013]]=6),1,0)</f>
        <v>0</v>
      </c>
      <c r="H864">
        <f>IF(OR(Table2[[#This Row],[ Rural-Urban Continuum Code   2013]]=7,Table2[[#This Row],[ Rural-Urban Continuum Code   2013]]=8,Table2[[#This Row],[ Rural-Urban Continuum Code   2013]]=9),1,0)</f>
        <v>0</v>
      </c>
      <c r="I864">
        <v>0.18</v>
      </c>
      <c r="J864">
        <v>7.0000000000000007E-2</v>
      </c>
      <c r="K864" s="17">
        <f>Table1[[#This Row],[Median Income 2018]]</f>
        <v>66360</v>
      </c>
      <c r="L864">
        <f>(Table1[[#This Row],[Hospital Beds 2018]]/Table1[[#This Row],[Population Estimate 2018]])*1000</f>
        <v>0.99621438533572426</v>
      </c>
      <c r="M864" s="1">
        <v>0.83</v>
      </c>
      <c r="N864">
        <f>Table1[[#This Row],[Population Estimate 2018]]</f>
        <v>25095</v>
      </c>
      <c r="O864" t="str" cm="1">
        <f t="array" ref="O864">_xlfn.IFS(Table2[[#This Row],[ Rural-Urban Continuum Code   2014]]=1,"Urban",Table2[[#This Row],[ Rural-Urban Continuum Code   2015]]=1, "Suburban",Table2[[#This Row],[ Rural-Urban Continuum Code   2016]]=1,"Rural")</f>
        <v>Urban</v>
      </c>
    </row>
    <row r="865" spans="1:15" x14ac:dyDescent="0.3">
      <c r="A865">
        <v>869</v>
      </c>
      <c r="B865" t="s">
        <v>613</v>
      </c>
      <c r="C865" t="s">
        <v>646</v>
      </c>
      <c r="D865" t="s">
        <v>21</v>
      </c>
      <c r="E865">
        <v>9</v>
      </c>
      <c r="F865">
        <f>IF(OR(Table2[[#This Row],[ Rural-Urban Continuum Code   2013]]=1,Table2[[#This Row],[ Rural-Urban Continuum Code   2013]]=2,Table2[[#This Row],[ Rural-Urban Continuum Code   2013]]=3),1,0)</f>
        <v>0</v>
      </c>
      <c r="G865">
        <f>IF(OR(Table2[[#This Row],[ Rural-Urban Continuum Code   2013]]=4,Table2[[#This Row],[ Rural-Urban Continuum Code   2013]]=5,Table2[[#This Row],[ Rural-Urban Continuum Code   2013]]=6),1,0)</f>
        <v>0</v>
      </c>
      <c r="H865">
        <f>IF(OR(Table2[[#This Row],[ Rural-Urban Continuum Code   2013]]=7,Table2[[#This Row],[ Rural-Urban Continuum Code   2013]]=8,Table2[[#This Row],[ Rural-Urban Continuum Code   2013]]=9),1,0)</f>
        <v>1</v>
      </c>
      <c r="I865">
        <v>0.23</v>
      </c>
      <c r="J865">
        <v>0.08</v>
      </c>
      <c r="K865" s="17">
        <f>Table1[[#This Row],[Median Income 2018]]</f>
        <v>55865</v>
      </c>
      <c r="L865">
        <f>(Table1[[#This Row],[Hospital Beds 2018]]/Table1[[#This Row],[Population Estimate 2018]])*1000</f>
        <v>2.9673590504451042</v>
      </c>
      <c r="M865" s="1">
        <v>0.79</v>
      </c>
      <c r="N865">
        <f>Table1[[#This Row],[Population Estimate 2018]]</f>
        <v>6740</v>
      </c>
      <c r="O865" t="str" cm="1">
        <f t="array" ref="O865">_xlfn.IFS(Table2[[#This Row],[ Rural-Urban Continuum Code   2014]]=1,"Urban",Table2[[#This Row],[ Rural-Urban Continuum Code   2015]]=1, "Suburban",Table2[[#This Row],[ Rural-Urban Continuum Code   2016]]=1,"Rural")</f>
        <v>Rural</v>
      </c>
    </row>
    <row r="866" spans="1:15" x14ac:dyDescent="0.3">
      <c r="A866">
        <v>870</v>
      </c>
      <c r="B866" t="s">
        <v>613</v>
      </c>
      <c r="C866" t="s">
        <v>175</v>
      </c>
      <c r="D866" t="s">
        <v>58</v>
      </c>
      <c r="E866">
        <v>2</v>
      </c>
      <c r="F866">
        <f>IF(OR(Table2[[#This Row],[ Rural-Urban Continuum Code   2013]]=1,Table2[[#This Row],[ Rural-Urban Continuum Code   2013]]=2,Table2[[#This Row],[ Rural-Urban Continuum Code   2013]]=3),1,0)</f>
        <v>1</v>
      </c>
      <c r="G866">
        <f>IF(OR(Table2[[#This Row],[ Rural-Urban Continuum Code   2013]]=4,Table2[[#This Row],[ Rural-Urban Continuum Code   2013]]=5,Table2[[#This Row],[ Rural-Urban Continuum Code   2013]]=6),1,0)</f>
        <v>0</v>
      </c>
      <c r="H866">
        <f>IF(OR(Table2[[#This Row],[ Rural-Urban Continuum Code   2013]]=7,Table2[[#This Row],[ Rural-Urban Continuum Code   2013]]=8,Table2[[#This Row],[ Rural-Urban Continuum Code   2013]]=9),1,0)</f>
        <v>0</v>
      </c>
      <c r="I866">
        <v>0.13</v>
      </c>
      <c r="J866">
        <v>0.05</v>
      </c>
      <c r="K866" s="17">
        <f>Table1[[#This Row],[Median Income 2018]]</f>
        <v>68479</v>
      </c>
      <c r="L866">
        <f>(Table1[[#This Row],[Hospital Beds 2018]]/Table1[[#This Row],[Population Estimate 2018]])*1000</f>
        <v>3.6842883063357443</v>
      </c>
      <c r="M866" s="1">
        <v>0.88</v>
      </c>
      <c r="N866">
        <f>Table1[[#This Row],[Population Estimate 2018]]</f>
        <v>487204</v>
      </c>
      <c r="O866" t="str" cm="1">
        <f t="array" ref="O866">_xlfn.IFS(Table2[[#This Row],[ Rural-Urban Continuum Code   2014]]=1,"Urban",Table2[[#This Row],[ Rural-Urban Continuum Code   2015]]=1, "Suburban",Table2[[#This Row],[ Rural-Urban Continuum Code   2016]]=1,"Rural")</f>
        <v>Urban</v>
      </c>
    </row>
    <row r="867" spans="1:15" x14ac:dyDescent="0.3">
      <c r="A867">
        <v>871</v>
      </c>
      <c r="B867" t="s">
        <v>613</v>
      </c>
      <c r="C867" t="s">
        <v>647</v>
      </c>
      <c r="D867" t="s">
        <v>21</v>
      </c>
      <c r="E867">
        <v>2</v>
      </c>
      <c r="F867">
        <f>IF(OR(Table2[[#This Row],[ Rural-Urban Continuum Code   2013]]=1,Table2[[#This Row],[ Rural-Urban Continuum Code   2013]]=2,Table2[[#This Row],[ Rural-Urban Continuum Code   2013]]=3),1,0)</f>
        <v>1</v>
      </c>
      <c r="G867">
        <f>IF(OR(Table2[[#This Row],[ Rural-Urban Continuum Code   2013]]=4,Table2[[#This Row],[ Rural-Urban Continuum Code   2013]]=5,Table2[[#This Row],[ Rural-Urban Continuum Code   2013]]=6),1,0)</f>
        <v>0</v>
      </c>
      <c r="H867">
        <f>IF(OR(Table2[[#This Row],[ Rural-Urban Continuum Code   2013]]=7,Table2[[#This Row],[ Rural-Urban Continuum Code   2013]]=8,Table2[[#This Row],[ Rural-Urban Continuum Code   2013]]=9),1,0)</f>
        <v>0</v>
      </c>
      <c r="I867">
        <v>0.17</v>
      </c>
      <c r="J867">
        <v>0.08</v>
      </c>
      <c r="K867" s="17">
        <f>Table1[[#This Row],[Median Income 2018]]</f>
        <v>56337</v>
      </c>
      <c r="L867">
        <f>(Table1[[#This Row],[Hospital Beds 2018]]/Table1[[#This Row],[Population Estimate 2018]])*1000</f>
        <v>2.8011503961168787</v>
      </c>
      <c r="M867" s="1">
        <v>0.84</v>
      </c>
      <c r="N867">
        <f>Table1[[#This Row],[Population Estimate 2018]]</f>
        <v>93533</v>
      </c>
      <c r="O867" t="str" cm="1">
        <f t="array" ref="O867">_xlfn.IFS(Table2[[#This Row],[ Rural-Urban Continuum Code   2014]]=1,"Urban",Table2[[#This Row],[ Rural-Urban Continuum Code   2015]]=1, "Suburban",Table2[[#This Row],[ Rural-Urban Continuum Code   2016]]=1,"Rural")</f>
        <v>Urban</v>
      </c>
    </row>
    <row r="868" spans="1:15" x14ac:dyDescent="0.3">
      <c r="A868">
        <v>872</v>
      </c>
      <c r="B868" t="s">
        <v>613</v>
      </c>
      <c r="C868" t="s">
        <v>648</v>
      </c>
      <c r="D868" t="s">
        <v>21</v>
      </c>
      <c r="E868">
        <v>7</v>
      </c>
      <c r="F868">
        <f>IF(OR(Table2[[#This Row],[ Rural-Urban Continuum Code   2013]]=1,Table2[[#This Row],[ Rural-Urban Continuum Code   2013]]=2,Table2[[#This Row],[ Rural-Urban Continuum Code   2013]]=3),1,0)</f>
        <v>0</v>
      </c>
      <c r="G868">
        <f>IF(OR(Table2[[#This Row],[ Rural-Urban Continuum Code   2013]]=4,Table2[[#This Row],[ Rural-Urban Continuum Code   2013]]=5,Table2[[#This Row],[ Rural-Urban Continuum Code   2013]]=6),1,0)</f>
        <v>0</v>
      </c>
      <c r="H868">
        <f>IF(OR(Table2[[#This Row],[ Rural-Urban Continuum Code   2013]]=7,Table2[[#This Row],[ Rural-Urban Continuum Code   2013]]=8,Table2[[#This Row],[ Rural-Urban Continuum Code   2013]]=9),1,0)</f>
        <v>1</v>
      </c>
      <c r="I868">
        <v>0.21</v>
      </c>
      <c r="J868">
        <v>7.0000000000000007E-2</v>
      </c>
      <c r="K868" s="17">
        <f>Table1[[#This Row],[Median Income 2018]]</f>
        <v>56170</v>
      </c>
      <c r="L868">
        <f>(Table1[[#This Row],[Hospital Beds 2018]]/Table1[[#This Row],[Population Estimate 2018]])*1000</f>
        <v>2.6204609872185678</v>
      </c>
      <c r="M868" s="1">
        <v>0.73</v>
      </c>
      <c r="N868">
        <f>Table1[[#This Row],[Population Estimate 2018]]</f>
        <v>18699</v>
      </c>
      <c r="O868" t="str" cm="1">
        <f t="array" ref="O868">_xlfn.IFS(Table2[[#This Row],[ Rural-Urban Continuum Code   2014]]=1,"Urban",Table2[[#This Row],[ Rural-Urban Continuum Code   2015]]=1, "Suburban",Table2[[#This Row],[ Rural-Urban Continuum Code   2016]]=1,"Rural")</f>
        <v>Rural</v>
      </c>
    </row>
    <row r="869" spans="1:15" x14ac:dyDescent="0.3">
      <c r="A869">
        <v>873</v>
      </c>
      <c r="B869" t="s">
        <v>613</v>
      </c>
      <c r="C869" t="s">
        <v>649</v>
      </c>
      <c r="D869" t="s">
        <v>21</v>
      </c>
      <c r="E869">
        <v>9</v>
      </c>
      <c r="F869">
        <f>IF(OR(Table2[[#This Row],[ Rural-Urban Continuum Code   2013]]=1,Table2[[#This Row],[ Rural-Urban Continuum Code   2013]]=2,Table2[[#This Row],[ Rural-Urban Continuum Code   2013]]=3),1,0)</f>
        <v>0</v>
      </c>
      <c r="G869">
        <f>IF(OR(Table2[[#This Row],[ Rural-Urban Continuum Code   2013]]=4,Table2[[#This Row],[ Rural-Urban Continuum Code   2013]]=5,Table2[[#This Row],[ Rural-Urban Continuum Code   2013]]=6),1,0)</f>
        <v>0</v>
      </c>
      <c r="H869">
        <f>IF(OR(Table2[[#This Row],[ Rural-Urban Continuum Code   2013]]=7,Table2[[#This Row],[ Rural-Urban Continuum Code   2013]]=8,Table2[[#This Row],[ Rural-Urban Continuum Code   2013]]=9),1,0)</f>
        <v>1</v>
      </c>
      <c r="I869">
        <v>0.25</v>
      </c>
      <c r="J869">
        <v>7.0000000000000007E-2</v>
      </c>
      <c r="K869" s="17">
        <f>Table1[[#This Row],[Median Income 2018]]</f>
        <v>48754</v>
      </c>
      <c r="L869">
        <f>(Table1[[#This Row],[Hospital Beds 2018]]/Table1[[#This Row],[Population Estimate 2018]])*1000</f>
        <v>3.2206119162640903</v>
      </c>
      <c r="M869" s="1">
        <v>0.77</v>
      </c>
      <c r="N869">
        <f>Table1[[#This Row],[Population Estimate 2018]]</f>
        <v>4968</v>
      </c>
      <c r="O869" t="str" cm="1">
        <f t="array" ref="O869">_xlfn.IFS(Table2[[#This Row],[ Rural-Urban Continuum Code   2014]]=1,"Urban",Table2[[#This Row],[ Rural-Urban Continuum Code   2015]]=1, "Suburban",Table2[[#This Row],[ Rural-Urban Continuum Code   2016]]=1,"Rural")</f>
        <v>Rural</v>
      </c>
    </row>
    <row r="870" spans="1:15" x14ac:dyDescent="0.3">
      <c r="A870">
        <v>874</v>
      </c>
      <c r="B870" t="s">
        <v>613</v>
      </c>
      <c r="C870" t="s">
        <v>650</v>
      </c>
      <c r="D870" t="s">
        <v>21</v>
      </c>
      <c r="E870">
        <v>9</v>
      </c>
      <c r="F870">
        <f>IF(OR(Table2[[#This Row],[ Rural-Urban Continuum Code   2013]]=1,Table2[[#This Row],[ Rural-Urban Continuum Code   2013]]=2,Table2[[#This Row],[ Rural-Urban Continuum Code   2013]]=3),1,0)</f>
        <v>0</v>
      </c>
      <c r="G870">
        <f>IF(OR(Table2[[#This Row],[ Rural-Urban Continuum Code   2013]]=4,Table2[[#This Row],[ Rural-Urban Continuum Code   2013]]=5,Table2[[#This Row],[ Rural-Urban Continuum Code   2013]]=6),1,0)</f>
        <v>0</v>
      </c>
      <c r="H870">
        <f>IF(OR(Table2[[#This Row],[ Rural-Urban Continuum Code   2013]]=7,Table2[[#This Row],[ Rural-Urban Continuum Code   2013]]=8,Table2[[#This Row],[ Rural-Urban Continuum Code   2013]]=9),1,0)</f>
        <v>1</v>
      </c>
      <c r="I870">
        <v>0.23</v>
      </c>
      <c r="J870">
        <v>7.0000000000000007E-2</v>
      </c>
      <c r="K870" s="17">
        <f>Table1[[#This Row],[Median Income 2018]]</f>
        <v>56698</v>
      </c>
      <c r="L870">
        <f>(Table1[[#This Row],[Hospital Beds 2018]]/Table1[[#This Row],[Population Estimate 2018]])*1000</f>
        <v>2.5722810988784852</v>
      </c>
      <c r="M870" s="1">
        <v>0.78</v>
      </c>
      <c r="N870">
        <f>Table1[[#This Row],[Population Estimate 2018]]</f>
        <v>9719</v>
      </c>
      <c r="O870" t="str" cm="1">
        <f t="array" ref="O870">_xlfn.IFS(Table2[[#This Row],[ Rural-Urban Continuum Code   2014]]=1,"Urban",Table2[[#This Row],[ Rural-Urban Continuum Code   2015]]=1, "Suburban",Table2[[#This Row],[ Rural-Urban Continuum Code   2016]]=1,"Rural")</f>
        <v>Rural</v>
      </c>
    </row>
    <row r="871" spans="1:15" x14ac:dyDescent="0.3">
      <c r="A871">
        <v>875</v>
      </c>
      <c r="B871" t="s">
        <v>613</v>
      </c>
      <c r="C871" t="s">
        <v>181</v>
      </c>
      <c r="D871" t="s">
        <v>21</v>
      </c>
      <c r="E871">
        <v>2</v>
      </c>
      <c r="F871">
        <f>IF(OR(Table2[[#This Row],[ Rural-Urban Continuum Code   2013]]=1,Table2[[#This Row],[ Rural-Urban Continuum Code   2013]]=2,Table2[[#This Row],[ Rural-Urban Continuum Code   2013]]=3),1,0)</f>
        <v>1</v>
      </c>
      <c r="G871">
        <f>IF(OR(Table2[[#This Row],[ Rural-Urban Continuum Code   2013]]=4,Table2[[#This Row],[ Rural-Urban Continuum Code   2013]]=5,Table2[[#This Row],[ Rural-Urban Continuum Code   2013]]=6),1,0)</f>
        <v>0</v>
      </c>
      <c r="H871">
        <f>IF(OR(Table2[[#This Row],[ Rural-Urban Continuum Code   2013]]=7,Table2[[#This Row],[ Rural-Urban Continuum Code   2013]]=8,Table2[[#This Row],[ Rural-Urban Continuum Code   2013]]=9),1,0)</f>
        <v>0</v>
      </c>
      <c r="I871">
        <v>0.16</v>
      </c>
      <c r="J871">
        <v>7.0000000000000007E-2</v>
      </c>
      <c r="K871" s="17">
        <f>Table1[[#This Row],[Median Income 2018]]</f>
        <v>59865</v>
      </c>
      <c r="L871">
        <f>(Table1[[#This Row],[Hospital Beds 2018]]/Table1[[#This Row],[Population Estimate 2018]])*1000</f>
        <v>2.9085369020619449</v>
      </c>
      <c r="M871" s="1">
        <v>0.85</v>
      </c>
      <c r="N871">
        <f>Table1[[#This Row],[Population Estimate 2018]]</f>
        <v>173283</v>
      </c>
      <c r="O871" t="str" cm="1">
        <f t="array" ref="O871">_xlfn.IFS(Table2[[#This Row],[ Rural-Urban Continuum Code   2014]]=1,"Urban",Table2[[#This Row],[ Rural-Urban Continuum Code   2015]]=1, "Suburban",Table2[[#This Row],[ Rural-Urban Continuum Code   2016]]=1,"Rural")</f>
        <v>Urban</v>
      </c>
    </row>
    <row r="872" spans="1:15" x14ac:dyDescent="0.3">
      <c r="A872">
        <v>876</v>
      </c>
      <c r="B872" t="s">
        <v>613</v>
      </c>
      <c r="C872" t="s">
        <v>80</v>
      </c>
      <c r="D872" t="s">
        <v>21</v>
      </c>
      <c r="E872">
        <v>6</v>
      </c>
      <c r="F872">
        <f>IF(OR(Table2[[#This Row],[ Rural-Urban Continuum Code   2013]]=1,Table2[[#This Row],[ Rural-Urban Continuum Code   2013]]=2,Table2[[#This Row],[ Rural-Urban Continuum Code   2013]]=3),1,0)</f>
        <v>0</v>
      </c>
      <c r="G872">
        <f>IF(OR(Table2[[#This Row],[ Rural-Urban Continuum Code   2013]]=4,Table2[[#This Row],[ Rural-Urban Continuum Code   2013]]=5,Table2[[#This Row],[ Rural-Urban Continuum Code   2013]]=6),1,0)</f>
        <v>1</v>
      </c>
      <c r="H872">
        <f>IF(OR(Table2[[#This Row],[ Rural-Urban Continuum Code   2013]]=7,Table2[[#This Row],[ Rural-Urban Continuum Code   2013]]=8,Table2[[#This Row],[ Rural-Urban Continuum Code   2013]]=9),1,0)</f>
        <v>0</v>
      </c>
      <c r="I872">
        <v>0.23</v>
      </c>
      <c r="J872">
        <v>0.08</v>
      </c>
      <c r="K872" s="17">
        <f>Table1[[#This Row],[Median Income 2018]]</f>
        <v>58862</v>
      </c>
      <c r="L872">
        <f>(Table1[[#This Row],[Hospital Beds 2018]]/Table1[[#This Row],[Population Estimate 2018]])*1000</f>
        <v>2.1592675764380722</v>
      </c>
      <c r="M872" s="1">
        <v>0.8</v>
      </c>
      <c r="N872">
        <f>Table1[[#This Row],[Population Estimate 2018]]</f>
        <v>11578</v>
      </c>
      <c r="O872" t="str" cm="1">
        <f t="array" ref="O87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73" spans="1:15" x14ac:dyDescent="0.3">
      <c r="A873">
        <v>877</v>
      </c>
      <c r="B873" t="s">
        <v>613</v>
      </c>
      <c r="C873" t="s">
        <v>651</v>
      </c>
      <c r="D873" t="s">
        <v>21</v>
      </c>
      <c r="E873">
        <v>7</v>
      </c>
      <c r="F873">
        <f>IF(OR(Table2[[#This Row],[ Rural-Urban Continuum Code   2013]]=1,Table2[[#This Row],[ Rural-Urban Continuum Code   2013]]=2,Table2[[#This Row],[ Rural-Urban Continuum Code   2013]]=3),1,0)</f>
        <v>0</v>
      </c>
      <c r="G873">
        <f>IF(OR(Table2[[#This Row],[ Rural-Urban Continuum Code   2013]]=4,Table2[[#This Row],[ Rural-Urban Continuum Code   2013]]=5,Table2[[#This Row],[ Rural-Urban Continuum Code   2013]]=6),1,0)</f>
        <v>0</v>
      </c>
      <c r="H873">
        <f>IF(OR(Table2[[#This Row],[ Rural-Urban Continuum Code   2013]]=7,Table2[[#This Row],[ Rural-Urban Continuum Code   2013]]=8,Table2[[#This Row],[ Rural-Urban Continuum Code   2013]]=9),1,0)</f>
        <v>1</v>
      </c>
      <c r="I873">
        <v>0.16</v>
      </c>
      <c r="J873">
        <v>0.04</v>
      </c>
      <c r="K873" s="17">
        <f>Table1[[#This Row],[Median Income 2018]]</f>
        <v>70162</v>
      </c>
      <c r="L873">
        <f>(Table1[[#This Row],[Hospital Beds 2018]]/Table1[[#This Row],[Population Estimate 2018]])*1000</f>
        <v>8.7370019192758317</v>
      </c>
      <c r="M873" s="1">
        <v>0.8</v>
      </c>
      <c r="N873">
        <f>Table1[[#This Row],[Population Estimate 2018]]</f>
        <v>34909</v>
      </c>
      <c r="O873" t="str" cm="1">
        <f t="array" ref="O873">_xlfn.IFS(Table2[[#This Row],[ Rural-Urban Continuum Code   2014]]=1,"Urban",Table2[[#This Row],[ Rural-Urban Continuum Code   2015]]=1, "Suburban",Table2[[#This Row],[ Rural-Urban Continuum Code   2016]]=1,"Rural")</f>
        <v>Rural</v>
      </c>
    </row>
    <row r="874" spans="1:15" x14ac:dyDescent="0.3">
      <c r="A874">
        <v>878</v>
      </c>
      <c r="B874" t="s">
        <v>613</v>
      </c>
      <c r="C874" t="s">
        <v>652</v>
      </c>
      <c r="D874" t="s">
        <v>21</v>
      </c>
      <c r="E874">
        <v>3</v>
      </c>
      <c r="F874">
        <f>IF(OR(Table2[[#This Row],[ Rural-Urban Continuum Code   2013]]=1,Table2[[#This Row],[ Rural-Urban Continuum Code   2013]]=2,Table2[[#This Row],[ Rural-Urban Continuum Code   2013]]=3),1,0)</f>
        <v>1</v>
      </c>
      <c r="G874">
        <f>IF(OR(Table2[[#This Row],[ Rural-Urban Continuum Code   2013]]=4,Table2[[#This Row],[ Rural-Urban Continuum Code   2013]]=5,Table2[[#This Row],[ Rural-Urban Continuum Code   2013]]=6),1,0)</f>
        <v>0</v>
      </c>
      <c r="H874">
        <f>IF(OR(Table2[[#This Row],[ Rural-Urban Continuum Code   2013]]=7,Table2[[#This Row],[ Rural-Urban Continuum Code   2013]]=8,Table2[[#This Row],[ Rural-Urban Continuum Code   2013]]=9),1,0)</f>
        <v>0</v>
      </c>
      <c r="I874">
        <v>0.12</v>
      </c>
      <c r="J874">
        <v>0.04</v>
      </c>
      <c r="K874" s="17">
        <f>Table1[[#This Row],[Median Income 2018]]</f>
        <v>57464</v>
      </c>
      <c r="L874">
        <f>(Table1[[#This Row],[Hospital Beds 2018]]/Table1[[#This Row],[Population Estimate 2018]])*1000</f>
        <v>2.7725396259110138</v>
      </c>
      <c r="M874" s="1">
        <v>0.79</v>
      </c>
      <c r="N874">
        <f>Table1[[#This Row],[Population Estimate 2018]]</f>
        <v>98105</v>
      </c>
      <c r="O874" t="str" cm="1">
        <f t="array" ref="O874">_xlfn.IFS(Table2[[#This Row],[ Rural-Urban Continuum Code   2014]]=1,"Urban",Table2[[#This Row],[ Rural-Urban Continuum Code   2015]]=1, "Suburban",Table2[[#This Row],[ Rural-Urban Continuum Code   2016]]=1,"Rural")</f>
        <v>Urban</v>
      </c>
    </row>
    <row r="875" spans="1:15" x14ac:dyDescent="0.3">
      <c r="A875">
        <v>879</v>
      </c>
      <c r="B875" t="s">
        <v>613</v>
      </c>
      <c r="C875" t="s">
        <v>653</v>
      </c>
      <c r="D875" t="s">
        <v>21</v>
      </c>
      <c r="E875">
        <v>6</v>
      </c>
      <c r="F875">
        <f>IF(OR(Table2[[#This Row],[ Rural-Urban Continuum Code   2013]]=1,Table2[[#This Row],[ Rural-Urban Continuum Code   2013]]=2,Table2[[#This Row],[ Rural-Urban Continuum Code   2013]]=3),1,0)</f>
        <v>0</v>
      </c>
      <c r="G875">
        <f>IF(OR(Table2[[#This Row],[ Rural-Urban Continuum Code   2013]]=4,Table2[[#This Row],[ Rural-Urban Continuum Code   2013]]=5,Table2[[#This Row],[ Rural-Urban Continuum Code   2013]]=6),1,0)</f>
        <v>1</v>
      </c>
      <c r="H875">
        <f>IF(OR(Table2[[#This Row],[ Rural-Urban Continuum Code   2013]]=7,Table2[[#This Row],[ Rural-Urban Continuum Code   2013]]=8,Table2[[#This Row],[ Rural-Urban Continuum Code   2013]]=9),1,0)</f>
        <v>0</v>
      </c>
      <c r="I875">
        <v>0.2</v>
      </c>
      <c r="J875">
        <v>7.0000000000000007E-2</v>
      </c>
      <c r="K875" s="17">
        <f>Table1[[#This Row],[Median Income 2018]]</f>
        <v>56954</v>
      </c>
      <c r="L875">
        <f>(Table1[[#This Row],[Hospital Beds 2018]]/Table1[[#This Row],[Population Estimate 2018]])*1000</f>
        <v>0</v>
      </c>
      <c r="M875" s="1">
        <v>0.82</v>
      </c>
      <c r="N875">
        <f>Table1[[#This Row],[Population Estimate 2018]]</f>
        <v>16904</v>
      </c>
      <c r="O875" t="str" cm="1">
        <f t="array" ref="O87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76" spans="1:15" x14ac:dyDescent="0.3">
      <c r="A876">
        <v>880</v>
      </c>
      <c r="B876" t="s">
        <v>613</v>
      </c>
      <c r="C876" t="s">
        <v>366</v>
      </c>
      <c r="D876" t="s">
        <v>21</v>
      </c>
      <c r="E876">
        <v>9</v>
      </c>
      <c r="F876">
        <f>IF(OR(Table2[[#This Row],[ Rural-Urban Continuum Code   2013]]=1,Table2[[#This Row],[ Rural-Urban Continuum Code   2013]]=2,Table2[[#This Row],[ Rural-Urban Continuum Code   2013]]=3),1,0)</f>
        <v>0</v>
      </c>
      <c r="G876">
        <f>IF(OR(Table2[[#This Row],[ Rural-Urban Continuum Code   2013]]=4,Table2[[#This Row],[ Rural-Urban Continuum Code   2013]]=5,Table2[[#This Row],[ Rural-Urban Continuum Code   2013]]=6),1,0)</f>
        <v>0</v>
      </c>
      <c r="H876">
        <f>IF(OR(Table2[[#This Row],[ Rural-Urban Continuum Code   2013]]=7,Table2[[#This Row],[ Rural-Urban Continuum Code   2013]]=8,Table2[[#This Row],[ Rural-Urban Continuum Code   2013]]=9),1,0)</f>
        <v>1</v>
      </c>
      <c r="I876">
        <v>0.22</v>
      </c>
      <c r="J876">
        <v>7.0000000000000007E-2</v>
      </c>
      <c r="K876" s="17">
        <f>Table1[[#This Row],[Median Income 2018]]</f>
        <v>47781</v>
      </c>
      <c r="L876">
        <f>(Table1[[#This Row],[Hospital Beds 2018]]/Table1[[#This Row],[Population Estimate 2018]])*1000</f>
        <v>0</v>
      </c>
      <c r="M876" s="1">
        <v>0.8</v>
      </c>
      <c r="N876">
        <f>Table1[[#This Row],[Population Estimate 2018]]</f>
        <v>6191</v>
      </c>
      <c r="O876" t="str" cm="1">
        <f t="array" ref="O876">_xlfn.IFS(Table2[[#This Row],[ Rural-Urban Continuum Code   2014]]=1,"Urban",Table2[[#This Row],[ Rural-Urban Continuum Code   2015]]=1, "Suburban",Table2[[#This Row],[ Rural-Urban Continuum Code   2016]]=1,"Rural")</f>
        <v>Rural</v>
      </c>
    </row>
    <row r="877" spans="1:15" x14ac:dyDescent="0.3">
      <c r="A877">
        <v>881</v>
      </c>
      <c r="B877" t="s">
        <v>613</v>
      </c>
      <c r="C877" t="s">
        <v>187</v>
      </c>
      <c r="D877" t="s">
        <v>21</v>
      </c>
      <c r="E877">
        <v>6</v>
      </c>
      <c r="F877">
        <f>IF(OR(Table2[[#This Row],[ Rural-Urban Continuum Code   2013]]=1,Table2[[#This Row],[ Rural-Urban Continuum Code   2013]]=2,Table2[[#This Row],[ Rural-Urban Continuum Code   2013]]=3),1,0)</f>
        <v>0</v>
      </c>
      <c r="G877">
        <f>IF(OR(Table2[[#This Row],[ Rural-Urban Continuum Code   2013]]=4,Table2[[#This Row],[ Rural-Urban Continuum Code   2013]]=5,Table2[[#This Row],[ Rural-Urban Continuum Code   2013]]=6),1,0)</f>
        <v>1</v>
      </c>
      <c r="H877">
        <f>IF(OR(Table2[[#This Row],[ Rural-Urban Continuum Code   2013]]=7,Table2[[#This Row],[ Rural-Urban Continuum Code   2013]]=8,Table2[[#This Row],[ Rural-Urban Continuum Code   2013]]=9),1,0)</f>
        <v>0</v>
      </c>
      <c r="I877">
        <v>0.21</v>
      </c>
      <c r="J877">
        <v>7.0000000000000007E-2</v>
      </c>
      <c r="K877" s="17">
        <f>Table1[[#This Row],[Median Income 2018]]</f>
        <v>49887</v>
      </c>
      <c r="L877">
        <f>(Table1[[#This Row],[Hospital Beds 2018]]/Table1[[#This Row],[Population Estimate 2018]])*1000</f>
        <v>2.0228173800469293</v>
      </c>
      <c r="M877" s="1">
        <v>0.8</v>
      </c>
      <c r="N877">
        <f>Table1[[#This Row],[Population Estimate 2018]]</f>
        <v>12359</v>
      </c>
      <c r="O877" t="str" cm="1">
        <f t="array" ref="O87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78" spans="1:15" x14ac:dyDescent="0.3">
      <c r="A878">
        <v>882</v>
      </c>
      <c r="B878" t="s">
        <v>613</v>
      </c>
      <c r="C878" t="s">
        <v>188</v>
      </c>
      <c r="D878" t="s">
        <v>21</v>
      </c>
      <c r="E878">
        <v>9</v>
      </c>
      <c r="F878">
        <f>IF(OR(Table2[[#This Row],[ Rural-Urban Continuum Code   2013]]=1,Table2[[#This Row],[ Rural-Urban Continuum Code   2013]]=2,Table2[[#This Row],[ Rural-Urban Continuum Code   2013]]=3),1,0)</f>
        <v>0</v>
      </c>
      <c r="G878">
        <f>IF(OR(Table2[[#This Row],[ Rural-Urban Continuum Code   2013]]=4,Table2[[#This Row],[ Rural-Urban Continuum Code   2013]]=5,Table2[[#This Row],[ Rural-Urban Continuum Code   2013]]=6),1,0)</f>
        <v>0</v>
      </c>
      <c r="H878">
        <f>IF(OR(Table2[[#This Row],[ Rural-Urban Continuum Code   2013]]=7,Table2[[#This Row],[ Rural-Urban Continuum Code   2013]]=8,Table2[[#This Row],[ Rural-Urban Continuum Code   2013]]=9),1,0)</f>
        <v>1</v>
      </c>
      <c r="I878">
        <v>0.22</v>
      </c>
      <c r="J878">
        <v>0.08</v>
      </c>
      <c r="K878" s="17">
        <f>Table1[[#This Row],[Median Income 2018]]</f>
        <v>47905</v>
      </c>
      <c r="L878">
        <f>(Table1[[#This Row],[Hospital Beds 2018]]/Table1[[#This Row],[Population Estimate 2018]])*1000</f>
        <v>3.5612535612535612</v>
      </c>
      <c r="M878" s="1">
        <v>0.8</v>
      </c>
      <c r="N878">
        <f>Table1[[#This Row],[Population Estimate 2018]]</f>
        <v>7020</v>
      </c>
      <c r="O878" t="str" cm="1">
        <f t="array" ref="O878">_xlfn.IFS(Table2[[#This Row],[ Rural-Urban Continuum Code   2014]]=1,"Urban",Table2[[#This Row],[ Rural-Urban Continuum Code   2015]]=1, "Suburban",Table2[[#This Row],[ Rural-Urban Continuum Code   2016]]=1,"Rural")</f>
        <v>Rural</v>
      </c>
    </row>
    <row r="879" spans="1:15" x14ac:dyDescent="0.3">
      <c r="A879">
        <v>883</v>
      </c>
      <c r="B879" t="s">
        <v>613</v>
      </c>
      <c r="C879" t="s">
        <v>654</v>
      </c>
      <c r="D879" t="s">
        <v>21</v>
      </c>
      <c r="E879">
        <v>5</v>
      </c>
      <c r="F879">
        <f>IF(OR(Table2[[#This Row],[ Rural-Urban Continuum Code   2013]]=1,Table2[[#This Row],[ Rural-Urban Continuum Code   2013]]=2,Table2[[#This Row],[ Rural-Urban Continuum Code   2013]]=3),1,0)</f>
        <v>0</v>
      </c>
      <c r="G879">
        <f>IF(OR(Table2[[#This Row],[ Rural-Urban Continuum Code   2013]]=4,Table2[[#This Row],[ Rural-Urban Continuum Code   2013]]=5,Table2[[#This Row],[ Rural-Urban Continuum Code   2013]]=6),1,0)</f>
        <v>1</v>
      </c>
      <c r="H879">
        <f>IF(OR(Table2[[#This Row],[ Rural-Urban Continuum Code   2013]]=7,Table2[[#This Row],[ Rural-Urban Continuum Code   2013]]=8,Table2[[#This Row],[ Rural-Urban Continuum Code   2013]]=9),1,0)</f>
        <v>0</v>
      </c>
      <c r="I879">
        <v>0.18</v>
      </c>
      <c r="J879">
        <v>7.0000000000000007E-2</v>
      </c>
      <c r="K879" s="17">
        <f>Table1[[#This Row],[Median Income 2018]]</f>
        <v>48226</v>
      </c>
      <c r="L879">
        <f>(Table1[[#This Row],[Hospital Beds 2018]]/Table1[[#This Row],[Population Estimate 2018]])*1000</f>
        <v>2.8689106660985657</v>
      </c>
      <c r="M879" s="1">
        <v>0.83</v>
      </c>
      <c r="N879">
        <f>Table1[[#This Row],[Population Estimate 2018]]</f>
        <v>35205</v>
      </c>
      <c r="O879" t="str" cm="1">
        <f t="array" ref="O87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80" spans="1:15" x14ac:dyDescent="0.3">
      <c r="A880">
        <v>884</v>
      </c>
      <c r="B880" t="s">
        <v>613</v>
      </c>
      <c r="C880" t="s">
        <v>471</v>
      </c>
      <c r="D880" t="s">
        <v>21</v>
      </c>
      <c r="E880">
        <v>2</v>
      </c>
      <c r="F880">
        <f>IF(OR(Table2[[#This Row],[ Rural-Urban Continuum Code   2013]]=1,Table2[[#This Row],[ Rural-Urban Continuum Code   2013]]=2,Table2[[#This Row],[ Rural-Urban Continuum Code   2013]]=3),1,0)</f>
        <v>1</v>
      </c>
      <c r="G880">
        <f>IF(OR(Table2[[#This Row],[ Rural-Urban Continuum Code   2013]]=4,Table2[[#This Row],[ Rural-Urban Continuum Code   2013]]=5,Table2[[#This Row],[ Rural-Urban Continuum Code   2013]]=6),1,0)</f>
        <v>0</v>
      </c>
      <c r="H880">
        <f>IF(OR(Table2[[#This Row],[ Rural-Urban Continuum Code   2013]]=7,Table2[[#This Row],[ Rural-Urban Continuum Code   2013]]=8,Table2[[#This Row],[ Rural-Urban Continuum Code   2013]]=9),1,0)</f>
        <v>0</v>
      </c>
      <c r="I880">
        <v>0.16</v>
      </c>
      <c r="J880">
        <v>0.06</v>
      </c>
      <c r="K880" s="17">
        <f>Table1[[#This Row],[Median Income 2018]]</f>
        <v>78192</v>
      </c>
      <c r="L880">
        <f>(Table1[[#This Row],[Hospital Beds 2018]]/Table1[[#This Row],[Population Estimate 2018]])*1000</f>
        <v>0</v>
      </c>
      <c r="M880" s="1">
        <v>0.84</v>
      </c>
      <c r="N880">
        <f>Table1[[#This Row],[Population Estimate 2018]]</f>
        <v>51056</v>
      </c>
      <c r="O880" t="str" cm="1">
        <f t="array" ref="O880">_xlfn.IFS(Table2[[#This Row],[ Rural-Urban Continuum Code   2014]]=1,"Urban",Table2[[#This Row],[ Rural-Urban Continuum Code   2015]]=1, "Suburban",Table2[[#This Row],[ Rural-Urban Continuum Code   2016]]=1,"Rural")</f>
        <v>Urban</v>
      </c>
    </row>
    <row r="881" spans="1:15" x14ac:dyDescent="0.3">
      <c r="A881">
        <v>885</v>
      </c>
      <c r="B881" t="s">
        <v>613</v>
      </c>
      <c r="C881" t="s">
        <v>86</v>
      </c>
      <c r="D881" t="s">
        <v>21</v>
      </c>
      <c r="E881">
        <v>3</v>
      </c>
      <c r="F881">
        <f>IF(OR(Table2[[#This Row],[ Rural-Urban Continuum Code   2013]]=1,Table2[[#This Row],[ Rural-Urban Continuum Code   2013]]=2,Table2[[#This Row],[ Rural-Urban Continuum Code   2013]]=3),1,0)</f>
        <v>1</v>
      </c>
      <c r="G881">
        <f>IF(OR(Table2[[#This Row],[ Rural-Urban Continuum Code   2013]]=4,Table2[[#This Row],[ Rural-Urban Continuum Code   2013]]=5,Table2[[#This Row],[ Rural-Urban Continuum Code   2013]]=6),1,0)</f>
        <v>0</v>
      </c>
      <c r="H881">
        <f>IF(OR(Table2[[#This Row],[ Rural-Urban Continuum Code   2013]]=7,Table2[[#This Row],[ Rural-Urban Continuum Code   2013]]=8,Table2[[#This Row],[ Rural-Urban Continuum Code   2013]]=9),1,0)</f>
        <v>0</v>
      </c>
      <c r="I881">
        <v>0.19</v>
      </c>
      <c r="J881">
        <v>0.06</v>
      </c>
      <c r="K881" s="17">
        <f>Table1[[#This Row],[Median Income 2018]]</f>
        <v>65849</v>
      </c>
      <c r="L881">
        <f>(Table1[[#This Row],[Hospital Beds 2018]]/Table1[[#This Row],[Population Estimate 2018]])*1000</f>
        <v>3.0712253285759452</v>
      </c>
      <c r="M881" s="1">
        <v>0.82</v>
      </c>
      <c r="N881">
        <f>Table1[[#This Row],[Population Estimate 2018]]</f>
        <v>22141</v>
      </c>
      <c r="O881" t="str" cm="1">
        <f t="array" ref="O881">_xlfn.IFS(Table2[[#This Row],[ Rural-Urban Continuum Code   2014]]=1,"Urban",Table2[[#This Row],[ Rural-Urban Continuum Code   2015]]=1, "Suburban",Table2[[#This Row],[ Rural-Urban Continuum Code   2016]]=1,"Rural")</f>
        <v>Urban</v>
      </c>
    </row>
    <row r="882" spans="1:15" x14ac:dyDescent="0.3">
      <c r="A882">
        <v>886</v>
      </c>
      <c r="B882" t="s">
        <v>613</v>
      </c>
      <c r="C882" t="s">
        <v>472</v>
      </c>
      <c r="D882" t="s">
        <v>21</v>
      </c>
      <c r="E882">
        <v>9</v>
      </c>
      <c r="F882">
        <f>IF(OR(Table2[[#This Row],[ Rural-Urban Continuum Code   2013]]=1,Table2[[#This Row],[ Rural-Urban Continuum Code   2013]]=2,Table2[[#This Row],[ Rural-Urban Continuum Code   2013]]=3),1,0)</f>
        <v>0</v>
      </c>
      <c r="G882">
        <f>IF(OR(Table2[[#This Row],[ Rural-Urban Continuum Code   2013]]=4,Table2[[#This Row],[ Rural-Urban Continuum Code   2013]]=5,Table2[[#This Row],[ Rural-Urban Continuum Code   2013]]=6),1,0)</f>
        <v>0</v>
      </c>
      <c r="H882">
        <f>IF(OR(Table2[[#This Row],[ Rural-Urban Continuum Code   2013]]=7,Table2[[#This Row],[ Rural-Urban Continuum Code   2013]]=8,Table2[[#This Row],[ Rural-Urban Continuum Code   2013]]=9),1,0)</f>
        <v>1</v>
      </c>
      <c r="I882">
        <v>0.22</v>
      </c>
      <c r="J882">
        <v>7.0000000000000007E-2</v>
      </c>
      <c r="K882" s="17">
        <f>Table1[[#This Row],[Median Income 2018]]</f>
        <v>46725</v>
      </c>
      <c r="L882">
        <f>(Table1[[#This Row],[Hospital Beds 2018]]/Table1[[#This Row],[Population Estimate 2018]])*1000</f>
        <v>3.905639743790033</v>
      </c>
      <c r="M882" s="1">
        <v>0.8</v>
      </c>
      <c r="N882">
        <f>Table1[[#This Row],[Population Estimate 2018]]</f>
        <v>6401</v>
      </c>
      <c r="O882" t="str" cm="1">
        <f t="array" ref="O882">_xlfn.IFS(Table2[[#This Row],[ Rural-Urban Continuum Code   2014]]=1,"Urban",Table2[[#This Row],[ Rural-Urban Continuum Code   2015]]=1, "Suburban",Table2[[#This Row],[ Rural-Urban Continuum Code   2016]]=1,"Rural")</f>
        <v>Rural</v>
      </c>
    </row>
    <row r="883" spans="1:15" x14ac:dyDescent="0.3">
      <c r="A883">
        <v>887</v>
      </c>
      <c r="B883" t="s">
        <v>613</v>
      </c>
      <c r="C883" t="s">
        <v>473</v>
      </c>
      <c r="D883" t="s">
        <v>21</v>
      </c>
      <c r="E883">
        <v>5</v>
      </c>
      <c r="F883">
        <f>IF(OR(Table2[[#This Row],[ Rural-Urban Continuum Code   2013]]=1,Table2[[#This Row],[ Rural-Urban Continuum Code   2013]]=2,Table2[[#This Row],[ Rural-Urban Continuum Code   2013]]=3),1,0)</f>
        <v>0</v>
      </c>
      <c r="G883">
        <f>IF(OR(Table2[[#This Row],[ Rural-Urban Continuum Code   2013]]=4,Table2[[#This Row],[ Rural-Urban Continuum Code   2013]]=5,Table2[[#This Row],[ Rural-Urban Continuum Code   2013]]=6),1,0)</f>
        <v>1</v>
      </c>
      <c r="H883">
        <f>IF(OR(Table2[[#This Row],[ Rural-Urban Continuum Code   2013]]=7,Table2[[#This Row],[ Rural-Urban Continuum Code   2013]]=8,Table2[[#This Row],[ Rural-Urban Continuum Code   2013]]=9),1,0)</f>
        <v>0</v>
      </c>
      <c r="I883">
        <v>0.18</v>
      </c>
      <c r="J883">
        <v>7.0000000000000007E-2</v>
      </c>
      <c r="K883" s="17">
        <f>Table1[[#This Row],[Median Income 2018]]</f>
        <v>52093</v>
      </c>
      <c r="L883">
        <f>(Table1[[#This Row],[Hospital Beds 2018]]/Table1[[#This Row],[Population Estimate 2018]])*1000</f>
        <v>1.3507180858395127</v>
      </c>
      <c r="M883" s="1">
        <v>0.78</v>
      </c>
      <c r="N883">
        <f>Table1[[#This Row],[Population Estimate 2018]]</f>
        <v>36277</v>
      </c>
      <c r="O883" t="str" cm="1">
        <f t="array" ref="O88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84" spans="1:15" x14ac:dyDescent="0.3">
      <c r="A884">
        <v>888</v>
      </c>
      <c r="B884" t="s">
        <v>613</v>
      </c>
      <c r="C884" t="s">
        <v>569</v>
      </c>
      <c r="D884" t="s">
        <v>21</v>
      </c>
      <c r="E884">
        <v>7</v>
      </c>
      <c r="F884">
        <f>IF(OR(Table2[[#This Row],[ Rural-Urban Continuum Code   2013]]=1,Table2[[#This Row],[ Rural-Urban Continuum Code   2013]]=2,Table2[[#This Row],[ Rural-Urban Continuum Code   2013]]=3),1,0)</f>
        <v>0</v>
      </c>
      <c r="G884">
        <f>IF(OR(Table2[[#This Row],[ Rural-Urban Continuum Code   2013]]=4,Table2[[#This Row],[ Rural-Urban Continuum Code   2013]]=5,Table2[[#This Row],[ Rural-Urban Continuum Code   2013]]=6),1,0)</f>
        <v>0</v>
      </c>
      <c r="H884">
        <f>IF(OR(Table2[[#This Row],[ Rural-Urban Continuum Code   2013]]=7,Table2[[#This Row],[ Rural-Urban Continuum Code   2013]]=8,Table2[[#This Row],[ Rural-Urban Continuum Code   2013]]=9),1,0)</f>
        <v>1</v>
      </c>
      <c r="I884">
        <v>0.22</v>
      </c>
      <c r="J884">
        <v>0.06</v>
      </c>
      <c r="K884" s="17">
        <f>Table1[[#This Row],[Median Income 2018]]</f>
        <v>54433</v>
      </c>
      <c r="L884">
        <f>(Table1[[#This Row],[Hospital Beds 2018]]/Table1[[#This Row],[Population Estimate 2018]])*1000</f>
        <v>0</v>
      </c>
      <c r="M884" s="1">
        <v>0.77</v>
      </c>
      <c r="N884">
        <f>Table1[[#This Row],[Population Estimate 2018]]</f>
        <v>10518</v>
      </c>
      <c r="O884" t="str" cm="1">
        <f t="array" ref="O884">_xlfn.IFS(Table2[[#This Row],[ Rural-Urban Continuum Code   2014]]=1,"Urban",Table2[[#This Row],[ Rural-Urban Continuum Code   2015]]=1, "Suburban",Table2[[#This Row],[ Rural-Urban Continuum Code   2016]]=1,"Rural")</f>
        <v>Rural</v>
      </c>
    </row>
    <row r="885" spans="1:15" x14ac:dyDescent="0.3">
      <c r="A885">
        <v>889</v>
      </c>
      <c r="B885" t="s">
        <v>613</v>
      </c>
      <c r="C885" t="s">
        <v>655</v>
      </c>
      <c r="D885" t="s">
        <v>21</v>
      </c>
      <c r="E885">
        <v>7</v>
      </c>
      <c r="F885">
        <f>IF(OR(Table2[[#This Row],[ Rural-Urban Continuum Code   2013]]=1,Table2[[#This Row],[ Rural-Urban Continuum Code   2013]]=2,Table2[[#This Row],[ Rural-Urban Continuum Code   2013]]=3),1,0)</f>
        <v>0</v>
      </c>
      <c r="G885">
        <f>IF(OR(Table2[[#This Row],[ Rural-Urban Continuum Code   2013]]=4,Table2[[#This Row],[ Rural-Urban Continuum Code   2013]]=5,Table2[[#This Row],[ Rural-Urban Continuum Code   2013]]=6),1,0)</f>
        <v>0</v>
      </c>
      <c r="H885">
        <f>IF(OR(Table2[[#This Row],[ Rural-Urban Continuum Code   2013]]=7,Table2[[#This Row],[ Rural-Urban Continuum Code   2013]]=8,Table2[[#This Row],[ Rural-Urban Continuum Code   2013]]=9),1,0)</f>
        <v>1</v>
      </c>
      <c r="I885">
        <v>0.21</v>
      </c>
      <c r="J885">
        <v>0.06</v>
      </c>
      <c r="K885" s="17">
        <f>Table1[[#This Row],[Median Income 2018]]</f>
        <v>61807</v>
      </c>
      <c r="L885">
        <f>(Table1[[#This Row],[Hospital Beds 2018]]/Table1[[#This Row],[Population Estimate 2018]])*1000</f>
        <v>1.2481901243197362</v>
      </c>
      <c r="M885" s="1">
        <v>0.72</v>
      </c>
      <c r="N885">
        <f>Table1[[#This Row],[Population Estimate 2018]]</f>
        <v>20029</v>
      </c>
      <c r="O885" t="str" cm="1">
        <f t="array" ref="O885">_xlfn.IFS(Table2[[#This Row],[ Rural-Urban Continuum Code   2014]]=1,"Urban",Table2[[#This Row],[ Rural-Urban Continuum Code   2015]]=1, "Suburban",Table2[[#This Row],[ Rural-Urban Continuum Code   2016]]=1,"Rural")</f>
        <v>Rural</v>
      </c>
    </row>
    <row r="886" spans="1:15" x14ac:dyDescent="0.3">
      <c r="A886">
        <v>890</v>
      </c>
      <c r="B886" t="s">
        <v>613</v>
      </c>
      <c r="C886" t="s">
        <v>656</v>
      </c>
      <c r="D886" t="s">
        <v>21</v>
      </c>
      <c r="E886">
        <v>3</v>
      </c>
      <c r="F886">
        <f>IF(OR(Table2[[#This Row],[ Rural-Urban Continuum Code   2013]]=1,Table2[[#This Row],[ Rural-Urban Continuum Code   2013]]=2,Table2[[#This Row],[ Rural-Urban Continuum Code   2013]]=3),1,0)</f>
        <v>1</v>
      </c>
      <c r="G886">
        <f>IF(OR(Table2[[#This Row],[ Rural-Urban Continuum Code   2013]]=4,Table2[[#This Row],[ Rural-Urban Continuum Code   2013]]=5,Table2[[#This Row],[ Rural-Urban Continuum Code   2013]]=6),1,0)</f>
        <v>0</v>
      </c>
      <c r="H886">
        <f>IF(OR(Table2[[#This Row],[ Rural-Urban Continuum Code   2013]]=7,Table2[[#This Row],[ Rural-Urban Continuum Code   2013]]=8,Table2[[#This Row],[ Rural-Urban Continuum Code   2013]]=9),1,0)</f>
        <v>0</v>
      </c>
      <c r="I886">
        <v>0.15</v>
      </c>
      <c r="J886">
        <v>7.0000000000000007E-2</v>
      </c>
      <c r="K886" s="17">
        <f>Table1[[#This Row],[Median Income 2018]]</f>
        <v>60059</v>
      </c>
      <c r="L886">
        <f>(Table1[[#This Row],[Hospital Beds 2018]]/Table1[[#This Row],[Population Estimate 2018]])*1000</f>
        <v>3.4035830269458449</v>
      </c>
      <c r="M886" s="1">
        <v>0.85</v>
      </c>
      <c r="N886">
        <f>Table1[[#This Row],[Population Estimate 2018]]</f>
        <v>102539</v>
      </c>
      <c r="O886" t="str" cm="1">
        <f t="array" ref="O886">_xlfn.IFS(Table2[[#This Row],[ Rural-Urban Continuum Code   2014]]=1,"Urban",Table2[[#This Row],[ Rural-Urban Continuum Code   2015]]=1, "Suburban",Table2[[#This Row],[ Rural-Urban Continuum Code   2016]]=1,"Rural")</f>
        <v>Urban</v>
      </c>
    </row>
    <row r="887" spans="1:15" x14ac:dyDescent="0.3">
      <c r="A887">
        <v>891</v>
      </c>
      <c r="B887" t="s">
        <v>613</v>
      </c>
      <c r="C887" t="s">
        <v>478</v>
      </c>
      <c r="D887" t="s">
        <v>21</v>
      </c>
      <c r="E887">
        <v>9</v>
      </c>
      <c r="F887">
        <f>IF(OR(Table2[[#This Row],[ Rural-Urban Continuum Code   2013]]=1,Table2[[#This Row],[ Rural-Urban Continuum Code   2013]]=2,Table2[[#This Row],[ Rural-Urban Continuum Code   2013]]=3),1,0)</f>
        <v>0</v>
      </c>
      <c r="G887">
        <f>IF(OR(Table2[[#This Row],[ Rural-Urban Continuum Code   2013]]=4,Table2[[#This Row],[ Rural-Urban Continuum Code   2013]]=5,Table2[[#This Row],[ Rural-Urban Continuum Code   2013]]=6),1,0)</f>
        <v>0</v>
      </c>
      <c r="H887">
        <f>IF(OR(Table2[[#This Row],[ Rural-Urban Continuum Code   2013]]=7,Table2[[#This Row],[ Rural-Urban Continuum Code   2013]]=8,Table2[[#This Row],[ Rural-Urban Continuum Code   2013]]=9),1,0)</f>
        <v>1</v>
      </c>
      <c r="I887">
        <v>0.21</v>
      </c>
      <c r="J887">
        <v>0.08</v>
      </c>
      <c r="K887" s="17">
        <f>Table1[[#This Row],[Median Income 2018]]</f>
        <v>58587</v>
      </c>
      <c r="L887">
        <f>(Table1[[#This Row],[Hospital Beds 2018]]/Table1[[#This Row],[Population Estimate 2018]])*1000</f>
        <v>0</v>
      </c>
      <c r="M887" s="1">
        <v>0.81</v>
      </c>
      <c r="N887">
        <f>Table1[[#This Row],[Population Estimate 2018]]</f>
        <v>7453</v>
      </c>
      <c r="O887" t="str" cm="1">
        <f t="array" ref="O887">_xlfn.IFS(Table2[[#This Row],[ Rural-Urban Continuum Code   2014]]=1,"Urban",Table2[[#This Row],[ Rural-Urban Continuum Code   2015]]=1, "Suburban",Table2[[#This Row],[ Rural-Urban Continuum Code   2016]]=1,"Rural")</f>
        <v>Rural</v>
      </c>
    </row>
    <row r="888" spans="1:15" x14ac:dyDescent="0.3">
      <c r="A888">
        <v>892</v>
      </c>
      <c r="B888" t="s">
        <v>613</v>
      </c>
      <c r="C888" t="s">
        <v>657</v>
      </c>
      <c r="D888" t="s">
        <v>21</v>
      </c>
      <c r="E888">
        <v>7</v>
      </c>
      <c r="F888">
        <f>IF(OR(Table2[[#This Row],[ Rural-Urban Continuum Code   2013]]=1,Table2[[#This Row],[ Rural-Urban Continuum Code   2013]]=2,Table2[[#This Row],[ Rural-Urban Continuum Code   2013]]=3),1,0)</f>
        <v>0</v>
      </c>
      <c r="G888">
        <f>IF(OR(Table2[[#This Row],[ Rural-Urban Continuum Code   2013]]=4,Table2[[#This Row],[ Rural-Urban Continuum Code   2013]]=5,Table2[[#This Row],[ Rural-Urban Continuum Code   2013]]=6),1,0)</f>
        <v>0</v>
      </c>
      <c r="H888">
        <f>IF(OR(Table2[[#This Row],[ Rural-Urban Continuum Code   2013]]=7,Table2[[#This Row],[ Rural-Urban Continuum Code   2013]]=8,Table2[[#This Row],[ Rural-Urban Continuum Code   2013]]=9),1,0)</f>
        <v>1</v>
      </c>
      <c r="I888">
        <v>0.23</v>
      </c>
      <c r="J888">
        <v>7.0000000000000007E-2</v>
      </c>
      <c r="K888" s="17">
        <f>Table1[[#This Row],[Median Income 2018]]</f>
        <v>54802</v>
      </c>
      <c r="L888">
        <f>(Table1[[#This Row],[Hospital Beds 2018]]/Table1[[#This Row],[Population Estimate 2018]])*1000</f>
        <v>3.7037037037037037</v>
      </c>
      <c r="M888" s="1">
        <v>0.79</v>
      </c>
      <c r="N888">
        <f>Table1[[#This Row],[Population Estimate 2018]]</f>
        <v>12690</v>
      </c>
      <c r="O888" t="str" cm="1">
        <f t="array" ref="O888">_xlfn.IFS(Table2[[#This Row],[ Rural-Urban Continuum Code   2014]]=1,"Urban",Table2[[#This Row],[ Rural-Urban Continuum Code   2015]]=1, "Suburban",Table2[[#This Row],[ Rural-Urban Continuum Code   2016]]=1,"Rural")</f>
        <v>Rural</v>
      </c>
    </row>
    <row r="889" spans="1:15" x14ac:dyDescent="0.3">
      <c r="A889">
        <v>893</v>
      </c>
      <c r="B889" t="s">
        <v>658</v>
      </c>
      <c r="C889" t="s">
        <v>572</v>
      </c>
      <c r="D889" t="s">
        <v>21</v>
      </c>
      <c r="E889">
        <v>7</v>
      </c>
      <c r="F889">
        <f>IF(OR(Table2[[#This Row],[ Rural-Urban Continuum Code   2013]]=1,Table2[[#This Row],[ Rural-Urban Continuum Code   2013]]=2,Table2[[#This Row],[ Rural-Urban Continuum Code   2013]]=3),1,0)</f>
        <v>0</v>
      </c>
      <c r="G889">
        <f>IF(OR(Table2[[#This Row],[ Rural-Urban Continuum Code   2013]]=4,Table2[[#This Row],[ Rural-Urban Continuum Code   2013]]=5,Table2[[#This Row],[ Rural-Urban Continuum Code   2013]]=6),1,0)</f>
        <v>0</v>
      </c>
      <c r="H889">
        <f>IF(OR(Table2[[#This Row],[ Rural-Urban Continuum Code   2013]]=7,Table2[[#This Row],[ Rural-Urban Continuum Code   2013]]=8,Table2[[#This Row],[ Rural-Urban Continuum Code   2013]]=9),1,0)</f>
        <v>1</v>
      </c>
      <c r="I889">
        <v>0.21</v>
      </c>
      <c r="J889">
        <v>0.09</v>
      </c>
      <c r="K889" s="17">
        <f>Table1[[#This Row],[Median Income 2018]]</f>
        <v>44423</v>
      </c>
      <c r="L889">
        <f>(Table1[[#This Row],[Hospital Beds 2018]]/Table1[[#This Row],[Population Estimate 2018]])*1000</f>
        <v>2.0090003214400518</v>
      </c>
      <c r="M889" s="1">
        <v>0.81</v>
      </c>
      <c r="N889">
        <f>Table1[[#This Row],[Population Estimate 2018]]</f>
        <v>12444</v>
      </c>
      <c r="O889" t="str" cm="1">
        <f t="array" ref="O889">_xlfn.IFS(Table2[[#This Row],[ Rural-Urban Continuum Code   2014]]=1,"Urban",Table2[[#This Row],[ Rural-Urban Continuum Code   2015]]=1, "Suburban",Table2[[#This Row],[ Rural-Urban Continuum Code   2016]]=1,"Rural")</f>
        <v>Rural</v>
      </c>
    </row>
    <row r="890" spans="1:15" x14ac:dyDescent="0.3">
      <c r="A890">
        <v>894</v>
      </c>
      <c r="B890" t="s">
        <v>658</v>
      </c>
      <c r="C890" t="s">
        <v>659</v>
      </c>
      <c r="D890" t="s">
        <v>21</v>
      </c>
      <c r="E890">
        <v>6</v>
      </c>
      <c r="F890">
        <f>IF(OR(Table2[[#This Row],[ Rural-Urban Continuum Code   2013]]=1,Table2[[#This Row],[ Rural-Urban Continuum Code   2013]]=2,Table2[[#This Row],[ Rural-Urban Continuum Code   2013]]=3),1,0)</f>
        <v>0</v>
      </c>
      <c r="G890">
        <f>IF(OR(Table2[[#This Row],[ Rural-Urban Continuum Code   2013]]=4,Table2[[#This Row],[ Rural-Urban Continuum Code   2013]]=5,Table2[[#This Row],[ Rural-Urban Continuum Code   2013]]=6),1,0)</f>
        <v>1</v>
      </c>
      <c r="H890">
        <f>IF(OR(Table2[[#This Row],[ Rural-Urban Continuum Code   2013]]=7,Table2[[#This Row],[ Rural-Urban Continuum Code   2013]]=8,Table2[[#This Row],[ Rural-Urban Continuum Code   2013]]=9),1,0)</f>
        <v>0</v>
      </c>
      <c r="I890">
        <v>0.21</v>
      </c>
      <c r="J890">
        <v>7.0000000000000007E-2</v>
      </c>
      <c r="K890" s="17">
        <f>Table1[[#This Row],[Median Income 2018]]</f>
        <v>50646</v>
      </c>
      <c r="L890">
        <f>(Table1[[#This Row],[Hospital Beds 2018]]/Table1[[#This Row],[Population Estimate 2018]])*1000</f>
        <v>6.0929169840060933</v>
      </c>
      <c r="M890" s="1">
        <v>0.81</v>
      </c>
      <c r="N890">
        <f>Table1[[#This Row],[Population Estimate 2018]]</f>
        <v>7878</v>
      </c>
      <c r="O890" t="str" cm="1">
        <f t="array" ref="O89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91" spans="1:15" x14ac:dyDescent="0.3">
      <c r="A891">
        <v>895</v>
      </c>
      <c r="B891" t="s">
        <v>658</v>
      </c>
      <c r="C891" t="s">
        <v>660</v>
      </c>
      <c r="D891" t="s">
        <v>21</v>
      </c>
      <c r="E891">
        <v>6</v>
      </c>
      <c r="F891">
        <f>IF(OR(Table2[[#This Row],[ Rural-Urban Continuum Code   2013]]=1,Table2[[#This Row],[ Rural-Urban Continuum Code   2013]]=2,Table2[[#This Row],[ Rural-Urban Continuum Code   2013]]=3),1,0)</f>
        <v>0</v>
      </c>
      <c r="G891">
        <f>IF(OR(Table2[[#This Row],[ Rural-Urban Continuum Code   2013]]=4,Table2[[#This Row],[ Rural-Urban Continuum Code   2013]]=5,Table2[[#This Row],[ Rural-Urban Continuum Code   2013]]=6),1,0)</f>
        <v>1</v>
      </c>
      <c r="H891">
        <f>IF(OR(Table2[[#This Row],[ Rural-Urban Continuum Code   2013]]=7,Table2[[#This Row],[ Rural-Urban Continuum Code   2013]]=8,Table2[[#This Row],[ Rural-Urban Continuum Code   2013]]=9),1,0)</f>
        <v>0</v>
      </c>
      <c r="I891">
        <v>0.17</v>
      </c>
      <c r="J891">
        <v>7.0000000000000007E-2</v>
      </c>
      <c r="K891" s="17">
        <f>Table1[[#This Row],[Median Income 2018]]</f>
        <v>49332</v>
      </c>
      <c r="L891">
        <f>(Table1[[#This Row],[Hospital Beds 2018]]/Table1[[#This Row],[Population Estimate 2018]])*1000</f>
        <v>1.5438769838819244</v>
      </c>
      <c r="M891" s="1">
        <v>0.79</v>
      </c>
      <c r="N891">
        <f>Table1[[#This Row],[Population Estimate 2018]]</f>
        <v>16193</v>
      </c>
      <c r="O891" t="str" cm="1">
        <f t="array" ref="O89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92" spans="1:15" x14ac:dyDescent="0.3">
      <c r="A892">
        <v>896</v>
      </c>
      <c r="B892" t="s">
        <v>658</v>
      </c>
      <c r="C892" t="s">
        <v>661</v>
      </c>
      <c r="D892" t="s">
        <v>21</v>
      </c>
      <c r="E892">
        <v>9</v>
      </c>
      <c r="F892">
        <f>IF(OR(Table2[[#This Row],[ Rural-Urban Continuum Code   2013]]=1,Table2[[#This Row],[ Rural-Urban Continuum Code   2013]]=2,Table2[[#This Row],[ Rural-Urban Continuum Code   2013]]=3),1,0)</f>
        <v>0</v>
      </c>
      <c r="G892">
        <f>IF(OR(Table2[[#This Row],[ Rural-Urban Continuum Code   2013]]=4,Table2[[#This Row],[ Rural-Urban Continuum Code   2013]]=5,Table2[[#This Row],[ Rural-Urban Continuum Code   2013]]=6),1,0)</f>
        <v>0</v>
      </c>
      <c r="H892">
        <f>IF(OR(Table2[[#This Row],[ Rural-Urban Continuum Code   2013]]=7,Table2[[#This Row],[ Rural-Urban Continuum Code   2013]]=8,Table2[[#This Row],[ Rural-Urban Continuum Code   2013]]=9),1,0)</f>
        <v>1</v>
      </c>
      <c r="I892">
        <v>0.23</v>
      </c>
      <c r="J892">
        <v>7.0000000000000007E-2</v>
      </c>
      <c r="K892" s="17">
        <f>Table1[[#This Row],[Median Income 2018]]</f>
        <v>47634</v>
      </c>
      <c r="L892">
        <f>(Table1[[#This Row],[Hospital Beds 2018]]/Table1[[#This Row],[Population Estimate 2018]])*1000</f>
        <v>14.311270125223613</v>
      </c>
      <c r="M892" s="1">
        <v>0.79</v>
      </c>
      <c r="N892">
        <f>Table1[[#This Row],[Population Estimate 2018]]</f>
        <v>4472</v>
      </c>
      <c r="O892" t="str" cm="1">
        <f t="array" ref="O892">_xlfn.IFS(Table2[[#This Row],[ Rural-Urban Continuum Code   2014]]=1,"Urban",Table2[[#This Row],[ Rural-Urban Continuum Code   2015]]=1, "Suburban",Table2[[#This Row],[ Rural-Urban Continuum Code   2016]]=1,"Rural")</f>
        <v>Rural</v>
      </c>
    </row>
    <row r="893" spans="1:15" x14ac:dyDescent="0.3">
      <c r="A893">
        <v>897</v>
      </c>
      <c r="B893" t="s">
        <v>658</v>
      </c>
      <c r="C893" t="s">
        <v>662</v>
      </c>
      <c r="D893" t="s">
        <v>21</v>
      </c>
      <c r="E893">
        <v>7</v>
      </c>
      <c r="F893">
        <f>IF(OR(Table2[[#This Row],[ Rural-Urban Continuum Code   2013]]=1,Table2[[#This Row],[ Rural-Urban Continuum Code   2013]]=2,Table2[[#This Row],[ Rural-Urban Continuum Code   2013]]=3),1,0)</f>
        <v>0</v>
      </c>
      <c r="G893">
        <f>IF(OR(Table2[[#This Row],[ Rural-Urban Continuum Code   2013]]=4,Table2[[#This Row],[ Rural-Urban Continuum Code   2013]]=5,Table2[[#This Row],[ Rural-Urban Continuum Code   2013]]=6),1,0)</f>
        <v>0</v>
      </c>
      <c r="H893">
        <f>IF(OR(Table2[[#This Row],[ Rural-Urban Continuum Code   2013]]=7,Table2[[#This Row],[ Rural-Urban Continuum Code   2013]]=8,Table2[[#This Row],[ Rural-Urban Continuum Code   2013]]=9),1,0)</f>
        <v>1</v>
      </c>
      <c r="I893">
        <v>0.19</v>
      </c>
      <c r="J893">
        <v>7.0000000000000007E-2</v>
      </c>
      <c r="K893" s="17">
        <f>Table1[[#This Row],[Median Income 2018]]</f>
        <v>49991</v>
      </c>
      <c r="L893">
        <f>(Table1[[#This Row],[Hospital Beds 2018]]/Table1[[#This Row],[Population Estimate 2018]])*1000</f>
        <v>3.1021408601738734</v>
      </c>
      <c r="M893" s="1">
        <v>0.82</v>
      </c>
      <c r="N893">
        <f>Table1[[#This Row],[Population Estimate 2018]]</f>
        <v>26111</v>
      </c>
      <c r="O893" t="str" cm="1">
        <f t="array" ref="O893">_xlfn.IFS(Table2[[#This Row],[ Rural-Urban Continuum Code   2014]]=1,"Urban",Table2[[#This Row],[ Rural-Urban Continuum Code   2015]]=1, "Suburban",Table2[[#This Row],[ Rural-Urban Continuum Code   2016]]=1,"Rural")</f>
        <v>Rural</v>
      </c>
    </row>
    <row r="894" spans="1:15" x14ac:dyDescent="0.3">
      <c r="A894">
        <v>898</v>
      </c>
      <c r="B894" t="s">
        <v>658</v>
      </c>
      <c r="C894" t="s">
        <v>663</v>
      </c>
      <c r="D894" t="s">
        <v>21</v>
      </c>
      <c r="E894">
        <v>6</v>
      </c>
      <c r="F894">
        <f>IF(OR(Table2[[#This Row],[ Rural-Urban Continuum Code   2013]]=1,Table2[[#This Row],[ Rural-Urban Continuum Code   2013]]=2,Table2[[#This Row],[ Rural-Urban Continuum Code   2013]]=3),1,0)</f>
        <v>0</v>
      </c>
      <c r="G894">
        <f>IF(OR(Table2[[#This Row],[ Rural-Urban Continuum Code   2013]]=4,Table2[[#This Row],[ Rural-Urban Continuum Code   2013]]=5,Table2[[#This Row],[ Rural-Urban Continuum Code   2013]]=6),1,0)</f>
        <v>1</v>
      </c>
      <c r="H894">
        <f>IF(OR(Table2[[#This Row],[ Rural-Urban Continuum Code   2013]]=7,Table2[[#This Row],[ Rural-Urban Continuum Code   2013]]=8,Table2[[#This Row],[ Rural-Urban Continuum Code   2013]]=9),1,0)</f>
        <v>0</v>
      </c>
      <c r="I894">
        <v>0.2</v>
      </c>
      <c r="J894">
        <v>7.0000000000000007E-2</v>
      </c>
      <c r="K894" s="17">
        <f>Table1[[#This Row],[Median Income 2018]]</f>
        <v>41807</v>
      </c>
      <c r="L894">
        <f>(Table1[[#This Row],[Hospital Beds 2018]]/Table1[[#This Row],[Population Estimate 2018]])*1000</f>
        <v>0</v>
      </c>
      <c r="M894" s="1">
        <v>0.81</v>
      </c>
      <c r="N894">
        <f>Table1[[#This Row],[Population Estimate 2018]]</f>
        <v>14653</v>
      </c>
      <c r="O894" t="str" cm="1">
        <f t="array" ref="O89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95" spans="1:15" x14ac:dyDescent="0.3">
      <c r="A895">
        <v>899</v>
      </c>
      <c r="B895" t="s">
        <v>658</v>
      </c>
      <c r="C895" t="s">
        <v>519</v>
      </c>
      <c r="D895" t="s">
        <v>21</v>
      </c>
      <c r="E895">
        <v>6</v>
      </c>
      <c r="F895">
        <f>IF(OR(Table2[[#This Row],[ Rural-Urban Continuum Code   2013]]=1,Table2[[#This Row],[ Rural-Urban Continuum Code   2013]]=2,Table2[[#This Row],[ Rural-Urban Continuum Code   2013]]=3),1,0)</f>
        <v>0</v>
      </c>
      <c r="G895">
        <f>IF(OR(Table2[[#This Row],[ Rural-Urban Continuum Code   2013]]=4,Table2[[#This Row],[ Rural-Urban Continuum Code   2013]]=5,Table2[[#This Row],[ Rural-Urban Continuum Code   2013]]=6),1,0)</f>
        <v>1</v>
      </c>
      <c r="H895">
        <f>IF(OR(Table2[[#This Row],[ Rural-Urban Continuum Code   2013]]=7,Table2[[#This Row],[ Rural-Urban Continuum Code   2013]]=8,Table2[[#This Row],[ Rural-Urban Continuum Code   2013]]=9),1,0)</f>
        <v>0</v>
      </c>
      <c r="I895">
        <v>0.21</v>
      </c>
      <c r="J895">
        <v>0.08</v>
      </c>
      <c r="K895" s="17">
        <f>Table1[[#This Row],[Median Income 2018]]</f>
        <v>47529</v>
      </c>
      <c r="L895">
        <f>(Table1[[#This Row],[Hospital Beds 2018]]/Table1[[#This Row],[Population Estimate 2018]])*1000</f>
        <v>2.6047093144405085</v>
      </c>
      <c r="M895" s="1">
        <v>0.82</v>
      </c>
      <c r="N895">
        <f>Table1[[#This Row],[Population Estimate 2018]]</f>
        <v>9598</v>
      </c>
      <c r="O895" t="str" cm="1">
        <f t="array" ref="O89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896" spans="1:15" x14ac:dyDescent="0.3">
      <c r="A896">
        <v>900</v>
      </c>
      <c r="B896" t="s">
        <v>658</v>
      </c>
      <c r="C896" t="s">
        <v>27</v>
      </c>
      <c r="D896" t="s">
        <v>21</v>
      </c>
      <c r="E896">
        <v>2</v>
      </c>
      <c r="F896">
        <f>IF(OR(Table2[[#This Row],[ Rural-Urban Continuum Code   2013]]=1,Table2[[#This Row],[ Rural-Urban Continuum Code   2013]]=2,Table2[[#This Row],[ Rural-Urban Continuum Code   2013]]=3),1,0)</f>
        <v>1</v>
      </c>
      <c r="G896">
        <f>IF(OR(Table2[[#This Row],[ Rural-Urban Continuum Code   2013]]=4,Table2[[#This Row],[ Rural-Urban Continuum Code   2013]]=5,Table2[[#This Row],[ Rural-Urban Continuum Code   2013]]=6),1,0)</f>
        <v>0</v>
      </c>
      <c r="H896">
        <f>IF(OR(Table2[[#This Row],[ Rural-Urban Continuum Code   2013]]=7,Table2[[#This Row],[ Rural-Urban Continuum Code   2013]]=8,Table2[[#This Row],[ Rural-Urban Continuum Code   2013]]=9),1,0)</f>
        <v>0</v>
      </c>
      <c r="I896">
        <v>0.15</v>
      </c>
      <c r="J896">
        <v>7.0000000000000007E-2</v>
      </c>
      <c r="K896" s="17">
        <f>Table1[[#This Row],[Median Income 2018]]</f>
        <v>65953</v>
      </c>
      <c r="L896">
        <f>(Table1[[#This Row],[Hospital Beds 2018]]/Table1[[#This Row],[Population Estimate 2018]])*1000</f>
        <v>1.4378791282857786</v>
      </c>
      <c r="M896" s="1">
        <v>0.84</v>
      </c>
      <c r="N896">
        <f>Table1[[#This Row],[Population Estimate 2018]]</f>
        <v>66765</v>
      </c>
      <c r="O896" t="str" cm="1">
        <f t="array" ref="O896">_xlfn.IFS(Table2[[#This Row],[ Rural-Urban Continuum Code   2014]]=1,"Urban",Table2[[#This Row],[ Rural-Urban Continuum Code   2015]]=1, "Suburban",Table2[[#This Row],[ Rural-Urban Continuum Code   2016]]=1,"Rural")</f>
        <v>Urban</v>
      </c>
    </row>
    <row r="897" spans="1:15" x14ac:dyDescent="0.3">
      <c r="A897">
        <v>901</v>
      </c>
      <c r="B897" t="s">
        <v>658</v>
      </c>
      <c r="C897" t="s">
        <v>664</v>
      </c>
      <c r="D897" t="s">
        <v>21</v>
      </c>
      <c r="E897">
        <v>9</v>
      </c>
      <c r="F897">
        <f>IF(OR(Table2[[#This Row],[ Rural-Urban Continuum Code   2013]]=1,Table2[[#This Row],[ Rural-Urban Continuum Code   2013]]=2,Table2[[#This Row],[ Rural-Urban Continuum Code   2013]]=3),1,0)</f>
        <v>0</v>
      </c>
      <c r="G897">
        <f>IF(OR(Table2[[#This Row],[ Rural-Urban Continuum Code   2013]]=4,Table2[[#This Row],[ Rural-Urban Continuum Code   2013]]=5,Table2[[#This Row],[ Rural-Urban Continuum Code   2013]]=6),1,0)</f>
        <v>0</v>
      </c>
      <c r="H897">
        <f>IF(OR(Table2[[#This Row],[ Rural-Urban Continuum Code   2013]]=7,Table2[[#This Row],[ Rural-Urban Continuum Code   2013]]=8,Table2[[#This Row],[ Rural-Urban Continuum Code   2013]]=9),1,0)</f>
        <v>1</v>
      </c>
      <c r="I897">
        <v>0.25</v>
      </c>
      <c r="J897">
        <v>0.08</v>
      </c>
      <c r="K897" s="17">
        <f>Table1[[#This Row],[Median Income 2018]]</f>
        <v>50981</v>
      </c>
      <c r="L897">
        <f>(Table1[[#This Row],[Hospital Beds 2018]]/Table1[[#This Row],[Population Estimate 2018]])*1000</f>
        <v>0</v>
      </c>
      <c r="M897" s="1">
        <v>0.72</v>
      </c>
      <c r="N897">
        <f>Table1[[#This Row],[Population Estimate 2018]]</f>
        <v>2629</v>
      </c>
      <c r="O897" t="str" cm="1">
        <f t="array" ref="O897">_xlfn.IFS(Table2[[#This Row],[ Rural-Urban Continuum Code   2014]]=1,"Urban",Table2[[#This Row],[ Rural-Urban Continuum Code   2015]]=1, "Suburban",Table2[[#This Row],[ Rural-Urban Continuum Code   2016]]=1,"Rural")</f>
        <v>Rural</v>
      </c>
    </row>
    <row r="898" spans="1:15" x14ac:dyDescent="0.3">
      <c r="A898">
        <v>902</v>
      </c>
      <c r="B898" t="s">
        <v>658</v>
      </c>
      <c r="C898" t="s">
        <v>665</v>
      </c>
      <c r="D898" t="s">
        <v>21</v>
      </c>
      <c r="E898">
        <v>8</v>
      </c>
      <c r="F898">
        <f>IF(OR(Table2[[#This Row],[ Rural-Urban Continuum Code   2013]]=1,Table2[[#This Row],[ Rural-Urban Continuum Code   2013]]=2,Table2[[#This Row],[ Rural-Urban Continuum Code   2013]]=3),1,0)</f>
        <v>0</v>
      </c>
      <c r="G898">
        <f>IF(OR(Table2[[#This Row],[ Rural-Urban Continuum Code   2013]]=4,Table2[[#This Row],[ Rural-Urban Continuum Code   2013]]=5,Table2[[#This Row],[ Rural-Urban Continuum Code   2013]]=6),1,0)</f>
        <v>0</v>
      </c>
      <c r="H898">
        <f>IF(OR(Table2[[#This Row],[ Rural-Urban Continuum Code   2013]]=7,Table2[[#This Row],[ Rural-Urban Continuum Code   2013]]=8,Table2[[#This Row],[ Rural-Urban Continuum Code   2013]]=9),1,0)</f>
        <v>1</v>
      </c>
      <c r="I898">
        <v>0.27</v>
      </c>
      <c r="J898">
        <v>0.08</v>
      </c>
      <c r="K898" s="17">
        <f>Table1[[#This Row],[Median Income 2018]]</f>
        <v>41129</v>
      </c>
      <c r="L898">
        <f>(Table1[[#This Row],[Hospital Beds 2018]]/Table1[[#This Row],[Population Estimate 2018]])*1000</f>
        <v>6.0441220912662432</v>
      </c>
      <c r="M898" s="1">
        <v>0.77</v>
      </c>
      <c r="N898">
        <f>Table1[[#This Row],[Population Estimate 2018]]</f>
        <v>3309</v>
      </c>
      <c r="O898" t="str" cm="1">
        <f t="array" ref="O898">_xlfn.IFS(Table2[[#This Row],[ Rural-Urban Continuum Code   2014]]=1,"Urban",Table2[[#This Row],[ Rural-Urban Continuum Code   2015]]=1, "Suburban",Table2[[#This Row],[ Rural-Urban Continuum Code   2016]]=1,"Rural")</f>
        <v>Rural</v>
      </c>
    </row>
    <row r="899" spans="1:15" x14ac:dyDescent="0.3">
      <c r="A899">
        <v>903</v>
      </c>
      <c r="B899" t="s">
        <v>658</v>
      </c>
      <c r="C899" t="s">
        <v>30</v>
      </c>
      <c r="D899" t="s">
        <v>21</v>
      </c>
      <c r="E899">
        <v>6</v>
      </c>
      <c r="F899">
        <f>IF(OR(Table2[[#This Row],[ Rural-Urban Continuum Code   2013]]=1,Table2[[#This Row],[ Rural-Urban Continuum Code   2013]]=2,Table2[[#This Row],[ Rural-Urban Continuum Code   2013]]=3),1,0)</f>
        <v>0</v>
      </c>
      <c r="G899">
        <f>IF(OR(Table2[[#This Row],[ Rural-Urban Continuum Code   2013]]=4,Table2[[#This Row],[ Rural-Urban Continuum Code   2013]]=5,Table2[[#This Row],[ Rural-Urban Continuum Code   2013]]=6),1,0)</f>
        <v>1</v>
      </c>
      <c r="H899">
        <f>IF(OR(Table2[[#This Row],[ Rural-Urban Continuum Code   2013]]=7,Table2[[#This Row],[ Rural-Urban Continuum Code   2013]]=8,Table2[[#This Row],[ Rural-Urban Continuum Code   2013]]=9),1,0)</f>
        <v>0</v>
      </c>
      <c r="I899">
        <v>0.19</v>
      </c>
      <c r="J899">
        <v>7.0000000000000007E-2</v>
      </c>
      <c r="K899" s="17">
        <f>Table1[[#This Row],[Median Income 2018]]</f>
        <v>44475</v>
      </c>
      <c r="L899">
        <f>(Table1[[#This Row],[Hospital Beds 2018]]/Table1[[#This Row],[Population Estimate 2018]])*1000</f>
        <v>2.1483887084686484</v>
      </c>
      <c r="M899" s="1">
        <v>0.84</v>
      </c>
      <c r="N899">
        <f>Table1[[#This Row],[Population Estimate 2018]]</f>
        <v>20015</v>
      </c>
      <c r="O899" t="str" cm="1">
        <f t="array" ref="O89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900" spans="1:15" x14ac:dyDescent="0.3">
      <c r="A900">
        <v>904</v>
      </c>
      <c r="B900" t="s">
        <v>658</v>
      </c>
      <c r="C900" t="s">
        <v>259</v>
      </c>
      <c r="D900" t="s">
        <v>21</v>
      </c>
      <c r="E900">
        <v>9</v>
      </c>
      <c r="F900">
        <f>IF(OR(Table2[[#This Row],[ Rural-Urban Continuum Code   2013]]=1,Table2[[#This Row],[ Rural-Urban Continuum Code   2013]]=2,Table2[[#This Row],[ Rural-Urban Continuum Code   2013]]=3),1,0)</f>
        <v>0</v>
      </c>
      <c r="G900">
        <f>IF(OR(Table2[[#This Row],[ Rural-Urban Continuum Code   2013]]=4,Table2[[#This Row],[ Rural-Urban Continuum Code   2013]]=5,Table2[[#This Row],[ Rural-Urban Continuum Code   2013]]=6),1,0)</f>
        <v>0</v>
      </c>
      <c r="H900">
        <f>IF(OR(Table2[[#This Row],[ Rural-Urban Continuum Code   2013]]=7,Table2[[#This Row],[ Rural-Urban Continuum Code   2013]]=8,Table2[[#This Row],[ Rural-Urban Continuum Code   2013]]=9),1,0)</f>
        <v>1</v>
      </c>
      <c r="I900">
        <v>0.27</v>
      </c>
      <c r="J900">
        <v>0.08</v>
      </c>
      <c r="K900" s="17">
        <f>Table1[[#This Row],[Median Income 2018]]</f>
        <v>43274</v>
      </c>
      <c r="L900">
        <f>(Table1[[#This Row],[Hospital Beds 2018]]/Table1[[#This Row],[Population Estimate 2018]])*1000</f>
        <v>6.015037593984963</v>
      </c>
      <c r="M900" s="1">
        <v>0.75</v>
      </c>
      <c r="N900">
        <f>Table1[[#This Row],[Population Estimate 2018]]</f>
        <v>2660</v>
      </c>
      <c r="O900" t="str" cm="1">
        <f t="array" ref="O900">_xlfn.IFS(Table2[[#This Row],[ Rural-Urban Continuum Code   2014]]=1,"Urban",Table2[[#This Row],[ Rural-Urban Continuum Code   2015]]=1, "Suburban",Table2[[#This Row],[ Rural-Urban Continuum Code   2016]]=1,"Rural")</f>
        <v>Rural</v>
      </c>
    </row>
    <row r="901" spans="1:15" x14ac:dyDescent="0.3">
      <c r="A901">
        <v>905</v>
      </c>
      <c r="B901" t="s">
        <v>658</v>
      </c>
      <c r="C901" t="s">
        <v>143</v>
      </c>
      <c r="D901" t="s">
        <v>21</v>
      </c>
      <c r="E901">
        <v>9</v>
      </c>
      <c r="F901">
        <f>IF(OR(Table2[[#This Row],[ Rural-Urban Continuum Code   2013]]=1,Table2[[#This Row],[ Rural-Urban Continuum Code   2013]]=2,Table2[[#This Row],[ Rural-Urban Continuum Code   2013]]=3),1,0)</f>
        <v>0</v>
      </c>
      <c r="G901">
        <f>IF(OR(Table2[[#This Row],[ Rural-Urban Continuum Code   2013]]=4,Table2[[#This Row],[ Rural-Urban Continuum Code   2013]]=5,Table2[[#This Row],[ Rural-Urban Continuum Code   2013]]=6),1,0)</f>
        <v>0</v>
      </c>
      <c r="H901">
        <f>IF(OR(Table2[[#This Row],[ Rural-Urban Continuum Code   2013]]=7,Table2[[#This Row],[ Rural-Urban Continuum Code   2013]]=8,Table2[[#This Row],[ Rural-Urban Continuum Code   2013]]=9),1,0)</f>
        <v>1</v>
      </c>
      <c r="I901">
        <v>0.22</v>
      </c>
      <c r="J901">
        <v>7.0000000000000007E-2</v>
      </c>
      <c r="K901" s="17">
        <f>Table1[[#This Row],[Median Income 2018]]</f>
        <v>51235</v>
      </c>
      <c r="L901">
        <f>(Table1[[#This Row],[Hospital Beds 2018]]/Table1[[#This Row],[Population Estimate 2018]])*1000</f>
        <v>39.401496259351617</v>
      </c>
      <c r="M901" s="1">
        <v>0.8</v>
      </c>
      <c r="N901">
        <f>Table1[[#This Row],[Population Estimate 2018]]</f>
        <v>2005</v>
      </c>
      <c r="O901" t="str" cm="1">
        <f t="array" ref="O901">_xlfn.IFS(Table2[[#This Row],[ Rural-Urban Continuum Code   2014]]=1,"Urban",Table2[[#This Row],[ Rural-Urban Continuum Code   2015]]=1, "Suburban",Table2[[#This Row],[ Rural-Urban Continuum Code   2016]]=1,"Rural")</f>
        <v>Rural</v>
      </c>
    </row>
    <row r="902" spans="1:15" x14ac:dyDescent="0.3">
      <c r="A902">
        <v>906</v>
      </c>
      <c r="B902" t="s">
        <v>658</v>
      </c>
      <c r="C902" t="s">
        <v>34</v>
      </c>
      <c r="D902" t="s">
        <v>21</v>
      </c>
      <c r="E902">
        <v>6</v>
      </c>
      <c r="F902">
        <f>IF(OR(Table2[[#This Row],[ Rural-Urban Continuum Code   2013]]=1,Table2[[#This Row],[ Rural-Urban Continuum Code   2013]]=2,Table2[[#This Row],[ Rural-Urban Continuum Code   2013]]=3),1,0)</f>
        <v>0</v>
      </c>
      <c r="G902">
        <f>IF(OR(Table2[[#This Row],[ Rural-Urban Continuum Code   2013]]=4,Table2[[#This Row],[ Rural-Urban Continuum Code   2013]]=5,Table2[[#This Row],[ Rural-Urban Continuum Code   2013]]=6),1,0)</f>
        <v>1</v>
      </c>
      <c r="H902">
        <f>IF(OR(Table2[[#This Row],[ Rural-Urban Continuum Code   2013]]=7,Table2[[#This Row],[ Rural-Urban Continuum Code   2013]]=8,Table2[[#This Row],[ Rural-Urban Continuum Code   2013]]=9),1,0)</f>
        <v>0</v>
      </c>
      <c r="I902">
        <v>0.23</v>
      </c>
      <c r="J902">
        <v>0.11</v>
      </c>
      <c r="K902" s="17">
        <f>Table1[[#This Row],[Median Income 2018]]</f>
        <v>52681</v>
      </c>
      <c r="L902">
        <f>(Table1[[#This Row],[Hospital Beds 2018]]/Table1[[#This Row],[Population Estimate 2018]])*1000</f>
        <v>3.1261723146179818</v>
      </c>
      <c r="M902" s="1">
        <v>0.79</v>
      </c>
      <c r="N902">
        <f>Table1[[#This Row],[Population Estimate 2018]]</f>
        <v>7997</v>
      </c>
      <c r="O902" t="str" cm="1">
        <f t="array" ref="O90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903" spans="1:15" x14ac:dyDescent="0.3">
      <c r="A903">
        <v>907</v>
      </c>
      <c r="B903" t="s">
        <v>658</v>
      </c>
      <c r="C903" t="s">
        <v>666</v>
      </c>
      <c r="D903" t="s">
        <v>21</v>
      </c>
      <c r="E903">
        <v>7</v>
      </c>
      <c r="F903">
        <f>IF(OR(Table2[[#This Row],[ Rural-Urban Continuum Code   2013]]=1,Table2[[#This Row],[ Rural-Urban Continuum Code   2013]]=2,Table2[[#This Row],[ Rural-Urban Continuum Code   2013]]=3),1,0)</f>
        <v>0</v>
      </c>
      <c r="G903">
        <f>IF(OR(Table2[[#This Row],[ Rural-Urban Continuum Code   2013]]=4,Table2[[#This Row],[ Rural-Urban Continuum Code   2013]]=5,Table2[[#This Row],[ Rural-Urban Continuum Code   2013]]=6),1,0)</f>
        <v>0</v>
      </c>
      <c r="H903">
        <f>IF(OR(Table2[[#This Row],[ Rural-Urban Continuum Code   2013]]=7,Table2[[#This Row],[ Rural-Urban Continuum Code   2013]]=8,Table2[[#This Row],[ Rural-Urban Continuum Code   2013]]=9),1,0)</f>
        <v>1</v>
      </c>
      <c r="I903">
        <v>0.22</v>
      </c>
      <c r="J903">
        <v>0.08</v>
      </c>
      <c r="K903" s="17">
        <f>Table1[[#This Row],[Median Income 2018]]</f>
        <v>44467</v>
      </c>
      <c r="L903">
        <f>(Table1[[#This Row],[Hospital Beds 2018]]/Table1[[#This Row],[Population Estimate 2018]])*1000</f>
        <v>2.864016496735021</v>
      </c>
      <c r="M903" s="1">
        <v>0.78</v>
      </c>
      <c r="N903">
        <f>Table1[[#This Row],[Population Estimate 2018]]</f>
        <v>8729</v>
      </c>
      <c r="O903" t="str" cm="1">
        <f t="array" ref="O903">_xlfn.IFS(Table2[[#This Row],[ Rural-Urban Continuum Code   2014]]=1,"Urban",Table2[[#This Row],[ Rural-Urban Continuum Code   2015]]=1, "Suburban",Table2[[#This Row],[ Rural-Urban Continuum Code   2016]]=1,"Rural")</f>
        <v>Rural</v>
      </c>
    </row>
    <row r="904" spans="1:15" x14ac:dyDescent="0.3">
      <c r="A904">
        <v>908</v>
      </c>
      <c r="B904" t="s">
        <v>658</v>
      </c>
      <c r="C904" t="s">
        <v>667</v>
      </c>
      <c r="D904" t="s">
        <v>21</v>
      </c>
      <c r="E904">
        <v>6</v>
      </c>
      <c r="F904">
        <f>IF(OR(Table2[[#This Row],[ Rural-Urban Continuum Code   2013]]=1,Table2[[#This Row],[ Rural-Urban Continuum Code   2013]]=2,Table2[[#This Row],[ Rural-Urban Continuum Code   2013]]=3),1,0)</f>
        <v>0</v>
      </c>
      <c r="G904">
        <f>IF(OR(Table2[[#This Row],[ Rural-Urban Continuum Code   2013]]=4,Table2[[#This Row],[ Rural-Urban Continuum Code   2013]]=5,Table2[[#This Row],[ Rural-Urban Continuum Code   2013]]=6),1,0)</f>
        <v>1</v>
      </c>
      <c r="H904">
        <f>IF(OR(Table2[[#This Row],[ Rural-Urban Continuum Code   2013]]=7,Table2[[#This Row],[ Rural-Urban Continuum Code   2013]]=8,Table2[[#This Row],[ Rural-Urban Continuum Code   2013]]=9),1,0)</f>
        <v>0</v>
      </c>
      <c r="I904">
        <v>0.21</v>
      </c>
      <c r="J904">
        <v>0.09</v>
      </c>
      <c r="K904" s="17">
        <f>Table1[[#This Row],[Median Income 2018]]</f>
        <v>58371</v>
      </c>
      <c r="L904">
        <f>(Table1[[#This Row],[Hospital Beds 2018]]/Table1[[#This Row],[Population Estimate 2018]])*1000</f>
        <v>6.68043240617029</v>
      </c>
      <c r="M904" s="1">
        <v>0.81</v>
      </c>
      <c r="N904">
        <f>Table1[[#This Row],[Population Estimate 2018]]</f>
        <v>8233</v>
      </c>
      <c r="O904" t="str" cm="1">
        <f t="array" ref="O90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905" spans="1:15" x14ac:dyDescent="0.3">
      <c r="A905">
        <v>909</v>
      </c>
      <c r="B905" t="s">
        <v>658</v>
      </c>
      <c r="C905" t="s">
        <v>668</v>
      </c>
      <c r="D905" t="s">
        <v>21</v>
      </c>
      <c r="E905">
        <v>9</v>
      </c>
      <c r="F905">
        <f>IF(OR(Table2[[#This Row],[ Rural-Urban Continuum Code   2013]]=1,Table2[[#This Row],[ Rural-Urban Continuum Code   2013]]=2,Table2[[#This Row],[ Rural-Urban Continuum Code   2013]]=3),1,0)</f>
        <v>0</v>
      </c>
      <c r="G905">
        <f>IF(OR(Table2[[#This Row],[ Rural-Urban Continuum Code   2013]]=4,Table2[[#This Row],[ Rural-Urban Continuum Code   2013]]=5,Table2[[#This Row],[ Rural-Urban Continuum Code   2013]]=6),1,0)</f>
        <v>0</v>
      </c>
      <c r="H905">
        <f>IF(OR(Table2[[#This Row],[ Rural-Urban Continuum Code   2013]]=7,Table2[[#This Row],[ Rural-Urban Continuum Code   2013]]=8,Table2[[#This Row],[ Rural-Urban Continuum Code   2013]]=9),1,0)</f>
        <v>1</v>
      </c>
      <c r="I905">
        <v>0.26</v>
      </c>
      <c r="J905">
        <v>0.06</v>
      </c>
      <c r="K905" s="17">
        <f>Table1[[#This Row],[Median Income 2018]]</f>
        <v>46818</v>
      </c>
      <c r="L905">
        <f>(Table1[[#This Row],[Hospital Beds 2018]]/Table1[[#This Row],[Population Estimate 2018]])*1000</f>
        <v>6.864988558352402</v>
      </c>
      <c r="M905" s="1">
        <v>0.76</v>
      </c>
      <c r="N905">
        <f>Table1[[#This Row],[Population Estimate 2018]]</f>
        <v>1748</v>
      </c>
      <c r="O905" t="str" cm="1">
        <f t="array" ref="O905">_xlfn.IFS(Table2[[#This Row],[ Rural-Urban Continuum Code   2014]]=1,"Urban",Table2[[#This Row],[ Rural-Urban Continuum Code   2015]]=1, "Suburban",Table2[[#This Row],[ Rural-Urban Continuum Code   2016]]=1,"Rural")</f>
        <v>Rural</v>
      </c>
    </row>
    <row r="906" spans="1:15" x14ac:dyDescent="0.3">
      <c r="A906">
        <v>910</v>
      </c>
      <c r="B906" t="s">
        <v>658</v>
      </c>
      <c r="C906" t="s">
        <v>669</v>
      </c>
      <c r="D906" t="s">
        <v>21</v>
      </c>
      <c r="E906">
        <v>4</v>
      </c>
      <c r="F906">
        <f>IF(OR(Table2[[#This Row],[ Rural-Urban Continuum Code   2013]]=1,Table2[[#This Row],[ Rural-Urban Continuum Code   2013]]=2,Table2[[#This Row],[ Rural-Urban Continuum Code   2013]]=3),1,0)</f>
        <v>0</v>
      </c>
      <c r="G906">
        <f>IF(OR(Table2[[#This Row],[ Rural-Urban Continuum Code   2013]]=4,Table2[[#This Row],[ Rural-Urban Continuum Code   2013]]=5,Table2[[#This Row],[ Rural-Urban Continuum Code   2013]]=6),1,0)</f>
        <v>1</v>
      </c>
      <c r="H906">
        <f>IF(OR(Table2[[#This Row],[ Rural-Urban Continuum Code   2013]]=7,Table2[[#This Row],[ Rural-Urban Continuum Code   2013]]=8,Table2[[#This Row],[ Rural-Urban Continuum Code   2013]]=9),1,0)</f>
        <v>0</v>
      </c>
      <c r="I906">
        <v>0.18</v>
      </c>
      <c r="J906">
        <v>7.0000000000000007E-2</v>
      </c>
      <c r="K906" s="17">
        <f>Table1[[#This Row],[Median Income 2018]]</f>
        <v>47864</v>
      </c>
      <c r="L906">
        <f>(Table1[[#This Row],[Hospital Beds 2018]]/Table1[[#This Row],[Population Estimate 2018]])*1000</f>
        <v>1.9592253961042649</v>
      </c>
      <c r="M906" s="1">
        <v>0.8</v>
      </c>
      <c r="N906">
        <f>Table1[[#This Row],[Population Estimate 2018]]</f>
        <v>35218</v>
      </c>
      <c r="O906" t="str" cm="1">
        <f t="array" ref="O90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907" spans="1:15" x14ac:dyDescent="0.3">
      <c r="A907">
        <v>911</v>
      </c>
      <c r="B907" t="s">
        <v>658</v>
      </c>
      <c r="C907" t="s">
        <v>148</v>
      </c>
      <c r="D907" t="s">
        <v>21</v>
      </c>
      <c r="E907">
        <v>4</v>
      </c>
      <c r="F907">
        <f>IF(OR(Table2[[#This Row],[ Rural-Urban Continuum Code   2013]]=1,Table2[[#This Row],[ Rural-Urban Continuum Code   2013]]=2,Table2[[#This Row],[ Rural-Urban Continuum Code   2013]]=3),1,0)</f>
        <v>0</v>
      </c>
      <c r="G907">
        <f>IF(OR(Table2[[#This Row],[ Rural-Urban Continuum Code   2013]]=4,Table2[[#This Row],[ Rural-Urban Continuum Code   2013]]=5,Table2[[#This Row],[ Rural-Urban Continuum Code   2013]]=6),1,0)</f>
        <v>1</v>
      </c>
      <c r="H907">
        <f>IF(OR(Table2[[#This Row],[ Rural-Urban Continuum Code   2013]]=7,Table2[[#This Row],[ Rural-Urban Continuum Code   2013]]=8,Table2[[#This Row],[ Rural-Urban Continuum Code   2013]]=9),1,0)</f>
        <v>0</v>
      </c>
      <c r="I907">
        <v>0.16</v>
      </c>
      <c r="J907">
        <v>0.06</v>
      </c>
      <c r="K907" s="17">
        <f>Table1[[#This Row],[Median Income 2018]]</f>
        <v>43852</v>
      </c>
      <c r="L907">
        <f>(Table1[[#This Row],[Hospital Beds 2018]]/Table1[[#This Row],[Population Estimate 2018]])*1000</f>
        <v>3.1779389528178581</v>
      </c>
      <c r="M907" s="1">
        <v>0.84</v>
      </c>
      <c r="N907">
        <f>Table1[[#This Row],[Population Estimate 2018]]</f>
        <v>39019</v>
      </c>
      <c r="O907" t="str" cm="1">
        <f t="array" ref="O90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908" spans="1:15" x14ac:dyDescent="0.3">
      <c r="A908">
        <v>912</v>
      </c>
      <c r="B908" t="s">
        <v>658</v>
      </c>
      <c r="C908" t="s">
        <v>402</v>
      </c>
      <c r="D908" t="s">
        <v>21</v>
      </c>
      <c r="E908">
        <v>9</v>
      </c>
      <c r="F908">
        <f>IF(OR(Table2[[#This Row],[ Rural-Urban Continuum Code   2013]]=1,Table2[[#This Row],[ Rural-Urban Continuum Code   2013]]=2,Table2[[#This Row],[ Rural-Urban Continuum Code   2013]]=3),1,0)</f>
        <v>0</v>
      </c>
      <c r="G908">
        <f>IF(OR(Table2[[#This Row],[ Rural-Urban Continuum Code   2013]]=4,Table2[[#This Row],[ Rural-Urban Continuum Code   2013]]=5,Table2[[#This Row],[ Rural-Urban Continuum Code   2013]]=6),1,0)</f>
        <v>0</v>
      </c>
      <c r="H908">
        <f>IF(OR(Table2[[#This Row],[ Rural-Urban Continuum Code   2013]]=7,Table2[[#This Row],[ Rural-Urban Continuum Code   2013]]=8,Table2[[#This Row],[ Rural-Urban Continuum Code   2013]]=9),1,0)</f>
        <v>1</v>
      </c>
      <c r="I908">
        <v>0.28000000000000003</v>
      </c>
      <c r="J908">
        <v>0.09</v>
      </c>
      <c r="K908" s="17">
        <f>Table1[[#This Row],[Median Income 2018]]</f>
        <v>44774</v>
      </c>
      <c r="L908">
        <f>(Table1[[#This Row],[Hospital Beds 2018]]/Table1[[#This Row],[Population Estimate 2018]])*1000</f>
        <v>4.1797283176593529</v>
      </c>
      <c r="M908" s="1">
        <v>0.74</v>
      </c>
      <c r="N908">
        <f>Table1[[#This Row],[Population Estimate 2018]]</f>
        <v>2871</v>
      </c>
      <c r="O908" t="str" cm="1">
        <f t="array" ref="O908">_xlfn.IFS(Table2[[#This Row],[ Rural-Urban Continuum Code   2014]]=1,"Urban",Table2[[#This Row],[ Rural-Urban Continuum Code   2015]]=1, "Suburban",Table2[[#This Row],[ Rural-Urban Continuum Code   2016]]=1,"Rural")</f>
        <v>Rural</v>
      </c>
    </row>
    <row r="909" spans="1:15" x14ac:dyDescent="0.3">
      <c r="A909">
        <v>913</v>
      </c>
      <c r="B909" t="s">
        <v>658</v>
      </c>
      <c r="C909" t="s">
        <v>627</v>
      </c>
      <c r="D909" t="s">
        <v>21</v>
      </c>
      <c r="E909">
        <v>7</v>
      </c>
      <c r="F909">
        <f>IF(OR(Table2[[#This Row],[ Rural-Urban Continuum Code   2013]]=1,Table2[[#This Row],[ Rural-Urban Continuum Code   2013]]=2,Table2[[#This Row],[ Rural-Urban Continuum Code   2013]]=3),1,0)</f>
        <v>0</v>
      </c>
      <c r="G909">
        <f>IF(OR(Table2[[#This Row],[ Rural-Urban Continuum Code   2013]]=4,Table2[[#This Row],[ Rural-Urban Continuum Code   2013]]=5,Table2[[#This Row],[ Rural-Urban Continuum Code   2013]]=6),1,0)</f>
        <v>0</v>
      </c>
      <c r="H909">
        <f>IF(OR(Table2[[#This Row],[ Rural-Urban Continuum Code   2013]]=7,Table2[[#This Row],[ Rural-Urban Continuum Code   2013]]=8,Table2[[#This Row],[ Rural-Urban Continuum Code   2013]]=9),1,0)</f>
        <v>1</v>
      </c>
      <c r="I909">
        <v>0.2</v>
      </c>
      <c r="J909">
        <v>0.1</v>
      </c>
      <c r="K909" s="17">
        <f>Table1[[#This Row],[Median Income 2018]]</f>
        <v>50605</v>
      </c>
      <c r="L909">
        <f>(Table1[[#This Row],[Hospital Beds 2018]]/Table1[[#This Row],[Population Estimate 2018]])*1000</f>
        <v>7.1592669765453865</v>
      </c>
      <c r="M909" s="1">
        <v>0.83</v>
      </c>
      <c r="N909">
        <f>Table1[[#This Row],[Population Estimate 2018]]</f>
        <v>18717</v>
      </c>
      <c r="O909" t="str" cm="1">
        <f t="array" ref="O909">_xlfn.IFS(Table2[[#This Row],[ Rural-Urban Continuum Code   2014]]=1,"Urban",Table2[[#This Row],[ Rural-Urban Continuum Code   2015]]=1, "Suburban",Table2[[#This Row],[ Rural-Urban Continuum Code   2016]]=1,"Rural")</f>
        <v>Rural</v>
      </c>
    </row>
    <row r="910" spans="1:15" x14ac:dyDescent="0.3">
      <c r="A910">
        <v>914</v>
      </c>
      <c r="B910" t="s">
        <v>658</v>
      </c>
      <c r="C910" t="s">
        <v>670</v>
      </c>
      <c r="D910" t="s">
        <v>21</v>
      </c>
      <c r="E910">
        <v>3</v>
      </c>
      <c r="F910">
        <f>IF(OR(Table2[[#This Row],[ Rural-Urban Continuum Code   2013]]=1,Table2[[#This Row],[ Rural-Urban Continuum Code   2013]]=2,Table2[[#This Row],[ Rural-Urban Continuum Code   2013]]=3),1,0)</f>
        <v>1</v>
      </c>
      <c r="G910">
        <f>IF(OR(Table2[[#This Row],[ Rural-Urban Continuum Code   2013]]=4,Table2[[#This Row],[ Rural-Urban Continuum Code   2013]]=5,Table2[[#This Row],[ Rural-Urban Continuum Code   2013]]=6),1,0)</f>
        <v>0</v>
      </c>
      <c r="H910">
        <f>IF(OR(Table2[[#This Row],[ Rural-Urban Continuum Code   2013]]=7,Table2[[#This Row],[ Rural-Urban Continuum Code   2013]]=8,Table2[[#This Row],[ Rural-Urban Continuum Code   2013]]=9),1,0)</f>
        <v>0</v>
      </c>
      <c r="I910">
        <v>0.2</v>
      </c>
      <c r="J910">
        <v>0.08</v>
      </c>
      <c r="K910" s="17">
        <f>Table1[[#This Row],[Median Income 2018]]</f>
        <v>50949</v>
      </c>
      <c r="L910">
        <f>(Table1[[#This Row],[Hospital Beds 2018]]/Table1[[#This Row],[Population Estimate 2018]])*1000</f>
        <v>0</v>
      </c>
      <c r="M910" s="1">
        <v>0.78</v>
      </c>
      <c r="N910">
        <f>Table1[[#This Row],[Population Estimate 2018]]</f>
        <v>7682</v>
      </c>
      <c r="O910" t="str" cm="1">
        <f t="array" ref="O910">_xlfn.IFS(Table2[[#This Row],[ Rural-Urban Continuum Code   2014]]=1,"Urban",Table2[[#This Row],[ Rural-Urban Continuum Code   2015]]=1, "Suburban",Table2[[#This Row],[ Rural-Urban Continuum Code   2016]]=1,"Rural")</f>
        <v>Urban</v>
      </c>
    </row>
    <row r="911" spans="1:15" x14ac:dyDescent="0.3">
      <c r="A911">
        <v>915</v>
      </c>
      <c r="B911" t="s">
        <v>658</v>
      </c>
      <c r="C911" t="s">
        <v>268</v>
      </c>
      <c r="D911" t="s">
        <v>21</v>
      </c>
      <c r="E911">
        <v>3</v>
      </c>
      <c r="F911">
        <f>IF(OR(Table2[[#This Row],[ Rural-Urban Continuum Code   2013]]=1,Table2[[#This Row],[ Rural-Urban Continuum Code   2013]]=2,Table2[[#This Row],[ Rural-Urban Continuum Code   2013]]=3),1,0)</f>
        <v>1</v>
      </c>
      <c r="G911">
        <f>IF(OR(Table2[[#This Row],[ Rural-Urban Continuum Code   2013]]=4,Table2[[#This Row],[ Rural-Urban Continuum Code   2013]]=5,Table2[[#This Row],[ Rural-Urban Continuum Code   2013]]=6),1,0)</f>
        <v>0</v>
      </c>
      <c r="H911">
        <f>IF(OR(Table2[[#This Row],[ Rural-Urban Continuum Code   2013]]=7,Table2[[#This Row],[ Rural-Urban Continuum Code   2013]]=8,Table2[[#This Row],[ Rural-Urban Continuum Code   2013]]=9),1,0)</f>
        <v>0</v>
      </c>
      <c r="I911">
        <v>0.12</v>
      </c>
      <c r="J911">
        <v>0.05</v>
      </c>
      <c r="K911" s="17">
        <f>Table1[[#This Row],[Median Income 2018]]</f>
        <v>57120</v>
      </c>
      <c r="L911">
        <f>(Table1[[#This Row],[Hospital Beds 2018]]/Table1[[#This Row],[Population Estimate 2018]])*1000</f>
        <v>1.1693402285977799</v>
      </c>
      <c r="M911" s="1">
        <v>0.83</v>
      </c>
      <c r="N911">
        <f>Table1[[#This Row],[Population Estimate 2018]]</f>
        <v>121436</v>
      </c>
      <c r="O911" t="str" cm="1">
        <f t="array" ref="O911">_xlfn.IFS(Table2[[#This Row],[ Rural-Urban Continuum Code   2014]]=1,"Urban",Table2[[#This Row],[ Rural-Urban Continuum Code   2015]]=1, "Suburban",Table2[[#This Row],[ Rural-Urban Continuum Code   2016]]=1,"Rural")</f>
        <v>Urban</v>
      </c>
    </row>
    <row r="912" spans="1:15" x14ac:dyDescent="0.3">
      <c r="A912">
        <v>916</v>
      </c>
      <c r="B912" t="s">
        <v>658</v>
      </c>
      <c r="C912" t="s">
        <v>530</v>
      </c>
      <c r="D912" t="s">
        <v>21</v>
      </c>
      <c r="E912">
        <v>9</v>
      </c>
      <c r="F912">
        <f>IF(OR(Table2[[#This Row],[ Rural-Urban Continuum Code   2013]]=1,Table2[[#This Row],[ Rural-Urban Continuum Code   2013]]=2,Table2[[#This Row],[ Rural-Urban Continuum Code   2013]]=3),1,0)</f>
        <v>0</v>
      </c>
      <c r="G912">
        <f>IF(OR(Table2[[#This Row],[ Rural-Urban Continuum Code   2013]]=4,Table2[[#This Row],[ Rural-Urban Continuum Code   2013]]=5,Table2[[#This Row],[ Rural-Urban Continuum Code   2013]]=6),1,0)</f>
        <v>0</v>
      </c>
      <c r="H912">
        <f>IF(OR(Table2[[#This Row],[ Rural-Urban Continuum Code   2013]]=7,Table2[[#This Row],[ Rural-Urban Continuum Code   2013]]=8,Table2[[#This Row],[ Rural-Urban Continuum Code   2013]]=9),1,0)</f>
        <v>1</v>
      </c>
      <c r="I912">
        <v>0.21</v>
      </c>
      <c r="J912">
        <v>0.06</v>
      </c>
      <c r="K912" s="17">
        <f>Table1[[#This Row],[Median Income 2018]]</f>
        <v>46962</v>
      </c>
      <c r="L912">
        <f>(Table1[[#This Row],[Hospital Beds 2018]]/Table1[[#This Row],[Population Estimate 2018]])*1000</f>
        <v>7.7220077220077226</v>
      </c>
      <c r="M912" s="1">
        <v>0.81</v>
      </c>
      <c r="N912">
        <f>Table1[[#This Row],[Population Estimate 2018]]</f>
        <v>2849</v>
      </c>
      <c r="O912" t="str" cm="1">
        <f t="array" ref="O912">_xlfn.IFS(Table2[[#This Row],[ Rural-Urban Continuum Code   2014]]=1,"Urban",Table2[[#This Row],[ Rural-Urban Continuum Code   2015]]=1, "Suburban",Table2[[#This Row],[ Rural-Urban Continuum Code   2016]]=1,"Rural")</f>
        <v>Rural</v>
      </c>
    </row>
    <row r="913" spans="1:15" x14ac:dyDescent="0.3">
      <c r="A913">
        <v>917</v>
      </c>
      <c r="B913" t="s">
        <v>658</v>
      </c>
      <c r="C913" t="s">
        <v>671</v>
      </c>
      <c r="D913" t="s">
        <v>21</v>
      </c>
      <c r="E913">
        <v>8</v>
      </c>
      <c r="F913">
        <f>IF(OR(Table2[[#This Row],[ Rural-Urban Continuum Code   2013]]=1,Table2[[#This Row],[ Rural-Urban Continuum Code   2013]]=2,Table2[[#This Row],[ Rural-Urban Continuum Code   2013]]=3),1,0)</f>
        <v>0</v>
      </c>
      <c r="G913">
        <f>IF(OR(Table2[[#This Row],[ Rural-Urban Continuum Code   2013]]=4,Table2[[#This Row],[ Rural-Urban Continuum Code   2013]]=5,Table2[[#This Row],[ Rural-Urban Continuum Code   2013]]=6),1,0)</f>
        <v>0</v>
      </c>
      <c r="H913">
        <f>IF(OR(Table2[[#This Row],[ Rural-Urban Continuum Code   2013]]=7,Table2[[#This Row],[ Rural-Urban Continuum Code   2013]]=8,Table2[[#This Row],[ Rural-Urban Continuum Code   2013]]=9),1,0)</f>
        <v>1</v>
      </c>
      <c r="I913">
        <v>0.28999999999999998</v>
      </c>
      <c r="J913">
        <v>0.09</v>
      </c>
      <c r="K913" s="17">
        <f>Table1[[#This Row],[Median Income 2018]]</f>
        <v>37360</v>
      </c>
      <c r="L913">
        <f>(Table1[[#This Row],[Hospital Beds 2018]]/Table1[[#This Row],[Population Estimate 2018]])*1000</f>
        <v>0</v>
      </c>
      <c r="M913" s="1">
        <v>0.74</v>
      </c>
      <c r="N913">
        <f>Table1[[#This Row],[Population Estimate 2018]]</f>
        <v>2508</v>
      </c>
      <c r="O913" t="str" cm="1">
        <f t="array" ref="O913">_xlfn.IFS(Table2[[#This Row],[ Rural-Urban Continuum Code   2014]]=1,"Urban",Table2[[#This Row],[ Rural-Urban Continuum Code   2015]]=1, "Suburban",Table2[[#This Row],[ Rural-Urban Continuum Code   2016]]=1,"Rural")</f>
        <v>Rural</v>
      </c>
    </row>
    <row r="914" spans="1:15" x14ac:dyDescent="0.3">
      <c r="A914">
        <v>918</v>
      </c>
      <c r="B914" t="s">
        <v>658</v>
      </c>
      <c r="C914" t="s">
        <v>672</v>
      </c>
      <c r="D914" t="s">
        <v>21</v>
      </c>
      <c r="E914">
        <v>5</v>
      </c>
      <c r="F914">
        <f>IF(OR(Table2[[#This Row],[ Rural-Urban Continuum Code   2013]]=1,Table2[[#This Row],[ Rural-Urban Continuum Code   2013]]=2,Table2[[#This Row],[ Rural-Urban Continuum Code   2013]]=3),1,0)</f>
        <v>0</v>
      </c>
      <c r="G914">
        <f>IF(OR(Table2[[#This Row],[ Rural-Urban Continuum Code   2013]]=4,Table2[[#This Row],[ Rural-Urban Continuum Code   2013]]=5,Table2[[#This Row],[ Rural-Urban Continuum Code   2013]]=6),1,0)</f>
        <v>1</v>
      </c>
      <c r="H914">
        <f>IF(OR(Table2[[#This Row],[ Rural-Urban Continuum Code   2013]]=7,Table2[[#This Row],[ Rural-Urban Continuum Code   2013]]=8,Table2[[#This Row],[ Rural-Urban Continuum Code   2013]]=9),1,0)</f>
        <v>0</v>
      </c>
      <c r="I914">
        <v>0.15</v>
      </c>
      <c r="J914">
        <v>0.05</v>
      </c>
      <c r="K914" s="17">
        <f>Table1[[#This Row],[Median Income 2018]]</f>
        <v>53840</v>
      </c>
      <c r="L914">
        <f>(Table1[[#This Row],[Hospital Beds 2018]]/Table1[[#This Row],[Population Estimate 2018]])*1000</f>
        <v>4.4235458028561476</v>
      </c>
      <c r="M914" s="1">
        <v>0.84</v>
      </c>
      <c r="N914">
        <f>Table1[[#This Row],[Population Estimate 2018]]</f>
        <v>28710</v>
      </c>
      <c r="O914" t="str" cm="1">
        <f t="array" ref="O91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915" spans="1:15" x14ac:dyDescent="0.3">
      <c r="A915">
        <v>919</v>
      </c>
      <c r="B915" t="s">
        <v>658</v>
      </c>
      <c r="C915" t="s">
        <v>673</v>
      </c>
      <c r="D915" t="s">
        <v>21</v>
      </c>
      <c r="E915">
        <v>7</v>
      </c>
      <c r="F915">
        <f>IF(OR(Table2[[#This Row],[ Rural-Urban Continuum Code   2013]]=1,Table2[[#This Row],[ Rural-Urban Continuum Code   2013]]=2,Table2[[#This Row],[ Rural-Urban Continuum Code   2013]]=3),1,0)</f>
        <v>0</v>
      </c>
      <c r="G915">
        <f>IF(OR(Table2[[#This Row],[ Rural-Urban Continuum Code   2013]]=4,Table2[[#This Row],[ Rural-Urban Continuum Code   2013]]=5,Table2[[#This Row],[ Rural-Urban Continuum Code   2013]]=6),1,0)</f>
        <v>0</v>
      </c>
      <c r="H915">
        <f>IF(OR(Table2[[#This Row],[ Rural-Urban Continuum Code   2013]]=7,Table2[[#This Row],[ Rural-Urban Continuum Code   2013]]=8,Table2[[#This Row],[ Rural-Urban Continuum Code   2013]]=9),1,0)</f>
        <v>1</v>
      </c>
      <c r="I915">
        <v>0.21</v>
      </c>
      <c r="J915">
        <v>7.0000000000000007E-2</v>
      </c>
      <c r="K915" s="17">
        <f>Table1[[#This Row],[Median Income 2018]]</f>
        <v>50261</v>
      </c>
      <c r="L915">
        <f>(Table1[[#This Row],[Hospital Beds 2018]]/Table1[[#This Row],[Population Estimate 2018]])*1000</f>
        <v>3.066494512588767</v>
      </c>
      <c r="M915" s="1">
        <v>0.67</v>
      </c>
      <c r="N915">
        <f>Table1[[#This Row],[Population Estimate 2018]]</f>
        <v>6196</v>
      </c>
      <c r="O915" t="str" cm="1">
        <f t="array" ref="O915">_xlfn.IFS(Table2[[#This Row],[ Rural-Urban Continuum Code   2014]]=1,"Urban",Table2[[#This Row],[ Rural-Urban Continuum Code   2015]]=1, "Suburban",Table2[[#This Row],[ Rural-Urban Continuum Code   2016]]=1,"Rural")</f>
        <v>Rural</v>
      </c>
    </row>
    <row r="916" spans="1:15" x14ac:dyDescent="0.3">
      <c r="A916">
        <v>920</v>
      </c>
      <c r="B916" t="s">
        <v>658</v>
      </c>
      <c r="C916" t="s">
        <v>674</v>
      </c>
      <c r="D916" t="s">
        <v>21</v>
      </c>
      <c r="E916">
        <v>5</v>
      </c>
      <c r="F916">
        <f>IF(OR(Table2[[#This Row],[ Rural-Urban Continuum Code   2013]]=1,Table2[[#This Row],[ Rural-Urban Continuum Code   2013]]=2,Table2[[#This Row],[ Rural-Urban Continuum Code   2013]]=3),1,0)</f>
        <v>0</v>
      </c>
      <c r="G916">
        <f>IF(OR(Table2[[#This Row],[ Rural-Urban Continuum Code   2013]]=4,Table2[[#This Row],[ Rural-Urban Continuum Code   2013]]=5,Table2[[#This Row],[ Rural-Urban Continuum Code   2013]]=6),1,0)</f>
        <v>1</v>
      </c>
      <c r="H916">
        <f>IF(OR(Table2[[#This Row],[ Rural-Urban Continuum Code   2013]]=7,Table2[[#This Row],[ Rural-Urban Continuum Code   2013]]=8,Table2[[#This Row],[ Rural-Urban Continuum Code   2013]]=9),1,0)</f>
        <v>0</v>
      </c>
      <c r="I916">
        <v>0.11</v>
      </c>
      <c r="J916">
        <v>0.03</v>
      </c>
      <c r="K916" s="17">
        <f>Table1[[#This Row],[Median Income 2018]]</f>
        <v>56206</v>
      </c>
      <c r="L916">
        <f>(Table1[[#This Row],[Hospital Beds 2018]]/Table1[[#This Row],[Population Estimate 2018]])*1000</f>
        <v>2.731419518723881</v>
      </c>
      <c r="M916" s="1">
        <v>0.89</v>
      </c>
      <c r="N916">
        <f>Table1[[#This Row],[Population Estimate 2018]]</f>
        <v>36611</v>
      </c>
      <c r="O916" t="str" cm="1">
        <f t="array" ref="O91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917" spans="1:15" x14ac:dyDescent="0.3">
      <c r="A917">
        <v>921</v>
      </c>
      <c r="B917" t="s">
        <v>658</v>
      </c>
      <c r="C917" t="s">
        <v>531</v>
      </c>
      <c r="D917" t="s">
        <v>21</v>
      </c>
      <c r="E917">
        <v>5</v>
      </c>
      <c r="F917">
        <f>IF(OR(Table2[[#This Row],[ Rural-Urban Continuum Code   2013]]=1,Table2[[#This Row],[ Rural-Urban Continuum Code   2013]]=2,Table2[[#This Row],[ Rural-Urban Continuum Code   2013]]=3),1,0)</f>
        <v>0</v>
      </c>
      <c r="G917">
        <f>IF(OR(Table2[[#This Row],[ Rural-Urban Continuum Code   2013]]=4,Table2[[#This Row],[ Rural-Urban Continuum Code   2013]]=5,Table2[[#This Row],[ Rural-Urban Continuum Code   2013]]=6),1,0)</f>
        <v>1</v>
      </c>
      <c r="H917">
        <f>IF(OR(Table2[[#This Row],[ Rural-Urban Continuum Code   2013]]=7,Table2[[#This Row],[ Rural-Urban Continuum Code   2013]]=8,Table2[[#This Row],[ Rural-Urban Continuum Code   2013]]=9),1,0)</f>
        <v>0</v>
      </c>
      <c r="I917">
        <v>0.11</v>
      </c>
      <c r="J917">
        <v>0.04</v>
      </c>
      <c r="K917" s="17">
        <f>Table1[[#This Row],[Median Income 2018]]</f>
        <v>56052</v>
      </c>
      <c r="L917">
        <f>(Table1[[#This Row],[Hospital Beds 2018]]/Table1[[#This Row],[Population Estimate 2018]])*1000</f>
        <v>1.3279036827195467</v>
      </c>
      <c r="M917" s="1">
        <v>0.88</v>
      </c>
      <c r="N917">
        <f>Table1[[#This Row],[Population Estimate 2018]]</f>
        <v>33888</v>
      </c>
      <c r="O917" t="str" cm="1">
        <f t="array" ref="O91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918" spans="1:15" x14ac:dyDescent="0.3">
      <c r="A918">
        <v>922</v>
      </c>
      <c r="B918" t="s">
        <v>658</v>
      </c>
      <c r="C918" t="s">
        <v>50</v>
      </c>
      <c r="D918" t="s">
        <v>21</v>
      </c>
      <c r="E918">
        <v>6</v>
      </c>
      <c r="F918">
        <f>IF(OR(Table2[[#This Row],[ Rural-Urban Continuum Code   2013]]=1,Table2[[#This Row],[ Rural-Urban Continuum Code   2013]]=2,Table2[[#This Row],[ Rural-Urban Continuum Code   2013]]=3),1,0)</f>
        <v>0</v>
      </c>
      <c r="G918">
        <f>IF(OR(Table2[[#This Row],[ Rural-Urban Continuum Code   2013]]=4,Table2[[#This Row],[ Rural-Urban Continuum Code   2013]]=5,Table2[[#This Row],[ Rural-Urban Continuum Code   2013]]=6),1,0)</f>
        <v>1</v>
      </c>
      <c r="H918">
        <f>IF(OR(Table2[[#This Row],[ Rural-Urban Continuum Code   2013]]=7,Table2[[#This Row],[ Rural-Urban Continuum Code   2013]]=8,Table2[[#This Row],[ Rural-Urban Continuum Code   2013]]=9),1,0)</f>
        <v>0</v>
      </c>
      <c r="I918">
        <v>0.17</v>
      </c>
      <c r="J918">
        <v>7.0000000000000007E-2</v>
      </c>
      <c r="K918" s="17">
        <f>Table1[[#This Row],[Median Income 2018]]</f>
        <v>58033</v>
      </c>
      <c r="L918">
        <f>(Table1[[#This Row],[Hospital Beds 2018]]/Table1[[#This Row],[Population Estimate 2018]])*1000</f>
        <v>1.7166712184464126</v>
      </c>
      <c r="M918" s="1">
        <v>0.85</v>
      </c>
      <c r="N918">
        <f>Table1[[#This Row],[Population Estimate 2018]]</f>
        <v>25631</v>
      </c>
      <c r="O918" t="str" cm="1">
        <f t="array" ref="O91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919" spans="1:15" x14ac:dyDescent="0.3">
      <c r="A919">
        <v>923</v>
      </c>
      <c r="B919" t="s">
        <v>658</v>
      </c>
      <c r="C919" t="s">
        <v>675</v>
      </c>
      <c r="D919" t="s">
        <v>21</v>
      </c>
      <c r="E919">
        <v>4</v>
      </c>
      <c r="F919">
        <f>IF(OR(Table2[[#This Row],[ Rural-Urban Continuum Code   2013]]=1,Table2[[#This Row],[ Rural-Urban Continuum Code   2013]]=2,Table2[[#This Row],[ Rural-Urban Continuum Code   2013]]=3),1,0)</f>
        <v>0</v>
      </c>
      <c r="G919">
        <f>IF(OR(Table2[[#This Row],[ Rural-Urban Continuum Code   2013]]=4,Table2[[#This Row],[ Rural-Urban Continuum Code   2013]]=5,Table2[[#This Row],[ Rural-Urban Continuum Code   2013]]=6),1,0)</f>
        <v>1</v>
      </c>
      <c r="H919">
        <f>IF(OR(Table2[[#This Row],[ Rural-Urban Continuum Code   2013]]=7,Table2[[#This Row],[ Rural-Urban Continuum Code   2013]]=8,Table2[[#This Row],[ Rural-Urban Continuum Code   2013]]=9),1,0)</f>
        <v>0</v>
      </c>
      <c r="I919">
        <v>0.09</v>
      </c>
      <c r="J919">
        <v>0.34</v>
      </c>
      <c r="K919" s="17">
        <f>Table1[[#This Row],[Median Income 2018]]</f>
        <v>50856</v>
      </c>
      <c r="L919">
        <f>(Table1[[#This Row],[Hospital Beds 2018]]/Table1[[#This Row],[Population Estimate 2018]])*1000</f>
        <v>1.5033441737743143</v>
      </c>
      <c r="M919" s="1">
        <v>0.91</v>
      </c>
      <c r="N919">
        <f>Table1[[#This Row],[Population Estimate 2018]]</f>
        <v>32594</v>
      </c>
      <c r="O919" t="str" cm="1">
        <f t="array" ref="O91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920" spans="1:15" x14ac:dyDescent="0.3">
      <c r="A920">
        <v>924</v>
      </c>
      <c r="B920" t="s">
        <v>658</v>
      </c>
      <c r="C920" t="s">
        <v>676</v>
      </c>
      <c r="D920" t="s">
        <v>21</v>
      </c>
      <c r="E920">
        <v>9</v>
      </c>
      <c r="F920">
        <f>IF(OR(Table2[[#This Row],[ Rural-Urban Continuum Code   2013]]=1,Table2[[#This Row],[ Rural-Urban Continuum Code   2013]]=2,Table2[[#This Row],[ Rural-Urban Continuum Code   2013]]=3),1,0)</f>
        <v>0</v>
      </c>
      <c r="G920">
        <f>IF(OR(Table2[[#This Row],[ Rural-Urban Continuum Code   2013]]=4,Table2[[#This Row],[ Rural-Urban Continuum Code   2013]]=5,Table2[[#This Row],[ Rural-Urban Continuum Code   2013]]=6),1,0)</f>
        <v>0</v>
      </c>
      <c r="H920">
        <f>IF(OR(Table2[[#This Row],[ Rural-Urban Continuum Code   2013]]=7,Table2[[#This Row],[ Rural-Urban Continuum Code   2013]]=8,Table2[[#This Row],[ Rural-Urban Continuum Code   2013]]=9),1,0)</f>
        <v>1</v>
      </c>
      <c r="I920">
        <v>0.24</v>
      </c>
      <c r="J920">
        <v>0.06</v>
      </c>
      <c r="K920" s="17">
        <f>Table1[[#This Row],[Median Income 2018]]</f>
        <v>49626</v>
      </c>
      <c r="L920">
        <f>(Table1[[#This Row],[Hospital Beds 2018]]/Table1[[#This Row],[Population Estimate 2018]])*1000</f>
        <v>24.119448698315466</v>
      </c>
      <c r="M920" s="1">
        <v>0.77</v>
      </c>
      <c r="N920">
        <f>Table1[[#This Row],[Population Estimate 2018]]</f>
        <v>2612</v>
      </c>
      <c r="O920" t="str" cm="1">
        <f t="array" ref="O920">_xlfn.IFS(Table2[[#This Row],[ Rural-Urban Continuum Code   2014]]=1,"Urban",Table2[[#This Row],[ Rural-Urban Continuum Code   2015]]=1, "Suburban",Table2[[#This Row],[ Rural-Urban Continuum Code   2016]]=1,"Rural")</f>
        <v>Rural</v>
      </c>
    </row>
    <row r="921" spans="1:15" x14ac:dyDescent="0.3">
      <c r="A921">
        <v>925</v>
      </c>
      <c r="B921" t="s">
        <v>658</v>
      </c>
      <c r="C921" t="s">
        <v>124</v>
      </c>
      <c r="D921" t="s">
        <v>21</v>
      </c>
      <c r="E921">
        <v>9</v>
      </c>
      <c r="F921">
        <f>IF(OR(Table2[[#This Row],[ Rural-Urban Continuum Code   2013]]=1,Table2[[#This Row],[ Rural-Urban Continuum Code   2013]]=2,Table2[[#This Row],[ Rural-Urban Continuum Code   2013]]=3),1,0)</f>
        <v>0</v>
      </c>
      <c r="G921">
        <f>IF(OR(Table2[[#This Row],[ Rural-Urban Continuum Code   2013]]=4,Table2[[#This Row],[ Rural-Urban Continuum Code   2013]]=5,Table2[[#This Row],[ Rural-Urban Continuum Code   2013]]=6),1,0)</f>
        <v>0</v>
      </c>
      <c r="H921">
        <f>IF(OR(Table2[[#This Row],[ Rural-Urban Continuum Code   2013]]=7,Table2[[#This Row],[ Rural-Urban Continuum Code   2013]]=8,Table2[[#This Row],[ Rural-Urban Continuum Code   2013]]=9),1,0)</f>
        <v>1</v>
      </c>
      <c r="I921">
        <v>0.27</v>
      </c>
      <c r="J921">
        <v>0.08</v>
      </c>
      <c r="K921" s="17">
        <f>Table1[[#This Row],[Median Income 2018]]</f>
        <v>41906</v>
      </c>
      <c r="L921">
        <f>(Table1[[#This Row],[Hospital Beds 2018]]/Table1[[#This Row],[Population Estimate 2018]])*1000</f>
        <v>8.0256821829855536</v>
      </c>
      <c r="M921" s="1">
        <v>0.76</v>
      </c>
      <c r="N921">
        <f>Table1[[#This Row],[Population Estimate 2018]]</f>
        <v>2492</v>
      </c>
      <c r="O921" t="str" cm="1">
        <f t="array" ref="O921">_xlfn.IFS(Table2[[#This Row],[ Rural-Urban Continuum Code   2014]]=1,"Urban",Table2[[#This Row],[ Rural-Urban Continuum Code   2015]]=1, "Suburban",Table2[[#This Row],[ Rural-Urban Continuum Code   2016]]=1,"Rural")</f>
        <v>Rural</v>
      </c>
    </row>
    <row r="922" spans="1:15" x14ac:dyDescent="0.3">
      <c r="A922">
        <v>926</v>
      </c>
      <c r="B922" t="s">
        <v>658</v>
      </c>
      <c r="C922" t="s">
        <v>156</v>
      </c>
      <c r="D922" t="s">
        <v>21</v>
      </c>
      <c r="E922">
        <v>7</v>
      </c>
      <c r="F922">
        <f>IF(OR(Table2[[#This Row],[ Rural-Urban Continuum Code   2013]]=1,Table2[[#This Row],[ Rural-Urban Continuum Code   2013]]=2,Table2[[#This Row],[ Rural-Urban Continuum Code   2013]]=3),1,0)</f>
        <v>0</v>
      </c>
      <c r="G922">
        <f>IF(OR(Table2[[#This Row],[ Rural-Urban Continuum Code   2013]]=4,Table2[[#This Row],[ Rural-Urban Continuum Code   2013]]=5,Table2[[#This Row],[ Rural-Urban Continuum Code   2013]]=6),1,0)</f>
        <v>0</v>
      </c>
      <c r="H922">
        <f>IF(OR(Table2[[#This Row],[ Rural-Urban Continuum Code   2013]]=7,Table2[[#This Row],[ Rural-Urban Continuum Code   2013]]=8,Table2[[#This Row],[ Rural-Urban Continuum Code   2013]]=9),1,0)</f>
        <v>1</v>
      </c>
      <c r="I922">
        <v>0.14000000000000001</v>
      </c>
      <c r="J922">
        <v>0.03</v>
      </c>
      <c r="K922" s="17">
        <f>Table1[[#This Row],[Median Income 2018]]</f>
        <v>61614</v>
      </c>
      <c r="L922">
        <f>(Table1[[#This Row],[Hospital Beds 2018]]/Table1[[#This Row],[Population Estimate 2018]])*1000</f>
        <v>3.544165757906216</v>
      </c>
      <c r="M922" s="1">
        <v>0.87</v>
      </c>
      <c r="N922">
        <f>Table1[[#This Row],[Population Estimate 2018]]</f>
        <v>7336</v>
      </c>
      <c r="O922" t="str" cm="1">
        <f t="array" ref="O922">_xlfn.IFS(Table2[[#This Row],[ Rural-Urban Continuum Code   2014]]=1,"Urban",Table2[[#This Row],[ Rural-Urban Continuum Code   2015]]=1, "Suburban",Table2[[#This Row],[ Rural-Urban Continuum Code   2016]]=1,"Rural")</f>
        <v>Rural</v>
      </c>
    </row>
    <row r="923" spans="1:15" x14ac:dyDescent="0.3">
      <c r="A923">
        <v>927</v>
      </c>
      <c r="B923" t="s">
        <v>658</v>
      </c>
      <c r="C923" t="s">
        <v>677</v>
      </c>
      <c r="D923" t="s">
        <v>21</v>
      </c>
      <c r="E923">
        <v>9</v>
      </c>
      <c r="F923">
        <f>IF(OR(Table2[[#This Row],[ Rural-Urban Continuum Code   2013]]=1,Table2[[#This Row],[ Rural-Urban Continuum Code   2013]]=2,Table2[[#This Row],[ Rural-Urban Continuum Code   2013]]=3),1,0)</f>
        <v>0</v>
      </c>
      <c r="G923">
        <f>IF(OR(Table2[[#This Row],[ Rural-Urban Continuum Code   2013]]=4,Table2[[#This Row],[ Rural-Urban Continuum Code   2013]]=5,Table2[[#This Row],[ Rural-Urban Continuum Code   2013]]=6),1,0)</f>
        <v>0</v>
      </c>
      <c r="H923">
        <f>IF(OR(Table2[[#This Row],[ Rural-Urban Continuum Code   2013]]=7,Table2[[#This Row],[ Rural-Urban Continuum Code   2013]]=8,Table2[[#This Row],[ Rural-Urban Continuum Code   2013]]=9),1,0)</f>
        <v>1</v>
      </c>
      <c r="I923">
        <v>0.15</v>
      </c>
      <c r="J923">
        <v>0.04</v>
      </c>
      <c r="K923" s="17">
        <f>Table1[[#This Row],[Median Income 2018]]</f>
        <v>65771</v>
      </c>
      <c r="L923">
        <f>(Table1[[#This Row],[Hospital Beds 2018]]/Table1[[#This Row],[Population Estimate 2018]])*1000</f>
        <v>0</v>
      </c>
      <c r="M923" s="1">
        <v>0.86</v>
      </c>
      <c r="N923">
        <f>Table1[[#This Row],[Population Estimate 2018]]</f>
        <v>6033</v>
      </c>
      <c r="O923" t="str" cm="1">
        <f t="array" ref="O923">_xlfn.IFS(Table2[[#This Row],[ Rural-Urban Continuum Code   2014]]=1,"Urban",Table2[[#This Row],[ Rural-Urban Continuum Code   2015]]=1, "Suburban",Table2[[#This Row],[ Rural-Urban Continuum Code   2016]]=1,"Rural")</f>
        <v>Rural</v>
      </c>
    </row>
    <row r="924" spans="1:15" x14ac:dyDescent="0.3">
      <c r="A924">
        <v>928</v>
      </c>
      <c r="B924" t="s">
        <v>658</v>
      </c>
      <c r="C924" t="s">
        <v>678</v>
      </c>
      <c r="D924" t="s">
        <v>21</v>
      </c>
      <c r="E924">
        <v>9</v>
      </c>
      <c r="F924">
        <f>IF(OR(Table2[[#This Row],[ Rural-Urban Continuum Code   2013]]=1,Table2[[#This Row],[ Rural-Urban Continuum Code   2013]]=2,Table2[[#This Row],[ Rural-Urban Continuum Code   2013]]=3),1,0)</f>
        <v>0</v>
      </c>
      <c r="G924">
        <f>IF(OR(Table2[[#This Row],[ Rural-Urban Continuum Code   2013]]=4,Table2[[#This Row],[ Rural-Urban Continuum Code   2013]]=5,Table2[[#This Row],[ Rural-Urban Continuum Code   2013]]=6),1,0)</f>
        <v>0</v>
      </c>
      <c r="H924">
        <f>IF(OR(Table2[[#This Row],[ Rural-Urban Continuum Code   2013]]=7,Table2[[#This Row],[ Rural-Urban Continuum Code   2013]]=8,Table2[[#This Row],[ Rural-Urban Continuum Code   2013]]=9),1,0)</f>
        <v>1</v>
      </c>
      <c r="I924">
        <v>0.21</v>
      </c>
      <c r="J924">
        <v>0.05</v>
      </c>
      <c r="K924" s="17">
        <f>Table1[[#This Row],[Median Income 2018]]</f>
        <v>51606</v>
      </c>
      <c r="L924">
        <f>(Table1[[#This Row],[Hospital Beds 2018]]/Table1[[#This Row],[Population Estimate 2018]])*1000</f>
        <v>40.749796251018743</v>
      </c>
      <c r="M924" s="1">
        <v>0.8</v>
      </c>
      <c r="N924">
        <f>Table1[[#This Row],[Population Estimate 2018]]</f>
        <v>1227</v>
      </c>
      <c r="O924" t="str" cm="1">
        <f t="array" ref="O924">_xlfn.IFS(Table2[[#This Row],[ Rural-Urban Continuum Code   2014]]=1,"Urban",Table2[[#This Row],[ Rural-Urban Continuum Code   2015]]=1, "Suburban",Table2[[#This Row],[ Rural-Urban Continuum Code   2016]]=1,"Rural")</f>
        <v>Rural</v>
      </c>
    </row>
    <row r="925" spans="1:15" x14ac:dyDescent="0.3">
      <c r="A925">
        <v>929</v>
      </c>
      <c r="B925" t="s">
        <v>658</v>
      </c>
      <c r="C925" t="s">
        <v>679</v>
      </c>
      <c r="D925" t="s">
        <v>21</v>
      </c>
      <c r="E925">
        <v>6</v>
      </c>
      <c r="F925">
        <f>IF(OR(Table2[[#This Row],[ Rural-Urban Continuum Code   2013]]=1,Table2[[#This Row],[ Rural-Urban Continuum Code   2013]]=2,Table2[[#This Row],[ Rural-Urban Continuum Code   2013]]=3),1,0)</f>
        <v>0</v>
      </c>
      <c r="G925">
        <f>IF(OR(Table2[[#This Row],[ Rural-Urban Continuum Code   2013]]=4,Table2[[#This Row],[ Rural-Urban Continuum Code   2013]]=5,Table2[[#This Row],[ Rural-Urban Continuum Code   2013]]=6),1,0)</f>
        <v>1</v>
      </c>
      <c r="H925">
        <f>IF(OR(Table2[[#This Row],[ Rural-Urban Continuum Code   2013]]=7,Table2[[#This Row],[ Rural-Urban Continuum Code   2013]]=8,Table2[[#This Row],[ Rural-Urban Continuum Code   2013]]=9),1,0)</f>
        <v>0</v>
      </c>
      <c r="I925">
        <v>0.25</v>
      </c>
      <c r="J925">
        <v>0.09</v>
      </c>
      <c r="K925" s="17">
        <f>Table1[[#This Row],[Median Income 2018]]</f>
        <v>43083</v>
      </c>
      <c r="L925">
        <f>(Table1[[#This Row],[Hospital Beds 2018]]/Table1[[#This Row],[Population Estimate 2018]])*1000</f>
        <v>4.1288191577208915</v>
      </c>
      <c r="M925" s="1">
        <v>0.78</v>
      </c>
      <c r="N925">
        <f>Table1[[#This Row],[Population Estimate 2018]]</f>
        <v>6055</v>
      </c>
      <c r="O925" t="str" cm="1">
        <f t="array" ref="O92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926" spans="1:15" x14ac:dyDescent="0.3">
      <c r="A926">
        <v>930</v>
      </c>
      <c r="B926" t="s">
        <v>658</v>
      </c>
      <c r="C926" t="s">
        <v>338</v>
      </c>
      <c r="D926" t="s">
        <v>21</v>
      </c>
      <c r="E926">
        <v>9</v>
      </c>
      <c r="F926">
        <f>IF(OR(Table2[[#This Row],[ Rural-Urban Continuum Code   2013]]=1,Table2[[#This Row],[ Rural-Urban Continuum Code   2013]]=2,Table2[[#This Row],[ Rural-Urban Continuum Code   2013]]=3),1,0)</f>
        <v>0</v>
      </c>
      <c r="G926">
        <f>IF(OR(Table2[[#This Row],[ Rural-Urban Continuum Code   2013]]=4,Table2[[#This Row],[ Rural-Urban Continuum Code   2013]]=5,Table2[[#This Row],[ Rural-Urban Continuum Code   2013]]=6),1,0)</f>
        <v>0</v>
      </c>
      <c r="H926">
        <f>IF(OR(Table2[[#This Row],[ Rural-Urban Continuum Code   2013]]=7,Table2[[#This Row],[ Rural-Urban Continuum Code   2013]]=8,Table2[[#This Row],[ Rural-Urban Continuum Code   2013]]=9),1,0)</f>
        <v>1</v>
      </c>
      <c r="I926">
        <v>0.14000000000000001</v>
      </c>
      <c r="J926">
        <v>0.04</v>
      </c>
      <c r="K926" s="17">
        <f>Table1[[#This Row],[Median Income 2018]]</f>
        <v>51559</v>
      </c>
      <c r="L926">
        <f>(Table1[[#This Row],[Hospital Beds 2018]]/Table1[[#This Row],[Population Estimate 2018]])*1000</f>
        <v>9.5895665515918687</v>
      </c>
      <c r="M926" s="1">
        <v>0.87</v>
      </c>
      <c r="N926">
        <f>Table1[[#This Row],[Population Estimate 2018]]</f>
        <v>2607</v>
      </c>
      <c r="O926" t="str" cm="1">
        <f t="array" ref="O926">_xlfn.IFS(Table2[[#This Row],[ Rural-Urban Continuum Code   2014]]=1,"Urban",Table2[[#This Row],[ Rural-Urban Continuum Code   2015]]=1, "Suburban",Table2[[#This Row],[ Rural-Urban Continuum Code   2016]]=1,"Rural")</f>
        <v>Rural</v>
      </c>
    </row>
    <row r="927" spans="1:15" x14ac:dyDescent="0.3">
      <c r="A927">
        <v>931</v>
      </c>
      <c r="B927" t="s">
        <v>658</v>
      </c>
      <c r="C927" t="s">
        <v>680</v>
      </c>
      <c r="D927" t="s">
        <v>21</v>
      </c>
      <c r="E927">
        <v>8</v>
      </c>
      <c r="F927">
        <f>IF(OR(Table2[[#This Row],[ Rural-Urban Continuum Code   2013]]=1,Table2[[#This Row],[ Rural-Urban Continuum Code   2013]]=2,Table2[[#This Row],[ Rural-Urban Continuum Code   2013]]=3),1,0)</f>
        <v>0</v>
      </c>
      <c r="G927">
        <f>IF(OR(Table2[[#This Row],[ Rural-Urban Continuum Code   2013]]=4,Table2[[#This Row],[ Rural-Urban Continuum Code   2013]]=5,Table2[[#This Row],[ Rural-Urban Continuum Code   2013]]=6),1,0)</f>
        <v>0</v>
      </c>
      <c r="H927">
        <f>IF(OR(Table2[[#This Row],[ Rural-Urban Continuum Code   2013]]=7,Table2[[#This Row],[ Rural-Urban Continuum Code   2013]]=8,Table2[[#This Row],[ Rural-Urban Continuum Code   2013]]=9),1,0)</f>
        <v>1</v>
      </c>
      <c r="I927">
        <v>0.23</v>
      </c>
      <c r="J927">
        <v>0.06</v>
      </c>
      <c r="K927" s="17">
        <f>Table1[[#This Row],[Median Income 2018]]</f>
        <v>45570</v>
      </c>
      <c r="L927">
        <f>(Table1[[#This Row],[Hospital Beds 2018]]/Table1[[#This Row],[Population Estimate 2018]])*1000</f>
        <v>4.5405012713403563</v>
      </c>
      <c r="M927" s="1">
        <v>0.79</v>
      </c>
      <c r="N927">
        <f>Table1[[#This Row],[Population Estimate 2018]]</f>
        <v>5506</v>
      </c>
      <c r="O927" t="str" cm="1">
        <f t="array" ref="O927">_xlfn.IFS(Table2[[#This Row],[ Rural-Urban Continuum Code   2014]]=1,"Urban",Table2[[#This Row],[ Rural-Urban Continuum Code   2015]]=1, "Suburban",Table2[[#This Row],[ Rural-Urban Continuum Code   2016]]=1,"Rural")</f>
        <v>Rural</v>
      </c>
    </row>
    <row r="928" spans="1:15" x14ac:dyDescent="0.3">
      <c r="A928">
        <v>932</v>
      </c>
      <c r="B928" t="s">
        <v>658</v>
      </c>
      <c r="C928" t="s">
        <v>681</v>
      </c>
      <c r="D928" t="s">
        <v>21</v>
      </c>
      <c r="E928">
        <v>2</v>
      </c>
      <c r="F928">
        <f>IF(OR(Table2[[#This Row],[ Rural-Urban Continuum Code   2013]]=1,Table2[[#This Row],[ Rural-Urban Continuum Code   2013]]=2,Table2[[#This Row],[ Rural-Urban Continuum Code   2013]]=3),1,0)</f>
        <v>1</v>
      </c>
      <c r="G928">
        <f>IF(OR(Table2[[#This Row],[ Rural-Urban Continuum Code   2013]]=4,Table2[[#This Row],[ Rural-Urban Continuum Code   2013]]=5,Table2[[#This Row],[ Rural-Urban Continuum Code   2013]]=6),1,0)</f>
        <v>0</v>
      </c>
      <c r="H928">
        <f>IF(OR(Table2[[#This Row],[ Rural-Urban Continuum Code   2013]]=7,Table2[[#This Row],[ Rural-Urban Continuum Code   2013]]=8,Table2[[#This Row],[ Rural-Urban Continuum Code   2013]]=9),1,0)</f>
        <v>0</v>
      </c>
      <c r="I928">
        <v>0.2</v>
      </c>
      <c r="J928">
        <v>0.06</v>
      </c>
      <c r="K928" s="17">
        <f>Table1[[#This Row],[Median Income 2018]]</f>
        <v>57934</v>
      </c>
      <c r="L928">
        <f>(Table1[[#This Row],[Hospital Beds 2018]]/Table1[[#This Row],[Population Estimate 2018]])*1000</f>
        <v>4.1216018707980124</v>
      </c>
      <c r="M928" s="1">
        <v>0.8</v>
      </c>
      <c r="N928">
        <f>Table1[[#This Row],[Population Estimate 2018]]</f>
        <v>34210</v>
      </c>
      <c r="O928" t="str" cm="1">
        <f t="array" ref="O928">_xlfn.IFS(Table2[[#This Row],[ Rural-Urban Continuum Code   2014]]=1,"Urban",Table2[[#This Row],[ Rural-Urban Continuum Code   2015]]=1, "Suburban",Table2[[#This Row],[ Rural-Urban Continuum Code   2016]]=1,"Rural")</f>
        <v>Urban</v>
      </c>
    </row>
    <row r="929" spans="1:15" x14ac:dyDescent="0.3">
      <c r="A929">
        <v>933</v>
      </c>
      <c r="B929" t="s">
        <v>658</v>
      </c>
      <c r="C929" t="s">
        <v>682</v>
      </c>
      <c r="D929" t="s">
        <v>21</v>
      </c>
      <c r="E929">
        <v>9</v>
      </c>
      <c r="F929">
        <f>IF(OR(Table2[[#This Row],[ Rural-Urban Continuum Code   2013]]=1,Table2[[#This Row],[ Rural-Urban Continuum Code   2013]]=2,Table2[[#This Row],[ Rural-Urban Continuum Code   2013]]=3),1,0)</f>
        <v>0</v>
      </c>
      <c r="G929">
        <f>IF(OR(Table2[[#This Row],[ Rural-Urban Continuum Code   2013]]=4,Table2[[#This Row],[ Rural-Urban Continuum Code   2013]]=5,Table2[[#This Row],[ Rural-Urban Continuum Code   2013]]=6),1,0)</f>
        <v>0</v>
      </c>
      <c r="H929">
        <f>IF(OR(Table2[[#This Row],[ Rural-Urban Continuum Code   2013]]=7,Table2[[#This Row],[ Rural-Urban Continuum Code   2013]]=8,Table2[[#This Row],[ Rural-Urban Continuum Code   2013]]=9),1,0)</f>
        <v>1</v>
      </c>
      <c r="I929">
        <v>0.15</v>
      </c>
      <c r="J929">
        <v>0.03</v>
      </c>
      <c r="K929" s="17">
        <f>Table1[[#This Row],[Median Income 2018]]</f>
        <v>60808</v>
      </c>
      <c r="L929">
        <f>(Table1[[#This Row],[Hospital Beds 2018]]/Table1[[#This Row],[Population Estimate 2018]])*1000</f>
        <v>14.26069552164123</v>
      </c>
      <c r="M929" s="1">
        <v>0.86</v>
      </c>
      <c r="N929">
        <f>Table1[[#This Row],[Population Estimate 2018]]</f>
        <v>3997</v>
      </c>
      <c r="O929" t="str" cm="1">
        <f t="array" ref="O929">_xlfn.IFS(Table2[[#This Row],[ Rural-Urban Continuum Code   2014]]=1,"Urban",Table2[[#This Row],[ Rural-Urban Continuum Code   2015]]=1, "Suburban",Table2[[#This Row],[ Rural-Urban Continuum Code   2016]]=1,"Rural")</f>
        <v>Rural</v>
      </c>
    </row>
    <row r="930" spans="1:15" x14ac:dyDescent="0.3">
      <c r="A930">
        <v>934</v>
      </c>
      <c r="B930" t="s">
        <v>658</v>
      </c>
      <c r="C930" t="s">
        <v>683</v>
      </c>
      <c r="D930" t="s">
        <v>21</v>
      </c>
      <c r="E930">
        <v>9</v>
      </c>
      <c r="F930">
        <f>IF(OR(Table2[[#This Row],[ Rural-Urban Continuum Code   2013]]=1,Table2[[#This Row],[ Rural-Urban Continuum Code   2013]]=2,Table2[[#This Row],[ Rural-Urban Continuum Code   2013]]=3),1,0)</f>
        <v>0</v>
      </c>
      <c r="G930">
        <f>IF(OR(Table2[[#This Row],[ Rural-Urban Continuum Code   2013]]=4,Table2[[#This Row],[ Rural-Urban Continuum Code   2013]]=5,Table2[[#This Row],[ Rural-Urban Continuum Code   2013]]=6),1,0)</f>
        <v>0</v>
      </c>
      <c r="H930">
        <f>IF(OR(Table2[[#This Row],[ Rural-Urban Continuum Code   2013]]=7,Table2[[#This Row],[ Rural-Urban Continuum Code   2013]]=8,Table2[[#This Row],[ Rural-Urban Continuum Code   2013]]=9),1,0)</f>
        <v>1</v>
      </c>
      <c r="I930">
        <v>0.24</v>
      </c>
      <c r="J930">
        <v>0.06</v>
      </c>
      <c r="K930" s="17">
        <f>Table1[[#This Row],[Median Income 2018]]</f>
        <v>54058</v>
      </c>
      <c r="L930">
        <f>(Table1[[#This Row],[Hospital Beds 2018]]/Table1[[#This Row],[Population Estimate 2018]])*1000</f>
        <v>13.751375137513751</v>
      </c>
      <c r="M930" s="1">
        <v>0.78</v>
      </c>
      <c r="N930">
        <f>Table1[[#This Row],[Population Estimate 2018]]</f>
        <v>1818</v>
      </c>
      <c r="O930" t="str" cm="1">
        <f t="array" ref="O930">_xlfn.IFS(Table2[[#This Row],[ Rural-Urban Continuum Code   2014]]=1,"Urban",Table2[[#This Row],[ Rural-Urban Continuum Code   2015]]=1, "Suburban",Table2[[#This Row],[ Rural-Urban Continuum Code   2016]]=1,"Rural")</f>
        <v>Rural</v>
      </c>
    </row>
    <row r="931" spans="1:15" x14ac:dyDescent="0.3">
      <c r="A931">
        <v>935</v>
      </c>
      <c r="B931" t="s">
        <v>658</v>
      </c>
      <c r="C931" t="s">
        <v>56</v>
      </c>
      <c r="D931" t="s">
        <v>21</v>
      </c>
      <c r="E931">
        <v>3</v>
      </c>
      <c r="F931">
        <f>IF(OR(Table2[[#This Row],[ Rural-Urban Continuum Code   2013]]=1,Table2[[#This Row],[ Rural-Urban Continuum Code   2013]]=2,Table2[[#This Row],[ Rural-Urban Continuum Code   2013]]=3),1,0)</f>
        <v>1</v>
      </c>
      <c r="G931">
        <f>IF(OR(Table2[[#This Row],[ Rural-Urban Continuum Code   2013]]=4,Table2[[#This Row],[ Rural-Urban Continuum Code   2013]]=5,Table2[[#This Row],[ Rural-Urban Continuum Code   2013]]=6),1,0)</f>
        <v>0</v>
      </c>
      <c r="H931">
        <f>IF(OR(Table2[[#This Row],[ Rural-Urban Continuum Code   2013]]=7,Table2[[#This Row],[ Rural-Urban Continuum Code   2013]]=8,Table2[[#This Row],[ Rural-Urban Continuum Code   2013]]=9),1,0)</f>
        <v>0</v>
      </c>
      <c r="I931">
        <v>0.19</v>
      </c>
      <c r="J931">
        <v>0.08</v>
      </c>
      <c r="K931" s="17">
        <f>Table1[[#This Row],[Median Income 2018]]</f>
        <v>56330</v>
      </c>
      <c r="L931">
        <f>(Table1[[#This Row],[Hospital Beds 2018]]/Table1[[#This Row],[Population Estimate 2018]])*1000</f>
        <v>0.90361445783132532</v>
      </c>
      <c r="M931" s="1">
        <v>0.84</v>
      </c>
      <c r="N931">
        <f>Table1[[#This Row],[Population Estimate 2018]]</f>
        <v>13280</v>
      </c>
      <c r="O931" t="str" cm="1">
        <f t="array" ref="O931">_xlfn.IFS(Table2[[#This Row],[ Rural-Urban Continuum Code   2014]]=1,"Urban",Table2[[#This Row],[ Rural-Urban Continuum Code   2015]]=1, "Suburban",Table2[[#This Row],[ Rural-Urban Continuum Code   2016]]=1,"Rural")</f>
        <v>Urban</v>
      </c>
    </row>
    <row r="932" spans="1:15" x14ac:dyDescent="0.3">
      <c r="A932">
        <v>936</v>
      </c>
      <c r="B932" t="s">
        <v>658</v>
      </c>
      <c r="C932" t="s">
        <v>57</v>
      </c>
      <c r="D932" t="s">
        <v>21</v>
      </c>
      <c r="E932">
        <v>3</v>
      </c>
      <c r="F932">
        <f>IF(OR(Table2[[#This Row],[ Rural-Urban Continuum Code   2013]]=1,Table2[[#This Row],[ Rural-Urban Continuum Code   2013]]=2,Table2[[#This Row],[ Rural-Urban Continuum Code   2013]]=3),1,0)</f>
        <v>1</v>
      </c>
      <c r="G932">
        <f>IF(OR(Table2[[#This Row],[ Rural-Urban Continuum Code   2013]]=4,Table2[[#This Row],[ Rural-Urban Continuum Code   2013]]=5,Table2[[#This Row],[ Rural-Urban Continuum Code   2013]]=6),1,0)</f>
        <v>0</v>
      </c>
      <c r="H932">
        <f>IF(OR(Table2[[#This Row],[ Rural-Urban Continuum Code   2013]]=7,Table2[[#This Row],[ Rural-Urban Continuum Code   2013]]=8,Table2[[#This Row],[ Rural-Urban Continuum Code   2013]]=9),1,0)</f>
        <v>0</v>
      </c>
      <c r="I932">
        <v>0.19</v>
      </c>
      <c r="J932">
        <v>0.08</v>
      </c>
      <c r="K932" s="17">
        <f>Table1[[#This Row],[Median Income 2018]]</f>
        <v>69246</v>
      </c>
      <c r="L932">
        <f>(Table1[[#This Row],[Hospital Beds 2018]]/Table1[[#This Row],[Population Estimate 2018]])*1000</f>
        <v>3.6363636363636362</v>
      </c>
      <c r="M932" s="1">
        <v>0.84</v>
      </c>
      <c r="N932">
        <f>Table1[[#This Row],[Population Estimate 2018]]</f>
        <v>18975</v>
      </c>
      <c r="O932" t="str" cm="1">
        <f t="array" ref="O932">_xlfn.IFS(Table2[[#This Row],[ Rural-Urban Continuum Code   2014]]=1,"Urban",Table2[[#This Row],[ Rural-Urban Continuum Code   2015]]=1, "Suburban",Table2[[#This Row],[ Rural-Urban Continuum Code   2016]]=1,"Rural")</f>
        <v>Urban</v>
      </c>
    </row>
    <row r="933" spans="1:15" x14ac:dyDescent="0.3">
      <c r="A933">
        <v>937</v>
      </c>
      <c r="B933" t="s">
        <v>658</v>
      </c>
      <c r="C933" t="s">
        <v>684</v>
      </c>
      <c r="D933" t="s">
        <v>21</v>
      </c>
      <c r="E933">
        <v>9</v>
      </c>
      <c r="F933">
        <f>IF(OR(Table2[[#This Row],[ Rural-Urban Continuum Code   2013]]=1,Table2[[#This Row],[ Rural-Urban Continuum Code   2013]]=2,Table2[[#This Row],[ Rural-Urban Continuum Code   2013]]=3),1,0)</f>
        <v>0</v>
      </c>
      <c r="G933">
        <f>IF(OR(Table2[[#This Row],[ Rural-Urban Continuum Code   2013]]=4,Table2[[#This Row],[ Rural-Urban Continuum Code   2013]]=5,Table2[[#This Row],[ Rural-Urban Continuum Code   2013]]=6),1,0)</f>
        <v>0</v>
      </c>
      <c r="H933">
        <f>IF(OR(Table2[[#This Row],[ Rural-Urban Continuum Code   2013]]=7,Table2[[#This Row],[ Rural-Urban Continuum Code   2013]]=8,Table2[[#This Row],[ Rural-Urban Continuum Code   2013]]=9),1,0)</f>
        <v>1</v>
      </c>
      <c r="I933">
        <v>0.3</v>
      </c>
      <c r="J933">
        <v>0.09</v>
      </c>
      <c r="K933" s="17">
        <f>Table1[[#This Row],[Median Income 2018]]</f>
        <v>44271</v>
      </c>
      <c r="L933">
        <f>(Table1[[#This Row],[Hospital Beds 2018]]/Table1[[#This Row],[Population Estimate 2018]])*1000</f>
        <v>8.7997184090109108</v>
      </c>
      <c r="M933" s="1">
        <v>0.73</v>
      </c>
      <c r="N933">
        <f>Table1[[#This Row],[Population Estimate 2018]]</f>
        <v>2841</v>
      </c>
      <c r="O933" t="str" cm="1">
        <f t="array" ref="O933">_xlfn.IFS(Table2[[#This Row],[ Rural-Urban Continuum Code   2014]]=1,"Urban",Table2[[#This Row],[ Rural-Urban Continuum Code   2015]]=1, "Suburban",Table2[[#This Row],[ Rural-Urban Continuum Code   2016]]=1,"Rural")</f>
        <v>Rural</v>
      </c>
    </row>
    <row r="934" spans="1:15" x14ac:dyDescent="0.3">
      <c r="A934">
        <v>938</v>
      </c>
      <c r="B934" t="s">
        <v>658</v>
      </c>
      <c r="C934" t="s">
        <v>162</v>
      </c>
      <c r="D934" t="s">
        <v>58</v>
      </c>
      <c r="E934">
        <v>1</v>
      </c>
      <c r="F934">
        <f>IF(OR(Table2[[#This Row],[ Rural-Urban Continuum Code   2013]]=1,Table2[[#This Row],[ Rural-Urban Continuum Code   2013]]=2,Table2[[#This Row],[ Rural-Urban Continuum Code   2013]]=3),1,0)</f>
        <v>1</v>
      </c>
      <c r="G934">
        <f>IF(OR(Table2[[#This Row],[ Rural-Urban Continuum Code   2013]]=4,Table2[[#This Row],[ Rural-Urban Continuum Code   2013]]=5,Table2[[#This Row],[ Rural-Urban Continuum Code   2013]]=6),1,0)</f>
        <v>0</v>
      </c>
      <c r="H934">
        <f>IF(OR(Table2[[#This Row],[ Rural-Urban Continuum Code   2013]]=7,Table2[[#This Row],[ Rural-Urban Continuum Code   2013]]=8,Table2[[#This Row],[ Rural-Urban Continuum Code   2013]]=9),1,0)</f>
        <v>0</v>
      </c>
      <c r="I934">
        <v>0.15</v>
      </c>
      <c r="J934">
        <v>0.05</v>
      </c>
      <c r="K934" s="17">
        <f>Table1[[#This Row],[Median Income 2018]]</f>
        <v>87087</v>
      </c>
      <c r="L934">
        <f>(Table1[[#This Row],[Hospital Beds 2018]]/Table1[[#This Row],[Population Estimate 2018]])*1000</f>
        <v>2.7378232966003129</v>
      </c>
      <c r="M934" s="1">
        <v>0.87</v>
      </c>
      <c r="N934">
        <f>Table1[[#This Row],[Population Estimate 2018]]</f>
        <v>597555</v>
      </c>
      <c r="O934" t="str" cm="1">
        <f t="array" ref="O934">_xlfn.IFS(Table2[[#This Row],[ Rural-Urban Continuum Code   2014]]=1,"Urban",Table2[[#This Row],[ Rural-Urban Continuum Code   2015]]=1, "Suburban",Table2[[#This Row],[ Rural-Urban Continuum Code   2016]]=1,"Rural")</f>
        <v>Urban</v>
      </c>
    </row>
    <row r="935" spans="1:15" x14ac:dyDescent="0.3">
      <c r="A935">
        <v>939</v>
      </c>
      <c r="B935" t="s">
        <v>658</v>
      </c>
      <c r="C935" t="s">
        <v>685</v>
      </c>
      <c r="D935" t="s">
        <v>21</v>
      </c>
      <c r="E935">
        <v>9</v>
      </c>
      <c r="F935">
        <f>IF(OR(Table2[[#This Row],[ Rural-Urban Continuum Code   2013]]=1,Table2[[#This Row],[ Rural-Urban Continuum Code   2013]]=2,Table2[[#This Row],[ Rural-Urban Continuum Code   2013]]=3),1,0)</f>
        <v>0</v>
      </c>
      <c r="G935">
        <f>IF(OR(Table2[[#This Row],[ Rural-Urban Continuum Code   2013]]=4,Table2[[#This Row],[ Rural-Urban Continuum Code   2013]]=5,Table2[[#This Row],[ Rural-Urban Continuum Code   2013]]=6),1,0)</f>
        <v>0</v>
      </c>
      <c r="H935">
        <f>IF(OR(Table2[[#This Row],[ Rural-Urban Continuum Code   2013]]=7,Table2[[#This Row],[ Rural-Urban Continuum Code   2013]]=8,Table2[[#This Row],[ Rural-Urban Continuum Code   2013]]=9),1,0)</f>
        <v>1</v>
      </c>
      <c r="I935">
        <v>0.16</v>
      </c>
      <c r="J935">
        <v>0.04</v>
      </c>
      <c r="K935" s="17">
        <f>Table1[[#This Row],[Median Income 2018]]</f>
        <v>63248</v>
      </c>
      <c r="L935">
        <f>(Table1[[#This Row],[Hospital Beds 2018]]/Table1[[#This Row],[Population Estimate 2018]])*1000</f>
        <v>25.361399949277203</v>
      </c>
      <c r="M935" s="1">
        <v>0.85</v>
      </c>
      <c r="N935">
        <f>Table1[[#This Row],[Population Estimate 2018]]</f>
        <v>3943</v>
      </c>
      <c r="O935" t="str" cm="1">
        <f t="array" ref="O935">_xlfn.IFS(Table2[[#This Row],[ Rural-Urban Continuum Code   2014]]=1,"Urban",Table2[[#This Row],[ Rural-Urban Continuum Code   2015]]=1, "Suburban",Table2[[#This Row],[ Rural-Urban Continuum Code   2016]]=1,"Rural")</f>
        <v>Rural</v>
      </c>
    </row>
    <row r="936" spans="1:15" x14ac:dyDescent="0.3">
      <c r="A936">
        <v>940</v>
      </c>
      <c r="B936" t="s">
        <v>658</v>
      </c>
      <c r="C936" t="s">
        <v>686</v>
      </c>
      <c r="D936" t="s">
        <v>21</v>
      </c>
      <c r="E936">
        <v>2</v>
      </c>
      <c r="F936">
        <f>IF(OR(Table2[[#This Row],[ Rural-Urban Continuum Code   2013]]=1,Table2[[#This Row],[ Rural-Urban Continuum Code   2013]]=2,Table2[[#This Row],[ Rural-Urban Continuum Code   2013]]=3),1,0)</f>
        <v>1</v>
      </c>
      <c r="G936">
        <f>IF(OR(Table2[[#This Row],[ Rural-Urban Continuum Code   2013]]=4,Table2[[#This Row],[ Rural-Urban Continuum Code   2013]]=5,Table2[[#This Row],[ Rural-Urban Continuum Code   2013]]=6),1,0)</f>
        <v>0</v>
      </c>
      <c r="H936">
        <f>IF(OR(Table2[[#This Row],[ Rural-Urban Continuum Code   2013]]=7,Table2[[#This Row],[ Rural-Urban Continuum Code   2013]]=8,Table2[[#This Row],[ Rural-Urban Continuum Code   2013]]=9),1,0)</f>
        <v>0</v>
      </c>
      <c r="I936">
        <v>0.22</v>
      </c>
      <c r="J936">
        <v>0.08</v>
      </c>
      <c r="K936" s="17">
        <f>Table1[[#This Row],[Median Income 2018]]</f>
        <v>56005</v>
      </c>
      <c r="L936">
        <f>(Table1[[#This Row],[Hospital Beds 2018]]/Table1[[#This Row],[Population Estimate 2018]])*1000</f>
        <v>3.4199726402188784</v>
      </c>
      <c r="M936" s="1">
        <v>0.8</v>
      </c>
      <c r="N936">
        <f>Table1[[#This Row],[Population Estimate 2018]]</f>
        <v>7310</v>
      </c>
      <c r="O936" t="str" cm="1">
        <f t="array" ref="O936">_xlfn.IFS(Table2[[#This Row],[ Rural-Urban Continuum Code   2014]]=1,"Urban",Table2[[#This Row],[ Rural-Urban Continuum Code   2015]]=1, "Suburban",Table2[[#This Row],[ Rural-Urban Continuum Code   2016]]=1,"Rural")</f>
        <v>Urban</v>
      </c>
    </row>
    <row r="937" spans="1:15" x14ac:dyDescent="0.3">
      <c r="A937">
        <v>941</v>
      </c>
      <c r="B937" t="s">
        <v>658</v>
      </c>
      <c r="C937" t="s">
        <v>279</v>
      </c>
      <c r="D937" t="s">
        <v>21</v>
      </c>
      <c r="E937">
        <v>9</v>
      </c>
      <c r="F937">
        <f>IF(OR(Table2[[#This Row],[ Rural-Urban Continuum Code   2013]]=1,Table2[[#This Row],[ Rural-Urban Continuum Code   2013]]=2,Table2[[#This Row],[ Rural-Urban Continuum Code   2013]]=3),1,0)</f>
        <v>0</v>
      </c>
      <c r="G937">
        <f>IF(OR(Table2[[#This Row],[ Rural-Urban Continuum Code   2013]]=4,Table2[[#This Row],[ Rural-Urban Continuum Code   2013]]=5,Table2[[#This Row],[ Rural-Urban Continuum Code   2013]]=6),1,0)</f>
        <v>0</v>
      </c>
      <c r="H937">
        <f>IF(OR(Table2[[#This Row],[ Rural-Urban Continuum Code   2013]]=7,Table2[[#This Row],[ Rural-Urban Continuum Code   2013]]=8,Table2[[#This Row],[ Rural-Urban Continuum Code   2013]]=9),1,0)</f>
        <v>1</v>
      </c>
      <c r="I937">
        <v>0.22</v>
      </c>
      <c r="J937">
        <v>0.06</v>
      </c>
      <c r="K937" s="17">
        <f>Table1[[#This Row],[Median Income 2018]]</f>
        <v>64399</v>
      </c>
      <c r="L937">
        <f>(Table1[[#This Row],[Hospital Beds 2018]]/Table1[[#This Row],[Population Estimate 2018]])*1000</f>
        <v>5.9618441971383156</v>
      </c>
      <c r="M937" s="1">
        <v>0.75</v>
      </c>
      <c r="N937">
        <f>Table1[[#This Row],[Population Estimate 2018]]</f>
        <v>2516</v>
      </c>
      <c r="O937" t="str" cm="1">
        <f t="array" ref="O937">_xlfn.IFS(Table2[[#This Row],[ Rural-Urban Continuum Code   2014]]=1,"Urban",Table2[[#This Row],[ Rural-Urban Continuum Code   2015]]=1, "Suburban",Table2[[#This Row],[ Rural-Urban Continuum Code   2016]]=1,"Rural")</f>
        <v>Rural</v>
      </c>
    </row>
    <row r="938" spans="1:15" x14ac:dyDescent="0.3">
      <c r="A938">
        <v>942</v>
      </c>
      <c r="B938" t="s">
        <v>658</v>
      </c>
      <c r="C938" t="s">
        <v>687</v>
      </c>
      <c r="D938" t="s">
        <v>21</v>
      </c>
      <c r="E938">
        <v>7</v>
      </c>
      <c r="F938">
        <f>IF(OR(Table2[[#This Row],[ Rural-Urban Continuum Code   2013]]=1,Table2[[#This Row],[ Rural-Urban Continuum Code   2013]]=2,Table2[[#This Row],[ Rural-Urban Continuum Code   2013]]=3),1,0)</f>
        <v>0</v>
      </c>
      <c r="G938">
        <f>IF(OR(Table2[[#This Row],[ Rural-Urban Continuum Code   2013]]=4,Table2[[#This Row],[ Rural-Urban Continuum Code   2013]]=5,Table2[[#This Row],[ Rural-Urban Continuum Code   2013]]=6),1,0)</f>
        <v>0</v>
      </c>
      <c r="H938">
        <f>IF(OR(Table2[[#This Row],[ Rural-Urban Continuum Code   2013]]=7,Table2[[#This Row],[ Rural-Urban Continuum Code   2013]]=8,Table2[[#This Row],[ Rural-Urban Continuum Code   2013]]=9),1,0)</f>
        <v>1</v>
      </c>
      <c r="I938">
        <v>0.19</v>
      </c>
      <c r="J938">
        <v>0.06</v>
      </c>
      <c r="K938" s="17">
        <f>Table1[[#This Row],[Median Income 2018]]</f>
        <v>44571</v>
      </c>
      <c r="L938">
        <f>(Table1[[#This Row],[Hospital Beds 2018]]/Table1[[#This Row],[Population Estimate 2018]])*1000</f>
        <v>11.420557002604689</v>
      </c>
      <c r="M938" s="1">
        <v>0.85</v>
      </c>
      <c r="N938">
        <f>Table1[[#This Row],[Population Estimate 2018]]</f>
        <v>19964</v>
      </c>
      <c r="O938" t="str" cm="1">
        <f t="array" ref="O938">_xlfn.IFS(Table2[[#This Row],[ Rural-Urban Continuum Code   2014]]=1,"Urban",Table2[[#This Row],[ Rural-Urban Continuum Code   2015]]=1, "Suburban",Table2[[#This Row],[ Rural-Urban Continuum Code   2016]]=1,"Rural")</f>
        <v>Rural</v>
      </c>
    </row>
    <row r="939" spans="1:15" x14ac:dyDescent="0.3">
      <c r="A939">
        <v>943</v>
      </c>
      <c r="B939" t="s">
        <v>658</v>
      </c>
      <c r="C939" t="s">
        <v>688</v>
      </c>
      <c r="D939" t="s">
        <v>21</v>
      </c>
      <c r="E939">
        <v>9</v>
      </c>
      <c r="F939">
        <f>IF(OR(Table2[[#This Row],[ Rural-Urban Continuum Code   2013]]=1,Table2[[#This Row],[ Rural-Urban Continuum Code   2013]]=2,Table2[[#This Row],[ Rural-Urban Continuum Code   2013]]=3),1,0)</f>
        <v>0</v>
      </c>
      <c r="G939">
        <f>IF(OR(Table2[[#This Row],[ Rural-Urban Continuum Code   2013]]=4,Table2[[#This Row],[ Rural-Urban Continuum Code   2013]]=5,Table2[[#This Row],[ Rural-Urban Continuum Code   2013]]=6),1,0)</f>
        <v>0</v>
      </c>
      <c r="H939">
        <f>IF(OR(Table2[[#This Row],[ Rural-Urban Continuum Code   2013]]=7,Table2[[#This Row],[ Rural-Urban Continuum Code   2013]]=8,Table2[[#This Row],[ Rural-Urban Continuum Code   2013]]=9),1,0)</f>
        <v>1</v>
      </c>
      <c r="I939">
        <v>0.24</v>
      </c>
      <c r="J939">
        <v>0.08</v>
      </c>
      <c r="K939" s="17">
        <f>Table1[[#This Row],[Median Income 2018]]</f>
        <v>59240</v>
      </c>
      <c r="L939">
        <f>(Table1[[#This Row],[Hospital Beds 2018]]/Table1[[#This Row],[Population Estimate 2018]])*1000</f>
        <v>16.025641025641026</v>
      </c>
      <c r="M939" s="1">
        <v>0.78</v>
      </c>
      <c r="N939">
        <f>Table1[[#This Row],[Population Estimate 2018]]</f>
        <v>1560</v>
      </c>
      <c r="O939" t="str" cm="1">
        <f t="array" ref="O939">_xlfn.IFS(Table2[[#This Row],[ Rural-Urban Continuum Code   2014]]=1,"Urban",Table2[[#This Row],[ Rural-Urban Continuum Code   2015]]=1, "Suburban",Table2[[#This Row],[ Rural-Urban Continuum Code   2016]]=1,"Rural")</f>
        <v>Rural</v>
      </c>
    </row>
    <row r="940" spans="1:15" x14ac:dyDescent="0.3">
      <c r="A940">
        <v>944</v>
      </c>
      <c r="B940" t="s">
        <v>658</v>
      </c>
      <c r="C940" t="s">
        <v>689</v>
      </c>
      <c r="D940" t="s">
        <v>21</v>
      </c>
      <c r="E940">
        <v>1</v>
      </c>
      <c r="F940">
        <f>IF(OR(Table2[[#This Row],[ Rural-Urban Continuum Code   2013]]=1,Table2[[#This Row],[ Rural-Urban Continuum Code   2013]]=2,Table2[[#This Row],[ Rural-Urban Continuum Code   2013]]=3),1,0)</f>
        <v>1</v>
      </c>
      <c r="G940">
        <f>IF(OR(Table2[[#This Row],[ Rural-Urban Continuum Code   2013]]=4,Table2[[#This Row],[ Rural-Urban Continuum Code   2013]]=5,Table2[[#This Row],[ Rural-Urban Continuum Code   2013]]=6),1,0)</f>
        <v>0</v>
      </c>
      <c r="H940">
        <f>IF(OR(Table2[[#This Row],[ Rural-Urban Continuum Code   2013]]=7,Table2[[#This Row],[ Rural-Urban Continuum Code   2013]]=8,Table2[[#This Row],[ Rural-Urban Continuum Code   2013]]=9),1,0)</f>
        <v>0</v>
      </c>
      <c r="I940">
        <v>0.14000000000000001</v>
      </c>
      <c r="J940">
        <v>0.12</v>
      </c>
      <c r="K940" s="17">
        <f>Table1[[#This Row],[Median Income 2018]]</f>
        <v>70807</v>
      </c>
      <c r="L940">
        <f>(Table1[[#This Row],[Hospital Beds 2018]]/Table1[[#This Row],[Population Estimate 2018]])*1000</f>
        <v>1.0202576457862129</v>
      </c>
      <c r="M940" s="1">
        <v>0.81</v>
      </c>
      <c r="N940">
        <f>Table1[[#This Row],[Population Estimate 2018]]</f>
        <v>81352</v>
      </c>
      <c r="O940" t="str" cm="1">
        <f t="array" ref="O940">_xlfn.IFS(Table2[[#This Row],[ Rural-Urban Continuum Code   2014]]=1,"Urban",Table2[[#This Row],[ Rural-Urban Continuum Code   2015]]=1, "Suburban",Table2[[#This Row],[ Rural-Urban Continuum Code   2016]]=1,"Rural")</f>
        <v>Urban</v>
      </c>
    </row>
    <row r="941" spans="1:15" x14ac:dyDescent="0.3">
      <c r="A941">
        <v>945</v>
      </c>
      <c r="B941" t="s">
        <v>658</v>
      </c>
      <c r="C941" t="s">
        <v>164</v>
      </c>
      <c r="D941" t="s">
        <v>21</v>
      </c>
      <c r="E941">
        <v>9</v>
      </c>
      <c r="F941">
        <f>IF(OR(Table2[[#This Row],[ Rural-Urban Continuum Code   2013]]=1,Table2[[#This Row],[ Rural-Urban Continuum Code   2013]]=2,Table2[[#This Row],[ Rural-Urban Continuum Code   2013]]=3),1,0)</f>
        <v>0</v>
      </c>
      <c r="G941">
        <f>IF(OR(Table2[[#This Row],[ Rural-Urban Continuum Code   2013]]=4,Table2[[#This Row],[ Rural-Urban Continuum Code   2013]]=5,Table2[[#This Row],[ Rural-Urban Continuum Code   2013]]=6),1,0)</f>
        <v>0</v>
      </c>
      <c r="H941">
        <f>IF(OR(Table2[[#This Row],[ Rural-Urban Continuum Code   2013]]=7,Table2[[#This Row],[ Rural-Urban Continuum Code   2013]]=8,Table2[[#This Row],[ Rural-Urban Continuum Code   2013]]=9),1,0)</f>
        <v>1</v>
      </c>
      <c r="I941">
        <v>0.24</v>
      </c>
      <c r="J941">
        <v>0.09</v>
      </c>
      <c r="K941" s="17">
        <f>Table1[[#This Row],[Median Income 2018]]</f>
        <v>44439</v>
      </c>
      <c r="L941">
        <f>(Table1[[#This Row],[Hospital Beds 2018]]/Table1[[#This Row],[Population Estimate 2018]])*1000</f>
        <v>4.6311610982467748</v>
      </c>
      <c r="M941" s="1">
        <v>0.78</v>
      </c>
      <c r="N941">
        <f>Table1[[#This Row],[Population Estimate 2018]]</f>
        <v>3023</v>
      </c>
      <c r="O941" t="str" cm="1">
        <f t="array" ref="O941">_xlfn.IFS(Table2[[#This Row],[ Rural-Urban Continuum Code   2014]]=1,"Urban",Table2[[#This Row],[ Rural-Urban Continuum Code   2015]]=1, "Suburban",Table2[[#This Row],[ Rural-Urban Continuum Code   2016]]=1,"Rural")</f>
        <v>Rural</v>
      </c>
    </row>
    <row r="942" spans="1:15" x14ac:dyDescent="0.3">
      <c r="A942">
        <v>946</v>
      </c>
      <c r="B942" t="s">
        <v>658</v>
      </c>
      <c r="C942" t="s">
        <v>634</v>
      </c>
      <c r="D942" t="s">
        <v>21</v>
      </c>
      <c r="E942">
        <v>1</v>
      </c>
      <c r="F942">
        <f>IF(OR(Table2[[#This Row],[ Rural-Urban Continuum Code   2013]]=1,Table2[[#This Row],[ Rural-Urban Continuum Code   2013]]=2,Table2[[#This Row],[ Rural-Urban Continuum Code   2013]]=3),1,0)</f>
        <v>1</v>
      </c>
      <c r="G942">
        <f>IF(OR(Table2[[#This Row],[ Rural-Urban Continuum Code   2013]]=4,Table2[[#This Row],[ Rural-Urban Continuum Code   2013]]=5,Table2[[#This Row],[ Rural-Urban Continuum Code   2013]]=6),1,0)</f>
        <v>0</v>
      </c>
      <c r="H942">
        <f>IF(OR(Table2[[#This Row],[ Rural-Urban Continuum Code   2013]]=7,Table2[[#This Row],[ Rural-Urban Continuum Code   2013]]=8,Table2[[#This Row],[ Rural-Urban Continuum Code   2013]]=9),1,0)</f>
        <v>0</v>
      </c>
      <c r="I942">
        <v>0.22</v>
      </c>
      <c r="J942">
        <v>0.09</v>
      </c>
      <c r="K942" s="17">
        <f>Table1[[#This Row],[Median Income 2018]]</f>
        <v>47153</v>
      </c>
      <c r="L942">
        <f>(Table1[[#This Row],[Hospital Beds 2018]]/Table1[[#This Row],[Population Estimate 2018]])*1000</f>
        <v>0</v>
      </c>
      <c r="M942" s="1">
        <v>0.81</v>
      </c>
      <c r="N942">
        <f>Table1[[#This Row],[Population Estimate 2018]]</f>
        <v>9750</v>
      </c>
      <c r="O942" t="str" cm="1">
        <f t="array" ref="O942">_xlfn.IFS(Table2[[#This Row],[ Rural-Urban Continuum Code   2014]]=1,"Urban",Table2[[#This Row],[ Rural-Urban Continuum Code   2015]]=1, "Suburban",Table2[[#This Row],[ Rural-Urban Continuum Code   2016]]=1,"Rural")</f>
        <v>Urban</v>
      </c>
    </row>
    <row r="943" spans="1:15" x14ac:dyDescent="0.3">
      <c r="A943">
        <v>947</v>
      </c>
      <c r="B943" t="s">
        <v>658</v>
      </c>
      <c r="C943" t="s">
        <v>166</v>
      </c>
      <c r="D943" t="s">
        <v>21</v>
      </c>
      <c r="E943">
        <v>9</v>
      </c>
      <c r="F943">
        <f>IF(OR(Table2[[#This Row],[ Rural-Urban Continuum Code   2013]]=1,Table2[[#This Row],[ Rural-Urban Continuum Code   2013]]=2,Table2[[#This Row],[ Rural-Urban Continuum Code   2013]]=3),1,0)</f>
        <v>0</v>
      </c>
      <c r="G943">
        <f>IF(OR(Table2[[#This Row],[ Rural-Urban Continuum Code   2013]]=4,Table2[[#This Row],[ Rural-Urban Continuum Code   2013]]=5,Table2[[#This Row],[ Rural-Urban Continuum Code   2013]]=6),1,0)</f>
        <v>0</v>
      </c>
      <c r="H943">
        <f>IF(OR(Table2[[#This Row],[ Rural-Urban Continuum Code   2013]]=7,Table2[[#This Row],[ Rural-Urban Continuum Code   2013]]=8,Table2[[#This Row],[ Rural-Urban Continuum Code   2013]]=9),1,0)</f>
        <v>1</v>
      </c>
      <c r="I943">
        <v>0.21</v>
      </c>
      <c r="J943">
        <v>7.0000000000000007E-2</v>
      </c>
      <c r="K943" s="17">
        <f>Table1[[#This Row],[Median Income 2018]]</f>
        <v>50267</v>
      </c>
      <c r="L943">
        <f>(Table1[[#This Row],[Hospital Beds 2018]]/Table1[[#This Row],[Population Estimate 2018]])*1000</f>
        <v>8.7904360056258781</v>
      </c>
      <c r="M943" s="1">
        <v>0.81</v>
      </c>
      <c r="N943">
        <f>Table1[[#This Row],[Population Estimate 2018]]</f>
        <v>2844</v>
      </c>
      <c r="O943" t="str" cm="1">
        <f t="array" ref="O943">_xlfn.IFS(Table2[[#This Row],[ Rural-Urban Continuum Code   2014]]=1,"Urban",Table2[[#This Row],[ Rural-Urban Continuum Code   2015]]=1, "Suburban",Table2[[#This Row],[ Rural-Urban Continuum Code   2016]]=1,"Rural")</f>
        <v>Rural</v>
      </c>
    </row>
    <row r="944" spans="1:15" x14ac:dyDescent="0.3">
      <c r="A944">
        <v>948</v>
      </c>
      <c r="B944" t="s">
        <v>658</v>
      </c>
      <c r="C944" t="s">
        <v>637</v>
      </c>
      <c r="D944" t="s">
        <v>21</v>
      </c>
      <c r="E944">
        <v>4</v>
      </c>
      <c r="F944">
        <f>IF(OR(Table2[[#This Row],[ Rural-Urban Continuum Code   2013]]=1,Table2[[#This Row],[ Rural-Urban Continuum Code   2013]]=2,Table2[[#This Row],[ Rural-Urban Continuum Code   2013]]=3),1,0)</f>
        <v>0</v>
      </c>
      <c r="G944">
        <f>IF(OR(Table2[[#This Row],[ Rural-Urban Continuum Code   2013]]=4,Table2[[#This Row],[ Rural-Urban Continuum Code   2013]]=5,Table2[[#This Row],[ Rural-Urban Continuum Code   2013]]=6),1,0)</f>
        <v>1</v>
      </c>
      <c r="H944">
        <f>IF(OR(Table2[[#This Row],[ Rural-Urban Continuum Code   2013]]=7,Table2[[#This Row],[ Rural-Urban Continuum Code   2013]]=8,Table2[[#This Row],[ Rural-Urban Continuum Code   2013]]=9),1,0)</f>
        <v>0</v>
      </c>
      <c r="I944">
        <v>0.15</v>
      </c>
      <c r="J944">
        <v>0.06</v>
      </c>
      <c r="K944" s="17">
        <f>Table1[[#This Row],[Median Income 2018]]</f>
        <v>47982</v>
      </c>
      <c r="L944">
        <f>(Table1[[#This Row],[Hospital Beds 2018]]/Table1[[#This Row],[Population Estimate 2018]])*1000</f>
        <v>0.95791175237981196</v>
      </c>
      <c r="M944" s="1">
        <v>0.84</v>
      </c>
      <c r="N944">
        <f>Table1[[#This Row],[Population Estimate 2018]]</f>
        <v>33406</v>
      </c>
      <c r="O944" t="str" cm="1">
        <f t="array" ref="O94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945" spans="1:15" x14ac:dyDescent="0.3">
      <c r="A945">
        <v>949</v>
      </c>
      <c r="B945" t="s">
        <v>658</v>
      </c>
      <c r="C945" t="s">
        <v>690</v>
      </c>
      <c r="D945" t="s">
        <v>21</v>
      </c>
      <c r="E945">
        <v>7</v>
      </c>
      <c r="F945">
        <f>IF(OR(Table2[[#This Row],[ Rural-Urban Continuum Code   2013]]=1,Table2[[#This Row],[ Rural-Urban Continuum Code   2013]]=2,Table2[[#This Row],[ Rural-Urban Continuum Code   2013]]=3),1,0)</f>
        <v>0</v>
      </c>
      <c r="G945">
        <f>IF(OR(Table2[[#This Row],[ Rural-Urban Continuum Code   2013]]=4,Table2[[#This Row],[ Rural-Urban Continuum Code   2013]]=5,Table2[[#This Row],[ Rural-Urban Continuum Code   2013]]=6),1,0)</f>
        <v>0</v>
      </c>
      <c r="H945">
        <f>IF(OR(Table2[[#This Row],[ Rural-Urban Continuum Code   2013]]=7,Table2[[#This Row],[ Rural-Urban Continuum Code   2013]]=8,Table2[[#This Row],[ Rural-Urban Continuum Code   2013]]=9),1,0)</f>
        <v>1</v>
      </c>
      <c r="I945">
        <v>0.2</v>
      </c>
      <c r="J945">
        <v>0.06</v>
      </c>
      <c r="K945" s="17">
        <f>Table1[[#This Row],[Median Income 2018]]</f>
        <v>58017</v>
      </c>
      <c r="L945">
        <f>(Table1[[#This Row],[Hospital Beds 2018]]/Table1[[#This Row],[Population Estimate 2018]])*1000</f>
        <v>2.4529558117531627</v>
      </c>
      <c r="M945" s="1">
        <v>0.81</v>
      </c>
      <c r="N945">
        <f>Table1[[#This Row],[Population Estimate 2018]]</f>
        <v>28537</v>
      </c>
      <c r="O945" t="str" cm="1">
        <f t="array" ref="O945">_xlfn.IFS(Table2[[#This Row],[ Rural-Urban Continuum Code   2014]]=1,"Urban",Table2[[#This Row],[ Rural-Urban Continuum Code   2015]]=1, "Suburban",Table2[[#This Row],[ Rural-Urban Continuum Code   2016]]=1,"Rural")</f>
        <v>Rural</v>
      </c>
    </row>
    <row r="946" spans="1:15" x14ac:dyDescent="0.3">
      <c r="A946">
        <v>950</v>
      </c>
      <c r="B946" t="s">
        <v>658</v>
      </c>
      <c r="C946" t="s">
        <v>68</v>
      </c>
      <c r="D946" t="s">
        <v>21</v>
      </c>
      <c r="E946">
        <v>6</v>
      </c>
      <c r="F946">
        <f>IF(OR(Table2[[#This Row],[ Rural-Urban Continuum Code   2013]]=1,Table2[[#This Row],[ Rural-Urban Continuum Code   2013]]=2,Table2[[#This Row],[ Rural-Urban Continuum Code   2013]]=3),1,0)</f>
        <v>0</v>
      </c>
      <c r="G946">
        <f>IF(OR(Table2[[#This Row],[ Rural-Urban Continuum Code   2013]]=4,Table2[[#This Row],[ Rural-Urban Continuum Code   2013]]=5,Table2[[#This Row],[ Rural-Urban Continuum Code   2013]]=6),1,0)</f>
        <v>1</v>
      </c>
      <c r="H946">
        <f>IF(OR(Table2[[#This Row],[ Rural-Urban Continuum Code   2013]]=7,Table2[[#This Row],[ Rural-Urban Continuum Code   2013]]=8,Table2[[#This Row],[ Rural-Urban Continuum Code   2013]]=9),1,0)</f>
        <v>0</v>
      </c>
      <c r="I946">
        <v>0.23</v>
      </c>
      <c r="J946">
        <v>0.06</v>
      </c>
      <c r="K946" s="17">
        <f>Table1[[#This Row],[Median Income 2018]]</f>
        <v>51712</v>
      </c>
      <c r="L946">
        <f>(Table1[[#This Row],[Hospital Beds 2018]]/Table1[[#This Row],[Population Estimate 2018]])*1000</f>
        <v>4.518828451882845</v>
      </c>
      <c r="M946" s="1">
        <v>0.75</v>
      </c>
      <c r="N946">
        <f>Table1[[#This Row],[Population Estimate 2018]]</f>
        <v>11950</v>
      </c>
      <c r="O946" t="str" cm="1">
        <f t="array" ref="O94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947" spans="1:15" x14ac:dyDescent="0.3">
      <c r="A947">
        <v>951</v>
      </c>
      <c r="B947" t="s">
        <v>658</v>
      </c>
      <c r="C947" t="s">
        <v>69</v>
      </c>
      <c r="D947" t="s">
        <v>21</v>
      </c>
      <c r="E947">
        <v>6</v>
      </c>
      <c r="F947">
        <f>IF(OR(Table2[[#This Row],[ Rural-Urban Continuum Code   2013]]=1,Table2[[#This Row],[ Rural-Urban Continuum Code   2013]]=2,Table2[[#This Row],[ Rural-Urban Continuum Code   2013]]=3),1,0)</f>
        <v>0</v>
      </c>
      <c r="G947">
        <f>IF(OR(Table2[[#This Row],[ Rural-Urban Continuum Code   2013]]=4,Table2[[#This Row],[ Rural-Urban Continuum Code   2013]]=5,Table2[[#This Row],[ Rural-Urban Continuum Code   2013]]=6),1,0)</f>
        <v>1</v>
      </c>
      <c r="H947">
        <f>IF(OR(Table2[[#This Row],[ Rural-Urban Continuum Code   2013]]=7,Table2[[#This Row],[ Rural-Urban Continuum Code   2013]]=8,Table2[[#This Row],[ Rural-Urban Continuum Code   2013]]=9),1,0)</f>
        <v>0</v>
      </c>
      <c r="I947">
        <v>0.22</v>
      </c>
      <c r="J947">
        <v>0.08</v>
      </c>
      <c r="K947" s="17">
        <f>Table1[[#This Row],[Median Income 2018]]</f>
        <v>51066</v>
      </c>
      <c r="L947">
        <f>(Table1[[#This Row],[Hospital Beds 2018]]/Table1[[#This Row],[Population Estimate 2018]])*1000</f>
        <v>2.5714873482822465</v>
      </c>
      <c r="M947" s="1">
        <v>0.81</v>
      </c>
      <c r="N947">
        <f>Table1[[#This Row],[Population Estimate 2018]]</f>
        <v>9722</v>
      </c>
      <c r="O947" t="str" cm="1">
        <f t="array" ref="O94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948" spans="1:15" x14ac:dyDescent="0.3">
      <c r="A948">
        <v>952</v>
      </c>
      <c r="B948" t="s">
        <v>658</v>
      </c>
      <c r="C948" t="s">
        <v>691</v>
      </c>
      <c r="D948" t="s">
        <v>21</v>
      </c>
      <c r="E948">
        <v>9</v>
      </c>
      <c r="F948">
        <f>IF(OR(Table2[[#This Row],[ Rural-Urban Continuum Code   2013]]=1,Table2[[#This Row],[ Rural-Urban Continuum Code   2013]]=2,Table2[[#This Row],[ Rural-Urban Continuum Code   2013]]=3),1,0)</f>
        <v>0</v>
      </c>
      <c r="G948">
        <f>IF(OR(Table2[[#This Row],[ Rural-Urban Continuum Code   2013]]=4,Table2[[#This Row],[ Rural-Urban Continuum Code   2013]]=5,Table2[[#This Row],[ Rural-Urban Continuum Code   2013]]=6),1,0)</f>
        <v>0</v>
      </c>
      <c r="H948">
        <f>IF(OR(Table2[[#This Row],[ Rural-Urban Continuum Code   2013]]=7,Table2[[#This Row],[ Rural-Urban Continuum Code   2013]]=8,Table2[[#This Row],[ Rural-Urban Continuum Code   2013]]=9),1,0)</f>
        <v>1</v>
      </c>
      <c r="I948">
        <v>0.19</v>
      </c>
      <c r="J948">
        <v>0.05</v>
      </c>
      <c r="K948" s="17">
        <f>Table1[[#This Row],[Median Income 2018]]</f>
        <v>67220</v>
      </c>
      <c r="L948">
        <f>(Table1[[#This Row],[Hospital Beds 2018]]/Table1[[#This Row],[Population Estimate 2018]])*1000</f>
        <v>15.67776169802219</v>
      </c>
      <c r="M948" s="1">
        <v>0.81</v>
      </c>
      <c r="N948">
        <f>Table1[[#This Row],[Population Estimate 2018]]</f>
        <v>4146</v>
      </c>
      <c r="O948" t="str" cm="1">
        <f t="array" ref="O948">_xlfn.IFS(Table2[[#This Row],[ Rural-Urban Continuum Code   2014]]=1,"Urban",Table2[[#This Row],[ Rural-Urban Continuum Code   2015]]=1, "Suburban",Table2[[#This Row],[ Rural-Urban Continuum Code   2016]]=1,"Rural")</f>
        <v>Rural</v>
      </c>
    </row>
    <row r="949" spans="1:15" x14ac:dyDescent="0.3">
      <c r="A949">
        <v>953</v>
      </c>
      <c r="B949" t="s">
        <v>658</v>
      </c>
      <c r="C949" t="s">
        <v>590</v>
      </c>
      <c r="D949" t="s">
        <v>21</v>
      </c>
      <c r="E949">
        <v>1</v>
      </c>
      <c r="F949">
        <f>IF(OR(Table2[[#This Row],[ Rural-Urban Continuum Code   2013]]=1,Table2[[#This Row],[ Rural-Urban Continuum Code   2013]]=2,Table2[[#This Row],[ Rural-Urban Continuum Code   2013]]=3),1,0)</f>
        <v>1</v>
      </c>
      <c r="G949">
        <f>IF(OR(Table2[[#This Row],[ Rural-Urban Continuum Code   2013]]=4,Table2[[#This Row],[ Rural-Urban Continuum Code   2013]]=5,Table2[[#This Row],[ Rural-Urban Continuum Code   2013]]=6),1,0)</f>
        <v>0</v>
      </c>
      <c r="H949">
        <f>IF(OR(Table2[[#This Row],[ Rural-Urban Continuum Code   2013]]=7,Table2[[#This Row],[ Rural-Urban Continuum Code   2013]]=8,Table2[[#This Row],[ Rural-Urban Continuum Code   2013]]=9),1,0)</f>
        <v>0</v>
      </c>
      <c r="I949">
        <v>0.17</v>
      </c>
      <c r="J949">
        <v>7.0000000000000007E-2</v>
      </c>
      <c r="K949" s="17">
        <f>Table1[[#This Row],[Median Income 2018]]</f>
        <v>71770</v>
      </c>
      <c r="L949">
        <f>(Table1[[#This Row],[Hospital Beds 2018]]/Table1[[#This Row],[Population Estimate 2018]])*1000</f>
        <v>5.4631828978622332</v>
      </c>
      <c r="M949" s="1">
        <v>0.85</v>
      </c>
      <c r="N949">
        <f>Table1[[#This Row],[Population Estimate 2018]]</f>
        <v>33680</v>
      </c>
      <c r="O949" t="str" cm="1">
        <f t="array" ref="O949">_xlfn.IFS(Table2[[#This Row],[ Rural-Urban Continuum Code   2014]]=1,"Urban",Table2[[#This Row],[ Rural-Urban Continuum Code   2015]]=1, "Suburban",Table2[[#This Row],[ Rural-Urban Continuum Code   2016]]=1,"Rural")</f>
        <v>Urban</v>
      </c>
    </row>
    <row r="950" spans="1:15" x14ac:dyDescent="0.3">
      <c r="A950">
        <v>954</v>
      </c>
      <c r="B950" t="s">
        <v>658</v>
      </c>
      <c r="C950" t="s">
        <v>439</v>
      </c>
      <c r="D950" t="s">
        <v>21</v>
      </c>
      <c r="E950">
        <v>7</v>
      </c>
      <c r="F950">
        <f>IF(OR(Table2[[#This Row],[ Rural-Urban Continuum Code   2013]]=1,Table2[[#This Row],[ Rural-Urban Continuum Code   2013]]=2,Table2[[#This Row],[ Rural-Urban Continuum Code   2013]]=3),1,0)</f>
        <v>0</v>
      </c>
      <c r="G950">
        <f>IF(OR(Table2[[#This Row],[ Rural-Urban Continuum Code   2013]]=4,Table2[[#This Row],[ Rural-Urban Continuum Code   2013]]=5,Table2[[#This Row],[ Rural-Urban Continuum Code   2013]]=6),1,0)</f>
        <v>0</v>
      </c>
      <c r="H950">
        <f>IF(OR(Table2[[#This Row],[ Rural-Urban Continuum Code   2013]]=7,Table2[[#This Row],[ Rural-Urban Continuum Code   2013]]=8,Table2[[#This Row],[ Rural-Urban Continuum Code   2013]]=9),1,0)</f>
        <v>1</v>
      </c>
      <c r="I950">
        <v>0.24</v>
      </c>
      <c r="J950">
        <v>7.0000000000000007E-2</v>
      </c>
      <c r="K950" s="17">
        <f>Table1[[#This Row],[Median Income 2018]]</f>
        <v>51514</v>
      </c>
      <c r="L950">
        <f>(Table1[[#This Row],[Hospital Beds 2018]]/Table1[[#This Row],[Population Estimate 2018]])*1000</f>
        <v>12.195121951219512</v>
      </c>
      <c r="M950" s="1">
        <v>0.76</v>
      </c>
      <c r="N950">
        <f>Table1[[#This Row],[Population Estimate 2018]]</f>
        <v>6150</v>
      </c>
      <c r="O950" t="str" cm="1">
        <f t="array" ref="O950">_xlfn.IFS(Table2[[#This Row],[ Rural-Urban Continuum Code   2014]]=1,"Urban",Table2[[#This Row],[ Rural-Urban Continuum Code   2015]]=1, "Suburban",Table2[[#This Row],[ Rural-Urban Continuum Code   2016]]=1,"Rural")</f>
        <v>Rural</v>
      </c>
    </row>
    <row r="951" spans="1:15" x14ac:dyDescent="0.3">
      <c r="A951">
        <v>955</v>
      </c>
      <c r="B951" t="s">
        <v>658</v>
      </c>
      <c r="C951" t="s">
        <v>72</v>
      </c>
      <c r="D951" t="s">
        <v>21</v>
      </c>
      <c r="E951">
        <v>5</v>
      </c>
      <c r="F951">
        <f>IF(OR(Table2[[#This Row],[ Rural-Urban Continuum Code   2013]]=1,Table2[[#This Row],[ Rural-Urban Continuum Code   2013]]=2,Table2[[#This Row],[ Rural-Urban Continuum Code   2013]]=3),1,0)</f>
        <v>0</v>
      </c>
      <c r="G951">
        <f>IF(OR(Table2[[#This Row],[ Rural-Urban Continuum Code   2013]]=4,Table2[[#This Row],[ Rural-Urban Continuum Code   2013]]=5,Table2[[#This Row],[ Rural-Urban Continuum Code   2013]]=6),1,0)</f>
        <v>1</v>
      </c>
      <c r="H951">
        <f>IF(OR(Table2[[#This Row],[ Rural-Urban Continuum Code   2013]]=7,Table2[[#This Row],[ Rural-Urban Continuum Code   2013]]=8,Table2[[#This Row],[ Rural-Urban Continuum Code   2013]]=9),1,0)</f>
        <v>0</v>
      </c>
      <c r="I951">
        <v>0.2</v>
      </c>
      <c r="J951">
        <v>0.08</v>
      </c>
      <c r="K951" s="17">
        <f>Table1[[#This Row],[Median Income 2018]]</f>
        <v>42479</v>
      </c>
      <c r="L951">
        <f>(Table1[[#This Row],[Hospital Beds 2018]]/Table1[[#This Row],[Population Estimate 2018]])*1000</f>
        <v>2.7085927770859279</v>
      </c>
      <c r="M951" s="1">
        <v>0.81</v>
      </c>
      <c r="N951">
        <f>Table1[[#This Row],[Population Estimate 2018]]</f>
        <v>32120</v>
      </c>
      <c r="O951" t="str" cm="1">
        <f t="array" ref="O95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952" spans="1:15" x14ac:dyDescent="0.3">
      <c r="A952">
        <v>956</v>
      </c>
      <c r="B952" t="s">
        <v>658</v>
      </c>
      <c r="C952" t="s">
        <v>692</v>
      </c>
      <c r="D952" t="s">
        <v>21</v>
      </c>
      <c r="E952">
        <v>8</v>
      </c>
      <c r="F952">
        <f>IF(OR(Table2[[#This Row],[ Rural-Urban Continuum Code   2013]]=1,Table2[[#This Row],[ Rural-Urban Continuum Code   2013]]=2,Table2[[#This Row],[ Rural-Urban Continuum Code   2013]]=3),1,0)</f>
        <v>0</v>
      </c>
      <c r="G952">
        <f>IF(OR(Table2[[#This Row],[ Rural-Urban Continuum Code   2013]]=4,Table2[[#This Row],[ Rural-Urban Continuum Code   2013]]=5,Table2[[#This Row],[ Rural-Urban Continuum Code   2013]]=6),1,0)</f>
        <v>0</v>
      </c>
      <c r="H952">
        <f>IF(OR(Table2[[#This Row],[ Rural-Urban Continuum Code   2013]]=7,Table2[[#This Row],[ Rural-Urban Continuum Code   2013]]=8,Table2[[#This Row],[ Rural-Urban Continuum Code   2013]]=9),1,0)</f>
        <v>1</v>
      </c>
      <c r="I952">
        <v>0.25</v>
      </c>
      <c r="J952">
        <v>0.1</v>
      </c>
      <c r="K952" s="17">
        <f>Table1[[#This Row],[Median Income 2018]]</f>
        <v>49287</v>
      </c>
      <c r="L952">
        <f>(Table1[[#This Row],[Hospital Beds 2018]]/Table1[[#This Row],[Population Estimate 2018]])*1000</f>
        <v>4.5281651874660387</v>
      </c>
      <c r="M952" s="1">
        <v>0.78</v>
      </c>
      <c r="N952">
        <f>Table1[[#This Row],[Population Estimate 2018]]</f>
        <v>5521</v>
      </c>
      <c r="O952" t="str" cm="1">
        <f t="array" ref="O952">_xlfn.IFS(Table2[[#This Row],[ Rural-Urban Continuum Code   2014]]=1,"Urban",Table2[[#This Row],[ Rural-Urban Continuum Code   2015]]=1, "Suburban",Table2[[#This Row],[ Rural-Urban Continuum Code   2016]]=1,"Rural")</f>
        <v>Rural</v>
      </c>
    </row>
    <row r="953" spans="1:15" x14ac:dyDescent="0.3">
      <c r="A953">
        <v>957</v>
      </c>
      <c r="B953" t="s">
        <v>658</v>
      </c>
      <c r="C953" t="s">
        <v>693</v>
      </c>
      <c r="D953" t="s">
        <v>21</v>
      </c>
      <c r="E953">
        <v>9</v>
      </c>
      <c r="F953">
        <f>IF(OR(Table2[[#This Row],[ Rural-Urban Continuum Code   2013]]=1,Table2[[#This Row],[ Rural-Urban Continuum Code   2013]]=2,Table2[[#This Row],[ Rural-Urban Continuum Code   2013]]=3),1,0)</f>
        <v>0</v>
      </c>
      <c r="G953">
        <f>IF(OR(Table2[[#This Row],[ Rural-Urban Continuum Code   2013]]=4,Table2[[#This Row],[ Rural-Urban Continuum Code   2013]]=5,Table2[[#This Row],[ Rural-Urban Continuum Code   2013]]=6),1,0)</f>
        <v>0</v>
      </c>
      <c r="H953">
        <f>IF(OR(Table2[[#This Row],[ Rural-Urban Continuum Code   2013]]=7,Table2[[#This Row],[ Rural-Urban Continuum Code   2013]]=8,Table2[[#This Row],[ Rural-Urban Continuum Code   2013]]=9),1,0)</f>
        <v>1</v>
      </c>
      <c r="I953">
        <v>0.2</v>
      </c>
      <c r="J953">
        <v>0.05</v>
      </c>
      <c r="K953" s="17">
        <f>Table1[[#This Row],[Median Income 2018]]</f>
        <v>53785</v>
      </c>
      <c r="L953">
        <f>(Table1[[#This Row],[Hospital Beds 2018]]/Table1[[#This Row],[Population Estimate 2018]])*1000</f>
        <v>10.498687664041995</v>
      </c>
      <c r="M953" s="1">
        <v>0.81</v>
      </c>
      <c r="N953">
        <f>Table1[[#This Row],[Population Estimate 2018]]</f>
        <v>2667</v>
      </c>
      <c r="O953" t="str" cm="1">
        <f t="array" ref="O953">_xlfn.IFS(Table2[[#This Row],[ Rural-Urban Continuum Code   2014]]=1,"Urban",Table2[[#This Row],[ Rural-Urban Continuum Code   2015]]=1, "Suburban",Table2[[#This Row],[ Rural-Urban Continuum Code   2016]]=1,"Rural")</f>
        <v>Rural</v>
      </c>
    </row>
    <row r="954" spans="1:15" x14ac:dyDescent="0.3">
      <c r="A954">
        <v>958</v>
      </c>
      <c r="B954" t="s">
        <v>658</v>
      </c>
      <c r="C954" t="s">
        <v>694</v>
      </c>
      <c r="D954" t="s">
        <v>21</v>
      </c>
      <c r="E954">
        <v>6</v>
      </c>
      <c r="F954">
        <f>IF(OR(Table2[[#This Row],[ Rural-Urban Continuum Code   2013]]=1,Table2[[#This Row],[ Rural-Urban Continuum Code   2013]]=2,Table2[[#This Row],[ Rural-Urban Continuum Code   2013]]=3),1,0)</f>
        <v>0</v>
      </c>
      <c r="G954">
        <f>IF(OR(Table2[[#This Row],[ Rural-Urban Continuum Code   2013]]=4,Table2[[#This Row],[ Rural-Urban Continuum Code   2013]]=5,Table2[[#This Row],[ Rural-Urban Continuum Code   2013]]=6),1,0)</f>
        <v>1</v>
      </c>
      <c r="H954">
        <f>IF(OR(Table2[[#This Row],[ Rural-Urban Continuum Code   2013]]=7,Table2[[#This Row],[ Rural-Urban Continuum Code   2013]]=8,Table2[[#This Row],[ Rural-Urban Continuum Code   2013]]=9),1,0)</f>
        <v>0</v>
      </c>
      <c r="I954">
        <v>0.2</v>
      </c>
      <c r="J954">
        <v>0.06</v>
      </c>
      <c r="K954" s="17">
        <f>Table1[[#This Row],[Median Income 2018]]</f>
        <v>59567</v>
      </c>
      <c r="L954">
        <f>(Table1[[#This Row],[Hospital Beds 2018]]/Table1[[#This Row],[Population Estimate 2018]])*1000</f>
        <v>4.8252092565238796</v>
      </c>
      <c r="M954" s="1">
        <v>0.81</v>
      </c>
      <c r="N954">
        <f>Table1[[#This Row],[Population Estimate 2018]]</f>
        <v>10155</v>
      </c>
      <c r="O954" t="str" cm="1">
        <f t="array" ref="O95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955" spans="1:15" x14ac:dyDescent="0.3">
      <c r="A955">
        <v>959</v>
      </c>
      <c r="B955" t="s">
        <v>658</v>
      </c>
      <c r="C955" t="s">
        <v>695</v>
      </c>
      <c r="D955" t="s">
        <v>21</v>
      </c>
      <c r="E955">
        <v>7</v>
      </c>
      <c r="F955">
        <f>IF(OR(Table2[[#This Row],[ Rural-Urban Continuum Code   2013]]=1,Table2[[#This Row],[ Rural-Urban Continuum Code   2013]]=2,Table2[[#This Row],[ Rural-Urban Continuum Code   2013]]=3),1,0)</f>
        <v>0</v>
      </c>
      <c r="G955">
        <f>IF(OR(Table2[[#This Row],[ Rural-Urban Continuum Code   2013]]=4,Table2[[#This Row],[ Rural-Urban Continuum Code   2013]]=5,Table2[[#This Row],[ Rural-Urban Continuum Code   2013]]=6),1,0)</f>
        <v>0</v>
      </c>
      <c r="H955">
        <f>IF(OR(Table2[[#This Row],[ Rural-Urban Continuum Code   2013]]=7,Table2[[#This Row],[ Rural-Urban Continuum Code   2013]]=8,Table2[[#This Row],[ Rural-Urban Continuum Code   2013]]=9),1,0)</f>
        <v>1</v>
      </c>
      <c r="I955">
        <v>0.2</v>
      </c>
      <c r="J955">
        <v>7.0000000000000007E-2</v>
      </c>
      <c r="K955" s="17">
        <f>Table1[[#This Row],[Median Income 2018]]</f>
        <v>46176</v>
      </c>
      <c r="L955">
        <f>(Table1[[#This Row],[Hospital Beds 2018]]/Table1[[#This Row],[Population Estimate 2018]])*1000</f>
        <v>1.5672998558084135</v>
      </c>
      <c r="M955" s="1">
        <v>0.81</v>
      </c>
      <c r="N955">
        <f>Table1[[#This Row],[Population Estimate 2018]]</f>
        <v>15951</v>
      </c>
      <c r="O955" t="str" cm="1">
        <f t="array" ref="O955">_xlfn.IFS(Table2[[#This Row],[ Rural-Urban Continuum Code   2014]]=1,"Urban",Table2[[#This Row],[ Rural-Urban Continuum Code   2015]]=1, "Suburban",Table2[[#This Row],[ Rural-Urban Continuum Code   2016]]=1,"Rural")</f>
        <v>Rural</v>
      </c>
    </row>
    <row r="956" spans="1:15" x14ac:dyDescent="0.3">
      <c r="A956">
        <v>960</v>
      </c>
      <c r="B956" t="s">
        <v>658</v>
      </c>
      <c r="C956" t="s">
        <v>696</v>
      </c>
      <c r="D956" t="s">
        <v>21</v>
      </c>
      <c r="E956">
        <v>9</v>
      </c>
      <c r="F956">
        <f>IF(OR(Table2[[#This Row],[ Rural-Urban Continuum Code   2013]]=1,Table2[[#This Row],[ Rural-Urban Continuum Code   2013]]=2,Table2[[#This Row],[ Rural-Urban Continuum Code   2013]]=3),1,0)</f>
        <v>0</v>
      </c>
      <c r="G956">
        <f>IF(OR(Table2[[#This Row],[ Rural-Urban Continuum Code   2013]]=4,Table2[[#This Row],[ Rural-Urban Continuum Code   2013]]=5,Table2[[#This Row],[ Rural-Urban Continuum Code   2013]]=6),1,0)</f>
        <v>0</v>
      </c>
      <c r="H956">
        <f>IF(OR(Table2[[#This Row],[ Rural-Urban Continuum Code   2013]]=7,Table2[[#This Row],[ Rural-Urban Continuum Code   2013]]=8,Table2[[#This Row],[ Rural-Urban Continuum Code   2013]]=9),1,0)</f>
        <v>1</v>
      </c>
      <c r="I956">
        <v>0.26</v>
      </c>
      <c r="J956">
        <v>0.08</v>
      </c>
      <c r="K956" s="17">
        <f>Table1[[#This Row],[Median Income 2018]]</f>
        <v>51757</v>
      </c>
      <c r="L956">
        <f>(Table1[[#This Row],[Hospital Beds 2018]]/Table1[[#This Row],[Population Estimate 2018]])*1000</f>
        <v>34.154929577464792</v>
      </c>
      <c r="M956" s="1">
        <v>0.75</v>
      </c>
      <c r="N956">
        <f>Table1[[#This Row],[Population Estimate 2018]]</f>
        <v>2840</v>
      </c>
      <c r="O956" t="str" cm="1">
        <f t="array" ref="O956">_xlfn.IFS(Table2[[#This Row],[ Rural-Urban Continuum Code   2014]]=1,"Urban",Table2[[#This Row],[ Rural-Urban Continuum Code   2015]]=1, "Suburban",Table2[[#This Row],[ Rural-Urban Continuum Code   2016]]=1,"Rural")</f>
        <v>Rural</v>
      </c>
    </row>
    <row r="957" spans="1:15" x14ac:dyDescent="0.3">
      <c r="A957">
        <v>961</v>
      </c>
      <c r="B957" t="s">
        <v>658</v>
      </c>
      <c r="C957" t="s">
        <v>697</v>
      </c>
      <c r="D957" t="s">
        <v>21</v>
      </c>
      <c r="E957">
        <v>7</v>
      </c>
      <c r="F957">
        <f>IF(OR(Table2[[#This Row],[ Rural-Urban Continuum Code   2013]]=1,Table2[[#This Row],[ Rural-Urban Continuum Code   2013]]=2,Table2[[#This Row],[ Rural-Urban Continuum Code   2013]]=3),1,0)</f>
        <v>0</v>
      </c>
      <c r="G957">
        <f>IF(OR(Table2[[#This Row],[ Rural-Urban Continuum Code   2013]]=4,Table2[[#This Row],[ Rural-Urban Continuum Code   2013]]=5,Table2[[#This Row],[ Rural-Urban Continuum Code   2013]]=6),1,0)</f>
        <v>0</v>
      </c>
      <c r="H957">
        <f>IF(OR(Table2[[#This Row],[ Rural-Urban Continuum Code   2013]]=7,Table2[[#This Row],[ Rural-Urban Continuum Code   2013]]=8,Table2[[#This Row],[ Rural-Urban Continuum Code   2013]]=9),1,0)</f>
        <v>1</v>
      </c>
      <c r="I957">
        <v>0.2</v>
      </c>
      <c r="J957">
        <v>7.0000000000000007E-2</v>
      </c>
      <c r="K957" s="17">
        <f>Table1[[#This Row],[Median Income 2018]]</f>
        <v>47252</v>
      </c>
      <c r="L957">
        <f>(Table1[[#This Row],[Hospital Beds 2018]]/Table1[[#This Row],[Population Estimate 2018]])*1000</f>
        <v>4.6040515653775325</v>
      </c>
      <c r="M957" s="1">
        <v>0.68</v>
      </c>
      <c r="N957">
        <f>Table1[[#This Row],[Population Estimate 2018]]</f>
        <v>5430</v>
      </c>
      <c r="O957" t="str" cm="1">
        <f t="array" ref="O957">_xlfn.IFS(Table2[[#This Row],[ Rural-Urban Continuum Code   2014]]=1,"Urban",Table2[[#This Row],[ Rural-Urban Continuum Code   2015]]=1, "Suburban",Table2[[#This Row],[ Rural-Urban Continuum Code   2016]]=1,"Rural")</f>
        <v>Rural</v>
      </c>
    </row>
    <row r="958" spans="1:15" x14ac:dyDescent="0.3">
      <c r="A958">
        <v>962</v>
      </c>
      <c r="B958" t="s">
        <v>658</v>
      </c>
      <c r="C958" t="s">
        <v>698</v>
      </c>
      <c r="D958" t="s">
        <v>21</v>
      </c>
      <c r="E958">
        <v>3</v>
      </c>
      <c r="F958">
        <f>IF(OR(Table2[[#This Row],[ Rural-Urban Continuum Code   2013]]=1,Table2[[#This Row],[ Rural-Urban Continuum Code   2013]]=2,Table2[[#This Row],[ Rural-Urban Continuum Code   2013]]=3),1,0)</f>
        <v>1</v>
      </c>
      <c r="G958">
        <f>IF(OR(Table2[[#This Row],[ Rural-Urban Continuum Code   2013]]=4,Table2[[#This Row],[ Rural-Urban Continuum Code   2013]]=5,Table2[[#This Row],[ Rural-Urban Continuum Code   2013]]=6),1,0)</f>
        <v>0</v>
      </c>
      <c r="H958">
        <f>IF(OR(Table2[[#This Row],[ Rural-Urban Continuum Code   2013]]=7,Table2[[#This Row],[ Rural-Urban Continuum Code   2013]]=8,Table2[[#This Row],[ Rural-Urban Continuum Code   2013]]=9),1,0)</f>
        <v>0</v>
      </c>
      <c r="I958">
        <v>0.2</v>
      </c>
      <c r="J958">
        <v>0.08</v>
      </c>
      <c r="K958" s="17">
        <f>Table1[[#This Row],[Median Income 2018]]</f>
        <v>53864</v>
      </c>
      <c r="L958">
        <f>(Table1[[#This Row],[Hospital Beds 2018]]/Table1[[#This Row],[Population Estimate 2018]])*1000</f>
        <v>0</v>
      </c>
      <c r="M958" s="1">
        <v>0.83</v>
      </c>
      <c r="N958">
        <f>Table1[[#This Row],[Population Estimate 2018]]</f>
        <v>15941</v>
      </c>
      <c r="O958" t="str" cm="1">
        <f t="array" ref="O958">_xlfn.IFS(Table2[[#This Row],[ Rural-Urban Continuum Code   2014]]=1,"Urban",Table2[[#This Row],[ Rural-Urban Continuum Code   2015]]=1, "Suburban",Table2[[#This Row],[ Rural-Urban Continuum Code   2016]]=1,"Rural")</f>
        <v>Urban</v>
      </c>
    </row>
    <row r="959" spans="1:15" x14ac:dyDescent="0.3">
      <c r="A959">
        <v>963</v>
      </c>
      <c r="B959" t="s">
        <v>658</v>
      </c>
      <c r="C959" t="s">
        <v>699</v>
      </c>
      <c r="D959" t="s">
        <v>21</v>
      </c>
      <c r="E959">
        <v>9</v>
      </c>
      <c r="F959">
        <f>IF(OR(Table2[[#This Row],[ Rural-Urban Continuum Code   2013]]=1,Table2[[#This Row],[ Rural-Urban Continuum Code   2013]]=2,Table2[[#This Row],[ Rural-Urban Continuum Code   2013]]=3),1,0)</f>
        <v>0</v>
      </c>
      <c r="G959">
        <f>IF(OR(Table2[[#This Row],[ Rural-Urban Continuum Code   2013]]=4,Table2[[#This Row],[ Rural-Urban Continuum Code   2013]]=5,Table2[[#This Row],[ Rural-Urban Continuum Code   2013]]=6),1,0)</f>
        <v>0</v>
      </c>
      <c r="H959">
        <f>IF(OR(Table2[[#This Row],[ Rural-Urban Continuum Code   2013]]=7,Table2[[#This Row],[ Rural-Urban Continuum Code   2013]]=8,Table2[[#This Row],[ Rural-Urban Continuum Code   2013]]=9),1,0)</f>
        <v>1</v>
      </c>
      <c r="I959">
        <v>0.25</v>
      </c>
      <c r="J959">
        <v>7.0000000000000007E-2</v>
      </c>
      <c r="K959" s="17">
        <f>Table1[[#This Row],[Median Income 2018]]</f>
        <v>46101</v>
      </c>
      <c r="L959">
        <f>(Table1[[#This Row],[Hospital Beds 2018]]/Table1[[#This Row],[Population Estimate 2018]])*1000</f>
        <v>7.1942446043165473</v>
      </c>
      <c r="M959" s="1">
        <v>0.77</v>
      </c>
      <c r="N959">
        <f>Table1[[#This Row],[Population Estimate 2018]]</f>
        <v>3475</v>
      </c>
      <c r="O959" t="str" cm="1">
        <f t="array" ref="O959">_xlfn.IFS(Table2[[#This Row],[ Rural-Urban Continuum Code   2014]]=1,"Urban",Table2[[#This Row],[ Rural-Urban Continuum Code   2015]]=1, "Suburban",Table2[[#This Row],[ Rural-Urban Continuum Code   2016]]=1,"Rural")</f>
        <v>Rural</v>
      </c>
    </row>
    <row r="960" spans="1:15" x14ac:dyDescent="0.3">
      <c r="A960">
        <v>964</v>
      </c>
      <c r="B960" t="s">
        <v>658</v>
      </c>
      <c r="C960" t="s">
        <v>700</v>
      </c>
      <c r="D960" t="s">
        <v>21</v>
      </c>
      <c r="E960">
        <v>9</v>
      </c>
      <c r="F960">
        <f>IF(OR(Table2[[#This Row],[ Rural-Urban Continuum Code   2013]]=1,Table2[[#This Row],[ Rural-Urban Continuum Code   2013]]=2,Table2[[#This Row],[ Rural-Urban Continuum Code   2013]]=3),1,0)</f>
        <v>0</v>
      </c>
      <c r="G960">
        <f>IF(OR(Table2[[#This Row],[ Rural-Urban Continuum Code   2013]]=4,Table2[[#This Row],[ Rural-Urban Continuum Code   2013]]=5,Table2[[#This Row],[ Rural-Urban Continuum Code   2013]]=6),1,0)</f>
        <v>0</v>
      </c>
      <c r="H960">
        <f>IF(OR(Table2[[#This Row],[ Rural-Urban Continuum Code   2013]]=7,Table2[[#This Row],[ Rural-Urban Continuum Code   2013]]=8,Table2[[#This Row],[ Rural-Urban Continuum Code   2013]]=9),1,0)</f>
        <v>1</v>
      </c>
      <c r="I960">
        <v>0.2</v>
      </c>
      <c r="J960">
        <v>7.0000000000000007E-2</v>
      </c>
      <c r="K960" s="17">
        <f>Table1[[#This Row],[Median Income 2018]]</f>
        <v>56451</v>
      </c>
      <c r="L960">
        <f>(Table1[[#This Row],[Hospital Beds 2018]]/Table1[[#This Row],[Population Estimate 2018]])*1000</f>
        <v>6.0324026197862803</v>
      </c>
      <c r="M960" s="1">
        <v>0.81</v>
      </c>
      <c r="N960">
        <f>Table1[[#This Row],[Population Estimate 2018]]</f>
        <v>5802</v>
      </c>
      <c r="O960" t="str" cm="1">
        <f t="array" ref="O960">_xlfn.IFS(Table2[[#This Row],[ Rural-Urban Continuum Code   2014]]=1,"Urban",Table2[[#This Row],[ Rural-Urban Continuum Code   2015]]=1, "Suburban",Table2[[#This Row],[ Rural-Urban Continuum Code   2016]]=1,"Rural")</f>
        <v>Rural</v>
      </c>
    </row>
    <row r="961" spans="1:15" x14ac:dyDescent="0.3">
      <c r="A961">
        <v>965</v>
      </c>
      <c r="B961" t="s">
        <v>658</v>
      </c>
      <c r="C961" t="s">
        <v>701</v>
      </c>
      <c r="D961" t="s">
        <v>21</v>
      </c>
      <c r="E961">
        <v>7</v>
      </c>
      <c r="F961">
        <f>IF(OR(Table2[[#This Row],[ Rural-Urban Continuum Code   2013]]=1,Table2[[#This Row],[ Rural-Urban Continuum Code   2013]]=2,Table2[[#This Row],[ Rural-Urban Continuum Code   2013]]=3),1,0)</f>
        <v>0</v>
      </c>
      <c r="G961">
        <f>IF(OR(Table2[[#This Row],[ Rural-Urban Continuum Code   2013]]=4,Table2[[#This Row],[ Rural-Urban Continuum Code   2013]]=5,Table2[[#This Row],[ Rural-Urban Continuum Code   2013]]=6),1,0)</f>
        <v>0</v>
      </c>
      <c r="H961">
        <f>IF(OR(Table2[[#This Row],[ Rural-Urban Continuum Code   2013]]=7,Table2[[#This Row],[ Rural-Urban Continuum Code   2013]]=8,Table2[[#This Row],[ Rural-Urban Continuum Code   2013]]=9),1,0)</f>
        <v>1</v>
      </c>
      <c r="I961">
        <v>0.21</v>
      </c>
      <c r="J961">
        <v>0.08</v>
      </c>
      <c r="K961" s="17">
        <f>Table1[[#This Row],[Median Income 2018]]</f>
        <v>47039</v>
      </c>
      <c r="L961">
        <f>(Table1[[#This Row],[Hospital Beds 2018]]/Table1[[#This Row],[Population Estimate 2018]])*1000</f>
        <v>82.139591587930511</v>
      </c>
      <c r="M961" s="1">
        <v>0.68</v>
      </c>
      <c r="N961">
        <f>Table1[[#This Row],[Population Estimate 2018]]</f>
        <v>6562</v>
      </c>
      <c r="O961" t="str" cm="1">
        <f t="array" ref="O961">_xlfn.IFS(Table2[[#This Row],[ Rural-Urban Continuum Code   2014]]=1,"Urban",Table2[[#This Row],[ Rural-Urban Continuum Code   2015]]=1, "Suburban",Table2[[#This Row],[ Rural-Urban Continuum Code   2016]]=1,"Rural")</f>
        <v>Rural</v>
      </c>
    </row>
    <row r="962" spans="1:15" x14ac:dyDescent="0.3">
      <c r="A962">
        <v>966</v>
      </c>
      <c r="B962" t="s">
        <v>658</v>
      </c>
      <c r="C962" t="s">
        <v>173</v>
      </c>
      <c r="D962" t="s">
        <v>21</v>
      </c>
      <c r="E962">
        <v>7</v>
      </c>
      <c r="F962">
        <f>IF(OR(Table2[[#This Row],[ Rural-Urban Continuum Code   2013]]=1,Table2[[#This Row],[ Rural-Urban Continuum Code   2013]]=2,Table2[[#This Row],[ Rural-Urban Continuum Code   2013]]=3),1,0)</f>
        <v>0</v>
      </c>
      <c r="G962">
        <f>IF(OR(Table2[[#This Row],[ Rural-Urban Continuum Code   2013]]=4,Table2[[#This Row],[ Rural-Urban Continuum Code   2013]]=5,Table2[[#This Row],[ Rural-Urban Continuum Code   2013]]=6),1,0)</f>
        <v>0</v>
      </c>
      <c r="H962">
        <f>IF(OR(Table2[[#This Row],[ Rural-Urban Continuum Code   2013]]=7,Table2[[#This Row],[ Rural-Urban Continuum Code   2013]]=8,Table2[[#This Row],[ Rural-Urban Continuum Code   2013]]=9),1,0)</f>
        <v>1</v>
      </c>
      <c r="I962">
        <v>0.24</v>
      </c>
      <c r="J962">
        <v>7.0000000000000007E-2</v>
      </c>
      <c r="K962" s="17">
        <f>Table1[[#This Row],[Median Income 2018]]</f>
        <v>47405</v>
      </c>
      <c r="L962">
        <f>(Table1[[#This Row],[Hospital Beds 2018]]/Table1[[#This Row],[Population Estimate 2018]])*1000</f>
        <v>4.7018995674252393</v>
      </c>
      <c r="M962" s="1">
        <v>0.79</v>
      </c>
      <c r="N962">
        <f>Table1[[#This Row],[Population Estimate 2018]]</f>
        <v>5317</v>
      </c>
      <c r="O962" t="str" cm="1">
        <f t="array" ref="O962">_xlfn.IFS(Table2[[#This Row],[ Rural-Urban Continuum Code   2014]]=1,"Urban",Table2[[#This Row],[ Rural-Urban Continuum Code   2015]]=1, "Suburban",Table2[[#This Row],[ Rural-Urban Continuum Code   2016]]=1,"Rural")</f>
        <v>Rural</v>
      </c>
    </row>
    <row r="963" spans="1:15" x14ac:dyDescent="0.3">
      <c r="A963">
        <v>967</v>
      </c>
      <c r="B963" t="s">
        <v>658</v>
      </c>
      <c r="C963" t="s">
        <v>702</v>
      </c>
      <c r="D963" t="s">
        <v>21</v>
      </c>
      <c r="E963">
        <v>3</v>
      </c>
      <c r="F963">
        <f>IF(OR(Table2[[#This Row],[ Rural-Urban Continuum Code   2013]]=1,Table2[[#This Row],[ Rural-Urban Continuum Code   2013]]=2,Table2[[#This Row],[ Rural-Urban Continuum Code   2013]]=3),1,0)</f>
        <v>1</v>
      </c>
      <c r="G963">
        <f>IF(OR(Table2[[#This Row],[ Rural-Urban Continuum Code   2013]]=4,Table2[[#This Row],[ Rural-Urban Continuum Code   2013]]=5,Table2[[#This Row],[ Rural-Urban Continuum Code   2013]]=6),1,0)</f>
        <v>0</v>
      </c>
      <c r="H963">
        <f>IF(OR(Table2[[#This Row],[ Rural-Urban Continuum Code   2013]]=7,Table2[[#This Row],[ Rural-Urban Continuum Code   2013]]=8,Table2[[#This Row],[ Rural-Urban Continuum Code   2013]]=9),1,0)</f>
        <v>0</v>
      </c>
      <c r="I963">
        <v>0.14000000000000001</v>
      </c>
      <c r="J963">
        <v>7.0000000000000007E-2</v>
      </c>
      <c r="K963" s="17">
        <f>Table1[[#This Row],[Median Income 2018]]</f>
        <v>69975</v>
      </c>
      <c r="L963">
        <f>(Table1[[#This Row],[Hospital Beds 2018]]/Table1[[#This Row],[Population Estimate 2018]])*1000</f>
        <v>6.9201301643530915</v>
      </c>
      <c r="M963" s="1">
        <v>0.87</v>
      </c>
      <c r="N963">
        <f>Table1[[#This Row],[Population Estimate 2018]]</f>
        <v>24277</v>
      </c>
      <c r="O963" t="str" cm="1">
        <f t="array" ref="O963">_xlfn.IFS(Table2[[#This Row],[ Rural-Urban Continuum Code   2014]]=1,"Urban",Table2[[#This Row],[ Rural-Urban Continuum Code   2015]]=1, "Suburban",Table2[[#This Row],[ Rural-Urban Continuum Code   2016]]=1,"Rural")</f>
        <v>Urban</v>
      </c>
    </row>
    <row r="964" spans="1:15" x14ac:dyDescent="0.3">
      <c r="A964">
        <v>968</v>
      </c>
      <c r="B964" t="s">
        <v>658</v>
      </c>
      <c r="C964" t="s">
        <v>703</v>
      </c>
      <c r="D964" t="s">
        <v>21</v>
      </c>
      <c r="E964">
        <v>7</v>
      </c>
      <c r="F964">
        <f>IF(OR(Table2[[#This Row],[ Rural-Urban Continuum Code   2013]]=1,Table2[[#This Row],[ Rural-Urban Continuum Code   2013]]=2,Table2[[#This Row],[ Rural-Urban Continuum Code   2013]]=3),1,0)</f>
        <v>0</v>
      </c>
      <c r="G964">
        <f>IF(OR(Table2[[#This Row],[ Rural-Urban Continuum Code   2013]]=4,Table2[[#This Row],[ Rural-Urban Continuum Code   2013]]=5,Table2[[#This Row],[ Rural-Urban Continuum Code   2013]]=6),1,0)</f>
        <v>0</v>
      </c>
      <c r="H964">
        <f>IF(OR(Table2[[#This Row],[ Rural-Urban Continuum Code   2013]]=7,Table2[[#This Row],[ Rural-Urban Continuum Code   2013]]=8,Table2[[#This Row],[ Rural-Urban Continuum Code   2013]]=9),1,0)</f>
        <v>1</v>
      </c>
      <c r="I964">
        <v>0.2</v>
      </c>
      <c r="J964">
        <v>0.06</v>
      </c>
      <c r="K964" s="17">
        <f>Table1[[#This Row],[Median Income 2018]]</f>
        <v>52567</v>
      </c>
      <c r="L964">
        <f>(Table1[[#This Row],[Hospital Beds 2018]]/Table1[[#This Row],[Population Estimate 2018]])*1000</f>
        <v>8.5306035402004685</v>
      </c>
      <c r="M964" s="1">
        <v>0.79</v>
      </c>
      <c r="N964">
        <f>Table1[[#This Row],[Population Estimate 2018]]</f>
        <v>9378</v>
      </c>
      <c r="O964" t="str" cm="1">
        <f t="array" ref="O964">_xlfn.IFS(Table2[[#This Row],[ Rural-Urban Continuum Code   2014]]=1,"Urban",Table2[[#This Row],[ Rural-Urban Continuum Code   2015]]=1, "Suburban",Table2[[#This Row],[ Rural-Urban Continuum Code   2016]]=1,"Rural")</f>
        <v>Rural</v>
      </c>
    </row>
    <row r="965" spans="1:15" x14ac:dyDescent="0.3">
      <c r="A965">
        <v>969</v>
      </c>
      <c r="B965" t="s">
        <v>658</v>
      </c>
      <c r="C965" t="s">
        <v>704</v>
      </c>
      <c r="D965" t="s">
        <v>21</v>
      </c>
      <c r="E965">
        <v>9</v>
      </c>
      <c r="F965">
        <f>IF(OR(Table2[[#This Row],[ Rural-Urban Continuum Code   2013]]=1,Table2[[#This Row],[ Rural-Urban Continuum Code   2013]]=2,Table2[[#This Row],[ Rural-Urban Continuum Code   2013]]=3),1,0)</f>
        <v>0</v>
      </c>
      <c r="G965">
        <f>IF(OR(Table2[[#This Row],[ Rural-Urban Continuum Code   2013]]=4,Table2[[#This Row],[ Rural-Urban Continuum Code   2013]]=5,Table2[[#This Row],[ Rural-Urban Continuum Code   2013]]=6),1,0)</f>
        <v>0</v>
      </c>
      <c r="H965">
        <f>IF(OR(Table2[[#This Row],[ Rural-Urban Continuum Code   2013]]=7,Table2[[#This Row],[ Rural-Urban Continuum Code   2013]]=8,Table2[[#This Row],[ Rural-Urban Continuum Code   2013]]=9),1,0)</f>
        <v>1</v>
      </c>
      <c r="I965">
        <v>0.28000000000000003</v>
      </c>
      <c r="J965">
        <v>7.0000000000000007E-2</v>
      </c>
      <c r="K965" s="17">
        <f>Table1[[#This Row],[Median Income 2018]]</f>
        <v>46638</v>
      </c>
      <c r="L965">
        <f>(Table1[[#This Row],[Hospital Beds 2018]]/Table1[[#This Row],[Population Estimate 2018]])*1000</f>
        <v>5.9808612440191391</v>
      </c>
      <c r="M965" s="1">
        <v>0.74</v>
      </c>
      <c r="N965">
        <f>Table1[[#This Row],[Population Estimate 2018]]</f>
        <v>2508</v>
      </c>
      <c r="O965" t="str" cm="1">
        <f t="array" ref="O965">_xlfn.IFS(Table2[[#This Row],[ Rural-Urban Continuum Code   2014]]=1,"Urban",Table2[[#This Row],[ Rural-Urban Continuum Code   2015]]=1, "Suburban",Table2[[#This Row],[ Rural-Urban Continuum Code   2016]]=1,"Rural")</f>
        <v>Rural</v>
      </c>
    </row>
    <row r="966" spans="1:15" x14ac:dyDescent="0.3">
      <c r="A966">
        <v>970</v>
      </c>
      <c r="B966" t="s">
        <v>658</v>
      </c>
      <c r="C966" t="s">
        <v>705</v>
      </c>
      <c r="D966" t="s">
        <v>21</v>
      </c>
      <c r="E966">
        <v>4</v>
      </c>
      <c r="F966">
        <f>IF(OR(Table2[[#This Row],[ Rural-Urban Continuum Code   2013]]=1,Table2[[#This Row],[ Rural-Urban Continuum Code   2013]]=2,Table2[[#This Row],[ Rural-Urban Continuum Code   2013]]=3),1,0)</f>
        <v>0</v>
      </c>
      <c r="G966">
        <f>IF(OR(Table2[[#This Row],[ Rural-Urban Continuum Code   2013]]=4,Table2[[#This Row],[ Rural-Urban Continuum Code   2013]]=5,Table2[[#This Row],[ Rural-Urban Continuum Code   2013]]=6),1,0)</f>
        <v>1</v>
      </c>
      <c r="H966">
        <f>IF(OR(Table2[[#This Row],[ Rural-Urban Continuum Code   2013]]=7,Table2[[#This Row],[ Rural-Urban Continuum Code   2013]]=8,Table2[[#This Row],[ Rural-Urban Continuum Code   2013]]=9),1,0)</f>
        <v>0</v>
      </c>
      <c r="I966">
        <v>0.2</v>
      </c>
      <c r="J966">
        <v>7.0000000000000007E-2</v>
      </c>
      <c r="K966" s="17">
        <f>Table1[[#This Row],[Median Income 2018]]</f>
        <v>49341</v>
      </c>
      <c r="L966">
        <f>(Table1[[#This Row],[Hospital Beds 2018]]/Table1[[#This Row],[Population Estimate 2018]])*1000</f>
        <v>2.5023258798241952</v>
      </c>
      <c r="M966" s="1">
        <v>0.79</v>
      </c>
      <c r="N966">
        <f>Table1[[#This Row],[Population Estimate 2018]]</f>
        <v>62342</v>
      </c>
      <c r="O966" t="str" cm="1">
        <f t="array" ref="O96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967" spans="1:15" x14ac:dyDescent="0.3">
      <c r="A967">
        <v>971</v>
      </c>
      <c r="B967" t="s">
        <v>658</v>
      </c>
      <c r="C967" t="s">
        <v>706</v>
      </c>
      <c r="D967" t="s">
        <v>21</v>
      </c>
      <c r="E967">
        <v>9</v>
      </c>
      <c r="F967">
        <f>IF(OR(Table2[[#This Row],[ Rural-Urban Continuum Code   2013]]=1,Table2[[#This Row],[ Rural-Urban Continuum Code   2013]]=2,Table2[[#This Row],[ Rural-Urban Continuum Code   2013]]=3),1,0)</f>
        <v>0</v>
      </c>
      <c r="G967">
        <f>IF(OR(Table2[[#This Row],[ Rural-Urban Continuum Code   2013]]=4,Table2[[#This Row],[ Rural-Urban Continuum Code   2013]]=5,Table2[[#This Row],[ Rural-Urban Continuum Code   2013]]=6),1,0)</f>
        <v>0</v>
      </c>
      <c r="H967">
        <f>IF(OR(Table2[[#This Row],[ Rural-Urban Continuum Code   2013]]=7,Table2[[#This Row],[ Rural-Urban Continuum Code   2013]]=8,Table2[[#This Row],[ Rural-Urban Continuum Code   2013]]=9),1,0)</f>
        <v>1</v>
      </c>
      <c r="I967">
        <v>0.28000000000000003</v>
      </c>
      <c r="J967">
        <v>0.08</v>
      </c>
      <c r="K967" s="17">
        <f>Table1[[#This Row],[Median Income 2018]]</f>
        <v>48566</v>
      </c>
      <c r="L967">
        <f>(Table1[[#This Row],[Hospital Beds 2018]]/Table1[[#This Row],[Population Estimate 2018]])*1000</f>
        <v>5.3602058319039445</v>
      </c>
      <c r="M967" s="1">
        <v>0.75</v>
      </c>
      <c r="N967">
        <f>Table1[[#This Row],[Population Estimate 2018]]</f>
        <v>4664</v>
      </c>
      <c r="O967" t="str" cm="1">
        <f t="array" ref="O967">_xlfn.IFS(Table2[[#This Row],[ Rural-Urban Continuum Code   2014]]=1,"Urban",Table2[[#This Row],[ Rural-Urban Continuum Code   2015]]=1, "Suburban",Table2[[#This Row],[ Rural-Urban Continuum Code   2016]]=1,"Rural")</f>
        <v>Rural</v>
      </c>
    </row>
    <row r="968" spans="1:15" x14ac:dyDescent="0.3">
      <c r="A968">
        <v>972</v>
      </c>
      <c r="B968" t="s">
        <v>658</v>
      </c>
      <c r="C968" t="s">
        <v>707</v>
      </c>
      <c r="D968" t="s">
        <v>21</v>
      </c>
      <c r="E968">
        <v>7</v>
      </c>
      <c r="F968">
        <f>IF(OR(Table2[[#This Row],[ Rural-Urban Continuum Code   2013]]=1,Table2[[#This Row],[ Rural-Urban Continuum Code   2013]]=2,Table2[[#This Row],[ Rural-Urban Continuum Code   2013]]=3),1,0)</f>
        <v>0</v>
      </c>
      <c r="G968">
        <f>IF(OR(Table2[[#This Row],[ Rural-Urban Continuum Code   2013]]=4,Table2[[#This Row],[ Rural-Urban Continuum Code   2013]]=5,Table2[[#This Row],[ Rural-Urban Continuum Code   2013]]=6),1,0)</f>
        <v>0</v>
      </c>
      <c r="H968">
        <f>IF(OR(Table2[[#This Row],[ Rural-Urban Continuum Code   2013]]=7,Table2[[#This Row],[ Rural-Urban Continuum Code   2013]]=8,Table2[[#This Row],[ Rural-Urban Continuum Code   2013]]=9),1,0)</f>
        <v>1</v>
      </c>
      <c r="I968">
        <v>0.19</v>
      </c>
      <c r="J968">
        <v>0.06</v>
      </c>
      <c r="K968" s="17">
        <f>Table1[[#This Row],[Median Income 2018]]</f>
        <v>51686</v>
      </c>
      <c r="L968">
        <f>(Table1[[#This Row],[Hospital Beds 2018]]/Table1[[#This Row],[Population Estimate 2018]])*1000</f>
        <v>2.623019620186759</v>
      </c>
      <c r="M968" s="1">
        <v>0.78</v>
      </c>
      <c r="N968">
        <f>Table1[[#This Row],[Population Estimate 2018]]</f>
        <v>9531</v>
      </c>
      <c r="O968" t="str" cm="1">
        <f t="array" ref="O968">_xlfn.IFS(Table2[[#This Row],[ Rural-Urban Continuum Code   2014]]=1,"Urban",Table2[[#This Row],[ Rural-Urban Continuum Code   2015]]=1, "Suburban",Table2[[#This Row],[ Rural-Urban Continuum Code   2016]]=1,"Rural")</f>
        <v>Rural</v>
      </c>
    </row>
    <row r="969" spans="1:15" x14ac:dyDescent="0.3">
      <c r="A969">
        <v>973</v>
      </c>
      <c r="B969" t="s">
        <v>658</v>
      </c>
      <c r="C969" t="s">
        <v>708</v>
      </c>
      <c r="D969" t="s">
        <v>21</v>
      </c>
      <c r="E969">
        <v>3</v>
      </c>
      <c r="F969">
        <f>IF(OR(Table2[[#This Row],[ Rural-Urban Continuum Code   2013]]=1,Table2[[#This Row],[ Rural-Urban Continuum Code   2013]]=2,Table2[[#This Row],[ Rural-Urban Continuum Code   2013]]=3),1,0)</f>
        <v>1</v>
      </c>
      <c r="G969">
        <f>IF(OR(Table2[[#This Row],[ Rural-Urban Continuum Code   2013]]=4,Table2[[#This Row],[ Rural-Urban Continuum Code   2013]]=5,Table2[[#This Row],[ Rural-Urban Continuum Code   2013]]=6),1,0)</f>
        <v>0</v>
      </c>
      <c r="H969">
        <f>IF(OR(Table2[[#This Row],[ Rural-Urban Continuum Code   2013]]=7,Table2[[#This Row],[ Rural-Urban Continuum Code   2013]]=8,Table2[[#This Row],[ Rural-Urban Continuum Code   2013]]=9),1,0)</f>
        <v>0</v>
      </c>
      <c r="I969">
        <v>0.1</v>
      </c>
      <c r="J969">
        <v>0.1</v>
      </c>
      <c r="K969" s="17">
        <f>Table1[[#This Row],[Median Income 2018]]</f>
        <v>47057</v>
      </c>
      <c r="L969">
        <f>(Table1[[#This Row],[Hospital Beds 2018]]/Table1[[#This Row],[Population Estimate 2018]])*1000</f>
        <v>2.075899217128204</v>
      </c>
      <c r="M969" s="1">
        <v>0.8</v>
      </c>
      <c r="N969">
        <f>Table1[[#This Row],[Population Estimate 2018]]</f>
        <v>73703</v>
      </c>
      <c r="O969" t="str" cm="1">
        <f t="array" ref="O969">_xlfn.IFS(Table2[[#This Row],[ Rural-Urban Continuum Code   2014]]=1,"Urban",Table2[[#This Row],[ Rural-Urban Continuum Code   2015]]=1, "Suburban",Table2[[#This Row],[ Rural-Urban Continuum Code   2016]]=1,"Rural")</f>
        <v>Urban</v>
      </c>
    </row>
    <row r="970" spans="1:15" x14ac:dyDescent="0.3">
      <c r="A970">
        <v>974</v>
      </c>
      <c r="B970" t="s">
        <v>658</v>
      </c>
      <c r="C970" t="s">
        <v>709</v>
      </c>
      <c r="D970" t="s">
        <v>21</v>
      </c>
      <c r="E970">
        <v>9</v>
      </c>
      <c r="F970">
        <f>IF(OR(Table2[[#This Row],[ Rural-Urban Continuum Code   2013]]=1,Table2[[#This Row],[ Rural-Urban Continuum Code   2013]]=2,Table2[[#This Row],[ Rural-Urban Continuum Code   2013]]=3),1,0)</f>
        <v>0</v>
      </c>
      <c r="G970">
        <f>IF(OR(Table2[[#This Row],[ Rural-Urban Continuum Code   2013]]=4,Table2[[#This Row],[ Rural-Urban Continuum Code   2013]]=5,Table2[[#This Row],[ Rural-Urban Continuum Code   2013]]=6),1,0)</f>
        <v>0</v>
      </c>
      <c r="H970">
        <f>IF(OR(Table2[[#This Row],[ Rural-Urban Continuum Code   2013]]=7,Table2[[#This Row],[ Rural-Urban Continuum Code   2013]]=8,Table2[[#This Row],[ Rural-Urban Continuum Code   2013]]=9),1,0)</f>
        <v>1</v>
      </c>
      <c r="I970">
        <v>0.22</v>
      </c>
      <c r="J970">
        <v>7.0000000000000007E-2</v>
      </c>
      <c r="K970" s="17">
        <f>Table1[[#This Row],[Median Income 2018]]</f>
        <v>47365</v>
      </c>
      <c r="L970">
        <f>(Table1[[#This Row],[Hospital Beds 2018]]/Table1[[#This Row],[Population Estimate 2018]])*1000</f>
        <v>3.9896269698783162</v>
      </c>
      <c r="M970" s="1">
        <v>0.8</v>
      </c>
      <c r="N970">
        <f>Table1[[#This Row],[Population Estimate 2018]]</f>
        <v>5013</v>
      </c>
      <c r="O970" t="str" cm="1">
        <f t="array" ref="O970">_xlfn.IFS(Table2[[#This Row],[ Rural-Urban Continuum Code   2014]]=1,"Urban",Table2[[#This Row],[ Rural-Urban Continuum Code   2015]]=1, "Suburban",Table2[[#This Row],[ Rural-Urban Continuum Code   2016]]=1,"Rural")</f>
        <v>Rural</v>
      </c>
    </row>
    <row r="971" spans="1:15" x14ac:dyDescent="0.3">
      <c r="A971">
        <v>975</v>
      </c>
      <c r="B971" t="s">
        <v>658</v>
      </c>
      <c r="C971" t="s">
        <v>598</v>
      </c>
      <c r="D971" t="s">
        <v>21</v>
      </c>
      <c r="E971">
        <v>9</v>
      </c>
      <c r="F971">
        <f>IF(OR(Table2[[#This Row],[ Rural-Urban Continuum Code   2013]]=1,Table2[[#This Row],[ Rural-Urban Continuum Code   2013]]=2,Table2[[#This Row],[ Rural-Urban Continuum Code   2013]]=3),1,0)</f>
        <v>0</v>
      </c>
      <c r="G971">
        <f>IF(OR(Table2[[#This Row],[ Rural-Urban Continuum Code   2013]]=4,Table2[[#This Row],[ Rural-Urban Continuum Code   2013]]=5,Table2[[#This Row],[ Rural-Urban Continuum Code   2013]]=6),1,0)</f>
        <v>0</v>
      </c>
      <c r="H971">
        <f>IF(OR(Table2[[#This Row],[ Rural-Urban Continuum Code   2013]]=7,Table2[[#This Row],[ Rural-Urban Continuum Code   2013]]=8,Table2[[#This Row],[ Rural-Urban Continuum Code   2013]]=9),1,0)</f>
        <v>1</v>
      </c>
      <c r="I971">
        <v>0.25</v>
      </c>
      <c r="J971">
        <v>0.08</v>
      </c>
      <c r="K971" s="17">
        <f>Table1[[#This Row],[Median Income 2018]]</f>
        <v>44121</v>
      </c>
      <c r="L971">
        <f>(Table1[[#This Row],[Hospital Beds 2018]]/Table1[[#This Row],[Population Estimate 2018]])*1000</f>
        <v>8.0827675396055607</v>
      </c>
      <c r="M971" s="1">
        <v>0.78</v>
      </c>
      <c r="N971">
        <f>Table1[[#This Row],[Population Estimate 2018]]</f>
        <v>3093</v>
      </c>
      <c r="O971" t="str" cm="1">
        <f t="array" ref="O971">_xlfn.IFS(Table2[[#This Row],[ Rural-Urban Continuum Code   2014]]=1,"Urban",Table2[[#This Row],[ Rural-Urban Continuum Code   2015]]=1, "Suburban",Table2[[#This Row],[ Rural-Urban Continuum Code   2016]]=1,"Rural")</f>
        <v>Rural</v>
      </c>
    </row>
    <row r="972" spans="1:15" x14ac:dyDescent="0.3">
      <c r="A972">
        <v>976</v>
      </c>
      <c r="B972" t="s">
        <v>658</v>
      </c>
      <c r="C972" t="s">
        <v>78</v>
      </c>
      <c r="D972" t="s">
        <v>21</v>
      </c>
      <c r="E972">
        <v>7</v>
      </c>
      <c r="F972">
        <f>IF(OR(Table2[[#This Row],[ Rural-Urban Continuum Code   2013]]=1,Table2[[#This Row],[ Rural-Urban Continuum Code   2013]]=2,Table2[[#This Row],[ Rural-Urban Continuum Code   2013]]=3),1,0)</f>
        <v>0</v>
      </c>
      <c r="G972">
        <f>IF(OR(Table2[[#This Row],[ Rural-Urban Continuum Code   2013]]=4,Table2[[#This Row],[ Rural-Urban Continuum Code   2013]]=5,Table2[[#This Row],[ Rural-Urban Continuum Code   2013]]=6),1,0)</f>
        <v>0</v>
      </c>
      <c r="H972">
        <f>IF(OR(Table2[[#This Row],[ Rural-Urban Continuum Code   2013]]=7,Table2[[#This Row],[ Rural-Urban Continuum Code   2013]]=8,Table2[[#This Row],[ Rural-Urban Continuum Code   2013]]=9),1,0)</f>
        <v>1</v>
      </c>
      <c r="I972">
        <v>0.24</v>
      </c>
      <c r="J972">
        <v>7.0000000000000007E-2</v>
      </c>
      <c r="K972" s="17">
        <f>Table1[[#This Row],[Median Income 2018]]</f>
        <v>45879</v>
      </c>
      <c r="L972">
        <f>(Table1[[#This Row],[Hospital Beds 2018]]/Table1[[#This Row],[Population Estimate 2018]])*1000</f>
        <v>6.8046908932966561</v>
      </c>
      <c r="M972" s="1">
        <v>0.78</v>
      </c>
      <c r="N972">
        <f>Table1[[#This Row],[Population Estimate 2018]]</f>
        <v>6907</v>
      </c>
      <c r="O972" t="str" cm="1">
        <f t="array" ref="O972">_xlfn.IFS(Table2[[#This Row],[ Rural-Urban Continuum Code   2014]]=1,"Urban",Table2[[#This Row],[ Rural-Urban Continuum Code   2015]]=1, "Suburban",Table2[[#This Row],[ Rural-Urban Continuum Code   2016]]=1,"Rural")</f>
        <v>Rural</v>
      </c>
    </row>
    <row r="973" spans="1:15" x14ac:dyDescent="0.3">
      <c r="A973">
        <v>977</v>
      </c>
      <c r="B973" t="s">
        <v>658</v>
      </c>
      <c r="C973" t="s">
        <v>180</v>
      </c>
      <c r="D973" t="s">
        <v>21</v>
      </c>
      <c r="E973">
        <v>5</v>
      </c>
      <c r="F973">
        <f>IF(OR(Table2[[#This Row],[ Rural-Urban Continuum Code   2013]]=1,Table2[[#This Row],[ Rural-Urban Continuum Code   2013]]=2,Table2[[#This Row],[ Rural-Urban Continuum Code   2013]]=3),1,0)</f>
        <v>0</v>
      </c>
      <c r="G973">
        <f>IF(OR(Table2[[#This Row],[ Rural-Urban Continuum Code   2013]]=4,Table2[[#This Row],[ Rural-Urban Continuum Code   2013]]=5,Table2[[#This Row],[ Rural-Urban Continuum Code   2013]]=6),1,0)</f>
        <v>1</v>
      </c>
      <c r="H973">
        <f>IF(OR(Table2[[#This Row],[ Rural-Urban Continuum Code   2013]]=7,Table2[[#This Row],[ Rural-Urban Continuum Code   2013]]=8,Table2[[#This Row],[ Rural-Urban Continuum Code   2013]]=9),1,0)</f>
        <v>0</v>
      </c>
      <c r="I973">
        <v>0.18</v>
      </c>
      <c r="J973">
        <v>0.08</v>
      </c>
      <c r="K973" s="17">
        <f>Table1[[#This Row],[Median Income 2018]]</f>
        <v>53961</v>
      </c>
      <c r="L973">
        <f>(Table1[[#This Row],[Hospital Beds 2018]]/Table1[[#This Row],[Population Estimate 2018]])*1000</f>
        <v>4.0624253230639136</v>
      </c>
      <c r="M973" s="1">
        <v>0.83</v>
      </c>
      <c r="N973">
        <f>Table1[[#This Row],[Population Estimate 2018]]</f>
        <v>54401</v>
      </c>
      <c r="O973" t="str" cm="1">
        <f t="array" ref="O97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974" spans="1:15" x14ac:dyDescent="0.3">
      <c r="A974">
        <v>978</v>
      </c>
      <c r="B974" t="s">
        <v>658</v>
      </c>
      <c r="C974" t="s">
        <v>181</v>
      </c>
      <c r="D974" t="s">
        <v>21</v>
      </c>
      <c r="E974">
        <v>7</v>
      </c>
      <c r="F974">
        <f>IF(OR(Table2[[#This Row],[ Rural-Urban Continuum Code   2013]]=1,Table2[[#This Row],[ Rural-Urban Continuum Code   2013]]=2,Table2[[#This Row],[ Rural-Urban Continuum Code   2013]]=3),1,0)</f>
        <v>0</v>
      </c>
      <c r="G974">
        <f>IF(OR(Table2[[#This Row],[ Rural-Urban Continuum Code   2013]]=4,Table2[[#This Row],[ Rural-Urban Continuum Code   2013]]=5,Table2[[#This Row],[ Rural-Urban Continuum Code   2013]]=6),1,0)</f>
        <v>0</v>
      </c>
      <c r="H974">
        <f>IF(OR(Table2[[#This Row],[ Rural-Urban Continuum Code   2013]]=7,Table2[[#This Row],[ Rural-Urban Continuum Code   2013]]=8,Table2[[#This Row],[ Rural-Urban Continuum Code   2013]]=9),1,0)</f>
        <v>1</v>
      </c>
      <c r="I974">
        <v>0.19</v>
      </c>
      <c r="J974">
        <v>0.04</v>
      </c>
      <c r="K974" s="17">
        <f>Table1[[#This Row],[Median Income 2018]]</f>
        <v>63790</v>
      </c>
      <c r="L974">
        <f>(Table1[[#This Row],[Hospital Beds 2018]]/Table1[[#This Row],[Population Estimate 2018]])*1000</f>
        <v>4.4925464570144982</v>
      </c>
      <c r="M974" s="1">
        <v>0.82</v>
      </c>
      <c r="N974">
        <f>Table1[[#This Row],[Population Estimate 2018]]</f>
        <v>4897</v>
      </c>
      <c r="O974" t="str" cm="1">
        <f t="array" ref="O974">_xlfn.IFS(Table2[[#This Row],[ Rural-Urban Continuum Code   2014]]=1,"Urban",Table2[[#This Row],[ Rural-Urban Continuum Code   2015]]=1, "Suburban",Table2[[#This Row],[ Rural-Urban Continuum Code   2016]]=1,"Rural")</f>
        <v>Rural</v>
      </c>
    </row>
    <row r="975" spans="1:15" x14ac:dyDescent="0.3">
      <c r="A975">
        <v>979</v>
      </c>
      <c r="B975" t="s">
        <v>658</v>
      </c>
      <c r="C975" t="s">
        <v>301</v>
      </c>
      <c r="D975" t="s">
        <v>21</v>
      </c>
      <c r="E975">
        <v>2</v>
      </c>
      <c r="F975">
        <f>IF(OR(Table2[[#This Row],[ Rural-Urban Continuum Code   2013]]=1,Table2[[#This Row],[ Rural-Urban Continuum Code   2013]]=2,Table2[[#This Row],[ Rural-Urban Continuum Code   2013]]=3),1,0)</f>
        <v>1</v>
      </c>
      <c r="G975">
        <f>IF(OR(Table2[[#This Row],[ Rural-Urban Continuum Code   2013]]=4,Table2[[#This Row],[ Rural-Urban Continuum Code   2013]]=5,Table2[[#This Row],[ Rural-Urban Continuum Code   2013]]=6),1,0)</f>
        <v>0</v>
      </c>
      <c r="H975">
        <f>IF(OR(Table2[[#This Row],[ Rural-Urban Continuum Code   2013]]=7,Table2[[#This Row],[ Rural-Urban Continuum Code   2013]]=8,Table2[[#This Row],[ Rural-Urban Continuum Code   2013]]=9),1,0)</f>
        <v>0</v>
      </c>
      <c r="I975">
        <v>0.15</v>
      </c>
      <c r="J975">
        <v>7.0000000000000007E-2</v>
      </c>
      <c r="K975" s="17">
        <f>Table1[[#This Row],[Median Income 2018]]</f>
        <v>56381</v>
      </c>
      <c r="L975">
        <f>(Table1[[#This Row],[Hospital Beds 2018]]/Table1[[#This Row],[Population Estimate 2018]])*1000</f>
        <v>3.1716857441584714</v>
      </c>
      <c r="M975" s="1">
        <v>0.87</v>
      </c>
      <c r="N975">
        <f>Table1[[#This Row],[Population Estimate 2018]]</f>
        <v>513607</v>
      </c>
      <c r="O975" t="str" cm="1">
        <f t="array" ref="O975">_xlfn.IFS(Table2[[#This Row],[ Rural-Urban Continuum Code   2014]]=1,"Urban",Table2[[#This Row],[ Rural-Urban Continuum Code   2015]]=1, "Suburban",Table2[[#This Row],[ Rural-Urban Continuum Code   2016]]=1,"Rural")</f>
        <v>Urban</v>
      </c>
    </row>
    <row r="976" spans="1:15" x14ac:dyDescent="0.3">
      <c r="A976">
        <v>980</v>
      </c>
      <c r="B976" t="s">
        <v>658</v>
      </c>
      <c r="C976" t="s">
        <v>710</v>
      </c>
      <c r="D976" t="s">
        <v>21</v>
      </c>
      <c r="E976">
        <v>5</v>
      </c>
      <c r="F976">
        <f>IF(OR(Table2[[#This Row],[ Rural-Urban Continuum Code   2013]]=1,Table2[[#This Row],[ Rural-Urban Continuum Code   2013]]=2,Table2[[#This Row],[ Rural-Urban Continuum Code   2013]]=3),1,0)</f>
        <v>0</v>
      </c>
      <c r="G976">
        <f>IF(OR(Table2[[#This Row],[ Rural-Urban Continuum Code   2013]]=4,Table2[[#This Row],[ Rural-Urban Continuum Code   2013]]=5,Table2[[#This Row],[ Rural-Urban Continuum Code   2013]]=6),1,0)</f>
        <v>1</v>
      </c>
      <c r="H976">
        <f>IF(OR(Table2[[#This Row],[ Rural-Urban Continuum Code   2013]]=7,Table2[[#This Row],[ Rural-Urban Continuum Code   2013]]=8,Table2[[#This Row],[ Rural-Urban Continuum Code   2013]]=9),1,0)</f>
        <v>0</v>
      </c>
      <c r="I976">
        <v>0.1</v>
      </c>
      <c r="J976">
        <v>0.03</v>
      </c>
      <c r="K976" s="17">
        <f>Table1[[#This Row],[Median Income 2018]]</f>
        <v>50671</v>
      </c>
      <c r="L976">
        <f>(Table1[[#This Row],[Hospital Beds 2018]]/Table1[[#This Row],[Population Estimate 2018]])*1000</f>
        <v>4.6372819100091824</v>
      </c>
      <c r="M976" s="1">
        <v>0.89</v>
      </c>
      <c r="N976">
        <f>Table1[[#This Row],[Population Estimate 2018]]</f>
        <v>21780</v>
      </c>
      <c r="O976" t="str" cm="1">
        <f t="array" ref="O97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977" spans="1:15" x14ac:dyDescent="0.3">
      <c r="A977">
        <v>981</v>
      </c>
      <c r="B977" t="s">
        <v>658</v>
      </c>
      <c r="C977" t="s">
        <v>711</v>
      </c>
      <c r="D977" t="s">
        <v>21</v>
      </c>
      <c r="E977">
        <v>3</v>
      </c>
      <c r="F977">
        <f>IF(OR(Table2[[#This Row],[ Rural-Urban Continuum Code   2013]]=1,Table2[[#This Row],[ Rural-Urban Continuum Code   2013]]=2,Table2[[#This Row],[ Rural-Urban Continuum Code   2013]]=3),1,0)</f>
        <v>1</v>
      </c>
      <c r="G977">
        <f>IF(OR(Table2[[#This Row],[ Rural-Urban Continuum Code   2013]]=4,Table2[[#This Row],[ Rural-Urban Continuum Code   2013]]=5,Table2[[#This Row],[ Rural-Urban Continuum Code   2013]]=6),1,0)</f>
        <v>0</v>
      </c>
      <c r="H977">
        <f>IF(OR(Table2[[#This Row],[ Rural-Urban Continuum Code   2013]]=7,Table2[[#This Row],[ Rural-Urban Continuum Code   2013]]=8,Table2[[#This Row],[ Rural-Urban Continuum Code   2013]]=9),1,0)</f>
        <v>0</v>
      </c>
      <c r="I977">
        <v>0.18</v>
      </c>
      <c r="J977">
        <v>0.08</v>
      </c>
      <c r="K977" s="17">
        <f>Table1[[#This Row],[Median Income 2018]]</f>
        <v>53612</v>
      </c>
      <c r="L977">
        <f>(Table1[[#This Row],[Hospital Beds 2018]]/Table1[[#This Row],[Population Estimate 2018]])*1000</f>
        <v>5.8817232773142383</v>
      </c>
      <c r="M977" s="1">
        <v>0.84</v>
      </c>
      <c r="N977">
        <f>Table1[[#This Row],[Population Estimate 2018]]</f>
        <v>177499</v>
      </c>
      <c r="O977" t="str" cm="1">
        <f t="array" ref="O977">_xlfn.IFS(Table2[[#This Row],[ Rural-Urban Continuum Code   2014]]=1,"Urban",Table2[[#This Row],[ Rural-Urban Continuum Code   2015]]=1, "Suburban",Table2[[#This Row],[ Rural-Urban Continuum Code   2016]]=1,"Rural")</f>
        <v>Urban</v>
      </c>
    </row>
    <row r="978" spans="1:15" x14ac:dyDescent="0.3">
      <c r="A978">
        <v>982</v>
      </c>
      <c r="B978" t="s">
        <v>658</v>
      </c>
      <c r="C978" t="s">
        <v>712</v>
      </c>
      <c r="D978" t="s">
        <v>21</v>
      </c>
      <c r="E978">
        <v>9</v>
      </c>
      <c r="F978">
        <f>IF(OR(Table2[[#This Row],[ Rural-Urban Continuum Code   2013]]=1,Table2[[#This Row],[ Rural-Urban Continuum Code   2013]]=2,Table2[[#This Row],[ Rural-Urban Continuum Code   2013]]=3),1,0)</f>
        <v>0</v>
      </c>
      <c r="G978">
        <f>IF(OR(Table2[[#This Row],[ Rural-Urban Continuum Code   2013]]=4,Table2[[#This Row],[ Rural-Urban Continuum Code   2013]]=5,Table2[[#This Row],[ Rural-Urban Continuum Code   2013]]=6),1,0)</f>
        <v>0</v>
      </c>
      <c r="H978">
        <f>IF(OR(Table2[[#This Row],[ Rural-Urban Continuum Code   2013]]=7,Table2[[#This Row],[ Rural-Urban Continuum Code   2013]]=8,Table2[[#This Row],[ Rural-Urban Continuum Code   2013]]=9),1,0)</f>
        <v>1</v>
      </c>
      <c r="I978">
        <v>0.23</v>
      </c>
      <c r="J978">
        <v>7.0000000000000007E-2</v>
      </c>
      <c r="K978" s="17">
        <f>Table1[[#This Row],[Median Income 2018]]</f>
        <v>50553</v>
      </c>
      <c r="L978">
        <f>(Table1[[#This Row],[Hospital Beds 2018]]/Table1[[#This Row],[Population Estimate 2018]])*1000</f>
        <v>19.739439399921043</v>
      </c>
      <c r="M978" s="1">
        <v>0.78</v>
      </c>
      <c r="N978">
        <f>Table1[[#This Row],[Population Estimate 2018]]</f>
        <v>2533</v>
      </c>
      <c r="O978" t="str" cm="1">
        <f t="array" ref="O978">_xlfn.IFS(Table2[[#This Row],[ Rural-Urban Continuum Code   2014]]=1,"Urban",Table2[[#This Row],[ Rural-Urban Continuum Code   2015]]=1, "Suburban",Table2[[#This Row],[ Rural-Urban Continuum Code   2016]]=1,"Rural")</f>
        <v>Rural</v>
      </c>
    </row>
    <row r="979" spans="1:15" x14ac:dyDescent="0.3">
      <c r="A979">
        <v>983</v>
      </c>
      <c r="B979" t="s">
        <v>658</v>
      </c>
      <c r="C979" t="s">
        <v>713</v>
      </c>
      <c r="D979" t="s">
        <v>21</v>
      </c>
      <c r="E979">
        <v>7</v>
      </c>
      <c r="F979">
        <f>IF(OR(Table2[[#This Row],[ Rural-Urban Continuum Code   2013]]=1,Table2[[#This Row],[ Rural-Urban Continuum Code   2013]]=2,Table2[[#This Row],[ Rural-Urban Continuum Code   2013]]=3),1,0)</f>
        <v>0</v>
      </c>
      <c r="G979">
        <f>IF(OR(Table2[[#This Row],[ Rural-Urban Continuum Code   2013]]=4,Table2[[#This Row],[ Rural-Urban Continuum Code   2013]]=5,Table2[[#This Row],[ Rural-Urban Continuum Code   2013]]=6),1,0)</f>
        <v>0</v>
      </c>
      <c r="H979">
        <f>IF(OR(Table2[[#This Row],[ Rural-Urban Continuum Code   2013]]=7,Table2[[#This Row],[ Rural-Urban Continuum Code   2013]]=8,Table2[[#This Row],[ Rural-Urban Continuum Code   2013]]=9),1,0)</f>
        <v>1</v>
      </c>
      <c r="I979">
        <v>0.19</v>
      </c>
      <c r="J979">
        <v>0.05</v>
      </c>
      <c r="K979" s="17">
        <f>Table1[[#This Row],[Median Income 2018]]</f>
        <v>45966</v>
      </c>
      <c r="L979">
        <f>(Table1[[#This Row],[Hospital Beds 2018]]/Table1[[#This Row],[Population Estimate 2018]])*1000</f>
        <v>4.2380064417697918</v>
      </c>
      <c r="M979" s="1">
        <v>0.82</v>
      </c>
      <c r="N979">
        <f>Table1[[#This Row],[Population Estimate 2018]]</f>
        <v>5899</v>
      </c>
      <c r="O979" t="str" cm="1">
        <f t="array" ref="O979">_xlfn.IFS(Table2[[#This Row],[ Rural-Urban Continuum Code   2014]]=1,"Urban",Table2[[#This Row],[ Rural-Urban Continuum Code   2015]]=1, "Suburban",Table2[[#This Row],[ Rural-Urban Continuum Code   2016]]=1,"Rural")</f>
        <v>Rural</v>
      </c>
    </row>
    <row r="980" spans="1:15" x14ac:dyDescent="0.3">
      <c r="A980">
        <v>984</v>
      </c>
      <c r="B980" t="s">
        <v>658</v>
      </c>
      <c r="C980" t="s">
        <v>714</v>
      </c>
      <c r="D980" t="s">
        <v>21</v>
      </c>
      <c r="E980">
        <v>9</v>
      </c>
      <c r="F980">
        <f>IF(OR(Table2[[#This Row],[ Rural-Urban Continuum Code   2013]]=1,Table2[[#This Row],[ Rural-Urban Continuum Code   2013]]=2,Table2[[#This Row],[ Rural-Urban Continuum Code   2013]]=3),1,0)</f>
        <v>0</v>
      </c>
      <c r="G980">
        <f>IF(OR(Table2[[#This Row],[ Rural-Urban Continuum Code   2013]]=4,Table2[[#This Row],[ Rural-Urban Continuum Code   2013]]=5,Table2[[#This Row],[ Rural-Urban Continuum Code   2013]]=6),1,0)</f>
        <v>0</v>
      </c>
      <c r="H980">
        <f>IF(OR(Table2[[#This Row],[ Rural-Urban Continuum Code   2013]]=7,Table2[[#This Row],[ Rural-Urban Continuum Code   2013]]=8,Table2[[#This Row],[ Rural-Urban Continuum Code   2013]]=9),1,0)</f>
        <v>1</v>
      </c>
      <c r="I980">
        <v>0.28000000000000003</v>
      </c>
      <c r="J980">
        <v>0.08</v>
      </c>
      <c r="K980" s="17">
        <f>Table1[[#This Row],[Median Income 2018]]</f>
        <v>41899</v>
      </c>
      <c r="L980">
        <f>(Table1[[#This Row],[Hospital Beds 2018]]/Table1[[#This Row],[Population Estimate 2018]])*1000</f>
        <v>6.9386622259228421</v>
      </c>
      <c r="M980" s="1">
        <v>0.75</v>
      </c>
      <c r="N980">
        <f>Table1[[#This Row],[Population Estimate 2018]]</f>
        <v>3603</v>
      </c>
      <c r="O980" t="str" cm="1">
        <f t="array" ref="O980">_xlfn.IFS(Table2[[#This Row],[ Rural-Urban Continuum Code   2014]]=1,"Urban",Table2[[#This Row],[ Rural-Urban Continuum Code   2015]]=1, "Suburban",Table2[[#This Row],[ Rural-Urban Continuum Code   2016]]=1,"Rural")</f>
        <v>Rural</v>
      </c>
    </row>
    <row r="981" spans="1:15" x14ac:dyDescent="0.3">
      <c r="A981">
        <v>985</v>
      </c>
      <c r="B981" t="s">
        <v>658</v>
      </c>
      <c r="C981" t="s">
        <v>715</v>
      </c>
      <c r="D981" t="s">
        <v>21</v>
      </c>
      <c r="E981">
        <v>9</v>
      </c>
      <c r="F981">
        <f>IF(OR(Table2[[#This Row],[ Rural-Urban Continuum Code   2013]]=1,Table2[[#This Row],[ Rural-Urban Continuum Code   2013]]=2,Table2[[#This Row],[ Rural-Urban Continuum Code   2013]]=3),1,0)</f>
        <v>0</v>
      </c>
      <c r="G981">
        <f>IF(OR(Table2[[#This Row],[ Rural-Urban Continuum Code   2013]]=4,Table2[[#This Row],[ Rural-Urban Continuum Code   2013]]=5,Table2[[#This Row],[ Rural-Urban Continuum Code   2013]]=6),1,0)</f>
        <v>0</v>
      </c>
      <c r="H981">
        <f>IF(OR(Table2[[#This Row],[ Rural-Urban Continuum Code   2013]]=7,Table2[[#This Row],[ Rural-Urban Continuum Code   2013]]=8,Table2[[#This Row],[ Rural-Urban Continuum Code   2013]]=9),1,0)</f>
        <v>1</v>
      </c>
      <c r="I981">
        <v>0.22</v>
      </c>
      <c r="J981">
        <v>7.0000000000000007E-2</v>
      </c>
      <c r="K981" s="17">
        <f>Table1[[#This Row],[Median Income 2018]]</f>
        <v>47835</v>
      </c>
      <c r="L981">
        <f>(Table1[[#This Row],[Hospital Beds 2018]]/Table1[[#This Row],[Population Estimate 2018]])*1000</f>
        <v>5.9837242699856388</v>
      </c>
      <c r="M981" s="1">
        <v>0.79</v>
      </c>
      <c r="N981">
        <f>Table1[[#This Row],[Population Estimate 2018]]</f>
        <v>4178</v>
      </c>
      <c r="O981" t="str" cm="1">
        <f t="array" ref="O981">_xlfn.IFS(Table2[[#This Row],[ Rural-Urban Continuum Code   2014]]=1,"Urban",Table2[[#This Row],[ Rural-Urban Continuum Code   2015]]=1, "Suburban",Table2[[#This Row],[ Rural-Urban Continuum Code   2016]]=1,"Rural")</f>
        <v>Rural</v>
      </c>
    </row>
    <row r="982" spans="1:15" x14ac:dyDescent="0.3">
      <c r="A982">
        <v>986</v>
      </c>
      <c r="B982" t="s">
        <v>658</v>
      </c>
      <c r="C982" t="s">
        <v>716</v>
      </c>
      <c r="D982" t="s">
        <v>21</v>
      </c>
      <c r="E982">
        <v>9</v>
      </c>
      <c r="F982">
        <f>IF(OR(Table2[[#This Row],[ Rural-Urban Continuum Code   2013]]=1,Table2[[#This Row],[ Rural-Urban Continuum Code   2013]]=2,Table2[[#This Row],[ Rural-Urban Continuum Code   2013]]=3),1,0)</f>
        <v>0</v>
      </c>
      <c r="G982">
        <f>IF(OR(Table2[[#This Row],[ Rural-Urban Continuum Code   2013]]=4,Table2[[#This Row],[ Rural-Urban Continuum Code   2013]]=5,Table2[[#This Row],[ Rural-Urban Continuum Code   2013]]=6),1,0)</f>
        <v>0</v>
      </c>
      <c r="H982">
        <f>IF(OR(Table2[[#This Row],[ Rural-Urban Continuum Code   2013]]=7,Table2[[#This Row],[ Rural-Urban Continuum Code   2013]]=8,Table2[[#This Row],[ Rural-Urban Continuum Code   2013]]=9),1,0)</f>
        <v>1</v>
      </c>
      <c r="I982">
        <v>0.18</v>
      </c>
      <c r="J982">
        <v>0.03</v>
      </c>
      <c r="K982" s="17">
        <f>Table1[[#This Row],[Median Income 2018]]</f>
        <v>60136</v>
      </c>
      <c r="L982">
        <f>(Table1[[#This Row],[Hospital Beds 2018]]/Table1[[#This Row],[Population Estimate 2018]])*1000</f>
        <v>20.130850528434827</v>
      </c>
      <c r="M982" s="1">
        <v>0.81</v>
      </c>
      <c r="N982">
        <f>Table1[[#This Row],[Population Estimate 2018]]</f>
        <v>1987</v>
      </c>
      <c r="O982" t="str" cm="1">
        <f t="array" ref="O982">_xlfn.IFS(Table2[[#This Row],[ Rural-Urban Continuum Code   2014]]=1,"Urban",Table2[[#This Row],[ Rural-Urban Continuum Code   2015]]=1, "Suburban",Table2[[#This Row],[ Rural-Urban Continuum Code   2016]]=1,"Rural")</f>
        <v>Rural</v>
      </c>
    </row>
    <row r="983" spans="1:15" x14ac:dyDescent="0.3">
      <c r="A983">
        <v>987</v>
      </c>
      <c r="B983" t="s">
        <v>658</v>
      </c>
      <c r="C983" t="s">
        <v>717</v>
      </c>
      <c r="D983" t="s">
        <v>21</v>
      </c>
      <c r="E983">
        <v>7</v>
      </c>
      <c r="F983">
        <f>IF(OR(Table2[[#This Row],[ Rural-Urban Continuum Code   2013]]=1,Table2[[#This Row],[ Rural-Urban Continuum Code   2013]]=2,Table2[[#This Row],[ Rural-Urban Continuum Code   2013]]=3),1,0)</f>
        <v>0</v>
      </c>
      <c r="G983">
        <f>IF(OR(Table2[[#This Row],[ Rural-Urban Continuum Code   2013]]=4,Table2[[#This Row],[ Rural-Urban Continuum Code   2013]]=5,Table2[[#This Row],[ Rural-Urban Continuum Code   2013]]=6),1,0)</f>
        <v>0</v>
      </c>
      <c r="H983">
        <f>IF(OR(Table2[[#This Row],[ Rural-Urban Continuum Code   2013]]=7,Table2[[#This Row],[ Rural-Urban Continuum Code   2013]]=8,Table2[[#This Row],[ Rural-Urban Continuum Code   2013]]=9),1,0)</f>
        <v>1</v>
      </c>
      <c r="I983">
        <v>0.16</v>
      </c>
      <c r="J983">
        <v>0.04</v>
      </c>
      <c r="K983" s="17">
        <f>Table1[[#This Row],[Median Income 2018]]</f>
        <v>58817</v>
      </c>
      <c r="L983">
        <f>(Table1[[#This Row],[Hospital Beds 2018]]/Table1[[#This Row],[Population Estimate 2018]])*1000</f>
        <v>17.269293038316246</v>
      </c>
      <c r="M983" s="1">
        <v>0.85</v>
      </c>
      <c r="N983">
        <f>Table1[[#This Row],[Population Estimate 2018]]</f>
        <v>5559</v>
      </c>
      <c r="O983" t="str" cm="1">
        <f t="array" ref="O983">_xlfn.IFS(Table2[[#This Row],[ Rural-Urban Continuum Code   2014]]=1,"Urban",Table2[[#This Row],[ Rural-Urban Continuum Code   2015]]=1, "Suburban",Table2[[#This Row],[ Rural-Urban Continuum Code   2016]]=1,"Rural")</f>
        <v>Rural</v>
      </c>
    </row>
    <row r="984" spans="1:15" x14ac:dyDescent="0.3">
      <c r="A984">
        <v>988</v>
      </c>
      <c r="B984" t="s">
        <v>658</v>
      </c>
      <c r="C984" t="s">
        <v>718</v>
      </c>
      <c r="D984" t="s">
        <v>21</v>
      </c>
      <c r="E984">
        <v>2</v>
      </c>
      <c r="F984">
        <f>IF(OR(Table2[[#This Row],[ Rural-Urban Continuum Code   2013]]=1,Table2[[#This Row],[ Rural-Urban Continuum Code   2013]]=2,Table2[[#This Row],[ Rural-Urban Continuum Code   2013]]=3),1,0)</f>
        <v>1</v>
      </c>
      <c r="G984">
        <f>IF(OR(Table2[[#This Row],[ Rural-Urban Continuum Code   2013]]=4,Table2[[#This Row],[ Rural-Urban Continuum Code   2013]]=5,Table2[[#This Row],[ Rural-Urban Continuum Code   2013]]=6),1,0)</f>
        <v>0</v>
      </c>
      <c r="H984">
        <f>IF(OR(Table2[[#This Row],[ Rural-Urban Continuum Code   2013]]=7,Table2[[#This Row],[ Rural-Urban Continuum Code   2013]]=8,Table2[[#This Row],[ Rural-Urban Continuum Code   2013]]=9),1,0)</f>
        <v>0</v>
      </c>
      <c r="I984">
        <v>0.19</v>
      </c>
      <c r="J984">
        <v>7.0000000000000007E-2</v>
      </c>
      <c r="K984" s="17">
        <f>Table1[[#This Row],[Median Income 2018]]</f>
        <v>56946</v>
      </c>
      <c r="L984">
        <f>(Table1[[#This Row],[Hospital Beds 2018]]/Table1[[#This Row],[Population Estimate 2018]])*1000</f>
        <v>3.7397808314489476</v>
      </c>
      <c r="M984" s="1">
        <v>0.84</v>
      </c>
      <c r="N984">
        <f>Table1[[#This Row],[Population Estimate 2018]]</f>
        <v>22996</v>
      </c>
      <c r="O984" t="str" cm="1">
        <f t="array" ref="O984">_xlfn.IFS(Table2[[#This Row],[ Rural-Urban Continuum Code   2014]]=1,"Urban",Table2[[#This Row],[ Rural-Urban Continuum Code   2015]]=1, "Suburban",Table2[[#This Row],[ Rural-Urban Continuum Code   2016]]=1,"Rural")</f>
        <v>Urban</v>
      </c>
    </row>
    <row r="985" spans="1:15" x14ac:dyDescent="0.3">
      <c r="A985">
        <v>989</v>
      </c>
      <c r="B985" t="s">
        <v>658</v>
      </c>
      <c r="C985" t="s">
        <v>461</v>
      </c>
      <c r="D985" t="s">
        <v>21</v>
      </c>
      <c r="E985">
        <v>7</v>
      </c>
      <c r="F985">
        <f>IF(OR(Table2[[#This Row],[ Rural-Urban Continuum Code   2013]]=1,Table2[[#This Row],[ Rural-Urban Continuum Code   2013]]=2,Table2[[#This Row],[ Rural-Urban Continuum Code   2013]]=3),1,0)</f>
        <v>0</v>
      </c>
      <c r="G985">
        <f>IF(OR(Table2[[#This Row],[ Rural-Urban Continuum Code   2013]]=4,Table2[[#This Row],[ Rural-Urban Continuum Code   2013]]=5,Table2[[#This Row],[ Rural-Urban Continuum Code   2013]]=6),1,0)</f>
        <v>0</v>
      </c>
      <c r="H985">
        <f>IF(OR(Table2[[#This Row],[ Rural-Urban Continuum Code   2013]]=7,Table2[[#This Row],[ Rural-Urban Continuum Code   2013]]=8,Table2[[#This Row],[ Rural-Urban Continuum Code   2013]]=9),1,0)</f>
        <v>1</v>
      </c>
      <c r="I985">
        <v>0.18</v>
      </c>
      <c r="J985">
        <v>0.06</v>
      </c>
      <c r="K985" s="17">
        <f>Table1[[#This Row],[Median Income 2018]]</f>
        <v>55345</v>
      </c>
      <c r="L985">
        <f>(Table1[[#This Row],[Hospital Beds 2018]]/Table1[[#This Row],[Population Estimate 2018]])*1000</f>
        <v>11.023213590973933</v>
      </c>
      <c r="M985" s="1">
        <v>0.81</v>
      </c>
      <c r="N985">
        <f>Table1[[#This Row],[Population Estimate 2018]]</f>
        <v>7711</v>
      </c>
      <c r="O985" t="str" cm="1">
        <f t="array" ref="O985">_xlfn.IFS(Table2[[#This Row],[ Rural-Urban Continuum Code   2014]]=1,"Urban",Table2[[#This Row],[ Rural-Urban Continuum Code   2015]]=1, "Suburban",Table2[[#This Row],[ Rural-Urban Continuum Code   2016]]=1,"Rural")</f>
        <v>Rural</v>
      </c>
    </row>
    <row r="986" spans="1:15" x14ac:dyDescent="0.3">
      <c r="A986">
        <v>990</v>
      </c>
      <c r="B986" t="s">
        <v>658</v>
      </c>
      <c r="C986" t="s">
        <v>719</v>
      </c>
      <c r="D986" t="s">
        <v>21</v>
      </c>
      <c r="E986">
        <v>9</v>
      </c>
      <c r="F986">
        <f>IF(OR(Table2[[#This Row],[ Rural-Urban Continuum Code   2013]]=1,Table2[[#This Row],[ Rural-Urban Continuum Code   2013]]=2,Table2[[#This Row],[ Rural-Urban Continuum Code   2013]]=3),1,0)</f>
        <v>0</v>
      </c>
      <c r="G986">
        <f>IF(OR(Table2[[#This Row],[ Rural-Urban Continuum Code   2013]]=4,Table2[[#This Row],[ Rural-Urban Continuum Code   2013]]=5,Table2[[#This Row],[ Rural-Urban Continuum Code   2013]]=6),1,0)</f>
        <v>0</v>
      </c>
      <c r="H986">
        <f>IF(OR(Table2[[#This Row],[ Rural-Urban Continuum Code   2013]]=7,Table2[[#This Row],[ Rural-Urban Continuum Code   2013]]=8,Table2[[#This Row],[ Rural-Urban Continuum Code   2013]]=9),1,0)</f>
        <v>1</v>
      </c>
      <c r="I986">
        <v>0.26</v>
      </c>
      <c r="J986">
        <v>0.09</v>
      </c>
      <c r="K986" s="17">
        <f>Table1[[#This Row],[Median Income 2018]]</f>
        <v>48520</v>
      </c>
      <c r="L986">
        <f>(Table1[[#This Row],[Hospital Beds 2018]]/Table1[[#This Row],[Population Estimate 2018]])*1000</f>
        <v>22.198353025420694</v>
      </c>
      <c r="M986" s="1">
        <v>0.76</v>
      </c>
      <c r="N986">
        <f>Table1[[#This Row],[Population Estimate 2018]]</f>
        <v>2793</v>
      </c>
      <c r="O986" t="str" cm="1">
        <f t="array" ref="O986">_xlfn.IFS(Table2[[#This Row],[ Rural-Urban Continuum Code   2014]]=1,"Urban",Table2[[#This Row],[ Rural-Urban Continuum Code   2015]]=1, "Suburban",Table2[[#This Row],[ Rural-Urban Continuum Code   2016]]=1,"Rural")</f>
        <v>Rural</v>
      </c>
    </row>
    <row r="987" spans="1:15" x14ac:dyDescent="0.3">
      <c r="A987">
        <v>991</v>
      </c>
      <c r="B987" t="s">
        <v>658</v>
      </c>
      <c r="C987" t="s">
        <v>720</v>
      </c>
      <c r="D987" t="s">
        <v>21</v>
      </c>
      <c r="E987">
        <v>3</v>
      </c>
      <c r="F987">
        <f>IF(OR(Table2[[#This Row],[ Rural-Urban Continuum Code   2013]]=1,Table2[[#This Row],[ Rural-Urban Continuum Code   2013]]=2,Table2[[#This Row],[ Rural-Urban Continuum Code   2013]]=3),1,0)</f>
        <v>1</v>
      </c>
      <c r="G987">
        <f>IF(OR(Table2[[#This Row],[ Rural-Urban Continuum Code   2013]]=4,Table2[[#This Row],[ Rural-Urban Continuum Code   2013]]=5,Table2[[#This Row],[ Rural-Urban Continuum Code   2013]]=6),1,0)</f>
        <v>0</v>
      </c>
      <c r="H987">
        <f>IF(OR(Table2[[#This Row],[ Rural-Urban Continuum Code   2013]]=7,Table2[[#This Row],[ Rural-Urban Continuum Code   2013]]=8,Table2[[#This Row],[ Rural-Urban Continuum Code   2013]]=9),1,0)</f>
        <v>0</v>
      </c>
      <c r="I987">
        <v>0.2</v>
      </c>
      <c r="J987">
        <v>0.08</v>
      </c>
      <c r="K987" s="17">
        <f>Table1[[#This Row],[Median Income 2018]]</f>
        <v>59744</v>
      </c>
      <c r="L987">
        <f>(Table1[[#This Row],[Hospital Beds 2018]]/Table1[[#This Row],[Population Estimate 2018]])*1000</f>
        <v>0</v>
      </c>
      <c r="M987" s="1">
        <v>0.82</v>
      </c>
      <c r="N987">
        <f>Table1[[#This Row],[Population Estimate 2018]]</f>
        <v>6899</v>
      </c>
      <c r="O987" t="str" cm="1">
        <f t="array" ref="O987">_xlfn.IFS(Table2[[#This Row],[ Rural-Urban Continuum Code   2014]]=1,"Urban",Table2[[#This Row],[ Rural-Urban Continuum Code   2015]]=1, "Suburban",Table2[[#This Row],[ Rural-Urban Continuum Code   2016]]=1,"Rural")</f>
        <v>Urban</v>
      </c>
    </row>
    <row r="988" spans="1:15" x14ac:dyDescent="0.3">
      <c r="A988">
        <v>992</v>
      </c>
      <c r="B988" t="s">
        <v>658</v>
      </c>
      <c r="C988" t="s">
        <v>721</v>
      </c>
      <c r="D988" t="s">
        <v>21</v>
      </c>
      <c r="E988">
        <v>9</v>
      </c>
      <c r="F988">
        <f>IF(OR(Table2[[#This Row],[ Rural-Urban Continuum Code   2013]]=1,Table2[[#This Row],[ Rural-Urban Continuum Code   2013]]=2,Table2[[#This Row],[ Rural-Urban Continuum Code   2013]]=3),1,0)</f>
        <v>0</v>
      </c>
      <c r="G988">
        <f>IF(OR(Table2[[#This Row],[ Rural-Urban Continuum Code   2013]]=4,Table2[[#This Row],[ Rural-Urban Continuum Code   2013]]=5,Table2[[#This Row],[ Rural-Urban Continuum Code   2013]]=6),1,0)</f>
        <v>0</v>
      </c>
      <c r="H988">
        <f>IF(OR(Table2[[#This Row],[ Rural-Urban Continuum Code   2013]]=7,Table2[[#This Row],[ Rural-Urban Continuum Code   2013]]=8,Table2[[#This Row],[ Rural-Urban Continuum Code   2013]]=9),1,0)</f>
        <v>1</v>
      </c>
      <c r="I988">
        <v>0.23</v>
      </c>
      <c r="J988">
        <v>7.0000000000000007E-2</v>
      </c>
      <c r="K988" s="17">
        <f>Table1[[#This Row],[Median Income 2018]]</f>
        <v>51350</v>
      </c>
      <c r="L988">
        <f>(Table1[[#This Row],[Hospital Beds 2018]]/Table1[[#This Row],[Population Estimate 2018]])*1000</f>
        <v>0</v>
      </c>
      <c r="M988" s="1">
        <v>0.78</v>
      </c>
      <c r="N988">
        <f>Table1[[#This Row],[Population Estimate 2018]]</f>
        <v>1503</v>
      </c>
      <c r="O988" t="str" cm="1">
        <f t="array" ref="O988">_xlfn.IFS(Table2[[#This Row],[ Rural-Urban Continuum Code   2014]]=1,"Urban",Table2[[#This Row],[ Rural-Urban Continuum Code   2015]]=1, "Suburban",Table2[[#This Row],[ Rural-Urban Continuum Code   2016]]=1,"Rural")</f>
        <v>Rural</v>
      </c>
    </row>
    <row r="989" spans="1:15" x14ac:dyDescent="0.3">
      <c r="A989">
        <v>993</v>
      </c>
      <c r="B989" t="s">
        <v>658</v>
      </c>
      <c r="C989" t="s">
        <v>86</v>
      </c>
      <c r="D989" t="s">
        <v>21</v>
      </c>
      <c r="E989">
        <v>9</v>
      </c>
      <c r="F989">
        <f>IF(OR(Table2[[#This Row],[ Rural-Urban Continuum Code   2013]]=1,Table2[[#This Row],[ Rural-Urban Continuum Code   2013]]=2,Table2[[#This Row],[ Rural-Urban Continuum Code   2013]]=3),1,0)</f>
        <v>0</v>
      </c>
      <c r="G989">
        <f>IF(OR(Table2[[#This Row],[ Rural-Urban Continuum Code   2013]]=4,Table2[[#This Row],[ Rural-Urban Continuum Code   2013]]=5,Table2[[#This Row],[ Rural-Urban Continuum Code   2013]]=6),1,0)</f>
        <v>0</v>
      </c>
      <c r="H989">
        <f>IF(OR(Table2[[#This Row],[ Rural-Urban Continuum Code   2013]]=7,Table2[[#This Row],[ Rural-Urban Continuum Code   2013]]=8,Table2[[#This Row],[ Rural-Urban Continuum Code   2013]]=9),1,0)</f>
        <v>1</v>
      </c>
      <c r="I989">
        <v>0.24</v>
      </c>
      <c r="J989">
        <v>7.0000000000000007E-2</v>
      </c>
      <c r="K989" s="17">
        <f>Table1[[#This Row],[Median Income 2018]]</f>
        <v>48104</v>
      </c>
      <c r="L989">
        <f>(Table1[[#This Row],[Hospital Beds 2018]]/Table1[[#This Row],[Population Estimate 2018]])*1000</f>
        <v>7.9335793357933584</v>
      </c>
      <c r="M989" s="1">
        <v>0.78</v>
      </c>
      <c r="N989">
        <f>Table1[[#This Row],[Population Estimate 2018]]</f>
        <v>5420</v>
      </c>
      <c r="O989" t="str" cm="1">
        <f t="array" ref="O989">_xlfn.IFS(Table2[[#This Row],[ Rural-Urban Continuum Code   2014]]=1,"Urban",Table2[[#This Row],[ Rural-Urban Continuum Code   2015]]=1, "Suburban",Table2[[#This Row],[ Rural-Urban Continuum Code   2016]]=1,"Rural")</f>
        <v>Rural</v>
      </c>
    </row>
    <row r="990" spans="1:15" x14ac:dyDescent="0.3">
      <c r="A990">
        <v>994</v>
      </c>
      <c r="B990" t="s">
        <v>658</v>
      </c>
      <c r="C990" t="s">
        <v>722</v>
      </c>
      <c r="D990" t="s">
        <v>21</v>
      </c>
      <c r="E990">
        <v>9</v>
      </c>
      <c r="F990">
        <f>IF(OR(Table2[[#This Row],[ Rural-Urban Continuum Code   2013]]=1,Table2[[#This Row],[ Rural-Urban Continuum Code   2013]]=2,Table2[[#This Row],[ Rural-Urban Continuum Code   2013]]=3),1,0)</f>
        <v>0</v>
      </c>
      <c r="G990">
        <f>IF(OR(Table2[[#This Row],[ Rural-Urban Continuum Code   2013]]=4,Table2[[#This Row],[ Rural-Urban Continuum Code   2013]]=5,Table2[[#This Row],[ Rural-Urban Continuum Code   2013]]=6),1,0)</f>
        <v>0</v>
      </c>
      <c r="H990">
        <f>IF(OR(Table2[[#This Row],[ Rural-Urban Continuum Code   2013]]=7,Table2[[#This Row],[ Rural-Urban Continuum Code   2013]]=8,Table2[[#This Row],[ Rural-Urban Continuum Code   2013]]=9),1,0)</f>
        <v>1</v>
      </c>
      <c r="I990">
        <v>0.2</v>
      </c>
      <c r="J990">
        <v>0.05</v>
      </c>
      <c r="K990" s="17">
        <f>Table1[[#This Row],[Median Income 2018]]</f>
        <v>59800</v>
      </c>
      <c r="L990">
        <f>(Table1[[#This Row],[Hospital Beds 2018]]/Table1[[#This Row],[Population Estimate 2018]])*1000</f>
        <v>19.952494061757719</v>
      </c>
      <c r="M990" s="1">
        <v>0.81</v>
      </c>
      <c r="N990">
        <f>Table1[[#This Row],[Population Estimate 2018]]</f>
        <v>2105</v>
      </c>
      <c r="O990" t="str" cm="1">
        <f t="array" ref="O990">_xlfn.IFS(Table2[[#This Row],[ Rural-Urban Continuum Code   2014]]=1,"Urban",Table2[[#This Row],[ Rural-Urban Continuum Code   2015]]=1, "Suburban",Table2[[#This Row],[ Rural-Urban Continuum Code   2016]]=1,"Rural")</f>
        <v>Rural</v>
      </c>
    </row>
    <row r="991" spans="1:15" x14ac:dyDescent="0.3">
      <c r="A991">
        <v>995</v>
      </c>
      <c r="B991" t="s">
        <v>658</v>
      </c>
      <c r="C991" t="s">
        <v>723</v>
      </c>
      <c r="D991" t="s">
        <v>21</v>
      </c>
      <c r="E991">
        <v>7</v>
      </c>
      <c r="F991">
        <f>IF(OR(Table2[[#This Row],[ Rural-Urban Continuum Code   2013]]=1,Table2[[#This Row],[ Rural-Urban Continuum Code   2013]]=2,Table2[[#This Row],[ Rural-Urban Continuum Code   2013]]=3),1,0)</f>
        <v>0</v>
      </c>
      <c r="G991">
        <f>IF(OR(Table2[[#This Row],[ Rural-Urban Continuum Code   2013]]=4,Table2[[#This Row],[ Rural-Urban Continuum Code   2013]]=5,Table2[[#This Row],[ Rural-Urban Continuum Code   2013]]=6),1,0)</f>
        <v>0</v>
      </c>
      <c r="H991">
        <f>IF(OR(Table2[[#This Row],[ Rural-Urban Continuum Code   2013]]=7,Table2[[#This Row],[ Rural-Urban Continuum Code   2013]]=8,Table2[[#This Row],[ Rural-Urban Continuum Code   2013]]=9),1,0)</f>
        <v>1</v>
      </c>
      <c r="I991">
        <v>0.21</v>
      </c>
      <c r="J991">
        <v>7.0000000000000007E-2</v>
      </c>
      <c r="K991" s="17">
        <f>Table1[[#This Row],[Median Income 2018]]</f>
        <v>45697</v>
      </c>
      <c r="L991">
        <f>(Table1[[#This Row],[Hospital Beds 2018]]/Table1[[#This Row],[Population Estimate 2018]])*1000</f>
        <v>4.6162723600692441</v>
      </c>
      <c r="M991" s="1">
        <v>0.82</v>
      </c>
      <c r="N991">
        <f>Table1[[#This Row],[Population Estimate 2018]]</f>
        <v>8665</v>
      </c>
      <c r="O991" t="str" cm="1">
        <f t="array" ref="O991">_xlfn.IFS(Table2[[#This Row],[ Rural-Urban Continuum Code   2014]]=1,"Urban",Table2[[#This Row],[ Rural-Urban Continuum Code   2015]]=1, "Suburban",Table2[[#This Row],[ Rural-Urban Continuum Code   2016]]=1,"Rural")</f>
        <v>Rural</v>
      </c>
    </row>
    <row r="992" spans="1:15" x14ac:dyDescent="0.3">
      <c r="A992">
        <v>996</v>
      </c>
      <c r="B992" t="s">
        <v>658</v>
      </c>
      <c r="C992" t="s">
        <v>724</v>
      </c>
      <c r="D992" t="s">
        <v>21</v>
      </c>
      <c r="E992">
        <v>9</v>
      </c>
      <c r="F992">
        <f>IF(OR(Table2[[#This Row],[ Rural-Urban Continuum Code   2013]]=1,Table2[[#This Row],[ Rural-Urban Continuum Code   2013]]=2,Table2[[#This Row],[ Rural-Urban Continuum Code   2013]]=3),1,0)</f>
        <v>0</v>
      </c>
      <c r="G992">
        <f>IF(OR(Table2[[#This Row],[ Rural-Urban Continuum Code   2013]]=4,Table2[[#This Row],[ Rural-Urban Continuum Code   2013]]=5,Table2[[#This Row],[ Rural-Urban Continuum Code   2013]]=6),1,0)</f>
        <v>0</v>
      </c>
      <c r="H992">
        <f>IF(OR(Table2[[#This Row],[ Rural-Urban Continuum Code   2013]]=7,Table2[[#This Row],[ Rural-Urban Continuum Code   2013]]=8,Table2[[#This Row],[ Rural-Urban Continuum Code   2013]]=9),1,0)</f>
        <v>1</v>
      </c>
      <c r="I992">
        <v>0.24</v>
      </c>
      <c r="J992">
        <v>0.08</v>
      </c>
      <c r="K992" s="17">
        <f>Table1[[#This Row],[Median Income 2018]]</f>
        <v>43894</v>
      </c>
      <c r="L992">
        <f>(Table1[[#This Row],[Hospital Beds 2018]]/Table1[[#This Row],[Population Estimate 2018]])*1000</f>
        <v>0</v>
      </c>
      <c r="M992" s="1">
        <v>0.78</v>
      </c>
      <c r="N992">
        <f>Table1[[#This Row],[Population Estimate 2018]]</f>
        <v>3183</v>
      </c>
      <c r="O992" t="str" cm="1">
        <f t="array" ref="O992">_xlfn.IFS(Table2[[#This Row],[ Rural-Urban Continuum Code   2014]]=1,"Urban",Table2[[#This Row],[ Rural-Urban Continuum Code   2015]]=1, "Suburban",Table2[[#This Row],[ Rural-Urban Continuum Code   2016]]=1,"Rural")</f>
        <v>Rural</v>
      </c>
    </row>
    <row r="993" spans="1:15" x14ac:dyDescent="0.3">
      <c r="A993">
        <v>997</v>
      </c>
      <c r="B993" t="s">
        <v>658</v>
      </c>
      <c r="C993" t="s">
        <v>725</v>
      </c>
      <c r="D993" t="s">
        <v>21</v>
      </c>
      <c r="E993">
        <v>1</v>
      </c>
      <c r="F993">
        <f>IF(OR(Table2[[#This Row],[ Rural-Urban Continuum Code   2013]]=1,Table2[[#This Row],[ Rural-Urban Continuum Code   2013]]=2,Table2[[#This Row],[ Rural-Urban Continuum Code   2013]]=3),1,0)</f>
        <v>1</v>
      </c>
      <c r="G993">
        <f>IF(OR(Table2[[#This Row],[ Rural-Urban Continuum Code   2013]]=4,Table2[[#This Row],[ Rural-Urban Continuum Code   2013]]=5,Table2[[#This Row],[ Rural-Urban Continuum Code   2013]]=6),1,0)</f>
        <v>0</v>
      </c>
      <c r="H993">
        <f>IF(OR(Table2[[#This Row],[ Rural-Urban Continuum Code   2013]]=7,Table2[[#This Row],[ Rural-Urban Continuum Code   2013]]=8,Table2[[#This Row],[ Rural-Urban Continuum Code   2013]]=9),1,0)</f>
        <v>0</v>
      </c>
      <c r="I993">
        <v>0.12</v>
      </c>
      <c r="J993">
        <v>0.05</v>
      </c>
      <c r="K993" s="17">
        <f>Table1[[#This Row],[Median Income 2018]]</f>
        <v>47084</v>
      </c>
      <c r="L993">
        <f>(Table1[[#This Row],[Hospital Beds 2018]]/Table1[[#This Row],[Population Estimate 2018]])*1000</f>
        <v>7.7060801819457554</v>
      </c>
      <c r="M993" s="1">
        <v>0.89</v>
      </c>
      <c r="N993">
        <f>Table1[[#This Row],[Population Estimate 2018]]</f>
        <v>165324</v>
      </c>
      <c r="O993" t="str" cm="1">
        <f t="array" ref="O993">_xlfn.IFS(Table2[[#This Row],[ Rural-Urban Continuum Code   2014]]=1,"Urban",Table2[[#This Row],[ Rural-Urban Continuum Code   2015]]=1, "Suburban",Table2[[#This Row],[ Rural-Urban Continuum Code   2016]]=1,"Rural")</f>
        <v>Urban</v>
      </c>
    </row>
    <row r="994" spans="1:15" x14ac:dyDescent="0.3">
      <c r="A994">
        <v>998</v>
      </c>
      <c r="B994" t="s">
        <v>726</v>
      </c>
      <c r="C994" t="s">
        <v>614</v>
      </c>
      <c r="D994" t="s">
        <v>21</v>
      </c>
      <c r="E994">
        <v>7</v>
      </c>
      <c r="F994">
        <f>IF(OR(Table2[[#This Row],[ Rural-Urban Continuum Code   2013]]=1,Table2[[#This Row],[ Rural-Urban Continuum Code   2013]]=2,Table2[[#This Row],[ Rural-Urban Continuum Code   2013]]=3),1,0)</f>
        <v>0</v>
      </c>
      <c r="G994">
        <f>IF(OR(Table2[[#This Row],[ Rural-Urban Continuum Code   2013]]=4,Table2[[#This Row],[ Rural-Urban Continuum Code   2013]]=5,Table2[[#This Row],[ Rural-Urban Continuum Code   2013]]=6),1,0)</f>
        <v>0</v>
      </c>
      <c r="H994">
        <f>IF(OR(Table2[[#This Row],[ Rural-Urban Continuum Code   2013]]=7,Table2[[#This Row],[ Rural-Urban Continuum Code   2013]]=8,Table2[[#This Row],[ Rural-Urban Continuum Code   2013]]=9),1,0)</f>
        <v>1</v>
      </c>
      <c r="I994">
        <v>0.19</v>
      </c>
      <c r="J994">
        <v>0.05</v>
      </c>
      <c r="K994" s="17">
        <f>Table1[[#This Row],[Median Income 2018]]</f>
        <v>37392</v>
      </c>
      <c r="L994">
        <f>(Table1[[#This Row],[Hospital Beds 2018]]/Table1[[#This Row],[Population Estimate 2018]])*1000</f>
        <v>1.6653655997918293</v>
      </c>
      <c r="M994" s="1">
        <v>0.8</v>
      </c>
      <c r="N994">
        <f>Table1[[#This Row],[Population Estimate 2018]]</f>
        <v>19215</v>
      </c>
      <c r="O994" t="str" cm="1">
        <f t="array" ref="O994">_xlfn.IFS(Table2[[#This Row],[ Rural-Urban Continuum Code   2014]]=1,"Urban",Table2[[#This Row],[ Rural-Urban Continuum Code   2015]]=1, "Suburban",Table2[[#This Row],[ Rural-Urban Continuum Code   2016]]=1,"Rural")</f>
        <v>Rural</v>
      </c>
    </row>
    <row r="995" spans="1:15" x14ac:dyDescent="0.3">
      <c r="A995">
        <v>999</v>
      </c>
      <c r="B995" t="s">
        <v>726</v>
      </c>
      <c r="C995" t="s">
        <v>572</v>
      </c>
      <c r="D995" t="s">
        <v>21</v>
      </c>
      <c r="E995">
        <v>3</v>
      </c>
      <c r="F995">
        <f>IF(OR(Table2[[#This Row],[ Rural-Urban Continuum Code   2013]]=1,Table2[[#This Row],[ Rural-Urban Continuum Code   2013]]=2,Table2[[#This Row],[ Rural-Urban Continuum Code   2013]]=3),1,0)</f>
        <v>1</v>
      </c>
      <c r="G995">
        <f>IF(OR(Table2[[#This Row],[ Rural-Urban Continuum Code   2013]]=4,Table2[[#This Row],[ Rural-Urban Continuum Code   2013]]=5,Table2[[#This Row],[ Rural-Urban Continuum Code   2013]]=6),1,0)</f>
        <v>0</v>
      </c>
      <c r="H995">
        <f>IF(OR(Table2[[#This Row],[ Rural-Urban Continuum Code   2013]]=7,Table2[[#This Row],[ Rural-Urban Continuum Code   2013]]=8,Table2[[#This Row],[ Rural-Urban Continuum Code   2013]]=9),1,0)</f>
        <v>0</v>
      </c>
      <c r="I995">
        <v>0.18</v>
      </c>
      <c r="J995">
        <v>0.05</v>
      </c>
      <c r="K995" s="17">
        <f>Table1[[#This Row],[Median Income 2018]]</f>
        <v>44624</v>
      </c>
      <c r="L995">
        <f>(Table1[[#This Row],[Hospital Beds 2018]]/Table1[[#This Row],[Population Estimate 2018]])*1000</f>
        <v>6.3914402045260861</v>
      </c>
      <c r="M995" s="1">
        <v>0.87</v>
      </c>
      <c r="N995">
        <f>Table1[[#This Row],[Population Estimate 2018]]</f>
        <v>21122</v>
      </c>
      <c r="O995" t="str" cm="1">
        <f t="array" ref="O995">_xlfn.IFS(Table2[[#This Row],[ Rural-Urban Continuum Code   2014]]=1,"Urban",Table2[[#This Row],[ Rural-Urban Continuum Code   2015]]=1, "Suburban",Table2[[#This Row],[ Rural-Urban Continuum Code   2016]]=1,"Rural")</f>
        <v>Urban</v>
      </c>
    </row>
    <row r="996" spans="1:15" x14ac:dyDescent="0.3">
      <c r="A996">
        <v>1000</v>
      </c>
      <c r="B996" t="s">
        <v>726</v>
      </c>
      <c r="C996" t="s">
        <v>659</v>
      </c>
      <c r="D996" t="s">
        <v>21</v>
      </c>
      <c r="E996">
        <v>6</v>
      </c>
      <c r="F996">
        <f>IF(OR(Table2[[#This Row],[ Rural-Urban Continuum Code   2013]]=1,Table2[[#This Row],[ Rural-Urban Continuum Code   2013]]=2,Table2[[#This Row],[ Rural-Urban Continuum Code   2013]]=3),1,0)</f>
        <v>0</v>
      </c>
      <c r="G996">
        <f>IF(OR(Table2[[#This Row],[ Rural-Urban Continuum Code   2013]]=4,Table2[[#This Row],[ Rural-Urban Continuum Code   2013]]=5,Table2[[#This Row],[ Rural-Urban Continuum Code   2013]]=6),1,0)</f>
        <v>1</v>
      </c>
      <c r="H996">
        <f>IF(OR(Table2[[#This Row],[ Rural-Urban Continuum Code   2013]]=7,Table2[[#This Row],[ Rural-Urban Continuum Code   2013]]=8,Table2[[#This Row],[ Rural-Urban Continuum Code   2013]]=9),1,0)</f>
        <v>0</v>
      </c>
      <c r="I996">
        <v>0.16</v>
      </c>
      <c r="J996">
        <v>7.0000000000000007E-2</v>
      </c>
      <c r="K996" s="17">
        <f>Table1[[#This Row],[Median Income 2018]]</f>
        <v>60908</v>
      </c>
      <c r="L996">
        <f>(Table1[[#This Row],[Hospital Beds 2018]]/Table1[[#This Row],[Population Estimate 2018]])*1000</f>
        <v>0</v>
      </c>
      <c r="M996" s="1">
        <v>0.88</v>
      </c>
      <c r="N996">
        <f>Table1[[#This Row],[Population Estimate 2018]]</f>
        <v>22663</v>
      </c>
      <c r="O996" t="str" cm="1">
        <f t="array" ref="O99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997" spans="1:15" x14ac:dyDescent="0.3">
      <c r="A997">
        <v>1001</v>
      </c>
      <c r="B997" t="s">
        <v>726</v>
      </c>
      <c r="C997" t="s">
        <v>727</v>
      </c>
      <c r="D997" t="s">
        <v>21</v>
      </c>
      <c r="E997">
        <v>9</v>
      </c>
      <c r="F997">
        <f>IF(OR(Table2[[#This Row],[ Rural-Urban Continuum Code   2013]]=1,Table2[[#This Row],[ Rural-Urban Continuum Code   2013]]=2,Table2[[#This Row],[ Rural-Urban Continuum Code   2013]]=3),1,0)</f>
        <v>0</v>
      </c>
      <c r="G997">
        <f>IF(OR(Table2[[#This Row],[ Rural-Urban Continuum Code   2013]]=4,Table2[[#This Row],[ Rural-Urban Continuum Code   2013]]=5,Table2[[#This Row],[ Rural-Urban Continuum Code   2013]]=6),1,0)</f>
        <v>0</v>
      </c>
      <c r="H997">
        <f>IF(OR(Table2[[#This Row],[ Rural-Urban Continuum Code   2013]]=7,Table2[[#This Row],[ Rural-Urban Continuum Code   2013]]=8,Table2[[#This Row],[ Rural-Urban Continuum Code   2013]]=9),1,0)</f>
        <v>1</v>
      </c>
      <c r="I997">
        <v>0.21</v>
      </c>
      <c r="J997">
        <v>7.0000000000000007E-2</v>
      </c>
      <c r="K997" s="17">
        <f>Table1[[#This Row],[Median Income 2018]]</f>
        <v>47658</v>
      </c>
      <c r="L997">
        <f>(Table1[[#This Row],[Hospital Beds 2018]]/Table1[[#This Row],[Population Estimate 2018]])*1000</f>
        <v>0</v>
      </c>
      <c r="M997" s="1">
        <v>0.82</v>
      </c>
      <c r="N997">
        <f>Table1[[#This Row],[Population Estimate 2018]]</f>
        <v>7979</v>
      </c>
      <c r="O997" t="str" cm="1">
        <f t="array" ref="O997">_xlfn.IFS(Table2[[#This Row],[ Rural-Urban Continuum Code   2014]]=1,"Urban",Table2[[#This Row],[ Rural-Urban Continuum Code   2015]]=1, "Suburban",Table2[[#This Row],[ Rural-Urban Continuum Code   2016]]=1,"Rural")</f>
        <v>Rural</v>
      </c>
    </row>
    <row r="998" spans="1:15" x14ac:dyDescent="0.3">
      <c r="A998">
        <v>1002</v>
      </c>
      <c r="B998" t="s">
        <v>726</v>
      </c>
      <c r="C998" t="s">
        <v>728</v>
      </c>
      <c r="D998" t="s">
        <v>21</v>
      </c>
      <c r="E998">
        <v>6</v>
      </c>
      <c r="F998">
        <f>IF(OR(Table2[[#This Row],[ Rural-Urban Continuum Code   2013]]=1,Table2[[#This Row],[ Rural-Urban Continuum Code   2013]]=2,Table2[[#This Row],[ Rural-Urban Continuum Code   2013]]=3),1,0)</f>
        <v>0</v>
      </c>
      <c r="G998">
        <f>IF(OR(Table2[[#This Row],[ Rural-Urban Continuum Code   2013]]=4,Table2[[#This Row],[ Rural-Urban Continuum Code   2013]]=5,Table2[[#This Row],[ Rural-Urban Continuum Code   2013]]=6),1,0)</f>
        <v>1</v>
      </c>
      <c r="H998">
        <f>IF(OR(Table2[[#This Row],[ Rural-Urban Continuum Code   2013]]=7,Table2[[#This Row],[ Rural-Urban Continuum Code   2013]]=8,Table2[[#This Row],[ Rural-Urban Continuum Code   2013]]=9),1,0)</f>
        <v>0</v>
      </c>
      <c r="I998">
        <v>0.18</v>
      </c>
      <c r="J998">
        <v>0.06</v>
      </c>
      <c r="K998" s="17">
        <f>Table1[[#This Row],[Median Income 2018]]</f>
        <v>42439</v>
      </c>
      <c r="L998">
        <f>(Table1[[#This Row],[Hospital Beds 2018]]/Table1[[#This Row],[Population Estimate 2018]])*1000</f>
        <v>2.5805867439333574</v>
      </c>
      <c r="M998" s="1">
        <v>0.86</v>
      </c>
      <c r="N998">
        <f>Table1[[#This Row],[Population Estimate 2018]]</f>
        <v>44176</v>
      </c>
      <c r="O998" t="str" cm="1">
        <f t="array" ref="O99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999" spans="1:15" x14ac:dyDescent="0.3">
      <c r="A999">
        <v>1003</v>
      </c>
      <c r="B999" t="s">
        <v>726</v>
      </c>
      <c r="C999" t="s">
        <v>729</v>
      </c>
      <c r="D999" t="s">
        <v>21</v>
      </c>
      <c r="E999">
        <v>8</v>
      </c>
      <c r="F999">
        <f>IF(OR(Table2[[#This Row],[ Rural-Urban Continuum Code   2013]]=1,Table2[[#This Row],[ Rural-Urban Continuum Code   2013]]=2,Table2[[#This Row],[ Rural-Urban Continuum Code   2013]]=3),1,0)</f>
        <v>0</v>
      </c>
      <c r="G999">
        <f>IF(OR(Table2[[#This Row],[ Rural-Urban Continuum Code   2013]]=4,Table2[[#This Row],[ Rural-Urban Continuum Code   2013]]=5,Table2[[#This Row],[ Rural-Urban Continuum Code   2013]]=6),1,0)</f>
        <v>0</v>
      </c>
      <c r="H999">
        <f>IF(OR(Table2[[#This Row],[ Rural-Urban Continuum Code   2013]]=7,Table2[[#This Row],[ Rural-Urban Continuum Code   2013]]=8,Table2[[#This Row],[ Rural-Urban Continuum Code   2013]]=9),1,0)</f>
        <v>1</v>
      </c>
      <c r="I999">
        <v>0.17</v>
      </c>
      <c r="J999">
        <v>0.05</v>
      </c>
      <c r="K999" s="17">
        <f>Table1[[#This Row],[Median Income 2018]]</f>
        <v>44183</v>
      </c>
      <c r="L999">
        <f>(Table1[[#This Row],[Hospital Beds 2018]]/Table1[[#This Row],[Population Estimate 2018]])*1000</f>
        <v>0</v>
      </c>
      <c r="M999" s="1">
        <v>0.88</v>
      </c>
      <c r="N999">
        <f>Table1[[#This Row],[Population Estimate 2018]]</f>
        <v>12383</v>
      </c>
      <c r="O999" t="str" cm="1">
        <f t="array" ref="O999">_xlfn.IFS(Table2[[#This Row],[ Rural-Urban Continuum Code   2014]]=1,"Urban",Table2[[#This Row],[ Rural-Urban Continuum Code   2015]]=1, "Suburban",Table2[[#This Row],[ Rural-Urban Continuum Code   2016]]=1,"Rural")</f>
        <v>Rural</v>
      </c>
    </row>
    <row r="1000" spans="1:15" x14ac:dyDescent="0.3">
      <c r="A1000">
        <v>1004</v>
      </c>
      <c r="B1000" t="s">
        <v>726</v>
      </c>
      <c r="C1000" t="s">
        <v>730</v>
      </c>
      <c r="D1000" t="s">
        <v>21</v>
      </c>
      <c r="E1000">
        <v>7</v>
      </c>
      <c r="F1000">
        <f>IF(OR(Table2[[#This Row],[ Rural-Urban Continuum Code   2013]]=1,Table2[[#This Row],[ Rural-Urban Continuum Code   2013]]=2,Table2[[#This Row],[ Rural-Urban Continuum Code   2013]]=3),1,0)</f>
        <v>0</v>
      </c>
      <c r="G1000">
        <f>IF(OR(Table2[[#This Row],[ Rural-Urban Continuum Code   2013]]=4,Table2[[#This Row],[ Rural-Urban Continuum Code   2013]]=5,Table2[[#This Row],[ Rural-Urban Continuum Code   2013]]=6),1,0)</f>
        <v>0</v>
      </c>
      <c r="H1000">
        <f>IF(OR(Table2[[#This Row],[ Rural-Urban Continuum Code   2013]]=7,Table2[[#This Row],[ Rural-Urban Continuum Code   2013]]=8,Table2[[#This Row],[ Rural-Urban Continuum Code   2013]]=9),1,0)</f>
        <v>1</v>
      </c>
      <c r="I1000">
        <v>0.19</v>
      </c>
      <c r="J1000">
        <v>0.05</v>
      </c>
      <c r="K1000" s="17">
        <f>Table1[[#This Row],[Median Income 2018]]</f>
        <v>29362</v>
      </c>
      <c r="L1000">
        <f>(Table1[[#This Row],[Hospital Beds 2018]]/Table1[[#This Row],[Population Estimate 2018]])*1000</f>
        <v>8.3932402423877441</v>
      </c>
      <c r="M1000" s="1">
        <v>0.85</v>
      </c>
      <c r="N1000">
        <f>Table1[[#This Row],[Population Estimate 2018]]</f>
        <v>26569</v>
      </c>
      <c r="O1000" t="str" cm="1">
        <f t="array" ref="O1000">_xlfn.IFS(Table2[[#This Row],[ Rural-Urban Continuum Code   2014]]=1,"Urban",Table2[[#This Row],[ Rural-Urban Continuum Code   2015]]=1, "Suburban",Table2[[#This Row],[ Rural-Urban Continuum Code   2016]]=1,"Rural")</f>
        <v>Rural</v>
      </c>
    </row>
    <row r="1001" spans="1:15" x14ac:dyDescent="0.3">
      <c r="A1001">
        <v>1005</v>
      </c>
      <c r="B1001" t="s">
        <v>726</v>
      </c>
      <c r="C1001" t="s">
        <v>139</v>
      </c>
      <c r="D1001" t="s">
        <v>21</v>
      </c>
      <c r="E1001">
        <v>1</v>
      </c>
      <c r="F1001">
        <f>IF(OR(Table2[[#This Row],[ Rural-Urban Continuum Code   2013]]=1,Table2[[#This Row],[ Rural-Urban Continuum Code   2013]]=2,Table2[[#This Row],[ Rural-Urban Continuum Code   2013]]=3),1,0)</f>
        <v>1</v>
      </c>
      <c r="G1001">
        <f>IF(OR(Table2[[#This Row],[ Rural-Urban Continuum Code   2013]]=4,Table2[[#This Row],[ Rural-Urban Continuum Code   2013]]=5,Table2[[#This Row],[ Rural-Urban Continuum Code   2013]]=6),1,0)</f>
        <v>0</v>
      </c>
      <c r="H1001">
        <f>IF(OR(Table2[[#This Row],[ Rural-Urban Continuum Code   2013]]=7,Table2[[#This Row],[ Rural-Urban Continuum Code   2013]]=8,Table2[[#This Row],[ Rural-Urban Continuum Code   2013]]=9),1,0)</f>
        <v>0</v>
      </c>
      <c r="I1001">
        <v>0.14000000000000001</v>
      </c>
      <c r="J1001">
        <v>7.0000000000000007E-2</v>
      </c>
      <c r="K1001" s="17">
        <f>Table1[[#This Row],[Median Income 2018]]</f>
        <v>77696</v>
      </c>
      <c r="L1001">
        <f>(Table1[[#This Row],[Hospital Beds 2018]]/Table1[[#This Row],[Population Estimate 2018]])*1000</f>
        <v>1.4216964564025758</v>
      </c>
      <c r="M1001" s="1">
        <v>0.89</v>
      </c>
      <c r="N1001">
        <f>Table1[[#This Row],[Population Estimate 2018]]</f>
        <v>131533</v>
      </c>
      <c r="O1001" t="str" cm="1">
        <f t="array" ref="O1001">_xlfn.IFS(Table2[[#This Row],[ Rural-Urban Continuum Code   2014]]=1,"Urban",Table2[[#This Row],[ Rural-Urban Continuum Code   2015]]=1, "Suburban",Table2[[#This Row],[ Rural-Urban Continuum Code   2016]]=1,"Rural")</f>
        <v>Urban</v>
      </c>
    </row>
    <row r="1002" spans="1:15" x14ac:dyDescent="0.3">
      <c r="A1002">
        <v>1006</v>
      </c>
      <c r="B1002" t="s">
        <v>726</v>
      </c>
      <c r="C1002" t="s">
        <v>663</v>
      </c>
      <c r="D1002" t="s">
        <v>21</v>
      </c>
      <c r="E1002">
        <v>2</v>
      </c>
      <c r="F1002">
        <f>IF(OR(Table2[[#This Row],[ Rural-Urban Continuum Code   2013]]=1,Table2[[#This Row],[ Rural-Urban Continuum Code   2013]]=2,Table2[[#This Row],[ Rural-Urban Continuum Code   2013]]=3),1,0)</f>
        <v>1</v>
      </c>
      <c r="G1002">
        <f>IF(OR(Table2[[#This Row],[ Rural-Urban Continuum Code   2013]]=4,Table2[[#This Row],[ Rural-Urban Continuum Code   2013]]=5,Table2[[#This Row],[ Rural-Urban Continuum Code   2013]]=6),1,0)</f>
        <v>0</v>
      </c>
      <c r="H1002">
        <f>IF(OR(Table2[[#This Row],[ Rural-Urban Continuum Code   2013]]=7,Table2[[#This Row],[ Rural-Urban Continuum Code   2013]]=8,Table2[[#This Row],[ Rural-Urban Continuum Code   2013]]=9),1,0)</f>
        <v>0</v>
      </c>
      <c r="I1002">
        <v>0.19</v>
      </c>
      <c r="J1002">
        <v>0.06</v>
      </c>
      <c r="K1002" s="17">
        <f>Table1[[#This Row],[Median Income 2018]]</f>
        <v>48614</v>
      </c>
      <c r="L1002">
        <f>(Table1[[#This Row],[Hospital Beds 2018]]/Table1[[#This Row],[Population Estimate 2018]])*1000</f>
        <v>2.8735632183908044</v>
      </c>
      <c r="M1002" s="1">
        <v>0.84</v>
      </c>
      <c r="N1002">
        <f>Table1[[#This Row],[Population Estimate 2018]]</f>
        <v>20184</v>
      </c>
      <c r="O1002" t="str" cm="1">
        <f t="array" ref="O1002">_xlfn.IFS(Table2[[#This Row],[ Rural-Urban Continuum Code   2014]]=1,"Urban",Table2[[#This Row],[ Rural-Urban Continuum Code   2015]]=1, "Suburban",Table2[[#This Row],[ Rural-Urban Continuum Code   2016]]=1,"Rural")</f>
        <v>Urban</v>
      </c>
    </row>
    <row r="1003" spans="1:15" x14ac:dyDescent="0.3">
      <c r="A1003">
        <v>1007</v>
      </c>
      <c r="B1003" t="s">
        <v>726</v>
      </c>
      <c r="C1003" t="s">
        <v>731</v>
      </c>
      <c r="D1003" t="s">
        <v>21</v>
      </c>
      <c r="E1003">
        <v>2</v>
      </c>
      <c r="F1003">
        <f>IF(OR(Table2[[#This Row],[ Rural-Urban Continuum Code   2013]]=1,Table2[[#This Row],[ Rural-Urban Continuum Code   2013]]=2,Table2[[#This Row],[ Rural-Urban Continuum Code   2013]]=3),1,0)</f>
        <v>1</v>
      </c>
      <c r="G1003">
        <f>IF(OR(Table2[[#This Row],[ Rural-Urban Continuum Code   2013]]=4,Table2[[#This Row],[ Rural-Urban Continuum Code   2013]]=5,Table2[[#This Row],[ Rural-Urban Continuum Code   2013]]=6),1,0)</f>
        <v>0</v>
      </c>
      <c r="H1003">
        <f>IF(OR(Table2[[#This Row],[ Rural-Urban Continuum Code   2013]]=7,Table2[[#This Row],[ Rural-Urban Continuum Code   2013]]=8,Table2[[#This Row],[ Rural-Urban Continuum Code   2013]]=9),1,0)</f>
        <v>0</v>
      </c>
      <c r="I1003">
        <v>0.2</v>
      </c>
      <c r="J1003">
        <v>7.0000000000000007E-2</v>
      </c>
      <c r="K1003" s="17">
        <f>Table1[[#This Row],[Median Income 2018]]</f>
        <v>48020</v>
      </c>
      <c r="L1003">
        <f>(Table1[[#This Row],[Hospital Beds 2018]]/Table1[[#This Row],[Population Estimate 2018]])*1000</f>
        <v>12.679932260795935</v>
      </c>
      <c r="M1003" s="1">
        <v>0.83</v>
      </c>
      <c r="N1003">
        <f>Table1[[#This Row],[Population Estimate 2018]]</f>
        <v>47240</v>
      </c>
      <c r="O1003" t="str" cm="1">
        <f t="array" ref="O1003">_xlfn.IFS(Table2[[#This Row],[ Rural-Urban Continuum Code   2014]]=1,"Urban",Table2[[#This Row],[ Rural-Urban Continuum Code   2015]]=1, "Suburban",Table2[[#This Row],[ Rural-Urban Continuum Code   2016]]=1,"Rural")</f>
        <v>Urban</v>
      </c>
    </row>
    <row r="1004" spans="1:15" x14ac:dyDescent="0.3">
      <c r="A1004">
        <v>1008</v>
      </c>
      <c r="B1004" t="s">
        <v>726</v>
      </c>
      <c r="C1004" t="s">
        <v>732</v>
      </c>
      <c r="D1004" t="s">
        <v>21</v>
      </c>
      <c r="E1004">
        <v>7</v>
      </c>
      <c r="F1004">
        <f>IF(OR(Table2[[#This Row],[ Rural-Urban Continuum Code   2013]]=1,Table2[[#This Row],[ Rural-Urban Continuum Code   2013]]=2,Table2[[#This Row],[ Rural-Urban Continuum Code   2013]]=3),1,0)</f>
        <v>0</v>
      </c>
      <c r="G1004">
        <f>IF(OR(Table2[[#This Row],[ Rural-Urban Continuum Code   2013]]=4,Table2[[#This Row],[ Rural-Urban Continuum Code   2013]]=5,Table2[[#This Row],[ Rural-Urban Continuum Code   2013]]=6),1,0)</f>
        <v>0</v>
      </c>
      <c r="H1004">
        <f>IF(OR(Table2[[#This Row],[ Rural-Urban Continuum Code   2013]]=7,Table2[[#This Row],[ Rural-Urban Continuum Code   2013]]=8,Table2[[#This Row],[ Rural-Urban Continuum Code   2013]]=9),1,0)</f>
        <v>1</v>
      </c>
      <c r="I1004">
        <v>0.19</v>
      </c>
      <c r="J1004">
        <v>0.06</v>
      </c>
      <c r="K1004" s="17">
        <f>Table1[[#This Row],[Median Income 2018]]</f>
        <v>47528</v>
      </c>
      <c r="L1004">
        <f>(Table1[[#This Row],[Hospital Beds 2018]]/Table1[[#This Row],[Population Estimate 2018]])*1000</f>
        <v>5.2823920265780737</v>
      </c>
      <c r="M1004" s="1">
        <v>0.75</v>
      </c>
      <c r="N1004">
        <f>Table1[[#This Row],[Population Estimate 2018]]</f>
        <v>30100</v>
      </c>
      <c r="O1004" t="str" cm="1">
        <f t="array" ref="O1004">_xlfn.IFS(Table2[[#This Row],[ Rural-Urban Continuum Code   2014]]=1,"Urban",Table2[[#This Row],[ Rural-Urban Continuum Code   2015]]=1, "Suburban",Table2[[#This Row],[ Rural-Urban Continuum Code   2016]]=1,"Rural")</f>
        <v>Rural</v>
      </c>
    </row>
    <row r="1005" spans="1:15" x14ac:dyDescent="0.3">
      <c r="A1005">
        <v>1009</v>
      </c>
      <c r="B1005" t="s">
        <v>726</v>
      </c>
      <c r="C1005" t="s">
        <v>733</v>
      </c>
      <c r="D1005" t="s">
        <v>21</v>
      </c>
      <c r="E1005">
        <v>1</v>
      </c>
      <c r="F1005">
        <f>IF(OR(Table2[[#This Row],[ Rural-Urban Continuum Code   2013]]=1,Table2[[#This Row],[ Rural-Urban Continuum Code   2013]]=2,Table2[[#This Row],[ Rural-Urban Continuum Code   2013]]=3),1,0)</f>
        <v>1</v>
      </c>
      <c r="G1005">
        <f>IF(OR(Table2[[#This Row],[ Rural-Urban Continuum Code   2013]]=4,Table2[[#This Row],[ Rural-Urban Continuum Code   2013]]=5,Table2[[#This Row],[ Rural-Urban Continuum Code   2013]]=6),1,0)</f>
        <v>0</v>
      </c>
      <c r="H1005">
        <f>IF(OR(Table2[[#This Row],[ Rural-Urban Continuum Code   2013]]=7,Table2[[#This Row],[ Rural-Urban Continuum Code   2013]]=8,Table2[[#This Row],[ Rural-Urban Continuum Code   2013]]=9),1,0)</f>
        <v>0</v>
      </c>
      <c r="I1005">
        <v>0.17</v>
      </c>
      <c r="J1005">
        <v>0.06</v>
      </c>
      <c r="K1005" s="17">
        <f>Table1[[#This Row],[Median Income 2018]]</f>
        <v>56432</v>
      </c>
      <c r="L1005">
        <f>(Table1[[#This Row],[Hospital Beds 2018]]/Table1[[#This Row],[Population Estimate 2018]])*1000</f>
        <v>0</v>
      </c>
      <c r="M1005" s="1">
        <v>0.88</v>
      </c>
      <c r="N1005">
        <f>Table1[[#This Row],[Population Estimate 2018]]</f>
        <v>8239</v>
      </c>
      <c r="O1005" t="str" cm="1">
        <f t="array" ref="O1005">_xlfn.IFS(Table2[[#This Row],[ Rural-Urban Continuum Code   2014]]=1,"Urban",Table2[[#This Row],[ Rural-Urban Continuum Code   2015]]=1, "Suburban",Table2[[#This Row],[ Rural-Urban Continuum Code   2016]]=1,"Rural")</f>
        <v>Urban</v>
      </c>
    </row>
    <row r="1006" spans="1:15" x14ac:dyDescent="0.3">
      <c r="A1006">
        <v>1010</v>
      </c>
      <c r="B1006" t="s">
        <v>726</v>
      </c>
      <c r="C1006" t="s">
        <v>734</v>
      </c>
      <c r="D1006" t="s">
        <v>21</v>
      </c>
      <c r="E1006">
        <v>7</v>
      </c>
      <c r="F1006">
        <f>IF(OR(Table2[[#This Row],[ Rural-Urban Continuum Code   2013]]=1,Table2[[#This Row],[ Rural-Urban Continuum Code   2013]]=2,Table2[[#This Row],[ Rural-Urban Continuum Code   2013]]=3),1,0)</f>
        <v>0</v>
      </c>
      <c r="G1006">
        <f>IF(OR(Table2[[#This Row],[ Rural-Urban Continuum Code   2013]]=4,Table2[[#This Row],[ Rural-Urban Continuum Code   2013]]=5,Table2[[#This Row],[ Rural-Urban Continuum Code   2013]]=6),1,0)</f>
        <v>0</v>
      </c>
      <c r="H1006">
        <f>IF(OR(Table2[[#This Row],[ Rural-Urban Continuum Code   2013]]=7,Table2[[#This Row],[ Rural-Urban Continuum Code   2013]]=8,Table2[[#This Row],[ Rural-Urban Continuum Code   2013]]=9),1,0)</f>
        <v>1</v>
      </c>
      <c r="I1006">
        <v>0.17</v>
      </c>
      <c r="J1006">
        <v>0.05</v>
      </c>
      <c r="K1006" s="17">
        <f>Table1[[#This Row],[Median Income 2018]]</f>
        <v>31182</v>
      </c>
      <c r="L1006">
        <f>(Table1[[#This Row],[Hospital Beds 2018]]/Table1[[#This Row],[Population Estimate 2018]])*1000</f>
        <v>4.2432814710042432</v>
      </c>
      <c r="M1006" s="1">
        <v>0.9</v>
      </c>
      <c r="N1006">
        <f>Table1[[#This Row],[Population Estimate 2018]]</f>
        <v>12726</v>
      </c>
      <c r="O1006" t="str" cm="1">
        <f t="array" ref="O1006">_xlfn.IFS(Table2[[#This Row],[ Rural-Urban Continuum Code   2014]]=1,"Urban",Table2[[#This Row],[ Rural-Urban Continuum Code   2015]]=1, "Suburban",Table2[[#This Row],[ Rural-Urban Continuum Code   2016]]=1,"Rural")</f>
        <v>Rural</v>
      </c>
    </row>
    <row r="1007" spans="1:15" x14ac:dyDescent="0.3">
      <c r="A1007">
        <v>1011</v>
      </c>
      <c r="B1007" t="s">
        <v>726</v>
      </c>
      <c r="C1007" t="s">
        <v>735</v>
      </c>
      <c r="D1007" t="s">
        <v>21</v>
      </c>
      <c r="E1007">
        <v>8</v>
      </c>
      <c r="F1007">
        <f>IF(OR(Table2[[#This Row],[ Rural-Urban Continuum Code   2013]]=1,Table2[[#This Row],[ Rural-Urban Continuum Code   2013]]=2,Table2[[#This Row],[ Rural-Urban Continuum Code   2013]]=3),1,0)</f>
        <v>0</v>
      </c>
      <c r="G1007">
        <f>IF(OR(Table2[[#This Row],[ Rural-Urban Continuum Code   2013]]=4,Table2[[#This Row],[ Rural-Urban Continuum Code   2013]]=5,Table2[[#This Row],[ Rural-Urban Continuum Code   2013]]=6),1,0)</f>
        <v>0</v>
      </c>
      <c r="H1007">
        <f>IF(OR(Table2[[#This Row],[ Rural-Urban Continuum Code   2013]]=7,Table2[[#This Row],[ Rural-Urban Continuum Code   2013]]=8,Table2[[#This Row],[ Rural-Urban Continuum Code   2013]]=9),1,0)</f>
        <v>1</v>
      </c>
      <c r="I1007">
        <v>0.19</v>
      </c>
      <c r="J1007">
        <v>0.08</v>
      </c>
      <c r="K1007" s="17">
        <f>Table1[[#This Row],[Median Income 2018]]</f>
        <v>47284</v>
      </c>
      <c r="L1007">
        <f>(Table1[[#This Row],[Hospital Beds 2018]]/Table1[[#This Row],[Population Estimate 2018]])*1000</f>
        <v>2.1090837747694726</v>
      </c>
      <c r="M1007" s="1">
        <v>0.84</v>
      </c>
      <c r="N1007">
        <f>Table1[[#This Row],[Population Estimate 2018]]</f>
        <v>20388</v>
      </c>
      <c r="O1007" t="str" cm="1">
        <f t="array" ref="O1007">_xlfn.IFS(Table2[[#This Row],[ Rural-Urban Continuum Code   2014]]=1,"Urban",Table2[[#This Row],[ Rural-Urban Continuum Code   2015]]=1, "Suburban",Table2[[#This Row],[ Rural-Urban Continuum Code   2016]]=1,"Rural")</f>
        <v>Rural</v>
      </c>
    </row>
    <row r="1008" spans="1:15" x14ac:dyDescent="0.3">
      <c r="A1008">
        <v>1012</v>
      </c>
      <c r="B1008" t="s">
        <v>726</v>
      </c>
      <c r="C1008" t="s">
        <v>736</v>
      </c>
      <c r="D1008" t="s">
        <v>21</v>
      </c>
      <c r="E1008">
        <v>1</v>
      </c>
      <c r="F1008">
        <f>IF(OR(Table2[[#This Row],[ Rural-Urban Continuum Code   2013]]=1,Table2[[#This Row],[ Rural-Urban Continuum Code   2013]]=2,Table2[[#This Row],[ Rural-Urban Continuum Code   2013]]=3),1,0)</f>
        <v>1</v>
      </c>
      <c r="G1008">
        <f>IF(OR(Table2[[#This Row],[ Rural-Urban Continuum Code   2013]]=4,Table2[[#This Row],[ Rural-Urban Continuum Code   2013]]=5,Table2[[#This Row],[ Rural-Urban Continuum Code   2013]]=6),1,0)</f>
        <v>0</v>
      </c>
      <c r="H1008">
        <f>IF(OR(Table2[[#This Row],[ Rural-Urban Continuum Code   2013]]=7,Table2[[#This Row],[ Rural-Urban Continuum Code   2013]]=8,Table2[[#This Row],[ Rural-Urban Continuum Code   2013]]=9),1,0)</f>
        <v>0</v>
      </c>
      <c r="I1008">
        <v>0.16</v>
      </c>
      <c r="J1008">
        <v>0.08</v>
      </c>
      <c r="K1008" s="17">
        <f>Table1[[#This Row],[Median Income 2018]]</f>
        <v>61022</v>
      </c>
      <c r="L1008">
        <f>(Table1[[#This Row],[Hospital Beds 2018]]/Table1[[#This Row],[Population Estimate 2018]])*1000</f>
        <v>0</v>
      </c>
      <c r="M1008" s="1">
        <v>0.88</v>
      </c>
      <c r="N1008">
        <f>Table1[[#This Row],[Population Estimate 2018]]</f>
        <v>81069</v>
      </c>
      <c r="O1008" t="str" cm="1">
        <f t="array" ref="O1008">_xlfn.IFS(Table2[[#This Row],[ Rural-Urban Continuum Code   2014]]=1,"Urban",Table2[[#This Row],[ Rural-Urban Continuum Code   2015]]=1, "Suburban",Table2[[#This Row],[ Rural-Urban Continuum Code   2016]]=1,"Rural")</f>
        <v>Urban</v>
      </c>
    </row>
    <row r="1009" spans="1:15" x14ac:dyDescent="0.3">
      <c r="A1009">
        <v>1013</v>
      </c>
      <c r="B1009" t="s">
        <v>726</v>
      </c>
      <c r="C1009" t="s">
        <v>27</v>
      </c>
      <c r="D1009" t="s">
        <v>21</v>
      </c>
      <c r="E1009">
        <v>3</v>
      </c>
      <c r="F1009">
        <f>IF(OR(Table2[[#This Row],[ Rural-Urban Continuum Code   2013]]=1,Table2[[#This Row],[ Rural-Urban Continuum Code   2013]]=2,Table2[[#This Row],[ Rural-Urban Continuum Code   2013]]=3),1,0)</f>
        <v>1</v>
      </c>
      <c r="G1009">
        <f>IF(OR(Table2[[#This Row],[ Rural-Urban Continuum Code   2013]]=4,Table2[[#This Row],[ Rural-Urban Continuum Code   2013]]=5,Table2[[#This Row],[ Rural-Urban Continuum Code   2013]]=6),1,0)</f>
        <v>0</v>
      </c>
      <c r="H1009">
        <f>IF(OR(Table2[[#This Row],[ Rural-Urban Continuum Code   2013]]=7,Table2[[#This Row],[ Rural-Urban Continuum Code   2013]]=8,Table2[[#This Row],[ Rural-Urban Continuum Code   2013]]=9),1,0)</f>
        <v>0</v>
      </c>
      <c r="I1009">
        <v>0.19</v>
      </c>
      <c r="J1009">
        <v>0.06</v>
      </c>
      <c r="K1009" s="17">
        <f>Table1[[#This Row],[Median Income 2018]]</f>
        <v>43048</v>
      </c>
      <c r="L1009">
        <f>(Table1[[#This Row],[Hospital Beds 2018]]/Table1[[#This Row],[Population Estimate 2018]])*1000</f>
        <v>0</v>
      </c>
      <c r="M1009" s="1">
        <v>0.85</v>
      </c>
      <c r="N1009">
        <f>Table1[[#This Row],[Population Estimate 2018]]</f>
        <v>12772</v>
      </c>
      <c r="O1009" t="str" cm="1">
        <f t="array" ref="O1009">_xlfn.IFS(Table2[[#This Row],[ Rural-Urban Continuum Code   2014]]=1,"Urban",Table2[[#This Row],[ Rural-Urban Continuum Code   2015]]=1, "Suburban",Table2[[#This Row],[ Rural-Urban Continuum Code   2016]]=1,"Rural")</f>
        <v>Urban</v>
      </c>
    </row>
    <row r="1010" spans="1:15" x14ac:dyDescent="0.3">
      <c r="A1010">
        <v>1014</v>
      </c>
      <c r="B1010" t="s">
        <v>726</v>
      </c>
      <c r="C1010" t="s">
        <v>737</v>
      </c>
      <c r="D1010" t="s">
        <v>21</v>
      </c>
      <c r="E1010">
        <v>7</v>
      </c>
      <c r="F1010">
        <f>IF(OR(Table2[[#This Row],[ Rural-Urban Continuum Code   2013]]=1,Table2[[#This Row],[ Rural-Urban Continuum Code   2013]]=2,Table2[[#This Row],[ Rural-Urban Continuum Code   2013]]=3),1,0)</f>
        <v>0</v>
      </c>
      <c r="G1010">
        <f>IF(OR(Table2[[#This Row],[ Rural-Urban Continuum Code   2013]]=4,Table2[[#This Row],[ Rural-Urban Continuum Code   2013]]=5,Table2[[#This Row],[ Rural-Urban Continuum Code   2013]]=6),1,0)</f>
        <v>0</v>
      </c>
      <c r="H1010">
        <f>IF(OR(Table2[[#This Row],[ Rural-Urban Continuum Code   2013]]=7,Table2[[#This Row],[ Rural-Urban Continuum Code   2013]]=8,Table2[[#This Row],[ Rural-Urban Continuum Code   2013]]=9),1,0)</f>
        <v>1</v>
      </c>
      <c r="I1010">
        <v>0.21</v>
      </c>
      <c r="J1010">
        <v>0.06</v>
      </c>
      <c r="K1010" s="17">
        <f>Table1[[#This Row],[Median Income 2018]]</f>
        <v>43659</v>
      </c>
      <c r="L1010">
        <f>(Table1[[#This Row],[Hospital Beds 2018]]/Table1[[#This Row],[Population Estimate 2018]])*1000</f>
        <v>1.9661816751867871</v>
      </c>
      <c r="M1010" s="1">
        <v>0.84</v>
      </c>
      <c r="N1010">
        <f>Table1[[#This Row],[Population Estimate 2018]]</f>
        <v>12715</v>
      </c>
      <c r="O1010" t="str" cm="1">
        <f t="array" ref="O1010">_xlfn.IFS(Table2[[#This Row],[ Rural-Urban Continuum Code   2014]]=1,"Urban",Table2[[#This Row],[ Rural-Urban Continuum Code   2015]]=1, "Suburban",Table2[[#This Row],[ Rural-Urban Continuum Code   2016]]=1,"Rural")</f>
        <v>Rural</v>
      </c>
    </row>
    <row r="1011" spans="1:15" x14ac:dyDescent="0.3">
      <c r="A1011">
        <v>1015</v>
      </c>
      <c r="B1011" t="s">
        <v>726</v>
      </c>
      <c r="C1011" t="s">
        <v>738</v>
      </c>
      <c r="D1011" t="s">
        <v>21</v>
      </c>
      <c r="E1011">
        <v>7</v>
      </c>
      <c r="F1011">
        <f>IF(OR(Table2[[#This Row],[ Rural-Urban Continuum Code   2013]]=1,Table2[[#This Row],[ Rural-Urban Continuum Code   2013]]=2,Table2[[#This Row],[ Rural-Urban Continuum Code   2013]]=3),1,0)</f>
        <v>0</v>
      </c>
      <c r="G1011">
        <f>IF(OR(Table2[[#This Row],[ Rural-Urban Continuum Code   2013]]=4,Table2[[#This Row],[ Rural-Urban Continuum Code   2013]]=5,Table2[[#This Row],[ Rural-Urban Continuum Code   2013]]=6),1,0)</f>
        <v>0</v>
      </c>
      <c r="H1011">
        <f>IF(OR(Table2[[#This Row],[ Rural-Urban Continuum Code   2013]]=7,Table2[[#This Row],[ Rural-Urban Continuum Code   2013]]=8,Table2[[#This Row],[ Rural-Urban Continuum Code   2013]]=9),1,0)</f>
        <v>1</v>
      </c>
      <c r="I1011">
        <v>0.17</v>
      </c>
      <c r="J1011">
        <v>0.06</v>
      </c>
      <c r="K1011" s="17">
        <f>Table1[[#This Row],[Median Income 2018]]</f>
        <v>41873</v>
      </c>
      <c r="L1011">
        <f>(Table1[[#This Row],[Hospital Beds 2018]]/Table1[[#This Row],[Population Estimate 2018]])*1000</f>
        <v>6.6181167752651078</v>
      </c>
      <c r="M1011" s="1">
        <v>0.78</v>
      </c>
      <c r="N1011">
        <f>Table1[[#This Row],[Population Estimate 2018]]</f>
        <v>39135</v>
      </c>
      <c r="O1011" t="str" cm="1">
        <f t="array" ref="O1011">_xlfn.IFS(Table2[[#This Row],[ Rural-Urban Continuum Code   2014]]=1,"Urban",Table2[[#This Row],[ Rural-Urban Continuum Code   2015]]=1, "Suburban",Table2[[#This Row],[ Rural-Urban Continuum Code   2016]]=1,"Rural")</f>
        <v>Rural</v>
      </c>
    </row>
    <row r="1012" spans="1:15" x14ac:dyDescent="0.3">
      <c r="A1012">
        <v>1016</v>
      </c>
      <c r="B1012" t="s">
        <v>726</v>
      </c>
      <c r="C1012" t="s">
        <v>739</v>
      </c>
      <c r="D1012" t="s">
        <v>21</v>
      </c>
      <c r="E1012">
        <v>1</v>
      </c>
      <c r="F1012">
        <f>IF(OR(Table2[[#This Row],[ Rural-Urban Continuum Code   2013]]=1,Table2[[#This Row],[ Rural-Urban Continuum Code   2013]]=2,Table2[[#This Row],[ Rural-Urban Continuum Code   2013]]=3),1,0)</f>
        <v>1</v>
      </c>
      <c r="G1012">
        <f>IF(OR(Table2[[#This Row],[ Rural-Urban Continuum Code   2013]]=4,Table2[[#This Row],[ Rural-Urban Continuum Code   2013]]=5,Table2[[#This Row],[ Rural-Urban Continuum Code   2013]]=6),1,0)</f>
        <v>0</v>
      </c>
      <c r="H1012">
        <f>IF(OR(Table2[[#This Row],[ Rural-Urban Continuum Code   2013]]=7,Table2[[#This Row],[ Rural-Urban Continuum Code   2013]]=8,Table2[[#This Row],[ Rural-Urban Continuum Code   2013]]=9),1,0)</f>
        <v>0</v>
      </c>
      <c r="I1012">
        <v>0.16</v>
      </c>
      <c r="J1012">
        <v>0.06</v>
      </c>
      <c r="K1012" s="17">
        <f>Table1[[#This Row],[Median Income 2018]]</f>
        <v>60904</v>
      </c>
      <c r="L1012">
        <f>(Table1[[#This Row],[Hospital Beds 2018]]/Table1[[#This Row],[Population Estimate 2018]])*1000</f>
        <v>1.9323256612847819</v>
      </c>
      <c r="M1012" s="1">
        <v>0.85</v>
      </c>
      <c r="N1012">
        <f>Table1[[#This Row],[Population Estimate 2018]]</f>
        <v>93152</v>
      </c>
      <c r="O1012" t="str" cm="1">
        <f t="array" ref="O1012">_xlfn.IFS(Table2[[#This Row],[ Rural-Urban Continuum Code   2014]]=1,"Urban",Table2[[#This Row],[ Rural-Urban Continuum Code   2015]]=1, "Suburban",Table2[[#This Row],[ Rural-Urban Continuum Code   2016]]=1,"Rural")</f>
        <v>Urban</v>
      </c>
    </row>
    <row r="1013" spans="1:15" x14ac:dyDescent="0.3">
      <c r="A1013">
        <v>1017</v>
      </c>
      <c r="B1013" t="s">
        <v>726</v>
      </c>
      <c r="C1013" t="s">
        <v>740</v>
      </c>
      <c r="D1013" t="s">
        <v>21</v>
      </c>
      <c r="E1013">
        <v>9</v>
      </c>
      <c r="F1013">
        <f>IF(OR(Table2[[#This Row],[ Rural-Urban Continuum Code   2013]]=1,Table2[[#This Row],[ Rural-Urban Continuum Code   2013]]=2,Table2[[#This Row],[ Rural-Urban Continuum Code   2013]]=3),1,0)</f>
        <v>0</v>
      </c>
      <c r="G1013">
        <f>IF(OR(Table2[[#This Row],[ Rural-Urban Continuum Code   2013]]=4,Table2[[#This Row],[ Rural-Urban Continuum Code   2013]]=5,Table2[[#This Row],[ Rural-Urban Continuum Code   2013]]=6),1,0)</f>
        <v>0</v>
      </c>
      <c r="H1013">
        <f>IF(OR(Table2[[#This Row],[ Rural-Urban Continuum Code   2013]]=7,Table2[[#This Row],[ Rural-Urban Continuum Code   2013]]=8,Table2[[#This Row],[ Rural-Urban Continuum Code   2013]]=9),1,0)</f>
        <v>1</v>
      </c>
      <c r="I1013">
        <v>0.21</v>
      </c>
      <c r="J1013">
        <v>0.06</v>
      </c>
      <c r="K1013" s="17">
        <f>Table1[[#This Row],[Median Income 2018]]</f>
        <v>41249</v>
      </c>
      <c r="L1013">
        <f>(Table1[[#This Row],[Hospital Beds 2018]]/Table1[[#This Row],[Population Estimate 2018]])*1000</f>
        <v>0</v>
      </c>
      <c r="M1013" s="1">
        <v>0.83</v>
      </c>
      <c r="N1013">
        <f>Table1[[#This Row],[Population Estimate 2018]]</f>
        <v>4771</v>
      </c>
      <c r="O1013" t="str" cm="1">
        <f t="array" ref="O1013">_xlfn.IFS(Table2[[#This Row],[ Rural-Urban Continuum Code   2014]]=1,"Urban",Table2[[#This Row],[ Rural-Urban Continuum Code   2015]]=1, "Suburban",Table2[[#This Row],[ Rural-Urban Continuum Code   2016]]=1,"Rural")</f>
        <v>Rural</v>
      </c>
    </row>
    <row r="1014" spans="1:15" x14ac:dyDescent="0.3">
      <c r="A1014">
        <v>1018</v>
      </c>
      <c r="B1014" t="s">
        <v>726</v>
      </c>
      <c r="C1014" t="s">
        <v>141</v>
      </c>
      <c r="D1014" t="s">
        <v>21</v>
      </c>
      <c r="E1014">
        <v>6</v>
      </c>
      <c r="F1014">
        <f>IF(OR(Table2[[#This Row],[ Rural-Urban Continuum Code   2013]]=1,Table2[[#This Row],[ Rural-Urban Continuum Code   2013]]=2,Table2[[#This Row],[ Rural-Urban Continuum Code   2013]]=3),1,0)</f>
        <v>0</v>
      </c>
      <c r="G1014">
        <f>IF(OR(Table2[[#This Row],[ Rural-Urban Continuum Code   2013]]=4,Table2[[#This Row],[ Rural-Urban Continuum Code   2013]]=5,Table2[[#This Row],[ Rural-Urban Continuum Code   2013]]=6),1,0)</f>
        <v>1</v>
      </c>
      <c r="H1014">
        <f>IF(OR(Table2[[#This Row],[ Rural-Urban Continuum Code   2013]]=7,Table2[[#This Row],[ Rural-Urban Continuum Code   2013]]=8,Table2[[#This Row],[ Rural-Urban Continuum Code   2013]]=9),1,0)</f>
        <v>0</v>
      </c>
      <c r="I1014">
        <v>0.15</v>
      </c>
      <c r="J1014">
        <v>7.0000000000000007E-2</v>
      </c>
      <c r="K1014" s="17">
        <f>Table1[[#This Row],[Median Income 2018]]</f>
        <v>47623</v>
      </c>
      <c r="L1014">
        <f>(Table1[[#This Row],[Hospital Beds 2018]]/Table1[[#This Row],[Population Estimate 2018]])*1000</f>
        <v>2.328397131414734</v>
      </c>
      <c r="M1014" s="1">
        <v>0.88</v>
      </c>
      <c r="N1014">
        <f>Table1[[#This Row],[Population Estimate 2018]]</f>
        <v>10737</v>
      </c>
      <c r="O1014" t="str" cm="1">
        <f t="array" ref="O101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15" spans="1:15" x14ac:dyDescent="0.3">
      <c r="A1015">
        <v>1019</v>
      </c>
      <c r="B1015" t="s">
        <v>726</v>
      </c>
      <c r="C1015" t="s">
        <v>741</v>
      </c>
      <c r="D1015" t="s">
        <v>21</v>
      </c>
      <c r="E1015">
        <v>6</v>
      </c>
      <c r="F1015">
        <f>IF(OR(Table2[[#This Row],[ Rural-Urban Continuum Code   2013]]=1,Table2[[#This Row],[ Rural-Urban Continuum Code   2013]]=2,Table2[[#This Row],[ Rural-Urban Continuum Code   2013]]=3),1,0)</f>
        <v>0</v>
      </c>
      <c r="G1015">
        <f>IF(OR(Table2[[#This Row],[ Rural-Urban Continuum Code   2013]]=4,Table2[[#This Row],[ Rural-Urban Continuum Code   2013]]=5,Table2[[#This Row],[ Rural-Urban Continuum Code   2013]]=6),1,0)</f>
        <v>1</v>
      </c>
      <c r="H1015">
        <f>IF(OR(Table2[[#This Row],[ Rural-Urban Continuum Code   2013]]=7,Table2[[#This Row],[ Rural-Urban Continuum Code   2013]]=8,Table2[[#This Row],[ Rural-Urban Continuum Code   2013]]=9),1,0)</f>
        <v>0</v>
      </c>
      <c r="I1015">
        <v>0.19</v>
      </c>
      <c r="J1015">
        <v>0.05</v>
      </c>
      <c r="K1015" s="17">
        <f>Table1[[#This Row],[Median Income 2018]]</f>
        <v>32906</v>
      </c>
      <c r="L1015">
        <f>(Table1[[#This Row],[Hospital Beds 2018]]/Table1[[#This Row],[Population Estimate 2018]])*1000</f>
        <v>0</v>
      </c>
      <c r="M1015" s="1">
        <v>0.85</v>
      </c>
      <c r="N1015">
        <f>Table1[[#This Row],[Population Estimate 2018]]</f>
        <v>27004</v>
      </c>
      <c r="O1015" t="str" cm="1">
        <f t="array" ref="O101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16" spans="1:15" x14ac:dyDescent="0.3">
      <c r="A1016">
        <v>1020</v>
      </c>
      <c r="B1016" t="s">
        <v>726</v>
      </c>
      <c r="C1016" t="s">
        <v>742</v>
      </c>
      <c r="D1016" t="s">
        <v>21</v>
      </c>
      <c r="E1016">
        <v>9</v>
      </c>
      <c r="F1016">
        <f>IF(OR(Table2[[#This Row],[ Rural-Urban Continuum Code   2013]]=1,Table2[[#This Row],[ Rural-Urban Continuum Code   2013]]=2,Table2[[#This Row],[ Rural-Urban Continuum Code   2013]]=3),1,0)</f>
        <v>0</v>
      </c>
      <c r="G1016">
        <f>IF(OR(Table2[[#This Row],[ Rural-Urban Continuum Code   2013]]=4,Table2[[#This Row],[ Rural-Urban Continuum Code   2013]]=5,Table2[[#This Row],[ Rural-Urban Continuum Code   2013]]=6),1,0)</f>
        <v>0</v>
      </c>
      <c r="H1016">
        <f>IF(OR(Table2[[#This Row],[ Rural-Urban Continuum Code   2013]]=7,Table2[[#This Row],[ Rural-Urban Continuum Code   2013]]=8,Table2[[#This Row],[ Rural-Urban Continuum Code   2013]]=9),1,0)</f>
        <v>1</v>
      </c>
      <c r="I1016">
        <v>0.2</v>
      </c>
      <c r="J1016">
        <v>0.06</v>
      </c>
      <c r="K1016" s="17">
        <f>Table1[[#This Row],[Median Income 2018]]</f>
        <v>34358</v>
      </c>
      <c r="L1016">
        <f>(Table1[[#This Row],[Hospital Beds 2018]]/Table1[[#This Row],[Population Estimate 2018]])*1000</f>
        <v>1.5105740181268883</v>
      </c>
      <c r="M1016" s="1">
        <v>0.82</v>
      </c>
      <c r="N1016">
        <f>Table1[[#This Row],[Population Estimate 2018]]</f>
        <v>15888</v>
      </c>
      <c r="O1016" t="str" cm="1">
        <f t="array" ref="O1016">_xlfn.IFS(Table2[[#This Row],[ Rural-Urban Continuum Code   2014]]=1,"Urban",Table2[[#This Row],[ Rural-Urban Continuum Code   2015]]=1, "Suburban",Table2[[#This Row],[ Rural-Urban Continuum Code   2016]]=1,"Rural")</f>
        <v>Rural</v>
      </c>
    </row>
    <row r="1017" spans="1:15" x14ac:dyDescent="0.3">
      <c r="A1017">
        <v>1021</v>
      </c>
      <c r="B1017" t="s">
        <v>726</v>
      </c>
      <c r="C1017" t="s">
        <v>523</v>
      </c>
      <c r="D1017" t="s">
        <v>21</v>
      </c>
      <c r="E1017">
        <v>2</v>
      </c>
      <c r="F1017">
        <f>IF(OR(Table2[[#This Row],[ Rural-Urban Continuum Code   2013]]=1,Table2[[#This Row],[ Rural-Urban Continuum Code   2013]]=2,Table2[[#This Row],[ Rural-Urban Continuum Code   2013]]=3),1,0)</f>
        <v>1</v>
      </c>
      <c r="G1017">
        <f>IF(OR(Table2[[#This Row],[ Rural-Urban Continuum Code   2013]]=4,Table2[[#This Row],[ Rural-Urban Continuum Code   2013]]=5,Table2[[#This Row],[ Rural-Urban Continuum Code   2013]]=6),1,0)</f>
        <v>0</v>
      </c>
      <c r="H1017">
        <f>IF(OR(Table2[[#This Row],[ Rural-Urban Continuum Code   2013]]=7,Table2[[#This Row],[ Rural-Urban Continuum Code   2013]]=8,Table2[[#This Row],[ Rural-Urban Continuum Code   2013]]=9),1,0)</f>
        <v>0</v>
      </c>
      <c r="I1017">
        <v>0.12</v>
      </c>
      <c r="J1017">
        <v>0.16</v>
      </c>
      <c r="K1017" s="17">
        <f>Table1[[#This Row],[Median Income 2018]]</f>
        <v>40299</v>
      </c>
      <c r="L1017">
        <f>(Table1[[#This Row],[Hospital Beds 2018]]/Table1[[#This Row],[Population Estimate 2018]])*1000</f>
        <v>7.0739908749703506</v>
      </c>
      <c r="M1017" s="1">
        <v>0.83</v>
      </c>
      <c r="N1017">
        <f>Table1[[#This Row],[Population Estimate 2018]]</f>
        <v>71671</v>
      </c>
      <c r="O1017" t="str" cm="1">
        <f t="array" ref="O1017">_xlfn.IFS(Table2[[#This Row],[ Rural-Urban Continuum Code   2014]]=1,"Urban",Table2[[#This Row],[ Rural-Urban Continuum Code   2015]]=1, "Suburban",Table2[[#This Row],[ Rural-Urban Continuum Code   2016]]=1,"Rural")</f>
        <v>Urban</v>
      </c>
    </row>
    <row r="1018" spans="1:15" x14ac:dyDescent="0.3">
      <c r="A1018">
        <v>1022</v>
      </c>
      <c r="B1018" t="s">
        <v>726</v>
      </c>
      <c r="C1018" t="s">
        <v>143</v>
      </c>
      <c r="D1018" t="s">
        <v>21</v>
      </c>
      <c r="E1018">
        <v>2</v>
      </c>
      <c r="F1018">
        <f>IF(OR(Table2[[#This Row],[ Rural-Urban Continuum Code   2013]]=1,Table2[[#This Row],[ Rural-Urban Continuum Code   2013]]=2,Table2[[#This Row],[ Rural-Urban Continuum Code   2013]]=3),1,0)</f>
        <v>1</v>
      </c>
      <c r="G1018">
        <f>IF(OR(Table2[[#This Row],[ Rural-Urban Continuum Code   2013]]=4,Table2[[#This Row],[ Rural-Urban Continuum Code   2013]]=5,Table2[[#This Row],[ Rural-Urban Continuum Code   2013]]=6),1,0)</f>
        <v>0</v>
      </c>
      <c r="H1018">
        <f>IF(OR(Table2[[#This Row],[ Rural-Urban Continuum Code   2013]]=7,Table2[[#This Row],[ Rural-Urban Continuum Code   2013]]=8,Table2[[#This Row],[ Rural-Urban Continuum Code   2013]]=9),1,0)</f>
        <v>0</v>
      </c>
      <c r="I1018">
        <v>0.18</v>
      </c>
      <c r="J1018">
        <v>7.0000000000000007E-2</v>
      </c>
      <c r="K1018" s="17">
        <f>Table1[[#This Row],[Median Income 2018]]</f>
        <v>50162</v>
      </c>
      <c r="L1018">
        <f>(Table1[[#This Row],[Hospital Beds 2018]]/Table1[[#This Row],[Population Estimate 2018]])*1000</f>
        <v>2.1793704653921488</v>
      </c>
      <c r="M1018" s="1">
        <v>0.86</v>
      </c>
      <c r="N1018">
        <f>Table1[[#This Row],[Population Estimate 2018]]</f>
        <v>36249</v>
      </c>
      <c r="O1018" t="str" cm="1">
        <f t="array" ref="O1018">_xlfn.IFS(Table2[[#This Row],[ Rural-Urban Continuum Code   2014]]=1,"Urban",Table2[[#This Row],[ Rural-Urban Continuum Code   2015]]=1, "Suburban",Table2[[#This Row],[ Rural-Urban Continuum Code   2016]]=1,"Rural")</f>
        <v>Urban</v>
      </c>
    </row>
    <row r="1019" spans="1:15" x14ac:dyDescent="0.3">
      <c r="A1019">
        <v>1023</v>
      </c>
      <c r="B1019" t="s">
        <v>726</v>
      </c>
      <c r="C1019" t="s">
        <v>34</v>
      </c>
      <c r="D1019" t="s">
        <v>21</v>
      </c>
      <c r="E1019">
        <v>7</v>
      </c>
      <c r="F1019">
        <f>IF(OR(Table2[[#This Row],[ Rural-Urban Continuum Code   2013]]=1,Table2[[#This Row],[ Rural-Urban Continuum Code   2013]]=2,Table2[[#This Row],[ Rural-Urban Continuum Code   2013]]=3),1,0)</f>
        <v>0</v>
      </c>
      <c r="G1019">
        <f>IF(OR(Table2[[#This Row],[ Rural-Urban Continuum Code   2013]]=4,Table2[[#This Row],[ Rural-Urban Continuum Code   2013]]=5,Table2[[#This Row],[ Rural-Urban Continuum Code   2013]]=6),1,0)</f>
        <v>0</v>
      </c>
      <c r="H1019">
        <f>IF(OR(Table2[[#This Row],[ Rural-Urban Continuum Code   2013]]=7,Table2[[#This Row],[ Rural-Urban Continuum Code   2013]]=8,Table2[[#This Row],[ Rural-Urban Continuum Code   2013]]=9),1,0)</f>
        <v>1</v>
      </c>
      <c r="I1019">
        <v>0.15</v>
      </c>
      <c r="J1019">
        <v>0.04</v>
      </c>
      <c r="K1019" s="17">
        <f>Table1[[#This Row],[Median Income 2018]]</f>
        <v>28146</v>
      </c>
      <c r="L1019">
        <f>(Table1[[#This Row],[Hospital Beds 2018]]/Table1[[#This Row],[Population Estimate 2018]])*1000</f>
        <v>2.437204675453867</v>
      </c>
      <c r="M1019" s="1">
        <v>0.84</v>
      </c>
      <c r="N1019">
        <f>Table1[[#This Row],[Population Estimate 2018]]</f>
        <v>20105</v>
      </c>
      <c r="O1019" t="str" cm="1">
        <f t="array" ref="O1019">_xlfn.IFS(Table2[[#This Row],[ Rural-Urban Continuum Code   2014]]=1,"Urban",Table2[[#This Row],[ Rural-Urban Continuum Code   2015]]=1, "Suburban",Table2[[#This Row],[ Rural-Urban Continuum Code   2016]]=1,"Rural")</f>
        <v>Rural</v>
      </c>
    </row>
    <row r="1020" spans="1:15" x14ac:dyDescent="0.3">
      <c r="A1020">
        <v>1024</v>
      </c>
      <c r="B1020" t="s">
        <v>726</v>
      </c>
      <c r="C1020" t="s">
        <v>524</v>
      </c>
      <c r="D1020" t="s">
        <v>21</v>
      </c>
      <c r="E1020">
        <v>9</v>
      </c>
      <c r="F1020">
        <f>IF(OR(Table2[[#This Row],[ Rural-Urban Continuum Code   2013]]=1,Table2[[#This Row],[ Rural-Urban Continuum Code   2013]]=2,Table2[[#This Row],[ Rural-Urban Continuum Code   2013]]=3),1,0)</f>
        <v>0</v>
      </c>
      <c r="G1020">
        <f>IF(OR(Table2[[#This Row],[ Rural-Urban Continuum Code   2013]]=4,Table2[[#This Row],[ Rural-Urban Continuum Code   2013]]=5,Table2[[#This Row],[ Rural-Urban Continuum Code   2013]]=6),1,0)</f>
        <v>0</v>
      </c>
      <c r="H1020">
        <f>IF(OR(Table2[[#This Row],[ Rural-Urban Continuum Code   2013]]=7,Table2[[#This Row],[ Rural-Urban Continuum Code   2013]]=8,Table2[[#This Row],[ Rural-Urban Continuum Code   2013]]=9),1,0)</f>
        <v>1</v>
      </c>
      <c r="I1020">
        <v>0.19</v>
      </c>
      <c r="J1020">
        <v>0.06</v>
      </c>
      <c r="K1020" s="17">
        <f>Table1[[#This Row],[Median Income 2018]]</f>
        <v>31118</v>
      </c>
      <c r="L1020">
        <f>(Table1[[#This Row],[Hospital Beds 2018]]/Table1[[#This Row],[Population Estimate 2018]])*1000</f>
        <v>4.1152263374485596</v>
      </c>
      <c r="M1020" s="1">
        <v>0.85</v>
      </c>
      <c r="N1020">
        <f>Table1[[#This Row],[Population Estimate 2018]]</f>
        <v>10206</v>
      </c>
      <c r="O1020" t="str" cm="1">
        <f t="array" ref="O1020">_xlfn.IFS(Table2[[#This Row],[ Rural-Urban Continuum Code   2014]]=1,"Urban",Table2[[#This Row],[ Rural-Urban Continuum Code   2015]]=1, "Suburban",Table2[[#This Row],[ Rural-Urban Continuum Code   2016]]=1,"Rural")</f>
        <v>Rural</v>
      </c>
    </row>
    <row r="1021" spans="1:15" x14ac:dyDescent="0.3">
      <c r="A1021">
        <v>1025</v>
      </c>
      <c r="B1021" t="s">
        <v>726</v>
      </c>
      <c r="C1021" t="s">
        <v>149</v>
      </c>
      <c r="D1021" t="s">
        <v>21</v>
      </c>
      <c r="E1021">
        <v>7</v>
      </c>
      <c r="F1021">
        <f>IF(OR(Table2[[#This Row],[ Rural-Urban Continuum Code   2013]]=1,Table2[[#This Row],[ Rural-Urban Continuum Code   2013]]=2,Table2[[#This Row],[ Rural-Urban Continuum Code   2013]]=3),1,0)</f>
        <v>0</v>
      </c>
      <c r="G1021">
        <f>IF(OR(Table2[[#This Row],[ Rural-Urban Continuum Code   2013]]=4,Table2[[#This Row],[ Rural-Urban Continuum Code   2013]]=5,Table2[[#This Row],[ Rural-Urban Continuum Code   2013]]=6),1,0)</f>
        <v>0</v>
      </c>
      <c r="H1021">
        <f>IF(OR(Table2[[#This Row],[ Rural-Urban Continuum Code   2013]]=7,Table2[[#This Row],[ Rural-Urban Continuum Code   2013]]=8,Table2[[#This Row],[ Rural-Urban Continuum Code   2013]]=9),1,0)</f>
        <v>1</v>
      </c>
      <c r="I1021">
        <v>0.21</v>
      </c>
      <c r="J1021">
        <v>7.0000000000000007E-2</v>
      </c>
      <c r="K1021" s="17">
        <f>Table1[[#This Row],[Median Income 2018]]</f>
        <v>43624</v>
      </c>
      <c r="L1021">
        <f>(Table1[[#This Row],[Hospital Beds 2018]]/Table1[[#This Row],[Population Estimate 2018]])*1000</f>
        <v>5.3841839596186203</v>
      </c>
      <c r="M1021" s="1">
        <v>0.82</v>
      </c>
      <c r="N1021">
        <f>Table1[[#This Row],[Population Estimate 2018]]</f>
        <v>8915</v>
      </c>
      <c r="O1021" t="str" cm="1">
        <f t="array" ref="O1021">_xlfn.IFS(Table2[[#This Row],[ Rural-Urban Continuum Code   2014]]=1,"Urban",Table2[[#This Row],[ Rural-Urban Continuum Code   2015]]=1, "Suburban",Table2[[#This Row],[ Rural-Urban Continuum Code   2016]]=1,"Rural")</f>
        <v>Rural</v>
      </c>
    </row>
    <row r="1022" spans="1:15" x14ac:dyDescent="0.3">
      <c r="A1022">
        <v>1026</v>
      </c>
      <c r="B1022" t="s">
        <v>726</v>
      </c>
      <c r="C1022" t="s">
        <v>526</v>
      </c>
      <c r="D1022" t="s">
        <v>21</v>
      </c>
      <c r="E1022">
        <v>9</v>
      </c>
      <c r="F1022">
        <f>IF(OR(Table2[[#This Row],[ Rural-Urban Continuum Code   2013]]=1,Table2[[#This Row],[ Rural-Urban Continuum Code   2013]]=2,Table2[[#This Row],[ Rural-Urban Continuum Code   2013]]=3),1,0)</f>
        <v>0</v>
      </c>
      <c r="G1022">
        <f>IF(OR(Table2[[#This Row],[ Rural-Urban Continuum Code   2013]]=4,Table2[[#This Row],[ Rural-Urban Continuum Code   2013]]=5,Table2[[#This Row],[ Rural-Urban Continuum Code   2013]]=6),1,0)</f>
        <v>0</v>
      </c>
      <c r="H1022">
        <f>IF(OR(Table2[[#This Row],[ Rural-Urban Continuum Code   2013]]=7,Table2[[#This Row],[ Rural-Urban Continuum Code   2013]]=8,Table2[[#This Row],[ Rural-Urban Continuum Code   2013]]=9),1,0)</f>
        <v>1</v>
      </c>
      <c r="I1022">
        <v>0.22</v>
      </c>
      <c r="J1022">
        <v>0.06</v>
      </c>
      <c r="K1022" s="17">
        <f>Table1[[#This Row],[Median Income 2018]]</f>
        <v>33541</v>
      </c>
      <c r="L1022">
        <f>(Table1[[#This Row],[Hospital Beds 2018]]/Table1[[#This Row],[Population Estimate 2018]])*1000</f>
        <v>3.7543174650848474</v>
      </c>
      <c r="M1022" s="1">
        <v>0.83</v>
      </c>
      <c r="N1022">
        <f>Table1[[#This Row],[Population Estimate 2018]]</f>
        <v>6659</v>
      </c>
      <c r="O1022" t="str" cm="1">
        <f t="array" ref="O1022">_xlfn.IFS(Table2[[#This Row],[ Rural-Urban Continuum Code   2014]]=1,"Urban",Table2[[#This Row],[ Rural-Urban Continuum Code   2015]]=1, "Suburban",Table2[[#This Row],[ Rural-Urban Continuum Code   2016]]=1,"Rural")</f>
        <v>Rural</v>
      </c>
    </row>
    <row r="1023" spans="1:15" x14ac:dyDescent="0.3">
      <c r="A1023">
        <v>1027</v>
      </c>
      <c r="B1023" t="s">
        <v>726</v>
      </c>
      <c r="C1023" t="s">
        <v>575</v>
      </c>
      <c r="D1023" t="s">
        <v>21</v>
      </c>
      <c r="E1023">
        <v>3</v>
      </c>
      <c r="F1023">
        <f>IF(OR(Table2[[#This Row],[ Rural-Urban Continuum Code   2013]]=1,Table2[[#This Row],[ Rural-Urban Continuum Code   2013]]=2,Table2[[#This Row],[ Rural-Urban Continuum Code   2013]]=3),1,0)</f>
        <v>1</v>
      </c>
      <c r="G1023">
        <f>IF(OR(Table2[[#This Row],[ Rural-Urban Continuum Code   2013]]=4,Table2[[#This Row],[ Rural-Urban Continuum Code   2013]]=5,Table2[[#This Row],[ Rural-Urban Continuum Code   2013]]=6),1,0)</f>
        <v>0</v>
      </c>
      <c r="H1023">
        <f>IF(OR(Table2[[#This Row],[ Rural-Urban Continuum Code   2013]]=7,Table2[[#This Row],[ Rural-Urban Continuum Code   2013]]=8,Table2[[#This Row],[ Rural-Urban Continuum Code   2013]]=9),1,0)</f>
        <v>0</v>
      </c>
      <c r="I1023">
        <v>0.17</v>
      </c>
      <c r="J1023">
        <v>0.06</v>
      </c>
      <c r="K1023" s="17">
        <f>Table1[[#This Row],[Median Income 2018]]</f>
        <v>51441</v>
      </c>
      <c r="L1023">
        <f>(Table1[[#This Row],[Hospital Beds 2018]]/Table1[[#This Row],[Population Estimate 2018]])*1000</f>
        <v>4.3519544231682223</v>
      </c>
      <c r="M1023" s="1">
        <v>0.86</v>
      </c>
      <c r="N1023">
        <f>Table1[[#This Row],[Population Estimate 2018]]</f>
        <v>101104</v>
      </c>
      <c r="O1023" t="str" cm="1">
        <f t="array" ref="O1023">_xlfn.IFS(Table2[[#This Row],[ Rural-Urban Continuum Code   2014]]=1,"Urban",Table2[[#This Row],[ Rural-Urban Continuum Code   2015]]=1, "Suburban",Table2[[#This Row],[ Rural-Urban Continuum Code   2016]]=1,"Rural")</f>
        <v>Urban</v>
      </c>
    </row>
    <row r="1024" spans="1:15" x14ac:dyDescent="0.3">
      <c r="A1024">
        <v>1028</v>
      </c>
      <c r="B1024" t="s">
        <v>726</v>
      </c>
      <c r="C1024" t="s">
        <v>743</v>
      </c>
      <c r="D1024" t="s">
        <v>21</v>
      </c>
      <c r="E1024">
        <v>3</v>
      </c>
      <c r="F1024">
        <f>IF(OR(Table2[[#This Row],[ Rural-Urban Continuum Code   2013]]=1,Table2[[#This Row],[ Rural-Urban Continuum Code   2013]]=2,Table2[[#This Row],[ Rural-Urban Continuum Code   2013]]=3),1,0)</f>
        <v>1</v>
      </c>
      <c r="G1024">
        <f>IF(OR(Table2[[#This Row],[ Rural-Urban Continuum Code   2013]]=4,Table2[[#This Row],[ Rural-Urban Continuum Code   2013]]=5,Table2[[#This Row],[ Rural-Urban Continuum Code   2013]]=6),1,0)</f>
        <v>0</v>
      </c>
      <c r="H1024">
        <f>IF(OR(Table2[[#This Row],[ Rural-Urban Continuum Code   2013]]=7,Table2[[#This Row],[ Rural-Urban Continuum Code   2013]]=8,Table2[[#This Row],[ Rural-Urban Continuum Code   2013]]=9),1,0)</f>
        <v>0</v>
      </c>
      <c r="I1024">
        <v>0.21</v>
      </c>
      <c r="J1024">
        <v>0.06</v>
      </c>
      <c r="K1024" s="17">
        <f>Table1[[#This Row],[Median Income 2018]]</f>
        <v>43151</v>
      </c>
      <c r="L1024">
        <f>(Table1[[#This Row],[Hospital Beds 2018]]/Table1[[#This Row],[Population Estimate 2018]])*1000</f>
        <v>0</v>
      </c>
      <c r="M1024" s="1">
        <v>0.84</v>
      </c>
      <c r="N1024">
        <f>Table1[[#This Row],[Population Estimate 2018]]</f>
        <v>12274</v>
      </c>
      <c r="O1024" t="str" cm="1">
        <f t="array" ref="O1024">_xlfn.IFS(Table2[[#This Row],[ Rural-Urban Continuum Code   2014]]=1,"Urban",Table2[[#This Row],[ Rural-Urban Continuum Code   2015]]=1, "Suburban",Table2[[#This Row],[ Rural-Urban Continuum Code   2016]]=1,"Rural")</f>
        <v>Urban</v>
      </c>
    </row>
    <row r="1025" spans="1:15" x14ac:dyDescent="0.3">
      <c r="A1025">
        <v>1029</v>
      </c>
      <c r="B1025" t="s">
        <v>726</v>
      </c>
      <c r="C1025" t="s">
        <v>744</v>
      </c>
      <c r="D1025" t="s">
        <v>21</v>
      </c>
      <c r="E1025">
        <v>9</v>
      </c>
      <c r="F1025">
        <f>IF(OR(Table2[[#This Row],[ Rural-Urban Continuum Code   2013]]=1,Table2[[#This Row],[ Rural-Urban Continuum Code   2013]]=2,Table2[[#This Row],[ Rural-Urban Continuum Code   2013]]=3),1,0)</f>
        <v>0</v>
      </c>
      <c r="G1025">
        <f>IF(OR(Table2[[#This Row],[ Rural-Urban Continuum Code   2013]]=4,Table2[[#This Row],[ Rural-Urban Continuum Code   2013]]=5,Table2[[#This Row],[ Rural-Urban Continuum Code   2013]]=6),1,0)</f>
        <v>0</v>
      </c>
      <c r="H1025">
        <f>IF(OR(Table2[[#This Row],[ Rural-Urban Continuum Code   2013]]=7,Table2[[#This Row],[ Rural-Urban Continuum Code   2013]]=8,Table2[[#This Row],[ Rural-Urban Continuum Code   2013]]=9),1,0)</f>
        <v>1</v>
      </c>
      <c r="I1025">
        <v>0.2</v>
      </c>
      <c r="J1025">
        <v>0.04</v>
      </c>
      <c r="K1025" s="17">
        <f>Table1[[#This Row],[Median Income 2018]]</f>
        <v>35446</v>
      </c>
      <c r="L1025">
        <f>(Table1[[#This Row],[Hospital Beds 2018]]/Table1[[#This Row],[Population Estimate 2018]])*1000</f>
        <v>0</v>
      </c>
      <c r="M1025" s="1">
        <v>0.73</v>
      </c>
      <c r="N1025">
        <f>Table1[[#This Row],[Population Estimate 2018]]</f>
        <v>7508</v>
      </c>
      <c r="O1025" t="str" cm="1">
        <f t="array" ref="O1025">_xlfn.IFS(Table2[[#This Row],[ Rural-Urban Continuum Code   2014]]=1,"Urban",Table2[[#This Row],[ Rural-Urban Continuum Code   2015]]=1, "Suburban",Table2[[#This Row],[ Rural-Urban Continuum Code   2016]]=1,"Rural")</f>
        <v>Rural</v>
      </c>
    </row>
    <row r="1026" spans="1:15" x14ac:dyDescent="0.3">
      <c r="A1026">
        <v>1030</v>
      </c>
      <c r="B1026" t="s">
        <v>726</v>
      </c>
      <c r="C1026" t="s">
        <v>745</v>
      </c>
      <c r="D1026" t="s">
        <v>21</v>
      </c>
      <c r="E1026">
        <v>6</v>
      </c>
      <c r="F1026">
        <f>IF(OR(Table2[[#This Row],[ Rural-Urban Continuum Code   2013]]=1,Table2[[#This Row],[ Rural-Urban Continuum Code   2013]]=2,Table2[[#This Row],[ Rural-Urban Continuum Code   2013]]=3),1,0)</f>
        <v>0</v>
      </c>
      <c r="G1026">
        <f>IF(OR(Table2[[#This Row],[ Rural-Urban Continuum Code   2013]]=4,Table2[[#This Row],[ Rural-Urban Continuum Code   2013]]=5,Table2[[#This Row],[ Rural-Urban Continuum Code   2013]]=6),1,0)</f>
        <v>1</v>
      </c>
      <c r="H1026">
        <f>IF(OR(Table2[[#This Row],[ Rural-Urban Continuum Code   2013]]=7,Table2[[#This Row],[ Rural-Urban Continuum Code   2013]]=8,Table2[[#This Row],[ Rural-Urban Continuum Code   2013]]=9),1,0)</f>
        <v>0</v>
      </c>
      <c r="I1026">
        <v>0.19</v>
      </c>
      <c r="J1026">
        <v>0.06</v>
      </c>
      <c r="K1026" s="17">
        <f>Table1[[#This Row],[Median Income 2018]]</f>
        <v>35701</v>
      </c>
      <c r="L1026">
        <f>(Table1[[#This Row],[Hospital Beds 2018]]/Table1[[#This Row],[Population Estimate 2018]])*1000</f>
        <v>1.7608113818847724</v>
      </c>
      <c r="M1026" s="1">
        <v>0.86</v>
      </c>
      <c r="N1026">
        <f>Table1[[#This Row],[Population Estimate 2018]]</f>
        <v>14198</v>
      </c>
      <c r="O1026" t="str" cm="1">
        <f t="array" ref="O102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27" spans="1:15" x14ac:dyDescent="0.3">
      <c r="A1027">
        <v>1031</v>
      </c>
      <c r="B1027" t="s">
        <v>726</v>
      </c>
      <c r="C1027" t="s">
        <v>49</v>
      </c>
      <c r="D1027" t="s">
        <v>21</v>
      </c>
      <c r="E1027">
        <v>2</v>
      </c>
      <c r="F1027">
        <f>IF(OR(Table2[[#This Row],[ Rural-Urban Continuum Code   2013]]=1,Table2[[#This Row],[ Rural-Urban Continuum Code   2013]]=2,Table2[[#This Row],[ Rural-Urban Continuum Code   2013]]=3),1,0)</f>
        <v>1</v>
      </c>
      <c r="G1027">
        <f>IF(OR(Table2[[#This Row],[ Rural-Urban Continuum Code   2013]]=4,Table2[[#This Row],[ Rural-Urban Continuum Code   2013]]=5,Table2[[#This Row],[ Rural-Urban Continuum Code   2013]]=6),1,0)</f>
        <v>0</v>
      </c>
      <c r="H1027">
        <f>IF(OR(Table2[[#This Row],[ Rural-Urban Continuum Code   2013]]=7,Table2[[#This Row],[ Rural-Urban Continuum Code   2013]]=8,Table2[[#This Row],[ Rural-Urban Continuum Code   2013]]=9),1,0)</f>
        <v>0</v>
      </c>
      <c r="I1027">
        <v>0.13</v>
      </c>
      <c r="J1027">
        <v>0.05</v>
      </c>
      <c r="K1027" s="17">
        <f>Table1[[#This Row],[Median Income 2018]]</f>
        <v>55358</v>
      </c>
      <c r="L1027">
        <f>(Table1[[#This Row],[Hospital Beds 2018]]/Table1[[#This Row],[Population Estimate 2018]])*1000</f>
        <v>7.7120266847859664</v>
      </c>
      <c r="M1027" s="1">
        <v>0.85</v>
      </c>
      <c r="N1027">
        <f>Table1[[#This Row],[Population Estimate 2018]]</f>
        <v>323780</v>
      </c>
      <c r="O1027" t="str" cm="1">
        <f t="array" ref="O1027">_xlfn.IFS(Table2[[#This Row],[ Rural-Urban Continuum Code   2014]]=1,"Urban",Table2[[#This Row],[ Rural-Urban Continuum Code   2015]]=1, "Suburban",Table2[[#This Row],[ Rural-Urban Continuum Code   2016]]=1,"Rural")</f>
        <v>Urban</v>
      </c>
    </row>
    <row r="1028" spans="1:15" x14ac:dyDescent="0.3">
      <c r="A1028">
        <v>1032</v>
      </c>
      <c r="B1028" t="s">
        <v>726</v>
      </c>
      <c r="C1028" t="s">
        <v>746</v>
      </c>
      <c r="D1028" t="s">
        <v>21</v>
      </c>
      <c r="E1028">
        <v>7</v>
      </c>
      <c r="F1028">
        <f>IF(OR(Table2[[#This Row],[ Rural-Urban Continuum Code   2013]]=1,Table2[[#This Row],[ Rural-Urban Continuum Code   2013]]=2,Table2[[#This Row],[ Rural-Urban Continuum Code   2013]]=3),1,0)</f>
        <v>0</v>
      </c>
      <c r="G1028">
        <f>IF(OR(Table2[[#This Row],[ Rural-Urban Continuum Code   2013]]=4,Table2[[#This Row],[ Rural-Urban Continuum Code   2013]]=5,Table2[[#This Row],[ Rural-Urban Continuum Code   2013]]=6),1,0)</f>
        <v>0</v>
      </c>
      <c r="H1028">
        <f>IF(OR(Table2[[#This Row],[ Rural-Urban Continuum Code   2013]]=7,Table2[[#This Row],[ Rural-Urban Continuum Code   2013]]=8,Table2[[#This Row],[ Rural-Urban Continuum Code   2013]]=9),1,0)</f>
        <v>1</v>
      </c>
      <c r="I1028">
        <v>0.18</v>
      </c>
      <c r="J1028">
        <v>0.06</v>
      </c>
      <c r="K1028" s="17">
        <f>Table1[[#This Row],[Median Income 2018]]</f>
        <v>42571</v>
      </c>
      <c r="L1028">
        <f>(Table1[[#This Row],[Hospital Beds 2018]]/Table1[[#This Row],[Population Estimate 2018]])*1000</f>
        <v>3.6031042128603104</v>
      </c>
      <c r="M1028" s="1">
        <v>0.87</v>
      </c>
      <c r="N1028">
        <f>Table1[[#This Row],[Population Estimate 2018]]</f>
        <v>14432</v>
      </c>
      <c r="O1028" t="str" cm="1">
        <f t="array" ref="O1028">_xlfn.IFS(Table2[[#This Row],[ Rural-Urban Continuum Code   2014]]=1,"Urban",Table2[[#This Row],[ Rural-Urban Continuum Code   2015]]=1, "Suburban",Table2[[#This Row],[ Rural-Urban Continuum Code   2016]]=1,"Rural")</f>
        <v>Rural</v>
      </c>
    </row>
    <row r="1029" spans="1:15" x14ac:dyDescent="0.3">
      <c r="A1029">
        <v>1033</v>
      </c>
      <c r="B1029" t="s">
        <v>726</v>
      </c>
      <c r="C1029" t="s">
        <v>412</v>
      </c>
      <c r="D1029" t="s">
        <v>21</v>
      </c>
      <c r="E1029">
        <v>7</v>
      </c>
      <c r="F1029">
        <f>IF(OR(Table2[[#This Row],[ Rural-Urban Continuum Code   2013]]=1,Table2[[#This Row],[ Rural-Urban Continuum Code   2013]]=2,Table2[[#This Row],[ Rural-Urban Continuum Code   2013]]=3),1,0)</f>
        <v>0</v>
      </c>
      <c r="G1029">
        <f>IF(OR(Table2[[#This Row],[ Rural-Urban Continuum Code   2013]]=4,Table2[[#This Row],[ Rural-Urban Continuum Code   2013]]=5,Table2[[#This Row],[ Rural-Urban Continuum Code   2013]]=6),1,0)</f>
        <v>0</v>
      </c>
      <c r="H1029">
        <f>IF(OR(Table2[[#This Row],[ Rural-Urban Continuum Code   2013]]=7,Table2[[#This Row],[ Rural-Urban Continuum Code   2013]]=8,Table2[[#This Row],[ Rural-Urban Continuum Code   2013]]=9),1,0)</f>
        <v>1</v>
      </c>
      <c r="I1029">
        <v>0.18</v>
      </c>
      <c r="J1029">
        <v>0.05</v>
      </c>
      <c r="K1029" s="17">
        <f>Table1[[#This Row],[Median Income 2018]]</f>
        <v>33218</v>
      </c>
      <c r="L1029">
        <f>(Table1[[#This Row],[Hospital Beds 2018]]/Table1[[#This Row],[Population Estimate 2018]])*1000</f>
        <v>5.2727019110057194</v>
      </c>
      <c r="M1029" s="1">
        <v>0.91</v>
      </c>
      <c r="N1029">
        <f>Table1[[#This Row],[Population Estimate 2018]]</f>
        <v>35845</v>
      </c>
      <c r="O1029" t="str" cm="1">
        <f t="array" ref="O1029">_xlfn.IFS(Table2[[#This Row],[ Rural-Urban Continuum Code   2014]]=1,"Urban",Table2[[#This Row],[ Rural-Urban Continuum Code   2015]]=1, "Suburban",Table2[[#This Row],[ Rural-Urban Continuum Code   2016]]=1,"Rural")</f>
        <v>Rural</v>
      </c>
    </row>
    <row r="1030" spans="1:15" x14ac:dyDescent="0.3">
      <c r="A1030">
        <v>1034</v>
      </c>
      <c r="B1030" t="s">
        <v>726</v>
      </c>
      <c r="C1030" t="s">
        <v>50</v>
      </c>
      <c r="D1030" t="s">
        <v>21</v>
      </c>
      <c r="E1030">
        <v>4</v>
      </c>
      <c r="F1030">
        <f>IF(OR(Table2[[#This Row],[ Rural-Urban Continuum Code   2013]]=1,Table2[[#This Row],[ Rural-Urban Continuum Code   2013]]=2,Table2[[#This Row],[ Rural-Urban Continuum Code   2013]]=3),1,0)</f>
        <v>0</v>
      </c>
      <c r="G1030">
        <f>IF(OR(Table2[[#This Row],[ Rural-Urban Continuum Code   2013]]=4,Table2[[#This Row],[ Rural-Urban Continuum Code   2013]]=5,Table2[[#This Row],[ Rural-Urban Continuum Code   2013]]=6),1,0)</f>
        <v>1</v>
      </c>
      <c r="H1030">
        <f>IF(OR(Table2[[#This Row],[ Rural-Urban Continuum Code   2013]]=7,Table2[[#This Row],[ Rural-Urban Continuum Code   2013]]=8,Table2[[#This Row],[ Rural-Urban Continuum Code   2013]]=9),1,0)</f>
        <v>0</v>
      </c>
      <c r="I1030">
        <v>0.18</v>
      </c>
      <c r="J1030">
        <v>7.0000000000000007E-2</v>
      </c>
      <c r="K1030" s="17">
        <f>Table1[[#This Row],[Median Income 2018]]</f>
        <v>53134</v>
      </c>
      <c r="L1030">
        <f>(Table1[[#This Row],[Hospital Beds 2018]]/Table1[[#This Row],[Population Estimate 2018]])*1000</f>
        <v>2.2827905146118272</v>
      </c>
      <c r="M1030" s="1">
        <v>0.86</v>
      </c>
      <c r="N1030">
        <f>Table1[[#This Row],[Population Estimate 2018]]</f>
        <v>50815</v>
      </c>
      <c r="O1030" t="str" cm="1">
        <f t="array" ref="O103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31" spans="1:15" x14ac:dyDescent="0.3">
      <c r="A1031">
        <v>1035</v>
      </c>
      <c r="B1031" t="s">
        <v>726</v>
      </c>
      <c r="C1031" t="s">
        <v>154</v>
      </c>
      <c r="D1031" t="s">
        <v>21</v>
      </c>
      <c r="E1031">
        <v>9</v>
      </c>
      <c r="F1031">
        <f>IF(OR(Table2[[#This Row],[ Rural-Urban Continuum Code   2013]]=1,Table2[[#This Row],[ Rural-Urban Continuum Code   2013]]=2,Table2[[#This Row],[ Rural-Urban Continuum Code   2013]]=3),1,0)</f>
        <v>0</v>
      </c>
      <c r="G1031">
        <f>IF(OR(Table2[[#This Row],[ Rural-Urban Continuum Code   2013]]=4,Table2[[#This Row],[ Rural-Urban Continuum Code   2013]]=5,Table2[[#This Row],[ Rural-Urban Continuum Code   2013]]=6),1,0)</f>
        <v>0</v>
      </c>
      <c r="H1031">
        <f>IF(OR(Table2[[#This Row],[ Rural-Urban Continuum Code   2013]]=7,Table2[[#This Row],[ Rural-Urban Continuum Code   2013]]=8,Table2[[#This Row],[ Rural-Urban Continuum Code   2013]]=9),1,0)</f>
        <v>1</v>
      </c>
      <c r="I1031">
        <v>0.2</v>
      </c>
      <c r="J1031">
        <v>7.0000000000000007E-2</v>
      </c>
      <c r="K1031" s="17">
        <f>Table1[[#This Row],[Median Income 2018]]</f>
        <v>32355</v>
      </c>
      <c r="L1031">
        <f>(Table1[[#This Row],[Hospital Beds 2018]]/Table1[[#This Row],[Population Estimate 2018]])*1000</f>
        <v>0</v>
      </c>
      <c r="M1031" s="1">
        <v>0.8</v>
      </c>
      <c r="N1031">
        <f>Table1[[#This Row],[Population Estimate 2018]]</f>
        <v>6120</v>
      </c>
      <c r="O1031" t="str" cm="1">
        <f t="array" ref="O1031">_xlfn.IFS(Table2[[#This Row],[ Rural-Urban Continuum Code   2014]]=1,"Urban",Table2[[#This Row],[ Rural-Urban Continuum Code   2015]]=1, "Suburban",Table2[[#This Row],[ Rural-Urban Continuum Code   2016]]=1,"Rural")</f>
        <v>Rural</v>
      </c>
    </row>
    <row r="1032" spans="1:15" x14ac:dyDescent="0.3">
      <c r="A1032">
        <v>1036</v>
      </c>
      <c r="B1032" t="s">
        <v>726</v>
      </c>
      <c r="C1032" t="s">
        <v>532</v>
      </c>
      <c r="D1032" t="s">
        <v>21</v>
      </c>
      <c r="E1032">
        <v>1</v>
      </c>
      <c r="F1032">
        <f>IF(OR(Table2[[#This Row],[ Rural-Urban Continuum Code   2013]]=1,Table2[[#This Row],[ Rural-Urban Continuum Code   2013]]=2,Table2[[#This Row],[ Rural-Urban Continuum Code   2013]]=3),1,0)</f>
        <v>1</v>
      </c>
      <c r="G1032">
        <f>IF(OR(Table2[[#This Row],[ Rural-Urban Continuum Code   2013]]=4,Table2[[#This Row],[ Rural-Urban Continuum Code   2013]]=5,Table2[[#This Row],[ Rural-Urban Continuum Code   2013]]=6),1,0)</f>
        <v>0</v>
      </c>
      <c r="H1032">
        <f>IF(OR(Table2[[#This Row],[ Rural-Urban Continuum Code   2013]]=7,Table2[[#This Row],[ Rural-Urban Continuum Code   2013]]=8,Table2[[#This Row],[ Rural-Urban Continuum Code   2013]]=9),1,0)</f>
        <v>0</v>
      </c>
      <c r="I1032">
        <v>0.14000000000000001</v>
      </c>
      <c r="J1032">
        <v>0.06</v>
      </c>
      <c r="K1032" s="17">
        <f>Table1[[#This Row],[Median Income 2018]]</f>
        <v>49060</v>
      </c>
      <c r="L1032">
        <f>(Table1[[#This Row],[Hospital Beds 2018]]/Table1[[#This Row],[Population Estimate 2018]])*1000</f>
        <v>0</v>
      </c>
      <c r="M1032" s="1">
        <v>0.89</v>
      </c>
      <c r="N1032">
        <f>Table1[[#This Row],[Population Estimate 2018]]</f>
        <v>8832</v>
      </c>
      <c r="O1032" t="str" cm="1">
        <f t="array" ref="O1032">_xlfn.IFS(Table2[[#This Row],[ Rural-Urban Continuum Code   2014]]=1,"Urban",Table2[[#This Row],[ Rural-Urban Continuum Code   2015]]=1, "Suburban",Table2[[#This Row],[ Rural-Urban Continuum Code   2016]]=1,"Rural")</f>
        <v>Urban</v>
      </c>
    </row>
    <row r="1033" spans="1:15" x14ac:dyDescent="0.3">
      <c r="A1033">
        <v>1037</v>
      </c>
      <c r="B1033" t="s">
        <v>726</v>
      </c>
      <c r="C1033" t="s">
        <v>747</v>
      </c>
      <c r="D1033" t="s">
        <v>21</v>
      </c>
      <c r="E1033">
        <v>6</v>
      </c>
      <c r="F1033">
        <f>IF(OR(Table2[[#This Row],[ Rural-Urban Continuum Code   2013]]=1,Table2[[#This Row],[ Rural-Urban Continuum Code   2013]]=2,Table2[[#This Row],[ Rural-Urban Continuum Code   2013]]=3),1,0)</f>
        <v>0</v>
      </c>
      <c r="G1033">
        <f>IF(OR(Table2[[#This Row],[ Rural-Urban Continuum Code   2013]]=4,Table2[[#This Row],[ Rural-Urban Continuum Code   2013]]=5,Table2[[#This Row],[ Rural-Urban Continuum Code   2013]]=6),1,0)</f>
        <v>1</v>
      </c>
      <c r="H1033">
        <f>IF(OR(Table2[[#This Row],[ Rural-Urban Continuum Code   2013]]=7,Table2[[#This Row],[ Rural-Urban Continuum Code   2013]]=8,Table2[[#This Row],[ Rural-Urban Continuum Code   2013]]=9),1,0)</f>
        <v>0</v>
      </c>
      <c r="I1033">
        <v>0.18</v>
      </c>
      <c r="J1033">
        <v>0.05</v>
      </c>
      <c r="K1033" s="17">
        <f>Table1[[#This Row],[Median Income 2018]]</f>
        <v>51203</v>
      </c>
      <c r="L1033">
        <f>(Table1[[#This Row],[Hospital Beds 2018]]/Table1[[#This Row],[Population Estimate 2018]])*1000</f>
        <v>0</v>
      </c>
      <c r="M1033" s="1">
        <v>0.86</v>
      </c>
      <c r="N1033">
        <f>Table1[[#This Row],[Population Estimate 2018]]</f>
        <v>17560</v>
      </c>
      <c r="O1033" t="str" cm="1">
        <f t="array" ref="O103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34" spans="1:15" x14ac:dyDescent="0.3">
      <c r="A1034">
        <v>1038</v>
      </c>
      <c r="B1034" t="s">
        <v>726</v>
      </c>
      <c r="C1034" t="s">
        <v>156</v>
      </c>
      <c r="D1034" t="s">
        <v>21</v>
      </c>
      <c r="E1034">
        <v>1</v>
      </c>
      <c r="F1034">
        <f>IF(OR(Table2[[#This Row],[ Rural-Urban Continuum Code   2013]]=1,Table2[[#This Row],[ Rural-Urban Continuum Code   2013]]=2,Table2[[#This Row],[ Rural-Urban Continuum Code   2013]]=3),1,0)</f>
        <v>1</v>
      </c>
      <c r="G1034">
        <f>IF(OR(Table2[[#This Row],[ Rural-Urban Continuum Code   2013]]=4,Table2[[#This Row],[ Rural-Urban Continuum Code   2013]]=5,Table2[[#This Row],[ Rural-Urban Continuum Code   2013]]=6),1,0)</f>
        <v>0</v>
      </c>
      <c r="H1034">
        <f>IF(OR(Table2[[#This Row],[ Rural-Urban Continuum Code   2013]]=7,Table2[[#This Row],[ Rural-Urban Continuum Code   2013]]=8,Table2[[#This Row],[ Rural-Urban Continuum Code   2013]]=9),1,0)</f>
        <v>0</v>
      </c>
      <c r="I1034">
        <v>0.14000000000000001</v>
      </c>
      <c r="J1034">
        <v>0.06</v>
      </c>
      <c r="K1034" s="17">
        <f>Table1[[#This Row],[Median Income 2018]]</f>
        <v>53965</v>
      </c>
      <c r="L1034">
        <f>(Table1[[#This Row],[Hospital Beds 2018]]/Table1[[#This Row],[Population Estimate 2018]])*1000</f>
        <v>0.95537598025556314</v>
      </c>
      <c r="M1034" s="1">
        <v>0.9</v>
      </c>
      <c r="N1034">
        <f>Table1[[#This Row],[Population Estimate 2018]]</f>
        <v>25121</v>
      </c>
      <c r="O1034" t="str" cm="1">
        <f t="array" ref="O1034">_xlfn.IFS(Table2[[#This Row],[ Rural-Urban Continuum Code   2014]]=1,"Urban",Table2[[#This Row],[ Rural-Urban Continuum Code   2015]]=1, "Suburban",Table2[[#This Row],[ Rural-Urban Continuum Code   2016]]=1,"Rural")</f>
        <v>Urban</v>
      </c>
    </row>
    <row r="1035" spans="1:15" x14ac:dyDescent="0.3">
      <c r="A1035">
        <v>1039</v>
      </c>
      <c r="B1035" t="s">
        <v>726</v>
      </c>
      <c r="C1035" t="s">
        <v>748</v>
      </c>
      <c r="D1035" t="s">
        <v>21</v>
      </c>
      <c r="E1035">
        <v>7</v>
      </c>
      <c r="F1035">
        <f>IF(OR(Table2[[#This Row],[ Rural-Urban Continuum Code   2013]]=1,Table2[[#This Row],[ Rural-Urban Continuum Code   2013]]=2,Table2[[#This Row],[ Rural-Urban Continuum Code   2013]]=3),1,0)</f>
        <v>0</v>
      </c>
      <c r="G1035">
        <f>IF(OR(Table2[[#This Row],[ Rural-Urban Continuum Code   2013]]=4,Table2[[#This Row],[ Rural-Urban Continuum Code   2013]]=5,Table2[[#This Row],[ Rural-Urban Continuum Code   2013]]=6),1,0)</f>
        <v>0</v>
      </c>
      <c r="H1035">
        <f>IF(OR(Table2[[#This Row],[ Rural-Urban Continuum Code   2013]]=7,Table2[[#This Row],[ Rural-Urban Continuum Code   2013]]=8,Table2[[#This Row],[ Rural-Urban Continuum Code   2013]]=9),1,0)</f>
        <v>1</v>
      </c>
      <c r="I1035">
        <v>0.18</v>
      </c>
      <c r="J1035">
        <v>0.05</v>
      </c>
      <c r="K1035" s="17">
        <f>Table1[[#This Row],[Median Income 2018]]</f>
        <v>46785</v>
      </c>
      <c r="L1035">
        <f>(Table1[[#This Row],[Hospital Beds 2018]]/Table1[[#This Row],[Population Estimate 2018]])*1000</f>
        <v>6.0830184634348958</v>
      </c>
      <c r="M1035" s="1">
        <v>0.85</v>
      </c>
      <c r="N1035">
        <f>Table1[[#This Row],[Population Estimate 2018]]</f>
        <v>37317</v>
      </c>
      <c r="O1035" t="str" cm="1">
        <f t="array" ref="O1035">_xlfn.IFS(Table2[[#This Row],[ Rural-Urban Continuum Code   2014]]=1,"Urban",Table2[[#This Row],[ Rural-Urban Continuum Code   2015]]=1, "Suburban",Table2[[#This Row],[ Rural-Urban Continuum Code   2016]]=1,"Rural")</f>
        <v>Rural</v>
      </c>
    </row>
    <row r="1036" spans="1:15" x14ac:dyDescent="0.3">
      <c r="A1036">
        <v>1040</v>
      </c>
      <c r="B1036" t="s">
        <v>726</v>
      </c>
      <c r="C1036" t="s">
        <v>749</v>
      </c>
      <c r="D1036" t="s">
        <v>21</v>
      </c>
      <c r="E1036">
        <v>6</v>
      </c>
      <c r="F1036">
        <f>IF(OR(Table2[[#This Row],[ Rural-Urban Continuum Code   2013]]=1,Table2[[#This Row],[ Rural-Urban Continuum Code   2013]]=2,Table2[[#This Row],[ Rural-Urban Continuum Code   2013]]=3),1,0)</f>
        <v>0</v>
      </c>
      <c r="G1036">
        <f>IF(OR(Table2[[#This Row],[ Rural-Urban Continuum Code   2013]]=4,Table2[[#This Row],[ Rural-Urban Continuum Code   2013]]=5,Table2[[#This Row],[ Rural-Urban Continuum Code   2013]]=6),1,0)</f>
        <v>1</v>
      </c>
      <c r="H1036">
        <f>IF(OR(Table2[[#This Row],[ Rural-Urban Continuum Code   2013]]=7,Table2[[#This Row],[ Rural-Urban Continuum Code   2013]]=8,Table2[[#This Row],[ Rural-Urban Continuum Code   2013]]=9),1,0)</f>
        <v>0</v>
      </c>
      <c r="I1036">
        <v>0.18</v>
      </c>
      <c r="J1036">
        <v>7.0000000000000007E-2</v>
      </c>
      <c r="K1036" s="17">
        <f>Table1[[#This Row],[Median Income 2018]]</f>
        <v>40780</v>
      </c>
      <c r="L1036">
        <f>(Table1[[#This Row],[Hospital Beds 2018]]/Table1[[#This Row],[Population Estimate 2018]])*1000</f>
        <v>2.8494358117092813</v>
      </c>
      <c r="M1036" s="1">
        <v>0.85</v>
      </c>
      <c r="N1036">
        <f>Table1[[#This Row],[Population Estimate 2018]]</f>
        <v>26321</v>
      </c>
      <c r="O1036" t="str" cm="1">
        <f t="array" ref="O103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37" spans="1:15" x14ac:dyDescent="0.3">
      <c r="A1037">
        <v>1041</v>
      </c>
      <c r="B1037" t="s">
        <v>726</v>
      </c>
      <c r="C1037" t="s">
        <v>750</v>
      </c>
      <c r="D1037" t="s">
        <v>21</v>
      </c>
      <c r="E1037">
        <v>8</v>
      </c>
      <c r="F1037">
        <f>IF(OR(Table2[[#This Row],[ Rural-Urban Continuum Code   2013]]=1,Table2[[#This Row],[ Rural-Urban Continuum Code   2013]]=2,Table2[[#This Row],[ Rural-Urban Continuum Code   2013]]=3),1,0)</f>
        <v>0</v>
      </c>
      <c r="G1037">
        <f>IF(OR(Table2[[#This Row],[ Rural-Urban Continuum Code   2013]]=4,Table2[[#This Row],[ Rural-Urban Continuum Code   2013]]=5,Table2[[#This Row],[ Rural-Urban Continuum Code   2013]]=6),1,0)</f>
        <v>0</v>
      </c>
      <c r="H1037">
        <f>IF(OR(Table2[[#This Row],[ Rural-Urban Continuum Code   2013]]=7,Table2[[#This Row],[ Rural-Urban Continuum Code   2013]]=8,Table2[[#This Row],[ Rural-Urban Continuum Code   2013]]=9),1,0)</f>
        <v>1</v>
      </c>
      <c r="I1037">
        <v>0.21</v>
      </c>
      <c r="J1037">
        <v>0.06</v>
      </c>
      <c r="K1037" s="17">
        <f>Table1[[#This Row],[Median Income 2018]]</f>
        <v>36782</v>
      </c>
      <c r="L1037">
        <f>(Table1[[#This Row],[Hospital Beds 2018]]/Table1[[#This Row],[Population Estimate 2018]])*1000</f>
        <v>4.0727667662231877</v>
      </c>
      <c r="M1037" s="1">
        <v>0.84</v>
      </c>
      <c r="N1037">
        <f>Table1[[#This Row],[Population Estimate 2018]]</f>
        <v>11049</v>
      </c>
      <c r="O1037" t="str" cm="1">
        <f t="array" ref="O1037">_xlfn.IFS(Table2[[#This Row],[ Rural-Urban Continuum Code   2014]]=1,"Urban",Table2[[#This Row],[ Rural-Urban Continuum Code   2015]]=1, "Suburban",Table2[[#This Row],[ Rural-Urban Continuum Code   2016]]=1,"Rural")</f>
        <v>Rural</v>
      </c>
    </row>
    <row r="1038" spans="1:15" x14ac:dyDescent="0.3">
      <c r="A1038">
        <v>1042</v>
      </c>
      <c r="B1038" t="s">
        <v>726</v>
      </c>
      <c r="C1038" t="s">
        <v>751</v>
      </c>
      <c r="D1038" t="s">
        <v>21</v>
      </c>
      <c r="E1038">
        <v>2</v>
      </c>
      <c r="F1038">
        <f>IF(OR(Table2[[#This Row],[ Rural-Urban Continuum Code   2013]]=1,Table2[[#This Row],[ Rural-Urban Continuum Code   2013]]=2,Table2[[#This Row],[ Rural-Urban Continuum Code   2013]]=3),1,0)</f>
        <v>1</v>
      </c>
      <c r="G1038">
        <f>IF(OR(Table2[[#This Row],[ Rural-Urban Continuum Code   2013]]=4,Table2[[#This Row],[ Rural-Urban Continuum Code   2013]]=5,Table2[[#This Row],[ Rural-Urban Continuum Code   2013]]=6),1,0)</f>
        <v>0</v>
      </c>
      <c r="H1038">
        <f>IF(OR(Table2[[#This Row],[ Rural-Urban Continuum Code   2013]]=7,Table2[[#This Row],[ Rural-Urban Continuum Code   2013]]=8,Table2[[#This Row],[ Rural-Urban Continuum Code   2013]]=9),1,0)</f>
        <v>0</v>
      </c>
      <c r="I1038">
        <v>0.21</v>
      </c>
      <c r="J1038">
        <v>7.0000000000000007E-2</v>
      </c>
      <c r="K1038" s="17">
        <f>Table1[[#This Row],[Median Income 2018]]</f>
        <v>49457</v>
      </c>
      <c r="L1038">
        <f>(Table1[[#This Row],[Hospital Beds 2018]]/Table1[[#This Row],[Population Estimate 2018]])*1000</f>
        <v>0</v>
      </c>
      <c r="M1038" s="1">
        <v>0.84</v>
      </c>
      <c r="N1038">
        <f>Table1[[#This Row],[Population Estimate 2018]]</f>
        <v>35268</v>
      </c>
      <c r="O1038" t="str" cm="1">
        <f t="array" ref="O1038">_xlfn.IFS(Table2[[#This Row],[ Rural-Urban Continuum Code   2014]]=1,"Urban",Table2[[#This Row],[ Rural-Urban Continuum Code   2015]]=1, "Suburban",Table2[[#This Row],[ Rural-Urban Continuum Code   2016]]=1,"Rural")</f>
        <v>Urban</v>
      </c>
    </row>
    <row r="1039" spans="1:15" x14ac:dyDescent="0.3">
      <c r="A1039">
        <v>1043</v>
      </c>
      <c r="B1039" t="s">
        <v>726</v>
      </c>
      <c r="C1039" t="s">
        <v>422</v>
      </c>
      <c r="D1039" t="s">
        <v>21</v>
      </c>
      <c r="E1039">
        <v>3</v>
      </c>
      <c r="F1039">
        <f>IF(OR(Table2[[#This Row],[ Rural-Urban Continuum Code   2013]]=1,Table2[[#This Row],[ Rural-Urban Continuum Code   2013]]=2,Table2[[#This Row],[ Rural-Urban Continuum Code   2013]]=3),1,0)</f>
        <v>1</v>
      </c>
      <c r="G1039">
        <f>IF(OR(Table2[[#This Row],[ Rural-Urban Continuum Code   2013]]=4,Table2[[#This Row],[ Rural-Urban Continuum Code   2013]]=5,Table2[[#This Row],[ Rural-Urban Continuum Code   2013]]=6),1,0)</f>
        <v>0</v>
      </c>
      <c r="H1039">
        <f>IF(OR(Table2[[#This Row],[ Rural-Urban Continuum Code   2013]]=7,Table2[[#This Row],[ Rural-Urban Continuum Code   2013]]=8,Table2[[#This Row],[ Rural-Urban Continuum Code   2013]]=9),1,0)</f>
        <v>0</v>
      </c>
      <c r="I1039">
        <v>0.17</v>
      </c>
      <c r="J1039">
        <v>0.06</v>
      </c>
      <c r="K1039" s="17">
        <f>Table1[[#This Row],[Median Income 2018]]</f>
        <v>56769</v>
      </c>
      <c r="L1039">
        <f>(Table1[[#This Row],[Hospital Beds 2018]]/Table1[[#This Row],[Population Estimate 2018]])*1000</f>
        <v>0</v>
      </c>
      <c r="M1039" s="1">
        <v>0.87</v>
      </c>
      <c r="N1039">
        <f>Table1[[#This Row],[Population Estimate 2018]]</f>
        <v>8758</v>
      </c>
      <c r="O1039" t="str" cm="1">
        <f t="array" ref="O1039">_xlfn.IFS(Table2[[#This Row],[ Rural-Urban Continuum Code   2014]]=1,"Urban",Table2[[#This Row],[ Rural-Urban Continuum Code   2015]]=1, "Suburban",Table2[[#This Row],[ Rural-Urban Continuum Code   2016]]=1,"Rural")</f>
        <v>Urban</v>
      </c>
    </row>
    <row r="1040" spans="1:15" x14ac:dyDescent="0.3">
      <c r="A1040">
        <v>1044</v>
      </c>
      <c r="B1040" t="s">
        <v>726</v>
      </c>
      <c r="C1040" t="s">
        <v>534</v>
      </c>
      <c r="D1040" t="s">
        <v>21</v>
      </c>
      <c r="E1040">
        <v>3</v>
      </c>
      <c r="F1040">
        <f>IF(OR(Table2[[#This Row],[ Rural-Urban Continuum Code   2013]]=1,Table2[[#This Row],[ Rural-Urban Continuum Code   2013]]=2,Table2[[#This Row],[ Rural-Urban Continuum Code   2013]]=3),1,0)</f>
        <v>1</v>
      </c>
      <c r="G1040">
        <f>IF(OR(Table2[[#This Row],[ Rural-Urban Continuum Code   2013]]=4,Table2[[#This Row],[ Rural-Urban Continuum Code   2013]]=5,Table2[[#This Row],[ Rural-Urban Continuum Code   2013]]=6),1,0)</f>
        <v>0</v>
      </c>
      <c r="H1040">
        <f>IF(OR(Table2[[#This Row],[ Rural-Urban Continuum Code   2013]]=7,Table2[[#This Row],[ Rural-Urban Continuum Code   2013]]=8,Table2[[#This Row],[ Rural-Urban Continuum Code   2013]]=9),1,0)</f>
        <v>0</v>
      </c>
      <c r="I1040">
        <v>0.14000000000000001</v>
      </c>
      <c r="J1040">
        <v>0.14000000000000001</v>
      </c>
      <c r="K1040" s="17">
        <f>Table1[[#This Row],[Median Income 2018]]</f>
        <v>52278</v>
      </c>
      <c r="L1040">
        <f>(Table1[[#This Row],[Hospital Beds 2018]]/Table1[[#This Row],[Population Estimate 2018]])*1000</f>
        <v>4.0595889666171301</v>
      </c>
      <c r="M1040" s="1">
        <v>0.87</v>
      </c>
      <c r="N1040">
        <f>Table1[[#This Row],[Population Estimate 2018]]</f>
        <v>110356</v>
      </c>
      <c r="O1040" t="str" cm="1">
        <f t="array" ref="O1040">_xlfn.IFS(Table2[[#This Row],[ Rural-Urban Continuum Code   2014]]=1,"Urban",Table2[[#This Row],[ Rural-Urban Continuum Code   2015]]=1, "Suburban",Table2[[#This Row],[ Rural-Urban Continuum Code   2016]]=1,"Rural")</f>
        <v>Urban</v>
      </c>
    </row>
    <row r="1041" spans="1:15" x14ac:dyDescent="0.3">
      <c r="A1041">
        <v>1045</v>
      </c>
      <c r="B1041" t="s">
        <v>726</v>
      </c>
      <c r="C1041" t="s">
        <v>752</v>
      </c>
      <c r="D1041" t="s">
        <v>21</v>
      </c>
      <c r="E1041">
        <v>7</v>
      </c>
      <c r="F1041">
        <f>IF(OR(Table2[[#This Row],[ Rural-Urban Continuum Code   2013]]=1,Table2[[#This Row],[ Rural-Urban Continuum Code   2013]]=2,Table2[[#This Row],[ Rural-Urban Continuum Code   2013]]=3),1,0)</f>
        <v>0</v>
      </c>
      <c r="G1041">
        <f>IF(OR(Table2[[#This Row],[ Rural-Urban Continuum Code   2013]]=4,Table2[[#This Row],[ Rural-Urban Continuum Code   2013]]=5,Table2[[#This Row],[ Rural-Urban Continuum Code   2013]]=6),1,0)</f>
        <v>0</v>
      </c>
      <c r="H1041">
        <f>IF(OR(Table2[[#This Row],[ Rural-Urban Continuum Code   2013]]=7,Table2[[#This Row],[ Rural-Urban Continuum Code   2013]]=8,Table2[[#This Row],[ Rural-Urban Continuum Code   2013]]=9),1,0)</f>
        <v>1</v>
      </c>
      <c r="I1041">
        <v>0.19</v>
      </c>
      <c r="J1041">
        <v>0.05</v>
      </c>
      <c r="K1041" s="17">
        <f>Table1[[#This Row],[Median Income 2018]]</f>
        <v>29521</v>
      </c>
      <c r="L1041">
        <f>(Table1[[#This Row],[Hospital Beds 2018]]/Table1[[#This Row],[Population Estimate 2018]])*1000</f>
        <v>3.9001855428073764</v>
      </c>
      <c r="M1041" s="1">
        <v>0.88</v>
      </c>
      <c r="N1041">
        <f>Table1[[#This Row],[Population Estimate 2018]]</f>
        <v>26409</v>
      </c>
      <c r="O1041" t="str" cm="1">
        <f t="array" ref="O1041">_xlfn.IFS(Table2[[#This Row],[ Rural-Urban Continuum Code   2014]]=1,"Urban",Table2[[#This Row],[ Rural-Urban Continuum Code   2015]]=1, "Suburban",Table2[[#This Row],[ Rural-Urban Continuum Code   2016]]=1,"Rural")</f>
        <v>Rural</v>
      </c>
    </row>
    <row r="1042" spans="1:15" x14ac:dyDescent="0.3">
      <c r="A1042">
        <v>1046</v>
      </c>
      <c r="B1042" t="s">
        <v>726</v>
      </c>
      <c r="C1042" t="s">
        <v>582</v>
      </c>
      <c r="D1042" t="s">
        <v>21</v>
      </c>
      <c r="E1042">
        <v>6</v>
      </c>
      <c r="F1042">
        <f>IF(OR(Table2[[#This Row],[ Rural-Urban Continuum Code   2013]]=1,Table2[[#This Row],[ Rural-Urban Continuum Code   2013]]=2,Table2[[#This Row],[ Rural-Urban Continuum Code   2013]]=3),1,0)</f>
        <v>0</v>
      </c>
      <c r="G1042">
        <f>IF(OR(Table2[[#This Row],[ Rural-Urban Continuum Code   2013]]=4,Table2[[#This Row],[ Rural-Urban Continuum Code   2013]]=5,Table2[[#This Row],[ Rural-Urban Continuum Code   2013]]=6),1,0)</f>
        <v>1</v>
      </c>
      <c r="H1042">
        <f>IF(OR(Table2[[#This Row],[ Rural-Urban Continuum Code   2013]]=7,Table2[[#This Row],[ Rural-Urban Continuum Code   2013]]=8,Table2[[#This Row],[ Rural-Urban Continuum Code   2013]]=9),1,0)</f>
        <v>0</v>
      </c>
      <c r="I1042">
        <v>0.18</v>
      </c>
      <c r="J1042">
        <v>0.06</v>
      </c>
      <c r="K1042" s="17">
        <f>Table1[[#This Row],[Median Income 2018]]</f>
        <v>51709</v>
      </c>
      <c r="L1042">
        <f>(Table1[[#This Row],[Hospital Beds 2018]]/Table1[[#This Row],[Population Estimate 2018]])*1000</f>
        <v>1.8106294600063904</v>
      </c>
      <c r="M1042" s="1">
        <v>0.86</v>
      </c>
      <c r="N1042">
        <f>Table1[[#This Row],[Population Estimate 2018]]</f>
        <v>18778</v>
      </c>
      <c r="O1042" t="str" cm="1">
        <f t="array" ref="O104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43" spans="1:15" x14ac:dyDescent="0.3">
      <c r="A1043">
        <v>1047</v>
      </c>
      <c r="B1043" t="s">
        <v>726</v>
      </c>
      <c r="C1043" t="s">
        <v>425</v>
      </c>
      <c r="D1043" t="s">
        <v>21</v>
      </c>
      <c r="E1043">
        <v>8</v>
      </c>
      <c r="F1043">
        <f>IF(OR(Table2[[#This Row],[ Rural-Urban Continuum Code   2013]]=1,Table2[[#This Row],[ Rural-Urban Continuum Code   2013]]=2,Table2[[#This Row],[ Rural-Urban Continuum Code   2013]]=3),1,0)</f>
        <v>0</v>
      </c>
      <c r="G1043">
        <f>IF(OR(Table2[[#This Row],[ Rural-Urban Continuum Code   2013]]=4,Table2[[#This Row],[ Rural-Urban Continuum Code   2013]]=5,Table2[[#This Row],[ Rural-Urban Continuum Code   2013]]=6),1,0)</f>
        <v>0</v>
      </c>
      <c r="H1043">
        <f>IF(OR(Table2[[#This Row],[ Rural-Urban Continuum Code   2013]]=7,Table2[[#This Row],[ Rural-Urban Continuum Code   2013]]=8,Table2[[#This Row],[ Rural-Urban Continuum Code   2013]]=9),1,0)</f>
        <v>1</v>
      </c>
      <c r="I1043">
        <v>0.17</v>
      </c>
      <c r="J1043">
        <v>0.06</v>
      </c>
      <c r="K1043" s="17">
        <f>Table1[[#This Row],[Median Income 2018]]</f>
        <v>37038</v>
      </c>
      <c r="L1043">
        <f>(Table1[[#This Row],[Hospital Beds 2018]]/Table1[[#This Row],[Population Estimate 2018]])*1000</f>
        <v>1.3223315349624458</v>
      </c>
      <c r="M1043" s="1">
        <v>0.87</v>
      </c>
      <c r="N1043">
        <f>Table1[[#This Row],[Population Estimate 2018]]</f>
        <v>18906</v>
      </c>
      <c r="O1043" t="str" cm="1">
        <f t="array" ref="O1043">_xlfn.IFS(Table2[[#This Row],[ Rural-Urban Continuum Code   2014]]=1,"Urban",Table2[[#This Row],[ Rural-Urban Continuum Code   2015]]=1, "Suburban",Table2[[#This Row],[ Rural-Urban Continuum Code   2016]]=1,"Rural")</f>
        <v>Rural</v>
      </c>
    </row>
    <row r="1044" spans="1:15" x14ac:dyDescent="0.3">
      <c r="A1044">
        <v>1048</v>
      </c>
      <c r="B1044" t="s">
        <v>726</v>
      </c>
      <c r="C1044" t="s">
        <v>535</v>
      </c>
      <c r="D1044" t="s">
        <v>21</v>
      </c>
      <c r="E1044">
        <v>2</v>
      </c>
      <c r="F1044">
        <f>IF(OR(Table2[[#This Row],[ Rural-Urban Continuum Code   2013]]=1,Table2[[#This Row],[ Rural-Urban Continuum Code   2013]]=2,Table2[[#This Row],[ Rural-Urban Continuum Code   2013]]=3),1,0)</f>
        <v>1</v>
      </c>
      <c r="G1044">
        <f>IF(OR(Table2[[#This Row],[ Rural-Urban Continuum Code   2013]]=4,Table2[[#This Row],[ Rural-Urban Continuum Code   2013]]=5,Table2[[#This Row],[ Rural-Urban Continuum Code   2013]]=6),1,0)</f>
        <v>0</v>
      </c>
      <c r="H1044">
        <f>IF(OR(Table2[[#This Row],[ Rural-Urban Continuum Code   2013]]=7,Table2[[#This Row],[ Rural-Urban Continuum Code   2013]]=8,Table2[[#This Row],[ Rural-Urban Continuum Code   2013]]=9),1,0)</f>
        <v>0</v>
      </c>
      <c r="I1044">
        <v>0.18</v>
      </c>
      <c r="J1044">
        <v>0.06</v>
      </c>
      <c r="K1044" s="17">
        <f>Table1[[#This Row],[Median Income 2018]]</f>
        <v>51161</v>
      </c>
      <c r="L1044">
        <f>(Table1[[#This Row],[Hospital Beds 2018]]/Table1[[#This Row],[Population Estimate 2018]])*1000</f>
        <v>2.6540325941523548</v>
      </c>
      <c r="M1044" s="1">
        <v>0.85</v>
      </c>
      <c r="N1044">
        <f>Table1[[#This Row],[Population Estimate 2018]]</f>
        <v>45591</v>
      </c>
      <c r="O1044" t="str" cm="1">
        <f t="array" ref="O1044">_xlfn.IFS(Table2[[#This Row],[ Rural-Urban Continuum Code   2014]]=1,"Urban",Table2[[#This Row],[ Rural-Urban Continuum Code   2015]]=1, "Suburban",Table2[[#This Row],[ Rural-Urban Continuum Code   2016]]=1,"Rural")</f>
        <v>Urban</v>
      </c>
    </row>
    <row r="1045" spans="1:15" x14ac:dyDescent="0.3">
      <c r="A1045">
        <v>1049</v>
      </c>
      <c r="B1045" t="s">
        <v>726</v>
      </c>
      <c r="C1045" t="s">
        <v>54</v>
      </c>
      <c r="D1045" t="s">
        <v>21</v>
      </c>
      <c r="E1045">
        <v>1</v>
      </c>
      <c r="F1045">
        <f>IF(OR(Table2[[#This Row],[ Rural-Urban Continuum Code   2013]]=1,Table2[[#This Row],[ Rural-Urban Continuum Code   2013]]=2,Table2[[#This Row],[ Rural-Urban Continuum Code   2013]]=3),1,0)</f>
        <v>1</v>
      </c>
      <c r="G1045">
        <f>IF(OR(Table2[[#This Row],[ Rural-Urban Continuum Code   2013]]=4,Table2[[#This Row],[ Rural-Urban Continuum Code   2013]]=5,Table2[[#This Row],[ Rural-Urban Continuum Code   2013]]=6),1,0)</f>
        <v>0</v>
      </c>
      <c r="H1045">
        <f>IF(OR(Table2[[#This Row],[ Rural-Urban Continuum Code   2013]]=7,Table2[[#This Row],[ Rural-Urban Continuum Code   2013]]=8,Table2[[#This Row],[ Rural-Urban Continuum Code   2013]]=9),1,0)</f>
        <v>0</v>
      </c>
      <c r="I1045">
        <v>0.18</v>
      </c>
      <c r="J1045">
        <v>0.06</v>
      </c>
      <c r="K1045" s="17">
        <f>Table1[[#This Row],[Median Income 2018]]</f>
        <v>53405</v>
      </c>
      <c r="L1045">
        <f>(Table1[[#This Row],[Hospital Beds 2018]]/Table1[[#This Row],[Population Estimate 2018]])*1000</f>
        <v>0</v>
      </c>
      <c r="M1045" s="1">
        <v>0.86</v>
      </c>
      <c r="N1045">
        <f>Table1[[#This Row],[Population Estimate 2018]]</f>
        <v>16106</v>
      </c>
      <c r="O1045" t="str" cm="1">
        <f t="array" ref="O1045">_xlfn.IFS(Table2[[#This Row],[ Rural-Urban Continuum Code   2014]]=1,"Urban",Table2[[#This Row],[ Rural-Urban Continuum Code   2015]]=1, "Suburban",Table2[[#This Row],[ Rural-Urban Continuum Code   2016]]=1,"Rural")</f>
        <v>Urban</v>
      </c>
    </row>
    <row r="1046" spans="1:15" x14ac:dyDescent="0.3">
      <c r="A1046">
        <v>1050</v>
      </c>
      <c r="B1046" t="s">
        <v>726</v>
      </c>
      <c r="C1046" t="s">
        <v>753</v>
      </c>
      <c r="D1046" t="s">
        <v>21</v>
      </c>
      <c r="E1046">
        <v>9</v>
      </c>
      <c r="F1046">
        <f>IF(OR(Table2[[#This Row],[ Rural-Urban Continuum Code   2013]]=1,Table2[[#This Row],[ Rural-Urban Continuum Code   2013]]=2,Table2[[#This Row],[ Rural-Urban Continuum Code   2013]]=3),1,0)</f>
        <v>0</v>
      </c>
      <c r="G1046">
        <f>IF(OR(Table2[[#This Row],[ Rural-Urban Continuum Code   2013]]=4,Table2[[#This Row],[ Rural-Urban Continuum Code   2013]]=5,Table2[[#This Row],[ Rural-Urban Continuum Code   2013]]=6),1,0)</f>
        <v>0</v>
      </c>
      <c r="H1046">
        <f>IF(OR(Table2[[#This Row],[ Rural-Urban Continuum Code   2013]]=7,Table2[[#This Row],[ Rural-Urban Continuum Code   2013]]=8,Table2[[#This Row],[ Rural-Urban Continuum Code   2013]]=9),1,0)</f>
        <v>1</v>
      </c>
      <c r="I1046">
        <v>0.26</v>
      </c>
      <c r="J1046">
        <v>0.09</v>
      </c>
      <c r="K1046" s="17">
        <f>Table1[[#This Row],[Median Income 2018]]</f>
        <v>44290</v>
      </c>
      <c r="L1046">
        <f>(Table1[[#This Row],[Hospital Beds 2018]]/Table1[[#This Row],[Population Estimate 2018]])*1000</f>
        <v>0</v>
      </c>
      <c r="M1046" s="1">
        <v>0.77</v>
      </c>
      <c r="N1046">
        <f>Table1[[#This Row],[Population Estimate 2018]]</f>
        <v>4421</v>
      </c>
      <c r="O1046" t="str" cm="1">
        <f t="array" ref="O1046">_xlfn.IFS(Table2[[#This Row],[ Rural-Urban Continuum Code   2014]]=1,"Urban",Table2[[#This Row],[ Rural-Urban Continuum Code   2015]]=1, "Suburban",Table2[[#This Row],[ Rural-Urban Continuum Code   2016]]=1,"Rural")</f>
        <v>Rural</v>
      </c>
    </row>
    <row r="1047" spans="1:15" x14ac:dyDescent="0.3">
      <c r="A1047">
        <v>1051</v>
      </c>
      <c r="B1047" t="s">
        <v>726</v>
      </c>
      <c r="C1047" t="s">
        <v>754</v>
      </c>
      <c r="D1047" t="s">
        <v>21</v>
      </c>
      <c r="E1047">
        <v>5</v>
      </c>
      <c r="F1047">
        <f>IF(OR(Table2[[#This Row],[ Rural-Urban Continuum Code   2013]]=1,Table2[[#This Row],[ Rural-Urban Continuum Code   2013]]=2,Table2[[#This Row],[ Rural-Urban Continuum Code   2013]]=3),1,0)</f>
        <v>0</v>
      </c>
      <c r="G1047">
        <f>IF(OR(Table2[[#This Row],[ Rural-Urban Continuum Code   2013]]=4,Table2[[#This Row],[ Rural-Urban Continuum Code   2013]]=5,Table2[[#This Row],[ Rural-Urban Continuum Code   2013]]=6),1,0)</f>
        <v>1</v>
      </c>
      <c r="H1047">
        <f>IF(OR(Table2[[#This Row],[ Rural-Urban Continuum Code   2013]]=7,Table2[[#This Row],[ Rural-Urban Continuum Code   2013]]=8,Table2[[#This Row],[ Rural-Urban Continuum Code   2013]]=9),1,0)</f>
        <v>0</v>
      </c>
      <c r="I1047">
        <v>0.18</v>
      </c>
      <c r="J1047">
        <v>0.06</v>
      </c>
      <c r="K1047" s="17">
        <f>Table1[[#This Row],[Median Income 2018]]</f>
        <v>45512</v>
      </c>
      <c r="L1047">
        <f>(Table1[[#This Row],[Hospital Beds 2018]]/Table1[[#This Row],[Population Estimate 2018]])*1000</f>
        <v>4.5930593769415111</v>
      </c>
      <c r="M1047" s="1">
        <v>0.85</v>
      </c>
      <c r="N1047">
        <f>Table1[[#This Row],[Population Estimate 2018]]</f>
        <v>45068</v>
      </c>
      <c r="O1047" t="str" cm="1">
        <f t="array" ref="O104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48" spans="1:15" x14ac:dyDescent="0.3">
      <c r="A1048">
        <v>1052</v>
      </c>
      <c r="B1048" t="s">
        <v>726</v>
      </c>
      <c r="C1048" t="s">
        <v>56</v>
      </c>
      <c r="D1048" t="s">
        <v>21</v>
      </c>
      <c r="E1048">
        <v>9</v>
      </c>
      <c r="F1048">
        <f>IF(OR(Table2[[#This Row],[ Rural-Urban Continuum Code   2013]]=1,Table2[[#This Row],[ Rural-Urban Continuum Code   2013]]=2,Table2[[#This Row],[ Rural-Urban Continuum Code   2013]]=3),1,0)</f>
        <v>0</v>
      </c>
      <c r="G1048">
        <f>IF(OR(Table2[[#This Row],[ Rural-Urban Continuum Code   2013]]=4,Table2[[#This Row],[ Rural-Urban Continuum Code   2013]]=5,Table2[[#This Row],[ Rural-Urban Continuum Code   2013]]=6),1,0)</f>
        <v>0</v>
      </c>
      <c r="H1048">
        <f>IF(OR(Table2[[#This Row],[ Rural-Urban Continuum Code   2013]]=7,Table2[[#This Row],[ Rural-Urban Continuum Code   2013]]=8,Table2[[#This Row],[ Rural-Urban Continuum Code   2013]]=9),1,0)</f>
        <v>1</v>
      </c>
      <c r="I1048">
        <v>0.17</v>
      </c>
      <c r="J1048">
        <v>0.05</v>
      </c>
      <c r="K1048" s="17">
        <f>Table1[[#This Row],[Median Income 2018]]</f>
        <v>35317</v>
      </c>
      <c r="L1048">
        <f>(Table1[[#This Row],[Hospital Beds 2018]]/Table1[[#This Row],[Population Estimate 2018]])*1000</f>
        <v>0</v>
      </c>
      <c r="M1048" s="1">
        <v>0.88</v>
      </c>
      <c r="N1048">
        <f>Table1[[#This Row],[Population Estimate 2018]]</f>
        <v>13442</v>
      </c>
      <c r="O1048" t="str" cm="1">
        <f t="array" ref="O1048">_xlfn.IFS(Table2[[#This Row],[ Rural-Urban Continuum Code   2014]]=1,"Urban",Table2[[#This Row],[ Rural-Urban Continuum Code   2015]]=1, "Suburban",Table2[[#This Row],[ Rural-Urban Continuum Code   2016]]=1,"Rural")</f>
        <v>Rural</v>
      </c>
    </row>
    <row r="1049" spans="1:15" x14ac:dyDescent="0.3">
      <c r="A1049">
        <v>1053</v>
      </c>
      <c r="B1049" t="s">
        <v>726</v>
      </c>
      <c r="C1049" t="s">
        <v>57</v>
      </c>
      <c r="D1049" t="s">
        <v>21</v>
      </c>
      <c r="E1049">
        <v>1</v>
      </c>
      <c r="F1049">
        <f>IF(OR(Table2[[#This Row],[ Rural-Urban Continuum Code   2013]]=1,Table2[[#This Row],[ Rural-Urban Continuum Code   2013]]=2,Table2[[#This Row],[ Rural-Urban Continuum Code   2013]]=3),1,0)</f>
        <v>1</v>
      </c>
      <c r="G1049">
        <f>IF(OR(Table2[[#This Row],[ Rural-Urban Continuum Code   2013]]=4,Table2[[#This Row],[ Rural-Urban Continuum Code   2013]]=5,Table2[[#This Row],[ Rural-Urban Continuum Code   2013]]=6),1,0)</f>
        <v>0</v>
      </c>
      <c r="H1049">
        <f>IF(OR(Table2[[#This Row],[ Rural-Urban Continuum Code   2013]]=7,Table2[[#This Row],[ Rural-Urban Continuum Code   2013]]=8,Table2[[#This Row],[ Rural-Urban Continuum Code   2013]]=9),1,0)</f>
        <v>0</v>
      </c>
      <c r="I1049">
        <v>0.16</v>
      </c>
      <c r="J1049">
        <v>0.06</v>
      </c>
      <c r="K1049" s="17">
        <f>Table1[[#This Row],[Median Income 2018]]</f>
        <v>55860</v>
      </c>
      <c r="L1049">
        <f>(Table1[[#This Row],[Hospital Beds 2018]]/Table1[[#This Row],[Population Estimate 2018]])*1000</f>
        <v>4.7941836455263154</v>
      </c>
      <c r="M1049" s="1">
        <v>0.85</v>
      </c>
      <c r="N1049">
        <f>Table1[[#This Row],[Population Estimate 2018]]</f>
        <v>770517</v>
      </c>
      <c r="O1049" t="str" cm="1">
        <f t="array" ref="O1049">_xlfn.IFS(Table2[[#This Row],[ Rural-Urban Continuum Code   2014]]=1,"Urban",Table2[[#This Row],[ Rural-Urban Continuum Code   2015]]=1, "Suburban",Table2[[#This Row],[ Rural-Urban Continuum Code   2016]]=1,"Rural")</f>
        <v>Urban</v>
      </c>
    </row>
    <row r="1050" spans="1:15" x14ac:dyDescent="0.3">
      <c r="A1050">
        <v>1054</v>
      </c>
      <c r="B1050" t="s">
        <v>726</v>
      </c>
      <c r="C1050" t="s">
        <v>755</v>
      </c>
      <c r="D1050" t="s">
        <v>21</v>
      </c>
      <c r="E1050">
        <v>2</v>
      </c>
      <c r="F1050">
        <f>IF(OR(Table2[[#This Row],[ Rural-Urban Continuum Code   2013]]=1,Table2[[#This Row],[ Rural-Urban Continuum Code   2013]]=2,Table2[[#This Row],[ Rural-Urban Continuum Code   2013]]=3),1,0)</f>
        <v>1</v>
      </c>
      <c r="G1050">
        <f>IF(OR(Table2[[#This Row],[ Rural-Urban Continuum Code   2013]]=4,Table2[[#This Row],[ Rural-Urban Continuum Code   2013]]=5,Table2[[#This Row],[ Rural-Urban Continuum Code   2013]]=6),1,0)</f>
        <v>0</v>
      </c>
      <c r="H1050">
        <f>IF(OR(Table2[[#This Row],[ Rural-Urban Continuum Code   2013]]=7,Table2[[#This Row],[ Rural-Urban Continuum Code   2013]]=8,Table2[[#This Row],[ Rural-Urban Continuum Code   2013]]=9),1,0)</f>
        <v>0</v>
      </c>
      <c r="I1050">
        <v>0.15</v>
      </c>
      <c r="J1050">
        <v>0.06</v>
      </c>
      <c r="K1050" s="17">
        <f>Table1[[#This Row],[Median Income 2018]]</f>
        <v>59443</v>
      </c>
      <c r="L1050">
        <f>(Table1[[#This Row],[Hospital Beds 2018]]/Table1[[#This Row],[Population Estimate 2018]])*1000</f>
        <v>0</v>
      </c>
      <c r="M1050" s="1">
        <v>0.85</v>
      </c>
      <c r="N1050">
        <f>Table1[[#This Row],[Population Estimate 2018]]</f>
        <v>53920</v>
      </c>
      <c r="O1050" t="str" cm="1">
        <f t="array" ref="O1050">_xlfn.IFS(Table2[[#This Row],[ Rural-Urban Continuum Code   2014]]=1,"Urban",Table2[[#This Row],[ Rural-Urban Continuum Code   2015]]=1, "Suburban",Table2[[#This Row],[ Rural-Urban Continuum Code   2016]]=1,"Rural")</f>
        <v>Urban</v>
      </c>
    </row>
    <row r="1051" spans="1:15" x14ac:dyDescent="0.3">
      <c r="A1051">
        <v>1055</v>
      </c>
      <c r="B1051" t="s">
        <v>726</v>
      </c>
      <c r="C1051" t="s">
        <v>162</v>
      </c>
      <c r="D1051" t="s">
        <v>21</v>
      </c>
      <c r="E1051">
        <v>7</v>
      </c>
      <c r="F1051">
        <f>IF(OR(Table2[[#This Row],[ Rural-Urban Continuum Code   2013]]=1,Table2[[#This Row],[ Rural-Urban Continuum Code   2013]]=2,Table2[[#This Row],[ Rural-Urban Continuum Code   2013]]=3),1,0)</f>
        <v>0</v>
      </c>
      <c r="G1051">
        <f>IF(OR(Table2[[#This Row],[ Rural-Urban Continuum Code   2013]]=4,Table2[[#This Row],[ Rural-Urban Continuum Code   2013]]=5,Table2[[#This Row],[ Rural-Urban Continuum Code   2013]]=6),1,0)</f>
        <v>0</v>
      </c>
      <c r="H1051">
        <f>IF(OR(Table2[[#This Row],[ Rural-Urban Continuum Code   2013]]=7,Table2[[#This Row],[ Rural-Urban Continuum Code   2013]]=8,Table2[[#This Row],[ Rural-Urban Continuum Code   2013]]=9),1,0)</f>
        <v>1</v>
      </c>
      <c r="I1051">
        <v>0.18</v>
      </c>
      <c r="J1051">
        <v>0.06</v>
      </c>
      <c r="K1051" s="17">
        <f>Table1[[#This Row],[Median Income 2018]]</f>
        <v>39381</v>
      </c>
      <c r="L1051">
        <f>(Table1[[#This Row],[Hospital Beds 2018]]/Table1[[#This Row],[Population Estimate 2018]])*1000</f>
        <v>3.2162958992227284</v>
      </c>
      <c r="M1051" s="1">
        <v>0.88</v>
      </c>
      <c r="N1051">
        <f>Table1[[#This Row],[Population Estimate 2018]]</f>
        <v>22386</v>
      </c>
      <c r="O1051" t="str" cm="1">
        <f t="array" ref="O1051">_xlfn.IFS(Table2[[#This Row],[ Rural-Urban Continuum Code   2014]]=1,"Urban",Table2[[#This Row],[ Rural-Urban Continuum Code   2015]]=1, "Suburban",Table2[[#This Row],[ Rural-Urban Continuum Code   2016]]=1,"Rural")</f>
        <v>Rural</v>
      </c>
    </row>
    <row r="1052" spans="1:15" x14ac:dyDescent="0.3">
      <c r="A1052">
        <v>1056</v>
      </c>
      <c r="B1052" t="s">
        <v>726</v>
      </c>
      <c r="C1052" t="s">
        <v>756</v>
      </c>
      <c r="D1052" t="s">
        <v>21</v>
      </c>
      <c r="E1052">
        <v>1</v>
      </c>
      <c r="F1052">
        <f>IF(OR(Table2[[#This Row],[ Rural-Urban Continuum Code   2013]]=1,Table2[[#This Row],[ Rural-Urban Continuum Code   2013]]=2,Table2[[#This Row],[ Rural-Urban Continuum Code   2013]]=3),1,0)</f>
        <v>1</v>
      </c>
      <c r="G1052">
        <f>IF(OR(Table2[[#This Row],[ Rural-Urban Continuum Code   2013]]=4,Table2[[#This Row],[ Rural-Urban Continuum Code   2013]]=5,Table2[[#This Row],[ Rural-Urban Continuum Code   2013]]=6),1,0)</f>
        <v>0</v>
      </c>
      <c r="H1052">
        <f>IF(OR(Table2[[#This Row],[ Rural-Urban Continuum Code   2013]]=7,Table2[[#This Row],[ Rural-Urban Continuum Code   2013]]=8,Table2[[#This Row],[ Rural-Urban Continuum Code   2013]]=9),1,0)</f>
        <v>0</v>
      </c>
      <c r="I1052">
        <v>0.14000000000000001</v>
      </c>
      <c r="J1052">
        <v>0.06</v>
      </c>
      <c r="K1052" s="17">
        <f>Table1[[#This Row],[Median Income 2018]]</f>
        <v>64644</v>
      </c>
      <c r="L1052">
        <f>(Table1[[#This Row],[Hospital Beds 2018]]/Table1[[#This Row],[Population Estimate 2018]])*1000</f>
        <v>3.3122353975585814</v>
      </c>
      <c r="M1052" s="1">
        <v>0.88</v>
      </c>
      <c r="N1052">
        <f>Table1[[#This Row],[Population Estimate 2018]]</f>
        <v>166051</v>
      </c>
      <c r="O1052" t="str" cm="1">
        <f t="array" ref="O1052">_xlfn.IFS(Table2[[#This Row],[ Rural-Urban Continuum Code   2014]]=1,"Urban",Table2[[#This Row],[ Rural-Urban Continuum Code   2015]]=1, "Suburban",Table2[[#This Row],[ Rural-Urban Continuum Code   2016]]=1,"Rural")</f>
        <v>Urban</v>
      </c>
    </row>
    <row r="1053" spans="1:15" x14ac:dyDescent="0.3">
      <c r="A1053">
        <v>1057</v>
      </c>
      <c r="B1053" t="s">
        <v>726</v>
      </c>
      <c r="C1053" t="s">
        <v>757</v>
      </c>
      <c r="D1053" t="s">
        <v>21</v>
      </c>
      <c r="E1053">
        <v>9</v>
      </c>
      <c r="F1053">
        <f>IF(OR(Table2[[#This Row],[ Rural-Urban Continuum Code   2013]]=1,Table2[[#This Row],[ Rural-Urban Continuum Code   2013]]=2,Table2[[#This Row],[ Rural-Urban Continuum Code   2013]]=3),1,0)</f>
        <v>0</v>
      </c>
      <c r="G1053">
        <f>IF(OR(Table2[[#This Row],[ Rural-Urban Continuum Code   2013]]=4,Table2[[#This Row],[ Rural-Urban Continuum Code   2013]]=5,Table2[[#This Row],[ Rural-Urban Continuum Code   2013]]=6),1,0)</f>
        <v>0</v>
      </c>
      <c r="H1053">
        <f>IF(OR(Table2[[#This Row],[ Rural-Urban Continuum Code   2013]]=7,Table2[[#This Row],[ Rural-Urban Continuum Code   2013]]=8,Table2[[#This Row],[ Rural-Urban Continuum Code   2013]]=9),1,0)</f>
        <v>1</v>
      </c>
      <c r="I1053">
        <v>0.18</v>
      </c>
      <c r="J1053">
        <v>0.04</v>
      </c>
      <c r="K1053" s="17">
        <f>Table1[[#This Row],[Median Income 2018]]</f>
        <v>32228</v>
      </c>
      <c r="L1053">
        <f>(Table1[[#This Row],[Hospital Beds 2018]]/Table1[[#This Row],[Population Estimate 2018]])*1000</f>
        <v>0</v>
      </c>
      <c r="M1053" s="1">
        <v>0.85</v>
      </c>
      <c r="N1053">
        <f>Table1[[#This Row],[Population Estimate 2018]]</f>
        <v>15126</v>
      </c>
      <c r="O1053" t="str" cm="1">
        <f t="array" ref="O1053">_xlfn.IFS(Table2[[#This Row],[ Rural-Urban Continuum Code   2014]]=1,"Urban",Table2[[#This Row],[ Rural-Urban Continuum Code   2015]]=1, "Suburban",Table2[[#This Row],[ Rural-Urban Continuum Code   2016]]=1,"Rural")</f>
        <v>Rural</v>
      </c>
    </row>
    <row r="1054" spans="1:15" x14ac:dyDescent="0.3">
      <c r="A1054">
        <v>1058</v>
      </c>
      <c r="B1054" t="s">
        <v>726</v>
      </c>
      <c r="C1054" t="s">
        <v>542</v>
      </c>
      <c r="D1054" t="s">
        <v>21</v>
      </c>
      <c r="E1054">
        <v>7</v>
      </c>
      <c r="F1054">
        <f>IF(OR(Table2[[#This Row],[ Rural-Urban Continuum Code   2013]]=1,Table2[[#This Row],[ Rural-Urban Continuum Code   2013]]=2,Table2[[#This Row],[ Rural-Urban Continuum Code   2013]]=3),1,0)</f>
        <v>0</v>
      </c>
      <c r="G1054">
        <f>IF(OR(Table2[[#This Row],[ Rural-Urban Continuum Code   2013]]=4,Table2[[#This Row],[ Rural-Urban Continuum Code   2013]]=5,Table2[[#This Row],[ Rural-Urban Continuum Code   2013]]=6),1,0)</f>
        <v>0</v>
      </c>
      <c r="H1054">
        <f>IF(OR(Table2[[#This Row],[ Rural-Urban Continuum Code   2013]]=7,Table2[[#This Row],[ Rural-Urban Continuum Code   2013]]=8,Table2[[#This Row],[ Rural-Urban Continuum Code   2013]]=9),1,0)</f>
        <v>1</v>
      </c>
      <c r="I1054">
        <v>0.17</v>
      </c>
      <c r="J1054">
        <v>0.05</v>
      </c>
      <c r="K1054" s="17">
        <f>Table1[[#This Row],[Median Income 2018]]</f>
        <v>30742</v>
      </c>
      <c r="L1054">
        <f>(Table1[[#This Row],[Hospital Beds 2018]]/Table1[[#This Row],[Population Estimate 2018]])*1000</f>
        <v>0.79861998466649631</v>
      </c>
      <c r="M1054" s="1">
        <v>0.88</v>
      </c>
      <c r="N1054">
        <f>Table1[[#This Row],[Population Estimate 2018]]</f>
        <v>31304</v>
      </c>
      <c r="O1054" t="str" cm="1">
        <f t="array" ref="O1054">_xlfn.IFS(Table2[[#This Row],[ Rural-Urban Continuum Code   2014]]=1,"Urban",Table2[[#This Row],[ Rural-Urban Continuum Code   2015]]=1, "Suburban",Table2[[#This Row],[ Rural-Urban Continuum Code   2016]]=1,"Rural")</f>
        <v>Rural</v>
      </c>
    </row>
    <row r="1055" spans="1:15" x14ac:dyDescent="0.3">
      <c r="A1055">
        <v>1059</v>
      </c>
      <c r="B1055" t="s">
        <v>726</v>
      </c>
      <c r="C1055" t="s">
        <v>758</v>
      </c>
      <c r="D1055" t="s">
        <v>21</v>
      </c>
      <c r="E1055">
        <v>3</v>
      </c>
      <c r="F1055">
        <f>IF(OR(Table2[[#This Row],[ Rural-Urban Continuum Code   2013]]=1,Table2[[#This Row],[ Rural-Urban Continuum Code   2013]]=2,Table2[[#This Row],[ Rural-Urban Continuum Code   2013]]=3),1,0)</f>
        <v>1</v>
      </c>
      <c r="G1055">
        <f>IF(OR(Table2[[#This Row],[ Rural-Urban Continuum Code   2013]]=4,Table2[[#This Row],[ Rural-Urban Continuum Code   2013]]=5,Table2[[#This Row],[ Rural-Urban Continuum Code   2013]]=6),1,0)</f>
        <v>0</v>
      </c>
      <c r="H1055">
        <f>IF(OR(Table2[[#This Row],[ Rural-Urban Continuum Code   2013]]=7,Table2[[#This Row],[ Rural-Urban Continuum Code   2013]]=8,Table2[[#This Row],[ Rural-Urban Continuum Code   2013]]=9),1,0)</f>
        <v>0</v>
      </c>
      <c r="I1055">
        <v>0.18</v>
      </c>
      <c r="J1055">
        <v>7.0000000000000007E-2</v>
      </c>
      <c r="K1055" s="17">
        <f>Table1[[#This Row],[Median Income 2018]]</f>
        <v>45458</v>
      </c>
      <c r="L1055">
        <f>(Table1[[#This Row],[Hospital Beds 2018]]/Table1[[#This Row],[Population Estimate 2018]])*1000</f>
        <v>0</v>
      </c>
      <c r="M1055" s="1">
        <v>0.85</v>
      </c>
      <c r="N1055">
        <f>Table1[[#This Row],[Population Estimate 2018]]</f>
        <v>14307</v>
      </c>
      <c r="O1055" t="str" cm="1">
        <f t="array" ref="O1055">_xlfn.IFS(Table2[[#This Row],[ Rural-Urban Continuum Code   2014]]=1,"Urban",Table2[[#This Row],[ Rural-Urban Continuum Code   2015]]=1, "Suburban",Table2[[#This Row],[ Rural-Urban Continuum Code   2016]]=1,"Rural")</f>
        <v>Urban</v>
      </c>
    </row>
    <row r="1056" spans="1:15" x14ac:dyDescent="0.3">
      <c r="A1056">
        <v>1060</v>
      </c>
      <c r="B1056" t="s">
        <v>726</v>
      </c>
      <c r="C1056" t="s">
        <v>759</v>
      </c>
      <c r="D1056" t="s">
        <v>21</v>
      </c>
      <c r="E1056">
        <v>5</v>
      </c>
      <c r="F1056">
        <f>IF(OR(Table2[[#This Row],[ Rural-Urban Continuum Code   2013]]=1,Table2[[#This Row],[ Rural-Urban Continuum Code   2013]]=2,Table2[[#This Row],[ Rural-Urban Continuum Code   2013]]=3),1,0)</f>
        <v>0</v>
      </c>
      <c r="G1056">
        <f>IF(OR(Table2[[#This Row],[ Rural-Urban Continuum Code   2013]]=4,Table2[[#This Row],[ Rural-Urban Continuum Code   2013]]=5,Table2[[#This Row],[ Rural-Urban Continuum Code   2013]]=6),1,0)</f>
        <v>1</v>
      </c>
      <c r="H1056">
        <f>IF(OR(Table2[[#This Row],[ Rural-Urban Continuum Code   2013]]=7,Table2[[#This Row],[ Rural-Urban Continuum Code   2013]]=8,Table2[[#This Row],[ Rural-Urban Continuum Code   2013]]=9),1,0)</f>
        <v>0</v>
      </c>
      <c r="I1056">
        <v>0.16</v>
      </c>
      <c r="J1056">
        <v>0.06</v>
      </c>
      <c r="K1056" s="17">
        <f>Table1[[#This Row],[Median Income 2018]]</f>
        <v>41425</v>
      </c>
      <c r="L1056">
        <f>(Table1[[#This Row],[Hospital Beds 2018]]/Table1[[#This Row],[Population Estimate 2018]])*1000</f>
        <v>1.912014373073563</v>
      </c>
      <c r="M1056" s="1">
        <v>0.89</v>
      </c>
      <c r="N1056">
        <f>Table1[[#This Row],[Population Estimate 2018]]</f>
        <v>60669</v>
      </c>
      <c r="O1056" t="str" cm="1">
        <f t="array" ref="O105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57" spans="1:15" x14ac:dyDescent="0.3">
      <c r="A1057">
        <v>1061</v>
      </c>
      <c r="B1057" t="s">
        <v>726</v>
      </c>
      <c r="C1057" t="s">
        <v>61</v>
      </c>
      <c r="D1057" t="s">
        <v>21</v>
      </c>
      <c r="E1057">
        <v>6</v>
      </c>
      <c r="F1057">
        <f>IF(OR(Table2[[#This Row],[ Rural-Urban Continuum Code   2013]]=1,Table2[[#This Row],[ Rural-Urban Continuum Code   2013]]=2,Table2[[#This Row],[ Rural-Urban Continuum Code   2013]]=3),1,0)</f>
        <v>0</v>
      </c>
      <c r="G1057">
        <f>IF(OR(Table2[[#This Row],[ Rural-Urban Continuum Code   2013]]=4,Table2[[#This Row],[ Rural-Urban Continuum Code   2013]]=5,Table2[[#This Row],[ Rural-Urban Continuum Code   2013]]=6),1,0)</f>
        <v>1</v>
      </c>
      <c r="H1057">
        <f>IF(OR(Table2[[#This Row],[ Rural-Urban Continuum Code   2013]]=7,Table2[[#This Row],[ Rural-Urban Continuum Code   2013]]=8,Table2[[#This Row],[ Rural-Urban Continuum Code   2013]]=9),1,0)</f>
        <v>0</v>
      </c>
      <c r="I1057">
        <v>0.17</v>
      </c>
      <c r="J1057">
        <v>0.05</v>
      </c>
      <c r="K1057" s="17">
        <f>Table1[[#This Row],[Median Income 2018]]</f>
        <v>36667</v>
      </c>
      <c r="L1057">
        <f>(Table1[[#This Row],[Hospital Beds 2018]]/Table1[[#This Row],[Population Estimate 2018]])*1000</f>
        <v>5.7799755956585956</v>
      </c>
      <c r="M1057" s="1">
        <v>0.89</v>
      </c>
      <c r="N1057">
        <f>Table1[[#This Row],[Population Estimate 2018]]</f>
        <v>15571</v>
      </c>
      <c r="O1057" t="str" cm="1">
        <f t="array" ref="O105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58" spans="1:15" x14ac:dyDescent="0.3">
      <c r="A1058">
        <v>1062</v>
      </c>
      <c r="B1058" t="s">
        <v>726</v>
      </c>
      <c r="C1058" t="s">
        <v>62</v>
      </c>
      <c r="D1058" t="s">
        <v>21</v>
      </c>
      <c r="E1058">
        <v>9</v>
      </c>
      <c r="F1058">
        <f>IF(OR(Table2[[#This Row],[ Rural-Urban Continuum Code   2013]]=1,Table2[[#This Row],[ Rural-Urban Continuum Code   2013]]=2,Table2[[#This Row],[ Rural-Urban Continuum Code   2013]]=3),1,0)</f>
        <v>0</v>
      </c>
      <c r="G1058">
        <f>IF(OR(Table2[[#This Row],[ Rural-Urban Continuum Code   2013]]=4,Table2[[#This Row],[ Rural-Urban Continuum Code   2013]]=5,Table2[[#This Row],[ Rural-Urban Continuum Code   2013]]=6),1,0)</f>
        <v>0</v>
      </c>
      <c r="H1058">
        <f>IF(OR(Table2[[#This Row],[ Rural-Urban Continuum Code   2013]]=7,Table2[[#This Row],[ Rural-Urban Continuum Code   2013]]=8,Table2[[#This Row],[ Rural-Urban Continuum Code   2013]]=9),1,0)</f>
        <v>1</v>
      </c>
      <c r="I1058">
        <v>0.18</v>
      </c>
      <c r="J1058">
        <v>0.05</v>
      </c>
      <c r="K1058" s="17">
        <f>Table1[[#This Row],[Median Income 2018]]</f>
        <v>29124</v>
      </c>
      <c r="L1058">
        <f>(Table1[[#This Row],[Hospital Beds 2018]]/Table1[[#This Row],[Population Estimate 2018]])*1000</f>
        <v>0</v>
      </c>
      <c r="M1058" s="1">
        <v>0.79</v>
      </c>
      <c r="N1058">
        <f>Table1[[#This Row],[Population Estimate 2018]]</f>
        <v>7033</v>
      </c>
      <c r="O1058" t="str" cm="1">
        <f t="array" ref="O1058">_xlfn.IFS(Table2[[#This Row],[ Rural-Urban Continuum Code   2014]]=1,"Urban",Table2[[#This Row],[ Rural-Urban Continuum Code   2015]]=1, "Suburban",Table2[[#This Row],[ Rural-Urban Continuum Code   2016]]=1,"Rural")</f>
        <v>Rural</v>
      </c>
    </row>
    <row r="1059" spans="1:15" x14ac:dyDescent="0.3">
      <c r="A1059">
        <v>1063</v>
      </c>
      <c r="B1059" t="s">
        <v>726</v>
      </c>
      <c r="C1059" t="s">
        <v>760</v>
      </c>
      <c r="D1059" t="s">
        <v>21</v>
      </c>
      <c r="E1059">
        <v>9</v>
      </c>
      <c r="F1059">
        <f>IF(OR(Table2[[#This Row],[ Rural-Urban Continuum Code   2013]]=1,Table2[[#This Row],[ Rural-Urban Continuum Code   2013]]=2,Table2[[#This Row],[ Rural-Urban Continuum Code   2013]]=3),1,0)</f>
        <v>0</v>
      </c>
      <c r="G1059">
        <f>IF(OR(Table2[[#This Row],[ Rural-Urban Continuum Code   2013]]=4,Table2[[#This Row],[ Rural-Urban Continuum Code   2013]]=5,Table2[[#This Row],[ Rural-Urban Continuum Code   2013]]=6),1,0)</f>
        <v>0</v>
      </c>
      <c r="H1059">
        <f>IF(OR(Table2[[#This Row],[ Rural-Urban Continuum Code   2013]]=7,Table2[[#This Row],[ Rural-Urban Continuum Code   2013]]=8,Table2[[#This Row],[ Rural-Urban Continuum Code   2013]]=9),1,0)</f>
        <v>1</v>
      </c>
      <c r="I1059">
        <v>0.18</v>
      </c>
      <c r="J1059">
        <v>0.04</v>
      </c>
      <c r="K1059" s="17">
        <f>Table1[[#This Row],[Median Income 2018]]</f>
        <v>31921</v>
      </c>
      <c r="L1059">
        <f>(Table1[[#This Row],[Hospital Beds 2018]]/Table1[[#This Row],[Population Estimate 2018]])*1000</f>
        <v>2.4647540175490485</v>
      </c>
      <c r="M1059" s="1">
        <v>0.9</v>
      </c>
      <c r="N1059">
        <f>Table1[[#This Row],[Population Estimate 2018]]</f>
        <v>10143</v>
      </c>
      <c r="O1059" t="str" cm="1">
        <f t="array" ref="O1059">_xlfn.IFS(Table2[[#This Row],[ Rural-Urban Continuum Code   2014]]=1,"Urban",Table2[[#This Row],[ Rural-Urban Continuum Code   2015]]=1, "Suburban",Table2[[#This Row],[ Rural-Urban Continuum Code   2016]]=1,"Rural")</f>
        <v>Rural</v>
      </c>
    </row>
    <row r="1060" spans="1:15" x14ac:dyDescent="0.3">
      <c r="A1060">
        <v>1064</v>
      </c>
      <c r="B1060" t="s">
        <v>726</v>
      </c>
      <c r="C1060" t="s">
        <v>761</v>
      </c>
      <c r="D1060" t="s">
        <v>21</v>
      </c>
      <c r="E1060">
        <v>9</v>
      </c>
      <c r="F1060">
        <f>IF(OR(Table2[[#This Row],[ Rural-Urban Continuum Code   2013]]=1,Table2[[#This Row],[ Rural-Urban Continuum Code   2013]]=2,Table2[[#This Row],[ Rural-Urban Continuum Code   2013]]=3),1,0)</f>
        <v>0</v>
      </c>
      <c r="G1060">
        <f>IF(OR(Table2[[#This Row],[ Rural-Urban Continuum Code   2013]]=4,Table2[[#This Row],[ Rural-Urban Continuum Code   2013]]=5,Table2[[#This Row],[ Rural-Urban Continuum Code   2013]]=6),1,0)</f>
        <v>0</v>
      </c>
      <c r="H1060">
        <f>IF(OR(Table2[[#This Row],[ Rural-Urban Continuum Code   2013]]=7,Table2[[#This Row],[ Rural-Urban Continuum Code   2013]]=8,Table2[[#This Row],[ Rural-Urban Continuum Code   2013]]=9),1,0)</f>
        <v>1</v>
      </c>
      <c r="I1060">
        <v>0.2</v>
      </c>
      <c r="J1060">
        <v>0.04</v>
      </c>
      <c r="K1060" s="17">
        <f>Table1[[#This Row],[Median Income 2018]]</f>
        <v>32321</v>
      </c>
      <c r="L1060">
        <f>(Table1[[#This Row],[Hospital Beds 2018]]/Table1[[#This Row],[Population Estimate 2018]])*1000</f>
        <v>4.0641125165532674</v>
      </c>
      <c r="M1060" s="1">
        <v>0.88</v>
      </c>
      <c r="N1060">
        <f>Table1[[#This Row],[Population Estimate 2018]]</f>
        <v>21899</v>
      </c>
      <c r="O1060" t="str" cm="1">
        <f t="array" ref="O1060">_xlfn.IFS(Table2[[#This Row],[ Rural-Urban Continuum Code   2014]]=1,"Urban",Table2[[#This Row],[ Rural-Urban Continuum Code   2015]]=1, "Suburban",Table2[[#This Row],[ Rural-Urban Continuum Code   2016]]=1,"Rural")</f>
        <v>Rural</v>
      </c>
    </row>
    <row r="1061" spans="1:15" x14ac:dyDescent="0.3">
      <c r="A1061">
        <v>1065</v>
      </c>
      <c r="B1061" t="s">
        <v>726</v>
      </c>
      <c r="C1061" t="s">
        <v>505</v>
      </c>
      <c r="D1061" t="s">
        <v>21</v>
      </c>
      <c r="E1061">
        <v>8</v>
      </c>
      <c r="F1061">
        <f>IF(OR(Table2[[#This Row],[ Rural-Urban Continuum Code   2013]]=1,Table2[[#This Row],[ Rural-Urban Continuum Code   2013]]=2,Table2[[#This Row],[ Rural-Urban Continuum Code   2013]]=3),1,0)</f>
        <v>0</v>
      </c>
      <c r="G1061">
        <f>IF(OR(Table2[[#This Row],[ Rural-Urban Continuum Code   2013]]=4,Table2[[#This Row],[ Rural-Urban Continuum Code   2013]]=5,Table2[[#This Row],[ Rural-Urban Continuum Code   2013]]=6),1,0)</f>
        <v>0</v>
      </c>
      <c r="H1061">
        <f>IF(OR(Table2[[#This Row],[ Rural-Urban Continuum Code   2013]]=7,Table2[[#This Row],[ Rural-Urban Continuum Code   2013]]=8,Table2[[#This Row],[ Rural-Urban Continuum Code   2013]]=9),1,0)</f>
        <v>1</v>
      </c>
      <c r="I1061">
        <v>0.19</v>
      </c>
      <c r="J1061">
        <v>7.0000000000000007E-2</v>
      </c>
      <c r="K1061" s="17">
        <f>Table1[[#This Row],[Median Income 2018]]</f>
        <v>35751</v>
      </c>
      <c r="L1061">
        <f>(Table1[[#This Row],[Hospital Beds 2018]]/Table1[[#This Row],[Population Estimate 2018]])*1000</f>
        <v>0</v>
      </c>
      <c r="M1061" s="1">
        <v>0.86</v>
      </c>
      <c r="N1061">
        <f>Table1[[#This Row],[Population Estimate 2018]]</f>
        <v>13257</v>
      </c>
      <c r="O1061" t="str" cm="1">
        <f t="array" ref="O1061">_xlfn.IFS(Table2[[#This Row],[ Rural-Urban Continuum Code   2014]]=1,"Urban",Table2[[#This Row],[ Rural-Urban Continuum Code   2015]]=1, "Suburban",Table2[[#This Row],[ Rural-Urban Continuum Code   2016]]=1,"Rural")</f>
        <v>Rural</v>
      </c>
    </row>
    <row r="1062" spans="1:15" x14ac:dyDescent="0.3">
      <c r="A1062">
        <v>1066</v>
      </c>
      <c r="B1062" t="s">
        <v>726</v>
      </c>
      <c r="C1062" t="s">
        <v>164</v>
      </c>
      <c r="D1062" t="s">
        <v>21</v>
      </c>
      <c r="E1062">
        <v>7</v>
      </c>
      <c r="F1062">
        <f>IF(OR(Table2[[#This Row],[ Rural-Urban Continuum Code   2013]]=1,Table2[[#This Row],[ Rural-Urban Continuum Code   2013]]=2,Table2[[#This Row],[ Rural-Urban Continuum Code   2013]]=3),1,0)</f>
        <v>0</v>
      </c>
      <c r="G1062">
        <f>IF(OR(Table2[[#This Row],[ Rural-Urban Continuum Code   2013]]=4,Table2[[#This Row],[ Rural-Urban Continuum Code   2013]]=5,Table2[[#This Row],[ Rural-Urban Continuum Code   2013]]=6),1,0)</f>
        <v>0</v>
      </c>
      <c r="H1062">
        <f>IF(OR(Table2[[#This Row],[ Rural-Urban Continuum Code   2013]]=7,Table2[[#This Row],[ Rural-Urban Continuum Code   2013]]=8,Table2[[#This Row],[ Rural-Urban Continuum Code   2013]]=9),1,0)</f>
        <v>1</v>
      </c>
      <c r="I1062">
        <v>0.18</v>
      </c>
      <c r="J1062">
        <v>0.06</v>
      </c>
      <c r="K1062" s="17">
        <f>Table1[[#This Row],[Median Income 2018]]</f>
        <v>42190</v>
      </c>
      <c r="L1062">
        <f>(Table1[[#This Row],[Hospital Beds 2018]]/Table1[[#This Row],[Population Estimate 2018]])*1000</f>
        <v>1.0144457068657684</v>
      </c>
      <c r="M1062" s="1">
        <v>0.86</v>
      </c>
      <c r="N1062">
        <f>Table1[[#This Row],[Population Estimate 2018]]</f>
        <v>24644</v>
      </c>
      <c r="O1062" t="str" cm="1">
        <f t="array" ref="O1062">_xlfn.IFS(Table2[[#This Row],[ Rural-Urban Continuum Code   2014]]=1,"Urban",Table2[[#This Row],[ Rural-Urban Continuum Code   2015]]=1, "Suburban",Table2[[#This Row],[ Rural-Urban Continuum Code   2016]]=1,"Rural")</f>
        <v>Rural</v>
      </c>
    </row>
    <row r="1063" spans="1:15" x14ac:dyDescent="0.3">
      <c r="A1063">
        <v>1067</v>
      </c>
      <c r="B1063" t="s">
        <v>726</v>
      </c>
      <c r="C1063" t="s">
        <v>544</v>
      </c>
      <c r="D1063" t="s">
        <v>21</v>
      </c>
      <c r="E1063">
        <v>9</v>
      </c>
      <c r="F1063">
        <f>IF(OR(Table2[[#This Row],[ Rural-Urban Continuum Code   2013]]=1,Table2[[#This Row],[ Rural-Urban Continuum Code   2013]]=2,Table2[[#This Row],[ Rural-Urban Continuum Code   2013]]=3),1,0)</f>
        <v>0</v>
      </c>
      <c r="G1063">
        <f>IF(OR(Table2[[#This Row],[ Rural-Urban Continuum Code   2013]]=4,Table2[[#This Row],[ Rural-Urban Continuum Code   2013]]=5,Table2[[#This Row],[ Rural-Urban Continuum Code   2013]]=6),1,0)</f>
        <v>0</v>
      </c>
      <c r="H1063">
        <f>IF(OR(Table2[[#This Row],[ Rural-Urban Continuum Code   2013]]=7,Table2[[#This Row],[ Rural-Urban Continuum Code   2013]]=8,Table2[[#This Row],[ Rural-Urban Continuum Code   2013]]=9),1,0)</f>
        <v>1</v>
      </c>
      <c r="I1063">
        <v>0.22</v>
      </c>
      <c r="J1063">
        <v>0.06</v>
      </c>
      <c r="K1063" s="17">
        <f>Table1[[#This Row],[Median Income 2018]]</f>
        <v>48182</v>
      </c>
      <c r="L1063">
        <f>(Table1[[#This Row],[Hospital Beds 2018]]/Table1[[#This Row],[Population Estimate 2018]])*1000</f>
        <v>2.7050421986582989</v>
      </c>
      <c r="M1063" s="1">
        <v>0.84</v>
      </c>
      <c r="N1063">
        <f>Table1[[#This Row],[Population Estimate 2018]]</f>
        <v>9242</v>
      </c>
      <c r="O1063" t="str" cm="1">
        <f t="array" ref="O1063">_xlfn.IFS(Table2[[#This Row],[ Rural-Urban Continuum Code   2014]]=1,"Urban",Table2[[#This Row],[ Rural-Urban Continuum Code   2015]]=1, "Suburban",Table2[[#This Row],[ Rural-Urban Continuum Code   2016]]=1,"Rural")</f>
        <v>Rural</v>
      </c>
    </row>
    <row r="1064" spans="1:15" x14ac:dyDescent="0.3">
      <c r="A1064">
        <v>1068</v>
      </c>
      <c r="B1064" t="s">
        <v>726</v>
      </c>
      <c r="C1064" t="s">
        <v>166</v>
      </c>
      <c r="D1064" t="s">
        <v>21</v>
      </c>
      <c r="E1064">
        <v>6</v>
      </c>
      <c r="F1064">
        <f>IF(OR(Table2[[#This Row],[ Rural-Urban Continuum Code   2013]]=1,Table2[[#This Row],[ Rural-Urban Continuum Code   2013]]=2,Table2[[#This Row],[ Rural-Urban Continuum Code   2013]]=3),1,0)</f>
        <v>0</v>
      </c>
      <c r="G1064">
        <f>IF(OR(Table2[[#This Row],[ Rural-Urban Continuum Code   2013]]=4,Table2[[#This Row],[ Rural-Urban Continuum Code   2013]]=5,Table2[[#This Row],[ Rural-Urban Continuum Code   2013]]=6),1,0)</f>
        <v>1</v>
      </c>
      <c r="H1064">
        <f>IF(OR(Table2[[#This Row],[ Rural-Urban Continuum Code   2013]]=7,Table2[[#This Row],[ Rural-Urban Continuum Code   2013]]=8,Table2[[#This Row],[ Rural-Urban Continuum Code   2013]]=9),1,0)</f>
        <v>0</v>
      </c>
      <c r="I1064">
        <v>0.19</v>
      </c>
      <c r="J1064">
        <v>0.06</v>
      </c>
      <c r="K1064" s="17">
        <f>Table1[[#This Row],[Median Income 2018]]</f>
        <v>46742</v>
      </c>
      <c r="L1064">
        <f>(Table1[[#This Row],[Hospital Beds 2018]]/Table1[[#This Row],[Population Estimate 2018]])*1000</f>
        <v>1.1115639705065028</v>
      </c>
      <c r="M1064" s="1">
        <v>0.85</v>
      </c>
      <c r="N1064">
        <f>Table1[[#This Row],[Population Estimate 2018]]</f>
        <v>26989</v>
      </c>
      <c r="O1064" t="str" cm="1">
        <f t="array" ref="O106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65" spans="1:15" x14ac:dyDescent="0.3">
      <c r="A1065">
        <v>1069</v>
      </c>
      <c r="B1065" t="s">
        <v>726</v>
      </c>
      <c r="C1065" t="s">
        <v>637</v>
      </c>
      <c r="D1065" t="s">
        <v>21</v>
      </c>
      <c r="E1065">
        <v>9</v>
      </c>
      <c r="F1065">
        <f>IF(OR(Table2[[#This Row],[ Rural-Urban Continuum Code   2013]]=1,Table2[[#This Row],[ Rural-Urban Continuum Code   2013]]=2,Table2[[#This Row],[ Rural-Urban Continuum Code   2013]]=3),1,0)</f>
        <v>0</v>
      </c>
      <c r="G1065">
        <f>IF(OR(Table2[[#This Row],[ Rural-Urban Continuum Code   2013]]=4,Table2[[#This Row],[ Rural-Urban Continuum Code   2013]]=5,Table2[[#This Row],[ Rural-Urban Continuum Code   2013]]=6),1,0)</f>
        <v>0</v>
      </c>
      <c r="H1065">
        <f>IF(OR(Table2[[#This Row],[ Rural-Urban Continuum Code   2013]]=7,Table2[[#This Row],[ Rural-Urban Continuum Code   2013]]=8,Table2[[#This Row],[ Rural-Urban Continuum Code   2013]]=9),1,0)</f>
        <v>1</v>
      </c>
      <c r="I1065">
        <v>0.26</v>
      </c>
      <c r="J1065">
        <v>0.1</v>
      </c>
      <c r="K1065" s="17">
        <f>Table1[[#This Row],[Median Income 2018]]</f>
        <v>48395</v>
      </c>
      <c r="L1065">
        <f>(Table1[[#This Row],[Hospital Beds 2018]]/Table1[[#This Row],[Population Estimate 2018]])*1000</f>
        <v>0</v>
      </c>
      <c r="M1065" s="1">
        <v>0.68</v>
      </c>
      <c r="N1065">
        <f>Table1[[#This Row],[Population Estimate 2018]]</f>
        <v>8009</v>
      </c>
      <c r="O1065" t="str" cm="1">
        <f t="array" ref="O1065">_xlfn.IFS(Table2[[#This Row],[ Rural-Urban Continuum Code   2014]]=1,"Urban",Table2[[#This Row],[ Rural-Urban Continuum Code   2015]]=1, "Suburban",Table2[[#This Row],[ Rural-Urban Continuum Code   2016]]=1,"Rural")</f>
        <v>Rural</v>
      </c>
    </row>
    <row r="1066" spans="1:15" x14ac:dyDescent="0.3">
      <c r="A1066">
        <v>1070</v>
      </c>
      <c r="B1066" t="s">
        <v>726</v>
      </c>
      <c r="C1066" t="s">
        <v>762</v>
      </c>
      <c r="D1066" t="s">
        <v>21</v>
      </c>
      <c r="E1066">
        <v>5</v>
      </c>
      <c r="F1066">
        <f>IF(OR(Table2[[#This Row],[ Rural-Urban Continuum Code   2013]]=1,Table2[[#This Row],[ Rural-Urban Continuum Code   2013]]=2,Table2[[#This Row],[ Rural-Urban Continuum Code   2013]]=3),1,0)</f>
        <v>0</v>
      </c>
      <c r="G1066">
        <f>IF(OR(Table2[[#This Row],[ Rural-Urban Continuum Code   2013]]=4,Table2[[#This Row],[ Rural-Urban Continuum Code   2013]]=5,Table2[[#This Row],[ Rural-Urban Continuum Code   2013]]=6),1,0)</f>
        <v>1</v>
      </c>
      <c r="H1066">
        <f>IF(OR(Table2[[#This Row],[ Rural-Urban Continuum Code   2013]]=7,Table2[[#This Row],[ Rural-Urban Continuum Code   2013]]=8,Table2[[#This Row],[ Rural-Urban Continuum Code   2013]]=9),1,0)</f>
        <v>0</v>
      </c>
      <c r="I1066">
        <v>0.2</v>
      </c>
      <c r="J1066">
        <v>7.0000000000000007E-2</v>
      </c>
      <c r="K1066" s="17">
        <f>Table1[[#This Row],[Median Income 2018]]</f>
        <v>48950</v>
      </c>
      <c r="L1066">
        <f>(Table1[[#This Row],[Hospital Beds 2018]]/Table1[[#This Row],[Population Estimate 2018]])*1000</f>
        <v>9.3349248615064422</v>
      </c>
      <c r="M1066" s="1">
        <v>0.84</v>
      </c>
      <c r="N1066">
        <f>Table1[[#This Row],[Population Estimate 2018]]</f>
        <v>65346</v>
      </c>
      <c r="O1066" t="str" cm="1">
        <f t="array" ref="O106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67" spans="1:15" x14ac:dyDescent="0.3">
      <c r="A1067">
        <v>1071</v>
      </c>
      <c r="B1067" t="s">
        <v>726</v>
      </c>
      <c r="C1067" t="s">
        <v>763</v>
      </c>
      <c r="D1067" t="s">
        <v>21</v>
      </c>
      <c r="E1067">
        <v>9</v>
      </c>
      <c r="F1067">
        <f>IF(OR(Table2[[#This Row],[ Rural-Urban Continuum Code   2013]]=1,Table2[[#This Row],[ Rural-Urban Continuum Code   2013]]=2,Table2[[#This Row],[ Rural-Urban Continuum Code   2013]]=3),1,0)</f>
        <v>0</v>
      </c>
      <c r="G1067">
        <f>IF(OR(Table2[[#This Row],[ Rural-Urban Continuum Code   2013]]=4,Table2[[#This Row],[ Rural-Urban Continuum Code   2013]]=5,Table2[[#This Row],[ Rural-Urban Continuum Code   2013]]=6),1,0)</f>
        <v>0</v>
      </c>
      <c r="H1067">
        <f>IF(OR(Table2[[#This Row],[ Rural-Urban Continuum Code   2013]]=7,Table2[[#This Row],[ Rural-Urban Continuum Code   2013]]=8,Table2[[#This Row],[ Rural-Urban Continuum Code   2013]]=9),1,0)</f>
        <v>1</v>
      </c>
      <c r="I1067">
        <v>0.16</v>
      </c>
      <c r="J1067">
        <v>0.06</v>
      </c>
      <c r="K1067" s="17">
        <f>Table1[[#This Row],[Median Income 2018]]</f>
        <v>30029</v>
      </c>
      <c r="L1067">
        <f>(Table1[[#This Row],[Hospital Beds 2018]]/Table1[[#This Row],[Population Estimate 2018]])*1000</f>
        <v>0</v>
      </c>
      <c r="M1067" s="1">
        <v>0.81</v>
      </c>
      <c r="N1067">
        <f>Table1[[#This Row],[Population Estimate 2018]]</f>
        <v>17408</v>
      </c>
      <c r="O1067" t="str" cm="1">
        <f t="array" ref="O1067">_xlfn.IFS(Table2[[#This Row],[ Rural-Urban Continuum Code   2014]]=1,"Urban",Table2[[#This Row],[ Rural-Urban Continuum Code   2015]]=1, "Suburban",Table2[[#This Row],[ Rural-Urban Continuum Code   2016]]=1,"Rural")</f>
        <v>Rural</v>
      </c>
    </row>
    <row r="1068" spans="1:15" x14ac:dyDescent="0.3">
      <c r="A1068">
        <v>1072</v>
      </c>
      <c r="B1068" t="s">
        <v>726</v>
      </c>
      <c r="C1068" t="s">
        <v>547</v>
      </c>
      <c r="D1068" t="s">
        <v>21</v>
      </c>
      <c r="E1068">
        <v>3</v>
      </c>
      <c r="F1068">
        <f>IF(OR(Table2[[#This Row],[ Rural-Urban Continuum Code   2013]]=1,Table2[[#This Row],[ Rural-Urban Continuum Code   2013]]=2,Table2[[#This Row],[ Rural-Urban Continuum Code   2013]]=3),1,0)</f>
        <v>1</v>
      </c>
      <c r="G1068">
        <f>IF(OR(Table2[[#This Row],[ Rural-Urban Continuum Code   2013]]=4,Table2[[#This Row],[ Rural-Urban Continuum Code   2013]]=5,Table2[[#This Row],[ Rural-Urban Continuum Code   2013]]=6),1,0)</f>
        <v>0</v>
      </c>
      <c r="H1068">
        <f>IF(OR(Table2[[#This Row],[ Rural-Urban Continuum Code   2013]]=7,Table2[[#This Row],[ Rural-Urban Continuum Code   2013]]=8,Table2[[#This Row],[ Rural-Urban Continuum Code   2013]]=9),1,0)</f>
        <v>0</v>
      </c>
      <c r="I1068">
        <v>0.19</v>
      </c>
      <c r="J1068">
        <v>0.06</v>
      </c>
      <c r="K1068" s="17">
        <f>Table1[[#This Row],[Median Income 2018]]</f>
        <v>48080</v>
      </c>
      <c r="L1068">
        <f>(Table1[[#This Row],[Hospital Beds 2018]]/Table1[[#This Row],[Population Estimate 2018]])*1000</f>
        <v>0</v>
      </c>
      <c r="M1068" s="1">
        <v>0.85</v>
      </c>
      <c r="N1068">
        <f>Table1[[#This Row],[Population Estimate 2018]]</f>
        <v>9252</v>
      </c>
      <c r="O1068" t="str" cm="1">
        <f t="array" ref="O1068">_xlfn.IFS(Table2[[#This Row],[ Rural-Urban Continuum Code   2014]]=1,"Urban",Table2[[#This Row],[ Rural-Urban Continuum Code   2015]]=1, "Suburban",Table2[[#This Row],[ Rural-Urban Continuum Code   2016]]=1,"Rural")</f>
        <v>Urban</v>
      </c>
    </row>
    <row r="1069" spans="1:15" x14ac:dyDescent="0.3">
      <c r="A1069">
        <v>1073</v>
      </c>
      <c r="B1069" t="s">
        <v>726</v>
      </c>
      <c r="C1069" t="s">
        <v>66</v>
      </c>
      <c r="D1069" t="s">
        <v>21</v>
      </c>
      <c r="E1069">
        <v>4</v>
      </c>
      <c r="F1069">
        <f>IF(OR(Table2[[#This Row],[ Rural-Urban Continuum Code   2013]]=1,Table2[[#This Row],[ Rural-Urban Continuum Code   2013]]=2,Table2[[#This Row],[ Rural-Urban Continuum Code   2013]]=3),1,0)</f>
        <v>0</v>
      </c>
      <c r="G1069">
        <f>IF(OR(Table2[[#This Row],[ Rural-Urban Continuum Code   2013]]=4,Table2[[#This Row],[ Rural-Urban Continuum Code   2013]]=5,Table2[[#This Row],[ Rural-Urban Continuum Code   2013]]=6),1,0)</f>
        <v>1</v>
      </c>
      <c r="H1069">
        <f>IF(OR(Table2[[#This Row],[ Rural-Urban Continuum Code   2013]]=7,Table2[[#This Row],[ Rural-Urban Continuum Code   2013]]=8,Table2[[#This Row],[ Rural-Urban Continuum Code   2013]]=9),1,0)</f>
        <v>0</v>
      </c>
      <c r="I1069">
        <v>0.14000000000000001</v>
      </c>
      <c r="J1069">
        <v>7.0000000000000007E-2</v>
      </c>
      <c r="K1069" s="17">
        <f>Table1[[#This Row],[Median Income 2018]]</f>
        <v>51897</v>
      </c>
      <c r="L1069">
        <f>(Table1[[#This Row],[Hospital Beds 2018]]/Table1[[#This Row],[Population Estimate 2018]])*1000</f>
        <v>0.89857959466481896</v>
      </c>
      <c r="M1069" s="1">
        <v>0.83</v>
      </c>
      <c r="N1069">
        <f>Table1[[#This Row],[Population Estimate 2018]]</f>
        <v>92368</v>
      </c>
      <c r="O1069" t="str" cm="1">
        <f t="array" ref="O106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70" spans="1:15" x14ac:dyDescent="0.3">
      <c r="A1070">
        <v>1074</v>
      </c>
      <c r="B1070" t="s">
        <v>726</v>
      </c>
      <c r="C1070" t="s">
        <v>764</v>
      </c>
      <c r="D1070" t="s">
        <v>21</v>
      </c>
      <c r="E1070">
        <v>9</v>
      </c>
      <c r="F1070">
        <f>IF(OR(Table2[[#This Row],[ Rural-Urban Continuum Code   2013]]=1,Table2[[#This Row],[ Rural-Urban Continuum Code   2013]]=2,Table2[[#This Row],[ Rural-Urban Continuum Code   2013]]=3),1,0)</f>
        <v>0</v>
      </c>
      <c r="G1070">
        <f>IF(OR(Table2[[#This Row],[ Rural-Urban Continuum Code   2013]]=4,Table2[[#This Row],[ Rural-Urban Continuum Code   2013]]=5,Table2[[#This Row],[ Rural-Urban Continuum Code   2013]]=6),1,0)</f>
        <v>0</v>
      </c>
      <c r="H1070">
        <f>IF(OR(Table2[[#This Row],[ Rural-Urban Continuum Code   2013]]=7,Table2[[#This Row],[ Rural-Urban Continuum Code   2013]]=8,Table2[[#This Row],[ Rural-Urban Continuum Code   2013]]=9),1,0)</f>
        <v>1</v>
      </c>
      <c r="I1070">
        <v>0.17</v>
      </c>
      <c r="J1070">
        <v>0.03</v>
      </c>
      <c r="K1070" s="17">
        <f>Table1[[#This Row],[Median Income 2018]]</f>
        <v>30950</v>
      </c>
      <c r="L1070">
        <f>(Table1[[#This Row],[Hospital Beds 2018]]/Table1[[#This Row],[Population Estimate 2018]])*1000</f>
        <v>0</v>
      </c>
      <c r="M1070" s="1">
        <v>0.91</v>
      </c>
      <c r="N1070">
        <f>Table1[[#This Row],[Population Estimate 2018]]</f>
        <v>12362</v>
      </c>
      <c r="O1070" t="str" cm="1">
        <f t="array" ref="O1070">_xlfn.IFS(Table2[[#This Row],[ Rural-Urban Continuum Code   2014]]=1,"Urban",Table2[[#This Row],[ Rural-Urban Continuum Code   2015]]=1, "Suburban",Table2[[#This Row],[ Rural-Urban Continuum Code   2016]]=1,"Rural")</f>
        <v>Rural</v>
      </c>
    </row>
    <row r="1071" spans="1:15" x14ac:dyDescent="0.3">
      <c r="A1071">
        <v>1075</v>
      </c>
      <c r="B1071" t="s">
        <v>726</v>
      </c>
      <c r="C1071" t="s">
        <v>68</v>
      </c>
      <c r="D1071" t="s">
        <v>21</v>
      </c>
      <c r="E1071">
        <v>7</v>
      </c>
      <c r="F1071">
        <f>IF(OR(Table2[[#This Row],[ Rural-Urban Continuum Code   2013]]=1,Table2[[#This Row],[ Rural-Urban Continuum Code   2013]]=2,Table2[[#This Row],[ Rural-Urban Continuum Code   2013]]=3),1,0)</f>
        <v>0</v>
      </c>
      <c r="G1071">
        <f>IF(OR(Table2[[#This Row],[ Rural-Urban Continuum Code   2013]]=4,Table2[[#This Row],[ Rural-Urban Continuum Code   2013]]=5,Table2[[#This Row],[ Rural-Urban Continuum Code   2013]]=6),1,0)</f>
        <v>0</v>
      </c>
      <c r="H1071">
        <f>IF(OR(Table2[[#This Row],[ Rural-Urban Continuum Code   2013]]=7,Table2[[#This Row],[ Rural-Urban Continuum Code   2013]]=8,Table2[[#This Row],[ Rural-Urban Continuum Code   2013]]=9),1,0)</f>
        <v>1</v>
      </c>
      <c r="I1071">
        <v>0.16</v>
      </c>
      <c r="J1071">
        <v>0.05</v>
      </c>
      <c r="K1071" s="17">
        <f>Table1[[#This Row],[Median Income 2018]]</f>
        <v>45661</v>
      </c>
      <c r="L1071">
        <f>(Table1[[#This Row],[Hospital Beds 2018]]/Table1[[#This Row],[Population Estimate 2018]])*1000</f>
        <v>3.0921459492888066</v>
      </c>
      <c r="M1071" s="1">
        <v>0.86</v>
      </c>
      <c r="N1071">
        <f>Table1[[#This Row],[Population Estimate 2018]]</f>
        <v>19404</v>
      </c>
      <c r="O1071" t="str" cm="1">
        <f t="array" ref="O1071">_xlfn.IFS(Table2[[#This Row],[ Rural-Urban Continuum Code   2014]]=1,"Urban",Table2[[#This Row],[ Rural-Urban Continuum Code   2015]]=1, "Suburban",Table2[[#This Row],[ Rural-Urban Continuum Code   2016]]=1,"Rural")</f>
        <v>Rural</v>
      </c>
    </row>
    <row r="1072" spans="1:15" x14ac:dyDescent="0.3">
      <c r="A1072">
        <v>1076</v>
      </c>
      <c r="B1072" t="s">
        <v>726</v>
      </c>
      <c r="C1072" t="s">
        <v>69</v>
      </c>
      <c r="D1072" t="s">
        <v>21</v>
      </c>
      <c r="E1072">
        <v>7</v>
      </c>
      <c r="F1072">
        <f>IF(OR(Table2[[#This Row],[ Rural-Urban Continuum Code   2013]]=1,Table2[[#This Row],[ Rural-Urban Continuum Code   2013]]=2,Table2[[#This Row],[ Rural-Urban Continuum Code   2013]]=3),1,0)</f>
        <v>0</v>
      </c>
      <c r="G1072">
        <f>IF(OR(Table2[[#This Row],[ Rural-Urban Continuum Code   2013]]=4,Table2[[#This Row],[ Rural-Urban Continuum Code   2013]]=5,Table2[[#This Row],[ Rural-Urban Continuum Code   2013]]=6),1,0)</f>
        <v>0</v>
      </c>
      <c r="H1072">
        <f>IF(OR(Table2[[#This Row],[ Rural-Urban Continuum Code   2013]]=7,Table2[[#This Row],[ Rural-Urban Continuum Code   2013]]=8,Table2[[#This Row],[ Rural-Urban Continuum Code   2013]]=9),1,0)</f>
        <v>1</v>
      </c>
      <c r="I1072">
        <v>0.22</v>
      </c>
      <c r="J1072">
        <v>0.08</v>
      </c>
      <c r="K1072" s="17">
        <f>Table1[[#This Row],[Median Income 2018]]</f>
        <v>52388</v>
      </c>
      <c r="L1072">
        <f>(Table1[[#This Row],[Hospital Beds 2018]]/Table1[[#This Row],[Population Estimate 2018]])*1000</f>
        <v>0.80151325702927123</v>
      </c>
      <c r="M1072" s="1">
        <v>0.82</v>
      </c>
      <c r="N1072">
        <f>Table1[[#This Row],[Population Estimate 2018]]</f>
        <v>31191</v>
      </c>
      <c r="O1072" t="str" cm="1">
        <f t="array" ref="O1072">_xlfn.IFS(Table2[[#This Row],[ Rural-Urban Continuum Code   2014]]=1,"Urban",Table2[[#This Row],[ Rural-Urban Continuum Code   2015]]=1, "Suburban",Table2[[#This Row],[ Rural-Urban Continuum Code   2016]]=1,"Rural")</f>
        <v>Rural</v>
      </c>
    </row>
    <row r="1073" spans="1:15" x14ac:dyDescent="0.3">
      <c r="A1073">
        <v>1077</v>
      </c>
      <c r="B1073" t="s">
        <v>726</v>
      </c>
      <c r="C1073" t="s">
        <v>350</v>
      </c>
      <c r="D1073" t="s">
        <v>21</v>
      </c>
      <c r="E1073">
        <v>9</v>
      </c>
      <c r="F1073">
        <f>IF(OR(Table2[[#This Row],[ Rural-Urban Continuum Code   2013]]=1,Table2[[#This Row],[ Rural-Urban Continuum Code   2013]]=2,Table2[[#This Row],[ Rural-Urban Continuum Code   2013]]=3),1,0)</f>
        <v>0</v>
      </c>
      <c r="G1073">
        <f>IF(OR(Table2[[#This Row],[ Rural-Urban Continuum Code   2013]]=4,Table2[[#This Row],[ Rural-Urban Continuum Code   2013]]=5,Table2[[#This Row],[ Rural-Urban Continuum Code   2013]]=6),1,0)</f>
        <v>0</v>
      </c>
      <c r="H1073">
        <f>IF(OR(Table2[[#This Row],[ Rural-Urban Continuum Code   2013]]=7,Table2[[#This Row],[ Rural-Urban Continuum Code   2013]]=8,Table2[[#This Row],[ Rural-Urban Continuum Code   2013]]=9),1,0)</f>
        <v>1</v>
      </c>
      <c r="I1073">
        <v>0.17</v>
      </c>
      <c r="J1073">
        <v>0.04</v>
      </c>
      <c r="K1073" s="17">
        <f>Table1[[#This Row],[Median Income 2018]]</f>
        <v>28925</v>
      </c>
      <c r="L1073">
        <f>(Table1[[#This Row],[Hospital Beds 2018]]/Table1[[#This Row],[Population Estimate 2018]])*1000</f>
        <v>0</v>
      </c>
      <c r="M1073" s="1">
        <v>0.8</v>
      </c>
      <c r="N1073">
        <f>Table1[[#This Row],[Population Estimate 2018]]</f>
        <v>11323</v>
      </c>
      <c r="O1073" t="str" cm="1">
        <f t="array" ref="O1073">_xlfn.IFS(Table2[[#This Row],[ Rural-Urban Continuum Code   2014]]=1,"Urban",Table2[[#This Row],[ Rural-Urban Continuum Code   2015]]=1, "Suburban",Table2[[#This Row],[ Rural-Urban Continuum Code   2016]]=1,"Rural")</f>
        <v>Rural</v>
      </c>
    </row>
    <row r="1074" spans="1:15" x14ac:dyDescent="0.3">
      <c r="A1074">
        <v>1078</v>
      </c>
      <c r="B1074" t="s">
        <v>726</v>
      </c>
      <c r="C1074" t="s">
        <v>549</v>
      </c>
      <c r="D1074" t="s">
        <v>21</v>
      </c>
      <c r="E1074">
        <v>6</v>
      </c>
      <c r="F1074">
        <f>IF(OR(Table2[[#This Row],[ Rural-Urban Continuum Code   2013]]=1,Table2[[#This Row],[ Rural-Urban Continuum Code   2013]]=2,Table2[[#This Row],[ Rural-Urban Continuum Code   2013]]=3),1,0)</f>
        <v>0</v>
      </c>
      <c r="G1074">
        <f>IF(OR(Table2[[#This Row],[ Rural-Urban Continuum Code   2013]]=4,Table2[[#This Row],[ Rural-Urban Continuum Code   2013]]=5,Table2[[#This Row],[ Rural-Urban Continuum Code   2013]]=6),1,0)</f>
        <v>1</v>
      </c>
      <c r="H1074">
        <f>IF(OR(Table2[[#This Row],[ Rural-Urban Continuum Code   2013]]=7,Table2[[#This Row],[ Rural-Urban Continuum Code   2013]]=8,Table2[[#This Row],[ Rural-Urban Continuum Code   2013]]=9),1,0)</f>
        <v>0</v>
      </c>
      <c r="I1074">
        <v>0.18</v>
      </c>
      <c r="J1074">
        <v>0.06</v>
      </c>
      <c r="K1074" s="17">
        <f>Table1[[#This Row],[Median Income 2018]]</f>
        <v>41807</v>
      </c>
      <c r="L1074">
        <f>(Table1[[#This Row],[Hospital Beds 2018]]/Table1[[#This Row],[Population Estimate 2018]])*1000</f>
        <v>5.8309037900874632</v>
      </c>
      <c r="M1074" s="1">
        <v>0.85</v>
      </c>
      <c r="N1074">
        <f>Table1[[#This Row],[Population Estimate 2018]]</f>
        <v>17150</v>
      </c>
      <c r="O1074" t="str" cm="1">
        <f t="array" ref="O107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75" spans="1:15" x14ac:dyDescent="0.3">
      <c r="A1075">
        <v>1079</v>
      </c>
      <c r="B1075" t="s">
        <v>726</v>
      </c>
      <c r="C1075" t="s">
        <v>691</v>
      </c>
      <c r="D1075" t="s">
        <v>21</v>
      </c>
      <c r="E1075">
        <v>3</v>
      </c>
      <c r="F1075">
        <f>IF(OR(Table2[[#This Row],[ Rural-Urban Continuum Code   2013]]=1,Table2[[#This Row],[ Rural-Urban Continuum Code   2013]]=2,Table2[[#This Row],[ Rural-Urban Continuum Code   2013]]=3),1,0)</f>
        <v>1</v>
      </c>
      <c r="G1075">
        <f>IF(OR(Table2[[#This Row],[ Rural-Urban Continuum Code   2013]]=4,Table2[[#This Row],[ Rural-Urban Continuum Code   2013]]=5,Table2[[#This Row],[ Rural-Urban Continuum Code   2013]]=6),1,0)</f>
        <v>0</v>
      </c>
      <c r="H1075">
        <f>IF(OR(Table2[[#This Row],[ Rural-Urban Continuum Code   2013]]=7,Table2[[#This Row],[ Rural-Urban Continuum Code   2013]]=8,Table2[[#This Row],[ Rural-Urban Continuum Code   2013]]=9),1,0)</f>
        <v>0</v>
      </c>
      <c r="I1075">
        <v>0.14000000000000001</v>
      </c>
      <c r="J1075">
        <v>0.13</v>
      </c>
      <c r="K1075" s="17">
        <f>Table1[[#This Row],[Median Income 2018]]</f>
        <v>57613</v>
      </c>
      <c r="L1075">
        <f>(Table1[[#This Row],[Hospital Beds 2018]]/Table1[[#This Row],[Population Estimate 2018]])*1000</f>
        <v>0</v>
      </c>
      <c r="M1075" s="1">
        <v>0.9</v>
      </c>
      <c r="N1075">
        <f>Table1[[#This Row],[Population Estimate 2018]]</f>
        <v>28715</v>
      </c>
      <c r="O1075" t="str" cm="1">
        <f t="array" ref="O1075">_xlfn.IFS(Table2[[#This Row],[ Rural-Urban Continuum Code   2014]]=1,"Urban",Table2[[#This Row],[ Rural-Urban Continuum Code   2015]]=1, "Suburban",Table2[[#This Row],[ Rural-Urban Continuum Code   2016]]=1,"Rural")</f>
        <v>Urban</v>
      </c>
    </row>
    <row r="1076" spans="1:15" x14ac:dyDescent="0.3">
      <c r="A1076">
        <v>1080</v>
      </c>
      <c r="B1076" t="s">
        <v>726</v>
      </c>
      <c r="C1076" t="s">
        <v>765</v>
      </c>
      <c r="D1076" t="s">
        <v>21</v>
      </c>
      <c r="E1076">
        <v>9</v>
      </c>
      <c r="F1076">
        <f>IF(OR(Table2[[#This Row],[ Rural-Urban Continuum Code   2013]]=1,Table2[[#This Row],[ Rural-Urban Continuum Code   2013]]=2,Table2[[#This Row],[ Rural-Urban Continuum Code   2013]]=3),1,0)</f>
        <v>0</v>
      </c>
      <c r="G1076">
        <f>IF(OR(Table2[[#This Row],[ Rural-Urban Continuum Code   2013]]=4,Table2[[#This Row],[ Rural-Urban Continuum Code   2013]]=5,Table2[[#This Row],[ Rural-Urban Continuum Code   2013]]=6),1,0)</f>
        <v>0</v>
      </c>
      <c r="H1076">
        <f>IF(OR(Table2[[#This Row],[ Rural-Urban Continuum Code   2013]]=7,Table2[[#This Row],[ Rural-Urban Continuum Code   2013]]=8,Table2[[#This Row],[ Rural-Urban Continuum Code   2013]]=9),1,0)</f>
        <v>1</v>
      </c>
      <c r="I1076">
        <v>0.21</v>
      </c>
      <c r="J1076">
        <v>0.06</v>
      </c>
      <c r="K1076" s="17">
        <f>Table1[[#This Row],[Median Income 2018]]</f>
        <v>34002</v>
      </c>
      <c r="L1076">
        <f>(Table1[[#This Row],[Hospital Beds 2018]]/Table1[[#This Row],[Population Estimate 2018]])*1000</f>
        <v>0</v>
      </c>
      <c r="M1076" s="1">
        <v>0.85</v>
      </c>
      <c r="N1076">
        <f>Table1[[#This Row],[Population Estimate 2018]]</f>
        <v>6451</v>
      </c>
      <c r="O1076" t="str" cm="1">
        <f t="array" ref="O1076">_xlfn.IFS(Table2[[#This Row],[ Rural-Urban Continuum Code   2014]]=1,"Urban",Table2[[#This Row],[ Rural-Urban Continuum Code   2015]]=1, "Suburban",Table2[[#This Row],[ Rural-Urban Continuum Code   2016]]=1,"Rural")</f>
        <v>Rural</v>
      </c>
    </row>
    <row r="1077" spans="1:15" x14ac:dyDescent="0.3">
      <c r="A1077">
        <v>1081</v>
      </c>
      <c r="B1077" t="s">
        <v>726</v>
      </c>
      <c r="C1077" t="s">
        <v>552</v>
      </c>
      <c r="D1077" t="s">
        <v>21</v>
      </c>
      <c r="E1077">
        <v>6</v>
      </c>
      <c r="F1077">
        <f>IF(OR(Table2[[#This Row],[ Rural-Urban Continuum Code   2013]]=1,Table2[[#This Row],[ Rural-Urban Continuum Code   2013]]=2,Table2[[#This Row],[ Rural-Urban Continuum Code   2013]]=3),1,0)</f>
        <v>0</v>
      </c>
      <c r="G1077">
        <f>IF(OR(Table2[[#This Row],[ Rural-Urban Continuum Code   2013]]=4,Table2[[#This Row],[ Rural-Urban Continuum Code   2013]]=5,Table2[[#This Row],[ Rural-Urban Continuum Code   2013]]=6),1,0)</f>
        <v>1</v>
      </c>
      <c r="H1077">
        <f>IF(OR(Table2[[#This Row],[ Rural-Urban Continuum Code   2013]]=7,Table2[[#This Row],[ Rural-Urban Continuum Code   2013]]=8,Table2[[#This Row],[ Rural-Urban Continuum Code   2013]]=9),1,0)</f>
        <v>0</v>
      </c>
      <c r="I1077">
        <v>0.19</v>
      </c>
      <c r="J1077">
        <v>7.0000000000000007E-2</v>
      </c>
      <c r="K1077" s="17">
        <f>Table1[[#This Row],[Median Income 2018]]</f>
        <v>53921</v>
      </c>
      <c r="L1077">
        <f>(Table1[[#This Row],[Hospital Beds 2018]]/Table1[[#This Row],[Population Estimate 2018]])*1000</f>
        <v>1.1481583540001838</v>
      </c>
      <c r="M1077" s="1">
        <v>0.85</v>
      </c>
      <c r="N1077">
        <f>Table1[[#This Row],[Population Estimate 2018]]</f>
        <v>21774</v>
      </c>
      <c r="O1077" t="str" cm="1">
        <f t="array" ref="O107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78" spans="1:15" x14ac:dyDescent="0.3">
      <c r="A1078">
        <v>1082</v>
      </c>
      <c r="B1078" t="s">
        <v>726</v>
      </c>
      <c r="C1078" t="s">
        <v>766</v>
      </c>
      <c r="D1078" t="s">
        <v>21</v>
      </c>
      <c r="E1078">
        <v>9</v>
      </c>
      <c r="F1078">
        <f>IF(OR(Table2[[#This Row],[ Rural-Urban Continuum Code   2013]]=1,Table2[[#This Row],[ Rural-Urban Continuum Code   2013]]=2,Table2[[#This Row],[ Rural-Urban Continuum Code   2013]]=3),1,0)</f>
        <v>0</v>
      </c>
      <c r="G1078">
        <f>IF(OR(Table2[[#This Row],[ Rural-Urban Continuum Code   2013]]=4,Table2[[#This Row],[ Rural-Urban Continuum Code   2013]]=5,Table2[[#This Row],[ Rural-Urban Continuum Code   2013]]=6),1,0)</f>
        <v>0</v>
      </c>
      <c r="H1078">
        <f>IF(OR(Table2[[#This Row],[ Rural-Urban Continuum Code   2013]]=7,Table2[[#This Row],[ Rural-Urban Continuum Code   2013]]=8,Table2[[#This Row],[ Rural-Urban Continuum Code   2013]]=9),1,0)</f>
        <v>1</v>
      </c>
      <c r="I1078">
        <v>0.19</v>
      </c>
      <c r="J1078">
        <v>7.0000000000000007E-2</v>
      </c>
      <c r="K1078" s="17">
        <f>Table1[[#This Row],[Median Income 2018]]</f>
        <v>35906</v>
      </c>
      <c r="L1078">
        <f>(Table1[[#This Row],[Hospital Beds 2018]]/Table1[[#This Row],[Population Estimate 2018]])*1000</f>
        <v>0</v>
      </c>
      <c r="M1078" s="1">
        <v>0.86</v>
      </c>
      <c r="N1078">
        <f>Table1[[#This Row],[Population Estimate 2018]]</f>
        <v>10030</v>
      </c>
      <c r="O1078" t="str" cm="1">
        <f t="array" ref="O1078">_xlfn.IFS(Table2[[#This Row],[ Rural-Urban Continuum Code   2014]]=1,"Urban",Table2[[#This Row],[ Rural-Urban Continuum Code   2015]]=1, "Suburban",Table2[[#This Row],[ Rural-Urban Continuum Code   2016]]=1,"Rural")</f>
        <v>Rural</v>
      </c>
    </row>
    <row r="1079" spans="1:15" x14ac:dyDescent="0.3">
      <c r="A1079">
        <v>1083</v>
      </c>
      <c r="B1079" t="s">
        <v>726</v>
      </c>
      <c r="C1079" t="s">
        <v>71</v>
      </c>
      <c r="D1079" t="s">
        <v>21</v>
      </c>
      <c r="E1079">
        <v>8</v>
      </c>
      <c r="F1079">
        <f>IF(OR(Table2[[#This Row],[ Rural-Urban Continuum Code   2013]]=1,Table2[[#This Row],[ Rural-Urban Continuum Code   2013]]=2,Table2[[#This Row],[ Rural-Urban Continuum Code   2013]]=3),1,0)</f>
        <v>0</v>
      </c>
      <c r="G1079">
        <f>IF(OR(Table2[[#This Row],[ Rural-Urban Continuum Code   2013]]=4,Table2[[#This Row],[ Rural-Urban Continuum Code   2013]]=5,Table2[[#This Row],[ Rural-Urban Continuum Code   2013]]=6),1,0)</f>
        <v>0</v>
      </c>
      <c r="H1079">
        <f>IF(OR(Table2[[#This Row],[ Rural-Urban Continuum Code   2013]]=7,Table2[[#This Row],[ Rural-Urban Continuum Code   2013]]=8,Table2[[#This Row],[ Rural-Urban Continuum Code   2013]]=9),1,0)</f>
        <v>1</v>
      </c>
      <c r="I1079">
        <v>0.19</v>
      </c>
      <c r="J1079">
        <v>0.06</v>
      </c>
      <c r="K1079" s="17">
        <f>Table1[[#This Row],[Median Income 2018]]</f>
        <v>35596</v>
      </c>
      <c r="L1079">
        <f>(Table1[[#This Row],[Hospital Beds 2018]]/Table1[[#This Row],[Population Estimate 2018]])*1000</f>
        <v>4.5717484605336818</v>
      </c>
      <c r="M1079" s="1">
        <v>0.86</v>
      </c>
      <c r="N1079">
        <f>Table1[[#This Row],[Population Estimate 2018]]</f>
        <v>10718</v>
      </c>
      <c r="O1079" t="str" cm="1">
        <f t="array" ref="O1079">_xlfn.IFS(Table2[[#This Row],[ Rural-Urban Continuum Code   2014]]=1,"Urban",Table2[[#This Row],[ Rural-Urban Continuum Code   2015]]=1, "Suburban",Table2[[#This Row],[ Rural-Urban Continuum Code   2016]]=1,"Rural")</f>
        <v>Rural</v>
      </c>
    </row>
    <row r="1080" spans="1:15" x14ac:dyDescent="0.3">
      <c r="A1080">
        <v>1084</v>
      </c>
      <c r="B1080" t="s">
        <v>726</v>
      </c>
      <c r="C1080" t="s">
        <v>72</v>
      </c>
      <c r="D1080" t="s">
        <v>21</v>
      </c>
      <c r="E1080">
        <v>6</v>
      </c>
      <c r="F1080">
        <f>IF(OR(Table2[[#This Row],[ Rural-Urban Continuum Code   2013]]=1,Table2[[#This Row],[ Rural-Urban Continuum Code   2013]]=2,Table2[[#This Row],[ Rural-Urban Continuum Code   2013]]=3),1,0)</f>
        <v>0</v>
      </c>
      <c r="G1080">
        <f>IF(OR(Table2[[#This Row],[ Rural-Urban Continuum Code   2013]]=4,Table2[[#This Row],[ Rural-Urban Continuum Code   2013]]=5,Table2[[#This Row],[ Rural-Urban Continuum Code   2013]]=6),1,0)</f>
        <v>1</v>
      </c>
      <c r="H1080">
        <f>IF(OR(Table2[[#This Row],[ Rural-Urban Continuum Code   2013]]=7,Table2[[#This Row],[ Rural-Urban Continuum Code   2013]]=8,Table2[[#This Row],[ Rural-Urban Continuum Code   2013]]=9),1,0)</f>
        <v>0</v>
      </c>
      <c r="I1080">
        <v>0.16</v>
      </c>
      <c r="J1080">
        <v>0.06</v>
      </c>
      <c r="K1080" s="17">
        <f>Table1[[#This Row],[Median Income 2018]]</f>
        <v>46629</v>
      </c>
      <c r="L1080">
        <f>(Table1[[#This Row],[Hospital Beds 2018]]/Table1[[#This Row],[Population Estimate 2018]])*1000</f>
        <v>1.4892032762472078</v>
      </c>
      <c r="M1080" s="1">
        <v>0.88</v>
      </c>
      <c r="N1080">
        <f>Table1[[#This Row],[Population Estimate 2018]]</f>
        <v>28203</v>
      </c>
      <c r="O1080" t="str" cm="1">
        <f t="array" ref="O108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81" spans="1:15" x14ac:dyDescent="0.3">
      <c r="A1081">
        <v>1085</v>
      </c>
      <c r="B1081" t="s">
        <v>726</v>
      </c>
      <c r="C1081" t="s">
        <v>73</v>
      </c>
      <c r="D1081" t="s">
        <v>21</v>
      </c>
      <c r="E1081">
        <v>9</v>
      </c>
      <c r="F1081">
        <f>IF(OR(Table2[[#This Row],[ Rural-Urban Continuum Code   2013]]=1,Table2[[#This Row],[ Rural-Urban Continuum Code   2013]]=2,Table2[[#This Row],[ Rural-Urban Continuum Code   2013]]=3),1,0)</f>
        <v>0</v>
      </c>
      <c r="G1081">
        <f>IF(OR(Table2[[#This Row],[ Rural-Urban Continuum Code   2013]]=4,Table2[[#This Row],[ Rural-Urban Continuum Code   2013]]=5,Table2[[#This Row],[ Rural-Urban Continuum Code   2013]]=6),1,0)</f>
        <v>0</v>
      </c>
      <c r="H1081">
        <f>IF(OR(Table2[[#This Row],[ Rural-Urban Continuum Code   2013]]=7,Table2[[#This Row],[ Rural-Urban Continuum Code   2013]]=8,Table2[[#This Row],[ Rural-Urban Continuum Code   2013]]=9),1,0)</f>
        <v>1</v>
      </c>
      <c r="I1081">
        <v>0.17</v>
      </c>
      <c r="J1081">
        <v>0.04</v>
      </c>
      <c r="K1081" s="17">
        <f>Table1[[#This Row],[Median Income 2018]]</f>
        <v>35848</v>
      </c>
      <c r="L1081">
        <f>(Table1[[#This Row],[Hospital Beds 2018]]/Table1[[#This Row],[Population Estimate 2018]])*1000</f>
        <v>1.8733608092918694</v>
      </c>
      <c r="M1081" s="1">
        <v>0.75</v>
      </c>
      <c r="N1081">
        <f>Table1[[#This Row],[Population Estimate 2018]]</f>
        <v>13345</v>
      </c>
      <c r="O1081" t="str" cm="1">
        <f t="array" ref="O1081">_xlfn.IFS(Table2[[#This Row],[ Rural-Urban Continuum Code   2014]]=1,"Urban",Table2[[#This Row],[ Rural-Urban Continuum Code   2015]]=1, "Suburban",Table2[[#This Row],[ Rural-Urban Continuum Code   2016]]=1,"Rural")</f>
        <v>Rural</v>
      </c>
    </row>
    <row r="1082" spans="1:15" x14ac:dyDescent="0.3">
      <c r="A1082">
        <v>1086</v>
      </c>
      <c r="B1082" t="s">
        <v>726</v>
      </c>
      <c r="C1082" t="s">
        <v>767</v>
      </c>
      <c r="D1082" t="s">
        <v>21</v>
      </c>
      <c r="E1082">
        <v>6</v>
      </c>
      <c r="F1082">
        <f>IF(OR(Table2[[#This Row],[ Rural-Urban Continuum Code   2013]]=1,Table2[[#This Row],[ Rural-Urban Continuum Code   2013]]=2,Table2[[#This Row],[ Rural-Urban Continuum Code   2013]]=3),1,0)</f>
        <v>0</v>
      </c>
      <c r="G1082">
        <f>IF(OR(Table2[[#This Row],[ Rural-Urban Continuum Code   2013]]=4,Table2[[#This Row],[ Rural-Urban Continuum Code   2013]]=5,Table2[[#This Row],[ Rural-Urban Continuum Code   2013]]=6),1,0)</f>
        <v>1</v>
      </c>
      <c r="H1082">
        <f>IF(OR(Table2[[#This Row],[ Rural-Urban Continuum Code   2013]]=7,Table2[[#This Row],[ Rural-Urban Continuum Code   2013]]=8,Table2[[#This Row],[ Rural-Urban Continuum Code   2013]]=9),1,0)</f>
        <v>0</v>
      </c>
      <c r="I1082">
        <v>0.19</v>
      </c>
      <c r="J1082">
        <v>0.06</v>
      </c>
      <c r="K1082" s="17">
        <f>Table1[[#This Row],[Median Income 2018]]</f>
        <v>43722</v>
      </c>
      <c r="L1082">
        <f>(Table1[[#This Row],[Hospital Beds 2018]]/Table1[[#This Row],[Population Estimate 2018]])*1000</f>
        <v>3.4119711444726066</v>
      </c>
      <c r="M1082" s="1">
        <v>0.82</v>
      </c>
      <c r="N1082">
        <f>Table1[[#This Row],[Population Estimate 2018]]</f>
        <v>30774</v>
      </c>
      <c r="O1082" t="str" cm="1">
        <f t="array" ref="O108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83" spans="1:15" x14ac:dyDescent="0.3">
      <c r="A1083">
        <v>1087</v>
      </c>
      <c r="B1083" t="s">
        <v>726</v>
      </c>
      <c r="C1083" t="s">
        <v>768</v>
      </c>
      <c r="D1083" t="s">
        <v>21</v>
      </c>
      <c r="E1083">
        <v>6</v>
      </c>
      <c r="F1083">
        <f>IF(OR(Table2[[#This Row],[ Rural-Urban Continuum Code   2013]]=1,Table2[[#This Row],[ Rural-Urban Continuum Code   2013]]=2,Table2[[#This Row],[ Rural-Urban Continuum Code   2013]]=3),1,0)</f>
        <v>0</v>
      </c>
      <c r="G1083">
        <f>IF(OR(Table2[[#This Row],[ Rural-Urban Continuum Code   2013]]=4,Table2[[#This Row],[ Rural-Urban Continuum Code   2013]]=5,Table2[[#This Row],[ Rural-Urban Continuum Code   2013]]=6),1,0)</f>
        <v>1</v>
      </c>
      <c r="H1083">
        <f>IF(OR(Table2[[#This Row],[ Rural-Urban Continuum Code   2013]]=7,Table2[[#This Row],[ Rural-Urban Continuum Code   2013]]=8,Table2[[#This Row],[ Rural-Urban Continuum Code   2013]]=9),1,0)</f>
        <v>0</v>
      </c>
      <c r="I1083">
        <v>0.16</v>
      </c>
      <c r="J1083">
        <v>7.0000000000000007E-2</v>
      </c>
      <c r="K1083" s="17">
        <f>Table1[[#This Row],[Median Income 2018]]</f>
        <v>55602</v>
      </c>
      <c r="L1083">
        <f>(Table1[[#This Row],[Hospital Beds 2018]]/Table1[[#This Row],[Population Estimate 2018]])*1000</f>
        <v>0.91601055593116842</v>
      </c>
      <c r="M1083" s="1">
        <v>0.88</v>
      </c>
      <c r="N1083">
        <f>Table1[[#This Row],[Population Estimate 2018]]</f>
        <v>45851</v>
      </c>
      <c r="O1083" t="str" cm="1">
        <f t="array" ref="O108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84" spans="1:15" x14ac:dyDescent="0.3">
      <c r="A1084">
        <v>1088</v>
      </c>
      <c r="B1084" t="s">
        <v>726</v>
      </c>
      <c r="C1084" t="s">
        <v>769</v>
      </c>
      <c r="D1084" t="s">
        <v>21</v>
      </c>
      <c r="E1084">
        <v>8</v>
      </c>
      <c r="F1084">
        <f>IF(OR(Table2[[#This Row],[ Rural-Urban Continuum Code   2013]]=1,Table2[[#This Row],[ Rural-Urban Continuum Code   2013]]=2,Table2[[#This Row],[ Rural-Urban Continuum Code   2013]]=3),1,0)</f>
        <v>0</v>
      </c>
      <c r="G1084">
        <f>IF(OR(Table2[[#This Row],[ Rural-Urban Continuum Code   2013]]=4,Table2[[#This Row],[ Rural-Urban Continuum Code   2013]]=5,Table2[[#This Row],[ Rural-Urban Continuum Code   2013]]=6),1,0)</f>
        <v>0</v>
      </c>
      <c r="H1084">
        <f>IF(OR(Table2[[#This Row],[ Rural-Urban Continuum Code   2013]]=7,Table2[[#This Row],[ Rural-Urban Continuum Code   2013]]=8,Table2[[#This Row],[ Rural-Urban Continuum Code   2013]]=9),1,0)</f>
        <v>1</v>
      </c>
      <c r="I1084">
        <v>0.17</v>
      </c>
      <c r="J1084">
        <v>0.05</v>
      </c>
      <c r="K1084" s="17">
        <f>Table1[[#This Row],[Median Income 2018]]</f>
        <v>41428</v>
      </c>
      <c r="L1084">
        <f>(Table1[[#This Row],[Hospital Beds 2018]]/Table1[[#This Row],[Population Estimate 2018]])*1000</f>
        <v>0</v>
      </c>
      <c r="M1084" s="1">
        <v>0.88</v>
      </c>
      <c r="N1084">
        <f>Table1[[#This Row],[Population Estimate 2018]]</f>
        <v>7166</v>
      </c>
      <c r="O1084" t="str" cm="1">
        <f t="array" ref="O1084">_xlfn.IFS(Table2[[#This Row],[ Rural-Urban Continuum Code   2014]]=1,"Urban",Table2[[#This Row],[ Rural-Urban Continuum Code   2015]]=1, "Suburban",Table2[[#This Row],[ Rural-Urban Continuum Code   2016]]=1,"Rural")</f>
        <v>Rural</v>
      </c>
    </row>
    <row r="1085" spans="1:15" x14ac:dyDescent="0.3">
      <c r="A1085">
        <v>1089</v>
      </c>
      <c r="B1085" t="s">
        <v>726</v>
      </c>
      <c r="C1085" t="s">
        <v>592</v>
      </c>
      <c r="D1085" t="s">
        <v>21</v>
      </c>
      <c r="E1085">
        <v>6</v>
      </c>
      <c r="F1085">
        <f>IF(OR(Table2[[#This Row],[ Rural-Urban Continuum Code   2013]]=1,Table2[[#This Row],[ Rural-Urban Continuum Code   2013]]=2,Table2[[#This Row],[ Rural-Urban Continuum Code   2013]]=3),1,0)</f>
        <v>0</v>
      </c>
      <c r="G1085">
        <f>IF(OR(Table2[[#This Row],[ Rural-Urban Continuum Code   2013]]=4,Table2[[#This Row],[ Rural-Urban Continuum Code   2013]]=5,Table2[[#This Row],[ Rural-Urban Continuum Code   2013]]=6),1,0)</f>
        <v>1</v>
      </c>
      <c r="H1085">
        <f>IF(OR(Table2[[#This Row],[ Rural-Urban Continuum Code   2013]]=7,Table2[[#This Row],[ Rural-Urban Continuum Code   2013]]=8,Table2[[#This Row],[ Rural-Urban Continuum Code   2013]]=9),1,0)</f>
        <v>0</v>
      </c>
      <c r="I1085">
        <v>0.18</v>
      </c>
      <c r="J1085">
        <v>0.06</v>
      </c>
      <c r="K1085" s="17">
        <f>Table1[[#This Row],[Median Income 2018]]</f>
        <v>44751</v>
      </c>
      <c r="L1085">
        <f>(Table1[[#This Row],[Hospital Beds 2018]]/Table1[[#This Row],[Population Estimate 2018]])*1000</f>
        <v>1.2454851164528584</v>
      </c>
      <c r="M1085" s="1">
        <v>0.87</v>
      </c>
      <c r="N1085">
        <f>Table1[[#This Row],[Population Estimate 2018]]</f>
        <v>24087</v>
      </c>
      <c r="O1085" t="str" cm="1">
        <f t="array" ref="O108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86" spans="1:15" x14ac:dyDescent="0.3">
      <c r="A1086">
        <v>1090</v>
      </c>
      <c r="B1086" t="s">
        <v>726</v>
      </c>
      <c r="C1086" t="s">
        <v>770</v>
      </c>
      <c r="D1086" t="s">
        <v>21</v>
      </c>
      <c r="E1086">
        <v>1</v>
      </c>
      <c r="F1086">
        <f>IF(OR(Table2[[#This Row],[ Rural-Urban Continuum Code   2013]]=1,Table2[[#This Row],[ Rural-Urban Continuum Code   2013]]=2,Table2[[#This Row],[ Rural-Urban Continuum Code   2013]]=3),1,0)</f>
        <v>1</v>
      </c>
      <c r="G1086">
        <f>IF(OR(Table2[[#This Row],[ Rural-Urban Continuum Code   2013]]=4,Table2[[#This Row],[ Rural-Urban Continuum Code   2013]]=5,Table2[[#This Row],[ Rural-Urban Continuum Code   2013]]=6),1,0)</f>
        <v>0</v>
      </c>
      <c r="H1086">
        <f>IF(OR(Table2[[#This Row],[ Rural-Urban Continuum Code   2013]]=7,Table2[[#This Row],[ Rural-Urban Continuum Code   2013]]=8,Table2[[#This Row],[ Rural-Urban Continuum Code   2013]]=9),1,0)</f>
        <v>0</v>
      </c>
      <c r="I1086">
        <v>0.13</v>
      </c>
      <c r="J1086">
        <v>0.05</v>
      </c>
      <c r="K1086" s="17">
        <f>Table1[[#This Row],[Median Income 2018]]</f>
        <v>102136</v>
      </c>
      <c r="L1086">
        <f>(Table1[[#This Row],[Hospital Beds 2018]]/Table1[[#This Row],[Population Estimate 2018]])*1000</f>
        <v>0.97788476004212432</v>
      </c>
      <c r="M1086" s="1">
        <v>0.83</v>
      </c>
      <c r="N1086">
        <f>Table1[[#This Row],[Population Estimate 2018]]</f>
        <v>66470</v>
      </c>
      <c r="O1086" t="str" cm="1">
        <f t="array" ref="O1086">_xlfn.IFS(Table2[[#This Row],[ Rural-Urban Continuum Code   2014]]=1,"Urban",Table2[[#This Row],[ Rural-Urban Continuum Code   2015]]=1, "Suburban",Table2[[#This Row],[ Rural-Urban Continuum Code   2016]]=1,"Rural")</f>
        <v>Urban</v>
      </c>
    </row>
    <row r="1087" spans="1:15" x14ac:dyDescent="0.3">
      <c r="A1087">
        <v>1091</v>
      </c>
      <c r="B1087" t="s">
        <v>726</v>
      </c>
      <c r="C1087" t="s">
        <v>593</v>
      </c>
      <c r="D1087" t="s">
        <v>21</v>
      </c>
      <c r="E1087">
        <v>8</v>
      </c>
      <c r="F1087">
        <f>IF(OR(Table2[[#This Row],[ Rural-Urban Continuum Code   2013]]=1,Table2[[#This Row],[ Rural-Urban Continuum Code   2013]]=2,Table2[[#This Row],[ Rural-Urban Continuum Code   2013]]=3),1,0)</f>
        <v>0</v>
      </c>
      <c r="G1087">
        <f>IF(OR(Table2[[#This Row],[ Rural-Urban Continuum Code   2013]]=4,Table2[[#This Row],[ Rural-Urban Continuum Code   2013]]=5,Table2[[#This Row],[ Rural-Urban Continuum Code   2013]]=6),1,0)</f>
        <v>0</v>
      </c>
      <c r="H1087">
        <f>IF(OR(Table2[[#This Row],[ Rural-Urban Continuum Code   2013]]=7,Table2[[#This Row],[ Rural-Urban Continuum Code   2013]]=8,Table2[[#This Row],[ Rural-Urban Continuum Code   2013]]=9),1,0)</f>
        <v>1</v>
      </c>
      <c r="I1087">
        <v>0.19</v>
      </c>
      <c r="J1087">
        <v>7.0000000000000007E-2</v>
      </c>
      <c r="K1087" s="17">
        <f>Table1[[#This Row],[Median Income 2018]]</f>
        <v>48998</v>
      </c>
      <c r="L1087">
        <f>(Table1[[#This Row],[Hospital Beds 2018]]/Table1[[#This Row],[Population Estimate 2018]])*1000</f>
        <v>0</v>
      </c>
      <c r="M1087" s="1">
        <v>0.86</v>
      </c>
      <c r="N1087">
        <f>Table1[[#This Row],[Population Estimate 2018]]</f>
        <v>10880</v>
      </c>
      <c r="O1087" t="str" cm="1">
        <f t="array" ref="O1087">_xlfn.IFS(Table2[[#This Row],[ Rural-Urban Continuum Code   2014]]=1,"Urban",Table2[[#This Row],[ Rural-Urban Continuum Code   2015]]=1, "Suburban",Table2[[#This Row],[ Rural-Urban Continuum Code   2016]]=1,"Rural")</f>
        <v>Rural</v>
      </c>
    </row>
    <row r="1088" spans="1:15" x14ac:dyDescent="0.3">
      <c r="A1088">
        <v>1092</v>
      </c>
      <c r="B1088" t="s">
        <v>726</v>
      </c>
      <c r="C1088" t="s">
        <v>771</v>
      </c>
      <c r="D1088" t="s">
        <v>21</v>
      </c>
      <c r="E1088">
        <v>9</v>
      </c>
      <c r="F1088">
        <f>IF(OR(Table2[[#This Row],[ Rural-Urban Continuum Code   2013]]=1,Table2[[#This Row],[ Rural-Urban Continuum Code   2013]]=2,Table2[[#This Row],[ Rural-Urban Continuum Code   2013]]=3),1,0)</f>
        <v>0</v>
      </c>
      <c r="G1088">
        <f>IF(OR(Table2[[#This Row],[ Rural-Urban Continuum Code   2013]]=4,Table2[[#This Row],[ Rural-Urban Continuum Code   2013]]=5,Table2[[#This Row],[ Rural-Urban Continuum Code   2013]]=6),1,0)</f>
        <v>0</v>
      </c>
      <c r="H1088">
        <f>IF(OR(Table2[[#This Row],[ Rural-Urban Continuum Code   2013]]=7,Table2[[#This Row],[ Rural-Urban Continuum Code   2013]]=8,Table2[[#This Row],[ Rural-Urban Continuum Code   2013]]=9),1,0)</f>
        <v>1</v>
      </c>
      <c r="I1088">
        <v>0.2</v>
      </c>
      <c r="J1088">
        <v>0.04</v>
      </c>
      <c r="K1088" s="17">
        <f>Table1[[#This Row],[Median Income 2018]]</f>
        <v>26278</v>
      </c>
      <c r="L1088">
        <f>(Table1[[#This Row],[Hospital Beds 2018]]/Table1[[#This Row],[Population Estimate 2018]])*1000</f>
        <v>0</v>
      </c>
      <c r="M1088" s="1">
        <v>0.86</v>
      </c>
      <c r="N1088">
        <f>Table1[[#This Row],[Population Estimate 2018]]</f>
        <v>4472</v>
      </c>
      <c r="O1088" t="str" cm="1">
        <f t="array" ref="O1088">_xlfn.IFS(Table2[[#This Row],[ Rural-Urban Continuum Code   2014]]=1,"Urban",Table2[[#This Row],[ Rural-Urban Continuum Code   2015]]=1, "Suburban",Table2[[#This Row],[ Rural-Urban Continuum Code   2016]]=1,"Rural")</f>
        <v>Rural</v>
      </c>
    </row>
    <row r="1089" spans="1:15" x14ac:dyDescent="0.3">
      <c r="A1089">
        <v>1093</v>
      </c>
      <c r="B1089" t="s">
        <v>726</v>
      </c>
      <c r="C1089" t="s">
        <v>772</v>
      </c>
      <c r="D1089" t="s">
        <v>21</v>
      </c>
      <c r="E1089">
        <v>1</v>
      </c>
      <c r="F1089">
        <f>IF(OR(Table2[[#This Row],[ Rural-Urban Continuum Code   2013]]=1,Table2[[#This Row],[ Rural-Urban Continuum Code   2013]]=2,Table2[[#This Row],[ Rural-Urban Continuum Code   2013]]=3),1,0)</f>
        <v>1</v>
      </c>
      <c r="G1089">
        <f>IF(OR(Table2[[#This Row],[ Rural-Urban Continuum Code   2013]]=4,Table2[[#This Row],[ Rural-Urban Continuum Code   2013]]=5,Table2[[#This Row],[ Rural-Urban Continuum Code   2013]]=6),1,0)</f>
        <v>0</v>
      </c>
      <c r="H1089">
        <f>IF(OR(Table2[[#This Row],[ Rural-Urban Continuum Code   2013]]=7,Table2[[#This Row],[ Rural-Urban Continuum Code   2013]]=8,Table2[[#This Row],[ Rural-Urban Continuum Code   2013]]=9),1,0)</f>
        <v>0</v>
      </c>
      <c r="I1089">
        <v>0.16</v>
      </c>
      <c r="J1089">
        <v>0.06</v>
      </c>
      <c r="K1089" s="17">
        <f>Table1[[#This Row],[Median Income 2018]]</f>
        <v>54583</v>
      </c>
      <c r="L1089">
        <f>(Table1[[#This Row],[Hospital Beds 2018]]/Table1[[#This Row],[Population Estimate 2018]])*1000</f>
        <v>0</v>
      </c>
      <c r="M1089" s="1">
        <v>0.89</v>
      </c>
      <c r="N1089">
        <f>Table1[[#This Row],[Population Estimate 2018]]</f>
        <v>14529</v>
      </c>
      <c r="O1089" t="str" cm="1">
        <f t="array" ref="O1089">_xlfn.IFS(Table2[[#This Row],[ Rural-Urban Continuum Code   2014]]=1,"Urban",Table2[[#This Row],[ Rural-Urban Continuum Code   2015]]=1, "Suburban",Table2[[#This Row],[ Rural-Urban Continuum Code   2016]]=1,"Rural")</f>
        <v>Urban</v>
      </c>
    </row>
    <row r="1090" spans="1:15" x14ac:dyDescent="0.3">
      <c r="A1090">
        <v>1094</v>
      </c>
      <c r="B1090" t="s">
        <v>726</v>
      </c>
      <c r="C1090" t="s">
        <v>74</v>
      </c>
      <c r="D1090" t="s">
        <v>58</v>
      </c>
      <c r="E1090">
        <v>7</v>
      </c>
      <c r="F1090">
        <f>IF(OR(Table2[[#This Row],[ Rural-Urban Continuum Code   2013]]=1,Table2[[#This Row],[ Rural-Urban Continuum Code   2013]]=2,Table2[[#This Row],[ Rural-Urban Continuum Code   2013]]=3),1,0)</f>
        <v>0</v>
      </c>
      <c r="G1090">
        <f>IF(OR(Table2[[#This Row],[ Rural-Urban Continuum Code   2013]]=4,Table2[[#This Row],[ Rural-Urban Continuum Code   2013]]=5,Table2[[#This Row],[ Rural-Urban Continuum Code   2013]]=6),1,0)</f>
        <v>0</v>
      </c>
      <c r="H1090">
        <f>IF(OR(Table2[[#This Row],[ Rural-Urban Continuum Code   2013]]=7,Table2[[#This Row],[ Rural-Urban Continuum Code   2013]]=8,Table2[[#This Row],[ Rural-Urban Continuum Code   2013]]=9),1,0)</f>
        <v>1</v>
      </c>
      <c r="I1090">
        <v>0.17</v>
      </c>
      <c r="J1090">
        <v>0.06</v>
      </c>
      <c r="K1090" s="17">
        <f>Table1[[#This Row],[Median Income 2018]]</f>
        <v>33108</v>
      </c>
      <c r="L1090">
        <f>(Table1[[#This Row],[Hospital Beds 2018]]/Table1[[#This Row],[Population Estimate 2018]])*1000</f>
        <v>13.720680668404109</v>
      </c>
      <c r="M1090" s="1">
        <v>0.9</v>
      </c>
      <c r="N1090">
        <f>Table1[[#This Row],[Population Estimate 2018]]</f>
        <v>26092</v>
      </c>
      <c r="O1090" t="str" cm="1">
        <f t="array" ref="O1090">_xlfn.IFS(Table2[[#This Row],[ Rural-Urban Continuum Code   2014]]=1,"Urban",Table2[[#This Row],[ Rural-Urban Continuum Code   2015]]=1, "Suburban",Table2[[#This Row],[ Rural-Urban Continuum Code   2016]]=1,"Rural")</f>
        <v>Rural</v>
      </c>
    </row>
    <row r="1091" spans="1:15" x14ac:dyDescent="0.3">
      <c r="A1091">
        <v>1095</v>
      </c>
      <c r="B1091" t="s">
        <v>726</v>
      </c>
      <c r="C1091" t="s">
        <v>76</v>
      </c>
      <c r="D1091" t="s">
        <v>21</v>
      </c>
      <c r="E1091">
        <v>7</v>
      </c>
      <c r="F1091">
        <f>IF(OR(Table2[[#This Row],[ Rural-Urban Continuum Code   2013]]=1,Table2[[#This Row],[ Rural-Urban Continuum Code   2013]]=2,Table2[[#This Row],[ Rural-Urban Continuum Code   2013]]=3),1,0)</f>
        <v>0</v>
      </c>
      <c r="G1091">
        <f>IF(OR(Table2[[#This Row],[ Rural-Urban Continuum Code   2013]]=4,Table2[[#This Row],[ Rural-Urban Continuum Code   2013]]=5,Table2[[#This Row],[ Rural-Urban Continuum Code   2013]]=6),1,0)</f>
        <v>0</v>
      </c>
      <c r="H1091">
        <f>IF(OR(Table2[[#This Row],[ Rural-Urban Continuum Code   2013]]=7,Table2[[#This Row],[ Rural-Urban Continuum Code   2013]]=8,Table2[[#This Row],[ Rural-Urban Continuum Code   2013]]=9),1,0)</f>
        <v>1</v>
      </c>
      <c r="I1091">
        <v>0.19</v>
      </c>
      <c r="J1091">
        <v>0.05</v>
      </c>
      <c r="K1091" s="17">
        <f>Table1[[#This Row],[Median Income 2018]]</f>
        <v>37124</v>
      </c>
      <c r="L1091">
        <f>(Table1[[#This Row],[Hospital Beds 2018]]/Table1[[#This Row],[Population Estimate 2018]])*1000</f>
        <v>7.7223382760864352</v>
      </c>
      <c r="M1091" s="1">
        <v>0.89</v>
      </c>
      <c r="N1091">
        <f>Table1[[#This Row],[Population Estimate 2018]]</f>
        <v>58402</v>
      </c>
      <c r="O1091" t="str" cm="1">
        <f t="array" ref="O1091">_xlfn.IFS(Table2[[#This Row],[ Rural-Urban Continuum Code   2014]]=1,"Urban",Table2[[#This Row],[ Rural-Urban Continuum Code   2015]]=1, "Suburban",Table2[[#This Row],[ Rural-Urban Continuum Code   2016]]=1,"Rural")</f>
        <v>Rural</v>
      </c>
    </row>
    <row r="1092" spans="1:15" x14ac:dyDescent="0.3">
      <c r="A1092">
        <v>1096</v>
      </c>
      <c r="B1092" t="s">
        <v>726</v>
      </c>
      <c r="C1092" t="s">
        <v>773</v>
      </c>
      <c r="D1092" t="s">
        <v>21</v>
      </c>
      <c r="E1092">
        <v>6</v>
      </c>
      <c r="F1092">
        <f>IF(OR(Table2[[#This Row],[ Rural-Urban Continuum Code   2013]]=1,Table2[[#This Row],[ Rural-Urban Continuum Code   2013]]=2,Table2[[#This Row],[ Rural-Urban Continuum Code   2013]]=3),1,0)</f>
        <v>0</v>
      </c>
      <c r="G1092">
        <f>IF(OR(Table2[[#This Row],[ Rural-Urban Continuum Code   2013]]=4,Table2[[#This Row],[ Rural-Urban Continuum Code   2013]]=5,Table2[[#This Row],[ Rural-Urban Continuum Code   2013]]=6),1,0)</f>
        <v>1</v>
      </c>
      <c r="H1092">
        <f>IF(OR(Table2[[#This Row],[ Rural-Urban Continuum Code   2013]]=7,Table2[[#This Row],[ Rural-Urban Continuum Code   2013]]=8,Table2[[#This Row],[ Rural-Urban Continuum Code   2013]]=9),1,0)</f>
        <v>0</v>
      </c>
      <c r="I1092">
        <v>0.16</v>
      </c>
      <c r="J1092">
        <v>7.0000000000000007E-2</v>
      </c>
      <c r="K1092" s="17">
        <f>Table1[[#This Row],[Median Income 2018]]</f>
        <v>37776</v>
      </c>
      <c r="L1092">
        <f>(Table1[[#This Row],[Hospital Beds 2018]]/Table1[[#This Row],[Population Estimate 2018]])*1000</f>
        <v>0</v>
      </c>
      <c r="M1092" s="1">
        <v>0.9</v>
      </c>
      <c r="N1092">
        <f>Table1[[#This Row],[Population Estimate 2018]]</f>
        <v>12442</v>
      </c>
      <c r="O1092" t="str" cm="1">
        <f t="array" ref="O109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93" spans="1:15" x14ac:dyDescent="0.3">
      <c r="A1093">
        <v>1097</v>
      </c>
      <c r="B1093" t="s">
        <v>726</v>
      </c>
      <c r="C1093" t="s">
        <v>178</v>
      </c>
      <c r="D1093" t="s">
        <v>21</v>
      </c>
      <c r="E1093">
        <v>5</v>
      </c>
      <c r="F1093">
        <f>IF(OR(Table2[[#This Row],[ Rural-Urban Continuum Code   2013]]=1,Table2[[#This Row],[ Rural-Urban Continuum Code   2013]]=2,Table2[[#This Row],[ Rural-Urban Continuum Code   2013]]=3),1,0)</f>
        <v>0</v>
      </c>
      <c r="G1093">
        <f>IF(OR(Table2[[#This Row],[ Rural-Urban Continuum Code   2013]]=4,Table2[[#This Row],[ Rural-Urban Continuum Code   2013]]=5,Table2[[#This Row],[ Rural-Urban Continuum Code   2013]]=6),1,0)</f>
        <v>1</v>
      </c>
      <c r="H1093">
        <f>IF(OR(Table2[[#This Row],[ Rural-Urban Continuum Code   2013]]=7,Table2[[#This Row],[ Rural-Urban Continuum Code   2013]]=8,Table2[[#This Row],[ Rural-Urban Continuum Code   2013]]=9),1,0)</f>
        <v>0</v>
      </c>
      <c r="I1093">
        <v>0.19</v>
      </c>
      <c r="J1093">
        <v>7.0000000000000007E-2</v>
      </c>
      <c r="K1093" s="17">
        <f>Table1[[#This Row],[Median Income 2018]]</f>
        <v>41541</v>
      </c>
      <c r="L1093">
        <f>(Table1[[#This Row],[Hospital Beds 2018]]/Table1[[#This Row],[Population Estimate 2018]])*1000</f>
        <v>4.5649381799049875</v>
      </c>
      <c r="M1093" s="1">
        <v>0.86</v>
      </c>
      <c r="N1093">
        <f>Table1[[#This Row],[Population Estimate 2018]]</f>
        <v>64623</v>
      </c>
      <c r="O1093" t="str" cm="1">
        <f t="array" ref="O109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094" spans="1:15" x14ac:dyDescent="0.3">
      <c r="A1094">
        <v>1098</v>
      </c>
      <c r="B1094" t="s">
        <v>726</v>
      </c>
      <c r="C1094" t="s">
        <v>774</v>
      </c>
      <c r="D1094" t="s">
        <v>21</v>
      </c>
      <c r="E1094">
        <v>8</v>
      </c>
      <c r="F1094">
        <f>IF(OR(Table2[[#This Row],[ Rural-Urban Continuum Code   2013]]=1,Table2[[#This Row],[ Rural-Urban Continuum Code   2013]]=2,Table2[[#This Row],[ Rural-Urban Continuum Code   2013]]=3),1,0)</f>
        <v>0</v>
      </c>
      <c r="G1094">
        <f>IF(OR(Table2[[#This Row],[ Rural-Urban Continuum Code   2013]]=4,Table2[[#This Row],[ Rural-Urban Continuum Code   2013]]=5,Table2[[#This Row],[ Rural-Urban Continuum Code   2013]]=6),1,0)</f>
        <v>0</v>
      </c>
      <c r="H1094">
        <f>IF(OR(Table2[[#This Row],[ Rural-Urban Continuum Code   2013]]=7,Table2[[#This Row],[ Rural-Urban Continuum Code   2013]]=8,Table2[[#This Row],[ Rural-Urban Continuum Code   2013]]=9),1,0)</f>
        <v>1</v>
      </c>
      <c r="I1094">
        <v>0.22</v>
      </c>
      <c r="J1094">
        <v>0.05</v>
      </c>
      <c r="K1094" s="17">
        <f>Table1[[#This Row],[Median Income 2018]]</f>
        <v>45146</v>
      </c>
      <c r="L1094">
        <f>(Table1[[#This Row],[Hospital Beds 2018]]/Table1[[#This Row],[Population Estimate 2018]])*1000</f>
        <v>0</v>
      </c>
      <c r="M1094" s="1">
        <v>0.83</v>
      </c>
      <c r="N1094">
        <f>Table1[[#This Row],[Population Estimate 2018]]</f>
        <v>2135</v>
      </c>
      <c r="O1094" t="str" cm="1">
        <f t="array" ref="O1094">_xlfn.IFS(Table2[[#This Row],[ Rural-Urban Continuum Code   2014]]=1,"Urban",Table2[[#This Row],[ Rural-Urban Continuum Code   2015]]=1, "Suburban",Table2[[#This Row],[ Rural-Urban Continuum Code   2016]]=1,"Rural")</f>
        <v>Rural</v>
      </c>
    </row>
    <row r="1095" spans="1:15" x14ac:dyDescent="0.3">
      <c r="A1095">
        <v>1099</v>
      </c>
      <c r="B1095" t="s">
        <v>726</v>
      </c>
      <c r="C1095" t="s">
        <v>775</v>
      </c>
      <c r="D1095" t="s">
        <v>21</v>
      </c>
      <c r="E1095">
        <v>7</v>
      </c>
      <c r="F1095">
        <f>IF(OR(Table2[[#This Row],[ Rural-Urban Continuum Code   2013]]=1,Table2[[#This Row],[ Rural-Urban Continuum Code   2013]]=2,Table2[[#This Row],[ Rural-Urban Continuum Code   2013]]=3),1,0)</f>
        <v>0</v>
      </c>
      <c r="G1095">
        <f>IF(OR(Table2[[#This Row],[ Rural-Urban Continuum Code   2013]]=4,Table2[[#This Row],[ Rural-Urban Continuum Code   2013]]=5,Table2[[#This Row],[ Rural-Urban Continuum Code   2013]]=6),1,0)</f>
        <v>0</v>
      </c>
      <c r="H1095">
        <f>IF(OR(Table2[[#This Row],[ Rural-Urban Continuum Code   2013]]=7,Table2[[#This Row],[ Rural-Urban Continuum Code   2013]]=8,Table2[[#This Row],[ Rural-Urban Continuum Code   2013]]=9),1,0)</f>
        <v>1</v>
      </c>
      <c r="I1095">
        <v>0.18</v>
      </c>
      <c r="J1095">
        <v>0.06</v>
      </c>
      <c r="K1095" s="17">
        <f>Table1[[#This Row],[Median Income 2018]]</f>
        <v>37732</v>
      </c>
      <c r="L1095">
        <f>(Table1[[#This Row],[Hospital Beds 2018]]/Table1[[#This Row],[Population Estimate 2018]])*1000</f>
        <v>6.2686567164179099</v>
      </c>
      <c r="M1095" s="1">
        <v>0.87</v>
      </c>
      <c r="N1095">
        <f>Table1[[#This Row],[Population Estimate 2018]]</f>
        <v>16750</v>
      </c>
      <c r="O1095" t="str" cm="1">
        <f t="array" ref="O1095">_xlfn.IFS(Table2[[#This Row],[ Rural-Urban Continuum Code   2014]]=1,"Urban",Table2[[#This Row],[ Rural-Urban Continuum Code   2015]]=1, "Suburban",Table2[[#This Row],[ Rural-Urban Continuum Code   2016]]=1,"Rural")</f>
        <v>Rural</v>
      </c>
    </row>
    <row r="1096" spans="1:15" x14ac:dyDescent="0.3">
      <c r="A1096">
        <v>1100</v>
      </c>
      <c r="B1096" t="s">
        <v>726</v>
      </c>
      <c r="C1096" t="s">
        <v>776</v>
      </c>
      <c r="D1096" t="s">
        <v>21</v>
      </c>
      <c r="E1096">
        <v>7</v>
      </c>
      <c r="F1096">
        <f>IF(OR(Table2[[#This Row],[ Rural-Urban Continuum Code   2013]]=1,Table2[[#This Row],[ Rural-Urban Continuum Code   2013]]=2,Table2[[#This Row],[ Rural-Urban Continuum Code   2013]]=3),1,0)</f>
        <v>0</v>
      </c>
      <c r="G1096">
        <f>IF(OR(Table2[[#This Row],[ Rural-Urban Continuum Code   2013]]=4,Table2[[#This Row],[ Rural-Urban Continuum Code   2013]]=5,Table2[[#This Row],[ Rural-Urban Continuum Code   2013]]=6),1,0)</f>
        <v>0</v>
      </c>
      <c r="H1096">
        <f>IF(OR(Table2[[#This Row],[ Rural-Urban Continuum Code   2013]]=7,Table2[[#This Row],[ Rural-Urban Continuum Code   2013]]=8,Table2[[#This Row],[ Rural-Urban Continuum Code   2013]]=9),1,0)</f>
        <v>1</v>
      </c>
      <c r="I1096">
        <v>0.14000000000000001</v>
      </c>
      <c r="J1096">
        <v>0.05</v>
      </c>
      <c r="K1096" s="17">
        <f>Table1[[#This Row],[Median Income 2018]]</f>
        <v>41196</v>
      </c>
      <c r="L1096">
        <f>(Table1[[#This Row],[Hospital Beds 2018]]/Table1[[#This Row],[Population Estimate 2018]])*1000</f>
        <v>5.4102428507505183</v>
      </c>
      <c r="M1096" s="1">
        <v>0.78</v>
      </c>
      <c r="N1096">
        <f>Table1[[#This Row],[Population Estimate 2018]]</f>
        <v>24583</v>
      </c>
      <c r="O1096" t="str" cm="1">
        <f t="array" ref="O1096">_xlfn.IFS(Table2[[#This Row],[ Rural-Urban Continuum Code   2014]]=1,"Urban",Table2[[#This Row],[ Rural-Urban Continuum Code   2015]]=1, "Suburban",Table2[[#This Row],[ Rural-Urban Continuum Code   2016]]=1,"Rural")</f>
        <v>Rural</v>
      </c>
    </row>
    <row r="1097" spans="1:15" x14ac:dyDescent="0.3">
      <c r="A1097">
        <v>1101</v>
      </c>
      <c r="B1097" t="s">
        <v>726</v>
      </c>
      <c r="C1097" t="s">
        <v>78</v>
      </c>
      <c r="D1097" t="s">
        <v>21</v>
      </c>
      <c r="E1097">
        <v>9</v>
      </c>
      <c r="F1097">
        <f>IF(OR(Table2[[#This Row],[ Rural-Urban Continuum Code   2013]]=1,Table2[[#This Row],[ Rural-Urban Continuum Code   2013]]=2,Table2[[#This Row],[ Rural-Urban Continuum Code   2013]]=3),1,0)</f>
        <v>0</v>
      </c>
      <c r="G1097">
        <f>IF(OR(Table2[[#This Row],[ Rural-Urban Continuum Code   2013]]=4,Table2[[#This Row],[ Rural-Urban Continuum Code   2013]]=5,Table2[[#This Row],[ Rural-Urban Continuum Code   2013]]=6),1,0)</f>
        <v>0</v>
      </c>
      <c r="H1097">
        <f>IF(OR(Table2[[#This Row],[ Rural-Urban Continuum Code   2013]]=7,Table2[[#This Row],[ Rural-Urban Continuum Code   2013]]=8,Table2[[#This Row],[ Rural-Urban Continuum Code   2013]]=9),1,0)</f>
        <v>1</v>
      </c>
      <c r="I1097">
        <v>0.2</v>
      </c>
      <c r="J1097">
        <v>0.06</v>
      </c>
      <c r="K1097" s="17">
        <f>Table1[[#This Row],[Median Income 2018]]</f>
        <v>34648</v>
      </c>
      <c r="L1097">
        <f>(Table1[[#This Row],[Hospital Beds 2018]]/Table1[[#This Row],[Population Estimate 2018]])*1000</f>
        <v>1.402839346838</v>
      </c>
      <c r="M1097" s="1">
        <v>0.84</v>
      </c>
      <c r="N1097">
        <f>Table1[[#This Row],[Population Estimate 2018]]</f>
        <v>17821</v>
      </c>
      <c r="O1097" t="str" cm="1">
        <f t="array" ref="O1097">_xlfn.IFS(Table2[[#This Row],[ Rural-Urban Continuum Code   2014]]=1,"Urban",Table2[[#This Row],[ Rural-Urban Continuum Code   2015]]=1, "Suburban",Table2[[#This Row],[ Rural-Urban Continuum Code   2016]]=1,"Rural")</f>
        <v>Rural</v>
      </c>
    </row>
    <row r="1098" spans="1:15" x14ac:dyDescent="0.3">
      <c r="A1098">
        <v>1102</v>
      </c>
      <c r="B1098" t="s">
        <v>726</v>
      </c>
      <c r="C1098" t="s">
        <v>181</v>
      </c>
      <c r="D1098" t="s">
        <v>21</v>
      </c>
      <c r="E1098">
        <v>2</v>
      </c>
      <c r="F1098">
        <f>IF(OR(Table2[[#This Row],[ Rural-Urban Continuum Code   2013]]=1,Table2[[#This Row],[ Rural-Urban Continuum Code   2013]]=2,Table2[[#This Row],[ Rural-Urban Continuum Code   2013]]=3),1,0)</f>
        <v>1</v>
      </c>
      <c r="G1098">
        <f>IF(OR(Table2[[#This Row],[ Rural-Urban Continuum Code   2013]]=4,Table2[[#This Row],[ Rural-Urban Continuum Code   2013]]=5,Table2[[#This Row],[ Rural-Urban Continuum Code   2013]]=6),1,0)</f>
        <v>0</v>
      </c>
      <c r="H1098">
        <f>IF(OR(Table2[[#This Row],[ Rural-Urban Continuum Code   2013]]=7,Table2[[#This Row],[ Rural-Urban Continuum Code   2013]]=8,Table2[[#This Row],[ Rural-Urban Continuum Code   2013]]=9),1,0)</f>
        <v>0</v>
      </c>
      <c r="I1098">
        <v>0.12</v>
      </c>
      <c r="J1098">
        <v>0.06</v>
      </c>
      <c r="K1098" s="17">
        <f>Table1[[#This Row],[Median Income 2018]]</f>
        <v>73500</v>
      </c>
      <c r="L1098">
        <f>(Table1[[#This Row],[Hospital Beds 2018]]/Table1[[#This Row],[Population Estimate 2018]])*1000</f>
        <v>1.0351412610876123</v>
      </c>
      <c r="M1098" s="1">
        <v>0.89</v>
      </c>
      <c r="N1098">
        <f>Table1[[#This Row],[Population Estimate 2018]]</f>
        <v>56031</v>
      </c>
      <c r="O1098" t="str" cm="1">
        <f t="array" ref="O1098">_xlfn.IFS(Table2[[#This Row],[ Rural-Urban Continuum Code   2014]]=1,"Urban",Table2[[#This Row],[ Rural-Urban Continuum Code   2015]]=1, "Suburban",Table2[[#This Row],[ Rural-Urban Continuum Code   2016]]=1,"Rural")</f>
        <v>Urban</v>
      </c>
    </row>
    <row r="1099" spans="1:15" x14ac:dyDescent="0.3">
      <c r="A1099">
        <v>1103</v>
      </c>
      <c r="B1099" t="s">
        <v>726</v>
      </c>
      <c r="C1099" t="s">
        <v>80</v>
      </c>
      <c r="D1099" t="s">
        <v>21</v>
      </c>
      <c r="E1099">
        <v>1</v>
      </c>
      <c r="F1099">
        <f>IF(OR(Table2[[#This Row],[ Rural-Urban Continuum Code   2013]]=1,Table2[[#This Row],[ Rural-Urban Continuum Code   2013]]=2,Table2[[#This Row],[ Rural-Urban Continuum Code   2013]]=3),1,0)</f>
        <v>1</v>
      </c>
      <c r="G1099">
        <f>IF(OR(Table2[[#This Row],[ Rural-Urban Continuum Code   2013]]=4,Table2[[#This Row],[ Rural-Urban Continuum Code   2013]]=5,Table2[[#This Row],[ Rural-Urban Continuum Code   2013]]=6),1,0)</f>
        <v>0</v>
      </c>
      <c r="H1099">
        <f>IF(OR(Table2[[#This Row],[ Rural-Urban Continuum Code   2013]]=7,Table2[[#This Row],[ Rural-Urban Continuum Code   2013]]=8,Table2[[#This Row],[ Rural-Urban Continuum Code   2013]]=9),1,0)</f>
        <v>0</v>
      </c>
      <c r="I1099">
        <v>0.15</v>
      </c>
      <c r="J1099">
        <v>0.06</v>
      </c>
      <c r="K1099" s="17">
        <f>Table1[[#This Row],[Median Income 2018]]</f>
        <v>66056</v>
      </c>
      <c r="L1099">
        <f>(Table1[[#This Row],[Hospital Beds 2018]]/Table1[[#This Row],[Population Estimate 2018]])*1000</f>
        <v>0.61832721876416996</v>
      </c>
      <c r="M1099" s="1">
        <v>0.85</v>
      </c>
      <c r="N1099">
        <f>Table1[[#This Row],[Population Estimate 2018]]</f>
        <v>48518</v>
      </c>
      <c r="O1099" t="str" cm="1">
        <f t="array" ref="O1099">_xlfn.IFS(Table2[[#This Row],[ Rural-Urban Continuum Code   2014]]=1,"Urban",Table2[[#This Row],[ Rural-Urban Continuum Code   2015]]=1, "Suburban",Table2[[#This Row],[ Rural-Urban Continuum Code   2016]]=1,"Rural")</f>
        <v>Urban</v>
      </c>
    </row>
    <row r="1100" spans="1:15" x14ac:dyDescent="0.3">
      <c r="A1100">
        <v>1104</v>
      </c>
      <c r="B1100" t="s">
        <v>726</v>
      </c>
      <c r="C1100" t="s">
        <v>777</v>
      </c>
      <c r="D1100" t="s">
        <v>21</v>
      </c>
      <c r="E1100">
        <v>6</v>
      </c>
      <c r="F1100">
        <f>IF(OR(Table2[[#This Row],[ Rural-Urban Continuum Code   2013]]=1,Table2[[#This Row],[ Rural-Urban Continuum Code   2013]]=2,Table2[[#This Row],[ Rural-Urban Continuum Code   2013]]=3),1,0)</f>
        <v>0</v>
      </c>
      <c r="G1100">
        <f>IF(OR(Table2[[#This Row],[ Rural-Urban Continuum Code   2013]]=4,Table2[[#This Row],[ Rural-Urban Continuum Code   2013]]=5,Table2[[#This Row],[ Rural-Urban Continuum Code   2013]]=6),1,0)</f>
        <v>1</v>
      </c>
      <c r="H1100">
        <f>IF(OR(Table2[[#This Row],[ Rural-Urban Continuum Code   2013]]=7,Table2[[#This Row],[ Rural-Urban Continuum Code   2013]]=8,Table2[[#This Row],[ Rural-Urban Continuum Code   2013]]=9),1,0)</f>
        <v>0</v>
      </c>
      <c r="I1100">
        <v>0.16</v>
      </c>
      <c r="J1100">
        <v>0.06</v>
      </c>
      <c r="K1100" s="17">
        <f>Table1[[#This Row],[Median Income 2018]]</f>
        <v>51769</v>
      </c>
      <c r="L1100">
        <f>(Table1[[#This Row],[Hospital Beds 2018]]/Table1[[#This Row],[Population Estimate 2018]])*1000</f>
        <v>1.3492363322359544</v>
      </c>
      <c r="M1100" s="1">
        <v>0.86</v>
      </c>
      <c r="N1100">
        <f>Table1[[#This Row],[Population Estimate 2018]]</f>
        <v>18529</v>
      </c>
      <c r="O1100" t="str" cm="1">
        <f t="array" ref="O110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01" spans="1:15" x14ac:dyDescent="0.3">
      <c r="A1101">
        <v>1105</v>
      </c>
      <c r="B1101" t="s">
        <v>726</v>
      </c>
      <c r="C1101" t="s">
        <v>600</v>
      </c>
      <c r="D1101" t="s">
        <v>21</v>
      </c>
      <c r="E1101">
        <v>1</v>
      </c>
      <c r="F1101">
        <f>IF(OR(Table2[[#This Row],[ Rural-Urban Continuum Code   2013]]=1,Table2[[#This Row],[ Rural-Urban Continuum Code   2013]]=2,Table2[[#This Row],[ Rural-Urban Continuum Code   2013]]=3),1,0)</f>
        <v>1</v>
      </c>
      <c r="G1101">
        <f>IF(OR(Table2[[#This Row],[ Rural-Urban Continuum Code   2013]]=4,Table2[[#This Row],[ Rural-Urban Continuum Code   2013]]=5,Table2[[#This Row],[ Rural-Urban Continuum Code   2013]]=6),1,0)</f>
        <v>0</v>
      </c>
      <c r="H1101">
        <f>IF(OR(Table2[[#This Row],[ Rural-Urban Continuum Code   2013]]=7,Table2[[#This Row],[ Rural-Urban Continuum Code   2013]]=8,Table2[[#This Row],[ Rural-Urban Continuum Code   2013]]=9),1,0)</f>
        <v>0</v>
      </c>
      <c r="I1101">
        <v>0.14000000000000001</v>
      </c>
      <c r="J1101">
        <v>0.06</v>
      </c>
      <c r="K1101" s="17">
        <f>Table1[[#This Row],[Median Income 2018]]</f>
        <v>85899</v>
      </c>
      <c r="L1101">
        <f>(Table1[[#This Row],[Hospital Beds 2018]]/Table1[[#This Row],[Population Estimate 2018]])*1000</f>
        <v>0</v>
      </c>
      <c r="M1101" s="1">
        <v>0.9</v>
      </c>
      <c r="N1101">
        <f>Table1[[#This Row],[Population Estimate 2018]]</f>
        <v>18794</v>
      </c>
      <c r="O1101" t="str" cm="1">
        <f t="array" ref="O1101">_xlfn.IFS(Table2[[#This Row],[ Rural-Urban Continuum Code   2014]]=1,"Urban",Table2[[#This Row],[ Rural-Urban Continuum Code   2015]]=1, "Suburban",Table2[[#This Row],[ Rural-Urban Continuum Code   2016]]=1,"Rural")</f>
        <v>Urban</v>
      </c>
    </row>
    <row r="1102" spans="1:15" x14ac:dyDescent="0.3">
      <c r="A1102">
        <v>1106</v>
      </c>
      <c r="B1102" t="s">
        <v>726</v>
      </c>
      <c r="C1102" t="s">
        <v>366</v>
      </c>
      <c r="D1102" t="s">
        <v>21</v>
      </c>
      <c r="E1102">
        <v>7</v>
      </c>
      <c r="F1102">
        <f>IF(OR(Table2[[#This Row],[ Rural-Urban Continuum Code   2013]]=1,Table2[[#This Row],[ Rural-Urban Continuum Code   2013]]=2,Table2[[#This Row],[ Rural-Urban Continuum Code   2013]]=3),1,0)</f>
        <v>0</v>
      </c>
      <c r="G1102">
        <f>IF(OR(Table2[[#This Row],[ Rural-Urban Continuum Code   2013]]=4,Table2[[#This Row],[ Rural-Urban Continuum Code   2013]]=5,Table2[[#This Row],[ Rural-Urban Continuum Code   2013]]=6),1,0)</f>
        <v>0</v>
      </c>
      <c r="H1102">
        <f>IF(OR(Table2[[#This Row],[ Rural-Urban Continuum Code   2013]]=7,Table2[[#This Row],[ Rural-Urban Continuum Code   2013]]=8,Table2[[#This Row],[ Rural-Urban Continuum Code   2013]]=9),1,0)</f>
        <v>1</v>
      </c>
      <c r="I1102">
        <v>0.18</v>
      </c>
      <c r="J1102">
        <v>0.06</v>
      </c>
      <c r="K1102" s="17">
        <f>Table1[[#This Row],[Median Income 2018]]</f>
        <v>45429</v>
      </c>
      <c r="L1102">
        <f>(Table1[[#This Row],[Hospital Beds 2018]]/Table1[[#This Row],[Population Estimate 2018]])*1000</f>
        <v>3.522642764883166</v>
      </c>
      <c r="M1102" s="1">
        <v>0.82</v>
      </c>
      <c r="N1102">
        <f>Table1[[#This Row],[Population Estimate 2018]]</f>
        <v>25549</v>
      </c>
      <c r="O1102" t="str" cm="1">
        <f t="array" ref="O1102">_xlfn.IFS(Table2[[#This Row],[ Rural-Urban Continuum Code   2014]]=1,"Urban",Table2[[#This Row],[ Rural-Urban Continuum Code   2015]]=1, "Suburban",Table2[[#This Row],[ Rural-Urban Continuum Code   2016]]=1,"Rural")</f>
        <v>Rural</v>
      </c>
    </row>
    <row r="1103" spans="1:15" x14ac:dyDescent="0.3">
      <c r="A1103">
        <v>1107</v>
      </c>
      <c r="B1103" t="s">
        <v>726</v>
      </c>
      <c r="C1103" t="s">
        <v>778</v>
      </c>
      <c r="D1103" t="s">
        <v>21</v>
      </c>
      <c r="E1103">
        <v>8</v>
      </c>
      <c r="F1103">
        <f>IF(OR(Table2[[#This Row],[ Rural-Urban Continuum Code   2013]]=1,Table2[[#This Row],[ Rural-Urban Continuum Code   2013]]=2,Table2[[#This Row],[ Rural-Urban Continuum Code   2013]]=3),1,0)</f>
        <v>0</v>
      </c>
      <c r="G1103">
        <f>IF(OR(Table2[[#This Row],[ Rural-Urban Continuum Code   2013]]=4,Table2[[#This Row],[ Rural-Urban Continuum Code   2013]]=5,Table2[[#This Row],[ Rural-Urban Continuum Code   2013]]=6),1,0)</f>
        <v>0</v>
      </c>
      <c r="H1103">
        <f>IF(OR(Table2[[#This Row],[ Rural-Urban Continuum Code   2013]]=7,Table2[[#This Row],[ Rural-Urban Continuum Code   2013]]=8,Table2[[#This Row],[ Rural-Urban Continuum Code   2013]]=9),1,0)</f>
        <v>1</v>
      </c>
      <c r="I1103">
        <v>0.16</v>
      </c>
      <c r="J1103">
        <v>0.06</v>
      </c>
      <c r="K1103" s="17">
        <f>Table1[[#This Row],[Median Income 2018]]</f>
        <v>51027</v>
      </c>
      <c r="L1103">
        <f>(Table1[[#This Row],[Hospital Beds 2018]]/Table1[[#This Row],[Population Estimate 2018]])*1000</f>
        <v>0</v>
      </c>
      <c r="M1103" s="1">
        <v>0.86</v>
      </c>
      <c r="N1103">
        <f>Table1[[#This Row],[Population Estimate 2018]]</f>
        <v>12311</v>
      </c>
      <c r="O1103" t="str" cm="1">
        <f t="array" ref="O1103">_xlfn.IFS(Table2[[#This Row],[ Rural-Urban Continuum Code   2014]]=1,"Urban",Table2[[#This Row],[ Rural-Urban Continuum Code   2015]]=1, "Suburban",Table2[[#This Row],[ Rural-Urban Continuum Code   2016]]=1,"Rural")</f>
        <v>Rural</v>
      </c>
    </row>
    <row r="1104" spans="1:15" x14ac:dyDescent="0.3">
      <c r="A1104">
        <v>1108</v>
      </c>
      <c r="B1104" t="s">
        <v>726</v>
      </c>
      <c r="C1104" t="s">
        <v>779</v>
      </c>
      <c r="D1104" t="s">
        <v>21</v>
      </c>
      <c r="E1104">
        <v>2</v>
      </c>
      <c r="F1104">
        <f>IF(OR(Table2[[#This Row],[ Rural-Urban Continuum Code   2013]]=1,Table2[[#This Row],[ Rural-Urban Continuum Code   2013]]=2,Table2[[#This Row],[ Rural-Urban Continuum Code   2013]]=3),1,0)</f>
        <v>1</v>
      </c>
      <c r="G1104">
        <f>IF(OR(Table2[[#This Row],[ Rural-Urban Continuum Code   2013]]=4,Table2[[#This Row],[ Rural-Urban Continuum Code   2013]]=5,Table2[[#This Row],[ Rural-Urban Continuum Code   2013]]=6),1,0)</f>
        <v>0</v>
      </c>
      <c r="H1104">
        <f>IF(OR(Table2[[#This Row],[ Rural-Urban Continuum Code   2013]]=7,Table2[[#This Row],[ Rural-Urban Continuum Code   2013]]=8,Table2[[#This Row],[ Rural-Urban Continuum Code   2013]]=9),1,0)</f>
        <v>0</v>
      </c>
      <c r="I1104">
        <v>0.22</v>
      </c>
      <c r="J1104">
        <v>0.1</v>
      </c>
      <c r="K1104" s="17">
        <f>Table1[[#This Row],[Median Income 2018]]</f>
        <v>49767</v>
      </c>
      <c r="L1104">
        <f>(Table1[[#This Row],[Hospital Beds 2018]]/Table1[[#This Row],[Population Estimate 2018]])*1000</f>
        <v>1.2975483166017892</v>
      </c>
      <c r="M1104" s="1">
        <v>0.82</v>
      </c>
      <c r="N1104">
        <f>Table1[[#This Row],[Population Estimate 2018]]</f>
        <v>14643</v>
      </c>
      <c r="O1104" t="str" cm="1">
        <f t="array" ref="O1104">_xlfn.IFS(Table2[[#This Row],[ Rural-Urban Continuum Code   2014]]=1,"Urban",Table2[[#This Row],[ Rural-Urban Continuum Code   2015]]=1, "Suburban",Table2[[#This Row],[ Rural-Urban Continuum Code   2016]]=1,"Rural")</f>
        <v>Urban</v>
      </c>
    </row>
    <row r="1105" spans="1:15" x14ac:dyDescent="0.3">
      <c r="A1105">
        <v>1109</v>
      </c>
      <c r="B1105" t="s">
        <v>726</v>
      </c>
      <c r="C1105" t="s">
        <v>780</v>
      </c>
      <c r="D1105" t="s">
        <v>21</v>
      </c>
      <c r="E1105">
        <v>1</v>
      </c>
      <c r="F1105">
        <f>IF(OR(Table2[[#This Row],[ Rural-Urban Continuum Code   2013]]=1,Table2[[#This Row],[ Rural-Urban Continuum Code   2013]]=2,Table2[[#This Row],[ Rural-Urban Continuum Code   2013]]=3),1,0)</f>
        <v>1</v>
      </c>
      <c r="G1105">
        <f>IF(OR(Table2[[#This Row],[ Rural-Urban Continuum Code   2013]]=4,Table2[[#This Row],[ Rural-Urban Continuum Code   2013]]=5,Table2[[#This Row],[ Rural-Urban Continuum Code   2013]]=6),1,0)</f>
        <v>0</v>
      </c>
      <c r="H1105">
        <f>IF(OR(Table2[[#This Row],[ Rural-Urban Continuum Code   2013]]=7,Table2[[#This Row],[ Rural-Urban Continuum Code   2013]]=8,Table2[[#This Row],[ Rural-Urban Continuum Code   2013]]=9),1,0)</f>
        <v>0</v>
      </c>
      <c r="I1105">
        <v>0.17</v>
      </c>
      <c r="J1105">
        <v>7.0000000000000007E-2</v>
      </c>
      <c r="K1105" s="17">
        <f>Table1[[#This Row],[Median Income 2018]]</f>
        <v>51674</v>
      </c>
      <c r="L1105">
        <f>(Table1[[#This Row],[Hospital Beds 2018]]/Table1[[#This Row],[Population Estimate 2018]])*1000</f>
        <v>0</v>
      </c>
      <c r="M1105" s="1">
        <v>0.87</v>
      </c>
      <c r="N1105">
        <f>Table1[[#This Row],[Population Estimate 2018]]</f>
        <v>8515</v>
      </c>
      <c r="O1105" t="str" cm="1">
        <f t="array" ref="O1105">_xlfn.IFS(Table2[[#This Row],[ Rural-Urban Continuum Code   2014]]=1,"Urban",Table2[[#This Row],[ Rural-Urban Continuum Code   2015]]=1, "Suburban",Table2[[#This Row],[ Rural-Urban Continuum Code   2016]]=1,"Rural")</f>
        <v>Urban</v>
      </c>
    </row>
    <row r="1106" spans="1:15" x14ac:dyDescent="0.3">
      <c r="A1106">
        <v>1110</v>
      </c>
      <c r="B1106" t="s">
        <v>726</v>
      </c>
      <c r="C1106" t="s">
        <v>187</v>
      </c>
      <c r="D1106" t="s">
        <v>21</v>
      </c>
      <c r="E1106">
        <v>6</v>
      </c>
      <c r="F1106">
        <f>IF(OR(Table2[[#This Row],[ Rural-Urban Continuum Code   2013]]=1,Table2[[#This Row],[ Rural-Urban Continuum Code   2013]]=2,Table2[[#This Row],[ Rural-Urban Continuum Code   2013]]=3),1,0)</f>
        <v>0</v>
      </c>
      <c r="G1106">
        <f>IF(OR(Table2[[#This Row],[ Rural-Urban Continuum Code   2013]]=4,Table2[[#This Row],[ Rural-Urban Continuum Code   2013]]=5,Table2[[#This Row],[ Rural-Urban Continuum Code   2013]]=6),1,0)</f>
        <v>1</v>
      </c>
      <c r="H1106">
        <f>IF(OR(Table2[[#This Row],[ Rural-Urban Continuum Code   2013]]=7,Table2[[#This Row],[ Rural-Urban Continuum Code   2013]]=8,Table2[[#This Row],[ Rural-Urban Continuum Code   2013]]=9),1,0)</f>
        <v>0</v>
      </c>
      <c r="I1106">
        <v>0.17</v>
      </c>
      <c r="J1106">
        <v>0.06</v>
      </c>
      <c r="K1106" s="17">
        <f>Table1[[#This Row],[Median Income 2018]]</f>
        <v>47067</v>
      </c>
      <c r="L1106">
        <f>(Table1[[#This Row],[Hospital Beds 2018]]/Table1[[#This Row],[Population Estimate 2018]])*1000</f>
        <v>1.723543605653223</v>
      </c>
      <c r="M1106" s="1">
        <v>0.88</v>
      </c>
      <c r="N1106">
        <f>Table1[[#This Row],[Population Estimate 2018]]</f>
        <v>14505</v>
      </c>
      <c r="O1106" t="str" cm="1">
        <f t="array" ref="O110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07" spans="1:15" x14ac:dyDescent="0.3">
      <c r="A1107">
        <v>1111</v>
      </c>
      <c r="B1107" t="s">
        <v>726</v>
      </c>
      <c r="C1107" t="s">
        <v>471</v>
      </c>
      <c r="D1107" t="s">
        <v>21</v>
      </c>
      <c r="E1107">
        <v>3</v>
      </c>
      <c r="F1107">
        <f>IF(OR(Table2[[#This Row],[ Rural-Urban Continuum Code   2013]]=1,Table2[[#This Row],[ Rural-Urban Continuum Code   2013]]=2,Table2[[#This Row],[ Rural-Urban Continuum Code   2013]]=3),1,0)</f>
        <v>1</v>
      </c>
      <c r="G1107">
        <f>IF(OR(Table2[[#This Row],[ Rural-Urban Continuum Code   2013]]=4,Table2[[#This Row],[ Rural-Urban Continuum Code   2013]]=5,Table2[[#This Row],[ Rural-Urban Continuum Code   2013]]=6),1,0)</f>
        <v>0</v>
      </c>
      <c r="H1107">
        <f>IF(OR(Table2[[#This Row],[ Rural-Urban Continuum Code   2013]]=7,Table2[[#This Row],[ Rural-Urban Continuum Code   2013]]=8,Table2[[#This Row],[ Rural-Urban Continuum Code   2013]]=9),1,0)</f>
        <v>0</v>
      </c>
      <c r="I1107">
        <v>0.13</v>
      </c>
      <c r="J1107">
        <v>0.06</v>
      </c>
      <c r="K1107" s="17">
        <f>Table1[[#This Row],[Median Income 2018]]</f>
        <v>53478</v>
      </c>
      <c r="L1107">
        <f>(Table1[[#This Row],[Hospital Beds 2018]]/Table1[[#This Row],[Population Estimate 2018]])*1000</f>
        <v>5.3175280351048269</v>
      </c>
      <c r="M1107" s="1">
        <v>0.85</v>
      </c>
      <c r="N1107">
        <f>Table1[[#This Row],[Population Estimate 2018]]</f>
        <v>131264</v>
      </c>
      <c r="O1107" t="str" cm="1">
        <f t="array" ref="O1107">_xlfn.IFS(Table2[[#This Row],[ Rural-Urban Continuum Code   2014]]=1,"Urban",Table2[[#This Row],[ Rural-Urban Continuum Code   2015]]=1, "Suburban",Table2[[#This Row],[ Rural-Urban Continuum Code   2016]]=1,"Rural")</f>
        <v>Urban</v>
      </c>
    </row>
    <row r="1108" spans="1:15" x14ac:dyDescent="0.3">
      <c r="A1108">
        <v>1112</v>
      </c>
      <c r="B1108" t="s">
        <v>726</v>
      </c>
      <c r="C1108" t="s">
        <v>86</v>
      </c>
      <c r="D1108" t="s">
        <v>21</v>
      </c>
      <c r="E1108">
        <v>9</v>
      </c>
      <c r="F1108">
        <f>IF(OR(Table2[[#This Row],[ Rural-Urban Continuum Code   2013]]=1,Table2[[#This Row],[ Rural-Urban Continuum Code   2013]]=2,Table2[[#This Row],[ Rural-Urban Continuum Code   2013]]=3),1,0)</f>
        <v>0</v>
      </c>
      <c r="G1108">
        <f>IF(OR(Table2[[#This Row],[ Rural-Urban Continuum Code   2013]]=4,Table2[[#This Row],[ Rural-Urban Continuum Code   2013]]=5,Table2[[#This Row],[ Rural-Urban Continuum Code   2013]]=6),1,0)</f>
        <v>0</v>
      </c>
      <c r="H1108">
        <f>IF(OR(Table2[[#This Row],[ Rural-Urban Continuum Code   2013]]=7,Table2[[#This Row],[ Rural-Urban Continuum Code   2013]]=8,Table2[[#This Row],[ Rural-Urban Continuum Code   2013]]=9),1,0)</f>
        <v>1</v>
      </c>
      <c r="I1108">
        <v>0.18</v>
      </c>
      <c r="J1108">
        <v>0.05</v>
      </c>
      <c r="K1108" s="17">
        <f>Table1[[#This Row],[Median Income 2018]]</f>
        <v>50246</v>
      </c>
      <c r="L1108">
        <f>(Table1[[#This Row],[Hospital Beds 2018]]/Table1[[#This Row],[Population Estimate 2018]])*1000</f>
        <v>0</v>
      </c>
      <c r="M1108" s="1">
        <v>0.86</v>
      </c>
      <c r="N1108">
        <f>Table1[[#This Row],[Population Estimate 2018]]</f>
        <v>12084</v>
      </c>
      <c r="O1108" t="str" cm="1">
        <f t="array" ref="O1108">_xlfn.IFS(Table2[[#This Row],[ Rural-Urban Continuum Code   2014]]=1,"Urban",Table2[[#This Row],[ Rural-Urban Continuum Code   2015]]=1, "Suburban",Table2[[#This Row],[ Rural-Urban Continuum Code   2016]]=1,"Rural")</f>
        <v>Rural</v>
      </c>
    </row>
    <row r="1109" spans="1:15" x14ac:dyDescent="0.3">
      <c r="A1109">
        <v>1113</v>
      </c>
      <c r="B1109" t="s">
        <v>726</v>
      </c>
      <c r="C1109" t="s">
        <v>472</v>
      </c>
      <c r="D1109" t="s">
        <v>21</v>
      </c>
      <c r="E1109">
        <v>7</v>
      </c>
      <c r="F1109">
        <f>IF(OR(Table2[[#This Row],[ Rural-Urban Continuum Code   2013]]=1,Table2[[#This Row],[ Rural-Urban Continuum Code   2013]]=2,Table2[[#This Row],[ Rural-Urban Continuum Code   2013]]=3),1,0)</f>
        <v>0</v>
      </c>
      <c r="G1109">
        <f>IF(OR(Table2[[#This Row],[ Rural-Urban Continuum Code   2013]]=4,Table2[[#This Row],[ Rural-Urban Continuum Code   2013]]=5,Table2[[#This Row],[ Rural-Urban Continuum Code   2013]]=6),1,0)</f>
        <v>0</v>
      </c>
      <c r="H1109">
        <f>IF(OR(Table2[[#This Row],[ Rural-Urban Continuum Code   2013]]=7,Table2[[#This Row],[ Rural-Urban Continuum Code   2013]]=8,Table2[[#This Row],[ Rural-Urban Continuum Code   2013]]=9),1,0)</f>
        <v>1</v>
      </c>
      <c r="I1109">
        <v>0.21</v>
      </c>
      <c r="J1109">
        <v>0.06</v>
      </c>
      <c r="K1109" s="17">
        <f>Table1[[#This Row],[Median Income 2018]]</f>
        <v>33701</v>
      </c>
      <c r="L1109">
        <f>(Table1[[#This Row],[Hospital Beds 2018]]/Table1[[#This Row],[Population Estimate 2018]])*1000</f>
        <v>1.2214188000781707</v>
      </c>
      <c r="M1109" s="1">
        <v>0.83</v>
      </c>
      <c r="N1109">
        <f>Table1[[#This Row],[Population Estimate 2018]]</f>
        <v>20468</v>
      </c>
      <c r="O1109" t="str" cm="1">
        <f t="array" ref="O1109">_xlfn.IFS(Table2[[#This Row],[ Rural-Urban Continuum Code   2014]]=1,"Urban",Table2[[#This Row],[ Rural-Urban Continuum Code   2015]]=1, "Suburban",Table2[[#This Row],[ Rural-Urban Continuum Code   2016]]=1,"Rural")</f>
        <v>Rural</v>
      </c>
    </row>
    <row r="1110" spans="1:15" x14ac:dyDescent="0.3">
      <c r="A1110">
        <v>1114</v>
      </c>
      <c r="B1110" t="s">
        <v>726</v>
      </c>
      <c r="C1110" t="s">
        <v>473</v>
      </c>
      <c r="D1110" t="s">
        <v>21</v>
      </c>
      <c r="E1110">
        <v>8</v>
      </c>
      <c r="F1110">
        <f>IF(OR(Table2[[#This Row],[ Rural-Urban Continuum Code   2013]]=1,Table2[[#This Row],[ Rural-Urban Continuum Code   2013]]=2,Table2[[#This Row],[ Rural-Urban Continuum Code   2013]]=3),1,0)</f>
        <v>0</v>
      </c>
      <c r="G1110">
        <f>IF(OR(Table2[[#This Row],[ Rural-Urban Continuum Code   2013]]=4,Table2[[#This Row],[ Rural-Urban Continuum Code   2013]]=5,Table2[[#This Row],[ Rural-Urban Continuum Code   2013]]=6),1,0)</f>
        <v>0</v>
      </c>
      <c r="H1110">
        <f>IF(OR(Table2[[#This Row],[ Rural-Urban Continuum Code   2013]]=7,Table2[[#This Row],[ Rural-Urban Continuum Code   2013]]=8,Table2[[#This Row],[ Rural-Urban Continuum Code   2013]]=9),1,0)</f>
        <v>1</v>
      </c>
      <c r="I1110">
        <v>0.17</v>
      </c>
      <c r="J1110">
        <v>0.06</v>
      </c>
      <c r="K1110" s="17">
        <f>Table1[[#This Row],[Median Income 2018]]</f>
        <v>47132</v>
      </c>
      <c r="L1110">
        <f>(Table1[[#This Row],[Hospital Beds 2018]]/Table1[[#This Row],[Population Estimate 2018]])*1000</f>
        <v>0</v>
      </c>
      <c r="M1110" s="1">
        <v>0.86</v>
      </c>
      <c r="N1110">
        <f>Table1[[#This Row],[Population Estimate 2018]]</f>
        <v>13111</v>
      </c>
      <c r="O1110" t="str" cm="1">
        <f t="array" ref="O1110">_xlfn.IFS(Table2[[#This Row],[ Rural-Urban Continuum Code   2014]]=1,"Urban",Table2[[#This Row],[ Rural-Urban Continuum Code   2015]]=1, "Suburban",Table2[[#This Row],[ Rural-Urban Continuum Code   2016]]=1,"Rural")</f>
        <v>Rural</v>
      </c>
    </row>
    <row r="1111" spans="1:15" x14ac:dyDescent="0.3">
      <c r="A1111">
        <v>1115</v>
      </c>
      <c r="B1111" t="s">
        <v>726</v>
      </c>
      <c r="C1111" t="s">
        <v>612</v>
      </c>
      <c r="D1111" t="s">
        <v>21</v>
      </c>
      <c r="E1111">
        <v>7</v>
      </c>
      <c r="F1111">
        <f>IF(OR(Table2[[#This Row],[ Rural-Urban Continuum Code   2013]]=1,Table2[[#This Row],[ Rural-Urban Continuum Code   2013]]=2,Table2[[#This Row],[ Rural-Urban Continuum Code   2013]]=3),1,0)</f>
        <v>0</v>
      </c>
      <c r="G1111">
        <f>IF(OR(Table2[[#This Row],[ Rural-Urban Continuum Code   2013]]=4,Table2[[#This Row],[ Rural-Urban Continuum Code   2013]]=5,Table2[[#This Row],[ Rural-Urban Continuum Code   2013]]=6),1,0)</f>
        <v>0</v>
      </c>
      <c r="H1111">
        <f>IF(OR(Table2[[#This Row],[ Rural-Urban Continuum Code   2013]]=7,Table2[[#This Row],[ Rural-Urban Continuum Code   2013]]=8,Table2[[#This Row],[ Rural-Urban Continuum Code   2013]]=9),1,0)</f>
        <v>1</v>
      </c>
      <c r="I1111">
        <v>0.16</v>
      </c>
      <c r="J1111">
        <v>7.0000000000000007E-2</v>
      </c>
      <c r="K1111" s="17">
        <f>Table1[[#This Row],[Median Income 2018]]</f>
        <v>36863</v>
      </c>
      <c r="L1111">
        <f>(Table1[[#This Row],[Hospital Beds 2018]]/Table1[[#This Row],[Population Estimate 2018]])*1000</f>
        <v>8.4156503504221618</v>
      </c>
      <c r="M1111" s="1">
        <v>0.86</v>
      </c>
      <c r="N1111">
        <f>Table1[[#This Row],[Population Estimate 2018]]</f>
        <v>36242</v>
      </c>
      <c r="O1111" t="str" cm="1">
        <f t="array" ref="O1111">_xlfn.IFS(Table2[[#This Row],[ Rural-Urban Continuum Code   2014]]=1,"Urban",Table2[[#This Row],[ Rural-Urban Continuum Code   2015]]=1, "Suburban",Table2[[#This Row],[ Rural-Urban Continuum Code   2016]]=1,"Rural")</f>
        <v>Rural</v>
      </c>
    </row>
    <row r="1112" spans="1:15" x14ac:dyDescent="0.3">
      <c r="A1112">
        <v>1116</v>
      </c>
      <c r="B1112" t="s">
        <v>726</v>
      </c>
      <c r="C1112" t="s">
        <v>781</v>
      </c>
      <c r="D1112" t="s">
        <v>21</v>
      </c>
      <c r="E1112">
        <v>9</v>
      </c>
      <c r="F1112">
        <f>IF(OR(Table2[[#This Row],[ Rural-Urban Continuum Code   2013]]=1,Table2[[#This Row],[ Rural-Urban Continuum Code   2013]]=2,Table2[[#This Row],[ Rural-Urban Continuum Code   2013]]=3),1,0)</f>
        <v>0</v>
      </c>
      <c r="G1112">
        <f>IF(OR(Table2[[#This Row],[ Rural-Urban Continuum Code   2013]]=4,Table2[[#This Row],[ Rural-Urban Continuum Code   2013]]=5,Table2[[#This Row],[ Rural-Urban Continuum Code   2013]]=6),1,0)</f>
        <v>0</v>
      </c>
      <c r="H1112">
        <f>IF(OR(Table2[[#This Row],[ Rural-Urban Continuum Code   2013]]=7,Table2[[#This Row],[ Rural-Urban Continuum Code   2013]]=8,Table2[[#This Row],[ Rural-Urban Continuum Code   2013]]=9),1,0)</f>
        <v>1</v>
      </c>
      <c r="I1112">
        <v>0.19</v>
      </c>
      <c r="J1112">
        <v>0.05</v>
      </c>
      <c r="K1112" s="17">
        <f>Table1[[#This Row],[Median Income 2018]]</f>
        <v>30144</v>
      </c>
      <c r="L1112">
        <f>(Table1[[#This Row],[Hospital Beds 2018]]/Table1[[#This Row],[Population Estimate 2018]])*1000</f>
        <v>0</v>
      </c>
      <c r="M1112" s="1">
        <v>0.88</v>
      </c>
      <c r="N1112">
        <f>Table1[[#This Row],[Population Estimate 2018]]</f>
        <v>7177</v>
      </c>
      <c r="O1112" t="str" cm="1">
        <f t="array" ref="O1112">_xlfn.IFS(Table2[[#This Row],[ Rural-Urban Continuum Code   2014]]=1,"Urban",Table2[[#This Row],[ Rural-Urban Continuum Code   2015]]=1, "Suburban",Table2[[#This Row],[ Rural-Urban Continuum Code   2016]]=1,"Rural")</f>
        <v>Rural</v>
      </c>
    </row>
    <row r="1113" spans="1:15" x14ac:dyDescent="0.3">
      <c r="A1113">
        <v>1117</v>
      </c>
      <c r="B1113" t="s">
        <v>726</v>
      </c>
      <c r="C1113" t="s">
        <v>570</v>
      </c>
      <c r="D1113" t="s">
        <v>21</v>
      </c>
      <c r="E1113">
        <v>2</v>
      </c>
      <c r="F1113">
        <f>IF(OR(Table2[[#This Row],[ Rural-Urban Continuum Code   2013]]=1,Table2[[#This Row],[ Rural-Urban Continuum Code   2013]]=2,Table2[[#This Row],[ Rural-Urban Continuum Code   2013]]=3),1,0)</f>
        <v>1</v>
      </c>
      <c r="G1113">
        <f>IF(OR(Table2[[#This Row],[ Rural-Urban Continuum Code   2013]]=4,Table2[[#This Row],[ Rural-Urban Continuum Code   2013]]=5,Table2[[#This Row],[ Rural-Urban Continuum Code   2013]]=6),1,0)</f>
        <v>0</v>
      </c>
      <c r="H1113">
        <f>IF(OR(Table2[[#This Row],[ Rural-Urban Continuum Code   2013]]=7,Table2[[#This Row],[ Rural-Urban Continuum Code   2013]]=8,Table2[[#This Row],[ Rural-Urban Continuum Code   2013]]=9),1,0)</f>
        <v>0</v>
      </c>
      <c r="I1113">
        <v>0.19</v>
      </c>
      <c r="J1113">
        <v>7.0000000000000007E-2</v>
      </c>
      <c r="K1113" s="17">
        <f>Table1[[#This Row],[Median Income 2018]]</f>
        <v>66164</v>
      </c>
      <c r="L1113">
        <f>(Table1[[#This Row],[Hospital Beds 2018]]/Table1[[#This Row],[Population Estimate 2018]])*1000</f>
        <v>0.64071156672822516</v>
      </c>
      <c r="M1113" s="1">
        <v>0.82</v>
      </c>
      <c r="N1113">
        <f>Table1[[#This Row],[Population Estimate 2018]]</f>
        <v>26533</v>
      </c>
      <c r="O1113" t="str" cm="1">
        <f t="array" ref="O1113">_xlfn.IFS(Table2[[#This Row],[ Rural-Urban Continuum Code   2014]]=1,"Urban",Table2[[#This Row],[ Rural-Urban Continuum Code   2015]]=1, "Suburban",Table2[[#This Row],[ Rural-Urban Continuum Code   2016]]=1,"Rural")</f>
        <v>Urban</v>
      </c>
    </row>
    <row r="1114" spans="1:15" x14ac:dyDescent="0.3">
      <c r="A1114">
        <v>1118</v>
      </c>
      <c r="B1114" t="s">
        <v>782</v>
      </c>
      <c r="C1114" t="s">
        <v>783</v>
      </c>
      <c r="D1114" t="s">
        <v>21</v>
      </c>
      <c r="E1114">
        <v>2</v>
      </c>
      <c r="F1114">
        <f>IF(OR(Table2[[#This Row],[ Rural-Urban Continuum Code   2013]]=1,Table2[[#This Row],[ Rural-Urban Continuum Code   2013]]=2,Table2[[#This Row],[ Rural-Urban Continuum Code   2013]]=3),1,0)</f>
        <v>1</v>
      </c>
      <c r="G1114">
        <f>IF(OR(Table2[[#This Row],[ Rural-Urban Continuum Code   2013]]=4,Table2[[#This Row],[ Rural-Urban Continuum Code   2013]]=5,Table2[[#This Row],[ Rural-Urban Continuum Code   2013]]=6),1,0)</f>
        <v>0</v>
      </c>
      <c r="H1114">
        <f>IF(OR(Table2[[#This Row],[ Rural-Urban Continuum Code   2013]]=7,Table2[[#This Row],[ Rural-Urban Continuum Code   2013]]=8,Table2[[#This Row],[ Rural-Urban Continuum Code   2013]]=9),1,0)</f>
        <v>0</v>
      </c>
      <c r="I1114">
        <v>0.15</v>
      </c>
      <c r="J1114">
        <v>0.05</v>
      </c>
      <c r="K1114" s="17">
        <f>Table1[[#This Row],[Median Income 2018]]</f>
        <v>40484</v>
      </c>
      <c r="L1114">
        <f>(Table1[[#This Row],[Hospital Beds 2018]]/Table1[[#This Row],[Population Estimate 2018]])*1000</f>
        <v>2.9104357613764269</v>
      </c>
      <c r="M1114" s="1">
        <v>0.88</v>
      </c>
      <c r="N1114">
        <f>Table1[[#This Row],[Population Estimate 2018]]</f>
        <v>62190</v>
      </c>
      <c r="O1114" t="str" cm="1">
        <f t="array" ref="O1114">_xlfn.IFS(Table2[[#This Row],[ Rural-Urban Continuum Code   2014]]=1,"Urban",Table2[[#This Row],[ Rural-Urban Continuum Code   2015]]=1, "Suburban",Table2[[#This Row],[ Rural-Urban Continuum Code   2016]]=1,"Rural")</f>
        <v>Urban</v>
      </c>
    </row>
    <row r="1115" spans="1:15" x14ac:dyDescent="0.3">
      <c r="A1115">
        <v>1119</v>
      </c>
      <c r="B1115" t="s">
        <v>782</v>
      </c>
      <c r="C1115" t="s">
        <v>572</v>
      </c>
      <c r="D1115" t="s">
        <v>21</v>
      </c>
      <c r="E1115">
        <v>6</v>
      </c>
      <c r="F1115">
        <f>IF(OR(Table2[[#This Row],[ Rural-Urban Continuum Code   2013]]=1,Table2[[#This Row],[ Rural-Urban Continuum Code   2013]]=2,Table2[[#This Row],[ Rural-Urban Continuum Code   2013]]=3),1,0)</f>
        <v>0</v>
      </c>
      <c r="G1115">
        <f>IF(OR(Table2[[#This Row],[ Rural-Urban Continuum Code   2013]]=4,Table2[[#This Row],[ Rural-Urban Continuum Code   2013]]=5,Table2[[#This Row],[ Rural-Urban Continuum Code   2013]]=6),1,0)</f>
        <v>1</v>
      </c>
      <c r="H1115">
        <f>IF(OR(Table2[[#This Row],[ Rural-Urban Continuum Code   2013]]=7,Table2[[#This Row],[ Rural-Urban Continuum Code   2013]]=8,Table2[[#This Row],[ Rural-Urban Continuum Code   2013]]=9),1,0)</f>
        <v>0</v>
      </c>
      <c r="I1115">
        <v>0.15</v>
      </c>
      <c r="J1115">
        <v>0.05</v>
      </c>
      <c r="K1115" s="17">
        <f>Table1[[#This Row],[Median Income 2018]]</f>
        <v>44395</v>
      </c>
      <c r="L1115">
        <f>(Table1[[#This Row],[Hospital Beds 2018]]/Table1[[#This Row],[Population Estimate 2018]])*1000</f>
        <v>2.9681702792423352</v>
      </c>
      <c r="M1115" s="1">
        <v>0.74</v>
      </c>
      <c r="N1115">
        <f>Table1[[#This Row],[Population Estimate 2018]]</f>
        <v>25605</v>
      </c>
      <c r="O1115" t="str" cm="1">
        <f t="array" ref="O111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16" spans="1:15" x14ac:dyDescent="0.3">
      <c r="A1116">
        <v>1120</v>
      </c>
      <c r="B1116" t="s">
        <v>782</v>
      </c>
      <c r="C1116" t="s">
        <v>784</v>
      </c>
      <c r="D1116" t="s">
        <v>21</v>
      </c>
      <c r="E1116">
        <v>2</v>
      </c>
      <c r="F1116">
        <f>IF(OR(Table2[[#This Row],[ Rural-Urban Continuum Code   2013]]=1,Table2[[#This Row],[ Rural-Urban Continuum Code   2013]]=2,Table2[[#This Row],[ Rural-Urban Continuum Code   2013]]=3),1,0)</f>
        <v>1</v>
      </c>
      <c r="G1116">
        <f>IF(OR(Table2[[#This Row],[ Rural-Urban Continuum Code   2013]]=4,Table2[[#This Row],[ Rural-Urban Continuum Code   2013]]=5,Table2[[#This Row],[ Rural-Urban Continuum Code   2013]]=6),1,0)</f>
        <v>0</v>
      </c>
      <c r="H1116">
        <f>IF(OR(Table2[[#This Row],[ Rural-Urban Continuum Code   2013]]=7,Table2[[#This Row],[ Rural-Urban Continuum Code   2013]]=8,Table2[[#This Row],[ Rural-Urban Continuum Code   2013]]=9),1,0)</f>
        <v>0</v>
      </c>
      <c r="I1116">
        <v>0.12</v>
      </c>
      <c r="J1116">
        <v>0.05</v>
      </c>
      <c r="K1116" s="17">
        <f>Table1[[#This Row],[Median Income 2018]]</f>
        <v>77758</v>
      </c>
      <c r="L1116">
        <f>(Table1[[#This Row],[Hospital Beds 2018]]/Table1[[#This Row],[Population Estimate 2018]])*1000</f>
        <v>0.28073665297741274</v>
      </c>
      <c r="M1116" s="1">
        <v>0.89</v>
      </c>
      <c r="N1116">
        <f>Table1[[#This Row],[Population Estimate 2018]]</f>
        <v>124672</v>
      </c>
      <c r="O1116" t="str" cm="1">
        <f t="array" ref="O1116">_xlfn.IFS(Table2[[#This Row],[ Rural-Urban Continuum Code   2014]]=1,"Urban",Table2[[#This Row],[ Rural-Urban Continuum Code   2015]]=1, "Suburban",Table2[[#This Row],[ Rural-Urban Continuum Code   2016]]=1,"Rural")</f>
        <v>Urban</v>
      </c>
    </row>
    <row r="1117" spans="1:15" x14ac:dyDescent="0.3">
      <c r="A1117">
        <v>1121</v>
      </c>
      <c r="B1117" t="s">
        <v>782</v>
      </c>
      <c r="C1117" t="s">
        <v>785</v>
      </c>
      <c r="D1117" t="s">
        <v>21</v>
      </c>
      <c r="E1117">
        <v>6</v>
      </c>
      <c r="F1117">
        <f>IF(OR(Table2[[#This Row],[ Rural-Urban Continuum Code   2013]]=1,Table2[[#This Row],[ Rural-Urban Continuum Code   2013]]=2,Table2[[#This Row],[ Rural-Urban Continuum Code   2013]]=3),1,0)</f>
        <v>0</v>
      </c>
      <c r="G1117">
        <f>IF(OR(Table2[[#This Row],[ Rural-Urban Continuum Code   2013]]=4,Table2[[#This Row],[ Rural-Urban Continuum Code   2013]]=5,Table2[[#This Row],[ Rural-Urban Continuum Code   2013]]=6),1,0)</f>
        <v>1</v>
      </c>
      <c r="H1117">
        <f>IF(OR(Table2[[#This Row],[ Rural-Urban Continuum Code   2013]]=7,Table2[[#This Row],[ Rural-Urban Continuum Code   2013]]=8,Table2[[#This Row],[ Rural-Urban Continuum Code   2013]]=9),1,0)</f>
        <v>0</v>
      </c>
      <c r="I1117">
        <v>0.18</v>
      </c>
      <c r="J1117">
        <v>0.05</v>
      </c>
      <c r="K1117" s="17">
        <f>Table1[[#This Row],[Median Income 2018]]</f>
        <v>48120</v>
      </c>
      <c r="L1117">
        <f>(Table1[[#This Row],[Hospital Beds 2018]]/Table1[[#This Row],[Population Estimate 2018]])*1000</f>
        <v>0.26905829596412556</v>
      </c>
      <c r="M1117" s="1">
        <v>0.86</v>
      </c>
      <c r="N1117">
        <f>Table1[[#This Row],[Population Estimate 2018]]</f>
        <v>22300</v>
      </c>
      <c r="O1117" t="str" cm="1">
        <f t="array" ref="O111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18" spans="1:15" x14ac:dyDescent="0.3">
      <c r="A1118">
        <v>1122</v>
      </c>
      <c r="B1118" t="s">
        <v>782</v>
      </c>
      <c r="C1118" t="s">
        <v>786</v>
      </c>
      <c r="D1118" t="s">
        <v>21</v>
      </c>
      <c r="E1118">
        <v>6</v>
      </c>
      <c r="F1118">
        <f>IF(OR(Table2[[#This Row],[ Rural-Urban Continuum Code   2013]]=1,Table2[[#This Row],[ Rural-Urban Continuum Code   2013]]=2,Table2[[#This Row],[ Rural-Urban Continuum Code   2013]]=3),1,0)</f>
        <v>0</v>
      </c>
      <c r="G1118">
        <f>IF(OR(Table2[[#This Row],[ Rural-Urban Continuum Code   2013]]=4,Table2[[#This Row],[ Rural-Urban Continuum Code   2013]]=5,Table2[[#This Row],[ Rural-Urban Continuum Code   2013]]=6),1,0)</f>
        <v>1</v>
      </c>
      <c r="H1118">
        <f>IF(OR(Table2[[#This Row],[ Rural-Urban Continuum Code   2013]]=7,Table2[[#This Row],[ Rural-Urban Continuum Code   2013]]=8,Table2[[#This Row],[ Rural-Urban Continuum Code   2013]]=9),1,0)</f>
        <v>0</v>
      </c>
      <c r="I1118">
        <v>0.17</v>
      </c>
      <c r="J1118">
        <v>0.06</v>
      </c>
      <c r="K1118" s="17">
        <f>Table1[[#This Row],[Median Income 2018]]</f>
        <v>37731</v>
      </c>
      <c r="L1118">
        <f>(Table1[[#This Row],[Hospital Beds 2018]]/Table1[[#This Row],[Population Estimate 2018]])*1000</f>
        <v>1.6558746478177053</v>
      </c>
      <c r="M1118" s="1">
        <v>0.81</v>
      </c>
      <c r="N1118">
        <f>Table1[[#This Row],[Population Estimate 2018]]</f>
        <v>40462</v>
      </c>
      <c r="O1118" t="str" cm="1">
        <f t="array" ref="O111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19" spans="1:15" x14ac:dyDescent="0.3">
      <c r="A1119">
        <v>1123</v>
      </c>
      <c r="B1119" t="s">
        <v>782</v>
      </c>
      <c r="C1119" t="s">
        <v>787</v>
      </c>
      <c r="D1119" t="s">
        <v>21</v>
      </c>
      <c r="E1119">
        <v>6</v>
      </c>
      <c r="F1119">
        <f>IF(OR(Table2[[#This Row],[ Rural-Urban Continuum Code   2013]]=1,Table2[[#This Row],[ Rural-Urban Continuum Code   2013]]=2,Table2[[#This Row],[ Rural-Urban Continuum Code   2013]]=3),1,0)</f>
        <v>0</v>
      </c>
      <c r="G1119">
        <f>IF(OR(Table2[[#This Row],[ Rural-Urban Continuum Code   2013]]=4,Table2[[#This Row],[ Rural-Urban Continuum Code   2013]]=5,Table2[[#This Row],[ Rural-Urban Continuum Code   2013]]=6),1,0)</f>
        <v>1</v>
      </c>
      <c r="H1119">
        <f>IF(OR(Table2[[#This Row],[ Rural-Urban Continuum Code   2013]]=7,Table2[[#This Row],[ Rural-Urban Continuum Code   2013]]=8,Table2[[#This Row],[ Rural-Urban Continuum Code   2013]]=9),1,0)</f>
        <v>0</v>
      </c>
      <c r="I1119">
        <v>0.16</v>
      </c>
      <c r="J1119">
        <v>0.09</v>
      </c>
      <c r="K1119" s="17">
        <f>Table1[[#This Row],[Median Income 2018]]</f>
        <v>57005</v>
      </c>
      <c r="L1119">
        <f>(Table1[[#This Row],[Hospital Beds 2018]]/Table1[[#This Row],[Population Estimate 2018]])*1000</f>
        <v>1.8521998228330605</v>
      </c>
      <c r="M1119" s="1">
        <v>0.85</v>
      </c>
      <c r="N1119">
        <f>Table1[[#This Row],[Population Estimate 2018]]</f>
        <v>37253</v>
      </c>
      <c r="O1119" t="str" cm="1">
        <f t="array" ref="O111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20" spans="1:15" x14ac:dyDescent="0.3">
      <c r="A1120">
        <v>1124</v>
      </c>
      <c r="B1120" t="s">
        <v>782</v>
      </c>
      <c r="C1120" t="s">
        <v>788</v>
      </c>
      <c r="D1120" t="s">
        <v>21</v>
      </c>
      <c r="E1120">
        <v>6</v>
      </c>
      <c r="F1120">
        <f>IF(OR(Table2[[#This Row],[ Rural-Urban Continuum Code   2013]]=1,Table2[[#This Row],[ Rural-Urban Continuum Code   2013]]=2,Table2[[#This Row],[ Rural-Urban Continuum Code   2013]]=3),1,0)</f>
        <v>0</v>
      </c>
      <c r="G1120">
        <f>IF(OR(Table2[[#This Row],[ Rural-Urban Continuum Code   2013]]=4,Table2[[#This Row],[ Rural-Urban Continuum Code   2013]]=5,Table2[[#This Row],[ Rural-Urban Continuum Code   2013]]=6),1,0)</f>
        <v>1</v>
      </c>
      <c r="H1120">
        <f>IF(OR(Table2[[#This Row],[ Rural-Urban Continuum Code   2013]]=7,Table2[[#This Row],[ Rural-Urban Continuum Code   2013]]=8,Table2[[#This Row],[ Rural-Urban Continuum Code   2013]]=9),1,0)</f>
        <v>0</v>
      </c>
      <c r="I1120">
        <v>0.21</v>
      </c>
      <c r="J1120">
        <v>7.0000000000000007E-2</v>
      </c>
      <c r="K1120" s="17">
        <f>Table1[[#This Row],[Median Income 2018]]</f>
        <v>34047</v>
      </c>
      <c r="L1120">
        <f>(Table1[[#This Row],[Hospital Beds 2018]]/Table1[[#This Row],[Population Estimate 2018]])*1000</f>
        <v>1.5779981965734897</v>
      </c>
      <c r="M1120" s="1">
        <v>0.83</v>
      </c>
      <c r="N1120">
        <f>Table1[[#This Row],[Population Estimate 2018]]</f>
        <v>13308</v>
      </c>
      <c r="O1120" t="str" cm="1">
        <f t="array" ref="O112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21" spans="1:15" x14ac:dyDescent="0.3">
      <c r="A1121">
        <v>1125</v>
      </c>
      <c r="B1121" t="s">
        <v>782</v>
      </c>
      <c r="C1121" t="s">
        <v>789</v>
      </c>
      <c r="D1121" t="s">
        <v>21</v>
      </c>
      <c r="E1121">
        <v>2</v>
      </c>
      <c r="F1121">
        <f>IF(OR(Table2[[#This Row],[ Rural-Urban Continuum Code   2013]]=1,Table2[[#This Row],[ Rural-Urban Continuum Code   2013]]=2,Table2[[#This Row],[ Rural-Urban Continuum Code   2013]]=3),1,0)</f>
        <v>1</v>
      </c>
      <c r="G1121">
        <f>IF(OR(Table2[[#This Row],[ Rural-Urban Continuum Code   2013]]=4,Table2[[#This Row],[ Rural-Urban Continuum Code   2013]]=5,Table2[[#This Row],[ Rural-Urban Continuum Code   2013]]=6),1,0)</f>
        <v>0</v>
      </c>
      <c r="H1121">
        <f>IF(OR(Table2[[#This Row],[ Rural-Urban Continuum Code   2013]]=7,Table2[[#This Row],[ Rural-Urban Continuum Code   2013]]=8,Table2[[#This Row],[ Rural-Urban Continuum Code   2013]]=9),1,0)</f>
        <v>0</v>
      </c>
      <c r="I1121">
        <v>0.14000000000000001</v>
      </c>
      <c r="J1121">
        <v>0.1</v>
      </c>
      <c r="K1121" s="17">
        <f>Table1[[#This Row],[Median Income 2018]]</f>
        <v>56754</v>
      </c>
      <c r="L1121">
        <f>(Table1[[#This Row],[Hospital Beds 2018]]/Table1[[#This Row],[Population Estimate 2018]])*1000</f>
        <v>0.77053111609073399</v>
      </c>
      <c r="M1121" s="1">
        <v>0.87</v>
      </c>
      <c r="N1121">
        <f>Table1[[#This Row],[Population Estimate 2018]]</f>
        <v>127185</v>
      </c>
      <c r="O1121" t="str" cm="1">
        <f t="array" ref="O1121">_xlfn.IFS(Table2[[#This Row],[ Rural-Urban Continuum Code   2014]]=1,"Urban",Table2[[#This Row],[ Rural-Urban Continuum Code   2015]]=1, "Suburban",Table2[[#This Row],[ Rural-Urban Continuum Code   2016]]=1,"Rural")</f>
        <v>Urban</v>
      </c>
    </row>
    <row r="1122" spans="1:15" x14ac:dyDescent="0.3">
      <c r="A1122">
        <v>1126</v>
      </c>
      <c r="B1122" t="s">
        <v>782</v>
      </c>
      <c r="C1122" t="s">
        <v>790</v>
      </c>
      <c r="D1122" t="s">
        <v>21</v>
      </c>
      <c r="E1122">
        <v>2</v>
      </c>
      <c r="F1122">
        <f>IF(OR(Table2[[#This Row],[ Rural-Urban Continuum Code   2013]]=1,Table2[[#This Row],[ Rural-Urban Continuum Code   2013]]=2,Table2[[#This Row],[ Rural-Urban Continuum Code   2013]]=3),1,0)</f>
        <v>1</v>
      </c>
      <c r="G1122">
        <f>IF(OR(Table2[[#This Row],[ Rural-Urban Continuum Code   2013]]=4,Table2[[#This Row],[ Rural-Urban Continuum Code   2013]]=5,Table2[[#This Row],[ Rural-Urban Continuum Code   2013]]=6),1,0)</f>
        <v>0</v>
      </c>
      <c r="H1122">
        <f>IF(OR(Table2[[#This Row],[ Rural-Urban Continuum Code   2013]]=7,Table2[[#This Row],[ Rural-Urban Continuum Code   2013]]=8,Table2[[#This Row],[ Rural-Urban Continuum Code   2013]]=9),1,0)</f>
        <v>0</v>
      </c>
      <c r="I1122">
        <v>0.17</v>
      </c>
      <c r="J1122">
        <v>0.08</v>
      </c>
      <c r="K1122" s="17">
        <f>Table1[[#This Row],[Median Income 2018]]</f>
        <v>40467</v>
      </c>
      <c r="L1122">
        <f>(Table1[[#This Row],[Hospital Beds 2018]]/Table1[[#This Row],[Population Estimate 2018]])*1000</f>
        <v>7.9490536056841288</v>
      </c>
      <c r="M1122" s="1">
        <v>0.85</v>
      </c>
      <c r="N1122">
        <f>Table1[[#This Row],[Population Estimate 2018]]</f>
        <v>242922</v>
      </c>
      <c r="O1122" t="str" cm="1">
        <f t="array" ref="O1122">_xlfn.IFS(Table2[[#This Row],[ Rural-Urban Continuum Code   2014]]=1,"Urban",Table2[[#This Row],[ Rural-Urban Continuum Code   2015]]=1, "Suburban",Table2[[#This Row],[ Rural-Urban Continuum Code   2016]]=1,"Rural")</f>
        <v>Urban</v>
      </c>
    </row>
    <row r="1123" spans="1:15" x14ac:dyDescent="0.3">
      <c r="A1123">
        <v>1127</v>
      </c>
      <c r="B1123" t="s">
        <v>782</v>
      </c>
      <c r="C1123" t="s">
        <v>791</v>
      </c>
      <c r="D1123" t="s">
        <v>21</v>
      </c>
      <c r="E1123">
        <v>3</v>
      </c>
      <c r="F1123">
        <f>IF(OR(Table2[[#This Row],[ Rural-Urban Continuum Code   2013]]=1,Table2[[#This Row],[ Rural-Urban Continuum Code   2013]]=2,Table2[[#This Row],[ Rural-Urban Continuum Code   2013]]=3),1,0)</f>
        <v>1</v>
      </c>
      <c r="G1123">
        <f>IF(OR(Table2[[#This Row],[ Rural-Urban Continuum Code   2013]]=4,Table2[[#This Row],[ Rural-Urban Continuum Code   2013]]=5,Table2[[#This Row],[ Rural-Urban Continuum Code   2013]]=6),1,0)</f>
        <v>0</v>
      </c>
      <c r="H1123">
        <f>IF(OR(Table2[[#This Row],[ Rural-Urban Continuum Code   2013]]=7,Table2[[#This Row],[ Rural-Urban Continuum Code   2013]]=8,Table2[[#This Row],[ Rural-Urban Continuum Code   2013]]=9),1,0)</f>
        <v>0</v>
      </c>
      <c r="I1123">
        <v>0.15</v>
      </c>
      <c r="J1123">
        <v>7.0000000000000007E-2</v>
      </c>
      <c r="K1123" s="17">
        <f>Table1[[#This Row],[Median Income 2018]]</f>
        <v>50531</v>
      </c>
      <c r="L1123">
        <f>(Table1[[#This Row],[Hospital Beds 2018]]/Table1[[#This Row],[Population Estimate 2018]])*1000</f>
        <v>3.9436370081531367</v>
      </c>
      <c r="M1123" s="1">
        <v>0.87</v>
      </c>
      <c r="N1123">
        <f>Table1[[#This Row],[Population Estimate 2018]]</f>
        <v>203112</v>
      </c>
      <c r="O1123" t="str" cm="1">
        <f t="array" ref="O1123">_xlfn.IFS(Table2[[#This Row],[ Rural-Urban Continuum Code   2014]]=1,"Urban",Table2[[#This Row],[ Rural-Urban Continuum Code   2015]]=1, "Suburban",Table2[[#This Row],[ Rural-Urban Continuum Code   2016]]=1,"Rural")</f>
        <v>Urban</v>
      </c>
    </row>
    <row r="1124" spans="1:15" x14ac:dyDescent="0.3">
      <c r="A1124">
        <v>1128</v>
      </c>
      <c r="B1124" t="s">
        <v>782</v>
      </c>
      <c r="C1124" t="s">
        <v>737</v>
      </c>
      <c r="D1124" t="s">
        <v>21</v>
      </c>
      <c r="E1124">
        <v>8</v>
      </c>
      <c r="F1124">
        <f>IF(OR(Table2[[#This Row],[ Rural-Urban Continuum Code   2013]]=1,Table2[[#This Row],[ Rural-Urban Continuum Code   2013]]=2,Table2[[#This Row],[ Rural-Urban Continuum Code   2013]]=3),1,0)</f>
        <v>0</v>
      </c>
      <c r="G1124">
        <f>IF(OR(Table2[[#This Row],[ Rural-Urban Continuum Code   2013]]=4,Table2[[#This Row],[ Rural-Urban Continuum Code   2013]]=5,Table2[[#This Row],[ Rural-Urban Continuum Code   2013]]=6),1,0)</f>
        <v>0</v>
      </c>
      <c r="H1124">
        <f>IF(OR(Table2[[#This Row],[ Rural-Urban Continuum Code   2013]]=7,Table2[[#This Row],[ Rural-Urban Continuum Code   2013]]=8,Table2[[#This Row],[ Rural-Urban Continuum Code   2013]]=9),1,0)</f>
        <v>1</v>
      </c>
      <c r="I1124">
        <v>0.18</v>
      </c>
      <c r="J1124">
        <v>0.06</v>
      </c>
      <c r="K1124" s="17">
        <f>Table1[[#This Row],[Median Income 2018]]</f>
        <v>40842</v>
      </c>
      <c r="L1124">
        <f>(Table1[[#This Row],[Hospital Beds 2018]]/Table1[[#This Row],[Population Estimate 2018]])*1000</f>
        <v>8.7349397590361448</v>
      </c>
      <c r="M1124" s="1">
        <v>0.81</v>
      </c>
      <c r="N1124">
        <f>Table1[[#This Row],[Population Estimate 2018]]</f>
        <v>9960</v>
      </c>
      <c r="O1124" t="str" cm="1">
        <f t="array" ref="O1124">_xlfn.IFS(Table2[[#This Row],[ Rural-Urban Continuum Code   2014]]=1,"Urban",Table2[[#This Row],[ Rural-Urban Continuum Code   2015]]=1, "Suburban",Table2[[#This Row],[ Rural-Urban Continuum Code   2016]]=1,"Rural")</f>
        <v>Rural</v>
      </c>
    </row>
    <row r="1125" spans="1:15" x14ac:dyDescent="0.3">
      <c r="A1125">
        <v>1129</v>
      </c>
      <c r="B1125" t="s">
        <v>782</v>
      </c>
      <c r="C1125" t="s">
        <v>792</v>
      </c>
      <c r="D1125" t="s">
        <v>21</v>
      </c>
      <c r="E1125">
        <v>3</v>
      </c>
      <c r="F1125">
        <f>IF(OR(Table2[[#This Row],[ Rural-Urban Continuum Code   2013]]=1,Table2[[#This Row],[ Rural-Urban Continuum Code   2013]]=2,Table2[[#This Row],[ Rural-Urban Continuum Code   2013]]=3),1,0)</f>
        <v>1</v>
      </c>
      <c r="G1125">
        <f>IF(OR(Table2[[#This Row],[ Rural-Urban Continuum Code   2013]]=4,Table2[[#This Row],[ Rural-Urban Continuum Code   2013]]=5,Table2[[#This Row],[ Rural-Urban Continuum Code   2013]]=6),1,0)</f>
        <v>0</v>
      </c>
      <c r="H1125">
        <f>IF(OR(Table2[[#This Row],[ Rural-Urban Continuum Code   2013]]=7,Table2[[#This Row],[ Rural-Urban Continuum Code   2013]]=8,Table2[[#This Row],[ Rural-Urban Continuum Code   2013]]=9),1,0)</f>
        <v>0</v>
      </c>
      <c r="I1125">
        <v>0.16</v>
      </c>
      <c r="J1125">
        <v>0.06</v>
      </c>
      <c r="K1125" s="17">
        <f>Table1[[#This Row],[Median Income 2018]]</f>
        <v>57299</v>
      </c>
      <c r="L1125">
        <f>(Table1[[#This Row],[Hospital Beds 2018]]/Table1[[#This Row],[Population Estimate 2018]])*1000</f>
        <v>4.3053960964408722</v>
      </c>
      <c r="M1125" s="1">
        <v>0.86</v>
      </c>
      <c r="N1125">
        <f>Table1[[#This Row],[Population Estimate 2018]]</f>
        <v>6968</v>
      </c>
      <c r="O1125" t="str" cm="1">
        <f t="array" ref="O1125">_xlfn.IFS(Table2[[#This Row],[ Rural-Urban Continuum Code   2014]]=1,"Urban",Table2[[#This Row],[ Rural-Urban Continuum Code   2015]]=1, "Suburban",Table2[[#This Row],[ Rural-Urban Continuum Code   2016]]=1,"Rural")</f>
        <v>Urban</v>
      </c>
    </row>
    <row r="1126" spans="1:15" x14ac:dyDescent="0.3">
      <c r="A1126">
        <v>1130</v>
      </c>
      <c r="B1126" t="s">
        <v>782</v>
      </c>
      <c r="C1126" t="s">
        <v>793</v>
      </c>
      <c r="D1126" t="s">
        <v>21</v>
      </c>
      <c r="E1126">
        <v>9</v>
      </c>
      <c r="F1126">
        <f>IF(OR(Table2[[#This Row],[ Rural-Urban Continuum Code   2013]]=1,Table2[[#This Row],[ Rural-Urban Continuum Code   2013]]=2,Table2[[#This Row],[ Rural-Urban Continuum Code   2013]]=3),1,0)</f>
        <v>0</v>
      </c>
      <c r="G1126">
        <f>IF(OR(Table2[[#This Row],[ Rural-Urban Continuum Code   2013]]=4,Table2[[#This Row],[ Rural-Urban Continuum Code   2013]]=5,Table2[[#This Row],[ Rural-Urban Continuum Code   2013]]=6),1,0)</f>
        <v>0</v>
      </c>
      <c r="H1126">
        <f>IF(OR(Table2[[#This Row],[ Rural-Urban Continuum Code   2013]]=7,Table2[[#This Row],[ Rural-Urban Continuum Code   2013]]=8,Table2[[#This Row],[ Rural-Urban Continuum Code   2013]]=9),1,0)</f>
        <v>1</v>
      </c>
      <c r="I1126">
        <v>0.17</v>
      </c>
      <c r="J1126">
        <v>0.05</v>
      </c>
      <c r="K1126" s="17">
        <f>Table1[[#This Row],[Median Income 2018]]</f>
        <v>35812</v>
      </c>
      <c r="L1126">
        <f>(Table1[[#This Row],[Hospital Beds 2018]]/Table1[[#This Row],[Population Estimate 2018]])*1000</f>
        <v>0</v>
      </c>
      <c r="M1126" s="1">
        <v>0.79</v>
      </c>
      <c r="N1126">
        <f>Table1[[#This Row],[Population Estimate 2018]]</f>
        <v>9608</v>
      </c>
      <c r="O1126" t="str" cm="1">
        <f t="array" ref="O1126">_xlfn.IFS(Table2[[#This Row],[ Rural-Urban Continuum Code   2014]]=1,"Urban",Table2[[#This Row],[ Rural-Urban Continuum Code   2015]]=1, "Suburban",Table2[[#This Row],[ Rural-Urban Continuum Code   2016]]=1,"Rural")</f>
        <v>Rural</v>
      </c>
    </row>
    <row r="1127" spans="1:15" x14ac:dyDescent="0.3">
      <c r="A1127">
        <v>1131</v>
      </c>
      <c r="B1127" t="s">
        <v>782</v>
      </c>
      <c r="C1127" t="s">
        <v>794</v>
      </c>
      <c r="D1127" t="s">
        <v>21</v>
      </c>
      <c r="E1127">
        <v>6</v>
      </c>
      <c r="F1127">
        <f>IF(OR(Table2[[#This Row],[ Rural-Urban Continuum Code   2013]]=1,Table2[[#This Row],[ Rural-Urban Continuum Code   2013]]=2,Table2[[#This Row],[ Rural-Urban Continuum Code   2013]]=3),1,0)</f>
        <v>0</v>
      </c>
      <c r="G1127">
        <f>IF(OR(Table2[[#This Row],[ Rural-Urban Continuum Code   2013]]=4,Table2[[#This Row],[ Rural-Urban Continuum Code   2013]]=5,Table2[[#This Row],[ Rural-Urban Continuum Code   2013]]=6),1,0)</f>
        <v>1</v>
      </c>
      <c r="H1127">
        <f>IF(OR(Table2[[#This Row],[ Rural-Urban Continuum Code   2013]]=7,Table2[[#This Row],[ Rural-Urban Continuum Code   2013]]=8,Table2[[#This Row],[ Rural-Urban Continuum Code   2013]]=9),1,0)</f>
        <v>0</v>
      </c>
      <c r="I1127">
        <v>0.19</v>
      </c>
      <c r="J1127">
        <v>0.06</v>
      </c>
      <c r="K1127" s="17">
        <f>Table1[[#This Row],[Median Income 2018]]</f>
        <v>33659</v>
      </c>
      <c r="L1127">
        <f>(Table1[[#This Row],[Hospital Beds 2018]]/Table1[[#This Row],[Population Estimate 2018]])*1000</f>
        <v>3.5750125439036626</v>
      </c>
      <c r="M1127" s="1">
        <v>0.67</v>
      </c>
      <c r="N1127">
        <f>Table1[[#This Row],[Population Estimate 2018]]</f>
        <v>15944</v>
      </c>
      <c r="O1127" t="str" cm="1">
        <f t="array" ref="O112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28" spans="1:15" x14ac:dyDescent="0.3">
      <c r="A1128">
        <v>1132</v>
      </c>
      <c r="B1128" t="s">
        <v>782</v>
      </c>
      <c r="C1128" t="s">
        <v>795</v>
      </c>
      <c r="D1128" t="s">
        <v>21</v>
      </c>
      <c r="E1128">
        <v>7</v>
      </c>
      <c r="F1128">
        <f>IF(OR(Table2[[#This Row],[ Rural-Urban Continuum Code   2013]]=1,Table2[[#This Row],[ Rural-Urban Continuum Code   2013]]=2,Table2[[#This Row],[ Rural-Urban Continuum Code   2013]]=3),1,0)</f>
        <v>0</v>
      </c>
      <c r="G1128">
        <f>IF(OR(Table2[[#This Row],[ Rural-Urban Continuum Code   2013]]=4,Table2[[#This Row],[ Rural-Urban Continuum Code   2013]]=5,Table2[[#This Row],[ Rural-Urban Continuum Code   2013]]=6),1,0)</f>
        <v>0</v>
      </c>
      <c r="H1128">
        <f>IF(OR(Table2[[#This Row],[ Rural-Urban Continuum Code   2013]]=7,Table2[[#This Row],[ Rural-Urban Continuum Code   2013]]=8,Table2[[#This Row],[ Rural-Urban Continuum Code   2013]]=9),1,0)</f>
        <v>1</v>
      </c>
      <c r="I1128">
        <v>0.17</v>
      </c>
      <c r="J1128">
        <v>0.05</v>
      </c>
      <c r="K1128" s="17">
        <f>Table1[[#This Row],[Median Income 2018]]</f>
        <v>35840</v>
      </c>
      <c r="L1128">
        <f>(Table1[[#This Row],[Hospital Beds 2018]]/Table1[[#This Row],[Population Estimate 2018]])*1000</f>
        <v>3.3210709176374409</v>
      </c>
      <c r="M1128" s="1">
        <v>0.8</v>
      </c>
      <c r="N1128">
        <f>Table1[[#This Row],[Population Estimate 2018]]</f>
        <v>19572</v>
      </c>
      <c r="O1128" t="str" cm="1">
        <f t="array" ref="O1128">_xlfn.IFS(Table2[[#This Row],[ Rural-Urban Continuum Code   2014]]=1,"Urban",Table2[[#This Row],[ Rural-Urban Continuum Code   2015]]=1, "Suburban",Table2[[#This Row],[ Rural-Urban Continuum Code   2016]]=1,"Rural")</f>
        <v>Rural</v>
      </c>
    </row>
    <row r="1129" spans="1:15" x14ac:dyDescent="0.3">
      <c r="A1129">
        <v>1133</v>
      </c>
      <c r="B1129" t="s">
        <v>782</v>
      </c>
      <c r="C1129" t="s">
        <v>796</v>
      </c>
      <c r="D1129" t="s">
        <v>21</v>
      </c>
      <c r="E1129">
        <v>2</v>
      </c>
      <c r="F1129">
        <f>IF(OR(Table2[[#This Row],[ Rural-Urban Continuum Code   2013]]=1,Table2[[#This Row],[ Rural-Urban Continuum Code   2013]]=2,Table2[[#This Row],[ Rural-Urban Continuum Code   2013]]=3),1,0)</f>
        <v>1</v>
      </c>
      <c r="G1129">
        <f>IF(OR(Table2[[#This Row],[ Rural-Urban Continuum Code   2013]]=4,Table2[[#This Row],[ Rural-Urban Continuum Code   2013]]=5,Table2[[#This Row],[ Rural-Urban Continuum Code   2013]]=6),1,0)</f>
        <v>0</v>
      </c>
      <c r="H1129">
        <f>IF(OR(Table2[[#This Row],[ Rural-Urban Continuum Code   2013]]=7,Table2[[#This Row],[ Rural-Urban Continuum Code   2013]]=8,Table2[[#This Row],[ Rural-Urban Continuum Code   2013]]=9),1,0)</f>
        <v>0</v>
      </c>
      <c r="I1129">
        <v>0.18</v>
      </c>
      <c r="J1129">
        <v>7.0000000000000007E-2</v>
      </c>
      <c r="K1129" s="17">
        <f>Table1[[#This Row],[Median Income 2018]]</f>
        <v>44457</v>
      </c>
      <c r="L1129">
        <f>(Table1[[#This Row],[Hospital Beds 2018]]/Table1[[#This Row],[Population Estimate 2018]])*1000</f>
        <v>0.36448461874908877</v>
      </c>
      <c r="M1129" s="1">
        <v>0.86</v>
      </c>
      <c r="N1129">
        <f>Table1[[#This Row],[Population Estimate 2018]]</f>
        <v>27436</v>
      </c>
      <c r="O1129" t="str" cm="1">
        <f t="array" ref="O1129">_xlfn.IFS(Table2[[#This Row],[ Rural-Urban Continuum Code   2014]]=1,"Urban",Table2[[#This Row],[ Rural-Urban Continuum Code   2015]]=1, "Suburban",Table2[[#This Row],[ Rural-Urban Continuum Code   2016]]=1,"Rural")</f>
        <v>Urban</v>
      </c>
    </row>
    <row r="1130" spans="1:15" x14ac:dyDescent="0.3">
      <c r="A1130">
        <v>1134</v>
      </c>
      <c r="B1130" t="s">
        <v>782</v>
      </c>
      <c r="C1130" t="s">
        <v>797</v>
      </c>
      <c r="D1130" t="s">
        <v>21</v>
      </c>
      <c r="E1130">
        <v>2</v>
      </c>
      <c r="F1130">
        <f>IF(OR(Table2[[#This Row],[ Rural-Urban Continuum Code   2013]]=1,Table2[[#This Row],[ Rural-Urban Continuum Code   2013]]=2,Table2[[#This Row],[ Rural-Urban Continuum Code   2013]]=3),1,0)</f>
        <v>1</v>
      </c>
      <c r="G1130">
        <f>IF(OR(Table2[[#This Row],[ Rural-Urban Continuum Code   2013]]=4,Table2[[#This Row],[ Rural-Urban Continuum Code   2013]]=5,Table2[[#This Row],[ Rural-Urban Continuum Code   2013]]=6),1,0)</f>
        <v>0</v>
      </c>
      <c r="H1130">
        <f>IF(OR(Table2[[#This Row],[ Rural-Urban Continuum Code   2013]]=7,Table2[[#This Row],[ Rural-Urban Continuum Code   2013]]=8,Table2[[#This Row],[ Rural-Urban Continuum Code   2013]]=9),1,0)</f>
        <v>0</v>
      </c>
      <c r="I1130">
        <v>0.14000000000000001</v>
      </c>
      <c r="J1130">
        <v>0.06</v>
      </c>
      <c r="K1130" s="17">
        <f>Table1[[#This Row],[Median Income 2018]]</f>
        <v>52945</v>
      </c>
      <c r="L1130">
        <f>(Table1[[#This Row],[Hospital Beds 2018]]/Table1[[#This Row],[Population Estimate 2018]])*1000</f>
        <v>5.542503106885948</v>
      </c>
      <c r="M1130" s="1">
        <v>0.86</v>
      </c>
      <c r="N1130">
        <f>Table1[[#This Row],[Population Estimate 2018]]</f>
        <v>440956</v>
      </c>
      <c r="O1130" t="str" cm="1">
        <f t="array" ref="O1130">_xlfn.IFS(Table2[[#This Row],[ Rural-Urban Continuum Code   2014]]=1,"Urban",Table2[[#This Row],[ Rural-Urban Continuum Code   2015]]=1, "Suburban",Table2[[#This Row],[ Rural-Urban Continuum Code   2016]]=1,"Rural")</f>
        <v>Urban</v>
      </c>
    </row>
    <row r="1131" spans="1:15" x14ac:dyDescent="0.3">
      <c r="A1131">
        <v>1135</v>
      </c>
      <c r="B1131" t="s">
        <v>782</v>
      </c>
      <c r="C1131" t="s">
        <v>798</v>
      </c>
      <c r="D1131" t="s">
        <v>21</v>
      </c>
      <c r="E1131">
        <v>7</v>
      </c>
      <c r="F1131">
        <f>IF(OR(Table2[[#This Row],[ Rural-Urban Continuum Code   2013]]=1,Table2[[#This Row],[ Rural-Urban Continuum Code   2013]]=2,Table2[[#This Row],[ Rural-Urban Continuum Code   2013]]=3),1,0)</f>
        <v>0</v>
      </c>
      <c r="G1131">
        <f>IF(OR(Table2[[#This Row],[ Rural-Urban Continuum Code   2013]]=4,Table2[[#This Row],[ Rural-Urban Continuum Code   2013]]=5,Table2[[#This Row],[ Rural-Urban Continuum Code   2013]]=6),1,0)</f>
        <v>0</v>
      </c>
      <c r="H1131">
        <f>IF(OR(Table2[[#This Row],[ Rural-Urban Continuum Code   2013]]=7,Table2[[#This Row],[ Rural-Urban Continuum Code   2013]]=8,Table2[[#This Row],[ Rural-Urban Continuum Code   2013]]=9),1,0)</f>
        <v>1</v>
      </c>
      <c r="I1131">
        <v>0.15</v>
      </c>
      <c r="J1131">
        <v>0.04</v>
      </c>
      <c r="K1131" s="17">
        <f>Table1[[#This Row],[Median Income 2018]]</f>
        <v>27714</v>
      </c>
      <c r="L1131">
        <f>(Table1[[#This Row],[Hospital Beds 2018]]/Table1[[#This Row],[Population Estimate 2018]])*1000</f>
        <v>1.5631661219269575</v>
      </c>
      <c r="M1131" s="1">
        <v>0.73</v>
      </c>
      <c r="N1131">
        <f>Table1[[#This Row],[Population Estimate 2018]]</f>
        <v>7037</v>
      </c>
      <c r="O1131" t="str" cm="1">
        <f t="array" ref="O1131">_xlfn.IFS(Table2[[#This Row],[ Rural-Urban Continuum Code   2014]]=1,"Urban",Table2[[#This Row],[ Rural-Urban Continuum Code   2015]]=1, "Suburban",Table2[[#This Row],[ Rural-Urban Continuum Code   2016]]=1,"Rural")</f>
        <v>Rural</v>
      </c>
    </row>
    <row r="1132" spans="1:15" x14ac:dyDescent="0.3">
      <c r="A1132">
        <v>1136</v>
      </c>
      <c r="B1132" t="s">
        <v>782</v>
      </c>
      <c r="C1132" t="s">
        <v>799</v>
      </c>
      <c r="D1132" t="s">
        <v>21</v>
      </c>
      <c r="E1132">
        <v>2</v>
      </c>
      <c r="F1132">
        <f>IF(OR(Table2[[#This Row],[ Rural-Urban Continuum Code   2013]]=1,Table2[[#This Row],[ Rural-Urban Continuum Code   2013]]=2,Table2[[#This Row],[ Rural-Urban Continuum Code   2013]]=3),1,0)</f>
        <v>1</v>
      </c>
      <c r="G1132">
        <f>IF(OR(Table2[[#This Row],[ Rural-Urban Continuum Code   2013]]=4,Table2[[#This Row],[ Rural-Urban Continuum Code   2013]]=5,Table2[[#This Row],[ Rural-Urban Continuum Code   2013]]=6),1,0)</f>
        <v>0</v>
      </c>
      <c r="H1132">
        <f>IF(OR(Table2[[#This Row],[ Rural-Urban Continuum Code   2013]]=7,Table2[[#This Row],[ Rural-Urban Continuum Code   2013]]=8,Table2[[#This Row],[ Rural-Urban Continuum Code   2013]]=9),1,0)</f>
        <v>0</v>
      </c>
      <c r="I1132">
        <v>0.18</v>
      </c>
      <c r="J1132">
        <v>0.06</v>
      </c>
      <c r="K1132" s="17">
        <f>Table1[[#This Row],[Median Income 2018]]</f>
        <v>45174</v>
      </c>
      <c r="L1132">
        <f>(Table1[[#This Row],[Hospital Beds 2018]]/Table1[[#This Row],[Population Estimate 2018]])*1000</f>
        <v>39.98963998963999</v>
      </c>
      <c r="M1132" s="1">
        <v>0.75</v>
      </c>
      <c r="N1132">
        <f>Table1[[#This Row],[Population Estimate 2018]]</f>
        <v>19305</v>
      </c>
      <c r="O1132" t="str" cm="1">
        <f t="array" ref="O1132">_xlfn.IFS(Table2[[#This Row],[ Rural-Urban Continuum Code   2014]]=1,"Urban",Table2[[#This Row],[ Rural-Urban Continuum Code   2015]]=1, "Suburban",Table2[[#This Row],[ Rural-Urban Continuum Code   2016]]=1,"Rural")</f>
        <v>Urban</v>
      </c>
    </row>
    <row r="1133" spans="1:15" x14ac:dyDescent="0.3">
      <c r="A1133">
        <v>1137</v>
      </c>
      <c r="B1133" t="s">
        <v>782</v>
      </c>
      <c r="C1133" t="s">
        <v>800</v>
      </c>
      <c r="D1133" t="s">
        <v>21</v>
      </c>
      <c r="E1133">
        <v>6</v>
      </c>
      <c r="F1133">
        <f>IF(OR(Table2[[#This Row],[ Rural-Urban Continuum Code   2013]]=1,Table2[[#This Row],[ Rural-Urban Continuum Code   2013]]=2,Table2[[#This Row],[ Rural-Urban Continuum Code   2013]]=3),1,0)</f>
        <v>0</v>
      </c>
      <c r="G1133">
        <f>IF(OR(Table2[[#This Row],[ Rural-Urban Continuum Code   2013]]=4,Table2[[#This Row],[ Rural-Urban Continuum Code   2013]]=5,Table2[[#This Row],[ Rural-Urban Continuum Code   2013]]=6),1,0)</f>
        <v>1</v>
      </c>
      <c r="H1133">
        <f>IF(OR(Table2[[#This Row],[ Rural-Urban Continuum Code   2013]]=7,Table2[[#This Row],[ Rural-Urban Continuum Code   2013]]=8,Table2[[#This Row],[ Rural-Urban Continuum Code   2013]]=9),1,0)</f>
        <v>0</v>
      </c>
      <c r="I1133">
        <v>0.15</v>
      </c>
      <c r="J1133">
        <v>0.05</v>
      </c>
      <c r="K1133" s="17">
        <f>Table1[[#This Row],[Median Income 2018]]</f>
        <v>34113</v>
      </c>
      <c r="L1133">
        <f>(Table1[[#This Row],[Hospital Beds 2018]]/Table1[[#This Row],[Population Estimate 2018]])*1000</f>
        <v>4.7543581616481774</v>
      </c>
      <c r="M1133" s="1">
        <v>0.87</v>
      </c>
      <c r="N1133">
        <f>Table1[[#This Row],[Population Estimate 2018]]</f>
        <v>33443</v>
      </c>
      <c r="O1133" t="str" cm="1">
        <f t="array" ref="O113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34" spans="1:15" x14ac:dyDescent="0.3">
      <c r="A1134">
        <v>1138</v>
      </c>
      <c r="B1134" t="s">
        <v>782</v>
      </c>
      <c r="C1134" t="s">
        <v>50</v>
      </c>
      <c r="D1134" t="s">
        <v>21</v>
      </c>
      <c r="E1134">
        <v>7</v>
      </c>
      <c r="F1134">
        <f>IF(OR(Table2[[#This Row],[ Rural-Urban Continuum Code   2013]]=1,Table2[[#This Row],[ Rural-Urban Continuum Code   2013]]=2,Table2[[#This Row],[ Rural-Urban Continuum Code   2013]]=3),1,0)</f>
        <v>0</v>
      </c>
      <c r="G1134">
        <f>IF(OR(Table2[[#This Row],[ Rural-Urban Continuum Code   2013]]=4,Table2[[#This Row],[ Rural-Urban Continuum Code   2013]]=5,Table2[[#This Row],[ Rural-Urban Continuum Code   2013]]=6),1,0)</f>
        <v>0</v>
      </c>
      <c r="H1134">
        <f>IF(OR(Table2[[#This Row],[ Rural-Urban Continuum Code   2013]]=7,Table2[[#This Row],[ Rural-Urban Continuum Code   2013]]=8,Table2[[#This Row],[ Rural-Urban Continuum Code   2013]]=9),1,0)</f>
        <v>1</v>
      </c>
      <c r="I1134">
        <v>0.18</v>
      </c>
      <c r="J1134">
        <v>0.05</v>
      </c>
      <c r="K1134" s="17">
        <f>Table1[[#This Row],[Median Income 2018]]</f>
        <v>34446</v>
      </c>
      <c r="L1134">
        <f>(Table1[[#This Row],[Hospital Beds 2018]]/Table1[[#This Row],[Population Estimate 2018]])*1000</f>
        <v>2.0837467751538004</v>
      </c>
      <c r="M1134" s="1">
        <v>0.84</v>
      </c>
      <c r="N1134">
        <f>Table1[[#This Row],[Population Estimate 2018]]</f>
        <v>20156</v>
      </c>
      <c r="O1134" t="str" cm="1">
        <f t="array" ref="O1134">_xlfn.IFS(Table2[[#This Row],[ Rural-Urban Continuum Code   2014]]=1,"Urban",Table2[[#This Row],[ Rural-Urban Continuum Code   2015]]=1, "Suburban",Table2[[#This Row],[ Rural-Urban Continuum Code   2016]]=1,"Rural")</f>
        <v>Rural</v>
      </c>
    </row>
    <row r="1135" spans="1:15" x14ac:dyDescent="0.3">
      <c r="A1135">
        <v>1139</v>
      </c>
      <c r="B1135" t="s">
        <v>782</v>
      </c>
      <c r="C1135" t="s">
        <v>156</v>
      </c>
      <c r="D1135" t="s">
        <v>21</v>
      </c>
      <c r="E1135">
        <v>3</v>
      </c>
      <c r="F1135">
        <f>IF(OR(Table2[[#This Row],[ Rural-Urban Continuum Code   2013]]=1,Table2[[#This Row],[ Rural-Urban Continuum Code   2013]]=2,Table2[[#This Row],[ Rural-Urban Continuum Code   2013]]=3),1,0)</f>
        <v>1</v>
      </c>
      <c r="G1135">
        <f>IF(OR(Table2[[#This Row],[ Rural-Urban Continuum Code   2013]]=4,Table2[[#This Row],[ Rural-Urban Continuum Code   2013]]=5,Table2[[#This Row],[ Rural-Urban Continuum Code   2013]]=6),1,0)</f>
        <v>0</v>
      </c>
      <c r="H1135">
        <f>IF(OR(Table2[[#This Row],[ Rural-Urban Continuum Code   2013]]=7,Table2[[#This Row],[ Rural-Urban Continuum Code   2013]]=8,Table2[[#This Row],[ Rural-Urban Continuum Code   2013]]=9),1,0)</f>
        <v>0</v>
      </c>
      <c r="I1135">
        <v>0.15</v>
      </c>
      <c r="J1135">
        <v>7.0000000000000007E-2</v>
      </c>
      <c r="K1135" s="17">
        <f>Table1[[#This Row],[Median Income 2018]]</f>
        <v>43502</v>
      </c>
      <c r="L1135">
        <f>(Table1[[#This Row],[Hospital Beds 2018]]/Table1[[#This Row],[Population Estimate 2018]])*1000</f>
        <v>0</v>
      </c>
      <c r="M1135" s="1">
        <v>0.77</v>
      </c>
      <c r="N1135">
        <f>Table1[[#This Row],[Population Estimate 2018]]</f>
        <v>22482</v>
      </c>
      <c r="O1135" t="str" cm="1">
        <f t="array" ref="O1135">_xlfn.IFS(Table2[[#This Row],[ Rural-Urban Continuum Code   2014]]=1,"Urban",Table2[[#This Row],[ Rural-Urban Continuum Code   2015]]=1, "Suburban",Table2[[#This Row],[ Rural-Urban Continuum Code   2016]]=1,"Rural")</f>
        <v>Urban</v>
      </c>
    </row>
    <row r="1136" spans="1:15" x14ac:dyDescent="0.3">
      <c r="A1136">
        <v>1140</v>
      </c>
      <c r="B1136" t="s">
        <v>782</v>
      </c>
      <c r="C1136" t="s">
        <v>801</v>
      </c>
      <c r="D1136" t="s">
        <v>21</v>
      </c>
      <c r="E1136">
        <v>2</v>
      </c>
      <c r="F1136">
        <f>IF(OR(Table2[[#This Row],[ Rural-Urban Continuum Code   2013]]=1,Table2[[#This Row],[ Rural-Urban Continuum Code   2013]]=2,Table2[[#This Row],[ Rural-Urban Continuum Code   2013]]=3),1,0)</f>
        <v>1</v>
      </c>
      <c r="G1136">
        <f>IF(OR(Table2[[#This Row],[ Rural-Urban Continuum Code   2013]]=4,Table2[[#This Row],[ Rural-Urban Continuum Code   2013]]=5,Table2[[#This Row],[ Rural-Urban Continuum Code   2013]]=6),1,0)</f>
        <v>0</v>
      </c>
      <c r="H1136">
        <f>IF(OR(Table2[[#This Row],[ Rural-Urban Continuum Code   2013]]=7,Table2[[#This Row],[ Rural-Urban Continuum Code   2013]]=8,Table2[[#This Row],[ Rural-Urban Continuum Code   2013]]=9),1,0)</f>
        <v>0</v>
      </c>
      <c r="I1136">
        <v>0.15</v>
      </c>
      <c r="J1136">
        <v>7.0000000000000007E-2</v>
      </c>
      <c r="K1136" s="17">
        <f>Table1[[#This Row],[Median Income 2018]]</f>
        <v>42909</v>
      </c>
      <c r="L1136">
        <f>(Table1[[#This Row],[Hospital Beds 2018]]/Table1[[#This Row],[Population Estimate 2018]])*1000</f>
        <v>2.0721444580707913</v>
      </c>
      <c r="M1136" s="1">
        <v>0.88</v>
      </c>
      <c r="N1136">
        <f>Table1[[#This Row],[Population Estimate 2018]]</f>
        <v>70941</v>
      </c>
      <c r="O1136" t="str" cm="1">
        <f t="array" ref="O1136">_xlfn.IFS(Table2[[#This Row],[ Rural-Urban Continuum Code   2014]]=1,"Urban",Table2[[#This Row],[ Rural-Urban Continuum Code   2015]]=1, "Suburban",Table2[[#This Row],[ Rural-Urban Continuum Code   2016]]=1,"Rural")</f>
        <v>Urban</v>
      </c>
    </row>
    <row r="1137" spans="1:15" x14ac:dyDescent="0.3">
      <c r="A1137">
        <v>1141</v>
      </c>
      <c r="B1137" t="s">
        <v>782</v>
      </c>
      <c r="C1137" t="s">
        <v>802</v>
      </c>
      <c r="D1137" t="s">
        <v>21</v>
      </c>
      <c r="E1137">
        <v>2</v>
      </c>
      <c r="F1137">
        <f>IF(OR(Table2[[#This Row],[ Rural-Urban Continuum Code   2013]]=1,Table2[[#This Row],[ Rural-Urban Continuum Code   2013]]=2,Table2[[#This Row],[ Rural-Urban Continuum Code   2013]]=3),1,0)</f>
        <v>1</v>
      </c>
      <c r="G1137">
        <f>IF(OR(Table2[[#This Row],[ Rural-Urban Continuum Code   2013]]=4,Table2[[#This Row],[ Rural-Urban Continuum Code   2013]]=5,Table2[[#This Row],[ Rural-Urban Continuum Code   2013]]=6),1,0)</f>
        <v>0</v>
      </c>
      <c r="H1137">
        <f>IF(OR(Table2[[#This Row],[ Rural-Urban Continuum Code   2013]]=7,Table2[[#This Row],[ Rural-Urban Continuum Code   2013]]=8,Table2[[#This Row],[ Rural-Urban Continuum Code   2013]]=9),1,0)</f>
        <v>0</v>
      </c>
      <c r="I1137">
        <v>0.16</v>
      </c>
      <c r="J1137">
        <v>0.05</v>
      </c>
      <c r="K1137" s="17">
        <f>Table1[[#This Row],[Median Income 2018]]</f>
        <v>47917</v>
      </c>
      <c r="L1137">
        <f>(Table1[[#This Row],[Hospital Beds 2018]]/Table1[[#This Row],[Population Estimate 2018]])*1000</f>
        <v>0.24449130527795607</v>
      </c>
      <c r="M1137" s="1">
        <v>0.76</v>
      </c>
      <c r="N1137">
        <f>Table1[[#This Row],[Population Estimate 2018]]</f>
        <v>32721</v>
      </c>
      <c r="O1137" t="str" cm="1">
        <f t="array" ref="O1137">_xlfn.IFS(Table2[[#This Row],[ Rural-Urban Continuum Code   2014]]=1,"Urban",Table2[[#This Row],[ Rural-Urban Continuum Code   2015]]=1, "Suburban",Table2[[#This Row],[ Rural-Urban Continuum Code   2016]]=1,"Rural")</f>
        <v>Urban</v>
      </c>
    </row>
    <row r="1138" spans="1:15" x14ac:dyDescent="0.3">
      <c r="A1138">
        <v>1142</v>
      </c>
      <c r="B1138" t="s">
        <v>782</v>
      </c>
      <c r="C1138" t="s">
        <v>56</v>
      </c>
      <c r="D1138" t="s">
        <v>21</v>
      </c>
      <c r="E1138">
        <v>6</v>
      </c>
      <c r="F1138">
        <f>IF(OR(Table2[[#This Row],[ Rural-Urban Continuum Code   2013]]=1,Table2[[#This Row],[ Rural-Urban Continuum Code   2013]]=2,Table2[[#This Row],[ Rural-Urban Continuum Code   2013]]=3),1,0)</f>
        <v>0</v>
      </c>
      <c r="G1138">
        <f>IF(OR(Table2[[#This Row],[ Rural-Urban Continuum Code   2013]]=4,Table2[[#This Row],[ Rural-Urban Continuum Code   2013]]=5,Table2[[#This Row],[ Rural-Urban Continuum Code   2013]]=6),1,0)</f>
        <v>1</v>
      </c>
      <c r="H1138">
        <f>IF(OR(Table2[[#This Row],[ Rural-Urban Continuum Code   2013]]=7,Table2[[#This Row],[ Rural-Urban Continuum Code   2013]]=8,Table2[[#This Row],[ Rural-Urban Continuum Code   2013]]=9),1,0)</f>
        <v>0</v>
      </c>
      <c r="I1138">
        <v>0.2</v>
      </c>
      <c r="J1138">
        <v>7.0000000000000007E-2</v>
      </c>
      <c r="K1138" s="17">
        <f>Table1[[#This Row],[Median Income 2018]]</f>
        <v>40828</v>
      </c>
      <c r="L1138">
        <f>(Table1[[#This Row],[Hospital Beds 2018]]/Table1[[#This Row],[Population Estimate 2018]])*1000</f>
        <v>1.5721292919129668</v>
      </c>
      <c r="M1138" s="1">
        <v>0.78</v>
      </c>
      <c r="N1138">
        <f>Table1[[#This Row],[Population Estimate 2018]]</f>
        <v>15902</v>
      </c>
      <c r="O1138" t="str" cm="1">
        <f t="array" ref="O113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39" spans="1:15" x14ac:dyDescent="0.3">
      <c r="A1139">
        <v>1143</v>
      </c>
      <c r="B1139" t="s">
        <v>782</v>
      </c>
      <c r="C1139" t="s">
        <v>57</v>
      </c>
      <c r="D1139" t="s">
        <v>21</v>
      </c>
      <c r="E1139">
        <v>1</v>
      </c>
      <c r="F1139">
        <f>IF(OR(Table2[[#This Row],[ Rural-Urban Continuum Code   2013]]=1,Table2[[#This Row],[ Rural-Urban Continuum Code   2013]]=2,Table2[[#This Row],[ Rural-Urban Continuum Code   2013]]=3),1,0)</f>
        <v>1</v>
      </c>
      <c r="G1139">
        <f>IF(OR(Table2[[#This Row],[ Rural-Urban Continuum Code   2013]]=4,Table2[[#This Row],[ Rural-Urban Continuum Code   2013]]=5,Table2[[#This Row],[ Rural-Urban Continuum Code   2013]]=6),1,0)</f>
        <v>0</v>
      </c>
      <c r="H1139">
        <f>IF(OR(Table2[[#This Row],[ Rural-Urban Continuum Code   2013]]=7,Table2[[#This Row],[ Rural-Urban Continuum Code   2013]]=8,Table2[[#This Row],[ Rural-Urban Continuum Code   2013]]=9),1,0)</f>
        <v>0</v>
      </c>
      <c r="I1139">
        <v>0.17</v>
      </c>
      <c r="J1139">
        <v>0.05</v>
      </c>
      <c r="K1139" s="17">
        <f>Table1[[#This Row],[Median Income 2018]]</f>
        <v>50871</v>
      </c>
      <c r="L1139">
        <f>(Table1[[#This Row],[Hospital Beds 2018]]/Table1[[#This Row],[Population Estimate 2018]])*1000</f>
        <v>4.7920636054288552</v>
      </c>
      <c r="M1139" s="1">
        <v>0.85</v>
      </c>
      <c r="N1139">
        <f>Table1[[#This Row],[Population Estimate 2018]]</f>
        <v>434051</v>
      </c>
      <c r="O1139" t="str" cm="1">
        <f t="array" ref="O1139">_xlfn.IFS(Table2[[#This Row],[ Rural-Urban Continuum Code   2014]]=1,"Urban",Table2[[#This Row],[ Rural-Urban Continuum Code   2015]]=1, "Suburban",Table2[[#This Row],[ Rural-Urban Continuum Code   2016]]=1,"Rural")</f>
        <v>Urban</v>
      </c>
    </row>
    <row r="1140" spans="1:15" x14ac:dyDescent="0.3">
      <c r="A1140">
        <v>1144</v>
      </c>
      <c r="B1140" t="s">
        <v>782</v>
      </c>
      <c r="C1140" t="s">
        <v>803</v>
      </c>
      <c r="D1140" t="s">
        <v>21</v>
      </c>
      <c r="E1140">
        <v>6</v>
      </c>
      <c r="F1140">
        <f>IF(OR(Table2[[#This Row],[ Rural-Urban Continuum Code   2013]]=1,Table2[[#This Row],[ Rural-Urban Continuum Code   2013]]=2,Table2[[#This Row],[ Rural-Urban Continuum Code   2013]]=3),1,0)</f>
        <v>0</v>
      </c>
      <c r="G1140">
        <f>IF(OR(Table2[[#This Row],[ Rural-Urban Continuum Code   2013]]=4,Table2[[#This Row],[ Rural-Urban Continuum Code   2013]]=5,Table2[[#This Row],[ Rural-Urban Continuum Code   2013]]=6),1,0)</f>
        <v>1</v>
      </c>
      <c r="H1140">
        <f>IF(OR(Table2[[#This Row],[ Rural-Urban Continuum Code   2013]]=7,Table2[[#This Row],[ Rural-Urban Continuum Code   2013]]=8,Table2[[#This Row],[ Rural-Urban Continuum Code   2013]]=9),1,0)</f>
        <v>0</v>
      </c>
      <c r="I1140">
        <v>0.16</v>
      </c>
      <c r="J1140">
        <v>0.05</v>
      </c>
      <c r="K1140" s="17">
        <f>Table1[[#This Row],[Median Income 2018]]</f>
        <v>44492</v>
      </c>
      <c r="L1140">
        <f>(Table1[[#This Row],[Hospital Beds 2018]]/Table1[[#This Row],[Population Estimate 2018]])*1000</f>
        <v>2.5647520739661833</v>
      </c>
      <c r="M1140" s="1">
        <v>0.86</v>
      </c>
      <c r="N1140">
        <f>Table1[[#This Row],[Population Estimate 2018]]</f>
        <v>31582</v>
      </c>
      <c r="O1140" t="str" cm="1">
        <f t="array" ref="O114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41" spans="1:15" x14ac:dyDescent="0.3">
      <c r="A1141">
        <v>1145</v>
      </c>
      <c r="B1141" t="s">
        <v>782</v>
      </c>
      <c r="C1141" t="s">
        <v>163</v>
      </c>
      <c r="D1141" t="s">
        <v>21</v>
      </c>
      <c r="E1141">
        <v>2</v>
      </c>
      <c r="F1141">
        <f>IF(OR(Table2[[#This Row],[ Rural-Urban Continuum Code   2013]]=1,Table2[[#This Row],[ Rural-Urban Continuum Code   2013]]=2,Table2[[#This Row],[ Rural-Urban Continuum Code   2013]]=3),1,0)</f>
        <v>1</v>
      </c>
      <c r="G1141">
        <f>IF(OR(Table2[[#This Row],[ Rural-Urban Continuum Code   2013]]=4,Table2[[#This Row],[ Rural-Urban Continuum Code   2013]]=5,Table2[[#This Row],[ Rural-Urban Continuum Code   2013]]=6),1,0)</f>
        <v>0</v>
      </c>
      <c r="H1141">
        <f>IF(OR(Table2[[#This Row],[ Rural-Urban Continuum Code   2013]]=7,Table2[[#This Row],[ Rural-Urban Continuum Code   2013]]=8,Table2[[#This Row],[ Rural-Urban Continuum Code   2013]]=9),1,0)</f>
        <v>0</v>
      </c>
      <c r="I1141">
        <v>0.13</v>
      </c>
      <c r="J1141">
        <v>0.06</v>
      </c>
      <c r="K1141" s="17">
        <f>Table1[[#This Row],[Median Income 2018]]</f>
        <v>57821</v>
      </c>
      <c r="L1141">
        <f>(Table1[[#This Row],[Hospital Beds 2018]]/Table1[[#This Row],[Population Estimate 2018]])*1000</f>
        <v>4.5925974742773352</v>
      </c>
      <c r="M1141" s="1">
        <v>0.88</v>
      </c>
      <c r="N1141">
        <f>Table1[[#This Row],[Population Estimate 2018]]</f>
        <v>242782</v>
      </c>
      <c r="O1141" t="str" cm="1">
        <f t="array" ref="O1141">_xlfn.IFS(Table2[[#This Row],[ Rural-Urban Continuum Code   2014]]=1,"Urban",Table2[[#This Row],[ Rural-Urban Continuum Code   2015]]=1, "Suburban",Table2[[#This Row],[ Rural-Urban Continuum Code   2016]]=1,"Rural")</f>
        <v>Urban</v>
      </c>
    </row>
    <row r="1142" spans="1:15" x14ac:dyDescent="0.3">
      <c r="A1142">
        <v>1146</v>
      </c>
      <c r="B1142" t="s">
        <v>782</v>
      </c>
      <c r="C1142" t="s">
        <v>804</v>
      </c>
      <c r="D1142" t="s">
        <v>21</v>
      </c>
      <c r="E1142">
        <v>3</v>
      </c>
      <c r="F1142">
        <f>IF(OR(Table2[[#This Row],[ Rural-Urban Continuum Code   2013]]=1,Table2[[#This Row],[ Rural-Urban Continuum Code   2013]]=2,Table2[[#This Row],[ Rural-Urban Continuum Code   2013]]=3),1,0)</f>
        <v>1</v>
      </c>
      <c r="G1142">
        <f>IF(OR(Table2[[#This Row],[ Rural-Urban Continuum Code   2013]]=4,Table2[[#This Row],[ Rural-Urban Continuum Code   2013]]=5,Table2[[#This Row],[ Rural-Urban Continuum Code   2013]]=6),1,0)</f>
        <v>0</v>
      </c>
      <c r="H1142">
        <f>IF(OR(Table2[[#This Row],[ Rural-Urban Continuum Code   2013]]=7,Table2[[#This Row],[ Rural-Urban Continuum Code   2013]]=8,Table2[[#This Row],[ Rural-Urban Continuum Code   2013]]=9),1,0)</f>
        <v>0</v>
      </c>
      <c r="I1142">
        <v>0.15</v>
      </c>
      <c r="J1142">
        <v>0.04</v>
      </c>
      <c r="K1142" s="17">
        <f>Table1[[#This Row],[Median Income 2018]]</f>
        <v>52651</v>
      </c>
      <c r="L1142">
        <f>(Table1[[#This Row],[Hospital Beds 2018]]/Table1[[#This Row],[Population Estimate 2018]])*1000</f>
        <v>2.1811139988788666</v>
      </c>
      <c r="M1142" s="1">
        <v>0.87</v>
      </c>
      <c r="N1142">
        <f>Table1[[#This Row],[Population Estimate 2018]]</f>
        <v>98115</v>
      </c>
      <c r="O1142" t="str" cm="1">
        <f t="array" ref="O1142">_xlfn.IFS(Table2[[#This Row],[ Rural-Urban Continuum Code   2014]]=1,"Urban",Table2[[#This Row],[ Rural-Urban Continuum Code   2015]]=1, "Suburban",Table2[[#This Row],[ Rural-Urban Continuum Code   2016]]=1,"Rural")</f>
        <v>Urban</v>
      </c>
    </row>
    <row r="1143" spans="1:15" x14ac:dyDescent="0.3">
      <c r="A1143">
        <v>1147</v>
      </c>
      <c r="B1143" t="s">
        <v>782</v>
      </c>
      <c r="C1143" t="s">
        <v>543</v>
      </c>
      <c r="D1143" t="s">
        <v>21</v>
      </c>
      <c r="E1143">
        <v>6</v>
      </c>
      <c r="F1143">
        <f>IF(OR(Table2[[#This Row],[ Rural-Urban Continuum Code   2013]]=1,Table2[[#This Row],[ Rural-Urban Continuum Code   2013]]=2,Table2[[#This Row],[ Rural-Urban Continuum Code   2013]]=3),1,0)</f>
        <v>0</v>
      </c>
      <c r="G1143">
        <f>IF(OR(Table2[[#This Row],[ Rural-Urban Continuum Code   2013]]=4,Table2[[#This Row],[ Rural-Urban Continuum Code   2013]]=5,Table2[[#This Row],[ Rural-Urban Continuum Code   2013]]=6),1,0)</f>
        <v>1</v>
      </c>
      <c r="H1143">
        <f>IF(OR(Table2[[#This Row],[ Rural-Urban Continuum Code   2013]]=7,Table2[[#This Row],[ Rural-Urban Continuum Code   2013]]=8,Table2[[#This Row],[ Rural-Urban Continuum Code   2013]]=9),1,0)</f>
        <v>0</v>
      </c>
      <c r="I1143">
        <v>0.17</v>
      </c>
      <c r="J1143">
        <v>0.05</v>
      </c>
      <c r="K1143" s="17">
        <f>Table1[[#This Row],[Median Income 2018]]</f>
        <v>45742</v>
      </c>
      <c r="L1143">
        <f>(Table1[[#This Row],[Hospital Beds 2018]]/Table1[[#This Row],[Population Estimate 2018]])*1000</f>
        <v>5.4300462559495877</v>
      </c>
      <c r="M1143" s="1">
        <v>0.79</v>
      </c>
      <c r="N1143">
        <f>Table1[[#This Row],[Population Estimate 2018]]</f>
        <v>14917</v>
      </c>
      <c r="O1143" t="str" cm="1">
        <f t="array" ref="O114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44" spans="1:15" x14ac:dyDescent="0.3">
      <c r="A1144">
        <v>1148</v>
      </c>
      <c r="B1144" t="s">
        <v>782</v>
      </c>
      <c r="C1144" t="s">
        <v>164</v>
      </c>
      <c r="D1144" t="s">
        <v>21</v>
      </c>
      <c r="E1144">
        <v>4</v>
      </c>
      <c r="F1144">
        <f>IF(OR(Table2[[#This Row],[ Rural-Urban Continuum Code   2013]]=1,Table2[[#This Row],[ Rural-Urban Continuum Code   2013]]=2,Table2[[#This Row],[ Rural-Urban Continuum Code   2013]]=3),1,0)</f>
        <v>0</v>
      </c>
      <c r="G1144">
        <f>IF(OR(Table2[[#This Row],[ Rural-Urban Continuum Code   2013]]=4,Table2[[#This Row],[ Rural-Urban Continuum Code   2013]]=5,Table2[[#This Row],[ Rural-Urban Continuum Code   2013]]=6),1,0)</f>
        <v>1</v>
      </c>
      <c r="H1144">
        <f>IF(OR(Table2[[#This Row],[ Rural-Urban Continuum Code   2013]]=7,Table2[[#This Row],[ Rural-Urban Continuum Code   2013]]=8,Table2[[#This Row],[ Rural-Urban Continuum Code   2013]]=9),1,0)</f>
        <v>0</v>
      </c>
      <c r="I1144">
        <v>0.14000000000000001</v>
      </c>
      <c r="J1144">
        <v>0.05</v>
      </c>
      <c r="K1144" s="17">
        <f>Table1[[#This Row],[Median Income 2018]]</f>
        <v>36525</v>
      </c>
      <c r="L1144">
        <f>(Table1[[#This Row],[Hospital Beds 2018]]/Table1[[#This Row],[Population Estimate 2018]])*1000</f>
        <v>3.7503178235443682</v>
      </c>
      <c r="M1144" s="1">
        <v>0.79</v>
      </c>
      <c r="N1144">
        <f>Table1[[#This Row],[Population Estimate 2018]]</f>
        <v>47196</v>
      </c>
      <c r="O1144" t="str" cm="1">
        <f t="array" ref="O114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45" spans="1:15" x14ac:dyDescent="0.3">
      <c r="A1145">
        <v>1149</v>
      </c>
      <c r="B1145" t="s">
        <v>782</v>
      </c>
      <c r="C1145" t="s">
        <v>544</v>
      </c>
      <c r="D1145" t="s">
        <v>21</v>
      </c>
      <c r="E1145">
        <v>2</v>
      </c>
      <c r="F1145">
        <f>IF(OR(Table2[[#This Row],[ Rural-Urban Continuum Code   2013]]=1,Table2[[#This Row],[ Rural-Urban Continuum Code   2013]]=2,Table2[[#This Row],[ Rural-Urban Continuum Code   2013]]=3),1,0)</f>
        <v>1</v>
      </c>
      <c r="G1145">
        <f>IF(OR(Table2[[#This Row],[ Rural-Urban Continuum Code   2013]]=4,Table2[[#This Row],[ Rural-Urban Continuum Code   2013]]=5,Table2[[#This Row],[ Rural-Urban Continuum Code   2013]]=6),1,0)</f>
        <v>0</v>
      </c>
      <c r="H1145">
        <f>IF(OR(Table2[[#This Row],[ Rural-Urban Continuum Code   2013]]=7,Table2[[#This Row],[ Rural-Urban Continuum Code   2013]]=8,Table2[[#This Row],[ Rural-Urban Continuum Code   2013]]=9),1,0)</f>
        <v>0</v>
      </c>
      <c r="I1145">
        <v>0.13</v>
      </c>
      <c r="J1145">
        <v>0.06</v>
      </c>
      <c r="K1145" s="17">
        <f>Table1[[#This Row],[Median Income 2018]]</f>
        <v>63088</v>
      </c>
      <c r="L1145">
        <f>(Table1[[#This Row],[Hospital Beds 2018]]/Table1[[#This Row],[Population Estimate 2018]])*1000</f>
        <v>0.4227360335896021</v>
      </c>
      <c r="M1145" s="1">
        <v>0.89</v>
      </c>
      <c r="N1145">
        <f>Table1[[#This Row],[Population Estimate 2018]]</f>
        <v>139567</v>
      </c>
      <c r="O1145" t="str" cm="1">
        <f t="array" ref="O1145">_xlfn.IFS(Table2[[#This Row],[ Rural-Urban Continuum Code   2014]]=1,"Urban",Table2[[#This Row],[ Rural-Urban Continuum Code   2015]]=1, "Suburban",Table2[[#This Row],[ Rural-Urban Continuum Code   2016]]=1,"Rural")</f>
        <v>Urban</v>
      </c>
    </row>
    <row r="1146" spans="1:15" x14ac:dyDescent="0.3">
      <c r="A1146">
        <v>1150</v>
      </c>
      <c r="B1146" t="s">
        <v>782</v>
      </c>
      <c r="C1146" t="s">
        <v>66</v>
      </c>
      <c r="D1146" t="s">
        <v>21</v>
      </c>
      <c r="E1146">
        <v>7</v>
      </c>
      <c r="F1146">
        <f>IF(OR(Table2[[#This Row],[ Rural-Urban Continuum Code   2013]]=1,Table2[[#This Row],[ Rural-Urban Continuum Code   2013]]=2,Table2[[#This Row],[ Rural-Urban Continuum Code   2013]]=3),1,0)</f>
        <v>0</v>
      </c>
      <c r="G1146">
        <f>IF(OR(Table2[[#This Row],[ Rural-Urban Continuum Code   2013]]=4,Table2[[#This Row],[ Rural-Urban Continuum Code   2013]]=5,Table2[[#This Row],[ Rural-Urban Continuum Code   2013]]=6),1,0)</f>
        <v>0</v>
      </c>
      <c r="H1146">
        <f>IF(OR(Table2[[#This Row],[ Rural-Urban Continuum Code   2013]]=7,Table2[[#This Row],[ Rural-Urban Continuum Code   2013]]=8,Table2[[#This Row],[ Rural-Urban Continuum Code   2013]]=9),1,0)</f>
        <v>1</v>
      </c>
      <c r="I1146">
        <v>0.14000000000000001</v>
      </c>
      <c r="J1146">
        <v>0.05</v>
      </c>
      <c r="K1146" s="17">
        <f>Table1[[#This Row],[Median Income 2018]]</f>
        <v>28452</v>
      </c>
      <c r="L1146">
        <f>(Table1[[#This Row],[Hospital Beds 2018]]/Table1[[#This Row],[Population Estimate 2018]])*1000</f>
        <v>2.2399426574679691</v>
      </c>
      <c r="M1146" s="1">
        <v>0.76</v>
      </c>
      <c r="N1146">
        <f>Table1[[#This Row],[Population Estimate 2018]]</f>
        <v>11161</v>
      </c>
      <c r="O1146" t="str" cm="1">
        <f t="array" ref="O1146">_xlfn.IFS(Table2[[#This Row],[ Rural-Urban Continuum Code   2014]]=1,"Urban",Table2[[#This Row],[ Rural-Urban Continuum Code   2015]]=1, "Suburban",Table2[[#This Row],[ Rural-Urban Continuum Code   2016]]=1,"Rural")</f>
        <v>Rural</v>
      </c>
    </row>
    <row r="1147" spans="1:15" x14ac:dyDescent="0.3">
      <c r="A1147">
        <v>1151</v>
      </c>
      <c r="B1147" t="s">
        <v>782</v>
      </c>
      <c r="C1147" t="s">
        <v>805</v>
      </c>
      <c r="D1147" t="s">
        <v>21</v>
      </c>
      <c r="E1147">
        <v>6</v>
      </c>
      <c r="F1147">
        <f>IF(OR(Table2[[#This Row],[ Rural-Urban Continuum Code   2013]]=1,Table2[[#This Row],[ Rural-Urban Continuum Code   2013]]=2,Table2[[#This Row],[ Rural-Urban Continuum Code   2013]]=3),1,0)</f>
        <v>0</v>
      </c>
      <c r="G1147">
        <f>IF(OR(Table2[[#This Row],[ Rural-Urban Continuum Code   2013]]=4,Table2[[#This Row],[ Rural-Urban Continuum Code   2013]]=5,Table2[[#This Row],[ Rural-Urban Continuum Code   2013]]=6),1,0)</f>
        <v>1</v>
      </c>
      <c r="H1147">
        <f>IF(OR(Table2[[#This Row],[ Rural-Urban Continuum Code   2013]]=7,Table2[[#This Row],[ Rural-Urban Continuum Code   2013]]=8,Table2[[#This Row],[ Rural-Urban Continuum Code   2013]]=9),1,0)</f>
        <v>0</v>
      </c>
      <c r="I1147">
        <v>0.19</v>
      </c>
      <c r="J1147">
        <v>0.06</v>
      </c>
      <c r="K1147" s="17">
        <f>Table1[[#This Row],[Median Income 2018]]</f>
        <v>34023</v>
      </c>
      <c r="L1147">
        <f>(Table1[[#This Row],[Hospital Beds 2018]]/Table1[[#This Row],[Population Estimate 2018]])*1000</f>
        <v>4.6854082998661317</v>
      </c>
      <c r="M1147" s="1">
        <v>0.84</v>
      </c>
      <c r="N1147">
        <f>Table1[[#This Row],[Population Estimate 2018]]</f>
        <v>25398</v>
      </c>
      <c r="O1147" t="str" cm="1">
        <f t="array" ref="O114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48" spans="1:15" x14ac:dyDescent="0.3">
      <c r="A1148">
        <v>1152</v>
      </c>
      <c r="B1148" t="s">
        <v>782</v>
      </c>
      <c r="C1148" t="s">
        <v>806</v>
      </c>
      <c r="D1148" t="s">
        <v>21</v>
      </c>
      <c r="E1148">
        <v>6</v>
      </c>
      <c r="F1148">
        <f>IF(OR(Table2[[#This Row],[ Rural-Urban Continuum Code   2013]]=1,Table2[[#This Row],[ Rural-Urban Continuum Code   2013]]=2,Table2[[#This Row],[ Rural-Urban Continuum Code   2013]]=3),1,0)</f>
        <v>0</v>
      </c>
      <c r="G1148">
        <f>IF(OR(Table2[[#This Row],[ Rural-Urban Continuum Code   2013]]=4,Table2[[#This Row],[ Rural-Urban Continuum Code   2013]]=5,Table2[[#This Row],[ Rural-Urban Continuum Code   2013]]=6),1,0)</f>
        <v>1</v>
      </c>
      <c r="H1148">
        <f>IF(OR(Table2[[#This Row],[ Rural-Urban Continuum Code   2013]]=7,Table2[[#This Row],[ Rural-Urban Continuum Code   2013]]=8,Table2[[#This Row],[ Rural-Urban Continuum Code   2013]]=9),1,0)</f>
        <v>0</v>
      </c>
      <c r="I1148">
        <v>0.17</v>
      </c>
      <c r="J1148">
        <v>0.05</v>
      </c>
      <c r="K1148" s="17">
        <f>Table1[[#This Row],[Median Income 2018]]</f>
        <v>36298</v>
      </c>
      <c r="L1148">
        <f>(Table1[[#This Row],[Hospital Beds 2018]]/Table1[[#This Row],[Population Estimate 2018]])*1000</f>
        <v>2.8971261543237019</v>
      </c>
      <c r="M1148" s="1">
        <v>0.82</v>
      </c>
      <c r="N1148">
        <f>Table1[[#This Row],[Population Estimate 2018]]</f>
        <v>38659</v>
      </c>
      <c r="O1148" t="str" cm="1">
        <f t="array" ref="O114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49" spans="1:15" x14ac:dyDescent="0.3">
      <c r="A1149">
        <v>1153</v>
      </c>
      <c r="B1149" t="s">
        <v>782</v>
      </c>
      <c r="C1149" t="s">
        <v>807</v>
      </c>
      <c r="D1149" t="s">
        <v>21</v>
      </c>
      <c r="E1149">
        <v>1</v>
      </c>
      <c r="F1149">
        <f>IF(OR(Table2[[#This Row],[ Rural-Urban Continuum Code   2013]]=1,Table2[[#This Row],[ Rural-Urban Continuum Code   2013]]=2,Table2[[#This Row],[ Rural-Urban Continuum Code   2013]]=3),1,0)</f>
        <v>1</v>
      </c>
      <c r="G1149">
        <f>IF(OR(Table2[[#This Row],[ Rural-Urban Continuum Code   2013]]=4,Table2[[#This Row],[ Rural-Urban Continuum Code   2013]]=5,Table2[[#This Row],[ Rural-Urban Continuum Code   2013]]=6),1,0)</f>
        <v>0</v>
      </c>
      <c r="H1149">
        <f>IF(OR(Table2[[#This Row],[ Rural-Urban Continuum Code   2013]]=7,Table2[[#This Row],[ Rural-Urban Continuum Code   2013]]=8,Table2[[#This Row],[ Rural-Urban Continuum Code   2013]]=9),1,0)</f>
        <v>0</v>
      </c>
      <c r="I1149">
        <v>0.15</v>
      </c>
      <c r="J1149">
        <v>0.05</v>
      </c>
      <c r="K1149" s="17">
        <f>Table1[[#This Row],[Median Income 2018]]</f>
        <v>38855</v>
      </c>
      <c r="L1149">
        <f>(Table1[[#This Row],[Hospital Beds 2018]]/Table1[[#This Row],[Population Estimate 2018]])*1000</f>
        <v>4.1278138954389441</v>
      </c>
      <c r="M1149" s="1">
        <v>0.85</v>
      </c>
      <c r="N1149">
        <f>Table1[[#This Row],[Population Estimate 2018]]</f>
        <v>391006</v>
      </c>
      <c r="O1149" t="str" cm="1">
        <f t="array" ref="O1149">_xlfn.IFS(Table2[[#This Row],[ Rural-Urban Continuum Code   2014]]=1,"Urban",Table2[[#This Row],[ Rural-Urban Continuum Code   2015]]=1, "Suburban",Table2[[#This Row],[ Rural-Urban Continuum Code   2016]]=1,"Rural")</f>
        <v>Urban</v>
      </c>
    </row>
    <row r="1150" spans="1:15" x14ac:dyDescent="0.3">
      <c r="A1150">
        <v>1154</v>
      </c>
      <c r="B1150" t="s">
        <v>782</v>
      </c>
      <c r="C1150" t="s">
        <v>172</v>
      </c>
      <c r="D1150" t="s">
        <v>21</v>
      </c>
      <c r="E1150">
        <v>3</v>
      </c>
      <c r="F1150">
        <f>IF(OR(Table2[[#This Row],[ Rural-Urban Continuum Code   2013]]=1,Table2[[#This Row],[ Rural-Urban Continuum Code   2013]]=2,Table2[[#This Row],[ Rural-Urban Continuum Code   2013]]=3),1,0)</f>
        <v>1</v>
      </c>
      <c r="G1150">
        <f>IF(OR(Table2[[#This Row],[ Rural-Urban Continuum Code   2013]]=4,Table2[[#This Row],[ Rural-Urban Continuum Code   2013]]=5,Table2[[#This Row],[ Rural-Urban Continuum Code   2013]]=6),1,0)</f>
        <v>0</v>
      </c>
      <c r="H1150">
        <f>IF(OR(Table2[[#This Row],[ Rural-Urban Continuum Code   2013]]=7,Table2[[#This Row],[ Rural-Urban Continuum Code   2013]]=8,Table2[[#This Row],[ Rural-Urban Continuum Code   2013]]=9),1,0)</f>
        <v>0</v>
      </c>
      <c r="I1150">
        <v>0.15</v>
      </c>
      <c r="J1150">
        <v>7.0000000000000007E-2</v>
      </c>
      <c r="K1150" s="17">
        <f>Table1[[#This Row],[Median Income 2018]]</f>
        <v>44371</v>
      </c>
      <c r="L1150">
        <f>(Table1[[#This Row],[Hospital Beds 2018]]/Table1[[#This Row],[Population Estimate 2018]])*1000</f>
        <v>5.9297620974267682</v>
      </c>
      <c r="M1150" s="1">
        <v>0.85</v>
      </c>
      <c r="N1150">
        <f>Table1[[#This Row],[Population Estimate 2018]]</f>
        <v>154475</v>
      </c>
      <c r="O1150" t="str" cm="1">
        <f t="array" ref="O1150">_xlfn.IFS(Table2[[#This Row],[ Rural-Urban Continuum Code   2014]]=1,"Urban",Table2[[#This Row],[ Rural-Urban Continuum Code   2015]]=1, "Suburban",Table2[[#This Row],[ Rural-Urban Continuum Code   2016]]=1,"Rural")</f>
        <v>Urban</v>
      </c>
    </row>
    <row r="1151" spans="1:15" x14ac:dyDescent="0.3">
      <c r="A1151">
        <v>1155</v>
      </c>
      <c r="B1151" t="s">
        <v>782</v>
      </c>
      <c r="C1151" t="s">
        <v>808</v>
      </c>
      <c r="D1151" t="s">
        <v>21</v>
      </c>
      <c r="E1151">
        <v>1</v>
      </c>
      <c r="F1151">
        <f>IF(OR(Table2[[#This Row],[ Rural-Urban Continuum Code   2013]]=1,Table2[[#This Row],[ Rural-Urban Continuum Code   2013]]=2,Table2[[#This Row],[ Rural-Urban Continuum Code   2013]]=3),1,0)</f>
        <v>1</v>
      </c>
      <c r="G1151">
        <f>IF(OR(Table2[[#This Row],[ Rural-Urban Continuum Code   2013]]=4,Table2[[#This Row],[ Rural-Urban Continuum Code   2013]]=5,Table2[[#This Row],[ Rural-Urban Continuum Code   2013]]=6),1,0)</f>
        <v>0</v>
      </c>
      <c r="H1151">
        <f>IF(OR(Table2[[#This Row],[ Rural-Urban Continuum Code   2013]]=7,Table2[[#This Row],[ Rural-Urban Continuum Code   2013]]=8,Table2[[#This Row],[ Rural-Urban Continuum Code   2013]]=9),1,0)</f>
        <v>0</v>
      </c>
      <c r="I1151">
        <v>0.13</v>
      </c>
      <c r="J1151">
        <v>0.08</v>
      </c>
      <c r="K1151" s="17">
        <f>Table1[[#This Row],[Median Income 2018]]</f>
        <v>58643</v>
      </c>
      <c r="L1151">
        <f>(Table1[[#This Row],[Hospital Beds 2018]]/Table1[[#This Row],[Population Estimate 2018]])*1000</f>
        <v>0</v>
      </c>
      <c r="M1151" s="1">
        <v>0.88</v>
      </c>
      <c r="N1151">
        <f>Table1[[#This Row],[Population Estimate 2018]]</f>
        <v>23410</v>
      </c>
      <c r="O1151" t="str" cm="1">
        <f t="array" ref="O1151">_xlfn.IFS(Table2[[#This Row],[ Rural-Urban Continuum Code   2014]]=1,"Urban",Table2[[#This Row],[ Rural-Urban Continuum Code   2015]]=1, "Suburban",Table2[[#This Row],[ Rural-Urban Continuum Code   2016]]=1,"Rural")</f>
        <v>Urban</v>
      </c>
    </row>
    <row r="1152" spans="1:15" x14ac:dyDescent="0.3">
      <c r="A1152">
        <v>1156</v>
      </c>
      <c r="B1152" t="s">
        <v>782</v>
      </c>
      <c r="C1152" t="s">
        <v>809</v>
      </c>
      <c r="D1152" t="s">
        <v>21</v>
      </c>
      <c r="E1152">
        <v>2</v>
      </c>
      <c r="F1152">
        <f>IF(OR(Table2[[#This Row],[ Rural-Urban Continuum Code   2013]]=1,Table2[[#This Row],[ Rural-Urban Continuum Code   2013]]=2,Table2[[#This Row],[ Rural-Urban Continuum Code   2013]]=3),1,0)</f>
        <v>1</v>
      </c>
      <c r="G1152">
        <f>IF(OR(Table2[[#This Row],[ Rural-Urban Continuum Code   2013]]=4,Table2[[#This Row],[ Rural-Urban Continuum Code   2013]]=5,Table2[[#This Row],[ Rural-Urban Continuum Code   2013]]=6),1,0)</f>
        <v>0</v>
      </c>
      <c r="H1152">
        <f>IF(OR(Table2[[#This Row],[ Rural-Urban Continuum Code   2013]]=7,Table2[[#This Row],[ Rural-Urban Continuum Code   2013]]=8,Table2[[#This Row],[ Rural-Urban Continuum Code   2013]]=9),1,0)</f>
        <v>0</v>
      </c>
      <c r="I1152">
        <v>0.21</v>
      </c>
      <c r="J1152">
        <v>0.05</v>
      </c>
      <c r="K1152" s="17">
        <f>Table1[[#This Row],[Median Income 2018]]</f>
        <v>46603</v>
      </c>
      <c r="L1152">
        <f>(Table1[[#This Row],[Hospital Beds 2018]]/Table1[[#This Row],[Population Estimate 2018]])*1000</f>
        <v>1.1394712853236098</v>
      </c>
      <c r="M1152" s="1">
        <v>0.82</v>
      </c>
      <c r="N1152">
        <f>Table1[[#This Row],[Population Estimate 2018]]</f>
        <v>21940</v>
      </c>
      <c r="O1152" t="str" cm="1">
        <f t="array" ref="O1152">_xlfn.IFS(Table2[[#This Row],[ Rural-Urban Continuum Code   2014]]=1,"Urban",Table2[[#This Row],[ Rural-Urban Continuum Code   2015]]=1, "Suburban",Table2[[#This Row],[ Rural-Urban Continuum Code   2016]]=1,"Rural")</f>
        <v>Urban</v>
      </c>
    </row>
    <row r="1153" spans="1:15" x14ac:dyDescent="0.3">
      <c r="A1153">
        <v>1157</v>
      </c>
      <c r="B1153" t="s">
        <v>782</v>
      </c>
      <c r="C1153" t="s">
        <v>810</v>
      </c>
      <c r="D1153" t="s">
        <v>21</v>
      </c>
      <c r="E1153">
        <v>3</v>
      </c>
      <c r="F1153">
        <f>IF(OR(Table2[[#This Row],[ Rural-Urban Continuum Code   2013]]=1,Table2[[#This Row],[ Rural-Urban Continuum Code   2013]]=2,Table2[[#This Row],[ Rural-Urban Continuum Code   2013]]=3),1,0)</f>
        <v>1</v>
      </c>
      <c r="G1153">
        <f>IF(OR(Table2[[#This Row],[ Rural-Urban Continuum Code   2013]]=4,Table2[[#This Row],[ Rural-Urban Continuum Code   2013]]=5,Table2[[#This Row],[ Rural-Urban Continuum Code   2013]]=6),1,0)</f>
        <v>0</v>
      </c>
      <c r="H1153">
        <f>IF(OR(Table2[[#This Row],[ Rural-Urban Continuum Code   2013]]=7,Table2[[#This Row],[ Rural-Urban Continuum Code   2013]]=8,Table2[[#This Row],[ Rural-Urban Continuum Code   2013]]=9),1,0)</f>
        <v>0</v>
      </c>
      <c r="I1153">
        <v>0.16</v>
      </c>
      <c r="J1153">
        <v>0.08</v>
      </c>
      <c r="K1153" s="17">
        <f>Table1[[#This Row],[Median Income 2018]]</f>
        <v>48116</v>
      </c>
      <c r="L1153">
        <f>(Table1[[#This Row],[Hospital Beds 2018]]/Table1[[#This Row],[Population Estimate 2018]])*1000</f>
        <v>8.9536005882262835</v>
      </c>
      <c r="M1153" s="1">
        <v>0.86</v>
      </c>
      <c r="N1153">
        <f>Table1[[#This Row],[Population Estimate 2018]]</f>
        <v>130562</v>
      </c>
      <c r="O1153" t="str" cm="1">
        <f t="array" ref="O1153">_xlfn.IFS(Table2[[#This Row],[ Rural-Urban Continuum Code   2014]]=1,"Urban",Table2[[#This Row],[ Rural-Urban Continuum Code   2015]]=1, "Suburban",Table2[[#This Row],[ Rural-Urban Continuum Code   2016]]=1,"Rural")</f>
        <v>Urban</v>
      </c>
    </row>
    <row r="1154" spans="1:15" x14ac:dyDescent="0.3">
      <c r="A1154">
        <v>1158</v>
      </c>
      <c r="B1154" t="s">
        <v>782</v>
      </c>
      <c r="C1154" t="s">
        <v>811</v>
      </c>
      <c r="D1154" t="s">
        <v>21</v>
      </c>
      <c r="E1154">
        <v>8</v>
      </c>
      <c r="F1154">
        <f>IF(OR(Table2[[#This Row],[ Rural-Urban Continuum Code   2013]]=1,Table2[[#This Row],[ Rural-Urban Continuum Code   2013]]=2,Table2[[#This Row],[ Rural-Urban Continuum Code   2013]]=3),1,0)</f>
        <v>0</v>
      </c>
      <c r="G1154">
        <f>IF(OR(Table2[[#This Row],[ Rural-Urban Continuum Code   2013]]=4,Table2[[#This Row],[ Rural-Urban Continuum Code   2013]]=5,Table2[[#This Row],[ Rural-Urban Continuum Code   2013]]=6),1,0)</f>
        <v>0</v>
      </c>
      <c r="H1154">
        <f>IF(OR(Table2[[#This Row],[ Rural-Urban Continuum Code   2013]]=7,Table2[[#This Row],[ Rural-Urban Continuum Code   2013]]=8,Table2[[#This Row],[ Rural-Urban Continuum Code   2013]]=9),1,0)</f>
        <v>1</v>
      </c>
      <c r="I1154">
        <v>0.19</v>
      </c>
      <c r="J1154">
        <v>0.05</v>
      </c>
      <c r="K1154" s="17">
        <f>Table1[[#This Row],[Median Income 2018]]</f>
        <v>36865</v>
      </c>
      <c r="L1154">
        <f>(Table1[[#This Row],[Hospital Beds 2018]]/Table1[[#This Row],[Population Estimate 2018]])*1000</f>
        <v>4.3647516810192286</v>
      </c>
      <c r="M1154" s="1">
        <v>0.83</v>
      </c>
      <c r="N1154">
        <f>Table1[[#This Row],[Population Estimate 2018]]</f>
        <v>8477</v>
      </c>
      <c r="O1154" t="str" cm="1">
        <f t="array" ref="O1154">_xlfn.IFS(Table2[[#This Row],[ Rural-Urban Continuum Code   2014]]=1,"Urban",Table2[[#This Row],[ Rural-Urban Continuum Code   2015]]=1, "Suburban",Table2[[#This Row],[ Rural-Urban Continuum Code   2016]]=1,"Rural")</f>
        <v>Rural</v>
      </c>
    </row>
    <row r="1155" spans="1:15" x14ac:dyDescent="0.3">
      <c r="A1155">
        <v>1159</v>
      </c>
      <c r="B1155" t="s">
        <v>782</v>
      </c>
      <c r="C1155" t="s">
        <v>557</v>
      </c>
      <c r="D1155" t="s">
        <v>21</v>
      </c>
      <c r="E1155">
        <v>6</v>
      </c>
      <c r="F1155">
        <f>IF(OR(Table2[[#This Row],[ Rural-Urban Continuum Code   2013]]=1,Table2[[#This Row],[ Rural-Urban Continuum Code   2013]]=2,Table2[[#This Row],[ Rural-Urban Continuum Code   2013]]=3),1,0)</f>
        <v>0</v>
      </c>
      <c r="G1155">
        <f>IF(OR(Table2[[#This Row],[ Rural-Urban Continuum Code   2013]]=4,Table2[[#This Row],[ Rural-Urban Continuum Code   2013]]=5,Table2[[#This Row],[ Rural-Urban Continuum Code   2013]]=6),1,0)</f>
        <v>1</v>
      </c>
      <c r="H1155">
        <f>IF(OR(Table2[[#This Row],[ Rural-Urban Continuum Code   2013]]=7,Table2[[#This Row],[ Rural-Urban Continuum Code   2013]]=8,Table2[[#This Row],[ Rural-Urban Continuum Code   2013]]=9),1,0)</f>
        <v>0</v>
      </c>
      <c r="I1155">
        <v>0.18</v>
      </c>
      <c r="J1155">
        <v>0.05</v>
      </c>
      <c r="K1155" s="17">
        <f>Table1[[#This Row],[Median Income 2018]]</f>
        <v>35103</v>
      </c>
      <c r="L1155">
        <f>(Table1[[#This Row],[Hospital Beds 2018]]/Table1[[#This Row],[Population Estimate 2018]])*1000</f>
        <v>3.1200475435816162</v>
      </c>
      <c r="M1155" s="1">
        <v>0.82</v>
      </c>
      <c r="N1155">
        <f>Table1[[#This Row],[Population Estimate 2018]]</f>
        <v>20192</v>
      </c>
      <c r="O1155" t="str" cm="1">
        <f t="array" ref="O115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56" spans="1:15" x14ac:dyDescent="0.3">
      <c r="A1156">
        <v>1160</v>
      </c>
      <c r="B1156" t="s">
        <v>782</v>
      </c>
      <c r="C1156" t="s">
        <v>812</v>
      </c>
      <c r="D1156" t="s">
        <v>21</v>
      </c>
      <c r="E1156">
        <v>6</v>
      </c>
      <c r="F1156">
        <f>IF(OR(Table2[[#This Row],[ Rural-Urban Continuum Code   2013]]=1,Table2[[#This Row],[ Rural-Urban Continuum Code   2013]]=2,Table2[[#This Row],[ Rural-Urban Continuum Code   2013]]=3),1,0)</f>
        <v>0</v>
      </c>
      <c r="G1156">
        <f>IF(OR(Table2[[#This Row],[ Rural-Urban Continuum Code   2013]]=4,Table2[[#This Row],[ Rural-Urban Continuum Code   2013]]=5,Table2[[#This Row],[ Rural-Urban Continuum Code   2013]]=6),1,0)</f>
        <v>1</v>
      </c>
      <c r="H1156">
        <f>IF(OR(Table2[[#This Row],[ Rural-Urban Continuum Code   2013]]=7,Table2[[#This Row],[ Rural-Urban Continuum Code   2013]]=8,Table2[[#This Row],[ Rural-Urban Continuum Code   2013]]=9),1,0)</f>
        <v>0</v>
      </c>
      <c r="I1156">
        <v>0.21</v>
      </c>
      <c r="J1156">
        <v>7.0000000000000007E-2</v>
      </c>
      <c r="K1156" s="17">
        <f>Table1[[#This Row],[Median Income 2018]]</f>
        <v>36423</v>
      </c>
      <c r="L1156">
        <f>(Table1[[#This Row],[Hospital Beds 2018]]/Table1[[#This Row],[Population Estimate 2018]])*1000</f>
        <v>0.99866844207723038</v>
      </c>
      <c r="M1156" s="1">
        <v>0.82</v>
      </c>
      <c r="N1156">
        <f>Table1[[#This Row],[Population Estimate 2018]]</f>
        <v>24032</v>
      </c>
      <c r="O1156" t="str" cm="1">
        <f t="array" ref="O115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57" spans="1:15" x14ac:dyDescent="0.3">
      <c r="A1157">
        <v>1161</v>
      </c>
      <c r="B1157" t="s">
        <v>782</v>
      </c>
      <c r="C1157" t="s">
        <v>813</v>
      </c>
      <c r="D1157" t="s">
        <v>21</v>
      </c>
      <c r="E1157">
        <v>1</v>
      </c>
      <c r="F1157">
        <f>IF(OR(Table2[[#This Row],[ Rural-Urban Continuum Code   2013]]=1,Table2[[#This Row],[ Rural-Urban Continuum Code   2013]]=2,Table2[[#This Row],[ Rural-Urban Continuum Code   2013]]=3),1,0)</f>
        <v>1</v>
      </c>
      <c r="G1157">
        <f>IF(OR(Table2[[#This Row],[ Rural-Urban Continuum Code   2013]]=4,Table2[[#This Row],[ Rural-Urban Continuum Code   2013]]=5,Table2[[#This Row],[ Rural-Urban Continuum Code   2013]]=6),1,0)</f>
        <v>0</v>
      </c>
      <c r="H1157">
        <f>IF(OR(Table2[[#This Row],[ Rural-Urban Continuum Code   2013]]=7,Table2[[#This Row],[ Rural-Urban Continuum Code   2013]]=8,Table2[[#This Row],[ Rural-Urban Continuum Code   2013]]=9),1,0)</f>
        <v>0</v>
      </c>
      <c r="I1157">
        <v>0.11</v>
      </c>
      <c r="J1157">
        <v>0.04</v>
      </c>
      <c r="K1157" s="17">
        <f>Table1[[#This Row],[Median Income 2018]]</f>
        <v>43983</v>
      </c>
      <c r="L1157">
        <f>(Table1[[#This Row],[Hospital Beds 2018]]/Table1[[#This Row],[Population Estimate 2018]])*1000</f>
        <v>0.85614605851758319</v>
      </c>
      <c r="M1157" s="1">
        <v>0.91</v>
      </c>
      <c r="N1157">
        <f>Table1[[#This Row],[Population Estimate 2018]]</f>
        <v>46721</v>
      </c>
      <c r="O1157" t="str" cm="1">
        <f t="array" ref="O1157">_xlfn.IFS(Table2[[#This Row],[ Rural-Urban Continuum Code   2014]]=1,"Urban",Table2[[#This Row],[ Rural-Urban Continuum Code   2015]]=1, "Suburban",Table2[[#This Row],[ Rural-Urban Continuum Code   2016]]=1,"Rural")</f>
        <v>Urban</v>
      </c>
    </row>
    <row r="1158" spans="1:15" x14ac:dyDescent="0.3">
      <c r="A1158">
        <v>1162</v>
      </c>
      <c r="B1158" t="s">
        <v>782</v>
      </c>
      <c r="C1158" t="s">
        <v>814</v>
      </c>
      <c r="D1158" t="s">
        <v>21</v>
      </c>
      <c r="E1158">
        <v>1</v>
      </c>
      <c r="F1158">
        <f>IF(OR(Table2[[#This Row],[ Rural-Urban Continuum Code   2013]]=1,Table2[[#This Row],[ Rural-Urban Continuum Code   2013]]=2,Table2[[#This Row],[ Rural-Urban Continuum Code   2013]]=3),1,0)</f>
        <v>1</v>
      </c>
      <c r="G1158">
        <f>IF(OR(Table2[[#This Row],[ Rural-Urban Continuum Code   2013]]=4,Table2[[#This Row],[ Rural-Urban Continuum Code   2013]]=5,Table2[[#This Row],[ Rural-Urban Continuum Code   2013]]=6),1,0)</f>
        <v>0</v>
      </c>
      <c r="H1158">
        <f>IF(OR(Table2[[#This Row],[ Rural-Urban Continuum Code   2013]]=7,Table2[[#This Row],[ Rural-Urban Continuum Code   2013]]=8,Table2[[#This Row],[ Rural-Urban Continuum Code   2013]]=9),1,0)</f>
        <v>0</v>
      </c>
      <c r="I1158">
        <v>0.14000000000000001</v>
      </c>
      <c r="J1158">
        <v>0.05</v>
      </c>
      <c r="K1158" s="17">
        <f>Table1[[#This Row],[Median Income 2018]]</f>
        <v>67585</v>
      </c>
      <c r="L1158">
        <f>(Table1[[#This Row],[Hospital Beds 2018]]/Table1[[#This Row],[Population Estimate 2018]])*1000</f>
        <v>1.1157548365135499</v>
      </c>
      <c r="M1158" s="1">
        <v>0.88</v>
      </c>
      <c r="N1158">
        <f>Table1[[#This Row],[Population Estimate 2018]]</f>
        <v>52879</v>
      </c>
      <c r="O1158" t="str" cm="1">
        <f t="array" ref="O1158">_xlfn.IFS(Table2[[#This Row],[ Rural-Urban Continuum Code   2014]]=1,"Urban",Table2[[#This Row],[ Rural-Urban Continuum Code   2015]]=1, "Suburban",Table2[[#This Row],[ Rural-Urban Continuum Code   2016]]=1,"Rural")</f>
        <v>Urban</v>
      </c>
    </row>
    <row r="1159" spans="1:15" x14ac:dyDescent="0.3">
      <c r="A1159">
        <v>1163</v>
      </c>
      <c r="B1159" t="s">
        <v>782</v>
      </c>
      <c r="C1159" t="s">
        <v>815</v>
      </c>
      <c r="D1159" t="s">
        <v>21</v>
      </c>
      <c r="E1159">
        <v>2</v>
      </c>
      <c r="F1159">
        <f>IF(OR(Table2[[#This Row],[ Rural-Urban Continuum Code   2013]]=1,Table2[[#This Row],[ Rural-Urban Continuum Code   2013]]=2,Table2[[#This Row],[ Rural-Urban Continuum Code   2013]]=3),1,0)</f>
        <v>1</v>
      </c>
      <c r="G1159">
        <f>IF(OR(Table2[[#This Row],[ Rural-Urban Continuum Code   2013]]=4,Table2[[#This Row],[ Rural-Urban Continuum Code   2013]]=5,Table2[[#This Row],[ Rural-Urban Continuum Code   2013]]=6),1,0)</f>
        <v>0</v>
      </c>
      <c r="H1159">
        <f>IF(OR(Table2[[#This Row],[ Rural-Urban Continuum Code   2013]]=7,Table2[[#This Row],[ Rural-Urban Continuum Code   2013]]=8,Table2[[#This Row],[ Rural-Urban Continuum Code   2013]]=9),1,0)</f>
        <v>0</v>
      </c>
      <c r="I1159">
        <v>0.2</v>
      </c>
      <c r="J1159">
        <v>0.06</v>
      </c>
      <c r="K1159" s="17">
        <f>Table1[[#This Row],[Median Income 2018]]</f>
        <v>38699</v>
      </c>
      <c r="L1159">
        <f>(Table1[[#This Row],[Hospital Beds 2018]]/Table1[[#This Row],[Population Estimate 2018]])*1000</f>
        <v>7.3085168583122204</v>
      </c>
      <c r="M1159" s="1">
        <v>0.86</v>
      </c>
      <c r="N1159">
        <f>Table1[[#This Row],[Population Estimate 2018]]</f>
        <v>10262</v>
      </c>
      <c r="O1159" t="str" cm="1">
        <f t="array" ref="O1159">_xlfn.IFS(Table2[[#This Row],[ Rural-Urban Continuum Code   2014]]=1,"Urban",Table2[[#This Row],[ Rural-Urban Continuum Code   2015]]=1, "Suburban",Table2[[#This Row],[ Rural-Urban Continuum Code   2016]]=1,"Rural")</f>
        <v>Urban</v>
      </c>
    </row>
    <row r="1160" spans="1:15" x14ac:dyDescent="0.3">
      <c r="A1160">
        <v>1164</v>
      </c>
      <c r="B1160" t="s">
        <v>782</v>
      </c>
      <c r="C1160" t="s">
        <v>816</v>
      </c>
      <c r="D1160" t="s">
        <v>21</v>
      </c>
      <c r="E1160">
        <v>1</v>
      </c>
      <c r="F1160">
        <f>IF(OR(Table2[[#This Row],[ Rural-Urban Continuum Code   2013]]=1,Table2[[#This Row],[ Rural-Urban Continuum Code   2013]]=2,Table2[[#This Row],[ Rural-Urban Continuum Code   2013]]=3),1,0)</f>
        <v>1</v>
      </c>
      <c r="G1160">
        <f>IF(OR(Table2[[#This Row],[ Rural-Urban Continuum Code   2013]]=4,Table2[[#This Row],[ Rural-Urban Continuum Code   2013]]=5,Table2[[#This Row],[ Rural-Urban Continuum Code   2013]]=6),1,0)</f>
        <v>0</v>
      </c>
      <c r="H1160">
        <f>IF(OR(Table2[[#This Row],[ Rural-Urban Continuum Code   2013]]=7,Table2[[#This Row],[ Rural-Urban Continuum Code   2013]]=8,Table2[[#This Row],[ Rural-Urban Continuum Code   2013]]=9),1,0)</f>
        <v>0</v>
      </c>
      <c r="I1160">
        <v>0.17</v>
      </c>
      <c r="J1160">
        <v>0.05</v>
      </c>
      <c r="K1160" s="17">
        <f>Table1[[#This Row],[Median Income 2018]]</f>
        <v>53903</v>
      </c>
      <c r="L1160">
        <f>(Table1[[#This Row],[Hospital Beds 2018]]/Table1[[#This Row],[Population Estimate 2018]])*1000</f>
        <v>2.091552978086229</v>
      </c>
      <c r="M1160" s="1">
        <v>0.86</v>
      </c>
      <c r="N1160">
        <f>Table1[[#This Row],[Population Estimate 2018]]</f>
        <v>21037</v>
      </c>
      <c r="O1160" t="str" cm="1">
        <f t="array" ref="O1160">_xlfn.IFS(Table2[[#This Row],[ Rural-Urban Continuum Code   2014]]=1,"Urban",Table2[[#This Row],[ Rural-Urban Continuum Code   2015]]=1, "Suburban",Table2[[#This Row],[ Rural-Urban Continuum Code   2016]]=1,"Rural")</f>
        <v>Urban</v>
      </c>
    </row>
    <row r="1161" spans="1:15" x14ac:dyDescent="0.3">
      <c r="A1161">
        <v>1165</v>
      </c>
      <c r="B1161" t="s">
        <v>782</v>
      </c>
      <c r="C1161" t="s">
        <v>817</v>
      </c>
      <c r="D1161" t="s">
        <v>21</v>
      </c>
      <c r="E1161">
        <v>1</v>
      </c>
      <c r="F1161">
        <f>IF(OR(Table2[[#This Row],[ Rural-Urban Continuum Code   2013]]=1,Table2[[#This Row],[ Rural-Urban Continuum Code   2013]]=2,Table2[[#This Row],[ Rural-Urban Continuum Code   2013]]=3),1,0)</f>
        <v>1</v>
      </c>
      <c r="G1161">
        <f>IF(OR(Table2[[#This Row],[ Rural-Urban Continuum Code   2013]]=4,Table2[[#This Row],[ Rural-Urban Continuum Code   2013]]=5,Table2[[#This Row],[ Rural-Urban Continuum Code   2013]]=6),1,0)</f>
        <v>0</v>
      </c>
      <c r="H1161">
        <f>IF(OR(Table2[[#This Row],[ Rural-Urban Continuum Code   2013]]=7,Table2[[#This Row],[ Rural-Urban Continuum Code   2013]]=8,Table2[[#This Row],[ Rural-Urban Continuum Code   2013]]=9),1,0)</f>
        <v>0</v>
      </c>
      <c r="I1161">
        <v>0.14000000000000001</v>
      </c>
      <c r="J1161">
        <v>0.06</v>
      </c>
      <c r="K1161" s="17">
        <f>Table1[[#This Row],[Median Income 2018]]</f>
        <v>50830</v>
      </c>
      <c r="L1161">
        <f>(Table1[[#This Row],[Hospital Beds 2018]]/Table1[[#This Row],[Population Estimate 2018]])*1000</f>
        <v>0</v>
      </c>
      <c r="M1161" s="1">
        <v>0.89</v>
      </c>
      <c r="N1161">
        <f>Table1[[#This Row],[Population Estimate 2018]]</f>
        <v>43184</v>
      </c>
      <c r="O1161" t="str" cm="1">
        <f t="array" ref="O1161">_xlfn.IFS(Table2[[#This Row],[ Rural-Urban Continuum Code   2014]]=1,"Urban",Table2[[#This Row],[ Rural-Urban Continuum Code   2015]]=1, "Suburban",Table2[[#This Row],[ Rural-Urban Continuum Code   2016]]=1,"Rural")</f>
        <v>Urban</v>
      </c>
    </row>
    <row r="1162" spans="1:15" x14ac:dyDescent="0.3">
      <c r="A1162">
        <v>1166</v>
      </c>
      <c r="B1162" t="s">
        <v>782</v>
      </c>
      <c r="C1162" t="s">
        <v>818</v>
      </c>
      <c r="D1162" t="s">
        <v>21</v>
      </c>
      <c r="E1162">
        <v>4</v>
      </c>
      <c r="F1162">
        <f>IF(OR(Table2[[#This Row],[ Rural-Urban Continuum Code   2013]]=1,Table2[[#This Row],[ Rural-Urban Continuum Code   2013]]=2,Table2[[#This Row],[ Rural-Urban Continuum Code   2013]]=3),1,0)</f>
        <v>0</v>
      </c>
      <c r="G1162">
        <f>IF(OR(Table2[[#This Row],[ Rural-Urban Continuum Code   2013]]=4,Table2[[#This Row],[ Rural-Urban Continuum Code   2013]]=5,Table2[[#This Row],[ Rural-Urban Continuum Code   2013]]=6),1,0)</f>
        <v>1</v>
      </c>
      <c r="H1162">
        <f>IF(OR(Table2[[#This Row],[ Rural-Urban Continuum Code   2013]]=7,Table2[[#This Row],[ Rural-Urban Continuum Code   2013]]=8,Table2[[#This Row],[ Rural-Urban Continuum Code   2013]]=9),1,0)</f>
        <v>0</v>
      </c>
      <c r="I1162">
        <v>0.16</v>
      </c>
      <c r="J1162">
        <v>0.05</v>
      </c>
      <c r="K1162" s="17">
        <f>Table1[[#This Row],[Median Income 2018]]</f>
        <v>36624</v>
      </c>
      <c r="L1162">
        <f>(Table1[[#This Row],[Hospital Beds 2018]]/Table1[[#This Row],[Population Estimate 2018]])*1000</f>
        <v>2.9964718959934271</v>
      </c>
      <c r="M1162" s="1">
        <v>0.88</v>
      </c>
      <c r="N1162">
        <f>Table1[[#This Row],[Population Estimate 2018]]</f>
        <v>82764</v>
      </c>
      <c r="O1162" t="str" cm="1">
        <f t="array" ref="O116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63" spans="1:15" x14ac:dyDescent="0.3">
      <c r="A1163">
        <v>1167</v>
      </c>
      <c r="B1163" t="s">
        <v>782</v>
      </c>
      <c r="C1163" t="s">
        <v>819</v>
      </c>
      <c r="D1163" t="s">
        <v>21</v>
      </c>
      <c r="E1163">
        <v>2</v>
      </c>
      <c r="F1163">
        <f>IF(OR(Table2[[#This Row],[ Rural-Urban Continuum Code   2013]]=1,Table2[[#This Row],[ Rural-Urban Continuum Code   2013]]=2,Table2[[#This Row],[ Rural-Urban Continuum Code   2013]]=3),1,0)</f>
        <v>1</v>
      </c>
      <c r="G1163">
        <f>IF(OR(Table2[[#This Row],[ Rural-Urban Continuum Code   2013]]=4,Table2[[#This Row],[ Rural-Urban Continuum Code   2013]]=5,Table2[[#This Row],[ Rural-Urban Continuum Code   2013]]=6),1,0)</f>
        <v>0</v>
      </c>
      <c r="H1163">
        <f>IF(OR(Table2[[#This Row],[ Rural-Urban Continuum Code   2013]]=7,Table2[[#This Row],[ Rural-Urban Continuum Code   2013]]=8,Table2[[#This Row],[ Rural-Urban Continuum Code   2013]]=9),1,0)</f>
        <v>0</v>
      </c>
      <c r="I1163">
        <v>0.15</v>
      </c>
      <c r="J1163">
        <v>0.05</v>
      </c>
      <c r="K1163" s="17">
        <f>Table1[[#This Row],[Median Income 2018]]</f>
        <v>46229</v>
      </c>
      <c r="L1163">
        <f>(Table1[[#This Row],[Hospital Beds 2018]]/Table1[[#This Row],[Population Estimate 2018]])*1000</f>
        <v>0.80192461908580592</v>
      </c>
      <c r="M1163" s="1">
        <v>0.88</v>
      </c>
      <c r="N1163">
        <f>Table1[[#This Row],[Population Estimate 2018]]</f>
        <v>53621</v>
      </c>
      <c r="O1163" t="str" cm="1">
        <f t="array" ref="O1163">_xlfn.IFS(Table2[[#This Row],[ Rural-Urban Continuum Code   2014]]=1,"Urban",Table2[[#This Row],[ Rural-Urban Continuum Code   2015]]=1, "Suburban",Table2[[#This Row],[ Rural-Urban Continuum Code   2016]]=1,"Rural")</f>
        <v>Urban</v>
      </c>
    </row>
    <row r="1164" spans="1:15" x14ac:dyDescent="0.3">
      <c r="A1164">
        <v>1168</v>
      </c>
      <c r="B1164" t="s">
        <v>782</v>
      </c>
      <c r="C1164" t="s">
        <v>820</v>
      </c>
      <c r="D1164" t="s">
        <v>21</v>
      </c>
      <c r="E1164">
        <v>4</v>
      </c>
      <c r="F1164">
        <f>IF(OR(Table2[[#This Row],[ Rural-Urban Continuum Code   2013]]=1,Table2[[#This Row],[ Rural-Urban Continuum Code   2013]]=2,Table2[[#This Row],[ Rural-Urban Continuum Code   2013]]=3),1,0)</f>
        <v>0</v>
      </c>
      <c r="G1164">
        <f>IF(OR(Table2[[#This Row],[ Rural-Urban Continuum Code   2013]]=4,Table2[[#This Row],[ Rural-Urban Continuum Code   2013]]=5,Table2[[#This Row],[ Rural-Urban Continuum Code   2013]]=6),1,0)</f>
        <v>1</v>
      </c>
      <c r="H1164">
        <f>IF(OR(Table2[[#This Row],[ Rural-Urban Continuum Code   2013]]=7,Table2[[#This Row],[ Rural-Urban Continuum Code   2013]]=8,Table2[[#This Row],[ Rural-Urban Continuum Code   2013]]=9),1,0)</f>
        <v>0</v>
      </c>
      <c r="I1164">
        <v>0.17</v>
      </c>
      <c r="J1164">
        <v>0.06</v>
      </c>
      <c r="K1164" s="17">
        <f>Table1[[#This Row],[Median Income 2018]]</f>
        <v>39764</v>
      </c>
      <c r="L1164">
        <f>(Table1[[#This Row],[Hospital Beds 2018]]/Table1[[#This Row],[Population Estimate 2018]])*1000</f>
        <v>3.7368907461727003</v>
      </c>
      <c r="M1164" s="1">
        <v>0.87</v>
      </c>
      <c r="N1164">
        <f>Table1[[#This Row],[Population Estimate 2018]]</f>
        <v>49774</v>
      </c>
      <c r="O1164" t="str" cm="1">
        <f t="array" ref="O116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65" spans="1:15" x14ac:dyDescent="0.3">
      <c r="A1165">
        <v>1169</v>
      </c>
      <c r="B1165" t="s">
        <v>782</v>
      </c>
      <c r="C1165" t="s">
        <v>821</v>
      </c>
      <c r="D1165" t="s">
        <v>58</v>
      </c>
      <c r="E1165">
        <v>1</v>
      </c>
      <c r="F1165">
        <f>IF(OR(Table2[[#This Row],[ Rural-Urban Continuum Code   2013]]=1,Table2[[#This Row],[ Rural-Urban Continuum Code   2013]]=2,Table2[[#This Row],[ Rural-Urban Continuum Code   2013]]=3),1,0)</f>
        <v>1</v>
      </c>
      <c r="G1165">
        <f>IF(OR(Table2[[#This Row],[ Rural-Urban Continuum Code   2013]]=4,Table2[[#This Row],[ Rural-Urban Continuum Code   2013]]=5,Table2[[#This Row],[ Rural-Urban Continuum Code   2013]]=6),1,0)</f>
        <v>0</v>
      </c>
      <c r="H1165">
        <f>IF(OR(Table2[[#This Row],[ Rural-Urban Continuum Code   2013]]=7,Table2[[#This Row],[ Rural-Urban Continuum Code   2013]]=8,Table2[[#This Row],[ Rural-Urban Continuum Code   2013]]=9),1,0)</f>
        <v>0</v>
      </c>
      <c r="I1165">
        <v>0.17</v>
      </c>
      <c r="J1165">
        <v>7.0000000000000007E-2</v>
      </c>
      <c r="K1165" s="17">
        <f>Table1[[#This Row],[Median Income 2018]]</f>
        <v>67054</v>
      </c>
      <c r="L1165">
        <f>(Table1[[#This Row],[Hospital Beds 2018]]/Table1[[#This Row],[Population Estimate 2018]])*1000</f>
        <v>3.4636261143461531</v>
      </c>
      <c r="M1165" s="1">
        <v>0.85</v>
      </c>
      <c r="N1165">
        <f>Table1[[#This Row],[Population Estimate 2018]]</f>
        <v>258111</v>
      </c>
      <c r="O1165" t="str" cm="1">
        <f t="array" ref="O1165">_xlfn.IFS(Table2[[#This Row],[ Rural-Urban Continuum Code   2014]]=1,"Urban",Table2[[#This Row],[ Rural-Urban Continuum Code   2015]]=1, "Suburban",Table2[[#This Row],[ Rural-Urban Continuum Code   2016]]=1,"Rural")</f>
        <v>Urban</v>
      </c>
    </row>
    <row r="1166" spans="1:15" x14ac:dyDescent="0.3">
      <c r="A1166">
        <v>1170</v>
      </c>
      <c r="B1166" t="s">
        <v>782</v>
      </c>
      <c r="C1166" t="s">
        <v>822</v>
      </c>
      <c r="D1166" t="s">
        <v>21</v>
      </c>
      <c r="E1166">
        <v>3</v>
      </c>
      <c r="F1166">
        <f>IF(OR(Table2[[#This Row],[ Rural-Urban Continuum Code   2013]]=1,Table2[[#This Row],[ Rural-Urban Continuum Code   2013]]=2,Table2[[#This Row],[ Rural-Urban Continuum Code   2013]]=3),1,0)</f>
        <v>1</v>
      </c>
      <c r="G1166">
        <f>IF(OR(Table2[[#This Row],[ Rural-Urban Continuum Code   2013]]=4,Table2[[#This Row],[ Rural-Urban Continuum Code   2013]]=5,Table2[[#This Row],[ Rural-Urban Continuum Code   2013]]=6),1,0)</f>
        <v>0</v>
      </c>
      <c r="H1166">
        <f>IF(OR(Table2[[#This Row],[ Rural-Urban Continuum Code   2013]]=7,Table2[[#This Row],[ Rural-Urban Continuum Code   2013]]=8,Table2[[#This Row],[ Rural-Urban Continuum Code   2013]]=9),1,0)</f>
        <v>0</v>
      </c>
      <c r="I1166">
        <v>0.14000000000000001</v>
      </c>
      <c r="J1166">
        <v>0.06</v>
      </c>
      <c r="K1166" s="17">
        <f>Table1[[#This Row],[Median Income 2018]]</f>
        <v>47128</v>
      </c>
      <c r="L1166">
        <f>(Table1[[#This Row],[Hospital Beds 2018]]/Table1[[#This Row],[Population Estimate 2018]])*1000</f>
        <v>3.1470282634533588</v>
      </c>
      <c r="M1166" s="1">
        <v>0.87</v>
      </c>
      <c r="N1166">
        <f>Table1[[#This Row],[Population Estimate 2018]]</f>
        <v>133777</v>
      </c>
      <c r="O1166" t="str" cm="1">
        <f t="array" ref="O1166">_xlfn.IFS(Table2[[#This Row],[ Rural-Urban Continuum Code   2014]]=1,"Urban",Table2[[#This Row],[ Rural-Urban Continuum Code   2015]]=1, "Suburban",Table2[[#This Row],[ Rural-Urban Continuum Code   2016]]=1,"Rural")</f>
        <v>Urban</v>
      </c>
    </row>
    <row r="1167" spans="1:15" x14ac:dyDescent="0.3">
      <c r="A1167">
        <v>1171</v>
      </c>
      <c r="B1167" t="s">
        <v>782</v>
      </c>
      <c r="C1167" t="s">
        <v>823</v>
      </c>
      <c r="D1167" t="s">
        <v>21</v>
      </c>
      <c r="E1167">
        <v>9</v>
      </c>
      <c r="F1167">
        <f>IF(OR(Table2[[#This Row],[ Rural-Urban Continuum Code   2013]]=1,Table2[[#This Row],[ Rural-Urban Continuum Code   2013]]=2,Table2[[#This Row],[ Rural-Urban Continuum Code   2013]]=3),1,0)</f>
        <v>0</v>
      </c>
      <c r="G1167">
        <f>IF(OR(Table2[[#This Row],[ Rural-Urban Continuum Code   2013]]=4,Table2[[#This Row],[ Rural-Urban Continuum Code   2013]]=5,Table2[[#This Row],[ Rural-Urban Continuum Code   2013]]=6),1,0)</f>
        <v>0</v>
      </c>
      <c r="H1167">
        <f>IF(OR(Table2[[#This Row],[ Rural-Urban Continuum Code   2013]]=7,Table2[[#This Row],[ Rural-Urban Continuum Code   2013]]=8,Table2[[#This Row],[ Rural-Urban Continuum Code   2013]]=9),1,0)</f>
        <v>1</v>
      </c>
      <c r="I1167">
        <v>0.24</v>
      </c>
      <c r="J1167">
        <v>0.06</v>
      </c>
      <c r="K1167" s="17">
        <f>Table1[[#This Row],[Median Income 2018]]</f>
        <v>28962</v>
      </c>
      <c r="L1167">
        <f>(Table1[[#This Row],[Hospital Beds 2018]]/Table1[[#This Row],[Population Estimate 2018]])*1000</f>
        <v>0</v>
      </c>
      <c r="M1167" s="1">
        <v>0.79</v>
      </c>
      <c r="N1167">
        <f>Table1[[#This Row],[Population Estimate 2018]]</f>
        <v>4462</v>
      </c>
      <c r="O1167" t="str" cm="1">
        <f t="array" ref="O1167">_xlfn.IFS(Table2[[#This Row],[ Rural-Urban Continuum Code   2014]]=1,"Urban",Table2[[#This Row],[ Rural-Urban Continuum Code   2015]]=1, "Suburban",Table2[[#This Row],[ Rural-Urban Continuum Code   2016]]=1,"Rural")</f>
        <v>Rural</v>
      </c>
    </row>
    <row r="1168" spans="1:15" x14ac:dyDescent="0.3">
      <c r="A1168">
        <v>1172</v>
      </c>
      <c r="B1168" t="s">
        <v>782</v>
      </c>
      <c r="C1168" t="s">
        <v>824</v>
      </c>
      <c r="D1168" t="s">
        <v>21</v>
      </c>
      <c r="E1168">
        <v>3</v>
      </c>
      <c r="F1168">
        <f>IF(OR(Table2[[#This Row],[ Rural-Urban Continuum Code   2013]]=1,Table2[[#This Row],[ Rural-Urban Continuum Code   2013]]=2,Table2[[#This Row],[ Rural-Urban Continuum Code   2013]]=3),1,0)</f>
        <v>1</v>
      </c>
      <c r="G1168">
        <f>IF(OR(Table2[[#This Row],[ Rural-Urban Continuum Code   2013]]=4,Table2[[#This Row],[ Rural-Urban Continuum Code   2013]]=5,Table2[[#This Row],[ Rural-Urban Continuum Code   2013]]=6),1,0)</f>
        <v>0</v>
      </c>
      <c r="H1168">
        <f>IF(OR(Table2[[#This Row],[ Rural-Urban Continuum Code   2013]]=7,Table2[[#This Row],[ Rural-Urban Continuum Code   2013]]=8,Table2[[#This Row],[ Rural-Urban Continuum Code   2013]]=9),1,0)</f>
        <v>0</v>
      </c>
      <c r="I1168">
        <v>0.14000000000000001</v>
      </c>
      <c r="J1168">
        <v>0.06</v>
      </c>
      <c r="K1168" s="17">
        <f>Table1[[#This Row],[Median Income 2018]]</f>
        <v>51665</v>
      </c>
      <c r="L1168">
        <f>(Table1[[#This Row],[Hospital Beds 2018]]/Table1[[#This Row],[Population Estimate 2018]])*1000</f>
        <v>3.4497977860044498</v>
      </c>
      <c r="M1168" s="1">
        <v>0.89</v>
      </c>
      <c r="N1168">
        <f>Table1[[#This Row],[Population Estimate 2018]]</f>
        <v>111021</v>
      </c>
      <c r="O1168" t="str" cm="1">
        <f t="array" ref="O1168">_xlfn.IFS(Table2[[#This Row],[ Rural-Urban Continuum Code   2014]]=1,"Urban",Table2[[#This Row],[ Rural-Urban Continuum Code   2015]]=1, "Suburban",Table2[[#This Row],[ Rural-Urban Continuum Code   2016]]=1,"Rural")</f>
        <v>Urban</v>
      </c>
    </row>
    <row r="1169" spans="1:15" x14ac:dyDescent="0.3">
      <c r="A1169">
        <v>1173</v>
      </c>
      <c r="B1169" t="s">
        <v>782</v>
      </c>
      <c r="C1169" t="s">
        <v>187</v>
      </c>
      <c r="D1169" t="s">
        <v>21</v>
      </c>
      <c r="E1169">
        <v>3</v>
      </c>
      <c r="F1169">
        <f>IF(OR(Table2[[#This Row],[ Rural-Urban Continuum Code   2013]]=1,Table2[[#This Row],[ Rural-Urban Continuum Code   2013]]=2,Table2[[#This Row],[ Rural-Urban Continuum Code   2013]]=3),1,0)</f>
        <v>1</v>
      </c>
      <c r="G1169">
        <f>IF(OR(Table2[[#This Row],[ Rural-Urban Continuum Code   2013]]=4,Table2[[#This Row],[ Rural-Urban Continuum Code   2013]]=5,Table2[[#This Row],[ Rural-Urban Continuum Code   2013]]=6),1,0)</f>
        <v>0</v>
      </c>
      <c r="H1169">
        <f>IF(OR(Table2[[#This Row],[ Rural-Urban Continuum Code   2013]]=7,Table2[[#This Row],[ Rural-Urban Continuum Code   2013]]=8,Table2[[#This Row],[ Rural-Urban Continuum Code   2013]]=9),1,0)</f>
        <v>0</v>
      </c>
      <c r="I1169">
        <v>0.21</v>
      </c>
      <c r="J1169">
        <v>7.0000000000000007E-2</v>
      </c>
      <c r="K1169" s="17">
        <f>Table1[[#This Row],[Median Income 2018]]</f>
        <v>43584</v>
      </c>
      <c r="L1169">
        <f>(Table1[[#This Row],[Hospital Beds 2018]]/Table1[[#This Row],[Population Estimate 2018]])*1000</f>
        <v>1.1643528884908196</v>
      </c>
      <c r="M1169" s="1">
        <v>0.81</v>
      </c>
      <c r="N1169">
        <f>Table1[[#This Row],[Population Estimate 2018]]</f>
        <v>22330</v>
      </c>
      <c r="O1169" t="str" cm="1">
        <f t="array" ref="O1169">_xlfn.IFS(Table2[[#This Row],[ Rural-Urban Continuum Code   2014]]=1,"Urban",Table2[[#This Row],[ Rural-Urban Continuum Code   2015]]=1, "Suburban",Table2[[#This Row],[ Rural-Urban Continuum Code   2016]]=1,"Rural")</f>
        <v>Urban</v>
      </c>
    </row>
    <row r="1170" spans="1:15" x14ac:dyDescent="0.3">
      <c r="A1170">
        <v>1174</v>
      </c>
      <c r="B1170" t="s">
        <v>782</v>
      </c>
      <c r="C1170" t="s">
        <v>564</v>
      </c>
      <c r="D1170" t="s">
        <v>21</v>
      </c>
      <c r="E1170">
        <v>2</v>
      </c>
      <c r="F1170">
        <f>IF(OR(Table2[[#This Row],[ Rural-Urban Continuum Code   2013]]=1,Table2[[#This Row],[ Rural-Urban Continuum Code   2013]]=2,Table2[[#This Row],[ Rural-Urban Continuum Code   2013]]=3),1,0)</f>
        <v>1</v>
      </c>
      <c r="G1170">
        <f>IF(OR(Table2[[#This Row],[ Rural-Urban Continuum Code   2013]]=4,Table2[[#This Row],[ Rural-Urban Continuum Code   2013]]=5,Table2[[#This Row],[ Rural-Urban Continuum Code   2013]]=6),1,0)</f>
        <v>0</v>
      </c>
      <c r="H1170">
        <f>IF(OR(Table2[[#This Row],[ Rural-Urban Continuum Code   2013]]=7,Table2[[#This Row],[ Rural-Urban Continuum Code   2013]]=8,Table2[[#This Row],[ Rural-Urban Continuum Code   2013]]=9),1,0)</f>
        <v>0</v>
      </c>
      <c r="I1170">
        <v>0.15</v>
      </c>
      <c r="J1170">
        <v>0.05</v>
      </c>
      <c r="K1170" s="17">
        <f>Table1[[#This Row],[Median Income 2018]]</f>
        <v>48263</v>
      </c>
      <c r="L1170">
        <f>(Table1[[#This Row],[Hospital Beds 2018]]/Table1[[#This Row],[Population Estimate 2018]])*1000</f>
        <v>1.5878321912084239</v>
      </c>
      <c r="M1170" s="1">
        <v>0.88</v>
      </c>
      <c r="N1170">
        <f>Table1[[#This Row],[Population Estimate 2018]]</f>
        <v>59830</v>
      </c>
      <c r="O1170" t="str" cm="1">
        <f t="array" ref="O1170">_xlfn.IFS(Table2[[#This Row],[ Rural-Urban Continuum Code   2014]]=1,"Urban",Table2[[#This Row],[ Rural-Urban Continuum Code   2015]]=1, "Suburban",Table2[[#This Row],[ Rural-Urban Continuum Code   2016]]=1,"Rural")</f>
        <v>Urban</v>
      </c>
    </row>
    <row r="1171" spans="1:15" x14ac:dyDescent="0.3">
      <c r="A1171">
        <v>1175</v>
      </c>
      <c r="B1171" t="s">
        <v>782</v>
      </c>
      <c r="C1171" t="s">
        <v>825</v>
      </c>
      <c r="D1171" t="s">
        <v>21</v>
      </c>
      <c r="E1171">
        <v>5</v>
      </c>
      <c r="F1171">
        <f>IF(OR(Table2[[#This Row],[ Rural-Urban Continuum Code   2013]]=1,Table2[[#This Row],[ Rural-Urban Continuum Code   2013]]=2,Table2[[#This Row],[ Rural-Urban Continuum Code   2013]]=3),1,0)</f>
        <v>0</v>
      </c>
      <c r="G1171">
        <f>IF(OR(Table2[[#This Row],[ Rural-Urban Continuum Code   2013]]=4,Table2[[#This Row],[ Rural-Urban Continuum Code   2013]]=5,Table2[[#This Row],[ Rural-Urban Continuum Code   2013]]=6),1,0)</f>
        <v>1</v>
      </c>
      <c r="H1171">
        <f>IF(OR(Table2[[#This Row],[ Rural-Urban Continuum Code   2013]]=7,Table2[[#This Row],[ Rural-Urban Continuum Code   2013]]=8,Table2[[#This Row],[ Rural-Urban Continuum Code   2013]]=9),1,0)</f>
        <v>0</v>
      </c>
      <c r="I1171">
        <v>0.12</v>
      </c>
      <c r="J1171">
        <v>0.18</v>
      </c>
      <c r="K1171" s="17">
        <f>Table1[[#This Row],[Median Income 2018]]</f>
        <v>47664</v>
      </c>
      <c r="L1171">
        <f>(Table1[[#This Row],[Hospital Beds 2018]]/Table1[[#This Row],[Population Estimate 2018]])*1000</f>
        <v>2.5583299222267706</v>
      </c>
      <c r="M1171" s="1">
        <v>0.84</v>
      </c>
      <c r="N1171">
        <f>Table1[[#This Row],[Population Estimate 2018]]</f>
        <v>48860</v>
      </c>
      <c r="O1171" t="str" cm="1">
        <f t="array" ref="O117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72" spans="1:15" x14ac:dyDescent="0.3">
      <c r="A1172">
        <v>1176</v>
      </c>
      <c r="B1172" t="s">
        <v>782</v>
      </c>
      <c r="C1172" t="s">
        <v>86</v>
      </c>
      <c r="D1172" t="s">
        <v>21</v>
      </c>
      <c r="E1172">
        <v>6</v>
      </c>
      <c r="F1172">
        <f>IF(OR(Table2[[#This Row],[ Rural-Urban Continuum Code   2013]]=1,Table2[[#This Row],[ Rural-Urban Continuum Code   2013]]=2,Table2[[#This Row],[ Rural-Urban Continuum Code   2013]]=3),1,0)</f>
        <v>0</v>
      </c>
      <c r="G1172">
        <f>IF(OR(Table2[[#This Row],[ Rural-Urban Continuum Code   2013]]=4,Table2[[#This Row],[ Rural-Urban Continuum Code   2013]]=5,Table2[[#This Row],[ Rural-Urban Continuum Code   2013]]=6),1,0)</f>
        <v>1</v>
      </c>
      <c r="H1172">
        <f>IF(OR(Table2[[#This Row],[ Rural-Urban Continuum Code   2013]]=7,Table2[[#This Row],[ Rural-Urban Continuum Code   2013]]=8,Table2[[#This Row],[ Rural-Urban Continuum Code   2013]]=9),1,0)</f>
        <v>0</v>
      </c>
      <c r="I1172">
        <v>0.18</v>
      </c>
      <c r="J1172">
        <v>7.0000000000000007E-2</v>
      </c>
      <c r="K1172" s="17">
        <f>Table1[[#This Row],[Median Income 2018]]</f>
        <v>36850</v>
      </c>
      <c r="L1172">
        <f>(Table1[[#This Row],[Hospital Beds 2018]]/Table1[[#This Row],[Population Estimate 2018]])*1000</f>
        <v>1.760336610707999</v>
      </c>
      <c r="M1172" s="1">
        <v>0.84</v>
      </c>
      <c r="N1172">
        <f>Table1[[#This Row],[Population Estimate 2018]]</f>
        <v>46582</v>
      </c>
      <c r="O1172" t="str" cm="1">
        <f t="array" ref="O117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73" spans="1:15" x14ac:dyDescent="0.3">
      <c r="A1173">
        <v>1177</v>
      </c>
      <c r="B1173" t="s">
        <v>782</v>
      </c>
      <c r="C1173" t="s">
        <v>473</v>
      </c>
      <c r="D1173" t="s">
        <v>21</v>
      </c>
      <c r="E1173">
        <v>2</v>
      </c>
      <c r="F1173">
        <f>IF(OR(Table2[[#This Row],[ Rural-Urban Continuum Code   2013]]=1,Table2[[#This Row],[ Rural-Urban Continuum Code   2013]]=2,Table2[[#This Row],[ Rural-Urban Continuum Code   2013]]=3),1,0)</f>
        <v>1</v>
      </c>
      <c r="G1173">
        <f>IF(OR(Table2[[#This Row],[ Rural-Urban Continuum Code   2013]]=4,Table2[[#This Row],[ Rural-Urban Continuum Code   2013]]=5,Table2[[#This Row],[ Rural-Urban Continuum Code   2013]]=6),1,0)</f>
        <v>0</v>
      </c>
      <c r="H1173">
        <f>IF(OR(Table2[[#This Row],[ Rural-Urban Continuum Code   2013]]=7,Table2[[#This Row],[ Rural-Urban Continuum Code   2013]]=8,Table2[[#This Row],[ Rural-Urban Continuum Code   2013]]=9),1,0)</f>
        <v>0</v>
      </c>
      <c r="I1173">
        <v>0.2</v>
      </c>
      <c r="J1173">
        <v>7.0000000000000007E-2</v>
      </c>
      <c r="K1173" s="17">
        <f>Table1[[#This Row],[Median Income 2018]]</f>
        <v>35070</v>
      </c>
      <c r="L1173">
        <f>(Table1[[#This Row],[Hospital Beds 2018]]/Table1[[#This Row],[Population Estimate 2018]])*1000</f>
        <v>4.9744832207845766</v>
      </c>
      <c r="M1173" s="1">
        <v>0.82</v>
      </c>
      <c r="N1173">
        <f>Table1[[#This Row],[Population Estimate 2018]]</f>
        <v>38798</v>
      </c>
      <c r="O1173" t="str" cm="1">
        <f t="array" ref="O1173">_xlfn.IFS(Table2[[#This Row],[ Rural-Urban Continuum Code   2014]]=1,"Urban",Table2[[#This Row],[ Rural-Urban Continuum Code   2015]]=1, "Suburban",Table2[[#This Row],[ Rural-Urban Continuum Code   2016]]=1,"Rural")</f>
        <v>Urban</v>
      </c>
    </row>
    <row r="1174" spans="1:15" x14ac:dyDescent="0.3">
      <c r="A1174">
        <v>1178</v>
      </c>
      <c r="B1174" t="s">
        <v>782</v>
      </c>
      <c r="C1174" t="s">
        <v>826</v>
      </c>
      <c r="D1174" t="s">
        <v>21</v>
      </c>
      <c r="E1174">
        <v>2</v>
      </c>
      <c r="F1174">
        <f>IF(OR(Table2[[#This Row],[ Rural-Urban Continuum Code   2013]]=1,Table2[[#This Row],[ Rural-Urban Continuum Code   2013]]=2,Table2[[#This Row],[ Rural-Urban Continuum Code   2013]]=3),1,0)</f>
        <v>1</v>
      </c>
      <c r="G1174">
        <f>IF(OR(Table2[[#This Row],[ Rural-Urban Continuum Code   2013]]=4,Table2[[#This Row],[ Rural-Urban Continuum Code   2013]]=5,Table2[[#This Row],[ Rural-Urban Continuum Code   2013]]=6),1,0)</f>
        <v>0</v>
      </c>
      <c r="H1174">
        <f>IF(OR(Table2[[#This Row],[ Rural-Urban Continuum Code   2013]]=7,Table2[[#This Row],[ Rural-Urban Continuum Code   2013]]=8,Table2[[#This Row],[ Rural-Urban Continuum Code   2013]]=9),1,0)</f>
        <v>0</v>
      </c>
      <c r="I1174">
        <v>0.14000000000000001</v>
      </c>
      <c r="J1174">
        <v>0.05</v>
      </c>
      <c r="K1174" s="17">
        <f>Table1[[#This Row],[Median Income 2018]]</f>
        <v>58205</v>
      </c>
      <c r="L1174">
        <f>(Table1[[#This Row],[Hospital Beds 2018]]/Table1[[#This Row],[Population Estimate 2018]])*1000</f>
        <v>0</v>
      </c>
      <c r="M1174" s="1">
        <v>0.87</v>
      </c>
      <c r="N1174">
        <f>Table1[[#This Row],[Population Estimate 2018]]</f>
        <v>26427</v>
      </c>
      <c r="O1174" t="str" cm="1">
        <f t="array" ref="O1174">_xlfn.IFS(Table2[[#This Row],[ Rural-Urban Continuum Code   2014]]=1,"Urban",Table2[[#This Row],[ Rural-Urban Continuum Code   2015]]=1, "Suburban",Table2[[#This Row],[ Rural-Urban Continuum Code   2016]]=1,"Rural")</f>
        <v>Urban</v>
      </c>
    </row>
    <row r="1175" spans="1:15" x14ac:dyDescent="0.3">
      <c r="A1175">
        <v>1179</v>
      </c>
      <c r="B1175" t="s">
        <v>782</v>
      </c>
      <c r="C1175" t="s">
        <v>827</v>
      </c>
      <c r="D1175" t="s">
        <v>21</v>
      </c>
      <c r="E1175">
        <v>9</v>
      </c>
      <c r="F1175">
        <f>IF(OR(Table2[[#This Row],[ Rural-Urban Continuum Code   2013]]=1,Table2[[#This Row],[ Rural-Urban Continuum Code   2013]]=2,Table2[[#This Row],[ Rural-Urban Continuum Code   2013]]=3),1,0)</f>
        <v>0</v>
      </c>
      <c r="G1175">
        <f>IF(OR(Table2[[#This Row],[ Rural-Urban Continuum Code   2013]]=4,Table2[[#This Row],[ Rural-Urban Continuum Code   2013]]=5,Table2[[#This Row],[ Rural-Urban Continuum Code   2013]]=6),1,0)</f>
        <v>0</v>
      </c>
      <c r="H1175">
        <f>IF(OR(Table2[[#This Row],[ Rural-Urban Continuum Code   2013]]=7,Table2[[#This Row],[ Rural-Urban Continuum Code   2013]]=8,Table2[[#This Row],[ Rural-Urban Continuum Code   2013]]=9),1,0)</f>
        <v>1</v>
      </c>
      <c r="I1175">
        <v>0.19</v>
      </c>
      <c r="J1175">
        <v>0.05</v>
      </c>
      <c r="K1175" s="17">
        <f>Table1[[#This Row],[Median Income 2018]]</f>
        <v>39332</v>
      </c>
      <c r="L1175">
        <f>(Table1[[#This Row],[Hospital Beds 2018]]/Table1[[#This Row],[Population Estimate 2018]])*1000</f>
        <v>1.9122199963576763</v>
      </c>
      <c r="M1175" s="1">
        <v>0.81</v>
      </c>
      <c r="N1175">
        <f>Table1[[#This Row],[Population Estimate 2018]]</f>
        <v>10982</v>
      </c>
      <c r="O1175" t="str" cm="1">
        <f t="array" ref="O1175">_xlfn.IFS(Table2[[#This Row],[ Rural-Urban Continuum Code   2014]]=1,"Urban",Table2[[#This Row],[ Rural-Urban Continuum Code   2015]]=1, "Suburban",Table2[[#This Row],[ Rural-Urban Continuum Code   2016]]=1,"Rural")</f>
        <v>Rural</v>
      </c>
    </row>
    <row r="1176" spans="1:15" x14ac:dyDescent="0.3">
      <c r="A1176">
        <v>1180</v>
      </c>
      <c r="B1176" t="s">
        <v>782</v>
      </c>
      <c r="C1176" t="s">
        <v>828</v>
      </c>
      <c r="D1176" t="s">
        <v>21</v>
      </c>
      <c r="E1176">
        <v>2</v>
      </c>
      <c r="F1176">
        <f>IF(OR(Table2[[#This Row],[ Rural-Urban Continuum Code   2013]]=1,Table2[[#This Row],[ Rural-Urban Continuum Code   2013]]=2,Table2[[#This Row],[ Rural-Urban Continuum Code   2013]]=3),1,0)</f>
        <v>1</v>
      </c>
      <c r="G1176">
        <f>IF(OR(Table2[[#This Row],[ Rural-Urban Continuum Code   2013]]=4,Table2[[#This Row],[ Rural-Urban Continuum Code   2013]]=5,Table2[[#This Row],[ Rural-Urban Continuum Code   2013]]=6),1,0)</f>
        <v>0</v>
      </c>
      <c r="H1176">
        <f>IF(OR(Table2[[#This Row],[ Rural-Urban Continuum Code   2013]]=7,Table2[[#This Row],[ Rural-Urban Continuum Code   2013]]=8,Table2[[#This Row],[ Rural-Urban Continuum Code   2013]]=9),1,0)</f>
        <v>0</v>
      </c>
      <c r="I1176">
        <v>0.15</v>
      </c>
      <c r="J1176">
        <v>0.04</v>
      </c>
      <c r="K1176" s="17">
        <f>Table1[[#This Row],[Median Income 2018]]</f>
        <v>60296</v>
      </c>
      <c r="L1176">
        <f>(Table1[[#This Row],[Hospital Beds 2018]]/Table1[[#This Row],[Population Estimate 2018]])*1000</f>
        <v>0.77619663648124193</v>
      </c>
      <c r="M1176" s="1">
        <v>0.54</v>
      </c>
      <c r="N1176">
        <f>Table1[[#This Row],[Population Estimate 2018]]</f>
        <v>15460</v>
      </c>
      <c r="O1176" t="str" cm="1">
        <f t="array" ref="O1176">_xlfn.IFS(Table2[[#This Row],[ Rural-Urban Continuum Code   2014]]=1,"Urban",Table2[[#This Row],[ Rural-Urban Continuum Code   2015]]=1, "Suburban",Table2[[#This Row],[ Rural-Urban Continuum Code   2016]]=1,"Rural")</f>
        <v>Urban</v>
      </c>
    </row>
    <row r="1177" spans="1:15" x14ac:dyDescent="0.3">
      <c r="A1177">
        <v>1181</v>
      </c>
      <c r="B1177" t="s">
        <v>782</v>
      </c>
      <c r="C1177" t="s">
        <v>829</v>
      </c>
      <c r="D1177" t="s">
        <v>21</v>
      </c>
      <c r="E1177">
        <v>6</v>
      </c>
      <c r="F1177">
        <f>IF(OR(Table2[[#This Row],[ Rural-Urban Continuum Code   2013]]=1,Table2[[#This Row],[ Rural-Urban Continuum Code   2013]]=2,Table2[[#This Row],[ Rural-Urban Continuum Code   2013]]=3),1,0)</f>
        <v>0</v>
      </c>
      <c r="G1177">
        <f>IF(OR(Table2[[#This Row],[ Rural-Urban Continuum Code   2013]]=4,Table2[[#This Row],[ Rural-Urban Continuum Code   2013]]=5,Table2[[#This Row],[ Rural-Urban Continuum Code   2013]]=6),1,0)</f>
        <v>1</v>
      </c>
      <c r="H1177">
        <f>IF(OR(Table2[[#This Row],[ Rural-Urban Continuum Code   2013]]=7,Table2[[#This Row],[ Rural-Urban Continuum Code   2013]]=8,Table2[[#This Row],[ Rural-Urban Continuum Code   2013]]=9),1,0)</f>
        <v>0</v>
      </c>
      <c r="I1177">
        <v>0.19</v>
      </c>
      <c r="J1177">
        <v>0.06</v>
      </c>
      <c r="K1177" s="17">
        <f>Table1[[#This Row],[Median Income 2018]]</f>
        <v>40133</v>
      </c>
      <c r="L1177">
        <f>(Table1[[#This Row],[Hospital Beds 2018]]/Table1[[#This Row],[Population Estimate 2018]])*1000</f>
        <v>4.2450827791141927</v>
      </c>
      <c r="M1177" s="1">
        <v>0.74</v>
      </c>
      <c r="N1177">
        <f>Table1[[#This Row],[Population Estimate 2018]]</f>
        <v>14134</v>
      </c>
      <c r="O1177" t="str" cm="1">
        <f t="array" ref="O117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78" spans="1:15" x14ac:dyDescent="0.3">
      <c r="A1178">
        <v>1182</v>
      </c>
      <c r="B1178" t="s">
        <v>830</v>
      </c>
      <c r="C1178" t="s">
        <v>831</v>
      </c>
      <c r="D1178" t="s">
        <v>21</v>
      </c>
      <c r="E1178">
        <v>3</v>
      </c>
      <c r="F1178">
        <f>IF(OR(Table2[[#This Row],[ Rural-Urban Continuum Code   2013]]=1,Table2[[#This Row],[ Rural-Urban Continuum Code   2013]]=2,Table2[[#This Row],[ Rural-Urban Continuum Code   2013]]=3),1,0)</f>
        <v>1</v>
      </c>
      <c r="G1178">
        <f>IF(OR(Table2[[#This Row],[ Rural-Urban Continuum Code   2013]]=4,Table2[[#This Row],[ Rural-Urban Continuum Code   2013]]=5,Table2[[#This Row],[ Rural-Urban Continuum Code   2013]]=6),1,0)</f>
        <v>0</v>
      </c>
      <c r="H1178">
        <f>IF(OR(Table2[[#This Row],[ Rural-Urban Continuum Code   2013]]=7,Table2[[#This Row],[ Rural-Urban Continuum Code   2013]]=8,Table2[[#This Row],[ Rural-Urban Continuum Code   2013]]=9),1,0)</f>
        <v>0</v>
      </c>
      <c r="I1178">
        <v>0.18</v>
      </c>
      <c r="J1178">
        <v>0.08</v>
      </c>
      <c r="K1178" s="17">
        <f>Table1[[#This Row],[Median Income 2018]]</f>
        <v>49935</v>
      </c>
      <c r="L1178">
        <f>(Table1[[#This Row],[Hospital Beds 2018]]/Table1[[#This Row],[Population Estimate 2018]])*1000</f>
        <v>5.0149054133117872</v>
      </c>
      <c r="M1178" s="1">
        <v>0.85</v>
      </c>
      <c r="N1178">
        <f>Table1[[#This Row],[Population Estimate 2018]]</f>
        <v>107679</v>
      </c>
      <c r="O1178" t="str" cm="1">
        <f t="array" ref="O1178">_xlfn.IFS(Table2[[#This Row],[ Rural-Urban Continuum Code   2014]]=1,"Urban",Table2[[#This Row],[ Rural-Urban Continuum Code   2015]]=1, "Suburban",Table2[[#This Row],[ Rural-Urban Continuum Code   2016]]=1,"Rural")</f>
        <v>Urban</v>
      </c>
    </row>
    <row r="1179" spans="1:15" x14ac:dyDescent="0.3">
      <c r="A1179">
        <v>1183</v>
      </c>
      <c r="B1179" t="s">
        <v>830</v>
      </c>
      <c r="C1179" t="s">
        <v>832</v>
      </c>
      <c r="D1179" t="s">
        <v>21</v>
      </c>
      <c r="E1179">
        <v>7</v>
      </c>
      <c r="F1179">
        <f>IF(OR(Table2[[#This Row],[ Rural-Urban Continuum Code   2013]]=1,Table2[[#This Row],[ Rural-Urban Continuum Code   2013]]=2,Table2[[#This Row],[ Rural-Urban Continuum Code   2013]]=3),1,0)</f>
        <v>0</v>
      </c>
      <c r="G1179">
        <f>IF(OR(Table2[[#This Row],[ Rural-Urban Continuum Code   2013]]=4,Table2[[#This Row],[ Rural-Urban Continuum Code   2013]]=5,Table2[[#This Row],[ Rural-Urban Continuum Code   2013]]=6),1,0)</f>
        <v>0</v>
      </c>
      <c r="H1179">
        <f>IF(OR(Table2[[#This Row],[ Rural-Urban Continuum Code   2013]]=7,Table2[[#This Row],[ Rural-Urban Continuum Code   2013]]=8,Table2[[#This Row],[ Rural-Urban Continuum Code   2013]]=9),1,0)</f>
        <v>1</v>
      </c>
      <c r="I1179">
        <v>0.24</v>
      </c>
      <c r="J1179">
        <v>0.09</v>
      </c>
      <c r="K1179" s="17">
        <f>Table1[[#This Row],[Median Income 2018]]</f>
        <v>39450</v>
      </c>
      <c r="L1179">
        <f>(Table1[[#This Row],[Hospital Beds 2018]]/Table1[[#This Row],[Population Estimate 2018]])*1000</f>
        <v>4.0976889034584492</v>
      </c>
      <c r="M1179" s="1">
        <v>0.79</v>
      </c>
      <c r="N1179">
        <f>Table1[[#This Row],[Population Estimate 2018]]</f>
        <v>67111</v>
      </c>
      <c r="O1179" t="str" cm="1">
        <f t="array" ref="O1179">_xlfn.IFS(Table2[[#This Row],[ Rural-Urban Continuum Code   2014]]=1,"Urban",Table2[[#This Row],[ Rural-Urban Continuum Code   2015]]=1, "Suburban",Table2[[#This Row],[ Rural-Urban Continuum Code   2016]]=1,"Rural")</f>
        <v>Rural</v>
      </c>
    </row>
    <row r="1180" spans="1:15" x14ac:dyDescent="0.3">
      <c r="A1180">
        <v>1184</v>
      </c>
      <c r="B1180" t="s">
        <v>830</v>
      </c>
      <c r="C1180" t="s">
        <v>526</v>
      </c>
      <c r="D1180" t="s">
        <v>21</v>
      </c>
      <c r="E1180">
        <v>2</v>
      </c>
      <c r="F1180">
        <f>IF(OR(Table2[[#This Row],[ Rural-Urban Continuum Code   2013]]=1,Table2[[#This Row],[ Rural-Urban Continuum Code   2013]]=2,Table2[[#This Row],[ Rural-Urban Continuum Code   2013]]=3),1,0)</f>
        <v>1</v>
      </c>
      <c r="G1180">
        <f>IF(OR(Table2[[#This Row],[ Rural-Urban Continuum Code   2013]]=4,Table2[[#This Row],[ Rural-Urban Continuum Code   2013]]=5,Table2[[#This Row],[ Rural-Urban Continuum Code   2013]]=6),1,0)</f>
        <v>0</v>
      </c>
      <c r="H1180">
        <f>IF(OR(Table2[[#This Row],[ Rural-Urban Continuum Code   2013]]=7,Table2[[#This Row],[ Rural-Urban Continuum Code   2013]]=8,Table2[[#This Row],[ Rural-Urban Continuum Code   2013]]=9),1,0)</f>
        <v>0</v>
      </c>
      <c r="I1180">
        <v>0.18</v>
      </c>
      <c r="J1180">
        <v>7.0000000000000007E-2</v>
      </c>
      <c r="K1180" s="17">
        <f>Table1[[#This Row],[Median Income 2018]]</f>
        <v>71586</v>
      </c>
      <c r="L1180">
        <f>(Table1[[#This Row],[Hospital Beds 2018]]/Table1[[#This Row],[Population Estimate 2018]])*1000</f>
        <v>3.5631921568894627</v>
      </c>
      <c r="M1180" s="1">
        <v>0.83</v>
      </c>
      <c r="N1180">
        <f>Table1[[#This Row],[Population Estimate 2018]]</f>
        <v>293557</v>
      </c>
      <c r="O1180" t="str" cm="1">
        <f t="array" ref="O1180">_xlfn.IFS(Table2[[#This Row],[ Rural-Urban Continuum Code   2014]]=1,"Urban",Table2[[#This Row],[ Rural-Urban Continuum Code   2015]]=1, "Suburban",Table2[[#This Row],[ Rural-Urban Continuum Code   2016]]=1,"Rural")</f>
        <v>Urban</v>
      </c>
    </row>
    <row r="1181" spans="1:15" x14ac:dyDescent="0.3">
      <c r="A1181">
        <v>1185</v>
      </c>
      <c r="B1181" t="s">
        <v>830</v>
      </c>
      <c r="C1181" t="s">
        <v>50</v>
      </c>
      <c r="D1181" t="s">
        <v>21</v>
      </c>
      <c r="E1181">
        <v>6</v>
      </c>
      <c r="F1181">
        <f>IF(OR(Table2[[#This Row],[ Rural-Urban Continuum Code   2013]]=1,Table2[[#This Row],[ Rural-Urban Continuum Code   2013]]=2,Table2[[#This Row],[ Rural-Urban Continuum Code   2013]]=3),1,0)</f>
        <v>0</v>
      </c>
      <c r="G1181">
        <f>IF(OR(Table2[[#This Row],[ Rural-Urban Continuum Code   2013]]=4,Table2[[#This Row],[ Rural-Urban Continuum Code   2013]]=5,Table2[[#This Row],[ Rural-Urban Continuum Code   2013]]=6),1,0)</f>
        <v>1</v>
      </c>
      <c r="H1181">
        <f>IF(OR(Table2[[#This Row],[ Rural-Urban Continuum Code   2013]]=7,Table2[[#This Row],[ Rural-Urban Continuum Code   2013]]=8,Table2[[#This Row],[ Rural-Urban Continuum Code   2013]]=9),1,0)</f>
        <v>0</v>
      </c>
      <c r="I1181">
        <v>0.22</v>
      </c>
      <c r="J1181">
        <v>0.09</v>
      </c>
      <c r="K1181" s="17">
        <f>Table1[[#This Row],[Median Income 2018]]</f>
        <v>49561</v>
      </c>
      <c r="L1181">
        <f>(Table1[[#This Row],[Hospital Beds 2018]]/Table1[[#This Row],[Population Estimate 2018]])*1000</f>
        <v>1.605512258755059</v>
      </c>
      <c r="M1181" s="1">
        <v>0.78</v>
      </c>
      <c r="N1181">
        <f>Table1[[#This Row],[Population Estimate 2018]]</f>
        <v>29897</v>
      </c>
      <c r="O1181" t="str" cm="1">
        <f t="array" ref="O118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82" spans="1:15" x14ac:dyDescent="0.3">
      <c r="A1182">
        <v>1186</v>
      </c>
      <c r="B1182" t="s">
        <v>830</v>
      </c>
      <c r="C1182" t="s">
        <v>422</v>
      </c>
      <c r="D1182" t="s">
        <v>21</v>
      </c>
      <c r="E1182">
        <v>6</v>
      </c>
      <c r="F1182">
        <f>IF(OR(Table2[[#This Row],[ Rural-Urban Continuum Code   2013]]=1,Table2[[#This Row],[ Rural-Urban Continuum Code   2013]]=2,Table2[[#This Row],[ Rural-Urban Continuum Code   2013]]=3),1,0)</f>
        <v>0</v>
      </c>
      <c r="G1182">
        <f>IF(OR(Table2[[#This Row],[ Rural-Urban Continuum Code   2013]]=4,Table2[[#This Row],[ Rural-Urban Continuum Code   2013]]=5,Table2[[#This Row],[ Rural-Urban Continuum Code   2013]]=6),1,0)</f>
        <v>1</v>
      </c>
      <c r="H1182">
        <f>IF(OR(Table2[[#This Row],[ Rural-Urban Continuum Code   2013]]=7,Table2[[#This Row],[ Rural-Urban Continuum Code   2013]]=8,Table2[[#This Row],[ Rural-Urban Continuum Code   2013]]=9),1,0)</f>
        <v>0</v>
      </c>
      <c r="I1182">
        <v>0.25</v>
      </c>
      <c r="J1182">
        <v>0.08</v>
      </c>
      <c r="K1182" s="17">
        <f>Table1[[#This Row],[Median Income 2018]]</f>
        <v>52148</v>
      </c>
      <c r="L1182">
        <f>(Table1[[#This Row],[Hospital Beds 2018]]/Table1[[#This Row],[Population Estimate 2018]])*1000</f>
        <v>1.8244512962726458</v>
      </c>
      <c r="M1182" s="1">
        <v>0.78</v>
      </c>
      <c r="N1182">
        <f>Table1[[#This Row],[Population Estimate 2018]]</f>
        <v>54811</v>
      </c>
      <c r="O1182" t="str" cm="1">
        <f t="array" ref="O118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83" spans="1:15" x14ac:dyDescent="0.3">
      <c r="A1183">
        <v>1187</v>
      </c>
      <c r="B1183" t="s">
        <v>830</v>
      </c>
      <c r="C1183" t="s">
        <v>833</v>
      </c>
      <c r="D1183" t="s">
        <v>21</v>
      </c>
      <c r="E1183">
        <v>4</v>
      </c>
      <c r="F1183">
        <f>IF(OR(Table2[[#This Row],[ Rural-Urban Continuum Code   2013]]=1,Table2[[#This Row],[ Rural-Urban Continuum Code   2013]]=2,Table2[[#This Row],[ Rural-Urban Continuum Code   2013]]=3),1,0)</f>
        <v>0</v>
      </c>
      <c r="G1183">
        <f>IF(OR(Table2[[#This Row],[ Rural-Urban Continuum Code   2013]]=4,Table2[[#This Row],[ Rural-Urban Continuum Code   2013]]=5,Table2[[#This Row],[ Rural-Urban Continuum Code   2013]]=6),1,0)</f>
        <v>1</v>
      </c>
      <c r="H1183">
        <f>IF(OR(Table2[[#This Row],[ Rural-Urban Continuum Code   2013]]=7,Table2[[#This Row],[ Rural-Urban Continuum Code   2013]]=8,Table2[[#This Row],[ Rural-Urban Continuum Code   2013]]=9),1,0)</f>
        <v>0</v>
      </c>
      <c r="I1183">
        <v>0.2</v>
      </c>
      <c r="J1183">
        <v>0.09</v>
      </c>
      <c r="K1183" s="17">
        <f>Table1[[#This Row],[Median Income 2018]]</f>
        <v>52154</v>
      </c>
      <c r="L1183">
        <f>(Table1[[#This Row],[Hospital Beds 2018]]/Table1[[#This Row],[Population Estimate 2018]])*1000</f>
        <v>3.4976204713186934</v>
      </c>
      <c r="M1183" s="1">
        <v>0.83</v>
      </c>
      <c r="N1183">
        <f>Table1[[#This Row],[Population Estimate 2018]]</f>
        <v>122083</v>
      </c>
      <c r="O1183" t="str" cm="1">
        <f t="array" ref="O118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84" spans="1:15" x14ac:dyDescent="0.3">
      <c r="A1184">
        <v>1188</v>
      </c>
      <c r="B1184" t="s">
        <v>830</v>
      </c>
      <c r="C1184" t="s">
        <v>542</v>
      </c>
      <c r="D1184" t="s">
        <v>21</v>
      </c>
      <c r="E1184">
        <v>7</v>
      </c>
      <c r="F1184">
        <f>IF(OR(Table2[[#This Row],[ Rural-Urban Continuum Code   2013]]=1,Table2[[#This Row],[ Rural-Urban Continuum Code   2013]]=2,Table2[[#This Row],[ Rural-Urban Continuum Code   2013]]=3),1,0)</f>
        <v>0</v>
      </c>
      <c r="G1184">
        <f>IF(OR(Table2[[#This Row],[ Rural-Urban Continuum Code   2013]]=4,Table2[[#This Row],[ Rural-Urban Continuum Code   2013]]=5,Table2[[#This Row],[ Rural-Urban Continuum Code   2013]]=6),1,0)</f>
        <v>0</v>
      </c>
      <c r="H1184">
        <f>IF(OR(Table2[[#This Row],[ Rural-Urban Continuum Code   2013]]=7,Table2[[#This Row],[ Rural-Urban Continuum Code   2013]]=8,Table2[[#This Row],[ Rural-Urban Continuum Code   2013]]=9),1,0)</f>
        <v>1</v>
      </c>
      <c r="I1184">
        <v>0.25</v>
      </c>
      <c r="J1184">
        <v>0.08</v>
      </c>
      <c r="K1184" s="17">
        <f>Table1[[#This Row],[Median Income 2018]]</f>
        <v>56678</v>
      </c>
      <c r="L1184">
        <f>(Table1[[#This Row],[Hospital Beds 2018]]/Table1[[#This Row],[Population Estimate 2018]])*1000</f>
        <v>3.7967363154056972</v>
      </c>
      <c r="M1184" s="1">
        <v>0.75</v>
      </c>
      <c r="N1184">
        <f>Table1[[#This Row],[Population Estimate 2018]]</f>
        <v>39771</v>
      </c>
      <c r="O1184" t="str" cm="1">
        <f t="array" ref="O1184">_xlfn.IFS(Table2[[#This Row],[ Rural-Urban Continuum Code   2014]]=1,"Urban",Table2[[#This Row],[ Rural-Urban Continuum Code   2015]]=1, "Suburban",Table2[[#This Row],[ Rural-Urban Continuum Code   2016]]=1,"Rural")</f>
        <v>Rural</v>
      </c>
    </row>
    <row r="1185" spans="1:15" x14ac:dyDescent="0.3">
      <c r="A1185">
        <v>1189</v>
      </c>
      <c r="B1185" t="s">
        <v>830</v>
      </c>
      <c r="C1185" t="s">
        <v>164</v>
      </c>
      <c r="D1185" t="s">
        <v>21</v>
      </c>
      <c r="E1185">
        <v>8</v>
      </c>
      <c r="F1185">
        <f>IF(OR(Table2[[#This Row],[ Rural-Urban Continuum Code   2013]]=1,Table2[[#This Row],[ Rural-Urban Continuum Code   2013]]=2,Table2[[#This Row],[ Rural-Urban Continuum Code   2013]]=3),1,0)</f>
        <v>0</v>
      </c>
      <c r="G1185">
        <f>IF(OR(Table2[[#This Row],[ Rural-Urban Continuum Code   2013]]=4,Table2[[#This Row],[ Rural-Urban Continuum Code   2013]]=5,Table2[[#This Row],[ Rural-Urban Continuum Code   2013]]=6),1,0)</f>
        <v>0</v>
      </c>
      <c r="H1185">
        <f>IF(OR(Table2[[#This Row],[ Rural-Urban Continuum Code   2013]]=7,Table2[[#This Row],[ Rural-Urban Continuum Code   2013]]=8,Table2[[#This Row],[ Rural-Urban Continuum Code   2013]]=9),1,0)</f>
        <v>1</v>
      </c>
      <c r="I1185">
        <v>0.28000000000000003</v>
      </c>
      <c r="J1185">
        <v>0.09</v>
      </c>
      <c r="K1185" s="17">
        <f>Table1[[#This Row],[Median Income 2018]]</f>
        <v>56211</v>
      </c>
      <c r="L1185">
        <f>(Table1[[#This Row],[Hospital Beds 2018]]/Table1[[#This Row],[Population Estimate 2018]])*1000</f>
        <v>2.6498165511618423</v>
      </c>
      <c r="M1185" s="1">
        <v>0.75</v>
      </c>
      <c r="N1185">
        <f>Table1[[#This Row],[Population Estimate 2018]]</f>
        <v>34342</v>
      </c>
      <c r="O1185" t="str" cm="1">
        <f t="array" ref="O1185">_xlfn.IFS(Table2[[#This Row],[ Rural-Urban Continuum Code   2014]]=1,"Urban",Table2[[#This Row],[ Rural-Urban Continuum Code   2015]]=1, "Suburban",Table2[[#This Row],[ Rural-Urban Continuum Code   2016]]=1,"Rural")</f>
        <v>Rural</v>
      </c>
    </row>
    <row r="1186" spans="1:15" x14ac:dyDescent="0.3">
      <c r="A1186">
        <v>1190</v>
      </c>
      <c r="B1186" t="s">
        <v>830</v>
      </c>
      <c r="C1186" t="s">
        <v>834</v>
      </c>
      <c r="D1186" t="s">
        <v>21</v>
      </c>
      <c r="E1186">
        <v>6</v>
      </c>
      <c r="F1186">
        <f>IF(OR(Table2[[#This Row],[ Rural-Urban Continuum Code   2013]]=1,Table2[[#This Row],[ Rural-Urban Continuum Code   2013]]=2,Table2[[#This Row],[ Rural-Urban Continuum Code   2013]]=3),1,0)</f>
        <v>0</v>
      </c>
      <c r="G1186">
        <f>IF(OR(Table2[[#This Row],[ Rural-Urban Continuum Code   2013]]=4,Table2[[#This Row],[ Rural-Urban Continuum Code   2013]]=5,Table2[[#This Row],[ Rural-Urban Continuum Code   2013]]=6),1,0)</f>
        <v>1</v>
      </c>
      <c r="H1186">
        <f>IF(OR(Table2[[#This Row],[ Rural-Urban Continuum Code   2013]]=7,Table2[[#This Row],[ Rural-Urban Continuum Code   2013]]=8,Table2[[#This Row],[ Rural-Urban Continuum Code   2013]]=9),1,0)</f>
        <v>0</v>
      </c>
      <c r="I1186">
        <v>0.22</v>
      </c>
      <c r="J1186">
        <v>0.09</v>
      </c>
      <c r="K1186" s="17">
        <f>Table1[[#This Row],[Median Income 2018]]</f>
        <v>44243</v>
      </c>
      <c r="L1186">
        <f>(Table1[[#This Row],[Hospital Beds 2018]]/Table1[[#This Row],[Population Estimate 2018]])*1000</f>
        <v>0.86778437293901212</v>
      </c>
      <c r="M1186" s="1">
        <v>0.83</v>
      </c>
      <c r="N1186">
        <f>Table1[[#This Row],[Population Estimate 2018]]</f>
        <v>57618</v>
      </c>
      <c r="O1186" t="str" cm="1">
        <f t="array" ref="O118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87" spans="1:15" x14ac:dyDescent="0.3">
      <c r="A1187">
        <v>1191</v>
      </c>
      <c r="B1187" t="s">
        <v>830</v>
      </c>
      <c r="C1187" t="s">
        <v>835</v>
      </c>
      <c r="D1187" t="s">
        <v>21</v>
      </c>
      <c r="E1187">
        <v>3</v>
      </c>
      <c r="F1187">
        <f>IF(OR(Table2[[#This Row],[ Rural-Urban Continuum Code   2013]]=1,Table2[[#This Row],[ Rural-Urban Continuum Code   2013]]=2,Table2[[#This Row],[ Rural-Urban Continuum Code   2013]]=3),1,0)</f>
        <v>1</v>
      </c>
      <c r="G1187">
        <f>IF(OR(Table2[[#This Row],[ Rural-Urban Continuum Code   2013]]=4,Table2[[#This Row],[ Rural-Urban Continuum Code   2013]]=5,Table2[[#This Row],[ Rural-Urban Continuum Code   2013]]=6),1,0)</f>
        <v>0</v>
      </c>
      <c r="H1187">
        <f>IF(OR(Table2[[#This Row],[ Rural-Urban Continuum Code   2013]]=7,Table2[[#This Row],[ Rural-Urban Continuum Code   2013]]=8,Table2[[#This Row],[ Rural-Urban Continuum Code   2013]]=9),1,0)</f>
        <v>0</v>
      </c>
      <c r="I1187">
        <v>0.19</v>
      </c>
      <c r="J1187">
        <v>0.08</v>
      </c>
      <c r="K1187" s="17">
        <f>Table1[[#This Row],[Median Income 2018]]</f>
        <v>47840</v>
      </c>
      <c r="L1187">
        <f>(Table1[[#This Row],[Hospital Beds 2018]]/Table1[[#This Row],[Population Estimate 2018]])*1000</f>
        <v>4.1827712182983001</v>
      </c>
      <c r="M1187" s="1">
        <v>0.83</v>
      </c>
      <c r="N1187">
        <f>Table1[[#This Row],[Population Estimate 2018]]</f>
        <v>151096</v>
      </c>
      <c r="O1187" t="str" cm="1">
        <f t="array" ref="O1187">_xlfn.IFS(Table2[[#This Row],[ Rural-Urban Continuum Code   2014]]=1,"Urban",Table2[[#This Row],[ Rural-Urban Continuum Code   2015]]=1, "Suburban",Table2[[#This Row],[ Rural-Urban Continuum Code   2016]]=1,"Rural")</f>
        <v>Urban</v>
      </c>
    </row>
    <row r="1188" spans="1:15" x14ac:dyDescent="0.3">
      <c r="A1188">
        <v>1192</v>
      </c>
      <c r="B1188" t="s">
        <v>830</v>
      </c>
      <c r="C1188" t="s">
        <v>836</v>
      </c>
      <c r="D1188" t="s">
        <v>21</v>
      </c>
      <c r="E1188">
        <v>8</v>
      </c>
      <c r="F1188">
        <f>IF(OR(Table2[[#This Row],[ Rural-Urban Continuum Code   2013]]=1,Table2[[#This Row],[ Rural-Urban Continuum Code   2013]]=2,Table2[[#This Row],[ Rural-Urban Continuum Code   2013]]=3),1,0)</f>
        <v>0</v>
      </c>
      <c r="G1188">
        <f>IF(OR(Table2[[#This Row],[ Rural-Urban Continuum Code   2013]]=4,Table2[[#This Row],[ Rural-Urban Continuum Code   2013]]=5,Table2[[#This Row],[ Rural-Urban Continuum Code   2013]]=6),1,0)</f>
        <v>0</v>
      </c>
      <c r="H1188">
        <f>IF(OR(Table2[[#This Row],[ Rural-Urban Continuum Code   2013]]=7,Table2[[#This Row],[ Rural-Urban Continuum Code   2013]]=8,Table2[[#This Row],[ Rural-Urban Continuum Code   2013]]=9),1,0)</f>
        <v>1</v>
      </c>
      <c r="I1188">
        <v>0.27</v>
      </c>
      <c r="J1188">
        <v>0.1</v>
      </c>
      <c r="K1188" s="17">
        <f>Table1[[#This Row],[Median Income 2018]]</f>
        <v>40066</v>
      </c>
      <c r="L1188">
        <f>(Table1[[#This Row],[Hospital Beds 2018]]/Table1[[#This Row],[Population Estimate 2018]])*1000</f>
        <v>4.4642857142857144</v>
      </c>
      <c r="M1188" s="1">
        <v>0.77</v>
      </c>
      <c r="N1188">
        <f>Table1[[#This Row],[Population Estimate 2018]]</f>
        <v>16800</v>
      </c>
      <c r="O1188" t="str" cm="1">
        <f t="array" ref="O1188">_xlfn.IFS(Table2[[#This Row],[ Rural-Urban Continuum Code   2014]]=1,"Urban",Table2[[#This Row],[ Rural-Urban Continuum Code   2015]]=1, "Suburban",Table2[[#This Row],[ Rural-Urban Continuum Code   2016]]=1,"Rural")</f>
        <v>Rural</v>
      </c>
    </row>
    <row r="1189" spans="1:15" x14ac:dyDescent="0.3">
      <c r="A1189">
        <v>1193</v>
      </c>
      <c r="B1189" t="s">
        <v>830</v>
      </c>
      <c r="C1189" t="s">
        <v>837</v>
      </c>
      <c r="D1189" t="s">
        <v>21</v>
      </c>
      <c r="E1189">
        <v>2</v>
      </c>
      <c r="F1189">
        <f>IF(OR(Table2[[#This Row],[ Rural-Urban Continuum Code   2013]]=1,Table2[[#This Row],[ Rural-Urban Continuum Code   2013]]=2,Table2[[#This Row],[ Rural-Urban Continuum Code   2013]]=3),1,0)</f>
        <v>1</v>
      </c>
      <c r="G1189">
        <f>IF(OR(Table2[[#This Row],[ Rural-Urban Continuum Code   2013]]=4,Table2[[#This Row],[ Rural-Urban Continuum Code   2013]]=5,Table2[[#This Row],[ Rural-Urban Continuum Code   2013]]=6),1,0)</f>
        <v>0</v>
      </c>
      <c r="H1189">
        <f>IF(OR(Table2[[#This Row],[ Rural-Urban Continuum Code   2013]]=7,Table2[[#This Row],[ Rural-Urban Continuum Code   2013]]=8,Table2[[#This Row],[ Rural-Urban Continuum Code   2013]]=9),1,0)</f>
        <v>0</v>
      </c>
      <c r="I1189">
        <v>0.22</v>
      </c>
      <c r="J1189">
        <v>0.11</v>
      </c>
      <c r="K1189" s="17">
        <f>Table1[[#This Row],[Median Income 2018]]</f>
        <v>65969</v>
      </c>
      <c r="L1189">
        <f>(Table1[[#This Row],[Hospital Beds 2018]]/Table1[[#This Row],[Population Estimate 2018]])*1000</f>
        <v>0</v>
      </c>
      <c r="M1189" s="1">
        <v>0.81</v>
      </c>
      <c r="N1189">
        <f>Table1[[#This Row],[Population Estimate 2018]]</f>
        <v>35634</v>
      </c>
      <c r="O1189" t="str" cm="1">
        <f t="array" ref="O1189">_xlfn.IFS(Table2[[#This Row],[ Rural-Urban Continuum Code   2014]]=1,"Urban",Table2[[#This Row],[ Rural-Urban Continuum Code   2015]]=1, "Suburban",Table2[[#This Row],[ Rural-Urban Continuum Code   2016]]=1,"Rural")</f>
        <v>Urban</v>
      </c>
    </row>
    <row r="1190" spans="1:15" x14ac:dyDescent="0.3">
      <c r="A1190">
        <v>1194</v>
      </c>
      <c r="B1190" t="s">
        <v>830</v>
      </c>
      <c r="C1190" t="s">
        <v>838</v>
      </c>
      <c r="D1190" t="s">
        <v>21</v>
      </c>
      <c r="E1190">
        <v>6</v>
      </c>
      <c r="F1190">
        <f>IF(OR(Table2[[#This Row],[ Rural-Urban Continuum Code   2013]]=1,Table2[[#This Row],[ Rural-Urban Continuum Code   2013]]=2,Table2[[#This Row],[ Rural-Urban Continuum Code   2013]]=3),1,0)</f>
        <v>0</v>
      </c>
      <c r="G1190">
        <f>IF(OR(Table2[[#This Row],[ Rural-Urban Continuum Code   2013]]=4,Table2[[#This Row],[ Rural-Urban Continuum Code   2013]]=5,Table2[[#This Row],[ Rural-Urban Continuum Code   2013]]=6),1,0)</f>
        <v>1</v>
      </c>
      <c r="H1190">
        <f>IF(OR(Table2[[#This Row],[ Rural-Urban Continuum Code   2013]]=7,Table2[[#This Row],[ Rural-Urban Continuum Code   2013]]=8,Table2[[#This Row],[ Rural-Urban Continuum Code   2013]]=9),1,0)</f>
        <v>0</v>
      </c>
      <c r="I1190">
        <v>0.21</v>
      </c>
      <c r="J1190">
        <v>0.09</v>
      </c>
      <c r="K1190" s="17">
        <f>Table1[[#This Row],[Median Income 2018]]</f>
        <v>43755</v>
      </c>
      <c r="L1190">
        <f>(Table1[[#This Row],[Hospital Beds 2018]]/Table1[[#This Row],[Population Estimate 2018]])*1000</f>
        <v>0.98829854522454141</v>
      </c>
      <c r="M1190" s="1">
        <v>0.83</v>
      </c>
      <c r="N1190">
        <f>Table1[[#This Row],[Population Estimate 2018]]</f>
        <v>50592</v>
      </c>
      <c r="O1190" t="str" cm="1">
        <f t="array" ref="O119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91" spans="1:15" x14ac:dyDescent="0.3">
      <c r="A1191">
        <v>1195</v>
      </c>
      <c r="B1191" t="s">
        <v>830</v>
      </c>
      <c r="C1191" t="s">
        <v>839</v>
      </c>
      <c r="D1191" t="s">
        <v>21</v>
      </c>
      <c r="E1191">
        <v>6</v>
      </c>
      <c r="F1191">
        <f>IF(OR(Table2[[#This Row],[ Rural-Urban Continuum Code   2013]]=1,Table2[[#This Row],[ Rural-Urban Continuum Code   2013]]=2,Table2[[#This Row],[ Rural-Urban Continuum Code   2013]]=3),1,0)</f>
        <v>0</v>
      </c>
      <c r="G1191">
        <f>IF(OR(Table2[[#This Row],[ Rural-Urban Continuum Code   2013]]=4,Table2[[#This Row],[ Rural-Urban Continuum Code   2013]]=5,Table2[[#This Row],[ Rural-Urban Continuum Code   2013]]=6),1,0)</f>
        <v>1</v>
      </c>
      <c r="H1191">
        <f>IF(OR(Table2[[#This Row],[ Rural-Urban Continuum Code   2013]]=7,Table2[[#This Row],[ Rural-Urban Continuum Code   2013]]=8,Table2[[#This Row],[ Rural-Urban Continuum Code   2013]]=9),1,0)</f>
        <v>0</v>
      </c>
      <c r="I1191">
        <v>0.22</v>
      </c>
      <c r="J1191">
        <v>0.08</v>
      </c>
      <c r="K1191" s="17">
        <f>Table1[[#This Row],[Median Income 2018]]</f>
        <v>49482</v>
      </c>
      <c r="L1191">
        <f>(Table1[[#This Row],[Hospital Beds 2018]]/Table1[[#This Row],[Population Estimate 2018]])*1000</f>
        <v>0.62981810853025644</v>
      </c>
      <c r="M1191" s="1">
        <v>0.8</v>
      </c>
      <c r="N1191">
        <f>Table1[[#This Row],[Population Estimate 2018]]</f>
        <v>39694</v>
      </c>
      <c r="O1191" t="str" cm="1">
        <f t="array" ref="O119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92" spans="1:15" x14ac:dyDescent="0.3">
      <c r="A1192">
        <v>1196</v>
      </c>
      <c r="B1192" t="s">
        <v>830</v>
      </c>
      <c r="C1192" t="s">
        <v>86</v>
      </c>
      <c r="D1192" t="s">
        <v>21</v>
      </c>
      <c r="E1192">
        <v>7</v>
      </c>
      <c r="F1192">
        <f>IF(OR(Table2[[#This Row],[ Rural-Urban Continuum Code   2013]]=1,Table2[[#This Row],[ Rural-Urban Continuum Code   2013]]=2,Table2[[#This Row],[ Rural-Urban Continuum Code   2013]]=3),1,0)</f>
        <v>0</v>
      </c>
      <c r="G1192">
        <f>IF(OR(Table2[[#This Row],[ Rural-Urban Continuum Code   2013]]=4,Table2[[#This Row],[ Rural-Urban Continuum Code   2013]]=5,Table2[[#This Row],[ Rural-Urban Continuum Code   2013]]=6),1,0)</f>
        <v>0</v>
      </c>
      <c r="H1192">
        <f>IF(OR(Table2[[#This Row],[ Rural-Urban Continuum Code   2013]]=7,Table2[[#This Row],[ Rural-Urban Continuum Code   2013]]=8,Table2[[#This Row],[ Rural-Urban Continuum Code   2013]]=9),1,0)</f>
        <v>1</v>
      </c>
      <c r="I1192">
        <v>0.24</v>
      </c>
      <c r="J1192">
        <v>0.1</v>
      </c>
      <c r="K1192" s="17">
        <f>Table1[[#This Row],[Median Income 2018]]</f>
        <v>39522</v>
      </c>
      <c r="L1192">
        <f>(Table1[[#This Row],[Hospital Beds 2018]]/Table1[[#This Row],[Population Estimate 2018]])*1000</f>
        <v>1.5878056525881232</v>
      </c>
      <c r="M1192" s="1">
        <v>0.78</v>
      </c>
      <c r="N1192">
        <f>Table1[[#This Row],[Population Estimate 2018]]</f>
        <v>31490</v>
      </c>
      <c r="O1192" t="str" cm="1">
        <f t="array" ref="O1192">_xlfn.IFS(Table2[[#This Row],[ Rural-Urban Continuum Code   2014]]=1,"Urban",Table2[[#This Row],[ Rural-Urban Continuum Code   2015]]=1, "Suburban",Table2[[#This Row],[ Rural-Urban Continuum Code   2016]]=1,"Rural")</f>
        <v>Rural</v>
      </c>
    </row>
    <row r="1193" spans="1:15" x14ac:dyDescent="0.3">
      <c r="A1193">
        <v>1197</v>
      </c>
      <c r="B1193" t="s">
        <v>830</v>
      </c>
      <c r="C1193" t="s">
        <v>840</v>
      </c>
      <c r="D1193" t="s">
        <v>21</v>
      </c>
      <c r="E1193">
        <v>2</v>
      </c>
      <c r="F1193">
        <f>IF(OR(Table2[[#This Row],[ Rural-Urban Continuum Code   2013]]=1,Table2[[#This Row],[ Rural-Urban Continuum Code   2013]]=2,Table2[[#This Row],[ Rural-Urban Continuum Code   2013]]=3),1,0)</f>
        <v>1</v>
      </c>
      <c r="G1193">
        <f>IF(OR(Table2[[#This Row],[ Rural-Urban Continuum Code   2013]]=4,Table2[[#This Row],[ Rural-Urban Continuum Code   2013]]=5,Table2[[#This Row],[ Rural-Urban Continuum Code   2013]]=6),1,0)</f>
        <v>0</v>
      </c>
      <c r="H1193">
        <f>IF(OR(Table2[[#This Row],[ Rural-Urban Continuum Code   2013]]=7,Table2[[#This Row],[ Rural-Urban Continuum Code   2013]]=8,Table2[[#This Row],[ Rural-Urban Continuum Code   2013]]=9),1,0)</f>
        <v>0</v>
      </c>
      <c r="I1193">
        <v>0.2</v>
      </c>
      <c r="J1193">
        <v>0.08</v>
      </c>
      <c r="K1193" s="17">
        <f>Table1[[#This Row],[Median Income 2018]]</f>
        <v>65984</v>
      </c>
      <c r="L1193">
        <f>(Table1[[#This Row],[Hospital Beds 2018]]/Table1[[#This Row],[Population Estimate 2018]])*1000</f>
        <v>1.2316405549171066</v>
      </c>
      <c r="M1193" s="1">
        <v>0.83</v>
      </c>
      <c r="N1193">
        <f>Table1[[#This Row],[Population Estimate 2018]]</f>
        <v>206229</v>
      </c>
      <c r="O1193" t="str" cm="1">
        <f t="array" ref="O1193">_xlfn.IFS(Table2[[#This Row],[ Rural-Urban Continuum Code   2014]]=1,"Urban",Table2[[#This Row],[ Rural-Urban Continuum Code   2015]]=1, "Suburban",Table2[[#This Row],[ Rural-Urban Continuum Code   2016]]=1,"Rural")</f>
        <v>Urban</v>
      </c>
    </row>
    <row r="1194" spans="1:15" x14ac:dyDescent="0.3">
      <c r="A1194">
        <v>1198</v>
      </c>
      <c r="B1194" t="s">
        <v>841</v>
      </c>
      <c r="C1194" t="s">
        <v>842</v>
      </c>
      <c r="D1194" t="s">
        <v>21</v>
      </c>
      <c r="E1194">
        <v>3</v>
      </c>
      <c r="F1194">
        <f>IF(OR(Table2[[#This Row],[ Rural-Urban Continuum Code   2013]]=1,Table2[[#This Row],[ Rural-Urban Continuum Code   2013]]=2,Table2[[#This Row],[ Rural-Urban Continuum Code   2013]]=3),1,0)</f>
        <v>1</v>
      </c>
      <c r="G1194">
        <f>IF(OR(Table2[[#This Row],[ Rural-Urban Continuum Code   2013]]=4,Table2[[#This Row],[ Rural-Urban Continuum Code   2013]]=5,Table2[[#This Row],[ Rural-Urban Continuum Code   2013]]=6),1,0)</f>
        <v>0</v>
      </c>
      <c r="H1194">
        <f>IF(OR(Table2[[#This Row],[ Rural-Urban Continuum Code   2013]]=7,Table2[[#This Row],[ Rural-Urban Continuum Code   2013]]=8,Table2[[#This Row],[ Rural-Urban Continuum Code   2013]]=9),1,0)</f>
        <v>0</v>
      </c>
      <c r="I1194">
        <v>0.2</v>
      </c>
      <c r="J1194">
        <v>7.0000000000000007E-2</v>
      </c>
      <c r="K1194" s="17">
        <f>Table1[[#This Row],[Median Income 2018]]</f>
        <v>43535</v>
      </c>
      <c r="L1194">
        <f>(Table1[[#This Row],[Hospital Beds 2018]]/Table1[[#This Row],[Population Estimate 2018]])*1000</f>
        <v>5.7625924621345543</v>
      </c>
      <c r="M1194" s="1">
        <v>0.74</v>
      </c>
      <c r="N1194">
        <f>Table1[[#This Row],[Population Estimate 2018]]</f>
        <v>70975</v>
      </c>
      <c r="O1194" t="str" cm="1">
        <f t="array" ref="O1194">_xlfn.IFS(Table2[[#This Row],[ Rural-Urban Continuum Code   2014]]=1,"Urban",Table2[[#This Row],[ Rural-Urban Continuum Code   2015]]=1, "Suburban",Table2[[#This Row],[ Rural-Urban Continuum Code   2016]]=1,"Rural")</f>
        <v>Urban</v>
      </c>
    </row>
    <row r="1195" spans="1:15" x14ac:dyDescent="0.3">
      <c r="A1195">
        <v>1199</v>
      </c>
      <c r="B1195" t="s">
        <v>841</v>
      </c>
      <c r="C1195" t="s">
        <v>843</v>
      </c>
      <c r="D1195" t="s">
        <v>21</v>
      </c>
      <c r="E1195">
        <v>1</v>
      </c>
      <c r="F1195">
        <f>IF(OR(Table2[[#This Row],[ Rural-Urban Continuum Code   2013]]=1,Table2[[#This Row],[ Rural-Urban Continuum Code   2013]]=2,Table2[[#This Row],[ Rural-Urban Continuum Code   2013]]=3),1,0)</f>
        <v>1</v>
      </c>
      <c r="G1195">
        <f>IF(OR(Table2[[#This Row],[ Rural-Urban Continuum Code   2013]]=4,Table2[[#This Row],[ Rural-Urban Continuum Code   2013]]=5,Table2[[#This Row],[ Rural-Urban Continuum Code   2013]]=6),1,0)</f>
        <v>0</v>
      </c>
      <c r="H1195">
        <f>IF(OR(Table2[[#This Row],[ Rural-Urban Continuum Code   2013]]=7,Table2[[#This Row],[ Rural-Urban Continuum Code   2013]]=8,Table2[[#This Row],[ Rural-Urban Continuum Code   2013]]=9),1,0)</f>
        <v>0</v>
      </c>
      <c r="I1195">
        <v>0.15</v>
      </c>
      <c r="J1195">
        <v>0.09</v>
      </c>
      <c r="K1195" s="17">
        <f>Table1[[#This Row],[Median Income 2018]]</f>
        <v>97051</v>
      </c>
      <c r="L1195">
        <f>(Table1[[#This Row],[Hospital Beds 2018]]/Table1[[#This Row],[Population Estimate 2018]])*1000</f>
        <v>1.1787560044511494</v>
      </c>
      <c r="M1195" s="1">
        <v>0.85</v>
      </c>
      <c r="N1195">
        <f>Table1[[#This Row],[Population Estimate 2018]]</f>
        <v>576031</v>
      </c>
      <c r="O1195" t="str" cm="1">
        <f t="array" ref="O1195">_xlfn.IFS(Table2[[#This Row],[ Rural-Urban Continuum Code   2014]]=1,"Urban",Table2[[#This Row],[ Rural-Urban Continuum Code   2015]]=1, "Suburban",Table2[[#This Row],[ Rural-Urban Continuum Code   2016]]=1,"Rural")</f>
        <v>Urban</v>
      </c>
    </row>
    <row r="1196" spans="1:15" x14ac:dyDescent="0.3">
      <c r="A1196">
        <v>1200</v>
      </c>
      <c r="B1196" t="s">
        <v>841</v>
      </c>
      <c r="C1196" t="s">
        <v>844</v>
      </c>
      <c r="D1196" t="s">
        <v>21</v>
      </c>
      <c r="E1196">
        <v>1</v>
      </c>
      <c r="F1196">
        <f>IF(OR(Table2[[#This Row],[ Rural-Urban Continuum Code   2013]]=1,Table2[[#This Row],[ Rural-Urban Continuum Code   2013]]=2,Table2[[#This Row],[ Rural-Urban Continuum Code   2013]]=3),1,0)</f>
        <v>1</v>
      </c>
      <c r="G1196">
        <f>IF(OR(Table2[[#This Row],[ Rural-Urban Continuum Code   2013]]=4,Table2[[#This Row],[ Rural-Urban Continuum Code   2013]]=5,Table2[[#This Row],[ Rural-Urban Continuum Code   2013]]=6),1,0)</f>
        <v>0</v>
      </c>
      <c r="H1196">
        <f>IF(OR(Table2[[#This Row],[ Rural-Urban Continuum Code   2013]]=7,Table2[[#This Row],[ Rural-Urban Continuum Code   2013]]=8,Table2[[#This Row],[ Rural-Urban Continuum Code   2013]]=9),1,0)</f>
        <v>0</v>
      </c>
      <c r="I1196">
        <v>0.17</v>
      </c>
      <c r="J1196">
        <v>0.06</v>
      </c>
      <c r="K1196" s="17">
        <f>Table1[[#This Row],[Median Income 2018]]</f>
        <v>75836</v>
      </c>
      <c r="L1196">
        <f>(Table1[[#This Row],[Hospital Beds 2018]]/Table1[[#This Row],[Population Estimate 2018]])*1000</f>
        <v>2.4878354383165284</v>
      </c>
      <c r="M1196" s="1">
        <v>0.83</v>
      </c>
      <c r="N1196">
        <f>Table1[[#This Row],[Population Estimate 2018]]</f>
        <v>828431</v>
      </c>
      <c r="O1196" t="str" cm="1">
        <f t="array" ref="O1196">_xlfn.IFS(Table2[[#This Row],[ Rural-Urban Continuum Code   2014]]=1,"Urban",Table2[[#This Row],[ Rural-Urban Continuum Code   2015]]=1, "Suburban",Table2[[#This Row],[ Rural-Urban Continuum Code   2016]]=1,"Rural")</f>
        <v>Urban</v>
      </c>
    </row>
    <row r="1197" spans="1:15" x14ac:dyDescent="0.3">
      <c r="A1197">
        <v>1201</v>
      </c>
      <c r="B1197" t="s">
        <v>841</v>
      </c>
      <c r="C1197" t="s">
        <v>845</v>
      </c>
      <c r="D1197" t="s">
        <v>21</v>
      </c>
      <c r="E1197">
        <v>1</v>
      </c>
      <c r="F1197">
        <f>IF(OR(Table2[[#This Row],[ Rural-Urban Continuum Code   2013]]=1,Table2[[#This Row],[ Rural-Urban Continuum Code   2013]]=2,Table2[[#This Row],[ Rural-Urban Continuum Code   2013]]=3),1,0)</f>
        <v>1</v>
      </c>
      <c r="G1197">
        <f>IF(OR(Table2[[#This Row],[ Rural-Urban Continuum Code   2013]]=4,Table2[[#This Row],[ Rural-Urban Continuum Code   2013]]=5,Table2[[#This Row],[ Rural-Urban Continuum Code   2013]]=6),1,0)</f>
        <v>0</v>
      </c>
      <c r="H1197">
        <f>IF(OR(Table2[[#This Row],[ Rural-Urban Continuum Code   2013]]=7,Table2[[#This Row],[ Rural-Urban Continuum Code   2013]]=8,Table2[[#This Row],[ Rural-Urban Continuum Code   2013]]=9),1,0)</f>
        <v>0</v>
      </c>
      <c r="I1197">
        <v>0.15</v>
      </c>
      <c r="J1197">
        <v>0.09</v>
      </c>
      <c r="K1197" s="17">
        <f>Table1[[#This Row],[Median Income 2018]]</f>
        <v>106270</v>
      </c>
      <c r="L1197">
        <f>(Table1[[#This Row],[Hospital Beds 2018]]/Table1[[#This Row],[Population Estimate 2018]])*1000</f>
        <v>0.80432159820875415</v>
      </c>
      <c r="M1197" s="1">
        <v>0.87</v>
      </c>
      <c r="N1197">
        <f>Table1[[#This Row],[Population Estimate 2018]]</f>
        <v>92003</v>
      </c>
      <c r="O1197" t="str" cm="1">
        <f t="array" ref="O1197">_xlfn.IFS(Table2[[#This Row],[ Rural-Urban Continuum Code   2014]]=1,"Urban",Table2[[#This Row],[ Rural-Urban Continuum Code   2015]]=1, "Suburban",Table2[[#This Row],[ Rural-Urban Continuum Code   2016]]=1,"Rural")</f>
        <v>Urban</v>
      </c>
    </row>
    <row r="1198" spans="1:15" x14ac:dyDescent="0.3">
      <c r="A1198">
        <v>1202</v>
      </c>
      <c r="B1198" t="s">
        <v>841</v>
      </c>
      <c r="C1198" t="s">
        <v>846</v>
      </c>
      <c r="D1198" t="s">
        <v>21</v>
      </c>
      <c r="E1198">
        <v>6</v>
      </c>
      <c r="F1198">
        <f>IF(OR(Table2[[#This Row],[ Rural-Urban Continuum Code   2013]]=1,Table2[[#This Row],[ Rural-Urban Continuum Code   2013]]=2,Table2[[#This Row],[ Rural-Urban Continuum Code   2013]]=3),1,0)</f>
        <v>0</v>
      </c>
      <c r="G1198">
        <f>IF(OR(Table2[[#This Row],[ Rural-Urban Continuum Code   2013]]=4,Table2[[#This Row],[ Rural-Urban Continuum Code   2013]]=5,Table2[[#This Row],[ Rural-Urban Continuum Code   2013]]=6),1,0)</f>
        <v>1</v>
      </c>
      <c r="H1198">
        <f>IF(OR(Table2[[#This Row],[ Rural-Urban Continuum Code   2013]]=7,Table2[[#This Row],[ Rural-Urban Continuum Code   2013]]=8,Table2[[#This Row],[ Rural-Urban Continuum Code   2013]]=9),1,0)</f>
        <v>0</v>
      </c>
      <c r="I1198">
        <v>0.16</v>
      </c>
      <c r="J1198">
        <v>7.0000000000000007E-2</v>
      </c>
      <c r="K1198" s="17">
        <f>Table1[[#This Row],[Median Income 2018]]</f>
        <v>56627</v>
      </c>
      <c r="L1198">
        <f>(Table1[[#This Row],[Hospital Beds 2018]]/Table1[[#This Row],[Population Estimate 2018]])*1000</f>
        <v>0</v>
      </c>
      <c r="M1198" s="1">
        <v>0.86</v>
      </c>
      <c r="N1198">
        <f>Table1[[#This Row],[Population Estimate 2018]]</f>
        <v>33304</v>
      </c>
      <c r="O1198" t="str" cm="1">
        <f t="array" ref="O119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199" spans="1:15" x14ac:dyDescent="0.3">
      <c r="A1199">
        <v>1203</v>
      </c>
      <c r="B1199" t="s">
        <v>841</v>
      </c>
      <c r="C1199" t="s">
        <v>141</v>
      </c>
      <c r="D1199" t="s">
        <v>21</v>
      </c>
      <c r="E1199">
        <v>1</v>
      </c>
      <c r="F1199">
        <f>IF(OR(Table2[[#This Row],[ Rural-Urban Continuum Code   2013]]=1,Table2[[#This Row],[ Rural-Urban Continuum Code   2013]]=2,Table2[[#This Row],[ Rural-Urban Continuum Code   2013]]=3),1,0)</f>
        <v>1</v>
      </c>
      <c r="G1199">
        <f>IF(OR(Table2[[#This Row],[ Rural-Urban Continuum Code   2013]]=4,Table2[[#This Row],[ Rural-Urban Continuum Code   2013]]=5,Table2[[#This Row],[ Rural-Urban Continuum Code   2013]]=6),1,0)</f>
        <v>0</v>
      </c>
      <c r="H1199">
        <f>IF(OR(Table2[[#This Row],[ Rural-Urban Continuum Code   2013]]=7,Table2[[#This Row],[ Rural-Urban Continuum Code   2013]]=8,Table2[[#This Row],[ Rural-Urban Continuum Code   2013]]=9),1,0)</f>
        <v>0</v>
      </c>
      <c r="I1199">
        <v>0.17</v>
      </c>
      <c r="J1199">
        <v>0.06</v>
      </c>
      <c r="K1199" s="17">
        <f>Table1[[#This Row],[Median Income 2018]]</f>
        <v>95956</v>
      </c>
      <c r="L1199">
        <f>(Table1[[#This Row],[Hospital Beds 2018]]/Table1[[#This Row],[Population Estimate 2018]])*1000</f>
        <v>2.1730224605026449</v>
      </c>
      <c r="M1199" s="1">
        <v>0.84</v>
      </c>
      <c r="N1199">
        <f>Table1[[#This Row],[Population Estimate 2018]]</f>
        <v>168429</v>
      </c>
      <c r="O1199" t="str" cm="1">
        <f t="array" ref="O1199">_xlfn.IFS(Table2[[#This Row],[ Rural-Urban Continuum Code   2014]]=1,"Urban",Table2[[#This Row],[ Rural-Urban Continuum Code   2015]]=1, "Suburban",Table2[[#This Row],[ Rural-Urban Continuum Code   2016]]=1,"Rural")</f>
        <v>Urban</v>
      </c>
    </row>
    <row r="1200" spans="1:15" x14ac:dyDescent="0.3">
      <c r="A1200">
        <v>1204</v>
      </c>
      <c r="B1200" t="s">
        <v>841</v>
      </c>
      <c r="C1200" t="s">
        <v>847</v>
      </c>
      <c r="D1200" t="s">
        <v>58</v>
      </c>
      <c r="E1200">
        <v>1</v>
      </c>
      <c r="F1200">
        <f>IF(OR(Table2[[#This Row],[ Rural-Urban Continuum Code   2013]]=1,Table2[[#This Row],[ Rural-Urban Continuum Code   2013]]=2,Table2[[#This Row],[ Rural-Urban Continuum Code   2013]]=3),1,0)</f>
        <v>1</v>
      </c>
      <c r="G1200">
        <f>IF(OR(Table2[[#This Row],[ Rural-Urban Continuum Code   2013]]=4,Table2[[#This Row],[ Rural-Urban Continuum Code   2013]]=5,Table2[[#This Row],[ Rural-Urban Continuum Code   2013]]=6),1,0)</f>
        <v>0</v>
      </c>
      <c r="H1200">
        <f>IF(OR(Table2[[#This Row],[ Rural-Urban Continuum Code   2013]]=7,Table2[[#This Row],[ Rural-Urban Continuum Code   2013]]=8,Table2[[#This Row],[ Rural-Urban Continuum Code   2013]]=9),1,0)</f>
        <v>0</v>
      </c>
      <c r="I1200">
        <v>0.16</v>
      </c>
      <c r="J1200">
        <v>7.0000000000000007E-2</v>
      </c>
      <c r="K1200" s="17">
        <f>Table1[[#This Row],[Median Income 2018]]</f>
        <v>72739</v>
      </c>
      <c r="L1200">
        <f>(Table1[[#This Row],[Hospital Beds 2018]]/Table1[[#This Row],[Population Estimate 2018]])*1000</f>
        <v>1.0600431797405325</v>
      </c>
      <c r="M1200" s="1">
        <v>0.87</v>
      </c>
      <c r="N1200">
        <f>Table1[[#This Row],[Population Estimate 2018]]</f>
        <v>102826</v>
      </c>
      <c r="O1200" t="str" cm="1">
        <f t="array" ref="O1200">_xlfn.IFS(Table2[[#This Row],[ Rural-Urban Continuum Code   2014]]=1,"Urban",Table2[[#This Row],[ Rural-Urban Continuum Code   2015]]=1, "Suburban",Table2[[#This Row],[ Rural-Urban Continuum Code   2016]]=1,"Rural")</f>
        <v>Urban</v>
      </c>
    </row>
    <row r="1201" spans="1:15" x14ac:dyDescent="0.3">
      <c r="A1201">
        <v>1205</v>
      </c>
      <c r="B1201" t="s">
        <v>841</v>
      </c>
      <c r="C1201" t="s">
        <v>848</v>
      </c>
      <c r="D1201" t="s">
        <v>21</v>
      </c>
      <c r="E1201">
        <v>1</v>
      </c>
      <c r="F1201">
        <f>IF(OR(Table2[[#This Row],[ Rural-Urban Continuum Code   2013]]=1,Table2[[#This Row],[ Rural-Urban Continuum Code   2013]]=2,Table2[[#This Row],[ Rural-Urban Continuum Code   2013]]=3),1,0)</f>
        <v>1</v>
      </c>
      <c r="G1201">
        <f>IF(OR(Table2[[#This Row],[ Rural-Urban Continuum Code   2013]]=4,Table2[[#This Row],[ Rural-Urban Continuum Code   2013]]=5,Table2[[#This Row],[ Rural-Urban Continuum Code   2013]]=6),1,0)</f>
        <v>0</v>
      </c>
      <c r="H1201">
        <f>IF(OR(Table2[[#This Row],[ Rural-Urban Continuum Code   2013]]=7,Table2[[#This Row],[ Rural-Urban Continuum Code   2013]]=8,Table2[[#This Row],[ Rural-Urban Continuum Code   2013]]=9),1,0)</f>
        <v>0</v>
      </c>
      <c r="I1201">
        <v>0.13</v>
      </c>
      <c r="J1201">
        <v>0.1</v>
      </c>
      <c r="K1201" s="17">
        <f>Table1[[#This Row],[Median Income 2018]]</f>
        <v>92616</v>
      </c>
      <c r="L1201">
        <f>(Table1[[#This Row],[Hospital Beds 2018]]/Table1[[#This Row],[Population Estimate 2018]])*1000</f>
        <v>0.67491006359015004</v>
      </c>
      <c r="M1201" s="1">
        <v>0.89</v>
      </c>
      <c r="N1201">
        <f>Table1[[#This Row],[Population Estimate 2018]]</f>
        <v>161503</v>
      </c>
      <c r="O1201" t="str" cm="1">
        <f t="array" ref="O1201">_xlfn.IFS(Table2[[#This Row],[ Rural-Urban Continuum Code   2014]]=1,"Urban",Table2[[#This Row],[ Rural-Urban Continuum Code   2015]]=1, "Suburban",Table2[[#This Row],[ Rural-Urban Continuum Code   2016]]=1,"Rural")</f>
        <v>Urban</v>
      </c>
    </row>
    <row r="1202" spans="1:15" x14ac:dyDescent="0.3">
      <c r="A1202">
        <v>1206</v>
      </c>
      <c r="B1202" t="s">
        <v>841</v>
      </c>
      <c r="C1202" t="s">
        <v>849</v>
      </c>
      <c r="D1202" t="s">
        <v>21</v>
      </c>
      <c r="E1202">
        <v>6</v>
      </c>
      <c r="F1202">
        <f>IF(OR(Table2[[#This Row],[ Rural-Urban Continuum Code   2013]]=1,Table2[[#This Row],[ Rural-Urban Continuum Code   2013]]=2,Table2[[#This Row],[ Rural-Urban Continuum Code   2013]]=3),1,0)</f>
        <v>0</v>
      </c>
      <c r="G1202">
        <f>IF(OR(Table2[[#This Row],[ Rural-Urban Continuum Code   2013]]=4,Table2[[#This Row],[ Rural-Urban Continuum Code   2013]]=5,Table2[[#This Row],[ Rural-Urban Continuum Code   2013]]=6),1,0)</f>
        <v>1</v>
      </c>
      <c r="H1202">
        <f>IF(OR(Table2[[#This Row],[ Rural-Urban Continuum Code   2013]]=7,Table2[[#This Row],[ Rural-Urban Continuum Code   2013]]=8,Table2[[#This Row],[ Rural-Urban Continuum Code   2013]]=9),1,0)</f>
        <v>0</v>
      </c>
      <c r="I1202">
        <v>0.22</v>
      </c>
      <c r="J1202">
        <v>0.08</v>
      </c>
      <c r="K1202" s="17">
        <f>Table1[[#This Row],[Median Income 2018]]</f>
        <v>48682</v>
      </c>
      <c r="L1202">
        <f>(Table1[[#This Row],[Hospital Beds 2018]]/Table1[[#This Row],[Population Estimate 2018]])*1000</f>
        <v>3.9689980623788985</v>
      </c>
      <c r="M1202" s="1">
        <v>0.82</v>
      </c>
      <c r="N1202">
        <f>Table1[[#This Row],[Population Estimate 2018]]</f>
        <v>31998</v>
      </c>
      <c r="O1202" t="str" cm="1">
        <f t="array" ref="O120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03" spans="1:15" x14ac:dyDescent="0.3">
      <c r="A1203">
        <v>1207</v>
      </c>
      <c r="B1203" t="s">
        <v>841</v>
      </c>
      <c r="C1203" t="s">
        <v>850</v>
      </c>
      <c r="D1203" t="s">
        <v>21</v>
      </c>
      <c r="E1203">
        <v>1</v>
      </c>
      <c r="F1203">
        <f>IF(OR(Table2[[#This Row],[ Rural-Urban Continuum Code   2013]]=1,Table2[[#This Row],[ Rural-Urban Continuum Code   2013]]=2,Table2[[#This Row],[ Rural-Urban Continuum Code   2013]]=3),1,0)</f>
        <v>1</v>
      </c>
      <c r="G1203">
        <f>IF(OR(Table2[[#This Row],[ Rural-Urban Continuum Code   2013]]=4,Table2[[#This Row],[ Rural-Urban Continuum Code   2013]]=5,Table2[[#This Row],[ Rural-Urban Continuum Code   2013]]=6),1,0)</f>
        <v>0</v>
      </c>
      <c r="H1203">
        <f>IF(OR(Table2[[#This Row],[ Rural-Urban Continuum Code   2013]]=7,Table2[[#This Row],[ Rural-Urban Continuum Code   2013]]=8,Table2[[#This Row],[ Rural-Urban Continuum Code   2013]]=9),1,0)</f>
        <v>0</v>
      </c>
      <c r="I1203">
        <v>0.14000000000000001</v>
      </c>
      <c r="J1203">
        <v>7.0000000000000007E-2</v>
      </c>
      <c r="K1203" s="17">
        <f>Table1[[#This Row],[Median Income 2018]]</f>
        <v>95196</v>
      </c>
      <c r="L1203">
        <f>(Table1[[#This Row],[Hospital Beds 2018]]/Table1[[#This Row],[Population Estimate 2018]])*1000</f>
        <v>1.0991676054575041</v>
      </c>
      <c r="M1203" s="1">
        <v>0.86</v>
      </c>
      <c r="N1203">
        <f>Table1[[#This Row],[Population Estimate 2018]]</f>
        <v>255648</v>
      </c>
      <c r="O1203" t="str" cm="1">
        <f t="array" ref="O1203">_xlfn.IFS(Table2[[#This Row],[ Rural-Urban Continuum Code   2014]]=1,"Urban",Table2[[#This Row],[ Rural-Urban Continuum Code   2015]]=1, "Suburban",Table2[[#This Row],[ Rural-Urban Continuum Code   2016]]=1,"Rural")</f>
        <v>Urban</v>
      </c>
    </row>
    <row r="1204" spans="1:15" x14ac:dyDescent="0.3">
      <c r="A1204">
        <v>1208</v>
      </c>
      <c r="B1204" t="s">
        <v>841</v>
      </c>
      <c r="C1204" t="s">
        <v>851</v>
      </c>
      <c r="D1204" t="s">
        <v>21</v>
      </c>
      <c r="E1204">
        <v>6</v>
      </c>
      <c r="F1204">
        <f>IF(OR(Table2[[#This Row],[ Rural-Urban Continuum Code   2013]]=1,Table2[[#This Row],[ Rural-Urban Continuum Code   2013]]=2,Table2[[#This Row],[ Rural-Urban Continuum Code   2013]]=3),1,0)</f>
        <v>0</v>
      </c>
      <c r="G1204">
        <f>IF(OR(Table2[[#This Row],[ Rural-Urban Continuum Code   2013]]=4,Table2[[#This Row],[ Rural-Urban Continuum Code   2013]]=5,Table2[[#This Row],[ Rural-Urban Continuum Code   2013]]=6),1,0)</f>
        <v>1</v>
      </c>
      <c r="H1204">
        <f>IF(OR(Table2[[#This Row],[ Rural-Urban Continuum Code   2013]]=7,Table2[[#This Row],[ Rural-Urban Continuum Code   2013]]=8,Table2[[#This Row],[ Rural-Urban Continuum Code   2013]]=9),1,0)</f>
        <v>0</v>
      </c>
      <c r="I1204">
        <v>0.22</v>
      </c>
      <c r="J1204">
        <v>7.0000000000000007E-2</v>
      </c>
      <c r="K1204" s="17">
        <f>Table1[[#This Row],[Median Income 2018]]</f>
        <v>49147</v>
      </c>
      <c r="L1204">
        <f>(Table1[[#This Row],[Hospital Beds 2018]]/Table1[[#This Row],[Population Estimate 2018]])*1000</f>
        <v>2.023111476871378</v>
      </c>
      <c r="M1204" s="1">
        <v>0.8</v>
      </c>
      <c r="N1204">
        <f>Table1[[#This Row],[Population Estimate 2018]]</f>
        <v>29163</v>
      </c>
      <c r="O1204" t="str" cm="1">
        <f t="array" ref="O120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05" spans="1:15" x14ac:dyDescent="0.3">
      <c r="A1205">
        <v>1209</v>
      </c>
      <c r="B1205" t="s">
        <v>841</v>
      </c>
      <c r="C1205" t="s">
        <v>852</v>
      </c>
      <c r="D1205" t="s">
        <v>21</v>
      </c>
      <c r="E1205">
        <v>1</v>
      </c>
      <c r="F1205">
        <f>IF(OR(Table2[[#This Row],[ Rural-Urban Continuum Code   2013]]=1,Table2[[#This Row],[ Rural-Urban Continuum Code   2013]]=2,Table2[[#This Row],[ Rural-Urban Continuum Code   2013]]=3),1,0)</f>
        <v>1</v>
      </c>
      <c r="G1205">
        <f>IF(OR(Table2[[#This Row],[ Rural-Urban Continuum Code   2013]]=4,Table2[[#This Row],[ Rural-Urban Continuum Code   2013]]=5,Table2[[#This Row],[ Rural-Urban Continuum Code   2013]]=6),1,0)</f>
        <v>0</v>
      </c>
      <c r="H1205">
        <f>IF(OR(Table2[[#This Row],[ Rural-Urban Continuum Code   2013]]=7,Table2[[#This Row],[ Rural-Urban Continuum Code   2013]]=8,Table2[[#This Row],[ Rural-Urban Continuum Code   2013]]=9),1,0)</f>
        <v>0</v>
      </c>
      <c r="I1205">
        <v>0.16</v>
      </c>
      <c r="J1205">
        <v>0.08</v>
      </c>
      <c r="K1205" s="17">
        <f>Table1[[#This Row],[Median Income 2018]]</f>
        <v>87959</v>
      </c>
      <c r="L1205">
        <f>(Table1[[#This Row],[Hospital Beds 2018]]/Table1[[#This Row],[Population Estimate 2018]])*1000</f>
        <v>1.004110948353258</v>
      </c>
      <c r="M1205" s="1">
        <v>0.85</v>
      </c>
      <c r="N1205">
        <f>Table1[[#This Row],[Population Estimate 2018]]</f>
        <v>253956</v>
      </c>
      <c r="O1205" t="str" cm="1">
        <f t="array" ref="O1205">_xlfn.IFS(Table2[[#This Row],[ Rural-Urban Continuum Code   2014]]=1,"Urban",Table2[[#This Row],[ Rural-Urban Continuum Code   2015]]=1, "Suburban",Table2[[#This Row],[ Rural-Urban Continuum Code   2016]]=1,"Rural")</f>
        <v>Urban</v>
      </c>
    </row>
    <row r="1206" spans="1:15" x14ac:dyDescent="0.3">
      <c r="A1206">
        <v>1210</v>
      </c>
      <c r="B1206" t="s">
        <v>841</v>
      </c>
      <c r="C1206" t="s">
        <v>159</v>
      </c>
      <c r="D1206" t="s">
        <v>21</v>
      </c>
      <c r="E1206">
        <v>1</v>
      </c>
      <c r="F1206">
        <f>IF(OR(Table2[[#This Row],[ Rural-Urban Continuum Code   2013]]=1,Table2[[#This Row],[ Rural-Urban Continuum Code   2013]]=2,Table2[[#This Row],[ Rural-Urban Continuum Code   2013]]=3),1,0)</f>
        <v>1</v>
      </c>
      <c r="G1206">
        <f>IF(OR(Table2[[#This Row],[ Rural-Urban Continuum Code   2013]]=4,Table2[[#This Row],[ Rural-Urban Continuum Code   2013]]=5,Table2[[#This Row],[ Rural-Urban Continuum Code   2013]]=6),1,0)</f>
        <v>0</v>
      </c>
      <c r="H1206">
        <f>IF(OR(Table2[[#This Row],[ Rural-Urban Continuum Code   2013]]=7,Table2[[#This Row],[ Rural-Urban Continuum Code   2013]]=8,Table2[[#This Row],[ Rural-Urban Continuum Code   2013]]=9),1,0)</f>
        <v>0</v>
      </c>
      <c r="I1206">
        <v>0.14000000000000001</v>
      </c>
      <c r="J1206">
        <v>0.06</v>
      </c>
      <c r="K1206" s="17">
        <f>Table1[[#This Row],[Median Income 2018]]</f>
        <v>116719</v>
      </c>
      <c r="L1206">
        <f>(Table1[[#This Row],[Hospital Beds 2018]]/Table1[[#This Row],[Population Estimate 2018]])*1000</f>
        <v>1.5748957289075358</v>
      </c>
      <c r="M1206" s="1">
        <v>0.87</v>
      </c>
      <c r="N1206">
        <f>Table1[[#This Row],[Population Estimate 2018]]</f>
        <v>323196</v>
      </c>
      <c r="O1206" t="str" cm="1">
        <f t="array" ref="O1206">_xlfn.IFS(Table2[[#This Row],[ Rural-Urban Continuum Code   2014]]=1,"Urban",Table2[[#This Row],[ Rural-Urban Continuum Code   2015]]=1, "Suburban",Table2[[#This Row],[ Rural-Urban Continuum Code   2016]]=1,"Rural")</f>
        <v>Urban</v>
      </c>
    </row>
    <row r="1207" spans="1:15" x14ac:dyDescent="0.3">
      <c r="A1207">
        <v>1211</v>
      </c>
      <c r="B1207" t="s">
        <v>841</v>
      </c>
      <c r="C1207" t="s">
        <v>315</v>
      </c>
      <c r="D1207" t="s">
        <v>21</v>
      </c>
      <c r="E1207">
        <v>6</v>
      </c>
      <c r="F1207">
        <f>IF(OR(Table2[[#This Row],[ Rural-Urban Continuum Code   2013]]=1,Table2[[#This Row],[ Rural-Urban Continuum Code   2013]]=2,Table2[[#This Row],[ Rural-Urban Continuum Code   2013]]=3),1,0)</f>
        <v>0</v>
      </c>
      <c r="G1207">
        <f>IF(OR(Table2[[#This Row],[ Rural-Urban Continuum Code   2013]]=4,Table2[[#This Row],[ Rural-Urban Continuum Code   2013]]=5,Table2[[#This Row],[ Rural-Urban Continuum Code   2013]]=6),1,0)</f>
        <v>1</v>
      </c>
      <c r="H1207">
        <f>IF(OR(Table2[[#This Row],[ Rural-Urban Continuum Code   2013]]=7,Table2[[#This Row],[ Rural-Urban Continuum Code   2013]]=8,Table2[[#This Row],[ Rural-Urban Continuum Code   2013]]=9),1,0)</f>
        <v>0</v>
      </c>
      <c r="I1207">
        <v>0.27</v>
      </c>
      <c r="J1207">
        <v>0.08</v>
      </c>
      <c r="K1207" s="17">
        <f>Table1[[#This Row],[Median Income 2018]]</f>
        <v>55514</v>
      </c>
      <c r="L1207">
        <f>(Table1[[#This Row],[Hospital Beds 2018]]/Table1[[#This Row],[Population Estimate 2018]])*1000</f>
        <v>6.3973585100345662</v>
      </c>
      <c r="M1207" s="1">
        <v>0.7</v>
      </c>
      <c r="N1207">
        <f>Table1[[#This Row],[Population Estimate 2018]]</f>
        <v>19383</v>
      </c>
      <c r="O1207" t="str" cm="1">
        <f t="array" ref="O120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08" spans="1:15" x14ac:dyDescent="0.3">
      <c r="A1208">
        <v>1212</v>
      </c>
      <c r="B1208" t="s">
        <v>841</v>
      </c>
      <c r="C1208" t="s">
        <v>72</v>
      </c>
      <c r="D1208" t="s">
        <v>21</v>
      </c>
      <c r="E1208">
        <v>1</v>
      </c>
      <c r="F1208">
        <f>IF(OR(Table2[[#This Row],[ Rural-Urban Continuum Code   2013]]=1,Table2[[#This Row],[ Rural-Urban Continuum Code   2013]]=2,Table2[[#This Row],[ Rural-Urban Continuum Code   2013]]=3),1,0)</f>
        <v>1</v>
      </c>
      <c r="G1208">
        <f>IF(OR(Table2[[#This Row],[ Rural-Urban Continuum Code   2013]]=4,Table2[[#This Row],[ Rural-Urban Continuum Code   2013]]=5,Table2[[#This Row],[ Rural-Urban Continuum Code   2013]]=6),1,0)</f>
        <v>0</v>
      </c>
      <c r="H1208">
        <f>IF(OR(Table2[[#This Row],[ Rural-Urban Continuum Code   2013]]=7,Table2[[#This Row],[ Rural-Urban Continuum Code   2013]]=8,Table2[[#This Row],[ Rural-Urban Continuum Code   2013]]=9),1,0)</f>
        <v>0</v>
      </c>
      <c r="I1208">
        <v>0.16</v>
      </c>
      <c r="J1208">
        <v>0.04</v>
      </c>
      <c r="K1208" s="17">
        <f>Table1[[#This Row],[Median Income 2018]]</f>
        <v>107758</v>
      </c>
      <c r="L1208">
        <f>(Table1[[#This Row],[Hospital Beds 2018]]/Table1[[#This Row],[Population Estimate 2018]])*1000</f>
        <v>1.9248180875896737</v>
      </c>
      <c r="M1208" s="1">
        <v>0.85</v>
      </c>
      <c r="N1208">
        <f>Table1[[#This Row],[Population Estimate 2018]]</f>
        <v>1052567</v>
      </c>
      <c r="O1208" t="str" cm="1">
        <f t="array" ref="O1208">_xlfn.IFS(Table2[[#This Row],[ Rural-Urban Continuum Code   2014]]=1,"Urban",Table2[[#This Row],[ Rural-Urban Continuum Code   2015]]=1, "Suburban",Table2[[#This Row],[ Rural-Urban Continuum Code   2016]]=1,"Rural")</f>
        <v>Urban</v>
      </c>
    </row>
    <row r="1209" spans="1:15" x14ac:dyDescent="0.3">
      <c r="A1209">
        <v>1213</v>
      </c>
      <c r="B1209" t="s">
        <v>841</v>
      </c>
      <c r="C1209" t="s">
        <v>853</v>
      </c>
      <c r="D1209" t="s">
        <v>21</v>
      </c>
      <c r="E1209">
        <v>1</v>
      </c>
      <c r="F1209">
        <f>IF(OR(Table2[[#This Row],[ Rural-Urban Continuum Code   2013]]=1,Table2[[#This Row],[ Rural-Urban Continuum Code   2013]]=2,Table2[[#This Row],[ Rural-Urban Continuum Code   2013]]=3),1,0)</f>
        <v>1</v>
      </c>
      <c r="G1209">
        <f>IF(OR(Table2[[#This Row],[ Rural-Urban Continuum Code   2013]]=4,Table2[[#This Row],[ Rural-Urban Continuum Code   2013]]=5,Table2[[#This Row],[ Rural-Urban Continuum Code   2013]]=6),1,0)</f>
        <v>0</v>
      </c>
      <c r="H1209">
        <f>IF(OR(Table2[[#This Row],[ Rural-Urban Continuum Code   2013]]=7,Table2[[#This Row],[ Rural-Urban Continuum Code   2013]]=8,Table2[[#This Row],[ Rural-Urban Continuum Code   2013]]=9),1,0)</f>
        <v>0</v>
      </c>
      <c r="I1209">
        <v>0.13</v>
      </c>
      <c r="J1209">
        <v>0.06</v>
      </c>
      <c r="K1209" s="17">
        <f>Table1[[#This Row],[Median Income 2018]]</f>
        <v>82445</v>
      </c>
      <c r="L1209">
        <f>(Table1[[#This Row],[Hospital Beds 2018]]/Table1[[#This Row],[Population Estimate 2018]])*1000</f>
        <v>0.74782142024484555</v>
      </c>
      <c r="M1209" s="1">
        <v>0.86</v>
      </c>
      <c r="N1209">
        <f>Table1[[#This Row],[Population Estimate 2018]]</f>
        <v>909308</v>
      </c>
      <c r="O1209" t="str" cm="1">
        <f t="array" ref="O1209">_xlfn.IFS(Table2[[#This Row],[ Rural-Urban Continuum Code   2014]]=1,"Urban",Table2[[#This Row],[ Rural-Urban Continuum Code   2015]]=1, "Suburban",Table2[[#This Row],[ Rural-Urban Continuum Code   2016]]=1,"Rural")</f>
        <v>Urban</v>
      </c>
    </row>
    <row r="1210" spans="1:15" x14ac:dyDescent="0.3">
      <c r="A1210">
        <v>1214</v>
      </c>
      <c r="B1210" t="s">
        <v>841</v>
      </c>
      <c r="C1210" t="s">
        <v>854</v>
      </c>
      <c r="D1210" t="s">
        <v>21</v>
      </c>
      <c r="E1210">
        <v>1</v>
      </c>
      <c r="F1210">
        <f>IF(OR(Table2[[#This Row],[ Rural-Urban Continuum Code   2013]]=1,Table2[[#This Row],[ Rural-Urban Continuum Code   2013]]=2,Table2[[#This Row],[ Rural-Urban Continuum Code   2013]]=3),1,0)</f>
        <v>1</v>
      </c>
      <c r="G1210">
        <f>IF(OR(Table2[[#This Row],[ Rural-Urban Continuum Code   2013]]=4,Table2[[#This Row],[ Rural-Urban Continuum Code   2013]]=5,Table2[[#This Row],[ Rural-Urban Continuum Code   2013]]=6),1,0)</f>
        <v>0</v>
      </c>
      <c r="H1210">
        <f>IF(OR(Table2[[#This Row],[ Rural-Urban Continuum Code   2013]]=7,Table2[[#This Row],[ Rural-Urban Continuum Code   2013]]=8,Table2[[#This Row],[ Rural-Urban Continuum Code   2013]]=9),1,0)</f>
        <v>0</v>
      </c>
      <c r="I1210">
        <v>0.19</v>
      </c>
      <c r="J1210">
        <v>7.0000000000000007E-2</v>
      </c>
      <c r="K1210" s="17">
        <f>Table1[[#This Row],[Median Income 2018]]</f>
        <v>93751</v>
      </c>
      <c r="L1210">
        <f>(Table1[[#This Row],[Hospital Beds 2018]]/Table1[[#This Row],[Population Estimate 2018]])*1000</f>
        <v>0</v>
      </c>
      <c r="M1210" s="1">
        <v>0.82</v>
      </c>
      <c r="N1210">
        <f>Table1[[#This Row],[Population Estimate 2018]]</f>
        <v>50251</v>
      </c>
      <c r="O1210" t="str" cm="1">
        <f t="array" ref="O1210">_xlfn.IFS(Table2[[#This Row],[ Rural-Urban Continuum Code   2014]]=1,"Urban",Table2[[#This Row],[ Rural-Urban Continuum Code   2015]]=1, "Suburban",Table2[[#This Row],[ Rural-Urban Continuum Code   2016]]=1,"Rural")</f>
        <v>Urban</v>
      </c>
    </row>
    <row r="1211" spans="1:15" x14ac:dyDescent="0.3">
      <c r="A1211">
        <v>1215</v>
      </c>
      <c r="B1211" t="s">
        <v>841</v>
      </c>
      <c r="C1211" t="s">
        <v>855</v>
      </c>
      <c r="D1211" t="s">
        <v>21</v>
      </c>
      <c r="E1211">
        <v>3</v>
      </c>
      <c r="F1211">
        <f>IF(OR(Table2[[#This Row],[ Rural-Urban Continuum Code   2013]]=1,Table2[[#This Row],[ Rural-Urban Continuum Code   2013]]=2,Table2[[#This Row],[ Rural-Urban Continuum Code   2013]]=3),1,0)</f>
        <v>1</v>
      </c>
      <c r="G1211">
        <f>IF(OR(Table2[[#This Row],[ Rural-Urban Continuum Code   2013]]=4,Table2[[#This Row],[ Rural-Urban Continuum Code   2013]]=5,Table2[[#This Row],[ Rural-Urban Continuum Code   2013]]=6),1,0)</f>
        <v>0</v>
      </c>
      <c r="H1211">
        <f>IF(OR(Table2[[#This Row],[ Rural-Urban Continuum Code   2013]]=7,Table2[[#This Row],[ Rural-Urban Continuum Code   2013]]=8,Table2[[#This Row],[ Rural-Urban Continuum Code   2013]]=9),1,0)</f>
        <v>0</v>
      </c>
      <c r="I1211">
        <v>0.13</v>
      </c>
      <c r="J1211">
        <v>0.11</v>
      </c>
      <c r="K1211" s="17">
        <f>Table1[[#This Row],[Median Income 2018]]</f>
        <v>89964</v>
      </c>
      <c r="L1211">
        <f>(Table1[[#This Row],[Hospital Beds 2018]]/Table1[[#This Row],[Population Estimate 2018]])*1000</f>
        <v>0.96747852020166158</v>
      </c>
      <c r="M1211" s="1">
        <v>0.87</v>
      </c>
      <c r="N1211">
        <f>Table1[[#This Row],[Population Estimate 2018]]</f>
        <v>112664</v>
      </c>
      <c r="O1211" t="str" cm="1">
        <f t="array" ref="O1211">_xlfn.IFS(Table2[[#This Row],[ Rural-Urban Continuum Code   2014]]=1,"Urban",Table2[[#This Row],[ Rural-Urban Continuum Code   2015]]=1, "Suburban",Table2[[#This Row],[ Rural-Urban Continuum Code   2016]]=1,"Rural")</f>
        <v>Urban</v>
      </c>
    </row>
    <row r="1212" spans="1:15" x14ac:dyDescent="0.3">
      <c r="A1212">
        <v>1216</v>
      </c>
      <c r="B1212" t="s">
        <v>841</v>
      </c>
      <c r="C1212" t="s">
        <v>838</v>
      </c>
      <c r="D1212" t="s">
        <v>21</v>
      </c>
      <c r="E1212">
        <v>2</v>
      </c>
      <c r="F1212">
        <f>IF(OR(Table2[[#This Row],[ Rural-Urban Continuum Code   2013]]=1,Table2[[#This Row],[ Rural-Urban Continuum Code   2013]]=2,Table2[[#This Row],[ Rural-Urban Continuum Code   2013]]=3),1,0)</f>
        <v>1</v>
      </c>
      <c r="G1212">
        <f>IF(OR(Table2[[#This Row],[ Rural-Urban Continuum Code   2013]]=4,Table2[[#This Row],[ Rural-Urban Continuum Code   2013]]=5,Table2[[#This Row],[ Rural-Urban Continuum Code   2013]]=6),1,0)</f>
        <v>0</v>
      </c>
      <c r="H1212">
        <f>IF(OR(Table2[[#This Row],[ Rural-Urban Continuum Code   2013]]=7,Table2[[#This Row],[ Rural-Urban Continuum Code   2013]]=8,Table2[[#This Row],[ Rural-Urban Continuum Code   2013]]=9),1,0)</f>
        <v>0</v>
      </c>
      <c r="I1212">
        <v>0.17</v>
      </c>
      <c r="J1212">
        <v>0.06</v>
      </c>
      <c r="K1212" s="17">
        <f>Table1[[#This Row],[Median Income 2018]]</f>
        <v>42098</v>
      </c>
      <c r="L1212">
        <f>(Table1[[#This Row],[Hospital Beds 2018]]/Table1[[#This Row],[Population Estimate 2018]])*1000</f>
        <v>3.466407010710808</v>
      </c>
      <c r="M1212" s="1">
        <v>0.67</v>
      </c>
      <c r="N1212">
        <f>Table1[[#This Row],[Population Estimate 2018]]</f>
        <v>25675</v>
      </c>
      <c r="O1212" t="str" cm="1">
        <f t="array" ref="O1212">_xlfn.IFS(Table2[[#This Row],[ Rural-Urban Continuum Code   2014]]=1,"Urban",Table2[[#This Row],[ Rural-Urban Continuum Code   2015]]=1, "Suburban",Table2[[#This Row],[ Rural-Urban Continuum Code   2016]]=1,"Rural")</f>
        <v>Urban</v>
      </c>
    </row>
    <row r="1213" spans="1:15" x14ac:dyDescent="0.3">
      <c r="A1213">
        <v>1217</v>
      </c>
      <c r="B1213" t="s">
        <v>841</v>
      </c>
      <c r="C1213" t="s">
        <v>456</v>
      </c>
      <c r="D1213" t="s">
        <v>21</v>
      </c>
      <c r="E1213">
        <v>6</v>
      </c>
      <c r="F1213">
        <f>IF(OR(Table2[[#This Row],[ Rural-Urban Continuum Code   2013]]=1,Table2[[#This Row],[ Rural-Urban Continuum Code   2013]]=2,Table2[[#This Row],[ Rural-Urban Continuum Code   2013]]=3),1,0)</f>
        <v>0</v>
      </c>
      <c r="G1213">
        <f>IF(OR(Table2[[#This Row],[ Rural-Urban Continuum Code   2013]]=4,Table2[[#This Row],[ Rural-Urban Continuum Code   2013]]=5,Table2[[#This Row],[ Rural-Urban Continuum Code   2013]]=6),1,0)</f>
        <v>1</v>
      </c>
      <c r="H1213">
        <f>IF(OR(Table2[[#This Row],[ Rural-Urban Continuum Code   2013]]=7,Table2[[#This Row],[ Rural-Urban Continuum Code   2013]]=8,Table2[[#This Row],[ Rural-Urban Continuum Code   2013]]=9),1,0)</f>
        <v>0</v>
      </c>
      <c r="I1213">
        <v>0.28999999999999998</v>
      </c>
      <c r="J1213">
        <v>0.09</v>
      </c>
      <c r="K1213" s="17">
        <f>Table1[[#This Row],[Median Income 2018]]</f>
        <v>64245</v>
      </c>
      <c r="L1213">
        <f>(Table1[[#This Row],[Hospital Beds 2018]]/Table1[[#This Row],[Population Estimate 2018]])*1000</f>
        <v>3.5706557022289549</v>
      </c>
      <c r="M1213" s="1">
        <v>0.73</v>
      </c>
      <c r="N1213">
        <f>Table1[[#This Row],[Population Estimate 2018]]</f>
        <v>36968</v>
      </c>
      <c r="O1213" t="str" cm="1">
        <f t="array" ref="O121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14" spans="1:15" x14ac:dyDescent="0.3">
      <c r="A1214">
        <v>1218</v>
      </c>
      <c r="B1214" t="s">
        <v>841</v>
      </c>
      <c r="C1214" t="s">
        <v>86</v>
      </c>
      <c r="D1214" t="s">
        <v>21</v>
      </c>
      <c r="E1214">
        <v>2</v>
      </c>
      <c r="F1214">
        <f>IF(OR(Table2[[#This Row],[ Rural-Urban Continuum Code   2013]]=1,Table2[[#This Row],[ Rural-Urban Continuum Code   2013]]=2,Table2[[#This Row],[ Rural-Urban Continuum Code   2013]]=3),1,0)</f>
        <v>1</v>
      </c>
      <c r="G1214">
        <f>IF(OR(Table2[[#This Row],[ Rural-Urban Continuum Code   2013]]=4,Table2[[#This Row],[ Rural-Urban Continuum Code   2013]]=5,Table2[[#This Row],[ Rural-Urban Continuum Code   2013]]=6),1,0)</f>
        <v>0</v>
      </c>
      <c r="H1214">
        <f>IF(OR(Table2[[#This Row],[ Rural-Urban Continuum Code   2013]]=7,Table2[[#This Row],[ Rural-Urban Continuum Code   2013]]=8,Table2[[#This Row],[ Rural-Urban Continuum Code   2013]]=9),1,0)</f>
        <v>0</v>
      </c>
      <c r="I1214">
        <v>0.17</v>
      </c>
      <c r="J1214">
        <v>7.0000000000000007E-2</v>
      </c>
      <c r="K1214" s="17">
        <f>Table1[[#This Row],[Median Income 2018]]</f>
        <v>62556</v>
      </c>
      <c r="L1214">
        <f>(Table1[[#This Row],[Hospital Beds 2018]]/Table1[[#This Row],[Population Estimate 2018]])*1000</f>
        <v>2.8225753018035329</v>
      </c>
      <c r="M1214" s="1">
        <v>0.82</v>
      </c>
      <c r="N1214">
        <f>Table1[[#This Row],[Population Estimate 2018]]</f>
        <v>150926</v>
      </c>
      <c r="O1214" t="str" cm="1">
        <f t="array" ref="O1214">_xlfn.IFS(Table2[[#This Row],[ Rural-Urban Continuum Code   2014]]=1,"Urban",Table2[[#This Row],[ Rural-Urban Continuum Code   2015]]=1, "Suburban",Table2[[#This Row],[ Rural-Urban Continuum Code   2016]]=1,"Rural")</f>
        <v>Urban</v>
      </c>
    </row>
    <row r="1215" spans="1:15" x14ac:dyDescent="0.3">
      <c r="A1215">
        <v>1219</v>
      </c>
      <c r="B1215" t="s">
        <v>841</v>
      </c>
      <c r="C1215" t="s">
        <v>856</v>
      </c>
      <c r="D1215" t="s">
        <v>21</v>
      </c>
      <c r="E1215">
        <v>2</v>
      </c>
      <c r="F1215">
        <f>IF(OR(Table2[[#This Row],[ Rural-Urban Continuum Code   2013]]=1,Table2[[#This Row],[ Rural-Urban Continuum Code   2013]]=2,Table2[[#This Row],[ Rural-Urban Continuum Code   2013]]=3),1,0)</f>
        <v>1</v>
      </c>
      <c r="G1215">
        <f>IF(OR(Table2[[#This Row],[ Rural-Urban Continuum Code   2013]]=4,Table2[[#This Row],[ Rural-Urban Continuum Code   2013]]=5,Table2[[#This Row],[ Rural-Urban Continuum Code   2013]]=6),1,0)</f>
        <v>0</v>
      </c>
      <c r="H1215">
        <f>IF(OR(Table2[[#This Row],[ Rural-Urban Continuum Code   2013]]=7,Table2[[#This Row],[ Rural-Urban Continuum Code   2013]]=8,Table2[[#This Row],[ Rural-Urban Continuum Code   2013]]=9),1,0)</f>
        <v>0</v>
      </c>
      <c r="I1215">
        <v>0.16</v>
      </c>
      <c r="J1215">
        <v>7.0000000000000007E-2</v>
      </c>
      <c r="K1215" s="17">
        <f>Table1[[#This Row],[Median Income 2018]]</f>
        <v>54313</v>
      </c>
      <c r="L1215">
        <f>(Table1[[#This Row],[Hospital Beds 2018]]/Table1[[#This Row],[Population Estimate 2018]])*1000</f>
        <v>4.1281069819274192</v>
      </c>
      <c r="M1215" s="1">
        <v>0.83</v>
      </c>
      <c r="N1215">
        <f>Table1[[#This Row],[Population Estimate 2018]]</f>
        <v>103195</v>
      </c>
      <c r="O1215" t="str" cm="1">
        <f t="array" ref="O1215">_xlfn.IFS(Table2[[#This Row],[ Rural-Urban Continuum Code   2014]]=1,"Urban",Table2[[#This Row],[ Rural-Urban Continuum Code   2015]]=1, "Suburban",Table2[[#This Row],[ Rural-Urban Continuum Code   2016]]=1,"Rural")</f>
        <v>Urban</v>
      </c>
    </row>
    <row r="1216" spans="1:15" x14ac:dyDescent="0.3">
      <c r="A1216">
        <v>1220</v>
      </c>
      <c r="B1216" t="s">
        <v>841</v>
      </c>
      <c r="C1216" t="s">
        <v>857</v>
      </c>
      <c r="D1216" t="s">
        <v>21</v>
      </c>
      <c r="E1216">
        <v>2</v>
      </c>
      <c r="F1216">
        <f>IF(OR(Table2[[#This Row],[ Rural-Urban Continuum Code   2013]]=1,Table2[[#This Row],[ Rural-Urban Continuum Code   2013]]=2,Table2[[#This Row],[ Rural-Urban Continuum Code   2013]]=3),1,0)</f>
        <v>1</v>
      </c>
      <c r="G1216">
        <f>IF(OR(Table2[[#This Row],[ Rural-Urban Continuum Code   2013]]=4,Table2[[#This Row],[ Rural-Urban Continuum Code   2013]]=5,Table2[[#This Row],[ Rural-Urban Continuum Code   2013]]=6),1,0)</f>
        <v>0</v>
      </c>
      <c r="H1216">
        <f>IF(OR(Table2[[#This Row],[ Rural-Urban Continuum Code   2013]]=7,Table2[[#This Row],[ Rural-Urban Continuum Code   2013]]=8,Table2[[#This Row],[ Rural-Urban Continuum Code   2013]]=9),1,0)</f>
        <v>0</v>
      </c>
      <c r="I1216">
        <v>0.28000000000000003</v>
      </c>
      <c r="J1216">
        <v>0.1</v>
      </c>
      <c r="K1216" s="17">
        <f>Table1[[#This Row],[Median Income 2018]]</f>
        <v>59266</v>
      </c>
      <c r="L1216">
        <f>(Table1[[#This Row],[Hospital Beds 2018]]/Table1[[#This Row],[Population Estimate 2018]])*1000</f>
        <v>0.86834031221658348</v>
      </c>
      <c r="M1216" s="1">
        <v>0.74</v>
      </c>
      <c r="N1216">
        <f>Table1[[#This Row],[Population Estimate 2018]]</f>
        <v>51823</v>
      </c>
      <c r="O1216" t="str" cm="1">
        <f t="array" ref="O1216">_xlfn.IFS(Table2[[#This Row],[ Rural-Urban Continuum Code   2014]]=1,"Urban",Table2[[#This Row],[ Rural-Urban Continuum Code   2015]]=1, "Suburban",Table2[[#This Row],[ Rural-Urban Continuum Code   2016]]=1,"Rural")</f>
        <v>Urban</v>
      </c>
    </row>
    <row r="1217" spans="1:15" x14ac:dyDescent="0.3">
      <c r="A1217">
        <v>1221</v>
      </c>
      <c r="B1217" t="s">
        <v>841</v>
      </c>
      <c r="C1217" t="s">
        <v>858</v>
      </c>
      <c r="D1217" t="s">
        <v>21</v>
      </c>
      <c r="E1217">
        <v>1</v>
      </c>
      <c r="F1217">
        <f>IF(OR(Table2[[#This Row],[ Rural-Urban Continuum Code   2013]]=1,Table2[[#This Row],[ Rural-Urban Continuum Code   2013]]=2,Table2[[#This Row],[ Rural-Urban Continuum Code   2013]]=3),1,0)</f>
        <v>1</v>
      </c>
      <c r="G1217">
        <f>IF(OR(Table2[[#This Row],[ Rural-Urban Continuum Code   2013]]=4,Table2[[#This Row],[ Rural-Urban Continuum Code   2013]]=5,Table2[[#This Row],[ Rural-Urban Continuum Code   2013]]=6),1,0)</f>
        <v>0</v>
      </c>
      <c r="H1217">
        <f>IF(OR(Table2[[#This Row],[ Rural-Urban Continuum Code   2013]]=7,Table2[[#This Row],[ Rural-Urban Continuum Code   2013]]=8,Table2[[#This Row],[ Rural-Urban Continuum Code   2013]]=9),1,0)</f>
        <v>0</v>
      </c>
      <c r="I1217">
        <v>0.14000000000000001</v>
      </c>
      <c r="J1217">
        <v>0.05</v>
      </c>
      <c r="K1217" s="17">
        <f>Table1[[#This Row],[Median Income 2018]]</f>
        <v>50501</v>
      </c>
      <c r="L1217">
        <f>(Table1[[#This Row],[Hospital Beds 2018]]/Table1[[#This Row],[Population Estimate 2018]])*1000</f>
        <v>8.7220640835193652</v>
      </c>
      <c r="M1217" s="1">
        <v>0.86</v>
      </c>
      <c r="N1217">
        <f>Table1[[#This Row],[Population Estimate 2018]]</f>
        <v>602495</v>
      </c>
      <c r="O1217" t="str" cm="1">
        <f t="array" ref="O1217">_xlfn.IFS(Table2[[#This Row],[ Rural-Urban Continuum Code   2014]]=1,"Urban",Table2[[#This Row],[ Rural-Urban Continuum Code   2015]]=1, "Suburban",Table2[[#This Row],[ Rural-Urban Continuum Code   2016]]=1,"Rural")</f>
        <v>Urban</v>
      </c>
    </row>
    <row r="1218" spans="1:15" x14ac:dyDescent="0.3">
      <c r="A1218">
        <v>1222</v>
      </c>
      <c r="B1218" t="s">
        <v>859</v>
      </c>
      <c r="C1218" t="s">
        <v>860</v>
      </c>
      <c r="D1218" t="s">
        <v>21</v>
      </c>
      <c r="E1218">
        <v>3</v>
      </c>
      <c r="F1218">
        <f>IF(OR(Table2[[#This Row],[ Rural-Urban Continuum Code   2013]]=1,Table2[[#This Row],[ Rural-Urban Continuum Code   2013]]=2,Table2[[#This Row],[ Rural-Urban Continuum Code   2013]]=3),1,0)</f>
        <v>1</v>
      </c>
      <c r="G1218">
        <f>IF(OR(Table2[[#This Row],[ Rural-Urban Continuum Code   2013]]=4,Table2[[#This Row],[ Rural-Urban Continuum Code   2013]]=5,Table2[[#This Row],[ Rural-Urban Continuum Code   2013]]=6),1,0)</f>
        <v>0</v>
      </c>
      <c r="H1218">
        <f>IF(OR(Table2[[#This Row],[ Rural-Urban Continuum Code   2013]]=7,Table2[[#This Row],[ Rural-Urban Continuum Code   2013]]=8,Table2[[#This Row],[ Rural-Urban Continuum Code   2013]]=9),1,0)</f>
        <v>0</v>
      </c>
      <c r="I1218">
        <v>0.31</v>
      </c>
      <c r="J1218">
        <v>0.08</v>
      </c>
      <c r="K1218" s="17">
        <f>Table1[[#This Row],[Median Income 2018]]</f>
        <v>69001</v>
      </c>
      <c r="L1218">
        <f>(Table1[[#This Row],[Hospital Beds 2018]]/Table1[[#This Row],[Population Estimate 2018]])*1000</f>
        <v>2.0523585723456397</v>
      </c>
      <c r="M1218" s="1">
        <v>0.71</v>
      </c>
      <c r="N1218">
        <f>Table1[[#This Row],[Population Estimate 2018]]</f>
        <v>213413</v>
      </c>
      <c r="O1218" t="str" cm="1">
        <f t="array" ref="O1218">_xlfn.IFS(Table2[[#This Row],[ Rural-Urban Continuum Code   2014]]=1,"Urban",Table2[[#This Row],[ Rural-Urban Continuum Code   2015]]=1, "Suburban",Table2[[#This Row],[ Rural-Urban Continuum Code   2016]]=1,"Rural")</f>
        <v>Urban</v>
      </c>
    </row>
    <row r="1219" spans="1:15" x14ac:dyDescent="0.3">
      <c r="A1219">
        <v>1223</v>
      </c>
      <c r="B1219" t="s">
        <v>859</v>
      </c>
      <c r="C1219" t="s">
        <v>861</v>
      </c>
      <c r="D1219" t="s">
        <v>21</v>
      </c>
      <c r="E1219">
        <v>3</v>
      </c>
      <c r="F1219">
        <f>IF(OR(Table2[[#This Row],[ Rural-Urban Continuum Code   2013]]=1,Table2[[#This Row],[ Rural-Urban Continuum Code   2013]]=2,Table2[[#This Row],[ Rural-Urban Continuum Code   2013]]=3),1,0)</f>
        <v>1</v>
      </c>
      <c r="G1219">
        <f>IF(OR(Table2[[#This Row],[ Rural-Urban Continuum Code   2013]]=4,Table2[[#This Row],[ Rural-Urban Continuum Code   2013]]=5,Table2[[#This Row],[ Rural-Urban Continuum Code   2013]]=6),1,0)</f>
        <v>0</v>
      </c>
      <c r="H1219">
        <f>IF(OR(Table2[[#This Row],[ Rural-Urban Continuum Code   2013]]=7,Table2[[#This Row],[ Rural-Urban Continuum Code   2013]]=8,Table2[[#This Row],[ Rural-Urban Continuum Code   2013]]=9),1,0)</f>
        <v>0</v>
      </c>
      <c r="I1219">
        <v>0.23</v>
      </c>
      <c r="J1219">
        <v>0.06</v>
      </c>
      <c r="K1219" s="17">
        <f>Table1[[#This Row],[Median Income 2018]]</f>
        <v>58375</v>
      </c>
      <c r="L1219">
        <f>(Table1[[#This Row],[Hospital Beds 2018]]/Table1[[#This Row],[Population Estimate 2018]])*1000</f>
        <v>2.9205052711558555</v>
      </c>
      <c r="M1219" s="1">
        <v>0.78</v>
      </c>
      <c r="N1219">
        <f>Table1[[#This Row],[Population Estimate 2018]]</f>
        <v>126348</v>
      </c>
      <c r="O1219" t="str" cm="1">
        <f t="array" ref="O1219">_xlfn.IFS(Table2[[#This Row],[ Rural-Urban Continuum Code   2014]]=1,"Urban",Table2[[#This Row],[ Rural-Urban Continuum Code   2015]]=1, "Suburban",Table2[[#This Row],[ Rural-Urban Continuum Code   2016]]=1,"Rural")</f>
        <v>Urban</v>
      </c>
    </row>
    <row r="1220" spans="1:15" x14ac:dyDescent="0.3">
      <c r="A1220">
        <v>1224</v>
      </c>
      <c r="B1220" t="s">
        <v>859</v>
      </c>
      <c r="C1220" t="s">
        <v>862</v>
      </c>
      <c r="D1220" t="s">
        <v>21</v>
      </c>
      <c r="E1220">
        <v>1</v>
      </c>
      <c r="F1220">
        <f>IF(OR(Table2[[#This Row],[ Rural-Urban Continuum Code   2013]]=1,Table2[[#This Row],[ Rural-Urban Continuum Code   2013]]=2,Table2[[#This Row],[ Rural-Urban Continuum Code   2013]]=3),1,0)</f>
        <v>1</v>
      </c>
      <c r="G1220">
        <f>IF(OR(Table2[[#This Row],[ Rural-Urban Continuum Code   2013]]=4,Table2[[#This Row],[ Rural-Urban Continuum Code   2013]]=5,Table2[[#This Row],[ Rural-Urban Continuum Code   2013]]=6),1,0)</f>
        <v>0</v>
      </c>
      <c r="H1220">
        <f>IF(OR(Table2[[#This Row],[ Rural-Urban Continuum Code   2013]]=7,Table2[[#This Row],[ Rural-Urban Continuum Code   2013]]=8,Table2[[#This Row],[ Rural-Urban Continuum Code   2013]]=9),1,0)</f>
        <v>0</v>
      </c>
      <c r="I1220">
        <v>0.17</v>
      </c>
      <c r="J1220">
        <v>0.05</v>
      </c>
      <c r="K1220" s="17">
        <f>Table1[[#This Row],[Median Income 2018]]</f>
        <v>66005</v>
      </c>
      <c r="L1220">
        <f>(Table1[[#This Row],[Hospital Beds 2018]]/Table1[[#This Row],[Population Estimate 2018]])*1000</f>
        <v>2.2321824326001467</v>
      </c>
      <c r="M1220" s="1">
        <v>0.85</v>
      </c>
      <c r="N1220">
        <f>Table1[[#This Row],[Population Estimate 2018]]</f>
        <v>564022</v>
      </c>
      <c r="O1220" t="str" cm="1">
        <f t="array" ref="O1220">_xlfn.IFS(Table2[[#This Row],[ Rural-Urban Continuum Code   2014]]=1,"Urban",Table2[[#This Row],[ Rural-Urban Continuum Code   2015]]=1, "Suburban",Table2[[#This Row],[ Rural-Urban Continuum Code   2016]]=1,"Rural")</f>
        <v>Urban</v>
      </c>
    </row>
    <row r="1221" spans="1:15" x14ac:dyDescent="0.3">
      <c r="A1221">
        <v>1225</v>
      </c>
      <c r="B1221" t="s">
        <v>859</v>
      </c>
      <c r="C1221" t="s">
        <v>863</v>
      </c>
      <c r="D1221" t="s">
        <v>21</v>
      </c>
      <c r="E1221">
        <v>7</v>
      </c>
      <c r="F1221">
        <f>IF(OR(Table2[[#This Row],[ Rural-Urban Continuum Code   2013]]=1,Table2[[#This Row],[ Rural-Urban Continuum Code   2013]]=2,Table2[[#This Row],[ Rural-Urban Continuum Code   2013]]=3),1,0)</f>
        <v>0</v>
      </c>
      <c r="G1221">
        <f>IF(OR(Table2[[#This Row],[ Rural-Urban Continuum Code   2013]]=4,Table2[[#This Row],[ Rural-Urban Continuum Code   2013]]=5,Table2[[#This Row],[ Rural-Urban Continuum Code   2013]]=6),1,0)</f>
        <v>0</v>
      </c>
      <c r="H1221">
        <f>IF(OR(Table2[[#This Row],[ Rural-Urban Continuum Code   2013]]=7,Table2[[#This Row],[ Rural-Urban Continuum Code   2013]]=8,Table2[[#This Row],[ Rural-Urban Continuum Code   2013]]=9),1,0)</f>
        <v>1</v>
      </c>
      <c r="I1221">
        <v>0.24</v>
      </c>
      <c r="J1221">
        <v>0.05</v>
      </c>
      <c r="K1221" s="17">
        <f>Table1[[#This Row],[Median Income 2018]]</f>
        <v>70224</v>
      </c>
      <c r="L1221">
        <f>(Table1[[#This Row],[Hospital Beds 2018]]/Table1[[#This Row],[Population Estimate 2018]])*1000</f>
        <v>4.9562010142923008</v>
      </c>
      <c r="M1221" s="1">
        <v>0.77</v>
      </c>
      <c r="N1221">
        <f>Table1[[#This Row],[Population Estimate 2018]]</f>
        <v>17352</v>
      </c>
      <c r="O1221" t="str" cm="1">
        <f t="array" ref="O1221">_xlfn.IFS(Table2[[#This Row],[ Rural-Urban Continuum Code   2014]]=1,"Urban",Table2[[#This Row],[ Rural-Urban Continuum Code   2015]]=1, "Suburban",Table2[[#This Row],[ Rural-Urban Continuum Code   2016]]=1,"Rural")</f>
        <v>Rural</v>
      </c>
    </row>
    <row r="1222" spans="1:15" x14ac:dyDescent="0.3">
      <c r="A1222">
        <v>1226</v>
      </c>
      <c r="B1222" t="s">
        <v>859</v>
      </c>
      <c r="C1222" t="s">
        <v>864</v>
      </c>
      <c r="D1222" t="s">
        <v>58</v>
      </c>
      <c r="E1222">
        <v>1</v>
      </c>
      <c r="F1222">
        <f>IF(OR(Table2[[#This Row],[ Rural-Urban Continuum Code   2013]]=1,Table2[[#This Row],[ Rural-Urban Continuum Code   2013]]=2,Table2[[#This Row],[ Rural-Urban Continuum Code   2013]]=3),1,0)</f>
        <v>1</v>
      </c>
      <c r="G1222">
        <f>IF(OR(Table2[[#This Row],[ Rural-Urban Continuum Code   2013]]=4,Table2[[#This Row],[ Rural-Urban Continuum Code   2013]]=5,Table2[[#This Row],[ Rural-Urban Continuum Code   2013]]=6),1,0)</f>
        <v>0</v>
      </c>
      <c r="H1222">
        <f>IF(OR(Table2[[#This Row],[ Rural-Urban Continuum Code   2013]]=7,Table2[[#This Row],[ Rural-Urban Continuum Code   2013]]=8,Table2[[#This Row],[ Rural-Urban Continuum Code   2013]]=9),1,0)</f>
        <v>0</v>
      </c>
      <c r="I1222">
        <v>0.17</v>
      </c>
      <c r="J1222">
        <v>0.04</v>
      </c>
      <c r="K1222" s="17">
        <f>Table1[[#This Row],[Median Income 2018]]</f>
        <v>76373</v>
      </c>
      <c r="L1222">
        <f>(Table1[[#This Row],[Hospital Beds 2018]]/Table1[[#This Row],[Population Estimate 2018]])*1000</f>
        <v>1.9149092252079967</v>
      </c>
      <c r="M1222" s="1">
        <v>0.84</v>
      </c>
      <c r="N1222">
        <f>Table1[[#This Row],[Population Estimate 2018]]</f>
        <v>790638</v>
      </c>
      <c r="O1222" t="str" cm="1">
        <f t="array" ref="O1222">_xlfn.IFS(Table2[[#This Row],[ Rural-Urban Continuum Code   2014]]=1,"Urban",Table2[[#This Row],[ Rural-Urban Continuum Code   2015]]=1, "Suburban",Table2[[#This Row],[ Rural-Urban Continuum Code   2016]]=1,"Rural")</f>
        <v>Urban</v>
      </c>
    </row>
    <row r="1223" spans="1:15" x14ac:dyDescent="0.3">
      <c r="A1223">
        <v>1227</v>
      </c>
      <c r="B1223" t="s">
        <v>859</v>
      </c>
      <c r="C1223" t="s">
        <v>50</v>
      </c>
      <c r="D1223" t="s">
        <v>21</v>
      </c>
      <c r="E1223">
        <v>4</v>
      </c>
      <c r="F1223">
        <f>IF(OR(Table2[[#This Row],[ Rural-Urban Continuum Code   2013]]=1,Table2[[#This Row],[ Rural-Urban Continuum Code   2013]]=2,Table2[[#This Row],[ Rural-Urban Continuum Code   2013]]=3),1,0)</f>
        <v>0</v>
      </c>
      <c r="G1223">
        <f>IF(OR(Table2[[#This Row],[ Rural-Urban Continuum Code   2013]]=4,Table2[[#This Row],[ Rural-Urban Continuum Code   2013]]=5,Table2[[#This Row],[ Rural-Urban Continuum Code   2013]]=6),1,0)</f>
        <v>1</v>
      </c>
      <c r="H1223">
        <f>IF(OR(Table2[[#This Row],[ Rural-Urban Continuum Code   2013]]=7,Table2[[#This Row],[ Rural-Urban Continuum Code   2013]]=8,Table2[[#This Row],[ Rural-Urban Continuum Code   2013]]=9),1,0)</f>
        <v>0</v>
      </c>
      <c r="I1223">
        <v>0.22</v>
      </c>
      <c r="J1223">
        <v>7.0000000000000007E-2</v>
      </c>
      <c r="K1223" s="17">
        <f>Table1[[#This Row],[Median Income 2018]]</f>
        <v>58992</v>
      </c>
      <c r="L1223">
        <f>(Table1[[#This Row],[Hospital Beds 2018]]/Table1[[#This Row],[Population Estimate 2018]])*1000</f>
        <v>1.2541747107647647</v>
      </c>
      <c r="M1223" s="1">
        <v>0.82</v>
      </c>
      <c r="N1223">
        <f>Table1[[#This Row],[Population Estimate 2018]]</f>
        <v>70963</v>
      </c>
      <c r="O1223" t="str" cm="1">
        <f t="array" ref="O122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24" spans="1:15" x14ac:dyDescent="0.3">
      <c r="A1224">
        <v>1228</v>
      </c>
      <c r="B1224" t="s">
        <v>859</v>
      </c>
      <c r="C1224" t="s">
        <v>865</v>
      </c>
      <c r="D1224" t="s">
        <v>21</v>
      </c>
      <c r="E1224">
        <v>2</v>
      </c>
      <c r="F1224">
        <f>IF(OR(Table2[[#This Row],[ Rural-Urban Continuum Code   2013]]=1,Table2[[#This Row],[ Rural-Urban Continuum Code   2013]]=2,Table2[[#This Row],[ Rural-Urban Continuum Code   2013]]=3),1,0)</f>
        <v>1</v>
      </c>
      <c r="G1224">
        <f>IF(OR(Table2[[#This Row],[ Rural-Urban Continuum Code   2013]]=4,Table2[[#This Row],[ Rural-Urban Continuum Code   2013]]=5,Table2[[#This Row],[ Rural-Urban Continuum Code   2013]]=6),1,0)</f>
        <v>0</v>
      </c>
      <c r="H1224">
        <f>IF(OR(Table2[[#This Row],[ Rural-Urban Continuum Code   2013]]=7,Table2[[#This Row],[ Rural-Urban Continuum Code   2013]]=8,Table2[[#This Row],[ Rural-Urban Continuum Code   2013]]=9),1,0)</f>
        <v>0</v>
      </c>
      <c r="I1224">
        <v>0.17</v>
      </c>
      <c r="J1224">
        <v>0.06</v>
      </c>
      <c r="K1224" s="17">
        <f>Table1[[#This Row],[Median Income 2018]]</f>
        <v>52682</v>
      </c>
      <c r="L1224">
        <f>(Table1[[#This Row],[Hospital Beds 2018]]/Table1[[#This Row],[Population Estimate 2018]])*1000</f>
        <v>3.7095615277016027</v>
      </c>
      <c r="M1224" s="1">
        <v>0.85</v>
      </c>
      <c r="N1224">
        <f>Table1[[#This Row],[Population Estimate 2018]]</f>
        <v>470406</v>
      </c>
      <c r="O1224" t="str" cm="1">
        <f t="array" ref="O1224">_xlfn.IFS(Table2[[#This Row],[ Rural-Urban Continuum Code   2014]]=1,"Urban",Table2[[#This Row],[ Rural-Urban Continuum Code   2015]]=1, "Suburban",Table2[[#This Row],[ Rural-Urban Continuum Code   2016]]=1,"Rural")</f>
        <v>Urban</v>
      </c>
    </row>
    <row r="1225" spans="1:15" x14ac:dyDescent="0.3">
      <c r="A1225">
        <v>1229</v>
      </c>
      <c r="B1225" t="s">
        <v>859</v>
      </c>
      <c r="C1225" t="s">
        <v>866</v>
      </c>
      <c r="D1225" t="s">
        <v>21</v>
      </c>
      <c r="E1225">
        <v>2</v>
      </c>
      <c r="F1225">
        <f>IF(OR(Table2[[#This Row],[ Rural-Urban Continuum Code   2013]]=1,Table2[[#This Row],[ Rural-Urban Continuum Code   2013]]=2,Table2[[#This Row],[ Rural-Urban Continuum Code   2013]]=3),1,0)</f>
        <v>1</v>
      </c>
      <c r="G1225">
        <f>IF(OR(Table2[[#This Row],[ Rural-Urban Continuum Code   2013]]=4,Table2[[#This Row],[ Rural-Urban Continuum Code   2013]]=5,Table2[[#This Row],[ Rural-Urban Continuum Code   2013]]=6),1,0)</f>
        <v>0</v>
      </c>
      <c r="H1225">
        <f>IF(OR(Table2[[#This Row],[ Rural-Urban Continuum Code   2013]]=7,Table2[[#This Row],[ Rural-Urban Continuum Code   2013]]=8,Table2[[#This Row],[ Rural-Urban Continuum Code   2013]]=9),1,0)</f>
        <v>0</v>
      </c>
      <c r="I1225">
        <v>0.17</v>
      </c>
      <c r="J1225">
        <v>0.05</v>
      </c>
      <c r="K1225" s="17">
        <f>Table1[[#This Row],[Median Income 2018]]</f>
        <v>74456</v>
      </c>
      <c r="L1225">
        <f>(Table1[[#This Row],[Hospital Beds 2018]]/Table1[[#This Row],[Population Estimate 2018]])*1000</f>
        <v>1.072170059806018</v>
      </c>
      <c r="M1225" s="1">
        <v>0.73</v>
      </c>
      <c r="N1225">
        <f>Table1[[#This Row],[Population Estimate 2018]]</f>
        <v>161355</v>
      </c>
      <c r="O1225" t="str" cm="1">
        <f t="array" ref="O1225">_xlfn.IFS(Table2[[#This Row],[ Rural-Urban Continuum Code   2014]]=1,"Urban",Table2[[#This Row],[ Rural-Urban Continuum Code   2015]]=1, "Suburban",Table2[[#This Row],[ Rural-Urban Continuum Code   2016]]=1,"Rural")</f>
        <v>Urban</v>
      </c>
    </row>
    <row r="1226" spans="1:15" x14ac:dyDescent="0.3">
      <c r="A1226">
        <v>1230</v>
      </c>
      <c r="B1226" t="s">
        <v>859</v>
      </c>
      <c r="C1226" t="s">
        <v>309</v>
      </c>
      <c r="D1226" t="s">
        <v>58</v>
      </c>
      <c r="E1226">
        <v>1</v>
      </c>
      <c r="F1226">
        <f>IF(OR(Table2[[#This Row],[ Rural-Urban Continuum Code   2013]]=1,Table2[[#This Row],[ Rural-Urban Continuum Code   2013]]=2,Table2[[#This Row],[ Rural-Urban Continuum Code   2013]]=3),1,0)</f>
        <v>1</v>
      </c>
      <c r="G1226">
        <f>IF(OR(Table2[[#This Row],[ Rural-Urban Continuum Code   2013]]=4,Table2[[#This Row],[ Rural-Urban Continuum Code   2013]]=5,Table2[[#This Row],[ Rural-Urban Continuum Code   2013]]=6),1,0)</f>
        <v>0</v>
      </c>
      <c r="H1226">
        <f>IF(OR(Table2[[#This Row],[ Rural-Urban Continuum Code   2013]]=7,Table2[[#This Row],[ Rural-Urban Continuum Code   2013]]=8,Table2[[#This Row],[ Rural-Urban Continuum Code   2013]]=9),1,0)</f>
        <v>0</v>
      </c>
      <c r="I1226">
        <v>0.15</v>
      </c>
      <c r="J1226">
        <v>0.04</v>
      </c>
      <c r="K1226" s="17">
        <f>Table1[[#This Row],[Median Income 2018]]</f>
        <v>100374</v>
      </c>
      <c r="L1226">
        <f>(Table1[[#This Row],[Hospital Beds 2018]]/Table1[[#This Row],[Population Estimate 2018]])*1000</f>
        <v>2.1892421815875753</v>
      </c>
      <c r="M1226" s="1">
        <v>0.84</v>
      </c>
      <c r="N1226">
        <f>Table1[[#This Row],[Population Estimate 2018]]</f>
        <v>1614714</v>
      </c>
      <c r="O1226" t="str" cm="1">
        <f t="array" ref="O1226">_xlfn.IFS(Table2[[#This Row],[ Rural-Urban Continuum Code   2014]]=1,"Urban",Table2[[#This Row],[ Rural-Urban Continuum Code   2015]]=1, "Suburban",Table2[[#This Row],[ Rural-Urban Continuum Code   2016]]=1,"Rural")</f>
        <v>Urban</v>
      </c>
    </row>
    <row r="1227" spans="1:15" x14ac:dyDescent="0.3">
      <c r="A1227">
        <v>1231</v>
      </c>
      <c r="B1227" t="s">
        <v>859</v>
      </c>
      <c r="C1227" t="s">
        <v>867</v>
      </c>
      <c r="D1227" t="s">
        <v>21</v>
      </c>
      <c r="E1227">
        <v>7</v>
      </c>
      <c r="F1227">
        <f>IF(OR(Table2[[#This Row],[ Rural-Urban Continuum Code   2013]]=1,Table2[[#This Row],[ Rural-Urban Continuum Code   2013]]=2,Table2[[#This Row],[ Rural-Urban Continuum Code   2013]]=3),1,0)</f>
        <v>0</v>
      </c>
      <c r="G1227">
        <f>IF(OR(Table2[[#This Row],[ Rural-Urban Continuum Code   2013]]=4,Table2[[#This Row],[ Rural-Urban Continuum Code   2013]]=5,Table2[[#This Row],[ Rural-Urban Continuum Code   2013]]=6),1,0)</f>
        <v>0</v>
      </c>
      <c r="H1227">
        <f>IF(OR(Table2[[#This Row],[ Rural-Urban Continuum Code   2013]]=7,Table2[[#This Row],[ Rural-Urban Continuum Code   2013]]=8,Table2[[#This Row],[ Rural-Urban Continuum Code   2013]]=9),1,0)</f>
        <v>1</v>
      </c>
      <c r="I1227">
        <v>0.15</v>
      </c>
      <c r="J1227">
        <v>0.05</v>
      </c>
      <c r="K1227" s="17">
        <f>Table1[[#This Row],[Median Income 2018]]</f>
        <v>97525</v>
      </c>
      <c r="L1227">
        <f>(Table1[[#This Row],[Hospital Beds 2018]]/Table1[[#This Row],[Population Estimate 2018]])*1000</f>
        <v>1.6774079632735941</v>
      </c>
      <c r="M1227" s="1">
        <v>0.86</v>
      </c>
      <c r="N1227">
        <f>Table1[[#This Row],[Population Estimate 2018]]</f>
        <v>11327</v>
      </c>
      <c r="O1227" t="str" cm="1">
        <f t="array" ref="O1227">_xlfn.IFS(Table2[[#This Row],[ Rural-Urban Continuum Code   2014]]=1,"Urban",Table2[[#This Row],[ Rural-Urban Continuum Code   2015]]=1, "Suburban",Table2[[#This Row],[ Rural-Urban Continuum Code   2016]]=1,"Rural")</f>
        <v>Rural</v>
      </c>
    </row>
    <row r="1228" spans="1:15" x14ac:dyDescent="0.3">
      <c r="A1228">
        <v>1232</v>
      </c>
      <c r="B1228" t="s">
        <v>859</v>
      </c>
      <c r="C1228" t="s">
        <v>868</v>
      </c>
      <c r="D1228" t="s">
        <v>58</v>
      </c>
      <c r="E1228">
        <v>1</v>
      </c>
      <c r="F1228">
        <f>IF(OR(Table2[[#This Row],[ Rural-Urban Continuum Code   2013]]=1,Table2[[#This Row],[ Rural-Urban Continuum Code   2013]]=2,Table2[[#This Row],[ Rural-Urban Continuum Code   2013]]=3),1,0)</f>
        <v>1</v>
      </c>
      <c r="G1228">
        <f>IF(OR(Table2[[#This Row],[ Rural-Urban Continuum Code   2013]]=4,Table2[[#This Row],[ Rural-Urban Continuum Code   2013]]=5,Table2[[#This Row],[ Rural-Urban Continuum Code   2013]]=6),1,0)</f>
        <v>0</v>
      </c>
      <c r="H1228">
        <f>IF(OR(Table2[[#This Row],[ Rural-Urban Continuum Code   2013]]=7,Table2[[#This Row],[ Rural-Urban Continuum Code   2013]]=8,Table2[[#This Row],[ Rural-Urban Continuum Code   2013]]=9),1,0)</f>
        <v>0</v>
      </c>
      <c r="I1228">
        <v>0.17</v>
      </c>
      <c r="J1228">
        <v>0.04</v>
      </c>
      <c r="K1228" s="17">
        <f>Table1[[#This Row],[Median Income 2018]]</f>
        <v>100184</v>
      </c>
      <c r="L1228">
        <f>(Table1[[#This Row],[Hospital Beds 2018]]/Table1[[#This Row],[Population Estimate 2018]])*1000</f>
        <v>2.1279069108065349</v>
      </c>
      <c r="M1228" s="1">
        <v>0.84</v>
      </c>
      <c r="N1228">
        <f>Table1[[#This Row],[Population Estimate 2018]]</f>
        <v>705388</v>
      </c>
      <c r="O1228" t="str" cm="1">
        <f t="array" ref="O1228">_xlfn.IFS(Table2[[#This Row],[ Rural-Urban Continuum Code   2014]]=1,"Urban",Table2[[#This Row],[ Rural-Urban Continuum Code   2015]]=1, "Suburban",Table2[[#This Row],[ Rural-Urban Continuum Code   2016]]=1,"Rural")</f>
        <v>Urban</v>
      </c>
    </row>
    <row r="1229" spans="1:15" x14ac:dyDescent="0.3">
      <c r="A1229">
        <v>1233</v>
      </c>
      <c r="B1229" t="s">
        <v>859</v>
      </c>
      <c r="C1229" t="s">
        <v>645</v>
      </c>
      <c r="D1229" t="s">
        <v>58</v>
      </c>
      <c r="E1229">
        <v>1</v>
      </c>
      <c r="F1229">
        <f>IF(OR(Table2[[#This Row],[ Rural-Urban Continuum Code   2013]]=1,Table2[[#This Row],[ Rural-Urban Continuum Code   2013]]=2,Table2[[#This Row],[ Rural-Urban Continuum Code   2013]]=3),1,0)</f>
        <v>1</v>
      </c>
      <c r="G1229">
        <f>IF(OR(Table2[[#This Row],[ Rural-Urban Continuum Code   2013]]=4,Table2[[#This Row],[ Rural-Urban Continuum Code   2013]]=5,Table2[[#This Row],[ Rural-Urban Continuum Code   2013]]=6),1,0)</f>
        <v>0</v>
      </c>
      <c r="H1229">
        <f>IF(OR(Table2[[#This Row],[ Rural-Urban Continuum Code   2013]]=7,Table2[[#This Row],[ Rural-Urban Continuum Code   2013]]=8,Table2[[#This Row],[ Rural-Urban Continuum Code   2013]]=9),1,0)</f>
        <v>0</v>
      </c>
      <c r="I1229">
        <v>0.18</v>
      </c>
      <c r="J1229">
        <v>0.06</v>
      </c>
      <c r="K1229" s="17">
        <f>Table1[[#This Row],[Median Income 2018]]</f>
        <v>89678</v>
      </c>
      <c r="L1229">
        <f>(Table1[[#This Row],[Hospital Beds 2018]]/Table1[[#This Row],[Population Estimate 2018]])*1000</f>
        <v>2.7328943203662388</v>
      </c>
      <c r="M1229" s="1">
        <v>0.84</v>
      </c>
      <c r="N1229">
        <f>Table1[[#This Row],[Population Estimate 2018]]</f>
        <v>518132</v>
      </c>
      <c r="O1229" t="str" cm="1">
        <f t="array" ref="O1229">_xlfn.IFS(Table2[[#This Row],[ Rural-Urban Continuum Code   2014]]=1,"Urban",Table2[[#This Row],[ Rural-Urban Continuum Code   2015]]=1, "Suburban",Table2[[#This Row],[ Rural-Urban Continuum Code   2016]]=1,"Rural")</f>
        <v>Urban</v>
      </c>
    </row>
    <row r="1230" spans="1:15" x14ac:dyDescent="0.3">
      <c r="A1230">
        <v>1234</v>
      </c>
      <c r="B1230" t="s">
        <v>859</v>
      </c>
      <c r="C1230" t="s">
        <v>869</v>
      </c>
      <c r="D1230" t="s">
        <v>58</v>
      </c>
      <c r="E1230">
        <v>1</v>
      </c>
      <c r="F1230">
        <f>IF(OR(Table2[[#This Row],[ Rural-Urban Continuum Code   2013]]=1,Table2[[#This Row],[ Rural-Urban Continuum Code   2013]]=2,Table2[[#This Row],[ Rural-Urban Continuum Code   2013]]=3),1,0)</f>
        <v>1</v>
      </c>
      <c r="G1230">
        <f>IF(OR(Table2[[#This Row],[ Rural-Urban Continuum Code   2013]]=4,Table2[[#This Row],[ Rural-Urban Continuum Code   2013]]=5,Table2[[#This Row],[ Rural-Urban Continuum Code   2013]]=6),1,0)</f>
        <v>0</v>
      </c>
      <c r="H1230">
        <f>IF(OR(Table2[[#This Row],[ Rural-Urban Continuum Code   2013]]=7,Table2[[#This Row],[ Rural-Urban Continuum Code   2013]]=8,Table2[[#This Row],[ Rural-Urban Continuum Code   2013]]=9),1,0)</f>
        <v>0</v>
      </c>
      <c r="I1230">
        <v>0.12</v>
      </c>
      <c r="J1230">
        <v>0.03</v>
      </c>
      <c r="K1230" s="17">
        <f>Table1[[#This Row],[Median Income 2018]]</f>
        <v>68743</v>
      </c>
      <c r="L1230">
        <f>(Table1[[#This Row],[Hospital Beds 2018]]/Table1[[#This Row],[Population Estimate 2018]])*1000</f>
        <v>7.6233939339883952</v>
      </c>
      <c r="M1230" s="1">
        <v>0.85</v>
      </c>
      <c r="N1230">
        <f>Table1[[#This Row],[Population Estimate 2018]]</f>
        <v>807252</v>
      </c>
      <c r="O1230" t="str" cm="1">
        <f t="array" ref="O1230">_xlfn.IFS(Table2[[#This Row],[ Rural-Urban Continuum Code   2014]]=1,"Urban",Table2[[#This Row],[ Rural-Urban Continuum Code   2015]]=1, "Suburban",Table2[[#This Row],[ Rural-Urban Continuum Code   2016]]=1,"Rural")</f>
        <v>Urban</v>
      </c>
    </row>
    <row r="1231" spans="1:15" x14ac:dyDescent="0.3">
      <c r="A1231">
        <v>1235</v>
      </c>
      <c r="B1231" t="s">
        <v>859</v>
      </c>
      <c r="C1231" t="s">
        <v>857</v>
      </c>
      <c r="D1231" t="s">
        <v>58</v>
      </c>
      <c r="E1231">
        <v>2</v>
      </c>
      <c r="F1231">
        <f>IF(OR(Table2[[#This Row],[ Rural-Urban Continuum Code   2013]]=1,Table2[[#This Row],[ Rural-Urban Continuum Code   2013]]=2,Table2[[#This Row],[ Rural-Urban Continuum Code   2013]]=3),1,0)</f>
        <v>1</v>
      </c>
      <c r="G1231">
        <f>IF(OR(Table2[[#This Row],[ Rural-Urban Continuum Code   2013]]=4,Table2[[#This Row],[ Rural-Urban Continuum Code   2013]]=5,Table2[[#This Row],[ Rural-Urban Continuum Code   2013]]=6),1,0)</f>
        <v>0</v>
      </c>
      <c r="H1231">
        <f>IF(OR(Table2[[#This Row],[ Rural-Urban Continuum Code   2013]]=7,Table2[[#This Row],[ Rural-Urban Continuum Code   2013]]=8,Table2[[#This Row],[ Rural-Urban Continuum Code   2013]]=9),1,0)</f>
        <v>0</v>
      </c>
      <c r="I1231">
        <v>0.16</v>
      </c>
      <c r="J1231">
        <v>0.05</v>
      </c>
      <c r="K1231" s="17">
        <f>Table1[[#This Row],[Median Income 2018]]</f>
        <v>71767</v>
      </c>
      <c r="L1231">
        <f>(Table1[[#This Row],[Hospital Beds 2018]]/Table1[[#This Row],[Population Estimate 2018]])*1000</f>
        <v>2.2856413817839556</v>
      </c>
      <c r="M1231" s="1">
        <v>0.85</v>
      </c>
      <c r="N1231">
        <f>Table1[[#This Row],[Population Estimate 2018]]</f>
        <v>830839</v>
      </c>
      <c r="O1231" t="str" cm="1">
        <f t="array" ref="O1231">_xlfn.IFS(Table2[[#This Row],[ Rural-Urban Continuum Code   2014]]=1,"Urban",Table2[[#This Row],[ Rural-Urban Continuum Code   2015]]=1, "Suburban",Table2[[#This Row],[ Rural-Urban Continuum Code   2016]]=1,"Rural")</f>
        <v>Urban</v>
      </c>
    </row>
    <row r="1232" spans="1:15" x14ac:dyDescent="0.3">
      <c r="A1232">
        <v>1236</v>
      </c>
      <c r="B1232" t="s">
        <v>870</v>
      </c>
      <c r="C1232" t="s">
        <v>871</v>
      </c>
      <c r="D1232" t="s">
        <v>21</v>
      </c>
      <c r="E1232">
        <v>9</v>
      </c>
      <c r="F1232">
        <f>IF(OR(Table2[[#This Row],[ Rural-Urban Continuum Code   2013]]=1,Table2[[#This Row],[ Rural-Urban Continuum Code   2013]]=2,Table2[[#This Row],[ Rural-Urban Continuum Code   2013]]=3),1,0)</f>
        <v>0</v>
      </c>
      <c r="G1232">
        <f>IF(OR(Table2[[#This Row],[ Rural-Urban Continuum Code   2013]]=4,Table2[[#This Row],[ Rural-Urban Continuum Code   2013]]=5,Table2[[#This Row],[ Rural-Urban Continuum Code   2013]]=6),1,0)</f>
        <v>0</v>
      </c>
      <c r="H1232">
        <f>IF(OR(Table2[[#This Row],[ Rural-Urban Continuum Code   2013]]=7,Table2[[#This Row],[ Rural-Urban Continuum Code   2013]]=8,Table2[[#This Row],[ Rural-Urban Continuum Code   2013]]=9),1,0)</f>
        <v>1</v>
      </c>
      <c r="I1232">
        <v>0.36</v>
      </c>
      <c r="J1232">
        <v>0.13</v>
      </c>
      <c r="K1232" s="17">
        <f>Table1[[#This Row],[Median Income 2018]]</f>
        <v>39862</v>
      </c>
      <c r="L1232">
        <f>(Table1[[#This Row],[Hospital Beds 2018]]/Table1[[#This Row],[Population Estimate 2018]])*1000</f>
        <v>0</v>
      </c>
      <c r="M1232" s="1">
        <v>0.7</v>
      </c>
      <c r="N1232">
        <f>Table1[[#This Row],[Population Estimate 2018]]</f>
        <v>10362</v>
      </c>
      <c r="O1232" t="str" cm="1">
        <f t="array" ref="O1232">_xlfn.IFS(Table2[[#This Row],[ Rural-Urban Continuum Code   2014]]=1,"Urban",Table2[[#This Row],[ Rural-Urban Continuum Code   2015]]=1, "Suburban",Table2[[#This Row],[ Rural-Urban Continuum Code   2016]]=1,"Rural")</f>
        <v>Rural</v>
      </c>
    </row>
    <row r="1233" spans="1:15" x14ac:dyDescent="0.3">
      <c r="A1233">
        <v>1237</v>
      </c>
      <c r="B1233" t="s">
        <v>870</v>
      </c>
      <c r="C1233" t="s">
        <v>872</v>
      </c>
      <c r="D1233" t="s">
        <v>21</v>
      </c>
      <c r="E1233">
        <v>7</v>
      </c>
      <c r="F1233">
        <f>IF(OR(Table2[[#This Row],[ Rural-Urban Continuum Code   2013]]=1,Table2[[#This Row],[ Rural-Urban Continuum Code   2013]]=2,Table2[[#This Row],[ Rural-Urban Continuum Code   2013]]=3),1,0)</f>
        <v>0</v>
      </c>
      <c r="G1233">
        <f>IF(OR(Table2[[#This Row],[ Rural-Urban Continuum Code   2013]]=4,Table2[[#This Row],[ Rural-Urban Continuum Code   2013]]=5,Table2[[#This Row],[ Rural-Urban Continuum Code   2013]]=6),1,0)</f>
        <v>0</v>
      </c>
      <c r="H1233">
        <f>IF(OR(Table2[[#This Row],[ Rural-Urban Continuum Code   2013]]=7,Table2[[#This Row],[ Rural-Urban Continuum Code   2013]]=8,Table2[[#This Row],[ Rural-Urban Continuum Code   2013]]=9),1,0)</f>
        <v>1</v>
      </c>
      <c r="I1233">
        <v>0.26</v>
      </c>
      <c r="J1233">
        <v>0.09</v>
      </c>
      <c r="K1233" s="17">
        <f>Table1[[#This Row],[Median Income 2018]]</f>
        <v>47441</v>
      </c>
      <c r="L1233">
        <f>(Table1[[#This Row],[Hospital Beds 2018]]/Table1[[#This Row],[Population Estimate 2018]])*1000</f>
        <v>1.2091898428053203</v>
      </c>
      <c r="M1233" s="1">
        <v>0.68</v>
      </c>
      <c r="N1233">
        <f>Table1[[#This Row],[Population Estimate 2018]]</f>
        <v>9097</v>
      </c>
      <c r="O1233" t="str" cm="1">
        <f t="array" ref="O1233">_xlfn.IFS(Table2[[#This Row],[ Rural-Urban Continuum Code   2014]]=1,"Urban",Table2[[#This Row],[ Rural-Urban Continuum Code   2015]]=1, "Suburban",Table2[[#This Row],[ Rural-Urban Continuum Code   2016]]=1,"Rural")</f>
        <v>Rural</v>
      </c>
    </row>
    <row r="1234" spans="1:15" x14ac:dyDescent="0.3">
      <c r="A1234">
        <v>1238</v>
      </c>
      <c r="B1234" t="s">
        <v>870</v>
      </c>
      <c r="C1234" t="s">
        <v>873</v>
      </c>
      <c r="D1234" t="s">
        <v>21</v>
      </c>
      <c r="E1234">
        <v>4</v>
      </c>
      <c r="F1234">
        <f>IF(OR(Table2[[#This Row],[ Rural-Urban Continuum Code   2013]]=1,Table2[[#This Row],[ Rural-Urban Continuum Code   2013]]=2,Table2[[#This Row],[ Rural-Urban Continuum Code   2013]]=3),1,0)</f>
        <v>0</v>
      </c>
      <c r="G1234">
        <f>IF(OR(Table2[[#This Row],[ Rural-Urban Continuum Code   2013]]=4,Table2[[#This Row],[ Rural-Urban Continuum Code   2013]]=5,Table2[[#This Row],[ Rural-Urban Continuum Code   2013]]=6),1,0)</f>
        <v>1</v>
      </c>
      <c r="H1234">
        <f>IF(OR(Table2[[#This Row],[ Rural-Urban Continuum Code   2013]]=7,Table2[[#This Row],[ Rural-Urban Continuum Code   2013]]=8,Table2[[#This Row],[ Rural-Urban Continuum Code   2013]]=9),1,0)</f>
        <v>0</v>
      </c>
      <c r="I1234">
        <v>0.17</v>
      </c>
      <c r="J1234">
        <v>0.05</v>
      </c>
      <c r="K1234" s="17">
        <f>Table1[[#This Row],[Median Income 2018]]</f>
        <v>62247</v>
      </c>
      <c r="L1234">
        <f>(Table1[[#This Row],[Hospital Beds 2018]]/Table1[[#This Row],[Population Estimate 2018]])*1000</f>
        <v>0.21307968327835877</v>
      </c>
      <c r="M1234" s="1">
        <v>0.86</v>
      </c>
      <c r="N1234">
        <f>Table1[[#This Row],[Population Estimate 2018]]</f>
        <v>117327</v>
      </c>
      <c r="O1234" t="str" cm="1">
        <f t="array" ref="O123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35" spans="1:15" x14ac:dyDescent="0.3">
      <c r="A1235">
        <v>1239</v>
      </c>
      <c r="B1235" t="s">
        <v>870</v>
      </c>
      <c r="C1235" t="s">
        <v>874</v>
      </c>
      <c r="D1235" t="s">
        <v>21</v>
      </c>
      <c r="E1235">
        <v>7</v>
      </c>
      <c r="F1235">
        <f>IF(OR(Table2[[#This Row],[ Rural-Urban Continuum Code   2013]]=1,Table2[[#This Row],[ Rural-Urban Continuum Code   2013]]=2,Table2[[#This Row],[ Rural-Urban Continuum Code   2013]]=3),1,0)</f>
        <v>0</v>
      </c>
      <c r="G1235">
        <f>IF(OR(Table2[[#This Row],[ Rural-Urban Continuum Code   2013]]=4,Table2[[#This Row],[ Rural-Urban Continuum Code   2013]]=5,Table2[[#This Row],[ Rural-Urban Continuum Code   2013]]=6),1,0)</f>
        <v>0</v>
      </c>
      <c r="H1235">
        <f>IF(OR(Table2[[#This Row],[ Rural-Urban Continuum Code   2013]]=7,Table2[[#This Row],[ Rural-Urban Continuum Code   2013]]=8,Table2[[#This Row],[ Rural-Urban Continuum Code   2013]]=9),1,0)</f>
        <v>1</v>
      </c>
      <c r="I1235">
        <v>0.23</v>
      </c>
      <c r="J1235">
        <v>0.09</v>
      </c>
      <c r="K1235" s="17">
        <f>Table1[[#This Row],[Median Income 2018]]</f>
        <v>42792</v>
      </c>
      <c r="L1235">
        <f>(Table1[[#This Row],[Hospital Beds 2018]]/Table1[[#This Row],[Population Estimate 2018]])*1000</f>
        <v>4.4076163610719323</v>
      </c>
      <c r="M1235" s="1">
        <v>0.82</v>
      </c>
      <c r="N1235">
        <f>Table1[[#This Row],[Population Estimate 2018]]</f>
        <v>28360</v>
      </c>
      <c r="O1235" t="str" cm="1">
        <f t="array" ref="O1235">_xlfn.IFS(Table2[[#This Row],[ Rural-Urban Continuum Code   2014]]=1,"Urban",Table2[[#This Row],[ Rural-Urban Continuum Code   2015]]=1, "Suburban",Table2[[#This Row],[ Rural-Urban Continuum Code   2016]]=1,"Rural")</f>
        <v>Rural</v>
      </c>
    </row>
    <row r="1236" spans="1:15" x14ac:dyDescent="0.3">
      <c r="A1236">
        <v>1240</v>
      </c>
      <c r="B1236" t="s">
        <v>870</v>
      </c>
      <c r="C1236" t="s">
        <v>875</v>
      </c>
      <c r="D1236" t="s">
        <v>21</v>
      </c>
      <c r="E1236">
        <v>9</v>
      </c>
      <c r="F1236">
        <f>IF(OR(Table2[[#This Row],[ Rural-Urban Continuum Code   2013]]=1,Table2[[#This Row],[ Rural-Urban Continuum Code   2013]]=2,Table2[[#This Row],[ Rural-Urban Continuum Code   2013]]=3),1,0)</f>
        <v>0</v>
      </c>
      <c r="G1236">
        <f>IF(OR(Table2[[#This Row],[ Rural-Urban Continuum Code   2013]]=4,Table2[[#This Row],[ Rural-Urban Continuum Code   2013]]=5,Table2[[#This Row],[ Rural-Urban Continuum Code   2013]]=6),1,0)</f>
        <v>0</v>
      </c>
      <c r="H1236">
        <f>IF(OR(Table2[[#This Row],[ Rural-Urban Continuum Code   2013]]=7,Table2[[#This Row],[ Rural-Urban Continuum Code   2013]]=8,Table2[[#This Row],[ Rural-Urban Continuum Code   2013]]=9),1,0)</f>
        <v>1</v>
      </c>
      <c r="I1236">
        <v>0.27</v>
      </c>
      <c r="J1236">
        <v>0.09</v>
      </c>
      <c r="K1236" s="17">
        <f>Table1[[#This Row],[Median Income 2018]]</f>
        <v>56456</v>
      </c>
      <c r="L1236">
        <f>(Table1[[#This Row],[Hospital Beds 2018]]/Table1[[#This Row],[Population Estimate 2018]])*1000</f>
        <v>0</v>
      </c>
      <c r="M1236" s="1">
        <v>0.76</v>
      </c>
      <c r="N1236">
        <f>Table1[[#This Row],[Population Estimate 2018]]</f>
        <v>23365</v>
      </c>
      <c r="O1236" t="str" cm="1">
        <f t="array" ref="O1236">_xlfn.IFS(Table2[[#This Row],[ Rural-Urban Continuum Code   2014]]=1,"Urban",Table2[[#This Row],[ Rural-Urban Continuum Code   2015]]=1, "Suburban",Table2[[#This Row],[ Rural-Urban Continuum Code   2016]]=1,"Rural")</f>
        <v>Rural</v>
      </c>
    </row>
    <row r="1237" spans="1:15" x14ac:dyDescent="0.3">
      <c r="A1237">
        <v>1241</v>
      </c>
      <c r="B1237" t="s">
        <v>870</v>
      </c>
      <c r="C1237" t="s">
        <v>876</v>
      </c>
      <c r="D1237" t="s">
        <v>21</v>
      </c>
      <c r="E1237">
        <v>8</v>
      </c>
      <c r="F1237">
        <f>IF(OR(Table2[[#This Row],[ Rural-Urban Continuum Code   2013]]=1,Table2[[#This Row],[ Rural-Urban Continuum Code   2013]]=2,Table2[[#This Row],[ Rural-Urban Continuum Code   2013]]=3),1,0)</f>
        <v>0</v>
      </c>
      <c r="G1237">
        <f>IF(OR(Table2[[#This Row],[ Rural-Urban Continuum Code   2013]]=4,Table2[[#This Row],[ Rural-Urban Continuum Code   2013]]=5,Table2[[#This Row],[ Rural-Urban Continuum Code   2013]]=6),1,0)</f>
        <v>0</v>
      </c>
      <c r="H1237">
        <f>IF(OR(Table2[[#This Row],[ Rural-Urban Continuum Code   2013]]=7,Table2[[#This Row],[ Rural-Urban Continuum Code   2013]]=8,Table2[[#This Row],[ Rural-Urban Continuum Code   2013]]=9),1,0)</f>
        <v>1</v>
      </c>
      <c r="I1237">
        <v>0.25</v>
      </c>
      <c r="J1237">
        <v>0.08</v>
      </c>
      <c r="K1237" s="17">
        <f>Table1[[#This Row],[Median Income 2018]]</f>
        <v>42540</v>
      </c>
      <c r="L1237">
        <f>(Table1[[#This Row],[Hospital Beds 2018]]/Table1[[#This Row],[Population Estimate 2018]])*1000</f>
        <v>4.2550362342929322</v>
      </c>
      <c r="M1237" s="1">
        <v>0.8</v>
      </c>
      <c r="N1237">
        <f>Table1[[#This Row],[Population Estimate 2018]]</f>
        <v>15041</v>
      </c>
      <c r="O1237" t="str" cm="1">
        <f t="array" ref="O1237">_xlfn.IFS(Table2[[#This Row],[ Rural-Urban Continuum Code   2014]]=1,"Urban",Table2[[#This Row],[ Rural-Urban Continuum Code   2015]]=1, "Suburban",Table2[[#This Row],[ Rural-Urban Continuum Code   2016]]=1,"Rural")</f>
        <v>Rural</v>
      </c>
    </row>
    <row r="1238" spans="1:15" x14ac:dyDescent="0.3">
      <c r="A1238">
        <v>1242</v>
      </c>
      <c r="B1238" t="s">
        <v>870</v>
      </c>
      <c r="C1238" t="s">
        <v>877</v>
      </c>
      <c r="D1238" t="s">
        <v>21</v>
      </c>
      <c r="E1238">
        <v>9</v>
      </c>
      <c r="F1238">
        <f>IF(OR(Table2[[#This Row],[ Rural-Urban Continuum Code   2013]]=1,Table2[[#This Row],[ Rural-Urban Continuum Code   2013]]=2,Table2[[#This Row],[ Rural-Urban Continuum Code   2013]]=3),1,0)</f>
        <v>0</v>
      </c>
      <c r="G1238">
        <f>IF(OR(Table2[[#This Row],[ Rural-Urban Continuum Code   2013]]=4,Table2[[#This Row],[ Rural-Urban Continuum Code   2013]]=5,Table2[[#This Row],[ Rural-Urban Continuum Code   2013]]=6),1,0)</f>
        <v>0</v>
      </c>
      <c r="H1238">
        <f>IF(OR(Table2[[#This Row],[ Rural-Urban Continuum Code   2013]]=7,Table2[[#This Row],[ Rural-Urban Continuum Code   2013]]=8,Table2[[#This Row],[ Rural-Urban Continuum Code   2013]]=9),1,0)</f>
        <v>1</v>
      </c>
      <c r="I1238">
        <v>0.22</v>
      </c>
      <c r="J1238">
        <v>0.08</v>
      </c>
      <c r="K1238" s="17">
        <f>Table1[[#This Row],[Median Income 2018]]</f>
        <v>43435</v>
      </c>
      <c r="L1238">
        <f>(Table1[[#This Row],[Hospital Beds 2018]]/Table1[[#This Row],[Population Estimate 2018]])*1000</f>
        <v>1.8028846153846154</v>
      </c>
      <c r="M1238" s="1">
        <v>0.71</v>
      </c>
      <c r="N1238">
        <f>Table1[[#This Row],[Population Estimate 2018]]</f>
        <v>8320</v>
      </c>
      <c r="O1238" t="str" cm="1">
        <f t="array" ref="O1238">_xlfn.IFS(Table2[[#This Row],[ Rural-Urban Continuum Code   2014]]=1,"Urban",Table2[[#This Row],[ Rural-Urban Continuum Code   2015]]=1, "Suburban",Table2[[#This Row],[ Rural-Urban Continuum Code   2016]]=1,"Rural")</f>
        <v>Rural</v>
      </c>
    </row>
    <row r="1239" spans="1:15" x14ac:dyDescent="0.3">
      <c r="A1239">
        <v>1243</v>
      </c>
      <c r="B1239" t="s">
        <v>870</v>
      </c>
      <c r="C1239" t="s">
        <v>878</v>
      </c>
      <c r="D1239" t="s">
        <v>21</v>
      </c>
      <c r="E1239">
        <v>2</v>
      </c>
      <c r="F1239">
        <f>IF(OR(Table2[[#This Row],[ Rural-Urban Continuum Code   2013]]=1,Table2[[#This Row],[ Rural-Urban Continuum Code   2013]]=2,Table2[[#This Row],[ Rural-Urban Continuum Code   2013]]=3),1,0)</f>
        <v>1</v>
      </c>
      <c r="G1239">
        <f>IF(OR(Table2[[#This Row],[ Rural-Urban Continuum Code   2013]]=4,Table2[[#This Row],[ Rural-Urban Continuum Code   2013]]=5,Table2[[#This Row],[ Rural-Urban Continuum Code   2013]]=6),1,0)</f>
        <v>0</v>
      </c>
      <c r="H1239">
        <f>IF(OR(Table2[[#This Row],[ Rural-Urban Continuum Code   2013]]=7,Table2[[#This Row],[ Rural-Urban Continuum Code   2013]]=8,Table2[[#This Row],[ Rural-Urban Continuum Code   2013]]=9),1,0)</f>
        <v>0</v>
      </c>
      <c r="I1239">
        <v>0.18</v>
      </c>
      <c r="J1239">
        <v>0.06</v>
      </c>
      <c r="K1239" s="17">
        <f>Table1[[#This Row],[Median Income 2018]]</f>
        <v>64121</v>
      </c>
      <c r="L1239">
        <f>(Table1[[#This Row],[Hospital Beds 2018]]/Table1[[#This Row],[Population Estimate 2018]])*1000</f>
        <v>0.63770296123093018</v>
      </c>
      <c r="M1239" s="1">
        <v>0.84</v>
      </c>
      <c r="N1239">
        <f>Table1[[#This Row],[Population Estimate 2018]]</f>
        <v>61157</v>
      </c>
      <c r="O1239" t="str" cm="1">
        <f t="array" ref="O1239">_xlfn.IFS(Table2[[#This Row],[ Rural-Urban Continuum Code   2014]]=1,"Urban",Table2[[#This Row],[ Rural-Urban Continuum Code   2015]]=1, "Suburban",Table2[[#This Row],[ Rural-Urban Continuum Code   2016]]=1,"Rural")</f>
        <v>Urban</v>
      </c>
    </row>
    <row r="1240" spans="1:15" x14ac:dyDescent="0.3">
      <c r="A1240">
        <v>1244</v>
      </c>
      <c r="B1240" t="s">
        <v>870</v>
      </c>
      <c r="C1240" t="s">
        <v>323</v>
      </c>
      <c r="D1240" t="s">
        <v>21</v>
      </c>
      <c r="E1240">
        <v>3</v>
      </c>
      <c r="F1240">
        <f>IF(OR(Table2[[#This Row],[ Rural-Urban Continuum Code   2013]]=1,Table2[[#This Row],[ Rural-Urban Continuum Code   2013]]=2,Table2[[#This Row],[ Rural-Urban Continuum Code   2013]]=3),1,0)</f>
        <v>1</v>
      </c>
      <c r="G1240">
        <f>IF(OR(Table2[[#This Row],[ Rural-Urban Continuum Code   2013]]=4,Table2[[#This Row],[ Rural-Urban Continuum Code   2013]]=5,Table2[[#This Row],[ Rural-Urban Continuum Code   2013]]=6),1,0)</f>
        <v>0</v>
      </c>
      <c r="H1240">
        <f>IF(OR(Table2[[#This Row],[ Rural-Urban Continuum Code   2013]]=7,Table2[[#This Row],[ Rural-Urban Continuum Code   2013]]=8,Table2[[#This Row],[ Rural-Urban Continuum Code   2013]]=9),1,0)</f>
        <v>0</v>
      </c>
      <c r="I1240">
        <v>0.2</v>
      </c>
      <c r="J1240">
        <v>7.0000000000000007E-2</v>
      </c>
      <c r="K1240" s="17">
        <f>Table1[[#This Row],[Median Income 2018]]</f>
        <v>50576</v>
      </c>
      <c r="L1240">
        <f>(Table1[[#This Row],[Hospital Beds 2018]]/Table1[[#This Row],[Population Estimate 2018]])*1000</f>
        <v>3.3486331226003871</v>
      </c>
      <c r="M1240" s="1">
        <v>0.84</v>
      </c>
      <c r="N1240">
        <f>Table1[[#This Row],[Population Estimate 2018]]</f>
        <v>103923</v>
      </c>
      <c r="O1240" t="str" cm="1">
        <f t="array" ref="O1240">_xlfn.IFS(Table2[[#This Row],[ Rural-Urban Continuum Code   2014]]=1,"Urban",Table2[[#This Row],[ Rural-Urban Continuum Code   2015]]=1, "Suburban",Table2[[#This Row],[ Rural-Urban Continuum Code   2016]]=1,"Rural")</f>
        <v>Urban</v>
      </c>
    </row>
    <row r="1241" spans="1:15" x14ac:dyDescent="0.3">
      <c r="A1241">
        <v>1245</v>
      </c>
      <c r="B1241" t="s">
        <v>870</v>
      </c>
      <c r="C1241" t="s">
        <v>879</v>
      </c>
      <c r="D1241" t="s">
        <v>21</v>
      </c>
      <c r="E1241">
        <v>9</v>
      </c>
      <c r="F1241">
        <f>IF(OR(Table2[[#This Row],[ Rural-Urban Continuum Code   2013]]=1,Table2[[#This Row],[ Rural-Urban Continuum Code   2013]]=2,Table2[[#This Row],[ Rural-Urban Continuum Code   2013]]=3),1,0)</f>
        <v>0</v>
      </c>
      <c r="G1241">
        <f>IF(OR(Table2[[#This Row],[ Rural-Urban Continuum Code   2013]]=4,Table2[[#This Row],[ Rural-Urban Continuum Code   2013]]=5,Table2[[#This Row],[ Rural-Urban Continuum Code   2013]]=6),1,0)</f>
        <v>0</v>
      </c>
      <c r="H1241">
        <f>IF(OR(Table2[[#This Row],[ Rural-Urban Continuum Code   2013]]=7,Table2[[#This Row],[ Rural-Urban Continuum Code   2013]]=8,Table2[[#This Row],[ Rural-Urban Continuum Code   2013]]=9),1,0)</f>
        <v>1</v>
      </c>
      <c r="I1241">
        <v>0.26</v>
      </c>
      <c r="J1241">
        <v>0.09</v>
      </c>
      <c r="K1241" s="17">
        <f>Table1[[#This Row],[Median Income 2018]]</f>
        <v>51905</v>
      </c>
      <c r="L1241">
        <f>(Table1[[#This Row],[Hospital Beds 2018]]/Table1[[#This Row],[Population Estimate 2018]])*1000</f>
        <v>2.6474398693178616</v>
      </c>
      <c r="M1241" s="1">
        <v>0.77</v>
      </c>
      <c r="N1241">
        <f>Table1[[#This Row],[Population Estimate 2018]]</f>
        <v>17753</v>
      </c>
      <c r="O1241" t="str" cm="1">
        <f t="array" ref="O1241">_xlfn.IFS(Table2[[#This Row],[ Rural-Urban Continuum Code   2014]]=1,"Urban",Table2[[#This Row],[ Rural-Urban Continuum Code   2015]]=1, "Suburban",Table2[[#This Row],[ Rural-Urban Continuum Code   2016]]=1,"Rural")</f>
        <v>Rural</v>
      </c>
    </row>
    <row r="1242" spans="1:15" x14ac:dyDescent="0.3">
      <c r="A1242">
        <v>1246</v>
      </c>
      <c r="B1242" t="s">
        <v>870</v>
      </c>
      <c r="C1242" t="s">
        <v>378</v>
      </c>
      <c r="D1242" t="s">
        <v>21</v>
      </c>
      <c r="E1242">
        <v>3</v>
      </c>
      <c r="F1242">
        <f>IF(OR(Table2[[#This Row],[ Rural-Urban Continuum Code   2013]]=1,Table2[[#This Row],[ Rural-Urban Continuum Code   2013]]=2,Table2[[#This Row],[ Rural-Urban Continuum Code   2013]]=3),1,0)</f>
        <v>1</v>
      </c>
      <c r="G1242">
        <f>IF(OR(Table2[[#This Row],[ Rural-Urban Continuum Code   2013]]=4,Table2[[#This Row],[ Rural-Urban Continuum Code   2013]]=5,Table2[[#This Row],[ Rural-Urban Continuum Code   2013]]=6),1,0)</f>
        <v>0</v>
      </c>
      <c r="H1242">
        <f>IF(OR(Table2[[#This Row],[ Rural-Urban Continuum Code   2013]]=7,Table2[[#This Row],[ Rural-Urban Continuum Code   2013]]=8,Table2[[#This Row],[ Rural-Urban Continuum Code   2013]]=9),1,0)</f>
        <v>0</v>
      </c>
      <c r="I1242">
        <v>0.2</v>
      </c>
      <c r="J1242">
        <v>7.0000000000000007E-2</v>
      </c>
      <c r="K1242" s="17">
        <f>Table1[[#This Row],[Median Income 2018]]</f>
        <v>51509</v>
      </c>
      <c r="L1242">
        <f>(Table1[[#This Row],[Hospital Beds 2018]]/Table1[[#This Row],[Population Estimate 2018]])*1000</f>
        <v>2.2317229030562928</v>
      </c>
      <c r="M1242" s="1">
        <v>0.82</v>
      </c>
      <c r="N1242">
        <f>Table1[[#This Row],[Population Estimate 2018]]</f>
        <v>154141</v>
      </c>
      <c r="O1242" t="str" cm="1">
        <f t="array" ref="O1242">_xlfn.IFS(Table2[[#This Row],[ Rural-Urban Continuum Code   2014]]=1,"Urban",Table2[[#This Row],[ Rural-Urban Continuum Code   2015]]=1, "Suburban",Table2[[#This Row],[ Rural-Urban Continuum Code   2016]]=1,"Rural")</f>
        <v>Urban</v>
      </c>
    </row>
    <row r="1243" spans="1:15" x14ac:dyDescent="0.3">
      <c r="A1243">
        <v>1247</v>
      </c>
      <c r="B1243" t="s">
        <v>870</v>
      </c>
      <c r="C1243" t="s">
        <v>880</v>
      </c>
      <c r="D1243" t="s">
        <v>21</v>
      </c>
      <c r="E1243">
        <v>6</v>
      </c>
      <c r="F1243">
        <f>IF(OR(Table2[[#This Row],[ Rural-Urban Continuum Code   2013]]=1,Table2[[#This Row],[ Rural-Urban Continuum Code   2013]]=2,Table2[[#This Row],[ Rural-Urban Continuum Code   2013]]=3),1,0)</f>
        <v>0</v>
      </c>
      <c r="G1243">
        <f>IF(OR(Table2[[#This Row],[ Rural-Urban Continuum Code   2013]]=4,Table2[[#This Row],[ Rural-Urban Continuum Code   2013]]=5,Table2[[#This Row],[ Rural-Urban Continuum Code   2013]]=6),1,0)</f>
        <v>1</v>
      </c>
      <c r="H1243">
        <f>IF(OR(Table2[[#This Row],[ Rural-Urban Continuum Code   2013]]=7,Table2[[#This Row],[ Rural-Urban Continuum Code   2013]]=8,Table2[[#This Row],[ Rural-Urban Continuum Code   2013]]=9),1,0)</f>
        <v>0</v>
      </c>
      <c r="I1243">
        <v>0.18</v>
      </c>
      <c r="J1243">
        <v>7.0000000000000007E-2</v>
      </c>
      <c r="K1243" s="17">
        <f>Table1[[#This Row],[Median Income 2018]]</f>
        <v>50477</v>
      </c>
      <c r="L1243">
        <f>(Table1[[#This Row],[Hospital Beds 2018]]/Table1[[#This Row],[Population Estimate 2018]])*1000</f>
        <v>1.4213011783045253</v>
      </c>
      <c r="M1243" s="1">
        <v>0.81</v>
      </c>
      <c r="N1243">
        <f>Table1[[#This Row],[Population Estimate 2018]]</f>
        <v>43622</v>
      </c>
      <c r="O1243" t="str" cm="1">
        <f t="array" ref="O124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44" spans="1:15" x14ac:dyDescent="0.3">
      <c r="A1244">
        <v>1248</v>
      </c>
      <c r="B1244" t="s">
        <v>870</v>
      </c>
      <c r="C1244" t="s">
        <v>28</v>
      </c>
      <c r="D1244" t="s">
        <v>21</v>
      </c>
      <c r="E1244">
        <v>3</v>
      </c>
      <c r="F1244">
        <f>IF(OR(Table2[[#This Row],[ Rural-Urban Continuum Code   2013]]=1,Table2[[#This Row],[ Rural-Urban Continuum Code   2013]]=2,Table2[[#This Row],[ Rural-Urban Continuum Code   2013]]=3),1,0)</f>
        <v>1</v>
      </c>
      <c r="G1244">
        <f>IF(OR(Table2[[#This Row],[ Rural-Urban Continuum Code   2013]]=4,Table2[[#This Row],[ Rural-Urban Continuum Code   2013]]=5,Table2[[#This Row],[ Rural-Urban Continuum Code   2013]]=6),1,0)</f>
        <v>0</v>
      </c>
      <c r="H1244">
        <f>IF(OR(Table2[[#This Row],[ Rural-Urban Continuum Code   2013]]=7,Table2[[#This Row],[ Rural-Urban Continuum Code   2013]]=8,Table2[[#This Row],[ Rural-Urban Continuum Code   2013]]=9),1,0)</f>
        <v>0</v>
      </c>
      <c r="I1244">
        <v>0.18</v>
      </c>
      <c r="J1244">
        <v>7.0000000000000007E-2</v>
      </c>
      <c r="K1244" s="17">
        <f>Table1[[#This Row],[Median Income 2018]]</f>
        <v>48413</v>
      </c>
      <c r="L1244">
        <f>(Table1[[#This Row],[Hospital Beds 2018]]/Table1[[#This Row],[Population Estimate 2018]])*1000</f>
        <v>4.0375649691048201</v>
      </c>
      <c r="M1244" s="1">
        <v>0.85</v>
      </c>
      <c r="N1244">
        <f>Table1[[#This Row],[Population Estimate 2018]]</f>
        <v>134487</v>
      </c>
      <c r="O1244" t="str" cm="1">
        <f t="array" ref="O1244">_xlfn.IFS(Table2[[#This Row],[ Rural-Urban Continuum Code   2014]]=1,"Urban",Table2[[#This Row],[ Rural-Urban Continuum Code   2015]]=1, "Suburban",Table2[[#This Row],[ Rural-Urban Continuum Code   2016]]=1,"Rural")</f>
        <v>Urban</v>
      </c>
    </row>
    <row r="1245" spans="1:15" x14ac:dyDescent="0.3">
      <c r="A1245">
        <v>1249</v>
      </c>
      <c r="B1245" t="s">
        <v>870</v>
      </c>
      <c r="C1245" t="s">
        <v>521</v>
      </c>
      <c r="D1245" t="s">
        <v>21</v>
      </c>
      <c r="E1245">
        <v>2</v>
      </c>
      <c r="F1245">
        <f>IF(OR(Table2[[#This Row],[ Rural-Urban Continuum Code   2013]]=1,Table2[[#This Row],[ Rural-Urban Continuum Code   2013]]=2,Table2[[#This Row],[ Rural-Urban Continuum Code   2013]]=3),1,0)</f>
        <v>1</v>
      </c>
      <c r="G1245">
        <f>IF(OR(Table2[[#This Row],[ Rural-Urban Continuum Code   2013]]=4,Table2[[#This Row],[ Rural-Urban Continuum Code   2013]]=5,Table2[[#This Row],[ Rural-Urban Continuum Code   2013]]=6),1,0)</f>
        <v>0</v>
      </c>
      <c r="H1245">
        <f>IF(OR(Table2[[#This Row],[ Rural-Urban Continuum Code   2013]]=7,Table2[[#This Row],[ Rural-Urban Continuum Code   2013]]=8,Table2[[#This Row],[ Rural-Urban Continuum Code   2013]]=9),1,0)</f>
        <v>0</v>
      </c>
      <c r="I1245">
        <v>0.21</v>
      </c>
      <c r="J1245">
        <v>7.0000000000000007E-2</v>
      </c>
      <c r="K1245" s="17">
        <f>Table1[[#This Row],[Median Income 2018]]</f>
        <v>55978</v>
      </c>
      <c r="L1245">
        <f>(Table1[[#This Row],[Hospital Beds 2018]]/Table1[[#This Row],[Population Estimate 2018]])*1000</f>
        <v>0.48399899328209395</v>
      </c>
      <c r="M1245" s="1">
        <v>0.82</v>
      </c>
      <c r="N1245">
        <f>Table1[[#This Row],[Population Estimate 2018]]</f>
        <v>51653</v>
      </c>
      <c r="O1245" t="str" cm="1">
        <f t="array" ref="O1245">_xlfn.IFS(Table2[[#This Row],[ Rural-Urban Continuum Code   2014]]=1,"Urban",Table2[[#This Row],[ Rural-Urban Continuum Code   2015]]=1, "Suburban",Table2[[#This Row],[ Rural-Urban Continuum Code   2016]]=1,"Rural")</f>
        <v>Urban</v>
      </c>
    </row>
    <row r="1246" spans="1:15" x14ac:dyDescent="0.3">
      <c r="A1246">
        <v>1250</v>
      </c>
      <c r="B1246" t="s">
        <v>870</v>
      </c>
      <c r="C1246" t="s">
        <v>881</v>
      </c>
      <c r="D1246" t="s">
        <v>21</v>
      </c>
      <c r="E1246">
        <v>7</v>
      </c>
      <c r="F1246">
        <f>IF(OR(Table2[[#This Row],[ Rural-Urban Continuum Code   2013]]=1,Table2[[#This Row],[ Rural-Urban Continuum Code   2013]]=2,Table2[[#This Row],[ Rural-Urban Continuum Code   2013]]=3),1,0)</f>
        <v>0</v>
      </c>
      <c r="G1246">
        <f>IF(OR(Table2[[#This Row],[ Rural-Urban Continuum Code   2013]]=4,Table2[[#This Row],[ Rural-Urban Continuum Code   2013]]=5,Table2[[#This Row],[ Rural-Urban Continuum Code   2013]]=6),1,0)</f>
        <v>0</v>
      </c>
      <c r="H1246">
        <f>IF(OR(Table2[[#This Row],[ Rural-Urban Continuum Code   2013]]=7,Table2[[#This Row],[ Rural-Urban Continuum Code   2013]]=8,Table2[[#This Row],[ Rural-Urban Continuum Code   2013]]=9),1,0)</f>
        <v>1</v>
      </c>
      <c r="I1246">
        <v>0.24</v>
      </c>
      <c r="J1246">
        <v>0.08</v>
      </c>
      <c r="K1246" s="17">
        <f>Table1[[#This Row],[Median Income 2018]]</f>
        <v>54491</v>
      </c>
      <c r="L1246">
        <f>(Table1[[#This Row],[Hospital Beds 2018]]/Table1[[#This Row],[Population Estimate 2018]])*1000</f>
        <v>0.95259868922420365</v>
      </c>
      <c r="M1246" s="1">
        <v>0.78</v>
      </c>
      <c r="N1246">
        <f>Table1[[#This Row],[Population Estimate 2018]]</f>
        <v>26244</v>
      </c>
      <c r="O1246" t="str" cm="1">
        <f t="array" ref="O1246">_xlfn.IFS(Table2[[#This Row],[ Rural-Urban Continuum Code   2014]]=1,"Urban",Table2[[#This Row],[ Rural-Urban Continuum Code   2015]]=1, "Suburban",Table2[[#This Row],[ Rural-Urban Continuum Code   2016]]=1,"Rural")</f>
        <v>Rural</v>
      </c>
    </row>
    <row r="1247" spans="1:15" x14ac:dyDescent="0.3">
      <c r="A1247">
        <v>1251</v>
      </c>
      <c r="B1247" t="s">
        <v>870</v>
      </c>
      <c r="C1247" t="s">
        <v>882</v>
      </c>
      <c r="D1247" t="s">
        <v>21</v>
      </c>
      <c r="E1247">
        <v>7</v>
      </c>
      <c r="F1247">
        <f>IF(OR(Table2[[#This Row],[ Rural-Urban Continuum Code   2013]]=1,Table2[[#This Row],[ Rural-Urban Continuum Code   2013]]=2,Table2[[#This Row],[ Rural-Urban Continuum Code   2013]]=3),1,0)</f>
        <v>0</v>
      </c>
      <c r="G1247">
        <f>IF(OR(Table2[[#This Row],[ Rural-Urban Continuum Code   2013]]=4,Table2[[#This Row],[ Rural-Urban Continuum Code   2013]]=5,Table2[[#This Row],[ Rural-Urban Continuum Code   2013]]=6),1,0)</f>
        <v>0</v>
      </c>
      <c r="H1247">
        <f>IF(OR(Table2[[#This Row],[ Rural-Urban Continuum Code   2013]]=7,Table2[[#This Row],[ Rural-Urban Continuum Code   2013]]=8,Table2[[#This Row],[ Rural-Urban Continuum Code   2013]]=9),1,0)</f>
        <v>1</v>
      </c>
      <c r="I1247">
        <v>0.27</v>
      </c>
      <c r="J1247">
        <v>0.09</v>
      </c>
      <c r="K1247" s="17">
        <f>Table1[[#This Row],[Median Income 2018]]</f>
        <v>48589</v>
      </c>
      <c r="L1247">
        <f>(Table1[[#This Row],[Hospital Beds 2018]]/Table1[[#This Row],[Population Estimate 2018]])*1000</f>
        <v>0</v>
      </c>
      <c r="M1247" s="1">
        <v>0.76</v>
      </c>
      <c r="N1247">
        <f>Table1[[#This Row],[Population Estimate 2018]]</f>
        <v>25413</v>
      </c>
      <c r="O1247" t="str" cm="1">
        <f t="array" ref="O1247">_xlfn.IFS(Table2[[#This Row],[ Rural-Urban Continuum Code   2014]]=1,"Urban",Table2[[#This Row],[ Rural-Urban Continuum Code   2015]]=1, "Suburban",Table2[[#This Row],[ Rural-Urban Continuum Code   2016]]=1,"Rural")</f>
        <v>Rural</v>
      </c>
    </row>
    <row r="1248" spans="1:15" x14ac:dyDescent="0.3">
      <c r="A1248">
        <v>1252</v>
      </c>
      <c r="B1248" t="s">
        <v>870</v>
      </c>
      <c r="C1248" t="s">
        <v>883</v>
      </c>
      <c r="D1248" t="s">
        <v>21</v>
      </c>
      <c r="E1248">
        <v>7</v>
      </c>
      <c r="F1248">
        <f>IF(OR(Table2[[#This Row],[ Rural-Urban Continuum Code   2013]]=1,Table2[[#This Row],[ Rural-Urban Continuum Code   2013]]=2,Table2[[#This Row],[ Rural-Urban Continuum Code   2013]]=3),1,0)</f>
        <v>0</v>
      </c>
      <c r="G1248">
        <f>IF(OR(Table2[[#This Row],[ Rural-Urban Continuum Code   2013]]=4,Table2[[#This Row],[ Rural-Urban Continuum Code   2013]]=5,Table2[[#This Row],[ Rural-Urban Continuum Code   2013]]=6),1,0)</f>
        <v>0</v>
      </c>
      <c r="H1248">
        <f>IF(OR(Table2[[#This Row],[ Rural-Urban Continuum Code   2013]]=7,Table2[[#This Row],[ Rural-Urban Continuum Code   2013]]=8,Table2[[#This Row],[ Rural-Urban Continuum Code   2013]]=9),1,0)</f>
        <v>1</v>
      </c>
      <c r="I1248">
        <v>0.18</v>
      </c>
      <c r="J1248">
        <v>0.08</v>
      </c>
      <c r="K1248" s="17">
        <f>Table1[[#This Row],[Median Income 2018]]</f>
        <v>47380</v>
      </c>
      <c r="L1248">
        <f>(Table1[[#This Row],[Hospital Beds 2018]]/Table1[[#This Row],[Population Estimate 2018]])*1000</f>
        <v>3.1985499906708958</v>
      </c>
      <c r="M1248" s="1">
        <v>0.74</v>
      </c>
      <c r="N1248">
        <f>Table1[[#This Row],[Population Estimate 2018]]</f>
        <v>37517</v>
      </c>
      <c r="O1248" t="str" cm="1">
        <f t="array" ref="O1248">_xlfn.IFS(Table2[[#This Row],[ Rural-Urban Continuum Code   2014]]=1,"Urban",Table2[[#This Row],[ Rural-Urban Continuum Code   2015]]=1, "Suburban",Table2[[#This Row],[ Rural-Urban Continuum Code   2016]]=1,"Rural")</f>
        <v>Rural</v>
      </c>
    </row>
    <row r="1249" spans="1:15" x14ac:dyDescent="0.3">
      <c r="A1249">
        <v>1253</v>
      </c>
      <c r="B1249" t="s">
        <v>870</v>
      </c>
      <c r="C1249" t="s">
        <v>884</v>
      </c>
      <c r="D1249" t="s">
        <v>21</v>
      </c>
      <c r="E1249">
        <v>6</v>
      </c>
      <c r="F1249">
        <f>IF(OR(Table2[[#This Row],[ Rural-Urban Continuum Code   2013]]=1,Table2[[#This Row],[ Rural-Urban Continuum Code   2013]]=2,Table2[[#This Row],[ Rural-Urban Continuum Code   2013]]=3),1,0)</f>
        <v>0</v>
      </c>
      <c r="G1249">
        <f>IF(OR(Table2[[#This Row],[ Rural-Urban Continuum Code   2013]]=4,Table2[[#This Row],[ Rural-Urban Continuum Code   2013]]=5,Table2[[#This Row],[ Rural-Urban Continuum Code   2013]]=6),1,0)</f>
        <v>1</v>
      </c>
      <c r="H1249">
        <f>IF(OR(Table2[[#This Row],[ Rural-Urban Continuum Code   2013]]=7,Table2[[#This Row],[ Rural-Urban Continuum Code   2013]]=8,Table2[[#This Row],[ Rural-Urban Continuum Code   2013]]=9),1,0)</f>
        <v>0</v>
      </c>
      <c r="I1249">
        <v>0.24</v>
      </c>
      <c r="J1249">
        <v>0.09</v>
      </c>
      <c r="K1249" s="17">
        <f>Table1[[#This Row],[Median Income 2018]]</f>
        <v>39394</v>
      </c>
      <c r="L1249">
        <f>(Table1[[#This Row],[Hospital Beds 2018]]/Table1[[#This Row],[Population Estimate 2018]])*1000</f>
        <v>1.5931332704750139</v>
      </c>
      <c r="M1249" s="1">
        <v>0.81</v>
      </c>
      <c r="N1249">
        <f>Table1[[#This Row],[Population Estimate 2018]]</f>
        <v>30757</v>
      </c>
      <c r="O1249" t="str" cm="1">
        <f t="array" ref="O124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50" spans="1:15" x14ac:dyDescent="0.3">
      <c r="A1250">
        <v>1254</v>
      </c>
      <c r="B1250" t="s">
        <v>870</v>
      </c>
      <c r="C1250" t="s">
        <v>524</v>
      </c>
      <c r="D1250" t="s">
        <v>21</v>
      </c>
      <c r="E1250">
        <v>2</v>
      </c>
      <c r="F1250">
        <f>IF(OR(Table2[[#This Row],[ Rural-Urban Continuum Code   2013]]=1,Table2[[#This Row],[ Rural-Urban Continuum Code   2013]]=2,Table2[[#This Row],[ Rural-Urban Continuum Code   2013]]=3),1,0)</f>
        <v>1</v>
      </c>
      <c r="G1250">
        <f>IF(OR(Table2[[#This Row],[ Rural-Urban Continuum Code   2013]]=4,Table2[[#This Row],[ Rural-Urban Continuum Code   2013]]=5,Table2[[#This Row],[ Rural-Urban Continuum Code   2013]]=6),1,0)</f>
        <v>0</v>
      </c>
      <c r="H1250">
        <f>IF(OR(Table2[[#This Row],[ Rural-Urban Continuum Code   2013]]=7,Table2[[#This Row],[ Rural-Urban Continuum Code   2013]]=8,Table2[[#This Row],[ Rural-Urban Continuum Code   2013]]=9),1,0)</f>
        <v>0</v>
      </c>
      <c r="I1250">
        <v>0.17</v>
      </c>
      <c r="J1250">
        <v>0.05</v>
      </c>
      <c r="K1250" s="17">
        <f>Table1[[#This Row],[Median Income 2018]]</f>
        <v>70967</v>
      </c>
      <c r="L1250">
        <f>(Table1[[#This Row],[Hospital Beds 2018]]/Table1[[#This Row],[Population Estimate 2018]])*1000</f>
        <v>0.31513134674532345</v>
      </c>
      <c r="M1250" s="1">
        <v>0.85</v>
      </c>
      <c r="N1250">
        <f>Table1[[#This Row],[Population Estimate 2018]]</f>
        <v>79332</v>
      </c>
      <c r="O1250" t="str" cm="1">
        <f t="array" ref="O1250">_xlfn.IFS(Table2[[#This Row],[ Rural-Urban Continuum Code   2014]]=1,"Urban",Table2[[#This Row],[ Rural-Urban Continuum Code   2015]]=1, "Suburban",Table2[[#This Row],[ Rural-Urban Continuum Code   2016]]=1,"Rural")</f>
        <v>Urban</v>
      </c>
    </row>
    <row r="1251" spans="1:15" x14ac:dyDescent="0.3">
      <c r="A1251">
        <v>1255</v>
      </c>
      <c r="B1251" t="s">
        <v>870</v>
      </c>
      <c r="C1251" t="s">
        <v>148</v>
      </c>
      <c r="D1251" t="s">
        <v>21</v>
      </c>
      <c r="E1251">
        <v>7</v>
      </c>
      <c r="F1251">
        <f>IF(OR(Table2[[#This Row],[ Rural-Urban Continuum Code   2013]]=1,Table2[[#This Row],[ Rural-Urban Continuum Code   2013]]=2,Table2[[#This Row],[ Rural-Urban Continuum Code   2013]]=3),1,0)</f>
        <v>0</v>
      </c>
      <c r="G1251">
        <f>IF(OR(Table2[[#This Row],[ Rural-Urban Continuum Code   2013]]=4,Table2[[#This Row],[ Rural-Urban Continuum Code   2013]]=5,Table2[[#This Row],[ Rural-Urban Continuum Code   2013]]=6),1,0)</f>
        <v>0</v>
      </c>
      <c r="H1251">
        <f>IF(OR(Table2[[#This Row],[ Rural-Urban Continuum Code   2013]]=7,Table2[[#This Row],[ Rural-Urban Continuum Code   2013]]=8,Table2[[#This Row],[ Rural-Urban Continuum Code   2013]]=9),1,0)</f>
        <v>1</v>
      </c>
      <c r="I1251">
        <v>0.26</v>
      </c>
      <c r="J1251">
        <v>0.1</v>
      </c>
      <c r="K1251" s="17">
        <f>Table1[[#This Row],[Median Income 2018]]</f>
        <v>46930</v>
      </c>
      <c r="L1251">
        <f>(Table1[[#This Row],[Hospital Beds 2018]]/Table1[[#This Row],[Population Estimate 2018]])*1000</f>
        <v>7.9130997769944615</v>
      </c>
      <c r="M1251" s="1">
        <v>0.79</v>
      </c>
      <c r="N1251">
        <f>Table1[[#This Row],[Population Estimate 2018]]</f>
        <v>13901</v>
      </c>
      <c r="O1251" t="str" cm="1">
        <f t="array" ref="O1251">_xlfn.IFS(Table2[[#This Row],[ Rural-Urban Continuum Code   2014]]=1,"Urban",Table2[[#This Row],[ Rural-Urban Continuum Code   2015]]=1, "Suburban",Table2[[#This Row],[ Rural-Urban Continuum Code   2016]]=1,"Rural")</f>
        <v>Rural</v>
      </c>
    </row>
    <row r="1252" spans="1:15" x14ac:dyDescent="0.3">
      <c r="A1252">
        <v>1256</v>
      </c>
      <c r="B1252" t="s">
        <v>870</v>
      </c>
      <c r="C1252" t="s">
        <v>265</v>
      </c>
      <c r="D1252" t="s">
        <v>21</v>
      </c>
      <c r="E1252">
        <v>5</v>
      </c>
      <c r="F1252">
        <f>IF(OR(Table2[[#This Row],[ Rural-Urban Continuum Code   2013]]=1,Table2[[#This Row],[ Rural-Urban Continuum Code   2013]]=2,Table2[[#This Row],[ Rural-Urban Continuum Code   2013]]=3),1,0)</f>
        <v>0</v>
      </c>
      <c r="G1252">
        <f>IF(OR(Table2[[#This Row],[ Rural-Urban Continuum Code   2013]]=4,Table2[[#This Row],[ Rural-Urban Continuum Code   2013]]=5,Table2[[#This Row],[ Rural-Urban Continuum Code   2013]]=6),1,0)</f>
        <v>1</v>
      </c>
      <c r="H1252">
        <f>IF(OR(Table2[[#This Row],[ Rural-Urban Continuum Code   2013]]=7,Table2[[#This Row],[ Rural-Urban Continuum Code   2013]]=8,Table2[[#This Row],[ Rural-Urban Continuum Code   2013]]=9),1,0)</f>
        <v>0</v>
      </c>
      <c r="I1252">
        <v>0.24</v>
      </c>
      <c r="J1252">
        <v>0.1</v>
      </c>
      <c r="K1252" s="17">
        <f>Table1[[#This Row],[Median Income 2018]]</f>
        <v>49292</v>
      </c>
      <c r="L1252">
        <f>(Table1[[#This Row],[Hospital Beds 2018]]/Table1[[#This Row],[Population Estimate 2018]])*1000</f>
        <v>0.69721393312323954</v>
      </c>
      <c r="M1252" s="1">
        <v>0.8</v>
      </c>
      <c r="N1252">
        <f>Table1[[#This Row],[Population Estimate 2018]]</f>
        <v>35857</v>
      </c>
      <c r="O1252" t="str" cm="1">
        <f t="array" ref="O125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53" spans="1:15" x14ac:dyDescent="0.3">
      <c r="A1253">
        <v>1257</v>
      </c>
      <c r="B1253" t="s">
        <v>870</v>
      </c>
      <c r="C1253" t="s">
        <v>627</v>
      </c>
      <c r="D1253" t="s">
        <v>21</v>
      </c>
      <c r="E1253">
        <v>7</v>
      </c>
      <c r="F1253">
        <f>IF(OR(Table2[[#This Row],[ Rural-Urban Continuum Code   2013]]=1,Table2[[#This Row],[ Rural-Urban Continuum Code   2013]]=2,Table2[[#This Row],[ Rural-Urban Continuum Code   2013]]=3),1,0)</f>
        <v>0</v>
      </c>
      <c r="G1253">
        <f>IF(OR(Table2[[#This Row],[ Rural-Urban Continuum Code   2013]]=4,Table2[[#This Row],[ Rural-Urban Continuum Code   2013]]=5,Table2[[#This Row],[ Rural-Urban Continuum Code   2013]]=6),1,0)</f>
        <v>0</v>
      </c>
      <c r="H1253">
        <f>IF(OR(Table2[[#This Row],[ Rural-Urban Continuum Code   2013]]=7,Table2[[#This Row],[ Rural-Urban Continuum Code   2013]]=8,Table2[[#This Row],[ Rural-Urban Continuum Code   2013]]=9),1,0)</f>
        <v>1</v>
      </c>
      <c r="I1253">
        <v>0.22</v>
      </c>
      <c r="J1253">
        <v>0.09</v>
      </c>
      <c r="K1253" s="17">
        <f>Table1[[#This Row],[Median Income 2018]]</f>
        <v>52348</v>
      </c>
      <c r="L1253">
        <f>(Table1[[#This Row],[Hospital Beds 2018]]/Table1[[#This Row],[Population Estimate 2018]])*1000</f>
        <v>2.6001654650750501</v>
      </c>
      <c r="M1253" s="1">
        <v>0.82</v>
      </c>
      <c r="N1253">
        <f>Table1[[#This Row],[Population Estimate 2018]]</f>
        <v>25383</v>
      </c>
      <c r="O1253" t="str" cm="1">
        <f t="array" ref="O1253">_xlfn.IFS(Table2[[#This Row],[ Rural-Urban Continuum Code   2014]]=1,"Urban",Table2[[#This Row],[ Rural-Urban Continuum Code   2015]]=1, "Suburban",Table2[[#This Row],[ Rural-Urban Continuum Code   2016]]=1,"Rural")</f>
        <v>Rural</v>
      </c>
    </row>
    <row r="1254" spans="1:15" x14ac:dyDescent="0.3">
      <c r="A1254">
        <v>1258</v>
      </c>
      <c r="B1254" t="s">
        <v>870</v>
      </c>
      <c r="C1254" t="s">
        <v>885</v>
      </c>
      <c r="D1254" t="s">
        <v>21</v>
      </c>
      <c r="E1254">
        <v>2</v>
      </c>
      <c r="F1254">
        <f>IF(OR(Table2[[#This Row],[ Rural-Urban Continuum Code   2013]]=1,Table2[[#This Row],[ Rural-Urban Continuum Code   2013]]=2,Table2[[#This Row],[ Rural-Urban Continuum Code   2013]]=3),1,0)</f>
        <v>1</v>
      </c>
      <c r="G1254">
        <f>IF(OR(Table2[[#This Row],[ Rural-Urban Continuum Code   2013]]=4,Table2[[#This Row],[ Rural-Urban Continuum Code   2013]]=5,Table2[[#This Row],[ Rural-Urban Continuum Code   2013]]=6),1,0)</f>
        <v>0</v>
      </c>
      <c r="H1254">
        <f>IF(OR(Table2[[#This Row],[ Rural-Urban Continuum Code   2013]]=7,Table2[[#This Row],[ Rural-Urban Continuum Code   2013]]=8,Table2[[#This Row],[ Rural-Urban Continuum Code   2013]]=9),1,0)</f>
        <v>0</v>
      </c>
      <c r="I1254">
        <v>0.19</v>
      </c>
      <c r="J1254">
        <v>7.0000000000000007E-2</v>
      </c>
      <c r="K1254" s="17">
        <f>Table1[[#This Row],[Median Income 2018]]</f>
        <v>66716</v>
      </c>
      <c r="L1254">
        <f>(Table1[[#This Row],[Hospital Beds 2018]]/Table1[[#This Row],[Population Estimate 2018]])*1000</f>
        <v>0.40973904175696102</v>
      </c>
      <c r="M1254" s="1">
        <v>0.83</v>
      </c>
      <c r="N1254">
        <f>Table1[[#This Row],[Population Estimate 2018]]</f>
        <v>109826</v>
      </c>
      <c r="O1254" t="str" cm="1">
        <f t="array" ref="O1254">_xlfn.IFS(Table2[[#This Row],[ Rural-Urban Continuum Code   2014]]=1,"Urban",Table2[[#This Row],[ Rural-Urban Continuum Code   2015]]=1, "Suburban",Table2[[#This Row],[ Rural-Urban Continuum Code   2016]]=1,"Rural")</f>
        <v>Urban</v>
      </c>
    </row>
    <row r="1255" spans="1:15" x14ac:dyDescent="0.3">
      <c r="A1255">
        <v>1259</v>
      </c>
      <c r="B1255" t="s">
        <v>870</v>
      </c>
      <c r="C1255" t="s">
        <v>629</v>
      </c>
      <c r="D1255" t="s">
        <v>21</v>
      </c>
      <c r="E1255">
        <v>7</v>
      </c>
      <c r="F1255">
        <f>IF(OR(Table2[[#This Row],[ Rural-Urban Continuum Code   2013]]=1,Table2[[#This Row],[ Rural-Urban Continuum Code   2013]]=2,Table2[[#This Row],[ Rural-Urban Continuum Code   2013]]=3),1,0)</f>
        <v>0</v>
      </c>
      <c r="G1255">
        <f>IF(OR(Table2[[#This Row],[ Rural-Urban Continuum Code   2013]]=4,Table2[[#This Row],[ Rural-Urban Continuum Code   2013]]=5,Table2[[#This Row],[ Rural-Urban Continuum Code   2013]]=6),1,0)</f>
        <v>0</v>
      </c>
      <c r="H1255">
        <f>IF(OR(Table2[[#This Row],[ Rural-Urban Continuum Code   2013]]=7,Table2[[#This Row],[ Rural-Urban Continuum Code   2013]]=8,Table2[[#This Row],[ Rural-Urban Continuum Code   2013]]=9),1,0)</f>
        <v>1</v>
      </c>
      <c r="I1255">
        <v>0.23</v>
      </c>
      <c r="J1255">
        <v>7.0000000000000007E-2</v>
      </c>
      <c r="K1255" s="17">
        <f>Table1[[#This Row],[Median Income 2018]]</f>
        <v>58891</v>
      </c>
      <c r="L1255">
        <f>(Table1[[#This Row],[Hospital Beds 2018]]/Table1[[#This Row],[Population Estimate 2018]])*1000</f>
        <v>5.6442896601417081</v>
      </c>
      <c r="M1255" s="1">
        <v>0.8</v>
      </c>
      <c r="N1255">
        <f>Table1[[#This Row],[Population Estimate 2018]]</f>
        <v>33308</v>
      </c>
      <c r="O1255" t="str" cm="1">
        <f t="array" ref="O1255">_xlfn.IFS(Table2[[#This Row],[ Rural-Urban Continuum Code   2014]]=1,"Urban",Table2[[#This Row],[ Rural-Urban Continuum Code   2015]]=1, "Suburban",Table2[[#This Row],[ Rural-Urban Continuum Code   2016]]=1,"Rural")</f>
        <v>Rural</v>
      </c>
    </row>
    <row r="1256" spans="1:15" x14ac:dyDescent="0.3">
      <c r="A1256">
        <v>1260</v>
      </c>
      <c r="B1256" t="s">
        <v>870</v>
      </c>
      <c r="C1256" t="s">
        <v>886</v>
      </c>
      <c r="D1256" t="s">
        <v>21</v>
      </c>
      <c r="E1256">
        <v>2</v>
      </c>
      <c r="F1256">
        <f>IF(OR(Table2[[#This Row],[ Rural-Urban Continuum Code   2013]]=1,Table2[[#This Row],[ Rural-Urban Continuum Code   2013]]=2,Table2[[#This Row],[ Rural-Urban Continuum Code   2013]]=3),1,0)</f>
        <v>1</v>
      </c>
      <c r="G1256">
        <f>IF(OR(Table2[[#This Row],[ Rural-Urban Continuum Code   2013]]=4,Table2[[#This Row],[ Rural-Urban Continuum Code   2013]]=5,Table2[[#This Row],[ Rural-Urban Continuum Code   2013]]=6),1,0)</f>
        <v>0</v>
      </c>
      <c r="H1256">
        <f>IF(OR(Table2[[#This Row],[ Rural-Urban Continuum Code   2013]]=7,Table2[[#This Row],[ Rural-Urban Continuum Code   2013]]=8,Table2[[#This Row],[ Rural-Urban Continuum Code   2013]]=9),1,0)</f>
        <v>0</v>
      </c>
      <c r="I1256">
        <v>0.17</v>
      </c>
      <c r="J1256">
        <v>0.06</v>
      </c>
      <c r="K1256" s="17">
        <f>Table1[[#This Row],[Median Income 2018]]</f>
        <v>48370</v>
      </c>
      <c r="L1256">
        <f>(Table1[[#This Row],[Hospital Beds 2018]]/Table1[[#This Row],[Population Estimate 2018]])*1000</f>
        <v>3.0524070269260637</v>
      </c>
      <c r="M1256" s="1">
        <v>0.86</v>
      </c>
      <c r="N1256">
        <f>Table1[[#This Row],[Population Estimate 2018]]</f>
        <v>406892</v>
      </c>
      <c r="O1256" t="str" cm="1">
        <f t="array" ref="O1256">_xlfn.IFS(Table2[[#This Row],[ Rural-Urban Continuum Code   2014]]=1,"Urban",Table2[[#This Row],[ Rural-Urban Continuum Code   2015]]=1, "Suburban",Table2[[#This Row],[ Rural-Urban Continuum Code   2016]]=1,"Rural")</f>
        <v>Urban</v>
      </c>
    </row>
    <row r="1257" spans="1:15" x14ac:dyDescent="0.3">
      <c r="A1257">
        <v>1261</v>
      </c>
      <c r="B1257" t="s">
        <v>870</v>
      </c>
      <c r="C1257" t="s">
        <v>887</v>
      </c>
      <c r="D1257" t="s">
        <v>21</v>
      </c>
      <c r="E1257">
        <v>6</v>
      </c>
      <c r="F1257">
        <f>IF(OR(Table2[[#This Row],[ Rural-Urban Continuum Code   2013]]=1,Table2[[#This Row],[ Rural-Urban Continuum Code   2013]]=2,Table2[[#This Row],[ Rural-Urban Continuum Code   2013]]=3),1,0)</f>
        <v>0</v>
      </c>
      <c r="G1257">
        <f>IF(OR(Table2[[#This Row],[ Rural-Urban Continuum Code   2013]]=4,Table2[[#This Row],[ Rural-Urban Continuum Code   2013]]=5,Table2[[#This Row],[ Rural-Urban Continuum Code   2013]]=6),1,0)</f>
        <v>1</v>
      </c>
      <c r="H1257">
        <f>IF(OR(Table2[[#This Row],[ Rural-Urban Continuum Code   2013]]=7,Table2[[#This Row],[ Rural-Urban Continuum Code   2013]]=8,Table2[[#This Row],[ Rural-Urban Continuum Code   2013]]=9),1,0)</f>
        <v>0</v>
      </c>
      <c r="I1257">
        <v>0.27</v>
      </c>
      <c r="J1257">
        <v>0.09</v>
      </c>
      <c r="K1257" s="17">
        <f>Table1[[#This Row],[Median Income 2018]]</f>
        <v>44635</v>
      </c>
      <c r="L1257">
        <f>(Table1[[#This Row],[Hospital Beds 2018]]/Table1[[#This Row],[Population Estimate 2018]])*1000</f>
        <v>0.98669929352330588</v>
      </c>
      <c r="M1257" s="1">
        <v>0.78</v>
      </c>
      <c r="N1257">
        <f>Table1[[#This Row],[Population Estimate 2018]]</f>
        <v>25337</v>
      </c>
      <c r="O1257" t="str" cm="1">
        <f t="array" ref="O125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58" spans="1:15" x14ac:dyDescent="0.3">
      <c r="A1258">
        <v>1262</v>
      </c>
      <c r="B1258" t="s">
        <v>870</v>
      </c>
      <c r="C1258" t="s">
        <v>888</v>
      </c>
      <c r="D1258" t="s">
        <v>21</v>
      </c>
      <c r="E1258">
        <v>7</v>
      </c>
      <c r="F1258">
        <f>IF(OR(Table2[[#This Row],[ Rural-Urban Continuum Code   2013]]=1,Table2[[#This Row],[ Rural-Urban Continuum Code   2013]]=2,Table2[[#This Row],[ Rural-Urban Continuum Code   2013]]=3),1,0)</f>
        <v>0</v>
      </c>
      <c r="G1258">
        <f>IF(OR(Table2[[#This Row],[ Rural-Urban Continuum Code   2013]]=4,Table2[[#This Row],[ Rural-Urban Continuum Code   2013]]=5,Table2[[#This Row],[ Rural-Urban Continuum Code   2013]]=6),1,0)</f>
        <v>0</v>
      </c>
      <c r="H1258">
        <f>IF(OR(Table2[[#This Row],[ Rural-Urban Continuum Code   2013]]=7,Table2[[#This Row],[ Rural-Urban Continuum Code   2013]]=8,Table2[[#This Row],[ Rural-Urban Continuum Code   2013]]=9),1,0)</f>
        <v>1</v>
      </c>
      <c r="I1258">
        <v>0.26</v>
      </c>
      <c r="J1258">
        <v>0.1</v>
      </c>
      <c r="K1258" s="17">
        <f>Table1[[#This Row],[Median Income 2018]]</f>
        <v>39934</v>
      </c>
      <c r="L1258">
        <f>(Table1[[#This Row],[Hospital Beds 2018]]/Table1[[#This Row],[Population Estimate 2018]])*1000</f>
        <v>1.6560678325384208</v>
      </c>
      <c r="M1258" s="1">
        <v>0.72</v>
      </c>
      <c r="N1258">
        <f>Table1[[#This Row],[Population Estimate 2018]]</f>
        <v>15096</v>
      </c>
      <c r="O1258" t="str" cm="1">
        <f t="array" ref="O1258">_xlfn.IFS(Table2[[#This Row],[ Rural-Urban Continuum Code   2014]]=1,"Urban",Table2[[#This Row],[ Rural-Urban Continuum Code   2015]]=1, "Suburban",Table2[[#This Row],[ Rural-Urban Continuum Code   2016]]=1,"Rural")</f>
        <v>Rural</v>
      </c>
    </row>
    <row r="1259" spans="1:15" x14ac:dyDescent="0.3">
      <c r="A1259">
        <v>1263</v>
      </c>
      <c r="B1259" t="s">
        <v>870</v>
      </c>
      <c r="C1259" t="s">
        <v>889</v>
      </c>
      <c r="D1259" t="s">
        <v>21</v>
      </c>
      <c r="E1259">
        <v>5</v>
      </c>
      <c r="F1259">
        <f>IF(OR(Table2[[#This Row],[ Rural-Urban Continuum Code   2013]]=1,Table2[[#This Row],[ Rural-Urban Continuum Code   2013]]=2,Table2[[#This Row],[ Rural-Urban Continuum Code   2013]]=3),1,0)</f>
        <v>0</v>
      </c>
      <c r="G1259">
        <f>IF(OR(Table2[[#This Row],[ Rural-Urban Continuum Code   2013]]=4,Table2[[#This Row],[ Rural-Urban Continuum Code   2013]]=5,Table2[[#This Row],[ Rural-Urban Continuum Code   2013]]=6),1,0)</f>
        <v>1</v>
      </c>
      <c r="H1259">
        <f>IF(OR(Table2[[#This Row],[ Rural-Urban Continuum Code   2013]]=7,Table2[[#This Row],[ Rural-Urban Continuum Code   2013]]=8,Table2[[#This Row],[ Rural-Urban Continuum Code   2013]]=9),1,0)</f>
        <v>0</v>
      </c>
      <c r="I1259">
        <v>0.2</v>
      </c>
      <c r="J1259">
        <v>7.0000000000000007E-2</v>
      </c>
      <c r="K1259" s="17">
        <f>Table1[[#This Row],[Median Income 2018]]</f>
        <v>64591</v>
      </c>
      <c r="L1259">
        <f>(Table1[[#This Row],[Hospital Beds 2018]]/Table1[[#This Row],[Population Estimate 2018]])*1000</f>
        <v>4.7746103075410753</v>
      </c>
      <c r="M1259" s="1">
        <v>0.82</v>
      </c>
      <c r="N1259">
        <f>Table1[[#This Row],[Population Estimate 2018]]</f>
        <v>92573</v>
      </c>
      <c r="O1259" t="str" cm="1">
        <f t="array" ref="O125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60" spans="1:15" x14ac:dyDescent="0.3">
      <c r="A1260">
        <v>1264</v>
      </c>
      <c r="B1260" t="s">
        <v>870</v>
      </c>
      <c r="C1260" t="s">
        <v>890</v>
      </c>
      <c r="D1260" t="s">
        <v>58</v>
      </c>
      <c r="E1260">
        <v>6</v>
      </c>
      <c r="F1260">
        <f>IF(OR(Table2[[#This Row],[ Rural-Urban Continuum Code   2013]]=1,Table2[[#This Row],[ Rural-Urban Continuum Code   2013]]=2,Table2[[#This Row],[ Rural-Urban Continuum Code   2013]]=3),1,0)</f>
        <v>0</v>
      </c>
      <c r="G1260">
        <f>IF(OR(Table2[[#This Row],[ Rural-Urban Continuum Code   2013]]=4,Table2[[#This Row],[ Rural-Urban Continuum Code   2013]]=5,Table2[[#This Row],[ Rural-Urban Continuum Code   2013]]=6),1,0)</f>
        <v>1</v>
      </c>
      <c r="H1260">
        <f>IF(OR(Table2[[#This Row],[ Rural-Urban Continuum Code   2013]]=7,Table2[[#This Row],[ Rural-Urban Continuum Code   2013]]=8,Table2[[#This Row],[ Rural-Urban Continuum Code   2013]]=9),1,0)</f>
        <v>0</v>
      </c>
      <c r="I1260">
        <v>0.18</v>
      </c>
      <c r="J1260">
        <v>0.06</v>
      </c>
      <c r="K1260" s="17">
        <f>Table1[[#This Row],[Median Income 2018]]</f>
        <v>48988</v>
      </c>
      <c r="L1260">
        <f>(Table1[[#This Row],[Hospital Beds 2018]]/Table1[[#This Row],[Population Estimate 2018]])*1000</f>
        <v>2.3645902608438631</v>
      </c>
      <c r="M1260" s="1">
        <v>0.74</v>
      </c>
      <c r="N1260">
        <f>Table1[[#This Row],[Population Estimate 2018]]</f>
        <v>40599</v>
      </c>
      <c r="O1260" t="str" cm="1">
        <f t="array" ref="O126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61" spans="1:15" x14ac:dyDescent="0.3">
      <c r="A1261">
        <v>1265</v>
      </c>
      <c r="B1261" t="s">
        <v>870</v>
      </c>
      <c r="C1261" t="s">
        <v>891</v>
      </c>
      <c r="D1261" t="s">
        <v>21</v>
      </c>
      <c r="E1261">
        <v>6</v>
      </c>
      <c r="F1261">
        <f>IF(OR(Table2[[#This Row],[ Rural-Urban Continuum Code   2013]]=1,Table2[[#This Row],[ Rural-Urban Continuum Code   2013]]=2,Table2[[#This Row],[ Rural-Urban Continuum Code   2013]]=3),1,0)</f>
        <v>0</v>
      </c>
      <c r="G1261">
        <f>IF(OR(Table2[[#This Row],[ Rural-Urban Continuum Code   2013]]=4,Table2[[#This Row],[ Rural-Urban Continuum Code   2013]]=5,Table2[[#This Row],[ Rural-Urban Continuum Code   2013]]=6),1,0)</f>
        <v>1</v>
      </c>
      <c r="H1261">
        <f>IF(OR(Table2[[#This Row],[ Rural-Urban Continuum Code   2013]]=7,Table2[[#This Row],[ Rural-Urban Continuum Code   2013]]=8,Table2[[#This Row],[ Rural-Urban Continuum Code   2013]]=9),1,0)</f>
        <v>0</v>
      </c>
      <c r="I1261">
        <v>0.2</v>
      </c>
      <c r="J1261">
        <v>7.0000000000000007E-2</v>
      </c>
      <c r="K1261" s="17">
        <f>Table1[[#This Row],[Median Income 2018]]</f>
        <v>50388</v>
      </c>
      <c r="L1261">
        <f>(Table1[[#This Row],[Hospital Beds 2018]]/Table1[[#This Row],[Population Estimate 2018]])*1000</f>
        <v>2.0328313187173492</v>
      </c>
      <c r="M1261" s="1">
        <v>0.81</v>
      </c>
      <c r="N1261">
        <f>Table1[[#This Row],[Population Estimate 2018]]</f>
        <v>45749</v>
      </c>
      <c r="O1261" t="str" cm="1">
        <f t="array" ref="O126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62" spans="1:15" x14ac:dyDescent="0.3">
      <c r="A1262">
        <v>1266</v>
      </c>
      <c r="B1262" t="s">
        <v>870</v>
      </c>
      <c r="C1262" t="s">
        <v>892</v>
      </c>
      <c r="D1262" t="s">
        <v>21</v>
      </c>
      <c r="E1262">
        <v>5</v>
      </c>
      <c r="F1262">
        <f>IF(OR(Table2[[#This Row],[ Rural-Urban Continuum Code   2013]]=1,Table2[[#This Row],[ Rural-Urban Continuum Code   2013]]=2,Table2[[#This Row],[ Rural-Urban Continuum Code   2013]]=3),1,0)</f>
        <v>0</v>
      </c>
      <c r="G1262">
        <f>IF(OR(Table2[[#This Row],[ Rural-Urban Continuum Code   2013]]=4,Table2[[#This Row],[ Rural-Urban Continuum Code   2013]]=5,Table2[[#This Row],[ Rural-Urban Continuum Code   2013]]=6),1,0)</f>
        <v>1</v>
      </c>
      <c r="H1262">
        <f>IF(OR(Table2[[#This Row],[ Rural-Urban Continuum Code   2013]]=7,Table2[[#This Row],[ Rural-Urban Continuum Code   2013]]=8,Table2[[#This Row],[ Rural-Urban Continuum Code   2013]]=9),1,0)</f>
        <v>0</v>
      </c>
      <c r="I1262">
        <v>0.17</v>
      </c>
      <c r="J1262">
        <v>7.0000000000000007E-2</v>
      </c>
      <c r="K1262" s="17">
        <f>Table1[[#This Row],[Median Income 2018]]</f>
        <v>42282</v>
      </c>
      <c r="L1262">
        <f>(Table1[[#This Row],[Hospital Beds 2018]]/Table1[[#This Row],[Population Estimate 2018]])*1000</f>
        <v>3.3407879842071839</v>
      </c>
      <c r="M1262" s="1">
        <v>0.78</v>
      </c>
      <c r="N1262">
        <f>Table1[[#This Row],[Population Estimate 2018]]</f>
        <v>36219</v>
      </c>
      <c r="O1262" t="str" cm="1">
        <f t="array" ref="O126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63" spans="1:15" x14ac:dyDescent="0.3">
      <c r="A1263">
        <v>1267</v>
      </c>
      <c r="B1263" t="s">
        <v>870</v>
      </c>
      <c r="C1263" t="s">
        <v>893</v>
      </c>
      <c r="D1263" t="s">
        <v>21</v>
      </c>
      <c r="E1263">
        <v>7</v>
      </c>
      <c r="F1263">
        <f>IF(OR(Table2[[#This Row],[ Rural-Urban Continuum Code   2013]]=1,Table2[[#This Row],[ Rural-Urban Continuum Code   2013]]=2,Table2[[#This Row],[ Rural-Urban Continuum Code   2013]]=3),1,0)</f>
        <v>0</v>
      </c>
      <c r="G1263">
        <f>IF(OR(Table2[[#This Row],[ Rural-Urban Continuum Code   2013]]=4,Table2[[#This Row],[ Rural-Urban Continuum Code   2013]]=5,Table2[[#This Row],[ Rural-Urban Continuum Code   2013]]=6),1,0)</f>
        <v>0</v>
      </c>
      <c r="H1263">
        <f>IF(OR(Table2[[#This Row],[ Rural-Urban Continuum Code   2013]]=7,Table2[[#This Row],[ Rural-Urban Continuum Code   2013]]=8,Table2[[#This Row],[ Rural-Urban Continuum Code   2013]]=9),1,0)</f>
        <v>1</v>
      </c>
      <c r="I1263">
        <v>0.25</v>
      </c>
      <c r="J1263">
        <v>7.0000000000000007E-2</v>
      </c>
      <c r="K1263" s="17">
        <f>Table1[[#This Row],[Median Income 2018]]</f>
        <v>45817</v>
      </c>
      <c r="L1263">
        <f>(Table1[[#This Row],[Hospital Beds 2018]]/Table1[[#This Row],[Population Estimate 2018]])*1000</f>
        <v>4.427902201116602</v>
      </c>
      <c r="M1263" s="1">
        <v>0.78</v>
      </c>
      <c r="N1263">
        <f>Table1[[#This Row],[Population Estimate 2018]]</f>
        <v>31166</v>
      </c>
      <c r="O1263" t="str" cm="1">
        <f t="array" ref="O1263">_xlfn.IFS(Table2[[#This Row],[ Rural-Urban Continuum Code   2014]]=1,"Urban",Table2[[#This Row],[ Rural-Urban Continuum Code   2015]]=1, "Suburban",Table2[[#This Row],[ Rural-Urban Continuum Code   2016]]=1,"Rural")</f>
        <v>Rural</v>
      </c>
    </row>
    <row r="1264" spans="1:15" x14ac:dyDescent="0.3">
      <c r="A1264">
        <v>1268</v>
      </c>
      <c r="B1264" t="s">
        <v>870</v>
      </c>
      <c r="C1264" t="s">
        <v>894</v>
      </c>
      <c r="D1264" t="s">
        <v>21</v>
      </c>
      <c r="E1264">
        <v>2</v>
      </c>
      <c r="F1264">
        <f>IF(OR(Table2[[#This Row],[ Rural-Urban Continuum Code   2013]]=1,Table2[[#This Row],[ Rural-Urban Continuum Code   2013]]=2,Table2[[#This Row],[ Rural-Urban Continuum Code   2013]]=3),1,0)</f>
        <v>1</v>
      </c>
      <c r="G1264">
        <f>IF(OR(Table2[[#This Row],[ Rural-Urban Continuum Code   2013]]=4,Table2[[#This Row],[ Rural-Urban Continuum Code   2013]]=5,Table2[[#This Row],[ Rural-Urban Continuum Code   2013]]=6),1,0)</f>
        <v>0</v>
      </c>
      <c r="H1264">
        <f>IF(OR(Table2[[#This Row],[ Rural-Urban Continuum Code   2013]]=7,Table2[[#This Row],[ Rural-Urban Continuum Code   2013]]=8,Table2[[#This Row],[ Rural-Urban Continuum Code   2013]]=9),1,0)</f>
        <v>0</v>
      </c>
      <c r="I1264">
        <v>0.13</v>
      </c>
      <c r="J1264">
        <v>0.05</v>
      </c>
      <c r="K1264" s="17">
        <f>Table1[[#This Row],[Median Income 2018]]</f>
        <v>52837</v>
      </c>
      <c r="L1264">
        <f>(Table1[[#This Row],[Hospital Beds 2018]]/Table1[[#This Row],[Population Estimate 2018]])*1000</f>
        <v>3.3579858916767722</v>
      </c>
      <c r="M1264" s="1">
        <v>0.84</v>
      </c>
      <c r="N1264">
        <f>Table1[[#This Row],[Population Estimate 2018]]</f>
        <v>292735</v>
      </c>
      <c r="O1264" t="str" cm="1">
        <f t="array" ref="O1264">_xlfn.IFS(Table2[[#This Row],[ Rural-Urban Continuum Code   2014]]=1,"Urban",Table2[[#This Row],[ Rural-Urban Continuum Code   2015]]=1, "Suburban",Table2[[#This Row],[ Rural-Urban Continuum Code   2016]]=1,"Rural")</f>
        <v>Urban</v>
      </c>
    </row>
    <row r="1265" spans="1:15" x14ac:dyDescent="0.3">
      <c r="A1265">
        <v>1269</v>
      </c>
      <c r="B1265" t="s">
        <v>870</v>
      </c>
      <c r="C1265" t="s">
        <v>895</v>
      </c>
      <c r="D1265" t="s">
        <v>21</v>
      </c>
      <c r="E1265">
        <v>4</v>
      </c>
      <c r="F1265">
        <f>IF(OR(Table2[[#This Row],[ Rural-Urban Continuum Code   2013]]=1,Table2[[#This Row],[ Rural-Urban Continuum Code   2013]]=2,Table2[[#This Row],[ Rural-Urban Continuum Code   2013]]=3),1,0)</f>
        <v>0</v>
      </c>
      <c r="G1265">
        <f>IF(OR(Table2[[#This Row],[ Rural-Urban Continuum Code   2013]]=4,Table2[[#This Row],[ Rural-Urban Continuum Code   2013]]=5,Table2[[#This Row],[ Rural-Urban Continuum Code   2013]]=6),1,0)</f>
        <v>1</v>
      </c>
      <c r="H1265">
        <f>IF(OR(Table2[[#This Row],[ Rural-Urban Continuum Code   2013]]=7,Table2[[#This Row],[ Rural-Urban Continuum Code   2013]]=8,Table2[[#This Row],[ Rural-Urban Continuum Code   2013]]=9),1,0)</f>
        <v>0</v>
      </c>
      <c r="I1265">
        <v>0.15</v>
      </c>
      <c r="J1265">
        <v>0.06</v>
      </c>
      <c r="K1265" s="17">
        <f>Table1[[#This Row],[Median Income 2018]]</f>
        <v>61667</v>
      </c>
      <c r="L1265">
        <f>(Table1[[#This Row],[Hospital Beds 2018]]/Table1[[#This Row],[Population Estimate 2018]])*1000</f>
        <v>0.34262575922753469</v>
      </c>
      <c r="M1265" s="1">
        <v>0.81</v>
      </c>
      <c r="N1265">
        <f>Table1[[#This Row],[Population Estimate 2018]]</f>
        <v>64210</v>
      </c>
      <c r="O1265" t="str" cm="1">
        <f t="array" ref="O126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66" spans="1:15" x14ac:dyDescent="0.3">
      <c r="A1266">
        <v>1270</v>
      </c>
      <c r="B1266" t="s">
        <v>870</v>
      </c>
      <c r="C1266" t="s">
        <v>896</v>
      </c>
      <c r="D1266" t="s">
        <v>21</v>
      </c>
      <c r="E1266">
        <v>7</v>
      </c>
      <c r="F1266">
        <f>IF(OR(Table2[[#This Row],[ Rural-Urban Continuum Code   2013]]=1,Table2[[#This Row],[ Rural-Urban Continuum Code   2013]]=2,Table2[[#This Row],[ Rural-Urban Continuum Code   2013]]=3),1,0)</f>
        <v>0</v>
      </c>
      <c r="G1266">
        <f>IF(OR(Table2[[#This Row],[ Rural-Urban Continuum Code   2013]]=4,Table2[[#This Row],[ Rural-Urban Continuum Code   2013]]=5,Table2[[#This Row],[ Rural-Urban Continuum Code   2013]]=6),1,0)</f>
        <v>0</v>
      </c>
      <c r="H1266">
        <f>IF(OR(Table2[[#This Row],[ Rural-Urban Continuum Code   2013]]=7,Table2[[#This Row],[ Rural-Urban Continuum Code   2013]]=8,Table2[[#This Row],[ Rural-Urban Continuum Code   2013]]=9),1,0)</f>
        <v>1</v>
      </c>
      <c r="I1266">
        <v>0.3</v>
      </c>
      <c r="J1266">
        <v>0.12</v>
      </c>
      <c r="K1266" s="17">
        <f>Table1[[#This Row],[Median Income 2018]]</f>
        <v>41256</v>
      </c>
      <c r="L1266">
        <f>(Table1[[#This Row],[Hospital Beds 2018]]/Table1[[#This Row],[Population Estimate 2018]])*1000</f>
        <v>0.7974163709580957</v>
      </c>
      <c r="M1266" s="1">
        <v>0.75</v>
      </c>
      <c r="N1266">
        <f>Table1[[#This Row],[Population Estimate 2018]]</f>
        <v>25081</v>
      </c>
      <c r="O1266" t="str" cm="1">
        <f t="array" ref="O1266">_xlfn.IFS(Table2[[#This Row],[ Rural-Urban Continuum Code   2014]]=1,"Urban",Table2[[#This Row],[ Rural-Urban Continuum Code   2015]]=1, "Suburban",Table2[[#This Row],[ Rural-Urban Continuum Code   2016]]=1,"Rural")</f>
        <v>Rural</v>
      </c>
    </row>
    <row r="1267" spans="1:15" x14ac:dyDescent="0.3">
      <c r="A1267">
        <v>1271</v>
      </c>
      <c r="B1267" t="s">
        <v>870</v>
      </c>
      <c r="C1267" t="s">
        <v>897</v>
      </c>
      <c r="D1267" t="s">
        <v>21</v>
      </c>
      <c r="E1267">
        <v>7</v>
      </c>
      <c r="F1267">
        <f>IF(OR(Table2[[#This Row],[ Rural-Urban Continuum Code   2013]]=1,Table2[[#This Row],[ Rural-Urban Continuum Code   2013]]=2,Table2[[#This Row],[ Rural-Urban Continuum Code   2013]]=3),1,0)</f>
        <v>0</v>
      </c>
      <c r="G1267">
        <f>IF(OR(Table2[[#This Row],[ Rural-Urban Continuum Code   2013]]=4,Table2[[#This Row],[ Rural-Urban Continuum Code   2013]]=5,Table2[[#This Row],[ Rural-Urban Continuum Code   2013]]=6),1,0)</f>
        <v>0</v>
      </c>
      <c r="H1267">
        <f>IF(OR(Table2[[#This Row],[ Rural-Urban Continuum Code   2013]]=7,Table2[[#This Row],[ Rural-Urban Continuum Code   2013]]=8,Table2[[#This Row],[ Rural-Urban Continuum Code   2013]]=9),1,0)</f>
        <v>1</v>
      </c>
      <c r="I1267">
        <v>0.31</v>
      </c>
      <c r="J1267">
        <v>0.11</v>
      </c>
      <c r="K1267" s="17">
        <f>Table1[[#This Row],[Median Income 2018]]</f>
        <v>40959</v>
      </c>
      <c r="L1267">
        <f>(Table1[[#This Row],[Hospital Beds 2018]]/Table1[[#This Row],[Population Estimate 2018]])*1000</f>
        <v>1.0794279032112981</v>
      </c>
      <c r="M1267" s="1">
        <v>0.74</v>
      </c>
      <c r="N1267">
        <f>Table1[[#This Row],[Population Estimate 2018]]</f>
        <v>11117</v>
      </c>
      <c r="O1267" t="str" cm="1">
        <f t="array" ref="O1267">_xlfn.IFS(Table2[[#This Row],[ Rural-Urban Continuum Code   2014]]=1,"Urban",Table2[[#This Row],[ Rural-Urban Continuum Code   2015]]=1, "Suburban",Table2[[#This Row],[ Rural-Urban Continuum Code   2016]]=1,"Rural")</f>
        <v>Rural</v>
      </c>
    </row>
    <row r="1268" spans="1:15" x14ac:dyDescent="0.3">
      <c r="A1268">
        <v>1272</v>
      </c>
      <c r="B1268" t="s">
        <v>870</v>
      </c>
      <c r="C1268" t="s">
        <v>898</v>
      </c>
      <c r="D1268" t="s">
        <v>21</v>
      </c>
      <c r="E1268">
        <v>4</v>
      </c>
      <c r="F1268">
        <f>IF(OR(Table2[[#This Row],[ Rural-Urban Continuum Code   2013]]=1,Table2[[#This Row],[ Rural-Urban Continuum Code   2013]]=2,Table2[[#This Row],[ Rural-Urban Continuum Code   2013]]=3),1,0)</f>
        <v>0</v>
      </c>
      <c r="G1268">
        <f>IF(OR(Table2[[#This Row],[ Rural-Urban Continuum Code   2013]]=4,Table2[[#This Row],[ Rural-Urban Continuum Code   2013]]=5,Table2[[#This Row],[ Rural-Urban Continuum Code   2013]]=6),1,0)</f>
        <v>1</v>
      </c>
      <c r="H1268">
        <f>IF(OR(Table2[[#This Row],[ Rural-Urban Continuum Code   2013]]=7,Table2[[#This Row],[ Rural-Urban Continuum Code   2013]]=8,Table2[[#This Row],[ Rural-Urban Continuum Code   2013]]=9),1,0)</f>
        <v>0</v>
      </c>
      <c r="I1268">
        <v>0.13</v>
      </c>
      <c r="J1268">
        <v>0.05</v>
      </c>
      <c r="K1268" s="17">
        <f>Table1[[#This Row],[Median Income 2018]]</f>
        <v>47056</v>
      </c>
      <c r="L1268">
        <f>(Table1[[#This Row],[Hospital Beds 2018]]/Table1[[#This Row],[Population Estimate 2018]])*1000</f>
        <v>1.105410844363822</v>
      </c>
      <c r="M1268" s="1">
        <v>0.83</v>
      </c>
      <c r="N1268">
        <f>Table1[[#This Row],[Population Estimate 2018]]</f>
        <v>70562</v>
      </c>
      <c r="O1268" t="str" cm="1">
        <f t="array" ref="O126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69" spans="1:15" x14ac:dyDescent="0.3">
      <c r="A1269">
        <v>1273</v>
      </c>
      <c r="B1269" t="s">
        <v>870</v>
      </c>
      <c r="C1269" t="s">
        <v>56</v>
      </c>
      <c r="D1269" t="s">
        <v>21</v>
      </c>
      <c r="E1269">
        <v>3</v>
      </c>
      <c r="F1269">
        <f>IF(OR(Table2[[#This Row],[ Rural-Urban Continuum Code   2013]]=1,Table2[[#This Row],[ Rural-Urban Continuum Code   2013]]=2,Table2[[#This Row],[ Rural-Urban Continuum Code   2013]]=3),1,0)</f>
        <v>1</v>
      </c>
      <c r="G1269">
        <f>IF(OR(Table2[[#This Row],[ Rural-Urban Continuum Code   2013]]=4,Table2[[#This Row],[ Rural-Urban Continuum Code   2013]]=5,Table2[[#This Row],[ Rural-Urban Continuum Code   2013]]=6),1,0)</f>
        <v>0</v>
      </c>
      <c r="H1269">
        <f>IF(OR(Table2[[#This Row],[ Rural-Urban Continuum Code   2013]]=7,Table2[[#This Row],[ Rural-Urban Continuum Code   2013]]=8,Table2[[#This Row],[ Rural-Urban Continuum Code   2013]]=9),1,0)</f>
        <v>0</v>
      </c>
      <c r="I1269">
        <v>0.18</v>
      </c>
      <c r="J1269">
        <v>7.0000000000000007E-2</v>
      </c>
      <c r="K1269" s="17">
        <f>Table1[[#This Row],[Median Income 2018]]</f>
        <v>52047</v>
      </c>
      <c r="L1269">
        <f>(Table1[[#This Row],[Hospital Beds 2018]]/Table1[[#This Row],[Population Estimate 2018]])*1000</f>
        <v>3.7651977358443047</v>
      </c>
      <c r="M1269" s="1">
        <v>0.81</v>
      </c>
      <c r="N1269">
        <f>Table1[[#This Row],[Population Estimate 2018]]</f>
        <v>158823</v>
      </c>
      <c r="O1269" t="str" cm="1">
        <f t="array" ref="O1269">_xlfn.IFS(Table2[[#This Row],[ Rural-Urban Continuum Code   2014]]=1,"Urban",Table2[[#This Row],[ Rural-Urban Continuum Code   2015]]=1, "Suburban",Table2[[#This Row],[ Rural-Urban Continuum Code   2016]]=1,"Rural")</f>
        <v>Urban</v>
      </c>
    </row>
    <row r="1270" spans="1:15" x14ac:dyDescent="0.3">
      <c r="A1270">
        <v>1274</v>
      </c>
      <c r="B1270" t="s">
        <v>870</v>
      </c>
      <c r="C1270" t="s">
        <v>899</v>
      </c>
      <c r="D1270" t="s">
        <v>21</v>
      </c>
      <c r="E1270">
        <v>2</v>
      </c>
      <c r="F1270">
        <f>IF(OR(Table2[[#This Row],[ Rural-Urban Continuum Code   2013]]=1,Table2[[#This Row],[ Rural-Urban Continuum Code   2013]]=2,Table2[[#This Row],[ Rural-Urban Continuum Code   2013]]=3),1,0)</f>
        <v>1</v>
      </c>
      <c r="G1270">
        <f>IF(OR(Table2[[#This Row],[ Rural-Urban Continuum Code   2013]]=4,Table2[[#This Row],[ Rural-Urban Continuum Code   2013]]=5,Table2[[#This Row],[ Rural-Urban Continuum Code   2013]]=6),1,0)</f>
        <v>0</v>
      </c>
      <c r="H1270">
        <f>IF(OR(Table2[[#This Row],[ Rural-Urban Continuum Code   2013]]=7,Table2[[#This Row],[ Rural-Urban Continuum Code   2013]]=8,Table2[[#This Row],[ Rural-Urban Continuum Code   2013]]=9),1,0)</f>
        <v>0</v>
      </c>
      <c r="I1270">
        <v>0.15</v>
      </c>
      <c r="J1270">
        <v>0.06</v>
      </c>
      <c r="K1270" s="17">
        <f>Table1[[#This Row],[Median Income 2018]]</f>
        <v>55881</v>
      </c>
      <c r="L1270">
        <f>(Table1[[#This Row],[Hospital Beds 2018]]/Table1[[#This Row],[Population Estimate 2018]])*1000</f>
        <v>3.9264544871068829</v>
      </c>
      <c r="M1270" s="1">
        <v>0.85</v>
      </c>
      <c r="N1270">
        <f>Table1[[#This Row],[Population Estimate 2018]]</f>
        <v>264870</v>
      </c>
      <c r="O1270" t="str" cm="1">
        <f t="array" ref="O1270">_xlfn.IFS(Table2[[#This Row],[ Rural-Urban Continuum Code   2014]]=1,"Urban",Table2[[#This Row],[ Rural-Urban Continuum Code   2015]]=1, "Suburban",Table2[[#This Row],[ Rural-Urban Continuum Code   2016]]=1,"Rural")</f>
        <v>Urban</v>
      </c>
    </row>
    <row r="1271" spans="1:15" x14ac:dyDescent="0.3">
      <c r="A1271">
        <v>1275</v>
      </c>
      <c r="B1271" t="s">
        <v>870</v>
      </c>
      <c r="C1271" t="s">
        <v>900</v>
      </c>
      <c r="D1271" t="s">
        <v>21</v>
      </c>
      <c r="E1271">
        <v>7</v>
      </c>
      <c r="F1271">
        <f>IF(OR(Table2[[#This Row],[ Rural-Urban Continuum Code   2013]]=1,Table2[[#This Row],[ Rural-Urban Continuum Code   2013]]=2,Table2[[#This Row],[ Rural-Urban Continuum Code   2013]]=3),1,0)</f>
        <v>0</v>
      </c>
      <c r="G1271">
        <f>IF(OR(Table2[[#This Row],[ Rural-Urban Continuum Code   2013]]=4,Table2[[#This Row],[ Rural-Urban Continuum Code   2013]]=5,Table2[[#This Row],[ Rural-Urban Continuum Code   2013]]=6),1,0)</f>
        <v>0</v>
      </c>
      <c r="H1271">
        <f>IF(OR(Table2[[#This Row],[ Rural-Urban Continuum Code   2013]]=7,Table2[[#This Row],[ Rural-Urban Continuum Code   2013]]=8,Table2[[#This Row],[ Rural-Urban Continuum Code   2013]]=9),1,0)</f>
        <v>1</v>
      </c>
      <c r="I1271">
        <v>0.2</v>
      </c>
      <c r="J1271">
        <v>0.08</v>
      </c>
      <c r="K1271" s="17">
        <f>Table1[[#This Row],[Median Income 2018]]</f>
        <v>46068</v>
      </c>
      <c r="L1271">
        <f>(Table1[[#This Row],[Hospital Beds 2018]]/Table1[[#This Row],[Population Estimate 2018]])*1000</f>
        <v>6.2836624775583489</v>
      </c>
      <c r="M1271" s="1">
        <v>0.84</v>
      </c>
      <c r="N1271">
        <f>Table1[[#This Row],[Population Estimate 2018]]</f>
        <v>17824</v>
      </c>
      <c r="O1271" t="str" cm="1">
        <f t="array" ref="O1271">_xlfn.IFS(Table2[[#This Row],[ Rural-Urban Continuum Code   2014]]=1,"Urban",Table2[[#This Row],[ Rural-Urban Continuum Code   2015]]=1, "Suburban",Table2[[#This Row],[ Rural-Urban Continuum Code   2016]]=1,"Rural")</f>
        <v>Rural</v>
      </c>
    </row>
    <row r="1272" spans="1:15" x14ac:dyDescent="0.3">
      <c r="A1272">
        <v>1276</v>
      </c>
      <c r="B1272" t="s">
        <v>870</v>
      </c>
      <c r="C1272" t="s">
        <v>315</v>
      </c>
      <c r="D1272" t="s">
        <v>58</v>
      </c>
      <c r="E1272">
        <v>2</v>
      </c>
      <c r="F1272">
        <f>IF(OR(Table2[[#This Row],[ Rural-Urban Continuum Code   2013]]=1,Table2[[#This Row],[ Rural-Urban Continuum Code   2013]]=2,Table2[[#This Row],[ Rural-Urban Continuum Code   2013]]=3),1,0)</f>
        <v>1</v>
      </c>
      <c r="G1272">
        <f>IF(OR(Table2[[#This Row],[ Rural-Urban Continuum Code   2013]]=4,Table2[[#This Row],[ Rural-Urban Continuum Code   2013]]=5,Table2[[#This Row],[ Rural-Urban Continuum Code   2013]]=6),1,0)</f>
        <v>0</v>
      </c>
      <c r="H1272">
        <f>IF(OR(Table2[[#This Row],[ Rural-Urban Continuum Code   2013]]=7,Table2[[#This Row],[ Rural-Urban Continuum Code   2013]]=8,Table2[[#This Row],[ Rural-Urban Continuum Code   2013]]=9),1,0)</f>
        <v>0</v>
      </c>
      <c r="I1272">
        <v>0.14000000000000001</v>
      </c>
      <c r="J1272">
        <v>0.05</v>
      </c>
      <c r="K1272" s="17">
        <f>Table1[[#This Row],[Median Income 2018]]</f>
        <v>61675</v>
      </c>
      <c r="L1272">
        <f>(Table1[[#This Row],[Hospital Beds 2018]]/Table1[[#This Row],[Population Estimate 2018]])*1000</f>
        <v>3.9171839103315151</v>
      </c>
      <c r="M1272" s="1">
        <v>0.88</v>
      </c>
      <c r="N1272">
        <f>Table1[[#This Row],[Population Estimate 2018]]</f>
        <v>653786</v>
      </c>
      <c r="O1272" t="str" cm="1">
        <f t="array" ref="O1272">_xlfn.IFS(Table2[[#This Row],[ Rural-Urban Continuum Code   2014]]=1,"Urban",Table2[[#This Row],[ Rural-Urban Continuum Code   2015]]=1, "Suburban",Table2[[#This Row],[ Rural-Urban Continuum Code   2016]]=1,"Rural")</f>
        <v>Urban</v>
      </c>
    </row>
    <row r="1273" spans="1:15" x14ac:dyDescent="0.3">
      <c r="A1273">
        <v>1277</v>
      </c>
      <c r="B1273" t="s">
        <v>870</v>
      </c>
      <c r="C1273" t="s">
        <v>901</v>
      </c>
      <c r="D1273" t="s">
        <v>21</v>
      </c>
      <c r="E1273">
        <v>9</v>
      </c>
      <c r="F1273">
        <f>IF(OR(Table2[[#This Row],[ Rural-Urban Continuum Code   2013]]=1,Table2[[#This Row],[ Rural-Urban Continuum Code   2013]]=2,Table2[[#This Row],[ Rural-Urban Continuum Code   2013]]=3),1,0)</f>
        <v>0</v>
      </c>
      <c r="G1273">
        <f>IF(OR(Table2[[#This Row],[ Rural-Urban Continuum Code   2013]]=4,Table2[[#This Row],[ Rural-Urban Continuum Code   2013]]=5,Table2[[#This Row],[ Rural-Urban Continuum Code   2013]]=6),1,0)</f>
        <v>0</v>
      </c>
      <c r="H1273">
        <f>IF(OR(Table2[[#This Row],[ Rural-Urban Continuum Code   2013]]=7,Table2[[#This Row],[ Rural-Urban Continuum Code   2013]]=8,Table2[[#This Row],[ Rural-Urban Continuum Code   2013]]=9),1,0)</f>
        <v>1</v>
      </c>
      <c r="I1273">
        <v>0.37</v>
      </c>
      <c r="J1273">
        <v>0.11</v>
      </c>
      <c r="K1273" s="17">
        <f>Table1[[#This Row],[Median Income 2018]]</f>
        <v>51641</v>
      </c>
      <c r="L1273">
        <f>(Table1[[#This Row],[Hospital Beds 2018]]/Table1[[#This Row],[Population Estimate 2018]])*1000</f>
        <v>0</v>
      </c>
      <c r="M1273" s="1">
        <v>0.67</v>
      </c>
      <c r="N1273">
        <f>Table1[[#This Row],[Population Estimate 2018]]</f>
        <v>2113</v>
      </c>
      <c r="O1273" t="str" cm="1">
        <f t="array" ref="O1273">_xlfn.IFS(Table2[[#This Row],[ Rural-Urban Continuum Code   2014]]=1,"Urban",Table2[[#This Row],[ Rural-Urban Continuum Code   2015]]=1, "Suburban",Table2[[#This Row],[ Rural-Urban Continuum Code   2016]]=1,"Rural")</f>
        <v>Rural</v>
      </c>
    </row>
    <row r="1274" spans="1:15" x14ac:dyDescent="0.3">
      <c r="A1274">
        <v>1278</v>
      </c>
      <c r="B1274" t="s">
        <v>870</v>
      </c>
      <c r="C1274" t="s">
        <v>209</v>
      </c>
      <c r="D1274" t="s">
        <v>21</v>
      </c>
      <c r="E1274">
        <v>9</v>
      </c>
      <c r="F1274">
        <f>IF(OR(Table2[[#This Row],[ Rural-Urban Continuum Code   2013]]=1,Table2[[#This Row],[ Rural-Urban Continuum Code   2013]]=2,Table2[[#This Row],[ Rural-Urban Continuum Code   2013]]=3),1,0)</f>
        <v>0</v>
      </c>
      <c r="G1274">
        <f>IF(OR(Table2[[#This Row],[ Rural-Urban Continuum Code   2013]]=4,Table2[[#This Row],[ Rural-Urban Continuum Code   2013]]=5,Table2[[#This Row],[ Rural-Urban Continuum Code   2013]]=6),1,0)</f>
        <v>0</v>
      </c>
      <c r="H1274">
        <f>IF(OR(Table2[[#This Row],[ Rural-Urban Continuum Code   2013]]=7,Table2[[#This Row],[ Rural-Urban Continuum Code   2013]]=8,Table2[[#This Row],[ Rural-Urban Continuum Code   2013]]=9),1,0)</f>
        <v>1</v>
      </c>
      <c r="I1274">
        <v>0.28999999999999998</v>
      </c>
      <c r="J1274">
        <v>0.1</v>
      </c>
      <c r="K1274" s="17">
        <f>Table1[[#This Row],[Median Income 2018]]</f>
        <v>36044</v>
      </c>
      <c r="L1274">
        <f>(Table1[[#This Row],[Hospital Beds 2018]]/Table1[[#This Row],[Population Estimate 2018]])*1000</f>
        <v>0</v>
      </c>
      <c r="M1274" s="1">
        <v>0.75</v>
      </c>
      <c r="N1274">
        <f>Table1[[#This Row],[Population Estimate 2018]]</f>
        <v>11881</v>
      </c>
      <c r="O1274" t="str" cm="1">
        <f t="array" ref="O1274">_xlfn.IFS(Table2[[#This Row],[ Rural-Urban Continuum Code   2014]]=1,"Urban",Table2[[#This Row],[ Rural-Urban Continuum Code   2015]]=1, "Suburban",Table2[[#This Row],[ Rural-Urban Continuum Code   2016]]=1,"Rural")</f>
        <v>Rural</v>
      </c>
    </row>
    <row r="1275" spans="1:15" x14ac:dyDescent="0.3">
      <c r="A1275">
        <v>1279</v>
      </c>
      <c r="B1275" t="s">
        <v>870</v>
      </c>
      <c r="C1275" t="s">
        <v>902</v>
      </c>
      <c r="D1275" t="s">
        <v>21</v>
      </c>
      <c r="E1275">
        <v>1</v>
      </c>
      <c r="F1275">
        <f>IF(OR(Table2[[#This Row],[ Rural-Urban Continuum Code   2013]]=1,Table2[[#This Row],[ Rural-Urban Continuum Code   2013]]=2,Table2[[#This Row],[ Rural-Urban Continuum Code   2013]]=3),1,0)</f>
        <v>1</v>
      </c>
      <c r="G1275">
        <f>IF(OR(Table2[[#This Row],[ Rural-Urban Continuum Code   2013]]=4,Table2[[#This Row],[ Rural-Urban Continuum Code   2013]]=5,Table2[[#This Row],[ Rural-Urban Continuum Code   2013]]=6),1,0)</f>
        <v>0</v>
      </c>
      <c r="H1275">
        <f>IF(OR(Table2[[#This Row],[ Rural-Urban Continuum Code   2013]]=7,Table2[[#This Row],[ Rural-Urban Continuum Code   2013]]=8,Table2[[#This Row],[ Rural-Urban Continuum Code   2013]]=9),1,0)</f>
        <v>0</v>
      </c>
      <c r="I1275">
        <v>0.18</v>
      </c>
      <c r="J1275">
        <v>0.06</v>
      </c>
      <c r="K1275" s="17">
        <f>Table1[[#This Row],[Median Income 2018]]</f>
        <v>65209</v>
      </c>
      <c r="L1275">
        <f>(Table1[[#This Row],[Hospital Beds 2018]]/Table1[[#This Row],[Population Estimate 2018]])*1000</f>
        <v>1.8062434679874586</v>
      </c>
      <c r="M1275" s="1">
        <v>0.84</v>
      </c>
      <c r="N1275">
        <f>Table1[[#This Row],[Population Estimate 2018]]</f>
        <v>88028</v>
      </c>
      <c r="O1275" t="str" cm="1">
        <f t="array" ref="O1275">_xlfn.IFS(Table2[[#This Row],[ Rural-Urban Continuum Code   2014]]=1,"Urban",Table2[[#This Row],[ Rural-Urban Continuum Code   2015]]=1, "Suburban",Table2[[#This Row],[ Rural-Urban Continuum Code   2016]]=1,"Rural")</f>
        <v>Urban</v>
      </c>
    </row>
    <row r="1276" spans="1:15" x14ac:dyDescent="0.3">
      <c r="A1276">
        <v>1280</v>
      </c>
      <c r="B1276" t="s">
        <v>870</v>
      </c>
      <c r="C1276" t="s">
        <v>903</v>
      </c>
      <c r="D1276" t="s">
        <v>21</v>
      </c>
      <c r="E1276">
        <v>9</v>
      </c>
      <c r="F1276">
        <f>IF(OR(Table2[[#This Row],[ Rural-Urban Continuum Code   2013]]=1,Table2[[#This Row],[ Rural-Urban Continuum Code   2013]]=2,Table2[[#This Row],[ Rural-Urban Continuum Code   2013]]=3),1,0)</f>
        <v>0</v>
      </c>
      <c r="G1276">
        <f>IF(OR(Table2[[#This Row],[ Rural-Urban Continuum Code   2013]]=4,Table2[[#This Row],[ Rural-Urban Continuum Code   2013]]=5,Table2[[#This Row],[ Rural-Urban Continuum Code   2013]]=6),1,0)</f>
        <v>0</v>
      </c>
      <c r="H1276">
        <f>IF(OR(Table2[[#This Row],[ Rural-Urban Continuum Code   2013]]=7,Table2[[#This Row],[ Rural-Urban Continuum Code   2013]]=8,Table2[[#This Row],[ Rural-Urban Continuum Code   2013]]=9),1,0)</f>
        <v>1</v>
      </c>
      <c r="I1276">
        <v>0.31</v>
      </c>
      <c r="J1276">
        <v>7.0000000000000007E-2</v>
      </c>
      <c r="K1276" s="17">
        <f>Table1[[#This Row],[Median Income 2018]]</f>
        <v>67349</v>
      </c>
      <c r="L1276">
        <f>(Table1[[#This Row],[Hospital Beds 2018]]/Table1[[#This Row],[Population Estimate 2018]])*1000</f>
        <v>0</v>
      </c>
      <c r="M1276" s="1">
        <v>0.71</v>
      </c>
      <c r="N1276">
        <f>Table1[[#This Row],[Population Estimate 2018]]</f>
        <v>21764</v>
      </c>
      <c r="O1276" t="str" cm="1">
        <f t="array" ref="O1276">_xlfn.IFS(Table2[[#This Row],[ Rural-Urban Continuum Code   2014]]=1,"Urban",Table2[[#This Row],[ Rural-Urban Continuum Code   2015]]=1, "Suburban",Table2[[#This Row],[ Rural-Urban Continuum Code   2016]]=1,"Rural")</f>
        <v>Rural</v>
      </c>
    </row>
    <row r="1277" spans="1:15" x14ac:dyDescent="0.3">
      <c r="A1277">
        <v>1281</v>
      </c>
      <c r="B1277" t="s">
        <v>870</v>
      </c>
      <c r="C1277" t="s">
        <v>904</v>
      </c>
      <c r="D1277" t="s">
        <v>58</v>
      </c>
      <c r="E1277">
        <v>4</v>
      </c>
      <c r="F1277">
        <f>IF(OR(Table2[[#This Row],[ Rural-Urban Continuum Code   2013]]=1,Table2[[#This Row],[ Rural-Urban Continuum Code   2013]]=2,Table2[[#This Row],[ Rural-Urban Continuum Code   2013]]=3),1,0)</f>
        <v>0</v>
      </c>
      <c r="G1277">
        <f>IF(OR(Table2[[#This Row],[ Rural-Urban Continuum Code   2013]]=4,Table2[[#This Row],[ Rural-Urban Continuum Code   2013]]=5,Table2[[#This Row],[ Rural-Urban Continuum Code   2013]]=6),1,0)</f>
        <v>1</v>
      </c>
      <c r="H1277">
        <f>IF(OR(Table2[[#This Row],[ Rural-Urban Continuum Code   2013]]=7,Table2[[#This Row],[ Rural-Urban Continuum Code   2013]]=8,Table2[[#This Row],[ Rural-Urban Continuum Code   2013]]=9),1,0)</f>
        <v>0</v>
      </c>
      <c r="I1277">
        <v>0.19</v>
      </c>
      <c r="J1277">
        <v>0.06</v>
      </c>
      <c r="K1277" s="17">
        <f>Table1[[#This Row],[Median Income 2018]]</f>
        <v>55762</v>
      </c>
      <c r="L1277">
        <f>(Table1[[#This Row],[Hospital Beds 2018]]/Table1[[#This Row],[Population Estimate 2018]])*1000</f>
        <v>0.92605784299757798</v>
      </c>
      <c r="M1277" s="1">
        <v>0.8</v>
      </c>
      <c r="N1277">
        <f>Table1[[#This Row],[Population Estimate 2018]]</f>
        <v>98266</v>
      </c>
      <c r="O1277" t="str" cm="1">
        <f t="array" ref="O127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78" spans="1:15" x14ac:dyDescent="0.3">
      <c r="A1278">
        <v>1282</v>
      </c>
      <c r="B1278" t="s">
        <v>870</v>
      </c>
      <c r="C1278" t="s">
        <v>544</v>
      </c>
      <c r="D1278" t="s">
        <v>21</v>
      </c>
      <c r="E1278">
        <v>1</v>
      </c>
      <c r="F1278">
        <f>IF(OR(Table2[[#This Row],[ Rural-Urban Continuum Code   2013]]=1,Table2[[#This Row],[ Rural-Urban Continuum Code   2013]]=2,Table2[[#This Row],[ Rural-Urban Continuum Code   2013]]=3),1,0)</f>
        <v>1</v>
      </c>
      <c r="G1278">
        <f>IF(OR(Table2[[#This Row],[ Rural-Urban Continuum Code   2013]]=4,Table2[[#This Row],[ Rural-Urban Continuum Code   2013]]=5,Table2[[#This Row],[ Rural-Urban Continuum Code   2013]]=6),1,0)</f>
        <v>0</v>
      </c>
      <c r="H1278">
        <f>IF(OR(Table2[[#This Row],[ Rural-Urban Continuum Code   2013]]=7,Table2[[#This Row],[ Rural-Urban Continuum Code   2013]]=8,Table2[[#This Row],[ Rural-Urban Continuum Code   2013]]=9),1,0)</f>
        <v>0</v>
      </c>
      <c r="I1278">
        <v>0.17</v>
      </c>
      <c r="J1278">
        <v>0.06</v>
      </c>
      <c r="K1278" s="17">
        <f>Table1[[#This Row],[Median Income 2018]]</f>
        <v>84048</v>
      </c>
      <c r="L1278">
        <f>(Table1[[#This Row],[Hospital Beds 2018]]/Table1[[#This Row],[Population Estimate 2018]])*1000</f>
        <v>0.71643726728862478</v>
      </c>
      <c r="M1278" s="1">
        <v>0.85</v>
      </c>
      <c r="N1278">
        <f>Table1[[#This Row],[Population Estimate 2018]]</f>
        <v>191224</v>
      </c>
      <c r="O1278" t="str" cm="1">
        <f t="array" ref="O1278">_xlfn.IFS(Table2[[#This Row],[ Rural-Urban Continuum Code   2014]]=1,"Urban",Table2[[#This Row],[ Rural-Urban Continuum Code   2015]]=1, "Suburban",Table2[[#This Row],[ Rural-Urban Continuum Code   2016]]=1,"Rural")</f>
        <v>Urban</v>
      </c>
    </row>
    <row r="1279" spans="1:15" x14ac:dyDescent="0.3">
      <c r="A1279">
        <v>1283</v>
      </c>
      <c r="B1279" t="s">
        <v>870</v>
      </c>
      <c r="C1279" t="s">
        <v>905</v>
      </c>
      <c r="D1279" t="s">
        <v>21</v>
      </c>
      <c r="E1279">
        <v>7</v>
      </c>
      <c r="F1279">
        <f>IF(OR(Table2[[#This Row],[ Rural-Urban Continuum Code   2013]]=1,Table2[[#This Row],[ Rural-Urban Continuum Code   2013]]=2,Table2[[#This Row],[ Rural-Urban Continuum Code   2013]]=3),1,0)</f>
        <v>0</v>
      </c>
      <c r="G1279">
        <f>IF(OR(Table2[[#This Row],[ Rural-Urban Continuum Code   2013]]=4,Table2[[#This Row],[ Rural-Urban Continuum Code   2013]]=5,Table2[[#This Row],[ Rural-Urban Continuum Code   2013]]=6),1,0)</f>
        <v>0</v>
      </c>
      <c r="H1279">
        <f>IF(OR(Table2[[#This Row],[ Rural-Urban Continuum Code   2013]]=7,Table2[[#This Row],[ Rural-Urban Continuum Code   2013]]=8,Table2[[#This Row],[ Rural-Urban Continuum Code   2013]]=9),1,0)</f>
        <v>1</v>
      </c>
      <c r="I1279">
        <v>0.21</v>
      </c>
      <c r="J1279">
        <v>0.08</v>
      </c>
      <c r="K1279" s="17">
        <f>Table1[[#This Row],[Median Income 2018]]</f>
        <v>43196</v>
      </c>
      <c r="L1279">
        <f>(Table1[[#This Row],[Hospital Beds 2018]]/Table1[[#This Row],[Population Estimate 2018]])*1000</f>
        <v>10.186216775425752</v>
      </c>
      <c r="M1279" s="1">
        <v>0.67</v>
      </c>
      <c r="N1279">
        <f>Table1[[#This Row],[Population Estimate 2018]]</f>
        <v>6283</v>
      </c>
      <c r="O1279" t="str" cm="1">
        <f t="array" ref="O1279">_xlfn.IFS(Table2[[#This Row],[ Rural-Urban Continuum Code   2014]]=1,"Urban",Table2[[#This Row],[ Rural-Urban Continuum Code   2015]]=1, "Suburban",Table2[[#This Row],[ Rural-Urban Continuum Code   2016]]=1,"Rural")</f>
        <v>Rural</v>
      </c>
    </row>
    <row r="1280" spans="1:15" x14ac:dyDescent="0.3">
      <c r="A1280">
        <v>1284</v>
      </c>
      <c r="B1280" t="s">
        <v>870</v>
      </c>
      <c r="C1280" t="s">
        <v>906</v>
      </c>
      <c r="D1280" t="s">
        <v>21</v>
      </c>
      <c r="E1280">
        <v>7</v>
      </c>
      <c r="F1280">
        <f>IF(OR(Table2[[#This Row],[ Rural-Urban Continuum Code   2013]]=1,Table2[[#This Row],[ Rural-Urban Continuum Code   2013]]=2,Table2[[#This Row],[ Rural-Urban Continuum Code   2013]]=3),1,0)</f>
        <v>0</v>
      </c>
      <c r="G1280">
        <f>IF(OR(Table2[[#This Row],[ Rural-Urban Continuum Code   2013]]=4,Table2[[#This Row],[ Rural-Urban Continuum Code   2013]]=5,Table2[[#This Row],[ Rural-Urban Continuum Code   2013]]=6),1,0)</f>
        <v>0</v>
      </c>
      <c r="H1280">
        <f>IF(OR(Table2[[#This Row],[ Rural-Urban Continuum Code   2013]]=7,Table2[[#This Row],[ Rural-Urban Continuum Code   2013]]=8,Table2[[#This Row],[ Rural-Urban Continuum Code   2013]]=9),1,0)</f>
        <v>1</v>
      </c>
      <c r="I1280">
        <v>0.28000000000000003</v>
      </c>
      <c r="J1280">
        <v>0.09</v>
      </c>
      <c r="K1280" s="17">
        <f>Table1[[#This Row],[Median Income 2018]]</f>
        <v>46645</v>
      </c>
      <c r="L1280">
        <f>(Table1[[#This Row],[Hospital Beds 2018]]/Table1[[#This Row],[Population Estimate 2018]])*1000</f>
        <v>5.8403634003893572</v>
      </c>
      <c r="M1280" s="1">
        <v>0.76</v>
      </c>
      <c r="N1280">
        <f>Table1[[#This Row],[Population Estimate 2018]]</f>
        <v>10787</v>
      </c>
      <c r="O1280" t="str" cm="1">
        <f t="array" ref="O1280">_xlfn.IFS(Table2[[#This Row],[ Rural-Urban Continuum Code   2014]]=1,"Urban",Table2[[#This Row],[ Rural-Urban Continuum Code   2015]]=1, "Suburban",Table2[[#This Row],[ Rural-Urban Continuum Code   2016]]=1,"Rural")</f>
        <v>Rural</v>
      </c>
    </row>
    <row r="1281" spans="1:15" x14ac:dyDescent="0.3">
      <c r="A1281">
        <v>1285</v>
      </c>
      <c r="B1281" t="s">
        <v>870</v>
      </c>
      <c r="C1281" t="s">
        <v>907</v>
      </c>
      <c r="D1281" t="s">
        <v>21</v>
      </c>
      <c r="E1281">
        <v>1</v>
      </c>
      <c r="F1281">
        <f>IF(OR(Table2[[#This Row],[ Rural-Urban Continuum Code   2013]]=1,Table2[[#This Row],[ Rural-Urban Continuum Code   2013]]=2,Table2[[#This Row],[ Rural-Urban Continuum Code   2013]]=3),1,0)</f>
        <v>1</v>
      </c>
      <c r="G1281">
        <f>IF(OR(Table2[[#This Row],[ Rural-Urban Continuum Code   2013]]=4,Table2[[#This Row],[ Rural-Urban Continuum Code   2013]]=5,Table2[[#This Row],[ Rural-Urban Continuum Code   2013]]=6),1,0)</f>
        <v>0</v>
      </c>
      <c r="H1281">
        <f>IF(OR(Table2[[#This Row],[ Rural-Urban Continuum Code   2013]]=7,Table2[[#This Row],[ Rural-Urban Continuum Code   2013]]=8,Table2[[#This Row],[ Rural-Urban Continuum Code   2013]]=9),1,0)</f>
        <v>0</v>
      </c>
      <c r="I1281">
        <v>0.17</v>
      </c>
      <c r="J1281">
        <v>0.05</v>
      </c>
      <c r="K1281" s="17">
        <f>Table1[[#This Row],[Median Income 2018]]</f>
        <v>62191</v>
      </c>
      <c r="L1281">
        <f>(Table1[[#This Row],[Hospital Beds 2018]]/Table1[[#This Row],[Population Estimate 2018]])*1000</f>
        <v>1.6324496232676657</v>
      </c>
      <c r="M1281" s="1">
        <v>0.86</v>
      </c>
      <c r="N1281">
        <f>Table1[[#This Row],[Population Estimate 2018]]</f>
        <v>874759</v>
      </c>
      <c r="O1281" t="str" cm="1">
        <f t="array" ref="O1281">_xlfn.IFS(Table2[[#This Row],[ Rural-Urban Continuum Code   2014]]=1,"Urban",Table2[[#This Row],[ Rural-Urban Continuum Code   2015]]=1, "Suburban",Table2[[#This Row],[ Rural-Urban Continuum Code   2016]]=1,"Rural")</f>
        <v>Urban</v>
      </c>
    </row>
    <row r="1282" spans="1:15" x14ac:dyDescent="0.3">
      <c r="A1282">
        <v>1286</v>
      </c>
      <c r="B1282" t="s">
        <v>870</v>
      </c>
      <c r="C1282" t="s">
        <v>908</v>
      </c>
      <c r="D1282" t="s">
        <v>21</v>
      </c>
      <c r="E1282">
        <v>7</v>
      </c>
      <c r="F1282">
        <f>IF(OR(Table2[[#This Row],[ Rural-Urban Continuum Code   2013]]=1,Table2[[#This Row],[ Rural-Urban Continuum Code   2013]]=2,Table2[[#This Row],[ Rural-Urban Continuum Code   2013]]=3),1,0)</f>
        <v>0</v>
      </c>
      <c r="G1282">
        <f>IF(OR(Table2[[#This Row],[ Rural-Urban Continuum Code   2013]]=4,Table2[[#This Row],[ Rural-Urban Continuum Code   2013]]=5,Table2[[#This Row],[ Rural-Urban Continuum Code   2013]]=6),1,0)</f>
        <v>0</v>
      </c>
      <c r="H1282">
        <f>IF(OR(Table2[[#This Row],[ Rural-Urban Continuum Code   2013]]=7,Table2[[#This Row],[ Rural-Urban Continuum Code   2013]]=8,Table2[[#This Row],[ Rural-Urban Continuum Code   2013]]=9),1,0)</f>
        <v>1</v>
      </c>
      <c r="I1282">
        <v>0.26</v>
      </c>
      <c r="J1282">
        <v>0.09</v>
      </c>
      <c r="K1282" s="17">
        <f>Table1[[#This Row],[Median Income 2018]]</f>
        <v>47401</v>
      </c>
      <c r="L1282">
        <f>(Table1[[#This Row],[Hospital Beds 2018]]/Table1[[#This Row],[Population Estimate 2018]])*1000</f>
        <v>1.8346379647749509</v>
      </c>
      <c r="M1282" s="1">
        <v>0.74</v>
      </c>
      <c r="N1282">
        <f>Table1[[#This Row],[Population Estimate 2018]]</f>
        <v>24528</v>
      </c>
      <c r="O1282" t="str" cm="1">
        <f t="array" ref="O1282">_xlfn.IFS(Table2[[#This Row],[ Rural-Urban Continuum Code   2014]]=1,"Urban",Table2[[#This Row],[ Rural-Urban Continuum Code   2015]]=1, "Suburban",Table2[[#This Row],[ Rural-Urban Continuum Code   2016]]=1,"Rural")</f>
        <v>Rural</v>
      </c>
    </row>
    <row r="1283" spans="1:15" x14ac:dyDescent="0.3">
      <c r="A1283">
        <v>1287</v>
      </c>
      <c r="B1283" t="s">
        <v>870</v>
      </c>
      <c r="C1283" t="s">
        <v>909</v>
      </c>
      <c r="D1283" t="s">
        <v>21</v>
      </c>
      <c r="E1283">
        <v>5</v>
      </c>
      <c r="F1283">
        <f>IF(OR(Table2[[#This Row],[ Rural-Urban Continuum Code   2013]]=1,Table2[[#This Row],[ Rural-Urban Continuum Code   2013]]=2,Table2[[#This Row],[ Rural-Urban Continuum Code   2013]]=3),1,0)</f>
        <v>0</v>
      </c>
      <c r="G1283">
        <f>IF(OR(Table2[[#This Row],[ Rural-Urban Continuum Code   2013]]=4,Table2[[#This Row],[ Rural-Urban Continuum Code   2013]]=5,Table2[[#This Row],[ Rural-Urban Continuum Code   2013]]=6),1,0)</f>
        <v>1</v>
      </c>
      <c r="H1283">
        <f>IF(OR(Table2[[#This Row],[ Rural-Urban Continuum Code   2013]]=7,Table2[[#This Row],[ Rural-Urban Continuum Code   2013]]=8,Table2[[#This Row],[ Rural-Urban Continuum Code   2013]]=9),1,0)</f>
        <v>0</v>
      </c>
      <c r="I1283">
        <v>0.19</v>
      </c>
      <c r="J1283">
        <v>0.09</v>
      </c>
      <c r="K1283" s="17">
        <f>Table1[[#This Row],[Median Income 2018]]</f>
        <v>54093</v>
      </c>
      <c r="L1283">
        <f>(Table1[[#This Row],[Hospital Beds 2018]]/Table1[[#This Row],[Population Estimate 2018]])*1000</f>
        <v>4.2846833844488543</v>
      </c>
      <c r="M1283" s="1">
        <v>0.79</v>
      </c>
      <c r="N1283">
        <f>Table1[[#This Row],[Population Estimate 2018]]</f>
        <v>66516</v>
      </c>
      <c r="O1283" t="str" cm="1">
        <f t="array" ref="O128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84" spans="1:15" x14ac:dyDescent="0.3">
      <c r="A1284">
        <v>1288</v>
      </c>
      <c r="B1284" t="s">
        <v>870</v>
      </c>
      <c r="C1284" t="s">
        <v>549</v>
      </c>
      <c r="D1284" t="s">
        <v>21</v>
      </c>
      <c r="E1284">
        <v>7</v>
      </c>
      <c r="F1284">
        <f>IF(OR(Table2[[#This Row],[ Rural-Urban Continuum Code   2013]]=1,Table2[[#This Row],[ Rural-Urban Continuum Code   2013]]=2,Table2[[#This Row],[ Rural-Urban Continuum Code   2013]]=3),1,0)</f>
        <v>0</v>
      </c>
      <c r="G1284">
        <f>IF(OR(Table2[[#This Row],[ Rural-Urban Continuum Code   2013]]=4,Table2[[#This Row],[ Rural-Urban Continuum Code   2013]]=5,Table2[[#This Row],[ Rural-Urban Continuum Code   2013]]=6),1,0)</f>
        <v>0</v>
      </c>
      <c r="H1284">
        <f>IF(OR(Table2[[#This Row],[ Rural-Urban Continuum Code   2013]]=7,Table2[[#This Row],[ Rural-Urban Continuum Code   2013]]=8,Table2[[#This Row],[ Rural-Urban Continuum Code   2013]]=9),1,0)</f>
        <v>1</v>
      </c>
      <c r="I1284">
        <v>0.24</v>
      </c>
      <c r="J1284">
        <v>0.08</v>
      </c>
      <c r="K1284" s="17">
        <f>Table1[[#This Row],[Median Income 2018]]</f>
        <v>51083</v>
      </c>
      <c r="L1284">
        <f>(Table1[[#This Row],[Hospital Beds 2018]]/Table1[[#This Row],[Population Estimate 2018]])*1000</f>
        <v>1.0309278350515465</v>
      </c>
      <c r="M1284" s="1">
        <v>0.8</v>
      </c>
      <c r="N1284">
        <f>Table1[[#This Row],[Population Estimate 2018]]</f>
        <v>29100</v>
      </c>
      <c r="O1284" t="str" cm="1">
        <f t="array" ref="O1284">_xlfn.IFS(Table2[[#This Row],[ Rural-Urban Continuum Code   2014]]=1,"Urban",Table2[[#This Row],[ Rural-Urban Continuum Code   2015]]=1, "Suburban",Table2[[#This Row],[ Rural-Urban Continuum Code   2016]]=1,"Rural")</f>
        <v>Rural</v>
      </c>
    </row>
    <row r="1285" spans="1:15" x14ac:dyDescent="0.3">
      <c r="A1285">
        <v>1289</v>
      </c>
      <c r="B1285" t="s">
        <v>870</v>
      </c>
      <c r="C1285" t="s">
        <v>910</v>
      </c>
      <c r="D1285" t="s">
        <v>21</v>
      </c>
      <c r="E1285">
        <v>6</v>
      </c>
      <c r="F1285">
        <f>IF(OR(Table2[[#This Row],[ Rural-Urban Continuum Code   2013]]=1,Table2[[#This Row],[ Rural-Urban Continuum Code   2013]]=2,Table2[[#This Row],[ Rural-Urban Continuum Code   2013]]=3),1,0)</f>
        <v>0</v>
      </c>
      <c r="G1285">
        <f>IF(OR(Table2[[#This Row],[ Rural-Urban Continuum Code   2013]]=4,Table2[[#This Row],[ Rural-Urban Continuum Code   2013]]=5,Table2[[#This Row],[ Rural-Urban Continuum Code   2013]]=6),1,0)</f>
        <v>1</v>
      </c>
      <c r="H1285">
        <f>IF(OR(Table2[[#This Row],[ Rural-Urban Continuum Code   2013]]=7,Table2[[#This Row],[ Rural-Urban Continuum Code   2013]]=8,Table2[[#This Row],[ Rural-Urban Continuum Code   2013]]=9),1,0)</f>
        <v>0</v>
      </c>
      <c r="I1285">
        <v>0.18</v>
      </c>
      <c r="J1285">
        <v>7.0000000000000007E-2</v>
      </c>
      <c r="K1285" s="17">
        <f>Table1[[#This Row],[Median Income 2018]]</f>
        <v>45804</v>
      </c>
      <c r="L1285">
        <f>(Table1[[#This Row],[Hospital Beds 2018]]/Table1[[#This Row],[Population Estimate 2018]])*1000</f>
        <v>1.1023079572855667</v>
      </c>
      <c r="M1285" s="1">
        <v>0.78</v>
      </c>
      <c r="N1285">
        <f>Table1[[#This Row],[Population Estimate 2018]]</f>
        <v>43545</v>
      </c>
      <c r="O1285" t="str" cm="1">
        <f t="array" ref="O128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86" spans="1:15" x14ac:dyDescent="0.3">
      <c r="A1286">
        <v>1290</v>
      </c>
      <c r="B1286" t="s">
        <v>870</v>
      </c>
      <c r="C1286" t="s">
        <v>911</v>
      </c>
      <c r="D1286" t="s">
        <v>21</v>
      </c>
      <c r="E1286">
        <v>7</v>
      </c>
      <c r="F1286">
        <f>IF(OR(Table2[[#This Row],[ Rural-Urban Continuum Code   2013]]=1,Table2[[#This Row],[ Rural-Urban Continuum Code   2013]]=2,Table2[[#This Row],[ Rural-Urban Continuum Code   2013]]=3),1,0)</f>
        <v>0</v>
      </c>
      <c r="G1286">
        <f>IF(OR(Table2[[#This Row],[ Rural-Urban Continuum Code   2013]]=4,Table2[[#This Row],[ Rural-Urban Continuum Code   2013]]=5,Table2[[#This Row],[ Rural-Urban Continuum Code   2013]]=6),1,0)</f>
        <v>0</v>
      </c>
      <c r="H1286">
        <f>IF(OR(Table2[[#This Row],[ Rural-Urban Continuum Code   2013]]=7,Table2[[#This Row],[ Rural-Urban Continuum Code   2013]]=8,Table2[[#This Row],[ Rural-Urban Continuum Code   2013]]=9),1,0)</f>
        <v>1</v>
      </c>
      <c r="I1286">
        <v>0.25</v>
      </c>
      <c r="J1286">
        <v>0.09</v>
      </c>
      <c r="K1286" s="17">
        <f>Table1[[#This Row],[Median Income 2018]]</f>
        <v>46486</v>
      </c>
      <c r="L1286">
        <f>(Table1[[#This Row],[Hospital Beds 2018]]/Table1[[#This Row],[Population Estimate 2018]])*1000</f>
        <v>0</v>
      </c>
      <c r="M1286" s="1">
        <v>0.79</v>
      </c>
      <c r="N1286">
        <f>Table1[[#This Row],[Population Estimate 2018]]</f>
        <v>22983</v>
      </c>
      <c r="O1286" t="str" cm="1">
        <f t="array" ref="O1286">_xlfn.IFS(Table2[[#This Row],[ Rural-Urban Continuum Code   2014]]=1,"Urban",Table2[[#This Row],[ Rural-Urban Continuum Code   2015]]=1, "Suburban",Table2[[#This Row],[ Rural-Urban Continuum Code   2016]]=1,"Rural")</f>
        <v>Rural</v>
      </c>
    </row>
    <row r="1287" spans="1:15" x14ac:dyDescent="0.3">
      <c r="A1287">
        <v>1291</v>
      </c>
      <c r="B1287" t="s">
        <v>870</v>
      </c>
      <c r="C1287" t="s">
        <v>912</v>
      </c>
      <c r="D1287" t="s">
        <v>58</v>
      </c>
      <c r="E1287">
        <v>3</v>
      </c>
      <c r="F1287">
        <f>IF(OR(Table2[[#This Row],[ Rural-Urban Continuum Code   2013]]=1,Table2[[#This Row],[ Rural-Urban Continuum Code   2013]]=2,Table2[[#This Row],[ Rural-Urban Continuum Code   2013]]=3),1,0)</f>
        <v>1</v>
      </c>
      <c r="G1287">
        <f>IF(OR(Table2[[#This Row],[ Rural-Urban Continuum Code   2013]]=4,Table2[[#This Row],[ Rural-Urban Continuum Code   2013]]=5,Table2[[#This Row],[ Rural-Urban Continuum Code   2013]]=6),1,0)</f>
        <v>0</v>
      </c>
      <c r="H1287">
        <f>IF(OR(Table2[[#This Row],[ Rural-Urban Continuum Code   2013]]=7,Table2[[#This Row],[ Rural-Urban Continuum Code   2013]]=8,Table2[[#This Row],[ Rural-Urban Continuum Code   2013]]=9),1,0)</f>
        <v>0</v>
      </c>
      <c r="I1287">
        <v>0.18</v>
      </c>
      <c r="J1287">
        <v>7.0000000000000007E-2</v>
      </c>
      <c r="K1287" s="17">
        <f>Table1[[#This Row],[Median Income 2018]]</f>
        <v>58057</v>
      </c>
      <c r="L1287">
        <f>(Table1[[#This Row],[Hospital Beds 2018]]/Table1[[#This Row],[Population Estimate 2018]])*1000</f>
        <v>3.244841303224411</v>
      </c>
      <c r="M1287" s="1">
        <v>0.84</v>
      </c>
      <c r="N1287">
        <f>Table1[[#This Row],[Population Estimate 2018]]</f>
        <v>83209</v>
      </c>
      <c r="O1287" t="str" cm="1">
        <f t="array" ref="O1287">_xlfn.IFS(Table2[[#This Row],[ Rural-Urban Continuum Code   2014]]=1,"Urban",Table2[[#This Row],[ Rural-Urban Continuum Code   2015]]=1, "Suburban",Table2[[#This Row],[ Rural-Urban Continuum Code   2016]]=1,"Rural")</f>
        <v>Urban</v>
      </c>
    </row>
    <row r="1288" spans="1:15" x14ac:dyDescent="0.3">
      <c r="A1288">
        <v>1292</v>
      </c>
      <c r="B1288" t="s">
        <v>870</v>
      </c>
      <c r="C1288" t="s">
        <v>913</v>
      </c>
      <c r="D1288" t="s">
        <v>21</v>
      </c>
      <c r="E1288">
        <v>9</v>
      </c>
      <c r="F1288">
        <f>IF(OR(Table2[[#This Row],[ Rural-Urban Continuum Code   2013]]=1,Table2[[#This Row],[ Rural-Urban Continuum Code   2013]]=2,Table2[[#This Row],[ Rural-Urban Continuum Code   2013]]=3),1,0)</f>
        <v>0</v>
      </c>
      <c r="G1288">
        <f>IF(OR(Table2[[#This Row],[ Rural-Urban Continuum Code   2013]]=4,Table2[[#This Row],[ Rural-Urban Continuum Code   2013]]=5,Table2[[#This Row],[ Rural-Urban Continuum Code   2013]]=6),1,0)</f>
        <v>0</v>
      </c>
      <c r="H1288">
        <f>IF(OR(Table2[[#This Row],[ Rural-Urban Continuum Code   2013]]=7,Table2[[#This Row],[ Rural-Urban Continuum Code   2013]]=8,Table2[[#This Row],[ Rural-Urban Continuum Code   2013]]=9),1,0)</f>
        <v>1</v>
      </c>
      <c r="I1288">
        <v>0.21</v>
      </c>
      <c r="J1288">
        <v>7.0000000000000007E-2</v>
      </c>
      <c r="K1288" s="17">
        <f>Table1[[#This Row],[Median Income 2018]]</f>
        <v>48413</v>
      </c>
      <c r="L1288">
        <f>(Table1[[#This Row],[Hospital Beds 2018]]/Table1[[#This Row],[Population Estimate 2018]])*1000</f>
        <v>0</v>
      </c>
      <c r="M1288" s="1">
        <v>0.83</v>
      </c>
      <c r="N1288">
        <f>Table1[[#This Row],[Population Estimate 2018]]</f>
        <v>15113</v>
      </c>
      <c r="O1288" t="str" cm="1">
        <f t="array" ref="O1288">_xlfn.IFS(Table2[[#This Row],[ Rural-Urban Continuum Code   2014]]=1,"Urban",Table2[[#This Row],[ Rural-Urban Continuum Code   2015]]=1, "Suburban",Table2[[#This Row],[ Rural-Urban Continuum Code   2016]]=1,"Rural")</f>
        <v>Rural</v>
      </c>
    </row>
    <row r="1289" spans="1:15" x14ac:dyDescent="0.3">
      <c r="A1289">
        <v>1293</v>
      </c>
      <c r="B1289" t="s">
        <v>870</v>
      </c>
      <c r="C1289" t="s">
        <v>71</v>
      </c>
      <c r="D1289" t="s">
        <v>58</v>
      </c>
      <c r="E1289">
        <v>3</v>
      </c>
      <c r="F1289">
        <f>IF(OR(Table2[[#This Row],[ Rural-Urban Continuum Code   2013]]=1,Table2[[#This Row],[ Rural-Urban Continuum Code   2013]]=2,Table2[[#This Row],[ Rural-Urban Continuum Code   2013]]=3),1,0)</f>
        <v>1</v>
      </c>
      <c r="G1289">
        <f>IF(OR(Table2[[#This Row],[ Rural-Urban Continuum Code   2013]]=4,Table2[[#This Row],[ Rural-Urban Continuum Code   2013]]=5,Table2[[#This Row],[ Rural-Urban Continuum Code   2013]]=6),1,0)</f>
        <v>0</v>
      </c>
      <c r="H1289">
        <f>IF(OR(Table2[[#This Row],[ Rural-Urban Continuum Code   2013]]=7,Table2[[#This Row],[ Rural-Urban Continuum Code   2013]]=8,Table2[[#This Row],[ Rural-Urban Continuum Code   2013]]=9),1,0)</f>
        <v>0</v>
      </c>
      <c r="I1289">
        <v>0.18</v>
      </c>
      <c r="J1289">
        <v>0.06</v>
      </c>
      <c r="K1289" s="17">
        <f>Table1[[#This Row],[Median Income 2018]]</f>
        <v>62522</v>
      </c>
      <c r="L1289">
        <f>(Table1[[#This Row],[Hospital Beds 2018]]/Table1[[#This Row],[Population Estimate 2018]])*1000</f>
        <v>0.66472124914417141</v>
      </c>
      <c r="M1289" s="1">
        <v>0.85</v>
      </c>
      <c r="N1289">
        <f>Table1[[#This Row],[Population Estimate 2018]]</f>
        <v>150439</v>
      </c>
      <c r="O1289" t="str" cm="1">
        <f t="array" ref="O1289">_xlfn.IFS(Table2[[#This Row],[ Rural-Urban Continuum Code   2014]]=1,"Urban",Table2[[#This Row],[ Rural-Urban Continuum Code   2015]]=1, "Suburban",Table2[[#This Row],[ Rural-Urban Continuum Code   2016]]=1,"Rural")</f>
        <v>Urban</v>
      </c>
    </row>
    <row r="1290" spans="1:15" x14ac:dyDescent="0.3">
      <c r="A1290">
        <v>1294</v>
      </c>
      <c r="B1290" t="s">
        <v>870</v>
      </c>
      <c r="C1290" t="s">
        <v>914</v>
      </c>
      <c r="D1290" t="s">
        <v>21</v>
      </c>
      <c r="E1290">
        <v>2</v>
      </c>
      <c r="F1290">
        <f>IF(OR(Table2[[#This Row],[ Rural-Urban Continuum Code   2013]]=1,Table2[[#This Row],[ Rural-Urban Continuum Code   2013]]=2,Table2[[#This Row],[ Rural-Urban Continuum Code   2013]]=3),1,0)</f>
        <v>1</v>
      </c>
      <c r="G1290">
        <f>IF(OR(Table2[[#This Row],[ Rural-Urban Continuum Code   2013]]=4,Table2[[#This Row],[ Rural-Urban Continuum Code   2013]]=5,Table2[[#This Row],[ Rural-Urban Continuum Code   2013]]=6),1,0)</f>
        <v>0</v>
      </c>
      <c r="H1290">
        <f>IF(OR(Table2[[#This Row],[ Rural-Urban Continuum Code   2013]]=7,Table2[[#This Row],[ Rural-Urban Continuum Code   2013]]=8,Table2[[#This Row],[ Rural-Urban Continuum Code   2013]]=9),1,0)</f>
        <v>0</v>
      </c>
      <c r="I1290">
        <v>0.18</v>
      </c>
      <c r="J1290">
        <v>7.0000000000000007E-2</v>
      </c>
      <c r="K1290" s="17">
        <f>Table1[[#This Row],[Median Income 2018]]</f>
        <v>50396</v>
      </c>
      <c r="L1290">
        <f>(Table1[[#This Row],[Hospital Beds 2018]]/Table1[[#This Row],[Population Estimate 2018]])*1000</f>
        <v>2.9077038519259633</v>
      </c>
      <c r="M1290" s="1">
        <v>0.82</v>
      </c>
      <c r="N1290">
        <f>Table1[[#This Row],[Population Estimate 2018]]</f>
        <v>63968</v>
      </c>
      <c r="O1290" t="str" cm="1">
        <f t="array" ref="O1290">_xlfn.IFS(Table2[[#This Row],[ Rural-Urban Continuum Code   2014]]=1,"Urban",Table2[[#This Row],[ Rural-Urban Continuum Code   2015]]=1, "Suburban",Table2[[#This Row],[ Rural-Urban Continuum Code   2016]]=1,"Rural")</f>
        <v>Urban</v>
      </c>
    </row>
    <row r="1291" spans="1:15" x14ac:dyDescent="0.3">
      <c r="A1291">
        <v>1295</v>
      </c>
      <c r="B1291" t="s">
        <v>870</v>
      </c>
      <c r="C1291" t="s">
        <v>915</v>
      </c>
      <c r="D1291" t="s">
        <v>21</v>
      </c>
      <c r="E1291">
        <v>9</v>
      </c>
      <c r="F1291">
        <f>IF(OR(Table2[[#This Row],[ Rural-Urban Continuum Code   2013]]=1,Table2[[#This Row],[ Rural-Urban Continuum Code   2013]]=2,Table2[[#This Row],[ Rural-Urban Continuum Code   2013]]=3),1,0)</f>
        <v>0</v>
      </c>
      <c r="G1291">
        <f>IF(OR(Table2[[#This Row],[ Rural-Urban Continuum Code   2013]]=4,Table2[[#This Row],[ Rural-Urban Continuum Code   2013]]=5,Table2[[#This Row],[ Rural-Urban Continuum Code   2013]]=6),1,0)</f>
        <v>0</v>
      </c>
      <c r="H1291">
        <f>IF(OR(Table2[[#This Row],[ Rural-Urban Continuum Code   2013]]=7,Table2[[#This Row],[ Rural-Urban Continuum Code   2013]]=8,Table2[[#This Row],[ Rural-Urban Continuum Code   2013]]=9),1,0)</f>
        <v>1</v>
      </c>
      <c r="I1291">
        <v>0.32</v>
      </c>
      <c r="J1291">
        <v>0.11</v>
      </c>
      <c r="K1291" s="17">
        <f>Table1[[#This Row],[Median Income 2018]]</f>
        <v>40650</v>
      </c>
      <c r="L1291">
        <f>(Table1[[#This Row],[Hospital Beds 2018]]/Table1[[#This Row],[Population Estimate 2018]])*1000</f>
        <v>0</v>
      </c>
      <c r="M1291" s="1">
        <v>0.74</v>
      </c>
      <c r="N1291">
        <f>Table1[[#This Row],[Population Estimate 2018]]</f>
        <v>9265</v>
      </c>
      <c r="O1291" t="str" cm="1">
        <f t="array" ref="O1291">_xlfn.IFS(Table2[[#This Row],[ Rural-Urban Continuum Code   2014]]=1,"Urban",Table2[[#This Row],[ Rural-Urban Continuum Code   2015]]=1, "Suburban",Table2[[#This Row],[ Rural-Urban Continuum Code   2016]]=1,"Rural")</f>
        <v>Rural</v>
      </c>
    </row>
    <row r="1292" spans="1:15" x14ac:dyDescent="0.3">
      <c r="A1292">
        <v>1296</v>
      </c>
      <c r="B1292" t="s">
        <v>870</v>
      </c>
      <c r="C1292" t="s">
        <v>916</v>
      </c>
      <c r="D1292" t="s">
        <v>21</v>
      </c>
      <c r="E1292">
        <v>3</v>
      </c>
      <c r="F1292">
        <f>IF(OR(Table2[[#This Row],[ Rural-Urban Continuum Code   2013]]=1,Table2[[#This Row],[ Rural-Urban Continuum Code   2013]]=2,Table2[[#This Row],[ Rural-Urban Continuum Code   2013]]=3),1,0)</f>
        <v>1</v>
      </c>
      <c r="G1292">
        <f>IF(OR(Table2[[#This Row],[ Rural-Urban Continuum Code   2013]]=4,Table2[[#This Row],[ Rural-Urban Continuum Code   2013]]=5,Table2[[#This Row],[ Rural-Urban Continuum Code   2013]]=6),1,0)</f>
        <v>0</v>
      </c>
      <c r="H1292">
        <f>IF(OR(Table2[[#This Row],[ Rural-Urban Continuum Code   2013]]=7,Table2[[#This Row],[ Rural-Urban Continuum Code   2013]]=8,Table2[[#This Row],[ Rural-Urban Continuum Code   2013]]=9),1,0)</f>
        <v>0</v>
      </c>
      <c r="I1292">
        <v>0.17</v>
      </c>
      <c r="J1292">
        <v>7.0000000000000007E-2</v>
      </c>
      <c r="K1292" s="17">
        <f>Table1[[#This Row],[Median Income 2018]]</f>
        <v>49960</v>
      </c>
      <c r="L1292">
        <f>(Table1[[#This Row],[Hospital Beds 2018]]/Table1[[#This Row],[Population Estimate 2018]])*1000</f>
        <v>2.2870244486946101</v>
      </c>
      <c r="M1292" s="1">
        <v>0.85</v>
      </c>
      <c r="N1292">
        <f>Table1[[#This Row],[Population Estimate 2018]]</f>
        <v>173588</v>
      </c>
      <c r="O1292" t="str" cm="1">
        <f t="array" ref="O1292">_xlfn.IFS(Table2[[#This Row],[ Rural-Urban Continuum Code   2014]]=1,"Urban",Table2[[#This Row],[ Rural-Urban Continuum Code   2015]]=1, "Suburban",Table2[[#This Row],[ Rural-Urban Continuum Code   2016]]=1,"Rural")</f>
        <v>Urban</v>
      </c>
    </row>
    <row r="1293" spans="1:15" x14ac:dyDescent="0.3">
      <c r="A1293">
        <v>1297</v>
      </c>
      <c r="B1293" t="s">
        <v>870</v>
      </c>
      <c r="C1293" t="s">
        <v>917</v>
      </c>
      <c r="D1293" t="s">
        <v>21</v>
      </c>
      <c r="E1293">
        <v>6</v>
      </c>
      <c r="F1293">
        <f>IF(OR(Table2[[#This Row],[ Rural-Urban Continuum Code   2013]]=1,Table2[[#This Row],[ Rural-Urban Continuum Code   2013]]=2,Table2[[#This Row],[ Rural-Urban Continuum Code   2013]]=3),1,0)</f>
        <v>0</v>
      </c>
      <c r="G1293">
        <f>IF(OR(Table2[[#This Row],[ Rural-Urban Continuum Code   2013]]=4,Table2[[#This Row],[ Rural-Urban Continuum Code   2013]]=5,Table2[[#This Row],[ Rural-Urban Continuum Code   2013]]=6),1,0)</f>
        <v>1</v>
      </c>
      <c r="H1293">
        <f>IF(OR(Table2[[#This Row],[ Rural-Urban Continuum Code   2013]]=7,Table2[[#This Row],[ Rural-Urban Continuum Code   2013]]=8,Table2[[#This Row],[ Rural-Urban Continuum Code   2013]]=9),1,0)</f>
        <v>0</v>
      </c>
      <c r="I1293">
        <v>0.19</v>
      </c>
      <c r="J1293">
        <v>7.0000000000000007E-2</v>
      </c>
      <c r="K1293" s="17">
        <f>Table1[[#This Row],[Median Income 2018]]</f>
        <v>48860</v>
      </c>
      <c r="L1293">
        <f>(Table1[[#This Row],[Hospital Beds 2018]]/Table1[[#This Row],[Population Estimate 2018]])*1000</f>
        <v>0.51133109711200198</v>
      </c>
      <c r="M1293" s="1">
        <v>0.85</v>
      </c>
      <c r="N1293">
        <f>Table1[[#This Row],[Population Estimate 2018]]</f>
        <v>48892</v>
      </c>
      <c r="O1293" t="str" cm="1">
        <f t="array" ref="O129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94" spans="1:15" x14ac:dyDescent="0.3">
      <c r="A1294">
        <v>1298</v>
      </c>
      <c r="B1294" t="s">
        <v>870</v>
      </c>
      <c r="C1294" t="s">
        <v>918</v>
      </c>
      <c r="D1294" t="s">
        <v>21</v>
      </c>
      <c r="E1294">
        <v>1</v>
      </c>
      <c r="F1294">
        <f>IF(OR(Table2[[#This Row],[ Rural-Urban Continuum Code   2013]]=1,Table2[[#This Row],[ Rural-Urban Continuum Code   2013]]=2,Table2[[#This Row],[ Rural-Urban Continuum Code   2013]]=3),1,0)</f>
        <v>1</v>
      </c>
      <c r="G1294">
        <f>IF(OR(Table2[[#This Row],[ Rural-Urban Continuum Code   2013]]=4,Table2[[#This Row],[ Rural-Urban Continuum Code   2013]]=5,Table2[[#This Row],[ Rural-Urban Continuum Code   2013]]=6),1,0)</f>
        <v>0</v>
      </c>
      <c r="H1294">
        <f>IF(OR(Table2[[#This Row],[ Rural-Urban Continuum Code   2013]]=7,Table2[[#This Row],[ Rural-Urban Continuum Code   2013]]=8,Table2[[#This Row],[ Rural-Urban Continuum Code   2013]]=9),1,0)</f>
        <v>0</v>
      </c>
      <c r="I1294">
        <v>0.17</v>
      </c>
      <c r="J1294">
        <v>0.04</v>
      </c>
      <c r="K1294" s="17">
        <f>Table1[[#This Row],[Median Income 2018]]</f>
        <v>80319</v>
      </c>
      <c r="L1294">
        <f>(Table1[[#This Row],[Hospital Beds 2018]]/Table1[[#This Row],[Population Estimate 2018]])*1000</f>
        <v>3.4760137579306241</v>
      </c>
      <c r="M1294" s="1">
        <v>0.85</v>
      </c>
      <c r="N1294">
        <f>Table1[[#This Row],[Population Estimate 2018]]</f>
        <v>1259201</v>
      </c>
      <c r="O1294" t="str" cm="1">
        <f t="array" ref="O1294">_xlfn.IFS(Table2[[#This Row],[ Rural-Urban Continuum Code   2014]]=1,"Urban",Table2[[#This Row],[ Rural-Urban Continuum Code   2015]]=1, "Suburban",Table2[[#This Row],[ Rural-Urban Continuum Code   2016]]=1,"Rural")</f>
        <v>Urban</v>
      </c>
    </row>
    <row r="1295" spans="1:15" x14ac:dyDescent="0.3">
      <c r="A1295">
        <v>1299</v>
      </c>
      <c r="B1295" t="s">
        <v>870</v>
      </c>
      <c r="C1295" t="s">
        <v>919</v>
      </c>
      <c r="D1295" t="s">
        <v>21</v>
      </c>
      <c r="E1295">
        <v>6</v>
      </c>
      <c r="F1295">
        <f>IF(OR(Table2[[#This Row],[ Rural-Urban Continuum Code   2013]]=1,Table2[[#This Row],[ Rural-Urban Continuum Code   2013]]=2,Table2[[#This Row],[ Rural-Urban Continuum Code   2013]]=3),1,0)</f>
        <v>0</v>
      </c>
      <c r="G1295">
        <f>IF(OR(Table2[[#This Row],[ Rural-Urban Continuum Code   2013]]=4,Table2[[#This Row],[ Rural-Urban Continuum Code   2013]]=5,Table2[[#This Row],[ Rural-Urban Continuum Code   2013]]=6),1,0)</f>
        <v>1</v>
      </c>
      <c r="H1295">
        <f>IF(OR(Table2[[#This Row],[ Rural-Urban Continuum Code   2013]]=7,Table2[[#This Row],[ Rural-Urban Continuum Code   2013]]=8,Table2[[#This Row],[ Rural-Urban Continuum Code   2013]]=9),1,0)</f>
        <v>0</v>
      </c>
      <c r="I1295">
        <v>0.21</v>
      </c>
      <c r="J1295">
        <v>7.0000000000000007E-2</v>
      </c>
      <c r="K1295" s="17">
        <f>Table1[[#This Row],[Median Income 2018]]</f>
        <v>50374</v>
      </c>
      <c r="L1295">
        <f>(Table1[[#This Row],[Hospital Beds 2018]]/Table1[[#This Row],[Population Estimate 2018]])*1000</f>
        <v>0.90140845070422537</v>
      </c>
      <c r="M1295" s="1">
        <v>0.82</v>
      </c>
      <c r="N1295">
        <f>Table1[[#This Row],[Population Estimate 2018]]</f>
        <v>26625</v>
      </c>
      <c r="O1295" t="str" cm="1">
        <f t="array" ref="O129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296" spans="1:15" x14ac:dyDescent="0.3">
      <c r="A1296">
        <v>1300</v>
      </c>
      <c r="B1296" t="s">
        <v>870</v>
      </c>
      <c r="C1296" t="s">
        <v>920</v>
      </c>
      <c r="D1296" t="s">
        <v>21</v>
      </c>
      <c r="E1296">
        <v>9</v>
      </c>
      <c r="F1296">
        <f>IF(OR(Table2[[#This Row],[ Rural-Urban Continuum Code   2013]]=1,Table2[[#This Row],[ Rural-Urban Continuum Code   2013]]=2,Table2[[#This Row],[ Rural-Urban Continuum Code   2013]]=3),1,0)</f>
        <v>0</v>
      </c>
      <c r="G1296">
        <f>IF(OR(Table2[[#This Row],[ Rural-Urban Continuum Code   2013]]=4,Table2[[#This Row],[ Rural-Urban Continuum Code   2013]]=5,Table2[[#This Row],[ Rural-Urban Continuum Code   2013]]=6),1,0)</f>
        <v>0</v>
      </c>
      <c r="H1296">
        <f>IF(OR(Table2[[#This Row],[ Rural-Urban Continuum Code   2013]]=7,Table2[[#This Row],[ Rural-Urban Continuum Code   2013]]=8,Table2[[#This Row],[ Rural-Urban Continuum Code   2013]]=9),1,0)</f>
        <v>1</v>
      </c>
      <c r="I1296">
        <v>0.26</v>
      </c>
      <c r="J1296">
        <v>0.09</v>
      </c>
      <c r="K1296" s="17">
        <f>Table1[[#This Row],[Median Income 2018]]</f>
        <v>41201</v>
      </c>
      <c r="L1296">
        <f>(Table1[[#This Row],[Hospital Beds 2018]]/Table1[[#This Row],[Population Estimate 2018]])*1000</f>
        <v>4.2000763650248194</v>
      </c>
      <c r="M1296" s="1">
        <v>0.8</v>
      </c>
      <c r="N1296">
        <f>Table1[[#This Row],[Population Estimate 2018]]</f>
        <v>20952</v>
      </c>
      <c r="O1296" t="str" cm="1">
        <f t="array" ref="O1296">_xlfn.IFS(Table2[[#This Row],[ Rural-Urban Continuum Code   2014]]=1,"Urban",Table2[[#This Row],[ Rural-Urban Continuum Code   2015]]=1, "Suburban",Table2[[#This Row],[ Rural-Urban Continuum Code   2016]]=1,"Rural")</f>
        <v>Rural</v>
      </c>
    </row>
    <row r="1297" spans="1:15" x14ac:dyDescent="0.3">
      <c r="A1297">
        <v>1301</v>
      </c>
      <c r="B1297" t="s">
        <v>870</v>
      </c>
      <c r="C1297" t="s">
        <v>921</v>
      </c>
      <c r="D1297" t="s">
        <v>21</v>
      </c>
      <c r="E1297">
        <v>9</v>
      </c>
      <c r="F1297">
        <f>IF(OR(Table2[[#This Row],[ Rural-Urban Continuum Code   2013]]=1,Table2[[#This Row],[ Rural-Urban Continuum Code   2013]]=2,Table2[[#This Row],[ Rural-Urban Continuum Code   2013]]=3),1,0)</f>
        <v>0</v>
      </c>
      <c r="G1297">
        <f>IF(OR(Table2[[#This Row],[ Rural-Urban Continuum Code   2013]]=4,Table2[[#This Row],[ Rural-Urban Continuum Code   2013]]=5,Table2[[#This Row],[ Rural-Urban Continuum Code   2013]]=6),1,0)</f>
        <v>0</v>
      </c>
      <c r="H1297">
        <f>IF(OR(Table2[[#This Row],[ Rural-Urban Continuum Code   2013]]=7,Table2[[#This Row],[ Rural-Urban Continuum Code   2013]]=8,Table2[[#This Row],[ Rural-Urban Continuum Code   2013]]=9),1,0)</f>
        <v>1</v>
      </c>
      <c r="I1297">
        <v>0.36</v>
      </c>
      <c r="J1297">
        <v>0.13</v>
      </c>
      <c r="K1297" s="17">
        <f>Table1[[#This Row],[Median Income 2018]]</f>
        <v>40798</v>
      </c>
      <c r="L1297">
        <f>(Table1[[#This Row],[Hospital Beds 2018]]/Table1[[#This Row],[Population Estimate 2018]])*1000</f>
        <v>9.6635030198446934</v>
      </c>
      <c r="M1297" s="1">
        <v>0.69</v>
      </c>
      <c r="N1297">
        <f>Table1[[#This Row],[Population Estimate 2018]]</f>
        <v>5795</v>
      </c>
      <c r="O1297" t="str" cm="1">
        <f t="array" ref="O1297">_xlfn.IFS(Table2[[#This Row],[ Rural-Urban Continuum Code   2014]]=1,"Urban",Table2[[#This Row],[ Rural-Urban Continuum Code   2015]]=1, "Suburban",Table2[[#This Row],[ Rural-Urban Continuum Code   2016]]=1,"Rural")</f>
        <v>Rural</v>
      </c>
    </row>
    <row r="1298" spans="1:15" x14ac:dyDescent="0.3">
      <c r="A1298">
        <v>1302</v>
      </c>
      <c r="B1298" t="s">
        <v>870</v>
      </c>
      <c r="C1298" t="s">
        <v>355</v>
      </c>
      <c r="D1298" t="s">
        <v>21</v>
      </c>
      <c r="E1298">
        <v>9</v>
      </c>
      <c r="F1298">
        <f>IF(OR(Table2[[#This Row],[ Rural-Urban Continuum Code   2013]]=1,Table2[[#This Row],[ Rural-Urban Continuum Code   2013]]=2,Table2[[#This Row],[ Rural-Urban Continuum Code   2013]]=3),1,0)</f>
        <v>0</v>
      </c>
      <c r="G1298">
        <f>IF(OR(Table2[[#This Row],[ Rural-Urban Continuum Code   2013]]=4,Table2[[#This Row],[ Rural-Urban Continuum Code   2013]]=5,Table2[[#This Row],[ Rural-Urban Continuum Code   2013]]=6),1,0)</f>
        <v>0</v>
      </c>
      <c r="H1298">
        <f>IF(OR(Table2[[#This Row],[ Rural-Urban Continuum Code   2013]]=7,Table2[[#This Row],[ Rural-Urban Continuum Code   2013]]=8,Table2[[#This Row],[ Rural-Urban Continuum Code   2013]]=9),1,0)</f>
        <v>1</v>
      </c>
      <c r="I1298">
        <v>0.21</v>
      </c>
      <c r="J1298">
        <v>0.08</v>
      </c>
      <c r="K1298" s="17">
        <f>Table1[[#This Row],[Median Income 2018]]</f>
        <v>45607</v>
      </c>
      <c r="L1298">
        <f>(Table1[[#This Row],[Hospital Beds 2018]]/Table1[[#This Row],[Population Estimate 2018]])*1000</f>
        <v>3.2132299387344161</v>
      </c>
      <c r="M1298" s="1">
        <v>0.82</v>
      </c>
      <c r="N1298">
        <f>Table1[[#This Row],[Population Estimate 2018]]</f>
        <v>23341</v>
      </c>
      <c r="O1298" t="str" cm="1">
        <f t="array" ref="O1298">_xlfn.IFS(Table2[[#This Row],[ Rural-Urban Continuum Code   2014]]=1,"Urban",Table2[[#This Row],[ Rural-Urban Continuum Code   2015]]=1, "Suburban",Table2[[#This Row],[ Rural-Urban Continuum Code   2016]]=1,"Rural")</f>
        <v>Rural</v>
      </c>
    </row>
    <row r="1299" spans="1:15" x14ac:dyDescent="0.3">
      <c r="A1299">
        <v>1303</v>
      </c>
      <c r="B1299" t="s">
        <v>870</v>
      </c>
      <c r="C1299" t="s">
        <v>922</v>
      </c>
      <c r="D1299" t="s">
        <v>21</v>
      </c>
      <c r="E1299">
        <v>9</v>
      </c>
      <c r="F1299">
        <f>IF(OR(Table2[[#This Row],[ Rural-Urban Continuum Code   2013]]=1,Table2[[#This Row],[ Rural-Urban Continuum Code   2013]]=2,Table2[[#This Row],[ Rural-Urban Continuum Code   2013]]=3),1,0)</f>
        <v>0</v>
      </c>
      <c r="G1299">
        <f>IF(OR(Table2[[#This Row],[ Rural-Urban Continuum Code   2013]]=4,Table2[[#This Row],[ Rural-Urban Continuum Code   2013]]=5,Table2[[#This Row],[ Rural-Urban Continuum Code   2013]]=6),1,0)</f>
        <v>0</v>
      </c>
      <c r="H1299">
        <f>IF(OR(Table2[[#This Row],[ Rural-Urban Continuum Code   2013]]=7,Table2[[#This Row],[ Rural-Urban Continuum Code   2013]]=8,Table2[[#This Row],[ Rural-Urban Continuum Code   2013]]=9),1,0)</f>
        <v>1</v>
      </c>
      <c r="I1299">
        <v>0.27</v>
      </c>
      <c r="J1299">
        <v>0.11</v>
      </c>
      <c r="K1299" s="17">
        <f>Table1[[#This Row],[Median Income 2018]]</f>
        <v>38927</v>
      </c>
      <c r="L1299">
        <f>(Table1[[#This Row],[Hospital Beds 2018]]/Table1[[#This Row],[Population Estimate 2018]])*1000</f>
        <v>0</v>
      </c>
      <c r="M1299" s="1">
        <v>0.79</v>
      </c>
      <c r="N1299">
        <f>Table1[[#This Row],[Population Estimate 2018]]</f>
        <v>8276</v>
      </c>
      <c r="O1299" t="str" cm="1">
        <f t="array" ref="O1299">_xlfn.IFS(Table2[[#This Row],[ Rural-Urban Continuum Code   2014]]=1,"Urban",Table2[[#This Row],[ Rural-Urban Continuum Code   2015]]=1, "Suburban",Table2[[#This Row],[ Rural-Urban Continuum Code   2016]]=1,"Rural")</f>
        <v>Rural</v>
      </c>
    </row>
    <row r="1300" spans="1:15" x14ac:dyDescent="0.3">
      <c r="A1300">
        <v>1304</v>
      </c>
      <c r="B1300" t="s">
        <v>870</v>
      </c>
      <c r="C1300" t="s">
        <v>923</v>
      </c>
      <c r="D1300" t="s">
        <v>21</v>
      </c>
      <c r="E1300">
        <v>7</v>
      </c>
      <c r="F1300">
        <f>IF(OR(Table2[[#This Row],[ Rural-Urban Continuum Code   2013]]=1,Table2[[#This Row],[ Rural-Urban Continuum Code   2013]]=2,Table2[[#This Row],[ Rural-Urban Continuum Code   2013]]=3),1,0)</f>
        <v>0</v>
      </c>
      <c r="G1300">
        <f>IF(OR(Table2[[#This Row],[ Rural-Urban Continuum Code   2013]]=4,Table2[[#This Row],[ Rural-Urban Continuum Code   2013]]=5,Table2[[#This Row],[ Rural-Urban Continuum Code   2013]]=6),1,0)</f>
        <v>0</v>
      </c>
      <c r="H1300">
        <f>IF(OR(Table2[[#This Row],[ Rural-Urban Continuum Code   2013]]=7,Table2[[#This Row],[ Rural-Urban Continuum Code   2013]]=8,Table2[[#This Row],[ Rural-Urban Continuum Code   2013]]=9),1,0)</f>
        <v>1</v>
      </c>
      <c r="I1300">
        <v>0.21</v>
      </c>
      <c r="J1300">
        <v>0.09</v>
      </c>
      <c r="K1300" s="17">
        <f>Table1[[#This Row],[Median Income 2018]]</f>
        <v>51292</v>
      </c>
      <c r="L1300">
        <f>(Table1[[#This Row],[Hospital Beds 2018]]/Table1[[#This Row],[Population Estimate 2018]])*1000</f>
        <v>3.2434623961078453</v>
      </c>
      <c r="M1300" s="1">
        <v>0.82</v>
      </c>
      <c r="N1300">
        <f>Table1[[#This Row],[Population Estimate 2018]]</f>
        <v>24665</v>
      </c>
      <c r="O1300" t="str" cm="1">
        <f t="array" ref="O1300">_xlfn.IFS(Table2[[#This Row],[ Rural-Urban Continuum Code   2014]]=1,"Urban",Table2[[#This Row],[ Rural-Urban Continuum Code   2015]]=1, "Suburban",Table2[[#This Row],[ Rural-Urban Continuum Code   2016]]=1,"Rural")</f>
        <v>Rural</v>
      </c>
    </row>
    <row r="1301" spans="1:15" x14ac:dyDescent="0.3">
      <c r="A1301">
        <v>1305</v>
      </c>
      <c r="B1301" t="s">
        <v>870</v>
      </c>
      <c r="C1301" t="s">
        <v>700</v>
      </c>
      <c r="D1301" t="s">
        <v>21</v>
      </c>
      <c r="E1301">
        <v>2</v>
      </c>
      <c r="F1301">
        <f>IF(OR(Table2[[#This Row],[ Rural-Urban Continuum Code   2013]]=1,Table2[[#This Row],[ Rural-Urban Continuum Code   2013]]=2,Table2[[#This Row],[ Rural-Urban Continuum Code   2013]]=3),1,0)</f>
        <v>1</v>
      </c>
      <c r="G1301">
        <f>IF(OR(Table2[[#This Row],[ Rural-Urban Continuum Code   2013]]=4,Table2[[#This Row],[ Rural-Urban Continuum Code   2013]]=5,Table2[[#This Row],[ Rural-Urban Continuum Code   2013]]=6),1,0)</f>
        <v>0</v>
      </c>
      <c r="H1301">
        <f>IF(OR(Table2[[#This Row],[ Rural-Urban Continuum Code   2013]]=7,Table2[[#This Row],[ Rural-Urban Continuum Code   2013]]=8,Table2[[#This Row],[ Rural-Urban Continuum Code   2013]]=9),1,0)</f>
        <v>0</v>
      </c>
      <c r="I1301">
        <v>0.15</v>
      </c>
      <c r="J1301">
        <v>0.05</v>
      </c>
      <c r="K1301" s="17">
        <f>Table1[[#This Row],[Median Income 2018]]</f>
        <v>70420</v>
      </c>
      <c r="L1301">
        <f>(Table1[[#This Row],[Hospital Beds 2018]]/Table1[[#This Row],[Population Estimate 2018]])*1000</f>
        <v>0.89846950367305356</v>
      </c>
      <c r="M1301" s="1">
        <v>0.85</v>
      </c>
      <c r="N1301">
        <f>Table1[[#This Row],[Population Estimate 2018]]</f>
        <v>290494</v>
      </c>
      <c r="O1301" t="str" cm="1">
        <f t="array" ref="O1301">_xlfn.IFS(Table2[[#This Row],[ Rural-Urban Continuum Code   2014]]=1,"Urban",Table2[[#This Row],[ Rural-Urban Continuum Code   2015]]=1, "Suburban",Table2[[#This Row],[ Rural-Urban Continuum Code   2016]]=1,"Rural")</f>
        <v>Urban</v>
      </c>
    </row>
    <row r="1302" spans="1:15" x14ac:dyDescent="0.3">
      <c r="A1302">
        <v>1306</v>
      </c>
      <c r="B1302" t="s">
        <v>870</v>
      </c>
      <c r="C1302" t="s">
        <v>924</v>
      </c>
      <c r="D1302" t="s">
        <v>21</v>
      </c>
      <c r="E1302">
        <v>7</v>
      </c>
      <c r="F1302">
        <f>IF(OR(Table2[[#This Row],[ Rural-Urban Continuum Code   2013]]=1,Table2[[#This Row],[ Rural-Urban Continuum Code   2013]]=2,Table2[[#This Row],[ Rural-Urban Continuum Code   2013]]=3),1,0)</f>
        <v>0</v>
      </c>
      <c r="G1302">
        <f>IF(OR(Table2[[#This Row],[ Rural-Urban Continuum Code   2013]]=4,Table2[[#This Row],[ Rural-Urban Continuum Code   2013]]=5,Table2[[#This Row],[ Rural-Urban Continuum Code   2013]]=6),1,0)</f>
        <v>0</v>
      </c>
      <c r="H1302">
        <f>IF(OR(Table2[[#This Row],[ Rural-Urban Continuum Code   2013]]=7,Table2[[#This Row],[ Rural-Urban Continuum Code   2013]]=8,Table2[[#This Row],[ Rural-Urban Continuum Code   2013]]=9),1,0)</f>
        <v>1</v>
      </c>
      <c r="I1302">
        <v>0.31</v>
      </c>
      <c r="J1302">
        <v>0.11</v>
      </c>
      <c r="K1302" s="17">
        <f>Table1[[#This Row],[Median Income 2018]]</f>
        <v>45502</v>
      </c>
      <c r="L1302">
        <f>(Table1[[#This Row],[Hospital Beds 2018]]/Table1[[#This Row],[Population Estimate 2018]])*1000</f>
        <v>0</v>
      </c>
      <c r="M1302" s="1">
        <v>0.73</v>
      </c>
      <c r="N1302">
        <f>Table1[[#This Row],[Population Estimate 2018]]</f>
        <v>12738</v>
      </c>
      <c r="O1302" t="str" cm="1">
        <f t="array" ref="O1302">_xlfn.IFS(Table2[[#This Row],[ Rural-Urban Continuum Code   2014]]=1,"Urban",Table2[[#This Row],[ Rural-Urban Continuum Code   2015]]=1, "Suburban",Table2[[#This Row],[ Rural-Urban Continuum Code   2016]]=1,"Rural")</f>
        <v>Rural</v>
      </c>
    </row>
    <row r="1303" spans="1:15" x14ac:dyDescent="0.3">
      <c r="A1303">
        <v>1307</v>
      </c>
      <c r="B1303" t="s">
        <v>870</v>
      </c>
      <c r="C1303" t="s">
        <v>925</v>
      </c>
      <c r="D1303" t="s">
        <v>21</v>
      </c>
      <c r="E1303">
        <v>7</v>
      </c>
      <c r="F1303">
        <f>IF(OR(Table2[[#This Row],[ Rural-Urban Continuum Code   2013]]=1,Table2[[#This Row],[ Rural-Urban Continuum Code   2013]]=2,Table2[[#This Row],[ Rural-Urban Continuum Code   2013]]=3),1,0)</f>
        <v>0</v>
      </c>
      <c r="G1303">
        <f>IF(OR(Table2[[#This Row],[ Rural-Urban Continuum Code   2013]]=4,Table2[[#This Row],[ Rural-Urban Continuum Code   2013]]=5,Table2[[#This Row],[ Rural-Urban Continuum Code   2013]]=6),1,0)</f>
        <v>0</v>
      </c>
      <c r="H1303">
        <f>IF(OR(Table2[[#This Row],[ Rural-Urban Continuum Code   2013]]=7,Table2[[#This Row],[ Rural-Urban Continuum Code   2013]]=8,Table2[[#This Row],[ Rural-Urban Continuum Code   2013]]=9),1,0)</f>
        <v>1</v>
      </c>
      <c r="I1303">
        <v>0.33</v>
      </c>
      <c r="J1303">
        <v>0.12</v>
      </c>
      <c r="K1303" s="17">
        <f>Table1[[#This Row],[Median Income 2018]]</f>
        <v>38613</v>
      </c>
      <c r="L1303">
        <f>(Table1[[#This Row],[Hospital Beds 2018]]/Table1[[#This Row],[Population Estimate 2018]])*1000</f>
        <v>0</v>
      </c>
      <c r="M1303" s="1">
        <v>0.73</v>
      </c>
      <c r="N1303">
        <f>Table1[[#This Row],[Population Estimate 2018]]</f>
        <v>23884</v>
      </c>
      <c r="O1303" t="str" cm="1">
        <f t="array" ref="O1303">_xlfn.IFS(Table2[[#This Row],[ Rural-Urban Continuum Code   2014]]=1,"Urban",Table2[[#This Row],[ Rural-Urban Continuum Code   2015]]=1, "Suburban",Table2[[#This Row],[ Rural-Urban Continuum Code   2016]]=1,"Rural")</f>
        <v>Rural</v>
      </c>
    </row>
    <row r="1304" spans="1:15" x14ac:dyDescent="0.3">
      <c r="A1304">
        <v>1308</v>
      </c>
      <c r="B1304" t="s">
        <v>870</v>
      </c>
      <c r="C1304" t="s">
        <v>926</v>
      </c>
      <c r="D1304" t="s">
        <v>21</v>
      </c>
      <c r="E1304">
        <v>3</v>
      </c>
      <c r="F1304">
        <f>IF(OR(Table2[[#This Row],[ Rural-Urban Continuum Code   2013]]=1,Table2[[#This Row],[ Rural-Urban Continuum Code   2013]]=2,Table2[[#This Row],[ Rural-Urban Continuum Code   2013]]=3),1,0)</f>
        <v>1</v>
      </c>
      <c r="G1304">
        <f>IF(OR(Table2[[#This Row],[ Rural-Urban Continuum Code   2013]]=4,Table2[[#This Row],[ Rural-Urban Continuum Code   2013]]=5,Table2[[#This Row],[ Rural-Urban Continuum Code   2013]]=6),1,0)</f>
        <v>0</v>
      </c>
      <c r="H1304">
        <f>IF(OR(Table2[[#This Row],[ Rural-Urban Continuum Code   2013]]=7,Table2[[#This Row],[ Rural-Urban Continuum Code   2013]]=8,Table2[[#This Row],[ Rural-Urban Continuum Code   2013]]=9),1,0)</f>
        <v>0</v>
      </c>
      <c r="I1304">
        <v>0.19</v>
      </c>
      <c r="J1304">
        <v>7.0000000000000007E-2</v>
      </c>
      <c r="K1304" s="17">
        <f>Table1[[#This Row],[Median Income 2018]]</f>
        <v>48805</v>
      </c>
      <c r="L1304">
        <f>(Table1[[#This Row],[Hospital Beds 2018]]/Table1[[#This Row],[Population Estimate 2018]])*1000</f>
        <v>6.7348008385744231</v>
      </c>
      <c r="M1304" s="1">
        <v>0.82</v>
      </c>
      <c r="N1304">
        <f>Table1[[#This Row],[Population Estimate 2018]]</f>
        <v>190800</v>
      </c>
      <c r="O1304" t="str" cm="1">
        <f t="array" ref="O1304">_xlfn.IFS(Table2[[#This Row],[ Rural-Urban Continuum Code   2014]]=1,"Urban",Table2[[#This Row],[ Rural-Urban Continuum Code   2015]]=1, "Suburban",Table2[[#This Row],[ Rural-Urban Continuum Code   2016]]=1,"Rural")</f>
        <v>Urban</v>
      </c>
    </row>
    <row r="1305" spans="1:15" x14ac:dyDescent="0.3">
      <c r="A1305">
        <v>1309</v>
      </c>
      <c r="B1305" t="s">
        <v>870</v>
      </c>
      <c r="C1305" t="s">
        <v>79</v>
      </c>
      <c r="D1305" t="s">
        <v>21</v>
      </c>
      <c r="E1305">
        <v>1</v>
      </c>
      <c r="F1305">
        <f>IF(OR(Table2[[#This Row],[ Rural-Urban Continuum Code   2013]]=1,Table2[[#This Row],[ Rural-Urban Continuum Code   2013]]=2,Table2[[#This Row],[ Rural-Urban Continuum Code   2013]]=3),1,0)</f>
        <v>1</v>
      </c>
      <c r="G1305">
        <f>IF(OR(Table2[[#This Row],[ Rural-Urban Continuum Code   2013]]=4,Table2[[#This Row],[ Rural-Urban Continuum Code   2013]]=5,Table2[[#This Row],[ Rural-Urban Continuum Code   2013]]=6),1,0)</f>
        <v>0</v>
      </c>
      <c r="H1305">
        <f>IF(OR(Table2[[#This Row],[ Rural-Urban Continuum Code   2013]]=7,Table2[[#This Row],[ Rural-Urban Continuum Code   2013]]=8,Table2[[#This Row],[ Rural-Urban Continuum Code   2013]]=9),1,0)</f>
        <v>0</v>
      </c>
      <c r="I1305">
        <v>0.19</v>
      </c>
      <c r="J1305">
        <v>7.0000000000000007E-2</v>
      </c>
      <c r="K1305" s="17">
        <f>Table1[[#This Row],[Median Income 2018]]</f>
        <v>56557</v>
      </c>
      <c r="L1305">
        <f>(Table1[[#This Row],[Hospital Beds 2018]]/Table1[[#This Row],[Population Estimate 2018]])*1000</f>
        <v>2.0271500028242029</v>
      </c>
      <c r="M1305" s="1">
        <v>0.85</v>
      </c>
      <c r="N1305">
        <f>Table1[[#This Row],[Population Estimate 2018]]</f>
        <v>159337</v>
      </c>
      <c r="O1305" t="str" cm="1">
        <f t="array" ref="O1305">_xlfn.IFS(Table2[[#This Row],[ Rural-Urban Continuum Code   2014]]=1,"Urban",Table2[[#This Row],[ Rural-Urban Continuum Code   2015]]=1, "Suburban",Table2[[#This Row],[ Rural-Urban Continuum Code   2016]]=1,"Rural")</f>
        <v>Urban</v>
      </c>
    </row>
    <row r="1306" spans="1:15" x14ac:dyDescent="0.3">
      <c r="A1306">
        <v>1310</v>
      </c>
      <c r="B1306" t="s">
        <v>870</v>
      </c>
      <c r="C1306" t="s">
        <v>599</v>
      </c>
      <c r="D1306" t="s">
        <v>21</v>
      </c>
      <c r="E1306">
        <v>4</v>
      </c>
      <c r="F1306">
        <f>IF(OR(Table2[[#This Row],[ Rural-Urban Continuum Code   2013]]=1,Table2[[#This Row],[ Rural-Urban Continuum Code   2013]]=2,Table2[[#This Row],[ Rural-Urban Continuum Code   2013]]=3),1,0)</f>
        <v>0</v>
      </c>
      <c r="G1306">
        <f>IF(OR(Table2[[#This Row],[ Rural-Urban Continuum Code   2013]]=4,Table2[[#This Row],[ Rural-Urban Continuum Code   2013]]=5,Table2[[#This Row],[ Rural-Urban Continuum Code   2013]]=6),1,0)</f>
        <v>1</v>
      </c>
      <c r="H1306">
        <f>IF(OR(Table2[[#This Row],[ Rural-Urban Continuum Code   2013]]=7,Table2[[#This Row],[ Rural-Urban Continuum Code   2013]]=8,Table2[[#This Row],[ Rural-Urban Continuum Code   2013]]=9),1,0)</f>
        <v>0</v>
      </c>
      <c r="I1306">
        <v>0.18</v>
      </c>
      <c r="J1306">
        <v>0.06</v>
      </c>
      <c r="K1306" s="17">
        <f>Table1[[#This Row],[Median Income 2018]]</f>
        <v>52689</v>
      </c>
      <c r="L1306">
        <f>(Table1[[#This Row],[Hospital Beds 2018]]/Table1[[#This Row],[Population Estimate 2018]])*1000</f>
        <v>1.7856265255639467</v>
      </c>
      <c r="M1306" s="1">
        <v>0.85</v>
      </c>
      <c r="N1306">
        <f>Table1[[#This Row],[Population Estimate 2018]]</f>
        <v>61043</v>
      </c>
      <c r="O1306" t="str" cm="1">
        <f t="array" ref="O130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07" spans="1:15" x14ac:dyDescent="0.3">
      <c r="A1307">
        <v>1311</v>
      </c>
      <c r="B1307" t="s">
        <v>870</v>
      </c>
      <c r="C1307" t="s">
        <v>927</v>
      </c>
      <c r="D1307" t="s">
        <v>21</v>
      </c>
      <c r="E1307">
        <v>6</v>
      </c>
      <c r="F1307">
        <f>IF(OR(Table2[[#This Row],[ Rural-Urban Continuum Code   2013]]=1,Table2[[#This Row],[ Rural-Urban Continuum Code   2013]]=2,Table2[[#This Row],[ Rural-Urban Continuum Code   2013]]=3),1,0)</f>
        <v>0</v>
      </c>
      <c r="G1307">
        <f>IF(OR(Table2[[#This Row],[ Rural-Urban Continuum Code   2013]]=4,Table2[[#This Row],[ Rural-Urban Continuum Code   2013]]=5,Table2[[#This Row],[ Rural-Urban Continuum Code   2013]]=6),1,0)</f>
        <v>1</v>
      </c>
      <c r="H1307">
        <f>IF(OR(Table2[[#This Row],[ Rural-Urban Continuum Code   2013]]=7,Table2[[#This Row],[ Rural-Urban Continuum Code   2013]]=8,Table2[[#This Row],[ Rural-Urban Continuum Code   2013]]=9),1,0)</f>
        <v>0</v>
      </c>
      <c r="I1307">
        <v>0.21</v>
      </c>
      <c r="J1307">
        <v>7.0000000000000007E-2</v>
      </c>
      <c r="K1307" s="17">
        <f>Table1[[#This Row],[Median Income 2018]]</f>
        <v>46184</v>
      </c>
      <c r="L1307">
        <f>(Table1[[#This Row],[Hospital Beds 2018]]/Table1[[#This Row],[Population Estimate 2018]])*1000</f>
        <v>2.7681996988975768</v>
      </c>
      <c r="M1307" s="1">
        <v>0.82</v>
      </c>
      <c r="N1307">
        <f>Table1[[#This Row],[Population Estimate 2018]]</f>
        <v>41182</v>
      </c>
      <c r="O1307" t="str" cm="1">
        <f t="array" ref="O130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08" spans="1:15" x14ac:dyDescent="0.3">
      <c r="A1308">
        <v>1312</v>
      </c>
      <c r="B1308" t="s">
        <v>870</v>
      </c>
      <c r="C1308" t="s">
        <v>928</v>
      </c>
      <c r="D1308" t="s">
        <v>21</v>
      </c>
      <c r="E1308">
        <v>7</v>
      </c>
      <c r="F1308">
        <f>IF(OR(Table2[[#This Row],[ Rural-Urban Continuum Code   2013]]=1,Table2[[#This Row],[ Rural-Urban Continuum Code   2013]]=2,Table2[[#This Row],[ Rural-Urban Continuum Code   2013]]=3),1,0)</f>
        <v>0</v>
      </c>
      <c r="G1308">
        <f>IF(OR(Table2[[#This Row],[ Rural-Urban Continuum Code   2013]]=4,Table2[[#This Row],[ Rural-Urban Continuum Code   2013]]=5,Table2[[#This Row],[ Rural-Urban Continuum Code   2013]]=6),1,0)</f>
        <v>0</v>
      </c>
      <c r="H1308">
        <f>IF(OR(Table2[[#This Row],[ Rural-Urban Continuum Code   2013]]=7,Table2[[#This Row],[ Rural-Urban Continuum Code   2013]]=8,Table2[[#This Row],[ Rural-Urban Continuum Code   2013]]=9),1,0)</f>
        <v>1</v>
      </c>
      <c r="I1308">
        <v>0.27</v>
      </c>
      <c r="J1308">
        <v>0.09</v>
      </c>
      <c r="K1308" s="17">
        <f>Table1[[#This Row],[Median Income 2018]]</f>
        <v>44887</v>
      </c>
      <c r="L1308">
        <f>(Table1[[#This Row],[Hospital Beds 2018]]/Table1[[#This Row],[Population Estimate 2018]])*1000</f>
        <v>1.487357461576599</v>
      </c>
      <c r="M1308" s="1">
        <v>0.77</v>
      </c>
      <c r="N1308">
        <f>Table1[[#This Row],[Population Estimate 2018]]</f>
        <v>8068</v>
      </c>
      <c r="O1308" t="str" cm="1">
        <f t="array" ref="O1308">_xlfn.IFS(Table2[[#This Row],[ Rural-Urban Continuum Code   2014]]=1,"Urban",Table2[[#This Row],[ Rural-Urban Continuum Code   2015]]=1, "Suburban",Table2[[#This Row],[ Rural-Urban Continuum Code   2016]]=1,"Rural")</f>
        <v>Rural</v>
      </c>
    </row>
    <row r="1309" spans="1:15" x14ac:dyDescent="0.3">
      <c r="A1309">
        <v>1313</v>
      </c>
      <c r="B1309" t="s">
        <v>870</v>
      </c>
      <c r="C1309" t="s">
        <v>929</v>
      </c>
      <c r="D1309" t="s">
        <v>21</v>
      </c>
      <c r="E1309">
        <v>4</v>
      </c>
      <c r="F1309">
        <f>IF(OR(Table2[[#This Row],[ Rural-Urban Continuum Code   2013]]=1,Table2[[#This Row],[ Rural-Urban Continuum Code   2013]]=2,Table2[[#This Row],[ Rural-Urban Continuum Code   2013]]=3),1,0)</f>
        <v>0</v>
      </c>
      <c r="G1309">
        <f>IF(OR(Table2[[#This Row],[ Rural-Urban Continuum Code   2013]]=4,Table2[[#This Row],[ Rural-Urban Continuum Code   2013]]=5,Table2[[#This Row],[ Rural-Urban Continuum Code   2013]]=6),1,0)</f>
        <v>1</v>
      </c>
      <c r="H1309">
        <f>IF(OR(Table2[[#This Row],[ Rural-Urban Continuum Code   2013]]=7,Table2[[#This Row],[ Rural-Urban Continuum Code   2013]]=8,Table2[[#This Row],[ Rural-Urban Continuum Code   2013]]=9),1,0)</f>
        <v>0</v>
      </c>
      <c r="I1309">
        <v>0.18</v>
      </c>
      <c r="J1309">
        <v>7.0000000000000007E-2</v>
      </c>
      <c r="K1309" s="17">
        <f>Table1[[#This Row],[Median Income 2018]]</f>
        <v>54149</v>
      </c>
      <c r="L1309">
        <f>(Table1[[#This Row],[Hospital Beds 2018]]/Table1[[#This Row],[Population Estimate 2018]])*1000</f>
        <v>2.1996715157203193</v>
      </c>
      <c r="M1309" s="1">
        <v>0.85</v>
      </c>
      <c r="N1309">
        <f>Table1[[#This Row],[Population Estimate 2018]]</f>
        <v>68192</v>
      </c>
      <c r="O1309" t="str" cm="1">
        <f t="array" ref="O130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10" spans="1:15" x14ac:dyDescent="0.3">
      <c r="A1310">
        <v>1314</v>
      </c>
      <c r="B1310" t="s">
        <v>870</v>
      </c>
      <c r="C1310" t="s">
        <v>930</v>
      </c>
      <c r="D1310" t="s">
        <v>21</v>
      </c>
      <c r="E1310">
        <v>6</v>
      </c>
      <c r="F1310">
        <f>IF(OR(Table2[[#This Row],[ Rural-Urban Continuum Code   2013]]=1,Table2[[#This Row],[ Rural-Urban Continuum Code   2013]]=2,Table2[[#This Row],[ Rural-Urban Continuum Code   2013]]=3),1,0)</f>
        <v>0</v>
      </c>
      <c r="G1310">
        <f>IF(OR(Table2[[#This Row],[ Rural-Urban Continuum Code   2013]]=4,Table2[[#This Row],[ Rural-Urban Continuum Code   2013]]=5,Table2[[#This Row],[ Rural-Urban Continuum Code   2013]]=6),1,0)</f>
        <v>1</v>
      </c>
      <c r="H1310">
        <f>IF(OR(Table2[[#This Row],[ Rural-Urban Continuum Code   2013]]=7,Table2[[#This Row],[ Rural-Urban Continuum Code   2013]]=8,Table2[[#This Row],[ Rural-Urban Continuum Code   2013]]=9),1,0)</f>
        <v>0</v>
      </c>
      <c r="I1310">
        <v>0.2</v>
      </c>
      <c r="J1310">
        <v>7.0000000000000007E-2</v>
      </c>
      <c r="K1310" s="17">
        <f>Table1[[#This Row],[Median Income 2018]]</f>
        <v>51113</v>
      </c>
      <c r="L1310">
        <f>(Table1[[#This Row],[Hospital Beds 2018]]/Table1[[#This Row],[Population Estimate 2018]])*1000</f>
        <v>4.6271612460964278</v>
      </c>
      <c r="M1310" s="1">
        <v>0.84</v>
      </c>
      <c r="N1310">
        <f>Table1[[#This Row],[Population Estimate 2018]]</f>
        <v>52516</v>
      </c>
      <c r="O1310" t="str" cm="1">
        <f t="array" ref="O131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11" spans="1:15" x14ac:dyDescent="0.3">
      <c r="A1311">
        <v>1315</v>
      </c>
      <c r="B1311" t="s">
        <v>870</v>
      </c>
      <c r="C1311" t="s">
        <v>188</v>
      </c>
      <c r="D1311" t="s">
        <v>21</v>
      </c>
      <c r="E1311">
        <v>2</v>
      </c>
      <c r="F1311">
        <f>IF(OR(Table2[[#This Row],[ Rural-Urban Continuum Code   2013]]=1,Table2[[#This Row],[ Rural-Urban Continuum Code   2013]]=2,Table2[[#This Row],[ Rural-Urban Continuum Code   2013]]=3),1,0)</f>
        <v>1</v>
      </c>
      <c r="G1311">
        <f>IF(OR(Table2[[#This Row],[ Rural-Urban Continuum Code   2013]]=4,Table2[[#This Row],[ Rural-Urban Continuum Code   2013]]=5,Table2[[#This Row],[ Rural-Urban Continuum Code   2013]]=6),1,0)</f>
        <v>0</v>
      </c>
      <c r="H1311">
        <f>IF(OR(Table2[[#This Row],[ Rural-Urban Continuum Code   2013]]=7,Table2[[#This Row],[ Rural-Urban Continuum Code   2013]]=8,Table2[[#This Row],[ Rural-Urban Continuum Code   2013]]=9),1,0)</f>
        <v>0</v>
      </c>
      <c r="I1311">
        <v>0.18</v>
      </c>
      <c r="J1311">
        <v>0.06</v>
      </c>
      <c r="K1311" s="17">
        <f>Table1[[#This Row],[Median Income 2018]]</f>
        <v>57363</v>
      </c>
      <c r="L1311">
        <f>(Table1[[#This Row],[Hospital Beds 2018]]/Table1[[#This Row],[Population Estimate 2018]])*1000</f>
        <v>1.1133495917718164</v>
      </c>
      <c r="M1311" s="1">
        <v>0.85</v>
      </c>
      <c r="N1311">
        <f>Table1[[#This Row],[Population Estimate 2018]]</f>
        <v>75448</v>
      </c>
      <c r="O1311" t="str" cm="1">
        <f t="array" ref="O1311">_xlfn.IFS(Table2[[#This Row],[ Rural-Urban Continuum Code   2014]]=1,"Urban",Table2[[#This Row],[ Rural-Urban Continuum Code   2015]]=1, "Suburban",Table2[[#This Row],[ Rural-Urban Continuum Code   2016]]=1,"Rural")</f>
        <v>Urban</v>
      </c>
    </row>
    <row r="1312" spans="1:15" x14ac:dyDescent="0.3">
      <c r="A1312">
        <v>1316</v>
      </c>
      <c r="B1312" t="s">
        <v>870</v>
      </c>
      <c r="C1312" t="s">
        <v>931</v>
      </c>
      <c r="D1312" t="s">
        <v>58</v>
      </c>
      <c r="E1312">
        <v>2</v>
      </c>
      <c r="F1312">
        <f>IF(OR(Table2[[#This Row],[ Rural-Urban Continuum Code   2013]]=1,Table2[[#This Row],[ Rural-Urban Continuum Code   2013]]=2,Table2[[#This Row],[ Rural-Urban Continuum Code   2013]]=3),1,0)</f>
        <v>1</v>
      </c>
      <c r="G1312">
        <f>IF(OR(Table2[[#This Row],[ Rural-Urban Continuum Code   2013]]=4,Table2[[#This Row],[ Rural-Urban Continuum Code   2013]]=5,Table2[[#This Row],[ Rural-Urban Continuum Code   2013]]=6),1,0)</f>
        <v>0</v>
      </c>
      <c r="H1312">
        <f>IF(OR(Table2[[#This Row],[ Rural-Urban Continuum Code   2013]]=7,Table2[[#This Row],[ Rural-Urban Continuum Code   2013]]=8,Table2[[#This Row],[ Rural-Urban Continuum Code   2013]]=9),1,0)</f>
        <v>0</v>
      </c>
      <c r="I1312">
        <v>0.14000000000000001</v>
      </c>
      <c r="J1312">
        <v>0.04</v>
      </c>
      <c r="K1312" s="17">
        <f>Table1[[#This Row],[Median Income 2018]]</f>
        <v>72267</v>
      </c>
      <c r="L1312">
        <f>(Table1[[#This Row],[Hospital Beds 2018]]/Table1[[#This Row],[Population Estimate 2018]])*1000</f>
        <v>5.2835457983680314</v>
      </c>
      <c r="M1312" s="1">
        <v>0.83</v>
      </c>
      <c r="N1312">
        <f>Table1[[#This Row],[Population Estimate 2018]]</f>
        <v>370963</v>
      </c>
      <c r="O1312" t="str" cm="1">
        <f t="array" ref="O1312">_xlfn.IFS(Table2[[#This Row],[ Rural-Urban Continuum Code   2014]]=1,"Urban",Table2[[#This Row],[ Rural-Urban Continuum Code   2015]]=1, "Suburban",Table2[[#This Row],[ Rural-Urban Continuum Code   2016]]=1,"Rural")</f>
        <v>Urban</v>
      </c>
    </row>
    <row r="1313" spans="1:15" x14ac:dyDescent="0.3">
      <c r="A1313">
        <v>1317</v>
      </c>
      <c r="B1313" t="s">
        <v>870</v>
      </c>
      <c r="C1313" t="s">
        <v>472</v>
      </c>
      <c r="D1313" t="s">
        <v>58</v>
      </c>
      <c r="E1313">
        <v>1</v>
      </c>
      <c r="F1313">
        <f>IF(OR(Table2[[#This Row],[ Rural-Urban Continuum Code   2013]]=1,Table2[[#This Row],[ Rural-Urban Continuum Code   2013]]=2,Table2[[#This Row],[ Rural-Urban Continuum Code   2013]]=3),1,0)</f>
        <v>1</v>
      </c>
      <c r="G1313">
        <f>IF(OR(Table2[[#This Row],[ Rural-Urban Continuum Code   2013]]=4,Table2[[#This Row],[ Rural-Urban Continuum Code   2013]]=5,Table2[[#This Row],[ Rural-Urban Continuum Code   2013]]=6),1,0)</f>
        <v>0</v>
      </c>
      <c r="H1313">
        <f>IF(OR(Table2[[#This Row],[ Rural-Urban Continuum Code   2013]]=7,Table2[[#This Row],[ Rural-Urban Continuum Code   2013]]=8,Table2[[#This Row],[ Rural-Urban Continuum Code   2013]]=9),1,0)</f>
        <v>0</v>
      </c>
      <c r="I1313">
        <v>0.15</v>
      </c>
      <c r="J1313">
        <v>0.05</v>
      </c>
      <c r="K1313" s="17">
        <f>Table1[[#This Row],[Median Income 2018]]</f>
        <v>46440</v>
      </c>
      <c r="L1313">
        <f>(Table1[[#This Row],[Hospital Beds 2018]]/Table1[[#This Row],[Population Estimate 2018]])*1000</f>
        <v>3.2915348883882882</v>
      </c>
      <c r="M1313" s="1">
        <v>0.87</v>
      </c>
      <c r="N1313">
        <f>Table1[[#This Row],[Population Estimate 2018]]</f>
        <v>1753893</v>
      </c>
      <c r="O1313" t="str" cm="1">
        <f t="array" ref="O1313">_xlfn.IFS(Table2[[#This Row],[ Rural-Urban Continuum Code   2014]]=1,"Urban",Table2[[#This Row],[ Rural-Urban Continuum Code   2015]]=1, "Suburban",Table2[[#This Row],[ Rural-Urban Continuum Code   2016]]=1,"Rural")</f>
        <v>Urban</v>
      </c>
    </row>
    <row r="1314" spans="1:15" x14ac:dyDescent="0.3">
      <c r="A1314">
        <v>1318</v>
      </c>
      <c r="B1314" t="s">
        <v>870</v>
      </c>
      <c r="C1314" t="s">
        <v>932</v>
      </c>
      <c r="D1314" t="s">
        <v>21</v>
      </c>
      <c r="E1314">
        <v>7</v>
      </c>
      <c r="F1314">
        <f>IF(OR(Table2[[#This Row],[ Rural-Urban Continuum Code   2013]]=1,Table2[[#This Row],[ Rural-Urban Continuum Code   2013]]=2,Table2[[#This Row],[ Rural-Urban Continuum Code   2013]]=3),1,0)</f>
        <v>0</v>
      </c>
      <c r="G1314">
        <f>IF(OR(Table2[[#This Row],[ Rural-Urban Continuum Code   2013]]=4,Table2[[#This Row],[ Rural-Urban Continuum Code   2013]]=5,Table2[[#This Row],[ Rural-Urban Continuum Code   2013]]=6),1,0)</f>
        <v>0</v>
      </c>
      <c r="H1314">
        <f>IF(OR(Table2[[#This Row],[ Rural-Urban Continuum Code   2013]]=7,Table2[[#This Row],[ Rural-Urban Continuum Code   2013]]=8,Table2[[#This Row],[ Rural-Urban Continuum Code   2013]]=9),1,0)</f>
        <v>1</v>
      </c>
      <c r="I1314">
        <v>0.19</v>
      </c>
      <c r="J1314">
        <v>7.0000000000000007E-2</v>
      </c>
      <c r="K1314" s="17">
        <f>Table1[[#This Row],[Median Income 2018]]</f>
        <v>46396</v>
      </c>
      <c r="L1314">
        <f>(Table1[[#This Row],[Hospital Beds 2018]]/Table1[[#This Row],[Population Estimate 2018]])*1000</f>
        <v>1.4641725930795435</v>
      </c>
      <c r="M1314" s="1">
        <v>0.85</v>
      </c>
      <c r="N1314">
        <f>Table1[[#This Row],[Population Estimate 2018]]</f>
        <v>33466</v>
      </c>
      <c r="O1314" t="str" cm="1">
        <f t="array" ref="O1314">_xlfn.IFS(Table2[[#This Row],[ Rural-Urban Continuum Code   2014]]=1,"Urban",Table2[[#This Row],[ Rural-Urban Continuum Code   2015]]=1, "Suburban",Table2[[#This Row],[ Rural-Urban Continuum Code   2016]]=1,"Rural")</f>
        <v>Rural</v>
      </c>
    </row>
    <row r="1315" spans="1:15" x14ac:dyDescent="0.3">
      <c r="A1315">
        <v>1319</v>
      </c>
      <c r="B1315" t="s">
        <v>933</v>
      </c>
      <c r="C1315" t="s">
        <v>934</v>
      </c>
      <c r="D1315" t="s">
        <v>21</v>
      </c>
      <c r="E1315">
        <v>8</v>
      </c>
      <c r="F1315">
        <f>IF(OR(Table2[[#This Row],[ Rural-Urban Continuum Code   2013]]=1,Table2[[#This Row],[ Rural-Urban Continuum Code   2013]]=2,Table2[[#This Row],[ Rural-Urban Continuum Code   2013]]=3),1,0)</f>
        <v>0</v>
      </c>
      <c r="G1315">
        <f>IF(OR(Table2[[#This Row],[ Rural-Urban Continuum Code   2013]]=4,Table2[[#This Row],[ Rural-Urban Continuum Code   2013]]=5,Table2[[#This Row],[ Rural-Urban Continuum Code   2013]]=6),1,0)</f>
        <v>0</v>
      </c>
      <c r="H1315">
        <f>IF(OR(Table2[[#This Row],[ Rural-Urban Continuum Code   2013]]=7,Table2[[#This Row],[ Rural-Urban Continuum Code   2013]]=8,Table2[[#This Row],[ Rural-Urban Continuum Code   2013]]=9),1,0)</f>
        <v>1</v>
      </c>
      <c r="I1315">
        <v>0.33</v>
      </c>
      <c r="J1315">
        <v>0.1</v>
      </c>
      <c r="K1315" s="17">
        <f>Table1[[#This Row],[Median Income 2018]]</f>
        <v>44016</v>
      </c>
      <c r="L1315">
        <f>(Table1[[#This Row],[Hospital Beds 2018]]/Table1[[#This Row],[Population Estimate 2018]])*1000</f>
        <v>1.5721292919129668</v>
      </c>
      <c r="M1315" s="1">
        <v>0.69</v>
      </c>
      <c r="N1315">
        <f>Table1[[#This Row],[Population Estimate 2018]]</f>
        <v>15902</v>
      </c>
      <c r="O1315" t="str" cm="1">
        <f t="array" ref="O1315">_xlfn.IFS(Table2[[#This Row],[ Rural-Urban Continuum Code   2014]]=1,"Urban",Table2[[#This Row],[ Rural-Urban Continuum Code   2015]]=1, "Suburban",Table2[[#This Row],[ Rural-Urban Continuum Code   2016]]=1,"Rural")</f>
        <v>Rural</v>
      </c>
    </row>
    <row r="1316" spans="1:15" x14ac:dyDescent="0.3">
      <c r="A1316">
        <v>1320</v>
      </c>
      <c r="B1316" t="s">
        <v>933</v>
      </c>
      <c r="C1316" t="s">
        <v>935</v>
      </c>
      <c r="D1316" t="s">
        <v>58</v>
      </c>
      <c r="E1316">
        <v>1</v>
      </c>
      <c r="F1316">
        <f>IF(OR(Table2[[#This Row],[ Rural-Urban Continuum Code   2013]]=1,Table2[[#This Row],[ Rural-Urban Continuum Code   2013]]=2,Table2[[#This Row],[ Rural-Urban Continuum Code   2013]]=3),1,0)</f>
        <v>1</v>
      </c>
      <c r="G1316">
        <f>IF(OR(Table2[[#This Row],[ Rural-Urban Continuum Code   2013]]=4,Table2[[#This Row],[ Rural-Urban Continuum Code   2013]]=5,Table2[[#This Row],[ Rural-Urban Continuum Code   2013]]=6),1,0)</f>
        <v>0</v>
      </c>
      <c r="H1316">
        <f>IF(OR(Table2[[#This Row],[ Rural-Urban Continuum Code   2013]]=7,Table2[[#This Row],[ Rural-Urban Continuum Code   2013]]=8,Table2[[#This Row],[ Rural-Urban Continuum Code   2013]]=9),1,0)</f>
        <v>0</v>
      </c>
      <c r="I1316">
        <v>0.14000000000000001</v>
      </c>
      <c r="J1316">
        <v>0.06</v>
      </c>
      <c r="K1316" s="17">
        <f>Table1[[#This Row],[Median Income 2018]]</f>
        <v>82284</v>
      </c>
      <c r="L1316">
        <f>(Table1[[#This Row],[Hospital Beds 2018]]/Table1[[#This Row],[Population Estimate 2018]])*1000</f>
        <v>1.8964820399476561</v>
      </c>
      <c r="M1316" s="1">
        <v>0.87</v>
      </c>
      <c r="N1316">
        <f>Table1[[#This Row],[Population Estimate 2018]]</f>
        <v>353813</v>
      </c>
      <c r="O1316" t="str" cm="1">
        <f t="array" ref="O1316">_xlfn.IFS(Table2[[#This Row],[ Rural-Urban Continuum Code   2014]]=1,"Urban",Table2[[#This Row],[ Rural-Urban Continuum Code   2015]]=1, "Suburban",Table2[[#This Row],[ Rural-Urban Continuum Code   2016]]=1,"Rural")</f>
        <v>Urban</v>
      </c>
    </row>
    <row r="1317" spans="1:15" x14ac:dyDescent="0.3">
      <c r="A1317">
        <v>1321</v>
      </c>
      <c r="B1317" t="s">
        <v>933</v>
      </c>
      <c r="C1317" t="s">
        <v>936</v>
      </c>
      <c r="D1317" t="s">
        <v>21</v>
      </c>
      <c r="E1317">
        <v>6</v>
      </c>
      <c r="F1317">
        <f>IF(OR(Table2[[#This Row],[ Rural-Urban Continuum Code   2013]]=1,Table2[[#This Row],[ Rural-Urban Continuum Code   2013]]=2,Table2[[#This Row],[ Rural-Urban Continuum Code   2013]]=3),1,0)</f>
        <v>0</v>
      </c>
      <c r="G1317">
        <f>IF(OR(Table2[[#This Row],[ Rural-Urban Continuum Code   2013]]=4,Table2[[#This Row],[ Rural-Urban Continuum Code   2013]]=5,Table2[[#This Row],[ Rural-Urban Continuum Code   2013]]=6),1,0)</f>
        <v>1</v>
      </c>
      <c r="H1317">
        <f>IF(OR(Table2[[#This Row],[ Rural-Urban Continuum Code   2013]]=7,Table2[[#This Row],[ Rural-Urban Continuum Code   2013]]=8,Table2[[#This Row],[ Rural-Urban Continuum Code   2013]]=9),1,0)</f>
        <v>0</v>
      </c>
      <c r="I1317">
        <v>0.21</v>
      </c>
      <c r="J1317">
        <v>0.08</v>
      </c>
      <c r="K1317" s="17">
        <f>Table1[[#This Row],[Median Income 2018]]</f>
        <v>59440</v>
      </c>
      <c r="L1317">
        <f>(Table1[[#This Row],[Hospital Beds 2018]]/Table1[[#This Row],[Population Estimate 2018]])*1000</f>
        <v>3.8404468883651917</v>
      </c>
      <c r="M1317" s="1">
        <v>0.81</v>
      </c>
      <c r="N1317">
        <f>Table1[[#This Row],[Population Estimate 2018]]</f>
        <v>34371</v>
      </c>
      <c r="O1317" t="str" cm="1">
        <f t="array" ref="O131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18" spans="1:15" x14ac:dyDescent="0.3">
      <c r="A1318">
        <v>1322</v>
      </c>
      <c r="B1318" t="s">
        <v>933</v>
      </c>
      <c r="C1318" t="s">
        <v>937</v>
      </c>
      <c r="D1318" t="s">
        <v>21</v>
      </c>
      <c r="E1318">
        <v>7</v>
      </c>
      <c r="F1318">
        <f>IF(OR(Table2[[#This Row],[ Rural-Urban Continuum Code   2013]]=1,Table2[[#This Row],[ Rural-Urban Continuum Code   2013]]=2,Table2[[#This Row],[ Rural-Urban Continuum Code   2013]]=3),1,0)</f>
        <v>0</v>
      </c>
      <c r="G1318">
        <f>IF(OR(Table2[[#This Row],[ Rural-Urban Continuum Code   2013]]=4,Table2[[#This Row],[ Rural-Urban Continuum Code   2013]]=5,Table2[[#This Row],[ Rural-Urban Continuum Code   2013]]=6),1,0)</f>
        <v>0</v>
      </c>
      <c r="H1318">
        <f>IF(OR(Table2[[#This Row],[ Rural-Urban Continuum Code   2013]]=7,Table2[[#This Row],[ Rural-Urban Continuum Code   2013]]=8,Table2[[#This Row],[ Rural-Urban Continuum Code   2013]]=9),1,0)</f>
        <v>1</v>
      </c>
      <c r="I1318">
        <v>0.16</v>
      </c>
      <c r="J1318">
        <v>0.06</v>
      </c>
      <c r="K1318" s="17">
        <f>Table1[[#This Row],[Median Income 2018]]</f>
        <v>47073</v>
      </c>
      <c r="L1318">
        <f>(Table1[[#This Row],[Hospital Beds 2018]]/Table1[[#This Row],[Population Estimate 2018]])*1000</f>
        <v>4.9309454180630565</v>
      </c>
      <c r="M1318" s="1">
        <v>0.83</v>
      </c>
      <c r="N1318">
        <f>Table1[[#This Row],[Population Estimate 2018]]</f>
        <v>46847</v>
      </c>
      <c r="O1318" t="str" cm="1">
        <f t="array" ref="O1318">_xlfn.IFS(Table2[[#This Row],[ Rural-Urban Continuum Code   2014]]=1,"Urban",Table2[[#This Row],[ Rural-Urban Continuum Code   2015]]=1, "Suburban",Table2[[#This Row],[ Rural-Urban Continuum Code   2016]]=1,"Rural")</f>
        <v>Rural</v>
      </c>
    </row>
    <row r="1319" spans="1:15" x14ac:dyDescent="0.3">
      <c r="A1319">
        <v>1323</v>
      </c>
      <c r="B1319" t="s">
        <v>933</v>
      </c>
      <c r="C1319" t="s">
        <v>138</v>
      </c>
      <c r="D1319" t="s">
        <v>21</v>
      </c>
      <c r="E1319">
        <v>3</v>
      </c>
      <c r="F1319">
        <f>IF(OR(Table2[[#This Row],[ Rural-Urban Continuum Code   2013]]=1,Table2[[#This Row],[ Rural-Urban Continuum Code   2013]]=2,Table2[[#This Row],[ Rural-Urban Continuum Code   2013]]=3),1,0)</f>
        <v>1</v>
      </c>
      <c r="G1319">
        <f>IF(OR(Table2[[#This Row],[ Rural-Urban Continuum Code   2013]]=4,Table2[[#This Row],[ Rural-Urban Continuum Code   2013]]=5,Table2[[#This Row],[ Rural-Urban Continuum Code   2013]]=6),1,0)</f>
        <v>0</v>
      </c>
      <c r="H1319">
        <f>IF(OR(Table2[[#This Row],[ Rural-Urban Continuum Code   2013]]=7,Table2[[#This Row],[ Rural-Urban Continuum Code   2013]]=8,Table2[[#This Row],[ Rural-Urban Continuum Code   2013]]=9),1,0)</f>
        <v>0</v>
      </c>
      <c r="I1319">
        <v>0.14000000000000001</v>
      </c>
      <c r="J1319">
        <v>7.0000000000000007E-2</v>
      </c>
      <c r="K1319" s="17">
        <f>Table1[[#This Row],[Median Income 2018]]</f>
        <v>61341</v>
      </c>
      <c r="L1319">
        <f>(Table1[[#This Row],[Hospital Beds 2018]]/Table1[[#This Row],[Population Estimate 2018]])*1000</f>
        <v>0</v>
      </c>
      <c r="M1319" s="1">
        <v>0.89</v>
      </c>
      <c r="N1319">
        <f>Table1[[#This Row],[Population Estimate 2018]]</f>
        <v>40545</v>
      </c>
      <c r="O1319" t="str" cm="1">
        <f t="array" ref="O1319">_xlfn.IFS(Table2[[#This Row],[ Rural-Urban Continuum Code   2014]]=1,"Urban",Table2[[#This Row],[ Rural-Urban Continuum Code   2015]]=1, "Suburban",Table2[[#This Row],[ Rural-Urban Continuum Code   2016]]=1,"Rural")</f>
        <v>Urban</v>
      </c>
    </row>
    <row r="1320" spans="1:15" x14ac:dyDescent="0.3">
      <c r="A1320">
        <v>1324</v>
      </c>
      <c r="B1320" t="s">
        <v>933</v>
      </c>
      <c r="C1320" t="s">
        <v>938</v>
      </c>
      <c r="D1320" t="s">
        <v>21</v>
      </c>
      <c r="E1320">
        <v>9</v>
      </c>
      <c r="F1320">
        <f>IF(OR(Table2[[#This Row],[ Rural-Urban Continuum Code   2013]]=1,Table2[[#This Row],[ Rural-Urban Continuum Code   2013]]=2,Table2[[#This Row],[ Rural-Urban Continuum Code   2013]]=3),1,0)</f>
        <v>0</v>
      </c>
      <c r="G1320">
        <f>IF(OR(Table2[[#This Row],[ Rural-Urban Continuum Code   2013]]=4,Table2[[#This Row],[ Rural-Urban Continuum Code   2013]]=5,Table2[[#This Row],[ Rural-Urban Continuum Code   2013]]=6),1,0)</f>
        <v>0</v>
      </c>
      <c r="H1320">
        <f>IF(OR(Table2[[#This Row],[ Rural-Urban Continuum Code   2013]]=7,Table2[[#This Row],[ Rural-Urban Continuum Code   2013]]=8,Table2[[#This Row],[ Rural-Urban Continuum Code   2013]]=9),1,0)</f>
        <v>1</v>
      </c>
      <c r="I1320">
        <v>0.27</v>
      </c>
      <c r="J1320">
        <v>0.08</v>
      </c>
      <c r="K1320" s="17">
        <f>Table1[[#This Row],[Median Income 2018]]</f>
        <v>51058</v>
      </c>
      <c r="L1320">
        <f>(Table1[[#This Row],[Hospital Beds 2018]]/Table1[[#This Row],[Population Estimate 2018]])*1000</f>
        <v>29.063940669472842</v>
      </c>
      <c r="M1320" s="1">
        <v>0.75</v>
      </c>
      <c r="N1320">
        <f>Table1[[#This Row],[Population Estimate 2018]]</f>
        <v>4989</v>
      </c>
      <c r="O1320" t="str" cm="1">
        <f t="array" ref="O1320">_xlfn.IFS(Table2[[#This Row],[ Rural-Urban Continuum Code   2014]]=1,"Urban",Table2[[#This Row],[ Rural-Urban Continuum Code   2015]]=1, "Suburban",Table2[[#This Row],[ Rural-Urban Continuum Code   2016]]=1,"Rural")</f>
        <v>Rural</v>
      </c>
    </row>
    <row r="1321" spans="1:15" x14ac:dyDescent="0.3">
      <c r="A1321">
        <v>1325</v>
      </c>
      <c r="B1321" t="s">
        <v>933</v>
      </c>
      <c r="C1321" t="s">
        <v>939</v>
      </c>
      <c r="D1321" t="s">
        <v>21</v>
      </c>
      <c r="E1321">
        <v>3</v>
      </c>
      <c r="F1321">
        <f>IF(OR(Table2[[#This Row],[ Rural-Urban Continuum Code   2013]]=1,Table2[[#This Row],[ Rural-Urban Continuum Code   2013]]=2,Table2[[#This Row],[ Rural-Urban Continuum Code   2013]]=3),1,0)</f>
        <v>1</v>
      </c>
      <c r="G1321">
        <f>IF(OR(Table2[[#This Row],[ Rural-Urban Continuum Code   2013]]=4,Table2[[#This Row],[ Rural-Urban Continuum Code   2013]]=5,Table2[[#This Row],[ Rural-Urban Continuum Code   2013]]=6),1,0)</f>
        <v>0</v>
      </c>
      <c r="H1321">
        <f>IF(OR(Table2[[#This Row],[ Rural-Urban Continuum Code   2013]]=7,Table2[[#This Row],[ Rural-Urban Continuum Code   2013]]=8,Table2[[#This Row],[ Rural-Urban Continuum Code   2013]]=9),1,0)</f>
        <v>0</v>
      </c>
      <c r="I1321">
        <v>0.14000000000000001</v>
      </c>
      <c r="J1321">
        <v>0.06</v>
      </c>
      <c r="K1321" s="17">
        <f>Table1[[#This Row],[Median Income 2018]]</f>
        <v>58132</v>
      </c>
      <c r="L1321">
        <f>(Table1[[#This Row],[Hospital Beds 2018]]/Table1[[#This Row],[Population Estimate 2018]])*1000</f>
        <v>2.5509069067287582</v>
      </c>
      <c r="M1321" s="1">
        <v>0.84</v>
      </c>
      <c r="N1321">
        <f>Table1[[#This Row],[Population Estimate 2018]]</f>
        <v>67427</v>
      </c>
      <c r="O1321" t="str" cm="1">
        <f t="array" ref="O1321">_xlfn.IFS(Table2[[#This Row],[ Rural-Urban Continuum Code   2014]]=1,"Urban",Table2[[#This Row],[ Rural-Urban Continuum Code   2015]]=1, "Suburban",Table2[[#This Row],[ Rural-Urban Continuum Code   2016]]=1,"Rural")</f>
        <v>Urban</v>
      </c>
    </row>
    <row r="1322" spans="1:15" x14ac:dyDescent="0.3">
      <c r="A1322">
        <v>1326</v>
      </c>
      <c r="B1322" t="s">
        <v>933</v>
      </c>
      <c r="C1322" t="s">
        <v>519</v>
      </c>
      <c r="D1322" t="s">
        <v>21</v>
      </c>
      <c r="E1322">
        <v>6</v>
      </c>
      <c r="F1322">
        <f>IF(OR(Table2[[#This Row],[ Rural-Urban Continuum Code   2013]]=1,Table2[[#This Row],[ Rural-Urban Continuum Code   2013]]=2,Table2[[#This Row],[ Rural-Urban Continuum Code   2013]]=3),1,0)</f>
        <v>0</v>
      </c>
      <c r="G1322">
        <f>IF(OR(Table2[[#This Row],[ Rural-Urban Continuum Code   2013]]=4,Table2[[#This Row],[ Rural-Urban Continuum Code   2013]]=5,Table2[[#This Row],[ Rural-Urban Continuum Code   2013]]=6),1,0)</f>
        <v>1</v>
      </c>
      <c r="H1322">
        <f>IF(OR(Table2[[#This Row],[ Rural-Urban Continuum Code   2013]]=7,Table2[[#This Row],[ Rural-Urban Continuum Code   2013]]=8,Table2[[#This Row],[ Rural-Urban Continuum Code   2013]]=9),1,0)</f>
        <v>0</v>
      </c>
      <c r="I1322">
        <v>0.21</v>
      </c>
      <c r="J1322">
        <v>7.0000000000000007E-2</v>
      </c>
      <c r="K1322" s="17">
        <f>Table1[[#This Row],[Median Income 2018]]</f>
        <v>60626</v>
      </c>
      <c r="L1322">
        <f>(Table1[[#This Row],[Hospital Beds 2018]]/Table1[[#This Row],[Population Estimate 2018]])*1000</f>
        <v>2.7876229540838673</v>
      </c>
      <c r="M1322" s="1">
        <v>0.78</v>
      </c>
      <c r="N1322">
        <f>Table1[[#This Row],[Population Estimate 2018]]</f>
        <v>25111</v>
      </c>
      <c r="O1322" t="str" cm="1">
        <f t="array" ref="O132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23" spans="1:15" x14ac:dyDescent="0.3">
      <c r="A1323">
        <v>1327</v>
      </c>
      <c r="B1323" t="s">
        <v>933</v>
      </c>
      <c r="C1323" t="s">
        <v>940</v>
      </c>
      <c r="D1323" t="s">
        <v>21</v>
      </c>
      <c r="E1323">
        <v>2</v>
      </c>
      <c r="F1323">
        <f>IF(OR(Table2[[#This Row],[ Rural-Urban Continuum Code   2013]]=1,Table2[[#This Row],[ Rural-Urban Continuum Code   2013]]=2,Table2[[#This Row],[ Rural-Urban Continuum Code   2013]]=3),1,0)</f>
        <v>1</v>
      </c>
      <c r="G1323">
        <f>IF(OR(Table2[[#This Row],[ Rural-Urban Continuum Code   2013]]=4,Table2[[#This Row],[ Rural-Urban Continuum Code   2013]]=5,Table2[[#This Row],[ Rural-Urban Continuum Code   2013]]=6),1,0)</f>
        <v>0</v>
      </c>
      <c r="H1323">
        <f>IF(OR(Table2[[#This Row],[ Rural-Urban Continuum Code   2013]]=7,Table2[[#This Row],[ Rural-Urban Continuum Code   2013]]=8,Table2[[#This Row],[ Rural-Urban Continuum Code   2013]]=9),1,0)</f>
        <v>0</v>
      </c>
      <c r="I1323">
        <v>0.17</v>
      </c>
      <c r="J1323">
        <v>7.0000000000000007E-2</v>
      </c>
      <c r="K1323" s="17">
        <f>Table1[[#This Row],[Median Income 2018]]</f>
        <v>60412</v>
      </c>
      <c r="L1323">
        <f>(Table1[[#This Row],[Hospital Beds 2018]]/Table1[[#This Row],[Population Estimate 2018]])*1000</f>
        <v>2.6229874152412309</v>
      </c>
      <c r="M1323" s="1">
        <v>0.82</v>
      </c>
      <c r="N1323">
        <f>Table1[[#This Row],[Population Estimate 2018]]</f>
        <v>35837</v>
      </c>
      <c r="O1323" t="str" cm="1">
        <f t="array" ref="O1323">_xlfn.IFS(Table2[[#This Row],[ Rural-Urban Continuum Code   2014]]=1,"Urban",Table2[[#This Row],[ Rural-Urban Continuum Code   2015]]=1, "Suburban",Table2[[#This Row],[ Rural-Urban Continuum Code   2016]]=1,"Rural")</f>
        <v>Urban</v>
      </c>
    </row>
    <row r="1324" spans="1:15" x14ac:dyDescent="0.3">
      <c r="A1324">
        <v>1328</v>
      </c>
      <c r="B1324" t="s">
        <v>933</v>
      </c>
      <c r="C1324" t="s">
        <v>941</v>
      </c>
      <c r="D1324" t="s">
        <v>21</v>
      </c>
      <c r="E1324">
        <v>1</v>
      </c>
      <c r="F1324">
        <f>IF(OR(Table2[[#This Row],[ Rural-Urban Continuum Code   2013]]=1,Table2[[#This Row],[ Rural-Urban Continuum Code   2013]]=2,Table2[[#This Row],[ Rural-Urban Continuum Code   2013]]=3),1,0)</f>
        <v>1</v>
      </c>
      <c r="G1324">
        <f>IF(OR(Table2[[#This Row],[ Rural-Urban Continuum Code   2013]]=4,Table2[[#This Row],[ Rural-Urban Continuum Code   2013]]=5,Table2[[#This Row],[ Rural-Urban Continuum Code   2013]]=6),1,0)</f>
        <v>0</v>
      </c>
      <c r="H1324">
        <f>IF(OR(Table2[[#This Row],[ Rural-Urban Continuum Code   2013]]=7,Table2[[#This Row],[ Rural-Urban Continuum Code   2013]]=8,Table2[[#This Row],[ Rural-Urban Continuum Code   2013]]=9),1,0)</f>
        <v>0</v>
      </c>
      <c r="I1324">
        <v>0.12</v>
      </c>
      <c r="J1324">
        <v>0.04</v>
      </c>
      <c r="K1324" s="17">
        <f>Table1[[#This Row],[Median Income 2018]]</f>
        <v>104248</v>
      </c>
      <c r="L1324">
        <f>(Table1[[#This Row],[Hospital Beds 2018]]/Table1[[#This Row],[Population Estimate 2018]])*1000</f>
        <v>1.0429643364139409</v>
      </c>
      <c r="M1324" s="1">
        <v>0.9</v>
      </c>
      <c r="N1324">
        <f>Table1[[#This Row],[Population Estimate 2018]]</f>
        <v>103551</v>
      </c>
      <c r="O1324" t="str" cm="1">
        <f t="array" ref="O1324">_xlfn.IFS(Table2[[#This Row],[ Rural-Urban Continuum Code   2014]]=1,"Urban",Table2[[#This Row],[ Rural-Urban Continuum Code   2015]]=1, "Suburban",Table2[[#This Row],[ Rural-Urban Continuum Code   2016]]=1,"Rural")</f>
        <v>Urban</v>
      </c>
    </row>
    <row r="1325" spans="1:15" x14ac:dyDescent="0.3">
      <c r="A1325">
        <v>1329</v>
      </c>
      <c r="B1325" t="s">
        <v>933</v>
      </c>
      <c r="C1325" t="s">
        <v>521</v>
      </c>
      <c r="D1325" t="s">
        <v>21</v>
      </c>
      <c r="E1325">
        <v>9</v>
      </c>
      <c r="F1325">
        <f>IF(OR(Table2[[#This Row],[ Rural-Urban Continuum Code   2013]]=1,Table2[[#This Row],[ Rural-Urban Continuum Code   2013]]=2,Table2[[#This Row],[ Rural-Urban Continuum Code   2013]]=3),1,0)</f>
        <v>0</v>
      </c>
      <c r="G1325">
        <f>IF(OR(Table2[[#This Row],[ Rural-Urban Continuum Code   2013]]=4,Table2[[#This Row],[ Rural-Urban Continuum Code   2013]]=5,Table2[[#This Row],[ Rural-Urban Continuum Code   2013]]=6),1,0)</f>
        <v>0</v>
      </c>
      <c r="H1325">
        <f>IF(OR(Table2[[#This Row],[ Rural-Urban Continuum Code   2013]]=7,Table2[[#This Row],[ Rural-Urban Continuum Code   2013]]=8,Table2[[#This Row],[ Rural-Urban Continuum Code   2013]]=9),1,0)</f>
        <v>1</v>
      </c>
      <c r="I1325">
        <v>0.26</v>
      </c>
      <c r="J1325">
        <v>0.1</v>
      </c>
      <c r="K1325" s="17">
        <f>Table1[[#This Row],[Median Income 2018]]</f>
        <v>48651</v>
      </c>
      <c r="L1325">
        <f>(Table1[[#This Row],[Hospital Beds 2018]]/Table1[[#This Row],[Population Estimate 2018]])*1000</f>
        <v>0.3048883769775399</v>
      </c>
      <c r="M1325" s="1">
        <v>0.76</v>
      </c>
      <c r="N1325">
        <f>Table1[[#This Row],[Population Estimate 2018]]</f>
        <v>29519</v>
      </c>
      <c r="O1325" t="str" cm="1">
        <f t="array" ref="O1325">_xlfn.IFS(Table2[[#This Row],[ Rural-Urban Continuum Code   2014]]=1,"Urban",Table2[[#This Row],[ Rural-Urban Continuum Code   2015]]=1, "Suburban",Table2[[#This Row],[ Rural-Urban Continuum Code   2016]]=1,"Rural")</f>
        <v>Rural</v>
      </c>
    </row>
    <row r="1326" spans="1:15" x14ac:dyDescent="0.3">
      <c r="A1326">
        <v>1330</v>
      </c>
      <c r="B1326" t="s">
        <v>933</v>
      </c>
      <c r="C1326" t="s">
        <v>883</v>
      </c>
      <c r="D1326" t="s">
        <v>21</v>
      </c>
      <c r="E1326">
        <v>7</v>
      </c>
      <c r="F1326">
        <f>IF(OR(Table2[[#This Row],[ Rural-Urban Continuum Code   2013]]=1,Table2[[#This Row],[ Rural-Urban Continuum Code   2013]]=2,Table2[[#This Row],[ Rural-Urban Continuum Code   2013]]=3),1,0)</f>
        <v>0</v>
      </c>
      <c r="G1326">
        <f>IF(OR(Table2[[#This Row],[ Rural-Urban Continuum Code   2013]]=4,Table2[[#This Row],[ Rural-Urban Continuum Code   2013]]=5,Table2[[#This Row],[ Rural-Urban Continuum Code   2013]]=6),1,0)</f>
        <v>0</v>
      </c>
      <c r="H1326">
        <f>IF(OR(Table2[[#This Row],[ Rural-Urban Continuum Code   2013]]=7,Table2[[#This Row],[ Rural-Urban Continuum Code   2013]]=8,Table2[[#This Row],[ Rural-Urban Continuum Code   2013]]=9),1,0)</f>
        <v>1</v>
      </c>
      <c r="I1326">
        <v>0.21</v>
      </c>
      <c r="J1326">
        <v>7.0000000000000007E-2</v>
      </c>
      <c r="K1326" s="17">
        <f>Table1[[#This Row],[Median Income 2018]]</f>
        <v>53540</v>
      </c>
      <c r="L1326">
        <f>(Table1[[#This Row],[Hospital Beds 2018]]/Table1[[#This Row],[Population Estimate 2018]])*1000</f>
        <v>2.0966118752096614</v>
      </c>
      <c r="M1326" s="1">
        <v>0.8</v>
      </c>
      <c r="N1326">
        <f>Table1[[#This Row],[Population Estimate 2018]]</f>
        <v>11924</v>
      </c>
      <c r="O1326" t="str" cm="1">
        <f t="array" ref="O1326">_xlfn.IFS(Table2[[#This Row],[ Rural-Urban Continuum Code   2014]]=1,"Urban",Table2[[#This Row],[ Rural-Urban Continuum Code   2015]]=1, "Suburban",Table2[[#This Row],[ Rural-Urban Continuum Code   2016]]=1,"Rural")</f>
        <v>Rural</v>
      </c>
    </row>
    <row r="1327" spans="1:15" x14ac:dyDescent="0.3">
      <c r="A1327">
        <v>1331</v>
      </c>
      <c r="B1327" t="s">
        <v>933</v>
      </c>
      <c r="C1327" t="s">
        <v>942</v>
      </c>
      <c r="D1327" t="s">
        <v>21</v>
      </c>
      <c r="E1327">
        <v>1</v>
      </c>
      <c r="F1327">
        <f>IF(OR(Table2[[#This Row],[ Rural-Urban Continuum Code   2013]]=1,Table2[[#This Row],[ Rural-Urban Continuum Code   2013]]=2,Table2[[#This Row],[ Rural-Urban Continuum Code   2013]]=3),1,0)</f>
        <v>1</v>
      </c>
      <c r="G1327">
        <f>IF(OR(Table2[[#This Row],[ Rural-Urban Continuum Code   2013]]=4,Table2[[#This Row],[ Rural-Urban Continuum Code   2013]]=5,Table2[[#This Row],[ Rural-Urban Continuum Code   2013]]=6),1,0)</f>
        <v>0</v>
      </c>
      <c r="H1327">
        <f>IF(OR(Table2[[#This Row],[ Rural-Urban Continuum Code   2013]]=7,Table2[[#This Row],[ Rural-Urban Continuum Code   2013]]=8,Table2[[#This Row],[ Rural-Urban Continuum Code   2013]]=9),1,0)</f>
        <v>0</v>
      </c>
      <c r="I1327">
        <v>0.15</v>
      </c>
      <c r="J1327">
        <v>0.06</v>
      </c>
      <c r="K1327" s="17">
        <f>Table1[[#This Row],[Median Income 2018]]</f>
        <v>82814</v>
      </c>
      <c r="L1327">
        <f>(Table1[[#This Row],[Hospital Beds 2018]]/Table1[[#This Row],[Population Estimate 2018]])*1000</f>
        <v>0.66163584993383651</v>
      </c>
      <c r="M1327" s="1">
        <v>0.85</v>
      </c>
      <c r="N1327">
        <f>Table1[[#This Row],[Population Estimate 2018]]</f>
        <v>55922</v>
      </c>
      <c r="O1327" t="str" cm="1">
        <f t="array" ref="O1327">_xlfn.IFS(Table2[[#This Row],[ Rural-Urban Continuum Code   2014]]=1,"Urban",Table2[[#This Row],[ Rural-Urban Continuum Code   2015]]=1, "Suburban",Table2[[#This Row],[ Rural-Urban Continuum Code   2016]]=1,"Rural")</f>
        <v>Urban</v>
      </c>
    </row>
    <row r="1328" spans="1:15" x14ac:dyDescent="0.3">
      <c r="A1328">
        <v>1332</v>
      </c>
      <c r="B1328" t="s">
        <v>933</v>
      </c>
      <c r="C1328" t="s">
        <v>34</v>
      </c>
      <c r="D1328" t="s">
        <v>21</v>
      </c>
      <c r="E1328">
        <v>3</v>
      </c>
      <c r="F1328">
        <f>IF(OR(Table2[[#This Row],[ Rural-Urban Continuum Code   2013]]=1,Table2[[#This Row],[ Rural-Urban Continuum Code   2013]]=2,Table2[[#This Row],[ Rural-Urban Continuum Code   2013]]=3),1,0)</f>
        <v>1</v>
      </c>
      <c r="G1328">
        <f>IF(OR(Table2[[#This Row],[ Rural-Urban Continuum Code   2013]]=4,Table2[[#This Row],[ Rural-Urban Continuum Code   2013]]=5,Table2[[#This Row],[ Rural-Urban Continuum Code   2013]]=6),1,0)</f>
        <v>0</v>
      </c>
      <c r="H1328">
        <f>IF(OR(Table2[[#This Row],[ Rural-Urban Continuum Code   2013]]=7,Table2[[#This Row],[ Rural-Urban Continuum Code   2013]]=8,Table2[[#This Row],[ Rural-Urban Continuum Code   2013]]=9),1,0)</f>
        <v>0</v>
      </c>
      <c r="I1328">
        <v>0.13</v>
      </c>
      <c r="J1328">
        <v>0.05</v>
      </c>
      <c r="K1328" s="17">
        <f>Table1[[#This Row],[Median Income 2018]]</f>
        <v>65914</v>
      </c>
      <c r="L1328">
        <f>(Table1[[#This Row],[Hospital Beds 2018]]/Table1[[#This Row],[Population Estimate 2018]])*1000</f>
        <v>0</v>
      </c>
      <c r="M1328" s="1">
        <v>0.85</v>
      </c>
      <c r="N1328">
        <f>Table1[[#This Row],[Population Estimate 2018]]</f>
        <v>63955</v>
      </c>
      <c r="O1328" t="str" cm="1">
        <f t="array" ref="O1328">_xlfn.IFS(Table2[[#This Row],[ Rural-Urban Continuum Code   2014]]=1,"Urban",Table2[[#This Row],[ Rural-Urban Continuum Code   2015]]=1, "Suburban",Table2[[#This Row],[ Rural-Urban Continuum Code   2016]]=1,"Rural")</f>
        <v>Urban</v>
      </c>
    </row>
    <row r="1329" spans="1:15" x14ac:dyDescent="0.3">
      <c r="A1329">
        <v>1333</v>
      </c>
      <c r="B1329" t="s">
        <v>933</v>
      </c>
      <c r="C1329" t="s">
        <v>498</v>
      </c>
      <c r="D1329" t="s">
        <v>21</v>
      </c>
      <c r="E1329">
        <v>8</v>
      </c>
      <c r="F1329">
        <f>IF(OR(Table2[[#This Row],[ Rural-Urban Continuum Code   2013]]=1,Table2[[#This Row],[ Rural-Urban Continuum Code   2013]]=2,Table2[[#This Row],[ Rural-Urban Continuum Code   2013]]=3),1,0)</f>
        <v>0</v>
      </c>
      <c r="G1329">
        <f>IF(OR(Table2[[#This Row],[ Rural-Urban Continuum Code   2013]]=4,Table2[[#This Row],[ Rural-Urban Continuum Code   2013]]=5,Table2[[#This Row],[ Rural-Urban Continuum Code   2013]]=6),1,0)</f>
        <v>0</v>
      </c>
      <c r="H1329">
        <f>IF(OR(Table2[[#This Row],[ Rural-Urban Continuum Code   2013]]=7,Table2[[#This Row],[ Rural-Urban Continuum Code   2013]]=8,Table2[[#This Row],[ Rural-Urban Continuum Code   2013]]=9),1,0)</f>
        <v>1</v>
      </c>
      <c r="I1329">
        <v>0.2</v>
      </c>
      <c r="J1329">
        <v>0.08</v>
      </c>
      <c r="K1329" s="17">
        <f>Table1[[#This Row],[Median Income 2018]]</f>
        <v>51475</v>
      </c>
      <c r="L1329">
        <f>(Table1[[#This Row],[Hospital Beds 2018]]/Table1[[#This Row],[Population Estimate 2018]])*1000</f>
        <v>0.90805902383654935</v>
      </c>
      <c r="M1329" s="1">
        <v>0.82</v>
      </c>
      <c r="N1329">
        <f>Table1[[#This Row],[Population Estimate 2018]]</f>
        <v>8810</v>
      </c>
      <c r="O1329" t="str" cm="1">
        <f t="array" ref="O1329">_xlfn.IFS(Table2[[#This Row],[ Rural-Urban Continuum Code   2014]]=1,"Urban",Table2[[#This Row],[ Rural-Urban Continuum Code   2015]]=1, "Suburban",Table2[[#This Row],[ Rural-Urban Continuum Code   2016]]=1,"Rural")</f>
        <v>Rural</v>
      </c>
    </row>
    <row r="1330" spans="1:15" x14ac:dyDescent="0.3">
      <c r="A1330">
        <v>1334</v>
      </c>
      <c r="B1330" t="s">
        <v>933</v>
      </c>
      <c r="C1330" t="s">
        <v>397</v>
      </c>
      <c r="D1330" t="s">
        <v>21</v>
      </c>
      <c r="E1330">
        <v>9</v>
      </c>
      <c r="F1330">
        <f>IF(OR(Table2[[#This Row],[ Rural-Urban Continuum Code   2013]]=1,Table2[[#This Row],[ Rural-Urban Continuum Code   2013]]=2,Table2[[#This Row],[ Rural-Urban Continuum Code   2013]]=3),1,0)</f>
        <v>0</v>
      </c>
      <c r="G1330">
        <f>IF(OR(Table2[[#This Row],[ Rural-Urban Continuum Code   2013]]=4,Table2[[#This Row],[ Rural-Urban Continuum Code   2013]]=5,Table2[[#This Row],[ Rural-Urban Continuum Code   2013]]=6),1,0)</f>
        <v>0</v>
      </c>
      <c r="H1330">
        <f>IF(OR(Table2[[#This Row],[ Rural-Urban Continuum Code   2013]]=7,Table2[[#This Row],[ Rural-Urban Continuum Code   2013]]=8,Table2[[#This Row],[ Rural-Urban Continuum Code   2013]]=9),1,0)</f>
        <v>1</v>
      </c>
      <c r="I1330">
        <v>0.28999999999999998</v>
      </c>
      <c r="J1330">
        <v>7.0000000000000007E-2</v>
      </c>
      <c r="K1330" s="17">
        <f>Table1[[#This Row],[Median Income 2018]]</f>
        <v>54465</v>
      </c>
      <c r="L1330">
        <f>(Table1[[#This Row],[Hospital Beds 2018]]/Table1[[#This Row],[Population Estimate 2018]])*1000</f>
        <v>9.8275542369738549</v>
      </c>
      <c r="M1330" s="1">
        <v>0.73</v>
      </c>
      <c r="N1330">
        <f>Table1[[#This Row],[Population Estimate 2018]]</f>
        <v>5393</v>
      </c>
      <c r="O1330" t="str" cm="1">
        <f t="array" ref="O1330">_xlfn.IFS(Table2[[#This Row],[ Rural-Urban Continuum Code   2014]]=1,"Urban",Table2[[#This Row],[ Rural-Urban Continuum Code   2015]]=1, "Suburban",Table2[[#This Row],[ Rural-Urban Continuum Code   2016]]=1,"Rural")</f>
        <v>Rural</v>
      </c>
    </row>
    <row r="1331" spans="1:15" x14ac:dyDescent="0.3">
      <c r="A1331">
        <v>1335</v>
      </c>
      <c r="B1331" t="s">
        <v>933</v>
      </c>
      <c r="C1331" t="s">
        <v>943</v>
      </c>
      <c r="D1331" t="s">
        <v>21</v>
      </c>
      <c r="E1331">
        <v>7</v>
      </c>
      <c r="F1331">
        <f>IF(OR(Table2[[#This Row],[ Rural-Urban Continuum Code   2013]]=1,Table2[[#This Row],[ Rural-Urban Continuum Code   2013]]=2,Table2[[#This Row],[ Rural-Urban Continuum Code   2013]]=3),1,0)</f>
        <v>0</v>
      </c>
      <c r="G1331">
        <f>IF(OR(Table2[[#This Row],[ Rural-Urban Continuum Code   2013]]=4,Table2[[#This Row],[ Rural-Urban Continuum Code   2013]]=5,Table2[[#This Row],[ Rural-Urban Continuum Code   2013]]=6),1,0)</f>
        <v>0</v>
      </c>
      <c r="H1331">
        <f>IF(OR(Table2[[#This Row],[ Rural-Urban Continuum Code   2013]]=7,Table2[[#This Row],[ Rural-Urban Continuum Code   2013]]=8,Table2[[#This Row],[ Rural-Urban Continuum Code   2013]]=9),1,0)</f>
        <v>1</v>
      </c>
      <c r="I1331">
        <v>0.23</v>
      </c>
      <c r="J1331">
        <v>0.06</v>
      </c>
      <c r="K1331" s="17">
        <f>Table1[[#This Row],[Median Income 2018]]</f>
        <v>51788</v>
      </c>
      <c r="L1331">
        <f>(Table1[[#This Row],[Hospital Beds 2018]]/Table1[[#This Row],[Population Estimate 2018]])*1000</f>
        <v>2.3055777245721378</v>
      </c>
      <c r="M1331" s="1">
        <v>0.79</v>
      </c>
      <c r="N1331">
        <f>Table1[[#This Row],[Population Estimate 2018]]</f>
        <v>11277</v>
      </c>
      <c r="O1331" t="str" cm="1">
        <f t="array" ref="O1331">_xlfn.IFS(Table2[[#This Row],[ Rural-Urban Continuum Code   2014]]=1,"Urban",Table2[[#This Row],[ Rural-Urban Continuum Code   2015]]=1, "Suburban",Table2[[#This Row],[ Rural-Urban Continuum Code   2016]]=1,"Rural")</f>
        <v>Rural</v>
      </c>
    </row>
    <row r="1332" spans="1:15" x14ac:dyDescent="0.3">
      <c r="A1332">
        <v>1336</v>
      </c>
      <c r="B1332" t="s">
        <v>933</v>
      </c>
      <c r="C1332" t="s">
        <v>944</v>
      </c>
      <c r="D1332" t="s">
        <v>21</v>
      </c>
      <c r="E1332">
        <v>4</v>
      </c>
      <c r="F1332">
        <f>IF(OR(Table2[[#This Row],[ Rural-Urban Continuum Code   2013]]=1,Table2[[#This Row],[ Rural-Urban Continuum Code   2013]]=2,Table2[[#This Row],[ Rural-Urban Continuum Code   2013]]=3),1,0)</f>
        <v>0</v>
      </c>
      <c r="G1332">
        <f>IF(OR(Table2[[#This Row],[ Rural-Urban Continuum Code   2013]]=4,Table2[[#This Row],[ Rural-Urban Continuum Code   2013]]=5,Table2[[#This Row],[ Rural-Urban Continuum Code   2013]]=6),1,0)</f>
        <v>1</v>
      </c>
      <c r="H1332">
        <f>IF(OR(Table2[[#This Row],[ Rural-Urban Continuum Code   2013]]=7,Table2[[#This Row],[ Rural-Urban Continuum Code   2013]]=8,Table2[[#This Row],[ Rural-Urban Continuum Code   2013]]=9),1,0)</f>
        <v>0</v>
      </c>
      <c r="I1332">
        <v>0.22</v>
      </c>
      <c r="J1332">
        <v>0.08</v>
      </c>
      <c r="K1332" s="17">
        <f>Table1[[#This Row],[Median Income 2018]]</f>
        <v>53481</v>
      </c>
      <c r="L1332">
        <f>(Table1[[#This Row],[Hospital Beds 2018]]/Table1[[#This Row],[Population Estimate 2018]])*1000</f>
        <v>4.3150611043474241</v>
      </c>
      <c r="M1332" s="1">
        <v>0.8</v>
      </c>
      <c r="N1332">
        <f>Table1[[#This Row],[Population Estimate 2018]]</f>
        <v>64889</v>
      </c>
      <c r="O1332" t="str" cm="1">
        <f t="array" ref="O133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33" spans="1:15" x14ac:dyDescent="0.3">
      <c r="A1333">
        <v>1337</v>
      </c>
      <c r="B1333" t="s">
        <v>933</v>
      </c>
      <c r="C1333" t="s">
        <v>945</v>
      </c>
      <c r="D1333" t="s">
        <v>21</v>
      </c>
      <c r="E1333">
        <v>1</v>
      </c>
      <c r="F1333">
        <f>IF(OR(Table2[[#This Row],[ Rural-Urban Continuum Code   2013]]=1,Table2[[#This Row],[ Rural-Urban Continuum Code   2013]]=2,Table2[[#This Row],[ Rural-Urban Continuum Code   2013]]=3),1,0)</f>
        <v>1</v>
      </c>
      <c r="G1333">
        <f>IF(OR(Table2[[#This Row],[ Rural-Urban Continuum Code   2013]]=4,Table2[[#This Row],[ Rural-Urban Continuum Code   2013]]=5,Table2[[#This Row],[ Rural-Urban Continuum Code   2013]]=6),1,0)</f>
        <v>0</v>
      </c>
      <c r="H1333">
        <f>IF(OR(Table2[[#This Row],[ Rural-Urban Continuum Code   2013]]=7,Table2[[#This Row],[ Rural-Urban Continuum Code   2013]]=8,Table2[[#This Row],[ Rural-Urban Continuum Code   2013]]=9),1,0)</f>
        <v>0</v>
      </c>
      <c r="I1333">
        <v>0.14000000000000001</v>
      </c>
      <c r="J1333">
        <v>0.06</v>
      </c>
      <c r="K1333" s="17">
        <f>Table1[[#This Row],[Median Income 2018]]</f>
        <v>86403</v>
      </c>
      <c r="L1333">
        <f>(Table1[[#This Row],[Hospital Beds 2018]]/Table1[[#This Row],[Population Estimate 2018]])*1000</f>
        <v>0.48187333548021616</v>
      </c>
      <c r="M1333" s="1">
        <v>0.88</v>
      </c>
      <c r="N1333">
        <f>Table1[[#This Row],[Population Estimate 2018]]</f>
        <v>425423</v>
      </c>
      <c r="O1333" t="str" cm="1">
        <f t="array" ref="O1333">_xlfn.IFS(Table2[[#This Row],[ Rural-Urban Continuum Code   2014]]=1,"Urban",Table2[[#This Row],[ Rural-Urban Continuum Code   2015]]=1, "Suburban",Table2[[#This Row],[ Rural-Urban Continuum Code   2016]]=1,"Rural")</f>
        <v>Urban</v>
      </c>
    </row>
    <row r="1334" spans="1:15" x14ac:dyDescent="0.3">
      <c r="A1334">
        <v>1338</v>
      </c>
      <c r="B1334" t="s">
        <v>933</v>
      </c>
      <c r="C1334" t="s">
        <v>403</v>
      </c>
      <c r="D1334" t="s">
        <v>21</v>
      </c>
      <c r="E1334">
        <v>3</v>
      </c>
      <c r="F1334">
        <f>IF(OR(Table2[[#This Row],[ Rural-Urban Continuum Code   2013]]=1,Table2[[#This Row],[ Rural-Urban Continuum Code   2013]]=2,Table2[[#This Row],[ Rural-Urban Continuum Code   2013]]=3),1,0)</f>
        <v>1</v>
      </c>
      <c r="G1334">
        <f>IF(OR(Table2[[#This Row],[ Rural-Urban Continuum Code   2013]]=4,Table2[[#This Row],[ Rural-Urban Continuum Code   2013]]=5,Table2[[#This Row],[ Rural-Urban Continuum Code   2013]]=6),1,0)</f>
        <v>0</v>
      </c>
      <c r="H1334">
        <f>IF(OR(Table2[[#This Row],[ Rural-Urban Continuum Code   2013]]=7,Table2[[#This Row],[ Rural-Urban Continuum Code   2013]]=8,Table2[[#This Row],[ Rural-Urban Continuum Code   2013]]=9),1,0)</f>
        <v>0</v>
      </c>
      <c r="I1334">
        <v>0.15</v>
      </c>
      <c r="J1334">
        <v>0.06</v>
      </c>
      <c r="K1334" s="17">
        <f>Table1[[#This Row],[Median Income 2018]]</f>
        <v>75955</v>
      </c>
      <c r="L1334">
        <f>(Table1[[#This Row],[Hospital Beds 2018]]/Table1[[#This Row],[Population Estimate 2018]])*1000</f>
        <v>0</v>
      </c>
      <c r="M1334" s="1">
        <v>0.87</v>
      </c>
      <c r="N1334">
        <f>Table1[[#This Row],[Population Estimate 2018]]</f>
        <v>20822</v>
      </c>
      <c r="O1334" t="str" cm="1">
        <f t="array" ref="O1334">_xlfn.IFS(Table2[[#This Row],[ Rural-Urban Continuum Code   2014]]=1,"Urban",Table2[[#This Row],[ Rural-Urban Continuum Code   2015]]=1, "Suburban",Table2[[#This Row],[ Rural-Urban Continuum Code   2016]]=1,"Rural")</f>
        <v>Urban</v>
      </c>
    </row>
    <row r="1335" spans="1:15" x14ac:dyDescent="0.3">
      <c r="A1335">
        <v>1339</v>
      </c>
      <c r="B1335" t="s">
        <v>933</v>
      </c>
      <c r="C1335" t="s">
        <v>268</v>
      </c>
      <c r="D1335" t="s">
        <v>21</v>
      </c>
      <c r="E1335">
        <v>6</v>
      </c>
      <c r="F1335">
        <f>IF(OR(Table2[[#This Row],[ Rural-Urban Continuum Code   2013]]=1,Table2[[#This Row],[ Rural-Urban Continuum Code   2013]]=2,Table2[[#This Row],[ Rural-Urban Continuum Code   2013]]=3),1,0)</f>
        <v>0</v>
      </c>
      <c r="G1335">
        <f>IF(OR(Table2[[#This Row],[ Rural-Urban Continuum Code   2013]]=4,Table2[[#This Row],[ Rural-Urban Continuum Code   2013]]=5,Table2[[#This Row],[ Rural-Urban Continuum Code   2013]]=6),1,0)</f>
        <v>1</v>
      </c>
      <c r="H1335">
        <f>IF(OR(Table2[[#This Row],[ Rural-Urban Continuum Code   2013]]=7,Table2[[#This Row],[ Rural-Urban Continuum Code   2013]]=8,Table2[[#This Row],[ Rural-Urban Continuum Code   2013]]=9),1,0)</f>
        <v>0</v>
      </c>
      <c r="I1335">
        <v>0.23</v>
      </c>
      <c r="J1335">
        <v>7.0000000000000007E-2</v>
      </c>
      <c r="K1335" s="17">
        <f>Table1[[#This Row],[Median Income 2018]]</f>
        <v>60979</v>
      </c>
      <c r="L1335">
        <f>(Table1[[#This Row],[Hospital Beds 2018]]/Table1[[#This Row],[Population Estimate 2018]])*1000</f>
        <v>3.0291855441997684</v>
      </c>
      <c r="M1335" s="1">
        <v>0.8</v>
      </c>
      <c r="N1335">
        <f>Table1[[#This Row],[Population Estimate 2018]]</f>
        <v>37964</v>
      </c>
      <c r="O1335" t="str" cm="1">
        <f t="array" ref="O133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36" spans="1:15" x14ac:dyDescent="0.3">
      <c r="A1336">
        <v>1340</v>
      </c>
      <c r="B1336" t="s">
        <v>933</v>
      </c>
      <c r="C1336" t="s">
        <v>946</v>
      </c>
      <c r="D1336" t="s">
        <v>21</v>
      </c>
      <c r="E1336">
        <v>6</v>
      </c>
      <c r="F1336">
        <f>IF(OR(Table2[[#This Row],[ Rural-Urban Continuum Code   2013]]=1,Table2[[#This Row],[ Rural-Urban Continuum Code   2013]]=2,Table2[[#This Row],[ Rural-Urban Continuum Code   2013]]=3),1,0)</f>
        <v>0</v>
      </c>
      <c r="G1336">
        <f>IF(OR(Table2[[#This Row],[ Rural-Urban Continuum Code   2013]]=4,Table2[[#This Row],[ Rural-Urban Continuum Code   2013]]=5,Table2[[#This Row],[ Rural-Urban Continuum Code   2013]]=6),1,0)</f>
        <v>1</v>
      </c>
      <c r="H1336">
        <f>IF(OR(Table2[[#This Row],[ Rural-Urban Continuum Code   2013]]=7,Table2[[#This Row],[ Rural-Urban Continuum Code   2013]]=8,Table2[[#This Row],[ Rural-Urban Continuum Code   2013]]=9),1,0)</f>
        <v>0</v>
      </c>
      <c r="I1336">
        <v>0.23</v>
      </c>
      <c r="J1336">
        <v>7.0000000000000007E-2</v>
      </c>
      <c r="K1336" s="17">
        <f>Table1[[#This Row],[Median Income 2018]]</f>
        <v>52560</v>
      </c>
      <c r="L1336">
        <f>(Table1[[#This Row],[Hospital Beds 2018]]/Table1[[#This Row],[Population Estimate 2018]])*1000</f>
        <v>1.8171245820613462</v>
      </c>
      <c r="M1336" s="1">
        <v>0.79</v>
      </c>
      <c r="N1336">
        <f>Table1[[#This Row],[Population Estimate 2018]]</f>
        <v>13758</v>
      </c>
      <c r="O1336" t="str" cm="1">
        <f t="array" ref="O133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37" spans="1:15" x14ac:dyDescent="0.3">
      <c r="A1337">
        <v>1341</v>
      </c>
      <c r="B1337" t="s">
        <v>933</v>
      </c>
      <c r="C1337" t="s">
        <v>947</v>
      </c>
      <c r="D1337" t="s">
        <v>21</v>
      </c>
      <c r="E1337">
        <v>3</v>
      </c>
      <c r="F1337">
        <f>IF(OR(Table2[[#This Row],[ Rural-Urban Continuum Code   2013]]=1,Table2[[#This Row],[ Rural-Urban Continuum Code   2013]]=2,Table2[[#This Row],[ Rural-Urban Continuum Code   2013]]=3),1,0)</f>
        <v>1</v>
      </c>
      <c r="G1337">
        <f>IF(OR(Table2[[#This Row],[ Rural-Urban Continuum Code   2013]]=4,Table2[[#This Row],[ Rural-Urban Continuum Code   2013]]=5,Table2[[#This Row],[ Rural-Urban Continuum Code   2013]]=6),1,0)</f>
        <v>0</v>
      </c>
      <c r="H1337">
        <f>IF(OR(Table2[[#This Row],[ Rural-Urban Continuum Code   2013]]=7,Table2[[#This Row],[ Rural-Urban Continuum Code   2013]]=8,Table2[[#This Row],[ Rural-Urban Continuum Code   2013]]=9),1,0)</f>
        <v>0</v>
      </c>
      <c r="I1337">
        <v>0.21</v>
      </c>
      <c r="J1337">
        <v>0.06</v>
      </c>
      <c r="K1337" s="17">
        <f>Table1[[#This Row],[Median Income 2018]]</f>
        <v>58761</v>
      </c>
      <c r="L1337">
        <f>(Table1[[#This Row],[Hospital Beds 2018]]/Table1[[#This Row],[Population Estimate 2018]])*1000</f>
        <v>0</v>
      </c>
      <c r="M1337" s="1">
        <v>0.8</v>
      </c>
      <c r="N1337">
        <f>Table1[[#This Row],[Population Estimate 2018]]</f>
        <v>21058</v>
      </c>
      <c r="O1337" t="str" cm="1">
        <f t="array" ref="O1337">_xlfn.IFS(Table2[[#This Row],[ Rural-Urban Continuum Code   2014]]=1,"Urban",Table2[[#This Row],[ Rural-Urban Continuum Code   2015]]=1, "Suburban",Table2[[#This Row],[ Rural-Urban Continuum Code   2016]]=1,"Rural")</f>
        <v>Urban</v>
      </c>
    </row>
    <row r="1338" spans="1:15" x14ac:dyDescent="0.3">
      <c r="A1338">
        <v>1342</v>
      </c>
      <c r="B1338" t="s">
        <v>933</v>
      </c>
      <c r="C1338" t="s">
        <v>948</v>
      </c>
      <c r="D1338" t="s">
        <v>21</v>
      </c>
      <c r="E1338">
        <v>7</v>
      </c>
      <c r="F1338">
        <f>IF(OR(Table2[[#This Row],[ Rural-Urban Continuum Code   2013]]=1,Table2[[#This Row],[ Rural-Urban Continuum Code   2013]]=2,Table2[[#This Row],[ Rural-Urban Continuum Code   2013]]=3),1,0)</f>
        <v>0</v>
      </c>
      <c r="G1338">
        <f>IF(OR(Table2[[#This Row],[ Rural-Urban Continuum Code   2013]]=4,Table2[[#This Row],[ Rural-Urban Continuum Code   2013]]=5,Table2[[#This Row],[ Rural-Urban Continuum Code   2013]]=6),1,0)</f>
        <v>0</v>
      </c>
      <c r="H1338">
        <f>IF(OR(Table2[[#This Row],[ Rural-Urban Continuum Code   2013]]=7,Table2[[#This Row],[ Rural-Urban Continuum Code   2013]]=8,Table2[[#This Row],[ Rural-Urban Continuum Code   2013]]=9),1,0)</f>
        <v>1</v>
      </c>
      <c r="I1338">
        <v>0.22</v>
      </c>
      <c r="J1338">
        <v>7.0000000000000007E-2</v>
      </c>
      <c r="K1338" s="17">
        <f>Table1[[#This Row],[Median Income 2018]]</f>
        <v>52010</v>
      </c>
      <c r="L1338">
        <f>(Table1[[#This Row],[Hospital Beds 2018]]/Table1[[#This Row],[Population Estimate 2018]])*1000</f>
        <v>2.7920115622125867</v>
      </c>
      <c r="M1338" s="1">
        <v>0.79</v>
      </c>
      <c r="N1338">
        <f>Table1[[#This Row],[Population Estimate 2018]]</f>
        <v>30444</v>
      </c>
      <c r="O1338" t="str" cm="1">
        <f t="array" ref="O1338">_xlfn.IFS(Table2[[#This Row],[ Rural-Urban Continuum Code   2014]]=1,"Urban",Table2[[#This Row],[ Rural-Urban Continuum Code   2015]]=1, "Suburban",Table2[[#This Row],[ Rural-Urban Continuum Code   2016]]=1,"Rural")</f>
        <v>Rural</v>
      </c>
    </row>
    <row r="1339" spans="1:15" x14ac:dyDescent="0.3">
      <c r="A1339">
        <v>1343</v>
      </c>
      <c r="B1339" t="s">
        <v>933</v>
      </c>
      <c r="C1339" t="s">
        <v>949</v>
      </c>
      <c r="D1339" t="s">
        <v>21</v>
      </c>
      <c r="E1339">
        <v>4</v>
      </c>
      <c r="F1339">
        <f>IF(OR(Table2[[#This Row],[ Rural-Urban Continuum Code   2013]]=1,Table2[[#This Row],[ Rural-Urban Continuum Code   2013]]=2,Table2[[#This Row],[ Rural-Urban Continuum Code   2013]]=3),1,0)</f>
        <v>0</v>
      </c>
      <c r="G1339">
        <f>IF(OR(Table2[[#This Row],[ Rural-Urban Continuum Code   2013]]=4,Table2[[#This Row],[ Rural-Urban Continuum Code   2013]]=5,Table2[[#This Row],[ Rural-Urban Continuum Code   2013]]=6),1,0)</f>
        <v>1</v>
      </c>
      <c r="H1339">
        <f>IF(OR(Table2[[#This Row],[ Rural-Urban Continuum Code   2013]]=7,Table2[[#This Row],[ Rural-Urban Continuum Code   2013]]=8,Table2[[#This Row],[ Rural-Urban Continuum Code   2013]]=9),1,0)</f>
        <v>0</v>
      </c>
      <c r="I1339">
        <v>0.2</v>
      </c>
      <c r="J1339">
        <v>7.0000000000000007E-2</v>
      </c>
      <c r="K1339" s="17">
        <f>Table1[[#This Row],[Median Income 2018]]</f>
        <v>67039</v>
      </c>
      <c r="L1339">
        <f>(Table1[[#This Row],[Hospital Beds 2018]]/Table1[[#This Row],[Population Estimate 2018]])*1000</f>
        <v>0.96976488589099841</v>
      </c>
      <c r="M1339" s="1">
        <v>0.82</v>
      </c>
      <c r="N1339">
        <f>Table1[[#This Row],[Population Estimate 2018]]</f>
        <v>46403</v>
      </c>
      <c r="O1339" t="str" cm="1">
        <f t="array" ref="O133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40" spans="1:15" x14ac:dyDescent="0.3">
      <c r="A1340">
        <v>1344</v>
      </c>
      <c r="B1340" t="s">
        <v>933</v>
      </c>
      <c r="C1340" t="s">
        <v>156</v>
      </c>
      <c r="D1340" t="s">
        <v>21</v>
      </c>
      <c r="E1340">
        <v>9</v>
      </c>
      <c r="F1340">
        <f>IF(OR(Table2[[#This Row],[ Rural-Urban Continuum Code   2013]]=1,Table2[[#This Row],[ Rural-Urban Continuum Code   2013]]=2,Table2[[#This Row],[ Rural-Urban Continuum Code   2013]]=3),1,0)</f>
        <v>0</v>
      </c>
      <c r="G1340">
        <f>IF(OR(Table2[[#This Row],[ Rural-Urban Continuum Code   2013]]=4,Table2[[#This Row],[ Rural-Urban Continuum Code   2013]]=5,Table2[[#This Row],[ Rural-Urban Continuum Code   2013]]=6),1,0)</f>
        <v>0</v>
      </c>
      <c r="H1340">
        <f>IF(OR(Table2[[#This Row],[ Rural-Urban Continuum Code   2013]]=7,Table2[[#This Row],[ Rural-Urban Continuum Code   2013]]=8,Table2[[#This Row],[ Rural-Urban Continuum Code   2013]]=9),1,0)</f>
        <v>1</v>
      </c>
      <c r="I1340">
        <v>0.23</v>
      </c>
      <c r="J1340">
        <v>7.0000000000000007E-2</v>
      </c>
      <c r="K1340" s="17">
        <f>Table1[[#This Row],[Median Income 2018]]</f>
        <v>54917</v>
      </c>
      <c r="L1340">
        <f>(Table1[[#This Row],[Hospital Beds 2018]]/Table1[[#This Row],[Population Estimate 2018]])*1000</f>
        <v>1.4947683109118086</v>
      </c>
      <c r="M1340" s="1">
        <v>0.78</v>
      </c>
      <c r="N1340">
        <f>Table1[[#This Row],[Population Estimate 2018]]</f>
        <v>6021</v>
      </c>
      <c r="O1340" t="str" cm="1">
        <f t="array" ref="O1340">_xlfn.IFS(Table2[[#This Row],[ Rural-Urban Continuum Code   2014]]=1,"Urban",Table2[[#This Row],[ Rural-Urban Continuum Code   2015]]=1, "Suburban",Table2[[#This Row],[ Rural-Urban Continuum Code   2016]]=1,"Rural")</f>
        <v>Rural</v>
      </c>
    </row>
    <row r="1341" spans="1:15" x14ac:dyDescent="0.3">
      <c r="A1341">
        <v>1345</v>
      </c>
      <c r="B1341" t="s">
        <v>933</v>
      </c>
      <c r="C1341" t="s">
        <v>950</v>
      </c>
      <c r="D1341" t="s">
        <v>58</v>
      </c>
      <c r="E1341">
        <v>1</v>
      </c>
      <c r="F1341">
        <f>IF(OR(Table2[[#This Row],[ Rural-Urban Continuum Code   2013]]=1,Table2[[#This Row],[ Rural-Urban Continuum Code   2013]]=2,Table2[[#This Row],[ Rural-Urban Continuum Code   2013]]=3),1,0)</f>
        <v>1</v>
      </c>
      <c r="G1341">
        <f>IF(OR(Table2[[#This Row],[ Rural-Urban Continuum Code   2013]]=4,Table2[[#This Row],[ Rural-Urban Continuum Code   2013]]=5,Table2[[#This Row],[ Rural-Urban Continuum Code   2013]]=6),1,0)</f>
        <v>0</v>
      </c>
      <c r="H1341">
        <f>IF(OR(Table2[[#This Row],[ Rural-Urban Continuum Code   2013]]=7,Table2[[#This Row],[ Rural-Urban Continuum Code   2013]]=8,Table2[[#This Row],[ Rural-Urban Continuum Code   2013]]=9),1,0)</f>
        <v>0</v>
      </c>
      <c r="I1341">
        <v>0.14000000000000001</v>
      </c>
      <c r="J1341">
        <v>0.04</v>
      </c>
      <c r="K1341" s="17">
        <f>Table1[[#This Row],[Median Income 2018]]</f>
        <v>76067</v>
      </c>
      <c r="L1341">
        <f>(Table1[[#This Row],[Hospital Beds 2018]]/Table1[[#This Row],[Population Estimate 2018]])*1000</f>
        <v>3.1927192344461135</v>
      </c>
      <c r="M1341" s="1">
        <v>0.87</v>
      </c>
      <c r="N1341">
        <f>Table1[[#This Row],[Population Estimate 2018]]</f>
        <v>1259428</v>
      </c>
      <c r="O1341" t="str" cm="1">
        <f t="array" ref="O1341">_xlfn.IFS(Table2[[#This Row],[ Rural-Urban Continuum Code   2014]]=1,"Urban",Table2[[#This Row],[ Rural-Urban Continuum Code   2015]]=1, "Suburban",Table2[[#This Row],[ Rural-Urban Continuum Code   2016]]=1,"Rural")</f>
        <v>Urban</v>
      </c>
    </row>
    <row r="1342" spans="1:15" x14ac:dyDescent="0.3">
      <c r="A1342">
        <v>1346</v>
      </c>
      <c r="B1342" t="s">
        <v>933</v>
      </c>
      <c r="C1342" t="s">
        <v>55</v>
      </c>
      <c r="D1342" t="s">
        <v>21</v>
      </c>
      <c r="E1342">
        <v>3</v>
      </c>
      <c r="F1342">
        <f>IF(OR(Table2[[#This Row],[ Rural-Urban Continuum Code   2013]]=1,Table2[[#This Row],[ Rural-Urban Continuum Code   2013]]=2,Table2[[#This Row],[ Rural-Urban Continuum Code   2013]]=3),1,0)</f>
        <v>1</v>
      </c>
      <c r="G1342">
        <f>IF(OR(Table2[[#This Row],[ Rural-Urban Continuum Code   2013]]=4,Table2[[#This Row],[ Rural-Urban Continuum Code   2013]]=5,Table2[[#This Row],[ Rural-Urban Continuum Code   2013]]=6),1,0)</f>
        <v>0</v>
      </c>
      <c r="H1342">
        <f>IF(OR(Table2[[#This Row],[ Rural-Urban Continuum Code   2013]]=7,Table2[[#This Row],[ Rural-Urban Continuum Code   2013]]=8,Table2[[#This Row],[ Rural-Urban Continuum Code   2013]]=9),1,0)</f>
        <v>0</v>
      </c>
      <c r="I1342">
        <v>0.21</v>
      </c>
      <c r="J1342">
        <v>7.0000000000000007E-2</v>
      </c>
      <c r="K1342" s="17">
        <f>Table1[[#This Row],[Median Income 2018]]</f>
        <v>59613</v>
      </c>
      <c r="L1342">
        <f>(Table1[[#This Row],[Hospital Beds 2018]]/Table1[[#This Row],[Population Estimate 2018]])*1000</f>
        <v>0</v>
      </c>
      <c r="M1342" s="1">
        <v>0.8</v>
      </c>
      <c r="N1342">
        <f>Table1[[#This Row],[Population Estimate 2018]]</f>
        <v>18578</v>
      </c>
      <c r="O1342" t="str" cm="1">
        <f t="array" ref="O1342">_xlfn.IFS(Table2[[#This Row],[ Rural-Urban Continuum Code   2014]]=1,"Urban",Table2[[#This Row],[ Rural-Urban Continuum Code   2015]]=1, "Suburban",Table2[[#This Row],[ Rural-Urban Continuum Code   2016]]=1,"Rural")</f>
        <v>Urban</v>
      </c>
    </row>
    <row r="1343" spans="1:15" x14ac:dyDescent="0.3">
      <c r="A1343">
        <v>1347</v>
      </c>
      <c r="B1343" t="s">
        <v>933</v>
      </c>
      <c r="C1343" t="s">
        <v>951</v>
      </c>
      <c r="D1343" t="s">
        <v>21</v>
      </c>
      <c r="E1343">
        <v>7</v>
      </c>
      <c r="F1343">
        <f>IF(OR(Table2[[#This Row],[ Rural-Urban Continuum Code   2013]]=1,Table2[[#This Row],[ Rural-Urban Continuum Code   2013]]=2,Table2[[#This Row],[ Rural-Urban Continuum Code   2013]]=3),1,0)</f>
        <v>0</v>
      </c>
      <c r="G1343">
        <f>IF(OR(Table2[[#This Row],[ Rural-Urban Continuum Code   2013]]=4,Table2[[#This Row],[ Rural-Urban Continuum Code   2013]]=5,Table2[[#This Row],[ Rural-Urban Continuum Code   2013]]=6),1,0)</f>
        <v>0</v>
      </c>
      <c r="H1343">
        <f>IF(OR(Table2[[#This Row],[ Rural-Urban Continuum Code   2013]]=7,Table2[[#This Row],[ Rural-Urban Continuum Code   2013]]=8,Table2[[#This Row],[ Rural-Urban Continuum Code   2013]]=9),1,0)</f>
        <v>1</v>
      </c>
      <c r="I1343">
        <v>0.25</v>
      </c>
      <c r="J1343">
        <v>0.09</v>
      </c>
      <c r="K1343" s="17">
        <f>Table1[[#This Row],[Median Income 2018]]</f>
        <v>55687</v>
      </c>
      <c r="L1343">
        <f>(Table1[[#This Row],[Hospital Beds 2018]]/Table1[[#This Row],[Population Estimate 2018]])*1000</f>
        <v>1.171948246765423</v>
      </c>
      <c r="M1343" s="1">
        <v>0.77</v>
      </c>
      <c r="N1343">
        <f>Table1[[#This Row],[Population Estimate 2018]]</f>
        <v>21332</v>
      </c>
      <c r="O1343" t="str" cm="1">
        <f t="array" ref="O1343">_xlfn.IFS(Table2[[#This Row],[ Rural-Urban Continuum Code   2014]]=1,"Urban",Table2[[#This Row],[ Rural-Urban Continuum Code   2015]]=1, "Suburban",Table2[[#This Row],[ Rural-Urban Continuum Code   2016]]=1,"Rural")</f>
        <v>Rural</v>
      </c>
    </row>
    <row r="1344" spans="1:15" x14ac:dyDescent="0.3">
      <c r="A1344">
        <v>1348</v>
      </c>
      <c r="B1344" t="s">
        <v>933</v>
      </c>
      <c r="C1344" t="s">
        <v>952</v>
      </c>
      <c r="D1344" t="s">
        <v>21</v>
      </c>
      <c r="E1344">
        <v>1</v>
      </c>
      <c r="F1344">
        <f>IF(OR(Table2[[#This Row],[ Rural-Urban Continuum Code   2013]]=1,Table2[[#This Row],[ Rural-Urban Continuum Code   2013]]=2,Table2[[#This Row],[ Rural-Urban Continuum Code   2013]]=3),1,0)</f>
        <v>1</v>
      </c>
      <c r="G1344">
        <f>IF(OR(Table2[[#This Row],[ Rural-Urban Continuum Code   2013]]=4,Table2[[#This Row],[ Rural-Urban Continuum Code   2013]]=5,Table2[[#This Row],[ Rural-Urban Continuum Code   2013]]=6),1,0)</f>
        <v>0</v>
      </c>
      <c r="H1344">
        <f>IF(OR(Table2[[#This Row],[ Rural-Urban Continuum Code   2013]]=7,Table2[[#This Row],[ Rural-Urban Continuum Code   2013]]=8,Table2[[#This Row],[ Rural-Urban Continuum Code   2013]]=9),1,0)</f>
        <v>0</v>
      </c>
      <c r="I1344">
        <v>0.16</v>
      </c>
      <c r="J1344">
        <v>7.0000000000000007E-2</v>
      </c>
      <c r="K1344" s="17">
        <f>Table1[[#This Row],[Median Income 2018]]</f>
        <v>73468</v>
      </c>
      <c r="L1344">
        <f>(Table1[[#This Row],[Hospital Beds 2018]]/Table1[[#This Row],[Population Estimate 2018]])*1000</f>
        <v>1.4512335485162389</v>
      </c>
      <c r="M1344" s="1">
        <v>0.86</v>
      </c>
      <c r="N1344">
        <f>Table1[[#This Row],[Population Estimate 2018]]</f>
        <v>39966</v>
      </c>
      <c r="O1344" t="str" cm="1">
        <f t="array" ref="O1344">_xlfn.IFS(Table2[[#This Row],[ Rural-Urban Continuum Code   2014]]=1,"Urban",Table2[[#This Row],[ Rural-Urban Continuum Code   2015]]=1, "Suburban",Table2[[#This Row],[ Rural-Urban Continuum Code   2016]]=1,"Rural")</f>
        <v>Urban</v>
      </c>
    </row>
    <row r="1345" spans="1:15" x14ac:dyDescent="0.3">
      <c r="A1345">
        <v>1349</v>
      </c>
      <c r="B1345" t="s">
        <v>933</v>
      </c>
      <c r="C1345" t="s">
        <v>953</v>
      </c>
      <c r="D1345" t="s">
        <v>21</v>
      </c>
      <c r="E1345">
        <v>6</v>
      </c>
      <c r="F1345">
        <f>IF(OR(Table2[[#This Row],[ Rural-Urban Continuum Code   2013]]=1,Table2[[#This Row],[ Rural-Urban Continuum Code   2013]]=2,Table2[[#This Row],[ Rural-Urban Continuum Code   2013]]=3),1,0)</f>
        <v>0</v>
      </c>
      <c r="G1345">
        <f>IF(OR(Table2[[#This Row],[ Rural-Urban Continuum Code   2013]]=4,Table2[[#This Row],[ Rural-Urban Continuum Code   2013]]=5,Table2[[#This Row],[ Rural-Urban Continuum Code   2013]]=6),1,0)</f>
        <v>1</v>
      </c>
      <c r="H1345">
        <f>IF(OR(Table2[[#This Row],[ Rural-Urban Continuum Code   2013]]=7,Table2[[#This Row],[ Rural-Urban Continuum Code   2013]]=8,Table2[[#This Row],[ Rural-Urban Continuum Code   2013]]=9),1,0)</f>
        <v>0</v>
      </c>
      <c r="I1345">
        <v>0.23</v>
      </c>
      <c r="J1345">
        <v>0.08</v>
      </c>
      <c r="K1345" s="17">
        <f>Table1[[#This Row],[Median Income 2018]]</f>
        <v>53143</v>
      </c>
      <c r="L1345">
        <f>(Table1[[#This Row],[Hospital Beds 2018]]/Table1[[#This Row],[Population Estimate 2018]])*1000</f>
        <v>3.7243947858472999</v>
      </c>
      <c r="M1345" s="1">
        <v>0.79</v>
      </c>
      <c r="N1345">
        <f>Table1[[#This Row],[Population Estimate 2018]]</f>
        <v>45108</v>
      </c>
      <c r="O1345" t="str" cm="1">
        <f t="array" ref="O134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46" spans="1:15" x14ac:dyDescent="0.3">
      <c r="A1346">
        <v>1350</v>
      </c>
      <c r="B1346" t="s">
        <v>933</v>
      </c>
      <c r="C1346" t="s">
        <v>56</v>
      </c>
      <c r="D1346" t="s">
        <v>21</v>
      </c>
      <c r="E1346">
        <v>7</v>
      </c>
      <c r="F1346">
        <f>IF(OR(Table2[[#This Row],[ Rural-Urban Continuum Code   2013]]=1,Table2[[#This Row],[ Rural-Urban Continuum Code   2013]]=2,Table2[[#This Row],[ Rural-Urban Continuum Code   2013]]=3),1,0)</f>
        <v>0</v>
      </c>
      <c r="G1346">
        <f>IF(OR(Table2[[#This Row],[ Rural-Urban Continuum Code   2013]]=4,Table2[[#This Row],[ Rural-Urban Continuum Code   2013]]=5,Table2[[#This Row],[ Rural-Urban Continuum Code   2013]]=6),1,0)</f>
        <v>0</v>
      </c>
      <c r="H1346">
        <f>IF(OR(Table2[[#This Row],[ Rural-Urban Continuum Code   2013]]=7,Table2[[#This Row],[ Rural-Urban Continuum Code   2013]]=8,Table2[[#This Row],[ Rural-Urban Continuum Code   2013]]=9),1,0)</f>
        <v>1</v>
      </c>
      <c r="I1346">
        <v>0.22</v>
      </c>
      <c r="J1346">
        <v>7.0000000000000007E-2</v>
      </c>
      <c r="K1346" s="17">
        <f>Table1[[#This Row],[Median Income 2018]]</f>
        <v>57786</v>
      </c>
      <c r="L1346">
        <f>(Table1[[#This Row],[Hospital Beds 2018]]/Table1[[#This Row],[Population Estimate 2018]])*1000</f>
        <v>1.6143678740793059</v>
      </c>
      <c r="M1346" s="1">
        <v>0.79</v>
      </c>
      <c r="N1346">
        <f>Table1[[#This Row],[Population Estimate 2018]]</f>
        <v>9911</v>
      </c>
      <c r="O1346" t="str" cm="1">
        <f t="array" ref="O1346">_xlfn.IFS(Table2[[#This Row],[ Rural-Urban Continuum Code   2014]]=1,"Urban",Table2[[#This Row],[ Rural-Urban Continuum Code   2015]]=1, "Suburban",Table2[[#This Row],[ Rural-Urban Continuum Code   2016]]=1,"Rural")</f>
        <v>Rural</v>
      </c>
    </row>
    <row r="1347" spans="1:15" x14ac:dyDescent="0.3">
      <c r="A1347">
        <v>1351</v>
      </c>
      <c r="B1347" t="s">
        <v>933</v>
      </c>
      <c r="C1347" t="s">
        <v>954</v>
      </c>
      <c r="D1347" t="s">
        <v>21</v>
      </c>
      <c r="E1347">
        <v>6</v>
      </c>
      <c r="F1347">
        <f>IF(OR(Table2[[#This Row],[ Rural-Urban Continuum Code   2013]]=1,Table2[[#This Row],[ Rural-Urban Continuum Code   2013]]=2,Table2[[#This Row],[ Rural-Urban Continuum Code   2013]]=3),1,0)</f>
        <v>0</v>
      </c>
      <c r="G1347">
        <f>IF(OR(Table2[[#This Row],[ Rural-Urban Continuum Code   2013]]=4,Table2[[#This Row],[ Rural-Urban Continuum Code   2013]]=5,Table2[[#This Row],[ Rural-Urban Continuum Code   2013]]=6),1,0)</f>
        <v>1</v>
      </c>
      <c r="H1347">
        <f>IF(OR(Table2[[#This Row],[ Rural-Urban Continuum Code   2013]]=7,Table2[[#This Row],[ Rural-Urban Continuum Code   2013]]=8,Table2[[#This Row],[ Rural-Urban Continuum Code   2013]]=9),1,0)</f>
        <v>0</v>
      </c>
      <c r="I1347">
        <v>0.21</v>
      </c>
      <c r="J1347">
        <v>0.08</v>
      </c>
      <c r="K1347" s="17">
        <f>Table1[[#This Row],[Median Income 2018]]</f>
        <v>56950</v>
      </c>
      <c r="L1347">
        <f>(Table1[[#This Row],[Hospital Beds 2018]]/Table1[[#This Row],[Population Estimate 2018]])*1000</f>
        <v>1.5425433454680078</v>
      </c>
      <c r="M1347" s="1">
        <v>0.82</v>
      </c>
      <c r="N1347">
        <f>Table1[[#This Row],[Population Estimate 2018]]</f>
        <v>16207</v>
      </c>
      <c r="O1347" t="str" cm="1">
        <f t="array" ref="O134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48" spans="1:15" x14ac:dyDescent="0.3">
      <c r="A1348">
        <v>1352</v>
      </c>
      <c r="B1348" t="s">
        <v>933</v>
      </c>
      <c r="C1348" t="s">
        <v>955</v>
      </c>
      <c r="D1348" t="s">
        <v>21</v>
      </c>
      <c r="E1348">
        <v>4</v>
      </c>
      <c r="F1348">
        <f>IF(OR(Table2[[#This Row],[ Rural-Urban Continuum Code   2013]]=1,Table2[[#This Row],[ Rural-Urban Continuum Code   2013]]=2,Table2[[#This Row],[ Rural-Urban Continuum Code   2013]]=3),1,0)</f>
        <v>0</v>
      </c>
      <c r="G1348">
        <f>IF(OR(Table2[[#This Row],[ Rural-Urban Continuum Code   2013]]=4,Table2[[#This Row],[ Rural-Urban Continuum Code   2013]]=5,Table2[[#This Row],[ Rural-Urban Continuum Code   2013]]=6),1,0)</f>
        <v>1</v>
      </c>
      <c r="H1348">
        <f>IF(OR(Table2[[#This Row],[ Rural-Urban Continuum Code   2013]]=7,Table2[[#This Row],[ Rural-Urban Continuum Code   2013]]=8,Table2[[#This Row],[ Rural-Urban Continuum Code   2013]]=9),1,0)</f>
        <v>0</v>
      </c>
      <c r="I1348">
        <v>0.19</v>
      </c>
      <c r="J1348">
        <v>0.06</v>
      </c>
      <c r="K1348" s="17">
        <f>Table1[[#This Row],[Median Income 2018]]</f>
        <v>60579</v>
      </c>
      <c r="L1348">
        <f>(Table1[[#This Row],[Hospital Beds 2018]]/Table1[[#This Row],[Population Estimate 2018]])*1000</f>
        <v>4.2002100105005251</v>
      </c>
      <c r="M1348" s="1">
        <v>0.83</v>
      </c>
      <c r="N1348">
        <f>Table1[[#This Row],[Population Estimate 2018]]</f>
        <v>42855</v>
      </c>
      <c r="O1348" t="str" cm="1">
        <f t="array" ref="O134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49" spans="1:15" x14ac:dyDescent="0.3">
      <c r="A1349">
        <v>1353</v>
      </c>
      <c r="B1349" t="s">
        <v>933</v>
      </c>
      <c r="C1349" t="s">
        <v>956</v>
      </c>
      <c r="D1349" t="s">
        <v>21</v>
      </c>
      <c r="E1349">
        <v>9</v>
      </c>
      <c r="F1349">
        <f>IF(OR(Table2[[#This Row],[ Rural-Urban Continuum Code   2013]]=1,Table2[[#This Row],[ Rural-Urban Continuum Code   2013]]=2,Table2[[#This Row],[ Rural-Urban Continuum Code   2013]]=3),1,0)</f>
        <v>0</v>
      </c>
      <c r="G1349">
        <f>IF(OR(Table2[[#This Row],[ Rural-Urban Continuum Code   2013]]=4,Table2[[#This Row],[ Rural-Urban Continuum Code   2013]]=5,Table2[[#This Row],[ Rural-Urban Continuum Code   2013]]=6),1,0)</f>
        <v>0</v>
      </c>
      <c r="H1349">
        <f>IF(OR(Table2[[#This Row],[ Rural-Urban Continuum Code   2013]]=7,Table2[[#This Row],[ Rural-Urban Continuum Code   2013]]=8,Table2[[#This Row],[ Rural-Urban Continuum Code   2013]]=9),1,0)</f>
        <v>1</v>
      </c>
      <c r="I1349">
        <v>0.24</v>
      </c>
      <c r="J1349">
        <v>7.0000000000000007E-2</v>
      </c>
      <c r="K1349" s="17">
        <f>Table1[[#This Row],[Median Income 2018]]</f>
        <v>54438</v>
      </c>
      <c r="L1349">
        <f>(Table1[[#This Row],[Hospital Beds 2018]]/Table1[[#This Row],[Population Estimate 2018]])*1000</f>
        <v>17.655367231638419</v>
      </c>
      <c r="M1349" s="1">
        <v>0.78</v>
      </c>
      <c r="N1349">
        <f>Table1[[#This Row],[Population Estimate 2018]]</f>
        <v>4248</v>
      </c>
      <c r="O1349" t="str" cm="1">
        <f t="array" ref="O1349">_xlfn.IFS(Table2[[#This Row],[ Rural-Urban Continuum Code   2014]]=1,"Urban",Table2[[#This Row],[ Rural-Urban Continuum Code   2015]]=1, "Suburban",Table2[[#This Row],[ Rural-Urban Continuum Code   2016]]=1,"Rural")</f>
        <v>Rural</v>
      </c>
    </row>
    <row r="1350" spans="1:15" x14ac:dyDescent="0.3">
      <c r="A1350">
        <v>1354</v>
      </c>
      <c r="B1350" t="s">
        <v>933</v>
      </c>
      <c r="C1350" t="s">
        <v>957</v>
      </c>
      <c r="D1350" t="s">
        <v>21</v>
      </c>
      <c r="E1350">
        <v>6</v>
      </c>
      <c r="F1350">
        <f>IF(OR(Table2[[#This Row],[ Rural-Urban Continuum Code   2013]]=1,Table2[[#This Row],[ Rural-Urban Continuum Code   2013]]=2,Table2[[#This Row],[ Rural-Urban Continuum Code   2013]]=3),1,0)</f>
        <v>0</v>
      </c>
      <c r="G1350">
        <f>IF(OR(Table2[[#This Row],[ Rural-Urban Continuum Code   2013]]=4,Table2[[#This Row],[ Rural-Urban Continuum Code   2013]]=5,Table2[[#This Row],[ Rural-Urban Continuum Code   2013]]=6),1,0)</f>
        <v>1</v>
      </c>
      <c r="H1350">
        <f>IF(OR(Table2[[#This Row],[ Rural-Urban Continuum Code   2013]]=7,Table2[[#This Row],[ Rural-Urban Continuum Code   2013]]=8,Table2[[#This Row],[ Rural-Urban Continuum Code   2013]]=9),1,0)</f>
        <v>0</v>
      </c>
      <c r="I1350">
        <v>0.26</v>
      </c>
      <c r="J1350">
        <v>0.08</v>
      </c>
      <c r="K1350" s="17">
        <f>Table1[[#This Row],[Median Income 2018]]</f>
        <v>46281</v>
      </c>
      <c r="L1350">
        <f>(Table1[[#This Row],[Hospital Beds 2018]]/Table1[[#This Row],[Population Estimate 2018]])*1000</f>
        <v>2.0096463022508035</v>
      </c>
      <c r="M1350" s="1">
        <v>0.78</v>
      </c>
      <c r="N1350">
        <f>Table1[[#This Row],[Population Estimate 2018]]</f>
        <v>12440</v>
      </c>
      <c r="O1350" t="str" cm="1">
        <f t="array" ref="O135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51" spans="1:15" x14ac:dyDescent="0.3">
      <c r="A1351">
        <v>1355</v>
      </c>
      <c r="B1351" t="s">
        <v>933</v>
      </c>
      <c r="C1351" t="s">
        <v>958</v>
      </c>
      <c r="D1351" t="s">
        <v>21</v>
      </c>
      <c r="E1351">
        <v>9</v>
      </c>
      <c r="F1351">
        <f>IF(OR(Table2[[#This Row],[ Rural-Urban Continuum Code   2013]]=1,Table2[[#This Row],[ Rural-Urban Continuum Code   2013]]=2,Table2[[#This Row],[ Rural-Urban Continuum Code   2013]]=3),1,0)</f>
        <v>0</v>
      </c>
      <c r="G1351">
        <f>IF(OR(Table2[[#This Row],[ Rural-Urban Continuum Code   2013]]=4,Table2[[#This Row],[ Rural-Urban Continuum Code   2013]]=5,Table2[[#This Row],[ Rural-Urban Continuum Code   2013]]=6),1,0)</f>
        <v>0</v>
      </c>
      <c r="H1351">
        <f>IF(OR(Table2[[#This Row],[ Rural-Urban Continuum Code   2013]]=7,Table2[[#This Row],[ Rural-Urban Continuum Code   2013]]=8,Table2[[#This Row],[ Rural-Urban Continuum Code   2013]]=9),1,0)</f>
        <v>1</v>
      </c>
      <c r="I1351">
        <v>0.28000000000000003</v>
      </c>
      <c r="J1351">
        <v>7.0000000000000007E-2</v>
      </c>
      <c r="K1351" s="17">
        <f>Table1[[#This Row],[Median Income 2018]]</f>
        <v>52445</v>
      </c>
      <c r="L1351">
        <f>(Table1[[#This Row],[Hospital Beds 2018]]/Table1[[#This Row],[Population Estimate 2018]])*1000</f>
        <v>13.21718233703815</v>
      </c>
      <c r="M1351" s="1">
        <v>0.74</v>
      </c>
      <c r="N1351">
        <f>Table1[[#This Row],[Population Estimate 2018]]</f>
        <v>6658</v>
      </c>
      <c r="O1351" t="str" cm="1">
        <f t="array" ref="O1351">_xlfn.IFS(Table2[[#This Row],[ Rural-Urban Continuum Code   2014]]=1,"Urban",Table2[[#This Row],[ Rural-Urban Continuum Code   2015]]=1, "Suburban",Table2[[#This Row],[ Rural-Urban Continuum Code   2016]]=1,"Rural")</f>
        <v>Rural</v>
      </c>
    </row>
    <row r="1352" spans="1:15" x14ac:dyDescent="0.3">
      <c r="A1352">
        <v>1356</v>
      </c>
      <c r="B1352" t="s">
        <v>933</v>
      </c>
      <c r="C1352" t="s">
        <v>209</v>
      </c>
      <c r="D1352" t="s">
        <v>21</v>
      </c>
      <c r="E1352">
        <v>6</v>
      </c>
      <c r="F1352">
        <f>IF(OR(Table2[[#This Row],[ Rural-Urban Continuum Code   2013]]=1,Table2[[#This Row],[ Rural-Urban Continuum Code   2013]]=2,Table2[[#This Row],[ Rural-Urban Continuum Code   2013]]=3),1,0)</f>
        <v>0</v>
      </c>
      <c r="G1352">
        <f>IF(OR(Table2[[#This Row],[ Rural-Urban Continuum Code   2013]]=4,Table2[[#This Row],[ Rural-Urban Continuum Code   2013]]=5,Table2[[#This Row],[ Rural-Urban Continuum Code   2013]]=6),1,0)</f>
        <v>1</v>
      </c>
      <c r="H1352">
        <f>IF(OR(Table2[[#This Row],[ Rural-Urban Continuum Code   2013]]=7,Table2[[#This Row],[ Rural-Urban Continuum Code   2013]]=8,Table2[[#This Row],[ Rural-Urban Continuum Code   2013]]=9),1,0)</f>
        <v>0</v>
      </c>
      <c r="I1352">
        <v>0.26</v>
      </c>
      <c r="J1352">
        <v>0.09</v>
      </c>
      <c r="K1352" s="17">
        <f>Table1[[#This Row],[Median Income 2018]]</f>
        <v>61015</v>
      </c>
      <c r="L1352">
        <f>(Table1[[#This Row],[Hospital Beds 2018]]/Table1[[#This Row],[Population Estimate 2018]])*1000</f>
        <v>1.5012197410395947</v>
      </c>
      <c r="M1352" s="1">
        <v>0.76</v>
      </c>
      <c r="N1352">
        <f>Table1[[#This Row],[Population Estimate 2018]]</f>
        <v>10658</v>
      </c>
      <c r="O1352" t="str" cm="1">
        <f t="array" ref="O135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53" spans="1:15" x14ac:dyDescent="0.3">
      <c r="A1353">
        <v>1357</v>
      </c>
      <c r="B1353" t="s">
        <v>933</v>
      </c>
      <c r="C1353" t="s">
        <v>959</v>
      </c>
      <c r="D1353" t="s">
        <v>21</v>
      </c>
      <c r="E1353">
        <v>9</v>
      </c>
      <c r="F1353">
        <f>IF(OR(Table2[[#This Row],[ Rural-Urban Continuum Code   2013]]=1,Table2[[#This Row],[ Rural-Urban Continuum Code   2013]]=2,Table2[[#This Row],[ Rural-Urban Continuum Code   2013]]=3),1,0)</f>
        <v>0</v>
      </c>
      <c r="G1353">
        <f>IF(OR(Table2[[#This Row],[ Rural-Urban Continuum Code   2013]]=4,Table2[[#This Row],[ Rural-Urban Continuum Code   2013]]=5,Table2[[#This Row],[ Rural-Urban Continuum Code   2013]]=6),1,0)</f>
        <v>0</v>
      </c>
      <c r="H1353">
        <f>IF(OR(Table2[[#This Row],[ Rural-Urban Continuum Code   2013]]=7,Table2[[#This Row],[ Rural-Urban Continuum Code   2013]]=8,Table2[[#This Row],[ Rural-Urban Continuum Code   2013]]=9),1,0)</f>
        <v>1</v>
      </c>
      <c r="I1353">
        <v>0.24</v>
      </c>
      <c r="J1353">
        <v>0.08</v>
      </c>
      <c r="K1353" s="17">
        <f>Table1[[#This Row],[Median Income 2018]]</f>
        <v>52058</v>
      </c>
      <c r="L1353">
        <f>(Table1[[#This Row],[Hospital Beds 2018]]/Table1[[#This Row],[Population Estimate 2018]])*1000</f>
        <v>14.635444385311336</v>
      </c>
      <c r="M1353" s="1">
        <v>0.78</v>
      </c>
      <c r="N1353">
        <f>Table1[[#This Row],[Population Estimate 2018]]</f>
        <v>3758</v>
      </c>
      <c r="O1353" t="str" cm="1">
        <f t="array" ref="O1353">_xlfn.IFS(Table2[[#This Row],[ Rural-Urban Continuum Code   2014]]=1,"Urban",Table2[[#This Row],[ Rural-Urban Continuum Code   2015]]=1, "Suburban",Table2[[#This Row],[ Rural-Urban Continuum Code   2016]]=1,"Rural")</f>
        <v>Rural</v>
      </c>
    </row>
    <row r="1354" spans="1:15" x14ac:dyDescent="0.3">
      <c r="A1354">
        <v>1358</v>
      </c>
      <c r="B1354" t="s">
        <v>933</v>
      </c>
      <c r="C1354" t="s">
        <v>960</v>
      </c>
      <c r="D1354" t="s">
        <v>21</v>
      </c>
      <c r="E1354">
        <v>1</v>
      </c>
      <c r="F1354">
        <f>IF(OR(Table2[[#This Row],[ Rural-Urban Continuum Code   2013]]=1,Table2[[#This Row],[ Rural-Urban Continuum Code   2013]]=2,Table2[[#This Row],[ Rural-Urban Continuum Code   2013]]=3),1,0)</f>
        <v>1</v>
      </c>
      <c r="G1354">
        <f>IF(OR(Table2[[#This Row],[ Rural-Urban Continuum Code   2013]]=4,Table2[[#This Row],[ Rural-Urban Continuum Code   2013]]=5,Table2[[#This Row],[ Rural-Urban Continuum Code   2013]]=6),1,0)</f>
        <v>0</v>
      </c>
      <c r="H1354">
        <f>IF(OR(Table2[[#This Row],[ Rural-Urban Continuum Code   2013]]=7,Table2[[#This Row],[ Rural-Urban Continuum Code   2013]]=8,Table2[[#This Row],[ Rural-Urban Continuum Code   2013]]=9),1,0)</f>
        <v>0</v>
      </c>
      <c r="I1354">
        <v>0.18</v>
      </c>
      <c r="J1354">
        <v>0.06</v>
      </c>
      <c r="K1354" s="17">
        <f>Table1[[#This Row],[Median Income 2018]]</f>
        <v>67269</v>
      </c>
      <c r="L1354">
        <f>(Table1[[#This Row],[Hospital Beds 2018]]/Table1[[#This Row],[Population Estimate 2018]])*1000</f>
        <v>1.7196602793570577</v>
      </c>
      <c r="M1354" s="1">
        <v>0.84</v>
      </c>
      <c r="N1354">
        <f>Table1[[#This Row],[Population Estimate 2018]]</f>
        <v>28494</v>
      </c>
      <c r="O1354" t="str" cm="1">
        <f t="array" ref="O1354">_xlfn.IFS(Table2[[#This Row],[ Rural-Urban Continuum Code   2014]]=1,"Urban",Table2[[#This Row],[ Rural-Urban Continuum Code   2015]]=1, "Suburban",Table2[[#This Row],[ Rural-Urban Continuum Code   2016]]=1,"Rural")</f>
        <v>Urban</v>
      </c>
    </row>
    <row r="1355" spans="1:15" x14ac:dyDescent="0.3">
      <c r="A1355">
        <v>1359</v>
      </c>
      <c r="B1355" t="s">
        <v>933</v>
      </c>
      <c r="C1355" t="s">
        <v>164</v>
      </c>
      <c r="D1355" t="s">
        <v>21</v>
      </c>
      <c r="E1355">
        <v>9</v>
      </c>
      <c r="F1355">
        <f>IF(OR(Table2[[#This Row],[ Rural-Urban Continuum Code   2013]]=1,Table2[[#This Row],[ Rural-Urban Continuum Code   2013]]=2,Table2[[#This Row],[ Rural-Urban Continuum Code   2013]]=3),1,0)</f>
        <v>0</v>
      </c>
      <c r="G1355">
        <f>IF(OR(Table2[[#This Row],[ Rural-Urban Continuum Code   2013]]=4,Table2[[#This Row],[ Rural-Urban Continuum Code   2013]]=5,Table2[[#This Row],[ Rural-Urban Continuum Code   2013]]=6),1,0)</f>
        <v>0</v>
      </c>
      <c r="H1355">
        <f>IF(OR(Table2[[#This Row],[ Rural-Urban Continuum Code   2013]]=7,Table2[[#This Row],[ Rural-Urban Continuum Code   2013]]=8,Table2[[#This Row],[ Rural-Urban Continuum Code   2013]]=9),1,0)</f>
        <v>1</v>
      </c>
      <c r="I1355">
        <v>0.25</v>
      </c>
      <c r="J1355">
        <v>7.0000000000000007E-2</v>
      </c>
      <c r="K1355" s="17">
        <f>Table1[[#This Row],[Median Income 2018]]</f>
        <v>51305</v>
      </c>
      <c r="L1355">
        <f>(Table1[[#This Row],[Hospital Beds 2018]]/Table1[[#This Row],[Population Estimate 2018]])*1000</f>
        <v>17.627357659086904</v>
      </c>
      <c r="M1355" s="1">
        <v>0.76</v>
      </c>
      <c r="N1355">
        <f>Table1[[#This Row],[Population Estimate 2018]]</f>
        <v>5673</v>
      </c>
      <c r="O1355" t="str" cm="1">
        <f t="array" ref="O1355">_xlfn.IFS(Table2[[#This Row],[ Rural-Urban Continuum Code   2014]]=1,"Urban",Table2[[#This Row],[ Rural-Urban Continuum Code   2015]]=1, "Suburban",Table2[[#This Row],[ Rural-Urban Continuum Code   2016]]=1,"Rural")</f>
        <v>Rural</v>
      </c>
    </row>
    <row r="1356" spans="1:15" x14ac:dyDescent="0.3">
      <c r="A1356">
        <v>1360</v>
      </c>
      <c r="B1356" t="s">
        <v>933</v>
      </c>
      <c r="C1356" t="s">
        <v>637</v>
      </c>
      <c r="D1356" t="s">
        <v>21</v>
      </c>
      <c r="E1356">
        <v>7</v>
      </c>
      <c r="F1356">
        <f>IF(OR(Table2[[#This Row],[ Rural-Urban Continuum Code   2013]]=1,Table2[[#This Row],[ Rural-Urban Continuum Code   2013]]=2,Table2[[#This Row],[ Rural-Urban Continuum Code   2013]]=3),1,0)</f>
        <v>0</v>
      </c>
      <c r="G1356">
        <f>IF(OR(Table2[[#This Row],[ Rural-Urban Continuum Code   2013]]=4,Table2[[#This Row],[ Rural-Urban Continuum Code   2013]]=5,Table2[[#This Row],[ Rural-Urban Continuum Code   2013]]=6),1,0)</f>
        <v>0</v>
      </c>
      <c r="H1356">
        <f>IF(OR(Table2[[#This Row],[ Rural-Urban Continuum Code   2013]]=7,Table2[[#This Row],[ Rural-Urban Continuum Code   2013]]=8,Table2[[#This Row],[ Rural-Urban Continuum Code   2013]]=9),1,0)</f>
        <v>1</v>
      </c>
      <c r="I1356">
        <v>0.16</v>
      </c>
      <c r="J1356">
        <v>0.05</v>
      </c>
      <c r="K1356" s="17">
        <f>Table1[[#This Row],[Median Income 2018]]</f>
        <v>57690</v>
      </c>
      <c r="L1356">
        <f>(Table1[[#This Row],[Hospital Beds 2018]]/Table1[[#This Row],[Population Estimate 2018]])*1000</f>
        <v>5.3064887432205712</v>
      </c>
      <c r="M1356" s="1">
        <v>0.84</v>
      </c>
      <c r="N1356">
        <f>Table1[[#This Row],[Population Estimate 2018]]</f>
        <v>25629</v>
      </c>
      <c r="O1356" t="str" cm="1">
        <f t="array" ref="O1356">_xlfn.IFS(Table2[[#This Row],[ Rural-Urban Continuum Code   2014]]=1,"Urban",Table2[[#This Row],[ Rural-Urban Continuum Code   2015]]=1, "Suburban",Table2[[#This Row],[ Rural-Urban Continuum Code   2016]]=1,"Rural")</f>
        <v>Rural</v>
      </c>
    </row>
    <row r="1357" spans="1:15" x14ac:dyDescent="0.3">
      <c r="A1357">
        <v>1361</v>
      </c>
      <c r="B1357" t="s">
        <v>933</v>
      </c>
      <c r="C1357" t="s">
        <v>961</v>
      </c>
      <c r="D1357" t="s">
        <v>21</v>
      </c>
      <c r="E1357">
        <v>6</v>
      </c>
      <c r="F1357">
        <f>IF(OR(Table2[[#This Row],[ Rural-Urban Continuum Code   2013]]=1,Table2[[#This Row],[ Rural-Urban Continuum Code   2013]]=2,Table2[[#This Row],[ Rural-Urban Continuum Code   2013]]=3),1,0)</f>
        <v>0</v>
      </c>
      <c r="G1357">
        <f>IF(OR(Table2[[#This Row],[ Rural-Urban Continuum Code   2013]]=4,Table2[[#This Row],[ Rural-Urban Continuum Code   2013]]=5,Table2[[#This Row],[ Rural-Urban Continuum Code   2013]]=6),1,0)</f>
        <v>1</v>
      </c>
      <c r="H1357">
        <f>IF(OR(Table2[[#This Row],[ Rural-Urban Continuum Code   2013]]=7,Table2[[#This Row],[ Rural-Urban Continuum Code   2013]]=8,Table2[[#This Row],[ Rural-Urban Continuum Code   2013]]=9),1,0)</f>
        <v>0</v>
      </c>
      <c r="I1357">
        <v>0.19</v>
      </c>
      <c r="J1357">
        <v>7.0000000000000007E-2</v>
      </c>
      <c r="K1357" s="17">
        <f>Table1[[#This Row],[Median Income 2018]]</f>
        <v>61959</v>
      </c>
      <c r="L1357">
        <f>(Table1[[#This Row],[Hospital Beds 2018]]/Table1[[#This Row],[Population Estimate 2018]])*1000</f>
        <v>5.1292058093831017</v>
      </c>
      <c r="M1357" s="1">
        <v>0.83</v>
      </c>
      <c r="N1357">
        <f>Table1[[#This Row],[Population Estimate 2018]]</f>
        <v>35873</v>
      </c>
      <c r="O1357" t="str" cm="1">
        <f t="array" ref="O135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58" spans="1:15" x14ac:dyDescent="0.3">
      <c r="A1358">
        <v>1362</v>
      </c>
      <c r="B1358" t="s">
        <v>933</v>
      </c>
      <c r="C1358" t="s">
        <v>962</v>
      </c>
      <c r="D1358" t="s">
        <v>21</v>
      </c>
      <c r="E1358">
        <v>8</v>
      </c>
      <c r="F1358">
        <f>IF(OR(Table2[[#This Row],[ Rural-Urban Continuum Code   2013]]=1,Table2[[#This Row],[ Rural-Urban Continuum Code   2013]]=2,Table2[[#This Row],[ Rural-Urban Continuum Code   2013]]=3),1,0)</f>
        <v>0</v>
      </c>
      <c r="G1358">
        <f>IF(OR(Table2[[#This Row],[ Rural-Urban Continuum Code   2013]]=4,Table2[[#This Row],[ Rural-Urban Continuum Code   2013]]=5,Table2[[#This Row],[ Rural-Urban Continuum Code   2013]]=6),1,0)</f>
        <v>0</v>
      </c>
      <c r="H1358">
        <f>IF(OR(Table2[[#This Row],[ Rural-Urban Continuum Code   2013]]=7,Table2[[#This Row],[ Rural-Urban Continuum Code   2013]]=8,Table2[[#This Row],[ Rural-Urban Continuum Code   2013]]=9),1,0)</f>
        <v>1</v>
      </c>
      <c r="I1358">
        <v>0.17</v>
      </c>
      <c r="J1358">
        <v>0.05</v>
      </c>
      <c r="K1358" s="17">
        <f>Table1[[#This Row],[Median Income 2018]]</f>
        <v>43162</v>
      </c>
      <c r="L1358">
        <f>(Table1[[#This Row],[Hospital Beds 2018]]/Table1[[#This Row],[Population Estimate 2018]])*1000</f>
        <v>9.0596122485957604</v>
      </c>
      <c r="M1358" s="1">
        <v>0.84</v>
      </c>
      <c r="N1358">
        <f>Table1[[#This Row],[Population Estimate 2018]]</f>
        <v>5519</v>
      </c>
      <c r="O1358" t="str" cm="1">
        <f t="array" ref="O1358">_xlfn.IFS(Table2[[#This Row],[ Rural-Urban Continuum Code   2014]]=1,"Urban",Table2[[#This Row],[ Rural-Urban Continuum Code   2015]]=1, "Suburban",Table2[[#This Row],[ Rural-Urban Continuum Code   2016]]=1,"Rural")</f>
        <v>Rural</v>
      </c>
    </row>
    <row r="1359" spans="1:15" x14ac:dyDescent="0.3">
      <c r="A1359">
        <v>1363</v>
      </c>
      <c r="B1359" t="s">
        <v>933</v>
      </c>
      <c r="C1359" t="s">
        <v>69</v>
      </c>
      <c r="D1359" t="s">
        <v>21</v>
      </c>
      <c r="E1359">
        <v>8</v>
      </c>
      <c r="F1359">
        <f>IF(OR(Table2[[#This Row],[ Rural-Urban Continuum Code   2013]]=1,Table2[[#This Row],[ Rural-Urban Continuum Code   2013]]=2,Table2[[#This Row],[ Rural-Urban Continuum Code   2013]]=3),1,0)</f>
        <v>0</v>
      </c>
      <c r="G1359">
        <f>IF(OR(Table2[[#This Row],[ Rural-Urban Continuum Code   2013]]=4,Table2[[#This Row],[ Rural-Urban Continuum Code   2013]]=5,Table2[[#This Row],[ Rural-Urban Continuum Code   2013]]=6),1,0)</f>
        <v>0</v>
      </c>
      <c r="H1359">
        <f>IF(OR(Table2[[#This Row],[ Rural-Urban Continuum Code   2013]]=7,Table2[[#This Row],[ Rural-Urban Continuum Code   2013]]=8,Table2[[#This Row],[ Rural-Urban Continuum Code   2013]]=9),1,0)</f>
        <v>1</v>
      </c>
      <c r="I1359">
        <v>0.21</v>
      </c>
      <c r="J1359">
        <v>0.06</v>
      </c>
      <c r="K1359" s="17">
        <f>Table1[[#This Row],[Median Income 2018]]</f>
        <v>58105</v>
      </c>
      <c r="L1359">
        <f>(Table1[[#This Row],[Hospital Beds 2018]]/Table1[[#This Row],[Population Estimate 2018]])*1000</f>
        <v>2.1299254526091587</v>
      </c>
      <c r="M1359" s="1">
        <v>0.8</v>
      </c>
      <c r="N1359">
        <f>Table1[[#This Row],[Population Estimate 2018]]</f>
        <v>9390</v>
      </c>
      <c r="O1359" t="str" cm="1">
        <f t="array" ref="O1359">_xlfn.IFS(Table2[[#This Row],[ Rural-Urban Continuum Code   2014]]=1,"Urban",Table2[[#This Row],[ Rural-Urban Continuum Code   2015]]=1, "Suburban",Table2[[#This Row],[ Rural-Urban Continuum Code   2016]]=1,"Rural")</f>
        <v>Rural</v>
      </c>
    </row>
    <row r="1360" spans="1:15" x14ac:dyDescent="0.3">
      <c r="A1360">
        <v>1364</v>
      </c>
      <c r="B1360" t="s">
        <v>933</v>
      </c>
      <c r="C1360" t="s">
        <v>350</v>
      </c>
      <c r="D1360" t="s">
        <v>21</v>
      </c>
      <c r="E1360">
        <v>7</v>
      </c>
      <c r="F1360">
        <f>IF(OR(Table2[[#This Row],[ Rural-Urban Continuum Code   2013]]=1,Table2[[#This Row],[ Rural-Urban Continuum Code   2013]]=2,Table2[[#This Row],[ Rural-Urban Continuum Code   2013]]=3),1,0)</f>
        <v>0</v>
      </c>
      <c r="G1360">
        <f>IF(OR(Table2[[#This Row],[ Rural-Urban Continuum Code   2013]]=4,Table2[[#This Row],[ Rural-Urban Continuum Code   2013]]=5,Table2[[#This Row],[ Rural-Urban Continuum Code   2013]]=6),1,0)</f>
        <v>0</v>
      </c>
      <c r="H1360">
        <f>IF(OR(Table2[[#This Row],[ Rural-Urban Continuum Code   2013]]=7,Table2[[#This Row],[ Rural-Urban Continuum Code   2013]]=8,Table2[[#This Row],[ Rural-Urban Continuum Code   2013]]=9),1,0)</f>
        <v>1</v>
      </c>
      <c r="I1360">
        <v>0.24</v>
      </c>
      <c r="J1360">
        <v>0.08</v>
      </c>
      <c r="K1360" s="17">
        <f>Table1[[#This Row],[Median Income 2018]]</f>
        <v>50821</v>
      </c>
      <c r="L1360">
        <f>(Table1[[#This Row],[Hospital Beds 2018]]/Table1[[#This Row],[Population Estimate 2018]])*1000</f>
        <v>1.1624968410411929</v>
      </c>
      <c r="M1360" s="1">
        <v>0.79</v>
      </c>
      <c r="N1360">
        <f>Table1[[#This Row],[Population Estimate 2018]]</f>
        <v>19785</v>
      </c>
      <c r="O1360" t="str" cm="1">
        <f t="array" ref="O1360">_xlfn.IFS(Table2[[#This Row],[ Rural-Urban Continuum Code   2014]]=1,"Urban",Table2[[#This Row],[ Rural-Urban Continuum Code   2015]]=1, "Suburban",Table2[[#This Row],[ Rural-Urban Continuum Code   2016]]=1,"Rural")</f>
        <v>Rural</v>
      </c>
    </row>
    <row r="1361" spans="1:15" x14ac:dyDescent="0.3">
      <c r="A1361">
        <v>1365</v>
      </c>
      <c r="B1361" t="s">
        <v>933</v>
      </c>
      <c r="C1361" t="s">
        <v>963</v>
      </c>
      <c r="D1361" t="s">
        <v>21</v>
      </c>
      <c r="E1361">
        <v>6</v>
      </c>
      <c r="F1361">
        <f>IF(OR(Table2[[#This Row],[ Rural-Urban Continuum Code   2013]]=1,Table2[[#This Row],[ Rural-Urban Continuum Code   2013]]=2,Table2[[#This Row],[ Rural-Urban Continuum Code   2013]]=3),1,0)</f>
        <v>0</v>
      </c>
      <c r="G1361">
        <f>IF(OR(Table2[[#This Row],[ Rural-Urban Continuum Code   2013]]=4,Table2[[#This Row],[ Rural-Urban Continuum Code   2013]]=5,Table2[[#This Row],[ Rural-Urban Continuum Code   2013]]=6),1,0)</f>
        <v>1</v>
      </c>
      <c r="H1361">
        <f>IF(OR(Table2[[#This Row],[ Rural-Urban Continuum Code   2013]]=7,Table2[[#This Row],[ Rural-Urban Continuum Code   2013]]=8,Table2[[#This Row],[ Rural-Urban Continuum Code   2013]]=9),1,0)</f>
        <v>0</v>
      </c>
      <c r="I1361">
        <v>0.2</v>
      </c>
      <c r="J1361">
        <v>7.0000000000000007E-2</v>
      </c>
      <c r="K1361" s="17">
        <f>Table1[[#This Row],[Median Income 2018]]</f>
        <v>66557</v>
      </c>
      <c r="L1361">
        <f>(Table1[[#This Row],[Hospital Beds 2018]]/Table1[[#This Row],[Population Estimate 2018]])*1000</f>
        <v>1.6421070826671276</v>
      </c>
      <c r="M1361" s="1">
        <v>0.81</v>
      </c>
      <c r="N1361">
        <f>Table1[[#This Row],[Population Estimate 2018]]</f>
        <v>23141</v>
      </c>
      <c r="O1361" t="str" cm="1">
        <f t="array" ref="O136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62" spans="1:15" x14ac:dyDescent="0.3">
      <c r="A1362">
        <v>1366</v>
      </c>
      <c r="B1362" t="s">
        <v>933</v>
      </c>
      <c r="C1362" t="s">
        <v>964</v>
      </c>
      <c r="D1362" t="s">
        <v>21</v>
      </c>
      <c r="E1362">
        <v>1</v>
      </c>
      <c r="F1362">
        <f>IF(OR(Table2[[#This Row],[ Rural-Urban Continuum Code   2013]]=1,Table2[[#This Row],[ Rural-Urban Continuum Code   2013]]=2,Table2[[#This Row],[ Rural-Urban Continuum Code   2013]]=3),1,0)</f>
        <v>1</v>
      </c>
      <c r="G1362">
        <f>IF(OR(Table2[[#This Row],[ Rural-Urban Continuum Code   2013]]=4,Table2[[#This Row],[ Rural-Urban Continuum Code   2013]]=5,Table2[[#This Row],[ Rural-Urban Continuum Code   2013]]=6),1,0)</f>
        <v>0</v>
      </c>
      <c r="H1362">
        <f>IF(OR(Table2[[#This Row],[ Rural-Urban Continuum Code   2013]]=7,Table2[[#This Row],[ Rural-Urban Continuum Code   2013]]=8,Table2[[#This Row],[ Rural-Urban Continuum Code   2013]]=9),1,0)</f>
        <v>0</v>
      </c>
      <c r="I1362">
        <v>0.18</v>
      </c>
      <c r="J1362">
        <v>0.08</v>
      </c>
      <c r="K1362" s="17">
        <f>Table1[[#This Row],[Median Income 2018]]</f>
        <v>53289</v>
      </c>
      <c r="L1362">
        <f>(Table1[[#This Row],[Hospital Beds 2018]]/Table1[[#This Row],[Population Estimate 2018]])*1000</f>
        <v>4.1317571444967287</v>
      </c>
      <c r="M1362" s="1">
        <v>0.83</v>
      </c>
      <c r="N1362">
        <f>Table1[[#This Row],[Population Estimate 2018]]</f>
        <v>26139</v>
      </c>
      <c r="O1362" t="str" cm="1">
        <f t="array" ref="O1362">_xlfn.IFS(Table2[[#This Row],[ Rural-Urban Continuum Code   2014]]=1,"Urban",Table2[[#This Row],[ Rural-Urban Continuum Code   2015]]=1, "Suburban",Table2[[#This Row],[ Rural-Urban Continuum Code   2016]]=1,"Rural")</f>
        <v>Urban</v>
      </c>
    </row>
    <row r="1363" spans="1:15" x14ac:dyDescent="0.3">
      <c r="A1363">
        <v>1367</v>
      </c>
      <c r="B1363" t="s">
        <v>933</v>
      </c>
      <c r="C1363" t="s">
        <v>965</v>
      </c>
      <c r="D1363" t="s">
        <v>21</v>
      </c>
      <c r="E1363">
        <v>6</v>
      </c>
      <c r="F1363">
        <f>IF(OR(Table2[[#This Row],[ Rural-Urban Continuum Code   2013]]=1,Table2[[#This Row],[ Rural-Urban Continuum Code   2013]]=2,Table2[[#This Row],[ Rural-Urban Continuum Code   2013]]=3),1,0)</f>
        <v>0</v>
      </c>
      <c r="G1363">
        <f>IF(OR(Table2[[#This Row],[ Rural-Urban Continuum Code   2013]]=4,Table2[[#This Row],[ Rural-Urban Continuum Code   2013]]=5,Table2[[#This Row],[ Rural-Urban Continuum Code   2013]]=6),1,0)</f>
        <v>1</v>
      </c>
      <c r="H1363">
        <f>IF(OR(Table2[[#This Row],[ Rural-Urban Continuum Code   2013]]=7,Table2[[#This Row],[ Rural-Urban Continuum Code   2013]]=8,Table2[[#This Row],[ Rural-Urban Continuum Code   2013]]=9),1,0)</f>
        <v>0</v>
      </c>
      <c r="I1363">
        <v>0.2</v>
      </c>
      <c r="J1363">
        <v>0.08</v>
      </c>
      <c r="K1363" s="17">
        <f>Table1[[#This Row],[Median Income 2018]]</f>
        <v>57471</v>
      </c>
      <c r="L1363">
        <f>(Table1[[#This Row],[Hospital Beds 2018]]/Table1[[#This Row],[Population Estimate 2018]])*1000</f>
        <v>0.75371581898760898</v>
      </c>
      <c r="M1363" s="1">
        <v>0.83</v>
      </c>
      <c r="N1363">
        <f>Table1[[#This Row],[Population Estimate 2018]]</f>
        <v>33169</v>
      </c>
      <c r="O1363" t="str" cm="1">
        <f t="array" ref="O136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64" spans="1:15" x14ac:dyDescent="0.3">
      <c r="A1364">
        <v>1368</v>
      </c>
      <c r="B1364" t="s">
        <v>933</v>
      </c>
      <c r="C1364" t="s">
        <v>966</v>
      </c>
      <c r="D1364" t="s">
        <v>21</v>
      </c>
      <c r="E1364">
        <v>4</v>
      </c>
      <c r="F1364">
        <f>IF(OR(Table2[[#This Row],[ Rural-Urban Continuum Code   2013]]=1,Table2[[#This Row],[ Rural-Urban Continuum Code   2013]]=2,Table2[[#This Row],[ Rural-Urban Continuum Code   2013]]=3),1,0)</f>
        <v>0</v>
      </c>
      <c r="G1364">
        <f>IF(OR(Table2[[#This Row],[ Rural-Urban Continuum Code   2013]]=4,Table2[[#This Row],[ Rural-Urban Continuum Code   2013]]=5,Table2[[#This Row],[ Rural-Urban Continuum Code   2013]]=6),1,0)</f>
        <v>1</v>
      </c>
      <c r="H1364">
        <f>IF(OR(Table2[[#This Row],[ Rural-Urban Continuum Code   2013]]=7,Table2[[#This Row],[ Rural-Urban Continuum Code   2013]]=8,Table2[[#This Row],[ Rural-Urban Continuum Code   2013]]=9),1,0)</f>
        <v>0</v>
      </c>
      <c r="I1364">
        <v>0.18</v>
      </c>
      <c r="J1364">
        <v>0.06</v>
      </c>
      <c r="K1364" s="17">
        <f>Table1[[#This Row],[Median Income 2018]]</f>
        <v>53387</v>
      </c>
      <c r="L1364">
        <f>(Table1[[#This Row],[Hospital Beds 2018]]/Table1[[#This Row],[Population Estimate 2018]])*1000</f>
        <v>0</v>
      </c>
      <c r="M1364" s="1">
        <v>0.83</v>
      </c>
      <c r="N1364">
        <f>Table1[[#This Row],[Population Estimate 2018]]</f>
        <v>40011</v>
      </c>
      <c r="O1364" t="str" cm="1">
        <f t="array" ref="O136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65" spans="1:15" x14ac:dyDescent="0.3">
      <c r="A1365">
        <v>1369</v>
      </c>
      <c r="B1365" t="s">
        <v>933</v>
      </c>
      <c r="C1365" t="s">
        <v>440</v>
      </c>
      <c r="D1365" t="s">
        <v>21</v>
      </c>
      <c r="E1365">
        <v>9</v>
      </c>
      <c r="F1365">
        <f>IF(OR(Table2[[#This Row],[ Rural-Urban Continuum Code   2013]]=1,Table2[[#This Row],[ Rural-Urban Continuum Code   2013]]=2,Table2[[#This Row],[ Rural-Urban Continuum Code   2013]]=3),1,0)</f>
        <v>0</v>
      </c>
      <c r="G1365">
        <f>IF(OR(Table2[[#This Row],[ Rural-Urban Continuum Code   2013]]=4,Table2[[#This Row],[ Rural-Urban Continuum Code   2013]]=5,Table2[[#This Row],[ Rural-Urban Continuum Code   2013]]=6),1,0)</f>
        <v>0</v>
      </c>
      <c r="H1365">
        <f>IF(OR(Table2[[#This Row],[ Rural-Urban Continuum Code   2013]]=7,Table2[[#This Row],[ Rural-Urban Continuum Code   2013]]=8,Table2[[#This Row],[ Rural-Urban Continuum Code   2013]]=9),1,0)</f>
        <v>1</v>
      </c>
      <c r="I1365">
        <v>0.26</v>
      </c>
      <c r="J1365">
        <v>7.0000000000000007E-2</v>
      </c>
      <c r="K1365" s="17">
        <f>Table1[[#This Row],[Median Income 2018]]</f>
        <v>59938</v>
      </c>
      <c r="L1365">
        <f>(Table1[[#This Row],[Hospital Beds 2018]]/Table1[[#This Row],[Population Estimate 2018]])*1000</f>
        <v>2.4166263895601738</v>
      </c>
      <c r="M1365" s="1">
        <v>0.76</v>
      </c>
      <c r="N1365">
        <f>Table1[[#This Row],[Population Estimate 2018]]</f>
        <v>8276</v>
      </c>
      <c r="O1365" t="str" cm="1">
        <f t="array" ref="O1365">_xlfn.IFS(Table2[[#This Row],[ Rural-Urban Continuum Code   2014]]=1,"Urban",Table2[[#This Row],[ Rural-Urban Continuum Code   2015]]=1, "Suburban",Table2[[#This Row],[ Rural-Urban Continuum Code   2016]]=1,"Rural")</f>
        <v>Rural</v>
      </c>
    </row>
    <row r="1366" spans="1:15" x14ac:dyDescent="0.3">
      <c r="A1366">
        <v>1370</v>
      </c>
      <c r="B1366" t="s">
        <v>933</v>
      </c>
      <c r="C1366" t="s">
        <v>967</v>
      </c>
      <c r="D1366" t="s">
        <v>21</v>
      </c>
      <c r="E1366">
        <v>3</v>
      </c>
      <c r="F1366">
        <f>IF(OR(Table2[[#This Row],[ Rural-Urban Continuum Code   2013]]=1,Table2[[#This Row],[ Rural-Urban Continuum Code   2013]]=2,Table2[[#This Row],[ Rural-Urban Continuum Code   2013]]=3),1,0)</f>
        <v>1</v>
      </c>
      <c r="G1366">
        <f>IF(OR(Table2[[#This Row],[ Rural-Urban Continuum Code   2013]]=4,Table2[[#This Row],[ Rural-Urban Continuum Code   2013]]=5,Table2[[#This Row],[ Rural-Urban Continuum Code   2013]]=6),1,0)</f>
        <v>0</v>
      </c>
      <c r="H1366">
        <f>IF(OR(Table2[[#This Row],[ Rural-Urban Continuum Code   2013]]=7,Table2[[#This Row],[ Rural-Urban Continuum Code   2013]]=8,Table2[[#This Row],[ Rural-Urban Continuum Code   2013]]=9),1,0)</f>
        <v>0</v>
      </c>
      <c r="I1366">
        <v>0.16</v>
      </c>
      <c r="J1366">
        <v>0.05</v>
      </c>
      <c r="K1366" s="17">
        <f>Table1[[#This Row],[Median Income 2018]]</f>
        <v>66209</v>
      </c>
      <c r="L1366">
        <f>(Table1[[#This Row],[Hospital Beds 2018]]/Table1[[#This Row],[Population Estimate 2018]])*1000</f>
        <v>0.4967855055523086</v>
      </c>
      <c r="M1366" s="1">
        <v>0.79</v>
      </c>
      <c r="N1366">
        <f>Table1[[#This Row],[Population Estimate 2018]]</f>
        <v>34220</v>
      </c>
      <c r="O1366" t="str" cm="1">
        <f t="array" ref="O1366">_xlfn.IFS(Table2[[#This Row],[ Rural-Urban Continuum Code   2014]]=1,"Urban",Table2[[#This Row],[ Rural-Urban Continuum Code   2015]]=1, "Suburban",Table2[[#This Row],[ Rural-Urban Continuum Code   2016]]=1,"Rural")</f>
        <v>Urban</v>
      </c>
    </row>
    <row r="1367" spans="1:15" x14ac:dyDescent="0.3">
      <c r="A1367">
        <v>1371</v>
      </c>
      <c r="B1367" t="s">
        <v>933</v>
      </c>
      <c r="C1367" t="s">
        <v>968</v>
      </c>
      <c r="D1367" t="s">
        <v>21</v>
      </c>
      <c r="E1367">
        <v>7</v>
      </c>
      <c r="F1367">
        <f>IF(OR(Table2[[#This Row],[ Rural-Urban Continuum Code   2013]]=1,Table2[[#This Row],[ Rural-Urban Continuum Code   2013]]=2,Table2[[#This Row],[ Rural-Urban Continuum Code   2013]]=3),1,0)</f>
        <v>0</v>
      </c>
      <c r="G1367">
        <f>IF(OR(Table2[[#This Row],[ Rural-Urban Continuum Code   2013]]=4,Table2[[#This Row],[ Rural-Urban Continuum Code   2013]]=5,Table2[[#This Row],[ Rural-Urban Continuum Code   2013]]=6),1,0)</f>
        <v>0</v>
      </c>
      <c r="H1367">
        <f>IF(OR(Table2[[#This Row],[ Rural-Urban Continuum Code   2013]]=7,Table2[[#This Row],[ Rural-Urban Continuum Code   2013]]=8,Table2[[#This Row],[ Rural-Urban Continuum Code   2013]]=9),1,0)</f>
        <v>1</v>
      </c>
      <c r="I1367">
        <v>0.16</v>
      </c>
      <c r="J1367">
        <v>0.04</v>
      </c>
      <c r="K1367" s="17">
        <f>Table1[[#This Row],[Median Income 2018]]</f>
        <v>55766</v>
      </c>
      <c r="L1367">
        <f>(Table1[[#This Row],[Hospital Beds 2018]]/Table1[[#This Row],[Population Estimate 2018]])*1000</f>
        <v>2.1893814997263275</v>
      </c>
      <c r="M1367" s="1">
        <v>0.84</v>
      </c>
      <c r="N1367">
        <f>Table1[[#This Row],[Population Estimate 2018]]</f>
        <v>21924</v>
      </c>
      <c r="O1367" t="str" cm="1">
        <f t="array" ref="O1367">_xlfn.IFS(Table2[[#This Row],[ Rural-Urban Continuum Code   2014]]=1,"Urban",Table2[[#This Row],[ Rural-Urban Continuum Code   2015]]=1, "Suburban",Table2[[#This Row],[ Rural-Urban Continuum Code   2016]]=1,"Rural")</f>
        <v>Rural</v>
      </c>
    </row>
    <row r="1368" spans="1:15" x14ac:dyDescent="0.3">
      <c r="A1368">
        <v>1372</v>
      </c>
      <c r="B1368" t="s">
        <v>933</v>
      </c>
      <c r="C1368" t="s">
        <v>969</v>
      </c>
      <c r="D1368" t="s">
        <v>21</v>
      </c>
      <c r="E1368">
        <v>8</v>
      </c>
      <c r="F1368">
        <f>IF(OR(Table2[[#This Row],[ Rural-Urban Continuum Code   2013]]=1,Table2[[#This Row],[ Rural-Urban Continuum Code   2013]]=2,Table2[[#This Row],[ Rural-Urban Continuum Code   2013]]=3),1,0)</f>
        <v>0</v>
      </c>
      <c r="G1368">
        <f>IF(OR(Table2[[#This Row],[ Rural-Urban Continuum Code   2013]]=4,Table2[[#This Row],[ Rural-Urban Continuum Code   2013]]=5,Table2[[#This Row],[ Rural-Urban Continuum Code   2013]]=6),1,0)</f>
        <v>0</v>
      </c>
      <c r="H1368">
        <f>IF(OR(Table2[[#This Row],[ Rural-Urban Continuum Code   2013]]=7,Table2[[#This Row],[ Rural-Urban Continuum Code   2013]]=8,Table2[[#This Row],[ Rural-Urban Continuum Code   2013]]=9),1,0)</f>
        <v>1</v>
      </c>
      <c r="I1368">
        <v>0.21</v>
      </c>
      <c r="J1368">
        <v>0.06</v>
      </c>
      <c r="K1368" s="17">
        <f>Table1[[#This Row],[Median Income 2018]]</f>
        <v>48799</v>
      </c>
      <c r="L1368">
        <f>(Table1[[#This Row],[Hospital Beds 2018]]/Table1[[#This Row],[Population Estimate 2018]])*1000</f>
        <v>2.1621621621621623</v>
      </c>
      <c r="M1368" s="1">
        <v>0.81</v>
      </c>
      <c r="N1368">
        <f>Table1[[#This Row],[Population Estimate 2018]]</f>
        <v>6475</v>
      </c>
      <c r="O1368" t="str" cm="1">
        <f t="array" ref="O1368">_xlfn.IFS(Table2[[#This Row],[ Rural-Urban Continuum Code   2014]]=1,"Urban",Table2[[#This Row],[ Rural-Urban Continuum Code   2015]]=1, "Suburban",Table2[[#This Row],[ Rural-Urban Continuum Code   2016]]=1,"Rural")</f>
        <v>Rural</v>
      </c>
    </row>
    <row r="1369" spans="1:15" x14ac:dyDescent="0.3">
      <c r="A1369">
        <v>1373</v>
      </c>
      <c r="B1369" t="s">
        <v>933</v>
      </c>
      <c r="C1369" t="s">
        <v>970</v>
      </c>
      <c r="D1369" t="s">
        <v>21</v>
      </c>
      <c r="E1369">
        <v>3</v>
      </c>
      <c r="F1369">
        <f>IF(OR(Table2[[#This Row],[ Rural-Urban Continuum Code   2013]]=1,Table2[[#This Row],[ Rural-Urban Continuum Code   2013]]=2,Table2[[#This Row],[ Rural-Urban Continuum Code   2013]]=3),1,0)</f>
        <v>1</v>
      </c>
      <c r="G1369">
        <f>IF(OR(Table2[[#This Row],[ Rural-Urban Continuum Code   2013]]=4,Table2[[#This Row],[ Rural-Urban Continuum Code   2013]]=5,Table2[[#This Row],[ Rural-Urban Continuum Code   2013]]=6),1,0)</f>
        <v>0</v>
      </c>
      <c r="H1369">
        <f>IF(OR(Table2[[#This Row],[ Rural-Urban Continuum Code   2013]]=7,Table2[[#This Row],[ Rural-Urban Continuum Code   2013]]=8,Table2[[#This Row],[ Rural-Urban Continuum Code   2013]]=9),1,0)</f>
        <v>0</v>
      </c>
      <c r="I1369">
        <v>0.16</v>
      </c>
      <c r="J1369">
        <v>0.06</v>
      </c>
      <c r="K1369" s="17">
        <f>Table1[[#This Row],[Median Income 2018]]</f>
        <v>76001</v>
      </c>
      <c r="L1369">
        <f>(Table1[[#This Row],[Hospital Beds 2018]]/Table1[[#This Row],[Population Estimate 2018]])*1000</f>
        <v>8.5297260633362555</v>
      </c>
      <c r="M1369" s="1">
        <v>0.86</v>
      </c>
      <c r="N1369">
        <f>Table1[[#This Row],[Population Estimate 2018]]</f>
        <v>156277</v>
      </c>
      <c r="O1369" t="str" cm="1">
        <f t="array" ref="O1369">_xlfn.IFS(Table2[[#This Row],[ Rural-Urban Continuum Code   2014]]=1,"Urban",Table2[[#This Row],[ Rural-Urban Continuum Code   2015]]=1, "Suburban",Table2[[#This Row],[ Rural-Urban Continuum Code   2016]]=1,"Rural")</f>
        <v>Urban</v>
      </c>
    </row>
    <row r="1370" spans="1:15" x14ac:dyDescent="0.3">
      <c r="A1370">
        <v>1374</v>
      </c>
      <c r="B1370" t="s">
        <v>933</v>
      </c>
      <c r="C1370" t="s">
        <v>971</v>
      </c>
      <c r="D1370" t="s">
        <v>21</v>
      </c>
      <c r="E1370">
        <v>6</v>
      </c>
      <c r="F1370">
        <f>IF(OR(Table2[[#This Row],[ Rural-Urban Continuum Code   2013]]=1,Table2[[#This Row],[ Rural-Urban Continuum Code   2013]]=2,Table2[[#This Row],[ Rural-Urban Continuum Code   2013]]=3),1,0)</f>
        <v>0</v>
      </c>
      <c r="G1370">
        <f>IF(OR(Table2[[#This Row],[ Rural-Urban Continuum Code   2013]]=4,Table2[[#This Row],[ Rural-Urban Continuum Code   2013]]=5,Table2[[#This Row],[ Rural-Urban Continuum Code   2013]]=6),1,0)</f>
        <v>1</v>
      </c>
      <c r="H1370">
        <f>IF(OR(Table2[[#This Row],[ Rural-Urban Continuum Code   2013]]=7,Table2[[#This Row],[ Rural-Urban Continuum Code   2013]]=8,Table2[[#This Row],[ Rural-Urban Continuum Code   2013]]=9),1,0)</f>
        <v>0</v>
      </c>
      <c r="I1370">
        <v>0.24</v>
      </c>
      <c r="J1370">
        <v>7.0000000000000007E-2</v>
      </c>
      <c r="K1370" s="17">
        <f>Table1[[#This Row],[Median Income 2018]]</f>
        <v>53778</v>
      </c>
      <c r="L1370">
        <f>(Table1[[#This Row],[Hospital Beds 2018]]/Table1[[#This Row],[Population Estimate 2018]])*1000</f>
        <v>4.1658165000340066</v>
      </c>
      <c r="M1370" s="1">
        <v>0.78</v>
      </c>
      <c r="N1370">
        <f>Table1[[#This Row],[Population Estimate 2018]]</f>
        <v>58812</v>
      </c>
      <c r="O1370" t="str" cm="1">
        <f t="array" ref="O137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71" spans="1:15" x14ac:dyDescent="0.3">
      <c r="A1371">
        <v>1375</v>
      </c>
      <c r="B1371" t="s">
        <v>933</v>
      </c>
      <c r="C1371" t="s">
        <v>972</v>
      </c>
      <c r="D1371" t="s">
        <v>21</v>
      </c>
      <c r="E1371">
        <v>6</v>
      </c>
      <c r="F1371">
        <f>IF(OR(Table2[[#This Row],[ Rural-Urban Continuum Code   2013]]=1,Table2[[#This Row],[ Rural-Urban Continuum Code   2013]]=2,Table2[[#This Row],[ Rural-Urban Continuum Code   2013]]=3),1,0)</f>
        <v>0</v>
      </c>
      <c r="G1371">
        <f>IF(OR(Table2[[#This Row],[ Rural-Urban Continuum Code   2013]]=4,Table2[[#This Row],[ Rural-Urban Continuum Code   2013]]=5,Table2[[#This Row],[ Rural-Urban Continuum Code   2013]]=6),1,0)</f>
        <v>1</v>
      </c>
      <c r="H1371">
        <f>IF(OR(Table2[[#This Row],[ Rural-Urban Continuum Code   2013]]=7,Table2[[#This Row],[ Rural-Urban Continuum Code   2013]]=8,Table2[[#This Row],[ Rural-Urban Continuum Code   2013]]=9),1,0)</f>
        <v>0</v>
      </c>
      <c r="I1371">
        <v>0.18</v>
      </c>
      <c r="J1371">
        <v>0.06</v>
      </c>
      <c r="K1371" s="17">
        <f>Table1[[#This Row],[Median Income 2018]]</f>
        <v>57494</v>
      </c>
      <c r="L1371">
        <f>(Table1[[#This Row],[Hospital Beds 2018]]/Table1[[#This Row],[Population Estimate 2018]])*1000</f>
        <v>2.8918042036958669</v>
      </c>
      <c r="M1371" s="1">
        <v>0.83</v>
      </c>
      <c r="N1371">
        <f>Table1[[#This Row],[Population Estimate 2018]]</f>
        <v>14178</v>
      </c>
      <c r="O1371" t="str" cm="1">
        <f t="array" ref="O137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72" spans="1:15" x14ac:dyDescent="0.3">
      <c r="A1372">
        <v>1376</v>
      </c>
      <c r="B1372" t="s">
        <v>933</v>
      </c>
      <c r="C1372" t="s">
        <v>973</v>
      </c>
      <c r="D1372" t="s">
        <v>21</v>
      </c>
      <c r="E1372">
        <v>6</v>
      </c>
      <c r="F1372">
        <f>IF(OR(Table2[[#This Row],[ Rural-Urban Continuum Code   2013]]=1,Table2[[#This Row],[ Rural-Urban Continuum Code   2013]]=2,Table2[[#This Row],[ Rural-Urban Continuum Code   2013]]=3),1,0)</f>
        <v>0</v>
      </c>
      <c r="G1372">
        <f>IF(OR(Table2[[#This Row],[ Rural-Urban Continuum Code   2013]]=4,Table2[[#This Row],[ Rural-Urban Continuum Code   2013]]=5,Table2[[#This Row],[ Rural-Urban Continuum Code   2013]]=6),1,0)</f>
        <v>1</v>
      </c>
      <c r="H1372">
        <f>IF(OR(Table2[[#This Row],[ Rural-Urban Continuum Code   2013]]=7,Table2[[#This Row],[ Rural-Urban Continuum Code   2013]]=8,Table2[[#This Row],[ Rural-Urban Continuum Code   2013]]=9),1,0)</f>
        <v>0</v>
      </c>
      <c r="I1372">
        <v>0.21</v>
      </c>
      <c r="J1372">
        <v>0.08</v>
      </c>
      <c r="K1372" s="17">
        <f>Table1[[#This Row],[Median Income 2018]]</f>
        <v>50387</v>
      </c>
      <c r="L1372">
        <f>(Table1[[#This Row],[Hospital Beds 2018]]/Table1[[#This Row],[Population Estimate 2018]])*1000</f>
        <v>0.30526065868466573</v>
      </c>
      <c r="M1372" s="1">
        <v>0.77</v>
      </c>
      <c r="N1372">
        <f>Table1[[#This Row],[Population Estimate 2018]]</f>
        <v>29483</v>
      </c>
      <c r="O1372" t="str" cm="1">
        <f t="array" ref="O137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73" spans="1:15" x14ac:dyDescent="0.3">
      <c r="A1373">
        <v>1377</v>
      </c>
      <c r="B1373" t="s">
        <v>933</v>
      </c>
      <c r="C1373" t="s">
        <v>974</v>
      </c>
      <c r="D1373" t="s">
        <v>21</v>
      </c>
      <c r="E1373">
        <v>6</v>
      </c>
      <c r="F1373">
        <f>IF(OR(Table2[[#This Row],[ Rural-Urban Continuum Code   2013]]=1,Table2[[#This Row],[ Rural-Urban Continuum Code   2013]]=2,Table2[[#This Row],[ Rural-Urban Continuum Code   2013]]=3),1,0)</f>
        <v>0</v>
      </c>
      <c r="G1373">
        <f>IF(OR(Table2[[#This Row],[ Rural-Urban Continuum Code   2013]]=4,Table2[[#This Row],[ Rural-Urban Continuum Code   2013]]=5,Table2[[#This Row],[ Rural-Urban Continuum Code   2013]]=6),1,0)</f>
        <v>1</v>
      </c>
      <c r="H1373">
        <f>IF(OR(Table2[[#This Row],[ Rural-Urban Continuum Code   2013]]=7,Table2[[#This Row],[ Rural-Urban Continuum Code   2013]]=8,Table2[[#This Row],[ Rural-Urban Continuum Code   2013]]=9),1,0)</f>
        <v>0</v>
      </c>
      <c r="I1373">
        <v>0.21</v>
      </c>
      <c r="J1373">
        <v>0.06</v>
      </c>
      <c r="K1373" s="17">
        <f>Table1[[#This Row],[Median Income 2018]]</f>
        <v>55378</v>
      </c>
      <c r="L1373">
        <f>(Table1[[#This Row],[Hospital Beds 2018]]/Table1[[#This Row],[Population Estimate 2018]])*1000</f>
        <v>1.989609815408423</v>
      </c>
      <c r="M1373" s="1">
        <v>0.8</v>
      </c>
      <c r="N1373">
        <f>Table1[[#This Row],[Population Estimate 2018]]</f>
        <v>9047</v>
      </c>
      <c r="O1373" t="str" cm="1">
        <f t="array" ref="O137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74" spans="1:15" x14ac:dyDescent="0.3">
      <c r="A1374">
        <v>1378</v>
      </c>
      <c r="B1374" t="s">
        <v>933</v>
      </c>
      <c r="C1374" t="s">
        <v>175</v>
      </c>
      <c r="D1374" t="s">
        <v>21</v>
      </c>
      <c r="E1374">
        <v>3</v>
      </c>
      <c r="F1374">
        <f>IF(OR(Table2[[#This Row],[ Rural-Urban Continuum Code   2013]]=1,Table2[[#This Row],[ Rural-Urban Continuum Code   2013]]=2,Table2[[#This Row],[ Rural-Urban Continuum Code   2013]]=3),1,0)</f>
        <v>1</v>
      </c>
      <c r="G1374">
        <f>IF(OR(Table2[[#This Row],[ Rural-Urban Continuum Code   2013]]=4,Table2[[#This Row],[ Rural-Urban Continuum Code   2013]]=5,Table2[[#This Row],[ Rural-Urban Continuum Code   2013]]=6),1,0)</f>
        <v>0</v>
      </c>
      <c r="H1374">
        <f>IF(OR(Table2[[#This Row],[ Rural-Urban Continuum Code   2013]]=7,Table2[[#This Row],[ Rural-Urban Continuum Code   2013]]=8,Table2[[#This Row],[ Rural-Urban Continuum Code   2013]]=9),1,0)</f>
        <v>0</v>
      </c>
      <c r="I1374">
        <v>0.18</v>
      </c>
      <c r="J1374">
        <v>0.06</v>
      </c>
      <c r="K1374" s="17">
        <f>Table1[[#This Row],[Median Income 2018]]</f>
        <v>60180</v>
      </c>
      <c r="L1374">
        <f>(Table1[[#This Row],[Hospital Beds 2018]]/Table1[[#This Row],[Population Estimate 2018]])*1000</f>
        <v>3.9011703511053315</v>
      </c>
      <c r="M1374" s="1">
        <v>0.82</v>
      </c>
      <c r="N1374">
        <f>Table1[[#This Row],[Population Estimate 2018]]</f>
        <v>31529</v>
      </c>
      <c r="O1374" t="str" cm="1">
        <f t="array" ref="O1374">_xlfn.IFS(Table2[[#This Row],[ Rural-Urban Continuum Code   2014]]=1,"Urban",Table2[[#This Row],[ Rural-Urban Continuum Code   2015]]=1, "Suburban",Table2[[#This Row],[ Rural-Urban Continuum Code   2016]]=1,"Rural")</f>
        <v>Urban</v>
      </c>
    </row>
    <row r="1375" spans="1:15" x14ac:dyDescent="0.3">
      <c r="A1375">
        <v>1379</v>
      </c>
      <c r="B1375" t="s">
        <v>933</v>
      </c>
      <c r="C1375" t="s">
        <v>176</v>
      </c>
      <c r="D1375" t="s">
        <v>21</v>
      </c>
      <c r="E1375">
        <v>8</v>
      </c>
      <c r="F1375">
        <f>IF(OR(Table2[[#This Row],[ Rural-Urban Continuum Code   2013]]=1,Table2[[#This Row],[ Rural-Urban Continuum Code   2013]]=2,Table2[[#This Row],[ Rural-Urban Continuum Code   2013]]=3),1,0)</f>
        <v>0</v>
      </c>
      <c r="G1375">
        <f>IF(OR(Table2[[#This Row],[ Rural-Urban Continuum Code   2013]]=4,Table2[[#This Row],[ Rural-Urban Continuum Code   2013]]=5,Table2[[#This Row],[ Rural-Urban Continuum Code   2013]]=6),1,0)</f>
        <v>0</v>
      </c>
      <c r="H1375">
        <f>IF(OR(Table2[[#This Row],[ Rural-Urban Continuum Code   2013]]=7,Table2[[#This Row],[ Rural-Urban Continuum Code   2013]]=8,Table2[[#This Row],[ Rural-Urban Continuum Code   2013]]=9),1,0)</f>
        <v>1</v>
      </c>
      <c r="I1375">
        <v>0.24</v>
      </c>
      <c r="J1375">
        <v>0.08</v>
      </c>
      <c r="K1375" s="17">
        <f>Table1[[#This Row],[Median Income 2018]]</f>
        <v>60975</v>
      </c>
      <c r="L1375">
        <f>(Table1[[#This Row],[Hospital Beds 2018]]/Table1[[#This Row],[Population Estimate 2018]])*1000</f>
        <v>1.982517797602956</v>
      </c>
      <c r="M1375" s="1">
        <v>0.78</v>
      </c>
      <c r="N1375">
        <f>Table1[[#This Row],[Population Estimate 2018]]</f>
        <v>11097</v>
      </c>
      <c r="O1375" t="str" cm="1">
        <f t="array" ref="O1375">_xlfn.IFS(Table2[[#This Row],[ Rural-Urban Continuum Code   2014]]=1,"Urban",Table2[[#This Row],[ Rural-Urban Continuum Code   2015]]=1, "Suburban",Table2[[#This Row],[ Rural-Urban Continuum Code   2016]]=1,"Rural")</f>
        <v>Rural</v>
      </c>
    </row>
    <row r="1376" spans="1:15" x14ac:dyDescent="0.3">
      <c r="A1376">
        <v>1380</v>
      </c>
      <c r="B1376" t="s">
        <v>933</v>
      </c>
      <c r="C1376" t="s">
        <v>975</v>
      </c>
      <c r="D1376" t="s">
        <v>58</v>
      </c>
      <c r="E1376">
        <v>1</v>
      </c>
      <c r="F1376">
        <f>IF(OR(Table2[[#This Row],[ Rural-Urban Continuum Code   2013]]=1,Table2[[#This Row],[ Rural-Urban Continuum Code   2013]]=2,Table2[[#This Row],[ Rural-Urban Continuum Code   2013]]=3),1,0)</f>
        <v>1</v>
      </c>
      <c r="G1376">
        <f>IF(OR(Table2[[#This Row],[ Rural-Urban Continuum Code   2013]]=4,Table2[[#This Row],[ Rural-Urban Continuum Code   2013]]=5,Table2[[#This Row],[ Rural-Urban Continuum Code   2013]]=6),1,0)</f>
        <v>0</v>
      </c>
      <c r="H1376">
        <f>IF(OR(Table2[[#This Row],[ Rural-Urban Continuum Code   2013]]=7,Table2[[#This Row],[ Rural-Urban Continuum Code   2013]]=8,Table2[[#This Row],[ Rural-Urban Continuum Code   2013]]=9),1,0)</f>
        <v>0</v>
      </c>
      <c r="I1376">
        <v>0.14000000000000001</v>
      </c>
      <c r="J1376">
        <v>0.04</v>
      </c>
      <c r="K1376" s="17">
        <f>Table1[[#This Row],[Median Income 2018]]</f>
        <v>62937</v>
      </c>
      <c r="L1376">
        <f>(Table1[[#This Row],[Hospital Beds 2018]]/Table1[[#This Row],[Population Estimate 2018]])*1000</f>
        <v>2.6190000181748787</v>
      </c>
      <c r="M1376" s="1">
        <v>0.85</v>
      </c>
      <c r="N1376">
        <f>Table1[[#This Row],[Population Estimate 2018]]</f>
        <v>550210</v>
      </c>
      <c r="O1376" t="str" cm="1">
        <f t="array" ref="O1376">_xlfn.IFS(Table2[[#This Row],[ Rural-Urban Continuum Code   2014]]=1,"Urban",Table2[[#This Row],[ Rural-Urban Continuum Code   2015]]=1, "Suburban",Table2[[#This Row],[ Rural-Urban Continuum Code   2016]]=1,"Rural")</f>
        <v>Urban</v>
      </c>
    </row>
    <row r="1377" spans="1:15" x14ac:dyDescent="0.3">
      <c r="A1377">
        <v>1381</v>
      </c>
      <c r="B1377" t="s">
        <v>933</v>
      </c>
      <c r="C1377" t="s">
        <v>976</v>
      </c>
      <c r="D1377" t="s">
        <v>21</v>
      </c>
      <c r="E1377">
        <v>8</v>
      </c>
      <c r="F1377">
        <f>IF(OR(Table2[[#This Row],[ Rural-Urban Continuum Code   2013]]=1,Table2[[#This Row],[ Rural-Urban Continuum Code   2013]]=2,Table2[[#This Row],[ Rural-Urban Continuum Code   2013]]=3),1,0)</f>
        <v>0</v>
      </c>
      <c r="G1377">
        <f>IF(OR(Table2[[#This Row],[ Rural-Urban Continuum Code   2013]]=4,Table2[[#This Row],[ Rural-Urban Continuum Code   2013]]=5,Table2[[#This Row],[ Rural-Urban Continuum Code   2013]]=6),1,0)</f>
        <v>0</v>
      </c>
      <c r="H1377">
        <f>IF(OR(Table2[[#This Row],[ Rural-Urban Continuum Code   2013]]=7,Table2[[#This Row],[ Rural-Urban Continuum Code   2013]]=8,Table2[[#This Row],[ Rural-Urban Continuum Code   2013]]=9),1,0)</f>
        <v>1</v>
      </c>
      <c r="I1377">
        <v>0.21</v>
      </c>
      <c r="J1377">
        <v>0.06</v>
      </c>
      <c r="K1377" s="17">
        <f>Table1[[#This Row],[Median Income 2018]]</f>
        <v>54412</v>
      </c>
      <c r="L1377">
        <f>(Table1[[#This Row],[Hospital Beds 2018]]/Table1[[#This Row],[Population Estimate 2018]])*1000</f>
        <v>0</v>
      </c>
      <c r="M1377" s="1">
        <v>0.8</v>
      </c>
      <c r="N1377">
        <f>Table1[[#This Row],[Population Estimate 2018]]</f>
        <v>3999</v>
      </c>
      <c r="O1377" t="str" cm="1">
        <f t="array" ref="O1377">_xlfn.IFS(Table2[[#This Row],[ Rural-Urban Continuum Code   2014]]=1,"Urban",Table2[[#This Row],[ Rural-Urban Continuum Code   2015]]=1, "Suburban",Table2[[#This Row],[ Rural-Urban Continuum Code   2016]]=1,"Rural")</f>
        <v>Rural</v>
      </c>
    </row>
    <row r="1378" spans="1:15" x14ac:dyDescent="0.3">
      <c r="A1378">
        <v>1382</v>
      </c>
      <c r="B1378" t="s">
        <v>933</v>
      </c>
      <c r="C1378" t="s">
        <v>977</v>
      </c>
      <c r="D1378" t="s">
        <v>21</v>
      </c>
      <c r="E1378">
        <v>7</v>
      </c>
      <c r="F1378">
        <f>IF(OR(Table2[[#This Row],[ Rural-Urban Continuum Code   2013]]=1,Table2[[#This Row],[ Rural-Urban Continuum Code   2013]]=2,Table2[[#This Row],[ Rural-Urban Continuum Code   2013]]=3),1,0)</f>
        <v>0</v>
      </c>
      <c r="G1378">
        <f>IF(OR(Table2[[#This Row],[ Rural-Urban Continuum Code   2013]]=4,Table2[[#This Row],[ Rural-Urban Continuum Code   2013]]=5,Table2[[#This Row],[ Rural-Urban Continuum Code   2013]]=6),1,0)</f>
        <v>0</v>
      </c>
      <c r="H1378">
        <f>IF(OR(Table2[[#This Row],[ Rural-Urban Continuum Code   2013]]=7,Table2[[#This Row],[ Rural-Urban Continuum Code   2013]]=8,Table2[[#This Row],[ Rural-Urban Continuum Code   2013]]=9),1,0)</f>
        <v>1</v>
      </c>
      <c r="I1378">
        <v>0.21</v>
      </c>
      <c r="J1378">
        <v>7.0000000000000007E-2</v>
      </c>
      <c r="K1378" s="17">
        <f>Table1[[#This Row],[Median Income 2018]]</f>
        <v>56760</v>
      </c>
      <c r="L1378">
        <f>(Table1[[#This Row],[Hospital Beds 2018]]/Table1[[#This Row],[Population Estimate 2018]])*1000</f>
        <v>1.6394517673290052</v>
      </c>
      <c r="M1378" s="1">
        <v>0.8</v>
      </c>
      <c r="N1378">
        <f>Table1[[#This Row],[Population Estimate 2018]]</f>
        <v>15249</v>
      </c>
      <c r="O1378" t="str" cm="1">
        <f t="array" ref="O1378">_xlfn.IFS(Table2[[#This Row],[ Rural-Urban Continuum Code   2014]]=1,"Urban",Table2[[#This Row],[ Rural-Urban Continuum Code   2015]]=1, "Suburban",Table2[[#This Row],[ Rural-Urban Continuum Code   2016]]=1,"Rural")</f>
        <v>Rural</v>
      </c>
    </row>
    <row r="1379" spans="1:15" x14ac:dyDescent="0.3">
      <c r="A1379">
        <v>1383</v>
      </c>
      <c r="B1379" t="s">
        <v>933</v>
      </c>
      <c r="C1379" t="s">
        <v>978</v>
      </c>
      <c r="D1379" t="s">
        <v>21</v>
      </c>
      <c r="E1379">
        <v>8</v>
      </c>
      <c r="F1379">
        <f>IF(OR(Table2[[#This Row],[ Rural-Urban Continuum Code   2013]]=1,Table2[[#This Row],[ Rural-Urban Continuum Code   2013]]=2,Table2[[#This Row],[ Rural-Urban Continuum Code   2013]]=3),1,0)</f>
        <v>0</v>
      </c>
      <c r="G1379">
        <f>IF(OR(Table2[[#This Row],[ Rural-Urban Continuum Code   2013]]=4,Table2[[#This Row],[ Rural-Urban Continuum Code   2013]]=5,Table2[[#This Row],[ Rural-Urban Continuum Code   2013]]=6),1,0)</f>
        <v>0</v>
      </c>
      <c r="H1379">
        <f>IF(OR(Table2[[#This Row],[ Rural-Urban Continuum Code   2013]]=7,Table2[[#This Row],[ Rural-Urban Continuum Code   2013]]=8,Table2[[#This Row],[ Rural-Urban Continuum Code   2013]]=9),1,0)</f>
        <v>1</v>
      </c>
      <c r="I1379">
        <v>0.21</v>
      </c>
      <c r="J1379">
        <v>0.06</v>
      </c>
      <c r="K1379" s="17">
        <f>Table1[[#This Row],[Median Income 2018]]</f>
        <v>59787</v>
      </c>
      <c r="L1379">
        <f>(Table1[[#This Row],[Hospital Beds 2018]]/Table1[[#This Row],[Population Estimate 2018]])*1000</f>
        <v>1.0949904188338351</v>
      </c>
      <c r="M1379" s="1">
        <v>0.81</v>
      </c>
      <c r="N1379">
        <f>Table1[[#This Row],[Population Estimate 2018]]</f>
        <v>14612</v>
      </c>
      <c r="O1379" t="str" cm="1">
        <f t="array" ref="O1379">_xlfn.IFS(Table2[[#This Row],[ Rural-Urban Continuum Code   2014]]=1,"Urban",Table2[[#This Row],[ Rural-Urban Continuum Code   2015]]=1, "Suburban",Table2[[#This Row],[ Rural-Urban Continuum Code   2016]]=1,"Rural")</f>
        <v>Rural</v>
      </c>
    </row>
    <row r="1380" spans="1:15" x14ac:dyDescent="0.3">
      <c r="A1380">
        <v>1384</v>
      </c>
      <c r="B1380" t="s">
        <v>933</v>
      </c>
      <c r="C1380" t="s">
        <v>707</v>
      </c>
      <c r="D1380" t="s">
        <v>21</v>
      </c>
      <c r="E1380">
        <v>4</v>
      </c>
      <c r="F1380">
        <f>IF(OR(Table2[[#This Row],[ Rural-Urban Continuum Code   2013]]=1,Table2[[#This Row],[ Rural-Urban Continuum Code   2013]]=2,Table2[[#This Row],[ Rural-Urban Continuum Code   2013]]=3),1,0)</f>
        <v>0</v>
      </c>
      <c r="G1380">
        <f>IF(OR(Table2[[#This Row],[ Rural-Urban Continuum Code   2013]]=4,Table2[[#This Row],[ Rural-Urban Continuum Code   2013]]=5,Table2[[#This Row],[ Rural-Urban Continuum Code   2013]]=6),1,0)</f>
        <v>1</v>
      </c>
      <c r="H1380">
        <f>IF(OR(Table2[[#This Row],[ Rural-Urban Continuum Code   2013]]=7,Table2[[#This Row],[ Rural-Urban Continuum Code   2013]]=8,Table2[[#This Row],[ Rural-Urban Continuum Code   2013]]=9),1,0)</f>
        <v>0</v>
      </c>
      <c r="I1380">
        <v>0.15</v>
      </c>
      <c r="J1380">
        <v>0.05</v>
      </c>
      <c r="K1380" s="17">
        <f>Table1[[#This Row],[Median Income 2018]]</f>
        <v>67024</v>
      </c>
      <c r="L1380">
        <f>(Table1[[#This Row],[Hospital Beds 2018]]/Table1[[#This Row],[Population Estimate 2018]])*1000</f>
        <v>1.7888549824872599</v>
      </c>
      <c r="M1380" s="1">
        <v>0.76</v>
      </c>
      <c r="N1380">
        <f>Table1[[#This Row],[Population Estimate 2018]]</f>
        <v>66523</v>
      </c>
      <c r="O1380" t="str" cm="1">
        <f t="array" ref="O138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81" spans="1:15" x14ac:dyDescent="0.3">
      <c r="A1381">
        <v>1385</v>
      </c>
      <c r="B1381" t="s">
        <v>933</v>
      </c>
      <c r="C1381" t="s">
        <v>979</v>
      </c>
      <c r="D1381" t="s">
        <v>21</v>
      </c>
      <c r="E1381">
        <v>6</v>
      </c>
      <c r="F1381">
        <f>IF(OR(Table2[[#This Row],[ Rural-Urban Continuum Code   2013]]=1,Table2[[#This Row],[ Rural-Urban Continuum Code   2013]]=2,Table2[[#This Row],[ Rural-Urban Continuum Code   2013]]=3),1,0)</f>
        <v>0</v>
      </c>
      <c r="G1381">
        <f>IF(OR(Table2[[#This Row],[ Rural-Urban Continuum Code   2013]]=4,Table2[[#This Row],[ Rural-Urban Continuum Code   2013]]=5,Table2[[#This Row],[ Rural-Urban Continuum Code   2013]]=6),1,0)</f>
        <v>1</v>
      </c>
      <c r="H1381">
        <f>IF(OR(Table2[[#This Row],[ Rural-Urban Continuum Code   2013]]=7,Table2[[#This Row],[ Rural-Urban Continuum Code   2013]]=8,Table2[[#This Row],[ Rural-Urban Continuum Code   2013]]=9),1,0)</f>
        <v>0</v>
      </c>
      <c r="I1381">
        <v>0.2</v>
      </c>
      <c r="J1381">
        <v>0.06</v>
      </c>
      <c r="K1381" s="17">
        <f>Table1[[#This Row],[Median Income 2018]]</f>
        <v>63503</v>
      </c>
      <c r="L1381">
        <f>(Table1[[#This Row],[Hospital Beds 2018]]/Table1[[#This Row],[Population Estimate 2018]])*1000</f>
        <v>2.6556192904185258</v>
      </c>
      <c r="M1381" s="1">
        <v>0.81</v>
      </c>
      <c r="N1381">
        <f>Table1[[#This Row],[Population Estimate 2018]]</f>
        <v>9414</v>
      </c>
      <c r="O1381" t="str" cm="1">
        <f t="array" ref="O138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82" spans="1:15" x14ac:dyDescent="0.3">
      <c r="A1382">
        <v>1386</v>
      </c>
      <c r="B1382" t="s">
        <v>933</v>
      </c>
      <c r="C1382" t="s">
        <v>980</v>
      </c>
      <c r="D1382" t="s">
        <v>21</v>
      </c>
      <c r="E1382">
        <v>7</v>
      </c>
      <c r="F1382">
        <f>IF(OR(Table2[[#This Row],[ Rural-Urban Continuum Code   2013]]=1,Table2[[#This Row],[ Rural-Urban Continuum Code   2013]]=2,Table2[[#This Row],[ Rural-Urban Continuum Code   2013]]=3),1,0)</f>
        <v>0</v>
      </c>
      <c r="G1382">
        <f>IF(OR(Table2[[#This Row],[ Rural-Urban Continuum Code   2013]]=4,Table2[[#This Row],[ Rural-Urban Continuum Code   2013]]=5,Table2[[#This Row],[ Rural-Urban Continuum Code   2013]]=6),1,0)</f>
        <v>0</v>
      </c>
      <c r="H1382">
        <f>IF(OR(Table2[[#This Row],[ Rural-Urban Continuum Code   2013]]=7,Table2[[#This Row],[ Rural-Urban Continuum Code   2013]]=8,Table2[[#This Row],[ Rural-Urban Continuum Code   2013]]=9),1,0)</f>
        <v>1</v>
      </c>
      <c r="I1382">
        <v>0.17</v>
      </c>
      <c r="J1382">
        <v>0.06</v>
      </c>
      <c r="K1382" s="17">
        <f>Table1[[#This Row],[Median Income 2018]]</f>
        <v>60239</v>
      </c>
      <c r="L1382">
        <f>(Table1[[#This Row],[Hospital Beds 2018]]/Table1[[#This Row],[Population Estimate 2018]])*1000</f>
        <v>7.5907590759075907</v>
      </c>
      <c r="M1382" s="1">
        <v>0.84</v>
      </c>
      <c r="N1382">
        <f>Table1[[#This Row],[Population Estimate 2018]]</f>
        <v>15150</v>
      </c>
      <c r="O1382" t="str" cm="1">
        <f t="array" ref="O1382">_xlfn.IFS(Table2[[#This Row],[ Rural-Urban Continuum Code   2014]]=1,"Urban",Table2[[#This Row],[ Rural-Urban Continuum Code   2015]]=1, "Suburban",Table2[[#This Row],[ Rural-Urban Continuum Code   2016]]=1,"Rural")</f>
        <v>Rural</v>
      </c>
    </row>
    <row r="1383" spans="1:15" x14ac:dyDescent="0.3">
      <c r="A1383">
        <v>1387</v>
      </c>
      <c r="B1383" t="s">
        <v>933</v>
      </c>
      <c r="C1383" t="s">
        <v>981</v>
      </c>
      <c r="D1383" t="s">
        <v>21</v>
      </c>
      <c r="E1383">
        <v>2</v>
      </c>
      <c r="F1383">
        <f>IF(OR(Table2[[#This Row],[ Rural-Urban Continuum Code   2013]]=1,Table2[[#This Row],[ Rural-Urban Continuum Code   2013]]=2,Table2[[#This Row],[ Rural-Urban Continuum Code   2013]]=3),1,0)</f>
        <v>1</v>
      </c>
      <c r="G1383">
        <f>IF(OR(Table2[[#This Row],[ Rural-Urban Continuum Code   2013]]=4,Table2[[#This Row],[ Rural-Urban Continuum Code   2013]]=5,Table2[[#This Row],[ Rural-Urban Continuum Code   2013]]=6),1,0)</f>
        <v>0</v>
      </c>
      <c r="H1383">
        <f>IF(OR(Table2[[#This Row],[ Rural-Urban Continuum Code   2013]]=7,Table2[[#This Row],[ Rural-Urban Continuum Code   2013]]=8,Table2[[#This Row],[ Rural-Urban Continuum Code   2013]]=9),1,0)</f>
        <v>0</v>
      </c>
      <c r="I1383">
        <v>0.19</v>
      </c>
      <c r="J1383">
        <v>0.08</v>
      </c>
      <c r="K1383" s="17">
        <f>Table1[[#This Row],[Median Income 2018]]</f>
        <v>53833</v>
      </c>
      <c r="L1383">
        <f>(Table1[[#This Row],[Hospital Beds 2018]]/Table1[[#This Row],[Population Estimate 2018]])*1000</f>
        <v>5.3465762888352675</v>
      </c>
      <c r="M1383" s="1">
        <v>0.81</v>
      </c>
      <c r="N1383">
        <f>Table1[[#This Row],[Population Estimate 2018]]</f>
        <v>199754</v>
      </c>
      <c r="O1383" t="str" cm="1">
        <f t="array" ref="O1383">_xlfn.IFS(Table2[[#This Row],[ Rural-Urban Continuum Code   2014]]=1,"Urban",Table2[[#This Row],[ Rural-Urban Continuum Code   2015]]=1, "Suburban",Table2[[#This Row],[ Rural-Urban Continuum Code   2016]]=1,"Rural")</f>
        <v>Urban</v>
      </c>
    </row>
    <row r="1384" spans="1:15" x14ac:dyDescent="0.3">
      <c r="A1384">
        <v>1388</v>
      </c>
      <c r="B1384" t="s">
        <v>933</v>
      </c>
      <c r="C1384" t="s">
        <v>181</v>
      </c>
      <c r="D1384" t="s">
        <v>58</v>
      </c>
      <c r="E1384">
        <v>1</v>
      </c>
      <c r="F1384">
        <f>IF(OR(Table2[[#This Row],[ Rural-Urban Continuum Code   2013]]=1,Table2[[#This Row],[ Rural-Urban Continuum Code   2013]]=2,Table2[[#This Row],[ Rural-Urban Continuum Code   2013]]=3),1,0)</f>
        <v>1</v>
      </c>
      <c r="G1384">
        <f>IF(OR(Table2[[#This Row],[ Rural-Urban Continuum Code   2013]]=4,Table2[[#This Row],[ Rural-Urban Continuum Code   2013]]=5,Table2[[#This Row],[ Rural-Urban Continuum Code   2013]]=6),1,0)</f>
        <v>0</v>
      </c>
      <c r="H1384">
        <f>IF(OR(Table2[[#This Row],[ Rural-Urban Continuum Code   2013]]=7,Table2[[#This Row],[ Rural-Urban Continuum Code   2013]]=8,Table2[[#This Row],[ Rural-Urban Continuum Code   2013]]=9),1,0)</f>
        <v>0</v>
      </c>
      <c r="I1384">
        <v>0.11</v>
      </c>
      <c r="J1384">
        <v>0.04</v>
      </c>
      <c r="K1384" s="17">
        <f>Table1[[#This Row],[Median Income 2018]]</f>
        <v>101427</v>
      </c>
      <c r="L1384">
        <f>(Table1[[#This Row],[Hospital Beds 2018]]/Table1[[#This Row],[Population Estimate 2018]])*1000</f>
        <v>0.73279459360433163</v>
      </c>
      <c r="M1384" s="1">
        <v>0.9</v>
      </c>
      <c r="N1384">
        <f>Table1[[#This Row],[Population Estimate 2018]]</f>
        <v>147381</v>
      </c>
      <c r="O1384" t="str" cm="1">
        <f t="array" ref="O1384">_xlfn.IFS(Table2[[#This Row],[ Rural-Urban Continuum Code   2014]]=1,"Urban",Table2[[#This Row],[ Rural-Urban Continuum Code   2015]]=1, "Suburban",Table2[[#This Row],[ Rural-Urban Continuum Code   2016]]=1,"Rural")</f>
        <v>Urban</v>
      </c>
    </row>
    <row r="1385" spans="1:15" x14ac:dyDescent="0.3">
      <c r="A1385">
        <v>1389</v>
      </c>
      <c r="B1385" t="s">
        <v>933</v>
      </c>
      <c r="C1385" t="s">
        <v>982</v>
      </c>
      <c r="D1385" t="s">
        <v>21</v>
      </c>
      <c r="E1385">
        <v>1</v>
      </c>
      <c r="F1385">
        <f>IF(OR(Table2[[#This Row],[ Rural-Urban Continuum Code   2013]]=1,Table2[[#This Row],[ Rural-Urban Continuum Code   2013]]=2,Table2[[#This Row],[ Rural-Urban Continuum Code   2013]]=3),1,0)</f>
        <v>1</v>
      </c>
      <c r="G1385">
        <f>IF(OR(Table2[[#This Row],[ Rural-Urban Continuum Code   2013]]=4,Table2[[#This Row],[ Rural-Urban Continuum Code   2013]]=5,Table2[[#This Row],[ Rural-Urban Continuum Code   2013]]=6),1,0)</f>
        <v>0</v>
      </c>
      <c r="H1385">
        <f>IF(OR(Table2[[#This Row],[ Rural-Urban Continuum Code   2013]]=7,Table2[[#This Row],[ Rural-Urban Continuum Code   2013]]=8,Table2[[#This Row],[ Rural-Urban Continuum Code   2013]]=9),1,0)</f>
        <v>0</v>
      </c>
      <c r="I1385">
        <v>0.11</v>
      </c>
      <c r="J1385">
        <v>0.06</v>
      </c>
      <c r="K1385" s="17">
        <f>Table1[[#This Row],[Median Income 2018]]</f>
        <v>81850</v>
      </c>
      <c r="L1385">
        <f>(Table1[[#This Row],[Hospital Beds 2018]]/Table1[[#This Row],[Population Estimate 2018]])*1000</f>
        <v>0</v>
      </c>
      <c r="M1385" s="1">
        <v>0.89</v>
      </c>
      <c r="N1385">
        <f>Table1[[#This Row],[Population Estimate 2018]]</f>
        <v>96036</v>
      </c>
      <c r="O1385" t="str" cm="1">
        <f t="array" ref="O1385">_xlfn.IFS(Table2[[#This Row],[ Rural-Urban Continuum Code   2014]]=1,"Urban",Table2[[#This Row],[ Rural-Urban Continuum Code   2015]]=1, "Suburban",Table2[[#This Row],[ Rural-Urban Continuum Code   2016]]=1,"Rural")</f>
        <v>Urban</v>
      </c>
    </row>
    <row r="1386" spans="1:15" x14ac:dyDescent="0.3">
      <c r="A1386">
        <v>1390</v>
      </c>
      <c r="B1386" t="s">
        <v>933</v>
      </c>
      <c r="C1386" t="s">
        <v>983</v>
      </c>
      <c r="D1386" t="s">
        <v>21</v>
      </c>
      <c r="E1386">
        <v>1</v>
      </c>
      <c r="F1386">
        <f>IF(OR(Table2[[#This Row],[ Rural-Urban Continuum Code   2013]]=1,Table2[[#This Row],[ Rural-Urban Continuum Code   2013]]=2,Table2[[#This Row],[ Rural-Urban Continuum Code   2013]]=3),1,0)</f>
        <v>1</v>
      </c>
      <c r="G1386">
        <f>IF(OR(Table2[[#This Row],[ Rural-Urban Continuum Code   2013]]=4,Table2[[#This Row],[ Rural-Urban Continuum Code   2013]]=5,Table2[[#This Row],[ Rural-Urban Continuum Code   2013]]=6),1,0)</f>
        <v>0</v>
      </c>
      <c r="H1386">
        <f>IF(OR(Table2[[#This Row],[ Rural-Urban Continuum Code   2013]]=7,Table2[[#This Row],[ Rural-Urban Continuum Code   2013]]=8,Table2[[#This Row],[ Rural-Urban Continuum Code   2013]]=9),1,0)</f>
        <v>0</v>
      </c>
      <c r="I1386">
        <v>0.18</v>
      </c>
      <c r="J1386">
        <v>0.06</v>
      </c>
      <c r="K1386" s="17">
        <f>Table1[[#This Row],[Median Income 2018]]</f>
        <v>66209</v>
      </c>
      <c r="L1386">
        <f>(Table1[[#This Row],[Hospital Beds 2018]]/Table1[[#This Row],[Population Estimate 2018]])*1000</f>
        <v>0.3992547245142401</v>
      </c>
      <c r="M1386" s="1">
        <v>0.83</v>
      </c>
      <c r="N1386">
        <f>Table1[[#This Row],[Population Estimate 2018]]</f>
        <v>15028</v>
      </c>
      <c r="O1386" t="str" cm="1">
        <f t="array" ref="O1386">_xlfn.IFS(Table2[[#This Row],[ Rural-Urban Continuum Code   2014]]=1,"Urban",Table2[[#This Row],[ Rural-Urban Continuum Code   2015]]=1, "Suburban",Table2[[#This Row],[ Rural-Urban Continuum Code   2016]]=1,"Rural")</f>
        <v>Urban</v>
      </c>
    </row>
    <row r="1387" spans="1:15" x14ac:dyDescent="0.3">
      <c r="A1387">
        <v>1391</v>
      </c>
      <c r="B1387" t="s">
        <v>933</v>
      </c>
      <c r="C1387" t="s">
        <v>984</v>
      </c>
      <c r="D1387" t="s">
        <v>21</v>
      </c>
      <c r="E1387">
        <v>3</v>
      </c>
      <c r="F1387">
        <f>IF(OR(Table2[[#This Row],[ Rural-Urban Continuum Code   2013]]=1,Table2[[#This Row],[ Rural-Urban Continuum Code   2013]]=2,Table2[[#This Row],[ Rural-Urban Continuum Code   2013]]=3),1,0)</f>
        <v>1</v>
      </c>
      <c r="G1387">
        <f>IF(OR(Table2[[#This Row],[ Rural-Urban Continuum Code   2013]]=4,Table2[[#This Row],[ Rural-Urban Continuum Code   2013]]=5,Table2[[#This Row],[ Rural-Urban Continuum Code   2013]]=6),1,0)</f>
        <v>0</v>
      </c>
      <c r="H1387">
        <f>IF(OR(Table2[[#This Row],[ Rural-Urban Continuum Code   2013]]=7,Table2[[#This Row],[ Rural-Urban Continuum Code   2013]]=8,Table2[[#This Row],[ Rural-Urban Continuum Code   2013]]=9),1,0)</f>
        <v>0</v>
      </c>
      <c r="I1387">
        <v>0.15</v>
      </c>
      <c r="J1387">
        <v>0.06</v>
      </c>
      <c r="K1387" s="17">
        <f>Table1[[#This Row],[Median Income 2018]]</f>
        <v>60843</v>
      </c>
      <c r="L1387">
        <f>(Table1[[#This Row],[Hospital Beds 2018]]/Table1[[#This Row],[Population Estimate 2018]])*1000</f>
        <v>6.9008389008891342</v>
      </c>
      <c r="M1387" s="1">
        <v>0.83</v>
      </c>
      <c r="N1387">
        <f>Table1[[#This Row],[Population Estimate 2018]]</f>
        <v>159256</v>
      </c>
      <c r="O1387" t="str" cm="1">
        <f t="array" ref="O1387">_xlfn.IFS(Table2[[#This Row],[ Rural-Urban Continuum Code   2014]]=1,"Urban",Table2[[#This Row],[ Rural-Urban Continuum Code   2015]]=1, "Suburban",Table2[[#This Row],[ Rural-Urban Continuum Code   2016]]=1,"Rural")</f>
        <v>Urban</v>
      </c>
    </row>
    <row r="1388" spans="1:15" x14ac:dyDescent="0.3">
      <c r="A1388">
        <v>1392</v>
      </c>
      <c r="B1388" t="s">
        <v>933</v>
      </c>
      <c r="C1388" t="s">
        <v>985</v>
      </c>
      <c r="D1388" t="s">
        <v>21</v>
      </c>
      <c r="E1388">
        <v>5</v>
      </c>
      <c r="F1388">
        <f>IF(OR(Table2[[#This Row],[ Rural-Urban Continuum Code   2013]]=1,Table2[[#This Row],[ Rural-Urban Continuum Code   2013]]=2,Table2[[#This Row],[ Rural-Urban Continuum Code   2013]]=3),1,0)</f>
        <v>0</v>
      </c>
      <c r="G1388">
        <f>IF(OR(Table2[[#This Row],[ Rural-Urban Continuum Code   2013]]=4,Table2[[#This Row],[ Rural-Urban Continuum Code   2013]]=5,Table2[[#This Row],[ Rural-Urban Continuum Code   2013]]=6),1,0)</f>
        <v>1</v>
      </c>
      <c r="H1388">
        <f>IF(OR(Table2[[#This Row],[ Rural-Urban Continuum Code   2013]]=7,Table2[[#This Row],[ Rural-Urban Continuum Code   2013]]=8,Table2[[#This Row],[ Rural-Urban Continuum Code   2013]]=9),1,0)</f>
        <v>0</v>
      </c>
      <c r="I1388">
        <v>0.18</v>
      </c>
      <c r="J1388">
        <v>0.06</v>
      </c>
      <c r="K1388" s="17">
        <f>Table1[[#This Row],[Median Income 2018]]</f>
        <v>65323</v>
      </c>
      <c r="L1388">
        <f>(Table1[[#This Row],[Hospital Beds 2018]]/Table1[[#This Row],[Population Estimate 2018]])*1000</f>
        <v>1.1412113142950304</v>
      </c>
      <c r="M1388" s="1">
        <v>0.84</v>
      </c>
      <c r="N1388">
        <f>Table1[[#This Row],[Population Estimate 2018]]</f>
        <v>36803</v>
      </c>
      <c r="O1388" t="str" cm="1">
        <f t="array" ref="O138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89" spans="1:15" x14ac:dyDescent="0.3">
      <c r="A1389">
        <v>1393</v>
      </c>
      <c r="B1389" t="s">
        <v>933</v>
      </c>
      <c r="C1389" t="s">
        <v>717</v>
      </c>
      <c r="D1389" t="s">
        <v>21</v>
      </c>
      <c r="E1389">
        <v>7</v>
      </c>
      <c r="F1389">
        <f>IF(OR(Table2[[#This Row],[ Rural-Urban Continuum Code   2013]]=1,Table2[[#This Row],[ Rural-Urban Continuum Code   2013]]=2,Table2[[#This Row],[ Rural-Urban Continuum Code   2013]]=3),1,0)</f>
        <v>0</v>
      </c>
      <c r="G1389">
        <f>IF(OR(Table2[[#This Row],[ Rural-Urban Continuum Code   2013]]=4,Table2[[#This Row],[ Rural-Urban Continuum Code   2013]]=5,Table2[[#This Row],[ Rural-Urban Continuum Code   2013]]=6),1,0)</f>
        <v>0</v>
      </c>
      <c r="H1389">
        <f>IF(OR(Table2[[#This Row],[ Rural-Urban Continuum Code   2013]]=7,Table2[[#This Row],[ Rural-Urban Continuum Code   2013]]=8,Table2[[#This Row],[ Rural-Urban Continuum Code   2013]]=9),1,0)</f>
        <v>1</v>
      </c>
      <c r="I1389">
        <v>0.17</v>
      </c>
      <c r="J1389">
        <v>0.05</v>
      </c>
      <c r="K1389" s="17">
        <f>Table1[[#This Row],[Median Income 2018]]</f>
        <v>61929</v>
      </c>
      <c r="L1389">
        <f>(Table1[[#This Row],[Hospital Beds 2018]]/Table1[[#This Row],[Population Estimate 2018]])*1000</f>
        <v>2.5633138521480574</v>
      </c>
      <c r="M1389" s="1">
        <v>0.75</v>
      </c>
      <c r="N1389">
        <f>Table1[[#This Row],[Population Estimate 2018]]</f>
        <v>9753</v>
      </c>
      <c r="O1389" t="str" cm="1">
        <f t="array" ref="O1389">_xlfn.IFS(Table2[[#This Row],[ Rural-Urban Continuum Code   2014]]=1,"Urban",Table2[[#This Row],[ Rural-Urban Continuum Code   2015]]=1, "Suburban",Table2[[#This Row],[ Rural-Urban Continuum Code   2016]]=1,"Rural")</f>
        <v>Rural</v>
      </c>
    </row>
    <row r="1390" spans="1:15" x14ac:dyDescent="0.3">
      <c r="A1390">
        <v>1394</v>
      </c>
      <c r="B1390" t="s">
        <v>933</v>
      </c>
      <c r="C1390" t="s">
        <v>986</v>
      </c>
      <c r="D1390" t="s">
        <v>21</v>
      </c>
      <c r="E1390">
        <v>7</v>
      </c>
      <c r="F1390">
        <f>IF(OR(Table2[[#This Row],[ Rural-Urban Continuum Code   2013]]=1,Table2[[#This Row],[ Rural-Urban Continuum Code   2013]]=2,Table2[[#This Row],[ Rural-Urban Continuum Code   2013]]=3),1,0)</f>
        <v>0</v>
      </c>
      <c r="G1390">
        <f>IF(OR(Table2[[#This Row],[ Rural-Urban Continuum Code   2013]]=4,Table2[[#This Row],[ Rural-Urban Continuum Code   2013]]=5,Table2[[#This Row],[ Rural-Urban Continuum Code   2013]]=6),1,0)</f>
        <v>0</v>
      </c>
      <c r="H1390">
        <f>IF(OR(Table2[[#This Row],[ Rural-Urban Continuum Code   2013]]=7,Table2[[#This Row],[ Rural-Urban Continuum Code   2013]]=8,Table2[[#This Row],[ Rural-Urban Continuum Code   2013]]=9),1,0)</f>
        <v>1</v>
      </c>
      <c r="I1390">
        <v>0.22</v>
      </c>
      <c r="J1390">
        <v>7.0000000000000007E-2</v>
      </c>
      <c r="K1390" s="17">
        <f>Table1[[#This Row],[Median Income 2018]]</f>
        <v>51552</v>
      </c>
      <c r="L1390">
        <f>(Table1[[#This Row],[Hospital Beds 2018]]/Table1[[#This Row],[Population Estimate 2018]])*1000</f>
        <v>2.6752273943285179</v>
      </c>
      <c r="M1390" s="1">
        <v>0.8</v>
      </c>
      <c r="N1390">
        <f>Table1[[#This Row],[Population Estimate 2018]]</f>
        <v>9345</v>
      </c>
      <c r="O1390" t="str" cm="1">
        <f t="array" ref="O1390">_xlfn.IFS(Table2[[#This Row],[ Rural-Urban Continuum Code   2014]]=1,"Urban",Table2[[#This Row],[ Rural-Urban Continuum Code   2015]]=1, "Suburban",Table2[[#This Row],[ Rural-Urban Continuum Code   2016]]=1,"Rural")</f>
        <v>Rural</v>
      </c>
    </row>
    <row r="1391" spans="1:15" x14ac:dyDescent="0.3">
      <c r="A1391">
        <v>1395</v>
      </c>
      <c r="B1391" t="s">
        <v>933</v>
      </c>
      <c r="C1391" t="s">
        <v>778</v>
      </c>
      <c r="D1391" t="s">
        <v>21</v>
      </c>
      <c r="E1391">
        <v>6</v>
      </c>
      <c r="F1391">
        <f>IF(OR(Table2[[#This Row],[ Rural-Urban Continuum Code   2013]]=1,Table2[[#This Row],[ Rural-Urban Continuum Code   2013]]=2,Table2[[#This Row],[ Rural-Urban Continuum Code   2013]]=3),1,0)</f>
        <v>0</v>
      </c>
      <c r="G1391">
        <f>IF(OR(Table2[[#This Row],[ Rural-Urban Continuum Code   2013]]=4,Table2[[#This Row],[ Rural-Urban Continuum Code   2013]]=5,Table2[[#This Row],[ Rural-Urban Continuum Code   2013]]=6),1,0)</f>
        <v>1</v>
      </c>
      <c r="H1391">
        <f>IF(OR(Table2[[#This Row],[ Rural-Urban Continuum Code   2013]]=7,Table2[[#This Row],[ Rural-Urban Continuum Code   2013]]=8,Table2[[#This Row],[ Rural-Urban Continuum Code   2013]]=9),1,0)</f>
        <v>0</v>
      </c>
      <c r="I1391">
        <v>0.22</v>
      </c>
      <c r="J1391">
        <v>0.08</v>
      </c>
      <c r="K1391" s="17">
        <f>Table1[[#This Row],[Median Income 2018]]</f>
        <v>58113</v>
      </c>
      <c r="L1391">
        <f>(Table1[[#This Row],[Hospital Beds 2018]]/Table1[[#This Row],[Population Estimate 2018]])*1000</f>
        <v>6.3054267350093562</v>
      </c>
      <c r="M1391" s="1">
        <v>0.8</v>
      </c>
      <c r="N1391">
        <f>Table1[[#This Row],[Population Estimate 2018]]</f>
        <v>24582</v>
      </c>
      <c r="O1391" t="str" cm="1">
        <f t="array" ref="O139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92" spans="1:15" x14ac:dyDescent="0.3">
      <c r="A1392">
        <v>1396</v>
      </c>
      <c r="B1392" t="s">
        <v>933</v>
      </c>
      <c r="C1392" t="s">
        <v>987</v>
      </c>
      <c r="D1392" t="s">
        <v>21</v>
      </c>
      <c r="E1392">
        <v>9</v>
      </c>
      <c r="F1392">
        <f>IF(OR(Table2[[#This Row],[ Rural-Urban Continuum Code   2013]]=1,Table2[[#This Row],[ Rural-Urban Continuum Code   2013]]=2,Table2[[#This Row],[ Rural-Urban Continuum Code   2013]]=3),1,0)</f>
        <v>0</v>
      </c>
      <c r="G1392">
        <f>IF(OR(Table2[[#This Row],[ Rural-Urban Continuum Code   2013]]=4,Table2[[#This Row],[ Rural-Urban Continuum Code   2013]]=5,Table2[[#This Row],[ Rural-Urban Continuum Code   2013]]=6),1,0)</f>
        <v>0</v>
      </c>
      <c r="H1392">
        <f>IF(OR(Table2[[#This Row],[ Rural-Urban Continuum Code   2013]]=7,Table2[[#This Row],[ Rural-Urban Continuum Code   2013]]=8,Table2[[#This Row],[ Rural-Urban Continuum Code   2013]]=9),1,0)</f>
        <v>1</v>
      </c>
      <c r="I1392">
        <v>0.25</v>
      </c>
      <c r="J1392">
        <v>7.0000000000000007E-2</v>
      </c>
      <c r="K1392" s="17">
        <f>Table1[[#This Row],[Median Income 2018]]</f>
        <v>49773</v>
      </c>
      <c r="L1392">
        <f>(Table1[[#This Row],[Hospital Beds 2018]]/Table1[[#This Row],[Population Estimate 2018]])*1000</f>
        <v>4.5344619105199522</v>
      </c>
      <c r="M1392" s="1">
        <v>0.77</v>
      </c>
      <c r="N1392">
        <f>Table1[[#This Row],[Population Estimate 2018]]</f>
        <v>3308</v>
      </c>
      <c r="O1392" t="str" cm="1">
        <f t="array" ref="O1392">_xlfn.IFS(Table2[[#This Row],[ Rural-Urban Continuum Code   2014]]=1,"Urban",Table2[[#This Row],[ Rural-Urban Continuum Code   2015]]=1, "Suburban",Table2[[#This Row],[ Rural-Urban Continuum Code   2016]]=1,"Rural")</f>
        <v>Rural</v>
      </c>
    </row>
    <row r="1393" spans="1:15" x14ac:dyDescent="0.3">
      <c r="A1393">
        <v>1397</v>
      </c>
      <c r="B1393" t="s">
        <v>933</v>
      </c>
      <c r="C1393" t="s">
        <v>988</v>
      </c>
      <c r="D1393" t="s">
        <v>21</v>
      </c>
      <c r="E1393">
        <v>3</v>
      </c>
      <c r="F1393">
        <f>IF(OR(Table2[[#This Row],[ Rural-Urban Continuum Code   2013]]=1,Table2[[#This Row],[ Rural-Urban Continuum Code   2013]]=2,Table2[[#This Row],[ Rural-Urban Continuum Code   2013]]=3),1,0)</f>
        <v>1</v>
      </c>
      <c r="G1393">
        <f>IF(OR(Table2[[#This Row],[ Rural-Urban Continuum Code   2013]]=4,Table2[[#This Row],[ Rural-Urban Continuum Code   2013]]=5,Table2[[#This Row],[ Rural-Urban Continuum Code   2013]]=6),1,0)</f>
        <v>0</v>
      </c>
      <c r="H1393">
        <f>IF(OR(Table2[[#This Row],[ Rural-Urban Continuum Code   2013]]=7,Table2[[#This Row],[ Rural-Urban Continuum Code   2013]]=8,Table2[[#This Row],[ Rural-Urban Continuum Code   2013]]=9),1,0)</f>
        <v>0</v>
      </c>
      <c r="I1393">
        <v>0.22</v>
      </c>
      <c r="J1393">
        <v>7.0000000000000007E-2</v>
      </c>
      <c r="K1393" s="17">
        <f>Table1[[#This Row],[Median Income 2018]]</f>
        <v>63633</v>
      </c>
      <c r="L1393">
        <f>(Table1[[#This Row],[Hospital Beds 2018]]/Table1[[#This Row],[Population Estimate 2018]])*1000</f>
        <v>11.596211596211596</v>
      </c>
      <c r="M1393" s="1">
        <v>0.8</v>
      </c>
      <c r="N1393">
        <f>Table1[[#This Row],[Population Estimate 2018]]</f>
        <v>21645</v>
      </c>
      <c r="O1393" t="str" cm="1">
        <f t="array" ref="O1393">_xlfn.IFS(Table2[[#This Row],[ Rural-Urban Continuum Code   2014]]=1,"Urban",Table2[[#This Row],[ Rural-Urban Continuum Code   2015]]=1, "Suburban",Table2[[#This Row],[ Rural-Urban Continuum Code   2016]]=1,"Rural")</f>
        <v>Urban</v>
      </c>
    </row>
    <row r="1394" spans="1:15" x14ac:dyDescent="0.3">
      <c r="A1394">
        <v>1398</v>
      </c>
      <c r="B1394" t="s">
        <v>933</v>
      </c>
      <c r="C1394" t="s">
        <v>989</v>
      </c>
      <c r="D1394" t="s">
        <v>21</v>
      </c>
      <c r="E1394">
        <v>7</v>
      </c>
      <c r="F1394">
        <f>IF(OR(Table2[[#This Row],[ Rural-Urban Continuum Code   2013]]=1,Table2[[#This Row],[ Rural-Urban Continuum Code   2013]]=2,Table2[[#This Row],[ Rural-Urban Continuum Code   2013]]=3),1,0)</f>
        <v>0</v>
      </c>
      <c r="G1394">
        <f>IF(OR(Table2[[#This Row],[ Rural-Urban Continuum Code   2013]]=4,Table2[[#This Row],[ Rural-Urban Continuum Code   2013]]=5,Table2[[#This Row],[ Rural-Urban Continuum Code   2013]]=6),1,0)</f>
        <v>0</v>
      </c>
      <c r="H1394">
        <f>IF(OR(Table2[[#This Row],[ Rural-Urban Continuum Code   2013]]=7,Table2[[#This Row],[ Rural-Urban Continuum Code   2013]]=8,Table2[[#This Row],[ Rural-Urban Continuum Code   2013]]=9),1,0)</f>
        <v>1</v>
      </c>
      <c r="I1394">
        <v>0.21</v>
      </c>
      <c r="J1394">
        <v>0.08</v>
      </c>
      <c r="K1394" s="17">
        <f>Table1[[#This Row],[Median Income 2018]]</f>
        <v>46312</v>
      </c>
      <c r="L1394">
        <f>(Table1[[#This Row],[Hospital Beds 2018]]/Table1[[#This Row],[Population Estimate 2018]])*1000</f>
        <v>1.8151455746750891</v>
      </c>
      <c r="M1394" s="1">
        <v>0.81</v>
      </c>
      <c r="N1394">
        <f>Table1[[#This Row],[Population Estimate 2018]]</f>
        <v>13773</v>
      </c>
      <c r="O1394" t="str" cm="1">
        <f t="array" ref="O1394">_xlfn.IFS(Table2[[#This Row],[ Rural-Urban Continuum Code   2014]]=1,"Urban",Table2[[#This Row],[ Rural-Urban Continuum Code   2015]]=1, "Suburban",Table2[[#This Row],[ Rural-Urban Continuum Code   2016]]=1,"Rural")</f>
        <v>Rural</v>
      </c>
    </row>
    <row r="1395" spans="1:15" x14ac:dyDescent="0.3">
      <c r="A1395">
        <v>1399</v>
      </c>
      <c r="B1395" t="s">
        <v>933</v>
      </c>
      <c r="C1395" t="s">
        <v>990</v>
      </c>
      <c r="D1395" t="s">
        <v>21</v>
      </c>
      <c r="E1395">
        <v>6</v>
      </c>
      <c r="F1395">
        <f>IF(OR(Table2[[#This Row],[ Rural-Urban Continuum Code   2013]]=1,Table2[[#This Row],[ Rural-Urban Continuum Code   2013]]=2,Table2[[#This Row],[ Rural-Urban Continuum Code   2013]]=3),1,0)</f>
        <v>0</v>
      </c>
      <c r="G1395">
        <f>IF(OR(Table2[[#This Row],[ Rural-Urban Continuum Code   2013]]=4,Table2[[#This Row],[ Rural-Urban Continuum Code   2013]]=5,Table2[[#This Row],[ Rural-Urban Continuum Code   2013]]=6),1,0)</f>
        <v>1</v>
      </c>
      <c r="H1395">
        <f>IF(OR(Table2[[#This Row],[ Rural-Urban Continuum Code   2013]]=7,Table2[[#This Row],[ Rural-Urban Continuum Code   2013]]=8,Table2[[#This Row],[ Rural-Urban Continuum Code   2013]]=9),1,0)</f>
        <v>0</v>
      </c>
      <c r="I1395">
        <v>0.18</v>
      </c>
      <c r="J1395">
        <v>0.06</v>
      </c>
      <c r="K1395" s="17">
        <f>Table1[[#This Row],[Median Income 2018]]</f>
        <v>58335</v>
      </c>
      <c r="L1395">
        <f>(Table1[[#This Row],[Hospital Beds 2018]]/Table1[[#This Row],[Population Estimate 2018]])*1000</f>
        <v>0.64202022363704447</v>
      </c>
      <c r="M1395" s="1">
        <v>0.8</v>
      </c>
      <c r="N1395">
        <f>Table1[[#This Row],[Population Estimate 2018]]</f>
        <v>18691</v>
      </c>
      <c r="O1395" t="str" cm="1">
        <f t="array" ref="O139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96" spans="1:15" x14ac:dyDescent="0.3">
      <c r="A1396">
        <v>1400</v>
      </c>
      <c r="B1396" t="s">
        <v>933</v>
      </c>
      <c r="C1396" t="s">
        <v>86</v>
      </c>
      <c r="D1396" t="s">
        <v>21</v>
      </c>
      <c r="E1396">
        <v>1</v>
      </c>
      <c r="F1396">
        <f>IF(OR(Table2[[#This Row],[ Rural-Urban Continuum Code   2013]]=1,Table2[[#This Row],[ Rural-Urban Continuum Code   2013]]=2,Table2[[#This Row],[ Rural-Urban Continuum Code   2013]]=3),1,0)</f>
        <v>1</v>
      </c>
      <c r="G1396">
        <f>IF(OR(Table2[[#This Row],[ Rural-Urban Continuum Code   2013]]=4,Table2[[#This Row],[ Rural-Urban Continuum Code   2013]]=5,Table2[[#This Row],[ Rural-Urban Continuum Code   2013]]=6),1,0)</f>
        <v>0</v>
      </c>
      <c r="H1396">
        <f>IF(OR(Table2[[#This Row],[ Rural-Urban Continuum Code   2013]]=7,Table2[[#This Row],[ Rural-Urban Continuum Code   2013]]=8,Table2[[#This Row],[ Rural-Urban Continuum Code   2013]]=9),1,0)</f>
        <v>0</v>
      </c>
      <c r="I1396">
        <v>0.15</v>
      </c>
      <c r="J1396">
        <v>0.05</v>
      </c>
      <c r="K1396" s="17">
        <f>Table1[[#This Row],[Median Income 2018]]</f>
        <v>95840</v>
      </c>
      <c r="L1396">
        <f>(Table1[[#This Row],[Hospital Beds 2018]]/Table1[[#This Row],[Population Estimate 2018]])*1000</f>
        <v>0.59027550048032229</v>
      </c>
      <c r="M1396" s="1">
        <v>0.86</v>
      </c>
      <c r="N1396">
        <f>Table1[[#This Row],[Population Estimate 2018]]</f>
        <v>259201</v>
      </c>
      <c r="O1396" t="str" cm="1">
        <f t="array" ref="O1396">_xlfn.IFS(Table2[[#This Row],[ Rural-Urban Continuum Code   2014]]=1,"Urban",Table2[[#This Row],[ Rural-Urban Continuum Code   2015]]=1, "Suburban",Table2[[#This Row],[ Rural-Urban Continuum Code   2016]]=1,"Rural")</f>
        <v>Urban</v>
      </c>
    </row>
    <row r="1397" spans="1:15" x14ac:dyDescent="0.3">
      <c r="A1397">
        <v>1401</v>
      </c>
      <c r="B1397" t="s">
        <v>933</v>
      </c>
      <c r="C1397" t="s">
        <v>991</v>
      </c>
      <c r="D1397" t="s">
        <v>21</v>
      </c>
      <c r="E1397">
        <v>6</v>
      </c>
      <c r="F1397">
        <f>IF(OR(Table2[[#This Row],[ Rural-Urban Continuum Code   2013]]=1,Table2[[#This Row],[ Rural-Urban Continuum Code   2013]]=2,Table2[[#This Row],[ Rural-Urban Continuum Code   2013]]=3),1,0)</f>
        <v>0</v>
      </c>
      <c r="G1397">
        <f>IF(OR(Table2[[#This Row],[ Rural-Urban Continuum Code   2013]]=4,Table2[[#This Row],[ Rural-Urban Continuum Code   2013]]=5,Table2[[#This Row],[ Rural-Urban Continuum Code   2013]]=6),1,0)</f>
        <v>1</v>
      </c>
      <c r="H1397">
        <f>IF(OR(Table2[[#This Row],[ Rural-Urban Continuum Code   2013]]=7,Table2[[#This Row],[ Rural-Urban Continuum Code   2013]]=8,Table2[[#This Row],[ Rural-Urban Continuum Code   2013]]=9),1,0)</f>
        <v>0</v>
      </c>
      <c r="I1397">
        <v>0.2</v>
      </c>
      <c r="J1397">
        <v>0.06</v>
      </c>
      <c r="K1397" s="17">
        <f>Table1[[#This Row],[Median Income 2018]]</f>
        <v>51962</v>
      </c>
      <c r="L1397">
        <f>(Table1[[#This Row],[Hospital Beds 2018]]/Table1[[#This Row],[Population Estimate 2018]])*1000</f>
        <v>2.6411657559198547</v>
      </c>
      <c r="M1397" s="1">
        <v>0.81</v>
      </c>
      <c r="N1397">
        <f>Table1[[#This Row],[Population Estimate 2018]]</f>
        <v>10980</v>
      </c>
      <c r="O1397" t="str" cm="1">
        <f t="array" ref="O139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98" spans="1:15" x14ac:dyDescent="0.3">
      <c r="A1398">
        <v>1402</v>
      </c>
      <c r="B1398" t="s">
        <v>933</v>
      </c>
      <c r="C1398" t="s">
        <v>992</v>
      </c>
      <c r="D1398" t="s">
        <v>21</v>
      </c>
      <c r="E1398">
        <v>6</v>
      </c>
      <c r="F1398">
        <f>IF(OR(Table2[[#This Row],[ Rural-Urban Continuum Code   2013]]=1,Table2[[#This Row],[ Rural-Urban Continuum Code   2013]]=2,Table2[[#This Row],[ Rural-Urban Continuum Code   2013]]=3),1,0)</f>
        <v>0</v>
      </c>
      <c r="G1398">
        <f>IF(OR(Table2[[#This Row],[ Rural-Urban Continuum Code   2013]]=4,Table2[[#This Row],[ Rural-Urban Continuum Code   2013]]=5,Table2[[#This Row],[ Rural-Urban Continuum Code   2013]]=6),1,0)</f>
        <v>1</v>
      </c>
      <c r="H1398">
        <f>IF(OR(Table2[[#This Row],[ Rural-Urban Continuum Code   2013]]=7,Table2[[#This Row],[ Rural-Urban Continuum Code   2013]]=8,Table2[[#This Row],[ Rural-Urban Continuum Code   2013]]=9),1,0)</f>
        <v>0</v>
      </c>
      <c r="I1398">
        <v>0.19</v>
      </c>
      <c r="J1398">
        <v>0.05</v>
      </c>
      <c r="K1398" s="17">
        <f>Table1[[#This Row],[Median Income 2018]]</f>
        <v>61387</v>
      </c>
      <c r="L1398">
        <f>(Table1[[#This Row],[Hospital Beds 2018]]/Table1[[#This Row],[Population Estimate 2018]])*1000</f>
        <v>16.7892548768788</v>
      </c>
      <c r="M1398" s="1">
        <v>0.83</v>
      </c>
      <c r="N1398">
        <f>Table1[[#This Row],[Population Estimate 2018]]</f>
        <v>6254</v>
      </c>
      <c r="O1398" t="str" cm="1">
        <f t="array" ref="O139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399" spans="1:15" x14ac:dyDescent="0.3">
      <c r="A1399">
        <v>1403</v>
      </c>
      <c r="B1399" t="s">
        <v>933</v>
      </c>
      <c r="C1399" t="s">
        <v>993</v>
      </c>
      <c r="D1399" t="s">
        <v>21</v>
      </c>
      <c r="E1399">
        <v>4</v>
      </c>
      <c r="F1399">
        <f>IF(OR(Table2[[#This Row],[ Rural-Urban Continuum Code   2013]]=1,Table2[[#This Row],[ Rural-Urban Continuum Code   2013]]=2,Table2[[#This Row],[ Rural-Urban Continuum Code   2013]]=3),1,0)</f>
        <v>0</v>
      </c>
      <c r="G1399">
        <f>IF(OR(Table2[[#This Row],[ Rural-Urban Continuum Code   2013]]=4,Table2[[#This Row],[ Rural-Urban Continuum Code   2013]]=5,Table2[[#This Row],[ Rural-Urban Continuum Code   2013]]=6),1,0)</f>
        <v>1</v>
      </c>
      <c r="H1399">
        <f>IF(OR(Table2[[#This Row],[ Rural-Urban Continuum Code   2013]]=7,Table2[[#This Row],[ Rural-Urban Continuum Code   2013]]=8,Table2[[#This Row],[ Rural-Urban Continuum Code   2013]]=9),1,0)</f>
        <v>0</v>
      </c>
      <c r="I1399">
        <v>0.17</v>
      </c>
      <c r="J1399">
        <v>0.06</v>
      </c>
      <c r="K1399" s="17">
        <f>Table1[[#This Row],[Median Income 2018]]</f>
        <v>56076</v>
      </c>
      <c r="L1399">
        <f>(Table1[[#This Row],[Hospital Beds 2018]]/Table1[[#This Row],[Population Estimate 2018]])*1000</f>
        <v>0.90506640432857843</v>
      </c>
      <c r="M1399" s="1">
        <v>0.79</v>
      </c>
      <c r="N1399">
        <f>Table1[[#This Row],[Population Estimate 2018]]</f>
        <v>50825</v>
      </c>
      <c r="O1399" t="str" cm="1">
        <f t="array" ref="O139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00" spans="1:15" x14ac:dyDescent="0.3">
      <c r="A1400">
        <v>1404</v>
      </c>
      <c r="B1400" t="s">
        <v>933</v>
      </c>
      <c r="C1400" t="s">
        <v>657</v>
      </c>
      <c r="D1400" t="s">
        <v>21</v>
      </c>
      <c r="E1400">
        <v>1</v>
      </c>
      <c r="F1400">
        <f>IF(OR(Table2[[#This Row],[ Rural-Urban Continuum Code   2013]]=1,Table2[[#This Row],[ Rural-Urban Continuum Code   2013]]=2,Table2[[#This Row],[ Rural-Urban Continuum Code   2013]]=3),1,0)</f>
        <v>1</v>
      </c>
      <c r="G1400">
        <f>IF(OR(Table2[[#This Row],[ Rural-Urban Continuum Code   2013]]=4,Table2[[#This Row],[ Rural-Urban Continuum Code   2013]]=5,Table2[[#This Row],[ Rural-Urban Continuum Code   2013]]=6),1,0)</f>
        <v>0</v>
      </c>
      <c r="H1400">
        <f>IF(OR(Table2[[#This Row],[ Rural-Urban Continuum Code   2013]]=7,Table2[[#This Row],[ Rural-Urban Continuum Code   2013]]=8,Table2[[#This Row],[ Rural-Urban Continuum Code   2013]]=9),1,0)</f>
        <v>0</v>
      </c>
      <c r="I1400">
        <v>0.13</v>
      </c>
      <c r="J1400">
        <v>0.05</v>
      </c>
      <c r="K1400" s="17">
        <f>Table1[[#This Row],[Median Income 2018]]</f>
        <v>87377</v>
      </c>
      <c r="L1400">
        <f>(Table1[[#This Row],[Hospital Beds 2018]]/Table1[[#This Row],[Population Estimate 2018]])*1000</f>
        <v>1.3641464183822398</v>
      </c>
      <c r="M1400" s="1">
        <v>0.89</v>
      </c>
      <c r="N1400">
        <f>Table1[[#This Row],[Population Estimate 2018]]</f>
        <v>136349</v>
      </c>
      <c r="O1400" t="str" cm="1">
        <f t="array" ref="O1400">_xlfn.IFS(Table2[[#This Row],[ Rural-Urban Continuum Code   2014]]=1,"Urban",Table2[[#This Row],[ Rural-Urban Continuum Code   2015]]=1, "Suburban",Table2[[#This Row],[ Rural-Urban Continuum Code   2016]]=1,"Rural")</f>
        <v>Urban</v>
      </c>
    </row>
    <row r="1401" spans="1:15" x14ac:dyDescent="0.3">
      <c r="A1401">
        <v>1405</v>
      </c>
      <c r="B1401" t="s">
        <v>933</v>
      </c>
      <c r="C1401" t="s">
        <v>994</v>
      </c>
      <c r="D1401" t="s">
        <v>21</v>
      </c>
      <c r="E1401">
        <v>9</v>
      </c>
      <c r="F1401">
        <f>IF(OR(Table2[[#This Row],[ Rural-Urban Continuum Code   2013]]=1,Table2[[#This Row],[ Rural-Urban Continuum Code   2013]]=2,Table2[[#This Row],[ Rural-Urban Continuum Code   2013]]=3),1,0)</f>
        <v>0</v>
      </c>
      <c r="G1401">
        <f>IF(OR(Table2[[#This Row],[ Rural-Urban Continuum Code   2013]]=4,Table2[[#This Row],[ Rural-Urban Continuum Code   2013]]=5,Table2[[#This Row],[ Rural-Urban Continuum Code   2013]]=6),1,0)</f>
        <v>0</v>
      </c>
      <c r="H1401">
        <f>IF(OR(Table2[[#This Row],[ Rural-Urban Continuum Code   2013]]=7,Table2[[#This Row],[ Rural-Urban Continuum Code   2013]]=8,Table2[[#This Row],[ Rural-Urban Continuum Code   2013]]=9),1,0)</f>
        <v>1</v>
      </c>
      <c r="I1401">
        <v>0.2</v>
      </c>
      <c r="J1401">
        <v>0.06</v>
      </c>
      <c r="K1401" s="17">
        <f>Table1[[#This Row],[Median Income 2018]]</f>
        <v>56528</v>
      </c>
      <c r="L1401">
        <f>(Table1[[#This Row],[Hospital Beds 2018]]/Table1[[#This Row],[Population Estimate 2018]])*1000</f>
        <v>16.334864726901483</v>
      </c>
      <c r="M1401" s="1">
        <v>0.81</v>
      </c>
      <c r="N1401">
        <f>Table1[[#This Row],[Population Estimate 2018]]</f>
        <v>9795</v>
      </c>
      <c r="O1401" t="str" cm="1">
        <f t="array" ref="O1401">_xlfn.IFS(Table2[[#This Row],[ Rural-Urban Continuum Code   2014]]=1,"Urban",Table2[[#This Row],[ Rural-Urban Continuum Code   2015]]=1, "Suburban",Table2[[#This Row],[ Rural-Urban Continuum Code   2016]]=1,"Rural")</f>
        <v>Rural</v>
      </c>
    </row>
    <row r="1402" spans="1:15" x14ac:dyDescent="0.3">
      <c r="A1402">
        <v>1406</v>
      </c>
      <c r="B1402" t="s">
        <v>169</v>
      </c>
      <c r="C1402" t="s">
        <v>250</v>
      </c>
      <c r="D1402" t="s">
        <v>21</v>
      </c>
      <c r="E1402">
        <v>5</v>
      </c>
      <c r="F1402">
        <f>IF(OR(Table2[[#This Row],[ Rural-Urban Continuum Code   2013]]=1,Table2[[#This Row],[ Rural-Urban Continuum Code   2013]]=2,Table2[[#This Row],[ Rural-Urban Continuum Code   2013]]=3),1,0)</f>
        <v>0</v>
      </c>
      <c r="G1402">
        <f>IF(OR(Table2[[#This Row],[ Rural-Urban Continuum Code   2013]]=4,Table2[[#This Row],[ Rural-Urban Continuum Code   2013]]=5,Table2[[#This Row],[ Rural-Urban Continuum Code   2013]]=6),1,0)</f>
        <v>1</v>
      </c>
      <c r="H1402">
        <f>IF(OR(Table2[[#This Row],[ Rural-Urban Continuum Code   2013]]=7,Table2[[#This Row],[ Rural-Urban Continuum Code   2013]]=8,Table2[[#This Row],[ Rural-Urban Continuum Code   2013]]=9),1,0)</f>
        <v>0</v>
      </c>
      <c r="I1402">
        <v>0.19</v>
      </c>
      <c r="J1402">
        <v>0.06</v>
      </c>
      <c r="K1402" s="17">
        <f>Table1[[#This Row],[Median Income 2018]]</f>
        <v>33392</v>
      </c>
      <c r="L1402">
        <f>(Table1[[#This Row],[Hospital Beds 2018]]/Table1[[#This Row],[Population Estimate 2018]])*1000</f>
        <v>4.3600923313670172</v>
      </c>
      <c r="M1402" s="1">
        <v>0.78</v>
      </c>
      <c r="N1402">
        <f>Table1[[#This Row],[Population Estimate 2018]]</f>
        <v>31192</v>
      </c>
      <c r="O1402" t="str" cm="1">
        <f t="array" ref="O140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03" spans="1:15" x14ac:dyDescent="0.3">
      <c r="A1403">
        <v>1407</v>
      </c>
      <c r="B1403" t="s">
        <v>169</v>
      </c>
      <c r="C1403" t="s">
        <v>995</v>
      </c>
      <c r="D1403" t="s">
        <v>21</v>
      </c>
      <c r="E1403">
        <v>7</v>
      </c>
      <c r="F1403">
        <f>IF(OR(Table2[[#This Row],[ Rural-Urban Continuum Code   2013]]=1,Table2[[#This Row],[ Rural-Urban Continuum Code   2013]]=2,Table2[[#This Row],[ Rural-Urban Continuum Code   2013]]=3),1,0)</f>
        <v>0</v>
      </c>
      <c r="G1403">
        <f>IF(OR(Table2[[#This Row],[ Rural-Urban Continuum Code   2013]]=4,Table2[[#This Row],[ Rural-Urban Continuum Code   2013]]=5,Table2[[#This Row],[ Rural-Urban Continuum Code   2013]]=6),1,0)</f>
        <v>0</v>
      </c>
      <c r="H1403">
        <f>IF(OR(Table2[[#This Row],[ Rural-Urban Continuum Code   2013]]=7,Table2[[#This Row],[ Rural-Urban Continuum Code   2013]]=8,Table2[[#This Row],[ Rural-Urban Continuum Code   2013]]=9),1,0)</f>
        <v>1</v>
      </c>
      <c r="I1403">
        <v>0.18</v>
      </c>
      <c r="J1403">
        <v>0.05</v>
      </c>
      <c r="K1403" s="17">
        <f>Table1[[#This Row],[Median Income 2018]]</f>
        <v>40010</v>
      </c>
      <c r="L1403">
        <f>(Table1[[#This Row],[Hospital Beds 2018]]/Table1[[#This Row],[Population Estimate 2018]])*1000</f>
        <v>5.4163845633039944</v>
      </c>
      <c r="M1403" s="1">
        <v>0.86</v>
      </c>
      <c r="N1403">
        <f>Table1[[#This Row],[Population Estimate 2018]]</f>
        <v>36925</v>
      </c>
      <c r="O1403" t="str" cm="1">
        <f t="array" ref="O1403">_xlfn.IFS(Table2[[#This Row],[ Rural-Urban Continuum Code   2014]]=1,"Urban",Table2[[#This Row],[ Rural-Urban Continuum Code   2015]]=1, "Suburban",Table2[[#This Row],[ Rural-Urban Continuum Code   2016]]=1,"Rural")</f>
        <v>Rural</v>
      </c>
    </row>
    <row r="1404" spans="1:15" x14ac:dyDescent="0.3">
      <c r="A1404">
        <v>1408</v>
      </c>
      <c r="B1404" t="s">
        <v>169</v>
      </c>
      <c r="C1404" t="s">
        <v>996</v>
      </c>
      <c r="D1404" t="s">
        <v>21</v>
      </c>
      <c r="E1404">
        <v>8</v>
      </c>
      <c r="F1404">
        <f>IF(OR(Table2[[#This Row],[ Rural-Urban Continuum Code   2013]]=1,Table2[[#This Row],[ Rural-Urban Continuum Code   2013]]=2,Table2[[#This Row],[ Rural-Urban Continuum Code   2013]]=3),1,0)</f>
        <v>0</v>
      </c>
      <c r="G1404">
        <f>IF(OR(Table2[[#This Row],[ Rural-Urban Continuum Code   2013]]=4,Table2[[#This Row],[ Rural-Urban Continuum Code   2013]]=5,Table2[[#This Row],[ Rural-Urban Continuum Code   2013]]=6),1,0)</f>
        <v>0</v>
      </c>
      <c r="H1404">
        <f>IF(OR(Table2[[#This Row],[ Rural-Urban Continuum Code   2013]]=7,Table2[[#This Row],[ Rural-Urban Continuum Code   2013]]=8,Table2[[#This Row],[ Rural-Urban Continuum Code   2013]]=9),1,0)</f>
        <v>1</v>
      </c>
      <c r="I1404">
        <v>0.23</v>
      </c>
      <c r="J1404">
        <v>0.06</v>
      </c>
      <c r="K1404" s="17">
        <f>Table1[[#This Row],[Median Income 2018]]</f>
        <v>38092</v>
      </c>
      <c r="L1404">
        <f>(Table1[[#This Row],[Hospital Beds 2018]]/Table1[[#This Row],[Population Estimate 2018]])*1000</f>
        <v>0</v>
      </c>
      <c r="M1404" s="1">
        <v>0.81</v>
      </c>
      <c r="N1404">
        <f>Table1[[#This Row],[Population Estimate 2018]]</f>
        <v>12326</v>
      </c>
      <c r="O1404" t="str" cm="1">
        <f t="array" ref="O1404">_xlfn.IFS(Table2[[#This Row],[ Rural-Urban Continuum Code   2014]]=1,"Urban",Table2[[#This Row],[ Rural-Urban Continuum Code   2015]]=1, "Suburban",Table2[[#This Row],[ Rural-Urban Continuum Code   2016]]=1,"Rural")</f>
        <v>Rural</v>
      </c>
    </row>
    <row r="1405" spans="1:15" x14ac:dyDescent="0.3">
      <c r="A1405">
        <v>1409</v>
      </c>
      <c r="B1405" t="s">
        <v>169</v>
      </c>
      <c r="C1405" t="s">
        <v>997</v>
      </c>
      <c r="D1405" t="s">
        <v>21</v>
      </c>
      <c r="E1405">
        <v>6</v>
      </c>
      <c r="F1405">
        <f>IF(OR(Table2[[#This Row],[ Rural-Urban Continuum Code   2013]]=1,Table2[[#This Row],[ Rural-Urban Continuum Code   2013]]=2,Table2[[#This Row],[ Rural-Urban Continuum Code   2013]]=3),1,0)</f>
        <v>0</v>
      </c>
      <c r="G1405">
        <f>IF(OR(Table2[[#This Row],[ Rural-Urban Continuum Code   2013]]=4,Table2[[#This Row],[ Rural-Urban Continuum Code   2013]]=5,Table2[[#This Row],[ Rural-Urban Continuum Code   2013]]=6),1,0)</f>
        <v>1</v>
      </c>
      <c r="H1405">
        <f>IF(OR(Table2[[#This Row],[ Rural-Urban Continuum Code   2013]]=7,Table2[[#This Row],[ Rural-Urban Continuum Code   2013]]=8,Table2[[#This Row],[ Rural-Urban Continuum Code   2013]]=9),1,0)</f>
        <v>0</v>
      </c>
      <c r="I1405">
        <v>0.19</v>
      </c>
      <c r="J1405">
        <v>0.06</v>
      </c>
      <c r="K1405" s="17">
        <f>Table1[[#This Row],[Median Income 2018]]</f>
        <v>36761</v>
      </c>
      <c r="L1405">
        <f>(Table1[[#This Row],[Hospital Beds 2018]]/Table1[[#This Row],[Population Estimate 2018]])*1000</f>
        <v>1.361285053090117</v>
      </c>
      <c r="M1405" s="1">
        <v>0.85</v>
      </c>
      <c r="N1405">
        <f>Table1[[#This Row],[Population Estimate 2018]]</f>
        <v>18365</v>
      </c>
      <c r="O1405" t="str" cm="1">
        <f t="array" ref="O140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06" spans="1:15" x14ac:dyDescent="0.3">
      <c r="A1406">
        <v>1410</v>
      </c>
      <c r="B1406" t="s">
        <v>169</v>
      </c>
      <c r="C1406" t="s">
        <v>138</v>
      </c>
      <c r="D1406" t="s">
        <v>21</v>
      </c>
      <c r="E1406">
        <v>1</v>
      </c>
      <c r="F1406">
        <f>IF(OR(Table2[[#This Row],[ Rural-Urban Continuum Code   2013]]=1,Table2[[#This Row],[ Rural-Urban Continuum Code   2013]]=2,Table2[[#This Row],[ Rural-Urban Continuum Code   2013]]=3),1,0)</f>
        <v>1</v>
      </c>
      <c r="G1406">
        <f>IF(OR(Table2[[#This Row],[ Rural-Urban Continuum Code   2013]]=4,Table2[[#This Row],[ Rural-Urban Continuum Code   2013]]=5,Table2[[#This Row],[ Rural-Urban Continuum Code   2013]]=6),1,0)</f>
        <v>0</v>
      </c>
      <c r="H1406">
        <f>IF(OR(Table2[[#This Row],[ Rural-Urban Continuum Code   2013]]=7,Table2[[#This Row],[ Rural-Urban Continuum Code   2013]]=8,Table2[[#This Row],[ Rural-Urban Continuum Code   2013]]=9),1,0)</f>
        <v>0</v>
      </c>
      <c r="I1406">
        <v>0.19</v>
      </c>
      <c r="J1406">
        <v>0.05</v>
      </c>
      <c r="K1406" s="17">
        <f>Table1[[#This Row],[Median Income 2018]]</f>
        <v>35184</v>
      </c>
      <c r="L1406">
        <f>(Table1[[#This Row],[Hospital Beds 2018]]/Table1[[#This Row],[Population Estimate 2018]])*1000</f>
        <v>0</v>
      </c>
      <c r="M1406" s="1">
        <v>0.87</v>
      </c>
      <c r="N1406">
        <f>Table1[[#This Row],[Population Estimate 2018]]</f>
        <v>8271</v>
      </c>
      <c r="O1406" t="str" cm="1">
        <f t="array" ref="O1406">_xlfn.IFS(Table2[[#This Row],[ Rural-Urban Continuum Code   2014]]=1,"Urban",Table2[[#This Row],[ Rural-Urban Continuum Code   2015]]=1, "Suburban",Table2[[#This Row],[ Rural-Urban Continuum Code   2016]]=1,"Rural")</f>
        <v>Urban</v>
      </c>
    </row>
    <row r="1407" spans="1:15" x14ac:dyDescent="0.3">
      <c r="A1407">
        <v>1411</v>
      </c>
      <c r="B1407" t="s">
        <v>169</v>
      </c>
      <c r="C1407" t="s">
        <v>998</v>
      </c>
      <c r="D1407" t="s">
        <v>21</v>
      </c>
      <c r="E1407">
        <v>7</v>
      </c>
      <c r="F1407">
        <f>IF(OR(Table2[[#This Row],[ Rural-Urban Continuum Code   2013]]=1,Table2[[#This Row],[ Rural-Urban Continuum Code   2013]]=2,Table2[[#This Row],[ Rural-Urban Continuum Code   2013]]=3),1,0)</f>
        <v>0</v>
      </c>
      <c r="G1407">
        <f>IF(OR(Table2[[#This Row],[ Rural-Urban Continuum Code   2013]]=4,Table2[[#This Row],[ Rural-Urban Continuum Code   2013]]=5,Table2[[#This Row],[ Rural-Urban Continuum Code   2013]]=6),1,0)</f>
        <v>0</v>
      </c>
      <c r="H1407">
        <f>IF(OR(Table2[[#This Row],[ Rural-Urban Continuum Code   2013]]=7,Table2[[#This Row],[ Rural-Urban Continuum Code   2013]]=8,Table2[[#This Row],[ Rural-Urban Continuum Code   2013]]=9),1,0)</f>
        <v>1</v>
      </c>
      <c r="I1407">
        <v>0.16</v>
      </c>
      <c r="J1407">
        <v>0.04</v>
      </c>
      <c r="K1407" s="17">
        <f>Table1[[#This Row],[Median Income 2018]]</f>
        <v>33116</v>
      </c>
      <c r="L1407">
        <f>(Table1[[#This Row],[Hospital Beds 2018]]/Table1[[#This Row],[Population Estimate 2018]])*1000</f>
        <v>4.1170650751603741</v>
      </c>
      <c r="M1407" s="1">
        <v>0.84</v>
      </c>
      <c r="N1407">
        <f>Table1[[#This Row],[Population Estimate 2018]]</f>
        <v>31333</v>
      </c>
      <c r="O1407" t="str" cm="1">
        <f t="array" ref="O1407">_xlfn.IFS(Table2[[#This Row],[ Rural-Urban Continuum Code   2014]]=1,"Urban",Table2[[#This Row],[ Rural-Urban Continuum Code   2015]]=1, "Suburban",Table2[[#This Row],[ Rural-Urban Continuum Code   2016]]=1,"Rural")</f>
        <v>Rural</v>
      </c>
    </row>
    <row r="1408" spans="1:15" x14ac:dyDescent="0.3">
      <c r="A1408">
        <v>1412</v>
      </c>
      <c r="B1408" t="s">
        <v>169</v>
      </c>
      <c r="C1408" t="s">
        <v>28</v>
      </c>
      <c r="D1408" t="s">
        <v>21</v>
      </c>
      <c r="E1408">
        <v>9</v>
      </c>
      <c r="F1408">
        <f>IF(OR(Table2[[#This Row],[ Rural-Urban Continuum Code   2013]]=1,Table2[[#This Row],[ Rural-Urban Continuum Code   2013]]=2,Table2[[#This Row],[ Rural-Urban Continuum Code   2013]]=3),1,0)</f>
        <v>0</v>
      </c>
      <c r="G1408">
        <f>IF(OR(Table2[[#This Row],[ Rural-Urban Continuum Code   2013]]=4,Table2[[#This Row],[ Rural-Urban Continuum Code   2013]]=5,Table2[[#This Row],[ Rural-Urban Continuum Code   2013]]=6),1,0)</f>
        <v>0</v>
      </c>
      <c r="H1408">
        <f>IF(OR(Table2[[#This Row],[ Rural-Urban Continuum Code   2013]]=7,Table2[[#This Row],[ Rural-Urban Continuum Code   2013]]=8,Table2[[#This Row],[ Rural-Urban Continuum Code   2013]]=9),1,0)</f>
        <v>1</v>
      </c>
      <c r="I1408">
        <v>0.19</v>
      </c>
      <c r="J1408">
        <v>0.04</v>
      </c>
      <c r="K1408" s="17">
        <f>Table1[[#This Row],[Median Income 2018]]</f>
        <v>39176</v>
      </c>
      <c r="L1408">
        <f>(Table1[[#This Row],[Hospital Beds 2018]]/Table1[[#This Row],[Population Estimate 2018]])*1000</f>
        <v>10.044333610418398</v>
      </c>
      <c r="M1408" s="1">
        <v>0.86</v>
      </c>
      <c r="N1408">
        <f>Table1[[#This Row],[Population Estimate 2018]]</f>
        <v>14436</v>
      </c>
      <c r="O1408" t="str" cm="1">
        <f t="array" ref="O1408">_xlfn.IFS(Table2[[#This Row],[ Rural-Urban Continuum Code   2014]]=1,"Urban",Table2[[#This Row],[ Rural-Urban Continuum Code   2015]]=1, "Suburban",Table2[[#This Row],[ Rural-Urban Continuum Code   2016]]=1,"Rural")</f>
        <v>Rural</v>
      </c>
    </row>
    <row r="1409" spans="1:15" x14ac:dyDescent="0.3">
      <c r="A1409">
        <v>1413</v>
      </c>
      <c r="B1409" t="s">
        <v>169</v>
      </c>
      <c r="C1409" t="s">
        <v>141</v>
      </c>
      <c r="D1409" t="s">
        <v>21</v>
      </c>
      <c r="E1409">
        <v>9</v>
      </c>
      <c r="F1409">
        <f>IF(OR(Table2[[#This Row],[ Rural-Urban Continuum Code   2013]]=1,Table2[[#This Row],[ Rural-Urban Continuum Code   2013]]=2,Table2[[#This Row],[ Rural-Urban Continuum Code   2013]]=3),1,0)</f>
        <v>0</v>
      </c>
      <c r="G1409">
        <f>IF(OR(Table2[[#This Row],[ Rural-Urban Continuum Code   2013]]=4,Table2[[#This Row],[ Rural-Urban Continuum Code   2013]]=5,Table2[[#This Row],[ Rural-Urban Continuum Code   2013]]=6),1,0)</f>
        <v>0</v>
      </c>
      <c r="H1409">
        <f>IF(OR(Table2[[#This Row],[ Rural-Urban Continuum Code   2013]]=7,Table2[[#This Row],[ Rural-Urban Continuum Code   2013]]=8,Table2[[#This Row],[ Rural-Urban Continuum Code   2013]]=9),1,0)</f>
        <v>1</v>
      </c>
      <c r="I1409">
        <v>0.24</v>
      </c>
      <c r="J1409">
        <v>0.05</v>
      </c>
      <c r="K1409" s="17">
        <f>Table1[[#This Row],[Median Income 2018]]</f>
        <v>42588</v>
      </c>
      <c r="L1409">
        <f>(Table1[[#This Row],[Hospital Beds 2018]]/Table1[[#This Row],[Population Estimate 2018]])*1000</f>
        <v>0</v>
      </c>
      <c r="M1409" s="1">
        <v>0.79</v>
      </c>
      <c r="N1409">
        <f>Table1[[#This Row],[Population Estimate 2018]]</f>
        <v>9911</v>
      </c>
      <c r="O1409" t="str" cm="1">
        <f t="array" ref="O1409">_xlfn.IFS(Table2[[#This Row],[ Rural-Urban Continuum Code   2014]]=1,"Urban",Table2[[#This Row],[ Rural-Urban Continuum Code   2015]]=1, "Suburban",Table2[[#This Row],[ Rural-Urban Continuum Code   2016]]=1,"Rural")</f>
        <v>Rural</v>
      </c>
    </row>
    <row r="1410" spans="1:15" x14ac:dyDescent="0.3">
      <c r="A1410">
        <v>1414</v>
      </c>
      <c r="B1410" t="s">
        <v>169</v>
      </c>
      <c r="C1410" t="s">
        <v>624</v>
      </c>
      <c r="D1410" t="s">
        <v>21</v>
      </c>
      <c r="E1410">
        <v>7</v>
      </c>
      <c r="F1410">
        <f>IF(OR(Table2[[#This Row],[ Rural-Urban Continuum Code   2013]]=1,Table2[[#This Row],[ Rural-Urban Continuum Code   2013]]=2,Table2[[#This Row],[ Rural-Urban Continuum Code   2013]]=3),1,0)</f>
        <v>0</v>
      </c>
      <c r="G1410">
        <f>IF(OR(Table2[[#This Row],[ Rural-Urban Continuum Code   2013]]=4,Table2[[#This Row],[ Rural-Urban Continuum Code   2013]]=5,Table2[[#This Row],[ Rural-Urban Continuum Code   2013]]=6),1,0)</f>
        <v>0</v>
      </c>
      <c r="H1410">
        <f>IF(OR(Table2[[#This Row],[ Rural-Urban Continuum Code   2013]]=7,Table2[[#This Row],[ Rural-Urban Continuum Code   2013]]=8,Table2[[#This Row],[ Rural-Urban Continuum Code   2013]]=9),1,0)</f>
        <v>1</v>
      </c>
      <c r="I1410">
        <v>0.17</v>
      </c>
      <c r="J1410">
        <v>0.04</v>
      </c>
      <c r="K1410" s="17">
        <f>Table1[[#This Row],[Median Income 2018]]</f>
        <v>37429</v>
      </c>
      <c r="L1410">
        <f>(Table1[[#This Row],[Hospital Beds 2018]]/Table1[[#This Row],[Population Estimate 2018]])*1000</f>
        <v>4.8919690175295552</v>
      </c>
      <c r="M1410" s="1">
        <v>0.86</v>
      </c>
      <c r="N1410">
        <f>Table1[[#This Row],[Population Estimate 2018]]</f>
        <v>17171</v>
      </c>
      <c r="O1410" t="str" cm="1">
        <f t="array" ref="O1410">_xlfn.IFS(Table2[[#This Row],[ Rural-Urban Continuum Code   2014]]=1,"Urban",Table2[[#This Row],[ Rural-Urban Continuum Code   2015]]=1, "Suburban",Table2[[#This Row],[ Rural-Urban Continuum Code   2016]]=1,"Rural")</f>
        <v>Rural</v>
      </c>
    </row>
    <row r="1411" spans="1:15" x14ac:dyDescent="0.3">
      <c r="A1411">
        <v>1415</v>
      </c>
      <c r="B1411" t="s">
        <v>169</v>
      </c>
      <c r="C1411" t="s">
        <v>32</v>
      </c>
      <c r="D1411" t="s">
        <v>21</v>
      </c>
      <c r="E1411">
        <v>9</v>
      </c>
      <c r="F1411">
        <f>IF(OR(Table2[[#This Row],[ Rural-Urban Continuum Code   2013]]=1,Table2[[#This Row],[ Rural-Urban Continuum Code   2013]]=2,Table2[[#This Row],[ Rural-Urban Continuum Code   2013]]=3),1,0)</f>
        <v>0</v>
      </c>
      <c r="G1411">
        <f>IF(OR(Table2[[#This Row],[ Rural-Urban Continuum Code   2013]]=4,Table2[[#This Row],[ Rural-Urban Continuum Code   2013]]=5,Table2[[#This Row],[ Rural-Urban Continuum Code   2013]]=6),1,0)</f>
        <v>0</v>
      </c>
      <c r="H1411">
        <f>IF(OR(Table2[[#This Row],[ Rural-Urban Continuum Code   2013]]=7,Table2[[#This Row],[ Rural-Urban Continuum Code   2013]]=8,Table2[[#This Row],[ Rural-Urban Continuum Code   2013]]=9),1,0)</f>
        <v>1</v>
      </c>
      <c r="I1411">
        <v>0.22</v>
      </c>
      <c r="J1411">
        <v>0.05</v>
      </c>
      <c r="K1411" s="17">
        <f>Table1[[#This Row],[Median Income 2018]]</f>
        <v>38479</v>
      </c>
      <c r="L1411">
        <f>(Table1[[#This Row],[Hospital Beds 2018]]/Table1[[#This Row],[Population Estimate 2018]])*1000</f>
        <v>10.630587098332931</v>
      </c>
      <c r="M1411" s="1">
        <v>0.83</v>
      </c>
      <c r="N1411">
        <f>Table1[[#This Row],[Population Estimate 2018]]</f>
        <v>8278</v>
      </c>
      <c r="O1411" t="str" cm="1">
        <f t="array" ref="O1411">_xlfn.IFS(Table2[[#This Row],[ Rural-Urban Continuum Code   2014]]=1,"Urban",Table2[[#This Row],[ Rural-Urban Continuum Code   2015]]=1, "Suburban",Table2[[#This Row],[ Rural-Urban Continuum Code   2016]]=1,"Rural")</f>
        <v>Rural</v>
      </c>
    </row>
    <row r="1412" spans="1:15" x14ac:dyDescent="0.3">
      <c r="A1412">
        <v>1416</v>
      </c>
      <c r="B1412" t="s">
        <v>169</v>
      </c>
      <c r="C1412" t="s">
        <v>794</v>
      </c>
      <c r="D1412" t="s">
        <v>21</v>
      </c>
      <c r="E1412">
        <v>8</v>
      </c>
      <c r="F1412">
        <f>IF(OR(Table2[[#This Row],[ Rural-Urban Continuum Code   2013]]=1,Table2[[#This Row],[ Rural-Urban Continuum Code   2013]]=2,Table2[[#This Row],[ Rural-Urban Continuum Code   2013]]=3),1,0)</f>
        <v>0</v>
      </c>
      <c r="G1412">
        <f>IF(OR(Table2[[#This Row],[ Rural-Urban Continuum Code   2013]]=4,Table2[[#This Row],[ Rural-Urban Continuum Code   2013]]=5,Table2[[#This Row],[ Rural-Urban Continuum Code   2013]]=6),1,0)</f>
        <v>0</v>
      </c>
      <c r="H1412">
        <f>IF(OR(Table2[[#This Row],[ Rural-Urban Continuum Code   2013]]=7,Table2[[#This Row],[ Rural-Urban Continuum Code   2013]]=8,Table2[[#This Row],[ Rural-Urban Continuum Code   2013]]=9),1,0)</f>
        <v>1</v>
      </c>
      <c r="I1412">
        <v>0.16</v>
      </c>
      <c r="J1412">
        <v>0.04</v>
      </c>
      <c r="K1412" s="17">
        <f>Table1[[#This Row],[Median Income 2018]]</f>
        <v>29631</v>
      </c>
      <c r="L1412">
        <f>(Table1[[#This Row],[Hospital Beds 2018]]/Table1[[#This Row],[Population Estimate 2018]])*1000</f>
        <v>2.443901355254388</v>
      </c>
      <c r="M1412" s="1">
        <v>0.75</v>
      </c>
      <c r="N1412">
        <f>Table1[[#This Row],[Population Estimate 2018]]</f>
        <v>9002</v>
      </c>
      <c r="O1412" t="str" cm="1">
        <f t="array" ref="O1412">_xlfn.IFS(Table2[[#This Row],[ Rural-Urban Continuum Code   2014]]=1,"Urban",Table2[[#This Row],[ Rural-Urban Continuum Code   2015]]=1, "Suburban",Table2[[#This Row],[ Rural-Urban Continuum Code   2016]]=1,"Rural")</f>
        <v>Rural</v>
      </c>
    </row>
    <row r="1413" spans="1:15" x14ac:dyDescent="0.3">
      <c r="A1413">
        <v>1417</v>
      </c>
      <c r="B1413" t="s">
        <v>169</v>
      </c>
      <c r="C1413" t="s">
        <v>33</v>
      </c>
      <c r="D1413" t="s">
        <v>21</v>
      </c>
      <c r="E1413">
        <v>9</v>
      </c>
      <c r="F1413">
        <f>IF(OR(Table2[[#This Row],[ Rural-Urban Continuum Code   2013]]=1,Table2[[#This Row],[ Rural-Urban Continuum Code   2013]]=2,Table2[[#This Row],[ Rural-Urban Continuum Code   2013]]=3),1,0)</f>
        <v>0</v>
      </c>
      <c r="G1413">
        <f>IF(OR(Table2[[#This Row],[ Rural-Urban Continuum Code   2013]]=4,Table2[[#This Row],[ Rural-Urban Continuum Code   2013]]=5,Table2[[#This Row],[ Rural-Urban Continuum Code   2013]]=6),1,0)</f>
        <v>0</v>
      </c>
      <c r="H1413">
        <f>IF(OR(Table2[[#This Row],[ Rural-Urban Continuum Code   2013]]=7,Table2[[#This Row],[ Rural-Urban Continuum Code   2013]]=8,Table2[[#This Row],[ Rural-Urban Continuum Code   2013]]=9),1,0)</f>
        <v>1</v>
      </c>
      <c r="I1413">
        <v>0.2</v>
      </c>
      <c r="J1413">
        <v>7.0000000000000007E-2</v>
      </c>
      <c r="K1413" s="17">
        <f>Table1[[#This Row],[Median Income 2018]]</f>
        <v>41495</v>
      </c>
      <c r="L1413">
        <f>(Table1[[#This Row],[Hospital Beds 2018]]/Table1[[#This Row],[Population Estimate 2018]])*1000</f>
        <v>1.6021532940271725</v>
      </c>
      <c r="M1413" s="1">
        <v>0.84</v>
      </c>
      <c r="N1413">
        <f>Table1[[#This Row],[Population Estimate 2018]]</f>
        <v>15604</v>
      </c>
      <c r="O1413" t="str" cm="1">
        <f t="array" ref="O1413">_xlfn.IFS(Table2[[#This Row],[ Rural-Urban Continuum Code   2014]]=1,"Urban",Table2[[#This Row],[ Rural-Urban Continuum Code   2015]]=1, "Suburban",Table2[[#This Row],[ Rural-Urban Continuum Code   2016]]=1,"Rural")</f>
        <v>Rural</v>
      </c>
    </row>
    <row r="1414" spans="1:15" x14ac:dyDescent="0.3">
      <c r="A1414">
        <v>1418</v>
      </c>
      <c r="B1414" t="s">
        <v>169</v>
      </c>
      <c r="C1414" t="s">
        <v>34</v>
      </c>
      <c r="D1414" t="s">
        <v>21</v>
      </c>
      <c r="E1414">
        <v>7</v>
      </c>
      <c r="F1414">
        <f>IF(OR(Table2[[#This Row],[ Rural-Urban Continuum Code   2013]]=1,Table2[[#This Row],[ Rural-Urban Continuum Code   2013]]=2,Table2[[#This Row],[ Rural-Urban Continuum Code   2013]]=3),1,0)</f>
        <v>0</v>
      </c>
      <c r="G1414">
        <f>IF(OR(Table2[[#This Row],[ Rural-Urban Continuum Code   2013]]=4,Table2[[#This Row],[ Rural-Urban Continuum Code   2013]]=5,Table2[[#This Row],[ Rural-Urban Continuum Code   2013]]=6),1,0)</f>
        <v>0</v>
      </c>
      <c r="H1414">
        <f>IF(OR(Table2[[#This Row],[ Rural-Urban Continuum Code   2013]]=7,Table2[[#This Row],[ Rural-Urban Continuum Code   2013]]=8,Table2[[#This Row],[ Rural-Urban Continuum Code   2013]]=9),1,0)</f>
        <v>1</v>
      </c>
      <c r="I1414">
        <v>0.18</v>
      </c>
      <c r="J1414">
        <v>0.05</v>
      </c>
      <c r="K1414" s="17">
        <f>Table1[[#This Row],[Median Income 2018]]</f>
        <v>38121</v>
      </c>
      <c r="L1414">
        <f>(Table1[[#This Row],[Hospital Beds 2018]]/Table1[[#This Row],[Population Estimate 2018]])*1000</f>
        <v>2.5275972351181264</v>
      </c>
      <c r="M1414" s="1">
        <v>0.85</v>
      </c>
      <c r="N1414">
        <f>Table1[[#This Row],[Population Estimate 2018]]</f>
        <v>19386</v>
      </c>
      <c r="O1414" t="str" cm="1">
        <f t="array" ref="O1414">_xlfn.IFS(Table2[[#This Row],[ Rural-Urban Continuum Code   2014]]=1,"Urban",Table2[[#This Row],[ Rural-Urban Continuum Code   2015]]=1, "Suburban",Table2[[#This Row],[ Rural-Urban Continuum Code   2016]]=1,"Rural")</f>
        <v>Rural</v>
      </c>
    </row>
    <row r="1415" spans="1:15" x14ac:dyDescent="0.3">
      <c r="A1415">
        <v>1419</v>
      </c>
      <c r="B1415" t="s">
        <v>169</v>
      </c>
      <c r="C1415" t="s">
        <v>999</v>
      </c>
      <c r="D1415" t="s">
        <v>21</v>
      </c>
      <c r="E1415">
        <v>7</v>
      </c>
      <c r="F1415">
        <f>IF(OR(Table2[[#This Row],[ Rural-Urban Continuum Code   2013]]=1,Table2[[#This Row],[ Rural-Urban Continuum Code   2013]]=2,Table2[[#This Row],[ Rural-Urban Continuum Code   2013]]=3),1,0)</f>
        <v>0</v>
      </c>
      <c r="G1415">
        <f>IF(OR(Table2[[#This Row],[ Rural-Urban Continuum Code   2013]]=4,Table2[[#This Row],[ Rural-Urban Continuum Code   2013]]=5,Table2[[#This Row],[ Rural-Urban Continuum Code   2013]]=6),1,0)</f>
        <v>0</v>
      </c>
      <c r="H1415">
        <f>IF(OR(Table2[[#This Row],[ Rural-Urban Continuum Code   2013]]=7,Table2[[#This Row],[ Rural-Urban Continuum Code   2013]]=8,Table2[[#This Row],[ Rural-Urban Continuum Code   2013]]=9),1,0)</f>
        <v>1</v>
      </c>
      <c r="I1415">
        <v>0.15</v>
      </c>
      <c r="J1415">
        <v>0.05</v>
      </c>
      <c r="K1415" s="17">
        <f>Table1[[#This Row],[Median Income 2018]]</f>
        <v>29380</v>
      </c>
      <c r="L1415">
        <f>(Table1[[#This Row],[Hospital Beds 2018]]/Table1[[#This Row],[Population Estimate 2018]])*1000</f>
        <v>7.9989393671557361</v>
      </c>
      <c r="M1415" s="1">
        <v>0.87</v>
      </c>
      <c r="N1415">
        <f>Table1[[#This Row],[Population Estimate 2018]]</f>
        <v>22628</v>
      </c>
      <c r="O1415" t="str" cm="1">
        <f t="array" ref="O1415">_xlfn.IFS(Table2[[#This Row],[ Rural-Urban Continuum Code   2014]]=1,"Urban",Table2[[#This Row],[ Rural-Urban Continuum Code   2015]]=1, "Suburban",Table2[[#This Row],[ Rural-Urban Continuum Code   2016]]=1,"Rural")</f>
        <v>Rural</v>
      </c>
    </row>
    <row r="1416" spans="1:15" x14ac:dyDescent="0.3">
      <c r="A1416">
        <v>1420</v>
      </c>
      <c r="B1416" t="s">
        <v>169</v>
      </c>
      <c r="C1416" t="s">
        <v>1000</v>
      </c>
      <c r="D1416" t="s">
        <v>21</v>
      </c>
      <c r="E1416">
        <v>2</v>
      </c>
      <c r="F1416">
        <f>IF(OR(Table2[[#This Row],[ Rural-Urban Continuum Code   2013]]=1,Table2[[#This Row],[ Rural-Urban Continuum Code   2013]]=2,Table2[[#This Row],[ Rural-Urban Continuum Code   2013]]=3),1,0)</f>
        <v>1</v>
      </c>
      <c r="G1416">
        <f>IF(OR(Table2[[#This Row],[ Rural-Urban Continuum Code   2013]]=4,Table2[[#This Row],[ Rural-Urban Continuum Code   2013]]=5,Table2[[#This Row],[ Rural-Urban Continuum Code   2013]]=6),1,0)</f>
        <v>0</v>
      </c>
      <c r="H1416">
        <f>IF(OR(Table2[[#This Row],[ Rural-Urban Continuum Code   2013]]=7,Table2[[#This Row],[ Rural-Urban Continuum Code   2013]]=8,Table2[[#This Row],[ Rural-Urban Continuum Code   2013]]=9),1,0)</f>
        <v>0</v>
      </c>
      <c r="I1416">
        <v>0.18</v>
      </c>
      <c r="J1416">
        <v>0.06</v>
      </c>
      <c r="K1416" s="17">
        <f>Table1[[#This Row],[Median Income 2018]]</f>
        <v>38664</v>
      </c>
      <c r="L1416">
        <f>(Table1[[#This Row],[Hospital Beds 2018]]/Table1[[#This Row],[Population Estimate 2018]])*1000</f>
        <v>0.87587149213467397</v>
      </c>
      <c r="M1416" s="1">
        <v>0.85</v>
      </c>
      <c r="N1416">
        <f>Table1[[#This Row],[Population Estimate 2018]]</f>
        <v>28543</v>
      </c>
      <c r="O1416" t="str" cm="1">
        <f t="array" ref="O1416">_xlfn.IFS(Table2[[#This Row],[ Rural-Urban Continuum Code   2014]]=1,"Urban",Table2[[#This Row],[ Rural-Urban Continuum Code   2015]]=1, "Suburban",Table2[[#This Row],[ Rural-Urban Continuum Code   2016]]=1,"Rural")</f>
        <v>Urban</v>
      </c>
    </row>
    <row r="1417" spans="1:15" x14ac:dyDescent="0.3">
      <c r="A1417">
        <v>1421</v>
      </c>
      <c r="B1417" t="s">
        <v>169</v>
      </c>
      <c r="C1417" t="s">
        <v>40</v>
      </c>
      <c r="D1417" t="s">
        <v>21</v>
      </c>
      <c r="E1417">
        <v>8</v>
      </c>
      <c r="F1417">
        <f>IF(OR(Table2[[#This Row],[ Rural-Urban Continuum Code   2013]]=1,Table2[[#This Row],[ Rural-Urban Continuum Code   2013]]=2,Table2[[#This Row],[ Rural-Urban Continuum Code   2013]]=3),1,0)</f>
        <v>0</v>
      </c>
      <c r="G1417">
        <f>IF(OR(Table2[[#This Row],[ Rural-Urban Continuum Code   2013]]=4,Table2[[#This Row],[ Rural-Urban Continuum Code   2013]]=5,Table2[[#This Row],[ Rural-Urban Continuum Code   2013]]=6),1,0)</f>
        <v>0</v>
      </c>
      <c r="H1417">
        <f>IF(OR(Table2[[#This Row],[ Rural-Urban Continuum Code   2013]]=7,Table2[[#This Row],[ Rural-Urban Continuum Code   2013]]=8,Table2[[#This Row],[ Rural-Urban Continuum Code   2013]]=9),1,0)</f>
        <v>1</v>
      </c>
      <c r="I1417">
        <v>0.17</v>
      </c>
      <c r="J1417">
        <v>0.05</v>
      </c>
      <c r="K1417" s="17">
        <f>Table1[[#This Row],[Median Income 2018]]</f>
        <v>36083</v>
      </c>
      <c r="L1417">
        <f>(Table1[[#This Row],[Hospital Beds 2018]]/Table1[[#This Row],[Population Estimate 2018]])*1000</f>
        <v>5.0389858377976973</v>
      </c>
      <c r="M1417" s="1">
        <v>0.87</v>
      </c>
      <c r="N1417">
        <f>Table1[[#This Row],[Population Estimate 2018]]</f>
        <v>18853</v>
      </c>
      <c r="O1417" t="str" cm="1">
        <f t="array" ref="O1417">_xlfn.IFS(Table2[[#This Row],[ Rural-Urban Continuum Code   2014]]=1,"Urban",Table2[[#This Row],[ Rural-Urban Continuum Code   2015]]=1, "Suburban",Table2[[#This Row],[ Rural-Urban Continuum Code   2016]]=1,"Rural")</f>
        <v>Rural</v>
      </c>
    </row>
    <row r="1418" spans="1:15" x14ac:dyDescent="0.3">
      <c r="A1418">
        <v>1422</v>
      </c>
      <c r="B1418" t="s">
        <v>169</v>
      </c>
      <c r="C1418" t="s">
        <v>330</v>
      </c>
      <c r="D1418" t="s">
        <v>21</v>
      </c>
      <c r="E1418">
        <v>1</v>
      </c>
      <c r="F1418">
        <f>IF(OR(Table2[[#This Row],[ Rural-Urban Continuum Code   2013]]=1,Table2[[#This Row],[ Rural-Urban Continuum Code   2013]]=2,Table2[[#This Row],[ Rural-Urban Continuum Code   2013]]=3),1,0)</f>
        <v>1</v>
      </c>
      <c r="G1418">
        <f>IF(OR(Table2[[#This Row],[ Rural-Urban Continuum Code   2013]]=4,Table2[[#This Row],[ Rural-Urban Continuum Code   2013]]=5,Table2[[#This Row],[ Rural-Urban Continuum Code   2013]]=6),1,0)</f>
        <v>0</v>
      </c>
      <c r="H1418">
        <f>IF(OR(Table2[[#This Row],[ Rural-Urban Continuum Code   2013]]=7,Table2[[#This Row],[ Rural-Urban Continuum Code   2013]]=8,Table2[[#This Row],[ Rural-Urban Continuum Code   2013]]=9),1,0)</f>
        <v>0</v>
      </c>
      <c r="I1418">
        <v>0.13</v>
      </c>
      <c r="J1418">
        <v>0.06</v>
      </c>
      <c r="K1418" s="17">
        <f>Table1[[#This Row],[Median Income 2018]]</f>
        <v>68126</v>
      </c>
      <c r="L1418">
        <f>(Table1[[#This Row],[Hospital Beds 2018]]/Table1[[#This Row],[Population Estimate 2018]])*1000</f>
        <v>2.9670166647436003</v>
      </c>
      <c r="M1418" s="1">
        <v>0.9</v>
      </c>
      <c r="N1418">
        <f>Table1[[#This Row],[Population Estimate 2018]]</f>
        <v>182001</v>
      </c>
      <c r="O1418" t="str" cm="1">
        <f t="array" ref="O1418">_xlfn.IFS(Table2[[#This Row],[ Rural-Urban Continuum Code   2014]]=1,"Urban",Table2[[#This Row],[ Rural-Urban Continuum Code   2015]]=1, "Suburban",Table2[[#This Row],[ Rural-Urban Continuum Code   2016]]=1,"Rural")</f>
        <v>Urban</v>
      </c>
    </row>
    <row r="1419" spans="1:15" x14ac:dyDescent="0.3">
      <c r="A1419">
        <v>1423</v>
      </c>
      <c r="B1419" t="s">
        <v>169</v>
      </c>
      <c r="C1419" t="s">
        <v>1001</v>
      </c>
      <c r="D1419" t="s">
        <v>21</v>
      </c>
      <c r="E1419">
        <v>3</v>
      </c>
      <c r="F1419">
        <f>IF(OR(Table2[[#This Row],[ Rural-Urban Continuum Code   2013]]=1,Table2[[#This Row],[ Rural-Urban Continuum Code   2013]]=2,Table2[[#This Row],[ Rural-Urban Continuum Code   2013]]=3),1,0)</f>
        <v>1</v>
      </c>
      <c r="G1419">
        <f>IF(OR(Table2[[#This Row],[ Rural-Urban Continuum Code   2013]]=4,Table2[[#This Row],[ Rural-Urban Continuum Code   2013]]=5,Table2[[#This Row],[ Rural-Urban Continuum Code   2013]]=6),1,0)</f>
        <v>0</v>
      </c>
      <c r="H1419">
        <f>IF(OR(Table2[[#This Row],[ Rural-Urban Continuum Code   2013]]=7,Table2[[#This Row],[ Rural-Urban Continuum Code   2013]]=8,Table2[[#This Row],[ Rural-Urban Continuum Code   2013]]=9),1,0)</f>
        <v>0</v>
      </c>
      <c r="I1419">
        <v>0.14000000000000001</v>
      </c>
      <c r="J1419">
        <v>0.08</v>
      </c>
      <c r="K1419" s="17">
        <f>Table1[[#This Row],[Median Income 2018]]</f>
        <v>39061</v>
      </c>
      <c r="L1419">
        <f>(Table1[[#This Row],[Hospital Beds 2018]]/Table1[[#This Row],[Population Estimate 2018]])*1000</f>
        <v>7.2631803401034167</v>
      </c>
      <c r="M1419" s="1">
        <v>0.87</v>
      </c>
      <c r="N1419">
        <f>Table1[[#This Row],[Population Estimate 2018]]</f>
        <v>75036</v>
      </c>
      <c r="O1419" t="str" cm="1">
        <f t="array" ref="O1419">_xlfn.IFS(Table2[[#This Row],[ Rural-Urban Continuum Code   2014]]=1,"Urban",Table2[[#This Row],[ Rural-Urban Continuum Code   2015]]=1, "Suburban",Table2[[#This Row],[ Rural-Urban Continuum Code   2016]]=1,"Rural")</f>
        <v>Urban</v>
      </c>
    </row>
    <row r="1420" spans="1:15" x14ac:dyDescent="0.3">
      <c r="A1420">
        <v>1424</v>
      </c>
      <c r="B1420" t="s">
        <v>169</v>
      </c>
      <c r="C1420" t="s">
        <v>50</v>
      </c>
      <c r="D1420" t="s">
        <v>21</v>
      </c>
      <c r="E1420">
        <v>9</v>
      </c>
      <c r="F1420">
        <f>IF(OR(Table2[[#This Row],[ Rural-Urban Continuum Code   2013]]=1,Table2[[#This Row],[ Rural-Urban Continuum Code   2013]]=2,Table2[[#This Row],[ Rural-Urban Continuum Code   2013]]=3),1,0)</f>
        <v>0</v>
      </c>
      <c r="G1420">
        <f>IF(OR(Table2[[#This Row],[ Rural-Urban Continuum Code   2013]]=4,Table2[[#This Row],[ Rural-Urban Continuum Code   2013]]=5,Table2[[#This Row],[ Rural-Urban Continuum Code   2013]]=6),1,0)</f>
        <v>0</v>
      </c>
      <c r="H1420">
        <f>IF(OR(Table2[[#This Row],[ Rural-Urban Continuum Code   2013]]=7,Table2[[#This Row],[ Rural-Urban Continuum Code   2013]]=8,Table2[[#This Row],[ Rural-Urban Continuum Code   2013]]=9),1,0)</f>
        <v>1</v>
      </c>
      <c r="I1420">
        <v>0.2</v>
      </c>
      <c r="J1420">
        <v>0.05</v>
      </c>
      <c r="K1420" s="17">
        <f>Table1[[#This Row],[Median Income 2018]]</f>
        <v>39508</v>
      </c>
      <c r="L1420">
        <f>(Table1[[#This Row],[Hospital Beds 2018]]/Table1[[#This Row],[Population Estimate 2018]])*1000</f>
        <v>3.2100667693888032</v>
      </c>
      <c r="M1420" s="1">
        <v>0.84</v>
      </c>
      <c r="N1420">
        <f>Table1[[#This Row],[Population Estimate 2018]]</f>
        <v>7788</v>
      </c>
      <c r="O1420" t="str" cm="1">
        <f t="array" ref="O1420">_xlfn.IFS(Table2[[#This Row],[ Rural-Urban Continuum Code   2014]]=1,"Urban",Table2[[#This Row],[ Rural-Urban Continuum Code   2015]]=1, "Suburban",Table2[[#This Row],[ Rural-Urban Continuum Code   2016]]=1,"Rural")</f>
        <v>Rural</v>
      </c>
    </row>
    <row r="1421" spans="1:15" x14ac:dyDescent="0.3">
      <c r="A1421">
        <v>1425</v>
      </c>
      <c r="B1421" t="s">
        <v>169</v>
      </c>
      <c r="C1421" t="s">
        <v>1002</v>
      </c>
      <c r="D1421" t="s">
        <v>21</v>
      </c>
      <c r="E1421">
        <v>6</v>
      </c>
      <c r="F1421">
        <f>IF(OR(Table2[[#This Row],[ Rural-Urban Continuum Code   2013]]=1,Table2[[#This Row],[ Rural-Urban Continuum Code   2013]]=2,Table2[[#This Row],[ Rural-Urban Continuum Code   2013]]=3),1,0)</f>
        <v>0</v>
      </c>
      <c r="G1421">
        <f>IF(OR(Table2[[#This Row],[ Rural-Urban Continuum Code   2013]]=4,Table2[[#This Row],[ Rural-Urban Continuum Code   2013]]=5,Table2[[#This Row],[ Rural-Urban Continuum Code   2013]]=6),1,0)</f>
        <v>1</v>
      </c>
      <c r="H1421">
        <f>IF(OR(Table2[[#This Row],[ Rural-Urban Continuum Code   2013]]=7,Table2[[#This Row],[ Rural-Urban Continuum Code   2013]]=8,Table2[[#This Row],[ Rural-Urban Continuum Code   2013]]=9),1,0)</f>
        <v>0</v>
      </c>
      <c r="I1421">
        <v>0.14000000000000001</v>
      </c>
      <c r="J1421">
        <v>0.05</v>
      </c>
      <c r="K1421" s="17">
        <f>Table1[[#This Row],[Median Income 2018]]</f>
        <v>47246</v>
      </c>
      <c r="L1421">
        <f>(Table1[[#This Row],[Hospital Beds 2018]]/Table1[[#This Row],[Population Estimate 2018]])*1000</f>
        <v>1.9793814432989691</v>
      </c>
      <c r="M1421" s="1">
        <v>0.87</v>
      </c>
      <c r="N1421">
        <f>Table1[[#This Row],[Population Estimate 2018]]</f>
        <v>24250</v>
      </c>
      <c r="O1421" t="str" cm="1">
        <f t="array" ref="O142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22" spans="1:15" x14ac:dyDescent="0.3">
      <c r="A1422">
        <v>1426</v>
      </c>
      <c r="B1422" t="s">
        <v>169</v>
      </c>
      <c r="C1422" t="s">
        <v>52</v>
      </c>
      <c r="D1422" t="s">
        <v>21</v>
      </c>
      <c r="E1422">
        <v>8</v>
      </c>
      <c r="F1422">
        <f>IF(OR(Table2[[#This Row],[ Rural-Urban Continuum Code   2013]]=1,Table2[[#This Row],[ Rural-Urban Continuum Code   2013]]=2,Table2[[#This Row],[ Rural-Urban Continuum Code   2013]]=3),1,0)</f>
        <v>0</v>
      </c>
      <c r="G1422">
        <f>IF(OR(Table2[[#This Row],[ Rural-Urban Continuum Code   2013]]=4,Table2[[#This Row],[ Rural-Urban Continuum Code   2013]]=5,Table2[[#This Row],[ Rural-Urban Continuum Code   2013]]=6),1,0)</f>
        <v>0</v>
      </c>
      <c r="H1422">
        <f>IF(OR(Table2[[#This Row],[ Rural-Urban Continuum Code   2013]]=7,Table2[[#This Row],[ Rural-Urban Continuum Code   2013]]=8,Table2[[#This Row],[ Rural-Urban Continuum Code   2013]]=9),1,0)</f>
        <v>1</v>
      </c>
      <c r="I1422">
        <v>0.15</v>
      </c>
      <c r="J1422">
        <v>0.05</v>
      </c>
      <c r="K1422" s="17">
        <f>Table1[[#This Row],[Median Income 2018]]</f>
        <v>42022</v>
      </c>
      <c r="L1422">
        <f>(Table1[[#This Row],[Hospital Beds 2018]]/Table1[[#This Row],[Population Estimate 2018]])*1000</f>
        <v>0.5152362726335934</v>
      </c>
      <c r="M1422" s="1">
        <v>0.71</v>
      </c>
      <c r="N1422">
        <f>Table1[[#This Row],[Population Estimate 2018]]</f>
        <v>13586</v>
      </c>
      <c r="O1422" t="str" cm="1">
        <f t="array" ref="O1422">_xlfn.IFS(Table2[[#This Row],[ Rural-Urban Continuum Code   2014]]=1,"Urban",Table2[[#This Row],[ Rural-Urban Continuum Code   2015]]=1, "Suburban",Table2[[#This Row],[ Rural-Urban Continuum Code   2016]]=1,"Rural")</f>
        <v>Rural</v>
      </c>
    </row>
    <row r="1423" spans="1:15" x14ac:dyDescent="0.3">
      <c r="A1423">
        <v>1427</v>
      </c>
      <c r="B1423" t="s">
        <v>169</v>
      </c>
      <c r="C1423" t="s">
        <v>1003</v>
      </c>
      <c r="D1423" t="s">
        <v>21</v>
      </c>
      <c r="E1423">
        <v>7</v>
      </c>
      <c r="F1423">
        <f>IF(OR(Table2[[#This Row],[ Rural-Urban Continuum Code   2013]]=1,Table2[[#This Row],[ Rural-Urban Continuum Code   2013]]=2,Table2[[#This Row],[ Rural-Urban Continuum Code   2013]]=3),1,0)</f>
        <v>0</v>
      </c>
      <c r="G1423">
        <f>IF(OR(Table2[[#This Row],[ Rural-Urban Continuum Code   2013]]=4,Table2[[#This Row],[ Rural-Urban Continuum Code   2013]]=5,Table2[[#This Row],[ Rural-Urban Continuum Code   2013]]=6),1,0)</f>
        <v>0</v>
      </c>
      <c r="H1423">
        <f>IF(OR(Table2[[#This Row],[ Rural-Urban Continuum Code   2013]]=7,Table2[[#This Row],[ Rural-Urban Continuum Code   2013]]=8,Table2[[#This Row],[ Rural-Urban Continuum Code   2013]]=9),1,0)</f>
        <v>1</v>
      </c>
      <c r="I1423">
        <v>0.18</v>
      </c>
      <c r="J1423">
        <v>0.06</v>
      </c>
      <c r="K1423" s="17">
        <f>Table1[[#This Row],[Median Income 2018]]</f>
        <v>39633</v>
      </c>
      <c r="L1423">
        <f>(Table1[[#This Row],[Hospital Beds 2018]]/Table1[[#This Row],[Population Estimate 2018]])*1000</f>
        <v>2.7546900973640467</v>
      </c>
      <c r="M1423" s="1">
        <v>0.87</v>
      </c>
      <c r="N1423">
        <f>Table1[[#This Row],[Population Estimate 2018]]</f>
        <v>21055</v>
      </c>
      <c r="O1423" t="str" cm="1">
        <f t="array" ref="O1423">_xlfn.IFS(Table2[[#This Row],[ Rural-Urban Continuum Code   2014]]=1,"Urban",Table2[[#This Row],[ Rural-Urban Continuum Code   2015]]=1, "Suburban",Table2[[#This Row],[ Rural-Urban Continuum Code   2016]]=1,"Rural")</f>
        <v>Rural</v>
      </c>
    </row>
    <row r="1424" spans="1:15" x14ac:dyDescent="0.3">
      <c r="A1424">
        <v>1428</v>
      </c>
      <c r="B1424" t="s">
        <v>169</v>
      </c>
      <c r="C1424" t="s">
        <v>422</v>
      </c>
      <c r="D1424" t="s">
        <v>21</v>
      </c>
      <c r="E1424">
        <v>2</v>
      </c>
      <c r="F1424">
        <f>IF(OR(Table2[[#This Row],[ Rural-Urban Continuum Code   2013]]=1,Table2[[#This Row],[ Rural-Urban Continuum Code   2013]]=2,Table2[[#This Row],[ Rural-Urban Continuum Code   2013]]=3),1,0)</f>
        <v>1</v>
      </c>
      <c r="G1424">
        <f>IF(OR(Table2[[#This Row],[ Rural-Urban Continuum Code   2013]]=4,Table2[[#This Row],[ Rural-Urban Continuum Code   2013]]=5,Table2[[#This Row],[ Rural-Urban Continuum Code   2013]]=6),1,0)</f>
        <v>0</v>
      </c>
      <c r="H1424">
        <f>IF(OR(Table2[[#This Row],[ Rural-Urban Continuum Code   2013]]=7,Table2[[#This Row],[ Rural-Urban Continuum Code   2013]]=8,Table2[[#This Row],[ Rural-Urban Continuum Code   2013]]=9),1,0)</f>
        <v>0</v>
      </c>
      <c r="I1424">
        <v>0.2</v>
      </c>
      <c r="J1424">
        <v>0.08</v>
      </c>
      <c r="K1424" s="17">
        <f>Table1[[#This Row],[Median Income 2018]]</f>
        <v>49843</v>
      </c>
      <c r="L1424">
        <f>(Table1[[#This Row],[Hospital Beds 2018]]/Table1[[#This Row],[Population Estimate 2018]])*1000</f>
        <v>2.154899226771454</v>
      </c>
      <c r="M1424" s="1">
        <v>0.84</v>
      </c>
      <c r="N1424">
        <f>Table1[[#This Row],[Population Estimate 2018]]</f>
        <v>47334</v>
      </c>
      <c r="O1424" t="str" cm="1">
        <f t="array" ref="O1424">_xlfn.IFS(Table2[[#This Row],[ Rural-Urban Continuum Code   2014]]=1,"Urban",Table2[[#This Row],[ Rural-Urban Continuum Code   2015]]=1, "Suburban",Table2[[#This Row],[ Rural-Urban Continuum Code   2016]]=1,"Rural")</f>
        <v>Urban</v>
      </c>
    </row>
    <row r="1425" spans="1:15" x14ac:dyDescent="0.3">
      <c r="A1425">
        <v>1429</v>
      </c>
      <c r="B1425" t="s">
        <v>169</v>
      </c>
      <c r="C1425" t="s">
        <v>582</v>
      </c>
      <c r="D1425" t="s">
        <v>21</v>
      </c>
      <c r="E1425">
        <v>2</v>
      </c>
      <c r="F1425">
        <f>IF(OR(Table2[[#This Row],[ Rural-Urban Continuum Code   2013]]=1,Table2[[#This Row],[ Rural-Urban Continuum Code   2013]]=2,Table2[[#This Row],[ Rural-Urban Continuum Code   2013]]=3),1,0)</f>
        <v>1</v>
      </c>
      <c r="G1425">
        <f>IF(OR(Table2[[#This Row],[ Rural-Urban Continuum Code   2013]]=4,Table2[[#This Row],[ Rural-Urban Continuum Code   2013]]=5,Table2[[#This Row],[ Rural-Urban Continuum Code   2013]]=6),1,0)</f>
        <v>0</v>
      </c>
      <c r="H1425">
        <f>IF(OR(Table2[[#This Row],[ Rural-Urban Continuum Code   2013]]=7,Table2[[#This Row],[ Rural-Urban Continuum Code   2013]]=8,Table2[[#This Row],[ Rural-Urban Continuum Code   2013]]=9),1,0)</f>
        <v>0</v>
      </c>
      <c r="I1425">
        <v>0.15</v>
      </c>
      <c r="J1425">
        <v>0.11</v>
      </c>
      <c r="K1425" s="17">
        <f>Table1[[#This Row],[Median Income 2018]]</f>
        <v>45355</v>
      </c>
      <c r="L1425">
        <f>(Table1[[#This Row],[Hospital Beds 2018]]/Table1[[#This Row],[Population Estimate 2018]])*1000</f>
        <v>5.8020808129687884</v>
      </c>
      <c r="M1425" s="1">
        <v>0.86</v>
      </c>
      <c r="N1425">
        <f>Table1[[#This Row],[Population Estimate 2018]]</f>
        <v>206650</v>
      </c>
      <c r="O1425" t="str" cm="1">
        <f t="array" ref="O1425">_xlfn.IFS(Table2[[#This Row],[ Rural-Urban Continuum Code   2014]]=1,"Urban",Table2[[#This Row],[ Rural-Urban Continuum Code   2015]]=1, "Suburban",Table2[[#This Row],[ Rural-Urban Continuum Code   2016]]=1,"Rural")</f>
        <v>Urban</v>
      </c>
    </row>
    <row r="1426" spans="1:15" x14ac:dyDescent="0.3">
      <c r="A1426">
        <v>1430</v>
      </c>
      <c r="B1426" t="s">
        <v>169</v>
      </c>
      <c r="C1426" t="s">
        <v>1004</v>
      </c>
      <c r="D1426" t="s">
        <v>58</v>
      </c>
      <c r="E1426">
        <v>2</v>
      </c>
      <c r="F1426">
        <f>IF(OR(Table2[[#This Row],[ Rural-Urban Continuum Code   2013]]=1,Table2[[#This Row],[ Rural-Urban Continuum Code   2013]]=2,Table2[[#This Row],[ Rural-Urban Continuum Code   2013]]=3),1,0)</f>
        <v>1</v>
      </c>
      <c r="G1426">
        <f>IF(OR(Table2[[#This Row],[ Rural-Urban Continuum Code   2013]]=4,Table2[[#This Row],[ Rural-Urban Continuum Code   2013]]=5,Table2[[#This Row],[ Rural-Urban Continuum Code   2013]]=6),1,0)</f>
        <v>0</v>
      </c>
      <c r="H1426">
        <f>IF(OR(Table2[[#This Row],[ Rural-Urban Continuum Code   2013]]=7,Table2[[#This Row],[ Rural-Urban Continuum Code   2013]]=8,Table2[[#This Row],[ Rural-Urban Continuum Code   2013]]=9),1,0)</f>
        <v>0</v>
      </c>
      <c r="I1426">
        <v>0.14000000000000001</v>
      </c>
      <c r="J1426">
        <v>0.05</v>
      </c>
      <c r="K1426" s="17">
        <f>Table1[[#This Row],[Median Income 2018]]</f>
        <v>44776</v>
      </c>
      <c r="L1426">
        <f>(Table1[[#This Row],[Hospital Beds 2018]]/Table1[[#This Row],[Population Estimate 2018]])*1000</f>
        <v>10.308539131535104</v>
      </c>
      <c r="M1426" s="1">
        <v>0.86</v>
      </c>
      <c r="N1426">
        <f>Table1[[#This Row],[Population Estimate 2018]]</f>
        <v>237085</v>
      </c>
      <c r="O1426" t="str" cm="1">
        <f t="array" ref="O1426">_xlfn.IFS(Table2[[#This Row],[ Rural-Urban Continuum Code   2014]]=1,"Urban",Table2[[#This Row],[ Rural-Urban Continuum Code   2015]]=1, "Suburban",Table2[[#This Row],[ Rural-Urban Continuum Code   2016]]=1,"Rural")</f>
        <v>Urban</v>
      </c>
    </row>
    <row r="1427" spans="1:15" x14ac:dyDescent="0.3">
      <c r="A1427">
        <v>1431</v>
      </c>
      <c r="B1427" t="s">
        <v>169</v>
      </c>
      <c r="C1427" t="s">
        <v>344</v>
      </c>
      <c r="D1427" t="s">
        <v>21</v>
      </c>
      <c r="E1427">
        <v>6</v>
      </c>
      <c r="F1427">
        <f>IF(OR(Table2[[#This Row],[ Rural-Urban Continuum Code   2013]]=1,Table2[[#This Row],[ Rural-Urban Continuum Code   2013]]=2,Table2[[#This Row],[ Rural-Urban Continuum Code   2013]]=3),1,0)</f>
        <v>0</v>
      </c>
      <c r="G1427">
        <f>IF(OR(Table2[[#This Row],[ Rural-Urban Continuum Code   2013]]=4,Table2[[#This Row],[ Rural-Urban Continuum Code   2013]]=5,Table2[[#This Row],[ Rural-Urban Continuum Code   2013]]=6),1,0)</f>
        <v>1</v>
      </c>
      <c r="H1427">
        <f>IF(OR(Table2[[#This Row],[ Rural-Urban Continuum Code   2013]]=7,Table2[[#This Row],[ Rural-Urban Continuum Code   2013]]=8,Table2[[#This Row],[ Rural-Urban Continuum Code   2013]]=9),1,0)</f>
        <v>0</v>
      </c>
      <c r="I1427">
        <v>0.15</v>
      </c>
      <c r="J1427">
        <v>0.03</v>
      </c>
      <c r="K1427" s="17">
        <f>Table1[[#This Row],[Median Income 2018]]</f>
        <v>26449</v>
      </c>
      <c r="L1427">
        <f>(Table1[[#This Row],[Hospital Beds 2018]]/Table1[[#This Row],[Population Estimate 2018]])*1000</f>
        <v>1.4186811939620929</v>
      </c>
      <c r="M1427" s="1">
        <v>0.85</v>
      </c>
      <c r="N1427">
        <f>Table1[[#This Row],[Population Estimate 2018]]</f>
        <v>17622</v>
      </c>
      <c r="O1427" t="str" cm="1">
        <f t="array" ref="O142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28" spans="1:15" x14ac:dyDescent="0.3">
      <c r="A1428">
        <v>1432</v>
      </c>
      <c r="B1428" t="s">
        <v>169</v>
      </c>
      <c r="C1428" t="s">
        <v>1005</v>
      </c>
      <c r="D1428" t="s">
        <v>21</v>
      </c>
      <c r="E1428">
        <v>6</v>
      </c>
      <c r="F1428">
        <f>IF(OR(Table2[[#This Row],[ Rural-Urban Continuum Code   2013]]=1,Table2[[#This Row],[ Rural-Urban Continuum Code   2013]]=2,Table2[[#This Row],[ Rural-Urban Continuum Code   2013]]=3),1,0)</f>
        <v>0</v>
      </c>
      <c r="G1428">
        <f>IF(OR(Table2[[#This Row],[ Rural-Urban Continuum Code   2013]]=4,Table2[[#This Row],[ Rural-Urban Continuum Code   2013]]=5,Table2[[#This Row],[ Rural-Urban Continuum Code   2013]]=6),1,0)</f>
        <v>1</v>
      </c>
      <c r="H1428">
        <f>IF(OR(Table2[[#This Row],[ Rural-Urban Continuum Code   2013]]=7,Table2[[#This Row],[ Rural-Urban Continuum Code   2013]]=8,Table2[[#This Row],[ Rural-Urban Continuum Code   2013]]=9),1,0)</f>
        <v>0</v>
      </c>
      <c r="I1428">
        <v>0.17</v>
      </c>
      <c r="J1428">
        <v>0.04</v>
      </c>
      <c r="K1428" s="17">
        <f>Table1[[#This Row],[Median Income 2018]]</f>
        <v>28542</v>
      </c>
      <c r="L1428">
        <f>(Table1[[#This Row],[Hospital Beds 2018]]/Table1[[#This Row],[Population Estimate 2018]])*1000</f>
        <v>0</v>
      </c>
      <c r="M1428" s="1">
        <v>0.88</v>
      </c>
      <c r="N1428">
        <f>Table1[[#This Row],[Population Estimate 2018]]</f>
        <v>8257</v>
      </c>
      <c r="O1428" t="str" cm="1">
        <f t="array" ref="O142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29" spans="1:15" x14ac:dyDescent="0.3">
      <c r="A1429">
        <v>1433</v>
      </c>
      <c r="B1429" t="s">
        <v>169</v>
      </c>
      <c r="C1429" t="s">
        <v>1006</v>
      </c>
      <c r="D1429" t="s">
        <v>21</v>
      </c>
      <c r="E1429">
        <v>8</v>
      </c>
      <c r="F1429">
        <f>IF(OR(Table2[[#This Row],[ Rural-Urban Continuum Code   2013]]=1,Table2[[#This Row],[ Rural-Urban Continuum Code   2013]]=2,Table2[[#This Row],[ Rural-Urban Continuum Code   2013]]=3),1,0)</f>
        <v>0</v>
      </c>
      <c r="G1429">
        <f>IF(OR(Table2[[#This Row],[ Rural-Urban Continuum Code   2013]]=4,Table2[[#This Row],[ Rural-Urban Continuum Code   2013]]=5,Table2[[#This Row],[ Rural-Urban Continuum Code   2013]]=6),1,0)</f>
        <v>0</v>
      </c>
      <c r="H1429">
        <f>IF(OR(Table2[[#This Row],[ Rural-Urban Continuum Code   2013]]=7,Table2[[#This Row],[ Rural-Urban Continuum Code   2013]]=8,Table2[[#This Row],[ Rural-Urban Continuum Code   2013]]=9),1,0)</f>
        <v>1</v>
      </c>
      <c r="I1429">
        <v>0.17</v>
      </c>
      <c r="J1429">
        <v>0.03</v>
      </c>
      <c r="K1429" s="17">
        <f>Table1[[#This Row],[Median Income 2018]]</f>
        <v>26936</v>
      </c>
      <c r="L1429">
        <f>(Table1[[#This Row],[Hospital Beds 2018]]/Table1[[#This Row],[Population Estimate 2018]])*1000</f>
        <v>130.73394495412845</v>
      </c>
      <c r="M1429" s="1">
        <v>0.63</v>
      </c>
      <c r="N1429">
        <f>Table1[[#This Row],[Population Estimate 2018]]</f>
        <v>1308</v>
      </c>
      <c r="O1429" t="str" cm="1">
        <f t="array" ref="O1429">_xlfn.IFS(Table2[[#This Row],[ Rural-Urban Continuum Code   2014]]=1,"Urban",Table2[[#This Row],[ Rural-Urban Continuum Code   2015]]=1, "Suburban",Table2[[#This Row],[ Rural-Urban Continuum Code   2016]]=1,"Rural")</f>
        <v>Rural</v>
      </c>
    </row>
    <row r="1430" spans="1:15" x14ac:dyDescent="0.3">
      <c r="A1430">
        <v>1434</v>
      </c>
      <c r="B1430" t="s">
        <v>169</v>
      </c>
      <c r="C1430" t="s">
        <v>1007</v>
      </c>
      <c r="D1430" t="s">
        <v>21</v>
      </c>
      <c r="E1430">
        <v>7</v>
      </c>
      <c r="F1430">
        <f>IF(OR(Table2[[#This Row],[ Rural-Urban Continuum Code   2013]]=1,Table2[[#This Row],[ Rural-Urban Continuum Code   2013]]=2,Table2[[#This Row],[ Rural-Urban Continuum Code   2013]]=3),1,0)</f>
        <v>0</v>
      </c>
      <c r="G1430">
        <f>IF(OR(Table2[[#This Row],[ Rural-Urban Continuum Code   2013]]=4,Table2[[#This Row],[ Rural-Urban Continuum Code   2013]]=5,Table2[[#This Row],[ Rural-Urban Continuum Code   2013]]=6),1,0)</f>
        <v>0</v>
      </c>
      <c r="H1430">
        <f>IF(OR(Table2[[#This Row],[ Rural-Urban Continuum Code   2013]]=7,Table2[[#This Row],[ Rural-Urban Continuum Code   2013]]=8,Table2[[#This Row],[ Rural-Urban Continuum Code   2013]]=9),1,0)</f>
        <v>1</v>
      </c>
      <c r="I1430">
        <v>0.18</v>
      </c>
      <c r="J1430">
        <v>0.06</v>
      </c>
      <c r="K1430" s="17">
        <f>Table1[[#This Row],[Median Income 2018]]</f>
        <v>45720</v>
      </c>
      <c r="L1430">
        <f>(Table1[[#This Row],[Hospital Beds 2018]]/Table1[[#This Row],[Population Estimate 2018]])*1000</f>
        <v>0</v>
      </c>
      <c r="M1430" s="1">
        <v>0.84</v>
      </c>
      <c r="N1430">
        <f>Table1[[#This Row],[Population Estimate 2018]]</f>
        <v>23517</v>
      </c>
      <c r="O1430" t="str" cm="1">
        <f t="array" ref="O1430">_xlfn.IFS(Table2[[#This Row],[ Rural-Urban Continuum Code   2014]]=1,"Urban",Table2[[#This Row],[ Rural-Urban Continuum Code   2015]]=1, "Suburban",Table2[[#This Row],[ Rural-Urban Continuum Code   2016]]=1,"Rural")</f>
        <v>Rural</v>
      </c>
    </row>
    <row r="1431" spans="1:15" x14ac:dyDescent="0.3">
      <c r="A1431">
        <v>1435</v>
      </c>
      <c r="B1431" t="s">
        <v>169</v>
      </c>
      <c r="C1431" t="s">
        <v>56</v>
      </c>
      <c r="D1431" t="s">
        <v>21</v>
      </c>
      <c r="E1431">
        <v>2</v>
      </c>
      <c r="F1431">
        <f>IF(OR(Table2[[#This Row],[ Rural-Urban Continuum Code   2013]]=1,Table2[[#This Row],[ Rural-Urban Continuum Code   2013]]=2,Table2[[#This Row],[ Rural-Urban Continuum Code   2013]]=3),1,0)</f>
        <v>1</v>
      </c>
      <c r="G1431">
        <f>IF(OR(Table2[[#This Row],[ Rural-Urban Continuum Code   2013]]=4,Table2[[#This Row],[ Rural-Urban Continuum Code   2013]]=5,Table2[[#This Row],[ Rural-Urban Continuum Code   2013]]=6),1,0)</f>
        <v>0</v>
      </c>
      <c r="H1431">
        <f>IF(OR(Table2[[#This Row],[ Rural-Urban Continuum Code   2013]]=7,Table2[[#This Row],[ Rural-Urban Continuum Code   2013]]=8,Table2[[#This Row],[ Rural-Urban Continuum Code   2013]]=9),1,0)</f>
        <v>0</v>
      </c>
      <c r="I1431">
        <v>0.16</v>
      </c>
      <c r="J1431">
        <v>0.09</v>
      </c>
      <c r="K1431" s="17">
        <f>Table1[[#This Row],[Median Income 2018]]</f>
        <v>51771</v>
      </c>
      <c r="L1431">
        <f>(Table1[[#This Row],[Hospital Beds 2018]]/Table1[[#This Row],[Population Estimate 2018]])*1000</f>
        <v>2.5195949105578705</v>
      </c>
      <c r="M1431" s="1">
        <v>0.87</v>
      </c>
      <c r="N1431">
        <f>Table1[[#This Row],[Population Estimate 2018]]</f>
        <v>143277</v>
      </c>
      <c r="O1431" t="str" cm="1">
        <f t="array" ref="O1431">_xlfn.IFS(Table2[[#This Row],[ Rural-Urban Continuum Code   2014]]=1,"Urban",Table2[[#This Row],[ Rural-Urban Continuum Code   2015]]=1, "Suburban",Table2[[#This Row],[ Rural-Urban Continuum Code   2016]]=1,"Rural")</f>
        <v>Urban</v>
      </c>
    </row>
    <row r="1432" spans="1:15" x14ac:dyDescent="0.3">
      <c r="A1432">
        <v>1436</v>
      </c>
      <c r="B1432" t="s">
        <v>169</v>
      </c>
      <c r="C1432" t="s">
        <v>428</v>
      </c>
      <c r="D1432" t="s">
        <v>21</v>
      </c>
      <c r="E1432">
        <v>9</v>
      </c>
      <c r="F1432">
        <f>IF(OR(Table2[[#This Row],[ Rural-Urban Continuum Code   2013]]=1,Table2[[#This Row],[ Rural-Urban Continuum Code   2013]]=2,Table2[[#This Row],[ Rural-Urban Continuum Code   2013]]=3),1,0)</f>
        <v>0</v>
      </c>
      <c r="G1432">
        <f>IF(OR(Table2[[#This Row],[ Rural-Urban Continuum Code   2013]]=4,Table2[[#This Row],[ Rural-Urban Continuum Code   2013]]=5,Table2[[#This Row],[ Rural-Urban Continuum Code   2013]]=6),1,0)</f>
        <v>0</v>
      </c>
      <c r="H1432">
        <f>IF(OR(Table2[[#This Row],[ Rural-Urban Continuum Code   2013]]=7,Table2[[#This Row],[ Rural-Urban Continuum Code   2013]]=8,Table2[[#This Row],[ Rural-Urban Continuum Code   2013]]=9),1,0)</f>
        <v>1</v>
      </c>
      <c r="I1432">
        <v>0.2</v>
      </c>
      <c r="J1432">
        <v>0.05</v>
      </c>
      <c r="K1432" s="17">
        <f>Table1[[#This Row],[Median Income 2018]]</f>
        <v>36987</v>
      </c>
      <c r="L1432">
        <f>(Table1[[#This Row],[Hospital Beds 2018]]/Table1[[#This Row],[Population Estimate 2018]])*1000</f>
        <v>7.6698319941563184</v>
      </c>
      <c r="M1432" s="1">
        <v>0.84</v>
      </c>
      <c r="N1432">
        <f>Table1[[#This Row],[Population Estimate 2018]]</f>
        <v>16428</v>
      </c>
      <c r="O1432" t="str" cm="1">
        <f t="array" ref="O1432">_xlfn.IFS(Table2[[#This Row],[ Rural-Urban Continuum Code   2014]]=1,"Urban",Table2[[#This Row],[ Rural-Urban Continuum Code   2015]]=1, "Suburban",Table2[[#This Row],[ Rural-Urban Continuum Code   2016]]=1,"Rural")</f>
        <v>Rural</v>
      </c>
    </row>
    <row r="1433" spans="1:15" x14ac:dyDescent="0.3">
      <c r="A1433">
        <v>1437</v>
      </c>
      <c r="B1433" t="s">
        <v>169</v>
      </c>
      <c r="C1433" t="s">
        <v>57</v>
      </c>
      <c r="D1433" t="s">
        <v>21</v>
      </c>
      <c r="E1433">
        <v>8</v>
      </c>
      <c r="F1433">
        <f>IF(OR(Table2[[#This Row],[ Rural-Urban Continuum Code   2013]]=1,Table2[[#This Row],[ Rural-Urban Continuum Code   2013]]=2,Table2[[#This Row],[ Rural-Urban Continuum Code   2013]]=3),1,0)</f>
        <v>0</v>
      </c>
      <c r="G1433">
        <f>IF(OR(Table2[[#This Row],[ Rural-Urban Continuum Code   2013]]=4,Table2[[#This Row],[ Rural-Urban Continuum Code   2013]]=5,Table2[[#This Row],[ Rural-Urban Continuum Code   2013]]=6),1,0)</f>
        <v>0</v>
      </c>
      <c r="H1433">
        <f>IF(OR(Table2[[#This Row],[ Rural-Urban Continuum Code   2013]]=7,Table2[[#This Row],[ Rural-Urban Continuum Code   2013]]=8,Table2[[#This Row],[ Rural-Urban Continuum Code   2013]]=9),1,0)</f>
        <v>1</v>
      </c>
      <c r="I1433">
        <v>0.17</v>
      </c>
      <c r="J1433">
        <v>0.04</v>
      </c>
      <c r="K1433" s="17">
        <f>Table1[[#This Row],[Median Income 2018]]</f>
        <v>28024</v>
      </c>
      <c r="L1433">
        <f>(Table1[[#This Row],[Hospital Beds 2018]]/Table1[[#This Row],[Population Estimate 2018]])*1000</f>
        <v>4.2217844075429216</v>
      </c>
      <c r="M1433" s="1">
        <v>0.84</v>
      </c>
      <c r="N1433">
        <f>Table1[[#This Row],[Population Estimate 2018]]</f>
        <v>7106</v>
      </c>
      <c r="O1433" t="str" cm="1">
        <f t="array" ref="O1433">_xlfn.IFS(Table2[[#This Row],[ Rural-Urban Continuum Code   2014]]=1,"Urban",Table2[[#This Row],[ Rural-Urban Continuum Code   2015]]=1, "Suburban",Table2[[#This Row],[ Rural-Urban Continuum Code   2016]]=1,"Rural")</f>
        <v>Rural</v>
      </c>
    </row>
    <row r="1434" spans="1:15" x14ac:dyDescent="0.3">
      <c r="A1434">
        <v>1438</v>
      </c>
      <c r="B1434" t="s">
        <v>169</v>
      </c>
      <c r="C1434" t="s">
        <v>803</v>
      </c>
      <c r="D1434" t="s">
        <v>21</v>
      </c>
      <c r="E1434">
        <v>8</v>
      </c>
      <c r="F1434">
        <f>IF(OR(Table2[[#This Row],[ Rural-Urban Continuum Code   2013]]=1,Table2[[#This Row],[ Rural-Urban Continuum Code   2013]]=2,Table2[[#This Row],[ Rural-Urban Continuum Code   2013]]=3),1,0)</f>
        <v>0</v>
      </c>
      <c r="G1434">
        <f>IF(OR(Table2[[#This Row],[ Rural-Urban Continuum Code   2013]]=4,Table2[[#This Row],[ Rural-Urban Continuum Code   2013]]=5,Table2[[#This Row],[ Rural-Urban Continuum Code   2013]]=6),1,0)</f>
        <v>0</v>
      </c>
      <c r="H1434">
        <f>IF(OR(Table2[[#This Row],[ Rural-Urban Continuum Code   2013]]=7,Table2[[#This Row],[ Rural-Urban Continuum Code   2013]]=8,Table2[[#This Row],[ Rural-Urban Continuum Code   2013]]=9),1,0)</f>
        <v>1</v>
      </c>
      <c r="I1434">
        <v>0.23</v>
      </c>
      <c r="J1434">
        <v>0.06</v>
      </c>
      <c r="K1434" s="17">
        <f>Table1[[#This Row],[Median Income 2018]]</f>
        <v>31739</v>
      </c>
      <c r="L1434">
        <f>(Table1[[#This Row],[Hospital Beds 2018]]/Table1[[#This Row],[Population Estimate 2018]])*1000</f>
        <v>8.4564714260281288</v>
      </c>
      <c r="M1434" s="1">
        <v>0.81</v>
      </c>
      <c r="N1434">
        <f>Table1[[#This Row],[Population Estimate 2018]]</f>
        <v>11234</v>
      </c>
      <c r="O1434" t="str" cm="1">
        <f t="array" ref="O1434">_xlfn.IFS(Table2[[#This Row],[ Rural-Urban Continuum Code   2014]]=1,"Urban",Table2[[#This Row],[ Rural-Urban Continuum Code   2015]]=1, "Suburban",Table2[[#This Row],[ Rural-Urban Continuum Code   2016]]=1,"Rural")</f>
        <v>Rural</v>
      </c>
    </row>
    <row r="1435" spans="1:15" x14ac:dyDescent="0.3">
      <c r="A1435">
        <v>1439</v>
      </c>
      <c r="B1435" t="s">
        <v>169</v>
      </c>
      <c r="C1435" t="s">
        <v>431</v>
      </c>
      <c r="D1435" t="s">
        <v>21</v>
      </c>
      <c r="E1435">
        <v>4</v>
      </c>
      <c r="F1435">
        <f>IF(OR(Table2[[#This Row],[ Rural-Urban Continuum Code   2013]]=1,Table2[[#This Row],[ Rural-Urban Continuum Code   2013]]=2,Table2[[#This Row],[ Rural-Urban Continuum Code   2013]]=3),1,0)</f>
        <v>0</v>
      </c>
      <c r="G1435">
        <f>IF(OR(Table2[[#This Row],[ Rural-Urban Continuum Code   2013]]=4,Table2[[#This Row],[ Rural-Urban Continuum Code   2013]]=5,Table2[[#This Row],[ Rural-Urban Continuum Code   2013]]=6),1,0)</f>
        <v>1</v>
      </c>
      <c r="H1435">
        <f>IF(OR(Table2[[#This Row],[ Rural-Urban Continuum Code   2013]]=7,Table2[[#This Row],[ Rural-Urban Continuum Code   2013]]=8,Table2[[#This Row],[ Rural-Urban Continuum Code   2013]]=9),1,0)</f>
        <v>0</v>
      </c>
      <c r="I1435">
        <v>0.17</v>
      </c>
      <c r="J1435">
        <v>0.05</v>
      </c>
      <c r="K1435" s="17">
        <f>Table1[[#This Row],[Median Income 2018]]</f>
        <v>42435</v>
      </c>
      <c r="L1435">
        <f>(Table1[[#This Row],[Hospital Beds 2018]]/Table1[[#This Row],[Population Estimate 2018]])*1000</f>
        <v>6.1933071383707512</v>
      </c>
      <c r="M1435" s="1">
        <v>0.85</v>
      </c>
      <c r="N1435">
        <f>Table1[[#This Row],[Population Estimate 2018]]</f>
        <v>68461</v>
      </c>
      <c r="O1435" t="str" cm="1">
        <f t="array" ref="O143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36" spans="1:15" x14ac:dyDescent="0.3">
      <c r="A1436">
        <v>1440</v>
      </c>
      <c r="B1436" t="s">
        <v>169</v>
      </c>
      <c r="C1436" t="s">
        <v>1008</v>
      </c>
      <c r="D1436" t="s">
        <v>21</v>
      </c>
      <c r="E1436">
        <v>9</v>
      </c>
      <c r="F1436">
        <f>IF(OR(Table2[[#This Row],[ Rural-Urban Continuum Code   2013]]=1,Table2[[#This Row],[ Rural-Urban Continuum Code   2013]]=2,Table2[[#This Row],[ Rural-Urban Continuum Code   2013]]=3),1,0)</f>
        <v>0</v>
      </c>
      <c r="G1436">
        <f>IF(OR(Table2[[#This Row],[ Rural-Urban Continuum Code   2013]]=4,Table2[[#This Row],[ Rural-Urban Continuum Code   2013]]=5,Table2[[#This Row],[ Rural-Urban Continuum Code   2013]]=6),1,0)</f>
        <v>0</v>
      </c>
      <c r="H1436">
        <f>IF(OR(Table2[[#This Row],[ Rural-Urban Continuum Code   2013]]=7,Table2[[#This Row],[ Rural-Urban Continuum Code   2013]]=8,Table2[[#This Row],[ Rural-Urban Continuum Code   2013]]=9),1,0)</f>
        <v>1</v>
      </c>
      <c r="I1436">
        <v>0.2</v>
      </c>
      <c r="J1436">
        <v>0.05</v>
      </c>
      <c r="K1436" s="17">
        <f>Table1[[#This Row],[Median Income 2018]]</f>
        <v>33437</v>
      </c>
      <c r="L1436">
        <f>(Table1[[#This Row],[Hospital Beds 2018]]/Table1[[#This Row],[Population Estimate 2018]])*1000</f>
        <v>2.4932681759250022</v>
      </c>
      <c r="M1436" s="1">
        <v>0.72</v>
      </c>
      <c r="N1436">
        <f>Table1[[#This Row],[Population Estimate 2018]]</f>
        <v>10027</v>
      </c>
      <c r="O1436" t="str" cm="1">
        <f t="array" ref="O1436">_xlfn.IFS(Table2[[#This Row],[ Rural-Urban Continuum Code   2014]]=1,"Urban",Table2[[#This Row],[ Rural-Urban Continuum Code   2015]]=1, "Suburban",Table2[[#This Row],[ Rural-Urban Continuum Code   2016]]=1,"Rural")</f>
        <v>Rural</v>
      </c>
    </row>
    <row r="1437" spans="1:15" x14ac:dyDescent="0.3">
      <c r="A1437">
        <v>1441</v>
      </c>
      <c r="B1437" t="s">
        <v>169</v>
      </c>
      <c r="C1437" t="s">
        <v>163</v>
      </c>
      <c r="D1437" t="s">
        <v>21</v>
      </c>
      <c r="E1437">
        <v>4</v>
      </c>
      <c r="F1437">
        <f>IF(OR(Table2[[#This Row],[ Rural-Urban Continuum Code   2013]]=1,Table2[[#This Row],[ Rural-Urban Continuum Code   2013]]=2,Table2[[#This Row],[ Rural-Urban Continuum Code   2013]]=3),1,0)</f>
        <v>0</v>
      </c>
      <c r="G1437">
        <f>IF(OR(Table2[[#This Row],[ Rural-Urban Continuum Code   2013]]=4,Table2[[#This Row],[ Rural-Urban Continuum Code   2013]]=5,Table2[[#This Row],[ Rural-Urban Continuum Code   2013]]=6),1,0)</f>
        <v>1</v>
      </c>
      <c r="H1437">
        <f>IF(OR(Table2[[#This Row],[ Rural-Urban Continuum Code   2013]]=7,Table2[[#This Row],[ Rural-Urban Continuum Code   2013]]=8,Table2[[#This Row],[ Rural-Urban Continuum Code   2013]]=9),1,0)</f>
        <v>0</v>
      </c>
      <c r="I1437">
        <v>0.13</v>
      </c>
      <c r="J1437">
        <v>0.04</v>
      </c>
      <c r="K1437" s="17">
        <f>Table1[[#This Row],[Median Income 2018]]</f>
        <v>49381</v>
      </c>
      <c r="L1437">
        <f>(Table1[[#This Row],[Hospital Beds 2018]]/Table1[[#This Row],[Population Estimate 2018]])*1000</f>
        <v>3.139087109667293</v>
      </c>
      <c r="M1437" s="1">
        <v>0.79</v>
      </c>
      <c r="N1437">
        <f>Table1[[#This Row],[Population Estimate 2018]]</f>
        <v>54793</v>
      </c>
      <c r="O1437" t="str" cm="1">
        <f t="array" ref="O143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38" spans="1:15" x14ac:dyDescent="0.3">
      <c r="A1438">
        <v>1442</v>
      </c>
      <c r="B1438" t="s">
        <v>169</v>
      </c>
      <c r="C1438" t="s">
        <v>59</v>
      </c>
      <c r="D1438" t="s">
        <v>21</v>
      </c>
      <c r="E1438">
        <v>3</v>
      </c>
      <c r="F1438">
        <f>IF(OR(Table2[[#This Row],[ Rural-Urban Continuum Code   2013]]=1,Table2[[#This Row],[ Rural-Urban Continuum Code   2013]]=2,Table2[[#This Row],[ Rural-Urban Continuum Code   2013]]=3),1,0)</f>
        <v>1</v>
      </c>
      <c r="G1438">
        <f>IF(OR(Table2[[#This Row],[ Rural-Urban Continuum Code   2013]]=4,Table2[[#This Row],[ Rural-Urban Continuum Code   2013]]=5,Table2[[#This Row],[ Rural-Urban Continuum Code   2013]]=6),1,0)</f>
        <v>0</v>
      </c>
      <c r="H1438">
        <f>IF(OR(Table2[[#This Row],[ Rural-Urban Continuum Code   2013]]=7,Table2[[#This Row],[ Rural-Urban Continuum Code   2013]]=8,Table2[[#This Row],[ Rural-Urban Continuum Code   2013]]=9),1,0)</f>
        <v>0</v>
      </c>
      <c r="I1438">
        <v>0.14000000000000001</v>
      </c>
      <c r="J1438">
        <v>7.0000000000000007E-2</v>
      </c>
      <c r="K1438" s="17">
        <f>Table1[[#This Row],[Median Income 2018]]</f>
        <v>58377</v>
      </c>
      <c r="L1438">
        <f>(Table1[[#This Row],[Hospital Beds 2018]]/Table1[[#This Row],[Population Estimate 2018]])*1000</f>
        <v>4.1795442535269904</v>
      </c>
      <c r="M1438" s="1">
        <v>0.88</v>
      </c>
      <c r="N1438">
        <f>Table1[[#This Row],[Population Estimate 2018]]</f>
        <v>62447</v>
      </c>
      <c r="O1438" t="str" cm="1">
        <f t="array" ref="O1438">_xlfn.IFS(Table2[[#This Row],[ Rural-Urban Continuum Code   2014]]=1,"Urban",Table2[[#This Row],[ Rural-Urban Continuum Code   2015]]=1, "Suburban",Table2[[#This Row],[ Rural-Urban Continuum Code   2016]]=1,"Rural")</f>
        <v>Urban</v>
      </c>
    </row>
    <row r="1439" spans="1:15" x14ac:dyDescent="0.3">
      <c r="A1439">
        <v>1443</v>
      </c>
      <c r="B1439" t="s">
        <v>169</v>
      </c>
      <c r="C1439" t="s">
        <v>60</v>
      </c>
      <c r="D1439" t="s">
        <v>21</v>
      </c>
      <c r="E1439">
        <v>5</v>
      </c>
      <c r="F1439">
        <f>IF(OR(Table2[[#This Row],[ Rural-Urban Continuum Code   2013]]=1,Table2[[#This Row],[ Rural-Urban Continuum Code   2013]]=2,Table2[[#This Row],[ Rural-Urban Continuum Code   2013]]=3),1,0)</f>
        <v>0</v>
      </c>
      <c r="G1439">
        <f>IF(OR(Table2[[#This Row],[ Rural-Urban Continuum Code   2013]]=4,Table2[[#This Row],[ Rural-Urban Continuum Code   2013]]=5,Table2[[#This Row],[ Rural-Urban Continuum Code   2013]]=6),1,0)</f>
        <v>1</v>
      </c>
      <c r="H1439">
        <f>IF(OR(Table2[[#This Row],[ Rural-Urban Continuum Code   2013]]=7,Table2[[#This Row],[ Rural-Urban Continuum Code   2013]]=8,Table2[[#This Row],[ Rural-Urban Continuum Code   2013]]=9),1,0)</f>
        <v>0</v>
      </c>
      <c r="I1439">
        <v>0.17</v>
      </c>
      <c r="J1439">
        <v>0.08</v>
      </c>
      <c r="K1439" s="17">
        <f>Table1[[#This Row],[Median Income 2018]]</f>
        <v>40077</v>
      </c>
      <c r="L1439">
        <f>(Table1[[#This Row],[Hospital Beds 2018]]/Table1[[#This Row],[Population Estimate 2018]])*1000</f>
        <v>13.542759270815354</v>
      </c>
      <c r="M1439" s="1">
        <v>0.82</v>
      </c>
      <c r="N1439">
        <f>Table1[[#This Row],[Population Estimate 2018]]</f>
        <v>75317</v>
      </c>
      <c r="O1439" t="str" cm="1">
        <f t="array" ref="O143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40" spans="1:15" x14ac:dyDescent="0.3">
      <c r="A1440">
        <v>1444</v>
      </c>
      <c r="B1440" t="s">
        <v>169</v>
      </c>
      <c r="C1440" t="s">
        <v>61</v>
      </c>
      <c r="D1440" t="s">
        <v>21</v>
      </c>
      <c r="E1440">
        <v>8</v>
      </c>
      <c r="F1440">
        <f>IF(OR(Table2[[#This Row],[ Rural-Urban Continuum Code   2013]]=1,Table2[[#This Row],[ Rural-Urban Continuum Code   2013]]=2,Table2[[#This Row],[ Rural-Urban Continuum Code   2013]]=3),1,0)</f>
        <v>0</v>
      </c>
      <c r="G1440">
        <f>IF(OR(Table2[[#This Row],[ Rural-Urban Continuum Code   2013]]=4,Table2[[#This Row],[ Rural-Urban Continuum Code   2013]]=5,Table2[[#This Row],[ Rural-Urban Continuum Code   2013]]=6),1,0)</f>
        <v>0</v>
      </c>
      <c r="H1440">
        <f>IF(OR(Table2[[#This Row],[ Rural-Urban Continuum Code   2013]]=7,Table2[[#This Row],[ Rural-Urban Continuum Code   2013]]=8,Table2[[#This Row],[ Rural-Urban Continuum Code   2013]]=9),1,0)</f>
        <v>1</v>
      </c>
      <c r="I1440">
        <v>0.18</v>
      </c>
      <c r="J1440">
        <v>0.06</v>
      </c>
      <c r="K1440" s="17">
        <f>Table1[[#This Row],[Median Income 2018]]</f>
        <v>40510</v>
      </c>
      <c r="L1440">
        <f>(Table1[[#This Row],[Hospital Beds 2018]]/Table1[[#This Row],[Population Estimate 2018]])*1000</f>
        <v>2.0072260136491371</v>
      </c>
      <c r="M1440" s="1">
        <v>0.88</v>
      </c>
      <c r="N1440">
        <f>Table1[[#This Row],[Population Estimate 2018]]</f>
        <v>12455</v>
      </c>
      <c r="O1440" t="str" cm="1">
        <f t="array" ref="O1440">_xlfn.IFS(Table2[[#This Row],[ Rural-Urban Continuum Code   2014]]=1,"Urban",Table2[[#This Row],[ Rural-Urban Continuum Code   2015]]=1, "Suburban",Table2[[#This Row],[ Rural-Urban Continuum Code   2016]]=1,"Rural")</f>
        <v>Rural</v>
      </c>
    </row>
    <row r="1441" spans="1:15" x14ac:dyDescent="0.3">
      <c r="A1441">
        <v>1445</v>
      </c>
      <c r="B1441" t="s">
        <v>169</v>
      </c>
      <c r="C1441" t="s">
        <v>1009</v>
      </c>
      <c r="D1441" t="s">
        <v>21</v>
      </c>
      <c r="E1441">
        <v>6</v>
      </c>
      <c r="F1441">
        <f>IF(OR(Table2[[#This Row],[ Rural-Urban Continuum Code   2013]]=1,Table2[[#This Row],[ Rural-Urban Continuum Code   2013]]=2,Table2[[#This Row],[ Rural-Urban Continuum Code   2013]]=3),1,0)</f>
        <v>0</v>
      </c>
      <c r="G1441">
        <f>IF(OR(Table2[[#This Row],[ Rural-Urban Continuum Code   2013]]=4,Table2[[#This Row],[ Rural-Urban Continuum Code   2013]]=5,Table2[[#This Row],[ Rural-Urban Continuum Code   2013]]=6),1,0)</f>
        <v>1</v>
      </c>
      <c r="H1441">
        <f>IF(OR(Table2[[#This Row],[ Rural-Urban Continuum Code   2013]]=7,Table2[[#This Row],[ Rural-Urban Continuum Code   2013]]=8,Table2[[#This Row],[ Rural-Urban Continuum Code   2013]]=9),1,0)</f>
        <v>0</v>
      </c>
      <c r="I1441">
        <v>0.16</v>
      </c>
      <c r="J1441">
        <v>0.05</v>
      </c>
      <c r="K1441" s="17">
        <f>Table1[[#This Row],[Median Income 2018]]</f>
        <v>37212</v>
      </c>
      <c r="L1441">
        <f>(Table1[[#This Row],[Hospital Beds 2018]]/Table1[[#This Row],[Population Estimate 2018]])*1000</f>
        <v>1.0982735140359354</v>
      </c>
      <c r="M1441" s="1">
        <v>0.81</v>
      </c>
      <c r="N1441">
        <f>Table1[[#This Row],[Population Estimate 2018]]</f>
        <v>22763</v>
      </c>
      <c r="O1441" t="str" cm="1">
        <f t="array" ref="O144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42" spans="1:15" x14ac:dyDescent="0.3">
      <c r="A1442">
        <v>1446</v>
      </c>
      <c r="B1442" t="s">
        <v>169</v>
      </c>
      <c r="C1442" t="s">
        <v>62</v>
      </c>
      <c r="D1442" t="s">
        <v>21</v>
      </c>
      <c r="E1442">
        <v>5</v>
      </c>
      <c r="F1442">
        <f>IF(OR(Table2[[#This Row],[ Rural-Urban Continuum Code   2013]]=1,Table2[[#This Row],[ Rural-Urban Continuum Code   2013]]=2,Table2[[#This Row],[ Rural-Urban Continuum Code   2013]]=3),1,0)</f>
        <v>0</v>
      </c>
      <c r="G1442">
        <f>IF(OR(Table2[[#This Row],[ Rural-Urban Continuum Code   2013]]=4,Table2[[#This Row],[ Rural-Urban Continuum Code   2013]]=5,Table2[[#This Row],[ Rural-Urban Continuum Code   2013]]=6),1,0)</f>
        <v>1</v>
      </c>
      <c r="H1442">
        <f>IF(OR(Table2[[#This Row],[ Rural-Urban Continuum Code   2013]]=7,Table2[[#This Row],[ Rural-Urban Continuum Code   2013]]=8,Table2[[#This Row],[ Rural-Urban Continuum Code   2013]]=9),1,0)</f>
        <v>0</v>
      </c>
      <c r="I1442">
        <v>0.15</v>
      </c>
      <c r="J1442">
        <v>0.06</v>
      </c>
      <c r="K1442" s="17">
        <f>Table1[[#This Row],[Median Income 2018]]</f>
        <v>51088</v>
      </c>
      <c r="L1442">
        <f>(Table1[[#This Row],[Hospital Beds 2018]]/Table1[[#This Row],[Population Estimate 2018]])*1000</f>
        <v>9.3542405107861324</v>
      </c>
      <c r="M1442" s="1">
        <v>0.89</v>
      </c>
      <c r="N1442">
        <f>Table1[[#This Row],[Population Estimate 2018]]</f>
        <v>85202</v>
      </c>
      <c r="O1442" t="str" cm="1">
        <f t="array" ref="O144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43" spans="1:15" x14ac:dyDescent="0.3">
      <c r="A1443">
        <v>1447</v>
      </c>
      <c r="B1443" t="s">
        <v>169</v>
      </c>
      <c r="C1443" t="s">
        <v>1010</v>
      </c>
      <c r="D1443" t="s">
        <v>21</v>
      </c>
      <c r="E1443">
        <v>5</v>
      </c>
      <c r="F1443">
        <f>IF(OR(Table2[[#This Row],[ Rural-Urban Continuum Code   2013]]=1,Table2[[#This Row],[ Rural-Urban Continuum Code   2013]]=2,Table2[[#This Row],[ Rural-Urban Continuum Code   2013]]=3),1,0)</f>
        <v>0</v>
      </c>
      <c r="G1443">
        <f>IF(OR(Table2[[#This Row],[ Rural-Urban Continuum Code   2013]]=4,Table2[[#This Row],[ Rural-Urban Continuum Code   2013]]=5,Table2[[#This Row],[ Rural-Urban Continuum Code   2013]]=6),1,0)</f>
        <v>1</v>
      </c>
      <c r="H1443">
        <f>IF(OR(Table2[[#This Row],[ Rural-Urban Continuum Code   2013]]=7,Table2[[#This Row],[ Rural-Urban Continuum Code   2013]]=8,Table2[[#This Row],[ Rural-Urban Continuum Code   2013]]=9),1,0)</f>
        <v>0</v>
      </c>
      <c r="I1443">
        <v>0.14000000000000001</v>
      </c>
      <c r="J1443">
        <v>0.04</v>
      </c>
      <c r="K1443" s="17">
        <f>Table1[[#This Row],[Median Income 2018]]</f>
        <v>29244</v>
      </c>
      <c r="L1443">
        <f>(Table1[[#This Row],[Hospital Beds 2018]]/Table1[[#This Row],[Population Estimate 2018]])*1000</f>
        <v>7.1925031985891623</v>
      </c>
      <c r="M1443" s="1">
        <v>0.86</v>
      </c>
      <c r="N1443">
        <f>Table1[[#This Row],[Population Estimate 2018]]</f>
        <v>28919</v>
      </c>
      <c r="O1443" t="str" cm="1">
        <f t="array" ref="O144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44" spans="1:15" x14ac:dyDescent="0.3">
      <c r="A1444">
        <v>1448</v>
      </c>
      <c r="B1444" t="s">
        <v>169</v>
      </c>
      <c r="C1444" t="s">
        <v>164</v>
      </c>
      <c r="D1444" t="s">
        <v>21</v>
      </c>
      <c r="E1444">
        <v>6</v>
      </c>
      <c r="F1444">
        <f>IF(OR(Table2[[#This Row],[ Rural-Urban Continuum Code   2013]]=1,Table2[[#This Row],[ Rural-Urban Continuum Code   2013]]=2,Table2[[#This Row],[ Rural-Urban Continuum Code   2013]]=3),1,0)</f>
        <v>0</v>
      </c>
      <c r="G1444">
        <f>IF(OR(Table2[[#This Row],[ Rural-Urban Continuum Code   2013]]=4,Table2[[#This Row],[ Rural-Urban Continuum Code   2013]]=5,Table2[[#This Row],[ Rural-Urban Continuum Code   2013]]=6),1,0)</f>
        <v>1</v>
      </c>
      <c r="H1444">
        <f>IF(OR(Table2[[#This Row],[ Rural-Urban Continuum Code   2013]]=7,Table2[[#This Row],[ Rural-Urban Continuum Code   2013]]=8,Table2[[#This Row],[ Rural-Urban Continuum Code   2013]]=9),1,0)</f>
        <v>0</v>
      </c>
      <c r="I1444">
        <v>0.17</v>
      </c>
      <c r="J1444">
        <v>0.05</v>
      </c>
      <c r="K1444" s="17">
        <f>Table1[[#This Row],[Median Income 2018]]</f>
        <v>43478</v>
      </c>
      <c r="L1444">
        <f>(Table1[[#This Row],[Hospital Beds 2018]]/Table1[[#This Row],[Population Estimate 2018]])*1000</f>
        <v>2.309603859084929</v>
      </c>
      <c r="M1444" s="1">
        <v>0.86</v>
      </c>
      <c r="N1444">
        <f>Table1[[#This Row],[Population Estimate 2018]]</f>
        <v>34205</v>
      </c>
      <c r="O1444" t="str" cm="1">
        <f t="array" ref="O144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45" spans="1:15" x14ac:dyDescent="0.3">
      <c r="A1445">
        <v>1449</v>
      </c>
      <c r="B1445" t="s">
        <v>169</v>
      </c>
      <c r="C1445" t="s">
        <v>64</v>
      </c>
      <c r="D1445" t="s">
        <v>21</v>
      </c>
      <c r="E1445">
        <v>5</v>
      </c>
      <c r="F1445">
        <f>IF(OR(Table2[[#This Row],[ Rural-Urban Continuum Code   2013]]=1,Table2[[#This Row],[ Rural-Urban Continuum Code   2013]]=2,Table2[[#This Row],[ Rural-Urban Continuum Code   2013]]=3),1,0)</f>
        <v>0</v>
      </c>
      <c r="G1445">
        <f>IF(OR(Table2[[#This Row],[ Rural-Urban Continuum Code   2013]]=4,Table2[[#This Row],[ Rural-Urban Continuum Code   2013]]=5,Table2[[#This Row],[ Rural-Urban Continuum Code   2013]]=6),1,0)</f>
        <v>1</v>
      </c>
      <c r="H1445">
        <f>IF(OR(Table2[[#This Row],[ Rural-Urban Continuum Code   2013]]=7,Table2[[#This Row],[ Rural-Urban Continuum Code   2013]]=8,Table2[[#This Row],[ Rural-Urban Continuum Code   2013]]=9),1,0)</f>
        <v>0</v>
      </c>
      <c r="I1445">
        <v>0.16</v>
      </c>
      <c r="J1445">
        <v>0.08</v>
      </c>
      <c r="K1445" s="17">
        <f>Table1[[#This Row],[Median Income 2018]]</f>
        <v>44348</v>
      </c>
      <c r="L1445">
        <f>(Table1[[#This Row],[Hospital Beds 2018]]/Table1[[#This Row],[Population Estimate 2018]])*1000</f>
        <v>4.0047513999660609</v>
      </c>
      <c r="M1445" s="1">
        <v>0.86</v>
      </c>
      <c r="N1445">
        <f>Table1[[#This Row],[Population Estimate 2018]]</f>
        <v>58930</v>
      </c>
      <c r="O1445" t="str" cm="1">
        <f t="array" ref="O144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46" spans="1:15" x14ac:dyDescent="0.3">
      <c r="A1446">
        <v>1450</v>
      </c>
      <c r="B1446" t="s">
        <v>169</v>
      </c>
      <c r="C1446" t="s">
        <v>66</v>
      </c>
      <c r="D1446" t="s">
        <v>21</v>
      </c>
      <c r="E1446">
        <v>2</v>
      </c>
      <c r="F1446">
        <f>IF(OR(Table2[[#This Row],[ Rural-Urban Continuum Code   2013]]=1,Table2[[#This Row],[ Rural-Urban Continuum Code   2013]]=2,Table2[[#This Row],[ Rural-Urban Continuum Code   2013]]=3),1,0)</f>
        <v>1</v>
      </c>
      <c r="G1446">
        <f>IF(OR(Table2[[#This Row],[ Rural-Urban Continuum Code   2013]]=4,Table2[[#This Row],[ Rural-Urban Continuum Code   2013]]=5,Table2[[#This Row],[ Rural-Urban Continuum Code   2013]]=6),1,0)</f>
        <v>0</v>
      </c>
      <c r="H1446">
        <f>IF(OR(Table2[[#This Row],[ Rural-Urban Continuum Code   2013]]=7,Table2[[#This Row],[ Rural-Urban Continuum Code   2013]]=8,Table2[[#This Row],[ Rural-Urban Continuum Code   2013]]=9),1,0)</f>
        <v>0</v>
      </c>
      <c r="I1446">
        <v>0.13</v>
      </c>
      <c r="J1446">
        <v>0.05</v>
      </c>
      <c r="K1446" s="17">
        <f>Table1[[#This Row],[Median Income 2018]]</f>
        <v>75740</v>
      </c>
      <c r="L1446">
        <f>(Table1[[#This Row],[Hospital Beds 2018]]/Table1[[#This Row],[Population Estimate 2018]])*1000</f>
        <v>0.40708132159424409</v>
      </c>
      <c r="M1446" s="1">
        <v>0.88</v>
      </c>
      <c r="N1446">
        <f>Table1[[#This Row],[Population Estimate 2018]]</f>
        <v>105630</v>
      </c>
      <c r="O1446" t="str" cm="1">
        <f t="array" ref="O1446">_xlfn.IFS(Table2[[#This Row],[ Rural-Urban Continuum Code   2014]]=1,"Urban",Table2[[#This Row],[ Rural-Urban Continuum Code   2015]]=1, "Suburban",Table2[[#This Row],[ Rural-Urban Continuum Code   2016]]=1,"Rural")</f>
        <v>Urban</v>
      </c>
    </row>
    <row r="1447" spans="1:15" x14ac:dyDescent="0.3">
      <c r="A1447">
        <v>1451</v>
      </c>
      <c r="B1447" t="s">
        <v>169</v>
      </c>
      <c r="C1447" t="s">
        <v>68</v>
      </c>
      <c r="D1447" t="s">
        <v>21</v>
      </c>
      <c r="E1447">
        <v>6</v>
      </c>
      <c r="F1447">
        <f>IF(OR(Table2[[#This Row],[ Rural-Urban Continuum Code   2013]]=1,Table2[[#This Row],[ Rural-Urban Continuum Code   2013]]=2,Table2[[#This Row],[ Rural-Urban Continuum Code   2013]]=3),1,0)</f>
        <v>0</v>
      </c>
      <c r="G1447">
        <f>IF(OR(Table2[[#This Row],[ Rural-Urban Continuum Code   2013]]=4,Table2[[#This Row],[ Rural-Urban Continuum Code   2013]]=5,Table2[[#This Row],[ Rural-Urban Continuum Code   2013]]=6),1,0)</f>
        <v>1</v>
      </c>
      <c r="H1447">
        <f>IF(OR(Table2[[#This Row],[ Rural-Urban Continuum Code   2013]]=7,Table2[[#This Row],[ Rural-Urban Continuum Code   2013]]=8,Table2[[#This Row],[ Rural-Urban Continuum Code   2013]]=9),1,0)</f>
        <v>0</v>
      </c>
      <c r="I1447">
        <v>0.19</v>
      </c>
      <c r="J1447">
        <v>0.06</v>
      </c>
      <c r="K1447" s="17">
        <f>Table1[[#This Row],[Median Income 2018]]</f>
        <v>36408</v>
      </c>
      <c r="L1447">
        <f>(Table1[[#This Row],[Hospital Beds 2018]]/Table1[[#This Row],[Population Estimate 2018]])*1000</f>
        <v>1.982601658911592</v>
      </c>
      <c r="M1447" s="1">
        <v>0.84</v>
      </c>
      <c r="N1447">
        <f>Table1[[#This Row],[Population Estimate 2018]]</f>
        <v>24715</v>
      </c>
      <c r="O1447" t="str" cm="1">
        <f t="array" ref="O144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48" spans="1:15" x14ac:dyDescent="0.3">
      <c r="A1448">
        <v>1452</v>
      </c>
      <c r="B1448" t="s">
        <v>169</v>
      </c>
      <c r="C1448" t="s">
        <v>69</v>
      </c>
      <c r="D1448" t="s">
        <v>21</v>
      </c>
      <c r="E1448">
        <v>1</v>
      </c>
      <c r="F1448">
        <f>IF(OR(Table2[[#This Row],[ Rural-Urban Continuum Code   2013]]=1,Table2[[#This Row],[ Rural-Urban Continuum Code   2013]]=2,Table2[[#This Row],[ Rural-Urban Continuum Code   2013]]=3),1,0)</f>
        <v>1</v>
      </c>
      <c r="G1448">
        <f>IF(OR(Table2[[#This Row],[ Rural-Urban Continuum Code   2013]]=4,Table2[[#This Row],[ Rural-Urban Continuum Code   2013]]=5,Table2[[#This Row],[ Rural-Urban Continuum Code   2013]]=6),1,0)</f>
        <v>0</v>
      </c>
      <c r="H1448">
        <f>IF(OR(Table2[[#This Row],[ Rural-Urban Continuum Code   2013]]=7,Table2[[#This Row],[ Rural-Urban Continuum Code   2013]]=8,Table2[[#This Row],[ Rural-Urban Continuum Code   2013]]=9),1,0)</f>
        <v>0</v>
      </c>
      <c r="I1448">
        <v>0.18</v>
      </c>
      <c r="J1448">
        <v>0.05</v>
      </c>
      <c r="K1448" s="17">
        <f>Table1[[#This Row],[Median Income 2018]]</f>
        <v>40285</v>
      </c>
      <c r="L1448">
        <f>(Table1[[#This Row],[Hospital Beds 2018]]/Table1[[#This Row],[Population Estimate 2018]])*1000</f>
        <v>1.1283179600011284</v>
      </c>
      <c r="M1448" s="1">
        <v>0.82</v>
      </c>
      <c r="N1448">
        <f>Table1[[#This Row],[Population Estimate 2018]]</f>
        <v>35451</v>
      </c>
      <c r="O1448" t="str" cm="1">
        <f t="array" ref="O1448">_xlfn.IFS(Table2[[#This Row],[ Rural-Urban Continuum Code   2014]]=1,"Urban",Table2[[#This Row],[ Rural-Urban Continuum Code   2015]]=1, "Suburban",Table2[[#This Row],[ Rural-Urban Continuum Code   2016]]=1,"Rural")</f>
        <v>Urban</v>
      </c>
    </row>
    <row r="1449" spans="1:15" x14ac:dyDescent="0.3">
      <c r="A1449">
        <v>1453</v>
      </c>
      <c r="B1449" t="s">
        <v>169</v>
      </c>
      <c r="C1449" t="s">
        <v>71</v>
      </c>
      <c r="D1449" t="s">
        <v>21</v>
      </c>
      <c r="E1449">
        <v>7</v>
      </c>
      <c r="F1449">
        <f>IF(OR(Table2[[#This Row],[ Rural-Urban Continuum Code   2013]]=1,Table2[[#This Row],[ Rural-Urban Continuum Code   2013]]=2,Table2[[#This Row],[ Rural-Urban Continuum Code   2013]]=3),1,0)</f>
        <v>0</v>
      </c>
      <c r="G1449">
        <f>IF(OR(Table2[[#This Row],[ Rural-Urban Continuum Code   2013]]=4,Table2[[#This Row],[ Rural-Urban Continuum Code   2013]]=5,Table2[[#This Row],[ Rural-Urban Continuum Code   2013]]=6),1,0)</f>
        <v>0</v>
      </c>
      <c r="H1449">
        <f>IF(OR(Table2[[#This Row],[ Rural-Urban Continuum Code   2013]]=7,Table2[[#This Row],[ Rural-Urban Continuum Code   2013]]=8,Table2[[#This Row],[ Rural-Urban Continuum Code   2013]]=9),1,0)</f>
        <v>1</v>
      </c>
      <c r="I1449">
        <v>0.19</v>
      </c>
      <c r="J1449">
        <v>0.06</v>
      </c>
      <c r="K1449" s="17">
        <f>Table1[[#This Row],[Median Income 2018]]</f>
        <v>44681</v>
      </c>
      <c r="L1449">
        <f>(Table1[[#This Row],[Hospital Beds 2018]]/Table1[[#This Row],[Population Estimate 2018]])*1000</f>
        <v>3.6553818468113826</v>
      </c>
      <c r="M1449" s="1">
        <v>0.86</v>
      </c>
      <c r="N1449">
        <f>Table1[[#This Row],[Population Estimate 2018]]</f>
        <v>35564</v>
      </c>
      <c r="O1449" t="str" cm="1">
        <f t="array" ref="O1449">_xlfn.IFS(Table2[[#This Row],[ Rural-Urban Continuum Code   2014]]=1,"Urban",Table2[[#This Row],[ Rural-Urban Continuum Code   2015]]=1, "Suburban",Table2[[#This Row],[ Rural-Urban Continuum Code   2016]]=1,"Rural")</f>
        <v>Rural</v>
      </c>
    </row>
    <row r="1450" spans="1:15" x14ac:dyDescent="0.3">
      <c r="A1450">
        <v>1454</v>
      </c>
      <c r="B1450" t="s">
        <v>169</v>
      </c>
      <c r="C1450" t="s">
        <v>72</v>
      </c>
      <c r="D1450" t="s">
        <v>21</v>
      </c>
      <c r="E1450">
        <v>7</v>
      </c>
      <c r="F1450">
        <f>IF(OR(Table2[[#This Row],[ Rural-Urban Continuum Code   2013]]=1,Table2[[#This Row],[ Rural-Urban Continuum Code   2013]]=2,Table2[[#This Row],[ Rural-Urban Continuum Code   2013]]=3),1,0)</f>
        <v>0</v>
      </c>
      <c r="G1450">
        <f>IF(OR(Table2[[#This Row],[ Rural-Urban Continuum Code   2013]]=4,Table2[[#This Row],[ Rural-Urban Continuum Code   2013]]=5,Table2[[#This Row],[ Rural-Urban Continuum Code   2013]]=6),1,0)</f>
        <v>0</v>
      </c>
      <c r="H1450">
        <f>IF(OR(Table2[[#This Row],[ Rural-Urban Continuum Code   2013]]=7,Table2[[#This Row],[ Rural-Urban Continuum Code   2013]]=8,Table2[[#This Row],[ Rural-Urban Continuum Code   2013]]=9),1,0)</f>
        <v>1</v>
      </c>
      <c r="I1450">
        <v>0.22</v>
      </c>
      <c r="J1450">
        <v>0.06</v>
      </c>
      <c r="K1450" s="17">
        <f>Table1[[#This Row],[Median Income 2018]]</f>
        <v>36311</v>
      </c>
      <c r="L1450">
        <f>(Table1[[#This Row],[Hospital Beds 2018]]/Table1[[#This Row],[Population Estimate 2018]])*1000</f>
        <v>2.4942631946522997</v>
      </c>
      <c r="M1450" s="1">
        <v>0.84</v>
      </c>
      <c r="N1450">
        <f>Table1[[#This Row],[Population Estimate 2018]]</f>
        <v>10023</v>
      </c>
      <c r="O1450" t="str" cm="1">
        <f t="array" ref="O1450">_xlfn.IFS(Table2[[#This Row],[ Rural-Urban Continuum Code   2014]]=1,"Urban",Table2[[#This Row],[ Rural-Urban Continuum Code   2015]]=1, "Suburban",Table2[[#This Row],[ Rural-Urban Continuum Code   2016]]=1,"Rural")</f>
        <v>Rural</v>
      </c>
    </row>
    <row r="1451" spans="1:15" x14ac:dyDescent="0.3">
      <c r="A1451">
        <v>1455</v>
      </c>
      <c r="B1451" t="s">
        <v>169</v>
      </c>
      <c r="C1451" t="s">
        <v>1011</v>
      </c>
      <c r="D1451" t="s">
        <v>21</v>
      </c>
      <c r="E1451">
        <v>7</v>
      </c>
      <c r="F1451">
        <f>IF(OR(Table2[[#This Row],[ Rural-Urban Continuum Code   2013]]=1,Table2[[#This Row],[ Rural-Urban Continuum Code   2013]]=2,Table2[[#This Row],[ Rural-Urban Continuum Code   2013]]=3),1,0)</f>
        <v>0</v>
      </c>
      <c r="G1451">
        <f>IF(OR(Table2[[#This Row],[ Rural-Urban Continuum Code   2013]]=4,Table2[[#This Row],[ Rural-Urban Continuum Code   2013]]=5,Table2[[#This Row],[ Rural-Urban Continuum Code   2013]]=6),1,0)</f>
        <v>0</v>
      </c>
      <c r="H1451">
        <f>IF(OR(Table2[[#This Row],[ Rural-Urban Continuum Code   2013]]=7,Table2[[#This Row],[ Rural-Urban Continuum Code   2013]]=8,Table2[[#This Row],[ Rural-Urban Continuum Code   2013]]=9),1,0)</f>
        <v>1</v>
      </c>
      <c r="I1451">
        <v>0.16</v>
      </c>
      <c r="J1451">
        <v>0.06</v>
      </c>
      <c r="K1451" s="17">
        <f>Table1[[#This Row],[Median Income 2018]]</f>
        <v>36236</v>
      </c>
      <c r="L1451">
        <f>(Table1[[#This Row],[Hospital Beds 2018]]/Table1[[#This Row],[Population Estimate 2018]])*1000</f>
        <v>8.8927038626609445</v>
      </c>
      <c r="M1451" s="1">
        <v>0.88</v>
      </c>
      <c r="N1451">
        <f>Table1[[#This Row],[Population Estimate 2018]]</f>
        <v>29125</v>
      </c>
      <c r="O1451" t="str" cm="1">
        <f t="array" ref="O1451">_xlfn.IFS(Table2[[#This Row],[ Rural-Urban Continuum Code   2014]]=1,"Urban",Table2[[#This Row],[ Rural-Urban Continuum Code   2015]]=1, "Suburban",Table2[[#This Row],[ Rural-Urban Continuum Code   2016]]=1,"Rural")</f>
        <v>Rural</v>
      </c>
    </row>
    <row r="1452" spans="1:15" x14ac:dyDescent="0.3">
      <c r="A1452">
        <v>1456</v>
      </c>
      <c r="B1452" t="s">
        <v>169</v>
      </c>
      <c r="C1452" t="s">
        <v>171</v>
      </c>
      <c r="D1452" t="s">
        <v>21</v>
      </c>
      <c r="E1452">
        <v>7</v>
      </c>
      <c r="F1452">
        <f>IF(OR(Table2[[#This Row],[ Rural-Urban Continuum Code   2013]]=1,Table2[[#This Row],[ Rural-Urban Continuum Code   2013]]=2,Table2[[#This Row],[ Rural-Urban Continuum Code   2013]]=3),1,0)</f>
        <v>0</v>
      </c>
      <c r="G1452">
        <f>IF(OR(Table2[[#This Row],[ Rural-Urban Continuum Code   2013]]=4,Table2[[#This Row],[ Rural-Urban Continuum Code   2013]]=5,Table2[[#This Row],[ Rural-Urban Continuum Code   2013]]=6),1,0)</f>
        <v>0</v>
      </c>
      <c r="H1452">
        <f>IF(OR(Table2[[#This Row],[ Rural-Urban Continuum Code   2013]]=7,Table2[[#This Row],[ Rural-Urban Continuum Code   2013]]=8,Table2[[#This Row],[ Rural-Urban Continuum Code   2013]]=9),1,0)</f>
        <v>1</v>
      </c>
      <c r="I1452">
        <v>0.17</v>
      </c>
      <c r="J1452">
        <v>7.0000000000000007E-2</v>
      </c>
      <c r="K1452" s="17">
        <f>Table1[[#This Row],[Median Income 2018]]</f>
        <v>40792</v>
      </c>
      <c r="L1452">
        <f>(Table1[[#This Row],[Hospital Beds 2018]]/Table1[[#This Row],[Population Estimate 2018]])*1000</f>
        <v>0</v>
      </c>
      <c r="M1452" s="1">
        <v>0.85</v>
      </c>
      <c r="N1452">
        <f>Table1[[#This Row],[Population Estimate 2018]]</f>
        <v>21443</v>
      </c>
      <c r="O1452" t="str" cm="1">
        <f t="array" ref="O1452">_xlfn.IFS(Table2[[#This Row],[ Rural-Urban Continuum Code   2014]]=1,"Urban",Table2[[#This Row],[ Rural-Urban Continuum Code   2015]]=1, "Suburban",Table2[[#This Row],[ Rural-Urban Continuum Code   2016]]=1,"Rural")</f>
        <v>Rural</v>
      </c>
    </row>
    <row r="1453" spans="1:15" x14ac:dyDescent="0.3">
      <c r="A1453">
        <v>1457</v>
      </c>
      <c r="B1453" t="s">
        <v>169</v>
      </c>
      <c r="C1453" t="s">
        <v>1012</v>
      </c>
      <c r="D1453" t="s">
        <v>21</v>
      </c>
      <c r="E1453">
        <v>7</v>
      </c>
      <c r="F1453">
        <f>IF(OR(Table2[[#This Row],[ Rural-Urban Continuum Code   2013]]=1,Table2[[#This Row],[ Rural-Urban Continuum Code   2013]]=2,Table2[[#This Row],[ Rural-Urban Continuum Code   2013]]=3),1,0)</f>
        <v>0</v>
      </c>
      <c r="G1453">
        <f>IF(OR(Table2[[#This Row],[ Rural-Urban Continuum Code   2013]]=4,Table2[[#This Row],[ Rural-Urban Continuum Code   2013]]=5,Table2[[#This Row],[ Rural-Urban Continuum Code   2013]]=6),1,0)</f>
        <v>0</v>
      </c>
      <c r="H1453">
        <f>IF(OR(Table2[[#This Row],[ Rural-Urban Continuum Code   2013]]=7,Table2[[#This Row],[ Rural-Urban Continuum Code   2013]]=8,Table2[[#This Row],[ Rural-Urban Continuum Code   2013]]=9),1,0)</f>
        <v>1</v>
      </c>
      <c r="I1453">
        <v>0.16</v>
      </c>
      <c r="J1453">
        <v>0.04</v>
      </c>
      <c r="K1453" s="17">
        <f>Table1[[#This Row],[Median Income 2018]]</f>
        <v>32167</v>
      </c>
      <c r="L1453">
        <f>(Table1[[#This Row],[Hospital Beds 2018]]/Table1[[#This Row],[Population Estimate 2018]])*1000</f>
        <v>8.0683436165163744</v>
      </c>
      <c r="M1453" s="1">
        <v>0.88</v>
      </c>
      <c r="N1453">
        <f>Table1[[#This Row],[Population Estimate 2018]]</f>
        <v>10535</v>
      </c>
      <c r="O1453" t="str" cm="1">
        <f t="array" ref="O1453">_xlfn.IFS(Table2[[#This Row],[ Rural-Urban Continuum Code   2014]]=1,"Urban",Table2[[#This Row],[ Rural-Urban Continuum Code   2015]]=1, "Suburban",Table2[[#This Row],[ Rural-Urban Continuum Code   2016]]=1,"Rural")</f>
        <v>Rural</v>
      </c>
    </row>
    <row r="1454" spans="1:15" x14ac:dyDescent="0.3">
      <c r="A1454">
        <v>1458</v>
      </c>
      <c r="B1454" t="s">
        <v>169</v>
      </c>
      <c r="C1454" t="s">
        <v>1013</v>
      </c>
      <c r="D1454" t="s">
        <v>21</v>
      </c>
      <c r="E1454">
        <v>5</v>
      </c>
      <c r="F1454">
        <f>IF(OR(Table2[[#This Row],[ Rural-Urban Continuum Code   2013]]=1,Table2[[#This Row],[ Rural-Urban Continuum Code   2013]]=2,Table2[[#This Row],[ Rural-Urban Continuum Code   2013]]=3),1,0)</f>
        <v>0</v>
      </c>
      <c r="G1454">
        <f>IF(OR(Table2[[#This Row],[ Rural-Urban Continuum Code   2013]]=4,Table2[[#This Row],[ Rural-Urban Continuum Code   2013]]=5,Table2[[#This Row],[ Rural-Urban Continuum Code   2013]]=6),1,0)</f>
        <v>1</v>
      </c>
      <c r="H1454">
        <f>IF(OR(Table2[[#This Row],[ Rural-Urban Continuum Code   2013]]=7,Table2[[#This Row],[ Rural-Urban Continuum Code   2013]]=8,Table2[[#This Row],[ Rural-Urban Continuum Code   2013]]=9),1,0)</f>
        <v>0</v>
      </c>
      <c r="I1454">
        <v>0.12</v>
      </c>
      <c r="J1454">
        <v>0.04</v>
      </c>
      <c r="K1454" s="17">
        <f>Table1[[#This Row],[Median Income 2018]]</f>
        <v>39130</v>
      </c>
      <c r="L1454">
        <f>(Table1[[#This Row],[Hospital Beds 2018]]/Table1[[#This Row],[Population Estimate 2018]])*1000</f>
        <v>1.9355228936067259</v>
      </c>
      <c r="M1454" s="1">
        <v>0.82</v>
      </c>
      <c r="N1454">
        <f>Table1[[#This Row],[Population Estimate 2018]]</f>
        <v>49599</v>
      </c>
      <c r="O1454" t="str" cm="1">
        <f t="array" ref="O145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55" spans="1:15" x14ac:dyDescent="0.3">
      <c r="A1455">
        <v>1459</v>
      </c>
      <c r="B1455" t="s">
        <v>169</v>
      </c>
      <c r="C1455" t="s">
        <v>1014</v>
      </c>
      <c r="D1455" t="s">
        <v>21</v>
      </c>
      <c r="E1455">
        <v>6</v>
      </c>
      <c r="F1455">
        <f>IF(OR(Table2[[#This Row],[ Rural-Urban Continuum Code   2013]]=1,Table2[[#This Row],[ Rural-Urban Continuum Code   2013]]=2,Table2[[#This Row],[ Rural-Urban Continuum Code   2013]]=3),1,0)</f>
        <v>0</v>
      </c>
      <c r="G1455">
        <f>IF(OR(Table2[[#This Row],[ Rural-Urban Continuum Code   2013]]=4,Table2[[#This Row],[ Rural-Urban Continuum Code   2013]]=5,Table2[[#This Row],[ Rural-Urban Continuum Code   2013]]=6),1,0)</f>
        <v>1</v>
      </c>
      <c r="H1455">
        <f>IF(OR(Table2[[#This Row],[ Rural-Urban Continuum Code   2013]]=7,Table2[[#This Row],[ Rural-Urban Continuum Code   2013]]=8,Table2[[#This Row],[ Rural-Urban Continuum Code   2013]]=9),1,0)</f>
        <v>0</v>
      </c>
      <c r="I1455">
        <v>0.16</v>
      </c>
      <c r="J1455">
        <v>0.05</v>
      </c>
      <c r="K1455" s="17">
        <f>Table1[[#This Row],[Median Income 2018]]</f>
        <v>39198</v>
      </c>
      <c r="L1455">
        <f>(Table1[[#This Row],[Hospital Beds 2018]]/Table1[[#This Row],[Population Estimate 2018]])*1000</f>
        <v>3.2769617882848614</v>
      </c>
      <c r="M1455" s="1">
        <v>0.89</v>
      </c>
      <c r="N1455">
        <f>Table1[[#This Row],[Population Estimate 2018]]</f>
        <v>34178</v>
      </c>
      <c r="O1455" t="str" cm="1">
        <f t="array" ref="O145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56" spans="1:15" x14ac:dyDescent="0.3">
      <c r="A1456">
        <v>1460</v>
      </c>
      <c r="B1456" t="s">
        <v>169</v>
      </c>
      <c r="C1456" t="s">
        <v>1015</v>
      </c>
      <c r="D1456" t="s">
        <v>21</v>
      </c>
      <c r="E1456">
        <v>6</v>
      </c>
      <c r="F1456">
        <f>IF(OR(Table2[[#This Row],[ Rural-Urban Continuum Code   2013]]=1,Table2[[#This Row],[ Rural-Urban Continuum Code   2013]]=2,Table2[[#This Row],[ Rural-Urban Continuum Code   2013]]=3),1,0)</f>
        <v>0</v>
      </c>
      <c r="G1456">
        <f>IF(OR(Table2[[#This Row],[ Rural-Urban Continuum Code   2013]]=4,Table2[[#This Row],[ Rural-Urban Continuum Code   2013]]=5,Table2[[#This Row],[ Rural-Urban Continuum Code   2013]]=6),1,0)</f>
        <v>1</v>
      </c>
      <c r="H1456">
        <f>IF(OR(Table2[[#This Row],[ Rural-Urban Continuum Code   2013]]=7,Table2[[#This Row],[ Rural-Urban Continuum Code   2013]]=8,Table2[[#This Row],[ Rural-Urban Continuum Code   2013]]=9),1,0)</f>
        <v>0</v>
      </c>
      <c r="I1456">
        <v>0.19</v>
      </c>
      <c r="J1456">
        <v>0.08</v>
      </c>
      <c r="K1456" s="17">
        <f>Table1[[#This Row],[Median Income 2018]]</f>
        <v>45268</v>
      </c>
      <c r="L1456">
        <f>(Table1[[#This Row],[Hospital Beds 2018]]/Table1[[#This Row],[Population Estimate 2018]])*1000</f>
        <v>1.2096701392023399</v>
      </c>
      <c r="M1456" s="1">
        <v>0.84</v>
      </c>
      <c r="N1456">
        <f>Table1[[#This Row],[Population Estimate 2018]]</f>
        <v>55387</v>
      </c>
      <c r="O1456" t="str" cm="1">
        <f t="array" ref="O145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57" spans="1:15" x14ac:dyDescent="0.3">
      <c r="A1457">
        <v>1461</v>
      </c>
      <c r="B1457" t="s">
        <v>169</v>
      </c>
      <c r="C1457" t="s">
        <v>74</v>
      </c>
      <c r="D1457" t="s">
        <v>21</v>
      </c>
      <c r="E1457">
        <v>3</v>
      </c>
      <c r="F1457">
        <f>IF(OR(Table2[[#This Row],[ Rural-Urban Continuum Code   2013]]=1,Table2[[#This Row],[ Rural-Urban Continuum Code   2013]]=2,Table2[[#This Row],[ Rural-Urban Continuum Code   2013]]=3),1,0)</f>
        <v>1</v>
      </c>
      <c r="G1457">
        <f>IF(OR(Table2[[#This Row],[ Rural-Urban Continuum Code   2013]]=4,Table2[[#This Row],[ Rural-Urban Continuum Code   2013]]=5,Table2[[#This Row],[ Rural-Urban Continuum Code   2013]]=6),1,0)</f>
        <v>0</v>
      </c>
      <c r="H1457">
        <f>IF(OR(Table2[[#This Row],[ Rural-Urban Continuum Code   2013]]=7,Table2[[#This Row],[ Rural-Urban Continuum Code   2013]]=8,Table2[[#This Row],[ Rural-Urban Continuum Code   2013]]=9),1,0)</f>
        <v>0</v>
      </c>
      <c r="I1457">
        <v>0.18</v>
      </c>
      <c r="J1457">
        <v>7.0000000000000007E-2</v>
      </c>
      <c r="K1457" s="17">
        <f>Table1[[#This Row],[Median Income 2018]]</f>
        <v>39687</v>
      </c>
      <c r="L1457">
        <f>(Table1[[#This Row],[Hospital Beds 2018]]/Table1[[#This Row],[Population Estimate 2018]])*1000</f>
        <v>1.8439359651328473</v>
      </c>
      <c r="M1457" s="1">
        <v>0.87</v>
      </c>
      <c r="N1457">
        <f>Table1[[#This Row],[Population Estimate 2018]]</f>
        <v>11931</v>
      </c>
      <c r="O1457" t="str" cm="1">
        <f t="array" ref="O1457">_xlfn.IFS(Table2[[#This Row],[ Rural-Urban Continuum Code   2014]]=1,"Urban",Table2[[#This Row],[ Rural-Urban Continuum Code   2015]]=1, "Suburban",Table2[[#This Row],[ Rural-Urban Continuum Code   2016]]=1,"Rural")</f>
        <v>Urban</v>
      </c>
    </row>
    <row r="1458" spans="1:15" x14ac:dyDescent="0.3">
      <c r="A1458">
        <v>1462</v>
      </c>
      <c r="B1458" t="s">
        <v>169</v>
      </c>
      <c r="C1458" t="s">
        <v>76</v>
      </c>
      <c r="D1458" t="s">
        <v>21</v>
      </c>
      <c r="E1458">
        <v>6</v>
      </c>
      <c r="F1458">
        <f>IF(OR(Table2[[#This Row],[ Rural-Urban Continuum Code   2013]]=1,Table2[[#This Row],[ Rural-Urban Continuum Code   2013]]=2,Table2[[#This Row],[ Rural-Urban Continuum Code   2013]]=3),1,0)</f>
        <v>0</v>
      </c>
      <c r="G1458">
        <f>IF(OR(Table2[[#This Row],[ Rural-Urban Continuum Code   2013]]=4,Table2[[#This Row],[ Rural-Urban Continuum Code   2013]]=5,Table2[[#This Row],[ Rural-Urban Continuum Code   2013]]=6),1,0)</f>
        <v>1</v>
      </c>
      <c r="H1458">
        <f>IF(OR(Table2[[#This Row],[ Rural-Urban Continuum Code   2013]]=7,Table2[[#This Row],[ Rural-Urban Continuum Code   2013]]=8,Table2[[#This Row],[ Rural-Urban Continuum Code   2013]]=9),1,0)</f>
        <v>0</v>
      </c>
      <c r="I1458">
        <v>0.17</v>
      </c>
      <c r="J1458">
        <v>0.06</v>
      </c>
      <c r="K1458" s="17">
        <f>Table1[[#This Row],[Median Income 2018]]</f>
        <v>33983</v>
      </c>
      <c r="L1458">
        <f>(Table1[[#This Row],[Hospital Beds 2018]]/Table1[[#This Row],[Population Estimate 2018]])*1000</f>
        <v>4.3980486818492031</v>
      </c>
      <c r="M1458" s="1">
        <v>0.85</v>
      </c>
      <c r="N1458">
        <f>Table1[[#This Row],[Population Estimate 2018]]</f>
        <v>39563</v>
      </c>
      <c r="O1458" t="str" cm="1">
        <f t="array" ref="O145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59" spans="1:15" x14ac:dyDescent="0.3">
      <c r="A1459">
        <v>1463</v>
      </c>
      <c r="B1459" t="s">
        <v>169</v>
      </c>
      <c r="C1459" t="s">
        <v>1016</v>
      </c>
      <c r="D1459" t="s">
        <v>21</v>
      </c>
      <c r="E1459">
        <v>7</v>
      </c>
      <c r="F1459">
        <f>IF(OR(Table2[[#This Row],[ Rural-Urban Continuum Code   2013]]=1,Table2[[#This Row],[ Rural-Urban Continuum Code   2013]]=2,Table2[[#This Row],[ Rural-Urban Continuum Code   2013]]=3),1,0)</f>
        <v>0</v>
      </c>
      <c r="G1459">
        <f>IF(OR(Table2[[#This Row],[ Rural-Urban Continuum Code   2013]]=4,Table2[[#This Row],[ Rural-Urban Continuum Code   2013]]=5,Table2[[#This Row],[ Rural-Urban Continuum Code   2013]]=6),1,0)</f>
        <v>0</v>
      </c>
      <c r="H1459">
        <f>IF(OR(Table2[[#This Row],[ Rural-Urban Continuum Code   2013]]=7,Table2[[#This Row],[ Rural-Urban Continuum Code   2013]]=8,Table2[[#This Row],[ Rural-Urban Continuum Code   2013]]=9),1,0)</f>
        <v>1</v>
      </c>
      <c r="I1459">
        <v>0.15</v>
      </c>
      <c r="J1459">
        <v>0.05</v>
      </c>
      <c r="K1459" s="17">
        <f>Table1[[#This Row],[Median Income 2018]]</f>
        <v>44297</v>
      </c>
      <c r="L1459">
        <f>(Table1[[#This Row],[Hospital Beds 2018]]/Table1[[#This Row],[Population Estimate 2018]])*1000</f>
        <v>2.1675619639996229</v>
      </c>
      <c r="M1459" s="1">
        <v>0.89</v>
      </c>
      <c r="N1459">
        <f>Table1[[#This Row],[Population Estimate 2018]]</f>
        <v>31833</v>
      </c>
      <c r="O1459" t="str" cm="1">
        <f t="array" ref="O1459">_xlfn.IFS(Table2[[#This Row],[ Rural-Urban Continuum Code   2014]]=1,"Urban",Table2[[#This Row],[ Rural-Urban Continuum Code   2015]]=1, "Suburban",Table2[[#This Row],[ Rural-Urban Continuum Code   2016]]=1,"Rural")</f>
        <v>Rural</v>
      </c>
    </row>
    <row r="1460" spans="1:15" x14ac:dyDescent="0.3">
      <c r="A1460">
        <v>1464</v>
      </c>
      <c r="B1460" t="s">
        <v>169</v>
      </c>
      <c r="C1460" t="s">
        <v>1017</v>
      </c>
      <c r="D1460" t="s">
        <v>21</v>
      </c>
      <c r="E1460">
        <v>7</v>
      </c>
      <c r="F1460">
        <f>IF(OR(Table2[[#This Row],[ Rural-Urban Continuum Code   2013]]=1,Table2[[#This Row],[ Rural-Urban Continuum Code   2013]]=2,Table2[[#This Row],[ Rural-Urban Continuum Code   2013]]=3),1,0)</f>
        <v>0</v>
      </c>
      <c r="G1460">
        <f>IF(OR(Table2[[#This Row],[ Rural-Urban Continuum Code   2013]]=4,Table2[[#This Row],[ Rural-Urban Continuum Code   2013]]=5,Table2[[#This Row],[ Rural-Urban Continuum Code   2013]]=6),1,0)</f>
        <v>0</v>
      </c>
      <c r="H1460">
        <f>IF(OR(Table2[[#This Row],[ Rural-Urban Continuum Code   2013]]=7,Table2[[#This Row],[ Rural-Urban Continuum Code   2013]]=8,Table2[[#This Row],[ Rural-Urban Continuum Code   2013]]=9),1,0)</f>
        <v>1</v>
      </c>
      <c r="I1460">
        <v>0.18</v>
      </c>
      <c r="J1460">
        <v>0.05</v>
      </c>
      <c r="K1460" s="17">
        <f>Table1[[#This Row],[Median Income 2018]]</f>
        <v>41281</v>
      </c>
      <c r="L1460">
        <f>(Table1[[#This Row],[Hospital Beds 2018]]/Table1[[#This Row],[Population Estimate 2018]])*1000</f>
        <v>2.607149911119889</v>
      </c>
      <c r="M1460" s="1">
        <v>0.84</v>
      </c>
      <c r="N1460">
        <f>Table1[[#This Row],[Population Estimate 2018]]</f>
        <v>25315</v>
      </c>
      <c r="O1460" t="str" cm="1">
        <f t="array" ref="O1460">_xlfn.IFS(Table2[[#This Row],[ Rural-Urban Continuum Code   2014]]=1,"Urban",Table2[[#This Row],[ Rural-Urban Continuum Code   2015]]=1, "Suburban",Table2[[#This Row],[ Rural-Urban Continuum Code   2016]]=1,"Rural")</f>
        <v>Rural</v>
      </c>
    </row>
    <row r="1461" spans="1:15" x14ac:dyDescent="0.3">
      <c r="A1461">
        <v>1465</v>
      </c>
      <c r="B1461" t="s">
        <v>169</v>
      </c>
      <c r="C1461" t="s">
        <v>447</v>
      </c>
      <c r="D1461" t="s">
        <v>21</v>
      </c>
      <c r="E1461">
        <v>6</v>
      </c>
      <c r="F1461">
        <f>IF(OR(Table2[[#This Row],[ Rural-Urban Continuum Code   2013]]=1,Table2[[#This Row],[ Rural-Urban Continuum Code   2013]]=2,Table2[[#This Row],[ Rural-Urban Continuum Code   2013]]=3),1,0)</f>
        <v>0</v>
      </c>
      <c r="G1461">
        <f>IF(OR(Table2[[#This Row],[ Rural-Urban Continuum Code   2013]]=4,Table2[[#This Row],[ Rural-Urban Continuum Code   2013]]=5,Table2[[#This Row],[ Rural-Urban Continuum Code   2013]]=6),1,0)</f>
        <v>1</v>
      </c>
      <c r="H1461">
        <f>IF(OR(Table2[[#This Row],[ Rural-Urban Continuum Code   2013]]=7,Table2[[#This Row],[ Rural-Urban Continuum Code   2013]]=8,Table2[[#This Row],[ Rural-Urban Continuum Code   2013]]=9),1,0)</f>
        <v>0</v>
      </c>
      <c r="I1461">
        <v>0.17</v>
      </c>
      <c r="J1461">
        <v>0.05</v>
      </c>
      <c r="K1461" s="17">
        <f>Table1[[#This Row],[Median Income 2018]]</f>
        <v>27767</v>
      </c>
      <c r="L1461">
        <f>(Table1[[#This Row],[Hospital Beds 2018]]/Table1[[#This Row],[Population Estimate 2018]])*1000</f>
        <v>0</v>
      </c>
      <c r="M1461" s="1">
        <v>0.87</v>
      </c>
      <c r="N1461">
        <f>Table1[[#This Row],[Population Estimate 2018]]</f>
        <v>7051</v>
      </c>
      <c r="O1461" t="str" cm="1">
        <f t="array" ref="O146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62" spans="1:15" x14ac:dyDescent="0.3">
      <c r="A1462">
        <v>1466</v>
      </c>
      <c r="B1462" t="s">
        <v>169</v>
      </c>
      <c r="C1462" t="s">
        <v>1018</v>
      </c>
      <c r="D1462" t="s">
        <v>21</v>
      </c>
      <c r="E1462">
        <v>2</v>
      </c>
      <c r="F1462">
        <f>IF(OR(Table2[[#This Row],[ Rural-Urban Continuum Code   2013]]=1,Table2[[#This Row],[ Rural-Urban Continuum Code   2013]]=2,Table2[[#This Row],[ Rural-Urban Continuum Code   2013]]=3),1,0)</f>
        <v>1</v>
      </c>
      <c r="G1462">
        <f>IF(OR(Table2[[#This Row],[ Rural-Urban Continuum Code   2013]]=4,Table2[[#This Row],[ Rural-Urban Continuum Code   2013]]=5,Table2[[#This Row],[ Rural-Urban Continuum Code   2013]]=6),1,0)</f>
        <v>0</v>
      </c>
      <c r="H1462">
        <f>IF(OR(Table2[[#This Row],[ Rural-Urban Continuum Code   2013]]=7,Table2[[#This Row],[ Rural-Urban Continuum Code   2013]]=8,Table2[[#This Row],[ Rural-Urban Continuum Code   2013]]=9),1,0)</f>
        <v>0</v>
      </c>
      <c r="I1462">
        <v>0.15</v>
      </c>
      <c r="J1462">
        <v>0.05</v>
      </c>
      <c r="K1462" s="17">
        <f>Table1[[#This Row],[Median Income 2018]]</f>
        <v>66296</v>
      </c>
      <c r="L1462">
        <f>(Table1[[#This Row],[Hospital Beds 2018]]/Table1[[#This Row],[Population Estimate 2018]])*1000</f>
        <v>5.0226767683330955</v>
      </c>
      <c r="M1462" s="1">
        <v>0.85</v>
      </c>
      <c r="N1462">
        <f>Table1[[#This Row],[Population Estimate 2018]]</f>
        <v>153902</v>
      </c>
      <c r="O1462" t="str" cm="1">
        <f t="array" ref="O1462">_xlfn.IFS(Table2[[#This Row],[ Rural-Urban Continuum Code   2014]]=1,"Urban",Table2[[#This Row],[ Rural-Urban Continuum Code   2015]]=1, "Suburban",Table2[[#This Row],[ Rural-Urban Continuum Code   2016]]=1,"Rural")</f>
        <v>Urban</v>
      </c>
    </row>
    <row r="1463" spans="1:15" x14ac:dyDescent="0.3">
      <c r="A1463">
        <v>1467</v>
      </c>
      <c r="B1463" t="s">
        <v>169</v>
      </c>
      <c r="C1463" t="s">
        <v>181</v>
      </c>
      <c r="D1463" t="s">
        <v>21</v>
      </c>
      <c r="E1463">
        <v>6</v>
      </c>
      <c r="F1463">
        <f>IF(OR(Table2[[#This Row],[ Rural-Urban Continuum Code   2013]]=1,Table2[[#This Row],[ Rural-Urban Continuum Code   2013]]=2,Table2[[#This Row],[ Rural-Urban Continuum Code   2013]]=3),1,0)</f>
        <v>0</v>
      </c>
      <c r="G1463">
        <f>IF(OR(Table2[[#This Row],[ Rural-Urban Continuum Code   2013]]=4,Table2[[#This Row],[ Rural-Urban Continuum Code   2013]]=5,Table2[[#This Row],[ Rural-Urban Continuum Code   2013]]=6),1,0)</f>
        <v>1</v>
      </c>
      <c r="H1463">
        <f>IF(OR(Table2[[#This Row],[ Rural-Urban Continuum Code   2013]]=7,Table2[[#This Row],[ Rural-Urban Continuum Code   2013]]=8,Table2[[#This Row],[ Rural-Urban Continuum Code   2013]]=9),1,0)</f>
        <v>0</v>
      </c>
      <c r="I1463">
        <v>0.15</v>
      </c>
      <c r="J1463">
        <v>0.04</v>
      </c>
      <c r="K1463" s="17">
        <f>Table1[[#This Row],[Median Income 2018]]</f>
        <v>38034</v>
      </c>
      <c r="L1463">
        <f>(Table1[[#This Row],[Hospital Beds 2018]]/Table1[[#This Row],[Population Estimate 2018]])*1000</f>
        <v>2.8281542758157459</v>
      </c>
      <c r="M1463" s="1">
        <v>0.88</v>
      </c>
      <c r="N1463">
        <f>Table1[[#This Row],[Population Estimate 2018]]</f>
        <v>28287</v>
      </c>
      <c r="O1463" t="str" cm="1">
        <f t="array" ref="O146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64" spans="1:15" x14ac:dyDescent="0.3">
      <c r="A1464">
        <v>1468</v>
      </c>
      <c r="B1464" t="s">
        <v>169</v>
      </c>
      <c r="C1464" t="s">
        <v>1019</v>
      </c>
      <c r="D1464" t="s">
        <v>21</v>
      </c>
      <c r="E1464">
        <v>8</v>
      </c>
      <c r="F1464">
        <f>IF(OR(Table2[[#This Row],[ Rural-Urban Continuum Code   2013]]=1,Table2[[#This Row],[ Rural-Urban Continuum Code   2013]]=2,Table2[[#This Row],[ Rural-Urban Continuum Code   2013]]=3),1,0)</f>
        <v>0</v>
      </c>
      <c r="G1464">
        <f>IF(OR(Table2[[#This Row],[ Rural-Urban Continuum Code   2013]]=4,Table2[[#This Row],[ Rural-Urban Continuum Code   2013]]=5,Table2[[#This Row],[ Rural-Urban Continuum Code   2013]]=6),1,0)</f>
        <v>0</v>
      </c>
      <c r="H1464">
        <f>IF(OR(Table2[[#This Row],[ Rural-Urban Continuum Code   2013]]=7,Table2[[#This Row],[ Rural-Urban Continuum Code   2013]]=8,Table2[[#This Row],[ Rural-Urban Continuum Code   2013]]=9),1,0)</f>
        <v>1</v>
      </c>
      <c r="I1464">
        <v>0.19</v>
      </c>
      <c r="J1464">
        <v>0.03</v>
      </c>
      <c r="K1464" s="17">
        <f>Table1[[#This Row],[Median Income 2018]]</f>
        <v>28887</v>
      </c>
      <c r="L1464">
        <f>(Table1[[#This Row],[Hospital Beds 2018]]/Table1[[#This Row],[Population Estimate 2018]])*1000</f>
        <v>6.6255426090929861</v>
      </c>
      <c r="M1464" s="1">
        <v>0.86</v>
      </c>
      <c r="N1464">
        <f>Table1[[#This Row],[Population Estimate 2018]]</f>
        <v>4377</v>
      </c>
      <c r="O1464" t="str" cm="1">
        <f t="array" ref="O1464">_xlfn.IFS(Table2[[#This Row],[ Rural-Urban Continuum Code   2014]]=1,"Urban",Table2[[#This Row],[ Rural-Urban Continuum Code   2015]]=1, "Suburban",Table2[[#This Row],[ Rural-Urban Continuum Code   2016]]=1,"Rural")</f>
        <v>Rural</v>
      </c>
    </row>
    <row r="1465" spans="1:15" x14ac:dyDescent="0.3">
      <c r="A1465">
        <v>1469</v>
      </c>
      <c r="B1465" t="s">
        <v>169</v>
      </c>
      <c r="C1465" t="s">
        <v>777</v>
      </c>
      <c r="D1465" t="s">
        <v>21</v>
      </c>
      <c r="E1465">
        <v>2</v>
      </c>
      <c r="F1465">
        <f>IF(OR(Table2[[#This Row],[ Rural-Urban Continuum Code   2013]]=1,Table2[[#This Row],[ Rural-Urban Continuum Code   2013]]=2,Table2[[#This Row],[ Rural-Urban Continuum Code   2013]]=3),1,0)</f>
        <v>1</v>
      </c>
      <c r="G1465">
        <f>IF(OR(Table2[[#This Row],[ Rural-Urban Continuum Code   2013]]=4,Table2[[#This Row],[ Rural-Urban Continuum Code   2013]]=5,Table2[[#This Row],[ Rural-Urban Continuum Code   2013]]=6),1,0)</f>
        <v>0</v>
      </c>
      <c r="H1465">
        <f>IF(OR(Table2[[#This Row],[ Rural-Urban Continuum Code   2013]]=7,Table2[[#This Row],[ Rural-Urban Continuum Code   2013]]=8,Table2[[#This Row],[ Rural-Urban Continuum Code   2013]]=9),1,0)</f>
        <v>0</v>
      </c>
      <c r="I1465">
        <v>0.18</v>
      </c>
      <c r="J1465">
        <v>0.05</v>
      </c>
      <c r="K1465" s="17">
        <f>Table1[[#This Row],[Median Income 2018]]</f>
        <v>38173</v>
      </c>
      <c r="L1465">
        <f>(Table1[[#This Row],[Hospital Beds 2018]]/Table1[[#This Row],[Population Estimate 2018]])*1000</f>
        <v>2.9523880708573138</v>
      </c>
      <c r="M1465" s="1">
        <v>0.86</v>
      </c>
      <c r="N1465">
        <f>Table1[[#This Row],[Population Estimate 2018]]</f>
        <v>26758</v>
      </c>
      <c r="O1465" t="str" cm="1">
        <f t="array" ref="O1465">_xlfn.IFS(Table2[[#This Row],[ Rural-Urban Continuum Code   2014]]=1,"Urban",Table2[[#This Row],[ Rural-Urban Continuum Code   2015]]=1, "Suburban",Table2[[#This Row],[ Rural-Urban Continuum Code   2016]]=1,"Rural")</f>
        <v>Urban</v>
      </c>
    </row>
    <row r="1466" spans="1:15" x14ac:dyDescent="0.3">
      <c r="A1466">
        <v>1470</v>
      </c>
      <c r="B1466" t="s">
        <v>169</v>
      </c>
      <c r="C1466" t="s">
        <v>714</v>
      </c>
      <c r="D1466" t="s">
        <v>21</v>
      </c>
      <c r="E1466">
        <v>8</v>
      </c>
      <c r="F1466">
        <f>IF(OR(Table2[[#This Row],[ Rural-Urban Continuum Code   2013]]=1,Table2[[#This Row],[ Rural-Urban Continuum Code   2013]]=2,Table2[[#This Row],[ Rural-Urban Continuum Code   2013]]=3),1,0)</f>
        <v>0</v>
      </c>
      <c r="G1466">
        <f>IF(OR(Table2[[#This Row],[ Rural-Urban Continuum Code   2013]]=4,Table2[[#This Row],[ Rural-Urban Continuum Code   2013]]=5,Table2[[#This Row],[ Rural-Urban Continuum Code   2013]]=6),1,0)</f>
        <v>0</v>
      </c>
      <c r="H1466">
        <f>IF(OR(Table2[[#This Row],[ Rural-Urban Continuum Code   2013]]=7,Table2[[#This Row],[ Rural-Urban Continuum Code   2013]]=8,Table2[[#This Row],[ Rural-Urban Continuum Code   2013]]=9),1,0)</f>
        <v>1</v>
      </c>
      <c r="I1466">
        <v>0.2</v>
      </c>
      <c r="J1466">
        <v>0.05</v>
      </c>
      <c r="K1466" s="17">
        <f>Table1[[#This Row],[Median Income 2018]]</f>
        <v>46764</v>
      </c>
      <c r="L1466">
        <f>(Table1[[#This Row],[Hospital Beds 2018]]/Table1[[#This Row],[Population Estimate 2018]])*1000</f>
        <v>1.2498437695288089</v>
      </c>
      <c r="M1466" s="1">
        <v>0.84</v>
      </c>
      <c r="N1466">
        <f>Table1[[#This Row],[Population Estimate 2018]]</f>
        <v>16002</v>
      </c>
      <c r="O1466" t="str" cm="1">
        <f t="array" ref="O1466">_xlfn.IFS(Table2[[#This Row],[ Rural-Urban Continuum Code   2014]]=1,"Urban",Table2[[#This Row],[ Rural-Urban Continuum Code   2015]]=1, "Suburban",Table2[[#This Row],[ Rural-Urban Continuum Code   2016]]=1,"Rural")</f>
        <v>Rural</v>
      </c>
    </row>
    <row r="1467" spans="1:15" x14ac:dyDescent="0.3">
      <c r="A1467">
        <v>1471</v>
      </c>
      <c r="B1467" t="s">
        <v>169</v>
      </c>
      <c r="C1467" t="s">
        <v>186</v>
      </c>
      <c r="D1467" t="s">
        <v>21</v>
      </c>
      <c r="E1467">
        <v>6</v>
      </c>
      <c r="F1467">
        <f>IF(OR(Table2[[#This Row],[ Rural-Urban Continuum Code   2013]]=1,Table2[[#This Row],[ Rural-Urban Continuum Code   2013]]=2,Table2[[#This Row],[ Rural-Urban Continuum Code   2013]]=3),1,0)</f>
        <v>0</v>
      </c>
      <c r="G1467">
        <f>IF(OR(Table2[[#This Row],[ Rural-Urban Continuum Code   2013]]=4,Table2[[#This Row],[ Rural-Urban Continuum Code   2013]]=5,Table2[[#This Row],[ Rural-Urban Continuum Code   2013]]=6),1,0)</f>
        <v>1</v>
      </c>
      <c r="H1467">
        <f>IF(OR(Table2[[#This Row],[ Rural-Urban Continuum Code   2013]]=7,Table2[[#This Row],[ Rural-Urban Continuum Code   2013]]=8,Table2[[#This Row],[ Rural-Urban Continuum Code   2013]]=9),1,0)</f>
        <v>0</v>
      </c>
      <c r="I1467">
        <v>0.16</v>
      </c>
      <c r="J1467">
        <v>7.0000000000000007E-2</v>
      </c>
      <c r="K1467" s="17">
        <f>Table1[[#This Row],[Median Income 2018]]</f>
        <v>44622</v>
      </c>
      <c r="L1467">
        <f>(Table1[[#This Row],[Hospital Beds 2018]]/Table1[[#This Row],[Population Estimate 2018]])*1000</f>
        <v>1.335684137415184</v>
      </c>
      <c r="M1467" s="1">
        <v>0.79</v>
      </c>
      <c r="N1467">
        <f>Table1[[#This Row],[Population Estimate 2018]]</f>
        <v>18717</v>
      </c>
      <c r="O1467" t="str" cm="1">
        <f t="array" ref="O146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68" spans="1:15" x14ac:dyDescent="0.3">
      <c r="A1468">
        <v>1472</v>
      </c>
      <c r="B1468" t="s">
        <v>169</v>
      </c>
      <c r="C1468" t="s">
        <v>1020</v>
      </c>
      <c r="D1468" t="s">
        <v>21</v>
      </c>
      <c r="E1468">
        <v>7</v>
      </c>
      <c r="F1468">
        <f>IF(OR(Table2[[#This Row],[ Rural-Urban Continuum Code   2013]]=1,Table2[[#This Row],[ Rural-Urban Continuum Code   2013]]=2,Table2[[#This Row],[ Rural-Urban Continuum Code   2013]]=3),1,0)</f>
        <v>0</v>
      </c>
      <c r="G1468">
        <f>IF(OR(Table2[[#This Row],[ Rural-Urban Continuum Code   2013]]=4,Table2[[#This Row],[ Rural-Urban Continuum Code   2013]]=5,Table2[[#This Row],[ Rural-Urban Continuum Code   2013]]=6),1,0)</f>
        <v>0</v>
      </c>
      <c r="H1468">
        <f>IF(OR(Table2[[#This Row],[ Rural-Urban Continuum Code   2013]]=7,Table2[[#This Row],[ Rural-Urban Continuum Code   2013]]=8,Table2[[#This Row],[ Rural-Urban Continuum Code   2013]]=9),1,0)</f>
        <v>1</v>
      </c>
      <c r="I1468">
        <v>0.14000000000000001</v>
      </c>
      <c r="J1468">
        <v>0.04</v>
      </c>
      <c r="K1468" s="17">
        <f>Table1[[#This Row],[Median Income 2018]]</f>
        <v>31329</v>
      </c>
      <c r="L1468">
        <f>(Table1[[#This Row],[Hospital Beds 2018]]/Table1[[#This Row],[Population Estimate 2018]])*1000</f>
        <v>5.5566349329706632</v>
      </c>
      <c r="M1468" s="1">
        <v>0.75</v>
      </c>
      <c r="N1468">
        <f>Table1[[#This Row],[Population Estimate 2018]]</f>
        <v>25735</v>
      </c>
      <c r="O1468" t="str" cm="1">
        <f t="array" ref="O1468">_xlfn.IFS(Table2[[#This Row],[ Rural-Urban Continuum Code   2014]]=1,"Urban",Table2[[#This Row],[ Rural-Urban Continuum Code   2015]]=1, "Suburban",Table2[[#This Row],[ Rural-Urban Continuum Code   2016]]=1,"Rural")</f>
        <v>Rural</v>
      </c>
    </row>
    <row r="1469" spans="1:15" x14ac:dyDescent="0.3">
      <c r="A1469">
        <v>1473</v>
      </c>
      <c r="B1469" t="s">
        <v>169</v>
      </c>
      <c r="C1469" t="s">
        <v>1021</v>
      </c>
      <c r="D1469" t="s">
        <v>21</v>
      </c>
      <c r="E1469">
        <v>7</v>
      </c>
      <c r="F1469">
        <f>IF(OR(Table2[[#This Row],[ Rural-Urban Continuum Code   2013]]=1,Table2[[#This Row],[ Rural-Urban Continuum Code   2013]]=2,Table2[[#This Row],[ Rural-Urban Continuum Code   2013]]=3),1,0)</f>
        <v>0</v>
      </c>
      <c r="G1469">
        <f>IF(OR(Table2[[#This Row],[ Rural-Urban Continuum Code   2013]]=4,Table2[[#This Row],[ Rural-Urban Continuum Code   2013]]=5,Table2[[#This Row],[ Rural-Urban Continuum Code   2013]]=6),1,0)</f>
        <v>0</v>
      </c>
      <c r="H1469">
        <f>IF(OR(Table2[[#This Row],[ Rural-Urban Continuum Code   2013]]=7,Table2[[#This Row],[ Rural-Urban Continuum Code   2013]]=8,Table2[[#This Row],[ Rural-Urban Continuum Code   2013]]=9),1,0)</f>
        <v>1</v>
      </c>
      <c r="I1469">
        <v>0.15</v>
      </c>
      <c r="J1469">
        <v>0.04</v>
      </c>
      <c r="K1469" s="17">
        <f>Table1[[#This Row],[Median Income 2018]]</f>
        <v>32692</v>
      </c>
      <c r="L1469">
        <f>(Table1[[#This Row],[Hospital Beds 2018]]/Table1[[#This Row],[Population Estimate 2018]])*1000</f>
        <v>8.2934153142203471</v>
      </c>
      <c r="M1469" s="1">
        <v>0.73</v>
      </c>
      <c r="N1469">
        <f>Table1[[#This Row],[Population Estimate 2018]]</f>
        <v>13987</v>
      </c>
      <c r="O1469" t="str" cm="1">
        <f t="array" ref="O1469">_xlfn.IFS(Table2[[#This Row],[ Rural-Urban Continuum Code   2014]]=1,"Urban",Table2[[#This Row],[ Rural-Urban Continuum Code   2015]]=1, "Suburban",Table2[[#This Row],[ Rural-Urban Continuum Code   2016]]=1,"Rural")</f>
        <v>Rural</v>
      </c>
    </row>
    <row r="1470" spans="1:15" x14ac:dyDescent="0.3">
      <c r="A1470">
        <v>1474</v>
      </c>
      <c r="B1470" t="s">
        <v>169</v>
      </c>
      <c r="C1470" t="s">
        <v>1022</v>
      </c>
      <c r="D1470" t="s">
        <v>21</v>
      </c>
      <c r="E1470">
        <v>1</v>
      </c>
      <c r="F1470">
        <f>IF(OR(Table2[[#This Row],[ Rural-Urban Continuum Code   2013]]=1,Table2[[#This Row],[ Rural-Urban Continuum Code   2013]]=2,Table2[[#This Row],[ Rural-Urban Continuum Code   2013]]=3),1,0)</f>
        <v>1</v>
      </c>
      <c r="G1470">
        <f>IF(OR(Table2[[#This Row],[ Rural-Urban Continuum Code   2013]]=4,Table2[[#This Row],[ Rural-Urban Continuum Code   2013]]=5,Table2[[#This Row],[ Rural-Urban Continuum Code   2013]]=6),1,0)</f>
        <v>0</v>
      </c>
      <c r="H1470">
        <f>IF(OR(Table2[[#This Row],[ Rural-Urban Continuum Code   2013]]=7,Table2[[#This Row],[ Rural-Urban Continuum Code   2013]]=8,Table2[[#This Row],[ Rural-Urban Continuum Code   2013]]=9),1,0)</f>
        <v>0</v>
      </c>
      <c r="I1470">
        <v>0.17</v>
      </c>
      <c r="J1470">
        <v>0.06</v>
      </c>
      <c r="K1470" s="17">
        <f>Table1[[#This Row],[Median Income 2018]]</f>
        <v>48082</v>
      </c>
      <c r="L1470">
        <f>(Table1[[#This Row],[Hospital Beds 2018]]/Table1[[#This Row],[Population Estimate 2018]])*1000</f>
        <v>1.4256406690079626</v>
      </c>
      <c r="M1470" s="1">
        <v>0.83</v>
      </c>
      <c r="N1470">
        <f>Table1[[#This Row],[Population Estimate 2018]]</f>
        <v>28759</v>
      </c>
      <c r="O1470" t="str" cm="1">
        <f t="array" ref="O1470">_xlfn.IFS(Table2[[#This Row],[ Rural-Urban Continuum Code   2014]]=1,"Urban",Table2[[#This Row],[ Rural-Urban Continuum Code   2015]]=1, "Suburban",Table2[[#This Row],[ Rural-Urban Continuum Code   2016]]=1,"Rural")</f>
        <v>Urban</v>
      </c>
    </row>
    <row r="1471" spans="1:15" x14ac:dyDescent="0.3">
      <c r="A1471">
        <v>1475</v>
      </c>
      <c r="B1471" t="s">
        <v>169</v>
      </c>
      <c r="C1471" t="s">
        <v>1023</v>
      </c>
      <c r="D1471" t="s">
        <v>21</v>
      </c>
      <c r="E1471">
        <v>6</v>
      </c>
      <c r="F1471">
        <f>IF(OR(Table2[[#This Row],[ Rural-Urban Continuum Code   2013]]=1,Table2[[#This Row],[ Rural-Urban Continuum Code   2013]]=2,Table2[[#This Row],[ Rural-Urban Continuum Code   2013]]=3),1,0)</f>
        <v>0</v>
      </c>
      <c r="G1471">
        <f>IF(OR(Table2[[#This Row],[ Rural-Urban Continuum Code   2013]]=4,Table2[[#This Row],[ Rural-Urban Continuum Code   2013]]=5,Table2[[#This Row],[ Rural-Urban Continuum Code   2013]]=6),1,0)</f>
        <v>1</v>
      </c>
      <c r="H1471">
        <f>IF(OR(Table2[[#This Row],[ Rural-Urban Continuum Code   2013]]=7,Table2[[#This Row],[ Rural-Urban Continuum Code   2013]]=8,Table2[[#This Row],[ Rural-Urban Continuum Code   2013]]=9),1,0)</f>
        <v>0</v>
      </c>
      <c r="I1471">
        <v>0.17</v>
      </c>
      <c r="J1471">
        <v>0.05</v>
      </c>
      <c r="K1471" s="17">
        <f>Table1[[#This Row],[Median Income 2018]]</f>
        <v>39833</v>
      </c>
      <c r="L1471">
        <f>(Table1[[#This Row],[Hospital Beds 2018]]/Table1[[#This Row],[Population Estimate 2018]])*1000</f>
        <v>2.9552170947942713</v>
      </c>
      <c r="M1471" s="1">
        <v>0.89</v>
      </c>
      <c r="N1471">
        <f>Table1[[#This Row],[Population Estimate 2018]]</f>
        <v>21995</v>
      </c>
      <c r="O1471" t="str" cm="1">
        <f t="array" ref="O147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72" spans="1:15" x14ac:dyDescent="0.3">
      <c r="A1472">
        <v>1476</v>
      </c>
      <c r="B1472" t="s">
        <v>169</v>
      </c>
      <c r="C1472" t="s">
        <v>1024</v>
      </c>
      <c r="D1472" t="s">
        <v>21</v>
      </c>
      <c r="E1472">
        <v>8</v>
      </c>
      <c r="F1472">
        <f>IF(OR(Table2[[#This Row],[ Rural-Urban Continuum Code   2013]]=1,Table2[[#This Row],[ Rural-Urban Continuum Code   2013]]=2,Table2[[#This Row],[ Rural-Urban Continuum Code   2013]]=3),1,0)</f>
        <v>0</v>
      </c>
      <c r="G1472">
        <f>IF(OR(Table2[[#This Row],[ Rural-Urban Continuum Code   2013]]=4,Table2[[#This Row],[ Rural-Urban Continuum Code   2013]]=5,Table2[[#This Row],[ Rural-Urban Continuum Code   2013]]=6),1,0)</f>
        <v>0</v>
      </c>
      <c r="H1472">
        <f>IF(OR(Table2[[#This Row],[ Rural-Urban Continuum Code   2013]]=7,Table2[[#This Row],[ Rural-Urban Continuum Code   2013]]=8,Table2[[#This Row],[ Rural-Urban Continuum Code   2013]]=9),1,0)</f>
        <v>1</v>
      </c>
      <c r="I1472">
        <v>0.2</v>
      </c>
      <c r="J1472">
        <v>0.06</v>
      </c>
      <c r="K1472" s="17">
        <f>Table1[[#This Row],[Median Income 2018]]</f>
        <v>41455</v>
      </c>
      <c r="L1472">
        <f>(Table1[[#This Row],[Hospital Beds 2018]]/Table1[[#This Row],[Population Estimate 2018]])*1000</f>
        <v>2.4673588979130252</v>
      </c>
      <c r="M1472" s="1">
        <v>0.85</v>
      </c>
      <c r="N1472">
        <f>Table1[[#This Row],[Population Estimate 2018]]</f>
        <v>19454</v>
      </c>
      <c r="O1472" t="str" cm="1">
        <f t="array" ref="O1472">_xlfn.IFS(Table2[[#This Row],[ Rural-Urban Continuum Code   2014]]=1,"Urban",Table2[[#This Row],[ Rural-Urban Continuum Code   2015]]=1, "Suburban",Table2[[#This Row],[ Rural-Urban Continuum Code   2016]]=1,"Rural")</f>
        <v>Rural</v>
      </c>
    </row>
    <row r="1473" spans="1:15" x14ac:dyDescent="0.3">
      <c r="A1473">
        <v>1477</v>
      </c>
      <c r="B1473" t="s">
        <v>169</v>
      </c>
      <c r="C1473" t="s">
        <v>1025</v>
      </c>
      <c r="D1473" t="s">
        <v>21</v>
      </c>
      <c r="E1473">
        <v>1</v>
      </c>
      <c r="F1473">
        <f>IF(OR(Table2[[#This Row],[ Rural-Urban Continuum Code   2013]]=1,Table2[[#This Row],[ Rural-Urban Continuum Code   2013]]=2,Table2[[#This Row],[ Rural-Urban Continuum Code   2013]]=3),1,0)</f>
        <v>1</v>
      </c>
      <c r="G1473">
        <f>IF(OR(Table2[[#This Row],[ Rural-Urban Continuum Code   2013]]=4,Table2[[#This Row],[ Rural-Urban Continuum Code   2013]]=5,Table2[[#This Row],[ Rural-Urban Continuum Code   2013]]=6),1,0)</f>
        <v>0</v>
      </c>
      <c r="H1473">
        <f>IF(OR(Table2[[#This Row],[ Rural-Urban Continuum Code   2013]]=7,Table2[[#This Row],[ Rural-Urban Continuum Code   2013]]=8,Table2[[#This Row],[ Rural-Urban Continuum Code   2013]]=9),1,0)</f>
        <v>0</v>
      </c>
      <c r="I1473">
        <v>0.12</v>
      </c>
      <c r="J1473">
        <v>0.06</v>
      </c>
      <c r="K1473" s="17">
        <f>Table1[[#This Row],[Median Income 2018]]</f>
        <v>33143</v>
      </c>
      <c r="L1473">
        <f>(Table1[[#This Row],[Hospital Beds 2018]]/Table1[[#This Row],[Population Estimate 2018]])*1000</f>
        <v>0</v>
      </c>
      <c r="M1473" s="1">
        <v>0.91</v>
      </c>
      <c r="N1473">
        <f>Table1[[#This Row],[Population Estimate 2018]]</f>
        <v>9944</v>
      </c>
      <c r="O1473" t="str" cm="1">
        <f t="array" ref="O1473">_xlfn.IFS(Table2[[#This Row],[ Rural-Urban Continuum Code   2014]]=1,"Urban",Table2[[#This Row],[ Rural-Urban Continuum Code   2015]]=1, "Suburban",Table2[[#This Row],[ Rural-Urban Continuum Code   2016]]=1,"Rural")</f>
        <v>Urban</v>
      </c>
    </row>
    <row r="1474" spans="1:15" x14ac:dyDescent="0.3">
      <c r="A1474">
        <v>1478</v>
      </c>
      <c r="B1474" t="s">
        <v>169</v>
      </c>
      <c r="C1474" t="s">
        <v>187</v>
      </c>
      <c r="D1474" t="s">
        <v>21</v>
      </c>
      <c r="E1474">
        <v>6</v>
      </c>
      <c r="F1474">
        <f>IF(OR(Table2[[#This Row],[ Rural-Urban Continuum Code   2013]]=1,Table2[[#This Row],[ Rural-Urban Continuum Code   2013]]=2,Table2[[#This Row],[ Rural-Urban Continuum Code   2013]]=3),1,0)</f>
        <v>0</v>
      </c>
      <c r="G1474">
        <f>IF(OR(Table2[[#This Row],[ Rural-Urban Continuum Code   2013]]=4,Table2[[#This Row],[ Rural-Urban Continuum Code   2013]]=5,Table2[[#This Row],[ Rural-Urban Continuum Code   2013]]=6),1,0)</f>
        <v>1</v>
      </c>
      <c r="H1474">
        <f>IF(OR(Table2[[#This Row],[ Rural-Urban Continuum Code   2013]]=7,Table2[[#This Row],[ Rural-Urban Continuum Code   2013]]=8,Table2[[#This Row],[ Rural-Urban Continuum Code   2013]]=9),1,0)</f>
        <v>0</v>
      </c>
      <c r="I1474">
        <v>0.17</v>
      </c>
      <c r="J1474">
        <v>0.04</v>
      </c>
      <c r="K1474" s="17">
        <f>Table1[[#This Row],[Median Income 2018]]</f>
        <v>46600</v>
      </c>
      <c r="L1474">
        <f>(Table1[[#This Row],[Hospital Beds 2018]]/Table1[[#This Row],[Population Estimate 2018]])*1000</f>
        <v>5.3485282807802559</v>
      </c>
      <c r="M1474" s="1">
        <v>0.88</v>
      </c>
      <c r="N1474">
        <f>Table1[[#This Row],[Population Estimate 2018]]</f>
        <v>28606</v>
      </c>
      <c r="O1474" t="str" cm="1">
        <f t="array" ref="O147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75" spans="1:15" x14ac:dyDescent="0.3">
      <c r="A1475">
        <v>1479</v>
      </c>
      <c r="B1475" t="s">
        <v>169</v>
      </c>
      <c r="C1475" t="s">
        <v>1026</v>
      </c>
      <c r="D1475" t="s">
        <v>21</v>
      </c>
      <c r="E1475">
        <v>9</v>
      </c>
      <c r="F1475">
        <f>IF(OR(Table2[[#This Row],[ Rural-Urban Continuum Code   2013]]=1,Table2[[#This Row],[ Rural-Urban Continuum Code   2013]]=2,Table2[[#This Row],[ Rural-Urban Continuum Code   2013]]=3),1,0)</f>
        <v>0</v>
      </c>
      <c r="G1475">
        <f>IF(OR(Table2[[#This Row],[ Rural-Urban Continuum Code   2013]]=4,Table2[[#This Row],[ Rural-Urban Continuum Code   2013]]=5,Table2[[#This Row],[ Rural-Urban Continuum Code   2013]]=6),1,0)</f>
        <v>0</v>
      </c>
      <c r="H1475">
        <f>IF(OR(Table2[[#This Row],[ Rural-Urban Continuum Code   2013]]=7,Table2[[#This Row],[ Rural-Urban Continuum Code   2013]]=8,Table2[[#This Row],[ Rural-Urban Continuum Code   2013]]=9),1,0)</f>
        <v>1</v>
      </c>
      <c r="I1475">
        <v>0.2</v>
      </c>
      <c r="J1475">
        <v>0.05</v>
      </c>
      <c r="K1475" s="17">
        <f>Table1[[#This Row],[Median Income 2018]]</f>
        <v>33566</v>
      </c>
      <c r="L1475">
        <f>(Table1[[#This Row],[Hospital Beds 2018]]/Table1[[#This Row],[Population Estimate 2018]])*1000</f>
        <v>1.7283097131005876</v>
      </c>
      <c r="M1475" s="1">
        <v>0.85</v>
      </c>
      <c r="N1475">
        <f>Table1[[#This Row],[Population Estimate 2018]]</f>
        <v>14465</v>
      </c>
      <c r="O1475" t="str" cm="1">
        <f t="array" ref="O1475">_xlfn.IFS(Table2[[#This Row],[ Rural-Urban Continuum Code   2014]]=1,"Urban",Table2[[#This Row],[ Rural-Urban Continuum Code   2015]]=1, "Suburban",Table2[[#This Row],[ Rural-Urban Continuum Code   2016]]=1,"Rural")</f>
        <v>Rural</v>
      </c>
    </row>
    <row r="1476" spans="1:15" x14ac:dyDescent="0.3">
      <c r="A1476">
        <v>1480</v>
      </c>
      <c r="B1476" t="s">
        <v>169</v>
      </c>
      <c r="C1476" t="s">
        <v>471</v>
      </c>
      <c r="D1476" t="s">
        <v>21</v>
      </c>
      <c r="E1476">
        <v>4</v>
      </c>
      <c r="F1476">
        <f>IF(OR(Table2[[#This Row],[ Rural-Urban Continuum Code   2013]]=1,Table2[[#This Row],[ Rural-Urban Continuum Code   2013]]=2,Table2[[#This Row],[ Rural-Urban Continuum Code   2013]]=3),1,0)</f>
        <v>0</v>
      </c>
      <c r="G1476">
        <f>IF(OR(Table2[[#This Row],[ Rural-Urban Continuum Code   2013]]=4,Table2[[#This Row],[ Rural-Urban Continuum Code   2013]]=5,Table2[[#This Row],[ Rural-Urban Continuum Code   2013]]=6),1,0)</f>
        <v>1</v>
      </c>
      <c r="H1476">
        <f>IF(OR(Table2[[#This Row],[ Rural-Urban Continuum Code   2013]]=7,Table2[[#This Row],[ Rural-Urban Continuum Code   2013]]=8,Table2[[#This Row],[ Rural-Urban Continuum Code   2013]]=9),1,0)</f>
        <v>0</v>
      </c>
      <c r="I1476">
        <v>0.17</v>
      </c>
      <c r="J1476">
        <v>7.0000000000000007E-2</v>
      </c>
      <c r="K1476" s="17">
        <f>Table1[[#This Row],[Median Income 2018]]</f>
        <v>46049</v>
      </c>
      <c r="L1476">
        <f>(Table1[[#This Row],[Hospital Beds 2018]]/Table1[[#This Row],[Population Estimate 2018]])*1000</f>
        <v>8.5325710325710311</v>
      </c>
      <c r="M1476" s="1">
        <v>0.87</v>
      </c>
      <c r="N1476">
        <f>Table1[[#This Row],[Population Estimate 2018]]</f>
        <v>46176</v>
      </c>
      <c r="O1476" t="str" cm="1">
        <f t="array" ref="O147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77" spans="1:15" x14ac:dyDescent="0.3">
      <c r="A1477">
        <v>1481</v>
      </c>
      <c r="B1477" t="s">
        <v>169</v>
      </c>
      <c r="C1477" t="s">
        <v>86</v>
      </c>
      <c r="D1477" t="s">
        <v>21</v>
      </c>
      <c r="E1477">
        <v>5</v>
      </c>
      <c r="F1477">
        <f>IF(OR(Table2[[#This Row],[ Rural-Urban Continuum Code   2013]]=1,Table2[[#This Row],[ Rural-Urban Continuum Code   2013]]=2,Table2[[#This Row],[ Rural-Urban Continuum Code   2013]]=3),1,0)</f>
        <v>0</v>
      </c>
      <c r="G1477">
        <f>IF(OR(Table2[[#This Row],[ Rural-Urban Continuum Code   2013]]=4,Table2[[#This Row],[ Rural-Urban Continuum Code   2013]]=5,Table2[[#This Row],[ Rural-Urban Continuum Code   2013]]=6),1,0)</f>
        <v>1</v>
      </c>
      <c r="H1477">
        <f>IF(OR(Table2[[#This Row],[ Rural-Urban Continuum Code   2013]]=7,Table2[[#This Row],[ Rural-Urban Continuum Code   2013]]=8,Table2[[#This Row],[ Rural-Urban Continuum Code   2013]]=9),1,0)</f>
        <v>0</v>
      </c>
      <c r="I1477">
        <v>0.16</v>
      </c>
      <c r="J1477">
        <v>0.06</v>
      </c>
      <c r="K1477" s="17">
        <f>Table1[[#This Row],[Median Income 2018]]</f>
        <v>33991</v>
      </c>
      <c r="L1477">
        <f>(Table1[[#This Row],[Hospital Beds 2018]]/Table1[[#This Row],[Population Estimate 2018]])*1000</f>
        <v>0.86545502962519139</v>
      </c>
      <c r="M1477" s="1">
        <v>0.88</v>
      </c>
      <c r="N1477">
        <f>Table1[[#This Row],[Population Estimate 2018]]</f>
        <v>45063</v>
      </c>
      <c r="O1477" t="str" cm="1">
        <f t="array" ref="O147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78" spans="1:15" x14ac:dyDescent="0.3">
      <c r="A1478">
        <v>1482</v>
      </c>
      <c r="B1478" t="s">
        <v>169</v>
      </c>
      <c r="C1478" t="s">
        <v>472</v>
      </c>
      <c r="D1478" t="s">
        <v>21</v>
      </c>
      <c r="E1478">
        <v>7</v>
      </c>
      <c r="F1478">
        <f>IF(OR(Table2[[#This Row],[ Rural-Urban Continuum Code   2013]]=1,Table2[[#This Row],[ Rural-Urban Continuum Code   2013]]=2,Table2[[#This Row],[ Rural-Urban Continuum Code   2013]]=3),1,0)</f>
        <v>0</v>
      </c>
      <c r="G1478">
        <f>IF(OR(Table2[[#This Row],[ Rural-Urban Continuum Code   2013]]=4,Table2[[#This Row],[ Rural-Urban Continuum Code   2013]]=5,Table2[[#This Row],[ Rural-Urban Continuum Code   2013]]=6),1,0)</f>
        <v>0</v>
      </c>
      <c r="H1478">
        <f>IF(OR(Table2[[#This Row],[ Rural-Urban Continuum Code   2013]]=7,Table2[[#This Row],[ Rural-Urban Continuum Code   2013]]=8,Table2[[#This Row],[ Rural-Urban Continuum Code   2013]]=9),1,0)</f>
        <v>1</v>
      </c>
      <c r="I1478">
        <v>0.17</v>
      </c>
      <c r="J1478">
        <v>0.04</v>
      </c>
      <c r="K1478" s="17">
        <f>Table1[[#This Row],[Median Income 2018]]</f>
        <v>37401</v>
      </c>
      <c r="L1478">
        <f>(Table1[[#This Row],[Hospital Beds 2018]]/Table1[[#This Row],[Population Estimate 2018]])*1000</f>
        <v>3.9412750024632972</v>
      </c>
      <c r="M1478" s="1">
        <v>0.87</v>
      </c>
      <c r="N1478">
        <f>Table1[[#This Row],[Population Estimate 2018]]</f>
        <v>20298</v>
      </c>
      <c r="O1478" t="str" cm="1">
        <f t="array" ref="O1478">_xlfn.IFS(Table2[[#This Row],[ Rural-Urban Continuum Code   2014]]=1,"Urban",Table2[[#This Row],[ Rural-Urban Continuum Code   2015]]=1, "Suburban",Table2[[#This Row],[ Rural-Urban Continuum Code   2016]]=1,"Rural")</f>
        <v>Rural</v>
      </c>
    </row>
    <row r="1479" spans="1:15" x14ac:dyDescent="0.3">
      <c r="A1479">
        <v>1483</v>
      </c>
      <c r="B1479" t="s">
        <v>169</v>
      </c>
      <c r="C1479" t="s">
        <v>473</v>
      </c>
      <c r="D1479" t="s">
        <v>21</v>
      </c>
      <c r="E1479">
        <v>9</v>
      </c>
      <c r="F1479">
        <f>IF(OR(Table2[[#This Row],[ Rural-Urban Continuum Code   2013]]=1,Table2[[#This Row],[ Rural-Urban Continuum Code   2013]]=2,Table2[[#This Row],[ Rural-Urban Continuum Code   2013]]=3),1,0)</f>
        <v>0</v>
      </c>
      <c r="G1479">
        <f>IF(OR(Table2[[#This Row],[ Rural-Urban Continuum Code   2013]]=4,Table2[[#This Row],[ Rural-Urban Continuum Code   2013]]=5,Table2[[#This Row],[ Rural-Urban Continuum Code   2013]]=6),1,0)</f>
        <v>0</v>
      </c>
      <c r="H1479">
        <f>IF(OR(Table2[[#This Row],[ Rural-Urban Continuum Code   2013]]=7,Table2[[#This Row],[ Rural-Urban Continuum Code   2013]]=8,Table2[[#This Row],[ Rural-Urban Continuum Code   2013]]=9),1,0)</f>
        <v>1</v>
      </c>
      <c r="I1479">
        <v>0.18</v>
      </c>
      <c r="J1479">
        <v>0.06</v>
      </c>
      <c r="K1479" s="17">
        <f>Table1[[#This Row],[Median Income 2018]]</f>
        <v>43349</v>
      </c>
      <c r="L1479">
        <f>(Table1[[#This Row],[Hospital Beds 2018]]/Table1[[#This Row],[Population Estimate 2018]])*1000</f>
        <v>7.4581119738455248</v>
      </c>
      <c r="M1479" s="1">
        <v>0.89</v>
      </c>
      <c r="N1479">
        <f>Table1[[#This Row],[Population Estimate 2018]]</f>
        <v>9788</v>
      </c>
      <c r="O1479" t="str" cm="1">
        <f t="array" ref="O1479">_xlfn.IFS(Table2[[#This Row],[ Rural-Urban Continuum Code   2014]]=1,"Urban",Table2[[#This Row],[ Rural-Urban Continuum Code   2015]]=1, "Suburban",Table2[[#This Row],[ Rural-Urban Continuum Code   2016]]=1,"Rural")</f>
        <v>Rural</v>
      </c>
    </row>
    <row r="1480" spans="1:15" x14ac:dyDescent="0.3">
      <c r="A1480">
        <v>1484</v>
      </c>
      <c r="B1480" t="s">
        <v>169</v>
      </c>
      <c r="C1480" t="s">
        <v>477</v>
      </c>
      <c r="D1480" t="s">
        <v>21</v>
      </c>
      <c r="E1480">
        <v>8</v>
      </c>
      <c r="F1480">
        <f>IF(OR(Table2[[#This Row],[ Rural-Urban Continuum Code   2013]]=1,Table2[[#This Row],[ Rural-Urban Continuum Code   2013]]=2,Table2[[#This Row],[ Rural-Urban Continuum Code   2013]]=3),1,0)</f>
        <v>0</v>
      </c>
      <c r="G1480">
        <f>IF(OR(Table2[[#This Row],[ Rural-Urban Continuum Code   2013]]=4,Table2[[#This Row],[ Rural-Urban Continuum Code   2013]]=5,Table2[[#This Row],[ Rural-Urban Continuum Code   2013]]=6),1,0)</f>
        <v>0</v>
      </c>
      <c r="H1480">
        <f>IF(OR(Table2[[#This Row],[ Rural-Urban Continuum Code   2013]]=7,Table2[[#This Row],[ Rural-Urban Continuum Code   2013]]=8,Table2[[#This Row],[ Rural-Urban Continuum Code   2013]]=9),1,0)</f>
        <v>1</v>
      </c>
      <c r="I1480">
        <v>0.17</v>
      </c>
      <c r="J1480">
        <v>0.04</v>
      </c>
      <c r="K1480" s="17">
        <f>Table1[[#This Row],[Median Income 2018]]</f>
        <v>29900</v>
      </c>
      <c r="L1480">
        <f>(Table1[[#This Row],[Hospital Beds 2018]]/Table1[[#This Row],[Population Estimate 2018]])*1000</f>
        <v>1.8198362147406735</v>
      </c>
      <c r="M1480" s="1">
        <v>0.75</v>
      </c>
      <c r="N1480">
        <f>Table1[[#This Row],[Population Estimate 2018]]</f>
        <v>8792</v>
      </c>
      <c r="O1480" t="str" cm="1">
        <f t="array" ref="O1480">_xlfn.IFS(Table2[[#This Row],[ Rural-Urban Continuum Code   2014]]=1,"Urban",Table2[[#This Row],[ Rural-Urban Continuum Code   2015]]=1, "Suburban",Table2[[#This Row],[ Rural-Urban Continuum Code   2016]]=1,"Rural")</f>
        <v>Rural</v>
      </c>
    </row>
    <row r="1481" spans="1:15" x14ac:dyDescent="0.3">
      <c r="A1481">
        <v>1485</v>
      </c>
      <c r="B1481" t="s">
        <v>169</v>
      </c>
      <c r="C1481" t="s">
        <v>88</v>
      </c>
      <c r="D1481" t="s">
        <v>21</v>
      </c>
      <c r="E1481">
        <v>7</v>
      </c>
      <c r="F1481">
        <f>IF(OR(Table2[[#This Row],[ Rural-Urban Continuum Code   2013]]=1,Table2[[#This Row],[ Rural-Urban Continuum Code   2013]]=2,Table2[[#This Row],[ Rural-Urban Continuum Code   2013]]=3),1,0)</f>
        <v>0</v>
      </c>
      <c r="G1481">
        <f>IF(OR(Table2[[#This Row],[ Rural-Urban Continuum Code   2013]]=4,Table2[[#This Row],[ Rural-Urban Continuum Code   2013]]=5,Table2[[#This Row],[ Rural-Urban Continuum Code   2013]]=6),1,0)</f>
        <v>0</v>
      </c>
      <c r="H1481">
        <f>IF(OR(Table2[[#This Row],[ Rural-Urban Continuum Code   2013]]=7,Table2[[#This Row],[ Rural-Urban Continuum Code   2013]]=8,Table2[[#This Row],[ Rural-Urban Continuum Code   2013]]=9),1,0)</f>
        <v>1</v>
      </c>
      <c r="I1481">
        <v>0.2</v>
      </c>
      <c r="J1481">
        <v>0.06</v>
      </c>
      <c r="K1481" s="17">
        <f>Table1[[#This Row],[Median Income 2018]]</f>
        <v>39498</v>
      </c>
      <c r="L1481">
        <f>(Table1[[#This Row],[Hospital Beds 2018]]/Table1[[#This Row],[Population Estimate 2018]])*1000</f>
        <v>7.9273327828241111</v>
      </c>
      <c r="M1481" s="1">
        <v>0.82</v>
      </c>
      <c r="N1481">
        <f>Table1[[#This Row],[Population Estimate 2018]]</f>
        <v>18165</v>
      </c>
      <c r="O1481" t="str" cm="1">
        <f t="array" ref="O1481">_xlfn.IFS(Table2[[#This Row],[ Rural-Urban Continuum Code   2014]]=1,"Urban",Table2[[#This Row],[ Rural-Urban Continuum Code   2015]]=1, "Suburban",Table2[[#This Row],[ Rural-Urban Continuum Code   2016]]=1,"Rural")</f>
        <v>Rural</v>
      </c>
    </row>
    <row r="1482" spans="1:15" x14ac:dyDescent="0.3">
      <c r="A1482">
        <v>1486</v>
      </c>
      <c r="B1482" t="s">
        <v>169</v>
      </c>
      <c r="C1482" t="s">
        <v>1027</v>
      </c>
      <c r="D1482" t="s">
        <v>21</v>
      </c>
      <c r="E1482">
        <v>7</v>
      </c>
      <c r="F1482">
        <f>IF(OR(Table2[[#This Row],[ Rural-Urban Continuum Code   2013]]=1,Table2[[#This Row],[ Rural-Urban Continuum Code   2013]]=2,Table2[[#This Row],[ Rural-Urban Continuum Code   2013]]=3),1,0)</f>
        <v>0</v>
      </c>
      <c r="G1482">
        <f>IF(OR(Table2[[#This Row],[ Rural-Urban Continuum Code   2013]]=4,Table2[[#This Row],[ Rural-Urban Continuum Code   2013]]=5,Table2[[#This Row],[ Rural-Urban Continuum Code   2013]]=6),1,0)</f>
        <v>0</v>
      </c>
      <c r="H1482">
        <f>IF(OR(Table2[[#This Row],[ Rural-Urban Continuum Code   2013]]=7,Table2[[#This Row],[ Rural-Urban Continuum Code   2013]]=8,Table2[[#This Row],[ Rural-Urban Continuum Code   2013]]=9),1,0)</f>
        <v>1</v>
      </c>
      <c r="I1482">
        <v>0.2</v>
      </c>
      <c r="J1482">
        <v>0.06</v>
      </c>
      <c r="K1482" s="17">
        <f>Table1[[#This Row],[Median Income 2018]]</f>
        <v>39551</v>
      </c>
      <c r="L1482">
        <f>(Table1[[#This Row],[Hospital Beds 2018]]/Table1[[#This Row],[Population Estimate 2018]])*1000</f>
        <v>11.943189154293092</v>
      </c>
      <c r="M1482" s="1">
        <v>0.87</v>
      </c>
      <c r="N1482">
        <f>Table1[[#This Row],[Population Estimate 2018]]</f>
        <v>12392</v>
      </c>
      <c r="O1482" t="str" cm="1">
        <f t="array" ref="O1482">_xlfn.IFS(Table2[[#This Row],[ Rural-Urban Continuum Code   2014]]=1,"Urban",Table2[[#This Row],[ Rural-Urban Continuum Code   2015]]=1, "Suburban",Table2[[#This Row],[ Rural-Urban Continuum Code   2016]]=1,"Rural")</f>
        <v>Rural</v>
      </c>
    </row>
    <row r="1483" spans="1:15" x14ac:dyDescent="0.3">
      <c r="A1483">
        <v>1487</v>
      </c>
      <c r="B1483" t="s">
        <v>169</v>
      </c>
      <c r="C1483" t="s">
        <v>1028</v>
      </c>
      <c r="D1483" t="s">
        <v>21</v>
      </c>
      <c r="E1483">
        <v>2</v>
      </c>
      <c r="F1483">
        <f>IF(OR(Table2[[#This Row],[ Rural-Urban Continuum Code   2013]]=1,Table2[[#This Row],[ Rural-Urban Continuum Code   2013]]=2,Table2[[#This Row],[ Rural-Urban Continuum Code   2013]]=3),1,0)</f>
        <v>1</v>
      </c>
      <c r="G1483">
        <f>IF(OR(Table2[[#This Row],[ Rural-Urban Continuum Code   2013]]=4,Table2[[#This Row],[ Rural-Urban Continuum Code   2013]]=5,Table2[[#This Row],[ Rural-Urban Continuum Code   2013]]=6),1,0)</f>
        <v>0</v>
      </c>
      <c r="H1483">
        <f>IF(OR(Table2[[#This Row],[ Rural-Urban Continuum Code   2013]]=7,Table2[[#This Row],[ Rural-Urban Continuum Code   2013]]=8,Table2[[#This Row],[ Rural-Urban Continuum Code   2013]]=9),1,0)</f>
        <v>0</v>
      </c>
      <c r="I1483">
        <v>0.13</v>
      </c>
      <c r="J1483">
        <v>0.04</v>
      </c>
      <c r="K1483" s="17">
        <f>Table1[[#This Row],[Median Income 2018]]</f>
        <v>33111</v>
      </c>
      <c r="L1483">
        <f>(Table1[[#This Row],[Hospital Beds 2018]]/Table1[[#This Row],[Population Estimate 2018]])*1000</f>
        <v>0.88501840838289436</v>
      </c>
      <c r="M1483" s="1">
        <v>0.71</v>
      </c>
      <c r="N1483">
        <f>Table1[[#This Row],[Population Estimate 2018]]</f>
        <v>28248</v>
      </c>
      <c r="O1483" t="str" cm="1">
        <f t="array" ref="O1483">_xlfn.IFS(Table2[[#This Row],[ Rural-Urban Continuum Code   2014]]=1,"Urban",Table2[[#This Row],[ Rural-Urban Continuum Code   2015]]=1, "Suburban",Table2[[#This Row],[ Rural-Urban Continuum Code   2016]]=1,"Rural")</f>
        <v>Urban</v>
      </c>
    </row>
    <row r="1484" spans="1:15" x14ac:dyDescent="0.3">
      <c r="A1484">
        <v>1488</v>
      </c>
      <c r="B1484" t="s">
        <v>1029</v>
      </c>
      <c r="C1484" t="s">
        <v>614</v>
      </c>
      <c r="D1484" t="s">
        <v>21</v>
      </c>
      <c r="E1484">
        <v>7</v>
      </c>
      <c r="F1484">
        <f>IF(OR(Table2[[#This Row],[ Rural-Urban Continuum Code   2013]]=1,Table2[[#This Row],[ Rural-Urban Continuum Code   2013]]=2,Table2[[#This Row],[ Rural-Urban Continuum Code   2013]]=3),1,0)</f>
        <v>0</v>
      </c>
      <c r="G1484">
        <f>IF(OR(Table2[[#This Row],[ Rural-Urban Continuum Code   2013]]=4,Table2[[#This Row],[ Rural-Urban Continuum Code   2013]]=5,Table2[[#This Row],[ Rural-Urban Continuum Code   2013]]=6),1,0)</f>
        <v>0</v>
      </c>
      <c r="H1484">
        <f>IF(OR(Table2[[#This Row],[ Rural-Urban Continuum Code   2013]]=7,Table2[[#This Row],[ Rural-Urban Continuum Code   2013]]=8,Table2[[#This Row],[ Rural-Urban Continuum Code   2013]]=9),1,0)</f>
        <v>1</v>
      </c>
      <c r="I1484">
        <v>0.15</v>
      </c>
      <c r="J1484">
        <v>0.06</v>
      </c>
      <c r="K1484" s="17">
        <f>Table1[[#This Row],[Median Income 2018]]</f>
        <v>40395</v>
      </c>
      <c r="L1484">
        <f>(Table1[[#This Row],[Hospital Beds 2018]]/Table1[[#This Row],[Population Estimate 2018]])*1000</f>
        <v>1.973242827262323</v>
      </c>
      <c r="M1484" s="1">
        <v>0.77</v>
      </c>
      <c r="N1484">
        <f>Table1[[#This Row],[Population Estimate 2018]]</f>
        <v>25339</v>
      </c>
      <c r="O1484" t="str" cm="1">
        <f t="array" ref="O1484">_xlfn.IFS(Table2[[#This Row],[ Rural-Urban Continuum Code   2014]]=1,"Urban",Table2[[#This Row],[ Rural-Urban Continuum Code   2015]]=1, "Suburban",Table2[[#This Row],[ Rural-Urban Continuum Code   2016]]=1,"Rural")</f>
        <v>Rural</v>
      </c>
    </row>
    <row r="1485" spans="1:15" x14ac:dyDescent="0.3">
      <c r="A1485">
        <v>1489</v>
      </c>
      <c r="B1485" t="s">
        <v>1029</v>
      </c>
      <c r="C1485" t="s">
        <v>1030</v>
      </c>
      <c r="D1485" t="s">
        <v>21</v>
      </c>
      <c r="E1485">
        <v>3</v>
      </c>
      <c r="F1485">
        <f>IF(OR(Table2[[#This Row],[ Rural-Urban Continuum Code   2013]]=1,Table2[[#This Row],[ Rural-Urban Continuum Code   2013]]=2,Table2[[#This Row],[ Rural-Urban Continuum Code   2013]]=3),1,0)</f>
        <v>1</v>
      </c>
      <c r="G1485">
        <f>IF(OR(Table2[[#This Row],[ Rural-Urban Continuum Code   2013]]=4,Table2[[#This Row],[ Rural-Urban Continuum Code   2013]]=5,Table2[[#This Row],[ Rural-Urban Continuum Code   2013]]=6),1,0)</f>
        <v>0</v>
      </c>
      <c r="H1485">
        <f>IF(OR(Table2[[#This Row],[ Rural-Urban Continuum Code   2013]]=7,Table2[[#This Row],[ Rural-Urban Continuum Code   2013]]=8,Table2[[#This Row],[ Rural-Urban Continuum Code   2013]]=9),1,0)</f>
        <v>0</v>
      </c>
      <c r="I1485">
        <v>0.18</v>
      </c>
      <c r="J1485">
        <v>0.06</v>
      </c>
      <c r="K1485" s="17">
        <f>Table1[[#This Row],[Median Income 2018]]</f>
        <v>57459</v>
      </c>
      <c r="L1485">
        <f>(Table1[[#This Row],[Hospital Beds 2018]]/Table1[[#This Row],[Population Estimate 2018]])*1000</f>
        <v>0</v>
      </c>
      <c r="M1485" s="1">
        <v>0.84</v>
      </c>
      <c r="N1485">
        <f>Table1[[#This Row],[Population Estimate 2018]]</f>
        <v>17607</v>
      </c>
      <c r="O1485" t="str" cm="1">
        <f t="array" ref="O1485">_xlfn.IFS(Table2[[#This Row],[ Rural-Urban Continuum Code   2014]]=1,"Urban",Table2[[#This Row],[ Rural-Urban Continuum Code   2015]]=1, "Suburban",Table2[[#This Row],[ Rural-Urban Continuum Code   2016]]=1,"Rural")</f>
        <v>Urban</v>
      </c>
    </row>
    <row r="1486" spans="1:15" x14ac:dyDescent="0.3">
      <c r="A1486">
        <v>1490</v>
      </c>
      <c r="B1486" t="s">
        <v>1029</v>
      </c>
      <c r="C1486" t="s">
        <v>660</v>
      </c>
      <c r="D1486" t="s">
        <v>21</v>
      </c>
      <c r="E1486">
        <v>9</v>
      </c>
      <c r="F1486">
        <f>IF(OR(Table2[[#This Row],[ Rural-Urban Continuum Code   2013]]=1,Table2[[#This Row],[ Rural-Urban Continuum Code   2013]]=2,Table2[[#This Row],[ Rural-Urban Continuum Code   2013]]=3),1,0)</f>
        <v>0</v>
      </c>
      <c r="G1486">
        <f>IF(OR(Table2[[#This Row],[ Rural-Urban Continuum Code   2013]]=4,Table2[[#This Row],[ Rural-Urban Continuum Code   2013]]=5,Table2[[#This Row],[ Rural-Urban Continuum Code   2013]]=6),1,0)</f>
        <v>0</v>
      </c>
      <c r="H1486">
        <f>IF(OR(Table2[[#This Row],[ Rural-Urban Continuum Code   2013]]=7,Table2[[#This Row],[ Rural-Urban Continuum Code   2013]]=8,Table2[[#This Row],[ Rural-Urban Continuum Code   2013]]=9),1,0)</f>
        <v>1</v>
      </c>
      <c r="I1486">
        <v>0.25</v>
      </c>
      <c r="J1486">
        <v>0.08</v>
      </c>
      <c r="K1486" s="17">
        <f>Table1[[#This Row],[Median Income 2018]]</f>
        <v>49122</v>
      </c>
      <c r="L1486">
        <f>(Table1[[#This Row],[Hospital Beds 2018]]/Table1[[#This Row],[Population Estimate 2018]])*1000</f>
        <v>3.4809514600657514</v>
      </c>
      <c r="M1486" s="1">
        <v>0.77</v>
      </c>
      <c r="N1486">
        <f>Table1[[#This Row],[Population Estimate 2018]]</f>
        <v>5171</v>
      </c>
      <c r="O1486" t="str" cm="1">
        <f t="array" ref="O1486">_xlfn.IFS(Table2[[#This Row],[ Rural-Urban Continuum Code   2014]]=1,"Urban",Table2[[#This Row],[ Rural-Urban Continuum Code   2015]]=1, "Suburban",Table2[[#This Row],[ Rural-Urban Continuum Code   2016]]=1,"Rural")</f>
        <v>Rural</v>
      </c>
    </row>
    <row r="1487" spans="1:15" x14ac:dyDescent="0.3">
      <c r="A1487">
        <v>1491</v>
      </c>
      <c r="B1487" t="s">
        <v>1029</v>
      </c>
      <c r="C1487" t="s">
        <v>1031</v>
      </c>
      <c r="D1487" t="s">
        <v>21</v>
      </c>
      <c r="E1487">
        <v>6</v>
      </c>
      <c r="F1487">
        <f>IF(OR(Table2[[#This Row],[ Rural-Urban Continuum Code   2013]]=1,Table2[[#This Row],[ Rural-Urban Continuum Code   2013]]=2,Table2[[#This Row],[ Rural-Urban Continuum Code   2013]]=3),1,0)</f>
        <v>0</v>
      </c>
      <c r="G1487">
        <f>IF(OR(Table2[[#This Row],[ Rural-Urban Continuum Code   2013]]=4,Table2[[#This Row],[ Rural-Urban Continuum Code   2013]]=5,Table2[[#This Row],[ Rural-Urban Continuum Code   2013]]=6),1,0)</f>
        <v>1</v>
      </c>
      <c r="H1487">
        <f>IF(OR(Table2[[#This Row],[ Rural-Urban Continuum Code   2013]]=7,Table2[[#This Row],[ Rural-Urban Continuum Code   2013]]=8,Table2[[#This Row],[ Rural-Urban Continuum Code   2013]]=9),1,0)</f>
        <v>0</v>
      </c>
      <c r="I1487">
        <v>0.18</v>
      </c>
      <c r="J1487">
        <v>7.0000000000000007E-2</v>
      </c>
      <c r="K1487" s="17">
        <f>Table1[[#This Row],[Median Income 2018]]</f>
        <v>44340</v>
      </c>
      <c r="L1487">
        <f>(Table1[[#This Row],[Hospital Beds 2018]]/Table1[[#This Row],[Population Estimate 2018]])*1000</f>
        <v>2.3554351666470379</v>
      </c>
      <c r="M1487" s="1">
        <v>0.78</v>
      </c>
      <c r="N1487">
        <f>Table1[[#This Row],[Population Estimate 2018]]</f>
        <v>25473</v>
      </c>
      <c r="O1487" t="str" cm="1">
        <f t="array" ref="O148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88" spans="1:15" x14ac:dyDescent="0.3">
      <c r="A1488">
        <v>1492</v>
      </c>
      <c r="B1488" t="s">
        <v>1029</v>
      </c>
      <c r="C1488" t="s">
        <v>878</v>
      </c>
      <c r="D1488" t="s">
        <v>21</v>
      </c>
      <c r="E1488">
        <v>6</v>
      </c>
      <c r="F1488">
        <f>IF(OR(Table2[[#This Row],[ Rural-Urban Continuum Code   2013]]=1,Table2[[#This Row],[ Rural-Urban Continuum Code   2013]]=2,Table2[[#This Row],[ Rural-Urban Continuum Code   2013]]=3),1,0)</f>
        <v>0</v>
      </c>
      <c r="G1488">
        <f>IF(OR(Table2[[#This Row],[ Rural-Urban Continuum Code   2013]]=4,Table2[[#This Row],[ Rural-Urban Continuum Code   2013]]=5,Table2[[#This Row],[ Rural-Urban Continuum Code   2013]]=6),1,0)</f>
        <v>1</v>
      </c>
      <c r="H1488">
        <f>IF(OR(Table2[[#This Row],[ Rural-Urban Continuum Code   2013]]=7,Table2[[#This Row],[ Rural-Urban Continuum Code   2013]]=8,Table2[[#This Row],[ Rural-Urban Continuum Code   2013]]=9),1,0)</f>
        <v>0</v>
      </c>
      <c r="I1488">
        <v>0.21</v>
      </c>
      <c r="J1488">
        <v>0.08</v>
      </c>
      <c r="K1488" s="17">
        <f>Table1[[#This Row],[Median Income 2018]]</f>
        <v>42457</v>
      </c>
      <c r="L1488">
        <f>(Table1[[#This Row],[Hospital Beds 2018]]/Table1[[#This Row],[Population Estimate 2018]])*1000</f>
        <v>1.19823886752494</v>
      </c>
      <c r="M1488" s="1">
        <v>0.82</v>
      </c>
      <c r="N1488">
        <f>Table1[[#This Row],[Population Estimate 2018]]</f>
        <v>35886</v>
      </c>
      <c r="O1488" t="str" cm="1">
        <f t="array" ref="O148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89" spans="1:15" x14ac:dyDescent="0.3">
      <c r="A1489">
        <v>1493</v>
      </c>
      <c r="B1489" t="s">
        <v>1029</v>
      </c>
      <c r="C1489" t="s">
        <v>662</v>
      </c>
      <c r="D1489" t="s">
        <v>21</v>
      </c>
      <c r="E1489">
        <v>6</v>
      </c>
      <c r="F1489">
        <f>IF(OR(Table2[[#This Row],[ Rural-Urban Continuum Code   2013]]=1,Table2[[#This Row],[ Rural-Urban Continuum Code   2013]]=2,Table2[[#This Row],[ Rural-Urban Continuum Code   2013]]=3),1,0)</f>
        <v>0</v>
      </c>
      <c r="G1489">
        <f>IF(OR(Table2[[#This Row],[ Rural-Urban Continuum Code   2013]]=4,Table2[[#This Row],[ Rural-Urban Continuum Code   2013]]=5,Table2[[#This Row],[ Rural-Urban Continuum Code   2013]]=6),1,0)</f>
        <v>1</v>
      </c>
      <c r="H1489">
        <f>IF(OR(Table2[[#This Row],[ Rural-Urban Continuum Code   2013]]=7,Table2[[#This Row],[ Rural-Urban Continuum Code   2013]]=8,Table2[[#This Row],[ Rural-Urban Continuum Code   2013]]=9),1,0)</f>
        <v>0</v>
      </c>
      <c r="I1489">
        <v>0.21</v>
      </c>
      <c r="J1489">
        <v>7.0000000000000007E-2</v>
      </c>
      <c r="K1489" s="17">
        <f>Table1[[#This Row],[Median Income 2018]]</f>
        <v>41583</v>
      </c>
      <c r="L1489">
        <f>(Table1[[#This Row],[Hospital Beds 2018]]/Table1[[#This Row],[Population Estimate 2018]])*1000</f>
        <v>2.1190032208848959</v>
      </c>
      <c r="M1489" s="1">
        <v>0.83</v>
      </c>
      <c r="N1489">
        <f>Table1[[#This Row],[Population Estimate 2018]]</f>
        <v>11798</v>
      </c>
      <c r="O1489" t="str" cm="1">
        <f t="array" ref="O148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90" spans="1:15" x14ac:dyDescent="0.3">
      <c r="A1490">
        <v>1494</v>
      </c>
      <c r="B1490" t="s">
        <v>1029</v>
      </c>
      <c r="C1490" t="s">
        <v>1032</v>
      </c>
      <c r="D1490" t="s">
        <v>21</v>
      </c>
      <c r="E1490">
        <v>1</v>
      </c>
      <c r="F1490">
        <f>IF(OR(Table2[[#This Row],[ Rural-Urban Continuum Code   2013]]=1,Table2[[#This Row],[ Rural-Urban Continuum Code   2013]]=2,Table2[[#This Row],[ Rural-Urban Continuum Code   2013]]=3),1,0)</f>
        <v>1</v>
      </c>
      <c r="G1490">
        <f>IF(OR(Table2[[#This Row],[ Rural-Urban Continuum Code   2013]]=4,Table2[[#This Row],[ Rural-Urban Continuum Code   2013]]=5,Table2[[#This Row],[ Rural-Urban Continuum Code   2013]]=6),1,0)</f>
        <v>0</v>
      </c>
      <c r="H1490">
        <f>IF(OR(Table2[[#This Row],[ Rural-Urban Continuum Code   2013]]=7,Table2[[#This Row],[ Rural-Urban Continuum Code   2013]]=8,Table2[[#This Row],[ Rural-Urban Continuum Code   2013]]=9),1,0)</f>
        <v>0</v>
      </c>
      <c r="I1490">
        <v>0.19</v>
      </c>
      <c r="J1490">
        <v>7.0000000000000007E-2</v>
      </c>
      <c r="K1490" s="17">
        <f>Table1[[#This Row],[Median Income 2018]]</f>
        <v>45955</v>
      </c>
      <c r="L1490">
        <f>(Table1[[#This Row],[Hospital Beds 2018]]/Table1[[#This Row],[Population Estimate 2018]])*1000</f>
        <v>3.0024509803921569</v>
      </c>
      <c r="M1490" s="1">
        <v>0.83</v>
      </c>
      <c r="N1490">
        <f>Table1[[#This Row],[Population Estimate 2018]]</f>
        <v>16320</v>
      </c>
      <c r="O1490" t="str" cm="1">
        <f t="array" ref="O1490">_xlfn.IFS(Table2[[#This Row],[ Rural-Urban Continuum Code   2014]]=1,"Urban",Table2[[#This Row],[ Rural-Urban Continuum Code   2015]]=1, "Suburban",Table2[[#This Row],[ Rural-Urban Continuum Code   2016]]=1,"Rural")</f>
        <v>Urban</v>
      </c>
    </row>
    <row r="1491" spans="1:15" x14ac:dyDescent="0.3">
      <c r="A1491">
        <v>1495</v>
      </c>
      <c r="B1491" t="s">
        <v>1029</v>
      </c>
      <c r="C1491" t="s">
        <v>138</v>
      </c>
      <c r="D1491" t="s">
        <v>21</v>
      </c>
      <c r="E1491">
        <v>7</v>
      </c>
      <c r="F1491">
        <f>IF(OR(Table2[[#This Row],[ Rural-Urban Continuum Code   2013]]=1,Table2[[#This Row],[ Rural-Urban Continuum Code   2013]]=2,Table2[[#This Row],[ Rural-Urban Continuum Code   2013]]=3),1,0)</f>
        <v>0</v>
      </c>
      <c r="G1491">
        <f>IF(OR(Table2[[#This Row],[ Rural-Urban Continuum Code   2013]]=4,Table2[[#This Row],[ Rural-Urban Continuum Code   2013]]=5,Table2[[#This Row],[ Rural-Urban Continuum Code   2013]]=6),1,0)</f>
        <v>0</v>
      </c>
      <c r="H1491">
        <f>IF(OR(Table2[[#This Row],[ Rural-Urban Continuum Code   2013]]=7,Table2[[#This Row],[ Rural-Urban Continuum Code   2013]]=8,Table2[[#This Row],[ Rural-Urban Continuum Code   2013]]=9),1,0)</f>
        <v>1</v>
      </c>
      <c r="I1491">
        <v>0.31</v>
      </c>
      <c r="J1491">
        <v>0.1</v>
      </c>
      <c r="K1491" s="17">
        <f>Table1[[#This Row],[Median Income 2018]]</f>
        <v>40025</v>
      </c>
      <c r="L1491">
        <f>(Table1[[#This Row],[Hospital Beds 2018]]/Table1[[#This Row],[Population Estimate 2018]])*1000</f>
        <v>0</v>
      </c>
      <c r="M1491" s="1">
        <v>0.74</v>
      </c>
      <c r="N1491">
        <f>Table1[[#This Row],[Population Estimate 2018]]</f>
        <v>19278</v>
      </c>
      <c r="O1491" t="str" cm="1">
        <f t="array" ref="O1491">_xlfn.IFS(Table2[[#This Row],[ Rural-Urban Continuum Code   2014]]=1,"Urban",Table2[[#This Row],[ Rural-Urban Continuum Code   2015]]=1, "Suburban",Table2[[#This Row],[ Rural-Urban Continuum Code   2016]]=1,"Rural")</f>
        <v>Rural</v>
      </c>
    </row>
    <row r="1492" spans="1:15" x14ac:dyDescent="0.3">
      <c r="A1492">
        <v>1496</v>
      </c>
      <c r="B1492" t="s">
        <v>1029</v>
      </c>
      <c r="C1492" t="s">
        <v>1033</v>
      </c>
      <c r="D1492" t="s">
        <v>21</v>
      </c>
      <c r="E1492">
        <v>3</v>
      </c>
      <c r="F1492">
        <f>IF(OR(Table2[[#This Row],[ Rural-Urban Continuum Code   2013]]=1,Table2[[#This Row],[ Rural-Urban Continuum Code   2013]]=2,Table2[[#This Row],[ Rural-Urban Continuum Code   2013]]=3),1,0)</f>
        <v>1</v>
      </c>
      <c r="G1492">
        <f>IF(OR(Table2[[#This Row],[ Rural-Urban Continuum Code   2013]]=4,Table2[[#This Row],[ Rural-Urban Continuum Code   2013]]=5,Table2[[#This Row],[ Rural-Urban Continuum Code   2013]]=6),1,0)</f>
        <v>0</v>
      </c>
      <c r="H1492">
        <f>IF(OR(Table2[[#This Row],[ Rural-Urban Continuum Code   2013]]=7,Table2[[#This Row],[ Rural-Urban Continuum Code   2013]]=8,Table2[[#This Row],[ Rural-Urban Continuum Code   2013]]=9),1,0)</f>
        <v>0</v>
      </c>
      <c r="I1492">
        <v>0.21</v>
      </c>
      <c r="J1492">
        <v>7.0000000000000007E-2</v>
      </c>
      <c r="K1492" s="17">
        <f>Table1[[#This Row],[Median Income 2018]]</f>
        <v>44233</v>
      </c>
      <c r="L1492">
        <f>(Table1[[#This Row],[Hospital Beds 2018]]/Table1[[#This Row],[Population Estimate 2018]])*1000</f>
        <v>0</v>
      </c>
      <c r="M1492" s="1">
        <v>0.84</v>
      </c>
      <c r="N1492">
        <f>Table1[[#This Row],[Population Estimate 2018]]</f>
        <v>12169</v>
      </c>
      <c r="O1492" t="str" cm="1">
        <f t="array" ref="O1492">_xlfn.IFS(Table2[[#This Row],[ Rural-Urban Continuum Code   2014]]=1,"Urban",Table2[[#This Row],[ Rural-Urban Continuum Code   2015]]=1, "Suburban",Table2[[#This Row],[ Rural-Urban Continuum Code   2016]]=1,"Rural")</f>
        <v>Urban</v>
      </c>
    </row>
    <row r="1493" spans="1:15" x14ac:dyDescent="0.3">
      <c r="A1493">
        <v>1497</v>
      </c>
      <c r="B1493" t="s">
        <v>1029</v>
      </c>
      <c r="C1493" t="s">
        <v>139</v>
      </c>
      <c r="D1493" t="s">
        <v>21</v>
      </c>
      <c r="E1493">
        <v>3</v>
      </c>
      <c r="F1493">
        <f>IF(OR(Table2[[#This Row],[ Rural-Urban Continuum Code   2013]]=1,Table2[[#This Row],[ Rural-Urban Continuum Code   2013]]=2,Table2[[#This Row],[ Rural-Urban Continuum Code   2013]]=3),1,0)</f>
        <v>1</v>
      </c>
      <c r="G1493">
        <f>IF(OR(Table2[[#This Row],[ Rural-Urban Continuum Code   2013]]=4,Table2[[#This Row],[ Rural-Urban Continuum Code   2013]]=5,Table2[[#This Row],[ Rural-Urban Continuum Code   2013]]=6),1,0)</f>
        <v>0</v>
      </c>
      <c r="H1493">
        <f>IF(OR(Table2[[#This Row],[ Rural-Urban Continuum Code   2013]]=7,Table2[[#This Row],[ Rural-Urban Continuum Code   2013]]=8,Table2[[#This Row],[ Rural-Urban Continuum Code   2013]]=9),1,0)</f>
        <v>0</v>
      </c>
      <c r="I1493">
        <v>0.12</v>
      </c>
      <c r="J1493">
        <v>0.06</v>
      </c>
      <c r="K1493" s="17">
        <f>Table1[[#This Row],[Median Income 2018]]</f>
        <v>55136</v>
      </c>
      <c r="L1493">
        <f>(Table1[[#This Row],[Hospital Beds 2018]]/Table1[[#This Row],[Population Estimate 2018]])*1000</f>
        <v>6.233160189994722</v>
      </c>
      <c r="M1493" s="1">
        <v>0.86</v>
      </c>
      <c r="N1493">
        <f>Table1[[#This Row],[Population Estimate 2018]]</f>
        <v>180005</v>
      </c>
      <c r="O1493" t="str" cm="1">
        <f t="array" ref="O1493">_xlfn.IFS(Table2[[#This Row],[ Rural-Urban Continuum Code   2014]]=1,"Urban",Table2[[#This Row],[ Rural-Urban Continuum Code   2015]]=1, "Suburban",Table2[[#This Row],[ Rural-Urban Continuum Code   2016]]=1,"Rural")</f>
        <v>Urban</v>
      </c>
    </row>
    <row r="1494" spans="1:15" x14ac:dyDescent="0.3">
      <c r="A1494">
        <v>1498</v>
      </c>
      <c r="B1494" t="s">
        <v>1029</v>
      </c>
      <c r="C1494" t="s">
        <v>620</v>
      </c>
      <c r="D1494" t="s">
        <v>21</v>
      </c>
      <c r="E1494">
        <v>3</v>
      </c>
      <c r="F1494">
        <f>IF(OR(Table2[[#This Row],[ Rural-Urban Continuum Code   2013]]=1,Table2[[#This Row],[ Rural-Urban Continuum Code   2013]]=2,Table2[[#This Row],[ Rural-Urban Continuum Code   2013]]=3),1,0)</f>
        <v>1</v>
      </c>
      <c r="G1494">
        <f>IF(OR(Table2[[#This Row],[ Rural-Urban Continuum Code   2013]]=4,Table2[[#This Row],[ Rural-Urban Continuum Code   2013]]=5,Table2[[#This Row],[ Rural-Urban Continuum Code   2013]]=6),1,0)</f>
        <v>0</v>
      </c>
      <c r="H1494">
        <f>IF(OR(Table2[[#This Row],[ Rural-Urban Continuum Code   2013]]=7,Table2[[#This Row],[ Rural-Urban Continuum Code   2013]]=8,Table2[[#This Row],[ Rural-Urban Continuum Code   2013]]=9),1,0)</f>
        <v>0</v>
      </c>
      <c r="I1494">
        <v>0.16</v>
      </c>
      <c r="J1494">
        <v>7.0000000000000007E-2</v>
      </c>
      <c r="K1494" s="17">
        <f>Table1[[#This Row],[Median Income 2018]]</f>
        <v>52506</v>
      </c>
      <c r="L1494">
        <f>(Table1[[#This Row],[Hospital Beds 2018]]/Table1[[#This Row],[Population Estimate 2018]])*1000</f>
        <v>5.6564789829628213</v>
      </c>
      <c r="M1494" s="1">
        <v>0.83</v>
      </c>
      <c r="N1494">
        <f>Table1[[#This Row],[Population Estimate 2018]]</f>
        <v>88571</v>
      </c>
      <c r="O1494" t="str" cm="1">
        <f t="array" ref="O1494">_xlfn.IFS(Table2[[#This Row],[ Rural-Urban Continuum Code   2014]]=1,"Urban",Table2[[#This Row],[ Rural-Urban Continuum Code   2015]]=1, "Suburban",Table2[[#This Row],[ Rural-Urban Continuum Code   2016]]=1,"Rural")</f>
        <v>Urban</v>
      </c>
    </row>
    <row r="1495" spans="1:15" x14ac:dyDescent="0.3">
      <c r="A1495">
        <v>1499</v>
      </c>
      <c r="B1495" t="s">
        <v>1029</v>
      </c>
      <c r="C1495" t="s">
        <v>27</v>
      </c>
      <c r="D1495" t="s">
        <v>21</v>
      </c>
      <c r="E1495">
        <v>5</v>
      </c>
      <c r="F1495">
        <f>IF(OR(Table2[[#This Row],[ Rural-Urban Continuum Code   2013]]=1,Table2[[#This Row],[ Rural-Urban Continuum Code   2013]]=2,Table2[[#This Row],[ Rural-Urban Continuum Code   2013]]=3),1,0)</f>
        <v>0</v>
      </c>
      <c r="G1495">
        <f>IF(OR(Table2[[#This Row],[ Rural-Urban Continuum Code   2013]]=4,Table2[[#This Row],[ Rural-Urban Continuum Code   2013]]=5,Table2[[#This Row],[ Rural-Urban Continuum Code   2013]]=6),1,0)</f>
        <v>1</v>
      </c>
      <c r="H1495">
        <f>IF(OR(Table2[[#This Row],[ Rural-Urban Continuum Code   2013]]=7,Table2[[#This Row],[ Rural-Urban Continuum Code   2013]]=8,Table2[[#This Row],[ Rural-Urban Continuum Code   2013]]=9),1,0)</f>
        <v>0</v>
      </c>
      <c r="I1495">
        <v>0.19</v>
      </c>
      <c r="J1495">
        <v>0.08</v>
      </c>
      <c r="K1495" s="17">
        <f>Table1[[#This Row],[Median Income 2018]]</f>
        <v>38067</v>
      </c>
      <c r="L1495">
        <f>(Table1[[#This Row],[Hospital Beds 2018]]/Table1[[#This Row],[Population Estimate 2018]])*1000</f>
        <v>6.9889068692980603</v>
      </c>
      <c r="M1495" s="1">
        <v>0.86</v>
      </c>
      <c r="N1495">
        <f>Table1[[#This Row],[Population Estimate 2018]]</f>
        <v>42639</v>
      </c>
      <c r="O1495" t="str" cm="1">
        <f t="array" ref="O149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496" spans="1:15" x14ac:dyDescent="0.3">
      <c r="A1496">
        <v>1500</v>
      </c>
      <c r="B1496" t="s">
        <v>1029</v>
      </c>
      <c r="C1496" t="s">
        <v>737</v>
      </c>
      <c r="D1496" t="s">
        <v>21</v>
      </c>
      <c r="E1496">
        <v>1</v>
      </c>
      <c r="F1496">
        <f>IF(OR(Table2[[#This Row],[ Rural-Urban Continuum Code   2013]]=1,Table2[[#This Row],[ Rural-Urban Continuum Code   2013]]=2,Table2[[#This Row],[ Rural-Urban Continuum Code   2013]]=3),1,0)</f>
        <v>1</v>
      </c>
      <c r="G1496">
        <f>IF(OR(Table2[[#This Row],[ Rural-Urban Continuum Code   2013]]=4,Table2[[#This Row],[ Rural-Urban Continuum Code   2013]]=5,Table2[[#This Row],[ Rural-Urban Continuum Code   2013]]=6),1,0)</f>
        <v>0</v>
      </c>
      <c r="H1496">
        <f>IF(OR(Table2[[#This Row],[ Rural-Urban Continuum Code   2013]]=7,Table2[[#This Row],[ Rural-Urban Continuum Code   2013]]=8,Table2[[#This Row],[ Rural-Urban Continuum Code   2013]]=9),1,0)</f>
        <v>0</v>
      </c>
      <c r="I1496">
        <v>0.2</v>
      </c>
      <c r="J1496">
        <v>0.08</v>
      </c>
      <c r="K1496" s="17">
        <f>Table1[[#This Row],[Median Income 2018]]</f>
        <v>47591</v>
      </c>
      <c r="L1496">
        <f>(Table1[[#This Row],[Hospital Beds 2018]]/Table1[[#This Row],[Population Estimate 2018]])*1000</f>
        <v>0</v>
      </c>
      <c r="M1496" s="1">
        <v>0.81</v>
      </c>
      <c r="N1496">
        <f>Table1[[#This Row],[Population Estimate 2018]]</f>
        <v>9108</v>
      </c>
      <c r="O1496" t="str" cm="1">
        <f t="array" ref="O1496">_xlfn.IFS(Table2[[#This Row],[ Rural-Urban Continuum Code   2014]]=1,"Urban",Table2[[#This Row],[ Rural-Urban Continuum Code   2015]]=1, "Suburban",Table2[[#This Row],[ Rural-Urban Continuum Code   2016]]=1,"Rural")</f>
        <v>Urban</v>
      </c>
    </row>
    <row r="1497" spans="1:15" x14ac:dyDescent="0.3">
      <c r="A1497">
        <v>1501</v>
      </c>
      <c r="B1497" t="s">
        <v>1029</v>
      </c>
      <c r="C1497" t="s">
        <v>1034</v>
      </c>
      <c r="D1497" t="s">
        <v>21</v>
      </c>
      <c r="E1497">
        <v>3</v>
      </c>
      <c r="F1497">
        <f>IF(OR(Table2[[#This Row],[ Rural-Urban Continuum Code   2013]]=1,Table2[[#This Row],[ Rural-Urban Continuum Code   2013]]=2,Table2[[#This Row],[ Rural-Urban Continuum Code   2013]]=3),1,0)</f>
        <v>1</v>
      </c>
      <c r="G1497">
        <f>IF(OR(Table2[[#This Row],[ Rural-Urban Continuum Code   2013]]=4,Table2[[#This Row],[ Rural-Urban Continuum Code   2013]]=5,Table2[[#This Row],[ Rural-Urban Continuum Code   2013]]=6),1,0)</f>
        <v>0</v>
      </c>
      <c r="H1497">
        <f>IF(OR(Table2[[#This Row],[ Rural-Urban Continuum Code   2013]]=7,Table2[[#This Row],[ Rural-Urban Continuum Code   2013]]=8,Table2[[#This Row],[ Rural-Urban Continuum Code   2013]]=9),1,0)</f>
        <v>0</v>
      </c>
      <c r="I1497">
        <v>0.16</v>
      </c>
      <c r="J1497">
        <v>0.08</v>
      </c>
      <c r="K1497" s="17">
        <f>Table1[[#This Row],[Median Income 2018]]</f>
        <v>53970</v>
      </c>
      <c r="L1497">
        <f>(Table1[[#This Row],[Hospital Beds 2018]]/Table1[[#This Row],[Population Estimate 2018]])*1000</f>
        <v>9.9801733164026825</v>
      </c>
      <c r="M1497" s="1">
        <v>0.8</v>
      </c>
      <c r="N1497">
        <f>Table1[[#This Row],[Population Estimate 2018]]</f>
        <v>44889</v>
      </c>
      <c r="O1497" t="str" cm="1">
        <f t="array" ref="O1497">_xlfn.IFS(Table2[[#This Row],[ Rural-Urban Continuum Code   2014]]=1,"Urban",Table2[[#This Row],[ Rural-Urban Continuum Code   2015]]=1, "Suburban",Table2[[#This Row],[ Rural-Urban Continuum Code   2016]]=1,"Rural")</f>
        <v>Urban</v>
      </c>
    </row>
    <row r="1498" spans="1:15" x14ac:dyDescent="0.3">
      <c r="A1498">
        <v>1502</v>
      </c>
      <c r="B1498" t="s">
        <v>1029</v>
      </c>
      <c r="C1498" t="s">
        <v>386</v>
      </c>
      <c r="D1498" t="s">
        <v>21</v>
      </c>
      <c r="E1498">
        <v>7</v>
      </c>
      <c r="F1498">
        <f>IF(OR(Table2[[#This Row],[ Rural-Urban Continuum Code   2013]]=1,Table2[[#This Row],[ Rural-Urban Continuum Code   2013]]=2,Table2[[#This Row],[ Rural-Urban Continuum Code   2013]]=3),1,0)</f>
        <v>0</v>
      </c>
      <c r="G1498">
        <f>IF(OR(Table2[[#This Row],[ Rural-Urban Continuum Code   2013]]=4,Table2[[#This Row],[ Rural-Urban Continuum Code   2013]]=5,Table2[[#This Row],[ Rural-Urban Continuum Code   2013]]=6),1,0)</f>
        <v>0</v>
      </c>
      <c r="H1498">
        <f>IF(OR(Table2[[#This Row],[ Rural-Urban Continuum Code   2013]]=7,Table2[[#This Row],[ Rural-Urban Continuum Code   2013]]=8,Table2[[#This Row],[ Rural-Urban Continuum Code   2013]]=9),1,0)</f>
        <v>1</v>
      </c>
      <c r="I1498">
        <v>0.28000000000000003</v>
      </c>
      <c r="J1498">
        <v>0.1</v>
      </c>
      <c r="K1498" s="17">
        <f>Table1[[#This Row],[Median Income 2018]]</f>
        <v>48580</v>
      </c>
      <c r="L1498">
        <f>(Table1[[#This Row],[Hospital Beds 2018]]/Table1[[#This Row],[Population Estimate 2018]])*1000</f>
        <v>2.8374986358179637</v>
      </c>
      <c r="M1498" s="1">
        <v>0.74</v>
      </c>
      <c r="N1498">
        <f>Table1[[#This Row],[Population Estimate 2018]]</f>
        <v>45815</v>
      </c>
      <c r="O1498" t="str" cm="1">
        <f t="array" ref="O1498">_xlfn.IFS(Table2[[#This Row],[ Rural-Urban Continuum Code   2014]]=1,"Urban",Table2[[#This Row],[ Rural-Urban Continuum Code   2015]]=1, "Suburban",Table2[[#This Row],[ Rural-Urban Continuum Code   2016]]=1,"Rural")</f>
        <v>Rural</v>
      </c>
    </row>
    <row r="1499" spans="1:15" x14ac:dyDescent="0.3">
      <c r="A1499">
        <v>1503</v>
      </c>
      <c r="B1499" t="s">
        <v>1029</v>
      </c>
      <c r="C1499" t="s">
        <v>1035</v>
      </c>
      <c r="D1499" t="s">
        <v>21</v>
      </c>
      <c r="E1499">
        <v>3</v>
      </c>
      <c r="F1499">
        <f>IF(OR(Table2[[#This Row],[ Rural-Urban Continuum Code   2013]]=1,Table2[[#This Row],[ Rural-Urban Continuum Code   2013]]=2,Table2[[#This Row],[ Rural-Urban Continuum Code   2013]]=3),1,0)</f>
        <v>1</v>
      </c>
      <c r="G1499">
        <f>IF(OR(Table2[[#This Row],[ Rural-Urban Continuum Code   2013]]=4,Table2[[#This Row],[ Rural-Urban Continuum Code   2013]]=5,Table2[[#This Row],[ Rural-Urban Continuum Code   2013]]=6),1,0)</f>
        <v>0</v>
      </c>
      <c r="H1499">
        <f>IF(OR(Table2[[#This Row],[ Rural-Urban Continuum Code   2013]]=7,Table2[[#This Row],[ Rural-Urban Continuum Code   2013]]=8,Table2[[#This Row],[ Rural-Urban Continuum Code   2013]]=9),1,0)</f>
        <v>0</v>
      </c>
      <c r="I1499">
        <v>0.17</v>
      </c>
      <c r="J1499">
        <v>7.0000000000000007E-2</v>
      </c>
      <c r="K1499" s="17">
        <f>Table1[[#This Row],[Median Income 2018]]</f>
        <v>51962</v>
      </c>
      <c r="L1499">
        <f>(Table1[[#This Row],[Hospital Beds 2018]]/Table1[[#This Row],[Population Estimate 2018]])*1000</f>
        <v>6.1457976204081115</v>
      </c>
      <c r="M1499" s="1">
        <v>0.82</v>
      </c>
      <c r="N1499">
        <f>Table1[[#This Row],[Population Estimate 2018]]</f>
        <v>78753</v>
      </c>
      <c r="O1499" t="str" cm="1">
        <f t="array" ref="O1499">_xlfn.IFS(Table2[[#This Row],[ Rural-Urban Continuum Code   2014]]=1,"Urban",Table2[[#This Row],[ Rural-Urban Continuum Code   2015]]=1, "Suburban",Table2[[#This Row],[ Rural-Urban Continuum Code   2016]]=1,"Rural")</f>
        <v>Urban</v>
      </c>
    </row>
    <row r="1500" spans="1:15" x14ac:dyDescent="0.3">
      <c r="A1500">
        <v>1504</v>
      </c>
      <c r="B1500" t="s">
        <v>1029</v>
      </c>
      <c r="C1500" t="s">
        <v>141</v>
      </c>
      <c r="D1500" t="s">
        <v>21</v>
      </c>
      <c r="E1500">
        <v>6</v>
      </c>
      <c r="F1500">
        <f>IF(OR(Table2[[#This Row],[ Rural-Urban Continuum Code   2013]]=1,Table2[[#This Row],[ Rural-Urban Continuum Code   2013]]=2,Table2[[#This Row],[ Rural-Urban Continuum Code   2013]]=3),1,0)</f>
        <v>0</v>
      </c>
      <c r="G1500">
        <f>IF(OR(Table2[[#This Row],[ Rural-Urban Continuum Code   2013]]=4,Table2[[#This Row],[ Rural-Urban Continuum Code   2013]]=5,Table2[[#This Row],[ Rural-Urban Continuum Code   2013]]=6),1,0)</f>
        <v>1</v>
      </c>
      <c r="H1500">
        <f>IF(OR(Table2[[#This Row],[ Rural-Urban Continuum Code   2013]]=7,Table2[[#This Row],[ Rural-Urban Continuum Code   2013]]=8,Table2[[#This Row],[ Rural-Urban Continuum Code   2013]]=9),1,0)</f>
        <v>0</v>
      </c>
      <c r="I1500">
        <v>0.22</v>
      </c>
      <c r="J1500">
        <v>7.0000000000000007E-2</v>
      </c>
      <c r="K1500" s="17">
        <f>Table1[[#This Row],[Median Income 2018]]</f>
        <v>47049</v>
      </c>
      <c r="L1500">
        <f>(Table1[[#This Row],[Hospital Beds 2018]]/Table1[[#This Row],[Population Estimate 2018]])*1000</f>
        <v>2.8594304014640284</v>
      </c>
      <c r="M1500" s="1">
        <v>0.82</v>
      </c>
      <c r="N1500">
        <f>Table1[[#This Row],[Population Estimate 2018]]</f>
        <v>8743</v>
      </c>
      <c r="O1500" t="str" cm="1">
        <f t="array" ref="O150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01" spans="1:15" x14ac:dyDescent="0.3">
      <c r="A1501">
        <v>1505</v>
      </c>
      <c r="B1501" t="s">
        <v>1029</v>
      </c>
      <c r="C1501" t="s">
        <v>741</v>
      </c>
      <c r="D1501" t="s">
        <v>21</v>
      </c>
      <c r="E1501">
        <v>9</v>
      </c>
      <c r="F1501">
        <f>IF(OR(Table2[[#This Row],[ Rural-Urban Continuum Code   2013]]=1,Table2[[#This Row],[ Rural-Urban Continuum Code   2013]]=2,Table2[[#This Row],[ Rural-Urban Continuum Code   2013]]=3),1,0)</f>
        <v>0</v>
      </c>
      <c r="G1501">
        <f>IF(OR(Table2[[#This Row],[ Rural-Urban Continuum Code   2013]]=4,Table2[[#This Row],[ Rural-Urban Continuum Code   2013]]=5,Table2[[#This Row],[ Rural-Urban Continuum Code   2013]]=6),1,0)</f>
        <v>0</v>
      </c>
      <c r="H1501">
        <f>IF(OR(Table2[[#This Row],[ Rural-Urban Continuum Code   2013]]=7,Table2[[#This Row],[ Rural-Urban Continuum Code   2013]]=8,Table2[[#This Row],[ Rural-Urban Continuum Code   2013]]=9),1,0)</f>
        <v>1</v>
      </c>
      <c r="I1501">
        <v>0.2</v>
      </c>
      <c r="J1501">
        <v>0.08</v>
      </c>
      <c r="K1501" s="17">
        <f>Table1[[#This Row],[Median Income 2018]]</f>
        <v>34134</v>
      </c>
      <c r="L1501">
        <f>(Table1[[#This Row],[Hospital Beds 2018]]/Table1[[#This Row],[Population Estimate 2018]])*1000</f>
        <v>0</v>
      </c>
      <c r="M1501" s="1">
        <v>0.85</v>
      </c>
      <c r="N1501">
        <f>Table1[[#This Row],[Population Estimate 2018]]</f>
        <v>6054</v>
      </c>
      <c r="O1501" t="str" cm="1">
        <f t="array" ref="O1501">_xlfn.IFS(Table2[[#This Row],[ Rural-Urban Continuum Code   2014]]=1,"Urban",Table2[[#This Row],[ Rural-Urban Continuum Code   2015]]=1, "Suburban",Table2[[#This Row],[ Rural-Urban Continuum Code   2016]]=1,"Rural")</f>
        <v>Rural</v>
      </c>
    </row>
    <row r="1502" spans="1:15" x14ac:dyDescent="0.3">
      <c r="A1502">
        <v>1506</v>
      </c>
      <c r="B1502" t="s">
        <v>1029</v>
      </c>
      <c r="C1502" t="s">
        <v>521</v>
      </c>
      <c r="D1502" t="s">
        <v>21</v>
      </c>
      <c r="E1502">
        <v>1</v>
      </c>
      <c r="F1502">
        <f>IF(OR(Table2[[#This Row],[ Rural-Urban Continuum Code   2013]]=1,Table2[[#This Row],[ Rural-Urban Continuum Code   2013]]=2,Table2[[#This Row],[ Rural-Urban Continuum Code   2013]]=3),1,0)</f>
        <v>1</v>
      </c>
      <c r="G1502">
        <f>IF(OR(Table2[[#This Row],[ Rural-Urban Continuum Code   2013]]=4,Table2[[#This Row],[ Rural-Urban Continuum Code   2013]]=5,Table2[[#This Row],[ Rural-Urban Continuum Code   2013]]=6),1,0)</f>
        <v>0</v>
      </c>
      <c r="H1502">
        <f>IF(OR(Table2[[#This Row],[ Rural-Urban Continuum Code   2013]]=7,Table2[[#This Row],[ Rural-Urban Continuum Code   2013]]=8,Table2[[#This Row],[ Rural-Urban Continuum Code   2013]]=9),1,0)</f>
        <v>0</v>
      </c>
      <c r="I1502">
        <v>0.17</v>
      </c>
      <c r="J1502">
        <v>0.08</v>
      </c>
      <c r="K1502" s="17">
        <f>Table1[[#This Row],[Median Income 2018]]</f>
        <v>71374</v>
      </c>
      <c r="L1502">
        <f>(Table1[[#This Row],[Hospital Beds 2018]]/Table1[[#This Row],[Population Estimate 2018]])*1000</f>
        <v>0.79082264611162989</v>
      </c>
      <c r="M1502" s="1">
        <v>0.85</v>
      </c>
      <c r="N1502">
        <f>Table1[[#This Row],[Population Estimate 2018]]</f>
        <v>104954</v>
      </c>
      <c r="O1502" t="str" cm="1">
        <f t="array" ref="O1502">_xlfn.IFS(Table2[[#This Row],[ Rural-Urban Continuum Code   2014]]=1,"Urban",Table2[[#This Row],[ Rural-Urban Continuum Code   2015]]=1, "Suburban",Table2[[#This Row],[ Rural-Urban Continuum Code   2016]]=1,"Rural")</f>
        <v>Urban</v>
      </c>
    </row>
    <row r="1503" spans="1:15" x14ac:dyDescent="0.3">
      <c r="A1503">
        <v>1507</v>
      </c>
      <c r="B1503" t="s">
        <v>1029</v>
      </c>
      <c r="C1503" t="s">
        <v>622</v>
      </c>
      <c r="D1503" t="s">
        <v>21</v>
      </c>
      <c r="E1503">
        <v>6</v>
      </c>
      <c r="F1503">
        <f>IF(OR(Table2[[#This Row],[ Rural-Urban Continuum Code   2013]]=1,Table2[[#This Row],[ Rural-Urban Continuum Code   2013]]=2,Table2[[#This Row],[ Rural-Urban Continuum Code   2013]]=3),1,0)</f>
        <v>0</v>
      </c>
      <c r="G1503">
        <f>IF(OR(Table2[[#This Row],[ Rural-Urban Continuum Code   2013]]=4,Table2[[#This Row],[ Rural-Urban Continuum Code   2013]]=5,Table2[[#This Row],[ Rural-Urban Continuum Code   2013]]=6),1,0)</f>
        <v>1</v>
      </c>
      <c r="H1503">
        <f>IF(OR(Table2[[#This Row],[ Rural-Urban Continuum Code   2013]]=7,Table2[[#This Row],[ Rural-Urban Continuum Code   2013]]=8,Table2[[#This Row],[ Rural-Urban Continuum Code   2013]]=9),1,0)</f>
        <v>0</v>
      </c>
      <c r="I1503">
        <v>0.23</v>
      </c>
      <c r="J1503">
        <v>0.09</v>
      </c>
      <c r="K1503" s="17">
        <f>Table1[[#This Row],[Median Income 2018]]</f>
        <v>37288</v>
      </c>
      <c r="L1503">
        <f>(Table1[[#This Row],[Hospital Beds 2018]]/Table1[[#This Row],[Population Estimate 2018]])*1000</f>
        <v>1.7649135192375573</v>
      </c>
      <c r="M1503" s="1">
        <v>0.8</v>
      </c>
      <c r="N1503">
        <f>Table1[[#This Row],[Population Estimate 2018]]</f>
        <v>14165</v>
      </c>
      <c r="O1503" t="str" cm="1">
        <f t="array" ref="O150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04" spans="1:15" x14ac:dyDescent="0.3">
      <c r="A1504">
        <v>1508</v>
      </c>
      <c r="B1504" t="s">
        <v>1029</v>
      </c>
      <c r="C1504" t="s">
        <v>1036</v>
      </c>
      <c r="D1504" t="s">
        <v>21</v>
      </c>
      <c r="E1504">
        <v>9</v>
      </c>
      <c r="F1504">
        <f>IF(OR(Table2[[#This Row],[ Rural-Urban Continuum Code   2013]]=1,Table2[[#This Row],[ Rural-Urban Continuum Code   2013]]=2,Table2[[#This Row],[ Rural-Urban Continuum Code   2013]]=3),1,0)</f>
        <v>0</v>
      </c>
      <c r="G1504">
        <f>IF(OR(Table2[[#This Row],[ Rural-Urban Continuum Code   2013]]=4,Table2[[#This Row],[ Rural-Urban Continuum Code   2013]]=5,Table2[[#This Row],[ Rural-Urban Continuum Code   2013]]=6),1,0)</f>
        <v>0</v>
      </c>
      <c r="H1504">
        <f>IF(OR(Table2[[#This Row],[ Rural-Urban Continuum Code   2013]]=7,Table2[[#This Row],[ Rural-Urban Continuum Code   2013]]=8,Table2[[#This Row],[ Rural-Urban Continuum Code   2013]]=9),1,0)</f>
        <v>1</v>
      </c>
      <c r="I1504">
        <v>0.24</v>
      </c>
      <c r="J1504">
        <v>0.08</v>
      </c>
      <c r="K1504" s="17">
        <f>Table1[[#This Row],[Median Income 2018]]</f>
        <v>48421</v>
      </c>
      <c r="L1504">
        <f>(Table1[[#This Row],[Hospital Beds 2018]]/Table1[[#This Row],[Population Estimate 2018]])*1000</f>
        <v>0</v>
      </c>
      <c r="M1504" s="1">
        <v>0.78</v>
      </c>
      <c r="N1504">
        <f>Table1[[#This Row],[Population Estimate 2018]]</f>
        <v>7451</v>
      </c>
      <c r="O1504" t="str" cm="1">
        <f t="array" ref="O1504">_xlfn.IFS(Table2[[#This Row],[ Rural-Urban Continuum Code   2014]]=1,"Urban",Table2[[#This Row],[ Rural-Urban Continuum Code   2015]]=1, "Suburban",Table2[[#This Row],[ Rural-Urban Continuum Code   2016]]=1,"Rural")</f>
        <v>Rural</v>
      </c>
    </row>
    <row r="1505" spans="1:15" x14ac:dyDescent="0.3">
      <c r="A1505">
        <v>1509</v>
      </c>
      <c r="B1505" t="s">
        <v>1029</v>
      </c>
      <c r="C1505" t="s">
        <v>523</v>
      </c>
      <c r="D1505" t="s">
        <v>21</v>
      </c>
      <c r="E1505">
        <v>2</v>
      </c>
      <c r="F1505">
        <f>IF(OR(Table2[[#This Row],[ Rural-Urban Continuum Code   2013]]=1,Table2[[#This Row],[ Rural-Urban Continuum Code   2013]]=2,Table2[[#This Row],[ Rural-Urban Continuum Code   2013]]=3),1,0)</f>
        <v>1</v>
      </c>
      <c r="G1505">
        <f>IF(OR(Table2[[#This Row],[ Rural-Urban Continuum Code   2013]]=4,Table2[[#This Row],[ Rural-Urban Continuum Code   2013]]=5,Table2[[#This Row],[ Rural-Urban Continuum Code   2013]]=6),1,0)</f>
        <v>0</v>
      </c>
      <c r="H1505">
        <f>IF(OR(Table2[[#This Row],[ Rural-Urban Continuum Code   2013]]=7,Table2[[#This Row],[ Rural-Urban Continuum Code   2013]]=8,Table2[[#This Row],[ Rural-Urban Continuum Code   2013]]=9),1,0)</f>
        <v>0</v>
      </c>
      <c r="I1505">
        <v>0.16</v>
      </c>
      <c r="J1505">
        <v>7.0000000000000007E-2</v>
      </c>
      <c r="K1505" s="17">
        <f>Table1[[#This Row],[Median Income 2018]]</f>
        <v>58057</v>
      </c>
      <c r="L1505">
        <f>(Table1[[#This Row],[Hospital Beds 2018]]/Table1[[#This Row],[Population Estimate 2018]])*1000</f>
        <v>0</v>
      </c>
      <c r="M1505" s="1">
        <v>0.87</v>
      </c>
      <c r="N1505">
        <f>Table1[[#This Row],[Population Estimate 2018]]</f>
        <v>86983</v>
      </c>
      <c r="O1505" t="str" cm="1">
        <f t="array" ref="O1505">_xlfn.IFS(Table2[[#This Row],[ Rural-Urban Continuum Code   2014]]=1,"Urban",Table2[[#This Row],[ Rural-Urban Continuum Code   2015]]=1, "Suburban",Table2[[#This Row],[ Rural-Urban Continuum Code   2016]]=1,"Rural")</f>
        <v>Urban</v>
      </c>
    </row>
    <row r="1506" spans="1:15" x14ac:dyDescent="0.3">
      <c r="A1506">
        <v>1510</v>
      </c>
      <c r="B1506" t="s">
        <v>1029</v>
      </c>
      <c r="C1506" t="s">
        <v>143</v>
      </c>
      <c r="D1506" t="s">
        <v>21</v>
      </c>
      <c r="E1506">
        <v>9</v>
      </c>
      <c r="F1506">
        <f>IF(OR(Table2[[#This Row],[ Rural-Urban Continuum Code   2013]]=1,Table2[[#This Row],[ Rural-Urban Continuum Code   2013]]=2,Table2[[#This Row],[ Rural-Urban Continuum Code   2013]]=3),1,0)</f>
        <v>0</v>
      </c>
      <c r="G1506">
        <f>IF(OR(Table2[[#This Row],[ Rural-Urban Continuum Code   2013]]=4,Table2[[#This Row],[ Rural-Urban Continuum Code   2013]]=5,Table2[[#This Row],[ Rural-Urban Continuum Code   2013]]=6),1,0)</f>
        <v>0</v>
      </c>
      <c r="H1506">
        <f>IF(OR(Table2[[#This Row],[ Rural-Urban Continuum Code   2013]]=7,Table2[[#This Row],[ Rural-Urban Continuum Code   2013]]=8,Table2[[#This Row],[ Rural-Urban Continuum Code   2013]]=9),1,0)</f>
        <v>1</v>
      </c>
      <c r="I1506">
        <v>0.21</v>
      </c>
      <c r="J1506">
        <v>7.0000000000000007E-2</v>
      </c>
      <c r="K1506" s="17">
        <f>Table1[[#This Row],[Median Income 2018]]</f>
        <v>46832</v>
      </c>
      <c r="L1506">
        <f>(Table1[[#This Row],[Hospital Beds 2018]]/Table1[[#This Row],[Population Estimate 2018]])*1000</f>
        <v>0</v>
      </c>
      <c r="M1506" s="1">
        <v>0.82</v>
      </c>
      <c r="N1506">
        <f>Table1[[#This Row],[Population Estimate 2018]]</f>
        <v>6842</v>
      </c>
      <c r="O1506" t="str" cm="1">
        <f t="array" ref="O1506">_xlfn.IFS(Table2[[#This Row],[ Rural-Urban Continuum Code   2014]]=1,"Urban",Table2[[#This Row],[ Rural-Urban Continuum Code   2015]]=1, "Suburban",Table2[[#This Row],[ Rural-Urban Continuum Code   2016]]=1,"Rural")</f>
        <v>Rural</v>
      </c>
    </row>
    <row r="1507" spans="1:15" x14ac:dyDescent="0.3">
      <c r="A1507">
        <v>1511</v>
      </c>
      <c r="B1507" t="s">
        <v>1029</v>
      </c>
      <c r="C1507" t="s">
        <v>34</v>
      </c>
      <c r="D1507" t="s">
        <v>21</v>
      </c>
      <c r="E1507">
        <v>1</v>
      </c>
      <c r="F1507">
        <f>IF(OR(Table2[[#This Row],[ Rural-Urban Continuum Code   2013]]=1,Table2[[#This Row],[ Rural-Urban Continuum Code   2013]]=2,Table2[[#This Row],[ Rural-Urban Continuum Code   2013]]=3),1,0)</f>
        <v>1</v>
      </c>
      <c r="G1507">
        <f>IF(OR(Table2[[#This Row],[ Rural-Urban Continuum Code   2013]]=4,Table2[[#This Row],[ Rural-Urban Continuum Code   2013]]=5,Table2[[#This Row],[ Rural-Urban Continuum Code   2013]]=6),1,0)</f>
        <v>0</v>
      </c>
      <c r="H1507">
        <f>IF(OR(Table2[[#This Row],[ Rural-Urban Continuum Code   2013]]=7,Table2[[#This Row],[ Rural-Urban Continuum Code   2013]]=8,Table2[[#This Row],[ Rural-Urban Continuum Code   2013]]=9),1,0)</f>
        <v>0</v>
      </c>
      <c r="I1507">
        <v>0.14000000000000001</v>
      </c>
      <c r="J1507">
        <v>7.0000000000000007E-2</v>
      </c>
      <c r="K1507" s="17">
        <f>Table1[[#This Row],[Median Income 2018]]</f>
        <v>68943</v>
      </c>
      <c r="L1507">
        <f>(Table1[[#This Row],[Hospital Beds 2018]]/Table1[[#This Row],[Population Estimate 2018]])*1000</f>
        <v>3.2553325350597691</v>
      </c>
      <c r="M1507" s="1">
        <v>0.88</v>
      </c>
      <c r="N1507">
        <f>Table1[[#This Row],[Population Estimate 2018]]</f>
        <v>246365</v>
      </c>
      <c r="O1507" t="str" cm="1">
        <f t="array" ref="O1507">_xlfn.IFS(Table2[[#This Row],[ Rural-Urban Continuum Code   2014]]=1,"Urban",Table2[[#This Row],[ Rural-Urban Continuum Code   2015]]=1, "Suburban",Table2[[#This Row],[ Rural-Urban Continuum Code   2016]]=1,"Rural")</f>
        <v>Urban</v>
      </c>
    </row>
    <row r="1508" spans="1:15" x14ac:dyDescent="0.3">
      <c r="A1508">
        <v>1512</v>
      </c>
      <c r="B1508" t="s">
        <v>1029</v>
      </c>
      <c r="C1508" t="s">
        <v>524</v>
      </c>
      <c r="D1508" t="s">
        <v>21</v>
      </c>
      <c r="E1508">
        <v>1</v>
      </c>
      <c r="F1508">
        <f>IF(OR(Table2[[#This Row],[ Rural-Urban Continuum Code   2013]]=1,Table2[[#This Row],[ Rural-Urban Continuum Code   2013]]=2,Table2[[#This Row],[ Rural-Urban Continuum Code   2013]]=3),1,0)</f>
        <v>1</v>
      </c>
      <c r="G1508">
        <f>IF(OR(Table2[[#This Row],[ Rural-Urban Continuum Code   2013]]=4,Table2[[#This Row],[ Rural-Urban Continuum Code   2013]]=5,Table2[[#This Row],[ Rural-Urban Continuum Code   2013]]=6),1,0)</f>
        <v>0</v>
      </c>
      <c r="H1508">
        <f>IF(OR(Table2[[#This Row],[ Rural-Urban Continuum Code   2013]]=7,Table2[[#This Row],[ Rural-Urban Continuum Code   2013]]=8,Table2[[#This Row],[ Rural-Urban Continuum Code   2013]]=9),1,0)</f>
        <v>0</v>
      </c>
      <c r="I1508">
        <v>0.18</v>
      </c>
      <c r="J1508">
        <v>0.08</v>
      </c>
      <c r="K1508" s="17">
        <f>Table1[[#This Row],[Median Income 2018]]</f>
        <v>58641</v>
      </c>
      <c r="L1508">
        <f>(Table1[[#This Row],[Hospital Beds 2018]]/Table1[[#This Row],[Population Estimate 2018]])*1000</f>
        <v>2.8334147532975082</v>
      </c>
      <c r="M1508" s="1">
        <v>0.84</v>
      </c>
      <c r="N1508">
        <f>Table1[[#This Row],[Population Estimate 2018]]</f>
        <v>20470</v>
      </c>
      <c r="O1508" t="str" cm="1">
        <f t="array" ref="O1508">_xlfn.IFS(Table2[[#This Row],[ Rural-Urban Continuum Code   2014]]=1,"Urban",Table2[[#This Row],[ Rural-Urban Continuum Code   2015]]=1, "Suburban",Table2[[#This Row],[ Rural-Urban Continuum Code   2016]]=1,"Rural")</f>
        <v>Urban</v>
      </c>
    </row>
    <row r="1509" spans="1:15" x14ac:dyDescent="0.3">
      <c r="A1509">
        <v>1513</v>
      </c>
      <c r="B1509" t="s">
        <v>1029</v>
      </c>
      <c r="C1509" t="s">
        <v>1037</v>
      </c>
      <c r="D1509" t="s">
        <v>21</v>
      </c>
      <c r="E1509">
        <v>3</v>
      </c>
      <c r="F1509">
        <f>IF(OR(Table2[[#This Row],[ Rural-Urban Continuum Code   2013]]=1,Table2[[#This Row],[ Rural-Urban Continuum Code   2013]]=2,Table2[[#This Row],[ Rural-Urban Continuum Code   2013]]=3),1,0)</f>
        <v>1</v>
      </c>
      <c r="G1509">
        <f>IF(OR(Table2[[#This Row],[ Rural-Urban Continuum Code   2013]]=4,Table2[[#This Row],[ Rural-Urban Continuum Code   2013]]=5,Table2[[#This Row],[ Rural-Urban Continuum Code   2013]]=6),1,0)</f>
        <v>0</v>
      </c>
      <c r="H1509">
        <f>IF(OR(Table2[[#This Row],[ Rural-Urban Continuum Code   2013]]=7,Table2[[#This Row],[ Rural-Urban Continuum Code   2013]]=8,Table2[[#This Row],[ Rural-Urban Continuum Code   2013]]=9),1,0)</f>
        <v>0</v>
      </c>
      <c r="I1509">
        <v>0.17</v>
      </c>
      <c r="J1509">
        <v>0.06</v>
      </c>
      <c r="K1509" s="17">
        <f>Table1[[#This Row],[Median Income 2018]]</f>
        <v>62817</v>
      </c>
      <c r="L1509">
        <f>(Table1[[#This Row],[Hospital Beds 2018]]/Table1[[#This Row],[Population Estimate 2018]])*1000</f>
        <v>2.6824313766341996</v>
      </c>
      <c r="M1509" s="1">
        <v>0.81</v>
      </c>
      <c r="N1509">
        <f>Table1[[#This Row],[Population Estimate 2018]]</f>
        <v>76796</v>
      </c>
      <c r="O1509" t="str" cm="1">
        <f t="array" ref="O1509">_xlfn.IFS(Table2[[#This Row],[ Rural-Urban Continuum Code   2014]]=1,"Urban",Table2[[#This Row],[ Rural-Urban Continuum Code   2015]]=1, "Suburban",Table2[[#This Row],[ Rural-Urban Continuum Code   2016]]=1,"Rural")</f>
        <v>Urban</v>
      </c>
    </row>
    <row r="1510" spans="1:15" x14ac:dyDescent="0.3">
      <c r="A1510">
        <v>1514</v>
      </c>
      <c r="B1510" t="s">
        <v>1029</v>
      </c>
      <c r="C1510" t="s">
        <v>1038</v>
      </c>
      <c r="D1510" t="s">
        <v>21</v>
      </c>
      <c r="E1510">
        <v>6</v>
      </c>
      <c r="F1510">
        <f>IF(OR(Table2[[#This Row],[ Rural-Urban Continuum Code   2013]]=1,Table2[[#This Row],[ Rural-Urban Continuum Code   2013]]=2,Table2[[#This Row],[ Rural-Urban Continuum Code   2013]]=3),1,0)</f>
        <v>0</v>
      </c>
      <c r="G1510">
        <f>IF(OR(Table2[[#This Row],[ Rural-Urban Continuum Code   2013]]=4,Table2[[#This Row],[ Rural-Urban Continuum Code   2013]]=5,Table2[[#This Row],[ Rural-Urban Continuum Code   2013]]=6),1,0)</f>
        <v>1</v>
      </c>
      <c r="H1510">
        <f>IF(OR(Table2[[#This Row],[ Rural-Urban Continuum Code   2013]]=7,Table2[[#This Row],[ Rural-Urban Continuum Code   2013]]=8,Table2[[#This Row],[ Rural-Urban Continuum Code   2013]]=9),1,0)</f>
        <v>0</v>
      </c>
      <c r="I1510">
        <v>0.18</v>
      </c>
      <c r="J1510">
        <v>7.0000000000000007E-2</v>
      </c>
      <c r="K1510" s="17">
        <f>Table1[[#This Row],[Median Income 2018]]</f>
        <v>52513</v>
      </c>
      <c r="L1510">
        <f>(Table1[[#This Row],[Hospital Beds 2018]]/Table1[[#This Row],[Population Estimate 2018]])*1000</f>
        <v>1.8178719536442651</v>
      </c>
      <c r="M1510" s="1">
        <v>0.78</v>
      </c>
      <c r="N1510">
        <f>Table1[[#This Row],[Population Estimate 2018]]</f>
        <v>17603</v>
      </c>
      <c r="O1510" t="str" cm="1">
        <f t="array" ref="O151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11" spans="1:15" x14ac:dyDescent="0.3">
      <c r="A1511">
        <v>1515</v>
      </c>
      <c r="B1511" t="s">
        <v>1029</v>
      </c>
      <c r="C1511" t="s">
        <v>148</v>
      </c>
      <c r="D1511" t="s">
        <v>21</v>
      </c>
      <c r="E1511">
        <v>6</v>
      </c>
      <c r="F1511">
        <f>IF(OR(Table2[[#This Row],[ Rural-Urban Continuum Code   2013]]=1,Table2[[#This Row],[ Rural-Urban Continuum Code   2013]]=2,Table2[[#This Row],[ Rural-Urban Continuum Code   2013]]=3),1,0)</f>
        <v>0</v>
      </c>
      <c r="G1511">
        <f>IF(OR(Table2[[#This Row],[ Rural-Urban Continuum Code   2013]]=4,Table2[[#This Row],[ Rural-Urban Continuum Code   2013]]=5,Table2[[#This Row],[ Rural-Urban Continuum Code   2013]]=6),1,0)</f>
        <v>1</v>
      </c>
      <c r="H1511">
        <f>IF(OR(Table2[[#This Row],[ Rural-Urban Continuum Code   2013]]=7,Table2[[#This Row],[ Rural-Urban Continuum Code   2013]]=8,Table2[[#This Row],[ Rural-Urban Continuum Code   2013]]=9),1,0)</f>
        <v>0</v>
      </c>
      <c r="I1511">
        <v>0.2</v>
      </c>
      <c r="J1511">
        <v>0.08</v>
      </c>
      <c r="K1511" s="17">
        <f>Table1[[#This Row],[Median Income 2018]]</f>
        <v>42774</v>
      </c>
      <c r="L1511">
        <f>(Table1[[#This Row],[Hospital Beds 2018]]/Table1[[#This Row],[Population Estimate 2018]])*1000</f>
        <v>0</v>
      </c>
      <c r="M1511" s="1">
        <v>0.85</v>
      </c>
      <c r="N1511">
        <f>Table1[[#This Row],[Population Estimate 2018]]</f>
        <v>23957</v>
      </c>
      <c r="O1511" t="str" cm="1">
        <f t="array" ref="O151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12" spans="1:15" x14ac:dyDescent="0.3">
      <c r="A1512">
        <v>1516</v>
      </c>
      <c r="B1512" t="s">
        <v>1029</v>
      </c>
      <c r="C1512" t="s">
        <v>400</v>
      </c>
      <c r="D1512" t="s">
        <v>21</v>
      </c>
      <c r="E1512">
        <v>8</v>
      </c>
      <c r="F1512">
        <f>IF(OR(Table2[[#This Row],[ Rural-Urban Continuum Code   2013]]=1,Table2[[#This Row],[ Rural-Urban Continuum Code   2013]]=2,Table2[[#This Row],[ Rural-Urban Continuum Code   2013]]=3),1,0)</f>
        <v>0</v>
      </c>
      <c r="G1512">
        <f>IF(OR(Table2[[#This Row],[ Rural-Urban Continuum Code   2013]]=4,Table2[[#This Row],[ Rural-Urban Continuum Code   2013]]=5,Table2[[#This Row],[ Rural-Urban Continuum Code   2013]]=6),1,0)</f>
        <v>0</v>
      </c>
      <c r="H1512">
        <f>IF(OR(Table2[[#This Row],[ Rural-Urban Continuum Code   2013]]=7,Table2[[#This Row],[ Rural-Urban Continuum Code   2013]]=8,Table2[[#This Row],[ Rural-Urban Continuum Code   2013]]=9),1,0)</f>
        <v>1</v>
      </c>
      <c r="I1512">
        <v>0.24</v>
      </c>
      <c r="J1512">
        <v>0.08</v>
      </c>
      <c r="K1512" s="17">
        <f>Table1[[#This Row],[Median Income 2018]]</f>
        <v>41381</v>
      </c>
      <c r="L1512">
        <f>(Table1[[#This Row],[Hospital Beds 2018]]/Table1[[#This Row],[Population Estimate 2018]])*1000</f>
        <v>0</v>
      </c>
      <c r="M1512" s="1">
        <v>0.79</v>
      </c>
      <c r="N1512">
        <f>Table1[[#This Row],[Population Estimate 2018]]</f>
        <v>7569</v>
      </c>
      <c r="O1512" t="str" cm="1">
        <f t="array" ref="O1512">_xlfn.IFS(Table2[[#This Row],[ Rural-Urban Continuum Code   2014]]=1,"Urban",Table2[[#This Row],[ Rural-Urban Continuum Code   2015]]=1, "Suburban",Table2[[#This Row],[ Rural-Urban Continuum Code   2016]]=1,"Rural")</f>
        <v>Rural</v>
      </c>
    </row>
    <row r="1513" spans="1:15" x14ac:dyDescent="0.3">
      <c r="A1513">
        <v>1517</v>
      </c>
      <c r="B1513" t="s">
        <v>1029</v>
      </c>
      <c r="C1513" t="s">
        <v>44</v>
      </c>
      <c r="D1513" t="s">
        <v>21</v>
      </c>
      <c r="E1513">
        <v>2</v>
      </c>
      <c r="F1513">
        <f>IF(OR(Table2[[#This Row],[ Rural-Urban Continuum Code   2013]]=1,Table2[[#This Row],[ Rural-Urban Continuum Code   2013]]=2,Table2[[#This Row],[ Rural-Urban Continuum Code   2013]]=3),1,0)</f>
        <v>1</v>
      </c>
      <c r="G1513">
        <f>IF(OR(Table2[[#This Row],[ Rural-Urban Continuum Code   2013]]=4,Table2[[#This Row],[ Rural-Urban Continuum Code   2013]]=5,Table2[[#This Row],[ Rural-Urban Continuum Code   2013]]=6),1,0)</f>
        <v>0</v>
      </c>
      <c r="H1513">
        <f>IF(OR(Table2[[#This Row],[ Rural-Urban Continuum Code   2013]]=7,Table2[[#This Row],[ Rural-Urban Continuum Code   2013]]=8,Table2[[#This Row],[ Rural-Urban Continuum Code   2013]]=9),1,0)</f>
        <v>0</v>
      </c>
      <c r="I1513">
        <v>0.2</v>
      </c>
      <c r="J1513">
        <v>0.09</v>
      </c>
      <c r="K1513" s="17">
        <f>Table1[[#This Row],[Median Income 2018]]</f>
        <v>38765</v>
      </c>
      <c r="L1513">
        <f>(Table1[[#This Row],[Hospital Beds 2018]]/Table1[[#This Row],[Population Estimate 2018]])*1000</f>
        <v>0</v>
      </c>
      <c r="M1513" s="1">
        <v>0.84</v>
      </c>
      <c r="N1513">
        <f>Table1[[#This Row],[Population Estimate 2018]]</f>
        <v>16762</v>
      </c>
      <c r="O1513" t="str" cm="1">
        <f t="array" ref="O1513">_xlfn.IFS(Table2[[#This Row],[ Rural-Urban Continuum Code   2014]]=1,"Urban",Table2[[#This Row],[ Rural-Urban Continuum Code   2015]]=1, "Suburban",Table2[[#This Row],[ Rural-Urban Continuum Code   2016]]=1,"Rural")</f>
        <v>Urban</v>
      </c>
    </row>
    <row r="1514" spans="1:15" x14ac:dyDescent="0.3">
      <c r="A1514">
        <v>1518</v>
      </c>
      <c r="B1514" t="s">
        <v>1029</v>
      </c>
      <c r="C1514" t="s">
        <v>575</v>
      </c>
      <c r="D1514" t="s">
        <v>21</v>
      </c>
      <c r="E1514">
        <v>8</v>
      </c>
      <c r="F1514">
        <f>IF(OR(Table2[[#This Row],[ Rural-Urban Continuum Code   2013]]=1,Table2[[#This Row],[ Rural-Urban Continuum Code   2013]]=2,Table2[[#This Row],[ Rural-Urban Continuum Code   2013]]=3),1,0)</f>
        <v>0</v>
      </c>
      <c r="G1514">
        <f>IF(OR(Table2[[#This Row],[ Rural-Urban Continuum Code   2013]]=4,Table2[[#This Row],[ Rural-Urban Continuum Code   2013]]=5,Table2[[#This Row],[ Rural-Urban Continuum Code   2013]]=6),1,0)</f>
        <v>0</v>
      </c>
      <c r="H1514">
        <f>IF(OR(Table2[[#This Row],[ Rural-Urban Continuum Code   2013]]=7,Table2[[#This Row],[ Rural-Urban Continuum Code   2013]]=8,Table2[[#This Row],[ Rural-Urban Continuum Code   2013]]=9),1,0)</f>
        <v>1</v>
      </c>
      <c r="I1514">
        <v>0.2</v>
      </c>
      <c r="J1514">
        <v>0.08</v>
      </c>
      <c r="K1514" s="17">
        <f>Table1[[#This Row],[Median Income 2018]]</f>
        <v>51255</v>
      </c>
      <c r="L1514">
        <f>(Table1[[#This Row],[Hospital Beds 2018]]/Table1[[#This Row],[Population Estimate 2018]])*1000</f>
        <v>0</v>
      </c>
      <c r="M1514" s="1">
        <v>0.8</v>
      </c>
      <c r="N1514">
        <f>Table1[[#This Row],[Population Estimate 2018]]</f>
        <v>8313</v>
      </c>
      <c r="O1514" t="str" cm="1">
        <f t="array" ref="O1514">_xlfn.IFS(Table2[[#This Row],[ Rural-Urban Continuum Code   2014]]=1,"Urban",Table2[[#This Row],[ Rural-Urban Continuum Code   2015]]=1, "Suburban",Table2[[#This Row],[ Rural-Urban Continuum Code   2016]]=1,"Rural")</f>
        <v>Rural</v>
      </c>
    </row>
    <row r="1515" spans="1:15" x14ac:dyDescent="0.3">
      <c r="A1515">
        <v>1519</v>
      </c>
      <c r="B1515" t="s">
        <v>1029</v>
      </c>
      <c r="C1515" t="s">
        <v>45</v>
      </c>
      <c r="D1515" t="s">
        <v>21</v>
      </c>
      <c r="E1515">
        <v>3</v>
      </c>
      <c r="F1515">
        <f>IF(OR(Table2[[#This Row],[ Rural-Urban Continuum Code   2013]]=1,Table2[[#This Row],[ Rural-Urban Continuum Code   2013]]=2,Table2[[#This Row],[ Rural-Urban Continuum Code   2013]]=3),1,0)</f>
        <v>1</v>
      </c>
      <c r="G1515">
        <f>IF(OR(Table2[[#This Row],[ Rural-Urban Continuum Code   2013]]=4,Table2[[#This Row],[ Rural-Urban Continuum Code   2013]]=5,Table2[[#This Row],[ Rural-Urban Continuum Code   2013]]=6),1,0)</f>
        <v>0</v>
      </c>
      <c r="H1515">
        <f>IF(OR(Table2[[#This Row],[ Rural-Urban Continuum Code   2013]]=7,Table2[[#This Row],[ Rural-Urban Continuum Code   2013]]=8,Table2[[#This Row],[ Rural-Urban Continuum Code   2013]]=9),1,0)</f>
        <v>0</v>
      </c>
      <c r="I1515">
        <v>0.17</v>
      </c>
      <c r="J1515">
        <v>7.0000000000000007E-2</v>
      </c>
      <c r="K1515" s="17">
        <f>Table1[[#This Row],[Median Income 2018]]</f>
        <v>48920</v>
      </c>
      <c r="L1515">
        <f>(Table1[[#This Row],[Hospital Beds 2018]]/Table1[[#This Row],[Population Estimate 2018]])*1000</f>
        <v>0</v>
      </c>
      <c r="M1515" s="1">
        <v>0.6</v>
      </c>
      <c r="N1515">
        <f>Table1[[#This Row],[Population Estimate 2018]]</f>
        <v>12630</v>
      </c>
      <c r="O1515" t="str" cm="1">
        <f t="array" ref="O1515">_xlfn.IFS(Table2[[#This Row],[ Rural-Urban Continuum Code   2014]]=1,"Urban",Table2[[#This Row],[ Rural-Urban Continuum Code   2015]]=1, "Suburban",Table2[[#This Row],[ Rural-Urban Continuum Code   2016]]=1,"Rural")</f>
        <v>Urban</v>
      </c>
    </row>
    <row r="1516" spans="1:15" x14ac:dyDescent="0.3">
      <c r="A1516">
        <v>1520</v>
      </c>
      <c r="B1516" t="s">
        <v>1029</v>
      </c>
      <c r="C1516" t="s">
        <v>1039</v>
      </c>
      <c r="D1516" t="s">
        <v>21</v>
      </c>
      <c r="E1516">
        <v>7</v>
      </c>
      <c r="F1516">
        <f>IF(OR(Table2[[#This Row],[ Rural-Urban Continuum Code   2013]]=1,Table2[[#This Row],[ Rural-Urban Continuum Code   2013]]=2,Table2[[#This Row],[ Rural-Urban Continuum Code   2013]]=3),1,0)</f>
        <v>0</v>
      </c>
      <c r="G1516">
        <f>IF(OR(Table2[[#This Row],[ Rural-Urban Continuum Code   2013]]=4,Table2[[#This Row],[ Rural-Urban Continuum Code   2013]]=5,Table2[[#This Row],[ Rural-Urban Continuum Code   2013]]=6),1,0)</f>
        <v>0</v>
      </c>
      <c r="H1516">
        <f>IF(OR(Table2[[#This Row],[ Rural-Urban Continuum Code   2013]]=7,Table2[[#This Row],[ Rural-Urban Continuum Code   2013]]=8,Table2[[#This Row],[ Rural-Urban Continuum Code   2013]]=9),1,0)</f>
        <v>1</v>
      </c>
      <c r="I1516">
        <v>0.22</v>
      </c>
      <c r="J1516">
        <v>0.09</v>
      </c>
      <c r="K1516" s="17">
        <f>Table1[[#This Row],[Median Income 2018]]</f>
        <v>39392</v>
      </c>
      <c r="L1516">
        <f>(Table1[[#This Row],[Hospital Beds 2018]]/Table1[[#This Row],[Population Estimate 2018]])*1000</f>
        <v>2.7847937309759732</v>
      </c>
      <c r="M1516" s="1">
        <v>0.82</v>
      </c>
      <c r="N1516">
        <f>Table1[[#This Row],[Population Estimate 2018]]</f>
        <v>15441</v>
      </c>
      <c r="O1516" t="str" cm="1">
        <f t="array" ref="O1516">_xlfn.IFS(Table2[[#This Row],[ Rural-Urban Continuum Code   2014]]=1,"Urban",Table2[[#This Row],[ Rural-Urban Continuum Code   2015]]=1, "Suburban",Table2[[#This Row],[ Rural-Urban Continuum Code   2016]]=1,"Rural")</f>
        <v>Rural</v>
      </c>
    </row>
    <row r="1517" spans="1:15" x14ac:dyDescent="0.3">
      <c r="A1517">
        <v>1521</v>
      </c>
      <c r="B1517" t="s">
        <v>1029</v>
      </c>
      <c r="C1517" t="s">
        <v>268</v>
      </c>
      <c r="D1517" t="s">
        <v>21</v>
      </c>
      <c r="E1517">
        <v>6</v>
      </c>
      <c r="F1517">
        <f>IF(OR(Table2[[#This Row],[ Rural-Urban Continuum Code   2013]]=1,Table2[[#This Row],[ Rural-Urban Continuum Code   2013]]=2,Table2[[#This Row],[ Rural-Urban Continuum Code   2013]]=3),1,0)</f>
        <v>0</v>
      </c>
      <c r="G1517">
        <f>IF(OR(Table2[[#This Row],[ Rural-Urban Continuum Code   2013]]=4,Table2[[#This Row],[ Rural-Urban Continuum Code   2013]]=5,Table2[[#This Row],[ Rural-Urban Continuum Code   2013]]=6),1,0)</f>
        <v>1</v>
      </c>
      <c r="H1517">
        <f>IF(OR(Table2[[#This Row],[ Rural-Urban Continuum Code   2013]]=7,Table2[[#This Row],[ Rural-Urban Continuum Code   2013]]=8,Table2[[#This Row],[ Rural-Urban Continuum Code   2013]]=9),1,0)</f>
        <v>0</v>
      </c>
      <c r="I1517">
        <v>0.24</v>
      </c>
      <c r="J1517">
        <v>0.08</v>
      </c>
      <c r="K1517" s="17">
        <f>Table1[[#This Row],[Median Income 2018]]</f>
        <v>36762</v>
      </c>
      <c r="L1517">
        <f>(Table1[[#This Row],[Hospital Beds 2018]]/Table1[[#This Row],[Population Estimate 2018]])*1000</f>
        <v>0</v>
      </c>
      <c r="M1517" s="1">
        <v>0.79</v>
      </c>
      <c r="N1517">
        <f>Table1[[#This Row],[Population Estimate 2018]]</f>
        <v>13373</v>
      </c>
      <c r="O1517" t="str" cm="1">
        <f t="array" ref="O151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18" spans="1:15" x14ac:dyDescent="0.3">
      <c r="A1518">
        <v>1522</v>
      </c>
      <c r="B1518" t="s">
        <v>1029</v>
      </c>
      <c r="C1518" t="s">
        <v>1040</v>
      </c>
      <c r="D1518" t="s">
        <v>21</v>
      </c>
      <c r="E1518">
        <v>7</v>
      </c>
      <c r="F1518">
        <f>IF(OR(Table2[[#This Row],[ Rural-Urban Continuum Code   2013]]=1,Table2[[#This Row],[ Rural-Urban Continuum Code   2013]]=2,Table2[[#This Row],[ Rural-Urban Continuum Code   2013]]=3),1,0)</f>
        <v>0</v>
      </c>
      <c r="G1518">
        <f>IF(OR(Table2[[#This Row],[ Rural-Urban Continuum Code   2013]]=4,Table2[[#This Row],[ Rural-Urban Continuum Code   2013]]=5,Table2[[#This Row],[ Rural-Urban Continuum Code   2013]]=6),1,0)</f>
        <v>0</v>
      </c>
      <c r="H1518">
        <f>IF(OR(Table2[[#This Row],[ Rural-Urban Continuum Code   2013]]=7,Table2[[#This Row],[ Rural-Urban Continuum Code   2013]]=8,Table2[[#This Row],[ Rural-Urban Continuum Code   2013]]=9),1,0)</f>
        <v>1</v>
      </c>
      <c r="I1518">
        <v>0.19</v>
      </c>
      <c r="J1518">
        <v>0.06</v>
      </c>
      <c r="K1518" s="17">
        <f>Table1[[#This Row],[Median Income 2018]]</f>
        <v>37331</v>
      </c>
      <c r="L1518">
        <f>(Table1[[#This Row],[Hospital Beds 2018]]/Table1[[#This Row],[Population Estimate 2018]])*1000</f>
        <v>0</v>
      </c>
      <c r="M1518" s="1">
        <v>0.86</v>
      </c>
      <c r="N1518">
        <f>Table1[[#This Row],[Population Estimate 2018]]</f>
        <v>29423</v>
      </c>
      <c r="O1518" t="str" cm="1">
        <f t="array" ref="O1518">_xlfn.IFS(Table2[[#This Row],[ Rural-Urban Continuum Code   2014]]=1,"Urban",Table2[[#This Row],[ Rural-Urban Continuum Code   2015]]=1, "Suburban",Table2[[#This Row],[ Rural-Urban Continuum Code   2016]]=1,"Rural")</f>
        <v>Rural</v>
      </c>
    </row>
    <row r="1519" spans="1:15" x14ac:dyDescent="0.3">
      <c r="A1519">
        <v>1523</v>
      </c>
      <c r="B1519" t="s">
        <v>1029</v>
      </c>
      <c r="C1519" t="s">
        <v>50</v>
      </c>
      <c r="D1519" t="s">
        <v>21</v>
      </c>
      <c r="E1519">
        <v>1</v>
      </c>
      <c r="F1519">
        <f>IF(OR(Table2[[#This Row],[ Rural-Urban Continuum Code   2013]]=1,Table2[[#This Row],[ Rural-Urban Continuum Code   2013]]=2,Table2[[#This Row],[ Rural-Urban Continuum Code   2013]]=3),1,0)</f>
        <v>1</v>
      </c>
      <c r="G1519">
        <f>IF(OR(Table2[[#This Row],[ Rural-Urban Continuum Code   2013]]=4,Table2[[#This Row],[ Rural-Urban Continuum Code   2013]]=5,Table2[[#This Row],[ Rural-Urban Continuum Code   2013]]=6),1,0)</f>
        <v>0</v>
      </c>
      <c r="H1519">
        <f>IF(OR(Table2[[#This Row],[ Rural-Urban Continuum Code   2013]]=7,Table2[[#This Row],[ Rural-Urban Continuum Code   2013]]=8,Table2[[#This Row],[ Rural-Urban Continuum Code   2013]]=9),1,0)</f>
        <v>0</v>
      </c>
      <c r="I1519">
        <v>0.17</v>
      </c>
      <c r="J1519">
        <v>7.0000000000000007E-2</v>
      </c>
      <c r="K1519" s="17">
        <f>Table1[[#This Row],[Median Income 2018]]</f>
        <v>58738</v>
      </c>
      <c r="L1519">
        <f>(Table1[[#This Row],[Hospital Beds 2018]]/Table1[[#This Row],[Population Estimate 2018]])*1000</f>
        <v>1.7652165525224268</v>
      </c>
      <c r="M1519" s="1">
        <v>0.86</v>
      </c>
      <c r="N1519">
        <f>Table1[[#This Row],[Population Estimate 2018]]</f>
        <v>103670</v>
      </c>
      <c r="O1519" t="str" cm="1">
        <f t="array" ref="O1519">_xlfn.IFS(Table2[[#This Row],[ Rural-Urban Continuum Code   2014]]=1,"Urban",Table2[[#This Row],[ Rural-Urban Continuum Code   2015]]=1, "Suburban",Table2[[#This Row],[ Rural-Urban Continuum Code   2016]]=1,"Rural")</f>
        <v>Urban</v>
      </c>
    </row>
    <row r="1520" spans="1:15" x14ac:dyDescent="0.3">
      <c r="A1520">
        <v>1524</v>
      </c>
      <c r="B1520" t="s">
        <v>1029</v>
      </c>
      <c r="C1520" t="s">
        <v>1041</v>
      </c>
      <c r="D1520" t="s">
        <v>21</v>
      </c>
      <c r="E1520">
        <v>6</v>
      </c>
      <c r="F1520">
        <f>IF(OR(Table2[[#This Row],[ Rural-Urban Continuum Code   2013]]=1,Table2[[#This Row],[ Rural-Urban Continuum Code   2013]]=2,Table2[[#This Row],[ Rural-Urban Continuum Code   2013]]=3),1,0)</f>
        <v>0</v>
      </c>
      <c r="G1520">
        <f>IF(OR(Table2[[#This Row],[ Rural-Urban Continuum Code   2013]]=4,Table2[[#This Row],[ Rural-Urban Continuum Code   2013]]=5,Table2[[#This Row],[ Rural-Urban Continuum Code   2013]]=6),1,0)</f>
        <v>1</v>
      </c>
      <c r="H1520">
        <f>IF(OR(Table2[[#This Row],[ Rural-Urban Continuum Code   2013]]=7,Table2[[#This Row],[ Rural-Urban Continuum Code   2013]]=8,Table2[[#This Row],[ Rural-Urban Continuum Code   2013]]=9),1,0)</f>
        <v>0</v>
      </c>
      <c r="I1520">
        <v>0.23</v>
      </c>
      <c r="J1520">
        <v>0.08</v>
      </c>
      <c r="K1520" s="17">
        <f>Table1[[#This Row],[Median Income 2018]]</f>
        <v>52282</v>
      </c>
      <c r="L1520">
        <f>(Table1[[#This Row],[Hospital Beds 2018]]/Table1[[#This Row],[Population Estimate 2018]])*1000</f>
        <v>1.6320979258755526</v>
      </c>
      <c r="M1520" s="1">
        <v>0.81</v>
      </c>
      <c r="N1520">
        <f>Table1[[#This Row],[Population Estimate 2018]]</f>
        <v>14705</v>
      </c>
      <c r="O1520" t="str" cm="1">
        <f t="array" ref="O152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21" spans="1:15" x14ac:dyDescent="0.3">
      <c r="A1521">
        <v>1525</v>
      </c>
      <c r="B1521" t="s">
        <v>1029</v>
      </c>
      <c r="C1521" t="s">
        <v>1042</v>
      </c>
      <c r="D1521" t="s">
        <v>21</v>
      </c>
      <c r="E1521">
        <v>8</v>
      </c>
      <c r="F1521">
        <f>IF(OR(Table2[[#This Row],[ Rural-Urban Continuum Code   2013]]=1,Table2[[#This Row],[ Rural-Urban Continuum Code   2013]]=2,Table2[[#This Row],[ Rural-Urban Continuum Code   2013]]=3),1,0)</f>
        <v>0</v>
      </c>
      <c r="G1521">
        <f>IF(OR(Table2[[#This Row],[ Rural-Urban Continuum Code   2013]]=4,Table2[[#This Row],[ Rural-Urban Continuum Code   2013]]=5,Table2[[#This Row],[ Rural-Urban Continuum Code   2013]]=6),1,0)</f>
        <v>0</v>
      </c>
      <c r="H1521">
        <f>IF(OR(Table2[[#This Row],[ Rural-Urban Continuum Code   2013]]=7,Table2[[#This Row],[ Rural-Urban Continuum Code   2013]]=8,Table2[[#This Row],[ Rural-Urban Continuum Code   2013]]=9),1,0)</f>
        <v>1</v>
      </c>
      <c r="I1521">
        <v>0.2</v>
      </c>
      <c r="J1521">
        <v>7.0000000000000007E-2</v>
      </c>
      <c r="K1521" s="17">
        <f>Table1[[#This Row],[Median Income 2018]]</f>
        <v>43731</v>
      </c>
      <c r="L1521">
        <f>(Table1[[#This Row],[Hospital Beds 2018]]/Table1[[#This Row],[Population Estimate 2018]])*1000</f>
        <v>3.7718768859384428</v>
      </c>
      <c r="M1521" s="1">
        <v>0.83</v>
      </c>
      <c r="N1521">
        <f>Table1[[#This Row],[Population Estimate 2018]]</f>
        <v>6628</v>
      </c>
      <c r="O1521" t="str" cm="1">
        <f t="array" ref="O1521">_xlfn.IFS(Table2[[#This Row],[ Rural-Urban Continuum Code   2014]]=1,"Urban",Table2[[#This Row],[ Rural-Urban Continuum Code   2015]]=1, "Suburban",Table2[[#This Row],[ Rural-Urban Continuum Code   2016]]=1,"Rural")</f>
        <v>Rural</v>
      </c>
    </row>
    <row r="1522" spans="1:15" x14ac:dyDescent="0.3">
      <c r="A1522">
        <v>1526</v>
      </c>
      <c r="B1522" t="s">
        <v>1029</v>
      </c>
      <c r="C1522" t="s">
        <v>52</v>
      </c>
      <c r="D1522" t="s">
        <v>21</v>
      </c>
      <c r="E1522">
        <v>2</v>
      </c>
      <c r="F1522">
        <f>IF(OR(Table2[[#This Row],[ Rural-Urban Continuum Code   2013]]=1,Table2[[#This Row],[ Rural-Urban Continuum Code   2013]]=2,Table2[[#This Row],[ Rural-Urban Continuum Code   2013]]=3),1,0)</f>
        <v>1</v>
      </c>
      <c r="G1522">
        <f>IF(OR(Table2[[#This Row],[ Rural-Urban Continuum Code   2013]]=4,Table2[[#This Row],[ Rural-Urban Continuum Code   2013]]=5,Table2[[#This Row],[ Rural-Urban Continuum Code   2013]]=6),1,0)</f>
        <v>0</v>
      </c>
      <c r="H1522">
        <f>IF(OR(Table2[[#This Row],[ Rural-Urban Continuum Code   2013]]=7,Table2[[#This Row],[ Rural-Urban Continuum Code   2013]]=8,Table2[[#This Row],[ Rural-Urban Continuum Code   2013]]=9),1,0)</f>
        <v>0</v>
      </c>
      <c r="I1522">
        <v>0.16</v>
      </c>
      <c r="J1522">
        <v>7.0000000000000007E-2</v>
      </c>
      <c r="K1522" s="17">
        <f>Table1[[#This Row],[Median Income 2018]]</f>
        <v>44799</v>
      </c>
      <c r="L1522">
        <f>(Table1[[#This Row],[Hospital Beds 2018]]/Table1[[#This Row],[Population Estimate 2018]])*1000</f>
        <v>5.6007919896685081</v>
      </c>
      <c r="M1522" s="1">
        <v>0.84</v>
      </c>
      <c r="N1522">
        <f>Table1[[#This Row],[Population Estimate 2018]]</f>
        <v>291923</v>
      </c>
      <c r="O1522" t="str" cm="1">
        <f t="array" ref="O1522">_xlfn.IFS(Table2[[#This Row],[ Rural-Urban Continuum Code   2014]]=1,"Urban",Table2[[#This Row],[ Rural-Urban Continuum Code   2015]]=1, "Suburban",Table2[[#This Row],[ Rural-Urban Continuum Code   2016]]=1,"Rural")</f>
        <v>Urban</v>
      </c>
    </row>
    <row r="1523" spans="1:15" x14ac:dyDescent="0.3">
      <c r="A1523">
        <v>1527</v>
      </c>
      <c r="B1523" t="s">
        <v>1029</v>
      </c>
      <c r="C1523" t="s">
        <v>533</v>
      </c>
      <c r="D1523" t="s">
        <v>21</v>
      </c>
      <c r="E1523">
        <v>7</v>
      </c>
      <c r="F1523">
        <f>IF(OR(Table2[[#This Row],[ Rural-Urban Continuum Code   2013]]=1,Table2[[#This Row],[ Rural-Urban Continuum Code   2013]]=2,Table2[[#This Row],[ Rural-Urban Continuum Code   2013]]=3),1,0)</f>
        <v>0</v>
      </c>
      <c r="G1523">
        <f>IF(OR(Table2[[#This Row],[ Rural-Urban Continuum Code   2013]]=4,Table2[[#This Row],[ Rural-Urban Continuum Code   2013]]=5,Table2[[#This Row],[ Rural-Urban Continuum Code   2013]]=6),1,0)</f>
        <v>0</v>
      </c>
      <c r="H1523">
        <f>IF(OR(Table2[[#This Row],[ Rural-Urban Continuum Code   2013]]=7,Table2[[#This Row],[ Rural-Urban Continuum Code   2013]]=8,Table2[[#This Row],[ Rural-Urban Continuum Code   2013]]=9),1,0)</f>
        <v>1</v>
      </c>
      <c r="I1523">
        <v>0.22</v>
      </c>
      <c r="J1523">
        <v>0.08</v>
      </c>
      <c r="K1523" s="17">
        <f>Table1[[#This Row],[Median Income 2018]]</f>
        <v>40315</v>
      </c>
      <c r="L1523">
        <f>(Table1[[#This Row],[Hospital Beds 2018]]/Table1[[#This Row],[Population Estimate 2018]])*1000</f>
        <v>1.5130119023602986</v>
      </c>
      <c r="M1523" s="1">
        <v>0.79</v>
      </c>
      <c r="N1523">
        <f>Table1[[#This Row],[Population Estimate 2018]]</f>
        <v>9914</v>
      </c>
      <c r="O1523" t="str" cm="1">
        <f t="array" ref="O1523">_xlfn.IFS(Table2[[#This Row],[ Rural-Urban Continuum Code   2014]]=1,"Urban",Table2[[#This Row],[ Rural-Urban Continuum Code   2015]]=1, "Suburban",Table2[[#This Row],[ Rural-Urban Continuum Code   2016]]=1,"Rural")</f>
        <v>Rural</v>
      </c>
    </row>
    <row r="1524" spans="1:15" x14ac:dyDescent="0.3">
      <c r="A1524">
        <v>1528</v>
      </c>
      <c r="B1524" t="s">
        <v>1029</v>
      </c>
      <c r="C1524" t="s">
        <v>582</v>
      </c>
      <c r="D1524" t="s">
        <v>21</v>
      </c>
      <c r="E1524">
        <v>7</v>
      </c>
      <c r="F1524">
        <f>IF(OR(Table2[[#This Row],[ Rural-Urban Continuum Code   2013]]=1,Table2[[#This Row],[ Rural-Urban Continuum Code   2013]]=2,Table2[[#This Row],[ Rural-Urban Continuum Code   2013]]=3),1,0)</f>
        <v>0</v>
      </c>
      <c r="G1524">
        <f>IF(OR(Table2[[#This Row],[ Rural-Urban Continuum Code   2013]]=4,Table2[[#This Row],[ Rural-Urban Continuum Code   2013]]=5,Table2[[#This Row],[ Rural-Urban Continuum Code   2013]]=6),1,0)</f>
        <v>0</v>
      </c>
      <c r="H1524">
        <f>IF(OR(Table2[[#This Row],[ Rural-Urban Continuum Code   2013]]=7,Table2[[#This Row],[ Rural-Urban Continuum Code   2013]]=8,Table2[[#This Row],[ Rural-Urban Continuum Code   2013]]=9),1,0)</f>
        <v>1</v>
      </c>
      <c r="I1524">
        <v>0.22</v>
      </c>
      <c r="J1524">
        <v>0.08</v>
      </c>
      <c r="K1524" s="17">
        <f>Table1[[#This Row],[Median Income 2018]]</f>
        <v>40639</v>
      </c>
      <c r="L1524">
        <f>(Table1[[#This Row],[Hospital Beds 2018]]/Table1[[#This Row],[Population Estimate 2018]])*1000</f>
        <v>2.258141193249346</v>
      </c>
      <c r="M1524" s="1">
        <v>0.8</v>
      </c>
      <c r="N1524">
        <f>Table1[[#This Row],[Population Estimate 2018]]</f>
        <v>8414</v>
      </c>
      <c r="O1524" t="str" cm="1">
        <f t="array" ref="O1524">_xlfn.IFS(Table2[[#This Row],[ Rural-Urban Continuum Code   2014]]=1,"Urban",Table2[[#This Row],[ Rural-Urban Continuum Code   2015]]=1, "Suburban",Table2[[#This Row],[ Rural-Urban Continuum Code   2016]]=1,"Rural")</f>
        <v>Rural</v>
      </c>
    </row>
    <row r="1525" spans="1:15" x14ac:dyDescent="0.3">
      <c r="A1525">
        <v>1529</v>
      </c>
      <c r="B1525" t="s">
        <v>1029</v>
      </c>
      <c r="C1525" t="s">
        <v>54</v>
      </c>
      <c r="D1525" t="s">
        <v>21</v>
      </c>
      <c r="E1525">
        <v>6</v>
      </c>
      <c r="F1525">
        <f>IF(OR(Table2[[#This Row],[ Rural-Urban Continuum Code   2013]]=1,Table2[[#This Row],[ Rural-Urban Continuum Code   2013]]=2,Table2[[#This Row],[ Rural-Urban Continuum Code   2013]]=3),1,0)</f>
        <v>0</v>
      </c>
      <c r="G1525">
        <f>IF(OR(Table2[[#This Row],[ Rural-Urban Continuum Code   2013]]=4,Table2[[#This Row],[ Rural-Urban Continuum Code   2013]]=5,Table2[[#This Row],[ Rural-Urban Continuum Code   2013]]=6),1,0)</f>
        <v>1</v>
      </c>
      <c r="H1525">
        <f>IF(OR(Table2[[#This Row],[ Rural-Urban Continuum Code   2013]]=7,Table2[[#This Row],[ Rural-Urban Continuum Code   2013]]=8,Table2[[#This Row],[ Rural-Urban Continuum Code   2013]]=9),1,0)</f>
        <v>0</v>
      </c>
      <c r="I1525">
        <v>0.22</v>
      </c>
      <c r="J1525">
        <v>0.1</v>
      </c>
      <c r="K1525" s="17">
        <f>Table1[[#This Row],[Median Income 2018]]</f>
        <v>44978</v>
      </c>
      <c r="L1525">
        <f>(Table1[[#This Row],[Hospital Beds 2018]]/Table1[[#This Row],[Population Estimate 2018]])*1000</f>
        <v>4.3135095447870775</v>
      </c>
      <c r="M1525" s="1">
        <v>0.83</v>
      </c>
      <c r="N1525">
        <f>Table1[[#This Row],[Population Estimate 2018]]</f>
        <v>21792</v>
      </c>
      <c r="O1525" t="str" cm="1">
        <f t="array" ref="O152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26" spans="1:15" x14ac:dyDescent="0.3">
      <c r="A1526">
        <v>1530</v>
      </c>
      <c r="B1526" t="s">
        <v>1029</v>
      </c>
      <c r="C1526" t="s">
        <v>1043</v>
      </c>
      <c r="D1526" t="s">
        <v>21</v>
      </c>
      <c r="E1526">
        <v>8</v>
      </c>
      <c r="F1526">
        <f>IF(OR(Table2[[#This Row],[ Rural-Urban Continuum Code   2013]]=1,Table2[[#This Row],[ Rural-Urban Continuum Code   2013]]=2,Table2[[#This Row],[ Rural-Urban Continuum Code   2013]]=3),1,0)</f>
        <v>0</v>
      </c>
      <c r="G1526">
        <f>IF(OR(Table2[[#This Row],[ Rural-Urban Continuum Code   2013]]=4,Table2[[#This Row],[ Rural-Urban Continuum Code   2013]]=5,Table2[[#This Row],[ Rural-Urban Continuum Code   2013]]=6),1,0)</f>
        <v>0</v>
      </c>
      <c r="H1526">
        <f>IF(OR(Table2[[#This Row],[ Rural-Urban Continuum Code   2013]]=7,Table2[[#This Row],[ Rural-Urban Continuum Code   2013]]=8,Table2[[#This Row],[ Rural-Urban Continuum Code   2013]]=9),1,0)</f>
        <v>1</v>
      </c>
      <c r="I1526">
        <v>0.33</v>
      </c>
      <c r="J1526">
        <v>0.08</v>
      </c>
      <c r="K1526" s="17">
        <f>Table1[[#This Row],[Median Income 2018]]</f>
        <v>35025</v>
      </c>
      <c r="L1526">
        <f>(Table1[[#This Row],[Hospital Beds 2018]]/Table1[[#This Row],[Population Estimate 2018]])*1000</f>
        <v>0</v>
      </c>
      <c r="M1526" s="1">
        <v>0.72</v>
      </c>
      <c r="N1526">
        <f>Table1[[#This Row],[Population Estimate 2018]]</f>
        <v>9509</v>
      </c>
      <c r="O1526" t="str" cm="1">
        <f t="array" ref="O1526">_xlfn.IFS(Table2[[#This Row],[ Rural-Urban Continuum Code   2014]]=1,"Urban",Table2[[#This Row],[ Rural-Urban Continuum Code   2015]]=1, "Suburban",Table2[[#This Row],[ Rural-Urban Continuum Code   2016]]=1,"Rural")</f>
        <v>Rural</v>
      </c>
    </row>
    <row r="1527" spans="1:15" x14ac:dyDescent="0.3">
      <c r="A1527">
        <v>1531</v>
      </c>
      <c r="B1527" t="s">
        <v>1029</v>
      </c>
      <c r="C1527" t="s">
        <v>1044</v>
      </c>
      <c r="D1527" t="s">
        <v>21</v>
      </c>
      <c r="E1527">
        <v>8</v>
      </c>
      <c r="F1527">
        <f>IF(OR(Table2[[#This Row],[ Rural-Urban Continuum Code   2013]]=1,Table2[[#This Row],[ Rural-Urban Continuum Code   2013]]=2,Table2[[#This Row],[ Rural-Urban Continuum Code   2013]]=3),1,0)</f>
        <v>0</v>
      </c>
      <c r="G1527">
        <f>IF(OR(Table2[[#This Row],[ Rural-Urban Continuum Code   2013]]=4,Table2[[#This Row],[ Rural-Urban Continuum Code   2013]]=5,Table2[[#This Row],[ Rural-Urban Continuum Code   2013]]=6),1,0)</f>
        <v>0</v>
      </c>
      <c r="H1527">
        <f>IF(OR(Table2[[#This Row],[ Rural-Urban Continuum Code   2013]]=7,Table2[[#This Row],[ Rural-Urban Continuum Code   2013]]=8,Table2[[#This Row],[ Rural-Urban Continuum Code   2013]]=9),1,0)</f>
        <v>1</v>
      </c>
      <c r="I1527">
        <v>0.25</v>
      </c>
      <c r="J1527">
        <v>0.09</v>
      </c>
      <c r="K1527" s="17">
        <f>Table1[[#This Row],[Median Income 2018]]</f>
        <v>47191</v>
      </c>
      <c r="L1527">
        <f>(Table1[[#This Row],[Hospital Beds 2018]]/Table1[[#This Row],[Population Estimate 2018]])*1000</f>
        <v>0</v>
      </c>
      <c r="M1527" s="1">
        <v>0.77</v>
      </c>
      <c r="N1527">
        <f>Table1[[#This Row],[Population Estimate 2018]]</f>
        <v>4404</v>
      </c>
      <c r="O1527" t="str" cm="1">
        <f t="array" ref="O1527">_xlfn.IFS(Table2[[#This Row],[ Rural-Urban Continuum Code   2014]]=1,"Urban",Table2[[#This Row],[ Rural-Urban Continuum Code   2015]]=1, "Suburban",Table2[[#This Row],[ Rural-Urban Continuum Code   2016]]=1,"Rural")</f>
        <v>Rural</v>
      </c>
    </row>
    <row r="1528" spans="1:15" x14ac:dyDescent="0.3">
      <c r="A1528">
        <v>1532</v>
      </c>
      <c r="B1528" t="s">
        <v>1029</v>
      </c>
      <c r="C1528" t="s">
        <v>159</v>
      </c>
      <c r="D1528" t="s">
        <v>21</v>
      </c>
      <c r="E1528">
        <v>6</v>
      </c>
      <c r="F1528">
        <f>IF(OR(Table2[[#This Row],[ Rural-Urban Continuum Code   2013]]=1,Table2[[#This Row],[ Rural-Urban Continuum Code   2013]]=2,Table2[[#This Row],[ Rural-Urban Continuum Code   2013]]=3),1,0)</f>
        <v>0</v>
      </c>
      <c r="G1528">
        <f>IF(OR(Table2[[#This Row],[ Rural-Urban Continuum Code   2013]]=4,Table2[[#This Row],[ Rural-Urban Continuum Code   2013]]=5,Table2[[#This Row],[ Rural-Urban Continuum Code   2013]]=6),1,0)</f>
        <v>1</v>
      </c>
      <c r="H1528">
        <f>IF(OR(Table2[[#This Row],[ Rural-Urban Continuum Code   2013]]=7,Table2[[#This Row],[ Rural-Urban Continuum Code   2013]]=8,Table2[[#This Row],[ Rural-Urban Continuum Code   2013]]=9),1,0)</f>
        <v>0</v>
      </c>
      <c r="I1528">
        <v>0.19</v>
      </c>
      <c r="J1528">
        <v>7.0000000000000007E-2</v>
      </c>
      <c r="K1528" s="17">
        <f>Table1[[#This Row],[Median Income 2018]]</f>
        <v>45767</v>
      </c>
      <c r="L1528">
        <f>(Table1[[#This Row],[Hospital Beds 2018]]/Table1[[#This Row],[Population Estimate 2018]])*1000</f>
        <v>0</v>
      </c>
      <c r="M1528" s="1">
        <v>0.77</v>
      </c>
      <c r="N1528">
        <f>Table1[[#This Row],[Population Estimate 2018]]</f>
        <v>10137</v>
      </c>
      <c r="O1528" t="str" cm="1">
        <f t="array" ref="O152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29" spans="1:15" x14ac:dyDescent="0.3">
      <c r="A1529">
        <v>1533</v>
      </c>
      <c r="B1529" t="s">
        <v>1029</v>
      </c>
      <c r="C1529" t="s">
        <v>1045</v>
      </c>
      <c r="D1529" t="s">
        <v>21</v>
      </c>
      <c r="E1529">
        <v>7</v>
      </c>
      <c r="F1529">
        <f>IF(OR(Table2[[#This Row],[ Rural-Urban Continuum Code   2013]]=1,Table2[[#This Row],[ Rural-Urban Continuum Code   2013]]=2,Table2[[#This Row],[ Rural-Urban Continuum Code   2013]]=3),1,0)</f>
        <v>0</v>
      </c>
      <c r="G1529">
        <f>IF(OR(Table2[[#This Row],[ Rural-Urban Continuum Code   2013]]=4,Table2[[#This Row],[ Rural-Urban Continuum Code   2013]]=5,Table2[[#This Row],[ Rural-Urban Continuum Code   2013]]=6),1,0)</f>
        <v>0</v>
      </c>
      <c r="H1529">
        <f>IF(OR(Table2[[#This Row],[ Rural-Urban Continuum Code   2013]]=7,Table2[[#This Row],[ Rural-Urban Continuum Code   2013]]=8,Table2[[#This Row],[ Rural-Urban Continuum Code   2013]]=9),1,0)</f>
        <v>1</v>
      </c>
      <c r="I1529">
        <v>0.2</v>
      </c>
      <c r="J1529">
        <v>0.09</v>
      </c>
      <c r="K1529" s="17">
        <f>Table1[[#This Row],[Median Income 2018]]</f>
        <v>36762</v>
      </c>
      <c r="L1529">
        <f>(Table1[[#This Row],[Hospital Beds 2018]]/Table1[[#This Row],[Population Estimate 2018]])*1000</f>
        <v>3.0691685796985726</v>
      </c>
      <c r="M1529" s="1">
        <v>0.84</v>
      </c>
      <c r="N1529">
        <f>Table1[[#This Row],[Population Estimate 2018]]</f>
        <v>40076</v>
      </c>
      <c r="O1529" t="str" cm="1">
        <f t="array" ref="O1529">_xlfn.IFS(Table2[[#This Row],[ Rural-Urban Continuum Code   2014]]=1,"Urban",Table2[[#This Row],[ Rural-Urban Continuum Code   2015]]=1, "Suburban",Table2[[#This Row],[ Rural-Urban Continuum Code   2016]]=1,"Rural")</f>
        <v>Rural</v>
      </c>
    </row>
    <row r="1530" spans="1:15" x14ac:dyDescent="0.3">
      <c r="A1530">
        <v>1534</v>
      </c>
      <c r="B1530" t="s">
        <v>1029</v>
      </c>
      <c r="C1530" t="s">
        <v>897</v>
      </c>
      <c r="D1530" t="s">
        <v>21</v>
      </c>
      <c r="E1530">
        <v>7</v>
      </c>
      <c r="F1530">
        <f>IF(OR(Table2[[#This Row],[ Rural-Urban Continuum Code   2013]]=1,Table2[[#This Row],[ Rural-Urban Continuum Code   2013]]=2,Table2[[#This Row],[ Rural-Urban Continuum Code   2013]]=3),1,0)</f>
        <v>0</v>
      </c>
      <c r="G1530">
        <f>IF(OR(Table2[[#This Row],[ Rural-Urban Continuum Code   2013]]=4,Table2[[#This Row],[ Rural-Urban Continuum Code   2013]]=5,Table2[[#This Row],[ Rural-Urban Continuum Code   2013]]=6),1,0)</f>
        <v>0</v>
      </c>
      <c r="H1530">
        <f>IF(OR(Table2[[#This Row],[ Rural-Urban Continuum Code   2013]]=7,Table2[[#This Row],[ Rural-Urban Continuum Code   2013]]=8,Table2[[#This Row],[ Rural-Urban Continuum Code   2013]]=9),1,0)</f>
        <v>1</v>
      </c>
      <c r="I1530">
        <v>0.21</v>
      </c>
      <c r="J1530">
        <v>0.09</v>
      </c>
      <c r="K1530" s="17">
        <f>Table1[[#This Row],[Median Income 2018]]</f>
        <v>37755</v>
      </c>
      <c r="L1530">
        <f>(Table1[[#This Row],[Hospital Beds 2018]]/Table1[[#This Row],[Population Estimate 2018]])*1000</f>
        <v>1.4739117618158595</v>
      </c>
      <c r="M1530" s="1">
        <v>0.84</v>
      </c>
      <c r="N1530">
        <f>Table1[[#This Row],[Population Estimate 2018]]</f>
        <v>10177</v>
      </c>
      <c r="O1530" t="str" cm="1">
        <f t="array" ref="O1530">_xlfn.IFS(Table2[[#This Row],[ Rural-Urban Continuum Code   2014]]=1,"Urban",Table2[[#This Row],[ Rural-Urban Continuum Code   2015]]=1, "Suburban",Table2[[#This Row],[ Rural-Urban Continuum Code   2016]]=1,"Rural")</f>
        <v>Rural</v>
      </c>
    </row>
    <row r="1531" spans="1:15" x14ac:dyDescent="0.3">
      <c r="A1531">
        <v>1535</v>
      </c>
      <c r="B1531" t="s">
        <v>1029</v>
      </c>
      <c r="C1531" t="s">
        <v>56</v>
      </c>
      <c r="D1531" t="s">
        <v>58</v>
      </c>
      <c r="E1531">
        <v>1</v>
      </c>
      <c r="F1531">
        <f>IF(OR(Table2[[#This Row],[ Rural-Urban Continuum Code   2013]]=1,Table2[[#This Row],[ Rural-Urban Continuum Code   2013]]=2,Table2[[#This Row],[ Rural-Urban Continuum Code   2013]]=3),1,0)</f>
        <v>1</v>
      </c>
      <c r="G1531">
        <f>IF(OR(Table2[[#This Row],[ Rural-Urban Continuum Code   2013]]=4,Table2[[#This Row],[ Rural-Urban Continuum Code   2013]]=5,Table2[[#This Row],[ Rural-Urban Continuum Code   2013]]=6),1,0)</f>
        <v>0</v>
      </c>
      <c r="H1531">
        <f>IF(OR(Table2[[#This Row],[ Rural-Urban Continuum Code   2013]]=7,Table2[[#This Row],[ Rural-Urban Continuum Code   2013]]=8,Table2[[#This Row],[ Rural-Urban Continuum Code   2013]]=9),1,0)</f>
        <v>0</v>
      </c>
      <c r="I1531">
        <v>0.15</v>
      </c>
      <c r="J1531">
        <v>0.06</v>
      </c>
      <c r="K1531" s="17">
        <f>Table1[[#This Row],[Median Income 2018]]</f>
        <v>55864</v>
      </c>
      <c r="L1531">
        <f>(Table1[[#This Row],[Hospital Beds 2018]]/Table1[[#This Row],[Population Estimate 2018]])*1000</f>
        <v>4.3366694892382913</v>
      </c>
      <c r="M1531" s="1">
        <v>0.87</v>
      </c>
      <c r="N1531">
        <f>Table1[[#This Row],[Population Estimate 2018]]</f>
        <v>700307</v>
      </c>
      <c r="O1531" t="str" cm="1">
        <f t="array" ref="O1531">_xlfn.IFS(Table2[[#This Row],[ Rural-Urban Continuum Code   2014]]=1,"Urban",Table2[[#This Row],[ Rural-Urban Continuum Code   2015]]=1, "Suburban",Table2[[#This Row],[ Rural-Urban Continuum Code   2016]]=1,"Rural")</f>
        <v>Urban</v>
      </c>
    </row>
    <row r="1532" spans="1:15" x14ac:dyDescent="0.3">
      <c r="A1532">
        <v>1536</v>
      </c>
      <c r="B1532" t="s">
        <v>1029</v>
      </c>
      <c r="C1532" t="s">
        <v>428</v>
      </c>
      <c r="D1532" t="s">
        <v>21</v>
      </c>
      <c r="E1532">
        <v>3</v>
      </c>
      <c r="F1532">
        <f>IF(OR(Table2[[#This Row],[ Rural-Urban Continuum Code   2013]]=1,Table2[[#This Row],[ Rural-Urban Continuum Code   2013]]=2,Table2[[#This Row],[ Rural-Urban Continuum Code   2013]]=3),1,0)</f>
        <v>1</v>
      </c>
      <c r="G1532">
        <f>IF(OR(Table2[[#This Row],[ Rural-Urban Continuum Code   2013]]=4,Table2[[#This Row],[ Rural-Urban Continuum Code   2013]]=5,Table2[[#This Row],[ Rural-Urban Continuum Code   2013]]=6),1,0)</f>
        <v>0</v>
      </c>
      <c r="H1532">
        <f>IF(OR(Table2[[#This Row],[ Rural-Urban Continuum Code   2013]]=7,Table2[[#This Row],[ Rural-Urban Continuum Code   2013]]=8,Table2[[#This Row],[ Rural-Urban Continuum Code   2013]]=9),1,0)</f>
        <v>0</v>
      </c>
      <c r="I1532">
        <v>0.16</v>
      </c>
      <c r="J1532">
        <v>7.0000000000000007E-2</v>
      </c>
      <c r="K1532" s="17">
        <f>Table1[[#This Row],[Median Income 2018]]</f>
        <v>46596</v>
      </c>
      <c r="L1532">
        <f>(Table1[[#This Row],[Hospital Beds 2018]]/Table1[[#This Row],[Population Estimate 2018]])*1000</f>
        <v>5.5704764746841731</v>
      </c>
      <c r="M1532" s="1">
        <v>0.86</v>
      </c>
      <c r="N1532">
        <f>Table1[[#This Row],[Population Estimate 2018]]</f>
        <v>120636</v>
      </c>
      <c r="O1532" t="str" cm="1">
        <f t="array" ref="O1532">_xlfn.IFS(Table2[[#This Row],[ Rural-Urban Continuum Code   2014]]=1,"Urban",Table2[[#This Row],[ Rural-Urban Continuum Code   2015]]=1, "Suburban",Table2[[#This Row],[ Rural-Urban Continuum Code   2016]]=1,"Rural")</f>
        <v>Urban</v>
      </c>
    </row>
    <row r="1533" spans="1:15" x14ac:dyDescent="0.3">
      <c r="A1533">
        <v>1537</v>
      </c>
      <c r="B1533" t="s">
        <v>1029</v>
      </c>
      <c r="C1533" t="s">
        <v>57</v>
      </c>
      <c r="D1533" t="s">
        <v>21</v>
      </c>
      <c r="E1533">
        <v>1</v>
      </c>
      <c r="F1533">
        <f>IF(OR(Table2[[#This Row],[ Rural-Urban Continuum Code   2013]]=1,Table2[[#This Row],[ Rural-Urban Continuum Code   2013]]=2,Table2[[#This Row],[ Rural-Urban Continuum Code   2013]]=3),1,0)</f>
        <v>1</v>
      </c>
      <c r="G1533">
        <f>IF(OR(Table2[[#This Row],[ Rural-Urban Continuum Code   2013]]=4,Table2[[#This Row],[ Rural-Urban Continuum Code   2013]]=5,Table2[[#This Row],[ Rural-Urban Continuum Code   2013]]=6),1,0)</f>
        <v>0</v>
      </c>
      <c r="H1533">
        <f>IF(OR(Table2[[#This Row],[ Rural-Urban Continuum Code   2013]]=7,Table2[[#This Row],[ Rural-Urban Continuum Code   2013]]=8,Table2[[#This Row],[ Rural-Urban Continuum Code   2013]]=9),1,0)</f>
        <v>0</v>
      </c>
      <c r="I1533">
        <v>0.15</v>
      </c>
      <c r="J1533">
        <v>7.0000000000000007E-2</v>
      </c>
      <c r="K1533" s="17">
        <f>Table1[[#This Row],[Median Income 2018]]</f>
        <v>65150</v>
      </c>
      <c r="L1533">
        <f>(Table1[[#This Row],[Hospital Beds 2018]]/Table1[[#This Row],[Population Estimate 2018]])*1000</f>
        <v>0.90930567379996174</v>
      </c>
      <c r="M1533" s="1">
        <v>0.88</v>
      </c>
      <c r="N1533">
        <f>Table1[[#This Row],[Population Estimate 2018]]</f>
        <v>224347</v>
      </c>
      <c r="O1533" t="str" cm="1">
        <f t="array" ref="O1533">_xlfn.IFS(Table2[[#This Row],[ Rural-Urban Continuum Code   2014]]=1,"Urban",Table2[[#This Row],[ Rural-Urban Continuum Code   2015]]=1, "Suburban",Table2[[#This Row],[ Rural-Urban Continuum Code   2016]]=1,"Rural")</f>
        <v>Urban</v>
      </c>
    </row>
    <row r="1534" spans="1:15" x14ac:dyDescent="0.3">
      <c r="A1534">
        <v>1538</v>
      </c>
      <c r="B1534" t="s">
        <v>1029</v>
      </c>
      <c r="C1534" t="s">
        <v>162</v>
      </c>
      <c r="D1534" t="s">
        <v>21</v>
      </c>
      <c r="E1534">
        <v>4</v>
      </c>
      <c r="F1534">
        <f>IF(OR(Table2[[#This Row],[ Rural-Urban Continuum Code   2013]]=1,Table2[[#This Row],[ Rural-Urban Continuum Code   2013]]=2,Table2[[#This Row],[ Rural-Urban Continuum Code   2013]]=3),1,0)</f>
        <v>0</v>
      </c>
      <c r="G1534">
        <f>IF(OR(Table2[[#This Row],[ Rural-Urban Continuum Code   2013]]=4,Table2[[#This Row],[ Rural-Urban Continuum Code   2013]]=5,Table2[[#This Row],[ Rural-Urban Continuum Code   2013]]=6),1,0)</f>
        <v>1</v>
      </c>
      <c r="H1534">
        <f>IF(OR(Table2[[#This Row],[ Rural-Urban Continuum Code   2013]]=7,Table2[[#This Row],[ Rural-Urban Continuum Code   2013]]=8,Table2[[#This Row],[ Rural-Urban Continuum Code   2013]]=9),1,0)</f>
        <v>0</v>
      </c>
      <c r="I1534">
        <v>0.13</v>
      </c>
      <c r="J1534">
        <v>0.12</v>
      </c>
      <c r="K1534" s="17">
        <f>Table1[[#This Row],[Median Income 2018]]</f>
        <v>52151</v>
      </c>
      <c r="L1534">
        <f>(Table1[[#This Row],[Hospital Beds 2018]]/Table1[[#This Row],[Population Estimate 2018]])*1000</f>
        <v>1.0624021471706553</v>
      </c>
      <c r="M1534" s="1">
        <v>0.84</v>
      </c>
      <c r="N1534">
        <f>Table1[[#This Row],[Population Estimate 2018]]</f>
        <v>53652</v>
      </c>
      <c r="O1534" t="str" cm="1">
        <f t="array" ref="O153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35" spans="1:15" x14ac:dyDescent="0.3">
      <c r="A1535">
        <v>1539</v>
      </c>
      <c r="B1535" t="s">
        <v>1029</v>
      </c>
      <c r="C1535" t="s">
        <v>542</v>
      </c>
      <c r="D1535" t="s">
        <v>21</v>
      </c>
      <c r="E1535">
        <v>9</v>
      </c>
      <c r="F1535">
        <f>IF(OR(Table2[[#This Row],[ Rural-Urban Continuum Code   2013]]=1,Table2[[#This Row],[ Rural-Urban Continuum Code   2013]]=2,Table2[[#This Row],[ Rural-Urban Continuum Code   2013]]=3),1,0)</f>
        <v>0</v>
      </c>
      <c r="G1535">
        <f>IF(OR(Table2[[#This Row],[ Rural-Urban Continuum Code   2013]]=4,Table2[[#This Row],[ Rural-Urban Continuum Code   2013]]=5,Table2[[#This Row],[ Rural-Urban Continuum Code   2013]]=6),1,0)</f>
        <v>0</v>
      </c>
      <c r="H1535">
        <f>IF(OR(Table2[[#This Row],[ Rural-Urban Continuum Code   2013]]=7,Table2[[#This Row],[ Rural-Urban Continuum Code   2013]]=8,Table2[[#This Row],[ Rural-Urban Continuum Code   2013]]=9),1,0)</f>
        <v>1</v>
      </c>
      <c r="I1535">
        <v>0.22</v>
      </c>
      <c r="J1535">
        <v>7.0000000000000007E-2</v>
      </c>
      <c r="K1535" s="17">
        <f>Table1[[#This Row],[Median Income 2018]]</f>
        <v>39309</v>
      </c>
      <c r="L1535">
        <f>(Table1[[#This Row],[Hospital Beds 2018]]/Table1[[#This Row],[Population Estimate 2018]])*1000</f>
        <v>0</v>
      </c>
      <c r="M1535" s="1">
        <v>0.79</v>
      </c>
      <c r="N1535">
        <f>Table1[[#This Row],[Population Estimate 2018]]</f>
        <v>3947</v>
      </c>
      <c r="O1535" t="str" cm="1">
        <f t="array" ref="O1535">_xlfn.IFS(Table2[[#This Row],[ Rural-Urban Continuum Code   2014]]=1,"Urban",Table2[[#This Row],[ Rural-Urban Continuum Code   2015]]=1, "Suburban",Table2[[#This Row],[ Rural-Urban Continuum Code   2016]]=1,"Rural")</f>
        <v>Rural</v>
      </c>
    </row>
    <row r="1536" spans="1:15" x14ac:dyDescent="0.3">
      <c r="A1536">
        <v>1540</v>
      </c>
      <c r="B1536" t="s">
        <v>1029</v>
      </c>
      <c r="C1536" t="s">
        <v>1046</v>
      </c>
      <c r="D1536" t="s">
        <v>21</v>
      </c>
      <c r="E1536">
        <v>6</v>
      </c>
      <c r="F1536">
        <f>IF(OR(Table2[[#This Row],[ Rural-Urban Continuum Code   2013]]=1,Table2[[#This Row],[ Rural-Urban Continuum Code   2013]]=2,Table2[[#This Row],[ Rural-Urban Continuum Code   2013]]=3),1,0)</f>
        <v>0</v>
      </c>
      <c r="G1536">
        <f>IF(OR(Table2[[#This Row],[ Rural-Urban Continuum Code   2013]]=4,Table2[[#This Row],[ Rural-Urban Continuum Code   2013]]=5,Table2[[#This Row],[ Rural-Urban Continuum Code   2013]]=6),1,0)</f>
        <v>1</v>
      </c>
      <c r="H1536">
        <f>IF(OR(Table2[[#This Row],[ Rural-Urban Continuum Code   2013]]=7,Table2[[#This Row],[ Rural-Urban Continuum Code   2013]]=8,Table2[[#This Row],[ Rural-Urban Continuum Code   2013]]=9),1,0)</f>
        <v>0</v>
      </c>
      <c r="I1536">
        <v>0.18</v>
      </c>
      <c r="J1536">
        <v>0.09</v>
      </c>
      <c r="K1536" s="17">
        <f>Table1[[#This Row],[Median Income 2018]]</f>
        <v>44562</v>
      </c>
      <c r="L1536">
        <f>(Table1[[#This Row],[Hospital Beds 2018]]/Table1[[#This Row],[Population Estimate 2018]])*1000</f>
        <v>1.6240584661047799</v>
      </c>
      <c r="M1536" s="1">
        <v>0.86</v>
      </c>
      <c r="N1536">
        <f>Table1[[#This Row],[Population Estimate 2018]]</f>
        <v>35713</v>
      </c>
      <c r="O1536" t="str" cm="1">
        <f t="array" ref="O153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37" spans="1:15" x14ac:dyDescent="0.3">
      <c r="A1537">
        <v>1541</v>
      </c>
      <c r="B1537" t="s">
        <v>1029</v>
      </c>
      <c r="C1537" t="s">
        <v>163</v>
      </c>
      <c r="D1537" t="s">
        <v>21</v>
      </c>
      <c r="E1537">
        <v>1</v>
      </c>
      <c r="F1537">
        <f>IF(OR(Table2[[#This Row],[ Rural-Urban Continuum Code   2013]]=1,Table2[[#This Row],[ Rural-Urban Continuum Code   2013]]=2,Table2[[#This Row],[ Rural-Urban Continuum Code   2013]]=3),1,0)</f>
        <v>1</v>
      </c>
      <c r="G1537">
        <f>IF(OR(Table2[[#This Row],[ Rural-Urban Continuum Code   2013]]=4,Table2[[#This Row],[ Rural-Urban Continuum Code   2013]]=5,Table2[[#This Row],[ Rural-Urban Continuum Code   2013]]=6),1,0)</f>
        <v>0</v>
      </c>
      <c r="H1537">
        <f>IF(OR(Table2[[#This Row],[ Rural-Urban Continuum Code   2013]]=7,Table2[[#This Row],[ Rural-Urban Continuum Code   2013]]=8,Table2[[#This Row],[ Rural-Urban Continuum Code   2013]]=9),1,0)</f>
        <v>0</v>
      </c>
      <c r="I1537">
        <v>0.19</v>
      </c>
      <c r="J1537">
        <v>7.0000000000000007E-2</v>
      </c>
      <c r="K1537" s="17">
        <f>Table1[[#This Row],[Median Income 2018]]</f>
        <v>53389</v>
      </c>
      <c r="L1537">
        <f>(Table1[[#This Row],[Hospital Beds 2018]]/Table1[[#This Row],[Population Estimate 2018]])*1000</f>
        <v>0.76691821584146269</v>
      </c>
      <c r="M1537" s="1">
        <v>0.84</v>
      </c>
      <c r="N1537">
        <f>Table1[[#This Row],[Population Estimate 2018]]</f>
        <v>32598</v>
      </c>
      <c r="O1537" t="str" cm="1">
        <f t="array" ref="O1537">_xlfn.IFS(Table2[[#This Row],[ Rural-Urban Continuum Code   2014]]=1,"Urban",Table2[[#This Row],[ Rural-Urban Continuum Code   2015]]=1, "Suburban",Table2[[#This Row],[ Rural-Urban Continuum Code   2016]]=1,"Rural")</f>
        <v>Urban</v>
      </c>
    </row>
    <row r="1538" spans="1:15" x14ac:dyDescent="0.3">
      <c r="A1538">
        <v>1542</v>
      </c>
      <c r="B1538" t="s">
        <v>1029</v>
      </c>
      <c r="C1538" t="s">
        <v>61</v>
      </c>
      <c r="D1538" t="s">
        <v>21</v>
      </c>
      <c r="E1538">
        <v>6</v>
      </c>
      <c r="F1538">
        <f>IF(OR(Table2[[#This Row],[ Rural-Urban Continuum Code   2013]]=1,Table2[[#This Row],[ Rural-Urban Continuum Code   2013]]=2,Table2[[#This Row],[ Rural-Urban Continuum Code   2013]]=3),1,0)</f>
        <v>0</v>
      </c>
      <c r="G1538">
        <f>IF(OR(Table2[[#This Row],[ Rural-Urban Continuum Code   2013]]=4,Table2[[#This Row],[ Rural-Urban Continuum Code   2013]]=5,Table2[[#This Row],[ Rural-Urban Continuum Code   2013]]=6),1,0)</f>
        <v>1</v>
      </c>
      <c r="H1538">
        <f>IF(OR(Table2[[#This Row],[ Rural-Urban Continuum Code   2013]]=7,Table2[[#This Row],[ Rural-Urban Continuum Code   2013]]=8,Table2[[#This Row],[ Rural-Urban Continuum Code   2013]]=9),1,0)</f>
        <v>0</v>
      </c>
      <c r="I1538">
        <v>0.18</v>
      </c>
      <c r="J1538">
        <v>0.08</v>
      </c>
      <c r="K1538" s="17">
        <f>Table1[[#This Row],[Median Income 2018]]</f>
        <v>45074</v>
      </c>
      <c r="L1538">
        <f>(Table1[[#This Row],[Hospital Beds 2018]]/Table1[[#This Row],[Population Estimate 2018]])*1000</f>
        <v>0.65173753226100783</v>
      </c>
      <c r="M1538" s="1">
        <v>0.85</v>
      </c>
      <c r="N1538">
        <f>Table1[[#This Row],[Population Estimate 2018]]</f>
        <v>38359</v>
      </c>
      <c r="O1538" t="str" cm="1">
        <f t="array" ref="O153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39" spans="1:15" x14ac:dyDescent="0.3">
      <c r="A1539">
        <v>1543</v>
      </c>
      <c r="B1539" t="s">
        <v>1029</v>
      </c>
      <c r="C1539" t="s">
        <v>505</v>
      </c>
      <c r="D1539" t="s">
        <v>21</v>
      </c>
      <c r="E1539">
        <v>9</v>
      </c>
      <c r="F1539">
        <f>IF(OR(Table2[[#This Row],[ Rural-Urban Continuum Code   2013]]=1,Table2[[#This Row],[ Rural-Urban Continuum Code   2013]]=2,Table2[[#This Row],[ Rural-Urban Continuum Code   2013]]=3),1,0)</f>
        <v>0</v>
      </c>
      <c r="G1539">
        <f>IF(OR(Table2[[#This Row],[ Rural-Urban Continuum Code   2013]]=4,Table2[[#This Row],[ Rural-Urban Continuum Code   2013]]=5,Table2[[#This Row],[ Rural-Urban Continuum Code   2013]]=6),1,0)</f>
        <v>0</v>
      </c>
      <c r="H1539">
        <f>IF(OR(Table2[[#This Row],[ Rural-Urban Continuum Code   2013]]=7,Table2[[#This Row],[ Rural-Urban Continuum Code   2013]]=8,Table2[[#This Row],[ Rural-Urban Continuum Code   2013]]=9),1,0)</f>
        <v>1</v>
      </c>
      <c r="I1539">
        <v>0.18</v>
      </c>
      <c r="J1539">
        <v>7.0000000000000007E-2</v>
      </c>
      <c r="K1539" s="17">
        <f>Table1[[#This Row],[Median Income 2018]]</f>
        <v>48179</v>
      </c>
      <c r="L1539">
        <f>(Table1[[#This Row],[Hospital Beds 2018]]/Table1[[#This Row],[Population Estimate 2018]])*1000</f>
        <v>0</v>
      </c>
      <c r="M1539" s="1">
        <v>0.79</v>
      </c>
      <c r="N1539">
        <f>Table1[[#This Row],[Population Estimate 2018]]</f>
        <v>9855</v>
      </c>
      <c r="O1539" t="str" cm="1">
        <f t="array" ref="O1539">_xlfn.IFS(Table2[[#This Row],[ Rural-Urban Continuum Code   2014]]=1,"Urban",Table2[[#This Row],[ Rural-Urban Continuum Code   2015]]=1, "Suburban",Table2[[#This Row],[ Rural-Urban Continuum Code   2016]]=1,"Rural")</f>
        <v>Rural</v>
      </c>
    </row>
    <row r="1540" spans="1:15" x14ac:dyDescent="0.3">
      <c r="A1540">
        <v>1544</v>
      </c>
      <c r="B1540" t="s">
        <v>1029</v>
      </c>
      <c r="C1540" t="s">
        <v>164</v>
      </c>
      <c r="D1540" t="s">
        <v>21</v>
      </c>
      <c r="E1540">
        <v>1</v>
      </c>
      <c r="F1540">
        <f>IF(OR(Table2[[#This Row],[ Rural-Urban Continuum Code   2013]]=1,Table2[[#This Row],[ Rural-Urban Continuum Code   2013]]=2,Table2[[#This Row],[ Rural-Urban Continuum Code   2013]]=3),1,0)</f>
        <v>1</v>
      </c>
      <c r="G1540">
        <f>IF(OR(Table2[[#This Row],[ Rural-Urban Continuum Code   2013]]=4,Table2[[#This Row],[ Rural-Urban Continuum Code   2013]]=5,Table2[[#This Row],[ Rural-Urban Continuum Code   2013]]=6),1,0)</f>
        <v>0</v>
      </c>
      <c r="H1540">
        <f>IF(OR(Table2[[#This Row],[ Rural-Urban Continuum Code   2013]]=7,Table2[[#This Row],[ Rural-Urban Continuum Code   2013]]=8,Table2[[#This Row],[ Rural-Urban Continuum Code   2013]]=9),1,0)</f>
        <v>0</v>
      </c>
      <c r="I1540">
        <v>0.13</v>
      </c>
      <c r="J1540">
        <v>7.0000000000000007E-2</v>
      </c>
      <c r="K1540" s="17">
        <f>Table1[[#This Row],[Median Income 2018]]</f>
        <v>62238</v>
      </c>
      <c r="L1540">
        <f>(Table1[[#This Row],[Hospital Beds 2018]]/Table1[[#This Row],[Population Estimate 2018]])*1000</f>
        <v>0.43338071629164787</v>
      </c>
      <c r="M1540" s="1">
        <v>0.9</v>
      </c>
      <c r="N1540">
        <f>Table1[[#This Row],[Population Estimate 2018]]</f>
        <v>57686</v>
      </c>
      <c r="O1540" t="str" cm="1">
        <f t="array" ref="O1540">_xlfn.IFS(Table2[[#This Row],[ Rural-Urban Continuum Code   2014]]=1,"Urban",Table2[[#This Row],[ Rural-Urban Continuum Code   2015]]=1, "Suburban",Table2[[#This Row],[ Rural-Urban Continuum Code   2016]]=1,"Rural")</f>
        <v>Urban</v>
      </c>
    </row>
    <row r="1541" spans="1:15" x14ac:dyDescent="0.3">
      <c r="A1541">
        <v>1545</v>
      </c>
      <c r="B1541" t="s">
        <v>1029</v>
      </c>
      <c r="C1541" t="s">
        <v>634</v>
      </c>
      <c r="D1541" t="s">
        <v>21</v>
      </c>
      <c r="E1541">
        <v>7</v>
      </c>
      <c r="F1541">
        <f>IF(OR(Table2[[#This Row],[ Rural-Urban Continuum Code   2013]]=1,Table2[[#This Row],[ Rural-Urban Continuum Code   2013]]=2,Table2[[#This Row],[ Rural-Urban Continuum Code   2013]]=3),1,0)</f>
        <v>0</v>
      </c>
      <c r="G1541">
        <f>IF(OR(Table2[[#This Row],[ Rural-Urban Continuum Code   2013]]=4,Table2[[#This Row],[ Rural-Urban Continuum Code   2013]]=5,Table2[[#This Row],[ Rural-Urban Continuum Code   2013]]=6),1,0)</f>
        <v>0</v>
      </c>
      <c r="H1541">
        <f>IF(OR(Table2[[#This Row],[ Rural-Urban Continuum Code   2013]]=7,Table2[[#This Row],[ Rural-Urban Continuum Code   2013]]=8,Table2[[#This Row],[ Rural-Urban Continuum Code   2013]]=9),1,0)</f>
        <v>1</v>
      </c>
      <c r="I1541">
        <v>0.21</v>
      </c>
      <c r="J1541">
        <v>0.08</v>
      </c>
      <c r="K1541" s="17">
        <f>Table1[[#This Row],[Median Income 2018]]</f>
        <v>44992</v>
      </c>
      <c r="L1541">
        <f>(Table1[[#This Row],[Hospital Beds 2018]]/Table1[[#This Row],[Population Estimate 2018]])*1000</f>
        <v>2.0769294674752845</v>
      </c>
      <c r="M1541" s="1">
        <v>0.82</v>
      </c>
      <c r="N1541">
        <f>Table1[[#This Row],[Population Estimate 2018]]</f>
        <v>12037</v>
      </c>
      <c r="O1541" t="str" cm="1">
        <f t="array" ref="O1541">_xlfn.IFS(Table2[[#This Row],[ Rural-Urban Continuum Code   2014]]=1,"Urban",Table2[[#This Row],[ Rural-Urban Continuum Code   2015]]=1, "Suburban",Table2[[#This Row],[ Rural-Urban Continuum Code   2016]]=1,"Rural")</f>
        <v>Rural</v>
      </c>
    </row>
    <row r="1542" spans="1:15" x14ac:dyDescent="0.3">
      <c r="A1542">
        <v>1546</v>
      </c>
      <c r="B1542" t="s">
        <v>1029</v>
      </c>
      <c r="C1542" t="s">
        <v>544</v>
      </c>
      <c r="D1542" t="s">
        <v>21</v>
      </c>
      <c r="E1542">
        <v>6</v>
      </c>
      <c r="F1542">
        <f>IF(OR(Table2[[#This Row],[ Rural-Urban Continuum Code   2013]]=1,Table2[[#This Row],[ Rural-Urban Continuum Code   2013]]=2,Table2[[#This Row],[ Rural-Urban Continuum Code   2013]]=3),1,0)</f>
        <v>0</v>
      </c>
      <c r="G1542">
        <f>IF(OR(Table2[[#This Row],[ Rural-Urban Continuum Code   2013]]=4,Table2[[#This Row],[ Rural-Urban Continuum Code   2013]]=5,Table2[[#This Row],[ Rural-Urban Continuum Code   2013]]=6),1,0)</f>
        <v>1</v>
      </c>
      <c r="H1542">
        <f>IF(OR(Table2[[#This Row],[ Rural-Urban Continuum Code   2013]]=7,Table2[[#This Row],[ Rural-Urban Continuum Code   2013]]=8,Table2[[#This Row],[ Rural-Urban Continuum Code   2013]]=9),1,0)</f>
        <v>0</v>
      </c>
      <c r="I1542">
        <v>0.19</v>
      </c>
      <c r="J1542">
        <v>7.0000000000000007E-2</v>
      </c>
      <c r="K1542" s="17">
        <f>Table1[[#This Row],[Median Income 2018]]</f>
        <v>48749</v>
      </c>
      <c r="L1542">
        <f>(Table1[[#This Row],[Hospital Beds 2018]]/Table1[[#This Row],[Population Estimate 2018]])*1000</f>
        <v>1.6506008186980059</v>
      </c>
      <c r="M1542" s="1">
        <v>0.73</v>
      </c>
      <c r="N1542">
        <f>Table1[[#This Row],[Population Estimate 2018]]</f>
        <v>15146</v>
      </c>
      <c r="O1542" t="str" cm="1">
        <f t="array" ref="O154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43" spans="1:15" x14ac:dyDescent="0.3">
      <c r="A1543">
        <v>1547</v>
      </c>
      <c r="B1543" t="s">
        <v>1029</v>
      </c>
      <c r="C1543" t="s">
        <v>1047</v>
      </c>
      <c r="D1543" t="s">
        <v>21</v>
      </c>
      <c r="E1543">
        <v>2</v>
      </c>
      <c r="F1543">
        <f>IF(OR(Table2[[#This Row],[ Rural-Urban Continuum Code   2013]]=1,Table2[[#This Row],[ Rural-Urban Continuum Code   2013]]=2,Table2[[#This Row],[ Rural-Urban Continuum Code   2013]]=3),1,0)</f>
        <v>1</v>
      </c>
      <c r="G1543">
        <f>IF(OR(Table2[[#This Row],[ Rural-Urban Continuum Code   2013]]=4,Table2[[#This Row],[ Rural-Urban Continuum Code   2013]]=5,Table2[[#This Row],[ Rural-Urban Continuum Code   2013]]=6),1,0)</f>
        <v>0</v>
      </c>
      <c r="H1543">
        <f>IF(OR(Table2[[#This Row],[ Rural-Urban Continuum Code   2013]]=7,Table2[[#This Row],[ Rural-Urban Continuum Code   2013]]=8,Table2[[#This Row],[ Rural-Urban Continuum Code   2013]]=9),1,0)</f>
        <v>0</v>
      </c>
      <c r="I1543">
        <v>0.15</v>
      </c>
      <c r="J1543">
        <v>7.0000000000000007E-2</v>
      </c>
      <c r="K1543" s="17">
        <f>Table1[[#This Row],[Median Income 2018]]</f>
        <v>40204</v>
      </c>
      <c r="L1543">
        <f>(Table1[[#This Row],[Hospital Beds 2018]]/Table1[[#This Row],[Population Estimate 2018]])*1000</f>
        <v>0</v>
      </c>
      <c r="M1543" s="1">
        <v>0.87</v>
      </c>
      <c r="N1543">
        <f>Table1[[#This Row],[Population Estimate 2018]]</f>
        <v>23078</v>
      </c>
      <c r="O1543" t="str" cm="1">
        <f t="array" ref="O1543">_xlfn.IFS(Table2[[#This Row],[ Rural-Urban Continuum Code   2014]]=1,"Urban",Table2[[#This Row],[ Rural-Urban Continuum Code   2015]]=1, "Suburban",Table2[[#This Row],[ Rural-Urban Continuum Code   2016]]=1,"Rural")</f>
        <v>Urban</v>
      </c>
    </row>
    <row r="1544" spans="1:15" x14ac:dyDescent="0.3">
      <c r="A1544">
        <v>1548</v>
      </c>
      <c r="B1544" t="s">
        <v>1029</v>
      </c>
      <c r="C1544" t="s">
        <v>65</v>
      </c>
      <c r="D1544" t="s">
        <v>21</v>
      </c>
      <c r="E1544">
        <v>7</v>
      </c>
      <c r="F1544">
        <f>IF(OR(Table2[[#This Row],[ Rural-Urban Continuum Code   2013]]=1,Table2[[#This Row],[ Rural-Urban Continuum Code   2013]]=2,Table2[[#This Row],[ Rural-Urban Continuum Code   2013]]=3),1,0)</f>
        <v>0</v>
      </c>
      <c r="G1544">
        <f>IF(OR(Table2[[#This Row],[ Rural-Urban Continuum Code   2013]]=4,Table2[[#This Row],[ Rural-Urban Continuum Code   2013]]=5,Table2[[#This Row],[ Rural-Urban Continuum Code   2013]]=6),1,0)</f>
        <v>0</v>
      </c>
      <c r="H1544">
        <f>IF(OR(Table2[[#This Row],[ Rural-Urban Continuum Code   2013]]=7,Table2[[#This Row],[ Rural-Urban Continuum Code   2013]]=8,Table2[[#This Row],[ Rural-Urban Continuum Code   2013]]=9),1,0)</f>
        <v>1</v>
      </c>
      <c r="I1544">
        <v>0.23</v>
      </c>
      <c r="J1544">
        <v>0.08</v>
      </c>
      <c r="K1544" s="17">
        <f>Table1[[#This Row],[Median Income 2018]]</f>
        <v>45440</v>
      </c>
      <c r="L1544">
        <f>(Table1[[#This Row],[Hospital Beds 2018]]/Table1[[#This Row],[Population Estimate 2018]])*1000</f>
        <v>1.6498383158450471</v>
      </c>
      <c r="M1544" s="1">
        <v>0.8</v>
      </c>
      <c r="N1544">
        <f>Table1[[#This Row],[Population Estimate 2018]]</f>
        <v>15153</v>
      </c>
      <c r="O1544" t="str" cm="1">
        <f t="array" ref="O1544">_xlfn.IFS(Table2[[#This Row],[ Rural-Urban Continuum Code   2014]]=1,"Urban",Table2[[#This Row],[ Rural-Urban Continuum Code   2015]]=1, "Suburban",Table2[[#This Row],[ Rural-Urban Continuum Code   2016]]=1,"Rural")</f>
        <v>Rural</v>
      </c>
    </row>
    <row r="1545" spans="1:15" x14ac:dyDescent="0.3">
      <c r="A1545">
        <v>1549</v>
      </c>
      <c r="B1545" t="s">
        <v>1029</v>
      </c>
      <c r="C1545" t="s">
        <v>66</v>
      </c>
      <c r="D1545" t="s">
        <v>21</v>
      </c>
      <c r="E1545">
        <v>6</v>
      </c>
      <c r="F1545">
        <f>IF(OR(Table2[[#This Row],[ Rural-Urban Continuum Code   2013]]=1,Table2[[#This Row],[ Rural-Urban Continuum Code   2013]]=2,Table2[[#This Row],[ Rural-Urban Continuum Code   2013]]=3),1,0)</f>
        <v>0</v>
      </c>
      <c r="G1545">
        <f>IF(OR(Table2[[#This Row],[ Rural-Urban Continuum Code   2013]]=4,Table2[[#This Row],[ Rural-Urban Continuum Code   2013]]=5,Table2[[#This Row],[ Rural-Urban Continuum Code   2013]]=6),1,0)</f>
        <v>1</v>
      </c>
      <c r="H1545">
        <f>IF(OR(Table2[[#This Row],[ Rural-Urban Continuum Code   2013]]=7,Table2[[#This Row],[ Rural-Urban Continuum Code   2013]]=8,Table2[[#This Row],[ Rural-Urban Continuum Code   2013]]=9),1,0)</f>
        <v>0</v>
      </c>
      <c r="I1545">
        <v>0.19</v>
      </c>
      <c r="J1545">
        <v>0.09</v>
      </c>
      <c r="K1545" s="17">
        <f>Table1[[#This Row],[Median Income 2018]]</f>
        <v>40191</v>
      </c>
      <c r="L1545">
        <f>(Table1[[#This Row],[Hospital Beds 2018]]/Table1[[#This Row],[Population Estimate 2018]])*1000</f>
        <v>7.958647850344601</v>
      </c>
      <c r="M1545" s="1">
        <v>0.85</v>
      </c>
      <c r="N1545">
        <f>Table1[[#This Row],[Population Estimate 2018]]</f>
        <v>12188</v>
      </c>
      <c r="O1545" t="str" cm="1">
        <f t="array" ref="O154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46" spans="1:15" x14ac:dyDescent="0.3">
      <c r="A1546">
        <v>1550</v>
      </c>
      <c r="B1546" t="s">
        <v>1029</v>
      </c>
      <c r="C1546" t="s">
        <v>1048</v>
      </c>
      <c r="D1546" t="s">
        <v>21</v>
      </c>
      <c r="E1546">
        <v>8</v>
      </c>
      <c r="F1546">
        <f>IF(OR(Table2[[#This Row],[ Rural-Urban Continuum Code   2013]]=1,Table2[[#This Row],[ Rural-Urban Continuum Code   2013]]=2,Table2[[#This Row],[ Rural-Urban Continuum Code   2013]]=3),1,0)</f>
        <v>0</v>
      </c>
      <c r="G1546">
        <f>IF(OR(Table2[[#This Row],[ Rural-Urban Continuum Code   2013]]=4,Table2[[#This Row],[ Rural-Urban Continuum Code   2013]]=5,Table2[[#This Row],[ Rural-Urban Continuum Code   2013]]=6),1,0)</f>
        <v>0</v>
      </c>
      <c r="H1546">
        <f>IF(OR(Table2[[#This Row],[ Rural-Urban Continuum Code   2013]]=7,Table2[[#This Row],[ Rural-Urban Continuum Code   2013]]=8,Table2[[#This Row],[ Rural-Urban Continuum Code   2013]]=9),1,0)</f>
        <v>1</v>
      </c>
      <c r="I1546">
        <v>0.21</v>
      </c>
      <c r="J1546">
        <v>0.1</v>
      </c>
      <c r="K1546" s="17">
        <f>Table1[[#This Row],[Median Income 2018]]</f>
        <v>46371</v>
      </c>
      <c r="L1546">
        <f>(Table1[[#This Row],[Hospital Beds 2018]]/Table1[[#This Row],[Population Estimate 2018]])*1000</f>
        <v>0</v>
      </c>
      <c r="M1546" s="1">
        <v>0.82</v>
      </c>
      <c r="N1546">
        <f>Table1[[#This Row],[Population Estimate 2018]]</f>
        <v>8769</v>
      </c>
      <c r="O1546" t="str" cm="1">
        <f t="array" ref="O1546">_xlfn.IFS(Table2[[#This Row],[ Rural-Urban Continuum Code   2014]]=1,"Urban",Table2[[#This Row],[ Rural-Urban Continuum Code   2015]]=1, "Suburban",Table2[[#This Row],[ Rural-Urban Continuum Code   2016]]=1,"Rural")</f>
        <v>Rural</v>
      </c>
    </row>
    <row r="1547" spans="1:15" x14ac:dyDescent="0.3">
      <c r="A1547">
        <v>1551</v>
      </c>
      <c r="B1547" t="s">
        <v>1029</v>
      </c>
      <c r="C1547" t="s">
        <v>68</v>
      </c>
      <c r="D1547" t="s">
        <v>21</v>
      </c>
      <c r="E1547">
        <v>5</v>
      </c>
      <c r="F1547">
        <f>IF(OR(Table2[[#This Row],[ Rural-Urban Continuum Code   2013]]=1,Table2[[#This Row],[ Rural-Urban Continuum Code   2013]]=2,Table2[[#This Row],[ Rural-Urban Continuum Code   2013]]=3),1,0)</f>
        <v>0</v>
      </c>
      <c r="G1547">
        <f>IF(OR(Table2[[#This Row],[ Rural-Urban Continuum Code   2013]]=4,Table2[[#This Row],[ Rural-Urban Continuum Code   2013]]=5,Table2[[#This Row],[ Rural-Urban Continuum Code   2013]]=6),1,0)</f>
        <v>1</v>
      </c>
      <c r="H1547">
        <f>IF(OR(Table2[[#This Row],[ Rural-Urban Continuum Code   2013]]=7,Table2[[#This Row],[ Rural-Urban Continuum Code   2013]]=8,Table2[[#This Row],[ Rural-Urban Continuum Code   2013]]=9),1,0)</f>
        <v>0</v>
      </c>
      <c r="I1547">
        <v>0.18</v>
      </c>
      <c r="J1547">
        <v>7.0000000000000007E-2</v>
      </c>
      <c r="K1547" s="17">
        <f>Table1[[#This Row],[Median Income 2018]]</f>
        <v>49393</v>
      </c>
      <c r="L1547">
        <f>(Table1[[#This Row],[Hospital Beds 2018]]/Table1[[#This Row],[Population Estimate 2018]])*1000</f>
        <v>3.462506994963626</v>
      </c>
      <c r="M1547" s="1">
        <v>0.83</v>
      </c>
      <c r="N1547">
        <f>Table1[[#This Row],[Population Estimate 2018]]</f>
        <v>28592</v>
      </c>
      <c r="O1547" t="str" cm="1">
        <f t="array" ref="O154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48" spans="1:15" x14ac:dyDescent="0.3">
      <c r="A1548">
        <v>1552</v>
      </c>
      <c r="B1548" t="s">
        <v>1029</v>
      </c>
      <c r="C1548" t="s">
        <v>552</v>
      </c>
      <c r="D1548" t="s">
        <v>21</v>
      </c>
      <c r="E1548">
        <v>9</v>
      </c>
      <c r="F1548">
        <f>IF(OR(Table2[[#This Row],[ Rural-Urban Continuum Code   2013]]=1,Table2[[#This Row],[ Rural-Urban Continuum Code   2013]]=2,Table2[[#This Row],[ Rural-Urban Continuum Code   2013]]=3),1,0)</f>
        <v>0</v>
      </c>
      <c r="G1548">
        <f>IF(OR(Table2[[#This Row],[ Rural-Urban Continuum Code   2013]]=4,Table2[[#This Row],[ Rural-Urban Continuum Code   2013]]=5,Table2[[#This Row],[ Rural-Urban Continuum Code   2013]]=6),1,0)</f>
        <v>0</v>
      </c>
      <c r="H1548">
        <f>IF(OR(Table2[[#This Row],[ Rural-Urban Continuum Code   2013]]=7,Table2[[#This Row],[ Rural-Urban Continuum Code   2013]]=8,Table2[[#This Row],[ Rural-Urban Continuum Code   2013]]=9),1,0)</f>
        <v>1</v>
      </c>
      <c r="I1548">
        <v>0.22</v>
      </c>
      <c r="J1548">
        <v>7.0000000000000007E-2</v>
      </c>
      <c r="K1548" s="17">
        <f>Table1[[#This Row],[Median Income 2018]]</f>
        <v>46014</v>
      </c>
      <c r="L1548">
        <f>(Table1[[#This Row],[Hospital Beds 2018]]/Table1[[#This Row],[Population Estimate 2018]])*1000</f>
        <v>0</v>
      </c>
      <c r="M1548" s="1">
        <v>0.81</v>
      </c>
      <c r="N1548">
        <f>Table1[[#This Row],[Population Estimate 2018]]</f>
        <v>3641</v>
      </c>
      <c r="O1548" t="str" cm="1">
        <f t="array" ref="O1548">_xlfn.IFS(Table2[[#This Row],[ Rural-Urban Continuum Code   2014]]=1,"Urban",Table2[[#This Row],[ Rural-Urban Continuum Code   2015]]=1, "Suburban",Table2[[#This Row],[ Rural-Urban Continuum Code   2016]]=1,"Rural")</f>
        <v>Rural</v>
      </c>
    </row>
    <row r="1549" spans="1:15" x14ac:dyDescent="0.3">
      <c r="A1549">
        <v>1553</v>
      </c>
      <c r="B1549" t="s">
        <v>1029</v>
      </c>
      <c r="C1549" t="s">
        <v>168</v>
      </c>
      <c r="D1549" t="s">
        <v>21</v>
      </c>
      <c r="E1549">
        <v>6</v>
      </c>
      <c r="F1549">
        <f>IF(OR(Table2[[#This Row],[ Rural-Urban Continuum Code   2013]]=1,Table2[[#This Row],[ Rural-Urban Continuum Code   2013]]=2,Table2[[#This Row],[ Rural-Urban Continuum Code   2013]]=3),1,0)</f>
        <v>0</v>
      </c>
      <c r="G1549">
        <f>IF(OR(Table2[[#This Row],[ Rural-Urban Continuum Code   2013]]=4,Table2[[#This Row],[ Rural-Urban Continuum Code   2013]]=5,Table2[[#This Row],[ Rural-Urban Continuum Code   2013]]=6),1,0)</f>
        <v>1</v>
      </c>
      <c r="H1549">
        <f>IF(OR(Table2[[#This Row],[ Rural-Urban Continuum Code   2013]]=7,Table2[[#This Row],[ Rural-Urban Continuum Code   2013]]=8,Table2[[#This Row],[ Rural-Urban Continuum Code   2013]]=9),1,0)</f>
        <v>0</v>
      </c>
      <c r="I1549">
        <v>0.19</v>
      </c>
      <c r="J1549">
        <v>0.08</v>
      </c>
      <c r="K1549" s="17">
        <f>Table1[[#This Row],[Median Income 2018]]</f>
        <v>47225</v>
      </c>
      <c r="L1549">
        <f>(Table1[[#This Row],[Hospital Beds 2018]]/Table1[[#This Row],[Population Estimate 2018]])*1000</f>
        <v>0</v>
      </c>
      <c r="M1549" s="1">
        <v>0.84</v>
      </c>
      <c r="N1549">
        <f>Table1[[#This Row],[Population Estimate 2018]]</f>
        <v>25336</v>
      </c>
      <c r="O1549" t="str" cm="1">
        <f t="array" ref="O154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50" spans="1:15" x14ac:dyDescent="0.3">
      <c r="A1550">
        <v>1554</v>
      </c>
      <c r="B1550" t="s">
        <v>1029</v>
      </c>
      <c r="C1550" t="s">
        <v>169</v>
      </c>
      <c r="D1550" t="s">
        <v>21</v>
      </c>
      <c r="E1550">
        <v>6</v>
      </c>
      <c r="F1550">
        <f>IF(OR(Table2[[#This Row],[ Rural-Urban Continuum Code   2013]]=1,Table2[[#This Row],[ Rural-Urban Continuum Code   2013]]=2,Table2[[#This Row],[ Rural-Urban Continuum Code   2013]]=3),1,0)</f>
        <v>0</v>
      </c>
      <c r="G1550">
        <f>IF(OR(Table2[[#This Row],[ Rural-Urban Continuum Code   2013]]=4,Table2[[#This Row],[ Rural-Urban Continuum Code   2013]]=5,Table2[[#This Row],[ Rural-Urban Continuum Code   2013]]=6),1,0)</f>
        <v>1</v>
      </c>
      <c r="H1550">
        <f>IF(OR(Table2[[#This Row],[ Rural-Urban Continuum Code   2013]]=7,Table2[[#This Row],[ Rural-Urban Continuum Code   2013]]=8,Table2[[#This Row],[ Rural-Urban Continuum Code   2013]]=9),1,0)</f>
        <v>0</v>
      </c>
      <c r="I1550">
        <v>0.18</v>
      </c>
      <c r="J1550">
        <v>0.05</v>
      </c>
      <c r="K1550" s="17">
        <f>Table1[[#This Row],[Median Income 2018]]</f>
        <v>34735</v>
      </c>
      <c r="L1550">
        <f>(Table1[[#This Row],[Hospital Beds 2018]]/Table1[[#This Row],[Population Estimate 2018]])*1000</f>
        <v>0</v>
      </c>
      <c r="M1550" s="1">
        <v>0.73</v>
      </c>
      <c r="N1550">
        <f>Table1[[#This Row],[Population Estimate 2018]]</f>
        <v>13336</v>
      </c>
      <c r="O1550" t="str" cm="1">
        <f t="array" ref="O155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51" spans="1:15" x14ac:dyDescent="0.3">
      <c r="A1551">
        <v>1555</v>
      </c>
      <c r="B1551" t="s">
        <v>1029</v>
      </c>
      <c r="C1551" t="s">
        <v>1049</v>
      </c>
      <c r="D1551" t="s">
        <v>21</v>
      </c>
      <c r="E1551">
        <v>3</v>
      </c>
      <c r="F1551">
        <f>IF(OR(Table2[[#This Row],[ Rural-Urban Continuum Code   2013]]=1,Table2[[#This Row],[ Rural-Urban Continuum Code   2013]]=2,Table2[[#This Row],[ Rural-Urban Continuum Code   2013]]=3),1,0)</f>
        <v>1</v>
      </c>
      <c r="G1551">
        <f>IF(OR(Table2[[#This Row],[ Rural-Urban Continuum Code   2013]]=4,Table2[[#This Row],[ Rural-Urban Continuum Code   2013]]=5,Table2[[#This Row],[ Rural-Urban Continuum Code   2013]]=6),1,0)</f>
        <v>0</v>
      </c>
      <c r="H1551">
        <f>IF(OR(Table2[[#This Row],[ Rural-Urban Continuum Code   2013]]=7,Table2[[#This Row],[ Rural-Urban Continuum Code   2013]]=8,Table2[[#This Row],[ Rural-Urban Continuum Code   2013]]=9),1,0)</f>
        <v>0</v>
      </c>
      <c r="I1551">
        <v>0.16</v>
      </c>
      <c r="J1551">
        <v>0.06</v>
      </c>
      <c r="K1551" s="17">
        <f>Table1[[#This Row],[Median Income 2018]]</f>
        <v>57047</v>
      </c>
      <c r="L1551">
        <f>(Table1[[#This Row],[Hospital Beds 2018]]/Table1[[#This Row],[Population Estimate 2018]])*1000</f>
        <v>0</v>
      </c>
      <c r="M1551" s="1">
        <v>0.79</v>
      </c>
      <c r="N1551">
        <f>Table1[[#This Row],[Population Estimate 2018]]</f>
        <v>16121</v>
      </c>
      <c r="O1551" t="str" cm="1">
        <f t="array" ref="O1551">_xlfn.IFS(Table2[[#This Row],[ Rural-Urban Continuum Code   2014]]=1,"Urban",Table2[[#This Row],[ Rural-Urban Continuum Code   2015]]=1, "Suburban",Table2[[#This Row],[ Rural-Urban Continuum Code   2016]]=1,"Rural")</f>
        <v>Urban</v>
      </c>
    </row>
    <row r="1552" spans="1:15" x14ac:dyDescent="0.3">
      <c r="A1552">
        <v>1556</v>
      </c>
      <c r="B1552" t="s">
        <v>1029</v>
      </c>
      <c r="C1552" t="s">
        <v>71</v>
      </c>
      <c r="D1552" t="s">
        <v>21</v>
      </c>
      <c r="E1552">
        <v>9</v>
      </c>
      <c r="F1552">
        <f>IF(OR(Table2[[#This Row],[ Rural-Urban Continuum Code   2013]]=1,Table2[[#This Row],[ Rural-Urban Continuum Code   2013]]=2,Table2[[#This Row],[ Rural-Urban Continuum Code   2013]]=3),1,0)</f>
        <v>0</v>
      </c>
      <c r="G1552">
        <f>IF(OR(Table2[[#This Row],[ Rural-Urban Continuum Code   2013]]=4,Table2[[#This Row],[ Rural-Urban Continuum Code   2013]]=5,Table2[[#This Row],[ Rural-Urban Continuum Code   2013]]=6),1,0)</f>
        <v>0</v>
      </c>
      <c r="H1552">
        <f>IF(OR(Table2[[#This Row],[ Rural-Urban Continuum Code   2013]]=7,Table2[[#This Row],[ Rural-Urban Continuum Code   2013]]=8,Table2[[#This Row],[ Rural-Urban Continuum Code   2013]]=9),1,0)</f>
        <v>1</v>
      </c>
      <c r="I1552">
        <v>0.23</v>
      </c>
      <c r="J1552">
        <v>7.0000000000000007E-2</v>
      </c>
      <c r="K1552" s="17">
        <f>Table1[[#This Row],[Median Income 2018]]</f>
        <v>46216</v>
      </c>
      <c r="L1552">
        <f>(Table1[[#This Row],[Hospital Beds 2018]]/Table1[[#This Row],[Population Estimate 2018]])*1000</f>
        <v>0</v>
      </c>
      <c r="M1552" s="1">
        <v>0.8</v>
      </c>
      <c r="N1552">
        <f>Table1[[#This Row],[Population Estimate 2018]]</f>
        <v>8664</v>
      </c>
      <c r="O1552" t="str" cm="1">
        <f t="array" ref="O1552">_xlfn.IFS(Table2[[#This Row],[ Rural-Urban Continuum Code   2014]]=1,"Urban",Table2[[#This Row],[ Rural-Urban Continuum Code   2015]]=1, "Suburban",Table2[[#This Row],[ Rural-Urban Continuum Code   2016]]=1,"Rural")</f>
        <v>Rural</v>
      </c>
    </row>
    <row r="1553" spans="1:15" x14ac:dyDescent="0.3">
      <c r="A1553">
        <v>1557</v>
      </c>
      <c r="B1553" t="s">
        <v>1029</v>
      </c>
      <c r="C1553" t="s">
        <v>72</v>
      </c>
      <c r="D1553" t="s">
        <v>21</v>
      </c>
      <c r="E1553">
        <v>6</v>
      </c>
      <c r="F1553">
        <f>IF(OR(Table2[[#This Row],[ Rural-Urban Continuum Code   2013]]=1,Table2[[#This Row],[ Rural-Urban Continuum Code   2013]]=2,Table2[[#This Row],[ Rural-Urban Continuum Code   2013]]=3),1,0)</f>
        <v>0</v>
      </c>
      <c r="G1553">
        <f>IF(OR(Table2[[#This Row],[ Rural-Urban Continuum Code   2013]]=4,Table2[[#This Row],[ Rural-Urban Continuum Code   2013]]=5,Table2[[#This Row],[ Rural-Urban Continuum Code   2013]]=6),1,0)</f>
        <v>1</v>
      </c>
      <c r="H1553">
        <f>IF(OR(Table2[[#This Row],[ Rural-Urban Continuum Code   2013]]=7,Table2[[#This Row],[ Rural-Urban Continuum Code   2013]]=8,Table2[[#This Row],[ Rural-Urban Continuum Code   2013]]=9),1,0)</f>
        <v>0</v>
      </c>
      <c r="I1553">
        <v>0.21</v>
      </c>
      <c r="J1553">
        <v>0.08</v>
      </c>
      <c r="K1553" s="17">
        <f>Table1[[#This Row],[Median Income 2018]]</f>
        <v>48951</v>
      </c>
      <c r="L1553">
        <f>(Table1[[#This Row],[Hospital Beds 2018]]/Table1[[#This Row],[Population Estimate 2018]])*1000</f>
        <v>0</v>
      </c>
      <c r="M1553" s="1">
        <v>0.82</v>
      </c>
      <c r="N1553">
        <f>Table1[[#This Row],[Population Estimate 2018]]</f>
        <v>11534</v>
      </c>
      <c r="O1553" t="str" cm="1">
        <f t="array" ref="O155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54" spans="1:15" x14ac:dyDescent="0.3">
      <c r="A1554">
        <v>1558</v>
      </c>
      <c r="B1554" t="s">
        <v>1029</v>
      </c>
      <c r="C1554" t="s">
        <v>73</v>
      </c>
      <c r="D1554" t="s">
        <v>21</v>
      </c>
      <c r="E1554">
        <v>8</v>
      </c>
      <c r="F1554">
        <f>IF(OR(Table2[[#This Row],[ Rural-Urban Continuum Code   2013]]=1,Table2[[#This Row],[ Rural-Urban Continuum Code   2013]]=2,Table2[[#This Row],[ Rural-Urban Continuum Code   2013]]=3),1,0)</f>
        <v>0</v>
      </c>
      <c r="G1554">
        <f>IF(OR(Table2[[#This Row],[ Rural-Urban Continuum Code   2013]]=4,Table2[[#This Row],[ Rural-Urban Continuum Code   2013]]=5,Table2[[#This Row],[ Rural-Urban Continuum Code   2013]]=6),1,0)</f>
        <v>0</v>
      </c>
      <c r="H1554">
        <f>IF(OR(Table2[[#This Row],[ Rural-Urban Continuum Code   2013]]=7,Table2[[#This Row],[ Rural-Urban Continuum Code   2013]]=8,Table2[[#This Row],[ Rural-Urban Continuum Code   2013]]=9),1,0)</f>
        <v>1</v>
      </c>
      <c r="I1554">
        <v>0.23</v>
      </c>
      <c r="J1554">
        <v>0.09</v>
      </c>
      <c r="K1554" s="17">
        <f>Table1[[#This Row],[Median Income 2018]]</f>
        <v>45276</v>
      </c>
      <c r="L1554">
        <f>(Table1[[#This Row],[Hospital Beds 2018]]/Table1[[#This Row],[Population Estimate 2018]])*1000</f>
        <v>0</v>
      </c>
      <c r="M1554" s="1">
        <v>0.8</v>
      </c>
      <c r="N1554">
        <f>Table1[[#This Row],[Population Estimate 2018]]</f>
        <v>20358</v>
      </c>
      <c r="O1554" t="str" cm="1">
        <f t="array" ref="O1554">_xlfn.IFS(Table2[[#This Row],[ Rural-Urban Continuum Code   2014]]=1,"Urban",Table2[[#This Row],[ Rural-Urban Continuum Code   2015]]=1, "Suburban",Table2[[#This Row],[ Rural-Urban Continuum Code   2016]]=1,"Rural")</f>
        <v>Rural</v>
      </c>
    </row>
    <row r="1555" spans="1:15" x14ac:dyDescent="0.3">
      <c r="A1555">
        <v>1559</v>
      </c>
      <c r="B1555" t="s">
        <v>1029</v>
      </c>
      <c r="C1555" t="s">
        <v>1050</v>
      </c>
      <c r="D1555" t="s">
        <v>21</v>
      </c>
      <c r="E1555">
        <v>7</v>
      </c>
      <c r="F1555">
        <f>IF(OR(Table2[[#This Row],[ Rural-Urban Continuum Code   2013]]=1,Table2[[#This Row],[ Rural-Urban Continuum Code   2013]]=2,Table2[[#This Row],[ Rural-Urban Continuum Code   2013]]=3),1,0)</f>
        <v>0</v>
      </c>
      <c r="G1555">
        <f>IF(OR(Table2[[#This Row],[ Rural-Urban Continuum Code   2013]]=4,Table2[[#This Row],[ Rural-Urban Continuum Code   2013]]=5,Table2[[#This Row],[ Rural-Urban Continuum Code   2013]]=6),1,0)</f>
        <v>0</v>
      </c>
      <c r="H1555">
        <f>IF(OR(Table2[[#This Row],[ Rural-Urban Continuum Code   2013]]=7,Table2[[#This Row],[ Rural-Urban Continuum Code   2013]]=8,Table2[[#This Row],[ Rural-Urban Continuum Code   2013]]=9),1,0)</f>
        <v>1</v>
      </c>
      <c r="I1555">
        <v>0.19</v>
      </c>
      <c r="J1555">
        <v>7.0000000000000007E-2</v>
      </c>
      <c r="K1555" s="17">
        <f>Table1[[#This Row],[Median Income 2018]]</f>
        <v>38093</v>
      </c>
      <c r="L1555">
        <f>(Table1[[#This Row],[Hospital Beds 2018]]/Table1[[#This Row],[Population Estimate 2018]])*1000</f>
        <v>0</v>
      </c>
      <c r="M1555" s="1">
        <v>0.85</v>
      </c>
      <c r="N1555">
        <f>Table1[[#This Row],[Population Estimate 2018]]</f>
        <v>17296</v>
      </c>
      <c r="O1555" t="str" cm="1">
        <f t="array" ref="O1555">_xlfn.IFS(Table2[[#This Row],[ Rural-Urban Continuum Code   2014]]=1,"Urban",Table2[[#This Row],[ Rural-Urban Continuum Code   2015]]=1, "Suburban",Table2[[#This Row],[ Rural-Urban Continuum Code   2016]]=1,"Rural")</f>
        <v>Rural</v>
      </c>
    </row>
    <row r="1556" spans="1:15" x14ac:dyDescent="0.3">
      <c r="A1556">
        <v>1560</v>
      </c>
      <c r="B1556" t="s">
        <v>1029</v>
      </c>
      <c r="C1556" t="s">
        <v>171</v>
      </c>
      <c r="D1556" t="s">
        <v>21</v>
      </c>
      <c r="E1556">
        <v>3</v>
      </c>
      <c r="F1556">
        <f>IF(OR(Table2[[#This Row],[ Rural-Urban Continuum Code   2013]]=1,Table2[[#This Row],[ Rural-Urban Continuum Code   2013]]=2,Table2[[#This Row],[ Rural-Urban Continuum Code   2013]]=3),1,0)</f>
        <v>1</v>
      </c>
      <c r="G1556">
        <f>IF(OR(Table2[[#This Row],[ Rural-Urban Continuum Code   2013]]=4,Table2[[#This Row],[ Rural-Urban Continuum Code   2013]]=5,Table2[[#This Row],[ Rural-Urban Continuum Code   2013]]=6),1,0)</f>
        <v>0</v>
      </c>
      <c r="H1556">
        <f>IF(OR(Table2[[#This Row],[ Rural-Urban Continuum Code   2013]]=7,Table2[[#This Row],[ Rural-Urban Continuum Code   2013]]=8,Table2[[#This Row],[ Rural-Urban Continuum Code   2013]]=9),1,0)</f>
        <v>0</v>
      </c>
      <c r="I1556">
        <v>0.18</v>
      </c>
      <c r="J1556">
        <v>0.08</v>
      </c>
      <c r="K1556" s="17">
        <f>Table1[[#This Row],[Median Income 2018]]</f>
        <v>49220</v>
      </c>
      <c r="L1556">
        <f>(Table1[[#This Row],[Hospital Beds 2018]]/Table1[[#This Row],[Population Estimate 2018]])*1000</f>
        <v>0.4290666941269351</v>
      </c>
      <c r="M1556" s="1">
        <v>0.84</v>
      </c>
      <c r="N1556">
        <f>Table1[[#This Row],[Population Estimate 2018]]</f>
        <v>58266</v>
      </c>
      <c r="O1556" t="str" cm="1">
        <f t="array" ref="O1556">_xlfn.IFS(Table2[[#This Row],[ Rural-Urban Continuum Code   2014]]=1,"Urban",Table2[[#This Row],[ Rural-Urban Continuum Code   2015]]=1, "Suburban",Table2[[#This Row],[ Rural-Urban Continuum Code   2016]]=1,"Rural")</f>
        <v>Urban</v>
      </c>
    </row>
    <row r="1557" spans="1:15" x14ac:dyDescent="0.3">
      <c r="A1557">
        <v>1561</v>
      </c>
      <c r="B1557" t="s">
        <v>1029</v>
      </c>
      <c r="C1557" t="s">
        <v>1051</v>
      </c>
      <c r="D1557" t="s">
        <v>21</v>
      </c>
      <c r="E1557">
        <v>6</v>
      </c>
      <c r="F1557">
        <f>IF(OR(Table2[[#This Row],[ Rural-Urban Continuum Code   2013]]=1,Table2[[#This Row],[ Rural-Urban Continuum Code   2013]]=2,Table2[[#This Row],[ Rural-Urban Continuum Code   2013]]=3),1,0)</f>
        <v>0</v>
      </c>
      <c r="G1557">
        <f>IF(OR(Table2[[#This Row],[ Rural-Urban Continuum Code   2013]]=4,Table2[[#This Row],[ Rural-Urban Continuum Code   2013]]=5,Table2[[#This Row],[ Rural-Urban Continuum Code   2013]]=6),1,0)</f>
        <v>1</v>
      </c>
      <c r="H1557">
        <f>IF(OR(Table2[[#This Row],[ Rural-Urban Continuum Code   2013]]=7,Table2[[#This Row],[ Rural-Urban Continuum Code   2013]]=8,Table2[[#This Row],[ Rural-Urban Continuum Code   2013]]=9),1,0)</f>
        <v>0</v>
      </c>
      <c r="I1557">
        <v>0.15</v>
      </c>
      <c r="J1557">
        <v>0.05</v>
      </c>
      <c r="K1557" s="17">
        <f>Table1[[#This Row],[Median Income 2018]]</f>
        <v>46698</v>
      </c>
      <c r="L1557">
        <f>(Table1[[#This Row],[Hospital Beds 2018]]/Table1[[#This Row],[Population Estimate 2018]])*1000</f>
        <v>2.2417503586800573</v>
      </c>
      <c r="M1557" s="1">
        <v>0.72</v>
      </c>
      <c r="N1557">
        <f>Table1[[#This Row],[Population Estimate 2018]]</f>
        <v>22304</v>
      </c>
      <c r="O1557" t="str" cm="1">
        <f t="array" ref="O155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58" spans="1:15" x14ac:dyDescent="0.3">
      <c r="A1558">
        <v>1562</v>
      </c>
      <c r="B1558" t="s">
        <v>1029</v>
      </c>
      <c r="C1558" t="s">
        <v>1052</v>
      </c>
      <c r="D1558" t="s">
        <v>21</v>
      </c>
      <c r="E1558">
        <v>9</v>
      </c>
      <c r="F1558">
        <f>IF(OR(Table2[[#This Row],[ Rural-Urban Continuum Code   2013]]=1,Table2[[#This Row],[ Rural-Urban Continuum Code   2013]]=2,Table2[[#This Row],[ Rural-Urban Continuum Code   2013]]=3),1,0)</f>
        <v>0</v>
      </c>
      <c r="G1558">
        <f>IF(OR(Table2[[#This Row],[ Rural-Urban Continuum Code   2013]]=4,Table2[[#This Row],[ Rural-Urban Continuum Code   2013]]=5,Table2[[#This Row],[ Rural-Urban Continuum Code   2013]]=6),1,0)</f>
        <v>0</v>
      </c>
      <c r="H1558">
        <f>IF(OR(Table2[[#This Row],[ Rural-Urban Continuum Code   2013]]=7,Table2[[#This Row],[ Rural-Urban Continuum Code   2013]]=8,Table2[[#This Row],[ Rural-Urban Continuum Code   2013]]=9),1,0)</f>
        <v>1</v>
      </c>
      <c r="I1558">
        <v>0.23</v>
      </c>
      <c r="J1558">
        <v>0.08</v>
      </c>
      <c r="K1558" s="17">
        <f>Table1[[#This Row],[Median Income 2018]]</f>
        <v>32720</v>
      </c>
      <c r="L1558">
        <f>(Table1[[#This Row],[Hospital Beds 2018]]/Table1[[#This Row],[Population Estimate 2018]])*1000</f>
        <v>0</v>
      </c>
      <c r="M1558" s="1">
        <v>0.81</v>
      </c>
      <c r="N1558">
        <f>Table1[[#This Row],[Population Estimate 2018]]</f>
        <v>10541</v>
      </c>
      <c r="O1558" t="str" cm="1">
        <f t="array" ref="O1558">_xlfn.IFS(Table2[[#This Row],[ Rural-Urban Continuum Code   2014]]=1,"Urban",Table2[[#This Row],[ Rural-Urban Continuum Code   2015]]=1, "Suburban",Table2[[#This Row],[ Rural-Urban Continuum Code   2016]]=1,"Rural")</f>
        <v>Rural</v>
      </c>
    </row>
    <row r="1559" spans="1:15" x14ac:dyDescent="0.3">
      <c r="A1559">
        <v>1563</v>
      </c>
      <c r="B1559" t="s">
        <v>1029</v>
      </c>
      <c r="C1559" t="s">
        <v>698</v>
      </c>
      <c r="D1559" t="s">
        <v>21</v>
      </c>
      <c r="E1559">
        <v>3</v>
      </c>
      <c r="F1559">
        <f>IF(OR(Table2[[#This Row],[ Rural-Urban Continuum Code   2013]]=1,Table2[[#This Row],[ Rural-Urban Continuum Code   2013]]=2,Table2[[#This Row],[ Rural-Urban Continuum Code   2013]]=3),1,0)</f>
        <v>1</v>
      </c>
      <c r="G1559">
        <f>IF(OR(Table2[[#This Row],[ Rural-Urban Continuum Code   2013]]=4,Table2[[#This Row],[ Rural-Urban Continuum Code   2013]]=5,Table2[[#This Row],[ Rural-Urban Continuum Code   2013]]=6),1,0)</f>
        <v>0</v>
      </c>
      <c r="H1559">
        <f>IF(OR(Table2[[#This Row],[ Rural-Urban Continuum Code   2013]]=7,Table2[[#This Row],[ Rural-Urban Continuum Code   2013]]=8,Table2[[#This Row],[ Rural-Urban Continuum Code   2013]]=9),1,0)</f>
        <v>0</v>
      </c>
      <c r="I1559">
        <v>0.17</v>
      </c>
      <c r="J1559">
        <v>7.0000000000000007E-2</v>
      </c>
      <c r="K1559" s="17">
        <f>Table1[[#This Row],[Median Income 2018]]</f>
        <v>58855</v>
      </c>
      <c r="L1559">
        <f>(Table1[[#This Row],[Hospital Beds 2018]]/Table1[[#This Row],[Population Estimate 2018]])*1000</f>
        <v>0</v>
      </c>
      <c r="M1559" s="1">
        <v>0.84</v>
      </c>
      <c r="N1559">
        <f>Table1[[#This Row],[Population Estimate 2018]]</f>
        <v>13714</v>
      </c>
      <c r="O1559" t="str" cm="1">
        <f t="array" ref="O1559">_xlfn.IFS(Table2[[#This Row],[ Rural-Urban Continuum Code   2014]]=1,"Urban",Table2[[#This Row],[ Rural-Urban Continuum Code   2015]]=1, "Suburban",Table2[[#This Row],[ Rural-Urban Continuum Code   2016]]=1,"Rural")</f>
        <v>Urban</v>
      </c>
    </row>
    <row r="1560" spans="1:15" x14ac:dyDescent="0.3">
      <c r="A1560">
        <v>1564</v>
      </c>
      <c r="B1560" t="s">
        <v>1029</v>
      </c>
      <c r="C1560" t="s">
        <v>1053</v>
      </c>
      <c r="D1560" t="s">
        <v>21</v>
      </c>
      <c r="E1560">
        <v>9</v>
      </c>
      <c r="F1560">
        <f>IF(OR(Table2[[#This Row],[ Rural-Urban Continuum Code   2013]]=1,Table2[[#This Row],[ Rural-Urban Continuum Code   2013]]=2,Table2[[#This Row],[ Rural-Urban Continuum Code   2013]]=3),1,0)</f>
        <v>0</v>
      </c>
      <c r="G1560">
        <f>IF(OR(Table2[[#This Row],[ Rural-Urban Continuum Code   2013]]=4,Table2[[#This Row],[ Rural-Urban Continuum Code   2013]]=5,Table2[[#This Row],[ Rural-Urban Continuum Code   2013]]=6),1,0)</f>
        <v>0</v>
      </c>
      <c r="H1560">
        <f>IF(OR(Table2[[#This Row],[ Rural-Urban Continuum Code   2013]]=7,Table2[[#This Row],[ Rural-Urban Continuum Code   2013]]=8,Table2[[#This Row],[ Rural-Urban Continuum Code   2013]]=9),1,0)</f>
        <v>1</v>
      </c>
      <c r="I1560">
        <v>0.28999999999999998</v>
      </c>
      <c r="J1560">
        <v>0.1</v>
      </c>
      <c r="K1560" s="17">
        <f>Table1[[#This Row],[Median Income 2018]]</f>
        <v>34367</v>
      </c>
      <c r="L1560">
        <f>(Table1[[#This Row],[Hospital Beds 2018]]/Table1[[#This Row],[Population Estimate 2018]])*1000</f>
        <v>0</v>
      </c>
      <c r="M1560" s="1">
        <v>0.76</v>
      </c>
      <c r="N1560">
        <f>Table1[[#This Row],[Population Estimate 2018]]</f>
        <v>9017</v>
      </c>
      <c r="O1560" t="str" cm="1">
        <f t="array" ref="O1560">_xlfn.IFS(Table2[[#This Row],[ Rural-Urban Continuum Code   2014]]=1,"Urban",Table2[[#This Row],[ Rural-Urban Continuum Code   2015]]=1, "Suburban",Table2[[#This Row],[ Rural-Urban Continuum Code   2016]]=1,"Rural")</f>
        <v>Rural</v>
      </c>
    </row>
    <row r="1561" spans="1:15" x14ac:dyDescent="0.3">
      <c r="A1561">
        <v>1565</v>
      </c>
      <c r="B1561" t="s">
        <v>1029</v>
      </c>
      <c r="C1561" t="s">
        <v>1054</v>
      </c>
      <c r="D1561" t="s">
        <v>21</v>
      </c>
      <c r="E1561">
        <v>7</v>
      </c>
      <c r="F1561">
        <f>IF(OR(Table2[[#This Row],[ Rural-Urban Continuum Code   2013]]=1,Table2[[#This Row],[ Rural-Urban Continuum Code   2013]]=2,Table2[[#This Row],[ Rural-Urban Continuum Code   2013]]=3),1,0)</f>
        <v>0</v>
      </c>
      <c r="G1561">
        <f>IF(OR(Table2[[#This Row],[ Rural-Urban Continuum Code   2013]]=4,Table2[[#This Row],[ Rural-Urban Continuum Code   2013]]=5,Table2[[#This Row],[ Rural-Urban Continuum Code   2013]]=6),1,0)</f>
        <v>0</v>
      </c>
      <c r="H1561">
        <f>IF(OR(Table2[[#This Row],[ Rural-Urban Continuum Code   2013]]=7,Table2[[#This Row],[ Rural-Urban Continuum Code   2013]]=8,Table2[[#This Row],[ Rural-Urban Continuum Code   2013]]=9),1,0)</f>
        <v>1</v>
      </c>
      <c r="I1561">
        <v>0.17</v>
      </c>
      <c r="J1561">
        <v>0.06</v>
      </c>
      <c r="K1561" s="17">
        <f>Table1[[#This Row],[Median Income 2018]]</f>
        <v>31831</v>
      </c>
      <c r="L1561">
        <f>(Table1[[#This Row],[Hospital Beds 2018]]/Table1[[#This Row],[Population Estimate 2018]])*1000</f>
        <v>10.263028515240904</v>
      </c>
      <c r="M1561" s="1">
        <v>0.88</v>
      </c>
      <c r="N1561">
        <f>Table1[[#This Row],[Population Estimate 2018]]</f>
        <v>16272</v>
      </c>
      <c r="O1561" t="str" cm="1">
        <f t="array" ref="O1561">_xlfn.IFS(Table2[[#This Row],[ Rural-Urban Continuum Code   2014]]=1,"Urban",Table2[[#This Row],[ Rural-Urban Continuum Code   2015]]=1, "Suburban",Table2[[#This Row],[ Rural-Urban Continuum Code   2016]]=1,"Rural")</f>
        <v>Rural</v>
      </c>
    </row>
    <row r="1562" spans="1:15" x14ac:dyDescent="0.3">
      <c r="A1562">
        <v>1566</v>
      </c>
      <c r="B1562" t="s">
        <v>1029</v>
      </c>
      <c r="C1562" t="s">
        <v>74</v>
      </c>
      <c r="D1562" t="s">
        <v>21</v>
      </c>
      <c r="E1562">
        <v>6</v>
      </c>
      <c r="F1562">
        <f>IF(OR(Table2[[#This Row],[ Rural-Urban Continuum Code   2013]]=1,Table2[[#This Row],[ Rural-Urban Continuum Code   2013]]=2,Table2[[#This Row],[ Rural-Urban Continuum Code   2013]]=3),1,0)</f>
        <v>0</v>
      </c>
      <c r="G1562">
        <f>IF(OR(Table2[[#This Row],[ Rural-Urban Continuum Code   2013]]=4,Table2[[#This Row],[ Rural-Urban Continuum Code   2013]]=5,Table2[[#This Row],[ Rural-Urban Continuum Code   2013]]=6),1,0)</f>
        <v>1</v>
      </c>
      <c r="H1562">
        <f>IF(OR(Table2[[#This Row],[ Rural-Urban Continuum Code   2013]]=7,Table2[[#This Row],[ Rural-Urban Continuum Code   2013]]=8,Table2[[#This Row],[ Rural-Urban Continuum Code   2013]]=9),1,0)</f>
        <v>0</v>
      </c>
      <c r="I1562">
        <v>0.18</v>
      </c>
      <c r="J1562">
        <v>7.0000000000000007E-2</v>
      </c>
      <c r="K1562" s="17">
        <f>Table1[[#This Row],[Median Income 2018]]</f>
        <v>53871</v>
      </c>
      <c r="L1562">
        <f>(Table1[[#This Row],[Hospital Beds 2018]]/Table1[[#This Row],[Population Estimate 2018]])*1000</f>
        <v>1.3054830287206267</v>
      </c>
      <c r="M1562" s="1">
        <v>0.85</v>
      </c>
      <c r="N1562">
        <f>Table1[[#This Row],[Population Estimate 2018]]</f>
        <v>19150</v>
      </c>
      <c r="O1562" t="str" cm="1">
        <f t="array" ref="O156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63" spans="1:15" x14ac:dyDescent="0.3">
      <c r="A1563">
        <v>1567</v>
      </c>
      <c r="B1563" t="s">
        <v>1029</v>
      </c>
      <c r="C1563" t="s">
        <v>1055</v>
      </c>
      <c r="D1563" t="s">
        <v>21</v>
      </c>
      <c r="E1563">
        <v>4</v>
      </c>
      <c r="F1563">
        <f>IF(OR(Table2[[#This Row],[ Rural-Urban Continuum Code   2013]]=1,Table2[[#This Row],[ Rural-Urban Continuum Code   2013]]=2,Table2[[#This Row],[ Rural-Urban Continuum Code   2013]]=3),1,0)</f>
        <v>0</v>
      </c>
      <c r="G1563">
        <f>IF(OR(Table2[[#This Row],[ Rural-Urban Continuum Code   2013]]=4,Table2[[#This Row],[ Rural-Urban Continuum Code   2013]]=5,Table2[[#This Row],[ Rural-Urban Continuum Code   2013]]=6),1,0)</f>
        <v>1</v>
      </c>
      <c r="H1563">
        <f>IF(OR(Table2[[#This Row],[ Rural-Urban Continuum Code   2013]]=7,Table2[[#This Row],[ Rural-Urban Continuum Code   2013]]=8,Table2[[#This Row],[ Rural-Urban Continuum Code   2013]]=9),1,0)</f>
        <v>0</v>
      </c>
      <c r="I1563">
        <v>0.17</v>
      </c>
      <c r="J1563">
        <v>0.08</v>
      </c>
      <c r="K1563" s="17">
        <f>Table1[[#This Row],[Median Income 2018]]</f>
        <v>45254</v>
      </c>
      <c r="L1563">
        <f>(Table1[[#This Row],[Hospital Beds 2018]]/Table1[[#This Row],[Population Estimate 2018]])*1000</f>
        <v>3.2203469512481782</v>
      </c>
      <c r="M1563" s="1">
        <v>0.85</v>
      </c>
      <c r="N1563">
        <f>Table1[[#This Row],[Population Estimate 2018]]</f>
        <v>42542</v>
      </c>
      <c r="O1563" t="str" cm="1">
        <f t="array" ref="O156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64" spans="1:15" x14ac:dyDescent="0.3">
      <c r="A1564">
        <v>1568</v>
      </c>
      <c r="B1564" t="s">
        <v>1029</v>
      </c>
      <c r="C1564" t="s">
        <v>1056</v>
      </c>
      <c r="D1564" t="s">
        <v>21</v>
      </c>
      <c r="E1564">
        <v>5</v>
      </c>
      <c r="F1564">
        <f>IF(OR(Table2[[#This Row],[ Rural-Urban Continuum Code   2013]]=1,Table2[[#This Row],[ Rural-Urban Continuum Code   2013]]=2,Table2[[#This Row],[ Rural-Urban Continuum Code   2013]]=3),1,0)</f>
        <v>0</v>
      </c>
      <c r="G1564">
        <f>IF(OR(Table2[[#This Row],[ Rural-Urban Continuum Code   2013]]=4,Table2[[#This Row],[ Rural-Urban Continuum Code   2013]]=5,Table2[[#This Row],[ Rural-Urban Continuum Code   2013]]=6),1,0)</f>
        <v>1</v>
      </c>
      <c r="H1564">
        <f>IF(OR(Table2[[#This Row],[ Rural-Urban Continuum Code   2013]]=7,Table2[[#This Row],[ Rural-Urban Continuum Code   2013]]=8,Table2[[#This Row],[ Rural-Urban Continuum Code   2013]]=9),1,0)</f>
        <v>0</v>
      </c>
      <c r="I1564">
        <v>0.16</v>
      </c>
      <c r="J1564">
        <v>0.08</v>
      </c>
      <c r="K1564" s="17">
        <f>Table1[[#This Row],[Median Income 2018]]</f>
        <v>43079</v>
      </c>
      <c r="L1564">
        <f>(Table1[[#This Row],[Hospital Beds 2018]]/Table1[[#This Row],[Population Estimate 2018]])*1000</f>
        <v>3.9345435035321468</v>
      </c>
      <c r="M1564" s="1">
        <v>0.81</v>
      </c>
      <c r="N1564">
        <f>Table1[[#This Row],[Population Estimate 2018]]</f>
        <v>44732</v>
      </c>
      <c r="O1564" t="str" cm="1">
        <f t="array" ref="O156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65" spans="1:15" x14ac:dyDescent="0.3">
      <c r="A1565">
        <v>1569</v>
      </c>
      <c r="B1565" t="s">
        <v>1029</v>
      </c>
      <c r="C1565" t="s">
        <v>76</v>
      </c>
      <c r="D1565" t="s">
        <v>21</v>
      </c>
      <c r="E1565">
        <v>6</v>
      </c>
      <c r="F1565">
        <f>IF(OR(Table2[[#This Row],[ Rural-Urban Continuum Code   2013]]=1,Table2[[#This Row],[ Rural-Urban Continuum Code   2013]]=2,Table2[[#This Row],[ Rural-Urban Continuum Code   2013]]=3),1,0)</f>
        <v>0</v>
      </c>
      <c r="G1565">
        <f>IF(OR(Table2[[#This Row],[ Rural-Urban Continuum Code   2013]]=4,Table2[[#This Row],[ Rural-Urban Continuum Code   2013]]=5,Table2[[#This Row],[ Rural-Urban Continuum Code   2013]]=6),1,0)</f>
        <v>1</v>
      </c>
      <c r="H1565">
        <f>IF(OR(Table2[[#This Row],[ Rural-Urban Continuum Code   2013]]=7,Table2[[#This Row],[ Rural-Urban Continuum Code   2013]]=8,Table2[[#This Row],[ Rural-Urban Continuum Code   2013]]=9),1,0)</f>
        <v>0</v>
      </c>
      <c r="I1565">
        <v>0.17</v>
      </c>
      <c r="J1565">
        <v>7.0000000000000007E-2</v>
      </c>
      <c r="K1565" s="17">
        <f>Table1[[#This Row],[Median Income 2018]]</f>
        <v>43591</v>
      </c>
      <c r="L1565">
        <f>(Table1[[#This Row],[Hospital Beds 2018]]/Table1[[#This Row],[Population Estimate 2018]])*1000</f>
        <v>1.3510592304366622</v>
      </c>
      <c r="M1565" s="1">
        <v>0.74</v>
      </c>
      <c r="N1565">
        <f>Table1[[#This Row],[Population Estimate 2018]]</f>
        <v>18504</v>
      </c>
      <c r="O1565" t="str" cm="1">
        <f t="array" ref="O156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66" spans="1:15" x14ac:dyDescent="0.3">
      <c r="A1566">
        <v>1570</v>
      </c>
      <c r="B1566" t="s">
        <v>1029</v>
      </c>
      <c r="C1566" t="s">
        <v>1057</v>
      </c>
      <c r="D1566" t="s">
        <v>21</v>
      </c>
      <c r="E1566">
        <v>1</v>
      </c>
      <c r="F1566">
        <f>IF(OR(Table2[[#This Row],[ Rural-Urban Continuum Code   2013]]=1,Table2[[#This Row],[ Rural-Urban Continuum Code   2013]]=2,Table2[[#This Row],[ Rural-Urban Continuum Code   2013]]=3),1,0)</f>
        <v>1</v>
      </c>
      <c r="G1566">
        <f>IF(OR(Table2[[#This Row],[ Rural-Urban Continuum Code   2013]]=4,Table2[[#This Row],[ Rural-Urban Continuum Code   2013]]=5,Table2[[#This Row],[ Rural-Urban Continuum Code   2013]]=6),1,0)</f>
        <v>0</v>
      </c>
      <c r="H1566">
        <f>IF(OR(Table2[[#This Row],[ Rural-Urban Continuum Code   2013]]=7,Table2[[#This Row],[ Rural-Urban Continuum Code   2013]]=8,Table2[[#This Row],[ Rural-Urban Continuum Code   2013]]=9),1,0)</f>
        <v>0</v>
      </c>
      <c r="I1566">
        <v>0.15</v>
      </c>
      <c r="J1566">
        <v>7.0000000000000007E-2</v>
      </c>
      <c r="K1566" s="17">
        <f>Table1[[#This Row],[Median Income 2018]]</f>
        <v>82567</v>
      </c>
      <c r="L1566">
        <f>(Table1[[#This Row],[Hospital Beds 2018]]/Table1[[#This Row],[Population Estimate 2018]])*1000</f>
        <v>1.3497111229790746</v>
      </c>
      <c r="M1566" s="1">
        <v>0.87</v>
      </c>
      <c r="N1566">
        <f>Table1[[#This Row],[Population Estimate 2018]]</f>
        <v>102985</v>
      </c>
      <c r="O1566" t="str" cm="1">
        <f t="array" ref="O1566">_xlfn.IFS(Table2[[#This Row],[ Rural-Urban Continuum Code   2014]]=1,"Urban",Table2[[#This Row],[ Rural-Urban Continuum Code   2015]]=1, "Suburban",Table2[[#This Row],[ Rural-Urban Continuum Code   2016]]=1,"Rural")</f>
        <v>Urban</v>
      </c>
    </row>
    <row r="1567" spans="1:15" x14ac:dyDescent="0.3">
      <c r="A1567">
        <v>1571</v>
      </c>
      <c r="B1567" t="s">
        <v>1029</v>
      </c>
      <c r="C1567" t="s">
        <v>175</v>
      </c>
      <c r="D1567" t="s">
        <v>21</v>
      </c>
      <c r="E1567">
        <v>2</v>
      </c>
      <c r="F1567">
        <f>IF(OR(Table2[[#This Row],[ Rural-Urban Continuum Code   2013]]=1,Table2[[#This Row],[ Rural-Urban Continuum Code   2013]]=2,Table2[[#This Row],[ Rural-Urban Continuum Code   2013]]=3),1,0)</f>
        <v>1</v>
      </c>
      <c r="G1567">
        <f>IF(OR(Table2[[#This Row],[ Rural-Urban Continuum Code   2013]]=4,Table2[[#This Row],[ Rural-Urban Continuum Code   2013]]=5,Table2[[#This Row],[ Rural-Urban Continuum Code   2013]]=6),1,0)</f>
        <v>0</v>
      </c>
      <c r="H1567">
        <f>IF(OR(Table2[[#This Row],[ Rural-Urban Continuum Code   2013]]=7,Table2[[#This Row],[ Rural-Urban Continuum Code   2013]]=8,Table2[[#This Row],[ Rural-Urban Continuum Code   2013]]=9),1,0)</f>
        <v>0</v>
      </c>
      <c r="I1567">
        <v>0.18</v>
      </c>
      <c r="J1567">
        <v>7.0000000000000007E-2</v>
      </c>
      <c r="K1567" s="17">
        <f>Table1[[#This Row],[Median Income 2018]]</f>
        <v>45336</v>
      </c>
      <c r="L1567">
        <f>(Table1[[#This Row],[Hospital Beds 2018]]/Table1[[#This Row],[Population Estimate 2018]])*1000</f>
        <v>2.2359554051116426</v>
      </c>
      <c r="M1567" s="1">
        <v>0.82</v>
      </c>
      <c r="N1567">
        <f>Table1[[#This Row],[Population Estimate 2018]]</f>
        <v>32201</v>
      </c>
      <c r="O1567" t="str" cm="1">
        <f t="array" ref="O1567">_xlfn.IFS(Table2[[#This Row],[ Rural-Urban Continuum Code   2014]]=1,"Urban",Table2[[#This Row],[ Rural-Urban Continuum Code   2015]]=1, "Suburban",Table2[[#This Row],[ Rural-Urban Continuum Code   2016]]=1,"Rural")</f>
        <v>Urban</v>
      </c>
    </row>
    <row r="1568" spans="1:15" x14ac:dyDescent="0.3">
      <c r="A1568">
        <v>1572</v>
      </c>
      <c r="B1568" t="s">
        <v>1029</v>
      </c>
      <c r="C1568" t="s">
        <v>178</v>
      </c>
      <c r="D1568" t="s">
        <v>21</v>
      </c>
      <c r="E1568">
        <v>5</v>
      </c>
      <c r="F1568">
        <f>IF(OR(Table2[[#This Row],[ Rural-Urban Continuum Code   2013]]=1,Table2[[#This Row],[ Rural-Urban Continuum Code   2013]]=2,Table2[[#This Row],[ Rural-Urban Continuum Code   2013]]=3),1,0)</f>
        <v>0</v>
      </c>
      <c r="G1568">
        <f>IF(OR(Table2[[#This Row],[ Rural-Urban Continuum Code   2013]]=4,Table2[[#This Row],[ Rural-Urban Continuum Code   2013]]=5,Table2[[#This Row],[ Rural-Urban Continuum Code   2013]]=6),1,0)</f>
        <v>1</v>
      </c>
      <c r="H1568">
        <f>IF(OR(Table2[[#This Row],[ Rural-Urban Continuum Code   2013]]=7,Table2[[#This Row],[ Rural-Urban Continuum Code   2013]]=8,Table2[[#This Row],[ Rural-Urban Continuum Code   2013]]=9),1,0)</f>
        <v>0</v>
      </c>
      <c r="I1568">
        <v>0.09</v>
      </c>
      <c r="J1568">
        <v>0.16</v>
      </c>
      <c r="K1568" s="17">
        <f>Table1[[#This Row],[Median Income 2018]]</f>
        <v>52532</v>
      </c>
      <c r="L1568">
        <f>(Table1[[#This Row],[Hospital Beds 2018]]/Table1[[#This Row],[Population Estimate 2018]])*1000</f>
        <v>0.88437728303918173</v>
      </c>
      <c r="M1568" s="1">
        <v>0.74</v>
      </c>
      <c r="N1568">
        <f>Table1[[#This Row],[Population Estimate 2018]]</f>
        <v>52014</v>
      </c>
      <c r="O1568" t="str" cm="1">
        <f t="array" ref="O156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69" spans="1:15" x14ac:dyDescent="0.3">
      <c r="A1569">
        <v>1573</v>
      </c>
      <c r="B1569" t="s">
        <v>1029</v>
      </c>
      <c r="C1569" t="s">
        <v>359</v>
      </c>
      <c r="D1569" t="s">
        <v>21</v>
      </c>
      <c r="E1569">
        <v>9</v>
      </c>
      <c r="F1569">
        <f>IF(OR(Table2[[#This Row],[ Rural-Urban Continuum Code   2013]]=1,Table2[[#This Row],[ Rural-Urban Continuum Code   2013]]=2,Table2[[#This Row],[ Rural-Urban Continuum Code   2013]]=3),1,0)</f>
        <v>0</v>
      </c>
      <c r="G1569">
        <f>IF(OR(Table2[[#This Row],[ Rural-Urban Continuum Code   2013]]=4,Table2[[#This Row],[ Rural-Urban Continuum Code   2013]]=5,Table2[[#This Row],[ Rural-Urban Continuum Code   2013]]=6),1,0)</f>
        <v>0</v>
      </c>
      <c r="H1569">
        <f>IF(OR(Table2[[#This Row],[ Rural-Urban Continuum Code   2013]]=7,Table2[[#This Row],[ Rural-Urban Continuum Code   2013]]=8,Table2[[#This Row],[ Rural-Urban Continuum Code   2013]]=9),1,0)</f>
        <v>1</v>
      </c>
      <c r="I1569">
        <v>0.25</v>
      </c>
      <c r="J1569">
        <v>0.08</v>
      </c>
      <c r="K1569" s="17">
        <f>Table1[[#This Row],[Median Income 2018]]</f>
        <v>40866</v>
      </c>
      <c r="L1569">
        <f>(Table1[[#This Row],[Hospital Beds 2018]]/Table1[[#This Row],[Population Estimate 2018]])*1000</f>
        <v>3.1532478452806392</v>
      </c>
      <c r="M1569" s="1">
        <v>0.78</v>
      </c>
      <c r="N1569">
        <f>Table1[[#This Row],[Population Estimate 2018]]</f>
        <v>4757</v>
      </c>
      <c r="O1569" t="str" cm="1">
        <f t="array" ref="O1569">_xlfn.IFS(Table2[[#This Row],[ Rural-Urban Continuum Code   2014]]=1,"Urban",Table2[[#This Row],[ Rural-Urban Continuum Code   2015]]=1, "Suburban",Table2[[#This Row],[ Rural-Urban Continuum Code   2016]]=1,"Rural")</f>
        <v>Rural</v>
      </c>
    </row>
    <row r="1570" spans="1:15" x14ac:dyDescent="0.3">
      <c r="A1570">
        <v>1574</v>
      </c>
      <c r="B1570" t="s">
        <v>1029</v>
      </c>
      <c r="C1570" t="s">
        <v>1058</v>
      </c>
      <c r="D1570" t="s">
        <v>21</v>
      </c>
      <c r="E1570">
        <v>9</v>
      </c>
      <c r="F1570">
        <f>IF(OR(Table2[[#This Row],[ Rural-Urban Continuum Code   2013]]=1,Table2[[#This Row],[ Rural-Urban Continuum Code   2013]]=2,Table2[[#This Row],[ Rural-Urban Continuum Code   2013]]=3),1,0)</f>
        <v>0</v>
      </c>
      <c r="G1570">
        <f>IF(OR(Table2[[#This Row],[ Rural-Urban Continuum Code   2013]]=4,Table2[[#This Row],[ Rural-Urban Continuum Code   2013]]=5,Table2[[#This Row],[ Rural-Urban Continuum Code   2013]]=6),1,0)</f>
        <v>0</v>
      </c>
      <c r="H1570">
        <f>IF(OR(Table2[[#This Row],[ Rural-Urban Continuum Code   2013]]=7,Table2[[#This Row],[ Rural-Urban Continuum Code   2013]]=8,Table2[[#This Row],[ Rural-Urban Continuum Code   2013]]=9),1,0)</f>
        <v>1</v>
      </c>
      <c r="I1570">
        <v>0.22</v>
      </c>
      <c r="J1570">
        <v>0.08</v>
      </c>
      <c r="K1570" s="17">
        <f>Table1[[#This Row],[Median Income 2018]]</f>
        <v>57549</v>
      </c>
      <c r="L1570">
        <f>(Table1[[#This Row],[Hospital Beds 2018]]/Table1[[#This Row],[Population Estimate 2018]])*1000</f>
        <v>0</v>
      </c>
      <c r="M1570" s="1">
        <v>0.82</v>
      </c>
      <c r="N1570">
        <f>Table1[[#This Row],[Population Estimate 2018]]</f>
        <v>10212</v>
      </c>
      <c r="O1570" t="str" cm="1">
        <f t="array" ref="O1570">_xlfn.IFS(Table2[[#This Row],[ Rural-Urban Continuum Code   2014]]=1,"Urban",Table2[[#This Row],[ Rural-Urban Continuum Code   2015]]=1, "Suburban",Table2[[#This Row],[ Rural-Urban Continuum Code   2016]]=1,"Rural")</f>
        <v>Rural</v>
      </c>
    </row>
    <row r="1571" spans="1:15" x14ac:dyDescent="0.3">
      <c r="A1571">
        <v>1575</v>
      </c>
      <c r="B1571" t="s">
        <v>1029</v>
      </c>
      <c r="C1571" t="s">
        <v>77</v>
      </c>
      <c r="D1571" t="s">
        <v>21</v>
      </c>
      <c r="E1571">
        <v>6</v>
      </c>
      <c r="F1571">
        <f>IF(OR(Table2[[#This Row],[ Rural-Urban Continuum Code   2013]]=1,Table2[[#This Row],[ Rural-Urban Continuum Code   2013]]=2,Table2[[#This Row],[ Rural-Urban Continuum Code   2013]]=3),1,0)</f>
        <v>0</v>
      </c>
      <c r="G1571">
        <f>IF(OR(Table2[[#This Row],[ Rural-Urban Continuum Code   2013]]=4,Table2[[#This Row],[ Rural-Urban Continuum Code   2013]]=5,Table2[[#This Row],[ Rural-Urban Continuum Code   2013]]=6),1,0)</f>
        <v>1</v>
      </c>
      <c r="H1571">
        <f>IF(OR(Table2[[#This Row],[ Rural-Urban Continuum Code   2013]]=7,Table2[[#This Row],[ Rural-Urban Continuum Code   2013]]=8,Table2[[#This Row],[ Rural-Urban Continuum Code   2013]]=9),1,0)</f>
        <v>0</v>
      </c>
      <c r="I1571">
        <v>0.17</v>
      </c>
      <c r="J1571">
        <v>7.0000000000000007E-2</v>
      </c>
      <c r="K1571" s="17">
        <f>Table1[[#This Row],[Median Income 2018]]</f>
        <v>44975</v>
      </c>
      <c r="L1571">
        <f>(Table1[[#This Row],[Hospital Beds 2018]]/Table1[[#This Row],[Population Estimate 2018]])*1000</f>
        <v>3.9979000928805073</v>
      </c>
      <c r="M1571" s="1">
        <v>0.79</v>
      </c>
      <c r="N1571">
        <f>Table1[[#This Row],[Population Estimate 2018]]</f>
        <v>24763</v>
      </c>
      <c r="O1571" t="str" cm="1">
        <f t="array" ref="O157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72" spans="1:15" x14ac:dyDescent="0.3">
      <c r="A1572">
        <v>1576</v>
      </c>
      <c r="B1572" t="s">
        <v>1029</v>
      </c>
      <c r="C1572" t="s">
        <v>1059</v>
      </c>
      <c r="D1572" t="s">
        <v>21</v>
      </c>
      <c r="E1572">
        <v>1</v>
      </c>
      <c r="F1572">
        <f>IF(OR(Table2[[#This Row],[ Rural-Urban Continuum Code   2013]]=1,Table2[[#This Row],[ Rural-Urban Continuum Code   2013]]=2,Table2[[#This Row],[ Rural-Urban Continuum Code   2013]]=3),1,0)</f>
        <v>1</v>
      </c>
      <c r="G1572">
        <f>IF(OR(Table2[[#This Row],[ Rural-Urban Continuum Code   2013]]=4,Table2[[#This Row],[ Rural-Urban Continuum Code   2013]]=5,Table2[[#This Row],[ Rural-Urban Continuum Code   2013]]=6),1,0)</f>
        <v>0</v>
      </c>
      <c r="H1572">
        <f>IF(OR(Table2[[#This Row],[ Rural-Urban Continuum Code   2013]]=7,Table2[[#This Row],[ Rural-Urban Continuum Code   2013]]=8,Table2[[#This Row],[ Rural-Urban Continuum Code   2013]]=9),1,0)</f>
        <v>0</v>
      </c>
      <c r="I1572">
        <v>0.19</v>
      </c>
      <c r="J1572">
        <v>7.0000000000000007E-2</v>
      </c>
      <c r="K1572" s="17">
        <f>Table1[[#This Row],[Median Income 2018]]</f>
        <v>58693</v>
      </c>
      <c r="L1572">
        <f>(Table1[[#This Row],[Hospital Beds 2018]]/Table1[[#This Row],[Population Estimate 2018]])*1000</f>
        <v>1.0925140934318052</v>
      </c>
      <c r="M1572" s="1">
        <v>0.84</v>
      </c>
      <c r="N1572">
        <f>Table1[[#This Row],[Population Estimate 2018]]</f>
        <v>22883</v>
      </c>
      <c r="O1572" t="str" cm="1">
        <f t="array" ref="O1572">_xlfn.IFS(Table2[[#This Row],[ Rural-Urban Continuum Code   2014]]=1,"Urban",Table2[[#This Row],[ Rural-Urban Continuum Code   2015]]=1, "Suburban",Table2[[#This Row],[ Rural-Urban Continuum Code   2016]]=1,"Rural")</f>
        <v>Urban</v>
      </c>
    </row>
    <row r="1573" spans="1:15" x14ac:dyDescent="0.3">
      <c r="A1573">
        <v>1577</v>
      </c>
      <c r="B1573" t="s">
        <v>1029</v>
      </c>
      <c r="C1573" t="s">
        <v>1060</v>
      </c>
      <c r="D1573" t="s">
        <v>21</v>
      </c>
      <c r="E1573">
        <v>9</v>
      </c>
      <c r="F1573">
        <f>IF(OR(Table2[[#This Row],[ Rural-Urban Continuum Code   2013]]=1,Table2[[#This Row],[ Rural-Urban Continuum Code   2013]]=2,Table2[[#This Row],[ Rural-Urban Continuum Code   2013]]=3),1,0)</f>
        <v>0</v>
      </c>
      <c r="G1573">
        <f>IF(OR(Table2[[#This Row],[ Rural-Urban Continuum Code   2013]]=4,Table2[[#This Row],[ Rural-Urban Continuum Code   2013]]=5,Table2[[#This Row],[ Rural-Urban Continuum Code   2013]]=6),1,0)</f>
        <v>0</v>
      </c>
      <c r="H1573">
        <f>IF(OR(Table2[[#This Row],[ Rural-Urban Continuum Code   2013]]=7,Table2[[#This Row],[ Rural-Urban Continuum Code   2013]]=8,Table2[[#This Row],[ Rural-Urban Continuum Code   2013]]=9),1,0)</f>
        <v>1</v>
      </c>
      <c r="I1573">
        <v>0.23</v>
      </c>
      <c r="J1573">
        <v>0.1</v>
      </c>
      <c r="K1573" s="17">
        <f>Table1[[#This Row],[Median Income 2018]]</f>
        <v>36592</v>
      </c>
      <c r="L1573">
        <f>(Table1[[#This Row],[Hospital Beds 2018]]/Table1[[#This Row],[Population Estimate 2018]])*1000</f>
        <v>0</v>
      </c>
      <c r="M1573" s="1">
        <v>0.82</v>
      </c>
      <c r="N1573">
        <f>Table1[[#This Row],[Population Estimate 2018]]</f>
        <v>6254</v>
      </c>
      <c r="O1573" t="str" cm="1">
        <f t="array" ref="O1573">_xlfn.IFS(Table2[[#This Row],[ Rural-Urban Continuum Code   2014]]=1,"Urban",Table2[[#This Row],[ Rural-Urban Continuum Code   2015]]=1, "Suburban",Table2[[#This Row],[ Rural-Urban Continuum Code   2016]]=1,"Rural")</f>
        <v>Rural</v>
      </c>
    </row>
    <row r="1574" spans="1:15" x14ac:dyDescent="0.3">
      <c r="A1574">
        <v>1578</v>
      </c>
      <c r="B1574" t="s">
        <v>1029</v>
      </c>
      <c r="C1574" t="s">
        <v>597</v>
      </c>
      <c r="D1574" t="s">
        <v>21</v>
      </c>
      <c r="E1574">
        <v>9</v>
      </c>
      <c r="F1574">
        <f>IF(OR(Table2[[#This Row],[ Rural-Urban Continuum Code   2013]]=1,Table2[[#This Row],[ Rural-Urban Continuum Code   2013]]=2,Table2[[#This Row],[ Rural-Urban Continuum Code   2013]]=3),1,0)</f>
        <v>0</v>
      </c>
      <c r="G1574">
        <f>IF(OR(Table2[[#This Row],[ Rural-Urban Continuum Code   2013]]=4,Table2[[#This Row],[ Rural-Urban Continuum Code   2013]]=5,Table2[[#This Row],[ Rural-Urban Continuum Code   2013]]=6),1,0)</f>
        <v>0</v>
      </c>
      <c r="H1574">
        <f>IF(OR(Table2[[#This Row],[ Rural-Urban Continuum Code   2013]]=7,Table2[[#This Row],[ Rural-Urban Continuum Code   2013]]=8,Table2[[#This Row],[ Rural-Urban Continuum Code   2013]]=9),1,0)</f>
        <v>1</v>
      </c>
      <c r="I1574">
        <v>0.2</v>
      </c>
      <c r="J1574">
        <v>0.08</v>
      </c>
      <c r="K1574" s="17">
        <f>Table1[[#This Row],[Median Income 2018]]</f>
        <v>32802</v>
      </c>
      <c r="L1574">
        <f>(Table1[[#This Row],[Hospital Beds 2018]]/Table1[[#This Row],[Population Estimate 2018]])*1000</f>
        <v>0</v>
      </c>
      <c r="M1574" s="1">
        <v>0.85</v>
      </c>
      <c r="N1574">
        <f>Table1[[#This Row],[Population Estimate 2018]]</f>
        <v>13401</v>
      </c>
      <c r="O1574" t="str" cm="1">
        <f t="array" ref="O1574">_xlfn.IFS(Table2[[#This Row],[ Rural-Urban Continuum Code   2014]]=1,"Urban",Table2[[#This Row],[ Rural-Urban Continuum Code   2015]]=1, "Suburban",Table2[[#This Row],[ Rural-Urban Continuum Code   2016]]=1,"Rural")</f>
        <v>Rural</v>
      </c>
    </row>
    <row r="1575" spans="1:15" x14ac:dyDescent="0.3">
      <c r="A1575">
        <v>1579</v>
      </c>
      <c r="B1575" t="s">
        <v>1029</v>
      </c>
      <c r="C1575" t="s">
        <v>814</v>
      </c>
      <c r="D1575" t="s">
        <v>21</v>
      </c>
      <c r="E1575">
        <v>1</v>
      </c>
      <c r="F1575">
        <f>IF(OR(Table2[[#This Row],[ Rural-Urban Continuum Code   2013]]=1,Table2[[#This Row],[ Rural-Urban Continuum Code   2013]]=2,Table2[[#This Row],[ Rural-Urban Continuum Code   2013]]=3),1,0)</f>
        <v>1</v>
      </c>
      <c r="G1575">
        <f>IF(OR(Table2[[#This Row],[ Rural-Urban Continuum Code   2013]]=4,Table2[[#This Row],[ Rural-Urban Continuum Code   2013]]=5,Table2[[#This Row],[ Rural-Urban Continuum Code   2013]]=6),1,0)</f>
        <v>0</v>
      </c>
      <c r="H1575">
        <f>IF(OR(Table2[[#This Row],[ Rural-Urban Continuum Code   2013]]=7,Table2[[#This Row],[ Rural-Urban Continuum Code   2013]]=8,Table2[[#This Row],[ Rural-Urban Continuum Code   2013]]=9),1,0)</f>
        <v>0</v>
      </c>
      <c r="I1575">
        <v>0.15</v>
      </c>
      <c r="J1575">
        <v>0.06</v>
      </c>
      <c r="K1575" s="17">
        <f>Table1[[#This Row],[Median Income 2018]]</f>
        <v>82048</v>
      </c>
      <c r="L1575">
        <f>(Table1[[#This Row],[Hospital Beds 2018]]/Table1[[#This Row],[Population Estimate 2018]])*1000</f>
        <v>2.2896824005090406</v>
      </c>
      <c r="M1575" s="1">
        <v>0.86</v>
      </c>
      <c r="N1575">
        <f>Table1[[#This Row],[Population Estimate 2018]]</f>
        <v>399182</v>
      </c>
      <c r="O1575" t="str" cm="1">
        <f t="array" ref="O1575">_xlfn.IFS(Table2[[#This Row],[ Rural-Urban Continuum Code   2014]]=1,"Urban",Table2[[#This Row],[ Rural-Urban Continuum Code   2015]]=1, "Suburban",Table2[[#This Row],[ Rural-Urban Continuum Code   2016]]=1,"Rural")</f>
        <v>Urban</v>
      </c>
    </row>
    <row r="1576" spans="1:15" x14ac:dyDescent="0.3">
      <c r="A1576">
        <v>1580</v>
      </c>
      <c r="B1576" t="s">
        <v>1029</v>
      </c>
      <c r="C1576" t="s">
        <v>79</v>
      </c>
      <c r="D1576" t="s">
        <v>21</v>
      </c>
      <c r="E1576">
        <v>8</v>
      </c>
      <c r="F1576">
        <f>IF(OR(Table2[[#This Row],[ Rural-Urban Continuum Code   2013]]=1,Table2[[#This Row],[ Rural-Urban Continuum Code   2013]]=2,Table2[[#This Row],[ Rural-Urban Continuum Code   2013]]=3),1,0)</f>
        <v>0</v>
      </c>
      <c r="G1576">
        <f>IF(OR(Table2[[#This Row],[ Rural-Urban Continuum Code   2013]]=4,Table2[[#This Row],[ Rural-Urban Continuum Code   2013]]=5,Table2[[#This Row],[ Rural-Urban Continuum Code   2013]]=6),1,0)</f>
        <v>0</v>
      </c>
      <c r="H1576">
        <f>IF(OR(Table2[[#This Row],[ Rural-Urban Continuum Code   2013]]=7,Table2[[#This Row],[ Rural-Urban Continuum Code   2013]]=8,Table2[[#This Row],[ Rural-Urban Continuum Code   2013]]=9),1,0)</f>
        <v>1</v>
      </c>
      <c r="I1576">
        <v>0.27</v>
      </c>
      <c r="J1576">
        <v>0.1</v>
      </c>
      <c r="K1576" s="17">
        <f>Table1[[#This Row],[Median Income 2018]]</f>
        <v>37013</v>
      </c>
      <c r="L1576">
        <f>(Table1[[#This Row],[Hospital Beds 2018]]/Table1[[#This Row],[Population Estimate 2018]])*1000</f>
        <v>1.2772751463544438</v>
      </c>
      <c r="M1576" s="1">
        <v>0.76</v>
      </c>
      <c r="N1576">
        <f>Table1[[#This Row],[Population Estimate 2018]]</f>
        <v>9395</v>
      </c>
      <c r="O1576" t="str" cm="1">
        <f t="array" ref="O1576">_xlfn.IFS(Table2[[#This Row],[ Rural-Urban Continuum Code   2014]]=1,"Urban",Table2[[#This Row],[ Rural-Urban Continuum Code   2015]]=1, "Suburban",Table2[[#This Row],[ Rural-Urban Continuum Code   2016]]=1,"Rural")</f>
        <v>Rural</v>
      </c>
    </row>
    <row r="1577" spans="1:15" x14ac:dyDescent="0.3">
      <c r="A1577">
        <v>1581</v>
      </c>
      <c r="B1577" t="s">
        <v>1029</v>
      </c>
      <c r="C1577" t="s">
        <v>1061</v>
      </c>
      <c r="D1577" t="s">
        <v>21</v>
      </c>
      <c r="E1577">
        <v>6</v>
      </c>
      <c r="F1577">
        <f>IF(OR(Table2[[#This Row],[ Rural-Urban Continuum Code   2013]]=1,Table2[[#This Row],[ Rural-Urban Continuum Code   2013]]=2,Table2[[#This Row],[ Rural-Urban Continuum Code   2013]]=3),1,0)</f>
        <v>0</v>
      </c>
      <c r="G1577">
        <f>IF(OR(Table2[[#This Row],[ Rural-Urban Continuum Code   2013]]=4,Table2[[#This Row],[ Rural-Urban Continuum Code   2013]]=5,Table2[[#This Row],[ Rural-Urban Continuum Code   2013]]=6),1,0)</f>
        <v>1</v>
      </c>
      <c r="H1577">
        <f>IF(OR(Table2[[#This Row],[ Rural-Urban Continuum Code   2013]]=7,Table2[[#This Row],[ Rural-Urban Continuum Code   2013]]=8,Table2[[#This Row],[ Rural-Urban Continuum Code   2013]]=9),1,0)</f>
        <v>0</v>
      </c>
      <c r="I1577">
        <v>0.19</v>
      </c>
      <c r="J1577">
        <v>0.08</v>
      </c>
      <c r="K1577" s="17">
        <f>Table1[[#This Row],[Median Income 2018]]</f>
        <v>59043</v>
      </c>
      <c r="L1577">
        <f>(Table1[[#This Row],[Hospital Beds 2018]]/Table1[[#This Row],[Population Estimate 2018]])*1000</f>
        <v>1.3975849731663685</v>
      </c>
      <c r="M1577" s="1">
        <v>0.84</v>
      </c>
      <c r="N1577">
        <f>Table1[[#This Row],[Population Estimate 2018]]</f>
        <v>17888</v>
      </c>
      <c r="O1577" t="str" cm="1">
        <f t="array" ref="O157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78" spans="1:15" x14ac:dyDescent="0.3">
      <c r="A1578">
        <v>1582</v>
      </c>
      <c r="B1578" t="s">
        <v>1029</v>
      </c>
      <c r="C1578" t="s">
        <v>1062</v>
      </c>
      <c r="D1578" t="s">
        <v>21</v>
      </c>
      <c r="E1578">
        <v>4</v>
      </c>
      <c r="F1578">
        <f>IF(OR(Table2[[#This Row],[ Rural-Urban Continuum Code   2013]]=1,Table2[[#This Row],[ Rural-Urban Continuum Code   2013]]=2,Table2[[#This Row],[ Rural-Urban Continuum Code   2013]]=3),1,0)</f>
        <v>0</v>
      </c>
      <c r="G1578">
        <f>IF(OR(Table2[[#This Row],[ Rural-Urban Continuum Code   2013]]=4,Table2[[#This Row],[ Rural-Urban Continuum Code   2013]]=5,Table2[[#This Row],[ Rural-Urban Continuum Code   2013]]=6),1,0)</f>
        <v>1</v>
      </c>
      <c r="H1578">
        <f>IF(OR(Table2[[#This Row],[ Rural-Urban Continuum Code   2013]]=7,Table2[[#This Row],[ Rural-Urban Continuum Code   2013]]=8,Table2[[#This Row],[ Rural-Urban Continuum Code   2013]]=9),1,0)</f>
        <v>0</v>
      </c>
      <c r="I1578">
        <v>0.16</v>
      </c>
      <c r="J1578">
        <v>0.08</v>
      </c>
      <c r="K1578" s="17">
        <f>Table1[[#This Row],[Median Income 2018]]</f>
        <v>45584</v>
      </c>
      <c r="L1578">
        <f>(Table1[[#This Row],[Hospital Beds 2018]]/Table1[[#This Row],[Population Estimate 2018]])*1000</f>
        <v>6.8074131829904641</v>
      </c>
      <c r="M1578" s="1">
        <v>0.8</v>
      </c>
      <c r="N1578">
        <f>Table1[[#This Row],[Population Estimate 2018]]</f>
        <v>66692</v>
      </c>
      <c r="O1578" t="str" cm="1">
        <f t="array" ref="O157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79" spans="1:15" x14ac:dyDescent="0.3">
      <c r="A1579">
        <v>1583</v>
      </c>
      <c r="B1579" t="s">
        <v>1029</v>
      </c>
      <c r="C1579" t="s">
        <v>981</v>
      </c>
      <c r="D1579" t="s">
        <v>58</v>
      </c>
      <c r="E1579">
        <v>1</v>
      </c>
      <c r="F1579">
        <f>IF(OR(Table2[[#This Row],[ Rural-Urban Continuum Code   2013]]=1,Table2[[#This Row],[ Rural-Urban Continuum Code   2013]]=2,Table2[[#This Row],[ Rural-Urban Continuum Code   2013]]=3),1,0)</f>
        <v>1</v>
      </c>
      <c r="G1579">
        <f>IF(OR(Table2[[#This Row],[ Rural-Urban Continuum Code   2013]]=4,Table2[[#This Row],[ Rural-Urban Continuum Code   2013]]=5,Table2[[#This Row],[ Rural-Urban Continuum Code   2013]]=6),1,0)</f>
        <v>0</v>
      </c>
      <c r="H1579">
        <f>IF(OR(Table2[[#This Row],[ Rural-Urban Continuum Code   2013]]=7,Table2[[#This Row],[ Rural-Urban Continuum Code   2013]]=8,Table2[[#This Row],[ Rural-Urban Continuum Code   2013]]=9),1,0)</f>
        <v>0</v>
      </c>
      <c r="I1579">
        <v>0.18</v>
      </c>
      <c r="J1579">
        <v>0.06</v>
      </c>
      <c r="K1579" s="17">
        <f>Table1[[#This Row],[Median Income 2018]]</f>
        <v>66992</v>
      </c>
      <c r="L1579">
        <f>(Table1[[#This Row],[Hospital Beds 2018]]/Table1[[#This Row],[Population Estimate 2018]])*1000</f>
        <v>4.2459714427576243</v>
      </c>
      <c r="M1579" s="1">
        <v>0.83</v>
      </c>
      <c r="N1579">
        <f>Table1[[#This Row],[Population Estimate 2018]]</f>
        <v>996945</v>
      </c>
      <c r="O1579" t="str" cm="1">
        <f t="array" ref="O1579">_xlfn.IFS(Table2[[#This Row],[ Rural-Urban Continuum Code   2014]]=1,"Urban",Table2[[#This Row],[ Rural-Urban Continuum Code   2015]]=1, "Suburban",Table2[[#This Row],[ Rural-Urban Continuum Code   2016]]=1,"Rural")</f>
        <v>Urban</v>
      </c>
    </row>
    <row r="1580" spans="1:15" x14ac:dyDescent="0.3">
      <c r="A1580">
        <v>1584</v>
      </c>
      <c r="B1580" t="s">
        <v>1029</v>
      </c>
      <c r="C1580" t="s">
        <v>180</v>
      </c>
      <c r="D1580" t="s">
        <v>21</v>
      </c>
      <c r="E1580">
        <v>6</v>
      </c>
      <c r="F1580">
        <f>IF(OR(Table2[[#This Row],[ Rural-Urban Continuum Code   2013]]=1,Table2[[#This Row],[ Rural-Urban Continuum Code   2013]]=2,Table2[[#This Row],[ Rural-Urban Continuum Code   2013]]=3),1,0)</f>
        <v>0</v>
      </c>
      <c r="G1580">
        <f>IF(OR(Table2[[#This Row],[ Rural-Urban Continuum Code   2013]]=4,Table2[[#This Row],[ Rural-Urban Continuum Code   2013]]=5,Table2[[#This Row],[ Rural-Urban Continuum Code   2013]]=6),1,0)</f>
        <v>1</v>
      </c>
      <c r="H1580">
        <f>IF(OR(Table2[[#This Row],[ Rural-Urban Continuum Code   2013]]=7,Table2[[#This Row],[ Rural-Urban Continuum Code   2013]]=8,Table2[[#This Row],[ Rural-Urban Continuum Code   2013]]=9),1,0)</f>
        <v>0</v>
      </c>
      <c r="I1580">
        <v>0.18</v>
      </c>
      <c r="J1580">
        <v>7.0000000000000007E-2</v>
      </c>
      <c r="K1580" s="17">
        <f>Table1[[#This Row],[Median Income 2018]]</f>
        <v>43776</v>
      </c>
      <c r="L1580">
        <f>(Table1[[#This Row],[Hospital Beds 2018]]/Table1[[#This Row],[Population Estimate 2018]])*1000</f>
        <v>2.2712382616291769</v>
      </c>
      <c r="M1580" s="1">
        <v>0.81</v>
      </c>
      <c r="N1580">
        <f>Table1[[#This Row],[Population Estimate 2018]]</f>
        <v>22895</v>
      </c>
      <c r="O1580" t="str" cm="1">
        <f t="array" ref="O158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81" spans="1:15" x14ac:dyDescent="0.3">
      <c r="A1581">
        <v>1585</v>
      </c>
      <c r="B1581" t="s">
        <v>1029</v>
      </c>
      <c r="C1581" t="s">
        <v>560</v>
      </c>
      <c r="D1581" t="s">
        <v>21</v>
      </c>
      <c r="E1581">
        <v>9</v>
      </c>
      <c r="F1581">
        <f>IF(OR(Table2[[#This Row],[ Rural-Urban Continuum Code   2013]]=1,Table2[[#This Row],[ Rural-Urban Continuum Code   2013]]=2,Table2[[#This Row],[ Rural-Urban Continuum Code   2013]]=3),1,0)</f>
        <v>0</v>
      </c>
      <c r="G1581">
        <f>IF(OR(Table2[[#This Row],[ Rural-Urban Continuum Code   2013]]=4,Table2[[#This Row],[ Rural-Urban Continuum Code   2013]]=5,Table2[[#This Row],[ Rural-Urban Continuum Code   2013]]=6),1,0)</f>
        <v>0</v>
      </c>
      <c r="H1581">
        <f>IF(OR(Table2[[#This Row],[ Rural-Urban Continuum Code   2013]]=7,Table2[[#This Row],[ Rural-Urban Continuum Code   2013]]=8,Table2[[#This Row],[ Rural-Urban Continuum Code   2013]]=9),1,0)</f>
        <v>1</v>
      </c>
      <c r="I1581">
        <v>0.2</v>
      </c>
      <c r="J1581">
        <v>0.05</v>
      </c>
      <c r="K1581" s="17">
        <f>Table1[[#This Row],[Median Income 2018]]</f>
        <v>39463</v>
      </c>
      <c r="L1581">
        <f>(Table1[[#This Row],[Hospital Beds 2018]]/Table1[[#This Row],[Population Estimate 2018]])*1000</f>
        <v>0</v>
      </c>
      <c r="M1581" s="1">
        <v>0.82</v>
      </c>
      <c r="N1581">
        <f>Table1[[#This Row],[Population Estimate 2018]]</f>
        <v>4599</v>
      </c>
      <c r="O1581" t="str" cm="1">
        <f t="array" ref="O1581">_xlfn.IFS(Table2[[#This Row],[ Rural-Urban Continuum Code   2014]]=1,"Urban",Table2[[#This Row],[ Rural-Urban Continuum Code   2015]]=1, "Suburban",Table2[[#This Row],[ Rural-Urban Continuum Code   2016]]=1,"Rural")</f>
        <v>Rural</v>
      </c>
    </row>
    <row r="1582" spans="1:15" x14ac:dyDescent="0.3">
      <c r="A1582">
        <v>1586</v>
      </c>
      <c r="B1582" t="s">
        <v>1029</v>
      </c>
      <c r="C1582" t="s">
        <v>1063</v>
      </c>
      <c r="D1582" t="s">
        <v>21</v>
      </c>
      <c r="E1582">
        <v>9</v>
      </c>
      <c r="F1582">
        <f>IF(OR(Table2[[#This Row],[ Rural-Urban Continuum Code   2013]]=1,Table2[[#This Row],[ Rural-Urban Continuum Code   2013]]=2,Table2[[#This Row],[ Rural-Urban Continuum Code   2013]]=3),1,0)</f>
        <v>0</v>
      </c>
      <c r="G1582">
        <f>IF(OR(Table2[[#This Row],[ Rural-Urban Continuum Code   2013]]=4,Table2[[#This Row],[ Rural-Urban Continuum Code   2013]]=5,Table2[[#This Row],[ Rural-Urban Continuum Code   2013]]=6),1,0)</f>
        <v>0</v>
      </c>
      <c r="H1582">
        <f>IF(OR(Table2[[#This Row],[ Rural-Urban Continuum Code   2013]]=7,Table2[[#This Row],[ Rural-Urban Continuum Code   2013]]=8,Table2[[#This Row],[ Rural-Urban Continuum Code   2013]]=9),1,0)</f>
        <v>1</v>
      </c>
      <c r="I1582">
        <v>0.18</v>
      </c>
      <c r="J1582">
        <v>0.06</v>
      </c>
      <c r="K1582" s="17">
        <f>Table1[[#This Row],[Median Income 2018]]</f>
        <v>42053</v>
      </c>
      <c r="L1582">
        <f>(Table1[[#This Row],[Hospital Beds 2018]]/Table1[[#This Row],[Population Estimate 2018]])*1000</f>
        <v>5.0342327829238824</v>
      </c>
      <c r="M1582" s="1">
        <v>0.83</v>
      </c>
      <c r="N1582">
        <f>Table1[[#This Row],[Population Estimate 2018]]</f>
        <v>4966</v>
      </c>
      <c r="O1582" t="str" cm="1">
        <f t="array" ref="O1582">_xlfn.IFS(Table2[[#This Row],[ Rural-Urban Continuum Code   2014]]=1,"Urban",Table2[[#This Row],[ Rural-Urban Continuum Code   2015]]=1, "Suburban",Table2[[#This Row],[ Rural-Urban Continuum Code   2016]]=1,"Rural")</f>
        <v>Rural</v>
      </c>
    </row>
    <row r="1583" spans="1:15" x14ac:dyDescent="0.3">
      <c r="A1583">
        <v>1587</v>
      </c>
      <c r="B1583" t="s">
        <v>1029</v>
      </c>
      <c r="C1583" t="s">
        <v>181</v>
      </c>
      <c r="D1583" t="s">
        <v>21</v>
      </c>
      <c r="E1583">
        <v>4</v>
      </c>
      <c r="F1583">
        <f>IF(OR(Table2[[#This Row],[ Rural-Urban Continuum Code   2013]]=1,Table2[[#This Row],[ Rural-Urban Continuum Code   2013]]=2,Table2[[#This Row],[ Rural-Urban Continuum Code   2013]]=3),1,0)</f>
        <v>0</v>
      </c>
      <c r="G1583">
        <f>IF(OR(Table2[[#This Row],[ Rural-Urban Continuum Code   2013]]=4,Table2[[#This Row],[ Rural-Urban Continuum Code   2013]]=5,Table2[[#This Row],[ Rural-Urban Continuum Code   2013]]=6),1,0)</f>
        <v>1</v>
      </c>
      <c r="H1583">
        <f>IF(OR(Table2[[#This Row],[ Rural-Urban Continuum Code   2013]]=7,Table2[[#This Row],[ Rural-Urban Continuum Code   2013]]=8,Table2[[#This Row],[ Rural-Urban Continuum Code   2013]]=9),1,0)</f>
        <v>0</v>
      </c>
      <c r="I1583">
        <v>0.18</v>
      </c>
      <c r="J1583">
        <v>0.08</v>
      </c>
      <c r="K1583" s="17">
        <f>Table1[[#This Row],[Median Income 2018]]</f>
        <v>44261</v>
      </c>
      <c r="L1583">
        <f>(Table1[[#This Row],[Hospital Beds 2018]]/Table1[[#This Row],[Population Estimate 2018]])*1000</f>
        <v>2.8602631442092674</v>
      </c>
      <c r="M1583" s="1">
        <v>0.86</v>
      </c>
      <c r="N1583">
        <f>Table1[[#This Row],[Population Estimate 2018]]</f>
        <v>38458</v>
      </c>
      <c r="O1583" t="str" cm="1">
        <f t="array" ref="O158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84" spans="1:15" x14ac:dyDescent="0.3">
      <c r="A1584">
        <v>1588</v>
      </c>
      <c r="B1584" t="s">
        <v>1029</v>
      </c>
      <c r="C1584" t="s">
        <v>1064</v>
      </c>
      <c r="D1584" t="s">
        <v>21</v>
      </c>
      <c r="E1584">
        <v>9</v>
      </c>
      <c r="F1584">
        <f>IF(OR(Table2[[#This Row],[ Rural-Urban Continuum Code   2013]]=1,Table2[[#This Row],[ Rural-Urban Continuum Code   2013]]=2,Table2[[#This Row],[ Rural-Urban Continuum Code   2013]]=3),1,0)</f>
        <v>0</v>
      </c>
      <c r="G1584">
        <f>IF(OR(Table2[[#This Row],[ Rural-Urban Continuum Code   2013]]=4,Table2[[#This Row],[ Rural-Urban Continuum Code   2013]]=5,Table2[[#This Row],[ Rural-Urban Continuum Code   2013]]=6),1,0)</f>
        <v>0</v>
      </c>
      <c r="H1584">
        <f>IF(OR(Table2[[#This Row],[ Rural-Urban Continuum Code   2013]]=7,Table2[[#This Row],[ Rural-Urban Continuum Code   2013]]=8,Table2[[#This Row],[ Rural-Urban Continuum Code   2013]]=9),1,0)</f>
        <v>1</v>
      </c>
      <c r="I1584">
        <v>0.22</v>
      </c>
      <c r="J1584">
        <v>7.0000000000000007E-2</v>
      </c>
      <c r="K1584" s="17">
        <f>Table1[[#This Row],[Median Income 2018]]</f>
        <v>32715</v>
      </c>
      <c r="L1584">
        <f>(Table1[[#This Row],[Hospital Beds 2018]]/Table1[[#This Row],[Population Estimate 2018]])*1000</f>
        <v>0</v>
      </c>
      <c r="M1584" s="1">
        <v>0.82</v>
      </c>
      <c r="N1584">
        <f>Table1[[#This Row],[Population Estimate 2018]]</f>
        <v>8189</v>
      </c>
      <c r="O1584" t="str" cm="1">
        <f t="array" ref="O1584">_xlfn.IFS(Table2[[#This Row],[ Rural-Urban Continuum Code   2014]]=1,"Urban",Table2[[#This Row],[ Rural-Urban Continuum Code   2015]]=1, "Suburban",Table2[[#This Row],[ Rural-Urban Continuum Code   2016]]=1,"Rural")</f>
        <v>Rural</v>
      </c>
    </row>
    <row r="1585" spans="1:15" x14ac:dyDescent="0.3">
      <c r="A1585">
        <v>1589</v>
      </c>
      <c r="B1585" t="s">
        <v>1029</v>
      </c>
      <c r="C1585" t="s">
        <v>80</v>
      </c>
      <c r="D1585" t="s">
        <v>21</v>
      </c>
      <c r="E1585">
        <v>9</v>
      </c>
      <c r="F1585">
        <f>IF(OR(Table2[[#This Row],[ Rural-Urban Continuum Code   2013]]=1,Table2[[#This Row],[ Rural-Urban Continuum Code   2013]]=2,Table2[[#This Row],[ Rural-Urban Continuum Code   2013]]=3),1,0)</f>
        <v>0</v>
      </c>
      <c r="G1585">
        <f>IF(OR(Table2[[#This Row],[ Rural-Urban Continuum Code   2013]]=4,Table2[[#This Row],[ Rural-Urban Continuum Code   2013]]=5,Table2[[#This Row],[ Rural-Urban Continuum Code   2013]]=6),1,0)</f>
        <v>0</v>
      </c>
      <c r="H1585">
        <f>IF(OR(Table2[[#This Row],[ Rural-Urban Continuum Code   2013]]=7,Table2[[#This Row],[ Rural-Urban Continuum Code   2013]]=8,Table2[[#This Row],[ Rural-Urban Continuum Code   2013]]=9),1,0)</f>
        <v>1</v>
      </c>
      <c r="I1585">
        <v>0.21</v>
      </c>
      <c r="J1585">
        <v>7.0000000000000007E-2</v>
      </c>
      <c r="K1585" s="17">
        <f>Table1[[#This Row],[Median Income 2018]]</f>
        <v>44564</v>
      </c>
      <c r="L1585">
        <f>(Table1[[#This Row],[Hospital Beds 2018]]/Table1[[#This Row],[Population Estimate 2018]])*1000</f>
        <v>0</v>
      </c>
      <c r="M1585" s="1">
        <v>0.8</v>
      </c>
      <c r="N1585">
        <f>Table1[[#This Row],[Population Estimate 2018]]</f>
        <v>6050</v>
      </c>
      <c r="O1585" t="str" cm="1">
        <f t="array" ref="O1585">_xlfn.IFS(Table2[[#This Row],[ Rural-Urban Continuum Code   2014]]=1,"Urban",Table2[[#This Row],[ Rural-Urban Continuum Code   2015]]=1, "Suburban",Table2[[#This Row],[ Rural-Urban Continuum Code   2016]]=1,"Rural")</f>
        <v>Rural</v>
      </c>
    </row>
    <row r="1586" spans="1:15" x14ac:dyDescent="0.3">
      <c r="A1586">
        <v>1590</v>
      </c>
      <c r="B1586" t="s">
        <v>1029</v>
      </c>
      <c r="C1586" t="s">
        <v>1065</v>
      </c>
      <c r="D1586" t="s">
        <v>21</v>
      </c>
      <c r="E1586">
        <v>6</v>
      </c>
      <c r="F1586">
        <f>IF(OR(Table2[[#This Row],[ Rural-Urban Continuum Code   2013]]=1,Table2[[#This Row],[ Rural-Urban Continuum Code   2013]]=2,Table2[[#This Row],[ Rural-Urban Continuum Code   2013]]=3),1,0)</f>
        <v>0</v>
      </c>
      <c r="G1586">
        <f>IF(OR(Table2[[#This Row],[ Rural-Urban Continuum Code   2013]]=4,Table2[[#This Row],[ Rural-Urban Continuum Code   2013]]=5,Table2[[#This Row],[ Rural-Urban Continuum Code   2013]]=6),1,0)</f>
        <v>1</v>
      </c>
      <c r="H1586">
        <f>IF(OR(Table2[[#This Row],[ Rural-Urban Continuum Code   2013]]=7,Table2[[#This Row],[ Rural-Urban Continuum Code   2013]]=8,Table2[[#This Row],[ Rural-Urban Continuum Code   2013]]=9),1,0)</f>
        <v>0</v>
      </c>
      <c r="I1586">
        <v>0.2</v>
      </c>
      <c r="J1586">
        <v>0.08</v>
      </c>
      <c r="K1586" s="17">
        <f>Table1[[#This Row],[Median Income 2018]]</f>
        <v>40808</v>
      </c>
      <c r="L1586">
        <f>(Table1[[#This Row],[Hospital Beds 2018]]/Table1[[#This Row],[Population Estimate 2018]])*1000</f>
        <v>1.0614257344381293</v>
      </c>
      <c r="M1586" s="1">
        <v>0.85</v>
      </c>
      <c r="N1586">
        <f>Table1[[#This Row],[Population Estimate 2018]]</f>
        <v>29206</v>
      </c>
      <c r="O1586" t="str" cm="1">
        <f t="array" ref="O158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87" spans="1:15" x14ac:dyDescent="0.3">
      <c r="A1587">
        <v>1591</v>
      </c>
      <c r="B1587" t="s">
        <v>1029</v>
      </c>
      <c r="C1587" t="s">
        <v>186</v>
      </c>
      <c r="D1587" t="s">
        <v>21</v>
      </c>
      <c r="E1587">
        <v>6</v>
      </c>
      <c r="F1587">
        <f>IF(OR(Table2[[#This Row],[ Rural-Urban Continuum Code   2013]]=1,Table2[[#This Row],[ Rural-Urban Continuum Code   2013]]=2,Table2[[#This Row],[ Rural-Urban Continuum Code   2013]]=3),1,0)</f>
        <v>0</v>
      </c>
      <c r="G1587">
        <f>IF(OR(Table2[[#This Row],[ Rural-Urban Continuum Code   2013]]=4,Table2[[#This Row],[ Rural-Urban Continuum Code   2013]]=5,Table2[[#This Row],[ Rural-Urban Continuum Code   2013]]=6),1,0)</f>
        <v>1</v>
      </c>
      <c r="H1587">
        <f>IF(OR(Table2[[#This Row],[ Rural-Urban Continuum Code   2013]]=7,Table2[[#This Row],[ Rural-Urban Continuum Code   2013]]=8,Table2[[#This Row],[ Rural-Urban Continuum Code   2013]]=9),1,0)</f>
        <v>0</v>
      </c>
      <c r="I1587">
        <v>0.31</v>
      </c>
      <c r="J1587">
        <v>0.1</v>
      </c>
      <c r="K1587" s="17">
        <f>Table1[[#This Row],[Median Income 2018]]</f>
        <v>46026</v>
      </c>
      <c r="L1587">
        <f>(Table1[[#This Row],[Hospital Beds 2018]]/Table1[[#This Row],[Population Estimate 2018]])*1000</f>
        <v>0</v>
      </c>
      <c r="M1587" s="1">
        <v>0.72</v>
      </c>
      <c r="N1587">
        <f>Table1[[#This Row],[Population Estimate 2018]]</f>
        <v>31749</v>
      </c>
      <c r="O1587" t="str" cm="1">
        <f t="array" ref="O158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88" spans="1:15" x14ac:dyDescent="0.3">
      <c r="A1588">
        <v>1592</v>
      </c>
      <c r="B1588" t="s">
        <v>1029</v>
      </c>
      <c r="C1588" t="s">
        <v>603</v>
      </c>
      <c r="D1588" t="s">
        <v>21</v>
      </c>
      <c r="E1588">
        <v>9</v>
      </c>
      <c r="F1588">
        <f>IF(OR(Table2[[#This Row],[ Rural-Urban Continuum Code   2013]]=1,Table2[[#This Row],[ Rural-Urban Continuum Code   2013]]=2,Table2[[#This Row],[ Rural-Urban Continuum Code   2013]]=3),1,0)</f>
        <v>0</v>
      </c>
      <c r="G1588">
        <f>IF(OR(Table2[[#This Row],[ Rural-Urban Continuum Code   2013]]=4,Table2[[#This Row],[ Rural-Urban Continuum Code   2013]]=5,Table2[[#This Row],[ Rural-Urban Continuum Code   2013]]=6),1,0)</f>
        <v>0</v>
      </c>
      <c r="H1588">
        <f>IF(OR(Table2[[#This Row],[ Rural-Urban Continuum Code   2013]]=7,Table2[[#This Row],[ Rural-Urban Continuum Code   2013]]=8,Table2[[#This Row],[ Rural-Urban Continuum Code   2013]]=9),1,0)</f>
        <v>1</v>
      </c>
      <c r="I1588">
        <v>0.2</v>
      </c>
      <c r="J1588">
        <v>0.05</v>
      </c>
      <c r="K1588" s="17">
        <f>Table1[[#This Row],[Median Income 2018]]</f>
        <v>41978</v>
      </c>
      <c r="L1588">
        <f>(Table1[[#This Row],[Hospital Beds 2018]]/Table1[[#This Row],[Population Estimate 2018]])*1000</f>
        <v>4.0186465198521137</v>
      </c>
      <c r="M1588" s="1">
        <v>0.83</v>
      </c>
      <c r="N1588">
        <f>Table1[[#This Row],[Population Estimate 2018]]</f>
        <v>6221</v>
      </c>
      <c r="O1588" t="str" cm="1">
        <f t="array" ref="O1588">_xlfn.IFS(Table2[[#This Row],[ Rural-Urban Continuum Code   2014]]=1,"Urban",Table2[[#This Row],[ Rural-Urban Continuum Code   2015]]=1, "Suburban",Table2[[#This Row],[ Rural-Urban Continuum Code   2016]]=1,"Rural")</f>
        <v>Rural</v>
      </c>
    </row>
    <row r="1589" spans="1:15" x14ac:dyDescent="0.3">
      <c r="A1589">
        <v>1593</v>
      </c>
      <c r="B1589" t="s">
        <v>1029</v>
      </c>
      <c r="C1589" t="s">
        <v>1066</v>
      </c>
      <c r="D1589" t="s">
        <v>21</v>
      </c>
      <c r="E1589">
        <v>4</v>
      </c>
      <c r="F1589">
        <f>IF(OR(Table2[[#This Row],[ Rural-Urban Continuum Code   2013]]=1,Table2[[#This Row],[ Rural-Urban Continuum Code   2013]]=2,Table2[[#This Row],[ Rural-Urban Continuum Code   2013]]=3),1,0)</f>
        <v>0</v>
      </c>
      <c r="G1589">
        <f>IF(OR(Table2[[#This Row],[ Rural-Urban Continuum Code   2013]]=4,Table2[[#This Row],[ Rural-Urban Continuum Code   2013]]=5,Table2[[#This Row],[ Rural-Urban Continuum Code   2013]]=6),1,0)</f>
        <v>1</v>
      </c>
      <c r="H1589">
        <f>IF(OR(Table2[[#This Row],[ Rural-Urban Continuum Code   2013]]=7,Table2[[#This Row],[ Rural-Urban Continuum Code   2013]]=8,Table2[[#This Row],[ Rural-Urban Continuum Code   2013]]=9),1,0)</f>
        <v>0</v>
      </c>
      <c r="I1589">
        <v>0.22</v>
      </c>
      <c r="J1589">
        <v>0.08</v>
      </c>
      <c r="K1589" s="17">
        <f>Table1[[#This Row],[Median Income 2018]]</f>
        <v>40887</v>
      </c>
      <c r="L1589">
        <f>(Table1[[#This Row],[Hospital Beds 2018]]/Table1[[#This Row],[Population Estimate 2018]])*1000</f>
        <v>2.1485354150254241</v>
      </c>
      <c r="M1589" s="1">
        <v>0.79</v>
      </c>
      <c r="N1589">
        <f>Table1[[#This Row],[Population Estimate 2018]]</f>
        <v>55852</v>
      </c>
      <c r="O1589" t="str" cm="1">
        <f t="array" ref="O158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90" spans="1:15" x14ac:dyDescent="0.3">
      <c r="A1590">
        <v>1594</v>
      </c>
      <c r="B1590" t="s">
        <v>1029</v>
      </c>
      <c r="C1590" t="s">
        <v>1067</v>
      </c>
      <c r="D1590" t="s">
        <v>21</v>
      </c>
      <c r="E1590">
        <v>9</v>
      </c>
      <c r="F1590">
        <f>IF(OR(Table2[[#This Row],[ Rural-Urban Continuum Code   2013]]=1,Table2[[#This Row],[ Rural-Urban Continuum Code   2013]]=2,Table2[[#This Row],[ Rural-Urban Continuum Code   2013]]=3),1,0)</f>
        <v>0</v>
      </c>
      <c r="G1590">
        <f>IF(OR(Table2[[#This Row],[ Rural-Urban Continuum Code   2013]]=4,Table2[[#This Row],[ Rural-Urban Continuum Code   2013]]=5,Table2[[#This Row],[ Rural-Urban Continuum Code   2013]]=6),1,0)</f>
        <v>0</v>
      </c>
      <c r="H1590">
        <f>IF(OR(Table2[[#This Row],[ Rural-Urban Continuum Code   2013]]=7,Table2[[#This Row],[ Rural-Urban Continuum Code   2013]]=8,Table2[[#This Row],[ Rural-Urban Continuum Code   2013]]=9),1,0)</f>
        <v>1</v>
      </c>
      <c r="I1590">
        <v>0.21</v>
      </c>
      <c r="J1590">
        <v>0.09</v>
      </c>
      <c r="K1590" s="17">
        <f>Table1[[#This Row],[Median Income 2018]]</f>
        <v>34824</v>
      </c>
      <c r="L1590">
        <f>(Table1[[#This Row],[Hospital Beds 2018]]/Table1[[#This Row],[Population Estimate 2018]])*1000</f>
        <v>1.8380196316139377</v>
      </c>
      <c r="M1590" s="1">
        <v>0.76</v>
      </c>
      <c r="N1590">
        <f>Table1[[#This Row],[Population Estimate 2018]]</f>
        <v>25571</v>
      </c>
      <c r="O1590" t="str" cm="1">
        <f t="array" ref="O1590">_xlfn.IFS(Table2[[#This Row],[ Rural-Urban Continuum Code   2014]]=1,"Urban",Table2[[#This Row],[ Rural-Urban Continuum Code   2015]]=1, "Suburban",Table2[[#This Row],[ Rural-Urban Continuum Code   2016]]=1,"Rural")</f>
        <v>Rural</v>
      </c>
    </row>
    <row r="1591" spans="1:15" x14ac:dyDescent="0.3">
      <c r="A1591">
        <v>1595</v>
      </c>
      <c r="B1591" t="s">
        <v>1029</v>
      </c>
      <c r="C1591" t="s">
        <v>825</v>
      </c>
      <c r="D1591" t="s">
        <v>21</v>
      </c>
      <c r="E1591">
        <v>7</v>
      </c>
      <c r="F1591">
        <f>IF(OR(Table2[[#This Row],[ Rural-Urban Continuum Code   2013]]=1,Table2[[#This Row],[ Rural-Urban Continuum Code   2013]]=2,Table2[[#This Row],[ Rural-Urban Continuum Code   2013]]=3),1,0)</f>
        <v>0</v>
      </c>
      <c r="G1591">
        <f>IF(OR(Table2[[#This Row],[ Rural-Urban Continuum Code   2013]]=4,Table2[[#This Row],[ Rural-Urban Continuum Code   2013]]=5,Table2[[#This Row],[ Rural-Urban Continuum Code   2013]]=6),1,0)</f>
        <v>0</v>
      </c>
      <c r="H1591">
        <f>IF(OR(Table2[[#This Row],[ Rural-Urban Continuum Code   2013]]=7,Table2[[#This Row],[ Rural-Urban Continuum Code   2013]]=8,Table2[[#This Row],[ Rural-Urban Continuum Code   2013]]=9),1,0)</f>
        <v>1</v>
      </c>
      <c r="I1591">
        <v>0.19</v>
      </c>
      <c r="J1591">
        <v>7.0000000000000007E-2</v>
      </c>
      <c r="K1591" s="17">
        <f>Table1[[#This Row],[Median Income 2018]]</f>
        <v>42552</v>
      </c>
      <c r="L1591">
        <f>(Table1[[#This Row],[Hospital Beds 2018]]/Table1[[#This Row],[Population Estimate 2018]])*1000</f>
        <v>6.8199532346063911</v>
      </c>
      <c r="M1591" s="1">
        <v>0.82</v>
      </c>
      <c r="N1591">
        <f>Table1[[#This Row],[Population Estimate 2018]]</f>
        <v>20528</v>
      </c>
      <c r="O1591" t="str" cm="1">
        <f t="array" ref="O1591">_xlfn.IFS(Table2[[#This Row],[ Rural-Urban Continuum Code   2014]]=1,"Urban",Table2[[#This Row],[ Rural-Urban Continuum Code   2015]]=1, "Suburban",Table2[[#This Row],[ Rural-Urban Continuum Code   2016]]=1,"Rural")</f>
        <v>Rural</v>
      </c>
    </row>
    <row r="1592" spans="1:15" x14ac:dyDescent="0.3">
      <c r="A1592">
        <v>1596</v>
      </c>
      <c r="B1592" t="s">
        <v>1029</v>
      </c>
      <c r="C1592" t="s">
        <v>471</v>
      </c>
      <c r="D1592" t="s">
        <v>21</v>
      </c>
      <c r="E1592">
        <v>1</v>
      </c>
      <c r="F1592">
        <f>IF(OR(Table2[[#This Row],[ Rural-Urban Continuum Code   2013]]=1,Table2[[#This Row],[ Rural-Urban Continuum Code   2013]]=2,Table2[[#This Row],[ Rural-Urban Continuum Code   2013]]=3),1,0)</f>
        <v>1</v>
      </c>
      <c r="G1592">
        <f>IF(OR(Table2[[#This Row],[ Rural-Urban Continuum Code   2013]]=4,Table2[[#This Row],[ Rural-Urban Continuum Code   2013]]=5,Table2[[#This Row],[ Rural-Urban Continuum Code   2013]]=6),1,0)</f>
        <v>0</v>
      </c>
      <c r="H1592">
        <f>IF(OR(Table2[[#This Row],[ Rural-Urban Continuum Code   2013]]=7,Table2[[#This Row],[ Rural-Urban Continuum Code   2013]]=8,Table2[[#This Row],[ Rural-Urban Continuum Code   2013]]=9),1,0)</f>
        <v>0</v>
      </c>
      <c r="I1592">
        <v>0.18</v>
      </c>
      <c r="J1592">
        <v>0.08</v>
      </c>
      <c r="K1592" s="17">
        <f>Table1[[#This Row],[Median Income 2018]]</f>
        <v>62056</v>
      </c>
      <c r="L1592">
        <f>(Table1[[#This Row],[Hospital Beds 2018]]/Table1[[#This Row],[Population Estimate 2018]])*1000</f>
        <v>0</v>
      </c>
      <c r="M1592" s="1">
        <v>0.85</v>
      </c>
      <c r="N1592">
        <f>Table1[[#This Row],[Population Estimate 2018]]</f>
        <v>34711</v>
      </c>
      <c r="O1592" t="str" cm="1">
        <f t="array" ref="O1592">_xlfn.IFS(Table2[[#This Row],[ Rural-Urban Continuum Code   2014]]=1,"Urban",Table2[[#This Row],[ Rural-Urban Continuum Code   2015]]=1, "Suburban",Table2[[#This Row],[ Rural-Urban Continuum Code   2016]]=1,"Rural")</f>
        <v>Urban</v>
      </c>
    </row>
    <row r="1593" spans="1:15" x14ac:dyDescent="0.3">
      <c r="A1593">
        <v>1597</v>
      </c>
      <c r="B1593" t="s">
        <v>1029</v>
      </c>
      <c r="C1593" t="s">
        <v>86</v>
      </c>
      <c r="D1593" t="s">
        <v>21</v>
      </c>
      <c r="E1593">
        <v>6</v>
      </c>
      <c r="F1593">
        <f>IF(OR(Table2[[#This Row],[ Rural-Urban Continuum Code   2013]]=1,Table2[[#This Row],[ Rural-Urban Continuum Code   2013]]=2,Table2[[#This Row],[ Rural-Urban Continuum Code   2013]]=3),1,0)</f>
        <v>0</v>
      </c>
      <c r="G1593">
        <f>IF(OR(Table2[[#This Row],[ Rural-Urban Continuum Code   2013]]=4,Table2[[#This Row],[ Rural-Urban Continuum Code   2013]]=5,Table2[[#This Row],[ Rural-Urban Continuum Code   2013]]=6),1,0)</f>
        <v>1</v>
      </c>
      <c r="H1593">
        <f>IF(OR(Table2[[#This Row],[ Rural-Urban Continuum Code   2013]]=7,Table2[[#This Row],[ Rural-Urban Continuum Code   2013]]=8,Table2[[#This Row],[ Rural-Urban Continuum Code   2013]]=9),1,0)</f>
        <v>0</v>
      </c>
      <c r="I1593">
        <v>0.17</v>
      </c>
      <c r="J1593">
        <v>7.0000000000000007E-2</v>
      </c>
      <c r="K1593" s="17">
        <f>Table1[[#This Row],[Median Income 2018]]</f>
        <v>38591</v>
      </c>
      <c r="L1593">
        <f>(Table1[[#This Row],[Hospital Beds 2018]]/Table1[[#This Row],[Population Estimate 2018]])*1000</f>
        <v>1.0022852102794373</v>
      </c>
      <c r="M1593" s="1">
        <v>0.85</v>
      </c>
      <c r="N1593">
        <f>Table1[[#This Row],[Population Estimate 2018]]</f>
        <v>24943</v>
      </c>
      <c r="O1593" t="str" cm="1">
        <f t="array" ref="O159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94" spans="1:15" x14ac:dyDescent="0.3">
      <c r="A1594">
        <v>1598</v>
      </c>
      <c r="B1594" t="s">
        <v>1029</v>
      </c>
      <c r="C1594" t="s">
        <v>472</v>
      </c>
      <c r="D1594" t="s">
        <v>21</v>
      </c>
      <c r="E1594">
        <v>9</v>
      </c>
      <c r="F1594">
        <f>IF(OR(Table2[[#This Row],[ Rural-Urban Continuum Code   2013]]=1,Table2[[#This Row],[ Rural-Urban Continuum Code   2013]]=2,Table2[[#This Row],[ Rural-Urban Continuum Code   2013]]=3),1,0)</f>
        <v>0</v>
      </c>
      <c r="G1594">
        <f>IF(OR(Table2[[#This Row],[ Rural-Urban Continuum Code   2013]]=4,Table2[[#This Row],[ Rural-Urban Continuum Code   2013]]=5,Table2[[#This Row],[ Rural-Urban Continuum Code   2013]]=6),1,0)</f>
        <v>0</v>
      </c>
      <c r="H1594">
        <f>IF(OR(Table2[[#This Row],[ Rural-Urban Continuum Code   2013]]=7,Table2[[#This Row],[ Rural-Urban Continuum Code   2013]]=8,Table2[[#This Row],[ Rural-Urban Continuum Code   2013]]=9),1,0)</f>
        <v>1</v>
      </c>
      <c r="I1594">
        <v>0.24</v>
      </c>
      <c r="J1594">
        <v>0.09</v>
      </c>
      <c r="K1594" s="17">
        <f>Table1[[#This Row],[Median Income 2018]]</f>
        <v>33703</v>
      </c>
      <c r="L1594">
        <f>(Table1[[#This Row],[Hospital Beds 2018]]/Table1[[#This Row],[Population Estimate 2018]])*1000</f>
        <v>0</v>
      </c>
      <c r="M1594" s="1">
        <v>0.82</v>
      </c>
      <c r="N1594">
        <f>Table1[[#This Row],[Population Estimate 2018]]</f>
        <v>13122</v>
      </c>
      <c r="O1594" t="str" cm="1">
        <f t="array" ref="O1594">_xlfn.IFS(Table2[[#This Row],[ Rural-Urban Continuum Code   2014]]=1,"Urban",Table2[[#This Row],[ Rural-Urban Continuum Code   2015]]=1, "Suburban",Table2[[#This Row],[ Rural-Urban Continuum Code   2016]]=1,"Rural")</f>
        <v>Rural</v>
      </c>
    </row>
    <row r="1595" spans="1:15" x14ac:dyDescent="0.3">
      <c r="A1595">
        <v>1599</v>
      </c>
      <c r="B1595" t="s">
        <v>1029</v>
      </c>
      <c r="C1595" t="s">
        <v>473</v>
      </c>
      <c r="D1595" t="s">
        <v>21</v>
      </c>
      <c r="E1595">
        <v>2</v>
      </c>
      <c r="F1595">
        <f>IF(OR(Table2[[#This Row],[ Rural-Urban Continuum Code   2013]]=1,Table2[[#This Row],[ Rural-Urban Continuum Code   2013]]=2,Table2[[#This Row],[ Rural-Urban Continuum Code   2013]]=3),1,0)</f>
        <v>1</v>
      </c>
      <c r="G1595">
        <f>IF(OR(Table2[[#This Row],[ Rural-Urban Continuum Code   2013]]=4,Table2[[#This Row],[ Rural-Urban Continuum Code   2013]]=5,Table2[[#This Row],[ Rural-Urban Continuum Code   2013]]=6),1,0)</f>
        <v>0</v>
      </c>
      <c r="H1595">
        <f>IF(OR(Table2[[#This Row],[ Rural-Urban Continuum Code   2013]]=7,Table2[[#This Row],[ Rural-Urban Continuum Code   2013]]=8,Table2[[#This Row],[ Rural-Urban Continuum Code   2013]]=9),1,0)</f>
        <v>0</v>
      </c>
      <c r="I1595">
        <v>0.15</v>
      </c>
      <c r="J1595">
        <v>7.0000000000000007E-2</v>
      </c>
      <c r="K1595" s="17">
        <f>Table1[[#This Row],[Median Income 2018]]</f>
        <v>51141</v>
      </c>
      <c r="L1595">
        <f>(Table1[[#This Row],[Hospital Beds 2018]]/Table1[[#This Row],[Population Estimate 2018]])*1000</f>
        <v>0</v>
      </c>
      <c r="M1595" s="1">
        <v>0.86</v>
      </c>
      <c r="N1595">
        <f>Table1[[#This Row],[Population Estimate 2018]]</f>
        <v>39109</v>
      </c>
      <c r="O1595" t="str" cm="1">
        <f t="array" ref="O1595">_xlfn.IFS(Table2[[#This Row],[ Rural-Urban Continuum Code   2014]]=1,"Urban",Table2[[#This Row],[ Rural-Urban Continuum Code   2015]]=1, "Suburban",Table2[[#This Row],[ Rural-Urban Continuum Code   2016]]=1,"Rural")</f>
        <v>Urban</v>
      </c>
    </row>
    <row r="1596" spans="1:15" x14ac:dyDescent="0.3">
      <c r="A1596">
        <v>1600</v>
      </c>
      <c r="B1596" t="s">
        <v>1029</v>
      </c>
      <c r="C1596" t="s">
        <v>478</v>
      </c>
      <c r="D1596" t="s">
        <v>21</v>
      </c>
      <c r="E1596">
        <v>9</v>
      </c>
      <c r="F1596">
        <f>IF(OR(Table2[[#This Row],[ Rural-Urban Continuum Code   2013]]=1,Table2[[#This Row],[ Rural-Urban Continuum Code   2013]]=2,Table2[[#This Row],[ Rural-Urban Continuum Code   2013]]=3),1,0)</f>
        <v>0</v>
      </c>
      <c r="G1596">
        <f>IF(OR(Table2[[#This Row],[ Rural-Urban Continuum Code   2013]]=4,Table2[[#This Row],[ Rural-Urban Continuum Code   2013]]=5,Table2[[#This Row],[ Rural-Urban Continuum Code   2013]]=6),1,0)</f>
        <v>0</v>
      </c>
      <c r="H1596">
        <f>IF(OR(Table2[[#This Row],[ Rural-Urban Continuum Code   2013]]=7,Table2[[#This Row],[ Rural-Urban Continuum Code   2013]]=8,Table2[[#This Row],[ Rural-Urban Continuum Code   2013]]=9),1,0)</f>
        <v>1</v>
      </c>
      <c r="I1596">
        <v>0.25</v>
      </c>
      <c r="J1596">
        <v>0.08</v>
      </c>
      <c r="K1596" s="17">
        <f>Table1[[#This Row],[Median Income 2018]]</f>
        <v>43119</v>
      </c>
      <c r="L1596">
        <f>(Table1[[#This Row],[Hospital Beds 2018]]/Table1[[#This Row],[Population Estimate 2018]])*1000</f>
        <v>0</v>
      </c>
      <c r="M1596" s="1">
        <v>0.78</v>
      </c>
      <c r="N1596">
        <f>Table1[[#This Row],[Population Estimate 2018]]</f>
        <v>2040</v>
      </c>
      <c r="O1596" t="str" cm="1">
        <f t="array" ref="O1596">_xlfn.IFS(Table2[[#This Row],[ Rural-Urban Continuum Code   2014]]=1,"Urban",Table2[[#This Row],[ Rural-Urban Continuum Code   2015]]=1, "Suburban",Table2[[#This Row],[ Rural-Urban Continuum Code   2016]]=1,"Rural")</f>
        <v>Rural</v>
      </c>
    </row>
    <row r="1597" spans="1:15" x14ac:dyDescent="0.3">
      <c r="A1597">
        <v>1601</v>
      </c>
      <c r="B1597" t="s">
        <v>1029</v>
      </c>
      <c r="C1597" t="s">
        <v>657</v>
      </c>
      <c r="D1597" t="s">
        <v>21</v>
      </c>
      <c r="E1597">
        <v>6</v>
      </c>
      <c r="F1597">
        <f>IF(OR(Table2[[#This Row],[ Rural-Urban Continuum Code   2013]]=1,Table2[[#This Row],[ Rural-Urban Continuum Code   2013]]=2,Table2[[#This Row],[ Rural-Urban Continuum Code   2013]]=3),1,0)</f>
        <v>0</v>
      </c>
      <c r="G1597">
        <f>IF(OR(Table2[[#This Row],[ Rural-Urban Continuum Code   2013]]=4,Table2[[#This Row],[ Rural-Urban Continuum Code   2013]]=5,Table2[[#This Row],[ Rural-Urban Continuum Code   2013]]=6),1,0)</f>
        <v>1</v>
      </c>
      <c r="H1597">
        <f>IF(OR(Table2[[#This Row],[ Rural-Urban Continuum Code   2013]]=7,Table2[[#This Row],[ Rural-Urban Continuum Code   2013]]=8,Table2[[#This Row],[ Rural-Urban Continuum Code   2013]]=9),1,0)</f>
        <v>0</v>
      </c>
      <c r="I1597">
        <v>0.2</v>
      </c>
      <c r="J1597">
        <v>0.09</v>
      </c>
      <c r="K1597" s="17">
        <f>Table1[[#This Row],[Median Income 2018]]</f>
        <v>35293</v>
      </c>
      <c r="L1597">
        <f>(Table1[[#This Row],[Hospital Beds 2018]]/Table1[[#This Row],[Population Estimate 2018]])*1000</f>
        <v>0</v>
      </c>
      <c r="M1597" s="1">
        <v>0.84</v>
      </c>
      <c r="N1597">
        <f>Table1[[#This Row],[Population Estimate 2018]]</f>
        <v>18378</v>
      </c>
      <c r="O1597" t="str" cm="1">
        <f t="array" ref="O159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598" spans="1:15" x14ac:dyDescent="0.3">
      <c r="A1598">
        <v>1602</v>
      </c>
      <c r="B1598" t="s">
        <v>1029</v>
      </c>
      <c r="C1598" t="s">
        <v>1068</v>
      </c>
      <c r="D1598" t="s">
        <v>21</v>
      </c>
      <c r="E1598">
        <v>1</v>
      </c>
      <c r="F1598">
        <f>IF(OR(Table2[[#This Row],[ Rural-Urban Continuum Code   2013]]=1,Table2[[#This Row],[ Rural-Urban Continuum Code   2013]]=2,Table2[[#This Row],[ Rural-Urban Continuum Code   2013]]=3),1,0)</f>
        <v>1</v>
      </c>
      <c r="G1598">
        <f>IF(OR(Table2[[#This Row],[ Rural-Urban Continuum Code   2013]]=4,Table2[[#This Row],[ Rural-Urban Continuum Code   2013]]=5,Table2[[#This Row],[ Rural-Urban Continuum Code   2013]]=6),1,0)</f>
        <v>0</v>
      </c>
      <c r="H1598">
        <f>IF(OR(Table2[[#This Row],[ Rural-Urban Continuum Code   2013]]=7,Table2[[#This Row],[ Rural-Urban Continuum Code   2013]]=8,Table2[[#This Row],[ Rural-Urban Continuum Code   2013]]=9),1,0)</f>
        <v>0</v>
      </c>
      <c r="I1598">
        <v>0.14000000000000001</v>
      </c>
      <c r="J1598">
        <v>0.06</v>
      </c>
      <c r="K1598" s="17">
        <f>Table1[[#This Row],[Median Income 2018]]</f>
        <v>43263</v>
      </c>
      <c r="L1598">
        <f>(Table1[[#This Row],[Hospital Beds 2018]]/Table1[[#This Row],[Population Estimate 2018]])*1000</f>
        <v>11.068624148884883</v>
      </c>
      <c r="M1598" s="1">
        <v>0.87</v>
      </c>
      <c r="N1598">
        <f>Table1[[#This Row],[Population Estimate 2018]]</f>
        <v>302838</v>
      </c>
      <c r="O1598" t="str" cm="1">
        <f t="array" ref="O1598">_xlfn.IFS(Table2[[#This Row],[ Rural-Urban Continuum Code   2014]]=1,"Urban",Table2[[#This Row],[ Rural-Urban Continuum Code   2015]]=1, "Suburban",Table2[[#This Row],[ Rural-Urban Continuum Code   2016]]=1,"Rural")</f>
        <v>Urban</v>
      </c>
    </row>
    <row r="1599" spans="1:15" x14ac:dyDescent="0.3">
      <c r="A1599">
        <v>1603</v>
      </c>
      <c r="B1599" t="s">
        <v>1069</v>
      </c>
      <c r="C1599" t="s">
        <v>1070</v>
      </c>
      <c r="D1599" t="s">
        <v>21</v>
      </c>
      <c r="E1599">
        <v>7</v>
      </c>
      <c r="F1599">
        <f>IF(OR(Table2[[#This Row],[ Rural-Urban Continuum Code   2013]]=1,Table2[[#This Row],[ Rural-Urban Continuum Code   2013]]=2,Table2[[#This Row],[ Rural-Urban Continuum Code   2013]]=3),1,0)</f>
        <v>0</v>
      </c>
      <c r="G1599">
        <f>IF(OR(Table2[[#This Row],[ Rural-Urban Continuum Code   2013]]=4,Table2[[#This Row],[ Rural-Urban Continuum Code   2013]]=5,Table2[[#This Row],[ Rural-Urban Continuum Code   2013]]=6),1,0)</f>
        <v>0</v>
      </c>
      <c r="H1599">
        <f>IF(OR(Table2[[#This Row],[ Rural-Urban Continuum Code   2013]]=7,Table2[[#This Row],[ Rural-Urban Continuum Code   2013]]=8,Table2[[#This Row],[ Rural-Urban Continuum Code   2013]]=9),1,0)</f>
        <v>1</v>
      </c>
      <c r="I1599">
        <v>0.22</v>
      </c>
      <c r="J1599">
        <v>0.08</v>
      </c>
      <c r="K1599" s="17">
        <f>Table1[[#This Row],[Median Income 2018]]</f>
        <v>47674</v>
      </c>
      <c r="L1599">
        <f>(Table1[[#This Row],[Hospital Beds 2018]]/Table1[[#This Row],[Population Estimate 2018]])*1000</f>
        <v>1.914079115270098</v>
      </c>
      <c r="M1599" s="1">
        <v>0.76</v>
      </c>
      <c r="N1599">
        <f>Table1[[#This Row],[Population Estimate 2018]]</f>
        <v>9404</v>
      </c>
      <c r="O1599" t="str" cm="1">
        <f t="array" ref="O1599">_xlfn.IFS(Table2[[#This Row],[ Rural-Urban Continuum Code   2014]]=1,"Urban",Table2[[#This Row],[ Rural-Urban Continuum Code   2015]]=1, "Suburban",Table2[[#This Row],[ Rural-Urban Continuum Code   2016]]=1,"Rural")</f>
        <v>Rural</v>
      </c>
    </row>
    <row r="1600" spans="1:15" x14ac:dyDescent="0.3">
      <c r="A1600">
        <v>1604</v>
      </c>
      <c r="B1600" t="s">
        <v>1069</v>
      </c>
      <c r="C1600" t="s">
        <v>1071</v>
      </c>
      <c r="D1600" t="s">
        <v>21</v>
      </c>
      <c r="E1600">
        <v>6</v>
      </c>
      <c r="F1600">
        <f>IF(OR(Table2[[#This Row],[ Rural-Urban Continuum Code   2013]]=1,Table2[[#This Row],[ Rural-Urban Continuum Code   2013]]=2,Table2[[#This Row],[ Rural-Urban Continuum Code   2013]]=3),1,0)</f>
        <v>0</v>
      </c>
      <c r="G1600">
        <f>IF(OR(Table2[[#This Row],[ Rural-Urban Continuum Code   2013]]=4,Table2[[#This Row],[ Rural-Urban Continuum Code   2013]]=5,Table2[[#This Row],[ Rural-Urban Continuum Code   2013]]=6),1,0)</f>
        <v>1</v>
      </c>
      <c r="H1600">
        <f>IF(OR(Table2[[#This Row],[ Rural-Urban Continuum Code   2013]]=7,Table2[[#This Row],[ Rural-Urban Continuum Code   2013]]=8,Table2[[#This Row],[ Rural-Urban Continuum Code   2013]]=9),1,0)</f>
        <v>0</v>
      </c>
      <c r="I1600">
        <v>0.13</v>
      </c>
      <c r="J1600">
        <v>0.05</v>
      </c>
      <c r="K1600" s="17">
        <f>Table1[[#This Row],[Median Income 2018]]</f>
        <v>40425</v>
      </c>
      <c r="L1600">
        <f>(Table1[[#This Row],[Hospital Beds 2018]]/Table1[[#This Row],[Population Estimate 2018]])*1000</f>
        <v>6.3727695306642671</v>
      </c>
      <c r="M1600" s="1">
        <v>0.87</v>
      </c>
      <c r="N1600">
        <f>Table1[[#This Row],[Population Estimate 2018]]</f>
        <v>13338</v>
      </c>
      <c r="O1600" t="str" cm="1">
        <f t="array" ref="O160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601" spans="1:15" x14ac:dyDescent="0.3">
      <c r="A1601">
        <v>1605</v>
      </c>
      <c r="B1601" t="s">
        <v>1069</v>
      </c>
      <c r="C1601" t="s">
        <v>489</v>
      </c>
      <c r="D1601" t="s">
        <v>21</v>
      </c>
      <c r="E1601">
        <v>9</v>
      </c>
      <c r="F1601">
        <f>IF(OR(Table2[[#This Row],[ Rural-Urban Continuum Code   2013]]=1,Table2[[#This Row],[ Rural-Urban Continuum Code   2013]]=2,Table2[[#This Row],[ Rural-Urban Continuum Code   2013]]=3),1,0)</f>
        <v>0</v>
      </c>
      <c r="G1601">
        <f>IF(OR(Table2[[#This Row],[ Rural-Urban Continuum Code   2013]]=4,Table2[[#This Row],[ Rural-Urban Continuum Code   2013]]=5,Table2[[#This Row],[ Rural-Urban Continuum Code   2013]]=6),1,0)</f>
        <v>0</v>
      </c>
      <c r="H1601">
        <f>IF(OR(Table2[[#This Row],[ Rural-Urban Continuum Code   2013]]=7,Table2[[#This Row],[ Rural-Urban Continuum Code   2013]]=8,Table2[[#This Row],[ Rural-Urban Continuum Code   2013]]=9),1,0)</f>
        <v>1</v>
      </c>
      <c r="I1601">
        <v>0.15</v>
      </c>
      <c r="J1601">
        <v>0.06</v>
      </c>
      <c r="K1601" s="17">
        <f>Table1[[#This Row],[Median Income 2018]]</f>
        <v>39237</v>
      </c>
      <c r="L1601">
        <f>(Table1[[#This Row],[Hospital Beds 2018]]/Table1[[#This Row],[Population Estimate 2018]])*1000</f>
        <v>0.88144557073600704</v>
      </c>
      <c r="M1601" s="1">
        <v>0.84</v>
      </c>
      <c r="N1601">
        <f>Table1[[#This Row],[Population Estimate 2018]]</f>
        <v>6807</v>
      </c>
      <c r="O1601" t="str" cm="1">
        <f t="array" ref="O1601">_xlfn.IFS(Table2[[#This Row],[ Rural-Urban Continuum Code   2014]]=1,"Urban",Table2[[#This Row],[ Rural-Urban Continuum Code   2015]]=1, "Suburban",Table2[[#This Row],[ Rural-Urban Continuum Code   2016]]=1,"Rural")</f>
        <v>Rural</v>
      </c>
    </row>
    <row r="1602" spans="1:15" x14ac:dyDescent="0.3">
      <c r="A1602">
        <v>1606</v>
      </c>
      <c r="B1602" t="s">
        <v>1069</v>
      </c>
      <c r="C1602" t="s">
        <v>1072</v>
      </c>
      <c r="D1602" t="s">
        <v>21</v>
      </c>
      <c r="E1602">
        <v>9</v>
      </c>
      <c r="F1602">
        <f>IF(OR(Table2[[#This Row],[ Rural-Urban Continuum Code   2013]]=1,Table2[[#This Row],[ Rural-Urban Continuum Code   2013]]=2,Table2[[#This Row],[ Rural-Urban Continuum Code   2013]]=3),1,0)</f>
        <v>0</v>
      </c>
      <c r="G1602">
        <f>IF(OR(Table2[[#This Row],[ Rural-Urban Continuum Code   2013]]=4,Table2[[#This Row],[ Rural-Urban Continuum Code   2013]]=5,Table2[[#This Row],[ Rural-Urban Continuum Code   2013]]=6),1,0)</f>
        <v>0</v>
      </c>
      <c r="H1602">
        <f>IF(OR(Table2[[#This Row],[ Rural-Urban Continuum Code   2013]]=7,Table2[[#This Row],[ Rural-Urban Continuum Code   2013]]=8,Table2[[#This Row],[ Rural-Urban Continuum Code   2013]]=9),1,0)</f>
        <v>1</v>
      </c>
      <c r="I1602">
        <v>0.24</v>
      </c>
      <c r="J1602">
        <v>0.1</v>
      </c>
      <c r="K1602" s="17">
        <f>Table1[[#This Row],[Median Income 2018]]</f>
        <v>52840</v>
      </c>
      <c r="L1602">
        <f>(Table1[[#This Row],[Hospital Beds 2018]]/Table1[[#This Row],[Population Estimate 2018]])*1000</f>
        <v>4.1084634346754321</v>
      </c>
      <c r="M1602" s="1">
        <v>0.78</v>
      </c>
      <c r="N1602">
        <f>Table1[[#This Row],[Population Estimate 2018]]</f>
        <v>6085</v>
      </c>
      <c r="O1602" t="str" cm="1">
        <f t="array" ref="O1602">_xlfn.IFS(Table2[[#This Row],[ Rural-Urban Continuum Code   2014]]=1,"Urban",Table2[[#This Row],[ Rural-Urban Continuum Code   2015]]=1, "Suburban",Table2[[#This Row],[ Rural-Urban Continuum Code   2016]]=1,"Rural")</f>
        <v>Rural</v>
      </c>
    </row>
    <row r="1603" spans="1:15" x14ac:dyDescent="0.3">
      <c r="A1603">
        <v>1607</v>
      </c>
      <c r="B1603" t="s">
        <v>1069</v>
      </c>
      <c r="C1603" t="s">
        <v>1073</v>
      </c>
      <c r="D1603" t="s">
        <v>21</v>
      </c>
      <c r="E1603">
        <v>3</v>
      </c>
      <c r="F1603">
        <f>IF(OR(Table2[[#This Row],[ Rural-Urban Continuum Code   2013]]=1,Table2[[#This Row],[ Rural-Urban Continuum Code   2013]]=2,Table2[[#This Row],[ Rural-Urban Continuum Code   2013]]=3),1,0)</f>
        <v>1</v>
      </c>
      <c r="G1603">
        <f>IF(OR(Table2[[#This Row],[ Rural-Urban Continuum Code   2013]]=4,Table2[[#This Row],[ Rural-Urban Continuum Code   2013]]=5,Table2[[#This Row],[ Rural-Urban Continuum Code   2013]]=6),1,0)</f>
        <v>0</v>
      </c>
      <c r="H1603">
        <f>IF(OR(Table2[[#This Row],[ Rural-Urban Continuum Code   2013]]=7,Table2[[#This Row],[ Rural-Urban Continuum Code   2013]]=8,Table2[[#This Row],[ Rural-Urban Continuum Code   2013]]=9),1,0)</f>
        <v>0</v>
      </c>
      <c r="I1603">
        <v>0.26</v>
      </c>
      <c r="J1603">
        <v>0.1</v>
      </c>
      <c r="K1603" s="17">
        <f>Table1[[#This Row],[Median Income 2018]]</f>
        <v>53661</v>
      </c>
      <c r="L1603">
        <f>(Table1[[#This Row],[Hospital Beds 2018]]/Table1[[#This Row],[Population Estimate 2018]])*1000</f>
        <v>0.93335822288594361</v>
      </c>
      <c r="M1603" s="1">
        <v>0.76</v>
      </c>
      <c r="N1603">
        <f>Table1[[#This Row],[Population Estimate 2018]]</f>
        <v>10714</v>
      </c>
      <c r="O1603" t="str" cm="1">
        <f t="array" ref="O1603">_xlfn.IFS(Table2[[#This Row],[ Rural-Urban Continuum Code   2014]]=1,"Urban",Table2[[#This Row],[ Rural-Urban Continuum Code   2015]]=1, "Suburban",Table2[[#This Row],[ Rural-Urban Continuum Code   2016]]=1,"Rural")</f>
        <v>Urban</v>
      </c>
    </row>
    <row r="1604" spans="1:15" x14ac:dyDescent="0.3">
      <c r="A1604">
        <v>1608</v>
      </c>
      <c r="B1604" t="s">
        <v>1069</v>
      </c>
      <c r="C1604" t="s">
        <v>741</v>
      </c>
      <c r="D1604" t="s">
        <v>21</v>
      </c>
      <c r="E1604">
        <v>9</v>
      </c>
      <c r="F1604">
        <f>IF(OR(Table2[[#This Row],[ Rural-Urban Continuum Code   2013]]=1,Table2[[#This Row],[ Rural-Urban Continuum Code   2013]]=2,Table2[[#This Row],[ Rural-Urban Continuum Code   2013]]=3),1,0)</f>
        <v>0</v>
      </c>
      <c r="G1604">
        <f>IF(OR(Table2[[#This Row],[ Rural-Urban Continuum Code   2013]]=4,Table2[[#This Row],[ Rural-Urban Continuum Code   2013]]=5,Table2[[#This Row],[ Rural-Urban Continuum Code   2013]]=6),1,0)</f>
        <v>0</v>
      </c>
      <c r="H1604">
        <f>IF(OR(Table2[[#This Row],[ Rural-Urban Continuum Code   2013]]=7,Table2[[#This Row],[ Rural-Urban Continuum Code   2013]]=8,Table2[[#This Row],[ Rural-Urban Continuum Code   2013]]=9),1,0)</f>
        <v>1</v>
      </c>
      <c r="I1604">
        <v>0.26</v>
      </c>
      <c r="J1604">
        <v>0.06</v>
      </c>
      <c r="K1604" s="17">
        <f>Table1[[#This Row],[Median Income 2018]]</f>
        <v>47985</v>
      </c>
      <c r="L1604">
        <f>(Table1[[#This Row],[Hospital Beds 2018]]/Table1[[#This Row],[Population Estimate 2018]])*1000</f>
        <v>20.193861066235865</v>
      </c>
      <c r="M1604" s="1">
        <v>0.75</v>
      </c>
      <c r="N1604">
        <f>Table1[[#This Row],[Population Estimate 2018]]</f>
        <v>1238</v>
      </c>
      <c r="O1604" t="str" cm="1">
        <f t="array" ref="O1604">_xlfn.IFS(Table2[[#This Row],[ Rural-Urban Continuum Code   2014]]=1,"Urban",Table2[[#This Row],[ Rural-Urban Continuum Code   2015]]=1, "Suburban",Table2[[#This Row],[ Rural-Urban Continuum Code   2016]]=1,"Rural")</f>
        <v>Rural</v>
      </c>
    </row>
    <row r="1605" spans="1:15" x14ac:dyDescent="0.3">
      <c r="A1605">
        <v>1609</v>
      </c>
      <c r="B1605" t="s">
        <v>1069</v>
      </c>
      <c r="C1605" t="s">
        <v>1074</v>
      </c>
      <c r="D1605" t="s">
        <v>21</v>
      </c>
      <c r="E1605">
        <v>3</v>
      </c>
      <c r="F1605">
        <f>IF(OR(Table2[[#This Row],[ Rural-Urban Continuum Code   2013]]=1,Table2[[#This Row],[ Rural-Urban Continuum Code   2013]]=2,Table2[[#This Row],[ Rural-Urban Continuum Code   2013]]=3),1,0)</f>
        <v>1</v>
      </c>
      <c r="G1605">
        <f>IF(OR(Table2[[#This Row],[ Rural-Urban Continuum Code   2013]]=4,Table2[[#This Row],[ Rural-Urban Continuum Code   2013]]=5,Table2[[#This Row],[ Rural-Urban Continuum Code   2013]]=6),1,0)</f>
        <v>0</v>
      </c>
      <c r="H1605">
        <f>IF(OR(Table2[[#This Row],[ Rural-Urban Continuum Code   2013]]=7,Table2[[#This Row],[ Rural-Urban Continuum Code   2013]]=8,Table2[[#This Row],[ Rural-Urban Continuum Code   2013]]=9),1,0)</f>
        <v>0</v>
      </c>
      <c r="I1605">
        <v>0.19</v>
      </c>
      <c r="J1605">
        <v>0.13</v>
      </c>
      <c r="K1605" s="17">
        <f>Table1[[#This Row],[Median Income 2018]]</f>
        <v>50054</v>
      </c>
      <c r="L1605">
        <f>(Table1[[#This Row],[Hospital Beds 2018]]/Table1[[#This Row],[Population Estimate 2018]])*1000</f>
        <v>6.3936895998432197</v>
      </c>
      <c r="M1605" s="1">
        <v>0.82</v>
      </c>
      <c r="N1605">
        <f>Table1[[#This Row],[Population Estimate 2018]]</f>
        <v>81643</v>
      </c>
      <c r="O1605" t="str" cm="1">
        <f t="array" ref="O1605">_xlfn.IFS(Table2[[#This Row],[ Rural-Urban Continuum Code   2014]]=1,"Urban",Table2[[#This Row],[ Rural-Urban Continuum Code   2015]]=1, "Suburban",Table2[[#This Row],[ Rural-Urban Continuum Code   2016]]=1,"Rural")</f>
        <v>Urban</v>
      </c>
    </row>
    <row r="1606" spans="1:15" x14ac:dyDescent="0.3">
      <c r="A1606">
        <v>1610</v>
      </c>
      <c r="B1606" t="s">
        <v>1069</v>
      </c>
      <c r="C1606" t="s">
        <v>1075</v>
      </c>
      <c r="D1606" t="s">
        <v>21</v>
      </c>
      <c r="E1606">
        <v>8</v>
      </c>
      <c r="F1606">
        <f>IF(OR(Table2[[#This Row],[ Rural-Urban Continuum Code   2013]]=1,Table2[[#This Row],[ Rural-Urban Continuum Code   2013]]=2,Table2[[#This Row],[ Rural-Urban Continuum Code   2013]]=3),1,0)</f>
        <v>0</v>
      </c>
      <c r="G1606">
        <f>IF(OR(Table2[[#This Row],[ Rural-Urban Continuum Code   2013]]=4,Table2[[#This Row],[ Rural-Urban Continuum Code   2013]]=5,Table2[[#This Row],[ Rural-Urban Continuum Code   2013]]=6),1,0)</f>
        <v>0</v>
      </c>
      <c r="H1606">
        <f>IF(OR(Table2[[#This Row],[ Rural-Urban Continuum Code   2013]]=7,Table2[[#This Row],[ Rural-Urban Continuum Code   2013]]=8,Table2[[#This Row],[ Rural-Urban Continuum Code   2013]]=9),1,0)</f>
        <v>1</v>
      </c>
      <c r="I1606">
        <v>0.2</v>
      </c>
      <c r="J1606">
        <v>0.06</v>
      </c>
      <c r="K1606" s="17">
        <f>Table1[[#This Row],[Median Income 2018]]</f>
        <v>44645</v>
      </c>
      <c r="L1606">
        <f>(Table1[[#This Row],[Hospital Beds 2018]]/Table1[[#This Row],[Population Estimate 2018]])*1000</f>
        <v>9.5735422106179282</v>
      </c>
      <c r="M1606" s="1">
        <v>0.8</v>
      </c>
      <c r="N1606">
        <f>Table1[[#This Row],[Population Estimate 2018]]</f>
        <v>5745</v>
      </c>
      <c r="O1606" t="str" cm="1">
        <f t="array" ref="O1606">_xlfn.IFS(Table2[[#This Row],[ Rural-Urban Continuum Code   2014]]=1,"Urban",Table2[[#This Row],[ Rural-Urban Continuum Code   2015]]=1, "Suburban",Table2[[#This Row],[ Rural-Urban Continuum Code   2016]]=1,"Rural")</f>
        <v>Rural</v>
      </c>
    </row>
    <row r="1607" spans="1:15" x14ac:dyDescent="0.3">
      <c r="A1607">
        <v>1611</v>
      </c>
      <c r="B1607" t="s">
        <v>1069</v>
      </c>
      <c r="C1607" t="s">
        <v>264</v>
      </c>
      <c r="D1607" t="s">
        <v>21</v>
      </c>
      <c r="E1607">
        <v>7</v>
      </c>
      <c r="F1607">
        <f>IF(OR(Table2[[#This Row],[ Rural-Urban Continuum Code   2013]]=1,Table2[[#This Row],[ Rural-Urban Continuum Code   2013]]=2,Table2[[#This Row],[ Rural-Urban Continuum Code   2013]]=3),1,0)</f>
        <v>0</v>
      </c>
      <c r="G1607">
        <f>IF(OR(Table2[[#This Row],[ Rural-Urban Continuum Code   2013]]=4,Table2[[#This Row],[ Rural-Urban Continuum Code   2013]]=5,Table2[[#This Row],[ Rural-Urban Continuum Code   2013]]=6),1,0)</f>
        <v>0</v>
      </c>
      <c r="H1607">
        <f>IF(OR(Table2[[#This Row],[ Rural-Urban Continuum Code   2013]]=7,Table2[[#This Row],[ Rural-Urban Continuum Code   2013]]=8,Table2[[#This Row],[ Rural-Urban Continuum Code   2013]]=9),1,0)</f>
        <v>1</v>
      </c>
      <c r="I1607">
        <v>0.2</v>
      </c>
      <c r="J1607">
        <v>0.09</v>
      </c>
      <c r="K1607" s="17">
        <f>Table1[[#This Row],[Median Income 2018]]</f>
        <v>50525</v>
      </c>
      <c r="L1607">
        <f>(Table1[[#This Row],[Hospital Beds 2018]]/Table1[[#This Row],[Population Estimate 2018]])*1000</f>
        <v>7.7679958570688763</v>
      </c>
      <c r="M1607" s="1">
        <v>0.81</v>
      </c>
      <c r="N1607">
        <f>Table1[[#This Row],[Population Estimate 2018]]</f>
        <v>11586</v>
      </c>
      <c r="O1607" t="str" cm="1">
        <f t="array" ref="O1607">_xlfn.IFS(Table2[[#This Row],[ Rural-Urban Continuum Code   2014]]=1,"Urban",Table2[[#This Row],[ Rural-Urban Continuum Code   2015]]=1, "Suburban",Table2[[#This Row],[ Rural-Urban Continuum Code   2016]]=1,"Rural")</f>
        <v>Rural</v>
      </c>
    </row>
    <row r="1608" spans="1:15" x14ac:dyDescent="0.3">
      <c r="A1608">
        <v>1612</v>
      </c>
      <c r="B1608" t="s">
        <v>1069</v>
      </c>
      <c r="C1608" t="s">
        <v>1076</v>
      </c>
      <c r="D1608" t="s">
        <v>21</v>
      </c>
      <c r="E1608">
        <v>9</v>
      </c>
      <c r="F1608">
        <f>IF(OR(Table2[[#This Row],[ Rural-Urban Continuum Code   2013]]=1,Table2[[#This Row],[ Rural-Urban Continuum Code   2013]]=2,Table2[[#This Row],[ Rural-Urban Continuum Code   2013]]=3),1,0)</f>
        <v>0</v>
      </c>
      <c r="G1608">
        <f>IF(OR(Table2[[#This Row],[ Rural-Urban Continuum Code   2013]]=4,Table2[[#This Row],[ Rural-Urban Continuum Code   2013]]=5,Table2[[#This Row],[ Rural-Urban Continuum Code   2013]]=6),1,0)</f>
        <v>0</v>
      </c>
      <c r="H1608">
        <f>IF(OR(Table2[[#This Row],[ Rural-Urban Continuum Code   2013]]=7,Table2[[#This Row],[ Rural-Urban Continuum Code   2013]]=8,Table2[[#This Row],[ Rural-Urban Continuum Code   2013]]=9),1,0)</f>
        <v>1</v>
      </c>
      <c r="I1608">
        <v>0.27</v>
      </c>
      <c r="J1608">
        <v>0.08</v>
      </c>
      <c r="K1608" s="17">
        <f>Table1[[#This Row],[Median Income 2018]]</f>
        <v>44659</v>
      </c>
      <c r="L1608">
        <f>(Table1[[#This Row],[Hospital Beds 2018]]/Table1[[#This Row],[Population Estimate 2018]])*1000</f>
        <v>14.310246136233545</v>
      </c>
      <c r="M1608" s="1">
        <v>0.74</v>
      </c>
      <c r="N1608">
        <f>Table1[[#This Row],[Population Estimate 2018]]</f>
        <v>1747</v>
      </c>
      <c r="O1608" t="str" cm="1">
        <f t="array" ref="O1608">_xlfn.IFS(Table2[[#This Row],[ Rural-Urban Continuum Code   2014]]=1,"Urban",Table2[[#This Row],[ Rural-Urban Continuum Code   2015]]=1, "Suburban",Table2[[#This Row],[ Rural-Urban Continuum Code   2016]]=1,"Rural")</f>
        <v>Rural</v>
      </c>
    </row>
    <row r="1609" spans="1:15" x14ac:dyDescent="0.3">
      <c r="A1609">
        <v>1613</v>
      </c>
      <c r="B1609" t="s">
        <v>1069</v>
      </c>
      <c r="C1609" t="s">
        <v>401</v>
      </c>
      <c r="D1609" t="s">
        <v>21</v>
      </c>
      <c r="E1609">
        <v>7</v>
      </c>
      <c r="F1609">
        <f>IF(OR(Table2[[#This Row],[ Rural-Urban Continuum Code   2013]]=1,Table2[[#This Row],[ Rural-Urban Continuum Code   2013]]=2,Table2[[#This Row],[ Rural-Urban Continuum Code   2013]]=3),1,0)</f>
        <v>0</v>
      </c>
      <c r="G1609">
        <f>IF(OR(Table2[[#This Row],[ Rural-Urban Continuum Code   2013]]=4,Table2[[#This Row],[ Rural-Urban Continuum Code   2013]]=5,Table2[[#This Row],[ Rural-Urban Continuum Code   2013]]=6),1,0)</f>
        <v>0</v>
      </c>
      <c r="H1609">
        <f>IF(OR(Table2[[#This Row],[ Rural-Urban Continuum Code   2013]]=7,Table2[[#This Row],[ Rural-Urban Continuum Code   2013]]=8,Table2[[#This Row],[ Rural-Urban Continuum Code   2013]]=9),1,0)</f>
        <v>1</v>
      </c>
      <c r="I1609">
        <v>0.2</v>
      </c>
      <c r="J1609">
        <v>7.0000000000000007E-2</v>
      </c>
      <c r="K1609" s="17">
        <f>Table1[[#This Row],[Median Income 2018]]</f>
        <v>56167</v>
      </c>
      <c r="L1609">
        <f>(Table1[[#This Row],[Hospital Beds 2018]]/Table1[[#This Row],[Population Estimate 2018]])*1000</f>
        <v>10.138248847926269</v>
      </c>
      <c r="M1609" s="1">
        <v>0.78</v>
      </c>
      <c r="N1609">
        <f>Table1[[#This Row],[Population Estimate 2018]]</f>
        <v>8680</v>
      </c>
      <c r="O1609" t="str" cm="1">
        <f t="array" ref="O1609">_xlfn.IFS(Table2[[#This Row],[ Rural-Urban Continuum Code   2014]]=1,"Urban",Table2[[#This Row],[ Rural-Urban Continuum Code   2015]]=1, "Suburban",Table2[[#This Row],[ Rural-Urban Continuum Code   2016]]=1,"Rural")</f>
        <v>Rural</v>
      </c>
    </row>
    <row r="1610" spans="1:15" x14ac:dyDescent="0.3">
      <c r="A1610">
        <v>1614</v>
      </c>
      <c r="B1610" t="s">
        <v>1069</v>
      </c>
      <c r="C1610" t="s">
        <v>1077</v>
      </c>
      <c r="D1610" t="s">
        <v>21</v>
      </c>
      <c r="E1610">
        <v>7</v>
      </c>
      <c r="F1610">
        <f>IF(OR(Table2[[#This Row],[ Rural-Urban Continuum Code   2013]]=1,Table2[[#This Row],[ Rural-Urban Continuum Code   2013]]=2,Table2[[#This Row],[ Rural-Urban Continuum Code   2013]]=3),1,0)</f>
        <v>0</v>
      </c>
      <c r="G1610">
        <f>IF(OR(Table2[[#This Row],[ Rural-Urban Continuum Code   2013]]=4,Table2[[#This Row],[ Rural-Urban Continuum Code   2013]]=5,Table2[[#This Row],[ Rural-Urban Continuum Code   2013]]=6),1,0)</f>
        <v>0</v>
      </c>
      <c r="H1610">
        <f>IF(OR(Table2[[#This Row],[ Rural-Urban Continuum Code   2013]]=7,Table2[[#This Row],[ Rural-Urban Continuum Code   2013]]=8,Table2[[#This Row],[ Rural-Urban Continuum Code   2013]]=9),1,0)</f>
        <v>1</v>
      </c>
      <c r="I1610">
        <v>0.24</v>
      </c>
      <c r="J1610">
        <v>0.09</v>
      </c>
      <c r="K1610" s="17">
        <f>Table1[[#This Row],[Median Income 2018]]</f>
        <v>45641</v>
      </c>
      <c r="L1610">
        <f>(Table1[[#This Row],[Hospital Beds 2018]]/Table1[[#This Row],[Population Estimate 2018]])*1000</f>
        <v>35.812068776694773</v>
      </c>
      <c r="M1610" s="1">
        <v>0.75</v>
      </c>
      <c r="N1610">
        <f>Table1[[#This Row],[Population Estimate 2018]]</f>
        <v>9131</v>
      </c>
      <c r="O1610" t="str" cm="1">
        <f t="array" ref="O1610">_xlfn.IFS(Table2[[#This Row],[ Rural-Urban Continuum Code   2014]]=1,"Urban",Table2[[#This Row],[ Rural-Urban Continuum Code   2015]]=1, "Suburban",Table2[[#This Row],[ Rural-Urban Continuum Code   2016]]=1,"Rural")</f>
        <v>Rural</v>
      </c>
    </row>
    <row r="1611" spans="1:15" x14ac:dyDescent="0.3">
      <c r="A1611">
        <v>1615</v>
      </c>
      <c r="B1611" t="s">
        <v>1069</v>
      </c>
      <c r="C1611" t="s">
        <v>1078</v>
      </c>
      <c r="D1611" t="s">
        <v>21</v>
      </c>
      <c r="E1611">
        <v>9</v>
      </c>
      <c r="F1611">
        <f>IF(OR(Table2[[#This Row],[ Rural-Urban Continuum Code   2013]]=1,Table2[[#This Row],[ Rural-Urban Continuum Code   2013]]=2,Table2[[#This Row],[ Rural-Urban Continuum Code   2013]]=3),1,0)</f>
        <v>0</v>
      </c>
      <c r="G1611">
        <f>IF(OR(Table2[[#This Row],[ Rural-Urban Continuum Code   2013]]=4,Table2[[#This Row],[ Rural-Urban Continuum Code   2013]]=5,Table2[[#This Row],[ Rural-Urban Continuum Code   2013]]=6),1,0)</f>
        <v>0</v>
      </c>
      <c r="H1611">
        <f>IF(OR(Table2[[#This Row],[ Rural-Urban Continuum Code   2013]]=7,Table2[[#This Row],[ Rural-Urban Continuum Code   2013]]=8,Table2[[#This Row],[ Rural-Urban Continuum Code   2013]]=9),1,0)</f>
        <v>1</v>
      </c>
      <c r="I1611">
        <v>0.17</v>
      </c>
      <c r="J1611">
        <v>0.05</v>
      </c>
      <c r="K1611" s="17">
        <f>Table1[[#This Row],[Median Income 2018]]</f>
        <v>62029</v>
      </c>
      <c r="L1611">
        <f>(Table1[[#This Row],[Hospital Beds 2018]]/Table1[[#This Row],[Population Estimate 2018]])*1000</f>
        <v>8.5616438356164384</v>
      </c>
      <c r="M1611" s="1">
        <v>0.84</v>
      </c>
      <c r="N1611">
        <f>Table1[[#This Row],[Population Estimate 2018]]</f>
        <v>2920</v>
      </c>
      <c r="O1611" t="str" cm="1">
        <f t="array" ref="O1611">_xlfn.IFS(Table2[[#This Row],[ Rural-Urban Continuum Code   2014]]=1,"Urban",Table2[[#This Row],[ Rural-Urban Continuum Code   2015]]=1, "Suburban",Table2[[#This Row],[ Rural-Urban Continuum Code   2016]]=1,"Rural")</f>
        <v>Rural</v>
      </c>
    </row>
    <row r="1612" spans="1:15" x14ac:dyDescent="0.3">
      <c r="A1612">
        <v>1616</v>
      </c>
      <c r="B1612" t="s">
        <v>1069</v>
      </c>
      <c r="C1612" t="s">
        <v>1079</v>
      </c>
      <c r="D1612" t="s">
        <v>21</v>
      </c>
      <c r="E1612">
        <v>7</v>
      </c>
      <c r="F1612">
        <f>IF(OR(Table2[[#This Row],[ Rural-Urban Continuum Code   2013]]=1,Table2[[#This Row],[ Rural-Urban Continuum Code   2013]]=2,Table2[[#This Row],[ Rural-Urban Continuum Code   2013]]=3),1,0)</f>
        <v>0</v>
      </c>
      <c r="G1612">
        <f>IF(OR(Table2[[#This Row],[ Rural-Urban Continuum Code   2013]]=4,Table2[[#This Row],[ Rural-Urban Continuum Code   2013]]=5,Table2[[#This Row],[ Rural-Urban Continuum Code   2013]]=6),1,0)</f>
        <v>0</v>
      </c>
      <c r="H1612">
        <f>IF(OR(Table2[[#This Row],[ Rural-Urban Continuum Code   2013]]=7,Table2[[#This Row],[ Rural-Urban Continuum Code   2013]]=8,Table2[[#This Row],[ Rural-Urban Continuum Code   2013]]=9),1,0)</f>
        <v>1</v>
      </c>
      <c r="I1612">
        <v>0.25</v>
      </c>
      <c r="J1612">
        <v>0.08</v>
      </c>
      <c r="K1612" s="17">
        <f>Table1[[#This Row],[Median Income 2018]]</f>
        <v>49147</v>
      </c>
      <c r="L1612">
        <f>(Table1[[#This Row],[Hospital Beds 2018]]/Table1[[#This Row],[Population Estimate 2018]])*1000</f>
        <v>2.2496175650139478</v>
      </c>
      <c r="M1612" s="1">
        <v>0.76</v>
      </c>
      <c r="N1612">
        <f>Table1[[#This Row],[Population Estimate 2018]]</f>
        <v>11113</v>
      </c>
      <c r="O1612" t="str" cm="1">
        <f t="array" ref="O1612">_xlfn.IFS(Table2[[#This Row],[ Rural-Urban Continuum Code   2014]]=1,"Urban",Table2[[#This Row],[ Rural-Urban Continuum Code   2015]]=1, "Suburban",Table2[[#This Row],[ Rural-Urban Continuum Code   2016]]=1,"Rural")</f>
        <v>Rural</v>
      </c>
    </row>
    <row r="1613" spans="1:15" x14ac:dyDescent="0.3">
      <c r="A1613">
        <v>1617</v>
      </c>
      <c r="B1613" t="s">
        <v>1069</v>
      </c>
      <c r="C1613" t="s">
        <v>1080</v>
      </c>
      <c r="D1613" t="s">
        <v>21</v>
      </c>
      <c r="E1613">
        <v>5</v>
      </c>
      <c r="F1613">
        <f>IF(OR(Table2[[#This Row],[ Rural-Urban Continuum Code   2013]]=1,Table2[[#This Row],[ Rural-Urban Continuum Code   2013]]=2,Table2[[#This Row],[ Rural-Urban Continuum Code   2013]]=3),1,0)</f>
        <v>0</v>
      </c>
      <c r="G1613">
        <f>IF(OR(Table2[[#This Row],[ Rural-Urban Continuum Code   2013]]=4,Table2[[#This Row],[ Rural-Urban Continuum Code   2013]]=5,Table2[[#This Row],[ Rural-Urban Continuum Code   2013]]=6),1,0)</f>
        <v>1</v>
      </c>
      <c r="H1613">
        <f>IF(OR(Table2[[#This Row],[ Rural-Urban Continuum Code   2013]]=7,Table2[[#This Row],[ Rural-Urban Continuum Code   2013]]=8,Table2[[#This Row],[ Rural-Urban Continuum Code   2013]]=9),1,0)</f>
        <v>0</v>
      </c>
      <c r="I1613">
        <v>0.2</v>
      </c>
      <c r="J1613">
        <v>0.08</v>
      </c>
      <c r="K1613" s="17">
        <f>Table1[[#This Row],[Median Income 2018]]</f>
        <v>54382</v>
      </c>
      <c r="L1613">
        <f>(Table1[[#This Row],[Hospital Beds 2018]]/Table1[[#This Row],[Population Estimate 2018]])*1000</f>
        <v>2.2623548077488098</v>
      </c>
      <c r="M1613" s="1">
        <v>0.82</v>
      </c>
      <c r="N1613">
        <f>Table1[[#This Row],[Population Estimate 2018]]</f>
        <v>102106</v>
      </c>
      <c r="O1613" t="str" cm="1">
        <f t="array" ref="O161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614" spans="1:15" x14ac:dyDescent="0.3">
      <c r="A1614">
        <v>1618</v>
      </c>
      <c r="B1614" t="s">
        <v>1069</v>
      </c>
      <c r="C1614" t="s">
        <v>532</v>
      </c>
      <c r="D1614" t="s">
        <v>21</v>
      </c>
      <c r="E1614">
        <v>5</v>
      </c>
      <c r="F1614">
        <f>IF(OR(Table2[[#This Row],[ Rural-Urban Continuum Code   2013]]=1,Table2[[#This Row],[ Rural-Urban Continuum Code   2013]]=2,Table2[[#This Row],[ Rural-Urban Continuum Code   2013]]=3),1,0)</f>
        <v>0</v>
      </c>
      <c r="G1614">
        <f>IF(OR(Table2[[#This Row],[ Rural-Urban Continuum Code   2013]]=4,Table2[[#This Row],[ Rural-Urban Continuum Code   2013]]=5,Table2[[#This Row],[ Rural-Urban Continuum Code   2013]]=6),1,0)</f>
        <v>1</v>
      </c>
      <c r="H1614">
        <f>IF(OR(Table2[[#This Row],[ Rural-Urban Continuum Code   2013]]=7,Table2[[#This Row],[ Rural-Urban Continuum Code   2013]]=8,Table2[[#This Row],[ Rural-Urban Continuum Code   2013]]=9),1,0)</f>
        <v>0</v>
      </c>
      <c r="I1614">
        <v>0.13</v>
      </c>
      <c r="J1614">
        <v>0.06</v>
      </c>
      <c r="K1614" s="17">
        <f>Table1[[#This Row],[Median Income 2018]]</f>
        <v>67569</v>
      </c>
      <c r="L1614">
        <f>(Table1[[#This Row],[Hospital Beds 2018]]/Table1[[#This Row],[Population Estimate 2018]])*1000</f>
        <v>0.77764668025313732</v>
      </c>
      <c r="M1614" s="1">
        <v>0.86</v>
      </c>
      <c r="N1614">
        <f>Table1[[#This Row],[Population Estimate 2018]]</f>
        <v>111876</v>
      </c>
      <c r="O1614" t="str" cm="1">
        <f t="array" ref="O161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615" spans="1:15" x14ac:dyDescent="0.3">
      <c r="A1615">
        <v>1619</v>
      </c>
      <c r="B1615" t="s">
        <v>1069</v>
      </c>
      <c r="C1615" t="s">
        <v>273</v>
      </c>
      <c r="D1615" t="s">
        <v>21</v>
      </c>
      <c r="E1615">
        <v>9</v>
      </c>
      <c r="F1615">
        <f>IF(OR(Table2[[#This Row],[ Rural-Urban Continuum Code   2013]]=1,Table2[[#This Row],[ Rural-Urban Continuum Code   2013]]=2,Table2[[#This Row],[ Rural-Urban Continuum Code   2013]]=3),1,0)</f>
        <v>0</v>
      </c>
      <c r="G1615">
        <f>IF(OR(Table2[[#This Row],[ Rural-Urban Continuum Code   2013]]=4,Table2[[#This Row],[ Rural-Urban Continuum Code   2013]]=5,Table2[[#This Row],[ Rural-Urban Continuum Code   2013]]=6),1,0)</f>
        <v>0</v>
      </c>
      <c r="H1615">
        <f>IF(OR(Table2[[#This Row],[ Rural-Urban Continuum Code   2013]]=7,Table2[[#This Row],[ Rural-Urban Continuum Code   2013]]=8,Table2[[#This Row],[ Rural-Urban Continuum Code   2013]]=9),1,0)</f>
        <v>1</v>
      </c>
      <c r="I1615">
        <v>0.23</v>
      </c>
      <c r="J1615">
        <v>0.06</v>
      </c>
      <c r="K1615" s="17">
        <f>Table1[[#This Row],[Median Income 2018]]</f>
        <v>44580</v>
      </c>
      <c r="L1615">
        <f>(Table1[[#This Row],[Hospital Beds 2018]]/Table1[[#This Row],[Population Estimate 2018]])*1000</f>
        <v>25.236593059936908</v>
      </c>
      <c r="M1615" s="1">
        <v>0.75</v>
      </c>
      <c r="N1615">
        <f>Table1[[#This Row],[Population Estimate 2018]]</f>
        <v>1268</v>
      </c>
      <c r="O1615" t="str" cm="1">
        <f t="array" ref="O1615">_xlfn.IFS(Table2[[#This Row],[ Rural-Urban Continuum Code   2014]]=1,"Urban",Table2[[#This Row],[ Rural-Urban Continuum Code   2015]]=1, "Suburban",Table2[[#This Row],[ Rural-Urban Continuum Code   2016]]=1,"Rural")</f>
        <v>Rural</v>
      </c>
    </row>
    <row r="1616" spans="1:15" x14ac:dyDescent="0.3">
      <c r="A1616">
        <v>1620</v>
      </c>
      <c r="B1616" t="s">
        <v>1069</v>
      </c>
      <c r="C1616" t="s">
        <v>1081</v>
      </c>
      <c r="D1616" t="s">
        <v>21</v>
      </c>
      <c r="E1616">
        <v>7</v>
      </c>
      <c r="F1616">
        <f>IF(OR(Table2[[#This Row],[ Rural-Urban Continuum Code   2013]]=1,Table2[[#This Row],[ Rural-Urban Continuum Code   2013]]=2,Table2[[#This Row],[ Rural-Urban Continuum Code   2013]]=3),1,0)</f>
        <v>0</v>
      </c>
      <c r="G1616">
        <f>IF(OR(Table2[[#This Row],[ Rural-Urban Continuum Code   2013]]=4,Table2[[#This Row],[ Rural-Urban Continuum Code   2013]]=5,Table2[[#This Row],[ Rural-Urban Continuum Code   2013]]=6),1,0)</f>
        <v>0</v>
      </c>
      <c r="H1616">
        <f>IF(OR(Table2[[#This Row],[ Rural-Urban Continuum Code   2013]]=7,Table2[[#This Row],[ Rural-Urban Continuum Code   2013]]=8,Table2[[#This Row],[ Rural-Urban Continuum Code   2013]]=9),1,0)</f>
        <v>1</v>
      </c>
      <c r="I1616">
        <v>0.12</v>
      </c>
      <c r="J1616">
        <v>0.05</v>
      </c>
      <c r="K1616" s="17">
        <f>Table1[[#This Row],[Median Income 2018]]</f>
        <v>37719</v>
      </c>
      <c r="L1616">
        <f>(Table1[[#This Row],[Hospital Beds 2018]]/Table1[[#This Row],[Population Estimate 2018]])*1000</f>
        <v>3.9281297737688221</v>
      </c>
      <c r="M1616" s="1">
        <v>0.88</v>
      </c>
      <c r="N1616">
        <f>Table1[[#This Row],[Population Estimate 2018]]</f>
        <v>13747</v>
      </c>
      <c r="O1616" t="str" cm="1">
        <f t="array" ref="O1616">_xlfn.IFS(Table2[[#This Row],[ Rural-Urban Continuum Code   2014]]=1,"Urban",Table2[[#This Row],[ Rural-Urban Continuum Code   2015]]=1, "Suburban",Table2[[#This Row],[ Rural-Urban Continuum Code   2016]]=1,"Rural")</f>
        <v>Rural</v>
      </c>
    </row>
    <row r="1617" spans="1:15" x14ac:dyDescent="0.3">
      <c r="A1617">
        <v>1621</v>
      </c>
      <c r="B1617" t="s">
        <v>1069</v>
      </c>
      <c r="C1617" t="s">
        <v>1082</v>
      </c>
      <c r="D1617" t="s">
        <v>21</v>
      </c>
      <c r="E1617">
        <v>3</v>
      </c>
      <c r="F1617">
        <f>IF(OR(Table2[[#This Row],[ Rural-Urban Continuum Code   2013]]=1,Table2[[#This Row],[ Rural-Urban Continuum Code   2013]]=2,Table2[[#This Row],[ Rural-Urban Continuum Code   2013]]=3),1,0)</f>
        <v>1</v>
      </c>
      <c r="G1617">
        <f>IF(OR(Table2[[#This Row],[ Rural-Urban Continuum Code   2013]]=4,Table2[[#This Row],[ Rural-Urban Continuum Code   2013]]=5,Table2[[#This Row],[ Rural-Urban Continuum Code   2013]]=6),1,0)</f>
        <v>0</v>
      </c>
      <c r="H1617">
        <f>IF(OR(Table2[[#This Row],[ Rural-Urban Continuum Code   2013]]=7,Table2[[#This Row],[ Rural-Urban Continuum Code   2013]]=8,Table2[[#This Row],[ Rural-Urban Continuum Code   2013]]=9),1,0)</f>
        <v>0</v>
      </c>
      <c r="I1617">
        <v>0.27</v>
      </c>
      <c r="J1617">
        <v>0.13</v>
      </c>
      <c r="K1617" s="17">
        <f>Table1[[#This Row],[Median Income 2018]]</f>
        <v>38782</v>
      </c>
      <c r="L1617">
        <f>(Table1[[#This Row],[Hospital Beds 2018]]/Table1[[#This Row],[Population Estimate 2018]])*1000</f>
        <v>0</v>
      </c>
      <c r="M1617" s="1">
        <v>0.75</v>
      </c>
      <c r="N1617">
        <f>Table1[[#This Row],[Population Estimate 2018]]</f>
        <v>826</v>
      </c>
      <c r="O1617" t="str" cm="1">
        <f t="array" ref="O1617">_xlfn.IFS(Table2[[#This Row],[ Rural-Urban Continuum Code   2014]]=1,"Urban",Table2[[#This Row],[ Rural-Urban Continuum Code   2015]]=1, "Suburban",Table2[[#This Row],[ Rural-Urban Continuum Code   2016]]=1,"Rural")</f>
        <v>Urban</v>
      </c>
    </row>
    <row r="1618" spans="1:15" x14ac:dyDescent="0.3">
      <c r="A1618">
        <v>1622</v>
      </c>
      <c r="B1618" t="s">
        <v>1069</v>
      </c>
      <c r="C1618" t="s">
        <v>1083</v>
      </c>
      <c r="D1618" t="s">
        <v>21</v>
      </c>
      <c r="E1618">
        <v>8</v>
      </c>
      <c r="F1618">
        <f>IF(OR(Table2[[#This Row],[ Rural-Urban Continuum Code   2013]]=1,Table2[[#This Row],[ Rural-Urban Continuum Code   2013]]=2,Table2[[#This Row],[ Rural-Urban Continuum Code   2013]]=3),1,0)</f>
        <v>0</v>
      </c>
      <c r="G1618">
        <f>IF(OR(Table2[[#This Row],[ Rural-Urban Continuum Code   2013]]=4,Table2[[#This Row],[ Rural-Urban Continuum Code   2013]]=5,Table2[[#This Row],[ Rural-Urban Continuum Code   2013]]=6),1,0)</f>
        <v>0</v>
      </c>
      <c r="H1618">
        <f>IF(OR(Table2[[#This Row],[ Rural-Urban Continuum Code   2013]]=7,Table2[[#This Row],[ Rural-Urban Continuum Code   2013]]=8,Table2[[#This Row],[ Rural-Urban Continuum Code   2013]]=9),1,0)</f>
        <v>1</v>
      </c>
      <c r="I1618">
        <v>0.31</v>
      </c>
      <c r="J1618">
        <v>0.12</v>
      </c>
      <c r="K1618" s="17">
        <f>Table1[[#This Row],[Median Income 2018]]</f>
        <v>48410</v>
      </c>
      <c r="L1618">
        <f>(Table1[[#This Row],[Hospital Beds 2018]]/Table1[[#This Row],[Population Estimate 2018]])*1000</f>
        <v>7.4008288928359978</v>
      </c>
      <c r="M1618" s="1">
        <v>0.71</v>
      </c>
      <c r="N1618">
        <f>Table1[[#This Row],[Population Estimate 2018]]</f>
        <v>3378</v>
      </c>
      <c r="O1618" t="str" cm="1">
        <f t="array" ref="O1618">_xlfn.IFS(Table2[[#This Row],[ Rural-Urban Continuum Code   2014]]=1,"Urban",Table2[[#This Row],[ Rural-Urban Continuum Code   2015]]=1, "Suburban",Table2[[#This Row],[ Rural-Urban Continuum Code   2016]]=1,"Rural")</f>
        <v>Rural</v>
      </c>
    </row>
    <row r="1619" spans="1:15" x14ac:dyDescent="0.3">
      <c r="A1619">
        <v>1623</v>
      </c>
      <c r="B1619" t="s">
        <v>1069</v>
      </c>
      <c r="C1619" t="s">
        <v>1084</v>
      </c>
      <c r="D1619" t="s">
        <v>21</v>
      </c>
      <c r="E1619">
        <v>7</v>
      </c>
      <c r="F1619">
        <f>IF(OR(Table2[[#This Row],[ Rural-Urban Continuum Code   2013]]=1,Table2[[#This Row],[ Rural-Urban Continuum Code   2013]]=2,Table2[[#This Row],[ Rural-Urban Continuum Code   2013]]=3),1,0)</f>
        <v>0</v>
      </c>
      <c r="G1619">
        <f>IF(OR(Table2[[#This Row],[ Rural-Urban Continuum Code   2013]]=4,Table2[[#This Row],[ Rural-Urban Continuum Code   2013]]=5,Table2[[#This Row],[ Rural-Urban Continuum Code   2013]]=6),1,0)</f>
        <v>0</v>
      </c>
      <c r="H1619">
        <f>IF(OR(Table2[[#This Row],[ Rural-Urban Continuum Code   2013]]=7,Table2[[#This Row],[ Rural-Urban Continuum Code   2013]]=8,Table2[[#This Row],[ Rural-Urban Continuum Code   2013]]=9),1,0)</f>
        <v>1</v>
      </c>
      <c r="I1619">
        <v>0.15</v>
      </c>
      <c r="J1619">
        <v>7.0000000000000007E-2</v>
      </c>
      <c r="K1619" s="17">
        <f>Table1[[#This Row],[Median Income 2018]]</f>
        <v>50136</v>
      </c>
      <c r="L1619">
        <f>(Table1[[#This Row],[Hospital Beds 2018]]/Table1[[#This Row],[Population Estimate 2018]])*1000</f>
        <v>8.6866091637609344</v>
      </c>
      <c r="M1619" s="1">
        <v>0.85</v>
      </c>
      <c r="N1619">
        <f>Table1[[#This Row],[Population Estimate 2018]]</f>
        <v>16347</v>
      </c>
      <c r="O1619" t="str" cm="1">
        <f t="array" ref="O1619">_xlfn.IFS(Table2[[#This Row],[ Rural-Urban Continuum Code   2014]]=1,"Urban",Table2[[#This Row],[ Rural-Urban Continuum Code   2015]]=1, "Suburban",Table2[[#This Row],[ Rural-Urban Continuum Code   2016]]=1,"Rural")</f>
        <v>Rural</v>
      </c>
    </row>
    <row r="1620" spans="1:15" x14ac:dyDescent="0.3">
      <c r="A1620">
        <v>1624</v>
      </c>
      <c r="B1620" t="s">
        <v>1069</v>
      </c>
      <c r="C1620" t="s">
        <v>57</v>
      </c>
      <c r="D1620" t="s">
        <v>21</v>
      </c>
      <c r="E1620">
        <v>9</v>
      </c>
      <c r="F1620">
        <f>IF(OR(Table2[[#This Row],[ Rural-Urban Continuum Code   2013]]=1,Table2[[#This Row],[ Rural-Urban Continuum Code   2013]]=2,Table2[[#This Row],[ Rural-Urban Continuum Code   2013]]=3),1,0)</f>
        <v>0</v>
      </c>
      <c r="G1620">
        <f>IF(OR(Table2[[#This Row],[ Rural-Urban Continuum Code   2013]]=4,Table2[[#This Row],[ Rural-Urban Continuum Code   2013]]=5,Table2[[#This Row],[ Rural-Urban Continuum Code   2013]]=6),1,0)</f>
        <v>0</v>
      </c>
      <c r="H1620">
        <f>IF(OR(Table2[[#This Row],[ Rural-Urban Continuum Code   2013]]=7,Table2[[#This Row],[ Rural-Urban Continuum Code   2013]]=8,Table2[[#This Row],[ Rural-Urban Continuum Code   2013]]=9),1,0)</f>
        <v>1</v>
      </c>
      <c r="I1620">
        <v>0.21</v>
      </c>
      <c r="J1620">
        <v>0.1</v>
      </c>
      <c r="K1620" s="17">
        <f>Table1[[#This Row],[Median Income 2018]]</f>
        <v>68381</v>
      </c>
      <c r="L1620">
        <f>(Table1[[#This Row],[Hospital Beds 2018]]/Table1[[#This Row],[Population Estimate 2018]])*1000</f>
        <v>0</v>
      </c>
      <c r="M1620" s="1">
        <v>0.8</v>
      </c>
      <c r="N1620">
        <f>Table1[[#This Row],[Population Estimate 2018]]</f>
        <v>12097</v>
      </c>
      <c r="O1620" t="str" cm="1">
        <f t="array" ref="O1620">_xlfn.IFS(Table2[[#This Row],[ Rural-Urban Continuum Code   2014]]=1,"Urban",Table2[[#This Row],[ Rural-Urban Continuum Code   2015]]=1, "Suburban",Table2[[#This Row],[ Rural-Urban Continuum Code   2016]]=1,"Rural")</f>
        <v>Rural</v>
      </c>
    </row>
    <row r="1621" spans="1:15" x14ac:dyDescent="0.3">
      <c r="A1621">
        <v>1625</v>
      </c>
      <c r="B1621" t="s">
        <v>1069</v>
      </c>
      <c r="C1621" t="s">
        <v>1085</v>
      </c>
      <c r="D1621" t="s">
        <v>21</v>
      </c>
      <c r="E1621">
        <v>8</v>
      </c>
      <c r="F1621">
        <f>IF(OR(Table2[[#This Row],[ Rural-Urban Continuum Code   2013]]=1,Table2[[#This Row],[ Rural-Urban Continuum Code   2013]]=2,Table2[[#This Row],[ Rural-Urban Continuum Code   2013]]=3),1,0)</f>
        <v>0</v>
      </c>
      <c r="G1621">
        <f>IF(OR(Table2[[#This Row],[ Rural-Urban Continuum Code   2013]]=4,Table2[[#This Row],[ Rural-Urban Continuum Code   2013]]=5,Table2[[#This Row],[ Rural-Urban Continuum Code   2013]]=6),1,0)</f>
        <v>0</v>
      </c>
      <c r="H1621">
        <f>IF(OR(Table2[[#This Row],[ Rural-Urban Continuum Code   2013]]=7,Table2[[#This Row],[ Rural-Urban Continuum Code   2013]]=8,Table2[[#This Row],[ Rural-Urban Continuum Code   2013]]=9),1,0)</f>
        <v>1</v>
      </c>
      <c r="I1621">
        <v>0.27</v>
      </c>
      <c r="J1621">
        <v>0.08</v>
      </c>
      <c r="K1621" s="17">
        <f>Table1[[#This Row],[Median Income 2018]]</f>
        <v>50197</v>
      </c>
      <c r="L1621">
        <f>(Table1[[#This Row],[Hospital Beds 2018]]/Table1[[#This Row],[Population Estimate 2018]])*1000</f>
        <v>0</v>
      </c>
      <c r="M1621" s="1">
        <v>0.74</v>
      </c>
      <c r="N1621">
        <f>Table1[[#This Row],[Population Estimate 2018]]</f>
        <v>1952</v>
      </c>
      <c r="O1621" t="str" cm="1">
        <f t="array" ref="O1621">_xlfn.IFS(Table2[[#This Row],[ Rural-Urban Continuum Code   2014]]=1,"Urban",Table2[[#This Row],[ Rural-Urban Continuum Code   2015]]=1, "Suburban",Table2[[#This Row],[ Rural-Urban Continuum Code   2016]]=1,"Rural")</f>
        <v>Rural</v>
      </c>
    </row>
    <row r="1622" spans="1:15" x14ac:dyDescent="0.3">
      <c r="A1622">
        <v>1626</v>
      </c>
      <c r="B1622" t="s">
        <v>1069</v>
      </c>
      <c r="C1622" t="s">
        <v>209</v>
      </c>
      <c r="D1622" t="s">
        <v>21</v>
      </c>
      <c r="E1622">
        <v>6</v>
      </c>
      <c r="F1622">
        <f>IF(OR(Table2[[#This Row],[ Rural-Urban Continuum Code   2013]]=1,Table2[[#This Row],[ Rural-Urban Continuum Code   2013]]=2,Table2[[#This Row],[ Rural-Urban Continuum Code   2013]]=3),1,0)</f>
        <v>0</v>
      </c>
      <c r="G1622">
        <f>IF(OR(Table2[[#This Row],[ Rural-Urban Continuum Code   2013]]=4,Table2[[#This Row],[ Rural-Urban Continuum Code   2013]]=5,Table2[[#This Row],[ Rural-Urban Continuum Code   2013]]=6),1,0)</f>
        <v>1</v>
      </c>
      <c r="H1622">
        <f>IF(OR(Table2[[#This Row],[ Rural-Urban Continuum Code   2013]]=7,Table2[[#This Row],[ Rural-Urban Continuum Code   2013]]=8,Table2[[#This Row],[ Rural-Urban Continuum Code   2013]]=9),1,0)</f>
        <v>0</v>
      </c>
      <c r="I1622">
        <v>0.22</v>
      </c>
      <c r="J1622">
        <v>0.08</v>
      </c>
      <c r="K1622" s="17">
        <f>Table1[[#This Row],[Median Income 2018]]</f>
        <v>44833</v>
      </c>
      <c r="L1622">
        <f>(Table1[[#This Row],[Hospital Beds 2018]]/Table1[[#This Row],[Population Estimate 2018]])*1000</f>
        <v>4.0330578512396693</v>
      </c>
      <c r="M1622" s="1">
        <v>0.79</v>
      </c>
      <c r="N1622">
        <f>Table1[[#This Row],[Population Estimate 2018]]</f>
        <v>30250</v>
      </c>
      <c r="O1622" t="str" cm="1">
        <f t="array" ref="O162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623" spans="1:15" x14ac:dyDescent="0.3">
      <c r="A1623">
        <v>1627</v>
      </c>
      <c r="B1623" t="s">
        <v>1069</v>
      </c>
      <c r="C1623" t="s">
        <v>1086</v>
      </c>
      <c r="D1623" t="s">
        <v>21</v>
      </c>
      <c r="E1623">
        <v>5</v>
      </c>
      <c r="F1623">
        <f>IF(OR(Table2[[#This Row],[ Rural-Urban Continuum Code   2013]]=1,Table2[[#This Row],[ Rural-Urban Continuum Code   2013]]=2,Table2[[#This Row],[ Rural-Urban Continuum Code   2013]]=3),1,0)</f>
        <v>0</v>
      </c>
      <c r="G1623">
        <f>IF(OR(Table2[[#This Row],[ Rural-Urban Continuum Code   2013]]=4,Table2[[#This Row],[ Rural-Urban Continuum Code   2013]]=5,Table2[[#This Row],[ Rural-Urban Continuum Code   2013]]=6),1,0)</f>
        <v>1</v>
      </c>
      <c r="H1623">
        <f>IF(OR(Table2[[#This Row],[ Rural-Urban Continuum Code   2013]]=7,Table2[[#This Row],[ Rural-Urban Continuum Code   2013]]=8,Table2[[#This Row],[ Rural-Urban Continuum Code   2013]]=9),1,0)</f>
        <v>0</v>
      </c>
      <c r="I1623">
        <v>0.19</v>
      </c>
      <c r="J1623">
        <v>0.1</v>
      </c>
      <c r="K1623" s="17">
        <f>Table1[[#This Row],[Median Income 2018]]</f>
        <v>63860</v>
      </c>
      <c r="L1623">
        <f>(Table1[[#This Row],[Hospital Beds 2018]]/Table1[[#This Row],[Population Estimate 2018]])*1000</f>
        <v>4.2358078602620086</v>
      </c>
      <c r="M1623" s="1">
        <v>0.83</v>
      </c>
      <c r="N1623">
        <f>Table1[[#This Row],[Population Estimate 2018]]</f>
        <v>68700</v>
      </c>
      <c r="O1623" t="str" cm="1">
        <f t="array" ref="O162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624" spans="1:15" x14ac:dyDescent="0.3">
      <c r="A1624">
        <v>1628</v>
      </c>
      <c r="B1624" t="s">
        <v>1069</v>
      </c>
      <c r="C1624" t="s">
        <v>348</v>
      </c>
      <c r="D1624" t="s">
        <v>21</v>
      </c>
      <c r="E1624">
        <v>9</v>
      </c>
      <c r="F1624">
        <f>IF(OR(Table2[[#This Row],[ Rural-Urban Continuum Code   2013]]=1,Table2[[#This Row],[ Rural-Urban Continuum Code   2013]]=2,Table2[[#This Row],[ Rural-Urban Continuum Code   2013]]=3),1,0)</f>
        <v>0</v>
      </c>
      <c r="G1624">
        <f>IF(OR(Table2[[#This Row],[ Rural-Urban Continuum Code   2013]]=4,Table2[[#This Row],[ Rural-Urban Continuum Code   2013]]=5,Table2[[#This Row],[ Rural-Urban Continuum Code   2013]]=6),1,0)</f>
        <v>0</v>
      </c>
      <c r="H1624">
        <f>IF(OR(Table2[[#This Row],[ Rural-Urban Continuum Code   2013]]=7,Table2[[#This Row],[ Rural-Urban Continuum Code   2013]]=8,Table2[[#This Row],[ Rural-Urban Continuum Code   2013]]=9),1,0)</f>
        <v>1</v>
      </c>
      <c r="I1624">
        <v>0.21</v>
      </c>
      <c r="J1624">
        <v>0.06</v>
      </c>
      <c r="K1624" s="17">
        <f>Table1[[#This Row],[Median Income 2018]]</f>
        <v>42742</v>
      </c>
      <c r="L1624">
        <f>(Table1[[#This Row],[Hospital Beds 2018]]/Table1[[#This Row],[Population Estimate 2018]])*1000</f>
        <v>10.2880658436214</v>
      </c>
      <c r="M1624" s="1">
        <v>0.79</v>
      </c>
      <c r="N1624">
        <f>Table1[[#This Row],[Population Estimate 2018]]</f>
        <v>2430</v>
      </c>
      <c r="O1624" t="str" cm="1">
        <f t="array" ref="O1624">_xlfn.IFS(Table2[[#This Row],[ Rural-Urban Continuum Code   2014]]=1,"Urban",Table2[[#This Row],[ Rural-Urban Continuum Code   2015]]=1, "Suburban",Table2[[#This Row],[ Rural-Urban Continuum Code   2016]]=1,"Rural")</f>
        <v>Rural</v>
      </c>
    </row>
    <row r="1625" spans="1:15" x14ac:dyDescent="0.3">
      <c r="A1625">
        <v>1629</v>
      </c>
      <c r="B1625" t="s">
        <v>1069</v>
      </c>
      <c r="C1625" t="s">
        <v>164</v>
      </c>
      <c r="D1625" t="s">
        <v>21</v>
      </c>
      <c r="E1625">
        <v>7</v>
      </c>
      <c r="F1625">
        <f>IF(OR(Table2[[#This Row],[ Rural-Urban Continuum Code   2013]]=1,Table2[[#This Row],[ Rural-Urban Continuum Code   2013]]=2,Table2[[#This Row],[ Rural-Urban Continuum Code   2013]]=3),1,0)</f>
        <v>0</v>
      </c>
      <c r="G1625">
        <f>IF(OR(Table2[[#This Row],[ Rural-Urban Continuum Code   2013]]=4,Table2[[#This Row],[ Rural-Urban Continuum Code   2013]]=5,Table2[[#This Row],[ Rural-Urban Continuum Code   2013]]=6),1,0)</f>
        <v>0</v>
      </c>
      <c r="H1625">
        <f>IF(OR(Table2[[#This Row],[ Rural-Urban Continuum Code   2013]]=7,Table2[[#This Row],[ Rural-Urban Continuum Code   2013]]=8,Table2[[#This Row],[ Rural-Urban Continuum Code   2013]]=9),1,0)</f>
        <v>1</v>
      </c>
      <c r="I1625">
        <v>0.28999999999999998</v>
      </c>
      <c r="J1625">
        <v>0.12</v>
      </c>
      <c r="K1625" s="17">
        <f>Table1[[#This Row],[Median Income 2018]]</f>
        <v>40602</v>
      </c>
      <c r="L1625">
        <f>(Table1[[#This Row],[Hospital Beds 2018]]/Table1[[#This Row],[Population Estimate 2018]])*1000</f>
        <v>1.2630089926240273</v>
      </c>
      <c r="M1625" s="1">
        <v>0.78</v>
      </c>
      <c r="N1625">
        <f>Table1[[#This Row],[Population Estimate 2018]]</f>
        <v>19794</v>
      </c>
      <c r="O1625" t="str" cm="1">
        <f t="array" ref="O1625">_xlfn.IFS(Table2[[#This Row],[ Rural-Urban Continuum Code   2014]]=1,"Urban",Table2[[#This Row],[ Rural-Urban Continuum Code   2015]]=1, "Suburban",Table2[[#This Row],[ Rural-Urban Continuum Code   2016]]=1,"Rural")</f>
        <v>Rural</v>
      </c>
    </row>
    <row r="1626" spans="1:15" x14ac:dyDescent="0.3">
      <c r="A1626">
        <v>1630</v>
      </c>
      <c r="B1626" t="s">
        <v>1069</v>
      </c>
      <c r="C1626" t="s">
        <v>1087</v>
      </c>
      <c r="D1626" t="s">
        <v>21</v>
      </c>
      <c r="E1626">
        <v>9</v>
      </c>
      <c r="F1626">
        <f>IF(OR(Table2[[#This Row],[ Rural-Urban Continuum Code   2013]]=1,Table2[[#This Row],[ Rural-Urban Continuum Code   2013]]=2,Table2[[#This Row],[ Rural-Urban Continuum Code   2013]]=3),1,0)</f>
        <v>0</v>
      </c>
      <c r="G1626">
        <f>IF(OR(Table2[[#This Row],[ Rural-Urban Continuum Code   2013]]=4,Table2[[#This Row],[ Rural-Urban Continuum Code   2013]]=5,Table2[[#This Row],[ Rural-Urban Continuum Code   2013]]=6),1,0)</f>
        <v>0</v>
      </c>
      <c r="H1626">
        <f>IF(OR(Table2[[#This Row],[ Rural-Urban Continuum Code   2013]]=7,Table2[[#This Row],[ Rural-Urban Continuum Code   2013]]=8,Table2[[#This Row],[ Rural-Urban Continuum Code   2013]]=9),1,0)</f>
        <v>1</v>
      </c>
      <c r="I1626">
        <v>0.26</v>
      </c>
      <c r="J1626">
        <v>0.06</v>
      </c>
      <c r="K1626" s="17">
        <f>Table1[[#This Row],[Median Income 2018]]</f>
        <v>43650</v>
      </c>
      <c r="L1626">
        <f>(Table1[[#This Row],[Hospital Beds 2018]]/Table1[[#This Row],[Population Estimate 2018]])*1000</f>
        <v>17.910447761194032</v>
      </c>
      <c r="M1626" s="1">
        <v>0.74</v>
      </c>
      <c r="N1626">
        <f>Table1[[#This Row],[Population Estimate 2018]]</f>
        <v>1675</v>
      </c>
      <c r="O1626" t="str" cm="1">
        <f t="array" ref="O1626">_xlfn.IFS(Table2[[#This Row],[ Rural-Urban Continuum Code   2014]]=1,"Urban",Table2[[#This Row],[ Rural-Urban Continuum Code   2015]]=1, "Suburban",Table2[[#This Row],[ Rural-Urban Continuum Code   2016]]=1,"Rural")</f>
        <v>Rural</v>
      </c>
    </row>
    <row r="1627" spans="1:15" x14ac:dyDescent="0.3">
      <c r="A1627">
        <v>1631</v>
      </c>
      <c r="B1627" t="s">
        <v>1069</v>
      </c>
      <c r="C1627" t="s">
        <v>66</v>
      </c>
      <c r="D1627" t="s">
        <v>21</v>
      </c>
      <c r="E1627">
        <v>9</v>
      </c>
      <c r="F1627">
        <f>IF(OR(Table2[[#This Row],[ Rural-Urban Continuum Code   2013]]=1,Table2[[#This Row],[ Rural-Urban Continuum Code   2013]]=2,Table2[[#This Row],[ Rural-Urban Continuum Code   2013]]=3),1,0)</f>
        <v>0</v>
      </c>
      <c r="G1627">
        <f>IF(OR(Table2[[#This Row],[ Rural-Urban Continuum Code   2013]]=4,Table2[[#This Row],[ Rural-Urban Continuum Code   2013]]=5,Table2[[#This Row],[ Rural-Urban Continuum Code   2013]]=6),1,0)</f>
        <v>0</v>
      </c>
      <c r="H1627">
        <f>IF(OR(Table2[[#This Row],[ Rural-Urban Continuum Code   2013]]=7,Table2[[#This Row],[ Rural-Urban Continuum Code   2013]]=8,Table2[[#This Row],[ Rural-Urban Continuum Code   2013]]=9),1,0)</f>
        <v>1</v>
      </c>
      <c r="I1627">
        <v>0.28000000000000003</v>
      </c>
      <c r="J1627">
        <v>0.09</v>
      </c>
      <c r="K1627" s="17">
        <f>Table1[[#This Row],[Median Income 2018]]</f>
        <v>53031</v>
      </c>
      <c r="L1627">
        <f>(Table1[[#This Row],[Hospital Beds 2018]]/Table1[[#This Row],[Population Estimate 2018]])*1000</f>
        <v>1.7107664233576643</v>
      </c>
      <c r="M1627" s="1">
        <v>0.73</v>
      </c>
      <c r="N1627">
        <f>Table1[[#This Row],[Population Estimate 2018]]</f>
        <v>8768</v>
      </c>
      <c r="O1627" t="str" cm="1">
        <f t="array" ref="O1627">_xlfn.IFS(Table2[[#This Row],[ Rural-Urban Continuum Code   2014]]=1,"Urban",Table2[[#This Row],[ Rural-Urban Continuum Code   2015]]=1, "Suburban",Table2[[#This Row],[ Rural-Urban Continuum Code   2016]]=1,"Rural")</f>
        <v>Rural</v>
      </c>
    </row>
    <row r="1628" spans="1:15" x14ac:dyDescent="0.3">
      <c r="A1628">
        <v>1632</v>
      </c>
      <c r="B1628" t="s">
        <v>1069</v>
      </c>
      <c r="C1628" t="s">
        <v>1088</v>
      </c>
      <c r="D1628" t="s">
        <v>21</v>
      </c>
      <c r="E1628">
        <v>9</v>
      </c>
      <c r="F1628">
        <f>IF(OR(Table2[[#This Row],[ Rural-Urban Continuum Code   2013]]=1,Table2[[#This Row],[ Rural-Urban Continuum Code   2013]]=2,Table2[[#This Row],[ Rural-Urban Continuum Code   2013]]=3),1,0)</f>
        <v>0</v>
      </c>
      <c r="G1628">
        <f>IF(OR(Table2[[#This Row],[ Rural-Urban Continuum Code   2013]]=4,Table2[[#This Row],[ Rural-Urban Continuum Code   2013]]=5,Table2[[#This Row],[ Rural-Urban Continuum Code   2013]]=6),1,0)</f>
        <v>0</v>
      </c>
      <c r="H1628">
        <f>IF(OR(Table2[[#This Row],[ Rural-Urban Continuum Code   2013]]=7,Table2[[#This Row],[ Rural-Urban Continuum Code   2013]]=8,Table2[[#This Row],[ Rural-Urban Continuum Code   2013]]=9),1,0)</f>
        <v>1</v>
      </c>
      <c r="I1628">
        <v>0.31</v>
      </c>
      <c r="J1628">
        <v>0.09</v>
      </c>
      <c r="K1628" s="17">
        <f>Table1[[#This Row],[Median Income 2018]]</f>
        <v>44572</v>
      </c>
      <c r="L1628">
        <f>(Table1[[#This Row],[Hospital Beds 2018]]/Table1[[#This Row],[Population Estimate 2018]])*1000</f>
        <v>13.39764201500536</v>
      </c>
      <c r="M1628" s="1">
        <v>0.71</v>
      </c>
      <c r="N1628">
        <f>Table1[[#This Row],[Population Estimate 2018]]</f>
        <v>1866</v>
      </c>
      <c r="O1628" t="str" cm="1">
        <f t="array" ref="O1628">_xlfn.IFS(Table2[[#This Row],[ Rural-Urban Continuum Code   2014]]=1,"Urban",Table2[[#This Row],[ Rural-Urban Continuum Code   2015]]=1, "Suburban",Table2[[#This Row],[ Rural-Urban Continuum Code   2016]]=1,"Rural")</f>
        <v>Rural</v>
      </c>
    </row>
    <row r="1629" spans="1:15" x14ac:dyDescent="0.3">
      <c r="A1629">
        <v>1633</v>
      </c>
      <c r="B1629" t="s">
        <v>1069</v>
      </c>
      <c r="C1629" t="s">
        <v>285</v>
      </c>
      <c r="D1629" t="s">
        <v>21</v>
      </c>
      <c r="E1629">
        <v>8</v>
      </c>
      <c r="F1629">
        <f>IF(OR(Table2[[#This Row],[ Rural-Urban Continuum Code   2013]]=1,Table2[[#This Row],[ Rural-Urban Continuum Code   2013]]=2,Table2[[#This Row],[ Rural-Urban Continuum Code   2013]]=3),1,0)</f>
        <v>0</v>
      </c>
      <c r="G1629">
        <f>IF(OR(Table2[[#This Row],[ Rural-Urban Continuum Code   2013]]=4,Table2[[#This Row],[ Rural-Urban Continuum Code   2013]]=5,Table2[[#This Row],[ Rural-Urban Continuum Code   2013]]=6),1,0)</f>
        <v>0</v>
      </c>
      <c r="H1629">
        <f>IF(OR(Table2[[#This Row],[ Rural-Urban Continuum Code   2013]]=7,Table2[[#This Row],[ Rural-Urban Continuum Code   2013]]=8,Table2[[#This Row],[ Rural-Urban Continuum Code   2013]]=9),1,0)</f>
        <v>1</v>
      </c>
      <c r="I1629">
        <v>0.28999999999999998</v>
      </c>
      <c r="J1629">
        <v>0.12</v>
      </c>
      <c r="K1629" s="17">
        <f>Table1[[#This Row],[Median Income 2018]]</f>
        <v>43458</v>
      </c>
      <c r="L1629">
        <f>(Table1[[#This Row],[Hospital Beds 2018]]/Table1[[#This Row],[Population Estimate 2018]])*1000</f>
        <v>5.7924003707136231</v>
      </c>
      <c r="M1629" s="1">
        <v>0.75</v>
      </c>
      <c r="N1629">
        <f>Table1[[#This Row],[Population Estimate 2018]]</f>
        <v>4316</v>
      </c>
      <c r="O1629" t="str" cm="1">
        <f t="array" ref="O1629">_xlfn.IFS(Table2[[#This Row],[ Rural-Urban Continuum Code   2014]]=1,"Urban",Table2[[#This Row],[ Rural-Urban Continuum Code   2015]]=1, "Suburban",Table2[[#This Row],[ Rural-Urban Continuum Code   2016]]=1,"Rural")</f>
        <v>Rural</v>
      </c>
    </row>
    <row r="1630" spans="1:15" x14ac:dyDescent="0.3">
      <c r="A1630">
        <v>1634</v>
      </c>
      <c r="B1630" t="s">
        <v>1069</v>
      </c>
      <c r="C1630" t="s">
        <v>1089</v>
      </c>
      <c r="D1630" t="s">
        <v>21</v>
      </c>
      <c r="E1630">
        <v>3</v>
      </c>
      <c r="F1630">
        <f>IF(OR(Table2[[#This Row],[ Rural-Urban Continuum Code   2013]]=1,Table2[[#This Row],[ Rural-Urban Continuum Code   2013]]=2,Table2[[#This Row],[ Rural-Urban Continuum Code   2013]]=3),1,0)</f>
        <v>1</v>
      </c>
      <c r="G1630">
        <f>IF(OR(Table2[[#This Row],[ Rural-Urban Continuum Code   2013]]=4,Table2[[#This Row],[ Rural-Urban Continuum Code   2013]]=5,Table2[[#This Row],[ Rural-Urban Continuum Code   2013]]=6),1,0)</f>
        <v>0</v>
      </c>
      <c r="H1630">
        <f>IF(OR(Table2[[#This Row],[ Rural-Urban Continuum Code   2013]]=7,Table2[[#This Row],[ Rural-Urban Continuum Code   2013]]=8,Table2[[#This Row],[ Rural-Urban Continuum Code   2013]]=9),1,0)</f>
        <v>0</v>
      </c>
      <c r="I1630">
        <v>0.16</v>
      </c>
      <c r="J1630">
        <v>0.08</v>
      </c>
      <c r="K1630" s="17">
        <f>Table1[[#This Row],[Median Income 2018]]</f>
        <v>56207</v>
      </c>
      <c r="L1630">
        <f>(Table1[[#This Row],[Hospital Beds 2018]]/Table1[[#This Row],[Population Estimate 2018]])*1000</f>
        <v>2.6769704775614311</v>
      </c>
      <c r="M1630" s="1">
        <v>0.85</v>
      </c>
      <c r="N1630">
        <f>Table1[[#This Row],[Population Estimate 2018]]</f>
        <v>118791</v>
      </c>
      <c r="O1630" t="str" cm="1">
        <f t="array" ref="O1630">_xlfn.IFS(Table2[[#This Row],[ Rural-Urban Continuum Code   2014]]=1,"Urban",Table2[[#This Row],[ Rural-Urban Continuum Code   2015]]=1, "Suburban",Table2[[#This Row],[ Rural-Urban Continuum Code   2016]]=1,"Rural")</f>
        <v>Urban</v>
      </c>
    </row>
    <row r="1631" spans="1:15" x14ac:dyDescent="0.3">
      <c r="A1631">
        <v>1635</v>
      </c>
      <c r="B1631" t="s">
        <v>1069</v>
      </c>
      <c r="C1631" t="s">
        <v>1090</v>
      </c>
      <c r="D1631" t="s">
        <v>21</v>
      </c>
      <c r="E1631">
        <v>8</v>
      </c>
      <c r="F1631">
        <f>IF(OR(Table2[[#This Row],[ Rural-Urban Continuum Code   2013]]=1,Table2[[#This Row],[ Rural-Urban Continuum Code   2013]]=2,Table2[[#This Row],[ Rural-Urban Continuum Code   2013]]=3),1,0)</f>
        <v>0</v>
      </c>
      <c r="G1631">
        <f>IF(OR(Table2[[#This Row],[ Rural-Urban Continuum Code   2013]]=4,Table2[[#This Row],[ Rural-Urban Continuum Code   2013]]=5,Table2[[#This Row],[ Rural-Urban Continuum Code   2013]]=6),1,0)</f>
        <v>0</v>
      </c>
      <c r="H1631">
        <f>IF(OR(Table2[[#This Row],[ Rural-Urban Continuum Code   2013]]=7,Table2[[#This Row],[ Rural-Urban Continuum Code   2013]]=8,Table2[[#This Row],[ Rural-Urban Continuum Code   2013]]=9),1,0)</f>
        <v>1</v>
      </c>
      <c r="I1631">
        <v>0.27</v>
      </c>
      <c r="J1631">
        <v>0.11</v>
      </c>
      <c r="K1631" s="17">
        <f>Table1[[#This Row],[Median Income 2018]]</f>
        <v>43371</v>
      </c>
      <c r="L1631">
        <f>(Table1[[#This Row],[Hospital Beds 2018]]/Table1[[#This Row],[Population Estimate 2018]])*1000</f>
        <v>5.375188131584606</v>
      </c>
      <c r="M1631" s="1">
        <v>0.77</v>
      </c>
      <c r="N1631">
        <f>Table1[[#This Row],[Population Estimate 2018]]</f>
        <v>4651</v>
      </c>
      <c r="O1631" t="str" cm="1">
        <f t="array" ref="O1631">_xlfn.IFS(Table2[[#This Row],[ Rural-Urban Continuum Code   2014]]=1,"Urban",Table2[[#This Row],[ Rural-Urban Continuum Code   2015]]=1, "Suburban",Table2[[#This Row],[ Rural-Urban Continuum Code   2016]]=1,"Rural")</f>
        <v>Rural</v>
      </c>
    </row>
    <row r="1632" spans="1:15" x14ac:dyDescent="0.3">
      <c r="A1632">
        <v>1636</v>
      </c>
      <c r="B1632" t="s">
        <v>1069</v>
      </c>
      <c r="C1632" t="s">
        <v>291</v>
      </c>
      <c r="D1632" t="s">
        <v>21</v>
      </c>
      <c r="E1632">
        <v>7</v>
      </c>
      <c r="F1632">
        <f>IF(OR(Table2[[#This Row],[ Rural-Urban Continuum Code   2013]]=1,Table2[[#This Row],[ Rural-Urban Continuum Code   2013]]=2,Table2[[#This Row],[ Rural-Urban Continuum Code   2013]]=3),1,0)</f>
        <v>0</v>
      </c>
      <c r="G1632">
        <f>IF(OR(Table2[[#This Row],[ Rural-Urban Continuum Code   2013]]=4,Table2[[#This Row],[ Rural-Urban Continuum Code   2013]]=5,Table2[[#This Row],[ Rural-Urban Continuum Code   2013]]=6),1,0)</f>
        <v>0</v>
      </c>
      <c r="H1632">
        <f>IF(OR(Table2[[#This Row],[ Rural-Urban Continuum Code   2013]]=7,Table2[[#This Row],[ Rural-Urban Continuum Code   2013]]=8,Table2[[#This Row],[ Rural-Urban Continuum Code   2013]]=9),1,0)</f>
        <v>1</v>
      </c>
      <c r="I1632">
        <v>0.23</v>
      </c>
      <c r="J1632">
        <v>0.08</v>
      </c>
      <c r="K1632" s="17">
        <f>Table1[[#This Row],[Median Income 2018]]</f>
        <v>61044</v>
      </c>
      <c r="L1632">
        <f>(Table1[[#This Row],[Hospital Beds 2018]]/Table1[[#This Row],[Population Estimate 2018]])*1000</f>
        <v>1.4937858508604207</v>
      </c>
      <c r="M1632" s="1">
        <v>0.79</v>
      </c>
      <c r="N1632">
        <f>Table1[[#This Row],[Population Estimate 2018]]</f>
        <v>16736</v>
      </c>
      <c r="O1632" t="str" cm="1">
        <f t="array" ref="O1632">_xlfn.IFS(Table2[[#This Row],[ Rural-Urban Continuum Code   2014]]=1,"Urban",Table2[[#This Row],[ Rural-Urban Continuum Code   2015]]=1, "Suburban",Table2[[#This Row],[ Rural-Urban Continuum Code   2016]]=1,"Rural")</f>
        <v>Rural</v>
      </c>
    </row>
    <row r="1633" spans="1:15" x14ac:dyDescent="0.3">
      <c r="A1633">
        <v>1637</v>
      </c>
      <c r="B1633" t="s">
        <v>1069</v>
      </c>
      <c r="C1633" t="s">
        <v>1091</v>
      </c>
      <c r="D1633" t="s">
        <v>21</v>
      </c>
      <c r="E1633">
        <v>9</v>
      </c>
      <c r="F1633">
        <f>IF(OR(Table2[[#This Row],[ Rural-Urban Continuum Code   2013]]=1,Table2[[#This Row],[ Rural-Urban Continuum Code   2013]]=2,Table2[[#This Row],[ Rural-Urban Continuum Code   2013]]=3),1,0)</f>
        <v>0</v>
      </c>
      <c r="G1633">
        <f>IF(OR(Table2[[#This Row],[ Rural-Urban Continuum Code   2013]]=4,Table2[[#This Row],[ Rural-Urban Continuum Code   2013]]=5,Table2[[#This Row],[ Rural-Urban Continuum Code   2013]]=6),1,0)</f>
        <v>0</v>
      </c>
      <c r="H1633">
        <f>IF(OR(Table2[[#This Row],[ Rural-Urban Continuum Code   2013]]=7,Table2[[#This Row],[ Rural-Urban Continuum Code   2013]]=8,Table2[[#This Row],[ Rural-Urban Continuum Code   2013]]=9),1,0)</f>
        <v>1</v>
      </c>
      <c r="I1633">
        <v>0.25</v>
      </c>
      <c r="J1633">
        <v>0.08</v>
      </c>
      <c r="K1633" s="17">
        <f>Table1[[#This Row],[Median Income 2018]]</f>
        <v>41009</v>
      </c>
      <c r="L1633">
        <f>(Table1[[#This Row],[Hospital Beds 2018]]/Table1[[#This Row],[Population Estimate 2018]])*1000</f>
        <v>0</v>
      </c>
      <c r="M1633" s="1">
        <v>0.74</v>
      </c>
      <c r="N1633">
        <f>Table1[[#This Row],[Population Estimate 2018]]</f>
        <v>513</v>
      </c>
      <c r="O1633" t="str" cm="1">
        <f t="array" ref="O1633">_xlfn.IFS(Table2[[#This Row],[ Rural-Urban Continuum Code   2014]]=1,"Urban",Table2[[#This Row],[ Rural-Urban Continuum Code   2015]]=1, "Suburban",Table2[[#This Row],[ Rural-Urban Continuum Code   2016]]=1,"Rural")</f>
        <v>Rural</v>
      </c>
    </row>
    <row r="1634" spans="1:15" x14ac:dyDescent="0.3">
      <c r="A1634">
        <v>1638</v>
      </c>
      <c r="B1634" t="s">
        <v>1069</v>
      </c>
      <c r="C1634" t="s">
        <v>173</v>
      </c>
      <c r="D1634" t="s">
        <v>21</v>
      </c>
      <c r="E1634">
        <v>9</v>
      </c>
      <c r="F1634">
        <f>IF(OR(Table2[[#This Row],[ Rural-Urban Continuum Code   2013]]=1,Table2[[#This Row],[ Rural-Urban Continuum Code   2013]]=2,Table2[[#This Row],[ Rural-Urban Continuum Code   2013]]=3),1,0)</f>
        <v>0</v>
      </c>
      <c r="G1634">
        <f>IF(OR(Table2[[#This Row],[ Rural-Urban Continuum Code   2013]]=4,Table2[[#This Row],[ Rural-Urban Continuum Code   2013]]=5,Table2[[#This Row],[ Rural-Urban Continuum Code   2013]]=6),1,0)</f>
        <v>0</v>
      </c>
      <c r="H1634">
        <f>IF(OR(Table2[[#This Row],[ Rural-Urban Continuum Code   2013]]=7,Table2[[#This Row],[ Rural-Urban Continuum Code   2013]]=8,Table2[[#This Row],[ Rural-Urban Continuum Code   2013]]=9),1,0)</f>
        <v>1</v>
      </c>
      <c r="I1634">
        <v>0.22</v>
      </c>
      <c r="J1634">
        <v>7.0000000000000007E-2</v>
      </c>
      <c r="K1634" s="17">
        <f>Table1[[#This Row],[Median Income 2018]]</f>
        <v>44730</v>
      </c>
      <c r="L1634">
        <f>(Table1[[#This Row],[Hospital Beds 2018]]/Table1[[#This Row],[Population Estimate 2018]])*1000</f>
        <v>1.9636720667648502</v>
      </c>
      <c r="M1634" s="1">
        <v>0.79</v>
      </c>
      <c r="N1634">
        <f>Table1[[#This Row],[Population Estimate 2018]]</f>
        <v>4074</v>
      </c>
      <c r="O1634" t="str" cm="1">
        <f t="array" ref="O1634">_xlfn.IFS(Table2[[#This Row],[ Rural-Urban Continuum Code   2014]]=1,"Urban",Table2[[#This Row],[ Rural-Urban Continuum Code   2015]]=1, "Suburban",Table2[[#This Row],[ Rural-Urban Continuum Code   2016]]=1,"Rural")</f>
        <v>Rural</v>
      </c>
    </row>
    <row r="1635" spans="1:15" x14ac:dyDescent="0.3">
      <c r="A1635">
        <v>1639</v>
      </c>
      <c r="B1635" t="s">
        <v>1069</v>
      </c>
      <c r="C1635" t="s">
        <v>1092</v>
      </c>
      <c r="D1635" t="s">
        <v>21</v>
      </c>
      <c r="E1635">
        <v>7</v>
      </c>
      <c r="F1635">
        <f>IF(OR(Table2[[#This Row],[ Rural-Urban Continuum Code   2013]]=1,Table2[[#This Row],[ Rural-Urban Continuum Code   2013]]=2,Table2[[#This Row],[ Rural-Urban Continuum Code   2013]]=3),1,0)</f>
        <v>0</v>
      </c>
      <c r="G1635">
        <f>IF(OR(Table2[[#This Row],[ Rural-Urban Continuum Code   2013]]=4,Table2[[#This Row],[ Rural-Urban Continuum Code   2013]]=5,Table2[[#This Row],[ Rural-Urban Continuum Code   2013]]=6),1,0)</f>
        <v>0</v>
      </c>
      <c r="H1635">
        <f>IF(OR(Table2[[#This Row],[ Rural-Urban Continuum Code   2013]]=7,Table2[[#This Row],[ Rural-Urban Continuum Code   2013]]=8,Table2[[#This Row],[ Rural-Urban Continuum Code   2013]]=9),1,0)</f>
        <v>1</v>
      </c>
      <c r="I1635">
        <v>0.2</v>
      </c>
      <c r="J1635">
        <v>0.08</v>
      </c>
      <c r="K1635" s="17">
        <f>Table1[[#This Row],[Median Income 2018]]</f>
        <v>42890</v>
      </c>
      <c r="L1635">
        <f>(Table1[[#This Row],[Hospital Beds 2018]]/Table1[[#This Row],[Population Estimate 2018]])*1000</f>
        <v>13.228399196249162</v>
      </c>
      <c r="M1635" s="1">
        <v>0.8</v>
      </c>
      <c r="N1635">
        <f>Table1[[#This Row],[Population Estimate 2018]]</f>
        <v>5972</v>
      </c>
      <c r="O1635" t="str" cm="1">
        <f t="array" ref="O1635">_xlfn.IFS(Table2[[#This Row],[ Rural-Urban Continuum Code   2014]]=1,"Urban",Table2[[#This Row],[ Rural-Urban Continuum Code   2015]]=1, "Suburban",Table2[[#This Row],[ Rural-Urban Continuum Code   2016]]=1,"Rural")</f>
        <v>Rural</v>
      </c>
    </row>
    <row r="1636" spans="1:15" x14ac:dyDescent="0.3">
      <c r="A1636">
        <v>1640</v>
      </c>
      <c r="B1636" t="s">
        <v>1069</v>
      </c>
      <c r="C1636" t="s">
        <v>1093</v>
      </c>
      <c r="D1636" t="s">
        <v>21</v>
      </c>
      <c r="E1636">
        <v>9</v>
      </c>
      <c r="F1636">
        <f>IF(OR(Table2[[#This Row],[ Rural-Urban Continuum Code   2013]]=1,Table2[[#This Row],[ Rural-Urban Continuum Code   2013]]=2,Table2[[#This Row],[ Rural-Urban Continuum Code   2013]]=3),1,0)</f>
        <v>0</v>
      </c>
      <c r="G1636">
        <f>IF(OR(Table2[[#This Row],[ Rural-Urban Continuum Code   2013]]=4,Table2[[#This Row],[ Rural-Urban Continuum Code   2013]]=5,Table2[[#This Row],[ Rural-Urban Continuum Code   2013]]=6),1,0)</f>
        <v>0</v>
      </c>
      <c r="H1636">
        <f>IF(OR(Table2[[#This Row],[ Rural-Urban Continuum Code   2013]]=7,Table2[[#This Row],[ Rural-Urban Continuum Code   2013]]=8,Table2[[#This Row],[ Rural-Urban Continuum Code   2013]]=9),1,0)</f>
        <v>1</v>
      </c>
      <c r="I1636">
        <v>0.27</v>
      </c>
      <c r="J1636">
        <v>0.06</v>
      </c>
      <c r="K1636" s="17">
        <f>Table1[[#This Row],[Median Income 2018]]</f>
        <v>47378</v>
      </c>
      <c r="L1636">
        <f>(Table1[[#This Row],[Hospital Beds 2018]]/Table1[[#This Row],[Population Estimate 2018]])*1000</f>
        <v>0</v>
      </c>
      <c r="M1636" s="1">
        <v>0.73</v>
      </c>
      <c r="N1636">
        <f>Table1[[#This Row],[Population Estimate 2018]]</f>
        <v>1716</v>
      </c>
      <c r="O1636" t="str" cm="1">
        <f t="array" ref="O1636">_xlfn.IFS(Table2[[#This Row],[ Rural-Urban Continuum Code   2014]]=1,"Urban",Table2[[#This Row],[ Rural-Urban Continuum Code   2015]]=1, "Suburban",Table2[[#This Row],[ Rural-Urban Continuum Code   2016]]=1,"Rural")</f>
        <v>Rural</v>
      </c>
    </row>
    <row r="1637" spans="1:15" x14ac:dyDescent="0.3">
      <c r="A1637">
        <v>1641</v>
      </c>
      <c r="B1637" t="s">
        <v>1069</v>
      </c>
      <c r="C1637" t="s">
        <v>773</v>
      </c>
      <c r="D1637" t="s">
        <v>21</v>
      </c>
      <c r="E1637">
        <v>6</v>
      </c>
      <c r="F1637">
        <f>IF(OR(Table2[[#This Row],[ Rural-Urban Continuum Code   2013]]=1,Table2[[#This Row],[ Rural-Urban Continuum Code   2013]]=2,Table2[[#This Row],[ Rural-Urban Continuum Code   2013]]=3),1,0)</f>
        <v>0</v>
      </c>
      <c r="G1637">
        <f>IF(OR(Table2[[#This Row],[ Rural-Urban Continuum Code   2013]]=4,Table2[[#This Row],[ Rural-Urban Continuum Code   2013]]=5,Table2[[#This Row],[ Rural-Urban Continuum Code   2013]]=6),1,0)</f>
        <v>1</v>
      </c>
      <c r="H1637">
        <f>IF(OR(Table2[[#This Row],[ Rural-Urban Continuum Code   2013]]=7,Table2[[#This Row],[ Rural-Urban Continuum Code   2013]]=8,Table2[[#This Row],[ Rural-Urban Continuum Code   2013]]=9),1,0)</f>
        <v>0</v>
      </c>
      <c r="I1637">
        <v>0.21</v>
      </c>
      <c r="J1637">
        <v>0.1</v>
      </c>
      <c r="K1637" s="17">
        <f>Table1[[#This Row],[Median Income 2018]]</f>
        <v>48966</v>
      </c>
      <c r="L1637">
        <f>(Table1[[#This Row],[Hospital Beds 2018]]/Table1[[#This Row],[Population Estimate 2018]])*1000</f>
        <v>2.2962112514351323</v>
      </c>
      <c r="M1637" s="1">
        <v>0.59</v>
      </c>
      <c r="N1637">
        <f>Table1[[#This Row],[Population Estimate 2018]]</f>
        <v>6968</v>
      </c>
      <c r="O1637" t="str" cm="1">
        <f t="array" ref="O163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638" spans="1:15" x14ac:dyDescent="0.3">
      <c r="A1638">
        <v>1642</v>
      </c>
      <c r="B1638" t="s">
        <v>1069</v>
      </c>
      <c r="C1638" t="s">
        <v>177</v>
      </c>
      <c r="D1638" t="s">
        <v>21</v>
      </c>
      <c r="E1638">
        <v>9</v>
      </c>
      <c r="F1638">
        <f>IF(OR(Table2[[#This Row],[ Rural-Urban Continuum Code   2013]]=1,Table2[[#This Row],[ Rural-Urban Continuum Code   2013]]=2,Table2[[#This Row],[ Rural-Urban Continuum Code   2013]]=3),1,0)</f>
        <v>0</v>
      </c>
      <c r="G1638">
        <f>IF(OR(Table2[[#This Row],[ Rural-Urban Continuum Code   2013]]=4,Table2[[#This Row],[ Rural-Urban Continuum Code   2013]]=5,Table2[[#This Row],[ Rural-Urban Continuum Code   2013]]=6),1,0)</f>
        <v>0</v>
      </c>
      <c r="H1638">
        <f>IF(OR(Table2[[#This Row],[ Rural-Urban Continuum Code   2013]]=7,Table2[[#This Row],[ Rural-Urban Continuum Code   2013]]=8,Table2[[#This Row],[ Rural-Urban Continuum Code   2013]]=9),1,0)</f>
        <v>1</v>
      </c>
      <c r="I1638">
        <v>0.32</v>
      </c>
      <c r="J1638">
        <v>0.11</v>
      </c>
      <c r="K1638" s="17">
        <f>Table1[[#This Row],[Median Income 2018]]</f>
        <v>42754</v>
      </c>
      <c r="L1638">
        <f>(Table1[[#This Row],[Hospital Beds 2018]]/Table1[[#This Row],[Population Estimate 2018]])*1000</f>
        <v>20.239190432382703</v>
      </c>
      <c r="M1638" s="1">
        <v>0.7</v>
      </c>
      <c r="N1638">
        <f>Table1[[#This Row],[Population Estimate 2018]]</f>
        <v>1087</v>
      </c>
      <c r="O1638" t="str" cm="1">
        <f t="array" ref="O1638">_xlfn.IFS(Table2[[#This Row],[ Rural-Urban Continuum Code   2014]]=1,"Urban",Table2[[#This Row],[ Rural-Urban Continuum Code   2015]]=1, "Suburban",Table2[[#This Row],[ Rural-Urban Continuum Code   2016]]=1,"Rural")</f>
        <v>Rural</v>
      </c>
    </row>
    <row r="1639" spans="1:15" x14ac:dyDescent="0.3">
      <c r="A1639">
        <v>1643</v>
      </c>
      <c r="B1639" t="s">
        <v>1069</v>
      </c>
      <c r="C1639" t="s">
        <v>1094</v>
      </c>
      <c r="D1639" t="s">
        <v>21</v>
      </c>
      <c r="E1639">
        <v>6</v>
      </c>
      <c r="F1639">
        <f>IF(OR(Table2[[#This Row],[ Rural-Urban Continuum Code   2013]]=1,Table2[[#This Row],[ Rural-Urban Continuum Code   2013]]=2,Table2[[#This Row],[ Rural-Urban Continuum Code   2013]]=3),1,0)</f>
        <v>0</v>
      </c>
      <c r="G1639">
        <f>IF(OR(Table2[[#This Row],[ Rural-Urban Continuum Code   2013]]=4,Table2[[#This Row],[ Rural-Urban Continuum Code   2013]]=5,Table2[[#This Row],[ Rural-Urban Continuum Code   2013]]=6),1,0)</f>
        <v>1</v>
      </c>
      <c r="H1639">
        <f>IF(OR(Table2[[#This Row],[ Rural-Urban Continuum Code   2013]]=7,Table2[[#This Row],[ Rural-Urban Continuum Code   2013]]=8,Table2[[#This Row],[ Rural-Urban Continuum Code   2013]]=9),1,0)</f>
        <v>0</v>
      </c>
      <c r="I1639">
        <v>0.26</v>
      </c>
      <c r="J1639">
        <v>0.1</v>
      </c>
      <c r="K1639" s="17">
        <f>Table1[[#This Row],[Median Income 2018]]</f>
        <v>50055</v>
      </c>
      <c r="L1639">
        <f>(Table1[[#This Row],[Hospital Beds 2018]]/Table1[[#This Row],[Population Estimate 2018]])*1000</f>
        <v>0.57907903270638372</v>
      </c>
      <c r="M1639" s="1">
        <v>0.77</v>
      </c>
      <c r="N1639">
        <f>Table1[[#This Row],[Population Estimate 2018]]</f>
        <v>43172</v>
      </c>
      <c r="O1639" t="str" cm="1">
        <f t="array" ref="O163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640" spans="1:15" x14ac:dyDescent="0.3">
      <c r="A1640">
        <v>1644</v>
      </c>
      <c r="B1640" t="s">
        <v>1069</v>
      </c>
      <c r="C1640" t="s">
        <v>557</v>
      </c>
      <c r="D1640" t="s">
        <v>21</v>
      </c>
      <c r="E1640">
        <v>7</v>
      </c>
      <c r="F1640">
        <f>IF(OR(Table2[[#This Row],[ Rural-Urban Continuum Code   2013]]=1,Table2[[#This Row],[ Rural-Urban Continuum Code   2013]]=2,Table2[[#This Row],[ Rural-Urban Continuum Code   2013]]=3),1,0)</f>
        <v>0</v>
      </c>
      <c r="G1640">
        <f>IF(OR(Table2[[#This Row],[ Rural-Urban Continuum Code   2013]]=4,Table2[[#This Row],[ Rural-Urban Continuum Code   2013]]=5,Table2[[#This Row],[ Rural-Urban Continuum Code   2013]]=6),1,0)</f>
        <v>0</v>
      </c>
      <c r="H1640">
        <f>IF(OR(Table2[[#This Row],[ Rural-Urban Continuum Code   2013]]=7,Table2[[#This Row],[ Rural-Urban Continuum Code   2013]]=8,Table2[[#This Row],[ Rural-Urban Continuum Code   2013]]=9),1,0)</f>
        <v>1</v>
      </c>
      <c r="I1640">
        <v>0.15</v>
      </c>
      <c r="J1640">
        <v>0.08</v>
      </c>
      <c r="K1640" s="17">
        <f>Table1[[#This Row],[Median Income 2018]]</f>
        <v>67242</v>
      </c>
      <c r="L1640">
        <f>(Table1[[#This Row],[Hospital Beds 2018]]/Table1[[#This Row],[Population Estimate 2018]])*1000</f>
        <v>7.422340328049116</v>
      </c>
      <c r="M1640" s="1">
        <v>0.87</v>
      </c>
      <c r="N1640">
        <f>Table1[[#This Row],[Population Estimate 2018]]</f>
        <v>10913</v>
      </c>
      <c r="O1640" t="str" cm="1">
        <f t="array" ref="O1640">_xlfn.IFS(Table2[[#This Row],[ Rural-Urban Continuum Code   2014]]=1,"Urban",Table2[[#This Row],[ Rural-Urban Continuum Code   2015]]=1, "Suburban",Table2[[#This Row],[ Rural-Urban Continuum Code   2016]]=1,"Rural")</f>
        <v>Rural</v>
      </c>
    </row>
    <row r="1641" spans="1:15" x14ac:dyDescent="0.3">
      <c r="A1641">
        <v>1645</v>
      </c>
      <c r="B1641" t="s">
        <v>1069</v>
      </c>
      <c r="C1641" t="s">
        <v>1095</v>
      </c>
      <c r="D1641" t="s">
        <v>21</v>
      </c>
      <c r="E1641">
        <v>7</v>
      </c>
      <c r="F1641">
        <f>IF(OR(Table2[[#This Row],[ Rural-Urban Continuum Code   2013]]=1,Table2[[#This Row],[ Rural-Urban Continuum Code   2013]]=2,Table2[[#This Row],[ Rural-Urban Continuum Code   2013]]=3),1,0)</f>
        <v>0</v>
      </c>
      <c r="G1641">
        <f>IF(OR(Table2[[#This Row],[ Rural-Urban Continuum Code   2013]]=4,Table2[[#This Row],[ Rural-Urban Continuum Code   2013]]=5,Table2[[#This Row],[ Rural-Urban Continuum Code   2013]]=6),1,0)</f>
        <v>0</v>
      </c>
      <c r="H1641">
        <f>IF(OR(Table2[[#This Row],[ Rural-Urban Continuum Code   2013]]=7,Table2[[#This Row],[ Rural-Urban Continuum Code   2013]]=8,Table2[[#This Row],[ Rural-Urban Continuum Code   2013]]=9),1,0)</f>
        <v>1</v>
      </c>
      <c r="I1641">
        <v>0.11</v>
      </c>
      <c r="J1641">
        <v>7.0000000000000007E-2</v>
      </c>
      <c r="K1641" s="17">
        <f>Table1[[#This Row],[Median Income 2018]]</f>
        <v>40179</v>
      </c>
      <c r="L1641">
        <f>(Table1[[#This Row],[Hospital Beds 2018]]/Table1[[#This Row],[Population Estimate 2018]])*1000</f>
        <v>12.20725201193598</v>
      </c>
      <c r="M1641" s="1">
        <v>0.88</v>
      </c>
      <c r="N1641">
        <f>Table1[[#This Row],[Population Estimate 2018]]</f>
        <v>11059</v>
      </c>
      <c r="O1641" t="str" cm="1">
        <f t="array" ref="O1641">_xlfn.IFS(Table2[[#This Row],[ Rural-Urban Continuum Code   2014]]=1,"Urban",Table2[[#This Row],[ Rural-Urban Continuum Code   2015]]=1, "Suburban",Table2[[#This Row],[ Rural-Urban Continuum Code   2016]]=1,"Rural")</f>
        <v>Rural</v>
      </c>
    </row>
    <row r="1642" spans="1:15" x14ac:dyDescent="0.3">
      <c r="A1642">
        <v>1646</v>
      </c>
      <c r="B1642" t="s">
        <v>1069</v>
      </c>
      <c r="C1642" t="s">
        <v>1096</v>
      </c>
      <c r="D1642" t="s">
        <v>21</v>
      </c>
      <c r="E1642">
        <v>9</v>
      </c>
      <c r="F1642">
        <f>IF(OR(Table2[[#This Row],[ Rural-Urban Continuum Code   2013]]=1,Table2[[#This Row],[ Rural-Urban Continuum Code   2013]]=2,Table2[[#This Row],[ Rural-Urban Continuum Code   2013]]=3),1,0)</f>
        <v>0</v>
      </c>
      <c r="G1642">
        <f>IF(OR(Table2[[#This Row],[ Rural-Urban Continuum Code   2013]]=4,Table2[[#This Row],[ Rural-Urban Continuum Code   2013]]=5,Table2[[#This Row],[ Rural-Urban Continuum Code   2013]]=6),1,0)</f>
        <v>0</v>
      </c>
      <c r="H1642">
        <f>IF(OR(Table2[[#This Row],[ Rural-Urban Continuum Code   2013]]=7,Table2[[#This Row],[ Rural-Urban Continuum Code   2013]]=8,Table2[[#This Row],[ Rural-Urban Continuum Code   2013]]=9),1,0)</f>
        <v>1</v>
      </c>
      <c r="I1642">
        <v>0.16</v>
      </c>
      <c r="J1642">
        <v>7.0000000000000007E-2</v>
      </c>
      <c r="K1642" s="17">
        <f>Table1[[#This Row],[Median Income 2018]]</f>
        <v>57674</v>
      </c>
      <c r="L1642">
        <f>(Table1[[#This Row],[Hospital Beds 2018]]/Table1[[#This Row],[Population Estimate 2018]])*1000</f>
        <v>6.0686306962374488</v>
      </c>
      <c r="M1642" s="1">
        <v>0.85</v>
      </c>
      <c r="N1642">
        <f>Table1[[#This Row],[Population Estimate 2018]]</f>
        <v>9063</v>
      </c>
      <c r="O1642" t="str" cm="1">
        <f t="array" ref="O1642">_xlfn.IFS(Table2[[#This Row],[ Rural-Urban Continuum Code   2014]]=1,"Urban",Table2[[#This Row],[ Rural-Urban Continuum Code   2015]]=1, "Suburban",Table2[[#This Row],[ Rural-Urban Continuum Code   2016]]=1,"Rural")</f>
        <v>Rural</v>
      </c>
    </row>
    <row r="1643" spans="1:15" x14ac:dyDescent="0.3">
      <c r="A1643">
        <v>1647</v>
      </c>
      <c r="B1643" t="s">
        <v>1069</v>
      </c>
      <c r="C1643" t="s">
        <v>1097</v>
      </c>
      <c r="D1643" t="s">
        <v>21</v>
      </c>
      <c r="E1643">
        <v>8</v>
      </c>
      <c r="F1643">
        <f>IF(OR(Table2[[#This Row],[ Rural-Urban Continuum Code   2013]]=1,Table2[[#This Row],[ Rural-Urban Continuum Code   2013]]=2,Table2[[#This Row],[ Rural-Urban Continuum Code   2013]]=3),1,0)</f>
        <v>0</v>
      </c>
      <c r="G1643">
        <f>IF(OR(Table2[[#This Row],[ Rural-Urban Continuum Code   2013]]=4,Table2[[#This Row],[ Rural-Urban Continuum Code   2013]]=5,Table2[[#This Row],[ Rural-Urban Continuum Code   2013]]=6),1,0)</f>
        <v>0</v>
      </c>
      <c r="H1643">
        <f>IF(OR(Table2[[#This Row],[ Rural-Urban Continuum Code   2013]]=7,Table2[[#This Row],[ Rural-Urban Continuum Code   2013]]=8,Table2[[#This Row],[ Rural-Urban Continuum Code   2013]]=9),1,0)</f>
        <v>1</v>
      </c>
      <c r="I1643">
        <v>0.31</v>
      </c>
      <c r="J1643">
        <v>0.12</v>
      </c>
      <c r="K1643" s="17">
        <f>Table1[[#This Row],[Median Income 2018]]</f>
        <v>39861</v>
      </c>
      <c r="L1643">
        <f>(Table1[[#This Row],[Hospital Beds 2018]]/Table1[[#This Row],[Population Estimate 2018]])*1000</f>
        <v>3.7149611617696725</v>
      </c>
      <c r="M1643" s="1">
        <v>0.71</v>
      </c>
      <c r="N1643">
        <f>Table1[[#This Row],[Population Estimate 2018]]</f>
        <v>11844</v>
      </c>
      <c r="O1643" t="str" cm="1">
        <f t="array" ref="O1643">_xlfn.IFS(Table2[[#This Row],[ Rural-Urban Continuum Code   2014]]=1,"Urban",Table2[[#This Row],[ Rural-Urban Continuum Code   2015]]=1, "Suburban",Table2[[#This Row],[ Rural-Urban Continuum Code   2016]]=1,"Rural")</f>
        <v>Rural</v>
      </c>
    </row>
    <row r="1644" spans="1:15" x14ac:dyDescent="0.3">
      <c r="A1644">
        <v>1648</v>
      </c>
      <c r="B1644" t="s">
        <v>1069</v>
      </c>
      <c r="C1644" t="s">
        <v>712</v>
      </c>
      <c r="D1644" t="s">
        <v>21</v>
      </c>
      <c r="E1644">
        <v>9</v>
      </c>
      <c r="F1644">
        <f>IF(OR(Table2[[#This Row],[ Rural-Urban Continuum Code   2013]]=1,Table2[[#This Row],[ Rural-Urban Continuum Code   2013]]=2,Table2[[#This Row],[ Rural-Urban Continuum Code   2013]]=3),1,0)</f>
        <v>0</v>
      </c>
      <c r="G1644">
        <f>IF(OR(Table2[[#This Row],[ Rural-Urban Continuum Code   2013]]=4,Table2[[#This Row],[ Rural-Urban Continuum Code   2013]]=5,Table2[[#This Row],[ Rural-Urban Continuum Code   2013]]=6),1,0)</f>
        <v>0</v>
      </c>
      <c r="H1644">
        <f>IF(OR(Table2[[#This Row],[ Rural-Urban Continuum Code   2013]]=7,Table2[[#This Row],[ Rural-Urban Continuum Code   2013]]=8,Table2[[#This Row],[ Rural-Urban Continuum Code   2013]]=9),1,0)</f>
        <v>1</v>
      </c>
      <c r="I1644">
        <v>0.23</v>
      </c>
      <c r="J1644">
        <v>7.0000000000000007E-2</v>
      </c>
      <c r="K1644" s="17">
        <f>Table1[[#This Row],[Median Income 2018]]</f>
        <v>51690</v>
      </c>
      <c r="L1644">
        <f>(Table1[[#This Row],[Hospital Beds 2018]]/Table1[[#This Row],[Population Estimate 2018]])*1000</f>
        <v>28.329439252336449</v>
      </c>
      <c r="M1644" s="1">
        <v>0.79</v>
      </c>
      <c r="N1644">
        <f>Table1[[#This Row],[Population Estimate 2018]]</f>
        <v>3424</v>
      </c>
      <c r="O1644" t="str" cm="1">
        <f t="array" ref="O1644">_xlfn.IFS(Table2[[#This Row],[ Rural-Urban Continuum Code   2014]]=1,"Urban",Table2[[#This Row],[ Rural-Urban Continuum Code   2015]]=1, "Suburban",Table2[[#This Row],[ Rural-Urban Continuum Code   2016]]=1,"Rural")</f>
        <v>Rural</v>
      </c>
    </row>
    <row r="1645" spans="1:15" x14ac:dyDescent="0.3">
      <c r="A1645">
        <v>1649</v>
      </c>
      <c r="B1645" t="s">
        <v>1069</v>
      </c>
      <c r="C1645" t="s">
        <v>1098</v>
      </c>
      <c r="D1645" t="s">
        <v>21</v>
      </c>
      <c r="E1645">
        <v>5</v>
      </c>
      <c r="F1645">
        <f>IF(OR(Table2[[#This Row],[ Rural-Urban Continuum Code   2013]]=1,Table2[[#This Row],[ Rural-Urban Continuum Code   2013]]=2,Table2[[#This Row],[ Rural-Urban Continuum Code   2013]]=3),1,0)</f>
        <v>0</v>
      </c>
      <c r="G1645">
        <f>IF(OR(Table2[[#This Row],[ Rural-Urban Continuum Code   2013]]=4,Table2[[#This Row],[ Rural-Urban Continuum Code   2013]]=5,Table2[[#This Row],[ Rural-Urban Continuum Code   2013]]=6),1,0)</f>
        <v>1</v>
      </c>
      <c r="H1645">
        <f>IF(OR(Table2[[#This Row],[ Rural-Urban Continuum Code   2013]]=7,Table2[[#This Row],[ Rural-Urban Continuum Code   2013]]=8,Table2[[#This Row],[ Rural-Urban Continuum Code   2013]]=9),1,0)</f>
        <v>0</v>
      </c>
      <c r="I1645">
        <v>0.19</v>
      </c>
      <c r="J1645">
        <v>0.08</v>
      </c>
      <c r="K1645" s="17">
        <f>Table1[[#This Row],[Median Income 2018]]</f>
        <v>47302</v>
      </c>
      <c r="L1645">
        <f>(Table1[[#This Row],[Hospital Beds 2018]]/Table1[[#This Row],[Population Estimate 2018]])*1000</f>
        <v>2.086131512016689</v>
      </c>
      <c r="M1645" s="1">
        <v>0.82</v>
      </c>
      <c r="N1645">
        <f>Table1[[#This Row],[Population Estimate 2018]]</f>
        <v>34993</v>
      </c>
      <c r="O1645" t="str" cm="1">
        <f t="array" ref="O164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646" spans="1:15" x14ac:dyDescent="0.3">
      <c r="A1646">
        <v>1650</v>
      </c>
      <c r="B1646" t="s">
        <v>1069</v>
      </c>
      <c r="C1646" t="s">
        <v>1099</v>
      </c>
      <c r="D1646" t="s">
        <v>21</v>
      </c>
      <c r="E1646">
        <v>8</v>
      </c>
      <c r="F1646">
        <f>IF(OR(Table2[[#This Row],[ Rural-Urban Continuum Code   2013]]=1,Table2[[#This Row],[ Rural-Urban Continuum Code   2013]]=2,Table2[[#This Row],[ Rural-Urban Continuum Code   2013]]=3),1,0)</f>
        <v>0</v>
      </c>
      <c r="G1646">
        <f>IF(OR(Table2[[#This Row],[ Rural-Urban Continuum Code   2013]]=4,Table2[[#This Row],[ Rural-Urban Continuum Code   2013]]=5,Table2[[#This Row],[ Rural-Urban Continuum Code   2013]]=6),1,0)</f>
        <v>0</v>
      </c>
      <c r="H1646">
        <f>IF(OR(Table2[[#This Row],[ Rural-Urban Continuum Code   2013]]=7,Table2[[#This Row],[ Rural-Urban Continuum Code   2013]]=8,Table2[[#This Row],[ Rural-Urban Continuum Code   2013]]=9),1,0)</f>
        <v>1</v>
      </c>
      <c r="I1646">
        <v>0.23</v>
      </c>
      <c r="J1646">
        <v>0.08</v>
      </c>
      <c r="K1646" s="17">
        <f>Table1[[#This Row],[Median Income 2018]]</f>
        <v>66226</v>
      </c>
      <c r="L1646">
        <f>(Table1[[#This Row],[Hospital Beds 2018]]/Table1[[#This Row],[Population Estimate 2018]])*1000</f>
        <v>1.0488777008600798</v>
      </c>
      <c r="M1646" s="1">
        <v>0.8</v>
      </c>
      <c r="N1646">
        <f>Table1[[#This Row],[Population Estimate 2018]]</f>
        <v>9534</v>
      </c>
      <c r="O1646" t="str" cm="1">
        <f t="array" ref="O1646">_xlfn.IFS(Table2[[#This Row],[ Rural-Urban Continuum Code   2014]]=1,"Urban",Table2[[#This Row],[ Rural-Urban Continuum Code   2015]]=1, "Suburban",Table2[[#This Row],[ Rural-Urban Continuum Code   2016]]=1,"Rural")</f>
        <v>Rural</v>
      </c>
    </row>
    <row r="1647" spans="1:15" x14ac:dyDescent="0.3">
      <c r="A1647">
        <v>1651</v>
      </c>
      <c r="B1647" t="s">
        <v>1069</v>
      </c>
      <c r="C1647" t="s">
        <v>1100</v>
      </c>
      <c r="D1647" t="s">
        <v>21</v>
      </c>
      <c r="E1647">
        <v>9</v>
      </c>
      <c r="F1647">
        <f>IF(OR(Table2[[#This Row],[ Rural-Urban Continuum Code   2013]]=1,Table2[[#This Row],[ Rural-Urban Continuum Code   2013]]=2,Table2[[#This Row],[ Rural-Urban Continuum Code   2013]]=3),1,0)</f>
        <v>0</v>
      </c>
      <c r="G1647">
        <f>IF(OR(Table2[[#This Row],[ Rural-Urban Continuum Code   2013]]=4,Table2[[#This Row],[ Rural-Urban Continuum Code   2013]]=5,Table2[[#This Row],[ Rural-Urban Continuum Code   2013]]=6),1,0)</f>
        <v>0</v>
      </c>
      <c r="H1647">
        <f>IF(OR(Table2[[#This Row],[ Rural-Urban Continuum Code   2013]]=7,Table2[[#This Row],[ Rural-Urban Continuum Code   2013]]=8,Table2[[#This Row],[ Rural-Urban Continuum Code   2013]]=9),1,0)</f>
        <v>1</v>
      </c>
      <c r="I1647">
        <v>0.27</v>
      </c>
      <c r="J1647">
        <v>0.1</v>
      </c>
      <c r="K1647" s="17">
        <f>Table1[[#This Row],[Median Income 2018]]</f>
        <v>52747</v>
      </c>
      <c r="L1647">
        <f>(Table1[[#This Row],[Hospital Beds 2018]]/Table1[[#This Row],[Population Estimate 2018]])*1000</f>
        <v>6.7385444743935317</v>
      </c>
      <c r="M1647" s="1">
        <v>0.75</v>
      </c>
      <c r="N1647">
        <f>Table1[[#This Row],[Population Estimate 2018]]</f>
        <v>3710</v>
      </c>
      <c r="O1647" t="str" cm="1">
        <f t="array" ref="O1647">_xlfn.IFS(Table2[[#This Row],[ Rural-Urban Continuum Code   2014]]=1,"Urban",Table2[[#This Row],[ Rural-Urban Continuum Code   2015]]=1, "Suburban",Table2[[#This Row],[ Rural-Urban Continuum Code   2016]]=1,"Rural")</f>
        <v>Rural</v>
      </c>
    </row>
    <row r="1648" spans="1:15" x14ac:dyDescent="0.3">
      <c r="A1648">
        <v>1652</v>
      </c>
      <c r="B1648" t="s">
        <v>1069</v>
      </c>
      <c r="C1648" t="s">
        <v>513</v>
      </c>
      <c r="D1648" t="s">
        <v>21</v>
      </c>
      <c r="E1648">
        <v>8</v>
      </c>
      <c r="F1648">
        <f>IF(OR(Table2[[#This Row],[ Rural-Urban Continuum Code   2013]]=1,Table2[[#This Row],[ Rural-Urban Continuum Code   2013]]=2,Table2[[#This Row],[ Rural-Urban Continuum Code   2013]]=3),1,0)</f>
        <v>0</v>
      </c>
      <c r="G1648">
        <f>IF(OR(Table2[[#This Row],[ Rural-Urban Continuum Code   2013]]=4,Table2[[#This Row],[ Rural-Urban Continuum Code   2013]]=5,Table2[[#This Row],[ Rural-Urban Continuum Code   2013]]=6),1,0)</f>
        <v>0</v>
      </c>
      <c r="H1648">
        <f>IF(OR(Table2[[#This Row],[ Rural-Urban Continuum Code   2013]]=7,Table2[[#This Row],[ Rural-Urban Continuum Code   2013]]=8,Table2[[#This Row],[ Rural-Urban Continuum Code   2013]]=9),1,0)</f>
        <v>1</v>
      </c>
      <c r="I1648">
        <v>0.23</v>
      </c>
      <c r="J1648">
        <v>0.09</v>
      </c>
      <c r="K1648" s="17">
        <f>Table1[[#This Row],[Median Income 2018]]</f>
        <v>48368</v>
      </c>
      <c r="L1648">
        <f>(Table1[[#This Row],[Hospital Beds 2018]]/Table1[[#This Row],[Population Estimate 2018]])*1000</f>
        <v>4.0571243102888674</v>
      </c>
      <c r="M1648" s="1">
        <v>0.79</v>
      </c>
      <c r="N1648">
        <f>Table1[[#This Row],[Population Estimate 2018]]</f>
        <v>6162</v>
      </c>
      <c r="O1648" t="str" cm="1">
        <f t="array" ref="O1648">_xlfn.IFS(Table2[[#This Row],[ Rural-Urban Continuum Code   2014]]=1,"Urban",Table2[[#This Row],[ Rural-Urban Continuum Code   2015]]=1, "Suburban",Table2[[#This Row],[ Rural-Urban Continuum Code   2016]]=1,"Rural")</f>
        <v>Rural</v>
      </c>
    </row>
    <row r="1649" spans="1:15" x14ac:dyDescent="0.3">
      <c r="A1649">
        <v>1653</v>
      </c>
      <c r="B1649" t="s">
        <v>1069</v>
      </c>
      <c r="C1649" t="s">
        <v>1101</v>
      </c>
      <c r="D1649" t="s">
        <v>21</v>
      </c>
      <c r="E1649">
        <v>7</v>
      </c>
      <c r="F1649">
        <f>IF(OR(Table2[[#This Row],[ Rural-Urban Continuum Code   2013]]=1,Table2[[#This Row],[ Rural-Urban Continuum Code   2013]]=2,Table2[[#This Row],[ Rural-Urban Continuum Code   2013]]=3),1,0)</f>
        <v>0</v>
      </c>
      <c r="G1649">
        <f>IF(OR(Table2[[#This Row],[ Rural-Urban Continuum Code   2013]]=4,Table2[[#This Row],[ Rural-Urban Continuum Code   2013]]=5,Table2[[#This Row],[ Rural-Urban Continuum Code   2013]]=6),1,0)</f>
        <v>0</v>
      </c>
      <c r="H1649">
        <f>IF(OR(Table2[[#This Row],[ Rural-Urban Continuum Code   2013]]=7,Table2[[#This Row],[ Rural-Urban Continuum Code   2013]]=8,Table2[[#This Row],[ Rural-Urban Continuum Code   2013]]=9),1,0)</f>
        <v>1</v>
      </c>
      <c r="I1649">
        <v>0.18</v>
      </c>
      <c r="J1649">
        <v>0.09</v>
      </c>
      <c r="K1649" s="17">
        <f>Table1[[#This Row],[Median Income 2018]]</f>
        <v>46326</v>
      </c>
      <c r="L1649">
        <f>(Table1[[#This Row],[Hospital Beds 2018]]/Table1[[#This Row],[Population Estimate 2018]])*1000</f>
        <v>4.3272202761178651</v>
      </c>
      <c r="M1649" s="1">
        <v>0.72</v>
      </c>
      <c r="N1649">
        <f>Table1[[#This Row],[Population Estimate 2018]]</f>
        <v>4853</v>
      </c>
      <c r="O1649" t="str" cm="1">
        <f t="array" ref="O1649">_xlfn.IFS(Table2[[#This Row],[ Rural-Urban Continuum Code   2014]]=1,"Urban",Table2[[#This Row],[ Rural-Urban Continuum Code   2015]]=1, "Suburban",Table2[[#This Row],[ Rural-Urban Continuum Code   2016]]=1,"Rural")</f>
        <v>Rural</v>
      </c>
    </row>
    <row r="1650" spans="1:15" x14ac:dyDescent="0.3">
      <c r="A1650">
        <v>1654</v>
      </c>
      <c r="B1650" t="s">
        <v>1069</v>
      </c>
      <c r="C1650" t="s">
        <v>1102</v>
      </c>
      <c r="D1650" t="s">
        <v>21</v>
      </c>
      <c r="E1650">
        <v>8</v>
      </c>
      <c r="F1650">
        <f>IF(OR(Table2[[#This Row],[ Rural-Urban Continuum Code   2013]]=1,Table2[[#This Row],[ Rural-Urban Continuum Code   2013]]=2,Table2[[#This Row],[ Rural-Urban Continuum Code   2013]]=3),1,0)</f>
        <v>0</v>
      </c>
      <c r="G1650">
        <f>IF(OR(Table2[[#This Row],[ Rural-Urban Continuum Code   2013]]=4,Table2[[#This Row],[ Rural-Urban Continuum Code   2013]]=5,Table2[[#This Row],[ Rural-Urban Continuum Code   2013]]=6),1,0)</f>
        <v>0</v>
      </c>
      <c r="H1650">
        <f>IF(OR(Table2[[#This Row],[ Rural-Urban Continuum Code   2013]]=7,Table2[[#This Row],[ Rural-Urban Continuum Code   2013]]=8,Table2[[#This Row],[ Rural-Urban Continuum Code   2013]]=9),1,0)</f>
        <v>1</v>
      </c>
      <c r="I1650">
        <v>0.28999999999999998</v>
      </c>
      <c r="J1650">
        <v>0.08</v>
      </c>
      <c r="K1650" s="17">
        <f>Table1[[#This Row],[Median Income 2018]]</f>
        <v>50774</v>
      </c>
      <c r="L1650">
        <f>(Table1[[#This Row],[Hospital Beds 2018]]/Table1[[#This Row],[Population Estimate 2018]])*1000</f>
        <v>0</v>
      </c>
      <c r="M1650" s="1">
        <v>0.73</v>
      </c>
      <c r="N1650">
        <f>Table1[[#This Row],[Population Estimate 2018]]</f>
        <v>679</v>
      </c>
      <c r="O1650" t="str" cm="1">
        <f t="array" ref="O1650">_xlfn.IFS(Table2[[#This Row],[ Rural-Urban Continuum Code   2014]]=1,"Urban",Table2[[#This Row],[ Rural-Urban Continuum Code   2015]]=1, "Suburban",Table2[[#This Row],[ Rural-Urban Continuum Code   2016]]=1,"Rural")</f>
        <v>Rural</v>
      </c>
    </row>
    <row r="1651" spans="1:15" x14ac:dyDescent="0.3">
      <c r="A1651">
        <v>1655</v>
      </c>
      <c r="B1651" t="s">
        <v>1069</v>
      </c>
      <c r="C1651" t="s">
        <v>515</v>
      </c>
      <c r="D1651" t="s">
        <v>21</v>
      </c>
      <c r="E1651">
        <v>7</v>
      </c>
      <c r="F1651">
        <f>IF(OR(Table2[[#This Row],[ Rural-Urban Continuum Code   2013]]=1,Table2[[#This Row],[ Rural-Urban Continuum Code   2013]]=2,Table2[[#This Row],[ Rural-Urban Continuum Code   2013]]=3),1,0)</f>
        <v>0</v>
      </c>
      <c r="G1651">
        <f>IF(OR(Table2[[#This Row],[ Rural-Urban Continuum Code   2013]]=4,Table2[[#This Row],[ Rural-Urban Continuum Code   2013]]=5,Table2[[#This Row],[ Rural-Urban Continuum Code   2013]]=6),1,0)</f>
        <v>0</v>
      </c>
      <c r="H1651">
        <f>IF(OR(Table2[[#This Row],[ Rural-Urban Continuum Code   2013]]=7,Table2[[#This Row],[ Rural-Urban Continuum Code   2013]]=8,Table2[[#This Row],[ Rural-Urban Continuum Code   2013]]=9),1,0)</f>
        <v>1</v>
      </c>
      <c r="I1651">
        <v>0.23</v>
      </c>
      <c r="J1651">
        <v>0.08</v>
      </c>
      <c r="K1651" s="17">
        <f>Table1[[#This Row],[Median Income 2018]]</f>
        <v>48390</v>
      </c>
      <c r="L1651">
        <f>(Table1[[#This Row],[Hospital Beds 2018]]/Table1[[#This Row],[Population Estimate 2018]])*1000</f>
        <v>3.3615705257496304</v>
      </c>
      <c r="M1651" s="1">
        <v>0.78</v>
      </c>
      <c r="N1651">
        <f>Table1[[#This Row],[Population Estimate 2018]]</f>
        <v>7437</v>
      </c>
      <c r="O1651" t="str" cm="1">
        <f t="array" ref="O1651">_xlfn.IFS(Table2[[#This Row],[ Rural-Urban Continuum Code   2014]]=1,"Urban",Table2[[#This Row],[ Rural-Urban Continuum Code   2015]]=1, "Suburban",Table2[[#This Row],[ Rural-Urban Continuum Code   2016]]=1,"Rural")</f>
        <v>Rural</v>
      </c>
    </row>
    <row r="1652" spans="1:15" x14ac:dyDescent="0.3">
      <c r="A1652">
        <v>1656</v>
      </c>
      <c r="B1652" t="s">
        <v>1069</v>
      </c>
      <c r="C1652" t="s">
        <v>1103</v>
      </c>
      <c r="D1652" t="s">
        <v>21</v>
      </c>
      <c r="E1652">
        <v>9</v>
      </c>
      <c r="F1652">
        <f>IF(OR(Table2[[#This Row],[ Rural-Urban Continuum Code   2013]]=1,Table2[[#This Row],[ Rural-Urban Continuum Code   2013]]=2,Table2[[#This Row],[ Rural-Urban Continuum Code   2013]]=3),1,0)</f>
        <v>0</v>
      </c>
      <c r="G1652">
        <f>IF(OR(Table2[[#This Row],[ Rural-Urban Continuum Code   2013]]=4,Table2[[#This Row],[ Rural-Urban Continuum Code   2013]]=5,Table2[[#This Row],[ Rural-Urban Continuum Code   2013]]=6),1,0)</f>
        <v>0</v>
      </c>
      <c r="H1652">
        <f>IF(OR(Table2[[#This Row],[ Rural-Urban Continuum Code   2013]]=7,Table2[[#This Row],[ Rural-Urban Continuum Code   2013]]=8,Table2[[#This Row],[ Rural-Urban Continuum Code   2013]]=9),1,0)</f>
        <v>1</v>
      </c>
      <c r="I1652">
        <v>0.24</v>
      </c>
      <c r="J1652">
        <v>7.0000000000000007E-2</v>
      </c>
      <c r="K1652" s="17">
        <f>Table1[[#This Row],[Median Income 2018]]</f>
        <v>38449</v>
      </c>
      <c r="L1652">
        <f>(Table1[[#This Row],[Hospital Beds 2018]]/Table1[[#This Row],[Population Estimate 2018]])*1000</f>
        <v>11.180679785330948</v>
      </c>
      <c r="M1652" s="1">
        <v>0.76</v>
      </c>
      <c r="N1652">
        <f>Table1[[#This Row],[Population Estimate 2018]]</f>
        <v>2236</v>
      </c>
      <c r="O1652" t="str" cm="1">
        <f t="array" ref="O1652">_xlfn.IFS(Table2[[#This Row],[ Rural-Urban Continuum Code   2014]]=1,"Urban",Table2[[#This Row],[ Rural-Urban Continuum Code   2015]]=1, "Suburban",Table2[[#This Row],[ Rural-Urban Continuum Code   2016]]=1,"Rural")</f>
        <v>Rural</v>
      </c>
    </row>
    <row r="1653" spans="1:15" x14ac:dyDescent="0.3">
      <c r="A1653">
        <v>1657</v>
      </c>
      <c r="B1653" t="s">
        <v>1069</v>
      </c>
      <c r="C1653" t="s">
        <v>1104</v>
      </c>
      <c r="D1653" t="s">
        <v>21</v>
      </c>
      <c r="E1653">
        <v>9</v>
      </c>
      <c r="F1653">
        <f>IF(OR(Table2[[#This Row],[ Rural-Urban Continuum Code   2013]]=1,Table2[[#This Row],[ Rural-Urban Continuum Code   2013]]=2,Table2[[#This Row],[ Rural-Urban Continuum Code   2013]]=3),1,0)</f>
        <v>0</v>
      </c>
      <c r="G1653">
        <f>IF(OR(Table2[[#This Row],[ Rural-Urban Continuum Code   2013]]=4,Table2[[#This Row],[ Rural-Urban Continuum Code   2013]]=5,Table2[[#This Row],[ Rural-Urban Continuum Code   2013]]=6),1,0)</f>
        <v>0</v>
      </c>
      <c r="H1653">
        <f>IF(OR(Table2[[#This Row],[ Rural-Urban Continuum Code   2013]]=7,Table2[[#This Row],[ Rural-Urban Continuum Code   2013]]=8,Table2[[#This Row],[ Rural-Urban Continuum Code   2013]]=9),1,0)</f>
        <v>1</v>
      </c>
      <c r="I1653">
        <v>0.24</v>
      </c>
      <c r="J1653">
        <v>7.0000000000000007E-2</v>
      </c>
      <c r="K1653" s="17">
        <f>Table1[[#This Row],[Median Income 2018]]</f>
        <v>49532</v>
      </c>
      <c r="L1653">
        <f>(Table1[[#This Row],[Hospital Beds 2018]]/Table1[[#This Row],[Population Estimate 2018]])*1000</f>
        <v>0</v>
      </c>
      <c r="M1653" s="1">
        <v>0.76</v>
      </c>
      <c r="N1653">
        <f>Table1[[#This Row],[Population Estimate 2018]]</f>
        <v>1034</v>
      </c>
      <c r="O1653" t="str" cm="1">
        <f t="array" ref="O1653">_xlfn.IFS(Table2[[#This Row],[ Rural-Urban Continuum Code   2014]]=1,"Urban",Table2[[#This Row],[ Rural-Urban Continuum Code   2015]]=1, "Suburban",Table2[[#This Row],[ Rural-Urban Continuum Code   2016]]=1,"Rural")</f>
        <v>Rural</v>
      </c>
    </row>
    <row r="1654" spans="1:15" x14ac:dyDescent="0.3">
      <c r="A1654">
        <v>1658</v>
      </c>
      <c r="B1654" t="s">
        <v>1069</v>
      </c>
      <c r="C1654" t="s">
        <v>1105</v>
      </c>
      <c r="D1654" t="s">
        <v>21</v>
      </c>
      <c r="E1654">
        <v>3</v>
      </c>
      <c r="F1654">
        <f>IF(OR(Table2[[#This Row],[ Rural-Urban Continuum Code   2013]]=1,Table2[[#This Row],[ Rural-Urban Continuum Code   2013]]=2,Table2[[#This Row],[ Rural-Urban Continuum Code   2013]]=3),1,0)</f>
        <v>1</v>
      </c>
      <c r="G1654">
        <f>IF(OR(Table2[[#This Row],[ Rural-Urban Continuum Code   2013]]=4,Table2[[#This Row],[ Rural-Urban Continuum Code   2013]]=5,Table2[[#This Row],[ Rural-Urban Continuum Code   2013]]=6),1,0)</f>
        <v>0</v>
      </c>
      <c r="H1654">
        <f>IF(OR(Table2[[#This Row],[ Rural-Urban Continuum Code   2013]]=7,Table2[[#This Row],[ Rural-Urban Continuum Code   2013]]=8,Table2[[#This Row],[ Rural-Urban Continuum Code   2013]]=9),1,0)</f>
        <v>0</v>
      </c>
      <c r="I1654">
        <v>0.17</v>
      </c>
      <c r="J1654">
        <v>0.08</v>
      </c>
      <c r="K1654" s="17">
        <f>Table1[[#This Row],[Median Income 2018]]</f>
        <v>59975</v>
      </c>
      <c r="L1654">
        <f>(Table1[[#This Row],[Hospital Beds 2018]]/Table1[[#This Row],[Population Estimate 2018]])*1000</f>
        <v>3.4720270768154768</v>
      </c>
      <c r="M1654" s="1">
        <v>0.84</v>
      </c>
      <c r="N1654">
        <f>Table1[[#This Row],[Population Estimate 2018]]</f>
        <v>160137</v>
      </c>
      <c r="O1654" t="str" cm="1">
        <f t="array" ref="O1654">_xlfn.IFS(Table2[[#This Row],[ Rural-Urban Continuum Code   2014]]=1,"Urban",Table2[[#This Row],[ Rural-Urban Continuum Code   2015]]=1, "Suburban",Table2[[#This Row],[ Rural-Urban Continuum Code   2016]]=1,"Rural")</f>
        <v>Urban</v>
      </c>
    </row>
    <row r="1655" spans="1:15" x14ac:dyDescent="0.3">
      <c r="A1655">
        <v>1659</v>
      </c>
      <c r="B1655" t="s">
        <v>1106</v>
      </c>
      <c r="C1655" t="s">
        <v>250</v>
      </c>
      <c r="D1655" t="s">
        <v>21</v>
      </c>
      <c r="E1655">
        <v>4</v>
      </c>
      <c r="F1655">
        <f>IF(OR(Table2[[#This Row],[ Rural-Urban Continuum Code   2013]]=1,Table2[[#This Row],[ Rural-Urban Continuum Code   2013]]=2,Table2[[#This Row],[ Rural-Urban Continuum Code   2013]]=3),1,0)</f>
        <v>0</v>
      </c>
      <c r="G1655">
        <f>IF(OR(Table2[[#This Row],[ Rural-Urban Continuum Code   2013]]=4,Table2[[#This Row],[ Rural-Urban Continuum Code   2013]]=5,Table2[[#This Row],[ Rural-Urban Continuum Code   2013]]=6),1,0)</f>
        <v>1</v>
      </c>
      <c r="H1655">
        <f>IF(OR(Table2[[#This Row],[ Rural-Urban Continuum Code   2013]]=7,Table2[[#This Row],[ Rural-Urban Continuum Code   2013]]=8,Table2[[#This Row],[ Rural-Urban Continuum Code   2013]]=9),1,0)</f>
        <v>0</v>
      </c>
      <c r="I1655">
        <v>0.18</v>
      </c>
      <c r="J1655">
        <v>0.06</v>
      </c>
      <c r="K1655" s="17">
        <f>Table1[[#This Row],[Median Income 2018]]</f>
        <v>55167</v>
      </c>
      <c r="L1655">
        <f>(Table1[[#This Row],[Hospital Beds 2018]]/Table1[[#This Row],[Population Estimate 2018]])*1000</f>
        <v>4.6967725556154987</v>
      </c>
      <c r="M1655" s="1">
        <v>0.81</v>
      </c>
      <c r="N1655">
        <f>Table1[[#This Row],[Population Estimate 2018]]</f>
        <v>31511</v>
      </c>
      <c r="O1655" t="str" cm="1">
        <f t="array" ref="O165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656" spans="1:15" x14ac:dyDescent="0.3">
      <c r="A1656">
        <v>1660</v>
      </c>
      <c r="B1656" t="s">
        <v>1106</v>
      </c>
      <c r="C1656" t="s">
        <v>1107</v>
      </c>
      <c r="D1656" t="s">
        <v>21</v>
      </c>
      <c r="E1656">
        <v>9</v>
      </c>
      <c r="F1656">
        <f>IF(OR(Table2[[#This Row],[ Rural-Urban Continuum Code   2013]]=1,Table2[[#This Row],[ Rural-Urban Continuum Code   2013]]=2,Table2[[#This Row],[ Rural-Urban Continuum Code   2013]]=3),1,0)</f>
        <v>0</v>
      </c>
      <c r="G1656">
        <f>IF(OR(Table2[[#This Row],[ Rural-Urban Continuum Code   2013]]=4,Table2[[#This Row],[ Rural-Urban Continuum Code   2013]]=5,Table2[[#This Row],[ Rural-Urban Continuum Code   2013]]=6),1,0)</f>
        <v>0</v>
      </c>
      <c r="H1656">
        <f>IF(OR(Table2[[#This Row],[ Rural-Urban Continuum Code   2013]]=7,Table2[[#This Row],[ Rural-Urban Continuum Code   2013]]=8,Table2[[#This Row],[ Rural-Urban Continuum Code   2013]]=9),1,0)</f>
        <v>1</v>
      </c>
      <c r="I1656">
        <v>0.24</v>
      </c>
      <c r="J1656">
        <v>7.0000000000000007E-2</v>
      </c>
      <c r="K1656" s="17">
        <f>Table1[[#This Row],[Median Income 2018]]</f>
        <v>55371</v>
      </c>
      <c r="L1656">
        <f>(Table1[[#This Row],[Hospital Beds 2018]]/Table1[[#This Row],[Population Estimate 2018]])*1000</f>
        <v>3.6300505050505052</v>
      </c>
      <c r="M1656" s="1">
        <v>0.77</v>
      </c>
      <c r="N1656">
        <f>Table1[[#This Row],[Population Estimate 2018]]</f>
        <v>6336</v>
      </c>
      <c r="O1656" t="str" cm="1">
        <f t="array" ref="O1656">_xlfn.IFS(Table2[[#This Row],[ Rural-Urban Continuum Code   2014]]=1,"Urban",Table2[[#This Row],[ Rural-Urban Continuum Code   2015]]=1, "Suburban",Table2[[#This Row],[ Rural-Urban Continuum Code   2016]]=1,"Rural")</f>
        <v>Rural</v>
      </c>
    </row>
    <row r="1657" spans="1:15" x14ac:dyDescent="0.3">
      <c r="A1657">
        <v>1661</v>
      </c>
      <c r="B1657" t="s">
        <v>1106</v>
      </c>
      <c r="C1657" t="s">
        <v>1108</v>
      </c>
      <c r="D1657" t="s">
        <v>21</v>
      </c>
      <c r="E1657">
        <v>9</v>
      </c>
      <c r="F1657">
        <f>IF(OR(Table2[[#This Row],[ Rural-Urban Continuum Code   2013]]=1,Table2[[#This Row],[ Rural-Urban Continuum Code   2013]]=2,Table2[[#This Row],[ Rural-Urban Continuum Code   2013]]=3),1,0)</f>
        <v>0</v>
      </c>
      <c r="G1657">
        <f>IF(OR(Table2[[#This Row],[ Rural-Urban Continuum Code   2013]]=4,Table2[[#This Row],[ Rural-Urban Continuum Code   2013]]=5,Table2[[#This Row],[ Rural-Urban Continuum Code   2013]]=6),1,0)</f>
        <v>0</v>
      </c>
      <c r="H1657">
        <f>IF(OR(Table2[[#This Row],[ Rural-Urban Continuum Code   2013]]=7,Table2[[#This Row],[ Rural-Urban Continuum Code   2013]]=8,Table2[[#This Row],[ Rural-Urban Continuum Code   2013]]=9),1,0)</f>
        <v>1</v>
      </c>
      <c r="I1657">
        <v>0.22</v>
      </c>
      <c r="J1657">
        <v>0.06</v>
      </c>
      <c r="K1657" s="17">
        <f>Table1[[#This Row],[Median Income 2018]]</f>
        <v>46862</v>
      </c>
      <c r="L1657">
        <f>(Table1[[#This Row],[Hospital Beds 2018]]/Table1[[#This Row],[Population Estimate 2018]])*1000</f>
        <v>0</v>
      </c>
      <c r="M1657" s="1">
        <v>0.78</v>
      </c>
      <c r="N1657">
        <f>Table1[[#This Row],[Population Estimate 2018]]</f>
        <v>465</v>
      </c>
      <c r="O1657" t="str" cm="1">
        <f t="array" ref="O1657">_xlfn.IFS(Table2[[#This Row],[ Rural-Urban Continuum Code   2014]]=1,"Urban",Table2[[#This Row],[ Rural-Urban Continuum Code   2015]]=1, "Suburban",Table2[[#This Row],[ Rural-Urban Continuum Code   2016]]=1,"Rural")</f>
        <v>Rural</v>
      </c>
    </row>
    <row r="1658" spans="1:15" x14ac:dyDescent="0.3">
      <c r="A1658">
        <v>1662</v>
      </c>
      <c r="B1658" t="s">
        <v>1106</v>
      </c>
      <c r="C1658" t="s">
        <v>1109</v>
      </c>
      <c r="D1658" t="s">
        <v>21</v>
      </c>
      <c r="E1658">
        <v>9</v>
      </c>
      <c r="F1658">
        <f>IF(OR(Table2[[#This Row],[ Rural-Urban Continuum Code   2013]]=1,Table2[[#This Row],[ Rural-Urban Continuum Code   2013]]=2,Table2[[#This Row],[ Rural-Urban Continuum Code   2013]]=3),1,0)</f>
        <v>0</v>
      </c>
      <c r="G1658">
        <f>IF(OR(Table2[[#This Row],[ Rural-Urban Continuum Code   2013]]=4,Table2[[#This Row],[ Rural-Urban Continuum Code   2013]]=5,Table2[[#This Row],[ Rural-Urban Continuum Code   2013]]=6),1,0)</f>
        <v>0</v>
      </c>
      <c r="H1658">
        <f>IF(OR(Table2[[#This Row],[ Rural-Urban Continuum Code   2013]]=7,Table2[[#This Row],[ Rural-Urban Continuum Code   2013]]=8,Table2[[#This Row],[ Rural-Urban Continuum Code   2013]]=9),1,0)</f>
        <v>1</v>
      </c>
      <c r="I1658">
        <v>0.24</v>
      </c>
      <c r="J1658">
        <v>7.0000000000000007E-2</v>
      </c>
      <c r="K1658" s="17">
        <f>Table1[[#This Row],[Median Income 2018]]</f>
        <v>53865</v>
      </c>
      <c r="L1658">
        <f>(Table1[[#This Row],[Hospital Beds 2018]]/Table1[[#This Row],[Population Estimate 2018]])*1000</f>
        <v>0</v>
      </c>
      <c r="M1658" s="1">
        <v>0.78</v>
      </c>
      <c r="N1658">
        <f>Table1[[#This Row],[Population Estimate 2018]]</f>
        <v>730</v>
      </c>
      <c r="O1658" t="str" cm="1">
        <f t="array" ref="O1658">_xlfn.IFS(Table2[[#This Row],[ Rural-Urban Continuum Code   2014]]=1,"Urban",Table2[[#This Row],[ Rural-Urban Continuum Code   2015]]=1, "Suburban",Table2[[#This Row],[ Rural-Urban Continuum Code   2016]]=1,"Rural")</f>
        <v>Rural</v>
      </c>
    </row>
    <row r="1659" spans="1:15" x14ac:dyDescent="0.3">
      <c r="A1659">
        <v>1663</v>
      </c>
      <c r="B1659" t="s">
        <v>1106</v>
      </c>
      <c r="C1659" t="s">
        <v>489</v>
      </c>
      <c r="D1659" t="s">
        <v>21</v>
      </c>
      <c r="E1659">
        <v>9</v>
      </c>
      <c r="F1659">
        <f>IF(OR(Table2[[#This Row],[ Rural-Urban Continuum Code   2013]]=1,Table2[[#This Row],[ Rural-Urban Continuum Code   2013]]=2,Table2[[#This Row],[ Rural-Urban Continuum Code   2013]]=3),1,0)</f>
        <v>0</v>
      </c>
      <c r="G1659">
        <f>IF(OR(Table2[[#This Row],[ Rural-Urban Continuum Code   2013]]=4,Table2[[#This Row],[ Rural-Urban Continuum Code   2013]]=5,Table2[[#This Row],[ Rural-Urban Continuum Code   2013]]=6),1,0)</f>
        <v>0</v>
      </c>
      <c r="H1659">
        <f>IF(OR(Table2[[#This Row],[ Rural-Urban Continuum Code   2013]]=7,Table2[[#This Row],[ Rural-Urban Continuum Code   2013]]=8,Table2[[#This Row],[ Rural-Urban Continuum Code   2013]]=9),1,0)</f>
        <v>1</v>
      </c>
      <c r="I1659">
        <v>0.25</v>
      </c>
      <c r="J1659">
        <v>0.11</v>
      </c>
      <c r="K1659" s="17">
        <f>Table1[[#This Row],[Median Income 2018]]</f>
        <v>44467</v>
      </c>
      <c r="L1659">
        <f>(Table1[[#This Row],[Hospital Beds 2018]]/Table1[[#This Row],[Population Estimate 2018]])*1000</f>
        <v>0</v>
      </c>
      <c r="M1659" s="1">
        <v>0.76</v>
      </c>
      <c r="N1659">
        <f>Table1[[#This Row],[Population Estimate 2018]]</f>
        <v>476</v>
      </c>
      <c r="O1659" t="str" cm="1">
        <f t="array" ref="O1659">_xlfn.IFS(Table2[[#This Row],[ Rural-Urban Continuum Code   2014]]=1,"Urban",Table2[[#This Row],[ Rural-Urban Continuum Code   2015]]=1, "Suburban",Table2[[#This Row],[ Rural-Urban Continuum Code   2016]]=1,"Rural")</f>
        <v>Rural</v>
      </c>
    </row>
    <row r="1660" spans="1:15" x14ac:dyDescent="0.3">
      <c r="A1660">
        <v>1664</v>
      </c>
      <c r="B1660" t="s">
        <v>1106</v>
      </c>
      <c r="C1660" t="s">
        <v>139</v>
      </c>
      <c r="D1660" t="s">
        <v>21</v>
      </c>
      <c r="E1660">
        <v>9</v>
      </c>
      <c r="F1660">
        <f>IF(OR(Table2[[#This Row],[ Rural-Urban Continuum Code   2013]]=1,Table2[[#This Row],[ Rural-Urban Continuum Code   2013]]=2,Table2[[#This Row],[ Rural-Urban Continuum Code   2013]]=3),1,0)</f>
        <v>0</v>
      </c>
      <c r="G1660">
        <f>IF(OR(Table2[[#This Row],[ Rural-Urban Continuum Code   2013]]=4,Table2[[#This Row],[ Rural-Urban Continuum Code   2013]]=5,Table2[[#This Row],[ Rural-Urban Continuum Code   2013]]=6),1,0)</f>
        <v>0</v>
      </c>
      <c r="H1660">
        <f>IF(OR(Table2[[#This Row],[ Rural-Urban Continuum Code   2013]]=7,Table2[[#This Row],[ Rural-Urban Continuum Code   2013]]=8,Table2[[#This Row],[ Rural-Urban Continuum Code   2013]]=9),1,0)</f>
        <v>1</v>
      </c>
      <c r="I1660">
        <v>0.23</v>
      </c>
      <c r="J1660">
        <v>0.06</v>
      </c>
      <c r="K1660" s="17">
        <f>Table1[[#This Row],[Median Income 2018]]</f>
        <v>51911</v>
      </c>
      <c r="L1660">
        <f>(Table1[[#This Row],[Hospital Beds 2018]]/Table1[[#This Row],[Population Estimate 2018]])*1000</f>
        <v>4.7719030349303306</v>
      </c>
      <c r="M1660" s="1">
        <v>0.78</v>
      </c>
      <c r="N1660">
        <f>Table1[[#This Row],[Population Estimate 2018]]</f>
        <v>5239</v>
      </c>
      <c r="O1660" t="str" cm="1">
        <f t="array" ref="O1660">_xlfn.IFS(Table2[[#This Row],[ Rural-Urban Continuum Code   2014]]=1,"Urban",Table2[[#This Row],[ Rural-Urban Continuum Code   2015]]=1, "Suburban",Table2[[#This Row],[ Rural-Urban Continuum Code   2016]]=1,"Rural")</f>
        <v>Rural</v>
      </c>
    </row>
    <row r="1661" spans="1:15" x14ac:dyDescent="0.3">
      <c r="A1661">
        <v>1665</v>
      </c>
      <c r="B1661" t="s">
        <v>1106</v>
      </c>
      <c r="C1661" t="s">
        <v>1110</v>
      </c>
      <c r="D1661" t="s">
        <v>21</v>
      </c>
      <c r="E1661">
        <v>7</v>
      </c>
      <c r="F1661">
        <f>IF(OR(Table2[[#This Row],[ Rural-Urban Continuum Code   2013]]=1,Table2[[#This Row],[ Rural-Urban Continuum Code   2013]]=2,Table2[[#This Row],[ Rural-Urban Continuum Code   2013]]=3),1,0)</f>
        <v>0</v>
      </c>
      <c r="G1661">
        <f>IF(OR(Table2[[#This Row],[ Rural-Urban Continuum Code   2013]]=4,Table2[[#This Row],[ Rural-Urban Continuum Code   2013]]=5,Table2[[#This Row],[ Rural-Urban Continuum Code   2013]]=6),1,0)</f>
        <v>0</v>
      </c>
      <c r="H1661">
        <f>IF(OR(Table2[[#This Row],[ Rural-Urban Continuum Code   2013]]=7,Table2[[#This Row],[ Rural-Urban Continuum Code   2013]]=8,Table2[[#This Row],[ Rural-Urban Continuum Code   2013]]=9),1,0)</f>
        <v>1</v>
      </c>
      <c r="I1661">
        <v>0.19</v>
      </c>
      <c r="J1661">
        <v>7.0000000000000007E-2</v>
      </c>
      <c r="K1661" s="17">
        <f>Table1[[#This Row],[Median Income 2018]]</f>
        <v>57952</v>
      </c>
      <c r="L1661">
        <f>(Table1[[#This Row],[Hospital Beds 2018]]/Table1[[#This Row],[Population Estimate 2018]])*1000</f>
        <v>2.3208317861121426</v>
      </c>
      <c r="M1661" s="1">
        <v>0.83</v>
      </c>
      <c r="N1661">
        <f>Table1[[#This Row],[Population Estimate 2018]]</f>
        <v>10772</v>
      </c>
      <c r="O1661" t="str" cm="1">
        <f t="array" ref="O1661">_xlfn.IFS(Table2[[#This Row],[ Rural-Urban Continuum Code   2014]]=1,"Urban",Table2[[#This Row],[ Rural-Urban Continuum Code   2015]]=1, "Suburban",Table2[[#This Row],[ Rural-Urban Continuum Code   2016]]=1,"Rural")</f>
        <v>Rural</v>
      </c>
    </row>
    <row r="1662" spans="1:15" x14ac:dyDescent="0.3">
      <c r="A1662">
        <v>1666</v>
      </c>
      <c r="B1662" t="s">
        <v>1106</v>
      </c>
      <c r="C1662" t="s">
        <v>731</v>
      </c>
      <c r="D1662" t="s">
        <v>21</v>
      </c>
      <c r="E1662">
        <v>9</v>
      </c>
      <c r="F1662">
        <f>IF(OR(Table2[[#This Row],[ Rural-Urban Continuum Code   2013]]=1,Table2[[#This Row],[ Rural-Urban Continuum Code   2013]]=2,Table2[[#This Row],[ Rural-Urban Continuum Code   2013]]=3),1,0)</f>
        <v>0</v>
      </c>
      <c r="G1662">
        <f>IF(OR(Table2[[#This Row],[ Rural-Urban Continuum Code   2013]]=4,Table2[[#This Row],[ Rural-Urban Continuum Code   2013]]=5,Table2[[#This Row],[ Rural-Urban Continuum Code   2013]]=6),1,0)</f>
        <v>0</v>
      </c>
      <c r="H1662">
        <f>IF(OR(Table2[[#This Row],[ Rural-Urban Continuum Code   2013]]=7,Table2[[#This Row],[ Rural-Urban Continuum Code   2013]]=8,Table2[[#This Row],[ Rural-Urban Continuum Code   2013]]=9),1,0)</f>
        <v>1</v>
      </c>
      <c r="I1662">
        <v>0.31</v>
      </c>
      <c r="J1662">
        <v>0.1</v>
      </c>
      <c r="K1662" s="17">
        <f>Table1[[#This Row],[Median Income 2018]]</f>
        <v>42431</v>
      </c>
      <c r="L1662">
        <f>(Table1[[#This Row],[Hospital Beds 2018]]/Table1[[#This Row],[Population Estimate 2018]])*1000</f>
        <v>10.230179028132993</v>
      </c>
      <c r="M1662" s="1">
        <v>0.71</v>
      </c>
      <c r="N1662">
        <f>Table1[[#This Row],[Population Estimate 2018]]</f>
        <v>1955</v>
      </c>
      <c r="O1662" t="str" cm="1">
        <f t="array" ref="O1662">_xlfn.IFS(Table2[[#This Row],[ Rural-Urban Continuum Code   2014]]=1,"Urban",Table2[[#This Row],[ Rural-Urban Continuum Code   2015]]=1, "Suburban",Table2[[#This Row],[ Rural-Urban Continuum Code   2016]]=1,"Rural")</f>
        <v>Rural</v>
      </c>
    </row>
    <row r="1663" spans="1:15" x14ac:dyDescent="0.3">
      <c r="A1663">
        <v>1667</v>
      </c>
      <c r="B1663" t="s">
        <v>1106</v>
      </c>
      <c r="C1663" t="s">
        <v>519</v>
      </c>
      <c r="D1663" t="s">
        <v>21</v>
      </c>
      <c r="E1663">
        <v>9</v>
      </c>
      <c r="F1663">
        <f>IF(OR(Table2[[#This Row],[ Rural-Urban Continuum Code   2013]]=1,Table2[[#This Row],[ Rural-Urban Continuum Code   2013]]=2,Table2[[#This Row],[ Rural-Urban Continuum Code   2013]]=3),1,0)</f>
        <v>0</v>
      </c>
      <c r="G1663">
        <f>IF(OR(Table2[[#This Row],[ Rural-Urban Continuum Code   2013]]=4,Table2[[#This Row],[ Rural-Urban Continuum Code   2013]]=5,Table2[[#This Row],[ Rural-Urban Continuum Code   2013]]=6),1,0)</f>
        <v>0</v>
      </c>
      <c r="H1663">
        <f>IF(OR(Table2[[#This Row],[ Rural-Urban Continuum Code   2013]]=7,Table2[[#This Row],[ Rural-Urban Continuum Code   2013]]=8,Table2[[#This Row],[ Rural-Urban Continuum Code   2013]]=9),1,0)</f>
        <v>1</v>
      </c>
      <c r="I1663">
        <v>0.26</v>
      </c>
      <c r="J1663">
        <v>0.06</v>
      </c>
      <c r="K1663" s="17">
        <f>Table1[[#This Row],[Median Income 2018]]</f>
        <v>46191</v>
      </c>
      <c r="L1663">
        <f>(Table1[[#This Row],[Hospital Beds 2018]]/Table1[[#This Row],[Population Estimate 2018]])*1000</f>
        <v>6.0544904137235109</v>
      </c>
      <c r="M1663" s="1">
        <v>0.76</v>
      </c>
      <c r="N1663">
        <f>Table1[[#This Row],[Population Estimate 2018]]</f>
        <v>2973</v>
      </c>
      <c r="O1663" t="str" cm="1">
        <f t="array" ref="O1663">_xlfn.IFS(Table2[[#This Row],[ Rural-Urban Continuum Code   2014]]=1,"Urban",Table2[[#This Row],[ Rural-Urban Continuum Code   2015]]=1, "Suburban",Table2[[#This Row],[ Rural-Urban Continuum Code   2016]]=1,"Rural")</f>
        <v>Rural</v>
      </c>
    </row>
    <row r="1664" spans="1:15" x14ac:dyDescent="0.3">
      <c r="A1664">
        <v>1668</v>
      </c>
      <c r="B1664" t="s">
        <v>1106</v>
      </c>
      <c r="C1664" t="s">
        <v>1111</v>
      </c>
      <c r="D1664" t="s">
        <v>21</v>
      </c>
      <c r="E1664">
        <v>4</v>
      </c>
      <c r="F1664">
        <f>IF(OR(Table2[[#This Row],[ Rural-Urban Continuum Code   2013]]=1,Table2[[#This Row],[ Rural-Urban Continuum Code   2013]]=2,Table2[[#This Row],[ Rural-Urban Continuum Code   2013]]=3),1,0)</f>
        <v>0</v>
      </c>
      <c r="G1664">
        <f>IF(OR(Table2[[#This Row],[ Rural-Urban Continuum Code   2013]]=4,Table2[[#This Row],[ Rural-Urban Continuum Code   2013]]=5,Table2[[#This Row],[ Rural-Urban Continuum Code   2013]]=6),1,0)</f>
        <v>1</v>
      </c>
      <c r="H1664">
        <f>IF(OR(Table2[[#This Row],[ Rural-Urban Continuum Code   2013]]=7,Table2[[#This Row],[ Rural-Urban Continuum Code   2013]]=8,Table2[[#This Row],[ Rural-Urban Continuum Code   2013]]=9),1,0)</f>
        <v>0</v>
      </c>
      <c r="I1664">
        <v>0.15</v>
      </c>
      <c r="J1664">
        <v>0.06</v>
      </c>
      <c r="K1664" s="17">
        <f>Table1[[#This Row],[Median Income 2018]]</f>
        <v>59193</v>
      </c>
      <c r="L1664">
        <f>(Table1[[#This Row],[Hospital Beds 2018]]/Table1[[#This Row],[Population Estimate 2018]])*1000</f>
        <v>6.2481104504686078</v>
      </c>
      <c r="M1664" s="1">
        <v>0.84</v>
      </c>
      <c r="N1664">
        <f>Table1[[#This Row],[Population Estimate 2018]]</f>
        <v>49615</v>
      </c>
      <c r="O1664" t="str" cm="1">
        <f t="array" ref="O166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665" spans="1:15" x14ac:dyDescent="0.3">
      <c r="A1665">
        <v>1669</v>
      </c>
      <c r="B1665" t="s">
        <v>1106</v>
      </c>
      <c r="C1665" t="s">
        <v>1112</v>
      </c>
      <c r="D1665" t="s">
        <v>21</v>
      </c>
      <c r="E1665">
        <v>8</v>
      </c>
      <c r="F1665">
        <f>IF(OR(Table2[[#This Row],[ Rural-Urban Continuum Code   2013]]=1,Table2[[#This Row],[ Rural-Urban Continuum Code   2013]]=2,Table2[[#This Row],[ Rural-Urban Continuum Code   2013]]=3),1,0)</f>
        <v>0</v>
      </c>
      <c r="G1665">
        <f>IF(OR(Table2[[#This Row],[ Rural-Urban Continuum Code   2013]]=4,Table2[[#This Row],[ Rural-Urban Continuum Code   2013]]=5,Table2[[#This Row],[ Rural-Urban Continuum Code   2013]]=6),1,0)</f>
        <v>0</v>
      </c>
      <c r="H1665">
        <f>IF(OR(Table2[[#This Row],[ Rural-Urban Continuum Code   2013]]=7,Table2[[#This Row],[ Rural-Urban Continuum Code   2013]]=8,Table2[[#This Row],[ Rural-Urban Continuum Code   2013]]=9),1,0)</f>
        <v>1</v>
      </c>
      <c r="I1665">
        <v>0.24</v>
      </c>
      <c r="J1665">
        <v>0.08</v>
      </c>
      <c r="K1665" s="17">
        <f>Table1[[#This Row],[Median Income 2018]]</f>
        <v>57548</v>
      </c>
      <c r="L1665">
        <f>(Table1[[#This Row],[Hospital Beds 2018]]/Table1[[#This Row],[Population Estimate 2018]])*1000</f>
        <v>2.7743526510480887</v>
      </c>
      <c r="M1665" s="1">
        <v>0.78</v>
      </c>
      <c r="N1665">
        <f>Table1[[#This Row],[Population Estimate 2018]]</f>
        <v>6488</v>
      </c>
      <c r="O1665" t="str" cm="1">
        <f t="array" ref="O1665">_xlfn.IFS(Table2[[#This Row],[ Rural-Urban Continuum Code   2014]]=1,"Urban",Table2[[#This Row],[ Rural-Urban Continuum Code   2015]]=1, "Suburban",Table2[[#This Row],[ Rural-Urban Continuum Code   2016]]=1,"Rural")</f>
        <v>Rural</v>
      </c>
    </row>
    <row r="1666" spans="1:15" x14ac:dyDescent="0.3">
      <c r="A1666">
        <v>1670</v>
      </c>
      <c r="B1666" t="s">
        <v>1106</v>
      </c>
      <c r="C1666" t="s">
        <v>27</v>
      </c>
      <c r="D1666" t="s">
        <v>21</v>
      </c>
      <c r="E1666">
        <v>6</v>
      </c>
      <c r="F1666">
        <f>IF(OR(Table2[[#This Row],[ Rural-Urban Continuum Code   2013]]=1,Table2[[#This Row],[ Rural-Urban Continuum Code   2013]]=2,Table2[[#This Row],[ Rural-Urban Continuum Code   2013]]=3),1,0)</f>
        <v>0</v>
      </c>
      <c r="G1666">
        <f>IF(OR(Table2[[#This Row],[ Rural-Urban Continuum Code   2013]]=4,Table2[[#This Row],[ Rural-Urban Continuum Code   2013]]=5,Table2[[#This Row],[ Rural-Urban Continuum Code   2013]]=6),1,0)</f>
        <v>1</v>
      </c>
      <c r="H1666">
        <f>IF(OR(Table2[[#This Row],[ Rural-Urban Continuum Code   2013]]=7,Table2[[#This Row],[ Rural-Urban Continuum Code   2013]]=8,Table2[[#This Row],[ Rural-Urban Continuum Code   2013]]=9),1,0)</f>
        <v>0</v>
      </c>
      <c r="I1666">
        <v>0.21</v>
      </c>
      <c r="J1666">
        <v>0.06</v>
      </c>
      <c r="K1666" s="17">
        <f>Table1[[#This Row],[Median Income 2018]]</f>
        <v>57208</v>
      </c>
      <c r="L1666">
        <f>(Table1[[#This Row],[Hospital Beds 2018]]/Table1[[#This Row],[Population Estimate 2018]])*1000</f>
        <v>2.482005460412013</v>
      </c>
      <c r="M1666" s="1">
        <v>0.8</v>
      </c>
      <c r="N1666">
        <f>Table1[[#This Row],[Population Estimate 2018]]</f>
        <v>8058</v>
      </c>
      <c r="O1666" t="str" cm="1">
        <f t="array" ref="O166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667" spans="1:15" x14ac:dyDescent="0.3">
      <c r="A1667">
        <v>1671</v>
      </c>
      <c r="B1667" t="s">
        <v>1106</v>
      </c>
      <c r="C1667" t="s">
        <v>521</v>
      </c>
      <c r="D1667" t="s">
        <v>21</v>
      </c>
      <c r="E1667">
        <v>2</v>
      </c>
      <c r="F1667">
        <f>IF(OR(Table2[[#This Row],[ Rural-Urban Continuum Code   2013]]=1,Table2[[#This Row],[ Rural-Urban Continuum Code   2013]]=2,Table2[[#This Row],[ Rural-Urban Continuum Code   2013]]=3),1,0)</f>
        <v>1</v>
      </c>
      <c r="G1667">
        <f>IF(OR(Table2[[#This Row],[ Rural-Urban Continuum Code   2013]]=4,Table2[[#This Row],[ Rural-Urban Continuum Code   2013]]=5,Table2[[#This Row],[ Rural-Urban Continuum Code   2013]]=6),1,0)</f>
        <v>0</v>
      </c>
      <c r="H1667">
        <f>IF(OR(Table2[[#This Row],[ Rural-Urban Continuum Code   2013]]=7,Table2[[#This Row],[ Rural-Urban Continuum Code   2013]]=8,Table2[[#This Row],[ Rural-Urban Continuum Code   2013]]=9),1,0)</f>
        <v>0</v>
      </c>
      <c r="I1667">
        <v>0.17</v>
      </c>
      <c r="J1667">
        <v>0.09</v>
      </c>
      <c r="K1667" s="17">
        <f>Table1[[#This Row],[Median Income 2018]]</f>
        <v>75177</v>
      </c>
      <c r="L1667">
        <f>(Table1[[#This Row],[Hospital Beds 2018]]/Table1[[#This Row],[Population Estimate 2018]])*1000</f>
        <v>0</v>
      </c>
      <c r="M1667" s="1">
        <v>0.84</v>
      </c>
      <c r="N1667">
        <f>Table1[[#This Row],[Population Estimate 2018]]</f>
        <v>26159</v>
      </c>
      <c r="O1667" t="str" cm="1">
        <f t="array" ref="O1667">_xlfn.IFS(Table2[[#This Row],[ Rural-Urban Continuum Code   2014]]=1,"Urban",Table2[[#This Row],[ Rural-Urban Continuum Code   2015]]=1, "Suburban",Table2[[#This Row],[ Rural-Urban Continuum Code   2016]]=1,"Rural")</f>
        <v>Urban</v>
      </c>
    </row>
    <row r="1668" spans="1:15" x14ac:dyDescent="0.3">
      <c r="A1668">
        <v>1672</v>
      </c>
      <c r="B1668" t="s">
        <v>1106</v>
      </c>
      <c r="C1668" t="s">
        <v>622</v>
      </c>
      <c r="D1668" t="s">
        <v>21</v>
      </c>
      <c r="E1668">
        <v>9</v>
      </c>
      <c r="F1668">
        <f>IF(OR(Table2[[#This Row],[ Rural-Urban Continuum Code   2013]]=1,Table2[[#This Row],[ Rural-Urban Continuum Code   2013]]=2,Table2[[#This Row],[ Rural-Urban Continuum Code   2013]]=3),1,0)</f>
        <v>0</v>
      </c>
      <c r="G1668">
        <f>IF(OR(Table2[[#This Row],[ Rural-Urban Continuum Code   2013]]=4,Table2[[#This Row],[ Rural-Urban Continuum Code   2013]]=5,Table2[[#This Row],[ Rural-Urban Continuum Code   2013]]=6),1,0)</f>
        <v>0</v>
      </c>
      <c r="H1668">
        <f>IF(OR(Table2[[#This Row],[ Rural-Urban Continuum Code   2013]]=7,Table2[[#This Row],[ Rural-Urban Continuum Code   2013]]=8,Table2[[#This Row],[ Rural-Urban Continuum Code   2013]]=9),1,0)</f>
        <v>1</v>
      </c>
      <c r="I1668">
        <v>0.21</v>
      </c>
      <c r="J1668">
        <v>0.06</v>
      </c>
      <c r="K1668" s="17">
        <f>Table1[[#This Row],[Median Income 2018]]</f>
        <v>64570</v>
      </c>
      <c r="L1668">
        <f>(Table1[[#This Row],[Hospital Beds 2018]]/Table1[[#This Row],[Population Estimate 2018]])*1000</f>
        <v>0</v>
      </c>
      <c r="M1668" s="1">
        <v>0.79</v>
      </c>
      <c r="N1668">
        <f>Table1[[#This Row],[Population Estimate 2018]]</f>
        <v>8446</v>
      </c>
      <c r="O1668" t="str" cm="1">
        <f t="array" ref="O1668">_xlfn.IFS(Table2[[#This Row],[ Rural-Urban Continuum Code   2014]]=1,"Urban",Table2[[#This Row],[ Rural-Urban Continuum Code   2015]]=1, "Suburban",Table2[[#This Row],[ Rural-Urban Continuum Code   2016]]=1,"Rural")</f>
        <v>Rural</v>
      </c>
    </row>
    <row r="1669" spans="1:15" x14ac:dyDescent="0.3">
      <c r="A1669">
        <v>1673</v>
      </c>
      <c r="B1669" t="s">
        <v>1106</v>
      </c>
      <c r="C1669" t="s">
        <v>664</v>
      </c>
      <c r="D1669" t="s">
        <v>21</v>
      </c>
      <c r="E1669">
        <v>9</v>
      </c>
      <c r="F1669">
        <f>IF(OR(Table2[[#This Row],[ Rural-Urban Continuum Code   2013]]=1,Table2[[#This Row],[ Rural-Urban Continuum Code   2013]]=2,Table2[[#This Row],[ Rural-Urban Continuum Code   2013]]=3),1,0)</f>
        <v>0</v>
      </c>
      <c r="G1669">
        <f>IF(OR(Table2[[#This Row],[ Rural-Urban Continuum Code   2013]]=4,Table2[[#This Row],[ Rural-Urban Continuum Code   2013]]=5,Table2[[#This Row],[ Rural-Urban Continuum Code   2013]]=6),1,0)</f>
        <v>0</v>
      </c>
      <c r="H1669">
        <f>IF(OR(Table2[[#This Row],[ Rural-Urban Continuum Code   2013]]=7,Table2[[#This Row],[ Rural-Urban Continuum Code   2013]]=8,Table2[[#This Row],[ Rural-Urban Continuum Code   2013]]=9),1,0)</f>
        <v>1</v>
      </c>
      <c r="I1669">
        <v>0.2</v>
      </c>
      <c r="J1669">
        <v>7.0000000000000007E-2</v>
      </c>
      <c r="K1669" s="17">
        <f>Table1[[#This Row],[Median Income 2018]]</f>
        <v>54866</v>
      </c>
      <c r="L1669">
        <f>(Table1[[#This Row],[Hospital Beds 2018]]/Table1[[#This Row],[Population Estimate 2018]])*1000</f>
        <v>5.028916268544128</v>
      </c>
      <c r="M1669" s="1">
        <v>0.8</v>
      </c>
      <c r="N1669">
        <f>Table1[[#This Row],[Population Estimate 2018]]</f>
        <v>3977</v>
      </c>
      <c r="O1669" t="str" cm="1">
        <f t="array" ref="O1669">_xlfn.IFS(Table2[[#This Row],[ Rural-Urban Continuum Code   2014]]=1,"Urban",Table2[[#This Row],[ Rural-Urban Continuum Code   2015]]=1, "Suburban",Table2[[#This Row],[ Rural-Urban Continuum Code   2016]]=1,"Rural")</f>
        <v>Rural</v>
      </c>
    </row>
    <row r="1670" spans="1:15" x14ac:dyDescent="0.3">
      <c r="A1670">
        <v>1674</v>
      </c>
      <c r="B1670" t="s">
        <v>1106</v>
      </c>
      <c r="C1670" t="s">
        <v>1113</v>
      </c>
      <c r="D1670" t="s">
        <v>21</v>
      </c>
      <c r="E1670">
        <v>7</v>
      </c>
      <c r="F1670">
        <f>IF(OR(Table2[[#This Row],[ Rural-Urban Continuum Code   2013]]=1,Table2[[#This Row],[ Rural-Urban Continuum Code   2013]]=2,Table2[[#This Row],[ Rural-Urban Continuum Code   2013]]=3),1,0)</f>
        <v>0</v>
      </c>
      <c r="G1670">
        <f>IF(OR(Table2[[#This Row],[ Rural-Urban Continuum Code   2013]]=4,Table2[[#This Row],[ Rural-Urban Continuum Code   2013]]=5,Table2[[#This Row],[ Rural-Urban Continuum Code   2013]]=6),1,0)</f>
        <v>0</v>
      </c>
      <c r="H1670">
        <f>IF(OR(Table2[[#This Row],[ Rural-Urban Continuum Code   2013]]=7,Table2[[#This Row],[ Rural-Urban Continuum Code   2013]]=8,Table2[[#This Row],[ Rural-Urban Continuum Code   2013]]=9),1,0)</f>
        <v>1</v>
      </c>
      <c r="I1670">
        <v>0.22</v>
      </c>
      <c r="J1670">
        <v>7.0000000000000007E-2</v>
      </c>
      <c r="K1670" s="17">
        <f>Table1[[#This Row],[Median Income 2018]]</f>
        <v>49782</v>
      </c>
      <c r="L1670">
        <f>(Table1[[#This Row],[Hospital Beds 2018]]/Table1[[#This Row],[Population Estimate 2018]])*1000</f>
        <v>4.3395243881270611</v>
      </c>
      <c r="M1670" s="1">
        <v>0.79</v>
      </c>
      <c r="N1670">
        <f>Table1[[#This Row],[Population Estimate 2018]]</f>
        <v>5761</v>
      </c>
      <c r="O1670" t="str" cm="1">
        <f t="array" ref="O1670">_xlfn.IFS(Table2[[#This Row],[ Rural-Urban Continuum Code   2014]]=1,"Urban",Table2[[#This Row],[ Rural-Urban Continuum Code   2015]]=1, "Suburban",Table2[[#This Row],[ Rural-Urban Continuum Code   2016]]=1,"Rural")</f>
        <v>Rural</v>
      </c>
    </row>
    <row r="1671" spans="1:15" x14ac:dyDescent="0.3">
      <c r="A1671">
        <v>1675</v>
      </c>
      <c r="B1671" t="s">
        <v>1106</v>
      </c>
      <c r="C1671" t="s">
        <v>259</v>
      </c>
      <c r="D1671" t="s">
        <v>21</v>
      </c>
      <c r="E1671">
        <v>7</v>
      </c>
      <c r="F1671">
        <f>IF(OR(Table2[[#This Row],[ Rural-Urban Continuum Code   2013]]=1,Table2[[#This Row],[ Rural-Urban Continuum Code   2013]]=2,Table2[[#This Row],[ Rural-Urban Continuum Code   2013]]=3),1,0)</f>
        <v>0</v>
      </c>
      <c r="G1671">
        <f>IF(OR(Table2[[#This Row],[ Rural-Urban Continuum Code   2013]]=4,Table2[[#This Row],[ Rural-Urban Continuum Code   2013]]=5,Table2[[#This Row],[ Rural-Urban Continuum Code   2013]]=6),1,0)</f>
        <v>0</v>
      </c>
      <c r="H1671">
        <f>IF(OR(Table2[[#This Row],[ Rural-Urban Continuum Code   2013]]=7,Table2[[#This Row],[ Rural-Urban Continuum Code   2013]]=8,Table2[[#This Row],[ Rural-Urban Continuum Code   2013]]=9),1,0)</f>
        <v>1</v>
      </c>
      <c r="I1671">
        <v>0.19</v>
      </c>
      <c r="J1671">
        <v>7.0000000000000007E-2</v>
      </c>
      <c r="K1671" s="17">
        <f>Table1[[#This Row],[Median Income 2018]]</f>
        <v>53132</v>
      </c>
      <c r="L1671">
        <f>(Table1[[#This Row],[Hospital Beds 2018]]/Table1[[#This Row],[Population Estimate 2018]])*1000</f>
        <v>9.4522019334049396</v>
      </c>
      <c r="M1671" s="1">
        <v>0.83</v>
      </c>
      <c r="N1671">
        <f>Table1[[#This Row],[Population Estimate 2018]]</f>
        <v>9310</v>
      </c>
      <c r="O1671" t="str" cm="1">
        <f t="array" ref="O1671">_xlfn.IFS(Table2[[#This Row],[ Rural-Urban Continuum Code   2014]]=1,"Urban",Table2[[#This Row],[ Rural-Urban Continuum Code   2015]]=1, "Suburban",Table2[[#This Row],[ Rural-Urban Continuum Code   2016]]=1,"Rural")</f>
        <v>Rural</v>
      </c>
    </row>
    <row r="1672" spans="1:15" x14ac:dyDescent="0.3">
      <c r="A1672">
        <v>1676</v>
      </c>
      <c r="B1672" t="s">
        <v>1106</v>
      </c>
      <c r="C1672" t="s">
        <v>34</v>
      </c>
      <c r="D1672" t="s">
        <v>21</v>
      </c>
      <c r="E1672">
        <v>8</v>
      </c>
      <c r="F1672">
        <f>IF(OR(Table2[[#This Row],[ Rural-Urban Continuum Code   2013]]=1,Table2[[#This Row],[ Rural-Urban Continuum Code   2013]]=2,Table2[[#This Row],[ Rural-Urban Continuum Code   2013]]=3),1,0)</f>
        <v>0</v>
      </c>
      <c r="G1672">
        <f>IF(OR(Table2[[#This Row],[ Rural-Urban Continuum Code   2013]]=4,Table2[[#This Row],[ Rural-Urban Continuum Code   2013]]=5,Table2[[#This Row],[ Rural-Urban Continuum Code   2013]]=6),1,0)</f>
        <v>0</v>
      </c>
      <c r="H1672">
        <f>IF(OR(Table2[[#This Row],[ Rural-Urban Continuum Code   2013]]=7,Table2[[#This Row],[ Rural-Urban Continuum Code   2013]]=8,Table2[[#This Row],[ Rural-Urban Continuum Code   2013]]=9),1,0)</f>
        <v>1</v>
      </c>
      <c r="I1672">
        <v>0.2</v>
      </c>
      <c r="J1672">
        <v>0.06</v>
      </c>
      <c r="K1672" s="17">
        <f>Table1[[#This Row],[Median Income 2018]]</f>
        <v>56259</v>
      </c>
      <c r="L1672">
        <f>(Table1[[#This Row],[Hospital Beds 2018]]/Table1[[#This Row],[Population Estimate 2018]])*1000</f>
        <v>0</v>
      </c>
      <c r="M1672" s="1">
        <v>0.81</v>
      </c>
      <c r="N1672">
        <f>Table1[[#This Row],[Population Estimate 2018]]</f>
        <v>6214</v>
      </c>
      <c r="O1672" t="str" cm="1">
        <f t="array" ref="O1672">_xlfn.IFS(Table2[[#This Row],[ Rural-Urban Continuum Code   2014]]=1,"Urban",Table2[[#This Row],[ Rural-Urban Continuum Code   2015]]=1, "Suburban",Table2[[#This Row],[ Rural-Urban Continuum Code   2016]]=1,"Rural")</f>
        <v>Rural</v>
      </c>
    </row>
    <row r="1673" spans="1:15" x14ac:dyDescent="0.3">
      <c r="A1673">
        <v>1677</v>
      </c>
      <c r="B1673" t="s">
        <v>1106</v>
      </c>
      <c r="C1673" t="s">
        <v>1114</v>
      </c>
      <c r="D1673" t="s">
        <v>21</v>
      </c>
      <c r="E1673">
        <v>7</v>
      </c>
      <c r="F1673">
        <f>IF(OR(Table2[[#This Row],[ Rural-Urban Continuum Code   2013]]=1,Table2[[#This Row],[ Rural-Urban Continuum Code   2013]]=2,Table2[[#This Row],[ Rural-Urban Continuum Code   2013]]=3),1,0)</f>
        <v>0</v>
      </c>
      <c r="G1673">
        <f>IF(OR(Table2[[#This Row],[ Rural-Urban Continuum Code   2013]]=4,Table2[[#This Row],[ Rural-Urban Continuum Code   2013]]=5,Table2[[#This Row],[ Rural-Urban Continuum Code   2013]]=6),1,0)</f>
        <v>0</v>
      </c>
      <c r="H1673">
        <f>IF(OR(Table2[[#This Row],[ Rural-Urban Continuum Code   2013]]=7,Table2[[#This Row],[ Rural-Urban Continuum Code   2013]]=8,Table2[[#This Row],[ Rural-Urban Continuum Code   2013]]=9),1,0)</f>
        <v>1</v>
      </c>
      <c r="I1673">
        <v>0.13</v>
      </c>
      <c r="J1673">
        <v>0.04</v>
      </c>
      <c r="K1673" s="17">
        <f>Table1[[#This Row],[Median Income 2018]]</f>
        <v>55787</v>
      </c>
      <c r="L1673">
        <f>(Table1[[#This Row],[Hospital Beds 2018]]/Table1[[#This Row],[Population Estimate 2018]])*1000</f>
        <v>2.2975829427442331</v>
      </c>
      <c r="M1673" s="1">
        <v>0.86</v>
      </c>
      <c r="N1673">
        <f>Table1[[#This Row],[Population Estimate 2018]]</f>
        <v>10881</v>
      </c>
      <c r="O1673" t="str" cm="1">
        <f t="array" ref="O1673">_xlfn.IFS(Table2[[#This Row],[ Rural-Urban Continuum Code   2014]]=1,"Urban",Table2[[#This Row],[ Rural-Urban Continuum Code   2015]]=1, "Suburban",Table2[[#This Row],[ Rural-Urban Continuum Code   2016]]=1,"Rural")</f>
        <v>Rural</v>
      </c>
    </row>
    <row r="1674" spans="1:15" x14ac:dyDescent="0.3">
      <c r="A1674">
        <v>1678</v>
      </c>
      <c r="B1674" t="s">
        <v>1106</v>
      </c>
      <c r="C1674" t="s">
        <v>1115</v>
      </c>
      <c r="D1674" t="s">
        <v>21</v>
      </c>
      <c r="E1674">
        <v>7</v>
      </c>
      <c r="F1674">
        <f>IF(OR(Table2[[#This Row],[ Rural-Urban Continuum Code   2013]]=1,Table2[[#This Row],[ Rural-Urban Continuum Code   2013]]=2,Table2[[#This Row],[ Rural-Urban Continuum Code   2013]]=3),1,0)</f>
        <v>0</v>
      </c>
      <c r="G1674">
        <f>IF(OR(Table2[[#This Row],[ Rural-Urban Continuum Code   2013]]=4,Table2[[#This Row],[ Rural-Urban Continuum Code   2013]]=5,Table2[[#This Row],[ Rural-Urban Continuum Code   2013]]=6),1,0)</f>
        <v>0</v>
      </c>
      <c r="H1674">
        <f>IF(OR(Table2[[#This Row],[ Rural-Urban Continuum Code   2013]]=7,Table2[[#This Row],[ Rural-Urban Continuum Code   2013]]=8,Table2[[#This Row],[ Rural-Urban Continuum Code   2013]]=9),1,0)</f>
        <v>1</v>
      </c>
      <c r="I1674">
        <v>0.22</v>
      </c>
      <c r="J1674">
        <v>0.06</v>
      </c>
      <c r="K1674" s="17">
        <f>Table1[[#This Row],[Median Income 2018]]</f>
        <v>59219</v>
      </c>
      <c r="L1674">
        <f>(Table1[[#This Row],[Hospital Beds 2018]]/Table1[[#This Row],[Population Estimate 2018]])*1000</f>
        <v>2.796420581655481</v>
      </c>
      <c r="M1674" s="1">
        <v>0.79</v>
      </c>
      <c r="N1674">
        <f>Table1[[#This Row],[Population Estimate 2018]]</f>
        <v>8940</v>
      </c>
      <c r="O1674" t="str" cm="1">
        <f t="array" ref="O1674">_xlfn.IFS(Table2[[#This Row],[ Rural-Urban Continuum Code   2014]]=1,"Urban",Table2[[#This Row],[ Rural-Urban Continuum Code   2015]]=1, "Suburban",Table2[[#This Row],[ Rural-Urban Continuum Code   2016]]=1,"Rural")</f>
        <v>Rural</v>
      </c>
    </row>
    <row r="1675" spans="1:15" x14ac:dyDescent="0.3">
      <c r="A1675">
        <v>1679</v>
      </c>
      <c r="B1675" t="s">
        <v>1106</v>
      </c>
      <c r="C1675" t="s">
        <v>264</v>
      </c>
      <c r="D1675" t="s">
        <v>21</v>
      </c>
      <c r="E1675">
        <v>7</v>
      </c>
      <c r="F1675">
        <f>IF(OR(Table2[[#This Row],[ Rural-Urban Continuum Code   2013]]=1,Table2[[#This Row],[ Rural-Urban Continuum Code   2013]]=2,Table2[[#This Row],[ Rural-Urban Continuum Code   2013]]=3),1,0)</f>
        <v>0</v>
      </c>
      <c r="G1675">
        <f>IF(OR(Table2[[#This Row],[ Rural-Urban Continuum Code   2013]]=4,Table2[[#This Row],[ Rural-Urban Continuum Code   2013]]=5,Table2[[#This Row],[ Rural-Urban Continuum Code   2013]]=6),1,0)</f>
        <v>0</v>
      </c>
      <c r="H1675">
        <f>IF(OR(Table2[[#This Row],[ Rural-Urban Continuum Code   2013]]=7,Table2[[#This Row],[ Rural-Urban Continuum Code   2013]]=8,Table2[[#This Row],[ Rural-Urban Continuum Code   2013]]=9),1,0)</f>
        <v>1</v>
      </c>
      <c r="I1675">
        <v>0.22</v>
      </c>
      <c r="J1675">
        <v>7.0000000000000007E-2</v>
      </c>
      <c r="K1675" s="17">
        <f>Table1[[#This Row],[Median Income 2018]]</f>
        <v>49995</v>
      </c>
      <c r="L1675">
        <f>(Table1[[#This Row],[Hospital Beds 2018]]/Table1[[#This Row],[Population Estimate 2018]])*1000</f>
        <v>7.8413284132841321</v>
      </c>
      <c r="M1675" s="1">
        <v>0.79</v>
      </c>
      <c r="N1675">
        <f>Table1[[#This Row],[Population Estimate 2018]]</f>
        <v>10840</v>
      </c>
      <c r="O1675" t="str" cm="1">
        <f t="array" ref="O1675">_xlfn.IFS(Table2[[#This Row],[ Rural-Urban Continuum Code   2014]]=1,"Urban",Table2[[#This Row],[ Rural-Urban Continuum Code   2015]]=1, "Suburban",Table2[[#This Row],[ Rural-Urban Continuum Code   2016]]=1,"Rural")</f>
        <v>Rural</v>
      </c>
    </row>
    <row r="1676" spans="1:15" x14ac:dyDescent="0.3">
      <c r="A1676">
        <v>1680</v>
      </c>
      <c r="B1676" t="s">
        <v>1106</v>
      </c>
      <c r="C1676" t="s">
        <v>945</v>
      </c>
      <c r="D1676" t="s">
        <v>21</v>
      </c>
      <c r="E1676">
        <v>3</v>
      </c>
      <c r="F1676">
        <f>IF(OR(Table2[[#This Row],[ Rural-Urban Continuum Code   2013]]=1,Table2[[#This Row],[ Rural-Urban Continuum Code   2013]]=2,Table2[[#This Row],[ Rural-Urban Continuum Code   2013]]=3),1,0)</f>
        <v>1</v>
      </c>
      <c r="G1676">
        <f>IF(OR(Table2[[#This Row],[ Rural-Urban Continuum Code   2013]]=4,Table2[[#This Row],[ Rural-Urban Continuum Code   2013]]=5,Table2[[#This Row],[ Rural-Urban Continuum Code   2013]]=6),1,0)</f>
        <v>0</v>
      </c>
      <c r="H1676">
        <f>IF(OR(Table2[[#This Row],[ Rural-Urban Continuum Code   2013]]=7,Table2[[#This Row],[ Rural-Urban Continuum Code   2013]]=8,Table2[[#This Row],[ Rural-Urban Continuum Code   2013]]=9),1,0)</f>
        <v>0</v>
      </c>
      <c r="I1676">
        <v>0.14000000000000001</v>
      </c>
      <c r="J1676">
        <v>0.05</v>
      </c>
      <c r="K1676" s="17">
        <f>Table1[[#This Row],[Median Income 2018]]</f>
        <v>55522</v>
      </c>
      <c r="L1676">
        <f>(Table1[[#This Row],[Hospital Beds 2018]]/Table1[[#This Row],[Population Estimate 2018]])*1000</f>
        <v>0</v>
      </c>
      <c r="M1676" s="1">
        <v>0.86</v>
      </c>
      <c r="N1676">
        <f>Table1[[#This Row],[Population Estimate 2018]]</f>
        <v>20083</v>
      </c>
      <c r="O1676" t="str" cm="1">
        <f t="array" ref="O1676">_xlfn.IFS(Table2[[#This Row],[ Rural-Urban Continuum Code   2014]]=1,"Urban",Table2[[#This Row],[ Rural-Urban Continuum Code   2015]]=1, "Suburban",Table2[[#This Row],[ Rural-Urban Continuum Code   2016]]=1,"Rural")</f>
        <v>Urban</v>
      </c>
    </row>
    <row r="1677" spans="1:15" x14ac:dyDescent="0.3">
      <c r="A1677">
        <v>1681</v>
      </c>
      <c r="B1677" t="s">
        <v>1106</v>
      </c>
      <c r="C1677" t="s">
        <v>1116</v>
      </c>
      <c r="D1677" t="s">
        <v>21</v>
      </c>
      <c r="E1677">
        <v>7</v>
      </c>
      <c r="F1677">
        <f>IF(OR(Table2[[#This Row],[ Rural-Urban Continuum Code   2013]]=1,Table2[[#This Row],[ Rural-Urban Continuum Code   2013]]=2,Table2[[#This Row],[ Rural-Urban Continuum Code   2013]]=3),1,0)</f>
        <v>0</v>
      </c>
      <c r="G1677">
        <f>IF(OR(Table2[[#This Row],[ Rural-Urban Continuum Code   2013]]=4,Table2[[#This Row],[ Rural-Urban Continuum Code   2013]]=5,Table2[[#This Row],[ Rural-Urban Continuum Code   2013]]=6),1,0)</f>
        <v>0</v>
      </c>
      <c r="H1677">
        <f>IF(OR(Table2[[#This Row],[ Rural-Urban Continuum Code   2013]]=7,Table2[[#This Row],[ Rural-Urban Continuum Code   2013]]=8,Table2[[#This Row],[ Rural-Urban Continuum Code   2013]]=9),1,0)</f>
        <v>1</v>
      </c>
      <c r="I1677">
        <v>0.19</v>
      </c>
      <c r="J1677">
        <v>0.08</v>
      </c>
      <c r="K1677" s="17">
        <f>Table1[[#This Row],[Median Income 2018]]</f>
        <v>47487</v>
      </c>
      <c r="L1677">
        <f>(Table1[[#This Row],[Hospital Beds 2018]]/Table1[[#This Row],[Population Estimate 2018]])*1000</f>
        <v>2.8682882055988985</v>
      </c>
      <c r="M1677" s="1">
        <v>0.75</v>
      </c>
      <c r="N1677">
        <f>Table1[[#This Row],[Population Estimate 2018]]</f>
        <v>8716</v>
      </c>
      <c r="O1677" t="str" cm="1">
        <f t="array" ref="O1677">_xlfn.IFS(Table2[[#This Row],[ Rural-Urban Continuum Code   2014]]=1,"Urban",Table2[[#This Row],[ Rural-Urban Continuum Code   2015]]=1, "Suburban",Table2[[#This Row],[ Rural-Urban Continuum Code   2016]]=1,"Rural")</f>
        <v>Rural</v>
      </c>
    </row>
    <row r="1678" spans="1:15" x14ac:dyDescent="0.3">
      <c r="A1678">
        <v>1682</v>
      </c>
      <c r="B1678" t="s">
        <v>1106</v>
      </c>
      <c r="C1678" t="s">
        <v>401</v>
      </c>
      <c r="D1678" t="s">
        <v>21</v>
      </c>
      <c r="E1678">
        <v>7</v>
      </c>
      <c r="F1678">
        <f>IF(OR(Table2[[#This Row],[ Rural-Urban Continuum Code   2013]]=1,Table2[[#This Row],[ Rural-Urban Continuum Code   2013]]=2,Table2[[#This Row],[ Rural-Urban Continuum Code   2013]]=3),1,0)</f>
        <v>0</v>
      </c>
      <c r="G1678">
        <f>IF(OR(Table2[[#This Row],[ Rural-Urban Continuum Code   2013]]=4,Table2[[#This Row],[ Rural-Urban Continuum Code   2013]]=5,Table2[[#This Row],[ Rural-Urban Continuum Code   2013]]=6),1,0)</f>
        <v>0</v>
      </c>
      <c r="H1678">
        <f>IF(OR(Table2[[#This Row],[ Rural-Urban Continuum Code   2013]]=7,Table2[[#This Row],[ Rural-Urban Continuum Code   2013]]=8,Table2[[#This Row],[ Rural-Urban Continuum Code   2013]]=9),1,0)</f>
        <v>1</v>
      </c>
      <c r="I1678">
        <v>0.17</v>
      </c>
      <c r="J1678">
        <v>0.05</v>
      </c>
      <c r="K1678" s="17">
        <f>Table1[[#This Row],[Median Income 2018]]</f>
        <v>56818</v>
      </c>
      <c r="L1678">
        <f>(Table1[[#This Row],[Hospital Beds 2018]]/Table1[[#This Row],[Population Estimate 2018]])*1000</f>
        <v>2.1932599434813786</v>
      </c>
      <c r="M1678" s="1">
        <v>0.83</v>
      </c>
      <c r="N1678">
        <f>Table1[[#This Row],[Population Estimate 2018]]</f>
        <v>23709</v>
      </c>
      <c r="O1678" t="str" cm="1">
        <f t="array" ref="O1678">_xlfn.IFS(Table2[[#This Row],[ Rural-Urban Continuum Code   2014]]=1,"Urban",Table2[[#This Row],[ Rural-Urban Continuum Code   2015]]=1, "Suburban",Table2[[#This Row],[ Rural-Urban Continuum Code   2016]]=1,"Rural")</f>
        <v>Rural</v>
      </c>
    </row>
    <row r="1679" spans="1:15" x14ac:dyDescent="0.3">
      <c r="A1679">
        <v>1683</v>
      </c>
      <c r="B1679" t="s">
        <v>1106</v>
      </c>
      <c r="C1679" t="s">
        <v>1117</v>
      </c>
      <c r="D1679" t="s">
        <v>21</v>
      </c>
      <c r="E1679">
        <v>9</v>
      </c>
      <c r="F1679">
        <f>IF(OR(Table2[[#This Row],[ Rural-Urban Continuum Code   2013]]=1,Table2[[#This Row],[ Rural-Urban Continuum Code   2013]]=2,Table2[[#This Row],[ Rural-Urban Continuum Code   2013]]=3),1,0)</f>
        <v>0</v>
      </c>
      <c r="G1679">
        <f>IF(OR(Table2[[#This Row],[ Rural-Urban Continuum Code   2013]]=4,Table2[[#This Row],[ Rural-Urban Continuum Code   2013]]=5,Table2[[#This Row],[ Rural-Urban Continuum Code   2013]]=6),1,0)</f>
        <v>0</v>
      </c>
      <c r="H1679">
        <f>IF(OR(Table2[[#This Row],[ Rural-Urban Continuum Code   2013]]=7,Table2[[#This Row],[ Rural-Urban Continuum Code   2013]]=8,Table2[[#This Row],[ Rural-Urban Continuum Code   2013]]=9),1,0)</f>
        <v>1</v>
      </c>
      <c r="I1679">
        <v>0.24</v>
      </c>
      <c r="J1679">
        <v>0.08</v>
      </c>
      <c r="K1679" s="17">
        <f>Table1[[#This Row],[Median Income 2018]]</f>
        <v>47097</v>
      </c>
      <c r="L1679">
        <f>(Table1[[#This Row],[Hospital Beds 2018]]/Table1[[#This Row],[Population Estimate 2018]])*1000</f>
        <v>0</v>
      </c>
      <c r="M1679" s="1">
        <v>0.79</v>
      </c>
      <c r="N1679">
        <f>Table1[[#This Row],[Population Estimate 2018]]</f>
        <v>1825</v>
      </c>
      <c r="O1679" t="str" cm="1">
        <f t="array" ref="O1679">_xlfn.IFS(Table2[[#This Row],[ Rural-Urban Continuum Code   2014]]=1,"Urban",Table2[[#This Row],[ Rural-Urban Continuum Code   2015]]=1, "Suburban",Table2[[#This Row],[ Rural-Urban Continuum Code   2016]]=1,"Rural")</f>
        <v>Rural</v>
      </c>
    </row>
    <row r="1680" spans="1:15" x14ac:dyDescent="0.3">
      <c r="A1680">
        <v>1684</v>
      </c>
      <c r="B1680" t="s">
        <v>1106</v>
      </c>
      <c r="C1680" t="s">
        <v>1118</v>
      </c>
      <c r="D1680" t="s">
        <v>21</v>
      </c>
      <c r="E1680">
        <v>3</v>
      </c>
      <c r="F1680">
        <f>IF(OR(Table2[[#This Row],[ Rural-Urban Continuum Code   2013]]=1,Table2[[#This Row],[ Rural-Urban Continuum Code   2013]]=2,Table2[[#This Row],[ Rural-Urban Continuum Code   2013]]=3),1,0)</f>
        <v>1</v>
      </c>
      <c r="G1680">
        <f>IF(OR(Table2[[#This Row],[ Rural-Urban Continuum Code   2013]]=4,Table2[[#This Row],[ Rural-Urban Continuum Code   2013]]=5,Table2[[#This Row],[ Rural-Urban Continuum Code   2013]]=6),1,0)</f>
        <v>0</v>
      </c>
      <c r="H1680">
        <f>IF(OR(Table2[[#This Row],[ Rural-Urban Continuum Code   2013]]=7,Table2[[#This Row],[ Rural-Urban Continuum Code   2013]]=8,Table2[[#This Row],[ Rural-Urban Continuum Code   2013]]=9),1,0)</f>
        <v>0</v>
      </c>
      <c r="I1680">
        <v>0.2</v>
      </c>
      <c r="J1680">
        <v>0.06</v>
      </c>
      <c r="K1680" s="17">
        <f>Table1[[#This Row],[Median Income 2018]]</f>
        <v>54635</v>
      </c>
      <c r="L1680">
        <f>(Table1[[#This Row],[Hospital Beds 2018]]/Table1[[#This Row],[Population Estimate 2018]])*1000</f>
        <v>0</v>
      </c>
      <c r="M1680" s="1">
        <v>0.8</v>
      </c>
      <c r="N1680">
        <f>Table1[[#This Row],[Population Estimate 2018]]</f>
        <v>5709</v>
      </c>
      <c r="O1680" t="str" cm="1">
        <f t="array" ref="O1680">_xlfn.IFS(Table2[[#This Row],[ Rural-Urban Continuum Code   2014]]=1,"Urban",Table2[[#This Row],[ Rural-Urban Continuum Code   2015]]=1, "Suburban",Table2[[#This Row],[ Rural-Urban Continuum Code   2016]]=1,"Rural")</f>
        <v>Urban</v>
      </c>
    </row>
    <row r="1681" spans="1:15" x14ac:dyDescent="0.3">
      <c r="A1681">
        <v>1685</v>
      </c>
      <c r="B1681" t="s">
        <v>1106</v>
      </c>
      <c r="C1681" t="s">
        <v>403</v>
      </c>
      <c r="D1681" t="s">
        <v>21</v>
      </c>
      <c r="E1681">
        <v>4</v>
      </c>
      <c r="F1681">
        <f>IF(OR(Table2[[#This Row],[ Rural-Urban Continuum Code   2013]]=1,Table2[[#This Row],[ Rural-Urban Continuum Code   2013]]=2,Table2[[#This Row],[ Rural-Urban Continuum Code   2013]]=3),1,0)</f>
        <v>0</v>
      </c>
      <c r="G1681">
        <f>IF(OR(Table2[[#This Row],[ Rural-Urban Continuum Code   2013]]=4,Table2[[#This Row],[ Rural-Urban Continuum Code   2013]]=5,Table2[[#This Row],[ Rural-Urban Continuum Code   2013]]=6),1,0)</f>
        <v>1</v>
      </c>
      <c r="H1681">
        <f>IF(OR(Table2[[#This Row],[ Rural-Urban Continuum Code   2013]]=7,Table2[[#This Row],[ Rural-Urban Continuum Code   2013]]=8,Table2[[#This Row],[ Rural-Urban Continuum Code   2013]]=9),1,0)</f>
        <v>0</v>
      </c>
      <c r="I1681">
        <v>0.19</v>
      </c>
      <c r="J1681">
        <v>7.0000000000000007E-2</v>
      </c>
      <c r="K1681" s="17">
        <f>Table1[[#This Row],[Median Income 2018]]</f>
        <v>51682</v>
      </c>
      <c r="L1681">
        <f>(Table1[[#This Row],[Hospital Beds 2018]]/Table1[[#This Row],[Population Estimate 2018]])*1000</f>
        <v>4.9196814438313723</v>
      </c>
      <c r="M1681" s="1">
        <v>0.81</v>
      </c>
      <c r="N1681">
        <f>Table1[[#This Row],[Population Estimate 2018]]</f>
        <v>36791</v>
      </c>
      <c r="O1681" t="str" cm="1">
        <f t="array" ref="O168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682" spans="1:15" x14ac:dyDescent="0.3">
      <c r="A1682">
        <v>1686</v>
      </c>
      <c r="B1682" t="s">
        <v>1106</v>
      </c>
      <c r="C1682" t="s">
        <v>268</v>
      </c>
      <c r="D1682" t="s">
        <v>21</v>
      </c>
      <c r="E1682">
        <v>2</v>
      </c>
      <c r="F1682">
        <f>IF(OR(Table2[[#This Row],[ Rural-Urban Continuum Code   2013]]=1,Table2[[#This Row],[ Rural-Urban Continuum Code   2013]]=2,Table2[[#This Row],[ Rural-Urban Continuum Code   2013]]=3),1,0)</f>
        <v>1</v>
      </c>
      <c r="G1682">
        <f>IF(OR(Table2[[#This Row],[ Rural-Urban Continuum Code   2013]]=4,Table2[[#This Row],[ Rural-Urban Continuum Code   2013]]=5,Table2[[#This Row],[ Rural-Urban Continuum Code   2013]]=6),1,0)</f>
        <v>0</v>
      </c>
      <c r="H1682">
        <f>IF(OR(Table2[[#This Row],[ Rural-Urban Continuum Code   2013]]=7,Table2[[#This Row],[ Rural-Urban Continuum Code   2013]]=8,Table2[[#This Row],[ Rural-Urban Continuum Code   2013]]=9),1,0)</f>
        <v>0</v>
      </c>
      <c r="I1682">
        <v>0.13</v>
      </c>
      <c r="J1682">
        <v>0.06</v>
      </c>
      <c r="K1682" s="17">
        <f>Table1[[#This Row],[Median Income 2018]]</f>
        <v>64580</v>
      </c>
      <c r="L1682">
        <f>(Table1[[#This Row],[Hospital Beds 2018]]/Table1[[#This Row],[Population Estimate 2018]])*1000</f>
        <v>4.0714084109511708</v>
      </c>
      <c r="M1682" s="1">
        <v>0.88</v>
      </c>
      <c r="N1682">
        <f>Table1[[#This Row],[Population Estimate 2018]]</f>
        <v>566880</v>
      </c>
      <c r="O1682" t="str" cm="1">
        <f t="array" ref="O1682">_xlfn.IFS(Table2[[#This Row],[ Rural-Urban Continuum Code   2014]]=1,"Urban",Table2[[#This Row],[ Rural-Urban Continuum Code   2015]]=1, "Suburban",Table2[[#This Row],[ Rural-Urban Continuum Code   2016]]=1,"Rural")</f>
        <v>Urban</v>
      </c>
    </row>
    <row r="1683" spans="1:15" x14ac:dyDescent="0.3">
      <c r="A1683">
        <v>1687</v>
      </c>
      <c r="B1683" t="s">
        <v>1106</v>
      </c>
      <c r="C1683" t="s">
        <v>1119</v>
      </c>
      <c r="D1683" t="s">
        <v>21</v>
      </c>
      <c r="E1683">
        <v>9</v>
      </c>
      <c r="F1683">
        <f>IF(OR(Table2[[#This Row],[ Rural-Urban Continuum Code   2013]]=1,Table2[[#This Row],[ Rural-Urban Continuum Code   2013]]=2,Table2[[#This Row],[ Rural-Urban Continuum Code   2013]]=3),1,0)</f>
        <v>0</v>
      </c>
      <c r="G1683">
        <f>IF(OR(Table2[[#This Row],[ Rural-Urban Continuum Code   2013]]=4,Table2[[#This Row],[ Rural-Urban Continuum Code   2013]]=5,Table2[[#This Row],[ Rural-Urban Continuum Code   2013]]=6),1,0)</f>
        <v>0</v>
      </c>
      <c r="H1683">
        <f>IF(OR(Table2[[#This Row],[ Rural-Urban Continuum Code   2013]]=7,Table2[[#This Row],[ Rural-Urban Continuum Code   2013]]=8,Table2[[#This Row],[ Rural-Urban Continuum Code   2013]]=9),1,0)</f>
        <v>1</v>
      </c>
      <c r="I1683">
        <v>0.25</v>
      </c>
      <c r="J1683">
        <v>0.06</v>
      </c>
      <c r="K1683" s="17">
        <f>Table1[[#This Row],[Median Income 2018]]</f>
        <v>48574</v>
      </c>
      <c r="L1683">
        <f>(Table1[[#This Row],[Hospital Beds 2018]]/Table1[[#This Row],[Population Estimate 2018]])*1000</f>
        <v>7.9096045197740112</v>
      </c>
      <c r="M1683" s="1">
        <v>0.77</v>
      </c>
      <c r="N1683">
        <f>Table1[[#This Row],[Population Estimate 2018]]</f>
        <v>1770</v>
      </c>
      <c r="O1683" t="str" cm="1">
        <f t="array" ref="O1683">_xlfn.IFS(Table2[[#This Row],[ Rural-Urban Continuum Code   2014]]=1,"Urban",Table2[[#This Row],[ Rural-Urban Continuum Code   2015]]=1, "Suburban",Table2[[#This Row],[ Rural-Urban Continuum Code   2016]]=1,"Rural")</f>
        <v>Rural</v>
      </c>
    </row>
    <row r="1684" spans="1:15" x14ac:dyDescent="0.3">
      <c r="A1684">
        <v>1688</v>
      </c>
      <c r="B1684" t="s">
        <v>1106</v>
      </c>
      <c r="C1684" t="s">
        <v>947</v>
      </c>
      <c r="D1684" t="s">
        <v>21</v>
      </c>
      <c r="E1684">
        <v>8</v>
      </c>
      <c r="F1684">
        <f>IF(OR(Table2[[#This Row],[ Rural-Urban Continuum Code   2013]]=1,Table2[[#This Row],[ Rural-Urban Continuum Code   2013]]=2,Table2[[#This Row],[ Rural-Urban Continuum Code   2013]]=3),1,0)</f>
        <v>0</v>
      </c>
      <c r="G1684">
        <f>IF(OR(Table2[[#This Row],[ Rural-Urban Continuum Code   2013]]=4,Table2[[#This Row],[ Rural-Urban Continuum Code   2013]]=5,Table2[[#This Row],[ Rural-Urban Continuum Code   2013]]=6),1,0)</f>
        <v>0</v>
      </c>
      <c r="H1684">
        <f>IF(OR(Table2[[#This Row],[ Rural-Urban Continuum Code   2013]]=7,Table2[[#This Row],[ Rural-Urban Continuum Code   2013]]=8,Table2[[#This Row],[ Rural-Urban Continuum Code   2013]]=9),1,0)</f>
        <v>1</v>
      </c>
      <c r="I1684">
        <v>0.23</v>
      </c>
      <c r="J1684">
        <v>7.0000000000000007E-2</v>
      </c>
      <c r="K1684" s="17">
        <f>Table1[[#This Row],[Median Income 2018]]</f>
        <v>56697</v>
      </c>
      <c r="L1684">
        <f>(Table1[[#This Row],[Hospital Beds 2018]]/Table1[[#This Row],[Population Estimate 2018]])*1000</f>
        <v>5.4278994029310663</v>
      </c>
      <c r="M1684" s="1">
        <v>0.77</v>
      </c>
      <c r="N1684">
        <f>Table1[[#This Row],[Population Estimate 2018]]</f>
        <v>5527</v>
      </c>
      <c r="O1684" t="str" cm="1">
        <f t="array" ref="O1684">_xlfn.IFS(Table2[[#This Row],[ Rural-Urban Continuum Code   2014]]=1,"Urban",Table2[[#This Row],[ Rural-Urban Continuum Code   2015]]=1, "Suburban",Table2[[#This Row],[ Rural-Urban Continuum Code   2016]]=1,"Rural")</f>
        <v>Rural</v>
      </c>
    </row>
    <row r="1685" spans="1:15" x14ac:dyDescent="0.3">
      <c r="A1685">
        <v>1689</v>
      </c>
      <c r="B1685" t="s">
        <v>1106</v>
      </c>
      <c r="C1685" t="s">
        <v>50</v>
      </c>
      <c r="D1685" t="s">
        <v>21</v>
      </c>
      <c r="E1685">
        <v>9</v>
      </c>
      <c r="F1685">
        <f>IF(OR(Table2[[#This Row],[ Rural-Urban Continuum Code   2013]]=1,Table2[[#This Row],[ Rural-Urban Continuum Code   2013]]=2,Table2[[#This Row],[ Rural-Urban Continuum Code   2013]]=3),1,0)</f>
        <v>0</v>
      </c>
      <c r="G1685">
        <f>IF(OR(Table2[[#This Row],[ Rural-Urban Continuum Code   2013]]=4,Table2[[#This Row],[ Rural-Urban Continuum Code   2013]]=5,Table2[[#This Row],[ Rural-Urban Continuum Code   2013]]=6),1,0)</f>
        <v>0</v>
      </c>
      <c r="H1685">
        <f>IF(OR(Table2[[#This Row],[ Rural-Urban Continuum Code   2013]]=7,Table2[[#This Row],[ Rural-Urban Continuum Code   2013]]=8,Table2[[#This Row],[ Rural-Urban Continuum Code   2013]]=9),1,0)</f>
        <v>1</v>
      </c>
      <c r="I1685">
        <v>0.28000000000000003</v>
      </c>
      <c r="J1685">
        <v>7.0000000000000007E-2</v>
      </c>
      <c r="K1685" s="17">
        <f>Table1[[#This Row],[Median Income 2018]]</f>
        <v>48778</v>
      </c>
      <c r="L1685">
        <f>(Table1[[#This Row],[Hospital Beds 2018]]/Table1[[#This Row],[Population Estimate 2018]])*1000</f>
        <v>4.6311610982467748</v>
      </c>
      <c r="M1685" s="1">
        <v>0.74</v>
      </c>
      <c r="N1685">
        <f>Table1[[#This Row],[Population Estimate 2018]]</f>
        <v>3023</v>
      </c>
      <c r="O1685" t="str" cm="1">
        <f t="array" ref="O1685">_xlfn.IFS(Table2[[#This Row],[ Rural-Urban Continuum Code   2014]]=1,"Urban",Table2[[#This Row],[ Rural-Urban Continuum Code   2015]]=1, "Suburban",Table2[[#This Row],[ Rural-Urban Continuum Code   2016]]=1,"Rural")</f>
        <v>Rural</v>
      </c>
    </row>
    <row r="1686" spans="1:15" x14ac:dyDescent="0.3">
      <c r="A1686">
        <v>1690</v>
      </c>
      <c r="B1686" t="s">
        <v>1106</v>
      </c>
      <c r="C1686" t="s">
        <v>1120</v>
      </c>
      <c r="D1686" t="s">
        <v>21</v>
      </c>
      <c r="E1686">
        <v>9</v>
      </c>
      <c r="F1686">
        <f>IF(OR(Table2[[#This Row],[ Rural-Urban Continuum Code   2013]]=1,Table2[[#This Row],[ Rural-Urban Continuum Code   2013]]=2,Table2[[#This Row],[ Rural-Urban Continuum Code   2013]]=3),1,0)</f>
        <v>0</v>
      </c>
      <c r="G1686">
        <f>IF(OR(Table2[[#This Row],[ Rural-Urban Continuum Code   2013]]=4,Table2[[#This Row],[ Rural-Urban Continuum Code   2013]]=5,Table2[[#This Row],[ Rural-Urban Continuum Code   2013]]=6),1,0)</f>
        <v>0</v>
      </c>
      <c r="H1686">
        <f>IF(OR(Table2[[#This Row],[ Rural-Urban Continuum Code   2013]]=7,Table2[[#This Row],[ Rural-Urban Continuum Code   2013]]=8,Table2[[#This Row],[ Rural-Urban Continuum Code   2013]]=9),1,0)</f>
        <v>1</v>
      </c>
      <c r="I1686">
        <v>0.24</v>
      </c>
      <c r="J1686">
        <v>0.08</v>
      </c>
      <c r="K1686" s="17">
        <f>Table1[[#This Row],[Median Income 2018]]</f>
        <v>43650</v>
      </c>
      <c r="L1686">
        <f>(Table1[[#This Row],[Hospital Beds 2018]]/Table1[[#This Row],[Population Estimate 2018]])*1000</f>
        <v>0</v>
      </c>
      <c r="M1686" s="1">
        <v>0.73</v>
      </c>
      <c r="N1686">
        <f>Table1[[#This Row],[Population Estimate 2018]]</f>
        <v>2608</v>
      </c>
      <c r="O1686" t="str" cm="1">
        <f t="array" ref="O1686">_xlfn.IFS(Table2[[#This Row],[ Rural-Urban Continuum Code   2014]]=1,"Urban",Table2[[#This Row],[ Rural-Urban Continuum Code   2015]]=1, "Suburban",Table2[[#This Row],[ Rural-Urban Continuum Code   2016]]=1,"Rural")</f>
        <v>Rural</v>
      </c>
    </row>
    <row r="1687" spans="1:15" x14ac:dyDescent="0.3">
      <c r="A1687">
        <v>1691</v>
      </c>
      <c r="B1687" t="s">
        <v>1106</v>
      </c>
      <c r="C1687" t="s">
        <v>1121</v>
      </c>
      <c r="D1687" t="s">
        <v>21</v>
      </c>
      <c r="E1687">
        <v>9</v>
      </c>
      <c r="F1687">
        <f>IF(OR(Table2[[#This Row],[ Rural-Urban Continuum Code   2013]]=1,Table2[[#This Row],[ Rural-Urban Continuum Code   2013]]=2,Table2[[#This Row],[ Rural-Urban Continuum Code   2013]]=3),1,0)</f>
        <v>0</v>
      </c>
      <c r="G1687">
        <f>IF(OR(Table2[[#This Row],[ Rural-Urban Continuum Code   2013]]=4,Table2[[#This Row],[ Rural-Urban Continuum Code   2013]]=5,Table2[[#This Row],[ Rural-Urban Continuum Code   2013]]=6),1,0)</f>
        <v>0</v>
      </c>
      <c r="H1687">
        <f>IF(OR(Table2[[#This Row],[ Rural-Urban Continuum Code   2013]]=7,Table2[[#This Row],[ Rural-Urban Continuum Code   2013]]=8,Table2[[#This Row],[ Rural-Urban Continuum Code   2013]]=9),1,0)</f>
        <v>1</v>
      </c>
      <c r="I1687">
        <v>0.25</v>
      </c>
      <c r="J1687">
        <v>0.08</v>
      </c>
      <c r="K1687" s="17">
        <f>Table1[[#This Row],[Median Income 2018]]</f>
        <v>49685</v>
      </c>
      <c r="L1687">
        <f>(Table1[[#This Row],[Hospital Beds 2018]]/Table1[[#This Row],[Population Estimate 2018]])*1000</f>
        <v>11.028632025450689</v>
      </c>
      <c r="M1687" s="1">
        <v>0.77</v>
      </c>
      <c r="N1687">
        <f>Table1[[#This Row],[Population Estimate 2018]]</f>
        <v>4715</v>
      </c>
      <c r="O1687" t="str" cm="1">
        <f t="array" ref="O1687">_xlfn.IFS(Table2[[#This Row],[ Rural-Urban Continuum Code   2014]]=1,"Urban",Table2[[#This Row],[ Rural-Urban Continuum Code   2015]]=1, "Suburban",Table2[[#This Row],[ Rural-Urban Continuum Code   2016]]=1,"Rural")</f>
        <v>Rural</v>
      </c>
    </row>
    <row r="1688" spans="1:15" x14ac:dyDescent="0.3">
      <c r="A1688">
        <v>1692</v>
      </c>
      <c r="B1688" t="s">
        <v>1106</v>
      </c>
      <c r="C1688" t="s">
        <v>1122</v>
      </c>
      <c r="D1688" t="s">
        <v>21</v>
      </c>
      <c r="E1688">
        <v>6</v>
      </c>
      <c r="F1688">
        <f>IF(OR(Table2[[#This Row],[ Rural-Urban Continuum Code   2013]]=1,Table2[[#This Row],[ Rural-Urban Continuum Code   2013]]=2,Table2[[#This Row],[ Rural-Urban Continuum Code   2013]]=3),1,0)</f>
        <v>0</v>
      </c>
      <c r="G1688">
        <f>IF(OR(Table2[[#This Row],[ Rural-Urban Continuum Code   2013]]=4,Table2[[#This Row],[ Rural-Urban Continuum Code   2013]]=5,Table2[[#This Row],[ Rural-Urban Continuum Code   2013]]=6),1,0)</f>
        <v>1</v>
      </c>
      <c r="H1688">
        <f>IF(OR(Table2[[#This Row],[ Rural-Urban Continuum Code   2013]]=7,Table2[[#This Row],[ Rural-Urban Continuum Code   2013]]=8,Table2[[#This Row],[ Rural-Urban Continuum Code   2013]]=9),1,0)</f>
        <v>0</v>
      </c>
      <c r="I1688">
        <v>0.21</v>
      </c>
      <c r="J1688">
        <v>7.0000000000000007E-2</v>
      </c>
      <c r="K1688" s="17">
        <f>Table1[[#This Row],[Median Income 2018]]</f>
        <v>49931</v>
      </c>
      <c r="L1688">
        <f>(Table1[[#This Row],[Hospital Beds 2018]]/Table1[[#This Row],[Population Estimate 2018]])*1000</f>
        <v>1.1631694039919973</v>
      </c>
      <c r="M1688" s="1">
        <v>0.82</v>
      </c>
      <c r="N1688">
        <f>Table1[[#This Row],[Population Estimate 2018]]</f>
        <v>21493</v>
      </c>
      <c r="O1688" t="str" cm="1">
        <f t="array" ref="O168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689" spans="1:15" x14ac:dyDescent="0.3">
      <c r="A1689">
        <v>1693</v>
      </c>
      <c r="B1689" t="s">
        <v>1106</v>
      </c>
      <c r="C1689" t="s">
        <v>1123</v>
      </c>
      <c r="D1689" t="s">
        <v>21</v>
      </c>
      <c r="E1689">
        <v>9</v>
      </c>
      <c r="F1689">
        <f>IF(OR(Table2[[#This Row],[ Rural-Urban Continuum Code   2013]]=1,Table2[[#This Row],[ Rural-Urban Continuum Code   2013]]=2,Table2[[#This Row],[ Rural-Urban Continuum Code   2013]]=3),1,0)</f>
        <v>0</v>
      </c>
      <c r="G1689">
        <f>IF(OR(Table2[[#This Row],[ Rural-Urban Continuum Code   2013]]=4,Table2[[#This Row],[ Rural-Urban Continuum Code   2013]]=5,Table2[[#This Row],[ Rural-Urban Continuum Code   2013]]=6),1,0)</f>
        <v>0</v>
      </c>
      <c r="H1689">
        <f>IF(OR(Table2[[#This Row],[ Rural-Urban Continuum Code   2013]]=7,Table2[[#This Row],[ Rural-Urban Continuum Code   2013]]=8,Table2[[#This Row],[ Rural-Urban Continuum Code   2013]]=9),1,0)</f>
        <v>1</v>
      </c>
      <c r="I1689">
        <v>0.28000000000000003</v>
      </c>
      <c r="J1689">
        <v>0.08</v>
      </c>
      <c r="K1689" s="17">
        <f>Table1[[#This Row],[Median Income 2018]]</f>
        <v>39192</v>
      </c>
      <c r="L1689">
        <f>(Table1[[#This Row],[Hospital Beds 2018]]/Table1[[#This Row],[Population Estimate 2018]])*1000</f>
        <v>5.2714812862414338</v>
      </c>
      <c r="M1689" s="1">
        <v>0.74</v>
      </c>
      <c r="N1689">
        <f>Table1[[#This Row],[Population Estimate 2018]]</f>
        <v>1897</v>
      </c>
      <c r="O1689" t="str" cm="1">
        <f t="array" ref="O1689">_xlfn.IFS(Table2[[#This Row],[ Rural-Urban Continuum Code   2014]]=1,"Urban",Table2[[#This Row],[ Rural-Urban Continuum Code   2015]]=1, "Suburban",Table2[[#This Row],[ Rural-Urban Continuum Code   2016]]=1,"Rural")</f>
        <v>Rural</v>
      </c>
    </row>
    <row r="1690" spans="1:15" x14ac:dyDescent="0.3">
      <c r="A1690">
        <v>1694</v>
      </c>
      <c r="B1690" t="s">
        <v>1106</v>
      </c>
      <c r="C1690" t="s">
        <v>273</v>
      </c>
      <c r="D1690" t="s">
        <v>21</v>
      </c>
      <c r="E1690">
        <v>9</v>
      </c>
      <c r="F1690">
        <f>IF(OR(Table2[[#This Row],[ Rural-Urban Continuum Code   2013]]=1,Table2[[#This Row],[ Rural-Urban Continuum Code   2013]]=2,Table2[[#This Row],[ Rural-Urban Continuum Code   2013]]=3),1,0)</f>
        <v>0</v>
      </c>
      <c r="G1690">
        <f>IF(OR(Table2[[#This Row],[ Rural-Urban Continuum Code   2013]]=4,Table2[[#This Row],[ Rural-Urban Continuum Code   2013]]=5,Table2[[#This Row],[ Rural-Urban Continuum Code   2013]]=6),1,0)</f>
        <v>0</v>
      </c>
      <c r="H1690">
        <f>IF(OR(Table2[[#This Row],[ Rural-Urban Continuum Code   2013]]=7,Table2[[#This Row],[ Rural-Urban Continuum Code   2013]]=8,Table2[[#This Row],[ Rural-Urban Continuum Code   2013]]=9),1,0)</f>
        <v>1</v>
      </c>
      <c r="I1690">
        <v>0.28999999999999998</v>
      </c>
      <c r="J1690">
        <v>0.08</v>
      </c>
      <c r="K1690" s="17">
        <f>Table1[[#This Row],[Median Income 2018]]</f>
        <v>46245</v>
      </c>
      <c r="L1690">
        <f>(Table1[[#This Row],[Hospital Beds 2018]]/Table1[[#This Row],[Population Estimate 2018]])*1000</f>
        <v>0</v>
      </c>
      <c r="M1690" s="1">
        <v>0.72</v>
      </c>
      <c r="N1690">
        <f>Table1[[#This Row],[Population Estimate 2018]]</f>
        <v>1987</v>
      </c>
      <c r="O1690" t="str" cm="1">
        <f t="array" ref="O1690">_xlfn.IFS(Table2[[#This Row],[ Rural-Urban Continuum Code   2014]]=1,"Urban",Table2[[#This Row],[ Rural-Urban Continuum Code   2015]]=1, "Suburban",Table2[[#This Row],[ Rural-Urban Continuum Code   2016]]=1,"Rural")</f>
        <v>Rural</v>
      </c>
    </row>
    <row r="1691" spans="1:15" x14ac:dyDescent="0.3">
      <c r="A1691">
        <v>1695</v>
      </c>
      <c r="B1691" t="s">
        <v>1106</v>
      </c>
      <c r="C1691" t="s">
        <v>1124</v>
      </c>
      <c r="D1691" t="s">
        <v>21</v>
      </c>
      <c r="E1691">
        <v>9</v>
      </c>
      <c r="F1691">
        <f>IF(OR(Table2[[#This Row],[ Rural-Urban Continuum Code   2013]]=1,Table2[[#This Row],[ Rural-Urban Continuum Code   2013]]=2,Table2[[#This Row],[ Rural-Urban Continuum Code   2013]]=3),1,0)</f>
        <v>0</v>
      </c>
      <c r="G1691">
        <f>IF(OR(Table2[[#This Row],[ Rural-Urban Continuum Code   2013]]=4,Table2[[#This Row],[ Rural-Urban Continuum Code   2013]]=5,Table2[[#This Row],[ Rural-Urban Continuum Code   2013]]=6),1,0)</f>
        <v>0</v>
      </c>
      <c r="H1691">
        <f>IF(OR(Table2[[#This Row],[ Rural-Urban Continuum Code   2013]]=7,Table2[[#This Row],[ Rural-Urban Continuum Code   2013]]=8,Table2[[#This Row],[ Rural-Urban Continuum Code   2013]]=9),1,0)</f>
        <v>1</v>
      </c>
      <c r="I1691">
        <v>0.24</v>
      </c>
      <c r="J1691">
        <v>7.0000000000000007E-2</v>
      </c>
      <c r="K1691" s="17">
        <f>Table1[[#This Row],[Median Income 2018]]</f>
        <v>59722</v>
      </c>
      <c r="L1691">
        <f>(Table1[[#This Row],[Hospital Beds 2018]]/Table1[[#This Row],[Population Estimate 2018]])*1000</f>
        <v>0</v>
      </c>
      <c r="M1691" s="1">
        <v>0.77</v>
      </c>
      <c r="N1691">
        <f>Table1[[#This Row],[Population Estimate 2018]]</f>
        <v>1996</v>
      </c>
      <c r="O1691" t="str" cm="1">
        <f t="array" ref="O1691">_xlfn.IFS(Table2[[#This Row],[ Rural-Urban Continuum Code   2014]]=1,"Urban",Table2[[#This Row],[ Rural-Urban Continuum Code   2015]]=1, "Suburban",Table2[[#This Row],[ Rural-Urban Continuum Code   2016]]=1,"Rural")</f>
        <v>Rural</v>
      </c>
    </row>
    <row r="1692" spans="1:15" x14ac:dyDescent="0.3">
      <c r="A1692">
        <v>1696</v>
      </c>
      <c r="B1692" t="s">
        <v>1106</v>
      </c>
      <c r="C1692" t="s">
        <v>156</v>
      </c>
      <c r="D1692" t="s">
        <v>21</v>
      </c>
      <c r="E1692">
        <v>9</v>
      </c>
      <c r="F1692">
        <f>IF(OR(Table2[[#This Row],[ Rural-Urban Continuum Code   2013]]=1,Table2[[#This Row],[ Rural-Urban Continuum Code   2013]]=2,Table2[[#This Row],[ Rural-Urban Continuum Code   2013]]=3),1,0)</f>
        <v>0</v>
      </c>
      <c r="G1692">
        <f>IF(OR(Table2[[#This Row],[ Rural-Urban Continuum Code   2013]]=4,Table2[[#This Row],[ Rural-Urban Continuum Code   2013]]=5,Table2[[#This Row],[ Rural-Urban Continuum Code   2013]]=6),1,0)</f>
        <v>0</v>
      </c>
      <c r="H1692">
        <f>IF(OR(Table2[[#This Row],[ Rural-Urban Continuum Code   2013]]=7,Table2[[#This Row],[ Rural-Urban Continuum Code   2013]]=8,Table2[[#This Row],[ Rural-Urban Continuum Code   2013]]=9),1,0)</f>
        <v>1</v>
      </c>
      <c r="I1692">
        <v>0.23</v>
      </c>
      <c r="J1692">
        <v>7.0000000000000007E-2</v>
      </c>
      <c r="K1692" s="17">
        <f>Table1[[#This Row],[Median Income 2018]]</f>
        <v>56724</v>
      </c>
      <c r="L1692">
        <f>(Table1[[#This Row],[Hospital Beds 2018]]/Table1[[#This Row],[Population Estimate 2018]])*1000</f>
        <v>0</v>
      </c>
      <c r="M1692" s="1">
        <v>0.78</v>
      </c>
      <c r="N1692">
        <f>Table1[[#This Row],[Population Estimate 2018]]</f>
        <v>660</v>
      </c>
      <c r="O1692" t="str" cm="1">
        <f t="array" ref="O1692">_xlfn.IFS(Table2[[#This Row],[ Rural-Urban Continuum Code   2014]]=1,"Urban",Table2[[#This Row],[ Rural-Urban Continuum Code   2015]]=1, "Suburban",Table2[[#This Row],[ Rural-Urban Continuum Code   2016]]=1,"Rural")</f>
        <v>Rural</v>
      </c>
    </row>
    <row r="1693" spans="1:15" x14ac:dyDescent="0.3">
      <c r="A1693">
        <v>1697</v>
      </c>
      <c r="B1693" t="s">
        <v>1106</v>
      </c>
      <c r="C1693" t="s">
        <v>678</v>
      </c>
      <c r="D1693" t="s">
        <v>21</v>
      </c>
      <c r="E1693">
        <v>8</v>
      </c>
      <c r="F1693">
        <f>IF(OR(Table2[[#This Row],[ Rural-Urban Continuum Code   2013]]=1,Table2[[#This Row],[ Rural-Urban Continuum Code   2013]]=2,Table2[[#This Row],[ Rural-Urban Continuum Code   2013]]=3),1,0)</f>
        <v>0</v>
      </c>
      <c r="G1693">
        <f>IF(OR(Table2[[#This Row],[ Rural-Urban Continuum Code   2013]]=4,Table2[[#This Row],[ Rural-Urban Continuum Code   2013]]=5,Table2[[#This Row],[ Rural-Urban Continuum Code   2013]]=6),1,0)</f>
        <v>0</v>
      </c>
      <c r="H1693">
        <f>IF(OR(Table2[[#This Row],[ Rural-Urban Continuum Code   2013]]=7,Table2[[#This Row],[ Rural-Urban Continuum Code   2013]]=8,Table2[[#This Row],[ Rural-Urban Continuum Code   2013]]=9),1,0)</f>
        <v>1</v>
      </c>
      <c r="I1693">
        <v>0.26</v>
      </c>
      <c r="J1693">
        <v>7.0000000000000007E-2</v>
      </c>
      <c r="K1693" s="17">
        <f>Table1[[#This Row],[Median Income 2018]]</f>
        <v>45221</v>
      </c>
      <c r="L1693">
        <f>(Table1[[#This Row],[Hospital Beds 2018]]/Table1[[#This Row],[Population Estimate 2018]])*1000</f>
        <v>0</v>
      </c>
      <c r="M1693" s="1">
        <v>0.75</v>
      </c>
      <c r="N1693">
        <f>Table1[[#This Row],[Population Estimate 2018]]</f>
        <v>2356</v>
      </c>
      <c r="O1693" t="str" cm="1">
        <f t="array" ref="O1693">_xlfn.IFS(Table2[[#This Row],[ Rural-Urban Continuum Code   2014]]=1,"Urban",Table2[[#This Row],[ Rural-Urban Continuum Code   2015]]=1, "Suburban",Table2[[#This Row],[ Rural-Urban Continuum Code   2016]]=1,"Rural")</f>
        <v>Rural</v>
      </c>
    </row>
    <row r="1694" spans="1:15" x14ac:dyDescent="0.3">
      <c r="A1694">
        <v>1698</v>
      </c>
      <c r="B1694" t="s">
        <v>1106</v>
      </c>
      <c r="C1694" t="s">
        <v>421</v>
      </c>
      <c r="D1694" t="s">
        <v>21</v>
      </c>
      <c r="E1694">
        <v>3</v>
      </c>
      <c r="F1694">
        <f>IF(OR(Table2[[#This Row],[ Rural-Urban Continuum Code   2013]]=1,Table2[[#This Row],[ Rural-Urban Continuum Code   2013]]=2,Table2[[#This Row],[ Rural-Urban Continuum Code   2013]]=3),1,0)</f>
        <v>1</v>
      </c>
      <c r="G1694">
        <f>IF(OR(Table2[[#This Row],[ Rural-Urban Continuum Code   2013]]=4,Table2[[#This Row],[ Rural-Urban Continuum Code   2013]]=5,Table2[[#This Row],[ Rural-Urban Continuum Code   2013]]=6),1,0)</f>
        <v>0</v>
      </c>
      <c r="H1694">
        <f>IF(OR(Table2[[#This Row],[ Rural-Urban Continuum Code   2013]]=7,Table2[[#This Row],[ Rural-Urban Continuum Code   2013]]=8,Table2[[#This Row],[ Rural-Urban Continuum Code   2013]]=9),1,0)</f>
        <v>0</v>
      </c>
      <c r="I1694">
        <v>0.15</v>
      </c>
      <c r="J1694">
        <v>0.05</v>
      </c>
      <c r="K1694" s="17">
        <f>Table1[[#This Row],[Median Income 2018]]</f>
        <v>53792</v>
      </c>
      <c r="L1694">
        <f>(Table1[[#This Row],[Hospital Beds 2018]]/Table1[[#This Row],[Population Estimate 2018]])*1000</f>
        <v>2.5808755498563474</v>
      </c>
      <c r="M1694" s="1">
        <v>0.86</v>
      </c>
      <c r="N1694">
        <f>Table1[[#This Row],[Population Estimate 2018]]</f>
        <v>61607</v>
      </c>
      <c r="O1694" t="str" cm="1">
        <f t="array" ref="O1694">_xlfn.IFS(Table2[[#This Row],[ Rural-Urban Continuum Code   2014]]=1,"Urban",Table2[[#This Row],[ Rural-Urban Continuum Code   2015]]=1, "Suburban",Table2[[#This Row],[ Rural-Urban Continuum Code   2016]]=1,"Rural")</f>
        <v>Urban</v>
      </c>
    </row>
    <row r="1695" spans="1:15" x14ac:dyDescent="0.3">
      <c r="A1695">
        <v>1699</v>
      </c>
      <c r="B1695" t="s">
        <v>1106</v>
      </c>
      <c r="C1695" t="s">
        <v>338</v>
      </c>
      <c r="D1695" t="s">
        <v>21</v>
      </c>
      <c r="E1695">
        <v>3</v>
      </c>
      <c r="F1695">
        <f>IF(OR(Table2[[#This Row],[ Rural-Urban Continuum Code   2013]]=1,Table2[[#This Row],[ Rural-Urban Continuum Code   2013]]=2,Table2[[#This Row],[ Rural-Urban Continuum Code   2013]]=3),1,0)</f>
        <v>1</v>
      </c>
      <c r="G1695">
        <f>IF(OR(Table2[[#This Row],[ Rural-Urban Continuum Code   2013]]=4,Table2[[#This Row],[ Rural-Urban Continuum Code   2013]]=5,Table2[[#This Row],[ Rural-Urban Continuum Code   2013]]=6),1,0)</f>
        <v>0</v>
      </c>
      <c r="H1695">
        <f>IF(OR(Table2[[#This Row],[ Rural-Urban Continuum Code   2013]]=7,Table2[[#This Row],[ Rural-Urban Continuum Code   2013]]=8,Table2[[#This Row],[ Rural-Urban Continuum Code   2013]]=9),1,0)</f>
        <v>0</v>
      </c>
      <c r="I1695">
        <v>0.2</v>
      </c>
      <c r="J1695">
        <v>0.08</v>
      </c>
      <c r="K1695" s="17">
        <f>Table1[[#This Row],[Median Income 2018]]</f>
        <v>60608</v>
      </c>
      <c r="L1695">
        <f>(Table1[[#This Row],[Hospital Beds 2018]]/Table1[[#This Row],[Population Estimate 2018]])*1000</f>
        <v>6.7887931034482758</v>
      </c>
      <c r="M1695" s="1">
        <v>0.81</v>
      </c>
      <c r="N1695">
        <f>Table1[[#This Row],[Population Estimate 2018]]</f>
        <v>9280</v>
      </c>
      <c r="O1695" t="str" cm="1">
        <f t="array" ref="O1695">_xlfn.IFS(Table2[[#This Row],[ Rural-Urban Continuum Code   2014]]=1,"Urban",Table2[[#This Row],[ Rural-Urban Continuum Code   2015]]=1, "Suburban",Table2[[#This Row],[ Rural-Urban Continuum Code   2016]]=1,"Rural")</f>
        <v>Urban</v>
      </c>
    </row>
    <row r="1696" spans="1:15" x14ac:dyDescent="0.3">
      <c r="A1696">
        <v>1700</v>
      </c>
      <c r="B1696" t="s">
        <v>1106</v>
      </c>
      <c r="C1696" t="s">
        <v>752</v>
      </c>
      <c r="D1696" t="s">
        <v>21</v>
      </c>
      <c r="E1696">
        <v>9</v>
      </c>
      <c r="F1696">
        <f>IF(OR(Table2[[#This Row],[ Rural-Urban Continuum Code   2013]]=1,Table2[[#This Row],[ Rural-Urban Continuum Code   2013]]=2,Table2[[#This Row],[ Rural-Urban Continuum Code   2013]]=3),1,0)</f>
        <v>0</v>
      </c>
      <c r="G1696">
        <f>IF(OR(Table2[[#This Row],[ Rural-Urban Continuum Code   2013]]=4,Table2[[#This Row],[ Rural-Urban Continuum Code   2013]]=5,Table2[[#This Row],[ Rural-Urban Continuum Code   2013]]=6),1,0)</f>
        <v>0</v>
      </c>
      <c r="H1696">
        <f>IF(OR(Table2[[#This Row],[ Rural-Urban Continuum Code   2013]]=7,Table2[[#This Row],[ Rural-Urban Continuum Code   2013]]=8,Table2[[#This Row],[ Rural-Urban Continuum Code   2013]]=9),1,0)</f>
        <v>1</v>
      </c>
      <c r="I1696">
        <v>0.26</v>
      </c>
      <c r="J1696">
        <v>0.08</v>
      </c>
      <c r="K1696" s="17">
        <f>Table1[[#This Row],[Median Income 2018]]</f>
        <v>49321</v>
      </c>
      <c r="L1696">
        <f>(Table1[[#This Row],[Hospital Beds 2018]]/Table1[[#This Row],[Population Estimate 2018]])*1000</f>
        <v>5.5865921787709496</v>
      </c>
      <c r="M1696" s="1">
        <v>0.75</v>
      </c>
      <c r="N1696">
        <f>Table1[[#This Row],[Population Estimate 2018]]</f>
        <v>3401</v>
      </c>
      <c r="O1696" t="str" cm="1">
        <f t="array" ref="O1696">_xlfn.IFS(Table2[[#This Row],[ Rural-Urban Continuum Code   2014]]=1,"Urban",Table2[[#This Row],[ Rural-Urban Continuum Code   2015]]=1, "Suburban",Table2[[#This Row],[ Rural-Urban Continuum Code   2016]]=1,"Rural")</f>
        <v>Rural</v>
      </c>
    </row>
    <row r="1697" spans="1:15" x14ac:dyDescent="0.3">
      <c r="A1697">
        <v>1701</v>
      </c>
      <c r="B1697" t="s">
        <v>1106</v>
      </c>
      <c r="C1697" t="s">
        <v>1125</v>
      </c>
      <c r="D1697" t="s">
        <v>21</v>
      </c>
      <c r="E1697">
        <v>9</v>
      </c>
      <c r="F1697">
        <f>IF(OR(Table2[[#This Row],[ Rural-Urban Continuum Code   2013]]=1,Table2[[#This Row],[ Rural-Urban Continuum Code   2013]]=2,Table2[[#This Row],[ Rural-Urban Continuum Code   2013]]=3),1,0)</f>
        <v>0</v>
      </c>
      <c r="G1697">
        <f>IF(OR(Table2[[#This Row],[ Rural-Urban Continuum Code   2013]]=4,Table2[[#This Row],[ Rural-Urban Continuum Code   2013]]=5,Table2[[#This Row],[ Rural-Urban Continuum Code   2013]]=6),1,0)</f>
        <v>0</v>
      </c>
      <c r="H1697">
        <f>IF(OR(Table2[[#This Row],[ Rural-Urban Continuum Code   2013]]=7,Table2[[#This Row],[ Rural-Urban Continuum Code   2013]]=8,Table2[[#This Row],[ Rural-Urban Continuum Code   2013]]=9),1,0)</f>
        <v>1</v>
      </c>
      <c r="I1697">
        <v>0.28000000000000003</v>
      </c>
      <c r="J1697">
        <v>0.08</v>
      </c>
      <c r="K1697" s="17">
        <f>Table1[[#This Row],[Median Income 2018]]</f>
        <v>47047</v>
      </c>
      <c r="L1697">
        <f>(Table1[[#This Row],[Hospital Beds 2018]]/Table1[[#This Row],[Population Estimate 2018]])*1000</f>
        <v>0</v>
      </c>
      <c r="M1697" s="1">
        <v>0.72</v>
      </c>
      <c r="N1697">
        <f>Table1[[#This Row],[Population Estimate 2018]]</f>
        <v>916</v>
      </c>
      <c r="O1697" t="str" cm="1">
        <f t="array" ref="O1697">_xlfn.IFS(Table2[[#This Row],[ Rural-Urban Continuum Code   2014]]=1,"Urban",Table2[[#This Row],[ Rural-Urban Continuum Code   2015]]=1, "Suburban",Table2[[#This Row],[ Rural-Urban Continuum Code   2016]]=1,"Rural")</f>
        <v>Rural</v>
      </c>
    </row>
    <row r="1698" spans="1:15" x14ac:dyDescent="0.3">
      <c r="A1698">
        <v>1702</v>
      </c>
      <c r="B1698" t="s">
        <v>1106</v>
      </c>
      <c r="C1698" t="s">
        <v>1126</v>
      </c>
      <c r="D1698" t="s">
        <v>21</v>
      </c>
      <c r="E1698">
        <v>9</v>
      </c>
      <c r="F1698">
        <f>IF(OR(Table2[[#This Row],[ Rural-Urban Continuum Code   2013]]=1,Table2[[#This Row],[ Rural-Urban Continuum Code   2013]]=2,Table2[[#This Row],[ Rural-Urban Continuum Code   2013]]=3),1,0)</f>
        <v>0</v>
      </c>
      <c r="G1698">
        <f>IF(OR(Table2[[#This Row],[ Rural-Urban Continuum Code   2013]]=4,Table2[[#This Row],[ Rural-Urban Continuum Code   2013]]=5,Table2[[#This Row],[ Rural-Urban Continuum Code   2013]]=6),1,0)</f>
        <v>0</v>
      </c>
      <c r="H1698">
        <f>IF(OR(Table2[[#This Row],[ Rural-Urban Continuum Code   2013]]=7,Table2[[#This Row],[ Rural-Urban Continuum Code   2013]]=8,Table2[[#This Row],[ Rural-Urban Continuum Code   2013]]=9),1,0)</f>
        <v>1</v>
      </c>
      <c r="I1698">
        <v>0.25</v>
      </c>
      <c r="J1698">
        <v>7.0000000000000007E-2</v>
      </c>
      <c r="K1698" s="17">
        <f>Table1[[#This Row],[Median Income 2018]]</f>
        <v>43880</v>
      </c>
      <c r="L1698">
        <f>(Table1[[#This Row],[Hospital Beds 2018]]/Table1[[#This Row],[Population Estimate 2018]])*1000</f>
        <v>0</v>
      </c>
      <c r="M1698" s="1">
        <v>0.77</v>
      </c>
      <c r="N1698">
        <f>Table1[[#This Row],[Population Estimate 2018]]</f>
        <v>2806</v>
      </c>
      <c r="O1698" t="str" cm="1">
        <f t="array" ref="O1698">_xlfn.IFS(Table2[[#This Row],[ Rural-Urban Continuum Code   2014]]=1,"Urban",Table2[[#This Row],[ Rural-Urban Continuum Code   2015]]=1, "Suburban",Table2[[#This Row],[ Rural-Urban Continuum Code   2016]]=1,"Rural")</f>
        <v>Rural</v>
      </c>
    </row>
    <row r="1699" spans="1:15" x14ac:dyDescent="0.3">
      <c r="A1699">
        <v>1703</v>
      </c>
      <c r="B1699" t="s">
        <v>1106</v>
      </c>
      <c r="C1699" t="s">
        <v>1044</v>
      </c>
      <c r="D1699" t="s">
        <v>21</v>
      </c>
      <c r="E1699">
        <v>7</v>
      </c>
      <c r="F1699">
        <f>IF(OR(Table2[[#This Row],[ Rural-Urban Continuum Code   2013]]=1,Table2[[#This Row],[ Rural-Urban Continuum Code   2013]]=2,Table2[[#This Row],[ Rural-Urban Continuum Code   2013]]=3),1,0)</f>
        <v>0</v>
      </c>
      <c r="G1699">
        <f>IF(OR(Table2[[#This Row],[ Rural-Urban Continuum Code   2013]]=4,Table2[[#This Row],[ Rural-Urban Continuum Code   2013]]=5,Table2[[#This Row],[ Rural-Urban Continuum Code   2013]]=6),1,0)</f>
        <v>0</v>
      </c>
      <c r="H1699">
        <f>IF(OR(Table2[[#This Row],[ Rural-Urban Continuum Code   2013]]=7,Table2[[#This Row],[ Rural-Urban Continuum Code   2013]]=8,Table2[[#This Row],[ Rural-Urban Continuum Code   2013]]=9),1,0)</f>
        <v>1</v>
      </c>
      <c r="I1699">
        <v>0.22</v>
      </c>
      <c r="J1699">
        <v>0.06</v>
      </c>
      <c r="K1699" s="17">
        <f>Table1[[#This Row],[Median Income 2018]]</f>
        <v>55965</v>
      </c>
      <c r="L1699">
        <f>(Table1[[#This Row],[Hospital Beds 2018]]/Table1[[#This Row],[Population Estimate 2018]])*1000</f>
        <v>4.1265474552957357</v>
      </c>
      <c r="M1699" s="1">
        <v>0.8</v>
      </c>
      <c r="N1699">
        <f>Table1[[#This Row],[Population Estimate 2018]]</f>
        <v>10178</v>
      </c>
      <c r="O1699" t="str" cm="1">
        <f t="array" ref="O1699">_xlfn.IFS(Table2[[#This Row],[ Rural-Urban Continuum Code   2014]]=1,"Urban",Table2[[#This Row],[ Rural-Urban Continuum Code   2015]]=1, "Suburban",Table2[[#This Row],[ Rural-Urban Continuum Code   2016]]=1,"Rural")</f>
        <v>Rural</v>
      </c>
    </row>
    <row r="1700" spans="1:15" x14ac:dyDescent="0.3">
      <c r="A1700">
        <v>1704</v>
      </c>
      <c r="B1700" t="s">
        <v>1106</v>
      </c>
      <c r="C1700" t="s">
        <v>1127</v>
      </c>
      <c r="D1700" t="s">
        <v>21</v>
      </c>
      <c r="E1700">
        <v>9</v>
      </c>
      <c r="F1700">
        <f>IF(OR(Table2[[#This Row],[ Rural-Urban Continuum Code   2013]]=1,Table2[[#This Row],[ Rural-Urban Continuum Code   2013]]=2,Table2[[#This Row],[ Rural-Urban Continuum Code   2013]]=3),1,0)</f>
        <v>0</v>
      </c>
      <c r="G1700">
        <f>IF(OR(Table2[[#This Row],[ Rural-Urban Continuum Code   2013]]=4,Table2[[#This Row],[ Rural-Urban Continuum Code   2013]]=5,Table2[[#This Row],[ Rural-Urban Continuum Code   2013]]=6),1,0)</f>
        <v>0</v>
      </c>
      <c r="H1700">
        <f>IF(OR(Table2[[#This Row],[ Rural-Urban Continuum Code   2013]]=7,Table2[[#This Row],[ Rural-Urban Continuum Code   2013]]=8,Table2[[#This Row],[ Rural-Urban Continuum Code   2013]]=9),1,0)</f>
        <v>1</v>
      </c>
      <c r="I1700">
        <v>0.3</v>
      </c>
      <c r="J1700">
        <v>0.12</v>
      </c>
      <c r="K1700" s="17">
        <f>Table1[[#This Row],[Median Income 2018]]</f>
        <v>46220</v>
      </c>
      <c r="L1700">
        <f>(Table1[[#This Row],[Hospital Beds 2018]]/Table1[[#This Row],[Population Estimate 2018]])*1000</f>
        <v>0</v>
      </c>
      <c r="M1700" s="1">
        <v>0.7</v>
      </c>
      <c r="N1700">
        <f>Table1[[#This Row],[Population Estimate 2018]]</f>
        <v>682</v>
      </c>
      <c r="O1700" t="str" cm="1">
        <f t="array" ref="O1700">_xlfn.IFS(Table2[[#This Row],[ Rural-Urban Continuum Code   2014]]=1,"Urban",Table2[[#This Row],[ Rural-Urban Continuum Code   2015]]=1, "Suburban",Table2[[#This Row],[ Rural-Urban Continuum Code   2016]]=1,"Rural")</f>
        <v>Rural</v>
      </c>
    </row>
    <row r="1701" spans="1:15" x14ac:dyDescent="0.3">
      <c r="A1701">
        <v>1705</v>
      </c>
      <c r="B1701" t="s">
        <v>1106</v>
      </c>
      <c r="C1701" t="s">
        <v>159</v>
      </c>
      <c r="D1701" t="s">
        <v>21</v>
      </c>
      <c r="E1701">
        <v>3</v>
      </c>
      <c r="F1701">
        <f>IF(OR(Table2[[#This Row],[ Rural-Urban Continuum Code   2013]]=1,Table2[[#This Row],[ Rural-Urban Continuum Code   2013]]=2,Table2[[#This Row],[ Rural-Urban Continuum Code   2013]]=3),1,0)</f>
        <v>1</v>
      </c>
      <c r="G1701">
        <f>IF(OR(Table2[[#This Row],[ Rural-Urban Continuum Code   2013]]=4,Table2[[#This Row],[ Rural-Urban Continuum Code   2013]]=5,Table2[[#This Row],[ Rural-Urban Continuum Code   2013]]=6),1,0)</f>
        <v>0</v>
      </c>
      <c r="H1701">
        <f>IF(OR(Table2[[#This Row],[ Rural-Urban Continuum Code   2013]]=7,Table2[[#This Row],[ Rural-Urban Continuum Code   2013]]=8,Table2[[#This Row],[ Rural-Urban Continuum Code   2013]]=9),1,0)</f>
        <v>0</v>
      </c>
      <c r="I1701">
        <v>0.21</v>
      </c>
      <c r="J1701">
        <v>7.0000000000000007E-2</v>
      </c>
      <c r="K1701" s="17">
        <f>Table1[[#This Row],[Median Income 2018]]</f>
        <v>52292</v>
      </c>
      <c r="L1701">
        <f>(Table1[[#This Row],[Hospital Beds 2018]]/Table1[[#This Row],[Population Estimate 2018]])*1000</f>
        <v>3.8651824366110081</v>
      </c>
      <c r="M1701" s="1">
        <v>0.8</v>
      </c>
      <c r="N1701">
        <f>Table1[[#This Row],[Population Estimate 2018]]</f>
        <v>6468</v>
      </c>
      <c r="O1701" t="str" cm="1">
        <f t="array" ref="O1701">_xlfn.IFS(Table2[[#This Row],[ Rural-Urban Continuum Code   2014]]=1,"Urban",Table2[[#This Row],[ Rural-Urban Continuum Code   2015]]=1, "Suburban",Table2[[#This Row],[ Rural-Urban Continuum Code   2016]]=1,"Rural")</f>
        <v>Urban</v>
      </c>
    </row>
    <row r="1702" spans="1:15" x14ac:dyDescent="0.3">
      <c r="A1702">
        <v>1706</v>
      </c>
      <c r="B1702" t="s">
        <v>1106</v>
      </c>
      <c r="C1702" t="s">
        <v>57</v>
      </c>
      <c r="D1702" t="s">
        <v>21</v>
      </c>
      <c r="E1702">
        <v>7</v>
      </c>
      <c r="F1702">
        <f>IF(OR(Table2[[#This Row],[ Rural-Urban Continuum Code   2013]]=1,Table2[[#This Row],[ Rural-Urban Continuum Code   2013]]=2,Table2[[#This Row],[ Rural-Urban Continuum Code   2013]]=3),1,0)</f>
        <v>0</v>
      </c>
      <c r="G1702">
        <f>IF(OR(Table2[[#This Row],[ Rural-Urban Continuum Code   2013]]=4,Table2[[#This Row],[ Rural-Urban Continuum Code   2013]]=5,Table2[[#This Row],[ Rural-Urban Continuum Code   2013]]=6),1,0)</f>
        <v>0</v>
      </c>
      <c r="H1702">
        <f>IF(OR(Table2[[#This Row],[ Rural-Urban Continuum Code   2013]]=7,Table2[[#This Row],[ Rural-Urban Continuum Code   2013]]=8,Table2[[#This Row],[ Rural-Urban Continuum Code   2013]]=9),1,0)</f>
        <v>1</v>
      </c>
      <c r="I1702">
        <v>0.24</v>
      </c>
      <c r="J1702">
        <v>7.0000000000000007E-2</v>
      </c>
      <c r="K1702" s="17">
        <f>Table1[[#This Row],[Median Income 2018]]</f>
        <v>47075</v>
      </c>
      <c r="L1702">
        <f>(Table1[[#This Row],[Hospital Beds 2018]]/Table1[[#This Row],[Population Estimate 2018]])*1000</f>
        <v>8.0315626320980691</v>
      </c>
      <c r="M1702" s="1">
        <v>0.79</v>
      </c>
      <c r="N1702">
        <f>Table1[[#This Row],[Population Estimate 2018]]</f>
        <v>7097</v>
      </c>
      <c r="O1702" t="str" cm="1">
        <f t="array" ref="O1702">_xlfn.IFS(Table2[[#This Row],[ Rural-Urban Continuum Code   2014]]=1,"Urban",Table2[[#This Row],[ Rural-Urban Continuum Code   2015]]=1, "Suburban",Table2[[#This Row],[ Rural-Urban Continuum Code   2016]]=1,"Rural")</f>
        <v>Rural</v>
      </c>
    </row>
    <row r="1703" spans="1:15" x14ac:dyDescent="0.3">
      <c r="A1703">
        <v>1707</v>
      </c>
      <c r="B1703" t="s">
        <v>1106</v>
      </c>
      <c r="C1703" t="s">
        <v>162</v>
      </c>
      <c r="D1703" t="s">
        <v>21</v>
      </c>
      <c r="E1703">
        <v>8</v>
      </c>
      <c r="F1703">
        <f>IF(OR(Table2[[#This Row],[ Rural-Urban Continuum Code   2013]]=1,Table2[[#This Row],[ Rural-Urban Continuum Code   2013]]=2,Table2[[#This Row],[ Rural-Urban Continuum Code   2013]]=3),1,0)</f>
        <v>0</v>
      </c>
      <c r="G1703">
        <f>IF(OR(Table2[[#This Row],[ Rural-Urban Continuum Code   2013]]=4,Table2[[#This Row],[ Rural-Urban Continuum Code   2013]]=5,Table2[[#This Row],[ Rural-Urban Continuum Code   2013]]=6),1,0)</f>
        <v>0</v>
      </c>
      <c r="H1703">
        <f>IF(OR(Table2[[#This Row],[ Rural-Urban Continuum Code   2013]]=7,Table2[[#This Row],[ Rural-Urban Continuum Code   2013]]=8,Table2[[#This Row],[ Rural-Urban Continuum Code   2013]]=9),1,0)</f>
        <v>1</v>
      </c>
      <c r="I1703">
        <v>0.19</v>
      </c>
      <c r="J1703">
        <v>0.05</v>
      </c>
      <c r="K1703" s="17">
        <f>Table1[[#This Row],[Median Income 2018]]</f>
        <v>52401</v>
      </c>
      <c r="L1703">
        <f>(Table1[[#This Row],[Hospital Beds 2018]]/Table1[[#This Row],[Population Estimate 2018]])*1000</f>
        <v>4.8694974678613168</v>
      </c>
      <c r="M1703" s="1">
        <v>0.64</v>
      </c>
      <c r="N1703">
        <f>Table1[[#This Row],[Population Estimate 2018]]</f>
        <v>5134</v>
      </c>
      <c r="O1703" t="str" cm="1">
        <f t="array" ref="O1703">_xlfn.IFS(Table2[[#This Row],[ Rural-Urban Continuum Code   2014]]=1,"Urban",Table2[[#This Row],[ Rural-Urban Continuum Code   2015]]=1, "Suburban",Table2[[#This Row],[ Rural-Urban Continuum Code   2016]]=1,"Rural")</f>
        <v>Rural</v>
      </c>
    </row>
    <row r="1704" spans="1:15" x14ac:dyDescent="0.3">
      <c r="A1704">
        <v>1708</v>
      </c>
      <c r="B1704" t="s">
        <v>1106</v>
      </c>
      <c r="C1704" t="s">
        <v>1128</v>
      </c>
      <c r="D1704" t="s">
        <v>21</v>
      </c>
      <c r="E1704">
        <v>7</v>
      </c>
      <c r="F1704">
        <f>IF(OR(Table2[[#This Row],[ Rural-Urban Continuum Code   2013]]=1,Table2[[#This Row],[ Rural-Urban Continuum Code   2013]]=2,Table2[[#This Row],[ Rural-Urban Continuum Code   2013]]=3),1,0)</f>
        <v>0</v>
      </c>
      <c r="G1704">
        <f>IF(OR(Table2[[#This Row],[ Rural-Urban Continuum Code   2013]]=4,Table2[[#This Row],[ Rural-Urban Continuum Code   2013]]=5,Table2[[#This Row],[ Rural-Urban Continuum Code   2013]]=6),1,0)</f>
        <v>0</v>
      </c>
      <c r="H1704">
        <f>IF(OR(Table2[[#This Row],[ Rural-Urban Continuum Code   2013]]=7,Table2[[#This Row],[ Rural-Urban Continuum Code   2013]]=8,Table2[[#This Row],[ Rural-Urban Continuum Code   2013]]=9),1,0)</f>
        <v>1</v>
      </c>
      <c r="I1704">
        <v>0.2</v>
      </c>
      <c r="J1704">
        <v>0.06</v>
      </c>
      <c r="K1704" s="17">
        <f>Table1[[#This Row],[Median Income 2018]]</f>
        <v>64456</v>
      </c>
      <c r="L1704">
        <f>(Table1[[#This Row],[Hospital Beds 2018]]/Table1[[#This Row],[Population Estimate 2018]])*1000</f>
        <v>1.5281173594132031</v>
      </c>
      <c r="M1704" s="1">
        <v>0.81</v>
      </c>
      <c r="N1704">
        <f>Table1[[#This Row],[Population Estimate 2018]]</f>
        <v>6544</v>
      </c>
      <c r="O1704" t="str" cm="1">
        <f t="array" ref="O1704">_xlfn.IFS(Table2[[#This Row],[ Rural-Urban Continuum Code   2014]]=1,"Urban",Table2[[#This Row],[ Rural-Urban Continuum Code   2015]]=1, "Suburban",Table2[[#This Row],[ Rural-Urban Continuum Code   2016]]=1,"Rural")</f>
        <v>Rural</v>
      </c>
    </row>
    <row r="1705" spans="1:15" x14ac:dyDescent="0.3">
      <c r="A1705">
        <v>1709</v>
      </c>
      <c r="B1705" t="s">
        <v>1106</v>
      </c>
      <c r="C1705" t="s">
        <v>1129</v>
      </c>
      <c r="D1705" t="s">
        <v>21</v>
      </c>
      <c r="E1705">
        <v>7</v>
      </c>
      <c r="F1705">
        <f>IF(OR(Table2[[#This Row],[ Rural-Urban Continuum Code   2013]]=1,Table2[[#This Row],[ Rural-Urban Continuum Code   2013]]=2,Table2[[#This Row],[ Rural-Urban Continuum Code   2013]]=3),1,0)</f>
        <v>0</v>
      </c>
      <c r="G1705">
        <f>IF(OR(Table2[[#This Row],[ Rural-Urban Continuum Code   2013]]=4,Table2[[#This Row],[ Rural-Urban Continuum Code   2013]]=5,Table2[[#This Row],[ Rural-Urban Continuum Code   2013]]=6),1,0)</f>
        <v>0</v>
      </c>
      <c r="H1705">
        <f>IF(OR(Table2[[#This Row],[ Rural-Urban Continuum Code   2013]]=7,Table2[[#This Row],[ Rural-Urban Continuum Code   2013]]=8,Table2[[#This Row],[ Rural-Urban Continuum Code   2013]]=9),1,0)</f>
        <v>1</v>
      </c>
      <c r="I1705">
        <v>0.27</v>
      </c>
      <c r="J1705">
        <v>0.08</v>
      </c>
      <c r="K1705" s="17">
        <f>Table1[[#This Row],[Median Income 2018]]</f>
        <v>52086</v>
      </c>
      <c r="L1705">
        <f>(Table1[[#This Row],[Hospital Beds 2018]]/Table1[[#This Row],[Population Estimate 2018]])*1000</f>
        <v>2.2441092133150482</v>
      </c>
      <c r="M1705" s="1">
        <v>0.75</v>
      </c>
      <c r="N1705">
        <f>Table1[[#This Row],[Population Estimate 2018]]</f>
        <v>8021</v>
      </c>
      <c r="O1705" t="str" cm="1">
        <f t="array" ref="O1705">_xlfn.IFS(Table2[[#This Row],[ Rural-Urban Continuum Code   2014]]=1,"Urban",Table2[[#This Row],[ Rural-Urban Continuum Code   2015]]=1, "Suburban",Table2[[#This Row],[ Rural-Urban Continuum Code   2016]]=1,"Rural")</f>
        <v>Rural</v>
      </c>
    </row>
    <row r="1706" spans="1:15" x14ac:dyDescent="0.3">
      <c r="A1706">
        <v>1710</v>
      </c>
      <c r="B1706" t="s">
        <v>1106</v>
      </c>
      <c r="C1706" t="s">
        <v>1130</v>
      </c>
      <c r="D1706" t="s">
        <v>21</v>
      </c>
      <c r="E1706">
        <v>9</v>
      </c>
      <c r="F1706">
        <f>IF(OR(Table2[[#This Row],[ Rural-Urban Continuum Code   2013]]=1,Table2[[#This Row],[ Rural-Urban Continuum Code   2013]]=2,Table2[[#This Row],[ Rural-Urban Continuum Code   2013]]=3),1,0)</f>
        <v>0</v>
      </c>
      <c r="G1706">
        <f>IF(OR(Table2[[#This Row],[ Rural-Urban Continuum Code   2013]]=4,Table2[[#This Row],[ Rural-Urban Continuum Code   2013]]=5,Table2[[#This Row],[ Rural-Urban Continuum Code   2013]]=6),1,0)</f>
        <v>0</v>
      </c>
      <c r="H1706">
        <f>IF(OR(Table2[[#This Row],[ Rural-Urban Continuum Code   2013]]=7,Table2[[#This Row],[ Rural-Urban Continuum Code   2013]]=8,Table2[[#This Row],[ Rural-Urban Continuum Code   2013]]=9),1,0)</f>
        <v>1</v>
      </c>
      <c r="I1706">
        <v>0.31</v>
      </c>
      <c r="J1706">
        <v>0.06</v>
      </c>
      <c r="K1706" s="17">
        <f>Table1[[#This Row],[Median Income 2018]]</f>
        <v>48429</v>
      </c>
      <c r="L1706">
        <f>(Table1[[#This Row],[Hospital Beds 2018]]/Table1[[#This Row],[Population Estimate 2018]])*1000</f>
        <v>0</v>
      </c>
      <c r="M1706" s="1">
        <v>0.7</v>
      </c>
      <c r="N1706">
        <f>Table1[[#This Row],[Population Estimate 2018]]</f>
        <v>810</v>
      </c>
      <c r="O1706" t="str" cm="1">
        <f t="array" ref="O1706">_xlfn.IFS(Table2[[#This Row],[ Rural-Urban Continuum Code   2014]]=1,"Urban",Table2[[#This Row],[ Rural-Urban Continuum Code   2015]]=1, "Suburban",Table2[[#This Row],[ Rural-Urban Continuum Code   2016]]=1,"Rural")</f>
        <v>Rural</v>
      </c>
    </row>
    <row r="1707" spans="1:15" x14ac:dyDescent="0.3">
      <c r="A1707">
        <v>1711</v>
      </c>
      <c r="B1707" t="s">
        <v>1106</v>
      </c>
      <c r="C1707" t="s">
        <v>1131</v>
      </c>
      <c r="D1707" t="s">
        <v>21</v>
      </c>
      <c r="E1707">
        <v>8</v>
      </c>
      <c r="F1707">
        <f>IF(OR(Table2[[#This Row],[ Rural-Urban Continuum Code   2013]]=1,Table2[[#This Row],[ Rural-Urban Continuum Code   2013]]=2,Table2[[#This Row],[ Rural-Urban Continuum Code   2013]]=3),1,0)</f>
        <v>0</v>
      </c>
      <c r="G1707">
        <f>IF(OR(Table2[[#This Row],[ Rural-Urban Continuum Code   2013]]=4,Table2[[#This Row],[ Rural-Urban Continuum Code   2013]]=5,Table2[[#This Row],[ Rural-Urban Continuum Code   2013]]=6),1,0)</f>
        <v>0</v>
      </c>
      <c r="H1707">
        <f>IF(OR(Table2[[#This Row],[ Rural-Urban Continuum Code   2013]]=7,Table2[[#This Row],[ Rural-Urban Continuum Code   2013]]=8,Table2[[#This Row],[ Rural-Urban Continuum Code   2013]]=9),1,0)</f>
        <v>1</v>
      </c>
      <c r="I1707">
        <v>0.24</v>
      </c>
      <c r="J1707">
        <v>0.08</v>
      </c>
      <c r="K1707" s="17">
        <f>Table1[[#This Row],[Median Income 2018]]</f>
        <v>46986</v>
      </c>
      <c r="L1707">
        <f>(Table1[[#This Row],[Hospital Beds 2018]]/Table1[[#This Row],[Population Estimate 2018]])*1000</f>
        <v>2.7639579878385847</v>
      </c>
      <c r="M1707" s="1">
        <v>0.78</v>
      </c>
      <c r="N1707">
        <f>Table1[[#This Row],[Population Estimate 2018]]</f>
        <v>3618</v>
      </c>
      <c r="O1707" t="str" cm="1">
        <f t="array" ref="O1707">_xlfn.IFS(Table2[[#This Row],[ Rural-Urban Continuum Code   2014]]=1,"Urban",Table2[[#This Row],[ Rural-Urban Continuum Code   2015]]=1, "Suburban",Table2[[#This Row],[ Rural-Urban Continuum Code   2016]]=1,"Rural")</f>
        <v>Rural</v>
      </c>
    </row>
    <row r="1708" spans="1:15" x14ac:dyDescent="0.3">
      <c r="A1708">
        <v>1712</v>
      </c>
      <c r="B1708" t="s">
        <v>1106</v>
      </c>
      <c r="C1708" t="s">
        <v>542</v>
      </c>
      <c r="D1708" t="s">
        <v>21</v>
      </c>
      <c r="E1708">
        <v>9</v>
      </c>
      <c r="F1708">
        <f>IF(OR(Table2[[#This Row],[ Rural-Urban Continuum Code   2013]]=1,Table2[[#This Row],[ Rural-Urban Continuum Code   2013]]=2,Table2[[#This Row],[ Rural-Urban Continuum Code   2013]]=3),1,0)</f>
        <v>0</v>
      </c>
      <c r="G1708">
        <f>IF(OR(Table2[[#This Row],[ Rural-Urban Continuum Code   2013]]=4,Table2[[#This Row],[ Rural-Urban Continuum Code   2013]]=5,Table2[[#This Row],[ Rural-Urban Continuum Code   2013]]=6),1,0)</f>
        <v>0</v>
      </c>
      <c r="H1708">
        <f>IF(OR(Table2[[#This Row],[ Rural-Urban Continuum Code   2013]]=7,Table2[[#This Row],[ Rural-Urban Continuum Code   2013]]=8,Table2[[#This Row],[ Rural-Urban Continuum Code   2013]]=9),1,0)</f>
        <v>1</v>
      </c>
      <c r="I1708">
        <v>0.25</v>
      </c>
      <c r="J1708">
        <v>0.08</v>
      </c>
      <c r="K1708" s="17">
        <f>Table1[[#This Row],[Median Income 2018]]</f>
        <v>47906</v>
      </c>
      <c r="L1708">
        <f>(Table1[[#This Row],[Hospital Beds 2018]]/Table1[[#This Row],[Population Estimate 2018]])*1000</f>
        <v>8.3145266658748067</v>
      </c>
      <c r="M1708" s="1">
        <v>0.76</v>
      </c>
      <c r="N1708">
        <f>Table1[[#This Row],[Population Estimate 2018]]</f>
        <v>8419</v>
      </c>
      <c r="O1708" t="str" cm="1">
        <f t="array" ref="O1708">_xlfn.IFS(Table2[[#This Row],[ Rural-Urban Continuum Code   2014]]=1,"Urban",Table2[[#This Row],[ Rural-Urban Continuum Code   2015]]=1, "Suburban",Table2[[#This Row],[ Rural-Urban Continuum Code   2016]]=1,"Rural")</f>
        <v>Rural</v>
      </c>
    </row>
    <row r="1709" spans="1:15" x14ac:dyDescent="0.3">
      <c r="A1709">
        <v>1713</v>
      </c>
      <c r="B1709" t="s">
        <v>1106</v>
      </c>
      <c r="C1709" t="s">
        <v>1132</v>
      </c>
      <c r="D1709" t="s">
        <v>21</v>
      </c>
      <c r="E1709">
        <v>2</v>
      </c>
      <c r="F1709">
        <f>IF(OR(Table2[[#This Row],[ Rural-Urban Continuum Code   2013]]=1,Table2[[#This Row],[ Rural-Urban Continuum Code   2013]]=2,Table2[[#This Row],[ Rural-Urban Continuum Code   2013]]=3),1,0)</f>
        <v>1</v>
      </c>
      <c r="G1709">
        <f>IF(OR(Table2[[#This Row],[ Rural-Urban Continuum Code   2013]]=4,Table2[[#This Row],[ Rural-Urban Continuum Code   2013]]=5,Table2[[#This Row],[ Rural-Urban Continuum Code   2013]]=6),1,0)</f>
        <v>0</v>
      </c>
      <c r="H1709">
        <f>IF(OR(Table2[[#This Row],[ Rural-Urban Continuum Code   2013]]=7,Table2[[#This Row],[ Rural-Urban Continuum Code   2013]]=8,Table2[[#This Row],[ Rural-Urban Continuum Code   2013]]=9),1,0)</f>
        <v>0</v>
      </c>
      <c r="I1709">
        <v>0.14000000000000001</v>
      </c>
      <c r="J1709">
        <v>0.05</v>
      </c>
      <c r="K1709" s="17">
        <f>Table1[[#This Row],[Median Income 2018]]</f>
        <v>58618</v>
      </c>
      <c r="L1709">
        <f>(Table1[[#This Row],[Hospital Beds 2018]]/Table1[[#This Row],[Population Estimate 2018]])*1000</f>
        <v>5.9570337123981947</v>
      </c>
      <c r="M1709" s="1">
        <v>0.84</v>
      </c>
      <c r="N1709">
        <f>Table1[[#This Row],[Population Estimate 2018]]</f>
        <v>317272</v>
      </c>
      <c r="O1709" t="str" cm="1">
        <f t="array" ref="O1709">_xlfn.IFS(Table2[[#This Row],[ Rural-Urban Continuum Code   2014]]=1,"Urban",Table2[[#This Row],[ Rural-Urban Continuum Code   2015]]=1, "Suburban",Table2[[#This Row],[ Rural-Urban Continuum Code   2016]]=1,"Rural")</f>
        <v>Urban</v>
      </c>
    </row>
    <row r="1710" spans="1:15" x14ac:dyDescent="0.3">
      <c r="A1710">
        <v>1714</v>
      </c>
      <c r="B1710" t="s">
        <v>1106</v>
      </c>
      <c r="C1710" t="s">
        <v>164</v>
      </c>
      <c r="D1710" t="s">
        <v>21</v>
      </c>
      <c r="E1710">
        <v>5</v>
      </c>
      <c r="F1710">
        <f>IF(OR(Table2[[#This Row],[ Rural-Urban Continuum Code   2013]]=1,Table2[[#This Row],[ Rural-Urban Continuum Code   2013]]=2,Table2[[#This Row],[ Rural-Urban Continuum Code   2013]]=3),1,0)</f>
        <v>0</v>
      </c>
      <c r="G1710">
        <f>IF(OR(Table2[[#This Row],[ Rural-Urban Continuum Code   2013]]=4,Table2[[#This Row],[ Rural-Urban Continuum Code   2013]]=5,Table2[[#This Row],[ Rural-Urban Continuum Code   2013]]=6),1,0)</f>
        <v>1</v>
      </c>
      <c r="H1710">
        <f>IF(OR(Table2[[#This Row],[ Rural-Urban Continuum Code   2013]]=7,Table2[[#This Row],[ Rural-Urban Continuum Code   2013]]=8,Table2[[#This Row],[ Rural-Urban Continuum Code   2013]]=9),1,0)</f>
        <v>0</v>
      </c>
      <c r="I1710">
        <v>0.19</v>
      </c>
      <c r="J1710">
        <v>0.08</v>
      </c>
      <c r="K1710" s="17">
        <f>Table1[[#This Row],[Median Income 2018]]</f>
        <v>56803</v>
      </c>
      <c r="L1710">
        <f>(Table1[[#This Row],[Hospital Beds 2018]]/Table1[[#This Row],[Population Estimate 2018]])*1000</f>
        <v>3.2968594571550378</v>
      </c>
      <c r="M1710" s="1">
        <v>0.83</v>
      </c>
      <c r="N1710">
        <f>Table1[[#This Row],[Population Estimate 2018]]</f>
        <v>35185</v>
      </c>
      <c r="O1710" t="str" cm="1">
        <f t="array" ref="O171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711" spans="1:15" x14ac:dyDescent="0.3">
      <c r="A1711">
        <v>1715</v>
      </c>
      <c r="B1711" t="s">
        <v>1106</v>
      </c>
      <c r="C1711" t="s">
        <v>166</v>
      </c>
      <c r="D1711" t="s">
        <v>21</v>
      </c>
      <c r="E1711">
        <v>9</v>
      </c>
      <c r="F1711">
        <f>IF(OR(Table2[[#This Row],[ Rural-Urban Continuum Code   2013]]=1,Table2[[#This Row],[ Rural-Urban Continuum Code   2013]]=2,Table2[[#This Row],[ Rural-Urban Continuum Code   2013]]=3),1,0)</f>
        <v>0</v>
      </c>
      <c r="G1711">
        <f>IF(OR(Table2[[#This Row],[ Rural-Urban Continuum Code   2013]]=4,Table2[[#This Row],[ Rural-Urban Continuum Code   2013]]=5,Table2[[#This Row],[ Rural-Urban Continuum Code   2013]]=6),1,0)</f>
        <v>0</v>
      </c>
      <c r="H1711">
        <f>IF(OR(Table2[[#This Row],[ Rural-Urban Continuum Code   2013]]=7,Table2[[#This Row],[ Rural-Urban Continuum Code   2013]]=8,Table2[[#This Row],[ Rural-Urban Continuum Code   2013]]=9),1,0)</f>
        <v>1</v>
      </c>
      <c r="I1711">
        <v>0.23</v>
      </c>
      <c r="J1711">
        <v>7.0000000000000007E-2</v>
      </c>
      <c r="K1711" s="17">
        <f>Table1[[#This Row],[Median Income 2018]]</f>
        <v>55531</v>
      </c>
      <c r="L1711">
        <f>(Table1[[#This Row],[Hospital Beds 2018]]/Table1[[#This Row],[Population Estimate 2018]])*1000</f>
        <v>0</v>
      </c>
      <c r="M1711" s="1">
        <v>0.77</v>
      </c>
      <c r="N1711">
        <f>Table1[[#This Row],[Population Estimate 2018]]</f>
        <v>749</v>
      </c>
      <c r="O1711" t="str" cm="1">
        <f t="array" ref="O1711">_xlfn.IFS(Table2[[#This Row],[ Rural-Urban Continuum Code   2014]]=1,"Urban",Table2[[#This Row],[ Rural-Urban Continuum Code   2015]]=1, "Suburban",Table2[[#This Row],[ Rural-Urban Continuum Code   2016]]=1,"Rural")</f>
        <v>Rural</v>
      </c>
    </row>
    <row r="1712" spans="1:15" x14ac:dyDescent="0.3">
      <c r="A1712">
        <v>1716</v>
      </c>
      <c r="B1712" t="s">
        <v>1106</v>
      </c>
      <c r="C1712" t="s">
        <v>1133</v>
      </c>
      <c r="D1712" t="s">
        <v>21</v>
      </c>
      <c r="E1712">
        <v>9</v>
      </c>
      <c r="F1712">
        <f>IF(OR(Table2[[#This Row],[ Rural-Urban Continuum Code   2013]]=1,Table2[[#This Row],[ Rural-Urban Continuum Code   2013]]=2,Table2[[#This Row],[ Rural-Urban Continuum Code   2013]]=3),1,0)</f>
        <v>0</v>
      </c>
      <c r="G1712">
        <f>IF(OR(Table2[[#This Row],[ Rural-Urban Continuum Code   2013]]=4,Table2[[#This Row],[ Rural-Urban Continuum Code   2013]]=5,Table2[[#This Row],[ Rural-Urban Continuum Code   2013]]=6),1,0)</f>
        <v>0</v>
      </c>
      <c r="H1712">
        <f>IF(OR(Table2[[#This Row],[ Rural-Urban Continuum Code   2013]]=7,Table2[[#This Row],[ Rural-Urban Continuum Code   2013]]=8,Table2[[#This Row],[ Rural-Urban Continuum Code   2013]]=9),1,0)</f>
        <v>1</v>
      </c>
      <c r="I1712">
        <v>0.27</v>
      </c>
      <c r="J1712">
        <v>0.1</v>
      </c>
      <c r="K1712" s="17">
        <f>Table1[[#This Row],[Median Income 2018]]</f>
        <v>47797</v>
      </c>
      <c r="L1712">
        <f>(Table1[[#This Row],[Hospital Beds 2018]]/Table1[[#This Row],[Population Estimate 2018]])*1000</f>
        <v>0</v>
      </c>
      <c r="M1712" s="1">
        <v>0.75</v>
      </c>
      <c r="N1712">
        <f>Table1[[#This Row],[Population Estimate 2018]]</f>
        <v>618</v>
      </c>
      <c r="O1712" t="str" cm="1">
        <f t="array" ref="O1712">_xlfn.IFS(Table2[[#This Row],[ Rural-Urban Continuum Code   2014]]=1,"Urban",Table2[[#This Row],[ Rural-Urban Continuum Code   2015]]=1, "Suburban",Table2[[#This Row],[ Rural-Urban Continuum Code   2016]]=1,"Rural")</f>
        <v>Rural</v>
      </c>
    </row>
    <row r="1713" spans="1:15" x14ac:dyDescent="0.3">
      <c r="A1713">
        <v>1717</v>
      </c>
      <c r="B1713" t="s">
        <v>1106</v>
      </c>
      <c r="C1713" t="s">
        <v>690</v>
      </c>
      <c r="D1713" t="s">
        <v>21</v>
      </c>
      <c r="E1713">
        <v>9</v>
      </c>
      <c r="F1713">
        <f>IF(OR(Table2[[#This Row],[ Rural-Urban Continuum Code   2013]]=1,Table2[[#This Row],[ Rural-Urban Continuum Code   2013]]=2,Table2[[#This Row],[ Rural-Urban Continuum Code   2013]]=3),1,0)</f>
        <v>0</v>
      </c>
      <c r="G1713">
        <f>IF(OR(Table2[[#This Row],[ Rural-Urban Continuum Code   2013]]=4,Table2[[#This Row],[ Rural-Urban Continuum Code   2013]]=5,Table2[[#This Row],[ Rural-Urban Continuum Code   2013]]=6),1,0)</f>
        <v>0</v>
      </c>
      <c r="H1713">
        <f>IF(OR(Table2[[#This Row],[ Rural-Urban Continuum Code   2013]]=7,Table2[[#This Row],[ Rural-Urban Continuum Code   2013]]=8,Table2[[#This Row],[ Rural-Urban Continuum Code   2013]]=9),1,0)</f>
        <v>1</v>
      </c>
      <c r="I1713">
        <v>0.24</v>
      </c>
      <c r="J1713">
        <v>0.09</v>
      </c>
      <c r="K1713" s="17">
        <f>Table1[[#This Row],[Median Income 2018]]</f>
        <v>53207</v>
      </c>
      <c r="L1713">
        <f>(Table1[[#This Row],[Hospital Beds 2018]]/Table1[[#This Row],[Population Estimate 2018]])*1000</f>
        <v>0</v>
      </c>
      <c r="M1713" s="1">
        <v>0.76</v>
      </c>
      <c r="N1713">
        <f>Table1[[#This Row],[Population Estimate 2018]]</f>
        <v>492</v>
      </c>
      <c r="O1713" t="str" cm="1">
        <f t="array" ref="O1713">_xlfn.IFS(Table2[[#This Row],[ Rural-Urban Continuum Code   2014]]=1,"Urban",Table2[[#This Row],[ Rural-Urban Continuum Code   2015]]=1, "Suburban",Table2[[#This Row],[ Rural-Urban Continuum Code   2016]]=1,"Rural")</f>
        <v>Rural</v>
      </c>
    </row>
    <row r="1714" spans="1:15" x14ac:dyDescent="0.3">
      <c r="A1714">
        <v>1718</v>
      </c>
      <c r="B1714" t="s">
        <v>1106</v>
      </c>
      <c r="C1714" t="s">
        <v>66</v>
      </c>
      <c r="D1714" t="s">
        <v>21</v>
      </c>
      <c r="E1714">
        <v>5</v>
      </c>
      <c r="F1714">
        <f>IF(OR(Table2[[#This Row],[ Rural-Urban Continuum Code   2013]]=1,Table2[[#This Row],[ Rural-Urban Continuum Code   2013]]=2,Table2[[#This Row],[ Rural-Urban Continuum Code   2013]]=3),1,0)</f>
        <v>0</v>
      </c>
      <c r="G1714">
        <f>IF(OR(Table2[[#This Row],[ Rural-Urban Continuum Code   2013]]=4,Table2[[#This Row],[ Rural-Urban Continuum Code   2013]]=5,Table2[[#This Row],[ Rural-Urban Continuum Code   2013]]=6),1,0)</f>
        <v>1</v>
      </c>
      <c r="H1714">
        <f>IF(OR(Table2[[#This Row],[ Rural-Urban Continuum Code   2013]]=7,Table2[[#This Row],[ Rural-Urban Continuum Code   2013]]=8,Table2[[#This Row],[ Rural-Urban Continuum Code   2013]]=9),1,0)</f>
        <v>0</v>
      </c>
      <c r="I1714">
        <v>0.16</v>
      </c>
      <c r="J1714">
        <v>0.06</v>
      </c>
      <c r="K1714" s="17">
        <f>Table1[[#This Row],[Median Income 2018]]</f>
        <v>55226</v>
      </c>
      <c r="L1714">
        <f>(Table1[[#This Row],[Hospital Beds 2018]]/Table1[[#This Row],[Population Estimate 2018]])*1000</f>
        <v>5.4814647377938517</v>
      </c>
      <c r="M1714" s="1">
        <v>0.84</v>
      </c>
      <c r="N1714">
        <f>Table1[[#This Row],[Population Estimate 2018]]</f>
        <v>35392</v>
      </c>
      <c r="O1714" t="str" cm="1">
        <f t="array" ref="O171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715" spans="1:15" x14ac:dyDescent="0.3">
      <c r="A1715">
        <v>1719</v>
      </c>
      <c r="B1715" t="s">
        <v>1106</v>
      </c>
      <c r="C1715" t="s">
        <v>1134</v>
      </c>
      <c r="D1715" t="s">
        <v>21</v>
      </c>
      <c r="E1715">
        <v>3</v>
      </c>
      <c r="F1715">
        <f>IF(OR(Table2[[#This Row],[ Rural-Urban Continuum Code   2013]]=1,Table2[[#This Row],[ Rural-Urban Continuum Code   2013]]=2,Table2[[#This Row],[ Rural-Urban Continuum Code   2013]]=3),1,0)</f>
        <v>1</v>
      </c>
      <c r="G1715">
        <f>IF(OR(Table2[[#This Row],[ Rural-Urban Continuum Code   2013]]=4,Table2[[#This Row],[ Rural-Urban Continuum Code   2013]]=5,Table2[[#This Row],[ Rural-Urban Continuum Code   2013]]=6),1,0)</f>
        <v>0</v>
      </c>
      <c r="H1715">
        <f>IF(OR(Table2[[#This Row],[ Rural-Urban Continuum Code   2013]]=7,Table2[[#This Row],[ Rural-Urban Continuum Code   2013]]=8,Table2[[#This Row],[ Rural-Urban Continuum Code   2013]]=9),1,0)</f>
        <v>0</v>
      </c>
      <c r="I1715">
        <v>0.21</v>
      </c>
      <c r="J1715">
        <v>0.08</v>
      </c>
      <c r="K1715" s="17">
        <f>Table1[[#This Row],[Median Income 2018]]</f>
        <v>56493</v>
      </c>
      <c r="L1715">
        <f>(Table1[[#This Row],[Hospital Beds 2018]]/Table1[[#This Row],[Population Estimate 2018]])*1000</f>
        <v>2.58631837579206</v>
      </c>
      <c r="M1715" s="1">
        <v>0.81</v>
      </c>
      <c r="N1715">
        <f>Table1[[#This Row],[Population Estimate 2018]]</f>
        <v>7733</v>
      </c>
      <c r="O1715" t="str" cm="1">
        <f t="array" ref="O1715">_xlfn.IFS(Table2[[#This Row],[ Rural-Urban Continuum Code   2014]]=1,"Urban",Table2[[#This Row],[ Rural-Urban Continuum Code   2015]]=1, "Suburban",Table2[[#This Row],[ Rural-Urban Continuum Code   2016]]=1,"Rural")</f>
        <v>Urban</v>
      </c>
    </row>
    <row r="1716" spans="1:15" x14ac:dyDescent="0.3">
      <c r="A1716">
        <v>1720</v>
      </c>
      <c r="B1716" t="s">
        <v>1106</v>
      </c>
      <c r="C1716" t="s">
        <v>1135</v>
      </c>
      <c r="D1716" t="s">
        <v>21</v>
      </c>
      <c r="E1716">
        <v>9</v>
      </c>
      <c r="F1716">
        <f>IF(OR(Table2[[#This Row],[ Rural-Urban Continuum Code   2013]]=1,Table2[[#This Row],[ Rural-Urban Continuum Code   2013]]=2,Table2[[#This Row],[ Rural-Urban Continuum Code   2013]]=3),1,0)</f>
        <v>0</v>
      </c>
      <c r="G1716">
        <f>IF(OR(Table2[[#This Row],[ Rural-Urban Continuum Code   2013]]=4,Table2[[#This Row],[ Rural-Urban Continuum Code   2013]]=5,Table2[[#This Row],[ Rural-Urban Continuum Code   2013]]=6),1,0)</f>
        <v>0</v>
      </c>
      <c r="H1716">
        <f>IF(OR(Table2[[#This Row],[ Rural-Urban Continuum Code   2013]]=7,Table2[[#This Row],[ Rural-Urban Continuum Code   2013]]=8,Table2[[#This Row],[ Rural-Urban Continuum Code   2013]]=9),1,0)</f>
        <v>1</v>
      </c>
      <c r="I1716">
        <v>0.21</v>
      </c>
      <c r="J1716">
        <v>7.0000000000000007E-2</v>
      </c>
      <c r="K1716" s="17">
        <f>Table1[[#This Row],[Median Income 2018]]</f>
        <v>49151</v>
      </c>
      <c r="L1716">
        <f>(Table1[[#This Row],[Hospital Beds 2018]]/Table1[[#This Row],[Population Estimate 2018]])*1000</f>
        <v>1.7072129748186087</v>
      </c>
      <c r="M1716" s="1">
        <v>0.8</v>
      </c>
      <c r="N1716">
        <f>Table1[[#This Row],[Population Estimate 2018]]</f>
        <v>4686</v>
      </c>
      <c r="O1716" t="str" cm="1">
        <f t="array" ref="O1716">_xlfn.IFS(Table2[[#This Row],[ Rural-Urban Continuum Code   2014]]=1,"Urban",Table2[[#This Row],[ Rural-Urban Continuum Code   2015]]=1, "Suburban",Table2[[#This Row],[ Rural-Urban Continuum Code   2016]]=1,"Rural")</f>
        <v>Rural</v>
      </c>
    </row>
    <row r="1717" spans="1:15" x14ac:dyDescent="0.3">
      <c r="A1717">
        <v>1721</v>
      </c>
      <c r="B1717" t="s">
        <v>1106</v>
      </c>
      <c r="C1717" t="s">
        <v>1136</v>
      </c>
      <c r="D1717" t="s">
        <v>21</v>
      </c>
      <c r="E1717">
        <v>8</v>
      </c>
      <c r="F1717">
        <f>IF(OR(Table2[[#This Row],[ Rural-Urban Continuum Code   2013]]=1,Table2[[#This Row],[ Rural-Urban Continuum Code   2013]]=2,Table2[[#This Row],[ Rural-Urban Continuum Code   2013]]=3),1,0)</f>
        <v>0</v>
      </c>
      <c r="G1717">
        <f>IF(OR(Table2[[#This Row],[ Rural-Urban Continuum Code   2013]]=4,Table2[[#This Row],[ Rural-Urban Continuum Code   2013]]=5,Table2[[#This Row],[ Rural-Urban Continuum Code   2013]]=6),1,0)</f>
        <v>0</v>
      </c>
      <c r="H1717">
        <f>IF(OR(Table2[[#This Row],[ Rural-Urban Continuum Code   2013]]=7,Table2[[#This Row],[ Rural-Urban Continuum Code   2013]]=8,Table2[[#This Row],[ Rural-Urban Continuum Code   2013]]=9),1,0)</f>
        <v>1</v>
      </c>
      <c r="I1717">
        <v>0.21</v>
      </c>
      <c r="J1717">
        <v>0.06</v>
      </c>
      <c r="K1717" s="17">
        <f>Table1[[#This Row],[Median Income 2018]]</f>
        <v>47279</v>
      </c>
      <c r="L1717">
        <f>(Table1[[#This Row],[Hospital Beds 2018]]/Table1[[#This Row],[Population Estimate 2018]])*1000</f>
        <v>16.42129105322763</v>
      </c>
      <c r="M1717" s="1">
        <v>0.79</v>
      </c>
      <c r="N1717">
        <f>Table1[[#This Row],[Population Estimate 2018]]</f>
        <v>3532</v>
      </c>
      <c r="O1717" t="str" cm="1">
        <f t="array" ref="O1717">_xlfn.IFS(Table2[[#This Row],[ Rural-Urban Continuum Code   2014]]=1,"Urban",Table2[[#This Row],[ Rural-Urban Continuum Code   2015]]=1, "Suburban",Table2[[#This Row],[ Rural-Urban Continuum Code   2016]]=1,"Rural")</f>
        <v>Rural</v>
      </c>
    </row>
    <row r="1718" spans="1:15" x14ac:dyDescent="0.3">
      <c r="A1718">
        <v>1722</v>
      </c>
      <c r="B1718" t="s">
        <v>1106</v>
      </c>
      <c r="C1718" t="s">
        <v>694</v>
      </c>
      <c r="D1718" t="s">
        <v>21</v>
      </c>
      <c r="E1718">
        <v>7</v>
      </c>
      <c r="F1718">
        <f>IF(OR(Table2[[#This Row],[ Rural-Urban Continuum Code   2013]]=1,Table2[[#This Row],[ Rural-Urban Continuum Code   2013]]=2,Table2[[#This Row],[ Rural-Urban Continuum Code   2013]]=3),1,0)</f>
        <v>0</v>
      </c>
      <c r="G1718">
        <f>IF(OR(Table2[[#This Row],[ Rural-Urban Continuum Code   2013]]=4,Table2[[#This Row],[ Rural-Urban Continuum Code   2013]]=5,Table2[[#This Row],[ Rural-Urban Continuum Code   2013]]=6),1,0)</f>
        <v>0</v>
      </c>
      <c r="H1718">
        <f>IF(OR(Table2[[#This Row],[ Rural-Urban Continuum Code   2013]]=7,Table2[[#This Row],[ Rural-Urban Continuum Code   2013]]=8,Table2[[#This Row],[ Rural-Urban Continuum Code   2013]]=9),1,0)</f>
        <v>1</v>
      </c>
      <c r="I1718">
        <v>0.2</v>
      </c>
      <c r="J1718">
        <v>0.08</v>
      </c>
      <c r="K1718" s="17">
        <f>Table1[[#This Row],[Median Income 2018]]</f>
        <v>52069</v>
      </c>
      <c r="L1718">
        <f>(Table1[[#This Row],[Hospital Beds 2018]]/Table1[[#This Row],[Population Estimate 2018]])*1000</f>
        <v>2.2995113538373095</v>
      </c>
      <c r="M1718" s="1">
        <v>0.76</v>
      </c>
      <c r="N1718">
        <f>Table1[[#This Row],[Population Estimate 2018]]</f>
        <v>6958</v>
      </c>
      <c r="O1718" t="str" cm="1">
        <f t="array" ref="O1718">_xlfn.IFS(Table2[[#This Row],[ Rural-Urban Continuum Code   2014]]=1,"Urban",Table2[[#This Row],[ Rural-Urban Continuum Code   2015]]=1, "Suburban",Table2[[#This Row],[ Rural-Urban Continuum Code   2016]]=1,"Rural")</f>
        <v>Rural</v>
      </c>
    </row>
    <row r="1719" spans="1:15" x14ac:dyDescent="0.3">
      <c r="A1719">
        <v>1723</v>
      </c>
      <c r="B1719" t="s">
        <v>1106</v>
      </c>
      <c r="C1719" t="s">
        <v>1137</v>
      </c>
      <c r="D1719" t="s">
        <v>21</v>
      </c>
      <c r="E1719">
        <v>9</v>
      </c>
      <c r="F1719">
        <f>IF(OR(Table2[[#This Row],[ Rural-Urban Continuum Code   2013]]=1,Table2[[#This Row],[ Rural-Urban Continuum Code   2013]]=2,Table2[[#This Row],[ Rural-Urban Continuum Code   2013]]=3),1,0)</f>
        <v>0</v>
      </c>
      <c r="G1719">
        <f>IF(OR(Table2[[#This Row],[ Rural-Urban Continuum Code   2013]]=4,Table2[[#This Row],[ Rural-Urban Continuum Code   2013]]=5,Table2[[#This Row],[ Rural-Urban Continuum Code   2013]]=6),1,0)</f>
        <v>0</v>
      </c>
      <c r="H1719">
        <f>IF(OR(Table2[[#This Row],[ Rural-Urban Continuum Code   2013]]=7,Table2[[#This Row],[ Rural-Urban Continuum Code   2013]]=8,Table2[[#This Row],[ Rural-Urban Continuum Code   2013]]=9),1,0)</f>
        <v>1</v>
      </c>
      <c r="I1719">
        <v>0.27</v>
      </c>
      <c r="J1719">
        <v>0.09</v>
      </c>
      <c r="K1719" s="17">
        <f>Table1[[#This Row],[Median Income 2018]]</f>
        <v>46954</v>
      </c>
      <c r="L1719">
        <f>(Table1[[#This Row],[Hospital Beds 2018]]/Table1[[#This Row],[Population Estimate 2018]])*1000</f>
        <v>5.9594755661501786</v>
      </c>
      <c r="M1719" s="1">
        <v>0.75</v>
      </c>
      <c r="N1719">
        <f>Table1[[#This Row],[Population Estimate 2018]]</f>
        <v>4195</v>
      </c>
      <c r="O1719" t="str" cm="1">
        <f t="array" ref="O1719">_xlfn.IFS(Table2[[#This Row],[ Rural-Urban Continuum Code   2014]]=1,"Urban",Table2[[#This Row],[ Rural-Urban Continuum Code   2015]]=1, "Suburban",Table2[[#This Row],[ Rural-Urban Continuum Code   2016]]=1,"Rural")</f>
        <v>Rural</v>
      </c>
    </row>
    <row r="1720" spans="1:15" x14ac:dyDescent="0.3">
      <c r="A1720">
        <v>1724</v>
      </c>
      <c r="B1720" t="s">
        <v>1106</v>
      </c>
      <c r="C1720" t="s">
        <v>1138</v>
      </c>
      <c r="D1720" t="s">
        <v>21</v>
      </c>
      <c r="E1720">
        <v>6</v>
      </c>
      <c r="F1720">
        <f>IF(OR(Table2[[#This Row],[ Rural-Urban Continuum Code   2013]]=1,Table2[[#This Row],[ Rural-Urban Continuum Code   2013]]=2,Table2[[#This Row],[ Rural-Urban Continuum Code   2013]]=3),1,0)</f>
        <v>0</v>
      </c>
      <c r="G1720">
        <f>IF(OR(Table2[[#This Row],[ Rural-Urban Continuum Code   2013]]=4,Table2[[#This Row],[ Rural-Urban Continuum Code   2013]]=5,Table2[[#This Row],[ Rural-Urban Continuum Code   2013]]=6),1,0)</f>
        <v>1</v>
      </c>
      <c r="H1720">
        <f>IF(OR(Table2[[#This Row],[ Rural-Urban Continuum Code   2013]]=7,Table2[[#This Row],[ Rural-Urban Continuum Code   2013]]=8,Table2[[#This Row],[ Rural-Urban Continuum Code   2013]]=9),1,0)</f>
        <v>0</v>
      </c>
      <c r="I1720">
        <v>0.19</v>
      </c>
      <c r="J1720">
        <v>7.0000000000000007E-2</v>
      </c>
      <c r="K1720" s="17">
        <f>Table1[[#This Row],[Median Income 2018]]</f>
        <v>60734</v>
      </c>
      <c r="L1720">
        <f>(Table1[[#This Row],[Hospital Beds 2018]]/Table1[[#This Row],[Population Estimate 2018]])*1000</f>
        <v>1.7516421645292461</v>
      </c>
      <c r="M1720" s="1">
        <v>0.82</v>
      </c>
      <c r="N1720">
        <f>Table1[[#This Row],[Population Estimate 2018]]</f>
        <v>15985</v>
      </c>
      <c r="O1720" t="str" cm="1">
        <f t="array" ref="O172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721" spans="1:15" x14ac:dyDescent="0.3">
      <c r="A1721">
        <v>1725</v>
      </c>
      <c r="B1721" t="s">
        <v>1106</v>
      </c>
      <c r="C1721" t="s">
        <v>701</v>
      </c>
      <c r="D1721" t="s">
        <v>21</v>
      </c>
      <c r="E1721">
        <v>9</v>
      </c>
      <c r="F1721">
        <f>IF(OR(Table2[[#This Row],[ Rural-Urban Continuum Code   2013]]=1,Table2[[#This Row],[ Rural-Urban Continuum Code   2013]]=2,Table2[[#This Row],[ Rural-Urban Continuum Code   2013]]=3),1,0)</f>
        <v>0</v>
      </c>
      <c r="G1721">
        <f>IF(OR(Table2[[#This Row],[ Rural-Urban Continuum Code   2013]]=4,Table2[[#This Row],[ Rural-Urban Continuum Code   2013]]=5,Table2[[#This Row],[ Rural-Urban Continuum Code   2013]]=6),1,0)</f>
        <v>0</v>
      </c>
      <c r="H1721">
        <f>IF(OR(Table2[[#This Row],[ Rural-Urban Continuum Code   2013]]=7,Table2[[#This Row],[ Rural-Urban Continuum Code   2013]]=8,Table2[[#This Row],[ Rural-Urban Continuum Code   2013]]=9),1,0)</f>
        <v>1</v>
      </c>
      <c r="I1721">
        <v>0.28999999999999998</v>
      </c>
      <c r="J1721">
        <v>7.0000000000000007E-2</v>
      </c>
      <c r="K1721" s="17">
        <f>Table1[[#This Row],[Median Income 2018]]</f>
        <v>45487</v>
      </c>
      <c r="L1721">
        <f>(Table1[[#This Row],[Hospital Beds 2018]]/Table1[[#This Row],[Population Estimate 2018]])*1000</f>
        <v>4.1793313069908811</v>
      </c>
      <c r="M1721" s="1">
        <v>0.72</v>
      </c>
      <c r="N1721">
        <f>Table1[[#This Row],[Population Estimate 2018]]</f>
        <v>2632</v>
      </c>
      <c r="O1721" t="str" cm="1">
        <f t="array" ref="O1721">_xlfn.IFS(Table2[[#This Row],[ Rural-Urban Continuum Code   2014]]=1,"Urban",Table2[[#This Row],[ Rural-Urban Continuum Code   2015]]=1, "Suburban",Table2[[#This Row],[ Rural-Urban Continuum Code   2016]]=1,"Rural")</f>
        <v>Rural</v>
      </c>
    </row>
    <row r="1722" spans="1:15" x14ac:dyDescent="0.3">
      <c r="A1722">
        <v>1726</v>
      </c>
      <c r="B1722" t="s">
        <v>1106</v>
      </c>
      <c r="C1722" t="s">
        <v>1139</v>
      </c>
      <c r="D1722" t="s">
        <v>21</v>
      </c>
      <c r="E1722">
        <v>9</v>
      </c>
      <c r="F1722">
        <f>IF(OR(Table2[[#This Row],[ Rural-Urban Continuum Code   2013]]=1,Table2[[#This Row],[ Rural-Urban Continuum Code   2013]]=2,Table2[[#This Row],[ Rural-Urban Continuum Code   2013]]=3),1,0)</f>
        <v>0</v>
      </c>
      <c r="G1722">
        <f>IF(OR(Table2[[#This Row],[ Rural-Urban Continuum Code   2013]]=4,Table2[[#This Row],[ Rural-Urban Continuum Code   2013]]=5,Table2[[#This Row],[ Rural-Urban Continuum Code   2013]]=6),1,0)</f>
        <v>0</v>
      </c>
      <c r="H1722">
        <f>IF(OR(Table2[[#This Row],[ Rural-Urban Continuum Code   2013]]=7,Table2[[#This Row],[ Rural-Urban Continuum Code   2013]]=8,Table2[[#This Row],[ Rural-Urban Continuum Code   2013]]=9),1,0)</f>
        <v>1</v>
      </c>
      <c r="I1722">
        <v>0.23</v>
      </c>
      <c r="J1722">
        <v>0.06</v>
      </c>
      <c r="K1722" s="17">
        <f>Table1[[#This Row],[Median Income 2018]]</f>
        <v>57251</v>
      </c>
      <c r="L1722">
        <f>(Table1[[#This Row],[Hospital Beds 2018]]/Table1[[#This Row],[Population Estimate 2018]])*1000</f>
        <v>6.8282690337999323</v>
      </c>
      <c r="M1722" s="1">
        <v>0.78</v>
      </c>
      <c r="N1722">
        <f>Table1[[#This Row],[Population Estimate 2018]]</f>
        <v>2929</v>
      </c>
      <c r="O1722" t="str" cm="1">
        <f t="array" ref="O1722">_xlfn.IFS(Table2[[#This Row],[ Rural-Urban Continuum Code   2014]]=1,"Urban",Table2[[#This Row],[ Rural-Urban Continuum Code   2015]]=1, "Suburban",Table2[[#This Row],[ Rural-Urban Continuum Code   2016]]=1,"Rural")</f>
        <v>Rural</v>
      </c>
    </row>
    <row r="1723" spans="1:15" x14ac:dyDescent="0.3">
      <c r="A1723">
        <v>1727</v>
      </c>
      <c r="B1723" t="s">
        <v>1106</v>
      </c>
      <c r="C1723" t="s">
        <v>1056</v>
      </c>
      <c r="D1723" t="s">
        <v>21</v>
      </c>
      <c r="E1723">
        <v>7</v>
      </c>
      <c r="F1723">
        <f>IF(OR(Table2[[#This Row],[ Rural-Urban Continuum Code   2013]]=1,Table2[[#This Row],[ Rural-Urban Continuum Code   2013]]=2,Table2[[#This Row],[ Rural-Urban Continuum Code   2013]]=3),1,0)</f>
        <v>0</v>
      </c>
      <c r="G1723">
        <f>IF(OR(Table2[[#This Row],[ Rural-Urban Continuum Code   2013]]=4,Table2[[#This Row],[ Rural-Urban Continuum Code   2013]]=5,Table2[[#This Row],[ Rural-Urban Continuum Code   2013]]=6),1,0)</f>
        <v>0</v>
      </c>
      <c r="H1723">
        <f>IF(OR(Table2[[#This Row],[ Rural-Urban Continuum Code   2013]]=7,Table2[[#This Row],[ Rural-Urban Continuum Code   2013]]=8,Table2[[#This Row],[ Rural-Urban Continuum Code   2013]]=9),1,0)</f>
        <v>1</v>
      </c>
      <c r="I1723">
        <v>0.21</v>
      </c>
      <c r="J1723">
        <v>0.06</v>
      </c>
      <c r="K1723" s="17">
        <f>Table1[[#This Row],[Median Income 2018]]</f>
        <v>59003</v>
      </c>
      <c r="L1723">
        <f>(Table1[[#This Row],[Hospital Beds 2018]]/Table1[[#This Row],[Population Estimate 2018]])*1000</f>
        <v>2.7790128946198309</v>
      </c>
      <c r="M1723" s="1">
        <v>0.81</v>
      </c>
      <c r="N1723">
        <f>Table1[[#This Row],[Population Estimate 2018]]</f>
        <v>8996</v>
      </c>
      <c r="O1723" t="str" cm="1">
        <f t="array" ref="O1723">_xlfn.IFS(Table2[[#This Row],[ Rural-Urban Continuum Code   2014]]=1,"Urban",Table2[[#This Row],[ Rural-Urban Continuum Code   2015]]=1, "Suburban",Table2[[#This Row],[ Rural-Urban Continuum Code   2016]]=1,"Rural")</f>
        <v>Rural</v>
      </c>
    </row>
    <row r="1724" spans="1:15" x14ac:dyDescent="0.3">
      <c r="A1724">
        <v>1728</v>
      </c>
      <c r="B1724" t="s">
        <v>1106</v>
      </c>
      <c r="C1724" t="s">
        <v>446</v>
      </c>
      <c r="D1724" t="s">
        <v>21</v>
      </c>
      <c r="E1724">
        <v>9</v>
      </c>
      <c r="F1724">
        <f>IF(OR(Table2[[#This Row],[ Rural-Urban Continuum Code   2013]]=1,Table2[[#This Row],[ Rural-Urban Continuum Code   2013]]=2,Table2[[#This Row],[ Rural-Urban Continuum Code   2013]]=3),1,0)</f>
        <v>0</v>
      </c>
      <c r="G1724">
        <f>IF(OR(Table2[[#This Row],[ Rural-Urban Continuum Code   2013]]=4,Table2[[#This Row],[ Rural-Urban Continuum Code   2013]]=5,Table2[[#This Row],[ Rural-Urban Continuum Code   2013]]=6),1,0)</f>
        <v>0</v>
      </c>
      <c r="H1724">
        <f>IF(OR(Table2[[#This Row],[ Rural-Urban Continuum Code   2013]]=7,Table2[[#This Row],[ Rural-Urban Continuum Code   2013]]=8,Table2[[#This Row],[ Rural-Urban Continuum Code   2013]]=9),1,0)</f>
        <v>1</v>
      </c>
      <c r="I1724">
        <v>0.19</v>
      </c>
      <c r="J1724">
        <v>0.06</v>
      </c>
      <c r="K1724" s="17">
        <f>Table1[[#This Row],[Median Income 2018]]</f>
        <v>57367</v>
      </c>
      <c r="L1724">
        <f>(Table1[[#This Row],[Hospital Beds 2018]]/Table1[[#This Row],[Population Estimate 2018]])*1000</f>
        <v>4.9005880705684683</v>
      </c>
      <c r="M1724" s="1">
        <v>0.82</v>
      </c>
      <c r="N1724">
        <f>Table1[[#This Row],[Population Estimate 2018]]</f>
        <v>7142</v>
      </c>
      <c r="O1724" t="str" cm="1">
        <f t="array" ref="O1724">_xlfn.IFS(Table2[[#This Row],[ Rural-Urban Continuum Code   2014]]=1,"Urban",Table2[[#This Row],[ Rural-Urban Continuum Code   2015]]=1, "Suburban",Table2[[#This Row],[ Rural-Urban Continuum Code   2016]]=1,"Rural")</f>
        <v>Rural</v>
      </c>
    </row>
    <row r="1725" spans="1:15" x14ac:dyDescent="0.3">
      <c r="A1725">
        <v>1729</v>
      </c>
      <c r="B1725" t="s">
        <v>1106</v>
      </c>
      <c r="C1725" t="s">
        <v>1057</v>
      </c>
      <c r="D1725" t="s">
        <v>21</v>
      </c>
      <c r="E1725">
        <v>5</v>
      </c>
      <c r="F1725">
        <f>IF(OR(Table2[[#This Row],[ Rural-Urban Continuum Code   2013]]=1,Table2[[#This Row],[ Rural-Urban Continuum Code   2013]]=2,Table2[[#This Row],[ Rural-Urban Continuum Code   2013]]=3),1,0)</f>
        <v>0</v>
      </c>
      <c r="G1725">
        <f>IF(OR(Table2[[#This Row],[ Rural-Urban Continuum Code   2013]]=4,Table2[[#This Row],[ Rural-Urban Continuum Code   2013]]=5,Table2[[#This Row],[ Rural-Urban Continuum Code   2013]]=6),1,0)</f>
        <v>1</v>
      </c>
      <c r="H1725">
        <f>IF(OR(Table2[[#This Row],[ Rural-Urban Continuum Code   2013]]=7,Table2[[#This Row],[ Rural-Urban Continuum Code   2013]]=8,Table2[[#This Row],[ Rural-Urban Continuum Code   2013]]=9),1,0)</f>
        <v>0</v>
      </c>
      <c r="I1725">
        <v>0.17</v>
      </c>
      <c r="J1725">
        <v>0.06</v>
      </c>
      <c r="K1725" s="17">
        <f>Table1[[#This Row],[Median Income 2018]]</f>
        <v>63656</v>
      </c>
      <c r="L1725">
        <f>(Table1[[#This Row],[Hospital Beds 2018]]/Table1[[#This Row],[Population Estimate 2018]])*1000</f>
        <v>1.5286395108353565</v>
      </c>
      <c r="M1725" s="1">
        <v>0.83</v>
      </c>
      <c r="N1725">
        <f>Table1[[#This Row],[Population Estimate 2018]]</f>
        <v>33363</v>
      </c>
      <c r="O1725" t="str" cm="1">
        <f t="array" ref="O172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726" spans="1:15" x14ac:dyDescent="0.3">
      <c r="A1726">
        <v>1730</v>
      </c>
      <c r="B1726" t="s">
        <v>1106</v>
      </c>
      <c r="C1726" t="s">
        <v>175</v>
      </c>
      <c r="D1726" t="s">
        <v>21</v>
      </c>
      <c r="E1726">
        <v>9</v>
      </c>
      <c r="F1726">
        <f>IF(OR(Table2[[#This Row],[ Rural-Urban Continuum Code   2013]]=1,Table2[[#This Row],[ Rural-Urban Continuum Code   2013]]=2,Table2[[#This Row],[ Rural-Urban Continuum Code   2013]]=3),1,0)</f>
        <v>0</v>
      </c>
      <c r="G1726">
        <f>IF(OR(Table2[[#This Row],[ Rural-Urban Continuum Code   2013]]=4,Table2[[#This Row],[ Rural-Urban Continuum Code   2013]]=5,Table2[[#This Row],[ Rural-Urban Continuum Code   2013]]=6),1,0)</f>
        <v>0</v>
      </c>
      <c r="H1726">
        <f>IF(OR(Table2[[#This Row],[ Rural-Urban Continuum Code   2013]]=7,Table2[[#This Row],[ Rural-Urban Continuum Code   2013]]=8,Table2[[#This Row],[ Rural-Urban Continuum Code   2013]]=9),1,0)</f>
        <v>1</v>
      </c>
      <c r="I1726">
        <v>0.23</v>
      </c>
      <c r="J1726">
        <v>0.06</v>
      </c>
      <c r="K1726" s="17">
        <f>Table1[[#This Row],[Median Income 2018]]</f>
        <v>59815</v>
      </c>
      <c r="L1726">
        <f>(Table1[[#This Row],[Hospital Beds 2018]]/Table1[[#This Row],[Population Estimate 2018]])*1000</f>
        <v>3.0314513073133762</v>
      </c>
      <c r="M1726" s="1">
        <v>0.78</v>
      </c>
      <c r="N1726">
        <f>Table1[[#This Row],[Population Estimate 2018]]</f>
        <v>5278</v>
      </c>
      <c r="O1726" t="str" cm="1">
        <f t="array" ref="O1726">_xlfn.IFS(Table2[[#This Row],[ Rural-Urban Continuum Code   2014]]=1,"Urban",Table2[[#This Row],[ Rural-Urban Continuum Code   2015]]=1, "Suburban",Table2[[#This Row],[ Rural-Urban Continuum Code   2016]]=1,"Rural")</f>
        <v>Rural</v>
      </c>
    </row>
    <row r="1727" spans="1:15" x14ac:dyDescent="0.3">
      <c r="A1727">
        <v>1731</v>
      </c>
      <c r="B1727" t="s">
        <v>1106</v>
      </c>
      <c r="C1727" t="s">
        <v>1140</v>
      </c>
      <c r="D1727" t="s">
        <v>21</v>
      </c>
      <c r="E1727">
        <v>7</v>
      </c>
      <c r="F1727">
        <f>IF(OR(Table2[[#This Row],[ Rural-Urban Continuum Code   2013]]=1,Table2[[#This Row],[ Rural-Urban Continuum Code   2013]]=2,Table2[[#This Row],[ Rural-Urban Continuum Code   2013]]=3),1,0)</f>
        <v>0</v>
      </c>
      <c r="G1727">
        <f>IF(OR(Table2[[#This Row],[ Rural-Urban Continuum Code   2013]]=4,Table2[[#This Row],[ Rural-Urban Continuum Code   2013]]=5,Table2[[#This Row],[ Rural-Urban Continuum Code   2013]]=6),1,0)</f>
        <v>0</v>
      </c>
      <c r="H1727">
        <f>IF(OR(Table2[[#This Row],[ Rural-Urban Continuum Code   2013]]=7,Table2[[#This Row],[ Rural-Urban Continuum Code   2013]]=8,Table2[[#This Row],[ Rural-Urban Continuum Code   2013]]=9),1,0)</f>
        <v>1</v>
      </c>
      <c r="I1727">
        <v>0.21</v>
      </c>
      <c r="J1727">
        <v>7.0000000000000007E-2</v>
      </c>
      <c r="K1727" s="17">
        <f>Table1[[#This Row],[Median Income 2018]]</f>
        <v>49034</v>
      </c>
      <c r="L1727">
        <f>(Table1[[#This Row],[Hospital Beds 2018]]/Table1[[#This Row],[Population Estimate 2018]])*1000</f>
        <v>2.3307850083908259</v>
      </c>
      <c r="M1727" s="1">
        <v>0.78</v>
      </c>
      <c r="N1727">
        <f>Table1[[#This Row],[Population Estimate 2018]]</f>
        <v>10726</v>
      </c>
      <c r="O1727" t="str" cm="1">
        <f t="array" ref="O1727">_xlfn.IFS(Table2[[#This Row],[ Rural-Urban Continuum Code   2014]]=1,"Urban",Table2[[#This Row],[ Rural-Urban Continuum Code   2015]]=1, "Suburban",Table2[[#This Row],[ Rural-Urban Continuum Code   2016]]=1,"Rural")</f>
        <v>Rural</v>
      </c>
    </row>
    <row r="1728" spans="1:15" x14ac:dyDescent="0.3">
      <c r="A1728">
        <v>1732</v>
      </c>
      <c r="B1728" t="s">
        <v>1106</v>
      </c>
      <c r="C1728" t="s">
        <v>1141</v>
      </c>
      <c r="D1728" t="s">
        <v>21</v>
      </c>
      <c r="E1728">
        <v>7</v>
      </c>
      <c r="F1728">
        <f>IF(OR(Table2[[#This Row],[ Rural-Urban Continuum Code   2013]]=1,Table2[[#This Row],[ Rural-Urban Continuum Code   2013]]=2,Table2[[#This Row],[ Rural-Urban Continuum Code   2013]]=3),1,0)</f>
        <v>0</v>
      </c>
      <c r="G1728">
        <f>IF(OR(Table2[[#This Row],[ Rural-Urban Continuum Code   2013]]=4,Table2[[#This Row],[ Rural-Urban Continuum Code   2013]]=5,Table2[[#This Row],[ Rural-Urban Continuum Code   2013]]=6),1,0)</f>
        <v>0</v>
      </c>
      <c r="H1728">
        <f>IF(OR(Table2[[#This Row],[ Rural-Urban Continuum Code   2013]]=7,Table2[[#This Row],[ Rural-Urban Continuum Code   2013]]=8,Table2[[#This Row],[ Rural-Urban Continuum Code   2013]]=9),1,0)</f>
        <v>1</v>
      </c>
      <c r="I1728">
        <v>0.25</v>
      </c>
      <c r="J1728">
        <v>0.09</v>
      </c>
      <c r="K1728" s="17">
        <f>Table1[[#This Row],[Median Income 2018]]</f>
        <v>47573</v>
      </c>
      <c r="L1728">
        <f>(Table1[[#This Row],[Hospital Beds 2018]]/Table1[[#This Row],[Population Estimate 2018]])*1000</f>
        <v>3.0238125236235356</v>
      </c>
      <c r="M1728" s="1">
        <v>0.78</v>
      </c>
      <c r="N1728">
        <f>Table1[[#This Row],[Population Estimate 2018]]</f>
        <v>7937</v>
      </c>
      <c r="O1728" t="str" cm="1">
        <f t="array" ref="O1728">_xlfn.IFS(Table2[[#This Row],[ Rural-Urban Continuum Code   2014]]=1,"Urban",Table2[[#This Row],[ Rural-Urban Continuum Code   2015]]=1, "Suburban",Table2[[#This Row],[ Rural-Urban Continuum Code   2016]]=1,"Rural")</f>
        <v>Rural</v>
      </c>
    </row>
    <row r="1729" spans="1:15" x14ac:dyDescent="0.3">
      <c r="A1729">
        <v>1733</v>
      </c>
      <c r="B1729" t="s">
        <v>1106</v>
      </c>
      <c r="C1729" t="s">
        <v>979</v>
      </c>
      <c r="D1729" t="s">
        <v>21</v>
      </c>
      <c r="E1729">
        <v>9</v>
      </c>
      <c r="F1729">
        <f>IF(OR(Table2[[#This Row],[ Rural-Urban Continuum Code   2013]]=1,Table2[[#This Row],[ Rural-Urban Continuum Code   2013]]=2,Table2[[#This Row],[ Rural-Urban Continuum Code   2013]]=3),1,0)</f>
        <v>0</v>
      </c>
      <c r="G1729">
        <f>IF(OR(Table2[[#This Row],[ Rural-Urban Continuum Code   2013]]=4,Table2[[#This Row],[ Rural-Urban Continuum Code   2013]]=5,Table2[[#This Row],[ Rural-Urban Continuum Code   2013]]=6),1,0)</f>
        <v>0</v>
      </c>
      <c r="H1729">
        <f>IF(OR(Table2[[#This Row],[ Rural-Urban Continuum Code   2013]]=7,Table2[[#This Row],[ Rural-Urban Continuum Code   2013]]=8,Table2[[#This Row],[ Rural-Urban Continuum Code   2013]]=9),1,0)</f>
        <v>1</v>
      </c>
      <c r="I1729">
        <v>0.27</v>
      </c>
      <c r="J1729">
        <v>7.0000000000000007E-2</v>
      </c>
      <c r="K1729" s="17">
        <f>Table1[[#This Row],[Median Income 2018]]</f>
        <v>48260</v>
      </c>
      <c r="L1729">
        <f>(Table1[[#This Row],[Hospital Beds 2018]]/Table1[[#This Row],[Population Estimate 2018]])*1000</f>
        <v>39.705882352941174</v>
      </c>
      <c r="M1729" s="1">
        <v>0.74</v>
      </c>
      <c r="N1729">
        <f>Table1[[#This Row],[Population Estimate 2018]]</f>
        <v>1360</v>
      </c>
      <c r="O1729" t="str" cm="1">
        <f t="array" ref="O1729">_xlfn.IFS(Table2[[#This Row],[ Rural-Urban Continuum Code   2014]]=1,"Urban",Table2[[#This Row],[ Rural-Urban Continuum Code   2015]]=1, "Suburban",Table2[[#This Row],[ Rural-Urban Continuum Code   2016]]=1,"Rural")</f>
        <v>Rural</v>
      </c>
    </row>
    <row r="1730" spans="1:15" x14ac:dyDescent="0.3">
      <c r="A1730">
        <v>1734</v>
      </c>
      <c r="B1730" t="s">
        <v>1106</v>
      </c>
      <c r="C1730" t="s">
        <v>180</v>
      </c>
      <c r="D1730" t="s">
        <v>21</v>
      </c>
      <c r="E1730">
        <v>6</v>
      </c>
      <c r="F1730">
        <f>IF(OR(Table2[[#This Row],[ Rural-Urban Continuum Code   2013]]=1,Table2[[#This Row],[ Rural-Urban Continuum Code   2013]]=2,Table2[[#This Row],[ Rural-Urban Continuum Code   2013]]=3),1,0)</f>
        <v>0</v>
      </c>
      <c r="G1730">
        <f>IF(OR(Table2[[#This Row],[ Rural-Urban Continuum Code   2013]]=4,Table2[[#This Row],[ Rural-Urban Continuum Code   2013]]=5,Table2[[#This Row],[ Rural-Urban Continuum Code   2013]]=6),1,0)</f>
        <v>1</v>
      </c>
      <c r="H1730">
        <f>IF(OR(Table2[[#This Row],[ Rural-Urban Continuum Code   2013]]=7,Table2[[#This Row],[ Rural-Urban Continuum Code   2013]]=8,Table2[[#This Row],[ Rural-Urban Continuum Code   2013]]=9),1,0)</f>
        <v>0</v>
      </c>
      <c r="I1730">
        <v>0.15</v>
      </c>
      <c r="J1730">
        <v>0.05</v>
      </c>
      <c r="K1730" s="17">
        <f>Table1[[#This Row],[Median Income 2018]]</f>
        <v>54569</v>
      </c>
      <c r="L1730">
        <f>(Table1[[#This Row],[Hospital Beds 2018]]/Table1[[#This Row],[Population Estimate 2018]])*1000</f>
        <v>2.8571428571428572</v>
      </c>
      <c r="M1730" s="1">
        <v>0.8</v>
      </c>
      <c r="N1730">
        <f>Table1[[#This Row],[Population Estimate 2018]]</f>
        <v>14350</v>
      </c>
      <c r="O1730" t="str" cm="1">
        <f t="array" ref="O173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731" spans="1:15" x14ac:dyDescent="0.3">
      <c r="A1731">
        <v>1735</v>
      </c>
      <c r="B1731" t="s">
        <v>1106</v>
      </c>
      <c r="C1731" t="s">
        <v>1142</v>
      </c>
      <c r="D1731" t="s">
        <v>21</v>
      </c>
      <c r="E1731">
        <v>2</v>
      </c>
      <c r="F1731">
        <f>IF(OR(Table2[[#This Row],[ Rural-Urban Continuum Code   2013]]=1,Table2[[#This Row],[ Rural-Urban Continuum Code   2013]]=2,Table2[[#This Row],[ Rural-Urban Continuum Code   2013]]=3),1,0)</f>
        <v>1</v>
      </c>
      <c r="G1731">
        <f>IF(OR(Table2[[#This Row],[ Rural-Urban Continuum Code   2013]]=4,Table2[[#This Row],[ Rural-Urban Continuum Code   2013]]=5,Table2[[#This Row],[ Rural-Urban Continuum Code   2013]]=6),1,0)</f>
        <v>0</v>
      </c>
      <c r="H1731">
        <f>IF(OR(Table2[[#This Row],[ Rural-Urban Continuum Code   2013]]=7,Table2[[#This Row],[ Rural-Urban Continuum Code   2013]]=8,Table2[[#This Row],[ Rural-Urban Continuum Code   2013]]=9),1,0)</f>
        <v>0</v>
      </c>
      <c r="I1731">
        <v>0.12</v>
      </c>
      <c r="J1731">
        <v>0.11</v>
      </c>
      <c r="K1731" s="17">
        <f>Table1[[#This Row],[Median Income 2018]]</f>
        <v>79358</v>
      </c>
      <c r="L1731">
        <f>(Table1[[#This Row],[Hospital Beds 2018]]/Table1[[#This Row],[Population Estimate 2018]])*1000</f>
        <v>0.49875582107677041</v>
      </c>
      <c r="M1731" s="1">
        <v>0.9</v>
      </c>
      <c r="N1731">
        <f>Table1[[#This Row],[Population Estimate 2018]]</f>
        <v>184459</v>
      </c>
      <c r="O1731" t="str" cm="1">
        <f t="array" ref="O1731">_xlfn.IFS(Table2[[#This Row],[ Rural-Urban Continuum Code   2014]]=1,"Urban",Table2[[#This Row],[ Rural-Urban Continuum Code   2015]]=1, "Suburban",Table2[[#This Row],[ Rural-Urban Continuum Code   2016]]=1,"Rural")</f>
        <v>Urban</v>
      </c>
    </row>
    <row r="1732" spans="1:15" x14ac:dyDescent="0.3">
      <c r="A1732">
        <v>1736</v>
      </c>
      <c r="B1732" t="s">
        <v>1106</v>
      </c>
      <c r="C1732" t="s">
        <v>1143</v>
      </c>
      <c r="D1732" t="s">
        <v>21</v>
      </c>
      <c r="E1732">
        <v>2</v>
      </c>
      <c r="F1732">
        <f>IF(OR(Table2[[#This Row],[ Rural-Urban Continuum Code   2013]]=1,Table2[[#This Row],[ Rural-Urban Continuum Code   2013]]=2,Table2[[#This Row],[ Rural-Urban Continuum Code   2013]]=3),1,0)</f>
        <v>1</v>
      </c>
      <c r="G1732">
        <f>IF(OR(Table2[[#This Row],[ Rural-Urban Continuum Code   2013]]=4,Table2[[#This Row],[ Rural-Urban Continuum Code   2013]]=5,Table2[[#This Row],[ Rural-Urban Continuum Code   2013]]=6),1,0)</f>
        <v>0</v>
      </c>
      <c r="H1732">
        <f>IF(OR(Table2[[#This Row],[ Rural-Urban Continuum Code   2013]]=7,Table2[[#This Row],[ Rural-Urban Continuum Code   2013]]=8,Table2[[#This Row],[ Rural-Urban Continuum Code   2013]]=9),1,0)</f>
        <v>0</v>
      </c>
      <c r="I1732">
        <v>0.19</v>
      </c>
      <c r="J1732">
        <v>7.0000000000000007E-2</v>
      </c>
      <c r="K1732" s="17">
        <f>Table1[[#This Row],[Median Income 2018]]</f>
        <v>67897</v>
      </c>
      <c r="L1732">
        <f>(Table1[[#This Row],[Hospital Beds 2018]]/Table1[[#This Row],[Population Estimate 2018]])*1000</f>
        <v>0.75106792470544059</v>
      </c>
      <c r="M1732" s="1">
        <v>0.83</v>
      </c>
      <c r="N1732">
        <f>Table1[[#This Row],[Population Estimate 2018]]</f>
        <v>21303</v>
      </c>
      <c r="O1732" t="str" cm="1">
        <f t="array" ref="O1732">_xlfn.IFS(Table2[[#This Row],[ Rural-Urban Continuum Code   2014]]=1,"Urban",Table2[[#This Row],[ Rural-Urban Continuum Code   2015]]=1, "Suburban",Table2[[#This Row],[ Rural-Urban Continuum Code   2016]]=1,"Rural")</f>
        <v>Urban</v>
      </c>
    </row>
    <row r="1733" spans="1:15" x14ac:dyDescent="0.3">
      <c r="A1733">
        <v>1737</v>
      </c>
      <c r="B1733" t="s">
        <v>1106</v>
      </c>
      <c r="C1733" t="s">
        <v>1144</v>
      </c>
      <c r="D1733" t="s">
        <v>21</v>
      </c>
      <c r="E1733">
        <v>5</v>
      </c>
      <c r="F1733">
        <f>IF(OR(Table2[[#This Row],[ Rural-Urban Continuum Code   2013]]=1,Table2[[#This Row],[ Rural-Urban Continuum Code   2013]]=2,Table2[[#This Row],[ Rural-Urban Continuum Code   2013]]=3),1,0)</f>
        <v>0</v>
      </c>
      <c r="G1733">
        <f>IF(OR(Table2[[#This Row],[ Rural-Urban Continuum Code   2013]]=4,Table2[[#This Row],[ Rural-Urban Continuum Code   2013]]=5,Table2[[#This Row],[ Rural-Urban Continuum Code   2013]]=6),1,0)</f>
        <v>1</v>
      </c>
      <c r="H1733">
        <f>IF(OR(Table2[[#This Row],[ Rural-Urban Continuum Code   2013]]=7,Table2[[#This Row],[ Rural-Urban Continuum Code   2013]]=8,Table2[[#This Row],[ Rural-Urban Continuum Code   2013]]=9),1,0)</f>
        <v>0</v>
      </c>
      <c r="I1733">
        <v>0.19</v>
      </c>
      <c r="J1733">
        <v>0.06</v>
      </c>
      <c r="K1733" s="17">
        <f>Table1[[#This Row],[Median Income 2018]]</f>
        <v>50247</v>
      </c>
      <c r="L1733">
        <f>(Table1[[#This Row],[Hospital Beds 2018]]/Table1[[#This Row],[Population Estimate 2018]])*1000</f>
        <v>3.7511461835560866</v>
      </c>
      <c r="M1733" s="1">
        <v>0.82</v>
      </c>
      <c r="N1733">
        <f>Table1[[#This Row],[Population Estimate 2018]]</f>
        <v>35989</v>
      </c>
      <c r="O1733" t="str" cm="1">
        <f t="array" ref="O173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734" spans="1:15" x14ac:dyDescent="0.3">
      <c r="A1734">
        <v>1738</v>
      </c>
      <c r="B1734" t="s">
        <v>1106</v>
      </c>
      <c r="C1734" t="s">
        <v>710</v>
      </c>
      <c r="D1734" t="s">
        <v>21</v>
      </c>
      <c r="E1734">
        <v>2</v>
      </c>
      <c r="F1734">
        <f>IF(OR(Table2[[#This Row],[ Rural-Urban Continuum Code   2013]]=1,Table2[[#This Row],[ Rural-Urban Continuum Code   2013]]=2,Table2[[#This Row],[ Rural-Urban Continuum Code   2013]]=3),1,0)</f>
        <v>1</v>
      </c>
      <c r="G1734">
        <f>IF(OR(Table2[[#This Row],[ Rural-Urban Continuum Code   2013]]=4,Table2[[#This Row],[ Rural-Urban Continuum Code   2013]]=5,Table2[[#This Row],[ Rural-Urban Continuum Code   2013]]=6),1,0)</f>
        <v>0</v>
      </c>
      <c r="H1734">
        <f>IF(OR(Table2[[#This Row],[ Rural-Urban Continuum Code   2013]]=7,Table2[[#This Row],[ Rural-Urban Continuum Code   2013]]=8,Table2[[#This Row],[ Rural-Urban Continuum Code   2013]]=9),1,0)</f>
        <v>0</v>
      </c>
      <c r="I1734">
        <v>0.17</v>
      </c>
      <c r="J1734">
        <v>0.06</v>
      </c>
      <c r="K1734" s="17">
        <f>Table1[[#This Row],[Median Income 2018]]</f>
        <v>71024</v>
      </c>
      <c r="L1734">
        <f>(Table1[[#This Row],[Hospital Beds 2018]]/Table1[[#This Row],[Population Estimate 2018]])*1000</f>
        <v>1.3858413211687262</v>
      </c>
      <c r="M1734" s="1">
        <v>0.78</v>
      </c>
      <c r="N1734">
        <f>Table1[[#This Row],[Population Estimate 2018]]</f>
        <v>17318</v>
      </c>
      <c r="O1734" t="str" cm="1">
        <f t="array" ref="O1734">_xlfn.IFS(Table2[[#This Row],[ Rural-Urban Continuum Code   2014]]=1,"Urban",Table2[[#This Row],[ Rural-Urban Continuum Code   2015]]=1, "Suburban",Table2[[#This Row],[ Rural-Urban Continuum Code   2016]]=1,"Rural")</f>
        <v>Urban</v>
      </c>
    </row>
    <row r="1735" spans="1:15" x14ac:dyDescent="0.3">
      <c r="A1735">
        <v>1739</v>
      </c>
      <c r="B1735" t="s">
        <v>1106</v>
      </c>
      <c r="C1735" t="s">
        <v>712</v>
      </c>
      <c r="D1735" t="s">
        <v>21</v>
      </c>
      <c r="E1735">
        <v>9</v>
      </c>
      <c r="F1735">
        <f>IF(OR(Table2[[#This Row],[ Rural-Urban Continuum Code   2013]]=1,Table2[[#This Row],[ Rural-Urban Continuum Code   2013]]=2,Table2[[#This Row],[ Rural-Urban Continuum Code   2013]]=3),1,0)</f>
        <v>0</v>
      </c>
      <c r="G1735">
        <f>IF(OR(Table2[[#This Row],[ Rural-Urban Continuum Code   2013]]=4,Table2[[#This Row],[ Rural-Urban Continuum Code   2013]]=5,Table2[[#This Row],[ Rural-Urban Continuum Code   2013]]=6),1,0)</f>
        <v>0</v>
      </c>
      <c r="H1735">
        <f>IF(OR(Table2[[#This Row],[ Rural-Urban Continuum Code   2013]]=7,Table2[[#This Row],[ Rural-Urban Continuum Code   2013]]=8,Table2[[#This Row],[ Rural-Urban Continuum Code   2013]]=9),1,0)</f>
        <v>1</v>
      </c>
      <c r="I1735">
        <v>0.27</v>
      </c>
      <c r="J1735">
        <v>0.08</v>
      </c>
      <c r="K1735" s="17">
        <f>Table1[[#This Row],[Median Income 2018]]</f>
        <v>43819</v>
      </c>
      <c r="L1735">
        <f>(Table1[[#This Row],[Hospital Beds 2018]]/Table1[[#This Row],[Population Estimate 2018]])*1000</f>
        <v>4.8169556840077066</v>
      </c>
      <c r="M1735" s="1">
        <v>0.74</v>
      </c>
      <c r="N1735">
        <f>Table1[[#This Row],[Population Estimate 2018]]</f>
        <v>5190</v>
      </c>
      <c r="O1735" t="str" cm="1">
        <f t="array" ref="O1735">_xlfn.IFS(Table2[[#This Row],[ Rural-Urban Continuum Code   2014]]=1,"Urban",Table2[[#This Row],[ Rural-Urban Continuum Code   2015]]=1, "Suburban",Table2[[#This Row],[ Rural-Urban Continuum Code   2016]]=1,"Rural")</f>
        <v>Rural</v>
      </c>
    </row>
    <row r="1736" spans="1:15" x14ac:dyDescent="0.3">
      <c r="A1736">
        <v>1740</v>
      </c>
      <c r="B1736" t="s">
        <v>1106</v>
      </c>
      <c r="C1736" t="s">
        <v>713</v>
      </c>
      <c r="D1736" t="s">
        <v>21</v>
      </c>
      <c r="E1736">
        <v>8</v>
      </c>
      <c r="F1736">
        <f>IF(OR(Table2[[#This Row],[ Rural-Urban Continuum Code   2013]]=1,Table2[[#This Row],[ Rural-Urban Continuum Code   2013]]=2,Table2[[#This Row],[ Rural-Urban Continuum Code   2013]]=3),1,0)</f>
        <v>0</v>
      </c>
      <c r="G1736">
        <f>IF(OR(Table2[[#This Row],[ Rural-Urban Continuum Code   2013]]=4,Table2[[#This Row],[ Rural-Urban Continuum Code   2013]]=5,Table2[[#This Row],[ Rural-Urban Continuum Code   2013]]=6),1,0)</f>
        <v>0</v>
      </c>
      <c r="H1736">
        <f>IF(OR(Table2[[#This Row],[ Rural-Urban Continuum Code   2013]]=7,Table2[[#This Row],[ Rural-Urban Continuum Code   2013]]=8,Table2[[#This Row],[ Rural-Urban Continuum Code   2013]]=9),1,0)</f>
        <v>1</v>
      </c>
      <c r="I1736">
        <v>0.27</v>
      </c>
      <c r="J1736">
        <v>0.08</v>
      </c>
      <c r="K1736" s="17">
        <f>Table1[[#This Row],[Median Income 2018]]</f>
        <v>47499</v>
      </c>
      <c r="L1736">
        <f>(Table1[[#This Row],[Hospital Beds 2018]]/Table1[[#This Row],[Population Estimate 2018]])*1000</f>
        <v>0</v>
      </c>
      <c r="M1736" s="1">
        <v>0.74</v>
      </c>
      <c r="N1736">
        <f>Table1[[#This Row],[Population Estimate 2018]]</f>
        <v>3038</v>
      </c>
      <c r="O1736" t="str" cm="1">
        <f t="array" ref="O1736">_xlfn.IFS(Table2[[#This Row],[ Rural-Urban Continuum Code   2014]]=1,"Urban",Table2[[#This Row],[ Rural-Urban Continuum Code   2015]]=1, "Suburban",Table2[[#This Row],[ Rural-Urban Continuum Code   2016]]=1,"Rural")</f>
        <v>Rural</v>
      </c>
    </row>
    <row r="1737" spans="1:15" x14ac:dyDescent="0.3">
      <c r="A1737">
        <v>1741</v>
      </c>
      <c r="B1737" t="s">
        <v>1106</v>
      </c>
      <c r="C1737" t="s">
        <v>651</v>
      </c>
      <c r="D1737" t="s">
        <v>21</v>
      </c>
      <c r="E1737">
        <v>9</v>
      </c>
      <c r="F1737">
        <f>IF(OR(Table2[[#This Row],[ Rural-Urban Continuum Code   2013]]=1,Table2[[#This Row],[ Rural-Urban Continuum Code   2013]]=2,Table2[[#This Row],[ Rural-Urban Continuum Code   2013]]=3),1,0)</f>
        <v>0</v>
      </c>
      <c r="G1737">
        <f>IF(OR(Table2[[#This Row],[ Rural-Urban Continuum Code   2013]]=4,Table2[[#This Row],[ Rural-Urban Continuum Code   2013]]=5,Table2[[#This Row],[ Rural-Urban Continuum Code   2013]]=6),1,0)</f>
        <v>0</v>
      </c>
      <c r="H1737">
        <f>IF(OR(Table2[[#This Row],[ Rural-Urban Continuum Code   2013]]=7,Table2[[#This Row],[ Rural-Urban Continuum Code   2013]]=8,Table2[[#This Row],[ Rural-Urban Continuum Code   2013]]=9),1,0)</f>
        <v>1</v>
      </c>
      <c r="I1737">
        <v>0.28999999999999998</v>
      </c>
      <c r="J1737">
        <v>0.08</v>
      </c>
      <c r="K1737" s="17">
        <f>Table1[[#This Row],[Median Income 2018]]</f>
        <v>50861</v>
      </c>
      <c r="L1737">
        <f>(Table1[[#This Row],[Hospital Beds 2018]]/Table1[[#This Row],[Population Estimate 2018]])*1000</f>
        <v>0</v>
      </c>
      <c r="M1737" s="1">
        <v>0.72</v>
      </c>
      <c r="N1737">
        <f>Table1[[#This Row],[Population Estimate 2018]]</f>
        <v>1187</v>
      </c>
      <c r="O1737" t="str" cm="1">
        <f t="array" ref="O1737">_xlfn.IFS(Table2[[#This Row],[ Rural-Urban Continuum Code   2014]]=1,"Urban",Table2[[#This Row],[ Rural-Urban Continuum Code   2015]]=1, "Suburban",Table2[[#This Row],[ Rural-Urban Continuum Code   2016]]=1,"Rural")</f>
        <v>Rural</v>
      </c>
    </row>
    <row r="1738" spans="1:15" x14ac:dyDescent="0.3">
      <c r="A1738">
        <v>1742</v>
      </c>
      <c r="B1738" t="s">
        <v>1106</v>
      </c>
      <c r="C1738" t="s">
        <v>716</v>
      </c>
      <c r="D1738" t="s">
        <v>21</v>
      </c>
      <c r="E1738">
        <v>9</v>
      </c>
      <c r="F1738">
        <f>IF(OR(Table2[[#This Row],[ Rural-Urban Continuum Code   2013]]=1,Table2[[#This Row],[ Rural-Urban Continuum Code   2013]]=2,Table2[[#This Row],[ Rural-Urban Continuum Code   2013]]=3),1,0)</f>
        <v>0</v>
      </c>
      <c r="G1738">
        <f>IF(OR(Table2[[#This Row],[ Rural-Urban Continuum Code   2013]]=4,Table2[[#This Row],[ Rural-Urban Continuum Code   2013]]=5,Table2[[#This Row],[ Rural-Urban Continuum Code   2013]]=6),1,0)</f>
        <v>0</v>
      </c>
      <c r="H1738">
        <f>IF(OR(Table2[[#This Row],[ Rural-Urban Continuum Code   2013]]=7,Table2[[#This Row],[ Rural-Urban Continuum Code   2013]]=8,Table2[[#This Row],[ Rural-Urban Continuum Code   2013]]=9),1,0)</f>
        <v>1</v>
      </c>
      <c r="I1738">
        <v>0.18</v>
      </c>
      <c r="J1738">
        <v>0.06</v>
      </c>
      <c r="K1738" s="17">
        <f>Table1[[#This Row],[Median Income 2018]]</f>
        <v>66228</v>
      </c>
      <c r="L1738">
        <f>(Table1[[#This Row],[Hospital Beds 2018]]/Table1[[#This Row],[Population Estimate 2018]])*1000</f>
        <v>0</v>
      </c>
      <c r="M1738" s="1">
        <v>0.83</v>
      </c>
      <c r="N1738">
        <f>Table1[[#This Row],[Population Estimate 2018]]</f>
        <v>5970</v>
      </c>
      <c r="O1738" t="str" cm="1">
        <f t="array" ref="O1738">_xlfn.IFS(Table2[[#This Row],[ Rural-Urban Continuum Code   2014]]=1,"Urban",Table2[[#This Row],[ Rural-Urban Continuum Code   2015]]=1, "Suburban",Table2[[#This Row],[ Rural-Urban Continuum Code   2016]]=1,"Rural")</f>
        <v>Rural</v>
      </c>
    </row>
    <row r="1739" spans="1:15" x14ac:dyDescent="0.3">
      <c r="A1739">
        <v>1743</v>
      </c>
      <c r="B1739" t="s">
        <v>1106</v>
      </c>
      <c r="C1739" t="s">
        <v>1145</v>
      </c>
      <c r="D1739" t="s">
        <v>21</v>
      </c>
      <c r="E1739">
        <v>9</v>
      </c>
      <c r="F1739">
        <f>IF(OR(Table2[[#This Row],[ Rural-Urban Continuum Code   2013]]=1,Table2[[#This Row],[ Rural-Urban Continuum Code   2013]]=2,Table2[[#This Row],[ Rural-Urban Continuum Code   2013]]=3),1,0)</f>
        <v>0</v>
      </c>
      <c r="G1739">
        <f>IF(OR(Table2[[#This Row],[ Rural-Urban Continuum Code   2013]]=4,Table2[[#This Row],[ Rural-Urban Continuum Code   2013]]=5,Table2[[#This Row],[ Rural-Urban Continuum Code   2013]]=6),1,0)</f>
        <v>0</v>
      </c>
      <c r="H1739">
        <f>IF(OR(Table2[[#This Row],[ Rural-Urban Continuum Code   2013]]=7,Table2[[#This Row],[ Rural-Urban Continuum Code   2013]]=8,Table2[[#This Row],[ Rural-Urban Continuum Code   2013]]=9),1,0)</f>
        <v>1</v>
      </c>
      <c r="I1739">
        <v>0.25</v>
      </c>
      <c r="J1739">
        <v>7.0000000000000007E-2</v>
      </c>
      <c r="K1739" s="17">
        <f>Table1[[#This Row],[Median Income 2018]]</f>
        <v>51299</v>
      </c>
      <c r="L1739">
        <f>(Table1[[#This Row],[Hospital Beds 2018]]/Table1[[#This Row],[Population Estimate 2018]])*1000</f>
        <v>3.7705894026592581</v>
      </c>
      <c r="M1739" s="1">
        <v>0.76</v>
      </c>
      <c r="N1739">
        <f>Table1[[#This Row],[Population Estimate 2018]]</f>
        <v>5039</v>
      </c>
      <c r="O1739" t="str" cm="1">
        <f t="array" ref="O1739">_xlfn.IFS(Table2[[#This Row],[ Rural-Urban Continuum Code   2014]]=1,"Urban",Table2[[#This Row],[ Rural-Urban Continuum Code   2015]]=1, "Suburban",Table2[[#This Row],[ Rural-Urban Continuum Code   2016]]=1,"Rural")</f>
        <v>Rural</v>
      </c>
    </row>
    <row r="1740" spans="1:15" x14ac:dyDescent="0.3">
      <c r="A1740">
        <v>1744</v>
      </c>
      <c r="B1740" t="s">
        <v>1106</v>
      </c>
      <c r="C1740" t="s">
        <v>461</v>
      </c>
      <c r="D1740" t="s">
        <v>21</v>
      </c>
      <c r="E1740">
        <v>9</v>
      </c>
      <c r="F1740">
        <f>IF(OR(Table2[[#This Row],[ Rural-Urban Continuum Code   2013]]=1,Table2[[#This Row],[ Rural-Urban Continuum Code   2013]]=2,Table2[[#This Row],[ Rural-Urban Continuum Code   2013]]=3),1,0)</f>
        <v>0</v>
      </c>
      <c r="G1740">
        <f>IF(OR(Table2[[#This Row],[ Rural-Urban Continuum Code   2013]]=4,Table2[[#This Row],[ Rural-Urban Continuum Code   2013]]=5,Table2[[#This Row],[ Rural-Urban Continuum Code   2013]]=6),1,0)</f>
        <v>0</v>
      </c>
      <c r="H1740">
        <f>IF(OR(Table2[[#This Row],[ Rural-Urban Continuum Code   2013]]=7,Table2[[#This Row],[ Rural-Urban Continuum Code   2013]]=8,Table2[[#This Row],[ Rural-Urban Continuum Code   2013]]=9),1,0)</f>
        <v>1</v>
      </c>
      <c r="I1740">
        <v>0.26</v>
      </c>
      <c r="J1740">
        <v>7.0000000000000007E-2</v>
      </c>
      <c r="K1740" s="17">
        <f>Table1[[#This Row],[Median Income 2018]]</f>
        <v>48275</v>
      </c>
      <c r="L1740">
        <f>(Table1[[#This Row],[Hospital Beds 2018]]/Table1[[#This Row],[Population Estimate 2018]])*1000</f>
        <v>0</v>
      </c>
      <c r="M1740" s="1">
        <v>0.73</v>
      </c>
      <c r="N1740">
        <f>Table1[[#This Row],[Population Estimate 2018]]</f>
        <v>720</v>
      </c>
      <c r="O1740" t="str" cm="1">
        <f t="array" ref="O1740">_xlfn.IFS(Table2[[#This Row],[ Rural-Urban Continuum Code   2014]]=1,"Urban",Table2[[#This Row],[ Rural-Urban Continuum Code   2015]]=1, "Suburban",Table2[[#This Row],[ Rural-Urban Continuum Code   2016]]=1,"Rural")</f>
        <v>Rural</v>
      </c>
    </row>
    <row r="1741" spans="1:15" x14ac:dyDescent="0.3">
      <c r="A1741">
        <v>1745</v>
      </c>
      <c r="B1741" t="s">
        <v>1106</v>
      </c>
      <c r="C1741" t="s">
        <v>1146</v>
      </c>
      <c r="D1741" t="s">
        <v>21</v>
      </c>
      <c r="E1741">
        <v>8</v>
      </c>
      <c r="F1741">
        <f>IF(OR(Table2[[#This Row],[ Rural-Urban Continuum Code   2013]]=1,Table2[[#This Row],[ Rural-Urban Continuum Code   2013]]=2,Table2[[#This Row],[ Rural-Urban Continuum Code   2013]]=3),1,0)</f>
        <v>0</v>
      </c>
      <c r="G1741">
        <f>IF(OR(Table2[[#This Row],[ Rural-Urban Continuum Code   2013]]=4,Table2[[#This Row],[ Rural-Urban Continuum Code   2013]]=5,Table2[[#This Row],[ Rural-Urban Continuum Code   2013]]=6),1,0)</f>
        <v>0</v>
      </c>
      <c r="H1741">
        <f>IF(OR(Table2[[#This Row],[ Rural-Urban Continuum Code   2013]]=7,Table2[[#This Row],[ Rural-Urban Continuum Code   2013]]=8,Table2[[#This Row],[ Rural-Urban Continuum Code   2013]]=9),1,0)</f>
        <v>1</v>
      </c>
      <c r="I1741">
        <v>0.12</v>
      </c>
      <c r="J1741">
        <v>0.04</v>
      </c>
      <c r="K1741" s="17">
        <f>Table1[[#This Row],[Median Income 2018]]</f>
        <v>45405</v>
      </c>
      <c r="L1741">
        <f>(Table1[[#This Row],[Hospital Beds 2018]]/Table1[[#This Row],[Population Estimate 2018]])*1000</f>
        <v>12.46063261673285</v>
      </c>
      <c r="M1741" s="1">
        <v>0.89</v>
      </c>
      <c r="N1741">
        <f>Table1[[#This Row],[Population Estimate 2018]]</f>
        <v>7303</v>
      </c>
      <c r="O1741" t="str" cm="1">
        <f t="array" ref="O1741">_xlfn.IFS(Table2[[#This Row],[ Rural-Urban Continuum Code   2014]]=1,"Urban",Table2[[#This Row],[ Rural-Urban Continuum Code   2015]]=1, "Suburban",Table2[[#This Row],[ Rural-Urban Continuum Code   2016]]=1,"Rural")</f>
        <v>Rural</v>
      </c>
    </row>
    <row r="1742" spans="1:15" x14ac:dyDescent="0.3">
      <c r="A1742">
        <v>1746</v>
      </c>
      <c r="B1742" t="s">
        <v>1106</v>
      </c>
      <c r="C1742" t="s">
        <v>515</v>
      </c>
      <c r="D1742" t="s">
        <v>21</v>
      </c>
      <c r="E1742">
        <v>9</v>
      </c>
      <c r="F1742">
        <f>IF(OR(Table2[[#This Row],[ Rural-Urban Continuum Code   2013]]=1,Table2[[#This Row],[ Rural-Urban Continuum Code   2013]]=2,Table2[[#This Row],[ Rural-Urban Continuum Code   2013]]=3),1,0)</f>
        <v>0</v>
      </c>
      <c r="G1742">
        <f>IF(OR(Table2[[#This Row],[ Rural-Urban Continuum Code   2013]]=4,Table2[[#This Row],[ Rural-Urban Continuum Code   2013]]=5,Table2[[#This Row],[ Rural-Urban Continuum Code   2013]]=6),1,0)</f>
        <v>0</v>
      </c>
      <c r="H1742">
        <f>IF(OR(Table2[[#This Row],[ Rural-Urban Continuum Code   2013]]=7,Table2[[#This Row],[ Rural-Urban Continuum Code   2013]]=8,Table2[[#This Row],[ Rural-Urban Continuum Code   2013]]=9),1,0)</f>
        <v>1</v>
      </c>
      <c r="I1742">
        <v>0.25</v>
      </c>
      <c r="J1742">
        <v>7.0000000000000007E-2</v>
      </c>
      <c r="K1742" s="17">
        <f>Table1[[#This Row],[Median Income 2018]]</f>
        <v>48604</v>
      </c>
      <c r="L1742">
        <f>(Table1[[#This Row],[Hospital Beds 2018]]/Table1[[#This Row],[Population Estimate 2018]])*1000</f>
        <v>3.8186157517899764</v>
      </c>
      <c r="M1742" s="1">
        <v>0.76</v>
      </c>
      <c r="N1742">
        <f>Table1[[#This Row],[Population Estimate 2018]]</f>
        <v>4190</v>
      </c>
      <c r="O1742" t="str" cm="1">
        <f t="array" ref="O1742">_xlfn.IFS(Table2[[#This Row],[ Rural-Urban Continuum Code   2014]]=1,"Urban",Table2[[#This Row],[ Rural-Urban Continuum Code   2015]]=1, "Suburban",Table2[[#This Row],[ Rural-Urban Continuum Code   2016]]=1,"Rural")</f>
        <v>Rural</v>
      </c>
    </row>
    <row r="1743" spans="1:15" x14ac:dyDescent="0.3">
      <c r="A1743">
        <v>1747</v>
      </c>
      <c r="B1743" t="s">
        <v>1106</v>
      </c>
      <c r="C1743" t="s">
        <v>86</v>
      </c>
      <c r="D1743" t="s">
        <v>21</v>
      </c>
      <c r="E1743">
        <v>2</v>
      </c>
      <c r="F1743">
        <f>IF(OR(Table2[[#This Row],[ Rural-Urban Continuum Code   2013]]=1,Table2[[#This Row],[ Rural-Urban Continuum Code   2013]]=2,Table2[[#This Row],[ Rural-Urban Continuum Code   2013]]=3),1,0)</f>
        <v>1</v>
      </c>
      <c r="G1743">
        <f>IF(OR(Table2[[#This Row],[ Rural-Urban Continuum Code   2013]]=4,Table2[[#This Row],[ Rural-Urban Continuum Code   2013]]=5,Table2[[#This Row],[ Rural-Urban Continuum Code   2013]]=6),1,0)</f>
        <v>0</v>
      </c>
      <c r="H1743">
        <f>IF(OR(Table2[[#This Row],[ Rural-Urban Continuum Code   2013]]=7,Table2[[#This Row],[ Rural-Urban Continuum Code   2013]]=8,Table2[[#This Row],[ Rural-Urban Continuum Code   2013]]=9),1,0)</f>
        <v>0</v>
      </c>
      <c r="I1743">
        <v>0.18</v>
      </c>
      <c r="J1743">
        <v>7.0000000000000007E-2</v>
      </c>
      <c r="K1743" s="17">
        <f>Table1[[#This Row],[Median Income 2018]]</f>
        <v>77838</v>
      </c>
      <c r="L1743">
        <f>(Table1[[#This Row],[Hospital Beds 2018]]/Table1[[#This Row],[Population Estimate 2018]])*1000</f>
        <v>0.48386316349736297</v>
      </c>
      <c r="M1743" s="1">
        <v>0.84</v>
      </c>
      <c r="N1743">
        <f>Table1[[#This Row],[Population Estimate 2018]]</f>
        <v>20667</v>
      </c>
      <c r="O1743" t="str" cm="1">
        <f t="array" ref="O1743">_xlfn.IFS(Table2[[#This Row],[ Rural-Urban Continuum Code   2014]]=1,"Urban",Table2[[#This Row],[ Rural-Urban Continuum Code   2015]]=1, "Suburban",Table2[[#This Row],[ Rural-Urban Continuum Code   2016]]=1,"Rural")</f>
        <v>Urban</v>
      </c>
    </row>
    <row r="1744" spans="1:15" x14ac:dyDescent="0.3">
      <c r="A1744">
        <v>1748</v>
      </c>
      <c r="B1744" t="s">
        <v>1106</v>
      </c>
      <c r="C1744" t="s">
        <v>472</v>
      </c>
      <c r="D1744" t="s">
        <v>21</v>
      </c>
      <c r="E1744">
        <v>6</v>
      </c>
      <c r="F1744">
        <f>IF(OR(Table2[[#This Row],[ Rural-Urban Continuum Code   2013]]=1,Table2[[#This Row],[ Rural-Urban Continuum Code   2013]]=2,Table2[[#This Row],[ Rural-Urban Continuum Code   2013]]=3),1,0)</f>
        <v>0</v>
      </c>
      <c r="G1744">
        <f>IF(OR(Table2[[#This Row],[ Rural-Urban Continuum Code   2013]]=4,Table2[[#This Row],[ Rural-Urban Continuum Code   2013]]=5,Table2[[#This Row],[ Rural-Urban Continuum Code   2013]]=6),1,0)</f>
        <v>1</v>
      </c>
      <c r="H1744">
        <f>IF(OR(Table2[[#This Row],[ Rural-Urban Continuum Code   2013]]=7,Table2[[#This Row],[ Rural-Urban Continuum Code   2013]]=8,Table2[[#This Row],[ Rural-Urban Continuum Code   2013]]=9),1,0)</f>
        <v>0</v>
      </c>
      <c r="I1744">
        <v>0.16</v>
      </c>
      <c r="J1744">
        <v>0.05</v>
      </c>
      <c r="K1744" s="17">
        <f>Table1[[#This Row],[Median Income 2018]]</f>
        <v>55970</v>
      </c>
      <c r="L1744">
        <f>(Table1[[#This Row],[Hospital Beds 2018]]/Table1[[#This Row],[Population Estimate 2018]])*1000</f>
        <v>2.2333297883654151</v>
      </c>
      <c r="M1744" s="1">
        <v>0.75</v>
      </c>
      <c r="N1744">
        <f>Table1[[#This Row],[Population Estimate 2018]]</f>
        <v>9403</v>
      </c>
      <c r="O1744" t="str" cm="1">
        <f t="array" ref="O174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745" spans="1:15" x14ac:dyDescent="0.3">
      <c r="A1745">
        <v>1749</v>
      </c>
      <c r="B1745" t="s">
        <v>1106</v>
      </c>
      <c r="C1745" t="s">
        <v>473</v>
      </c>
      <c r="D1745" t="s">
        <v>21</v>
      </c>
      <c r="E1745">
        <v>9</v>
      </c>
      <c r="F1745">
        <f>IF(OR(Table2[[#This Row],[ Rural-Urban Continuum Code   2013]]=1,Table2[[#This Row],[ Rural-Urban Continuum Code   2013]]=2,Table2[[#This Row],[ Rural-Urban Continuum Code   2013]]=3),1,0)</f>
        <v>0</v>
      </c>
      <c r="G1745">
        <f>IF(OR(Table2[[#This Row],[ Rural-Urban Continuum Code   2013]]=4,Table2[[#This Row],[ Rural-Urban Continuum Code   2013]]=5,Table2[[#This Row],[ Rural-Urban Continuum Code   2013]]=6),1,0)</f>
        <v>0</v>
      </c>
      <c r="H1745">
        <f>IF(OR(Table2[[#This Row],[ Rural-Urban Continuum Code   2013]]=7,Table2[[#This Row],[ Rural-Urban Continuum Code   2013]]=8,Table2[[#This Row],[ Rural-Urban Continuum Code   2013]]=9),1,0)</f>
        <v>1</v>
      </c>
      <c r="I1745">
        <v>0.23</v>
      </c>
      <c r="J1745">
        <v>7.0000000000000007E-2</v>
      </c>
      <c r="K1745" s="17">
        <f>Table1[[#This Row],[Median Income 2018]]</f>
        <v>45058</v>
      </c>
      <c r="L1745">
        <f>(Table1[[#This Row],[Hospital Beds 2018]]/Table1[[#This Row],[Population Estimate 2018]])*1000</f>
        <v>3.6795924143787153</v>
      </c>
      <c r="M1745" s="1">
        <v>0.78</v>
      </c>
      <c r="N1745">
        <f>Table1[[#This Row],[Population Estimate 2018]]</f>
        <v>3533</v>
      </c>
      <c r="O1745" t="str" cm="1">
        <f t="array" ref="O1745">_xlfn.IFS(Table2[[#This Row],[ Rural-Urban Continuum Code   2014]]=1,"Urban",Table2[[#This Row],[ Rural-Urban Continuum Code   2015]]=1, "Suburban",Table2[[#This Row],[ Rural-Urban Continuum Code   2016]]=1,"Rural")</f>
        <v>Rural</v>
      </c>
    </row>
    <row r="1746" spans="1:15" x14ac:dyDescent="0.3">
      <c r="A1746">
        <v>1750</v>
      </c>
      <c r="B1746" t="s">
        <v>1106</v>
      </c>
      <c r="C1746" t="s">
        <v>474</v>
      </c>
      <c r="D1746" t="s">
        <v>21</v>
      </c>
      <c r="E1746">
        <v>9</v>
      </c>
      <c r="F1746">
        <f>IF(OR(Table2[[#This Row],[ Rural-Urban Continuum Code   2013]]=1,Table2[[#This Row],[ Rural-Urban Continuum Code   2013]]=2,Table2[[#This Row],[ Rural-Urban Continuum Code   2013]]=3),1,0)</f>
        <v>0</v>
      </c>
      <c r="G1746">
        <f>IF(OR(Table2[[#This Row],[ Rural-Urban Continuum Code   2013]]=4,Table2[[#This Row],[ Rural-Urban Continuum Code   2013]]=5,Table2[[#This Row],[ Rural-Urban Continuum Code   2013]]=6),1,0)</f>
        <v>0</v>
      </c>
      <c r="H1746">
        <f>IF(OR(Table2[[#This Row],[ Rural-Urban Continuum Code   2013]]=7,Table2[[#This Row],[ Rural-Urban Continuum Code   2013]]=8,Table2[[#This Row],[ Rural-Urban Continuum Code   2013]]=9),1,0)</f>
        <v>1</v>
      </c>
      <c r="I1746">
        <v>0.26</v>
      </c>
      <c r="J1746">
        <v>0.06</v>
      </c>
      <c r="K1746" s="17">
        <f>Table1[[#This Row],[Median Income 2018]]</f>
        <v>53369</v>
      </c>
      <c r="L1746">
        <f>(Table1[[#This Row],[Hospital Beds 2018]]/Table1[[#This Row],[Population Estimate 2018]])*1000</f>
        <v>0</v>
      </c>
      <c r="M1746" s="1">
        <v>0.74</v>
      </c>
      <c r="N1746">
        <f>Table1[[#This Row],[Population Estimate 2018]]</f>
        <v>805</v>
      </c>
      <c r="O1746" t="str" cm="1">
        <f t="array" ref="O1746">_xlfn.IFS(Table2[[#This Row],[ Rural-Urban Continuum Code   2014]]=1,"Urban",Table2[[#This Row],[ Rural-Urban Continuum Code   2015]]=1, "Suburban",Table2[[#This Row],[ Rural-Urban Continuum Code   2016]]=1,"Rural")</f>
        <v>Rural</v>
      </c>
    </row>
    <row r="1747" spans="1:15" x14ac:dyDescent="0.3">
      <c r="A1747">
        <v>1751</v>
      </c>
      <c r="B1747" t="s">
        <v>1106</v>
      </c>
      <c r="C1747" t="s">
        <v>840</v>
      </c>
      <c r="D1747" t="s">
        <v>21</v>
      </c>
      <c r="E1747">
        <v>6</v>
      </c>
      <c r="F1747">
        <f>IF(OR(Table2[[#This Row],[ Rural-Urban Continuum Code   2013]]=1,Table2[[#This Row],[ Rural-Urban Continuum Code   2013]]=2,Table2[[#This Row],[ Rural-Urban Continuum Code   2013]]=3),1,0)</f>
        <v>0</v>
      </c>
      <c r="G1747">
        <f>IF(OR(Table2[[#This Row],[ Rural-Urban Continuum Code   2013]]=4,Table2[[#This Row],[ Rural-Urban Continuum Code   2013]]=5,Table2[[#This Row],[ Rural-Urban Continuum Code   2013]]=6),1,0)</f>
        <v>1</v>
      </c>
      <c r="H1747">
        <f>IF(OR(Table2[[#This Row],[ Rural-Urban Continuum Code   2013]]=7,Table2[[#This Row],[ Rural-Urban Continuum Code   2013]]=8,Table2[[#This Row],[ Rural-Urban Continuum Code   2013]]=9),1,0)</f>
        <v>0</v>
      </c>
      <c r="I1747">
        <v>0.2</v>
      </c>
      <c r="J1747">
        <v>7.0000000000000007E-2</v>
      </c>
      <c r="K1747" s="17">
        <f>Table1[[#This Row],[Median Income 2018]]</f>
        <v>61478</v>
      </c>
      <c r="L1747">
        <f>(Table1[[#This Row],[Hospital Beds 2018]]/Table1[[#This Row],[Population Estimate 2018]])*1000</f>
        <v>15.248329944815568</v>
      </c>
      <c r="M1747" s="1">
        <v>0.77</v>
      </c>
      <c r="N1747">
        <f>Table1[[#This Row],[Population Estimate 2018]]</f>
        <v>13772</v>
      </c>
      <c r="O1747" t="str" cm="1">
        <f t="array" ref="O174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748" spans="1:15" x14ac:dyDescent="0.3">
      <c r="A1748">
        <v>1752</v>
      </c>
      <c r="B1748" t="s">
        <v>170</v>
      </c>
      <c r="C1748" t="s">
        <v>1147</v>
      </c>
      <c r="D1748" t="s">
        <v>21</v>
      </c>
      <c r="E1748">
        <v>6</v>
      </c>
      <c r="F1748">
        <f>IF(OR(Table2[[#This Row],[ Rural-Urban Continuum Code   2013]]=1,Table2[[#This Row],[ Rural-Urban Continuum Code   2013]]=2,Table2[[#This Row],[ Rural-Urban Continuum Code   2013]]=3),1,0)</f>
        <v>0</v>
      </c>
      <c r="G1748">
        <f>IF(OR(Table2[[#This Row],[ Rural-Urban Continuum Code   2013]]=4,Table2[[#This Row],[ Rural-Urban Continuum Code   2013]]=5,Table2[[#This Row],[ Rural-Urban Continuum Code   2013]]=6),1,0)</f>
        <v>1</v>
      </c>
      <c r="H1748">
        <f>IF(OR(Table2[[#This Row],[ Rural-Urban Continuum Code   2013]]=7,Table2[[#This Row],[ Rural-Urban Continuum Code   2013]]=8,Table2[[#This Row],[ Rural-Urban Continuum Code   2013]]=9),1,0)</f>
        <v>0</v>
      </c>
      <c r="I1748">
        <v>0.19</v>
      </c>
      <c r="J1748">
        <v>0.13</v>
      </c>
      <c r="K1748" s="17">
        <f>Table1[[#This Row],[Median Income 2018]]</f>
        <v>58429</v>
      </c>
      <c r="L1748">
        <f>(Table1[[#This Row],[Hospital Beds 2018]]/Table1[[#This Row],[Population Estimate 2018]])*1000</f>
        <v>1.0229132569558101</v>
      </c>
      <c r="M1748" s="1">
        <v>0.84</v>
      </c>
      <c r="N1748">
        <f>Table1[[#This Row],[Population Estimate 2018]]</f>
        <v>24440</v>
      </c>
      <c r="O1748" t="str" cm="1">
        <f t="array" ref="O174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749" spans="1:15" x14ac:dyDescent="0.3">
      <c r="A1749">
        <v>1753</v>
      </c>
      <c r="B1749" t="s">
        <v>170</v>
      </c>
      <c r="C1749" t="s">
        <v>143</v>
      </c>
      <c r="D1749" t="s">
        <v>21</v>
      </c>
      <c r="E1749">
        <v>1</v>
      </c>
      <c r="F1749">
        <f>IF(OR(Table2[[#This Row],[ Rural-Urban Continuum Code   2013]]=1,Table2[[#This Row],[ Rural-Urban Continuum Code   2013]]=2,Table2[[#This Row],[ Rural-Urban Continuum Code   2013]]=3),1,0)</f>
        <v>1</v>
      </c>
      <c r="G1749">
        <f>IF(OR(Table2[[#This Row],[ Rural-Urban Continuum Code   2013]]=4,Table2[[#This Row],[ Rural-Urban Continuum Code   2013]]=5,Table2[[#This Row],[ Rural-Urban Continuum Code   2013]]=6),1,0)</f>
        <v>0</v>
      </c>
      <c r="H1749">
        <f>IF(OR(Table2[[#This Row],[ Rural-Urban Continuum Code   2013]]=7,Table2[[#This Row],[ Rural-Urban Continuum Code   2013]]=8,Table2[[#This Row],[ Rural-Urban Continuum Code   2013]]=9),1,0)</f>
        <v>0</v>
      </c>
      <c r="I1749">
        <v>0.15</v>
      </c>
      <c r="J1749">
        <v>7.0000000000000007E-2</v>
      </c>
      <c r="K1749" s="17">
        <f>Table1[[#This Row],[Median Income 2018]]</f>
        <v>57155</v>
      </c>
      <c r="L1749">
        <f>(Table1[[#This Row],[Hospital Beds 2018]]/Table1[[#This Row],[Population Estimate 2018]])*1000</f>
        <v>2.5286257190317287</v>
      </c>
      <c r="M1749" s="1">
        <v>0.86</v>
      </c>
      <c r="N1749">
        <f>Table1[[#This Row],[Population Estimate 2018]]</f>
        <v>2231647</v>
      </c>
      <c r="O1749" t="str" cm="1">
        <f t="array" ref="O1749">_xlfn.IFS(Table2[[#This Row],[ Rural-Urban Continuum Code   2014]]=1,"Urban",Table2[[#This Row],[ Rural-Urban Continuum Code   2015]]=1, "Suburban",Table2[[#This Row],[ Rural-Urban Continuum Code   2016]]=1,"Rural")</f>
        <v>Urban</v>
      </c>
    </row>
    <row r="1750" spans="1:15" x14ac:dyDescent="0.3">
      <c r="A1750">
        <v>1754</v>
      </c>
      <c r="B1750" t="s">
        <v>170</v>
      </c>
      <c r="C1750" t="s">
        <v>268</v>
      </c>
      <c r="D1750" t="s">
        <v>21</v>
      </c>
      <c r="E1750">
        <v>4</v>
      </c>
      <c r="F1750">
        <f>IF(OR(Table2[[#This Row],[ Rural-Urban Continuum Code   2013]]=1,Table2[[#This Row],[ Rural-Urban Continuum Code   2013]]=2,Table2[[#This Row],[ Rural-Urban Continuum Code   2013]]=3),1,0)</f>
        <v>0</v>
      </c>
      <c r="G1750">
        <f>IF(OR(Table2[[#This Row],[ Rural-Urban Continuum Code   2013]]=4,Table2[[#This Row],[ Rural-Urban Continuum Code   2013]]=5,Table2[[#This Row],[ Rural-Urban Continuum Code   2013]]=6),1,0)</f>
        <v>1</v>
      </c>
      <c r="H1750">
        <f>IF(OR(Table2[[#This Row],[ Rural-Urban Continuum Code   2013]]=7,Table2[[#This Row],[ Rural-Urban Continuum Code   2013]]=8,Table2[[#This Row],[ Rural-Urban Continuum Code   2013]]=9),1,0)</f>
        <v>0</v>
      </c>
      <c r="I1750">
        <v>0.28000000000000003</v>
      </c>
      <c r="J1750">
        <v>0.1</v>
      </c>
      <c r="K1750" s="17">
        <f>Table1[[#This Row],[Median Income 2018]]</f>
        <v>70495</v>
      </c>
      <c r="L1750">
        <f>(Table1[[#This Row],[Hospital Beds 2018]]/Table1[[#This Row],[Population Estimate 2018]])*1000</f>
        <v>0.47454969360595867</v>
      </c>
      <c r="M1750" s="1">
        <v>0.73</v>
      </c>
      <c r="N1750">
        <f>Table1[[#This Row],[Population Estimate 2018]]</f>
        <v>48467</v>
      </c>
      <c r="O1750" t="str" cm="1">
        <f t="array" ref="O175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751" spans="1:15" x14ac:dyDescent="0.3">
      <c r="A1751">
        <v>1755</v>
      </c>
      <c r="B1751" t="s">
        <v>170</v>
      </c>
      <c r="C1751" t="s">
        <v>1148</v>
      </c>
      <c r="D1751" t="s">
        <v>21</v>
      </c>
      <c r="E1751">
        <v>5</v>
      </c>
      <c r="F1751">
        <f>IF(OR(Table2[[#This Row],[ Rural-Urban Continuum Code   2013]]=1,Table2[[#This Row],[ Rural-Urban Continuum Code   2013]]=2,Table2[[#This Row],[ Rural-Urban Continuum Code   2013]]=3),1,0)</f>
        <v>0</v>
      </c>
      <c r="G1751">
        <f>IF(OR(Table2[[#This Row],[ Rural-Urban Continuum Code   2013]]=4,Table2[[#This Row],[ Rural-Urban Continuum Code   2013]]=5,Table2[[#This Row],[ Rural-Urban Continuum Code   2013]]=6),1,0)</f>
        <v>1</v>
      </c>
      <c r="H1751">
        <f>IF(OR(Table2[[#This Row],[ Rural-Urban Continuum Code   2013]]=7,Table2[[#This Row],[ Rural-Urban Continuum Code   2013]]=8,Table2[[#This Row],[ Rural-Urban Continuum Code   2013]]=9),1,0)</f>
        <v>0</v>
      </c>
      <c r="I1751">
        <v>0.11</v>
      </c>
      <c r="J1751">
        <v>0.06</v>
      </c>
      <c r="K1751" s="17">
        <f>Table1[[#This Row],[Median Income 2018]]</f>
        <v>79134</v>
      </c>
      <c r="L1751">
        <f>(Table1[[#This Row],[Hospital Beds 2018]]/Table1[[#This Row],[Population Estimate 2018]])*1000</f>
        <v>1.4296606938619902</v>
      </c>
      <c r="M1751" s="1">
        <v>0.89</v>
      </c>
      <c r="N1751">
        <f>Table1[[#This Row],[Population Estimate 2018]]</f>
        <v>52460</v>
      </c>
      <c r="O1751" t="str" cm="1">
        <f t="array" ref="O175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752" spans="1:15" x14ac:dyDescent="0.3">
      <c r="A1752">
        <v>1756</v>
      </c>
      <c r="B1752" t="s">
        <v>170</v>
      </c>
      <c r="C1752" t="s">
        <v>1149</v>
      </c>
      <c r="D1752" t="s">
        <v>21</v>
      </c>
      <c r="E1752">
        <v>9</v>
      </c>
      <c r="F1752">
        <f>IF(OR(Table2[[#This Row],[ Rural-Urban Continuum Code   2013]]=1,Table2[[#This Row],[ Rural-Urban Continuum Code   2013]]=2,Table2[[#This Row],[ Rural-Urban Continuum Code   2013]]=3),1,0)</f>
        <v>0</v>
      </c>
      <c r="G1752">
        <f>IF(OR(Table2[[#This Row],[ Rural-Urban Continuum Code   2013]]=4,Table2[[#This Row],[ Rural-Urban Continuum Code   2013]]=5,Table2[[#This Row],[ Rural-Urban Continuum Code   2013]]=6),1,0)</f>
        <v>0</v>
      </c>
      <c r="H1752">
        <f>IF(OR(Table2[[#This Row],[ Rural-Urban Continuum Code   2013]]=7,Table2[[#This Row],[ Rural-Urban Continuum Code   2013]]=8,Table2[[#This Row],[ Rural-Urban Continuum Code   2013]]=9),1,0)</f>
        <v>1</v>
      </c>
      <c r="I1752">
        <v>0.37</v>
      </c>
      <c r="J1752">
        <v>0.12</v>
      </c>
      <c r="K1752" s="17">
        <f>Table1[[#This Row],[Median Income 2018]]</f>
        <v>50179</v>
      </c>
      <c r="L1752">
        <f>(Table1[[#This Row],[Hospital Beds 2018]]/Table1[[#This Row],[Population Estimate 2018]])*1000</f>
        <v>0</v>
      </c>
      <c r="M1752" s="1">
        <v>0.65</v>
      </c>
      <c r="N1752">
        <f>Table1[[#This Row],[Population Estimate 2018]]</f>
        <v>826</v>
      </c>
      <c r="O1752" t="str" cm="1">
        <f t="array" ref="O1752">_xlfn.IFS(Table2[[#This Row],[ Rural-Urban Continuum Code   2014]]=1,"Urban",Table2[[#This Row],[ Rural-Urban Continuum Code   2015]]=1, "Suburban",Table2[[#This Row],[ Rural-Urban Continuum Code   2016]]=1,"Rural")</f>
        <v>Rural</v>
      </c>
    </row>
    <row r="1753" spans="1:15" x14ac:dyDescent="0.3">
      <c r="A1753">
        <v>1757</v>
      </c>
      <c r="B1753" t="s">
        <v>170</v>
      </c>
      <c r="C1753" t="s">
        <v>1150</v>
      </c>
      <c r="D1753" t="s">
        <v>21</v>
      </c>
      <c r="E1753">
        <v>9</v>
      </c>
      <c r="F1753">
        <f>IF(OR(Table2[[#This Row],[ Rural-Urban Continuum Code   2013]]=1,Table2[[#This Row],[ Rural-Urban Continuum Code   2013]]=2,Table2[[#This Row],[ Rural-Urban Continuum Code   2013]]=3),1,0)</f>
        <v>0</v>
      </c>
      <c r="G1753">
        <f>IF(OR(Table2[[#This Row],[ Rural-Urban Continuum Code   2013]]=4,Table2[[#This Row],[ Rural-Urban Continuum Code   2013]]=5,Table2[[#This Row],[ Rural-Urban Continuum Code   2013]]=6),1,0)</f>
        <v>0</v>
      </c>
      <c r="H1753">
        <f>IF(OR(Table2[[#This Row],[ Rural-Urban Continuum Code   2013]]=7,Table2[[#This Row],[ Rural-Urban Continuum Code   2013]]=8,Table2[[#This Row],[ Rural-Urban Continuum Code   2013]]=9),1,0)</f>
        <v>1</v>
      </c>
      <c r="I1753">
        <v>0.16</v>
      </c>
      <c r="J1753">
        <v>0.09</v>
      </c>
      <c r="K1753" s="17">
        <f>Table1[[#This Row],[Median Income 2018]]</f>
        <v>70036</v>
      </c>
      <c r="L1753">
        <f>(Table1[[#This Row],[Hospital Beds 2018]]/Table1[[#This Row],[Population Estimate 2018]])*1000</f>
        <v>0</v>
      </c>
      <c r="M1753" s="1">
        <v>0.86</v>
      </c>
      <c r="N1753">
        <f>Table1[[#This Row],[Population Estimate 2018]]</f>
        <v>2003</v>
      </c>
      <c r="O1753" t="str" cm="1">
        <f t="array" ref="O1753">_xlfn.IFS(Table2[[#This Row],[ Rural-Urban Continuum Code   2014]]=1,"Urban",Table2[[#This Row],[ Rural-Urban Continuum Code   2015]]=1, "Suburban",Table2[[#This Row],[ Rural-Urban Continuum Code   2016]]=1,"Rural")</f>
        <v>Rural</v>
      </c>
    </row>
    <row r="1754" spans="1:15" x14ac:dyDescent="0.3">
      <c r="A1754">
        <v>1758</v>
      </c>
      <c r="B1754" t="s">
        <v>170</v>
      </c>
      <c r="C1754" t="s">
        <v>204</v>
      </c>
      <c r="D1754" t="s">
        <v>21</v>
      </c>
      <c r="E1754">
        <v>7</v>
      </c>
      <c r="F1754">
        <f>IF(OR(Table2[[#This Row],[ Rural-Urban Continuum Code   2013]]=1,Table2[[#This Row],[ Rural-Urban Continuum Code   2013]]=2,Table2[[#This Row],[ Rural-Urban Continuum Code   2013]]=3),1,0)</f>
        <v>0</v>
      </c>
      <c r="G1754">
        <f>IF(OR(Table2[[#This Row],[ Rural-Urban Continuum Code   2013]]=4,Table2[[#This Row],[ Rural-Urban Continuum Code   2013]]=5,Table2[[#This Row],[ Rural-Urban Continuum Code   2013]]=6),1,0)</f>
        <v>0</v>
      </c>
      <c r="H1754">
        <f>IF(OR(Table2[[#This Row],[ Rural-Urban Continuum Code   2013]]=7,Table2[[#This Row],[ Rural-Urban Continuum Code   2013]]=8,Table2[[#This Row],[ Rural-Urban Continuum Code   2013]]=9),1,0)</f>
        <v>1</v>
      </c>
      <c r="I1754">
        <v>0.14000000000000001</v>
      </c>
      <c r="J1754">
        <v>7.0000000000000007E-2</v>
      </c>
      <c r="K1754" s="17">
        <f>Table1[[#This Row],[Median Income 2018]]</f>
        <v>72873</v>
      </c>
      <c r="L1754">
        <f>(Table1[[#This Row],[Hospital Beds 2018]]/Table1[[#This Row],[Population Estimate 2018]])*1000</f>
        <v>3.9914214226140827</v>
      </c>
      <c r="M1754" s="1">
        <v>0.88</v>
      </c>
      <c r="N1754">
        <f>Table1[[#This Row],[Population Estimate 2018]]</f>
        <v>16786</v>
      </c>
      <c r="O1754" t="str" cm="1">
        <f t="array" ref="O1754">_xlfn.IFS(Table2[[#This Row],[ Rural-Urban Continuum Code   2014]]=1,"Urban",Table2[[#This Row],[ Rural-Urban Continuum Code   2015]]=1, "Suburban",Table2[[#This Row],[ Rural-Urban Continuum Code   2016]]=1,"Rural")</f>
        <v>Rural</v>
      </c>
    </row>
    <row r="1755" spans="1:15" x14ac:dyDescent="0.3">
      <c r="A1755">
        <v>1759</v>
      </c>
      <c r="B1755" t="s">
        <v>170</v>
      </c>
      <c r="C1755" t="s">
        <v>1151</v>
      </c>
      <c r="D1755" t="s">
        <v>21</v>
      </c>
      <c r="E1755">
        <v>7</v>
      </c>
      <c r="F1755">
        <f>IF(OR(Table2[[#This Row],[ Rural-Urban Continuum Code   2013]]=1,Table2[[#This Row],[ Rural-Urban Continuum Code   2013]]=2,Table2[[#This Row],[ Rural-Urban Continuum Code   2013]]=3),1,0)</f>
        <v>0</v>
      </c>
      <c r="G1755">
        <f>IF(OR(Table2[[#This Row],[ Rural-Urban Continuum Code   2013]]=4,Table2[[#This Row],[ Rural-Urban Continuum Code   2013]]=5,Table2[[#This Row],[ Rural-Urban Continuum Code   2013]]=6),1,0)</f>
        <v>0</v>
      </c>
      <c r="H1755">
        <f>IF(OR(Table2[[#This Row],[ Rural-Urban Continuum Code   2013]]=7,Table2[[#This Row],[ Rural-Urban Continuum Code   2013]]=8,Table2[[#This Row],[ Rural-Urban Continuum Code   2013]]=9),1,0)</f>
        <v>1</v>
      </c>
      <c r="I1755">
        <v>0.16</v>
      </c>
      <c r="J1755">
        <v>0.08</v>
      </c>
      <c r="K1755" s="17">
        <f>Table1[[#This Row],[Median Income 2018]]</f>
        <v>79278</v>
      </c>
      <c r="L1755">
        <f>(Table1[[#This Row],[Hospital Beds 2018]]/Table1[[#This Row],[Population Estimate 2018]])*1000</f>
        <v>1.2556053811659194</v>
      </c>
      <c r="M1755" s="1">
        <v>0.86</v>
      </c>
      <c r="N1755">
        <f>Table1[[#This Row],[Population Estimate 2018]]</f>
        <v>5575</v>
      </c>
      <c r="O1755" t="str" cm="1">
        <f t="array" ref="O1755">_xlfn.IFS(Table2[[#This Row],[ Rural-Urban Continuum Code   2014]]=1,"Urban",Table2[[#This Row],[ Rural-Urban Continuum Code   2015]]=1, "Suburban",Table2[[#This Row],[ Rural-Urban Continuum Code   2016]]=1,"Rural")</f>
        <v>Rural</v>
      </c>
    </row>
    <row r="1756" spans="1:15" x14ac:dyDescent="0.3">
      <c r="A1756">
        <v>1760</v>
      </c>
      <c r="B1756" t="s">
        <v>170</v>
      </c>
      <c r="C1756" t="s">
        <v>164</v>
      </c>
      <c r="D1756" t="s">
        <v>21</v>
      </c>
      <c r="E1756">
        <v>8</v>
      </c>
      <c r="F1756">
        <f>IF(OR(Table2[[#This Row],[ Rural-Urban Continuum Code   2013]]=1,Table2[[#This Row],[ Rural-Urban Continuum Code   2013]]=2,Table2[[#This Row],[ Rural-Urban Continuum Code   2013]]=3),1,0)</f>
        <v>0</v>
      </c>
      <c r="G1756">
        <f>IF(OR(Table2[[#This Row],[ Rural-Urban Continuum Code   2013]]=4,Table2[[#This Row],[ Rural-Urban Continuum Code   2013]]=5,Table2[[#This Row],[ Rural-Urban Continuum Code   2013]]=6),1,0)</f>
        <v>0</v>
      </c>
      <c r="H1756">
        <f>IF(OR(Table2[[#This Row],[ Rural-Urban Continuum Code   2013]]=7,Table2[[#This Row],[ Rural-Urban Continuum Code   2013]]=8,Table2[[#This Row],[ Rural-Urban Continuum Code   2013]]=9),1,0)</f>
        <v>1</v>
      </c>
      <c r="I1756">
        <v>0.25</v>
      </c>
      <c r="J1756">
        <v>7.0000000000000007E-2</v>
      </c>
      <c r="K1756" s="17">
        <f>Table1[[#This Row],[Median Income 2018]]</f>
        <v>55504</v>
      </c>
      <c r="L1756">
        <f>(Table1[[#This Row],[Hospital Beds 2018]]/Table1[[#This Row],[Population Estimate 2018]])*1000</f>
        <v>3.8454143433955008</v>
      </c>
      <c r="M1756" s="1">
        <v>0.72</v>
      </c>
      <c r="N1756">
        <f>Table1[[#This Row],[Population Estimate 2018]]</f>
        <v>5201</v>
      </c>
      <c r="O1756" t="str" cm="1">
        <f t="array" ref="O1756">_xlfn.IFS(Table2[[#This Row],[ Rural-Urban Continuum Code   2014]]=1,"Urban",Table2[[#This Row],[ Rural-Urban Continuum Code   2015]]=1, "Suburban",Table2[[#This Row],[ Rural-Urban Continuum Code   2016]]=1,"Rural")</f>
        <v>Rural</v>
      </c>
    </row>
    <row r="1757" spans="1:15" x14ac:dyDescent="0.3">
      <c r="A1757">
        <v>1761</v>
      </c>
      <c r="B1757" t="s">
        <v>170</v>
      </c>
      <c r="C1757" t="s">
        <v>637</v>
      </c>
      <c r="D1757" t="s">
        <v>21</v>
      </c>
      <c r="E1757">
        <v>4</v>
      </c>
      <c r="F1757">
        <f>IF(OR(Table2[[#This Row],[ Rural-Urban Continuum Code   2013]]=1,Table2[[#This Row],[ Rural-Urban Continuum Code   2013]]=2,Table2[[#This Row],[ Rural-Urban Continuum Code   2013]]=3),1,0)</f>
        <v>0</v>
      </c>
      <c r="G1757">
        <f>IF(OR(Table2[[#This Row],[ Rural-Urban Continuum Code   2013]]=4,Table2[[#This Row],[ Rural-Urban Continuum Code   2013]]=5,Table2[[#This Row],[ Rural-Urban Continuum Code   2013]]=6),1,0)</f>
        <v>1</v>
      </c>
      <c r="H1757">
        <f>IF(OR(Table2[[#This Row],[ Rural-Urban Continuum Code   2013]]=7,Table2[[#This Row],[ Rural-Urban Continuum Code   2013]]=8,Table2[[#This Row],[ Rural-Urban Continuum Code   2013]]=9),1,0)</f>
        <v>0</v>
      </c>
      <c r="I1757">
        <v>0.21</v>
      </c>
      <c r="J1757">
        <v>0.11</v>
      </c>
      <c r="K1757" s="17">
        <f>Table1[[#This Row],[Median Income 2018]]</f>
        <v>59732</v>
      </c>
      <c r="L1757">
        <f>(Table1[[#This Row],[Hospital Beds 2018]]/Table1[[#This Row],[Population Estimate 2018]])*1000</f>
        <v>1.1288704128440366</v>
      </c>
      <c r="M1757" s="1">
        <v>0.82</v>
      </c>
      <c r="N1757">
        <f>Table1[[#This Row],[Population Estimate 2018]]</f>
        <v>55808</v>
      </c>
      <c r="O1757" t="str" cm="1">
        <f t="array" ref="O175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758" spans="1:15" x14ac:dyDescent="0.3">
      <c r="A1758">
        <v>1762</v>
      </c>
      <c r="B1758" t="s">
        <v>170</v>
      </c>
      <c r="C1758" t="s">
        <v>285</v>
      </c>
      <c r="D1758" t="s">
        <v>21</v>
      </c>
      <c r="E1758">
        <v>7</v>
      </c>
      <c r="F1758">
        <f>IF(OR(Table2[[#This Row],[ Rural-Urban Continuum Code   2013]]=1,Table2[[#This Row],[ Rural-Urban Continuum Code   2013]]=2,Table2[[#This Row],[ Rural-Urban Continuum Code   2013]]=3),1,0)</f>
        <v>0</v>
      </c>
      <c r="G1758">
        <f>IF(OR(Table2[[#This Row],[ Rural-Urban Continuum Code   2013]]=4,Table2[[#This Row],[ Rural-Urban Continuum Code   2013]]=5,Table2[[#This Row],[ Rural-Urban Continuum Code   2013]]=6),1,0)</f>
        <v>0</v>
      </c>
      <c r="H1758">
        <f>IF(OR(Table2[[#This Row],[ Rural-Urban Continuum Code   2013]]=7,Table2[[#This Row],[ Rural-Urban Continuum Code   2013]]=8,Table2[[#This Row],[ Rural-Urban Continuum Code   2013]]=9),1,0)</f>
        <v>1</v>
      </c>
      <c r="I1758">
        <v>0.25</v>
      </c>
      <c r="J1758">
        <v>0.11</v>
      </c>
      <c r="K1758" s="17">
        <f>Table1[[#This Row],[Median Income 2018]]</f>
        <v>44438</v>
      </c>
      <c r="L1758">
        <f>(Table1[[#This Row],[Hospital Beds 2018]]/Table1[[#This Row],[Population Estimate 2018]])*1000</f>
        <v>7.753655294638901</v>
      </c>
      <c r="M1758" s="1">
        <v>0.79</v>
      </c>
      <c r="N1758">
        <f>Table1[[#This Row],[Population Estimate 2018]]</f>
        <v>4514</v>
      </c>
      <c r="O1758" t="str" cm="1">
        <f t="array" ref="O1758">_xlfn.IFS(Table2[[#This Row],[ Rural-Urban Continuum Code   2014]]=1,"Urban",Table2[[#This Row],[ Rural-Urban Continuum Code   2015]]=1, "Suburban",Table2[[#This Row],[ Rural-Urban Continuum Code   2016]]=1,"Rural")</f>
        <v>Rural</v>
      </c>
    </row>
    <row r="1759" spans="1:15" x14ac:dyDescent="0.3">
      <c r="A1759">
        <v>1763</v>
      </c>
      <c r="B1759" t="s">
        <v>170</v>
      </c>
      <c r="C1759" t="s">
        <v>1152</v>
      </c>
      <c r="D1759" t="s">
        <v>21</v>
      </c>
      <c r="E1759">
        <v>4</v>
      </c>
      <c r="F1759">
        <f>IF(OR(Table2[[#This Row],[ Rural-Urban Continuum Code   2013]]=1,Table2[[#This Row],[ Rural-Urban Continuum Code   2013]]=2,Table2[[#This Row],[ Rural-Urban Continuum Code   2013]]=3),1,0)</f>
        <v>0</v>
      </c>
      <c r="G1759">
        <f>IF(OR(Table2[[#This Row],[ Rural-Urban Continuum Code   2013]]=4,Table2[[#This Row],[ Rural-Urban Continuum Code   2013]]=5,Table2[[#This Row],[ Rural-Urban Continuum Code   2013]]=6),1,0)</f>
        <v>1</v>
      </c>
      <c r="H1759">
        <f>IF(OR(Table2[[#This Row],[ Rural-Urban Continuum Code   2013]]=7,Table2[[#This Row],[ Rural-Urban Continuum Code   2013]]=8,Table2[[#This Row],[ Rural-Urban Continuum Code   2013]]=9),1,0)</f>
        <v>0</v>
      </c>
      <c r="I1759">
        <v>0.3</v>
      </c>
      <c r="J1759">
        <v>0.13</v>
      </c>
      <c r="K1759" s="17">
        <f>Table1[[#This Row],[Median Income 2018]]</f>
        <v>47031</v>
      </c>
      <c r="L1759">
        <f>(Table1[[#This Row],[Hospital Beds 2018]]/Table1[[#This Row],[Population Estimate 2018]])*1000</f>
        <v>0.55131654390684948</v>
      </c>
      <c r="M1759" s="1">
        <v>0.72</v>
      </c>
      <c r="N1759">
        <f>Table1[[#This Row],[Population Estimate 2018]]</f>
        <v>45346</v>
      </c>
      <c r="O1759" t="str" cm="1">
        <f t="array" ref="O175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760" spans="1:15" x14ac:dyDescent="0.3">
      <c r="A1760">
        <v>1764</v>
      </c>
      <c r="B1760" t="s">
        <v>170</v>
      </c>
      <c r="C1760" t="s">
        <v>1153</v>
      </c>
      <c r="D1760" t="s">
        <v>21</v>
      </c>
      <c r="E1760">
        <v>9</v>
      </c>
      <c r="F1760">
        <f>IF(OR(Table2[[#This Row],[ Rural-Urban Continuum Code   2013]]=1,Table2[[#This Row],[ Rural-Urban Continuum Code   2013]]=2,Table2[[#This Row],[ Rural-Urban Continuum Code   2013]]=3),1,0)</f>
        <v>0</v>
      </c>
      <c r="G1760">
        <f>IF(OR(Table2[[#This Row],[ Rural-Urban Continuum Code   2013]]=4,Table2[[#This Row],[ Rural-Urban Continuum Code   2013]]=5,Table2[[#This Row],[ Rural-Urban Continuum Code   2013]]=6),1,0)</f>
        <v>0</v>
      </c>
      <c r="H1760">
        <f>IF(OR(Table2[[#This Row],[ Rural-Urban Continuum Code   2013]]=7,Table2[[#This Row],[ Rural-Urban Continuum Code   2013]]=8,Table2[[#This Row],[ Rural-Urban Continuum Code   2013]]=9),1,0)</f>
        <v>1</v>
      </c>
      <c r="I1760">
        <v>0.16</v>
      </c>
      <c r="J1760">
        <v>7.0000000000000007E-2</v>
      </c>
      <c r="K1760" s="17">
        <f>Table1[[#This Row],[Median Income 2018]]</f>
        <v>42522</v>
      </c>
      <c r="L1760">
        <f>(Table1[[#This Row],[Hospital Beds 2018]]/Table1[[#This Row],[Population Estimate 2018]])*1000</f>
        <v>5.7005700570057005</v>
      </c>
      <c r="M1760" s="1">
        <v>0.6</v>
      </c>
      <c r="N1760">
        <f>Table1[[#This Row],[Population Estimate 2018]]</f>
        <v>6666</v>
      </c>
      <c r="O1760" t="str" cm="1">
        <f t="array" ref="O1760">_xlfn.IFS(Table2[[#This Row],[ Rural-Urban Continuum Code   2014]]=1,"Urban",Table2[[#This Row],[ Rural-Urban Continuum Code   2015]]=1, "Suburban",Table2[[#This Row],[ Rural-Urban Continuum Code   2016]]=1,"Rural")</f>
        <v>Rural</v>
      </c>
    </row>
    <row r="1761" spans="1:15" x14ac:dyDescent="0.3">
      <c r="A1761">
        <v>1765</v>
      </c>
      <c r="B1761" t="s">
        <v>170</v>
      </c>
      <c r="C1761" t="s">
        <v>1154</v>
      </c>
      <c r="D1761" t="s">
        <v>21</v>
      </c>
      <c r="E1761">
        <v>2</v>
      </c>
      <c r="F1761">
        <f>IF(OR(Table2[[#This Row],[ Rural-Urban Continuum Code   2013]]=1,Table2[[#This Row],[ Rural-Urban Continuum Code   2013]]=2,Table2[[#This Row],[ Rural-Urban Continuum Code   2013]]=3),1,0)</f>
        <v>1</v>
      </c>
      <c r="G1761">
        <f>IF(OR(Table2[[#This Row],[ Rural-Urban Continuum Code   2013]]=4,Table2[[#This Row],[ Rural-Urban Continuum Code   2013]]=5,Table2[[#This Row],[ Rural-Urban Continuum Code   2013]]=6),1,0)</f>
        <v>0</v>
      </c>
      <c r="H1761">
        <f>IF(OR(Table2[[#This Row],[ Rural-Urban Continuum Code   2013]]=7,Table2[[#This Row],[ Rural-Urban Continuum Code   2013]]=8,Table2[[#This Row],[ Rural-Urban Continuum Code   2013]]=9),1,0)</f>
        <v>0</v>
      </c>
      <c r="I1761">
        <v>0.31</v>
      </c>
      <c r="J1761">
        <v>0.12</v>
      </c>
      <c r="K1761" s="17">
        <f>Table1[[#This Row],[Median Income 2018]]</f>
        <v>68236</v>
      </c>
      <c r="L1761">
        <f>(Table1[[#This Row],[Hospital Beds 2018]]/Table1[[#This Row],[Population Estimate 2018]])*1000</f>
        <v>0</v>
      </c>
      <c r="M1761" s="1">
        <v>0.72</v>
      </c>
      <c r="N1761">
        <f>Table1[[#This Row],[Population Estimate 2018]]</f>
        <v>4029</v>
      </c>
      <c r="O1761" t="str" cm="1">
        <f t="array" ref="O1761">_xlfn.IFS(Table2[[#This Row],[ Rural-Urban Continuum Code   2014]]=1,"Urban",Table2[[#This Row],[ Rural-Urban Continuum Code   2015]]=1, "Suburban",Table2[[#This Row],[ Rural-Urban Continuum Code   2016]]=1,"Rural")</f>
        <v>Urban</v>
      </c>
    </row>
    <row r="1762" spans="1:15" x14ac:dyDescent="0.3">
      <c r="A1762">
        <v>1766</v>
      </c>
      <c r="B1762" t="s">
        <v>170</v>
      </c>
      <c r="C1762" t="s">
        <v>1155</v>
      </c>
      <c r="D1762" t="s">
        <v>21</v>
      </c>
      <c r="E1762">
        <v>2</v>
      </c>
      <c r="F1762">
        <f>IF(OR(Table2[[#This Row],[ Rural-Urban Continuum Code   2013]]=1,Table2[[#This Row],[ Rural-Urban Continuum Code   2013]]=2,Table2[[#This Row],[ Rural-Urban Continuum Code   2013]]=3),1,0)</f>
        <v>1</v>
      </c>
      <c r="G1762">
        <f>IF(OR(Table2[[#This Row],[ Rural-Urban Continuum Code   2013]]=4,Table2[[#This Row],[ Rural-Urban Continuum Code   2013]]=5,Table2[[#This Row],[ Rural-Urban Continuum Code   2013]]=6),1,0)</f>
        <v>0</v>
      </c>
      <c r="H1762">
        <f>IF(OR(Table2[[#This Row],[ Rural-Urban Continuum Code   2013]]=7,Table2[[#This Row],[ Rural-Urban Continuum Code   2013]]=8,Table2[[#This Row],[ Rural-Urban Continuum Code   2013]]=9),1,0)</f>
        <v>0</v>
      </c>
      <c r="I1762">
        <v>0.16</v>
      </c>
      <c r="J1762">
        <v>7.0000000000000007E-2</v>
      </c>
      <c r="K1762" s="17">
        <f>Table1[[#This Row],[Median Income 2018]]</f>
        <v>63636</v>
      </c>
      <c r="L1762">
        <f>(Table1[[#This Row],[Hospital Beds 2018]]/Table1[[#This Row],[Population Estimate 2018]])*1000</f>
        <v>3.6930872706582072</v>
      </c>
      <c r="M1762" s="1">
        <v>0.85</v>
      </c>
      <c r="N1762">
        <f>Table1[[#This Row],[Population Estimate 2018]]</f>
        <v>465735</v>
      </c>
      <c r="O1762" t="str" cm="1">
        <f t="array" ref="O1762">_xlfn.IFS(Table2[[#This Row],[ Rural-Urban Continuum Code   2014]]=1,"Urban",Table2[[#This Row],[ Rural-Urban Continuum Code   2015]]=1, "Suburban",Table2[[#This Row],[ Rural-Urban Continuum Code   2016]]=1,"Rural")</f>
        <v>Urban</v>
      </c>
    </row>
    <row r="1763" spans="1:15" x14ac:dyDescent="0.3">
      <c r="A1763">
        <v>1767</v>
      </c>
      <c r="B1763" t="s">
        <v>170</v>
      </c>
      <c r="C1763" t="s">
        <v>1156</v>
      </c>
      <c r="D1763" t="s">
        <v>21</v>
      </c>
      <c r="E1763">
        <v>7</v>
      </c>
      <c r="F1763">
        <f>IF(OR(Table2[[#This Row],[ Rural-Urban Continuum Code   2013]]=1,Table2[[#This Row],[ Rural-Urban Continuum Code   2013]]=2,Table2[[#This Row],[ Rural-Urban Continuum Code   2013]]=3),1,0)</f>
        <v>0</v>
      </c>
      <c r="G1763">
        <f>IF(OR(Table2[[#This Row],[ Rural-Urban Continuum Code   2013]]=4,Table2[[#This Row],[ Rural-Urban Continuum Code   2013]]=5,Table2[[#This Row],[ Rural-Urban Continuum Code   2013]]=6),1,0)</f>
        <v>0</v>
      </c>
      <c r="H1763">
        <f>IF(OR(Table2[[#This Row],[ Rural-Urban Continuum Code   2013]]=7,Table2[[#This Row],[ Rural-Urban Continuum Code   2013]]=8,Table2[[#This Row],[ Rural-Urban Continuum Code   2013]]=9),1,0)</f>
        <v>1</v>
      </c>
      <c r="I1763">
        <v>0.18</v>
      </c>
      <c r="J1763">
        <v>7.0000000000000007E-2</v>
      </c>
      <c r="K1763" s="17">
        <f>Table1[[#This Row],[Median Income 2018]]</f>
        <v>58942</v>
      </c>
      <c r="L1763">
        <f>(Table1[[#This Row],[Hospital Beds 2018]]/Table1[[#This Row],[Population Estimate 2018]])*1000</f>
        <v>2.6385224274406331</v>
      </c>
      <c r="M1763" s="1">
        <v>0.71</v>
      </c>
      <c r="N1763">
        <f>Table1[[#This Row],[Population Estimate 2018]]</f>
        <v>9475</v>
      </c>
      <c r="O1763" t="str" cm="1">
        <f t="array" ref="O1763">_xlfn.IFS(Table2[[#This Row],[ Rural-Urban Continuum Code   2014]]=1,"Urban",Table2[[#This Row],[ Rural-Urban Continuum Code   2015]]=1, "Suburban",Table2[[#This Row],[ Rural-Urban Continuum Code   2016]]=1,"Rural")</f>
        <v>Rural</v>
      </c>
    </row>
    <row r="1764" spans="1:15" x14ac:dyDescent="0.3">
      <c r="A1764">
        <v>1768</v>
      </c>
      <c r="B1764" t="s">
        <v>170</v>
      </c>
      <c r="C1764" t="s">
        <v>1157</v>
      </c>
      <c r="D1764" t="s">
        <v>21</v>
      </c>
      <c r="E1764">
        <v>3</v>
      </c>
      <c r="F1764">
        <f>IF(OR(Table2[[#This Row],[ Rural-Urban Continuum Code   2013]]=1,Table2[[#This Row],[ Rural-Urban Continuum Code   2013]]=2,Table2[[#This Row],[ Rural-Urban Continuum Code   2013]]=3),1,0)</f>
        <v>1</v>
      </c>
      <c r="G1764">
        <f>IF(OR(Table2[[#This Row],[ Rural-Urban Continuum Code   2013]]=4,Table2[[#This Row],[ Rural-Urban Continuum Code   2013]]=5,Table2[[#This Row],[ Rural-Urban Continuum Code   2013]]=6),1,0)</f>
        <v>0</v>
      </c>
      <c r="H1764">
        <f>IF(OR(Table2[[#This Row],[ Rural-Urban Continuum Code   2013]]=7,Table2[[#This Row],[ Rural-Urban Continuum Code   2013]]=8,Table2[[#This Row],[ Rural-Urban Continuum Code   2013]]=9),1,0)</f>
        <v>0</v>
      </c>
      <c r="I1764">
        <v>0.2</v>
      </c>
      <c r="J1764">
        <v>0.09</v>
      </c>
      <c r="K1764" s="17">
        <f>Table1[[#This Row],[Median Income 2018]]</f>
        <v>56382</v>
      </c>
      <c r="L1764">
        <f>(Table1[[#This Row],[Hospital Beds 2018]]/Table1[[#This Row],[Population Estimate 2018]])*1000</f>
        <v>4.3310354783989604</v>
      </c>
      <c r="M1764" s="1">
        <v>0.78</v>
      </c>
      <c r="N1764">
        <f>Table1[[#This Row],[Population Estimate 2018]]</f>
        <v>55414</v>
      </c>
      <c r="O1764" t="str" cm="1">
        <f t="array" ref="O1764">_xlfn.IFS(Table2[[#This Row],[ Rural-Urban Continuum Code   2014]]=1,"Urban",Table2[[#This Row],[ Rural-Urban Continuum Code   2015]]=1, "Suburban",Table2[[#This Row],[ Rural-Urban Continuum Code   2016]]=1,"Rural")</f>
        <v>Urban</v>
      </c>
    </row>
    <row r="1765" spans="1:15" x14ac:dyDescent="0.3">
      <c r="A1765">
        <v>1769</v>
      </c>
      <c r="B1765" t="s">
        <v>1158</v>
      </c>
      <c r="C1765" t="s">
        <v>1159</v>
      </c>
      <c r="D1765" t="s">
        <v>21</v>
      </c>
      <c r="E1765">
        <v>4</v>
      </c>
      <c r="F1765">
        <f>IF(OR(Table2[[#This Row],[ Rural-Urban Continuum Code   2013]]=1,Table2[[#This Row],[ Rural-Urban Continuum Code   2013]]=2,Table2[[#This Row],[ Rural-Urban Continuum Code   2013]]=3),1,0)</f>
        <v>0</v>
      </c>
      <c r="G1765">
        <f>IF(OR(Table2[[#This Row],[ Rural-Urban Continuum Code   2013]]=4,Table2[[#This Row],[ Rural-Urban Continuum Code   2013]]=5,Table2[[#This Row],[ Rural-Urban Continuum Code   2013]]=6),1,0)</f>
        <v>1</v>
      </c>
      <c r="H1765">
        <f>IF(OR(Table2[[#This Row],[ Rural-Urban Continuum Code   2013]]=7,Table2[[#This Row],[ Rural-Urban Continuum Code   2013]]=8,Table2[[#This Row],[ Rural-Urban Continuum Code   2013]]=9),1,0)</f>
        <v>0</v>
      </c>
      <c r="I1765">
        <v>0.22</v>
      </c>
      <c r="J1765">
        <v>0.09</v>
      </c>
      <c r="K1765" s="17">
        <f>Table1[[#This Row],[Median Income 2018]]</f>
        <v>64777</v>
      </c>
      <c r="L1765">
        <f>(Table1[[#This Row],[Hospital Beds 2018]]/Table1[[#This Row],[Population Estimate 2018]])*1000</f>
        <v>1.474877912883878</v>
      </c>
      <c r="M1765" s="1">
        <v>0.82</v>
      </c>
      <c r="N1765">
        <f>Table1[[#This Row],[Population Estimate 2018]]</f>
        <v>61022</v>
      </c>
      <c r="O1765" t="str" cm="1">
        <f t="array" ref="O176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766" spans="1:15" x14ac:dyDescent="0.3">
      <c r="A1766">
        <v>1770</v>
      </c>
      <c r="B1766" t="s">
        <v>1158</v>
      </c>
      <c r="C1766" t="s">
        <v>141</v>
      </c>
      <c r="D1766" t="s">
        <v>21</v>
      </c>
      <c r="E1766">
        <v>6</v>
      </c>
      <c r="F1766">
        <f>IF(OR(Table2[[#This Row],[ Rural-Urban Continuum Code   2013]]=1,Table2[[#This Row],[ Rural-Urban Continuum Code   2013]]=2,Table2[[#This Row],[ Rural-Urban Continuum Code   2013]]=3),1,0)</f>
        <v>0</v>
      </c>
      <c r="G1766">
        <f>IF(OR(Table2[[#This Row],[ Rural-Urban Continuum Code   2013]]=4,Table2[[#This Row],[ Rural-Urban Continuum Code   2013]]=5,Table2[[#This Row],[ Rural-Urban Continuum Code   2013]]=6),1,0)</f>
        <v>1</v>
      </c>
      <c r="H1766">
        <f>IF(OR(Table2[[#This Row],[ Rural-Urban Continuum Code   2013]]=7,Table2[[#This Row],[ Rural-Urban Continuum Code   2013]]=8,Table2[[#This Row],[ Rural-Urban Continuum Code   2013]]=9),1,0)</f>
        <v>0</v>
      </c>
      <c r="I1766">
        <v>0.28000000000000003</v>
      </c>
      <c r="J1766">
        <v>0.09</v>
      </c>
      <c r="K1766" s="17">
        <f>Table1[[#This Row],[Median Income 2018]]</f>
        <v>59413</v>
      </c>
      <c r="L1766">
        <f>(Table1[[#This Row],[Hospital Beds 2018]]/Table1[[#This Row],[Population Estimate 2018]])*1000</f>
        <v>1.9475594005617172</v>
      </c>
      <c r="M1766" s="1">
        <v>0.75</v>
      </c>
      <c r="N1766">
        <f>Table1[[#This Row],[Population Estimate 2018]]</f>
        <v>48779</v>
      </c>
      <c r="O1766" t="str" cm="1">
        <f t="array" ref="O176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767" spans="1:15" x14ac:dyDescent="0.3">
      <c r="A1767">
        <v>1771</v>
      </c>
      <c r="B1767" t="s">
        <v>1158</v>
      </c>
      <c r="C1767" t="s">
        <v>1160</v>
      </c>
      <c r="D1767" t="s">
        <v>21</v>
      </c>
      <c r="E1767">
        <v>4</v>
      </c>
      <c r="F1767">
        <f>IF(OR(Table2[[#This Row],[ Rural-Urban Continuum Code   2013]]=1,Table2[[#This Row],[ Rural-Urban Continuum Code   2013]]=2,Table2[[#This Row],[ Rural-Urban Continuum Code   2013]]=3),1,0)</f>
        <v>0</v>
      </c>
      <c r="G1767">
        <f>IF(OR(Table2[[#This Row],[ Rural-Urban Continuum Code   2013]]=4,Table2[[#This Row],[ Rural-Urban Continuum Code   2013]]=5,Table2[[#This Row],[ Rural-Urban Continuum Code   2013]]=6),1,0)</f>
        <v>1</v>
      </c>
      <c r="H1767">
        <f>IF(OR(Table2[[#This Row],[ Rural-Urban Continuum Code   2013]]=7,Table2[[#This Row],[ Rural-Urban Continuum Code   2013]]=8,Table2[[#This Row],[ Rural-Urban Continuum Code   2013]]=9),1,0)</f>
        <v>0</v>
      </c>
      <c r="I1767">
        <v>0.2</v>
      </c>
      <c r="J1767">
        <v>0.08</v>
      </c>
      <c r="K1767" s="17">
        <f>Table1[[#This Row],[Median Income 2018]]</f>
        <v>60251</v>
      </c>
      <c r="L1767">
        <f>(Table1[[#This Row],[Hospital Beds 2018]]/Table1[[#This Row],[Population Estimate 2018]])*1000</f>
        <v>1.228870615611886</v>
      </c>
      <c r="M1767" s="1">
        <v>0.78</v>
      </c>
      <c r="N1767">
        <f>Table1[[#This Row],[Population Estimate 2018]]</f>
        <v>76493</v>
      </c>
      <c r="O1767" t="str" cm="1">
        <f t="array" ref="O176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768" spans="1:15" x14ac:dyDescent="0.3">
      <c r="A1768">
        <v>1772</v>
      </c>
      <c r="B1768" t="s">
        <v>1158</v>
      </c>
      <c r="C1768" t="s">
        <v>1161</v>
      </c>
      <c r="D1768" t="s">
        <v>21</v>
      </c>
      <c r="E1768">
        <v>7</v>
      </c>
      <c r="F1768">
        <f>IF(OR(Table2[[#This Row],[ Rural-Urban Continuum Code   2013]]=1,Table2[[#This Row],[ Rural-Urban Continuum Code   2013]]=2,Table2[[#This Row],[ Rural-Urban Continuum Code   2013]]=3),1,0)</f>
        <v>0</v>
      </c>
      <c r="G1768">
        <f>IF(OR(Table2[[#This Row],[ Rural-Urban Continuum Code   2013]]=4,Table2[[#This Row],[ Rural-Urban Continuum Code   2013]]=5,Table2[[#This Row],[ Rural-Urban Continuum Code   2013]]=6),1,0)</f>
        <v>0</v>
      </c>
      <c r="H1768">
        <f>IF(OR(Table2[[#This Row],[ Rural-Urban Continuum Code   2013]]=7,Table2[[#This Row],[ Rural-Urban Continuum Code   2013]]=8,Table2[[#This Row],[ Rural-Urban Continuum Code   2013]]=9),1,0)</f>
        <v>1</v>
      </c>
      <c r="I1768">
        <v>0.24</v>
      </c>
      <c r="J1768">
        <v>0.1</v>
      </c>
      <c r="K1768" s="17">
        <f>Table1[[#This Row],[Median Income 2018]]</f>
        <v>44259</v>
      </c>
      <c r="L1768">
        <f>(Table1[[#This Row],[Hospital Beds 2018]]/Table1[[#This Row],[Population Estimate 2018]])*1000</f>
        <v>1.9627085377821392</v>
      </c>
      <c r="M1768" s="1">
        <v>0.77</v>
      </c>
      <c r="N1768">
        <f>Table1[[#This Row],[Population Estimate 2018]]</f>
        <v>31589</v>
      </c>
      <c r="O1768" t="str" cm="1">
        <f t="array" ref="O1768">_xlfn.IFS(Table2[[#This Row],[ Rural-Urban Continuum Code   2014]]=1,"Urban",Table2[[#This Row],[ Rural-Urban Continuum Code   2015]]=1, "Suburban",Table2[[#This Row],[ Rural-Urban Continuum Code   2016]]=1,"Rural")</f>
        <v>Rural</v>
      </c>
    </row>
    <row r="1769" spans="1:15" x14ac:dyDescent="0.3">
      <c r="A1769">
        <v>1773</v>
      </c>
      <c r="B1769" t="s">
        <v>1158</v>
      </c>
      <c r="C1769" t="s">
        <v>1162</v>
      </c>
      <c r="D1769" t="s">
        <v>21</v>
      </c>
      <c r="E1769">
        <v>5</v>
      </c>
      <c r="F1769">
        <f>IF(OR(Table2[[#This Row],[ Rural-Urban Continuum Code   2013]]=1,Table2[[#This Row],[ Rural-Urban Continuum Code   2013]]=2,Table2[[#This Row],[ Rural-Urban Continuum Code   2013]]=3),1,0)</f>
        <v>0</v>
      </c>
      <c r="G1769">
        <f>IF(OR(Table2[[#This Row],[ Rural-Urban Continuum Code   2013]]=4,Table2[[#This Row],[ Rural-Urban Continuum Code   2013]]=5,Table2[[#This Row],[ Rural-Urban Continuum Code   2013]]=6),1,0)</f>
        <v>1</v>
      </c>
      <c r="H1769">
        <f>IF(OR(Table2[[#This Row],[ Rural-Urban Continuum Code   2013]]=7,Table2[[#This Row],[ Rural-Urban Continuum Code   2013]]=8,Table2[[#This Row],[ Rural-Urban Continuum Code   2013]]=9),1,0)</f>
        <v>0</v>
      </c>
      <c r="I1769">
        <v>0.21</v>
      </c>
      <c r="J1769">
        <v>0.08</v>
      </c>
      <c r="K1769" s="17">
        <f>Table1[[#This Row],[Median Income 2018]]</f>
        <v>65163</v>
      </c>
      <c r="L1769">
        <f>(Table1[[#This Row],[Hospital Beds 2018]]/Table1[[#This Row],[Population Estimate 2018]])*1000</f>
        <v>5.6356224801193946</v>
      </c>
      <c r="M1769" s="1">
        <v>0.75</v>
      </c>
      <c r="N1769">
        <f>Table1[[#This Row],[Population Estimate 2018]]</f>
        <v>89786</v>
      </c>
      <c r="O1769" t="str" cm="1">
        <f t="array" ref="O176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770" spans="1:15" x14ac:dyDescent="0.3">
      <c r="A1770">
        <v>1774</v>
      </c>
      <c r="B1770" t="s">
        <v>1158</v>
      </c>
      <c r="C1770" t="s">
        <v>343</v>
      </c>
      <c r="D1770" t="s">
        <v>21</v>
      </c>
      <c r="E1770">
        <v>2</v>
      </c>
      <c r="F1770">
        <f>IF(OR(Table2[[#This Row],[ Rural-Urban Continuum Code   2013]]=1,Table2[[#This Row],[ Rural-Urban Continuum Code   2013]]=2,Table2[[#This Row],[ Rural-Urban Continuum Code   2013]]=3),1,0)</f>
        <v>1</v>
      </c>
      <c r="G1770">
        <f>IF(OR(Table2[[#This Row],[ Rural-Urban Continuum Code   2013]]=4,Table2[[#This Row],[ Rural-Urban Continuum Code   2013]]=5,Table2[[#This Row],[ Rural-Urban Continuum Code   2013]]=6),1,0)</f>
        <v>0</v>
      </c>
      <c r="H1770">
        <f>IF(OR(Table2[[#This Row],[ Rural-Urban Continuum Code   2013]]=7,Table2[[#This Row],[ Rural-Urban Continuum Code   2013]]=8,Table2[[#This Row],[ Rural-Urban Continuum Code   2013]]=9),1,0)</f>
        <v>0</v>
      </c>
      <c r="I1770">
        <v>0.16</v>
      </c>
      <c r="J1770">
        <v>7.0000000000000007E-2</v>
      </c>
      <c r="K1770" s="17">
        <f>Table1[[#This Row],[Median Income 2018]]</f>
        <v>78714</v>
      </c>
      <c r="L1770">
        <f>(Table1[[#This Row],[Hospital Beds 2018]]/Table1[[#This Row],[Population Estimate 2018]])*1000</f>
        <v>2.1240370189309012</v>
      </c>
      <c r="M1770" s="1">
        <v>0.87</v>
      </c>
      <c r="N1770">
        <f>Table1[[#This Row],[Population Estimate 2018]]</f>
        <v>415247</v>
      </c>
      <c r="O1770" t="str" cm="1">
        <f t="array" ref="O1770">_xlfn.IFS(Table2[[#This Row],[ Rural-Urban Continuum Code   2014]]=1,"Urban",Table2[[#This Row],[ Rural-Urban Continuum Code   2015]]=1, "Suburban",Table2[[#This Row],[ Rural-Urban Continuum Code   2016]]=1,"Rural")</f>
        <v>Urban</v>
      </c>
    </row>
    <row r="1771" spans="1:15" x14ac:dyDescent="0.3">
      <c r="A1771">
        <v>1775</v>
      </c>
      <c r="B1771" t="s">
        <v>1158</v>
      </c>
      <c r="C1771" t="s">
        <v>1163</v>
      </c>
      <c r="D1771" t="s">
        <v>21</v>
      </c>
      <c r="E1771">
        <v>4</v>
      </c>
      <c r="F1771">
        <f>IF(OR(Table2[[#This Row],[ Rural-Urban Continuum Code   2013]]=1,Table2[[#This Row],[ Rural-Urban Continuum Code   2013]]=2,Table2[[#This Row],[ Rural-Urban Continuum Code   2013]]=3),1,0)</f>
        <v>0</v>
      </c>
      <c r="G1771">
        <f>IF(OR(Table2[[#This Row],[ Rural-Urban Continuum Code   2013]]=4,Table2[[#This Row],[ Rural-Urban Continuum Code   2013]]=5,Table2[[#This Row],[ Rural-Urban Continuum Code   2013]]=6),1,0)</f>
        <v>1</v>
      </c>
      <c r="H1771">
        <f>IF(OR(Table2[[#This Row],[ Rural-Urban Continuum Code   2013]]=7,Table2[[#This Row],[ Rural-Urban Continuum Code   2013]]=8,Table2[[#This Row],[ Rural-Urban Continuum Code   2013]]=9),1,0)</f>
        <v>0</v>
      </c>
      <c r="I1771">
        <v>0.18</v>
      </c>
      <c r="J1771">
        <v>7.0000000000000007E-2</v>
      </c>
      <c r="K1771" s="17">
        <f>Table1[[#This Row],[Median Income 2018]]</f>
        <v>74351</v>
      </c>
      <c r="L1771">
        <f>(Table1[[#This Row],[Hospital Beds 2018]]/Table1[[#This Row],[Population Estimate 2018]])*1000</f>
        <v>3.4340841119021781</v>
      </c>
      <c r="M1771" s="1">
        <v>0.82</v>
      </c>
      <c r="N1771">
        <f>Table1[[#This Row],[Population Estimate 2018]]</f>
        <v>151132</v>
      </c>
      <c r="O1771" t="str" cm="1">
        <f t="array" ref="O177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772" spans="1:15" x14ac:dyDescent="0.3">
      <c r="A1772">
        <v>1776</v>
      </c>
      <c r="B1772" t="s">
        <v>1158</v>
      </c>
      <c r="C1772" t="s">
        <v>1164</v>
      </c>
      <c r="D1772" t="s">
        <v>21</v>
      </c>
      <c r="E1772">
        <v>1</v>
      </c>
      <c r="F1772">
        <f>IF(OR(Table2[[#This Row],[ Rural-Urban Continuum Code   2013]]=1,Table2[[#This Row],[ Rural-Urban Continuum Code   2013]]=2,Table2[[#This Row],[ Rural-Urban Continuum Code   2013]]=3),1,0)</f>
        <v>1</v>
      </c>
      <c r="G1772">
        <f>IF(OR(Table2[[#This Row],[ Rural-Urban Continuum Code   2013]]=4,Table2[[#This Row],[ Rural-Urban Continuum Code   2013]]=5,Table2[[#This Row],[ Rural-Urban Continuum Code   2013]]=6),1,0)</f>
        <v>0</v>
      </c>
      <c r="H1772">
        <f>IF(OR(Table2[[#This Row],[ Rural-Urban Continuum Code   2013]]=7,Table2[[#This Row],[ Rural-Urban Continuum Code   2013]]=8,Table2[[#This Row],[ Rural-Urban Continuum Code   2013]]=9),1,0)</f>
        <v>0</v>
      </c>
      <c r="I1772">
        <v>0.18</v>
      </c>
      <c r="J1772">
        <v>7.0000000000000007E-2</v>
      </c>
      <c r="K1772" s="17">
        <f>Table1[[#This Row],[Median Income 2018]]</f>
        <v>93645</v>
      </c>
      <c r="L1772">
        <f>(Table1[[#This Row],[Hospital Beds 2018]]/Table1[[#This Row],[Population Estimate 2018]])*1000</f>
        <v>1.7498124045850907</v>
      </c>
      <c r="M1772" s="1">
        <v>0.85</v>
      </c>
      <c r="N1772">
        <f>Table1[[#This Row],[Population Estimate 2018]]</f>
        <v>309176</v>
      </c>
      <c r="O1772" t="str" cm="1">
        <f t="array" ref="O1772">_xlfn.IFS(Table2[[#This Row],[ Rural-Urban Continuum Code   2014]]=1,"Urban",Table2[[#This Row],[ Rural-Urban Continuum Code   2015]]=1, "Suburban",Table2[[#This Row],[ Rural-Urban Continuum Code   2016]]=1,"Rural")</f>
        <v>Urban</v>
      </c>
    </row>
    <row r="1773" spans="1:15" x14ac:dyDescent="0.3">
      <c r="A1773">
        <v>1777</v>
      </c>
      <c r="B1773" t="s">
        <v>1158</v>
      </c>
      <c r="C1773" t="s">
        <v>1165</v>
      </c>
      <c r="D1773" t="s">
        <v>21</v>
      </c>
      <c r="E1773">
        <v>1</v>
      </c>
      <c r="F1773">
        <f>IF(OR(Table2[[#This Row],[ Rural-Urban Continuum Code   2013]]=1,Table2[[#This Row],[ Rural-Urban Continuum Code   2013]]=2,Table2[[#This Row],[ Rural-Urban Continuum Code   2013]]=3),1,0)</f>
        <v>1</v>
      </c>
      <c r="G1773">
        <f>IF(OR(Table2[[#This Row],[ Rural-Urban Continuum Code   2013]]=4,Table2[[#This Row],[ Rural-Urban Continuum Code   2013]]=5,Table2[[#This Row],[ Rural-Urban Continuum Code   2013]]=6),1,0)</f>
        <v>0</v>
      </c>
      <c r="H1773">
        <f>IF(OR(Table2[[#This Row],[ Rural-Urban Continuum Code   2013]]=7,Table2[[#This Row],[ Rural-Urban Continuum Code   2013]]=8,Table2[[#This Row],[ Rural-Urban Continuum Code   2013]]=9),1,0)</f>
        <v>0</v>
      </c>
      <c r="I1773">
        <v>0.15</v>
      </c>
      <c r="J1773">
        <v>7.0000000000000007E-2</v>
      </c>
      <c r="K1773" s="17">
        <f>Table1[[#This Row],[Median Income 2018]]</f>
        <v>69919</v>
      </c>
      <c r="L1773">
        <f>(Table1[[#This Row],[Hospital Beds 2018]]/Table1[[#This Row],[Population Estimate 2018]])*1000</f>
        <v>1.8295026520101467</v>
      </c>
      <c r="M1773" s="1">
        <v>0.82</v>
      </c>
      <c r="N1773">
        <f>Table1[[#This Row],[Population Estimate 2018]]</f>
        <v>130090</v>
      </c>
      <c r="O1773" t="str" cm="1">
        <f t="array" ref="O1773">_xlfn.IFS(Table2[[#This Row],[ Rural-Urban Continuum Code   2014]]=1,"Urban",Table2[[#This Row],[ Rural-Urban Continuum Code   2015]]=1, "Suburban",Table2[[#This Row],[ Rural-Urban Continuum Code   2016]]=1,"Rural")</f>
        <v>Urban</v>
      </c>
    </row>
    <row r="1774" spans="1:15" x14ac:dyDescent="0.3">
      <c r="A1774">
        <v>1778</v>
      </c>
      <c r="B1774" t="s">
        <v>1158</v>
      </c>
      <c r="C1774" t="s">
        <v>603</v>
      </c>
      <c r="D1774" t="s">
        <v>21</v>
      </c>
      <c r="E1774">
        <v>7</v>
      </c>
      <c r="F1774">
        <f>IF(OR(Table2[[#This Row],[ Rural-Urban Continuum Code   2013]]=1,Table2[[#This Row],[ Rural-Urban Continuum Code   2013]]=2,Table2[[#This Row],[ Rural-Urban Continuum Code   2013]]=3),1,0)</f>
        <v>0</v>
      </c>
      <c r="G1774">
        <f>IF(OR(Table2[[#This Row],[ Rural-Urban Continuum Code   2013]]=4,Table2[[#This Row],[ Rural-Urban Continuum Code   2013]]=5,Table2[[#This Row],[ Rural-Urban Continuum Code   2013]]=6),1,0)</f>
        <v>0</v>
      </c>
      <c r="H1774">
        <f>IF(OR(Table2[[#This Row],[ Rural-Urban Continuum Code   2013]]=7,Table2[[#This Row],[ Rural-Urban Continuum Code   2013]]=8,Table2[[#This Row],[ Rural-Urban Continuum Code   2013]]=9),1,0)</f>
        <v>1</v>
      </c>
      <c r="I1774">
        <v>0.21</v>
      </c>
      <c r="J1774">
        <v>0.08</v>
      </c>
      <c r="K1774" s="17">
        <f>Table1[[#This Row],[Median Income 2018]]</f>
        <v>60034</v>
      </c>
      <c r="L1774">
        <f>(Table1[[#This Row],[Hospital Beds 2018]]/Table1[[#This Row],[Population Estimate 2018]])*1000</f>
        <v>0.57945484887817544</v>
      </c>
      <c r="M1774" s="1">
        <v>0.82</v>
      </c>
      <c r="N1774">
        <f>Table1[[#This Row],[Population Estimate 2018]]</f>
        <v>43144</v>
      </c>
      <c r="O1774" t="str" cm="1">
        <f t="array" ref="O1774">_xlfn.IFS(Table2[[#This Row],[ Rural-Urban Continuum Code   2014]]=1,"Urban",Table2[[#This Row],[ Rural-Urban Continuum Code   2015]]=1, "Suburban",Table2[[#This Row],[ Rural-Urban Continuum Code   2016]]=1,"Rural")</f>
        <v>Rural</v>
      </c>
    </row>
    <row r="1775" spans="1:15" x14ac:dyDescent="0.3">
      <c r="A1775">
        <v>1779</v>
      </c>
      <c r="B1775" t="s">
        <v>1166</v>
      </c>
      <c r="C1775" t="s">
        <v>1167</v>
      </c>
      <c r="D1775" t="s">
        <v>21</v>
      </c>
      <c r="E1775">
        <v>2</v>
      </c>
      <c r="F1775">
        <f>IF(OR(Table2[[#This Row],[ Rural-Urban Continuum Code   2013]]=1,Table2[[#This Row],[ Rural-Urban Continuum Code   2013]]=2,Table2[[#This Row],[ Rural-Urban Continuum Code   2013]]=3),1,0)</f>
        <v>1</v>
      </c>
      <c r="G1775">
        <f>IF(OR(Table2[[#This Row],[ Rural-Urban Continuum Code   2013]]=4,Table2[[#This Row],[ Rural-Urban Continuum Code   2013]]=5,Table2[[#This Row],[ Rural-Urban Continuum Code   2013]]=6),1,0)</f>
        <v>0</v>
      </c>
      <c r="H1775">
        <f>IF(OR(Table2[[#This Row],[ Rural-Urban Continuum Code   2013]]=7,Table2[[#This Row],[ Rural-Urban Continuum Code   2013]]=8,Table2[[#This Row],[ Rural-Urban Continuum Code   2013]]=9),1,0)</f>
        <v>0</v>
      </c>
      <c r="I1775">
        <v>0.18</v>
      </c>
      <c r="J1775">
        <v>0.06</v>
      </c>
      <c r="K1775" s="17">
        <f>Table1[[#This Row],[Median Income 2018]]</f>
        <v>60826</v>
      </c>
      <c r="L1775">
        <f>(Table1[[#This Row],[Hospital Beds 2018]]/Table1[[#This Row],[Population Estimate 2018]])*1000</f>
        <v>4.8600567383368052</v>
      </c>
      <c r="M1775" s="1">
        <v>0.84</v>
      </c>
      <c r="N1775">
        <f>Table1[[#This Row],[Population Estimate 2018]]</f>
        <v>265429</v>
      </c>
      <c r="O1775" t="str" cm="1">
        <f t="array" ref="O1775">_xlfn.IFS(Table2[[#This Row],[ Rural-Urban Continuum Code   2014]]=1,"Urban",Table2[[#This Row],[ Rural-Urban Continuum Code   2015]]=1, "Suburban",Table2[[#This Row],[ Rural-Urban Continuum Code   2016]]=1,"Rural")</f>
        <v>Urban</v>
      </c>
    </row>
    <row r="1776" spans="1:15" x14ac:dyDescent="0.3">
      <c r="A1776">
        <v>1780</v>
      </c>
      <c r="B1776" t="s">
        <v>1166</v>
      </c>
      <c r="C1776" t="s">
        <v>1168</v>
      </c>
      <c r="D1776" t="s">
        <v>58</v>
      </c>
      <c r="E1776">
        <v>1</v>
      </c>
      <c r="F1776">
        <f>IF(OR(Table2[[#This Row],[ Rural-Urban Continuum Code   2013]]=1,Table2[[#This Row],[ Rural-Urban Continuum Code   2013]]=2,Table2[[#This Row],[ Rural-Urban Continuum Code   2013]]=3),1,0)</f>
        <v>1</v>
      </c>
      <c r="G1776">
        <f>IF(OR(Table2[[#This Row],[ Rural-Urban Continuum Code   2013]]=4,Table2[[#This Row],[ Rural-Urban Continuum Code   2013]]=5,Table2[[#This Row],[ Rural-Urban Continuum Code   2013]]=6),1,0)</f>
        <v>0</v>
      </c>
      <c r="H1776">
        <f>IF(OR(Table2[[#This Row],[ Rural-Urban Continuum Code   2013]]=7,Table2[[#This Row],[ Rural-Urban Continuum Code   2013]]=8,Table2[[#This Row],[ Rural-Urban Continuum Code   2013]]=9),1,0)</f>
        <v>0</v>
      </c>
      <c r="I1776">
        <v>0.17</v>
      </c>
      <c r="J1776">
        <v>0.03</v>
      </c>
      <c r="K1776" s="17">
        <f>Table1[[#This Row],[Median Income 2018]]</f>
        <v>100181</v>
      </c>
      <c r="L1776">
        <f>(Table1[[#This Row],[Hospital Beds 2018]]/Table1[[#This Row],[Population Estimate 2018]])*1000</f>
        <v>4.1550477638327221</v>
      </c>
      <c r="M1776" s="1">
        <v>0.84</v>
      </c>
      <c r="N1776">
        <f>Table1[[#This Row],[Population Estimate 2018]]</f>
        <v>936692</v>
      </c>
      <c r="O1776" t="str" cm="1">
        <f t="array" ref="O1776">_xlfn.IFS(Table2[[#This Row],[ Rural-Urban Continuum Code   2014]]=1,"Urban",Table2[[#This Row],[ Rural-Urban Continuum Code   2015]]=1, "Suburban",Table2[[#This Row],[ Rural-Urban Continuum Code   2016]]=1,"Rural")</f>
        <v>Urban</v>
      </c>
    </row>
    <row r="1777" spans="1:15" x14ac:dyDescent="0.3">
      <c r="A1777">
        <v>1781</v>
      </c>
      <c r="B1777" t="s">
        <v>1166</v>
      </c>
      <c r="C1777" t="s">
        <v>1169</v>
      </c>
      <c r="D1777" t="s">
        <v>58</v>
      </c>
      <c r="E1777">
        <v>1</v>
      </c>
      <c r="F1777">
        <f>IF(OR(Table2[[#This Row],[ Rural-Urban Continuum Code   2013]]=1,Table2[[#This Row],[ Rural-Urban Continuum Code   2013]]=2,Table2[[#This Row],[ Rural-Urban Continuum Code   2013]]=3),1,0)</f>
        <v>1</v>
      </c>
      <c r="G1777">
        <f>IF(OR(Table2[[#This Row],[ Rural-Urban Continuum Code   2013]]=4,Table2[[#This Row],[ Rural-Urban Continuum Code   2013]]=5,Table2[[#This Row],[ Rural-Urban Continuum Code   2013]]=6),1,0)</f>
        <v>0</v>
      </c>
      <c r="H1777">
        <f>IF(OR(Table2[[#This Row],[ Rural-Urban Continuum Code   2013]]=7,Table2[[#This Row],[ Rural-Urban Continuum Code   2013]]=8,Table2[[#This Row],[ Rural-Urban Continuum Code   2013]]=9),1,0)</f>
        <v>0</v>
      </c>
      <c r="I1777">
        <v>0.17</v>
      </c>
      <c r="J1777">
        <v>7.0000000000000007E-2</v>
      </c>
      <c r="K1777" s="17">
        <f>Table1[[#This Row],[Median Income 2018]]</f>
        <v>84470</v>
      </c>
      <c r="L1777">
        <f>(Table1[[#This Row],[Hospital Beds 2018]]/Table1[[#This Row],[Population Estimate 2018]])*1000</f>
        <v>2.3238374077200801</v>
      </c>
      <c r="M1777" s="1">
        <v>0.84</v>
      </c>
      <c r="N1777">
        <f>Table1[[#This Row],[Population Estimate 2018]]</f>
        <v>445384</v>
      </c>
      <c r="O1777" t="str" cm="1">
        <f t="array" ref="O1777">_xlfn.IFS(Table2[[#This Row],[ Rural-Urban Continuum Code   2014]]=1,"Urban",Table2[[#This Row],[ Rural-Urban Continuum Code   2015]]=1, "Suburban",Table2[[#This Row],[ Rural-Urban Continuum Code   2016]]=1,"Rural")</f>
        <v>Urban</v>
      </c>
    </row>
    <row r="1778" spans="1:15" x14ac:dyDescent="0.3">
      <c r="A1778">
        <v>1782</v>
      </c>
      <c r="B1778" t="s">
        <v>1166</v>
      </c>
      <c r="C1778" t="s">
        <v>386</v>
      </c>
      <c r="D1778" t="s">
        <v>58</v>
      </c>
      <c r="E1778">
        <v>1</v>
      </c>
      <c r="F1778">
        <f>IF(OR(Table2[[#This Row],[ Rural-Urban Continuum Code   2013]]=1,Table2[[#This Row],[ Rural-Urban Continuum Code   2013]]=2,Table2[[#This Row],[ Rural-Urban Continuum Code   2013]]=3),1,0)</f>
        <v>1</v>
      </c>
      <c r="G1778">
        <f>IF(OR(Table2[[#This Row],[ Rural-Urban Continuum Code   2013]]=4,Table2[[#This Row],[ Rural-Urban Continuum Code   2013]]=5,Table2[[#This Row],[ Rural-Urban Continuum Code   2013]]=6),1,0)</f>
        <v>0</v>
      </c>
      <c r="H1778">
        <f>IF(OR(Table2[[#This Row],[ Rural-Urban Continuum Code   2013]]=7,Table2[[#This Row],[ Rural-Urban Continuum Code   2013]]=8,Table2[[#This Row],[ Rural-Urban Continuum Code   2013]]=9),1,0)</f>
        <v>0</v>
      </c>
      <c r="I1778">
        <v>0.16</v>
      </c>
      <c r="J1778">
        <v>0.05</v>
      </c>
      <c r="K1778" s="17">
        <f>Table1[[#This Row],[Median Income 2018]]</f>
        <v>67135</v>
      </c>
      <c r="L1778">
        <f>(Table1[[#This Row],[Hospital Beds 2018]]/Table1[[#This Row],[Population Estimate 2018]])*1000</f>
        <v>4.3484434347378516</v>
      </c>
      <c r="M1778" s="1">
        <v>0.87</v>
      </c>
      <c r="N1778">
        <f>Table1[[#This Row],[Population Estimate 2018]]</f>
        <v>507078</v>
      </c>
      <c r="O1778" t="str" cm="1">
        <f t="array" ref="O1778">_xlfn.IFS(Table2[[#This Row],[ Rural-Urban Continuum Code   2014]]=1,"Urban",Table2[[#This Row],[ Rural-Urban Continuum Code   2015]]=1, "Suburban",Table2[[#This Row],[ Rural-Urban Continuum Code   2016]]=1,"Rural")</f>
        <v>Urban</v>
      </c>
    </row>
    <row r="1779" spans="1:15" x14ac:dyDescent="0.3">
      <c r="A1779">
        <v>1783</v>
      </c>
      <c r="B1779" t="s">
        <v>1166</v>
      </c>
      <c r="C1779" t="s">
        <v>1170</v>
      </c>
      <c r="D1779" t="s">
        <v>21</v>
      </c>
      <c r="E1779">
        <v>3</v>
      </c>
      <c r="F1779">
        <f>IF(OR(Table2[[#This Row],[ Rural-Urban Continuum Code   2013]]=1,Table2[[#This Row],[ Rural-Urban Continuum Code   2013]]=2,Table2[[#This Row],[ Rural-Urban Continuum Code   2013]]=3),1,0)</f>
        <v>1</v>
      </c>
      <c r="G1779">
        <f>IF(OR(Table2[[#This Row],[ Rural-Urban Continuum Code   2013]]=4,Table2[[#This Row],[ Rural-Urban Continuum Code   2013]]=5,Table2[[#This Row],[ Rural-Urban Continuum Code   2013]]=6),1,0)</f>
        <v>0</v>
      </c>
      <c r="H1779">
        <f>IF(OR(Table2[[#This Row],[ Rural-Urban Continuum Code   2013]]=7,Table2[[#This Row],[ Rural-Urban Continuum Code   2013]]=8,Table2[[#This Row],[ Rural-Urban Continuum Code   2013]]=9),1,0)</f>
        <v>0</v>
      </c>
      <c r="I1779">
        <v>0.27</v>
      </c>
      <c r="J1779">
        <v>0.08</v>
      </c>
      <c r="K1779" s="17">
        <f>Table1[[#This Row],[Median Income 2018]]</f>
        <v>62175</v>
      </c>
      <c r="L1779">
        <f>(Table1[[#This Row],[Hospital Beds 2018]]/Table1[[#This Row],[Population Estimate 2018]])*1000</f>
        <v>1.9230769230769231</v>
      </c>
      <c r="M1779" s="1">
        <v>0.75</v>
      </c>
      <c r="N1779">
        <f>Table1[[#This Row],[Population Estimate 2018]]</f>
        <v>92560</v>
      </c>
      <c r="O1779" t="str" cm="1">
        <f t="array" ref="O1779">_xlfn.IFS(Table2[[#This Row],[ Rural-Urban Continuum Code   2014]]=1,"Urban",Table2[[#This Row],[ Rural-Urban Continuum Code   2015]]=1, "Suburban",Table2[[#This Row],[ Rural-Urban Continuum Code   2016]]=1,"Rural")</f>
        <v>Urban</v>
      </c>
    </row>
    <row r="1780" spans="1:15" x14ac:dyDescent="0.3">
      <c r="A1780">
        <v>1784</v>
      </c>
      <c r="B1780" t="s">
        <v>1166</v>
      </c>
      <c r="C1780" t="s">
        <v>526</v>
      </c>
      <c r="D1780" t="s">
        <v>21</v>
      </c>
      <c r="E1780">
        <v>3</v>
      </c>
      <c r="F1780">
        <f>IF(OR(Table2[[#This Row],[ Rural-Urban Continuum Code   2013]]=1,Table2[[#This Row],[ Rural-Urban Continuum Code   2013]]=2,Table2[[#This Row],[ Rural-Urban Continuum Code   2013]]=3),1,0)</f>
        <v>1</v>
      </c>
      <c r="G1780">
        <f>IF(OR(Table2[[#This Row],[ Rural-Urban Continuum Code   2013]]=4,Table2[[#This Row],[ Rural-Urban Continuum Code   2013]]=5,Table2[[#This Row],[ Rural-Urban Continuum Code   2013]]=6),1,0)</f>
        <v>0</v>
      </c>
      <c r="H1780">
        <f>IF(OR(Table2[[#This Row],[ Rural-Urban Continuum Code   2013]]=7,Table2[[#This Row],[ Rural-Urban Continuum Code   2013]]=8,Table2[[#This Row],[ Rural-Urban Continuum Code   2013]]=9),1,0)</f>
        <v>0</v>
      </c>
      <c r="I1780">
        <v>0.15</v>
      </c>
      <c r="J1780">
        <v>0.05</v>
      </c>
      <c r="K1780" s="17">
        <f>Table1[[#This Row],[Median Income 2018]]</f>
        <v>51790</v>
      </c>
      <c r="L1780">
        <f>(Table1[[#This Row],[Hospital Beds 2018]]/Table1[[#This Row],[Population Estimate 2018]])*1000</f>
        <v>2.4905280449354845</v>
      </c>
      <c r="M1780" s="1">
        <v>0.82</v>
      </c>
      <c r="N1780">
        <f>Table1[[#This Row],[Population Estimate 2018]]</f>
        <v>150972</v>
      </c>
      <c r="O1780" t="str" cm="1">
        <f t="array" ref="O1780">_xlfn.IFS(Table2[[#This Row],[ Rural-Urban Continuum Code   2014]]=1,"Urban",Table2[[#This Row],[ Rural-Urban Continuum Code   2015]]=1, "Suburban",Table2[[#This Row],[ Rural-Urban Continuum Code   2016]]=1,"Rural")</f>
        <v>Urban</v>
      </c>
    </row>
    <row r="1781" spans="1:15" x14ac:dyDescent="0.3">
      <c r="A1781">
        <v>1785</v>
      </c>
      <c r="B1781" t="s">
        <v>1166</v>
      </c>
      <c r="C1781" t="s">
        <v>864</v>
      </c>
      <c r="D1781" t="s">
        <v>58</v>
      </c>
      <c r="E1781">
        <v>1</v>
      </c>
      <c r="F1781">
        <f>IF(OR(Table2[[#This Row],[ Rural-Urban Continuum Code   2013]]=1,Table2[[#This Row],[ Rural-Urban Continuum Code   2013]]=2,Table2[[#This Row],[ Rural-Urban Continuum Code   2013]]=3),1,0)</f>
        <v>1</v>
      </c>
      <c r="G1781">
        <f>IF(OR(Table2[[#This Row],[ Rural-Urban Continuum Code   2013]]=4,Table2[[#This Row],[ Rural-Urban Continuum Code   2013]]=5,Table2[[#This Row],[ Rural-Urban Continuum Code   2013]]=6),1,0)</f>
        <v>0</v>
      </c>
      <c r="H1781">
        <f>IF(OR(Table2[[#This Row],[ Rural-Urban Continuum Code   2013]]=7,Table2[[#This Row],[ Rural-Urban Continuum Code   2013]]=8,Table2[[#This Row],[ Rural-Urban Continuum Code   2013]]=9),1,0)</f>
        <v>0</v>
      </c>
      <c r="I1781">
        <v>0.14000000000000001</v>
      </c>
      <c r="J1781">
        <v>0.03</v>
      </c>
      <c r="K1781" s="17">
        <f>Table1[[#This Row],[Median Income 2018]]</f>
        <v>62875</v>
      </c>
      <c r="L1781">
        <f>(Table1[[#This Row],[Hospital Beds 2018]]/Table1[[#This Row],[Population Estimate 2018]])*1000</f>
        <v>4.0061667960793583</v>
      </c>
      <c r="M1781" s="1">
        <v>0.86</v>
      </c>
      <c r="N1781">
        <f>Table1[[#This Row],[Population Estimate 2018]]</f>
        <v>799767</v>
      </c>
      <c r="O1781" t="str" cm="1">
        <f t="array" ref="O1781">_xlfn.IFS(Table2[[#This Row],[ Rural-Urban Continuum Code   2014]]=1,"Urban",Table2[[#This Row],[ Rural-Urban Continuum Code   2015]]=1, "Suburban",Table2[[#This Row],[ Rural-Urban Continuum Code   2016]]=1,"Rural")</f>
        <v>Urban</v>
      </c>
    </row>
    <row r="1782" spans="1:15" x14ac:dyDescent="0.3">
      <c r="A1782">
        <v>1786</v>
      </c>
      <c r="B1782" t="s">
        <v>1166</v>
      </c>
      <c r="C1782" t="s">
        <v>1171</v>
      </c>
      <c r="D1782" t="s">
        <v>21</v>
      </c>
      <c r="E1782">
        <v>1</v>
      </c>
      <c r="F1782">
        <f>IF(OR(Table2[[#This Row],[ Rural-Urban Continuum Code   2013]]=1,Table2[[#This Row],[ Rural-Urban Continuum Code   2013]]=2,Table2[[#This Row],[ Rural-Urban Continuum Code   2013]]=3),1,0)</f>
        <v>1</v>
      </c>
      <c r="G1782">
        <f>IF(OR(Table2[[#This Row],[ Rural-Urban Continuum Code   2013]]=4,Table2[[#This Row],[ Rural-Urban Continuum Code   2013]]=5,Table2[[#This Row],[ Rural-Urban Continuum Code   2013]]=6),1,0)</f>
        <v>0</v>
      </c>
      <c r="H1782">
        <f>IF(OR(Table2[[#This Row],[ Rural-Urban Continuum Code   2013]]=7,Table2[[#This Row],[ Rural-Urban Continuum Code   2013]]=8,Table2[[#This Row],[ Rural-Urban Continuum Code   2013]]=9),1,0)</f>
        <v>0</v>
      </c>
      <c r="I1782">
        <v>0.16</v>
      </c>
      <c r="J1782">
        <v>0.05</v>
      </c>
      <c r="K1782" s="17">
        <f>Table1[[#This Row],[Median Income 2018]]</f>
        <v>81315</v>
      </c>
      <c r="L1782">
        <f>(Table1[[#This Row],[Hospital Beds 2018]]/Table1[[#This Row],[Population Estimate 2018]])*1000</f>
        <v>1.067232196782518</v>
      </c>
      <c r="M1782" s="1">
        <v>0.86</v>
      </c>
      <c r="N1782">
        <f>Table1[[#This Row],[Population Estimate 2018]]</f>
        <v>291408</v>
      </c>
      <c r="O1782" t="str" cm="1">
        <f t="array" ref="O1782">_xlfn.IFS(Table2[[#This Row],[ Rural-Urban Continuum Code   2014]]=1,"Urban",Table2[[#This Row],[ Rural-Urban Continuum Code   2015]]=1, "Suburban",Table2[[#This Row],[ Rural-Urban Continuum Code   2016]]=1,"Rural")</f>
        <v>Urban</v>
      </c>
    </row>
    <row r="1783" spans="1:15" x14ac:dyDescent="0.3">
      <c r="A1783">
        <v>1787</v>
      </c>
      <c r="B1783" t="s">
        <v>1166</v>
      </c>
      <c r="C1783" t="s">
        <v>1172</v>
      </c>
      <c r="D1783" t="s">
        <v>21</v>
      </c>
      <c r="E1783">
        <v>1</v>
      </c>
      <c r="F1783">
        <f>IF(OR(Table2[[#This Row],[ Rural-Urban Continuum Code   2013]]=1,Table2[[#This Row],[ Rural-Urban Continuum Code   2013]]=2,Table2[[#This Row],[ Rural-Urban Continuum Code   2013]]=3),1,0)</f>
        <v>1</v>
      </c>
      <c r="G1783">
        <f>IF(OR(Table2[[#This Row],[ Rural-Urban Continuum Code   2013]]=4,Table2[[#This Row],[ Rural-Urban Continuum Code   2013]]=5,Table2[[#This Row],[ Rural-Urban Continuum Code   2013]]=6),1,0)</f>
        <v>0</v>
      </c>
      <c r="H1783">
        <f>IF(OR(Table2[[#This Row],[ Rural-Urban Continuum Code   2013]]=7,Table2[[#This Row],[ Rural-Urban Continuum Code   2013]]=8,Table2[[#This Row],[ Rural-Urban Continuum Code   2013]]=9),1,0)</f>
        <v>0</v>
      </c>
      <c r="I1783">
        <v>0.12</v>
      </c>
      <c r="J1783">
        <v>0.02</v>
      </c>
      <c r="K1783" s="17">
        <f>Table1[[#This Row],[Median Income 2018]]</f>
        <v>73337</v>
      </c>
      <c r="L1783">
        <f>(Table1[[#This Row],[Hospital Beds 2018]]/Table1[[#This Row],[Population Estimate 2018]])*1000</f>
        <v>2.3577754078404167</v>
      </c>
      <c r="M1783" s="1">
        <v>0.88</v>
      </c>
      <c r="N1783">
        <f>Table1[[#This Row],[Population Estimate 2018]]</f>
        <v>676061</v>
      </c>
      <c r="O1783" t="str" cm="1">
        <f t="array" ref="O1783">_xlfn.IFS(Table2[[#This Row],[ Rural-Urban Continuum Code   2014]]=1,"Urban",Table2[[#This Row],[ Rural-Urban Continuum Code   2015]]=1, "Suburban",Table2[[#This Row],[ Rural-Urban Continuum Code   2016]]=1,"Rural")</f>
        <v>Urban</v>
      </c>
    </row>
    <row r="1784" spans="1:15" x14ac:dyDescent="0.3">
      <c r="A1784">
        <v>1788</v>
      </c>
      <c r="B1784" t="s">
        <v>1166</v>
      </c>
      <c r="C1784" t="s">
        <v>1173</v>
      </c>
      <c r="D1784" t="s">
        <v>21</v>
      </c>
      <c r="E1784">
        <v>1</v>
      </c>
      <c r="F1784">
        <f>IF(OR(Table2[[#This Row],[ Rural-Urban Continuum Code   2013]]=1,Table2[[#This Row],[ Rural-Urban Continuum Code   2013]]=2,Table2[[#This Row],[ Rural-Urban Continuum Code   2013]]=3),1,0)</f>
        <v>1</v>
      </c>
      <c r="G1784">
        <f>IF(OR(Table2[[#This Row],[ Rural-Urban Continuum Code   2013]]=4,Table2[[#This Row],[ Rural-Urban Continuum Code   2013]]=5,Table2[[#This Row],[ Rural-Urban Continuum Code   2013]]=6),1,0)</f>
        <v>0</v>
      </c>
      <c r="H1784">
        <f>IF(OR(Table2[[#This Row],[ Rural-Urban Continuum Code   2013]]=7,Table2[[#This Row],[ Rural-Urban Continuum Code   2013]]=8,Table2[[#This Row],[ Rural-Urban Continuum Code   2013]]=9),1,0)</f>
        <v>0</v>
      </c>
      <c r="I1784">
        <v>0.19</v>
      </c>
      <c r="J1784">
        <v>0.05</v>
      </c>
      <c r="K1784" s="17">
        <f>Table1[[#This Row],[Median Income 2018]]</f>
        <v>112335</v>
      </c>
      <c r="L1784">
        <f>(Table1[[#This Row],[Hospital Beds 2018]]/Table1[[#This Row],[Population Estimate 2018]])*1000</f>
        <v>1.4753756595089564</v>
      </c>
      <c r="M1784" s="1">
        <v>0.82</v>
      </c>
      <c r="N1784">
        <f>Table1[[#This Row],[Population Estimate 2018]]</f>
        <v>124714</v>
      </c>
      <c r="O1784" t="str" cm="1">
        <f t="array" ref="O1784">_xlfn.IFS(Table2[[#This Row],[ Rural-Urban Continuum Code   2014]]=1,"Urban",Table2[[#This Row],[ Rural-Urban Continuum Code   2015]]=1, "Suburban",Table2[[#This Row],[ Rural-Urban Continuum Code   2016]]=1,"Rural")</f>
        <v>Urban</v>
      </c>
    </row>
    <row r="1785" spans="1:15" x14ac:dyDescent="0.3">
      <c r="A1785">
        <v>1789</v>
      </c>
      <c r="B1785" t="s">
        <v>1166</v>
      </c>
      <c r="C1785" t="s">
        <v>552</v>
      </c>
      <c r="D1785" t="s">
        <v>21</v>
      </c>
      <c r="E1785">
        <v>2</v>
      </c>
      <c r="F1785">
        <f>IF(OR(Table2[[#This Row],[ Rural-Urban Continuum Code   2013]]=1,Table2[[#This Row],[ Rural-Urban Continuum Code   2013]]=2,Table2[[#This Row],[ Rural-Urban Continuum Code   2013]]=3),1,0)</f>
        <v>1</v>
      </c>
      <c r="G1785">
        <f>IF(OR(Table2[[#This Row],[ Rural-Urban Continuum Code   2013]]=4,Table2[[#This Row],[ Rural-Urban Continuum Code   2013]]=5,Table2[[#This Row],[ Rural-Urban Continuum Code   2013]]=6),1,0)</f>
        <v>0</v>
      </c>
      <c r="H1785">
        <f>IF(OR(Table2[[#This Row],[ Rural-Urban Continuum Code   2013]]=7,Table2[[#This Row],[ Rural-Urban Continuum Code   2013]]=8,Table2[[#This Row],[ Rural-Urban Continuum Code   2013]]=9),1,0)</f>
        <v>0</v>
      </c>
      <c r="I1785">
        <v>0.15</v>
      </c>
      <c r="J1785">
        <v>0.03</v>
      </c>
      <c r="K1785" s="17">
        <f>Table1[[#This Row],[Median Income 2018]]</f>
        <v>79979</v>
      </c>
      <c r="L1785">
        <f>(Table1[[#This Row],[Hospital Beds 2018]]/Table1[[#This Row],[Population Estimate 2018]])*1000</f>
        <v>3.2070435979459782</v>
      </c>
      <c r="M1785" s="1">
        <v>0.83</v>
      </c>
      <c r="N1785">
        <f>Table1[[#This Row],[Population Estimate 2018]]</f>
        <v>369811</v>
      </c>
      <c r="O1785" t="str" cm="1">
        <f t="array" ref="O1785">_xlfn.IFS(Table2[[#This Row],[ Rural-Urban Continuum Code   2014]]=1,"Urban",Table2[[#This Row],[ Rural-Urban Continuum Code   2015]]=1, "Suburban",Table2[[#This Row],[ Rural-Urban Continuum Code   2016]]=1,"Rural")</f>
        <v>Urban</v>
      </c>
    </row>
    <row r="1786" spans="1:15" x14ac:dyDescent="0.3">
      <c r="A1786">
        <v>1790</v>
      </c>
      <c r="B1786" t="s">
        <v>1166</v>
      </c>
      <c r="C1786" t="s">
        <v>309</v>
      </c>
      <c r="D1786" t="s">
        <v>58</v>
      </c>
      <c r="E1786">
        <v>1</v>
      </c>
      <c r="F1786">
        <f>IF(OR(Table2[[#This Row],[ Rural-Urban Continuum Code   2013]]=1,Table2[[#This Row],[ Rural-Urban Continuum Code   2013]]=2,Table2[[#This Row],[ Rural-Urban Continuum Code   2013]]=3),1,0)</f>
        <v>1</v>
      </c>
      <c r="G1786">
        <f>IF(OR(Table2[[#This Row],[ Rural-Urban Continuum Code   2013]]=4,Table2[[#This Row],[ Rural-Urban Continuum Code   2013]]=5,Table2[[#This Row],[ Rural-Urban Continuum Code   2013]]=6),1,0)</f>
        <v>0</v>
      </c>
      <c r="H1786">
        <f>IF(OR(Table2[[#This Row],[ Rural-Urban Continuum Code   2013]]=7,Table2[[#This Row],[ Rural-Urban Continuum Code   2013]]=8,Table2[[#This Row],[ Rural-Urban Continuum Code   2013]]=9),1,0)</f>
        <v>0</v>
      </c>
      <c r="I1786">
        <v>0.15</v>
      </c>
      <c r="J1786">
        <v>0.03</v>
      </c>
      <c r="K1786" s="17">
        <f>Table1[[#This Row],[Median Income 2018]]</f>
        <v>87666</v>
      </c>
      <c r="L1786">
        <f>(Table1[[#This Row],[Hospital Beds 2018]]/Table1[[#This Row],[Population Estimate 2018]])*1000</f>
        <v>2.7251306218625144</v>
      </c>
      <c r="M1786" s="1">
        <v>0.85</v>
      </c>
      <c r="N1786">
        <f>Table1[[#This Row],[Population Estimate 2018]]</f>
        <v>829685</v>
      </c>
      <c r="O1786" t="str" cm="1">
        <f t="array" ref="O1786">_xlfn.IFS(Table2[[#This Row],[ Rural-Urban Continuum Code   2014]]=1,"Urban",Table2[[#This Row],[ Rural-Urban Continuum Code   2015]]=1, "Suburban",Table2[[#This Row],[ Rural-Urban Continuum Code   2016]]=1,"Rural")</f>
        <v>Urban</v>
      </c>
    </row>
    <row r="1787" spans="1:15" x14ac:dyDescent="0.3">
      <c r="A1787">
        <v>1791</v>
      </c>
      <c r="B1787" t="s">
        <v>1166</v>
      </c>
      <c r="C1787" t="s">
        <v>1174</v>
      </c>
      <c r="D1787" t="s">
        <v>58</v>
      </c>
      <c r="E1787">
        <v>1</v>
      </c>
      <c r="F1787">
        <f>IF(OR(Table2[[#This Row],[ Rural-Urban Continuum Code   2013]]=1,Table2[[#This Row],[ Rural-Urban Continuum Code   2013]]=2,Table2[[#This Row],[ Rural-Urban Continuum Code   2013]]=3),1,0)</f>
        <v>1</v>
      </c>
      <c r="G1787">
        <f>IF(OR(Table2[[#This Row],[ Rural-Urban Continuum Code   2013]]=4,Table2[[#This Row],[ Rural-Urban Continuum Code   2013]]=5,Table2[[#This Row],[ Rural-Urban Continuum Code   2013]]=6),1,0)</f>
        <v>0</v>
      </c>
      <c r="H1787">
        <f>IF(OR(Table2[[#This Row],[ Rural-Urban Continuum Code   2013]]=7,Table2[[#This Row],[ Rural-Urban Continuum Code   2013]]=8,Table2[[#This Row],[ Rural-Urban Continuum Code   2013]]=9),1,0)</f>
        <v>0</v>
      </c>
      <c r="I1787">
        <v>0.18</v>
      </c>
      <c r="J1787">
        <v>0.04</v>
      </c>
      <c r="K1787" s="17">
        <f>Table1[[#This Row],[Median Income 2018]]</f>
        <v>99223</v>
      </c>
      <c r="L1787">
        <f>(Table1[[#This Row],[Hospital Beds 2018]]/Table1[[#This Row],[Population Estimate 2018]])*1000</f>
        <v>2.7134290597630337</v>
      </c>
      <c r="M1787" s="1">
        <v>0.85</v>
      </c>
      <c r="N1787">
        <f>Table1[[#This Row],[Population Estimate 2018]]</f>
        <v>621354</v>
      </c>
      <c r="O1787" t="str" cm="1">
        <f t="array" ref="O1787">_xlfn.IFS(Table2[[#This Row],[ Rural-Urban Continuum Code   2014]]=1,"Urban",Table2[[#This Row],[ Rural-Urban Continuum Code   2015]]=1, "Suburban",Table2[[#This Row],[ Rural-Urban Continuum Code   2016]]=1,"Rural")</f>
        <v>Urban</v>
      </c>
    </row>
    <row r="1788" spans="1:15" x14ac:dyDescent="0.3">
      <c r="A1788">
        <v>1792</v>
      </c>
      <c r="B1788" t="s">
        <v>1166</v>
      </c>
      <c r="C1788" t="s">
        <v>692</v>
      </c>
      <c r="D1788" t="s">
        <v>21</v>
      </c>
      <c r="E1788">
        <v>1</v>
      </c>
      <c r="F1788">
        <f>IF(OR(Table2[[#This Row],[ Rural-Urban Continuum Code   2013]]=1,Table2[[#This Row],[ Rural-Urban Continuum Code   2013]]=2,Table2[[#This Row],[ Rural-Urban Continuum Code   2013]]=3),1,0)</f>
        <v>1</v>
      </c>
      <c r="G1788">
        <f>IF(OR(Table2[[#This Row],[ Rural-Urban Continuum Code   2013]]=4,Table2[[#This Row],[ Rural-Urban Continuum Code   2013]]=5,Table2[[#This Row],[ Rural-Urban Continuum Code   2013]]=6),1,0)</f>
        <v>0</v>
      </c>
      <c r="H1788">
        <f>IF(OR(Table2[[#This Row],[ Rural-Urban Continuum Code   2013]]=7,Table2[[#This Row],[ Rural-Urban Continuum Code   2013]]=8,Table2[[#This Row],[ Rural-Urban Continuum Code   2013]]=9),1,0)</f>
        <v>0</v>
      </c>
      <c r="I1788">
        <v>0.17</v>
      </c>
      <c r="J1788">
        <v>0.04</v>
      </c>
      <c r="K1788" s="17">
        <f>Table1[[#This Row],[Median Income 2018]]</f>
        <v>112396</v>
      </c>
      <c r="L1788">
        <f>(Table1[[#This Row],[Hospital Beds 2018]]/Table1[[#This Row],[Population Estimate 2018]])*1000</f>
        <v>3.6926276941006981</v>
      </c>
      <c r="M1788" s="1">
        <v>0.84</v>
      </c>
      <c r="N1788">
        <f>Table1[[#This Row],[Population Estimate 2018]]</f>
        <v>494228</v>
      </c>
      <c r="O1788" t="str" cm="1">
        <f t="array" ref="O1788">_xlfn.IFS(Table2[[#This Row],[ Rural-Urban Continuum Code   2014]]=1,"Urban",Table2[[#This Row],[ Rural-Urban Continuum Code   2015]]=1, "Suburban",Table2[[#This Row],[ Rural-Urban Continuum Code   2016]]=1,"Rural")</f>
        <v>Urban</v>
      </c>
    </row>
    <row r="1789" spans="1:15" x14ac:dyDescent="0.3">
      <c r="A1789">
        <v>1793</v>
      </c>
      <c r="B1789" t="s">
        <v>1166</v>
      </c>
      <c r="C1789" t="s">
        <v>1175</v>
      </c>
      <c r="D1789" t="s">
        <v>21</v>
      </c>
      <c r="E1789">
        <v>1</v>
      </c>
      <c r="F1789">
        <f>IF(OR(Table2[[#This Row],[ Rural-Urban Continuum Code   2013]]=1,Table2[[#This Row],[ Rural-Urban Continuum Code   2013]]=2,Table2[[#This Row],[ Rural-Urban Continuum Code   2013]]=3),1,0)</f>
        <v>1</v>
      </c>
      <c r="G1789">
        <f>IF(OR(Table2[[#This Row],[ Rural-Urban Continuum Code   2013]]=4,Table2[[#This Row],[ Rural-Urban Continuum Code   2013]]=5,Table2[[#This Row],[ Rural-Urban Continuum Code   2013]]=6),1,0)</f>
        <v>0</v>
      </c>
      <c r="H1789">
        <f>IF(OR(Table2[[#This Row],[ Rural-Urban Continuum Code   2013]]=7,Table2[[#This Row],[ Rural-Urban Continuum Code   2013]]=8,Table2[[#This Row],[ Rural-Urban Continuum Code   2013]]=9),1,0)</f>
        <v>0</v>
      </c>
      <c r="I1789">
        <v>0.23</v>
      </c>
      <c r="J1789">
        <v>0.06</v>
      </c>
      <c r="K1789" s="17">
        <f>Table1[[#This Row],[Median Income 2018]]</f>
        <v>68483</v>
      </c>
      <c r="L1789">
        <f>(Table1[[#This Row],[Hospital Beds 2018]]/Table1[[#This Row],[Population Estimate 2018]])*1000</f>
        <v>1.8931240868875812</v>
      </c>
      <c r="M1789" s="1">
        <v>0.8</v>
      </c>
      <c r="N1789">
        <f>Table1[[#This Row],[Population Estimate 2018]]</f>
        <v>601651</v>
      </c>
      <c r="O1789" t="str" cm="1">
        <f t="array" ref="O1789">_xlfn.IFS(Table2[[#This Row],[ Rural-Urban Continuum Code   2014]]=1,"Urban",Table2[[#This Row],[ Rural-Urban Continuum Code   2015]]=1, "Suburban",Table2[[#This Row],[ Rural-Urban Continuum Code   2016]]=1,"Rural")</f>
        <v>Urban</v>
      </c>
    </row>
    <row r="1790" spans="1:15" x14ac:dyDescent="0.3">
      <c r="A1790">
        <v>1794</v>
      </c>
      <c r="B1790" t="s">
        <v>1166</v>
      </c>
      <c r="C1790" t="s">
        <v>1176</v>
      </c>
      <c r="D1790" t="s">
        <v>21</v>
      </c>
      <c r="E1790">
        <v>1</v>
      </c>
      <c r="F1790">
        <f>IF(OR(Table2[[#This Row],[ Rural-Urban Continuum Code   2013]]=1,Table2[[#This Row],[ Rural-Urban Continuum Code   2013]]=2,Table2[[#This Row],[ Rural-Urban Continuum Code   2013]]=3),1,0)</f>
        <v>1</v>
      </c>
      <c r="G1790">
        <f>IF(OR(Table2[[#This Row],[ Rural-Urban Continuum Code   2013]]=4,Table2[[#This Row],[ Rural-Urban Continuum Code   2013]]=5,Table2[[#This Row],[ Rural-Urban Continuum Code   2013]]=6),1,0)</f>
        <v>0</v>
      </c>
      <c r="H1790">
        <f>IF(OR(Table2[[#This Row],[ Rural-Urban Continuum Code   2013]]=7,Table2[[#This Row],[ Rural-Urban Continuum Code   2013]]=8,Table2[[#This Row],[ Rural-Urban Continuum Code   2013]]=9),1,0)</f>
        <v>0</v>
      </c>
      <c r="I1790">
        <v>0.15</v>
      </c>
      <c r="J1790">
        <v>0.03</v>
      </c>
      <c r="K1790" s="17">
        <f>Table1[[#This Row],[Median Income 2018]]</f>
        <v>71959</v>
      </c>
      <c r="L1790">
        <f>(Table1[[#This Row],[Hospital Beds 2018]]/Table1[[#This Row],[Population Estimate 2018]])*1000</f>
        <v>2.6186644413979456</v>
      </c>
      <c r="M1790" s="1">
        <v>0.86</v>
      </c>
      <c r="N1790">
        <f>Table1[[#This Row],[Population Estimate 2018]]</f>
        <v>503310</v>
      </c>
      <c r="O1790" t="str" cm="1">
        <f t="array" ref="O1790">_xlfn.IFS(Table2[[#This Row],[ Rural-Urban Continuum Code   2014]]=1,"Urban",Table2[[#This Row],[ Rural-Urban Continuum Code   2015]]=1, "Suburban",Table2[[#This Row],[ Rural-Urban Continuum Code   2016]]=1,"Rural")</f>
        <v>Urban</v>
      </c>
    </row>
    <row r="1791" spans="1:15" x14ac:dyDescent="0.3">
      <c r="A1791">
        <v>1795</v>
      </c>
      <c r="B1791" t="s">
        <v>1166</v>
      </c>
      <c r="C1791" t="s">
        <v>1177</v>
      </c>
      <c r="D1791" t="s">
        <v>58</v>
      </c>
      <c r="E1791">
        <v>1</v>
      </c>
      <c r="F1791">
        <f>IF(OR(Table2[[#This Row],[ Rural-Urban Continuum Code   2013]]=1,Table2[[#This Row],[ Rural-Urban Continuum Code   2013]]=2,Table2[[#This Row],[ Rural-Urban Continuum Code   2013]]=3),1,0)</f>
        <v>1</v>
      </c>
      <c r="G1791">
        <f>IF(OR(Table2[[#This Row],[ Rural-Urban Continuum Code   2013]]=4,Table2[[#This Row],[ Rural-Urban Continuum Code   2013]]=5,Table2[[#This Row],[ Rural-Urban Continuum Code   2013]]=6),1,0)</f>
        <v>0</v>
      </c>
      <c r="H1791">
        <f>IF(OR(Table2[[#This Row],[ Rural-Urban Continuum Code   2013]]=7,Table2[[#This Row],[ Rural-Urban Continuum Code   2013]]=8,Table2[[#This Row],[ Rural-Urban Continuum Code   2013]]=9),1,0)</f>
        <v>0</v>
      </c>
      <c r="I1791">
        <v>0.19</v>
      </c>
      <c r="J1791">
        <v>0.06</v>
      </c>
      <c r="K1791" s="17">
        <f>Table1[[#This Row],[Median Income 2018]]</f>
        <v>64524</v>
      </c>
      <c r="L1791">
        <f>(Table1[[#This Row],[Hospital Beds 2018]]/Table1[[#This Row],[Population Estimate 2018]])*1000</f>
        <v>3.5459293689204081</v>
      </c>
      <c r="M1791" s="1">
        <v>0.84</v>
      </c>
      <c r="N1791">
        <f>Table1[[#This Row],[Population Estimate 2018]]</f>
        <v>62607</v>
      </c>
      <c r="O1791" t="str" cm="1">
        <f t="array" ref="O1791">_xlfn.IFS(Table2[[#This Row],[ Rural-Urban Continuum Code   2014]]=1,"Urban",Table2[[#This Row],[ Rural-Urban Continuum Code   2015]]=1, "Suburban",Table2[[#This Row],[ Rural-Urban Continuum Code   2016]]=1,"Rural")</f>
        <v>Urban</v>
      </c>
    </row>
    <row r="1792" spans="1:15" x14ac:dyDescent="0.3">
      <c r="A1792">
        <v>1796</v>
      </c>
      <c r="B1792" t="s">
        <v>1166</v>
      </c>
      <c r="C1792" t="s">
        <v>838</v>
      </c>
      <c r="D1792" t="s">
        <v>21</v>
      </c>
      <c r="E1792">
        <v>1</v>
      </c>
      <c r="F1792">
        <f>IF(OR(Table2[[#This Row],[ Rural-Urban Continuum Code   2013]]=1,Table2[[#This Row],[ Rural-Urban Continuum Code   2013]]=2,Table2[[#This Row],[ Rural-Urban Continuum Code   2013]]=3),1,0)</f>
        <v>1</v>
      </c>
      <c r="G1792">
        <f>IF(OR(Table2[[#This Row],[ Rural-Urban Continuum Code   2013]]=4,Table2[[#This Row],[ Rural-Urban Continuum Code   2013]]=5,Table2[[#This Row],[ Rural-Urban Continuum Code   2013]]=6),1,0)</f>
        <v>0</v>
      </c>
      <c r="H1792">
        <f>IF(OR(Table2[[#This Row],[ Rural-Urban Continuum Code   2013]]=7,Table2[[#This Row],[ Rural-Urban Continuum Code   2013]]=8,Table2[[#This Row],[ Rural-Urban Continuum Code   2013]]=9),1,0)</f>
        <v>0</v>
      </c>
      <c r="I1792">
        <v>0.16</v>
      </c>
      <c r="J1792">
        <v>0.03</v>
      </c>
      <c r="K1792" s="17">
        <f>Table1[[#This Row],[Median Income 2018]]</f>
        <v>119731</v>
      </c>
      <c r="L1792">
        <f>(Table1[[#This Row],[Hospital Beds 2018]]/Table1[[#This Row],[Population Estimate 2018]])*1000</f>
        <v>1.9839112947059463</v>
      </c>
      <c r="M1792" s="1">
        <v>0.86</v>
      </c>
      <c r="N1792">
        <f>Table1[[#This Row],[Population Estimate 2018]]</f>
        <v>331164</v>
      </c>
      <c r="O1792" t="str" cm="1">
        <f t="array" ref="O1792">_xlfn.IFS(Table2[[#This Row],[ Rural-Urban Continuum Code   2014]]=1,"Urban",Table2[[#This Row],[ Rural-Urban Continuum Code   2015]]=1, "Suburban",Table2[[#This Row],[ Rural-Urban Continuum Code   2016]]=1,"Rural")</f>
        <v>Urban</v>
      </c>
    </row>
    <row r="1793" spans="1:15" x14ac:dyDescent="0.3">
      <c r="A1793">
        <v>1797</v>
      </c>
      <c r="B1793" t="s">
        <v>1166</v>
      </c>
      <c r="C1793" t="s">
        <v>317</v>
      </c>
      <c r="D1793" t="s">
        <v>21</v>
      </c>
      <c r="E1793">
        <v>1</v>
      </c>
      <c r="F1793">
        <f>IF(OR(Table2[[#This Row],[ Rural-Urban Continuum Code   2013]]=1,Table2[[#This Row],[ Rural-Urban Continuum Code   2013]]=2,Table2[[#This Row],[ Rural-Urban Continuum Code   2013]]=3),1,0)</f>
        <v>1</v>
      </c>
      <c r="G1793">
        <f>IF(OR(Table2[[#This Row],[ Rural-Urban Continuum Code   2013]]=4,Table2[[#This Row],[ Rural-Urban Continuum Code   2013]]=5,Table2[[#This Row],[ Rural-Urban Continuum Code   2013]]=6),1,0)</f>
        <v>0</v>
      </c>
      <c r="H1793">
        <f>IF(OR(Table2[[#This Row],[ Rural-Urban Continuum Code   2013]]=7,Table2[[#This Row],[ Rural-Urban Continuum Code   2013]]=8,Table2[[#This Row],[ Rural-Urban Continuum Code   2013]]=9),1,0)</f>
        <v>0</v>
      </c>
      <c r="I1793">
        <v>0.17</v>
      </c>
      <c r="J1793">
        <v>0.05</v>
      </c>
      <c r="K1793" s="17">
        <f>Table1[[#This Row],[Median Income 2018]]</f>
        <v>92284</v>
      </c>
      <c r="L1793">
        <f>(Table1[[#This Row],[Hospital Beds 2018]]/Table1[[#This Row],[Population Estimate 2018]])*1000</f>
        <v>1.0511438291465138</v>
      </c>
      <c r="M1793" s="1">
        <v>0.85</v>
      </c>
      <c r="N1793">
        <f>Table1[[#This Row],[Population Estimate 2018]]</f>
        <v>140799</v>
      </c>
      <c r="O1793" t="str" cm="1">
        <f t="array" ref="O1793">_xlfn.IFS(Table2[[#This Row],[ Rural-Urban Continuum Code   2014]]=1,"Urban",Table2[[#This Row],[ Rural-Urban Continuum Code   2015]]=1, "Suburban",Table2[[#This Row],[ Rural-Urban Continuum Code   2016]]=1,"Rural")</f>
        <v>Urban</v>
      </c>
    </row>
    <row r="1794" spans="1:15" x14ac:dyDescent="0.3">
      <c r="A1794">
        <v>1798</v>
      </c>
      <c r="B1794" t="s">
        <v>1166</v>
      </c>
      <c r="C1794" t="s">
        <v>187</v>
      </c>
      <c r="D1794" t="s">
        <v>21</v>
      </c>
      <c r="E1794">
        <v>1</v>
      </c>
      <c r="F1794">
        <f>IF(OR(Table2[[#This Row],[ Rural-Urban Continuum Code   2013]]=1,Table2[[#This Row],[ Rural-Urban Continuum Code   2013]]=2,Table2[[#This Row],[ Rural-Urban Continuum Code   2013]]=3),1,0)</f>
        <v>1</v>
      </c>
      <c r="G1794">
        <f>IF(OR(Table2[[#This Row],[ Rural-Urban Continuum Code   2013]]=4,Table2[[#This Row],[ Rural-Urban Continuum Code   2013]]=5,Table2[[#This Row],[ Rural-Urban Continuum Code   2013]]=6),1,0)</f>
        <v>0</v>
      </c>
      <c r="H1794">
        <f>IF(OR(Table2[[#This Row],[ Rural-Urban Continuum Code   2013]]=7,Table2[[#This Row],[ Rural-Urban Continuum Code   2013]]=8,Table2[[#This Row],[ Rural-Urban Continuum Code   2013]]=9),1,0)</f>
        <v>0</v>
      </c>
      <c r="I1794">
        <v>0.14000000000000001</v>
      </c>
      <c r="J1794">
        <v>0.03</v>
      </c>
      <c r="K1794" s="17">
        <f>Table1[[#This Row],[Median Income 2018]]</f>
        <v>80737</v>
      </c>
      <c r="L1794">
        <f>(Table1[[#This Row],[Hospital Beds 2018]]/Table1[[#This Row],[Population Estimate 2018]])*1000</f>
        <v>1.9943841868449488</v>
      </c>
      <c r="M1794" s="1">
        <v>0.87</v>
      </c>
      <c r="N1794">
        <f>Table1[[#This Row],[Population Estimate 2018]]</f>
        <v>558067</v>
      </c>
      <c r="O1794" t="str" cm="1">
        <f t="array" ref="O1794">_xlfn.IFS(Table2[[#This Row],[ Rural-Urban Continuum Code   2014]]=1,"Urban",Table2[[#This Row],[ Rural-Urban Continuum Code   2015]]=1, "Suburban",Table2[[#This Row],[ Rural-Urban Continuum Code   2016]]=1,"Rural")</f>
        <v>Urban</v>
      </c>
    </row>
    <row r="1795" spans="1:15" x14ac:dyDescent="0.3">
      <c r="A1795">
        <v>1799</v>
      </c>
      <c r="B1795" t="s">
        <v>1166</v>
      </c>
      <c r="C1795" t="s">
        <v>471</v>
      </c>
      <c r="D1795" t="s">
        <v>21</v>
      </c>
      <c r="E1795">
        <v>2</v>
      </c>
      <c r="F1795">
        <f>IF(OR(Table2[[#This Row],[ Rural-Urban Continuum Code   2013]]=1,Table2[[#This Row],[ Rural-Urban Continuum Code   2013]]=2,Table2[[#This Row],[ Rural-Urban Continuum Code   2013]]=3),1,0)</f>
        <v>1</v>
      </c>
      <c r="G1795">
        <f>IF(OR(Table2[[#This Row],[ Rural-Urban Continuum Code   2013]]=4,Table2[[#This Row],[ Rural-Urban Continuum Code   2013]]=5,Table2[[#This Row],[ Rural-Urban Continuum Code   2013]]=6),1,0)</f>
        <v>0</v>
      </c>
      <c r="H1795">
        <f>IF(OR(Table2[[#This Row],[ Rural-Urban Continuum Code   2013]]=7,Table2[[#This Row],[ Rural-Urban Continuum Code   2013]]=8,Table2[[#This Row],[ Rural-Urban Continuum Code   2013]]=9),1,0)</f>
        <v>0</v>
      </c>
      <c r="I1795">
        <v>0.18</v>
      </c>
      <c r="J1795">
        <v>0.06</v>
      </c>
      <c r="K1795" s="17">
        <f>Table1[[#This Row],[Median Income 2018]]</f>
        <v>77571</v>
      </c>
      <c r="L1795">
        <f>(Table1[[#This Row],[Hospital Beds 2018]]/Table1[[#This Row],[Population Estimate 2018]])*1000</f>
        <v>1.6260316319874455</v>
      </c>
      <c r="M1795" s="1">
        <v>0.84</v>
      </c>
      <c r="N1795">
        <f>Table1[[#This Row],[Population Estimate 2018]]</f>
        <v>105779</v>
      </c>
      <c r="O1795" t="str" cm="1">
        <f t="array" ref="O1795">_xlfn.IFS(Table2[[#This Row],[ Rural-Urban Continuum Code   2014]]=1,"Urban",Table2[[#This Row],[ Rural-Urban Continuum Code   2015]]=1, "Suburban",Table2[[#This Row],[ Rural-Urban Continuum Code   2016]]=1,"Rural")</f>
        <v>Urban</v>
      </c>
    </row>
    <row r="1796" spans="1:15" x14ac:dyDescent="0.3">
      <c r="A1796">
        <v>1800</v>
      </c>
      <c r="B1796" t="s">
        <v>1178</v>
      </c>
      <c r="C1796" t="s">
        <v>1179</v>
      </c>
      <c r="D1796" t="s">
        <v>58</v>
      </c>
      <c r="E1796">
        <v>2</v>
      </c>
      <c r="F1796">
        <f>IF(OR(Table2[[#This Row],[ Rural-Urban Continuum Code   2013]]=1,Table2[[#This Row],[ Rural-Urban Continuum Code   2013]]=2,Table2[[#This Row],[ Rural-Urban Continuum Code   2013]]=3),1,0)</f>
        <v>1</v>
      </c>
      <c r="G1796">
        <f>IF(OR(Table2[[#This Row],[ Rural-Urban Continuum Code   2013]]=4,Table2[[#This Row],[ Rural-Urban Continuum Code   2013]]=5,Table2[[#This Row],[ Rural-Urban Continuum Code   2013]]=6),1,0)</f>
        <v>0</v>
      </c>
      <c r="H1796">
        <f>IF(OR(Table2[[#This Row],[ Rural-Urban Continuum Code   2013]]=7,Table2[[#This Row],[ Rural-Urban Continuum Code   2013]]=8,Table2[[#This Row],[ Rural-Urban Continuum Code   2013]]=9),1,0)</f>
        <v>0</v>
      </c>
      <c r="I1796">
        <v>0.16</v>
      </c>
      <c r="J1796">
        <v>7.0000000000000007E-2</v>
      </c>
      <c r="K1796" s="17">
        <f>Table1[[#This Row],[Median Income 2018]]</f>
        <v>51372</v>
      </c>
      <c r="L1796">
        <f>(Table1[[#This Row],[Hospital Beds 2018]]/Table1[[#This Row],[Population Estimate 2018]])*1000</f>
        <v>3.0661513685702544</v>
      </c>
      <c r="M1796" s="1">
        <v>0.85</v>
      </c>
      <c r="N1796">
        <f>Table1[[#This Row],[Population Estimate 2018]]</f>
        <v>678701</v>
      </c>
      <c r="O1796" t="str" cm="1">
        <f t="array" ref="O1796">_xlfn.IFS(Table2[[#This Row],[ Rural-Urban Continuum Code   2014]]=1,"Urban",Table2[[#This Row],[ Rural-Urban Continuum Code   2015]]=1, "Suburban",Table2[[#This Row],[ Rural-Urban Continuum Code   2016]]=1,"Rural")</f>
        <v>Urban</v>
      </c>
    </row>
    <row r="1797" spans="1:15" x14ac:dyDescent="0.3">
      <c r="A1797">
        <v>1801</v>
      </c>
      <c r="B1797" t="s">
        <v>1178</v>
      </c>
      <c r="C1797" t="s">
        <v>1180</v>
      </c>
      <c r="D1797" t="s">
        <v>21</v>
      </c>
      <c r="E1797">
        <v>9</v>
      </c>
      <c r="F1797">
        <f>IF(OR(Table2[[#This Row],[ Rural-Urban Continuum Code   2013]]=1,Table2[[#This Row],[ Rural-Urban Continuum Code   2013]]=2,Table2[[#This Row],[ Rural-Urban Continuum Code   2013]]=3),1,0)</f>
        <v>0</v>
      </c>
      <c r="G1797">
        <f>IF(OR(Table2[[#This Row],[ Rural-Urban Continuum Code   2013]]=4,Table2[[#This Row],[ Rural-Urban Continuum Code   2013]]=5,Table2[[#This Row],[ Rural-Urban Continuum Code   2013]]=6),1,0)</f>
        <v>0</v>
      </c>
      <c r="H1797">
        <f>IF(OR(Table2[[#This Row],[ Rural-Urban Continuum Code   2013]]=7,Table2[[#This Row],[ Rural-Urban Continuum Code   2013]]=8,Table2[[#This Row],[ Rural-Urban Continuum Code   2013]]=9),1,0)</f>
        <v>1</v>
      </c>
      <c r="I1797">
        <v>0.42</v>
      </c>
      <c r="J1797">
        <v>0.11</v>
      </c>
      <c r="K1797" s="17">
        <f>Table1[[#This Row],[Median Income 2018]]</f>
        <v>34777</v>
      </c>
      <c r="L1797">
        <f>(Table1[[#This Row],[Hospital Beds 2018]]/Table1[[#This Row],[Population Estimate 2018]])*1000</f>
        <v>0</v>
      </c>
      <c r="M1797" s="1">
        <v>0.62</v>
      </c>
      <c r="N1797">
        <f>Table1[[#This Row],[Population Estimate 2018]]</f>
        <v>3578</v>
      </c>
      <c r="O1797" t="str" cm="1">
        <f t="array" ref="O1797">_xlfn.IFS(Table2[[#This Row],[ Rural-Urban Continuum Code   2014]]=1,"Urban",Table2[[#This Row],[ Rural-Urban Continuum Code   2015]]=1, "Suburban",Table2[[#This Row],[ Rural-Urban Continuum Code   2016]]=1,"Rural")</f>
        <v>Rural</v>
      </c>
    </row>
    <row r="1798" spans="1:15" x14ac:dyDescent="0.3">
      <c r="A1798">
        <v>1802</v>
      </c>
      <c r="B1798" t="s">
        <v>1178</v>
      </c>
      <c r="C1798" t="s">
        <v>1181</v>
      </c>
      <c r="D1798" t="s">
        <v>21</v>
      </c>
      <c r="E1798">
        <v>5</v>
      </c>
      <c r="F1798">
        <f>IF(OR(Table2[[#This Row],[ Rural-Urban Continuum Code   2013]]=1,Table2[[#This Row],[ Rural-Urban Continuum Code   2013]]=2,Table2[[#This Row],[ Rural-Urban Continuum Code   2013]]=3),1,0)</f>
        <v>0</v>
      </c>
      <c r="G1798">
        <f>IF(OR(Table2[[#This Row],[ Rural-Urban Continuum Code   2013]]=4,Table2[[#This Row],[ Rural-Urban Continuum Code   2013]]=5,Table2[[#This Row],[ Rural-Urban Continuum Code   2013]]=6),1,0)</f>
        <v>1</v>
      </c>
      <c r="H1798">
        <f>IF(OR(Table2[[#This Row],[ Rural-Urban Continuum Code   2013]]=7,Table2[[#This Row],[ Rural-Urban Continuum Code   2013]]=8,Table2[[#This Row],[ Rural-Urban Continuum Code   2013]]=9),1,0)</f>
        <v>0</v>
      </c>
      <c r="I1798">
        <v>0.16</v>
      </c>
      <c r="J1798">
        <v>0.05</v>
      </c>
      <c r="K1798" s="17">
        <f>Table1[[#This Row],[Median Income 2018]]</f>
        <v>43527</v>
      </c>
      <c r="L1798">
        <f>(Table1[[#This Row],[Hospital Beds 2018]]/Table1[[#This Row],[Population Estimate 2018]])*1000</f>
        <v>3.3390530074664935</v>
      </c>
      <c r="M1798" s="1">
        <v>0.85</v>
      </c>
      <c r="N1798">
        <f>Table1[[#This Row],[Population Estimate 2018]]</f>
        <v>64689</v>
      </c>
      <c r="O1798" t="str" cm="1">
        <f t="array" ref="O179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799" spans="1:15" x14ac:dyDescent="0.3">
      <c r="A1799">
        <v>1803</v>
      </c>
      <c r="B1799" t="s">
        <v>1178</v>
      </c>
      <c r="C1799" t="s">
        <v>1182</v>
      </c>
      <c r="D1799" t="s">
        <v>21</v>
      </c>
      <c r="E1799">
        <v>6</v>
      </c>
      <c r="F1799">
        <f>IF(OR(Table2[[#This Row],[ Rural-Urban Continuum Code   2013]]=1,Table2[[#This Row],[ Rural-Urban Continuum Code   2013]]=2,Table2[[#This Row],[ Rural-Urban Continuum Code   2013]]=3),1,0)</f>
        <v>0</v>
      </c>
      <c r="G1799">
        <f>IF(OR(Table2[[#This Row],[ Rural-Urban Continuum Code   2013]]=4,Table2[[#This Row],[ Rural-Urban Continuum Code   2013]]=5,Table2[[#This Row],[ Rural-Urban Continuum Code   2013]]=6),1,0)</f>
        <v>1</v>
      </c>
      <c r="H1799">
        <f>IF(OR(Table2[[#This Row],[ Rural-Urban Continuum Code   2013]]=7,Table2[[#This Row],[ Rural-Urban Continuum Code   2013]]=8,Table2[[#This Row],[ Rural-Urban Continuum Code   2013]]=9),1,0)</f>
        <v>0</v>
      </c>
      <c r="I1799">
        <v>0.16</v>
      </c>
      <c r="J1799">
        <v>7.0000000000000007E-2</v>
      </c>
      <c r="K1799" s="17">
        <f>Table1[[#This Row],[Median Income 2018]]</f>
        <v>38097</v>
      </c>
      <c r="L1799">
        <f>(Table1[[#This Row],[Hospital Beds 2018]]/Table1[[#This Row],[Population Estimate 2018]])*1000</f>
        <v>1.1590518208330216</v>
      </c>
      <c r="M1799" s="1">
        <v>0.78</v>
      </c>
      <c r="N1799">
        <f>Table1[[#This Row],[Population Estimate 2018]]</f>
        <v>26746</v>
      </c>
      <c r="O1799" t="str" cm="1">
        <f t="array" ref="O179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00" spans="1:15" x14ac:dyDescent="0.3">
      <c r="A1800">
        <v>1804</v>
      </c>
      <c r="B1800" t="s">
        <v>1178</v>
      </c>
      <c r="C1800" t="s">
        <v>1114</v>
      </c>
      <c r="D1800" t="s">
        <v>21</v>
      </c>
      <c r="E1800">
        <v>7</v>
      </c>
      <c r="F1800">
        <f>IF(OR(Table2[[#This Row],[ Rural-Urban Continuum Code   2013]]=1,Table2[[#This Row],[ Rural-Urban Continuum Code   2013]]=2,Table2[[#This Row],[ Rural-Urban Continuum Code   2013]]=3),1,0)</f>
        <v>0</v>
      </c>
      <c r="G1800">
        <f>IF(OR(Table2[[#This Row],[ Rural-Urban Continuum Code   2013]]=4,Table2[[#This Row],[ Rural-Urban Continuum Code   2013]]=5,Table2[[#This Row],[ Rural-Urban Continuum Code   2013]]=6),1,0)</f>
        <v>0</v>
      </c>
      <c r="H1800">
        <f>IF(OR(Table2[[#This Row],[ Rural-Urban Continuum Code   2013]]=7,Table2[[#This Row],[ Rural-Urban Continuum Code   2013]]=8,Table2[[#This Row],[ Rural-Urban Continuum Code   2013]]=9),1,0)</f>
        <v>1</v>
      </c>
      <c r="I1800">
        <v>0.27</v>
      </c>
      <c r="J1800">
        <v>0.09</v>
      </c>
      <c r="K1800" s="17">
        <f>Table1[[#This Row],[Median Income 2018]]</f>
        <v>41592</v>
      </c>
      <c r="L1800">
        <f>(Table1[[#This Row],[Hospital Beds 2018]]/Table1[[#This Row],[Population Estimate 2018]])*1000</f>
        <v>2.0644095788604457</v>
      </c>
      <c r="M1800" s="1">
        <v>0.75</v>
      </c>
      <c r="N1800">
        <f>Table1[[#This Row],[Population Estimate 2018]]</f>
        <v>12110</v>
      </c>
      <c r="O1800" t="str" cm="1">
        <f t="array" ref="O1800">_xlfn.IFS(Table2[[#This Row],[ Rural-Urban Continuum Code   2014]]=1,"Urban",Table2[[#This Row],[ Rural-Urban Continuum Code   2015]]=1, "Suburban",Table2[[#This Row],[ Rural-Urban Continuum Code   2016]]=1,"Rural")</f>
        <v>Rural</v>
      </c>
    </row>
    <row r="1801" spans="1:15" x14ac:dyDescent="0.3">
      <c r="A1801">
        <v>1805</v>
      </c>
      <c r="B1801" t="s">
        <v>1178</v>
      </c>
      <c r="C1801" t="s">
        <v>1183</v>
      </c>
      <c r="D1801" t="s">
        <v>21</v>
      </c>
      <c r="E1801">
        <v>5</v>
      </c>
      <c r="F1801">
        <f>IF(OR(Table2[[#This Row],[ Rural-Urban Continuum Code   2013]]=1,Table2[[#This Row],[ Rural-Urban Continuum Code   2013]]=2,Table2[[#This Row],[ Rural-Urban Continuum Code   2013]]=3),1,0)</f>
        <v>0</v>
      </c>
      <c r="G1801">
        <f>IF(OR(Table2[[#This Row],[ Rural-Urban Continuum Code   2013]]=4,Table2[[#This Row],[ Rural-Urban Continuum Code   2013]]=5,Table2[[#This Row],[ Rural-Urban Continuum Code   2013]]=6),1,0)</f>
        <v>1</v>
      </c>
      <c r="H1801">
        <f>IF(OR(Table2[[#This Row],[ Rural-Urban Continuum Code   2013]]=7,Table2[[#This Row],[ Rural-Urban Continuum Code   2013]]=8,Table2[[#This Row],[ Rural-Urban Continuum Code   2013]]=9),1,0)</f>
        <v>0</v>
      </c>
      <c r="I1801">
        <v>0.13</v>
      </c>
      <c r="J1801">
        <v>0.1</v>
      </c>
      <c r="K1801" s="17">
        <f>Table1[[#This Row],[Median Income 2018]]</f>
        <v>47202</v>
      </c>
      <c r="L1801">
        <f>(Table1[[#This Row],[Hospital Beds 2018]]/Table1[[#This Row],[Population Estimate 2018]])*1000</f>
        <v>1.6182211703784615</v>
      </c>
      <c r="M1801" s="1">
        <v>0.87</v>
      </c>
      <c r="N1801">
        <f>Table1[[#This Row],[Population Estimate 2018]]</f>
        <v>49437</v>
      </c>
      <c r="O1801" t="str" cm="1">
        <f t="array" ref="O180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02" spans="1:15" x14ac:dyDescent="0.3">
      <c r="A1802">
        <v>1806</v>
      </c>
      <c r="B1802" t="s">
        <v>1178</v>
      </c>
      <c r="C1802" t="s">
        <v>1184</v>
      </c>
      <c r="D1802" t="s">
        <v>21</v>
      </c>
      <c r="E1802">
        <v>9</v>
      </c>
      <c r="F1802">
        <f>IF(OR(Table2[[#This Row],[ Rural-Urban Continuum Code   2013]]=1,Table2[[#This Row],[ Rural-Urban Continuum Code   2013]]=2,Table2[[#This Row],[ Rural-Urban Continuum Code   2013]]=3),1,0)</f>
        <v>0</v>
      </c>
      <c r="G1802">
        <f>IF(OR(Table2[[#This Row],[ Rural-Urban Continuum Code   2013]]=4,Table2[[#This Row],[ Rural-Urban Continuum Code   2013]]=5,Table2[[#This Row],[ Rural-Urban Continuum Code   2013]]=6),1,0)</f>
        <v>0</v>
      </c>
      <c r="H1802">
        <f>IF(OR(Table2[[#This Row],[ Rural-Urban Continuum Code   2013]]=7,Table2[[#This Row],[ Rural-Urban Continuum Code   2013]]=8,Table2[[#This Row],[ Rural-Urban Continuum Code   2013]]=9),1,0)</f>
        <v>1</v>
      </c>
      <c r="I1802">
        <v>0.28000000000000003</v>
      </c>
      <c r="J1802">
        <v>0.11</v>
      </c>
      <c r="K1802" s="17">
        <f>Table1[[#This Row],[Median Income 2018]]</f>
        <v>35087</v>
      </c>
      <c r="L1802">
        <f>(Table1[[#This Row],[Hospital Beds 2018]]/Table1[[#This Row],[Population Estimate 2018]])*1000</f>
        <v>0</v>
      </c>
      <c r="M1802" s="1">
        <v>0.76</v>
      </c>
      <c r="N1802">
        <f>Table1[[#This Row],[Population Estimate 2018]]</f>
        <v>1781</v>
      </c>
      <c r="O1802" t="str" cm="1">
        <f t="array" ref="O1802">_xlfn.IFS(Table2[[#This Row],[ Rural-Urban Continuum Code   2014]]=1,"Urban",Table2[[#This Row],[ Rural-Urban Continuum Code   2015]]=1, "Suburban",Table2[[#This Row],[ Rural-Urban Continuum Code   2016]]=1,"Rural")</f>
        <v>Rural</v>
      </c>
    </row>
    <row r="1803" spans="1:15" x14ac:dyDescent="0.3">
      <c r="A1803">
        <v>1807</v>
      </c>
      <c r="B1803" t="s">
        <v>1178</v>
      </c>
      <c r="C1803" t="s">
        <v>1185</v>
      </c>
      <c r="D1803" t="s">
        <v>21</v>
      </c>
      <c r="E1803">
        <v>3</v>
      </c>
      <c r="F1803">
        <f>IF(OR(Table2[[#This Row],[ Rural-Urban Continuum Code   2013]]=1,Table2[[#This Row],[ Rural-Urban Continuum Code   2013]]=2,Table2[[#This Row],[ Rural-Urban Continuum Code   2013]]=3),1,0)</f>
        <v>1</v>
      </c>
      <c r="G1803">
        <f>IF(OR(Table2[[#This Row],[ Rural-Urban Continuum Code   2013]]=4,Table2[[#This Row],[ Rural-Urban Continuum Code   2013]]=5,Table2[[#This Row],[ Rural-Urban Continuum Code   2013]]=6),1,0)</f>
        <v>0</v>
      </c>
      <c r="H1803">
        <f>IF(OR(Table2[[#This Row],[ Rural-Urban Continuum Code   2013]]=7,Table2[[#This Row],[ Rural-Urban Continuum Code   2013]]=8,Table2[[#This Row],[ Rural-Urban Continuum Code   2013]]=9),1,0)</f>
        <v>0</v>
      </c>
      <c r="I1803">
        <v>0.16</v>
      </c>
      <c r="J1803">
        <v>7.0000000000000007E-2</v>
      </c>
      <c r="K1803" s="17">
        <f>Table1[[#This Row],[Median Income 2018]]</f>
        <v>38409</v>
      </c>
      <c r="L1803">
        <f>(Table1[[#This Row],[Hospital Beds 2018]]/Table1[[#This Row],[Population Estimate 2018]])*1000</f>
        <v>2.8502864078116237</v>
      </c>
      <c r="M1803" s="1">
        <v>0.84</v>
      </c>
      <c r="N1803">
        <f>Table1[[#This Row],[Population Estimate 2018]]</f>
        <v>217522</v>
      </c>
      <c r="O1803" t="str" cm="1">
        <f t="array" ref="O1803">_xlfn.IFS(Table2[[#This Row],[ Rural-Urban Continuum Code   2014]]=1,"Urban",Table2[[#This Row],[ Rural-Urban Continuum Code   2015]]=1, "Suburban",Table2[[#This Row],[ Rural-Urban Continuum Code   2016]]=1,"Rural")</f>
        <v>Urban</v>
      </c>
    </row>
    <row r="1804" spans="1:15" x14ac:dyDescent="0.3">
      <c r="A1804">
        <v>1808</v>
      </c>
      <c r="B1804" t="s">
        <v>1178</v>
      </c>
      <c r="C1804" t="s">
        <v>1186</v>
      </c>
      <c r="D1804" t="s">
        <v>21</v>
      </c>
      <c r="E1804">
        <v>5</v>
      </c>
      <c r="F1804">
        <f>IF(OR(Table2[[#This Row],[ Rural-Urban Continuum Code   2013]]=1,Table2[[#This Row],[ Rural-Urban Continuum Code   2013]]=2,Table2[[#This Row],[ Rural-Urban Continuum Code   2013]]=3),1,0)</f>
        <v>0</v>
      </c>
      <c r="G1804">
        <f>IF(OR(Table2[[#This Row],[ Rural-Urban Continuum Code   2013]]=4,Table2[[#This Row],[ Rural-Urban Continuum Code   2013]]=5,Table2[[#This Row],[ Rural-Urban Continuum Code   2013]]=6),1,0)</f>
        <v>1</v>
      </c>
      <c r="H1804">
        <f>IF(OR(Table2[[#This Row],[ Rural-Urban Continuum Code   2013]]=7,Table2[[#This Row],[ Rural-Urban Continuum Code   2013]]=8,Table2[[#This Row],[ Rural-Urban Continuum Code   2013]]=9),1,0)</f>
        <v>0</v>
      </c>
      <c r="I1804">
        <v>0.15</v>
      </c>
      <c r="J1804">
        <v>0.06</v>
      </c>
      <c r="K1804" s="17">
        <f>Table1[[#This Row],[Median Income 2018]]</f>
        <v>58320</v>
      </c>
      <c r="L1804">
        <f>(Table1[[#This Row],[Hospital Beds 2018]]/Table1[[#This Row],[Population Estimate 2018]])*1000</f>
        <v>2.4870466321243523</v>
      </c>
      <c r="M1804" s="1">
        <v>0.88</v>
      </c>
      <c r="N1804">
        <f>Table1[[#This Row],[Population Estimate 2018]]</f>
        <v>57900</v>
      </c>
      <c r="O1804" t="str" cm="1">
        <f t="array" ref="O180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05" spans="1:15" x14ac:dyDescent="0.3">
      <c r="A1805">
        <v>1809</v>
      </c>
      <c r="B1805" t="s">
        <v>1178</v>
      </c>
      <c r="C1805" t="s">
        <v>156</v>
      </c>
      <c r="D1805" t="s">
        <v>21</v>
      </c>
      <c r="E1805">
        <v>7</v>
      </c>
      <c r="F1805">
        <f>IF(OR(Table2[[#This Row],[ Rural-Urban Continuum Code   2013]]=1,Table2[[#This Row],[ Rural-Urban Continuum Code   2013]]=2,Table2[[#This Row],[ Rural-Urban Continuum Code   2013]]=3),1,0)</f>
        <v>0</v>
      </c>
      <c r="G1805">
        <f>IF(OR(Table2[[#This Row],[ Rural-Urban Continuum Code   2013]]=4,Table2[[#This Row],[ Rural-Urban Continuum Code   2013]]=5,Table2[[#This Row],[ Rural-Urban Continuum Code   2013]]=6),1,0)</f>
        <v>0</v>
      </c>
      <c r="H1805">
        <f>IF(OR(Table2[[#This Row],[ Rural-Urban Continuum Code   2013]]=7,Table2[[#This Row],[ Rural-Urban Continuum Code   2013]]=8,Table2[[#This Row],[ Rural-Urban Continuum Code   2013]]=9),1,0)</f>
        <v>1</v>
      </c>
      <c r="I1805">
        <v>0.28000000000000003</v>
      </c>
      <c r="J1805">
        <v>0.1</v>
      </c>
      <c r="K1805" s="17">
        <f>Table1[[#This Row],[Median Income 2018]]</f>
        <v>38341</v>
      </c>
      <c r="L1805">
        <f>(Table1[[#This Row],[Hospital Beds 2018]]/Table1[[#This Row],[Population Estimate 2018]])*1000</f>
        <v>1.7187157171067067</v>
      </c>
      <c r="M1805" s="1">
        <v>0.75</v>
      </c>
      <c r="N1805">
        <f>Table1[[#This Row],[Population Estimate 2018]]</f>
        <v>27346</v>
      </c>
      <c r="O1805" t="str" cm="1">
        <f t="array" ref="O1805">_xlfn.IFS(Table2[[#This Row],[ Rural-Urban Continuum Code   2014]]=1,"Urban",Table2[[#This Row],[ Rural-Urban Continuum Code   2015]]=1, "Suburban",Table2[[#This Row],[ Rural-Urban Continuum Code   2016]]=1,"Rural")</f>
        <v>Rural</v>
      </c>
    </row>
    <row r="1806" spans="1:15" x14ac:dyDescent="0.3">
      <c r="A1806">
        <v>1810</v>
      </c>
      <c r="B1806" t="s">
        <v>1178</v>
      </c>
      <c r="C1806" t="s">
        <v>1187</v>
      </c>
      <c r="D1806" t="s">
        <v>21</v>
      </c>
      <c r="E1806">
        <v>7</v>
      </c>
      <c r="F1806">
        <f>IF(OR(Table2[[#This Row],[ Rural-Urban Continuum Code   2013]]=1,Table2[[#This Row],[ Rural-Urban Continuum Code   2013]]=2,Table2[[#This Row],[ Rural-Urban Continuum Code   2013]]=3),1,0)</f>
        <v>0</v>
      </c>
      <c r="G1806">
        <f>IF(OR(Table2[[#This Row],[ Rural-Urban Continuum Code   2013]]=4,Table2[[#This Row],[ Rural-Urban Continuum Code   2013]]=5,Table2[[#This Row],[ Rural-Urban Continuum Code   2013]]=6),1,0)</f>
        <v>0</v>
      </c>
      <c r="H1806">
        <f>IF(OR(Table2[[#This Row],[ Rural-Urban Continuum Code   2013]]=7,Table2[[#This Row],[ Rural-Urban Continuum Code   2013]]=8,Table2[[#This Row],[ Rural-Urban Continuum Code   2013]]=9),1,0)</f>
        <v>1</v>
      </c>
      <c r="I1806">
        <v>0.2</v>
      </c>
      <c r="J1806">
        <v>0.08</v>
      </c>
      <c r="K1806" s="17">
        <f>Table1[[#This Row],[Median Income 2018]]</f>
        <v>29515</v>
      </c>
      <c r="L1806">
        <f>(Table1[[#This Row],[Hospital Beds 2018]]/Table1[[#This Row],[Population Estimate 2018]])*1000</f>
        <v>2.30361667818475</v>
      </c>
      <c r="M1806" s="1">
        <v>0.72</v>
      </c>
      <c r="N1806">
        <f>Table1[[#This Row],[Population Estimate 2018]]</f>
        <v>4341</v>
      </c>
      <c r="O1806" t="str" cm="1">
        <f t="array" ref="O1806">_xlfn.IFS(Table2[[#This Row],[ Rural-Urban Continuum Code   2014]]=1,"Urban",Table2[[#This Row],[ Rural-Urban Continuum Code   2015]]=1, "Suburban",Table2[[#This Row],[ Rural-Urban Continuum Code   2016]]=1,"Rural")</f>
        <v>Rural</v>
      </c>
    </row>
    <row r="1807" spans="1:15" x14ac:dyDescent="0.3">
      <c r="A1807">
        <v>1811</v>
      </c>
      <c r="B1807" t="s">
        <v>1178</v>
      </c>
      <c r="C1807" t="s">
        <v>1188</v>
      </c>
      <c r="D1807" t="s">
        <v>21</v>
      </c>
      <c r="E1807">
        <v>9</v>
      </c>
      <c r="F1807">
        <f>IF(OR(Table2[[#This Row],[ Rural-Urban Continuum Code   2013]]=1,Table2[[#This Row],[ Rural-Urban Continuum Code   2013]]=2,Table2[[#This Row],[ Rural-Urban Continuum Code   2013]]=3),1,0)</f>
        <v>0</v>
      </c>
      <c r="G1807">
        <f>IF(OR(Table2[[#This Row],[ Rural-Urban Continuum Code   2013]]=4,Table2[[#This Row],[ Rural-Urban Continuum Code   2013]]=5,Table2[[#This Row],[ Rural-Urban Continuum Code   2013]]=6),1,0)</f>
        <v>0</v>
      </c>
      <c r="H1807">
        <f>IF(OR(Table2[[#This Row],[ Rural-Urban Continuum Code   2013]]=7,Table2[[#This Row],[ Rural-Urban Continuum Code   2013]]=8,Table2[[#This Row],[ Rural-Urban Continuum Code   2013]]=9),1,0)</f>
        <v>1</v>
      </c>
      <c r="I1807">
        <v>0.38</v>
      </c>
      <c r="J1807">
        <v>0.09</v>
      </c>
      <c r="K1807" s="17">
        <f>Table1[[#This Row],[Median Income 2018]]</f>
        <v>37544</v>
      </c>
      <c r="L1807">
        <f>(Table1[[#This Row],[Hospital Beds 2018]]/Table1[[#This Row],[Population Estimate 2018]])*1000</f>
        <v>0</v>
      </c>
      <c r="M1807" s="1">
        <v>0.65</v>
      </c>
      <c r="N1807">
        <f>Table1[[#This Row],[Population Estimate 2018]]</f>
        <v>655</v>
      </c>
      <c r="O1807" t="str" cm="1">
        <f t="array" ref="O1807">_xlfn.IFS(Table2[[#This Row],[ Rural-Urban Continuum Code   2014]]=1,"Urban",Table2[[#This Row],[ Rural-Urban Continuum Code   2015]]=1, "Suburban",Table2[[#This Row],[ Rural-Urban Continuum Code   2016]]=1,"Rural")</f>
        <v>Rural</v>
      </c>
    </row>
    <row r="1808" spans="1:15" x14ac:dyDescent="0.3">
      <c r="A1808">
        <v>1812</v>
      </c>
      <c r="B1808" t="s">
        <v>1178</v>
      </c>
      <c r="C1808" t="s">
        <v>1189</v>
      </c>
      <c r="D1808" t="s">
        <v>21</v>
      </c>
      <c r="E1808">
        <v>9</v>
      </c>
      <c r="F1808">
        <f>IF(OR(Table2[[#This Row],[ Rural-Urban Continuum Code   2013]]=1,Table2[[#This Row],[ Rural-Urban Continuum Code   2013]]=2,Table2[[#This Row],[ Rural-Urban Continuum Code   2013]]=3),1,0)</f>
        <v>0</v>
      </c>
      <c r="G1808">
        <f>IF(OR(Table2[[#This Row],[ Rural-Urban Continuum Code   2013]]=4,Table2[[#This Row],[ Rural-Urban Continuum Code   2013]]=5,Table2[[#This Row],[ Rural-Urban Continuum Code   2013]]=6),1,0)</f>
        <v>0</v>
      </c>
      <c r="H1808">
        <f>IF(OR(Table2[[#This Row],[ Rural-Urban Continuum Code   2013]]=7,Table2[[#This Row],[ Rural-Urban Continuum Code   2013]]=8,Table2[[#This Row],[ Rural-Urban Continuum Code   2013]]=9),1,0)</f>
        <v>1</v>
      </c>
      <c r="I1808">
        <v>0.22</v>
      </c>
      <c r="J1808">
        <v>7.0000000000000007E-2</v>
      </c>
      <c r="K1808" s="17">
        <f>Table1[[#This Row],[Median Income 2018]]</f>
        <v>39882</v>
      </c>
      <c r="L1808">
        <f>(Table1[[#This Row],[Hospital Beds 2018]]/Table1[[#This Row],[Population Estimate 2018]])*1000</f>
        <v>0</v>
      </c>
      <c r="M1808" s="1">
        <v>0.8</v>
      </c>
      <c r="N1808">
        <f>Table1[[#This Row],[Population Estimate 2018]]</f>
        <v>4240</v>
      </c>
      <c r="O1808" t="str" cm="1">
        <f t="array" ref="O1808">_xlfn.IFS(Table2[[#This Row],[ Rural-Urban Continuum Code   2014]]=1,"Urban",Table2[[#This Row],[ Rural-Urban Continuum Code   2015]]=1, "Suburban",Table2[[#This Row],[ Rural-Urban Continuum Code   2016]]=1,"Rural")</f>
        <v>Rural</v>
      </c>
    </row>
    <row r="1809" spans="1:15" x14ac:dyDescent="0.3">
      <c r="A1809">
        <v>1813</v>
      </c>
      <c r="B1809" t="s">
        <v>1178</v>
      </c>
      <c r="C1809" t="s">
        <v>1190</v>
      </c>
      <c r="D1809" t="s">
        <v>21</v>
      </c>
      <c r="E1809">
        <v>5</v>
      </c>
      <c r="F1809">
        <f>IF(OR(Table2[[#This Row],[ Rural-Urban Continuum Code   2013]]=1,Table2[[#This Row],[ Rural-Urban Continuum Code   2013]]=2,Table2[[#This Row],[ Rural-Urban Continuum Code   2013]]=3),1,0)</f>
        <v>0</v>
      </c>
      <c r="G1809">
        <f>IF(OR(Table2[[#This Row],[ Rural-Urban Continuum Code   2013]]=4,Table2[[#This Row],[ Rural-Urban Continuum Code   2013]]=5,Table2[[#This Row],[ Rural-Urban Continuum Code   2013]]=6),1,0)</f>
        <v>1</v>
      </c>
      <c r="H1809">
        <f>IF(OR(Table2[[#This Row],[ Rural-Urban Continuum Code   2013]]=7,Table2[[#This Row],[ Rural-Urban Continuum Code   2013]]=8,Table2[[#This Row],[ Rural-Urban Continuum Code   2013]]=9),1,0)</f>
        <v>0</v>
      </c>
      <c r="I1809">
        <v>0.11</v>
      </c>
      <c r="J1809">
        <v>0.03</v>
      </c>
      <c r="K1809" s="17">
        <f>Table1[[#This Row],[Median Income 2018]]</f>
        <v>51656</v>
      </c>
      <c r="L1809">
        <f>(Table1[[#This Row],[Hospital Beds 2018]]/Table1[[#This Row],[Population Estimate 2018]])*1000</f>
        <v>1.7813276637313067</v>
      </c>
      <c r="M1809" s="1">
        <v>0.88</v>
      </c>
      <c r="N1809">
        <f>Table1[[#This Row],[Population Estimate 2018]]</f>
        <v>69611</v>
      </c>
      <c r="O1809" t="str" cm="1">
        <f t="array" ref="O180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10" spans="1:15" x14ac:dyDescent="0.3">
      <c r="A1810">
        <v>1814</v>
      </c>
      <c r="B1810" t="s">
        <v>1178</v>
      </c>
      <c r="C1810" t="s">
        <v>164</v>
      </c>
      <c r="D1810" t="s">
        <v>21</v>
      </c>
      <c r="E1810">
        <v>7</v>
      </c>
      <c r="F1810">
        <f>IF(OR(Table2[[#This Row],[ Rural-Urban Continuum Code   2013]]=1,Table2[[#This Row],[ Rural-Urban Continuum Code   2013]]=2,Table2[[#This Row],[ Rural-Urban Continuum Code   2013]]=3),1,0)</f>
        <v>0</v>
      </c>
      <c r="G1810">
        <f>IF(OR(Table2[[#This Row],[ Rural-Urban Continuum Code   2013]]=4,Table2[[#This Row],[ Rural-Urban Continuum Code   2013]]=5,Table2[[#This Row],[ Rural-Urban Continuum Code   2013]]=6),1,0)</f>
        <v>0</v>
      </c>
      <c r="H1810">
        <f>IF(OR(Table2[[#This Row],[ Rural-Urban Continuum Code   2013]]=7,Table2[[#This Row],[ Rural-Urban Continuum Code   2013]]=8,Table2[[#This Row],[ Rural-Urban Continuum Code   2013]]=9),1,0)</f>
        <v>1</v>
      </c>
      <c r="I1810">
        <v>0.28999999999999998</v>
      </c>
      <c r="J1810">
        <v>0.1</v>
      </c>
      <c r="K1810" s="17">
        <f>Table1[[#This Row],[Median Income 2018]]</f>
        <v>45095</v>
      </c>
      <c r="L1810">
        <f>(Table1[[#This Row],[Hospital Beds 2018]]/Table1[[#This Row],[Population Estimate 2018]])*1000</f>
        <v>1.2783800368173452</v>
      </c>
      <c r="M1810" s="1">
        <v>0.73</v>
      </c>
      <c r="N1810">
        <f>Table1[[#This Row],[Population Estimate 2018]]</f>
        <v>19556</v>
      </c>
      <c r="O1810" t="str" cm="1">
        <f t="array" ref="O1810">_xlfn.IFS(Table2[[#This Row],[ Rural-Urban Continuum Code   2014]]=1,"Urban",Table2[[#This Row],[ Rural-Urban Continuum Code   2015]]=1, "Suburban",Table2[[#This Row],[ Rural-Urban Continuum Code   2016]]=1,"Rural")</f>
        <v>Rural</v>
      </c>
    </row>
    <row r="1811" spans="1:15" x14ac:dyDescent="0.3">
      <c r="A1811">
        <v>1815</v>
      </c>
      <c r="B1811" t="s">
        <v>1178</v>
      </c>
      <c r="C1811" t="s">
        <v>1191</v>
      </c>
      <c r="D1811" t="s">
        <v>21</v>
      </c>
      <c r="E1811">
        <v>6</v>
      </c>
      <c r="F1811">
        <f>IF(OR(Table2[[#This Row],[ Rural-Urban Continuum Code   2013]]=1,Table2[[#This Row],[ Rural-Urban Continuum Code   2013]]=2,Table2[[#This Row],[ Rural-Urban Continuum Code   2013]]=3),1,0)</f>
        <v>0</v>
      </c>
      <c r="G1811">
        <f>IF(OR(Table2[[#This Row],[ Rural-Urban Continuum Code   2013]]=4,Table2[[#This Row],[ Rural-Urban Continuum Code   2013]]=5,Table2[[#This Row],[ Rural-Urban Continuum Code   2013]]=6),1,0)</f>
        <v>1</v>
      </c>
      <c r="H1811">
        <f>IF(OR(Table2[[#This Row],[ Rural-Urban Continuum Code   2013]]=7,Table2[[#This Row],[ Rural-Urban Continuum Code   2013]]=8,Table2[[#This Row],[ Rural-Urban Continuum Code   2013]]=9),1,0)</f>
        <v>0</v>
      </c>
      <c r="I1811">
        <v>0.18</v>
      </c>
      <c r="J1811">
        <v>7.0000000000000007E-2</v>
      </c>
      <c r="K1811" s="17">
        <f>Table1[[#This Row],[Median Income 2018]]</f>
        <v>124947</v>
      </c>
      <c r="L1811">
        <f>(Table1[[#This Row],[Hospital Beds 2018]]/Table1[[#This Row],[Population Estimate 2018]])*1000</f>
        <v>1.5182451180566461</v>
      </c>
      <c r="M1811" s="1">
        <v>0.83</v>
      </c>
      <c r="N1811">
        <f>Table1[[#This Row],[Population Estimate 2018]]</f>
        <v>19101</v>
      </c>
      <c r="O1811" t="str" cm="1">
        <f t="array" ref="O181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12" spans="1:15" x14ac:dyDescent="0.3">
      <c r="A1812">
        <v>1816</v>
      </c>
      <c r="B1812" t="s">
        <v>1178</v>
      </c>
      <c r="C1812" t="s">
        <v>1192</v>
      </c>
      <c r="D1812" t="s">
        <v>21</v>
      </c>
      <c r="E1812">
        <v>6</v>
      </c>
      <c r="F1812">
        <f>IF(OR(Table2[[#This Row],[ Rural-Urban Continuum Code   2013]]=1,Table2[[#This Row],[ Rural-Urban Continuum Code   2013]]=2,Table2[[#This Row],[ Rural-Urban Continuum Code   2013]]=3),1,0)</f>
        <v>0</v>
      </c>
      <c r="G1812">
        <f>IF(OR(Table2[[#This Row],[ Rural-Urban Continuum Code   2013]]=4,Table2[[#This Row],[ Rural-Urban Continuum Code   2013]]=5,Table2[[#This Row],[ Rural-Urban Continuum Code   2013]]=6),1,0)</f>
        <v>1</v>
      </c>
      <c r="H1812">
        <f>IF(OR(Table2[[#This Row],[ Rural-Urban Continuum Code   2013]]=7,Table2[[#This Row],[ Rural-Urban Continuum Code   2013]]=8,Table2[[#This Row],[ Rural-Urban Continuum Code   2013]]=9),1,0)</f>
        <v>0</v>
      </c>
      <c r="I1812">
        <v>0.21</v>
      </c>
      <c r="J1812">
        <v>0.06</v>
      </c>
      <c r="K1812" s="17">
        <f>Table1[[#This Row],[Median Income 2018]]</f>
        <v>30570</v>
      </c>
      <c r="L1812">
        <f>(Table1[[#This Row],[Hospital Beds 2018]]/Table1[[#This Row],[Population Estimate 2018]])*1000</f>
        <v>1.0432750490339273</v>
      </c>
      <c r="M1812" s="1">
        <v>0.8</v>
      </c>
      <c r="N1812">
        <f>Table1[[#This Row],[Population Estimate 2018]]</f>
        <v>23963</v>
      </c>
      <c r="O1812" t="str" cm="1">
        <f t="array" ref="O181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13" spans="1:15" x14ac:dyDescent="0.3">
      <c r="A1813">
        <v>1817</v>
      </c>
      <c r="B1813" t="s">
        <v>1178</v>
      </c>
      <c r="C1813" t="s">
        <v>1193</v>
      </c>
      <c r="D1813" t="s">
        <v>21</v>
      </c>
      <c r="E1813">
        <v>5</v>
      </c>
      <c r="F1813">
        <f>IF(OR(Table2[[#This Row],[ Rural-Urban Continuum Code   2013]]=1,Table2[[#This Row],[ Rural-Urban Continuum Code   2013]]=2,Table2[[#This Row],[ Rural-Urban Continuum Code   2013]]=3),1,0)</f>
        <v>0</v>
      </c>
      <c r="G1813">
        <f>IF(OR(Table2[[#This Row],[ Rural-Urban Continuum Code   2013]]=4,Table2[[#This Row],[ Rural-Urban Continuum Code   2013]]=5,Table2[[#This Row],[ Rural-Urban Continuum Code   2013]]=6),1,0)</f>
        <v>1</v>
      </c>
      <c r="H1813">
        <f>IF(OR(Table2[[#This Row],[ Rural-Urban Continuum Code   2013]]=7,Table2[[#This Row],[ Rural-Urban Continuum Code   2013]]=8,Table2[[#This Row],[ Rural-Urban Continuum Code   2013]]=9),1,0)</f>
        <v>0</v>
      </c>
      <c r="I1813">
        <v>0.12</v>
      </c>
      <c r="J1813">
        <v>0.04</v>
      </c>
      <c r="K1813" s="17">
        <f>Table1[[#This Row],[Median Income 2018]]</f>
        <v>33976</v>
      </c>
      <c r="L1813">
        <f>(Table1[[#This Row],[Hospital Beds 2018]]/Table1[[#This Row],[Population Estimate 2018]])*1000</f>
        <v>2.2548070272513487</v>
      </c>
      <c r="M1813" s="1">
        <v>0.89</v>
      </c>
      <c r="N1813">
        <f>Table1[[#This Row],[Population Estimate 2018]]</f>
        <v>72290</v>
      </c>
      <c r="O1813" t="str" cm="1">
        <f t="array" ref="O181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14" spans="1:15" x14ac:dyDescent="0.3">
      <c r="A1814">
        <v>1818</v>
      </c>
      <c r="B1814" t="s">
        <v>1178</v>
      </c>
      <c r="C1814" t="s">
        <v>1194</v>
      </c>
      <c r="D1814" t="s">
        <v>21</v>
      </c>
      <c r="E1814">
        <v>9</v>
      </c>
      <c r="F1814">
        <f>IF(OR(Table2[[#This Row],[ Rural-Urban Continuum Code   2013]]=1,Table2[[#This Row],[ Rural-Urban Continuum Code   2013]]=2,Table2[[#This Row],[ Rural-Urban Continuum Code   2013]]=3),1,0)</f>
        <v>0</v>
      </c>
      <c r="G1814">
        <f>IF(OR(Table2[[#This Row],[ Rural-Urban Continuum Code   2013]]=4,Table2[[#This Row],[ Rural-Urban Continuum Code   2013]]=5,Table2[[#This Row],[ Rural-Urban Continuum Code   2013]]=6),1,0)</f>
        <v>0</v>
      </c>
      <c r="H1814">
        <f>IF(OR(Table2[[#This Row],[ Rural-Urban Continuum Code   2013]]=7,Table2[[#This Row],[ Rural-Urban Continuum Code   2013]]=8,Table2[[#This Row],[ Rural-Urban Continuum Code   2013]]=9),1,0)</f>
        <v>1</v>
      </c>
      <c r="I1814">
        <v>0.28999999999999998</v>
      </c>
      <c r="J1814">
        <v>0.08</v>
      </c>
      <c r="K1814" s="17">
        <f>Table1[[#This Row],[Median Income 2018]]</f>
        <v>34491</v>
      </c>
      <c r="L1814">
        <f>(Table1[[#This Row],[Hospital Beds 2018]]/Table1[[#This Row],[Population Estimate 2018]])*1000</f>
        <v>0</v>
      </c>
      <c r="M1814" s="1">
        <v>0.77</v>
      </c>
      <c r="N1814">
        <f>Table1[[#This Row],[Population Estimate 2018]]</f>
        <v>4506</v>
      </c>
      <c r="O1814" t="str" cm="1">
        <f t="array" ref="O1814">_xlfn.IFS(Table2[[#This Row],[ Rural-Urban Continuum Code   2014]]=1,"Urban",Table2[[#This Row],[ Rural-Urban Continuum Code   2015]]=1, "Suburban",Table2[[#This Row],[ Rural-Urban Continuum Code   2016]]=1,"Rural")</f>
        <v>Rural</v>
      </c>
    </row>
    <row r="1815" spans="1:15" x14ac:dyDescent="0.3">
      <c r="A1815">
        <v>1819</v>
      </c>
      <c r="B1815" t="s">
        <v>1178</v>
      </c>
      <c r="C1815" t="s">
        <v>289</v>
      </c>
      <c r="D1815" t="s">
        <v>21</v>
      </c>
      <c r="E1815">
        <v>4</v>
      </c>
      <c r="F1815">
        <f>IF(OR(Table2[[#This Row],[ Rural-Urban Continuum Code   2013]]=1,Table2[[#This Row],[ Rural-Urban Continuum Code   2013]]=2,Table2[[#This Row],[ Rural-Urban Continuum Code   2013]]=3),1,0)</f>
        <v>0</v>
      </c>
      <c r="G1815">
        <f>IF(OR(Table2[[#This Row],[ Rural-Urban Continuum Code   2013]]=4,Table2[[#This Row],[ Rural-Urban Continuum Code   2013]]=5,Table2[[#This Row],[ Rural-Urban Continuum Code   2013]]=6),1,0)</f>
        <v>1</v>
      </c>
      <c r="H1815">
        <f>IF(OR(Table2[[#This Row],[ Rural-Urban Continuum Code   2013]]=7,Table2[[#This Row],[ Rural-Urban Continuum Code   2013]]=8,Table2[[#This Row],[ Rural-Urban Continuum Code   2013]]=9),1,0)</f>
        <v>0</v>
      </c>
      <c r="I1815">
        <v>0.17</v>
      </c>
      <c r="J1815">
        <v>0.12</v>
      </c>
      <c r="K1815" s="17">
        <f>Table1[[#This Row],[Median Income 2018]]</f>
        <v>42701</v>
      </c>
      <c r="L1815">
        <f>(Table1[[#This Row],[Hospital Beds 2018]]/Table1[[#This Row],[Population Estimate 2018]])*1000</f>
        <v>1.6920980518410926</v>
      </c>
      <c r="M1815" s="1">
        <v>0.83</v>
      </c>
      <c r="N1815">
        <f>Table1[[#This Row],[Population Estimate 2018]]</f>
        <v>66781</v>
      </c>
      <c r="O1815" t="str" cm="1">
        <f t="array" ref="O181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16" spans="1:15" x14ac:dyDescent="0.3">
      <c r="A1816">
        <v>1820</v>
      </c>
      <c r="B1816" t="s">
        <v>1178</v>
      </c>
      <c r="C1816" t="s">
        <v>1195</v>
      </c>
      <c r="D1816" t="s">
        <v>21</v>
      </c>
      <c r="E1816">
        <v>7</v>
      </c>
      <c r="F1816">
        <f>IF(OR(Table2[[#This Row],[ Rural-Urban Continuum Code   2013]]=1,Table2[[#This Row],[ Rural-Urban Continuum Code   2013]]=2,Table2[[#This Row],[ Rural-Urban Continuum Code   2013]]=3),1,0)</f>
        <v>0</v>
      </c>
      <c r="G1816">
        <f>IF(OR(Table2[[#This Row],[ Rural-Urban Continuum Code   2013]]=4,Table2[[#This Row],[ Rural-Urban Continuum Code   2013]]=5,Table2[[#This Row],[ Rural-Urban Continuum Code   2013]]=6),1,0)</f>
        <v>0</v>
      </c>
      <c r="H1816">
        <f>IF(OR(Table2[[#This Row],[ Rural-Urban Continuum Code   2013]]=7,Table2[[#This Row],[ Rural-Urban Continuum Code   2013]]=8,Table2[[#This Row],[ Rural-Urban Continuum Code   2013]]=9),1,0)</f>
        <v>1</v>
      </c>
      <c r="I1816">
        <v>0.25</v>
      </c>
      <c r="J1816">
        <v>0.08</v>
      </c>
      <c r="K1816" s="17">
        <f>Table1[[#This Row],[Median Income 2018]]</f>
        <v>33085</v>
      </c>
      <c r="L1816">
        <f>(Table1[[#This Row],[Hospital Beds 2018]]/Table1[[#This Row],[Population Estimate 2018]])*1000</f>
        <v>1.2116806009935781</v>
      </c>
      <c r="M1816" s="1">
        <v>0.79</v>
      </c>
      <c r="N1816">
        <f>Table1[[#This Row],[Population Estimate 2018]]</f>
        <v>8253</v>
      </c>
      <c r="O1816" t="str" cm="1">
        <f t="array" ref="O1816">_xlfn.IFS(Table2[[#This Row],[ Rural-Urban Continuum Code   2014]]=1,"Urban",Table2[[#This Row],[ Rural-Urban Continuum Code   2015]]=1, "Suburban",Table2[[#This Row],[ Rural-Urban Continuum Code   2016]]=1,"Rural")</f>
        <v>Rural</v>
      </c>
    </row>
    <row r="1817" spans="1:15" x14ac:dyDescent="0.3">
      <c r="A1817">
        <v>1821</v>
      </c>
      <c r="B1817" t="s">
        <v>1178</v>
      </c>
      <c r="C1817" t="s">
        <v>1196</v>
      </c>
      <c r="D1817" t="s">
        <v>21</v>
      </c>
      <c r="E1817">
        <v>4</v>
      </c>
      <c r="F1817">
        <f>IF(OR(Table2[[#This Row],[ Rural-Urban Continuum Code   2013]]=1,Table2[[#This Row],[ Rural-Urban Continuum Code   2013]]=2,Table2[[#This Row],[ Rural-Urban Continuum Code   2013]]=3),1,0)</f>
        <v>0</v>
      </c>
      <c r="G1817">
        <f>IF(OR(Table2[[#This Row],[ Rural-Urban Continuum Code   2013]]=4,Table2[[#This Row],[ Rural-Urban Continuum Code   2013]]=5,Table2[[#This Row],[ Rural-Urban Continuum Code   2013]]=6),1,0)</f>
        <v>1</v>
      </c>
      <c r="H1817">
        <f>IF(OR(Table2[[#This Row],[ Rural-Urban Continuum Code   2013]]=7,Table2[[#This Row],[ Rural-Urban Continuum Code   2013]]=8,Table2[[#This Row],[ Rural-Urban Continuum Code   2013]]=9),1,0)</f>
        <v>0</v>
      </c>
      <c r="I1817">
        <v>0.19</v>
      </c>
      <c r="J1817">
        <v>0.06</v>
      </c>
      <c r="K1817" s="17">
        <f>Table1[[#This Row],[Median Income 2018]]</f>
        <v>41511</v>
      </c>
      <c r="L1817">
        <f>(Table1[[#This Row],[Hospital Beds 2018]]/Table1[[#This Row],[Population Estimate 2018]])*1000</f>
        <v>1.1793057478336666</v>
      </c>
      <c r="M1817" s="1">
        <v>0.85</v>
      </c>
      <c r="N1817">
        <f>Table1[[#This Row],[Population Estimate 2018]]</f>
        <v>39006</v>
      </c>
      <c r="O1817" t="str" cm="1">
        <f t="array" ref="O181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18" spans="1:15" x14ac:dyDescent="0.3">
      <c r="A1818">
        <v>1822</v>
      </c>
      <c r="B1818" t="s">
        <v>1178</v>
      </c>
      <c r="C1818" t="s">
        <v>1095</v>
      </c>
      <c r="D1818" t="s">
        <v>21</v>
      </c>
      <c r="E1818">
        <v>7</v>
      </c>
      <c r="F1818">
        <f>IF(OR(Table2[[#This Row],[ Rural-Urban Continuum Code   2013]]=1,Table2[[#This Row],[ Rural-Urban Continuum Code   2013]]=2,Table2[[#This Row],[ Rural-Urban Continuum Code   2013]]=3),1,0)</f>
        <v>0</v>
      </c>
      <c r="G1818">
        <f>IF(OR(Table2[[#This Row],[ Rural-Urban Continuum Code   2013]]=4,Table2[[#This Row],[ Rural-Urban Continuum Code   2013]]=5,Table2[[#This Row],[ Rural-Urban Continuum Code   2013]]=6),1,0)</f>
        <v>0</v>
      </c>
      <c r="H1818">
        <f>IF(OR(Table2[[#This Row],[ Rural-Urban Continuum Code   2013]]=7,Table2[[#This Row],[ Rural-Urban Continuum Code   2013]]=8,Table2[[#This Row],[ Rural-Urban Continuum Code   2013]]=9),1,0)</f>
        <v>1</v>
      </c>
      <c r="I1818">
        <v>0.14000000000000001</v>
      </c>
      <c r="J1818">
        <v>7.0000000000000007E-2</v>
      </c>
      <c r="K1818" s="17">
        <f>Table1[[#This Row],[Median Income 2018]]</f>
        <v>41700</v>
      </c>
      <c r="L1818">
        <f>(Table1[[#This Row],[Hospital Beds 2018]]/Table1[[#This Row],[Population Estimate 2018]])*1000</f>
        <v>1.1737715413754468</v>
      </c>
      <c r="M1818" s="1">
        <v>0.82</v>
      </c>
      <c r="N1818">
        <f>Table1[[#This Row],[Population Estimate 2018]]</f>
        <v>18743</v>
      </c>
      <c r="O1818" t="str" cm="1">
        <f t="array" ref="O1818">_xlfn.IFS(Table2[[#This Row],[ Rural-Urban Continuum Code   2014]]=1,"Urban",Table2[[#This Row],[ Rural-Urban Continuum Code   2015]]=1, "Suburban",Table2[[#This Row],[ Rural-Urban Continuum Code   2016]]=1,"Rural")</f>
        <v>Rural</v>
      </c>
    </row>
    <row r="1819" spans="1:15" x14ac:dyDescent="0.3">
      <c r="A1819">
        <v>1823</v>
      </c>
      <c r="B1819" t="s">
        <v>1178</v>
      </c>
      <c r="C1819" t="s">
        <v>1197</v>
      </c>
      <c r="D1819" t="s">
        <v>21</v>
      </c>
      <c r="E1819">
        <v>2</v>
      </c>
      <c r="F1819">
        <f>IF(OR(Table2[[#This Row],[ Rural-Urban Continuum Code   2013]]=1,Table2[[#This Row],[ Rural-Urban Continuum Code   2013]]=2,Table2[[#This Row],[ Rural-Urban Continuum Code   2013]]=3),1,0)</f>
        <v>1</v>
      </c>
      <c r="G1819">
        <f>IF(OR(Table2[[#This Row],[ Rural-Urban Continuum Code   2013]]=4,Table2[[#This Row],[ Rural-Urban Continuum Code   2013]]=5,Table2[[#This Row],[ Rural-Urban Continuum Code   2013]]=6),1,0)</f>
        <v>0</v>
      </c>
      <c r="H1819">
        <f>IF(OR(Table2[[#This Row],[ Rural-Urban Continuum Code   2013]]=7,Table2[[#This Row],[ Rural-Urban Continuum Code   2013]]=8,Table2[[#This Row],[ Rural-Urban Continuum Code   2013]]=9),1,0)</f>
        <v>0</v>
      </c>
      <c r="I1819">
        <v>0.18</v>
      </c>
      <c r="J1819">
        <v>0.08</v>
      </c>
      <c r="K1819" s="17">
        <f>Table1[[#This Row],[Median Income 2018]]</f>
        <v>57036</v>
      </c>
      <c r="L1819">
        <f>(Table1[[#This Row],[Hospital Beds 2018]]/Table1[[#This Row],[Population Estimate 2018]])*1000</f>
        <v>0.41328291281796953</v>
      </c>
      <c r="M1819" s="1">
        <v>0.85</v>
      </c>
      <c r="N1819">
        <f>Table1[[#This Row],[Population Estimate 2018]]</f>
        <v>145179</v>
      </c>
      <c r="O1819" t="str" cm="1">
        <f t="array" ref="O1819">_xlfn.IFS(Table2[[#This Row],[ Rural-Urban Continuum Code   2014]]=1,"Urban",Table2[[#This Row],[ Rural-Urban Continuum Code   2015]]=1, "Suburban",Table2[[#This Row],[ Rural-Urban Continuum Code   2016]]=1,"Rural")</f>
        <v>Urban</v>
      </c>
    </row>
    <row r="1820" spans="1:15" x14ac:dyDescent="0.3">
      <c r="A1820">
        <v>1824</v>
      </c>
      <c r="B1820" t="s">
        <v>1178</v>
      </c>
      <c r="C1820" t="s">
        <v>299</v>
      </c>
      <c r="D1820" t="s">
        <v>21</v>
      </c>
      <c r="E1820">
        <v>3</v>
      </c>
      <c r="F1820">
        <f>IF(OR(Table2[[#This Row],[ Rural-Urban Continuum Code   2013]]=1,Table2[[#This Row],[ Rural-Urban Continuum Code   2013]]=2,Table2[[#This Row],[ Rural-Urban Continuum Code   2013]]=3),1,0)</f>
        <v>1</v>
      </c>
      <c r="G1820">
        <f>IF(OR(Table2[[#This Row],[ Rural-Urban Continuum Code   2013]]=4,Table2[[#This Row],[ Rural-Urban Continuum Code   2013]]=5,Table2[[#This Row],[ Rural-Urban Continuum Code   2013]]=6),1,0)</f>
        <v>0</v>
      </c>
      <c r="H1820">
        <f>IF(OR(Table2[[#This Row],[ Rural-Urban Continuum Code   2013]]=7,Table2[[#This Row],[ Rural-Urban Continuum Code   2013]]=8,Table2[[#This Row],[ Rural-Urban Continuum Code   2013]]=9),1,0)</f>
        <v>0</v>
      </c>
      <c r="I1820">
        <v>0.15</v>
      </c>
      <c r="J1820">
        <v>0.06</v>
      </c>
      <c r="K1820" s="17">
        <f>Table1[[#This Row],[Median Income 2018]]</f>
        <v>46578</v>
      </c>
      <c r="L1820">
        <f>(Table1[[#This Row],[Hospital Beds 2018]]/Table1[[#This Row],[Population Estimate 2018]])*1000</f>
        <v>2.1272682197324122</v>
      </c>
      <c r="M1820" s="1">
        <v>0.87</v>
      </c>
      <c r="N1820">
        <f>Table1[[#This Row],[Population Estimate 2018]]</f>
        <v>125043</v>
      </c>
      <c r="O1820" t="str" cm="1">
        <f t="array" ref="O1820">_xlfn.IFS(Table2[[#This Row],[ Rural-Urban Continuum Code   2014]]=1,"Urban",Table2[[#This Row],[ Rural-Urban Continuum Code   2015]]=1, "Suburban",Table2[[#This Row],[ Rural-Urban Continuum Code   2016]]=1,"Rural")</f>
        <v>Urban</v>
      </c>
    </row>
    <row r="1821" spans="1:15" x14ac:dyDescent="0.3">
      <c r="A1821">
        <v>1825</v>
      </c>
      <c r="B1821" t="s">
        <v>1178</v>
      </c>
      <c r="C1821" t="s">
        <v>300</v>
      </c>
      <c r="D1821" t="s">
        <v>21</v>
      </c>
      <c r="E1821">
        <v>6</v>
      </c>
      <c r="F1821">
        <f>IF(OR(Table2[[#This Row],[ Rural-Urban Continuum Code   2013]]=1,Table2[[#This Row],[ Rural-Urban Continuum Code   2013]]=2,Table2[[#This Row],[ Rural-Urban Continuum Code   2013]]=3),1,0)</f>
        <v>0</v>
      </c>
      <c r="G1821">
        <f>IF(OR(Table2[[#This Row],[ Rural-Urban Continuum Code   2013]]=4,Table2[[#This Row],[ Rural-Urban Continuum Code   2013]]=5,Table2[[#This Row],[ Rural-Urban Continuum Code   2013]]=6),1,0)</f>
        <v>1</v>
      </c>
      <c r="H1821">
        <f>IF(OR(Table2[[#This Row],[ Rural-Urban Continuum Code   2013]]=7,Table2[[#This Row],[ Rural-Urban Continuum Code   2013]]=8,Table2[[#This Row],[ Rural-Urban Continuum Code   2013]]=9),1,0)</f>
        <v>0</v>
      </c>
      <c r="I1821">
        <v>0.22</v>
      </c>
      <c r="J1821">
        <v>7.0000000000000007E-2</v>
      </c>
      <c r="K1821" s="17">
        <f>Table1[[#This Row],[Median Income 2018]]</f>
        <v>35292</v>
      </c>
      <c r="L1821">
        <f>(Table1[[#This Row],[Hospital Beds 2018]]/Table1[[#This Row],[Population Estimate 2018]])*1000</f>
        <v>11.271791526222319</v>
      </c>
      <c r="M1821" s="1">
        <v>0.8</v>
      </c>
      <c r="N1821">
        <f>Table1[[#This Row],[Population Estimate 2018]]</f>
        <v>27591</v>
      </c>
      <c r="O1821" t="str" cm="1">
        <f t="array" ref="O182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22" spans="1:15" x14ac:dyDescent="0.3">
      <c r="A1822">
        <v>1826</v>
      </c>
      <c r="B1822" t="s">
        <v>1178</v>
      </c>
      <c r="C1822" t="s">
        <v>1198</v>
      </c>
      <c r="D1822" t="s">
        <v>21</v>
      </c>
      <c r="E1822">
        <v>3</v>
      </c>
      <c r="F1822">
        <f>IF(OR(Table2[[#This Row],[ Rural-Urban Continuum Code   2013]]=1,Table2[[#This Row],[ Rural-Urban Continuum Code   2013]]=2,Table2[[#This Row],[ Rural-Urban Continuum Code   2013]]=3),1,0)</f>
        <v>1</v>
      </c>
      <c r="G1822">
        <f>IF(OR(Table2[[#This Row],[ Rural-Urban Continuum Code   2013]]=4,Table2[[#This Row],[ Rural-Urban Continuum Code   2013]]=5,Table2[[#This Row],[ Rural-Urban Continuum Code   2013]]=6),1,0)</f>
        <v>0</v>
      </c>
      <c r="H1822">
        <f>IF(OR(Table2[[#This Row],[ Rural-Urban Continuum Code   2013]]=7,Table2[[#This Row],[ Rural-Urban Continuum Code   2013]]=8,Table2[[#This Row],[ Rural-Urban Continuum Code   2013]]=9),1,0)</f>
        <v>0</v>
      </c>
      <c r="I1822">
        <v>0.24</v>
      </c>
      <c r="J1822">
        <v>7.0000000000000007E-2</v>
      </c>
      <c r="K1822" s="17">
        <f>Table1[[#This Row],[Median Income 2018]]</f>
        <v>60187</v>
      </c>
      <c r="L1822">
        <f>(Table1[[#This Row],[Hospital Beds 2018]]/Table1[[#This Row],[Population Estimate 2018]])*1000</f>
        <v>1.4861118515754117</v>
      </c>
      <c r="M1822" s="1">
        <v>0.77</v>
      </c>
      <c r="N1822">
        <f>Table1[[#This Row],[Population Estimate 2018]]</f>
        <v>150056</v>
      </c>
      <c r="O1822" t="str" cm="1">
        <f t="array" ref="O1822">_xlfn.IFS(Table2[[#This Row],[ Rural-Urban Continuum Code   2014]]=1,"Urban",Table2[[#This Row],[ Rural-Urban Continuum Code   2015]]=1, "Suburban",Table2[[#This Row],[ Rural-Urban Continuum Code   2016]]=1,"Rural")</f>
        <v>Urban</v>
      </c>
    </row>
    <row r="1823" spans="1:15" x14ac:dyDescent="0.3">
      <c r="A1823">
        <v>1827</v>
      </c>
      <c r="B1823" t="s">
        <v>1178</v>
      </c>
      <c r="C1823" t="s">
        <v>236</v>
      </c>
      <c r="D1823" t="s">
        <v>21</v>
      </c>
      <c r="E1823">
        <v>6</v>
      </c>
      <c r="F1823">
        <f>IF(OR(Table2[[#This Row],[ Rural-Urban Continuum Code   2013]]=1,Table2[[#This Row],[ Rural-Urban Continuum Code   2013]]=2,Table2[[#This Row],[ Rural-Urban Continuum Code   2013]]=3),1,0)</f>
        <v>0</v>
      </c>
      <c r="G1823">
        <f>IF(OR(Table2[[#This Row],[ Rural-Urban Continuum Code   2013]]=4,Table2[[#This Row],[ Rural-Urban Continuum Code   2013]]=5,Table2[[#This Row],[ Rural-Urban Continuum Code   2013]]=6),1,0)</f>
        <v>1</v>
      </c>
      <c r="H1823">
        <f>IF(OR(Table2[[#This Row],[ Rural-Urban Continuum Code   2013]]=7,Table2[[#This Row],[ Rural-Urban Continuum Code   2013]]=8,Table2[[#This Row],[ Rural-Urban Continuum Code   2013]]=9),1,0)</f>
        <v>0</v>
      </c>
      <c r="I1823">
        <v>0.37</v>
      </c>
      <c r="J1823">
        <v>0.14000000000000001</v>
      </c>
      <c r="K1823" s="17">
        <f>Table1[[#This Row],[Median Income 2018]]</f>
        <v>31741</v>
      </c>
      <c r="L1823">
        <f>(Table1[[#This Row],[Hospital Beds 2018]]/Table1[[#This Row],[Population Estimate 2018]])*1000</f>
        <v>1.3676148796498906</v>
      </c>
      <c r="M1823" s="1">
        <v>0.68</v>
      </c>
      <c r="N1823">
        <f>Table1[[#This Row],[Population Estimate 2018]]</f>
        <v>10968</v>
      </c>
      <c r="O1823" t="str" cm="1">
        <f t="array" ref="O182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24" spans="1:15" x14ac:dyDescent="0.3">
      <c r="A1824">
        <v>1828</v>
      </c>
      <c r="B1824" t="s">
        <v>1178</v>
      </c>
      <c r="C1824" t="s">
        <v>1199</v>
      </c>
      <c r="D1824" t="s">
        <v>21</v>
      </c>
      <c r="E1824">
        <v>6</v>
      </c>
      <c r="F1824">
        <f>IF(OR(Table2[[#This Row],[ Rural-Urban Continuum Code   2013]]=1,Table2[[#This Row],[ Rural-Urban Continuum Code   2013]]=2,Table2[[#This Row],[ Rural-Urban Continuum Code   2013]]=3),1,0)</f>
        <v>0</v>
      </c>
      <c r="G1824">
        <f>IF(OR(Table2[[#This Row],[ Rural-Urban Continuum Code   2013]]=4,Table2[[#This Row],[ Rural-Urban Continuum Code   2013]]=5,Table2[[#This Row],[ Rural-Urban Continuum Code   2013]]=6),1,0)</f>
        <v>1</v>
      </c>
      <c r="H1824">
        <f>IF(OR(Table2[[#This Row],[ Rural-Urban Continuum Code   2013]]=7,Table2[[#This Row],[ Rural-Urban Continuum Code   2013]]=8,Table2[[#This Row],[ Rural-Urban Continuum Code   2013]]=9),1,0)</f>
        <v>0</v>
      </c>
      <c r="I1824">
        <v>0.19</v>
      </c>
      <c r="J1824">
        <v>7.0000000000000007E-2</v>
      </c>
      <c r="K1824" s="17">
        <f>Table1[[#This Row],[Median Income 2018]]</f>
        <v>33989</v>
      </c>
      <c r="L1824">
        <f>(Table1[[#This Row],[Hospital Beds 2018]]/Table1[[#This Row],[Population Estimate 2018]])*1000</f>
        <v>1.434120107559008</v>
      </c>
      <c r="M1824" s="1">
        <v>0.82</v>
      </c>
      <c r="N1824">
        <f>Table1[[#This Row],[Population Estimate 2018]]</f>
        <v>16735</v>
      </c>
      <c r="O1824" t="str" cm="1">
        <f t="array" ref="O182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25" spans="1:15" x14ac:dyDescent="0.3">
      <c r="A1825">
        <v>1829</v>
      </c>
      <c r="B1825" t="s">
        <v>1178</v>
      </c>
      <c r="C1825" t="s">
        <v>1200</v>
      </c>
      <c r="D1825" t="s">
        <v>21</v>
      </c>
      <c r="E1825">
        <v>7</v>
      </c>
      <c r="F1825">
        <f>IF(OR(Table2[[#This Row],[ Rural-Urban Continuum Code   2013]]=1,Table2[[#This Row],[ Rural-Urban Continuum Code   2013]]=2,Table2[[#This Row],[ Rural-Urban Continuum Code   2013]]=3),1,0)</f>
        <v>0</v>
      </c>
      <c r="G1825">
        <f>IF(OR(Table2[[#This Row],[ Rural-Urban Continuum Code   2013]]=4,Table2[[#This Row],[ Rural-Urban Continuum Code   2013]]=5,Table2[[#This Row],[ Rural-Urban Continuum Code   2013]]=6),1,0)</f>
        <v>0</v>
      </c>
      <c r="H1825">
        <f>IF(OR(Table2[[#This Row],[ Rural-Urban Continuum Code   2013]]=7,Table2[[#This Row],[ Rural-Urban Continuum Code   2013]]=8,Table2[[#This Row],[ Rural-Urban Continuum Code   2013]]=9),1,0)</f>
        <v>1</v>
      </c>
      <c r="I1825">
        <v>0.26</v>
      </c>
      <c r="J1825">
        <v>7.0000000000000007E-2</v>
      </c>
      <c r="K1825" s="17">
        <f>Table1[[#This Row],[Median Income 2018]]</f>
        <v>38405</v>
      </c>
      <c r="L1825">
        <f>(Table1[[#This Row],[Hospital Beds 2018]]/Table1[[#This Row],[Population Estimate 2018]])*1000</f>
        <v>0.76138267093040968</v>
      </c>
      <c r="M1825" s="1">
        <v>0.77</v>
      </c>
      <c r="N1825">
        <f>Table1[[#This Row],[Population Estimate 2018]]</f>
        <v>32835</v>
      </c>
      <c r="O1825" t="str" cm="1">
        <f t="array" ref="O1825">_xlfn.IFS(Table2[[#This Row],[ Rural-Urban Continuum Code   2014]]=1,"Urban",Table2[[#This Row],[ Rural-Urban Continuum Code   2015]]=1, "Suburban",Table2[[#This Row],[ Rural-Urban Continuum Code   2016]]=1,"Rural")</f>
        <v>Rural</v>
      </c>
    </row>
    <row r="1826" spans="1:15" x14ac:dyDescent="0.3">
      <c r="A1826">
        <v>1830</v>
      </c>
      <c r="B1826" t="s">
        <v>1178</v>
      </c>
      <c r="C1826" t="s">
        <v>1201</v>
      </c>
      <c r="D1826" t="s">
        <v>21</v>
      </c>
      <c r="E1826">
        <v>2</v>
      </c>
      <c r="F1826">
        <f>IF(OR(Table2[[#This Row],[ Rural-Urban Continuum Code   2013]]=1,Table2[[#This Row],[ Rural-Urban Continuum Code   2013]]=2,Table2[[#This Row],[ Rural-Urban Continuum Code   2013]]=3),1,0)</f>
        <v>1</v>
      </c>
      <c r="G1826">
        <f>IF(OR(Table2[[#This Row],[ Rural-Urban Continuum Code   2013]]=4,Table2[[#This Row],[ Rural-Urban Continuum Code   2013]]=5,Table2[[#This Row],[ Rural-Urban Continuum Code   2013]]=6),1,0)</f>
        <v>0</v>
      </c>
      <c r="H1826">
        <f>IF(OR(Table2[[#This Row],[ Rural-Urban Continuum Code   2013]]=7,Table2[[#This Row],[ Rural-Urban Continuum Code   2013]]=8,Table2[[#This Row],[ Rural-Urban Continuum Code   2013]]=9),1,0)</f>
        <v>0</v>
      </c>
      <c r="I1826">
        <v>0.21</v>
      </c>
      <c r="J1826">
        <v>0.08</v>
      </c>
      <c r="K1826" s="17">
        <f>Table1[[#This Row],[Median Income 2018]]</f>
        <v>39123</v>
      </c>
      <c r="L1826">
        <f>(Table1[[#This Row],[Hospital Beds 2018]]/Table1[[#This Row],[Population Estimate 2018]])*1000</f>
        <v>0</v>
      </c>
      <c r="M1826" s="1">
        <v>0.8</v>
      </c>
      <c r="N1826">
        <f>Table1[[#This Row],[Population Estimate 2018]]</f>
        <v>15591</v>
      </c>
      <c r="O1826" t="str" cm="1">
        <f t="array" ref="O1826">_xlfn.IFS(Table2[[#This Row],[ Rural-Urban Continuum Code   2014]]=1,"Urban",Table2[[#This Row],[ Rural-Urban Continuum Code   2015]]=1, "Suburban",Table2[[#This Row],[ Rural-Urban Continuum Code   2016]]=1,"Rural")</f>
        <v>Urban</v>
      </c>
    </row>
    <row r="1827" spans="1:15" x14ac:dyDescent="0.3">
      <c r="A1827">
        <v>1831</v>
      </c>
      <c r="B1827" t="s">
        <v>1178</v>
      </c>
      <c r="C1827" t="s">
        <v>187</v>
      </c>
      <c r="D1827" t="s">
        <v>21</v>
      </c>
      <c r="E1827">
        <v>9</v>
      </c>
      <c r="F1827">
        <f>IF(OR(Table2[[#This Row],[ Rural-Urban Continuum Code   2013]]=1,Table2[[#This Row],[ Rural-Urban Continuum Code   2013]]=2,Table2[[#This Row],[ Rural-Urban Continuum Code   2013]]=3),1,0)</f>
        <v>0</v>
      </c>
      <c r="G1827">
        <f>IF(OR(Table2[[#This Row],[ Rural-Urban Continuum Code   2013]]=4,Table2[[#This Row],[ Rural-Urban Continuum Code   2013]]=5,Table2[[#This Row],[ Rural-Urban Continuum Code   2013]]=6),1,0)</f>
        <v>0</v>
      </c>
      <c r="H1827">
        <f>IF(OR(Table2[[#This Row],[ Rural-Urban Continuum Code   2013]]=7,Table2[[#This Row],[ Rural-Urban Continuum Code   2013]]=8,Table2[[#This Row],[ Rural-Urban Continuum Code   2013]]=9),1,0)</f>
        <v>1</v>
      </c>
      <c r="I1827">
        <v>0.21</v>
      </c>
      <c r="J1827">
        <v>0.08</v>
      </c>
      <c r="K1827" s="17">
        <f>Table1[[#This Row],[Median Income 2018]]</f>
        <v>40426</v>
      </c>
      <c r="L1827">
        <f>(Table1[[#This Row],[Hospital Beds 2018]]/Table1[[#This Row],[Population Estimate 2018]])*1000</f>
        <v>5.0995628946090337</v>
      </c>
      <c r="M1827" s="1">
        <v>0.67</v>
      </c>
      <c r="N1827">
        <f>Table1[[#This Row],[Population Estimate 2018]]</f>
        <v>4118</v>
      </c>
      <c r="O1827" t="str" cm="1">
        <f t="array" ref="O1827">_xlfn.IFS(Table2[[#This Row],[ Rural-Urban Continuum Code   2014]]=1,"Urban",Table2[[#This Row],[ Rural-Urban Continuum Code   2015]]=1, "Suburban",Table2[[#This Row],[ Rural-Urban Continuum Code   2016]]=1,"Rural")</f>
        <v>Rural</v>
      </c>
    </row>
    <row r="1828" spans="1:15" x14ac:dyDescent="0.3">
      <c r="A1828">
        <v>1832</v>
      </c>
      <c r="B1828" t="s">
        <v>1178</v>
      </c>
      <c r="C1828" t="s">
        <v>1202</v>
      </c>
      <c r="D1828" t="s">
        <v>21</v>
      </c>
      <c r="E1828">
        <v>2</v>
      </c>
      <c r="F1828">
        <f>IF(OR(Table2[[#This Row],[ Rural-Urban Continuum Code   2013]]=1,Table2[[#This Row],[ Rural-Urban Continuum Code   2013]]=2,Table2[[#This Row],[ Rural-Urban Continuum Code   2013]]=3),1,0)</f>
        <v>1</v>
      </c>
      <c r="G1828">
        <f>IF(OR(Table2[[#This Row],[ Rural-Urban Continuum Code   2013]]=4,Table2[[#This Row],[ Rural-Urban Continuum Code   2013]]=5,Table2[[#This Row],[ Rural-Urban Continuum Code   2013]]=6),1,0)</f>
        <v>0</v>
      </c>
      <c r="H1828">
        <f>IF(OR(Table2[[#This Row],[ Rural-Urban Continuum Code   2013]]=7,Table2[[#This Row],[ Rural-Urban Continuum Code   2013]]=8,Table2[[#This Row],[ Rural-Urban Continuum Code   2013]]=9),1,0)</f>
        <v>0</v>
      </c>
      <c r="I1828">
        <v>0.18</v>
      </c>
      <c r="J1828">
        <v>0.08</v>
      </c>
      <c r="K1828" s="17">
        <f>Table1[[#This Row],[Median Income 2018]]</f>
        <v>46365</v>
      </c>
      <c r="L1828">
        <f>(Table1[[#This Row],[Hospital Beds 2018]]/Table1[[#This Row],[Population Estimate 2018]])*1000</f>
        <v>0</v>
      </c>
      <c r="M1828" s="1">
        <v>0.84</v>
      </c>
      <c r="N1828">
        <f>Table1[[#This Row],[Population Estimate 2018]]</f>
        <v>76456</v>
      </c>
      <c r="O1828" t="str" cm="1">
        <f t="array" ref="O1828">_xlfn.IFS(Table2[[#This Row],[ Rural-Urban Continuum Code   2014]]=1,"Urban",Table2[[#This Row],[ Rural-Urban Continuum Code   2015]]=1, "Suburban",Table2[[#This Row],[ Rural-Urban Continuum Code   2016]]=1,"Rural")</f>
        <v>Urban</v>
      </c>
    </row>
    <row r="1829" spans="1:15" x14ac:dyDescent="0.3">
      <c r="A1829">
        <v>1833</v>
      </c>
      <c r="B1829" t="s">
        <v>1203</v>
      </c>
      <c r="C1829" t="s">
        <v>1204</v>
      </c>
      <c r="D1829" t="s">
        <v>21</v>
      </c>
      <c r="E1829">
        <v>2</v>
      </c>
      <c r="F1829">
        <f>IF(OR(Table2[[#This Row],[ Rural-Urban Continuum Code   2013]]=1,Table2[[#This Row],[ Rural-Urban Continuum Code   2013]]=2,Table2[[#This Row],[ Rural-Urban Continuum Code   2013]]=3),1,0)</f>
        <v>1</v>
      </c>
      <c r="G1829">
        <f>IF(OR(Table2[[#This Row],[ Rural-Urban Continuum Code   2013]]=4,Table2[[#This Row],[ Rural-Urban Continuum Code   2013]]=5,Table2[[#This Row],[ Rural-Urban Continuum Code   2013]]=6),1,0)</f>
        <v>0</v>
      </c>
      <c r="H1829">
        <f>IF(OR(Table2[[#This Row],[ Rural-Urban Continuum Code   2013]]=7,Table2[[#This Row],[ Rural-Urban Continuum Code   2013]]=8,Table2[[#This Row],[ Rural-Urban Continuum Code   2013]]=9),1,0)</f>
        <v>0</v>
      </c>
      <c r="I1829">
        <v>0.17</v>
      </c>
      <c r="J1829">
        <v>0.05</v>
      </c>
      <c r="K1829" s="17">
        <f>Table1[[#This Row],[Median Income 2018]]</f>
        <v>64536</v>
      </c>
      <c r="L1829">
        <f>(Table1[[#This Row],[Hospital Beds 2018]]/Table1[[#This Row],[Population Estimate 2018]])*1000</f>
        <v>5.3074235551923206</v>
      </c>
      <c r="M1829" s="1">
        <v>0.82</v>
      </c>
      <c r="N1829">
        <f>Table1[[#This Row],[Population Estimate 2018]]</f>
        <v>307117</v>
      </c>
      <c r="O1829" t="str" cm="1">
        <f t="array" ref="O1829">_xlfn.IFS(Table2[[#This Row],[ Rural-Urban Continuum Code   2014]]=1,"Urban",Table2[[#This Row],[ Rural-Urban Continuum Code   2015]]=1, "Suburban",Table2[[#This Row],[ Rural-Urban Continuum Code   2016]]=1,"Rural")</f>
        <v>Urban</v>
      </c>
    </row>
    <row r="1830" spans="1:15" x14ac:dyDescent="0.3">
      <c r="A1830">
        <v>1834</v>
      </c>
      <c r="B1830" t="s">
        <v>1203</v>
      </c>
      <c r="C1830" t="s">
        <v>842</v>
      </c>
      <c r="D1830" t="s">
        <v>21</v>
      </c>
      <c r="E1830">
        <v>7</v>
      </c>
      <c r="F1830">
        <f>IF(OR(Table2[[#This Row],[ Rural-Urban Continuum Code   2013]]=1,Table2[[#This Row],[ Rural-Urban Continuum Code   2013]]=2,Table2[[#This Row],[ Rural-Urban Continuum Code   2013]]=3),1,0)</f>
        <v>0</v>
      </c>
      <c r="G1830">
        <f>IF(OR(Table2[[#This Row],[ Rural-Urban Continuum Code   2013]]=4,Table2[[#This Row],[ Rural-Urban Continuum Code   2013]]=5,Table2[[#This Row],[ Rural-Urban Continuum Code   2013]]=6),1,0)</f>
        <v>0</v>
      </c>
      <c r="H1830">
        <f>IF(OR(Table2[[#This Row],[ Rural-Urban Continuum Code   2013]]=7,Table2[[#This Row],[ Rural-Urban Continuum Code   2013]]=8,Table2[[#This Row],[ Rural-Urban Continuum Code   2013]]=9),1,0)</f>
        <v>1</v>
      </c>
      <c r="I1830">
        <v>0.19</v>
      </c>
      <c r="J1830">
        <v>0.08</v>
      </c>
      <c r="K1830" s="17">
        <f>Table1[[#This Row],[Median Income 2018]]</f>
        <v>46262</v>
      </c>
      <c r="L1830">
        <f>(Table1[[#This Row],[Hospital Beds 2018]]/Table1[[#This Row],[Population Estimate 2018]])*1000</f>
        <v>2.4553090674133102</v>
      </c>
      <c r="M1830" s="1">
        <v>0.76</v>
      </c>
      <c r="N1830">
        <f>Table1[[#This Row],[Population Estimate 2018]]</f>
        <v>46430</v>
      </c>
      <c r="O1830" t="str" cm="1">
        <f t="array" ref="O1830">_xlfn.IFS(Table2[[#This Row],[ Rural-Urban Continuum Code   2014]]=1,"Urban",Table2[[#This Row],[ Rural-Urban Continuum Code   2015]]=1, "Suburban",Table2[[#This Row],[ Rural-Urban Continuum Code   2016]]=1,"Rural")</f>
        <v>Rural</v>
      </c>
    </row>
    <row r="1831" spans="1:15" x14ac:dyDescent="0.3">
      <c r="A1831">
        <v>1835</v>
      </c>
      <c r="B1831" t="s">
        <v>1203</v>
      </c>
      <c r="C1831" t="s">
        <v>1205</v>
      </c>
      <c r="D1831" t="s">
        <v>21</v>
      </c>
      <c r="E1831">
        <v>1</v>
      </c>
      <c r="F1831">
        <f>IF(OR(Table2[[#This Row],[ Rural-Urban Continuum Code   2013]]=1,Table2[[#This Row],[ Rural-Urban Continuum Code   2013]]=2,Table2[[#This Row],[ Rural-Urban Continuum Code   2013]]=3),1,0)</f>
        <v>1</v>
      </c>
      <c r="G1831">
        <f>IF(OR(Table2[[#This Row],[ Rural-Urban Continuum Code   2013]]=4,Table2[[#This Row],[ Rural-Urban Continuum Code   2013]]=5,Table2[[#This Row],[ Rural-Urban Continuum Code   2013]]=6),1,0)</f>
        <v>0</v>
      </c>
      <c r="H1831">
        <f>IF(OR(Table2[[#This Row],[ Rural-Urban Continuum Code   2013]]=7,Table2[[#This Row],[ Rural-Urban Continuum Code   2013]]=8,Table2[[#This Row],[ Rural-Urban Continuum Code   2013]]=9),1,0)</f>
        <v>0</v>
      </c>
      <c r="I1831">
        <v>0.13</v>
      </c>
      <c r="J1831">
        <v>0.02</v>
      </c>
      <c r="K1831" s="17">
        <f>Table1[[#This Row],[Median Income 2018]]</f>
        <v>38566</v>
      </c>
      <c r="L1831">
        <f>(Table1[[#This Row],[Hospital Beds 2018]]/Table1[[#This Row],[Population Estimate 2018]])*1000</f>
        <v>3.3265090089461027</v>
      </c>
      <c r="M1831" s="1">
        <v>0.87</v>
      </c>
      <c r="N1831">
        <f>Table1[[#This Row],[Population Estimate 2018]]</f>
        <v>1432132</v>
      </c>
      <c r="O1831" t="str" cm="1">
        <f t="array" ref="O1831">_xlfn.IFS(Table2[[#This Row],[ Rural-Urban Continuum Code   2014]]=1,"Urban",Table2[[#This Row],[ Rural-Urban Continuum Code   2015]]=1, "Suburban",Table2[[#This Row],[ Rural-Urban Continuum Code   2016]]=1,"Rural")</f>
        <v>Urban</v>
      </c>
    </row>
    <row r="1832" spans="1:15" x14ac:dyDescent="0.3">
      <c r="A1832">
        <v>1836</v>
      </c>
      <c r="B1832" t="s">
        <v>1203</v>
      </c>
      <c r="C1832" t="s">
        <v>1206</v>
      </c>
      <c r="D1832" t="s">
        <v>58</v>
      </c>
      <c r="E1832">
        <v>2</v>
      </c>
      <c r="F1832">
        <f>IF(OR(Table2[[#This Row],[ Rural-Urban Continuum Code   2013]]=1,Table2[[#This Row],[ Rural-Urban Continuum Code   2013]]=2,Table2[[#This Row],[ Rural-Urban Continuum Code   2013]]=3),1,0)</f>
        <v>1</v>
      </c>
      <c r="G1832">
        <f>IF(OR(Table2[[#This Row],[ Rural-Urban Continuum Code   2013]]=4,Table2[[#This Row],[ Rural-Urban Continuum Code   2013]]=5,Table2[[#This Row],[ Rural-Urban Continuum Code   2013]]=6),1,0)</f>
        <v>0</v>
      </c>
      <c r="H1832">
        <f>IF(OR(Table2[[#This Row],[ Rural-Urban Continuum Code   2013]]=7,Table2[[#This Row],[ Rural-Urban Continuum Code   2013]]=8,Table2[[#This Row],[ Rural-Urban Continuum Code   2013]]=9),1,0)</f>
        <v>0</v>
      </c>
      <c r="I1832">
        <v>0.19</v>
      </c>
      <c r="J1832">
        <v>0.06</v>
      </c>
      <c r="K1832" s="17">
        <f>Table1[[#This Row],[Median Income 2018]]</f>
        <v>50928</v>
      </c>
      <c r="L1832">
        <f>(Table1[[#This Row],[Hospital Beds 2018]]/Table1[[#This Row],[Population Estimate 2018]])*1000</f>
        <v>3.6731904058771048</v>
      </c>
      <c r="M1832" s="1">
        <v>0.81</v>
      </c>
      <c r="N1832">
        <f>Table1[[#This Row],[Population Estimate 2018]]</f>
        <v>191659</v>
      </c>
      <c r="O1832" t="str" cm="1">
        <f t="array" ref="O1832">_xlfn.IFS(Table2[[#This Row],[ Rural-Urban Continuum Code   2014]]=1,"Urban",Table2[[#This Row],[ Rural-Urban Continuum Code   2015]]=1, "Suburban",Table2[[#This Row],[ Rural-Urban Continuum Code   2016]]=1,"Rural")</f>
        <v>Urban</v>
      </c>
    </row>
    <row r="1833" spans="1:15" x14ac:dyDescent="0.3">
      <c r="A1833">
        <v>1837</v>
      </c>
      <c r="B1833" t="s">
        <v>1203</v>
      </c>
      <c r="C1833" t="s">
        <v>1207</v>
      </c>
      <c r="D1833" t="s">
        <v>21</v>
      </c>
      <c r="E1833">
        <v>4</v>
      </c>
      <c r="F1833">
        <f>IF(OR(Table2[[#This Row],[ Rural-Urban Continuum Code   2013]]=1,Table2[[#This Row],[ Rural-Urban Continuum Code   2013]]=2,Table2[[#This Row],[ Rural-Urban Continuum Code   2013]]=3),1,0)</f>
        <v>0</v>
      </c>
      <c r="G1833">
        <f>IF(OR(Table2[[#This Row],[ Rural-Urban Continuum Code   2013]]=4,Table2[[#This Row],[ Rural-Urban Continuum Code   2013]]=5,Table2[[#This Row],[ Rural-Urban Continuum Code   2013]]=6),1,0)</f>
        <v>1</v>
      </c>
      <c r="H1833">
        <f>IF(OR(Table2[[#This Row],[ Rural-Urban Continuum Code   2013]]=7,Table2[[#This Row],[ Rural-Urban Continuum Code   2013]]=8,Table2[[#This Row],[ Rural-Urban Continuum Code   2013]]=9),1,0)</f>
        <v>0</v>
      </c>
      <c r="I1833">
        <v>0.19</v>
      </c>
      <c r="J1833">
        <v>0.08</v>
      </c>
      <c r="K1833" s="17">
        <f>Table1[[#This Row],[Median Income 2018]]</f>
        <v>48017</v>
      </c>
      <c r="L1833">
        <f>(Table1[[#This Row],[Hospital Beds 2018]]/Table1[[#This Row],[Population Estimate 2018]])*1000</f>
        <v>2.4206142634044769</v>
      </c>
      <c r="M1833" s="1">
        <v>0.83</v>
      </c>
      <c r="N1833">
        <f>Table1[[#This Row],[Population Estimate 2018]]</f>
        <v>76840</v>
      </c>
      <c r="O1833" t="str" cm="1">
        <f t="array" ref="O183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34" spans="1:15" x14ac:dyDescent="0.3">
      <c r="A1834">
        <v>1838</v>
      </c>
      <c r="B1834" t="s">
        <v>1203</v>
      </c>
      <c r="C1834" t="s">
        <v>1208</v>
      </c>
      <c r="D1834" t="s">
        <v>21</v>
      </c>
      <c r="E1834">
        <v>4</v>
      </c>
      <c r="F1834">
        <f>IF(OR(Table2[[#This Row],[ Rural-Urban Continuum Code   2013]]=1,Table2[[#This Row],[ Rural-Urban Continuum Code   2013]]=2,Table2[[#This Row],[ Rural-Urban Continuum Code   2013]]=3),1,0)</f>
        <v>0</v>
      </c>
      <c r="G1834">
        <f>IF(OR(Table2[[#This Row],[ Rural-Urban Continuum Code   2013]]=4,Table2[[#This Row],[ Rural-Urban Continuum Code   2013]]=5,Table2[[#This Row],[ Rural-Urban Continuum Code   2013]]=6),1,0)</f>
        <v>1</v>
      </c>
      <c r="H1834">
        <f>IF(OR(Table2[[#This Row],[ Rural-Urban Continuum Code   2013]]=7,Table2[[#This Row],[ Rural-Urban Continuum Code   2013]]=8,Table2[[#This Row],[ Rural-Urban Continuum Code   2013]]=9),1,0)</f>
        <v>0</v>
      </c>
      <c r="I1834">
        <v>0.19</v>
      </c>
      <c r="J1834">
        <v>7.0000000000000007E-2</v>
      </c>
      <c r="K1834" s="17">
        <f>Table1[[#This Row],[Median Income 2018]]</f>
        <v>52945</v>
      </c>
      <c r="L1834">
        <f>(Table1[[#This Row],[Hospital Beds 2018]]/Table1[[#This Row],[Population Estimate 2018]])*1000</f>
        <v>2.3203059174282199</v>
      </c>
      <c r="M1834" s="1">
        <v>0.8</v>
      </c>
      <c r="N1834">
        <f>Table1[[#This Row],[Population Estimate 2018]]</f>
        <v>77145</v>
      </c>
      <c r="O1834" t="str" cm="1">
        <f t="array" ref="O183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35" spans="1:15" x14ac:dyDescent="0.3">
      <c r="A1835">
        <v>1839</v>
      </c>
      <c r="B1835" t="s">
        <v>1203</v>
      </c>
      <c r="C1835" t="s">
        <v>665</v>
      </c>
      <c r="D1835" t="s">
        <v>21</v>
      </c>
      <c r="E1835">
        <v>4</v>
      </c>
      <c r="F1835">
        <f>IF(OR(Table2[[#This Row],[ Rural-Urban Continuum Code   2013]]=1,Table2[[#This Row],[ Rural-Urban Continuum Code   2013]]=2,Table2[[#This Row],[ Rural-Urban Continuum Code   2013]]=3),1,0)</f>
        <v>0</v>
      </c>
      <c r="G1835">
        <f>IF(OR(Table2[[#This Row],[ Rural-Urban Continuum Code   2013]]=4,Table2[[#This Row],[ Rural-Urban Continuum Code   2013]]=5,Table2[[#This Row],[ Rural-Urban Continuum Code   2013]]=6),1,0)</f>
        <v>1</v>
      </c>
      <c r="H1835">
        <f>IF(OR(Table2[[#This Row],[ Rural-Urban Continuum Code   2013]]=7,Table2[[#This Row],[ Rural-Urban Continuum Code   2013]]=8,Table2[[#This Row],[ Rural-Urban Continuum Code   2013]]=9),1,0)</f>
        <v>0</v>
      </c>
      <c r="I1835">
        <v>0.2</v>
      </c>
      <c r="J1835">
        <v>0.06</v>
      </c>
      <c r="K1835" s="17">
        <f>Table1[[#This Row],[Median Income 2018]]</f>
        <v>45689</v>
      </c>
      <c r="L1835">
        <f>(Table1[[#This Row],[Hospital Beds 2018]]/Table1[[#This Row],[Population Estimate 2018]])*1000</f>
        <v>1.4069204855438922</v>
      </c>
      <c r="M1835" s="1">
        <v>0.81</v>
      </c>
      <c r="N1835">
        <f>Table1[[#This Row],[Population Estimate 2018]]</f>
        <v>127939</v>
      </c>
      <c r="O1835" t="str" cm="1">
        <f t="array" ref="O183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36" spans="1:15" x14ac:dyDescent="0.3">
      <c r="A1836">
        <v>1840</v>
      </c>
      <c r="B1836" t="s">
        <v>1203</v>
      </c>
      <c r="C1836" t="s">
        <v>1209</v>
      </c>
      <c r="D1836" t="s">
        <v>21</v>
      </c>
      <c r="E1836">
        <v>3</v>
      </c>
      <c r="F1836">
        <f>IF(OR(Table2[[#This Row],[ Rural-Urban Continuum Code   2013]]=1,Table2[[#This Row],[ Rural-Urban Continuum Code   2013]]=2,Table2[[#This Row],[ Rural-Urban Continuum Code   2013]]=3),1,0)</f>
        <v>1</v>
      </c>
      <c r="G1836">
        <f>IF(OR(Table2[[#This Row],[ Rural-Urban Continuum Code   2013]]=4,Table2[[#This Row],[ Rural-Urban Continuum Code   2013]]=5,Table2[[#This Row],[ Rural-Urban Continuum Code   2013]]=6),1,0)</f>
        <v>0</v>
      </c>
      <c r="H1836">
        <f>IF(OR(Table2[[#This Row],[ Rural-Urban Continuum Code   2013]]=7,Table2[[#This Row],[ Rural-Urban Continuum Code   2013]]=8,Table2[[#This Row],[ Rural-Urban Continuum Code   2013]]=9),1,0)</f>
        <v>0</v>
      </c>
      <c r="I1836">
        <v>0.19</v>
      </c>
      <c r="J1836">
        <v>7.0000000000000007E-2</v>
      </c>
      <c r="K1836" s="17">
        <f>Table1[[#This Row],[Median Income 2018]]</f>
        <v>52565</v>
      </c>
      <c r="L1836">
        <f>(Table1[[#This Row],[Hospital Beds 2018]]/Table1[[#This Row],[Population Estimate 2018]])*1000</f>
        <v>5.5546324210126521</v>
      </c>
      <c r="M1836" s="1">
        <v>0.82</v>
      </c>
      <c r="N1836">
        <f>Table1[[#This Row],[Population Estimate 2018]]</f>
        <v>84254</v>
      </c>
      <c r="O1836" t="str" cm="1">
        <f t="array" ref="O1836">_xlfn.IFS(Table2[[#This Row],[ Rural-Urban Continuum Code   2014]]=1,"Urban",Table2[[#This Row],[ Rural-Urban Continuum Code   2015]]=1, "Suburban",Table2[[#This Row],[ Rural-Urban Continuum Code   2016]]=1,"Rural")</f>
        <v>Urban</v>
      </c>
    </row>
    <row r="1837" spans="1:15" x14ac:dyDescent="0.3">
      <c r="A1837">
        <v>1841</v>
      </c>
      <c r="B1837" t="s">
        <v>1203</v>
      </c>
      <c r="C1837" t="s">
        <v>1210</v>
      </c>
      <c r="D1837" t="s">
        <v>21</v>
      </c>
      <c r="E1837">
        <v>6</v>
      </c>
      <c r="F1837">
        <f>IF(OR(Table2[[#This Row],[ Rural-Urban Continuum Code   2013]]=1,Table2[[#This Row],[ Rural-Urban Continuum Code   2013]]=2,Table2[[#This Row],[ Rural-Urban Continuum Code   2013]]=3),1,0)</f>
        <v>0</v>
      </c>
      <c r="G1837">
        <f>IF(OR(Table2[[#This Row],[ Rural-Urban Continuum Code   2013]]=4,Table2[[#This Row],[ Rural-Urban Continuum Code   2013]]=5,Table2[[#This Row],[ Rural-Urban Continuum Code   2013]]=6),1,0)</f>
        <v>1</v>
      </c>
      <c r="H1837">
        <f>IF(OR(Table2[[#This Row],[ Rural-Urban Continuum Code   2013]]=7,Table2[[#This Row],[ Rural-Urban Continuum Code   2013]]=8,Table2[[#This Row],[ Rural-Urban Continuum Code   2013]]=9),1,0)</f>
        <v>0</v>
      </c>
      <c r="I1837">
        <v>0.2</v>
      </c>
      <c r="J1837">
        <v>0.08</v>
      </c>
      <c r="K1837" s="17">
        <f>Table1[[#This Row],[Median Income 2018]]</f>
        <v>50312</v>
      </c>
      <c r="L1837">
        <f>(Table1[[#This Row],[Hospital Beds 2018]]/Table1[[#This Row],[Population Estimate 2018]])*1000</f>
        <v>2.9030629417704477</v>
      </c>
      <c r="M1837" s="1">
        <v>0.83</v>
      </c>
      <c r="N1837">
        <f>Table1[[#This Row],[Population Estimate 2018]]</f>
        <v>47536</v>
      </c>
      <c r="O1837" t="str" cm="1">
        <f t="array" ref="O183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38" spans="1:15" x14ac:dyDescent="0.3">
      <c r="A1838">
        <v>1842</v>
      </c>
      <c r="B1838" t="s">
        <v>1203</v>
      </c>
      <c r="C1838" t="s">
        <v>524</v>
      </c>
      <c r="D1838" t="s">
        <v>21</v>
      </c>
      <c r="E1838">
        <v>5</v>
      </c>
      <c r="F1838">
        <f>IF(OR(Table2[[#This Row],[ Rural-Urban Continuum Code   2013]]=1,Table2[[#This Row],[ Rural-Urban Continuum Code   2013]]=2,Table2[[#This Row],[ Rural-Urban Continuum Code   2013]]=3),1,0)</f>
        <v>0</v>
      </c>
      <c r="G1838">
        <f>IF(OR(Table2[[#This Row],[ Rural-Urban Continuum Code   2013]]=4,Table2[[#This Row],[ Rural-Urban Continuum Code   2013]]=5,Table2[[#This Row],[ Rural-Urban Continuum Code   2013]]=6),1,0)</f>
        <v>1</v>
      </c>
      <c r="H1838">
        <f>IF(OR(Table2[[#This Row],[ Rural-Urban Continuum Code   2013]]=7,Table2[[#This Row],[ Rural-Urban Continuum Code   2013]]=8,Table2[[#This Row],[ Rural-Urban Continuum Code   2013]]=9),1,0)</f>
        <v>0</v>
      </c>
      <c r="I1838">
        <v>0.17</v>
      </c>
      <c r="J1838">
        <v>0.08</v>
      </c>
      <c r="K1838" s="17">
        <f>Table1[[#This Row],[Median Income 2018]]</f>
        <v>55517</v>
      </c>
      <c r="L1838">
        <f>(Table1[[#This Row],[Hospital Beds 2018]]/Table1[[#This Row],[Population Estimate 2018]])*1000</f>
        <v>3.271578164694219</v>
      </c>
      <c r="M1838" s="1">
        <v>0.8</v>
      </c>
      <c r="N1838">
        <f>Table1[[#This Row],[Population Estimate 2018]]</f>
        <v>80695</v>
      </c>
      <c r="O1838" t="str" cm="1">
        <f t="array" ref="O183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39" spans="1:15" x14ac:dyDescent="0.3">
      <c r="A1839">
        <v>1843</v>
      </c>
      <c r="B1839" t="s">
        <v>1203</v>
      </c>
      <c r="C1839" t="s">
        <v>145</v>
      </c>
      <c r="D1839" t="s">
        <v>21</v>
      </c>
      <c r="E1839">
        <v>6</v>
      </c>
      <c r="F1839">
        <f>IF(OR(Table2[[#This Row],[ Rural-Urban Continuum Code   2013]]=1,Table2[[#This Row],[ Rural-Urban Continuum Code   2013]]=2,Table2[[#This Row],[ Rural-Urban Continuum Code   2013]]=3),1,0)</f>
        <v>0</v>
      </c>
      <c r="G1839">
        <f>IF(OR(Table2[[#This Row],[ Rural-Urban Continuum Code   2013]]=4,Table2[[#This Row],[ Rural-Urban Continuum Code   2013]]=5,Table2[[#This Row],[ Rural-Urban Continuum Code   2013]]=6),1,0)</f>
        <v>1</v>
      </c>
      <c r="H1839">
        <f>IF(OR(Table2[[#This Row],[ Rural-Urban Continuum Code   2013]]=7,Table2[[#This Row],[ Rural-Urban Continuum Code   2013]]=8,Table2[[#This Row],[ Rural-Urban Continuum Code   2013]]=9),1,0)</f>
        <v>0</v>
      </c>
      <c r="I1839">
        <v>0.24</v>
      </c>
      <c r="J1839">
        <v>7.0000000000000007E-2</v>
      </c>
      <c r="K1839" s="17">
        <f>Table1[[#This Row],[Median Income 2018]]</f>
        <v>64916</v>
      </c>
      <c r="L1839">
        <f>(Table1[[#This Row],[Hospital Beds 2018]]/Table1[[#This Row],[Population Estimate 2018]])*1000</f>
        <v>3.2044862807931103</v>
      </c>
      <c r="M1839" s="1">
        <v>0.78</v>
      </c>
      <c r="N1839">
        <f>Table1[[#This Row],[Population Estimate 2018]]</f>
        <v>59916</v>
      </c>
      <c r="O1839" t="str" cm="1">
        <f t="array" ref="O183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40" spans="1:15" x14ac:dyDescent="0.3">
      <c r="A1840">
        <v>1844</v>
      </c>
      <c r="B1840" t="s">
        <v>1203</v>
      </c>
      <c r="C1840" t="s">
        <v>1211</v>
      </c>
      <c r="D1840" t="s">
        <v>21</v>
      </c>
      <c r="E1840">
        <v>4</v>
      </c>
      <c r="F1840">
        <f>IF(OR(Table2[[#This Row],[ Rural-Urban Continuum Code   2013]]=1,Table2[[#This Row],[ Rural-Urban Continuum Code   2013]]=2,Table2[[#This Row],[ Rural-Urban Continuum Code   2013]]=3),1,0)</f>
        <v>0</v>
      </c>
      <c r="G1840">
        <f>IF(OR(Table2[[#This Row],[ Rural-Urban Continuum Code   2013]]=4,Table2[[#This Row],[ Rural-Urban Continuum Code   2013]]=5,Table2[[#This Row],[ Rural-Urban Continuum Code   2013]]=6),1,0)</f>
        <v>1</v>
      </c>
      <c r="H1840">
        <f>IF(OR(Table2[[#This Row],[ Rural-Urban Continuum Code   2013]]=7,Table2[[#This Row],[ Rural-Urban Continuum Code   2013]]=8,Table2[[#This Row],[ Rural-Urban Continuum Code   2013]]=9),1,0)</f>
        <v>0</v>
      </c>
      <c r="I1840">
        <v>0.16</v>
      </c>
      <c r="J1840">
        <v>0.06</v>
      </c>
      <c r="K1840" s="17">
        <f>Table1[[#This Row],[Median Income 2018]]</f>
        <v>51751</v>
      </c>
      <c r="L1840">
        <f>(Table1[[#This Row],[Hospital Beds 2018]]/Table1[[#This Row],[Population Estimate 2018]])*1000</f>
        <v>3.1156556468644792</v>
      </c>
      <c r="M1840" s="1">
        <v>0.79</v>
      </c>
      <c r="N1840">
        <f>Table1[[#This Row],[Population Estimate 2018]]</f>
        <v>47823</v>
      </c>
      <c r="O1840" t="str" cm="1">
        <f t="array" ref="O184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41" spans="1:15" x14ac:dyDescent="0.3">
      <c r="A1841">
        <v>1845</v>
      </c>
      <c r="B1841" t="s">
        <v>1203</v>
      </c>
      <c r="C1841" t="s">
        <v>314</v>
      </c>
      <c r="D1841" t="s">
        <v>21</v>
      </c>
      <c r="E1841">
        <v>6</v>
      </c>
      <c r="F1841">
        <f>IF(OR(Table2[[#This Row],[ Rural-Urban Continuum Code   2013]]=1,Table2[[#This Row],[ Rural-Urban Continuum Code   2013]]=2,Table2[[#This Row],[ Rural-Urban Continuum Code   2013]]=3),1,0)</f>
        <v>0</v>
      </c>
      <c r="G1841">
        <f>IF(OR(Table2[[#This Row],[ Rural-Urban Continuum Code   2013]]=4,Table2[[#This Row],[ Rural-Urban Continuum Code   2013]]=5,Table2[[#This Row],[ Rural-Urban Continuum Code   2013]]=6),1,0)</f>
        <v>1</v>
      </c>
      <c r="H1841">
        <f>IF(OR(Table2[[#This Row],[ Rural-Urban Continuum Code   2013]]=7,Table2[[#This Row],[ Rural-Urban Continuum Code   2013]]=8,Table2[[#This Row],[ Rural-Urban Continuum Code   2013]]=9),1,0)</f>
        <v>0</v>
      </c>
      <c r="I1841">
        <v>0.24</v>
      </c>
      <c r="J1841">
        <v>7.0000000000000007E-2</v>
      </c>
      <c r="K1841" s="17">
        <f>Table1[[#This Row],[Median Income 2018]]</f>
        <v>47382</v>
      </c>
      <c r="L1841">
        <f>(Table1[[#This Row],[Hospital Beds 2018]]/Table1[[#This Row],[Population Estimate 2018]])*1000</f>
        <v>1.2576638893255778</v>
      </c>
      <c r="M1841" s="1">
        <v>0.75</v>
      </c>
      <c r="N1841">
        <f>Table1[[#This Row],[Population Estimate 2018]]</f>
        <v>44527</v>
      </c>
      <c r="O1841" t="str" cm="1">
        <f t="array" ref="O184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42" spans="1:15" x14ac:dyDescent="0.3">
      <c r="A1842">
        <v>1846</v>
      </c>
      <c r="B1842" t="s">
        <v>1203</v>
      </c>
      <c r="C1842" t="s">
        <v>1212</v>
      </c>
      <c r="D1842" t="s">
        <v>21</v>
      </c>
      <c r="E1842">
        <v>1</v>
      </c>
      <c r="F1842">
        <f>IF(OR(Table2[[#This Row],[ Rural-Urban Continuum Code   2013]]=1,Table2[[#This Row],[ Rural-Urban Continuum Code   2013]]=2,Table2[[#This Row],[ Rural-Urban Continuum Code   2013]]=3),1,0)</f>
        <v>1</v>
      </c>
      <c r="G1842">
        <f>IF(OR(Table2[[#This Row],[ Rural-Urban Continuum Code   2013]]=4,Table2[[#This Row],[ Rural-Urban Continuum Code   2013]]=5,Table2[[#This Row],[ Rural-Urban Continuum Code   2013]]=6),1,0)</f>
        <v>0</v>
      </c>
      <c r="H1842">
        <f>IF(OR(Table2[[#This Row],[ Rural-Urban Continuum Code   2013]]=7,Table2[[#This Row],[ Rural-Urban Continuum Code   2013]]=8,Table2[[#This Row],[ Rural-Urban Continuum Code   2013]]=9),1,0)</f>
        <v>0</v>
      </c>
      <c r="I1842">
        <v>0.18</v>
      </c>
      <c r="J1842">
        <v>0.05</v>
      </c>
      <c r="K1842" s="17">
        <f>Table1[[#This Row],[Median Income 2018]]</f>
        <v>79604</v>
      </c>
      <c r="L1842">
        <f>(Table1[[#This Row],[Hospital Beds 2018]]/Table1[[#This Row],[Population Estimate 2018]])*1000</f>
        <v>1.5286771665338863</v>
      </c>
      <c r="M1842" s="1">
        <v>0.81</v>
      </c>
      <c r="N1842">
        <f>Table1[[#This Row],[Population Estimate 2018]]</f>
        <v>293718</v>
      </c>
      <c r="O1842" t="str" cm="1">
        <f t="array" ref="O1842">_xlfn.IFS(Table2[[#This Row],[ Rural-Urban Continuum Code   2014]]=1,"Urban",Table2[[#This Row],[ Rural-Urban Continuum Code   2015]]=1, "Suburban",Table2[[#This Row],[ Rural-Urban Continuum Code   2016]]=1,"Rural")</f>
        <v>Urban</v>
      </c>
    </row>
    <row r="1843" spans="1:15" x14ac:dyDescent="0.3">
      <c r="A1843">
        <v>1847</v>
      </c>
      <c r="B1843" t="s">
        <v>1203</v>
      </c>
      <c r="C1843" t="s">
        <v>1213</v>
      </c>
      <c r="D1843" t="s">
        <v>21</v>
      </c>
      <c r="E1843">
        <v>1</v>
      </c>
      <c r="F1843">
        <f>IF(OR(Table2[[#This Row],[ Rural-Urban Continuum Code   2013]]=1,Table2[[#This Row],[ Rural-Urban Continuum Code   2013]]=2,Table2[[#This Row],[ Rural-Urban Continuum Code   2013]]=3),1,0)</f>
        <v>1</v>
      </c>
      <c r="G1843">
        <f>IF(OR(Table2[[#This Row],[ Rural-Urban Continuum Code   2013]]=4,Table2[[#This Row],[ Rural-Urban Continuum Code   2013]]=5,Table2[[#This Row],[ Rural-Urban Continuum Code   2013]]=6),1,0)</f>
        <v>0</v>
      </c>
      <c r="H1843">
        <f>IF(OR(Table2[[#This Row],[ Rural-Urban Continuum Code   2013]]=7,Table2[[#This Row],[ Rural-Urban Continuum Code   2013]]=8,Table2[[#This Row],[ Rural-Urban Continuum Code   2013]]=9),1,0)</f>
        <v>0</v>
      </c>
      <c r="I1843">
        <v>0.18</v>
      </c>
      <c r="J1843">
        <v>0.06</v>
      </c>
      <c r="K1843" s="17">
        <f>Table1[[#This Row],[Median Income 2018]]</f>
        <v>56375</v>
      </c>
      <c r="L1843">
        <f>(Table1[[#This Row],[Hospital Beds 2018]]/Table1[[#This Row],[Population Estimate 2018]])*1000</f>
        <v>4.468756217931781</v>
      </c>
      <c r="M1843" s="1">
        <v>0.83</v>
      </c>
      <c r="N1843">
        <f>Table1[[#This Row],[Population Estimate 2018]]</f>
        <v>919719</v>
      </c>
      <c r="O1843" t="str" cm="1">
        <f t="array" ref="O1843">_xlfn.IFS(Table2[[#This Row],[ Rural-Urban Continuum Code   2014]]=1,"Urban",Table2[[#This Row],[ Rural-Urban Continuum Code   2015]]=1, "Suburban",Table2[[#This Row],[ Rural-Urban Continuum Code   2016]]=1,"Rural")</f>
        <v>Urban</v>
      </c>
    </row>
    <row r="1844" spans="1:15" x14ac:dyDescent="0.3">
      <c r="A1844">
        <v>1848</v>
      </c>
      <c r="B1844" t="s">
        <v>1203</v>
      </c>
      <c r="C1844" t="s">
        <v>864</v>
      </c>
      <c r="D1844" t="s">
        <v>21</v>
      </c>
      <c r="E1844">
        <v>6</v>
      </c>
      <c r="F1844">
        <f>IF(OR(Table2[[#This Row],[ Rural-Urban Continuum Code   2013]]=1,Table2[[#This Row],[ Rural-Urban Continuum Code   2013]]=2,Table2[[#This Row],[ Rural-Urban Continuum Code   2013]]=3),1,0)</f>
        <v>0</v>
      </c>
      <c r="G1844">
        <f>IF(OR(Table2[[#This Row],[ Rural-Urban Continuum Code   2013]]=4,Table2[[#This Row],[ Rural-Urban Continuum Code   2013]]=5,Table2[[#This Row],[ Rural-Urban Continuum Code   2013]]=6),1,0)</f>
        <v>1</v>
      </c>
      <c r="H1844">
        <f>IF(OR(Table2[[#This Row],[ Rural-Urban Continuum Code   2013]]=7,Table2[[#This Row],[ Rural-Urban Continuum Code   2013]]=8,Table2[[#This Row],[ Rural-Urban Continuum Code   2013]]=9),1,0)</f>
        <v>0</v>
      </c>
      <c r="I1844">
        <v>0.23</v>
      </c>
      <c r="J1844">
        <v>7.0000000000000007E-2</v>
      </c>
      <c r="K1844" s="17">
        <f>Table1[[#This Row],[Median Income 2018]]</f>
        <v>54376</v>
      </c>
      <c r="L1844">
        <f>(Table1[[#This Row],[Hospital Beds 2018]]/Table1[[#This Row],[Population Estimate 2018]])*1000</f>
        <v>1.0723860589812333</v>
      </c>
      <c r="M1844" s="1">
        <v>0.76</v>
      </c>
      <c r="N1844">
        <f>Table1[[#This Row],[Population Estimate 2018]]</f>
        <v>37300</v>
      </c>
      <c r="O1844" t="str" cm="1">
        <f t="array" ref="O184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45" spans="1:15" x14ac:dyDescent="0.3">
      <c r="A1845">
        <v>1849</v>
      </c>
      <c r="B1845" t="s">
        <v>1203</v>
      </c>
      <c r="C1845" t="s">
        <v>50</v>
      </c>
      <c r="D1845" t="s">
        <v>21</v>
      </c>
      <c r="E1845">
        <v>7</v>
      </c>
      <c r="F1845">
        <f>IF(OR(Table2[[#This Row],[ Rural-Urban Continuum Code   2013]]=1,Table2[[#This Row],[ Rural-Urban Continuum Code   2013]]=2,Table2[[#This Row],[ Rural-Urban Continuum Code   2013]]=3),1,0)</f>
        <v>0</v>
      </c>
      <c r="G1845">
        <f>IF(OR(Table2[[#This Row],[ Rural-Urban Continuum Code   2013]]=4,Table2[[#This Row],[ Rural-Urban Continuum Code   2013]]=5,Table2[[#This Row],[ Rural-Urban Continuum Code   2013]]=6),1,0)</f>
        <v>0</v>
      </c>
      <c r="H1845">
        <f>IF(OR(Table2[[#This Row],[ Rural-Urban Continuum Code   2013]]=7,Table2[[#This Row],[ Rural-Urban Continuum Code   2013]]=8,Table2[[#This Row],[ Rural-Urban Continuum Code   2013]]=9),1,0)</f>
        <v>1</v>
      </c>
      <c r="I1845">
        <v>0.17</v>
      </c>
      <c r="J1845">
        <v>7.0000000000000007E-2</v>
      </c>
      <c r="K1845" s="17">
        <f>Table1[[#This Row],[Median Income 2018]]</f>
        <v>48722</v>
      </c>
      <c r="L1845">
        <f>(Table1[[#This Row],[Hospital Beds 2018]]/Table1[[#This Row],[Population Estimate 2018]])*1000</f>
        <v>6.4820153898156807</v>
      </c>
      <c r="M1845" s="1">
        <v>0.76</v>
      </c>
      <c r="N1845">
        <f>Table1[[#This Row],[Population Estimate 2018]]</f>
        <v>50293</v>
      </c>
      <c r="O1845" t="str" cm="1">
        <f t="array" ref="O1845">_xlfn.IFS(Table2[[#This Row],[ Rural-Urban Continuum Code   2014]]=1,"Urban",Table2[[#This Row],[ Rural-Urban Continuum Code   2015]]=1, "Suburban",Table2[[#This Row],[ Rural-Urban Continuum Code   2016]]=1,"Rural")</f>
        <v>Rural</v>
      </c>
    </row>
    <row r="1846" spans="1:15" x14ac:dyDescent="0.3">
      <c r="A1846">
        <v>1850</v>
      </c>
      <c r="B1846" t="s">
        <v>1203</v>
      </c>
      <c r="C1846" t="s">
        <v>154</v>
      </c>
      <c r="D1846" t="s">
        <v>21</v>
      </c>
      <c r="E1846">
        <v>4</v>
      </c>
      <c r="F1846">
        <f>IF(OR(Table2[[#This Row],[ Rural-Urban Continuum Code   2013]]=1,Table2[[#This Row],[ Rural-Urban Continuum Code   2013]]=2,Table2[[#This Row],[ Rural-Urban Continuum Code   2013]]=3),1,0)</f>
        <v>0</v>
      </c>
      <c r="G1846">
        <f>IF(OR(Table2[[#This Row],[ Rural-Urban Continuum Code   2013]]=4,Table2[[#This Row],[ Rural-Urban Continuum Code   2013]]=5,Table2[[#This Row],[ Rural-Urban Continuum Code   2013]]=6),1,0)</f>
        <v>1</v>
      </c>
      <c r="H1846">
        <f>IF(OR(Table2[[#This Row],[ Rural-Urban Continuum Code   2013]]=7,Table2[[#This Row],[ Rural-Urban Continuum Code   2013]]=8,Table2[[#This Row],[ Rural-Urban Continuum Code   2013]]=9),1,0)</f>
        <v>0</v>
      </c>
      <c r="I1846">
        <v>0.2</v>
      </c>
      <c r="J1846">
        <v>7.0000000000000007E-2</v>
      </c>
      <c r="K1846" s="17">
        <f>Table1[[#This Row],[Median Income 2018]]</f>
        <v>51388</v>
      </c>
      <c r="L1846">
        <f>(Table1[[#This Row],[Hospital Beds 2018]]/Table1[[#This Row],[Population Estimate 2018]])*1000</f>
        <v>2.5563993954208728</v>
      </c>
      <c r="M1846" s="1">
        <v>0.84</v>
      </c>
      <c r="N1846">
        <f>Table1[[#This Row],[Population Estimate 2018]]</f>
        <v>53591</v>
      </c>
      <c r="O1846" t="str" cm="1">
        <f t="array" ref="O184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47" spans="1:15" x14ac:dyDescent="0.3">
      <c r="A1847">
        <v>1851</v>
      </c>
      <c r="B1847" t="s">
        <v>1203</v>
      </c>
      <c r="C1847" t="s">
        <v>886</v>
      </c>
      <c r="D1847" t="s">
        <v>21</v>
      </c>
      <c r="E1847">
        <v>4</v>
      </c>
      <c r="F1847">
        <f>IF(OR(Table2[[#This Row],[ Rural-Urban Continuum Code   2013]]=1,Table2[[#This Row],[ Rural-Urban Continuum Code   2013]]=2,Table2[[#This Row],[ Rural-Urban Continuum Code   2013]]=3),1,0)</f>
        <v>0</v>
      </c>
      <c r="G1847">
        <f>IF(OR(Table2[[#This Row],[ Rural-Urban Continuum Code   2013]]=4,Table2[[#This Row],[ Rural-Urban Continuum Code   2013]]=5,Table2[[#This Row],[ Rural-Urban Continuum Code   2013]]=6),1,0)</f>
        <v>1</v>
      </c>
      <c r="H1847">
        <f>IF(OR(Table2[[#This Row],[ Rural-Urban Continuum Code   2013]]=7,Table2[[#This Row],[ Rural-Urban Continuum Code   2013]]=8,Table2[[#This Row],[ Rural-Urban Continuum Code   2013]]=9),1,0)</f>
        <v>0</v>
      </c>
      <c r="I1847">
        <v>0.19</v>
      </c>
      <c r="J1847">
        <v>7.0000000000000007E-2</v>
      </c>
      <c r="K1847" s="17">
        <f>Table1[[#This Row],[Median Income 2018]]</f>
        <v>58925</v>
      </c>
      <c r="L1847">
        <f>(Table1[[#This Row],[Hospital Beds 2018]]/Table1[[#This Row],[Population Estimate 2018]])*1000</f>
        <v>4.5382622454834722</v>
      </c>
      <c r="M1847" s="1">
        <v>0.83</v>
      </c>
      <c r="N1847">
        <f>Table1[[#This Row],[Population Estimate 2018]]</f>
        <v>57511</v>
      </c>
      <c r="O1847" t="str" cm="1">
        <f t="array" ref="O184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48" spans="1:15" x14ac:dyDescent="0.3">
      <c r="A1848">
        <v>1852</v>
      </c>
      <c r="B1848" t="s">
        <v>1203</v>
      </c>
      <c r="C1848" t="s">
        <v>52</v>
      </c>
      <c r="D1848" t="s">
        <v>21</v>
      </c>
      <c r="E1848">
        <v>6</v>
      </c>
      <c r="F1848">
        <f>IF(OR(Table2[[#This Row],[ Rural-Urban Continuum Code   2013]]=1,Table2[[#This Row],[ Rural-Urban Continuum Code   2013]]=2,Table2[[#This Row],[ Rural-Urban Continuum Code   2013]]=3),1,0)</f>
        <v>0</v>
      </c>
      <c r="G1848">
        <f>IF(OR(Table2[[#This Row],[ Rural-Urban Continuum Code   2013]]=4,Table2[[#This Row],[ Rural-Urban Continuum Code   2013]]=5,Table2[[#This Row],[ Rural-Urban Continuum Code   2013]]=6),1,0)</f>
        <v>1</v>
      </c>
      <c r="H1848">
        <f>IF(OR(Table2[[#This Row],[ Rural-Urban Continuum Code   2013]]=7,Table2[[#This Row],[ Rural-Urban Continuum Code   2013]]=8,Table2[[#This Row],[ Rural-Urban Continuum Code   2013]]=9),1,0)</f>
        <v>0</v>
      </c>
      <c r="I1848">
        <v>0.22</v>
      </c>
      <c r="J1848">
        <v>7.0000000000000007E-2</v>
      </c>
      <c r="K1848" s="17">
        <f>Table1[[#This Row],[Median Income 2018]]</f>
        <v>54514</v>
      </c>
      <c r="L1848">
        <f>(Table1[[#This Row],[Hospital Beds 2018]]/Table1[[#This Row],[Population Estimate 2018]])*1000</f>
        <v>0</v>
      </c>
      <c r="M1848" s="1">
        <v>0.76</v>
      </c>
      <c r="N1848">
        <f>Table1[[#This Row],[Population Estimate 2018]]</f>
        <v>47491</v>
      </c>
      <c r="O1848" t="str" cm="1">
        <f t="array" ref="O184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49" spans="1:15" x14ac:dyDescent="0.3">
      <c r="A1849">
        <v>1853</v>
      </c>
      <c r="B1849" t="s">
        <v>1203</v>
      </c>
      <c r="C1849" t="s">
        <v>338</v>
      </c>
      <c r="D1849" t="s">
        <v>21</v>
      </c>
      <c r="E1849">
        <v>8</v>
      </c>
      <c r="F1849">
        <f>IF(OR(Table2[[#This Row],[ Rural-Urban Continuum Code   2013]]=1,Table2[[#This Row],[ Rural-Urban Continuum Code   2013]]=2,Table2[[#This Row],[ Rural-Urban Continuum Code   2013]]=3),1,0)</f>
        <v>0</v>
      </c>
      <c r="G1849">
        <f>IF(OR(Table2[[#This Row],[ Rural-Urban Continuum Code   2013]]=4,Table2[[#This Row],[ Rural-Urban Continuum Code   2013]]=5,Table2[[#This Row],[ Rural-Urban Continuum Code   2013]]=6),1,0)</f>
        <v>0</v>
      </c>
      <c r="H1849">
        <f>IF(OR(Table2[[#This Row],[ Rural-Urban Continuum Code   2013]]=7,Table2[[#This Row],[ Rural-Urban Continuum Code   2013]]=8,Table2[[#This Row],[ Rural-Urban Continuum Code   2013]]=9),1,0)</f>
        <v>1</v>
      </c>
      <c r="I1849">
        <v>0.31</v>
      </c>
      <c r="J1849">
        <v>0.11</v>
      </c>
      <c r="K1849" s="17">
        <f>Table1[[#This Row],[Median Income 2018]]</f>
        <v>59020</v>
      </c>
      <c r="L1849">
        <f>(Table1[[#This Row],[Hospital Beds 2018]]/Table1[[#This Row],[Population Estimate 2018]])*1000</f>
        <v>0</v>
      </c>
      <c r="M1849" s="1">
        <v>0.72</v>
      </c>
      <c r="N1849">
        <f>Table1[[#This Row],[Population Estimate 2018]]</f>
        <v>4434</v>
      </c>
      <c r="O1849" t="str" cm="1">
        <f t="array" ref="O1849">_xlfn.IFS(Table2[[#This Row],[ Rural-Urban Continuum Code   2014]]=1,"Urban",Table2[[#This Row],[ Rural-Urban Continuum Code   2015]]=1, "Suburban",Table2[[#This Row],[ Rural-Urban Continuum Code   2016]]=1,"Rural")</f>
        <v>Rural</v>
      </c>
    </row>
    <row r="1850" spans="1:15" x14ac:dyDescent="0.3">
      <c r="A1850">
        <v>1854</v>
      </c>
      <c r="B1850" t="s">
        <v>1203</v>
      </c>
      <c r="C1850" t="s">
        <v>1214</v>
      </c>
      <c r="D1850" t="s">
        <v>21</v>
      </c>
      <c r="E1850">
        <v>2</v>
      </c>
      <c r="F1850">
        <f>IF(OR(Table2[[#This Row],[ Rural-Urban Continuum Code   2013]]=1,Table2[[#This Row],[ Rural-Urban Continuum Code   2013]]=2,Table2[[#This Row],[ Rural-Urban Continuum Code   2013]]=3),1,0)</f>
        <v>1</v>
      </c>
      <c r="G1850">
        <f>IF(OR(Table2[[#This Row],[ Rural-Urban Continuum Code   2013]]=4,Table2[[#This Row],[ Rural-Urban Continuum Code   2013]]=5,Table2[[#This Row],[ Rural-Urban Continuum Code   2013]]=6),1,0)</f>
        <v>0</v>
      </c>
      <c r="H1850">
        <f>IF(OR(Table2[[#This Row],[ Rural-Urban Continuum Code   2013]]=7,Table2[[#This Row],[ Rural-Urban Continuum Code   2013]]=8,Table2[[#This Row],[ Rural-Urban Continuum Code   2013]]=9),1,0)</f>
        <v>0</v>
      </c>
      <c r="I1850">
        <v>0.21</v>
      </c>
      <c r="J1850">
        <v>7.0000000000000007E-2</v>
      </c>
      <c r="K1850" s="17">
        <f>Table1[[#This Row],[Median Income 2018]]</f>
        <v>53168</v>
      </c>
      <c r="L1850">
        <f>(Table1[[#This Row],[Hospital Beds 2018]]/Table1[[#This Row],[Population Estimate 2018]])*1000</f>
        <v>0.40431484805848011</v>
      </c>
      <c r="M1850" s="1">
        <v>0.82</v>
      </c>
      <c r="N1850">
        <f>Table1[[#This Row],[Population Estimate 2018]]</f>
        <v>61833</v>
      </c>
      <c r="O1850" t="str" cm="1">
        <f t="array" ref="O1850">_xlfn.IFS(Table2[[#This Row],[ Rural-Urban Continuum Code   2014]]=1,"Urban",Table2[[#This Row],[ Rural-Urban Continuum Code   2015]]=1, "Suburban",Table2[[#This Row],[ Rural-Urban Continuum Code   2016]]=1,"Rural")</f>
        <v>Urban</v>
      </c>
    </row>
    <row r="1851" spans="1:15" x14ac:dyDescent="0.3">
      <c r="A1851">
        <v>1855</v>
      </c>
      <c r="B1851" t="s">
        <v>1203</v>
      </c>
      <c r="C1851" t="s">
        <v>57</v>
      </c>
      <c r="D1851" t="s">
        <v>21</v>
      </c>
      <c r="E1851">
        <v>3</v>
      </c>
      <c r="F1851">
        <f>IF(OR(Table2[[#This Row],[ Rural-Urban Continuum Code   2013]]=1,Table2[[#This Row],[ Rural-Urban Continuum Code   2013]]=2,Table2[[#This Row],[ Rural-Urban Continuum Code   2013]]=3),1,0)</f>
        <v>1</v>
      </c>
      <c r="G1851">
        <f>IF(OR(Table2[[#This Row],[ Rural-Urban Continuum Code   2013]]=4,Table2[[#This Row],[ Rural-Urban Continuum Code   2013]]=5,Table2[[#This Row],[ Rural-Urban Continuum Code   2013]]=6),1,0)</f>
        <v>0</v>
      </c>
      <c r="H1851">
        <f>IF(OR(Table2[[#This Row],[ Rural-Urban Continuum Code   2013]]=7,Table2[[#This Row],[ Rural-Urban Continuum Code   2013]]=8,Table2[[#This Row],[ Rural-Urban Continuum Code   2013]]=9),1,0)</f>
        <v>0</v>
      </c>
      <c r="I1851">
        <v>0.14000000000000001</v>
      </c>
      <c r="J1851">
        <v>0.13</v>
      </c>
      <c r="K1851" s="17">
        <f>Table1[[#This Row],[Median Income 2018]]</f>
        <v>52798</v>
      </c>
      <c r="L1851">
        <f>(Table1[[#This Row],[Hospital Beds 2018]]/Table1[[#This Row],[Population Estimate 2018]])*1000</f>
        <v>2.3354659746767483</v>
      </c>
      <c r="M1851" s="1">
        <v>0.84</v>
      </c>
      <c r="N1851">
        <f>Table1[[#This Row],[Population Estimate 2018]]</f>
        <v>111755</v>
      </c>
      <c r="O1851" t="str" cm="1">
        <f t="array" ref="O1851">_xlfn.IFS(Table2[[#This Row],[ Rural-Urban Continuum Code   2014]]=1,"Urban",Table2[[#This Row],[ Rural-Urban Continuum Code   2015]]=1, "Suburban",Table2[[#This Row],[ Rural-Urban Continuum Code   2016]]=1,"Rural")</f>
        <v>Urban</v>
      </c>
    </row>
    <row r="1852" spans="1:15" x14ac:dyDescent="0.3">
      <c r="A1852">
        <v>1856</v>
      </c>
      <c r="B1852" t="s">
        <v>1203</v>
      </c>
      <c r="C1852" t="s">
        <v>208</v>
      </c>
      <c r="D1852" t="s">
        <v>21</v>
      </c>
      <c r="E1852">
        <v>1</v>
      </c>
      <c r="F1852">
        <f>IF(OR(Table2[[#This Row],[ Rural-Urban Continuum Code   2013]]=1,Table2[[#This Row],[ Rural-Urban Continuum Code   2013]]=2,Table2[[#This Row],[ Rural-Urban Continuum Code   2013]]=3),1,0)</f>
        <v>1</v>
      </c>
      <c r="G1852">
        <f>IF(OR(Table2[[#This Row],[ Rural-Urban Continuum Code   2013]]=4,Table2[[#This Row],[ Rural-Urban Continuum Code   2013]]=5,Table2[[#This Row],[ Rural-Urban Continuum Code   2013]]=6),1,0)</f>
        <v>0</v>
      </c>
      <c r="H1852">
        <f>IF(OR(Table2[[#This Row],[ Rural-Urban Continuum Code   2013]]=7,Table2[[#This Row],[ Rural-Urban Continuum Code   2013]]=8,Table2[[#This Row],[ Rural-Urban Continuum Code   2013]]=9),1,0)</f>
        <v>0</v>
      </c>
      <c r="I1852">
        <v>0.14000000000000001</v>
      </c>
      <c r="J1852">
        <v>0.02</v>
      </c>
      <c r="K1852" s="17">
        <f>Table1[[#This Row],[Median Income 2018]]</f>
        <v>60862</v>
      </c>
      <c r="L1852">
        <f>(Table1[[#This Row],[Hospital Beds 2018]]/Table1[[#This Row],[Population Estimate 2018]])*1000</f>
        <v>1.9765141337215382</v>
      </c>
      <c r="M1852" s="1">
        <v>0.87</v>
      </c>
      <c r="N1852">
        <f>Table1[[#This Row],[Population Estimate 2018]]</f>
        <v>2582830</v>
      </c>
      <c r="O1852" t="str" cm="1">
        <f t="array" ref="O1852">_xlfn.IFS(Table2[[#This Row],[ Rural-Urban Continuum Code   2014]]=1,"Urban",Table2[[#This Row],[ Rural-Urban Continuum Code   2015]]=1, "Suburban",Table2[[#This Row],[ Rural-Urban Continuum Code   2016]]=1,"Rural")</f>
        <v>Urban</v>
      </c>
    </row>
    <row r="1853" spans="1:15" x14ac:dyDescent="0.3">
      <c r="A1853">
        <v>1857</v>
      </c>
      <c r="B1853" t="s">
        <v>1203</v>
      </c>
      <c r="C1853" t="s">
        <v>505</v>
      </c>
      <c r="D1853" t="s">
        <v>21</v>
      </c>
      <c r="E1853">
        <v>6</v>
      </c>
      <c r="F1853">
        <f>IF(OR(Table2[[#This Row],[ Rural-Urban Continuum Code   2013]]=1,Table2[[#This Row],[ Rural-Urban Continuum Code   2013]]=2,Table2[[#This Row],[ Rural-Urban Continuum Code   2013]]=3),1,0)</f>
        <v>0</v>
      </c>
      <c r="G1853">
        <f>IF(OR(Table2[[#This Row],[ Rural-Urban Continuum Code   2013]]=4,Table2[[#This Row],[ Rural-Urban Continuum Code   2013]]=5,Table2[[#This Row],[ Rural-Urban Continuum Code   2013]]=6),1,0)</f>
        <v>1</v>
      </c>
      <c r="H1853">
        <f>IF(OR(Table2[[#This Row],[ Rural-Urban Continuum Code   2013]]=7,Table2[[#This Row],[ Rural-Urban Continuum Code   2013]]=8,Table2[[#This Row],[ Rural-Urban Continuum Code   2013]]=9),1,0)</f>
        <v>0</v>
      </c>
      <c r="I1853">
        <v>0.18</v>
      </c>
      <c r="J1853">
        <v>0.06</v>
      </c>
      <c r="K1853" s="17">
        <f>Table1[[#This Row],[Median Income 2018]]</f>
        <v>52660</v>
      </c>
      <c r="L1853">
        <f>(Table1[[#This Row],[Hospital Beds 2018]]/Table1[[#This Row],[Population Estimate 2018]])*1000</f>
        <v>6.9951223201119213</v>
      </c>
      <c r="M1853" s="1">
        <v>0.85</v>
      </c>
      <c r="N1853">
        <f>Table1[[#This Row],[Population Estimate 2018]]</f>
        <v>26447</v>
      </c>
      <c r="O1853" t="str" cm="1">
        <f t="array" ref="O185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54" spans="1:15" x14ac:dyDescent="0.3">
      <c r="A1854">
        <v>1858</v>
      </c>
      <c r="B1854" t="s">
        <v>1203</v>
      </c>
      <c r="C1854" t="s">
        <v>544</v>
      </c>
      <c r="D1854" t="s">
        <v>21</v>
      </c>
      <c r="E1854">
        <v>1</v>
      </c>
      <c r="F1854">
        <f>IF(OR(Table2[[#This Row],[ Rural-Urban Continuum Code   2013]]=1,Table2[[#This Row],[ Rural-Urban Continuum Code   2013]]=2,Table2[[#This Row],[ Rural-Urban Continuum Code   2013]]=3),1,0)</f>
        <v>1</v>
      </c>
      <c r="G1854">
        <f>IF(OR(Table2[[#This Row],[ Rural-Urban Continuum Code   2013]]=4,Table2[[#This Row],[ Rural-Urban Continuum Code   2013]]=5,Table2[[#This Row],[ Rural-Urban Continuum Code   2013]]=6),1,0)</f>
        <v>0</v>
      </c>
      <c r="H1854">
        <f>IF(OR(Table2[[#This Row],[ Rural-Urban Continuum Code   2013]]=7,Table2[[#This Row],[ Rural-Urban Continuum Code   2013]]=8,Table2[[#This Row],[ Rural-Urban Continuum Code   2013]]=9),1,0)</f>
        <v>0</v>
      </c>
      <c r="I1854">
        <v>0.18</v>
      </c>
      <c r="J1854">
        <v>0.05</v>
      </c>
      <c r="K1854" s="17">
        <f>Table1[[#This Row],[Median Income 2018]]</f>
        <v>61027</v>
      </c>
      <c r="L1854">
        <f>(Table1[[#This Row],[Hospital Beds 2018]]/Table1[[#This Row],[Population Estimate 2018]])*1000</f>
        <v>0.75916934221139698</v>
      </c>
      <c r="M1854" s="1">
        <v>0.77</v>
      </c>
      <c r="N1854">
        <f>Table1[[#This Row],[Population Estimate 2018]]</f>
        <v>63227</v>
      </c>
      <c r="O1854" t="str" cm="1">
        <f t="array" ref="O1854">_xlfn.IFS(Table2[[#This Row],[ Rural-Urban Continuum Code   2014]]=1,"Urban",Table2[[#This Row],[ Rural-Urban Continuum Code   2015]]=1, "Suburban",Table2[[#This Row],[ Rural-Urban Continuum Code   2016]]=1,"Rural")</f>
        <v>Urban</v>
      </c>
    </row>
    <row r="1855" spans="1:15" x14ac:dyDescent="0.3">
      <c r="A1855">
        <v>1859</v>
      </c>
      <c r="B1855" t="s">
        <v>1203</v>
      </c>
      <c r="C1855" t="s">
        <v>66</v>
      </c>
      <c r="D1855" t="s">
        <v>21</v>
      </c>
      <c r="E1855">
        <v>2</v>
      </c>
      <c r="F1855">
        <f>IF(OR(Table2[[#This Row],[ Rural-Urban Continuum Code   2013]]=1,Table2[[#This Row],[ Rural-Urban Continuum Code   2013]]=2,Table2[[#This Row],[ Rural-Urban Continuum Code   2013]]=3),1,0)</f>
        <v>1</v>
      </c>
      <c r="G1855">
        <f>IF(OR(Table2[[#This Row],[ Rural-Urban Continuum Code   2013]]=4,Table2[[#This Row],[ Rural-Urban Continuum Code   2013]]=5,Table2[[#This Row],[ Rural-Urban Continuum Code   2013]]=6),1,0)</f>
        <v>0</v>
      </c>
      <c r="H1855">
        <f>IF(OR(Table2[[#This Row],[ Rural-Urban Continuum Code   2013]]=7,Table2[[#This Row],[ Rural-Urban Continuum Code   2013]]=8,Table2[[#This Row],[ Rural-Urban Continuum Code   2013]]=9),1,0)</f>
        <v>0</v>
      </c>
      <c r="I1855">
        <v>0.18</v>
      </c>
      <c r="J1855">
        <v>0.06</v>
      </c>
      <c r="K1855" s="17">
        <f>Table1[[#This Row],[Median Income 2018]]</f>
        <v>59114</v>
      </c>
      <c r="L1855">
        <f>(Table1[[#This Row],[Hospital Beds 2018]]/Table1[[#This Row],[Population Estimate 2018]])*1000</f>
        <v>3.616074581538244</v>
      </c>
      <c r="M1855" s="1">
        <v>0.79</v>
      </c>
      <c r="N1855">
        <f>Table1[[#This Row],[Population Estimate 2018]]</f>
        <v>70795</v>
      </c>
      <c r="O1855" t="str" cm="1">
        <f t="array" ref="O1855">_xlfn.IFS(Table2[[#This Row],[ Rural-Urban Continuum Code   2014]]=1,"Urban",Table2[[#This Row],[ Rural-Urban Continuum Code   2015]]=1, "Suburban",Table2[[#This Row],[ Rural-Urban Continuum Code   2016]]=1,"Rural")</f>
        <v>Urban</v>
      </c>
    </row>
    <row r="1856" spans="1:15" x14ac:dyDescent="0.3">
      <c r="A1856">
        <v>1860</v>
      </c>
      <c r="B1856" t="s">
        <v>1203</v>
      </c>
      <c r="C1856" t="s">
        <v>71</v>
      </c>
      <c r="D1856" t="s">
        <v>58</v>
      </c>
      <c r="E1856">
        <v>1</v>
      </c>
      <c r="F1856">
        <f>IF(OR(Table2[[#This Row],[ Rural-Urban Continuum Code   2013]]=1,Table2[[#This Row],[ Rural-Urban Continuum Code   2013]]=2,Table2[[#This Row],[ Rural-Urban Continuum Code   2013]]=3),1,0)</f>
        <v>1</v>
      </c>
      <c r="G1856">
        <f>IF(OR(Table2[[#This Row],[ Rural-Urban Continuum Code   2013]]=4,Table2[[#This Row],[ Rural-Urban Continuum Code   2013]]=5,Table2[[#This Row],[ Rural-Urban Continuum Code   2013]]=6),1,0)</f>
        <v>0</v>
      </c>
      <c r="H1856">
        <f>IF(OR(Table2[[#This Row],[ Rural-Urban Continuum Code   2013]]=7,Table2[[#This Row],[ Rural-Urban Continuum Code   2013]]=8,Table2[[#This Row],[ Rural-Urban Continuum Code   2013]]=9),1,0)</f>
        <v>0</v>
      </c>
      <c r="I1856">
        <v>0.17</v>
      </c>
      <c r="J1856">
        <v>0.05</v>
      </c>
      <c r="K1856" s="17">
        <f>Table1[[#This Row],[Median Income 2018]]</f>
        <v>60240</v>
      </c>
      <c r="L1856">
        <f>(Table1[[#This Row],[Hospital Beds 2018]]/Table1[[#This Row],[Population Estimate 2018]])*1000</f>
        <v>3.0829362374978788</v>
      </c>
      <c r="M1856" s="1">
        <v>0.84</v>
      </c>
      <c r="N1856">
        <f>Table1[[#This Row],[Population Estimate 2018]]</f>
        <v>742474</v>
      </c>
      <c r="O1856" t="str" cm="1">
        <f t="array" ref="O1856">_xlfn.IFS(Table2[[#This Row],[ Rural-Urban Continuum Code   2014]]=1,"Urban",Table2[[#This Row],[ Rural-Urban Continuum Code   2015]]=1, "Suburban",Table2[[#This Row],[ Rural-Urban Continuum Code   2016]]=1,"Rural")</f>
        <v>Urban</v>
      </c>
    </row>
    <row r="1857" spans="1:15" x14ac:dyDescent="0.3">
      <c r="A1857">
        <v>1861</v>
      </c>
      <c r="B1857" t="s">
        <v>1203</v>
      </c>
      <c r="C1857" t="s">
        <v>72</v>
      </c>
      <c r="D1857" t="s">
        <v>21</v>
      </c>
      <c r="E1857">
        <v>4</v>
      </c>
      <c r="F1857">
        <f>IF(OR(Table2[[#This Row],[ Rural-Urban Continuum Code   2013]]=1,Table2[[#This Row],[ Rural-Urban Continuum Code   2013]]=2,Table2[[#This Row],[ Rural-Urban Continuum Code   2013]]=3),1,0)</f>
        <v>0</v>
      </c>
      <c r="G1857">
        <f>IF(OR(Table2[[#This Row],[ Rural-Urban Continuum Code   2013]]=4,Table2[[#This Row],[ Rural-Urban Continuum Code   2013]]=5,Table2[[#This Row],[ Rural-Urban Continuum Code   2013]]=6),1,0)</f>
        <v>1</v>
      </c>
      <c r="H1857">
        <f>IF(OR(Table2[[#This Row],[ Rural-Urban Continuum Code   2013]]=7,Table2[[#This Row],[ Rural-Urban Continuum Code   2013]]=8,Table2[[#This Row],[ Rural-Urban Continuum Code   2013]]=9),1,0)</f>
        <v>0</v>
      </c>
      <c r="I1857">
        <v>0.19</v>
      </c>
      <c r="J1857">
        <v>7.0000000000000007E-2</v>
      </c>
      <c r="K1857" s="17">
        <f>Table1[[#This Row],[Median Income 2018]]</f>
        <v>43799</v>
      </c>
      <c r="L1857">
        <f>(Table1[[#This Row],[Hospital Beds 2018]]/Table1[[#This Row],[Population Estimate 2018]])*1000</f>
        <v>5.8639166919421699</v>
      </c>
      <c r="M1857" s="1">
        <v>0.85</v>
      </c>
      <c r="N1857">
        <f>Table1[[#This Row],[Population Estimate 2018]]</f>
        <v>49455</v>
      </c>
      <c r="O1857" t="str" cm="1">
        <f t="array" ref="O185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58" spans="1:15" x14ac:dyDescent="0.3">
      <c r="A1858">
        <v>1862</v>
      </c>
      <c r="B1858" t="s">
        <v>1203</v>
      </c>
      <c r="C1858" t="s">
        <v>352</v>
      </c>
      <c r="D1858" t="s">
        <v>58</v>
      </c>
      <c r="E1858">
        <v>1</v>
      </c>
      <c r="F1858">
        <f>IF(OR(Table2[[#This Row],[ Rural-Urban Continuum Code   2013]]=1,Table2[[#This Row],[ Rural-Urban Continuum Code   2013]]=2,Table2[[#This Row],[ Rural-Urban Continuum Code   2013]]=3),1,0)</f>
        <v>1</v>
      </c>
      <c r="G1858">
        <f>IF(OR(Table2[[#This Row],[ Rural-Urban Continuum Code   2013]]=4,Table2[[#This Row],[ Rural-Urban Continuum Code   2013]]=5,Table2[[#This Row],[ Rural-Urban Continuum Code   2013]]=6),1,0)</f>
        <v>0</v>
      </c>
      <c r="H1858">
        <f>IF(OR(Table2[[#This Row],[ Rural-Urban Continuum Code   2013]]=7,Table2[[#This Row],[ Rural-Urban Continuum Code   2013]]=8,Table2[[#This Row],[ Rural-Urban Continuum Code   2013]]=9),1,0)</f>
        <v>0</v>
      </c>
      <c r="I1858">
        <v>0.18</v>
      </c>
      <c r="J1858">
        <v>0.03</v>
      </c>
      <c r="K1858" s="17">
        <f>Table1[[#This Row],[Median Income 2018]]</f>
        <v>115301</v>
      </c>
      <c r="L1858">
        <f>(Table1[[#This Row],[Hospital Beds 2018]]/Table1[[#This Row],[Population Estimate 2018]])*1000</f>
        <v>3.3982580246668186</v>
      </c>
      <c r="M1858" s="1">
        <v>0.84</v>
      </c>
      <c r="N1858">
        <f>Table1[[#This Row],[Population Estimate 2018]]</f>
        <v>1358343</v>
      </c>
      <c r="O1858" t="str" cm="1">
        <f t="array" ref="O1858">_xlfn.IFS(Table2[[#This Row],[ Rural-Urban Continuum Code   2014]]=1,"Urban",Table2[[#This Row],[ Rural-Urban Continuum Code   2015]]=1, "Suburban",Table2[[#This Row],[ Rural-Urban Continuum Code   2016]]=1,"Rural")</f>
        <v>Urban</v>
      </c>
    </row>
    <row r="1859" spans="1:15" x14ac:dyDescent="0.3">
      <c r="A1859">
        <v>1863</v>
      </c>
      <c r="B1859" t="s">
        <v>1203</v>
      </c>
      <c r="C1859" t="s">
        <v>1203</v>
      </c>
      <c r="D1859" t="s">
        <v>58</v>
      </c>
      <c r="E1859">
        <v>1</v>
      </c>
      <c r="F1859">
        <f>IF(OR(Table2[[#This Row],[ Rural-Urban Continuum Code   2013]]=1,Table2[[#This Row],[ Rural-Urban Continuum Code   2013]]=2,Table2[[#This Row],[ Rural-Urban Continuum Code   2013]]=3),1,0)</f>
        <v>1</v>
      </c>
      <c r="G1859">
        <f>IF(OR(Table2[[#This Row],[ Rural-Urban Continuum Code   2013]]=4,Table2[[#This Row],[ Rural-Urban Continuum Code   2013]]=5,Table2[[#This Row],[ Rural-Urban Continuum Code   2013]]=6),1,0)</f>
        <v>0</v>
      </c>
      <c r="H1859">
        <f>IF(OR(Table2[[#This Row],[ Rural-Urban Continuum Code   2013]]=7,Table2[[#This Row],[ Rural-Urban Continuum Code   2013]]=8,Table2[[#This Row],[ Rural-Urban Continuum Code   2013]]=9),1,0)</f>
        <v>0</v>
      </c>
      <c r="I1859">
        <v>0.17</v>
      </c>
      <c r="J1859">
        <v>0.02</v>
      </c>
      <c r="K1859" s="17">
        <f>Table1[[#This Row],[Median Income 2018]]</f>
        <v>84610</v>
      </c>
      <c r="L1859">
        <f>(Table1[[#This Row],[Hospital Beds 2018]]/Table1[[#This Row],[Population Estimate 2018]])*1000</f>
        <v>6.7612164540943978</v>
      </c>
      <c r="M1859" s="1">
        <v>0.83</v>
      </c>
      <c r="N1859">
        <f>Table1[[#This Row],[Population Estimate 2018]]</f>
        <v>1628701</v>
      </c>
      <c r="O1859" t="str" cm="1">
        <f t="array" ref="O1859">_xlfn.IFS(Table2[[#This Row],[ Rural-Urban Continuum Code   2014]]=1,"Urban",Table2[[#This Row],[ Rural-Urban Continuum Code   2015]]=1, "Suburban",Table2[[#This Row],[ Rural-Urban Continuum Code   2016]]=1,"Rural")</f>
        <v>Urban</v>
      </c>
    </row>
    <row r="1860" spans="1:15" x14ac:dyDescent="0.3">
      <c r="A1860">
        <v>1864</v>
      </c>
      <c r="B1860" t="s">
        <v>1203</v>
      </c>
      <c r="C1860" t="s">
        <v>1215</v>
      </c>
      <c r="D1860" t="s">
        <v>21</v>
      </c>
      <c r="E1860">
        <v>1</v>
      </c>
      <c r="F1860">
        <f>IF(OR(Table2[[#This Row],[ Rural-Urban Continuum Code   2013]]=1,Table2[[#This Row],[ Rural-Urban Continuum Code   2013]]=2,Table2[[#This Row],[ Rural-Urban Continuum Code   2013]]=3),1,0)</f>
        <v>1</v>
      </c>
      <c r="G1860">
        <f>IF(OR(Table2[[#This Row],[ Rural-Urban Continuum Code   2013]]=4,Table2[[#This Row],[ Rural-Urban Continuum Code   2013]]=5,Table2[[#This Row],[ Rural-Urban Continuum Code   2013]]=6),1,0)</f>
        <v>0</v>
      </c>
      <c r="H1860">
        <f>IF(OR(Table2[[#This Row],[ Rural-Urban Continuum Code   2013]]=7,Table2[[#This Row],[ Rural-Urban Continuum Code   2013]]=8,Table2[[#This Row],[ Rural-Urban Continuum Code   2013]]=9),1,0)</f>
        <v>0</v>
      </c>
      <c r="I1860">
        <v>0.19</v>
      </c>
      <c r="J1860">
        <v>7.0000000000000007E-2</v>
      </c>
      <c r="K1860" s="17">
        <f>Table1[[#This Row],[Median Income 2018]]</f>
        <v>55013</v>
      </c>
      <c r="L1860">
        <f>(Table1[[#This Row],[Hospital Beds 2018]]/Table1[[#This Row],[Population Estimate 2018]])*1000</f>
        <v>2.6849400996991917</v>
      </c>
      <c r="M1860" s="1">
        <v>0.84</v>
      </c>
      <c r="N1860">
        <f>Table1[[#This Row],[Population Estimate 2018]]</f>
        <v>210433</v>
      </c>
      <c r="O1860" t="str" cm="1">
        <f t="array" ref="O1860">_xlfn.IFS(Table2[[#This Row],[ Rural-Urban Continuum Code   2014]]=1,"Urban",Table2[[#This Row],[ Rural-Urban Continuum Code   2015]]=1, "Suburban",Table2[[#This Row],[ Rural-Urban Continuum Code   2016]]=1,"Rural")</f>
        <v>Urban</v>
      </c>
    </row>
    <row r="1861" spans="1:15" x14ac:dyDescent="0.3">
      <c r="A1861">
        <v>1865</v>
      </c>
      <c r="B1861" t="s">
        <v>1203</v>
      </c>
      <c r="C1861" t="s">
        <v>508</v>
      </c>
      <c r="D1861" t="s">
        <v>21</v>
      </c>
      <c r="E1861">
        <v>2</v>
      </c>
      <c r="F1861">
        <f>IF(OR(Table2[[#This Row],[ Rural-Urban Continuum Code   2013]]=1,Table2[[#This Row],[ Rural-Urban Continuum Code   2013]]=2,Table2[[#This Row],[ Rural-Urban Continuum Code   2013]]=3),1,0)</f>
        <v>1</v>
      </c>
      <c r="G1861">
        <f>IF(OR(Table2[[#This Row],[ Rural-Urban Continuum Code   2013]]=4,Table2[[#This Row],[ Rural-Urban Continuum Code   2013]]=5,Table2[[#This Row],[ Rural-Urban Continuum Code   2013]]=6),1,0)</f>
        <v>0</v>
      </c>
      <c r="H1861">
        <f>IF(OR(Table2[[#This Row],[ Rural-Urban Continuum Code   2013]]=7,Table2[[#This Row],[ Rural-Urban Continuum Code   2013]]=8,Table2[[#This Row],[ Rural-Urban Continuum Code   2013]]=9),1,0)</f>
        <v>0</v>
      </c>
      <c r="I1861">
        <v>0.19</v>
      </c>
      <c r="J1861">
        <v>0.06</v>
      </c>
      <c r="K1861" s="17">
        <f>Table1[[#This Row],[Median Income 2018]]</f>
        <v>54096</v>
      </c>
      <c r="L1861">
        <f>(Table1[[#This Row],[Hospital Beds 2018]]/Table1[[#This Row],[Population Estimate 2018]])*1000</f>
        <v>6.5424672332158709</v>
      </c>
      <c r="M1861" s="1">
        <v>0.81</v>
      </c>
      <c r="N1861">
        <f>Table1[[#This Row],[Population Estimate 2018]]</f>
        <v>229577</v>
      </c>
      <c r="O1861" t="str" cm="1">
        <f t="array" ref="O1861">_xlfn.IFS(Table2[[#This Row],[ Rural-Urban Continuum Code   2014]]=1,"Urban",Table2[[#This Row],[ Rural-Urban Continuum Code   2015]]=1, "Suburban",Table2[[#This Row],[ Rural-Urban Continuum Code   2016]]=1,"Rural")</f>
        <v>Urban</v>
      </c>
    </row>
    <row r="1862" spans="1:15" x14ac:dyDescent="0.3">
      <c r="A1862">
        <v>1866</v>
      </c>
      <c r="B1862" t="s">
        <v>1203</v>
      </c>
      <c r="C1862" t="s">
        <v>1216</v>
      </c>
      <c r="D1862" t="s">
        <v>58</v>
      </c>
      <c r="E1862">
        <v>2</v>
      </c>
      <c r="F1862">
        <f>IF(OR(Table2[[#This Row],[ Rural-Urban Continuum Code   2013]]=1,Table2[[#This Row],[ Rural-Urban Continuum Code   2013]]=2,Table2[[#This Row],[ Rural-Urban Continuum Code   2013]]=3),1,0)</f>
        <v>1</v>
      </c>
      <c r="G1862">
        <f>IF(OR(Table2[[#This Row],[ Rural-Urban Continuum Code   2013]]=4,Table2[[#This Row],[ Rural-Urban Continuum Code   2013]]=5,Table2[[#This Row],[ Rural-Urban Continuum Code   2013]]=6),1,0)</f>
        <v>0</v>
      </c>
      <c r="H1862">
        <f>IF(OR(Table2[[#This Row],[ Rural-Urban Continuum Code   2013]]=7,Table2[[#This Row],[ Rural-Urban Continuum Code   2013]]=8,Table2[[#This Row],[ Rural-Urban Continuum Code   2013]]=9),1,0)</f>
        <v>0</v>
      </c>
      <c r="I1862">
        <v>0.17</v>
      </c>
      <c r="J1862">
        <v>0.06</v>
      </c>
      <c r="K1862" s="17">
        <f>Table1[[#This Row],[Median Income 2018]]</f>
        <v>59786</v>
      </c>
      <c r="L1862">
        <f>(Table1[[#This Row],[Hospital Beds 2018]]/Table1[[#This Row],[Population Estimate 2018]])*1000</f>
        <v>4.0687816824704583</v>
      </c>
      <c r="M1862" s="1">
        <v>0.83</v>
      </c>
      <c r="N1862">
        <f>Table1[[#This Row],[Population Estimate 2018]]</f>
        <v>461809</v>
      </c>
      <c r="O1862" t="str" cm="1">
        <f t="array" ref="O1862">_xlfn.IFS(Table2[[#This Row],[ Rural-Urban Continuum Code   2014]]=1,"Urban",Table2[[#This Row],[ Rural-Urban Continuum Code   2015]]=1, "Suburban",Table2[[#This Row],[ Rural-Urban Continuum Code   2016]]=1,"Rural")</f>
        <v>Urban</v>
      </c>
    </row>
    <row r="1863" spans="1:15" x14ac:dyDescent="0.3">
      <c r="A1863">
        <v>1867</v>
      </c>
      <c r="B1863" t="s">
        <v>1203</v>
      </c>
      <c r="C1863" t="s">
        <v>1217</v>
      </c>
      <c r="D1863" t="s">
        <v>21</v>
      </c>
      <c r="E1863">
        <v>1</v>
      </c>
      <c r="F1863">
        <f>IF(OR(Table2[[#This Row],[ Rural-Urban Continuum Code   2013]]=1,Table2[[#This Row],[ Rural-Urban Continuum Code   2013]]=2,Table2[[#This Row],[ Rural-Urban Continuum Code   2013]]=3),1,0)</f>
        <v>1</v>
      </c>
      <c r="G1863">
        <f>IF(OR(Table2[[#This Row],[ Rural-Urban Continuum Code   2013]]=4,Table2[[#This Row],[ Rural-Urban Continuum Code   2013]]=5,Table2[[#This Row],[ Rural-Urban Continuum Code   2013]]=6),1,0)</f>
        <v>0</v>
      </c>
      <c r="H1863">
        <f>IF(OR(Table2[[#This Row],[ Rural-Urban Continuum Code   2013]]=7,Table2[[#This Row],[ Rural-Urban Continuum Code   2013]]=8,Table2[[#This Row],[ Rural-Urban Continuum Code   2013]]=9),1,0)</f>
        <v>0</v>
      </c>
      <c r="I1863">
        <v>0.2</v>
      </c>
      <c r="J1863">
        <v>0.06</v>
      </c>
      <c r="K1863" s="17">
        <f>Table1[[#This Row],[Median Income 2018]]</f>
        <v>62930</v>
      </c>
      <c r="L1863">
        <f>(Table1[[#This Row],[Hospital Beds 2018]]/Table1[[#This Row],[Population Estimate 2018]])*1000</f>
        <v>6.9722566081701016</v>
      </c>
      <c r="M1863" s="1">
        <v>0.81</v>
      </c>
      <c r="N1863">
        <f>Table1[[#This Row],[Population Estimate 2018]]</f>
        <v>109864</v>
      </c>
      <c r="O1863" t="str" cm="1">
        <f t="array" ref="O1863">_xlfn.IFS(Table2[[#This Row],[ Rural-Urban Continuum Code   2014]]=1,"Urban",Table2[[#This Row],[ Rural-Urban Continuum Code   2015]]=1, "Suburban",Table2[[#This Row],[ Rural-Urban Continuum Code   2016]]=1,"Rural")</f>
        <v>Urban</v>
      </c>
    </row>
    <row r="1864" spans="1:15" x14ac:dyDescent="0.3">
      <c r="A1864">
        <v>1868</v>
      </c>
      <c r="B1864" t="s">
        <v>1203</v>
      </c>
      <c r="C1864" t="s">
        <v>221</v>
      </c>
      <c r="D1864" t="s">
        <v>21</v>
      </c>
      <c r="E1864">
        <v>1</v>
      </c>
      <c r="F1864">
        <f>IF(OR(Table2[[#This Row],[ Rural-Urban Continuum Code   2013]]=1,Table2[[#This Row],[ Rural-Urban Continuum Code   2013]]=2,Table2[[#This Row],[ Rural-Urban Continuum Code   2013]]=3),1,0)</f>
        <v>1</v>
      </c>
      <c r="G1864">
        <f>IF(OR(Table2[[#This Row],[ Rural-Urban Continuum Code   2013]]=4,Table2[[#This Row],[ Rural-Urban Continuum Code   2013]]=5,Table2[[#This Row],[ Rural-Urban Continuum Code   2013]]=6),1,0)</f>
        <v>0</v>
      </c>
      <c r="H1864">
        <f>IF(OR(Table2[[#This Row],[ Rural-Urban Continuum Code   2013]]=7,Table2[[#This Row],[ Rural-Urban Continuum Code   2013]]=8,Table2[[#This Row],[ Rural-Urban Continuum Code   2013]]=9),1,0)</f>
        <v>0</v>
      </c>
      <c r="I1864">
        <v>0.14000000000000001</v>
      </c>
      <c r="J1864">
        <v>0.05</v>
      </c>
      <c r="K1864" s="17">
        <f>Table1[[#This Row],[Median Income 2018]]</f>
        <v>75048</v>
      </c>
      <c r="L1864">
        <f>(Table1[[#This Row],[Hospital Beds 2018]]/Table1[[#This Row],[Population Estimate 2018]])*1000</f>
        <v>2.5343565012265974</v>
      </c>
      <c r="M1864" s="1">
        <v>0.86</v>
      </c>
      <c r="N1864">
        <f>Table1[[#This Row],[Population Estimate 2018]]</f>
        <v>381951</v>
      </c>
      <c r="O1864" t="str" cm="1">
        <f t="array" ref="O1864">_xlfn.IFS(Table2[[#This Row],[ Rural-Urban Continuum Code   2014]]=1,"Urban",Table2[[#This Row],[ Rural-Urban Continuum Code   2015]]=1, "Suburban",Table2[[#This Row],[ Rural-Urban Continuum Code   2016]]=1,"Rural")</f>
        <v>Urban</v>
      </c>
    </row>
    <row r="1865" spans="1:15" x14ac:dyDescent="0.3">
      <c r="A1865">
        <v>1869</v>
      </c>
      <c r="B1865" t="s">
        <v>1203</v>
      </c>
      <c r="C1865" t="s">
        <v>807</v>
      </c>
      <c r="D1865" t="s">
        <v>21</v>
      </c>
      <c r="E1865">
        <v>1</v>
      </c>
      <c r="F1865">
        <f>IF(OR(Table2[[#This Row],[ Rural-Urban Continuum Code   2013]]=1,Table2[[#This Row],[ Rural-Urban Continuum Code   2013]]=2,Table2[[#This Row],[ Rural-Urban Continuum Code   2013]]=3),1,0)</f>
        <v>1</v>
      </c>
      <c r="G1865">
        <f>IF(OR(Table2[[#This Row],[ Rural-Urban Continuum Code   2013]]=4,Table2[[#This Row],[ Rural-Urban Continuum Code   2013]]=5,Table2[[#This Row],[ Rural-Urban Continuum Code   2013]]=6),1,0)</f>
        <v>0</v>
      </c>
      <c r="H1865">
        <f>IF(OR(Table2[[#This Row],[ Rural-Urban Continuum Code   2013]]=7,Table2[[#This Row],[ Rural-Urban Continuum Code   2013]]=8,Table2[[#This Row],[ Rural-Urban Continuum Code   2013]]=9),1,0)</f>
        <v>0</v>
      </c>
      <c r="I1865">
        <v>0.18</v>
      </c>
      <c r="J1865">
        <v>7.0000000000000007E-2</v>
      </c>
      <c r="K1865" s="17">
        <f>Table1[[#This Row],[Median Income 2018]]</f>
        <v>52658</v>
      </c>
      <c r="L1865">
        <f>(Table1[[#This Row],[Hospital Beds 2018]]/Table1[[#This Row],[Population Estimate 2018]])*1000</f>
        <v>1.4773958435930266</v>
      </c>
      <c r="M1865" s="1">
        <v>0.81</v>
      </c>
      <c r="N1865">
        <f>Table1[[#This Row],[Population Estimate 2018]]</f>
        <v>40612</v>
      </c>
      <c r="O1865" t="str" cm="1">
        <f t="array" ref="O1865">_xlfn.IFS(Table2[[#This Row],[ Rural-Urban Continuum Code   2014]]=1,"Urban",Table2[[#This Row],[ Rural-Urban Continuum Code   2015]]=1, "Suburban",Table2[[#This Row],[ Rural-Urban Continuum Code   2016]]=1,"Rural")</f>
        <v>Urban</v>
      </c>
    </row>
    <row r="1866" spans="1:15" x14ac:dyDescent="0.3">
      <c r="A1866">
        <v>1870</v>
      </c>
      <c r="B1866" t="s">
        <v>1203</v>
      </c>
      <c r="C1866" t="s">
        <v>1218</v>
      </c>
      <c r="D1866" t="s">
        <v>21</v>
      </c>
      <c r="E1866">
        <v>2</v>
      </c>
      <c r="F1866">
        <f>IF(OR(Table2[[#This Row],[ Rural-Urban Continuum Code   2013]]=1,Table2[[#This Row],[ Rural-Urban Continuum Code   2013]]=2,Table2[[#This Row],[ Rural-Urban Continuum Code   2013]]=3),1,0)</f>
        <v>1</v>
      </c>
      <c r="G1866">
        <f>IF(OR(Table2[[#This Row],[ Rural-Urban Continuum Code   2013]]=4,Table2[[#This Row],[ Rural-Urban Continuum Code   2013]]=5,Table2[[#This Row],[ Rural-Urban Continuum Code   2013]]=6),1,0)</f>
        <v>0</v>
      </c>
      <c r="H1866">
        <f>IF(OR(Table2[[#This Row],[ Rural-Urban Continuum Code   2013]]=7,Table2[[#This Row],[ Rural-Urban Continuum Code   2013]]=8,Table2[[#This Row],[ Rural-Urban Continuum Code   2013]]=9),1,0)</f>
        <v>0</v>
      </c>
      <c r="I1866">
        <v>0.16</v>
      </c>
      <c r="J1866">
        <v>0.08</v>
      </c>
      <c r="K1866" s="17">
        <f>Table1[[#This Row],[Median Income 2018]]</f>
        <v>53745</v>
      </c>
      <c r="L1866">
        <f>(Table1[[#This Row],[Hospital Beds 2018]]/Table1[[#This Row],[Population Estimate 2018]])*1000</f>
        <v>0.83970890091434969</v>
      </c>
      <c r="M1866" s="1">
        <v>0.84</v>
      </c>
      <c r="N1866">
        <f>Table1[[#This Row],[Population Estimate 2018]]</f>
        <v>117898</v>
      </c>
      <c r="O1866" t="str" cm="1">
        <f t="array" ref="O1866">_xlfn.IFS(Table2[[#This Row],[ Rural-Urban Continuum Code   2014]]=1,"Urban",Table2[[#This Row],[ Rural-Urban Continuum Code   2015]]=1, "Suburban",Table2[[#This Row],[ Rural-Urban Continuum Code   2016]]=1,"Rural")</f>
        <v>Urban</v>
      </c>
    </row>
    <row r="1867" spans="1:15" x14ac:dyDescent="0.3">
      <c r="A1867">
        <v>1871</v>
      </c>
      <c r="B1867" t="s">
        <v>1203</v>
      </c>
      <c r="C1867" t="s">
        <v>923</v>
      </c>
      <c r="D1867" t="s">
        <v>58</v>
      </c>
      <c r="E1867">
        <v>7</v>
      </c>
      <c r="F1867">
        <f>IF(OR(Table2[[#This Row],[ Rural-Urban Continuum Code   2013]]=1,Table2[[#This Row],[ Rural-Urban Continuum Code   2013]]=2,Table2[[#This Row],[ Rural-Urban Continuum Code   2013]]=3),1,0)</f>
        <v>0</v>
      </c>
      <c r="G1867">
        <f>IF(OR(Table2[[#This Row],[ Rural-Urban Continuum Code   2013]]=4,Table2[[#This Row],[ Rural-Urban Continuum Code   2013]]=5,Table2[[#This Row],[ Rural-Urban Continuum Code   2013]]=6),1,0)</f>
        <v>0</v>
      </c>
      <c r="H1867">
        <f>IF(OR(Table2[[#This Row],[ Rural-Urban Continuum Code   2013]]=7,Table2[[#This Row],[ Rural-Urban Continuum Code   2013]]=8,Table2[[#This Row],[ Rural-Urban Continuum Code   2013]]=9),1,0)</f>
        <v>1</v>
      </c>
      <c r="I1867">
        <v>0.21</v>
      </c>
      <c r="J1867">
        <v>0.06</v>
      </c>
      <c r="K1867" s="17">
        <f>Table1[[#This Row],[Median Income 2018]]</f>
        <v>54321</v>
      </c>
      <c r="L1867">
        <f>(Table1[[#This Row],[Hospital Beds 2018]]/Table1[[#This Row],[Population Estimate 2018]])*1000</f>
        <v>5.6235250799176555</v>
      </c>
      <c r="M1867" s="1">
        <v>0.75</v>
      </c>
      <c r="N1867">
        <f>Table1[[#This Row],[Population Estimate 2018]]</f>
        <v>59749</v>
      </c>
      <c r="O1867" t="str" cm="1">
        <f t="array" ref="O1867">_xlfn.IFS(Table2[[#This Row],[ Rural-Urban Continuum Code   2014]]=1,"Urban",Table2[[#This Row],[ Rural-Urban Continuum Code   2015]]=1, "Suburban",Table2[[#This Row],[ Rural-Urban Continuum Code   2016]]=1,"Rural")</f>
        <v>Rural</v>
      </c>
    </row>
    <row r="1868" spans="1:15" x14ac:dyDescent="0.3">
      <c r="A1868">
        <v>1872</v>
      </c>
      <c r="B1868" t="s">
        <v>1203</v>
      </c>
      <c r="C1868" t="s">
        <v>359</v>
      </c>
      <c r="D1868" t="s">
        <v>21</v>
      </c>
      <c r="E1868">
        <v>1</v>
      </c>
      <c r="F1868">
        <f>IF(OR(Table2[[#This Row],[ Rural-Urban Continuum Code   2013]]=1,Table2[[#This Row],[ Rural-Urban Continuum Code   2013]]=2,Table2[[#This Row],[ Rural-Urban Continuum Code   2013]]=3),1,0)</f>
        <v>1</v>
      </c>
      <c r="G1868">
        <f>IF(OR(Table2[[#This Row],[ Rural-Urban Continuum Code   2013]]=4,Table2[[#This Row],[ Rural-Urban Continuum Code   2013]]=5,Table2[[#This Row],[ Rural-Urban Continuum Code   2013]]=6),1,0)</f>
        <v>0</v>
      </c>
      <c r="H1868">
        <f>IF(OR(Table2[[#This Row],[ Rural-Urban Continuum Code   2013]]=7,Table2[[#This Row],[ Rural-Urban Continuum Code   2013]]=8,Table2[[#This Row],[ Rural-Urban Continuum Code   2013]]=9),1,0)</f>
        <v>0</v>
      </c>
      <c r="I1868">
        <v>0.17</v>
      </c>
      <c r="J1868">
        <v>0.05</v>
      </c>
      <c r="K1868" s="17">
        <f>Table1[[#This Row],[Median Income 2018]]</f>
        <v>100887</v>
      </c>
      <c r="L1868">
        <f>(Table1[[#This Row],[Hospital Beds 2018]]/Table1[[#This Row],[Population Estimate 2018]])*1000</f>
        <v>3.3470857096630668</v>
      </c>
      <c r="M1868" s="1">
        <v>0.84</v>
      </c>
      <c r="N1868">
        <f>Table1[[#This Row],[Population Estimate 2018]]</f>
        <v>98892</v>
      </c>
      <c r="O1868" t="str" cm="1">
        <f t="array" ref="O1868">_xlfn.IFS(Table2[[#This Row],[ Rural-Urban Continuum Code   2014]]=1,"Urban",Table2[[#This Row],[ Rural-Urban Continuum Code   2015]]=1, "Suburban",Table2[[#This Row],[ Rural-Urban Continuum Code   2016]]=1,"Rural")</f>
        <v>Urban</v>
      </c>
    </row>
    <row r="1869" spans="1:15" x14ac:dyDescent="0.3">
      <c r="A1869">
        <v>1873</v>
      </c>
      <c r="B1869" t="s">
        <v>1203</v>
      </c>
      <c r="C1869" t="s">
        <v>1219</v>
      </c>
      <c r="D1869" t="s">
        <v>21</v>
      </c>
      <c r="E1869">
        <v>1</v>
      </c>
      <c r="F1869">
        <f>IF(OR(Table2[[#This Row],[ Rural-Urban Continuum Code   2013]]=1,Table2[[#This Row],[ Rural-Urban Continuum Code   2013]]=2,Table2[[#This Row],[ Rural-Urban Continuum Code   2013]]=3),1,0)</f>
        <v>1</v>
      </c>
      <c r="G1869">
        <f>IF(OR(Table2[[#This Row],[ Rural-Urban Continuum Code   2013]]=4,Table2[[#This Row],[ Rural-Urban Continuum Code   2013]]=5,Table2[[#This Row],[ Rural-Urban Continuum Code   2013]]=6),1,0)</f>
        <v>0</v>
      </c>
      <c r="H1869">
        <f>IF(OR(Table2[[#This Row],[ Rural-Urban Continuum Code   2013]]=7,Table2[[#This Row],[ Rural-Urban Continuum Code   2013]]=8,Table2[[#This Row],[ Rural-Urban Continuum Code   2013]]=9),1,0)</f>
        <v>0</v>
      </c>
      <c r="I1869">
        <v>0.16</v>
      </c>
      <c r="J1869">
        <v>0.02</v>
      </c>
      <c r="K1869" s="17">
        <f>Table1[[#This Row],[Median Income 2018]]</f>
        <v>68432</v>
      </c>
      <c r="L1869">
        <f>(Table1[[#This Row],[Hospital Beds 2018]]/Table1[[#This Row],[Population Estimate 2018]])*1000</f>
        <v>1.3080837910822123</v>
      </c>
      <c r="M1869" s="1">
        <v>0.85</v>
      </c>
      <c r="N1869">
        <f>Table1[[#This Row],[Population Estimate 2018]]</f>
        <v>2278906</v>
      </c>
      <c r="O1869" t="str" cm="1">
        <f t="array" ref="O1869">_xlfn.IFS(Table2[[#This Row],[ Rural-Urban Continuum Code   2014]]=1,"Urban",Table2[[#This Row],[ Rural-Urban Continuum Code   2015]]=1, "Suburban",Table2[[#This Row],[ Rural-Urban Continuum Code   2016]]=1,"Rural")</f>
        <v>Urban</v>
      </c>
    </row>
    <row r="1870" spans="1:15" x14ac:dyDescent="0.3">
      <c r="A1870">
        <v>1874</v>
      </c>
      <c r="B1870" t="s">
        <v>1203</v>
      </c>
      <c r="C1870" t="s">
        <v>1220</v>
      </c>
      <c r="D1870" t="s">
        <v>21</v>
      </c>
      <c r="E1870">
        <v>2</v>
      </c>
      <c r="F1870">
        <f>IF(OR(Table2[[#This Row],[ Rural-Urban Continuum Code   2013]]=1,Table2[[#This Row],[ Rural-Urban Continuum Code   2013]]=2,Table2[[#This Row],[ Rural-Urban Continuum Code   2013]]=3),1,0)</f>
        <v>1</v>
      </c>
      <c r="G1870">
        <f>IF(OR(Table2[[#This Row],[ Rural-Urban Continuum Code   2013]]=4,Table2[[#This Row],[ Rural-Urban Continuum Code   2013]]=5,Table2[[#This Row],[ Rural-Urban Continuum Code   2013]]=6),1,0)</f>
        <v>0</v>
      </c>
      <c r="H1870">
        <f>IF(OR(Table2[[#This Row],[ Rural-Urban Continuum Code   2013]]=7,Table2[[#This Row],[ Rural-Urban Continuum Code   2013]]=8,Table2[[#This Row],[ Rural-Urban Continuum Code   2013]]=9),1,0)</f>
        <v>0</v>
      </c>
      <c r="I1870">
        <v>0.17</v>
      </c>
      <c r="J1870">
        <v>0.06</v>
      </c>
      <c r="K1870" s="17">
        <f>Table1[[#This Row],[Median Income 2018]]</f>
        <v>71084</v>
      </c>
      <c r="L1870">
        <f>(Table1[[#This Row],[Hospital Beds 2018]]/Table1[[#This Row],[Population Estimate 2018]])*1000</f>
        <v>1.737308864665521</v>
      </c>
      <c r="M1870" s="1">
        <v>0.84</v>
      </c>
      <c r="N1870">
        <f>Table1[[#This Row],[Population Estimate 2018]]</f>
        <v>159442</v>
      </c>
      <c r="O1870" t="str" cm="1">
        <f t="array" ref="O1870">_xlfn.IFS(Table2[[#This Row],[ Rural-Urban Continuum Code   2014]]=1,"Urban",Table2[[#This Row],[ Rural-Urban Continuum Code   2015]]=1, "Suburban",Table2[[#This Row],[ Rural-Urban Continuum Code   2016]]=1,"Rural")</f>
        <v>Urban</v>
      </c>
    </row>
    <row r="1871" spans="1:15" x14ac:dyDescent="0.3">
      <c r="A1871">
        <v>1875</v>
      </c>
      <c r="B1871" t="s">
        <v>1203</v>
      </c>
      <c r="C1871" t="s">
        <v>449</v>
      </c>
      <c r="D1871" t="s">
        <v>21</v>
      </c>
      <c r="E1871">
        <v>1</v>
      </c>
      <c r="F1871">
        <f>IF(OR(Table2[[#This Row],[ Rural-Urban Continuum Code   2013]]=1,Table2[[#This Row],[ Rural-Urban Continuum Code   2013]]=2,Table2[[#This Row],[ Rural-Urban Continuum Code   2013]]=3),1,0)</f>
        <v>1</v>
      </c>
      <c r="G1871">
        <f>IF(OR(Table2[[#This Row],[ Rural-Urban Continuum Code   2013]]=4,Table2[[#This Row],[ Rural-Urban Continuum Code   2013]]=5,Table2[[#This Row],[ Rural-Urban Continuum Code   2013]]=6),1,0)</f>
        <v>0</v>
      </c>
      <c r="H1871">
        <f>IF(OR(Table2[[#This Row],[ Rural-Urban Continuum Code   2013]]=7,Table2[[#This Row],[ Rural-Urban Continuum Code   2013]]=8,Table2[[#This Row],[ Rural-Urban Continuum Code   2013]]=9),1,0)</f>
        <v>0</v>
      </c>
      <c r="I1871">
        <v>0.16</v>
      </c>
      <c r="J1871">
        <v>0.03</v>
      </c>
      <c r="K1871" s="17">
        <f>Table1[[#This Row],[Median Income 2018]]</f>
        <v>79719</v>
      </c>
      <c r="L1871">
        <f>(Table1[[#This Row],[Hospital Beds 2018]]/Table1[[#This Row],[Population Estimate 2018]])*1000</f>
        <v>2.7783669586437036</v>
      </c>
      <c r="M1871" s="1">
        <v>0.86</v>
      </c>
      <c r="N1871">
        <f>Table1[[#This Row],[Population Estimate 2018]]</f>
        <v>476179</v>
      </c>
      <c r="O1871" t="str" cm="1">
        <f t="array" ref="O1871">_xlfn.IFS(Table2[[#This Row],[ Rural-Urban Continuum Code   2014]]=1,"Urban",Table2[[#This Row],[ Rural-Urban Continuum Code   2015]]=1, "Suburban",Table2[[#This Row],[ Rural-Urban Continuum Code   2016]]=1,"Rural")</f>
        <v>Urban</v>
      </c>
    </row>
    <row r="1872" spans="1:15" x14ac:dyDescent="0.3">
      <c r="A1872">
        <v>1876</v>
      </c>
      <c r="B1872" t="s">
        <v>1203</v>
      </c>
      <c r="C1872" t="s">
        <v>1221</v>
      </c>
      <c r="D1872" t="s">
        <v>21</v>
      </c>
      <c r="E1872">
        <v>1</v>
      </c>
      <c r="F1872">
        <f>IF(OR(Table2[[#This Row],[ Rural-Urban Continuum Code   2013]]=1,Table2[[#This Row],[ Rural-Urban Continuum Code   2013]]=2,Table2[[#This Row],[ Rural-Urban Continuum Code   2013]]=3),1,0)</f>
        <v>1</v>
      </c>
      <c r="G1872">
        <f>IF(OR(Table2[[#This Row],[ Rural-Urban Continuum Code   2013]]=4,Table2[[#This Row],[ Rural-Urban Continuum Code   2013]]=5,Table2[[#This Row],[ Rural-Urban Continuum Code   2013]]=6),1,0)</f>
        <v>0</v>
      </c>
      <c r="H1872">
        <f>IF(OR(Table2[[#This Row],[ Rural-Urban Continuum Code   2013]]=7,Table2[[#This Row],[ Rural-Urban Continuum Code   2013]]=8,Table2[[#This Row],[ Rural-Urban Continuum Code   2013]]=9),1,0)</f>
        <v>0</v>
      </c>
      <c r="I1872">
        <v>0.16</v>
      </c>
      <c r="J1872">
        <v>0.03</v>
      </c>
      <c r="K1872" s="17">
        <f>Table1[[#This Row],[Median Income 2018]]</f>
        <v>88960</v>
      </c>
      <c r="L1872">
        <f>(Table1[[#This Row],[Hospital Beds 2018]]/Table1[[#This Row],[Population Estimate 2018]])*1000</f>
        <v>3.9208461904542595</v>
      </c>
      <c r="M1872" s="1">
        <v>0.85</v>
      </c>
      <c r="N1872">
        <f>Table1[[#This Row],[Population Estimate 2018]]</f>
        <v>325695</v>
      </c>
      <c r="O1872" t="str" cm="1">
        <f t="array" ref="O1872">_xlfn.IFS(Table2[[#This Row],[ Rural-Urban Continuum Code   2014]]=1,"Urban",Table2[[#This Row],[ Rural-Urban Continuum Code   2015]]=1, "Suburban",Table2[[#This Row],[ Rural-Urban Continuum Code   2016]]=1,"Rural")</f>
        <v>Urban</v>
      </c>
    </row>
    <row r="1873" spans="1:15" x14ac:dyDescent="0.3">
      <c r="A1873">
        <v>1877</v>
      </c>
      <c r="B1873" t="s">
        <v>1203</v>
      </c>
      <c r="C1873" t="s">
        <v>1222</v>
      </c>
      <c r="D1873" t="s">
        <v>21</v>
      </c>
      <c r="E1873">
        <v>4</v>
      </c>
      <c r="F1873">
        <f>IF(OR(Table2[[#This Row],[ Rural-Urban Continuum Code   2013]]=1,Table2[[#This Row],[ Rural-Urban Continuum Code   2013]]=2,Table2[[#This Row],[ Rural-Urban Continuum Code   2013]]=3),1,0)</f>
        <v>0</v>
      </c>
      <c r="G1873">
        <f>IF(OR(Table2[[#This Row],[ Rural-Urban Continuum Code   2013]]=4,Table2[[#This Row],[ Rural-Urban Continuum Code   2013]]=5,Table2[[#This Row],[ Rural-Urban Continuum Code   2013]]=6),1,0)</f>
        <v>1</v>
      </c>
      <c r="H1873">
        <f>IF(OR(Table2[[#This Row],[ Rural-Urban Continuum Code   2013]]=7,Table2[[#This Row],[ Rural-Urban Continuum Code   2013]]=8,Table2[[#This Row],[ Rural-Urban Continuum Code   2013]]=9),1,0)</f>
        <v>0</v>
      </c>
      <c r="I1873">
        <v>0.17</v>
      </c>
      <c r="J1873">
        <v>7.0000000000000007E-2</v>
      </c>
      <c r="K1873" s="17">
        <f>Table1[[#This Row],[Median Income 2018]]</f>
        <v>49356</v>
      </c>
      <c r="L1873">
        <f>(Table1[[#This Row],[Hospital Beds 2018]]/Table1[[#This Row],[Population Estimate 2018]])*1000</f>
        <v>3.9334733958369967</v>
      </c>
      <c r="M1873" s="1">
        <v>0.78</v>
      </c>
      <c r="N1873">
        <f>Table1[[#This Row],[Population Estimate 2018]]</f>
        <v>108047</v>
      </c>
      <c r="O1873" t="str" cm="1">
        <f t="array" ref="O187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74" spans="1:15" x14ac:dyDescent="0.3">
      <c r="A1874">
        <v>1878</v>
      </c>
      <c r="B1874" t="s">
        <v>1203</v>
      </c>
      <c r="C1874" t="s">
        <v>1223</v>
      </c>
      <c r="D1874" t="s">
        <v>21</v>
      </c>
      <c r="E1874">
        <v>2</v>
      </c>
      <c r="F1874">
        <f>IF(OR(Table2[[#This Row],[ Rural-Urban Continuum Code   2013]]=1,Table2[[#This Row],[ Rural-Urban Continuum Code   2013]]=2,Table2[[#This Row],[ Rural-Urban Continuum Code   2013]]=3),1,0)</f>
        <v>1</v>
      </c>
      <c r="G1874">
        <f>IF(OR(Table2[[#This Row],[ Rural-Urban Continuum Code   2013]]=4,Table2[[#This Row],[ Rural-Urban Continuum Code   2013]]=5,Table2[[#This Row],[ Rural-Urban Continuum Code   2013]]=6),1,0)</f>
        <v>0</v>
      </c>
      <c r="H1874">
        <f>IF(OR(Table2[[#This Row],[ Rural-Urban Continuum Code   2013]]=7,Table2[[#This Row],[ Rural-Urban Continuum Code   2013]]=8,Table2[[#This Row],[ Rural-Urban Continuum Code   2013]]=9),1,0)</f>
        <v>0</v>
      </c>
      <c r="I1874">
        <v>0.18</v>
      </c>
      <c r="J1874">
        <v>7.0000000000000007E-2</v>
      </c>
      <c r="K1874" s="17">
        <f>Table1[[#This Row],[Median Income 2018]]</f>
        <v>83210</v>
      </c>
      <c r="L1874">
        <f>(Table1[[#This Row],[Hospital Beds 2018]]/Table1[[#This Row],[Population Estimate 2018]])*1000</f>
        <v>1.1252894687677863</v>
      </c>
      <c r="M1874" s="1">
        <v>0.84</v>
      </c>
      <c r="N1874">
        <f>Table1[[#This Row],[Population Estimate 2018]]</f>
        <v>230163</v>
      </c>
      <c r="O1874" t="str" cm="1">
        <f t="array" ref="O1874">_xlfn.IFS(Table2[[#This Row],[ Rural-Urban Continuum Code   2014]]=1,"Urban",Table2[[#This Row],[ Rural-Urban Continuum Code   2015]]=1, "Suburban",Table2[[#This Row],[ Rural-Urban Continuum Code   2016]]=1,"Rural")</f>
        <v>Urban</v>
      </c>
    </row>
    <row r="1875" spans="1:15" x14ac:dyDescent="0.3">
      <c r="A1875">
        <v>1879</v>
      </c>
      <c r="B1875" t="s">
        <v>1203</v>
      </c>
      <c r="C1875" t="s">
        <v>1224</v>
      </c>
      <c r="D1875" t="s">
        <v>21</v>
      </c>
      <c r="E1875">
        <v>2</v>
      </c>
      <c r="F1875">
        <f>IF(OR(Table2[[#This Row],[ Rural-Urban Continuum Code   2013]]=1,Table2[[#This Row],[ Rural-Urban Continuum Code   2013]]=2,Table2[[#This Row],[ Rural-Urban Continuum Code   2013]]=3),1,0)</f>
        <v>1</v>
      </c>
      <c r="G1875">
        <f>IF(OR(Table2[[#This Row],[ Rural-Urban Continuum Code   2013]]=4,Table2[[#This Row],[ Rural-Urban Continuum Code   2013]]=5,Table2[[#This Row],[ Rural-Urban Continuum Code   2013]]=6),1,0)</f>
        <v>0</v>
      </c>
      <c r="H1875">
        <f>IF(OR(Table2[[#This Row],[ Rural-Urban Continuum Code   2013]]=7,Table2[[#This Row],[ Rural-Urban Continuum Code   2013]]=8,Table2[[#This Row],[ Rural-Urban Continuum Code   2013]]=9),1,0)</f>
        <v>0</v>
      </c>
      <c r="I1875">
        <v>0.17</v>
      </c>
      <c r="J1875">
        <v>0.05</v>
      </c>
      <c r="K1875" s="17">
        <f>Table1[[#This Row],[Median Income 2018]]</f>
        <v>63297</v>
      </c>
      <c r="L1875">
        <f>(Table1[[#This Row],[Hospital Beds 2018]]/Table1[[#This Row],[Population Estimate 2018]])*1000</f>
        <v>5.6710653363373034</v>
      </c>
      <c r="M1875" s="1">
        <v>0.85</v>
      </c>
      <c r="N1875">
        <f>Table1[[#This Row],[Population Estimate 2018]]</f>
        <v>155350</v>
      </c>
      <c r="O1875" t="str" cm="1">
        <f t="array" ref="O1875">_xlfn.IFS(Table2[[#This Row],[ Rural-Urban Continuum Code   2014]]=1,"Urban",Table2[[#This Row],[ Rural-Urban Continuum Code   2015]]=1, "Suburban",Table2[[#This Row],[ Rural-Urban Continuum Code   2016]]=1,"Rural")</f>
        <v>Urban</v>
      </c>
    </row>
    <row r="1876" spans="1:15" x14ac:dyDescent="0.3">
      <c r="A1876">
        <v>1880</v>
      </c>
      <c r="B1876" t="s">
        <v>1203</v>
      </c>
      <c r="C1876" t="s">
        <v>1225</v>
      </c>
      <c r="D1876" t="s">
        <v>21</v>
      </c>
      <c r="E1876">
        <v>2</v>
      </c>
      <c r="F1876">
        <f>IF(OR(Table2[[#This Row],[ Rural-Urban Continuum Code   2013]]=1,Table2[[#This Row],[ Rural-Urban Continuum Code   2013]]=2,Table2[[#This Row],[ Rural-Urban Continuum Code   2013]]=3),1,0)</f>
        <v>1</v>
      </c>
      <c r="G1876">
        <f>IF(OR(Table2[[#This Row],[ Rural-Urban Continuum Code   2013]]=4,Table2[[#This Row],[ Rural-Urban Continuum Code   2013]]=5,Table2[[#This Row],[ Rural-Urban Continuum Code   2013]]=6),1,0)</f>
        <v>0</v>
      </c>
      <c r="H1876">
        <f>IF(OR(Table2[[#This Row],[ Rural-Urban Continuum Code   2013]]=7,Table2[[#This Row],[ Rural-Urban Continuum Code   2013]]=8,Table2[[#This Row],[ Rural-Urban Continuum Code   2013]]=9),1,0)</f>
        <v>0</v>
      </c>
      <c r="I1876">
        <v>0.22</v>
      </c>
      <c r="J1876">
        <v>7.0000000000000007E-2</v>
      </c>
      <c r="K1876" s="17">
        <f>Table1[[#This Row],[Median Income 2018]]</f>
        <v>57757</v>
      </c>
      <c r="L1876">
        <f>(Table1[[#This Row],[Hospital Beds 2018]]/Table1[[#This Row],[Population Estimate 2018]])*1000</f>
        <v>1.286297713605814</v>
      </c>
      <c r="M1876" s="1">
        <v>0.78</v>
      </c>
      <c r="N1876">
        <f>Table1[[#This Row],[Population Estimate 2018]]</f>
        <v>31097</v>
      </c>
      <c r="O1876" t="str" cm="1">
        <f t="array" ref="O1876">_xlfn.IFS(Table2[[#This Row],[ Rural-Urban Continuum Code   2014]]=1,"Urban",Table2[[#This Row],[ Rural-Urban Continuum Code   2015]]=1, "Suburban",Table2[[#This Row],[ Rural-Urban Continuum Code   2016]]=1,"Rural")</f>
        <v>Urban</v>
      </c>
    </row>
    <row r="1877" spans="1:15" x14ac:dyDescent="0.3">
      <c r="A1877">
        <v>1881</v>
      </c>
      <c r="B1877" t="s">
        <v>1203</v>
      </c>
      <c r="C1877" t="s">
        <v>560</v>
      </c>
      <c r="D1877" t="s">
        <v>21</v>
      </c>
      <c r="E1877">
        <v>6</v>
      </c>
      <c r="F1877">
        <f>IF(OR(Table2[[#This Row],[ Rural-Urban Continuum Code   2013]]=1,Table2[[#This Row],[ Rural-Urban Continuum Code   2013]]=2,Table2[[#This Row],[ Rural-Urban Continuum Code   2013]]=3),1,0)</f>
        <v>0</v>
      </c>
      <c r="G1877">
        <f>IF(OR(Table2[[#This Row],[ Rural-Urban Continuum Code   2013]]=4,Table2[[#This Row],[ Rural-Urban Continuum Code   2013]]=5,Table2[[#This Row],[ Rural-Urban Continuum Code   2013]]=6),1,0)</f>
        <v>1</v>
      </c>
      <c r="H1877">
        <f>IF(OR(Table2[[#This Row],[ Rural-Urban Continuum Code   2013]]=7,Table2[[#This Row],[ Rural-Urban Continuum Code   2013]]=8,Table2[[#This Row],[ Rural-Urban Continuum Code   2013]]=9),1,0)</f>
        <v>0</v>
      </c>
      <c r="I1877">
        <v>0.21</v>
      </c>
      <c r="J1877">
        <v>0.08</v>
      </c>
      <c r="K1877" s="17">
        <f>Table1[[#This Row],[Median Income 2018]]</f>
        <v>50190</v>
      </c>
      <c r="L1877">
        <f>(Table1[[#This Row],[Hospital Beds 2018]]/Table1[[#This Row],[Population Estimate 2018]])*1000</f>
        <v>8.0951317552478788</v>
      </c>
      <c r="M1877" s="1">
        <v>0.82</v>
      </c>
      <c r="N1877">
        <f>Table1[[#This Row],[Population Estimate 2018]]</f>
        <v>17912</v>
      </c>
      <c r="O1877" t="str" cm="1">
        <f t="array" ref="O187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78" spans="1:15" x14ac:dyDescent="0.3">
      <c r="A1878">
        <v>1882</v>
      </c>
      <c r="B1878" t="s">
        <v>1203</v>
      </c>
      <c r="C1878" t="s">
        <v>1226</v>
      </c>
      <c r="D1878" t="s">
        <v>21</v>
      </c>
      <c r="E1878">
        <v>6</v>
      </c>
      <c r="F1878">
        <f>IF(OR(Table2[[#This Row],[ Rural-Urban Continuum Code   2013]]=1,Table2[[#This Row],[ Rural-Urban Continuum Code   2013]]=2,Table2[[#This Row],[ Rural-Urban Continuum Code   2013]]=3),1,0)</f>
        <v>0</v>
      </c>
      <c r="G1878">
        <f>IF(OR(Table2[[#This Row],[ Rural-Urban Continuum Code   2013]]=4,Table2[[#This Row],[ Rural-Urban Continuum Code   2013]]=5,Table2[[#This Row],[ Rural-Urban Continuum Code   2013]]=6),1,0)</f>
        <v>1</v>
      </c>
      <c r="H1878">
        <f>IF(OR(Table2[[#This Row],[ Rural-Urban Continuum Code   2013]]=7,Table2[[#This Row],[ Rural-Urban Continuum Code   2013]]=8,Table2[[#This Row],[ Rural-Urban Continuum Code   2013]]=9),1,0)</f>
        <v>0</v>
      </c>
      <c r="I1878">
        <v>0.19</v>
      </c>
      <c r="J1878">
        <v>7.0000000000000007E-2</v>
      </c>
      <c r="K1878" s="17">
        <f>Table1[[#This Row],[Median Income 2018]]</f>
        <v>54184</v>
      </c>
      <c r="L1878">
        <f>(Table1[[#This Row],[Hospital Beds 2018]]/Table1[[#This Row],[Population Estimate 2018]])*1000</f>
        <v>0</v>
      </c>
      <c r="M1878" s="1">
        <v>0.78</v>
      </c>
      <c r="N1878">
        <f>Table1[[#This Row],[Population Estimate 2018]]</f>
        <v>34300</v>
      </c>
      <c r="O1878" t="str" cm="1">
        <f t="array" ref="O187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79" spans="1:15" x14ac:dyDescent="0.3">
      <c r="A1879">
        <v>1883</v>
      </c>
      <c r="B1879" t="s">
        <v>1203</v>
      </c>
      <c r="C1879" t="s">
        <v>602</v>
      </c>
      <c r="D1879" t="s">
        <v>21</v>
      </c>
      <c r="E1879">
        <v>4</v>
      </c>
      <c r="F1879">
        <f>IF(OR(Table2[[#This Row],[ Rural-Urban Continuum Code   2013]]=1,Table2[[#This Row],[ Rural-Urban Continuum Code   2013]]=2,Table2[[#This Row],[ Rural-Urban Continuum Code   2013]]=3),1,0)</f>
        <v>0</v>
      </c>
      <c r="G1879">
        <f>IF(OR(Table2[[#This Row],[ Rural-Urban Continuum Code   2013]]=4,Table2[[#This Row],[ Rural-Urban Continuum Code   2013]]=5,Table2[[#This Row],[ Rural-Urban Continuum Code   2013]]=6),1,0)</f>
        <v>1</v>
      </c>
      <c r="H1879">
        <f>IF(OR(Table2[[#This Row],[ Rural-Urban Continuum Code   2013]]=7,Table2[[#This Row],[ Rural-Urban Continuum Code   2013]]=8,Table2[[#This Row],[ Rural-Urban Continuum Code   2013]]=9),1,0)</f>
        <v>0</v>
      </c>
      <c r="I1879">
        <v>0.2</v>
      </c>
      <c r="J1879">
        <v>7.0000000000000007E-2</v>
      </c>
      <c r="K1879" s="17">
        <f>Table1[[#This Row],[Median Income 2018]]</f>
        <v>54862</v>
      </c>
      <c r="L1879">
        <f>(Table1[[#This Row],[Hospital Beds 2018]]/Table1[[#This Row],[Population Estimate 2018]])*1000</f>
        <v>6.273748381978371</v>
      </c>
      <c r="M1879" s="1">
        <v>0.84</v>
      </c>
      <c r="N1879">
        <f>Table1[[#This Row],[Population Estimate 2018]]</f>
        <v>95796</v>
      </c>
      <c r="O1879" t="str" cm="1">
        <f t="array" ref="O187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80" spans="1:15" x14ac:dyDescent="0.3">
      <c r="A1880">
        <v>1884</v>
      </c>
      <c r="B1880" t="s">
        <v>1203</v>
      </c>
      <c r="C1880" t="s">
        <v>869</v>
      </c>
      <c r="D1880" t="s">
        <v>58</v>
      </c>
      <c r="E1880">
        <v>1</v>
      </c>
      <c r="F1880">
        <f>IF(OR(Table2[[#This Row],[ Rural-Urban Continuum Code   2013]]=1,Table2[[#This Row],[ Rural-Urban Continuum Code   2013]]=2,Table2[[#This Row],[ Rural-Urban Continuum Code   2013]]=3),1,0)</f>
        <v>1</v>
      </c>
      <c r="G1880">
        <f>IF(OR(Table2[[#This Row],[ Rural-Urban Continuum Code   2013]]=4,Table2[[#This Row],[ Rural-Urban Continuum Code   2013]]=5,Table2[[#This Row],[ Rural-Urban Continuum Code   2013]]=6),1,0)</f>
        <v>0</v>
      </c>
      <c r="H1880">
        <f>IF(OR(Table2[[#This Row],[ Rural-Urban Continuum Code   2013]]=7,Table2[[#This Row],[ Rural-Urban Continuum Code   2013]]=8,Table2[[#This Row],[ Rural-Urban Continuum Code   2013]]=9),1,0)</f>
        <v>0</v>
      </c>
      <c r="I1880">
        <v>0.17</v>
      </c>
      <c r="J1880">
        <v>0.04</v>
      </c>
      <c r="K1880" s="17">
        <f>Table1[[#This Row],[Median Income 2018]]</f>
        <v>100075</v>
      </c>
      <c r="L1880">
        <f>(Table1[[#This Row],[Hospital Beds 2018]]/Table1[[#This Row],[Population Estimate 2018]])*1000</f>
        <v>2.7574230652632887</v>
      </c>
      <c r="M1880" s="1">
        <v>0.85</v>
      </c>
      <c r="N1880">
        <f>Table1[[#This Row],[Population Estimate 2018]]</f>
        <v>1481093</v>
      </c>
      <c r="O1880" t="str" cm="1">
        <f t="array" ref="O1880">_xlfn.IFS(Table2[[#This Row],[ Rural-Urban Continuum Code   2014]]=1,"Urban",Table2[[#This Row],[ Rural-Urban Continuum Code   2015]]=1, "Suburban",Table2[[#This Row],[ Rural-Urban Continuum Code   2016]]=1,"Rural")</f>
        <v>Urban</v>
      </c>
    </row>
    <row r="1881" spans="1:15" x14ac:dyDescent="0.3">
      <c r="A1881">
        <v>1885</v>
      </c>
      <c r="B1881" t="s">
        <v>1203</v>
      </c>
      <c r="C1881" t="s">
        <v>603</v>
      </c>
      <c r="D1881" t="s">
        <v>21</v>
      </c>
      <c r="E1881">
        <v>4</v>
      </c>
      <c r="F1881">
        <f>IF(OR(Table2[[#This Row],[ Rural-Urban Continuum Code   2013]]=1,Table2[[#This Row],[ Rural-Urban Continuum Code   2013]]=2,Table2[[#This Row],[ Rural-Urban Continuum Code   2013]]=3),1,0)</f>
        <v>0</v>
      </c>
      <c r="G1881">
        <f>IF(OR(Table2[[#This Row],[ Rural-Urban Continuum Code   2013]]=4,Table2[[#This Row],[ Rural-Urban Continuum Code   2013]]=5,Table2[[#This Row],[ Rural-Urban Continuum Code   2013]]=6),1,0)</f>
        <v>1</v>
      </c>
      <c r="H1881">
        <f>IF(OR(Table2[[#This Row],[ Rural-Urban Continuum Code   2013]]=7,Table2[[#This Row],[ Rural-Urban Continuum Code   2013]]=8,Table2[[#This Row],[ Rural-Urban Continuum Code   2013]]=9),1,0)</f>
        <v>0</v>
      </c>
      <c r="I1881">
        <v>0.19</v>
      </c>
      <c r="J1881">
        <v>0.06</v>
      </c>
      <c r="K1881" s="17">
        <f>Table1[[#This Row],[Median Income 2018]]</f>
        <v>51985</v>
      </c>
      <c r="L1881">
        <f>(Table1[[#This Row],[Hospital Beds 2018]]/Table1[[#This Row],[Population Estimate 2018]])*1000</f>
        <v>1.7748814538133462</v>
      </c>
      <c r="M1881" s="1">
        <v>0.83</v>
      </c>
      <c r="N1881">
        <f>Table1[[#This Row],[Population Estimate 2018]]</f>
        <v>75498</v>
      </c>
      <c r="O1881" t="str" cm="1">
        <f t="array" ref="O188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82" spans="1:15" x14ac:dyDescent="0.3">
      <c r="A1882">
        <v>1886</v>
      </c>
      <c r="B1882" t="s">
        <v>1203</v>
      </c>
      <c r="C1882" t="s">
        <v>1227</v>
      </c>
      <c r="D1882" t="s">
        <v>21</v>
      </c>
      <c r="E1882">
        <v>2</v>
      </c>
      <c r="F1882">
        <f>IF(OR(Table2[[#This Row],[ Rural-Urban Continuum Code   2013]]=1,Table2[[#This Row],[ Rural-Urban Continuum Code   2013]]=2,Table2[[#This Row],[ Rural-Urban Continuum Code   2013]]=3),1,0)</f>
        <v>1</v>
      </c>
      <c r="G1882">
        <f>IF(OR(Table2[[#This Row],[ Rural-Urban Continuum Code   2013]]=4,Table2[[#This Row],[ Rural-Urban Continuum Code   2013]]=5,Table2[[#This Row],[ Rural-Urban Continuum Code   2013]]=6),1,0)</f>
        <v>0</v>
      </c>
      <c r="H1882">
        <f>IF(OR(Table2[[#This Row],[ Rural-Urban Continuum Code   2013]]=7,Table2[[#This Row],[ Rural-Urban Continuum Code   2013]]=8,Table2[[#This Row],[ Rural-Urban Continuum Code   2013]]=9),1,0)</f>
        <v>0</v>
      </c>
      <c r="I1882">
        <v>0.2</v>
      </c>
      <c r="J1882">
        <v>0.08</v>
      </c>
      <c r="K1882" s="17">
        <f>Table1[[#This Row],[Median Income 2018]]</f>
        <v>60309</v>
      </c>
      <c r="L1882">
        <f>(Table1[[#This Row],[Hospital Beds 2018]]/Table1[[#This Row],[Population Estimate 2018]])*1000</f>
        <v>0</v>
      </c>
      <c r="M1882" s="1">
        <v>0.83</v>
      </c>
      <c r="N1882">
        <f>Table1[[#This Row],[Population Estimate 2018]]</f>
        <v>48560</v>
      </c>
      <c r="O1882" t="str" cm="1">
        <f t="array" ref="O1882">_xlfn.IFS(Table2[[#This Row],[ Rural-Urban Continuum Code   2014]]=1,"Urban",Table2[[#This Row],[ Rural-Urban Continuum Code   2015]]=1, "Suburban",Table2[[#This Row],[ Rural-Urban Continuum Code   2016]]=1,"Rural")</f>
        <v>Urban</v>
      </c>
    </row>
    <row r="1883" spans="1:15" x14ac:dyDescent="0.3">
      <c r="A1883">
        <v>1887</v>
      </c>
      <c r="B1883" t="s">
        <v>1203</v>
      </c>
      <c r="C1883" t="s">
        <v>1228</v>
      </c>
      <c r="D1883" t="s">
        <v>21</v>
      </c>
      <c r="E1883">
        <v>3</v>
      </c>
      <c r="F1883">
        <f>IF(OR(Table2[[#This Row],[ Rural-Urban Continuum Code   2013]]=1,Table2[[#This Row],[ Rural-Urban Continuum Code   2013]]=2,Table2[[#This Row],[ Rural-Urban Continuum Code   2013]]=3),1,0)</f>
        <v>1</v>
      </c>
      <c r="G1883">
        <f>IF(OR(Table2[[#This Row],[ Rural-Urban Continuum Code   2013]]=4,Table2[[#This Row],[ Rural-Urban Continuum Code   2013]]=5,Table2[[#This Row],[ Rural-Urban Continuum Code   2013]]=6),1,0)</f>
        <v>0</v>
      </c>
      <c r="H1883">
        <f>IF(OR(Table2[[#This Row],[ Rural-Urban Continuum Code   2013]]=7,Table2[[#This Row],[ Rural-Urban Continuum Code   2013]]=8,Table2[[#This Row],[ Rural-Urban Continuum Code   2013]]=9),1,0)</f>
        <v>0</v>
      </c>
      <c r="I1883">
        <v>0.14000000000000001</v>
      </c>
      <c r="J1883">
        <v>0.04</v>
      </c>
      <c r="K1883" s="17">
        <f>Table1[[#This Row],[Median Income 2018]]</f>
        <v>57383</v>
      </c>
      <c r="L1883">
        <f>(Table1[[#This Row],[Hospital Beds 2018]]/Table1[[#This Row],[Population Estimate 2018]])*1000</f>
        <v>1.5467979337114395</v>
      </c>
      <c r="M1883" s="1">
        <v>0.75</v>
      </c>
      <c r="N1883">
        <f>Table1[[#This Row],[Population Estimate 2018]]</f>
        <v>102793</v>
      </c>
      <c r="O1883" t="str" cm="1">
        <f t="array" ref="O1883">_xlfn.IFS(Table2[[#This Row],[ Rural-Urban Continuum Code   2014]]=1,"Urban",Table2[[#This Row],[ Rural-Urban Continuum Code   2015]]=1, "Suburban",Table2[[#This Row],[ Rural-Urban Continuum Code   2016]]=1,"Rural")</f>
        <v>Urban</v>
      </c>
    </row>
    <row r="1884" spans="1:15" x14ac:dyDescent="0.3">
      <c r="A1884">
        <v>1888</v>
      </c>
      <c r="B1884" t="s">
        <v>1203</v>
      </c>
      <c r="C1884" t="s">
        <v>1229</v>
      </c>
      <c r="D1884" t="s">
        <v>21</v>
      </c>
      <c r="E1884">
        <v>3</v>
      </c>
      <c r="F1884">
        <f>IF(OR(Table2[[#This Row],[ Rural-Urban Continuum Code   2013]]=1,Table2[[#This Row],[ Rural-Urban Continuum Code   2013]]=2,Table2[[#This Row],[ Rural-Urban Continuum Code   2013]]=3),1,0)</f>
        <v>1</v>
      </c>
      <c r="G1884">
        <f>IF(OR(Table2[[#This Row],[ Rural-Urban Continuum Code   2013]]=4,Table2[[#This Row],[ Rural-Urban Continuum Code   2013]]=5,Table2[[#This Row],[ Rural-Urban Continuum Code   2013]]=6),1,0)</f>
        <v>0</v>
      </c>
      <c r="H1884">
        <f>IF(OR(Table2[[#This Row],[ Rural-Urban Continuum Code   2013]]=7,Table2[[#This Row],[ Rural-Urban Continuum Code   2013]]=8,Table2[[#This Row],[ Rural-Urban Continuum Code   2013]]=9),1,0)</f>
        <v>0</v>
      </c>
      <c r="I1884">
        <v>0.2</v>
      </c>
      <c r="J1884">
        <v>0.05</v>
      </c>
      <c r="K1884" s="17">
        <f>Table1[[#This Row],[Median Income 2018]]</f>
        <v>63073</v>
      </c>
      <c r="L1884">
        <f>(Table1[[#This Row],[Hospital Beds 2018]]/Table1[[#This Row],[Population Estimate 2018]])*1000</f>
        <v>1.5677579381743458</v>
      </c>
      <c r="M1884" s="1">
        <v>0.8</v>
      </c>
      <c r="N1884">
        <f>Table1[[#This Row],[Population Estimate 2018]]</f>
        <v>178599</v>
      </c>
      <c r="O1884" t="str" cm="1">
        <f t="array" ref="O1884">_xlfn.IFS(Table2[[#This Row],[ Rural-Urban Continuum Code   2014]]=1,"Urban",Table2[[#This Row],[ Rural-Urban Continuum Code   2015]]=1, "Suburban",Table2[[#This Row],[ Rural-Urban Continuum Code   2016]]=1,"Rural")</f>
        <v>Urban</v>
      </c>
    </row>
    <row r="1885" spans="1:15" x14ac:dyDescent="0.3">
      <c r="A1885">
        <v>1889</v>
      </c>
      <c r="B1885" t="s">
        <v>1203</v>
      </c>
      <c r="C1885" t="s">
        <v>471</v>
      </c>
      <c r="D1885" t="s">
        <v>21</v>
      </c>
      <c r="E1885">
        <v>3</v>
      </c>
      <c r="F1885">
        <f>IF(OR(Table2[[#This Row],[ Rural-Urban Continuum Code   2013]]=1,Table2[[#This Row],[ Rural-Urban Continuum Code   2013]]=2,Table2[[#This Row],[ Rural-Urban Continuum Code   2013]]=3),1,0)</f>
        <v>1</v>
      </c>
      <c r="G1885">
        <f>IF(OR(Table2[[#This Row],[ Rural-Urban Continuum Code   2013]]=4,Table2[[#This Row],[ Rural-Urban Continuum Code   2013]]=5,Table2[[#This Row],[ Rural-Urban Continuum Code   2013]]=6),1,0)</f>
        <v>0</v>
      </c>
      <c r="H1885">
        <f>IF(OR(Table2[[#This Row],[ Rural-Urban Continuum Code   2013]]=7,Table2[[#This Row],[ Rural-Urban Continuum Code   2013]]=8,Table2[[#This Row],[ Rural-Urban Continuum Code   2013]]=9),1,0)</f>
        <v>0</v>
      </c>
      <c r="I1885">
        <v>0.22</v>
      </c>
      <c r="J1885">
        <v>7.0000000000000007E-2</v>
      </c>
      <c r="K1885" s="17">
        <f>Table1[[#This Row],[Median Income 2018]]</f>
        <v>56694</v>
      </c>
      <c r="L1885">
        <f>(Table1[[#This Row],[Hospital Beds 2018]]/Table1[[#This Row],[Population Estimate 2018]])*1000</f>
        <v>5.4306387613786669</v>
      </c>
      <c r="M1885" s="1">
        <v>0.82</v>
      </c>
      <c r="N1885">
        <f>Table1[[#This Row],[Population Estimate 2018]]</f>
        <v>64265</v>
      </c>
      <c r="O1885" t="str" cm="1">
        <f t="array" ref="O1885">_xlfn.IFS(Table2[[#This Row],[ Rural-Urban Continuum Code   2014]]=1,"Urban",Table2[[#This Row],[ Rural-Urban Continuum Code   2015]]=1, "Suburban",Table2[[#This Row],[ Rural-Urban Continuum Code   2016]]=1,"Rural")</f>
        <v>Urban</v>
      </c>
    </row>
    <row r="1886" spans="1:15" x14ac:dyDescent="0.3">
      <c r="A1886">
        <v>1890</v>
      </c>
      <c r="B1886" t="s">
        <v>1203</v>
      </c>
      <c r="C1886" t="s">
        <v>86</v>
      </c>
      <c r="D1886" t="s">
        <v>21</v>
      </c>
      <c r="E1886">
        <v>3</v>
      </c>
      <c r="F1886">
        <f>IF(OR(Table2[[#This Row],[ Rural-Urban Continuum Code   2013]]=1,Table2[[#This Row],[ Rural-Urban Continuum Code   2013]]=2,Table2[[#This Row],[ Rural-Urban Continuum Code   2013]]=3),1,0)</f>
        <v>1</v>
      </c>
      <c r="G1886">
        <f>IF(OR(Table2[[#This Row],[ Rural-Urban Continuum Code   2013]]=4,Table2[[#This Row],[ Rural-Urban Continuum Code   2013]]=5,Table2[[#This Row],[ Rural-Urban Continuum Code   2013]]=6),1,0)</f>
        <v>0</v>
      </c>
      <c r="H1886">
        <f>IF(OR(Table2[[#This Row],[ Rural-Urban Continuum Code   2013]]=7,Table2[[#This Row],[ Rural-Urban Continuum Code   2013]]=8,Table2[[#This Row],[ Rural-Urban Continuum Code   2013]]=9),1,0)</f>
        <v>0</v>
      </c>
      <c r="I1886">
        <v>0.19</v>
      </c>
      <c r="J1886">
        <v>7.0000000000000007E-2</v>
      </c>
      <c r="K1886" s="17">
        <f>Table1[[#This Row],[Median Income 2018]]</f>
        <v>55913</v>
      </c>
      <c r="L1886">
        <f>(Table1[[#This Row],[Hospital Beds 2018]]/Table1[[#This Row],[Population Estimate 2018]])*1000</f>
        <v>0</v>
      </c>
      <c r="M1886" s="1">
        <v>0.8</v>
      </c>
      <c r="N1886">
        <f>Table1[[#This Row],[Population Estimate 2018]]</f>
        <v>61197</v>
      </c>
      <c r="O1886" t="str" cm="1">
        <f t="array" ref="O1886">_xlfn.IFS(Table2[[#This Row],[ Rural-Urban Continuum Code   2014]]=1,"Urban",Table2[[#This Row],[ Rural-Urban Continuum Code   2015]]=1, "Suburban",Table2[[#This Row],[ Rural-Urban Continuum Code   2016]]=1,"Rural")</f>
        <v>Urban</v>
      </c>
    </row>
    <row r="1887" spans="1:15" x14ac:dyDescent="0.3">
      <c r="A1887">
        <v>1891</v>
      </c>
      <c r="B1887" t="s">
        <v>1203</v>
      </c>
      <c r="C1887" t="s">
        <v>472</v>
      </c>
      <c r="D1887" t="s">
        <v>21</v>
      </c>
      <c r="E1887">
        <v>1</v>
      </c>
      <c r="F1887">
        <f>IF(OR(Table2[[#This Row],[ Rural-Urban Continuum Code   2013]]=1,Table2[[#This Row],[ Rural-Urban Continuum Code   2013]]=2,Table2[[#This Row],[ Rural-Urban Continuum Code   2013]]=3),1,0)</f>
        <v>1</v>
      </c>
      <c r="G1887">
        <f>IF(OR(Table2[[#This Row],[ Rural-Urban Continuum Code   2013]]=4,Table2[[#This Row],[ Rural-Urban Continuum Code   2013]]=5,Table2[[#This Row],[ Rural-Urban Continuum Code   2013]]=6),1,0)</f>
        <v>0</v>
      </c>
      <c r="H1887">
        <f>IF(OR(Table2[[#This Row],[ Rural-Urban Continuum Code   2013]]=7,Table2[[#This Row],[ Rural-Urban Continuum Code   2013]]=8,Table2[[#This Row],[ Rural-Urban Continuum Code   2013]]=9),1,0)</f>
        <v>0</v>
      </c>
      <c r="I1887">
        <v>0.19</v>
      </c>
      <c r="J1887">
        <v>7.0000000000000007E-2</v>
      </c>
      <c r="K1887" s="17">
        <f>Table1[[#This Row],[Median Income 2018]]</f>
        <v>61118</v>
      </c>
      <c r="L1887">
        <f>(Table1[[#This Row],[Hospital Beds 2018]]/Table1[[#This Row],[Population Estimate 2018]])*1000</f>
        <v>3.2088292769586073</v>
      </c>
      <c r="M1887" s="1">
        <v>0.86</v>
      </c>
      <c r="N1887">
        <f>Table1[[#This Row],[Population Estimate 2018]]</f>
        <v>90064</v>
      </c>
      <c r="O1887" t="str" cm="1">
        <f t="array" ref="O1887">_xlfn.IFS(Table2[[#This Row],[ Rural-Urban Continuum Code   2014]]=1,"Urban",Table2[[#This Row],[ Rural-Urban Continuum Code   2015]]=1, "Suburban",Table2[[#This Row],[ Rural-Urban Continuum Code   2016]]=1,"Rural")</f>
        <v>Urban</v>
      </c>
    </row>
    <row r="1888" spans="1:15" x14ac:dyDescent="0.3">
      <c r="A1888">
        <v>1892</v>
      </c>
      <c r="B1888" t="s">
        <v>1203</v>
      </c>
      <c r="C1888" t="s">
        <v>1230</v>
      </c>
      <c r="D1888" t="s">
        <v>21</v>
      </c>
      <c r="E1888">
        <v>1</v>
      </c>
      <c r="F1888">
        <f>IF(OR(Table2[[#This Row],[ Rural-Urban Continuum Code   2013]]=1,Table2[[#This Row],[ Rural-Urban Continuum Code   2013]]=2,Table2[[#This Row],[ Rural-Urban Continuum Code   2013]]=3),1,0)</f>
        <v>1</v>
      </c>
      <c r="G1888">
        <f>IF(OR(Table2[[#This Row],[ Rural-Urban Continuum Code   2013]]=4,Table2[[#This Row],[ Rural-Urban Continuum Code   2013]]=5,Table2[[#This Row],[ Rural-Urban Continuum Code   2013]]=6),1,0)</f>
        <v>0</v>
      </c>
      <c r="H1888">
        <f>IF(OR(Table2[[#This Row],[ Rural-Urban Continuum Code   2013]]=7,Table2[[#This Row],[ Rural-Urban Continuum Code   2013]]=8,Table2[[#This Row],[ Rural-Urban Continuum Code   2013]]=9),1,0)</f>
        <v>0</v>
      </c>
      <c r="I1888">
        <v>0.17</v>
      </c>
      <c r="J1888">
        <v>0.03</v>
      </c>
      <c r="K1888" s="17">
        <f>Table1[[#This Row],[Median Income 2018]]</f>
        <v>94521</v>
      </c>
      <c r="L1888">
        <f>(Table1[[#This Row],[Hospital Beds 2018]]/Table1[[#This Row],[Population Estimate 2018]])*1000</f>
        <v>3.641955659913271</v>
      </c>
      <c r="M1888" s="1">
        <v>0.83</v>
      </c>
      <c r="N1888">
        <f>Table1[[#This Row],[Population Estimate 2018]]</f>
        <v>967612</v>
      </c>
      <c r="O1888" t="str" cm="1">
        <f t="array" ref="O1888">_xlfn.IFS(Table2[[#This Row],[ Rural-Urban Continuum Code   2014]]=1,"Urban",Table2[[#This Row],[ Rural-Urban Continuum Code   2015]]=1, "Suburban",Table2[[#This Row],[ Rural-Urban Continuum Code   2016]]=1,"Rural")</f>
        <v>Urban</v>
      </c>
    </row>
    <row r="1889" spans="1:15" x14ac:dyDescent="0.3">
      <c r="A1889">
        <v>1893</v>
      </c>
      <c r="B1889" t="s">
        <v>1203</v>
      </c>
      <c r="C1889" t="s">
        <v>1231</v>
      </c>
      <c r="D1889" t="s">
        <v>21</v>
      </c>
      <c r="E1889">
        <v>6</v>
      </c>
      <c r="F1889">
        <f>IF(OR(Table2[[#This Row],[ Rural-Urban Continuum Code   2013]]=1,Table2[[#This Row],[ Rural-Urban Continuum Code   2013]]=2,Table2[[#This Row],[ Rural-Urban Continuum Code   2013]]=3),1,0)</f>
        <v>0</v>
      </c>
      <c r="G1889">
        <f>IF(OR(Table2[[#This Row],[ Rural-Urban Continuum Code   2013]]=4,Table2[[#This Row],[ Rural-Urban Continuum Code   2013]]=5,Table2[[#This Row],[ Rural-Urban Continuum Code   2013]]=6),1,0)</f>
        <v>1</v>
      </c>
      <c r="H1889">
        <f>IF(OR(Table2[[#This Row],[ Rural-Urban Continuum Code   2013]]=7,Table2[[#This Row],[ Rural-Urban Continuum Code   2013]]=8,Table2[[#This Row],[ Rural-Urban Continuum Code   2013]]=9),1,0)</f>
        <v>0</v>
      </c>
      <c r="I1889">
        <v>0.18</v>
      </c>
      <c r="J1889">
        <v>7.0000000000000007E-2</v>
      </c>
      <c r="K1889" s="17">
        <f>Table1[[#This Row],[Median Income 2018]]</f>
        <v>57709</v>
      </c>
      <c r="L1889">
        <f>(Table1[[#This Row],[Hospital Beds 2018]]/Table1[[#This Row],[Population Estimate 2018]])*1000</f>
        <v>1.8710240738430834</v>
      </c>
      <c r="M1889" s="1">
        <v>0.77</v>
      </c>
      <c r="N1889">
        <f>Table1[[#This Row],[Population Estimate 2018]]</f>
        <v>40085</v>
      </c>
      <c r="O1889" t="str" cm="1">
        <f t="array" ref="O188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90" spans="1:15" x14ac:dyDescent="0.3">
      <c r="A1890">
        <v>1894</v>
      </c>
      <c r="B1890" t="s">
        <v>1203</v>
      </c>
      <c r="C1890" t="s">
        <v>1232</v>
      </c>
      <c r="D1890" t="s">
        <v>21</v>
      </c>
      <c r="E1890">
        <v>1</v>
      </c>
      <c r="F1890">
        <f>IF(OR(Table2[[#This Row],[ Rural-Urban Continuum Code   2013]]=1,Table2[[#This Row],[ Rural-Urban Continuum Code   2013]]=2,Table2[[#This Row],[ Rural-Urban Continuum Code   2013]]=3),1,0)</f>
        <v>1</v>
      </c>
      <c r="G1890">
        <f>IF(OR(Table2[[#This Row],[ Rural-Urban Continuum Code   2013]]=4,Table2[[#This Row],[ Rural-Urban Continuum Code   2013]]=5,Table2[[#This Row],[ Rural-Urban Continuum Code   2013]]=6),1,0)</f>
        <v>0</v>
      </c>
      <c r="H1890">
        <f>IF(OR(Table2[[#This Row],[ Rural-Urban Continuum Code   2013]]=7,Table2[[#This Row],[ Rural-Urban Continuum Code   2013]]=8,Table2[[#This Row],[ Rural-Urban Continuum Code   2013]]=9),1,0)</f>
        <v>0</v>
      </c>
      <c r="I1890">
        <v>0.21</v>
      </c>
      <c r="J1890">
        <v>0.06</v>
      </c>
      <c r="K1890" s="17">
        <f>Table1[[#This Row],[Median Income 2018]]</f>
        <v>51089</v>
      </c>
      <c r="L1890">
        <f>(Table1[[#This Row],[Hospital Beds 2018]]/Table1[[#This Row],[Population Estimate 2018]])*1000</f>
        <v>7.6083893563061071</v>
      </c>
      <c r="M1890" s="1">
        <v>0.78</v>
      </c>
      <c r="N1890">
        <f>Table1[[#This Row],[Population Estimate 2018]]</f>
        <v>24841</v>
      </c>
      <c r="O1890" t="str" cm="1">
        <f t="array" ref="O1890">_xlfn.IFS(Table2[[#This Row],[ Rural-Urban Continuum Code   2014]]=1,"Urban",Table2[[#This Row],[ Rural-Urban Continuum Code   2015]]=1, "Suburban",Table2[[#This Row],[ Rural-Urban Continuum Code   2016]]=1,"Rural")</f>
        <v>Urban</v>
      </c>
    </row>
    <row r="1891" spans="1:15" x14ac:dyDescent="0.3">
      <c r="A1891">
        <v>1895</v>
      </c>
      <c r="B1891" t="s">
        <v>1233</v>
      </c>
      <c r="C1891" t="s">
        <v>1234</v>
      </c>
      <c r="D1891" t="s">
        <v>21</v>
      </c>
      <c r="E1891">
        <v>3</v>
      </c>
      <c r="F1891">
        <f>IF(OR(Table2[[#This Row],[ Rural-Urban Continuum Code   2013]]=1,Table2[[#This Row],[ Rural-Urban Continuum Code   2013]]=2,Table2[[#This Row],[ Rural-Urban Continuum Code   2013]]=3),1,0)</f>
        <v>1</v>
      </c>
      <c r="G1891">
        <f>IF(OR(Table2[[#This Row],[ Rural-Urban Continuum Code   2013]]=4,Table2[[#This Row],[ Rural-Urban Continuum Code   2013]]=5,Table2[[#This Row],[ Rural-Urban Continuum Code   2013]]=6),1,0)</f>
        <v>0</v>
      </c>
      <c r="H1891">
        <f>IF(OR(Table2[[#This Row],[ Rural-Urban Continuum Code   2013]]=7,Table2[[#This Row],[ Rural-Urban Continuum Code   2013]]=8,Table2[[#This Row],[ Rural-Urban Continuum Code   2013]]=9),1,0)</f>
        <v>0</v>
      </c>
      <c r="I1891">
        <v>0.17</v>
      </c>
      <c r="J1891">
        <v>0.06</v>
      </c>
      <c r="K1891" s="17">
        <f>Table1[[#This Row],[Median Income 2018]]</f>
        <v>50480</v>
      </c>
      <c r="L1891">
        <f>(Table1[[#This Row],[Hospital Beds 2018]]/Table1[[#This Row],[Population Estimate 2018]])*1000</f>
        <v>1.1836381552068063</v>
      </c>
      <c r="M1891" s="1">
        <v>0.83</v>
      </c>
      <c r="N1891">
        <f>Table1[[#This Row],[Population Estimate 2018]]</f>
        <v>166436</v>
      </c>
      <c r="O1891" t="str" cm="1">
        <f t="array" ref="O1891">_xlfn.IFS(Table2[[#This Row],[ Rural-Urban Continuum Code   2014]]=1,"Urban",Table2[[#This Row],[ Rural-Urban Continuum Code   2015]]=1, "Suburban",Table2[[#This Row],[ Rural-Urban Continuum Code   2016]]=1,"Rural")</f>
        <v>Urban</v>
      </c>
    </row>
    <row r="1892" spans="1:15" x14ac:dyDescent="0.3">
      <c r="A1892">
        <v>1896</v>
      </c>
      <c r="B1892" t="s">
        <v>1233</v>
      </c>
      <c r="C1892" t="s">
        <v>517</v>
      </c>
      <c r="D1892" t="s">
        <v>21</v>
      </c>
      <c r="E1892">
        <v>2</v>
      </c>
      <c r="F1892">
        <f>IF(OR(Table2[[#This Row],[ Rural-Urban Continuum Code   2013]]=1,Table2[[#This Row],[ Rural-Urban Continuum Code   2013]]=2,Table2[[#This Row],[ Rural-Urban Continuum Code   2013]]=3),1,0)</f>
        <v>1</v>
      </c>
      <c r="G1892">
        <f>IF(OR(Table2[[#This Row],[ Rural-Urban Continuum Code   2013]]=4,Table2[[#This Row],[ Rural-Urban Continuum Code   2013]]=5,Table2[[#This Row],[ Rural-Urban Continuum Code   2013]]=6),1,0)</f>
        <v>0</v>
      </c>
      <c r="H1892">
        <f>IF(OR(Table2[[#This Row],[ Rural-Urban Continuum Code   2013]]=7,Table2[[#This Row],[ Rural-Urban Continuum Code   2013]]=8,Table2[[#This Row],[ Rural-Urban Continuum Code   2013]]=9),1,0)</f>
        <v>0</v>
      </c>
      <c r="I1892">
        <v>0.2</v>
      </c>
      <c r="J1892">
        <v>0.06</v>
      </c>
      <c r="K1892" s="17">
        <f>Table1[[#This Row],[Median Income 2018]]</f>
        <v>49138</v>
      </c>
      <c r="L1892">
        <f>(Table1[[#This Row],[Hospital Beds 2018]]/Table1[[#This Row],[Population Estimate 2018]])*1000</f>
        <v>0</v>
      </c>
      <c r="M1892" s="1">
        <v>0.8</v>
      </c>
      <c r="N1892">
        <f>Table1[[#This Row],[Population Estimate 2018]]</f>
        <v>37353</v>
      </c>
      <c r="O1892" t="str" cm="1">
        <f t="array" ref="O1892">_xlfn.IFS(Table2[[#This Row],[ Rural-Urban Continuum Code   2014]]=1,"Urban",Table2[[#This Row],[ Rural-Urban Continuum Code   2015]]=1, "Suburban",Table2[[#This Row],[ Rural-Urban Continuum Code   2016]]=1,"Rural")</f>
        <v>Urban</v>
      </c>
    </row>
    <row r="1893" spans="1:15" x14ac:dyDescent="0.3">
      <c r="A1893">
        <v>1897</v>
      </c>
      <c r="B1893" t="s">
        <v>1233</v>
      </c>
      <c r="C1893" t="s">
        <v>1235</v>
      </c>
      <c r="D1893" t="s">
        <v>21</v>
      </c>
      <c r="E1893">
        <v>9</v>
      </c>
      <c r="F1893">
        <f>IF(OR(Table2[[#This Row],[ Rural-Urban Continuum Code   2013]]=1,Table2[[#This Row],[ Rural-Urban Continuum Code   2013]]=2,Table2[[#This Row],[ Rural-Urban Continuum Code   2013]]=3),1,0)</f>
        <v>0</v>
      </c>
      <c r="G1893">
        <f>IF(OR(Table2[[#This Row],[ Rural-Urban Continuum Code   2013]]=4,Table2[[#This Row],[ Rural-Urban Continuum Code   2013]]=5,Table2[[#This Row],[ Rural-Urban Continuum Code   2013]]=6),1,0)</f>
        <v>0</v>
      </c>
      <c r="H1893">
        <f>IF(OR(Table2[[#This Row],[ Rural-Urban Continuum Code   2013]]=7,Table2[[#This Row],[ Rural-Urban Continuum Code   2013]]=8,Table2[[#This Row],[ Rural-Urban Continuum Code   2013]]=9),1,0)</f>
        <v>1</v>
      </c>
      <c r="I1893">
        <v>0.27</v>
      </c>
      <c r="J1893">
        <v>0.08</v>
      </c>
      <c r="K1893" s="17">
        <f>Table1[[#This Row],[Median Income 2018]]</f>
        <v>39735</v>
      </c>
      <c r="L1893">
        <f>(Table1[[#This Row],[Hospital Beds 2018]]/Table1[[#This Row],[Population Estimate 2018]])*1000</f>
        <v>2.2399426574679691</v>
      </c>
      <c r="M1893" s="1">
        <v>0.76</v>
      </c>
      <c r="N1893">
        <f>Table1[[#This Row],[Population Estimate 2018]]</f>
        <v>11161</v>
      </c>
      <c r="O1893" t="str" cm="1">
        <f t="array" ref="O1893">_xlfn.IFS(Table2[[#This Row],[ Rural-Urban Continuum Code   2014]]=1,"Urban",Table2[[#This Row],[ Rural-Urban Continuum Code   2015]]=1, "Suburban",Table2[[#This Row],[ Rural-Urban Continuum Code   2016]]=1,"Rural")</f>
        <v>Rural</v>
      </c>
    </row>
    <row r="1894" spans="1:15" x14ac:dyDescent="0.3">
      <c r="A1894">
        <v>1898</v>
      </c>
      <c r="B1894" t="s">
        <v>1233</v>
      </c>
      <c r="C1894" t="s">
        <v>1236</v>
      </c>
      <c r="D1894" t="s">
        <v>21</v>
      </c>
      <c r="E1894">
        <v>6</v>
      </c>
      <c r="F1894">
        <f>IF(OR(Table2[[#This Row],[ Rural-Urban Continuum Code   2013]]=1,Table2[[#This Row],[ Rural-Urban Continuum Code   2013]]=2,Table2[[#This Row],[ Rural-Urban Continuum Code   2013]]=3),1,0)</f>
        <v>0</v>
      </c>
      <c r="G1894">
        <f>IF(OR(Table2[[#This Row],[ Rural-Urban Continuum Code   2013]]=4,Table2[[#This Row],[ Rural-Urban Continuum Code   2013]]=5,Table2[[#This Row],[ Rural-Urban Continuum Code   2013]]=6),1,0)</f>
        <v>1</v>
      </c>
      <c r="H1894">
        <f>IF(OR(Table2[[#This Row],[ Rural-Urban Continuum Code   2013]]=7,Table2[[#This Row],[ Rural-Urban Continuum Code   2013]]=8,Table2[[#This Row],[ Rural-Urban Continuum Code   2013]]=9),1,0)</f>
        <v>0</v>
      </c>
      <c r="I1894">
        <v>0.18</v>
      </c>
      <c r="J1894">
        <v>0.06</v>
      </c>
      <c r="K1894" s="17">
        <f>Table1[[#This Row],[Median Income 2018]]</f>
        <v>38023</v>
      </c>
      <c r="L1894">
        <f>(Table1[[#This Row],[Hospital Beds 2018]]/Table1[[#This Row],[Population Estimate 2018]])*1000</f>
        <v>0.60296659565060096</v>
      </c>
      <c r="M1894" s="1">
        <v>0.78</v>
      </c>
      <c r="N1894">
        <f>Table1[[#This Row],[Population Estimate 2018]]</f>
        <v>24877</v>
      </c>
      <c r="O1894" t="str" cm="1">
        <f t="array" ref="O189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95" spans="1:15" x14ac:dyDescent="0.3">
      <c r="A1895">
        <v>1899</v>
      </c>
      <c r="B1895" t="s">
        <v>1233</v>
      </c>
      <c r="C1895" t="s">
        <v>1237</v>
      </c>
      <c r="D1895" t="s">
        <v>21</v>
      </c>
      <c r="E1895">
        <v>7</v>
      </c>
      <c r="F1895">
        <f>IF(OR(Table2[[#This Row],[ Rural-Urban Continuum Code   2013]]=1,Table2[[#This Row],[ Rural-Urban Continuum Code   2013]]=2,Table2[[#This Row],[ Rural-Urban Continuum Code   2013]]=3),1,0)</f>
        <v>0</v>
      </c>
      <c r="G1895">
        <f>IF(OR(Table2[[#This Row],[ Rural-Urban Continuum Code   2013]]=4,Table2[[#This Row],[ Rural-Urban Continuum Code   2013]]=5,Table2[[#This Row],[ Rural-Urban Continuum Code   2013]]=6),1,0)</f>
        <v>0</v>
      </c>
      <c r="H1895">
        <f>IF(OR(Table2[[#This Row],[ Rural-Urban Continuum Code   2013]]=7,Table2[[#This Row],[ Rural-Urban Continuum Code   2013]]=8,Table2[[#This Row],[ Rural-Urban Continuum Code   2013]]=9),1,0)</f>
        <v>1</v>
      </c>
      <c r="I1895">
        <v>0.26</v>
      </c>
      <c r="J1895">
        <v>0.06</v>
      </c>
      <c r="K1895" s="17">
        <f>Table1[[#This Row],[Median Income 2018]]</f>
        <v>41864</v>
      </c>
      <c r="L1895">
        <f>(Table1[[#This Row],[Hospital Beds 2018]]/Table1[[#This Row],[Population Estimate 2018]])*1000</f>
        <v>0.92220295842709066</v>
      </c>
      <c r="M1895" s="1">
        <v>0.78</v>
      </c>
      <c r="N1895">
        <f>Table1[[#This Row],[Population Estimate 2018]]</f>
        <v>27109</v>
      </c>
      <c r="O1895" t="str" cm="1">
        <f t="array" ref="O1895">_xlfn.IFS(Table2[[#This Row],[ Rural-Urban Continuum Code   2014]]=1,"Urban",Table2[[#This Row],[ Rural-Urban Continuum Code   2015]]=1, "Suburban",Table2[[#This Row],[ Rural-Urban Continuum Code   2016]]=1,"Rural")</f>
        <v>Rural</v>
      </c>
    </row>
    <row r="1896" spans="1:15" x14ac:dyDescent="0.3">
      <c r="A1896">
        <v>1900</v>
      </c>
      <c r="B1896" t="s">
        <v>1233</v>
      </c>
      <c r="C1896" t="s">
        <v>1238</v>
      </c>
      <c r="D1896" t="s">
        <v>21</v>
      </c>
      <c r="E1896">
        <v>8</v>
      </c>
      <c r="F1896">
        <f>IF(OR(Table2[[#This Row],[ Rural-Urban Continuum Code   2013]]=1,Table2[[#This Row],[ Rural-Urban Continuum Code   2013]]=2,Table2[[#This Row],[ Rural-Urban Continuum Code   2013]]=3),1,0)</f>
        <v>0</v>
      </c>
      <c r="G1896">
        <f>IF(OR(Table2[[#This Row],[ Rural-Urban Continuum Code   2013]]=4,Table2[[#This Row],[ Rural-Urban Continuum Code   2013]]=5,Table2[[#This Row],[ Rural-Urban Continuum Code   2013]]=6),1,0)</f>
        <v>0</v>
      </c>
      <c r="H1896">
        <f>IF(OR(Table2[[#This Row],[ Rural-Urban Continuum Code   2013]]=7,Table2[[#This Row],[ Rural-Urban Continuum Code   2013]]=8,Table2[[#This Row],[ Rural-Urban Continuum Code   2013]]=9),1,0)</f>
        <v>1</v>
      </c>
      <c r="I1896">
        <v>0.22</v>
      </c>
      <c r="J1896">
        <v>0.06</v>
      </c>
      <c r="K1896" s="17">
        <f>Table1[[#This Row],[Median Income 2018]]</f>
        <v>41701</v>
      </c>
      <c r="L1896">
        <f>(Table1[[#This Row],[Hospital Beds 2018]]/Table1[[#This Row],[Population Estimate 2018]])*1000</f>
        <v>1.7709225935447015</v>
      </c>
      <c r="M1896" s="1">
        <v>0.68</v>
      </c>
      <c r="N1896">
        <f>Table1[[#This Row],[Population Estimate 2018]]</f>
        <v>17505</v>
      </c>
      <c r="O1896" t="str" cm="1">
        <f t="array" ref="O1896">_xlfn.IFS(Table2[[#This Row],[ Rural-Urban Continuum Code   2014]]=1,"Urban",Table2[[#This Row],[ Rural-Urban Continuum Code   2015]]=1, "Suburban",Table2[[#This Row],[ Rural-Urban Continuum Code   2016]]=1,"Rural")</f>
        <v>Rural</v>
      </c>
    </row>
    <row r="1897" spans="1:15" x14ac:dyDescent="0.3">
      <c r="A1897">
        <v>1901</v>
      </c>
      <c r="B1897" t="s">
        <v>1233</v>
      </c>
      <c r="C1897" t="s">
        <v>1239</v>
      </c>
      <c r="D1897" t="s">
        <v>21</v>
      </c>
      <c r="E1897">
        <v>6</v>
      </c>
      <c r="F1897">
        <f>IF(OR(Table2[[#This Row],[ Rural-Urban Continuum Code   2013]]=1,Table2[[#This Row],[ Rural-Urban Continuum Code   2013]]=2,Table2[[#This Row],[ Rural-Urban Continuum Code   2013]]=3),1,0)</f>
        <v>0</v>
      </c>
      <c r="G1897">
        <f>IF(OR(Table2[[#This Row],[ Rural-Urban Continuum Code   2013]]=4,Table2[[#This Row],[ Rural-Urban Continuum Code   2013]]=5,Table2[[#This Row],[ Rural-Urban Continuum Code   2013]]=6),1,0)</f>
        <v>1</v>
      </c>
      <c r="H1897">
        <f>IF(OR(Table2[[#This Row],[ Rural-Urban Continuum Code   2013]]=7,Table2[[#This Row],[ Rural-Urban Continuum Code   2013]]=8,Table2[[#This Row],[ Rural-Urban Continuum Code   2013]]=9),1,0)</f>
        <v>0</v>
      </c>
      <c r="I1897">
        <v>0.24</v>
      </c>
      <c r="J1897">
        <v>7.0000000000000007E-2</v>
      </c>
      <c r="K1897" s="17">
        <f>Table1[[#This Row],[Median Income 2018]]</f>
        <v>46411</v>
      </c>
      <c r="L1897">
        <f>(Table1[[#This Row],[Hospital Beds 2018]]/Table1[[#This Row],[Population Estimate 2018]])*1000</f>
        <v>1.7842350092397885</v>
      </c>
      <c r="M1897" s="1">
        <v>0.79</v>
      </c>
      <c r="N1897">
        <f>Table1[[#This Row],[Population Estimate 2018]]</f>
        <v>47079</v>
      </c>
      <c r="O1897" t="str" cm="1">
        <f t="array" ref="O189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898" spans="1:15" x14ac:dyDescent="0.3">
      <c r="A1898">
        <v>1902</v>
      </c>
      <c r="B1898" t="s">
        <v>1233</v>
      </c>
      <c r="C1898" t="s">
        <v>1240</v>
      </c>
      <c r="D1898" t="s">
        <v>21</v>
      </c>
      <c r="E1898">
        <v>7</v>
      </c>
      <c r="F1898">
        <f>IF(OR(Table2[[#This Row],[ Rural-Urban Continuum Code   2013]]=1,Table2[[#This Row],[ Rural-Urban Continuum Code   2013]]=2,Table2[[#This Row],[ Rural-Urban Continuum Code   2013]]=3),1,0)</f>
        <v>0</v>
      </c>
      <c r="G1898">
        <f>IF(OR(Table2[[#This Row],[ Rural-Urban Continuum Code   2013]]=4,Table2[[#This Row],[ Rural-Urban Continuum Code   2013]]=5,Table2[[#This Row],[ Rural-Urban Continuum Code   2013]]=6),1,0)</f>
        <v>0</v>
      </c>
      <c r="H1898">
        <f>IF(OR(Table2[[#This Row],[ Rural-Urban Continuum Code   2013]]=7,Table2[[#This Row],[ Rural-Urban Continuum Code   2013]]=8,Table2[[#This Row],[ Rural-Urban Continuum Code   2013]]=9),1,0)</f>
        <v>1</v>
      </c>
      <c r="I1898">
        <v>0.23</v>
      </c>
      <c r="J1898">
        <v>0.06</v>
      </c>
      <c r="K1898" s="17">
        <f>Table1[[#This Row],[Median Income 2018]]</f>
        <v>35433</v>
      </c>
      <c r="L1898">
        <f>(Table1[[#This Row],[Hospital Beds 2018]]/Table1[[#This Row],[Population Estimate 2018]])*1000</f>
        <v>0.31535793125197098</v>
      </c>
      <c r="M1898" s="1">
        <v>0.77</v>
      </c>
      <c r="N1898">
        <f>Table1[[#This Row],[Population Estimate 2018]]</f>
        <v>19026</v>
      </c>
      <c r="O1898" t="str" cm="1">
        <f t="array" ref="O1898">_xlfn.IFS(Table2[[#This Row],[ Rural-Urban Continuum Code   2014]]=1,"Urban",Table2[[#This Row],[ Rural-Urban Continuum Code   2015]]=1, "Suburban",Table2[[#This Row],[ Rural-Urban Continuum Code   2016]]=1,"Rural")</f>
        <v>Rural</v>
      </c>
    </row>
    <row r="1899" spans="1:15" x14ac:dyDescent="0.3">
      <c r="A1899">
        <v>1903</v>
      </c>
      <c r="B1899" t="s">
        <v>1233</v>
      </c>
      <c r="C1899" t="s">
        <v>1241</v>
      </c>
      <c r="D1899" t="s">
        <v>21</v>
      </c>
      <c r="E1899">
        <v>6</v>
      </c>
      <c r="F1899">
        <f>IF(OR(Table2[[#This Row],[ Rural-Urban Continuum Code   2013]]=1,Table2[[#This Row],[ Rural-Urban Continuum Code   2013]]=2,Table2[[#This Row],[ Rural-Urban Continuum Code   2013]]=3),1,0)</f>
        <v>0</v>
      </c>
      <c r="G1899">
        <f>IF(OR(Table2[[#This Row],[ Rural-Urban Continuum Code   2013]]=4,Table2[[#This Row],[ Rural-Urban Continuum Code   2013]]=5,Table2[[#This Row],[ Rural-Urban Continuum Code   2013]]=6),1,0)</f>
        <v>1</v>
      </c>
      <c r="H1899">
        <f>IF(OR(Table2[[#This Row],[ Rural-Urban Continuum Code   2013]]=7,Table2[[#This Row],[ Rural-Urban Continuum Code   2013]]=8,Table2[[#This Row],[ Rural-Urban Continuum Code   2013]]=9),1,0)</f>
        <v>0</v>
      </c>
      <c r="I1899">
        <v>0.22</v>
      </c>
      <c r="J1899">
        <v>0.06</v>
      </c>
      <c r="K1899" s="17">
        <f>Table1[[#This Row],[Median Income 2018]]</f>
        <v>36976</v>
      </c>
      <c r="L1899">
        <f>(Table1[[#This Row],[Hospital Beds 2018]]/Table1[[#This Row],[Population Estimate 2018]])*1000</f>
        <v>0.75323892738776743</v>
      </c>
      <c r="M1899" s="1">
        <v>0.82</v>
      </c>
      <c r="N1899">
        <f>Table1[[#This Row],[Population Estimate 2018]]</f>
        <v>33190</v>
      </c>
      <c r="O1899" t="str" cm="1">
        <f t="array" ref="O189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00" spans="1:15" x14ac:dyDescent="0.3">
      <c r="A1900">
        <v>1904</v>
      </c>
      <c r="B1900" t="s">
        <v>1233</v>
      </c>
      <c r="C1900" t="s">
        <v>1242</v>
      </c>
      <c r="D1900" t="s">
        <v>58</v>
      </c>
      <c r="E1900">
        <v>2</v>
      </c>
      <c r="F1900">
        <f>IF(OR(Table2[[#This Row],[ Rural-Urban Continuum Code   2013]]=1,Table2[[#This Row],[ Rural-Urban Continuum Code   2013]]=2,Table2[[#This Row],[ Rural-Urban Continuum Code   2013]]=3),1,0)</f>
        <v>1</v>
      </c>
      <c r="G1900">
        <f>IF(OR(Table2[[#This Row],[ Rural-Urban Continuum Code   2013]]=4,Table2[[#This Row],[ Rural-Urban Continuum Code   2013]]=5,Table2[[#This Row],[ Rural-Urban Continuum Code   2013]]=6),1,0)</f>
        <v>0</v>
      </c>
      <c r="H1900">
        <f>IF(OR(Table2[[#This Row],[ Rural-Urban Continuum Code   2013]]=7,Table2[[#This Row],[ Rural-Urban Continuum Code   2013]]=8,Table2[[#This Row],[ Rural-Urban Continuum Code   2013]]=9),1,0)</f>
        <v>0</v>
      </c>
      <c r="I1900">
        <v>0.31</v>
      </c>
      <c r="J1900">
        <v>0.11</v>
      </c>
      <c r="K1900" s="17">
        <f>Table1[[#This Row],[Median Income 2018]]</f>
        <v>60163</v>
      </c>
      <c r="L1900">
        <f>(Table1[[#This Row],[Hospital Beds 2018]]/Table1[[#This Row],[Population Estimate 2018]])*1000</f>
        <v>1.396770607851167</v>
      </c>
      <c r="M1900" s="1">
        <v>0.71</v>
      </c>
      <c r="N1900">
        <f>Table1[[#This Row],[Population Estimate 2018]]</f>
        <v>136744</v>
      </c>
      <c r="O1900" t="str" cm="1">
        <f t="array" ref="O1900">_xlfn.IFS(Table2[[#This Row],[ Rural-Urban Continuum Code   2014]]=1,"Urban",Table2[[#This Row],[ Rural-Urban Continuum Code   2015]]=1, "Suburban",Table2[[#This Row],[ Rural-Urban Continuum Code   2016]]=1,"Rural")</f>
        <v>Urban</v>
      </c>
    </row>
    <row r="1901" spans="1:15" x14ac:dyDescent="0.3">
      <c r="A1901">
        <v>1905</v>
      </c>
      <c r="B1901" t="s">
        <v>1233</v>
      </c>
      <c r="C1901" t="s">
        <v>1243</v>
      </c>
      <c r="D1901" t="s">
        <v>21</v>
      </c>
      <c r="E1901">
        <v>2</v>
      </c>
      <c r="F1901">
        <f>IF(OR(Table2[[#This Row],[ Rural-Urban Continuum Code   2013]]=1,Table2[[#This Row],[ Rural-Urban Continuum Code   2013]]=2,Table2[[#This Row],[ Rural-Urban Continuum Code   2013]]=3),1,0)</f>
        <v>1</v>
      </c>
      <c r="G1901">
        <f>IF(OR(Table2[[#This Row],[ Rural-Urban Continuum Code   2013]]=4,Table2[[#This Row],[ Rural-Urban Continuum Code   2013]]=5,Table2[[#This Row],[ Rural-Urban Continuum Code   2013]]=6),1,0)</f>
        <v>0</v>
      </c>
      <c r="H1901">
        <f>IF(OR(Table2[[#This Row],[ Rural-Urban Continuum Code   2013]]=7,Table2[[#This Row],[ Rural-Urban Continuum Code   2013]]=8,Table2[[#This Row],[ Rural-Urban Continuum Code   2013]]=9),1,0)</f>
        <v>0</v>
      </c>
      <c r="I1901">
        <v>0.2</v>
      </c>
      <c r="J1901">
        <v>7.0000000000000007E-2</v>
      </c>
      <c r="K1901" s="17">
        <f>Table1[[#This Row],[Median Income 2018]]</f>
        <v>53960</v>
      </c>
      <c r="L1901">
        <f>(Table1[[#This Row],[Hospital Beds 2018]]/Table1[[#This Row],[Population Estimate 2018]])*1000</f>
        <v>4.3496215790631521</v>
      </c>
      <c r="M1901" s="1">
        <v>0.81</v>
      </c>
      <c r="N1901">
        <f>Table1[[#This Row],[Population Estimate 2018]]</f>
        <v>259103</v>
      </c>
      <c r="O1901" t="str" cm="1">
        <f t="array" ref="O1901">_xlfn.IFS(Table2[[#This Row],[ Rural-Urban Continuum Code   2014]]=1,"Urban",Table2[[#This Row],[ Rural-Urban Continuum Code   2015]]=1, "Suburban",Table2[[#This Row],[ Rural-Urban Continuum Code   2016]]=1,"Rural")</f>
        <v>Urban</v>
      </c>
    </row>
    <row r="1902" spans="1:15" x14ac:dyDescent="0.3">
      <c r="A1902">
        <v>1906</v>
      </c>
      <c r="B1902" t="s">
        <v>1233</v>
      </c>
      <c r="C1902" t="s">
        <v>384</v>
      </c>
      <c r="D1902" t="s">
        <v>21</v>
      </c>
      <c r="E1902">
        <v>2</v>
      </c>
      <c r="F1902">
        <f>IF(OR(Table2[[#This Row],[ Rural-Urban Continuum Code   2013]]=1,Table2[[#This Row],[ Rural-Urban Continuum Code   2013]]=2,Table2[[#This Row],[ Rural-Urban Continuum Code   2013]]=3),1,0)</f>
        <v>1</v>
      </c>
      <c r="G1902">
        <f>IF(OR(Table2[[#This Row],[ Rural-Urban Continuum Code   2013]]=4,Table2[[#This Row],[ Rural-Urban Continuum Code   2013]]=5,Table2[[#This Row],[ Rural-Urban Continuum Code   2013]]=6),1,0)</f>
        <v>0</v>
      </c>
      <c r="H1902">
        <f>IF(OR(Table2[[#This Row],[ Rural-Urban Continuum Code   2013]]=7,Table2[[#This Row],[ Rural-Urban Continuum Code   2013]]=8,Table2[[#This Row],[ Rural-Urban Continuum Code   2013]]=9),1,0)</f>
        <v>0</v>
      </c>
      <c r="I1902">
        <v>0.2</v>
      </c>
      <c r="J1902">
        <v>7.0000000000000007E-2</v>
      </c>
      <c r="K1902" s="17">
        <f>Table1[[#This Row],[Median Income 2018]]</f>
        <v>44946</v>
      </c>
      <c r="L1902">
        <f>(Table1[[#This Row],[Hospital Beds 2018]]/Table1[[#This Row],[Population Estimate 2018]])*1000</f>
        <v>5.0120599234360821</v>
      </c>
      <c r="M1902" s="1">
        <v>0.81</v>
      </c>
      <c r="N1902">
        <f>Table1[[#This Row],[Population Estimate 2018]]</f>
        <v>90382</v>
      </c>
      <c r="O1902" t="str" cm="1">
        <f t="array" ref="O1902">_xlfn.IFS(Table2[[#This Row],[ Rural-Urban Continuum Code   2014]]=1,"Urban",Table2[[#This Row],[ Rural-Urban Continuum Code   2015]]=1, "Suburban",Table2[[#This Row],[ Rural-Urban Continuum Code   2016]]=1,"Rural")</f>
        <v>Urban</v>
      </c>
    </row>
    <row r="1903" spans="1:15" x14ac:dyDescent="0.3">
      <c r="A1903">
        <v>1907</v>
      </c>
      <c r="B1903" t="s">
        <v>1233</v>
      </c>
      <c r="C1903" t="s">
        <v>1244</v>
      </c>
      <c r="D1903" t="s">
        <v>58</v>
      </c>
      <c r="E1903">
        <v>1</v>
      </c>
      <c r="F1903">
        <f>IF(OR(Table2[[#This Row],[ Rural-Urban Continuum Code   2013]]=1,Table2[[#This Row],[ Rural-Urban Continuum Code   2013]]=2,Table2[[#This Row],[ Rural-Urban Continuum Code   2013]]=3),1,0)</f>
        <v>1</v>
      </c>
      <c r="G1903">
        <f>IF(OR(Table2[[#This Row],[ Rural-Urban Continuum Code   2013]]=4,Table2[[#This Row],[ Rural-Urban Continuum Code   2013]]=5,Table2[[#This Row],[ Rural-Urban Continuum Code   2013]]=6),1,0)</f>
        <v>0</v>
      </c>
      <c r="H1903">
        <f>IF(OR(Table2[[#This Row],[ Rural-Urban Continuum Code   2013]]=7,Table2[[#This Row],[ Rural-Urban Continuum Code   2013]]=8,Table2[[#This Row],[ Rural-Urban Continuum Code   2013]]=9),1,0)</f>
        <v>0</v>
      </c>
      <c r="I1903">
        <v>0.13</v>
      </c>
      <c r="J1903">
        <v>0.06</v>
      </c>
      <c r="K1903" s="17">
        <f>Table1[[#This Row],[Median Income 2018]]</f>
        <v>69297</v>
      </c>
      <c r="L1903">
        <f>(Table1[[#This Row],[Hospital Beds 2018]]/Table1[[#This Row],[Population Estimate 2018]])*1000</f>
        <v>2.152908555800551</v>
      </c>
      <c r="M1903" s="1">
        <v>0.89</v>
      </c>
      <c r="N1903">
        <f>Table1[[#This Row],[Population Estimate 2018]]</f>
        <v>211342</v>
      </c>
      <c r="O1903" t="str" cm="1">
        <f t="array" ref="O1903">_xlfn.IFS(Table2[[#This Row],[ Rural-Urban Continuum Code   2014]]=1,"Urban",Table2[[#This Row],[ Rural-Urban Continuum Code   2015]]=1, "Suburban",Table2[[#This Row],[ Rural-Urban Continuum Code   2016]]=1,"Rural")</f>
        <v>Urban</v>
      </c>
    </row>
    <row r="1904" spans="1:15" x14ac:dyDescent="0.3">
      <c r="A1904">
        <v>1908</v>
      </c>
      <c r="B1904" t="s">
        <v>1233</v>
      </c>
      <c r="C1904" t="s">
        <v>737</v>
      </c>
      <c r="D1904" t="s">
        <v>21</v>
      </c>
      <c r="E1904">
        <v>2</v>
      </c>
      <c r="F1904">
        <f>IF(OR(Table2[[#This Row],[ Rural-Urban Continuum Code   2013]]=1,Table2[[#This Row],[ Rural-Urban Continuum Code   2013]]=2,Table2[[#This Row],[ Rural-Urban Continuum Code   2013]]=3),1,0)</f>
        <v>1</v>
      </c>
      <c r="G1904">
        <f>IF(OR(Table2[[#This Row],[ Rural-Urban Continuum Code   2013]]=4,Table2[[#This Row],[ Rural-Urban Continuum Code   2013]]=5,Table2[[#This Row],[ Rural-Urban Continuum Code   2013]]=6),1,0)</f>
        <v>0</v>
      </c>
      <c r="H1904">
        <f>IF(OR(Table2[[#This Row],[ Rural-Urban Continuum Code   2013]]=7,Table2[[#This Row],[ Rural-Urban Continuum Code   2013]]=8,Table2[[#This Row],[ Rural-Urban Continuum Code   2013]]=9),1,0)</f>
        <v>0</v>
      </c>
      <c r="I1904">
        <v>0.2</v>
      </c>
      <c r="J1904">
        <v>0.06</v>
      </c>
      <c r="K1904" s="17">
        <f>Table1[[#This Row],[Median Income 2018]]</f>
        <v>43328</v>
      </c>
      <c r="L1904">
        <f>(Table1[[#This Row],[Hospital Beds 2018]]/Table1[[#This Row],[Population Estimate 2018]])*1000</f>
        <v>0.99964646649355715</v>
      </c>
      <c r="M1904" s="1">
        <v>0.83</v>
      </c>
      <c r="N1904">
        <f>Table1[[#This Row],[Population Estimate 2018]]</f>
        <v>82029</v>
      </c>
      <c r="O1904" t="str" cm="1">
        <f t="array" ref="O1904">_xlfn.IFS(Table2[[#This Row],[ Rural-Urban Continuum Code   2014]]=1,"Urban",Table2[[#This Row],[ Rural-Urban Continuum Code   2015]]=1, "Suburban",Table2[[#This Row],[ Rural-Urban Continuum Code   2016]]=1,"Rural")</f>
        <v>Urban</v>
      </c>
    </row>
    <row r="1905" spans="1:15" x14ac:dyDescent="0.3">
      <c r="A1905">
        <v>1909</v>
      </c>
      <c r="B1905" t="s">
        <v>1233</v>
      </c>
      <c r="C1905" t="s">
        <v>386</v>
      </c>
      <c r="D1905" t="s">
        <v>21</v>
      </c>
      <c r="E1905">
        <v>8</v>
      </c>
      <c r="F1905">
        <f>IF(OR(Table2[[#This Row],[ Rural-Urban Continuum Code   2013]]=1,Table2[[#This Row],[ Rural-Urban Continuum Code   2013]]=2,Table2[[#This Row],[ Rural-Urban Continuum Code   2013]]=3),1,0)</f>
        <v>0</v>
      </c>
      <c r="G1905">
        <f>IF(OR(Table2[[#This Row],[ Rural-Urban Continuum Code   2013]]=4,Table2[[#This Row],[ Rural-Urban Continuum Code   2013]]=5,Table2[[#This Row],[ Rural-Urban Continuum Code   2013]]=6),1,0)</f>
        <v>0</v>
      </c>
      <c r="H1905">
        <f>IF(OR(Table2[[#This Row],[ Rural-Urban Continuum Code   2013]]=7,Table2[[#This Row],[ Rural-Urban Continuum Code   2013]]=8,Table2[[#This Row],[ Rural-Urban Continuum Code   2013]]=9),1,0)</f>
        <v>1</v>
      </c>
      <c r="I1905">
        <v>0.16</v>
      </c>
      <c r="J1905">
        <v>0.1</v>
      </c>
      <c r="K1905" s="17">
        <f>Table1[[#This Row],[Median Income 2018]]</f>
        <v>65955</v>
      </c>
      <c r="L1905">
        <f>(Table1[[#This Row],[Hospital Beds 2018]]/Table1[[#This Row],[Population Estimate 2018]])*1000</f>
        <v>0</v>
      </c>
      <c r="M1905" s="1">
        <v>0.86</v>
      </c>
      <c r="N1905">
        <f>Table1[[#This Row],[Population Estimate 2018]]</f>
        <v>10710</v>
      </c>
      <c r="O1905" t="str" cm="1">
        <f t="array" ref="O1905">_xlfn.IFS(Table2[[#This Row],[ Rural-Urban Continuum Code   2014]]=1,"Urban",Table2[[#This Row],[ Rural-Urban Continuum Code   2015]]=1, "Suburban",Table2[[#This Row],[ Rural-Urban Continuum Code   2016]]=1,"Rural")</f>
        <v>Rural</v>
      </c>
    </row>
    <row r="1906" spans="1:15" x14ac:dyDescent="0.3">
      <c r="A1906">
        <v>1910</v>
      </c>
      <c r="B1906" t="s">
        <v>1233</v>
      </c>
      <c r="C1906" t="s">
        <v>1245</v>
      </c>
      <c r="D1906" t="s">
        <v>21</v>
      </c>
      <c r="E1906">
        <v>4</v>
      </c>
      <c r="F1906">
        <f>IF(OR(Table2[[#This Row],[ Rural-Urban Continuum Code   2013]]=1,Table2[[#This Row],[ Rural-Urban Continuum Code   2013]]=2,Table2[[#This Row],[ Rural-Urban Continuum Code   2013]]=3),1,0)</f>
        <v>0</v>
      </c>
      <c r="G1906">
        <f>IF(OR(Table2[[#This Row],[ Rural-Urban Continuum Code   2013]]=4,Table2[[#This Row],[ Rural-Urban Continuum Code   2013]]=5,Table2[[#This Row],[ Rural-Urban Continuum Code   2013]]=6),1,0)</f>
        <v>1</v>
      </c>
      <c r="H1906">
        <f>IF(OR(Table2[[#This Row],[ Rural-Urban Continuum Code   2013]]=7,Table2[[#This Row],[ Rural-Urban Continuum Code   2013]]=8,Table2[[#This Row],[ Rural-Urban Continuum Code   2013]]=9),1,0)</f>
        <v>0</v>
      </c>
      <c r="I1906">
        <v>0.25</v>
      </c>
      <c r="J1906">
        <v>0.12</v>
      </c>
      <c r="K1906" s="17">
        <f>Table1[[#This Row],[Median Income 2018]]</f>
        <v>55052</v>
      </c>
      <c r="L1906">
        <f>(Table1[[#This Row],[Hospital Beds 2018]]/Table1[[#This Row],[Population Estimate 2018]])*1000</f>
        <v>1.4958863126402393</v>
      </c>
      <c r="M1906" s="1">
        <v>0.77</v>
      </c>
      <c r="N1906">
        <f>Table1[[#This Row],[Population Estimate 2018]]</f>
        <v>69524</v>
      </c>
      <c r="O1906" t="str" cm="1">
        <f t="array" ref="O190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07" spans="1:15" x14ac:dyDescent="0.3">
      <c r="A1907">
        <v>1911</v>
      </c>
      <c r="B1907" t="s">
        <v>1233</v>
      </c>
      <c r="C1907" t="s">
        <v>1246</v>
      </c>
      <c r="D1907" t="s">
        <v>21</v>
      </c>
      <c r="E1907">
        <v>8</v>
      </c>
      <c r="F1907">
        <f>IF(OR(Table2[[#This Row],[ Rural-Urban Continuum Code   2013]]=1,Table2[[#This Row],[ Rural-Urban Continuum Code   2013]]=2,Table2[[#This Row],[ Rural-Urban Continuum Code   2013]]=3),1,0)</f>
        <v>0</v>
      </c>
      <c r="G1907">
        <f>IF(OR(Table2[[#This Row],[ Rural-Urban Continuum Code   2013]]=4,Table2[[#This Row],[ Rural-Urban Continuum Code   2013]]=5,Table2[[#This Row],[ Rural-Urban Continuum Code   2013]]=6),1,0)</f>
        <v>0</v>
      </c>
      <c r="H1907">
        <f>IF(OR(Table2[[#This Row],[ Rural-Urban Continuum Code   2013]]=7,Table2[[#This Row],[ Rural-Urban Continuum Code   2013]]=8,Table2[[#This Row],[ Rural-Urban Continuum Code   2013]]=9),1,0)</f>
        <v>1</v>
      </c>
      <c r="I1907">
        <v>0.22</v>
      </c>
      <c r="J1907">
        <v>0.06</v>
      </c>
      <c r="K1907" s="17">
        <f>Table1[[#This Row],[Median Income 2018]]</f>
        <v>45517</v>
      </c>
      <c r="L1907">
        <f>(Table1[[#This Row],[Hospital Beds 2018]]/Table1[[#This Row],[Population Estimate 2018]])*1000</f>
        <v>0</v>
      </c>
      <c r="M1907" s="1">
        <v>0.78</v>
      </c>
      <c r="N1907">
        <f>Table1[[#This Row],[Population Estimate 2018]]</f>
        <v>22698</v>
      </c>
      <c r="O1907" t="str" cm="1">
        <f t="array" ref="O1907">_xlfn.IFS(Table2[[#This Row],[ Rural-Urban Continuum Code   2014]]=1,"Urban",Table2[[#This Row],[ Rural-Urban Continuum Code   2015]]=1, "Suburban",Table2[[#This Row],[ Rural-Urban Continuum Code   2016]]=1,"Rural")</f>
        <v>Rural</v>
      </c>
    </row>
    <row r="1908" spans="1:15" x14ac:dyDescent="0.3">
      <c r="A1908">
        <v>1912</v>
      </c>
      <c r="B1908" t="s">
        <v>1233</v>
      </c>
      <c r="C1908" t="s">
        <v>1247</v>
      </c>
      <c r="D1908" t="s">
        <v>21</v>
      </c>
      <c r="E1908">
        <v>2</v>
      </c>
      <c r="F1908">
        <f>IF(OR(Table2[[#This Row],[ Rural-Urban Continuum Code   2013]]=1,Table2[[#This Row],[ Rural-Urban Continuum Code   2013]]=2,Table2[[#This Row],[ Rural-Urban Continuum Code   2013]]=3),1,0)</f>
        <v>1</v>
      </c>
      <c r="G1908">
        <f>IF(OR(Table2[[#This Row],[ Rural-Urban Continuum Code   2013]]=4,Table2[[#This Row],[ Rural-Urban Continuum Code   2013]]=5,Table2[[#This Row],[ Rural-Urban Continuum Code   2013]]=6),1,0)</f>
        <v>0</v>
      </c>
      <c r="H1908">
        <f>IF(OR(Table2[[#This Row],[ Rural-Urban Continuum Code   2013]]=7,Table2[[#This Row],[ Rural-Urban Continuum Code   2013]]=8,Table2[[#This Row],[ Rural-Urban Continuum Code   2013]]=9),1,0)</f>
        <v>0</v>
      </c>
      <c r="I1908">
        <v>0.18</v>
      </c>
      <c r="J1908">
        <v>7.0000000000000007E-2</v>
      </c>
      <c r="K1908" s="17">
        <f>Table1[[#This Row],[Median Income 2018]]</f>
        <v>53738</v>
      </c>
      <c r="L1908">
        <f>(Table1[[#This Row],[Hospital Beds 2018]]/Table1[[#This Row],[Population Estimate 2018]])*1000</f>
        <v>3.2839170007311598</v>
      </c>
      <c r="M1908" s="1">
        <v>0.84</v>
      </c>
      <c r="N1908">
        <f>Table1[[#This Row],[Population Estimate 2018]]</f>
        <v>158652</v>
      </c>
      <c r="O1908" t="str" cm="1">
        <f t="array" ref="O1908">_xlfn.IFS(Table2[[#This Row],[ Rural-Urban Continuum Code   2014]]=1,"Urban",Table2[[#This Row],[ Rural-Urban Continuum Code   2015]]=1, "Suburban",Table2[[#This Row],[ Rural-Urban Continuum Code   2016]]=1,"Rural")</f>
        <v>Urban</v>
      </c>
    </row>
    <row r="1909" spans="1:15" x14ac:dyDescent="0.3">
      <c r="A1909">
        <v>1913</v>
      </c>
      <c r="B1909" t="s">
        <v>1233</v>
      </c>
      <c r="C1909" t="s">
        <v>390</v>
      </c>
      <c r="D1909" t="s">
        <v>21</v>
      </c>
      <c r="E1909">
        <v>2</v>
      </c>
      <c r="F1909">
        <f>IF(OR(Table2[[#This Row],[ Rural-Urban Continuum Code   2013]]=1,Table2[[#This Row],[ Rural-Urban Continuum Code   2013]]=2,Table2[[#This Row],[ Rural-Urban Continuum Code   2013]]=3),1,0)</f>
        <v>1</v>
      </c>
      <c r="G1909">
        <f>IF(OR(Table2[[#This Row],[ Rural-Urban Continuum Code   2013]]=4,Table2[[#This Row],[ Rural-Urban Continuum Code   2013]]=5,Table2[[#This Row],[ Rural-Urban Continuum Code   2013]]=6),1,0)</f>
        <v>0</v>
      </c>
      <c r="H1909">
        <f>IF(OR(Table2[[#This Row],[ Rural-Urban Continuum Code   2013]]=7,Table2[[#This Row],[ Rural-Urban Continuum Code   2013]]=8,Table2[[#This Row],[ Rural-Urban Continuum Code   2013]]=9),1,0)</f>
        <v>0</v>
      </c>
      <c r="I1909">
        <v>0.24</v>
      </c>
      <c r="J1909">
        <v>0.06</v>
      </c>
      <c r="K1909" s="17">
        <f>Table1[[#This Row],[Median Income 2018]]</f>
        <v>73703</v>
      </c>
      <c r="L1909">
        <f>(Table1[[#This Row],[Hospital Beds 2018]]/Table1[[#This Row],[Population Estimate 2018]])*1000</f>
        <v>0.34181490039513801</v>
      </c>
      <c r="M1909" s="1">
        <v>0.78</v>
      </c>
      <c r="N1909">
        <f>Table1[[#This Row],[Population Estimate 2018]]</f>
        <v>73139</v>
      </c>
      <c r="O1909" t="str" cm="1">
        <f t="array" ref="O1909">_xlfn.IFS(Table2[[#This Row],[ Rural-Urban Continuum Code   2014]]=1,"Urban",Table2[[#This Row],[ Rural-Urban Continuum Code   2015]]=1, "Suburban",Table2[[#This Row],[ Rural-Urban Continuum Code   2016]]=1,"Rural")</f>
        <v>Urban</v>
      </c>
    </row>
    <row r="1910" spans="1:15" x14ac:dyDescent="0.3">
      <c r="A1910">
        <v>1914</v>
      </c>
      <c r="B1910" t="s">
        <v>1233</v>
      </c>
      <c r="C1910" t="s">
        <v>30</v>
      </c>
      <c r="D1910" t="s">
        <v>21</v>
      </c>
      <c r="E1910">
        <v>9</v>
      </c>
      <c r="F1910">
        <f>IF(OR(Table2[[#This Row],[ Rural-Urban Continuum Code   2013]]=1,Table2[[#This Row],[ Rural-Urban Continuum Code   2013]]=2,Table2[[#This Row],[ Rural-Urban Continuum Code   2013]]=3),1,0)</f>
        <v>0</v>
      </c>
      <c r="G1910">
        <f>IF(OR(Table2[[#This Row],[ Rural-Urban Continuum Code   2013]]=4,Table2[[#This Row],[ Rural-Urban Continuum Code   2013]]=5,Table2[[#This Row],[ Rural-Urban Continuum Code   2013]]=6),1,0)</f>
        <v>0</v>
      </c>
      <c r="H1910">
        <f>IF(OR(Table2[[#This Row],[ Rural-Urban Continuum Code   2013]]=7,Table2[[#This Row],[ Rural-Urban Continuum Code   2013]]=8,Table2[[#This Row],[ Rural-Urban Continuum Code   2013]]=9),1,0)</f>
        <v>1</v>
      </c>
      <c r="I1910">
        <v>0.3</v>
      </c>
      <c r="J1910">
        <v>0.1</v>
      </c>
      <c r="K1910" s="17">
        <f>Table1[[#This Row],[Median Income 2018]]</f>
        <v>41262</v>
      </c>
      <c r="L1910">
        <f>(Table1[[#This Row],[Hospital Beds 2018]]/Table1[[#This Row],[Population Estimate 2018]])*1000</f>
        <v>0.8808089349258359</v>
      </c>
      <c r="M1910" s="1">
        <v>0.75</v>
      </c>
      <c r="N1910">
        <f>Table1[[#This Row],[Population Estimate 2018]]</f>
        <v>28383</v>
      </c>
      <c r="O1910" t="str" cm="1">
        <f t="array" ref="O1910">_xlfn.IFS(Table2[[#This Row],[ Rural-Urban Continuum Code   2014]]=1,"Urban",Table2[[#This Row],[ Rural-Urban Continuum Code   2015]]=1, "Suburban",Table2[[#This Row],[ Rural-Urban Continuum Code   2016]]=1,"Rural")</f>
        <v>Rural</v>
      </c>
    </row>
    <row r="1911" spans="1:15" x14ac:dyDescent="0.3">
      <c r="A1911">
        <v>1915</v>
      </c>
      <c r="B1911" t="s">
        <v>1233</v>
      </c>
      <c r="C1911" t="s">
        <v>1248</v>
      </c>
      <c r="D1911" t="s">
        <v>21</v>
      </c>
      <c r="E1911">
        <v>6</v>
      </c>
      <c r="F1911">
        <f>IF(OR(Table2[[#This Row],[ Rural-Urban Continuum Code   2013]]=1,Table2[[#This Row],[ Rural-Urban Continuum Code   2013]]=2,Table2[[#This Row],[ Rural-Urban Continuum Code   2013]]=3),1,0)</f>
        <v>0</v>
      </c>
      <c r="G1911">
        <f>IF(OR(Table2[[#This Row],[ Rural-Urban Continuum Code   2013]]=4,Table2[[#This Row],[ Rural-Urban Continuum Code   2013]]=5,Table2[[#This Row],[ Rural-Urban Continuum Code   2013]]=6),1,0)</f>
        <v>1</v>
      </c>
      <c r="H1911">
        <f>IF(OR(Table2[[#This Row],[ Rural-Urban Continuum Code   2013]]=7,Table2[[#This Row],[ Rural-Urban Continuum Code   2013]]=8,Table2[[#This Row],[ Rural-Urban Continuum Code   2013]]=9),1,0)</f>
        <v>0</v>
      </c>
      <c r="I1911">
        <v>0.25</v>
      </c>
      <c r="J1911">
        <v>0.08</v>
      </c>
      <c r="K1911" s="17">
        <f>Table1[[#This Row],[Median Income 2018]]</f>
        <v>42618</v>
      </c>
      <c r="L1911">
        <f>(Table1[[#This Row],[Hospital Beds 2018]]/Table1[[#This Row],[Population Estimate 2018]])*1000</f>
        <v>1.354337443866277</v>
      </c>
      <c r="M1911" s="1">
        <v>0.79</v>
      </c>
      <c r="N1911">
        <f>Table1[[#This Row],[Population Estimate 2018]]</f>
        <v>14029</v>
      </c>
      <c r="O1911" t="str" cm="1">
        <f t="array" ref="O191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12" spans="1:15" x14ac:dyDescent="0.3">
      <c r="A1912">
        <v>1916</v>
      </c>
      <c r="B1912" t="s">
        <v>1233</v>
      </c>
      <c r="C1912" t="s">
        <v>34</v>
      </c>
      <c r="D1912" t="s">
        <v>21</v>
      </c>
      <c r="E1912">
        <v>9</v>
      </c>
      <c r="F1912">
        <f>IF(OR(Table2[[#This Row],[ Rural-Urban Continuum Code   2013]]=1,Table2[[#This Row],[ Rural-Urban Continuum Code   2013]]=2,Table2[[#This Row],[ Rural-Urban Continuum Code   2013]]=3),1,0)</f>
        <v>0</v>
      </c>
      <c r="G1912">
        <f>IF(OR(Table2[[#This Row],[ Rural-Urban Continuum Code   2013]]=4,Table2[[#This Row],[ Rural-Urban Continuum Code   2013]]=5,Table2[[#This Row],[ Rural-Urban Continuum Code   2013]]=6),1,0)</f>
        <v>0</v>
      </c>
      <c r="H1912">
        <f>IF(OR(Table2[[#This Row],[ Rural-Urban Continuum Code   2013]]=7,Table2[[#This Row],[ Rural-Urban Continuum Code   2013]]=8,Table2[[#This Row],[ Rural-Urban Continuum Code   2013]]=9),1,0)</f>
        <v>1</v>
      </c>
      <c r="I1912">
        <v>0.31</v>
      </c>
      <c r="J1912">
        <v>0.08</v>
      </c>
      <c r="K1912" s="17">
        <f>Table1[[#This Row],[Median Income 2018]]</f>
        <v>42878</v>
      </c>
      <c r="L1912">
        <f>(Table1[[#This Row],[Hospital Beds 2018]]/Table1[[#This Row],[Population Estimate 2018]])*1000</f>
        <v>0</v>
      </c>
      <c r="M1912" s="1">
        <v>0.72</v>
      </c>
      <c r="N1912">
        <f>Table1[[#This Row],[Population Estimate 2018]]</f>
        <v>11139</v>
      </c>
      <c r="O1912" t="str" cm="1">
        <f t="array" ref="O1912">_xlfn.IFS(Table2[[#This Row],[ Rural-Urban Continuum Code   2014]]=1,"Urban",Table2[[#This Row],[ Rural-Urban Continuum Code   2015]]=1, "Suburban",Table2[[#This Row],[ Rural-Urban Continuum Code   2016]]=1,"Rural")</f>
        <v>Rural</v>
      </c>
    </row>
    <row r="1913" spans="1:15" x14ac:dyDescent="0.3">
      <c r="A1913">
        <v>1917</v>
      </c>
      <c r="B1913" t="s">
        <v>1233</v>
      </c>
      <c r="C1913" t="s">
        <v>144</v>
      </c>
      <c r="D1913" t="s">
        <v>58</v>
      </c>
      <c r="E1913">
        <v>4</v>
      </c>
      <c r="F1913">
        <f>IF(OR(Table2[[#This Row],[ Rural-Urban Continuum Code   2013]]=1,Table2[[#This Row],[ Rural-Urban Continuum Code   2013]]=2,Table2[[#This Row],[ Rural-Urban Continuum Code   2013]]=3),1,0)</f>
        <v>0</v>
      </c>
      <c r="G1913">
        <f>IF(OR(Table2[[#This Row],[ Rural-Urban Continuum Code   2013]]=4,Table2[[#This Row],[ Rural-Urban Continuum Code   2013]]=5,Table2[[#This Row],[ Rural-Urban Continuum Code   2013]]=6),1,0)</f>
        <v>1</v>
      </c>
      <c r="H1913">
        <f>IF(OR(Table2[[#This Row],[ Rural-Urban Continuum Code   2013]]=7,Table2[[#This Row],[ Rural-Urban Continuum Code   2013]]=8,Table2[[#This Row],[ Rural-Urban Continuum Code   2013]]=9),1,0)</f>
        <v>0</v>
      </c>
      <c r="I1913">
        <v>0.19</v>
      </c>
      <c r="J1913">
        <v>0.06</v>
      </c>
      <c r="K1913" s="17">
        <f>Table1[[#This Row],[Median Income 2018]]</f>
        <v>42728</v>
      </c>
      <c r="L1913">
        <f>(Table1[[#This Row],[Hospital Beds 2018]]/Table1[[#This Row],[Population Estimate 2018]])*1000</f>
        <v>2.3554713502995548</v>
      </c>
      <c r="M1913" s="1">
        <v>0.84</v>
      </c>
      <c r="N1913">
        <f>Table1[[#This Row],[Population Estimate 2018]]</f>
        <v>97645</v>
      </c>
      <c r="O1913" t="str" cm="1">
        <f t="array" ref="O191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14" spans="1:15" x14ac:dyDescent="0.3">
      <c r="A1914">
        <v>1918</v>
      </c>
      <c r="B1914" t="s">
        <v>1233</v>
      </c>
      <c r="C1914" t="s">
        <v>1249</v>
      </c>
      <c r="D1914" t="s">
        <v>21</v>
      </c>
      <c r="E1914">
        <v>6</v>
      </c>
      <c r="F1914">
        <f>IF(OR(Table2[[#This Row],[ Rural-Urban Continuum Code   2013]]=1,Table2[[#This Row],[ Rural-Urban Continuum Code   2013]]=2,Table2[[#This Row],[ Rural-Urban Continuum Code   2013]]=3),1,0)</f>
        <v>0</v>
      </c>
      <c r="G1914">
        <f>IF(OR(Table2[[#This Row],[ Rural-Urban Continuum Code   2013]]=4,Table2[[#This Row],[ Rural-Urban Continuum Code   2013]]=5,Table2[[#This Row],[ Rural-Urban Continuum Code   2013]]=6),1,0)</f>
        <v>1</v>
      </c>
      <c r="H1914">
        <f>IF(OR(Table2[[#This Row],[ Rural-Urban Continuum Code   2013]]=7,Table2[[#This Row],[ Rural-Urban Continuum Code   2013]]=8,Table2[[#This Row],[ Rural-Urban Continuum Code   2013]]=9),1,0)</f>
        <v>0</v>
      </c>
      <c r="I1914">
        <v>0.2</v>
      </c>
      <c r="J1914">
        <v>7.0000000000000007E-2</v>
      </c>
      <c r="K1914" s="17">
        <f>Table1[[#This Row],[Median Income 2018]]</f>
        <v>36862</v>
      </c>
      <c r="L1914">
        <f>(Table1[[#This Row],[Hospital Beds 2018]]/Table1[[#This Row],[Population Estimate 2018]])*1000</f>
        <v>1.5272661935136107</v>
      </c>
      <c r="M1914" s="1">
        <v>0.79</v>
      </c>
      <c r="N1914">
        <f>Table1[[#This Row],[Population Estimate 2018]]</f>
        <v>55655</v>
      </c>
      <c r="O1914" t="str" cm="1">
        <f t="array" ref="O191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15" spans="1:15" x14ac:dyDescent="0.3">
      <c r="A1915">
        <v>1919</v>
      </c>
      <c r="B1915" t="s">
        <v>1233</v>
      </c>
      <c r="C1915" t="s">
        <v>1250</v>
      </c>
      <c r="D1915" t="s">
        <v>21</v>
      </c>
      <c r="E1915">
        <v>3</v>
      </c>
      <c r="F1915">
        <f>IF(OR(Table2[[#This Row],[ Rural-Urban Continuum Code   2013]]=1,Table2[[#This Row],[ Rural-Urban Continuum Code   2013]]=2,Table2[[#This Row],[ Rural-Urban Continuum Code   2013]]=3),1,0)</f>
        <v>1</v>
      </c>
      <c r="G1915">
        <f>IF(OR(Table2[[#This Row],[ Rural-Urban Continuum Code   2013]]=4,Table2[[#This Row],[ Rural-Urban Continuum Code   2013]]=5,Table2[[#This Row],[ Rural-Urban Continuum Code   2013]]=6),1,0)</f>
        <v>0</v>
      </c>
      <c r="H1915">
        <f>IF(OR(Table2[[#This Row],[ Rural-Urban Continuum Code   2013]]=7,Table2[[#This Row],[ Rural-Urban Continuum Code   2013]]=8,Table2[[#This Row],[ Rural-Urban Continuum Code   2013]]=9),1,0)</f>
        <v>0</v>
      </c>
      <c r="I1915">
        <v>0.19</v>
      </c>
      <c r="J1915">
        <v>0.13</v>
      </c>
      <c r="K1915" s="17">
        <f>Table1[[#This Row],[Median Income 2018]]</f>
        <v>50748</v>
      </c>
      <c r="L1915">
        <f>(Table1[[#This Row],[Hospital Beds 2018]]/Table1[[#This Row],[Population Estimate 2018]])*1000</f>
        <v>2.0211442786069651</v>
      </c>
      <c r="M1915" s="1">
        <v>0.79</v>
      </c>
      <c r="N1915">
        <f>Table1[[#This Row],[Population Estimate 2018]]</f>
        <v>102912</v>
      </c>
      <c r="O1915" t="str" cm="1">
        <f t="array" ref="O1915">_xlfn.IFS(Table2[[#This Row],[ Rural-Urban Continuum Code   2014]]=1,"Urban",Table2[[#This Row],[ Rural-Urban Continuum Code   2015]]=1, "Suburban",Table2[[#This Row],[ Rural-Urban Continuum Code   2016]]=1,"Rural")</f>
        <v>Urban</v>
      </c>
    </row>
    <row r="1916" spans="1:15" x14ac:dyDescent="0.3">
      <c r="A1916">
        <v>1920</v>
      </c>
      <c r="B1916" t="s">
        <v>1233</v>
      </c>
      <c r="C1916" t="s">
        <v>526</v>
      </c>
      <c r="D1916" t="s">
        <v>21</v>
      </c>
      <c r="E1916">
        <v>2</v>
      </c>
      <c r="F1916">
        <f>IF(OR(Table2[[#This Row],[ Rural-Urban Continuum Code   2013]]=1,Table2[[#This Row],[ Rural-Urban Continuum Code   2013]]=2,Table2[[#This Row],[ Rural-Urban Continuum Code   2013]]=3),1,0)</f>
        <v>1</v>
      </c>
      <c r="G1916">
        <f>IF(OR(Table2[[#This Row],[ Rural-Urban Continuum Code   2013]]=4,Table2[[#This Row],[ Rural-Urban Continuum Code   2013]]=5,Table2[[#This Row],[ Rural-Urban Continuum Code   2013]]=6),1,0)</f>
        <v>0</v>
      </c>
      <c r="H1916">
        <f>IF(OR(Table2[[#This Row],[ Rural-Urban Continuum Code   2013]]=7,Table2[[#This Row],[ Rural-Urban Continuum Code   2013]]=8,Table2[[#This Row],[ Rural-Urban Continuum Code   2013]]=9),1,0)</f>
        <v>0</v>
      </c>
      <c r="I1916">
        <v>0.12</v>
      </c>
      <c r="J1916">
        <v>0.16</v>
      </c>
      <c r="K1916" s="17">
        <f>Table1[[#This Row],[Median Income 2018]]</f>
        <v>46779</v>
      </c>
      <c r="L1916">
        <f>(Table1[[#This Row],[Hospital Beds 2018]]/Table1[[#This Row],[Population Estimate 2018]])*1000</f>
        <v>2.7081515361237325</v>
      </c>
      <c r="M1916" s="1">
        <v>0.87</v>
      </c>
      <c r="N1916">
        <f>Table1[[#This Row],[Population Estimate 2018]]</f>
        <v>332330</v>
      </c>
      <c r="O1916" t="str" cm="1">
        <f t="array" ref="O1916">_xlfn.IFS(Table2[[#This Row],[ Rural-Urban Continuum Code   2014]]=1,"Urban",Table2[[#This Row],[ Rural-Urban Continuum Code   2015]]=1, "Suburban",Table2[[#This Row],[ Rural-Urban Continuum Code   2016]]=1,"Rural")</f>
        <v>Urban</v>
      </c>
    </row>
    <row r="1917" spans="1:15" x14ac:dyDescent="0.3">
      <c r="A1917">
        <v>1921</v>
      </c>
      <c r="B1917" t="s">
        <v>1233</v>
      </c>
      <c r="C1917" t="s">
        <v>1251</v>
      </c>
      <c r="D1917" t="s">
        <v>21</v>
      </c>
      <c r="E1917">
        <v>1</v>
      </c>
      <c r="F1917">
        <f>IF(OR(Table2[[#This Row],[ Rural-Urban Continuum Code   2013]]=1,Table2[[#This Row],[ Rural-Urban Continuum Code   2013]]=2,Table2[[#This Row],[ Rural-Urban Continuum Code   2013]]=3),1,0)</f>
        <v>1</v>
      </c>
      <c r="G1917">
        <f>IF(OR(Table2[[#This Row],[ Rural-Urban Continuum Code   2013]]=4,Table2[[#This Row],[ Rural-Urban Continuum Code   2013]]=5,Table2[[#This Row],[ Rural-Urban Continuum Code   2013]]=6),1,0)</f>
        <v>0</v>
      </c>
      <c r="H1917">
        <f>IF(OR(Table2[[#This Row],[ Rural-Urban Continuum Code   2013]]=7,Table2[[#This Row],[ Rural-Urban Continuum Code   2013]]=8,Table2[[#This Row],[ Rural-Urban Continuum Code   2013]]=9),1,0)</f>
        <v>0</v>
      </c>
      <c r="I1917">
        <v>0.16</v>
      </c>
      <c r="J1917">
        <v>0.11</v>
      </c>
      <c r="K1917" s="17">
        <f>Table1[[#This Row],[Median Income 2018]]</f>
        <v>64426</v>
      </c>
      <c r="L1917">
        <f>(Table1[[#This Row],[Hospital Beds 2018]]/Table1[[#This Row],[Population Estimate 2018]])*1000</f>
        <v>0</v>
      </c>
      <c r="M1917" s="1">
        <v>0.86</v>
      </c>
      <c r="N1917">
        <f>Table1[[#This Row],[Population Estimate 2018]]</f>
        <v>27072</v>
      </c>
      <c r="O1917" t="str" cm="1">
        <f t="array" ref="O1917">_xlfn.IFS(Table2[[#This Row],[ Rural-Urban Continuum Code   2014]]=1,"Urban",Table2[[#This Row],[ Rural-Urban Continuum Code   2015]]=1, "Suburban",Table2[[#This Row],[ Rural-Urban Continuum Code   2016]]=1,"Rural")</f>
        <v>Urban</v>
      </c>
    </row>
    <row r="1918" spans="1:15" x14ac:dyDescent="0.3">
      <c r="A1918">
        <v>1922</v>
      </c>
      <c r="B1918" t="s">
        <v>1233</v>
      </c>
      <c r="C1918" t="s">
        <v>1252</v>
      </c>
      <c r="D1918" t="s">
        <v>21</v>
      </c>
      <c r="E1918">
        <v>4</v>
      </c>
      <c r="F1918">
        <f>IF(OR(Table2[[#This Row],[ Rural-Urban Continuum Code   2013]]=1,Table2[[#This Row],[ Rural-Urban Continuum Code   2013]]=2,Table2[[#This Row],[ Rural-Urban Continuum Code   2013]]=3),1,0)</f>
        <v>0</v>
      </c>
      <c r="G1918">
        <f>IF(OR(Table2[[#This Row],[ Rural-Urban Continuum Code   2013]]=4,Table2[[#This Row],[ Rural-Urban Continuum Code   2013]]=5,Table2[[#This Row],[ Rural-Urban Continuum Code   2013]]=6),1,0)</f>
        <v>1</v>
      </c>
      <c r="H1918">
        <f>IF(OR(Table2[[#This Row],[ Rural-Urban Continuum Code   2013]]=7,Table2[[#This Row],[ Rural-Urban Continuum Code   2013]]=8,Table2[[#This Row],[ Rural-Urban Continuum Code   2013]]=9),1,0)</f>
        <v>0</v>
      </c>
      <c r="I1918">
        <v>0.21</v>
      </c>
      <c r="J1918">
        <v>0.09</v>
      </c>
      <c r="K1918" s="17">
        <f>Table1[[#This Row],[Median Income 2018]]</f>
        <v>64768</v>
      </c>
      <c r="L1918">
        <f>(Table1[[#This Row],[Hospital Beds 2018]]/Table1[[#This Row],[Population Estimate 2018]])*1000</f>
        <v>0.57532670337798963</v>
      </c>
      <c r="M1918" s="1">
        <v>0.8</v>
      </c>
      <c r="N1918">
        <f>Table1[[#This Row],[Population Estimate 2018]]</f>
        <v>36501</v>
      </c>
      <c r="O1918" t="str" cm="1">
        <f t="array" ref="O191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19" spans="1:15" x14ac:dyDescent="0.3">
      <c r="A1919">
        <v>1923</v>
      </c>
      <c r="B1919" t="s">
        <v>1233</v>
      </c>
      <c r="C1919" t="s">
        <v>1253</v>
      </c>
      <c r="D1919" t="s">
        <v>58</v>
      </c>
      <c r="E1919">
        <v>2</v>
      </c>
      <c r="F1919">
        <f>IF(OR(Table2[[#This Row],[ Rural-Urban Continuum Code   2013]]=1,Table2[[#This Row],[ Rural-Urban Continuum Code   2013]]=2,Table2[[#This Row],[ Rural-Urban Continuum Code   2013]]=3),1,0)</f>
        <v>1</v>
      </c>
      <c r="G1919">
        <f>IF(OR(Table2[[#This Row],[ Rural-Urban Continuum Code   2013]]=4,Table2[[#This Row],[ Rural-Urban Continuum Code   2013]]=5,Table2[[#This Row],[ Rural-Urban Continuum Code   2013]]=6),1,0)</f>
        <v>0</v>
      </c>
      <c r="H1919">
        <f>IF(OR(Table2[[#This Row],[ Rural-Urban Continuum Code   2013]]=7,Table2[[#This Row],[ Rural-Urban Continuum Code   2013]]=8,Table2[[#This Row],[ Rural-Urban Continuum Code   2013]]=9),1,0)</f>
        <v>0</v>
      </c>
      <c r="I1919">
        <v>0.18</v>
      </c>
      <c r="J1919">
        <v>0.06</v>
      </c>
      <c r="K1919" s="17">
        <f>Table1[[#This Row],[Median Income 2018]]</f>
        <v>47758</v>
      </c>
      <c r="L1919">
        <f>(Table1[[#This Row],[Hospital Beds 2018]]/Table1[[#This Row],[Population Estimate 2018]])*1000</f>
        <v>0.97230724909071264</v>
      </c>
      <c r="M1919" s="1">
        <v>0.85</v>
      </c>
      <c r="N1919">
        <f>Table1[[#This Row],[Population Estimate 2018]]</f>
        <v>166614</v>
      </c>
      <c r="O1919" t="str" cm="1">
        <f t="array" ref="O1919">_xlfn.IFS(Table2[[#This Row],[ Rural-Urban Continuum Code   2014]]=1,"Urban",Table2[[#This Row],[ Rural-Urban Continuum Code   2015]]=1, "Suburban",Table2[[#This Row],[ Rural-Urban Continuum Code   2016]]=1,"Rural")</f>
        <v>Urban</v>
      </c>
    </row>
    <row r="1920" spans="1:15" x14ac:dyDescent="0.3">
      <c r="A1920">
        <v>1924</v>
      </c>
      <c r="B1920" t="s">
        <v>1233</v>
      </c>
      <c r="C1920" t="s">
        <v>1254</v>
      </c>
      <c r="D1920" t="s">
        <v>21</v>
      </c>
      <c r="E1920">
        <v>2</v>
      </c>
      <c r="F1920">
        <f>IF(OR(Table2[[#This Row],[ Rural-Urban Continuum Code   2013]]=1,Table2[[#This Row],[ Rural-Urban Continuum Code   2013]]=2,Table2[[#This Row],[ Rural-Urban Continuum Code   2013]]=3),1,0)</f>
        <v>1</v>
      </c>
      <c r="G1920">
        <f>IF(OR(Table2[[#This Row],[ Rural-Urban Continuum Code   2013]]=4,Table2[[#This Row],[ Rural-Urban Continuum Code   2013]]=5,Table2[[#This Row],[ Rural-Urban Continuum Code   2013]]=6),1,0)</f>
        <v>0</v>
      </c>
      <c r="H1920">
        <f>IF(OR(Table2[[#This Row],[ Rural-Urban Continuum Code   2013]]=7,Table2[[#This Row],[ Rural-Urban Continuum Code   2013]]=8,Table2[[#This Row],[ Rural-Urban Continuum Code   2013]]=9),1,0)</f>
        <v>0</v>
      </c>
      <c r="I1920">
        <v>0.21</v>
      </c>
      <c r="J1920">
        <v>7.0000000000000007E-2</v>
      </c>
      <c r="K1920" s="17">
        <f>Table1[[#This Row],[Median Income 2018]]</f>
        <v>60801</v>
      </c>
      <c r="L1920">
        <f>(Table1[[#This Row],[Hospital Beds 2018]]/Table1[[#This Row],[Population Estimate 2018]])*1000</f>
        <v>0.58502796433669524</v>
      </c>
      <c r="M1920" s="1">
        <v>0.82</v>
      </c>
      <c r="N1920">
        <f>Table1[[#This Row],[Population Estimate 2018]]</f>
        <v>42733</v>
      </c>
      <c r="O1920" t="str" cm="1">
        <f t="array" ref="O1920">_xlfn.IFS(Table2[[#This Row],[ Rural-Urban Continuum Code   2014]]=1,"Urban",Table2[[#This Row],[ Rural-Urban Continuum Code   2015]]=1, "Suburban",Table2[[#This Row],[ Rural-Urban Continuum Code   2016]]=1,"Rural")</f>
        <v>Urban</v>
      </c>
    </row>
    <row r="1921" spans="1:15" x14ac:dyDescent="0.3">
      <c r="A1921">
        <v>1925</v>
      </c>
      <c r="B1921" t="s">
        <v>1233</v>
      </c>
      <c r="C1921" t="s">
        <v>1255</v>
      </c>
      <c r="D1921" t="s">
        <v>21</v>
      </c>
      <c r="E1921">
        <v>6</v>
      </c>
      <c r="F1921">
        <f>IF(OR(Table2[[#This Row],[ Rural-Urban Continuum Code   2013]]=1,Table2[[#This Row],[ Rural-Urban Continuum Code   2013]]=2,Table2[[#This Row],[ Rural-Urban Continuum Code   2013]]=3),1,0)</f>
        <v>0</v>
      </c>
      <c r="G1921">
        <f>IF(OR(Table2[[#This Row],[ Rural-Urban Continuum Code   2013]]=4,Table2[[#This Row],[ Rural-Urban Continuum Code   2013]]=5,Table2[[#This Row],[ Rural-Urban Continuum Code   2013]]=6),1,0)</f>
        <v>1</v>
      </c>
      <c r="H1921">
        <f>IF(OR(Table2[[#This Row],[ Rural-Urban Continuum Code   2013]]=7,Table2[[#This Row],[ Rural-Urban Continuum Code   2013]]=8,Table2[[#This Row],[ Rural-Urban Continuum Code   2013]]=9),1,0)</f>
        <v>0</v>
      </c>
      <c r="I1921">
        <v>0.19</v>
      </c>
      <c r="J1921">
        <v>0.06</v>
      </c>
      <c r="K1921" s="17">
        <f>Table1[[#This Row],[Median Income 2018]]</f>
        <v>42725</v>
      </c>
      <c r="L1921">
        <f>(Table1[[#This Row],[Hospital Beds 2018]]/Table1[[#This Row],[Population Estimate 2018]])*1000</f>
        <v>0.79855919532418107</v>
      </c>
      <c r="M1921" s="1">
        <v>0.83</v>
      </c>
      <c r="N1921">
        <f>Table1[[#This Row],[Population Estimate 2018]]</f>
        <v>58856</v>
      </c>
      <c r="O1921" t="str" cm="1">
        <f t="array" ref="O192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22" spans="1:15" x14ac:dyDescent="0.3">
      <c r="A1922">
        <v>1926</v>
      </c>
      <c r="B1922" t="s">
        <v>1233</v>
      </c>
      <c r="C1922" t="s">
        <v>1256</v>
      </c>
      <c r="D1922" t="s">
        <v>58</v>
      </c>
      <c r="E1922">
        <v>2</v>
      </c>
      <c r="F1922">
        <f>IF(OR(Table2[[#This Row],[ Rural-Urban Continuum Code   2013]]=1,Table2[[#This Row],[ Rural-Urban Continuum Code   2013]]=2,Table2[[#This Row],[ Rural-Urban Continuum Code   2013]]=3),1,0)</f>
        <v>1</v>
      </c>
      <c r="G1922">
        <f>IF(OR(Table2[[#This Row],[ Rural-Urban Continuum Code   2013]]=4,Table2[[#This Row],[ Rural-Urban Continuum Code   2013]]=5,Table2[[#This Row],[ Rural-Urban Continuum Code   2013]]=6),1,0)</f>
        <v>0</v>
      </c>
      <c r="H1922">
        <f>IF(OR(Table2[[#This Row],[ Rural-Urban Continuum Code   2013]]=7,Table2[[#This Row],[ Rural-Urban Continuum Code   2013]]=8,Table2[[#This Row],[ Rural-Urban Continuum Code   2013]]=9),1,0)</f>
        <v>0</v>
      </c>
      <c r="I1922">
        <v>0.13</v>
      </c>
      <c r="J1922">
        <v>0.05</v>
      </c>
      <c r="K1922" s="17">
        <f>Table1[[#This Row],[Median Income 2018]]</f>
        <v>59329</v>
      </c>
      <c r="L1922">
        <f>(Table1[[#This Row],[Hospital Beds 2018]]/Table1[[#This Row],[Population Estimate 2018]])*1000</f>
        <v>4.6820884071743611</v>
      </c>
      <c r="M1922" s="1">
        <v>0.85</v>
      </c>
      <c r="N1922">
        <f>Table1[[#This Row],[Population Estimate 2018]]</f>
        <v>316739</v>
      </c>
      <c r="O1922" t="str" cm="1">
        <f t="array" ref="O1922">_xlfn.IFS(Table2[[#This Row],[ Rural-Urban Continuum Code   2014]]=1,"Urban",Table2[[#This Row],[ Rural-Urban Continuum Code   2015]]=1, "Suburban",Table2[[#This Row],[ Rural-Urban Continuum Code   2016]]=1,"Rural")</f>
        <v>Urban</v>
      </c>
    </row>
    <row r="1923" spans="1:15" x14ac:dyDescent="0.3">
      <c r="A1923">
        <v>1927</v>
      </c>
      <c r="B1923" t="s">
        <v>1233</v>
      </c>
      <c r="C1923" t="s">
        <v>1257</v>
      </c>
      <c r="D1923" t="s">
        <v>21</v>
      </c>
      <c r="E1923">
        <v>3</v>
      </c>
      <c r="F1923">
        <f>IF(OR(Table2[[#This Row],[ Rural-Urban Continuum Code   2013]]=1,Table2[[#This Row],[ Rural-Urban Continuum Code   2013]]=2,Table2[[#This Row],[ Rural-Urban Continuum Code   2013]]=3),1,0)</f>
        <v>1</v>
      </c>
      <c r="G1923">
        <f>IF(OR(Table2[[#This Row],[ Rural-Urban Continuum Code   2013]]=4,Table2[[#This Row],[ Rural-Urban Continuum Code   2013]]=5,Table2[[#This Row],[ Rural-Urban Continuum Code   2013]]=6),1,0)</f>
        <v>0</v>
      </c>
      <c r="H1923">
        <f>IF(OR(Table2[[#This Row],[ Rural-Urban Continuum Code   2013]]=7,Table2[[#This Row],[ Rural-Urban Continuum Code   2013]]=8,Table2[[#This Row],[ Rural-Urban Continuum Code   2013]]=9),1,0)</f>
        <v>0</v>
      </c>
      <c r="I1923">
        <v>0.2</v>
      </c>
      <c r="J1923">
        <v>0.06</v>
      </c>
      <c r="K1923" s="17">
        <f>Table1[[#This Row],[Median Income 2018]]</f>
        <v>38818</v>
      </c>
      <c r="L1923">
        <f>(Table1[[#This Row],[Hospital Beds 2018]]/Table1[[#This Row],[Population Estimate 2018]])*1000</f>
        <v>1.2498798192481493</v>
      </c>
      <c r="M1923" s="1">
        <v>0.83</v>
      </c>
      <c r="N1923">
        <f>Table1[[#This Row],[Population Estimate 2018]]</f>
        <v>52005</v>
      </c>
      <c r="O1923" t="str" cm="1">
        <f t="array" ref="O1923">_xlfn.IFS(Table2[[#This Row],[ Rural-Urban Continuum Code   2014]]=1,"Urban",Table2[[#This Row],[ Rural-Urban Continuum Code   2015]]=1, "Suburban",Table2[[#This Row],[ Rural-Urban Continuum Code   2016]]=1,"Rural")</f>
        <v>Urban</v>
      </c>
    </row>
    <row r="1924" spans="1:15" x14ac:dyDescent="0.3">
      <c r="A1924">
        <v>1928</v>
      </c>
      <c r="B1924" t="s">
        <v>1233</v>
      </c>
      <c r="C1924" t="s">
        <v>413</v>
      </c>
      <c r="D1924" t="s">
        <v>58</v>
      </c>
      <c r="E1924">
        <v>2</v>
      </c>
      <c r="F1924">
        <f>IF(OR(Table2[[#This Row],[ Rural-Urban Continuum Code   2013]]=1,Table2[[#This Row],[ Rural-Urban Continuum Code   2013]]=2,Table2[[#This Row],[ Rural-Urban Continuum Code   2013]]=3),1,0)</f>
        <v>1</v>
      </c>
      <c r="G1924">
        <f>IF(OR(Table2[[#This Row],[ Rural-Urban Continuum Code   2013]]=4,Table2[[#This Row],[ Rural-Urban Continuum Code   2013]]=5,Table2[[#This Row],[ Rural-Urban Continuum Code   2013]]=6),1,0)</f>
        <v>0</v>
      </c>
      <c r="H1924">
        <f>IF(OR(Table2[[#This Row],[ Rural-Urban Continuum Code   2013]]=7,Table2[[#This Row],[ Rural-Urban Continuum Code   2013]]=8,Table2[[#This Row],[ Rural-Urban Continuum Code   2013]]=9),1,0)</f>
        <v>0</v>
      </c>
      <c r="I1924">
        <v>0.16</v>
      </c>
      <c r="J1924">
        <v>0.06</v>
      </c>
      <c r="K1924" s="17">
        <f>Table1[[#This Row],[Median Income 2018]]</f>
        <v>50112</v>
      </c>
      <c r="L1924">
        <f>(Table1[[#This Row],[Hospital Beds 2018]]/Table1[[#This Row],[Population Estimate 2018]])*1000</f>
        <v>4.5344355959788869</v>
      </c>
      <c r="M1924" s="1">
        <v>0.84</v>
      </c>
      <c r="N1924">
        <f>Table1[[#This Row],[Population Estimate 2018]]</f>
        <v>379099</v>
      </c>
      <c r="O1924" t="str" cm="1">
        <f t="array" ref="O1924">_xlfn.IFS(Table2[[#This Row],[ Rural-Urban Continuum Code   2014]]=1,"Urban",Table2[[#This Row],[ Rural-Urban Continuum Code   2015]]=1, "Suburban",Table2[[#This Row],[ Rural-Urban Continuum Code   2016]]=1,"Rural")</f>
        <v>Urban</v>
      </c>
    </row>
    <row r="1925" spans="1:15" x14ac:dyDescent="0.3">
      <c r="A1925">
        <v>1929</v>
      </c>
      <c r="B1925" t="s">
        <v>1233</v>
      </c>
      <c r="C1925" t="s">
        <v>50</v>
      </c>
      <c r="D1925" t="s">
        <v>21</v>
      </c>
      <c r="E1925">
        <v>1</v>
      </c>
      <c r="F1925">
        <f>IF(OR(Table2[[#This Row],[ Rural-Urban Continuum Code   2013]]=1,Table2[[#This Row],[ Rural-Urban Continuum Code   2013]]=2,Table2[[#This Row],[ Rural-Urban Continuum Code   2013]]=3),1,0)</f>
        <v>1</v>
      </c>
      <c r="G1925">
        <f>IF(OR(Table2[[#This Row],[ Rural-Urban Continuum Code   2013]]=4,Table2[[#This Row],[ Rural-Urban Continuum Code   2013]]=5,Table2[[#This Row],[ Rural-Urban Continuum Code   2013]]=6),1,0)</f>
        <v>0</v>
      </c>
      <c r="H1925">
        <f>IF(OR(Table2[[#This Row],[ Rural-Urban Continuum Code   2013]]=7,Table2[[#This Row],[ Rural-Urban Continuum Code   2013]]=8,Table2[[#This Row],[ Rural-Urban Continuum Code   2013]]=9),1,0)</f>
        <v>0</v>
      </c>
      <c r="I1925">
        <v>0.17</v>
      </c>
      <c r="J1925">
        <v>0.05</v>
      </c>
      <c r="K1925" s="17">
        <f>Table1[[#This Row],[Median Income 2018]]</f>
        <v>57710</v>
      </c>
      <c r="L1925">
        <f>(Table1[[#This Row],[Hospital Beds 2018]]/Table1[[#This Row],[Population Estimate 2018]])*1000</f>
        <v>0</v>
      </c>
      <c r="M1925" s="1">
        <v>0.84</v>
      </c>
      <c r="N1925">
        <f>Table1[[#This Row],[Population Estimate 2018]]</f>
        <v>67560</v>
      </c>
      <c r="O1925" t="str" cm="1">
        <f t="array" ref="O1925">_xlfn.IFS(Table2[[#This Row],[ Rural-Urban Continuum Code   2014]]=1,"Urban",Table2[[#This Row],[ Rural-Urban Continuum Code   2015]]=1, "Suburban",Table2[[#This Row],[ Rural-Urban Continuum Code   2016]]=1,"Rural")</f>
        <v>Urban</v>
      </c>
    </row>
    <row r="1926" spans="1:15" x14ac:dyDescent="0.3">
      <c r="A1926">
        <v>1930</v>
      </c>
      <c r="B1926" t="s">
        <v>1233</v>
      </c>
      <c r="C1926" t="s">
        <v>1258</v>
      </c>
      <c r="D1926" t="s">
        <v>21</v>
      </c>
      <c r="E1926">
        <v>1</v>
      </c>
      <c r="F1926">
        <f>IF(OR(Table2[[#This Row],[ Rural-Urban Continuum Code   2013]]=1,Table2[[#This Row],[ Rural-Urban Continuum Code   2013]]=2,Table2[[#This Row],[ Rural-Urban Continuum Code   2013]]=3),1,0)</f>
        <v>1</v>
      </c>
      <c r="G1926">
        <f>IF(OR(Table2[[#This Row],[ Rural-Urban Continuum Code   2013]]=4,Table2[[#This Row],[ Rural-Urban Continuum Code   2013]]=5,Table2[[#This Row],[ Rural-Urban Continuum Code   2013]]=6),1,0)</f>
        <v>0</v>
      </c>
      <c r="H1926">
        <f>IF(OR(Table2[[#This Row],[ Rural-Urban Continuum Code   2013]]=7,Table2[[#This Row],[ Rural-Urban Continuum Code   2013]]=8,Table2[[#This Row],[ Rural-Urban Continuum Code   2013]]=9),1,0)</f>
        <v>0</v>
      </c>
      <c r="I1926">
        <v>0.16</v>
      </c>
      <c r="J1926">
        <v>0.06</v>
      </c>
      <c r="K1926" s="17">
        <f>Table1[[#This Row],[Median Income 2018]]</f>
        <v>52798</v>
      </c>
      <c r="L1926">
        <f>(Table1[[#This Row],[Hospital Beds 2018]]/Table1[[#This Row],[Population Estimate 2018]])*1000</f>
        <v>1.8712474085242723</v>
      </c>
      <c r="M1926" s="1">
        <v>0.87</v>
      </c>
      <c r="N1926">
        <f>Table1[[#This Row],[Population Estimate 2018]]</f>
        <v>222846</v>
      </c>
      <c r="O1926" t="str" cm="1">
        <f t="array" ref="O1926">_xlfn.IFS(Table2[[#This Row],[ Rural-Urban Continuum Code   2014]]=1,"Urban",Table2[[#This Row],[ Rural-Urban Continuum Code   2015]]=1, "Suburban",Table2[[#This Row],[ Rural-Urban Continuum Code   2016]]=1,"Rural")</f>
        <v>Urban</v>
      </c>
    </row>
    <row r="1927" spans="1:15" x14ac:dyDescent="0.3">
      <c r="A1927">
        <v>1931</v>
      </c>
      <c r="B1927" t="s">
        <v>1233</v>
      </c>
      <c r="C1927" t="s">
        <v>1259</v>
      </c>
      <c r="D1927" t="s">
        <v>21</v>
      </c>
      <c r="E1927">
        <v>1</v>
      </c>
      <c r="F1927">
        <f>IF(OR(Table2[[#This Row],[ Rural-Urban Continuum Code   2013]]=1,Table2[[#This Row],[ Rural-Urban Continuum Code   2013]]=2,Table2[[#This Row],[ Rural-Urban Continuum Code   2013]]=3),1,0)</f>
        <v>1</v>
      </c>
      <c r="G1927">
        <f>IF(OR(Table2[[#This Row],[ Rural-Urban Continuum Code   2013]]=4,Table2[[#This Row],[ Rural-Urban Continuum Code   2013]]=5,Table2[[#This Row],[ Rural-Urban Continuum Code   2013]]=6),1,0)</f>
        <v>0</v>
      </c>
      <c r="H1927">
        <f>IF(OR(Table2[[#This Row],[ Rural-Urban Continuum Code   2013]]=7,Table2[[#This Row],[ Rural-Urban Continuum Code   2013]]=8,Table2[[#This Row],[ Rural-Urban Continuum Code   2013]]=9),1,0)</f>
        <v>0</v>
      </c>
      <c r="I1927">
        <v>0.2</v>
      </c>
      <c r="J1927">
        <v>7.0000000000000007E-2</v>
      </c>
      <c r="K1927" s="17">
        <f>Table1[[#This Row],[Median Income 2018]]</f>
        <v>51746</v>
      </c>
      <c r="L1927">
        <f>(Table1[[#This Row],[Hospital Beds 2018]]/Table1[[#This Row],[Population Estimate 2018]])*1000</f>
        <v>0</v>
      </c>
      <c r="M1927" s="1">
        <v>0.83</v>
      </c>
      <c r="N1927">
        <f>Table1[[#This Row],[Population Estimate 2018]]</f>
        <v>11573</v>
      </c>
      <c r="O1927" t="str" cm="1">
        <f t="array" ref="O1927">_xlfn.IFS(Table2[[#This Row],[ Rural-Urban Continuum Code   2014]]=1,"Urban",Table2[[#This Row],[ Rural-Urban Continuum Code   2015]]=1, "Suburban",Table2[[#This Row],[ Rural-Urban Continuum Code   2016]]=1,"Rural")</f>
        <v>Urban</v>
      </c>
    </row>
    <row r="1928" spans="1:15" x14ac:dyDescent="0.3">
      <c r="A1928">
        <v>1932</v>
      </c>
      <c r="B1928" t="s">
        <v>1233</v>
      </c>
      <c r="C1928" t="s">
        <v>124</v>
      </c>
      <c r="D1928" t="s">
        <v>21</v>
      </c>
      <c r="E1928">
        <v>9</v>
      </c>
      <c r="F1928">
        <f>IF(OR(Table2[[#This Row],[ Rural-Urban Continuum Code   2013]]=1,Table2[[#This Row],[ Rural-Urban Continuum Code   2013]]=2,Table2[[#This Row],[ Rural-Urban Continuum Code   2013]]=3),1,0)</f>
        <v>0</v>
      </c>
      <c r="G1928">
        <f>IF(OR(Table2[[#This Row],[ Rural-Urban Continuum Code   2013]]=4,Table2[[#This Row],[ Rural-Urban Continuum Code   2013]]=5,Table2[[#This Row],[ Rural-Urban Continuum Code   2013]]=6),1,0)</f>
        <v>0</v>
      </c>
      <c r="H1928">
        <f>IF(OR(Table2[[#This Row],[ Rural-Urban Continuum Code   2013]]=7,Table2[[#This Row],[ Rural-Urban Continuum Code   2013]]=8,Table2[[#This Row],[ Rural-Urban Continuum Code   2013]]=9),1,0)</f>
        <v>1</v>
      </c>
      <c r="I1928">
        <v>0.24</v>
      </c>
      <c r="J1928">
        <v>0.06</v>
      </c>
      <c r="K1928" s="17">
        <f>Table1[[#This Row],[Median Income 2018]]</f>
        <v>39502</v>
      </c>
      <c r="L1928">
        <f>(Table1[[#This Row],[Hospital Beds 2018]]/Table1[[#This Row],[Population Estimate 2018]])*1000</f>
        <v>0</v>
      </c>
      <c r="M1928" s="1">
        <v>0.8</v>
      </c>
      <c r="N1928">
        <f>Table1[[#This Row],[Population Estimate 2018]]</f>
        <v>8484</v>
      </c>
      <c r="O1928" t="str" cm="1">
        <f t="array" ref="O1928">_xlfn.IFS(Table2[[#This Row],[ Rural-Urban Continuum Code   2014]]=1,"Urban",Table2[[#This Row],[ Rural-Urban Continuum Code   2015]]=1, "Suburban",Table2[[#This Row],[ Rural-Urban Continuum Code   2016]]=1,"Rural")</f>
        <v>Rural</v>
      </c>
    </row>
    <row r="1929" spans="1:15" x14ac:dyDescent="0.3">
      <c r="A1929">
        <v>1933</v>
      </c>
      <c r="B1929" t="s">
        <v>1233</v>
      </c>
      <c r="C1929" t="s">
        <v>1260</v>
      </c>
      <c r="D1929" t="s">
        <v>21</v>
      </c>
      <c r="E1929">
        <v>4</v>
      </c>
      <c r="F1929">
        <f>IF(OR(Table2[[#This Row],[ Rural-Urban Continuum Code   2013]]=1,Table2[[#This Row],[ Rural-Urban Continuum Code   2013]]=2,Table2[[#This Row],[ Rural-Urban Continuum Code   2013]]=3),1,0)</f>
        <v>0</v>
      </c>
      <c r="G1929">
        <f>IF(OR(Table2[[#This Row],[ Rural-Urban Continuum Code   2013]]=4,Table2[[#This Row],[ Rural-Urban Continuum Code   2013]]=5,Table2[[#This Row],[ Rural-Urban Continuum Code   2013]]=6),1,0)</f>
        <v>1</v>
      </c>
      <c r="H1929">
        <f>IF(OR(Table2[[#This Row],[ Rural-Urban Continuum Code   2013]]=7,Table2[[#This Row],[ Rural-Urban Continuum Code   2013]]=8,Table2[[#This Row],[ Rural-Urban Continuum Code   2013]]=9),1,0)</f>
        <v>0</v>
      </c>
      <c r="I1929">
        <v>0.17</v>
      </c>
      <c r="J1929">
        <v>0.05</v>
      </c>
      <c r="K1929" s="17">
        <f>Table1[[#This Row],[Median Income 2018]]</f>
        <v>58956</v>
      </c>
      <c r="L1929">
        <f>(Table1[[#This Row],[Hospital Beds 2018]]/Table1[[#This Row],[Population Estimate 2018]])*1000</f>
        <v>8.9827829992514356</v>
      </c>
      <c r="M1929" s="1">
        <v>0.81</v>
      </c>
      <c r="N1929">
        <f>Table1[[#This Row],[Population Estimate 2018]]</f>
        <v>60115</v>
      </c>
      <c r="O1929" t="str" cm="1">
        <f t="array" ref="O192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30" spans="1:15" x14ac:dyDescent="0.3">
      <c r="A1930">
        <v>1934</v>
      </c>
      <c r="B1930" t="s">
        <v>1233</v>
      </c>
      <c r="C1930" t="s">
        <v>52</v>
      </c>
      <c r="D1930" t="s">
        <v>21</v>
      </c>
      <c r="E1930">
        <v>8</v>
      </c>
      <c r="F1930">
        <f>IF(OR(Table2[[#This Row],[ Rural-Urban Continuum Code   2013]]=1,Table2[[#This Row],[ Rural-Urban Continuum Code   2013]]=2,Table2[[#This Row],[ Rural-Urban Continuum Code   2013]]=3),1,0)</f>
        <v>0</v>
      </c>
      <c r="G1930">
        <f>IF(OR(Table2[[#This Row],[ Rural-Urban Continuum Code   2013]]=4,Table2[[#This Row],[ Rural-Urban Continuum Code   2013]]=5,Table2[[#This Row],[ Rural-Urban Continuum Code   2013]]=6),1,0)</f>
        <v>0</v>
      </c>
      <c r="H1930">
        <f>IF(OR(Table2[[#This Row],[ Rural-Urban Continuum Code   2013]]=7,Table2[[#This Row],[ Rural-Urban Continuum Code   2013]]=8,Table2[[#This Row],[ Rural-Urban Continuum Code   2013]]=9),1,0)</f>
        <v>1</v>
      </c>
      <c r="I1930">
        <v>0.17</v>
      </c>
      <c r="J1930">
        <v>0.04</v>
      </c>
      <c r="K1930" s="17">
        <f>Table1[[#This Row],[Median Income 2018]]</f>
        <v>43591</v>
      </c>
      <c r="L1930">
        <f>(Table1[[#This Row],[Hospital Beds 2018]]/Table1[[#This Row],[Population Estimate 2018]])*1000</f>
        <v>0</v>
      </c>
      <c r="M1930" s="1">
        <v>0.74</v>
      </c>
      <c r="N1930">
        <f>Table1[[#This Row],[Population Estimate 2018]]</f>
        <v>21012</v>
      </c>
      <c r="O1930" t="str" cm="1">
        <f t="array" ref="O1930">_xlfn.IFS(Table2[[#This Row],[ Rural-Urban Continuum Code   2014]]=1,"Urban",Table2[[#This Row],[ Rural-Urban Continuum Code   2015]]=1, "Suburban",Table2[[#This Row],[ Rural-Urban Continuum Code   2016]]=1,"Rural")</f>
        <v>Rural</v>
      </c>
    </row>
    <row r="1931" spans="1:15" x14ac:dyDescent="0.3">
      <c r="A1931">
        <v>1935</v>
      </c>
      <c r="B1931" t="s">
        <v>1233</v>
      </c>
      <c r="C1931" t="s">
        <v>1261</v>
      </c>
      <c r="D1931" t="s">
        <v>58</v>
      </c>
      <c r="E1931">
        <v>2</v>
      </c>
      <c r="F1931">
        <f>IF(OR(Table2[[#This Row],[ Rural-Urban Continuum Code   2013]]=1,Table2[[#This Row],[ Rural-Urban Continuum Code   2013]]=2,Table2[[#This Row],[ Rural-Urban Continuum Code   2013]]=3),1,0)</f>
        <v>1</v>
      </c>
      <c r="G1931">
        <f>IF(OR(Table2[[#This Row],[ Rural-Urban Continuum Code   2013]]=4,Table2[[#This Row],[ Rural-Urban Continuum Code   2013]]=5,Table2[[#This Row],[ Rural-Urban Continuum Code   2013]]=6),1,0)</f>
        <v>0</v>
      </c>
      <c r="H1931">
        <f>IF(OR(Table2[[#This Row],[ Rural-Urban Continuum Code   2013]]=7,Table2[[#This Row],[ Rural-Urban Continuum Code   2013]]=8,Table2[[#This Row],[ Rural-Urban Continuum Code   2013]]=9),1,0)</f>
        <v>0</v>
      </c>
      <c r="I1931">
        <v>0.15</v>
      </c>
      <c r="J1931">
        <v>0.06</v>
      </c>
      <c r="K1931" s="17">
        <f>Table1[[#This Row],[Median Income 2018]]</f>
        <v>52166</v>
      </c>
      <c r="L1931">
        <f>(Table1[[#This Row],[Hospital Beds 2018]]/Table1[[#This Row],[Population Estimate 2018]])*1000</f>
        <v>2.5540127794329832</v>
      </c>
      <c r="M1931" s="1">
        <v>0.84</v>
      </c>
      <c r="N1931">
        <f>Table1[[#This Row],[Population Estimate 2018]]</f>
        <v>533670</v>
      </c>
      <c r="O1931" t="str" cm="1">
        <f t="array" ref="O1931">_xlfn.IFS(Table2[[#This Row],[ Rural-Urban Continuum Code   2014]]=1,"Urban",Table2[[#This Row],[ Rural-Urban Continuum Code   2015]]=1, "Suburban",Table2[[#This Row],[ Rural-Urban Continuum Code   2016]]=1,"Rural")</f>
        <v>Urban</v>
      </c>
    </row>
    <row r="1932" spans="1:15" x14ac:dyDescent="0.3">
      <c r="A1932">
        <v>1936</v>
      </c>
      <c r="B1932" t="s">
        <v>1233</v>
      </c>
      <c r="C1932" t="s">
        <v>1262</v>
      </c>
      <c r="D1932" t="s">
        <v>21</v>
      </c>
      <c r="E1932">
        <v>4</v>
      </c>
      <c r="F1932">
        <f>IF(OR(Table2[[#This Row],[ Rural-Urban Continuum Code   2013]]=1,Table2[[#This Row],[ Rural-Urban Continuum Code   2013]]=2,Table2[[#This Row],[ Rural-Urban Continuum Code   2013]]=3),1,0)</f>
        <v>0</v>
      </c>
      <c r="G1932">
        <f>IF(OR(Table2[[#This Row],[ Rural-Urban Continuum Code   2013]]=4,Table2[[#This Row],[ Rural-Urban Continuum Code   2013]]=5,Table2[[#This Row],[ Rural-Urban Continuum Code   2013]]=6),1,0)</f>
        <v>1</v>
      </c>
      <c r="H1932">
        <f>IF(OR(Table2[[#This Row],[ Rural-Urban Continuum Code   2013]]=7,Table2[[#This Row],[ Rural-Urban Continuum Code   2013]]=8,Table2[[#This Row],[ Rural-Urban Continuum Code   2013]]=9),1,0)</f>
        <v>0</v>
      </c>
      <c r="I1932">
        <v>0.21</v>
      </c>
      <c r="J1932">
        <v>0.06</v>
      </c>
      <c r="K1932" s="17">
        <f>Table1[[#This Row],[Median Income 2018]]</f>
        <v>36760</v>
      </c>
      <c r="L1932">
        <f>(Table1[[#This Row],[Hospital Beds 2018]]/Table1[[#This Row],[Population Estimate 2018]])*1000</f>
        <v>2.8077668367145172</v>
      </c>
      <c r="M1932" s="1">
        <v>0.82</v>
      </c>
      <c r="N1932">
        <f>Table1[[#This Row],[Population Estimate 2018]]</f>
        <v>50574</v>
      </c>
      <c r="O1932" t="str" cm="1">
        <f t="array" ref="O193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33" spans="1:15" x14ac:dyDescent="0.3">
      <c r="A1933">
        <v>1937</v>
      </c>
      <c r="B1933" t="s">
        <v>1233</v>
      </c>
      <c r="C1933" t="s">
        <v>1263</v>
      </c>
      <c r="D1933" t="s">
        <v>21</v>
      </c>
      <c r="E1933">
        <v>4</v>
      </c>
      <c r="F1933">
        <f>IF(OR(Table2[[#This Row],[ Rural-Urban Continuum Code   2013]]=1,Table2[[#This Row],[ Rural-Urban Continuum Code   2013]]=2,Table2[[#This Row],[ Rural-Urban Continuum Code   2013]]=3),1,0)</f>
        <v>0</v>
      </c>
      <c r="G1933">
        <f>IF(OR(Table2[[#This Row],[ Rural-Urban Continuum Code   2013]]=4,Table2[[#This Row],[ Rural-Urban Continuum Code   2013]]=5,Table2[[#This Row],[ Rural-Urban Continuum Code   2013]]=6),1,0)</f>
        <v>1</v>
      </c>
      <c r="H1933">
        <f>IF(OR(Table2[[#This Row],[ Rural-Urban Continuum Code   2013]]=7,Table2[[#This Row],[ Rural-Urban Continuum Code   2013]]=8,Table2[[#This Row],[ Rural-Urban Continuum Code   2013]]=9),1,0)</f>
        <v>0</v>
      </c>
      <c r="I1933">
        <v>0.12</v>
      </c>
      <c r="J1933">
        <v>0.09</v>
      </c>
      <c r="K1933" s="17">
        <f>Table1[[#This Row],[Median Income 2018]]</f>
        <v>51225</v>
      </c>
      <c r="L1933">
        <f>(Table1[[#This Row],[Hospital Beds 2018]]/Table1[[#This Row],[Population Estimate 2018]])*1000</f>
        <v>0.78233269256560423</v>
      </c>
      <c r="M1933" s="1">
        <v>0.88</v>
      </c>
      <c r="N1933">
        <f>Table1[[#This Row],[Population Estimate 2018]]</f>
        <v>134214</v>
      </c>
      <c r="O1933" t="str" cm="1">
        <f t="array" ref="O193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34" spans="1:15" x14ac:dyDescent="0.3">
      <c r="A1934">
        <v>1938</v>
      </c>
      <c r="B1934" t="s">
        <v>1233</v>
      </c>
      <c r="C1934" t="s">
        <v>1264</v>
      </c>
      <c r="D1934" t="s">
        <v>21</v>
      </c>
      <c r="E1934">
        <v>2</v>
      </c>
      <c r="F1934">
        <f>IF(OR(Table2[[#This Row],[ Rural-Urban Continuum Code   2013]]=1,Table2[[#This Row],[ Rural-Urban Continuum Code   2013]]=2,Table2[[#This Row],[ Rural-Urban Continuum Code   2013]]=3),1,0)</f>
        <v>1</v>
      </c>
      <c r="G1934">
        <f>IF(OR(Table2[[#This Row],[ Rural-Urban Continuum Code   2013]]=4,Table2[[#This Row],[ Rural-Urban Continuum Code   2013]]=5,Table2[[#This Row],[ Rural-Urban Continuum Code   2013]]=6),1,0)</f>
        <v>0</v>
      </c>
      <c r="H1934">
        <f>IF(OR(Table2[[#This Row],[ Rural-Urban Continuum Code   2013]]=7,Table2[[#This Row],[ Rural-Urban Continuum Code   2013]]=8,Table2[[#This Row],[ Rural-Urban Continuum Code   2013]]=9),1,0)</f>
        <v>0</v>
      </c>
      <c r="I1934">
        <v>0.25</v>
      </c>
      <c r="J1934">
        <v>0.09</v>
      </c>
      <c r="K1934" s="17">
        <f>Table1[[#This Row],[Median Income 2018]]</f>
        <v>47183</v>
      </c>
      <c r="L1934">
        <f>(Table1[[#This Row],[Hospital Beds 2018]]/Table1[[#This Row],[Population Estimate 2018]])*1000</f>
        <v>2.3559406819318713</v>
      </c>
      <c r="M1934" s="1">
        <v>0.79</v>
      </c>
      <c r="N1934">
        <f>Table1[[#This Row],[Population Estimate 2018]]</f>
        <v>61971</v>
      </c>
      <c r="O1934" t="str" cm="1">
        <f t="array" ref="O1934">_xlfn.IFS(Table2[[#This Row],[ Rural-Urban Continuum Code   2014]]=1,"Urban",Table2[[#This Row],[ Rural-Urban Continuum Code   2015]]=1, "Suburban",Table2[[#This Row],[ Rural-Urban Continuum Code   2016]]=1,"Rural")</f>
        <v>Urban</v>
      </c>
    </row>
    <row r="1935" spans="1:15" x14ac:dyDescent="0.3">
      <c r="A1935">
        <v>1939</v>
      </c>
      <c r="B1935" t="s">
        <v>1233</v>
      </c>
      <c r="C1935" t="s">
        <v>535</v>
      </c>
      <c r="D1935" t="s">
        <v>21</v>
      </c>
      <c r="E1935">
        <v>2</v>
      </c>
      <c r="F1935">
        <f>IF(OR(Table2[[#This Row],[ Rural-Urban Continuum Code   2013]]=1,Table2[[#This Row],[ Rural-Urban Continuum Code   2013]]=2,Table2[[#This Row],[ Rural-Urban Continuum Code   2013]]=3),1,0)</f>
        <v>1</v>
      </c>
      <c r="G1935">
        <f>IF(OR(Table2[[#This Row],[ Rural-Urban Continuum Code   2013]]=4,Table2[[#This Row],[ Rural-Urban Continuum Code   2013]]=5,Table2[[#This Row],[ Rural-Urban Continuum Code   2013]]=6),1,0)</f>
        <v>0</v>
      </c>
      <c r="H1935">
        <f>IF(OR(Table2[[#This Row],[ Rural-Urban Continuum Code   2013]]=7,Table2[[#This Row],[ Rural-Urban Continuum Code   2013]]=8,Table2[[#This Row],[ Rural-Urban Continuum Code   2013]]=9),1,0)</f>
        <v>0</v>
      </c>
      <c r="I1935">
        <v>0.26</v>
      </c>
      <c r="J1935">
        <v>0.08</v>
      </c>
      <c r="K1935" s="17">
        <f>Table1[[#This Row],[Median Income 2018]]</f>
        <v>54012</v>
      </c>
      <c r="L1935">
        <f>(Table1[[#This Row],[Hospital Beds 2018]]/Table1[[#This Row],[Population Estimate 2018]])*1000</f>
        <v>2.0899715626820159</v>
      </c>
      <c r="M1935" s="1">
        <v>0.77</v>
      </c>
      <c r="N1935">
        <f>Table1[[#This Row],[Population Estimate 2018]]</f>
        <v>116748</v>
      </c>
      <c r="O1935" t="str" cm="1">
        <f t="array" ref="O1935">_xlfn.IFS(Table2[[#This Row],[ Rural-Urban Continuum Code   2014]]=1,"Urban",Table2[[#This Row],[ Rural-Urban Continuum Code   2015]]=1, "Suburban",Table2[[#This Row],[ Rural-Urban Continuum Code   2016]]=1,"Rural")</f>
        <v>Urban</v>
      </c>
    </row>
    <row r="1936" spans="1:15" x14ac:dyDescent="0.3">
      <c r="A1936">
        <v>1940</v>
      </c>
      <c r="B1936" t="s">
        <v>1233</v>
      </c>
      <c r="C1936" t="s">
        <v>1265</v>
      </c>
      <c r="D1936" t="s">
        <v>21</v>
      </c>
      <c r="E1936">
        <v>6</v>
      </c>
      <c r="F1936">
        <f>IF(OR(Table2[[#This Row],[ Rural-Urban Continuum Code   2013]]=1,Table2[[#This Row],[ Rural-Urban Continuum Code   2013]]=2,Table2[[#This Row],[ Rural-Urban Continuum Code   2013]]=3),1,0)</f>
        <v>0</v>
      </c>
      <c r="G1936">
        <f>IF(OR(Table2[[#This Row],[ Rural-Urban Continuum Code   2013]]=4,Table2[[#This Row],[ Rural-Urban Continuum Code   2013]]=5,Table2[[#This Row],[ Rural-Urban Continuum Code   2013]]=6),1,0)</f>
        <v>1</v>
      </c>
      <c r="H1936">
        <f>IF(OR(Table2[[#This Row],[ Rural-Urban Continuum Code   2013]]=7,Table2[[#This Row],[ Rural-Urban Continuum Code   2013]]=8,Table2[[#This Row],[ Rural-Urban Continuum Code   2013]]=9),1,0)</f>
        <v>0</v>
      </c>
      <c r="I1936">
        <v>0.2</v>
      </c>
      <c r="J1936">
        <v>0.05</v>
      </c>
      <c r="K1936" s="17">
        <f>Table1[[#This Row],[Median Income 2018]]</f>
        <v>38216</v>
      </c>
      <c r="L1936">
        <f>(Table1[[#This Row],[Hospital Beds 2018]]/Table1[[#This Row],[Population Estimate 2018]])*1000</f>
        <v>3.0009721459064203</v>
      </c>
      <c r="M1936" s="1">
        <v>0.75</v>
      </c>
      <c r="N1936">
        <f>Table1[[#This Row],[Population Estimate 2018]]</f>
        <v>23659</v>
      </c>
      <c r="O1936" t="str" cm="1">
        <f t="array" ref="O193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37" spans="1:15" x14ac:dyDescent="0.3">
      <c r="A1937">
        <v>1941</v>
      </c>
      <c r="B1937" t="s">
        <v>1233</v>
      </c>
      <c r="C1937" t="s">
        <v>1266</v>
      </c>
      <c r="D1937" t="s">
        <v>21</v>
      </c>
      <c r="E1937">
        <v>2</v>
      </c>
      <c r="F1937">
        <f>IF(OR(Table2[[#This Row],[ Rural-Urban Continuum Code   2013]]=1,Table2[[#This Row],[ Rural-Urban Continuum Code   2013]]=2,Table2[[#This Row],[ Rural-Urban Continuum Code   2013]]=3),1,0)</f>
        <v>1</v>
      </c>
      <c r="G1937">
        <f>IF(OR(Table2[[#This Row],[ Rural-Urban Continuum Code   2013]]=4,Table2[[#This Row],[ Rural-Urban Continuum Code   2013]]=5,Table2[[#This Row],[ Rural-Urban Continuum Code   2013]]=6),1,0)</f>
        <v>0</v>
      </c>
      <c r="H1937">
        <f>IF(OR(Table2[[#This Row],[ Rural-Urban Continuum Code   2013]]=7,Table2[[#This Row],[ Rural-Urban Continuum Code   2013]]=8,Table2[[#This Row],[ Rural-Urban Continuum Code   2013]]=9),1,0)</f>
        <v>0</v>
      </c>
      <c r="I1937">
        <v>0.1</v>
      </c>
      <c r="J1937">
        <v>0.11</v>
      </c>
      <c r="K1937" s="17">
        <f>Table1[[#This Row],[Median Income 2018]]</f>
        <v>47892</v>
      </c>
      <c r="L1937">
        <f>(Table1[[#This Row],[Hospital Beds 2018]]/Table1[[#This Row],[Population Estimate 2018]])*1000</f>
        <v>0.52954495654079325</v>
      </c>
      <c r="M1937" s="1">
        <v>0.91</v>
      </c>
      <c r="N1937">
        <f>Table1[[#This Row],[Population Estimate 2018]]</f>
        <v>54764</v>
      </c>
      <c r="O1937" t="str" cm="1">
        <f t="array" ref="O1937">_xlfn.IFS(Table2[[#This Row],[ Rural-Urban Continuum Code   2014]]=1,"Urban",Table2[[#This Row],[ Rural-Urban Continuum Code   2015]]=1, "Suburban",Table2[[#This Row],[ Rural-Urban Continuum Code   2016]]=1,"Rural")</f>
        <v>Urban</v>
      </c>
    </row>
    <row r="1938" spans="1:15" x14ac:dyDescent="0.3">
      <c r="A1938">
        <v>1942</v>
      </c>
      <c r="B1938" t="s">
        <v>1233</v>
      </c>
      <c r="C1938" t="s">
        <v>1267</v>
      </c>
      <c r="D1938" t="s">
        <v>21</v>
      </c>
      <c r="E1938">
        <v>9</v>
      </c>
      <c r="F1938">
        <f>IF(OR(Table2[[#This Row],[ Rural-Urban Continuum Code   2013]]=1,Table2[[#This Row],[ Rural-Urban Continuum Code   2013]]=2,Table2[[#This Row],[ Rural-Urban Continuum Code   2013]]=3),1,0)</f>
        <v>0</v>
      </c>
      <c r="G1938">
        <f>IF(OR(Table2[[#This Row],[ Rural-Urban Continuum Code   2013]]=4,Table2[[#This Row],[ Rural-Urban Continuum Code   2013]]=5,Table2[[#This Row],[ Rural-Urban Continuum Code   2013]]=6),1,0)</f>
        <v>0</v>
      </c>
      <c r="H1938">
        <f>IF(OR(Table2[[#This Row],[ Rural-Urban Continuum Code   2013]]=7,Table2[[#This Row],[ Rural-Urban Continuum Code   2013]]=8,Table2[[#This Row],[ Rural-Urban Continuum Code   2013]]=9),1,0)</f>
        <v>1</v>
      </c>
      <c r="I1938">
        <v>0.21</v>
      </c>
      <c r="J1938">
        <v>0.05</v>
      </c>
      <c r="K1938" s="17">
        <f>Table1[[#This Row],[Median Income 2018]]</f>
        <v>40653</v>
      </c>
      <c r="L1938">
        <f>(Table1[[#This Row],[Hospital Beds 2018]]/Table1[[#This Row],[Population Estimate 2018]])*1000</f>
        <v>0</v>
      </c>
      <c r="M1938" s="1">
        <v>0.7</v>
      </c>
      <c r="N1938">
        <f>Table1[[#This Row],[Population Estimate 2018]]</f>
        <v>5230</v>
      </c>
      <c r="O1938" t="str" cm="1">
        <f t="array" ref="O1938">_xlfn.IFS(Table2[[#This Row],[ Rural-Urban Continuum Code   2014]]=1,"Urban",Table2[[#This Row],[ Rural-Urban Continuum Code   2015]]=1, "Suburban",Table2[[#This Row],[ Rural-Urban Continuum Code   2016]]=1,"Rural")</f>
        <v>Rural</v>
      </c>
    </row>
    <row r="1939" spans="1:15" x14ac:dyDescent="0.3">
      <c r="A1939">
        <v>1943</v>
      </c>
      <c r="B1939" t="s">
        <v>1233</v>
      </c>
      <c r="C1939" t="s">
        <v>1268</v>
      </c>
      <c r="D1939" t="s">
        <v>21</v>
      </c>
      <c r="E1939">
        <v>1</v>
      </c>
      <c r="F1939">
        <f>IF(OR(Table2[[#This Row],[ Rural-Urban Continuum Code   2013]]=1,Table2[[#This Row],[ Rural-Urban Continuum Code   2013]]=2,Table2[[#This Row],[ Rural-Urban Continuum Code   2013]]=3),1,0)</f>
        <v>1</v>
      </c>
      <c r="G1939">
        <f>IF(OR(Table2[[#This Row],[ Rural-Urban Continuum Code   2013]]=4,Table2[[#This Row],[ Rural-Urban Continuum Code   2013]]=5,Table2[[#This Row],[ Rural-Urban Continuum Code   2013]]=6),1,0)</f>
        <v>0</v>
      </c>
      <c r="H1939">
        <f>IF(OR(Table2[[#This Row],[ Rural-Urban Continuum Code   2013]]=7,Table2[[#This Row],[ Rural-Urban Continuum Code   2013]]=8,Table2[[#This Row],[ Rural-Urban Continuum Code   2013]]=9),1,0)</f>
        <v>0</v>
      </c>
      <c r="I1939">
        <v>0.16</v>
      </c>
      <c r="J1939">
        <v>0.06</v>
      </c>
      <c r="K1939" s="17">
        <f>Table1[[#This Row],[Median Income 2018]]</f>
        <v>60044</v>
      </c>
      <c r="L1939">
        <f>(Table1[[#This Row],[Hospital Beds 2018]]/Table1[[#This Row],[Population Estimate 2018]])*1000</f>
        <v>2.5331353153809513</v>
      </c>
      <c r="M1939" s="1">
        <v>0.87</v>
      </c>
      <c r="N1939">
        <f>Table1[[#This Row],[Population Estimate 2018]]</f>
        <v>178435</v>
      </c>
      <c r="O1939" t="str" cm="1">
        <f t="array" ref="O1939">_xlfn.IFS(Table2[[#This Row],[ Rural-Urban Continuum Code   2014]]=1,"Urban",Table2[[#This Row],[ Rural-Urban Continuum Code   2015]]=1, "Suburban",Table2[[#This Row],[ Rural-Urban Continuum Code   2016]]=1,"Rural")</f>
        <v>Urban</v>
      </c>
    </row>
    <row r="1940" spans="1:15" x14ac:dyDescent="0.3">
      <c r="A1940">
        <v>1944</v>
      </c>
      <c r="B1940" t="s">
        <v>1233</v>
      </c>
      <c r="C1940" t="s">
        <v>56</v>
      </c>
      <c r="D1940" t="s">
        <v>21</v>
      </c>
      <c r="E1940">
        <v>6</v>
      </c>
      <c r="F1940">
        <f>IF(OR(Table2[[#This Row],[ Rural-Urban Continuum Code   2013]]=1,Table2[[#This Row],[ Rural-Urban Continuum Code   2013]]=2,Table2[[#This Row],[ Rural-Urban Continuum Code   2013]]=3),1,0)</f>
        <v>0</v>
      </c>
      <c r="G1940">
        <f>IF(OR(Table2[[#This Row],[ Rural-Urban Continuum Code   2013]]=4,Table2[[#This Row],[ Rural-Urban Continuum Code   2013]]=5,Table2[[#This Row],[ Rural-Urban Continuum Code   2013]]=6),1,0)</f>
        <v>1</v>
      </c>
      <c r="H1940">
        <f>IF(OR(Table2[[#This Row],[ Rural-Urban Continuum Code   2013]]=7,Table2[[#This Row],[ Rural-Urban Continuum Code   2013]]=8,Table2[[#This Row],[ Rural-Urban Continuum Code   2013]]=9),1,0)</f>
        <v>0</v>
      </c>
      <c r="I1940">
        <v>0.2</v>
      </c>
      <c r="J1940">
        <v>7.0000000000000007E-2</v>
      </c>
      <c r="K1940" s="17">
        <f>Table1[[#This Row],[Median Income 2018]]</f>
        <v>44502</v>
      </c>
      <c r="L1940">
        <f>(Table1[[#This Row],[Hospital Beds 2018]]/Table1[[#This Row],[Population Estimate 2018]])*1000</f>
        <v>1.9849054861864426</v>
      </c>
      <c r="M1940" s="1">
        <v>0.74</v>
      </c>
      <c r="N1940">
        <f>Table1[[#This Row],[Population Estimate 2018]]</f>
        <v>43327</v>
      </c>
      <c r="O1940" t="str" cm="1">
        <f t="array" ref="O194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41" spans="1:15" x14ac:dyDescent="0.3">
      <c r="A1941">
        <v>1945</v>
      </c>
      <c r="B1941" t="s">
        <v>1233</v>
      </c>
      <c r="C1941" t="s">
        <v>1269</v>
      </c>
      <c r="D1941" t="s">
        <v>58</v>
      </c>
      <c r="E1941">
        <v>1</v>
      </c>
      <c r="F1941">
        <f>IF(OR(Table2[[#This Row],[ Rural-Urban Continuum Code   2013]]=1,Table2[[#This Row],[ Rural-Urban Continuum Code   2013]]=2,Table2[[#This Row],[ Rural-Urban Continuum Code   2013]]=3),1,0)</f>
        <v>1</v>
      </c>
      <c r="G1941">
        <f>IF(OR(Table2[[#This Row],[ Rural-Urban Continuum Code   2013]]=4,Table2[[#This Row],[ Rural-Urban Continuum Code   2013]]=5,Table2[[#This Row],[ Rural-Urban Continuum Code   2013]]=6),1,0)</f>
        <v>0</v>
      </c>
      <c r="H1941">
        <f>IF(OR(Table2[[#This Row],[ Rural-Urban Continuum Code   2013]]=7,Table2[[#This Row],[ Rural-Urban Continuum Code   2013]]=8,Table2[[#This Row],[ Rural-Urban Continuum Code   2013]]=9),1,0)</f>
        <v>0</v>
      </c>
      <c r="I1941">
        <v>0.13</v>
      </c>
      <c r="J1941">
        <v>0.06</v>
      </c>
      <c r="K1941" s="17">
        <f>Table1[[#This Row],[Median Income 2018]]</f>
        <v>60296</v>
      </c>
      <c r="L1941">
        <f>(Table1[[#This Row],[Hospital Beds 2018]]/Table1[[#This Row],[Population Estimate 2018]])*1000</f>
        <v>0.7549031700999137</v>
      </c>
      <c r="M1941" s="1">
        <v>0.89</v>
      </c>
      <c r="N1941">
        <f>Table1[[#This Row],[Population Estimate 2018]]</f>
        <v>202675</v>
      </c>
      <c r="O1941" t="str" cm="1">
        <f t="array" ref="O1941">_xlfn.IFS(Table2[[#This Row],[ Rural-Urban Continuum Code   2014]]=1,"Urban",Table2[[#This Row],[ Rural-Urban Continuum Code   2015]]=1, "Suburban",Table2[[#This Row],[ Rural-Urban Continuum Code   2016]]=1,"Rural")</f>
        <v>Urban</v>
      </c>
    </row>
    <row r="1942" spans="1:15" x14ac:dyDescent="0.3">
      <c r="A1942">
        <v>1946</v>
      </c>
      <c r="B1942" t="s">
        <v>1233</v>
      </c>
      <c r="C1942" t="s">
        <v>431</v>
      </c>
      <c r="D1942" t="s">
        <v>21</v>
      </c>
      <c r="E1942">
        <v>3</v>
      </c>
      <c r="F1942">
        <f>IF(OR(Table2[[#This Row],[ Rural-Urban Continuum Code   2013]]=1,Table2[[#This Row],[ Rural-Urban Continuum Code   2013]]=2,Table2[[#This Row],[ Rural-Urban Continuum Code   2013]]=3),1,0)</f>
        <v>1</v>
      </c>
      <c r="G1942">
        <f>IF(OR(Table2[[#This Row],[ Rural-Urban Continuum Code   2013]]=4,Table2[[#This Row],[ Rural-Urban Continuum Code   2013]]=5,Table2[[#This Row],[ Rural-Urban Continuum Code   2013]]=6),1,0)</f>
        <v>0</v>
      </c>
      <c r="H1942">
        <f>IF(OR(Table2[[#This Row],[ Rural-Urban Continuum Code   2013]]=7,Table2[[#This Row],[ Rural-Urban Continuum Code   2013]]=8,Table2[[#This Row],[ Rural-Urban Continuum Code   2013]]=9),1,0)</f>
        <v>0</v>
      </c>
      <c r="I1942">
        <v>0.23</v>
      </c>
      <c r="J1942">
        <v>0.09</v>
      </c>
      <c r="K1942" s="17">
        <f>Table1[[#This Row],[Median Income 2018]]</f>
        <v>43302</v>
      </c>
      <c r="L1942">
        <f>(Table1[[#This Row],[Hospital Beds 2018]]/Table1[[#This Row],[Population Estimate 2018]])*1000</f>
        <v>0</v>
      </c>
      <c r="M1942" s="1">
        <v>0.81</v>
      </c>
      <c r="N1942">
        <f>Table1[[#This Row],[Population Estimate 2018]]</f>
        <v>9637</v>
      </c>
      <c r="O1942" t="str" cm="1">
        <f t="array" ref="O1942">_xlfn.IFS(Table2[[#This Row],[ Rural-Urban Continuum Code   2014]]=1,"Urban",Table2[[#This Row],[ Rural-Urban Continuum Code   2015]]=1, "Suburban",Table2[[#This Row],[ Rural-Urban Continuum Code   2016]]=1,"Rural")</f>
        <v>Urban</v>
      </c>
    </row>
    <row r="1943" spans="1:15" x14ac:dyDescent="0.3">
      <c r="A1943">
        <v>1947</v>
      </c>
      <c r="B1943" t="s">
        <v>1233</v>
      </c>
      <c r="C1943" t="s">
        <v>62</v>
      </c>
      <c r="D1943" t="s">
        <v>21</v>
      </c>
      <c r="E1943">
        <v>4</v>
      </c>
      <c r="F1943">
        <f>IF(OR(Table2[[#This Row],[ Rural-Urban Continuum Code   2013]]=1,Table2[[#This Row],[ Rural-Urban Continuum Code   2013]]=2,Table2[[#This Row],[ Rural-Urban Continuum Code   2013]]=3),1,0)</f>
        <v>0</v>
      </c>
      <c r="G1943">
        <f>IF(OR(Table2[[#This Row],[ Rural-Urban Continuum Code   2013]]=4,Table2[[#This Row],[ Rural-Urban Continuum Code   2013]]=5,Table2[[#This Row],[ Rural-Urban Continuum Code   2013]]=6),1,0)</f>
        <v>1</v>
      </c>
      <c r="H1943">
        <f>IF(OR(Table2[[#This Row],[ Rural-Urban Continuum Code   2013]]=7,Table2[[#This Row],[ Rural-Urban Continuum Code   2013]]=8,Table2[[#This Row],[ Rural-Urban Continuum Code   2013]]=9),1,0)</f>
        <v>0</v>
      </c>
      <c r="I1943">
        <v>0.16</v>
      </c>
      <c r="J1943">
        <v>0.08</v>
      </c>
      <c r="K1943" s="17">
        <f>Table1[[#This Row],[Median Income 2018]]</f>
        <v>48984</v>
      </c>
      <c r="L1943">
        <f>(Table1[[#This Row],[Hospital Beds 2018]]/Table1[[#This Row],[Population Estimate 2018]])*1000</f>
        <v>2.0666536483759681</v>
      </c>
      <c r="M1943" s="1">
        <v>0.86</v>
      </c>
      <c r="N1943">
        <f>Table1[[#This Row],[Population Estimate 2018]]</f>
        <v>61452</v>
      </c>
      <c r="O1943" t="str" cm="1">
        <f t="array" ref="O194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44" spans="1:15" x14ac:dyDescent="0.3">
      <c r="A1944">
        <v>1948</v>
      </c>
      <c r="B1944" t="s">
        <v>1233</v>
      </c>
      <c r="C1944" t="s">
        <v>1270</v>
      </c>
      <c r="D1944" t="s">
        <v>21</v>
      </c>
      <c r="E1944">
        <v>4</v>
      </c>
      <c r="F1944">
        <f>IF(OR(Table2[[#This Row],[ Rural-Urban Continuum Code   2013]]=1,Table2[[#This Row],[ Rural-Urban Continuum Code   2013]]=2,Table2[[#This Row],[ Rural-Urban Continuum Code   2013]]=3),1,0)</f>
        <v>0</v>
      </c>
      <c r="G1944">
        <f>IF(OR(Table2[[#This Row],[ Rural-Urban Continuum Code   2013]]=4,Table2[[#This Row],[ Rural-Urban Continuum Code   2013]]=5,Table2[[#This Row],[ Rural-Urban Continuum Code   2013]]=6),1,0)</f>
        <v>1</v>
      </c>
      <c r="H1944">
        <f>IF(OR(Table2[[#This Row],[ Rural-Urban Continuum Code   2013]]=7,Table2[[#This Row],[ Rural-Urban Continuum Code   2013]]=8,Table2[[#This Row],[ Rural-Urban Continuum Code   2013]]=9),1,0)</f>
        <v>0</v>
      </c>
      <c r="I1944">
        <v>0.2</v>
      </c>
      <c r="J1944">
        <v>0.08</v>
      </c>
      <c r="K1944" s="17">
        <f>Table1[[#This Row],[Median Income 2018]]</f>
        <v>40433</v>
      </c>
      <c r="L1944">
        <f>(Table1[[#This Row],[Hospital Beds 2018]]/Table1[[#This Row],[Population Estimate 2018]])*1000</f>
        <v>3.1442046591396311</v>
      </c>
      <c r="M1944" s="1">
        <v>0.84</v>
      </c>
      <c r="N1944">
        <f>Table1[[#This Row],[Population Estimate 2018]]</f>
        <v>55976</v>
      </c>
      <c r="O1944" t="str" cm="1">
        <f t="array" ref="O194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45" spans="1:15" x14ac:dyDescent="0.3">
      <c r="A1945">
        <v>1949</v>
      </c>
      <c r="B1945" t="s">
        <v>1233</v>
      </c>
      <c r="C1945" t="s">
        <v>164</v>
      </c>
      <c r="D1945" t="s">
        <v>58</v>
      </c>
      <c r="E1945">
        <v>1</v>
      </c>
      <c r="F1945">
        <f>IF(OR(Table2[[#This Row],[ Rural-Urban Continuum Code   2013]]=1,Table2[[#This Row],[ Rural-Urban Continuum Code   2013]]=2,Table2[[#This Row],[ Rural-Urban Continuum Code   2013]]=3),1,0)</f>
        <v>1</v>
      </c>
      <c r="G1945">
        <f>IF(OR(Table2[[#This Row],[ Rural-Urban Continuum Code   2013]]=4,Table2[[#This Row],[ Rural-Urban Continuum Code   2013]]=5,Table2[[#This Row],[ Rural-Urban Continuum Code   2013]]=6),1,0)</f>
        <v>0</v>
      </c>
      <c r="H1945">
        <f>IF(OR(Table2[[#This Row],[ Rural-Urban Continuum Code   2013]]=7,Table2[[#This Row],[ Rural-Urban Continuum Code   2013]]=8,Table2[[#This Row],[ Rural-Urban Continuum Code   2013]]=9),1,0)</f>
        <v>0</v>
      </c>
      <c r="I1945">
        <v>0.18</v>
      </c>
      <c r="J1945">
        <v>0.06</v>
      </c>
      <c r="K1945" s="17">
        <f>Table1[[#This Row],[Median Income 2018]]</f>
        <v>62963</v>
      </c>
      <c r="L1945">
        <f>(Table1[[#This Row],[Hospital Beds 2018]]/Table1[[#This Row],[Population Estimate 2018]])*1000</f>
        <v>1.205682225140265</v>
      </c>
      <c r="M1945" s="1">
        <v>0.85</v>
      </c>
      <c r="N1945">
        <f>Table1[[#This Row],[Population Estimate 2018]]</f>
        <v>83770</v>
      </c>
      <c r="O1945" t="str" cm="1">
        <f t="array" ref="O1945">_xlfn.IFS(Table2[[#This Row],[ Rural-Urban Continuum Code   2014]]=1,"Urban",Table2[[#This Row],[ Rural-Urban Continuum Code   2015]]=1, "Suburban",Table2[[#This Row],[ Rural-Urban Continuum Code   2016]]=1,"Rural")</f>
        <v>Urban</v>
      </c>
    </row>
    <row r="1946" spans="1:15" x14ac:dyDescent="0.3">
      <c r="A1946">
        <v>1950</v>
      </c>
      <c r="B1946" t="s">
        <v>1233</v>
      </c>
      <c r="C1946" t="s">
        <v>1271</v>
      </c>
      <c r="D1946" t="s">
        <v>21</v>
      </c>
      <c r="E1946">
        <v>6</v>
      </c>
      <c r="F1946">
        <f>IF(OR(Table2[[#This Row],[ Rural-Urban Continuum Code   2013]]=1,Table2[[#This Row],[ Rural-Urban Continuum Code   2013]]=2,Table2[[#This Row],[ Rural-Urban Continuum Code   2013]]=3),1,0)</f>
        <v>0</v>
      </c>
      <c r="G1946">
        <f>IF(OR(Table2[[#This Row],[ Rural-Urban Continuum Code   2013]]=4,Table2[[#This Row],[ Rural-Urban Continuum Code   2013]]=5,Table2[[#This Row],[ Rural-Urban Continuum Code   2013]]=6),1,0)</f>
        <v>1</v>
      </c>
      <c r="H1946">
        <f>IF(OR(Table2[[#This Row],[ Rural-Urban Continuum Code   2013]]=7,Table2[[#This Row],[ Rural-Urban Continuum Code   2013]]=8,Table2[[#This Row],[ Rural-Urban Continuum Code   2013]]=9),1,0)</f>
        <v>0</v>
      </c>
      <c r="I1946">
        <v>0.2</v>
      </c>
      <c r="J1946">
        <v>7.0000000000000007E-2</v>
      </c>
      <c r="K1946" s="17">
        <f>Table1[[#This Row],[Median Income 2018]]</f>
        <v>43972</v>
      </c>
      <c r="L1946">
        <f>(Table1[[#This Row],[Hospital Beds 2018]]/Table1[[#This Row],[Population Estimate 2018]])*1000</f>
        <v>0.65923923791944095</v>
      </c>
      <c r="M1946" s="1">
        <v>0.83</v>
      </c>
      <c r="N1946">
        <f>Table1[[#This Row],[Population Estimate 2018]]</f>
        <v>45507</v>
      </c>
      <c r="O1946" t="str" cm="1">
        <f t="array" ref="O194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47" spans="1:15" x14ac:dyDescent="0.3">
      <c r="A1947">
        <v>1951</v>
      </c>
      <c r="B1947" t="s">
        <v>1233</v>
      </c>
      <c r="C1947" t="s">
        <v>65</v>
      </c>
      <c r="D1947" t="s">
        <v>21</v>
      </c>
      <c r="E1947">
        <v>7</v>
      </c>
      <c r="F1947">
        <f>IF(OR(Table2[[#This Row],[ Rural-Urban Continuum Code   2013]]=1,Table2[[#This Row],[ Rural-Urban Continuum Code   2013]]=2,Table2[[#This Row],[ Rural-Urban Continuum Code   2013]]=3),1,0)</f>
        <v>0</v>
      </c>
      <c r="G1947">
        <f>IF(OR(Table2[[#This Row],[ Rural-Urban Continuum Code   2013]]=4,Table2[[#This Row],[ Rural-Urban Continuum Code   2013]]=5,Table2[[#This Row],[ Rural-Urban Continuum Code   2013]]=6),1,0)</f>
        <v>0</v>
      </c>
      <c r="H1947">
        <f>IF(OR(Table2[[#This Row],[ Rural-Urban Continuum Code   2013]]=7,Table2[[#This Row],[ Rural-Urban Continuum Code   2013]]=8,Table2[[#This Row],[ Rural-Urban Continuum Code   2013]]=9),1,0)</f>
        <v>1</v>
      </c>
      <c r="I1947">
        <v>0.28000000000000003</v>
      </c>
      <c r="J1947">
        <v>0.09</v>
      </c>
      <c r="K1947" s="17">
        <f>Table1[[#This Row],[Median Income 2018]]</f>
        <v>46426</v>
      </c>
      <c r="L1947">
        <f>(Table1[[#This Row],[Hospital Beds 2018]]/Table1[[#This Row],[Population Estimate 2018]])*1000</f>
        <v>3.9676916536771998</v>
      </c>
      <c r="M1947" s="1">
        <v>0.75</v>
      </c>
      <c r="N1947">
        <f>Table1[[#This Row],[Population Estimate 2018]]</f>
        <v>35285</v>
      </c>
      <c r="O1947" t="str" cm="1">
        <f t="array" ref="O1947">_xlfn.IFS(Table2[[#This Row],[ Rural-Urban Continuum Code   2014]]=1,"Urban",Table2[[#This Row],[ Rural-Urban Continuum Code   2015]]=1, "Suburban",Table2[[#This Row],[ Rural-Urban Continuum Code   2016]]=1,"Rural")</f>
        <v>Rural</v>
      </c>
    </row>
    <row r="1948" spans="1:15" x14ac:dyDescent="0.3">
      <c r="A1948">
        <v>1952</v>
      </c>
      <c r="B1948" t="s">
        <v>1233</v>
      </c>
      <c r="C1948" t="s">
        <v>66</v>
      </c>
      <c r="D1948" t="s">
        <v>21</v>
      </c>
      <c r="E1948">
        <v>2</v>
      </c>
      <c r="F1948">
        <f>IF(OR(Table2[[#This Row],[ Rural-Urban Continuum Code   2013]]=1,Table2[[#This Row],[ Rural-Urban Continuum Code   2013]]=2,Table2[[#This Row],[ Rural-Urban Continuum Code   2013]]=3),1,0)</f>
        <v>1</v>
      </c>
      <c r="G1948">
        <f>IF(OR(Table2[[#This Row],[ Rural-Urban Continuum Code   2013]]=4,Table2[[#This Row],[ Rural-Urban Continuum Code   2013]]=5,Table2[[#This Row],[ Rural-Urban Continuum Code   2013]]=6),1,0)</f>
        <v>0</v>
      </c>
      <c r="H1948">
        <f>IF(OR(Table2[[#This Row],[ Rural-Urban Continuum Code   2013]]=7,Table2[[#This Row],[ Rural-Urban Continuum Code   2013]]=8,Table2[[#This Row],[ Rural-Urban Continuum Code   2013]]=9),1,0)</f>
        <v>0</v>
      </c>
      <c r="I1948">
        <v>0.22</v>
      </c>
      <c r="J1948">
        <v>7.0000000000000007E-2</v>
      </c>
      <c r="K1948" s="17">
        <f>Table1[[#This Row],[Median Income 2018]]</f>
        <v>44693</v>
      </c>
      <c r="L1948">
        <f>(Table1[[#This Row],[Hospital Beds 2018]]/Table1[[#This Row],[Population Estimate 2018]])*1000</f>
        <v>0</v>
      </c>
      <c r="M1948" s="1">
        <v>0.78</v>
      </c>
      <c r="N1948">
        <f>Table1[[#This Row],[Population Estimate 2018]]</f>
        <v>21763</v>
      </c>
      <c r="O1948" t="str" cm="1">
        <f t="array" ref="O1948">_xlfn.IFS(Table2[[#This Row],[ Rural-Urban Continuum Code   2014]]=1,"Urban",Table2[[#This Row],[ Rural-Urban Continuum Code   2015]]=1, "Suburban",Table2[[#This Row],[ Rural-Urban Continuum Code   2016]]=1,"Rural")</f>
        <v>Urban</v>
      </c>
    </row>
    <row r="1949" spans="1:15" x14ac:dyDescent="0.3">
      <c r="A1949">
        <v>1953</v>
      </c>
      <c r="B1949" t="s">
        <v>1233</v>
      </c>
      <c r="C1949" t="s">
        <v>350</v>
      </c>
      <c r="D1949" t="s">
        <v>21</v>
      </c>
      <c r="E1949">
        <v>6</v>
      </c>
      <c r="F1949">
        <f>IF(OR(Table2[[#This Row],[ Rural-Urban Continuum Code   2013]]=1,Table2[[#This Row],[ Rural-Urban Continuum Code   2013]]=2,Table2[[#This Row],[ Rural-Urban Continuum Code   2013]]=3),1,0)</f>
        <v>0</v>
      </c>
      <c r="G1949">
        <f>IF(OR(Table2[[#This Row],[ Rural-Urban Continuum Code   2013]]=4,Table2[[#This Row],[ Rural-Urban Continuum Code   2013]]=5,Table2[[#This Row],[ Rural-Urban Continuum Code   2013]]=6),1,0)</f>
        <v>1</v>
      </c>
      <c r="H1949">
        <f>IF(OR(Table2[[#This Row],[ Rural-Urban Continuum Code   2013]]=7,Table2[[#This Row],[ Rural-Urban Continuum Code   2013]]=8,Table2[[#This Row],[ Rural-Urban Continuum Code   2013]]=9),1,0)</f>
        <v>0</v>
      </c>
      <c r="I1949">
        <v>0.23</v>
      </c>
      <c r="J1949">
        <v>7.0000000000000007E-2</v>
      </c>
      <c r="K1949" s="17">
        <f>Table1[[#This Row],[Median Income 2018]]</f>
        <v>43569</v>
      </c>
      <c r="L1949">
        <f>(Table1[[#This Row],[Hospital Beds 2018]]/Table1[[#This Row],[Population Estimate 2018]])*1000</f>
        <v>2.1613515063296722</v>
      </c>
      <c r="M1949" s="1">
        <v>0.81</v>
      </c>
      <c r="N1949">
        <f>Table1[[#This Row],[Population Estimate 2018]]</f>
        <v>22671</v>
      </c>
      <c r="O1949" t="str" cm="1">
        <f t="array" ref="O194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50" spans="1:15" x14ac:dyDescent="0.3">
      <c r="A1950">
        <v>1954</v>
      </c>
      <c r="B1950" t="s">
        <v>1233</v>
      </c>
      <c r="C1950" t="s">
        <v>1272</v>
      </c>
      <c r="D1950" t="s">
        <v>58</v>
      </c>
      <c r="E1950">
        <v>1</v>
      </c>
      <c r="F1950">
        <f>IF(OR(Table2[[#This Row],[ Rural-Urban Continuum Code   2013]]=1,Table2[[#This Row],[ Rural-Urban Continuum Code   2013]]=2,Table2[[#This Row],[ Rural-Urban Continuum Code   2013]]=3),1,0)</f>
        <v>1</v>
      </c>
      <c r="G1950">
        <f>IF(OR(Table2[[#This Row],[ Rural-Urban Continuum Code   2013]]=4,Table2[[#This Row],[ Rural-Urban Continuum Code   2013]]=5,Table2[[#This Row],[ Rural-Urban Continuum Code   2013]]=6),1,0)</f>
        <v>0</v>
      </c>
      <c r="H1950">
        <f>IF(OR(Table2[[#This Row],[ Rural-Urban Continuum Code   2013]]=7,Table2[[#This Row],[ Rural-Urban Continuum Code   2013]]=8,Table2[[#This Row],[ Rural-Urban Continuum Code   2013]]=9),1,0)</f>
        <v>0</v>
      </c>
      <c r="I1950">
        <v>0.11</v>
      </c>
      <c r="J1950">
        <v>0.05</v>
      </c>
      <c r="K1950" s="17">
        <f>Table1[[#This Row],[Median Income 2018]]</f>
        <v>64509</v>
      </c>
      <c r="L1950">
        <f>(Table1[[#This Row],[Hospital Beds 2018]]/Table1[[#This Row],[Population Estimate 2018]])*1000</f>
        <v>2.3813855184335693</v>
      </c>
      <c r="M1950" s="1">
        <v>0.89</v>
      </c>
      <c r="N1950">
        <f>Table1[[#This Row],[Population Estimate 2018]]</f>
        <v>1093901</v>
      </c>
      <c r="O1950" t="str" cm="1">
        <f t="array" ref="O1950">_xlfn.IFS(Table2[[#This Row],[ Rural-Urban Continuum Code   2014]]=1,"Urban",Table2[[#This Row],[ Rural-Urban Continuum Code   2015]]=1, "Suburban",Table2[[#This Row],[ Rural-Urban Continuum Code   2016]]=1,"Rural")</f>
        <v>Urban</v>
      </c>
    </row>
    <row r="1951" spans="1:15" x14ac:dyDescent="0.3">
      <c r="A1951">
        <v>1955</v>
      </c>
      <c r="B1951" t="s">
        <v>1233</v>
      </c>
      <c r="C1951" t="s">
        <v>439</v>
      </c>
      <c r="D1951" t="s">
        <v>21</v>
      </c>
      <c r="E1951">
        <v>7</v>
      </c>
      <c r="F1951">
        <f>IF(OR(Table2[[#This Row],[ Rural-Urban Continuum Code   2013]]=1,Table2[[#This Row],[ Rural-Urban Continuum Code   2013]]=2,Table2[[#This Row],[ Rural-Urban Continuum Code   2013]]=3),1,0)</f>
        <v>0</v>
      </c>
      <c r="G1951">
        <f>IF(OR(Table2[[#This Row],[ Rural-Urban Continuum Code   2013]]=4,Table2[[#This Row],[ Rural-Urban Continuum Code   2013]]=5,Table2[[#This Row],[ Rural-Urban Continuum Code   2013]]=6),1,0)</f>
        <v>0</v>
      </c>
      <c r="H1951">
        <f>IF(OR(Table2[[#This Row],[ Rural-Urban Continuum Code   2013]]=7,Table2[[#This Row],[ Rural-Urban Continuum Code   2013]]=8,Table2[[#This Row],[ Rural-Urban Continuum Code   2013]]=9),1,0)</f>
        <v>1</v>
      </c>
      <c r="I1951">
        <v>0.25</v>
      </c>
      <c r="J1951">
        <v>0.06</v>
      </c>
      <c r="K1951" s="17">
        <f>Table1[[#This Row],[Median Income 2018]]</f>
        <v>43967</v>
      </c>
      <c r="L1951">
        <f>(Table1[[#This Row],[Hospital Beds 2018]]/Table1[[#This Row],[Population Estimate 2018]])*1000</f>
        <v>1.4</v>
      </c>
      <c r="M1951" s="1">
        <v>0.79</v>
      </c>
      <c r="N1951">
        <f>Table1[[#This Row],[Population Estimate 2018]]</f>
        <v>15000</v>
      </c>
      <c r="O1951" t="str" cm="1">
        <f t="array" ref="O1951">_xlfn.IFS(Table2[[#This Row],[ Rural-Urban Continuum Code   2014]]=1,"Urban",Table2[[#This Row],[ Rural-Urban Continuum Code   2015]]=1, "Suburban",Table2[[#This Row],[ Rural-Urban Continuum Code   2016]]=1,"Rural")</f>
        <v>Rural</v>
      </c>
    </row>
    <row r="1952" spans="1:15" x14ac:dyDescent="0.3">
      <c r="A1952">
        <v>1956</v>
      </c>
      <c r="B1952" t="s">
        <v>1233</v>
      </c>
      <c r="C1952" t="s">
        <v>72</v>
      </c>
      <c r="D1952" t="s">
        <v>21</v>
      </c>
      <c r="E1952">
        <v>6</v>
      </c>
      <c r="F1952">
        <f>IF(OR(Table2[[#This Row],[ Rural-Urban Continuum Code   2013]]=1,Table2[[#This Row],[ Rural-Urban Continuum Code   2013]]=2,Table2[[#This Row],[ Rural-Urban Continuum Code   2013]]=3),1,0)</f>
        <v>0</v>
      </c>
      <c r="G1952">
        <f>IF(OR(Table2[[#This Row],[ Rural-Urban Continuum Code   2013]]=4,Table2[[#This Row],[ Rural-Urban Continuum Code   2013]]=5,Table2[[#This Row],[ Rural-Urban Continuum Code   2013]]=6),1,0)</f>
        <v>1</v>
      </c>
      <c r="H1952">
        <f>IF(OR(Table2[[#This Row],[ Rural-Urban Continuum Code   2013]]=7,Table2[[#This Row],[ Rural-Urban Continuum Code   2013]]=8,Table2[[#This Row],[ Rural-Urban Continuum Code   2013]]=9),1,0)</f>
        <v>0</v>
      </c>
      <c r="I1952">
        <v>0.21</v>
      </c>
      <c r="J1952">
        <v>0.06</v>
      </c>
      <c r="K1952" s="17">
        <f>Table1[[#This Row],[Median Income 2018]]</f>
        <v>47757</v>
      </c>
      <c r="L1952">
        <f>(Table1[[#This Row],[Hospital Beds 2018]]/Table1[[#This Row],[Population Estimate 2018]])*1000</f>
        <v>0.18334494517986138</v>
      </c>
      <c r="M1952" s="1">
        <v>0.79</v>
      </c>
      <c r="N1952">
        <f>Table1[[#This Row],[Population Estimate 2018]]</f>
        <v>27271</v>
      </c>
      <c r="O1952" t="str" cm="1">
        <f t="array" ref="O195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53" spans="1:15" x14ac:dyDescent="0.3">
      <c r="A1953">
        <v>1957</v>
      </c>
      <c r="B1953" t="s">
        <v>1233</v>
      </c>
      <c r="C1953" t="s">
        <v>1273</v>
      </c>
      <c r="D1953" t="s">
        <v>21</v>
      </c>
      <c r="E1953">
        <v>4</v>
      </c>
      <c r="F1953">
        <f>IF(OR(Table2[[#This Row],[ Rural-Urban Continuum Code   2013]]=1,Table2[[#This Row],[ Rural-Urban Continuum Code   2013]]=2,Table2[[#This Row],[ Rural-Urban Continuum Code   2013]]=3),1,0)</f>
        <v>0</v>
      </c>
      <c r="G1953">
        <f>IF(OR(Table2[[#This Row],[ Rural-Urban Continuum Code   2013]]=4,Table2[[#This Row],[ Rural-Urban Continuum Code   2013]]=5,Table2[[#This Row],[ Rural-Urban Continuum Code   2013]]=6),1,0)</f>
        <v>1</v>
      </c>
      <c r="H1953">
        <f>IF(OR(Table2[[#This Row],[ Rural-Urban Continuum Code   2013]]=7,Table2[[#This Row],[ Rural-Urban Continuum Code   2013]]=8,Table2[[#This Row],[ Rural-Urban Continuum Code   2013]]=9),1,0)</f>
        <v>0</v>
      </c>
      <c r="I1953">
        <v>0.24</v>
      </c>
      <c r="J1953">
        <v>0.1</v>
      </c>
      <c r="K1953" s="17">
        <f>Table1[[#This Row],[Median Income 2018]]</f>
        <v>59471</v>
      </c>
      <c r="L1953">
        <f>(Table1[[#This Row],[Hospital Beds 2018]]/Table1[[#This Row],[Population Estimate 2018]])*1000</f>
        <v>3.6683488376806306</v>
      </c>
      <c r="M1953" s="1">
        <v>0.79</v>
      </c>
      <c r="N1953">
        <f>Table1[[#This Row],[Population Estimate 2018]]</f>
        <v>98682</v>
      </c>
      <c r="O1953" t="str" cm="1">
        <f t="array" ref="O195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54" spans="1:15" x14ac:dyDescent="0.3">
      <c r="A1954">
        <v>1958</v>
      </c>
      <c r="B1954" t="s">
        <v>1233</v>
      </c>
      <c r="C1954" t="s">
        <v>1274</v>
      </c>
      <c r="D1954" t="s">
        <v>21</v>
      </c>
      <c r="E1954">
        <v>3</v>
      </c>
      <c r="F1954">
        <f>IF(OR(Table2[[#This Row],[ Rural-Urban Continuum Code   2013]]=1,Table2[[#This Row],[ Rural-Urban Continuum Code   2013]]=2,Table2[[#This Row],[ Rural-Urban Continuum Code   2013]]=3),1,0)</f>
        <v>1</v>
      </c>
      <c r="G1954">
        <f>IF(OR(Table2[[#This Row],[ Rural-Urban Continuum Code   2013]]=4,Table2[[#This Row],[ Rural-Urban Continuum Code   2013]]=5,Table2[[#This Row],[ Rural-Urban Continuum Code   2013]]=6),1,0)</f>
        <v>0</v>
      </c>
      <c r="H1954">
        <f>IF(OR(Table2[[#This Row],[ Rural-Urban Continuum Code   2013]]=7,Table2[[#This Row],[ Rural-Urban Continuum Code   2013]]=8,Table2[[#This Row],[ Rural-Urban Continuum Code   2013]]=9),1,0)</f>
        <v>0</v>
      </c>
      <c r="I1954">
        <v>0.19</v>
      </c>
      <c r="J1954">
        <v>0.06</v>
      </c>
      <c r="K1954" s="17">
        <f>Table1[[#This Row],[Median Income 2018]]</f>
        <v>50122</v>
      </c>
      <c r="L1954">
        <f>(Table1[[#This Row],[Hospital Beds 2018]]/Table1[[#This Row],[Population Estimate 2018]])*1000</f>
        <v>3.105854322668482</v>
      </c>
      <c r="M1954" s="1">
        <v>0.83</v>
      </c>
      <c r="N1954">
        <f>Table1[[#This Row],[Population Estimate 2018]]</f>
        <v>94016</v>
      </c>
      <c r="O1954" t="str" cm="1">
        <f t="array" ref="O1954">_xlfn.IFS(Table2[[#This Row],[ Rural-Urban Continuum Code   2014]]=1,"Urban",Table2[[#This Row],[ Rural-Urban Continuum Code   2015]]=1, "Suburban",Table2[[#This Row],[ Rural-Urban Continuum Code   2016]]=1,"Rural")</f>
        <v>Urban</v>
      </c>
    </row>
    <row r="1955" spans="1:15" x14ac:dyDescent="0.3">
      <c r="A1955">
        <v>1959</v>
      </c>
      <c r="B1955" t="s">
        <v>1233</v>
      </c>
      <c r="C1955" t="s">
        <v>1275</v>
      </c>
      <c r="D1955" t="s">
        <v>58</v>
      </c>
      <c r="E1955">
        <v>2</v>
      </c>
      <c r="F1955">
        <f>IF(OR(Table2[[#This Row],[ Rural-Urban Continuum Code   2013]]=1,Table2[[#This Row],[ Rural-Urban Continuum Code   2013]]=2,Table2[[#This Row],[ Rural-Urban Continuum Code   2013]]=3),1,0)</f>
        <v>1</v>
      </c>
      <c r="G1955">
        <f>IF(OR(Table2[[#This Row],[ Rural-Urban Continuum Code   2013]]=4,Table2[[#This Row],[ Rural-Urban Continuum Code   2013]]=5,Table2[[#This Row],[ Rural-Urban Continuum Code   2013]]=6),1,0)</f>
        <v>0</v>
      </c>
      <c r="H1955">
        <f>IF(OR(Table2[[#This Row],[ Rural-Urban Continuum Code   2013]]=7,Table2[[#This Row],[ Rural-Urban Continuum Code   2013]]=8,Table2[[#This Row],[ Rural-Urban Continuum Code   2013]]=9),1,0)</f>
        <v>0</v>
      </c>
      <c r="I1955">
        <v>0.18</v>
      </c>
      <c r="J1955">
        <v>7.0000000000000007E-2</v>
      </c>
      <c r="K1955" s="17">
        <f>Table1[[#This Row],[Median Income 2018]]</f>
        <v>53419</v>
      </c>
      <c r="L1955">
        <f>(Table1[[#This Row],[Hospital Beds 2018]]/Table1[[#This Row],[Population Estimate 2018]])*1000</f>
        <v>3.2590819463220164</v>
      </c>
      <c r="M1955" s="1">
        <v>0.82</v>
      </c>
      <c r="N1955">
        <f>Table1[[#This Row],[Population Estimate 2018]]</f>
        <v>232274</v>
      </c>
      <c r="O1955" t="str" cm="1">
        <f t="array" ref="O1955">_xlfn.IFS(Table2[[#This Row],[ Rural-Urban Continuum Code   2014]]=1,"Urban",Table2[[#This Row],[ Rural-Urban Continuum Code   2015]]=1, "Suburban",Table2[[#This Row],[ Rural-Urban Continuum Code   2016]]=1,"Rural")</f>
        <v>Urban</v>
      </c>
    </row>
    <row r="1956" spans="1:15" x14ac:dyDescent="0.3">
      <c r="A1956">
        <v>1960</v>
      </c>
      <c r="B1956" t="s">
        <v>1233</v>
      </c>
      <c r="C1956" t="s">
        <v>1276</v>
      </c>
      <c r="D1956" t="s">
        <v>21</v>
      </c>
      <c r="E1956">
        <v>9</v>
      </c>
      <c r="F1956">
        <f>IF(OR(Table2[[#This Row],[ Rural-Urban Continuum Code   2013]]=1,Table2[[#This Row],[ Rural-Urban Continuum Code   2013]]=2,Table2[[#This Row],[ Rural-Urban Continuum Code   2013]]=3),1,0)</f>
        <v>0</v>
      </c>
      <c r="G1956">
        <f>IF(OR(Table2[[#This Row],[ Rural-Urban Continuum Code   2013]]=4,Table2[[#This Row],[ Rural-Urban Continuum Code   2013]]=5,Table2[[#This Row],[ Rural-Urban Continuum Code   2013]]=6),1,0)</f>
        <v>0</v>
      </c>
      <c r="H1956">
        <f>IF(OR(Table2[[#This Row],[ Rural-Urban Continuum Code   2013]]=7,Table2[[#This Row],[ Rural-Urban Continuum Code   2013]]=8,Table2[[#This Row],[ Rural-Urban Continuum Code   2013]]=9),1,0)</f>
        <v>1</v>
      </c>
      <c r="I1956">
        <v>0.26</v>
      </c>
      <c r="J1956">
        <v>7.0000000000000007E-2</v>
      </c>
      <c r="K1956" s="17">
        <f>Table1[[#This Row],[Median Income 2018]]</f>
        <v>37233</v>
      </c>
      <c r="L1956">
        <f>(Table1[[#This Row],[Hospital Beds 2018]]/Table1[[#This Row],[Population Estimate 2018]])*1000</f>
        <v>0</v>
      </c>
      <c r="M1956" s="1">
        <v>0.76</v>
      </c>
      <c r="N1956">
        <f>Table1[[#This Row],[Population Estimate 2018]]</f>
        <v>19676</v>
      </c>
      <c r="O1956" t="str" cm="1">
        <f t="array" ref="O1956">_xlfn.IFS(Table2[[#This Row],[ Rural-Urban Continuum Code   2014]]=1,"Urban",Table2[[#This Row],[ Rural-Urban Continuum Code   2015]]=1, "Suburban",Table2[[#This Row],[ Rural-Urban Continuum Code   2016]]=1,"Rural")</f>
        <v>Rural</v>
      </c>
    </row>
    <row r="1957" spans="1:15" x14ac:dyDescent="0.3">
      <c r="A1957">
        <v>1961</v>
      </c>
      <c r="B1957" t="s">
        <v>1233</v>
      </c>
      <c r="C1957" t="s">
        <v>1277</v>
      </c>
      <c r="D1957" t="s">
        <v>21</v>
      </c>
      <c r="E1957">
        <v>3</v>
      </c>
      <c r="F1957">
        <f>IF(OR(Table2[[#This Row],[ Rural-Urban Continuum Code   2013]]=1,Table2[[#This Row],[ Rural-Urban Continuum Code   2013]]=2,Table2[[#This Row],[ Rural-Urban Continuum Code   2013]]=3),1,0)</f>
        <v>1</v>
      </c>
      <c r="G1957">
        <f>IF(OR(Table2[[#This Row],[ Rural-Urban Continuum Code   2013]]=4,Table2[[#This Row],[ Rural-Urban Continuum Code   2013]]=5,Table2[[#This Row],[ Rural-Urban Continuum Code   2013]]=6),1,0)</f>
        <v>0</v>
      </c>
      <c r="H1957">
        <f>IF(OR(Table2[[#This Row],[ Rural-Urban Continuum Code   2013]]=7,Table2[[#This Row],[ Rural-Urban Continuum Code   2013]]=8,Table2[[#This Row],[ Rural-Urban Continuum Code   2013]]=9),1,0)</f>
        <v>0</v>
      </c>
      <c r="I1957">
        <v>0.09</v>
      </c>
      <c r="J1957">
        <v>0.16</v>
      </c>
      <c r="K1957" s="17">
        <f>Table1[[#This Row],[Median Income 2018]]</f>
        <v>50531</v>
      </c>
      <c r="L1957">
        <f>(Table1[[#This Row],[Hospital Beds 2018]]/Table1[[#This Row],[Population Estimate 2018]])*1000</f>
        <v>1.8463904331682541</v>
      </c>
      <c r="M1957" s="1">
        <v>0.82</v>
      </c>
      <c r="N1957">
        <f>Table1[[#This Row],[Population Estimate 2018]]</f>
        <v>197683</v>
      </c>
      <c r="O1957" t="str" cm="1">
        <f t="array" ref="O1957">_xlfn.IFS(Table2[[#This Row],[ Rural-Urban Continuum Code   2014]]=1,"Urban",Table2[[#This Row],[ Rural-Urban Continuum Code   2015]]=1, "Suburban",Table2[[#This Row],[ Rural-Urban Continuum Code   2016]]=1,"Rural")</f>
        <v>Urban</v>
      </c>
    </row>
    <row r="1958" spans="1:15" x14ac:dyDescent="0.3">
      <c r="A1958">
        <v>1962</v>
      </c>
      <c r="B1958" t="s">
        <v>1233</v>
      </c>
      <c r="C1958" t="s">
        <v>221</v>
      </c>
      <c r="D1958" t="s">
        <v>58</v>
      </c>
      <c r="E1958">
        <v>2</v>
      </c>
      <c r="F1958">
        <f>IF(OR(Table2[[#This Row],[ Rural-Urban Continuum Code   2013]]=1,Table2[[#This Row],[ Rural-Urban Continuum Code   2013]]=2,Table2[[#This Row],[ Rural-Urban Continuum Code   2013]]=3),1,0)</f>
        <v>1</v>
      </c>
      <c r="G1958">
        <f>IF(OR(Table2[[#This Row],[ Rural-Urban Continuum Code   2013]]=4,Table2[[#This Row],[ Rural-Urban Continuum Code   2013]]=5,Table2[[#This Row],[ Rural-Urban Continuum Code   2013]]=6),1,0)</f>
        <v>0</v>
      </c>
      <c r="H1958">
        <f>IF(OR(Table2[[#This Row],[ Rural-Urban Continuum Code   2013]]=7,Table2[[#This Row],[ Rural-Urban Continuum Code   2013]]=8,Table2[[#This Row],[ Rural-Urban Continuum Code   2013]]=9),1,0)</f>
        <v>0</v>
      </c>
      <c r="I1958">
        <v>0.14000000000000001</v>
      </c>
      <c r="J1958">
        <v>0.04</v>
      </c>
      <c r="K1958" s="17">
        <f>Table1[[#This Row],[Median Income 2018]]</f>
        <v>71920</v>
      </c>
      <c r="L1958">
        <f>(Table1[[#This Row],[Hospital Beds 2018]]/Table1[[#This Row],[Population Estimate 2018]])*1000</f>
        <v>6.4987981674621818</v>
      </c>
      <c r="M1958" s="1">
        <v>0.83</v>
      </c>
      <c r="N1958">
        <f>Table1[[#This Row],[Population Estimate 2018]]</f>
        <v>146027</v>
      </c>
      <c r="O1958" t="str" cm="1">
        <f t="array" ref="O1958">_xlfn.IFS(Table2[[#This Row],[ Rural-Urban Continuum Code   2014]]=1,"Urban",Table2[[#This Row],[ Rural-Urban Continuum Code   2015]]=1, "Suburban",Table2[[#This Row],[ Rural-Urban Continuum Code   2016]]=1,"Rural")</f>
        <v>Urban</v>
      </c>
    </row>
    <row r="1959" spans="1:15" x14ac:dyDescent="0.3">
      <c r="A1959">
        <v>1963</v>
      </c>
      <c r="B1959" t="s">
        <v>1233</v>
      </c>
      <c r="C1959" t="s">
        <v>1278</v>
      </c>
      <c r="D1959" t="s">
        <v>21</v>
      </c>
      <c r="E1959">
        <v>3</v>
      </c>
      <c r="F1959">
        <f>IF(OR(Table2[[#This Row],[ Rural-Urban Continuum Code   2013]]=1,Table2[[#This Row],[ Rural-Urban Continuum Code   2013]]=2,Table2[[#This Row],[ Rural-Urban Continuum Code   2013]]=3),1,0)</f>
        <v>1</v>
      </c>
      <c r="G1959">
        <f>IF(OR(Table2[[#This Row],[ Rural-Urban Continuum Code   2013]]=4,Table2[[#This Row],[ Rural-Urban Continuum Code   2013]]=5,Table2[[#This Row],[ Rural-Urban Continuum Code   2013]]=6),1,0)</f>
        <v>0</v>
      </c>
      <c r="H1959">
        <f>IF(OR(Table2[[#This Row],[ Rural-Urban Continuum Code   2013]]=7,Table2[[#This Row],[ Rural-Urban Continuum Code   2013]]=8,Table2[[#This Row],[ Rural-Urban Continuum Code   2013]]=9),1,0)</f>
        <v>0</v>
      </c>
      <c r="I1959">
        <v>0.3</v>
      </c>
      <c r="J1959">
        <v>0.11</v>
      </c>
      <c r="K1959" s="17">
        <f>Table1[[#This Row],[Median Income 2018]]</f>
        <v>46447</v>
      </c>
      <c r="L1959">
        <f>(Table1[[#This Row],[Hospital Beds 2018]]/Table1[[#This Row],[Population Estimate 2018]])*1000</f>
        <v>0</v>
      </c>
      <c r="M1959" s="1">
        <v>0.68</v>
      </c>
      <c r="N1959">
        <f>Table1[[#This Row],[Population Estimate 2018]]</f>
        <v>12670</v>
      </c>
      <c r="O1959" t="str" cm="1">
        <f t="array" ref="O1959">_xlfn.IFS(Table2[[#This Row],[ Rural-Urban Continuum Code   2014]]=1,"Urban",Table2[[#This Row],[ Rural-Urban Continuum Code   2015]]=1, "Suburban",Table2[[#This Row],[ Rural-Urban Continuum Code   2016]]=1,"Rural")</f>
        <v>Urban</v>
      </c>
    </row>
    <row r="1960" spans="1:15" x14ac:dyDescent="0.3">
      <c r="A1960">
        <v>1964</v>
      </c>
      <c r="B1960" t="s">
        <v>1233</v>
      </c>
      <c r="C1960" t="s">
        <v>1279</v>
      </c>
      <c r="D1960" t="s">
        <v>21</v>
      </c>
      <c r="E1960">
        <v>4</v>
      </c>
      <c r="F1960">
        <f>IF(OR(Table2[[#This Row],[ Rural-Urban Continuum Code   2013]]=1,Table2[[#This Row],[ Rural-Urban Continuum Code   2013]]=2,Table2[[#This Row],[ Rural-Urban Continuum Code   2013]]=3),1,0)</f>
        <v>0</v>
      </c>
      <c r="G1960">
        <f>IF(OR(Table2[[#This Row],[ Rural-Urban Continuum Code   2013]]=4,Table2[[#This Row],[ Rural-Urban Continuum Code   2013]]=5,Table2[[#This Row],[ Rural-Urban Continuum Code   2013]]=6),1,0)</f>
        <v>1</v>
      </c>
      <c r="H1960">
        <f>IF(OR(Table2[[#This Row],[ Rural-Urban Continuum Code   2013]]=7,Table2[[#This Row],[ Rural-Urban Continuum Code   2013]]=8,Table2[[#This Row],[ Rural-Urban Continuum Code   2013]]=9),1,0)</f>
        <v>0</v>
      </c>
      <c r="I1960">
        <v>0.17</v>
      </c>
      <c r="J1960">
        <v>0.1</v>
      </c>
      <c r="K1960" s="17">
        <f>Table1[[#This Row],[Median Income 2018]]</f>
        <v>46355</v>
      </c>
      <c r="L1960">
        <f>(Table1[[#This Row],[Hospital Beds 2018]]/Table1[[#This Row],[Population Estimate 2018]])*1000</f>
        <v>2.7498170993213753</v>
      </c>
      <c r="M1960" s="1">
        <v>0.82</v>
      </c>
      <c r="N1960">
        <f>Table1[[#This Row],[Population Estimate 2018]]</f>
        <v>39639</v>
      </c>
      <c r="O1960" t="str" cm="1">
        <f t="array" ref="O196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61" spans="1:15" x14ac:dyDescent="0.3">
      <c r="A1961">
        <v>1965</v>
      </c>
      <c r="B1961" t="s">
        <v>1233</v>
      </c>
      <c r="C1961" t="s">
        <v>1280</v>
      </c>
      <c r="D1961" t="s">
        <v>58</v>
      </c>
      <c r="E1961">
        <v>2</v>
      </c>
      <c r="F1961">
        <f>IF(OR(Table2[[#This Row],[ Rural-Urban Continuum Code   2013]]=1,Table2[[#This Row],[ Rural-Urban Continuum Code   2013]]=2,Table2[[#This Row],[ Rural-Urban Continuum Code   2013]]=3),1,0)</f>
        <v>1</v>
      </c>
      <c r="G1961">
        <f>IF(OR(Table2[[#This Row],[ Rural-Urban Continuum Code   2013]]=4,Table2[[#This Row],[ Rural-Urban Continuum Code   2013]]=5,Table2[[#This Row],[ Rural-Urban Continuum Code   2013]]=6),1,0)</f>
        <v>0</v>
      </c>
      <c r="H1961">
        <f>IF(OR(Table2[[#This Row],[ Rural-Urban Continuum Code   2013]]=7,Table2[[#This Row],[ Rural-Urban Continuum Code   2013]]=8,Table2[[#This Row],[ Rural-Urban Continuum Code   2013]]=9),1,0)</f>
        <v>0</v>
      </c>
      <c r="I1961">
        <v>0.18</v>
      </c>
      <c r="J1961">
        <v>0.08</v>
      </c>
      <c r="K1961" s="17">
        <f>Table1[[#This Row],[Median Income 2018]]</f>
        <v>54900</v>
      </c>
      <c r="L1961">
        <f>(Table1[[#This Row],[Hospital Beds 2018]]/Table1[[#This Row],[Population Estimate 2018]])*1000</f>
        <v>0.94913291078150641</v>
      </c>
      <c r="M1961" s="1">
        <v>0.84</v>
      </c>
      <c r="N1961">
        <f>Table1[[#This Row],[Population Estimate 2018]]</f>
        <v>62162</v>
      </c>
      <c r="O1961" t="str" cm="1">
        <f t="array" ref="O1961">_xlfn.IFS(Table2[[#This Row],[ Rural-Urban Continuum Code   2014]]=1,"Urban",Table2[[#This Row],[ Rural-Urban Continuum Code   2015]]=1, "Suburban",Table2[[#This Row],[ Rural-Urban Continuum Code   2016]]=1,"Rural")</f>
        <v>Urban</v>
      </c>
    </row>
    <row r="1962" spans="1:15" x14ac:dyDescent="0.3">
      <c r="A1962">
        <v>1966</v>
      </c>
      <c r="B1962" t="s">
        <v>1233</v>
      </c>
      <c r="C1962" t="s">
        <v>1281</v>
      </c>
      <c r="D1962" t="s">
        <v>21</v>
      </c>
      <c r="E1962">
        <v>8</v>
      </c>
      <c r="F1962">
        <f>IF(OR(Table2[[#This Row],[ Rural-Urban Continuum Code   2013]]=1,Table2[[#This Row],[ Rural-Urban Continuum Code   2013]]=2,Table2[[#This Row],[ Rural-Urban Continuum Code   2013]]=3),1,0)</f>
        <v>0</v>
      </c>
      <c r="G1962">
        <f>IF(OR(Table2[[#This Row],[ Rural-Urban Continuum Code   2013]]=4,Table2[[#This Row],[ Rural-Urban Continuum Code   2013]]=5,Table2[[#This Row],[ Rural-Urban Continuum Code   2013]]=6),1,0)</f>
        <v>0</v>
      </c>
      <c r="H1962">
        <f>IF(OR(Table2[[#This Row],[ Rural-Urban Continuum Code   2013]]=7,Table2[[#This Row],[ Rural-Urban Continuum Code   2013]]=8,Table2[[#This Row],[ Rural-Urban Continuum Code   2013]]=9),1,0)</f>
        <v>1</v>
      </c>
      <c r="I1962">
        <v>0.27</v>
      </c>
      <c r="J1962">
        <v>0.12</v>
      </c>
      <c r="K1962" s="17">
        <f>Table1[[#This Row],[Median Income 2018]]</f>
        <v>48337</v>
      </c>
      <c r="L1962">
        <f>(Table1[[#This Row],[Hospital Beds 2018]]/Table1[[#This Row],[Population Estimate 2018]])*1000</f>
        <v>0</v>
      </c>
      <c r="M1962" s="1">
        <v>0.76</v>
      </c>
      <c r="N1962">
        <f>Table1[[#This Row],[Population Estimate 2018]]</f>
        <v>13422</v>
      </c>
      <c r="O1962" t="str" cm="1">
        <f t="array" ref="O1962">_xlfn.IFS(Table2[[#This Row],[ Rural-Urban Continuum Code   2014]]=1,"Urban",Table2[[#This Row],[ Rural-Urban Continuum Code   2015]]=1, "Suburban",Table2[[#This Row],[ Rural-Urban Continuum Code   2016]]=1,"Rural")</f>
        <v>Rural</v>
      </c>
    </row>
    <row r="1963" spans="1:15" x14ac:dyDescent="0.3">
      <c r="A1963">
        <v>1967</v>
      </c>
      <c r="B1963" t="s">
        <v>1233</v>
      </c>
      <c r="C1963" t="s">
        <v>1282</v>
      </c>
      <c r="D1963" t="s">
        <v>21</v>
      </c>
      <c r="E1963">
        <v>2</v>
      </c>
      <c r="F1963">
        <f>IF(OR(Table2[[#This Row],[ Rural-Urban Continuum Code   2013]]=1,Table2[[#This Row],[ Rural-Urban Continuum Code   2013]]=2,Table2[[#This Row],[ Rural-Urban Continuum Code   2013]]=3),1,0)</f>
        <v>1</v>
      </c>
      <c r="G1963">
        <f>IF(OR(Table2[[#This Row],[ Rural-Urban Continuum Code   2013]]=4,Table2[[#This Row],[ Rural-Urban Continuum Code   2013]]=5,Table2[[#This Row],[ Rural-Urban Continuum Code   2013]]=6),1,0)</f>
        <v>0</v>
      </c>
      <c r="H1963">
        <f>IF(OR(Table2[[#This Row],[ Rural-Urban Continuum Code   2013]]=7,Table2[[#This Row],[ Rural-Urban Continuum Code   2013]]=8,Table2[[#This Row],[ Rural-Urban Continuum Code   2013]]=9),1,0)</f>
        <v>0</v>
      </c>
      <c r="I1963">
        <v>0.2</v>
      </c>
      <c r="J1963">
        <v>0.06</v>
      </c>
      <c r="K1963" s="17">
        <f>Table1[[#This Row],[Median Income 2018]]</f>
        <v>50149</v>
      </c>
      <c r="L1963">
        <f>(Table1[[#This Row],[Hospital Beds 2018]]/Table1[[#This Row],[Population Estimate 2018]])*1000</f>
        <v>1.9490216923583163</v>
      </c>
      <c r="M1963" s="1">
        <v>0.84</v>
      </c>
      <c r="N1963">
        <f>Table1[[#This Row],[Population Estimate 2018]]</f>
        <v>39507</v>
      </c>
      <c r="O1963" t="str" cm="1">
        <f t="array" ref="O1963">_xlfn.IFS(Table2[[#This Row],[ Rural-Urban Continuum Code   2014]]=1,"Urban",Table2[[#This Row],[ Rural-Urban Continuum Code   2015]]=1, "Suburban",Table2[[#This Row],[ Rural-Urban Continuum Code   2016]]=1,"Rural")</f>
        <v>Urban</v>
      </c>
    </row>
    <row r="1964" spans="1:15" x14ac:dyDescent="0.3">
      <c r="A1964">
        <v>1968</v>
      </c>
      <c r="B1964" t="s">
        <v>1233</v>
      </c>
      <c r="C1964" t="s">
        <v>1283</v>
      </c>
      <c r="D1964" t="s">
        <v>21</v>
      </c>
      <c r="E1964">
        <v>3</v>
      </c>
      <c r="F1964">
        <f>IF(OR(Table2[[#This Row],[ Rural-Urban Continuum Code   2013]]=1,Table2[[#This Row],[ Rural-Urban Continuum Code   2013]]=2,Table2[[#This Row],[ Rural-Urban Continuum Code   2013]]=3),1,0)</f>
        <v>1</v>
      </c>
      <c r="G1964">
        <f>IF(OR(Table2[[#This Row],[ Rural-Urban Continuum Code   2013]]=4,Table2[[#This Row],[ Rural-Urban Continuum Code   2013]]=5,Table2[[#This Row],[ Rural-Urban Continuum Code   2013]]=6),1,0)</f>
        <v>0</v>
      </c>
      <c r="H1964">
        <f>IF(OR(Table2[[#This Row],[ Rural-Urban Continuum Code   2013]]=7,Table2[[#This Row],[ Rural-Urban Continuum Code   2013]]=8,Table2[[#This Row],[ Rural-Urban Continuum Code   2013]]=9),1,0)</f>
        <v>0</v>
      </c>
      <c r="I1964">
        <v>0.13</v>
      </c>
      <c r="J1964">
        <v>7.0000000000000007E-2</v>
      </c>
      <c r="K1964" s="17">
        <f>Table1[[#This Row],[Median Income 2018]]</f>
        <v>43303</v>
      </c>
      <c r="L1964">
        <f>(Table1[[#This Row],[Hospital Beds 2018]]/Table1[[#This Row],[Population Estimate 2018]])*1000</f>
        <v>5.8583545471725378</v>
      </c>
      <c r="M1964" s="1">
        <v>0.87</v>
      </c>
      <c r="N1964">
        <f>Table1[[#This Row],[Population Estimate 2018]]</f>
        <v>179914</v>
      </c>
      <c r="O1964" t="str" cm="1">
        <f t="array" ref="O1964">_xlfn.IFS(Table2[[#This Row],[ Rural-Urban Continuum Code   2014]]=1,"Urban",Table2[[#This Row],[ Rural-Urban Continuum Code   2015]]=1, "Suburban",Table2[[#This Row],[ Rural-Urban Continuum Code   2016]]=1,"Rural")</f>
        <v>Urban</v>
      </c>
    </row>
    <row r="1965" spans="1:15" x14ac:dyDescent="0.3">
      <c r="A1965">
        <v>1969</v>
      </c>
      <c r="B1965" t="s">
        <v>1233</v>
      </c>
      <c r="C1965" t="s">
        <v>175</v>
      </c>
      <c r="D1965" t="s">
        <v>21</v>
      </c>
      <c r="E1965">
        <v>8</v>
      </c>
      <c r="F1965">
        <f>IF(OR(Table2[[#This Row],[ Rural-Urban Continuum Code   2013]]=1,Table2[[#This Row],[ Rural-Urban Continuum Code   2013]]=2,Table2[[#This Row],[ Rural-Urban Continuum Code   2013]]=3),1,0)</f>
        <v>0</v>
      </c>
      <c r="G1965">
        <f>IF(OR(Table2[[#This Row],[ Rural-Urban Continuum Code   2013]]=4,Table2[[#This Row],[ Rural-Urban Continuum Code   2013]]=5,Table2[[#This Row],[ Rural-Urban Continuum Code   2013]]=6),1,0)</f>
        <v>0</v>
      </c>
      <c r="H1965">
        <f>IF(OR(Table2[[#This Row],[ Rural-Urban Continuum Code   2013]]=7,Table2[[#This Row],[ Rural-Urban Continuum Code   2013]]=8,Table2[[#This Row],[ Rural-Urban Continuum Code   2013]]=9),1,0)</f>
        <v>1</v>
      </c>
      <c r="I1965">
        <v>0.31</v>
      </c>
      <c r="J1965">
        <v>0.09</v>
      </c>
      <c r="K1965" s="17">
        <f>Table1[[#This Row],[Median Income 2018]]</f>
        <v>50467</v>
      </c>
      <c r="L1965">
        <f>(Table1[[#This Row],[Hospital Beds 2018]]/Table1[[#This Row],[Population Estimate 2018]])*1000</f>
        <v>1.6981223618456165</v>
      </c>
      <c r="M1965" s="1">
        <v>0.71</v>
      </c>
      <c r="N1965">
        <f>Table1[[#This Row],[Population Estimate 2018]]</f>
        <v>20611</v>
      </c>
      <c r="O1965" t="str" cm="1">
        <f t="array" ref="O1965">_xlfn.IFS(Table2[[#This Row],[ Rural-Urban Continuum Code   2014]]=1,"Urban",Table2[[#This Row],[ Rural-Urban Continuum Code   2015]]=1, "Suburban",Table2[[#This Row],[ Rural-Urban Continuum Code   2016]]=1,"Rural")</f>
        <v>Rural</v>
      </c>
    </row>
    <row r="1966" spans="1:15" x14ac:dyDescent="0.3">
      <c r="A1966">
        <v>1970</v>
      </c>
      <c r="B1966" t="s">
        <v>1233</v>
      </c>
      <c r="C1966" t="s">
        <v>77</v>
      </c>
      <c r="D1966" t="s">
        <v>21</v>
      </c>
      <c r="E1966">
        <v>2</v>
      </c>
      <c r="F1966">
        <f>IF(OR(Table2[[#This Row],[ Rural-Urban Continuum Code   2013]]=1,Table2[[#This Row],[ Rural-Urban Continuum Code   2013]]=2,Table2[[#This Row],[ Rural-Urban Continuum Code   2013]]=3),1,0)</f>
        <v>1</v>
      </c>
      <c r="G1966">
        <f>IF(OR(Table2[[#This Row],[ Rural-Urban Continuum Code   2013]]=4,Table2[[#This Row],[ Rural-Urban Continuum Code   2013]]=5,Table2[[#This Row],[ Rural-Urban Continuum Code   2013]]=6),1,0)</f>
        <v>0</v>
      </c>
      <c r="H1966">
        <f>IF(OR(Table2[[#This Row],[ Rural-Urban Continuum Code   2013]]=7,Table2[[#This Row],[ Rural-Urban Continuum Code   2013]]=8,Table2[[#This Row],[ Rural-Urban Continuum Code   2013]]=9),1,0)</f>
        <v>0</v>
      </c>
      <c r="I1966">
        <v>0.18</v>
      </c>
      <c r="J1966">
        <v>0.06</v>
      </c>
      <c r="K1966" s="17">
        <f>Table1[[#This Row],[Median Income 2018]]</f>
        <v>48372</v>
      </c>
      <c r="L1966">
        <f>(Table1[[#This Row],[Hospital Beds 2018]]/Table1[[#This Row],[Population Estimate 2018]])*1000</f>
        <v>0.59295017125796123</v>
      </c>
      <c r="M1966" s="1">
        <v>0.85</v>
      </c>
      <c r="N1966">
        <f>Table1[[#This Row],[Population Estimate 2018]]</f>
        <v>143351</v>
      </c>
      <c r="O1966" t="str" cm="1">
        <f t="array" ref="O1966">_xlfn.IFS(Table2[[#This Row],[ Rural-Urban Continuum Code   2014]]=1,"Urban",Table2[[#This Row],[ Rural-Urban Continuum Code   2015]]=1, "Suburban",Table2[[#This Row],[ Rural-Urban Continuum Code   2016]]=1,"Rural")</f>
        <v>Urban</v>
      </c>
    </row>
    <row r="1967" spans="1:15" x14ac:dyDescent="0.3">
      <c r="A1967">
        <v>1971</v>
      </c>
      <c r="B1967" t="s">
        <v>1233</v>
      </c>
      <c r="C1967" t="s">
        <v>449</v>
      </c>
      <c r="D1967" t="s">
        <v>21</v>
      </c>
      <c r="E1967">
        <v>5</v>
      </c>
      <c r="F1967">
        <f>IF(OR(Table2[[#This Row],[ Rural-Urban Continuum Code   2013]]=1,Table2[[#This Row],[ Rural-Urban Continuum Code   2013]]=2,Table2[[#This Row],[ Rural-Urban Continuum Code   2013]]=3),1,0)</f>
        <v>0</v>
      </c>
      <c r="G1967">
        <f>IF(OR(Table2[[#This Row],[ Rural-Urban Continuum Code   2013]]=4,Table2[[#This Row],[ Rural-Urban Continuum Code   2013]]=5,Table2[[#This Row],[ Rural-Urban Continuum Code   2013]]=6),1,0)</f>
        <v>1</v>
      </c>
      <c r="H1967">
        <f>IF(OR(Table2[[#This Row],[ Rural-Urban Continuum Code   2013]]=7,Table2[[#This Row],[ Rural-Urban Continuum Code   2013]]=8,Table2[[#This Row],[ Rural-Urban Continuum Code   2013]]=9),1,0)</f>
        <v>0</v>
      </c>
      <c r="I1967">
        <v>0.18</v>
      </c>
      <c r="J1967">
        <v>7.0000000000000007E-2</v>
      </c>
      <c r="K1967" s="17">
        <f>Table1[[#This Row],[Median Income 2018]]</f>
        <v>38514</v>
      </c>
      <c r="L1967">
        <f>(Table1[[#This Row],[Hospital Beds 2018]]/Table1[[#This Row],[Population Estimate 2018]])*1000</f>
        <v>0</v>
      </c>
      <c r="M1967" s="1">
        <v>0.85</v>
      </c>
      <c r="N1967">
        <f>Table1[[#This Row],[Population Estimate 2018]]</f>
        <v>44887</v>
      </c>
      <c r="O1967" t="str" cm="1">
        <f t="array" ref="O196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68" spans="1:15" x14ac:dyDescent="0.3">
      <c r="A1968">
        <v>1972</v>
      </c>
      <c r="B1968" t="s">
        <v>1233</v>
      </c>
      <c r="C1968" t="s">
        <v>1284</v>
      </c>
      <c r="D1968" t="s">
        <v>21</v>
      </c>
      <c r="E1968">
        <v>4</v>
      </c>
      <c r="F1968">
        <f>IF(OR(Table2[[#This Row],[ Rural-Urban Continuum Code   2013]]=1,Table2[[#This Row],[ Rural-Urban Continuum Code   2013]]=2,Table2[[#This Row],[ Rural-Urban Continuum Code   2013]]=3),1,0)</f>
        <v>0</v>
      </c>
      <c r="G1968">
        <f>IF(OR(Table2[[#This Row],[ Rural-Urban Continuum Code   2013]]=4,Table2[[#This Row],[ Rural-Urban Continuum Code   2013]]=5,Table2[[#This Row],[ Rural-Urban Continuum Code   2013]]=6),1,0)</f>
        <v>1</v>
      </c>
      <c r="H1968">
        <f>IF(OR(Table2[[#This Row],[ Rural-Urban Continuum Code   2013]]=7,Table2[[#This Row],[ Rural-Urban Continuum Code   2013]]=8,Table2[[#This Row],[ Rural-Urban Continuum Code   2013]]=9),1,0)</f>
        <v>0</v>
      </c>
      <c r="I1968">
        <v>0.15</v>
      </c>
      <c r="J1968">
        <v>0.05</v>
      </c>
      <c r="K1968" s="17">
        <f>Table1[[#This Row],[Median Income 2018]]</f>
        <v>35407</v>
      </c>
      <c r="L1968">
        <f>(Table1[[#This Row],[Hospital Beds 2018]]/Table1[[#This Row],[Population Estimate 2018]])*1000</f>
        <v>2.8293800395961495</v>
      </c>
      <c r="M1968" s="1">
        <v>0.86</v>
      </c>
      <c r="N1968">
        <f>Table1[[#This Row],[Population Estimate 2018]]</f>
        <v>131831</v>
      </c>
      <c r="O1968" t="str" cm="1">
        <f t="array" ref="O196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69" spans="1:15" x14ac:dyDescent="0.3">
      <c r="A1969">
        <v>1973</v>
      </c>
      <c r="B1969" t="s">
        <v>1233</v>
      </c>
      <c r="C1969" t="s">
        <v>1164</v>
      </c>
      <c r="D1969" t="s">
        <v>21</v>
      </c>
      <c r="E1969">
        <v>2</v>
      </c>
      <c r="F1969">
        <f>IF(OR(Table2[[#This Row],[ Rural-Urban Continuum Code   2013]]=1,Table2[[#This Row],[ Rural-Urban Continuum Code   2013]]=2,Table2[[#This Row],[ Rural-Urban Continuum Code   2013]]=3),1,0)</f>
        <v>1</v>
      </c>
      <c r="G1969">
        <f>IF(OR(Table2[[#This Row],[ Rural-Urban Continuum Code   2013]]=4,Table2[[#This Row],[ Rural-Urban Continuum Code   2013]]=5,Table2[[#This Row],[ Rural-Urban Continuum Code   2013]]=6),1,0)</f>
        <v>0</v>
      </c>
      <c r="H1969">
        <f>IF(OR(Table2[[#This Row],[ Rural-Urban Continuum Code   2013]]=7,Table2[[#This Row],[ Rural-Urban Continuum Code   2013]]=8,Table2[[#This Row],[ Rural-Urban Continuum Code   2013]]=9),1,0)</f>
        <v>0</v>
      </c>
      <c r="I1969">
        <v>0.2</v>
      </c>
      <c r="J1969">
        <v>0.06</v>
      </c>
      <c r="K1969" s="17">
        <f>Table1[[#This Row],[Median Income 2018]]</f>
        <v>41869</v>
      </c>
      <c r="L1969">
        <f>(Table1[[#This Row],[Hospital Beds 2018]]/Table1[[#This Row],[Population Estimate 2018]])*1000</f>
        <v>2.0729959201676036</v>
      </c>
      <c r="M1969" s="1">
        <v>0.84</v>
      </c>
      <c r="N1969">
        <f>Table1[[#This Row],[Population Estimate 2018]]</f>
        <v>90690</v>
      </c>
      <c r="O1969" t="str" cm="1">
        <f t="array" ref="O1969">_xlfn.IFS(Table2[[#This Row],[ Rural-Urban Continuum Code   2014]]=1,"Urban",Table2[[#This Row],[ Rural-Urban Continuum Code   2015]]=1, "Suburban",Table2[[#This Row],[ Rural-Urban Continuum Code   2016]]=1,"Rural")</f>
        <v>Urban</v>
      </c>
    </row>
    <row r="1970" spans="1:15" x14ac:dyDescent="0.3">
      <c r="A1970">
        <v>1974</v>
      </c>
      <c r="B1970" t="s">
        <v>1233</v>
      </c>
      <c r="C1970" t="s">
        <v>776</v>
      </c>
      <c r="D1970" t="s">
        <v>58</v>
      </c>
      <c r="E1970">
        <v>1</v>
      </c>
      <c r="F1970">
        <f>IF(OR(Table2[[#This Row],[ Rural-Urban Continuum Code   2013]]=1,Table2[[#This Row],[ Rural-Urban Continuum Code   2013]]=2,Table2[[#This Row],[ Rural-Urban Continuum Code   2013]]=3),1,0)</f>
        <v>1</v>
      </c>
      <c r="G1970">
        <f>IF(OR(Table2[[#This Row],[ Rural-Urban Continuum Code   2013]]=4,Table2[[#This Row],[ Rural-Urban Continuum Code   2013]]=5,Table2[[#This Row],[ Rural-Urban Continuum Code   2013]]=6),1,0)</f>
        <v>0</v>
      </c>
      <c r="H1970">
        <f>IF(OR(Table2[[#This Row],[ Rural-Urban Continuum Code   2013]]=7,Table2[[#This Row],[ Rural-Urban Continuum Code   2013]]=8,Table2[[#This Row],[ Rural-Urban Continuum Code   2013]]=9),1,0)</f>
        <v>0</v>
      </c>
      <c r="I1970">
        <v>0.18</v>
      </c>
      <c r="J1970">
        <v>7.0000000000000007E-2</v>
      </c>
      <c r="K1970" s="17">
        <f>Table1[[#This Row],[Median Income 2018]]</f>
        <v>46864</v>
      </c>
      <c r="L1970">
        <f>(Table1[[#This Row],[Hospital Beds 2018]]/Table1[[#This Row],[Population Estimate 2018]])*1000</f>
        <v>2.5980093726550666</v>
      </c>
      <c r="M1970" s="1">
        <v>0.84</v>
      </c>
      <c r="N1970">
        <f>Table1[[#This Row],[Population Estimate 2018]]</f>
        <v>141262</v>
      </c>
      <c r="O1970" t="str" cm="1">
        <f t="array" ref="O1970">_xlfn.IFS(Table2[[#This Row],[ Rural-Urban Continuum Code   2014]]=1,"Urban",Table2[[#This Row],[ Rural-Urban Continuum Code   2015]]=1, "Suburban",Table2[[#This Row],[ Rural-Urban Continuum Code   2016]]=1,"Rural")</f>
        <v>Urban</v>
      </c>
    </row>
    <row r="1971" spans="1:15" x14ac:dyDescent="0.3">
      <c r="A1971">
        <v>1975</v>
      </c>
      <c r="B1971" t="s">
        <v>1233</v>
      </c>
      <c r="C1971" t="s">
        <v>1285</v>
      </c>
      <c r="D1971" t="s">
        <v>21</v>
      </c>
      <c r="E1971">
        <v>4</v>
      </c>
      <c r="F1971">
        <f>IF(OR(Table2[[#This Row],[ Rural-Urban Continuum Code   2013]]=1,Table2[[#This Row],[ Rural-Urban Continuum Code   2013]]=2,Table2[[#This Row],[ Rural-Urban Continuum Code   2013]]=3),1,0)</f>
        <v>0</v>
      </c>
      <c r="G1971">
        <f>IF(OR(Table2[[#This Row],[ Rural-Urban Continuum Code   2013]]=4,Table2[[#This Row],[ Rural-Urban Continuum Code   2013]]=5,Table2[[#This Row],[ Rural-Urban Continuum Code   2013]]=6),1,0)</f>
        <v>1</v>
      </c>
      <c r="H1971">
        <f>IF(OR(Table2[[#This Row],[ Rural-Urban Continuum Code   2013]]=7,Table2[[#This Row],[ Rural-Urban Continuum Code   2013]]=8,Table2[[#This Row],[ Rural-Urban Continuum Code   2013]]=9),1,0)</f>
        <v>0</v>
      </c>
      <c r="I1971">
        <v>0.22</v>
      </c>
      <c r="J1971">
        <v>0.06</v>
      </c>
      <c r="K1971" s="17">
        <f>Table1[[#This Row],[Median Income 2018]]</f>
        <v>42831</v>
      </c>
      <c r="L1971">
        <f>(Table1[[#This Row],[Hospital Beds 2018]]/Table1[[#This Row],[Population Estimate 2018]])*1000</f>
        <v>1.6759943734474605</v>
      </c>
      <c r="M1971" s="1">
        <v>0.82</v>
      </c>
      <c r="N1971">
        <f>Table1[[#This Row],[Population Estimate 2018]]</f>
        <v>66826</v>
      </c>
      <c r="O1971" t="str" cm="1">
        <f t="array" ref="O197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72" spans="1:15" x14ac:dyDescent="0.3">
      <c r="A1972">
        <v>1976</v>
      </c>
      <c r="B1972" t="s">
        <v>1233</v>
      </c>
      <c r="C1972" t="s">
        <v>1286</v>
      </c>
      <c r="D1972" t="s">
        <v>21</v>
      </c>
      <c r="E1972">
        <v>6</v>
      </c>
      <c r="F1972">
        <f>IF(OR(Table2[[#This Row],[ Rural-Urban Continuum Code   2013]]=1,Table2[[#This Row],[ Rural-Urban Continuum Code   2013]]=2,Table2[[#This Row],[ Rural-Urban Continuum Code   2013]]=3),1,0)</f>
        <v>0</v>
      </c>
      <c r="G1972">
        <f>IF(OR(Table2[[#This Row],[ Rural-Urban Continuum Code   2013]]=4,Table2[[#This Row],[ Rural-Urban Continuum Code   2013]]=5,Table2[[#This Row],[ Rural-Urban Continuum Code   2013]]=6),1,0)</f>
        <v>1</v>
      </c>
      <c r="H1972">
        <f>IF(OR(Table2[[#This Row],[ Rural-Urban Continuum Code   2013]]=7,Table2[[#This Row],[ Rural-Urban Continuum Code   2013]]=8,Table2[[#This Row],[ Rural-Urban Continuum Code   2013]]=9),1,0)</f>
        <v>0</v>
      </c>
      <c r="I1972">
        <v>0.18</v>
      </c>
      <c r="J1972">
        <v>0.06</v>
      </c>
      <c r="K1972" s="17">
        <f>Table1[[#This Row],[Median Income 2018]]</f>
        <v>42807</v>
      </c>
      <c r="L1972">
        <f>(Table1[[#This Row],[Hospital Beds 2018]]/Table1[[#This Row],[Population Estimate 2018]])*1000</f>
        <v>1.3044981611290982</v>
      </c>
      <c r="M1972" s="1">
        <v>0.84</v>
      </c>
      <c r="N1972">
        <f>Table1[[#This Row],[Population Estimate 2018]]</f>
        <v>63626</v>
      </c>
      <c r="O1972" t="str" cm="1">
        <f t="array" ref="O197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73" spans="1:15" x14ac:dyDescent="0.3">
      <c r="A1973">
        <v>1977</v>
      </c>
      <c r="B1973" t="s">
        <v>1233</v>
      </c>
      <c r="C1973" t="s">
        <v>1063</v>
      </c>
      <c r="D1973" t="s">
        <v>58</v>
      </c>
      <c r="E1973">
        <v>6</v>
      </c>
      <c r="F1973">
        <f>IF(OR(Table2[[#This Row],[ Rural-Urban Continuum Code   2013]]=1,Table2[[#This Row],[ Rural-Urban Continuum Code   2013]]=2,Table2[[#This Row],[ Rural-Urban Continuum Code   2013]]=3),1,0)</f>
        <v>0</v>
      </c>
      <c r="G1973">
        <f>IF(OR(Table2[[#This Row],[ Rural-Urban Continuum Code   2013]]=4,Table2[[#This Row],[ Rural-Urban Continuum Code   2013]]=5,Table2[[#This Row],[ Rural-Urban Continuum Code   2013]]=6),1,0)</f>
        <v>1</v>
      </c>
      <c r="H1973">
        <f>IF(OR(Table2[[#This Row],[ Rural-Urban Continuum Code   2013]]=7,Table2[[#This Row],[ Rural-Urban Continuum Code   2013]]=8,Table2[[#This Row],[ Rural-Urban Continuum Code   2013]]=9),1,0)</f>
        <v>0</v>
      </c>
      <c r="I1973">
        <v>0.18</v>
      </c>
      <c r="J1973">
        <v>7.0000000000000007E-2</v>
      </c>
      <c r="K1973" s="17">
        <f>Table1[[#This Row],[Median Income 2018]]</f>
        <v>36730</v>
      </c>
      <c r="L1973">
        <f>(Table1[[#This Row],[Hospital Beds 2018]]/Table1[[#This Row],[Population Estimate 2018]])*1000</f>
        <v>2.9876472278081012</v>
      </c>
      <c r="M1973" s="1">
        <v>0.8</v>
      </c>
      <c r="N1973">
        <f>Table1[[#This Row],[Population Estimate 2018]]</f>
        <v>34810</v>
      </c>
      <c r="O1973" t="str" cm="1">
        <f t="array" ref="O197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74" spans="1:15" x14ac:dyDescent="0.3">
      <c r="A1974">
        <v>1978</v>
      </c>
      <c r="B1974" t="s">
        <v>1233</v>
      </c>
      <c r="C1974" t="s">
        <v>1287</v>
      </c>
      <c r="D1974" t="s">
        <v>21</v>
      </c>
      <c r="E1974">
        <v>6</v>
      </c>
      <c r="F1974">
        <f>IF(OR(Table2[[#This Row],[ Rural-Urban Continuum Code   2013]]=1,Table2[[#This Row],[ Rural-Urban Continuum Code   2013]]=2,Table2[[#This Row],[ Rural-Urban Continuum Code   2013]]=3),1,0)</f>
        <v>0</v>
      </c>
      <c r="G1974">
        <f>IF(OR(Table2[[#This Row],[ Rural-Urban Continuum Code   2013]]=4,Table2[[#This Row],[ Rural-Urban Continuum Code   2013]]=5,Table2[[#This Row],[ Rural-Urban Continuum Code   2013]]=6),1,0)</f>
        <v>1</v>
      </c>
      <c r="H1974">
        <f>IF(OR(Table2[[#This Row],[ Rural-Urban Continuum Code   2013]]=7,Table2[[#This Row],[ Rural-Urban Continuum Code   2013]]=8,Table2[[#This Row],[ Rural-Urban Continuum Code   2013]]=9),1,0)</f>
        <v>0</v>
      </c>
      <c r="I1974">
        <v>0.19</v>
      </c>
      <c r="J1974">
        <v>0.06</v>
      </c>
      <c r="K1974" s="17">
        <f>Table1[[#This Row],[Median Income 2018]]</f>
        <v>51491</v>
      </c>
      <c r="L1974">
        <f>(Table1[[#This Row],[Hospital Beds 2018]]/Table1[[#This Row],[Population Estimate 2018]])*1000</f>
        <v>1.7559403946838501</v>
      </c>
      <c r="M1974" s="1">
        <v>0.82</v>
      </c>
      <c r="N1974">
        <f>Table1[[#This Row],[Population Estimate 2018]]</f>
        <v>62075</v>
      </c>
      <c r="O1974" t="str" cm="1">
        <f t="array" ref="O197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75" spans="1:15" x14ac:dyDescent="0.3">
      <c r="A1975">
        <v>1979</v>
      </c>
      <c r="B1975" t="s">
        <v>1233</v>
      </c>
      <c r="C1975" t="s">
        <v>1288</v>
      </c>
      <c r="D1975" t="s">
        <v>21</v>
      </c>
      <c r="E1975">
        <v>2</v>
      </c>
      <c r="F1975">
        <f>IF(OR(Table2[[#This Row],[ Rural-Urban Continuum Code   2013]]=1,Table2[[#This Row],[ Rural-Urban Continuum Code   2013]]=2,Table2[[#This Row],[ Rural-Urban Continuum Code   2013]]=3),1,0)</f>
        <v>1</v>
      </c>
      <c r="G1975">
        <f>IF(OR(Table2[[#This Row],[ Rural-Urban Continuum Code   2013]]=4,Table2[[#This Row],[ Rural-Urban Continuum Code   2013]]=5,Table2[[#This Row],[ Rural-Urban Continuum Code   2013]]=6),1,0)</f>
        <v>0</v>
      </c>
      <c r="H1975">
        <f>IF(OR(Table2[[#This Row],[ Rural-Urban Continuum Code   2013]]=7,Table2[[#This Row],[ Rural-Urban Continuum Code   2013]]=8,Table2[[#This Row],[ Rural-Urban Continuum Code   2013]]=9),1,0)</f>
        <v>0</v>
      </c>
      <c r="I1975">
        <v>0.21</v>
      </c>
      <c r="J1975">
        <v>7.0000000000000007E-2</v>
      </c>
      <c r="K1975" s="17">
        <f>Table1[[#This Row],[Median Income 2018]]</f>
        <v>50826</v>
      </c>
      <c r="L1975">
        <f>(Table1[[#This Row],[Hospital Beds 2018]]/Table1[[#This Row],[Population Estimate 2018]])*1000</f>
        <v>1.4296082873292719</v>
      </c>
      <c r="M1975" s="1">
        <v>0.83</v>
      </c>
      <c r="N1975">
        <f>Table1[[#This Row],[Population Estimate 2018]]</f>
        <v>45467</v>
      </c>
      <c r="O1975" t="str" cm="1">
        <f t="array" ref="O1975">_xlfn.IFS(Table2[[#This Row],[ Rural-Urban Continuum Code   2014]]=1,"Urban",Table2[[#This Row],[ Rural-Urban Continuum Code   2015]]=1, "Suburban",Table2[[#This Row],[ Rural-Urban Continuum Code   2016]]=1,"Rural")</f>
        <v>Urban</v>
      </c>
    </row>
    <row r="1976" spans="1:15" x14ac:dyDescent="0.3">
      <c r="A1976">
        <v>1980</v>
      </c>
      <c r="B1976" t="s">
        <v>1233</v>
      </c>
      <c r="C1976" t="s">
        <v>1289</v>
      </c>
      <c r="D1976" t="s">
        <v>21</v>
      </c>
      <c r="E1976">
        <v>4</v>
      </c>
      <c r="F1976">
        <f>IF(OR(Table2[[#This Row],[ Rural-Urban Continuum Code   2013]]=1,Table2[[#This Row],[ Rural-Urban Continuum Code   2013]]=2,Table2[[#This Row],[ Rural-Urban Continuum Code   2013]]=3),1,0)</f>
        <v>0</v>
      </c>
      <c r="G1976">
        <f>IF(OR(Table2[[#This Row],[ Rural-Urban Continuum Code   2013]]=4,Table2[[#This Row],[ Rural-Urban Continuum Code   2013]]=5,Table2[[#This Row],[ Rural-Urban Continuum Code   2013]]=6),1,0)</f>
        <v>1</v>
      </c>
      <c r="H1976">
        <f>IF(OR(Table2[[#This Row],[ Rural-Urban Continuum Code   2013]]=7,Table2[[#This Row],[ Rural-Urban Continuum Code   2013]]=8,Table2[[#This Row],[ Rural-Urban Continuum Code   2013]]=9),1,0)</f>
        <v>0</v>
      </c>
      <c r="I1976">
        <v>0.2</v>
      </c>
      <c r="J1976">
        <v>0.05</v>
      </c>
      <c r="K1976" s="17">
        <f>Table1[[#This Row],[Median Income 2018]]</f>
        <v>46342</v>
      </c>
      <c r="L1976">
        <f>(Table1[[#This Row],[Hospital Beds 2018]]/Table1[[#This Row],[Population Estimate 2018]])*1000</f>
        <v>2.6268972035358868</v>
      </c>
      <c r="M1976" s="1">
        <v>0.84</v>
      </c>
      <c r="N1976">
        <f>Table1[[#This Row],[Population Estimate 2018]]</f>
        <v>71948</v>
      </c>
      <c r="O1976" t="str" cm="1">
        <f t="array" ref="O197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77" spans="1:15" x14ac:dyDescent="0.3">
      <c r="A1977">
        <v>1981</v>
      </c>
      <c r="B1977" t="s">
        <v>1233</v>
      </c>
      <c r="C1977" t="s">
        <v>1290</v>
      </c>
      <c r="D1977" t="s">
        <v>21</v>
      </c>
      <c r="E1977">
        <v>8</v>
      </c>
      <c r="F1977">
        <f>IF(OR(Table2[[#This Row],[ Rural-Urban Continuum Code   2013]]=1,Table2[[#This Row],[ Rural-Urban Continuum Code   2013]]=2,Table2[[#This Row],[ Rural-Urban Continuum Code   2013]]=3),1,0)</f>
        <v>0</v>
      </c>
      <c r="G1977">
        <f>IF(OR(Table2[[#This Row],[ Rural-Urban Continuum Code   2013]]=4,Table2[[#This Row],[ Rural-Urban Continuum Code   2013]]=5,Table2[[#This Row],[ Rural-Urban Continuum Code   2013]]=6),1,0)</f>
        <v>0</v>
      </c>
      <c r="H1977">
        <f>IF(OR(Table2[[#This Row],[ Rural-Urban Continuum Code   2013]]=7,Table2[[#This Row],[ Rural-Urban Continuum Code   2013]]=8,Table2[[#This Row],[ Rural-Urban Continuum Code   2013]]=9),1,0)</f>
        <v>1</v>
      </c>
      <c r="I1977">
        <v>0.19</v>
      </c>
      <c r="J1977">
        <v>7.0000000000000007E-2</v>
      </c>
      <c r="K1977" s="17">
        <f>Table1[[#This Row],[Median Income 2018]]</f>
        <v>43121</v>
      </c>
      <c r="L1977">
        <f>(Table1[[#This Row],[Hospital Beds 2018]]/Table1[[#This Row],[Population Estimate 2018]])*1000</f>
        <v>2.8080028080028079</v>
      </c>
      <c r="M1977" s="1">
        <v>0.85</v>
      </c>
      <c r="N1977">
        <f>Table1[[#This Row],[Population Estimate 2018]]</f>
        <v>14245</v>
      </c>
      <c r="O1977" t="str" cm="1">
        <f t="array" ref="O1977">_xlfn.IFS(Table2[[#This Row],[ Rural-Urban Continuum Code   2014]]=1,"Urban",Table2[[#This Row],[ Rural-Urban Continuum Code   2015]]=1, "Suburban",Table2[[#This Row],[ Rural-Urban Continuum Code   2016]]=1,"Rural")</f>
        <v>Rural</v>
      </c>
    </row>
    <row r="1978" spans="1:15" x14ac:dyDescent="0.3">
      <c r="A1978">
        <v>1982</v>
      </c>
      <c r="B1978" t="s">
        <v>1233</v>
      </c>
      <c r="C1978" t="s">
        <v>1291</v>
      </c>
      <c r="D1978" t="s">
        <v>21</v>
      </c>
      <c r="E1978">
        <v>6</v>
      </c>
      <c r="F1978">
        <f>IF(OR(Table2[[#This Row],[ Rural-Urban Continuum Code   2013]]=1,Table2[[#This Row],[ Rural-Urban Continuum Code   2013]]=2,Table2[[#This Row],[ Rural-Urban Continuum Code   2013]]=3),1,0)</f>
        <v>0</v>
      </c>
      <c r="G1978">
        <f>IF(OR(Table2[[#This Row],[ Rural-Urban Continuum Code   2013]]=4,Table2[[#This Row],[ Rural-Urban Continuum Code   2013]]=5,Table2[[#This Row],[ Rural-Urban Continuum Code   2013]]=6),1,0)</f>
        <v>1</v>
      </c>
      <c r="H1978">
        <f>IF(OR(Table2[[#This Row],[ Rural-Urban Continuum Code   2013]]=7,Table2[[#This Row],[ Rural-Urban Continuum Code   2013]]=8,Table2[[#This Row],[ Rural-Urban Continuum Code   2013]]=9),1,0)</f>
        <v>0</v>
      </c>
      <c r="I1978">
        <v>0.31</v>
      </c>
      <c r="J1978">
        <v>0.09</v>
      </c>
      <c r="K1978" s="17">
        <f>Table1[[#This Row],[Median Income 2018]]</f>
        <v>51398</v>
      </c>
      <c r="L1978">
        <f>(Table1[[#This Row],[Hospital Beds 2018]]/Table1[[#This Row],[Population Estimate 2018]])*1000</f>
        <v>1.169077889814409</v>
      </c>
      <c r="M1978" s="1">
        <v>0.71</v>
      </c>
      <c r="N1978">
        <f>Table1[[#This Row],[Population Estimate 2018]]</f>
        <v>34215</v>
      </c>
      <c r="O1978" t="str" cm="1">
        <f t="array" ref="O197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79" spans="1:15" x14ac:dyDescent="0.3">
      <c r="A1979">
        <v>1983</v>
      </c>
      <c r="B1979" t="s">
        <v>1233</v>
      </c>
      <c r="C1979" t="s">
        <v>1292</v>
      </c>
      <c r="D1979" t="s">
        <v>21</v>
      </c>
      <c r="E1979">
        <v>9</v>
      </c>
      <c r="F1979">
        <f>IF(OR(Table2[[#This Row],[ Rural-Urban Continuum Code   2013]]=1,Table2[[#This Row],[ Rural-Urban Continuum Code   2013]]=2,Table2[[#This Row],[ Rural-Urban Continuum Code   2013]]=3),1,0)</f>
        <v>0</v>
      </c>
      <c r="G1979">
        <f>IF(OR(Table2[[#This Row],[ Rural-Urban Continuum Code   2013]]=4,Table2[[#This Row],[ Rural-Urban Continuum Code   2013]]=5,Table2[[#This Row],[ Rural-Urban Continuum Code   2013]]=6),1,0)</f>
        <v>0</v>
      </c>
      <c r="H1979">
        <f>IF(OR(Table2[[#This Row],[ Rural-Urban Continuum Code   2013]]=7,Table2[[#This Row],[ Rural-Urban Continuum Code   2013]]=8,Table2[[#This Row],[ Rural-Urban Continuum Code   2013]]=9),1,0)</f>
        <v>1</v>
      </c>
      <c r="I1979">
        <v>0.19</v>
      </c>
      <c r="J1979">
        <v>7.0000000000000007E-2</v>
      </c>
      <c r="K1979" s="17">
        <f>Table1[[#This Row],[Median Income 2018]]</f>
        <v>36765</v>
      </c>
      <c r="L1979">
        <f>(Table1[[#This Row],[Hospital Beds 2018]]/Table1[[#This Row],[Population Estimate 2018]])*1000</f>
        <v>0</v>
      </c>
      <c r="M1979" s="1">
        <v>0.68</v>
      </c>
      <c r="N1979">
        <f>Table1[[#This Row],[Population Estimate 2018]]</f>
        <v>4131</v>
      </c>
      <c r="O1979" t="str" cm="1">
        <f t="array" ref="O1979">_xlfn.IFS(Table2[[#This Row],[ Rural-Urban Continuum Code   2014]]=1,"Urban",Table2[[#This Row],[ Rural-Urban Continuum Code   2015]]=1, "Suburban",Table2[[#This Row],[ Rural-Urban Continuum Code   2016]]=1,"Rural")</f>
        <v>Rural</v>
      </c>
    </row>
    <row r="1980" spans="1:15" x14ac:dyDescent="0.3">
      <c r="A1980">
        <v>1984</v>
      </c>
      <c r="B1980" t="s">
        <v>1233</v>
      </c>
      <c r="C1980" t="s">
        <v>187</v>
      </c>
      <c r="D1980" t="s">
        <v>58</v>
      </c>
      <c r="E1980">
        <v>1</v>
      </c>
      <c r="F1980">
        <f>IF(OR(Table2[[#This Row],[ Rural-Urban Continuum Code   2013]]=1,Table2[[#This Row],[ Rural-Urban Continuum Code   2013]]=2,Table2[[#This Row],[ Rural-Urban Continuum Code   2013]]=3),1,0)</f>
        <v>1</v>
      </c>
      <c r="G1980">
        <f>IF(OR(Table2[[#This Row],[ Rural-Urban Continuum Code   2013]]=4,Table2[[#This Row],[ Rural-Urban Continuum Code   2013]]=5,Table2[[#This Row],[ Rural-Urban Continuum Code   2013]]=6),1,0)</f>
        <v>0</v>
      </c>
      <c r="H1980">
        <f>IF(OR(Table2[[#This Row],[ Rural-Urban Continuum Code   2013]]=7,Table2[[#This Row],[ Rural-Urban Continuum Code   2013]]=8,Table2[[#This Row],[ Rural-Urban Continuum Code   2013]]=9),1,0)</f>
        <v>0</v>
      </c>
      <c r="I1980">
        <v>0.13</v>
      </c>
      <c r="J1980">
        <v>0.05</v>
      </c>
      <c r="K1980" s="17">
        <f>Table1[[#This Row],[Median Income 2018]]</f>
        <v>80428</v>
      </c>
      <c r="L1980">
        <f>(Table1[[#This Row],[Hospital Beds 2018]]/Table1[[#This Row],[Population Estimate 2018]])*1000</f>
        <v>0.97919527951574348</v>
      </c>
      <c r="M1980" s="1">
        <v>0.89</v>
      </c>
      <c r="N1980">
        <f>Table1[[#This Row],[Population Estimate 2018]]</f>
        <v>235908</v>
      </c>
      <c r="O1980" t="str" cm="1">
        <f t="array" ref="O1980">_xlfn.IFS(Table2[[#This Row],[ Rural-Urban Continuum Code   2014]]=1,"Urban",Table2[[#This Row],[ Rural-Urban Continuum Code   2015]]=1, "Suburban",Table2[[#This Row],[ Rural-Urban Continuum Code   2016]]=1,"Rural")</f>
        <v>Urban</v>
      </c>
    </row>
    <row r="1981" spans="1:15" x14ac:dyDescent="0.3">
      <c r="A1981">
        <v>1985</v>
      </c>
      <c r="B1981" t="s">
        <v>1233</v>
      </c>
      <c r="C1981" t="s">
        <v>1293</v>
      </c>
      <c r="D1981" t="s">
        <v>21</v>
      </c>
      <c r="E1981">
        <v>4</v>
      </c>
      <c r="F1981">
        <f>IF(OR(Table2[[#This Row],[ Rural-Urban Continuum Code   2013]]=1,Table2[[#This Row],[ Rural-Urban Continuum Code   2013]]=2,Table2[[#This Row],[ Rural-Urban Continuum Code   2013]]=3),1,0)</f>
        <v>0</v>
      </c>
      <c r="G1981">
        <f>IF(OR(Table2[[#This Row],[ Rural-Urban Continuum Code   2013]]=4,Table2[[#This Row],[ Rural-Urban Continuum Code   2013]]=5,Table2[[#This Row],[ Rural-Urban Continuum Code   2013]]=6),1,0)</f>
        <v>1</v>
      </c>
      <c r="H1981">
        <f>IF(OR(Table2[[#This Row],[ Rural-Urban Continuum Code   2013]]=7,Table2[[#This Row],[ Rural-Urban Continuum Code   2013]]=8,Table2[[#This Row],[ Rural-Urban Continuum Code   2013]]=9),1,0)</f>
        <v>0</v>
      </c>
      <c r="I1981">
        <v>0.18</v>
      </c>
      <c r="J1981">
        <v>0.06</v>
      </c>
      <c r="K1981" s="17">
        <f>Table1[[#This Row],[Median Income 2018]]</f>
        <v>40263</v>
      </c>
      <c r="L1981">
        <f>(Table1[[#This Row],[Hospital Beds 2018]]/Table1[[#This Row],[Population Estimate 2018]])*1000</f>
        <v>2.2879188910322554</v>
      </c>
      <c r="M1981" s="1">
        <v>0.85</v>
      </c>
      <c r="N1981">
        <f>Table1[[#This Row],[Population Estimate 2018]]</f>
        <v>44582</v>
      </c>
      <c r="O1981" t="str" cm="1">
        <f t="array" ref="O198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82" spans="1:15" x14ac:dyDescent="0.3">
      <c r="A1982">
        <v>1986</v>
      </c>
      <c r="B1982" t="s">
        <v>1233</v>
      </c>
      <c r="C1982" t="s">
        <v>1294</v>
      </c>
      <c r="D1982" t="s">
        <v>58</v>
      </c>
      <c r="E1982">
        <v>1</v>
      </c>
      <c r="F1982">
        <f>IF(OR(Table2[[#This Row],[ Rural-Urban Continuum Code   2013]]=1,Table2[[#This Row],[ Rural-Urban Continuum Code   2013]]=2,Table2[[#This Row],[ Rural-Urban Continuum Code   2013]]=3),1,0)</f>
        <v>1</v>
      </c>
      <c r="G1982">
        <f>IF(OR(Table2[[#This Row],[ Rural-Urban Continuum Code   2013]]=4,Table2[[#This Row],[ Rural-Urban Continuum Code   2013]]=5,Table2[[#This Row],[ Rural-Urban Continuum Code   2013]]=6),1,0)</f>
        <v>0</v>
      </c>
      <c r="H1982">
        <f>IF(OR(Table2[[#This Row],[ Rural-Urban Continuum Code   2013]]=7,Table2[[#This Row],[ Rural-Urban Continuum Code   2013]]=8,Table2[[#This Row],[ Rural-Urban Continuum Code   2013]]=9),1,0)</f>
        <v>0</v>
      </c>
      <c r="I1982">
        <v>0.12</v>
      </c>
      <c r="J1982">
        <v>0.05</v>
      </c>
      <c r="K1982" s="17">
        <f>Table1[[#This Row],[Median Income 2018]]</f>
        <v>80169</v>
      </c>
      <c r="L1982">
        <f>(Table1[[#This Row],[Hospital Beds 2018]]/Table1[[#This Row],[Population Estimate 2018]])*1000</f>
        <v>2.0653572033452194</v>
      </c>
      <c r="M1982" s="1">
        <v>0.89</v>
      </c>
      <c r="N1982">
        <f>Table1[[#This Row],[Population Estimate 2018]]</f>
        <v>1092305</v>
      </c>
      <c r="O1982" t="str" cm="1">
        <f t="array" ref="O1982">_xlfn.IFS(Table2[[#This Row],[ Rural-Urban Continuum Code   2014]]=1,"Urban",Table2[[#This Row],[ Rural-Urban Continuum Code   2015]]=1, "Suburban",Table2[[#This Row],[ Rural-Urban Continuum Code   2016]]=1,"Rural")</f>
        <v>Urban</v>
      </c>
    </row>
    <row r="1983" spans="1:15" x14ac:dyDescent="0.3">
      <c r="A1983">
        <v>1987</v>
      </c>
      <c r="B1983" t="s">
        <v>1233</v>
      </c>
      <c r="C1983" t="s">
        <v>471</v>
      </c>
      <c r="D1983" t="s">
        <v>21</v>
      </c>
      <c r="E1983">
        <v>8</v>
      </c>
      <c r="F1983">
        <f>IF(OR(Table2[[#This Row],[ Rural-Urban Continuum Code   2013]]=1,Table2[[#This Row],[ Rural-Urban Continuum Code   2013]]=2,Table2[[#This Row],[ Rural-Urban Continuum Code   2013]]=3),1,0)</f>
        <v>0</v>
      </c>
      <c r="G1983">
        <f>IF(OR(Table2[[#This Row],[ Rural-Urban Continuum Code   2013]]=4,Table2[[#This Row],[ Rural-Urban Continuum Code   2013]]=5,Table2[[#This Row],[ Rural-Urban Continuum Code   2013]]=6),1,0)</f>
        <v>0</v>
      </c>
      <c r="H1983">
        <f>IF(OR(Table2[[#This Row],[ Rural-Urban Continuum Code   2013]]=7,Table2[[#This Row],[ Rural-Urban Continuum Code   2013]]=8,Table2[[#This Row],[ Rural-Urban Continuum Code   2013]]=9),1,0)</f>
        <v>1</v>
      </c>
      <c r="I1983">
        <v>0.25</v>
      </c>
      <c r="J1983">
        <v>7.0000000000000007E-2</v>
      </c>
      <c r="K1983" s="17">
        <f>Table1[[#This Row],[Median Income 2018]]</f>
        <v>38430</v>
      </c>
      <c r="L1983">
        <f>(Table1[[#This Row],[Hospital Beds 2018]]/Table1[[#This Row],[Population Estimate 2018]])*1000</f>
        <v>0</v>
      </c>
      <c r="M1983" s="1">
        <v>0.75</v>
      </c>
      <c r="N1983">
        <f>Table1[[#This Row],[Population Estimate 2018]]</f>
        <v>19807</v>
      </c>
      <c r="O1983" t="str" cm="1">
        <f t="array" ref="O1983">_xlfn.IFS(Table2[[#This Row],[ Rural-Urban Continuum Code   2014]]=1,"Urban",Table2[[#This Row],[ Rural-Urban Continuum Code   2015]]=1, "Suburban",Table2[[#This Row],[ Rural-Urban Continuum Code   2016]]=1,"Rural")</f>
        <v>Rural</v>
      </c>
    </row>
    <row r="1984" spans="1:15" x14ac:dyDescent="0.3">
      <c r="A1984">
        <v>1988</v>
      </c>
      <c r="B1984" t="s">
        <v>1233</v>
      </c>
      <c r="C1984" t="s">
        <v>86</v>
      </c>
      <c r="D1984" t="s">
        <v>21</v>
      </c>
      <c r="E1984">
        <v>7</v>
      </c>
      <c r="F1984">
        <f>IF(OR(Table2[[#This Row],[ Rural-Urban Continuum Code   2013]]=1,Table2[[#This Row],[ Rural-Urban Continuum Code   2013]]=2,Table2[[#This Row],[ Rural-Urban Continuum Code   2013]]=3),1,0)</f>
        <v>0</v>
      </c>
      <c r="G1984">
        <f>IF(OR(Table2[[#This Row],[ Rural-Urban Continuum Code   2013]]=4,Table2[[#This Row],[ Rural-Urban Continuum Code   2013]]=5,Table2[[#This Row],[ Rural-Urban Continuum Code   2013]]=6),1,0)</f>
        <v>0</v>
      </c>
      <c r="H1984">
        <f>IF(OR(Table2[[#This Row],[ Rural-Urban Continuum Code   2013]]=7,Table2[[#This Row],[ Rural-Urban Continuum Code   2013]]=8,Table2[[#This Row],[ Rural-Urban Continuum Code   2013]]=9),1,0)</f>
        <v>1</v>
      </c>
      <c r="I1984">
        <v>0.24</v>
      </c>
      <c r="J1984">
        <v>0.06</v>
      </c>
      <c r="K1984" s="17">
        <f>Table1[[#This Row],[Median Income 2018]]</f>
        <v>36042</v>
      </c>
      <c r="L1984">
        <f>(Table1[[#This Row],[Hospital Beds 2018]]/Table1[[#This Row],[Population Estimate 2018]])*1000</f>
        <v>2.1081035500463785</v>
      </c>
      <c r="M1984" s="1">
        <v>0.8</v>
      </c>
      <c r="N1984">
        <f>Table1[[#This Row],[Population Estimate 2018]]</f>
        <v>11859</v>
      </c>
      <c r="O1984" t="str" cm="1">
        <f t="array" ref="O1984">_xlfn.IFS(Table2[[#This Row],[ Rural-Urban Continuum Code   2014]]=1,"Urban",Table2[[#This Row],[ Rural-Urban Continuum Code   2015]]=1, "Suburban",Table2[[#This Row],[ Rural-Urban Continuum Code   2016]]=1,"Rural")</f>
        <v>Rural</v>
      </c>
    </row>
    <row r="1985" spans="1:15" x14ac:dyDescent="0.3">
      <c r="A1985">
        <v>1989</v>
      </c>
      <c r="B1985" t="s">
        <v>1233</v>
      </c>
      <c r="C1985" t="s">
        <v>1295</v>
      </c>
      <c r="D1985" t="s">
        <v>21</v>
      </c>
      <c r="E1985">
        <v>5</v>
      </c>
      <c r="F1985">
        <f>IF(OR(Table2[[#This Row],[ Rural-Urban Continuum Code   2013]]=1,Table2[[#This Row],[ Rural-Urban Continuum Code   2013]]=2,Table2[[#This Row],[ Rural-Urban Continuum Code   2013]]=3),1,0)</f>
        <v>0</v>
      </c>
      <c r="G1985">
        <f>IF(OR(Table2[[#This Row],[ Rural-Urban Continuum Code   2013]]=4,Table2[[#This Row],[ Rural-Urban Continuum Code   2013]]=5,Table2[[#This Row],[ Rural-Urban Continuum Code   2013]]=6),1,0)</f>
        <v>1</v>
      </c>
      <c r="H1985">
        <f>IF(OR(Table2[[#This Row],[ Rural-Urban Continuum Code   2013]]=7,Table2[[#This Row],[ Rural-Urban Continuum Code   2013]]=8,Table2[[#This Row],[ Rural-Urban Continuum Code   2013]]=9),1,0)</f>
        <v>0</v>
      </c>
      <c r="I1985">
        <v>0.16</v>
      </c>
      <c r="J1985">
        <v>0.05</v>
      </c>
      <c r="K1985" s="17">
        <f>Table1[[#This Row],[Median Income 2018]]</f>
        <v>48489</v>
      </c>
      <c r="L1985">
        <f>(Table1[[#This Row],[Hospital Beds 2018]]/Table1[[#This Row],[Population Estimate 2018]])*1000</f>
        <v>1.7695951380820447</v>
      </c>
      <c r="M1985" s="1">
        <v>0.76</v>
      </c>
      <c r="N1985">
        <f>Table1[[#This Row],[Population Estimate 2018]]</f>
        <v>55945</v>
      </c>
      <c r="O1985" t="str" cm="1">
        <f t="array" ref="O198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86" spans="1:15" x14ac:dyDescent="0.3">
      <c r="A1986">
        <v>1990</v>
      </c>
      <c r="B1986" t="s">
        <v>1233</v>
      </c>
      <c r="C1986" t="s">
        <v>472</v>
      </c>
      <c r="D1986" t="s">
        <v>58</v>
      </c>
      <c r="E1986">
        <v>3</v>
      </c>
      <c r="F1986">
        <f>IF(OR(Table2[[#This Row],[ Rural-Urban Continuum Code   2013]]=1,Table2[[#This Row],[ Rural-Urban Continuum Code   2013]]=2,Table2[[#This Row],[ Rural-Urban Continuum Code   2013]]=3),1,0)</f>
        <v>1</v>
      </c>
      <c r="G1986">
        <f>IF(OR(Table2[[#This Row],[ Rural-Urban Continuum Code   2013]]=4,Table2[[#This Row],[ Rural-Urban Continuum Code   2013]]=5,Table2[[#This Row],[ Rural-Urban Continuum Code   2013]]=6),1,0)</f>
        <v>0</v>
      </c>
      <c r="H1986">
        <f>IF(OR(Table2[[#This Row],[ Rural-Urban Continuum Code   2013]]=7,Table2[[#This Row],[ Rural-Urban Continuum Code   2013]]=8,Table2[[#This Row],[ Rural-Urban Continuum Code   2013]]=9),1,0)</f>
        <v>0</v>
      </c>
      <c r="I1986">
        <v>0.16</v>
      </c>
      <c r="J1986">
        <v>0.1</v>
      </c>
      <c r="K1986" s="17">
        <f>Table1[[#This Row],[Median Income 2018]]</f>
        <v>41572</v>
      </c>
      <c r="L1986">
        <f>(Table1[[#This Row],[Hospital Beds 2018]]/Table1[[#This Row],[Population Estimate 2018]])*1000</f>
        <v>4.1947942360119432</v>
      </c>
      <c r="M1986" s="1">
        <v>0.85</v>
      </c>
      <c r="N1986">
        <f>Table1[[#This Row],[Population Estimate 2018]]</f>
        <v>123248</v>
      </c>
      <c r="O1986" t="str" cm="1">
        <f t="array" ref="O1986">_xlfn.IFS(Table2[[#This Row],[ Rural-Urban Continuum Code   2014]]=1,"Urban",Table2[[#This Row],[ Rural-Urban Continuum Code   2015]]=1, "Suburban",Table2[[#This Row],[ Rural-Urban Continuum Code   2016]]=1,"Rural")</f>
        <v>Urban</v>
      </c>
    </row>
    <row r="1987" spans="1:15" x14ac:dyDescent="0.3">
      <c r="A1987">
        <v>1991</v>
      </c>
      <c r="B1987" t="s">
        <v>1233</v>
      </c>
      <c r="C1987" t="s">
        <v>476</v>
      </c>
      <c r="D1987" t="s">
        <v>21</v>
      </c>
      <c r="E1987">
        <v>6</v>
      </c>
      <c r="F1987">
        <f>IF(OR(Table2[[#This Row],[ Rural-Urban Continuum Code   2013]]=1,Table2[[#This Row],[ Rural-Urban Continuum Code   2013]]=2,Table2[[#This Row],[ Rural-Urban Continuum Code   2013]]=3),1,0)</f>
        <v>0</v>
      </c>
      <c r="G1987">
        <f>IF(OR(Table2[[#This Row],[ Rural-Urban Continuum Code   2013]]=4,Table2[[#This Row],[ Rural-Urban Continuum Code   2013]]=5,Table2[[#This Row],[ Rural-Urban Continuum Code   2013]]=6),1,0)</f>
        <v>1</v>
      </c>
      <c r="H1987">
        <f>IF(OR(Table2[[#This Row],[ Rural-Urban Continuum Code   2013]]=7,Table2[[#This Row],[ Rural-Urban Continuum Code   2013]]=8,Table2[[#This Row],[ Rural-Urban Continuum Code   2013]]=9),1,0)</f>
        <v>0</v>
      </c>
      <c r="I1987">
        <v>0.22</v>
      </c>
      <c r="J1987">
        <v>0.05</v>
      </c>
      <c r="K1987" s="17">
        <f>Table1[[#This Row],[Median Income 2018]]</f>
        <v>44080</v>
      </c>
      <c r="L1987">
        <f>(Table1[[#This Row],[Hospital Beds 2018]]/Table1[[#This Row],[Population Estimate 2018]])*1000</f>
        <v>1.3419490351094709</v>
      </c>
      <c r="M1987" s="1">
        <v>0.82</v>
      </c>
      <c r="N1987">
        <f>Table1[[#This Row],[Population Estimate 2018]]</f>
        <v>68557</v>
      </c>
      <c r="O1987" t="str" cm="1">
        <f t="array" ref="O198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88" spans="1:15" x14ac:dyDescent="0.3">
      <c r="A1988">
        <v>1992</v>
      </c>
      <c r="B1988" t="s">
        <v>1233</v>
      </c>
      <c r="C1988" t="s">
        <v>723</v>
      </c>
      <c r="D1988" t="s">
        <v>21</v>
      </c>
      <c r="E1988">
        <v>4</v>
      </c>
      <c r="F1988">
        <f>IF(OR(Table2[[#This Row],[ Rural-Urban Continuum Code   2013]]=1,Table2[[#This Row],[ Rural-Urban Continuum Code   2013]]=2,Table2[[#This Row],[ Rural-Urban Continuum Code   2013]]=3),1,0)</f>
        <v>0</v>
      </c>
      <c r="G1988">
        <f>IF(OR(Table2[[#This Row],[ Rural-Urban Continuum Code   2013]]=4,Table2[[#This Row],[ Rural-Urban Continuum Code   2013]]=5,Table2[[#This Row],[ Rural-Urban Continuum Code   2013]]=6),1,0)</f>
        <v>1</v>
      </c>
      <c r="H1988">
        <f>IF(OR(Table2[[#This Row],[ Rural-Urban Continuum Code   2013]]=7,Table2[[#This Row],[ Rural-Urban Continuum Code   2013]]=8,Table2[[#This Row],[ Rural-Urban Continuum Code   2013]]=9),1,0)</f>
        <v>0</v>
      </c>
      <c r="I1988">
        <v>0.18</v>
      </c>
      <c r="J1988">
        <v>0.06</v>
      </c>
      <c r="K1988" s="17">
        <f>Table1[[#This Row],[Median Income 2018]]</f>
        <v>44015</v>
      </c>
      <c r="L1988">
        <f>(Table1[[#This Row],[Hospital Beds 2018]]/Table1[[#This Row],[Population Estimate 2018]])*1000</f>
        <v>2.7008777852802162</v>
      </c>
      <c r="M1988" s="1">
        <v>0.84</v>
      </c>
      <c r="N1988">
        <f>Table1[[#This Row],[Population Estimate 2018]]</f>
        <v>81455</v>
      </c>
      <c r="O1988" t="str" cm="1">
        <f t="array" ref="O198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89" spans="1:15" x14ac:dyDescent="0.3">
      <c r="A1989">
        <v>1993</v>
      </c>
      <c r="B1989" t="s">
        <v>1233</v>
      </c>
      <c r="C1989" t="s">
        <v>1296</v>
      </c>
      <c r="D1989" t="s">
        <v>21</v>
      </c>
      <c r="E1989">
        <v>2</v>
      </c>
      <c r="F1989">
        <f>IF(OR(Table2[[#This Row],[ Rural-Urban Continuum Code   2013]]=1,Table2[[#This Row],[ Rural-Urban Continuum Code   2013]]=2,Table2[[#This Row],[ Rural-Urban Continuum Code   2013]]=3),1,0)</f>
        <v>1</v>
      </c>
      <c r="G1989">
        <f>IF(OR(Table2[[#This Row],[ Rural-Urban Continuum Code   2013]]=4,Table2[[#This Row],[ Rural-Urban Continuum Code   2013]]=5,Table2[[#This Row],[ Rural-Urban Continuum Code   2013]]=6),1,0)</f>
        <v>0</v>
      </c>
      <c r="H1989">
        <f>IF(OR(Table2[[#This Row],[ Rural-Urban Continuum Code   2013]]=7,Table2[[#This Row],[ Rural-Urban Continuum Code   2013]]=8,Table2[[#This Row],[ Rural-Urban Continuum Code   2013]]=9),1,0)</f>
        <v>0</v>
      </c>
      <c r="I1989">
        <v>0.2</v>
      </c>
      <c r="J1989">
        <v>0.06</v>
      </c>
      <c r="K1989" s="17">
        <f>Table1[[#This Row],[Median Income 2018]]</f>
        <v>49070</v>
      </c>
      <c r="L1989">
        <f>(Table1[[#This Row],[Hospital Beds 2018]]/Table1[[#This Row],[Population Estimate 2018]])*1000</f>
        <v>0</v>
      </c>
      <c r="M1989" s="1">
        <v>0.83</v>
      </c>
      <c r="N1989">
        <f>Table1[[#This Row],[Population Estimate 2018]]</f>
        <v>37543</v>
      </c>
      <c r="O1989" t="str" cm="1">
        <f t="array" ref="O1989">_xlfn.IFS(Table2[[#This Row],[ Rural-Urban Continuum Code   2014]]=1,"Urban",Table2[[#This Row],[ Rural-Urban Continuum Code   2015]]=1, "Suburban",Table2[[#This Row],[ Rural-Urban Continuum Code   2016]]=1,"Rural")</f>
        <v>Urban</v>
      </c>
    </row>
    <row r="1990" spans="1:15" x14ac:dyDescent="0.3">
      <c r="A1990">
        <v>1994</v>
      </c>
      <c r="B1990" t="s">
        <v>1233</v>
      </c>
      <c r="C1990" t="s">
        <v>1297</v>
      </c>
      <c r="D1990" t="s">
        <v>21</v>
      </c>
      <c r="E1990">
        <v>8</v>
      </c>
      <c r="F1990">
        <f>IF(OR(Table2[[#This Row],[ Rural-Urban Continuum Code   2013]]=1,Table2[[#This Row],[ Rural-Urban Continuum Code   2013]]=2,Table2[[#This Row],[ Rural-Urban Continuum Code   2013]]=3),1,0)</f>
        <v>0</v>
      </c>
      <c r="G1990">
        <f>IF(OR(Table2[[#This Row],[ Rural-Urban Continuum Code   2013]]=4,Table2[[#This Row],[ Rural-Urban Continuum Code   2013]]=5,Table2[[#This Row],[ Rural-Urban Continuum Code   2013]]=6),1,0)</f>
        <v>0</v>
      </c>
      <c r="H1990">
        <f>IF(OR(Table2[[#This Row],[ Rural-Urban Continuum Code   2013]]=7,Table2[[#This Row],[ Rural-Urban Continuum Code   2013]]=8,Table2[[#This Row],[ Rural-Urban Continuum Code   2013]]=9),1,0)</f>
        <v>1</v>
      </c>
      <c r="I1990">
        <v>0.26</v>
      </c>
      <c r="J1990">
        <v>0.06</v>
      </c>
      <c r="K1990" s="17">
        <f>Table1[[#This Row],[Median Income 2018]]</f>
        <v>44756</v>
      </c>
      <c r="L1990">
        <f>(Table1[[#This Row],[Hospital Beds 2018]]/Table1[[#This Row],[Population Estimate 2018]])*1000</f>
        <v>0</v>
      </c>
      <c r="M1990" s="1">
        <v>0.78</v>
      </c>
      <c r="N1990">
        <f>Table1[[#This Row],[Population Estimate 2018]]</f>
        <v>17903</v>
      </c>
      <c r="O1990" t="str" cm="1">
        <f t="array" ref="O1990">_xlfn.IFS(Table2[[#This Row],[ Rural-Urban Continuum Code   2014]]=1,"Urban",Table2[[#This Row],[ Rural-Urban Continuum Code   2015]]=1, "Suburban",Table2[[#This Row],[ Rural-Urban Continuum Code   2016]]=1,"Rural")</f>
        <v>Rural</v>
      </c>
    </row>
    <row r="1991" spans="1:15" x14ac:dyDescent="0.3">
      <c r="A1991">
        <v>1995</v>
      </c>
      <c r="B1991" t="s">
        <v>1298</v>
      </c>
      <c r="C1991" t="s">
        <v>250</v>
      </c>
      <c r="D1991" t="s">
        <v>21</v>
      </c>
      <c r="E1991">
        <v>9</v>
      </c>
      <c r="F1991">
        <f>IF(OR(Table2[[#This Row],[ Rural-Urban Continuum Code   2013]]=1,Table2[[#This Row],[ Rural-Urban Continuum Code   2013]]=2,Table2[[#This Row],[ Rural-Urban Continuum Code   2013]]=3),1,0)</f>
        <v>0</v>
      </c>
      <c r="G1991">
        <f>IF(OR(Table2[[#This Row],[ Rural-Urban Continuum Code   2013]]=4,Table2[[#This Row],[ Rural-Urban Continuum Code   2013]]=5,Table2[[#This Row],[ Rural-Urban Continuum Code   2013]]=6),1,0)</f>
        <v>0</v>
      </c>
      <c r="H1991">
        <f>IF(OR(Table2[[#This Row],[ Rural-Urban Continuum Code   2013]]=7,Table2[[#This Row],[ Rural-Urban Continuum Code   2013]]=8,Table2[[#This Row],[ Rural-Urban Continuum Code   2013]]=9),1,0)</f>
        <v>1</v>
      </c>
      <c r="I1991">
        <v>0.28000000000000003</v>
      </c>
      <c r="J1991">
        <v>0.08</v>
      </c>
      <c r="K1991" s="17">
        <f>Table1[[#This Row],[Median Income 2018]]</f>
        <v>53162</v>
      </c>
      <c r="L1991">
        <f>(Table1[[#This Row],[Hospital Beds 2018]]/Table1[[#This Row],[Population Estimate 2018]])*1000</f>
        <v>10.89799476896251</v>
      </c>
      <c r="M1991" s="1">
        <v>0.74</v>
      </c>
      <c r="N1991">
        <f>Table1[[#This Row],[Population Estimate 2018]]</f>
        <v>2294</v>
      </c>
      <c r="O1991" t="str" cm="1">
        <f t="array" ref="O1991">_xlfn.IFS(Table2[[#This Row],[ Rural-Urban Continuum Code   2014]]=1,"Urban",Table2[[#This Row],[ Rural-Urban Continuum Code   2015]]=1, "Suburban",Table2[[#This Row],[ Rural-Urban Continuum Code   2016]]=1,"Rural")</f>
        <v>Rural</v>
      </c>
    </row>
    <row r="1992" spans="1:15" x14ac:dyDescent="0.3">
      <c r="A1992">
        <v>1996</v>
      </c>
      <c r="B1992" t="s">
        <v>1298</v>
      </c>
      <c r="C1992" t="s">
        <v>1299</v>
      </c>
      <c r="D1992" t="s">
        <v>21</v>
      </c>
      <c r="E1992">
        <v>6</v>
      </c>
      <c r="F1992">
        <f>IF(OR(Table2[[#This Row],[ Rural-Urban Continuum Code   2013]]=1,Table2[[#This Row],[ Rural-Urban Continuum Code   2013]]=2,Table2[[#This Row],[ Rural-Urban Continuum Code   2013]]=3),1,0)</f>
        <v>0</v>
      </c>
      <c r="G1992">
        <f>IF(OR(Table2[[#This Row],[ Rural-Urban Continuum Code   2013]]=4,Table2[[#This Row],[ Rural-Urban Continuum Code   2013]]=5,Table2[[#This Row],[ Rural-Urban Continuum Code   2013]]=6),1,0)</f>
        <v>1</v>
      </c>
      <c r="H1992">
        <f>IF(OR(Table2[[#This Row],[ Rural-Urban Continuum Code   2013]]=7,Table2[[#This Row],[ Rural-Urban Continuum Code   2013]]=8,Table2[[#This Row],[ Rural-Urban Continuum Code   2013]]=9),1,0)</f>
        <v>0</v>
      </c>
      <c r="I1992">
        <v>0.23</v>
      </c>
      <c r="J1992">
        <v>7.0000000000000007E-2</v>
      </c>
      <c r="K1992" s="17">
        <f>Table1[[#This Row],[Median Income 2018]]</f>
        <v>54984</v>
      </c>
      <c r="L1992">
        <f>(Table1[[#This Row],[Hospital Beds 2018]]/Table1[[#This Row],[Population Estimate 2018]])*1000</f>
        <v>1.8023145513185355</v>
      </c>
      <c r="M1992" s="1">
        <v>0.76</v>
      </c>
      <c r="N1992">
        <f>Table1[[#This Row],[Population Estimate 2018]]</f>
        <v>10542</v>
      </c>
      <c r="O1992" t="str" cm="1">
        <f t="array" ref="O199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1993" spans="1:15" x14ac:dyDescent="0.3">
      <c r="A1993">
        <v>1997</v>
      </c>
      <c r="B1993" t="s">
        <v>1298</v>
      </c>
      <c r="C1993" t="s">
        <v>1300</v>
      </c>
      <c r="D1993" t="s">
        <v>21</v>
      </c>
      <c r="E1993">
        <v>9</v>
      </c>
      <c r="F1993">
        <f>IF(OR(Table2[[#This Row],[ Rural-Urban Continuum Code   2013]]=1,Table2[[#This Row],[ Rural-Urban Continuum Code   2013]]=2,Table2[[#This Row],[ Rural-Urban Continuum Code   2013]]=3),1,0)</f>
        <v>0</v>
      </c>
      <c r="G1993">
        <f>IF(OR(Table2[[#This Row],[ Rural-Urban Continuum Code   2013]]=4,Table2[[#This Row],[ Rural-Urban Continuum Code   2013]]=5,Table2[[#This Row],[ Rural-Urban Continuum Code   2013]]=6),1,0)</f>
        <v>0</v>
      </c>
      <c r="H1993">
        <f>IF(OR(Table2[[#This Row],[ Rural-Urban Continuum Code   2013]]=7,Table2[[#This Row],[ Rural-Urban Continuum Code   2013]]=8,Table2[[#This Row],[ Rural-Urban Continuum Code   2013]]=9),1,0)</f>
        <v>1</v>
      </c>
      <c r="I1993">
        <v>0.14000000000000001</v>
      </c>
      <c r="J1993">
        <v>0.05</v>
      </c>
      <c r="K1993" s="17">
        <f>Table1[[#This Row],[Median Income 2018]]</f>
        <v>42407</v>
      </c>
      <c r="L1993">
        <f>(Table1[[#This Row],[Hospital Beds 2018]]/Table1[[#This Row],[Population Estimate 2018]])*1000</f>
        <v>0</v>
      </c>
      <c r="M1993" s="1">
        <v>0.87</v>
      </c>
      <c r="N1993">
        <f>Table1[[#This Row],[Population Estimate 2018]]</f>
        <v>6962</v>
      </c>
      <c r="O1993" t="str" cm="1">
        <f t="array" ref="O1993">_xlfn.IFS(Table2[[#This Row],[ Rural-Urban Continuum Code   2014]]=1,"Urban",Table2[[#This Row],[ Rural-Urban Continuum Code   2015]]=1, "Suburban",Table2[[#This Row],[ Rural-Urban Continuum Code   2016]]=1,"Rural")</f>
        <v>Rural</v>
      </c>
    </row>
    <row r="1994" spans="1:15" x14ac:dyDescent="0.3">
      <c r="A1994">
        <v>1998</v>
      </c>
      <c r="B1994" t="s">
        <v>1298</v>
      </c>
      <c r="C1994" t="s">
        <v>1301</v>
      </c>
      <c r="D1994" t="s">
        <v>21</v>
      </c>
      <c r="E1994">
        <v>9</v>
      </c>
      <c r="F1994">
        <f>IF(OR(Table2[[#This Row],[ Rural-Urban Continuum Code   2013]]=1,Table2[[#This Row],[ Rural-Urban Continuum Code   2013]]=2,Table2[[#This Row],[ Rural-Urban Continuum Code   2013]]=3),1,0)</f>
        <v>0</v>
      </c>
      <c r="G1994">
        <f>IF(OR(Table2[[#This Row],[ Rural-Urban Continuum Code   2013]]=4,Table2[[#This Row],[ Rural-Urban Continuum Code   2013]]=5,Table2[[#This Row],[ Rural-Urban Continuum Code   2013]]=6),1,0)</f>
        <v>0</v>
      </c>
      <c r="H1994">
        <f>IF(OR(Table2[[#This Row],[ Rural-Urban Continuum Code   2013]]=7,Table2[[#This Row],[ Rural-Urban Continuum Code   2013]]=8,Table2[[#This Row],[ Rural-Urban Continuum Code   2013]]=9),1,0)</f>
        <v>1</v>
      </c>
      <c r="I1994">
        <v>0.22</v>
      </c>
      <c r="J1994">
        <v>7.0000000000000007E-2</v>
      </c>
      <c r="K1994" s="17">
        <f>Table1[[#This Row],[Median Income 2018]]</f>
        <v>76235</v>
      </c>
      <c r="L1994">
        <f>(Table1[[#This Row],[Hospital Beds 2018]]/Table1[[#This Row],[Population Estimate 2018]])*1000</f>
        <v>0</v>
      </c>
      <c r="M1994" s="1">
        <v>0.78</v>
      </c>
      <c r="N1994">
        <f>Table1[[#This Row],[Population Estimate 2018]]</f>
        <v>919</v>
      </c>
      <c r="O1994" t="str" cm="1">
        <f t="array" ref="O1994">_xlfn.IFS(Table2[[#This Row],[ Rural-Urban Continuum Code   2014]]=1,"Urban",Table2[[#This Row],[ Rural-Urban Continuum Code   2015]]=1, "Suburban",Table2[[#This Row],[ Rural-Urban Continuum Code   2016]]=1,"Rural")</f>
        <v>Rural</v>
      </c>
    </row>
    <row r="1995" spans="1:15" x14ac:dyDescent="0.3">
      <c r="A1995">
        <v>1999</v>
      </c>
      <c r="B1995" t="s">
        <v>1298</v>
      </c>
      <c r="C1995" t="s">
        <v>1302</v>
      </c>
      <c r="D1995" t="s">
        <v>21</v>
      </c>
      <c r="E1995">
        <v>9</v>
      </c>
      <c r="F1995">
        <f>IF(OR(Table2[[#This Row],[ Rural-Urban Continuum Code   2013]]=1,Table2[[#This Row],[ Rural-Urban Continuum Code   2013]]=2,Table2[[#This Row],[ Rural-Urban Continuum Code   2013]]=3),1,0)</f>
        <v>0</v>
      </c>
      <c r="G1995">
        <f>IF(OR(Table2[[#This Row],[ Rural-Urban Continuum Code   2013]]=4,Table2[[#This Row],[ Rural-Urban Continuum Code   2013]]=5,Table2[[#This Row],[ Rural-Urban Continuum Code   2013]]=6),1,0)</f>
        <v>0</v>
      </c>
      <c r="H1995">
        <f>IF(OR(Table2[[#This Row],[ Rural-Urban Continuum Code   2013]]=7,Table2[[#This Row],[ Rural-Urban Continuum Code   2013]]=8,Table2[[#This Row],[ Rural-Urban Continuum Code   2013]]=9),1,0)</f>
        <v>1</v>
      </c>
      <c r="I1995">
        <v>0.24</v>
      </c>
      <c r="J1995">
        <v>0.09</v>
      </c>
      <c r="K1995" s="17">
        <f>Table1[[#This Row],[Median Income 2018]]</f>
        <v>59161</v>
      </c>
      <c r="L1995">
        <f>(Table1[[#This Row],[Hospital Beds 2018]]/Table1[[#This Row],[Population Estimate 2018]])*1000</f>
        <v>3.8995476524723132</v>
      </c>
      <c r="M1995" s="1">
        <v>0.75</v>
      </c>
      <c r="N1995">
        <f>Table1[[#This Row],[Population Estimate 2018]]</f>
        <v>6411</v>
      </c>
      <c r="O1995" t="str" cm="1">
        <f t="array" ref="O1995">_xlfn.IFS(Table2[[#This Row],[ Rural-Urban Continuum Code   2014]]=1,"Urban",Table2[[#This Row],[ Rural-Urban Continuum Code   2015]]=1, "Suburban",Table2[[#This Row],[ Rural-Urban Continuum Code   2016]]=1,"Rural")</f>
        <v>Rural</v>
      </c>
    </row>
    <row r="1996" spans="1:15" x14ac:dyDescent="0.3">
      <c r="A1996">
        <v>2000</v>
      </c>
      <c r="B1996" t="s">
        <v>1298</v>
      </c>
      <c r="C1996" t="s">
        <v>1303</v>
      </c>
      <c r="D1996" t="s">
        <v>21</v>
      </c>
      <c r="E1996">
        <v>9</v>
      </c>
      <c r="F1996">
        <f>IF(OR(Table2[[#This Row],[ Rural-Urban Continuum Code   2013]]=1,Table2[[#This Row],[ Rural-Urban Continuum Code   2013]]=2,Table2[[#This Row],[ Rural-Urban Continuum Code   2013]]=3),1,0)</f>
        <v>0</v>
      </c>
      <c r="G1996">
        <f>IF(OR(Table2[[#This Row],[ Rural-Urban Continuum Code   2013]]=4,Table2[[#This Row],[ Rural-Urban Continuum Code   2013]]=5,Table2[[#This Row],[ Rural-Urban Continuum Code   2013]]=6),1,0)</f>
        <v>0</v>
      </c>
      <c r="H1996">
        <f>IF(OR(Table2[[#This Row],[ Rural-Urban Continuum Code   2013]]=7,Table2[[#This Row],[ Rural-Urban Continuum Code   2013]]=8,Table2[[#This Row],[ Rural-Urban Continuum Code   2013]]=9),1,0)</f>
        <v>1</v>
      </c>
      <c r="I1996">
        <v>0.21</v>
      </c>
      <c r="J1996">
        <v>7.0000000000000007E-2</v>
      </c>
      <c r="K1996" s="17">
        <f>Table1[[#This Row],[Median Income 2018]]</f>
        <v>62270</v>
      </c>
      <c r="L1996">
        <f>(Table1[[#This Row],[Hospital Beds 2018]]/Table1[[#This Row],[Population Estimate 2018]])*1000</f>
        <v>17.880364109232772</v>
      </c>
      <c r="M1996" s="1">
        <v>0.8</v>
      </c>
      <c r="N1996">
        <f>Table1[[#This Row],[Population Estimate 2018]]</f>
        <v>3076</v>
      </c>
      <c r="O1996" t="str" cm="1">
        <f t="array" ref="O1996">_xlfn.IFS(Table2[[#This Row],[ Rural-Urban Continuum Code   2014]]=1,"Urban",Table2[[#This Row],[ Rural-Urban Continuum Code   2015]]=1, "Suburban",Table2[[#This Row],[ Rural-Urban Continuum Code   2016]]=1,"Rural")</f>
        <v>Rural</v>
      </c>
    </row>
    <row r="1997" spans="1:15" x14ac:dyDescent="0.3">
      <c r="A1997">
        <v>2001</v>
      </c>
      <c r="B1997" t="s">
        <v>1298</v>
      </c>
      <c r="C1997" t="s">
        <v>384</v>
      </c>
      <c r="D1997" t="s">
        <v>21</v>
      </c>
      <c r="E1997">
        <v>9</v>
      </c>
      <c r="F1997">
        <f>IF(OR(Table2[[#This Row],[ Rural-Urban Continuum Code   2013]]=1,Table2[[#This Row],[ Rural-Urban Continuum Code   2013]]=2,Table2[[#This Row],[ Rural-Urban Continuum Code   2013]]=3),1,0)</f>
        <v>0</v>
      </c>
      <c r="G1997">
        <f>IF(OR(Table2[[#This Row],[ Rural-Urban Continuum Code   2013]]=4,Table2[[#This Row],[ Rural-Urban Continuum Code   2013]]=5,Table2[[#This Row],[ Rural-Urban Continuum Code   2013]]=6),1,0)</f>
        <v>0</v>
      </c>
      <c r="H1997">
        <f>IF(OR(Table2[[#This Row],[ Rural-Urban Continuum Code   2013]]=7,Table2[[#This Row],[ Rural-Urban Continuum Code   2013]]=8,Table2[[#This Row],[ Rural-Urban Continuum Code   2013]]=9),1,0)</f>
        <v>1</v>
      </c>
      <c r="I1997">
        <v>0.21</v>
      </c>
      <c r="J1997">
        <v>0.06</v>
      </c>
      <c r="K1997" s="17">
        <f>Table1[[#This Row],[Median Income 2018]]</f>
        <v>63261</v>
      </c>
      <c r="L1997">
        <f>(Table1[[#This Row],[Hospital Beds 2018]]/Table1[[#This Row],[Population Estimate 2018]])*1000</f>
        <v>0</v>
      </c>
      <c r="M1997" s="1">
        <v>0.8</v>
      </c>
      <c r="N1997">
        <f>Table1[[#This Row],[Population Estimate 2018]]</f>
        <v>2100</v>
      </c>
      <c r="O1997" t="str" cm="1">
        <f t="array" ref="O1997">_xlfn.IFS(Table2[[#This Row],[ Rural-Urban Continuum Code   2014]]=1,"Urban",Table2[[#This Row],[ Rural-Urban Continuum Code   2015]]=1, "Suburban",Table2[[#This Row],[ Rural-Urban Continuum Code   2016]]=1,"Rural")</f>
        <v>Rural</v>
      </c>
    </row>
    <row r="1998" spans="1:15" x14ac:dyDescent="0.3">
      <c r="A1998">
        <v>2002</v>
      </c>
      <c r="B1998" t="s">
        <v>1298</v>
      </c>
      <c r="C1998" t="s">
        <v>1304</v>
      </c>
      <c r="D1998" t="s">
        <v>21</v>
      </c>
      <c r="E1998">
        <v>3</v>
      </c>
      <c r="F1998">
        <f>IF(OR(Table2[[#This Row],[ Rural-Urban Continuum Code   2013]]=1,Table2[[#This Row],[ Rural-Urban Continuum Code   2013]]=2,Table2[[#This Row],[ Rural-Urban Continuum Code   2013]]=3),1,0)</f>
        <v>1</v>
      </c>
      <c r="G1998">
        <f>IF(OR(Table2[[#This Row],[ Rural-Urban Continuum Code   2013]]=4,Table2[[#This Row],[ Rural-Urban Continuum Code   2013]]=5,Table2[[#This Row],[ Rural-Urban Continuum Code   2013]]=6),1,0)</f>
        <v>0</v>
      </c>
      <c r="H1998">
        <f>IF(OR(Table2[[#This Row],[ Rural-Urban Continuum Code   2013]]=7,Table2[[#This Row],[ Rural-Urban Continuum Code   2013]]=8,Table2[[#This Row],[ Rural-Urban Continuum Code   2013]]=9),1,0)</f>
        <v>0</v>
      </c>
      <c r="I1998">
        <v>0.16</v>
      </c>
      <c r="J1998">
        <v>7.0000000000000007E-2</v>
      </c>
      <c r="K1998" s="17">
        <f>Table1[[#This Row],[Median Income 2018]]</f>
        <v>72277</v>
      </c>
      <c r="L1998">
        <f>(Table1[[#This Row],[Hospital Beds 2018]]/Table1[[#This Row],[Population Estimate 2018]])*1000</f>
        <v>4.870215066178246</v>
      </c>
      <c r="M1998" s="1">
        <v>0.83</v>
      </c>
      <c r="N1998">
        <f>Table1[[#This Row],[Population Estimate 2018]]</f>
        <v>95273</v>
      </c>
      <c r="O1998" t="str" cm="1">
        <f t="array" ref="O1998">_xlfn.IFS(Table2[[#This Row],[ Rural-Urban Continuum Code   2014]]=1,"Urban",Table2[[#This Row],[ Rural-Urban Continuum Code   2015]]=1, "Suburban",Table2[[#This Row],[ Rural-Urban Continuum Code   2016]]=1,"Rural")</f>
        <v>Urban</v>
      </c>
    </row>
    <row r="1999" spans="1:15" x14ac:dyDescent="0.3">
      <c r="A1999">
        <v>2003</v>
      </c>
      <c r="B1999" t="s">
        <v>1298</v>
      </c>
      <c r="C1999" t="s">
        <v>521</v>
      </c>
      <c r="D1999" t="s">
        <v>58</v>
      </c>
      <c r="E1999">
        <v>3</v>
      </c>
      <c r="F1999">
        <f>IF(OR(Table2[[#This Row],[ Rural-Urban Continuum Code   2013]]=1,Table2[[#This Row],[ Rural-Urban Continuum Code   2013]]=2,Table2[[#This Row],[ Rural-Urban Continuum Code   2013]]=3),1,0)</f>
        <v>1</v>
      </c>
      <c r="G1999">
        <f>IF(OR(Table2[[#This Row],[ Rural-Urban Continuum Code   2013]]=4,Table2[[#This Row],[ Rural-Urban Continuum Code   2013]]=5,Table2[[#This Row],[ Rural-Urban Continuum Code   2013]]=6),1,0)</f>
        <v>0</v>
      </c>
      <c r="H1999">
        <f>IF(OR(Table2[[#This Row],[ Rural-Urban Continuum Code   2013]]=7,Table2[[#This Row],[ Rural-Urban Continuum Code   2013]]=8,Table2[[#This Row],[ Rural-Urban Continuum Code   2013]]=9),1,0)</f>
        <v>0</v>
      </c>
      <c r="I1999">
        <v>0.12</v>
      </c>
      <c r="J1999">
        <v>0.06</v>
      </c>
      <c r="K1999" s="17">
        <f>Table1[[#This Row],[Median Income 2018]]</f>
        <v>63885</v>
      </c>
      <c r="L1999">
        <f>(Table1[[#This Row],[Hospital Beds 2018]]/Table1[[#This Row],[Population Estimate 2018]])*1000</f>
        <v>4.8150025342118603</v>
      </c>
      <c r="M1999" s="1">
        <v>0.87</v>
      </c>
      <c r="N1999">
        <f>Table1[[#This Row],[Population Estimate 2018]]</f>
        <v>181516</v>
      </c>
      <c r="O1999" t="str" cm="1">
        <f t="array" ref="O1999">_xlfn.IFS(Table2[[#This Row],[ Rural-Urban Continuum Code   2014]]=1,"Urban",Table2[[#This Row],[ Rural-Urban Continuum Code   2015]]=1, "Suburban",Table2[[#This Row],[ Rural-Urban Continuum Code   2016]]=1,"Rural")</f>
        <v>Urban</v>
      </c>
    </row>
    <row r="2000" spans="1:15" x14ac:dyDescent="0.3">
      <c r="A2000">
        <v>2004</v>
      </c>
      <c r="B2000" t="s">
        <v>1298</v>
      </c>
      <c r="C2000" t="s">
        <v>1305</v>
      </c>
      <c r="D2000" t="s">
        <v>21</v>
      </c>
      <c r="E2000">
        <v>9</v>
      </c>
      <c r="F2000">
        <f>IF(OR(Table2[[#This Row],[ Rural-Urban Continuum Code   2013]]=1,Table2[[#This Row],[ Rural-Urban Continuum Code   2013]]=2,Table2[[#This Row],[ Rural-Urban Continuum Code   2013]]=3),1,0)</f>
        <v>0</v>
      </c>
      <c r="G2000">
        <f>IF(OR(Table2[[#This Row],[ Rural-Urban Continuum Code   2013]]=4,Table2[[#This Row],[ Rural-Urban Continuum Code   2013]]=5,Table2[[#This Row],[ Rural-Urban Continuum Code   2013]]=6),1,0)</f>
        <v>0</v>
      </c>
      <c r="H2000">
        <f>IF(OR(Table2[[#This Row],[ Rural-Urban Continuum Code   2013]]=7,Table2[[#This Row],[ Rural-Urban Continuum Code   2013]]=8,Table2[[#This Row],[ Rural-Urban Continuum Code   2013]]=9),1,0)</f>
        <v>1</v>
      </c>
      <c r="I2000">
        <v>0.27</v>
      </c>
      <c r="J2000">
        <v>7.0000000000000007E-2</v>
      </c>
      <c r="K2000" s="17">
        <f>Table1[[#This Row],[Median Income 2018]]</f>
        <v>60314</v>
      </c>
      <c r="L2000">
        <f>(Table1[[#This Row],[Hospital Beds 2018]]/Table1[[#This Row],[Population Estimate 2018]])*1000</f>
        <v>5.2232958997127188</v>
      </c>
      <c r="M2000" s="1">
        <v>0.74</v>
      </c>
      <c r="N2000">
        <f>Table1[[#This Row],[Population Estimate 2018]]</f>
        <v>3829</v>
      </c>
      <c r="O2000" t="str" cm="1">
        <f t="array" ref="O2000">_xlfn.IFS(Table2[[#This Row],[ Rural-Urban Continuum Code   2014]]=1,"Urban",Table2[[#This Row],[ Rural-Urban Continuum Code   2015]]=1, "Suburban",Table2[[#This Row],[ Rural-Urban Continuum Code   2016]]=1,"Rural")</f>
        <v>Rural</v>
      </c>
    </row>
    <row r="2001" spans="1:15" x14ac:dyDescent="0.3">
      <c r="A2001">
        <v>2005</v>
      </c>
      <c r="B2001" t="s">
        <v>1298</v>
      </c>
      <c r="C2001" t="s">
        <v>1306</v>
      </c>
      <c r="D2001" t="s">
        <v>21</v>
      </c>
      <c r="E2001">
        <v>9</v>
      </c>
      <c r="F2001">
        <f>IF(OR(Table2[[#This Row],[ Rural-Urban Continuum Code   2013]]=1,Table2[[#This Row],[ Rural-Urban Continuum Code   2013]]=2,Table2[[#This Row],[ Rural-Urban Continuum Code   2013]]=3),1,0)</f>
        <v>0</v>
      </c>
      <c r="G2001">
        <f>IF(OR(Table2[[#This Row],[ Rural-Urban Continuum Code   2013]]=4,Table2[[#This Row],[ Rural-Urban Continuum Code   2013]]=5,Table2[[#This Row],[ Rural-Urban Continuum Code   2013]]=6),1,0)</f>
        <v>0</v>
      </c>
      <c r="H2001">
        <f>IF(OR(Table2[[#This Row],[ Rural-Urban Continuum Code   2013]]=7,Table2[[#This Row],[ Rural-Urban Continuum Code   2013]]=8,Table2[[#This Row],[ Rural-Urban Continuum Code   2013]]=9),1,0)</f>
        <v>1</v>
      </c>
      <c r="I2001">
        <v>0.2</v>
      </c>
      <c r="J2001">
        <v>7.0000000000000007E-2</v>
      </c>
      <c r="K2001" s="17">
        <f>Table1[[#This Row],[Median Income 2018]]</f>
        <v>53286</v>
      </c>
      <c r="L2001">
        <f>(Table1[[#This Row],[Hospital Beds 2018]]/Table1[[#This Row],[Population Estimate 2018]])*1000</f>
        <v>4.0791352233326537</v>
      </c>
      <c r="M2001" s="1">
        <v>0.79</v>
      </c>
      <c r="N2001">
        <f>Table1[[#This Row],[Population Estimate 2018]]</f>
        <v>4903</v>
      </c>
      <c r="O2001" t="str" cm="1">
        <f t="array" ref="O2001">_xlfn.IFS(Table2[[#This Row],[ Rural-Urban Continuum Code   2014]]=1,"Urban",Table2[[#This Row],[ Rural-Urban Continuum Code   2015]]=1, "Suburban",Table2[[#This Row],[ Rural-Urban Continuum Code   2016]]=1,"Rural")</f>
        <v>Rural</v>
      </c>
    </row>
    <row r="2002" spans="1:15" x14ac:dyDescent="0.3">
      <c r="A2002">
        <v>2006</v>
      </c>
      <c r="B2002" t="s">
        <v>1298</v>
      </c>
      <c r="C2002" t="s">
        <v>1307</v>
      </c>
      <c r="D2002" t="s">
        <v>21</v>
      </c>
      <c r="E2002">
        <v>9</v>
      </c>
      <c r="F2002">
        <f>IF(OR(Table2[[#This Row],[ Rural-Urban Continuum Code   2013]]=1,Table2[[#This Row],[ Rural-Urban Continuum Code   2013]]=2,Table2[[#This Row],[ Rural-Urban Continuum Code   2013]]=3),1,0)</f>
        <v>0</v>
      </c>
      <c r="G2002">
        <f>IF(OR(Table2[[#This Row],[ Rural-Urban Continuum Code   2013]]=4,Table2[[#This Row],[ Rural-Urban Continuum Code   2013]]=5,Table2[[#This Row],[ Rural-Urban Continuum Code   2013]]=6),1,0)</f>
        <v>0</v>
      </c>
      <c r="H2002">
        <f>IF(OR(Table2[[#This Row],[ Rural-Urban Continuum Code   2013]]=7,Table2[[#This Row],[ Rural-Urban Continuum Code   2013]]=8,Table2[[#This Row],[ Rural-Urban Continuum Code   2013]]=9),1,0)</f>
        <v>1</v>
      </c>
      <c r="I2002">
        <v>0.25</v>
      </c>
      <c r="J2002">
        <v>0.09</v>
      </c>
      <c r="K2002" s="17">
        <f>Table1[[#This Row],[Median Income 2018]]</f>
        <v>58715</v>
      </c>
      <c r="L2002">
        <f>(Table1[[#This Row],[Hospital Beds 2018]]/Table1[[#This Row],[Population Estimate 2018]])*1000</f>
        <v>26.281208935611037</v>
      </c>
      <c r="M2002" s="1">
        <v>0.76</v>
      </c>
      <c r="N2002">
        <f>Table1[[#This Row],[Population Estimate 2018]]</f>
        <v>2283</v>
      </c>
      <c r="O2002" t="str" cm="1">
        <f t="array" ref="O2002">_xlfn.IFS(Table2[[#This Row],[ Rural-Urban Continuum Code   2014]]=1,"Urban",Table2[[#This Row],[ Rural-Urban Continuum Code   2015]]=1, "Suburban",Table2[[#This Row],[ Rural-Urban Continuum Code   2016]]=1,"Rural")</f>
        <v>Rural</v>
      </c>
    </row>
    <row r="2003" spans="1:15" x14ac:dyDescent="0.3">
      <c r="A2003">
        <v>2007</v>
      </c>
      <c r="B2003" t="s">
        <v>1298</v>
      </c>
      <c r="C2003" t="s">
        <v>1308</v>
      </c>
      <c r="D2003" t="s">
        <v>21</v>
      </c>
      <c r="E2003">
        <v>9</v>
      </c>
      <c r="F2003">
        <f>IF(OR(Table2[[#This Row],[ Rural-Urban Continuum Code   2013]]=1,Table2[[#This Row],[ Rural-Urban Continuum Code   2013]]=2,Table2[[#This Row],[ Rural-Urban Continuum Code   2013]]=3),1,0)</f>
        <v>0</v>
      </c>
      <c r="G2003">
        <f>IF(OR(Table2[[#This Row],[ Rural-Urban Continuum Code   2013]]=4,Table2[[#This Row],[ Rural-Urban Continuum Code   2013]]=5,Table2[[#This Row],[ Rural-Urban Continuum Code   2013]]=6),1,0)</f>
        <v>0</v>
      </c>
      <c r="H2003">
        <f>IF(OR(Table2[[#This Row],[ Rural-Urban Continuum Code   2013]]=7,Table2[[#This Row],[ Rural-Urban Continuum Code   2013]]=8,Table2[[#This Row],[ Rural-Urban Continuum Code   2013]]=9),1,0)</f>
        <v>1</v>
      </c>
      <c r="I2003">
        <v>0.16</v>
      </c>
      <c r="J2003">
        <v>7.0000000000000007E-2</v>
      </c>
      <c r="K2003" s="17">
        <f>Table1[[#This Row],[Median Income 2018]]</f>
        <v>66383</v>
      </c>
      <c r="L2003">
        <f>(Table1[[#This Row],[Hospital Beds 2018]]/Table1[[#This Row],[Population Estimate 2018]])*1000</f>
        <v>0</v>
      </c>
      <c r="M2003" s="1">
        <v>0.85</v>
      </c>
      <c r="N2003">
        <f>Table1[[#This Row],[Population Estimate 2018]]</f>
        <v>4332</v>
      </c>
      <c r="O2003" t="str" cm="1">
        <f t="array" ref="O2003">_xlfn.IFS(Table2[[#This Row],[ Rural-Urban Continuum Code   2014]]=1,"Urban",Table2[[#This Row],[ Rural-Urban Continuum Code   2015]]=1, "Suburban",Table2[[#This Row],[ Rural-Urban Continuum Code   2016]]=1,"Rural")</f>
        <v>Rural</v>
      </c>
    </row>
    <row r="2004" spans="1:15" x14ac:dyDescent="0.3">
      <c r="A2004">
        <v>2008</v>
      </c>
      <c r="B2004" t="s">
        <v>1298</v>
      </c>
      <c r="C2004" t="s">
        <v>1186</v>
      </c>
      <c r="D2004" t="s">
        <v>21</v>
      </c>
      <c r="E2004">
        <v>9</v>
      </c>
      <c r="F2004">
        <f>IF(OR(Table2[[#This Row],[ Rural-Urban Continuum Code   2013]]=1,Table2[[#This Row],[ Rural-Urban Continuum Code   2013]]=2,Table2[[#This Row],[ Rural-Urban Continuum Code   2013]]=3),1,0)</f>
        <v>0</v>
      </c>
      <c r="G2004">
        <f>IF(OR(Table2[[#This Row],[ Rural-Urban Continuum Code   2013]]=4,Table2[[#This Row],[ Rural-Urban Continuum Code   2013]]=5,Table2[[#This Row],[ Rural-Urban Continuum Code   2013]]=6),1,0)</f>
        <v>0</v>
      </c>
      <c r="H2004">
        <f>IF(OR(Table2[[#This Row],[ Rural-Urban Continuum Code   2013]]=7,Table2[[#This Row],[ Rural-Urban Continuum Code   2013]]=8,Table2[[#This Row],[ Rural-Urban Continuum Code   2013]]=9),1,0)</f>
        <v>1</v>
      </c>
      <c r="I2004">
        <v>0.23</v>
      </c>
      <c r="J2004">
        <v>7.0000000000000007E-2</v>
      </c>
      <c r="K2004" s="17">
        <f>Table1[[#This Row],[Median Income 2018]]</f>
        <v>51327</v>
      </c>
      <c r="L2004">
        <f>(Table1[[#This Row],[Hospital Beds 2018]]/Table1[[#This Row],[Population Estimate 2018]])*1000</f>
        <v>0</v>
      </c>
      <c r="M2004" s="1">
        <v>0.79</v>
      </c>
      <c r="N2004">
        <f>Table1[[#This Row],[Population Estimate 2018]]</f>
        <v>2313</v>
      </c>
      <c r="O2004" t="str" cm="1">
        <f t="array" ref="O2004">_xlfn.IFS(Table2[[#This Row],[ Rural-Urban Continuum Code   2014]]=1,"Urban",Table2[[#This Row],[ Rural-Urban Continuum Code   2015]]=1, "Suburban",Table2[[#This Row],[ Rural-Urban Continuum Code   2016]]=1,"Rural")</f>
        <v>Rural</v>
      </c>
    </row>
    <row r="2005" spans="1:15" x14ac:dyDescent="0.3">
      <c r="A2005">
        <v>2009</v>
      </c>
      <c r="B2005" t="s">
        <v>1298</v>
      </c>
      <c r="C2005" t="s">
        <v>1309</v>
      </c>
      <c r="D2005" t="s">
        <v>21</v>
      </c>
      <c r="E2005">
        <v>8</v>
      </c>
      <c r="F2005">
        <f>IF(OR(Table2[[#This Row],[ Rural-Urban Continuum Code   2013]]=1,Table2[[#This Row],[ Rural-Urban Continuum Code   2013]]=2,Table2[[#This Row],[ Rural-Urban Continuum Code   2013]]=3),1,0)</f>
        <v>0</v>
      </c>
      <c r="G2005">
        <f>IF(OR(Table2[[#This Row],[ Rural-Urban Continuum Code   2013]]=4,Table2[[#This Row],[ Rural-Urban Continuum Code   2013]]=5,Table2[[#This Row],[ Rural-Urban Continuum Code   2013]]=6),1,0)</f>
        <v>0</v>
      </c>
      <c r="H2005">
        <f>IF(OR(Table2[[#This Row],[ Rural-Urban Continuum Code   2013]]=7,Table2[[#This Row],[ Rural-Urban Continuum Code   2013]]=8,Table2[[#This Row],[ Rural-Urban Continuum Code   2013]]=9),1,0)</f>
        <v>1</v>
      </c>
      <c r="I2005">
        <v>0.28000000000000003</v>
      </c>
      <c r="J2005">
        <v>7.0000000000000007E-2</v>
      </c>
      <c r="K2005" s="17">
        <f>Table1[[#This Row],[Median Income 2018]]</f>
        <v>47976</v>
      </c>
      <c r="L2005">
        <f>(Table1[[#This Row],[Hospital Beds 2018]]/Table1[[#This Row],[Population Estimate 2018]])*1000</f>
        <v>4.248861911987861</v>
      </c>
      <c r="M2005" s="1">
        <v>0.74</v>
      </c>
      <c r="N2005">
        <f>Table1[[#This Row],[Population Estimate 2018]]</f>
        <v>3295</v>
      </c>
      <c r="O2005" t="str" cm="1">
        <f t="array" ref="O2005">_xlfn.IFS(Table2[[#This Row],[ Rural-Urban Continuum Code   2014]]=1,"Urban",Table2[[#This Row],[ Rural-Urban Continuum Code   2015]]=1, "Suburban",Table2[[#This Row],[ Rural-Urban Continuum Code   2016]]=1,"Rural")</f>
        <v>Rural</v>
      </c>
    </row>
    <row r="2006" spans="1:15" x14ac:dyDescent="0.3">
      <c r="A2006">
        <v>2010</v>
      </c>
      <c r="B2006" t="s">
        <v>1298</v>
      </c>
      <c r="C2006" t="s">
        <v>1310</v>
      </c>
      <c r="D2006" t="s">
        <v>21</v>
      </c>
      <c r="E2006">
        <v>9</v>
      </c>
      <c r="F2006">
        <f>IF(OR(Table2[[#This Row],[ Rural-Urban Continuum Code   2013]]=1,Table2[[#This Row],[ Rural-Urban Continuum Code   2013]]=2,Table2[[#This Row],[ Rural-Urban Continuum Code   2013]]=3),1,0)</f>
        <v>0</v>
      </c>
      <c r="G2006">
        <f>IF(OR(Table2[[#This Row],[ Rural-Urban Continuum Code   2013]]=4,Table2[[#This Row],[ Rural-Urban Continuum Code   2013]]=5,Table2[[#This Row],[ Rural-Urban Continuum Code   2013]]=6),1,0)</f>
        <v>0</v>
      </c>
      <c r="H2006">
        <f>IF(OR(Table2[[#This Row],[ Rural-Urban Continuum Code   2013]]=7,Table2[[#This Row],[ Rural-Urban Continuum Code   2013]]=8,Table2[[#This Row],[ Rural-Urban Continuum Code   2013]]=9),1,0)</f>
        <v>1</v>
      </c>
      <c r="I2006">
        <v>0.23</v>
      </c>
      <c r="J2006">
        <v>7.0000000000000007E-2</v>
      </c>
      <c r="K2006" s="17">
        <f>Table1[[#This Row],[Median Income 2018]]</f>
        <v>58096</v>
      </c>
      <c r="L2006">
        <f>(Table1[[#This Row],[Hospital Beds 2018]]/Table1[[#This Row],[Population Estimate 2018]])*1000</f>
        <v>7.7736318407960203</v>
      </c>
      <c r="M2006" s="1">
        <v>0.79</v>
      </c>
      <c r="N2006">
        <f>Table1[[#This Row],[Population Estimate 2018]]</f>
        <v>3216</v>
      </c>
      <c r="O2006" t="str" cm="1">
        <f t="array" ref="O2006">_xlfn.IFS(Table2[[#This Row],[ Rural-Urban Continuum Code   2014]]=1,"Urban",Table2[[#This Row],[ Rural-Urban Continuum Code   2015]]=1, "Suburban",Table2[[#This Row],[ Rural-Urban Continuum Code   2016]]=1,"Rural")</f>
        <v>Rural</v>
      </c>
    </row>
    <row r="2007" spans="1:15" x14ac:dyDescent="0.3">
      <c r="A2007">
        <v>2011</v>
      </c>
      <c r="B2007" t="s">
        <v>1298</v>
      </c>
      <c r="C2007" t="s">
        <v>1082</v>
      </c>
      <c r="D2007" t="s">
        <v>21</v>
      </c>
      <c r="E2007">
        <v>9</v>
      </c>
      <c r="F2007">
        <f>IF(OR(Table2[[#This Row],[ Rural-Urban Continuum Code   2013]]=1,Table2[[#This Row],[ Rural-Urban Continuum Code   2013]]=2,Table2[[#This Row],[ Rural-Urban Continuum Code   2013]]=3),1,0)</f>
        <v>0</v>
      </c>
      <c r="G2007">
        <f>IF(OR(Table2[[#This Row],[ Rural-Urban Continuum Code   2013]]=4,Table2[[#This Row],[ Rural-Urban Continuum Code   2013]]=5,Table2[[#This Row],[ Rural-Urban Continuum Code   2013]]=6),1,0)</f>
        <v>0</v>
      </c>
      <c r="H2007">
        <f>IF(OR(Table2[[#This Row],[ Rural-Urban Continuum Code   2013]]=7,Table2[[#This Row],[ Rural-Urban Continuum Code   2013]]=8,Table2[[#This Row],[ Rural-Urban Continuum Code   2013]]=9),1,0)</f>
        <v>1</v>
      </c>
      <c r="I2007">
        <v>0.24</v>
      </c>
      <c r="J2007">
        <v>0.08</v>
      </c>
      <c r="K2007" s="17">
        <f>Table1[[#This Row],[Median Income 2018]]</f>
        <v>58075</v>
      </c>
      <c r="L2007">
        <f>(Table1[[#This Row],[Hospital Beds 2018]]/Table1[[#This Row],[Population Estimate 2018]])*1000</f>
        <v>0</v>
      </c>
      <c r="M2007" s="1">
        <v>0.73</v>
      </c>
      <c r="N2007">
        <f>Table1[[#This Row],[Population Estimate 2018]]</f>
        <v>1769</v>
      </c>
      <c r="O2007" t="str" cm="1">
        <f t="array" ref="O2007">_xlfn.IFS(Table2[[#This Row],[ Rural-Urban Continuum Code   2014]]=1,"Urban",Table2[[#This Row],[ Rural-Urban Continuum Code   2015]]=1, "Suburban",Table2[[#This Row],[ Rural-Urban Continuum Code   2016]]=1,"Rural")</f>
        <v>Rural</v>
      </c>
    </row>
    <row r="2008" spans="1:15" x14ac:dyDescent="0.3">
      <c r="A2008">
        <v>2012</v>
      </c>
      <c r="B2008" t="s">
        <v>1298</v>
      </c>
      <c r="C2008" t="s">
        <v>1311</v>
      </c>
      <c r="D2008" t="s">
        <v>21</v>
      </c>
      <c r="E2008">
        <v>3</v>
      </c>
      <c r="F2008">
        <f>IF(OR(Table2[[#This Row],[ Rural-Urban Continuum Code   2013]]=1,Table2[[#This Row],[ Rural-Urban Continuum Code   2013]]=2,Table2[[#This Row],[ Rural-Urban Continuum Code   2013]]=3),1,0)</f>
        <v>1</v>
      </c>
      <c r="G2008">
        <f>IF(OR(Table2[[#This Row],[ Rural-Urban Continuum Code   2013]]=4,Table2[[#This Row],[ Rural-Urban Continuum Code   2013]]=5,Table2[[#This Row],[ Rural-Urban Continuum Code   2013]]=6),1,0)</f>
        <v>0</v>
      </c>
      <c r="H2008">
        <f>IF(OR(Table2[[#This Row],[ Rural-Urban Continuum Code   2013]]=7,Table2[[#This Row],[ Rural-Urban Continuum Code   2013]]=8,Table2[[#This Row],[ Rural-Urban Continuum Code   2013]]=9),1,0)</f>
        <v>0</v>
      </c>
      <c r="I2008">
        <v>0.13</v>
      </c>
      <c r="J2008">
        <v>0.08</v>
      </c>
      <c r="K2008" s="17">
        <f>Table1[[#This Row],[Median Income 2018]]</f>
        <v>54311</v>
      </c>
      <c r="L2008">
        <f>(Table1[[#This Row],[Hospital Beds 2018]]/Table1[[#This Row],[Population Estimate 2018]])*1000</f>
        <v>6.1042814752013559</v>
      </c>
      <c r="M2008" s="1">
        <v>0.85</v>
      </c>
      <c r="N2008">
        <f>Table1[[#This Row],[Population Estimate 2018]]</f>
        <v>70770</v>
      </c>
      <c r="O2008" t="str" cm="1">
        <f t="array" ref="O2008">_xlfn.IFS(Table2[[#This Row],[ Rural-Urban Continuum Code   2014]]=1,"Urban",Table2[[#This Row],[ Rural-Urban Continuum Code   2015]]=1, "Suburban",Table2[[#This Row],[ Rural-Urban Continuum Code   2016]]=1,"Rural")</f>
        <v>Urban</v>
      </c>
    </row>
    <row r="2009" spans="1:15" x14ac:dyDescent="0.3">
      <c r="A2009">
        <v>2013</v>
      </c>
      <c r="B2009" t="s">
        <v>1298</v>
      </c>
      <c r="C2009" t="s">
        <v>156</v>
      </c>
      <c r="D2009" t="s">
        <v>21</v>
      </c>
      <c r="E2009">
        <v>8</v>
      </c>
      <c r="F2009">
        <f>IF(OR(Table2[[#This Row],[ Rural-Urban Continuum Code   2013]]=1,Table2[[#This Row],[ Rural-Urban Continuum Code   2013]]=2,Table2[[#This Row],[ Rural-Urban Continuum Code   2013]]=3),1,0)</f>
        <v>0</v>
      </c>
      <c r="G2009">
        <f>IF(OR(Table2[[#This Row],[ Rural-Urban Continuum Code   2013]]=4,Table2[[#This Row],[ Rural-Urban Continuum Code   2013]]=5,Table2[[#This Row],[ Rural-Urban Continuum Code   2013]]=6),1,0)</f>
        <v>0</v>
      </c>
      <c r="H2009">
        <f>IF(OR(Table2[[#This Row],[ Rural-Urban Continuum Code   2013]]=7,Table2[[#This Row],[ Rural-Urban Continuum Code   2013]]=8,Table2[[#This Row],[ Rural-Urban Continuum Code   2013]]=9),1,0)</f>
        <v>1</v>
      </c>
      <c r="I2009">
        <v>0.3</v>
      </c>
      <c r="J2009">
        <v>0.08</v>
      </c>
      <c r="K2009" s="17">
        <f>Table1[[#This Row],[Median Income 2018]]</f>
        <v>41295</v>
      </c>
      <c r="L2009">
        <f>(Table1[[#This Row],[Hospital Beds 2018]]/Table1[[#This Row],[Population Estimate 2018]])*1000</f>
        <v>12.636899747262007</v>
      </c>
      <c r="M2009" s="1">
        <v>0.71</v>
      </c>
      <c r="N2009">
        <f>Table1[[#This Row],[Population Estimate 2018]]</f>
        <v>2374</v>
      </c>
      <c r="O2009" t="str" cm="1">
        <f t="array" ref="O2009">_xlfn.IFS(Table2[[#This Row],[ Rural-Urban Continuum Code   2014]]=1,"Urban",Table2[[#This Row],[ Rural-Urban Continuum Code   2015]]=1, "Suburban",Table2[[#This Row],[ Rural-Urban Continuum Code   2016]]=1,"Rural")</f>
        <v>Rural</v>
      </c>
    </row>
    <row r="2010" spans="1:15" x14ac:dyDescent="0.3">
      <c r="A2010">
        <v>2014</v>
      </c>
      <c r="B2010" t="s">
        <v>1298</v>
      </c>
      <c r="C2010" t="s">
        <v>1312</v>
      </c>
      <c r="D2010" t="s">
        <v>21</v>
      </c>
      <c r="E2010">
        <v>9</v>
      </c>
      <c r="F2010">
        <f>IF(OR(Table2[[#This Row],[ Rural-Urban Continuum Code   2013]]=1,Table2[[#This Row],[ Rural-Urban Continuum Code   2013]]=2,Table2[[#This Row],[ Rural-Urban Continuum Code   2013]]=3),1,0)</f>
        <v>0</v>
      </c>
      <c r="G2010">
        <f>IF(OR(Table2[[#This Row],[ Rural-Urban Continuum Code   2013]]=4,Table2[[#This Row],[ Rural-Urban Continuum Code   2013]]=5,Table2[[#This Row],[ Rural-Urban Continuum Code   2013]]=6),1,0)</f>
        <v>0</v>
      </c>
      <c r="H2010">
        <f>IF(OR(Table2[[#This Row],[ Rural-Urban Continuum Code   2013]]=7,Table2[[#This Row],[ Rural-Urban Continuum Code   2013]]=8,Table2[[#This Row],[ Rural-Urban Continuum Code   2013]]=9),1,0)</f>
        <v>1</v>
      </c>
      <c r="I2010">
        <v>0.3</v>
      </c>
      <c r="J2010">
        <v>7.0000000000000007E-2</v>
      </c>
      <c r="K2010" s="17">
        <f>Table1[[#This Row],[Median Income 2018]]</f>
        <v>54250</v>
      </c>
      <c r="L2010">
        <f>(Table1[[#This Row],[Hospital Beds 2018]]/Table1[[#This Row],[Population Estimate 2018]])*1000</f>
        <v>27.777777777777775</v>
      </c>
      <c r="M2010" s="1">
        <v>0.71</v>
      </c>
      <c r="N2010">
        <f>Table1[[#This Row],[Population Estimate 2018]]</f>
        <v>2232</v>
      </c>
      <c r="O2010" t="str" cm="1">
        <f t="array" ref="O2010">_xlfn.IFS(Table2[[#This Row],[ Rural-Urban Continuum Code   2014]]=1,"Urban",Table2[[#This Row],[ Rural-Urban Continuum Code   2015]]=1, "Suburban",Table2[[#This Row],[ Rural-Urban Continuum Code   2016]]=1,"Rural")</f>
        <v>Rural</v>
      </c>
    </row>
    <row r="2011" spans="1:15" x14ac:dyDescent="0.3">
      <c r="A2011">
        <v>2015</v>
      </c>
      <c r="B2011" t="s">
        <v>1298</v>
      </c>
      <c r="C2011" t="s">
        <v>1313</v>
      </c>
      <c r="D2011" t="s">
        <v>21</v>
      </c>
      <c r="E2011">
        <v>9</v>
      </c>
      <c r="F2011">
        <f>IF(OR(Table2[[#This Row],[ Rural-Urban Continuum Code   2013]]=1,Table2[[#This Row],[ Rural-Urban Continuum Code   2013]]=2,Table2[[#This Row],[ Rural-Urban Continuum Code   2013]]=3),1,0)</f>
        <v>0</v>
      </c>
      <c r="G2011">
        <f>IF(OR(Table2[[#This Row],[ Rural-Urban Continuum Code   2013]]=4,Table2[[#This Row],[ Rural-Urban Continuum Code   2013]]=5,Table2[[#This Row],[ Rural-Urban Continuum Code   2013]]=6),1,0)</f>
        <v>0</v>
      </c>
      <c r="H2011">
        <f>IF(OR(Table2[[#This Row],[ Rural-Urban Continuum Code   2013]]=7,Table2[[#This Row],[ Rural-Urban Continuum Code   2013]]=8,Table2[[#This Row],[ Rural-Urban Continuum Code   2013]]=9),1,0)</f>
        <v>1</v>
      </c>
      <c r="I2011">
        <v>0.22</v>
      </c>
      <c r="J2011">
        <v>0.08</v>
      </c>
      <c r="K2011" s="17">
        <f>Table1[[#This Row],[Median Income 2018]]</f>
        <v>51455</v>
      </c>
      <c r="L2011">
        <f>(Table1[[#This Row],[Hospital Beds 2018]]/Table1[[#This Row],[Population Estimate 2018]])*1000</f>
        <v>0</v>
      </c>
      <c r="M2011" s="1">
        <v>0.74</v>
      </c>
      <c r="N2011">
        <f>Table1[[#This Row],[Population Estimate 2018]]</f>
        <v>2514</v>
      </c>
      <c r="O2011" t="str" cm="1">
        <f t="array" ref="O2011">_xlfn.IFS(Table2[[#This Row],[ Rural-Urban Continuum Code   2014]]=1,"Urban",Table2[[#This Row],[ Rural-Urban Continuum Code   2015]]=1, "Suburban",Table2[[#This Row],[ Rural-Urban Continuum Code   2016]]=1,"Rural")</f>
        <v>Rural</v>
      </c>
    </row>
    <row r="2012" spans="1:15" x14ac:dyDescent="0.3">
      <c r="A2012">
        <v>2016</v>
      </c>
      <c r="B2012" t="s">
        <v>1298</v>
      </c>
      <c r="C2012" t="s">
        <v>1314</v>
      </c>
      <c r="D2012" t="s">
        <v>21</v>
      </c>
      <c r="E2012">
        <v>8</v>
      </c>
      <c r="F2012">
        <f>IF(OR(Table2[[#This Row],[ Rural-Urban Continuum Code   2013]]=1,Table2[[#This Row],[ Rural-Urban Continuum Code   2013]]=2,Table2[[#This Row],[ Rural-Urban Continuum Code   2013]]=3),1,0)</f>
        <v>0</v>
      </c>
      <c r="G2012">
        <f>IF(OR(Table2[[#This Row],[ Rural-Urban Continuum Code   2013]]=4,Table2[[#This Row],[ Rural-Urban Continuum Code   2013]]=5,Table2[[#This Row],[ Rural-Urban Continuum Code   2013]]=6),1,0)</f>
        <v>0</v>
      </c>
      <c r="H2012">
        <f>IF(OR(Table2[[#This Row],[ Rural-Urban Continuum Code   2013]]=7,Table2[[#This Row],[ Rural-Urban Continuum Code   2013]]=8,Table2[[#This Row],[ Rural-Urban Continuum Code   2013]]=9),1,0)</f>
        <v>1</v>
      </c>
      <c r="I2012">
        <v>0.24</v>
      </c>
      <c r="J2012">
        <v>0.06</v>
      </c>
      <c r="K2012" s="17">
        <f>Table1[[#This Row],[Median Income 2018]]</f>
        <v>45401</v>
      </c>
      <c r="L2012">
        <f>(Table1[[#This Row],[Hospital Beds 2018]]/Table1[[#This Row],[Population Estimate 2018]])*1000</f>
        <v>0</v>
      </c>
      <c r="M2012" s="1">
        <v>0.77</v>
      </c>
      <c r="N2012">
        <f>Table1[[#This Row],[Population Estimate 2018]]</f>
        <v>2450</v>
      </c>
      <c r="O2012" t="str" cm="1">
        <f t="array" ref="O2012">_xlfn.IFS(Table2[[#This Row],[ Rural-Urban Continuum Code   2014]]=1,"Urban",Table2[[#This Row],[ Rural-Urban Continuum Code   2015]]=1, "Suburban",Table2[[#This Row],[ Rural-Urban Continuum Code   2016]]=1,"Rural")</f>
        <v>Rural</v>
      </c>
    </row>
    <row r="2013" spans="1:15" x14ac:dyDescent="0.3">
      <c r="A2013">
        <v>2017</v>
      </c>
      <c r="B2013" t="s">
        <v>1298</v>
      </c>
      <c r="C2013" t="s">
        <v>1315</v>
      </c>
      <c r="D2013" t="s">
        <v>21</v>
      </c>
      <c r="E2013">
        <v>9</v>
      </c>
      <c r="F2013">
        <f>IF(OR(Table2[[#This Row],[ Rural-Urban Continuum Code   2013]]=1,Table2[[#This Row],[ Rural-Urban Continuum Code   2013]]=2,Table2[[#This Row],[ Rural-Urban Continuum Code   2013]]=3),1,0)</f>
        <v>0</v>
      </c>
      <c r="G2013">
        <f>IF(OR(Table2[[#This Row],[ Rural-Urban Continuum Code   2013]]=4,Table2[[#This Row],[ Rural-Urban Continuum Code   2013]]=5,Table2[[#This Row],[ Rural-Urban Continuum Code   2013]]=6),1,0)</f>
        <v>0</v>
      </c>
      <c r="H2013">
        <f>IF(OR(Table2[[#This Row],[ Rural-Urban Continuum Code   2013]]=7,Table2[[#This Row],[ Rural-Urban Continuum Code   2013]]=8,Table2[[#This Row],[ Rural-Urban Continuum Code   2013]]=9),1,0)</f>
        <v>1</v>
      </c>
      <c r="I2013">
        <v>0.27</v>
      </c>
      <c r="J2013">
        <v>7.0000000000000007E-2</v>
      </c>
      <c r="K2013" s="17">
        <f>Table1[[#This Row],[Median Income 2018]]</f>
        <v>54514</v>
      </c>
      <c r="L2013">
        <f>(Table1[[#This Row],[Hospital Beds 2018]]/Table1[[#This Row],[Population Estimate 2018]])*1000</f>
        <v>0</v>
      </c>
      <c r="M2013" s="1">
        <v>0.74</v>
      </c>
      <c r="N2013">
        <f>Table1[[#This Row],[Population Estimate 2018]]</f>
        <v>4062</v>
      </c>
      <c r="O2013" t="str" cm="1">
        <f t="array" ref="O2013">_xlfn.IFS(Table2[[#This Row],[ Rural-Urban Continuum Code   2014]]=1,"Urban",Table2[[#This Row],[ Rural-Urban Continuum Code   2015]]=1, "Suburban",Table2[[#This Row],[ Rural-Urban Continuum Code   2016]]=1,"Rural")</f>
        <v>Rural</v>
      </c>
    </row>
    <row r="2014" spans="1:15" x14ac:dyDescent="0.3">
      <c r="A2014">
        <v>2018</v>
      </c>
      <c r="B2014" t="s">
        <v>1298</v>
      </c>
      <c r="C2014" t="s">
        <v>166</v>
      </c>
      <c r="D2014" t="s">
        <v>21</v>
      </c>
      <c r="E2014">
        <v>9</v>
      </c>
      <c r="F2014">
        <f>IF(OR(Table2[[#This Row],[ Rural-Urban Continuum Code   2013]]=1,Table2[[#This Row],[ Rural-Urban Continuum Code   2013]]=2,Table2[[#This Row],[ Rural-Urban Continuum Code   2013]]=3),1,0)</f>
        <v>0</v>
      </c>
      <c r="G2014">
        <f>IF(OR(Table2[[#This Row],[ Rural-Urban Continuum Code   2013]]=4,Table2[[#This Row],[ Rural-Urban Continuum Code   2013]]=5,Table2[[#This Row],[ Rural-Urban Continuum Code   2013]]=6),1,0)</f>
        <v>0</v>
      </c>
      <c r="H2014">
        <f>IF(OR(Table2[[#This Row],[ Rural-Urban Continuum Code   2013]]=7,Table2[[#This Row],[ Rural-Urban Continuum Code   2013]]=8,Table2[[#This Row],[ Rural-Urban Continuum Code   2013]]=9),1,0)</f>
        <v>1</v>
      </c>
      <c r="I2014">
        <v>0.26</v>
      </c>
      <c r="J2014">
        <v>7.0000000000000007E-2</v>
      </c>
      <c r="K2014" s="17">
        <f>Table1[[#This Row],[Median Income 2018]]</f>
        <v>50141</v>
      </c>
      <c r="L2014">
        <f>(Table1[[#This Row],[Hospital Beds 2018]]/Table1[[#This Row],[Population Estimate 2018]])*1000</f>
        <v>0</v>
      </c>
      <c r="M2014" s="1">
        <v>0.75</v>
      </c>
      <c r="N2014">
        <f>Table1[[#This Row],[Population Estimate 2018]]</f>
        <v>1903</v>
      </c>
      <c r="O2014" t="str" cm="1">
        <f t="array" ref="O2014">_xlfn.IFS(Table2[[#This Row],[ Rural-Urban Continuum Code   2014]]=1,"Urban",Table2[[#This Row],[ Rural-Urban Continuum Code   2015]]=1, "Suburban",Table2[[#This Row],[ Rural-Urban Continuum Code   2016]]=1,"Rural")</f>
        <v>Rural</v>
      </c>
    </row>
    <row r="2015" spans="1:15" x14ac:dyDescent="0.3">
      <c r="A2015">
        <v>2019</v>
      </c>
      <c r="B2015" t="s">
        <v>1298</v>
      </c>
      <c r="C2015" t="s">
        <v>546</v>
      </c>
      <c r="D2015" t="s">
        <v>21</v>
      </c>
      <c r="E2015">
        <v>9</v>
      </c>
      <c r="F2015">
        <f>IF(OR(Table2[[#This Row],[ Rural-Urban Continuum Code   2013]]=1,Table2[[#This Row],[ Rural-Urban Continuum Code   2013]]=2,Table2[[#This Row],[ Rural-Urban Continuum Code   2013]]=3),1,0)</f>
        <v>0</v>
      </c>
      <c r="G2015">
        <f>IF(OR(Table2[[#This Row],[ Rural-Urban Continuum Code   2013]]=4,Table2[[#This Row],[ Rural-Urban Continuum Code   2013]]=5,Table2[[#This Row],[ Rural-Urban Continuum Code   2013]]=6),1,0)</f>
        <v>0</v>
      </c>
      <c r="H2015">
        <f>IF(OR(Table2[[#This Row],[ Rural-Urban Continuum Code   2013]]=7,Table2[[#This Row],[ Rural-Urban Continuum Code   2013]]=8,Table2[[#This Row],[ Rural-Urban Continuum Code   2013]]=9),1,0)</f>
        <v>1</v>
      </c>
      <c r="I2015">
        <v>0.2</v>
      </c>
      <c r="J2015">
        <v>7.0000000000000007E-2</v>
      </c>
      <c r="K2015" s="17">
        <f>Table1[[#This Row],[Median Income 2018]]</f>
        <v>54795</v>
      </c>
      <c r="L2015">
        <f>(Table1[[#This Row],[Hospital Beds 2018]]/Table1[[#This Row],[Population Estimate 2018]])*1000</f>
        <v>0</v>
      </c>
      <c r="M2015" s="1">
        <v>0.81</v>
      </c>
      <c r="N2015">
        <f>Table1[[#This Row],[Population Estimate 2018]]</f>
        <v>5816</v>
      </c>
      <c r="O2015" t="str" cm="1">
        <f t="array" ref="O2015">_xlfn.IFS(Table2[[#This Row],[ Rural-Urban Continuum Code   2014]]=1,"Urban",Table2[[#This Row],[ Rural-Urban Continuum Code   2015]]=1, "Suburban",Table2[[#This Row],[ Rural-Urban Continuum Code   2016]]=1,"Rural")</f>
        <v>Rural</v>
      </c>
    </row>
    <row r="2016" spans="1:15" x14ac:dyDescent="0.3">
      <c r="A2016">
        <v>2020</v>
      </c>
      <c r="B2016" t="s">
        <v>1298</v>
      </c>
      <c r="C2016" t="s">
        <v>437</v>
      </c>
      <c r="D2016" t="s">
        <v>21</v>
      </c>
      <c r="E2016">
        <v>9</v>
      </c>
      <c r="F2016">
        <f>IF(OR(Table2[[#This Row],[ Rural-Urban Continuum Code   2013]]=1,Table2[[#This Row],[ Rural-Urban Continuum Code   2013]]=2,Table2[[#This Row],[ Rural-Urban Continuum Code   2013]]=3),1,0)</f>
        <v>0</v>
      </c>
      <c r="G2016">
        <f>IF(OR(Table2[[#This Row],[ Rural-Urban Continuum Code   2013]]=4,Table2[[#This Row],[ Rural-Urban Continuum Code   2013]]=5,Table2[[#This Row],[ Rural-Urban Continuum Code   2013]]=6),1,0)</f>
        <v>0</v>
      </c>
      <c r="H2016">
        <f>IF(OR(Table2[[#This Row],[ Rural-Urban Continuum Code   2013]]=7,Table2[[#This Row],[ Rural-Urban Continuum Code   2013]]=8,Table2[[#This Row],[ Rural-Urban Continuum Code   2013]]=9),1,0)</f>
        <v>1</v>
      </c>
      <c r="I2016">
        <v>0.31</v>
      </c>
      <c r="J2016">
        <v>7.0000000000000007E-2</v>
      </c>
      <c r="K2016" s="17">
        <f>Table1[[#This Row],[Median Income 2018]]</f>
        <v>47288</v>
      </c>
      <c r="L2016">
        <f>(Table1[[#This Row],[Hospital Beds 2018]]/Table1[[#This Row],[Population Estimate 2018]])*1000</f>
        <v>30.56092843326886</v>
      </c>
      <c r="M2016" s="1">
        <v>0.71</v>
      </c>
      <c r="N2016">
        <f>Table1[[#This Row],[Population Estimate 2018]]</f>
        <v>2585</v>
      </c>
      <c r="O2016" t="str" cm="1">
        <f t="array" ref="O2016">_xlfn.IFS(Table2[[#This Row],[ Rural-Urban Continuum Code   2014]]=1,"Urban",Table2[[#This Row],[ Rural-Urban Continuum Code   2015]]=1, "Suburban",Table2[[#This Row],[ Rural-Urban Continuum Code   2016]]=1,"Rural")</f>
        <v>Rural</v>
      </c>
    </row>
    <row r="2017" spans="1:15" x14ac:dyDescent="0.3">
      <c r="A2017">
        <v>2021</v>
      </c>
      <c r="B2017" t="s">
        <v>1298</v>
      </c>
      <c r="C2017" t="s">
        <v>1316</v>
      </c>
      <c r="D2017" t="s">
        <v>21</v>
      </c>
      <c r="E2017">
        <v>9</v>
      </c>
      <c r="F2017">
        <f>IF(OR(Table2[[#This Row],[ Rural-Urban Continuum Code   2013]]=1,Table2[[#This Row],[ Rural-Urban Continuum Code   2013]]=2,Table2[[#This Row],[ Rural-Urban Continuum Code   2013]]=3),1,0)</f>
        <v>0</v>
      </c>
      <c r="G2017">
        <f>IF(OR(Table2[[#This Row],[ Rural-Urban Continuum Code   2013]]=4,Table2[[#This Row],[ Rural-Urban Continuum Code   2013]]=5,Table2[[#This Row],[ Rural-Urban Continuum Code   2013]]=6),1,0)</f>
        <v>0</v>
      </c>
      <c r="H2017">
        <f>IF(OR(Table2[[#This Row],[ Rural-Urban Continuum Code   2013]]=7,Table2[[#This Row],[ Rural-Urban Continuum Code   2013]]=8,Table2[[#This Row],[ Rural-Urban Continuum Code   2013]]=9),1,0)</f>
        <v>1</v>
      </c>
      <c r="I2017">
        <v>0.09</v>
      </c>
      <c r="J2017">
        <v>0.06</v>
      </c>
      <c r="K2017" s="17">
        <f>Table1[[#This Row],[Median Income 2018]]</f>
        <v>76224</v>
      </c>
      <c r="L2017">
        <f>(Table1[[#This Row],[Hospital Beds 2018]]/Table1[[#This Row],[Population Estimate 2018]])*1000</f>
        <v>1.7605633802816902</v>
      </c>
      <c r="M2017" s="1">
        <v>0.92</v>
      </c>
      <c r="N2017">
        <f>Table1[[#This Row],[Population Estimate 2018]]</f>
        <v>13632</v>
      </c>
      <c r="O2017" t="str" cm="1">
        <f t="array" ref="O2017">_xlfn.IFS(Table2[[#This Row],[ Rural-Urban Continuum Code   2014]]=1,"Urban",Table2[[#This Row],[ Rural-Urban Continuum Code   2015]]=1, "Suburban",Table2[[#This Row],[ Rural-Urban Continuum Code   2016]]=1,"Rural")</f>
        <v>Rural</v>
      </c>
    </row>
    <row r="2018" spans="1:15" x14ac:dyDescent="0.3">
      <c r="A2018">
        <v>2022</v>
      </c>
      <c r="B2018" t="s">
        <v>1298</v>
      </c>
      <c r="C2018" t="s">
        <v>547</v>
      </c>
      <c r="D2018" t="s">
        <v>21</v>
      </c>
      <c r="E2018">
        <v>8</v>
      </c>
      <c r="F2018">
        <f>IF(OR(Table2[[#This Row],[ Rural-Urban Continuum Code   2013]]=1,Table2[[#This Row],[ Rural-Urban Continuum Code   2013]]=2,Table2[[#This Row],[ Rural-Urban Continuum Code   2013]]=3),1,0)</f>
        <v>0</v>
      </c>
      <c r="G2018">
        <f>IF(OR(Table2[[#This Row],[ Rural-Urban Continuum Code   2013]]=4,Table2[[#This Row],[ Rural-Urban Continuum Code   2013]]=5,Table2[[#This Row],[ Rural-Urban Continuum Code   2013]]=6),1,0)</f>
        <v>0</v>
      </c>
      <c r="H2018">
        <f>IF(OR(Table2[[#This Row],[ Rural-Urban Continuum Code   2013]]=7,Table2[[#This Row],[ Rural-Urban Continuum Code   2013]]=8,Table2[[#This Row],[ Rural-Urban Continuum Code   2013]]=9),1,0)</f>
        <v>1</v>
      </c>
      <c r="I2018">
        <v>0.24</v>
      </c>
      <c r="J2018">
        <v>0.08</v>
      </c>
      <c r="K2018" s="17">
        <f>Table1[[#This Row],[Median Income 2018]]</f>
        <v>64524</v>
      </c>
      <c r="L2018">
        <f>(Table1[[#This Row],[Hospital Beds 2018]]/Table1[[#This Row],[Population Estimate 2018]])*1000</f>
        <v>7.8608112357195257</v>
      </c>
      <c r="M2018" s="1">
        <v>0.78</v>
      </c>
      <c r="N2018">
        <f>Table1[[#This Row],[Population Estimate 2018]]</f>
        <v>9541</v>
      </c>
      <c r="O2018" t="str" cm="1">
        <f t="array" ref="O2018">_xlfn.IFS(Table2[[#This Row],[ Rural-Urban Continuum Code   2014]]=1,"Urban",Table2[[#This Row],[ Rural-Urban Continuum Code   2015]]=1, "Suburban",Table2[[#This Row],[ Rural-Urban Continuum Code   2016]]=1,"Rural")</f>
        <v>Rural</v>
      </c>
    </row>
    <row r="2019" spans="1:15" x14ac:dyDescent="0.3">
      <c r="A2019">
        <v>2023</v>
      </c>
      <c r="B2019" t="s">
        <v>1298</v>
      </c>
      <c r="C2019" t="s">
        <v>552</v>
      </c>
      <c r="D2019" t="s">
        <v>21</v>
      </c>
      <c r="E2019">
        <v>7</v>
      </c>
      <c r="F2019">
        <f>IF(OR(Table2[[#This Row],[ Rural-Urban Continuum Code   2013]]=1,Table2[[#This Row],[ Rural-Urban Continuum Code   2013]]=2,Table2[[#This Row],[ Rural-Urban Continuum Code   2013]]=3),1,0)</f>
        <v>0</v>
      </c>
      <c r="G2019">
        <f>IF(OR(Table2[[#This Row],[ Rural-Urban Continuum Code   2013]]=4,Table2[[#This Row],[ Rural-Urban Continuum Code   2013]]=5,Table2[[#This Row],[ Rural-Urban Continuum Code   2013]]=6),1,0)</f>
        <v>0</v>
      </c>
      <c r="H2019">
        <f>IF(OR(Table2[[#This Row],[ Rural-Urban Continuum Code   2013]]=7,Table2[[#This Row],[ Rural-Urban Continuum Code   2013]]=8,Table2[[#This Row],[ Rural-Urban Continuum Code   2013]]=9),1,0)</f>
        <v>1</v>
      </c>
      <c r="I2019">
        <v>0.19</v>
      </c>
      <c r="J2019">
        <v>0.08</v>
      </c>
      <c r="K2019" s="17">
        <f>Table1[[#This Row],[Median Income 2018]]</f>
        <v>82303</v>
      </c>
      <c r="L2019">
        <f>(Table1[[#This Row],[Hospital Beds 2018]]/Table1[[#This Row],[Population Estimate 2018]])*1000</f>
        <v>2.1773315592113218</v>
      </c>
      <c r="M2019" s="1">
        <v>0.83</v>
      </c>
      <c r="N2019">
        <f>Table1[[#This Row],[Population Estimate 2018]]</f>
        <v>8267</v>
      </c>
      <c r="O2019" t="str" cm="1">
        <f t="array" ref="O2019">_xlfn.IFS(Table2[[#This Row],[ Rural-Urban Continuum Code   2014]]=1,"Urban",Table2[[#This Row],[ Rural-Urban Continuum Code   2015]]=1, "Suburban",Table2[[#This Row],[ Rural-Urban Continuum Code   2016]]=1,"Rural")</f>
        <v>Rural</v>
      </c>
    </row>
    <row r="2020" spans="1:15" x14ac:dyDescent="0.3">
      <c r="A2020">
        <v>2024</v>
      </c>
      <c r="B2020" t="s">
        <v>1298</v>
      </c>
      <c r="C2020" t="s">
        <v>693</v>
      </c>
      <c r="D2020" t="s">
        <v>21</v>
      </c>
      <c r="E2020">
        <v>3</v>
      </c>
      <c r="F2020">
        <f>IF(OR(Table2[[#This Row],[ Rural-Urban Continuum Code   2013]]=1,Table2[[#This Row],[ Rural-Urban Continuum Code   2013]]=2,Table2[[#This Row],[ Rural-Urban Continuum Code   2013]]=3),1,0)</f>
        <v>1</v>
      </c>
      <c r="G2020">
        <f>IF(OR(Table2[[#This Row],[ Rural-Urban Continuum Code   2013]]=4,Table2[[#This Row],[ Rural-Urban Continuum Code   2013]]=5,Table2[[#This Row],[ Rural-Urban Continuum Code   2013]]=6),1,0)</f>
        <v>0</v>
      </c>
      <c r="H2020">
        <f>IF(OR(Table2[[#This Row],[ Rural-Urban Continuum Code   2013]]=7,Table2[[#This Row],[ Rural-Urban Continuum Code   2013]]=8,Table2[[#This Row],[ Rural-Urban Continuum Code   2013]]=9),1,0)</f>
        <v>0</v>
      </c>
      <c r="I2020">
        <v>0.17</v>
      </c>
      <c r="J2020">
        <v>0.06</v>
      </c>
      <c r="K2020" s="17">
        <f>Table1[[#This Row],[Median Income 2018]]</f>
        <v>68043</v>
      </c>
      <c r="L2020">
        <f>(Table1[[#This Row],[Hospital Beds 2018]]/Table1[[#This Row],[Population Estimate 2018]])*1000</f>
        <v>1.3185399581926356</v>
      </c>
      <c r="M2020" s="1">
        <v>0.85</v>
      </c>
      <c r="N2020">
        <f>Table1[[#This Row],[Population Estimate 2018]]</f>
        <v>31095</v>
      </c>
      <c r="O2020" t="str" cm="1">
        <f t="array" ref="O2020">_xlfn.IFS(Table2[[#This Row],[ Rural-Urban Continuum Code   2014]]=1,"Urban",Table2[[#This Row],[ Rural-Urban Continuum Code   2015]]=1, "Suburban",Table2[[#This Row],[ Rural-Urban Continuum Code   2016]]=1,"Rural")</f>
        <v>Urban</v>
      </c>
    </row>
    <row r="2021" spans="1:15" x14ac:dyDescent="0.3">
      <c r="A2021">
        <v>2025</v>
      </c>
      <c r="B2021" t="s">
        <v>1298</v>
      </c>
      <c r="C2021" t="s">
        <v>1317</v>
      </c>
      <c r="D2021" t="s">
        <v>21</v>
      </c>
      <c r="E2021">
        <v>9</v>
      </c>
      <c r="F2021">
        <f>IF(OR(Table2[[#This Row],[ Rural-Urban Continuum Code   2013]]=1,Table2[[#This Row],[ Rural-Urban Continuum Code   2013]]=2,Table2[[#This Row],[ Rural-Urban Continuum Code   2013]]=3),1,0)</f>
        <v>0</v>
      </c>
      <c r="G2021">
        <f>IF(OR(Table2[[#This Row],[ Rural-Urban Continuum Code   2013]]=4,Table2[[#This Row],[ Rural-Urban Continuum Code   2013]]=5,Table2[[#This Row],[ Rural-Urban Continuum Code   2013]]=6),1,0)</f>
        <v>0</v>
      </c>
      <c r="H2021">
        <f>IF(OR(Table2[[#This Row],[ Rural-Urban Continuum Code   2013]]=7,Table2[[#This Row],[ Rural-Urban Continuum Code   2013]]=8,Table2[[#This Row],[ Rural-Urban Continuum Code   2013]]=9),1,0)</f>
        <v>1</v>
      </c>
      <c r="I2021">
        <v>0.12</v>
      </c>
      <c r="J2021">
        <v>7.0000000000000007E-2</v>
      </c>
      <c r="K2021" s="17">
        <f>Table1[[#This Row],[Median Income 2018]]</f>
        <v>67162</v>
      </c>
      <c r="L2021">
        <f>(Table1[[#This Row],[Hospital Beds 2018]]/Table1[[#This Row],[Population Estimate 2018]])*1000</f>
        <v>1.0765316108827561</v>
      </c>
      <c r="M2021" s="1">
        <v>0.9</v>
      </c>
      <c r="N2021">
        <f>Table1[[#This Row],[Population Estimate 2018]]</f>
        <v>10218</v>
      </c>
      <c r="O2021" t="str" cm="1">
        <f t="array" ref="O2021">_xlfn.IFS(Table2[[#This Row],[ Rural-Urban Continuum Code   2014]]=1,"Urban",Table2[[#This Row],[ Rural-Urban Continuum Code   2015]]=1, "Suburban",Table2[[#This Row],[ Rural-Urban Continuum Code   2016]]=1,"Rural")</f>
        <v>Rural</v>
      </c>
    </row>
    <row r="2022" spans="1:15" x14ac:dyDescent="0.3">
      <c r="A2022">
        <v>2026</v>
      </c>
      <c r="B2022" t="s">
        <v>1298</v>
      </c>
      <c r="C2022" t="s">
        <v>768</v>
      </c>
      <c r="D2022" t="s">
        <v>21</v>
      </c>
      <c r="E2022">
        <v>8</v>
      </c>
      <c r="F2022">
        <f>IF(OR(Table2[[#This Row],[ Rural-Urban Continuum Code   2013]]=1,Table2[[#This Row],[ Rural-Urban Continuum Code   2013]]=2,Table2[[#This Row],[ Rural-Urban Continuum Code   2013]]=3),1,0)</f>
        <v>0</v>
      </c>
      <c r="G2022">
        <f>IF(OR(Table2[[#This Row],[ Rural-Urban Continuum Code   2013]]=4,Table2[[#This Row],[ Rural-Urban Continuum Code   2013]]=5,Table2[[#This Row],[ Rural-Urban Continuum Code   2013]]=6),1,0)</f>
        <v>0</v>
      </c>
      <c r="H2022">
        <f>IF(OR(Table2[[#This Row],[ Rural-Urban Continuum Code   2013]]=7,Table2[[#This Row],[ Rural-Urban Continuum Code   2013]]=8,Table2[[#This Row],[ Rural-Urban Continuum Code   2013]]=9),1,0)</f>
        <v>1</v>
      </c>
      <c r="I2022">
        <v>0.27</v>
      </c>
      <c r="J2022">
        <v>0.09</v>
      </c>
      <c r="K2022" s="17">
        <f>Table1[[#This Row],[Median Income 2018]]</f>
        <v>50093</v>
      </c>
      <c r="L2022">
        <f>(Table1[[#This Row],[Hospital Beds 2018]]/Table1[[#This Row],[Population Estimate 2018]])*1000</f>
        <v>17.079121645172531</v>
      </c>
      <c r="M2022" s="1">
        <v>0.75</v>
      </c>
      <c r="N2022">
        <f>Table1[[#This Row],[Population Estimate 2018]]</f>
        <v>2869</v>
      </c>
      <c r="O2022" t="str" cm="1">
        <f t="array" ref="O2022">_xlfn.IFS(Table2[[#This Row],[ Rural-Urban Continuum Code   2014]]=1,"Urban",Table2[[#This Row],[ Rural-Urban Continuum Code   2015]]=1, "Suburban",Table2[[#This Row],[ Rural-Urban Continuum Code   2016]]=1,"Rural")</f>
        <v>Rural</v>
      </c>
    </row>
    <row r="2023" spans="1:15" x14ac:dyDescent="0.3">
      <c r="A2023">
        <v>2027</v>
      </c>
      <c r="B2023" t="s">
        <v>1298</v>
      </c>
      <c r="C2023" t="s">
        <v>1318</v>
      </c>
      <c r="D2023" t="s">
        <v>21</v>
      </c>
      <c r="E2023">
        <v>3</v>
      </c>
      <c r="F2023">
        <f>IF(OR(Table2[[#This Row],[ Rural-Urban Continuum Code   2013]]=1,Table2[[#This Row],[ Rural-Urban Continuum Code   2013]]=2,Table2[[#This Row],[ Rural-Urban Continuum Code   2013]]=3),1,0)</f>
        <v>1</v>
      </c>
      <c r="G2023">
        <f>IF(OR(Table2[[#This Row],[ Rural-Urban Continuum Code   2013]]=4,Table2[[#This Row],[ Rural-Urban Continuum Code   2013]]=5,Table2[[#This Row],[ Rural-Urban Continuum Code   2013]]=6),1,0)</f>
        <v>0</v>
      </c>
      <c r="H2023">
        <f>IF(OR(Table2[[#This Row],[ Rural-Urban Continuum Code   2013]]=7,Table2[[#This Row],[ Rural-Urban Continuum Code   2013]]=8,Table2[[#This Row],[ Rural-Urban Continuum Code   2013]]=9),1,0)</f>
        <v>0</v>
      </c>
      <c r="I2023">
        <v>0.22</v>
      </c>
      <c r="J2023">
        <v>7.0000000000000007E-2</v>
      </c>
      <c r="K2023" s="17">
        <f>Table1[[#This Row],[Median Income 2018]]</f>
        <v>68243</v>
      </c>
      <c r="L2023">
        <f>(Table1[[#This Row],[Hospital Beds 2018]]/Table1[[#This Row],[Population Estimate 2018]])*1000</f>
        <v>0</v>
      </c>
      <c r="M2023" s="1">
        <v>0.79</v>
      </c>
      <c r="N2023">
        <f>Table1[[#This Row],[Population Estimate 2018]]</f>
        <v>1952</v>
      </c>
      <c r="O2023" t="str" cm="1">
        <f t="array" ref="O2023">_xlfn.IFS(Table2[[#This Row],[ Rural-Urban Continuum Code   2014]]=1,"Urban",Table2[[#This Row],[ Rural-Urban Continuum Code   2015]]=1, "Suburban",Table2[[#This Row],[ Rural-Urban Continuum Code   2016]]=1,"Rural")</f>
        <v>Urban</v>
      </c>
    </row>
    <row r="2024" spans="1:15" x14ac:dyDescent="0.3">
      <c r="A2024">
        <v>2028</v>
      </c>
      <c r="B2024" t="s">
        <v>1298</v>
      </c>
      <c r="C2024" t="s">
        <v>1319</v>
      </c>
      <c r="D2024" t="s">
        <v>21</v>
      </c>
      <c r="E2024">
        <v>9</v>
      </c>
      <c r="F2024">
        <f>IF(OR(Table2[[#This Row],[ Rural-Urban Continuum Code   2013]]=1,Table2[[#This Row],[ Rural-Urban Continuum Code   2013]]=2,Table2[[#This Row],[ Rural-Urban Continuum Code   2013]]=3),1,0)</f>
        <v>0</v>
      </c>
      <c r="G2024">
        <f>IF(OR(Table2[[#This Row],[ Rural-Urban Continuum Code   2013]]=4,Table2[[#This Row],[ Rural-Urban Continuum Code   2013]]=5,Table2[[#This Row],[ Rural-Urban Continuum Code   2013]]=6),1,0)</f>
        <v>0</v>
      </c>
      <c r="H2024">
        <f>IF(OR(Table2[[#This Row],[ Rural-Urban Continuum Code   2013]]=7,Table2[[#This Row],[ Rural-Urban Continuum Code   2013]]=8,Table2[[#This Row],[ Rural-Urban Continuum Code   2013]]=9),1,0)</f>
        <v>1</v>
      </c>
      <c r="I2024">
        <v>0.23</v>
      </c>
      <c r="J2024">
        <v>0.08</v>
      </c>
      <c r="K2024" s="17">
        <f>Table1[[#This Row],[Median Income 2018]]</f>
        <v>58766</v>
      </c>
      <c r="L2024">
        <f>(Table1[[#This Row],[Hospital Beds 2018]]/Table1[[#This Row],[Population Estimate 2018]])*1000</f>
        <v>10.076291924571757</v>
      </c>
      <c r="M2024" s="1">
        <v>0.78</v>
      </c>
      <c r="N2024">
        <f>Table1[[#This Row],[Population Estimate 2018]]</f>
        <v>6947</v>
      </c>
      <c r="O2024" t="str" cm="1">
        <f t="array" ref="O2024">_xlfn.IFS(Table2[[#This Row],[ Rural-Urban Continuum Code   2014]]=1,"Urban",Table2[[#This Row],[ Rural-Urban Continuum Code   2015]]=1, "Suburban",Table2[[#This Row],[ Rural-Urban Continuum Code   2016]]=1,"Rural")</f>
        <v>Rural</v>
      </c>
    </row>
    <row r="2025" spans="1:15" x14ac:dyDescent="0.3">
      <c r="A2025">
        <v>2029</v>
      </c>
      <c r="B2025" t="s">
        <v>1298</v>
      </c>
      <c r="C2025" t="s">
        <v>446</v>
      </c>
      <c r="D2025" t="s">
        <v>21</v>
      </c>
      <c r="E2025">
        <v>7</v>
      </c>
      <c r="F2025">
        <f>IF(OR(Table2[[#This Row],[ Rural-Urban Continuum Code   2013]]=1,Table2[[#This Row],[ Rural-Urban Continuum Code   2013]]=2,Table2[[#This Row],[ Rural-Urban Continuum Code   2013]]=3),1,0)</f>
        <v>0</v>
      </c>
      <c r="G2025">
        <f>IF(OR(Table2[[#This Row],[ Rural-Urban Continuum Code   2013]]=4,Table2[[#This Row],[ Rural-Urban Continuum Code   2013]]=5,Table2[[#This Row],[ Rural-Urban Continuum Code   2013]]=6),1,0)</f>
        <v>0</v>
      </c>
      <c r="H2025">
        <f>IF(OR(Table2[[#This Row],[ Rural-Urban Continuum Code   2013]]=7,Table2[[#This Row],[ Rural-Urban Continuum Code   2013]]=8,Table2[[#This Row],[ Rural-Urban Continuum Code   2013]]=9),1,0)</f>
        <v>1</v>
      </c>
      <c r="I2025">
        <v>0.24</v>
      </c>
      <c r="J2025">
        <v>7.0000000000000007E-2</v>
      </c>
      <c r="K2025" s="17">
        <f>Table1[[#This Row],[Median Income 2018]]</f>
        <v>47360</v>
      </c>
      <c r="L2025">
        <f>(Table1[[#This Row],[Hospital Beds 2018]]/Table1[[#This Row],[Population Estimate 2018]])*1000</f>
        <v>20.828228375398187</v>
      </c>
      <c r="M2025" s="1">
        <v>0.74</v>
      </c>
      <c r="N2025">
        <f>Table1[[#This Row],[Population Estimate 2018]]</f>
        <v>4081</v>
      </c>
      <c r="O2025" t="str" cm="1">
        <f t="array" ref="O2025">_xlfn.IFS(Table2[[#This Row],[ Rural-Urban Continuum Code   2014]]=1,"Urban",Table2[[#This Row],[ Rural-Urban Continuum Code   2015]]=1, "Suburban",Table2[[#This Row],[ Rural-Urban Continuum Code   2016]]=1,"Rural")</f>
        <v>Rural</v>
      </c>
    </row>
    <row r="2026" spans="1:15" x14ac:dyDescent="0.3">
      <c r="A2026">
        <v>2030</v>
      </c>
      <c r="B2026" t="s">
        <v>1298</v>
      </c>
      <c r="C2026" t="s">
        <v>975</v>
      </c>
      <c r="D2026" t="s">
        <v>21</v>
      </c>
      <c r="E2026">
        <v>7</v>
      </c>
      <c r="F2026">
        <f>IF(OR(Table2[[#This Row],[ Rural-Urban Continuum Code   2013]]=1,Table2[[#This Row],[ Rural-Urban Continuum Code   2013]]=2,Table2[[#This Row],[ Rural-Urban Continuum Code   2013]]=3),1,0)</f>
        <v>0</v>
      </c>
      <c r="G2026">
        <f>IF(OR(Table2[[#This Row],[ Rural-Urban Continuum Code   2013]]=4,Table2[[#This Row],[ Rural-Urban Continuum Code   2013]]=5,Table2[[#This Row],[ Rural-Urban Continuum Code   2013]]=6),1,0)</f>
        <v>0</v>
      </c>
      <c r="H2026">
        <f>IF(OR(Table2[[#This Row],[ Rural-Urban Continuum Code   2013]]=7,Table2[[#This Row],[ Rural-Urban Continuum Code   2013]]=8,Table2[[#This Row],[ Rural-Urban Continuum Code   2013]]=9),1,0)</f>
        <v>1</v>
      </c>
      <c r="I2026">
        <v>0.2</v>
      </c>
      <c r="J2026">
        <v>0.08</v>
      </c>
      <c r="K2026" s="17">
        <f>Table1[[#This Row],[Median Income 2018]]</f>
        <v>54814</v>
      </c>
      <c r="L2026">
        <f>(Table1[[#This Row],[Hospital Beds 2018]]/Table1[[#This Row],[Population Estimate 2018]])*1000</f>
        <v>2.1775106698022819</v>
      </c>
      <c r="M2026" s="1">
        <v>0.8</v>
      </c>
      <c r="N2026">
        <f>Table1[[#This Row],[Population Estimate 2018]]</f>
        <v>11481</v>
      </c>
      <c r="O2026" t="str" cm="1">
        <f t="array" ref="O2026">_xlfn.IFS(Table2[[#This Row],[ Rural-Urban Continuum Code   2014]]=1,"Urban",Table2[[#This Row],[ Rural-Urban Continuum Code   2015]]=1, "Suburban",Table2[[#This Row],[ Rural-Urban Continuum Code   2016]]=1,"Rural")</f>
        <v>Rural</v>
      </c>
    </row>
    <row r="2027" spans="1:15" x14ac:dyDescent="0.3">
      <c r="A2027">
        <v>2031</v>
      </c>
      <c r="B2027" t="s">
        <v>1298</v>
      </c>
      <c r="C2027" t="s">
        <v>1320</v>
      </c>
      <c r="D2027" t="s">
        <v>21</v>
      </c>
      <c r="E2027">
        <v>8</v>
      </c>
      <c r="F2027">
        <f>IF(OR(Table2[[#This Row],[ Rural-Urban Continuum Code   2013]]=1,Table2[[#This Row],[ Rural-Urban Continuum Code   2013]]=2,Table2[[#This Row],[ Rural-Urban Continuum Code   2013]]=3),1,0)</f>
        <v>0</v>
      </c>
      <c r="G2027">
        <f>IF(OR(Table2[[#This Row],[ Rural-Urban Continuum Code   2013]]=4,Table2[[#This Row],[ Rural-Urban Continuum Code   2013]]=5,Table2[[#This Row],[ Rural-Urban Continuum Code   2013]]=6),1,0)</f>
        <v>0</v>
      </c>
      <c r="H2027">
        <f>IF(OR(Table2[[#This Row],[ Rural-Urban Continuum Code   2013]]=7,Table2[[#This Row],[ Rural-Urban Continuum Code   2013]]=8,Table2[[#This Row],[ Rural-Urban Continuum Code   2013]]=9),1,0)</f>
        <v>1</v>
      </c>
      <c r="I2027">
        <v>0.21</v>
      </c>
      <c r="J2027">
        <v>0.08</v>
      </c>
      <c r="K2027" s="17">
        <f>Table1[[#This Row],[Median Income 2018]]</f>
        <v>61634</v>
      </c>
      <c r="L2027">
        <f>(Table1[[#This Row],[Hospital Beds 2018]]/Table1[[#This Row],[Population Estimate 2018]])*1000</f>
        <v>4.7737254153141109</v>
      </c>
      <c r="M2027" s="1">
        <v>0.81</v>
      </c>
      <c r="N2027">
        <f>Table1[[#This Row],[Population Estimate 2018]]</f>
        <v>5237</v>
      </c>
      <c r="O2027" t="str" cm="1">
        <f t="array" ref="O2027">_xlfn.IFS(Table2[[#This Row],[ Rural-Urban Continuum Code   2014]]=1,"Urban",Table2[[#This Row],[ Rural-Urban Continuum Code   2015]]=1, "Suburban",Table2[[#This Row],[ Rural-Urban Continuum Code   2016]]=1,"Rural")</f>
        <v>Rural</v>
      </c>
    </row>
    <row r="2028" spans="1:15" x14ac:dyDescent="0.3">
      <c r="A2028">
        <v>2032</v>
      </c>
      <c r="B2028" t="s">
        <v>1298</v>
      </c>
      <c r="C2028" t="s">
        <v>978</v>
      </c>
      <c r="D2028" t="s">
        <v>21</v>
      </c>
      <c r="E2028">
        <v>9</v>
      </c>
      <c r="F2028">
        <f>IF(OR(Table2[[#This Row],[ Rural-Urban Continuum Code   2013]]=1,Table2[[#This Row],[ Rural-Urban Continuum Code   2013]]=2,Table2[[#This Row],[ Rural-Urban Continuum Code   2013]]=3),1,0)</f>
        <v>0</v>
      </c>
      <c r="G2028">
        <f>IF(OR(Table2[[#This Row],[ Rural-Urban Continuum Code   2013]]=4,Table2[[#This Row],[ Rural-Urban Continuum Code   2013]]=5,Table2[[#This Row],[ Rural-Urban Continuum Code   2013]]=6),1,0)</f>
        <v>0</v>
      </c>
      <c r="H2028">
        <f>IF(OR(Table2[[#This Row],[ Rural-Urban Continuum Code   2013]]=7,Table2[[#This Row],[ Rural-Urban Continuum Code   2013]]=8,Table2[[#This Row],[ Rural-Urban Continuum Code   2013]]=9),1,0)</f>
        <v>1</v>
      </c>
      <c r="I2028">
        <v>0.2</v>
      </c>
      <c r="J2028">
        <v>0.1</v>
      </c>
      <c r="K2028" s="17">
        <f>Table1[[#This Row],[Median Income 2018]]</f>
        <v>60205</v>
      </c>
      <c r="L2028">
        <f>(Table1[[#This Row],[Hospital Beds 2018]]/Table1[[#This Row],[Population Estimate 2018]])*1000</f>
        <v>0</v>
      </c>
      <c r="M2028" s="1">
        <v>0.81</v>
      </c>
      <c r="N2028">
        <f>Table1[[#This Row],[Population Estimate 2018]]</f>
        <v>2374</v>
      </c>
      <c r="O2028" t="str" cm="1">
        <f t="array" ref="O2028">_xlfn.IFS(Table2[[#This Row],[ Rural-Urban Continuum Code   2014]]=1,"Urban",Table2[[#This Row],[ Rural-Urban Continuum Code   2015]]=1, "Suburban",Table2[[#This Row],[ Rural-Urban Continuum Code   2016]]=1,"Rural")</f>
        <v>Rural</v>
      </c>
    </row>
    <row r="2029" spans="1:15" x14ac:dyDescent="0.3">
      <c r="A2029">
        <v>2033</v>
      </c>
      <c r="B2029" t="s">
        <v>1298</v>
      </c>
      <c r="C2029" t="s">
        <v>557</v>
      </c>
      <c r="D2029" t="s">
        <v>21</v>
      </c>
      <c r="E2029">
        <v>6</v>
      </c>
      <c r="F2029">
        <f>IF(OR(Table2[[#This Row],[ Rural-Urban Continuum Code   2013]]=1,Table2[[#This Row],[ Rural-Urban Continuum Code   2013]]=2,Table2[[#This Row],[ Rural-Urban Continuum Code   2013]]=3),1,0)</f>
        <v>0</v>
      </c>
      <c r="G2029">
        <f>IF(OR(Table2[[#This Row],[ Rural-Urban Continuum Code   2013]]=4,Table2[[#This Row],[ Rural-Urban Continuum Code   2013]]=5,Table2[[#This Row],[ Rural-Urban Continuum Code   2013]]=6),1,0)</f>
        <v>1</v>
      </c>
      <c r="H2029">
        <f>IF(OR(Table2[[#This Row],[ Rural-Urban Continuum Code   2013]]=7,Table2[[#This Row],[ Rural-Urban Continuum Code   2013]]=8,Table2[[#This Row],[ Rural-Urban Continuum Code   2013]]=9),1,0)</f>
        <v>0</v>
      </c>
      <c r="I2029">
        <v>0.18</v>
      </c>
      <c r="J2029">
        <v>0.06</v>
      </c>
      <c r="K2029" s="17">
        <f>Table1[[#This Row],[Median Income 2018]]</f>
        <v>61174</v>
      </c>
      <c r="L2029">
        <f>(Table1[[#This Row],[Hospital Beds 2018]]/Table1[[#This Row],[Population Estimate 2018]])*1000</f>
        <v>0</v>
      </c>
      <c r="M2029" s="1">
        <v>0.79</v>
      </c>
      <c r="N2029">
        <f>Table1[[#This Row],[Population Estimate 2018]]</f>
        <v>16239</v>
      </c>
      <c r="O2029" t="str" cm="1">
        <f t="array" ref="O202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30" spans="1:15" x14ac:dyDescent="0.3">
      <c r="A2030">
        <v>2034</v>
      </c>
      <c r="B2030" t="s">
        <v>1298</v>
      </c>
      <c r="C2030" t="s">
        <v>1321</v>
      </c>
      <c r="D2030" t="s">
        <v>21</v>
      </c>
      <c r="E2030">
        <v>9</v>
      </c>
      <c r="F2030">
        <f>IF(OR(Table2[[#This Row],[ Rural-Urban Continuum Code   2013]]=1,Table2[[#This Row],[ Rural-Urban Continuum Code   2013]]=2,Table2[[#This Row],[ Rural-Urban Continuum Code   2013]]=3),1,0)</f>
        <v>0</v>
      </c>
      <c r="G2030">
        <f>IF(OR(Table2[[#This Row],[ Rural-Urban Continuum Code   2013]]=4,Table2[[#This Row],[ Rural-Urban Continuum Code   2013]]=5,Table2[[#This Row],[ Rural-Urban Continuum Code   2013]]=6),1,0)</f>
        <v>0</v>
      </c>
      <c r="H2030">
        <f>IF(OR(Table2[[#This Row],[ Rural-Urban Continuum Code   2013]]=7,Table2[[#This Row],[ Rural-Urban Continuum Code   2013]]=8,Table2[[#This Row],[ Rural-Urban Continuum Code   2013]]=9),1,0)</f>
        <v>1</v>
      </c>
      <c r="I2030">
        <v>0.12</v>
      </c>
      <c r="J2030">
        <v>0.05</v>
      </c>
      <c r="K2030" s="17">
        <f>Table1[[#This Row],[Median Income 2018]]</f>
        <v>42021</v>
      </c>
      <c r="L2030">
        <f>(Table1[[#This Row],[Hospital Beds 2018]]/Table1[[#This Row],[Population Estimate 2018]])*1000</f>
        <v>3.7759597230962871</v>
      </c>
      <c r="M2030" s="1">
        <v>0.9</v>
      </c>
      <c r="N2030">
        <f>Table1[[#This Row],[Population Estimate 2018]]</f>
        <v>14301</v>
      </c>
      <c r="O2030" t="str" cm="1">
        <f t="array" ref="O2030">_xlfn.IFS(Table2[[#This Row],[ Rural-Urban Continuum Code   2014]]=1,"Urban",Table2[[#This Row],[ Rural-Urban Continuum Code   2015]]=1, "Suburban",Table2[[#This Row],[ Rural-Urban Continuum Code   2016]]=1,"Rural")</f>
        <v>Rural</v>
      </c>
    </row>
    <row r="2031" spans="1:15" x14ac:dyDescent="0.3">
      <c r="A2031">
        <v>2035</v>
      </c>
      <c r="B2031" t="s">
        <v>1298</v>
      </c>
      <c r="C2031" t="s">
        <v>1322</v>
      </c>
      <c r="D2031" t="s">
        <v>21</v>
      </c>
      <c r="E2031">
        <v>9</v>
      </c>
      <c r="F2031">
        <f>IF(OR(Table2[[#This Row],[ Rural-Urban Continuum Code   2013]]=1,Table2[[#This Row],[ Rural-Urban Continuum Code   2013]]=2,Table2[[#This Row],[ Rural-Urban Continuum Code   2013]]=3),1,0)</f>
        <v>0</v>
      </c>
      <c r="G2031">
        <f>IF(OR(Table2[[#This Row],[ Rural-Urban Continuum Code   2013]]=4,Table2[[#This Row],[ Rural-Urban Continuum Code   2013]]=5,Table2[[#This Row],[ Rural-Urban Continuum Code   2013]]=6),1,0)</f>
        <v>0</v>
      </c>
      <c r="H2031">
        <f>IF(OR(Table2[[#This Row],[ Rural-Urban Continuum Code   2013]]=7,Table2[[#This Row],[ Rural-Urban Continuum Code   2013]]=8,Table2[[#This Row],[ Rural-Urban Continuum Code   2013]]=9),1,0)</f>
        <v>1</v>
      </c>
      <c r="I2031">
        <v>0.23</v>
      </c>
      <c r="J2031">
        <v>0.08</v>
      </c>
      <c r="K2031" s="17">
        <f>Table1[[#This Row],[Median Income 2018]]</f>
        <v>64756</v>
      </c>
      <c r="L2031">
        <f>(Table1[[#This Row],[Hospital Beds 2018]]/Table1[[#This Row],[Population Estimate 2018]])*1000</f>
        <v>0</v>
      </c>
      <c r="M2031" s="1">
        <v>0.79</v>
      </c>
      <c r="N2031">
        <f>Table1[[#This Row],[Population Estimate 2018]]</f>
        <v>3870</v>
      </c>
      <c r="O2031" t="str" cm="1">
        <f t="array" ref="O2031">_xlfn.IFS(Table2[[#This Row],[ Rural-Urban Continuum Code   2014]]=1,"Urban",Table2[[#This Row],[ Rural-Urban Continuum Code   2015]]=1, "Suburban",Table2[[#This Row],[ Rural-Urban Continuum Code   2016]]=1,"Rural")</f>
        <v>Rural</v>
      </c>
    </row>
    <row r="2032" spans="1:15" x14ac:dyDescent="0.3">
      <c r="A2032">
        <v>2036</v>
      </c>
      <c r="B2032" t="s">
        <v>1298</v>
      </c>
      <c r="C2032" t="s">
        <v>712</v>
      </c>
      <c r="D2032" t="s">
        <v>21</v>
      </c>
      <c r="E2032">
        <v>9</v>
      </c>
      <c r="F2032">
        <f>IF(OR(Table2[[#This Row],[ Rural-Urban Continuum Code   2013]]=1,Table2[[#This Row],[ Rural-Urban Continuum Code   2013]]=2,Table2[[#This Row],[ Rural-Urban Continuum Code   2013]]=3),1,0)</f>
        <v>0</v>
      </c>
      <c r="G2032">
        <f>IF(OR(Table2[[#This Row],[ Rural-Urban Continuum Code   2013]]=4,Table2[[#This Row],[ Rural-Urban Continuum Code   2013]]=5,Table2[[#This Row],[ Rural-Urban Continuum Code   2013]]=6),1,0)</f>
        <v>0</v>
      </c>
      <c r="H2032">
        <f>IF(OR(Table2[[#This Row],[ Rural-Urban Continuum Code   2013]]=7,Table2[[#This Row],[ Rural-Urban Continuum Code   2013]]=8,Table2[[#This Row],[ Rural-Urban Continuum Code   2013]]=9),1,0)</f>
        <v>1</v>
      </c>
      <c r="I2032">
        <v>0.32</v>
      </c>
      <c r="J2032">
        <v>7.0000000000000007E-2</v>
      </c>
      <c r="K2032" s="17">
        <f>Table1[[#This Row],[Median Income 2018]]</f>
        <v>39439</v>
      </c>
      <c r="L2032">
        <f>(Table1[[#This Row],[Hospital Beds 2018]]/Table1[[#This Row],[Population Estimate 2018]])*1000</f>
        <v>0</v>
      </c>
      <c r="M2032" s="1">
        <v>0.7</v>
      </c>
      <c r="N2032">
        <f>Table1[[#This Row],[Population Estimate 2018]]</f>
        <v>1349</v>
      </c>
      <c r="O2032" t="str" cm="1">
        <f t="array" ref="O2032">_xlfn.IFS(Table2[[#This Row],[ Rural-Urban Continuum Code   2014]]=1,"Urban",Table2[[#This Row],[ Rural-Urban Continuum Code   2015]]=1, "Suburban",Table2[[#This Row],[ Rural-Urban Continuum Code   2016]]=1,"Rural")</f>
        <v>Rural</v>
      </c>
    </row>
    <row r="2033" spans="1:15" x14ac:dyDescent="0.3">
      <c r="A2033">
        <v>2037</v>
      </c>
      <c r="B2033" t="s">
        <v>1298</v>
      </c>
      <c r="C2033" t="s">
        <v>651</v>
      </c>
      <c r="D2033" t="s">
        <v>21</v>
      </c>
      <c r="E2033">
        <v>3</v>
      </c>
      <c r="F2033">
        <f>IF(OR(Table2[[#This Row],[ Rural-Urban Continuum Code   2013]]=1,Table2[[#This Row],[ Rural-Urban Continuum Code   2013]]=2,Table2[[#This Row],[ Rural-Urban Continuum Code   2013]]=3),1,0)</f>
        <v>1</v>
      </c>
      <c r="G2033">
        <f>IF(OR(Table2[[#This Row],[ Rural-Urban Continuum Code   2013]]=4,Table2[[#This Row],[ Rural-Urban Continuum Code   2013]]=5,Table2[[#This Row],[ Rural-Urban Continuum Code   2013]]=6),1,0)</f>
        <v>0</v>
      </c>
      <c r="H2033">
        <f>IF(OR(Table2[[#This Row],[ Rural-Urban Continuum Code   2013]]=7,Table2[[#This Row],[ Rural-Urban Continuum Code   2013]]=8,Table2[[#This Row],[ Rural-Urban Continuum Code   2013]]=9),1,0)</f>
        <v>0</v>
      </c>
      <c r="I2033">
        <v>0.08</v>
      </c>
      <c r="J2033">
        <v>0.04</v>
      </c>
      <c r="K2033" s="17">
        <f>Table1[[#This Row],[Median Income 2018]]</f>
        <v>37002</v>
      </c>
      <c r="L2033">
        <f>(Table1[[#This Row],[Hospital Beds 2018]]/Table1[[#This Row],[Population Estimate 2018]])*1000</f>
        <v>3.2124827902707662</v>
      </c>
      <c r="M2033" s="1">
        <v>0.92</v>
      </c>
      <c r="N2033">
        <f>Table1[[#This Row],[Population Estimate 2018]]</f>
        <v>4358</v>
      </c>
      <c r="O2033" t="str" cm="1">
        <f t="array" ref="O2033">_xlfn.IFS(Table2[[#This Row],[ Rural-Urban Continuum Code   2014]]=1,"Urban",Table2[[#This Row],[ Rural-Urban Continuum Code   2015]]=1, "Suburban",Table2[[#This Row],[ Rural-Urban Continuum Code   2016]]=1,"Rural")</f>
        <v>Urban</v>
      </c>
    </row>
    <row r="2034" spans="1:15" x14ac:dyDescent="0.3">
      <c r="A2034">
        <v>2038</v>
      </c>
      <c r="B2034" t="s">
        <v>1298</v>
      </c>
      <c r="C2034" t="s">
        <v>1323</v>
      </c>
      <c r="D2034" t="s">
        <v>21</v>
      </c>
      <c r="E2034">
        <v>9</v>
      </c>
      <c r="F2034">
        <f>IF(OR(Table2[[#This Row],[ Rural-Urban Continuum Code   2013]]=1,Table2[[#This Row],[ Rural-Urban Continuum Code   2013]]=2,Table2[[#This Row],[ Rural-Urban Continuum Code   2013]]=3),1,0)</f>
        <v>0</v>
      </c>
      <c r="G2034">
        <f>IF(OR(Table2[[#This Row],[ Rural-Urban Continuum Code   2013]]=4,Table2[[#This Row],[ Rural-Urban Continuum Code   2013]]=5,Table2[[#This Row],[ Rural-Urban Continuum Code   2013]]=6),1,0)</f>
        <v>0</v>
      </c>
      <c r="H2034">
        <f>IF(OR(Table2[[#This Row],[ Rural-Urban Continuum Code   2013]]=7,Table2[[#This Row],[ Rural-Urban Continuum Code   2013]]=8,Table2[[#This Row],[ Rural-Urban Continuum Code   2013]]=9),1,0)</f>
        <v>1</v>
      </c>
      <c r="I2034">
        <v>0.23</v>
      </c>
      <c r="J2034">
        <v>0.06</v>
      </c>
      <c r="K2034" s="17">
        <f>Table1[[#This Row],[Median Income 2018]]</f>
        <v>49843</v>
      </c>
      <c r="L2034">
        <f>(Table1[[#This Row],[Hospital Beds 2018]]/Table1[[#This Row],[Population Estimate 2018]])*1000</f>
        <v>0</v>
      </c>
      <c r="M2034" s="1">
        <v>0.77</v>
      </c>
      <c r="N2034">
        <f>Table1[[#This Row],[Population Estimate 2018]]</f>
        <v>763</v>
      </c>
      <c r="O2034" t="str" cm="1">
        <f t="array" ref="O2034">_xlfn.IFS(Table2[[#This Row],[ Rural-Urban Continuum Code   2014]]=1,"Urban",Table2[[#This Row],[ Rural-Urban Continuum Code   2015]]=1, "Suburban",Table2[[#This Row],[ Rural-Urban Continuum Code   2016]]=1,"Rural")</f>
        <v>Rural</v>
      </c>
    </row>
    <row r="2035" spans="1:15" x14ac:dyDescent="0.3">
      <c r="A2035">
        <v>2039</v>
      </c>
      <c r="B2035" t="s">
        <v>1298</v>
      </c>
      <c r="C2035" t="s">
        <v>561</v>
      </c>
      <c r="D2035" t="s">
        <v>21</v>
      </c>
      <c r="E2035">
        <v>7</v>
      </c>
      <c r="F2035">
        <f>IF(OR(Table2[[#This Row],[ Rural-Urban Continuum Code   2013]]=1,Table2[[#This Row],[ Rural-Urban Continuum Code   2013]]=2,Table2[[#This Row],[ Rural-Urban Continuum Code   2013]]=3),1,0)</f>
        <v>0</v>
      </c>
      <c r="G2035">
        <f>IF(OR(Table2[[#This Row],[ Rural-Urban Continuum Code   2013]]=4,Table2[[#This Row],[ Rural-Urban Continuum Code   2013]]=5,Table2[[#This Row],[ Rural-Urban Continuum Code   2013]]=6),1,0)</f>
        <v>0</v>
      </c>
      <c r="H2035">
        <f>IF(OR(Table2[[#This Row],[ Rural-Urban Continuum Code   2013]]=7,Table2[[#This Row],[ Rural-Urban Continuum Code   2013]]=8,Table2[[#This Row],[ Rural-Urban Continuum Code   2013]]=9),1,0)</f>
        <v>1</v>
      </c>
      <c r="I2035">
        <v>0.14000000000000001</v>
      </c>
      <c r="J2035">
        <v>7.0000000000000007E-2</v>
      </c>
      <c r="K2035" s="17">
        <f>Table1[[#This Row],[Median Income 2018]]</f>
        <v>71888</v>
      </c>
      <c r="L2035">
        <f>(Table1[[#This Row],[Hospital Beds 2018]]/Table1[[#This Row],[Population Estimate 2018]])*1000</f>
        <v>0.80652966416104788</v>
      </c>
      <c r="M2035" s="1">
        <v>0.88</v>
      </c>
      <c r="N2035">
        <f>Table1[[#This Row],[Population Estimate 2018]]</f>
        <v>30997</v>
      </c>
      <c r="O2035" t="str" cm="1">
        <f t="array" ref="O2035">_xlfn.IFS(Table2[[#This Row],[ Rural-Urban Continuum Code   2014]]=1,"Urban",Table2[[#This Row],[ Rural-Urban Continuum Code   2015]]=1, "Suburban",Table2[[#This Row],[ Rural-Urban Continuum Code   2016]]=1,"Rural")</f>
        <v>Rural</v>
      </c>
    </row>
    <row r="2036" spans="1:15" x14ac:dyDescent="0.3">
      <c r="A2036">
        <v>2040</v>
      </c>
      <c r="B2036" t="s">
        <v>1298</v>
      </c>
      <c r="C2036" t="s">
        <v>985</v>
      </c>
      <c r="D2036" t="s">
        <v>21</v>
      </c>
      <c r="E2036">
        <v>8</v>
      </c>
      <c r="F2036">
        <f>IF(OR(Table2[[#This Row],[ Rural-Urban Continuum Code   2013]]=1,Table2[[#This Row],[ Rural-Urban Continuum Code   2013]]=2,Table2[[#This Row],[ Rural-Urban Continuum Code   2013]]=3),1,0)</f>
        <v>0</v>
      </c>
      <c r="G2036">
        <f>IF(OR(Table2[[#This Row],[ Rural-Urban Continuum Code   2013]]=4,Table2[[#This Row],[ Rural-Urban Continuum Code   2013]]=5,Table2[[#This Row],[ Rural-Urban Continuum Code   2013]]=6),1,0)</f>
        <v>0</v>
      </c>
      <c r="H2036">
        <f>IF(OR(Table2[[#This Row],[ Rural-Urban Continuum Code   2013]]=7,Table2[[#This Row],[ Rural-Urban Continuum Code   2013]]=8,Table2[[#This Row],[ Rural-Urban Continuum Code   2013]]=9),1,0)</f>
        <v>1</v>
      </c>
      <c r="I2036">
        <v>0.24</v>
      </c>
      <c r="J2036">
        <v>7.0000000000000007E-2</v>
      </c>
      <c r="K2036" s="17">
        <f>Table1[[#This Row],[Median Income 2018]]</f>
        <v>66929</v>
      </c>
      <c r="L2036">
        <f>(Table1[[#This Row],[Hospital Beds 2018]]/Table1[[#This Row],[Population Estimate 2018]])*1000</f>
        <v>0</v>
      </c>
      <c r="M2036" s="1">
        <v>0.77</v>
      </c>
      <c r="N2036">
        <f>Table1[[#This Row],[Population Estimate 2018]]</f>
        <v>1903</v>
      </c>
      <c r="O2036" t="str" cm="1">
        <f t="array" ref="O2036">_xlfn.IFS(Table2[[#This Row],[ Rural-Urban Continuum Code   2014]]=1,"Urban",Table2[[#This Row],[ Rural-Urban Continuum Code   2015]]=1, "Suburban",Table2[[#This Row],[ Rural-Urban Continuum Code   2016]]=1,"Rural")</f>
        <v>Rural</v>
      </c>
    </row>
    <row r="2037" spans="1:15" x14ac:dyDescent="0.3">
      <c r="A2037">
        <v>2041</v>
      </c>
      <c r="B2037" t="s">
        <v>1298</v>
      </c>
      <c r="C2037" t="s">
        <v>1324</v>
      </c>
      <c r="D2037" t="s">
        <v>21</v>
      </c>
      <c r="E2037">
        <v>7</v>
      </c>
      <c r="F2037">
        <f>IF(OR(Table2[[#This Row],[ Rural-Urban Continuum Code   2013]]=1,Table2[[#This Row],[ Rural-Urban Continuum Code   2013]]=2,Table2[[#This Row],[ Rural-Urban Continuum Code   2013]]=3),1,0)</f>
        <v>0</v>
      </c>
      <c r="G2037">
        <f>IF(OR(Table2[[#This Row],[ Rural-Urban Continuum Code   2013]]=4,Table2[[#This Row],[ Rural-Urban Continuum Code   2013]]=5,Table2[[#This Row],[ Rural-Urban Continuum Code   2013]]=6),1,0)</f>
        <v>0</v>
      </c>
      <c r="H2037">
        <f>IF(OR(Table2[[#This Row],[ Rural-Urban Continuum Code   2013]]=7,Table2[[#This Row],[ Rural-Urban Continuum Code   2013]]=8,Table2[[#This Row],[ Rural-Urban Continuum Code   2013]]=9),1,0)</f>
        <v>1</v>
      </c>
      <c r="I2037">
        <v>0.19</v>
      </c>
      <c r="J2037">
        <v>7.0000000000000007E-2</v>
      </c>
      <c r="K2037" s="17">
        <f>Table1[[#This Row],[Median Income 2018]]</f>
        <v>57002</v>
      </c>
      <c r="L2037">
        <f>(Table1[[#This Row],[Hospital Beds 2018]]/Table1[[#This Row],[Population Estimate 2018]])*1000</f>
        <v>5.976000382464024</v>
      </c>
      <c r="M2037" s="1">
        <v>0.78</v>
      </c>
      <c r="N2037">
        <f>Table1[[#This Row],[Population Estimate 2018]]</f>
        <v>20917</v>
      </c>
      <c r="O2037" t="str" cm="1">
        <f t="array" ref="O2037">_xlfn.IFS(Table2[[#This Row],[ Rural-Urban Continuum Code   2014]]=1,"Urban",Table2[[#This Row],[ Rural-Urban Continuum Code   2015]]=1, "Suburban",Table2[[#This Row],[ Rural-Urban Continuum Code   2016]]=1,"Rural")</f>
        <v>Rural</v>
      </c>
    </row>
    <row r="2038" spans="1:15" x14ac:dyDescent="0.3">
      <c r="A2038">
        <v>2042</v>
      </c>
      <c r="B2038" t="s">
        <v>1298</v>
      </c>
      <c r="C2038" t="s">
        <v>1325</v>
      </c>
      <c r="D2038" t="s">
        <v>21</v>
      </c>
      <c r="E2038">
        <v>9</v>
      </c>
      <c r="F2038">
        <f>IF(OR(Table2[[#This Row],[ Rural-Urban Continuum Code   2013]]=1,Table2[[#This Row],[ Rural-Urban Continuum Code   2013]]=2,Table2[[#This Row],[ Rural-Urban Continuum Code   2013]]=3),1,0)</f>
        <v>0</v>
      </c>
      <c r="G2038">
        <f>IF(OR(Table2[[#This Row],[ Rural-Urban Continuum Code   2013]]=4,Table2[[#This Row],[ Rural-Urban Continuum Code   2013]]=5,Table2[[#This Row],[ Rural-Urban Continuum Code   2013]]=6),1,0)</f>
        <v>0</v>
      </c>
      <c r="H2038">
        <f>IF(OR(Table2[[#This Row],[ Rural-Urban Continuum Code   2013]]=7,Table2[[#This Row],[ Rural-Urban Continuum Code   2013]]=8,Table2[[#This Row],[ Rural-Urban Continuum Code   2013]]=9),1,0)</f>
        <v>1</v>
      </c>
      <c r="I2038">
        <v>0.25</v>
      </c>
      <c r="J2038">
        <v>7.0000000000000007E-2</v>
      </c>
      <c r="K2038" s="17">
        <f>Table1[[#This Row],[Median Income 2018]]</f>
        <v>51848</v>
      </c>
      <c r="L2038">
        <f>(Table1[[#This Row],[Hospital Beds 2018]]/Table1[[#This Row],[Population Estimate 2018]])*1000</f>
        <v>25.091240875912408</v>
      </c>
      <c r="M2038" s="1">
        <v>0.77</v>
      </c>
      <c r="N2038">
        <f>Table1[[#This Row],[Population Estimate 2018]]</f>
        <v>2192</v>
      </c>
      <c r="O2038" t="str" cm="1">
        <f t="array" ref="O2038">_xlfn.IFS(Table2[[#This Row],[ Rural-Urban Continuum Code   2014]]=1,"Urban",Table2[[#This Row],[ Rural-Urban Continuum Code   2015]]=1, "Suburban",Table2[[#This Row],[ Rural-Urban Continuum Code   2016]]=1,"Rural")</f>
        <v>Rural</v>
      </c>
    </row>
    <row r="2039" spans="1:15" x14ac:dyDescent="0.3">
      <c r="A2039">
        <v>2043</v>
      </c>
      <c r="B2039" t="s">
        <v>1298</v>
      </c>
      <c r="C2039" t="s">
        <v>1326</v>
      </c>
      <c r="D2039" t="s">
        <v>21</v>
      </c>
      <c r="E2039">
        <v>8</v>
      </c>
      <c r="F2039">
        <f>IF(OR(Table2[[#This Row],[ Rural-Urban Continuum Code   2013]]=1,Table2[[#This Row],[ Rural-Urban Continuum Code   2013]]=2,Table2[[#This Row],[ Rural-Urban Continuum Code   2013]]=3),1,0)</f>
        <v>0</v>
      </c>
      <c r="G2039">
        <f>IF(OR(Table2[[#This Row],[ Rural-Urban Continuum Code   2013]]=4,Table2[[#This Row],[ Rural-Urban Continuum Code   2013]]=5,Table2[[#This Row],[ Rural-Urban Continuum Code   2013]]=6),1,0)</f>
        <v>0</v>
      </c>
      <c r="H2039">
        <f>IF(OR(Table2[[#This Row],[ Rural-Urban Continuum Code   2013]]=7,Table2[[#This Row],[ Rural-Urban Continuum Code   2013]]=8,Table2[[#This Row],[ Rural-Urban Continuum Code   2013]]=9),1,0)</f>
        <v>1</v>
      </c>
      <c r="I2039">
        <v>0.2</v>
      </c>
      <c r="J2039">
        <v>7.0000000000000007E-2</v>
      </c>
      <c r="K2039" s="17">
        <f>Table1[[#This Row],[Median Income 2018]]</f>
        <v>59931</v>
      </c>
      <c r="L2039">
        <f>(Table1[[#This Row],[Hospital Beds 2018]]/Table1[[#This Row],[Population Estimate 2018]])*1000</f>
        <v>6.9677740450416827</v>
      </c>
      <c r="M2039" s="1">
        <v>0.8</v>
      </c>
      <c r="N2039">
        <f>Table1[[#This Row],[Population Estimate 2018]]</f>
        <v>8037</v>
      </c>
      <c r="O2039" t="str" cm="1">
        <f t="array" ref="O2039">_xlfn.IFS(Table2[[#This Row],[ Rural-Urban Continuum Code   2014]]=1,"Urban",Table2[[#This Row],[ Rural-Urban Continuum Code   2015]]=1, "Suburban",Table2[[#This Row],[ Rural-Urban Continuum Code   2016]]=1,"Rural")</f>
        <v>Rural</v>
      </c>
    </row>
    <row r="2040" spans="1:15" x14ac:dyDescent="0.3">
      <c r="A2040">
        <v>2044</v>
      </c>
      <c r="B2040" t="s">
        <v>1298</v>
      </c>
      <c r="C2040" t="s">
        <v>1327</v>
      </c>
      <c r="D2040" t="s">
        <v>21</v>
      </c>
      <c r="E2040">
        <v>6</v>
      </c>
      <c r="F2040">
        <f>IF(OR(Table2[[#This Row],[ Rural-Urban Continuum Code   2013]]=1,Table2[[#This Row],[ Rural-Urban Continuum Code   2013]]=2,Table2[[#This Row],[ Rural-Urban Continuum Code   2013]]=3),1,0)</f>
        <v>0</v>
      </c>
      <c r="G2040">
        <f>IF(OR(Table2[[#This Row],[ Rural-Urban Continuum Code   2013]]=4,Table2[[#This Row],[ Rural-Urban Continuum Code   2013]]=5,Table2[[#This Row],[ Rural-Urban Continuum Code   2013]]=6),1,0)</f>
        <v>1</v>
      </c>
      <c r="H2040">
        <f>IF(OR(Table2[[#This Row],[ Rural-Urban Continuum Code   2013]]=7,Table2[[#This Row],[ Rural-Urban Continuum Code   2013]]=8,Table2[[#This Row],[ Rural-Urban Continuum Code   2013]]=9),1,0)</f>
        <v>0</v>
      </c>
      <c r="I2040">
        <v>0.21</v>
      </c>
      <c r="J2040">
        <v>7.0000000000000007E-2</v>
      </c>
      <c r="K2040" s="17">
        <f>Table1[[#This Row],[Median Income 2018]]</f>
        <v>59705</v>
      </c>
      <c r="L2040">
        <f>(Table1[[#This Row],[Hospital Beds 2018]]/Table1[[#This Row],[Population Estimate 2018]])*1000</f>
        <v>2.6249179713133963</v>
      </c>
      <c r="M2040" s="1">
        <v>0.81</v>
      </c>
      <c r="N2040">
        <f>Table1[[#This Row],[Population Estimate 2018]]</f>
        <v>10667</v>
      </c>
      <c r="O2040" t="str" cm="1">
        <f t="array" ref="O204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41" spans="1:15" x14ac:dyDescent="0.3">
      <c r="A2041">
        <v>2045</v>
      </c>
      <c r="B2041" t="s">
        <v>1298</v>
      </c>
      <c r="C2041" t="s">
        <v>1328</v>
      </c>
      <c r="D2041" t="s">
        <v>21</v>
      </c>
      <c r="E2041">
        <v>5</v>
      </c>
      <c r="F2041">
        <f>IF(OR(Table2[[#This Row],[ Rural-Urban Continuum Code   2013]]=1,Table2[[#This Row],[ Rural-Urban Continuum Code   2013]]=2,Table2[[#This Row],[ Rural-Urban Continuum Code   2013]]=3),1,0)</f>
        <v>0</v>
      </c>
      <c r="G2041">
        <f>IF(OR(Table2[[#This Row],[ Rural-Urban Continuum Code   2013]]=4,Table2[[#This Row],[ Rural-Urban Continuum Code   2013]]=5,Table2[[#This Row],[ Rural-Urban Continuum Code   2013]]=6),1,0)</f>
        <v>1</v>
      </c>
      <c r="H2041">
        <f>IF(OR(Table2[[#This Row],[ Rural-Urban Continuum Code   2013]]=7,Table2[[#This Row],[ Rural-Urban Continuum Code   2013]]=8,Table2[[#This Row],[ Rural-Urban Continuum Code   2013]]=9),1,0)</f>
        <v>0</v>
      </c>
      <c r="I2041">
        <v>0.13</v>
      </c>
      <c r="J2041">
        <v>0.11</v>
      </c>
      <c r="K2041" s="17">
        <f>Table1[[#This Row],[Median Income 2018]]</f>
        <v>63938</v>
      </c>
      <c r="L2041">
        <f>(Table1[[#This Row],[Hospital Beds 2018]]/Table1[[#This Row],[Population Estimate 2018]])*1000</f>
        <v>8.9306802078412844</v>
      </c>
      <c r="M2041" s="1">
        <v>0.86</v>
      </c>
      <c r="N2041">
        <f>Table1[[#This Row],[Population Estimate 2018]]</f>
        <v>67744</v>
      </c>
      <c r="O2041" t="str" cm="1">
        <f t="array" ref="O204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42" spans="1:15" x14ac:dyDescent="0.3">
      <c r="A2042">
        <v>2046</v>
      </c>
      <c r="B2042" t="s">
        <v>1298</v>
      </c>
      <c r="C2042" t="s">
        <v>611</v>
      </c>
      <c r="D2042" t="s">
        <v>21</v>
      </c>
      <c r="E2042">
        <v>9</v>
      </c>
      <c r="F2042">
        <f>IF(OR(Table2[[#This Row],[ Rural-Urban Continuum Code   2013]]=1,Table2[[#This Row],[ Rural-Urban Continuum Code   2013]]=2,Table2[[#This Row],[ Rural-Urban Continuum Code   2013]]=3),1,0)</f>
        <v>0</v>
      </c>
      <c r="G2042">
        <f>IF(OR(Table2[[#This Row],[ Rural-Urban Continuum Code   2013]]=4,Table2[[#This Row],[ Rural-Urban Continuum Code   2013]]=5,Table2[[#This Row],[ Rural-Urban Continuum Code   2013]]=6),1,0)</f>
        <v>0</v>
      </c>
      <c r="H2042">
        <f>IF(OR(Table2[[#This Row],[ Rural-Urban Continuum Code   2013]]=7,Table2[[#This Row],[ Rural-Urban Continuum Code   2013]]=8,Table2[[#This Row],[ Rural-Urban Continuum Code   2013]]=9),1,0)</f>
        <v>1</v>
      </c>
      <c r="I2042">
        <v>0.28000000000000003</v>
      </c>
      <c r="J2042">
        <v>0.06</v>
      </c>
      <c r="K2042" s="17">
        <f>Table1[[#This Row],[Median Income 2018]]</f>
        <v>58261</v>
      </c>
      <c r="L2042">
        <f>(Table1[[#This Row],[Hospital Beds 2018]]/Table1[[#This Row],[Population Estimate 2018]])*1000</f>
        <v>27.798837503158961</v>
      </c>
      <c r="M2042" s="1">
        <v>0.74</v>
      </c>
      <c r="N2042">
        <f>Table1[[#This Row],[Population Estimate 2018]]</f>
        <v>3957</v>
      </c>
      <c r="O2042" t="str" cm="1">
        <f t="array" ref="O2042">_xlfn.IFS(Table2[[#This Row],[ Rural-Urban Continuum Code   2014]]=1,"Urban",Table2[[#This Row],[ Rural-Urban Continuum Code   2015]]=1, "Suburban",Table2[[#This Row],[ Rural-Urban Continuum Code   2016]]=1,"Rural")</f>
        <v>Rural</v>
      </c>
    </row>
    <row r="2043" spans="1:15" x14ac:dyDescent="0.3">
      <c r="A2043">
        <v>2047</v>
      </c>
      <c r="B2043" t="s">
        <v>1298</v>
      </c>
      <c r="C2043" t="s">
        <v>1329</v>
      </c>
      <c r="D2043" t="s">
        <v>21</v>
      </c>
      <c r="E2043">
        <v>7</v>
      </c>
      <c r="F2043">
        <f>IF(OR(Table2[[#This Row],[ Rural-Urban Continuum Code   2013]]=1,Table2[[#This Row],[ Rural-Urban Continuum Code   2013]]=2,Table2[[#This Row],[ Rural-Urban Continuum Code   2013]]=3),1,0)</f>
        <v>0</v>
      </c>
      <c r="G2043">
        <f>IF(OR(Table2[[#This Row],[ Rural-Urban Continuum Code   2013]]=4,Table2[[#This Row],[ Rural-Urban Continuum Code   2013]]=5,Table2[[#This Row],[ Rural-Urban Continuum Code   2013]]=6),1,0)</f>
        <v>0</v>
      </c>
      <c r="H2043">
        <f>IF(OR(Table2[[#This Row],[ Rural-Urban Continuum Code   2013]]=7,Table2[[#This Row],[ Rural-Urban Continuum Code   2013]]=8,Table2[[#This Row],[ Rural-Urban Continuum Code   2013]]=9),1,0)</f>
        <v>1</v>
      </c>
      <c r="I2043">
        <v>0.1</v>
      </c>
      <c r="J2043">
        <v>7.0000000000000007E-2</v>
      </c>
      <c r="K2043" s="17">
        <f>Table1[[#This Row],[Median Income 2018]]</f>
        <v>79354</v>
      </c>
      <c r="L2043">
        <f>(Table1[[#This Row],[Hospital Beds 2018]]/Table1[[#This Row],[Population Estimate 2018]])*1000</f>
        <v>2.2630834512022631</v>
      </c>
      <c r="M2043" s="1">
        <v>0.91</v>
      </c>
      <c r="N2043">
        <f>Table1[[#This Row],[Population Estimate 2018]]</f>
        <v>35350</v>
      </c>
      <c r="O2043" t="str" cm="1">
        <f t="array" ref="O2043">_xlfn.IFS(Table2[[#This Row],[ Rural-Urban Continuum Code   2014]]=1,"Urban",Table2[[#This Row],[ Rural-Urban Continuum Code   2015]]=1, "Suburban",Table2[[#This Row],[ Rural-Urban Continuum Code   2016]]=1,"Rural")</f>
        <v>Rural</v>
      </c>
    </row>
    <row r="2044" spans="1:15" x14ac:dyDescent="0.3">
      <c r="A2044">
        <v>2048</v>
      </c>
      <c r="B2044" t="s">
        <v>592</v>
      </c>
      <c r="C2044" t="s">
        <v>250</v>
      </c>
      <c r="D2044" t="s">
        <v>21</v>
      </c>
      <c r="E2044">
        <v>6</v>
      </c>
      <c r="F2044">
        <f>IF(OR(Table2[[#This Row],[ Rural-Urban Continuum Code   2013]]=1,Table2[[#This Row],[ Rural-Urban Continuum Code   2013]]=2,Table2[[#This Row],[ Rural-Urban Continuum Code   2013]]=3),1,0)</f>
        <v>0</v>
      </c>
      <c r="G2044">
        <f>IF(OR(Table2[[#This Row],[ Rural-Urban Continuum Code   2013]]=4,Table2[[#This Row],[ Rural-Urban Continuum Code   2013]]=5,Table2[[#This Row],[ Rural-Urban Continuum Code   2013]]=6),1,0)</f>
        <v>1</v>
      </c>
      <c r="H2044">
        <f>IF(OR(Table2[[#This Row],[ Rural-Urban Continuum Code   2013]]=7,Table2[[#This Row],[ Rural-Urban Continuum Code   2013]]=8,Table2[[#This Row],[ Rural-Urban Continuum Code   2013]]=9),1,0)</f>
        <v>0</v>
      </c>
      <c r="I2044">
        <v>0.18</v>
      </c>
      <c r="J2044">
        <v>0.06</v>
      </c>
      <c r="K2044" s="17">
        <f>Table1[[#This Row],[Median Income 2018]]</f>
        <v>42154</v>
      </c>
      <c r="L2044">
        <f>(Table1[[#This Row],[Hospital Beds 2018]]/Table1[[#This Row],[Population Estimate 2018]])*1000</f>
        <v>0.90174577982975035</v>
      </c>
      <c r="M2044" s="1">
        <v>0.86</v>
      </c>
      <c r="N2044">
        <f>Table1[[#This Row],[Population Estimate 2018]]</f>
        <v>27724</v>
      </c>
      <c r="O2044" t="str" cm="1">
        <f t="array" ref="O204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45" spans="1:15" x14ac:dyDescent="0.3">
      <c r="A2045">
        <v>2049</v>
      </c>
      <c r="B2045" t="s">
        <v>592</v>
      </c>
      <c r="C2045" t="s">
        <v>572</v>
      </c>
      <c r="D2045" t="s">
        <v>21</v>
      </c>
      <c r="E2045">
        <v>3</v>
      </c>
      <c r="F2045">
        <f>IF(OR(Table2[[#This Row],[ Rural-Urban Continuum Code   2013]]=1,Table2[[#This Row],[ Rural-Urban Continuum Code   2013]]=2,Table2[[#This Row],[ Rural-Urban Continuum Code   2013]]=3),1,0)</f>
        <v>1</v>
      </c>
      <c r="G2045">
        <f>IF(OR(Table2[[#This Row],[ Rural-Urban Continuum Code   2013]]=4,Table2[[#This Row],[ Rural-Urban Continuum Code   2013]]=5,Table2[[#This Row],[ Rural-Urban Continuum Code   2013]]=6),1,0)</f>
        <v>0</v>
      </c>
      <c r="H2045">
        <f>IF(OR(Table2[[#This Row],[ Rural-Urban Continuum Code   2013]]=7,Table2[[#This Row],[ Rural-Urban Continuum Code   2013]]=8,Table2[[#This Row],[ Rural-Urban Continuum Code   2013]]=9),1,0)</f>
        <v>0</v>
      </c>
      <c r="I2045">
        <v>0.18</v>
      </c>
      <c r="J2045">
        <v>7.0000000000000007E-2</v>
      </c>
      <c r="K2045" s="17">
        <f>Table1[[#This Row],[Median Income 2018]]</f>
        <v>50301</v>
      </c>
      <c r="L2045">
        <f>(Table1[[#This Row],[Hospital Beds 2018]]/Table1[[#This Row],[Population Estimate 2018]])*1000</f>
        <v>4.9482286705044656</v>
      </c>
      <c r="M2045" s="1">
        <v>0.81</v>
      </c>
      <c r="N2045">
        <f>Table1[[#This Row],[Population Estimate 2018]]</f>
        <v>102663</v>
      </c>
      <c r="O2045" t="str" cm="1">
        <f t="array" ref="O2045">_xlfn.IFS(Table2[[#This Row],[ Rural-Urban Continuum Code   2014]]=1,"Urban",Table2[[#This Row],[ Rural-Urban Continuum Code   2015]]=1, "Suburban",Table2[[#This Row],[ Rural-Urban Continuum Code   2016]]=1,"Rural")</f>
        <v>Urban</v>
      </c>
    </row>
    <row r="2046" spans="1:15" x14ac:dyDescent="0.3">
      <c r="A2046">
        <v>2050</v>
      </c>
      <c r="B2046" t="s">
        <v>592</v>
      </c>
      <c r="C2046" t="s">
        <v>1330</v>
      </c>
      <c r="D2046" t="s">
        <v>21</v>
      </c>
      <c r="E2046">
        <v>4</v>
      </c>
      <c r="F2046">
        <f>IF(OR(Table2[[#This Row],[ Rural-Urban Continuum Code   2013]]=1,Table2[[#This Row],[ Rural-Urban Continuum Code   2013]]=2,Table2[[#This Row],[ Rural-Urban Continuum Code   2013]]=3),1,0)</f>
        <v>0</v>
      </c>
      <c r="G2046">
        <f>IF(OR(Table2[[#This Row],[ Rural-Urban Continuum Code   2013]]=4,Table2[[#This Row],[ Rural-Urban Continuum Code   2013]]=5,Table2[[#This Row],[ Rural-Urban Continuum Code   2013]]=6),1,0)</f>
        <v>1</v>
      </c>
      <c r="H2046">
        <f>IF(OR(Table2[[#This Row],[ Rural-Urban Continuum Code   2013]]=7,Table2[[#This Row],[ Rural-Urban Continuum Code   2013]]=8,Table2[[#This Row],[ Rural-Urban Continuum Code   2013]]=9),1,0)</f>
        <v>0</v>
      </c>
      <c r="I2046">
        <v>0.19</v>
      </c>
      <c r="J2046">
        <v>0.06</v>
      </c>
      <c r="K2046" s="17">
        <f>Table1[[#This Row],[Median Income 2018]]</f>
        <v>54362</v>
      </c>
      <c r="L2046">
        <f>(Table1[[#This Row],[Hospital Beds 2018]]/Table1[[#This Row],[Population Estimate 2018]])*1000</f>
        <v>0.72564889757186712</v>
      </c>
      <c r="M2046" s="1">
        <v>0.8</v>
      </c>
      <c r="N2046">
        <f>Table1[[#This Row],[Population Estimate 2018]]</f>
        <v>53745</v>
      </c>
      <c r="O2046" t="str" cm="1">
        <f t="array" ref="O204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47" spans="1:15" x14ac:dyDescent="0.3">
      <c r="A2047">
        <v>2051</v>
      </c>
      <c r="B2047" t="s">
        <v>592</v>
      </c>
      <c r="C2047" t="s">
        <v>1331</v>
      </c>
      <c r="D2047" t="s">
        <v>21</v>
      </c>
      <c r="E2047">
        <v>4</v>
      </c>
      <c r="F2047">
        <f>IF(OR(Table2[[#This Row],[ Rural-Urban Continuum Code   2013]]=1,Table2[[#This Row],[ Rural-Urban Continuum Code   2013]]=2,Table2[[#This Row],[ Rural-Urban Continuum Code   2013]]=3),1,0)</f>
        <v>0</v>
      </c>
      <c r="G2047">
        <f>IF(OR(Table2[[#This Row],[ Rural-Urban Continuum Code   2013]]=4,Table2[[#This Row],[ Rural-Urban Continuum Code   2013]]=5,Table2[[#This Row],[ Rural-Urban Continuum Code   2013]]=6),1,0)</f>
        <v>1</v>
      </c>
      <c r="H2047">
        <f>IF(OR(Table2[[#This Row],[ Rural-Urban Continuum Code   2013]]=7,Table2[[#This Row],[ Rural-Urban Continuum Code   2013]]=8,Table2[[#This Row],[ Rural-Urban Continuum Code   2013]]=9),1,0)</f>
        <v>0</v>
      </c>
      <c r="I2047">
        <v>0.19</v>
      </c>
      <c r="J2047">
        <v>7.0000000000000007E-2</v>
      </c>
      <c r="K2047" s="17">
        <f>Table1[[#This Row],[Median Income 2018]]</f>
        <v>46950</v>
      </c>
      <c r="L2047">
        <f>(Table1[[#This Row],[Hospital Beds 2018]]/Table1[[#This Row],[Population Estimate 2018]])*1000</f>
        <v>3.2310012000861601</v>
      </c>
      <c r="M2047" s="1">
        <v>0.82</v>
      </c>
      <c r="N2047">
        <f>Table1[[#This Row],[Population Estimate 2018]]</f>
        <v>97493</v>
      </c>
      <c r="O2047" t="str" cm="1">
        <f t="array" ref="O204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48" spans="1:15" x14ac:dyDescent="0.3">
      <c r="A2048">
        <v>2052</v>
      </c>
      <c r="B2048" t="s">
        <v>592</v>
      </c>
      <c r="C2048" t="s">
        <v>1332</v>
      </c>
      <c r="D2048" t="s">
        <v>21</v>
      </c>
      <c r="E2048">
        <v>4</v>
      </c>
      <c r="F2048">
        <f>IF(OR(Table2[[#This Row],[ Rural-Urban Continuum Code   2013]]=1,Table2[[#This Row],[ Rural-Urban Continuum Code   2013]]=2,Table2[[#This Row],[ Rural-Urban Continuum Code   2013]]=3),1,0)</f>
        <v>0</v>
      </c>
      <c r="G2048">
        <f>IF(OR(Table2[[#This Row],[ Rural-Urban Continuum Code   2013]]=4,Table2[[#This Row],[ Rural-Urban Continuum Code   2013]]=5,Table2[[#This Row],[ Rural-Urban Continuum Code   2013]]=6),1,0)</f>
        <v>1</v>
      </c>
      <c r="H2048">
        <f>IF(OR(Table2[[#This Row],[ Rural-Urban Continuum Code   2013]]=7,Table2[[#This Row],[ Rural-Urban Continuum Code   2013]]=8,Table2[[#This Row],[ Rural-Urban Continuum Code   2013]]=9),1,0)</f>
        <v>0</v>
      </c>
      <c r="I2048">
        <v>0.13</v>
      </c>
      <c r="J2048">
        <v>0.05</v>
      </c>
      <c r="K2048" s="17">
        <f>Table1[[#This Row],[Median Income 2018]]</f>
        <v>40416</v>
      </c>
      <c r="L2048">
        <f>(Table1[[#This Row],[Hospital Beds 2018]]/Table1[[#This Row],[Population Estimate 2018]])*1000</f>
        <v>4.2845422224923269</v>
      </c>
      <c r="M2048" s="1">
        <v>0.75</v>
      </c>
      <c r="N2048">
        <f>Table1[[#This Row],[Population Estimate 2018]]</f>
        <v>65818</v>
      </c>
      <c r="O2048" t="str" cm="1">
        <f t="array" ref="O204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49" spans="1:15" x14ac:dyDescent="0.3">
      <c r="A2049">
        <v>2053</v>
      </c>
      <c r="B2049" t="s">
        <v>592</v>
      </c>
      <c r="C2049" t="s">
        <v>1333</v>
      </c>
      <c r="D2049" t="s">
        <v>21</v>
      </c>
      <c r="E2049">
        <v>4</v>
      </c>
      <c r="F2049">
        <f>IF(OR(Table2[[#This Row],[ Rural-Urban Continuum Code   2013]]=1,Table2[[#This Row],[ Rural-Urban Continuum Code   2013]]=2,Table2[[#This Row],[ Rural-Urban Continuum Code   2013]]=3),1,0)</f>
        <v>0</v>
      </c>
      <c r="G2049">
        <f>IF(OR(Table2[[#This Row],[ Rural-Urban Continuum Code   2013]]=4,Table2[[#This Row],[ Rural-Urban Continuum Code   2013]]=5,Table2[[#This Row],[ Rural-Urban Continuum Code   2013]]=6),1,0)</f>
        <v>1</v>
      </c>
      <c r="H2049">
        <f>IF(OR(Table2[[#This Row],[ Rural-Urban Continuum Code   2013]]=7,Table2[[#This Row],[ Rural-Urban Continuum Code   2013]]=8,Table2[[#This Row],[ Rural-Urban Continuum Code   2013]]=9),1,0)</f>
        <v>0</v>
      </c>
      <c r="I2049">
        <v>0.18</v>
      </c>
      <c r="J2049">
        <v>0.06</v>
      </c>
      <c r="K2049" s="17">
        <f>Table1[[#This Row],[Median Income 2018]]</f>
        <v>63754</v>
      </c>
      <c r="L2049">
        <f>(Table1[[#This Row],[Hospital Beds 2018]]/Table1[[#This Row],[Population Estimate 2018]])*1000</f>
        <v>1.5719151165837044</v>
      </c>
      <c r="M2049" s="1">
        <v>0.83</v>
      </c>
      <c r="N2049">
        <f>Table1[[#This Row],[Population Estimate 2018]]</f>
        <v>45804</v>
      </c>
      <c r="O2049" t="str" cm="1">
        <f t="array" ref="O204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50" spans="1:15" x14ac:dyDescent="0.3">
      <c r="A2050">
        <v>2054</v>
      </c>
      <c r="B2050" t="s">
        <v>592</v>
      </c>
      <c r="C2050" t="s">
        <v>1334</v>
      </c>
      <c r="D2050" t="s">
        <v>21</v>
      </c>
      <c r="E2050">
        <v>3</v>
      </c>
      <c r="F2050">
        <f>IF(OR(Table2[[#This Row],[ Rural-Urban Continuum Code   2013]]=1,Table2[[#This Row],[ Rural-Urban Continuum Code   2013]]=2,Table2[[#This Row],[ Rural-Urban Continuum Code   2013]]=3),1,0)</f>
        <v>1</v>
      </c>
      <c r="G2050">
        <f>IF(OR(Table2[[#This Row],[ Rural-Urban Continuum Code   2013]]=4,Table2[[#This Row],[ Rural-Urban Continuum Code   2013]]=5,Table2[[#This Row],[ Rural-Urban Continuum Code   2013]]=6),1,0)</f>
        <v>0</v>
      </c>
      <c r="H2050">
        <f>IF(OR(Table2[[#This Row],[ Rural-Urban Continuum Code   2013]]=7,Table2[[#This Row],[ Rural-Urban Continuum Code   2013]]=8,Table2[[#This Row],[ Rural-Urban Continuum Code   2013]]=9),1,0)</f>
        <v>0</v>
      </c>
      <c r="I2050">
        <v>0.21</v>
      </c>
      <c r="J2050">
        <v>7.0000000000000007E-2</v>
      </c>
      <c r="K2050" s="17">
        <f>Table1[[#This Row],[Median Income 2018]]</f>
        <v>48989</v>
      </c>
      <c r="L2050">
        <f>(Table1[[#This Row],[Hospital Beds 2018]]/Table1[[#This Row],[Population Estimate 2018]])*1000</f>
        <v>2.7405377379453375</v>
      </c>
      <c r="M2050" s="1">
        <v>0.78</v>
      </c>
      <c r="N2050">
        <f>Table1[[#This Row],[Population Estimate 2018]]</f>
        <v>67505</v>
      </c>
      <c r="O2050" t="str" cm="1">
        <f t="array" ref="O2050">_xlfn.IFS(Table2[[#This Row],[ Rural-Urban Continuum Code   2014]]=1,"Urban",Table2[[#This Row],[ Rural-Urban Continuum Code   2015]]=1, "Suburban",Table2[[#This Row],[ Rural-Urban Continuum Code   2016]]=1,"Rural")</f>
        <v>Urban</v>
      </c>
    </row>
    <row r="2051" spans="1:15" x14ac:dyDescent="0.3">
      <c r="A2051">
        <v>2055</v>
      </c>
      <c r="B2051" t="s">
        <v>592</v>
      </c>
      <c r="C2051" t="s">
        <v>519</v>
      </c>
      <c r="D2051" t="s">
        <v>21</v>
      </c>
      <c r="E2051">
        <v>1</v>
      </c>
      <c r="F2051">
        <f>IF(OR(Table2[[#This Row],[ Rural-Urban Continuum Code   2013]]=1,Table2[[#This Row],[ Rural-Urban Continuum Code   2013]]=2,Table2[[#This Row],[ Rural-Urban Continuum Code   2013]]=3),1,0)</f>
        <v>1</v>
      </c>
      <c r="G2051">
        <f>IF(OR(Table2[[#This Row],[ Rural-Urban Continuum Code   2013]]=4,Table2[[#This Row],[ Rural-Urban Continuum Code   2013]]=5,Table2[[#This Row],[ Rural-Urban Continuum Code   2013]]=6),1,0)</f>
        <v>0</v>
      </c>
      <c r="H2051">
        <f>IF(OR(Table2[[#This Row],[ Rural-Urban Continuum Code   2013]]=7,Table2[[#This Row],[ Rural-Urban Continuum Code   2013]]=8,Table2[[#This Row],[ Rural-Urban Continuum Code   2013]]=9),1,0)</f>
        <v>0</v>
      </c>
      <c r="I2051">
        <v>0.18</v>
      </c>
      <c r="J2051">
        <v>0.08</v>
      </c>
      <c r="K2051" s="17">
        <f>Table1[[#This Row],[Median Income 2018]]</f>
        <v>55334</v>
      </c>
      <c r="L2051">
        <f>(Table1[[#This Row],[Hospital Beds 2018]]/Table1[[#This Row],[Population Estimate 2018]])*1000</f>
        <v>0</v>
      </c>
      <c r="M2051" s="1">
        <v>0.86</v>
      </c>
      <c r="N2051">
        <f>Table1[[#This Row],[Population Estimate 2018]]</f>
        <v>43602</v>
      </c>
      <c r="O2051" t="str" cm="1">
        <f t="array" ref="O2051">_xlfn.IFS(Table2[[#This Row],[ Rural-Urban Continuum Code   2014]]=1,"Urban",Table2[[#This Row],[ Rural-Urban Continuum Code   2015]]=1, "Suburban",Table2[[#This Row],[ Rural-Urban Continuum Code   2016]]=1,"Rural")</f>
        <v>Urban</v>
      </c>
    </row>
    <row r="2052" spans="1:15" x14ac:dyDescent="0.3">
      <c r="A2052">
        <v>2056</v>
      </c>
      <c r="B2052" t="s">
        <v>592</v>
      </c>
      <c r="C2052" t="s">
        <v>27</v>
      </c>
      <c r="D2052" t="s">
        <v>21</v>
      </c>
      <c r="E2052">
        <v>1</v>
      </c>
      <c r="F2052">
        <f>IF(OR(Table2[[#This Row],[ Rural-Urban Continuum Code   2013]]=1,Table2[[#This Row],[ Rural-Urban Continuum Code   2013]]=2,Table2[[#This Row],[ Rural-Urban Continuum Code   2013]]=3),1,0)</f>
        <v>1</v>
      </c>
      <c r="G2052">
        <f>IF(OR(Table2[[#This Row],[ Rural-Urban Continuum Code   2013]]=4,Table2[[#This Row],[ Rural-Urban Continuum Code   2013]]=5,Table2[[#This Row],[ Rural-Urban Continuum Code   2013]]=6),1,0)</f>
        <v>0</v>
      </c>
      <c r="H2052">
        <f>IF(OR(Table2[[#This Row],[ Rural-Urban Continuum Code   2013]]=7,Table2[[#This Row],[ Rural-Urban Continuum Code   2013]]=8,Table2[[#This Row],[ Rural-Urban Continuum Code   2013]]=9),1,0)</f>
        <v>0</v>
      </c>
      <c r="I2052">
        <v>0.15</v>
      </c>
      <c r="J2052">
        <v>0.06</v>
      </c>
      <c r="K2052" s="17">
        <f>Table1[[#This Row],[Median Income 2018]]</f>
        <v>61053</v>
      </c>
      <c r="L2052">
        <f>(Table1[[#This Row],[Hospital Beds 2018]]/Table1[[#This Row],[Population Estimate 2018]])*1000</f>
        <v>1.87772309076359</v>
      </c>
      <c r="M2052" s="1">
        <v>0.85</v>
      </c>
      <c r="N2052">
        <f>Table1[[#This Row],[Population Estimate 2018]]</f>
        <v>382378</v>
      </c>
      <c r="O2052" t="str" cm="1">
        <f t="array" ref="O2052">_xlfn.IFS(Table2[[#This Row],[ Rural-Urban Continuum Code   2014]]=1,"Urban",Table2[[#This Row],[ Rural-Urban Continuum Code   2015]]=1, "Suburban",Table2[[#This Row],[ Rural-Urban Continuum Code   2016]]=1,"Rural")</f>
        <v>Urban</v>
      </c>
    </row>
    <row r="2053" spans="1:15" x14ac:dyDescent="0.3">
      <c r="A2053">
        <v>2057</v>
      </c>
      <c r="B2053" t="s">
        <v>592</v>
      </c>
      <c r="C2053" t="s">
        <v>141</v>
      </c>
      <c r="D2053" t="s">
        <v>21</v>
      </c>
      <c r="E2053">
        <v>2</v>
      </c>
      <c r="F2053">
        <f>IF(OR(Table2[[#This Row],[ Rural-Urban Continuum Code   2013]]=1,Table2[[#This Row],[ Rural-Urban Continuum Code   2013]]=2,Table2[[#This Row],[ Rural-Urban Continuum Code   2013]]=3),1,0)</f>
        <v>1</v>
      </c>
      <c r="G2053">
        <f>IF(OR(Table2[[#This Row],[ Rural-Urban Continuum Code   2013]]=4,Table2[[#This Row],[ Rural-Urban Continuum Code   2013]]=5,Table2[[#This Row],[ Rural-Urban Continuum Code   2013]]=6),1,0)</f>
        <v>0</v>
      </c>
      <c r="H2053">
        <f>IF(OR(Table2[[#This Row],[ Rural-Urban Continuum Code   2013]]=7,Table2[[#This Row],[ Rural-Urban Continuum Code   2013]]=8,Table2[[#This Row],[ Rural-Urban Continuum Code   2013]]=9),1,0)</f>
        <v>0</v>
      </c>
      <c r="I2053">
        <v>0.21</v>
      </c>
      <c r="J2053">
        <v>7.0000000000000007E-2</v>
      </c>
      <c r="K2053" s="17">
        <f>Table1[[#This Row],[Median Income 2018]]</f>
        <v>50002</v>
      </c>
      <c r="L2053">
        <f>(Table1[[#This Row],[Hospital Beds 2018]]/Table1[[#This Row],[Population Estimate 2018]])*1000</f>
        <v>0</v>
      </c>
      <c r="M2053" s="1">
        <v>0.82</v>
      </c>
      <c r="N2053">
        <f>Table1[[#This Row],[Population Estimate 2018]]</f>
        <v>27081</v>
      </c>
      <c r="O2053" t="str" cm="1">
        <f t="array" ref="O2053">_xlfn.IFS(Table2[[#This Row],[ Rural-Urban Continuum Code   2014]]=1,"Urban",Table2[[#This Row],[ Rural-Urban Continuum Code   2015]]=1, "Suburban",Table2[[#This Row],[ Rural-Urban Continuum Code   2016]]=1,"Rural")</f>
        <v>Urban</v>
      </c>
    </row>
    <row r="2054" spans="1:15" x14ac:dyDescent="0.3">
      <c r="A2054">
        <v>2058</v>
      </c>
      <c r="B2054" t="s">
        <v>592</v>
      </c>
      <c r="C2054" t="s">
        <v>522</v>
      </c>
      <c r="D2054" t="s">
        <v>21</v>
      </c>
      <c r="E2054">
        <v>6</v>
      </c>
      <c r="F2054">
        <f>IF(OR(Table2[[#This Row],[ Rural-Urban Continuum Code   2013]]=1,Table2[[#This Row],[ Rural-Urban Continuum Code   2013]]=2,Table2[[#This Row],[ Rural-Urban Continuum Code   2013]]=3),1,0)</f>
        <v>0</v>
      </c>
      <c r="G2054">
        <f>IF(OR(Table2[[#This Row],[ Rural-Urban Continuum Code   2013]]=4,Table2[[#This Row],[ Rural-Urban Continuum Code   2013]]=5,Table2[[#This Row],[ Rural-Urban Continuum Code   2013]]=6),1,0)</f>
        <v>1</v>
      </c>
      <c r="H2054">
        <f>IF(OR(Table2[[#This Row],[ Rural-Urban Continuum Code   2013]]=7,Table2[[#This Row],[ Rural-Urban Continuum Code   2013]]=8,Table2[[#This Row],[ Rural-Urban Continuum Code   2013]]=9),1,0)</f>
        <v>0</v>
      </c>
      <c r="I2054">
        <v>0.18</v>
      </c>
      <c r="J2054">
        <v>7.0000000000000007E-2</v>
      </c>
      <c r="K2054" s="17">
        <f>Table1[[#This Row],[Median Income 2018]]</f>
        <v>57701</v>
      </c>
      <c r="L2054">
        <f>(Table1[[#This Row],[Hospital Beds 2018]]/Table1[[#This Row],[Population Estimate 2018]])*1000</f>
        <v>0.64509469990194557</v>
      </c>
      <c r="M2054" s="1">
        <v>0.83</v>
      </c>
      <c r="N2054">
        <f>Table1[[#This Row],[Population Estimate 2018]]</f>
        <v>38754</v>
      </c>
      <c r="O2054" t="str" cm="1">
        <f t="array" ref="O205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55" spans="1:15" x14ac:dyDescent="0.3">
      <c r="A2055">
        <v>2059</v>
      </c>
      <c r="B2055" t="s">
        <v>592</v>
      </c>
      <c r="C2055" t="s">
        <v>143</v>
      </c>
      <c r="D2055" t="s">
        <v>21</v>
      </c>
      <c r="E2055">
        <v>3</v>
      </c>
      <c r="F2055">
        <f>IF(OR(Table2[[#This Row],[ Rural-Urban Continuum Code   2013]]=1,Table2[[#This Row],[ Rural-Urban Continuum Code   2013]]=2,Table2[[#This Row],[ Rural-Urban Continuum Code   2013]]=3),1,0)</f>
        <v>1</v>
      </c>
      <c r="G2055">
        <f>IF(OR(Table2[[#This Row],[ Rural-Urban Continuum Code   2013]]=4,Table2[[#This Row],[ Rural-Urban Continuum Code   2013]]=5,Table2[[#This Row],[ Rural-Urban Continuum Code   2013]]=6),1,0)</f>
        <v>0</v>
      </c>
      <c r="H2055">
        <f>IF(OR(Table2[[#This Row],[ Rural-Urban Continuum Code   2013]]=7,Table2[[#This Row],[ Rural-Urban Continuum Code   2013]]=8,Table2[[#This Row],[ Rural-Urban Continuum Code   2013]]=9),1,0)</f>
        <v>0</v>
      </c>
      <c r="I2055">
        <v>0.19</v>
      </c>
      <c r="J2055">
        <v>0.08</v>
      </c>
      <c r="K2055" s="17">
        <f>Table1[[#This Row],[Median Income 2018]]</f>
        <v>50089</v>
      </c>
      <c r="L2055">
        <f>(Table1[[#This Row],[Hospital Beds 2018]]/Table1[[#This Row],[Population Estimate 2018]])*1000</f>
        <v>2.2216443140023032</v>
      </c>
      <c r="M2055" s="1">
        <v>0.82</v>
      </c>
      <c r="N2055">
        <f>Table1[[#This Row],[Population Estimate 2018]]</f>
        <v>134585</v>
      </c>
      <c r="O2055" t="str" cm="1">
        <f t="array" ref="O2055">_xlfn.IFS(Table2[[#This Row],[ Rural-Urban Continuum Code   2014]]=1,"Urban",Table2[[#This Row],[ Rural-Urban Continuum Code   2015]]=1, "Suburban",Table2[[#This Row],[ Rural-Urban Continuum Code   2016]]=1,"Rural")</f>
        <v>Urban</v>
      </c>
    </row>
    <row r="2056" spans="1:15" x14ac:dyDescent="0.3">
      <c r="A2056">
        <v>2060</v>
      </c>
      <c r="B2056" t="s">
        <v>592</v>
      </c>
      <c r="C2056" t="s">
        <v>1335</v>
      </c>
      <c r="D2056" t="s">
        <v>21</v>
      </c>
      <c r="E2056">
        <v>1</v>
      </c>
      <c r="F2056">
        <f>IF(OR(Table2[[#This Row],[ Rural-Urban Continuum Code   2013]]=1,Table2[[#This Row],[ Rural-Urban Continuum Code   2013]]=2,Table2[[#This Row],[ Rural-Urban Continuum Code   2013]]=3),1,0)</f>
        <v>1</v>
      </c>
      <c r="G2056">
        <f>IF(OR(Table2[[#This Row],[ Rural-Urban Continuum Code   2013]]=4,Table2[[#This Row],[ Rural-Urban Continuum Code   2013]]=5,Table2[[#This Row],[ Rural-Urban Continuum Code   2013]]=6),1,0)</f>
        <v>0</v>
      </c>
      <c r="H2056">
        <f>IF(OR(Table2[[#This Row],[ Rural-Urban Continuum Code   2013]]=7,Table2[[#This Row],[ Rural-Urban Continuum Code   2013]]=8,Table2[[#This Row],[ Rural-Urban Continuum Code   2013]]=9),1,0)</f>
        <v>0</v>
      </c>
      <c r="I2056">
        <v>0.16</v>
      </c>
      <c r="J2056">
        <v>7.0000000000000007E-2</v>
      </c>
      <c r="K2056" s="17">
        <f>Table1[[#This Row],[Median Income 2018]]</f>
        <v>65280</v>
      </c>
      <c r="L2056">
        <f>(Table1[[#This Row],[Hospital Beds 2018]]/Table1[[#This Row],[Population Estimate 2018]])*1000</f>
        <v>0.7154468379196558</v>
      </c>
      <c r="M2056" s="1">
        <v>0.86</v>
      </c>
      <c r="N2056">
        <f>Table1[[#This Row],[Population Estimate 2018]]</f>
        <v>205466</v>
      </c>
      <c r="O2056" t="str" cm="1">
        <f t="array" ref="O2056">_xlfn.IFS(Table2[[#This Row],[ Rural-Urban Continuum Code   2014]]=1,"Urban",Table2[[#This Row],[ Rural-Urban Continuum Code   2015]]=1, "Suburban",Table2[[#This Row],[ Rural-Urban Continuum Code   2016]]=1,"Rural")</f>
        <v>Urban</v>
      </c>
    </row>
    <row r="2057" spans="1:15" x14ac:dyDescent="0.3">
      <c r="A2057">
        <v>2061</v>
      </c>
      <c r="B2057" t="s">
        <v>592</v>
      </c>
      <c r="C2057" t="s">
        <v>524</v>
      </c>
      <c r="D2057" t="s">
        <v>21</v>
      </c>
      <c r="E2057">
        <v>6</v>
      </c>
      <c r="F2057">
        <f>IF(OR(Table2[[#This Row],[ Rural-Urban Continuum Code   2013]]=1,Table2[[#This Row],[ Rural-Urban Continuum Code   2013]]=2,Table2[[#This Row],[ Rural-Urban Continuum Code   2013]]=3),1,0)</f>
        <v>0</v>
      </c>
      <c r="G2057">
        <f>IF(OR(Table2[[#This Row],[ Rural-Urban Continuum Code   2013]]=4,Table2[[#This Row],[ Rural-Urban Continuum Code   2013]]=5,Table2[[#This Row],[ Rural-Urban Continuum Code   2013]]=6),1,0)</f>
        <v>1</v>
      </c>
      <c r="H2057">
        <f>IF(OR(Table2[[#This Row],[ Rural-Urban Continuum Code   2013]]=7,Table2[[#This Row],[ Rural-Urban Continuum Code   2013]]=8,Table2[[#This Row],[ Rural-Urban Continuum Code   2013]]=9),1,0)</f>
        <v>0</v>
      </c>
      <c r="I2057">
        <v>0.17</v>
      </c>
      <c r="J2057">
        <v>7.0000000000000007E-2</v>
      </c>
      <c r="K2057" s="17">
        <f>Table1[[#This Row],[Median Income 2018]]</f>
        <v>53947</v>
      </c>
      <c r="L2057">
        <f>(Table1[[#This Row],[Hospital Beds 2018]]/Table1[[#This Row],[Population Estimate 2018]])*1000</f>
        <v>3.9232470218988511</v>
      </c>
      <c r="M2057" s="1">
        <v>0.84</v>
      </c>
      <c r="N2057">
        <f>Table1[[#This Row],[Population Estimate 2018]]</f>
        <v>42057</v>
      </c>
      <c r="O2057" t="str" cm="1">
        <f t="array" ref="O205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58" spans="1:15" x14ac:dyDescent="0.3">
      <c r="A2058">
        <v>2062</v>
      </c>
      <c r="B2058" t="s">
        <v>592</v>
      </c>
      <c r="C2058" t="s">
        <v>1336</v>
      </c>
      <c r="D2058" t="s">
        <v>21</v>
      </c>
      <c r="E2058">
        <v>4</v>
      </c>
      <c r="F2058">
        <f>IF(OR(Table2[[#This Row],[ Rural-Urban Continuum Code   2013]]=1,Table2[[#This Row],[ Rural-Urban Continuum Code   2013]]=2,Table2[[#This Row],[ Rural-Urban Continuum Code   2013]]=3),1,0)</f>
        <v>0</v>
      </c>
      <c r="G2058">
        <f>IF(OR(Table2[[#This Row],[ Rural-Urban Continuum Code   2013]]=4,Table2[[#This Row],[ Rural-Urban Continuum Code   2013]]=5,Table2[[#This Row],[ Rural-Urban Continuum Code   2013]]=6),1,0)</f>
        <v>1</v>
      </c>
      <c r="H2058">
        <f>IF(OR(Table2[[#This Row],[ Rural-Urban Continuum Code   2013]]=7,Table2[[#This Row],[ Rural-Urban Continuum Code   2013]]=8,Table2[[#This Row],[ Rural-Urban Continuum Code   2013]]=9),1,0)</f>
        <v>0</v>
      </c>
      <c r="I2058">
        <v>0.21</v>
      </c>
      <c r="J2058">
        <v>0.08</v>
      </c>
      <c r="K2058" s="17">
        <f>Table1[[#This Row],[Median Income 2018]]</f>
        <v>44938</v>
      </c>
      <c r="L2058">
        <f>(Table1[[#This Row],[Hospital Beds 2018]]/Table1[[#This Row],[Population Estimate 2018]])*1000</f>
        <v>2.2987386158866214</v>
      </c>
      <c r="M2058" s="1">
        <v>0.8</v>
      </c>
      <c r="N2058">
        <f>Table1[[#This Row],[Population Estimate 2018]]</f>
        <v>102665</v>
      </c>
      <c r="O2058" t="str" cm="1">
        <f t="array" ref="O205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59" spans="1:15" x14ac:dyDescent="0.3">
      <c r="A2059">
        <v>2063</v>
      </c>
      <c r="B2059" t="s">
        <v>592</v>
      </c>
      <c r="C2059" t="s">
        <v>1337</v>
      </c>
      <c r="D2059" t="s">
        <v>21</v>
      </c>
      <c r="E2059">
        <v>6</v>
      </c>
      <c r="F2059">
        <f>IF(OR(Table2[[#This Row],[ Rural-Urban Continuum Code   2013]]=1,Table2[[#This Row],[ Rural-Urban Continuum Code   2013]]=2,Table2[[#This Row],[ Rural-Urban Continuum Code   2013]]=3),1,0)</f>
        <v>0</v>
      </c>
      <c r="G2059">
        <f>IF(OR(Table2[[#This Row],[ Rural-Urban Continuum Code   2013]]=4,Table2[[#This Row],[ Rural-Urban Continuum Code   2013]]=5,Table2[[#This Row],[ Rural-Urban Continuum Code   2013]]=6),1,0)</f>
        <v>1</v>
      </c>
      <c r="H2059">
        <f>IF(OR(Table2[[#This Row],[ Rural-Urban Continuum Code   2013]]=7,Table2[[#This Row],[ Rural-Urban Continuum Code   2013]]=8,Table2[[#This Row],[ Rural-Urban Continuum Code   2013]]=9),1,0)</f>
        <v>0</v>
      </c>
      <c r="I2059">
        <v>0.19</v>
      </c>
      <c r="J2059">
        <v>0.08</v>
      </c>
      <c r="K2059" s="17">
        <f>Table1[[#This Row],[Median Income 2018]]</f>
        <v>46420</v>
      </c>
      <c r="L2059">
        <f>(Table1[[#This Row],[Hospital Beds 2018]]/Table1[[#This Row],[Population Estimate 2018]])*1000</f>
        <v>1.2012339949220563</v>
      </c>
      <c r="M2059" s="1">
        <v>0.84</v>
      </c>
      <c r="N2059">
        <f>Table1[[#This Row],[Population Estimate 2018]]</f>
        <v>36629</v>
      </c>
      <c r="O2059" t="str" cm="1">
        <f t="array" ref="O205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60" spans="1:15" x14ac:dyDescent="0.3">
      <c r="A2060">
        <v>2064</v>
      </c>
      <c r="B2060" t="s">
        <v>592</v>
      </c>
      <c r="C2060" t="s">
        <v>148</v>
      </c>
      <c r="D2060" t="s">
        <v>21</v>
      </c>
      <c r="E2060">
        <v>4</v>
      </c>
      <c r="F2060">
        <f>IF(OR(Table2[[#This Row],[ Rural-Urban Continuum Code   2013]]=1,Table2[[#This Row],[ Rural-Urban Continuum Code   2013]]=2,Table2[[#This Row],[ Rural-Urban Continuum Code   2013]]=3),1,0)</f>
        <v>0</v>
      </c>
      <c r="G2060">
        <f>IF(OR(Table2[[#This Row],[ Rural-Urban Continuum Code   2013]]=4,Table2[[#This Row],[ Rural-Urban Continuum Code   2013]]=5,Table2[[#This Row],[ Rural-Urban Continuum Code   2013]]=6),1,0)</f>
        <v>1</v>
      </c>
      <c r="H2060">
        <f>IF(OR(Table2[[#This Row],[ Rural-Urban Continuum Code   2013]]=7,Table2[[#This Row],[ Rural-Urban Continuum Code   2013]]=8,Table2[[#This Row],[ Rural-Urban Continuum Code   2013]]=9),1,0)</f>
        <v>0</v>
      </c>
      <c r="I2060">
        <v>0.21</v>
      </c>
      <c r="J2060">
        <v>0.08</v>
      </c>
      <c r="K2060" s="17">
        <f>Table1[[#This Row],[Median Income 2018]]</f>
        <v>44715</v>
      </c>
      <c r="L2060">
        <f>(Table1[[#This Row],[Hospital Beds 2018]]/Table1[[#This Row],[Population Estimate 2018]])*1000</f>
        <v>1.4440433212996389</v>
      </c>
      <c r="M2060" s="1">
        <v>0.82</v>
      </c>
      <c r="N2060">
        <f>Table1[[#This Row],[Population Estimate 2018]]</f>
        <v>41550</v>
      </c>
      <c r="O2060" t="str" cm="1">
        <f t="array" ref="O206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61" spans="1:15" x14ac:dyDescent="0.3">
      <c r="A2061">
        <v>2065</v>
      </c>
      <c r="B2061" t="s">
        <v>592</v>
      </c>
      <c r="C2061" t="s">
        <v>1338</v>
      </c>
      <c r="D2061" t="s">
        <v>58</v>
      </c>
      <c r="E2061">
        <v>1</v>
      </c>
      <c r="F2061">
        <f>IF(OR(Table2[[#This Row],[ Rural-Urban Continuum Code   2013]]=1,Table2[[#This Row],[ Rural-Urban Continuum Code   2013]]=2,Table2[[#This Row],[ Rural-Urban Continuum Code   2013]]=3),1,0)</f>
        <v>1</v>
      </c>
      <c r="G2061">
        <f>IF(OR(Table2[[#This Row],[ Rural-Urban Continuum Code   2013]]=4,Table2[[#This Row],[ Rural-Urban Continuum Code   2013]]=5,Table2[[#This Row],[ Rural-Urban Continuum Code   2013]]=6),1,0)</f>
        <v>0</v>
      </c>
      <c r="H2061">
        <f>IF(OR(Table2[[#This Row],[ Rural-Urban Continuum Code   2013]]=7,Table2[[#This Row],[ Rural-Urban Continuum Code   2013]]=8,Table2[[#This Row],[ Rural-Urban Continuum Code   2013]]=9),1,0)</f>
        <v>0</v>
      </c>
      <c r="I2061">
        <v>0.18</v>
      </c>
      <c r="J2061">
        <v>0.06</v>
      </c>
      <c r="K2061" s="17">
        <f>Table1[[#This Row],[Median Income 2018]]</f>
        <v>50006</v>
      </c>
      <c r="L2061">
        <f>(Table1[[#This Row],[Hospital Beds 2018]]/Table1[[#This Row],[Population Estimate 2018]])*1000</f>
        <v>5.45319920215909</v>
      </c>
      <c r="M2061" s="1">
        <v>0.83</v>
      </c>
      <c r="N2061">
        <f>Table1[[#This Row],[Population Estimate 2018]]</f>
        <v>1243857</v>
      </c>
      <c r="O2061" t="str" cm="1">
        <f t="array" ref="O2061">_xlfn.IFS(Table2[[#This Row],[ Rural-Urban Continuum Code   2014]]=1,"Urban",Table2[[#This Row],[ Rural-Urban Continuum Code   2015]]=1, "Suburban",Table2[[#This Row],[ Rural-Urban Continuum Code   2016]]=1,"Rural")</f>
        <v>Urban</v>
      </c>
    </row>
    <row r="2062" spans="1:15" x14ac:dyDescent="0.3">
      <c r="A2062">
        <v>2066</v>
      </c>
      <c r="B2062" t="s">
        <v>592</v>
      </c>
      <c r="C2062" t="s">
        <v>1339</v>
      </c>
      <c r="D2062" t="s">
        <v>21</v>
      </c>
      <c r="E2062">
        <v>6</v>
      </c>
      <c r="F2062">
        <f>IF(OR(Table2[[#This Row],[ Rural-Urban Continuum Code   2013]]=1,Table2[[#This Row],[ Rural-Urban Continuum Code   2013]]=2,Table2[[#This Row],[ Rural-Urban Continuum Code   2013]]=3),1,0)</f>
        <v>0</v>
      </c>
      <c r="G2062">
        <f>IF(OR(Table2[[#This Row],[ Rural-Urban Continuum Code   2013]]=4,Table2[[#This Row],[ Rural-Urban Continuum Code   2013]]=5,Table2[[#This Row],[ Rural-Urban Continuum Code   2013]]=6),1,0)</f>
        <v>1</v>
      </c>
      <c r="H2062">
        <f>IF(OR(Table2[[#This Row],[ Rural-Urban Continuum Code   2013]]=7,Table2[[#This Row],[ Rural-Urban Continuum Code   2013]]=8,Table2[[#This Row],[ Rural-Urban Continuum Code   2013]]=9),1,0)</f>
        <v>0</v>
      </c>
      <c r="I2062">
        <v>0.2</v>
      </c>
      <c r="J2062">
        <v>7.0000000000000007E-2</v>
      </c>
      <c r="K2062" s="17">
        <f>Table1[[#This Row],[Median Income 2018]]</f>
        <v>53853</v>
      </c>
      <c r="L2062">
        <f>(Table1[[#This Row],[Hospital Beds 2018]]/Table1[[#This Row],[Population Estimate 2018]])*1000</f>
        <v>1.0326754086861643</v>
      </c>
      <c r="M2062" s="1">
        <v>0.82</v>
      </c>
      <c r="N2062">
        <f>Table1[[#This Row],[Population Estimate 2018]]</f>
        <v>51323</v>
      </c>
      <c r="O2062" t="str" cm="1">
        <f t="array" ref="O206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63" spans="1:15" x14ac:dyDescent="0.3">
      <c r="A2063">
        <v>2067</v>
      </c>
      <c r="B2063" t="s">
        <v>592</v>
      </c>
      <c r="C2063" t="s">
        <v>1340</v>
      </c>
      <c r="D2063" t="s">
        <v>58</v>
      </c>
      <c r="E2063">
        <v>4</v>
      </c>
      <c r="F2063">
        <f>IF(OR(Table2[[#This Row],[ Rural-Urban Continuum Code   2013]]=1,Table2[[#This Row],[ Rural-Urban Continuum Code   2013]]=2,Table2[[#This Row],[ Rural-Urban Continuum Code   2013]]=3),1,0)</f>
        <v>0</v>
      </c>
      <c r="G2063">
        <f>IF(OR(Table2[[#This Row],[ Rural-Urban Continuum Code   2013]]=4,Table2[[#This Row],[ Rural-Urban Continuum Code   2013]]=5,Table2[[#This Row],[ Rural-Urban Continuum Code   2013]]=6),1,0)</f>
        <v>1</v>
      </c>
      <c r="H2063">
        <f>IF(OR(Table2[[#This Row],[ Rural-Urban Continuum Code   2013]]=7,Table2[[#This Row],[ Rural-Urban Continuum Code   2013]]=8,Table2[[#This Row],[ Rural-Urban Continuum Code   2013]]=9),1,0)</f>
        <v>0</v>
      </c>
      <c r="I2063">
        <v>0.19</v>
      </c>
      <c r="J2063">
        <v>7.0000000000000007E-2</v>
      </c>
      <c r="K2063" s="17">
        <f>Table1[[#This Row],[Median Income 2018]]</f>
        <v>56740</v>
      </c>
      <c r="L2063">
        <f>(Table1[[#This Row],[Hospital Beds 2018]]/Table1[[#This Row],[Population Estimate 2018]])*1000</f>
        <v>2.1747674570941964</v>
      </c>
      <c r="M2063" s="1">
        <v>0.84</v>
      </c>
      <c r="N2063">
        <f>Table1[[#This Row],[Population Estimate 2018]]</f>
        <v>38165</v>
      </c>
      <c r="O2063" t="str" cm="1">
        <f t="array" ref="O206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64" spans="1:15" x14ac:dyDescent="0.3">
      <c r="A2064">
        <v>2068</v>
      </c>
      <c r="B2064" t="s">
        <v>592</v>
      </c>
      <c r="C2064" t="s">
        <v>314</v>
      </c>
      <c r="D2064" t="s">
        <v>21</v>
      </c>
      <c r="E2064">
        <v>1</v>
      </c>
      <c r="F2064">
        <f>IF(OR(Table2[[#This Row],[ Rural-Urban Continuum Code   2013]]=1,Table2[[#This Row],[ Rural-Urban Continuum Code   2013]]=2,Table2[[#This Row],[ Rural-Urban Continuum Code   2013]]=3),1,0)</f>
        <v>1</v>
      </c>
      <c r="G2064">
        <f>IF(OR(Table2[[#This Row],[ Rural-Urban Continuum Code   2013]]=4,Table2[[#This Row],[ Rural-Urban Continuum Code   2013]]=5,Table2[[#This Row],[ Rural-Urban Continuum Code   2013]]=6),1,0)</f>
        <v>0</v>
      </c>
      <c r="H2064">
        <f>IF(OR(Table2[[#This Row],[ Rural-Urban Continuum Code   2013]]=7,Table2[[#This Row],[ Rural-Urban Continuum Code   2013]]=8,Table2[[#This Row],[ Rural-Urban Continuum Code   2013]]=9),1,0)</f>
        <v>0</v>
      </c>
      <c r="I2064">
        <v>0.14000000000000001</v>
      </c>
      <c r="J2064">
        <v>0.05</v>
      </c>
      <c r="K2064" s="17">
        <f>Table1[[#This Row],[Median Income 2018]]</f>
        <v>103536</v>
      </c>
      <c r="L2064">
        <f>(Table1[[#This Row],[Hospital Beds 2018]]/Table1[[#This Row],[Population Estimate 2018]])*1000</f>
        <v>0.29781375411324734</v>
      </c>
      <c r="M2064" s="1">
        <v>0.88</v>
      </c>
      <c r="N2064">
        <f>Table1[[#This Row],[Population Estimate 2018]]</f>
        <v>204826</v>
      </c>
      <c r="O2064" t="str" cm="1">
        <f t="array" ref="O2064">_xlfn.IFS(Table2[[#This Row],[ Rural-Urban Continuum Code   2014]]=1,"Urban",Table2[[#This Row],[ Rural-Urban Continuum Code   2015]]=1, "Suburban",Table2[[#This Row],[ Rural-Urban Continuum Code   2016]]=1,"Rural")</f>
        <v>Urban</v>
      </c>
    </row>
    <row r="2065" spans="1:15" x14ac:dyDescent="0.3">
      <c r="A2065">
        <v>2069</v>
      </c>
      <c r="B2065" t="s">
        <v>592</v>
      </c>
      <c r="C2065" t="s">
        <v>1213</v>
      </c>
      <c r="D2065" t="s">
        <v>21</v>
      </c>
      <c r="E2065">
        <v>4</v>
      </c>
      <c r="F2065">
        <f>IF(OR(Table2[[#This Row],[ Rural-Urban Continuum Code   2013]]=1,Table2[[#This Row],[ Rural-Urban Continuum Code   2013]]=2,Table2[[#This Row],[ Rural-Urban Continuum Code   2013]]=3),1,0)</f>
        <v>0</v>
      </c>
      <c r="G2065">
        <f>IF(OR(Table2[[#This Row],[ Rural-Urban Continuum Code   2013]]=4,Table2[[#This Row],[ Rural-Urban Continuum Code   2013]]=5,Table2[[#This Row],[ Rural-Urban Continuum Code   2013]]=6),1,0)</f>
        <v>1</v>
      </c>
      <c r="H2065">
        <f>IF(OR(Table2[[#This Row],[ Rural-Urban Continuum Code   2013]]=7,Table2[[#This Row],[ Rural-Urban Continuum Code   2013]]=8,Table2[[#This Row],[ Rural-Urban Continuum Code   2013]]=9),1,0)</f>
        <v>0</v>
      </c>
      <c r="I2065">
        <v>0.22</v>
      </c>
      <c r="J2065">
        <v>7.0000000000000007E-2</v>
      </c>
      <c r="K2065" s="17">
        <f>Table1[[#This Row],[Median Income 2018]]</f>
        <v>53135</v>
      </c>
      <c r="L2065">
        <f>(Table1[[#This Row],[Hospital Beds 2018]]/Table1[[#This Row],[Population Estimate 2018]])*1000</f>
        <v>3.2031092943778061</v>
      </c>
      <c r="M2065" s="1">
        <v>0.81</v>
      </c>
      <c r="N2065">
        <f>Table1[[#This Row],[Population Estimate 2018]]</f>
        <v>74615</v>
      </c>
      <c r="O2065" t="str" cm="1">
        <f t="array" ref="O206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66" spans="1:15" x14ac:dyDescent="0.3">
      <c r="A2066">
        <v>2070</v>
      </c>
      <c r="B2066" t="s">
        <v>592</v>
      </c>
      <c r="C2066" t="s">
        <v>306</v>
      </c>
      <c r="D2066" t="s">
        <v>21</v>
      </c>
      <c r="E2066">
        <v>1</v>
      </c>
      <c r="F2066">
        <f>IF(OR(Table2[[#This Row],[ Rural-Urban Continuum Code   2013]]=1,Table2[[#This Row],[ Rural-Urban Continuum Code   2013]]=2,Table2[[#This Row],[ Rural-Urban Continuum Code   2013]]=3),1,0)</f>
        <v>1</v>
      </c>
      <c r="G2066">
        <f>IF(OR(Table2[[#This Row],[ Rural-Urban Continuum Code   2013]]=4,Table2[[#This Row],[ Rural-Urban Continuum Code   2013]]=5,Table2[[#This Row],[ Rural-Urban Continuum Code   2013]]=6),1,0)</f>
        <v>0</v>
      </c>
      <c r="H2066">
        <f>IF(OR(Table2[[#This Row],[ Rural-Urban Continuum Code   2013]]=7,Table2[[#This Row],[ Rural-Urban Continuum Code   2013]]=8,Table2[[#This Row],[ Rural-Urban Continuum Code   2013]]=9),1,0)</f>
        <v>0</v>
      </c>
      <c r="I2066">
        <v>0.16</v>
      </c>
      <c r="J2066">
        <v>7.0000000000000007E-2</v>
      </c>
      <c r="K2066" s="17">
        <f>Table1[[#This Row],[Median Income 2018]]</f>
        <v>67654</v>
      </c>
      <c r="L2066">
        <f>(Table1[[#This Row],[Hospital Beds 2018]]/Table1[[#This Row],[Population Estimate 2018]])*1000</f>
        <v>1.4250683647661477</v>
      </c>
      <c r="M2066" s="1">
        <v>0.86</v>
      </c>
      <c r="N2066">
        <f>Table1[[#This Row],[Population Estimate 2018]]</f>
        <v>155782</v>
      </c>
      <c r="O2066" t="str" cm="1">
        <f t="array" ref="O2066">_xlfn.IFS(Table2[[#This Row],[ Rural-Urban Continuum Code   2014]]=1,"Urban",Table2[[#This Row],[ Rural-Urban Continuum Code   2015]]=1, "Suburban",Table2[[#This Row],[ Rural-Urban Continuum Code   2016]]=1,"Rural")</f>
        <v>Urban</v>
      </c>
    </row>
    <row r="2067" spans="1:15" x14ac:dyDescent="0.3">
      <c r="A2067">
        <v>2071</v>
      </c>
      <c r="B2067" t="s">
        <v>592</v>
      </c>
      <c r="C2067" t="s">
        <v>49</v>
      </c>
      <c r="D2067" t="s">
        <v>21</v>
      </c>
      <c r="E2067">
        <v>6</v>
      </c>
      <c r="F2067">
        <f>IF(OR(Table2[[#This Row],[ Rural-Urban Continuum Code   2013]]=1,Table2[[#This Row],[ Rural-Urban Continuum Code   2013]]=2,Table2[[#This Row],[ Rural-Urban Continuum Code   2013]]=3),1,0)</f>
        <v>0</v>
      </c>
      <c r="G2067">
        <f>IF(OR(Table2[[#This Row],[ Rural-Urban Continuum Code   2013]]=4,Table2[[#This Row],[ Rural-Urban Continuum Code   2013]]=5,Table2[[#This Row],[ Rural-Urban Continuum Code   2013]]=6),1,0)</f>
        <v>1</v>
      </c>
      <c r="H2067">
        <f>IF(OR(Table2[[#This Row],[ Rural-Urban Continuum Code   2013]]=7,Table2[[#This Row],[ Rural-Urban Continuum Code   2013]]=8,Table2[[#This Row],[ Rural-Urban Continuum Code   2013]]=9),1,0)</f>
        <v>0</v>
      </c>
      <c r="I2067">
        <v>0.18</v>
      </c>
      <c r="J2067">
        <v>7.0000000000000007E-2</v>
      </c>
      <c r="K2067" s="17">
        <f>Table1[[#This Row],[Median Income 2018]]</f>
        <v>47733</v>
      </c>
      <c r="L2067">
        <f>(Table1[[#This Row],[Hospital Beds 2018]]/Table1[[#This Row],[Population Estimate 2018]])*1000</f>
        <v>0.87211330496058048</v>
      </c>
      <c r="M2067" s="1">
        <v>0.85</v>
      </c>
      <c r="N2067">
        <f>Table1[[#This Row],[Population Estimate 2018]]</f>
        <v>28666</v>
      </c>
      <c r="O2067" t="str" cm="1">
        <f t="array" ref="O206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68" spans="1:15" x14ac:dyDescent="0.3">
      <c r="A2068">
        <v>2072</v>
      </c>
      <c r="B2068" t="s">
        <v>592</v>
      </c>
      <c r="C2068" t="s">
        <v>50</v>
      </c>
      <c r="D2068" t="s">
        <v>58</v>
      </c>
      <c r="E2068">
        <v>1</v>
      </c>
      <c r="F2068">
        <f>IF(OR(Table2[[#This Row],[ Rural-Urban Continuum Code   2013]]=1,Table2[[#This Row],[ Rural-Urban Continuum Code   2013]]=2,Table2[[#This Row],[ Rural-Urban Continuum Code   2013]]=3),1,0)</f>
        <v>1</v>
      </c>
      <c r="G2068">
        <f>IF(OR(Table2[[#This Row],[ Rural-Urban Continuum Code   2013]]=4,Table2[[#This Row],[ Rural-Urban Continuum Code   2013]]=5,Table2[[#This Row],[ Rural-Urban Continuum Code   2013]]=6),1,0)</f>
        <v>0</v>
      </c>
      <c r="H2068">
        <f>IF(OR(Table2[[#This Row],[ Rural-Urban Continuum Code   2013]]=7,Table2[[#This Row],[ Rural-Urban Continuum Code   2013]]=8,Table2[[#This Row],[ Rural-Urban Continuum Code   2013]]=9),1,0)</f>
        <v>0</v>
      </c>
      <c r="I2068">
        <v>0.12</v>
      </c>
      <c r="J2068">
        <v>0.05</v>
      </c>
      <c r="K2068" s="17">
        <f>Table1[[#This Row],[Median Income 2018]]</f>
        <v>60383</v>
      </c>
      <c r="L2068">
        <f>(Table1[[#This Row],[Hospital Beds 2018]]/Table1[[#This Row],[Population Estimate 2018]])*1000</f>
        <v>4.1784324200564757</v>
      </c>
      <c r="M2068" s="1">
        <v>0.88</v>
      </c>
      <c r="N2068">
        <f>Table1[[#This Row],[Population Estimate 2018]]</f>
        <v>1310300</v>
      </c>
      <c r="O2068" t="str" cm="1">
        <f t="array" ref="O2068">_xlfn.IFS(Table2[[#This Row],[ Rural-Urban Continuum Code   2014]]=1,"Urban",Table2[[#This Row],[ Rural-Urban Continuum Code   2015]]=1, "Suburban",Table2[[#This Row],[ Rural-Urban Continuum Code   2016]]=1,"Rural")</f>
        <v>Urban</v>
      </c>
    </row>
    <row r="2069" spans="1:15" x14ac:dyDescent="0.3">
      <c r="A2069">
        <v>2073</v>
      </c>
      <c r="B2069" t="s">
        <v>592</v>
      </c>
      <c r="C2069" t="s">
        <v>154</v>
      </c>
      <c r="D2069" t="s">
        <v>21</v>
      </c>
      <c r="E2069">
        <v>2</v>
      </c>
      <c r="F2069">
        <f>IF(OR(Table2[[#This Row],[ Rural-Urban Continuum Code   2013]]=1,Table2[[#This Row],[ Rural-Urban Continuum Code   2013]]=2,Table2[[#This Row],[ Rural-Urban Continuum Code   2013]]=3),1,0)</f>
        <v>1</v>
      </c>
      <c r="G2069">
        <f>IF(OR(Table2[[#This Row],[ Rural-Urban Continuum Code   2013]]=4,Table2[[#This Row],[ Rural-Urban Continuum Code   2013]]=5,Table2[[#This Row],[ Rural-Urban Continuum Code   2013]]=6),1,0)</f>
        <v>0</v>
      </c>
      <c r="H2069">
        <f>IF(OR(Table2[[#This Row],[ Rural-Urban Continuum Code   2013]]=7,Table2[[#This Row],[ Rural-Urban Continuum Code   2013]]=8,Table2[[#This Row],[ Rural-Urban Continuum Code   2013]]=9),1,0)</f>
        <v>0</v>
      </c>
      <c r="I2069">
        <v>0.18</v>
      </c>
      <c r="J2069">
        <v>0.06</v>
      </c>
      <c r="K2069" s="17">
        <f>Table1[[#This Row],[Median Income 2018]]</f>
        <v>62800</v>
      </c>
      <c r="L2069">
        <f>(Table1[[#This Row],[Hospital Beds 2018]]/Table1[[#This Row],[Population Estimate 2018]])*1000</f>
        <v>2.5073327656353488</v>
      </c>
      <c r="M2069" s="1">
        <v>0.84</v>
      </c>
      <c r="N2069">
        <f>Table1[[#This Row],[Population Estimate 2018]]</f>
        <v>42276</v>
      </c>
      <c r="O2069" t="str" cm="1">
        <f t="array" ref="O2069">_xlfn.IFS(Table2[[#This Row],[ Rural-Urban Continuum Code   2014]]=1,"Urban",Table2[[#This Row],[ Rural-Urban Continuum Code   2015]]=1, "Suburban",Table2[[#This Row],[ Rural-Urban Continuum Code   2016]]=1,"Rural")</f>
        <v>Urban</v>
      </c>
    </row>
    <row r="2070" spans="1:15" x14ac:dyDescent="0.3">
      <c r="A2070">
        <v>2074</v>
      </c>
      <c r="B2070" t="s">
        <v>592</v>
      </c>
      <c r="C2070" t="s">
        <v>1341</v>
      </c>
      <c r="D2070" t="s">
        <v>21</v>
      </c>
      <c r="E2070">
        <v>6</v>
      </c>
      <c r="F2070">
        <f>IF(OR(Table2[[#This Row],[ Rural-Urban Continuum Code   2013]]=1,Table2[[#This Row],[ Rural-Urban Continuum Code   2013]]=2,Table2[[#This Row],[ Rural-Urban Continuum Code   2013]]=3),1,0)</f>
        <v>0</v>
      </c>
      <c r="G2070">
        <f>IF(OR(Table2[[#This Row],[ Rural-Urban Continuum Code   2013]]=4,Table2[[#This Row],[ Rural-Urban Continuum Code   2013]]=5,Table2[[#This Row],[ Rural-Urban Continuum Code   2013]]=6),1,0)</f>
        <v>1</v>
      </c>
      <c r="H2070">
        <f>IF(OR(Table2[[#This Row],[ Rural-Urban Continuum Code   2013]]=7,Table2[[#This Row],[ Rural-Urban Continuum Code   2013]]=8,Table2[[#This Row],[ Rural-Urban Continuum Code   2013]]=9),1,0)</f>
        <v>0</v>
      </c>
      <c r="I2070">
        <v>0.19</v>
      </c>
      <c r="J2070">
        <v>7.0000000000000007E-2</v>
      </c>
      <c r="K2070" s="17">
        <f>Table1[[#This Row],[Median Income 2018]]</f>
        <v>43785</v>
      </c>
      <c r="L2070">
        <f>(Table1[[#This Row],[Hospital Beds 2018]]/Table1[[#This Row],[Population Estimate 2018]])*1000</f>
        <v>6.5045531872310622</v>
      </c>
      <c r="M2070" s="1">
        <v>0.83</v>
      </c>
      <c r="N2070">
        <f>Table1[[#This Row],[Population Estimate 2018]]</f>
        <v>29979</v>
      </c>
      <c r="O2070" t="str" cm="1">
        <f t="array" ref="O207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71" spans="1:15" x14ac:dyDescent="0.3">
      <c r="A2071">
        <v>2075</v>
      </c>
      <c r="B2071" t="s">
        <v>592</v>
      </c>
      <c r="C2071" t="s">
        <v>1342</v>
      </c>
      <c r="D2071" t="s">
        <v>21</v>
      </c>
      <c r="E2071">
        <v>1</v>
      </c>
      <c r="F2071">
        <f>IF(OR(Table2[[#This Row],[ Rural-Urban Continuum Code   2013]]=1,Table2[[#This Row],[ Rural-Urban Continuum Code   2013]]=2,Table2[[#This Row],[ Rural-Urban Continuum Code   2013]]=3),1,0)</f>
        <v>1</v>
      </c>
      <c r="G2071">
        <f>IF(OR(Table2[[#This Row],[ Rural-Urban Continuum Code   2013]]=4,Table2[[#This Row],[ Rural-Urban Continuum Code   2013]]=5,Table2[[#This Row],[ Rural-Urban Continuum Code   2013]]=6),1,0)</f>
        <v>0</v>
      </c>
      <c r="H2071">
        <f>IF(OR(Table2[[#This Row],[ Rural-Urban Continuum Code   2013]]=7,Table2[[#This Row],[ Rural-Urban Continuum Code   2013]]=8,Table2[[#This Row],[ Rural-Urban Continuum Code   2013]]=9),1,0)</f>
        <v>0</v>
      </c>
      <c r="I2071">
        <v>0.2</v>
      </c>
      <c r="J2071">
        <v>0.06</v>
      </c>
      <c r="K2071" s="17">
        <f>Table1[[#This Row],[Median Income 2018]]</f>
        <v>84093</v>
      </c>
      <c r="L2071">
        <f>(Table1[[#This Row],[Hospital Beds 2018]]/Table1[[#This Row],[Population Estimate 2018]])*1000</f>
        <v>3.7859854728759665</v>
      </c>
      <c r="M2071" s="1">
        <v>0.81</v>
      </c>
      <c r="N2071">
        <f>Table1[[#This Row],[Population Estimate 2018]]</f>
        <v>94031</v>
      </c>
      <c r="O2071" t="str" cm="1">
        <f t="array" ref="O2071">_xlfn.IFS(Table2[[#This Row],[ Rural-Urban Continuum Code   2014]]=1,"Urban",Table2[[#This Row],[ Rural-Urban Continuum Code   2015]]=1, "Suburban",Table2[[#This Row],[ Rural-Urban Continuum Code   2016]]=1,"Rural")</f>
        <v>Urban</v>
      </c>
    </row>
    <row r="2072" spans="1:15" x14ac:dyDescent="0.3">
      <c r="A2072">
        <v>2076</v>
      </c>
      <c r="B2072" t="s">
        <v>592</v>
      </c>
      <c r="C2072" t="s">
        <v>52</v>
      </c>
      <c r="D2072" t="s">
        <v>21</v>
      </c>
      <c r="E2072">
        <v>2</v>
      </c>
      <c r="F2072">
        <f>IF(OR(Table2[[#This Row],[ Rural-Urban Continuum Code   2013]]=1,Table2[[#This Row],[ Rural-Urban Continuum Code   2013]]=2,Table2[[#This Row],[ Rural-Urban Continuum Code   2013]]=3),1,0)</f>
        <v>1</v>
      </c>
      <c r="G2072">
        <f>IF(OR(Table2[[#This Row],[ Rural-Urban Continuum Code   2013]]=4,Table2[[#This Row],[ Rural-Urban Continuum Code   2013]]=5,Table2[[#This Row],[ Rural-Urban Continuum Code   2013]]=6),1,0)</f>
        <v>0</v>
      </c>
      <c r="H2072">
        <f>IF(OR(Table2[[#This Row],[ Rural-Urban Continuum Code   2013]]=7,Table2[[#This Row],[ Rural-Urban Continuum Code   2013]]=8,Table2[[#This Row],[ Rural-Urban Continuum Code   2013]]=9),1,0)</f>
        <v>0</v>
      </c>
      <c r="I2072">
        <v>0.17</v>
      </c>
      <c r="J2072">
        <v>0.09</v>
      </c>
      <c r="K2072" s="17">
        <f>Table1[[#This Row],[Median Income 2018]]</f>
        <v>68380</v>
      </c>
      <c r="L2072">
        <f>(Table1[[#This Row],[Hospital Beds 2018]]/Table1[[#This Row],[Population Estimate 2018]])*1000</f>
        <v>0.6607339504151909</v>
      </c>
      <c r="M2072" s="1">
        <v>0.81</v>
      </c>
      <c r="N2072">
        <f>Table1[[#This Row],[Population Estimate 2018]]</f>
        <v>167995</v>
      </c>
      <c r="O2072" t="str" cm="1">
        <f t="array" ref="O2072">_xlfn.IFS(Table2[[#This Row],[ Rural-Urban Continuum Code   2014]]=1,"Urban",Table2[[#This Row],[ Rural-Urban Continuum Code   2015]]=1, "Suburban",Table2[[#This Row],[ Rural-Urban Continuum Code   2016]]=1,"Rural")</f>
        <v>Urban</v>
      </c>
    </row>
    <row r="2073" spans="1:15" x14ac:dyDescent="0.3">
      <c r="A2073">
        <v>2077</v>
      </c>
      <c r="B2073" t="s">
        <v>592</v>
      </c>
      <c r="C2073" t="s">
        <v>1343</v>
      </c>
      <c r="D2073" t="s">
        <v>21</v>
      </c>
      <c r="E2073">
        <v>6</v>
      </c>
      <c r="F2073">
        <f>IF(OR(Table2[[#This Row],[ Rural-Urban Continuum Code   2013]]=1,Table2[[#This Row],[ Rural-Urban Continuum Code   2013]]=2,Table2[[#This Row],[ Rural-Urban Continuum Code   2013]]=3),1,0)</f>
        <v>0</v>
      </c>
      <c r="G2073">
        <f>IF(OR(Table2[[#This Row],[ Rural-Urban Continuum Code   2013]]=4,Table2[[#This Row],[ Rural-Urban Continuum Code   2013]]=5,Table2[[#This Row],[ Rural-Urban Continuum Code   2013]]=6),1,0)</f>
        <v>1</v>
      </c>
      <c r="H2073">
        <f>IF(OR(Table2[[#This Row],[ Rural-Urban Continuum Code   2013]]=7,Table2[[#This Row],[ Rural-Urban Continuum Code   2013]]=8,Table2[[#This Row],[ Rural-Urban Continuum Code   2013]]=9),1,0)</f>
        <v>0</v>
      </c>
      <c r="I2073">
        <v>0.2</v>
      </c>
      <c r="J2073">
        <v>0.08</v>
      </c>
      <c r="K2073" s="17">
        <f>Table1[[#This Row],[Median Income 2018]]</f>
        <v>44623</v>
      </c>
      <c r="L2073">
        <f>(Table1[[#This Row],[Hospital Beds 2018]]/Table1[[#This Row],[Population Estimate 2018]])*1000</f>
        <v>3.9977448618727895</v>
      </c>
      <c r="M2073" s="1">
        <v>0.84</v>
      </c>
      <c r="N2073">
        <f>Table1[[#This Row],[Population Estimate 2018]]</f>
        <v>39022</v>
      </c>
      <c r="O2073" t="str" cm="1">
        <f t="array" ref="O207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74" spans="1:15" x14ac:dyDescent="0.3">
      <c r="A2074">
        <v>2078</v>
      </c>
      <c r="B2074" t="s">
        <v>592</v>
      </c>
      <c r="C2074" t="s">
        <v>338</v>
      </c>
      <c r="D2074" t="s">
        <v>21</v>
      </c>
      <c r="E2074">
        <v>1</v>
      </c>
      <c r="F2074">
        <f>IF(OR(Table2[[#This Row],[ Rural-Urban Continuum Code   2013]]=1,Table2[[#This Row],[ Rural-Urban Continuum Code   2013]]=2,Table2[[#This Row],[ Rural-Urban Continuum Code   2013]]=3),1,0)</f>
        <v>1</v>
      </c>
      <c r="G2074">
        <f>IF(OR(Table2[[#This Row],[ Rural-Urban Continuum Code   2013]]=4,Table2[[#This Row],[ Rural-Urban Continuum Code   2013]]=5,Table2[[#This Row],[ Rural-Urban Continuum Code   2013]]=6),1,0)</f>
        <v>0</v>
      </c>
      <c r="H2074">
        <f>IF(OR(Table2[[#This Row],[ Rural-Urban Continuum Code   2013]]=7,Table2[[#This Row],[ Rural-Urban Continuum Code   2013]]=8,Table2[[#This Row],[ Rural-Urban Continuum Code   2013]]=9),1,0)</f>
        <v>0</v>
      </c>
      <c r="I2074">
        <v>0.15</v>
      </c>
      <c r="J2074">
        <v>0.05</v>
      </c>
      <c r="K2074" s="17">
        <f>Table1[[#This Row],[Median Income 2018]]</f>
        <v>57300</v>
      </c>
      <c r="L2074">
        <f>(Table1[[#This Row],[Hospital Beds 2018]]/Table1[[#This Row],[Population Estimate 2018]])*1000</f>
        <v>5.2909081113380454</v>
      </c>
      <c r="M2074" s="1">
        <v>0.85</v>
      </c>
      <c r="N2074">
        <f>Table1[[#This Row],[Population Estimate 2018]]</f>
        <v>816684</v>
      </c>
      <c r="O2074" t="str" cm="1">
        <f t="array" ref="O2074">_xlfn.IFS(Table2[[#This Row],[ Rural-Urban Continuum Code   2014]]=1,"Urban",Table2[[#This Row],[ Rural-Urban Continuum Code   2015]]=1, "Suburban",Table2[[#This Row],[ Rural-Urban Continuum Code   2016]]=1,"Rural")</f>
        <v>Urban</v>
      </c>
    </row>
    <row r="2075" spans="1:15" x14ac:dyDescent="0.3">
      <c r="A2075">
        <v>2079</v>
      </c>
      <c r="B2075" t="s">
        <v>592</v>
      </c>
      <c r="C2075" t="s">
        <v>422</v>
      </c>
      <c r="D2075" t="s">
        <v>21</v>
      </c>
      <c r="E2075">
        <v>4</v>
      </c>
      <c r="F2075">
        <f>IF(OR(Table2[[#This Row],[ Rural-Urban Continuum Code   2013]]=1,Table2[[#This Row],[ Rural-Urban Continuum Code   2013]]=2,Table2[[#This Row],[ Rural-Urban Continuum Code   2013]]=3),1,0)</f>
        <v>0</v>
      </c>
      <c r="G2075">
        <f>IF(OR(Table2[[#This Row],[ Rural-Urban Continuum Code   2013]]=4,Table2[[#This Row],[ Rural-Urban Continuum Code   2013]]=5,Table2[[#This Row],[ Rural-Urban Continuum Code   2013]]=6),1,0)</f>
        <v>1</v>
      </c>
      <c r="H2075">
        <f>IF(OR(Table2[[#This Row],[ Rural-Urban Continuum Code   2013]]=7,Table2[[#This Row],[ Rural-Urban Continuum Code   2013]]=8,Table2[[#This Row],[ Rural-Urban Continuum Code   2013]]=9),1,0)</f>
        <v>0</v>
      </c>
      <c r="I2075">
        <v>0.17</v>
      </c>
      <c r="J2075">
        <v>0.06</v>
      </c>
      <c r="K2075" s="17">
        <f>Table1[[#This Row],[Median Income 2018]]</f>
        <v>61579</v>
      </c>
      <c r="L2075">
        <f>(Table1[[#This Row],[Hospital Beds 2018]]/Table1[[#This Row],[Population Estimate 2018]])*1000</f>
        <v>2.0940339786645596</v>
      </c>
      <c r="M2075" s="1">
        <v>0.84</v>
      </c>
      <c r="N2075">
        <f>Table1[[#This Row],[Population Estimate 2018]]</f>
        <v>75930</v>
      </c>
      <c r="O2075" t="str" cm="1">
        <f t="array" ref="O207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76" spans="1:15" x14ac:dyDescent="0.3">
      <c r="A2076">
        <v>2080</v>
      </c>
      <c r="B2076" t="s">
        <v>592</v>
      </c>
      <c r="C2076" t="s">
        <v>534</v>
      </c>
      <c r="D2076" t="s">
        <v>21</v>
      </c>
      <c r="E2076">
        <v>6</v>
      </c>
      <c r="F2076">
        <f>IF(OR(Table2[[#This Row],[ Rural-Urban Continuum Code   2013]]=1,Table2[[#This Row],[ Rural-Urban Continuum Code   2013]]=2,Table2[[#This Row],[ Rural-Urban Continuum Code   2013]]=3),1,0)</f>
        <v>0</v>
      </c>
      <c r="G2076">
        <f>IF(OR(Table2[[#This Row],[ Rural-Urban Continuum Code   2013]]=4,Table2[[#This Row],[ Rural-Urban Continuum Code   2013]]=5,Table2[[#This Row],[ Rural-Urban Continuum Code   2013]]=6),1,0)</f>
        <v>1</v>
      </c>
      <c r="H2076">
        <f>IF(OR(Table2[[#This Row],[ Rural-Urban Continuum Code   2013]]=7,Table2[[#This Row],[ Rural-Urban Continuum Code   2013]]=8,Table2[[#This Row],[ Rural-Urban Continuum Code   2013]]=9),1,0)</f>
        <v>0</v>
      </c>
      <c r="I2076">
        <v>0.16</v>
      </c>
      <c r="J2076">
        <v>0.06</v>
      </c>
      <c r="K2076" s="17">
        <f>Table1[[#This Row],[Median Income 2018]]</f>
        <v>49580</v>
      </c>
      <c r="L2076">
        <f>(Table1[[#This Row],[Hospital Beds 2018]]/Table1[[#This Row],[Population Estimate 2018]])*1000</f>
        <v>0.79415501905972041</v>
      </c>
      <c r="M2076" s="1">
        <v>0.81</v>
      </c>
      <c r="N2076">
        <f>Table1[[#This Row],[Population Estimate 2018]]</f>
        <v>31480</v>
      </c>
      <c r="O2076" t="str" cm="1">
        <f t="array" ref="O207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77" spans="1:15" x14ac:dyDescent="0.3">
      <c r="A2077">
        <v>2081</v>
      </c>
      <c r="B2077" t="s">
        <v>592</v>
      </c>
      <c r="C2077" t="s">
        <v>582</v>
      </c>
      <c r="D2077" t="s">
        <v>21</v>
      </c>
      <c r="E2077">
        <v>6</v>
      </c>
      <c r="F2077">
        <f>IF(OR(Table2[[#This Row],[ Rural-Urban Continuum Code   2013]]=1,Table2[[#This Row],[ Rural-Urban Continuum Code   2013]]=2,Table2[[#This Row],[ Rural-Urban Continuum Code   2013]]=3),1,0)</f>
        <v>0</v>
      </c>
      <c r="G2077">
        <f>IF(OR(Table2[[#This Row],[ Rural-Urban Continuum Code   2013]]=4,Table2[[#This Row],[ Rural-Urban Continuum Code   2013]]=5,Table2[[#This Row],[ Rural-Urban Continuum Code   2013]]=6),1,0)</f>
        <v>1</v>
      </c>
      <c r="H2077">
        <f>IF(OR(Table2[[#This Row],[ Rural-Urban Continuum Code   2013]]=7,Table2[[#This Row],[ Rural-Urban Continuum Code   2013]]=8,Table2[[#This Row],[ Rural-Urban Continuum Code   2013]]=9),1,0)</f>
        <v>0</v>
      </c>
      <c r="I2077">
        <v>0.21</v>
      </c>
      <c r="J2077">
        <v>0.09</v>
      </c>
      <c r="K2077" s="17">
        <f>Table1[[#This Row],[Median Income 2018]]</f>
        <v>50301</v>
      </c>
      <c r="L2077">
        <f>(Table1[[#This Row],[Hospital Beds 2018]]/Table1[[#This Row],[Population Estimate 2018]])*1000</f>
        <v>1.6475550283379465</v>
      </c>
      <c r="M2077" s="1">
        <v>0.82</v>
      </c>
      <c r="N2077">
        <f>Table1[[#This Row],[Population Estimate 2018]]</f>
        <v>15174</v>
      </c>
      <c r="O2077" t="str" cm="1">
        <f t="array" ref="O207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78" spans="1:15" x14ac:dyDescent="0.3">
      <c r="A2078">
        <v>2082</v>
      </c>
      <c r="B2078" t="s">
        <v>592</v>
      </c>
      <c r="C2078" t="s">
        <v>54</v>
      </c>
      <c r="D2078" t="s">
        <v>21</v>
      </c>
      <c r="E2078">
        <v>6</v>
      </c>
      <c r="F2078">
        <f>IF(OR(Table2[[#This Row],[ Rural-Urban Continuum Code   2013]]=1,Table2[[#This Row],[ Rural-Urban Continuum Code   2013]]=2,Table2[[#This Row],[ Rural-Urban Continuum Code   2013]]=3),1,0)</f>
        <v>0</v>
      </c>
      <c r="G2078">
        <f>IF(OR(Table2[[#This Row],[ Rural-Urban Continuum Code   2013]]=4,Table2[[#This Row],[ Rural-Urban Continuum Code   2013]]=5,Table2[[#This Row],[ Rural-Urban Continuum Code   2013]]=6),1,0)</f>
        <v>1</v>
      </c>
      <c r="H2078">
        <f>IF(OR(Table2[[#This Row],[ Rural-Urban Continuum Code   2013]]=7,Table2[[#This Row],[ Rural-Urban Continuum Code   2013]]=8,Table2[[#This Row],[ Rural-Urban Continuum Code   2013]]=9),1,0)</f>
        <v>0</v>
      </c>
      <c r="I2078">
        <v>0.19</v>
      </c>
      <c r="J2078">
        <v>7.0000000000000007E-2</v>
      </c>
      <c r="K2078" s="17">
        <f>Table1[[#This Row],[Median Income 2018]]</f>
        <v>57705</v>
      </c>
      <c r="L2078">
        <f>(Table1[[#This Row],[Hospital Beds 2018]]/Table1[[#This Row],[Population Estimate 2018]])*1000</f>
        <v>0.92298604445100785</v>
      </c>
      <c r="M2078" s="1">
        <v>0.84</v>
      </c>
      <c r="N2078">
        <f>Table1[[#This Row],[Population Estimate 2018]]</f>
        <v>27086</v>
      </c>
      <c r="O2078" t="str" cm="1">
        <f t="array" ref="O207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79" spans="1:15" x14ac:dyDescent="0.3">
      <c r="A2079">
        <v>2083</v>
      </c>
      <c r="B2079" t="s">
        <v>592</v>
      </c>
      <c r="C2079" t="s">
        <v>1344</v>
      </c>
      <c r="D2079" t="s">
        <v>21</v>
      </c>
      <c r="E2079">
        <v>6</v>
      </c>
      <c r="F2079">
        <f>IF(OR(Table2[[#This Row],[ Rural-Urban Continuum Code   2013]]=1,Table2[[#This Row],[ Rural-Urban Continuum Code   2013]]=2,Table2[[#This Row],[ Rural-Urban Continuum Code   2013]]=3),1,0)</f>
        <v>0</v>
      </c>
      <c r="G2079">
        <f>IF(OR(Table2[[#This Row],[ Rural-Urban Continuum Code   2013]]=4,Table2[[#This Row],[ Rural-Urban Continuum Code   2013]]=5,Table2[[#This Row],[ Rural-Urban Continuum Code   2013]]=6),1,0)</f>
        <v>1</v>
      </c>
      <c r="H2079">
        <f>IF(OR(Table2[[#This Row],[ Rural-Urban Continuum Code   2013]]=7,Table2[[#This Row],[ Rural-Urban Continuum Code   2013]]=8,Table2[[#This Row],[ Rural-Urban Continuum Code   2013]]=9),1,0)</f>
        <v>0</v>
      </c>
      <c r="I2079">
        <v>0.18</v>
      </c>
      <c r="J2079">
        <v>0.08</v>
      </c>
      <c r="K2079" s="17">
        <f>Table1[[#This Row],[Median Income 2018]]</f>
        <v>49161</v>
      </c>
      <c r="L2079">
        <f>(Table1[[#This Row],[Hospital Beds 2018]]/Table1[[#This Row],[Population Estimate 2018]])*1000</f>
        <v>1.3934692740025083</v>
      </c>
      <c r="M2079" s="1">
        <v>0.85</v>
      </c>
      <c r="N2079">
        <f>Table1[[#This Row],[Population Estimate 2018]]</f>
        <v>43058</v>
      </c>
      <c r="O2079" t="str" cm="1">
        <f t="array" ref="O207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80" spans="1:15" x14ac:dyDescent="0.3">
      <c r="A2080">
        <v>2084</v>
      </c>
      <c r="B2080" t="s">
        <v>592</v>
      </c>
      <c r="C2080" t="s">
        <v>1345</v>
      </c>
      <c r="D2080" t="s">
        <v>21</v>
      </c>
      <c r="E2080">
        <v>1</v>
      </c>
      <c r="F2080">
        <f>IF(OR(Table2[[#This Row],[ Rural-Urban Continuum Code   2013]]=1,Table2[[#This Row],[ Rural-Urban Continuum Code   2013]]=2,Table2[[#This Row],[ Rural-Urban Continuum Code   2013]]=3),1,0)</f>
        <v>1</v>
      </c>
      <c r="G2080">
        <f>IF(OR(Table2[[#This Row],[ Rural-Urban Continuum Code   2013]]=4,Table2[[#This Row],[ Rural-Urban Continuum Code   2013]]=5,Table2[[#This Row],[ Rural-Urban Continuum Code   2013]]=6),1,0)</f>
        <v>0</v>
      </c>
      <c r="H2080">
        <f>IF(OR(Table2[[#This Row],[ Rural-Urban Continuum Code   2013]]=7,Table2[[#This Row],[ Rural-Urban Continuum Code   2013]]=8,Table2[[#This Row],[ Rural-Urban Continuum Code   2013]]=9),1,0)</f>
        <v>0</v>
      </c>
      <c r="I2080">
        <v>0.19</v>
      </c>
      <c r="J2080">
        <v>0.08</v>
      </c>
      <c r="K2080" s="17">
        <f>Table1[[#This Row],[Median Income 2018]]</f>
        <v>50568</v>
      </c>
      <c r="L2080">
        <f>(Table1[[#This Row],[Hospital Beds 2018]]/Table1[[#This Row],[Population Estimate 2018]])*1000</f>
        <v>1.2330456226880395</v>
      </c>
      <c r="M2080" s="1">
        <v>0.85</v>
      </c>
      <c r="N2080">
        <f>Table1[[#This Row],[Population Estimate 2018]]</f>
        <v>28385</v>
      </c>
      <c r="O2080" t="str" cm="1">
        <f t="array" ref="O2080">_xlfn.IFS(Table2[[#This Row],[ Rural-Urban Continuum Code   2014]]=1,"Urban",Table2[[#This Row],[ Rural-Urban Continuum Code   2015]]=1, "Suburban",Table2[[#This Row],[ Rural-Urban Continuum Code   2016]]=1,"Rural")</f>
        <v>Urban</v>
      </c>
    </row>
    <row r="2081" spans="1:15" x14ac:dyDescent="0.3">
      <c r="A2081">
        <v>2085</v>
      </c>
      <c r="B2081" t="s">
        <v>592</v>
      </c>
      <c r="C2081" t="s">
        <v>344</v>
      </c>
      <c r="D2081" t="s">
        <v>21</v>
      </c>
      <c r="E2081">
        <v>7</v>
      </c>
      <c r="F2081">
        <f>IF(OR(Table2[[#This Row],[ Rural-Urban Continuum Code   2013]]=1,Table2[[#This Row],[ Rural-Urban Continuum Code   2013]]=2,Table2[[#This Row],[ Rural-Urban Continuum Code   2013]]=3),1,0)</f>
        <v>0</v>
      </c>
      <c r="G2081">
        <f>IF(OR(Table2[[#This Row],[ Rural-Urban Continuum Code   2013]]=4,Table2[[#This Row],[ Rural-Urban Continuum Code   2013]]=5,Table2[[#This Row],[ Rural-Urban Continuum Code   2013]]=6),1,0)</f>
        <v>0</v>
      </c>
      <c r="H2081">
        <f>IF(OR(Table2[[#This Row],[ Rural-Urban Continuum Code   2013]]=7,Table2[[#This Row],[ Rural-Urban Continuum Code   2013]]=8,Table2[[#This Row],[ Rural-Urban Continuum Code   2013]]=9),1,0)</f>
        <v>1</v>
      </c>
      <c r="I2081">
        <v>0.14000000000000001</v>
      </c>
      <c r="J2081">
        <v>0.03</v>
      </c>
      <c r="K2081" s="17">
        <f>Table1[[#This Row],[Median Income 2018]]</f>
        <v>60828</v>
      </c>
      <c r="L2081">
        <f>(Table1[[#This Row],[Hospital Beds 2018]]/Table1[[#This Row],[Population Estimate 2018]])*1000</f>
        <v>0.93411099972660172</v>
      </c>
      <c r="M2081" s="1">
        <v>0.86</v>
      </c>
      <c r="N2081">
        <f>Table1[[#This Row],[Population Estimate 2018]]</f>
        <v>43892</v>
      </c>
      <c r="O2081" t="str" cm="1">
        <f t="array" ref="O2081">_xlfn.IFS(Table2[[#This Row],[ Rural-Urban Continuum Code   2014]]=1,"Urban",Table2[[#This Row],[ Rural-Urban Continuum Code   2015]]=1, "Suburban",Table2[[#This Row],[ Rural-Urban Continuum Code   2016]]=1,"Rural")</f>
        <v>Rural</v>
      </c>
    </row>
    <row r="2082" spans="1:15" x14ac:dyDescent="0.3">
      <c r="A2082">
        <v>2086</v>
      </c>
      <c r="B2082" t="s">
        <v>592</v>
      </c>
      <c r="C2082" t="s">
        <v>893</v>
      </c>
      <c r="D2082" t="s">
        <v>21</v>
      </c>
      <c r="E2082">
        <v>4</v>
      </c>
      <c r="F2082">
        <f>IF(OR(Table2[[#This Row],[ Rural-Urban Continuum Code   2013]]=1,Table2[[#This Row],[ Rural-Urban Continuum Code   2013]]=2,Table2[[#This Row],[ Rural-Urban Continuum Code   2013]]=3),1,0)</f>
        <v>0</v>
      </c>
      <c r="G2082">
        <f>IF(OR(Table2[[#This Row],[ Rural-Urban Continuum Code   2013]]=4,Table2[[#This Row],[ Rural-Urban Continuum Code   2013]]=5,Table2[[#This Row],[ Rural-Urban Continuum Code   2013]]=6),1,0)</f>
        <v>1</v>
      </c>
      <c r="H2082">
        <f>IF(OR(Table2[[#This Row],[ Rural-Urban Continuum Code   2013]]=7,Table2[[#This Row],[ Rural-Urban Continuum Code   2013]]=8,Table2[[#This Row],[ Rural-Urban Continuum Code   2013]]=9),1,0)</f>
        <v>0</v>
      </c>
      <c r="I2082">
        <v>0.17</v>
      </c>
      <c r="J2082">
        <v>7.0000000000000007E-2</v>
      </c>
      <c r="K2082" s="17">
        <f>Table1[[#This Row],[Median Income 2018]]</f>
        <v>55202</v>
      </c>
      <c r="L2082">
        <f>(Table1[[#This Row],[Hospital Beds 2018]]/Table1[[#This Row],[Population Estimate 2018]])*1000</f>
        <v>2.8545056748256532</v>
      </c>
      <c r="M2082" s="1">
        <v>0.85</v>
      </c>
      <c r="N2082">
        <f>Table1[[#This Row],[Population Estimate 2018]]</f>
        <v>58504</v>
      </c>
      <c r="O2082" t="str" cm="1">
        <f t="array" ref="O208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83" spans="1:15" x14ac:dyDescent="0.3">
      <c r="A2083">
        <v>2087</v>
      </c>
      <c r="B2083" t="s">
        <v>592</v>
      </c>
      <c r="C2083" t="s">
        <v>56</v>
      </c>
      <c r="D2083" t="s">
        <v>21</v>
      </c>
      <c r="E2083">
        <v>7</v>
      </c>
      <c r="F2083">
        <f>IF(OR(Table2[[#This Row],[ Rural-Urban Continuum Code   2013]]=1,Table2[[#This Row],[ Rural-Urban Continuum Code   2013]]=2,Table2[[#This Row],[ Rural-Urban Continuum Code   2013]]=3),1,0)</f>
        <v>0</v>
      </c>
      <c r="G2083">
        <f>IF(OR(Table2[[#This Row],[ Rural-Urban Continuum Code   2013]]=4,Table2[[#This Row],[ Rural-Urban Continuum Code   2013]]=5,Table2[[#This Row],[ Rural-Urban Continuum Code   2013]]=6),1,0)</f>
        <v>0</v>
      </c>
      <c r="H2083">
        <f>IF(OR(Table2[[#This Row],[ Rural-Urban Continuum Code   2013]]=7,Table2[[#This Row],[ Rural-Urban Continuum Code   2013]]=8,Table2[[#This Row],[ Rural-Urban Continuum Code   2013]]=9),1,0)</f>
        <v>1</v>
      </c>
      <c r="I2083">
        <v>0.17</v>
      </c>
      <c r="J2083">
        <v>7.0000000000000007E-2</v>
      </c>
      <c r="K2083" s="17">
        <f>Table1[[#This Row],[Median Income 2018]]</f>
        <v>44726</v>
      </c>
      <c r="L2083">
        <f>(Table1[[#This Row],[Hospital Beds 2018]]/Table1[[#This Row],[Population Estimate 2018]])*1000</f>
        <v>0.74110671936758887</v>
      </c>
      <c r="M2083" s="1">
        <v>0.87</v>
      </c>
      <c r="N2083">
        <f>Table1[[#This Row],[Population Estimate 2018]]</f>
        <v>32384</v>
      </c>
      <c r="O2083" t="str" cm="1">
        <f t="array" ref="O2083">_xlfn.IFS(Table2[[#This Row],[ Rural-Urban Continuum Code   2014]]=1,"Urban",Table2[[#This Row],[ Rural-Urban Continuum Code   2015]]=1, "Suburban",Table2[[#This Row],[ Rural-Urban Continuum Code   2016]]=1,"Rural")</f>
        <v>Rural</v>
      </c>
    </row>
    <row r="2084" spans="1:15" x14ac:dyDescent="0.3">
      <c r="A2084">
        <v>2088</v>
      </c>
      <c r="B2084" t="s">
        <v>592</v>
      </c>
      <c r="C2084" t="s">
        <v>57</v>
      </c>
      <c r="D2084" t="s">
        <v>21</v>
      </c>
      <c r="E2084">
        <v>3</v>
      </c>
      <c r="F2084">
        <f>IF(OR(Table2[[#This Row],[ Rural-Urban Continuum Code   2013]]=1,Table2[[#This Row],[ Rural-Urban Continuum Code   2013]]=2,Table2[[#This Row],[ Rural-Urban Continuum Code   2013]]=3),1,0)</f>
        <v>1</v>
      </c>
      <c r="G2084">
        <f>IF(OR(Table2[[#This Row],[ Rural-Urban Continuum Code   2013]]=4,Table2[[#This Row],[ Rural-Urban Continuum Code   2013]]=5,Table2[[#This Row],[ Rural-Urban Continuum Code   2013]]=6),1,0)</f>
        <v>0</v>
      </c>
      <c r="H2084">
        <f>IF(OR(Table2[[#This Row],[ Rural-Urban Continuum Code   2013]]=7,Table2[[#This Row],[ Rural-Urban Continuum Code   2013]]=8,Table2[[#This Row],[ Rural-Urban Continuum Code   2013]]=9),1,0)</f>
        <v>0</v>
      </c>
      <c r="I2084">
        <v>0.22</v>
      </c>
      <c r="J2084">
        <v>0.08</v>
      </c>
      <c r="K2084" s="17">
        <f>Table1[[#This Row],[Median Income 2018]]</f>
        <v>42821</v>
      </c>
      <c r="L2084">
        <f>(Table1[[#This Row],[Hospital Beds 2018]]/Table1[[#This Row],[Population Estimate 2018]])*1000</f>
        <v>5.4586646798546381</v>
      </c>
      <c r="M2084" s="1">
        <v>0.79</v>
      </c>
      <c r="N2084">
        <f>Table1[[#This Row],[Population Estimate 2018]]</f>
        <v>65767</v>
      </c>
      <c r="O2084" t="str" cm="1">
        <f t="array" ref="O2084">_xlfn.IFS(Table2[[#This Row],[ Rural-Urban Continuum Code   2014]]=1,"Urban",Table2[[#This Row],[ Rural-Urban Continuum Code   2015]]=1, "Suburban",Table2[[#This Row],[ Rural-Urban Continuum Code   2016]]=1,"Rural")</f>
        <v>Urban</v>
      </c>
    </row>
    <row r="2085" spans="1:15" x14ac:dyDescent="0.3">
      <c r="A2085">
        <v>2089</v>
      </c>
      <c r="B2085" t="s">
        <v>592</v>
      </c>
      <c r="C2085" t="s">
        <v>542</v>
      </c>
      <c r="D2085" t="s">
        <v>21</v>
      </c>
      <c r="E2085">
        <v>4</v>
      </c>
      <c r="F2085">
        <f>IF(OR(Table2[[#This Row],[ Rural-Urban Continuum Code   2013]]=1,Table2[[#This Row],[ Rural-Urban Continuum Code   2013]]=2,Table2[[#This Row],[ Rural-Urban Continuum Code   2013]]=3),1,0)</f>
        <v>0</v>
      </c>
      <c r="G2085">
        <f>IF(OR(Table2[[#This Row],[ Rural-Urban Continuum Code   2013]]=4,Table2[[#This Row],[ Rural-Urban Continuum Code   2013]]=5,Table2[[#This Row],[ Rural-Urban Continuum Code   2013]]=6),1,0)</f>
        <v>1</v>
      </c>
      <c r="H2085">
        <f>IF(OR(Table2[[#This Row],[ Rural-Urban Continuum Code   2013]]=7,Table2[[#This Row],[ Rural-Urban Continuum Code   2013]]=8,Table2[[#This Row],[ Rural-Urban Continuum Code   2013]]=9),1,0)</f>
        <v>0</v>
      </c>
      <c r="I2085">
        <v>0.18</v>
      </c>
      <c r="J2085">
        <v>7.0000000000000007E-2</v>
      </c>
      <c r="K2085" s="17">
        <f>Table1[[#This Row],[Median Income 2018]]</f>
        <v>56885</v>
      </c>
      <c r="L2085">
        <f>(Table1[[#This Row],[Hospital Beds 2018]]/Table1[[#This Row],[Population Estimate 2018]])*1000</f>
        <v>1.1471410337194836</v>
      </c>
      <c r="M2085" s="1">
        <v>0.8</v>
      </c>
      <c r="N2085">
        <f>Table1[[#This Row],[Population Estimate 2018]]</f>
        <v>61893</v>
      </c>
      <c r="O2085" t="str" cm="1">
        <f t="array" ref="O208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86" spans="1:15" x14ac:dyDescent="0.3">
      <c r="A2086">
        <v>2090</v>
      </c>
      <c r="B2086" t="s">
        <v>592</v>
      </c>
      <c r="C2086" t="s">
        <v>209</v>
      </c>
      <c r="D2086" t="s">
        <v>21</v>
      </c>
      <c r="E2086">
        <v>1</v>
      </c>
      <c r="F2086">
        <f>IF(OR(Table2[[#This Row],[ Rural-Urban Continuum Code   2013]]=1,Table2[[#This Row],[ Rural-Urban Continuum Code   2013]]=2,Table2[[#This Row],[ Rural-Urban Continuum Code   2013]]=3),1,0)</f>
        <v>1</v>
      </c>
      <c r="G2086">
        <f>IF(OR(Table2[[#This Row],[ Rural-Urban Continuum Code   2013]]=4,Table2[[#This Row],[ Rural-Urban Continuum Code   2013]]=5,Table2[[#This Row],[ Rural-Urban Continuum Code   2013]]=6),1,0)</f>
        <v>0</v>
      </c>
      <c r="H2086">
        <f>IF(OR(Table2[[#This Row],[ Rural-Urban Continuum Code   2013]]=7,Table2[[#This Row],[ Rural-Urban Continuum Code   2013]]=8,Table2[[#This Row],[ Rural-Urban Continuum Code   2013]]=9),1,0)</f>
        <v>0</v>
      </c>
      <c r="I2086">
        <v>0.2</v>
      </c>
      <c r="J2086">
        <v>0.06</v>
      </c>
      <c r="K2086" s="17">
        <f>Table1[[#This Row],[Median Income 2018]]</f>
        <v>65883</v>
      </c>
      <c r="L2086">
        <f>(Table1[[#This Row],[Hospital Beds 2018]]/Table1[[#This Row],[Population Estimate 2018]])*1000</f>
        <v>2.2167850976513357</v>
      </c>
      <c r="M2086" s="1">
        <v>0.82</v>
      </c>
      <c r="N2086">
        <f>Table1[[#This Row],[Population Estimate 2018]]</f>
        <v>230514</v>
      </c>
      <c r="O2086" t="str" cm="1">
        <f t="array" ref="O2086">_xlfn.IFS(Table2[[#This Row],[ Rural-Urban Continuum Code   2014]]=1,"Urban",Table2[[#This Row],[ Rural-Urban Continuum Code   2015]]=1, "Suburban",Table2[[#This Row],[ Rural-Urban Continuum Code   2016]]=1,"Rural")</f>
        <v>Urban</v>
      </c>
    </row>
    <row r="2087" spans="1:15" x14ac:dyDescent="0.3">
      <c r="A2087">
        <v>2091</v>
      </c>
      <c r="B2087" t="s">
        <v>592</v>
      </c>
      <c r="C2087" t="s">
        <v>61</v>
      </c>
      <c r="D2087" t="s">
        <v>21</v>
      </c>
      <c r="E2087">
        <v>2</v>
      </c>
      <c r="F2087">
        <f>IF(OR(Table2[[#This Row],[ Rural-Urban Continuum Code   2013]]=1,Table2[[#This Row],[ Rural-Urban Continuum Code   2013]]=2,Table2[[#This Row],[ Rural-Urban Continuum Code   2013]]=3),1,0)</f>
        <v>1</v>
      </c>
      <c r="G2087">
        <f>IF(OR(Table2[[#This Row],[ Rural-Urban Continuum Code   2013]]=4,Table2[[#This Row],[ Rural-Urban Continuum Code   2013]]=5,Table2[[#This Row],[ Rural-Urban Continuum Code   2013]]=6),1,0)</f>
        <v>0</v>
      </c>
      <c r="H2087">
        <f>IF(OR(Table2[[#This Row],[ Rural-Urban Continuum Code   2013]]=7,Table2[[#This Row],[ Rural-Urban Continuum Code   2013]]=8,Table2[[#This Row],[ Rural-Urban Continuum Code   2013]]=9),1,0)</f>
        <v>0</v>
      </c>
      <c r="I2087">
        <v>0.19</v>
      </c>
      <c r="J2087">
        <v>7.0000000000000007E-2</v>
      </c>
      <c r="K2087" s="17">
        <f>Table1[[#This Row],[Median Income 2018]]</f>
        <v>43031</v>
      </c>
      <c r="L2087">
        <f>(Table1[[#This Row],[Hospital Beds 2018]]/Table1[[#This Row],[Population Estimate 2018]])*1000</f>
        <v>0.13363177763672202</v>
      </c>
      <c r="M2087" s="1">
        <v>0.86</v>
      </c>
      <c r="N2087">
        <f>Table1[[#This Row],[Population Estimate 2018]]</f>
        <v>59866</v>
      </c>
      <c r="O2087" t="str" cm="1">
        <f t="array" ref="O2087">_xlfn.IFS(Table2[[#This Row],[ Rural-Urban Continuum Code   2014]]=1,"Urban",Table2[[#This Row],[ Rural-Urban Continuum Code   2015]]=1, "Suburban",Table2[[#This Row],[ Rural-Urban Continuum Code   2016]]=1,"Rural")</f>
        <v>Urban</v>
      </c>
    </row>
    <row r="2088" spans="1:15" x14ac:dyDescent="0.3">
      <c r="A2088">
        <v>2092</v>
      </c>
      <c r="B2088" t="s">
        <v>592</v>
      </c>
      <c r="C2088" t="s">
        <v>1346</v>
      </c>
      <c r="D2088" t="s">
        <v>21</v>
      </c>
      <c r="E2088">
        <v>1</v>
      </c>
      <c r="F2088">
        <f>IF(OR(Table2[[#This Row],[ Rural-Urban Continuum Code   2013]]=1,Table2[[#This Row],[ Rural-Urban Continuum Code   2013]]=2,Table2[[#This Row],[ Rural-Urban Continuum Code   2013]]=3),1,0)</f>
        <v>1</v>
      </c>
      <c r="G2088">
        <f>IF(OR(Table2[[#This Row],[ Rural-Urban Continuum Code   2013]]=4,Table2[[#This Row],[ Rural-Urban Continuum Code   2013]]=5,Table2[[#This Row],[ Rural-Urban Continuum Code   2013]]=6),1,0)</f>
        <v>0</v>
      </c>
      <c r="H2088">
        <f>IF(OR(Table2[[#This Row],[ Rural-Urban Continuum Code   2013]]=7,Table2[[#This Row],[ Rural-Urban Continuum Code   2013]]=8,Table2[[#This Row],[ Rural-Urban Continuum Code   2013]]=9),1,0)</f>
        <v>0</v>
      </c>
      <c r="I2088">
        <v>0.16</v>
      </c>
      <c r="J2088">
        <v>7.0000000000000007E-2</v>
      </c>
      <c r="K2088" s="17">
        <f>Table1[[#This Row],[Median Income 2018]]</f>
        <v>66145</v>
      </c>
      <c r="L2088">
        <f>(Table1[[#This Row],[Hospital Beds 2018]]/Table1[[#This Row],[Population Estimate 2018]])*1000</f>
        <v>1.490592766642582</v>
      </c>
      <c r="M2088" s="1">
        <v>0.85</v>
      </c>
      <c r="N2088">
        <f>Table1[[#This Row],[Population Estimate 2018]]</f>
        <v>175769</v>
      </c>
      <c r="O2088" t="str" cm="1">
        <f t="array" ref="O2088">_xlfn.IFS(Table2[[#This Row],[ Rural-Urban Continuum Code   2014]]=1,"Urban",Table2[[#This Row],[ Rural-Urban Continuum Code   2015]]=1, "Suburban",Table2[[#This Row],[ Rural-Urban Continuum Code   2016]]=1,"Rural")</f>
        <v>Urban</v>
      </c>
    </row>
    <row r="2089" spans="1:15" x14ac:dyDescent="0.3">
      <c r="A2089">
        <v>2093</v>
      </c>
      <c r="B2089" t="s">
        <v>592</v>
      </c>
      <c r="C2089" t="s">
        <v>166</v>
      </c>
      <c r="D2089" t="s">
        <v>21</v>
      </c>
      <c r="E2089">
        <v>6</v>
      </c>
      <c r="F2089">
        <f>IF(OR(Table2[[#This Row],[ Rural-Urban Continuum Code   2013]]=1,Table2[[#This Row],[ Rural-Urban Continuum Code   2013]]=2,Table2[[#This Row],[ Rural-Urban Continuum Code   2013]]=3),1,0)</f>
        <v>0</v>
      </c>
      <c r="G2089">
        <f>IF(OR(Table2[[#This Row],[ Rural-Urban Continuum Code   2013]]=4,Table2[[#This Row],[ Rural-Urban Continuum Code   2013]]=5,Table2[[#This Row],[ Rural-Urban Continuum Code   2013]]=6),1,0)</f>
        <v>1</v>
      </c>
      <c r="H2089">
        <f>IF(OR(Table2[[#This Row],[ Rural-Urban Continuum Code   2013]]=7,Table2[[#This Row],[ Rural-Urban Continuum Code   2013]]=8,Table2[[#This Row],[ Rural-Urban Continuum Code   2013]]=9),1,0)</f>
        <v>0</v>
      </c>
      <c r="I2089">
        <v>0.18</v>
      </c>
      <c r="J2089">
        <v>7.0000000000000007E-2</v>
      </c>
      <c r="K2089" s="17">
        <f>Table1[[#This Row],[Median Income 2018]]</f>
        <v>61699</v>
      </c>
      <c r="L2089">
        <f>(Table1[[#This Row],[Hospital Beds 2018]]/Table1[[#This Row],[Population Estimate 2018]])*1000</f>
        <v>1.0141540632303012</v>
      </c>
      <c r="M2089" s="1">
        <v>0.84</v>
      </c>
      <c r="N2089">
        <f>Table1[[#This Row],[Population Estimate 2018]]</f>
        <v>45358</v>
      </c>
      <c r="O2089" t="str" cm="1">
        <f t="array" ref="O208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90" spans="1:15" x14ac:dyDescent="0.3">
      <c r="A2090">
        <v>2094</v>
      </c>
      <c r="B2090" t="s">
        <v>592</v>
      </c>
      <c r="C2090" t="s">
        <v>1347</v>
      </c>
      <c r="D2090" t="s">
        <v>58</v>
      </c>
      <c r="E2090">
        <v>1</v>
      </c>
      <c r="F2090">
        <f>IF(OR(Table2[[#This Row],[ Rural-Urban Continuum Code   2013]]=1,Table2[[#This Row],[ Rural-Urban Continuum Code   2013]]=2,Table2[[#This Row],[ Rural-Urban Continuum Code   2013]]=3),1,0)</f>
        <v>1</v>
      </c>
      <c r="G2090">
        <f>IF(OR(Table2[[#This Row],[ Rural-Urban Continuum Code   2013]]=4,Table2[[#This Row],[ Rural-Urban Continuum Code   2013]]=5,Table2[[#This Row],[ Rural-Urban Continuum Code   2013]]=6),1,0)</f>
        <v>0</v>
      </c>
      <c r="H2090">
        <f>IF(OR(Table2[[#This Row],[ Rural-Urban Continuum Code   2013]]=7,Table2[[#This Row],[ Rural-Urban Continuum Code   2013]]=8,Table2[[#This Row],[ Rural-Urban Continuum Code   2013]]=9),1,0)</f>
        <v>0</v>
      </c>
      <c r="I2090">
        <v>0.18</v>
      </c>
      <c r="J2090">
        <v>7.0000000000000007E-2</v>
      </c>
      <c r="K2090" s="17">
        <f>Table1[[#This Row],[Median Income 2018]]</f>
        <v>59265</v>
      </c>
      <c r="L2090">
        <f>(Table1[[#This Row],[Hospital Beds 2018]]/Table1[[#This Row],[Population Estimate 2018]])*1000</f>
        <v>2.8888939155499402</v>
      </c>
      <c r="M2090" s="1">
        <v>0.82</v>
      </c>
      <c r="N2090">
        <f>Table1[[#This Row],[Population Estimate 2018]]</f>
        <v>309461</v>
      </c>
      <c r="O2090" t="str" cm="1">
        <f t="array" ref="O2090">_xlfn.IFS(Table2[[#This Row],[ Rural-Urban Continuum Code   2014]]=1,"Urban",Table2[[#This Row],[ Rural-Urban Continuum Code   2015]]=1, "Suburban",Table2[[#This Row],[ Rural-Urban Continuum Code   2016]]=1,"Rural")</f>
        <v>Urban</v>
      </c>
    </row>
    <row r="2091" spans="1:15" x14ac:dyDescent="0.3">
      <c r="A2091">
        <v>2095</v>
      </c>
      <c r="B2091" t="s">
        <v>592</v>
      </c>
      <c r="C2091" t="s">
        <v>636</v>
      </c>
      <c r="D2091" t="s">
        <v>58</v>
      </c>
      <c r="E2091">
        <v>2</v>
      </c>
      <c r="F2091">
        <f>IF(OR(Table2[[#This Row],[ Rural-Urban Continuum Code   2013]]=1,Table2[[#This Row],[ Rural-Urban Continuum Code   2013]]=2,Table2[[#This Row],[ Rural-Urban Continuum Code   2013]]=3),1,0)</f>
        <v>1</v>
      </c>
      <c r="G2091">
        <f>IF(OR(Table2[[#This Row],[ Rural-Urban Continuum Code   2013]]=4,Table2[[#This Row],[ Rural-Urban Continuum Code   2013]]=5,Table2[[#This Row],[ Rural-Urban Continuum Code   2013]]=6),1,0)</f>
        <v>0</v>
      </c>
      <c r="H2091">
        <f>IF(OR(Table2[[#This Row],[ Rural-Urban Continuum Code   2013]]=7,Table2[[#This Row],[ Rural-Urban Continuum Code   2013]]=8,Table2[[#This Row],[ Rural-Urban Continuum Code   2013]]=9),1,0)</f>
        <v>0</v>
      </c>
      <c r="I2091">
        <v>0.16</v>
      </c>
      <c r="J2091">
        <v>0.06</v>
      </c>
      <c r="K2091" s="17">
        <f>Table1[[#This Row],[Median Income 2018]]</f>
        <v>47865</v>
      </c>
      <c r="L2091">
        <f>(Table1[[#This Row],[Hospital Beds 2018]]/Table1[[#This Row],[Population Estimate 2018]])*1000</f>
        <v>5.3035713039574404</v>
      </c>
      <c r="M2091" s="1">
        <v>0.86</v>
      </c>
      <c r="N2091">
        <f>Table1[[#This Row],[Population Estimate 2018]]</f>
        <v>429899</v>
      </c>
      <c r="O2091" t="str" cm="1">
        <f t="array" ref="O2091">_xlfn.IFS(Table2[[#This Row],[ Rural-Urban Continuum Code   2014]]=1,"Urban",Table2[[#This Row],[ Rural-Urban Continuum Code   2015]]=1, "Suburban",Table2[[#This Row],[ Rural-Urban Continuum Code   2016]]=1,"Rural")</f>
        <v>Urban</v>
      </c>
    </row>
    <row r="2092" spans="1:15" x14ac:dyDescent="0.3">
      <c r="A2092">
        <v>2096</v>
      </c>
      <c r="B2092" t="s">
        <v>592</v>
      </c>
      <c r="C2092" t="s">
        <v>66</v>
      </c>
      <c r="D2092" t="s">
        <v>21</v>
      </c>
      <c r="E2092">
        <v>1</v>
      </c>
      <c r="F2092">
        <f>IF(OR(Table2[[#This Row],[ Rural-Urban Continuum Code   2013]]=1,Table2[[#This Row],[ Rural-Urban Continuum Code   2013]]=2,Table2[[#This Row],[ Rural-Urban Continuum Code   2013]]=3),1,0)</f>
        <v>1</v>
      </c>
      <c r="G2092">
        <f>IF(OR(Table2[[#This Row],[ Rural-Urban Continuum Code   2013]]=4,Table2[[#This Row],[ Rural-Urban Continuum Code   2013]]=5,Table2[[#This Row],[ Rural-Urban Continuum Code   2013]]=6),1,0)</f>
        <v>0</v>
      </c>
      <c r="H2092">
        <f>IF(OR(Table2[[#This Row],[ Rural-Urban Continuum Code   2013]]=7,Table2[[#This Row],[ Rural-Urban Continuum Code   2013]]=8,Table2[[#This Row],[ Rural-Urban Continuum Code   2013]]=9),1,0)</f>
        <v>0</v>
      </c>
      <c r="I2092">
        <v>0.15</v>
      </c>
      <c r="J2092">
        <v>0.06</v>
      </c>
      <c r="K2092" s="17">
        <f>Table1[[#This Row],[Median Income 2018]]</f>
        <v>61645</v>
      </c>
      <c r="L2092">
        <f>(Table1[[#This Row],[Hospital Beds 2018]]/Table1[[#This Row],[Population Estimate 2018]])*1000</f>
        <v>1.1933442910859433</v>
      </c>
      <c r="M2092" s="1">
        <v>0.77</v>
      </c>
      <c r="N2092">
        <f>Table1[[#This Row],[Population Estimate 2018]]</f>
        <v>44413</v>
      </c>
      <c r="O2092" t="str" cm="1">
        <f t="array" ref="O2092">_xlfn.IFS(Table2[[#This Row],[ Rural-Urban Continuum Code   2014]]=1,"Urban",Table2[[#This Row],[ Rural-Urban Continuum Code   2015]]=1, "Suburban",Table2[[#This Row],[ Rural-Urban Continuum Code   2016]]=1,"Rural")</f>
        <v>Urban</v>
      </c>
    </row>
    <row r="2093" spans="1:15" x14ac:dyDescent="0.3">
      <c r="A2093">
        <v>2097</v>
      </c>
      <c r="B2093" t="s">
        <v>592</v>
      </c>
      <c r="C2093" t="s">
        <v>1348</v>
      </c>
      <c r="D2093" t="s">
        <v>21</v>
      </c>
      <c r="E2093">
        <v>2</v>
      </c>
      <c r="F2093">
        <f>IF(OR(Table2[[#This Row],[ Rural-Urban Continuum Code   2013]]=1,Table2[[#This Row],[ Rural-Urban Continuum Code   2013]]=2,Table2[[#This Row],[ Rural-Urban Continuum Code   2013]]=3),1,0)</f>
        <v>1</v>
      </c>
      <c r="G2093">
        <f>IF(OR(Table2[[#This Row],[ Rural-Urban Continuum Code   2013]]=4,Table2[[#This Row],[ Rural-Urban Continuum Code   2013]]=5,Table2[[#This Row],[ Rural-Urban Continuum Code   2013]]=6),1,0)</f>
        <v>0</v>
      </c>
      <c r="H2093">
        <f>IF(OR(Table2[[#This Row],[ Rural-Urban Continuum Code   2013]]=7,Table2[[#This Row],[ Rural-Urban Continuum Code   2013]]=8,Table2[[#This Row],[ Rural-Urban Continuum Code   2013]]=9),1,0)</f>
        <v>0</v>
      </c>
      <c r="I2093">
        <v>0.21</v>
      </c>
      <c r="J2093">
        <v>7.0000000000000007E-2</v>
      </c>
      <c r="K2093" s="17">
        <f>Table1[[#This Row],[Median Income 2018]]</f>
        <v>48010</v>
      </c>
      <c r="L2093">
        <f>(Table1[[#This Row],[Hospital Beds 2018]]/Table1[[#This Row],[Population Estimate 2018]])*1000</f>
        <v>3.6317398385312791</v>
      </c>
      <c r="M2093" s="1">
        <v>0.8</v>
      </c>
      <c r="N2093">
        <f>Table1[[#This Row],[Population Estimate 2018]]</f>
        <v>229642</v>
      </c>
      <c r="O2093" t="str" cm="1">
        <f t="array" ref="O2093">_xlfn.IFS(Table2[[#This Row],[ Rural-Urban Continuum Code   2014]]=1,"Urban",Table2[[#This Row],[ Rural-Urban Continuum Code   2015]]=1, "Suburban",Table2[[#This Row],[ Rural-Urban Continuum Code   2016]]=1,"Rural")</f>
        <v>Urban</v>
      </c>
    </row>
    <row r="2094" spans="1:15" x14ac:dyDescent="0.3">
      <c r="A2094">
        <v>2098</v>
      </c>
      <c r="B2094" t="s">
        <v>592</v>
      </c>
      <c r="C2094" t="s">
        <v>68</v>
      </c>
      <c r="D2094" t="s">
        <v>21</v>
      </c>
      <c r="E2094">
        <v>4</v>
      </c>
      <c r="F2094">
        <f>IF(OR(Table2[[#This Row],[ Rural-Urban Continuum Code   2013]]=1,Table2[[#This Row],[ Rural-Urban Continuum Code   2013]]=2,Table2[[#This Row],[ Rural-Urban Continuum Code   2013]]=3),1,0)</f>
        <v>0</v>
      </c>
      <c r="G2094">
        <f>IF(OR(Table2[[#This Row],[ Rural-Urban Continuum Code   2013]]=4,Table2[[#This Row],[ Rural-Urban Continuum Code   2013]]=5,Table2[[#This Row],[ Rural-Urban Continuum Code   2013]]=6),1,0)</f>
        <v>1</v>
      </c>
      <c r="H2094">
        <f>IF(OR(Table2[[#This Row],[ Rural-Urban Continuum Code   2013]]=7,Table2[[#This Row],[ Rural-Urban Continuum Code   2013]]=8,Table2[[#This Row],[ Rural-Urban Continuum Code   2013]]=9),1,0)</f>
        <v>0</v>
      </c>
      <c r="I2094">
        <v>0.18</v>
      </c>
      <c r="J2094">
        <v>7.0000000000000007E-2</v>
      </c>
      <c r="K2094" s="17">
        <f>Table1[[#This Row],[Median Income 2018]]</f>
        <v>45419</v>
      </c>
      <c r="L2094">
        <f>(Table1[[#This Row],[Hospital Beds 2018]]/Table1[[#This Row],[Population Estimate 2018]])*1000</f>
        <v>2.6664214784847369</v>
      </c>
      <c r="M2094" s="1">
        <v>0.78</v>
      </c>
      <c r="N2094">
        <f>Table1[[#This Row],[Population Estimate 2018]]</f>
        <v>65256</v>
      </c>
      <c r="O2094" t="str" cm="1">
        <f t="array" ref="O209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95" spans="1:15" x14ac:dyDescent="0.3">
      <c r="A2095">
        <v>2099</v>
      </c>
      <c r="B2095" t="s">
        <v>592</v>
      </c>
      <c r="C2095" t="s">
        <v>1349</v>
      </c>
      <c r="D2095" t="s">
        <v>58</v>
      </c>
      <c r="E2095">
        <v>1</v>
      </c>
      <c r="F2095">
        <f>IF(OR(Table2[[#This Row],[ Rural-Urban Continuum Code   2013]]=1,Table2[[#This Row],[ Rural-Urban Continuum Code   2013]]=2,Table2[[#This Row],[ Rural-Urban Continuum Code   2013]]=3),1,0)</f>
        <v>1</v>
      </c>
      <c r="G2095">
        <f>IF(OR(Table2[[#This Row],[ Rural-Urban Continuum Code   2013]]=4,Table2[[#This Row],[ Rural-Urban Continuum Code   2013]]=5,Table2[[#This Row],[ Rural-Urban Continuum Code   2013]]=6),1,0)</f>
        <v>0</v>
      </c>
      <c r="H2095">
        <f>IF(OR(Table2[[#This Row],[ Rural-Urban Continuum Code   2013]]=7,Table2[[#This Row],[ Rural-Urban Continuum Code   2013]]=8,Table2[[#This Row],[ Rural-Urban Continuum Code   2013]]=9),1,0)</f>
        <v>0</v>
      </c>
      <c r="I2095">
        <v>0.18</v>
      </c>
      <c r="J2095">
        <v>0.06</v>
      </c>
      <c r="K2095" s="17">
        <f>Table1[[#This Row],[Median Income 2018]]</f>
        <v>76475</v>
      </c>
      <c r="L2095">
        <f>(Table1[[#This Row],[Hospital Beds 2018]]/Table1[[#This Row],[Population Estimate 2018]])*1000</f>
        <v>0.90987239458318914</v>
      </c>
      <c r="M2095" s="1">
        <v>0.84</v>
      </c>
      <c r="N2095">
        <f>Table1[[#This Row],[Population Estimate 2018]]</f>
        <v>179146</v>
      </c>
      <c r="O2095" t="str" cm="1">
        <f t="array" ref="O2095">_xlfn.IFS(Table2[[#This Row],[ Rural-Urban Continuum Code   2014]]=1,"Urban",Table2[[#This Row],[ Rural-Urban Continuum Code   2015]]=1, "Suburban",Table2[[#This Row],[ Rural-Urban Continuum Code   2016]]=1,"Rural")</f>
        <v>Urban</v>
      </c>
    </row>
    <row r="2096" spans="1:15" x14ac:dyDescent="0.3">
      <c r="A2096">
        <v>2100</v>
      </c>
      <c r="B2096" t="s">
        <v>592</v>
      </c>
      <c r="C2096" t="s">
        <v>1350</v>
      </c>
      <c r="D2096" t="s">
        <v>21</v>
      </c>
      <c r="E2096">
        <v>6</v>
      </c>
      <c r="F2096">
        <f>IF(OR(Table2[[#This Row],[ Rural-Urban Continuum Code   2013]]=1,Table2[[#This Row],[ Rural-Urban Continuum Code   2013]]=2,Table2[[#This Row],[ Rural-Urban Continuum Code   2013]]=3),1,0)</f>
        <v>0</v>
      </c>
      <c r="G2096">
        <f>IF(OR(Table2[[#This Row],[ Rural-Urban Continuum Code   2013]]=4,Table2[[#This Row],[ Rural-Urban Continuum Code   2013]]=5,Table2[[#This Row],[ Rural-Urban Continuum Code   2013]]=6),1,0)</f>
        <v>1</v>
      </c>
      <c r="H2096">
        <f>IF(OR(Table2[[#This Row],[ Rural-Urban Continuum Code   2013]]=7,Table2[[#This Row],[ Rural-Urban Continuum Code   2013]]=8,Table2[[#This Row],[ Rural-Urban Continuum Code   2013]]=9),1,0)</f>
        <v>0</v>
      </c>
      <c r="I2096">
        <v>0.2</v>
      </c>
      <c r="J2096">
        <v>7.0000000000000007E-2</v>
      </c>
      <c r="K2096" s="17">
        <f>Table1[[#This Row],[Median Income 2018]]</f>
        <v>44286</v>
      </c>
      <c r="L2096">
        <f>(Table1[[#This Row],[Hospital Beds 2018]]/Table1[[#This Row],[Population Estimate 2018]])*1000</f>
        <v>0</v>
      </c>
      <c r="M2096" s="1">
        <v>0.84</v>
      </c>
      <c r="N2096">
        <f>Table1[[#This Row],[Population Estimate 2018]]</f>
        <v>23106</v>
      </c>
      <c r="O2096" t="str" cm="1">
        <f t="array" ref="O209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097" spans="1:15" x14ac:dyDescent="0.3">
      <c r="A2097">
        <v>2101</v>
      </c>
      <c r="B2097" t="s">
        <v>592</v>
      </c>
      <c r="C2097" t="s">
        <v>552</v>
      </c>
      <c r="D2097" t="s">
        <v>21</v>
      </c>
      <c r="E2097">
        <v>7</v>
      </c>
      <c r="F2097">
        <f>IF(OR(Table2[[#This Row],[ Rural-Urban Continuum Code   2013]]=1,Table2[[#This Row],[ Rural-Urban Continuum Code   2013]]=2,Table2[[#This Row],[ Rural-Urban Continuum Code   2013]]=3),1,0)</f>
        <v>0</v>
      </c>
      <c r="G2097">
        <f>IF(OR(Table2[[#This Row],[ Rural-Urban Continuum Code   2013]]=4,Table2[[#This Row],[ Rural-Urban Continuum Code   2013]]=5,Table2[[#This Row],[ Rural-Urban Continuum Code   2013]]=6),1,0)</f>
        <v>0</v>
      </c>
      <c r="H2097">
        <f>IF(OR(Table2[[#This Row],[ Rural-Urban Continuum Code   2013]]=7,Table2[[#This Row],[ Rural-Urban Continuum Code   2013]]=8,Table2[[#This Row],[ Rural-Urban Continuum Code   2013]]=9),1,0)</f>
        <v>1</v>
      </c>
      <c r="I2097">
        <v>0.18</v>
      </c>
      <c r="J2097">
        <v>0.06</v>
      </c>
      <c r="K2097" s="17">
        <f>Table1[[#This Row],[Median Income 2018]]</f>
        <v>62782</v>
      </c>
      <c r="L2097">
        <f>(Table1[[#This Row],[Hospital Beds 2018]]/Table1[[#This Row],[Population Estimate 2018]])*1000</f>
        <v>1.4648795136600015</v>
      </c>
      <c r="M2097" s="1">
        <v>0.84</v>
      </c>
      <c r="N2097">
        <f>Table1[[#This Row],[Population Estimate 2018]]</f>
        <v>40959</v>
      </c>
      <c r="O2097" t="str" cm="1">
        <f t="array" ref="O2097">_xlfn.IFS(Table2[[#This Row],[ Rural-Urban Continuum Code   2014]]=1,"Urban",Table2[[#This Row],[ Rural-Urban Continuum Code   2015]]=1, "Suburban",Table2[[#This Row],[ Rural-Urban Continuum Code   2016]]=1,"Rural")</f>
        <v>Rural</v>
      </c>
    </row>
    <row r="2098" spans="1:15" x14ac:dyDescent="0.3">
      <c r="A2098">
        <v>2102</v>
      </c>
      <c r="B2098" t="s">
        <v>592</v>
      </c>
      <c r="C2098" t="s">
        <v>590</v>
      </c>
      <c r="D2098" t="s">
        <v>21</v>
      </c>
      <c r="E2098">
        <v>2</v>
      </c>
      <c r="F2098">
        <f>IF(OR(Table2[[#This Row],[ Rural-Urban Continuum Code   2013]]=1,Table2[[#This Row],[ Rural-Urban Continuum Code   2013]]=2,Table2[[#This Row],[ Rural-Urban Continuum Code   2013]]=3),1,0)</f>
        <v>1</v>
      </c>
      <c r="G2098">
        <f>IF(OR(Table2[[#This Row],[ Rural-Urban Continuum Code   2013]]=4,Table2[[#This Row],[ Rural-Urban Continuum Code   2013]]=5,Table2[[#This Row],[ Rural-Urban Continuum Code   2013]]=6),1,0)</f>
        <v>0</v>
      </c>
      <c r="H2098">
        <f>IF(OR(Table2[[#This Row],[ Rural-Urban Continuum Code   2013]]=7,Table2[[#This Row],[ Rural-Urban Continuum Code   2013]]=8,Table2[[#This Row],[ Rural-Urban Continuum Code   2013]]=9),1,0)</f>
        <v>0</v>
      </c>
      <c r="I2098">
        <v>0.19</v>
      </c>
      <c r="J2098">
        <v>0.06</v>
      </c>
      <c r="K2098" s="17">
        <f>Table1[[#This Row],[Median Income 2018]]</f>
        <v>59922</v>
      </c>
      <c r="L2098">
        <f>(Table1[[#This Row],[Hospital Beds 2018]]/Table1[[#This Row],[Population Estimate 2018]])*1000</f>
        <v>0.73431115964677751</v>
      </c>
      <c r="M2098" s="1">
        <v>0.84</v>
      </c>
      <c r="N2098">
        <f>Table1[[#This Row],[Population Estimate 2018]]</f>
        <v>106222</v>
      </c>
      <c r="O2098" t="str" cm="1">
        <f t="array" ref="O2098">_xlfn.IFS(Table2[[#This Row],[ Rural-Urban Continuum Code   2014]]=1,"Urban",Table2[[#This Row],[ Rural-Urban Continuum Code   2015]]=1, "Suburban",Table2[[#This Row],[ Rural-Urban Continuum Code   2016]]=1,"Rural")</f>
        <v>Urban</v>
      </c>
    </row>
    <row r="2099" spans="1:15" x14ac:dyDescent="0.3">
      <c r="A2099">
        <v>2103</v>
      </c>
      <c r="B2099" t="s">
        <v>592</v>
      </c>
      <c r="C2099" t="s">
        <v>71</v>
      </c>
      <c r="D2099" t="s">
        <v>21</v>
      </c>
      <c r="E2099">
        <v>8</v>
      </c>
      <c r="F2099">
        <f>IF(OR(Table2[[#This Row],[ Rural-Urban Continuum Code   2013]]=1,Table2[[#This Row],[ Rural-Urban Continuum Code   2013]]=2,Table2[[#This Row],[ Rural-Urban Continuum Code   2013]]=3),1,0)</f>
        <v>0</v>
      </c>
      <c r="G2099">
        <f>IF(OR(Table2[[#This Row],[ Rural-Urban Continuum Code   2013]]=4,Table2[[#This Row],[ Rural-Urban Continuum Code   2013]]=5,Table2[[#This Row],[ Rural-Urban Continuum Code   2013]]=6),1,0)</f>
        <v>0</v>
      </c>
      <c r="H2099">
        <f>IF(OR(Table2[[#This Row],[ Rural-Urban Continuum Code   2013]]=7,Table2[[#This Row],[ Rural-Urban Continuum Code   2013]]=8,Table2[[#This Row],[ Rural-Urban Continuum Code   2013]]=9),1,0)</f>
        <v>1</v>
      </c>
      <c r="I2099">
        <v>0.24</v>
      </c>
      <c r="J2099">
        <v>0.08</v>
      </c>
      <c r="K2099" s="17">
        <f>Table1[[#This Row],[Median Income 2018]]</f>
        <v>46314</v>
      </c>
      <c r="L2099">
        <f>(Table1[[#This Row],[Hospital Beds 2018]]/Table1[[#This Row],[Population Estimate 2018]])*1000</f>
        <v>0</v>
      </c>
      <c r="M2099" s="1">
        <v>0.8</v>
      </c>
      <c r="N2099">
        <f>Table1[[#This Row],[Population Estimate 2018]]</f>
        <v>13790</v>
      </c>
      <c r="O2099" t="str" cm="1">
        <f t="array" ref="O2099">_xlfn.IFS(Table2[[#This Row],[ Rural-Urban Continuum Code   2014]]=1,"Urban",Table2[[#This Row],[ Rural-Urban Continuum Code   2015]]=1, "Suburban",Table2[[#This Row],[ Rural-Urban Continuum Code   2016]]=1,"Rural")</f>
        <v>Rural</v>
      </c>
    </row>
    <row r="2100" spans="1:15" x14ac:dyDescent="0.3">
      <c r="A2100">
        <v>2104</v>
      </c>
      <c r="B2100" t="s">
        <v>592</v>
      </c>
      <c r="C2100" t="s">
        <v>72</v>
      </c>
      <c r="D2100" t="s">
        <v>21</v>
      </c>
      <c r="E2100">
        <v>2</v>
      </c>
      <c r="F2100">
        <f>IF(OR(Table2[[#This Row],[ Rural-Urban Continuum Code   2013]]=1,Table2[[#This Row],[ Rural-Urban Continuum Code   2013]]=2,Table2[[#This Row],[ Rural-Urban Continuum Code   2013]]=3),1,0)</f>
        <v>1</v>
      </c>
      <c r="G2100">
        <f>IF(OR(Table2[[#This Row],[ Rural-Urban Continuum Code   2013]]=4,Table2[[#This Row],[ Rural-Urban Continuum Code   2013]]=5,Table2[[#This Row],[ Rural-Urban Continuum Code   2013]]=6),1,0)</f>
        <v>0</v>
      </c>
      <c r="H2100">
        <f>IF(OR(Table2[[#This Row],[ Rural-Urban Continuum Code   2013]]=7,Table2[[#This Row],[ Rural-Urban Continuum Code   2013]]=8,Table2[[#This Row],[ Rural-Urban Continuum Code   2013]]=9),1,0)</f>
        <v>0</v>
      </c>
      <c r="I2100">
        <v>0.18</v>
      </c>
      <c r="J2100">
        <v>0.08</v>
      </c>
      <c r="K2100" s="17">
        <f>Table1[[#This Row],[Median Income 2018]]</f>
        <v>51071</v>
      </c>
      <c r="L2100">
        <f>(Table1[[#This Row],[Hospital Beds 2018]]/Table1[[#This Row],[Population Estimate 2018]])*1000</f>
        <v>4.532894007675675</v>
      </c>
      <c r="M2100" s="1">
        <v>0.83</v>
      </c>
      <c r="N2100">
        <f>Table1[[#This Row],[Population Estimate 2018]]</f>
        <v>532331</v>
      </c>
      <c r="O2100" t="str" cm="1">
        <f t="array" ref="O2100">_xlfn.IFS(Table2[[#This Row],[ Rural-Urban Continuum Code   2014]]=1,"Urban",Table2[[#This Row],[ Rural-Urban Continuum Code   2015]]=1, "Suburban",Table2[[#This Row],[ Rural-Urban Continuum Code   2016]]=1,"Rural")</f>
        <v>Urban</v>
      </c>
    </row>
    <row r="2101" spans="1:15" x14ac:dyDescent="0.3">
      <c r="A2101">
        <v>2105</v>
      </c>
      <c r="B2101" t="s">
        <v>592</v>
      </c>
      <c r="C2101" t="s">
        <v>73</v>
      </c>
      <c r="D2101" t="s">
        <v>21</v>
      </c>
      <c r="E2101">
        <v>6</v>
      </c>
      <c r="F2101">
        <f>IF(OR(Table2[[#This Row],[ Rural-Urban Continuum Code   2013]]=1,Table2[[#This Row],[ Rural-Urban Continuum Code   2013]]=2,Table2[[#This Row],[ Rural-Urban Continuum Code   2013]]=3),1,0)</f>
        <v>0</v>
      </c>
      <c r="G2101">
        <f>IF(OR(Table2[[#This Row],[ Rural-Urban Continuum Code   2013]]=4,Table2[[#This Row],[ Rural-Urban Continuum Code   2013]]=5,Table2[[#This Row],[ Rural-Urban Continuum Code   2013]]=6),1,0)</f>
        <v>1</v>
      </c>
      <c r="H2101">
        <f>IF(OR(Table2[[#This Row],[ Rural-Urban Continuum Code   2013]]=7,Table2[[#This Row],[ Rural-Urban Continuum Code   2013]]=8,Table2[[#This Row],[ Rural-Urban Continuum Code   2013]]=9),1,0)</f>
        <v>0</v>
      </c>
      <c r="I2101">
        <v>0.21</v>
      </c>
      <c r="J2101">
        <v>7.0000000000000007E-2</v>
      </c>
      <c r="K2101" s="17">
        <f>Table1[[#This Row],[Median Income 2018]]</f>
        <v>40557</v>
      </c>
      <c r="L2101">
        <f>(Table1[[#This Row],[Hospital Beds 2018]]/Table1[[#This Row],[Population Estimate 2018]])*1000</f>
        <v>0</v>
      </c>
      <c r="M2101" s="1">
        <v>0.82</v>
      </c>
      <c r="N2101">
        <f>Table1[[#This Row],[Population Estimate 2018]]</f>
        <v>14604</v>
      </c>
      <c r="O2101" t="str" cm="1">
        <f t="array" ref="O210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02" spans="1:15" x14ac:dyDescent="0.3">
      <c r="A2102">
        <v>2106</v>
      </c>
      <c r="B2102" t="s">
        <v>592</v>
      </c>
      <c r="C2102" t="s">
        <v>1351</v>
      </c>
      <c r="D2102" t="s">
        <v>21</v>
      </c>
      <c r="E2102">
        <v>1</v>
      </c>
      <c r="F2102">
        <f>IF(OR(Table2[[#This Row],[ Rural-Urban Continuum Code   2013]]=1,Table2[[#This Row],[ Rural-Urban Continuum Code   2013]]=2,Table2[[#This Row],[ Rural-Urban Continuum Code   2013]]=3),1,0)</f>
        <v>1</v>
      </c>
      <c r="G2102">
        <f>IF(OR(Table2[[#This Row],[ Rural-Urban Continuum Code   2013]]=4,Table2[[#This Row],[ Rural-Urban Continuum Code   2013]]=5,Table2[[#This Row],[ Rural-Urban Continuum Code   2013]]=6),1,0)</f>
        <v>0</v>
      </c>
      <c r="H2102">
        <f>IF(OR(Table2[[#This Row],[ Rural-Urban Continuum Code   2013]]=7,Table2[[#This Row],[ Rural-Urban Continuum Code   2013]]=8,Table2[[#This Row],[ Rural-Urban Continuum Code   2013]]=9),1,0)</f>
        <v>0</v>
      </c>
      <c r="I2102">
        <v>0.17</v>
      </c>
      <c r="J2102">
        <v>7.0000000000000007E-2</v>
      </c>
      <c r="K2102" s="17">
        <f>Table1[[#This Row],[Median Income 2018]]</f>
        <v>60452</v>
      </c>
      <c r="L2102">
        <f>(Table1[[#This Row],[Hospital Beds 2018]]/Table1[[#This Row],[Population Estimate 2018]])*1000</f>
        <v>0.62656641604010022</v>
      </c>
      <c r="M2102" s="1">
        <v>0.85</v>
      </c>
      <c r="N2102">
        <f>Table1[[#This Row],[Population Estimate 2018]]</f>
        <v>35112</v>
      </c>
      <c r="O2102" t="str" cm="1">
        <f t="array" ref="O2102">_xlfn.IFS(Table2[[#This Row],[ Rural-Urban Continuum Code   2014]]=1,"Urban",Table2[[#This Row],[ Rural-Urban Continuum Code   2015]]=1, "Suburban",Table2[[#This Row],[ Rural-Urban Continuum Code   2016]]=1,"Rural")</f>
        <v>Urban</v>
      </c>
    </row>
    <row r="2103" spans="1:15" x14ac:dyDescent="0.3">
      <c r="A2103">
        <v>2107</v>
      </c>
      <c r="B2103" t="s">
        <v>592</v>
      </c>
      <c r="C2103" t="s">
        <v>1352</v>
      </c>
      <c r="D2103" t="s">
        <v>21</v>
      </c>
      <c r="E2103">
        <v>4</v>
      </c>
      <c r="F2103">
        <f>IF(OR(Table2[[#This Row],[ Rural-Urban Continuum Code   2013]]=1,Table2[[#This Row],[ Rural-Urban Continuum Code   2013]]=2,Table2[[#This Row],[ Rural-Urban Continuum Code   2013]]=3),1,0)</f>
        <v>0</v>
      </c>
      <c r="G2103">
        <f>IF(OR(Table2[[#This Row],[ Rural-Urban Continuum Code   2013]]=4,Table2[[#This Row],[ Rural-Urban Continuum Code   2013]]=5,Table2[[#This Row],[ Rural-Urban Continuum Code   2013]]=6),1,0)</f>
        <v>1</v>
      </c>
      <c r="H2103">
        <f>IF(OR(Table2[[#This Row],[ Rural-Urban Continuum Code   2013]]=7,Table2[[#This Row],[ Rural-Urban Continuum Code   2013]]=8,Table2[[#This Row],[ Rural-Urban Continuum Code   2013]]=9),1,0)</f>
        <v>0</v>
      </c>
      <c r="I2103">
        <v>0.18</v>
      </c>
      <c r="J2103">
        <v>7.0000000000000007E-2</v>
      </c>
      <c r="K2103" s="17">
        <f>Table1[[#This Row],[Median Income 2018]]</f>
        <v>49586</v>
      </c>
      <c r="L2103">
        <f>(Table1[[#This Row],[Hospital Beds 2018]]/Table1[[#This Row],[Population Estimate 2018]])*1000</f>
        <v>3.7246324681201628</v>
      </c>
      <c r="M2103" s="1">
        <v>0.86</v>
      </c>
      <c r="N2103">
        <f>Table1[[#This Row],[Population Estimate 2018]]</f>
        <v>86183</v>
      </c>
      <c r="O2103" t="str" cm="1">
        <f t="array" ref="O210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04" spans="1:15" x14ac:dyDescent="0.3">
      <c r="A2104">
        <v>2108</v>
      </c>
      <c r="B2104" t="s">
        <v>592</v>
      </c>
      <c r="C2104" t="s">
        <v>591</v>
      </c>
      <c r="D2104" t="s">
        <v>21</v>
      </c>
      <c r="E2104">
        <v>7</v>
      </c>
      <c r="F2104">
        <f>IF(OR(Table2[[#This Row],[ Rural-Urban Continuum Code   2013]]=1,Table2[[#This Row],[ Rural-Urban Continuum Code   2013]]=2,Table2[[#This Row],[ Rural-Urban Continuum Code   2013]]=3),1,0)</f>
        <v>0</v>
      </c>
      <c r="G2104">
        <f>IF(OR(Table2[[#This Row],[ Rural-Urban Continuum Code   2013]]=4,Table2[[#This Row],[ Rural-Urban Continuum Code   2013]]=5,Table2[[#This Row],[ Rural-Urban Continuum Code   2013]]=6),1,0)</f>
        <v>0</v>
      </c>
      <c r="H2104">
        <f>IF(OR(Table2[[#This Row],[ Rural-Urban Continuum Code   2013]]=7,Table2[[#This Row],[ Rural-Urban Continuum Code   2013]]=8,Table2[[#This Row],[ Rural-Urban Continuum Code   2013]]=9),1,0)</f>
        <v>1</v>
      </c>
      <c r="I2104">
        <v>0.28000000000000003</v>
      </c>
      <c r="J2104">
        <v>0.1</v>
      </c>
      <c r="K2104" s="17">
        <f>Table1[[#This Row],[Median Income 2018]]</f>
        <v>48792</v>
      </c>
      <c r="L2104">
        <f>(Table1[[#This Row],[Hospital Beds 2018]]/Table1[[#This Row],[Population Estimate 2018]])*1000</f>
        <v>0</v>
      </c>
      <c r="M2104" s="1">
        <v>0.64</v>
      </c>
      <c r="N2104">
        <f>Table1[[#This Row],[Population Estimate 2018]]</f>
        <v>14354</v>
      </c>
      <c r="O2104" t="str" cm="1">
        <f t="array" ref="O2104">_xlfn.IFS(Table2[[#This Row],[ Rural-Urban Continuum Code   2014]]=1,"Urban",Table2[[#This Row],[ Rural-Urban Continuum Code   2015]]=1, "Suburban",Table2[[#This Row],[ Rural-Urban Continuum Code   2016]]=1,"Rural")</f>
        <v>Rural</v>
      </c>
    </row>
    <row r="2105" spans="1:15" x14ac:dyDescent="0.3">
      <c r="A2105">
        <v>2109</v>
      </c>
      <c r="B2105" t="s">
        <v>592</v>
      </c>
      <c r="C2105" t="s">
        <v>700</v>
      </c>
      <c r="D2105" t="s">
        <v>21</v>
      </c>
      <c r="E2105">
        <v>4</v>
      </c>
      <c r="F2105">
        <f>IF(OR(Table2[[#This Row],[ Rural-Urban Continuum Code   2013]]=1,Table2[[#This Row],[ Rural-Urban Continuum Code   2013]]=2,Table2[[#This Row],[ Rural-Urban Continuum Code   2013]]=3),1,0)</f>
        <v>0</v>
      </c>
      <c r="G2105">
        <f>IF(OR(Table2[[#This Row],[ Rural-Urban Continuum Code   2013]]=4,Table2[[#This Row],[ Rural-Urban Continuum Code   2013]]=5,Table2[[#This Row],[ Rural-Urban Continuum Code   2013]]=6),1,0)</f>
        <v>1</v>
      </c>
      <c r="H2105">
        <f>IF(OR(Table2[[#This Row],[ Rural-Urban Continuum Code   2013]]=7,Table2[[#This Row],[ Rural-Urban Continuum Code   2013]]=8,Table2[[#This Row],[ Rural-Urban Continuum Code   2013]]=9),1,0)</f>
        <v>0</v>
      </c>
      <c r="I2105">
        <v>0.25</v>
      </c>
      <c r="J2105">
        <v>0.09</v>
      </c>
      <c r="K2105" s="17">
        <f>Table1[[#This Row],[Median Income 2018]]</f>
        <v>58345</v>
      </c>
      <c r="L2105">
        <f>(Table1[[#This Row],[Hospital Beds 2018]]/Table1[[#This Row],[Population Estimate 2018]])*1000</f>
        <v>0.61321101817557455</v>
      </c>
      <c r="M2105" s="1">
        <v>0.78</v>
      </c>
      <c r="N2105">
        <f>Table1[[#This Row],[Population Estimate 2018]]</f>
        <v>40769</v>
      </c>
      <c r="O2105" t="str" cm="1">
        <f t="array" ref="O210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06" spans="1:15" x14ac:dyDescent="0.3">
      <c r="A2106">
        <v>2110</v>
      </c>
      <c r="B2106" t="s">
        <v>592</v>
      </c>
      <c r="C2106" t="s">
        <v>444</v>
      </c>
      <c r="D2106" t="s">
        <v>21</v>
      </c>
      <c r="E2106">
        <v>6</v>
      </c>
      <c r="F2106">
        <f>IF(OR(Table2[[#This Row],[ Rural-Urban Continuum Code   2013]]=1,Table2[[#This Row],[ Rural-Urban Continuum Code   2013]]=2,Table2[[#This Row],[ Rural-Urban Continuum Code   2013]]=3),1,0)</f>
        <v>0</v>
      </c>
      <c r="G2106">
        <f>IF(OR(Table2[[#This Row],[ Rural-Urban Continuum Code   2013]]=4,Table2[[#This Row],[ Rural-Urban Continuum Code   2013]]=5,Table2[[#This Row],[ Rural-Urban Continuum Code   2013]]=6),1,0)</f>
        <v>1</v>
      </c>
      <c r="H2106">
        <f>IF(OR(Table2[[#This Row],[ Rural-Urban Continuum Code   2013]]=7,Table2[[#This Row],[ Rural-Urban Continuum Code   2013]]=8,Table2[[#This Row],[ Rural-Urban Continuum Code   2013]]=9),1,0)</f>
        <v>0</v>
      </c>
      <c r="I2106">
        <v>0.19</v>
      </c>
      <c r="J2106">
        <v>7.0000000000000007E-2</v>
      </c>
      <c r="K2106" s="17">
        <f>Table1[[#This Row],[Median Income 2018]]</f>
        <v>53876</v>
      </c>
      <c r="L2106">
        <f>(Table1[[#This Row],[Hospital Beds 2018]]/Table1[[#This Row],[Population Estimate 2018]])*1000</f>
        <v>1.3326226012793176</v>
      </c>
      <c r="M2106" s="1">
        <v>0.84</v>
      </c>
      <c r="N2106">
        <f>Table1[[#This Row],[Population Estimate 2018]]</f>
        <v>18760</v>
      </c>
      <c r="O2106" t="str" cm="1">
        <f t="array" ref="O210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07" spans="1:15" x14ac:dyDescent="0.3">
      <c r="A2107">
        <v>2111</v>
      </c>
      <c r="B2107" t="s">
        <v>592</v>
      </c>
      <c r="C2107" t="s">
        <v>74</v>
      </c>
      <c r="D2107" t="s">
        <v>21</v>
      </c>
      <c r="E2107">
        <v>1</v>
      </c>
      <c r="F2107">
        <f>IF(OR(Table2[[#This Row],[ Rural-Urban Continuum Code   2013]]=1,Table2[[#This Row],[ Rural-Urban Continuum Code   2013]]=2,Table2[[#This Row],[ Rural-Urban Continuum Code   2013]]=3),1,0)</f>
        <v>1</v>
      </c>
      <c r="G2107">
        <f>IF(OR(Table2[[#This Row],[ Rural-Urban Continuum Code   2013]]=4,Table2[[#This Row],[ Rural-Urban Continuum Code   2013]]=5,Table2[[#This Row],[ Rural-Urban Continuum Code   2013]]=6),1,0)</f>
        <v>0</v>
      </c>
      <c r="H2107">
        <f>IF(OR(Table2[[#This Row],[ Rural-Urban Continuum Code   2013]]=7,Table2[[#This Row],[ Rural-Urban Continuum Code   2013]]=8,Table2[[#This Row],[ Rural-Urban Continuum Code   2013]]=9),1,0)</f>
        <v>0</v>
      </c>
      <c r="I2107">
        <v>0.16</v>
      </c>
      <c r="J2107">
        <v>7.0000000000000007E-2</v>
      </c>
      <c r="K2107" s="17">
        <f>Table1[[#This Row],[Median Income 2018]]</f>
        <v>51534</v>
      </c>
      <c r="L2107">
        <f>(Table1[[#This Row],[Hospital Beds 2018]]/Table1[[#This Row],[Population Estimate 2018]])*1000</f>
        <v>0</v>
      </c>
      <c r="M2107" s="1">
        <v>0.87</v>
      </c>
      <c r="N2107">
        <f>Table1[[#This Row],[Population Estimate 2018]]</f>
        <v>36033</v>
      </c>
      <c r="O2107" t="str" cm="1">
        <f t="array" ref="O2107">_xlfn.IFS(Table2[[#This Row],[ Rural-Urban Continuum Code   2014]]=1,"Urban",Table2[[#This Row],[ Rural-Urban Continuum Code   2015]]=1, "Suburban",Table2[[#This Row],[ Rural-Urban Continuum Code   2016]]=1,"Rural")</f>
        <v>Urban</v>
      </c>
    </row>
    <row r="2108" spans="1:15" x14ac:dyDescent="0.3">
      <c r="A2108">
        <v>2112</v>
      </c>
      <c r="B2108" t="s">
        <v>592</v>
      </c>
      <c r="C2108" t="s">
        <v>1353</v>
      </c>
      <c r="D2108" t="s">
        <v>21</v>
      </c>
      <c r="E2108">
        <v>1</v>
      </c>
      <c r="F2108">
        <f>IF(OR(Table2[[#This Row],[ Rural-Urban Continuum Code   2013]]=1,Table2[[#This Row],[ Rural-Urban Continuum Code   2013]]=2,Table2[[#This Row],[ Rural-Urban Continuum Code   2013]]=3),1,0)</f>
        <v>1</v>
      </c>
      <c r="G2108">
        <f>IF(OR(Table2[[#This Row],[ Rural-Urban Continuum Code   2013]]=4,Table2[[#This Row],[ Rural-Urban Continuum Code   2013]]=5,Table2[[#This Row],[ Rural-Urban Continuum Code   2013]]=6),1,0)</f>
        <v>0</v>
      </c>
      <c r="H2108">
        <f>IF(OR(Table2[[#This Row],[ Rural-Urban Continuum Code   2013]]=7,Table2[[#This Row],[ Rural-Urban Continuum Code   2013]]=8,Table2[[#This Row],[ Rural-Urban Continuum Code   2013]]=9),1,0)</f>
        <v>0</v>
      </c>
      <c r="I2108">
        <v>0.16</v>
      </c>
      <c r="J2108">
        <v>7.0000000000000007E-2</v>
      </c>
      <c r="K2108" s="17">
        <f>Table1[[#This Row],[Median Income 2018]]</f>
        <v>58742</v>
      </c>
      <c r="L2108">
        <f>(Table1[[#This Row],[Hospital Beds 2018]]/Table1[[#This Row],[Population Estimate 2018]])*1000</f>
        <v>0.96408773198361053</v>
      </c>
      <c r="M2108" s="1">
        <v>0.8</v>
      </c>
      <c r="N2108">
        <f>Table1[[#This Row],[Population Estimate 2018]]</f>
        <v>58086</v>
      </c>
      <c r="O2108" t="str" cm="1">
        <f t="array" ref="O2108">_xlfn.IFS(Table2[[#This Row],[ Rural-Urban Continuum Code   2014]]=1,"Urban",Table2[[#This Row],[ Rural-Urban Continuum Code   2015]]=1, "Suburban",Table2[[#This Row],[ Rural-Urban Continuum Code   2016]]=1,"Rural")</f>
        <v>Urban</v>
      </c>
    </row>
    <row r="2109" spans="1:15" x14ac:dyDescent="0.3">
      <c r="A2109">
        <v>2113</v>
      </c>
      <c r="B2109" t="s">
        <v>592</v>
      </c>
      <c r="C2109" t="s">
        <v>76</v>
      </c>
      <c r="D2109" t="s">
        <v>21</v>
      </c>
      <c r="E2109">
        <v>7</v>
      </c>
      <c r="F2109">
        <f>IF(OR(Table2[[#This Row],[ Rural-Urban Continuum Code   2013]]=1,Table2[[#This Row],[ Rural-Urban Continuum Code   2013]]=2,Table2[[#This Row],[ Rural-Urban Continuum Code   2013]]=3),1,0)</f>
        <v>0</v>
      </c>
      <c r="G2109">
        <f>IF(OR(Table2[[#This Row],[ Rural-Urban Continuum Code   2013]]=4,Table2[[#This Row],[ Rural-Urban Continuum Code   2013]]=5,Table2[[#This Row],[ Rural-Urban Continuum Code   2013]]=6),1,0)</f>
        <v>0</v>
      </c>
      <c r="H2109">
        <f>IF(OR(Table2[[#This Row],[ Rural-Urban Continuum Code   2013]]=7,Table2[[#This Row],[ Rural-Urban Continuum Code   2013]]=8,Table2[[#This Row],[ Rural-Urban Continuum Code   2013]]=9),1,0)</f>
        <v>1</v>
      </c>
      <c r="I2109">
        <v>0.18</v>
      </c>
      <c r="J2109">
        <v>7.0000000000000007E-2</v>
      </c>
      <c r="K2109" s="17">
        <f>Table1[[#This Row],[Median Income 2018]]</f>
        <v>45163</v>
      </c>
      <c r="L2109">
        <f>(Table1[[#This Row],[Hospital Beds 2018]]/Table1[[#This Row],[Population Estimate 2018]])*1000</f>
        <v>0.89072576335197917</v>
      </c>
      <c r="M2109" s="1">
        <v>0.86</v>
      </c>
      <c r="N2109">
        <f>Table1[[#This Row],[Population Estimate 2018]]</f>
        <v>28067</v>
      </c>
      <c r="O2109" t="str" cm="1">
        <f t="array" ref="O2109">_xlfn.IFS(Table2[[#This Row],[ Rural-Urban Continuum Code   2014]]=1,"Urban",Table2[[#This Row],[ Rural-Urban Continuum Code   2015]]=1, "Suburban",Table2[[#This Row],[ Rural-Urban Continuum Code   2016]]=1,"Rural")</f>
        <v>Rural</v>
      </c>
    </row>
    <row r="2110" spans="1:15" x14ac:dyDescent="0.3">
      <c r="A2110">
        <v>2114</v>
      </c>
      <c r="B2110" t="s">
        <v>592</v>
      </c>
      <c r="C2110" t="s">
        <v>1354</v>
      </c>
      <c r="D2110" t="s">
        <v>21</v>
      </c>
      <c r="E2110">
        <v>2</v>
      </c>
      <c r="F2110">
        <f>IF(OR(Table2[[#This Row],[ Rural-Urban Continuum Code   2013]]=1,Table2[[#This Row],[ Rural-Urban Continuum Code   2013]]=2,Table2[[#This Row],[ Rural-Urban Continuum Code   2013]]=3),1,0)</f>
        <v>1</v>
      </c>
      <c r="G2110">
        <f>IF(OR(Table2[[#This Row],[ Rural-Urban Continuum Code   2013]]=4,Table2[[#This Row],[ Rural-Urban Continuum Code   2013]]=5,Table2[[#This Row],[ Rural-Urban Continuum Code   2013]]=6),1,0)</f>
        <v>0</v>
      </c>
      <c r="H2110">
        <f>IF(OR(Table2[[#This Row],[ Rural-Urban Continuum Code   2013]]=7,Table2[[#This Row],[ Rural-Urban Continuum Code   2013]]=8,Table2[[#This Row],[ Rural-Urban Continuum Code   2013]]=9),1,0)</f>
        <v>0</v>
      </c>
      <c r="I2110">
        <v>0.16</v>
      </c>
      <c r="J2110">
        <v>0.06</v>
      </c>
      <c r="K2110" s="17">
        <f>Table1[[#This Row],[Median Income 2018]]</f>
        <v>63689</v>
      </c>
      <c r="L2110">
        <f>(Table1[[#This Row],[Hospital Beds 2018]]/Table1[[#This Row],[Population Estimate 2018]])*1000</f>
        <v>0.82859194608628406</v>
      </c>
      <c r="M2110" s="1">
        <v>0.82</v>
      </c>
      <c r="N2110">
        <f>Table1[[#This Row],[Population Estimate 2018]]</f>
        <v>162927</v>
      </c>
      <c r="O2110" t="str" cm="1">
        <f t="array" ref="O2110">_xlfn.IFS(Table2[[#This Row],[ Rural-Urban Continuum Code   2014]]=1,"Urban",Table2[[#This Row],[ Rural-Urban Continuum Code   2015]]=1, "Suburban",Table2[[#This Row],[ Rural-Urban Continuum Code   2016]]=1,"Rural")</f>
        <v>Urban</v>
      </c>
    </row>
    <row r="2111" spans="1:15" x14ac:dyDescent="0.3">
      <c r="A2111">
        <v>2115</v>
      </c>
      <c r="B2111" t="s">
        <v>592</v>
      </c>
      <c r="C2111" t="s">
        <v>1355</v>
      </c>
      <c r="D2111" t="s">
        <v>21</v>
      </c>
      <c r="E2111">
        <v>6</v>
      </c>
      <c r="F2111">
        <f>IF(OR(Table2[[#This Row],[ Rural-Urban Continuum Code   2013]]=1,Table2[[#This Row],[ Rural-Urban Continuum Code   2013]]=2,Table2[[#This Row],[ Rural-Urban Continuum Code   2013]]=3),1,0)</f>
        <v>0</v>
      </c>
      <c r="G2111">
        <f>IF(OR(Table2[[#This Row],[ Rural-Urban Continuum Code   2013]]=4,Table2[[#This Row],[ Rural-Urban Continuum Code   2013]]=5,Table2[[#This Row],[ Rural-Urban Continuum Code   2013]]=6),1,0)</f>
        <v>1</v>
      </c>
      <c r="H2111">
        <f>IF(OR(Table2[[#This Row],[ Rural-Urban Continuum Code   2013]]=7,Table2[[#This Row],[ Rural-Urban Continuum Code   2013]]=8,Table2[[#This Row],[ Rural-Urban Continuum Code   2013]]=9),1,0)</f>
        <v>0</v>
      </c>
      <c r="I2111">
        <v>0.19</v>
      </c>
      <c r="J2111">
        <v>7.0000000000000007E-2</v>
      </c>
      <c r="K2111" s="17">
        <f>Table1[[#This Row],[Median Income 2018]]</f>
        <v>53904</v>
      </c>
      <c r="L2111">
        <f>(Table1[[#This Row],[Hospital Beds 2018]]/Table1[[#This Row],[Population Estimate 2018]])*1000</f>
        <v>0</v>
      </c>
      <c r="M2111" s="1">
        <v>0.83</v>
      </c>
      <c r="N2111">
        <f>Table1[[#This Row],[Population Estimate 2018]]</f>
        <v>40997</v>
      </c>
      <c r="O2111" t="str" cm="1">
        <f t="array" ref="O211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12" spans="1:15" x14ac:dyDescent="0.3">
      <c r="A2112">
        <v>2116</v>
      </c>
      <c r="B2112" t="s">
        <v>592</v>
      </c>
      <c r="C2112" t="s">
        <v>359</v>
      </c>
      <c r="D2112" t="s">
        <v>21</v>
      </c>
      <c r="E2112">
        <v>6</v>
      </c>
      <c r="F2112">
        <f>IF(OR(Table2[[#This Row],[ Rural-Urban Continuum Code   2013]]=1,Table2[[#This Row],[ Rural-Urban Continuum Code   2013]]=2,Table2[[#This Row],[ Rural-Urban Continuum Code   2013]]=3),1,0)</f>
        <v>0</v>
      </c>
      <c r="G2112">
        <f>IF(OR(Table2[[#This Row],[ Rural-Urban Continuum Code   2013]]=4,Table2[[#This Row],[ Rural-Urban Continuum Code   2013]]=5,Table2[[#This Row],[ Rural-Urban Continuum Code   2013]]=6),1,0)</f>
        <v>1</v>
      </c>
      <c r="H2112">
        <f>IF(OR(Table2[[#This Row],[ Rural-Urban Continuum Code   2013]]=7,Table2[[#This Row],[ Rural-Urban Continuum Code   2013]]=8,Table2[[#This Row],[ Rural-Urban Continuum Code   2013]]=9),1,0)</f>
        <v>0</v>
      </c>
      <c r="I2112">
        <v>0.17</v>
      </c>
      <c r="J2112">
        <v>0.05</v>
      </c>
      <c r="K2112" s="17">
        <f>Table1[[#This Row],[Median Income 2018]]</f>
        <v>64304</v>
      </c>
      <c r="L2112">
        <f>(Table1[[#This Row],[Hospital Beds 2018]]/Table1[[#This Row],[Population Estimate 2018]])*1000</f>
        <v>0</v>
      </c>
      <c r="M2112" s="1">
        <v>0.84</v>
      </c>
      <c r="N2112">
        <f>Table1[[#This Row],[Population Estimate 2018]]</f>
        <v>33780</v>
      </c>
      <c r="O2112" t="str" cm="1">
        <f t="array" ref="O211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13" spans="1:15" x14ac:dyDescent="0.3">
      <c r="A2113">
        <v>2117</v>
      </c>
      <c r="B2113" t="s">
        <v>592</v>
      </c>
      <c r="C2113" t="s">
        <v>557</v>
      </c>
      <c r="D2113" t="s">
        <v>21</v>
      </c>
      <c r="E2113">
        <v>3</v>
      </c>
      <c r="F2113">
        <f>IF(OR(Table2[[#This Row],[ Rural-Urban Continuum Code   2013]]=1,Table2[[#This Row],[ Rural-Urban Continuum Code   2013]]=2,Table2[[#This Row],[ Rural-Urban Continuum Code   2013]]=3),1,0)</f>
        <v>1</v>
      </c>
      <c r="G2113">
        <f>IF(OR(Table2[[#This Row],[ Rural-Urban Continuum Code   2013]]=4,Table2[[#This Row],[ Rural-Urban Continuum Code   2013]]=5,Table2[[#This Row],[ Rural-Urban Continuum Code   2013]]=6),1,0)</f>
        <v>0</v>
      </c>
      <c r="H2113">
        <f>IF(OR(Table2[[#This Row],[ Rural-Urban Continuum Code   2013]]=7,Table2[[#This Row],[ Rural-Urban Continuum Code   2013]]=8,Table2[[#This Row],[ Rural-Urban Continuum Code   2013]]=9),1,0)</f>
        <v>0</v>
      </c>
      <c r="I2113">
        <v>0.19</v>
      </c>
      <c r="J2113">
        <v>0.08</v>
      </c>
      <c r="K2113" s="17">
        <f>Table1[[#This Row],[Median Income 2018]]</f>
        <v>49668</v>
      </c>
      <c r="L2113">
        <f>(Table1[[#This Row],[Hospital Beds 2018]]/Table1[[#This Row],[Population Estimate 2018]])*1000</f>
        <v>2.2626115822591437</v>
      </c>
      <c r="M2113" s="1">
        <v>0.79</v>
      </c>
      <c r="N2113">
        <f>Table1[[#This Row],[Population Estimate 2018]]</f>
        <v>121099</v>
      </c>
      <c r="O2113" t="str" cm="1">
        <f t="array" ref="O2113">_xlfn.IFS(Table2[[#This Row],[ Rural-Urban Continuum Code   2014]]=1,"Urban",Table2[[#This Row],[ Rural-Urban Continuum Code   2015]]=1, "Suburban",Table2[[#This Row],[ Rural-Urban Continuum Code   2016]]=1,"Rural")</f>
        <v>Urban</v>
      </c>
    </row>
    <row r="2114" spans="1:15" x14ac:dyDescent="0.3">
      <c r="A2114">
        <v>2118</v>
      </c>
      <c r="B2114" t="s">
        <v>592</v>
      </c>
      <c r="C2114" t="s">
        <v>1356</v>
      </c>
      <c r="D2114" t="s">
        <v>21</v>
      </c>
      <c r="E2114">
        <v>4</v>
      </c>
      <c r="F2114">
        <f>IF(OR(Table2[[#This Row],[ Rural-Urban Continuum Code   2013]]=1,Table2[[#This Row],[ Rural-Urban Continuum Code   2013]]=2,Table2[[#This Row],[ Rural-Urban Continuum Code   2013]]=3),1,0)</f>
        <v>0</v>
      </c>
      <c r="G2114">
        <f>IF(OR(Table2[[#This Row],[ Rural-Urban Continuum Code   2013]]=4,Table2[[#This Row],[ Rural-Urban Continuum Code   2013]]=5,Table2[[#This Row],[ Rural-Urban Continuum Code   2013]]=6),1,0)</f>
        <v>1</v>
      </c>
      <c r="H2114">
        <f>IF(OR(Table2[[#This Row],[ Rural-Urban Continuum Code   2013]]=7,Table2[[#This Row],[ Rural-Urban Continuum Code   2013]]=8,Table2[[#This Row],[ Rural-Urban Continuum Code   2013]]=9),1,0)</f>
        <v>0</v>
      </c>
      <c r="I2114">
        <v>0.17</v>
      </c>
      <c r="J2114">
        <v>0.08</v>
      </c>
      <c r="K2114" s="17">
        <f>Table1[[#This Row],[Median Income 2018]]</f>
        <v>49385</v>
      </c>
      <c r="L2114">
        <f>(Table1[[#This Row],[Hospital Beds 2018]]/Table1[[#This Row],[Population Estimate 2018]])*1000</f>
        <v>6.9022890642263848</v>
      </c>
      <c r="M2114" s="1">
        <v>0.8</v>
      </c>
      <c r="N2114">
        <f>Table1[[#This Row],[Population Estimate 2018]]</f>
        <v>76931</v>
      </c>
      <c r="O2114" t="str" cm="1">
        <f t="array" ref="O211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15" spans="1:15" x14ac:dyDescent="0.3">
      <c r="A2115">
        <v>2119</v>
      </c>
      <c r="B2115" t="s">
        <v>592</v>
      </c>
      <c r="C2115" t="s">
        <v>1357</v>
      </c>
      <c r="D2115" t="s">
        <v>58</v>
      </c>
      <c r="E2115">
        <v>4</v>
      </c>
      <c r="F2115">
        <f>IF(OR(Table2[[#This Row],[ Rural-Urban Continuum Code   2013]]=1,Table2[[#This Row],[ Rural-Urban Continuum Code   2013]]=2,Table2[[#This Row],[ Rural-Urban Continuum Code   2013]]=3),1,0)</f>
        <v>0</v>
      </c>
      <c r="G2115">
        <f>IF(OR(Table2[[#This Row],[ Rural-Urban Continuum Code   2013]]=4,Table2[[#This Row],[ Rural-Urban Continuum Code   2013]]=5,Table2[[#This Row],[ Rural-Urban Continuum Code   2013]]=6),1,0)</f>
        <v>1</v>
      </c>
      <c r="H2115">
        <f>IF(OR(Table2[[#This Row],[ Rural-Urban Continuum Code   2013]]=7,Table2[[#This Row],[ Rural-Urban Continuum Code   2013]]=8,Table2[[#This Row],[ Rural-Urban Continuum Code   2013]]=9),1,0)</f>
        <v>0</v>
      </c>
      <c r="I2115">
        <v>0.19</v>
      </c>
      <c r="J2115">
        <v>7.0000000000000007E-2</v>
      </c>
      <c r="K2115" s="17">
        <f>Table1[[#This Row],[Median Income 2018]]</f>
        <v>53978</v>
      </c>
      <c r="L2115">
        <f>(Table1[[#This Row],[Hospital Beds 2018]]/Table1[[#This Row],[Population Estimate 2018]])*1000</f>
        <v>2.1428935866256231</v>
      </c>
      <c r="M2115" s="1">
        <v>0.84</v>
      </c>
      <c r="N2115">
        <f>Table1[[#This Row],[Population Estimate 2018]]</f>
        <v>58799</v>
      </c>
      <c r="O2115" t="str" cm="1">
        <f t="array" ref="O211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16" spans="1:15" x14ac:dyDescent="0.3">
      <c r="A2116">
        <v>2120</v>
      </c>
      <c r="B2116" t="s">
        <v>592</v>
      </c>
      <c r="C2116" t="s">
        <v>1358</v>
      </c>
      <c r="D2116" t="s">
        <v>21</v>
      </c>
      <c r="E2116">
        <v>4</v>
      </c>
      <c r="F2116">
        <f>IF(OR(Table2[[#This Row],[ Rural-Urban Continuum Code   2013]]=1,Table2[[#This Row],[ Rural-Urban Continuum Code   2013]]=2,Table2[[#This Row],[ Rural-Urban Continuum Code   2013]]=3),1,0)</f>
        <v>0</v>
      </c>
      <c r="G2116">
        <f>IF(OR(Table2[[#This Row],[ Rural-Urban Continuum Code   2013]]=4,Table2[[#This Row],[ Rural-Urban Continuum Code   2013]]=5,Table2[[#This Row],[ Rural-Urban Continuum Code   2013]]=6),1,0)</f>
        <v>1</v>
      </c>
      <c r="H2116">
        <f>IF(OR(Table2[[#This Row],[ Rural-Urban Continuum Code   2013]]=7,Table2[[#This Row],[ Rural-Urban Continuum Code   2013]]=8,Table2[[#This Row],[ Rural-Urban Continuum Code   2013]]=9),1,0)</f>
        <v>0</v>
      </c>
      <c r="I2116">
        <v>0.18</v>
      </c>
      <c r="J2116">
        <v>0.06</v>
      </c>
      <c r="K2116" s="17">
        <f>Table1[[#This Row],[Median Income 2018]]</f>
        <v>41267</v>
      </c>
      <c r="L2116">
        <f>(Table1[[#This Row],[Hospital Beds 2018]]/Table1[[#This Row],[Population Estimate 2018]])*1000</f>
        <v>3.417128023098726</v>
      </c>
      <c r="M2116" s="1">
        <v>0.83</v>
      </c>
      <c r="N2116">
        <f>Table1[[#This Row],[Population Estimate 2018]]</f>
        <v>75502</v>
      </c>
      <c r="O2116" t="str" cm="1">
        <f t="array" ref="O211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17" spans="1:15" x14ac:dyDescent="0.3">
      <c r="A2117">
        <v>2121</v>
      </c>
      <c r="B2117" t="s">
        <v>592</v>
      </c>
      <c r="C2117" t="s">
        <v>1226</v>
      </c>
      <c r="D2117" t="s">
        <v>58</v>
      </c>
      <c r="E2117">
        <v>4</v>
      </c>
      <c r="F2117">
        <f>IF(OR(Table2[[#This Row],[ Rural-Urban Continuum Code   2013]]=1,Table2[[#This Row],[ Rural-Urban Continuum Code   2013]]=2,Table2[[#This Row],[ Rural-Urban Continuum Code   2013]]=3),1,0)</f>
        <v>0</v>
      </c>
      <c r="G2117">
        <f>IF(OR(Table2[[#This Row],[ Rural-Urban Continuum Code   2013]]=4,Table2[[#This Row],[ Rural-Urban Continuum Code   2013]]=5,Table2[[#This Row],[ Rural-Urban Continuum Code   2013]]=6),1,0)</f>
        <v>1</v>
      </c>
      <c r="H2117">
        <f>IF(OR(Table2[[#This Row],[ Rural-Urban Continuum Code   2013]]=7,Table2[[#This Row],[ Rural-Urban Continuum Code   2013]]=8,Table2[[#This Row],[ Rural-Urban Continuum Code   2013]]=9),1,0)</f>
        <v>0</v>
      </c>
      <c r="I2117">
        <v>0.18</v>
      </c>
      <c r="J2117">
        <v>7.0000000000000007E-2</v>
      </c>
      <c r="K2117" s="17">
        <f>Table1[[#This Row],[Median Income 2018]]</f>
        <v>52165</v>
      </c>
      <c r="L2117">
        <f>(Table1[[#This Row],[Hospital Beds 2018]]/Table1[[#This Row],[Population Estimate 2018]])*1000</f>
        <v>4.6370931222489906</v>
      </c>
      <c r="M2117" s="1">
        <v>0.81</v>
      </c>
      <c r="N2117">
        <f>Table1[[#This Row],[Population Estimate 2018]]</f>
        <v>55207</v>
      </c>
      <c r="O2117" t="str" cm="1">
        <f t="array" ref="O211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18" spans="1:15" x14ac:dyDescent="0.3">
      <c r="A2118">
        <v>2122</v>
      </c>
      <c r="B2118" t="s">
        <v>592</v>
      </c>
      <c r="C2118" t="s">
        <v>80</v>
      </c>
      <c r="D2118" t="s">
        <v>21</v>
      </c>
      <c r="E2118">
        <v>4</v>
      </c>
      <c r="F2118">
        <f>IF(OR(Table2[[#This Row],[ Rural-Urban Continuum Code   2013]]=1,Table2[[#This Row],[ Rural-Urban Continuum Code   2013]]=2,Table2[[#This Row],[ Rural-Urban Continuum Code   2013]]=3),1,0)</f>
        <v>0</v>
      </c>
      <c r="G2118">
        <f>IF(OR(Table2[[#This Row],[ Rural-Urban Continuum Code   2013]]=4,Table2[[#This Row],[ Rural-Urban Continuum Code   2013]]=5,Table2[[#This Row],[ Rural-Urban Continuum Code   2013]]=6),1,0)</f>
        <v>1</v>
      </c>
      <c r="H2118">
        <f>IF(OR(Table2[[#This Row],[ Rural-Urban Continuum Code   2013]]=7,Table2[[#This Row],[ Rural-Urban Continuum Code   2013]]=8,Table2[[#This Row],[ Rural-Urban Continuum Code   2013]]=9),1,0)</f>
        <v>0</v>
      </c>
      <c r="I2118">
        <v>0.17</v>
      </c>
      <c r="J2118">
        <v>7.0000000000000007E-2</v>
      </c>
      <c r="K2118" s="17">
        <f>Table1[[#This Row],[Median Income 2018]]</f>
        <v>63398</v>
      </c>
      <c r="L2118">
        <f>(Table1[[#This Row],[Hospital Beds 2018]]/Table1[[#This Row],[Population Estimate 2018]])*1000</f>
        <v>1.4600941863573735</v>
      </c>
      <c r="M2118" s="1">
        <v>0.86</v>
      </c>
      <c r="N2118">
        <f>Table1[[#This Row],[Population Estimate 2018]]</f>
        <v>48627</v>
      </c>
      <c r="O2118" t="str" cm="1">
        <f t="array" ref="O211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19" spans="1:15" x14ac:dyDescent="0.3">
      <c r="A2119">
        <v>2123</v>
      </c>
      <c r="B2119" t="s">
        <v>592</v>
      </c>
      <c r="C2119" t="s">
        <v>561</v>
      </c>
      <c r="D2119" t="s">
        <v>21</v>
      </c>
      <c r="E2119">
        <v>2</v>
      </c>
      <c r="F2119">
        <f>IF(OR(Table2[[#This Row],[ Rural-Urban Continuum Code   2013]]=1,Table2[[#This Row],[ Rural-Urban Continuum Code   2013]]=2,Table2[[#This Row],[ Rural-Urban Continuum Code   2013]]=3),1,0)</f>
        <v>1</v>
      </c>
      <c r="G2119">
        <f>IF(OR(Table2[[#This Row],[ Rural-Urban Continuum Code   2013]]=4,Table2[[#This Row],[ Rural-Urban Continuum Code   2013]]=5,Table2[[#This Row],[ Rural-Urban Continuum Code   2013]]=6),1,0)</f>
        <v>0</v>
      </c>
      <c r="H2119">
        <f>IF(OR(Table2[[#This Row],[ Rural-Urban Continuum Code   2013]]=7,Table2[[#This Row],[ Rural-Urban Continuum Code   2013]]=8,Table2[[#This Row],[ Rural-Urban Continuum Code   2013]]=9),1,0)</f>
        <v>0</v>
      </c>
      <c r="I2119">
        <v>0.19</v>
      </c>
      <c r="J2119">
        <v>7.0000000000000007E-2</v>
      </c>
      <c r="K2119" s="17">
        <f>Table1[[#This Row],[Median Income 2018]]</f>
        <v>52310</v>
      </c>
      <c r="L2119">
        <f>(Table1[[#This Row],[Hospital Beds 2018]]/Table1[[#This Row],[Population Estimate 2018]])*1000</f>
        <v>3.4178925328467544</v>
      </c>
      <c r="M2119" s="1">
        <v>0.82</v>
      </c>
      <c r="N2119">
        <f>Table1[[#This Row],[Population Estimate 2018]]</f>
        <v>371574</v>
      </c>
      <c r="O2119" t="str" cm="1">
        <f t="array" ref="O2119">_xlfn.IFS(Table2[[#This Row],[ Rural-Urban Continuum Code   2014]]=1,"Urban",Table2[[#This Row],[ Rural-Urban Continuum Code   2015]]=1, "Suburban",Table2[[#This Row],[ Rural-Urban Continuum Code   2016]]=1,"Rural")</f>
        <v>Urban</v>
      </c>
    </row>
    <row r="2120" spans="1:15" x14ac:dyDescent="0.3">
      <c r="A2120">
        <v>2124</v>
      </c>
      <c r="B2120" t="s">
        <v>592</v>
      </c>
      <c r="C2120" t="s">
        <v>302</v>
      </c>
      <c r="D2120" t="s">
        <v>21</v>
      </c>
      <c r="E2120">
        <v>2</v>
      </c>
      <c r="F2120">
        <f>IF(OR(Table2[[#This Row],[ Rural-Urban Continuum Code   2013]]=1,Table2[[#This Row],[ Rural-Urban Continuum Code   2013]]=2,Table2[[#This Row],[ Rural-Urban Continuum Code   2013]]=3),1,0)</f>
        <v>1</v>
      </c>
      <c r="G2120">
        <f>IF(OR(Table2[[#This Row],[ Rural-Urban Continuum Code   2013]]=4,Table2[[#This Row],[ Rural-Urban Continuum Code   2013]]=5,Table2[[#This Row],[ Rural-Urban Continuum Code   2013]]=6),1,0)</f>
        <v>0</v>
      </c>
      <c r="H2120">
        <f>IF(OR(Table2[[#This Row],[ Rural-Urban Continuum Code   2013]]=7,Table2[[#This Row],[ Rural-Urban Continuum Code   2013]]=8,Table2[[#This Row],[ Rural-Urban Continuum Code   2013]]=9),1,0)</f>
        <v>0</v>
      </c>
      <c r="I2120">
        <v>0.18</v>
      </c>
      <c r="J2120">
        <v>0.06</v>
      </c>
      <c r="K2120" s="17">
        <f>Table1[[#This Row],[Median Income 2018]]</f>
        <v>58890</v>
      </c>
      <c r="L2120">
        <f>(Table1[[#This Row],[Hospital Beds 2018]]/Table1[[#This Row],[Population Estimate 2018]])*1000</f>
        <v>3.7551806730907629</v>
      </c>
      <c r="M2120" s="1">
        <v>0.84</v>
      </c>
      <c r="N2120">
        <f>Table1[[#This Row],[Population Estimate 2018]]</f>
        <v>541918</v>
      </c>
      <c r="O2120" t="str" cm="1">
        <f t="array" ref="O2120">_xlfn.IFS(Table2[[#This Row],[ Rural-Urban Continuum Code   2014]]=1,"Urban",Table2[[#This Row],[ Rural-Urban Continuum Code   2015]]=1, "Suburban",Table2[[#This Row],[ Rural-Urban Continuum Code   2016]]=1,"Rural")</f>
        <v>Urban</v>
      </c>
    </row>
    <row r="2121" spans="1:15" x14ac:dyDescent="0.3">
      <c r="A2121">
        <v>2125</v>
      </c>
      <c r="B2121" t="s">
        <v>592</v>
      </c>
      <c r="C2121" t="s">
        <v>1359</v>
      </c>
      <c r="D2121" t="s">
        <v>21</v>
      </c>
      <c r="E2121">
        <v>2</v>
      </c>
      <c r="F2121">
        <f>IF(OR(Table2[[#This Row],[ Rural-Urban Continuum Code   2013]]=1,Table2[[#This Row],[ Rural-Urban Continuum Code   2013]]=2,Table2[[#This Row],[ Rural-Urban Continuum Code   2013]]=3),1,0)</f>
        <v>1</v>
      </c>
      <c r="G2121">
        <f>IF(OR(Table2[[#This Row],[ Rural-Urban Continuum Code   2013]]=4,Table2[[#This Row],[ Rural-Urban Continuum Code   2013]]=5,Table2[[#This Row],[ Rural-Urban Continuum Code   2013]]=6),1,0)</f>
        <v>0</v>
      </c>
      <c r="H2121">
        <f>IF(OR(Table2[[#This Row],[ Rural-Urban Continuum Code   2013]]=7,Table2[[#This Row],[ Rural-Urban Continuum Code   2013]]=8,Table2[[#This Row],[ Rural-Urban Continuum Code   2013]]=9),1,0)</f>
        <v>0</v>
      </c>
      <c r="I2121">
        <v>0.22</v>
      </c>
      <c r="J2121">
        <v>7.0000000000000007E-2</v>
      </c>
      <c r="K2121" s="17">
        <f>Table1[[#This Row],[Median Income 2018]]</f>
        <v>47424</v>
      </c>
      <c r="L2121">
        <f>(Table1[[#This Row],[Hospital Beds 2018]]/Table1[[#This Row],[Population Estimate 2018]])*1000</f>
        <v>2.5021774481817678</v>
      </c>
      <c r="M2121" s="1">
        <v>0.81</v>
      </c>
      <c r="N2121">
        <f>Table1[[#This Row],[Population Estimate 2018]]</f>
        <v>198627</v>
      </c>
      <c r="O2121" t="str" cm="1">
        <f t="array" ref="O2121">_xlfn.IFS(Table2[[#This Row],[ Rural-Urban Continuum Code   2014]]=1,"Urban",Table2[[#This Row],[ Rural-Urban Continuum Code   2015]]=1, "Suburban",Table2[[#This Row],[ Rural-Urban Continuum Code   2016]]=1,"Rural")</f>
        <v>Urban</v>
      </c>
    </row>
    <row r="2122" spans="1:15" x14ac:dyDescent="0.3">
      <c r="A2122">
        <v>2126</v>
      </c>
      <c r="B2122" t="s">
        <v>592</v>
      </c>
      <c r="C2122" t="s">
        <v>1360</v>
      </c>
      <c r="D2122" t="s">
        <v>21</v>
      </c>
      <c r="E2122">
        <v>4</v>
      </c>
      <c r="F2122">
        <f>IF(OR(Table2[[#This Row],[ Rural-Urban Continuum Code   2013]]=1,Table2[[#This Row],[ Rural-Urban Continuum Code   2013]]=2,Table2[[#This Row],[ Rural-Urban Continuum Code   2013]]=3),1,0)</f>
        <v>0</v>
      </c>
      <c r="G2122">
        <f>IF(OR(Table2[[#This Row],[ Rural-Urban Continuum Code   2013]]=4,Table2[[#This Row],[ Rural-Urban Continuum Code   2013]]=5,Table2[[#This Row],[ Rural-Urban Continuum Code   2013]]=6),1,0)</f>
        <v>1</v>
      </c>
      <c r="H2122">
        <f>IF(OR(Table2[[#This Row],[ Rural-Urban Continuum Code   2013]]=7,Table2[[#This Row],[ Rural-Urban Continuum Code   2013]]=8,Table2[[#This Row],[ Rural-Urban Continuum Code   2013]]=9),1,0)</f>
        <v>0</v>
      </c>
      <c r="I2122">
        <v>0.2</v>
      </c>
      <c r="J2122">
        <v>7.0000000000000007E-2</v>
      </c>
      <c r="K2122" s="17">
        <f>Table1[[#This Row],[Median Income 2018]]</f>
        <v>51030</v>
      </c>
      <c r="L2122">
        <f>(Table1[[#This Row],[Hospital Beds 2018]]/Table1[[#This Row],[Population Estimate 2018]])*1000</f>
        <v>1.8117514320430481</v>
      </c>
      <c r="M2122" s="1">
        <v>0.83</v>
      </c>
      <c r="N2122">
        <f>Table1[[#This Row],[Population Estimate 2018]]</f>
        <v>92176</v>
      </c>
      <c r="O2122" t="str" cm="1">
        <f t="array" ref="O212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23" spans="1:15" x14ac:dyDescent="0.3">
      <c r="A2123">
        <v>2127</v>
      </c>
      <c r="B2123" t="s">
        <v>592</v>
      </c>
      <c r="C2123" t="s">
        <v>187</v>
      </c>
      <c r="D2123" t="s">
        <v>21</v>
      </c>
      <c r="E2123">
        <v>1</v>
      </c>
      <c r="F2123">
        <f>IF(OR(Table2[[#This Row],[ Rural-Urban Continuum Code   2013]]=1,Table2[[#This Row],[ Rural-Urban Continuum Code   2013]]=2,Table2[[#This Row],[ Rural-Urban Continuum Code   2013]]=3),1,0)</f>
        <v>1</v>
      </c>
      <c r="G2123">
        <f>IF(OR(Table2[[#This Row],[ Rural-Urban Continuum Code   2013]]=4,Table2[[#This Row],[ Rural-Urban Continuum Code   2013]]=5,Table2[[#This Row],[ Rural-Urban Continuum Code   2013]]=6),1,0)</f>
        <v>0</v>
      </c>
      <c r="H2123">
        <f>IF(OR(Table2[[#This Row],[ Rural-Urban Continuum Code   2013]]=7,Table2[[#This Row],[ Rural-Urban Continuum Code   2013]]=8,Table2[[#This Row],[ Rural-Urban Continuum Code   2013]]=9),1,0)</f>
        <v>0</v>
      </c>
      <c r="I2123">
        <v>0.12</v>
      </c>
      <c r="J2123">
        <v>0.05</v>
      </c>
      <c r="K2123" s="17">
        <f>Table1[[#This Row],[Median Income 2018]]</f>
        <v>84861</v>
      </c>
      <c r="L2123">
        <f>(Table1[[#This Row],[Hospital Beds 2018]]/Table1[[#This Row],[Population Estimate 2018]])*1000</f>
        <v>1.2795020316417394</v>
      </c>
      <c r="M2123" s="1">
        <v>0.85</v>
      </c>
      <c r="N2123">
        <f>Table1[[#This Row],[Population Estimate 2018]]</f>
        <v>57835</v>
      </c>
      <c r="O2123" t="str" cm="1">
        <f t="array" ref="O2123">_xlfn.IFS(Table2[[#This Row],[ Rural-Urban Continuum Code   2014]]=1,"Urban",Table2[[#This Row],[ Rural-Urban Continuum Code   2015]]=1, "Suburban",Table2[[#This Row],[ Rural-Urban Continuum Code   2016]]=1,"Rural")</f>
        <v>Urban</v>
      </c>
    </row>
    <row r="2124" spans="1:15" x14ac:dyDescent="0.3">
      <c r="A2124">
        <v>2128</v>
      </c>
      <c r="B2124" t="s">
        <v>592</v>
      </c>
      <c r="C2124" t="s">
        <v>1361</v>
      </c>
      <c r="D2124" t="s">
        <v>21</v>
      </c>
      <c r="E2124">
        <v>6</v>
      </c>
      <c r="F2124">
        <f>IF(OR(Table2[[#This Row],[ Rural-Urban Continuum Code   2013]]=1,Table2[[#This Row],[ Rural-Urban Continuum Code   2013]]=2,Table2[[#This Row],[ Rural-Urban Continuum Code   2013]]=3),1,0)</f>
        <v>0</v>
      </c>
      <c r="G2124">
        <f>IF(OR(Table2[[#This Row],[ Rural-Urban Continuum Code   2013]]=4,Table2[[#This Row],[ Rural-Urban Continuum Code   2013]]=5,Table2[[#This Row],[ Rural-Urban Continuum Code   2013]]=6),1,0)</f>
        <v>1</v>
      </c>
      <c r="H2124">
        <f>IF(OR(Table2[[#This Row],[ Rural-Urban Continuum Code   2013]]=7,Table2[[#This Row],[ Rural-Urban Continuum Code   2013]]=8,Table2[[#This Row],[ Rural-Urban Continuum Code   2013]]=9),1,0)</f>
        <v>0</v>
      </c>
      <c r="I2124">
        <v>0.19</v>
      </c>
      <c r="J2124">
        <v>7.0000000000000007E-2</v>
      </c>
      <c r="K2124" s="17">
        <f>Table1[[#This Row],[Median Income 2018]]</f>
        <v>54331</v>
      </c>
      <c r="L2124">
        <f>(Table1[[#This Row],[Hospital Beds 2018]]/Table1[[#This Row],[Population Estimate 2018]])*1000</f>
        <v>2.3690817156394752</v>
      </c>
      <c r="M2124" s="1">
        <v>0.83</v>
      </c>
      <c r="N2124">
        <f>Table1[[#This Row],[Population Estimate 2018]]</f>
        <v>28281</v>
      </c>
      <c r="O2124" t="str" cm="1">
        <f t="array" ref="O212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25" spans="1:15" x14ac:dyDescent="0.3">
      <c r="A2125">
        <v>2129</v>
      </c>
      <c r="B2125" t="s">
        <v>592</v>
      </c>
      <c r="C2125" t="s">
        <v>1362</v>
      </c>
      <c r="D2125" t="s">
        <v>21</v>
      </c>
      <c r="E2125">
        <v>8</v>
      </c>
      <c r="F2125">
        <f>IF(OR(Table2[[#This Row],[ Rural-Urban Continuum Code   2013]]=1,Table2[[#This Row],[ Rural-Urban Continuum Code   2013]]=2,Table2[[#This Row],[ Rural-Urban Continuum Code   2013]]=3),1,0)</f>
        <v>0</v>
      </c>
      <c r="G2125">
        <f>IF(OR(Table2[[#This Row],[ Rural-Urban Continuum Code   2013]]=4,Table2[[#This Row],[ Rural-Urban Continuum Code   2013]]=5,Table2[[#This Row],[ Rural-Urban Continuum Code   2013]]=6),1,0)</f>
        <v>0</v>
      </c>
      <c r="H2125">
        <f>IF(OR(Table2[[#This Row],[ Rural-Urban Continuum Code   2013]]=7,Table2[[#This Row],[ Rural-Urban Continuum Code   2013]]=8,Table2[[#This Row],[ Rural-Urban Continuum Code   2013]]=9),1,0)</f>
        <v>1</v>
      </c>
      <c r="I2125">
        <v>0.18</v>
      </c>
      <c r="J2125">
        <v>0.06</v>
      </c>
      <c r="K2125" s="17">
        <f>Table1[[#This Row],[Median Income 2018]]</f>
        <v>43457</v>
      </c>
      <c r="L2125">
        <f>(Table1[[#This Row],[Hospital Beds 2018]]/Table1[[#This Row],[Population Estimate 2018]])*1000</f>
        <v>0</v>
      </c>
      <c r="M2125" s="1">
        <v>0.86</v>
      </c>
      <c r="N2125">
        <f>Table1[[#This Row],[Population Estimate 2018]]</f>
        <v>13139</v>
      </c>
      <c r="O2125" t="str" cm="1">
        <f t="array" ref="O2125">_xlfn.IFS(Table2[[#This Row],[ Rural-Urban Continuum Code   2014]]=1,"Urban",Table2[[#This Row],[ Rural-Urban Continuum Code   2015]]=1, "Suburban",Table2[[#This Row],[ Rural-Urban Continuum Code   2016]]=1,"Rural")</f>
        <v>Rural</v>
      </c>
    </row>
    <row r="2126" spans="1:15" x14ac:dyDescent="0.3">
      <c r="A2126">
        <v>2130</v>
      </c>
      <c r="B2126" t="s">
        <v>592</v>
      </c>
      <c r="C2126" t="s">
        <v>471</v>
      </c>
      <c r="D2126" t="s">
        <v>21</v>
      </c>
      <c r="E2126">
        <v>1</v>
      </c>
      <c r="F2126">
        <f>IF(OR(Table2[[#This Row],[ Rural-Urban Continuum Code   2013]]=1,Table2[[#This Row],[ Rural-Urban Continuum Code   2013]]=2,Table2[[#This Row],[ Rural-Urban Continuum Code   2013]]=3),1,0)</f>
        <v>1</v>
      </c>
      <c r="G2126">
        <f>IF(OR(Table2[[#This Row],[ Rural-Urban Continuum Code   2013]]=4,Table2[[#This Row],[ Rural-Urban Continuum Code   2013]]=5,Table2[[#This Row],[ Rural-Urban Continuum Code   2013]]=6),1,0)</f>
        <v>0</v>
      </c>
      <c r="H2126">
        <f>IF(OR(Table2[[#This Row],[ Rural-Urban Continuum Code   2013]]=7,Table2[[#This Row],[ Rural-Urban Continuum Code   2013]]=8,Table2[[#This Row],[ Rural-Urban Continuum Code   2013]]=9),1,0)</f>
        <v>0</v>
      </c>
      <c r="I2126">
        <v>0.14000000000000001</v>
      </c>
      <c r="J2126">
        <v>0.06</v>
      </c>
      <c r="K2126" s="17">
        <f>Table1[[#This Row],[Median Income 2018]]</f>
        <v>87391</v>
      </c>
      <c r="L2126">
        <f>(Table1[[#This Row],[Hospital Beds 2018]]/Table1[[#This Row],[Population Estimate 2018]])*1000</f>
        <v>1.4299681702868119</v>
      </c>
      <c r="M2126" s="1">
        <v>0.86</v>
      </c>
      <c r="N2126">
        <f>Table1[[#This Row],[Population Estimate 2018]]</f>
        <v>232173</v>
      </c>
      <c r="O2126" t="str" cm="1">
        <f t="array" ref="O2126">_xlfn.IFS(Table2[[#This Row],[ Rural-Urban Continuum Code   2014]]=1,"Urban",Table2[[#This Row],[ Rural-Urban Continuum Code   2015]]=1, "Suburban",Table2[[#This Row],[ Rural-Urban Continuum Code   2016]]=1,"Rural")</f>
        <v>Urban</v>
      </c>
    </row>
    <row r="2127" spans="1:15" x14ac:dyDescent="0.3">
      <c r="A2127">
        <v>2131</v>
      </c>
      <c r="B2127" t="s">
        <v>592</v>
      </c>
      <c r="C2127" t="s">
        <v>86</v>
      </c>
      <c r="D2127" t="s">
        <v>21</v>
      </c>
      <c r="E2127">
        <v>4</v>
      </c>
      <c r="F2127">
        <f>IF(OR(Table2[[#This Row],[ Rural-Urban Continuum Code   2013]]=1,Table2[[#This Row],[ Rural-Urban Continuum Code   2013]]=2,Table2[[#This Row],[ Rural-Urban Continuum Code   2013]]=3),1,0)</f>
        <v>0</v>
      </c>
      <c r="G2127">
        <f>IF(OR(Table2[[#This Row],[ Rural-Urban Continuum Code   2013]]=4,Table2[[#This Row],[ Rural-Urban Continuum Code   2013]]=5,Table2[[#This Row],[ Rural-Urban Continuum Code   2013]]=6),1,0)</f>
        <v>1</v>
      </c>
      <c r="H2127">
        <f>IF(OR(Table2[[#This Row],[ Rural-Urban Continuum Code   2013]]=7,Table2[[#This Row],[ Rural-Urban Continuum Code   2013]]=8,Table2[[#This Row],[ Rural-Urban Continuum Code   2013]]=9),1,0)</f>
        <v>0</v>
      </c>
      <c r="I2127">
        <v>0.21</v>
      </c>
      <c r="J2127">
        <v>0.08</v>
      </c>
      <c r="K2127" s="17">
        <f>Table1[[#This Row],[Median Income 2018]]</f>
        <v>50904</v>
      </c>
      <c r="L2127">
        <f>(Table1[[#This Row],[Hospital Beds 2018]]/Table1[[#This Row],[Population Estimate 2018]])*1000</f>
        <v>4.2058016789959272</v>
      </c>
      <c r="M2127" s="1">
        <v>0.81</v>
      </c>
      <c r="N2127">
        <f>Table1[[#This Row],[Population Estimate 2018]]</f>
        <v>60155</v>
      </c>
      <c r="O2127" t="str" cm="1">
        <f t="array" ref="O212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28" spans="1:15" x14ac:dyDescent="0.3">
      <c r="A2128">
        <v>2132</v>
      </c>
      <c r="B2128" t="s">
        <v>592</v>
      </c>
      <c r="C2128" t="s">
        <v>472</v>
      </c>
      <c r="D2128" t="s">
        <v>21</v>
      </c>
      <c r="E2128">
        <v>4</v>
      </c>
      <c r="F2128">
        <f>IF(OR(Table2[[#This Row],[ Rural-Urban Continuum Code   2013]]=1,Table2[[#This Row],[ Rural-Urban Continuum Code   2013]]=2,Table2[[#This Row],[ Rural-Urban Continuum Code   2013]]=3),1,0)</f>
        <v>0</v>
      </c>
      <c r="G2128">
        <f>IF(OR(Table2[[#This Row],[ Rural-Urban Continuum Code   2013]]=4,Table2[[#This Row],[ Rural-Urban Continuum Code   2013]]=5,Table2[[#This Row],[ Rural-Urban Continuum Code   2013]]=6),1,0)</f>
        <v>1</v>
      </c>
      <c r="H2128">
        <f>IF(OR(Table2[[#This Row],[ Rural-Urban Continuum Code   2013]]=7,Table2[[#This Row],[ Rural-Urban Continuum Code   2013]]=8,Table2[[#This Row],[ Rural-Urban Continuum Code   2013]]=9),1,0)</f>
        <v>0</v>
      </c>
      <c r="I2128">
        <v>0.18</v>
      </c>
      <c r="J2128">
        <v>0.06</v>
      </c>
      <c r="K2128" s="17">
        <f>Table1[[#This Row],[Median Income 2018]]</f>
        <v>59142</v>
      </c>
      <c r="L2128">
        <f>(Table1[[#This Row],[Hospital Beds 2018]]/Table1[[#This Row],[Population Estimate 2018]])*1000</f>
        <v>1.5262962739400001</v>
      </c>
      <c r="M2128" s="1">
        <v>0.82</v>
      </c>
      <c r="N2128">
        <f>Table1[[#This Row],[Population Estimate 2018]]</f>
        <v>115967</v>
      </c>
      <c r="O2128" t="str" cm="1">
        <f t="array" ref="O212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29" spans="1:15" x14ac:dyDescent="0.3">
      <c r="A2129">
        <v>2133</v>
      </c>
      <c r="B2129" t="s">
        <v>592</v>
      </c>
      <c r="C2129" t="s">
        <v>1329</v>
      </c>
      <c r="D2129" t="s">
        <v>21</v>
      </c>
      <c r="E2129">
        <v>6</v>
      </c>
      <c r="F2129">
        <f>IF(OR(Table2[[#This Row],[ Rural-Urban Continuum Code   2013]]=1,Table2[[#This Row],[ Rural-Urban Continuum Code   2013]]=2,Table2[[#This Row],[ Rural-Urban Continuum Code   2013]]=3),1,0)</f>
        <v>0</v>
      </c>
      <c r="G2129">
        <f>IF(OR(Table2[[#This Row],[ Rural-Urban Continuum Code   2013]]=4,Table2[[#This Row],[ Rural-Urban Continuum Code   2013]]=5,Table2[[#This Row],[ Rural-Urban Continuum Code   2013]]=6),1,0)</f>
        <v>1</v>
      </c>
      <c r="H2129">
        <f>IF(OR(Table2[[#This Row],[ Rural-Urban Continuum Code   2013]]=7,Table2[[#This Row],[ Rural-Urban Continuum Code   2013]]=8,Table2[[#This Row],[ Rural-Urban Continuum Code   2013]]=9),1,0)</f>
        <v>0</v>
      </c>
      <c r="I2129">
        <v>0.19</v>
      </c>
      <c r="J2129">
        <v>7.0000000000000007E-2</v>
      </c>
      <c r="K2129" s="17">
        <f>Table1[[#This Row],[Median Income 2018]]</f>
        <v>54581</v>
      </c>
      <c r="L2129">
        <f>(Table1[[#This Row],[Hospital Beds 2018]]/Table1[[#This Row],[Population Estimate 2018]])*1000</f>
        <v>4.0213020323877844</v>
      </c>
      <c r="M2129" s="1">
        <v>0.82</v>
      </c>
      <c r="N2129">
        <f>Table1[[#This Row],[Population Estimate 2018]]</f>
        <v>36804</v>
      </c>
      <c r="O2129" t="str" cm="1">
        <f t="array" ref="O212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30" spans="1:15" x14ac:dyDescent="0.3">
      <c r="A2130">
        <v>2134</v>
      </c>
      <c r="B2130" t="s">
        <v>592</v>
      </c>
      <c r="C2130" t="s">
        <v>1363</v>
      </c>
      <c r="D2130" t="s">
        <v>21</v>
      </c>
      <c r="E2130">
        <v>2</v>
      </c>
      <c r="F2130">
        <f>IF(OR(Table2[[#This Row],[ Rural-Urban Continuum Code   2013]]=1,Table2[[#This Row],[ Rural-Urban Continuum Code   2013]]=2,Table2[[#This Row],[ Rural-Urban Continuum Code   2013]]=3),1,0)</f>
        <v>1</v>
      </c>
      <c r="G2130">
        <f>IF(OR(Table2[[#This Row],[ Rural-Urban Continuum Code   2013]]=4,Table2[[#This Row],[ Rural-Urban Continuum Code   2013]]=5,Table2[[#This Row],[ Rural-Urban Continuum Code   2013]]=6),1,0)</f>
        <v>0</v>
      </c>
      <c r="H2130">
        <f>IF(OR(Table2[[#This Row],[ Rural-Urban Continuum Code   2013]]=7,Table2[[#This Row],[ Rural-Urban Continuum Code   2013]]=8,Table2[[#This Row],[ Rural-Urban Continuum Code   2013]]=9),1,0)</f>
        <v>0</v>
      </c>
      <c r="I2130">
        <v>0.15</v>
      </c>
      <c r="J2130">
        <v>0.06</v>
      </c>
      <c r="K2130" s="17">
        <f>Table1[[#This Row],[Median Income 2018]]</f>
        <v>64282</v>
      </c>
      <c r="L2130">
        <f>(Table1[[#This Row],[Hospital Beds 2018]]/Table1[[#This Row],[Population Estimate 2018]])*1000</f>
        <v>0.82634510620064883</v>
      </c>
      <c r="M2130" s="1">
        <v>0.83</v>
      </c>
      <c r="N2130">
        <f>Table1[[#This Row],[Population Estimate 2018]]</f>
        <v>130696</v>
      </c>
      <c r="O2130" t="str" cm="1">
        <f t="array" ref="O2130">_xlfn.IFS(Table2[[#This Row],[ Rural-Urban Continuum Code   2014]]=1,"Urban",Table2[[#This Row],[ Rural-Urban Continuum Code   2015]]=1, "Suburban",Table2[[#This Row],[ Rural-Urban Continuum Code   2016]]=1,"Rural")</f>
        <v>Urban</v>
      </c>
    </row>
    <row r="2131" spans="1:15" x14ac:dyDescent="0.3">
      <c r="A2131">
        <v>2135</v>
      </c>
      <c r="B2131" t="s">
        <v>592</v>
      </c>
      <c r="C2131" t="s">
        <v>1364</v>
      </c>
      <c r="D2131" t="s">
        <v>21</v>
      </c>
      <c r="E2131">
        <v>7</v>
      </c>
      <c r="F2131">
        <f>IF(OR(Table2[[#This Row],[ Rural-Urban Continuum Code   2013]]=1,Table2[[#This Row],[ Rural-Urban Continuum Code   2013]]=2,Table2[[#This Row],[ Rural-Urban Continuum Code   2013]]=3),1,0)</f>
        <v>0</v>
      </c>
      <c r="G2131">
        <f>IF(OR(Table2[[#This Row],[ Rural-Urban Continuum Code   2013]]=4,Table2[[#This Row],[ Rural-Urban Continuum Code   2013]]=5,Table2[[#This Row],[ Rural-Urban Continuum Code   2013]]=6),1,0)</f>
        <v>0</v>
      </c>
      <c r="H2131">
        <f>IF(OR(Table2[[#This Row],[ Rural-Urban Continuum Code   2013]]=7,Table2[[#This Row],[ Rural-Urban Continuum Code   2013]]=8,Table2[[#This Row],[ Rural-Urban Continuum Code   2013]]=9),1,0)</f>
        <v>1</v>
      </c>
      <c r="I2131">
        <v>0.19</v>
      </c>
      <c r="J2131">
        <v>7.0000000000000007E-2</v>
      </c>
      <c r="K2131" s="17">
        <f>Table1[[#This Row],[Median Income 2018]]</f>
        <v>55995</v>
      </c>
      <c r="L2131">
        <f>(Table1[[#This Row],[Hospital Beds 2018]]/Table1[[#This Row],[Population Estimate 2018]])*1000</f>
        <v>1.1397310234784592</v>
      </c>
      <c r="M2131" s="1">
        <v>0.83</v>
      </c>
      <c r="N2131">
        <f>Table1[[#This Row],[Population Estimate 2018]]</f>
        <v>21935</v>
      </c>
      <c r="O2131" t="str" cm="1">
        <f t="array" ref="O2131">_xlfn.IFS(Table2[[#This Row],[ Rural-Urban Continuum Code   2014]]=1,"Urban",Table2[[#This Row],[ Rural-Urban Continuum Code   2015]]=1, "Suburban",Table2[[#This Row],[ Rural-Urban Continuum Code   2016]]=1,"Rural")</f>
        <v>Rural</v>
      </c>
    </row>
    <row r="2132" spans="1:15" x14ac:dyDescent="0.3">
      <c r="A2132">
        <v>2136</v>
      </c>
      <c r="B2132" t="s">
        <v>1365</v>
      </c>
      <c r="C2132" t="s">
        <v>614</v>
      </c>
      <c r="D2132" t="s">
        <v>21</v>
      </c>
      <c r="E2132">
        <v>6</v>
      </c>
      <c r="F2132">
        <f>IF(OR(Table2[[#This Row],[ Rural-Urban Continuum Code   2013]]=1,Table2[[#This Row],[ Rural-Urban Continuum Code   2013]]=2,Table2[[#This Row],[ Rural-Urban Continuum Code   2013]]=3),1,0)</f>
        <v>0</v>
      </c>
      <c r="G2132">
        <f>IF(OR(Table2[[#This Row],[ Rural-Urban Continuum Code   2013]]=4,Table2[[#This Row],[ Rural-Urban Continuum Code   2013]]=5,Table2[[#This Row],[ Rural-Urban Continuum Code   2013]]=6),1,0)</f>
        <v>1</v>
      </c>
      <c r="H2132">
        <f>IF(OR(Table2[[#This Row],[ Rural-Urban Continuum Code   2013]]=7,Table2[[#This Row],[ Rural-Urban Continuum Code   2013]]=8,Table2[[#This Row],[ Rural-Urban Continuum Code   2013]]=9),1,0)</f>
        <v>0</v>
      </c>
      <c r="I2132">
        <v>0.16</v>
      </c>
      <c r="J2132">
        <v>0.06</v>
      </c>
      <c r="K2132" s="17">
        <f>Table1[[#This Row],[Median Income 2018]]</f>
        <v>35156</v>
      </c>
      <c r="L2132">
        <f>(Table1[[#This Row],[Hospital Beds 2018]]/Table1[[#This Row],[Population Estimate 2018]])*1000</f>
        <v>1.5397156054705188</v>
      </c>
      <c r="M2132" s="1">
        <v>0.88</v>
      </c>
      <c r="N2132">
        <f>Table1[[#This Row],[Population Estimate 2018]]</f>
        <v>22082</v>
      </c>
      <c r="O2132" t="str" cm="1">
        <f t="array" ref="O213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33" spans="1:15" x14ac:dyDescent="0.3">
      <c r="A2133">
        <v>2137</v>
      </c>
      <c r="B2133" t="s">
        <v>1365</v>
      </c>
      <c r="C2133" t="s">
        <v>1366</v>
      </c>
      <c r="D2133" t="s">
        <v>21</v>
      </c>
      <c r="E2133">
        <v>9</v>
      </c>
      <c r="F2133">
        <f>IF(OR(Table2[[#This Row],[ Rural-Urban Continuum Code   2013]]=1,Table2[[#This Row],[ Rural-Urban Continuum Code   2013]]=2,Table2[[#This Row],[ Rural-Urban Continuum Code   2013]]=3),1,0)</f>
        <v>0</v>
      </c>
      <c r="G2133">
        <f>IF(OR(Table2[[#This Row],[ Rural-Urban Continuum Code   2013]]=4,Table2[[#This Row],[ Rural-Urban Continuum Code   2013]]=5,Table2[[#This Row],[ Rural-Urban Continuum Code   2013]]=6),1,0)</f>
        <v>0</v>
      </c>
      <c r="H2133">
        <f>IF(OR(Table2[[#This Row],[ Rural-Urban Continuum Code   2013]]=7,Table2[[#This Row],[ Rural-Urban Continuum Code   2013]]=8,Table2[[#This Row],[ Rural-Urban Continuum Code   2013]]=9),1,0)</f>
        <v>1</v>
      </c>
      <c r="I2133">
        <v>0.2</v>
      </c>
      <c r="J2133">
        <v>7.0000000000000007E-2</v>
      </c>
      <c r="K2133" s="17">
        <f>Table1[[#This Row],[Median Income 2018]]</f>
        <v>52952</v>
      </c>
      <c r="L2133">
        <f>(Table1[[#This Row],[Hospital Beds 2018]]/Table1[[#This Row],[Population Estimate 2018]])*1000</f>
        <v>0</v>
      </c>
      <c r="M2133" s="1">
        <v>0.66</v>
      </c>
      <c r="N2133">
        <f>Table1[[#This Row],[Population Estimate 2018]]</f>
        <v>5754</v>
      </c>
      <c r="O2133" t="str" cm="1">
        <f t="array" ref="O2133">_xlfn.IFS(Table2[[#This Row],[ Rural-Urban Continuum Code   2014]]=1,"Urban",Table2[[#This Row],[ Rural-Urban Continuum Code   2015]]=1, "Suburban",Table2[[#This Row],[ Rural-Urban Continuum Code   2016]]=1,"Rural")</f>
        <v>Rural</v>
      </c>
    </row>
    <row r="2134" spans="1:15" x14ac:dyDescent="0.3">
      <c r="A2134">
        <v>2138</v>
      </c>
      <c r="B2134" t="s">
        <v>1365</v>
      </c>
      <c r="C2134" t="s">
        <v>1367</v>
      </c>
      <c r="D2134" t="s">
        <v>21</v>
      </c>
      <c r="E2134">
        <v>9</v>
      </c>
      <c r="F2134">
        <f>IF(OR(Table2[[#This Row],[ Rural-Urban Continuum Code   2013]]=1,Table2[[#This Row],[ Rural-Urban Continuum Code   2013]]=2,Table2[[#This Row],[ Rural-Urban Continuum Code   2013]]=3),1,0)</f>
        <v>0</v>
      </c>
      <c r="G2134">
        <f>IF(OR(Table2[[#This Row],[ Rural-Urban Continuum Code   2013]]=4,Table2[[#This Row],[ Rural-Urban Continuum Code   2013]]=5,Table2[[#This Row],[ Rural-Urban Continuum Code   2013]]=6),1,0)</f>
        <v>0</v>
      </c>
      <c r="H2134">
        <f>IF(OR(Table2[[#This Row],[ Rural-Urban Continuum Code   2013]]=7,Table2[[#This Row],[ Rural-Urban Continuum Code   2013]]=8,Table2[[#This Row],[ Rural-Urban Continuum Code   2013]]=9),1,0)</f>
        <v>1</v>
      </c>
      <c r="I2134">
        <v>0.2</v>
      </c>
      <c r="J2134">
        <v>7.0000000000000007E-2</v>
      </c>
      <c r="K2134" s="17">
        <f>Table1[[#This Row],[Median Income 2018]]</f>
        <v>39702</v>
      </c>
      <c r="L2134">
        <f>(Table1[[#This Row],[Hospital Beds 2018]]/Table1[[#This Row],[Population Estimate 2018]])*1000</f>
        <v>1.8066194536782771</v>
      </c>
      <c r="M2134" s="1">
        <v>0.79</v>
      </c>
      <c r="N2134">
        <f>Table1[[#This Row],[Population Estimate 2018]]</f>
        <v>13838</v>
      </c>
      <c r="O2134" t="str" cm="1">
        <f t="array" ref="O2134">_xlfn.IFS(Table2[[#This Row],[ Rural-Urban Continuum Code   2014]]=1,"Urban",Table2[[#This Row],[ Rural-Urban Continuum Code   2015]]=1, "Suburban",Table2[[#This Row],[ Rural-Urban Continuum Code   2016]]=1,"Rural")</f>
        <v>Rural</v>
      </c>
    </row>
    <row r="2135" spans="1:15" x14ac:dyDescent="0.3">
      <c r="A2135">
        <v>2139</v>
      </c>
      <c r="B2135" t="s">
        <v>1365</v>
      </c>
      <c r="C2135" t="s">
        <v>1368</v>
      </c>
      <c r="D2135" t="s">
        <v>21</v>
      </c>
      <c r="E2135">
        <v>9</v>
      </c>
      <c r="F2135">
        <f>IF(OR(Table2[[#This Row],[ Rural-Urban Continuum Code   2013]]=1,Table2[[#This Row],[ Rural-Urban Continuum Code   2013]]=2,Table2[[#This Row],[ Rural-Urban Continuum Code   2013]]=3),1,0)</f>
        <v>0</v>
      </c>
      <c r="G2135">
        <f>IF(OR(Table2[[#This Row],[ Rural-Urban Continuum Code   2013]]=4,Table2[[#This Row],[ Rural-Urban Continuum Code   2013]]=5,Table2[[#This Row],[ Rural-Urban Continuum Code   2013]]=6),1,0)</f>
        <v>0</v>
      </c>
      <c r="H2135">
        <f>IF(OR(Table2[[#This Row],[ Rural-Urban Continuum Code   2013]]=7,Table2[[#This Row],[ Rural-Urban Continuum Code   2013]]=8,Table2[[#This Row],[ Rural-Urban Continuum Code   2013]]=9),1,0)</f>
        <v>1</v>
      </c>
      <c r="I2135">
        <v>0.2</v>
      </c>
      <c r="J2135">
        <v>0.05</v>
      </c>
      <c r="K2135" s="17">
        <f>Table1[[#This Row],[Median Income 2018]]</f>
        <v>52550</v>
      </c>
      <c r="L2135">
        <f>(Table1[[#This Row],[Hospital Beds 2018]]/Table1[[#This Row],[Population Estimate 2018]])*1000</f>
        <v>4.5121263395375077</v>
      </c>
      <c r="M2135" s="1">
        <v>0.81</v>
      </c>
      <c r="N2135">
        <f>Table1[[#This Row],[Population Estimate 2018]]</f>
        <v>5319</v>
      </c>
      <c r="O2135" t="str" cm="1">
        <f t="array" ref="O2135">_xlfn.IFS(Table2[[#This Row],[ Rural-Urban Continuum Code   2014]]=1,"Urban",Table2[[#This Row],[ Rural-Urban Continuum Code   2015]]=1, "Suburban",Table2[[#This Row],[ Rural-Urban Continuum Code   2016]]=1,"Rural")</f>
        <v>Rural</v>
      </c>
    </row>
    <row r="2136" spans="1:15" x14ac:dyDescent="0.3">
      <c r="A2136">
        <v>2140</v>
      </c>
      <c r="B2136" t="s">
        <v>1365</v>
      </c>
      <c r="C2136" t="s">
        <v>1369</v>
      </c>
      <c r="D2136" t="s">
        <v>21</v>
      </c>
      <c r="E2136">
        <v>7</v>
      </c>
      <c r="F2136">
        <f>IF(OR(Table2[[#This Row],[ Rural-Urban Continuum Code   2013]]=1,Table2[[#This Row],[ Rural-Urban Continuum Code   2013]]=2,Table2[[#This Row],[ Rural-Urban Continuum Code   2013]]=3),1,0)</f>
        <v>0</v>
      </c>
      <c r="G2136">
        <f>IF(OR(Table2[[#This Row],[ Rural-Urban Continuum Code   2013]]=4,Table2[[#This Row],[ Rural-Urban Continuum Code   2013]]=5,Table2[[#This Row],[ Rural-Urban Continuum Code   2013]]=6),1,0)</f>
        <v>0</v>
      </c>
      <c r="H2136">
        <f>IF(OR(Table2[[#This Row],[ Rural-Urban Continuum Code   2013]]=7,Table2[[#This Row],[ Rural-Urban Continuum Code   2013]]=8,Table2[[#This Row],[ Rural-Urban Continuum Code   2013]]=9),1,0)</f>
        <v>1</v>
      </c>
      <c r="I2136">
        <v>0.14000000000000001</v>
      </c>
      <c r="J2136">
        <v>0.05</v>
      </c>
      <c r="K2136" s="17">
        <f>Table1[[#This Row],[Median Income 2018]]</f>
        <v>47825</v>
      </c>
      <c r="L2136">
        <f>(Table1[[#This Row],[Hospital Beds 2018]]/Table1[[#This Row],[Population Estimate 2018]])*1000</f>
        <v>2.7638306693076604</v>
      </c>
      <c r="M2136" s="1">
        <v>0.8</v>
      </c>
      <c r="N2136">
        <f>Table1[[#This Row],[Population Estimate 2018]]</f>
        <v>21709</v>
      </c>
      <c r="O2136" t="str" cm="1">
        <f t="array" ref="O2136">_xlfn.IFS(Table2[[#This Row],[ Rural-Urban Continuum Code   2014]]=1,"Urban",Table2[[#This Row],[ Rural-Urban Continuum Code   2015]]=1, "Suburban",Table2[[#This Row],[ Rural-Urban Continuum Code   2016]]=1,"Rural")</f>
        <v>Rural</v>
      </c>
    </row>
    <row r="2137" spans="1:15" x14ac:dyDescent="0.3">
      <c r="A2137">
        <v>2141</v>
      </c>
      <c r="B2137" t="s">
        <v>1365</v>
      </c>
      <c r="C2137" t="s">
        <v>489</v>
      </c>
      <c r="D2137" t="s">
        <v>21</v>
      </c>
      <c r="E2137">
        <v>6</v>
      </c>
      <c r="F2137">
        <f>IF(OR(Table2[[#This Row],[ Rural-Urban Continuum Code   2013]]=1,Table2[[#This Row],[ Rural-Urban Continuum Code   2013]]=2,Table2[[#This Row],[ Rural-Urban Continuum Code   2013]]=3),1,0)</f>
        <v>0</v>
      </c>
      <c r="G2137">
        <f>IF(OR(Table2[[#This Row],[ Rural-Urban Continuum Code   2013]]=4,Table2[[#This Row],[ Rural-Urban Continuum Code   2013]]=5,Table2[[#This Row],[ Rural-Urban Continuum Code   2013]]=6),1,0)</f>
        <v>1</v>
      </c>
      <c r="H2137">
        <f>IF(OR(Table2[[#This Row],[ Rural-Urban Continuum Code   2013]]=7,Table2[[#This Row],[ Rural-Urban Continuum Code   2013]]=8,Table2[[#This Row],[ Rural-Urban Continuum Code   2013]]=9),1,0)</f>
        <v>0</v>
      </c>
      <c r="I2137">
        <v>0.2</v>
      </c>
      <c r="J2137">
        <v>0.06</v>
      </c>
      <c r="K2137" s="17">
        <f>Table1[[#This Row],[Median Income 2018]]</f>
        <v>49513</v>
      </c>
      <c r="L2137">
        <f>(Table1[[#This Row],[Hospital Beds 2018]]/Table1[[#This Row],[Population Estimate 2018]])*1000</f>
        <v>4.428044280442804</v>
      </c>
      <c r="M2137" s="1">
        <v>0.83</v>
      </c>
      <c r="N2137">
        <f>Table1[[#This Row],[Population Estimate 2018]]</f>
        <v>9485</v>
      </c>
      <c r="O2137" t="str" cm="1">
        <f t="array" ref="O213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38" spans="1:15" x14ac:dyDescent="0.3">
      <c r="A2138">
        <v>2142</v>
      </c>
      <c r="B2138" t="s">
        <v>1365</v>
      </c>
      <c r="C2138" t="s">
        <v>382</v>
      </c>
      <c r="D2138" t="s">
        <v>21</v>
      </c>
      <c r="E2138">
        <v>6</v>
      </c>
      <c r="F2138">
        <f>IF(OR(Table2[[#This Row],[ Rural-Urban Continuum Code   2013]]=1,Table2[[#This Row],[ Rural-Urban Continuum Code   2013]]=2,Table2[[#This Row],[ Rural-Urban Continuum Code   2013]]=3),1,0)</f>
        <v>0</v>
      </c>
      <c r="G2138">
        <f>IF(OR(Table2[[#This Row],[ Rural-Urban Continuum Code   2013]]=4,Table2[[#This Row],[ Rural-Urban Continuum Code   2013]]=5,Table2[[#This Row],[ Rural-Urban Continuum Code   2013]]=6),1,0)</f>
        <v>1</v>
      </c>
      <c r="H2138">
        <f>IF(OR(Table2[[#This Row],[ Rural-Urban Continuum Code   2013]]=7,Table2[[#This Row],[ Rural-Urban Continuum Code   2013]]=8,Table2[[#This Row],[ Rural-Urban Continuum Code   2013]]=9),1,0)</f>
        <v>0</v>
      </c>
      <c r="I2138">
        <v>0.18</v>
      </c>
      <c r="J2138">
        <v>7.0000000000000007E-2</v>
      </c>
      <c r="K2138" s="17">
        <f>Table1[[#This Row],[Median Income 2018]]</f>
        <v>43445</v>
      </c>
      <c r="L2138">
        <f>(Table1[[#This Row],[Hospital Beds 2018]]/Table1[[#This Row],[Population Estimate 2018]])*1000</f>
        <v>2.966604509238854</v>
      </c>
      <c r="M2138" s="1">
        <v>0.84</v>
      </c>
      <c r="N2138">
        <f>Table1[[#This Row],[Population Estimate 2018]]</f>
        <v>47192</v>
      </c>
      <c r="O2138" t="str" cm="1">
        <f t="array" ref="O213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39" spans="1:15" x14ac:dyDescent="0.3">
      <c r="A2139">
        <v>2143</v>
      </c>
      <c r="B2139" t="s">
        <v>1365</v>
      </c>
      <c r="C2139" t="s">
        <v>790</v>
      </c>
      <c r="D2139" t="s">
        <v>21</v>
      </c>
      <c r="E2139">
        <v>6</v>
      </c>
      <c r="F2139">
        <f>IF(OR(Table2[[#This Row],[ Rural-Urban Continuum Code   2013]]=1,Table2[[#This Row],[ Rural-Urban Continuum Code   2013]]=2,Table2[[#This Row],[ Rural-Urban Continuum Code   2013]]=3),1,0)</f>
        <v>0</v>
      </c>
      <c r="G2139">
        <f>IF(OR(Table2[[#This Row],[ Rural-Urban Continuum Code   2013]]=4,Table2[[#This Row],[ Rural-Urban Continuum Code   2013]]=5,Table2[[#This Row],[ Rural-Urban Continuum Code   2013]]=6),1,0)</f>
        <v>1</v>
      </c>
      <c r="H2139">
        <f>IF(OR(Table2[[#This Row],[ Rural-Urban Continuum Code   2013]]=7,Table2[[#This Row],[ Rural-Urban Continuum Code   2013]]=8,Table2[[#This Row],[ Rural-Urban Continuum Code   2013]]=9),1,0)</f>
        <v>0</v>
      </c>
      <c r="I2139">
        <v>0.17</v>
      </c>
      <c r="J2139">
        <v>0.06</v>
      </c>
      <c r="K2139" s="17">
        <f>Table1[[#This Row],[Median Income 2018]]</f>
        <v>48533</v>
      </c>
      <c r="L2139">
        <f>(Table1[[#This Row],[Hospital Beds 2018]]/Table1[[#This Row],[Population Estimate 2018]])*1000</f>
        <v>1.4494254063567658</v>
      </c>
      <c r="M2139" s="1">
        <v>0.8</v>
      </c>
      <c r="N2139">
        <f>Table1[[#This Row],[Population Estimate 2018]]</f>
        <v>28977</v>
      </c>
      <c r="O2139" t="str" cm="1">
        <f t="array" ref="O213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40" spans="1:15" x14ac:dyDescent="0.3">
      <c r="A2140">
        <v>2144</v>
      </c>
      <c r="B2140" t="s">
        <v>1365</v>
      </c>
      <c r="C2140" t="s">
        <v>1370</v>
      </c>
      <c r="D2140" t="s">
        <v>21</v>
      </c>
      <c r="E2140">
        <v>1</v>
      </c>
      <c r="F2140">
        <f>IF(OR(Table2[[#This Row],[ Rural-Urban Continuum Code   2013]]=1,Table2[[#This Row],[ Rural-Urban Continuum Code   2013]]=2,Table2[[#This Row],[ Rural-Urban Continuum Code   2013]]=3),1,0)</f>
        <v>1</v>
      </c>
      <c r="G2140">
        <f>IF(OR(Table2[[#This Row],[ Rural-Urban Continuum Code   2013]]=4,Table2[[#This Row],[ Rural-Urban Continuum Code   2013]]=5,Table2[[#This Row],[ Rural-Urban Continuum Code   2013]]=6),1,0)</f>
        <v>0</v>
      </c>
      <c r="H2140">
        <f>IF(OR(Table2[[#This Row],[ Rural-Urban Continuum Code   2013]]=7,Table2[[#This Row],[ Rural-Urban Continuum Code   2013]]=8,Table2[[#This Row],[ Rural-Urban Continuum Code   2013]]=9),1,0)</f>
        <v>0</v>
      </c>
      <c r="I2140">
        <v>0.13</v>
      </c>
      <c r="J2140">
        <v>7.0000000000000007E-2</v>
      </c>
      <c r="K2140" s="17">
        <f>Table1[[#This Row],[Median Income 2018]]</f>
        <v>70942</v>
      </c>
      <c r="L2140">
        <f>(Table1[[#This Row],[Hospital Beds 2018]]/Table1[[#This Row],[Population Estimate 2018]])*1000</f>
        <v>0.40845431196217297</v>
      </c>
      <c r="M2140" s="1">
        <v>0.88</v>
      </c>
      <c r="N2140">
        <f>Table1[[#This Row],[Population Estimate 2018]]</f>
        <v>144447</v>
      </c>
      <c r="O2140" t="str" cm="1">
        <f t="array" ref="O2140">_xlfn.IFS(Table2[[#This Row],[ Rural-Urban Continuum Code   2014]]=1,"Urban",Table2[[#This Row],[ Rural-Urban Continuum Code   2015]]=1, "Suburban",Table2[[#This Row],[ Rural-Urban Continuum Code   2016]]=1,"Rural")</f>
        <v>Urban</v>
      </c>
    </row>
    <row r="2141" spans="1:15" x14ac:dyDescent="0.3">
      <c r="A2141">
        <v>2145</v>
      </c>
      <c r="B2141" t="s">
        <v>1365</v>
      </c>
      <c r="C2141" t="s">
        <v>741</v>
      </c>
      <c r="D2141" t="s">
        <v>21</v>
      </c>
      <c r="E2141">
        <v>5</v>
      </c>
      <c r="F2141">
        <f>IF(OR(Table2[[#This Row],[ Rural-Urban Continuum Code   2013]]=1,Table2[[#This Row],[ Rural-Urban Continuum Code   2013]]=2,Table2[[#This Row],[ Rural-Urban Continuum Code   2013]]=3),1,0)</f>
        <v>0</v>
      </c>
      <c r="G2141">
        <f>IF(OR(Table2[[#This Row],[ Rural-Urban Continuum Code   2013]]=4,Table2[[#This Row],[ Rural-Urban Continuum Code   2013]]=5,Table2[[#This Row],[ Rural-Urban Continuum Code   2013]]=6),1,0)</f>
        <v>1</v>
      </c>
      <c r="H2141">
        <f>IF(OR(Table2[[#This Row],[ Rural-Urban Continuum Code   2013]]=7,Table2[[#This Row],[ Rural-Urban Continuum Code   2013]]=8,Table2[[#This Row],[ Rural-Urban Continuum Code   2013]]=9),1,0)</f>
        <v>0</v>
      </c>
      <c r="I2141">
        <v>0.17</v>
      </c>
      <c r="J2141">
        <v>7.0000000000000007E-2</v>
      </c>
      <c r="K2141" s="17">
        <f>Table1[[#This Row],[Median Income 2018]]</f>
        <v>48660</v>
      </c>
      <c r="L2141">
        <f>(Table1[[#This Row],[Hospital Beds 2018]]/Table1[[#This Row],[Population Estimate 2018]])*1000</f>
        <v>4.4004400440043998</v>
      </c>
      <c r="M2141" s="1">
        <v>0.86</v>
      </c>
      <c r="N2141">
        <f>Table1[[#This Row],[Population Estimate 2018]]</f>
        <v>48177</v>
      </c>
      <c r="O2141" t="str" cm="1">
        <f t="array" ref="O214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42" spans="1:15" x14ac:dyDescent="0.3">
      <c r="A2142">
        <v>2146</v>
      </c>
      <c r="B2142" t="s">
        <v>1365</v>
      </c>
      <c r="C2142" t="s">
        <v>30</v>
      </c>
      <c r="D2142" t="s">
        <v>21</v>
      </c>
      <c r="E2142">
        <v>6</v>
      </c>
      <c r="F2142">
        <f>IF(OR(Table2[[#This Row],[ Rural-Urban Continuum Code   2013]]=1,Table2[[#This Row],[ Rural-Urban Continuum Code   2013]]=2,Table2[[#This Row],[ Rural-Urban Continuum Code   2013]]=3),1,0)</f>
        <v>0</v>
      </c>
      <c r="G2142">
        <f>IF(OR(Table2[[#This Row],[ Rural-Urban Continuum Code   2013]]=4,Table2[[#This Row],[ Rural-Urban Continuum Code   2013]]=5,Table2[[#This Row],[ Rural-Urban Continuum Code   2013]]=6),1,0)</f>
        <v>1</v>
      </c>
      <c r="H2142">
        <f>IF(OR(Table2[[#This Row],[ Rural-Urban Continuum Code   2013]]=7,Table2[[#This Row],[ Rural-Urban Continuum Code   2013]]=8,Table2[[#This Row],[ Rural-Urban Continuum Code   2013]]=9),1,0)</f>
        <v>0</v>
      </c>
      <c r="I2142">
        <v>0.17</v>
      </c>
      <c r="J2142">
        <v>7.0000000000000007E-2</v>
      </c>
      <c r="K2142" s="17">
        <f>Table1[[#This Row],[Median Income 2018]]</f>
        <v>42913</v>
      </c>
      <c r="L2142">
        <f>(Table1[[#This Row],[Hospital Beds 2018]]/Table1[[#This Row],[Population Estimate 2018]])*1000</f>
        <v>3.0405752439650744</v>
      </c>
      <c r="M2142" s="1">
        <v>0.84</v>
      </c>
      <c r="N2142">
        <f>Table1[[#This Row],[Population Estimate 2018]]</f>
        <v>48675</v>
      </c>
      <c r="O2142" t="str" cm="1">
        <f t="array" ref="O214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43" spans="1:15" x14ac:dyDescent="0.3">
      <c r="A2143">
        <v>2147</v>
      </c>
      <c r="B2143" t="s">
        <v>1365</v>
      </c>
      <c r="C2143" t="s">
        <v>32</v>
      </c>
      <c r="D2143" t="s">
        <v>21</v>
      </c>
      <c r="E2143">
        <v>7</v>
      </c>
      <c r="F2143">
        <f>IF(OR(Table2[[#This Row],[ Rural-Urban Continuum Code   2013]]=1,Table2[[#This Row],[ Rural-Urban Continuum Code   2013]]=2,Table2[[#This Row],[ Rural-Urban Continuum Code   2013]]=3),1,0)</f>
        <v>0</v>
      </c>
      <c r="G2143">
        <f>IF(OR(Table2[[#This Row],[ Rural-Urban Continuum Code   2013]]=4,Table2[[#This Row],[ Rural-Urban Continuum Code   2013]]=5,Table2[[#This Row],[ Rural-Urban Continuum Code   2013]]=6),1,0)</f>
        <v>0</v>
      </c>
      <c r="H2143">
        <f>IF(OR(Table2[[#This Row],[ Rural-Urban Continuum Code   2013]]=7,Table2[[#This Row],[ Rural-Urban Continuum Code   2013]]=8,Table2[[#This Row],[ Rural-Urban Continuum Code   2013]]=9),1,0)</f>
        <v>1</v>
      </c>
      <c r="I2143">
        <v>0.21</v>
      </c>
      <c r="J2143">
        <v>7.0000000000000007E-2</v>
      </c>
      <c r="K2143" s="17">
        <f>Table1[[#This Row],[Median Income 2018]]</f>
        <v>35308</v>
      </c>
      <c r="L2143">
        <f>(Table1[[#This Row],[Hospital Beds 2018]]/Table1[[#This Row],[Population Estimate 2018]])*1000</f>
        <v>2.1816198527406598</v>
      </c>
      <c r="M2143" s="1">
        <v>0.84</v>
      </c>
      <c r="N2143">
        <f>Table1[[#This Row],[Population Estimate 2018]]</f>
        <v>14668</v>
      </c>
      <c r="O2143" t="str" cm="1">
        <f t="array" ref="O2143">_xlfn.IFS(Table2[[#This Row],[ Rural-Urban Continuum Code   2014]]=1,"Urban",Table2[[#This Row],[ Rural-Urban Continuum Code   2015]]=1, "Suburban",Table2[[#This Row],[ Rural-Urban Continuum Code   2016]]=1,"Rural")</f>
        <v>Rural</v>
      </c>
    </row>
    <row r="2144" spans="1:15" x14ac:dyDescent="0.3">
      <c r="A2144">
        <v>2148</v>
      </c>
      <c r="B2144" t="s">
        <v>1365</v>
      </c>
      <c r="C2144" t="s">
        <v>1371</v>
      </c>
      <c r="D2144" t="s">
        <v>21</v>
      </c>
      <c r="E2144">
        <v>9</v>
      </c>
      <c r="F2144">
        <f>IF(OR(Table2[[#This Row],[ Rural-Urban Continuum Code   2013]]=1,Table2[[#This Row],[ Rural-Urban Continuum Code   2013]]=2,Table2[[#This Row],[ Rural-Urban Continuum Code   2013]]=3),1,0)</f>
        <v>0</v>
      </c>
      <c r="G2144">
        <f>IF(OR(Table2[[#This Row],[ Rural-Urban Continuum Code   2013]]=4,Table2[[#This Row],[ Rural-Urban Continuum Code   2013]]=5,Table2[[#This Row],[ Rural-Urban Continuum Code   2013]]=6),1,0)</f>
        <v>0</v>
      </c>
      <c r="H2144">
        <f>IF(OR(Table2[[#This Row],[ Rural-Urban Continuum Code   2013]]=7,Table2[[#This Row],[ Rural-Urban Continuum Code   2013]]=8,Table2[[#This Row],[ Rural-Urban Continuum Code   2013]]=9),1,0)</f>
        <v>1</v>
      </c>
      <c r="I2144">
        <v>0.25</v>
      </c>
      <c r="J2144">
        <v>7.0000000000000007E-2</v>
      </c>
      <c r="K2144" s="17">
        <f>Table1[[#This Row],[Median Income 2018]]</f>
        <v>46777</v>
      </c>
      <c r="L2144">
        <f>(Table1[[#This Row],[Hospital Beds 2018]]/Table1[[#This Row],[Population Estimate 2018]])*1000</f>
        <v>6.9670227589410123</v>
      </c>
      <c r="M2144" s="1">
        <v>0.76</v>
      </c>
      <c r="N2144">
        <f>Table1[[#This Row],[Population Estimate 2018]]</f>
        <v>2153</v>
      </c>
      <c r="O2144" t="str" cm="1">
        <f t="array" ref="O2144">_xlfn.IFS(Table2[[#This Row],[ Rural-Urban Continuum Code   2014]]=1,"Urban",Table2[[#This Row],[ Rural-Urban Continuum Code   2015]]=1, "Suburban",Table2[[#This Row],[ Rural-Urban Continuum Code   2016]]=1,"Rural")</f>
        <v>Rural</v>
      </c>
    </row>
    <row r="2145" spans="1:15" x14ac:dyDescent="0.3">
      <c r="A2145">
        <v>2149</v>
      </c>
      <c r="B2145" t="s">
        <v>1365</v>
      </c>
      <c r="C2145" t="s">
        <v>144</v>
      </c>
      <c r="D2145" t="s">
        <v>58</v>
      </c>
      <c r="E2145">
        <v>1</v>
      </c>
      <c r="F2145">
        <f>IF(OR(Table2[[#This Row],[ Rural-Urban Continuum Code   2013]]=1,Table2[[#This Row],[ Rural-Urban Continuum Code   2013]]=2,Table2[[#This Row],[ Rural-Urban Continuum Code   2013]]=3),1,0)</f>
        <v>1</v>
      </c>
      <c r="G2145">
        <f>IF(OR(Table2[[#This Row],[ Rural-Urban Continuum Code   2013]]=4,Table2[[#This Row],[ Rural-Urban Continuum Code   2013]]=5,Table2[[#This Row],[ Rural-Urban Continuum Code   2013]]=6),1,0)</f>
        <v>0</v>
      </c>
      <c r="H2145">
        <f>IF(OR(Table2[[#This Row],[ Rural-Urban Continuum Code   2013]]=7,Table2[[#This Row],[ Rural-Urban Continuum Code   2013]]=8,Table2[[#This Row],[ Rural-Urban Continuum Code   2013]]=9),1,0)</f>
        <v>0</v>
      </c>
      <c r="I2145">
        <v>0.13</v>
      </c>
      <c r="J2145">
        <v>0.08</v>
      </c>
      <c r="K2145" s="17">
        <f>Table1[[#This Row],[Median Income 2018]]</f>
        <v>62343</v>
      </c>
      <c r="L2145">
        <f>(Table1[[#This Row],[Hospital Beds 2018]]/Table1[[#This Row],[Population Estimate 2018]])*1000</f>
        <v>1.9277946809908082</v>
      </c>
      <c r="M2145" s="1">
        <v>0.86</v>
      </c>
      <c r="N2145">
        <f>Table1[[#This Row],[Population Estimate 2018]]</f>
        <v>281669</v>
      </c>
      <c r="O2145" t="str" cm="1">
        <f t="array" ref="O2145">_xlfn.IFS(Table2[[#This Row],[ Rural-Urban Continuum Code   2014]]=1,"Urban",Table2[[#This Row],[ Rural-Urban Continuum Code   2015]]=1, "Suburban",Table2[[#This Row],[ Rural-Urban Continuum Code   2016]]=1,"Rural")</f>
        <v>Urban</v>
      </c>
    </row>
    <row r="2146" spans="1:15" x14ac:dyDescent="0.3">
      <c r="A2146">
        <v>2150</v>
      </c>
      <c r="B2146" t="s">
        <v>1365</v>
      </c>
      <c r="C2146" t="s">
        <v>1372</v>
      </c>
      <c r="D2146" t="s">
        <v>21</v>
      </c>
      <c r="E2146">
        <v>9</v>
      </c>
      <c r="F2146">
        <f>IF(OR(Table2[[#This Row],[ Rural-Urban Continuum Code   2013]]=1,Table2[[#This Row],[ Rural-Urban Continuum Code   2013]]=2,Table2[[#This Row],[ Rural-Urban Continuum Code   2013]]=3),1,0)</f>
        <v>0</v>
      </c>
      <c r="G2146">
        <f>IF(OR(Table2[[#This Row],[ Rural-Urban Continuum Code   2013]]=4,Table2[[#This Row],[ Rural-Urban Continuum Code   2013]]=5,Table2[[#This Row],[ Rural-Urban Continuum Code   2013]]=6),1,0)</f>
        <v>0</v>
      </c>
      <c r="H2146">
        <f>IF(OR(Table2[[#This Row],[ Rural-Urban Continuum Code   2013]]=7,Table2[[#This Row],[ Rural-Urban Continuum Code   2013]]=8,Table2[[#This Row],[ Rural-Urban Continuum Code   2013]]=9),1,0)</f>
        <v>1</v>
      </c>
      <c r="I2146">
        <v>0.2</v>
      </c>
      <c r="J2146">
        <v>7.0000000000000007E-2</v>
      </c>
      <c r="K2146" s="17">
        <f>Table1[[#This Row],[Median Income 2018]]</f>
        <v>39396</v>
      </c>
      <c r="L2146">
        <f>(Table1[[#This Row],[Hospital Beds 2018]]/Table1[[#This Row],[Population Estimate 2018]])*1000</f>
        <v>17.210144927536231</v>
      </c>
      <c r="M2146" s="1">
        <v>0.83</v>
      </c>
      <c r="N2146">
        <f>Table1[[#This Row],[Population Estimate 2018]]</f>
        <v>5520</v>
      </c>
      <c r="O2146" t="str" cm="1">
        <f t="array" ref="O2146">_xlfn.IFS(Table2[[#This Row],[ Rural-Urban Continuum Code   2014]]=1,"Urban",Table2[[#This Row],[ Rural-Urban Continuum Code   2015]]=1, "Suburban",Table2[[#This Row],[ Rural-Urban Continuum Code   2016]]=1,"Rural")</f>
        <v>Rural</v>
      </c>
    </row>
    <row r="2147" spans="1:15" x14ac:dyDescent="0.3">
      <c r="A2147">
        <v>2151</v>
      </c>
      <c r="B2147" t="s">
        <v>1365</v>
      </c>
      <c r="C2147" t="s">
        <v>668</v>
      </c>
      <c r="D2147" t="s">
        <v>21</v>
      </c>
      <c r="E2147">
        <v>3</v>
      </c>
      <c r="F2147">
        <f>IF(OR(Table2[[#This Row],[ Rural-Urban Continuum Code   2013]]=1,Table2[[#This Row],[ Rural-Urban Continuum Code   2013]]=2,Table2[[#This Row],[ Rural-Urban Continuum Code   2013]]=3),1,0)</f>
        <v>1</v>
      </c>
      <c r="G2147">
        <f>IF(OR(Table2[[#This Row],[ Rural-Urban Continuum Code   2013]]=4,Table2[[#This Row],[ Rural-Urban Continuum Code   2013]]=5,Table2[[#This Row],[ Rural-Urban Continuum Code   2013]]=6),1,0)</f>
        <v>0</v>
      </c>
      <c r="H2147">
        <f>IF(OR(Table2[[#This Row],[ Rural-Urban Continuum Code   2013]]=7,Table2[[#This Row],[ Rural-Urban Continuum Code   2013]]=8,Table2[[#This Row],[ Rural-Urban Continuum Code   2013]]=9),1,0)</f>
        <v>0</v>
      </c>
      <c r="I2147">
        <v>0.13</v>
      </c>
      <c r="J2147">
        <v>0.15</v>
      </c>
      <c r="K2147" s="17">
        <f>Table1[[#This Row],[Median Income 2018]]</f>
        <v>51382</v>
      </c>
      <c r="L2147">
        <f>(Table1[[#This Row],[Hospital Beds 2018]]/Table1[[#This Row],[Population Estimate 2018]])*1000</f>
        <v>4.7997874142598524</v>
      </c>
      <c r="M2147" s="1">
        <v>0.82</v>
      </c>
      <c r="N2147">
        <f>Table1[[#This Row],[Population Estimate 2018]]</f>
        <v>120422</v>
      </c>
      <c r="O2147" t="str" cm="1">
        <f t="array" ref="O2147">_xlfn.IFS(Table2[[#This Row],[ Rural-Urban Continuum Code   2014]]=1,"Urban",Table2[[#This Row],[ Rural-Urban Continuum Code   2015]]=1, "Suburban",Table2[[#This Row],[ Rural-Urban Continuum Code   2016]]=1,"Rural")</f>
        <v>Urban</v>
      </c>
    </row>
    <row r="2148" spans="1:15" x14ac:dyDescent="0.3">
      <c r="A2148">
        <v>2152</v>
      </c>
      <c r="B2148" t="s">
        <v>1365</v>
      </c>
      <c r="C2148" t="s">
        <v>1373</v>
      </c>
      <c r="D2148" t="s">
        <v>21</v>
      </c>
      <c r="E2148">
        <v>3</v>
      </c>
      <c r="F2148">
        <f>IF(OR(Table2[[#This Row],[ Rural-Urban Continuum Code   2013]]=1,Table2[[#This Row],[ Rural-Urban Continuum Code   2013]]=2,Table2[[#This Row],[ Rural-Urban Continuum Code   2013]]=3),1,0)</f>
        <v>1</v>
      </c>
      <c r="G2148">
        <f>IF(OR(Table2[[#This Row],[ Rural-Urban Continuum Code   2013]]=4,Table2[[#This Row],[ Rural-Urban Continuum Code   2013]]=5,Table2[[#This Row],[ Rural-Urban Continuum Code   2013]]=6),1,0)</f>
        <v>0</v>
      </c>
      <c r="H2148">
        <f>IF(OR(Table2[[#This Row],[ Rural-Urban Continuum Code   2013]]=7,Table2[[#This Row],[ Rural-Urban Continuum Code   2013]]=8,Table2[[#This Row],[ Rural-Urban Continuum Code   2013]]=9),1,0)</f>
        <v>0</v>
      </c>
      <c r="I2148">
        <v>0.19</v>
      </c>
      <c r="J2148">
        <v>0.08</v>
      </c>
      <c r="K2148" s="17">
        <f>Table1[[#This Row],[Median Income 2018]]</f>
        <v>43386</v>
      </c>
      <c r="L2148">
        <f>(Table1[[#This Row],[Hospital Beds 2018]]/Table1[[#This Row],[Population Estimate 2018]])*1000</f>
        <v>0</v>
      </c>
      <c r="M2148" s="1">
        <v>0.84</v>
      </c>
      <c r="N2148">
        <f>Table1[[#This Row],[Population Estimate 2018]]</f>
        <v>5776</v>
      </c>
      <c r="O2148" t="str" cm="1">
        <f t="array" ref="O2148">_xlfn.IFS(Table2[[#This Row],[ Rural-Urban Continuum Code   2014]]=1,"Urban",Table2[[#This Row],[ Rural-Urban Continuum Code   2015]]=1, "Suburban",Table2[[#This Row],[ Rural-Urban Continuum Code   2016]]=1,"Rural")</f>
        <v>Urban</v>
      </c>
    </row>
    <row r="2149" spans="1:15" x14ac:dyDescent="0.3">
      <c r="A2149">
        <v>2153</v>
      </c>
      <c r="B2149" t="s">
        <v>1365</v>
      </c>
      <c r="C2149" t="s">
        <v>1374</v>
      </c>
      <c r="D2149" t="s">
        <v>21</v>
      </c>
      <c r="E2149">
        <v>6</v>
      </c>
      <c r="F2149">
        <f>IF(OR(Table2[[#This Row],[ Rural-Urban Continuum Code   2013]]=1,Table2[[#This Row],[ Rural-Urban Continuum Code   2013]]=2,Table2[[#This Row],[ Rural-Urban Continuum Code   2013]]=3),1,0)</f>
        <v>0</v>
      </c>
      <c r="G2149">
        <f>IF(OR(Table2[[#This Row],[ Rural-Urban Continuum Code   2013]]=4,Table2[[#This Row],[ Rural-Urban Continuum Code   2013]]=5,Table2[[#This Row],[ Rural-Urban Continuum Code   2013]]=6),1,0)</f>
        <v>1</v>
      </c>
      <c r="H2149">
        <f>IF(OR(Table2[[#This Row],[ Rural-Urban Continuum Code   2013]]=7,Table2[[#This Row],[ Rural-Urban Continuum Code   2013]]=8,Table2[[#This Row],[ Rural-Urban Continuum Code   2013]]=9),1,0)</f>
        <v>0</v>
      </c>
      <c r="I2149">
        <v>0.2</v>
      </c>
      <c r="J2149">
        <v>7.0000000000000007E-2</v>
      </c>
      <c r="K2149" s="17">
        <f>Table1[[#This Row],[Median Income 2018]]</f>
        <v>43074</v>
      </c>
      <c r="L2149">
        <f>(Table1[[#This Row],[Hospital Beds 2018]]/Table1[[#This Row],[Population Estimate 2018]])*1000</f>
        <v>18.873200055920595</v>
      </c>
      <c r="M2149" s="1">
        <v>0.82</v>
      </c>
      <c r="N2149">
        <f>Table1[[#This Row],[Population Estimate 2018]]</f>
        <v>14306</v>
      </c>
      <c r="O2149" t="str" cm="1">
        <f t="array" ref="O214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50" spans="1:15" x14ac:dyDescent="0.3">
      <c r="A2150">
        <v>2154</v>
      </c>
      <c r="B2150" t="s">
        <v>1365</v>
      </c>
      <c r="C2150" t="s">
        <v>1375</v>
      </c>
      <c r="D2150" t="s">
        <v>21</v>
      </c>
      <c r="E2150">
        <v>2</v>
      </c>
      <c r="F2150">
        <f>IF(OR(Table2[[#This Row],[ Rural-Urban Continuum Code   2013]]=1,Table2[[#This Row],[ Rural-Urban Continuum Code   2013]]=2,Table2[[#This Row],[ Rural-Urban Continuum Code   2013]]=3),1,0)</f>
        <v>1</v>
      </c>
      <c r="G2150">
        <f>IF(OR(Table2[[#This Row],[ Rural-Urban Continuum Code   2013]]=4,Table2[[#This Row],[ Rural-Urban Continuum Code   2013]]=5,Table2[[#This Row],[ Rural-Urban Continuum Code   2013]]=6),1,0)</f>
        <v>0</v>
      </c>
      <c r="H2150">
        <f>IF(OR(Table2[[#This Row],[ Rural-Urban Continuum Code   2013]]=7,Table2[[#This Row],[ Rural-Urban Continuum Code   2013]]=8,Table2[[#This Row],[ Rural-Urban Continuum Code   2013]]=9),1,0)</f>
        <v>0</v>
      </c>
      <c r="I2150">
        <v>0.18</v>
      </c>
      <c r="J2150">
        <v>7.0000000000000007E-2</v>
      </c>
      <c r="K2150" s="17">
        <f>Table1[[#This Row],[Median Income 2018]]</f>
        <v>54478</v>
      </c>
      <c r="L2150">
        <f>(Table1[[#This Row],[Hospital Beds 2018]]/Table1[[#This Row],[Population Estimate 2018]])*1000</f>
        <v>0.97759901681470307</v>
      </c>
      <c r="M2150" s="1">
        <v>0.86</v>
      </c>
      <c r="N2150">
        <f>Table1[[#This Row],[Population Estimate 2018]]</f>
        <v>71604</v>
      </c>
      <c r="O2150" t="str" cm="1">
        <f t="array" ref="O2150">_xlfn.IFS(Table2[[#This Row],[ Rural-Urban Continuum Code   2014]]=1,"Urban",Table2[[#This Row],[ Rural-Urban Continuum Code   2015]]=1, "Suburban",Table2[[#This Row],[ Rural-Urban Continuum Code   2016]]=1,"Rural")</f>
        <v>Urban</v>
      </c>
    </row>
    <row r="2151" spans="1:15" x14ac:dyDescent="0.3">
      <c r="A2151">
        <v>2155</v>
      </c>
      <c r="B2151" t="s">
        <v>1365</v>
      </c>
      <c r="C2151" t="s">
        <v>264</v>
      </c>
      <c r="D2151" t="s">
        <v>21</v>
      </c>
      <c r="E2151">
        <v>7</v>
      </c>
      <c r="F2151">
        <f>IF(OR(Table2[[#This Row],[ Rural-Urban Continuum Code   2013]]=1,Table2[[#This Row],[ Rural-Urban Continuum Code   2013]]=2,Table2[[#This Row],[ Rural-Urban Continuum Code   2013]]=3),1,0)</f>
        <v>0</v>
      </c>
      <c r="G2151">
        <f>IF(OR(Table2[[#This Row],[ Rural-Urban Continuum Code   2013]]=4,Table2[[#This Row],[ Rural-Urban Continuum Code   2013]]=5,Table2[[#This Row],[ Rural-Urban Continuum Code   2013]]=6),1,0)</f>
        <v>0</v>
      </c>
      <c r="H2151">
        <f>IF(OR(Table2[[#This Row],[ Rural-Urban Continuum Code   2013]]=7,Table2[[#This Row],[ Rural-Urban Continuum Code   2013]]=8,Table2[[#This Row],[ Rural-Urban Continuum Code   2013]]=9),1,0)</f>
        <v>1</v>
      </c>
      <c r="I2151">
        <v>0.14000000000000001</v>
      </c>
      <c r="J2151">
        <v>0.06</v>
      </c>
      <c r="K2151" s="17">
        <f>Table1[[#This Row],[Median Income 2018]]</f>
        <v>49577</v>
      </c>
      <c r="L2151">
        <f>(Table1[[#This Row],[Hospital Beds 2018]]/Table1[[#This Row],[Population Estimate 2018]])*1000</f>
        <v>2.4452403912384626</v>
      </c>
      <c r="M2151" s="1">
        <v>0.84</v>
      </c>
      <c r="N2151">
        <f>Table1[[#This Row],[Population Estimate 2018]]</f>
        <v>29036</v>
      </c>
      <c r="O2151" t="str" cm="1">
        <f t="array" ref="O2151">_xlfn.IFS(Table2[[#This Row],[ Rural-Urban Continuum Code   2014]]=1,"Urban",Table2[[#This Row],[ Rural-Urban Continuum Code   2015]]=1, "Suburban",Table2[[#This Row],[ Rural-Urban Continuum Code   2016]]=1,"Rural")</f>
        <v>Rural</v>
      </c>
    </row>
    <row r="2152" spans="1:15" x14ac:dyDescent="0.3">
      <c r="A2152">
        <v>2156</v>
      </c>
      <c r="B2152" t="s">
        <v>1365</v>
      </c>
      <c r="C2152" t="s">
        <v>314</v>
      </c>
      <c r="D2152" t="s">
        <v>21</v>
      </c>
      <c r="E2152">
        <v>6</v>
      </c>
      <c r="F2152">
        <f>IF(OR(Table2[[#This Row],[ Rural-Urban Continuum Code   2013]]=1,Table2[[#This Row],[ Rural-Urban Continuum Code   2013]]=2,Table2[[#This Row],[ Rural-Urban Continuum Code   2013]]=3),1,0)</f>
        <v>0</v>
      </c>
      <c r="G2152">
        <f>IF(OR(Table2[[#This Row],[ Rural-Urban Continuum Code   2013]]=4,Table2[[#This Row],[ Rural-Urban Continuum Code   2013]]=5,Table2[[#This Row],[ Rural-Urban Continuum Code   2013]]=6),1,0)</f>
        <v>1</v>
      </c>
      <c r="H2152">
        <f>IF(OR(Table2[[#This Row],[ Rural-Urban Continuum Code   2013]]=7,Table2[[#This Row],[ Rural-Urban Continuum Code   2013]]=8,Table2[[#This Row],[ Rural-Urban Continuum Code   2013]]=9),1,0)</f>
        <v>0</v>
      </c>
      <c r="I2152">
        <v>0.25</v>
      </c>
      <c r="J2152">
        <v>0.09</v>
      </c>
      <c r="K2152" s="17">
        <f>Table1[[#This Row],[Median Income 2018]]</f>
        <v>40287</v>
      </c>
      <c r="L2152">
        <f>(Table1[[#This Row],[Hospital Beds 2018]]/Table1[[#This Row],[Population Estimate 2018]])*1000</f>
        <v>1.3572648772611331</v>
      </c>
      <c r="M2152" s="1">
        <v>0.78</v>
      </c>
      <c r="N2152">
        <f>Table1[[#This Row],[Population Estimate 2018]]</f>
        <v>42733</v>
      </c>
      <c r="O2152" t="str" cm="1">
        <f t="array" ref="O215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53" spans="1:15" x14ac:dyDescent="0.3">
      <c r="A2153">
        <v>2157</v>
      </c>
      <c r="B2153" t="s">
        <v>1365</v>
      </c>
      <c r="C2153" t="s">
        <v>1376</v>
      </c>
      <c r="D2153" t="s">
        <v>21</v>
      </c>
      <c r="E2153">
        <v>9</v>
      </c>
      <c r="F2153">
        <f>IF(OR(Table2[[#This Row],[ Rural-Urban Continuum Code   2013]]=1,Table2[[#This Row],[ Rural-Urban Continuum Code   2013]]=2,Table2[[#This Row],[ Rural-Urban Continuum Code   2013]]=3),1,0)</f>
        <v>0</v>
      </c>
      <c r="G2153">
        <f>IF(OR(Table2[[#This Row],[ Rural-Urban Continuum Code   2013]]=4,Table2[[#This Row],[ Rural-Urban Continuum Code   2013]]=5,Table2[[#This Row],[ Rural-Urban Continuum Code   2013]]=6),1,0)</f>
        <v>0</v>
      </c>
      <c r="H2153">
        <f>IF(OR(Table2[[#This Row],[ Rural-Urban Continuum Code   2013]]=7,Table2[[#This Row],[ Rural-Urban Continuum Code   2013]]=8,Table2[[#This Row],[ Rural-Urban Continuum Code   2013]]=9),1,0)</f>
        <v>1</v>
      </c>
      <c r="I2153">
        <v>0.18</v>
      </c>
      <c r="J2153">
        <v>0.05</v>
      </c>
      <c r="K2153" s="17">
        <f>Table1[[#This Row],[Median Income 2018]]</f>
        <v>50728</v>
      </c>
      <c r="L2153">
        <f>(Table1[[#This Row],[Hospital Beds 2018]]/Table1[[#This Row],[Population Estimate 2018]])*1000</f>
        <v>3.6779730281977931</v>
      </c>
      <c r="M2153" s="1">
        <v>0.84</v>
      </c>
      <c r="N2153">
        <f>Table1[[#This Row],[Population Estimate 2018]]</f>
        <v>4894</v>
      </c>
      <c r="O2153" t="str" cm="1">
        <f t="array" ref="O2153">_xlfn.IFS(Table2[[#This Row],[ Rural-Urban Continuum Code   2014]]=1,"Urban",Table2[[#This Row],[ Rural-Urban Continuum Code   2015]]=1, "Suburban",Table2[[#This Row],[ Rural-Urban Continuum Code   2016]]=1,"Rural")</f>
        <v>Rural</v>
      </c>
    </row>
    <row r="2154" spans="1:15" x14ac:dyDescent="0.3">
      <c r="A2154">
        <v>2158</v>
      </c>
      <c r="B2154" t="s">
        <v>1365</v>
      </c>
      <c r="C2154" t="s">
        <v>672</v>
      </c>
      <c r="D2154" t="s">
        <v>21</v>
      </c>
      <c r="E2154">
        <v>9</v>
      </c>
      <c r="F2154">
        <f>IF(OR(Table2[[#This Row],[ Rural-Urban Continuum Code   2013]]=1,Table2[[#This Row],[ Rural-Urban Continuum Code   2013]]=2,Table2[[#This Row],[ Rural-Urban Continuum Code   2013]]=3),1,0)</f>
        <v>0</v>
      </c>
      <c r="G2154">
        <f>IF(OR(Table2[[#This Row],[ Rural-Urban Continuum Code   2013]]=4,Table2[[#This Row],[ Rural-Urban Continuum Code   2013]]=5,Table2[[#This Row],[ Rural-Urban Continuum Code   2013]]=6),1,0)</f>
        <v>0</v>
      </c>
      <c r="H2154">
        <f>IF(OR(Table2[[#This Row],[ Rural-Urban Continuum Code   2013]]=7,Table2[[#This Row],[ Rural-Urban Continuum Code   2013]]=8,Table2[[#This Row],[ Rural-Urban Continuum Code   2013]]=9),1,0)</f>
        <v>1</v>
      </c>
      <c r="I2154">
        <v>0.22</v>
      </c>
      <c r="J2154">
        <v>7.0000000000000007E-2</v>
      </c>
      <c r="K2154" s="17">
        <f>Table1[[#This Row],[Median Income 2018]]</f>
        <v>51867</v>
      </c>
      <c r="L2154">
        <f>(Table1[[#This Row],[Hospital Beds 2018]]/Table1[[#This Row],[Population Estimate 2018]])*1000</f>
        <v>6.3259109311740893</v>
      </c>
      <c r="M2154" s="1">
        <v>0.79</v>
      </c>
      <c r="N2154">
        <f>Table1[[#This Row],[Population Estimate 2018]]</f>
        <v>3952</v>
      </c>
      <c r="O2154" t="str" cm="1">
        <f t="array" ref="O2154">_xlfn.IFS(Table2[[#This Row],[ Rural-Urban Continuum Code   2014]]=1,"Urban",Table2[[#This Row],[ Rural-Urban Continuum Code   2015]]=1, "Suburban",Table2[[#This Row],[ Rural-Urban Continuum Code   2016]]=1,"Rural")</f>
        <v>Rural</v>
      </c>
    </row>
    <row r="2155" spans="1:15" x14ac:dyDescent="0.3">
      <c r="A2155">
        <v>2159</v>
      </c>
      <c r="B2155" t="s">
        <v>1365</v>
      </c>
      <c r="C2155" t="s">
        <v>273</v>
      </c>
      <c r="D2155" t="s">
        <v>58</v>
      </c>
      <c r="E2155">
        <v>5</v>
      </c>
      <c r="F2155">
        <f>IF(OR(Table2[[#This Row],[ Rural-Urban Continuum Code   2013]]=1,Table2[[#This Row],[ Rural-Urban Continuum Code   2013]]=2,Table2[[#This Row],[ Rural-Urban Continuum Code   2013]]=3),1,0)</f>
        <v>0</v>
      </c>
      <c r="G2155">
        <f>IF(OR(Table2[[#This Row],[ Rural-Urban Continuum Code   2013]]=4,Table2[[#This Row],[ Rural-Urban Continuum Code   2013]]=5,Table2[[#This Row],[ Rural-Urban Continuum Code   2013]]=6),1,0)</f>
        <v>1</v>
      </c>
      <c r="H2155">
        <f>IF(OR(Table2[[#This Row],[ Rural-Urban Continuum Code   2013]]=7,Table2[[#This Row],[ Rural-Urban Continuum Code   2013]]=8,Table2[[#This Row],[ Rural-Urban Continuum Code   2013]]=9),1,0)</f>
        <v>0</v>
      </c>
      <c r="I2155">
        <v>0.16</v>
      </c>
      <c r="J2155">
        <v>0.08</v>
      </c>
      <c r="K2155" s="17">
        <f>Table1[[#This Row],[Median Income 2018]]</f>
        <v>52387</v>
      </c>
      <c r="L2155">
        <f>(Table1[[#This Row],[Hospital Beds 2018]]/Table1[[#This Row],[Population Estimate 2018]])*1000</f>
        <v>4.9250570485774796</v>
      </c>
      <c r="M2155" s="1">
        <v>0.85</v>
      </c>
      <c r="N2155">
        <f>Table1[[#This Row],[Population Estimate 2018]]</f>
        <v>60913</v>
      </c>
      <c r="O2155" t="str" cm="1">
        <f t="array" ref="O215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56" spans="1:15" x14ac:dyDescent="0.3">
      <c r="A2156">
        <v>2160</v>
      </c>
      <c r="B2156" t="s">
        <v>1365</v>
      </c>
      <c r="C2156" t="s">
        <v>1377</v>
      </c>
      <c r="D2156" t="s">
        <v>21</v>
      </c>
      <c r="E2156">
        <v>6</v>
      </c>
      <c r="F2156">
        <f>IF(OR(Table2[[#This Row],[ Rural-Urban Continuum Code   2013]]=1,Table2[[#This Row],[ Rural-Urban Continuum Code   2013]]=2,Table2[[#This Row],[ Rural-Urban Continuum Code   2013]]=3),1,0)</f>
        <v>0</v>
      </c>
      <c r="G2156">
        <f>IF(OR(Table2[[#This Row],[ Rural-Urban Continuum Code   2013]]=4,Table2[[#This Row],[ Rural-Urban Continuum Code   2013]]=5,Table2[[#This Row],[ Rural-Urban Continuum Code   2013]]=6),1,0)</f>
        <v>1</v>
      </c>
      <c r="H2156">
        <f>IF(OR(Table2[[#This Row],[ Rural-Urban Continuum Code   2013]]=7,Table2[[#This Row],[ Rural-Urban Continuum Code   2013]]=8,Table2[[#This Row],[ Rural-Urban Continuum Code   2013]]=9),1,0)</f>
        <v>0</v>
      </c>
      <c r="I2156">
        <v>0.18</v>
      </c>
      <c r="J2156">
        <v>0.06</v>
      </c>
      <c r="K2156" s="17">
        <f>Table1[[#This Row],[Median Income 2018]]</f>
        <v>47858</v>
      </c>
      <c r="L2156">
        <f>(Table1[[#This Row],[Hospital Beds 2018]]/Table1[[#This Row],[Population Estimate 2018]])*1000</f>
        <v>0.93488188127000116</v>
      </c>
      <c r="M2156" s="1">
        <v>0.85</v>
      </c>
      <c r="N2156">
        <f>Table1[[#This Row],[Population Estimate 2018]]</f>
        <v>27811</v>
      </c>
      <c r="O2156" t="str" cm="1">
        <f t="array" ref="O215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57" spans="1:15" x14ac:dyDescent="0.3">
      <c r="A2157">
        <v>2161</v>
      </c>
      <c r="B2157" t="s">
        <v>1365</v>
      </c>
      <c r="C2157" t="s">
        <v>418</v>
      </c>
      <c r="D2157" t="s">
        <v>21</v>
      </c>
      <c r="E2157">
        <v>1</v>
      </c>
      <c r="F2157">
        <f>IF(OR(Table2[[#This Row],[ Rural-Urban Continuum Code   2013]]=1,Table2[[#This Row],[ Rural-Urban Continuum Code   2013]]=2,Table2[[#This Row],[ Rural-Urban Continuum Code   2013]]=3),1,0)</f>
        <v>1</v>
      </c>
      <c r="G2157">
        <f>IF(OR(Table2[[#This Row],[ Rural-Urban Continuum Code   2013]]=4,Table2[[#This Row],[ Rural-Urban Continuum Code   2013]]=5,Table2[[#This Row],[ Rural-Urban Continuum Code   2013]]=6),1,0)</f>
        <v>0</v>
      </c>
      <c r="H2157">
        <f>IF(OR(Table2[[#This Row],[ Rural-Urban Continuum Code   2013]]=7,Table2[[#This Row],[ Rural-Urban Continuum Code   2013]]=8,Table2[[#This Row],[ Rural-Urban Continuum Code   2013]]=9),1,0)</f>
        <v>0</v>
      </c>
      <c r="I2157">
        <v>0.16</v>
      </c>
      <c r="J2157">
        <v>7.0000000000000007E-2</v>
      </c>
      <c r="K2157" s="17">
        <f>Table1[[#This Row],[Median Income 2018]]</f>
        <v>56489</v>
      </c>
      <c r="L2157">
        <f>(Table1[[#This Row],[Hospital Beds 2018]]/Table1[[#This Row],[Population Estimate 2018]])*1000</f>
        <v>0.70205756872063507</v>
      </c>
      <c r="M2157" s="1">
        <v>0.86</v>
      </c>
      <c r="N2157">
        <f>Table1[[#This Row],[Population Estimate 2018]]</f>
        <v>55551</v>
      </c>
      <c r="O2157" t="str" cm="1">
        <f t="array" ref="O2157">_xlfn.IFS(Table2[[#This Row],[ Rural-Urban Continuum Code   2014]]=1,"Urban",Table2[[#This Row],[ Rural-Urban Continuum Code   2015]]=1, "Suburban",Table2[[#This Row],[ Rural-Urban Continuum Code   2016]]=1,"Rural")</f>
        <v>Urban</v>
      </c>
    </row>
    <row r="2158" spans="1:15" x14ac:dyDescent="0.3">
      <c r="A2158">
        <v>2162</v>
      </c>
      <c r="B2158" t="s">
        <v>1365</v>
      </c>
      <c r="C2158" t="s">
        <v>156</v>
      </c>
      <c r="D2158" t="s">
        <v>21</v>
      </c>
      <c r="E2158">
        <v>9</v>
      </c>
      <c r="F2158">
        <f>IF(OR(Table2[[#This Row],[ Rural-Urban Continuum Code   2013]]=1,Table2[[#This Row],[ Rural-Urban Continuum Code   2013]]=2,Table2[[#This Row],[ Rural-Urban Continuum Code   2013]]=3),1,0)</f>
        <v>0</v>
      </c>
      <c r="G2158">
        <f>IF(OR(Table2[[#This Row],[ Rural-Urban Continuum Code   2013]]=4,Table2[[#This Row],[ Rural-Urban Continuum Code   2013]]=5,Table2[[#This Row],[ Rural-Urban Continuum Code   2013]]=6),1,0)</f>
        <v>0</v>
      </c>
      <c r="H2158">
        <f>IF(OR(Table2[[#This Row],[ Rural-Urban Continuum Code   2013]]=7,Table2[[#This Row],[ Rural-Urban Continuum Code   2013]]=8,Table2[[#This Row],[ Rural-Urban Continuum Code   2013]]=9),1,0)</f>
        <v>1</v>
      </c>
      <c r="I2158">
        <v>0.22</v>
      </c>
      <c r="J2158">
        <v>7.0000000000000007E-2</v>
      </c>
      <c r="K2158" s="17">
        <f>Table1[[#This Row],[Median Income 2018]]</f>
        <v>49073</v>
      </c>
      <c r="L2158">
        <f>(Table1[[#This Row],[Hospital Beds 2018]]/Table1[[#This Row],[Population Estimate 2018]])*1000</f>
        <v>0</v>
      </c>
      <c r="M2158" s="1">
        <v>0.8</v>
      </c>
      <c r="N2158">
        <f>Table1[[#This Row],[Population Estimate 2018]]</f>
        <v>4326</v>
      </c>
      <c r="O2158" t="str" cm="1">
        <f t="array" ref="O2158">_xlfn.IFS(Table2[[#This Row],[ Rural-Urban Continuum Code   2014]]=1,"Urban",Table2[[#This Row],[ Rural-Urban Continuum Code   2015]]=1, "Suburban",Table2[[#This Row],[ Rural-Urban Continuum Code   2016]]=1,"Rural")</f>
        <v>Rural</v>
      </c>
    </row>
    <row r="2159" spans="1:15" x14ac:dyDescent="0.3">
      <c r="A2159">
        <v>2163</v>
      </c>
      <c r="B2159" t="s">
        <v>1365</v>
      </c>
      <c r="C2159" t="s">
        <v>1378</v>
      </c>
      <c r="D2159" t="s">
        <v>21</v>
      </c>
      <c r="E2159">
        <v>7</v>
      </c>
      <c r="F2159">
        <f>IF(OR(Table2[[#This Row],[ Rural-Urban Continuum Code   2013]]=1,Table2[[#This Row],[ Rural-Urban Continuum Code   2013]]=2,Table2[[#This Row],[ Rural-Urban Continuum Code   2013]]=3),1,0)</f>
        <v>0</v>
      </c>
      <c r="G2159">
        <f>IF(OR(Table2[[#This Row],[ Rural-Urban Continuum Code   2013]]=4,Table2[[#This Row],[ Rural-Urban Continuum Code   2013]]=5,Table2[[#This Row],[ Rural-Urban Continuum Code   2013]]=6),1,0)</f>
        <v>0</v>
      </c>
      <c r="H2159">
        <f>IF(OR(Table2[[#This Row],[ Rural-Urban Continuum Code   2013]]=7,Table2[[#This Row],[ Rural-Urban Continuum Code   2013]]=8,Table2[[#This Row],[ Rural-Urban Continuum Code   2013]]=9),1,0)</f>
        <v>1</v>
      </c>
      <c r="I2159">
        <v>0.18</v>
      </c>
      <c r="J2159">
        <v>7.0000000000000007E-2</v>
      </c>
      <c r="K2159" s="17">
        <f>Table1[[#This Row],[Median Income 2018]]</f>
        <v>37445</v>
      </c>
      <c r="L2159">
        <f>(Table1[[#This Row],[Hospital Beds 2018]]/Table1[[#This Row],[Population Estimate 2018]])*1000</f>
        <v>4.294794708812919</v>
      </c>
      <c r="M2159" s="1">
        <v>0.67</v>
      </c>
      <c r="N2159">
        <f>Table1[[#This Row],[Population Estimate 2018]]</f>
        <v>5821</v>
      </c>
      <c r="O2159" t="str" cm="1">
        <f t="array" ref="O2159">_xlfn.IFS(Table2[[#This Row],[ Rural-Urban Continuum Code   2014]]=1,"Urban",Table2[[#This Row],[ Rural-Urban Continuum Code   2015]]=1, "Suburban",Table2[[#This Row],[ Rural-Urban Continuum Code   2016]]=1,"Rural")</f>
        <v>Rural</v>
      </c>
    </row>
    <row r="2160" spans="1:15" x14ac:dyDescent="0.3">
      <c r="A2160">
        <v>2164</v>
      </c>
      <c r="B2160" t="s">
        <v>1365</v>
      </c>
      <c r="C2160" t="s">
        <v>1379</v>
      </c>
      <c r="D2160" t="s">
        <v>21</v>
      </c>
      <c r="E2160">
        <v>9</v>
      </c>
      <c r="F2160">
        <f>IF(OR(Table2[[#This Row],[ Rural-Urban Continuum Code   2013]]=1,Table2[[#This Row],[ Rural-Urban Continuum Code   2013]]=2,Table2[[#This Row],[ Rural-Urban Continuum Code   2013]]=3),1,0)</f>
        <v>0</v>
      </c>
      <c r="G2160">
        <f>IF(OR(Table2[[#This Row],[ Rural-Urban Continuum Code   2013]]=4,Table2[[#This Row],[ Rural-Urban Continuum Code   2013]]=5,Table2[[#This Row],[ Rural-Urban Continuum Code   2013]]=6),1,0)</f>
        <v>0</v>
      </c>
      <c r="H2160">
        <f>IF(OR(Table2[[#This Row],[ Rural-Urban Continuum Code   2013]]=7,Table2[[#This Row],[ Rural-Urban Continuum Code   2013]]=8,Table2[[#This Row],[ Rural-Urban Continuum Code   2013]]=9),1,0)</f>
        <v>1</v>
      </c>
      <c r="I2160">
        <v>0.2</v>
      </c>
      <c r="J2160">
        <v>0.05</v>
      </c>
      <c r="K2160" s="17">
        <f>Table1[[#This Row],[Median Income 2018]]</f>
        <v>38537</v>
      </c>
      <c r="L2160">
        <f>(Table1[[#This Row],[Hospital Beds 2018]]/Table1[[#This Row],[Population Estimate 2018]])*1000</f>
        <v>3.7537537537537538</v>
      </c>
      <c r="M2160" s="1">
        <v>0.82</v>
      </c>
      <c r="N2160">
        <f>Table1[[#This Row],[Population Estimate 2018]]</f>
        <v>2664</v>
      </c>
      <c r="O2160" t="str" cm="1">
        <f t="array" ref="O2160">_xlfn.IFS(Table2[[#This Row],[ Rural-Urban Continuum Code   2014]]=1,"Urban",Table2[[#This Row],[ Rural-Urban Continuum Code   2015]]=1, "Suburban",Table2[[#This Row],[ Rural-Urban Continuum Code   2016]]=1,"Rural")</f>
        <v>Rural</v>
      </c>
    </row>
    <row r="2161" spans="1:15" x14ac:dyDescent="0.3">
      <c r="A2161">
        <v>2165</v>
      </c>
      <c r="B2161" t="s">
        <v>1365</v>
      </c>
      <c r="C2161" t="s">
        <v>680</v>
      </c>
      <c r="D2161" t="s">
        <v>21</v>
      </c>
      <c r="E2161">
        <v>9</v>
      </c>
      <c r="F2161">
        <f>IF(OR(Table2[[#This Row],[ Rural-Urban Continuum Code   2013]]=1,Table2[[#This Row],[ Rural-Urban Continuum Code   2013]]=2,Table2[[#This Row],[ Rural-Urban Continuum Code   2013]]=3),1,0)</f>
        <v>0</v>
      </c>
      <c r="G2161">
        <f>IF(OR(Table2[[#This Row],[ Rural-Urban Continuum Code   2013]]=4,Table2[[#This Row],[ Rural-Urban Continuum Code   2013]]=5,Table2[[#This Row],[ Rural-Urban Continuum Code   2013]]=6),1,0)</f>
        <v>0</v>
      </c>
      <c r="H2161">
        <f>IF(OR(Table2[[#This Row],[ Rural-Urban Continuum Code   2013]]=7,Table2[[#This Row],[ Rural-Urban Continuum Code   2013]]=8,Table2[[#This Row],[ Rural-Urban Continuum Code   2013]]=9),1,0)</f>
        <v>1</v>
      </c>
      <c r="I2161">
        <v>0.18</v>
      </c>
      <c r="J2161">
        <v>0.05</v>
      </c>
      <c r="K2161" s="17">
        <f>Table1[[#This Row],[Median Income 2018]]</f>
        <v>55112</v>
      </c>
      <c r="L2161">
        <f>(Table1[[#This Row],[Hospital Beds 2018]]/Table1[[#This Row],[Population Estimate 2018]])*1000</f>
        <v>3.1603897814063737</v>
      </c>
      <c r="M2161" s="1">
        <v>0.83</v>
      </c>
      <c r="N2161">
        <f>Table1[[#This Row],[Population Estimate 2018]]</f>
        <v>3797</v>
      </c>
      <c r="O2161" t="str" cm="1">
        <f t="array" ref="O2161">_xlfn.IFS(Table2[[#This Row],[ Rural-Urban Continuum Code   2014]]=1,"Urban",Table2[[#This Row],[ Rural-Urban Continuum Code   2015]]=1, "Suburban",Table2[[#This Row],[ Rural-Urban Continuum Code   2016]]=1,"Rural")</f>
        <v>Rural</v>
      </c>
    </row>
    <row r="2162" spans="1:15" x14ac:dyDescent="0.3">
      <c r="A2162">
        <v>2166</v>
      </c>
      <c r="B2162" t="s">
        <v>1365</v>
      </c>
      <c r="C2162" t="s">
        <v>682</v>
      </c>
      <c r="D2162" t="s">
        <v>21</v>
      </c>
      <c r="E2162">
        <v>6</v>
      </c>
      <c r="F2162">
        <f>IF(OR(Table2[[#This Row],[ Rural-Urban Continuum Code   2013]]=1,Table2[[#This Row],[ Rural-Urban Continuum Code   2013]]=2,Table2[[#This Row],[ Rural-Urban Continuum Code   2013]]=3),1,0)</f>
        <v>0</v>
      </c>
      <c r="G2162">
        <f>IF(OR(Table2[[#This Row],[ Rural-Urban Continuum Code   2013]]=4,Table2[[#This Row],[ Rural-Urban Continuum Code   2013]]=5,Table2[[#This Row],[ Rural-Urban Continuum Code   2013]]=6),1,0)</f>
        <v>1</v>
      </c>
      <c r="H2162">
        <f>IF(OR(Table2[[#This Row],[ Rural-Urban Continuum Code   2013]]=7,Table2[[#This Row],[ Rural-Urban Continuum Code   2013]]=8,Table2[[#This Row],[ Rural-Urban Continuum Code   2013]]=9),1,0)</f>
        <v>0</v>
      </c>
      <c r="I2162">
        <v>0.2</v>
      </c>
      <c r="J2162">
        <v>7.0000000000000007E-2</v>
      </c>
      <c r="K2162" s="17">
        <f>Table1[[#This Row],[Median Income 2018]]</f>
        <v>37776</v>
      </c>
      <c r="L2162">
        <f>(Table1[[#This Row],[Hospital Beds 2018]]/Table1[[#This Row],[Population Estimate 2018]])*1000</f>
        <v>1.5787811809283234</v>
      </c>
      <c r="M2162" s="1">
        <v>0.84</v>
      </c>
      <c r="N2162">
        <f>Table1[[#This Row],[Population Estimate 2018]]</f>
        <v>12668</v>
      </c>
      <c r="O2162" t="str" cm="1">
        <f t="array" ref="O216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63" spans="1:15" x14ac:dyDescent="0.3">
      <c r="A2163">
        <v>2167</v>
      </c>
      <c r="B2163" t="s">
        <v>1365</v>
      </c>
      <c r="C2163" t="s">
        <v>1380</v>
      </c>
      <c r="D2163" t="s">
        <v>21</v>
      </c>
      <c r="E2163">
        <v>7</v>
      </c>
      <c r="F2163">
        <f>IF(OR(Table2[[#This Row],[ Rural-Urban Continuum Code   2013]]=1,Table2[[#This Row],[ Rural-Urban Continuum Code   2013]]=2,Table2[[#This Row],[ Rural-Urban Continuum Code   2013]]=3),1,0)</f>
        <v>0</v>
      </c>
      <c r="G2163">
        <f>IF(OR(Table2[[#This Row],[ Rural-Urban Continuum Code   2013]]=4,Table2[[#This Row],[ Rural-Urban Continuum Code   2013]]=5,Table2[[#This Row],[ Rural-Urban Continuum Code   2013]]=6),1,0)</f>
        <v>0</v>
      </c>
      <c r="H2163">
        <f>IF(OR(Table2[[#This Row],[ Rural-Urban Continuum Code   2013]]=7,Table2[[#This Row],[ Rural-Urban Continuum Code   2013]]=8,Table2[[#This Row],[ Rural-Urban Continuum Code   2013]]=9),1,0)</f>
        <v>1</v>
      </c>
      <c r="I2163">
        <v>0.19</v>
      </c>
      <c r="J2163">
        <v>7.0000000000000007E-2</v>
      </c>
      <c r="K2163" s="17">
        <f>Table1[[#This Row],[Median Income 2018]]</f>
        <v>37566</v>
      </c>
      <c r="L2163">
        <f>(Table1[[#This Row],[Hospital Beds 2018]]/Table1[[#This Row],[Population Estimate 2018]])*1000</f>
        <v>1.8747656542932134</v>
      </c>
      <c r="M2163" s="1">
        <v>0.75</v>
      </c>
      <c r="N2163">
        <f>Table1[[#This Row],[Population Estimate 2018]]</f>
        <v>13335</v>
      </c>
      <c r="O2163" t="str" cm="1">
        <f t="array" ref="O2163">_xlfn.IFS(Table2[[#This Row],[ Rural-Urban Continuum Code   2014]]=1,"Urban",Table2[[#This Row],[ Rural-Urban Continuum Code   2015]]=1, "Suburban",Table2[[#This Row],[ Rural-Urban Continuum Code   2016]]=1,"Rural")</f>
        <v>Rural</v>
      </c>
    </row>
    <row r="2164" spans="1:15" x14ac:dyDescent="0.3">
      <c r="A2164">
        <v>2168</v>
      </c>
      <c r="B2164" t="s">
        <v>1365</v>
      </c>
      <c r="C2164" t="s">
        <v>56</v>
      </c>
      <c r="D2164" t="s">
        <v>21</v>
      </c>
      <c r="E2164">
        <v>7</v>
      </c>
      <c r="F2164">
        <f>IF(OR(Table2[[#This Row],[ Rural-Urban Continuum Code   2013]]=1,Table2[[#This Row],[ Rural-Urban Continuum Code   2013]]=2,Table2[[#This Row],[ Rural-Urban Continuum Code   2013]]=3),1,0)</f>
        <v>0</v>
      </c>
      <c r="G2164">
        <f>IF(OR(Table2[[#This Row],[ Rural-Urban Continuum Code   2013]]=4,Table2[[#This Row],[ Rural-Urban Continuum Code   2013]]=5,Table2[[#This Row],[ Rural-Urban Continuum Code   2013]]=6),1,0)</f>
        <v>0</v>
      </c>
      <c r="H2164">
        <f>IF(OR(Table2[[#This Row],[ Rural-Urban Continuum Code   2013]]=7,Table2[[#This Row],[ Rural-Urban Continuum Code   2013]]=8,Table2[[#This Row],[ Rural-Urban Continuum Code   2013]]=9),1,0)</f>
        <v>1</v>
      </c>
      <c r="I2164">
        <v>0.15</v>
      </c>
      <c r="J2164">
        <v>0.13</v>
      </c>
      <c r="K2164" s="17">
        <f>Table1[[#This Row],[Median Income 2018]]</f>
        <v>47747</v>
      </c>
      <c r="L2164">
        <f>(Table1[[#This Row],[Hospital Beds 2018]]/Table1[[#This Row],[Population Estimate 2018]])*1000</f>
        <v>1.9640065734097558</v>
      </c>
      <c r="M2164" s="1">
        <v>0.85</v>
      </c>
      <c r="N2164">
        <f>Table1[[#This Row],[Population Estimate 2018]]</f>
        <v>24949</v>
      </c>
      <c r="O2164" t="str" cm="1">
        <f t="array" ref="O2164">_xlfn.IFS(Table2[[#This Row],[ Rural-Urban Continuum Code   2014]]=1,"Urban",Table2[[#This Row],[ Rural-Urban Continuum Code   2015]]=1, "Suburban",Table2[[#This Row],[ Rural-Urban Continuum Code   2016]]=1,"Rural")</f>
        <v>Rural</v>
      </c>
    </row>
    <row r="2165" spans="1:15" x14ac:dyDescent="0.3">
      <c r="A2165">
        <v>2169</v>
      </c>
      <c r="B2165" t="s">
        <v>1365</v>
      </c>
      <c r="C2165" t="s">
        <v>57</v>
      </c>
      <c r="D2165" t="s">
        <v>21</v>
      </c>
      <c r="E2165">
        <v>8</v>
      </c>
      <c r="F2165">
        <f>IF(OR(Table2[[#This Row],[ Rural-Urban Continuum Code   2013]]=1,Table2[[#This Row],[ Rural-Urban Continuum Code   2013]]=2,Table2[[#This Row],[ Rural-Urban Continuum Code   2013]]=3),1,0)</f>
        <v>0</v>
      </c>
      <c r="G2165">
        <f>IF(OR(Table2[[#This Row],[ Rural-Urban Continuum Code   2013]]=4,Table2[[#This Row],[ Rural-Urban Continuum Code   2013]]=5,Table2[[#This Row],[ Rural-Urban Continuum Code   2013]]=6),1,0)</f>
        <v>0</v>
      </c>
      <c r="H2165">
        <f>IF(OR(Table2[[#This Row],[ Rural-Urban Continuum Code   2013]]=7,Table2[[#This Row],[ Rural-Urban Continuum Code   2013]]=8,Table2[[#This Row],[ Rural-Urban Continuum Code   2013]]=9),1,0)</f>
        <v>1</v>
      </c>
      <c r="I2165">
        <v>0.21</v>
      </c>
      <c r="J2165">
        <v>0.06</v>
      </c>
      <c r="K2165" s="17">
        <f>Table1[[#This Row],[Median Income 2018]]</f>
        <v>37338</v>
      </c>
      <c r="L2165">
        <f>(Table1[[#This Row],[Hospital Beds 2018]]/Table1[[#This Row],[Population Estimate 2018]])*1000</f>
        <v>4.082965866405357</v>
      </c>
      <c r="M2165" s="1">
        <v>0.8</v>
      </c>
      <c r="N2165">
        <f>Table1[[#This Row],[Population Estimate 2018]]</f>
        <v>6123</v>
      </c>
      <c r="O2165" t="str" cm="1">
        <f t="array" ref="O2165">_xlfn.IFS(Table2[[#This Row],[ Rural-Urban Continuum Code   2014]]=1,"Urban",Table2[[#This Row],[ Rural-Urban Continuum Code   2015]]=1, "Suburban",Table2[[#This Row],[ Rural-Urban Continuum Code   2016]]=1,"Rural")</f>
        <v>Rural</v>
      </c>
    </row>
    <row r="2166" spans="1:15" x14ac:dyDescent="0.3">
      <c r="A2166">
        <v>2170</v>
      </c>
      <c r="B2166" t="s">
        <v>1365</v>
      </c>
      <c r="C2166" t="s">
        <v>1269</v>
      </c>
      <c r="D2166" t="s">
        <v>21</v>
      </c>
      <c r="E2166">
        <v>9</v>
      </c>
      <c r="F2166">
        <f>IF(OR(Table2[[#This Row],[ Rural-Urban Continuum Code   2013]]=1,Table2[[#This Row],[ Rural-Urban Continuum Code   2013]]=2,Table2[[#This Row],[ Rural-Urban Continuum Code   2013]]=3),1,0)</f>
        <v>0</v>
      </c>
      <c r="G2166">
        <f>IF(OR(Table2[[#This Row],[ Rural-Urban Continuum Code   2013]]=4,Table2[[#This Row],[ Rural-Urban Continuum Code   2013]]=5,Table2[[#This Row],[ Rural-Urban Continuum Code   2013]]=6),1,0)</f>
        <v>0</v>
      </c>
      <c r="H2166">
        <f>IF(OR(Table2[[#This Row],[ Rural-Urban Continuum Code   2013]]=7,Table2[[#This Row],[ Rural-Urban Continuum Code   2013]]=8,Table2[[#This Row],[ Rural-Urban Continuum Code   2013]]=9),1,0)</f>
        <v>1</v>
      </c>
      <c r="I2166">
        <v>0.19</v>
      </c>
      <c r="J2166">
        <v>0.08</v>
      </c>
      <c r="K2166" s="17">
        <f>Table1[[#This Row],[Median Income 2018]]</f>
        <v>39756</v>
      </c>
      <c r="L2166">
        <f>(Table1[[#This Row],[Hospital Beds 2018]]/Table1[[#This Row],[Population Estimate 2018]])*1000</f>
        <v>1.0959905014156546</v>
      </c>
      <c r="M2166" s="1">
        <v>0.83</v>
      </c>
      <c r="N2166">
        <f>Table1[[#This Row],[Population Estimate 2018]]</f>
        <v>10949</v>
      </c>
      <c r="O2166" t="str" cm="1">
        <f t="array" ref="O2166">_xlfn.IFS(Table2[[#This Row],[ Rural-Urban Continuum Code   2014]]=1,"Urban",Table2[[#This Row],[ Rural-Urban Continuum Code   2015]]=1, "Suburban",Table2[[#This Row],[ Rural-Urban Continuum Code   2016]]=1,"Rural")</f>
        <v>Rural</v>
      </c>
    </row>
    <row r="2167" spans="1:15" x14ac:dyDescent="0.3">
      <c r="A2167">
        <v>2171</v>
      </c>
      <c r="B2167" t="s">
        <v>1365</v>
      </c>
      <c r="C2167" t="s">
        <v>1381</v>
      </c>
      <c r="D2167" t="s">
        <v>21</v>
      </c>
      <c r="E2167">
        <v>5</v>
      </c>
      <c r="F2167">
        <f>IF(OR(Table2[[#This Row],[ Rural-Urban Continuum Code   2013]]=1,Table2[[#This Row],[ Rural-Urban Continuum Code   2013]]=2,Table2[[#This Row],[ Rural-Urban Continuum Code   2013]]=3),1,0)</f>
        <v>0</v>
      </c>
      <c r="G2167">
        <f>IF(OR(Table2[[#This Row],[ Rural-Urban Continuum Code   2013]]=4,Table2[[#This Row],[ Rural-Urban Continuum Code   2013]]=5,Table2[[#This Row],[ Rural-Urban Continuum Code   2013]]=6),1,0)</f>
        <v>1</v>
      </c>
      <c r="H2167">
        <f>IF(OR(Table2[[#This Row],[ Rural-Urban Continuum Code   2013]]=7,Table2[[#This Row],[ Rural-Urban Continuum Code   2013]]=8,Table2[[#This Row],[ Rural-Urban Continuum Code   2013]]=9),1,0)</f>
        <v>0</v>
      </c>
      <c r="I2167">
        <v>0.19</v>
      </c>
      <c r="J2167">
        <v>7.0000000000000007E-2</v>
      </c>
      <c r="K2167" s="17">
        <f>Table1[[#This Row],[Median Income 2018]]</f>
        <v>45700</v>
      </c>
      <c r="L2167">
        <f>(Table1[[#This Row],[Hospital Beds 2018]]/Table1[[#This Row],[Population Estimate 2018]])*1000</f>
        <v>2.3097303050202669</v>
      </c>
      <c r="M2167" s="1">
        <v>0.83</v>
      </c>
      <c r="N2167">
        <f>Table1[[#This Row],[Population Estimate 2018]]</f>
        <v>44161</v>
      </c>
      <c r="O2167" t="str" cm="1">
        <f t="array" ref="O216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68" spans="1:15" x14ac:dyDescent="0.3">
      <c r="A2168">
        <v>2172</v>
      </c>
      <c r="B2168" t="s">
        <v>1365</v>
      </c>
      <c r="C2168" t="s">
        <v>1382</v>
      </c>
      <c r="D2168" t="s">
        <v>21</v>
      </c>
      <c r="E2168">
        <v>6</v>
      </c>
      <c r="F2168">
        <f>IF(OR(Table2[[#This Row],[ Rural-Urban Continuum Code   2013]]=1,Table2[[#This Row],[ Rural-Urban Continuum Code   2013]]=2,Table2[[#This Row],[ Rural-Urban Continuum Code   2013]]=3),1,0)</f>
        <v>0</v>
      </c>
      <c r="G2168">
        <f>IF(OR(Table2[[#This Row],[ Rural-Urban Continuum Code   2013]]=4,Table2[[#This Row],[ Rural-Urban Continuum Code   2013]]=5,Table2[[#This Row],[ Rural-Urban Continuum Code   2013]]=6),1,0)</f>
        <v>1</v>
      </c>
      <c r="H2168">
        <f>IF(OR(Table2[[#This Row],[ Rural-Urban Continuum Code   2013]]=7,Table2[[#This Row],[ Rural-Urban Continuum Code   2013]]=8,Table2[[#This Row],[ Rural-Urban Continuum Code   2013]]=9),1,0)</f>
        <v>0</v>
      </c>
      <c r="I2168">
        <v>0.16</v>
      </c>
      <c r="J2168">
        <v>0.05</v>
      </c>
      <c r="K2168" s="17">
        <f>Table1[[#This Row],[Median Income 2018]]</f>
        <v>59266</v>
      </c>
      <c r="L2168">
        <f>(Table1[[#This Row],[Hospital Beds 2018]]/Table1[[#This Row],[Population Estimate 2018]])*1000</f>
        <v>1.580677794638341</v>
      </c>
      <c r="M2168" s="1">
        <v>0.86</v>
      </c>
      <c r="N2168">
        <f>Table1[[#This Row],[Population Estimate 2018]]</f>
        <v>15816</v>
      </c>
      <c r="O2168" t="str" cm="1">
        <f t="array" ref="O216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69" spans="1:15" x14ac:dyDescent="0.3">
      <c r="A2169">
        <v>2173</v>
      </c>
      <c r="B2169" t="s">
        <v>1365</v>
      </c>
      <c r="C2169" t="s">
        <v>279</v>
      </c>
      <c r="D2169" t="s">
        <v>21</v>
      </c>
      <c r="E2169">
        <v>6</v>
      </c>
      <c r="F2169">
        <f>IF(OR(Table2[[#This Row],[ Rural-Urban Continuum Code   2013]]=1,Table2[[#This Row],[ Rural-Urban Continuum Code   2013]]=2,Table2[[#This Row],[ Rural-Urban Continuum Code   2013]]=3),1,0)</f>
        <v>0</v>
      </c>
      <c r="G2169">
        <f>IF(OR(Table2[[#This Row],[ Rural-Urban Continuum Code   2013]]=4,Table2[[#This Row],[ Rural-Urban Continuum Code   2013]]=5,Table2[[#This Row],[ Rural-Urban Continuum Code   2013]]=6),1,0)</f>
        <v>1</v>
      </c>
      <c r="H2169">
        <f>IF(OR(Table2[[#This Row],[ Rural-Urban Continuum Code   2013]]=7,Table2[[#This Row],[ Rural-Urban Continuum Code   2013]]=8,Table2[[#This Row],[ Rural-Urban Continuum Code   2013]]=9),1,0)</f>
        <v>0</v>
      </c>
      <c r="I2169">
        <v>0.2</v>
      </c>
      <c r="J2169">
        <v>0.08</v>
      </c>
      <c r="K2169" s="17">
        <f>Table1[[#This Row],[Median Income 2018]]</f>
        <v>37831</v>
      </c>
      <c r="L2169">
        <f>(Table1[[#This Row],[Hospital Beds 2018]]/Table1[[#This Row],[Population Estimate 2018]])*1000</f>
        <v>2.864016496735021</v>
      </c>
      <c r="M2169" s="1">
        <v>0.83</v>
      </c>
      <c r="N2169">
        <f>Table1[[#This Row],[Population Estimate 2018]]</f>
        <v>8729</v>
      </c>
      <c r="O2169" t="str" cm="1">
        <f t="array" ref="O216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70" spans="1:15" x14ac:dyDescent="0.3">
      <c r="A2170">
        <v>2174</v>
      </c>
      <c r="B2170" t="s">
        <v>1365</v>
      </c>
      <c r="C2170" t="s">
        <v>1383</v>
      </c>
      <c r="D2170" t="s">
        <v>21</v>
      </c>
      <c r="E2170">
        <v>7</v>
      </c>
      <c r="F2170">
        <f>IF(OR(Table2[[#This Row],[ Rural-Urban Continuum Code   2013]]=1,Table2[[#This Row],[ Rural-Urban Continuum Code   2013]]=2,Table2[[#This Row],[ Rural-Urban Continuum Code   2013]]=3),1,0)</f>
        <v>0</v>
      </c>
      <c r="G2170">
        <f>IF(OR(Table2[[#This Row],[ Rural-Urban Continuum Code   2013]]=4,Table2[[#This Row],[ Rural-Urban Continuum Code   2013]]=5,Table2[[#This Row],[ Rural-Urban Continuum Code   2013]]=6),1,0)</f>
        <v>0</v>
      </c>
      <c r="H2170">
        <f>IF(OR(Table2[[#This Row],[ Rural-Urban Continuum Code   2013]]=7,Table2[[#This Row],[ Rural-Urban Continuum Code   2013]]=8,Table2[[#This Row],[ Rural-Urban Continuum Code   2013]]=9),1,0)</f>
        <v>1</v>
      </c>
      <c r="I2170">
        <v>0.22</v>
      </c>
      <c r="J2170">
        <v>0.08</v>
      </c>
      <c r="K2170" s="17">
        <f>Table1[[#This Row],[Median Income 2018]]</f>
        <v>38284</v>
      </c>
      <c r="L2170">
        <f>(Table1[[#This Row],[Hospital Beds 2018]]/Table1[[#This Row],[Population Estimate 2018]])*1000</f>
        <v>0</v>
      </c>
      <c r="M2170" s="1">
        <v>0.79</v>
      </c>
      <c r="N2170">
        <f>Table1[[#This Row],[Population Estimate 2018]]</f>
        <v>10231</v>
      </c>
      <c r="O2170" t="str" cm="1">
        <f t="array" ref="O2170">_xlfn.IFS(Table2[[#This Row],[ Rural-Urban Continuum Code   2014]]=1,"Urban",Table2[[#This Row],[ Rural-Urban Continuum Code   2015]]=1, "Suburban",Table2[[#This Row],[ Rural-Urban Continuum Code   2016]]=1,"Rural")</f>
        <v>Rural</v>
      </c>
    </row>
    <row r="2171" spans="1:15" x14ac:dyDescent="0.3">
      <c r="A2171">
        <v>2175</v>
      </c>
      <c r="B2171" t="s">
        <v>1365</v>
      </c>
      <c r="C2171" t="s">
        <v>1384</v>
      </c>
      <c r="D2171" t="s">
        <v>21</v>
      </c>
      <c r="E2171">
        <v>2</v>
      </c>
      <c r="F2171">
        <f>IF(OR(Table2[[#This Row],[ Rural-Urban Continuum Code   2013]]=1,Table2[[#This Row],[ Rural-Urban Continuum Code   2013]]=2,Table2[[#This Row],[ Rural-Urban Continuum Code   2013]]=3),1,0)</f>
        <v>1</v>
      </c>
      <c r="G2171">
        <f>IF(OR(Table2[[#This Row],[ Rural-Urban Continuum Code   2013]]=4,Table2[[#This Row],[ Rural-Urban Continuum Code   2013]]=5,Table2[[#This Row],[ Rural-Urban Continuum Code   2013]]=6),1,0)</f>
        <v>0</v>
      </c>
      <c r="H2171">
        <f>IF(OR(Table2[[#This Row],[ Rural-Urban Continuum Code   2013]]=7,Table2[[#This Row],[ Rural-Urban Continuum Code   2013]]=8,Table2[[#This Row],[ Rural-Urban Continuum Code   2013]]=9),1,0)</f>
        <v>0</v>
      </c>
      <c r="I2171">
        <v>0.18</v>
      </c>
      <c r="J2171">
        <v>7.0000000000000007E-2</v>
      </c>
      <c r="K2171" s="17">
        <f>Table1[[#This Row],[Median Income 2018]]</f>
        <v>38709</v>
      </c>
      <c r="L2171">
        <f>(Table1[[#This Row],[Hospital Beds 2018]]/Table1[[#This Row],[Population Estimate 2018]])*1000</f>
        <v>1.7406962785114046</v>
      </c>
      <c r="M2171" s="1">
        <v>0.84</v>
      </c>
      <c r="N2171">
        <f>Table1[[#This Row],[Population Estimate 2018]]</f>
        <v>49980</v>
      </c>
      <c r="O2171" t="str" cm="1">
        <f t="array" ref="O2171">_xlfn.IFS(Table2[[#This Row],[ Rural-Urban Continuum Code   2014]]=1,"Urban",Table2[[#This Row],[ Rural-Urban Continuum Code   2015]]=1, "Suburban",Table2[[#This Row],[ Rural-Urban Continuum Code   2016]]=1,"Rural")</f>
        <v>Urban</v>
      </c>
    </row>
    <row r="2172" spans="1:15" x14ac:dyDescent="0.3">
      <c r="A2172">
        <v>2176</v>
      </c>
      <c r="B2172" t="s">
        <v>1365</v>
      </c>
      <c r="C2172" t="s">
        <v>164</v>
      </c>
      <c r="D2172" t="s">
        <v>21</v>
      </c>
      <c r="E2172">
        <v>1</v>
      </c>
      <c r="F2172">
        <f>IF(OR(Table2[[#This Row],[ Rural-Urban Continuum Code   2013]]=1,Table2[[#This Row],[ Rural-Urban Continuum Code   2013]]=2,Table2[[#This Row],[ Rural-Urban Continuum Code   2013]]=3),1,0)</f>
        <v>1</v>
      </c>
      <c r="G2172">
        <f>IF(OR(Table2[[#This Row],[ Rural-Urban Continuum Code   2013]]=4,Table2[[#This Row],[ Rural-Urban Continuum Code   2013]]=5,Table2[[#This Row],[ Rural-Urban Continuum Code   2013]]=6),1,0)</f>
        <v>0</v>
      </c>
      <c r="H2172">
        <f>IF(OR(Table2[[#This Row],[ Rural-Urban Continuum Code   2013]]=7,Table2[[#This Row],[ Rural-Urban Continuum Code   2013]]=8,Table2[[#This Row],[ Rural-Urban Continuum Code   2013]]=9),1,0)</f>
        <v>0</v>
      </c>
      <c r="I2172">
        <v>0.18</v>
      </c>
      <c r="J2172">
        <v>0.08</v>
      </c>
      <c r="K2172" s="17">
        <f>Table1[[#This Row],[Median Income 2018]]</f>
        <v>48039</v>
      </c>
      <c r="L2172">
        <f>(Table1[[#This Row],[Hospital Beds 2018]]/Table1[[#This Row],[Population Estimate 2018]])*1000</f>
        <v>1.1168384879725086</v>
      </c>
      <c r="M2172" s="1">
        <v>0.85</v>
      </c>
      <c r="N2172">
        <f>Table1[[#This Row],[Population Estimate 2018]]</f>
        <v>34920</v>
      </c>
      <c r="O2172" t="str" cm="1">
        <f t="array" ref="O2172">_xlfn.IFS(Table2[[#This Row],[ Rural-Urban Continuum Code   2014]]=1,"Urban",Table2[[#This Row],[ Rural-Urban Continuum Code   2015]]=1, "Suburban",Table2[[#This Row],[ Rural-Urban Continuum Code   2016]]=1,"Rural")</f>
        <v>Urban</v>
      </c>
    </row>
    <row r="2173" spans="1:15" x14ac:dyDescent="0.3">
      <c r="A2173">
        <v>2177</v>
      </c>
      <c r="B2173" t="s">
        <v>1365</v>
      </c>
      <c r="C2173" t="s">
        <v>166</v>
      </c>
      <c r="D2173" t="s">
        <v>21</v>
      </c>
      <c r="E2173">
        <v>1</v>
      </c>
      <c r="F2173">
        <f>IF(OR(Table2[[#This Row],[ Rural-Urban Continuum Code   2013]]=1,Table2[[#This Row],[ Rural-Urban Continuum Code   2013]]=2,Table2[[#This Row],[ Rural-Urban Continuum Code   2013]]=3),1,0)</f>
        <v>1</v>
      </c>
      <c r="G2173">
        <f>IF(OR(Table2[[#This Row],[ Rural-Urban Continuum Code   2013]]=4,Table2[[#This Row],[ Rural-Urban Continuum Code   2013]]=5,Table2[[#This Row],[ Rural-Urban Continuum Code   2013]]=6),1,0)</f>
        <v>0</v>
      </c>
      <c r="H2173">
        <f>IF(OR(Table2[[#This Row],[ Rural-Urban Continuum Code   2013]]=7,Table2[[#This Row],[ Rural-Urban Continuum Code   2013]]=8,Table2[[#This Row],[ Rural-Urban Continuum Code   2013]]=9),1,0)</f>
        <v>0</v>
      </c>
      <c r="I2173">
        <v>0.16</v>
      </c>
      <c r="J2173">
        <v>7.0000000000000007E-2</v>
      </c>
      <c r="K2173" s="17">
        <f>Table1[[#This Row],[Median Income 2018]]</f>
        <v>69114</v>
      </c>
      <c r="L2173">
        <f>(Table1[[#This Row],[Hospital Beds 2018]]/Table1[[#This Row],[Population Estimate 2018]])*1000</f>
        <v>0.52864181345287686</v>
      </c>
      <c r="M2173" s="1">
        <v>0.84</v>
      </c>
      <c r="N2173">
        <f>Table1[[#This Row],[Population Estimate 2018]]</f>
        <v>47291</v>
      </c>
      <c r="O2173" t="str" cm="1">
        <f t="array" ref="O2173">_xlfn.IFS(Table2[[#This Row],[ Rural-Urban Continuum Code   2014]]=1,"Urban",Table2[[#This Row],[ Rural-Urban Continuum Code   2015]]=1, "Suburban",Table2[[#This Row],[ Rural-Urban Continuum Code   2016]]=1,"Rural")</f>
        <v>Urban</v>
      </c>
    </row>
    <row r="2174" spans="1:15" x14ac:dyDescent="0.3">
      <c r="A2174">
        <v>2178</v>
      </c>
      <c r="B2174" t="s">
        <v>1365</v>
      </c>
      <c r="C2174" t="s">
        <v>1385</v>
      </c>
      <c r="D2174" t="s">
        <v>21</v>
      </c>
      <c r="E2174">
        <v>9</v>
      </c>
      <c r="F2174">
        <f>IF(OR(Table2[[#This Row],[ Rural-Urban Continuum Code   2013]]=1,Table2[[#This Row],[ Rural-Urban Continuum Code   2013]]=2,Table2[[#This Row],[ Rural-Urban Continuum Code   2013]]=3),1,0)</f>
        <v>0</v>
      </c>
      <c r="G2174">
        <f>IF(OR(Table2[[#This Row],[ Rural-Urban Continuum Code   2013]]=4,Table2[[#This Row],[ Rural-Urban Continuum Code   2013]]=5,Table2[[#This Row],[ Rural-Urban Continuum Code   2013]]=6),1,0)</f>
        <v>0</v>
      </c>
      <c r="H2174">
        <f>IF(OR(Table2[[#This Row],[ Rural-Urban Continuum Code   2013]]=7,Table2[[#This Row],[ Rural-Urban Continuum Code   2013]]=8,Table2[[#This Row],[ Rural-Urban Continuum Code   2013]]=9),1,0)</f>
        <v>1</v>
      </c>
      <c r="I2174">
        <v>0.19</v>
      </c>
      <c r="J2174">
        <v>7.0000000000000007E-2</v>
      </c>
      <c r="K2174" s="17">
        <f>Table1[[#This Row],[Median Income 2018]]</f>
        <v>48725</v>
      </c>
      <c r="L2174">
        <f>(Table1[[#This Row],[Hospital Beds 2018]]/Table1[[#This Row],[Population Estimate 2018]])*1000</f>
        <v>2.4669429642786658</v>
      </c>
      <c r="M2174" s="1">
        <v>0.84</v>
      </c>
      <c r="N2174">
        <f>Table1[[#This Row],[Population Estimate 2018]]</f>
        <v>10134</v>
      </c>
      <c r="O2174" t="str" cm="1">
        <f t="array" ref="O2174">_xlfn.IFS(Table2[[#This Row],[ Rural-Urban Continuum Code   2014]]=1,"Urban",Table2[[#This Row],[ Rural-Urban Continuum Code   2015]]=1, "Suburban",Table2[[#This Row],[ Rural-Urban Continuum Code   2016]]=1,"Rural")</f>
        <v>Rural</v>
      </c>
    </row>
    <row r="2175" spans="1:15" x14ac:dyDescent="0.3">
      <c r="A2175">
        <v>2179</v>
      </c>
      <c r="B2175" t="s">
        <v>1365</v>
      </c>
      <c r="C2175" t="s">
        <v>1386</v>
      </c>
      <c r="D2175" t="s">
        <v>21</v>
      </c>
      <c r="E2175">
        <v>1</v>
      </c>
      <c r="F2175">
        <f>IF(OR(Table2[[#This Row],[ Rural-Urban Continuum Code   2013]]=1,Table2[[#This Row],[ Rural-Urban Continuum Code   2013]]=2,Table2[[#This Row],[ Rural-Urban Continuum Code   2013]]=3),1,0)</f>
        <v>1</v>
      </c>
      <c r="G2175">
        <f>IF(OR(Table2[[#This Row],[ Rural-Urban Continuum Code   2013]]=4,Table2[[#This Row],[ Rural-Urban Continuum Code   2013]]=5,Table2[[#This Row],[ Rural-Urban Continuum Code   2013]]=6),1,0)</f>
        <v>0</v>
      </c>
      <c r="H2175">
        <f>IF(OR(Table2[[#This Row],[ Rural-Urban Continuum Code   2013]]=7,Table2[[#This Row],[ Rural-Urban Continuum Code   2013]]=8,Table2[[#This Row],[ Rural-Urban Continuum Code   2013]]=9),1,0)</f>
        <v>0</v>
      </c>
      <c r="I2175">
        <v>0.15</v>
      </c>
      <c r="J2175">
        <v>7.0000000000000007E-2</v>
      </c>
      <c r="K2175" s="17">
        <f>Table1[[#This Row],[Median Income 2018]]</f>
        <v>65831</v>
      </c>
      <c r="L2175">
        <f>(Table1[[#This Row],[Hospital Beds 2018]]/Table1[[#This Row],[Population Estimate 2018]])*1000</f>
        <v>0.70026259847442784</v>
      </c>
      <c r="M2175" s="1">
        <v>0.87</v>
      </c>
      <c r="N2175">
        <f>Table1[[#This Row],[Population Estimate 2018]]</f>
        <v>39985</v>
      </c>
      <c r="O2175" t="str" cm="1">
        <f t="array" ref="O2175">_xlfn.IFS(Table2[[#This Row],[ Rural-Urban Continuum Code   2014]]=1,"Urban",Table2[[#This Row],[ Rural-Urban Continuum Code   2015]]=1, "Suburban",Table2[[#This Row],[ Rural-Urban Continuum Code   2016]]=1,"Rural")</f>
        <v>Urban</v>
      </c>
    </row>
    <row r="2176" spans="1:15" x14ac:dyDescent="0.3">
      <c r="A2176">
        <v>2180</v>
      </c>
      <c r="B2176" t="s">
        <v>1365</v>
      </c>
      <c r="C2176" t="s">
        <v>1387</v>
      </c>
      <c r="D2176" t="s">
        <v>21</v>
      </c>
      <c r="E2176">
        <v>7</v>
      </c>
      <c r="F2176">
        <f>IF(OR(Table2[[#This Row],[ Rural-Urban Continuum Code   2013]]=1,Table2[[#This Row],[ Rural-Urban Continuum Code   2013]]=2,Table2[[#This Row],[ Rural-Urban Continuum Code   2013]]=3),1,0)</f>
        <v>0</v>
      </c>
      <c r="G2176">
        <f>IF(OR(Table2[[#This Row],[ Rural-Urban Continuum Code   2013]]=4,Table2[[#This Row],[ Rural-Urban Continuum Code   2013]]=5,Table2[[#This Row],[ Rural-Urban Continuum Code   2013]]=6),1,0)</f>
        <v>0</v>
      </c>
      <c r="H2176">
        <f>IF(OR(Table2[[#This Row],[ Rural-Urban Continuum Code   2013]]=7,Table2[[#This Row],[ Rural-Urban Continuum Code   2013]]=8,Table2[[#This Row],[ Rural-Urban Continuum Code   2013]]=9),1,0)</f>
        <v>1</v>
      </c>
      <c r="I2176">
        <v>0.18</v>
      </c>
      <c r="J2176">
        <v>7.0000000000000007E-2</v>
      </c>
      <c r="K2176" s="17">
        <f>Table1[[#This Row],[Median Income 2018]]</f>
        <v>37390</v>
      </c>
      <c r="L2176">
        <f>(Table1[[#This Row],[Hospital Beds 2018]]/Table1[[#This Row],[Population Estimate 2018]])*1000</f>
        <v>0.76445586031862522</v>
      </c>
      <c r="M2176" s="1">
        <v>0.85</v>
      </c>
      <c r="N2176">
        <f>Table1[[#This Row],[Population Estimate 2018]]</f>
        <v>32703</v>
      </c>
      <c r="O2176" t="str" cm="1">
        <f t="array" ref="O2176">_xlfn.IFS(Table2[[#This Row],[ Rural-Urban Continuum Code   2014]]=1,"Urban",Table2[[#This Row],[ Rural-Urban Continuum Code   2015]]=1, "Suburban",Table2[[#This Row],[ Rural-Urban Continuum Code   2016]]=1,"Rural")</f>
        <v>Rural</v>
      </c>
    </row>
    <row r="2177" spans="1:15" x14ac:dyDescent="0.3">
      <c r="A2177">
        <v>2181</v>
      </c>
      <c r="B2177" t="s">
        <v>1365</v>
      </c>
      <c r="C2177" t="s">
        <v>437</v>
      </c>
      <c r="D2177" t="s">
        <v>21</v>
      </c>
      <c r="E2177">
        <v>6</v>
      </c>
      <c r="F2177">
        <f>IF(OR(Table2[[#This Row],[ Rural-Urban Continuum Code   2013]]=1,Table2[[#This Row],[ Rural-Urban Continuum Code   2013]]=2,Table2[[#This Row],[ Rural-Urban Continuum Code   2013]]=3),1,0)</f>
        <v>0</v>
      </c>
      <c r="G2177">
        <f>IF(OR(Table2[[#This Row],[ Rural-Urban Continuum Code   2013]]=4,Table2[[#This Row],[ Rural-Urban Continuum Code   2013]]=5,Table2[[#This Row],[ Rural-Urban Continuum Code   2013]]=6),1,0)</f>
        <v>1</v>
      </c>
      <c r="H2177">
        <f>IF(OR(Table2[[#This Row],[ Rural-Urban Continuum Code   2013]]=7,Table2[[#This Row],[ Rural-Urban Continuum Code   2013]]=8,Table2[[#This Row],[ Rural-Urban Continuum Code   2013]]=9),1,0)</f>
        <v>0</v>
      </c>
      <c r="I2177">
        <v>0.25</v>
      </c>
      <c r="J2177">
        <v>0.1</v>
      </c>
      <c r="K2177" s="17">
        <f>Table1[[#This Row],[Median Income 2018]]</f>
        <v>37468</v>
      </c>
      <c r="L2177">
        <f>(Table1[[#This Row],[Hospital Beds 2018]]/Table1[[#This Row],[Population Estimate 2018]])*1000</f>
        <v>0</v>
      </c>
      <c r="M2177" s="1">
        <v>0.79</v>
      </c>
      <c r="N2177">
        <f>Table1[[#This Row],[Population Estimate 2018]]</f>
        <v>19815</v>
      </c>
      <c r="O2177" t="str" cm="1">
        <f t="array" ref="O217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78" spans="1:15" x14ac:dyDescent="0.3">
      <c r="A2178">
        <v>2182</v>
      </c>
      <c r="B2178" t="s">
        <v>1365</v>
      </c>
      <c r="C2178" t="s">
        <v>1388</v>
      </c>
      <c r="D2178" t="s">
        <v>21</v>
      </c>
      <c r="E2178">
        <v>9</v>
      </c>
      <c r="F2178">
        <f>IF(OR(Table2[[#This Row],[ Rural-Urban Continuum Code   2013]]=1,Table2[[#This Row],[ Rural-Urban Continuum Code   2013]]=2,Table2[[#This Row],[ Rural-Urban Continuum Code   2013]]=3),1,0)</f>
        <v>0</v>
      </c>
      <c r="G2178">
        <f>IF(OR(Table2[[#This Row],[ Rural-Urban Continuum Code   2013]]=4,Table2[[#This Row],[ Rural-Urban Continuum Code   2013]]=5,Table2[[#This Row],[ Rural-Urban Continuum Code   2013]]=6),1,0)</f>
        <v>0</v>
      </c>
      <c r="H2178">
        <f>IF(OR(Table2[[#This Row],[ Rural-Urban Continuum Code   2013]]=7,Table2[[#This Row],[ Rural-Urban Continuum Code   2013]]=8,Table2[[#This Row],[ Rural-Urban Continuum Code   2013]]=9),1,0)</f>
        <v>1</v>
      </c>
      <c r="I2178">
        <v>0.21</v>
      </c>
      <c r="J2178">
        <v>0.06</v>
      </c>
      <c r="K2178" s="17">
        <f>Table1[[#This Row],[Median Income 2018]]</f>
        <v>56102</v>
      </c>
      <c r="L2178">
        <f>(Table1[[#This Row],[Hospital Beds 2018]]/Table1[[#This Row],[Population Estimate 2018]])*1000</f>
        <v>3.2705389848246993</v>
      </c>
      <c r="M2178" s="1">
        <v>0.81</v>
      </c>
      <c r="N2178">
        <f>Table1[[#This Row],[Population Estimate 2018]]</f>
        <v>7644</v>
      </c>
      <c r="O2178" t="str" cm="1">
        <f t="array" ref="O2178">_xlfn.IFS(Table2[[#This Row],[ Rural-Urban Continuum Code   2014]]=1,"Urban",Table2[[#This Row],[ Rural-Urban Continuum Code   2015]]=1, "Suburban",Table2[[#This Row],[ Rural-Urban Continuum Code   2016]]=1,"Rural")</f>
        <v>Rural</v>
      </c>
    </row>
    <row r="2179" spans="1:15" x14ac:dyDescent="0.3">
      <c r="A2179">
        <v>2183</v>
      </c>
      <c r="B2179" t="s">
        <v>1365</v>
      </c>
      <c r="C2179" t="s">
        <v>69</v>
      </c>
      <c r="D2179" t="s">
        <v>21</v>
      </c>
      <c r="E2179">
        <v>6</v>
      </c>
      <c r="F2179">
        <f>IF(OR(Table2[[#This Row],[ Rural-Urban Continuum Code   2013]]=1,Table2[[#This Row],[ Rural-Urban Continuum Code   2013]]=2,Table2[[#This Row],[ Rural-Urban Continuum Code   2013]]=3),1,0)</f>
        <v>0</v>
      </c>
      <c r="G2179">
        <f>IF(OR(Table2[[#This Row],[ Rural-Urban Continuum Code   2013]]=4,Table2[[#This Row],[ Rural-Urban Continuum Code   2013]]=5,Table2[[#This Row],[ Rural-Urban Continuum Code   2013]]=6),1,0)</f>
        <v>1</v>
      </c>
      <c r="H2179">
        <f>IF(OR(Table2[[#This Row],[ Rural-Urban Continuum Code   2013]]=7,Table2[[#This Row],[ Rural-Urban Continuum Code   2013]]=8,Table2[[#This Row],[ Rural-Urban Continuum Code   2013]]=9),1,0)</f>
        <v>0</v>
      </c>
      <c r="I2179">
        <v>0.22</v>
      </c>
      <c r="J2179">
        <v>0.08</v>
      </c>
      <c r="K2179" s="17">
        <f>Table1[[#This Row],[Median Income 2018]]</f>
        <v>42258</v>
      </c>
      <c r="L2179">
        <f>(Table1[[#This Row],[Hospital Beds 2018]]/Table1[[#This Row],[Population Estimate 2018]])*1000</f>
        <v>1.4875639652505057</v>
      </c>
      <c r="M2179" s="1">
        <v>0.81</v>
      </c>
      <c r="N2179">
        <f>Table1[[#This Row],[Population Estimate 2018]]</f>
        <v>16806</v>
      </c>
      <c r="O2179" t="str" cm="1">
        <f t="array" ref="O217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80" spans="1:15" x14ac:dyDescent="0.3">
      <c r="A2180">
        <v>2184</v>
      </c>
      <c r="B2180" t="s">
        <v>1365</v>
      </c>
      <c r="C2180" t="s">
        <v>1389</v>
      </c>
      <c r="D2180" t="s">
        <v>58</v>
      </c>
      <c r="E2180">
        <v>6</v>
      </c>
      <c r="F2180">
        <f>IF(OR(Table2[[#This Row],[ Rural-Urban Continuum Code   2013]]=1,Table2[[#This Row],[ Rural-Urban Continuum Code   2013]]=2,Table2[[#This Row],[ Rural-Urban Continuum Code   2013]]=3),1,0)</f>
        <v>0</v>
      </c>
      <c r="G2180">
        <f>IF(OR(Table2[[#This Row],[ Rural-Urban Continuum Code   2013]]=4,Table2[[#This Row],[ Rural-Urban Continuum Code   2013]]=5,Table2[[#This Row],[ Rural-Urban Continuum Code   2013]]=6),1,0)</f>
        <v>1</v>
      </c>
      <c r="H2180">
        <f>IF(OR(Table2[[#This Row],[ Rural-Urban Continuum Code   2013]]=7,Table2[[#This Row],[ Rural-Urban Continuum Code   2013]]=8,Table2[[#This Row],[ Rural-Urban Continuum Code   2013]]=9),1,0)</f>
        <v>0</v>
      </c>
      <c r="I2180">
        <v>0.18</v>
      </c>
      <c r="J2180">
        <v>7.0000000000000007E-2</v>
      </c>
      <c r="K2180" s="17">
        <f>Table1[[#This Row],[Median Income 2018]]</f>
        <v>50951</v>
      </c>
      <c r="L2180">
        <f>(Table1[[#This Row],[Hospital Beds 2018]]/Table1[[#This Row],[Population Estimate 2018]])*1000</f>
        <v>0.53518865400053517</v>
      </c>
      <c r="M2180" s="1">
        <v>0.85</v>
      </c>
      <c r="N2180">
        <f>Table1[[#This Row],[Population Estimate 2018]]</f>
        <v>41107</v>
      </c>
      <c r="O2180" t="str" cm="1">
        <f t="array" ref="O218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81" spans="1:15" x14ac:dyDescent="0.3">
      <c r="A2181">
        <v>2185</v>
      </c>
      <c r="B2181" t="s">
        <v>1365</v>
      </c>
      <c r="C2181" t="s">
        <v>440</v>
      </c>
      <c r="D2181" t="s">
        <v>21</v>
      </c>
      <c r="E2181">
        <v>7</v>
      </c>
      <c r="F2181">
        <f>IF(OR(Table2[[#This Row],[ Rural-Urban Continuum Code   2013]]=1,Table2[[#This Row],[ Rural-Urban Continuum Code   2013]]=2,Table2[[#This Row],[ Rural-Urban Continuum Code   2013]]=3),1,0)</f>
        <v>0</v>
      </c>
      <c r="G2181">
        <f>IF(OR(Table2[[#This Row],[ Rural-Urban Continuum Code   2013]]=4,Table2[[#This Row],[ Rural-Urban Continuum Code   2013]]=5,Table2[[#This Row],[ Rural-Urban Continuum Code   2013]]=6),1,0)</f>
        <v>0</v>
      </c>
      <c r="H2181">
        <f>IF(OR(Table2[[#This Row],[ Rural-Urban Continuum Code   2013]]=7,Table2[[#This Row],[ Rural-Urban Continuum Code   2013]]=8,Table2[[#This Row],[ Rural-Urban Continuum Code   2013]]=9),1,0)</f>
        <v>1</v>
      </c>
      <c r="I2181">
        <v>0.2</v>
      </c>
      <c r="J2181">
        <v>0.08</v>
      </c>
      <c r="K2181" s="17">
        <f>Table1[[#This Row],[Median Income 2018]]</f>
        <v>50031</v>
      </c>
      <c r="L2181">
        <f>(Table1[[#This Row],[Hospital Beds 2018]]/Table1[[#This Row],[Population Estimate 2018]])*1000</f>
        <v>1.075037626316921</v>
      </c>
      <c r="M2181" s="1">
        <v>0.83</v>
      </c>
      <c r="N2181">
        <f>Table1[[#This Row],[Population Estimate 2018]]</f>
        <v>13953</v>
      </c>
      <c r="O2181" t="str" cm="1">
        <f t="array" ref="O2181">_xlfn.IFS(Table2[[#This Row],[ Rural-Urban Continuum Code   2014]]=1,"Urban",Table2[[#This Row],[ Rural-Urban Continuum Code   2015]]=1, "Suburban",Table2[[#This Row],[ Rural-Urban Continuum Code   2016]]=1,"Rural")</f>
        <v>Rural</v>
      </c>
    </row>
    <row r="2182" spans="1:15" x14ac:dyDescent="0.3">
      <c r="A2182">
        <v>2186</v>
      </c>
      <c r="B2182" t="s">
        <v>1365</v>
      </c>
      <c r="C2182" t="s">
        <v>1390</v>
      </c>
      <c r="D2182" t="s">
        <v>21</v>
      </c>
      <c r="E2182">
        <v>4</v>
      </c>
      <c r="F2182">
        <f>IF(OR(Table2[[#This Row],[ Rural-Urban Continuum Code   2013]]=1,Table2[[#This Row],[ Rural-Urban Continuum Code   2013]]=2,Table2[[#This Row],[ Rural-Urban Continuum Code   2013]]=3),1,0)</f>
        <v>0</v>
      </c>
      <c r="G2182">
        <f>IF(OR(Table2[[#This Row],[ Rural-Urban Continuum Code   2013]]=4,Table2[[#This Row],[ Rural-Urban Continuum Code   2013]]=5,Table2[[#This Row],[ Rural-Urban Continuum Code   2013]]=6),1,0)</f>
        <v>1</v>
      </c>
      <c r="H2182">
        <f>IF(OR(Table2[[#This Row],[ Rural-Urban Continuum Code   2013]]=7,Table2[[#This Row],[ Rural-Urban Continuum Code   2013]]=8,Table2[[#This Row],[ Rural-Urban Continuum Code   2013]]=9),1,0)</f>
        <v>0</v>
      </c>
      <c r="I2182">
        <v>0.17</v>
      </c>
      <c r="J2182">
        <v>7.0000000000000007E-2</v>
      </c>
      <c r="K2182" s="17">
        <f>Table1[[#This Row],[Median Income 2018]]</f>
        <v>43911</v>
      </c>
      <c r="L2182">
        <f>(Table1[[#This Row],[Hospital Beds 2018]]/Table1[[#This Row],[Population Estimate 2018]])*1000</f>
        <v>4.2421228167695508</v>
      </c>
      <c r="M2182" s="1">
        <v>0.83</v>
      </c>
      <c r="N2182">
        <f>Table1[[#This Row],[Population Estimate 2018]]</f>
        <v>68362</v>
      </c>
      <c r="O2182" t="str" cm="1">
        <f t="array" ref="O218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83" spans="1:15" x14ac:dyDescent="0.3">
      <c r="A2183">
        <v>2187</v>
      </c>
      <c r="B2183" t="s">
        <v>1365</v>
      </c>
      <c r="C2183" t="s">
        <v>591</v>
      </c>
      <c r="D2183" t="s">
        <v>21</v>
      </c>
      <c r="E2183">
        <v>6</v>
      </c>
      <c r="F2183">
        <f>IF(OR(Table2[[#This Row],[ Rural-Urban Continuum Code   2013]]=1,Table2[[#This Row],[ Rural-Urban Continuum Code   2013]]=2,Table2[[#This Row],[ Rural-Urban Continuum Code   2013]]=3),1,0)</f>
        <v>0</v>
      </c>
      <c r="G2183">
        <f>IF(OR(Table2[[#This Row],[ Rural-Urban Continuum Code   2013]]=4,Table2[[#This Row],[ Rural-Urban Continuum Code   2013]]=5,Table2[[#This Row],[ Rural-Urban Continuum Code   2013]]=6),1,0)</f>
        <v>1</v>
      </c>
      <c r="H2183">
        <f>IF(OR(Table2[[#This Row],[ Rural-Urban Continuum Code   2013]]=7,Table2[[#This Row],[ Rural-Urban Continuum Code   2013]]=8,Table2[[#This Row],[ Rural-Urban Continuum Code   2013]]=9),1,0)</f>
        <v>0</v>
      </c>
      <c r="I2183">
        <v>0.19</v>
      </c>
      <c r="J2183">
        <v>0.06</v>
      </c>
      <c r="K2183" s="17">
        <f>Table1[[#This Row],[Median Income 2018]]</f>
        <v>54210</v>
      </c>
      <c r="L2183">
        <f>(Table1[[#This Row],[Hospital Beds 2018]]/Table1[[#This Row],[Population Estimate 2018]])*1000</f>
        <v>2.0373815218354152</v>
      </c>
      <c r="M2183" s="1">
        <v>0.84</v>
      </c>
      <c r="N2183">
        <f>Table1[[#This Row],[Population Estimate 2018]]</f>
        <v>11289</v>
      </c>
      <c r="O2183" t="str" cm="1">
        <f t="array" ref="O218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84" spans="1:15" x14ac:dyDescent="0.3">
      <c r="A2184">
        <v>2188</v>
      </c>
      <c r="B2184" t="s">
        <v>1365</v>
      </c>
      <c r="C2184" t="s">
        <v>1391</v>
      </c>
      <c r="D2184" t="s">
        <v>21</v>
      </c>
      <c r="E2184">
        <v>6</v>
      </c>
      <c r="F2184">
        <f>IF(OR(Table2[[#This Row],[ Rural-Urban Continuum Code   2013]]=1,Table2[[#This Row],[ Rural-Urban Continuum Code   2013]]=2,Table2[[#This Row],[ Rural-Urban Continuum Code   2013]]=3),1,0)</f>
        <v>0</v>
      </c>
      <c r="G2184">
        <f>IF(OR(Table2[[#This Row],[ Rural-Urban Continuum Code   2013]]=4,Table2[[#This Row],[ Rural-Urban Continuum Code   2013]]=5,Table2[[#This Row],[ Rural-Urban Continuum Code   2013]]=6),1,0)</f>
        <v>1</v>
      </c>
      <c r="H2184">
        <f>IF(OR(Table2[[#This Row],[ Rural-Urban Continuum Code   2013]]=7,Table2[[#This Row],[ Rural-Urban Continuum Code   2013]]=8,Table2[[#This Row],[ Rural-Urban Continuum Code   2013]]=9),1,0)</f>
        <v>0</v>
      </c>
      <c r="I2184">
        <v>0.19</v>
      </c>
      <c r="J2184">
        <v>0.06</v>
      </c>
      <c r="K2184" s="17">
        <f>Table1[[#This Row],[Median Income 2018]]</f>
        <v>45734</v>
      </c>
      <c r="L2184">
        <f>(Table1[[#This Row],[Hospital Beds 2018]]/Table1[[#This Row],[Population Estimate 2018]])*1000</f>
        <v>1.467997651203758</v>
      </c>
      <c r="M2184" s="1">
        <v>0.84</v>
      </c>
      <c r="N2184">
        <f>Table1[[#This Row],[Population Estimate 2018]]</f>
        <v>10218</v>
      </c>
      <c r="O2184" t="str" cm="1">
        <f t="array" ref="O218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85" spans="1:15" x14ac:dyDescent="0.3">
      <c r="A2185">
        <v>2189</v>
      </c>
      <c r="B2185" t="s">
        <v>1365</v>
      </c>
      <c r="C2185" t="s">
        <v>1392</v>
      </c>
      <c r="D2185" t="s">
        <v>21</v>
      </c>
      <c r="E2185">
        <v>6</v>
      </c>
      <c r="F2185">
        <f>IF(OR(Table2[[#This Row],[ Rural-Urban Continuum Code   2013]]=1,Table2[[#This Row],[ Rural-Urban Continuum Code   2013]]=2,Table2[[#This Row],[ Rural-Urban Continuum Code   2013]]=3),1,0)</f>
        <v>0</v>
      </c>
      <c r="G2185">
        <f>IF(OR(Table2[[#This Row],[ Rural-Urban Continuum Code   2013]]=4,Table2[[#This Row],[ Rural-Urban Continuum Code   2013]]=5,Table2[[#This Row],[ Rural-Urban Continuum Code   2013]]=6),1,0)</f>
        <v>1</v>
      </c>
      <c r="H2185">
        <f>IF(OR(Table2[[#This Row],[ Rural-Urban Continuum Code   2013]]=7,Table2[[#This Row],[ Rural-Urban Continuum Code   2013]]=8,Table2[[#This Row],[ Rural-Urban Continuum Code   2013]]=9),1,0)</f>
        <v>0</v>
      </c>
      <c r="I2185">
        <v>0.18</v>
      </c>
      <c r="J2185">
        <v>0.06</v>
      </c>
      <c r="K2185" s="17">
        <f>Table1[[#This Row],[Median Income 2018]]</f>
        <v>37545</v>
      </c>
      <c r="L2185">
        <f>(Table1[[#This Row],[Hospital Beds 2018]]/Table1[[#This Row],[Population Estimate 2018]])*1000</f>
        <v>2.0664572656637459</v>
      </c>
      <c r="M2185" s="1">
        <v>0.79</v>
      </c>
      <c r="N2185">
        <f>Table1[[#This Row],[Population Estimate 2018]]</f>
        <v>12098</v>
      </c>
      <c r="O2185" t="str" cm="1">
        <f t="array" ref="O218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86" spans="1:15" x14ac:dyDescent="0.3">
      <c r="A2186">
        <v>2190</v>
      </c>
      <c r="B2186" t="s">
        <v>1365</v>
      </c>
      <c r="C2186" t="s">
        <v>1365</v>
      </c>
      <c r="D2186" t="s">
        <v>58</v>
      </c>
      <c r="E2186">
        <v>1</v>
      </c>
      <c r="F2186">
        <f>IF(OR(Table2[[#This Row],[ Rural-Urban Continuum Code   2013]]=1,Table2[[#This Row],[ Rural-Urban Continuum Code   2013]]=2,Table2[[#This Row],[ Rural-Urban Continuum Code   2013]]=3),1,0)</f>
        <v>1</v>
      </c>
      <c r="G2186">
        <f>IF(OR(Table2[[#This Row],[ Rural-Urban Continuum Code   2013]]=4,Table2[[#This Row],[ Rural-Urban Continuum Code   2013]]=5,Table2[[#This Row],[ Rural-Urban Continuum Code   2013]]=6),1,0)</f>
        <v>0</v>
      </c>
      <c r="H2186">
        <f>IF(OR(Table2[[#This Row],[ Rural-Urban Continuum Code   2013]]=7,Table2[[#This Row],[ Rural-Urban Continuum Code   2013]]=8,Table2[[#This Row],[ Rural-Urban Continuum Code   2013]]=9),1,0)</f>
        <v>0</v>
      </c>
      <c r="I2186">
        <v>0.14000000000000001</v>
      </c>
      <c r="J2186">
        <v>0.08</v>
      </c>
      <c r="K2186" s="17">
        <f>Table1[[#This Row],[Median Income 2018]]</f>
        <v>52346</v>
      </c>
      <c r="L2186">
        <f>(Table1[[#This Row],[Hospital Beds 2018]]/Table1[[#This Row],[Population Estimate 2018]])*1000</f>
        <v>5.3546510014105797</v>
      </c>
      <c r="M2186" s="1">
        <v>0.87</v>
      </c>
      <c r="N2186">
        <f>Table1[[#This Row],[Population Estimate 2018]]</f>
        <v>792582</v>
      </c>
      <c r="O2186" t="str" cm="1">
        <f t="array" ref="O2186">_xlfn.IFS(Table2[[#This Row],[ Rural-Urban Continuum Code   2014]]=1,"Urban",Table2[[#This Row],[ Rural-Urban Continuum Code   2015]]=1, "Suburban",Table2[[#This Row],[ Rural-Urban Continuum Code   2016]]=1,"Rural")</f>
        <v>Urban</v>
      </c>
    </row>
    <row r="2187" spans="1:15" x14ac:dyDescent="0.3">
      <c r="A2187">
        <v>2191</v>
      </c>
      <c r="B2187" t="s">
        <v>1365</v>
      </c>
      <c r="C2187" t="s">
        <v>1393</v>
      </c>
      <c r="D2187" t="s">
        <v>21</v>
      </c>
      <c r="E2187">
        <v>2</v>
      </c>
      <c r="F2187">
        <f>IF(OR(Table2[[#This Row],[ Rural-Urban Continuum Code   2013]]=1,Table2[[#This Row],[ Rural-Urban Continuum Code   2013]]=2,Table2[[#This Row],[ Rural-Urban Continuum Code   2013]]=3),1,0)</f>
        <v>1</v>
      </c>
      <c r="G2187">
        <f>IF(OR(Table2[[#This Row],[ Rural-Urban Continuum Code   2013]]=4,Table2[[#This Row],[ Rural-Urban Continuum Code   2013]]=5,Table2[[#This Row],[ Rural-Urban Continuum Code   2013]]=6),1,0)</f>
        <v>0</v>
      </c>
      <c r="H2187">
        <f>IF(OR(Table2[[#This Row],[ Rural-Urban Continuum Code   2013]]=7,Table2[[#This Row],[ Rural-Urban Continuum Code   2013]]=8,Table2[[#This Row],[ Rural-Urban Continuum Code   2013]]=9),1,0)</f>
        <v>0</v>
      </c>
      <c r="I2187">
        <v>0.19</v>
      </c>
      <c r="J2187">
        <v>0.08</v>
      </c>
      <c r="K2187" s="17">
        <f>Table1[[#This Row],[Median Income 2018]]</f>
        <v>42354</v>
      </c>
      <c r="L2187">
        <f>(Table1[[#This Row],[Hospital Beds 2018]]/Table1[[#This Row],[Population Estimate 2018]])*1000</f>
        <v>2.1129516107995303</v>
      </c>
      <c r="M2187" s="1">
        <v>0.83</v>
      </c>
      <c r="N2187">
        <f>Table1[[#This Row],[Population Estimate 2018]]</f>
        <v>38335</v>
      </c>
      <c r="O2187" t="str" cm="1">
        <f t="array" ref="O2187">_xlfn.IFS(Table2[[#This Row],[ Rural-Urban Continuum Code   2014]]=1,"Urban",Table2[[#This Row],[ Rural-Urban Continuum Code   2015]]=1, "Suburban",Table2[[#This Row],[ Rural-Urban Continuum Code   2016]]=1,"Rural")</f>
        <v>Urban</v>
      </c>
    </row>
    <row r="2188" spans="1:15" x14ac:dyDescent="0.3">
      <c r="A2188">
        <v>2192</v>
      </c>
      <c r="B2188" t="s">
        <v>1365</v>
      </c>
      <c r="C2188" t="s">
        <v>698</v>
      </c>
      <c r="D2188" t="s">
        <v>21</v>
      </c>
      <c r="E2188">
        <v>2</v>
      </c>
      <c r="F2188">
        <f>IF(OR(Table2[[#This Row],[ Rural-Urban Continuum Code   2013]]=1,Table2[[#This Row],[ Rural-Urban Continuum Code   2013]]=2,Table2[[#This Row],[ Rural-Urban Continuum Code   2013]]=3),1,0)</f>
        <v>1</v>
      </c>
      <c r="G2188">
        <f>IF(OR(Table2[[#This Row],[ Rural-Urban Continuum Code   2013]]=4,Table2[[#This Row],[ Rural-Urban Continuum Code   2013]]=5,Table2[[#This Row],[ Rural-Urban Continuum Code   2013]]=6),1,0)</f>
        <v>0</v>
      </c>
      <c r="H2188">
        <f>IF(OR(Table2[[#This Row],[ Rural-Urban Continuum Code   2013]]=7,Table2[[#This Row],[ Rural-Urban Continuum Code   2013]]=8,Table2[[#This Row],[ Rural-Urban Continuum Code   2013]]=9),1,0)</f>
        <v>0</v>
      </c>
      <c r="I2188">
        <v>0.2</v>
      </c>
      <c r="J2188">
        <v>7.0000000000000007E-2</v>
      </c>
      <c r="K2188" s="17">
        <f>Table1[[#This Row],[Median Income 2018]]</f>
        <v>48826</v>
      </c>
      <c r="L2188">
        <f>(Table1[[#This Row],[Hospital Beds 2018]]/Table1[[#This Row],[Population Estimate 2018]])*1000</f>
        <v>0.63810779767728754</v>
      </c>
      <c r="M2188" s="1">
        <v>0.81</v>
      </c>
      <c r="N2188">
        <f>Table1[[#This Row],[Population Estimate 2018]]</f>
        <v>47014</v>
      </c>
      <c r="O2188" t="str" cm="1">
        <f t="array" ref="O2188">_xlfn.IFS(Table2[[#This Row],[ Rural-Urban Continuum Code   2014]]=1,"Urban",Table2[[#This Row],[ Rural-Urban Continuum Code   2015]]=1, "Suburban",Table2[[#This Row],[ Rural-Urban Continuum Code   2016]]=1,"Rural")</f>
        <v>Urban</v>
      </c>
    </row>
    <row r="2189" spans="1:15" x14ac:dyDescent="0.3">
      <c r="A2189">
        <v>2193</v>
      </c>
      <c r="B2189" t="s">
        <v>1365</v>
      </c>
      <c r="C2189" t="s">
        <v>700</v>
      </c>
      <c r="D2189" t="s">
        <v>58</v>
      </c>
      <c r="E2189">
        <v>6</v>
      </c>
      <c r="F2189">
        <f>IF(OR(Table2[[#This Row],[ Rural-Urban Continuum Code   2013]]=1,Table2[[#This Row],[ Rural-Urban Continuum Code   2013]]=2,Table2[[#This Row],[ Rural-Urban Continuum Code   2013]]=3),1,0)</f>
        <v>0</v>
      </c>
      <c r="G2189">
        <f>IF(OR(Table2[[#This Row],[ Rural-Urban Continuum Code   2013]]=4,Table2[[#This Row],[ Rural-Urban Continuum Code   2013]]=5,Table2[[#This Row],[ Rural-Urban Continuum Code   2013]]=6),1,0)</f>
        <v>1</v>
      </c>
      <c r="H2189">
        <f>IF(OR(Table2[[#This Row],[ Rural-Urban Continuum Code   2013]]=7,Table2[[#This Row],[ Rural-Urban Continuum Code   2013]]=8,Table2[[#This Row],[ Rural-Urban Continuum Code   2013]]=9),1,0)</f>
        <v>0</v>
      </c>
      <c r="I2189">
        <v>0.18</v>
      </c>
      <c r="J2189">
        <v>7.0000000000000007E-2</v>
      </c>
      <c r="K2189" s="17">
        <f>Table1[[#This Row],[Median Income 2018]]</f>
        <v>38194</v>
      </c>
      <c r="L2189">
        <f>(Table1[[#This Row],[Hospital Beds 2018]]/Table1[[#This Row],[Population Estimate 2018]])*1000</f>
        <v>4.2662389735364883</v>
      </c>
      <c r="M2189" s="1">
        <v>0.84</v>
      </c>
      <c r="N2189">
        <f>Table1[[#This Row],[Population Estimate 2018]]</f>
        <v>31175</v>
      </c>
      <c r="O2189" t="str" cm="1">
        <f t="array" ref="O218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90" spans="1:15" x14ac:dyDescent="0.3">
      <c r="A2190">
        <v>2194</v>
      </c>
      <c r="B2190" t="s">
        <v>1365</v>
      </c>
      <c r="C2190" t="s">
        <v>701</v>
      </c>
      <c r="D2190" t="s">
        <v>21</v>
      </c>
      <c r="E2190">
        <v>2</v>
      </c>
      <c r="F2190">
        <f>IF(OR(Table2[[#This Row],[ Rural-Urban Continuum Code   2013]]=1,Table2[[#This Row],[ Rural-Urban Continuum Code   2013]]=2,Table2[[#This Row],[ Rural-Urban Continuum Code   2013]]=3),1,0)</f>
        <v>1</v>
      </c>
      <c r="G2190">
        <f>IF(OR(Table2[[#This Row],[ Rural-Urban Continuum Code   2013]]=4,Table2[[#This Row],[ Rural-Urban Continuum Code   2013]]=5,Table2[[#This Row],[ Rural-Urban Continuum Code   2013]]=6),1,0)</f>
        <v>0</v>
      </c>
      <c r="H2190">
        <f>IF(OR(Table2[[#This Row],[ Rural-Urban Continuum Code   2013]]=7,Table2[[#This Row],[ Rural-Urban Continuum Code   2013]]=8,Table2[[#This Row],[ Rural-Urban Continuum Code   2013]]=9),1,0)</f>
        <v>0</v>
      </c>
      <c r="I2190">
        <v>0.19</v>
      </c>
      <c r="J2190">
        <v>0.08</v>
      </c>
      <c r="K2190" s="17">
        <f>Table1[[#This Row],[Median Income 2018]]</f>
        <v>46949</v>
      </c>
      <c r="L2190">
        <f>(Table1[[#This Row],[Hospital Beds 2018]]/Table1[[#This Row],[Population Estimate 2018]])*1000</f>
        <v>0.85417937766931062</v>
      </c>
      <c r="M2190" s="1">
        <v>0.85</v>
      </c>
      <c r="N2190">
        <f>Table1[[#This Row],[Population Estimate 2018]]</f>
        <v>16390</v>
      </c>
      <c r="O2190" t="str" cm="1">
        <f t="array" ref="O2190">_xlfn.IFS(Table2[[#This Row],[ Rural-Urban Continuum Code   2014]]=1,"Urban",Table2[[#This Row],[ Rural-Urban Continuum Code   2015]]=1, "Suburban",Table2[[#This Row],[ Rural-Urban Continuum Code   2016]]=1,"Rural")</f>
        <v>Urban</v>
      </c>
    </row>
    <row r="2191" spans="1:15" x14ac:dyDescent="0.3">
      <c r="A2191">
        <v>2195</v>
      </c>
      <c r="B2191" t="s">
        <v>1365</v>
      </c>
      <c r="C2191" t="s">
        <v>1394</v>
      </c>
      <c r="D2191" t="s">
        <v>58</v>
      </c>
      <c r="E2191">
        <v>4</v>
      </c>
      <c r="F2191">
        <f>IF(OR(Table2[[#This Row],[ Rural-Urban Continuum Code   2013]]=1,Table2[[#This Row],[ Rural-Urban Continuum Code   2013]]=2,Table2[[#This Row],[ Rural-Urban Continuum Code   2013]]=3),1,0)</f>
        <v>0</v>
      </c>
      <c r="G2191">
        <f>IF(OR(Table2[[#This Row],[ Rural-Urban Continuum Code   2013]]=4,Table2[[#This Row],[ Rural-Urban Continuum Code   2013]]=5,Table2[[#This Row],[ Rural-Urban Continuum Code   2013]]=6),1,0)</f>
        <v>1</v>
      </c>
      <c r="H2191">
        <f>IF(OR(Table2[[#This Row],[ Rural-Urban Continuum Code   2013]]=7,Table2[[#This Row],[ Rural-Urban Continuum Code   2013]]=8,Table2[[#This Row],[ Rural-Urban Continuum Code   2013]]=9),1,0)</f>
        <v>0</v>
      </c>
      <c r="I2191">
        <v>0.13</v>
      </c>
      <c r="J2191">
        <v>0.06</v>
      </c>
      <c r="K2191" s="17">
        <f>Table1[[#This Row],[Median Income 2018]]</f>
        <v>47748</v>
      </c>
      <c r="L2191">
        <f>(Table1[[#This Row],[Hospital Beds 2018]]/Table1[[#This Row],[Population Estimate 2018]])*1000</f>
        <v>2.4256460263286201</v>
      </c>
      <c r="M2191" s="1">
        <v>0.81</v>
      </c>
      <c r="N2191">
        <f>Table1[[#This Row],[Population Estimate 2018]]</f>
        <v>82040</v>
      </c>
      <c r="O2191" t="str" cm="1">
        <f t="array" ref="O219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92" spans="1:15" x14ac:dyDescent="0.3">
      <c r="A2192">
        <v>2196</v>
      </c>
      <c r="B2192" t="s">
        <v>1365</v>
      </c>
      <c r="C2192" t="s">
        <v>1395</v>
      </c>
      <c r="D2192" t="s">
        <v>21</v>
      </c>
      <c r="E2192">
        <v>5</v>
      </c>
      <c r="F2192">
        <f>IF(OR(Table2[[#This Row],[ Rural-Urban Continuum Code   2013]]=1,Table2[[#This Row],[ Rural-Urban Continuum Code   2013]]=2,Table2[[#This Row],[ Rural-Urban Continuum Code   2013]]=3),1,0)</f>
        <v>0</v>
      </c>
      <c r="G2192">
        <f>IF(OR(Table2[[#This Row],[ Rural-Urban Continuum Code   2013]]=4,Table2[[#This Row],[ Rural-Urban Continuum Code   2013]]=5,Table2[[#This Row],[ Rural-Urban Continuum Code   2013]]=6),1,0)</f>
        <v>1</v>
      </c>
      <c r="H2192">
        <f>IF(OR(Table2[[#This Row],[ Rural-Urban Continuum Code   2013]]=7,Table2[[#This Row],[ Rural-Urban Continuum Code   2013]]=8,Table2[[#This Row],[ Rural-Urban Continuum Code   2013]]=9),1,0)</f>
        <v>0</v>
      </c>
      <c r="I2192">
        <v>0.2</v>
      </c>
      <c r="J2192">
        <v>0.09</v>
      </c>
      <c r="K2192" s="17">
        <f>Table1[[#This Row],[Median Income 2018]]</f>
        <v>42376</v>
      </c>
      <c r="L2192">
        <f>(Table1[[#This Row],[Hospital Beds 2018]]/Table1[[#This Row],[Population Estimate 2018]])*1000</f>
        <v>5.1051803906374644</v>
      </c>
      <c r="M2192" s="1">
        <v>0.8</v>
      </c>
      <c r="N2192">
        <f>Table1[[#This Row],[Population Estimate 2018]]</f>
        <v>43877</v>
      </c>
      <c r="O2192" t="str" cm="1">
        <f t="array" ref="O219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93" spans="1:15" x14ac:dyDescent="0.3">
      <c r="A2193">
        <v>2197</v>
      </c>
      <c r="B2193" t="s">
        <v>1365</v>
      </c>
      <c r="C2193" t="s">
        <v>1016</v>
      </c>
      <c r="D2193" t="s">
        <v>21</v>
      </c>
      <c r="E2193">
        <v>7</v>
      </c>
      <c r="F2193">
        <f>IF(OR(Table2[[#This Row],[ Rural-Urban Continuum Code   2013]]=1,Table2[[#This Row],[ Rural-Urban Continuum Code   2013]]=2,Table2[[#This Row],[ Rural-Urban Continuum Code   2013]]=3),1,0)</f>
        <v>0</v>
      </c>
      <c r="G2193">
        <f>IF(OR(Table2[[#This Row],[ Rural-Urban Continuum Code   2013]]=4,Table2[[#This Row],[ Rural-Urban Continuum Code   2013]]=5,Table2[[#This Row],[ Rural-Urban Continuum Code   2013]]=6),1,0)</f>
        <v>0</v>
      </c>
      <c r="H2193">
        <f>IF(OR(Table2[[#This Row],[ Rural-Urban Continuum Code   2013]]=7,Table2[[#This Row],[ Rural-Urban Continuum Code   2013]]=8,Table2[[#This Row],[ Rural-Urban Continuum Code   2013]]=9),1,0)</f>
        <v>1</v>
      </c>
      <c r="I2193">
        <v>0.17</v>
      </c>
      <c r="J2193">
        <v>0.06</v>
      </c>
      <c r="K2193" s="17">
        <f>Table1[[#This Row],[Median Income 2018]]</f>
        <v>48450</v>
      </c>
      <c r="L2193">
        <f>(Table1[[#This Row],[Hospital Beds 2018]]/Table1[[#This Row],[Population Estimate 2018]])*1000</f>
        <v>8.7850027453133581</v>
      </c>
      <c r="M2193" s="1">
        <v>0.84</v>
      </c>
      <c r="N2193">
        <f>Table1[[#This Row],[Population Estimate 2018]]</f>
        <v>38247</v>
      </c>
      <c r="O2193" t="str" cm="1">
        <f t="array" ref="O2193">_xlfn.IFS(Table2[[#This Row],[ Rural-Urban Continuum Code   2014]]=1,"Urban",Table2[[#This Row],[ Rural-Urban Continuum Code   2015]]=1, "Suburban",Table2[[#This Row],[ Rural-Urban Continuum Code   2016]]=1,"Rural")</f>
        <v>Rural</v>
      </c>
    </row>
    <row r="2194" spans="1:15" x14ac:dyDescent="0.3">
      <c r="A2194">
        <v>2198</v>
      </c>
      <c r="B2194" t="s">
        <v>1365</v>
      </c>
      <c r="C2194" t="s">
        <v>702</v>
      </c>
      <c r="D2194" t="s">
        <v>21</v>
      </c>
      <c r="E2194">
        <v>4</v>
      </c>
      <c r="F2194">
        <f>IF(OR(Table2[[#This Row],[ Rural-Urban Continuum Code   2013]]=1,Table2[[#This Row],[ Rural-Urban Continuum Code   2013]]=2,Table2[[#This Row],[ Rural-Urban Continuum Code   2013]]=3),1,0)</f>
        <v>0</v>
      </c>
      <c r="G2194">
        <f>IF(OR(Table2[[#This Row],[ Rural-Urban Continuum Code   2013]]=4,Table2[[#This Row],[ Rural-Urban Continuum Code   2013]]=5,Table2[[#This Row],[ Rural-Urban Continuum Code   2013]]=6),1,0)</f>
        <v>1</v>
      </c>
      <c r="H2194">
        <f>IF(OR(Table2[[#This Row],[ Rural-Urban Continuum Code   2013]]=7,Table2[[#This Row],[ Rural-Urban Continuum Code   2013]]=8,Table2[[#This Row],[ Rural-Urban Continuum Code   2013]]=9),1,0)</f>
        <v>0</v>
      </c>
      <c r="I2194">
        <v>0.16</v>
      </c>
      <c r="J2194">
        <v>0.08</v>
      </c>
      <c r="K2194" s="17">
        <f>Table1[[#This Row],[Median Income 2018]]</f>
        <v>48499</v>
      </c>
      <c r="L2194">
        <f>(Table1[[#This Row],[Hospital Beds 2018]]/Table1[[#This Row],[Population Estimate 2018]])*1000</f>
        <v>1.4309497929250541</v>
      </c>
      <c r="M2194" s="1">
        <v>0.84</v>
      </c>
      <c r="N2194">
        <f>Table1[[#This Row],[Population Estimate 2018]]</f>
        <v>72679</v>
      </c>
      <c r="O2194" t="str" cm="1">
        <f t="array" ref="O219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195" spans="1:15" x14ac:dyDescent="0.3">
      <c r="A2195">
        <v>2199</v>
      </c>
      <c r="B2195" t="s">
        <v>1365</v>
      </c>
      <c r="C2195" t="s">
        <v>1396</v>
      </c>
      <c r="D2195" t="s">
        <v>21</v>
      </c>
      <c r="E2195">
        <v>9</v>
      </c>
      <c r="F2195">
        <f>IF(OR(Table2[[#This Row],[ Rural-Urban Continuum Code   2013]]=1,Table2[[#This Row],[ Rural-Urban Continuum Code   2013]]=2,Table2[[#This Row],[ Rural-Urban Continuum Code   2013]]=3),1,0)</f>
        <v>0</v>
      </c>
      <c r="G2195">
        <f>IF(OR(Table2[[#This Row],[ Rural-Urban Continuum Code   2013]]=4,Table2[[#This Row],[ Rural-Urban Continuum Code   2013]]=5,Table2[[#This Row],[ Rural-Urban Continuum Code   2013]]=6),1,0)</f>
        <v>0</v>
      </c>
      <c r="H2195">
        <f>IF(OR(Table2[[#This Row],[ Rural-Urban Continuum Code   2013]]=7,Table2[[#This Row],[ Rural-Urban Continuum Code   2013]]=8,Table2[[#This Row],[ Rural-Urban Continuum Code   2013]]=9),1,0)</f>
        <v>1</v>
      </c>
      <c r="I2195">
        <v>0.23</v>
      </c>
      <c r="J2195">
        <v>0.09</v>
      </c>
      <c r="K2195" s="17">
        <f>Table1[[#This Row],[Median Income 2018]]</f>
        <v>37026</v>
      </c>
      <c r="L2195">
        <f>(Table1[[#This Row],[Hospital Beds 2018]]/Table1[[#This Row],[Population Estimate 2018]])*1000</f>
        <v>2.0574291081492082</v>
      </c>
      <c r="M2195" s="1">
        <v>0.81</v>
      </c>
      <c r="N2195">
        <f>Table1[[#This Row],[Population Estimate 2018]]</f>
        <v>11179</v>
      </c>
      <c r="O2195" t="str" cm="1">
        <f t="array" ref="O2195">_xlfn.IFS(Table2[[#This Row],[ Rural-Urban Continuum Code   2014]]=1,"Urban",Table2[[#This Row],[ Rural-Urban Continuum Code   2015]]=1, "Suburban",Table2[[#This Row],[ Rural-Urban Continuum Code   2016]]=1,"Rural")</f>
        <v>Rural</v>
      </c>
    </row>
    <row r="2196" spans="1:15" x14ac:dyDescent="0.3">
      <c r="A2196">
        <v>2200</v>
      </c>
      <c r="B2196" t="s">
        <v>1365</v>
      </c>
      <c r="C2196" t="s">
        <v>1397</v>
      </c>
      <c r="D2196" t="s">
        <v>21</v>
      </c>
      <c r="E2196">
        <v>9</v>
      </c>
      <c r="F2196">
        <f>IF(OR(Table2[[#This Row],[ Rural-Urban Continuum Code   2013]]=1,Table2[[#This Row],[ Rural-Urban Continuum Code   2013]]=2,Table2[[#This Row],[ Rural-Urban Continuum Code   2013]]=3),1,0)</f>
        <v>0</v>
      </c>
      <c r="G2196">
        <f>IF(OR(Table2[[#This Row],[ Rural-Urban Continuum Code   2013]]=4,Table2[[#This Row],[ Rural-Urban Continuum Code   2013]]=5,Table2[[#This Row],[ Rural-Urban Continuum Code   2013]]=6),1,0)</f>
        <v>0</v>
      </c>
      <c r="H2196">
        <f>IF(OR(Table2[[#This Row],[ Rural-Urban Continuum Code   2013]]=7,Table2[[#This Row],[ Rural-Urban Continuum Code   2013]]=8,Table2[[#This Row],[ Rural-Urban Continuum Code   2013]]=9),1,0)</f>
        <v>1</v>
      </c>
      <c r="I2196">
        <v>0.21</v>
      </c>
      <c r="J2196">
        <v>0.05</v>
      </c>
      <c r="K2196" s="17">
        <f>Table1[[#This Row],[Median Income 2018]]</f>
        <v>53871</v>
      </c>
      <c r="L2196">
        <f>(Table1[[#This Row],[Hospital Beds 2018]]/Table1[[#This Row],[Population Estimate 2018]])*1000</f>
        <v>4.1028446389496711</v>
      </c>
      <c r="M2196" s="1">
        <v>0.8</v>
      </c>
      <c r="N2196">
        <f>Table1[[#This Row],[Population Estimate 2018]]</f>
        <v>3656</v>
      </c>
      <c r="O2196" t="str" cm="1">
        <f t="array" ref="O2196">_xlfn.IFS(Table2[[#This Row],[ Rural-Urban Continuum Code   2014]]=1,"Urban",Table2[[#This Row],[ Rural-Urban Continuum Code   2015]]=1, "Suburban",Table2[[#This Row],[ Rural-Urban Continuum Code   2016]]=1,"Rural")</f>
        <v>Rural</v>
      </c>
    </row>
    <row r="2197" spans="1:15" x14ac:dyDescent="0.3">
      <c r="A2197">
        <v>2201</v>
      </c>
      <c r="B2197" t="s">
        <v>1365</v>
      </c>
      <c r="C2197" t="s">
        <v>1398</v>
      </c>
      <c r="D2197" t="s">
        <v>21</v>
      </c>
      <c r="E2197">
        <v>2</v>
      </c>
      <c r="F2197">
        <f>IF(OR(Table2[[#This Row],[ Rural-Urban Continuum Code   2013]]=1,Table2[[#This Row],[ Rural-Urban Continuum Code   2013]]=2,Table2[[#This Row],[ Rural-Urban Continuum Code   2013]]=3),1,0)</f>
        <v>1</v>
      </c>
      <c r="G2197">
        <f>IF(OR(Table2[[#This Row],[ Rural-Urban Continuum Code   2013]]=4,Table2[[#This Row],[ Rural-Urban Continuum Code   2013]]=5,Table2[[#This Row],[ Rural-Urban Continuum Code   2013]]=6),1,0)</f>
        <v>0</v>
      </c>
      <c r="H2197">
        <f>IF(OR(Table2[[#This Row],[ Rural-Urban Continuum Code   2013]]=7,Table2[[#This Row],[ Rural-Urban Continuum Code   2013]]=8,Table2[[#This Row],[ Rural-Urban Continuum Code   2013]]=9),1,0)</f>
        <v>0</v>
      </c>
      <c r="I2197">
        <v>0.16</v>
      </c>
      <c r="J2197">
        <v>0.08</v>
      </c>
      <c r="K2197" s="17">
        <f>Table1[[#This Row],[Median Income 2018]]</f>
        <v>61849</v>
      </c>
      <c r="L2197">
        <f>(Table1[[#This Row],[Hospital Beds 2018]]/Table1[[#This Row],[Population Estimate 2018]])*1000</f>
        <v>1.2067316054966082</v>
      </c>
      <c r="M2197" s="1">
        <v>0.86</v>
      </c>
      <c r="N2197">
        <f>Table1[[#This Row],[Population Estimate 2018]]</f>
        <v>91984</v>
      </c>
      <c r="O2197" t="str" cm="1">
        <f t="array" ref="O2197">_xlfn.IFS(Table2[[#This Row],[ Rural-Urban Continuum Code   2014]]=1,"Urban",Table2[[#This Row],[ Rural-Urban Continuum Code   2015]]=1, "Suburban",Table2[[#This Row],[ Rural-Urban Continuum Code   2016]]=1,"Rural")</f>
        <v>Urban</v>
      </c>
    </row>
    <row r="2198" spans="1:15" x14ac:dyDescent="0.3">
      <c r="A2198">
        <v>2202</v>
      </c>
      <c r="B2198" t="s">
        <v>1365</v>
      </c>
      <c r="C2198" t="s">
        <v>364</v>
      </c>
      <c r="D2198" t="s">
        <v>58</v>
      </c>
      <c r="E2198">
        <v>7</v>
      </c>
      <c r="F2198">
        <f>IF(OR(Table2[[#This Row],[ Rural-Urban Continuum Code   2013]]=1,Table2[[#This Row],[ Rural-Urban Continuum Code   2013]]=2,Table2[[#This Row],[ Rural-Urban Continuum Code   2013]]=3),1,0)</f>
        <v>0</v>
      </c>
      <c r="G2198">
        <f>IF(OR(Table2[[#This Row],[ Rural-Urban Continuum Code   2013]]=4,Table2[[#This Row],[ Rural-Urban Continuum Code   2013]]=5,Table2[[#This Row],[ Rural-Urban Continuum Code   2013]]=6),1,0)</f>
        <v>0</v>
      </c>
      <c r="H2198">
        <f>IF(OR(Table2[[#This Row],[ Rural-Urban Continuum Code   2013]]=7,Table2[[#This Row],[ Rural-Urban Continuum Code   2013]]=8,Table2[[#This Row],[ Rural-Urban Continuum Code   2013]]=9),1,0)</f>
        <v>1</v>
      </c>
      <c r="I2198">
        <v>0.18</v>
      </c>
      <c r="J2198">
        <v>7.0000000000000007E-2</v>
      </c>
      <c r="K2198" s="17">
        <f>Table1[[#This Row],[Median Income 2018]]</f>
        <v>37901</v>
      </c>
      <c r="L2198">
        <f>(Table1[[#This Row],[Hospital Beds 2018]]/Table1[[#This Row],[Population Estimate 2018]])*1000</f>
        <v>1.3019773781430548</v>
      </c>
      <c r="M2198" s="1">
        <v>0.85</v>
      </c>
      <c r="N2198">
        <f>Table1[[#This Row],[Population Estimate 2018]]</f>
        <v>24578</v>
      </c>
      <c r="O2198" t="str" cm="1">
        <f t="array" ref="O2198">_xlfn.IFS(Table2[[#This Row],[ Rural-Urban Continuum Code   2014]]=1,"Urban",Table2[[#This Row],[ Rural-Urban Continuum Code   2015]]=1, "Suburban",Table2[[#This Row],[ Rural-Urban Continuum Code   2016]]=1,"Rural")</f>
        <v>Rural</v>
      </c>
    </row>
    <row r="2199" spans="1:15" x14ac:dyDescent="0.3">
      <c r="A2199">
        <v>2203</v>
      </c>
      <c r="B2199" t="s">
        <v>1365</v>
      </c>
      <c r="C2199" t="s">
        <v>1399</v>
      </c>
      <c r="D2199" t="s">
        <v>21</v>
      </c>
      <c r="E2199">
        <v>2</v>
      </c>
      <c r="F2199">
        <f>IF(OR(Table2[[#This Row],[ Rural-Urban Continuum Code   2013]]=1,Table2[[#This Row],[ Rural-Urban Continuum Code   2013]]=2,Table2[[#This Row],[ Rural-Urban Continuum Code   2013]]=3),1,0)</f>
        <v>1</v>
      </c>
      <c r="G2199">
        <f>IF(OR(Table2[[#This Row],[ Rural-Urban Continuum Code   2013]]=4,Table2[[#This Row],[ Rural-Urban Continuum Code   2013]]=5,Table2[[#This Row],[ Rural-Urban Continuum Code   2013]]=6),1,0)</f>
        <v>0</v>
      </c>
      <c r="H2199">
        <f>IF(OR(Table2[[#This Row],[ Rural-Urban Continuum Code   2013]]=7,Table2[[#This Row],[ Rural-Urban Continuum Code   2013]]=8,Table2[[#This Row],[ Rural-Urban Continuum Code   2013]]=9),1,0)</f>
        <v>0</v>
      </c>
      <c r="I2199">
        <v>0.19</v>
      </c>
      <c r="J2199">
        <v>0.08</v>
      </c>
      <c r="K2199" s="17">
        <f>Table1[[#This Row],[Median Income 2018]]</f>
        <v>38998</v>
      </c>
      <c r="L2199">
        <f>(Table1[[#This Row],[Hospital Beds 2018]]/Table1[[#This Row],[Population Estimate 2018]])*1000</f>
        <v>0.63138978605599938</v>
      </c>
      <c r="M2199" s="1">
        <v>0.86</v>
      </c>
      <c r="N2199">
        <f>Table1[[#This Row],[Population Estimate 2018]]</f>
        <v>41179</v>
      </c>
      <c r="O2199" t="str" cm="1">
        <f t="array" ref="O2199">_xlfn.IFS(Table2[[#This Row],[ Rural-Urban Continuum Code   2014]]=1,"Urban",Table2[[#This Row],[ Rural-Urban Continuum Code   2015]]=1, "Suburban",Table2[[#This Row],[ Rural-Urban Continuum Code   2016]]=1,"Rural")</f>
        <v>Urban</v>
      </c>
    </row>
    <row r="2200" spans="1:15" x14ac:dyDescent="0.3">
      <c r="A2200">
        <v>2204</v>
      </c>
      <c r="B2200" t="s">
        <v>1365</v>
      </c>
      <c r="C2200" t="s">
        <v>454</v>
      </c>
      <c r="D2200" t="s">
        <v>21</v>
      </c>
      <c r="E2200">
        <v>4</v>
      </c>
      <c r="F2200">
        <f>IF(OR(Table2[[#This Row],[ Rural-Urban Continuum Code   2013]]=1,Table2[[#This Row],[ Rural-Urban Continuum Code   2013]]=2,Table2[[#This Row],[ Rural-Urban Continuum Code   2013]]=3),1,0)</f>
        <v>0</v>
      </c>
      <c r="G2200">
        <f>IF(OR(Table2[[#This Row],[ Rural-Urban Continuum Code   2013]]=4,Table2[[#This Row],[ Rural-Urban Continuum Code   2013]]=5,Table2[[#This Row],[ Rural-Urban Continuum Code   2013]]=6),1,0)</f>
        <v>1</v>
      </c>
      <c r="H2200">
        <f>IF(OR(Table2[[#This Row],[ Rural-Urban Continuum Code   2013]]=7,Table2[[#This Row],[ Rural-Urban Continuum Code   2013]]=8,Table2[[#This Row],[ Rural-Urban Continuum Code   2013]]=9),1,0)</f>
        <v>0</v>
      </c>
      <c r="I2200">
        <v>0.2</v>
      </c>
      <c r="J2200">
        <v>0.08</v>
      </c>
      <c r="K2200" s="17">
        <f>Table1[[#This Row],[Median Income 2018]]</f>
        <v>46512</v>
      </c>
      <c r="L2200">
        <f>(Table1[[#This Row],[Hospital Beds 2018]]/Table1[[#This Row],[Population Estimate 2018]])*1000</f>
        <v>2.5424708193690053</v>
      </c>
      <c r="M2200" s="1">
        <v>0.83</v>
      </c>
      <c r="N2200">
        <f>Table1[[#This Row],[Population Estimate 2018]]</f>
        <v>43265</v>
      </c>
      <c r="O2200" t="str" cm="1">
        <f t="array" ref="O220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01" spans="1:15" x14ac:dyDescent="0.3">
      <c r="A2201">
        <v>2205</v>
      </c>
      <c r="B2201" t="s">
        <v>1365</v>
      </c>
      <c r="C2201" t="s">
        <v>1067</v>
      </c>
      <c r="D2201" t="s">
        <v>21</v>
      </c>
      <c r="E2201">
        <v>7</v>
      </c>
      <c r="F2201">
        <f>IF(OR(Table2[[#This Row],[ Rural-Urban Continuum Code   2013]]=1,Table2[[#This Row],[ Rural-Urban Continuum Code   2013]]=2,Table2[[#This Row],[ Rural-Urban Continuum Code   2013]]=3),1,0)</f>
        <v>0</v>
      </c>
      <c r="G2201">
        <f>IF(OR(Table2[[#This Row],[ Rural-Urban Continuum Code   2013]]=4,Table2[[#This Row],[ Rural-Urban Continuum Code   2013]]=5,Table2[[#This Row],[ Rural-Urban Continuum Code   2013]]=6),1,0)</f>
        <v>0</v>
      </c>
      <c r="H2201">
        <f>IF(OR(Table2[[#This Row],[ Rural-Urban Continuum Code   2013]]=7,Table2[[#This Row],[ Rural-Urban Continuum Code   2013]]=8,Table2[[#This Row],[ Rural-Urban Continuum Code   2013]]=9),1,0)</f>
        <v>1</v>
      </c>
      <c r="I2201">
        <v>0.12</v>
      </c>
      <c r="J2201">
        <v>0.03</v>
      </c>
      <c r="K2201" s="17">
        <f>Table1[[#This Row],[Median Income 2018]]</f>
        <v>51812</v>
      </c>
      <c r="L2201">
        <f>(Table1[[#This Row],[Hospital Beds 2018]]/Table1[[#This Row],[Population Estimate 2018]])*1000</f>
        <v>0.68442923490589103</v>
      </c>
      <c r="M2201" s="1">
        <v>0.86</v>
      </c>
      <c r="N2201">
        <f>Table1[[#This Row],[Population Estimate 2018]]</f>
        <v>20455</v>
      </c>
      <c r="O2201" t="str" cm="1">
        <f t="array" ref="O2201">_xlfn.IFS(Table2[[#This Row],[ Rural-Urban Continuum Code   2014]]=1,"Urban",Table2[[#This Row],[ Rural-Urban Continuum Code   2015]]=1, "Suburban",Table2[[#This Row],[ Rural-Urban Continuum Code   2016]]=1,"Rural")</f>
        <v>Rural</v>
      </c>
    </row>
    <row r="2202" spans="1:15" x14ac:dyDescent="0.3">
      <c r="A2202">
        <v>2206</v>
      </c>
      <c r="B2202" t="s">
        <v>1365</v>
      </c>
      <c r="C2202" t="s">
        <v>1400</v>
      </c>
      <c r="D2202" t="s">
        <v>21</v>
      </c>
      <c r="E2202">
        <v>6</v>
      </c>
      <c r="F2202">
        <f>IF(OR(Table2[[#This Row],[ Rural-Urban Continuum Code   2013]]=1,Table2[[#This Row],[ Rural-Urban Continuum Code   2013]]=2,Table2[[#This Row],[ Rural-Urban Continuum Code   2013]]=3),1,0)</f>
        <v>0</v>
      </c>
      <c r="G2202">
        <f>IF(OR(Table2[[#This Row],[ Rural-Urban Continuum Code   2013]]=4,Table2[[#This Row],[ Rural-Urban Continuum Code   2013]]=5,Table2[[#This Row],[ Rural-Urban Continuum Code   2013]]=6),1,0)</f>
        <v>1</v>
      </c>
      <c r="H2202">
        <f>IF(OR(Table2[[#This Row],[ Rural-Urban Continuum Code   2013]]=7,Table2[[#This Row],[ Rural-Urban Continuum Code   2013]]=8,Table2[[#This Row],[ Rural-Urban Continuum Code   2013]]=9),1,0)</f>
        <v>0</v>
      </c>
      <c r="I2202">
        <v>0.2</v>
      </c>
      <c r="J2202">
        <v>0.06</v>
      </c>
      <c r="K2202" s="17">
        <f>Table1[[#This Row],[Median Income 2018]]</f>
        <v>41186</v>
      </c>
      <c r="L2202">
        <f>(Table1[[#This Row],[Hospital Beds 2018]]/Table1[[#This Row],[Population Estimate 2018]])*1000</f>
        <v>0</v>
      </c>
      <c r="M2202" s="1">
        <v>0.8</v>
      </c>
      <c r="N2202">
        <f>Table1[[#This Row],[Population Estimate 2018]]</f>
        <v>7348</v>
      </c>
      <c r="O2202" t="str" cm="1">
        <f t="array" ref="O220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03" spans="1:15" x14ac:dyDescent="0.3">
      <c r="A2203">
        <v>2207</v>
      </c>
      <c r="B2203" t="s">
        <v>1365</v>
      </c>
      <c r="C2203" t="s">
        <v>1401</v>
      </c>
      <c r="D2203" t="s">
        <v>21</v>
      </c>
      <c r="E2203">
        <v>2</v>
      </c>
      <c r="F2203">
        <f>IF(OR(Table2[[#This Row],[ Rural-Urban Continuum Code   2013]]=1,Table2[[#This Row],[ Rural-Urban Continuum Code   2013]]=2,Table2[[#This Row],[ Rural-Urban Continuum Code   2013]]=3),1,0)</f>
        <v>1</v>
      </c>
      <c r="G2203">
        <f>IF(OR(Table2[[#This Row],[ Rural-Urban Continuum Code   2013]]=4,Table2[[#This Row],[ Rural-Urban Continuum Code   2013]]=5,Table2[[#This Row],[ Rural-Urban Continuum Code   2013]]=6),1,0)</f>
        <v>0</v>
      </c>
      <c r="H2203">
        <f>IF(OR(Table2[[#This Row],[ Rural-Urban Continuum Code   2013]]=7,Table2[[#This Row],[ Rural-Urban Continuum Code   2013]]=8,Table2[[#This Row],[ Rural-Urban Continuum Code   2013]]=9),1,0)</f>
        <v>0</v>
      </c>
      <c r="I2203">
        <v>0.14000000000000001</v>
      </c>
      <c r="J2203">
        <v>7.0000000000000007E-2</v>
      </c>
      <c r="K2203" s="17">
        <f>Table1[[#This Row],[Median Income 2018]]</f>
        <v>55796</v>
      </c>
      <c r="L2203">
        <f>(Table1[[#This Row],[Hospital Beds 2018]]/Table1[[#This Row],[Population Estimate 2018]])*1000</f>
        <v>4.9787155284101425</v>
      </c>
      <c r="M2203" s="1">
        <v>0.87</v>
      </c>
      <c r="N2203">
        <f>Table1[[#This Row],[Population Estimate 2018]]</f>
        <v>648360</v>
      </c>
      <c r="O2203" t="str" cm="1">
        <f t="array" ref="O2203">_xlfn.IFS(Table2[[#This Row],[ Rural-Urban Continuum Code   2014]]=1,"Urban",Table2[[#This Row],[ Rural-Urban Continuum Code   2015]]=1, "Suburban",Table2[[#This Row],[ Rural-Urban Continuum Code   2016]]=1,"Rural")</f>
        <v>Urban</v>
      </c>
    </row>
    <row r="2204" spans="1:15" x14ac:dyDescent="0.3">
      <c r="A2204">
        <v>2208</v>
      </c>
      <c r="B2204" t="s">
        <v>1365</v>
      </c>
      <c r="C2204" t="s">
        <v>1402</v>
      </c>
      <c r="D2204" t="s">
        <v>21</v>
      </c>
      <c r="E2204">
        <v>2</v>
      </c>
      <c r="F2204">
        <f>IF(OR(Table2[[#This Row],[ Rural-Urban Continuum Code   2013]]=1,Table2[[#This Row],[ Rural-Urban Continuum Code   2013]]=2,Table2[[#This Row],[ Rural-Urban Continuum Code   2013]]=3),1,0)</f>
        <v>1</v>
      </c>
      <c r="G2204">
        <f>IF(OR(Table2[[#This Row],[ Rural-Urban Continuum Code   2013]]=4,Table2[[#This Row],[ Rural-Urban Continuum Code   2013]]=5,Table2[[#This Row],[ Rural-Urban Continuum Code   2013]]=6),1,0)</f>
        <v>0</v>
      </c>
      <c r="H2204">
        <f>IF(OR(Table2[[#This Row],[ Rural-Urban Continuum Code   2013]]=7,Table2[[#This Row],[ Rural-Urban Continuum Code   2013]]=8,Table2[[#This Row],[ Rural-Urban Continuum Code   2013]]=9),1,0)</f>
        <v>0</v>
      </c>
      <c r="I2204">
        <v>0.16</v>
      </c>
      <c r="J2204">
        <v>7.0000000000000007E-2</v>
      </c>
      <c r="K2204" s="17">
        <f>Table1[[#This Row],[Median Income 2018]]</f>
        <v>62889</v>
      </c>
      <c r="L2204">
        <f>(Table1[[#This Row],[Hospital Beds 2018]]/Table1[[#This Row],[Population Estimate 2018]])*1000</f>
        <v>1.2482836100362003</v>
      </c>
      <c r="M2204" s="1">
        <v>0.86</v>
      </c>
      <c r="N2204">
        <f>Table1[[#This Row],[Population Estimate 2018]]</f>
        <v>80110</v>
      </c>
      <c r="O2204" t="str" cm="1">
        <f t="array" ref="O2204">_xlfn.IFS(Table2[[#This Row],[ Rural-Urban Continuum Code   2014]]=1,"Urban",Table2[[#This Row],[ Rural-Urban Continuum Code   2015]]=1, "Suburban",Table2[[#This Row],[ Rural-Urban Continuum Code   2016]]=1,"Rural")</f>
        <v>Urban</v>
      </c>
    </row>
    <row r="2205" spans="1:15" x14ac:dyDescent="0.3">
      <c r="A2205">
        <v>2209</v>
      </c>
      <c r="B2205" t="s">
        <v>1365</v>
      </c>
      <c r="C2205" t="s">
        <v>86</v>
      </c>
      <c r="D2205" t="s">
        <v>21</v>
      </c>
      <c r="E2205">
        <v>4</v>
      </c>
      <c r="F2205">
        <f>IF(OR(Table2[[#This Row],[ Rural-Urban Continuum Code   2013]]=1,Table2[[#This Row],[ Rural-Urban Continuum Code   2013]]=2,Table2[[#This Row],[ Rural-Urban Continuum Code   2013]]=3),1,0)</f>
        <v>0</v>
      </c>
      <c r="G2205">
        <f>IF(OR(Table2[[#This Row],[ Rural-Urban Continuum Code   2013]]=4,Table2[[#This Row],[ Rural-Urban Continuum Code   2013]]=5,Table2[[#This Row],[ Rural-Urban Continuum Code   2013]]=6),1,0)</f>
        <v>1</v>
      </c>
      <c r="H2205">
        <f>IF(OR(Table2[[#This Row],[ Rural-Urban Continuum Code   2013]]=7,Table2[[#This Row],[ Rural-Urban Continuum Code   2013]]=8,Table2[[#This Row],[ Rural-Urban Continuum Code   2013]]=9),1,0)</f>
        <v>0</v>
      </c>
      <c r="I2205">
        <v>0.19</v>
      </c>
      <c r="J2205">
        <v>7.0000000000000007E-2</v>
      </c>
      <c r="K2205" s="17">
        <f>Table1[[#This Row],[Median Income 2018]]</f>
        <v>53992</v>
      </c>
      <c r="L2205">
        <f>(Table1[[#This Row],[Hospital Beds 2018]]/Table1[[#This Row],[Population Estimate 2018]])*1000</f>
        <v>2.1989468202071643</v>
      </c>
      <c r="M2205" s="1">
        <v>0.83</v>
      </c>
      <c r="N2205">
        <f>Table1[[#This Row],[Population Estimate 2018]]</f>
        <v>51843</v>
      </c>
      <c r="O2205" t="str" cm="1">
        <f t="array" ref="O220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06" spans="1:15" x14ac:dyDescent="0.3">
      <c r="A2206">
        <v>2210</v>
      </c>
      <c r="B2206" t="s">
        <v>1365</v>
      </c>
      <c r="C2206" t="s">
        <v>1403</v>
      </c>
      <c r="D2206" t="s">
        <v>21</v>
      </c>
      <c r="E2206">
        <v>7</v>
      </c>
      <c r="F2206">
        <f>IF(OR(Table2[[#This Row],[ Rural-Urban Continuum Code   2013]]=1,Table2[[#This Row],[ Rural-Urban Continuum Code   2013]]=2,Table2[[#This Row],[ Rural-Urban Continuum Code   2013]]=3),1,0)</f>
        <v>0</v>
      </c>
      <c r="G2206">
        <f>IF(OR(Table2[[#This Row],[ Rural-Urban Continuum Code   2013]]=4,Table2[[#This Row],[ Rural-Urban Continuum Code   2013]]=5,Table2[[#This Row],[ Rural-Urban Continuum Code   2013]]=6),1,0)</f>
        <v>0</v>
      </c>
      <c r="H2206">
        <f>IF(OR(Table2[[#This Row],[ Rural-Urban Continuum Code   2013]]=7,Table2[[#This Row],[ Rural-Urban Continuum Code   2013]]=8,Table2[[#This Row],[ Rural-Urban Continuum Code   2013]]=9),1,0)</f>
        <v>1</v>
      </c>
      <c r="I2206">
        <v>0.18</v>
      </c>
      <c r="J2206">
        <v>0.06</v>
      </c>
      <c r="K2206" s="17">
        <f>Table1[[#This Row],[Median Income 2018]]</f>
        <v>47484</v>
      </c>
      <c r="L2206">
        <f>(Table1[[#This Row],[Hospital Beds 2018]]/Table1[[#This Row],[Population Estimate 2018]])*1000</f>
        <v>1.2582007728947604</v>
      </c>
      <c r="M2206" s="1">
        <v>0.84</v>
      </c>
      <c r="N2206">
        <f>Table1[[#This Row],[Population Estimate 2018]]</f>
        <v>11127</v>
      </c>
      <c r="O2206" t="str" cm="1">
        <f t="array" ref="O2206">_xlfn.IFS(Table2[[#This Row],[ Rural-Urban Continuum Code   2014]]=1,"Urban",Table2[[#This Row],[ Rural-Urban Continuum Code   2015]]=1, "Suburban",Table2[[#This Row],[ Rural-Urban Continuum Code   2016]]=1,"Rural")</f>
        <v>Rural</v>
      </c>
    </row>
    <row r="2207" spans="1:15" x14ac:dyDescent="0.3">
      <c r="A2207">
        <v>2211</v>
      </c>
      <c r="B2207" t="s">
        <v>1365</v>
      </c>
      <c r="C2207" t="s">
        <v>1404</v>
      </c>
      <c r="D2207" t="s">
        <v>21</v>
      </c>
      <c r="E2207">
        <v>7</v>
      </c>
      <c r="F2207">
        <f>IF(OR(Table2[[#This Row],[ Rural-Urban Continuum Code   2013]]=1,Table2[[#This Row],[ Rural-Urban Continuum Code   2013]]=2,Table2[[#This Row],[ Rural-Urban Continuum Code   2013]]=3),1,0)</f>
        <v>0</v>
      </c>
      <c r="G2207">
        <f>IF(OR(Table2[[#This Row],[ Rural-Urban Continuum Code   2013]]=4,Table2[[#This Row],[ Rural-Urban Continuum Code   2013]]=5,Table2[[#This Row],[ Rural-Urban Continuum Code   2013]]=6),1,0)</f>
        <v>0</v>
      </c>
      <c r="H2207">
        <f>IF(OR(Table2[[#This Row],[ Rural-Urban Continuum Code   2013]]=7,Table2[[#This Row],[ Rural-Urban Continuum Code   2013]]=8,Table2[[#This Row],[ Rural-Urban Continuum Code   2013]]=9),1,0)</f>
        <v>1</v>
      </c>
      <c r="I2207">
        <v>0.17</v>
      </c>
      <c r="J2207">
        <v>0.06</v>
      </c>
      <c r="K2207" s="17">
        <f>Table1[[#This Row],[Median Income 2018]]</f>
        <v>51715</v>
      </c>
      <c r="L2207">
        <f>(Table1[[#This Row],[Hospital Beds 2018]]/Table1[[#This Row],[Population Estimate 2018]])*1000</f>
        <v>1.3487692480611442</v>
      </c>
      <c r="M2207" s="1">
        <v>0.75</v>
      </c>
      <c r="N2207">
        <f>Table1[[#This Row],[Population Estimate 2018]]</f>
        <v>8897</v>
      </c>
      <c r="O2207" t="str" cm="1">
        <f t="array" ref="O2207">_xlfn.IFS(Table2[[#This Row],[ Rural-Urban Continuum Code   2014]]=1,"Urban",Table2[[#This Row],[ Rural-Urban Continuum Code   2015]]=1, "Suburban",Table2[[#This Row],[ Rural-Urban Continuum Code   2016]]=1,"Rural")</f>
        <v>Rural</v>
      </c>
    </row>
    <row r="2208" spans="1:15" x14ac:dyDescent="0.3">
      <c r="A2208">
        <v>2212</v>
      </c>
      <c r="B2208" t="s">
        <v>1365</v>
      </c>
      <c r="C2208" t="s">
        <v>1405</v>
      </c>
      <c r="D2208" t="s">
        <v>21</v>
      </c>
      <c r="E2208">
        <v>7</v>
      </c>
      <c r="F2208">
        <f>IF(OR(Table2[[#This Row],[ Rural-Urban Continuum Code   2013]]=1,Table2[[#This Row],[ Rural-Urban Continuum Code   2013]]=2,Table2[[#This Row],[ Rural-Urban Continuum Code   2013]]=3),1,0)</f>
        <v>0</v>
      </c>
      <c r="G2208">
        <f>IF(OR(Table2[[#This Row],[ Rural-Urban Continuum Code   2013]]=4,Table2[[#This Row],[ Rural-Urban Continuum Code   2013]]=5,Table2[[#This Row],[ Rural-Urban Continuum Code   2013]]=6),1,0)</f>
        <v>0</v>
      </c>
      <c r="H2208">
        <f>IF(OR(Table2[[#This Row],[ Rural-Urban Continuum Code   2013]]=7,Table2[[#This Row],[ Rural-Urban Continuum Code   2013]]=8,Table2[[#This Row],[ Rural-Urban Continuum Code   2013]]=9),1,0)</f>
        <v>1</v>
      </c>
      <c r="I2208">
        <v>0.16</v>
      </c>
      <c r="J2208">
        <v>0.05</v>
      </c>
      <c r="K2208" s="17">
        <f>Table1[[#This Row],[Median Income 2018]]</f>
        <v>55134</v>
      </c>
      <c r="L2208">
        <f>(Table1[[#This Row],[Hospital Beds 2018]]/Table1[[#This Row],[Population Estimate 2018]])*1000</f>
        <v>3.1648699436257544</v>
      </c>
      <c r="M2208" s="1">
        <v>0.81</v>
      </c>
      <c r="N2208">
        <f>Table1[[#This Row],[Population Estimate 2018]]</f>
        <v>20222</v>
      </c>
      <c r="O2208" t="str" cm="1">
        <f t="array" ref="O2208">_xlfn.IFS(Table2[[#This Row],[ Rural-Urban Continuum Code   2014]]=1,"Urban",Table2[[#This Row],[ Rural-Urban Continuum Code   2015]]=1, "Suburban",Table2[[#This Row],[ Rural-Urban Continuum Code   2016]]=1,"Rural")</f>
        <v>Rural</v>
      </c>
    </row>
    <row r="2209" spans="1:15" x14ac:dyDescent="0.3">
      <c r="A2209">
        <v>2213</v>
      </c>
      <c r="B2209" t="s">
        <v>1052</v>
      </c>
      <c r="C2209" t="s">
        <v>322</v>
      </c>
      <c r="D2209" t="s">
        <v>21</v>
      </c>
      <c r="E2209">
        <v>7</v>
      </c>
      <c r="F2209">
        <f>IF(OR(Table2[[#This Row],[ Rural-Urban Continuum Code   2013]]=1,Table2[[#This Row],[ Rural-Urban Continuum Code   2013]]=2,Table2[[#This Row],[ Rural-Urban Continuum Code   2013]]=3),1,0)</f>
        <v>0</v>
      </c>
      <c r="G2209">
        <f>IF(OR(Table2[[#This Row],[ Rural-Urban Continuum Code   2013]]=4,Table2[[#This Row],[ Rural-Urban Continuum Code   2013]]=5,Table2[[#This Row],[ Rural-Urban Continuum Code   2013]]=6),1,0)</f>
        <v>0</v>
      </c>
      <c r="H2209">
        <f>IF(OR(Table2[[#This Row],[ Rural-Urban Continuum Code   2013]]=7,Table2[[#This Row],[ Rural-Urban Continuum Code   2013]]=8,Table2[[#This Row],[ Rural-Urban Continuum Code   2013]]=9),1,0)</f>
        <v>1</v>
      </c>
      <c r="I2209">
        <v>0.26</v>
      </c>
      <c r="J2209">
        <v>0.11</v>
      </c>
      <c r="K2209" s="17">
        <f>Table1[[#This Row],[Median Income 2018]]</f>
        <v>45972</v>
      </c>
      <c r="L2209">
        <f>(Table1[[#This Row],[Hospital Beds 2018]]/Table1[[#This Row],[Population Estimate 2018]])*1000</f>
        <v>1.561914282144196</v>
      </c>
      <c r="M2209" s="1">
        <v>0.74</v>
      </c>
      <c r="N2209">
        <f>Table1[[#This Row],[Population Estimate 2018]]</f>
        <v>16006</v>
      </c>
      <c r="O2209" t="str" cm="1">
        <f t="array" ref="O2209">_xlfn.IFS(Table2[[#This Row],[ Rural-Urban Continuum Code   2014]]=1,"Urban",Table2[[#This Row],[ Rural-Urban Continuum Code   2015]]=1, "Suburban",Table2[[#This Row],[ Rural-Urban Continuum Code   2016]]=1,"Rural")</f>
        <v>Rural</v>
      </c>
    </row>
    <row r="2210" spans="1:15" x14ac:dyDescent="0.3">
      <c r="A2210">
        <v>2214</v>
      </c>
      <c r="B2210" t="s">
        <v>1052</v>
      </c>
      <c r="C2210" t="s">
        <v>138</v>
      </c>
      <c r="D2210" t="s">
        <v>21</v>
      </c>
      <c r="E2210">
        <v>3</v>
      </c>
      <c r="F2210">
        <f>IF(OR(Table2[[#This Row],[ Rural-Urban Continuum Code   2013]]=1,Table2[[#This Row],[ Rural-Urban Continuum Code   2013]]=2,Table2[[#This Row],[ Rural-Urban Continuum Code   2013]]=3),1,0)</f>
        <v>1</v>
      </c>
      <c r="G2210">
        <f>IF(OR(Table2[[#This Row],[ Rural-Urban Continuum Code   2013]]=4,Table2[[#This Row],[ Rural-Urban Continuum Code   2013]]=5,Table2[[#This Row],[ Rural-Urban Continuum Code   2013]]=6),1,0)</f>
        <v>0</v>
      </c>
      <c r="H2210">
        <f>IF(OR(Table2[[#This Row],[ Rural-Urban Continuum Code   2013]]=7,Table2[[#This Row],[ Rural-Urban Continuum Code   2013]]=8,Table2[[#This Row],[ Rural-Urban Continuum Code   2013]]=9),1,0)</f>
        <v>0</v>
      </c>
      <c r="I2210">
        <v>0.16</v>
      </c>
      <c r="J2210">
        <v>0.06</v>
      </c>
      <c r="K2210" s="17">
        <f>Table1[[#This Row],[Median Income 2018]]</f>
        <v>63600</v>
      </c>
      <c r="L2210">
        <f>(Table1[[#This Row],[Hospital Beds 2018]]/Table1[[#This Row],[Population Estimate 2018]])*1000</f>
        <v>1.8240844290507161</v>
      </c>
      <c r="M2210" s="1">
        <v>0.8</v>
      </c>
      <c r="N2210">
        <f>Table1[[#This Row],[Population Estimate 2018]]</f>
        <v>92101</v>
      </c>
      <c r="O2210" t="str" cm="1">
        <f t="array" ref="O2210">_xlfn.IFS(Table2[[#This Row],[ Rural-Urban Continuum Code   2014]]=1,"Urban",Table2[[#This Row],[ Rural-Urban Continuum Code   2015]]=1, "Suburban",Table2[[#This Row],[ Rural-Urban Continuum Code   2016]]=1,"Rural")</f>
        <v>Urban</v>
      </c>
    </row>
    <row r="2211" spans="1:15" x14ac:dyDescent="0.3">
      <c r="A2211">
        <v>2215</v>
      </c>
      <c r="B2211" t="s">
        <v>1052</v>
      </c>
      <c r="C2211" t="s">
        <v>1406</v>
      </c>
      <c r="D2211" t="s">
        <v>58</v>
      </c>
      <c r="E2211">
        <v>1</v>
      </c>
      <c r="F2211">
        <f>IF(OR(Table2[[#This Row],[ Rural-Urban Continuum Code   2013]]=1,Table2[[#This Row],[ Rural-Urban Continuum Code   2013]]=2,Table2[[#This Row],[ Rural-Urban Continuum Code   2013]]=3),1,0)</f>
        <v>1</v>
      </c>
      <c r="G2211">
        <f>IF(OR(Table2[[#This Row],[ Rural-Urban Continuum Code   2013]]=4,Table2[[#This Row],[ Rural-Urban Continuum Code   2013]]=5,Table2[[#This Row],[ Rural-Urban Continuum Code   2013]]=6),1,0)</f>
        <v>0</v>
      </c>
      <c r="H2211">
        <f>IF(OR(Table2[[#This Row],[ Rural-Urban Continuum Code   2013]]=7,Table2[[#This Row],[ Rural-Urban Continuum Code   2013]]=8,Table2[[#This Row],[ Rural-Urban Continuum Code   2013]]=9),1,0)</f>
        <v>0</v>
      </c>
      <c r="I2211">
        <v>0.18</v>
      </c>
      <c r="J2211">
        <v>7.0000000000000007E-2</v>
      </c>
      <c r="K2211" s="17">
        <f>Table1[[#This Row],[Median Income 2018]]</f>
        <v>81061</v>
      </c>
      <c r="L2211">
        <f>(Table1[[#This Row],[Hospital Beds 2018]]/Table1[[#This Row],[Population Estimate 2018]])*1000</f>
        <v>1.134410863426065</v>
      </c>
      <c r="M2211" s="1">
        <v>0.85</v>
      </c>
      <c r="N2211">
        <f>Table1[[#This Row],[Population Estimate 2018]]</f>
        <v>416075</v>
      </c>
      <c r="O2211" t="str" cm="1">
        <f t="array" ref="O2211">_xlfn.IFS(Table2[[#This Row],[ Rural-Urban Continuum Code   2014]]=1,"Urban",Table2[[#This Row],[ Rural-Urban Continuum Code   2015]]=1, "Suburban",Table2[[#This Row],[ Rural-Urban Continuum Code   2016]]=1,"Rural")</f>
        <v>Urban</v>
      </c>
    </row>
    <row r="2212" spans="1:15" x14ac:dyDescent="0.3">
      <c r="A2212">
        <v>2216</v>
      </c>
      <c r="B2212" t="s">
        <v>1052</v>
      </c>
      <c r="C2212" t="s">
        <v>1407</v>
      </c>
      <c r="D2212" t="s">
        <v>21</v>
      </c>
      <c r="E2212">
        <v>4</v>
      </c>
      <c r="F2212">
        <f>IF(OR(Table2[[#This Row],[ Rural-Urban Continuum Code   2013]]=1,Table2[[#This Row],[ Rural-Urban Continuum Code   2013]]=2,Table2[[#This Row],[ Rural-Urban Continuum Code   2013]]=3),1,0)</f>
        <v>0</v>
      </c>
      <c r="G2212">
        <f>IF(OR(Table2[[#This Row],[ Rural-Urban Continuum Code   2013]]=4,Table2[[#This Row],[ Rural-Urban Continuum Code   2013]]=5,Table2[[#This Row],[ Rural-Urban Continuum Code   2013]]=6),1,0)</f>
        <v>1</v>
      </c>
      <c r="H2212">
        <f>IF(OR(Table2[[#This Row],[ Rural-Urban Continuum Code   2013]]=7,Table2[[#This Row],[ Rural-Urban Continuum Code   2013]]=8,Table2[[#This Row],[ Rural-Urban Continuum Code   2013]]=9),1,0)</f>
        <v>0</v>
      </c>
      <c r="I2212">
        <v>0.22</v>
      </c>
      <c r="J2212">
        <v>0.1</v>
      </c>
      <c r="K2212" s="17">
        <f>Table1[[#This Row],[Median Income 2018]]</f>
        <v>53806</v>
      </c>
      <c r="L2212">
        <f>(Table1[[#This Row],[Hospital Beds 2018]]/Table1[[#This Row],[Population Estimate 2018]])*1000</f>
        <v>1.2574187707474096</v>
      </c>
      <c r="M2212" s="1">
        <v>0.8</v>
      </c>
      <c r="N2212">
        <f>Table1[[#This Row],[Population Estimate 2018]]</f>
        <v>39764</v>
      </c>
      <c r="O2212" t="str" cm="1">
        <f t="array" ref="O221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13" spans="1:15" x14ac:dyDescent="0.3">
      <c r="A2213">
        <v>2217</v>
      </c>
      <c r="B2213" t="s">
        <v>1052</v>
      </c>
      <c r="C2213" t="s">
        <v>145</v>
      </c>
      <c r="D2213" t="s">
        <v>21</v>
      </c>
      <c r="E2213">
        <v>1</v>
      </c>
      <c r="F2213">
        <f>IF(OR(Table2[[#This Row],[ Rural-Urban Continuum Code   2013]]=1,Table2[[#This Row],[ Rural-Urban Continuum Code   2013]]=2,Table2[[#This Row],[ Rural-Urban Continuum Code   2013]]=3),1,0)</f>
        <v>1</v>
      </c>
      <c r="G2213">
        <f>IF(OR(Table2[[#This Row],[ Rural-Urban Continuum Code   2013]]=4,Table2[[#This Row],[ Rural-Urban Continuum Code   2013]]=5,Table2[[#This Row],[ Rural-Urban Continuum Code   2013]]=6),1,0)</f>
        <v>0</v>
      </c>
      <c r="H2213">
        <f>IF(OR(Table2[[#This Row],[ Rural-Urban Continuum Code   2013]]=7,Table2[[#This Row],[ Rural-Urban Continuum Code   2013]]=8,Table2[[#This Row],[ Rural-Urban Continuum Code   2013]]=9),1,0)</f>
        <v>0</v>
      </c>
      <c r="I2213">
        <v>0.19</v>
      </c>
      <c r="J2213">
        <v>0.09</v>
      </c>
      <c r="K2213" s="17">
        <f>Table1[[#This Row],[Median Income 2018]]</f>
        <v>63338</v>
      </c>
      <c r="L2213">
        <f>(Table1[[#This Row],[Hospital Beds 2018]]/Table1[[#This Row],[Population Estimate 2018]])*1000</f>
        <v>0</v>
      </c>
      <c r="M2213" s="1">
        <v>0.84</v>
      </c>
      <c r="N2213">
        <f>Table1[[#This Row],[Population Estimate 2018]]</f>
        <v>52377</v>
      </c>
      <c r="O2213" t="str" cm="1">
        <f t="array" ref="O2213">_xlfn.IFS(Table2[[#This Row],[ Rural-Urban Continuum Code   2014]]=1,"Urban",Table2[[#This Row],[ Rural-Urban Continuum Code   2015]]=1, "Suburban",Table2[[#This Row],[ Rural-Urban Continuum Code   2016]]=1,"Rural")</f>
        <v>Urban</v>
      </c>
    </row>
    <row r="2214" spans="1:15" x14ac:dyDescent="0.3">
      <c r="A2214">
        <v>2218</v>
      </c>
      <c r="B2214" t="s">
        <v>1052</v>
      </c>
      <c r="C2214" t="s">
        <v>1161</v>
      </c>
      <c r="D2214" t="s">
        <v>21</v>
      </c>
      <c r="E2214">
        <v>5</v>
      </c>
      <c r="F2214">
        <f>IF(OR(Table2[[#This Row],[ Rural-Urban Continuum Code   2013]]=1,Table2[[#This Row],[ Rural-Urban Continuum Code   2013]]=2,Table2[[#This Row],[ Rural-Urban Continuum Code   2013]]=3),1,0)</f>
        <v>0</v>
      </c>
      <c r="G2214">
        <f>IF(OR(Table2[[#This Row],[ Rural-Urban Continuum Code   2013]]=4,Table2[[#This Row],[ Rural-Urban Continuum Code   2013]]=5,Table2[[#This Row],[ Rural-Urban Continuum Code   2013]]=6),1,0)</f>
        <v>1</v>
      </c>
      <c r="H2214">
        <f>IF(OR(Table2[[#This Row],[ Rural-Urban Continuum Code   2013]]=7,Table2[[#This Row],[ Rural-Urban Continuum Code   2013]]=8,Table2[[#This Row],[ Rural-Urban Continuum Code   2013]]=9),1,0)</f>
        <v>0</v>
      </c>
      <c r="I2214">
        <v>0.26</v>
      </c>
      <c r="J2214">
        <v>0.11</v>
      </c>
      <c r="K2214" s="17">
        <f>Table1[[#This Row],[Median Income 2018]]</f>
        <v>48352</v>
      </c>
      <c r="L2214">
        <f>(Table1[[#This Row],[Hospital Beds 2018]]/Table1[[#This Row],[Population Estimate 2018]])*1000</f>
        <v>2.5780801068505492</v>
      </c>
      <c r="M2214" s="1">
        <v>0.77</v>
      </c>
      <c r="N2214">
        <f>Table1[[#This Row],[Population Estimate 2018]]</f>
        <v>64389</v>
      </c>
      <c r="O2214" t="str" cm="1">
        <f t="array" ref="O221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15" spans="1:15" x14ac:dyDescent="0.3">
      <c r="A2215">
        <v>2219</v>
      </c>
      <c r="B2215" t="s">
        <v>1052</v>
      </c>
      <c r="C2215" t="s">
        <v>1408</v>
      </c>
      <c r="D2215" t="s">
        <v>21</v>
      </c>
      <c r="E2215">
        <v>6</v>
      </c>
      <c r="F2215">
        <f>IF(OR(Table2[[#This Row],[ Rural-Urban Continuum Code   2013]]=1,Table2[[#This Row],[ Rural-Urban Continuum Code   2013]]=2,Table2[[#This Row],[ Rural-Urban Continuum Code   2013]]=3),1,0)</f>
        <v>0</v>
      </c>
      <c r="G2215">
        <f>IF(OR(Table2[[#This Row],[ Rural-Urban Continuum Code   2013]]=4,Table2[[#This Row],[ Rural-Urban Continuum Code   2013]]=5,Table2[[#This Row],[ Rural-Urban Continuum Code   2013]]=6),1,0)</f>
        <v>1</v>
      </c>
      <c r="H2215">
        <f>IF(OR(Table2[[#This Row],[ Rural-Urban Continuum Code   2013]]=7,Table2[[#This Row],[ Rural-Urban Continuum Code   2013]]=8,Table2[[#This Row],[ Rural-Urban Continuum Code   2013]]=9),1,0)</f>
        <v>0</v>
      </c>
      <c r="I2215">
        <v>0.25</v>
      </c>
      <c r="J2215">
        <v>0.09</v>
      </c>
      <c r="K2215" s="17">
        <f>Table1[[#This Row],[Median Income 2018]]</f>
        <v>51348</v>
      </c>
      <c r="L2215">
        <f>(Table1[[#This Row],[Hospital Beds 2018]]/Table1[[#This Row],[Population Estimate 2018]])*1000</f>
        <v>0.83797712322453599</v>
      </c>
      <c r="M2215" s="1">
        <v>0.77</v>
      </c>
      <c r="N2215">
        <f>Table1[[#This Row],[Population Estimate 2018]]</f>
        <v>23867</v>
      </c>
      <c r="O2215" t="str" cm="1">
        <f t="array" ref="O221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16" spans="1:15" x14ac:dyDescent="0.3">
      <c r="A2216">
        <v>2220</v>
      </c>
      <c r="B2216" t="s">
        <v>1052</v>
      </c>
      <c r="C2216" t="s">
        <v>1183</v>
      </c>
      <c r="D2216" t="s">
        <v>21</v>
      </c>
      <c r="E2216">
        <v>7</v>
      </c>
      <c r="F2216">
        <f>IF(OR(Table2[[#This Row],[ Rural-Urban Continuum Code   2013]]=1,Table2[[#This Row],[ Rural-Urban Continuum Code   2013]]=2,Table2[[#This Row],[ Rural-Urban Continuum Code   2013]]=3),1,0)</f>
        <v>0</v>
      </c>
      <c r="G2216">
        <f>IF(OR(Table2[[#This Row],[ Rural-Urban Continuum Code   2013]]=4,Table2[[#This Row],[ Rural-Urban Continuum Code   2013]]=5,Table2[[#This Row],[ Rural-Urban Continuum Code   2013]]=6),1,0)</f>
        <v>0</v>
      </c>
      <c r="H2216">
        <f>IF(OR(Table2[[#This Row],[ Rural-Urban Continuum Code   2013]]=7,Table2[[#This Row],[ Rural-Urban Continuum Code   2013]]=8,Table2[[#This Row],[ Rural-Urban Continuum Code   2013]]=9),1,0)</f>
        <v>1</v>
      </c>
      <c r="I2216">
        <v>0.34</v>
      </c>
      <c r="J2216">
        <v>0.13</v>
      </c>
      <c r="K2216" s="17">
        <f>Table1[[#This Row],[Median Income 2018]]</f>
        <v>48788</v>
      </c>
      <c r="L2216">
        <f>(Table1[[#This Row],[Hospital Beds 2018]]/Table1[[#This Row],[Population Estimate 2018]])*1000</f>
        <v>0.78902380221803359</v>
      </c>
      <c r="M2216" s="1">
        <v>0.69</v>
      </c>
      <c r="N2216">
        <f>Table1[[#This Row],[Population Estimate 2018]]</f>
        <v>22813</v>
      </c>
      <c r="O2216" t="str" cm="1">
        <f t="array" ref="O2216">_xlfn.IFS(Table2[[#This Row],[ Rural-Urban Continuum Code   2014]]=1,"Urban",Table2[[#This Row],[ Rural-Urban Continuum Code   2015]]=1, "Suburban",Table2[[#This Row],[ Rural-Urban Continuum Code   2016]]=1,"Rural")</f>
        <v>Rural</v>
      </c>
    </row>
    <row r="2217" spans="1:15" x14ac:dyDescent="0.3">
      <c r="A2217">
        <v>2221</v>
      </c>
      <c r="B2217" t="s">
        <v>1052</v>
      </c>
      <c r="C2217" t="s">
        <v>1409</v>
      </c>
      <c r="D2217" t="s">
        <v>21</v>
      </c>
      <c r="E2217">
        <v>3</v>
      </c>
      <c r="F2217">
        <f>IF(OR(Table2[[#This Row],[ Rural-Urban Continuum Code   2013]]=1,Table2[[#This Row],[ Rural-Urban Continuum Code   2013]]=2,Table2[[#This Row],[ Rural-Urban Continuum Code   2013]]=3),1,0)</f>
        <v>1</v>
      </c>
      <c r="G2217">
        <f>IF(OR(Table2[[#This Row],[ Rural-Urban Continuum Code   2013]]=4,Table2[[#This Row],[ Rural-Urban Continuum Code   2013]]=5,Table2[[#This Row],[ Rural-Urban Continuum Code   2013]]=6),1,0)</f>
        <v>0</v>
      </c>
      <c r="H2217">
        <f>IF(OR(Table2[[#This Row],[ Rural-Urban Continuum Code   2013]]=7,Table2[[#This Row],[ Rural-Urban Continuum Code   2013]]=8,Table2[[#This Row],[ Rural-Urban Continuum Code   2013]]=9),1,0)</f>
        <v>0</v>
      </c>
      <c r="I2217">
        <v>0.2</v>
      </c>
      <c r="J2217">
        <v>0.08</v>
      </c>
      <c r="K2217" s="17">
        <f>Table1[[#This Row],[Median Income 2018]]</f>
        <v>67372</v>
      </c>
      <c r="L2217">
        <f>(Table1[[#This Row],[Hospital Beds 2018]]/Table1[[#This Row],[Population Estimate 2018]])*1000</f>
        <v>1.5989916456592845</v>
      </c>
      <c r="M2217" s="1">
        <v>0.82</v>
      </c>
      <c r="N2217">
        <f>Table1[[#This Row],[Population Estimate 2018]]</f>
        <v>191996</v>
      </c>
      <c r="O2217" t="str" cm="1">
        <f t="array" ref="O2217">_xlfn.IFS(Table2[[#This Row],[ Rural-Urban Continuum Code   2014]]=1,"Urban",Table2[[#This Row],[ Rural-Urban Continuum Code   2015]]=1, "Suburban",Table2[[#This Row],[ Rural-Urban Continuum Code   2016]]=1,"Rural")</f>
        <v>Urban</v>
      </c>
    </row>
    <row r="2218" spans="1:15" x14ac:dyDescent="0.3">
      <c r="A2218">
        <v>2222</v>
      </c>
      <c r="B2218" t="s">
        <v>1052</v>
      </c>
      <c r="C2218" t="s">
        <v>268</v>
      </c>
      <c r="D2218" t="s">
        <v>21</v>
      </c>
      <c r="E2218">
        <v>4</v>
      </c>
      <c r="F2218">
        <f>IF(OR(Table2[[#This Row],[ Rural-Urban Continuum Code   2013]]=1,Table2[[#This Row],[ Rural-Urban Continuum Code   2013]]=2,Table2[[#This Row],[ Rural-Urban Continuum Code   2013]]=3),1,0)</f>
        <v>0</v>
      </c>
      <c r="G2218">
        <f>IF(OR(Table2[[#This Row],[ Rural-Urban Continuum Code   2013]]=4,Table2[[#This Row],[ Rural-Urban Continuum Code   2013]]=5,Table2[[#This Row],[ Rural-Urban Continuum Code   2013]]=6),1,0)</f>
        <v>1</v>
      </c>
      <c r="H2218">
        <f>IF(OR(Table2[[#This Row],[ Rural-Urban Continuum Code   2013]]=7,Table2[[#This Row],[ Rural-Urban Continuum Code   2013]]=8,Table2[[#This Row],[ Rural-Urban Continuum Code   2013]]=9),1,0)</f>
        <v>0</v>
      </c>
      <c r="I2218">
        <v>0.26</v>
      </c>
      <c r="J2218">
        <v>0.1</v>
      </c>
      <c r="K2218" s="17">
        <f>Table1[[#This Row],[Median Income 2018]]</f>
        <v>47020</v>
      </c>
      <c r="L2218">
        <f>(Table1[[#This Row],[Hospital Beds 2018]]/Table1[[#This Row],[Population Estimate 2018]])*1000</f>
        <v>2.2487600083421744</v>
      </c>
      <c r="M2218" s="1">
        <v>0.77</v>
      </c>
      <c r="N2218">
        <f>Table1[[#This Row],[Population Estimate 2018]]</f>
        <v>110283</v>
      </c>
      <c r="O2218" t="str" cm="1">
        <f t="array" ref="O221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19" spans="1:15" x14ac:dyDescent="0.3">
      <c r="A2219">
        <v>2223</v>
      </c>
      <c r="B2219" t="s">
        <v>1052</v>
      </c>
      <c r="C2219" t="s">
        <v>1410</v>
      </c>
      <c r="D2219" t="s">
        <v>21</v>
      </c>
      <c r="E2219">
        <v>9</v>
      </c>
      <c r="F2219">
        <f>IF(OR(Table2[[#This Row],[ Rural-Urban Continuum Code   2013]]=1,Table2[[#This Row],[ Rural-Urban Continuum Code   2013]]=2,Table2[[#This Row],[ Rural-Urban Continuum Code   2013]]=3),1,0)</f>
        <v>0</v>
      </c>
      <c r="G2219">
        <f>IF(OR(Table2[[#This Row],[ Rural-Urban Continuum Code   2013]]=4,Table2[[#This Row],[ Rural-Urban Continuum Code   2013]]=5,Table2[[#This Row],[ Rural-Urban Continuum Code   2013]]=6),1,0)</f>
        <v>0</v>
      </c>
      <c r="H2219">
        <f>IF(OR(Table2[[#This Row],[ Rural-Urban Continuum Code   2013]]=7,Table2[[#This Row],[ Rural-Urban Continuum Code   2013]]=8,Table2[[#This Row],[ Rural-Urban Continuum Code   2013]]=9),1,0)</f>
        <v>1</v>
      </c>
      <c r="I2219">
        <v>0.28000000000000003</v>
      </c>
      <c r="J2219">
        <v>0.11</v>
      </c>
      <c r="K2219" s="17">
        <f>Table1[[#This Row],[Median Income 2018]]</f>
        <v>54325</v>
      </c>
      <c r="L2219">
        <f>(Table1[[#This Row],[Hospital Beds 2018]]/Table1[[#This Row],[Population Estimate 2018]])*1000</f>
        <v>0</v>
      </c>
      <c r="M2219" s="1">
        <v>0.74</v>
      </c>
      <c r="N2219">
        <f>Table1[[#This Row],[Population Estimate 2018]]</f>
        <v>1894</v>
      </c>
      <c r="O2219" t="str" cm="1">
        <f t="array" ref="O2219">_xlfn.IFS(Table2[[#This Row],[ Rural-Urban Continuum Code   2014]]=1,"Urban",Table2[[#This Row],[ Rural-Urban Continuum Code   2015]]=1, "Suburban",Table2[[#This Row],[ Rural-Urban Continuum Code   2016]]=1,"Rural")</f>
        <v>Rural</v>
      </c>
    </row>
    <row r="2220" spans="1:15" x14ac:dyDescent="0.3">
      <c r="A2220">
        <v>2224</v>
      </c>
      <c r="B2220" t="s">
        <v>1052</v>
      </c>
      <c r="C2220" t="s">
        <v>156</v>
      </c>
      <c r="D2220" t="s">
        <v>21</v>
      </c>
      <c r="E2220">
        <v>9</v>
      </c>
      <c r="F2220">
        <f>IF(OR(Table2[[#This Row],[ Rural-Urban Continuum Code   2013]]=1,Table2[[#This Row],[ Rural-Urban Continuum Code   2013]]=2,Table2[[#This Row],[ Rural-Urban Continuum Code   2013]]=3),1,0)</f>
        <v>0</v>
      </c>
      <c r="G2220">
        <f>IF(OR(Table2[[#This Row],[ Rural-Urban Continuum Code   2013]]=4,Table2[[#This Row],[ Rural-Urban Continuum Code   2013]]=5,Table2[[#This Row],[ Rural-Urban Continuum Code   2013]]=6),1,0)</f>
        <v>0</v>
      </c>
      <c r="H2220">
        <f>IF(OR(Table2[[#This Row],[ Rural-Urban Continuum Code   2013]]=7,Table2[[#This Row],[ Rural-Urban Continuum Code   2013]]=8,Table2[[#This Row],[ Rural-Urban Continuum Code   2013]]=9),1,0)</f>
        <v>1</v>
      </c>
      <c r="I2220">
        <v>0.3</v>
      </c>
      <c r="J2220">
        <v>0.11</v>
      </c>
      <c r="K2220" s="17">
        <f>Table1[[#This Row],[Median Income 2018]]</f>
        <v>46141</v>
      </c>
      <c r="L2220">
        <f>(Table1[[#This Row],[Hospital Beds 2018]]/Table1[[#This Row],[Population Estimate 2018]])*1000</f>
        <v>8.6399108138238585</v>
      </c>
      <c r="M2220" s="1">
        <v>0.72</v>
      </c>
      <c r="N2220">
        <f>Table1[[#This Row],[Population Estimate 2018]]</f>
        <v>7176</v>
      </c>
      <c r="O2220" t="str" cm="1">
        <f t="array" ref="O2220">_xlfn.IFS(Table2[[#This Row],[ Rural-Urban Continuum Code   2014]]=1,"Urban",Table2[[#This Row],[ Rural-Urban Continuum Code   2015]]=1, "Suburban",Table2[[#This Row],[ Rural-Urban Continuum Code   2016]]=1,"Rural")</f>
        <v>Rural</v>
      </c>
    </row>
    <row r="2221" spans="1:15" x14ac:dyDescent="0.3">
      <c r="A2221">
        <v>2225</v>
      </c>
      <c r="B2221" t="s">
        <v>1052</v>
      </c>
      <c r="C2221" t="s">
        <v>1411</v>
      </c>
      <c r="D2221" t="s">
        <v>21</v>
      </c>
      <c r="E2221">
        <v>7</v>
      </c>
      <c r="F2221">
        <f>IF(OR(Table2[[#This Row],[ Rural-Urban Continuum Code   2013]]=1,Table2[[#This Row],[ Rural-Urban Continuum Code   2013]]=2,Table2[[#This Row],[ Rural-Urban Continuum Code   2013]]=3),1,0)</f>
        <v>0</v>
      </c>
      <c r="G2221">
        <f>IF(OR(Table2[[#This Row],[ Rural-Urban Continuum Code   2013]]=4,Table2[[#This Row],[ Rural-Urban Continuum Code   2013]]=5,Table2[[#This Row],[ Rural-Urban Continuum Code   2013]]=6),1,0)</f>
        <v>0</v>
      </c>
      <c r="H2221">
        <f>IF(OR(Table2[[#This Row],[ Rural-Urban Continuum Code   2013]]=7,Table2[[#This Row],[ Rural-Urban Continuum Code   2013]]=8,Table2[[#This Row],[ Rural-Urban Continuum Code   2013]]=9),1,0)</f>
        <v>1</v>
      </c>
      <c r="I2221">
        <v>0.24</v>
      </c>
      <c r="J2221">
        <v>0.08</v>
      </c>
      <c r="K2221" s="17">
        <f>Table1[[#This Row],[Median Income 2018]]</f>
        <v>43370</v>
      </c>
      <c r="L2221">
        <f>(Table1[[#This Row],[Hospital Beds 2018]]/Table1[[#This Row],[Population Estimate 2018]])*1000</f>
        <v>2.8653295128939829</v>
      </c>
      <c r="M2221" s="1">
        <v>0.76</v>
      </c>
      <c r="N2221">
        <f>Table1[[#This Row],[Population Estimate 2018]]</f>
        <v>7329</v>
      </c>
      <c r="O2221" t="str" cm="1">
        <f t="array" ref="O2221">_xlfn.IFS(Table2[[#This Row],[ Rural-Urban Continuum Code   2014]]=1,"Urban",Table2[[#This Row],[ Rural-Urban Continuum Code   2015]]=1, "Suburban",Table2[[#This Row],[ Rural-Urban Continuum Code   2016]]=1,"Rural")</f>
        <v>Rural</v>
      </c>
    </row>
    <row r="2222" spans="1:15" x14ac:dyDescent="0.3">
      <c r="A2222">
        <v>2226</v>
      </c>
      <c r="B2222" t="s">
        <v>1052</v>
      </c>
      <c r="C2222" t="s">
        <v>1412</v>
      </c>
      <c r="D2222" t="s">
        <v>21</v>
      </c>
      <c r="E2222">
        <v>6</v>
      </c>
      <c r="F2222">
        <f>IF(OR(Table2[[#This Row],[ Rural-Urban Continuum Code   2013]]=1,Table2[[#This Row],[ Rural-Urban Continuum Code   2013]]=2,Table2[[#This Row],[ Rural-Urban Continuum Code   2013]]=3),1,0)</f>
        <v>0</v>
      </c>
      <c r="G2222">
        <f>IF(OR(Table2[[#This Row],[ Rural-Urban Continuum Code   2013]]=4,Table2[[#This Row],[ Rural-Urban Continuum Code   2013]]=5,Table2[[#This Row],[ Rural-Urban Continuum Code   2013]]=6),1,0)</f>
        <v>1</v>
      </c>
      <c r="H2222">
        <f>IF(OR(Table2[[#This Row],[ Rural-Urban Continuum Code   2013]]=7,Table2[[#This Row],[ Rural-Urban Continuum Code   2013]]=8,Table2[[#This Row],[ Rural-Urban Continuum Code   2013]]=9),1,0)</f>
        <v>0</v>
      </c>
      <c r="I2222">
        <v>0.16</v>
      </c>
      <c r="J2222">
        <v>0.05</v>
      </c>
      <c r="K2222" s="17">
        <f>Table1[[#This Row],[Median Income 2018]]</f>
        <v>66607</v>
      </c>
      <c r="L2222">
        <f>(Table1[[#This Row],[Hospital Beds 2018]]/Table1[[#This Row],[Population Estimate 2018]])*1000</f>
        <v>1.0670991975414035</v>
      </c>
      <c r="M2222" s="1">
        <v>0.85</v>
      </c>
      <c r="N2222">
        <f>Table1[[#This Row],[Population Estimate 2018]]</f>
        <v>23428</v>
      </c>
      <c r="O2222" t="str" cm="1">
        <f t="array" ref="O222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23" spans="1:15" x14ac:dyDescent="0.3">
      <c r="A2223">
        <v>2227</v>
      </c>
      <c r="B2223" t="s">
        <v>1052</v>
      </c>
      <c r="C2223" t="s">
        <v>56</v>
      </c>
      <c r="D2223" t="s">
        <v>21</v>
      </c>
      <c r="E2223">
        <v>3</v>
      </c>
      <c r="F2223">
        <f>IF(OR(Table2[[#This Row],[ Rural-Urban Continuum Code   2013]]=1,Table2[[#This Row],[ Rural-Urban Continuum Code   2013]]=2,Table2[[#This Row],[ Rural-Urban Continuum Code   2013]]=3),1,0)</f>
        <v>1</v>
      </c>
      <c r="G2223">
        <f>IF(OR(Table2[[#This Row],[ Rural-Urban Continuum Code   2013]]=4,Table2[[#This Row],[ Rural-Urban Continuum Code   2013]]=5,Table2[[#This Row],[ Rural-Urban Continuum Code   2013]]=6),1,0)</f>
        <v>0</v>
      </c>
      <c r="H2223">
        <f>IF(OR(Table2[[#This Row],[ Rural-Urban Continuum Code   2013]]=7,Table2[[#This Row],[ Rural-Urban Continuum Code   2013]]=8,Table2[[#This Row],[ Rural-Urban Continuum Code   2013]]=9),1,0)</f>
        <v>0</v>
      </c>
      <c r="I2223">
        <v>0.22</v>
      </c>
      <c r="J2223">
        <v>0.08</v>
      </c>
      <c r="K2223" s="17">
        <f>Table1[[#This Row],[Median Income 2018]]</f>
        <v>55511</v>
      </c>
      <c r="L2223">
        <f>(Table1[[#This Row],[Hospital Beds 2018]]/Table1[[#This Row],[Population Estimate 2018]])*1000</f>
        <v>2.3364485981308412</v>
      </c>
      <c r="M2223" s="1">
        <v>0.8</v>
      </c>
      <c r="N2223">
        <f>Table1[[#This Row],[Population Estimate 2018]]</f>
        <v>219564</v>
      </c>
      <c r="O2223" t="str" cm="1">
        <f t="array" ref="O2223">_xlfn.IFS(Table2[[#This Row],[ Rural-Urban Continuum Code   2014]]=1,"Urban",Table2[[#This Row],[ Rural-Urban Continuum Code   2015]]=1, "Suburban",Table2[[#This Row],[ Rural-Urban Continuum Code   2016]]=1,"Rural")</f>
        <v>Urban</v>
      </c>
    </row>
    <row r="2224" spans="1:15" x14ac:dyDescent="0.3">
      <c r="A2224">
        <v>2228</v>
      </c>
      <c r="B2224" t="s">
        <v>1052</v>
      </c>
      <c r="C2224" t="s">
        <v>57</v>
      </c>
      <c r="D2224" t="s">
        <v>21</v>
      </c>
      <c r="E2224">
        <v>6</v>
      </c>
      <c r="F2224">
        <f>IF(OR(Table2[[#This Row],[ Rural-Urban Continuum Code   2013]]=1,Table2[[#This Row],[ Rural-Urban Continuum Code   2013]]=2,Table2[[#This Row],[ Rural-Urban Continuum Code   2013]]=3),1,0)</f>
        <v>0</v>
      </c>
      <c r="G2224">
        <f>IF(OR(Table2[[#This Row],[ Rural-Urban Continuum Code   2013]]=4,Table2[[#This Row],[ Rural-Urban Continuum Code   2013]]=5,Table2[[#This Row],[ Rural-Urban Continuum Code   2013]]=6),1,0)</f>
        <v>1</v>
      </c>
      <c r="H2224">
        <f>IF(OR(Table2[[#This Row],[ Rural-Urban Continuum Code   2013]]=7,Table2[[#This Row],[ Rural-Urban Continuum Code   2013]]=8,Table2[[#This Row],[ Rural-Urban Continuum Code   2013]]=9),1,0)</f>
        <v>0</v>
      </c>
      <c r="I2224">
        <v>0.19</v>
      </c>
      <c r="J2224">
        <v>7.0000000000000007E-2</v>
      </c>
      <c r="K2224" s="17">
        <f>Table1[[#This Row],[Median Income 2018]]</f>
        <v>50376</v>
      </c>
      <c r="L2224">
        <f>(Table1[[#This Row],[Hospital Beds 2018]]/Table1[[#This Row],[Population Estimate 2018]])*1000</f>
        <v>1.0333994708994709</v>
      </c>
      <c r="M2224" s="1">
        <v>0.78</v>
      </c>
      <c r="N2224">
        <f>Table1[[#This Row],[Population Estimate 2018]]</f>
        <v>24192</v>
      </c>
      <c r="O2224" t="str" cm="1">
        <f t="array" ref="O222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25" spans="1:15" x14ac:dyDescent="0.3">
      <c r="A2225">
        <v>2229</v>
      </c>
      <c r="B2225" t="s">
        <v>1052</v>
      </c>
      <c r="C2225" t="s">
        <v>1413</v>
      </c>
      <c r="D2225" t="s">
        <v>21</v>
      </c>
      <c r="E2225">
        <v>3</v>
      </c>
      <c r="F2225">
        <f>IF(OR(Table2[[#This Row],[ Rural-Urban Continuum Code   2013]]=1,Table2[[#This Row],[ Rural-Urban Continuum Code   2013]]=2,Table2[[#This Row],[ Rural-Urban Continuum Code   2013]]=3),1,0)</f>
        <v>1</v>
      </c>
      <c r="G2225">
        <f>IF(OR(Table2[[#This Row],[ Rural-Urban Continuum Code   2013]]=4,Table2[[#This Row],[ Rural-Urban Continuum Code   2013]]=5,Table2[[#This Row],[ Rural-Urban Continuum Code   2013]]=6),1,0)</f>
        <v>0</v>
      </c>
      <c r="H2225">
        <f>IF(OR(Table2[[#This Row],[ Rural-Urban Continuum Code   2013]]=7,Table2[[#This Row],[ Rural-Urban Continuum Code   2013]]=8,Table2[[#This Row],[ Rural-Urban Continuum Code   2013]]=9),1,0)</f>
        <v>0</v>
      </c>
      <c r="I2225">
        <v>0.26</v>
      </c>
      <c r="J2225">
        <v>0.1</v>
      </c>
      <c r="K2225" s="17">
        <f>Table1[[#This Row],[Median Income 2018]]</f>
        <v>46578</v>
      </c>
      <c r="L2225">
        <f>(Table1[[#This Row],[Hospital Beds 2018]]/Table1[[#This Row],[Population Estimate 2018]])*1000</f>
        <v>1.3845502500200244</v>
      </c>
      <c r="M2225" s="1">
        <v>0.76</v>
      </c>
      <c r="N2225">
        <f>Table1[[#This Row],[Population Estimate 2018]]</f>
        <v>87393</v>
      </c>
      <c r="O2225" t="str" cm="1">
        <f t="array" ref="O2225">_xlfn.IFS(Table2[[#This Row],[ Rural-Urban Continuum Code   2014]]=1,"Urban",Table2[[#This Row],[ Rural-Urban Continuum Code   2015]]=1, "Suburban",Table2[[#This Row],[ Rural-Urban Continuum Code   2016]]=1,"Rural")</f>
        <v>Urban</v>
      </c>
    </row>
    <row r="2226" spans="1:15" x14ac:dyDescent="0.3">
      <c r="A2226">
        <v>2230</v>
      </c>
      <c r="B2226" t="s">
        <v>1052</v>
      </c>
      <c r="C2226" t="s">
        <v>1414</v>
      </c>
      <c r="D2226" t="s">
        <v>21</v>
      </c>
      <c r="E2226">
        <v>5</v>
      </c>
      <c r="F2226">
        <f>IF(OR(Table2[[#This Row],[ Rural-Urban Continuum Code   2013]]=1,Table2[[#This Row],[ Rural-Urban Continuum Code   2013]]=2,Table2[[#This Row],[ Rural-Urban Continuum Code   2013]]=3),1,0)</f>
        <v>0</v>
      </c>
      <c r="G2226">
        <f>IF(OR(Table2[[#This Row],[ Rural-Urban Continuum Code   2013]]=4,Table2[[#This Row],[ Rural-Urban Continuum Code   2013]]=5,Table2[[#This Row],[ Rural-Urban Continuum Code   2013]]=6),1,0)</f>
        <v>1</v>
      </c>
      <c r="H2226">
        <f>IF(OR(Table2[[#This Row],[ Rural-Urban Continuum Code   2013]]=7,Table2[[#This Row],[ Rural-Urban Continuum Code   2013]]=8,Table2[[#This Row],[ Rural-Urban Continuum Code   2013]]=9),1,0)</f>
        <v>0</v>
      </c>
      <c r="I2226">
        <v>0.21</v>
      </c>
      <c r="J2226">
        <v>0.11</v>
      </c>
      <c r="K2226" s="17">
        <f>Table1[[#This Row],[Median Income 2018]]</f>
        <v>45374</v>
      </c>
      <c r="L2226">
        <f>(Table1[[#This Row],[Hospital Beds 2018]]/Table1[[#This Row],[Population Estimate 2018]])*1000</f>
        <v>1.5520376036539401</v>
      </c>
      <c r="M2226" s="1">
        <v>0.8</v>
      </c>
      <c r="N2226">
        <f>Table1[[#This Row],[Population Estimate 2018]]</f>
        <v>67653</v>
      </c>
      <c r="O2226" t="str" cm="1">
        <f t="array" ref="O222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27" spans="1:15" x14ac:dyDescent="0.3">
      <c r="A2227">
        <v>2231</v>
      </c>
      <c r="B2227" t="s">
        <v>1052</v>
      </c>
      <c r="C2227" t="s">
        <v>209</v>
      </c>
      <c r="D2227" t="s">
        <v>21</v>
      </c>
      <c r="E2227">
        <v>7</v>
      </c>
      <c r="F2227">
        <f>IF(OR(Table2[[#This Row],[ Rural-Urban Continuum Code   2013]]=1,Table2[[#This Row],[ Rural-Urban Continuum Code   2013]]=2,Table2[[#This Row],[ Rural-Urban Continuum Code   2013]]=3),1,0)</f>
        <v>0</v>
      </c>
      <c r="G2227">
        <f>IF(OR(Table2[[#This Row],[ Rural-Urban Continuum Code   2013]]=4,Table2[[#This Row],[ Rural-Urban Continuum Code   2013]]=5,Table2[[#This Row],[ Rural-Urban Continuum Code   2013]]=6),1,0)</f>
        <v>0</v>
      </c>
      <c r="H2227">
        <f>IF(OR(Table2[[#This Row],[ Rural-Urban Continuum Code   2013]]=7,Table2[[#This Row],[ Rural-Urban Continuum Code   2013]]=8,Table2[[#This Row],[ Rural-Urban Continuum Code   2013]]=9),1,0)</f>
        <v>1</v>
      </c>
      <c r="I2227">
        <v>0.25</v>
      </c>
      <c r="J2227">
        <v>0.11</v>
      </c>
      <c r="K2227" s="17">
        <f>Table1[[#This Row],[Median Income 2018]]</f>
        <v>44847</v>
      </c>
      <c r="L2227">
        <f>(Table1[[#This Row],[Hospital Beds 2018]]/Table1[[#This Row],[Population Estimate 2018]])*1000</f>
        <v>3.0460718365274779</v>
      </c>
      <c r="M2227" s="1">
        <v>0.72</v>
      </c>
      <c r="N2227">
        <f>Table1[[#This Row],[Population Estimate 2018]]</f>
        <v>7879</v>
      </c>
      <c r="O2227" t="str" cm="1">
        <f t="array" ref="O2227">_xlfn.IFS(Table2[[#This Row],[ Rural-Urban Continuum Code   2014]]=1,"Urban",Table2[[#This Row],[ Rural-Urban Continuum Code   2015]]=1, "Suburban",Table2[[#This Row],[ Rural-Urban Continuum Code   2016]]=1,"Rural")</f>
        <v>Rural</v>
      </c>
    </row>
    <row r="2228" spans="1:15" x14ac:dyDescent="0.3">
      <c r="A2228">
        <v>2232</v>
      </c>
      <c r="B2228" t="s">
        <v>1052</v>
      </c>
      <c r="C2228" t="s">
        <v>688</v>
      </c>
      <c r="D2228" t="s">
        <v>21</v>
      </c>
      <c r="E2228">
        <v>2</v>
      </c>
      <c r="F2228">
        <f>IF(OR(Table2[[#This Row],[ Rural-Urban Continuum Code   2013]]=1,Table2[[#This Row],[ Rural-Urban Continuum Code   2013]]=2,Table2[[#This Row],[ Rural-Urban Continuum Code   2013]]=3),1,0)</f>
        <v>1</v>
      </c>
      <c r="G2228">
        <f>IF(OR(Table2[[#This Row],[ Rural-Urban Continuum Code   2013]]=4,Table2[[#This Row],[ Rural-Urban Continuum Code   2013]]=5,Table2[[#This Row],[ Rural-Urban Continuum Code   2013]]=6),1,0)</f>
        <v>0</v>
      </c>
      <c r="H2228">
        <f>IF(OR(Table2[[#This Row],[ Rural-Urban Continuum Code   2013]]=7,Table2[[#This Row],[ Rural-Urban Continuum Code   2013]]=8,Table2[[#This Row],[ Rural-Urban Continuum Code   2013]]=9),1,0)</f>
        <v>0</v>
      </c>
      <c r="I2228">
        <v>0.19</v>
      </c>
      <c r="J2228">
        <v>0.08</v>
      </c>
      <c r="K2228" s="17">
        <f>Table1[[#This Row],[Median Income 2018]]</f>
        <v>53161</v>
      </c>
      <c r="L2228">
        <f>(Table1[[#This Row],[Hospital Beds 2018]]/Table1[[#This Row],[Population Estimate 2018]])*1000</f>
        <v>1.6306166048929034</v>
      </c>
      <c r="M2228" s="1">
        <v>0.82</v>
      </c>
      <c r="N2228">
        <f>Table1[[#This Row],[Population Estimate 2018]]</f>
        <v>379611</v>
      </c>
      <c r="O2228" t="str" cm="1">
        <f t="array" ref="O2228">_xlfn.IFS(Table2[[#This Row],[ Rural-Urban Continuum Code   2014]]=1,"Urban",Table2[[#This Row],[ Rural-Urban Continuum Code   2015]]=1, "Suburban",Table2[[#This Row],[ Rural-Urban Continuum Code   2016]]=1,"Rural")</f>
        <v>Urban</v>
      </c>
    </row>
    <row r="2229" spans="1:15" x14ac:dyDescent="0.3">
      <c r="A2229">
        <v>2233</v>
      </c>
      <c r="B2229" t="s">
        <v>1052</v>
      </c>
      <c r="C2229" t="s">
        <v>164</v>
      </c>
      <c r="D2229" t="s">
        <v>21</v>
      </c>
      <c r="E2229">
        <v>5</v>
      </c>
      <c r="F2229">
        <f>IF(OR(Table2[[#This Row],[ Rural-Urban Continuum Code   2013]]=1,Table2[[#This Row],[ Rural-Urban Continuum Code   2013]]=2,Table2[[#This Row],[ Rural-Urban Continuum Code   2013]]=3),1,0)</f>
        <v>0</v>
      </c>
      <c r="G2229">
        <f>IF(OR(Table2[[#This Row],[ Rural-Urban Continuum Code   2013]]=4,Table2[[#This Row],[ Rural-Urban Continuum Code   2013]]=5,Table2[[#This Row],[ Rural-Urban Continuum Code   2013]]=6),1,0)</f>
        <v>1</v>
      </c>
      <c r="H2229">
        <f>IF(OR(Table2[[#This Row],[ Rural-Urban Continuum Code   2013]]=7,Table2[[#This Row],[ Rural-Urban Continuum Code   2013]]=8,Table2[[#This Row],[ Rural-Urban Continuum Code   2013]]=9),1,0)</f>
        <v>0</v>
      </c>
      <c r="I2229">
        <v>0.28000000000000003</v>
      </c>
      <c r="J2229">
        <v>0.11</v>
      </c>
      <c r="K2229" s="17">
        <f>Table1[[#This Row],[Median Income 2018]]</f>
        <v>49265</v>
      </c>
      <c r="L2229">
        <f>(Table1[[#This Row],[Hospital Beds 2018]]/Table1[[#This Row],[Population Estimate 2018]])*1000</f>
        <v>1.0123916740908723</v>
      </c>
      <c r="M2229" s="1">
        <v>0.74</v>
      </c>
      <c r="N2229">
        <f>Table1[[#This Row],[Population Estimate 2018]]</f>
        <v>49388</v>
      </c>
      <c r="O2229" t="str" cm="1">
        <f t="array" ref="O222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30" spans="1:15" x14ac:dyDescent="0.3">
      <c r="A2230">
        <v>2234</v>
      </c>
      <c r="B2230" t="s">
        <v>1052</v>
      </c>
      <c r="C2230" t="s">
        <v>634</v>
      </c>
      <c r="D2230" t="s">
        <v>21</v>
      </c>
      <c r="E2230">
        <v>3</v>
      </c>
      <c r="F2230">
        <f>IF(OR(Table2[[#This Row],[ Rural-Urban Continuum Code   2013]]=1,Table2[[#This Row],[ Rural-Urban Continuum Code   2013]]=2,Table2[[#This Row],[ Rural-Urban Continuum Code   2013]]=3),1,0)</f>
        <v>1</v>
      </c>
      <c r="G2230">
        <f>IF(OR(Table2[[#This Row],[ Rural-Urban Continuum Code   2013]]=4,Table2[[#This Row],[ Rural-Urban Continuum Code   2013]]=5,Table2[[#This Row],[ Rural-Urban Continuum Code   2013]]=6),1,0)</f>
        <v>0</v>
      </c>
      <c r="H2230">
        <f>IF(OR(Table2[[#This Row],[ Rural-Urban Continuum Code   2013]]=7,Table2[[#This Row],[ Rural-Urban Continuum Code   2013]]=8,Table2[[#This Row],[ Rural-Urban Continuum Code   2013]]=9),1,0)</f>
        <v>0</v>
      </c>
      <c r="I2230">
        <v>0.19</v>
      </c>
      <c r="J2230">
        <v>0.09</v>
      </c>
      <c r="K2230" s="17">
        <f>Table1[[#This Row],[Median Income 2018]]</f>
        <v>54292</v>
      </c>
      <c r="L2230">
        <f>(Table1[[#This Row],[Hospital Beds 2018]]/Table1[[#This Row],[Population Estimate 2018]])*1000</f>
        <v>0.74606353319982721</v>
      </c>
      <c r="M2230" s="1">
        <v>0.84</v>
      </c>
      <c r="N2230">
        <f>Table1[[#This Row],[Population Estimate 2018]]</f>
        <v>127335</v>
      </c>
      <c r="O2230" t="str" cm="1">
        <f t="array" ref="O2230">_xlfn.IFS(Table2[[#This Row],[ Rural-Urban Continuum Code   2014]]=1,"Urban",Table2[[#This Row],[ Rural-Urban Continuum Code   2015]]=1, "Suburban",Table2[[#This Row],[ Rural-Urban Continuum Code   2016]]=1,"Rural")</f>
        <v>Urban</v>
      </c>
    </row>
    <row r="2231" spans="1:15" x14ac:dyDescent="0.3">
      <c r="A2231">
        <v>2235</v>
      </c>
      <c r="B2231" t="s">
        <v>1052</v>
      </c>
      <c r="C2231" t="s">
        <v>1415</v>
      </c>
      <c r="D2231" t="s">
        <v>21</v>
      </c>
      <c r="E2231">
        <v>6</v>
      </c>
      <c r="F2231">
        <f>IF(OR(Table2[[#This Row],[ Rural-Urban Continuum Code   2013]]=1,Table2[[#This Row],[ Rural-Urban Continuum Code   2013]]=2,Table2[[#This Row],[ Rural-Urban Continuum Code   2013]]=3),1,0)</f>
        <v>0</v>
      </c>
      <c r="G2231">
        <f>IF(OR(Table2[[#This Row],[ Rural-Urban Continuum Code   2013]]=4,Table2[[#This Row],[ Rural-Urban Continuum Code   2013]]=5,Table2[[#This Row],[ Rural-Urban Continuum Code   2013]]=6),1,0)</f>
        <v>1</v>
      </c>
      <c r="H2231">
        <f>IF(OR(Table2[[#This Row],[ Rural-Urban Continuum Code   2013]]=7,Table2[[#This Row],[ Rural-Urban Continuum Code   2013]]=8,Table2[[#This Row],[ Rural-Urban Continuum Code   2013]]=9),1,0)</f>
        <v>0</v>
      </c>
      <c r="I2231">
        <v>0.16</v>
      </c>
      <c r="J2231">
        <v>0.06</v>
      </c>
      <c r="K2231" s="17">
        <f>Table1[[#This Row],[Median Income 2018]]</f>
        <v>42624</v>
      </c>
      <c r="L2231">
        <f>(Table1[[#This Row],[Hospital Beds 2018]]/Table1[[#This Row],[Population Estimate 2018]])*1000</f>
        <v>1.2042310821806348</v>
      </c>
      <c r="M2231" s="1">
        <v>0.75</v>
      </c>
      <c r="N2231">
        <f>Table1[[#This Row],[Population Estimate 2018]]</f>
        <v>30725</v>
      </c>
      <c r="O2231" t="str" cm="1">
        <f t="array" ref="O223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32" spans="1:15" x14ac:dyDescent="0.3">
      <c r="A2232">
        <v>2236</v>
      </c>
      <c r="B2232" t="s">
        <v>1052</v>
      </c>
      <c r="C2232" t="s">
        <v>68</v>
      </c>
      <c r="D2232" t="s">
        <v>21</v>
      </c>
      <c r="E2232">
        <v>2</v>
      </c>
      <c r="F2232">
        <f>IF(OR(Table2[[#This Row],[ Rural-Urban Continuum Code   2013]]=1,Table2[[#This Row],[ Rural-Urban Continuum Code   2013]]=2,Table2[[#This Row],[ Rural-Urban Continuum Code   2013]]=3),1,0)</f>
        <v>1</v>
      </c>
      <c r="G2232">
        <f>IF(OR(Table2[[#This Row],[ Rural-Urban Continuum Code   2013]]=4,Table2[[#This Row],[ Rural-Urban Continuum Code   2013]]=5,Table2[[#This Row],[ Rural-Urban Continuum Code   2013]]=6),1,0)</f>
        <v>0</v>
      </c>
      <c r="H2232">
        <f>IF(OR(Table2[[#This Row],[ Rural-Urban Continuum Code   2013]]=7,Table2[[#This Row],[ Rural-Urban Continuum Code   2013]]=8,Table2[[#This Row],[ Rural-Urban Continuum Code   2013]]=9),1,0)</f>
        <v>0</v>
      </c>
      <c r="I2232">
        <v>0.16</v>
      </c>
      <c r="J2232">
        <v>0.06</v>
      </c>
      <c r="K2232" s="17">
        <f>Table1[[#This Row],[Median Income 2018]]</f>
        <v>56408</v>
      </c>
      <c r="L2232">
        <f>(Table1[[#This Row],[Hospital Beds 2018]]/Table1[[#This Row],[Population Estimate 2018]])*1000</f>
        <v>3.4508804502000761</v>
      </c>
      <c r="M2232" s="1">
        <v>0.84</v>
      </c>
      <c r="N2232">
        <f>Table1[[#This Row],[Population Estimate 2018]]</f>
        <v>346868</v>
      </c>
      <c r="O2232" t="str" cm="1">
        <f t="array" ref="O2232">_xlfn.IFS(Table2[[#This Row],[ Rural-Urban Continuum Code   2014]]=1,"Urban",Table2[[#This Row],[ Rural-Urban Continuum Code   2015]]=1, "Suburban",Table2[[#This Row],[ Rural-Urban Continuum Code   2016]]=1,"Rural")</f>
        <v>Urban</v>
      </c>
    </row>
    <row r="2233" spans="1:15" x14ac:dyDescent="0.3">
      <c r="A2233">
        <v>2237</v>
      </c>
      <c r="B2233" t="s">
        <v>1052</v>
      </c>
      <c r="C2233" t="s">
        <v>1351</v>
      </c>
      <c r="D2233" t="s">
        <v>21</v>
      </c>
      <c r="E2233">
        <v>6</v>
      </c>
      <c r="F2233">
        <f>IF(OR(Table2[[#This Row],[ Rural-Urban Continuum Code   2013]]=1,Table2[[#This Row],[ Rural-Urban Continuum Code   2013]]=2,Table2[[#This Row],[ Rural-Urban Continuum Code   2013]]=3),1,0)</f>
        <v>0</v>
      </c>
      <c r="G2233">
        <f>IF(OR(Table2[[#This Row],[ Rural-Urban Continuum Code   2013]]=4,Table2[[#This Row],[ Rural-Urban Continuum Code   2013]]=5,Table2[[#This Row],[ Rural-Urban Continuum Code   2013]]=6),1,0)</f>
        <v>1</v>
      </c>
      <c r="H2233">
        <f>IF(OR(Table2[[#This Row],[ Rural-Urban Continuum Code   2013]]=7,Table2[[#This Row],[ Rural-Urban Continuum Code   2013]]=8,Table2[[#This Row],[ Rural-Urban Continuum Code   2013]]=9),1,0)</f>
        <v>0</v>
      </c>
      <c r="I2233">
        <v>0.17</v>
      </c>
      <c r="J2233">
        <v>0.08</v>
      </c>
      <c r="K2233" s="17">
        <f>Table1[[#This Row],[Median Income 2018]]</f>
        <v>55343</v>
      </c>
      <c r="L2233">
        <f>(Table1[[#This Row],[Hospital Beds 2018]]/Table1[[#This Row],[Population Estimate 2018]])*1000</f>
        <v>1.8466408723179739</v>
      </c>
      <c r="M2233" s="1">
        <v>0.84</v>
      </c>
      <c r="N2233">
        <f>Table1[[#This Row],[Population Estimate 2018]]</f>
        <v>11372</v>
      </c>
      <c r="O2233" t="str" cm="1">
        <f t="array" ref="O223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34" spans="1:15" x14ac:dyDescent="0.3">
      <c r="A2234">
        <v>2238</v>
      </c>
      <c r="B2234" t="s">
        <v>1052</v>
      </c>
      <c r="C2234" t="s">
        <v>1416</v>
      </c>
      <c r="D2234" t="s">
        <v>58</v>
      </c>
      <c r="E2234">
        <v>1</v>
      </c>
      <c r="F2234">
        <f>IF(OR(Table2[[#This Row],[ Rural-Urban Continuum Code   2013]]=1,Table2[[#This Row],[ Rural-Urban Continuum Code   2013]]=2,Table2[[#This Row],[ Rural-Urban Continuum Code   2013]]=3),1,0)</f>
        <v>1</v>
      </c>
      <c r="G2234">
        <f>IF(OR(Table2[[#This Row],[ Rural-Urban Continuum Code   2013]]=4,Table2[[#This Row],[ Rural-Urban Continuum Code   2013]]=5,Table2[[#This Row],[ Rural-Urban Continuum Code   2013]]=6),1,0)</f>
        <v>0</v>
      </c>
      <c r="H2234">
        <f>IF(OR(Table2[[#This Row],[ Rural-Urban Continuum Code   2013]]=7,Table2[[#This Row],[ Rural-Urban Continuum Code   2013]]=8,Table2[[#This Row],[ Rural-Urban Continuum Code   2013]]=9),1,0)</f>
        <v>0</v>
      </c>
      <c r="I2234">
        <v>0.13</v>
      </c>
      <c r="J2234">
        <v>0.05</v>
      </c>
      <c r="K2234" s="17">
        <f>Table1[[#This Row],[Median Income 2018]]</f>
        <v>70756</v>
      </c>
      <c r="L2234">
        <f>(Table1[[#This Row],[Hospital Beds 2018]]/Table1[[#This Row],[Population Estimate 2018]])*1000</f>
        <v>2.7590284278464798</v>
      </c>
      <c r="M2234" s="1">
        <v>0.87</v>
      </c>
      <c r="N2234">
        <f>Table1[[#This Row],[Population Estimate 2018]]</f>
        <v>811880</v>
      </c>
      <c r="O2234" t="str" cm="1">
        <f t="array" ref="O2234">_xlfn.IFS(Table2[[#This Row],[ Rural-Urban Continuum Code   2014]]=1,"Urban",Table2[[#This Row],[ Rural-Urban Continuum Code   2015]]=1, "Suburban",Table2[[#This Row],[ Rural-Urban Continuum Code   2016]]=1,"Rural")</f>
        <v>Urban</v>
      </c>
    </row>
    <row r="2235" spans="1:15" x14ac:dyDescent="0.3">
      <c r="A2235">
        <v>2239</v>
      </c>
      <c r="B2235" t="s">
        <v>1052</v>
      </c>
      <c r="C2235" t="s">
        <v>175</v>
      </c>
      <c r="D2235" t="s">
        <v>21</v>
      </c>
      <c r="E2235">
        <v>2</v>
      </c>
      <c r="F2235">
        <f>IF(OR(Table2[[#This Row],[ Rural-Urban Continuum Code   2013]]=1,Table2[[#This Row],[ Rural-Urban Continuum Code   2013]]=2,Table2[[#This Row],[ Rural-Urban Continuum Code   2013]]=3),1,0)</f>
        <v>1</v>
      </c>
      <c r="G2235">
        <f>IF(OR(Table2[[#This Row],[ Rural-Urban Continuum Code   2013]]=4,Table2[[#This Row],[ Rural-Urban Continuum Code   2013]]=5,Table2[[#This Row],[ Rural-Urban Continuum Code   2013]]=6),1,0)</f>
        <v>0</v>
      </c>
      <c r="H2235">
        <f>IF(OR(Table2[[#This Row],[ Rural-Urban Continuum Code   2013]]=7,Table2[[#This Row],[ Rural-Urban Continuum Code   2013]]=8,Table2[[#This Row],[ Rural-Urban Continuum Code   2013]]=9),1,0)</f>
        <v>0</v>
      </c>
      <c r="I2235">
        <v>0.18</v>
      </c>
      <c r="J2235">
        <v>7.0000000000000007E-2</v>
      </c>
      <c r="K2235" s="17">
        <f>Table1[[#This Row],[Median Income 2018]]</f>
        <v>62389</v>
      </c>
      <c r="L2235">
        <f>(Table1[[#This Row],[Hospital Beds 2018]]/Table1[[#This Row],[Population Estimate 2018]])*1000</f>
        <v>7.0394443531923881E-2</v>
      </c>
      <c r="M2235" s="1">
        <v>0.83</v>
      </c>
      <c r="N2235">
        <f>Table1[[#This Row],[Population Estimate 2018]]</f>
        <v>85234</v>
      </c>
      <c r="O2235" t="str" cm="1">
        <f t="array" ref="O2235">_xlfn.IFS(Table2[[#This Row],[ Rural-Urban Continuum Code   2014]]=1,"Urban",Table2[[#This Row],[ Rural-Urban Continuum Code   2015]]=1, "Suburban",Table2[[#This Row],[ Rural-Urban Continuum Code   2016]]=1,"Rural")</f>
        <v>Urban</v>
      </c>
    </row>
    <row r="2236" spans="1:15" x14ac:dyDescent="0.3">
      <c r="A2236">
        <v>2240</v>
      </c>
      <c r="B2236" t="s">
        <v>1052</v>
      </c>
      <c r="C2236" t="s">
        <v>713</v>
      </c>
      <c r="D2236" t="s">
        <v>21</v>
      </c>
      <c r="E2236">
        <v>9</v>
      </c>
      <c r="F2236">
        <f>IF(OR(Table2[[#This Row],[ Rural-Urban Continuum Code   2013]]=1,Table2[[#This Row],[ Rural-Urban Continuum Code   2013]]=2,Table2[[#This Row],[ Rural-Urban Continuum Code   2013]]=3),1,0)</f>
        <v>0</v>
      </c>
      <c r="G2236">
        <f>IF(OR(Table2[[#This Row],[ Rural-Urban Continuum Code   2013]]=4,Table2[[#This Row],[ Rural-Urban Continuum Code   2013]]=5,Table2[[#This Row],[ Rural-Urban Continuum Code   2013]]=6),1,0)</f>
        <v>0</v>
      </c>
      <c r="H2236">
        <f>IF(OR(Table2[[#This Row],[ Rural-Urban Continuum Code   2013]]=7,Table2[[#This Row],[ Rural-Urban Continuum Code   2013]]=8,Table2[[#This Row],[ Rural-Urban Continuum Code   2013]]=9),1,0)</f>
        <v>1</v>
      </c>
      <c r="I2236">
        <v>0.27</v>
      </c>
      <c r="J2236">
        <v>0.11</v>
      </c>
      <c r="K2236" s="17">
        <f>Table1[[#This Row],[Median Income 2018]]</f>
        <v>58838</v>
      </c>
      <c r="L2236">
        <f>(Table1[[#This Row],[Hospital Beds 2018]]/Table1[[#This Row],[Population Estimate 2018]])*1000</f>
        <v>0</v>
      </c>
      <c r="M2236" s="1">
        <v>0.76</v>
      </c>
      <c r="N2236">
        <f>Table1[[#This Row],[Population Estimate 2018]]</f>
        <v>1708</v>
      </c>
      <c r="O2236" t="str" cm="1">
        <f t="array" ref="O2236">_xlfn.IFS(Table2[[#This Row],[ Rural-Urban Continuum Code   2014]]=1,"Urban",Table2[[#This Row],[ Rural-Urban Continuum Code   2015]]=1, "Suburban",Table2[[#This Row],[ Rural-Urban Continuum Code   2016]]=1,"Rural")</f>
        <v>Rural</v>
      </c>
    </row>
    <row r="2237" spans="1:15" x14ac:dyDescent="0.3">
      <c r="A2237">
        <v>2241</v>
      </c>
      <c r="B2237" t="s">
        <v>1052</v>
      </c>
      <c r="C2237" t="s">
        <v>1417</v>
      </c>
      <c r="D2237" t="s">
        <v>21</v>
      </c>
      <c r="E2237">
        <v>6</v>
      </c>
      <c r="F2237">
        <f>IF(OR(Table2[[#This Row],[ Rural-Urban Continuum Code   2013]]=1,Table2[[#This Row],[ Rural-Urban Continuum Code   2013]]=2,Table2[[#This Row],[ Rural-Urban Continuum Code   2013]]=3),1,0)</f>
        <v>0</v>
      </c>
      <c r="G2237">
        <f>IF(OR(Table2[[#This Row],[ Rural-Urban Continuum Code   2013]]=4,Table2[[#This Row],[ Rural-Urban Continuum Code   2013]]=5,Table2[[#This Row],[ Rural-Urban Continuum Code   2013]]=6),1,0)</f>
        <v>1</v>
      </c>
      <c r="H2237">
        <f>IF(OR(Table2[[#This Row],[ Rural-Urban Continuum Code   2013]]=7,Table2[[#This Row],[ Rural-Urban Continuum Code   2013]]=8,Table2[[#This Row],[ Rural-Urban Continuum Code   2013]]=9),1,0)</f>
        <v>0</v>
      </c>
      <c r="I2237">
        <v>0.26</v>
      </c>
      <c r="J2237">
        <v>0.1</v>
      </c>
      <c r="K2237" s="17">
        <f>Table1[[#This Row],[Median Income 2018]]</f>
        <v>52486</v>
      </c>
      <c r="L2237">
        <f>(Table1[[#This Row],[Hospital Beds 2018]]/Table1[[#This Row],[Population Estimate 2018]])*1000</f>
        <v>0.93328853548363011</v>
      </c>
      <c r="M2237" s="1">
        <v>0.76</v>
      </c>
      <c r="N2237">
        <f>Table1[[#This Row],[Population Estimate 2018]]</f>
        <v>26787</v>
      </c>
      <c r="O2237" t="str" cm="1">
        <f t="array" ref="O223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38" spans="1:15" x14ac:dyDescent="0.3">
      <c r="A2238">
        <v>2242</v>
      </c>
      <c r="B2238" t="s">
        <v>1052</v>
      </c>
      <c r="C2238" t="s">
        <v>1418</v>
      </c>
      <c r="D2238" t="s">
        <v>21</v>
      </c>
      <c r="E2238">
        <v>4</v>
      </c>
      <c r="F2238">
        <f>IF(OR(Table2[[#This Row],[ Rural-Urban Continuum Code   2013]]=1,Table2[[#This Row],[ Rural-Urban Continuum Code   2013]]=2,Table2[[#This Row],[ Rural-Urban Continuum Code   2013]]=3),1,0)</f>
        <v>0</v>
      </c>
      <c r="G2238">
        <f>IF(OR(Table2[[#This Row],[ Rural-Urban Continuum Code   2013]]=4,Table2[[#This Row],[ Rural-Urban Continuum Code   2013]]=5,Table2[[#This Row],[ Rural-Urban Continuum Code   2013]]=6),1,0)</f>
        <v>1</v>
      </c>
      <c r="H2238">
        <f>IF(OR(Table2[[#This Row],[ Rural-Urban Continuum Code   2013]]=7,Table2[[#This Row],[ Rural-Urban Continuum Code   2013]]=8,Table2[[#This Row],[ Rural-Urban Continuum Code   2013]]=9),1,0)</f>
        <v>0</v>
      </c>
      <c r="I2238">
        <v>0.16</v>
      </c>
      <c r="J2238">
        <v>7.0000000000000007E-2</v>
      </c>
      <c r="K2238" s="17">
        <f>Table1[[#This Row],[Median Income 2018]]</f>
        <v>53917</v>
      </c>
      <c r="L2238">
        <f>(Table1[[#This Row],[Hospital Beds 2018]]/Table1[[#This Row],[Population Estimate 2018]])*1000</f>
        <v>0.64502812322617264</v>
      </c>
      <c r="M2238" s="1">
        <v>0.81</v>
      </c>
      <c r="N2238">
        <f>Table1[[#This Row],[Population Estimate 2018]]</f>
        <v>77516</v>
      </c>
      <c r="O2238" t="str" cm="1">
        <f t="array" ref="O223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39" spans="1:15" x14ac:dyDescent="0.3">
      <c r="A2239">
        <v>2243</v>
      </c>
      <c r="B2239" t="s">
        <v>1052</v>
      </c>
      <c r="C2239" t="s">
        <v>187</v>
      </c>
      <c r="D2239" t="s">
        <v>21</v>
      </c>
      <c r="E2239">
        <v>7</v>
      </c>
      <c r="F2239">
        <f>IF(OR(Table2[[#This Row],[ Rural-Urban Continuum Code   2013]]=1,Table2[[#This Row],[ Rural-Urban Continuum Code   2013]]=2,Table2[[#This Row],[ Rural-Urban Continuum Code   2013]]=3),1,0)</f>
        <v>0</v>
      </c>
      <c r="G2239">
        <f>IF(OR(Table2[[#This Row],[ Rural-Urban Continuum Code   2013]]=4,Table2[[#This Row],[ Rural-Urban Continuum Code   2013]]=5,Table2[[#This Row],[ Rural-Urban Continuum Code   2013]]=6),1,0)</f>
        <v>0</v>
      </c>
      <c r="H2239">
        <f>IF(OR(Table2[[#This Row],[ Rural-Urban Continuum Code   2013]]=7,Table2[[#This Row],[ Rural-Urban Continuum Code   2013]]=8,Table2[[#This Row],[ Rural-Urban Continuum Code   2013]]=9),1,0)</f>
        <v>1</v>
      </c>
      <c r="I2239">
        <v>0.2</v>
      </c>
      <c r="J2239">
        <v>0.08</v>
      </c>
      <c r="K2239" s="17">
        <f>Table1[[#This Row],[Median Income 2018]]</f>
        <v>50616</v>
      </c>
      <c r="L2239">
        <f>(Table1[[#This Row],[Hospital Beds 2018]]/Table1[[#This Row],[Population Estimate 2018]])*1000</f>
        <v>0.94478666717055293</v>
      </c>
      <c r="M2239" s="1">
        <v>0.81</v>
      </c>
      <c r="N2239">
        <f>Table1[[#This Row],[Population Estimate 2018]]</f>
        <v>26461</v>
      </c>
      <c r="O2239" t="str" cm="1">
        <f t="array" ref="O2239">_xlfn.IFS(Table2[[#This Row],[ Rural-Urban Continuum Code   2014]]=1,"Urban",Table2[[#This Row],[ Rural-Urban Continuum Code   2015]]=1, "Suburban",Table2[[#This Row],[ Rural-Urban Continuum Code   2016]]=1,"Rural")</f>
        <v>Rural</v>
      </c>
    </row>
    <row r="2240" spans="1:15" x14ac:dyDescent="0.3">
      <c r="A2240">
        <v>2244</v>
      </c>
      <c r="B2240" t="s">
        <v>1052</v>
      </c>
      <c r="C2240" t="s">
        <v>1419</v>
      </c>
      <c r="D2240" t="s">
        <v>21</v>
      </c>
      <c r="E2240">
        <v>9</v>
      </c>
      <c r="F2240">
        <f>IF(OR(Table2[[#This Row],[ Rural-Urban Continuum Code   2013]]=1,Table2[[#This Row],[ Rural-Urban Continuum Code   2013]]=2,Table2[[#This Row],[ Rural-Urban Continuum Code   2013]]=3),1,0)</f>
        <v>0</v>
      </c>
      <c r="G2240">
        <f>IF(OR(Table2[[#This Row],[ Rural-Urban Continuum Code   2013]]=4,Table2[[#This Row],[ Rural-Urban Continuum Code   2013]]=5,Table2[[#This Row],[ Rural-Urban Continuum Code   2013]]=6),1,0)</f>
        <v>0</v>
      </c>
      <c r="H2240">
        <f>IF(OR(Table2[[#This Row],[ Rural-Urban Continuum Code   2013]]=7,Table2[[#This Row],[ Rural-Urban Continuum Code   2013]]=8,Table2[[#This Row],[ Rural-Urban Continuum Code   2013]]=9),1,0)</f>
        <v>1</v>
      </c>
      <c r="I2240">
        <v>0.28999999999999998</v>
      </c>
      <c r="J2240">
        <v>0.1</v>
      </c>
      <c r="K2240" s="17">
        <f>Table1[[#This Row],[Median Income 2018]]</f>
        <v>48137</v>
      </c>
      <c r="L2240">
        <f>(Table1[[#This Row],[Hospital Beds 2018]]/Table1[[#This Row],[Population Estimate 2018]])*1000</f>
        <v>3.530574777573789</v>
      </c>
      <c r="M2240" s="1">
        <v>0.73</v>
      </c>
      <c r="N2240">
        <f>Table1[[#This Row],[Population Estimate 2018]]</f>
        <v>7081</v>
      </c>
      <c r="O2240" t="str" cm="1">
        <f t="array" ref="O2240">_xlfn.IFS(Table2[[#This Row],[ Rural-Urban Continuum Code   2014]]=1,"Urban",Table2[[#This Row],[ Rural-Urban Continuum Code   2015]]=1, "Suburban",Table2[[#This Row],[ Rural-Urban Continuum Code   2016]]=1,"Rural")</f>
        <v>Rural</v>
      </c>
    </row>
    <row r="2241" spans="1:15" x14ac:dyDescent="0.3">
      <c r="A2241">
        <v>2245</v>
      </c>
      <c r="B2241" t="s">
        <v>1052</v>
      </c>
      <c r="C2241" t="s">
        <v>1420</v>
      </c>
      <c r="D2241" t="s">
        <v>21</v>
      </c>
      <c r="E2241">
        <v>6</v>
      </c>
      <c r="F2241">
        <f>IF(OR(Table2[[#This Row],[ Rural-Urban Continuum Code   2013]]=1,Table2[[#This Row],[ Rural-Urban Continuum Code   2013]]=2,Table2[[#This Row],[ Rural-Urban Continuum Code   2013]]=3),1,0)</f>
        <v>0</v>
      </c>
      <c r="G2241">
        <f>IF(OR(Table2[[#This Row],[ Rural-Urban Continuum Code   2013]]=4,Table2[[#This Row],[ Rural-Urban Continuum Code   2013]]=5,Table2[[#This Row],[ Rural-Urban Continuum Code   2013]]=6),1,0)</f>
        <v>1</v>
      </c>
      <c r="H2241">
        <f>IF(OR(Table2[[#This Row],[ Rural-Urban Continuum Code   2013]]=7,Table2[[#This Row],[ Rural-Urban Continuum Code   2013]]=8,Table2[[#This Row],[ Rural-Urban Continuum Code   2013]]=9),1,0)</f>
        <v>0</v>
      </c>
      <c r="I2241">
        <v>0.21</v>
      </c>
      <c r="J2241">
        <v>0.09</v>
      </c>
      <c r="K2241" s="17">
        <f>Table1[[#This Row],[Median Income 2018]]</f>
        <v>52269</v>
      </c>
      <c r="L2241">
        <f>(Table1[[#This Row],[Hospital Beds 2018]]/Table1[[#This Row],[Population Estimate 2018]])*1000</f>
        <v>1.7355215996981701</v>
      </c>
      <c r="M2241" s="1">
        <v>0.81</v>
      </c>
      <c r="N2241">
        <f>Table1[[#This Row],[Population Estimate 2018]]</f>
        <v>26505</v>
      </c>
      <c r="O2241" t="str" cm="1">
        <f t="array" ref="O224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42" spans="1:15" x14ac:dyDescent="0.3">
      <c r="A2242">
        <v>2246</v>
      </c>
      <c r="B2242" t="s">
        <v>1052</v>
      </c>
      <c r="C2242" t="s">
        <v>86</v>
      </c>
      <c r="D2242" t="s">
        <v>58</v>
      </c>
      <c r="E2242">
        <v>1</v>
      </c>
      <c r="F2242">
        <f>IF(OR(Table2[[#This Row],[ Rural-Urban Continuum Code   2013]]=1,Table2[[#This Row],[ Rural-Urban Continuum Code   2013]]=2,Table2[[#This Row],[ Rural-Urban Continuum Code   2013]]=3),1,0)</f>
        <v>1</v>
      </c>
      <c r="G2242">
        <f>IF(OR(Table2[[#This Row],[ Rural-Urban Continuum Code   2013]]=4,Table2[[#This Row],[ Rural-Urban Continuum Code   2013]]=5,Table2[[#This Row],[ Rural-Urban Continuum Code   2013]]=6),1,0)</f>
        <v>0</v>
      </c>
      <c r="H2242">
        <f>IF(OR(Table2[[#This Row],[ Rural-Urban Continuum Code   2013]]=7,Table2[[#This Row],[ Rural-Urban Continuum Code   2013]]=8,Table2[[#This Row],[ Rural-Urban Continuum Code   2013]]=9),1,0)</f>
        <v>0</v>
      </c>
      <c r="I2242">
        <v>0.13</v>
      </c>
      <c r="J2242">
        <v>0.06</v>
      </c>
      <c r="K2242" s="17">
        <f>Table1[[#This Row],[Median Income 2018]]</f>
        <v>82819</v>
      </c>
      <c r="L2242">
        <f>(Table1[[#This Row],[Hospital Beds 2018]]/Table1[[#This Row],[Population Estimate 2018]])*1000</f>
        <v>1.6630555718217486</v>
      </c>
      <c r="M2242" s="1">
        <v>0.88</v>
      </c>
      <c r="N2242">
        <f>Table1[[#This Row],[Population Estimate 2018]]</f>
        <v>597695</v>
      </c>
      <c r="O2242" t="str" cm="1">
        <f t="array" ref="O2242">_xlfn.IFS(Table2[[#This Row],[ Rural-Urban Continuum Code   2014]]=1,"Urban",Table2[[#This Row],[ Rural-Urban Continuum Code   2015]]=1, "Suburban",Table2[[#This Row],[ Rural-Urban Continuum Code   2016]]=1,"Rural")</f>
        <v>Urban</v>
      </c>
    </row>
    <row r="2243" spans="1:15" x14ac:dyDescent="0.3">
      <c r="A2243">
        <v>2247</v>
      </c>
      <c r="B2243" t="s">
        <v>1052</v>
      </c>
      <c r="C2243" t="s">
        <v>474</v>
      </c>
      <c r="D2243" t="s">
        <v>21</v>
      </c>
      <c r="E2243">
        <v>9</v>
      </c>
      <c r="F2243">
        <f>IF(OR(Table2[[#This Row],[ Rural-Urban Continuum Code   2013]]=1,Table2[[#This Row],[ Rural-Urban Continuum Code   2013]]=2,Table2[[#This Row],[ Rural-Urban Continuum Code   2013]]=3),1,0)</f>
        <v>0</v>
      </c>
      <c r="G2243">
        <f>IF(OR(Table2[[#This Row],[ Rural-Urban Continuum Code   2013]]=4,Table2[[#This Row],[ Rural-Urban Continuum Code   2013]]=5,Table2[[#This Row],[ Rural-Urban Continuum Code   2013]]=6),1,0)</f>
        <v>0</v>
      </c>
      <c r="H2243">
        <f>IF(OR(Table2[[#This Row],[ Rural-Urban Continuum Code   2013]]=7,Table2[[#This Row],[ Rural-Urban Continuum Code   2013]]=8,Table2[[#This Row],[ Rural-Urban Continuum Code   2013]]=9),1,0)</f>
        <v>1</v>
      </c>
      <c r="I2243">
        <v>0.35</v>
      </c>
      <c r="J2243">
        <v>0.13</v>
      </c>
      <c r="K2243" s="17">
        <f>Table1[[#This Row],[Median Income 2018]]</f>
        <v>39579</v>
      </c>
      <c r="L2243">
        <f>(Table1[[#This Row],[Hospital Beds 2018]]/Table1[[#This Row],[Population Estimate 2018]])*1000</f>
        <v>0</v>
      </c>
      <c r="M2243" s="1">
        <v>0.66</v>
      </c>
      <c r="N2243">
        <f>Table1[[#This Row],[Population Estimate 2018]]</f>
        <v>1366</v>
      </c>
      <c r="O2243" t="str" cm="1">
        <f t="array" ref="O2243">_xlfn.IFS(Table2[[#This Row],[ Rural-Urban Continuum Code   2014]]=1,"Urban",Table2[[#This Row],[ Rural-Urban Continuum Code   2015]]=1, "Suburban",Table2[[#This Row],[ Rural-Urban Continuum Code   2016]]=1,"Rural")</f>
        <v>Rural</v>
      </c>
    </row>
    <row r="2244" spans="1:15" x14ac:dyDescent="0.3">
      <c r="A2244">
        <v>2248</v>
      </c>
      <c r="B2244" t="s">
        <v>1052</v>
      </c>
      <c r="C2244" t="s">
        <v>1421</v>
      </c>
      <c r="D2244" t="s">
        <v>21</v>
      </c>
      <c r="E2244">
        <v>1</v>
      </c>
      <c r="F2244">
        <f>IF(OR(Table2[[#This Row],[ Rural-Urban Continuum Code   2013]]=1,Table2[[#This Row],[ Rural-Urban Continuum Code   2013]]=2,Table2[[#This Row],[ Rural-Urban Continuum Code   2013]]=3),1,0)</f>
        <v>1</v>
      </c>
      <c r="G2244">
        <f>IF(OR(Table2[[#This Row],[ Rural-Urban Continuum Code   2013]]=4,Table2[[#This Row],[ Rural-Urban Continuum Code   2013]]=5,Table2[[#This Row],[ Rural-Urban Continuum Code   2013]]=6),1,0)</f>
        <v>0</v>
      </c>
      <c r="H2244">
        <f>IF(OR(Table2[[#This Row],[ Rural-Urban Continuum Code   2013]]=7,Table2[[#This Row],[ Rural-Urban Continuum Code   2013]]=8,Table2[[#This Row],[ Rural-Urban Continuum Code   2013]]=9),1,0)</f>
        <v>0</v>
      </c>
      <c r="I2244">
        <v>0.17</v>
      </c>
      <c r="J2244">
        <v>7.0000000000000007E-2</v>
      </c>
      <c r="K2244" s="17">
        <f>Table1[[#This Row],[Median Income 2018]]</f>
        <v>61776</v>
      </c>
      <c r="L2244">
        <f>(Table1[[#This Row],[Hospital Beds 2018]]/Table1[[#This Row],[Population Estimate 2018]])*1000</f>
        <v>0.93456197080428405</v>
      </c>
      <c r="M2244" s="1">
        <v>0.81</v>
      </c>
      <c r="N2244">
        <f>Table1[[#This Row],[Population Estimate 2018]]</f>
        <v>107002</v>
      </c>
      <c r="O2244" t="str" cm="1">
        <f t="array" ref="O2244">_xlfn.IFS(Table2[[#This Row],[ Rural-Urban Continuum Code   2014]]=1,"Urban",Table2[[#This Row],[ Rural-Urban Continuum Code   2015]]=1, "Suburban",Table2[[#This Row],[ Rural-Urban Continuum Code   2016]]=1,"Rural")</f>
        <v>Urban</v>
      </c>
    </row>
    <row r="2245" spans="1:15" x14ac:dyDescent="0.3">
      <c r="A2245">
        <v>2249</v>
      </c>
      <c r="B2245" t="s">
        <v>1422</v>
      </c>
      <c r="C2245" t="s">
        <v>250</v>
      </c>
      <c r="D2245" t="s">
        <v>21</v>
      </c>
      <c r="E2245">
        <v>3</v>
      </c>
      <c r="F2245">
        <f>IF(OR(Table2[[#This Row],[ Rural-Urban Continuum Code   2013]]=1,Table2[[#This Row],[ Rural-Urban Continuum Code   2013]]=2,Table2[[#This Row],[ Rural-Urban Continuum Code   2013]]=3),1,0)</f>
        <v>1</v>
      </c>
      <c r="G2245">
        <f>IF(OR(Table2[[#This Row],[ Rural-Urban Continuum Code   2013]]=4,Table2[[#This Row],[ Rural-Urban Continuum Code   2013]]=5,Table2[[#This Row],[ Rural-Urban Continuum Code   2013]]=6),1,0)</f>
        <v>0</v>
      </c>
      <c r="H2245">
        <f>IF(OR(Table2[[#This Row],[ Rural-Urban Continuum Code   2013]]=7,Table2[[#This Row],[ Rural-Urban Continuum Code   2013]]=8,Table2[[#This Row],[ Rural-Urban Continuum Code   2013]]=9),1,0)</f>
        <v>0</v>
      </c>
      <c r="I2245">
        <v>0.2</v>
      </c>
      <c r="J2245">
        <v>7.0000000000000007E-2</v>
      </c>
      <c r="K2245" s="17">
        <f>Table1[[#This Row],[Median Income 2018]]</f>
        <v>62877</v>
      </c>
      <c r="L2245">
        <f>(Table1[[#This Row],[Hospital Beds 2018]]/Table1[[#This Row],[Population Estimate 2018]])*1000</f>
        <v>0.7392205114238749</v>
      </c>
      <c r="M2245" s="1">
        <v>0.79</v>
      </c>
      <c r="N2245">
        <f>Table1[[#This Row],[Population Estimate 2018]]</f>
        <v>102811</v>
      </c>
      <c r="O2245" t="str" cm="1">
        <f t="array" ref="O2245">_xlfn.IFS(Table2[[#This Row],[ Rural-Urban Continuum Code   2014]]=1,"Urban",Table2[[#This Row],[ Rural-Urban Continuum Code   2015]]=1, "Suburban",Table2[[#This Row],[ Rural-Urban Continuum Code   2016]]=1,"Rural")</f>
        <v>Urban</v>
      </c>
    </row>
    <row r="2246" spans="1:15" x14ac:dyDescent="0.3">
      <c r="A2246">
        <v>2250</v>
      </c>
      <c r="B2246" t="s">
        <v>1422</v>
      </c>
      <c r="C2246" t="s">
        <v>1423</v>
      </c>
      <c r="D2246" t="s">
        <v>58</v>
      </c>
      <c r="E2246">
        <v>1</v>
      </c>
      <c r="F2246">
        <f>IF(OR(Table2[[#This Row],[ Rural-Urban Continuum Code   2013]]=1,Table2[[#This Row],[ Rural-Urban Continuum Code   2013]]=2,Table2[[#This Row],[ Rural-Urban Continuum Code   2013]]=3),1,0)</f>
        <v>1</v>
      </c>
      <c r="G2246">
        <f>IF(OR(Table2[[#This Row],[ Rural-Urban Continuum Code   2013]]=4,Table2[[#This Row],[ Rural-Urban Continuum Code   2013]]=5,Table2[[#This Row],[ Rural-Urban Continuum Code   2013]]=6),1,0)</f>
        <v>0</v>
      </c>
      <c r="H2246">
        <f>IF(OR(Table2[[#This Row],[ Rural-Urban Continuum Code   2013]]=7,Table2[[#This Row],[ Rural-Urban Continuum Code   2013]]=8,Table2[[#This Row],[ Rural-Urban Continuum Code   2013]]=9),1,0)</f>
        <v>0</v>
      </c>
      <c r="I2246">
        <v>0.19</v>
      </c>
      <c r="J2246">
        <v>0.06</v>
      </c>
      <c r="K2246" s="17">
        <f>Table1[[#This Row],[Median Income 2018]]</f>
        <v>59881</v>
      </c>
      <c r="L2246">
        <f>(Table1[[#This Row],[Hospital Beds 2018]]/Table1[[#This Row],[Population Estimate 2018]])*1000</f>
        <v>5.1138657903635103</v>
      </c>
      <c r="M2246" s="1">
        <v>0.82</v>
      </c>
      <c r="N2246">
        <f>Table1[[#This Row],[Population Estimate 2018]]</f>
        <v>1218452</v>
      </c>
      <c r="O2246" t="str" cm="1">
        <f t="array" ref="O2246">_xlfn.IFS(Table2[[#This Row],[ Rural-Urban Continuum Code   2014]]=1,"Urban",Table2[[#This Row],[ Rural-Urban Continuum Code   2015]]=1, "Suburban",Table2[[#This Row],[ Rural-Urban Continuum Code   2016]]=1,"Rural")</f>
        <v>Urban</v>
      </c>
    </row>
    <row r="2247" spans="1:15" x14ac:dyDescent="0.3">
      <c r="A2247">
        <v>2251</v>
      </c>
      <c r="B2247" t="s">
        <v>1422</v>
      </c>
      <c r="C2247" t="s">
        <v>1424</v>
      </c>
      <c r="D2247" t="s">
        <v>21</v>
      </c>
      <c r="E2247">
        <v>1</v>
      </c>
      <c r="F2247">
        <f>IF(OR(Table2[[#This Row],[ Rural-Urban Continuum Code   2013]]=1,Table2[[#This Row],[ Rural-Urban Continuum Code   2013]]=2,Table2[[#This Row],[ Rural-Urban Continuum Code   2013]]=3),1,0)</f>
        <v>1</v>
      </c>
      <c r="G2247">
        <f>IF(OR(Table2[[#This Row],[ Rural-Urban Continuum Code   2013]]=4,Table2[[#This Row],[ Rural-Urban Continuum Code   2013]]=5,Table2[[#This Row],[ Rural-Urban Continuum Code   2013]]=6),1,0)</f>
        <v>0</v>
      </c>
      <c r="H2247">
        <f>IF(OR(Table2[[#This Row],[ Rural-Urban Continuum Code   2013]]=7,Table2[[#This Row],[ Rural-Urban Continuum Code   2013]]=8,Table2[[#This Row],[ Rural-Urban Continuum Code   2013]]=9),1,0)</f>
        <v>0</v>
      </c>
      <c r="I2247">
        <v>0.22</v>
      </c>
      <c r="J2247">
        <v>0.08</v>
      </c>
      <c r="K2247" s="17">
        <f>Table1[[#This Row],[Median Income 2018]]</f>
        <v>49436</v>
      </c>
      <c r="L2247">
        <f>(Table1[[#This Row],[Hospital Beds 2018]]/Table1[[#This Row],[Population Estimate 2018]])*1000</f>
        <v>2.5129093054257385</v>
      </c>
      <c r="M2247" s="1">
        <v>0.81</v>
      </c>
      <c r="N2247">
        <f>Table1[[#This Row],[Population Estimate 2018]]</f>
        <v>65263</v>
      </c>
      <c r="O2247" t="str" cm="1">
        <f t="array" ref="O2247">_xlfn.IFS(Table2[[#This Row],[ Rural-Urban Continuum Code   2014]]=1,"Urban",Table2[[#This Row],[ Rural-Urban Continuum Code   2015]]=1, "Suburban",Table2[[#This Row],[ Rural-Urban Continuum Code   2016]]=1,"Rural")</f>
        <v>Urban</v>
      </c>
    </row>
    <row r="2248" spans="1:15" x14ac:dyDescent="0.3">
      <c r="A2248">
        <v>2252</v>
      </c>
      <c r="B2248" t="s">
        <v>1422</v>
      </c>
      <c r="C2248" t="s">
        <v>1368</v>
      </c>
      <c r="D2248" t="s">
        <v>21</v>
      </c>
      <c r="E2248">
        <v>1</v>
      </c>
      <c r="F2248">
        <f>IF(OR(Table2[[#This Row],[ Rural-Urban Continuum Code   2013]]=1,Table2[[#This Row],[ Rural-Urban Continuum Code   2013]]=2,Table2[[#This Row],[ Rural-Urban Continuum Code   2013]]=3),1,0)</f>
        <v>1</v>
      </c>
      <c r="G2248">
        <f>IF(OR(Table2[[#This Row],[ Rural-Urban Continuum Code   2013]]=4,Table2[[#This Row],[ Rural-Urban Continuum Code   2013]]=5,Table2[[#This Row],[ Rural-Urban Continuum Code   2013]]=6),1,0)</f>
        <v>0</v>
      </c>
      <c r="H2248">
        <f>IF(OR(Table2[[#This Row],[ Rural-Urban Continuum Code   2013]]=7,Table2[[#This Row],[ Rural-Urban Continuum Code   2013]]=8,Table2[[#This Row],[ Rural-Urban Continuum Code   2013]]=9),1,0)</f>
        <v>0</v>
      </c>
      <c r="I2248">
        <v>0.21</v>
      </c>
      <c r="J2248">
        <v>0.08</v>
      </c>
      <c r="K2248" s="17">
        <f>Table1[[#This Row],[Median Income 2018]]</f>
        <v>54823</v>
      </c>
      <c r="L2248">
        <f>(Table1[[#This Row],[Hospital Beds 2018]]/Table1[[#This Row],[Population Estimate 2018]])*1000</f>
        <v>1.9424311954449989</v>
      </c>
      <c r="M2248" s="1">
        <v>0.81</v>
      </c>
      <c r="N2248">
        <f>Table1[[#This Row],[Population Estimate 2018]]</f>
        <v>164742</v>
      </c>
      <c r="O2248" t="str" cm="1">
        <f t="array" ref="O2248">_xlfn.IFS(Table2[[#This Row],[ Rural-Urban Continuum Code   2014]]=1,"Urban",Table2[[#This Row],[ Rural-Urban Continuum Code   2015]]=1, "Suburban",Table2[[#This Row],[ Rural-Urban Continuum Code   2016]]=1,"Rural")</f>
        <v>Urban</v>
      </c>
    </row>
    <row r="2249" spans="1:15" x14ac:dyDescent="0.3">
      <c r="A2249">
        <v>2253</v>
      </c>
      <c r="B2249" t="s">
        <v>1422</v>
      </c>
      <c r="C2249" t="s">
        <v>1425</v>
      </c>
      <c r="D2249" t="s">
        <v>21</v>
      </c>
      <c r="E2249">
        <v>6</v>
      </c>
      <c r="F2249">
        <f>IF(OR(Table2[[#This Row],[ Rural-Urban Continuum Code   2013]]=1,Table2[[#This Row],[ Rural-Urban Continuum Code   2013]]=2,Table2[[#This Row],[ Rural-Urban Continuum Code   2013]]=3),1,0)</f>
        <v>0</v>
      </c>
      <c r="G2249">
        <f>IF(OR(Table2[[#This Row],[ Rural-Urban Continuum Code   2013]]=4,Table2[[#This Row],[ Rural-Urban Continuum Code   2013]]=5,Table2[[#This Row],[ Rural-Urban Continuum Code   2013]]=6),1,0)</f>
        <v>1</v>
      </c>
      <c r="H2249">
        <f>IF(OR(Table2[[#This Row],[ Rural-Urban Continuum Code   2013]]=7,Table2[[#This Row],[ Rural-Urban Continuum Code   2013]]=8,Table2[[#This Row],[ Rural-Urban Continuum Code   2013]]=9),1,0)</f>
        <v>0</v>
      </c>
      <c r="I2249">
        <v>0.23</v>
      </c>
      <c r="J2249">
        <v>0.08</v>
      </c>
      <c r="K2249" s="17">
        <f>Table1[[#This Row],[Median Income 2018]]</f>
        <v>50257</v>
      </c>
      <c r="L2249">
        <f>(Table1[[#This Row],[Hospital Beds 2018]]/Table1[[#This Row],[Population Estimate 2018]])*1000</f>
        <v>0.56044503487213548</v>
      </c>
      <c r="M2249" s="1">
        <v>0.8</v>
      </c>
      <c r="N2249">
        <f>Table1[[#This Row],[Population Estimate 2018]]</f>
        <v>48176</v>
      </c>
      <c r="O2249" t="str" cm="1">
        <f t="array" ref="O224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50" spans="1:15" x14ac:dyDescent="0.3">
      <c r="A2250">
        <v>2254</v>
      </c>
      <c r="B2250" t="s">
        <v>1422</v>
      </c>
      <c r="C2250" t="s">
        <v>1426</v>
      </c>
      <c r="D2250" t="s">
        <v>21</v>
      </c>
      <c r="E2250">
        <v>2</v>
      </c>
      <c r="F2250">
        <f>IF(OR(Table2[[#This Row],[ Rural-Urban Continuum Code   2013]]=1,Table2[[#This Row],[ Rural-Urban Continuum Code   2013]]=2,Table2[[#This Row],[ Rural-Urban Continuum Code   2013]]=3),1,0)</f>
        <v>1</v>
      </c>
      <c r="G2250">
        <f>IF(OR(Table2[[#This Row],[ Rural-Urban Continuum Code   2013]]=4,Table2[[#This Row],[ Rural-Urban Continuum Code   2013]]=5,Table2[[#This Row],[ Rural-Urban Continuum Code   2013]]=6),1,0)</f>
        <v>0</v>
      </c>
      <c r="H2250">
        <f>IF(OR(Table2[[#This Row],[ Rural-Urban Continuum Code   2013]]=7,Table2[[#This Row],[ Rural-Urban Continuum Code   2013]]=8,Table2[[#This Row],[ Rural-Urban Continuum Code   2013]]=9),1,0)</f>
        <v>0</v>
      </c>
      <c r="I2250">
        <v>0.17</v>
      </c>
      <c r="J2250">
        <v>0.06</v>
      </c>
      <c r="K2250" s="17">
        <f>Table1[[#This Row],[Median Income 2018]]</f>
        <v>62519</v>
      </c>
      <c r="L2250">
        <f>(Table1[[#This Row],[Hospital Beds 2018]]/Table1[[#This Row],[Population Estimate 2018]])*1000</f>
        <v>3.4082903330223351</v>
      </c>
      <c r="M2250" s="1">
        <v>0.83</v>
      </c>
      <c r="N2250">
        <f>Table1[[#This Row],[Population Estimate 2018]]</f>
        <v>420152</v>
      </c>
      <c r="O2250" t="str" cm="1">
        <f t="array" ref="O2250">_xlfn.IFS(Table2[[#This Row],[ Rural-Urban Continuum Code   2014]]=1,"Urban",Table2[[#This Row],[ Rural-Urban Continuum Code   2015]]=1, "Suburban",Table2[[#This Row],[ Rural-Urban Continuum Code   2016]]=1,"Rural")</f>
        <v>Urban</v>
      </c>
    </row>
    <row r="2251" spans="1:15" x14ac:dyDescent="0.3">
      <c r="A2251">
        <v>2255</v>
      </c>
      <c r="B2251" t="s">
        <v>1422</v>
      </c>
      <c r="C2251" t="s">
        <v>1427</v>
      </c>
      <c r="D2251" t="s">
        <v>21</v>
      </c>
      <c r="E2251">
        <v>3</v>
      </c>
      <c r="F2251">
        <f>IF(OR(Table2[[#This Row],[ Rural-Urban Continuum Code   2013]]=1,Table2[[#This Row],[ Rural-Urban Continuum Code   2013]]=2,Table2[[#This Row],[ Rural-Urban Continuum Code   2013]]=3),1,0)</f>
        <v>1</v>
      </c>
      <c r="G2251">
        <f>IF(OR(Table2[[#This Row],[ Rural-Urban Continuum Code   2013]]=4,Table2[[#This Row],[ Rural-Urban Continuum Code   2013]]=5,Table2[[#This Row],[ Rural-Urban Continuum Code   2013]]=6),1,0)</f>
        <v>0</v>
      </c>
      <c r="H2251">
        <f>IF(OR(Table2[[#This Row],[ Rural-Urban Continuum Code   2013]]=7,Table2[[#This Row],[ Rural-Urban Continuum Code   2013]]=8,Table2[[#This Row],[ Rural-Urban Continuum Code   2013]]=9),1,0)</f>
        <v>0</v>
      </c>
      <c r="I2251">
        <v>0.21</v>
      </c>
      <c r="J2251">
        <v>0.08</v>
      </c>
      <c r="K2251" s="17">
        <f>Table1[[#This Row],[Median Income 2018]]</f>
        <v>49244</v>
      </c>
      <c r="L2251">
        <f>(Table1[[#This Row],[Hospital Beds 2018]]/Table1[[#This Row],[Population Estimate 2018]])*1000</f>
        <v>4.6043823270091107</v>
      </c>
      <c r="M2251" s="1">
        <v>0.82</v>
      </c>
      <c r="N2251">
        <f>Table1[[#This Row],[Population Estimate 2018]]</f>
        <v>122492</v>
      </c>
      <c r="O2251" t="str" cm="1">
        <f t="array" ref="O2251">_xlfn.IFS(Table2[[#This Row],[ Rural-Urban Continuum Code   2014]]=1,"Urban",Table2[[#This Row],[ Rural-Urban Continuum Code   2015]]=1, "Suburban",Table2[[#This Row],[ Rural-Urban Continuum Code   2016]]=1,"Rural")</f>
        <v>Urban</v>
      </c>
    </row>
    <row r="2252" spans="1:15" x14ac:dyDescent="0.3">
      <c r="A2252">
        <v>2256</v>
      </c>
      <c r="B2252" t="s">
        <v>1422</v>
      </c>
      <c r="C2252" t="s">
        <v>324</v>
      </c>
      <c r="D2252" t="s">
        <v>21</v>
      </c>
      <c r="E2252">
        <v>6</v>
      </c>
      <c r="F2252">
        <f>IF(OR(Table2[[#This Row],[ Rural-Urban Continuum Code   2013]]=1,Table2[[#This Row],[ Rural-Urban Continuum Code   2013]]=2,Table2[[#This Row],[ Rural-Urban Continuum Code   2013]]=3),1,0)</f>
        <v>0</v>
      </c>
      <c r="G2252">
        <f>IF(OR(Table2[[#This Row],[ Rural-Urban Continuum Code   2013]]=4,Table2[[#This Row],[ Rural-Urban Continuum Code   2013]]=5,Table2[[#This Row],[ Rural-Urban Continuum Code   2013]]=6),1,0)</f>
        <v>1</v>
      </c>
      <c r="H2252">
        <f>IF(OR(Table2[[#This Row],[ Rural-Urban Continuum Code   2013]]=7,Table2[[#This Row],[ Rural-Urban Continuum Code   2013]]=8,Table2[[#This Row],[ Rural-Urban Continuum Code   2013]]=9),1,0)</f>
        <v>0</v>
      </c>
      <c r="I2252">
        <v>0.21</v>
      </c>
      <c r="J2252">
        <v>0.09</v>
      </c>
      <c r="K2252" s="17">
        <f>Table1[[#This Row],[Median Income 2018]]</f>
        <v>50978</v>
      </c>
      <c r="L2252">
        <f>(Table1[[#This Row],[Hospital Beds 2018]]/Table1[[#This Row],[Population Estimate 2018]])*1000</f>
        <v>7.5123699307941409</v>
      </c>
      <c r="M2252" s="1">
        <v>0.82</v>
      </c>
      <c r="N2252">
        <f>Table1[[#This Row],[Population Estimate 2018]]</f>
        <v>60833</v>
      </c>
      <c r="O2252" t="str" cm="1">
        <f t="array" ref="O225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53" spans="1:15" x14ac:dyDescent="0.3">
      <c r="A2253">
        <v>2257</v>
      </c>
      <c r="B2253" t="s">
        <v>1422</v>
      </c>
      <c r="C2253" t="s">
        <v>1428</v>
      </c>
      <c r="D2253" t="s">
        <v>21</v>
      </c>
      <c r="E2253">
        <v>1</v>
      </c>
      <c r="F2253">
        <f>IF(OR(Table2[[#This Row],[ Rural-Urban Continuum Code   2013]]=1,Table2[[#This Row],[ Rural-Urban Continuum Code   2013]]=2,Table2[[#This Row],[ Rural-Urban Continuum Code   2013]]=3),1,0)</f>
        <v>1</v>
      </c>
      <c r="G2253">
        <f>IF(OR(Table2[[#This Row],[ Rural-Urban Continuum Code   2013]]=4,Table2[[#This Row],[ Rural-Urban Continuum Code   2013]]=5,Table2[[#This Row],[ Rural-Urban Continuum Code   2013]]=6),1,0)</f>
        <v>0</v>
      </c>
      <c r="H2253">
        <f>IF(OR(Table2[[#This Row],[ Rural-Urban Continuum Code   2013]]=7,Table2[[#This Row],[ Rural-Urban Continuum Code   2013]]=8,Table2[[#This Row],[ Rural-Urban Continuum Code   2013]]=9),1,0)</f>
        <v>0</v>
      </c>
      <c r="I2253">
        <v>0.19</v>
      </c>
      <c r="J2253">
        <v>0.05</v>
      </c>
      <c r="K2253" s="17">
        <f>Table1[[#This Row],[Median Income 2018]]</f>
        <v>88538</v>
      </c>
      <c r="L2253">
        <f>(Table1[[#This Row],[Hospital Beds 2018]]/Table1[[#This Row],[Population Estimate 2018]])*1000</f>
        <v>1.8752139065099214</v>
      </c>
      <c r="M2253" s="1">
        <v>0.84</v>
      </c>
      <c r="N2253">
        <f>Table1[[#This Row],[Population Estimate 2018]]</f>
        <v>628195</v>
      </c>
      <c r="O2253" t="str" cm="1">
        <f t="array" ref="O2253">_xlfn.IFS(Table2[[#This Row],[ Rural-Urban Continuum Code   2014]]=1,"Urban",Table2[[#This Row],[ Rural-Urban Continuum Code   2015]]=1, "Suburban",Table2[[#This Row],[ Rural-Urban Continuum Code   2016]]=1,"Rural")</f>
        <v>Urban</v>
      </c>
    </row>
    <row r="2254" spans="1:15" x14ac:dyDescent="0.3">
      <c r="A2254">
        <v>2258</v>
      </c>
      <c r="B2254" t="s">
        <v>1422</v>
      </c>
      <c r="C2254" t="s">
        <v>27</v>
      </c>
      <c r="D2254" t="s">
        <v>21</v>
      </c>
      <c r="E2254">
        <v>1</v>
      </c>
      <c r="F2254">
        <f>IF(OR(Table2[[#This Row],[ Rural-Urban Continuum Code   2013]]=1,Table2[[#This Row],[ Rural-Urban Continuum Code   2013]]=2,Table2[[#This Row],[ Rural-Urban Continuum Code   2013]]=3),1,0)</f>
        <v>1</v>
      </c>
      <c r="G2254">
        <f>IF(OR(Table2[[#This Row],[ Rural-Urban Continuum Code   2013]]=4,Table2[[#This Row],[ Rural-Urban Continuum Code   2013]]=5,Table2[[#This Row],[ Rural-Urban Continuum Code   2013]]=6),1,0)</f>
        <v>0</v>
      </c>
      <c r="H2254">
        <f>IF(OR(Table2[[#This Row],[ Rural-Urban Continuum Code   2013]]=7,Table2[[#This Row],[ Rural-Urban Continuum Code   2013]]=8,Table2[[#This Row],[ Rural-Urban Continuum Code   2013]]=9),1,0)</f>
        <v>0</v>
      </c>
      <c r="I2254">
        <v>0.19</v>
      </c>
      <c r="J2254">
        <v>7.0000000000000007E-2</v>
      </c>
      <c r="K2254" s="17">
        <f>Table1[[#This Row],[Median Income 2018]]</f>
        <v>67161</v>
      </c>
      <c r="L2254">
        <f>(Table1[[#This Row],[Hospital Beds 2018]]/Table1[[#This Row],[Population Estimate 2018]])*1000</f>
        <v>1.5328280677850634</v>
      </c>
      <c r="M2254" s="1">
        <v>0.82</v>
      </c>
      <c r="N2254">
        <f>Table1[[#This Row],[Population Estimate 2018]]</f>
        <v>187888</v>
      </c>
      <c r="O2254" t="str" cm="1">
        <f t="array" ref="O2254">_xlfn.IFS(Table2[[#This Row],[ Rural-Urban Continuum Code   2014]]=1,"Urban",Table2[[#This Row],[ Rural-Urban Continuum Code   2015]]=1, "Suburban",Table2[[#This Row],[ Rural-Urban Continuum Code   2016]]=1,"Rural")</f>
        <v>Urban</v>
      </c>
    </row>
    <row r="2255" spans="1:15" x14ac:dyDescent="0.3">
      <c r="A2255">
        <v>2259</v>
      </c>
      <c r="B2255" t="s">
        <v>1422</v>
      </c>
      <c r="C2255" t="s">
        <v>1429</v>
      </c>
      <c r="D2255" t="s">
        <v>21</v>
      </c>
      <c r="E2255">
        <v>3</v>
      </c>
      <c r="F2255">
        <f>IF(OR(Table2[[#This Row],[ Rural-Urban Continuum Code   2013]]=1,Table2[[#This Row],[ Rural-Urban Continuum Code   2013]]=2,Table2[[#This Row],[ Rural-Urban Continuum Code   2013]]=3),1,0)</f>
        <v>1</v>
      </c>
      <c r="G2255">
        <f>IF(OR(Table2[[#This Row],[ Rural-Urban Continuum Code   2013]]=4,Table2[[#This Row],[ Rural-Urban Continuum Code   2013]]=5,Table2[[#This Row],[ Rural-Urban Continuum Code   2013]]=6),1,0)</f>
        <v>0</v>
      </c>
      <c r="H2255">
        <f>IF(OR(Table2[[#This Row],[ Rural-Urban Continuum Code   2013]]=7,Table2[[#This Row],[ Rural-Urban Continuum Code   2013]]=8,Table2[[#This Row],[ Rural-Urban Continuum Code   2013]]=9),1,0)</f>
        <v>0</v>
      </c>
      <c r="I2255">
        <v>0.23</v>
      </c>
      <c r="J2255">
        <v>0.09</v>
      </c>
      <c r="K2255" s="17">
        <f>Table1[[#This Row],[Median Income 2018]]</f>
        <v>45163</v>
      </c>
      <c r="L2255">
        <f>(Table1[[#This Row],[Hospital Beds 2018]]/Table1[[#This Row],[Population Estimate 2018]])*1000</f>
        <v>4.6155014043877634</v>
      </c>
      <c r="M2255" s="1">
        <v>0.78</v>
      </c>
      <c r="N2255">
        <f>Table1[[#This Row],[Population Estimate 2018]]</f>
        <v>131730</v>
      </c>
      <c r="O2255" t="str" cm="1">
        <f t="array" ref="O2255">_xlfn.IFS(Table2[[#This Row],[ Rural-Urban Continuum Code   2014]]=1,"Urban",Table2[[#This Row],[ Rural-Urban Continuum Code   2015]]=1, "Suburban",Table2[[#This Row],[ Rural-Urban Continuum Code   2016]]=1,"Rural")</f>
        <v>Urban</v>
      </c>
    </row>
    <row r="2256" spans="1:15" x14ac:dyDescent="0.3">
      <c r="A2256">
        <v>2260</v>
      </c>
      <c r="B2256" t="s">
        <v>1422</v>
      </c>
      <c r="C2256" t="s">
        <v>792</v>
      </c>
      <c r="D2256" t="s">
        <v>21</v>
      </c>
      <c r="E2256">
        <v>7</v>
      </c>
      <c r="F2256">
        <f>IF(OR(Table2[[#This Row],[ Rural-Urban Continuum Code   2013]]=1,Table2[[#This Row],[ Rural-Urban Continuum Code   2013]]=2,Table2[[#This Row],[ Rural-Urban Continuum Code   2013]]=3),1,0)</f>
        <v>0</v>
      </c>
      <c r="G2256">
        <f>IF(OR(Table2[[#This Row],[ Rural-Urban Continuum Code   2013]]=4,Table2[[#This Row],[ Rural-Urban Continuum Code   2013]]=5,Table2[[#This Row],[ Rural-Urban Continuum Code   2013]]=6),1,0)</f>
        <v>0</v>
      </c>
      <c r="H2256">
        <f>IF(OR(Table2[[#This Row],[ Rural-Urban Continuum Code   2013]]=7,Table2[[#This Row],[ Rural-Urban Continuum Code   2013]]=8,Table2[[#This Row],[ Rural-Urban Continuum Code   2013]]=9),1,0)</f>
        <v>1</v>
      </c>
      <c r="I2256">
        <v>0.27</v>
      </c>
      <c r="J2256">
        <v>0.11</v>
      </c>
      <c r="K2256" s="17">
        <f>Table1[[#This Row],[Median Income 2018]]</f>
        <v>41770</v>
      </c>
      <c r="L2256">
        <f>(Table1[[#This Row],[Hospital Beds 2018]]/Table1[[#This Row],[Population Estimate 2018]])*1000</f>
        <v>0</v>
      </c>
      <c r="M2256" s="1">
        <v>0.78</v>
      </c>
      <c r="N2256">
        <f>Table1[[#This Row],[Population Estimate 2018]]</f>
        <v>4492</v>
      </c>
      <c r="O2256" t="str" cm="1">
        <f t="array" ref="O2256">_xlfn.IFS(Table2[[#This Row],[ Rural-Urban Continuum Code   2014]]=1,"Urban",Table2[[#This Row],[ Rural-Urban Continuum Code   2015]]=1, "Suburban",Table2[[#This Row],[ Rural-Urban Continuum Code   2016]]=1,"Rural")</f>
        <v>Rural</v>
      </c>
    </row>
    <row r="2257" spans="1:15" x14ac:dyDescent="0.3">
      <c r="A2257">
        <v>2261</v>
      </c>
      <c r="B2257" t="s">
        <v>1422</v>
      </c>
      <c r="C2257" t="s">
        <v>1073</v>
      </c>
      <c r="D2257" t="s">
        <v>21</v>
      </c>
      <c r="E2257">
        <v>2</v>
      </c>
      <c r="F2257">
        <f>IF(OR(Table2[[#This Row],[ Rural-Urban Continuum Code   2013]]=1,Table2[[#This Row],[ Rural-Urban Continuum Code   2013]]=2,Table2[[#This Row],[ Rural-Urban Continuum Code   2013]]=3),1,0)</f>
        <v>1</v>
      </c>
      <c r="G2257">
        <f>IF(OR(Table2[[#This Row],[ Rural-Urban Continuum Code   2013]]=4,Table2[[#This Row],[ Rural-Urban Continuum Code   2013]]=5,Table2[[#This Row],[ Rural-Urban Continuum Code   2013]]=6),1,0)</f>
        <v>0</v>
      </c>
      <c r="H2257">
        <f>IF(OR(Table2[[#This Row],[ Rural-Urban Continuum Code   2013]]=7,Table2[[#This Row],[ Rural-Urban Continuum Code   2013]]=8,Table2[[#This Row],[ Rural-Urban Continuum Code   2013]]=9),1,0)</f>
        <v>0</v>
      </c>
      <c r="I2257">
        <v>0.21</v>
      </c>
      <c r="J2257">
        <v>0.09</v>
      </c>
      <c r="K2257" s="17">
        <f>Table1[[#This Row],[Median Income 2018]]</f>
        <v>53901</v>
      </c>
      <c r="L2257">
        <f>(Table1[[#This Row],[Hospital Beds 2018]]/Table1[[#This Row],[Population Estimate 2018]])*1000</f>
        <v>3.8924439877310166</v>
      </c>
      <c r="M2257" s="1">
        <v>0.82</v>
      </c>
      <c r="N2257">
        <f>Table1[[#This Row],[Population Estimate 2018]]</f>
        <v>64227</v>
      </c>
      <c r="O2257" t="str" cm="1">
        <f t="array" ref="O2257">_xlfn.IFS(Table2[[#This Row],[ Rural-Urban Continuum Code   2014]]=1,"Urban",Table2[[#This Row],[ Rural-Urban Continuum Code   2015]]=1, "Suburban",Table2[[#This Row],[ Rural-Urban Continuum Code   2016]]=1,"Rural")</f>
        <v>Urban</v>
      </c>
    </row>
    <row r="2258" spans="1:15" x14ac:dyDescent="0.3">
      <c r="A2258">
        <v>2262</v>
      </c>
      <c r="B2258" t="s">
        <v>1422</v>
      </c>
      <c r="C2258" t="s">
        <v>1430</v>
      </c>
      <c r="D2258" t="s">
        <v>21</v>
      </c>
      <c r="E2258">
        <v>3</v>
      </c>
      <c r="F2258">
        <f>IF(OR(Table2[[#This Row],[ Rural-Urban Continuum Code   2013]]=1,Table2[[#This Row],[ Rural-Urban Continuum Code   2013]]=2,Table2[[#This Row],[ Rural-Urban Continuum Code   2013]]=3),1,0)</f>
        <v>1</v>
      </c>
      <c r="G2258">
        <f>IF(OR(Table2[[#This Row],[ Rural-Urban Continuum Code   2013]]=4,Table2[[#This Row],[ Rural-Urban Continuum Code   2013]]=5,Table2[[#This Row],[ Rural-Urban Continuum Code   2013]]=6),1,0)</f>
        <v>0</v>
      </c>
      <c r="H2258">
        <f>IF(OR(Table2[[#This Row],[ Rural-Urban Continuum Code   2013]]=7,Table2[[#This Row],[ Rural-Urban Continuum Code   2013]]=8,Table2[[#This Row],[ Rural-Urban Continuum Code   2013]]=9),1,0)</f>
        <v>0</v>
      </c>
      <c r="I2258">
        <v>0.14000000000000001</v>
      </c>
      <c r="J2258">
        <v>0.05</v>
      </c>
      <c r="K2258" s="17">
        <f>Table1[[#This Row],[Median Income 2018]]</f>
        <v>58258</v>
      </c>
      <c r="L2258">
        <f>(Table1[[#This Row],[Hospital Beds 2018]]/Table1[[#This Row],[Population Estimate 2018]])*1000</f>
        <v>2.7763275083689076</v>
      </c>
      <c r="M2258" s="1">
        <v>0.76</v>
      </c>
      <c r="N2258">
        <f>Table1[[#This Row],[Population Estimate 2018]]</f>
        <v>162805</v>
      </c>
      <c r="O2258" t="str" cm="1">
        <f t="array" ref="O2258">_xlfn.IFS(Table2[[#This Row],[ Rural-Urban Continuum Code   2014]]=1,"Urban",Table2[[#This Row],[ Rural-Urban Continuum Code   2015]]=1, "Suburban",Table2[[#This Row],[ Rural-Urban Continuum Code   2016]]=1,"Rural")</f>
        <v>Urban</v>
      </c>
    </row>
    <row r="2259" spans="1:15" x14ac:dyDescent="0.3">
      <c r="A2259">
        <v>2263</v>
      </c>
      <c r="B2259" t="s">
        <v>1422</v>
      </c>
      <c r="C2259" t="s">
        <v>1431</v>
      </c>
      <c r="D2259" t="s">
        <v>21</v>
      </c>
      <c r="E2259">
        <v>1</v>
      </c>
      <c r="F2259">
        <f>IF(OR(Table2[[#This Row],[ Rural-Urban Continuum Code   2013]]=1,Table2[[#This Row],[ Rural-Urban Continuum Code   2013]]=2,Table2[[#This Row],[ Rural-Urban Continuum Code   2013]]=3),1,0)</f>
        <v>1</v>
      </c>
      <c r="G2259">
        <f>IF(OR(Table2[[#This Row],[ Rural-Urban Continuum Code   2013]]=4,Table2[[#This Row],[ Rural-Urban Continuum Code   2013]]=5,Table2[[#This Row],[ Rural-Urban Continuum Code   2013]]=6),1,0)</f>
        <v>0</v>
      </c>
      <c r="H2259">
        <f>IF(OR(Table2[[#This Row],[ Rural-Urban Continuum Code   2013]]=7,Table2[[#This Row],[ Rural-Urban Continuum Code   2013]]=8,Table2[[#This Row],[ Rural-Urban Continuum Code   2013]]=9),1,0)</f>
        <v>0</v>
      </c>
      <c r="I2259">
        <v>0.16</v>
      </c>
      <c r="J2259">
        <v>0.05</v>
      </c>
      <c r="K2259" s="17">
        <f>Table1[[#This Row],[Median Income 2018]]</f>
        <v>99224</v>
      </c>
      <c r="L2259">
        <f>(Table1[[#This Row],[Hospital Beds 2018]]/Table1[[#This Row],[Population Estimate 2018]])*1000</f>
        <v>2.6894181738773977</v>
      </c>
      <c r="M2259" s="1">
        <v>0.84</v>
      </c>
      <c r="N2259">
        <f>Table1[[#This Row],[Population Estimate 2018]]</f>
        <v>522046</v>
      </c>
      <c r="O2259" t="str" cm="1">
        <f t="array" ref="O2259">_xlfn.IFS(Table2[[#This Row],[ Rural-Urban Continuum Code   2014]]=1,"Urban",Table2[[#This Row],[ Rural-Urban Continuum Code   2015]]=1, "Suburban",Table2[[#This Row],[ Rural-Urban Continuum Code   2016]]=1,"Rural")</f>
        <v>Urban</v>
      </c>
    </row>
    <row r="2260" spans="1:15" x14ac:dyDescent="0.3">
      <c r="A2260">
        <v>2264</v>
      </c>
      <c r="B2260" t="s">
        <v>1422</v>
      </c>
      <c r="C2260" t="s">
        <v>1432</v>
      </c>
      <c r="D2260" t="s">
        <v>21</v>
      </c>
      <c r="E2260">
        <v>6</v>
      </c>
      <c r="F2260">
        <f>IF(OR(Table2[[#This Row],[ Rural-Urban Continuum Code   2013]]=1,Table2[[#This Row],[ Rural-Urban Continuum Code   2013]]=2,Table2[[#This Row],[ Rural-Urban Continuum Code   2013]]=3),1,0)</f>
        <v>0</v>
      </c>
      <c r="G2260">
        <f>IF(OR(Table2[[#This Row],[ Rural-Urban Continuum Code   2013]]=4,Table2[[#This Row],[ Rural-Urban Continuum Code   2013]]=5,Table2[[#This Row],[ Rural-Urban Continuum Code   2013]]=6),1,0)</f>
        <v>1</v>
      </c>
      <c r="H2260">
        <f>IF(OR(Table2[[#This Row],[ Rural-Urban Continuum Code   2013]]=7,Table2[[#This Row],[ Rural-Urban Continuum Code   2013]]=8,Table2[[#This Row],[ Rural-Urban Continuum Code   2013]]=9),1,0)</f>
        <v>0</v>
      </c>
      <c r="I2260">
        <v>0.2</v>
      </c>
      <c r="J2260">
        <v>0.08</v>
      </c>
      <c r="K2260" s="17">
        <f>Table1[[#This Row],[Median Income 2018]]</f>
        <v>46284</v>
      </c>
      <c r="L2260">
        <f>(Table1[[#This Row],[Hospital Beds 2018]]/Table1[[#This Row],[Population Estimate 2018]])*1000</f>
        <v>3.6102013976636842</v>
      </c>
      <c r="M2260" s="1">
        <v>0.8</v>
      </c>
      <c r="N2260">
        <f>Table1[[#This Row],[Population Estimate 2018]]</f>
        <v>38779</v>
      </c>
      <c r="O2260" t="str" cm="1">
        <f t="array" ref="O226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61" spans="1:15" x14ac:dyDescent="0.3">
      <c r="A2261">
        <v>2265</v>
      </c>
      <c r="B2261" t="s">
        <v>1422</v>
      </c>
      <c r="C2261" t="s">
        <v>1433</v>
      </c>
      <c r="D2261" t="s">
        <v>21</v>
      </c>
      <c r="E2261">
        <v>4</v>
      </c>
      <c r="F2261">
        <f>IF(OR(Table2[[#This Row],[ Rural-Urban Continuum Code   2013]]=1,Table2[[#This Row],[ Rural-Urban Continuum Code   2013]]=2,Table2[[#This Row],[ Rural-Urban Continuum Code   2013]]=3),1,0)</f>
        <v>0</v>
      </c>
      <c r="G2261">
        <f>IF(OR(Table2[[#This Row],[ Rural-Urban Continuum Code   2013]]=4,Table2[[#This Row],[ Rural-Urban Continuum Code   2013]]=5,Table2[[#This Row],[ Rural-Urban Continuum Code   2013]]=6),1,0)</f>
        <v>1</v>
      </c>
      <c r="H2261">
        <f>IF(OR(Table2[[#This Row],[ Rural-Urban Continuum Code   2013]]=7,Table2[[#This Row],[ Rural-Urban Continuum Code   2013]]=8,Table2[[#This Row],[ Rural-Urban Continuum Code   2013]]=9),1,0)</f>
        <v>0</v>
      </c>
      <c r="I2261">
        <v>0.21</v>
      </c>
      <c r="J2261">
        <v>7.0000000000000007E-2</v>
      </c>
      <c r="K2261" s="17">
        <f>Table1[[#This Row],[Median Income 2018]]</f>
        <v>46706</v>
      </c>
      <c r="L2261">
        <f>(Table1[[#This Row],[Hospital Beds 2018]]/Table1[[#This Row],[Population Estimate 2018]])*1000</f>
        <v>3.3506323373809646</v>
      </c>
      <c r="M2261" s="1">
        <v>0.77</v>
      </c>
      <c r="N2261">
        <f>Table1[[#This Row],[Population Estimate 2018]]</f>
        <v>79388</v>
      </c>
      <c r="O2261" t="str" cm="1">
        <f t="array" ref="O226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62" spans="1:15" x14ac:dyDescent="0.3">
      <c r="A2262">
        <v>2266</v>
      </c>
      <c r="B2262" t="s">
        <v>1422</v>
      </c>
      <c r="C2262" t="s">
        <v>524</v>
      </c>
      <c r="D2262" t="s">
        <v>21</v>
      </c>
      <c r="E2262">
        <v>4</v>
      </c>
      <c r="F2262">
        <f>IF(OR(Table2[[#This Row],[ Rural-Urban Continuum Code   2013]]=1,Table2[[#This Row],[ Rural-Urban Continuum Code   2013]]=2,Table2[[#This Row],[ Rural-Urban Continuum Code   2013]]=3),1,0)</f>
        <v>0</v>
      </c>
      <c r="G2262">
        <f>IF(OR(Table2[[#This Row],[ Rural-Urban Continuum Code   2013]]=4,Table2[[#This Row],[ Rural-Urban Continuum Code   2013]]=5,Table2[[#This Row],[ Rural-Urban Continuum Code   2013]]=6),1,0)</f>
        <v>1</v>
      </c>
      <c r="H2262">
        <f>IF(OR(Table2[[#This Row],[ Rural-Urban Continuum Code   2013]]=7,Table2[[#This Row],[ Rural-Urban Continuum Code   2013]]=8,Table2[[#This Row],[ Rural-Urban Continuum Code   2013]]=9),1,0)</f>
        <v>0</v>
      </c>
      <c r="I2262">
        <v>0.19</v>
      </c>
      <c r="J2262">
        <v>0.08</v>
      </c>
      <c r="K2262" s="17">
        <f>Table1[[#This Row],[Median Income 2018]]</f>
        <v>50999</v>
      </c>
      <c r="L2262">
        <f>(Table1[[#This Row],[Hospital Beds 2018]]/Table1[[#This Row],[Population Estimate 2018]])*1000</f>
        <v>4.1619274118498604</v>
      </c>
      <c r="M2262" s="1">
        <v>0.8</v>
      </c>
      <c r="N2262">
        <f>Table1[[#This Row],[Population Estimate 2018]]</f>
        <v>38684</v>
      </c>
      <c r="O2262" t="str" cm="1">
        <f t="array" ref="O226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63" spans="1:15" x14ac:dyDescent="0.3">
      <c r="A2263">
        <v>2267</v>
      </c>
      <c r="B2263" t="s">
        <v>1422</v>
      </c>
      <c r="C2263" t="s">
        <v>145</v>
      </c>
      <c r="D2263" t="s">
        <v>21</v>
      </c>
      <c r="E2263">
        <v>3</v>
      </c>
      <c r="F2263">
        <f>IF(OR(Table2[[#This Row],[ Rural-Urban Continuum Code   2013]]=1,Table2[[#This Row],[ Rural-Urban Continuum Code   2013]]=2,Table2[[#This Row],[ Rural-Urban Continuum Code   2013]]=3),1,0)</f>
        <v>1</v>
      </c>
      <c r="G2263">
        <f>IF(OR(Table2[[#This Row],[ Rural-Urban Continuum Code   2013]]=4,Table2[[#This Row],[ Rural-Urban Continuum Code   2013]]=5,Table2[[#This Row],[ Rural-Urban Continuum Code   2013]]=6),1,0)</f>
        <v>0</v>
      </c>
      <c r="H2263">
        <f>IF(OR(Table2[[#This Row],[ Rural-Urban Continuum Code   2013]]=7,Table2[[#This Row],[ Rural-Urban Continuum Code   2013]]=8,Table2[[#This Row],[ Rural-Urban Continuum Code   2013]]=9),1,0)</f>
        <v>0</v>
      </c>
      <c r="I2263">
        <v>0.2</v>
      </c>
      <c r="J2263">
        <v>7.0000000000000007E-2</v>
      </c>
      <c r="K2263" s="17">
        <f>Table1[[#This Row],[Median Income 2018]]</f>
        <v>50774</v>
      </c>
      <c r="L2263">
        <f>(Table1[[#This Row],[Hospital Beds 2018]]/Table1[[#This Row],[Population Estimate 2018]])*1000</f>
        <v>2.7041065754094356</v>
      </c>
      <c r="M2263" s="1">
        <v>0.79</v>
      </c>
      <c r="N2263">
        <f>Table1[[#This Row],[Population Estimate 2018]]</f>
        <v>65456</v>
      </c>
      <c r="O2263" t="str" cm="1">
        <f t="array" ref="O2263">_xlfn.IFS(Table2[[#This Row],[ Rural-Urban Continuum Code   2014]]=1,"Urban",Table2[[#This Row],[ Rural-Urban Continuum Code   2015]]=1, "Suburban",Table2[[#This Row],[ Rural-Urban Continuum Code   2016]]=1,"Rural")</f>
        <v>Urban</v>
      </c>
    </row>
    <row r="2264" spans="1:15" x14ac:dyDescent="0.3">
      <c r="A2264">
        <v>2268</v>
      </c>
      <c r="B2264" t="s">
        <v>1422</v>
      </c>
      <c r="C2264" t="s">
        <v>148</v>
      </c>
      <c r="D2264" t="s">
        <v>21</v>
      </c>
      <c r="E2264">
        <v>4</v>
      </c>
      <c r="F2264">
        <f>IF(OR(Table2[[#This Row],[ Rural-Urban Continuum Code   2013]]=1,Table2[[#This Row],[ Rural-Urban Continuum Code   2013]]=2,Table2[[#This Row],[ Rural-Urban Continuum Code   2013]]=3),1,0)</f>
        <v>0</v>
      </c>
      <c r="G2264">
        <f>IF(OR(Table2[[#This Row],[ Rural-Urban Continuum Code   2013]]=4,Table2[[#This Row],[ Rural-Urban Continuum Code   2013]]=5,Table2[[#This Row],[ Rural-Urban Continuum Code   2013]]=6),1,0)</f>
        <v>1</v>
      </c>
      <c r="H2264">
        <f>IF(OR(Table2[[#This Row],[ Rural-Urban Continuum Code   2013]]=7,Table2[[#This Row],[ Rural-Urban Continuum Code   2013]]=8,Table2[[#This Row],[ Rural-Urban Continuum Code   2013]]=9),1,0)</f>
        <v>0</v>
      </c>
      <c r="I2264">
        <v>0.21</v>
      </c>
      <c r="J2264">
        <v>0.08</v>
      </c>
      <c r="K2264" s="17">
        <f>Table1[[#This Row],[Median Income 2018]]</f>
        <v>50805</v>
      </c>
      <c r="L2264">
        <f>(Table1[[#This Row],[Hospital Beds 2018]]/Table1[[#This Row],[Population Estimate 2018]])*1000</f>
        <v>3.0212901026298153</v>
      </c>
      <c r="M2264" s="1">
        <v>0.8</v>
      </c>
      <c r="N2264">
        <f>Table1[[#This Row],[Population Estimate 2018]]</f>
        <v>85063</v>
      </c>
      <c r="O2264" t="str" cm="1">
        <f t="array" ref="O226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65" spans="1:15" x14ac:dyDescent="0.3">
      <c r="A2265">
        <v>2269</v>
      </c>
      <c r="B2265" t="s">
        <v>1422</v>
      </c>
      <c r="C2265" t="s">
        <v>526</v>
      </c>
      <c r="D2265" t="s">
        <v>21</v>
      </c>
      <c r="E2265">
        <v>2</v>
      </c>
      <c r="F2265">
        <f>IF(OR(Table2[[#This Row],[ Rural-Urban Continuum Code   2013]]=1,Table2[[#This Row],[ Rural-Urban Continuum Code   2013]]=2,Table2[[#This Row],[ Rural-Urban Continuum Code   2013]]=3),1,0)</f>
        <v>1</v>
      </c>
      <c r="G2265">
        <f>IF(OR(Table2[[#This Row],[ Rural-Urban Continuum Code   2013]]=4,Table2[[#This Row],[ Rural-Urban Continuum Code   2013]]=5,Table2[[#This Row],[ Rural-Urban Continuum Code   2013]]=6),1,0)</f>
        <v>0</v>
      </c>
      <c r="H2265">
        <f>IF(OR(Table2[[#This Row],[ Rural-Urban Continuum Code   2013]]=7,Table2[[#This Row],[ Rural-Urban Continuum Code   2013]]=8,Table2[[#This Row],[ Rural-Urban Continuum Code   2013]]=9),1,0)</f>
        <v>0</v>
      </c>
      <c r="I2265">
        <v>0.19</v>
      </c>
      <c r="J2265">
        <v>0.08</v>
      </c>
      <c r="K2265" s="17">
        <f>Table1[[#This Row],[Median Income 2018]]</f>
        <v>71695</v>
      </c>
      <c r="L2265">
        <f>(Table1[[#This Row],[Hospital Beds 2018]]/Table1[[#This Row],[Population Estimate 2018]])*1000</f>
        <v>3.1381377200972067</v>
      </c>
      <c r="M2265" s="1">
        <v>0.8</v>
      </c>
      <c r="N2265">
        <f>Table1[[#This Row],[Population Estimate 2018]]</f>
        <v>251423</v>
      </c>
      <c r="O2265" t="str" cm="1">
        <f t="array" ref="O2265">_xlfn.IFS(Table2[[#This Row],[ Rural-Urban Continuum Code   2014]]=1,"Urban",Table2[[#This Row],[ Rural-Urban Continuum Code   2015]]=1, "Suburban",Table2[[#This Row],[ Rural-Urban Continuum Code   2016]]=1,"Rural")</f>
        <v>Urban</v>
      </c>
    </row>
    <row r="2266" spans="1:15" x14ac:dyDescent="0.3">
      <c r="A2266">
        <v>2270</v>
      </c>
      <c r="B2266" t="s">
        <v>1422</v>
      </c>
      <c r="C2266" t="s">
        <v>1434</v>
      </c>
      <c r="D2266" t="s">
        <v>58</v>
      </c>
      <c r="E2266">
        <v>2</v>
      </c>
      <c r="F2266">
        <f>IF(OR(Table2[[#This Row],[ Rural-Urban Continuum Code   2013]]=1,Table2[[#This Row],[ Rural-Urban Continuum Code   2013]]=2,Table2[[#This Row],[ Rural-Urban Continuum Code   2013]]=3),1,0)</f>
        <v>1</v>
      </c>
      <c r="G2266">
        <f>IF(OR(Table2[[#This Row],[ Rural-Urban Continuum Code   2013]]=4,Table2[[#This Row],[ Rural-Urban Continuum Code   2013]]=5,Table2[[#This Row],[ Rural-Urban Continuum Code   2013]]=6),1,0)</f>
        <v>0</v>
      </c>
      <c r="H2266">
        <f>IF(OR(Table2[[#This Row],[ Rural-Urban Continuum Code   2013]]=7,Table2[[#This Row],[ Rural-Urban Continuum Code   2013]]=8,Table2[[#This Row],[ Rural-Urban Continuum Code   2013]]=9),1,0)</f>
        <v>0</v>
      </c>
      <c r="I2266">
        <v>0.17</v>
      </c>
      <c r="J2266">
        <v>7.0000000000000007E-2</v>
      </c>
      <c r="K2266" s="17">
        <f>Table1[[#This Row],[Median Income 2018]]</f>
        <v>57979</v>
      </c>
      <c r="L2266">
        <f>(Table1[[#This Row],[Hospital Beds 2018]]/Table1[[#This Row],[Population Estimate 2018]])*1000</f>
        <v>5.1065150470773775</v>
      </c>
      <c r="M2266" s="1">
        <v>0.85</v>
      </c>
      <c r="N2266">
        <f>Table1[[#This Row],[Population Estimate 2018]]</f>
        <v>277097</v>
      </c>
      <c r="O2266" t="str" cm="1">
        <f t="array" ref="O2266">_xlfn.IFS(Table2[[#This Row],[ Rural-Urban Continuum Code   2014]]=1,"Urban",Table2[[#This Row],[ Rural-Urban Continuum Code   2015]]=1, "Suburban",Table2[[#This Row],[ Rural-Urban Continuum Code   2016]]=1,"Rural")</f>
        <v>Urban</v>
      </c>
    </row>
    <row r="2267" spans="1:15" x14ac:dyDescent="0.3">
      <c r="A2267">
        <v>2271</v>
      </c>
      <c r="B2267" t="s">
        <v>1422</v>
      </c>
      <c r="C2267" t="s">
        <v>314</v>
      </c>
      <c r="D2267" t="s">
        <v>21</v>
      </c>
      <c r="E2267">
        <v>1</v>
      </c>
      <c r="F2267">
        <f>IF(OR(Table2[[#This Row],[ Rural-Urban Continuum Code   2013]]=1,Table2[[#This Row],[ Rural-Urban Continuum Code   2013]]=2,Table2[[#This Row],[ Rural-Urban Continuum Code   2013]]=3),1,0)</f>
        <v>1</v>
      </c>
      <c r="G2267">
        <f>IF(OR(Table2[[#This Row],[ Rural-Urban Continuum Code   2013]]=4,Table2[[#This Row],[ Rural-Urban Continuum Code   2013]]=5,Table2[[#This Row],[ Rural-Urban Continuum Code   2013]]=6),1,0)</f>
        <v>0</v>
      </c>
      <c r="H2267">
        <f>IF(OR(Table2[[#This Row],[ Rural-Urban Continuum Code   2013]]=7,Table2[[#This Row],[ Rural-Urban Continuum Code   2013]]=8,Table2[[#This Row],[ Rural-Urban Continuum Code   2013]]=9),1,0)</f>
        <v>0</v>
      </c>
      <c r="I2267">
        <v>0.16</v>
      </c>
      <c r="J2267">
        <v>0.05</v>
      </c>
      <c r="K2267" s="17">
        <f>Table1[[#This Row],[Median Income 2018]]</f>
        <v>71961</v>
      </c>
      <c r="L2267">
        <f>(Table1[[#This Row],[Hospital Beds 2018]]/Table1[[#This Row],[Population Estimate 2018]])*1000</f>
        <v>2.4895927585785596</v>
      </c>
      <c r="M2267" s="1">
        <v>0.83</v>
      </c>
      <c r="N2267">
        <f>Table1[[#This Row],[Population Estimate 2018]]</f>
        <v>564751</v>
      </c>
      <c r="O2267" t="str" cm="1">
        <f t="array" ref="O2267">_xlfn.IFS(Table2[[#This Row],[ Rural-Urban Continuum Code   2014]]=1,"Urban",Table2[[#This Row],[ Rural-Urban Continuum Code   2015]]=1, "Suburban",Table2[[#This Row],[ Rural-Urban Continuum Code   2016]]=1,"Rural")</f>
        <v>Urban</v>
      </c>
    </row>
    <row r="2268" spans="1:15" x14ac:dyDescent="0.3">
      <c r="A2268">
        <v>2272</v>
      </c>
      <c r="B2268" t="s">
        <v>1422</v>
      </c>
      <c r="C2268" t="s">
        <v>671</v>
      </c>
      <c r="D2268" t="s">
        <v>21</v>
      </c>
      <c r="E2268">
        <v>7</v>
      </c>
      <c r="F2268">
        <f>IF(OR(Table2[[#This Row],[ Rural-Urban Continuum Code   2013]]=1,Table2[[#This Row],[ Rural-Urban Continuum Code   2013]]=2,Table2[[#This Row],[ Rural-Urban Continuum Code   2013]]=3),1,0)</f>
        <v>0</v>
      </c>
      <c r="G2268">
        <f>IF(OR(Table2[[#This Row],[ Rural-Urban Continuum Code   2013]]=4,Table2[[#This Row],[ Rural-Urban Continuum Code   2013]]=5,Table2[[#This Row],[ Rural-Urban Continuum Code   2013]]=6),1,0)</f>
        <v>0</v>
      </c>
      <c r="H2268">
        <f>IF(OR(Table2[[#This Row],[ Rural-Urban Continuum Code   2013]]=7,Table2[[#This Row],[ Rural-Urban Continuum Code   2013]]=8,Table2[[#This Row],[ Rural-Urban Continuum Code   2013]]=9),1,0)</f>
        <v>1</v>
      </c>
      <c r="I2268">
        <v>0.22</v>
      </c>
      <c r="J2268">
        <v>0.09</v>
      </c>
      <c r="K2268" s="17">
        <f>Table1[[#This Row],[Median Income 2018]]</f>
        <v>54876</v>
      </c>
      <c r="L2268">
        <f>(Table1[[#This Row],[Hospital Beds 2018]]/Table1[[#This Row],[Population Estimate 2018]])*1000</f>
        <v>5.7343630879379495</v>
      </c>
      <c r="M2268" s="1">
        <v>0.82</v>
      </c>
      <c r="N2268">
        <f>Table1[[#This Row],[Population Estimate 2018]]</f>
        <v>30169</v>
      </c>
      <c r="O2268" t="str" cm="1">
        <f t="array" ref="O2268">_xlfn.IFS(Table2[[#This Row],[ Rural-Urban Continuum Code   2014]]=1,"Urban",Table2[[#This Row],[ Rural-Urban Continuum Code   2015]]=1, "Suburban",Table2[[#This Row],[ Rural-Urban Continuum Code   2016]]=1,"Rural")</f>
        <v>Rural</v>
      </c>
    </row>
    <row r="2269" spans="1:15" x14ac:dyDescent="0.3">
      <c r="A2269">
        <v>2273</v>
      </c>
      <c r="B2269" t="s">
        <v>1422</v>
      </c>
      <c r="C2269" t="s">
        <v>1213</v>
      </c>
      <c r="D2269" t="s">
        <v>21</v>
      </c>
      <c r="E2269">
        <v>2</v>
      </c>
      <c r="F2269">
        <f>IF(OR(Table2[[#This Row],[ Rural-Urban Continuum Code   2013]]=1,Table2[[#This Row],[ Rural-Urban Continuum Code   2013]]=2,Table2[[#This Row],[ Rural-Urban Continuum Code   2013]]=3),1,0)</f>
        <v>1</v>
      </c>
      <c r="G2269">
        <f>IF(OR(Table2[[#This Row],[ Rural-Urban Continuum Code   2013]]=4,Table2[[#This Row],[ Rural-Urban Continuum Code   2013]]=5,Table2[[#This Row],[ Rural-Urban Continuum Code   2013]]=6),1,0)</f>
        <v>0</v>
      </c>
      <c r="H2269">
        <f>IF(OR(Table2[[#This Row],[ Rural-Urban Continuum Code   2013]]=7,Table2[[#This Row],[ Rural-Urban Continuum Code   2013]]=8,Table2[[#This Row],[ Rural-Urban Continuum Code   2013]]=9),1,0)</f>
        <v>0</v>
      </c>
      <c r="I2269">
        <v>0.18</v>
      </c>
      <c r="J2269">
        <v>7.0000000000000007E-2</v>
      </c>
      <c r="K2269" s="17">
        <f>Table1[[#This Row],[Median Income 2018]]</f>
        <v>48453</v>
      </c>
      <c r="L2269">
        <f>(Table1[[#This Row],[Hospital Beds 2018]]/Table1[[#This Row],[Population Estimate 2018]])*1000</f>
        <v>3.7454835496451162</v>
      </c>
      <c r="M2269" s="1">
        <v>0.82</v>
      </c>
      <c r="N2269">
        <f>Table1[[#This Row],[Population Estimate 2018]]</f>
        <v>272061</v>
      </c>
      <c r="O2269" t="str" cm="1">
        <f t="array" ref="O2269">_xlfn.IFS(Table2[[#This Row],[ Rural-Urban Continuum Code   2014]]=1,"Urban",Table2[[#This Row],[ Rural-Urban Continuum Code   2015]]=1, "Suburban",Table2[[#This Row],[ Rural-Urban Continuum Code   2016]]=1,"Rural")</f>
        <v>Urban</v>
      </c>
    </row>
    <row r="2270" spans="1:15" x14ac:dyDescent="0.3">
      <c r="A2270">
        <v>2274</v>
      </c>
      <c r="B2270" t="s">
        <v>1422</v>
      </c>
      <c r="C2270" t="s">
        <v>49</v>
      </c>
      <c r="D2270" t="s">
        <v>21</v>
      </c>
      <c r="E2270">
        <v>1</v>
      </c>
      <c r="F2270">
        <f>IF(OR(Table2[[#This Row],[ Rural-Urban Continuum Code   2013]]=1,Table2[[#This Row],[ Rural-Urban Continuum Code   2013]]=2,Table2[[#This Row],[ Rural-Urban Continuum Code   2013]]=3),1,0)</f>
        <v>1</v>
      </c>
      <c r="G2270">
        <f>IF(OR(Table2[[#This Row],[ Rural-Urban Continuum Code   2013]]=4,Table2[[#This Row],[ Rural-Urban Continuum Code   2013]]=5,Table2[[#This Row],[ Rural-Urban Continuum Code   2013]]=6),1,0)</f>
        <v>0</v>
      </c>
      <c r="H2270">
        <f>IF(OR(Table2[[#This Row],[ Rural-Urban Continuum Code   2013]]=7,Table2[[#This Row],[ Rural-Urban Continuum Code   2013]]=8,Table2[[#This Row],[ Rural-Urban Continuum Code   2013]]=9),1,0)</f>
        <v>0</v>
      </c>
      <c r="I2270">
        <v>0.21</v>
      </c>
      <c r="J2270">
        <v>0.08</v>
      </c>
      <c r="K2270" s="17">
        <f>Table1[[#This Row],[Median Income 2018]]</f>
        <v>50381</v>
      </c>
      <c r="L2270">
        <f>(Table1[[#This Row],[Hospital Beds 2018]]/Table1[[#This Row],[Population Estimate 2018]])*1000</f>
        <v>1.5792580553660276</v>
      </c>
      <c r="M2270" s="1">
        <v>0.81</v>
      </c>
      <c r="N2270">
        <f>Table1[[#This Row],[Population Estimate 2018]]</f>
        <v>130441</v>
      </c>
      <c r="O2270" t="str" cm="1">
        <f t="array" ref="O2270">_xlfn.IFS(Table2[[#This Row],[ Rural-Urban Continuum Code   2014]]=1,"Urban",Table2[[#This Row],[ Rural-Urban Continuum Code   2015]]=1, "Suburban",Table2[[#This Row],[ Rural-Urban Continuum Code   2016]]=1,"Rural")</f>
        <v>Urban</v>
      </c>
    </row>
    <row r="2271" spans="1:15" x14ac:dyDescent="0.3">
      <c r="A2271">
        <v>2275</v>
      </c>
      <c r="B2271" t="s">
        <v>1422</v>
      </c>
      <c r="C2271" t="s">
        <v>1435</v>
      </c>
      <c r="D2271" t="s">
        <v>21</v>
      </c>
      <c r="E2271">
        <v>9</v>
      </c>
      <c r="F2271">
        <f>IF(OR(Table2[[#This Row],[ Rural-Urban Continuum Code   2013]]=1,Table2[[#This Row],[ Rural-Urban Continuum Code   2013]]=2,Table2[[#This Row],[ Rural-Urban Continuum Code   2013]]=3),1,0)</f>
        <v>0</v>
      </c>
      <c r="G2271">
        <f>IF(OR(Table2[[#This Row],[ Rural-Urban Continuum Code   2013]]=4,Table2[[#This Row],[ Rural-Urban Continuum Code   2013]]=5,Table2[[#This Row],[ Rural-Urban Continuum Code   2013]]=6),1,0)</f>
        <v>0</v>
      </c>
      <c r="H2271">
        <f>IF(OR(Table2[[#This Row],[ Rural-Urban Continuum Code   2013]]=7,Table2[[#This Row],[ Rural-Urban Continuum Code   2013]]=8,Table2[[#This Row],[ Rural-Urban Continuum Code   2013]]=9),1,0)</f>
        <v>1</v>
      </c>
      <c r="I2271">
        <v>0.23</v>
      </c>
      <c r="J2271">
        <v>0.1</v>
      </c>
      <c r="K2271" s="17">
        <f>Table1[[#This Row],[Median Income 2018]]</f>
        <v>41750</v>
      </c>
      <c r="L2271">
        <f>(Table1[[#This Row],[Hospital Beds 2018]]/Table1[[#This Row],[Population Estimate 2018]])*1000</f>
        <v>0</v>
      </c>
      <c r="M2271" s="1">
        <v>0.46</v>
      </c>
      <c r="N2271">
        <f>Table1[[#This Row],[Population Estimate 2018]]</f>
        <v>7279</v>
      </c>
      <c r="O2271" t="str" cm="1">
        <f t="array" ref="O2271">_xlfn.IFS(Table2[[#This Row],[ Rural-Urban Continuum Code   2014]]=1,"Urban",Table2[[#This Row],[ Rural-Urban Continuum Code   2015]]=1, "Suburban",Table2[[#This Row],[ Rural-Urban Continuum Code   2016]]=1,"Rural")</f>
        <v>Rural</v>
      </c>
    </row>
    <row r="2272" spans="1:15" x14ac:dyDescent="0.3">
      <c r="A2272">
        <v>2276</v>
      </c>
      <c r="B2272" t="s">
        <v>1422</v>
      </c>
      <c r="C2272" t="s">
        <v>50</v>
      </c>
      <c r="D2272" t="s">
        <v>58</v>
      </c>
      <c r="E2272">
        <v>3</v>
      </c>
      <c r="F2272">
        <f>IF(OR(Table2[[#This Row],[ Rural-Urban Continuum Code   2013]]=1,Table2[[#This Row],[ Rural-Urban Continuum Code   2013]]=2,Table2[[#This Row],[ Rural-Urban Continuum Code   2013]]=3),1,0)</f>
        <v>1</v>
      </c>
      <c r="G2272">
        <f>IF(OR(Table2[[#This Row],[ Rural-Urban Continuum Code   2013]]=4,Table2[[#This Row],[ Rural-Urban Continuum Code   2013]]=5,Table2[[#This Row],[ Rural-Urban Continuum Code   2013]]=6),1,0)</f>
        <v>0</v>
      </c>
      <c r="H2272">
        <f>IF(OR(Table2[[#This Row],[ Rural-Urban Continuum Code   2013]]=7,Table2[[#This Row],[ Rural-Urban Continuum Code   2013]]=8,Table2[[#This Row],[ Rural-Urban Continuum Code   2013]]=9),1,0)</f>
        <v>0</v>
      </c>
      <c r="I2272">
        <v>0.2</v>
      </c>
      <c r="J2272">
        <v>0.08</v>
      </c>
      <c r="K2272" s="17">
        <f>Table1[[#This Row],[Median Income 2018]]</f>
        <v>60744</v>
      </c>
      <c r="L2272">
        <f>(Table1[[#This Row],[Hospital Beds 2018]]/Table1[[#This Row],[Population Estimate 2018]])*1000</f>
        <v>2.1248425743533441</v>
      </c>
      <c r="M2272" s="1">
        <v>0.83</v>
      </c>
      <c r="N2272">
        <f>Table1[[#This Row],[Population Estimate 2018]]</f>
        <v>154835</v>
      </c>
      <c r="O2272" t="str" cm="1">
        <f t="array" ref="O2272">_xlfn.IFS(Table2[[#This Row],[ Rural-Urban Continuum Code   2014]]=1,"Urban",Table2[[#This Row],[ Rural-Urban Continuum Code   2015]]=1, "Suburban",Table2[[#This Row],[ Rural-Urban Continuum Code   2016]]=1,"Rural")</f>
        <v>Urban</v>
      </c>
    </row>
    <row r="2273" spans="1:15" x14ac:dyDescent="0.3">
      <c r="A2273">
        <v>2277</v>
      </c>
      <c r="B2273" t="s">
        <v>1422</v>
      </c>
      <c r="C2273" t="s">
        <v>154</v>
      </c>
      <c r="D2273" t="s">
        <v>21</v>
      </c>
      <c r="E2273">
        <v>8</v>
      </c>
      <c r="F2273">
        <f>IF(OR(Table2[[#This Row],[ Rural-Urban Continuum Code   2013]]=1,Table2[[#This Row],[ Rural-Urban Continuum Code   2013]]=2,Table2[[#This Row],[ Rural-Urban Continuum Code   2013]]=3),1,0)</f>
        <v>0</v>
      </c>
      <c r="G2273">
        <f>IF(OR(Table2[[#This Row],[ Rural-Urban Continuum Code   2013]]=4,Table2[[#This Row],[ Rural-Urban Continuum Code   2013]]=5,Table2[[#This Row],[ Rural-Urban Continuum Code   2013]]=6),1,0)</f>
        <v>0</v>
      </c>
      <c r="H2273">
        <f>IF(OR(Table2[[#This Row],[ Rural-Urban Continuum Code   2013]]=7,Table2[[#This Row],[ Rural-Urban Continuum Code   2013]]=8,Table2[[#This Row],[ Rural-Urban Continuum Code   2013]]=9),1,0)</f>
        <v>1</v>
      </c>
      <c r="I2273">
        <v>0.22</v>
      </c>
      <c r="J2273">
        <v>7.0000000000000007E-2</v>
      </c>
      <c r="K2273" s="17">
        <f>Table1[[#This Row],[Median Income 2018]]</f>
        <v>52277</v>
      </c>
      <c r="L2273">
        <f>(Table1[[#This Row],[Hospital Beds 2018]]/Table1[[#This Row],[Population Estimate 2018]])*1000</f>
        <v>6.0593541279349994</v>
      </c>
      <c r="M2273" s="1">
        <v>0.82</v>
      </c>
      <c r="N2273">
        <f>Table1[[#This Row],[Population Estimate 2018]]</f>
        <v>14523</v>
      </c>
      <c r="O2273" t="str" cm="1">
        <f t="array" ref="O2273">_xlfn.IFS(Table2[[#This Row],[ Rural-Urban Continuum Code   2014]]=1,"Urban",Table2[[#This Row],[ Rural-Urban Continuum Code   2015]]=1, "Suburban",Table2[[#This Row],[ Rural-Urban Continuum Code   2016]]=1,"Rural")</f>
        <v>Rural</v>
      </c>
    </row>
    <row r="2274" spans="1:15" x14ac:dyDescent="0.3">
      <c r="A2274">
        <v>2278</v>
      </c>
      <c r="B2274" t="s">
        <v>1422</v>
      </c>
      <c r="C2274" t="s">
        <v>52</v>
      </c>
      <c r="D2274" t="s">
        <v>21</v>
      </c>
      <c r="E2274">
        <v>6</v>
      </c>
      <c r="F2274">
        <f>IF(OR(Table2[[#This Row],[ Rural-Urban Continuum Code   2013]]=1,Table2[[#This Row],[ Rural-Urban Continuum Code   2013]]=2,Table2[[#This Row],[ Rural-Urban Continuum Code   2013]]=3),1,0)</f>
        <v>0</v>
      </c>
      <c r="G2274">
        <f>IF(OR(Table2[[#This Row],[ Rural-Urban Continuum Code   2013]]=4,Table2[[#This Row],[ Rural-Urban Continuum Code   2013]]=5,Table2[[#This Row],[ Rural-Urban Continuum Code   2013]]=6),1,0)</f>
        <v>1</v>
      </c>
      <c r="H2274">
        <f>IF(OR(Table2[[#This Row],[ Rural-Urban Continuum Code   2013]]=7,Table2[[#This Row],[ Rural-Urban Continuum Code   2013]]=8,Table2[[#This Row],[ Rural-Urban Continuum Code   2013]]=9),1,0)</f>
        <v>0</v>
      </c>
      <c r="I2274">
        <v>0.19</v>
      </c>
      <c r="J2274">
        <v>0.08</v>
      </c>
      <c r="K2274" s="17">
        <f>Table1[[#This Row],[Median Income 2018]]</f>
        <v>50956</v>
      </c>
      <c r="L2274">
        <f>(Table1[[#This Row],[Hospital Beds 2018]]/Table1[[#This Row],[Population Estimate 2018]])*1000</f>
        <v>1.3422451103928121</v>
      </c>
      <c r="M2274" s="1">
        <v>0.78</v>
      </c>
      <c r="N2274">
        <f>Table1[[#This Row],[Population Estimate 2018]]</f>
        <v>36506</v>
      </c>
      <c r="O2274" t="str" cm="1">
        <f t="array" ref="O227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75" spans="1:15" x14ac:dyDescent="0.3">
      <c r="A2275">
        <v>2279</v>
      </c>
      <c r="B2275" t="s">
        <v>1422</v>
      </c>
      <c r="C2275" t="s">
        <v>1436</v>
      </c>
      <c r="D2275" t="s">
        <v>21</v>
      </c>
      <c r="E2275">
        <v>6</v>
      </c>
      <c r="F2275">
        <f>IF(OR(Table2[[#This Row],[ Rural-Urban Continuum Code   2013]]=1,Table2[[#This Row],[ Rural-Urban Continuum Code   2013]]=2,Table2[[#This Row],[ Rural-Urban Continuum Code   2013]]=3),1,0)</f>
        <v>0</v>
      </c>
      <c r="G2275">
        <f>IF(OR(Table2[[#This Row],[ Rural-Urban Continuum Code   2013]]=4,Table2[[#This Row],[ Rural-Urban Continuum Code   2013]]=5,Table2[[#This Row],[ Rural-Urban Continuum Code   2013]]=6),1,0)</f>
        <v>1</v>
      </c>
      <c r="H2275">
        <f>IF(OR(Table2[[#This Row],[ Rural-Urban Continuum Code   2013]]=7,Table2[[#This Row],[ Rural-Urban Continuum Code   2013]]=8,Table2[[#This Row],[ Rural-Urban Continuum Code   2013]]=9),1,0)</f>
        <v>0</v>
      </c>
      <c r="I2275">
        <v>0.21</v>
      </c>
      <c r="J2275">
        <v>0.08</v>
      </c>
      <c r="K2275" s="17">
        <f>Table1[[#This Row],[Median Income 2018]]</f>
        <v>49019</v>
      </c>
      <c r="L2275">
        <f>(Table1[[#This Row],[Hospital Beds 2018]]/Table1[[#This Row],[Population Estimate 2018]])*1000</f>
        <v>1.3726532058094225</v>
      </c>
      <c r="M2275" s="1">
        <v>0.72</v>
      </c>
      <c r="N2275">
        <f>Table1[[#This Row],[Population Estimate 2018]]</f>
        <v>45168</v>
      </c>
      <c r="O2275" t="str" cm="1">
        <f t="array" ref="O227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76" spans="1:15" x14ac:dyDescent="0.3">
      <c r="A2276">
        <v>2280</v>
      </c>
      <c r="B2276" t="s">
        <v>1422</v>
      </c>
      <c r="C2276" t="s">
        <v>571</v>
      </c>
      <c r="D2276" t="s">
        <v>21</v>
      </c>
      <c r="E2276">
        <v>4</v>
      </c>
      <c r="F2276">
        <f>IF(OR(Table2[[#This Row],[ Rural-Urban Continuum Code   2013]]=1,Table2[[#This Row],[ Rural-Urban Continuum Code   2013]]=2,Table2[[#This Row],[ Rural-Urban Continuum Code   2013]]=3),1,0)</f>
        <v>0</v>
      </c>
      <c r="G2276">
        <f>IF(OR(Table2[[#This Row],[ Rural-Urban Continuum Code   2013]]=4,Table2[[#This Row],[ Rural-Urban Continuum Code   2013]]=5,Table2[[#This Row],[ Rural-Urban Continuum Code   2013]]=6),1,0)</f>
        <v>1</v>
      </c>
      <c r="H2276">
        <f>IF(OR(Table2[[#This Row],[ Rural-Urban Continuum Code   2013]]=7,Table2[[#This Row],[ Rural-Urban Continuum Code   2013]]=8,Table2[[#This Row],[ Rural-Urban Continuum Code   2013]]=9),1,0)</f>
        <v>0</v>
      </c>
      <c r="I2276">
        <v>0.2</v>
      </c>
      <c r="J2276">
        <v>7.0000000000000007E-2</v>
      </c>
      <c r="K2276" s="17">
        <f>Table1[[#This Row],[Median Income 2018]]</f>
        <v>47999</v>
      </c>
      <c r="L2276">
        <f>(Table1[[#This Row],[Hospital Beds 2018]]/Table1[[#This Row],[Population Estimate 2018]])*1000</f>
        <v>1.964473793209548</v>
      </c>
      <c r="M2276" s="1">
        <v>0.79</v>
      </c>
      <c r="N2276">
        <f>Table1[[#This Row],[Population Estimate 2018]]</f>
        <v>84501</v>
      </c>
      <c r="O2276" t="str" cm="1">
        <f t="array" ref="O227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77" spans="1:15" x14ac:dyDescent="0.3">
      <c r="A2277">
        <v>2281</v>
      </c>
      <c r="B2277" t="s">
        <v>1422</v>
      </c>
      <c r="C2277" t="s">
        <v>57</v>
      </c>
      <c r="D2277" t="s">
        <v>21</v>
      </c>
      <c r="E2277">
        <v>7</v>
      </c>
      <c r="F2277">
        <f>IF(OR(Table2[[#This Row],[ Rural-Urban Continuum Code   2013]]=1,Table2[[#This Row],[ Rural-Urban Continuum Code   2013]]=2,Table2[[#This Row],[ Rural-Urban Continuum Code   2013]]=3),1,0)</f>
        <v>0</v>
      </c>
      <c r="G2277">
        <f>IF(OR(Table2[[#This Row],[ Rural-Urban Continuum Code   2013]]=4,Table2[[#This Row],[ Rural-Urban Continuum Code   2013]]=5,Table2[[#This Row],[ Rural-Urban Continuum Code   2013]]=6),1,0)</f>
        <v>0</v>
      </c>
      <c r="H2277">
        <f>IF(OR(Table2[[#This Row],[ Rural-Urban Continuum Code   2013]]=7,Table2[[#This Row],[ Rural-Urban Continuum Code   2013]]=8,Table2[[#This Row],[ Rural-Urban Continuum Code   2013]]=9),1,0)</f>
        <v>1</v>
      </c>
      <c r="I2277">
        <v>0.21</v>
      </c>
      <c r="J2277">
        <v>0.08</v>
      </c>
      <c r="K2277" s="17">
        <f>Table1[[#This Row],[Median Income 2018]]</f>
        <v>46751</v>
      </c>
      <c r="L2277">
        <f>(Table1[[#This Row],[Hospital Beds 2018]]/Table1[[#This Row],[Population Estimate 2018]])*1000</f>
        <v>1.9247954904791367</v>
      </c>
      <c r="M2277" s="1">
        <v>0.82</v>
      </c>
      <c r="N2277">
        <f>Table1[[#This Row],[Population Estimate 2018]]</f>
        <v>43641</v>
      </c>
      <c r="O2277" t="str" cm="1">
        <f t="array" ref="O2277">_xlfn.IFS(Table2[[#This Row],[ Rural-Urban Continuum Code   2014]]=1,"Urban",Table2[[#This Row],[ Rural-Urban Continuum Code   2015]]=1, "Suburban",Table2[[#This Row],[ Rural-Urban Continuum Code   2016]]=1,"Rural")</f>
        <v>Rural</v>
      </c>
    </row>
    <row r="2278" spans="1:15" x14ac:dyDescent="0.3">
      <c r="A2278">
        <v>2282</v>
      </c>
      <c r="B2278" t="s">
        <v>1422</v>
      </c>
      <c r="C2278" t="s">
        <v>1437</v>
      </c>
      <c r="D2278" t="s">
        <v>21</v>
      </c>
      <c r="E2278">
        <v>6</v>
      </c>
      <c r="F2278">
        <f>IF(OR(Table2[[#This Row],[ Rural-Urban Continuum Code   2013]]=1,Table2[[#This Row],[ Rural-Urban Continuum Code   2013]]=2,Table2[[#This Row],[ Rural-Urban Continuum Code   2013]]=3),1,0)</f>
        <v>0</v>
      </c>
      <c r="G2278">
        <f>IF(OR(Table2[[#This Row],[ Rural-Urban Continuum Code   2013]]=4,Table2[[#This Row],[ Rural-Urban Continuum Code   2013]]=5,Table2[[#This Row],[ Rural-Urban Continuum Code   2013]]=6),1,0)</f>
        <v>1</v>
      </c>
      <c r="H2278">
        <f>IF(OR(Table2[[#This Row],[ Rural-Urban Continuum Code   2013]]=7,Table2[[#This Row],[ Rural-Urban Continuum Code   2013]]=8,Table2[[#This Row],[ Rural-Urban Continuum Code   2013]]=9),1,0)</f>
        <v>0</v>
      </c>
      <c r="I2278">
        <v>0.2</v>
      </c>
      <c r="J2278">
        <v>0.06</v>
      </c>
      <c r="K2278" s="17">
        <f>Table1[[#This Row],[Median Income 2018]]</f>
        <v>54342</v>
      </c>
      <c r="L2278">
        <f>(Table1[[#This Row],[Hospital Beds 2018]]/Table1[[#This Row],[Population Estimate 2018]])*1000</f>
        <v>0</v>
      </c>
      <c r="M2278" s="1">
        <v>0.82</v>
      </c>
      <c r="N2278">
        <f>Table1[[#This Row],[Population Estimate 2018]]</f>
        <v>24704</v>
      </c>
      <c r="O2278" t="str" cm="1">
        <f t="array" ref="O227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79" spans="1:15" x14ac:dyDescent="0.3">
      <c r="A2279">
        <v>2283</v>
      </c>
      <c r="B2279" t="s">
        <v>1422</v>
      </c>
      <c r="C2279" t="s">
        <v>1438</v>
      </c>
      <c r="D2279" t="s">
        <v>58</v>
      </c>
      <c r="E2279">
        <v>2</v>
      </c>
      <c r="F2279">
        <f>IF(OR(Table2[[#This Row],[ Rural-Urban Continuum Code   2013]]=1,Table2[[#This Row],[ Rural-Urban Continuum Code   2013]]=2,Table2[[#This Row],[ Rural-Urban Continuum Code   2013]]=3),1,0)</f>
        <v>1</v>
      </c>
      <c r="G2279">
        <f>IF(OR(Table2[[#This Row],[ Rural-Urban Continuum Code   2013]]=4,Table2[[#This Row],[ Rural-Urban Continuum Code   2013]]=5,Table2[[#This Row],[ Rural-Urban Continuum Code   2013]]=6),1,0)</f>
        <v>0</v>
      </c>
      <c r="H2279">
        <f>IF(OR(Table2[[#This Row],[ Rural-Urban Continuum Code   2013]]=7,Table2[[#This Row],[ Rural-Urban Continuum Code   2013]]=8,Table2[[#This Row],[ Rural-Urban Continuum Code   2013]]=9),1,0)</f>
        <v>0</v>
      </c>
      <c r="I2279">
        <v>0.2</v>
      </c>
      <c r="J2279">
        <v>7.0000000000000007E-2</v>
      </c>
      <c r="K2279" s="17">
        <f>Table1[[#This Row],[Median Income 2018]]</f>
        <v>52872</v>
      </c>
      <c r="L2279">
        <f>(Table1[[#This Row],[Hospital Beds 2018]]/Table1[[#This Row],[Population Estimate 2018]])*1000</f>
        <v>4.4213991925728084</v>
      </c>
      <c r="M2279" s="1">
        <v>0.82</v>
      </c>
      <c r="N2279">
        <f>Table1[[#This Row],[Population Estimate 2018]]</f>
        <v>210793</v>
      </c>
      <c r="O2279" t="str" cm="1">
        <f t="array" ref="O2279">_xlfn.IFS(Table2[[#This Row],[ Rural-Urban Continuum Code   2014]]=1,"Urban",Table2[[#This Row],[ Rural-Urban Continuum Code   2015]]=1, "Suburban",Table2[[#This Row],[ Rural-Urban Continuum Code   2016]]=1,"Rural")</f>
        <v>Urban</v>
      </c>
    </row>
    <row r="2280" spans="1:15" x14ac:dyDescent="0.3">
      <c r="A2280">
        <v>2284</v>
      </c>
      <c r="B2280" t="s">
        <v>1422</v>
      </c>
      <c r="C2280" t="s">
        <v>1132</v>
      </c>
      <c r="D2280" t="s">
        <v>21</v>
      </c>
      <c r="E2280">
        <v>2</v>
      </c>
      <c r="F2280">
        <f>IF(OR(Table2[[#This Row],[ Rural-Urban Continuum Code   2013]]=1,Table2[[#This Row],[ Rural-Urban Continuum Code   2013]]=2,Table2[[#This Row],[ Rural-Urban Continuum Code   2013]]=3),1,0)</f>
        <v>1</v>
      </c>
      <c r="G2280">
        <f>IF(OR(Table2[[#This Row],[ Rural-Urban Continuum Code   2013]]=4,Table2[[#This Row],[ Rural-Urban Continuum Code   2013]]=5,Table2[[#This Row],[ Rural-Urban Continuum Code   2013]]=6),1,0)</f>
        <v>0</v>
      </c>
      <c r="H2280">
        <f>IF(OR(Table2[[#This Row],[ Rural-Urban Continuum Code   2013]]=7,Table2[[#This Row],[ Rural-Urban Continuum Code   2013]]=8,Table2[[#This Row],[ Rural-Urban Continuum Code   2013]]=9),1,0)</f>
        <v>0</v>
      </c>
      <c r="I2280">
        <v>0.18</v>
      </c>
      <c r="J2280">
        <v>0.05</v>
      </c>
      <c r="K2280" s="17">
        <f>Table1[[#This Row],[Median Income 2018]]</f>
        <v>66270</v>
      </c>
      <c r="L2280">
        <f>(Table1[[#This Row],[Hospital Beds 2018]]/Table1[[#This Row],[Population Estimate 2018]])*1000</f>
        <v>1.8526115936323146</v>
      </c>
      <c r="M2280" s="1">
        <v>0.83</v>
      </c>
      <c r="N2280">
        <f>Table1[[#This Row],[Population Estimate 2018]]</f>
        <v>543557</v>
      </c>
      <c r="O2280" t="str" cm="1">
        <f t="array" ref="O2280">_xlfn.IFS(Table2[[#This Row],[ Rural-Urban Continuum Code   2014]]=1,"Urban",Table2[[#This Row],[ Rural-Urban Continuum Code   2015]]=1, "Suburban",Table2[[#This Row],[ Rural-Urban Continuum Code   2016]]=1,"Rural")</f>
        <v>Urban</v>
      </c>
    </row>
    <row r="2281" spans="1:15" x14ac:dyDescent="0.3">
      <c r="A2281">
        <v>2285</v>
      </c>
      <c r="B2281" t="s">
        <v>1422</v>
      </c>
      <c r="C2281" t="s">
        <v>61</v>
      </c>
      <c r="D2281" t="s">
        <v>21</v>
      </c>
      <c r="E2281">
        <v>4</v>
      </c>
      <c r="F2281">
        <f>IF(OR(Table2[[#This Row],[ Rural-Urban Continuum Code   2013]]=1,Table2[[#This Row],[ Rural-Urban Continuum Code   2013]]=2,Table2[[#This Row],[ Rural-Urban Continuum Code   2013]]=3),1,0)</f>
        <v>0</v>
      </c>
      <c r="G2281">
        <f>IF(OR(Table2[[#This Row],[ Rural-Urban Continuum Code   2013]]=4,Table2[[#This Row],[ Rural-Urban Continuum Code   2013]]=5,Table2[[#This Row],[ Rural-Urban Continuum Code   2013]]=6),1,0)</f>
        <v>1</v>
      </c>
      <c r="H2281">
        <f>IF(OR(Table2[[#This Row],[ Rural-Urban Continuum Code   2013]]=7,Table2[[#This Row],[ Rural-Urban Continuum Code   2013]]=8,Table2[[#This Row],[ Rural-Urban Continuum Code   2013]]=9),1,0)</f>
        <v>0</v>
      </c>
      <c r="I2281">
        <v>0.22</v>
      </c>
      <c r="J2281">
        <v>0.08</v>
      </c>
      <c r="K2281" s="17">
        <f>Table1[[#This Row],[Median Income 2018]]</f>
        <v>48418</v>
      </c>
      <c r="L2281">
        <f>(Table1[[#This Row],[Hospital Beds 2018]]/Table1[[#This Row],[Population Estimate 2018]])*1000</f>
        <v>2.2161886196973914</v>
      </c>
      <c r="M2281" s="1">
        <v>0.8</v>
      </c>
      <c r="N2281">
        <f>Table1[[#This Row],[Population Estimate 2018]]</f>
        <v>86184</v>
      </c>
      <c r="O2281" t="str" cm="1">
        <f t="array" ref="O228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82" spans="1:15" x14ac:dyDescent="0.3">
      <c r="A2282">
        <v>2286</v>
      </c>
      <c r="B2282" t="s">
        <v>1422</v>
      </c>
      <c r="C2282" t="s">
        <v>1439</v>
      </c>
      <c r="D2282" t="s">
        <v>58</v>
      </c>
      <c r="E2282">
        <v>3</v>
      </c>
      <c r="F2282">
        <f>IF(OR(Table2[[#This Row],[ Rural-Urban Continuum Code   2013]]=1,Table2[[#This Row],[ Rural-Urban Continuum Code   2013]]=2,Table2[[#This Row],[ Rural-Urban Continuum Code   2013]]=3),1,0)</f>
        <v>1</v>
      </c>
      <c r="G2282">
        <f>IF(OR(Table2[[#This Row],[ Rural-Urban Continuum Code   2013]]=4,Table2[[#This Row],[ Rural-Urban Continuum Code   2013]]=5,Table2[[#This Row],[ Rural-Urban Continuum Code   2013]]=6),1,0)</f>
        <v>0</v>
      </c>
      <c r="H2282">
        <f>IF(OR(Table2[[#This Row],[ Rural-Urban Continuum Code   2013]]=7,Table2[[#This Row],[ Rural-Urban Continuum Code   2013]]=8,Table2[[#This Row],[ Rural-Urban Continuum Code   2013]]=9),1,0)</f>
        <v>0</v>
      </c>
      <c r="I2282">
        <v>0.19</v>
      </c>
      <c r="J2282">
        <v>0.08</v>
      </c>
      <c r="K2282" s="17">
        <f>Table1[[#This Row],[Median Income 2018]]</f>
        <v>61087</v>
      </c>
      <c r="L2282">
        <f>(Table1[[#This Row],[Hospital Beds 2018]]/Table1[[#This Row],[Population Estimate 2018]])*1000</f>
        <v>3.3046973406739601</v>
      </c>
      <c r="M2282" s="1">
        <v>0.82</v>
      </c>
      <c r="N2282">
        <f>Table1[[#This Row],[Population Estimate 2018]]</f>
        <v>141314</v>
      </c>
      <c r="O2282" t="str" cm="1">
        <f t="array" ref="O2282">_xlfn.IFS(Table2[[#This Row],[ Rural-Urban Continuum Code   2014]]=1,"Urban",Table2[[#This Row],[ Rural-Urban Continuum Code   2015]]=1, "Suburban",Table2[[#This Row],[ Rural-Urban Continuum Code   2016]]=1,"Rural")</f>
        <v>Urban</v>
      </c>
    </row>
    <row r="2283" spans="1:15" x14ac:dyDescent="0.3">
      <c r="A2283">
        <v>2287</v>
      </c>
      <c r="B2283" t="s">
        <v>1422</v>
      </c>
      <c r="C2283" t="s">
        <v>1440</v>
      </c>
      <c r="D2283" t="s">
        <v>21</v>
      </c>
      <c r="E2283">
        <v>2</v>
      </c>
      <c r="F2283">
        <f>IF(OR(Table2[[#This Row],[ Rural-Urban Continuum Code   2013]]=1,Table2[[#This Row],[ Rural-Urban Continuum Code   2013]]=2,Table2[[#This Row],[ Rural-Urban Continuum Code   2013]]=3),1,0)</f>
        <v>1</v>
      </c>
      <c r="G2283">
        <f>IF(OR(Table2[[#This Row],[ Rural-Urban Continuum Code   2013]]=4,Table2[[#This Row],[ Rural-Urban Continuum Code   2013]]=5,Table2[[#This Row],[ Rural-Urban Continuum Code   2013]]=6),1,0)</f>
        <v>0</v>
      </c>
      <c r="H2283">
        <f>IF(OR(Table2[[#This Row],[ Rural-Urban Continuum Code   2013]]=7,Table2[[#This Row],[ Rural-Urban Continuum Code   2013]]=8,Table2[[#This Row],[ Rural-Urban Continuum Code   2013]]=9),1,0)</f>
        <v>0</v>
      </c>
      <c r="I2283">
        <v>0.17</v>
      </c>
      <c r="J2283">
        <v>0.05</v>
      </c>
      <c r="K2283" s="17">
        <f>Table1[[#This Row],[Median Income 2018]]</f>
        <v>62139</v>
      </c>
      <c r="L2283">
        <f>(Table1[[#This Row],[Hospital Beds 2018]]/Table1[[#This Row],[Population Estimate 2018]])*1000</f>
        <v>3.947296930182016</v>
      </c>
      <c r="M2283" s="1">
        <v>0.84</v>
      </c>
      <c r="N2283">
        <f>Table1[[#This Row],[Population Estimate 2018]]</f>
        <v>368100</v>
      </c>
      <c r="O2283" t="str" cm="1">
        <f t="array" ref="O2283">_xlfn.IFS(Table2[[#This Row],[ Rural-Urban Continuum Code   2014]]=1,"Urban",Table2[[#This Row],[ Rural-Urban Continuum Code   2015]]=1, "Suburban",Table2[[#This Row],[ Rural-Urban Continuum Code   2016]]=1,"Rural")</f>
        <v>Urban</v>
      </c>
    </row>
    <row r="2284" spans="1:15" x14ac:dyDescent="0.3">
      <c r="A2284">
        <v>2288</v>
      </c>
      <c r="B2284" t="s">
        <v>1422</v>
      </c>
      <c r="C2284" t="s">
        <v>1441</v>
      </c>
      <c r="D2284" t="s">
        <v>58</v>
      </c>
      <c r="E2284">
        <v>2</v>
      </c>
      <c r="F2284">
        <f>IF(OR(Table2[[#This Row],[ Rural-Urban Continuum Code   2013]]=1,Table2[[#This Row],[ Rural-Urban Continuum Code   2013]]=2,Table2[[#This Row],[ Rural-Urban Continuum Code   2013]]=3),1,0)</f>
        <v>1</v>
      </c>
      <c r="G2284">
        <f>IF(OR(Table2[[#This Row],[ Rural-Urban Continuum Code   2013]]=4,Table2[[#This Row],[ Rural-Urban Continuum Code   2013]]=5,Table2[[#This Row],[ Rural-Urban Continuum Code   2013]]=6),1,0)</f>
        <v>0</v>
      </c>
      <c r="H2284">
        <f>IF(OR(Table2[[#This Row],[ Rural-Urban Continuum Code   2013]]=7,Table2[[#This Row],[ Rural-Urban Continuum Code   2013]]=8,Table2[[#This Row],[ Rural-Urban Continuum Code   2013]]=9),1,0)</f>
        <v>0</v>
      </c>
      <c r="I2284">
        <v>0.2</v>
      </c>
      <c r="J2284">
        <v>7.0000000000000007E-2</v>
      </c>
      <c r="K2284" s="17">
        <f>Table1[[#This Row],[Median Income 2018]]</f>
        <v>53469</v>
      </c>
      <c r="L2284">
        <f>(Table1[[#This Row],[Hospital Beds 2018]]/Table1[[#This Row],[Population Estimate 2018]])*1000</f>
        <v>3.897420398808737</v>
      </c>
      <c r="M2284" s="1">
        <v>0.81</v>
      </c>
      <c r="N2284">
        <f>Table1[[#This Row],[Population Estimate 2018]]</f>
        <v>317646</v>
      </c>
      <c r="O2284" t="str" cm="1">
        <f t="array" ref="O2284">_xlfn.IFS(Table2[[#This Row],[ Rural-Urban Continuum Code   2014]]=1,"Urban",Table2[[#This Row],[ Rural-Urban Continuum Code   2015]]=1, "Suburban",Table2[[#This Row],[ Rural-Urban Continuum Code   2016]]=1,"Rural")</f>
        <v>Urban</v>
      </c>
    </row>
    <row r="2285" spans="1:15" x14ac:dyDescent="0.3">
      <c r="A2285">
        <v>2289</v>
      </c>
      <c r="B2285" t="s">
        <v>1422</v>
      </c>
      <c r="C2285" t="s">
        <v>1442</v>
      </c>
      <c r="D2285" t="s">
        <v>21</v>
      </c>
      <c r="E2285">
        <v>3</v>
      </c>
      <c r="F2285">
        <f>IF(OR(Table2[[#This Row],[ Rural-Urban Continuum Code   2013]]=1,Table2[[#This Row],[ Rural-Urban Continuum Code   2013]]=2,Table2[[#This Row],[ Rural-Urban Continuum Code   2013]]=3),1,0)</f>
        <v>1</v>
      </c>
      <c r="G2285">
        <f>IF(OR(Table2[[#This Row],[ Rural-Urban Continuum Code   2013]]=4,Table2[[#This Row],[ Rural-Urban Continuum Code   2013]]=5,Table2[[#This Row],[ Rural-Urban Continuum Code   2013]]=6),1,0)</f>
        <v>0</v>
      </c>
      <c r="H2285">
        <f>IF(OR(Table2[[#This Row],[ Rural-Urban Continuum Code   2013]]=7,Table2[[#This Row],[ Rural-Urban Continuum Code   2013]]=8,Table2[[#This Row],[ Rural-Urban Continuum Code   2013]]=9),1,0)</f>
        <v>0</v>
      </c>
      <c r="I2285">
        <v>0.19</v>
      </c>
      <c r="J2285">
        <v>0.08</v>
      </c>
      <c r="K2285" s="17">
        <f>Table1[[#This Row],[Median Income 2018]]</f>
        <v>53820</v>
      </c>
      <c r="L2285">
        <f>(Table1[[#This Row],[Hospital Beds 2018]]/Table1[[#This Row],[Population Estimate 2018]])*1000</f>
        <v>3.7390906531531529</v>
      </c>
      <c r="M2285" s="1">
        <v>0.8</v>
      </c>
      <c r="N2285">
        <f>Table1[[#This Row],[Population Estimate 2018]]</f>
        <v>113664</v>
      </c>
      <c r="O2285" t="str" cm="1">
        <f t="array" ref="O2285">_xlfn.IFS(Table2[[#This Row],[ Rural-Urban Continuum Code   2014]]=1,"Urban",Table2[[#This Row],[ Rural-Urban Continuum Code   2015]]=1, "Suburban",Table2[[#This Row],[ Rural-Urban Continuum Code   2016]]=1,"Rural")</f>
        <v>Urban</v>
      </c>
    </row>
    <row r="2286" spans="1:15" x14ac:dyDescent="0.3">
      <c r="A2286">
        <v>2290</v>
      </c>
      <c r="B2286" t="s">
        <v>1422</v>
      </c>
      <c r="C2286" t="s">
        <v>1443</v>
      </c>
      <c r="D2286" t="s">
        <v>21</v>
      </c>
      <c r="E2286">
        <v>7</v>
      </c>
      <c r="F2286">
        <f>IF(OR(Table2[[#This Row],[ Rural-Urban Continuum Code   2013]]=1,Table2[[#This Row],[ Rural-Urban Continuum Code   2013]]=2,Table2[[#This Row],[ Rural-Urban Continuum Code   2013]]=3),1,0)</f>
        <v>0</v>
      </c>
      <c r="G2286">
        <f>IF(OR(Table2[[#This Row],[ Rural-Urban Continuum Code   2013]]=4,Table2[[#This Row],[ Rural-Urban Continuum Code   2013]]=5,Table2[[#This Row],[ Rural-Urban Continuum Code   2013]]=6),1,0)</f>
        <v>0</v>
      </c>
      <c r="H2286">
        <f>IF(OR(Table2[[#This Row],[ Rural-Urban Continuum Code   2013]]=7,Table2[[#This Row],[ Rural-Urban Continuum Code   2013]]=8,Table2[[#This Row],[ Rural-Urban Continuum Code   2013]]=9),1,0)</f>
        <v>1</v>
      </c>
      <c r="I2286">
        <v>0.19</v>
      </c>
      <c r="J2286">
        <v>0.09</v>
      </c>
      <c r="K2286" s="17">
        <f>Table1[[#This Row],[Median Income 2018]]</f>
        <v>46529</v>
      </c>
      <c r="L2286">
        <f>(Table1[[#This Row],[Hospital Beds 2018]]/Table1[[#This Row],[Population Estimate 2018]])*1000</f>
        <v>5.6873657488771725</v>
      </c>
      <c r="M2286" s="1">
        <v>0.79</v>
      </c>
      <c r="N2286">
        <f>Table1[[#This Row],[Population Estimate 2018]]</f>
        <v>40968</v>
      </c>
      <c r="O2286" t="str" cm="1">
        <f t="array" ref="O2286">_xlfn.IFS(Table2[[#This Row],[ Rural-Urban Continuum Code   2014]]=1,"Urban",Table2[[#This Row],[ Rural-Urban Continuum Code   2015]]=1, "Suburban",Table2[[#This Row],[ Rural-Urban Continuum Code   2016]]=1,"Rural")</f>
        <v>Rural</v>
      </c>
    </row>
    <row r="2287" spans="1:15" x14ac:dyDescent="0.3">
      <c r="A2287">
        <v>2291</v>
      </c>
      <c r="B2287" t="s">
        <v>1422</v>
      </c>
      <c r="C2287" t="s">
        <v>552</v>
      </c>
      <c r="D2287" t="s">
        <v>21</v>
      </c>
      <c r="E2287">
        <v>2</v>
      </c>
      <c r="F2287">
        <f>IF(OR(Table2[[#This Row],[ Rural-Urban Continuum Code   2013]]=1,Table2[[#This Row],[ Rural-Urban Continuum Code   2013]]=2,Table2[[#This Row],[ Rural-Urban Continuum Code   2013]]=3),1,0)</f>
        <v>1</v>
      </c>
      <c r="G2287">
        <f>IF(OR(Table2[[#This Row],[ Rural-Urban Continuum Code   2013]]=4,Table2[[#This Row],[ Rural-Urban Continuum Code   2013]]=5,Table2[[#This Row],[ Rural-Urban Continuum Code   2013]]=6),1,0)</f>
        <v>0</v>
      </c>
      <c r="H2287">
        <f>IF(OR(Table2[[#This Row],[ Rural-Urban Continuum Code   2013]]=7,Table2[[#This Row],[ Rural-Urban Continuum Code   2013]]=8,Table2[[#This Row],[ Rural-Urban Continuum Code   2013]]=9),1,0)</f>
        <v>0</v>
      </c>
      <c r="I2287">
        <v>0.22</v>
      </c>
      <c r="J2287">
        <v>0.08</v>
      </c>
      <c r="K2287" s="17">
        <f>Table1[[#This Row],[Median Income 2018]]</f>
        <v>48788</v>
      </c>
      <c r="L2287">
        <f>(Table1[[#This Row],[Hospital Beds 2018]]/Table1[[#This Row],[Population Estimate 2018]])*1000</f>
        <v>3.0718357832729506</v>
      </c>
      <c r="M2287" s="1">
        <v>0.78</v>
      </c>
      <c r="N2287">
        <f>Table1[[#This Row],[Population Estimate 2018]]</f>
        <v>110683</v>
      </c>
      <c r="O2287" t="str" cm="1">
        <f t="array" ref="O2287">_xlfn.IFS(Table2[[#This Row],[ Rural-Urban Continuum Code   2014]]=1,"Urban",Table2[[#This Row],[ Rural-Urban Continuum Code   2015]]=1, "Suburban",Table2[[#This Row],[ Rural-Urban Continuum Code   2016]]=1,"Rural")</f>
        <v>Urban</v>
      </c>
    </row>
    <row r="2288" spans="1:15" x14ac:dyDescent="0.3">
      <c r="A2288">
        <v>2292</v>
      </c>
      <c r="B2288" t="s">
        <v>1422</v>
      </c>
      <c r="C2288" t="s">
        <v>1444</v>
      </c>
      <c r="D2288" t="s">
        <v>58</v>
      </c>
      <c r="E2288">
        <v>4</v>
      </c>
      <c r="F2288">
        <f>IF(OR(Table2[[#This Row],[ Rural-Urban Continuum Code   2013]]=1,Table2[[#This Row],[ Rural-Urban Continuum Code   2013]]=2,Table2[[#This Row],[ Rural-Urban Continuum Code   2013]]=3),1,0)</f>
        <v>0</v>
      </c>
      <c r="G2288">
        <f>IF(OR(Table2[[#This Row],[ Rural-Urban Continuum Code   2013]]=4,Table2[[#This Row],[ Rural-Urban Continuum Code   2013]]=5,Table2[[#This Row],[ Rural-Urban Continuum Code   2013]]=6),1,0)</f>
        <v>1</v>
      </c>
      <c r="H2288">
        <f>IF(OR(Table2[[#This Row],[ Rural-Urban Continuum Code   2013]]=7,Table2[[#This Row],[ Rural-Urban Continuum Code   2013]]=8,Table2[[#This Row],[ Rural-Urban Continuum Code   2013]]=9),1,0)</f>
        <v>0</v>
      </c>
      <c r="I2288">
        <v>0.22</v>
      </c>
      <c r="J2288">
        <v>0.08</v>
      </c>
      <c r="K2288" s="17">
        <f>Table1[[#This Row],[Median Income 2018]]</f>
        <v>47648</v>
      </c>
      <c r="L2288">
        <f>(Table1[[#This Row],[Hospital Beds 2018]]/Table1[[#This Row],[Population Estimate 2018]])*1000</f>
        <v>2.6610704859157979</v>
      </c>
      <c r="M2288" s="1">
        <v>0.81</v>
      </c>
      <c r="N2288">
        <f>Table1[[#This Row],[Population Estimate 2018]]</f>
        <v>46222</v>
      </c>
      <c r="O2288" t="str" cm="1">
        <f t="array" ref="O228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89" spans="1:15" x14ac:dyDescent="0.3">
      <c r="A2289">
        <v>2293</v>
      </c>
      <c r="B2289" t="s">
        <v>1422</v>
      </c>
      <c r="C2289" t="s">
        <v>71</v>
      </c>
      <c r="D2289" t="s">
        <v>21</v>
      </c>
      <c r="E2289">
        <v>3</v>
      </c>
      <c r="F2289">
        <f>IF(OR(Table2[[#This Row],[ Rural-Urban Continuum Code   2013]]=1,Table2[[#This Row],[ Rural-Urban Continuum Code   2013]]=2,Table2[[#This Row],[ Rural-Urban Continuum Code   2013]]=3),1,0)</f>
        <v>1</v>
      </c>
      <c r="G2289">
        <f>IF(OR(Table2[[#This Row],[ Rural-Urban Continuum Code   2013]]=4,Table2[[#This Row],[ Rural-Urban Continuum Code   2013]]=5,Table2[[#This Row],[ Rural-Urban Continuum Code   2013]]=6),1,0)</f>
        <v>0</v>
      </c>
      <c r="H2289">
        <f>IF(OR(Table2[[#This Row],[ Rural-Urban Continuum Code   2013]]=7,Table2[[#This Row],[ Rural-Urban Continuum Code   2013]]=8,Table2[[#This Row],[ Rural-Urban Continuum Code   2013]]=9),1,0)</f>
        <v>0</v>
      </c>
      <c r="I2289">
        <v>0.17</v>
      </c>
      <c r="J2289">
        <v>0.06</v>
      </c>
      <c r="K2289" s="17">
        <f>Table1[[#This Row],[Median Income 2018]]</f>
        <v>63318</v>
      </c>
      <c r="L2289">
        <f>(Table1[[#This Row],[Hospital Beds 2018]]/Table1[[#This Row],[Population Estimate 2018]])*1000</f>
        <v>1.9409227937489308</v>
      </c>
      <c r="M2289" s="1">
        <v>0.84</v>
      </c>
      <c r="N2289">
        <f>Table1[[#This Row],[Population Estimate 2018]]</f>
        <v>169507</v>
      </c>
      <c r="O2289" t="str" cm="1">
        <f t="array" ref="O2289">_xlfn.IFS(Table2[[#This Row],[ Rural-Urban Continuum Code   2014]]=1,"Urban",Table2[[#This Row],[ Rural-Urban Continuum Code   2015]]=1, "Suburban",Table2[[#This Row],[ Rural-Urban Continuum Code   2016]]=1,"Rural")</f>
        <v>Urban</v>
      </c>
    </row>
    <row r="2290" spans="1:15" x14ac:dyDescent="0.3">
      <c r="A2290">
        <v>2294</v>
      </c>
      <c r="B2290" t="s">
        <v>1422</v>
      </c>
      <c r="C2290" t="s">
        <v>72</v>
      </c>
      <c r="D2290" t="s">
        <v>58</v>
      </c>
      <c r="E2290">
        <v>1</v>
      </c>
      <c r="F2290">
        <f>IF(OR(Table2[[#This Row],[ Rural-Urban Continuum Code   2013]]=1,Table2[[#This Row],[ Rural-Urban Continuum Code   2013]]=2,Table2[[#This Row],[ Rural-Urban Continuum Code   2013]]=3),1,0)</f>
        <v>1</v>
      </c>
      <c r="G2290">
        <f>IF(OR(Table2[[#This Row],[ Rural-Urban Continuum Code   2013]]=4,Table2[[#This Row],[ Rural-Urban Continuum Code   2013]]=5,Table2[[#This Row],[ Rural-Urban Continuum Code   2013]]=6),1,0)</f>
        <v>0</v>
      </c>
      <c r="H2290">
        <f>IF(OR(Table2[[#This Row],[ Rural-Urban Continuum Code   2013]]=7,Table2[[#This Row],[ Rural-Urban Continuum Code   2013]]=8,Table2[[#This Row],[ Rural-Urban Continuum Code   2013]]=9),1,0)</f>
        <v>0</v>
      </c>
      <c r="I2290">
        <v>0.18</v>
      </c>
      <c r="J2290">
        <v>0.05</v>
      </c>
      <c r="K2290" s="17">
        <f>Table1[[#This Row],[Median Income 2018]]</f>
        <v>90155</v>
      </c>
      <c r="L2290">
        <f>(Table1[[#This Row],[Hospital Beds 2018]]/Table1[[#This Row],[Population Estimate 2018]])*1000</f>
        <v>3.4033144903958945</v>
      </c>
      <c r="M2290" s="1">
        <v>0.83</v>
      </c>
      <c r="N2290">
        <f>Table1[[#This Row],[Population Estimate 2018]]</f>
        <v>828604</v>
      </c>
      <c r="O2290" t="str" cm="1">
        <f t="array" ref="O2290">_xlfn.IFS(Table2[[#This Row],[ Rural-Urban Continuum Code   2014]]=1,"Urban",Table2[[#This Row],[ Rural-Urban Continuum Code   2015]]=1, "Suburban",Table2[[#This Row],[ Rural-Urban Continuum Code   2016]]=1,"Rural")</f>
        <v>Urban</v>
      </c>
    </row>
    <row r="2291" spans="1:15" x14ac:dyDescent="0.3">
      <c r="A2291">
        <v>2295</v>
      </c>
      <c r="B2291" t="s">
        <v>1422</v>
      </c>
      <c r="C2291" t="s">
        <v>1445</v>
      </c>
      <c r="D2291" t="s">
        <v>58</v>
      </c>
      <c r="E2291">
        <v>3</v>
      </c>
      <c r="F2291">
        <f>IF(OR(Table2[[#This Row],[ Rural-Urban Continuum Code   2013]]=1,Table2[[#This Row],[ Rural-Urban Continuum Code   2013]]=2,Table2[[#This Row],[ Rural-Urban Continuum Code   2013]]=3),1,0)</f>
        <v>1</v>
      </c>
      <c r="G2291">
        <f>IF(OR(Table2[[#This Row],[ Rural-Urban Continuum Code   2013]]=4,Table2[[#This Row],[ Rural-Urban Continuum Code   2013]]=5,Table2[[#This Row],[ Rural-Urban Continuum Code   2013]]=6),1,0)</f>
        <v>0</v>
      </c>
      <c r="H2291">
        <f>IF(OR(Table2[[#This Row],[ Rural-Urban Continuum Code   2013]]=7,Table2[[#This Row],[ Rural-Urban Continuum Code   2013]]=8,Table2[[#This Row],[ Rural-Urban Continuum Code   2013]]=9),1,0)</f>
        <v>0</v>
      </c>
      <c r="I2291">
        <v>0.21</v>
      </c>
      <c r="J2291">
        <v>0.08</v>
      </c>
      <c r="K2291" s="17">
        <f>Table1[[#This Row],[Median Income 2018]]</f>
        <v>61314</v>
      </c>
      <c r="L2291">
        <f>(Table1[[#This Row],[Hospital Beds 2018]]/Table1[[#This Row],[Population Estimate 2018]])*1000</f>
        <v>42.379385964912281</v>
      </c>
      <c r="M2291" s="1">
        <v>0.8</v>
      </c>
      <c r="N2291">
        <f>Table1[[#This Row],[Population Estimate 2018]]</f>
        <v>18240</v>
      </c>
      <c r="O2291" t="str" cm="1">
        <f t="array" ref="O2291">_xlfn.IFS(Table2[[#This Row],[ Rural-Urban Continuum Code   2014]]=1,"Urban",Table2[[#This Row],[ Rural-Urban Continuum Code   2015]]=1, "Suburban",Table2[[#This Row],[ Rural-Urban Continuum Code   2016]]=1,"Rural")</f>
        <v>Urban</v>
      </c>
    </row>
    <row r="2292" spans="1:15" x14ac:dyDescent="0.3">
      <c r="A2292">
        <v>2296</v>
      </c>
      <c r="B2292" t="s">
        <v>1422</v>
      </c>
      <c r="C2292" t="s">
        <v>1276</v>
      </c>
      <c r="D2292" t="s">
        <v>21</v>
      </c>
      <c r="E2292">
        <v>2</v>
      </c>
      <c r="F2292">
        <f>IF(OR(Table2[[#This Row],[ Rural-Urban Continuum Code   2013]]=1,Table2[[#This Row],[ Rural-Urban Continuum Code   2013]]=2,Table2[[#This Row],[ Rural-Urban Continuum Code   2013]]=3),1,0)</f>
        <v>1</v>
      </c>
      <c r="G2292">
        <f>IF(OR(Table2[[#This Row],[ Rural-Urban Continuum Code   2013]]=4,Table2[[#This Row],[ Rural-Urban Continuum Code   2013]]=5,Table2[[#This Row],[ Rural-Urban Continuum Code   2013]]=6),1,0)</f>
        <v>0</v>
      </c>
      <c r="H2292">
        <f>IF(OR(Table2[[#This Row],[ Rural-Urban Continuum Code   2013]]=7,Table2[[#This Row],[ Rural-Urban Continuum Code   2013]]=8,Table2[[#This Row],[ Rural-Urban Continuum Code   2013]]=9),1,0)</f>
        <v>0</v>
      </c>
      <c r="I2292">
        <v>0.19</v>
      </c>
      <c r="J2292">
        <v>0.06</v>
      </c>
      <c r="K2292" s="17">
        <f>Table1[[#This Row],[Median Income 2018]]</f>
        <v>68217</v>
      </c>
      <c r="L2292">
        <f>(Table1[[#This Row],[Hospital Beds 2018]]/Table1[[#This Row],[Population Estimate 2018]])*1000</f>
        <v>3.044549501815903</v>
      </c>
      <c r="M2292" s="1">
        <v>0.81</v>
      </c>
      <c r="N2292">
        <f>Table1[[#This Row],[Population Estimate 2018]]</f>
        <v>304807</v>
      </c>
      <c r="O2292" t="str" cm="1">
        <f t="array" ref="O2292">_xlfn.IFS(Table2[[#This Row],[ Rural-Urban Continuum Code   2014]]=1,"Urban",Table2[[#This Row],[ Rural-Urban Continuum Code   2015]]=1, "Suburban",Table2[[#This Row],[ Rural-Urban Continuum Code   2016]]=1,"Rural")</f>
        <v>Urban</v>
      </c>
    </row>
    <row r="2293" spans="1:15" x14ac:dyDescent="0.3">
      <c r="A2293">
        <v>2297</v>
      </c>
      <c r="B2293" t="s">
        <v>1422</v>
      </c>
      <c r="C2293" t="s">
        <v>1446</v>
      </c>
      <c r="D2293" t="s">
        <v>21</v>
      </c>
      <c r="E2293">
        <v>4</v>
      </c>
      <c r="F2293">
        <f>IF(OR(Table2[[#This Row],[ Rural-Urban Continuum Code   2013]]=1,Table2[[#This Row],[ Rural-Urban Continuum Code   2013]]=2,Table2[[#This Row],[ Rural-Urban Continuum Code   2013]]=3),1,0)</f>
        <v>0</v>
      </c>
      <c r="G2293">
        <f>IF(OR(Table2[[#This Row],[ Rural-Urban Continuum Code   2013]]=4,Table2[[#This Row],[ Rural-Urban Continuum Code   2013]]=5,Table2[[#This Row],[ Rural-Urban Continuum Code   2013]]=6),1,0)</f>
        <v>1</v>
      </c>
      <c r="H2293">
        <f>IF(OR(Table2[[#This Row],[ Rural-Urban Continuum Code   2013]]=7,Table2[[#This Row],[ Rural-Urban Continuum Code   2013]]=8,Table2[[#This Row],[ Rural-Urban Continuum Code   2013]]=9),1,0)</f>
        <v>0</v>
      </c>
      <c r="I2293">
        <v>0.21</v>
      </c>
      <c r="J2293">
        <v>0.08</v>
      </c>
      <c r="K2293" s="17">
        <f>Table1[[#This Row],[Median Income 2018]]</f>
        <v>47243</v>
      </c>
      <c r="L2293">
        <f>(Table1[[#This Row],[Hospital Beds 2018]]/Table1[[#This Row],[Population Estimate 2018]])*1000</f>
        <v>0.17566395485436359</v>
      </c>
      <c r="M2293" s="1">
        <v>0.8</v>
      </c>
      <c r="N2293">
        <f>Table1[[#This Row],[Population Estimate 2018]]</f>
        <v>91083</v>
      </c>
      <c r="O2293" t="str" cm="1">
        <f t="array" ref="O229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94" spans="1:15" x14ac:dyDescent="0.3">
      <c r="A2294">
        <v>2298</v>
      </c>
      <c r="B2294" t="s">
        <v>1422</v>
      </c>
      <c r="C2294" t="s">
        <v>74</v>
      </c>
      <c r="D2294" t="s">
        <v>21</v>
      </c>
      <c r="E2294">
        <v>2</v>
      </c>
      <c r="F2294">
        <f>IF(OR(Table2[[#This Row],[ Rural-Urban Continuum Code   2013]]=1,Table2[[#This Row],[ Rural-Urban Continuum Code   2013]]=2,Table2[[#This Row],[ Rural-Urban Continuum Code   2013]]=3),1,0)</f>
        <v>1</v>
      </c>
      <c r="G2294">
        <f>IF(OR(Table2[[#This Row],[ Rural-Urban Continuum Code   2013]]=4,Table2[[#This Row],[ Rural-Urban Continuum Code   2013]]=5,Table2[[#This Row],[ Rural-Urban Continuum Code   2013]]=6),1,0)</f>
        <v>0</v>
      </c>
      <c r="H2294">
        <f>IF(OR(Table2[[#This Row],[ Rural-Urban Continuum Code   2013]]=7,Table2[[#This Row],[ Rural-Urban Continuum Code   2013]]=8,Table2[[#This Row],[ Rural-Urban Continuum Code   2013]]=9),1,0)</f>
        <v>0</v>
      </c>
      <c r="I2294">
        <v>0.18</v>
      </c>
      <c r="J2294">
        <v>7.0000000000000007E-2</v>
      </c>
      <c r="K2294" s="17">
        <f>Table1[[#This Row],[Median Income 2018]]</f>
        <v>62366</v>
      </c>
      <c r="L2294">
        <f>(Table1[[#This Row],[Hospital Beds 2018]]/Table1[[#This Row],[Population Estimate 2018]])*1000</f>
        <v>0</v>
      </c>
      <c r="M2294" s="1">
        <v>0.84</v>
      </c>
      <c r="N2294">
        <f>Table1[[#This Row],[Population Estimate 2018]]</f>
        <v>46139</v>
      </c>
      <c r="O2294" t="str" cm="1">
        <f t="array" ref="O2294">_xlfn.IFS(Table2[[#This Row],[ Rural-Urban Continuum Code   2014]]=1,"Urban",Table2[[#This Row],[ Rural-Urban Continuum Code   2015]]=1, "Suburban",Table2[[#This Row],[ Rural-Urban Continuum Code   2016]]=1,"Rural")</f>
        <v>Urban</v>
      </c>
    </row>
    <row r="2295" spans="1:15" x14ac:dyDescent="0.3">
      <c r="A2295">
        <v>2299</v>
      </c>
      <c r="B2295" t="s">
        <v>1422</v>
      </c>
      <c r="C2295" t="s">
        <v>1447</v>
      </c>
      <c r="D2295" t="s">
        <v>58</v>
      </c>
      <c r="E2295">
        <v>1</v>
      </c>
      <c r="F2295">
        <f>IF(OR(Table2[[#This Row],[ Rural-Urban Continuum Code   2013]]=1,Table2[[#This Row],[ Rural-Urban Continuum Code   2013]]=2,Table2[[#This Row],[ Rural-Urban Continuum Code   2013]]=3),1,0)</f>
        <v>1</v>
      </c>
      <c r="G2295">
        <f>IF(OR(Table2[[#This Row],[ Rural-Urban Continuum Code   2013]]=4,Table2[[#This Row],[ Rural-Urban Continuum Code   2013]]=5,Table2[[#This Row],[ Rural-Urban Continuum Code   2013]]=6),1,0)</f>
        <v>0</v>
      </c>
      <c r="H2295">
        <f>IF(OR(Table2[[#This Row],[ Rural-Urban Continuum Code   2013]]=7,Table2[[#This Row],[ Rural-Urban Continuum Code   2013]]=8,Table2[[#This Row],[ Rural-Urban Continuum Code   2013]]=9),1,0)</f>
        <v>0</v>
      </c>
      <c r="I2295">
        <v>0.14000000000000001</v>
      </c>
      <c r="J2295">
        <v>0.04</v>
      </c>
      <c r="K2295" s="17">
        <f>Table1[[#This Row],[Median Income 2018]]</f>
        <v>46149</v>
      </c>
      <c r="L2295">
        <f>(Table1[[#This Row],[Hospital Beds 2018]]/Table1[[#This Row],[Population Estimate 2018]])*1000</f>
        <v>4.7975618285780657</v>
      </c>
      <c r="M2295" s="1">
        <v>0.86</v>
      </c>
      <c r="N2295">
        <f>Table1[[#This Row],[Population Estimate 2018]]</f>
        <v>1584138</v>
      </c>
      <c r="O2295" t="str" cm="1">
        <f t="array" ref="O2295">_xlfn.IFS(Table2[[#This Row],[ Rural-Urban Continuum Code   2014]]=1,"Urban",Table2[[#This Row],[ Rural-Urban Continuum Code   2015]]=1, "Suburban",Table2[[#This Row],[ Rural-Urban Continuum Code   2016]]=1,"Rural")</f>
        <v>Urban</v>
      </c>
    </row>
    <row r="2296" spans="1:15" x14ac:dyDescent="0.3">
      <c r="A2296">
        <v>2300</v>
      </c>
      <c r="B2296" t="s">
        <v>1422</v>
      </c>
      <c r="C2296" t="s">
        <v>76</v>
      </c>
      <c r="D2296" t="s">
        <v>21</v>
      </c>
      <c r="E2296">
        <v>1</v>
      </c>
      <c r="F2296">
        <f>IF(OR(Table2[[#This Row],[ Rural-Urban Continuum Code   2013]]=1,Table2[[#This Row],[ Rural-Urban Continuum Code   2013]]=2,Table2[[#This Row],[ Rural-Urban Continuum Code   2013]]=3),1,0)</f>
        <v>1</v>
      </c>
      <c r="G2296">
        <f>IF(OR(Table2[[#This Row],[ Rural-Urban Continuum Code   2013]]=4,Table2[[#This Row],[ Rural-Urban Continuum Code   2013]]=5,Table2[[#This Row],[ Rural-Urban Continuum Code   2013]]=6),1,0)</f>
        <v>0</v>
      </c>
      <c r="H2296">
        <f>IF(OR(Table2[[#This Row],[ Rural-Urban Continuum Code   2013]]=7,Table2[[#This Row],[ Rural-Urban Continuum Code   2013]]=8,Table2[[#This Row],[ Rural-Urban Continuum Code   2013]]=9),1,0)</f>
        <v>0</v>
      </c>
      <c r="I2296">
        <v>0.23</v>
      </c>
      <c r="J2296">
        <v>0.08</v>
      </c>
      <c r="K2296" s="17">
        <f>Table1[[#This Row],[Median Income 2018]]</f>
        <v>62657</v>
      </c>
      <c r="L2296">
        <f>(Table1[[#This Row],[Hospital Beds 2018]]/Table1[[#This Row],[Population Estimate 2018]])*1000</f>
        <v>0</v>
      </c>
      <c r="M2296" s="1">
        <v>0.8</v>
      </c>
      <c r="N2296">
        <f>Table1[[#This Row],[Population Estimate 2018]]</f>
        <v>55933</v>
      </c>
      <c r="O2296" t="str" cm="1">
        <f t="array" ref="O2296">_xlfn.IFS(Table2[[#This Row],[ Rural-Urban Continuum Code   2014]]=1,"Urban",Table2[[#This Row],[ Rural-Urban Continuum Code   2015]]=1, "Suburban",Table2[[#This Row],[ Rural-Urban Continuum Code   2016]]=1,"Rural")</f>
        <v>Urban</v>
      </c>
    </row>
    <row r="2297" spans="1:15" x14ac:dyDescent="0.3">
      <c r="A2297">
        <v>2301</v>
      </c>
      <c r="B2297" t="s">
        <v>1422</v>
      </c>
      <c r="C2297" t="s">
        <v>1448</v>
      </c>
      <c r="D2297" t="s">
        <v>21</v>
      </c>
      <c r="E2297">
        <v>9</v>
      </c>
      <c r="F2297">
        <f>IF(OR(Table2[[#This Row],[ Rural-Urban Continuum Code   2013]]=1,Table2[[#This Row],[ Rural-Urban Continuum Code   2013]]=2,Table2[[#This Row],[ Rural-Urban Continuum Code   2013]]=3),1,0)</f>
        <v>0</v>
      </c>
      <c r="G2297">
        <f>IF(OR(Table2[[#This Row],[ Rural-Urban Continuum Code   2013]]=4,Table2[[#This Row],[ Rural-Urban Continuum Code   2013]]=5,Table2[[#This Row],[ Rural-Urban Continuum Code   2013]]=6),1,0)</f>
        <v>0</v>
      </c>
      <c r="H2297">
        <f>IF(OR(Table2[[#This Row],[ Rural-Urban Continuum Code   2013]]=7,Table2[[#This Row],[ Rural-Urban Continuum Code   2013]]=8,Table2[[#This Row],[ Rural-Urban Continuum Code   2013]]=9),1,0)</f>
        <v>1</v>
      </c>
      <c r="I2297">
        <v>0.24</v>
      </c>
      <c r="J2297">
        <v>0.09</v>
      </c>
      <c r="K2297" s="17">
        <f>Table1[[#This Row],[Median Income 2018]]</f>
        <v>44883</v>
      </c>
      <c r="L2297">
        <f>(Table1[[#This Row],[Hospital Beds 2018]]/Table1[[#This Row],[Population Estimate 2018]])*1000</f>
        <v>4.1511250150403081</v>
      </c>
      <c r="M2297" s="1">
        <v>0.79</v>
      </c>
      <c r="N2297">
        <f>Table1[[#This Row],[Population Estimate 2018]]</f>
        <v>16622</v>
      </c>
      <c r="O2297" t="str" cm="1">
        <f t="array" ref="O2297">_xlfn.IFS(Table2[[#This Row],[ Rural-Urban Continuum Code   2014]]=1,"Urban",Table2[[#This Row],[ Rural-Urban Continuum Code   2015]]=1, "Suburban",Table2[[#This Row],[ Rural-Urban Continuum Code   2016]]=1,"Rural")</f>
        <v>Rural</v>
      </c>
    </row>
    <row r="2298" spans="1:15" x14ac:dyDescent="0.3">
      <c r="A2298">
        <v>2302</v>
      </c>
      <c r="B2298" t="s">
        <v>1422</v>
      </c>
      <c r="C2298" t="s">
        <v>1449</v>
      </c>
      <c r="D2298" t="s">
        <v>21</v>
      </c>
      <c r="E2298">
        <v>4</v>
      </c>
      <c r="F2298">
        <f>IF(OR(Table2[[#This Row],[ Rural-Urban Continuum Code   2013]]=1,Table2[[#This Row],[ Rural-Urban Continuum Code   2013]]=2,Table2[[#This Row],[ Rural-Urban Continuum Code   2013]]=3),1,0)</f>
        <v>0</v>
      </c>
      <c r="G2298">
        <f>IF(OR(Table2[[#This Row],[ Rural-Urban Continuum Code   2013]]=4,Table2[[#This Row],[ Rural-Urban Continuum Code   2013]]=5,Table2[[#This Row],[ Rural-Urban Continuum Code   2013]]=6),1,0)</f>
        <v>1</v>
      </c>
      <c r="H2298">
        <f>IF(OR(Table2[[#This Row],[ Rural-Urban Continuum Code   2013]]=7,Table2[[#This Row],[ Rural-Urban Continuum Code   2013]]=8,Table2[[#This Row],[ Rural-Urban Continuum Code   2013]]=9),1,0)</f>
        <v>0</v>
      </c>
      <c r="I2298">
        <v>0.2</v>
      </c>
      <c r="J2298">
        <v>0.08</v>
      </c>
      <c r="K2298" s="17">
        <f>Table1[[#This Row],[Median Income 2018]]</f>
        <v>48809</v>
      </c>
      <c r="L2298">
        <f>(Table1[[#This Row],[Hospital Beds 2018]]/Table1[[#This Row],[Population Estimate 2018]])*1000</f>
        <v>2.0131346477366314</v>
      </c>
      <c r="M2298" s="1">
        <v>0.8</v>
      </c>
      <c r="N2298">
        <f>Table1[[#This Row],[Population Estimate 2018]]</f>
        <v>142067</v>
      </c>
      <c r="O2298" t="str" cm="1">
        <f t="array" ref="O229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299" spans="1:15" x14ac:dyDescent="0.3">
      <c r="A2299">
        <v>2303</v>
      </c>
      <c r="B2299" t="s">
        <v>1422</v>
      </c>
      <c r="C2299" t="s">
        <v>1450</v>
      </c>
      <c r="D2299" t="s">
        <v>21</v>
      </c>
      <c r="E2299">
        <v>7</v>
      </c>
      <c r="F2299">
        <f>IF(OR(Table2[[#This Row],[ Rural-Urban Continuum Code   2013]]=1,Table2[[#This Row],[ Rural-Urban Continuum Code   2013]]=2,Table2[[#This Row],[ Rural-Urban Continuum Code   2013]]=3),1,0)</f>
        <v>0</v>
      </c>
      <c r="G2299">
        <f>IF(OR(Table2[[#This Row],[ Rural-Urban Continuum Code   2013]]=4,Table2[[#This Row],[ Rural-Urban Continuum Code   2013]]=5,Table2[[#This Row],[ Rural-Urban Continuum Code   2013]]=6),1,0)</f>
        <v>0</v>
      </c>
      <c r="H2299">
        <f>IF(OR(Table2[[#This Row],[ Rural-Urban Continuum Code   2013]]=7,Table2[[#This Row],[ Rural-Urban Continuum Code   2013]]=8,Table2[[#This Row],[ Rural-Urban Continuum Code   2013]]=9),1,0)</f>
        <v>1</v>
      </c>
      <c r="I2299">
        <v>0.19</v>
      </c>
      <c r="J2299">
        <v>0.06</v>
      </c>
      <c r="K2299" s="17">
        <f>Table1[[#This Row],[Median Income 2018]]</f>
        <v>56991</v>
      </c>
      <c r="L2299">
        <f>(Table1[[#This Row],[Hospital Beds 2018]]/Table1[[#This Row],[Population Estimate 2018]])*1000</f>
        <v>0</v>
      </c>
      <c r="M2299" s="1">
        <v>0.77</v>
      </c>
      <c r="N2299">
        <f>Table1[[#This Row],[Population Estimate 2018]]</f>
        <v>40540</v>
      </c>
      <c r="O2299" t="str" cm="1">
        <f t="array" ref="O2299">_xlfn.IFS(Table2[[#This Row],[ Rural-Urban Continuum Code   2014]]=1,"Urban",Table2[[#This Row],[ Rural-Urban Continuum Code   2015]]=1, "Suburban",Table2[[#This Row],[ Rural-Urban Continuum Code   2016]]=1,"Rural")</f>
        <v>Rural</v>
      </c>
    </row>
    <row r="2300" spans="1:15" x14ac:dyDescent="0.3">
      <c r="A2300">
        <v>2304</v>
      </c>
      <c r="B2300" t="s">
        <v>1422</v>
      </c>
      <c r="C2300" t="s">
        <v>838</v>
      </c>
      <c r="D2300" t="s">
        <v>21</v>
      </c>
      <c r="E2300">
        <v>4</v>
      </c>
      <c r="F2300">
        <f>IF(OR(Table2[[#This Row],[ Rural-Urban Continuum Code   2013]]=1,Table2[[#This Row],[ Rural-Urban Continuum Code   2013]]=2,Table2[[#This Row],[ Rural-Urban Continuum Code   2013]]=3),1,0)</f>
        <v>0</v>
      </c>
      <c r="G2300">
        <f>IF(OR(Table2[[#This Row],[ Rural-Urban Continuum Code   2013]]=4,Table2[[#This Row],[ Rural-Urban Continuum Code   2013]]=5,Table2[[#This Row],[ Rural-Urban Continuum Code   2013]]=6),1,0)</f>
        <v>1</v>
      </c>
      <c r="H2300">
        <f>IF(OR(Table2[[#This Row],[ Rural-Urban Continuum Code   2013]]=7,Table2[[#This Row],[ Rural-Urban Continuum Code   2013]]=8,Table2[[#This Row],[ Rural-Urban Continuum Code   2013]]=9),1,0)</f>
        <v>0</v>
      </c>
      <c r="I2300">
        <v>0.22</v>
      </c>
      <c r="J2300">
        <v>7.0000000000000007E-2</v>
      </c>
      <c r="K2300" s="17">
        <f>Table1[[#This Row],[Median Income 2018]]</f>
        <v>50504</v>
      </c>
      <c r="L2300">
        <f>(Table1[[#This Row],[Hospital Beds 2018]]/Table1[[#This Row],[Population Estimate 2018]])*1000</f>
        <v>2.3258329727390743</v>
      </c>
      <c r="M2300" s="1">
        <v>0.75</v>
      </c>
      <c r="N2300">
        <f>Table1[[#This Row],[Population Estimate 2018]]</f>
        <v>73952</v>
      </c>
      <c r="O2300" t="str" cm="1">
        <f t="array" ref="O230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01" spans="1:15" x14ac:dyDescent="0.3">
      <c r="A2301">
        <v>2305</v>
      </c>
      <c r="B2301" t="s">
        <v>1422</v>
      </c>
      <c r="C2301" t="s">
        <v>603</v>
      </c>
      <c r="D2301" t="s">
        <v>21</v>
      </c>
      <c r="E2301">
        <v>8</v>
      </c>
      <c r="F2301">
        <f>IF(OR(Table2[[#This Row],[ Rural-Urban Continuum Code   2013]]=1,Table2[[#This Row],[ Rural-Urban Continuum Code   2013]]=2,Table2[[#This Row],[ Rural-Urban Continuum Code   2013]]=3),1,0)</f>
        <v>0</v>
      </c>
      <c r="G2301">
        <f>IF(OR(Table2[[#This Row],[ Rural-Urban Continuum Code   2013]]=4,Table2[[#This Row],[ Rural-Urban Continuum Code   2013]]=5,Table2[[#This Row],[ Rural-Urban Continuum Code   2013]]=6),1,0)</f>
        <v>0</v>
      </c>
      <c r="H2301">
        <f>IF(OR(Table2[[#This Row],[ Rural-Urban Continuum Code   2013]]=7,Table2[[#This Row],[ Rural-Urban Continuum Code   2013]]=8,Table2[[#This Row],[ Rural-Urban Continuum Code   2013]]=9),1,0)</f>
        <v>1</v>
      </c>
      <c r="I2301">
        <v>0.28000000000000003</v>
      </c>
      <c r="J2301">
        <v>0.1</v>
      </c>
      <c r="K2301" s="17">
        <f>Table1[[#This Row],[Median Income 2018]]</f>
        <v>48998</v>
      </c>
      <c r="L2301">
        <f>(Table1[[#This Row],[Hospital Beds 2018]]/Table1[[#This Row],[Population Estimate 2018]])*1000</f>
        <v>0</v>
      </c>
      <c r="M2301" s="1">
        <v>0.74</v>
      </c>
      <c r="N2301">
        <f>Table1[[#This Row],[Population Estimate 2018]]</f>
        <v>6071</v>
      </c>
      <c r="O2301" t="str" cm="1">
        <f t="array" ref="O2301">_xlfn.IFS(Table2[[#This Row],[ Rural-Urban Continuum Code   2014]]=1,"Urban",Table2[[#This Row],[ Rural-Urban Continuum Code   2015]]=1, "Suburban",Table2[[#This Row],[ Rural-Urban Continuum Code   2016]]=1,"Rural")</f>
        <v>Rural</v>
      </c>
    </row>
    <row r="2302" spans="1:15" x14ac:dyDescent="0.3">
      <c r="A2302">
        <v>2306</v>
      </c>
      <c r="B2302" t="s">
        <v>1422</v>
      </c>
      <c r="C2302" t="s">
        <v>1451</v>
      </c>
      <c r="D2302" t="s">
        <v>21</v>
      </c>
      <c r="E2302">
        <v>6</v>
      </c>
      <c r="F2302">
        <f>IF(OR(Table2[[#This Row],[ Rural-Urban Continuum Code   2013]]=1,Table2[[#This Row],[ Rural-Urban Continuum Code   2013]]=2,Table2[[#This Row],[ Rural-Urban Continuum Code   2013]]=3),1,0)</f>
        <v>0</v>
      </c>
      <c r="G2302">
        <f>IF(OR(Table2[[#This Row],[ Rural-Urban Continuum Code   2013]]=4,Table2[[#This Row],[ Rural-Urban Continuum Code   2013]]=5,Table2[[#This Row],[ Rural-Urban Continuum Code   2013]]=6),1,0)</f>
        <v>1</v>
      </c>
      <c r="H2302">
        <f>IF(OR(Table2[[#This Row],[ Rural-Urban Continuum Code   2013]]=7,Table2[[#This Row],[ Rural-Urban Continuum Code   2013]]=8,Table2[[#This Row],[ Rural-Urban Continuum Code   2013]]=9),1,0)</f>
        <v>0</v>
      </c>
      <c r="I2302">
        <v>0.24</v>
      </c>
      <c r="J2302">
        <v>0.09</v>
      </c>
      <c r="K2302" s="17">
        <f>Table1[[#This Row],[Median Income 2018]]</f>
        <v>52573</v>
      </c>
      <c r="L2302">
        <f>(Table1[[#This Row],[Hospital Beds 2018]]/Table1[[#This Row],[Population Estimate 2018]])*1000</f>
        <v>2.6608194338367537</v>
      </c>
      <c r="M2302" s="1">
        <v>0.79</v>
      </c>
      <c r="N2302">
        <f>Table1[[#This Row],[Population Estimate 2018]]</f>
        <v>40589</v>
      </c>
      <c r="O2302" t="str" cm="1">
        <f t="array" ref="O230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03" spans="1:15" x14ac:dyDescent="0.3">
      <c r="A2303">
        <v>2307</v>
      </c>
      <c r="B2303" t="s">
        <v>1422</v>
      </c>
      <c r="C2303" t="s">
        <v>1227</v>
      </c>
      <c r="D2303" t="s">
        <v>21</v>
      </c>
      <c r="E2303">
        <v>6</v>
      </c>
      <c r="F2303">
        <f>IF(OR(Table2[[#This Row],[ Rural-Urban Continuum Code   2013]]=1,Table2[[#This Row],[ Rural-Urban Continuum Code   2013]]=2,Table2[[#This Row],[ Rural-Urban Continuum Code   2013]]=3),1,0)</f>
        <v>0</v>
      </c>
      <c r="G2303">
        <f>IF(OR(Table2[[#This Row],[ Rural-Urban Continuum Code   2013]]=4,Table2[[#This Row],[ Rural-Urban Continuum Code   2013]]=5,Table2[[#This Row],[ Rural-Urban Continuum Code   2013]]=6),1,0)</f>
        <v>1</v>
      </c>
      <c r="H2303">
        <f>IF(OR(Table2[[#This Row],[ Rural-Urban Continuum Code   2013]]=7,Table2[[#This Row],[ Rural-Urban Continuum Code   2013]]=8,Table2[[#This Row],[ Rural-Urban Continuum Code   2013]]=9),1,0)</f>
        <v>0</v>
      </c>
      <c r="I2303">
        <v>0.22</v>
      </c>
      <c r="J2303">
        <v>0.09</v>
      </c>
      <c r="K2303" s="17">
        <f>Table1[[#This Row],[Median Income 2018]]</f>
        <v>48799</v>
      </c>
      <c r="L2303">
        <f>(Table1[[#This Row],[Hospital Beds 2018]]/Table1[[#This Row],[Population Estimate 2018]])*1000</f>
        <v>0.61330127811986368</v>
      </c>
      <c r="M2303" s="1">
        <v>0.79</v>
      </c>
      <c r="N2303">
        <f>Table1[[#This Row],[Population Estimate 2018]]</f>
        <v>40763</v>
      </c>
      <c r="O2303" t="str" cm="1">
        <f t="array" ref="O230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04" spans="1:15" x14ac:dyDescent="0.3">
      <c r="A2304">
        <v>2308</v>
      </c>
      <c r="B2304" t="s">
        <v>1422</v>
      </c>
      <c r="C2304" t="s">
        <v>187</v>
      </c>
      <c r="D2304" t="s">
        <v>21</v>
      </c>
      <c r="E2304">
        <v>4</v>
      </c>
      <c r="F2304">
        <f>IF(OR(Table2[[#This Row],[ Rural-Urban Continuum Code   2013]]=1,Table2[[#This Row],[ Rural-Urban Continuum Code   2013]]=2,Table2[[#This Row],[ Rural-Urban Continuum Code   2013]]=3),1,0)</f>
        <v>0</v>
      </c>
      <c r="G2304">
        <f>IF(OR(Table2[[#This Row],[ Rural-Urban Continuum Code   2013]]=4,Table2[[#This Row],[ Rural-Urban Continuum Code   2013]]=5,Table2[[#This Row],[ Rural-Urban Continuum Code   2013]]=6),1,0)</f>
        <v>1</v>
      </c>
      <c r="H2304">
        <f>IF(OR(Table2[[#This Row],[ Rural-Urban Continuum Code   2013]]=7,Table2[[#This Row],[ Rural-Urban Continuum Code   2013]]=8,Table2[[#This Row],[ Rural-Urban Continuum Code   2013]]=9),1,0)</f>
        <v>0</v>
      </c>
      <c r="I2304">
        <v>0.18</v>
      </c>
      <c r="J2304">
        <v>0.06</v>
      </c>
      <c r="K2304" s="17">
        <f>Table1[[#This Row],[Median Income 2018]]</f>
        <v>55679</v>
      </c>
      <c r="L2304">
        <f>(Table1[[#This Row],[Hospital Beds 2018]]/Table1[[#This Row],[Population Estimate 2018]])*1000</f>
        <v>3.3270068103159542</v>
      </c>
      <c r="M2304" s="1">
        <v>0.66</v>
      </c>
      <c r="N2304">
        <f>Table1[[#This Row],[Population Estimate 2018]]</f>
        <v>44785</v>
      </c>
      <c r="O2304" t="str" cm="1">
        <f t="array" ref="O230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05" spans="1:15" x14ac:dyDescent="0.3">
      <c r="A2305">
        <v>2309</v>
      </c>
      <c r="B2305" t="s">
        <v>1422</v>
      </c>
      <c r="C2305" t="s">
        <v>1452</v>
      </c>
      <c r="D2305" t="s">
        <v>21</v>
      </c>
      <c r="E2305">
        <v>4</v>
      </c>
      <c r="F2305">
        <f>IF(OR(Table2[[#This Row],[ Rural-Urban Continuum Code   2013]]=1,Table2[[#This Row],[ Rural-Urban Continuum Code   2013]]=2,Table2[[#This Row],[ Rural-Urban Continuum Code   2013]]=3),1,0)</f>
        <v>0</v>
      </c>
      <c r="G2305">
        <f>IF(OR(Table2[[#This Row],[ Rural-Urban Continuum Code   2013]]=4,Table2[[#This Row],[ Rural-Urban Continuum Code   2013]]=5,Table2[[#This Row],[ Rural-Urban Continuum Code   2013]]=6),1,0)</f>
        <v>1</v>
      </c>
      <c r="H2305">
        <f>IF(OR(Table2[[#This Row],[ Rural-Urban Continuum Code   2013]]=7,Table2[[#This Row],[ Rural-Urban Continuum Code   2013]]=8,Table2[[#This Row],[ Rural-Urban Continuum Code   2013]]=9),1,0)</f>
        <v>0</v>
      </c>
      <c r="I2305">
        <v>0.22</v>
      </c>
      <c r="J2305">
        <v>0.09</v>
      </c>
      <c r="K2305" s="17">
        <f>Table1[[#This Row],[Median Income 2018]]</f>
        <v>45761</v>
      </c>
      <c r="L2305">
        <f>(Table1[[#This Row],[Hospital Beds 2018]]/Table1[[#This Row],[Population Estimate 2018]])*1000</f>
        <v>2.4967814926071861</v>
      </c>
      <c r="M2305" s="1">
        <v>0.82</v>
      </c>
      <c r="N2305">
        <f>Table1[[#This Row],[Population Estimate 2018]]</f>
        <v>51266</v>
      </c>
      <c r="O2305" t="str" cm="1">
        <f t="array" ref="O230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06" spans="1:15" x14ac:dyDescent="0.3">
      <c r="A2306">
        <v>2310</v>
      </c>
      <c r="B2306" t="s">
        <v>1422</v>
      </c>
      <c r="C2306" t="s">
        <v>471</v>
      </c>
      <c r="D2306" t="s">
        <v>21</v>
      </c>
      <c r="E2306">
        <v>6</v>
      </c>
      <c r="F2306">
        <f>IF(OR(Table2[[#This Row],[ Rural-Urban Continuum Code   2013]]=1,Table2[[#This Row],[ Rural-Urban Continuum Code   2013]]=2,Table2[[#This Row],[ Rural-Urban Continuum Code   2013]]=3),1,0)</f>
        <v>0</v>
      </c>
      <c r="G2306">
        <f>IF(OR(Table2[[#This Row],[ Rural-Urban Continuum Code   2013]]=4,Table2[[#This Row],[ Rural-Urban Continuum Code   2013]]=5,Table2[[#This Row],[ Rural-Urban Continuum Code   2013]]=6),1,0)</f>
        <v>1</v>
      </c>
      <c r="H2306">
        <f>IF(OR(Table2[[#This Row],[ Rural-Urban Continuum Code   2013]]=7,Table2[[#This Row],[ Rural-Urban Continuum Code   2013]]=8,Table2[[#This Row],[ Rural-Urban Continuum Code   2013]]=9),1,0)</f>
        <v>0</v>
      </c>
      <c r="I2306">
        <v>0.23</v>
      </c>
      <c r="J2306">
        <v>0.09</v>
      </c>
      <c r="K2306" s="17">
        <f>Table1[[#This Row],[Median Income 2018]]</f>
        <v>50554</v>
      </c>
      <c r="L2306">
        <f>(Table1[[#This Row],[Hospital Beds 2018]]/Table1[[#This Row],[Population Estimate 2018]])*1000</f>
        <v>6.0003038128512838</v>
      </c>
      <c r="M2306" s="1">
        <v>0.8</v>
      </c>
      <c r="N2306">
        <f>Table1[[#This Row],[Population Estimate 2018]]</f>
        <v>39498</v>
      </c>
      <c r="O2306" t="str" cm="1">
        <f t="array" ref="O230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07" spans="1:15" x14ac:dyDescent="0.3">
      <c r="A2307">
        <v>2311</v>
      </c>
      <c r="B2307" t="s">
        <v>1422</v>
      </c>
      <c r="C2307" t="s">
        <v>86</v>
      </c>
      <c r="D2307" t="s">
        <v>58</v>
      </c>
      <c r="E2307">
        <v>1</v>
      </c>
      <c r="F2307">
        <f>IF(OR(Table2[[#This Row],[ Rural-Urban Continuum Code   2013]]=1,Table2[[#This Row],[ Rural-Urban Continuum Code   2013]]=2,Table2[[#This Row],[ Rural-Urban Continuum Code   2013]]=3),1,0)</f>
        <v>1</v>
      </c>
      <c r="G2307">
        <f>IF(OR(Table2[[#This Row],[ Rural-Urban Continuum Code   2013]]=4,Table2[[#This Row],[ Rural-Urban Continuum Code   2013]]=5,Table2[[#This Row],[ Rural-Urban Continuum Code   2013]]=6),1,0)</f>
        <v>0</v>
      </c>
      <c r="H2307">
        <f>IF(OR(Table2[[#This Row],[ Rural-Urban Continuum Code   2013]]=7,Table2[[#This Row],[ Rural-Urban Continuum Code   2013]]=8,Table2[[#This Row],[ Rural-Urban Continuum Code   2013]]=9),1,0)</f>
        <v>0</v>
      </c>
      <c r="I2307">
        <v>0.21</v>
      </c>
      <c r="J2307">
        <v>0.08</v>
      </c>
      <c r="K2307" s="17">
        <f>Table1[[#This Row],[Median Income 2018]]</f>
        <v>63119</v>
      </c>
      <c r="L2307">
        <f>(Table1[[#This Row],[Hospital Beds 2018]]/Table1[[#This Row],[Population Estimate 2018]])*1000</f>
        <v>2.2281596944238133</v>
      </c>
      <c r="M2307" s="1">
        <v>0.81</v>
      </c>
      <c r="N2307">
        <f>Table1[[#This Row],[Population Estimate 2018]]</f>
        <v>207346</v>
      </c>
      <c r="O2307" t="str" cm="1">
        <f t="array" ref="O2307">_xlfn.IFS(Table2[[#This Row],[ Rural-Urban Continuum Code   2014]]=1,"Urban",Table2[[#This Row],[ Rural-Urban Continuum Code   2015]]=1, "Suburban",Table2[[#This Row],[ Rural-Urban Continuum Code   2016]]=1,"Rural")</f>
        <v>Urban</v>
      </c>
    </row>
    <row r="2308" spans="1:15" x14ac:dyDescent="0.3">
      <c r="A2308">
        <v>2312</v>
      </c>
      <c r="B2308" t="s">
        <v>1422</v>
      </c>
      <c r="C2308" t="s">
        <v>472</v>
      </c>
      <c r="D2308" t="s">
        <v>21</v>
      </c>
      <c r="E2308">
        <v>6</v>
      </c>
      <c r="F2308">
        <f>IF(OR(Table2[[#This Row],[ Rural-Urban Continuum Code   2013]]=1,Table2[[#This Row],[ Rural-Urban Continuum Code   2013]]=2,Table2[[#This Row],[ Rural-Urban Continuum Code   2013]]=3),1,0)</f>
        <v>0</v>
      </c>
      <c r="G2308">
        <f>IF(OR(Table2[[#This Row],[ Rural-Urban Continuum Code   2013]]=4,Table2[[#This Row],[ Rural-Urban Continuum Code   2013]]=5,Table2[[#This Row],[ Rural-Urban Continuum Code   2013]]=6),1,0)</f>
        <v>1</v>
      </c>
      <c r="H2308">
        <f>IF(OR(Table2[[#This Row],[ Rural-Urban Continuum Code   2013]]=7,Table2[[#This Row],[ Rural-Urban Continuum Code   2013]]=8,Table2[[#This Row],[ Rural-Urban Continuum Code   2013]]=9),1,0)</f>
        <v>0</v>
      </c>
      <c r="I2308">
        <v>0.24</v>
      </c>
      <c r="J2308">
        <v>0.09</v>
      </c>
      <c r="K2308" s="17">
        <f>Table1[[#This Row],[Median Income 2018]]</f>
        <v>53602</v>
      </c>
      <c r="L2308">
        <f>(Table1[[#This Row],[Hospital Beds 2018]]/Table1[[#This Row],[Population Estimate 2018]])*1000</f>
        <v>1.6967002106248537</v>
      </c>
      <c r="M2308" s="1">
        <v>0.73</v>
      </c>
      <c r="N2308">
        <f>Table1[[#This Row],[Population Estimate 2018]]</f>
        <v>51276</v>
      </c>
      <c r="O2308" t="str" cm="1">
        <f t="array" ref="O230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09" spans="1:15" x14ac:dyDescent="0.3">
      <c r="A2309">
        <v>2313</v>
      </c>
      <c r="B2309" t="s">
        <v>1422</v>
      </c>
      <c r="C2309" t="s">
        <v>1453</v>
      </c>
      <c r="D2309" t="s">
        <v>21</v>
      </c>
      <c r="E2309">
        <v>1</v>
      </c>
      <c r="F2309">
        <f>IF(OR(Table2[[#This Row],[ Rural-Urban Continuum Code   2013]]=1,Table2[[#This Row],[ Rural-Urban Continuum Code   2013]]=2,Table2[[#This Row],[ Rural-Urban Continuum Code   2013]]=3),1,0)</f>
        <v>1</v>
      </c>
      <c r="G2309">
        <f>IF(OR(Table2[[#This Row],[ Rural-Urban Continuum Code   2013]]=4,Table2[[#This Row],[ Rural-Urban Continuum Code   2013]]=5,Table2[[#This Row],[ Rural-Urban Continuum Code   2013]]=6),1,0)</f>
        <v>0</v>
      </c>
      <c r="H2309">
        <f>IF(OR(Table2[[#This Row],[ Rural-Urban Continuum Code   2013]]=7,Table2[[#This Row],[ Rural-Urban Continuum Code   2013]]=8,Table2[[#This Row],[ Rural-Urban Continuum Code   2013]]=9),1,0)</f>
        <v>0</v>
      </c>
      <c r="I2309">
        <v>0.23</v>
      </c>
      <c r="J2309">
        <v>7.0000000000000007E-2</v>
      </c>
      <c r="K2309" s="17">
        <f>Table1[[#This Row],[Median Income 2018]]</f>
        <v>58398</v>
      </c>
      <c r="L2309">
        <f>(Table1[[#This Row],[Hospital Beds 2018]]/Table1[[#This Row],[Population Estimate 2018]])*1000</f>
        <v>2.3387743111311394</v>
      </c>
      <c r="M2309" s="1">
        <v>0.8</v>
      </c>
      <c r="N2309">
        <f>Table1[[#This Row],[Population Estimate 2018]]</f>
        <v>350611</v>
      </c>
      <c r="O2309" t="str" cm="1">
        <f t="array" ref="O2309">_xlfn.IFS(Table2[[#This Row],[ Rural-Urban Continuum Code   2014]]=1,"Urban",Table2[[#This Row],[ Rural-Urban Continuum Code   2015]]=1, "Suburban",Table2[[#This Row],[ Rural-Urban Continuum Code   2016]]=1,"Rural")</f>
        <v>Urban</v>
      </c>
    </row>
    <row r="2310" spans="1:15" x14ac:dyDescent="0.3">
      <c r="A2310">
        <v>2314</v>
      </c>
      <c r="B2310" t="s">
        <v>1422</v>
      </c>
      <c r="C2310" t="s">
        <v>1231</v>
      </c>
      <c r="D2310" t="s">
        <v>21</v>
      </c>
      <c r="E2310">
        <v>2</v>
      </c>
      <c r="F2310">
        <f>IF(OR(Table2[[#This Row],[ Rural-Urban Continuum Code   2013]]=1,Table2[[#This Row],[ Rural-Urban Continuum Code   2013]]=2,Table2[[#This Row],[ Rural-Urban Continuum Code   2013]]=3),1,0)</f>
        <v>1</v>
      </c>
      <c r="G2310">
        <f>IF(OR(Table2[[#This Row],[ Rural-Urban Continuum Code   2013]]=4,Table2[[#This Row],[ Rural-Urban Continuum Code   2013]]=5,Table2[[#This Row],[ Rural-Urban Continuum Code   2013]]=6),1,0)</f>
        <v>0</v>
      </c>
      <c r="H2310">
        <f>IF(OR(Table2[[#This Row],[ Rural-Urban Continuum Code   2013]]=7,Table2[[#This Row],[ Rural-Urban Continuum Code   2013]]=8,Table2[[#This Row],[ Rural-Urban Continuum Code   2013]]=9),1,0)</f>
        <v>0</v>
      </c>
      <c r="I2310">
        <v>0.21</v>
      </c>
      <c r="J2310">
        <v>0.08</v>
      </c>
      <c r="K2310" s="17">
        <f>Table1[[#This Row],[Median Income 2018]]</f>
        <v>57599</v>
      </c>
      <c r="L2310">
        <f>(Table1[[#This Row],[Hospital Beds 2018]]/Table1[[#This Row],[Population Estimate 2018]])*1000</f>
        <v>1.6268579457221031</v>
      </c>
      <c r="M2310" s="1">
        <v>0.8</v>
      </c>
      <c r="N2310">
        <f>Table1[[#This Row],[Population Estimate 2018]]</f>
        <v>27046</v>
      </c>
      <c r="O2310" t="str" cm="1">
        <f t="array" ref="O2310">_xlfn.IFS(Table2[[#This Row],[ Rural-Urban Continuum Code   2014]]=1,"Urban",Table2[[#This Row],[ Rural-Urban Continuum Code   2015]]=1, "Suburban",Table2[[#This Row],[ Rural-Urban Continuum Code   2016]]=1,"Rural")</f>
        <v>Urban</v>
      </c>
    </row>
    <row r="2311" spans="1:15" x14ac:dyDescent="0.3">
      <c r="A2311">
        <v>2315</v>
      </c>
      <c r="B2311" t="s">
        <v>1422</v>
      </c>
      <c r="C2311" t="s">
        <v>840</v>
      </c>
      <c r="D2311" t="s">
        <v>58</v>
      </c>
      <c r="E2311">
        <v>2</v>
      </c>
      <c r="F2311">
        <f>IF(OR(Table2[[#This Row],[ Rural-Urban Continuum Code   2013]]=1,Table2[[#This Row],[ Rural-Urban Continuum Code   2013]]=2,Table2[[#This Row],[ Rural-Urban Continuum Code   2013]]=3),1,0)</f>
        <v>1</v>
      </c>
      <c r="G2311">
        <f>IF(OR(Table2[[#This Row],[ Rural-Urban Continuum Code   2013]]=4,Table2[[#This Row],[ Rural-Urban Continuum Code   2013]]=5,Table2[[#This Row],[ Rural-Urban Continuum Code   2013]]=6),1,0)</f>
        <v>0</v>
      </c>
      <c r="H2311">
        <f>IF(OR(Table2[[#This Row],[ Rural-Urban Continuum Code   2013]]=7,Table2[[#This Row],[ Rural-Urban Continuum Code   2013]]=8,Table2[[#This Row],[ Rural-Urban Continuum Code   2013]]=9),1,0)</f>
        <v>0</v>
      </c>
      <c r="I2311">
        <v>0.17</v>
      </c>
      <c r="J2311">
        <v>7.0000000000000007E-2</v>
      </c>
      <c r="K2311" s="17">
        <f>Table1[[#This Row],[Median Income 2018]]</f>
        <v>65238</v>
      </c>
      <c r="L2311">
        <f>(Table1[[#This Row],[Hospital Beds 2018]]/Table1[[#This Row],[Population Estimate 2018]])*1000</f>
        <v>2.1370905675782392</v>
      </c>
      <c r="M2311" s="1">
        <v>0.84</v>
      </c>
      <c r="N2311">
        <f>Table1[[#This Row],[Population Estimate 2018]]</f>
        <v>448273</v>
      </c>
      <c r="O2311" t="str" cm="1">
        <f t="array" ref="O2311">_xlfn.IFS(Table2[[#This Row],[ Rural-Urban Continuum Code   2014]]=1,"Urban",Table2[[#This Row],[ Rural-Urban Continuum Code   2015]]=1, "Suburban",Table2[[#This Row],[ Rural-Urban Continuum Code   2016]]=1,"Rural")</f>
        <v>Urban</v>
      </c>
    </row>
    <row r="2312" spans="1:15" x14ac:dyDescent="0.3">
      <c r="A2312">
        <v>2316</v>
      </c>
      <c r="B2312" t="s">
        <v>1454</v>
      </c>
      <c r="C2312" t="s">
        <v>862</v>
      </c>
      <c r="D2312" t="s">
        <v>21</v>
      </c>
      <c r="E2312">
        <v>1</v>
      </c>
      <c r="F2312">
        <f>IF(OR(Table2[[#This Row],[ Rural-Urban Continuum Code   2013]]=1,Table2[[#This Row],[ Rural-Urban Continuum Code   2013]]=2,Table2[[#This Row],[ Rural-Urban Continuum Code   2013]]=3),1,0)</f>
        <v>1</v>
      </c>
      <c r="G2312">
        <f>IF(OR(Table2[[#This Row],[ Rural-Urban Continuum Code   2013]]=4,Table2[[#This Row],[ Rural-Urban Continuum Code   2013]]=5,Table2[[#This Row],[ Rural-Urban Continuum Code   2013]]=6),1,0)</f>
        <v>0</v>
      </c>
      <c r="H2312">
        <f>IF(OR(Table2[[#This Row],[ Rural-Urban Continuum Code   2013]]=7,Table2[[#This Row],[ Rural-Urban Continuum Code   2013]]=8,Table2[[#This Row],[ Rural-Urban Continuum Code   2013]]=9),1,0)</f>
        <v>0</v>
      </c>
      <c r="I2312">
        <v>0.2</v>
      </c>
      <c r="J2312">
        <v>0.06</v>
      </c>
      <c r="K2312" s="17">
        <f>Table1[[#This Row],[Median Income 2018]]</f>
        <v>80231</v>
      </c>
      <c r="L2312">
        <f>(Table1[[#This Row],[Hospital Beds 2018]]/Table1[[#This Row],[Population Estimate 2018]])*1000</f>
        <v>0</v>
      </c>
      <c r="M2312" s="1">
        <v>0.8</v>
      </c>
      <c r="N2312">
        <f>Table1[[#This Row],[Population Estimate 2018]]</f>
        <v>48649</v>
      </c>
      <c r="O2312" t="str" cm="1">
        <f t="array" ref="O2312">_xlfn.IFS(Table2[[#This Row],[ Rural-Urban Continuum Code   2014]]=1,"Urban",Table2[[#This Row],[ Rural-Urban Continuum Code   2015]]=1, "Suburban",Table2[[#This Row],[ Rural-Urban Continuum Code   2016]]=1,"Rural")</f>
        <v>Urban</v>
      </c>
    </row>
    <row r="2313" spans="1:15" x14ac:dyDescent="0.3">
      <c r="A2313">
        <v>2317</v>
      </c>
      <c r="B2313" t="s">
        <v>1454</v>
      </c>
      <c r="C2313" t="s">
        <v>315</v>
      </c>
      <c r="D2313" t="s">
        <v>58</v>
      </c>
      <c r="E2313">
        <v>1</v>
      </c>
      <c r="F2313">
        <f>IF(OR(Table2[[#This Row],[ Rural-Urban Continuum Code   2013]]=1,Table2[[#This Row],[ Rural-Urban Continuum Code   2013]]=2,Table2[[#This Row],[ Rural-Urban Continuum Code   2013]]=3),1,0)</f>
        <v>1</v>
      </c>
      <c r="G2313">
        <f>IF(OR(Table2[[#This Row],[ Rural-Urban Continuum Code   2013]]=4,Table2[[#This Row],[ Rural-Urban Continuum Code   2013]]=5,Table2[[#This Row],[ Rural-Urban Continuum Code   2013]]=6),1,0)</f>
        <v>0</v>
      </c>
      <c r="H2313">
        <f>IF(OR(Table2[[#This Row],[ Rural-Urban Continuum Code   2013]]=7,Table2[[#This Row],[ Rural-Urban Continuum Code   2013]]=8,Table2[[#This Row],[ Rural-Urban Continuum Code   2013]]=9),1,0)</f>
        <v>0</v>
      </c>
      <c r="I2313">
        <v>0.19</v>
      </c>
      <c r="J2313">
        <v>7.0000000000000007E-2</v>
      </c>
      <c r="K2313" s="17">
        <f>Table1[[#This Row],[Median Income 2018]]</f>
        <v>69089</v>
      </c>
      <c r="L2313">
        <f>(Table1[[#This Row],[Hospital Beds 2018]]/Table1[[#This Row],[Population Estimate 2018]])*1000</f>
        <v>1.9528746925748042</v>
      </c>
      <c r="M2313" s="1">
        <v>0.86</v>
      </c>
      <c r="N2313">
        <f>Table1[[#This Row],[Population Estimate 2018]]</f>
        <v>163861</v>
      </c>
      <c r="O2313" t="str" cm="1">
        <f t="array" ref="O2313">_xlfn.IFS(Table2[[#This Row],[ Rural-Urban Continuum Code   2014]]=1,"Urban",Table2[[#This Row],[ Rural-Urban Continuum Code   2015]]=1, "Suburban",Table2[[#This Row],[ Rural-Urban Continuum Code   2016]]=1,"Rural")</f>
        <v>Urban</v>
      </c>
    </row>
    <row r="2314" spans="1:15" x14ac:dyDescent="0.3">
      <c r="A2314">
        <v>2318</v>
      </c>
      <c r="B2314" t="s">
        <v>1454</v>
      </c>
      <c r="C2314" t="s">
        <v>1455</v>
      </c>
      <c r="D2314" t="s">
        <v>21</v>
      </c>
      <c r="E2314">
        <v>1</v>
      </c>
      <c r="F2314">
        <f>IF(OR(Table2[[#This Row],[ Rural-Urban Continuum Code   2013]]=1,Table2[[#This Row],[ Rural-Urban Continuum Code   2013]]=2,Table2[[#This Row],[ Rural-Urban Continuum Code   2013]]=3),1,0)</f>
        <v>1</v>
      </c>
      <c r="G2314">
        <f>IF(OR(Table2[[#This Row],[ Rural-Urban Continuum Code   2013]]=4,Table2[[#This Row],[ Rural-Urban Continuum Code   2013]]=5,Table2[[#This Row],[ Rural-Urban Continuum Code   2013]]=6),1,0)</f>
        <v>0</v>
      </c>
      <c r="H2314">
        <f>IF(OR(Table2[[#This Row],[ Rural-Urban Continuum Code   2013]]=7,Table2[[#This Row],[ Rural-Urban Continuum Code   2013]]=8,Table2[[#This Row],[ Rural-Urban Continuum Code   2013]]=9),1,0)</f>
        <v>0</v>
      </c>
      <c r="I2314">
        <v>0.22</v>
      </c>
      <c r="J2314">
        <v>0.11</v>
      </c>
      <c r="K2314" s="17">
        <f>Table1[[#This Row],[Median Income 2018]]</f>
        <v>77760</v>
      </c>
      <c r="L2314">
        <f>(Table1[[#This Row],[Hospital Beds 2018]]/Table1[[#This Row],[Population Estimate 2018]])*1000</f>
        <v>1.2599646240701703</v>
      </c>
      <c r="M2314" s="1">
        <v>0.77</v>
      </c>
      <c r="N2314">
        <f>Table1[[#This Row],[Population Estimate 2018]]</f>
        <v>82542</v>
      </c>
      <c r="O2314" t="str" cm="1">
        <f t="array" ref="O2314">_xlfn.IFS(Table2[[#This Row],[ Rural-Urban Continuum Code   2014]]=1,"Urban",Table2[[#This Row],[ Rural-Urban Continuum Code   2015]]=1, "Suburban",Table2[[#This Row],[ Rural-Urban Continuum Code   2016]]=1,"Rural")</f>
        <v>Urban</v>
      </c>
    </row>
    <row r="2315" spans="1:15" x14ac:dyDescent="0.3">
      <c r="A2315">
        <v>2319</v>
      </c>
      <c r="B2315" t="s">
        <v>1454</v>
      </c>
      <c r="C2315" t="s">
        <v>1456</v>
      </c>
      <c r="D2315" t="s">
        <v>21</v>
      </c>
      <c r="E2315">
        <v>1</v>
      </c>
      <c r="F2315">
        <f>IF(OR(Table2[[#This Row],[ Rural-Urban Continuum Code   2013]]=1,Table2[[#This Row],[ Rural-Urban Continuum Code   2013]]=2,Table2[[#This Row],[ Rural-Urban Continuum Code   2013]]=3),1,0)</f>
        <v>1</v>
      </c>
      <c r="G2315">
        <f>IF(OR(Table2[[#This Row],[ Rural-Urban Continuum Code   2013]]=4,Table2[[#This Row],[ Rural-Urban Continuum Code   2013]]=5,Table2[[#This Row],[ Rural-Urban Continuum Code   2013]]=6),1,0)</f>
        <v>0</v>
      </c>
      <c r="H2315">
        <f>IF(OR(Table2[[#This Row],[ Rural-Urban Continuum Code   2013]]=7,Table2[[#This Row],[ Rural-Urban Continuum Code   2013]]=8,Table2[[#This Row],[ Rural-Urban Continuum Code   2013]]=9),1,0)</f>
        <v>0</v>
      </c>
      <c r="I2315">
        <v>0.15</v>
      </c>
      <c r="J2315">
        <v>0.05</v>
      </c>
      <c r="K2315" s="17">
        <f>Table1[[#This Row],[Median Income 2018]]</f>
        <v>56141</v>
      </c>
      <c r="L2315">
        <f>(Table1[[#This Row],[Hospital Beds 2018]]/Table1[[#This Row],[Population Estimate 2018]])*1000</f>
        <v>3.4067827519635769</v>
      </c>
      <c r="M2315" s="1">
        <v>0.84</v>
      </c>
      <c r="N2315">
        <f>Table1[[#This Row],[Population Estimate 2018]]</f>
        <v>636084</v>
      </c>
      <c r="O2315" t="str" cm="1">
        <f t="array" ref="O2315">_xlfn.IFS(Table2[[#This Row],[ Rural-Urban Continuum Code   2014]]=1,"Urban",Table2[[#This Row],[ Rural-Urban Continuum Code   2015]]=1, "Suburban",Table2[[#This Row],[ Rural-Urban Continuum Code   2016]]=1,"Rural")</f>
        <v>Urban</v>
      </c>
    </row>
    <row r="2316" spans="1:15" x14ac:dyDescent="0.3">
      <c r="A2316">
        <v>2320</v>
      </c>
      <c r="B2316" t="s">
        <v>1454</v>
      </c>
      <c r="C2316" t="s">
        <v>86</v>
      </c>
      <c r="D2316" t="s">
        <v>21</v>
      </c>
      <c r="E2316">
        <v>1</v>
      </c>
      <c r="F2316">
        <f>IF(OR(Table2[[#This Row],[ Rural-Urban Continuum Code   2013]]=1,Table2[[#This Row],[ Rural-Urban Continuum Code   2013]]=2,Table2[[#This Row],[ Rural-Urban Continuum Code   2013]]=3),1,0)</f>
        <v>1</v>
      </c>
      <c r="G2316">
        <f>IF(OR(Table2[[#This Row],[ Rural-Urban Continuum Code   2013]]=4,Table2[[#This Row],[ Rural-Urban Continuum Code   2013]]=5,Table2[[#This Row],[ Rural-Urban Continuum Code   2013]]=6),1,0)</f>
        <v>0</v>
      </c>
      <c r="H2316">
        <f>IF(OR(Table2[[#This Row],[ Rural-Urban Continuum Code   2013]]=7,Table2[[#This Row],[ Rural-Urban Continuum Code   2013]]=8,Table2[[#This Row],[ Rural-Urban Continuum Code   2013]]=9),1,0)</f>
        <v>0</v>
      </c>
      <c r="I2316">
        <v>0.21</v>
      </c>
      <c r="J2316">
        <v>7.0000000000000007E-2</v>
      </c>
      <c r="K2316" s="17">
        <f>Table1[[#This Row],[Median Income 2018]]</f>
        <v>86715</v>
      </c>
      <c r="L2316">
        <f>(Table1[[#This Row],[Hospital Beds 2018]]/Table1[[#This Row],[Population Estimate 2018]])*1000</f>
        <v>1.3155913424579366</v>
      </c>
      <c r="M2316" s="1">
        <v>0.78</v>
      </c>
      <c r="N2316">
        <f>Table1[[#This Row],[Population Estimate 2018]]</f>
        <v>126179</v>
      </c>
      <c r="O2316" t="str" cm="1">
        <f t="array" ref="O2316">_xlfn.IFS(Table2[[#This Row],[ Rural-Urban Continuum Code   2014]]=1,"Urban",Table2[[#This Row],[ Rural-Urban Continuum Code   2015]]=1, "Suburban",Table2[[#This Row],[ Rural-Urban Continuum Code   2016]]=1,"Rural")</f>
        <v>Urban</v>
      </c>
    </row>
    <row r="2317" spans="1:15" x14ac:dyDescent="0.3">
      <c r="A2317">
        <v>2321</v>
      </c>
      <c r="B2317" t="s">
        <v>1457</v>
      </c>
      <c r="C2317" t="s">
        <v>1458</v>
      </c>
      <c r="D2317" t="s">
        <v>21</v>
      </c>
      <c r="E2317">
        <v>6</v>
      </c>
      <c r="F2317">
        <f>IF(OR(Table2[[#This Row],[ Rural-Urban Continuum Code   2013]]=1,Table2[[#This Row],[ Rural-Urban Continuum Code   2013]]=2,Table2[[#This Row],[ Rural-Urban Continuum Code   2013]]=3),1,0)</f>
        <v>0</v>
      </c>
      <c r="G2317">
        <f>IF(OR(Table2[[#This Row],[ Rural-Urban Continuum Code   2013]]=4,Table2[[#This Row],[ Rural-Urban Continuum Code   2013]]=5,Table2[[#This Row],[ Rural-Urban Continuum Code   2013]]=6),1,0)</f>
        <v>1</v>
      </c>
      <c r="H2317">
        <f>IF(OR(Table2[[#This Row],[ Rural-Urban Continuum Code   2013]]=7,Table2[[#This Row],[ Rural-Urban Continuum Code   2013]]=8,Table2[[#This Row],[ Rural-Urban Continuum Code   2013]]=9),1,0)</f>
        <v>0</v>
      </c>
      <c r="I2317">
        <v>0.22</v>
      </c>
      <c r="J2317">
        <v>7.0000000000000007E-2</v>
      </c>
      <c r="K2317" s="17">
        <f>Table1[[#This Row],[Median Income 2018]]</f>
        <v>42412</v>
      </c>
      <c r="L2317">
        <f>(Table1[[#This Row],[Hospital Beds 2018]]/Table1[[#This Row],[Population Estimate 2018]])*1000</f>
        <v>1.0187033943197099</v>
      </c>
      <c r="M2317" s="1">
        <v>0.8</v>
      </c>
      <c r="N2317">
        <f>Table1[[#This Row],[Population Estimate 2018]]</f>
        <v>24541</v>
      </c>
      <c r="O2317" t="str" cm="1">
        <f t="array" ref="O231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18" spans="1:15" x14ac:dyDescent="0.3">
      <c r="A2318">
        <v>2322</v>
      </c>
      <c r="B2318" t="s">
        <v>1457</v>
      </c>
      <c r="C2318" t="s">
        <v>1459</v>
      </c>
      <c r="D2318" t="s">
        <v>21</v>
      </c>
      <c r="E2318">
        <v>2</v>
      </c>
      <c r="F2318">
        <f>IF(OR(Table2[[#This Row],[ Rural-Urban Continuum Code   2013]]=1,Table2[[#This Row],[ Rural-Urban Continuum Code   2013]]=2,Table2[[#This Row],[ Rural-Urban Continuum Code   2013]]=3),1,0)</f>
        <v>1</v>
      </c>
      <c r="G2318">
        <f>IF(OR(Table2[[#This Row],[ Rural-Urban Continuum Code   2013]]=4,Table2[[#This Row],[ Rural-Urban Continuum Code   2013]]=5,Table2[[#This Row],[ Rural-Urban Continuum Code   2013]]=6),1,0)</f>
        <v>0</v>
      </c>
      <c r="H2318">
        <f>IF(OR(Table2[[#This Row],[ Rural-Urban Continuum Code   2013]]=7,Table2[[#This Row],[ Rural-Urban Continuum Code   2013]]=8,Table2[[#This Row],[ Rural-Urban Continuum Code   2013]]=9),1,0)</f>
        <v>0</v>
      </c>
      <c r="I2318">
        <v>0.19</v>
      </c>
      <c r="J2318">
        <v>7.0000000000000007E-2</v>
      </c>
      <c r="K2318" s="17">
        <f>Table1[[#This Row],[Median Income 2018]]</f>
        <v>52633</v>
      </c>
      <c r="L2318">
        <f>(Table1[[#This Row],[Hospital Beds 2018]]/Table1[[#This Row],[Population Estimate 2018]])*1000</f>
        <v>1.765042709311043</v>
      </c>
      <c r="M2318" s="1">
        <v>0.83</v>
      </c>
      <c r="N2318">
        <f>Table1[[#This Row],[Population Estimate 2018]]</f>
        <v>169401</v>
      </c>
      <c r="O2318" t="str" cm="1">
        <f t="array" ref="O2318">_xlfn.IFS(Table2[[#This Row],[ Rural-Urban Continuum Code   2014]]=1,"Urban",Table2[[#This Row],[ Rural-Urban Continuum Code   2015]]=1, "Suburban",Table2[[#This Row],[ Rural-Urban Continuum Code   2016]]=1,"Rural")</f>
        <v>Urban</v>
      </c>
    </row>
    <row r="2319" spans="1:15" x14ac:dyDescent="0.3">
      <c r="A2319">
        <v>2323</v>
      </c>
      <c r="B2319" t="s">
        <v>1457</v>
      </c>
      <c r="C2319" t="s">
        <v>1460</v>
      </c>
      <c r="D2319" t="s">
        <v>21</v>
      </c>
      <c r="E2319">
        <v>6</v>
      </c>
      <c r="F2319">
        <f>IF(OR(Table2[[#This Row],[ Rural-Urban Continuum Code   2013]]=1,Table2[[#This Row],[ Rural-Urban Continuum Code   2013]]=2,Table2[[#This Row],[ Rural-Urban Continuum Code   2013]]=3),1,0)</f>
        <v>0</v>
      </c>
      <c r="G2319">
        <f>IF(OR(Table2[[#This Row],[ Rural-Urban Continuum Code   2013]]=4,Table2[[#This Row],[ Rural-Urban Continuum Code   2013]]=5,Table2[[#This Row],[ Rural-Urban Continuum Code   2013]]=6),1,0)</f>
        <v>1</v>
      </c>
      <c r="H2319">
        <f>IF(OR(Table2[[#This Row],[ Rural-Urban Continuum Code   2013]]=7,Table2[[#This Row],[ Rural-Urban Continuum Code   2013]]=8,Table2[[#This Row],[ Rural-Urban Continuum Code   2013]]=9),1,0)</f>
        <v>0</v>
      </c>
      <c r="I2319">
        <v>0.2</v>
      </c>
      <c r="J2319">
        <v>0.05</v>
      </c>
      <c r="K2319" s="17">
        <f>Table1[[#This Row],[Median Income 2018]]</f>
        <v>29124</v>
      </c>
      <c r="L2319">
        <f>(Table1[[#This Row],[Hospital Beds 2018]]/Table1[[#This Row],[Population Estimate 2018]])*1000</f>
        <v>7.7501965629563063</v>
      </c>
      <c r="M2319" s="1">
        <v>0.72</v>
      </c>
      <c r="N2319">
        <f>Table1[[#This Row],[Population Estimate 2018]]</f>
        <v>8903</v>
      </c>
      <c r="O2319" t="str" cm="1">
        <f t="array" ref="O231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20" spans="1:15" x14ac:dyDescent="0.3">
      <c r="A2320">
        <v>2324</v>
      </c>
      <c r="B2320" t="s">
        <v>1457</v>
      </c>
      <c r="C2320" t="s">
        <v>659</v>
      </c>
      <c r="D2320" t="s">
        <v>21</v>
      </c>
      <c r="E2320">
        <v>2</v>
      </c>
      <c r="F2320">
        <f>IF(OR(Table2[[#This Row],[ Rural-Urban Continuum Code   2013]]=1,Table2[[#This Row],[ Rural-Urban Continuum Code   2013]]=2,Table2[[#This Row],[ Rural-Urban Continuum Code   2013]]=3),1,0)</f>
        <v>1</v>
      </c>
      <c r="G2320">
        <f>IF(OR(Table2[[#This Row],[ Rural-Urban Continuum Code   2013]]=4,Table2[[#This Row],[ Rural-Urban Continuum Code   2013]]=5,Table2[[#This Row],[ Rural-Urban Continuum Code   2013]]=6),1,0)</f>
        <v>0</v>
      </c>
      <c r="H2320">
        <f>IF(OR(Table2[[#This Row],[ Rural-Urban Continuum Code   2013]]=7,Table2[[#This Row],[ Rural-Urban Continuum Code   2013]]=8,Table2[[#This Row],[ Rural-Urban Continuum Code   2013]]=9),1,0)</f>
        <v>0</v>
      </c>
      <c r="I2320">
        <v>0.18</v>
      </c>
      <c r="J2320">
        <v>7.0000000000000007E-2</v>
      </c>
      <c r="K2320" s="17">
        <f>Table1[[#This Row],[Median Income 2018]]</f>
        <v>51740</v>
      </c>
      <c r="L2320">
        <f>(Table1[[#This Row],[Hospital Beds 2018]]/Table1[[#This Row],[Population Estimate 2018]])*1000</f>
        <v>2.8281840763759338</v>
      </c>
      <c r="M2320" s="1">
        <v>0.85</v>
      </c>
      <c r="N2320">
        <f>Table1[[#This Row],[Population Estimate 2018]]</f>
        <v>200482</v>
      </c>
      <c r="O2320" t="str" cm="1">
        <f t="array" ref="O2320">_xlfn.IFS(Table2[[#This Row],[ Rural-Urban Continuum Code   2014]]=1,"Urban",Table2[[#This Row],[ Rural-Urban Continuum Code   2015]]=1, "Suburban",Table2[[#This Row],[ Rural-Urban Continuum Code   2016]]=1,"Rural")</f>
        <v>Urban</v>
      </c>
    </row>
    <row r="2321" spans="1:15" x14ac:dyDescent="0.3">
      <c r="A2321">
        <v>2325</v>
      </c>
      <c r="B2321" t="s">
        <v>1457</v>
      </c>
      <c r="C2321" t="s">
        <v>1461</v>
      </c>
      <c r="D2321" t="s">
        <v>21</v>
      </c>
      <c r="E2321">
        <v>7</v>
      </c>
      <c r="F2321">
        <f>IF(OR(Table2[[#This Row],[ Rural-Urban Continuum Code   2013]]=1,Table2[[#This Row],[ Rural-Urban Continuum Code   2013]]=2,Table2[[#This Row],[ Rural-Urban Continuum Code   2013]]=3),1,0)</f>
        <v>0</v>
      </c>
      <c r="G2321">
        <f>IF(OR(Table2[[#This Row],[ Rural-Urban Continuum Code   2013]]=4,Table2[[#This Row],[ Rural-Urban Continuum Code   2013]]=5,Table2[[#This Row],[ Rural-Urban Continuum Code   2013]]=6),1,0)</f>
        <v>0</v>
      </c>
      <c r="H2321">
        <f>IF(OR(Table2[[#This Row],[ Rural-Urban Continuum Code   2013]]=7,Table2[[#This Row],[ Rural-Urban Continuum Code   2013]]=8,Table2[[#This Row],[ Rural-Urban Continuum Code   2013]]=9),1,0)</f>
        <v>1</v>
      </c>
      <c r="I2321">
        <v>0.22</v>
      </c>
      <c r="J2321">
        <v>7.0000000000000007E-2</v>
      </c>
      <c r="K2321" s="17">
        <f>Table1[[#This Row],[Median Income 2018]]</f>
        <v>36230</v>
      </c>
      <c r="L2321">
        <f>(Table1[[#This Row],[Hospital Beds 2018]]/Table1[[#This Row],[Population Estimate 2018]])*1000</f>
        <v>0</v>
      </c>
      <c r="M2321" s="1">
        <v>0.77</v>
      </c>
      <c r="N2321">
        <f>Table1[[#This Row],[Population Estimate 2018]]</f>
        <v>14275</v>
      </c>
      <c r="O2321" t="str" cm="1">
        <f t="array" ref="O2321">_xlfn.IFS(Table2[[#This Row],[ Rural-Urban Continuum Code   2014]]=1,"Urban",Table2[[#This Row],[ Rural-Urban Continuum Code   2015]]=1, "Suburban",Table2[[#This Row],[ Rural-Urban Continuum Code   2016]]=1,"Rural")</f>
        <v>Rural</v>
      </c>
    </row>
    <row r="2322" spans="1:15" x14ac:dyDescent="0.3">
      <c r="A2322">
        <v>2326</v>
      </c>
      <c r="B2322" t="s">
        <v>1457</v>
      </c>
      <c r="C2322" t="s">
        <v>1462</v>
      </c>
      <c r="D2322" t="s">
        <v>21</v>
      </c>
      <c r="E2322">
        <v>6</v>
      </c>
      <c r="F2322">
        <f>IF(OR(Table2[[#This Row],[ Rural-Urban Continuum Code   2013]]=1,Table2[[#This Row],[ Rural-Urban Continuum Code   2013]]=2,Table2[[#This Row],[ Rural-Urban Continuum Code   2013]]=3),1,0)</f>
        <v>0</v>
      </c>
      <c r="G2322">
        <f>IF(OR(Table2[[#This Row],[ Rural-Urban Continuum Code   2013]]=4,Table2[[#This Row],[ Rural-Urban Continuum Code   2013]]=5,Table2[[#This Row],[ Rural-Urban Continuum Code   2013]]=6),1,0)</f>
        <v>1</v>
      </c>
      <c r="H2322">
        <f>IF(OR(Table2[[#This Row],[ Rural-Urban Continuum Code   2013]]=7,Table2[[#This Row],[ Rural-Urban Continuum Code   2013]]=8,Table2[[#This Row],[ Rural-Urban Continuum Code   2013]]=9),1,0)</f>
        <v>0</v>
      </c>
      <c r="I2322">
        <v>0.18</v>
      </c>
      <c r="J2322">
        <v>0.06</v>
      </c>
      <c r="K2322" s="17">
        <f>Table1[[#This Row],[Median Income 2018]]</f>
        <v>38131</v>
      </c>
      <c r="L2322">
        <f>(Table1[[#This Row],[Hospital Beds 2018]]/Table1[[#This Row],[Population Estimate 2018]])*1000</f>
        <v>0</v>
      </c>
      <c r="M2322" s="1">
        <v>0.84</v>
      </c>
      <c r="N2322">
        <f>Table1[[#This Row],[Population Estimate 2018]]</f>
        <v>21112</v>
      </c>
      <c r="O2322" t="str" cm="1">
        <f t="array" ref="O232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23" spans="1:15" x14ac:dyDescent="0.3">
      <c r="A2323">
        <v>2327</v>
      </c>
      <c r="B2323" t="s">
        <v>1457</v>
      </c>
      <c r="C2323" t="s">
        <v>1239</v>
      </c>
      <c r="D2323" t="s">
        <v>21</v>
      </c>
      <c r="E2323">
        <v>3</v>
      </c>
      <c r="F2323">
        <f>IF(OR(Table2[[#This Row],[ Rural-Urban Continuum Code   2013]]=1,Table2[[#This Row],[ Rural-Urban Continuum Code   2013]]=2,Table2[[#This Row],[ Rural-Urban Continuum Code   2013]]=3),1,0)</f>
        <v>1</v>
      </c>
      <c r="G2323">
        <f>IF(OR(Table2[[#This Row],[ Rural-Urban Continuum Code   2013]]=4,Table2[[#This Row],[ Rural-Urban Continuum Code   2013]]=5,Table2[[#This Row],[ Rural-Urban Continuum Code   2013]]=6),1,0)</f>
        <v>0</v>
      </c>
      <c r="H2323">
        <f>IF(OR(Table2[[#This Row],[ Rural-Urban Continuum Code   2013]]=7,Table2[[#This Row],[ Rural-Urban Continuum Code   2013]]=8,Table2[[#This Row],[ Rural-Urban Continuum Code   2013]]=9),1,0)</f>
        <v>0</v>
      </c>
      <c r="I2323">
        <v>0.27</v>
      </c>
      <c r="J2323">
        <v>0.12</v>
      </c>
      <c r="K2323" s="17">
        <f>Table1[[#This Row],[Median Income 2018]]</f>
        <v>65843</v>
      </c>
      <c r="L2323">
        <f>(Table1[[#This Row],[Hospital Beds 2018]]/Table1[[#This Row],[Population Estimate 2018]])*1000</f>
        <v>1.6744826855310919</v>
      </c>
      <c r="M2323" s="1">
        <v>0.71</v>
      </c>
      <c r="N2323">
        <f>Table1[[#This Row],[Population Estimate 2018]]</f>
        <v>188715</v>
      </c>
      <c r="O2323" t="str" cm="1">
        <f t="array" ref="O2323">_xlfn.IFS(Table2[[#This Row],[ Rural-Urban Continuum Code   2014]]=1,"Urban",Table2[[#This Row],[ Rural-Urban Continuum Code   2015]]=1, "Suburban",Table2[[#This Row],[ Rural-Urban Continuum Code   2016]]=1,"Rural")</f>
        <v>Urban</v>
      </c>
    </row>
    <row r="2324" spans="1:15" x14ac:dyDescent="0.3">
      <c r="A2324">
        <v>2328</v>
      </c>
      <c r="B2324" t="s">
        <v>1457</v>
      </c>
      <c r="C2324" t="s">
        <v>1463</v>
      </c>
      <c r="D2324" t="s">
        <v>21</v>
      </c>
      <c r="E2324">
        <v>2</v>
      </c>
      <c r="F2324">
        <f>IF(OR(Table2[[#This Row],[ Rural-Urban Continuum Code   2013]]=1,Table2[[#This Row],[ Rural-Urban Continuum Code   2013]]=2,Table2[[#This Row],[ Rural-Urban Continuum Code   2013]]=3),1,0)</f>
        <v>1</v>
      </c>
      <c r="G2324">
        <f>IF(OR(Table2[[#This Row],[ Rural-Urban Continuum Code   2013]]=4,Table2[[#This Row],[ Rural-Urban Continuum Code   2013]]=5,Table2[[#This Row],[ Rural-Urban Continuum Code   2013]]=6),1,0)</f>
        <v>0</v>
      </c>
      <c r="H2324">
        <f>IF(OR(Table2[[#This Row],[ Rural-Urban Continuum Code   2013]]=7,Table2[[#This Row],[ Rural-Urban Continuum Code   2013]]=8,Table2[[#This Row],[ Rural-Urban Continuum Code   2013]]=9),1,0)</f>
        <v>0</v>
      </c>
      <c r="I2324">
        <v>0.14000000000000001</v>
      </c>
      <c r="J2324">
        <v>0.11</v>
      </c>
      <c r="K2324" s="17">
        <f>Table1[[#This Row],[Median Income 2018]]</f>
        <v>62204</v>
      </c>
      <c r="L2324">
        <f>(Table1[[#This Row],[Hospital Beds 2018]]/Table1[[#This Row],[Population Estimate 2018]])*1000</f>
        <v>0</v>
      </c>
      <c r="M2324" s="1">
        <v>0.87</v>
      </c>
      <c r="N2324">
        <f>Table1[[#This Row],[Population Estimate 2018]]</f>
        <v>221091</v>
      </c>
      <c r="O2324" t="str" cm="1">
        <f t="array" ref="O2324">_xlfn.IFS(Table2[[#This Row],[ Rural-Urban Continuum Code   2014]]=1,"Urban",Table2[[#This Row],[ Rural-Urban Continuum Code   2015]]=1, "Suburban",Table2[[#This Row],[ Rural-Urban Continuum Code   2016]]=1,"Rural")</f>
        <v>Urban</v>
      </c>
    </row>
    <row r="2325" spans="1:15" x14ac:dyDescent="0.3">
      <c r="A2325">
        <v>2329</v>
      </c>
      <c r="B2325" t="s">
        <v>1457</v>
      </c>
      <c r="C2325" t="s">
        <v>28</v>
      </c>
      <c r="D2325" t="s">
        <v>21</v>
      </c>
      <c r="E2325">
        <v>2</v>
      </c>
      <c r="F2325">
        <f>IF(OR(Table2[[#This Row],[ Rural-Urban Continuum Code   2013]]=1,Table2[[#This Row],[ Rural-Urban Continuum Code   2013]]=2,Table2[[#This Row],[ Rural-Urban Continuum Code   2013]]=3),1,0)</f>
        <v>1</v>
      </c>
      <c r="G2325">
        <f>IF(OR(Table2[[#This Row],[ Rural-Urban Continuum Code   2013]]=4,Table2[[#This Row],[ Rural-Urban Continuum Code   2013]]=5,Table2[[#This Row],[ Rural-Urban Continuum Code   2013]]=6),1,0)</f>
        <v>0</v>
      </c>
      <c r="H2325">
        <f>IF(OR(Table2[[#This Row],[ Rural-Urban Continuum Code   2013]]=7,Table2[[#This Row],[ Rural-Urban Continuum Code   2013]]=8,Table2[[#This Row],[ Rural-Urban Continuum Code   2013]]=9),1,0)</f>
        <v>0</v>
      </c>
      <c r="I2325">
        <v>0.23</v>
      </c>
      <c r="J2325">
        <v>0.08</v>
      </c>
      <c r="K2325" s="17">
        <f>Table1[[#This Row],[Median Income 2018]]</f>
        <v>45385</v>
      </c>
      <c r="L2325">
        <f>(Table1[[#This Row],[Hospital Beds 2018]]/Table1[[#This Row],[Population Estimate 2018]])*1000</f>
        <v>0</v>
      </c>
      <c r="M2325" s="1">
        <v>0.8</v>
      </c>
      <c r="N2325">
        <f>Table1[[#This Row],[Population Estimate 2018]]</f>
        <v>14520</v>
      </c>
      <c r="O2325" t="str" cm="1">
        <f t="array" ref="O2325">_xlfn.IFS(Table2[[#This Row],[ Rural-Urban Continuum Code   2014]]=1,"Urban",Table2[[#This Row],[ Rural-Urban Continuum Code   2015]]=1, "Suburban",Table2[[#This Row],[ Rural-Urban Continuum Code   2016]]=1,"Rural")</f>
        <v>Urban</v>
      </c>
    </row>
    <row r="2326" spans="1:15" x14ac:dyDescent="0.3">
      <c r="A2326">
        <v>2330</v>
      </c>
      <c r="B2326" t="s">
        <v>1457</v>
      </c>
      <c r="C2326" t="s">
        <v>1464</v>
      </c>
      <c r="D2326" t="s">
        <v>58</v>
      </c>
      <c r="E2326">
        <v>2</v>
      </c>
      <c r="F2326">
        <f>IF(OR(Table2[[#This Row],[ Rural-Urban Continuum Code   2013]]=1,Table2[[#This Row],[ Rural-Urban Continuum Code   2013]]=2,Table2[[#This Row],[ Rural-Urban Continuum Code   2013]]=3),1,0)</f>
        <v>1</v>
      </c>
      <c r="G2326">
        <f>IF(OR(Table2[[#This Row],[ Rural-Urban Continuum Code   2013]]=4,Table2[[#This Row],[ Rural-Urban Continuum Code   2013]]=5,Table2[[#This Row],[ Rural-Urban Continuum Code   2013]]=6),1,0)</f>
        <v>0</v>
      </c>
      <c r="H2326">
        <f>IF(OR(Table2[[#This Row],[ Rural-Urban Continuum Code   2013]]=7,Table2[[#This Row],[ Rural-Urban Continuum Code   2013]]=8,Table2[[#This Row],[ Rural-Urban Continuum Code   2013]]=9),1,0)</f>
        <v>0</v>
      </c>
      <c r="I2326">
        <v>0.16</v>
      </c>
      <c r="J2326">
        <v>0.09</v>
      </c>
      <c r="K2326" s="17">
        <f>Table1[[#This Row],[Median Income 2018]]</f>
        <v>62958</v>
      </c>
      <c r="L2326">
        <f>(Table1[[#This Row],[Hospital Beds 2018]]/Table1[[#This Row],[Population Estimate 2018]])*1000</f>
        <v>5.4544782646185679</v>
      </c>
      <c r="M2326" s="1">
        <v>0.84</v>
      </c>
      <c r="N2326">
        <f>Table1[[#This Row],[Population Estimate 2018]]</f>
        <v>405905</v>
      </c>
      <c r="O2326" t="str" cm="1">
        <f t="array" ref="O2326">_xlfn.IFS(Table2[[#This Row],[ Rural-Urban Continuum Code   2014]]=1,"Urban",Table2[[#This Row],[ Rural-Urban Continuum Code   2015]]=1, "Suburban",Table2[[#This Row],[ Rural-Urban Continuum Code   2016]]=1,"Rural")</f>
        <v>Urban</v>
      </c>
    </row>
    <row r="2327" spans="1:15" x14ac:dyDescent="0.3">
      <c r="A2327">
        <v>2331</v>
      </c>
      <c r="B2327" t="s">
        <v>1457</v>
      </c>
      <c r="C2327" t="s">
        <v>30</v>
      </c>
      <c r="D2327" t="s">
        <v>21</v>
      </c>
      <c r="E2327">
        <v>4</v>
      </c>
      <c r="F2327">
        <f>IF(OR(Table2[[#This Row],[ Rural-Urban Continuum Code   2013]]=1,Table2[[#This Row],[ Rural-Urban Continuum Code   2013]]=2,Table2[[#This Row],[ Rural-Urban Continuum Code   2013]]=3),1,0)</f>
        <v>0</v>
      </c>
      <c r="G2327">
        <f>IF(OR(Table2[[#This Row],[ Rural-Urban Continuum Code   2013]]=4,Table2[[#This Row],[ Rural-Urban Continuum Code   2013]]=5,Table2[[#This Row],[ Rural-Urban Continuum Code   2013]]=6),1,0)</f>
        <v>1</v>
      </c>
      <c r="H2327">
        <f>IF(OR(Table2[[#This Row],[ Rural-Urban Continuum Code   2013]]=7,Table2[[#This Row],[ Rural-Urban Continuum Code   2013]]=8,Table2[[#This Row],[ Rural-Urban Continuum Code   2013]]=9),1,0)</f>
        <v>0</v>
      </c>
      <c r="I2327">
        <v>0.17</v>
      </c>
      <c r="J2327">
        <v>0.06</v>
      </c>
      <c r="K2327" s="17">
        <f>Table1[[#This Row],[Median Income 2018]]</f>
        <v>42542</v>
      </c>
      <c r="L2327">
        <f>(Table1[[#This Row],[Hospital Beds 2018]]/Table1[[#This Row],[Population Estimate 2018]])*1000</f>
        <v>0.78839482812992745</v>
      </c>
      <c r="M2327" s="1">
        <v>0.87</v>
      </c>
      <c r="N2327">
        <f>Table1[[#This Row],[Population Estimate 2018]]</f>
        <v>57078</v>
      </c>
      <c r="O2327" t="str" cm="1">
        <f t="array" ref="O232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28" spans="1:15" x14ac:dyDescent="0.3">
      <c r="A2328">
        <v>2332</v>
      </c>
      <c r="B2328" t="s">
        <v>1457</v>
      </c>
      <c r="C2328" t="s">
        <v>1431</v>
      </c>
      <c r="D2328" t="s">
        <v>58</v>
      </c>
      <c r="E2328">
        <v>1</v>
      </c>
      <c r="F2328">
        <f>IF(OR(Table2[[#This Row],[ Rural-Urban Continuum Code   2013]]=1,Table2[[#This Row],[ Rural-Urban Continuum Code   2013]]=2,Table2[[#This Row],[ Rural-Urban Continuum Code   2013]]=3),1,0)</f>
        <v>1</v>
      </c>
      <c r="G2328">
        <f>IF(OR(Table2[[#This Row],[ Rural-Urban Continuum Code   2013]]=4,Table2[[#This Row],[ Rural-Urban Continuum Code   2013]]=5,Table2[[#This Row],[ Rural-Urban Continuum Code   2013]]=6),1,0)</f>
        <v>0</v>
      </c>
      <c r="H2328">
        <f>IF(OR(Table2[[#This Row],[ Rural-Urban Continuum Code   2013]]=7,Table2[[#This Row],[ Rural-Urban Continuum Code   2013]]=8,Table2[[#This Row],[ Rural-Urban Continuum Code   2013]]=9),1,0)</f>
        <v>0</v>
      </c>
      <c r="I2328">
        <v>0.19</v>
      </c>
      <c r="J2328">
        <v>7.0000000000000007E-2</v>
      </c>
      <c r="K2328" s="17">
        <f>Table1[[#This Row],[Median Income 2018]]</f>
        <v>42116</v>
      </c>
      <c r="L2328">
        <f>(Table1[[#This Row],[Hospital Beds 2018]]/Table1[[#This Row],[Population Estimate 2018]])*1000</f>
        <v>1.1162444575362005</v>
      </c>
      <c r="M2328" s="1">
        <v>0.85</v>
      </c>
      <c r="N2328">
        <f>Table1[[#This Row],[Population Estimate 2018]]</f>
        <v>32251</v>
      </c>
      <c r="O2328" t="str" cm="1">
        <f t="array" ref="O2328">_xlfn.IFS(Table2[[#This Row],[ Rural-Urban Continuum Code   2014]]=1,"Urban",Table2[[#This Row],[ Rural-Urban Continuum Code   2015]]=1, "Suburban",Table2[[#This Row],[ Rural-Urban Continuum Code   2016]]=1,"Rural")</f>
        <v>Urban</v>
      </c>
    </row>
    <row r="2329" spans="1:15" x14ac:dyDescent="0.3">
      <c r="A2329">
        <v>2333</v>
      </c>
      <c r="B2329" t="s">
        <v>1457</v>
      </c>
      <c r="C2329" t="s">
        <v>1465</v>
      </c>
      <c r="D2329" t="s">
        <v>21</v>
      </c>
      <c r="E2329">
        <v>6</v>
      </c>
      <c r="F2329">
        <f>IF(OR(Table2[[#This Row],[ Rural-Urban Continuum Code   2013]]=1,Table2[[#This Row],[ Rural-Urban Continuum Code   2013]]=2,Table2[[#This Row],[ Rural-Urban Continuum Code   2013]]=3),1,0)</f>
        <v>0</v>
      </c>
      <c r="G2329">
        <f>IF(OR(Table2[[#This Row],[ Rural-Urban Continuum Code   2013]]=4,Table2[[#This Row],[ Rural-Urban Continuum Code   2013]]=5,Table2[[#This Row],[ Rural-Urban Continuum Code   2013]]=6),1,0)</f>
        <v>1</v>
      </c>
      <c r="H2329">
        <f>IF(OR(Table2[[#This Row],[ Rural-Urban Continuum Code   2013]]=7,Table2[[#This Row],[ Rural-Urban Continuum Code   2013]]=8,Table2[[#This Row],[ Rural-Urban Continuum Code   2013]]=9),1,0)</f>
        <v>0</v>
      </c>
      <c r="I2329">
        <v>0.18</v>
      </c>
      <c r="J2329">
        <v>0.06</v>
      </c>
      <c r="K2329" s="17">
        <f>Table1[[#This Row],[Median Income 2018]]</f>
        <v>39046</v>
      </c>
      <c r="L2329">
        <f>(Table1[[#This Row],[Hospital Beds 2018]]/Table1[[#This Row],[Population Estimate 2018]])*1000</f>
        <v>0.87424050356253014</v>
      </c>
      <c r="M2329" s="1">
        <v>0.85</v>
      </c>
      <c r="N2329">
        <f>Table1[[#This Row],[Population Estimate 2018]]</f>
        <v>45754</v>
      </c>
      <c r="O2329" t="str" cm="1">
        <f t="array" ref="O232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30" spans="1:15" x14ac:dyDescent="0.3">
      <c r="A2330">
        <v>2334</v>
      </c>
      <c r="B2330" t="s">
        <v>1457</v>
      </c>
      <c r="C2330" t="s">
        <v>1466</v>
      </c>
      <c r="D2330" t="s">
        <v>21</v>
      </c>
      <c r="E2330">
        <v>6</v>
      </c>
      <c r="F2330">
        <f>IF(OR(Table2[[#This Row],[ Rural-Urban Continuum Code   2013]]=1,Table2[[#This Row],[ Rural-Urban Continuum Code   2013]]=2,Table2[[#This Row],[ Rural-Urban Continuum Code   2013]]=3),1,0)</f>
        <v>0</v>
      </c>
      <c r="G2330">
        <f>IF(OR(Table2[[#This Row],[ Rural-Urban Continuum Code   2013]]=4,Table2[[#This Row],[ Rural-Urban Continuum Code   2013]]=5,Table2[[#This Row],[ Rural-Urban Continuum Code   2013]]=6),1,0)</f>
        <v>1</v>
      </c>
      <c r="H2330">
        <f>IF(OR(Table2[[#This Row],[ Rural-Urban Continuum Code   2013]]=7,Table2[[#This Row],[ Rural-Urban Continuum Code   2013]]=8,Table2[[#This Row],[ Rural-Urban Continuum Code   2013]]=9),1,0)</f>
        <v>0</v>
      </c>
      <c r="I2330">
        <v>0.23</v>
      </c>
      <c r="J2330">
        <v>0.08</v>
      </c>
      <c r="K2330" s="17">
        <f>Table1[[#This Row],[Median Income 2018]]</f>
        <v>36722</v>
      </c>
      <c r="L2330">
        <f>(Table1[[#This Row],[Hospital Beds 2018]]/Table1[[#This Row],[Population Estimate 2018]])*1000</f>
        <v>1.4540059347181009</v>
      </c>
      <c r="M2330" s="1">
        <v>0.76</v>
      </c>
      <c r="N2330">
        <f>Table1[[#This Row],[Population Estimate 2018]]</f>
        <v>33700</v>
      </c>
      <c r="O2330" t="str" cm="1">
        <f t="array" ref="O233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31" spans="1:15" x14ac:dyDescent="0.3">
      <c r="A2331">
        <v>2335</v>
      </c>
      <c r="B2331" t="s">
        <v>1457</v>
      </c>
      <c r="C2331" t="s">
        <v>1467</v>
      </c>
      <c r="D2331" t="s">
        <v>21</v>
      </c>
      <c r="E2331">
        <v>6</v>
      </c>
      <c r="F2331">
        <f>IF(OR(Table2[[#This Row],[ Rural-Urban Continuum Code   2013]]=1,Table2[[#This Row],[ Rural-Urban Continuum Code   2013]]=2,Table2[[#This Row],[ Rural-Urban Continuum Code   2013]]=3),1,0)</f>
        <v>0</v>
      </c>
      <c r="G2331">
        <f>IF(OR(Table2[[#This Row],[ Rural-Urban Continuum Code   2013]]=4,Table2[[#This Row],[ Rural-Urban Continuum Code   2013]]=5,Table2[[#This Row],[ Rural-Urban Continuum Code   2013]]=6),1,0)</f>
        <v>1</v>
      </c>
      <c r="H2331">
        <f>IF(OR(Table2[[#This Row],[ Rural-Urban Continuum Code   2013]]=7,Table2[[#This Row],[ Rural-Urban Continuum Code   2013]]=8,Table2[[#This Row],[ Rural-Urban Continuum Code   2013]]=9),1,0)</f>
        <v>0</v>
      </c>
      <c r="I2331">
        <v>0.2</v>
      </c>
      <c r="J2331">
        <v>0.09</v>
      </c>
      <c r="K2331" s="17">
        <f>Table1[[#This Row],[Median Income 2018]]</f>
        <v>39079</v>
      </c>
      <c r="L2331">
        <f>(Table1[[#This Row],[Hospital Beds 2018]]/Table1[[#This Row],[Population Estimate 2018]])*1000</f>
        <v>3.4784917684545937</v>
      </c>
      <c r="M2331" s="1">
        <v>0.84</v>
      </c>
      <c r="N2331">
        <f>Table1[[#This Row],[Population Estimate 2018]]</f>
        <v>37660</v>
      </c>
      <c r="O2331" t="str" cm="1">
        <f t="array" ref="O233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32" spans="1:15" x14ac:dyDescent="0.3">
      <c r="A2332">
        <v>2336</v>
      </c>
      <c r="B2332" t="s">
        <v>1457</v>
      </c>
      <c r="C2332" t="s">
        <v>1468</v>
      </c>
      <c r="D2332" t="s">
        <v>21</v>
      </c>
      <c r="E2332">
        <v>3</v>
      </c>
      <c r="F2332">
        <f>IF(OR(Table2[[#This Row],[ Rural-Urban Continuum Code   2013]]=1,Table2[[#This Row],[ Rural-Urban Continuum Code   2013]]=2,Table2[[#This Row],[ Rural-Urban Continuum Code   2013]]=3),1,0)</f>
        <v>1</v>
      </c>
      <c r="G2332">
        <f>IF(OR(Table2[[#This Row],[ Rural-Urban Continuum Code   2013]]=4,Table2[[#This Row],[ Rural-Urban Continuum Code   2013]]=5,Table2[[#This Row],[ Rural-Urban Continuum Code   2013]]=6),1,0)</f>
        <v>0</v>
      </c>
      <c r="H2332">
        <f>IF(OR(Table2[[#This Row],[ Rural-Urban Continuum Code   2013]]=7,Table2[[#This Row],[ Rural-Urban Continuum Code   2013]]=8,Table2[[#This Row],[ Rural-Urban Continuum Code   2013]]=9),1,0)</f>
        <v>0</v>
      </c>
      <c r="I2332">
        <v>0.19</v>
      </c>
      <c r="J2332">
        <v>7.0000000000000007E-2</v>
      </c>
      <c r="K2332" s="17">
        <f>Table1[[#This Row],[Median Income 2018]]</f>
        <v>37206</v>
      </c>
      <c r="L2332">
        <f>(Table1[[#This Row],[Hospital Beds 2018]]/Table1[[#This Row],[Population Estimate 2018]])*1000</f>
        <v>2.1855633064878295</v>
      </c>
      <c r="M2332" s="1">
        <v>0.83</v>
      </c>
      <c r="N2332">
        <f>Table1[[#This Row],[Population Estimate 2018]]</f>
        <v>66802</v>
      </c>
      <c r="O2332" t="str" cm="1">
        <f t="array" ref="O2332">_xlfn.IFS(Table2[[#This Row],[ Rural-Urban Continuum Code   2014]]=1,"Urban",Table2[[#This Row],[ Rural-Urban Continuum Code   2015]]=1, "Suburban",Table2[[#This Row],[ Rural-Urban Continuum Code   2016]]=1,"Rural")</f>
        <v>Urban</v>
      </c>
    </row>
    <row r="2333" spans="1:15" x14ac:dyDescent="0.3">
      <c r="A2333">
        <v>2337</v>
      </c>
      <c r="B2333" t="s">
        <v>1457</v>
      </c>
      <c r="C2333" t="s">
        <v>1469</v>
      </c>
      <c r="D2333" t="s">
        <v>21</v>
      </c>
      <c r="E2333">
        <v>6</v>
      </c>
      <c r="F2333">
        <f>IF(OR(Table2[[#This Row],[ Rural-Urban Continuum Code   2013]]=1,Table2[[#This Row],[ Rural-Urban Continuum Code   2013]]=2,Table2[[#This Row],[ Rural-Urban Continuum Code   2013]]=3),1,0)</f>
        <v>0</v>
      </c>
      <c r="G2333">
        <f>IF(OR(Table2[[#This Row],[ Rural-Urban Continuum Code   2013]]=4,Table2[[#This Row],[ Rural-Urban Continuum Code   2013]]=5,Table2[[#This Row],[ Rural-Urban Continuum Code   2013]]=6),1,0)</f>
        <v>1</v>
      </c>
      <c r="H2333">
        <f>IF(OR(Table2[[#This Row],[ Rural-Urban Continuum Code   2013]]=7,Table2[[#This Row],[ Rural-Urban Continuum Code   2013]]=8,Table2[[#This Row],[ Rural-Urban Continuum Code   2013]]=9),1,0)</f>
        <v>0</v>
      </c>
      <c r="I2333">
        <v>0.17</v>
      </c>
      <c r="J2333">
        <v>0.06</v>
      </c>
      <c r="K2333" s="17">
        <f>Table1[[#This Row],[Median Income 2018]]</f>
        <v>33159</v>
      </c>
      <c r="L2333">
        <f>(Table1[[#This Row],[Hospital Beds 2018]]/Table1[[#This Row],[Population Estimate 2018]])*1000</f>
        <v>1.1111474231184026</v>
      </c>
      <c r="M2333" s="1">
        <v>0.86</v>
      </c>
      <c r="N2333">
        <f>Table1[[#This Row],[Population Estimate 2018]]</f>
        <v>30599</v>
      </c>
      <c r="O2333" t="str" cm="1">
        <f t="array" ref="O233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34" spans="1:15" x14ac:dyDescent="0.3">
      <c r="A2334">
        <v>2338</v>
      </c>
      <c r="B2334" t="s">
        <v>1457</v>
      </c>
      <c r="C2334" t="s">
        <v>849</v>
      </c>
      <c r="D2334" t="s">
        <v>58</v>
      </c>
      <c r="E2334">
        <v>2</v>
      </c>
      <c r="F2334">
        <f>IF(OR(Table2[[#This Row],[ Rural-Urban Continuum Code   2013]]=1,Table2[[#This Row],[ Rural-Urban Continuum Code   2013]]=2,Table2[[#This Row],[ Rural-Urban Continuum Code   2013]]=3),1,0)</f>
        <v>1</v>
      </c>
      <c r="G2334">
        <f>IF(OR(Table2[[#This Row],[ Rural-Urban Continuum Code   2013]]=4,Table2[[#This Row],[ Rural-Urban Continuum Code   2013]]=5,Table2[[#This Row],[ Rural-Urban Continuum Code   2013]]=6),1,0)</f>
        <v>0</v>
      </c>
      <c r="H2334">
        <f>IF(OR(Table2[[#This Row],[ Rural-Urban Continuum Code   2013]]=7,Table2[[#This Row],[ Rural-Urban Continuum Code   2013]]=8,Table2[[#This Row],[ Rural-Urban Continuum Code   2013]]=9),1,0)</f>
        <v>0</v>
      </c>
      <c r="I2334">
        <v>0.14000000000000001</v>
      </c>
      <c r="J2334">
        <v>0.1</v>
      </c>
      <c r="K2334" s="17">
        <f>Table1[[#This Row],[Median Income 2018]]</f>
        <v>65468</v>
      </c>
      <c r="L2334">
        <f>(Table1[[#This Row],[Hospital Beds 2018]]/Table1[[#This Row],[Population Estimate 2018]])*1000</f>
        <v>0</v>
      </c>
      <c r="M2334" s="1">
        <v>0.88</v>
      </c>
      <c r="N2334">
        <f>Table1[[#This Row],[Population Estimate 2018]]</f>
        <v>160647</v>
      </c>
      <c r="O2334" t="str" cm="1">
        <f t="array" ref="O2334">_xlfn.IFS(Table2[[#This Row],[ Rural-Urban Continuum Code   2014]]=1,"Urban",Table2[[#This Row],[ Rural-Urban Continuum Code   2015]]=1, "Suburban",Table2[[#This Row],[ Rural-Urban Continuum Code   2016]]=1,"Rural")</f>
        <v>Urban</v>
      </c>
    </row>
    <row r="2335" spans="1:15" x14ac:dyDescent="0.3">
      <c r="A2335">
        <v>2339</v>
      </c>
      <c r="B2335" t="s">
        <v>1457</v>
      </c>
      <c r="C2335" t="s">
        <v>1470</v>
      </c>
      <c r="D2335" t="s">
        <v>21</v>
      </c>
      <c r="E2335">
        <v>2</v>
      </c>
      <c r="F2335">
        <f>IF(OR(Table2[[#This Row],[ Rural-Urban Continuum Code   2013]]=1,Table2[[#This Row],[ Rural-Urban Continuum Code   2013]]=2,Table2[[#This Row],[ Rural-Urban Continuum Code   2013]]=3),1,0)</f>
        <v>1</v>
      </c>
      <c r="G2335">
        <f>IF(OR(Table2[[#This Row],[ Rural-Urban Continuum Code   2013]]=4,Table2[[#This Row],[ Rural-Urban Continuum Code   2013]]=5,Table2[[#This Row],[ Rural-Urban Continuum Code   2013]]=6),1,0)</f>
        <v>0</v>
      </c>
      <c r="H2335">
        <f>IF(OR(Table2[[#This Row],[ Rural-Urban Continuum Code   2013]]=7,Table2[[#This Row],[ Rural-Urban Continuum Code   2013]]=8,Table2[[#This Row],[ Rural-Urban Continuum Code   2013]]=9),1,0)</f>
        <v>0</v>
      </c>
      <c r="I2335">
        <v>0.19</v>
      </c>
      <c r="J2335">
        <v>7.0000000000000007E-2</v>
      </c>
      <c r="K2335" s="17">
        <f>Table1[[#This Row],[Median Income 2018]]</f>
        <v>48818</v>
      </c>
      <c r="L2335">
        <f>(Table1[[#This Row],[Hospital Beds 2018]]/Table1[[#This Row],[Population Estimate 2018]])*1000</f>
        <v>0.92414608901375128</v>
      </c>
      <c r="M2335" s="1">
        <v>0.74</v>
      </c>
      <c r="N2335">
        <f>Table1[[#This Row],[Population Estimate 2018]]</f>
        <v>27052</v>
      </c>
      <c r="O2335" t="str" cm="1">
        <f t="array" ref="O2335">_xlfn.IFS(Table2[[#This Row],[ Rural-Urban Continuum Code   2014]]=1,"Urban",Table2[[#This Row],[ Rural-Urban Continuum Code   2015]]=1, "Suburban",Table2[[#This Row],[ Rural-Urban Continuum Code   2016]]=1,"Rural")</f>
        <v>Urban</v>
      </c>
    </row>
    <row r="2336" spans="1:15" x14ac:dyDescent="0.3">
      <c r="A2336">
        <v>2340</v>
      </c>
      <c r="B2336" t="s">
        <v>1457</v>
      </c>
      <c r="C2336" t="s">
        <v>306</v>
      </c>
      <c r="D2336" t="s">
        <v>21</v>
      </c>
      <c r="E2336">
        <v>2</v>
      </c>
      <c r="F2336">
        <f>IF(OR(Table2[[#This Row],[ Rural-Urban Continuum Code   2013]]=1,Table2[[#This Row],[ Rural-Urban Continuum Code   2013]]=2,Table2[[#This Row],[ Rural-Urban Continuum Code   2013]]=3),1,0)</f>
        <v>1</v>
      </c>
      <c r="G2336">
        <f>IF(OR(Table2[[#This Row],[ Rural-Urban Continuum Code   2013]]=4,Table2[[#This Row],[ Rural-Urban Continuum Code   2013]]=5,Table2[[#This Row],[ Rural-Urban Continuum Code   2013]]=6),1,0)</f>
        <v>0</v>
      </c>
      <c r="H2336">
        <f>IF(OR(Table2[[#This Row],[ Rural-Urban Continuum Code   2013]]=7,Table2[[#This Row],[ Rural-Urban Continuum Code   2013]]=8,Table2[[#This Row],[ Rural-Urban Continuum Code   2013]]=9),1,0)</f>
        <v>0</v>
      </c>
      <c r="I2336">
        <v>0.22</v>
      </c>
      <c r="J2336">
        <v>7.0000000000000007E-2</v>
      </c>
      <c r="K2336" s="17">
        <f>Table1[[#This Row],[Median Income 2018]]</f>
        <v>39522</v>
      </c>
      <c r="L2336">
        <f>(Table1[[#This Row],[Hospital Beds 2018]]/Table1[[#This Row],[Population Estimate 2018]])*1000</f>
        <v>0</v>
      </c>
      <c r="M2336" s="1">
        <v>0.81</v>
      </c>
      <c r="N2336">
        <f>Table1[[#This Row],[Population Estimate 2018]]</f>
        <v>22402</v>
      </c>
      <c r="O2336" t="str" cm="1">
        <f t="array" ref="O2336">_xlfn.IFS(Table2[[#This Row],[ Rural-Urban Continuum Code   2014]]=1,"Urban",Table2[[#This Row],[ Rural-Urban Continuum Code   2015]]=1, "Suburban",Table2[[#This Row],[ Rural-Urban Continuum Code   2016]]=1,"Rural")</f>
        <v>Urban</v>
      </c>
    </row>
    <row r="2337" spans="1:15" x14ac:dyDescent="0.3">
      <c r="A2337">
        <v>2341</v>
      </c>
      <c r="B2337" t="s">
        <v>1457</v>
      </c>
      <c r="C2337" t="s">
        <v>1471</v>
      </c>
      <c r="D2337" t="s">
        <v>58</v>
      </c>
      <c r="E2337">
        <v>3</v>
      </c>
      <c r="F2337">
        <f>IF(OR(Table2[[#This Row],[ Rural-Urban Continuum Code   2013]]=1,Table2[[#This Row],[ Rural-Urban Continuum Code   2013]]=2,Table2[[#This Row],[ Rural-Urban Continuum Code   2013]]=3),1,0)</f>
        <v>1</v>
      </c>
      <c r="G2337">
        <f>IF(OR(Table2[[#This Row],[ Rural-Urban Continuum Code   2013]]=4,Table2[[#This Row],[ Rural-Urban Continuum Code   2013]]=5,Table2[[#This Row],[ Rural-Urban Continuum Code   2013]]=6),1,0)</f>
        <v>0</v>
      </c>
      <c r="H2337">
        <f>IF(OR(Table2[[#This Row],[ Rural-Urban Continuum Code   2013]]=7,Table2[[#This Row],[ Rural-Urban Continuum Code   2013]]=8,Table2[[#This Row],[ Rural-Urban Continuum Code   2013]]=9),1,0)</f>
        <v>0</v>
      </c>
      <c r="I2337">
        <v>0.17</v>
      </c>
      <c r="J2337">
        <v>7.0000000000000007E-2</v>
      </c>
      <c r="K2337" s="17">
        <f>Table1[[#This Row],[Median Income 2018]]</f>
        <v>47949</v>
      </c>
      <c r="L2337">
        <f>(Table1[[#This Row],[Hospital Beds 2018]]/Table1[[#This Row],[Population Estimate 2018]])*1000</f>
        <v>6.8906115417743328</v>
      </c>
      <c r="M2337" s="1">
        <v>0.85</v>
      </c>
      <c r="N2337">
        <f>Table1[[#This Row],[Population Estimate 2018]]</f>
        <v>138159</v>
      </c>
      <c r="O2337" t="str" cm="1">
        <f t="array" ref="O2337">_xlfn.IFS(Table2[[#This Row],[ Rural-Urban Continuum Code   2014]]=1,"Urban",Table2[[#This Row],[ Rural-Urban Continuum Code   2015]]=1, "Suburban",Table2[[#This Row],[ Rural-Urban Continuum Code   2016]]=1,"Rural")</f>
        <v>Urban</v>
      </c>
    </row>
    <row r="2338" spans="1:15" x14ac:dyDescent="0.3">
      <c r="A2338">
        <v>2342</v>
      </c>
      <c r="B2338" t="s">
        <v>1457</v>
      </c>
      <c r="C2338" t="s">
        <v>1472</v>
      </c>
      <c r="D2338" t="s">
        <v>21</v>
      </c>
      <c r="E2338">
        <v>4</v>
      </c>
      <c r="F2338">
        <f>IF(OR(Table2[[#This Row],[ Rural-Urban Continuum Code   2013]]=1,Table2[[#This Row],[ Rural-Urban Continuum Code   2013]]=2,Table2[[#This Row],[ Rural-Urban Continuum Code   2013]]=3),1,0)</f>
        <v>0</v>
      </c>
      <c r="G2338">
        <f>IF(OR(Table2[[#This Row],[ Rural-Urban Continuum Code   2013]]=4,Table2[[#This Row],[ Rural-Urban Continuum Code   2013]]=5,Table2[[#This Row],[ Rural-Urban Continuum Code   2013]]=6),1,0)</f>
        <v>1</v>
      </c>
      <c r="H2338">
        <f>IF(OR(Table2[[#This Row],[ Rural-Urban Continuum Code   2013]]=7,Table2[[#This Row],[ Rural-Urban Continuum Code   2013]]=8,Table2[[#This Row],[ Rural-Urban Continuum Code   2013]]=9),1,0)</f>
        <v>0</v>
      </c>
      <c r="I2338">
        <v>0.28000000000000003</v>
      </c>
      <c r="J2338">
        <v>0.09</v>
      </c>
      <c r="K2338" s="17">
        <f>Table1[[#This Row],[Median Income 2018]]</f>
        <v>46058</v>
      </c>
      <c r="L2338">
        <f>(Table1[[#This Row],[Hospital Beds 2018]]/Table1[[#This Row],[Population Estimate 2018]])*1000</f>
        <v>2.1847740525952224</v>
      </c>
      <c r="M2338" s="1">
        <v>0.75</v>
      </c>
      <c r="N2338">
        <f>Table1[[#This Row],[Population Estimate 2018]]</f>
        <v>62249</v>
      </c>
      <c r="O2338" t="str" cm="1">
        <f t="array" ref="O233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39" spans="1:15" x14ac:dyDescent="0.3">
      <c r="A2339">
        <v>2343</v>
      </c>
      <c r="B2339" t="s">
        <v>1457</v>
      </c>
      <c r="C2339" t="s">
        <v>1473</v>
      </c>
      <c r="D2339" t="s">
        <v>58</v>
      </c>
      <c r="E2339">
        <v>2</v>
      </c>
      <c r="F2339">
        <f>IF(OR(Table2[[#This Row],[ Rural-Urban Continuum Code   2013]]=1,Table2[[#This Row],[ Rural-Urban Continuum Code   2013]]=2,Table2[[#This Row],[ Rural-Urban Continuum Code   2013]]=3),1,0)</f>
        <v>1</v>
      </c>
      <c r="G2339">
        <f>IF(OR(Table2[[#This Row],[ Rural-Urban Continuum Code   2013]]=4,Table2[[#This Row],[ Rural-Urban Continuum Code   2013]]=5,Table2[[#This Row],[ Rural-Urban Continuum Code   2013]]=6),1,0)</f>
        <v>0</v>
      </c>
      <c r="H2339">
        <f>IF(OR(Table2[[#This Row],[ Rural-Urban Continuum Code   2013]]=7,Table2[[#This Row],[ Rural-Urban Continuum Code   2013]]=8,Table2[[#This Row],[ Rural-Urban Continuum Code   2013]]=9),1,0)</f>
        <v>0</v>
      </c>
      <c r="I2339">
        <v>0.16</v>
      </c>
      <c r="J2339">
        <v>0.06</v>
      </c>
      <c r="K2339" s="17">
        <f>Table1[[#This Row],[Median Income 2018]]</f>
        <v>61162</v>
      </c>
      <c r="L2339">
        <f>(Table1[[#This Row],[Hospital Beds 2018]]/Table1[[#This Row],[Population Estimate 2018]])*1000</f>
        <v>3.2204553366017583</v>
      </c>
      <c r="M2339" s="1">
        <v>0.85</v>
      </c>
      <c r="N2339">
        <f>Table1[[#This Row],[Population Estimate 2018]]</f>
        <v>514213</v>
      </c>
      <c r="O2339" t="str" cm="1">
        <f t="array" ref="O2339">_xlfn.IFS(Table2[[#This Row],[ Rural-Urban Continuum Code   2014]]=1,"Urban",Table2[[#This Row],[ Rural-Urban Continuum Code   2015]]=1, "Suburban",Table2[[#This Row],[ Rural-Urban Continuum Code   2016]]=1,"Rural")</f>
        <v>Urban</v>
      </c>
    </row>
    <row r="2340" spans="1:15" x14ac:dyDescent="0.3">
      <c r="A2340">
        <v>2344</v>
      </c>
      <c r="B2340" t="s">
        <v>1457</v>
      </c>
      <c r="C2340" t="s">
        <v>679</v>
      </c>
      <c r="D2340" t="s">
        <v>21</v>
      </c>
      <c r="E2340">
        <v>4</v>
      </c>
      <c r="F2340">
        <f>IF(OR(Table2[[#This Row],[ Rural-Urban Continuum Code   2013]]=1,Table2[[#This Row],[ Rural-Urban Continuum Code   2013]]=2,Table2[[#This Row],[ Rural-Urban Continuum Code   2013]]=3),1,0)</f>
        <v>0</v>
      </c>
      <c r="G2340">
        <f>IF(OR(Table2[[#This Row],[ Rural-Urban Continuum Code   2013]]=4,Table2[[#This Row],[ Rural-Urban Continuum Code   2013]]=5,Table2[[#This Row],[ Rural-Urban Continuum Code   2013]]=6),1,0)</f>
        <v>1</v>
      </c>
      <c r="H2340">
        <f>IF(OR(Table2[[#This Row],[ Rural-Urban Continuum Code   2013]]=7,Table2[[#This Row],[ Rural-Urban Continuum Code   2013]]=8,Table2[[#This Row],[ Rural-Urban Continuum Code   2013]]=9),1,0)</f>
        <v>0</v>
      </c>
      <c r="I2340">
        <v>0.19</v>
      </c>
      <c r="J2340">
        <v>7.0000000000000007E-2</v>
      </c>
      <c r="K2340" s="17">
        <f>Table1[[#This Row],[Median Income 2018]]</f>
        <v>43879</v>
      </c>
      <c r="L2340">
        <f>(Table1[[#This Row],[Hospital Beds 2018]]/Table1[[#This Row],[Population Estimate 2018]])*1000</f>
        <v>5.315163766415516</v>
      </c>
      <c r="M2340" s="1">
        <v>0.82</v>
      </c>
      <c r="N2340">
        <f>Table1[[#This Row],[Population Estimate 2018]]</f>
        <v>70741</v>
      </c>
      <c r="O2340" t="str" cm="1">
        <f t="array" ref="O234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41" spans="1:15" x14ac:dyDescent="0.3">
      <c r="A2341">
        <v>2345</v>
      </c>
      <c r="B2341" t="s">
        <v>1457</v>
      </c>
      <c r="C2341" t="s">
        <v>1474</v>
      </c>
      <c r="D2341" t="s">
        <v>21</v>
      </c>
      <c r="E2341">
        <v>6</v>
      </c>
      <c r="F2341">
        <f>IF(OR(Table2[[#This Row],[ Rural-Urban Continuum Code   2013]]=1,Table2[[#This Row],[ Rural-Urban Continuum Code   2013]]=2,Table2[[#This Row],[ Rural-Urban Continuum Code   2013]]=3),1,0)</f>
        <v>0</v>
      </c>
      <c r="G2341">
        <f>IF(OR(Table2[[#This Row],[ Rural-Urban Continuum Code   2013]]=4,Table2[[#This Row],[ Rural-Urban Continuum Code   2013]]=5,Table2[[#This Row],[ Rural-Urban Continuum Code   2013]]=6),1,0)</f>
        <v>1</v>
      </c>
      <c r="H2341">
        <f>IF(OR(Table2[[#This Row],[ Rural-Urban Continuum Code   2013]]=7,Table2[[#This Row],[ Rural-Urban Continuum Code   2013]]=8,Table2[[#This Row],[ Rural-Urban Continuum Code   2013]]=9),1,0)</f>
        <v>0</v>
      </c>
      <c r="I2341">
        <v>0.18</v>
      </c>
      <c r="J2341">
        <v>7.0000000000000007E-2</v>
      </c>
      <c r="K2341" s="17">
        <f>Table1[[#This Row],[Median Income 2018]]</f>
        <v>35871</v>
      </c>
      <c r="L2341">
        <f>(Table1[[#This Row],[Hospital Beds 2018]]/Table1[[#This Row],[Population Estimate 2018]])*1000</f>
        <v>1.6536613094930495</v>
      </c>
      <c r="M2341" s="1">
        <v>0.79</v>
      </c>
      <c r="N2341">
        <f>Table1[[#This Row],[Population Estimate 2018]]</f>
        <v>19351</v>
      </c>
      <c r="O2341" t="str" cm="1">
        <f t="array" ref="O234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42" spans="1:15" x14ac:dyDescent="0.3">
      <c r="A2342">
        <v>2346</v>
      </c>
      <c r="B2342" t="s">
        <v>1457</v>
      </c>
      <c r="C2342" t="s">
        <v>1475</v>
      </c>
      <c r="D2342" t="s">
        <v>21</v>
      </c>
      <c r="E2342">
        <v>2</v>
      </c>
      <c r="F2342">
        <f>IF(OR(Table2[[#This Row],[ Rural-Urban Continuum Code   2013]]=1,Table2[[#This Row],[ Rural-Urban Continuum Code   2013]]=2,Table2[[#This Row],[ Rural-Urban Continuum Code   2013]]=3),1,0)</f>
        <v>1</v>
      </c>
      <c r="G2342">
        <f>IF(OR(Table2[[#This Row],[ Rural-Urban Continuum Code   2013]]=4,Table2[[#This Row],[ Rural-Urban Continuum Code   2013]]=5,Table2[[#This Row],[ Rural-Urban Continuum Code   2013]]=6),1,0)</f>
        <v>0</v>
      </c>
      <c r="H2342">
        <f>IF(OR(Table2[[#This Row],[ Rural-Urban Continuum Code   2013]]=7,Table2[[#This Row],[ Rural-Urban Continuum Code   2013]]=8,Table2[[#This Row],[ Rural-Urban Continuum Code   2013]]=9),1,0)</f>
        <v>0</v>
      </c>
      <c r="I2342">
        <v>0.24</v>
      </c>
      <c r="J2342">
        <v>0.09</v>
      </c>
      <c r="K2342" s="17">
        <f>Table1[[#This Row],[Median Income 2018]]</f>
        <v>49082</v>
      </c>
      <c r="L2342">
        <f>(Table1[[#This Row],[Hospital Beds 2018]]/Table1[[#This Row],[Population Estimate 2018]])*1000</f>
        <v>2.9115465193652712</v>
      </c>
      <c r="M2342" s="1">
        <v>0.78</v>
      </c>
      <c r="N2342">
        <f>Table1[[#This Row],[Population Estimate 2018]]</f>
        <v>344147</v>
      </c>
      <c r="O2342" t="str" cm="1">
        <f t="array" ref="O2342">_xlfn.IFS(Table2[[#This Row],[ Rural-Urban Continuum Code   2014]]=1,"Urban",Table2[[#This Row],[ Rural-Urban Continuum Code   2015]]=1, "Suburban",Table2[[#This Row],[ Rural-Urban Continuum Code   2016]]=1,"Rural")</f>
        <v>Urban</v>
      </c>
    </row>
    <row r="2343" spans="1:15" x14ac:dyDescent="0.3">
      <c r="A2343">
        <v>2347</v>
      </c>
      <c r="B2343" t="s">
        <v>1457</v>
      </c>
      <c r="C2343" t="s">
        <v>428</v>
      </c>
      <c r="D2343" t="s">
        <v>21</v>
      </c>
      <c r="E2343">
        <v>3</v>
      </c>
      <c r="F2343">
        <f>IF(OR(Table2[[#This Row],[ Rural-Urban Continuum Code   2013]]=1,Table2[[#This Row],[ Rural-Urban Continuum Code   2013]]=2,Table2[[#This Row],[ Rural-Urban Continuum Code   2013]]=3),1,0)</f>
        <v>1</v>
      </c>
      <c r="G2343">
        <f>IF(OR(Table2[[#This Row],[ Rural-Urban Continuum Code   2013]]=4,Table2[[#This Row],[ Rural-Urban Continuum Code   2013]]=5,Table2[[#This Row],[ Rural-Urban Continuum Code   2013]]=6),1,0)</f>
        <v>0</v>
      </c>
      <c r="H2343">
        <f>IF(OR(Table2[[#This Row],[ Rural-Urban Continuum Code   2013]]=7,Table2[[#This Row],[ Rural-Urban Continuum Code   2013]]=8,Table2[[#This Row],[ Rural-Urban Continuum Code   2013]]=9),1,0)</f>
        <v>0</v>
      </c>
      <c r="I2343">
        <v>0.19</v>
      </c>
      <c r="J2343">
        <v>7.0000000000000007E-2</v>
      </c>
      <c r="K2343" s="17">
        <f>Table1[[#This Row],[Median Income 2018]]</f>
        <v>43125</v>
      </c>
      <c r="L2343">
        <f>(Table1[[#This Row],[Hospital Beds 2018]]/Table1[[#This Row],[Population Estimate 2018]])*1000</f>
        <v>1.2081046563805184</v>
      </c>
      <c r="M2343" s="1">
        <v>0.78</v>
      </c>
      <c r="N2343">
        <f>Table1[[#This Row],[Population Estimate 2018]]</f>
        <v>28971</v>
      </c>
      <c r="O2343" t="str" cm="1">
        <f t="array" ref="O2343">_xlfn.IFS(Table2[[#This Row],[ Rural-Urban Continuum Code   2014]]=1,"Urban",Table2[[#This Row],[ Rural-Urban Continuum Code   2015]]=1, "Suburban",Table2[[#This Row],[ Rural-Urban Continuum Code   2016]]=1,"Rural")</f>
        <v>Urban</v>
      </c>
    </row>
    <row r="2344" spans="1:15" x14ac:dyDescent="0.3">
      <c r="A2344">
        <v>2348</v>
      </c>
      <c r="B2344" t="s">
        <v>1457</v>
      </c>
      <c r="C2344" t="s">
        <v>1476</v>
      </c>
      <c r="D2344" t="s">
        <v>58</v>
      </c>
      <c r="E2344">
        <v>2</v>
      </c>
      <c r="F2344">
        <f>IF(OR(Table2[[#This Row],[ Rural-Urban Continuum Code   2013]]=1,Table2[[#This Row],[ Rural-Urban Continuum Code   2013]]=2,Table2[[#This Row],[ Rural-Urban Continuum Code   2013]]=3),1,0)</f>
        <v>1</v>
      </c>
      <c r="G2344">
        <f>IF(OR(Table2[[#This Row],[ Rural-Urban Continuum Code   2013]]=4,Table2[[#This Row],[ Rural-Urban Continuum Code   2013]]=5,Table2[[#This Row],[ Rural-Urban Continuum Code   2013]]=6),1,0)</f>
        <v>0</v>
      </c>
      <c r="H2344">
        <f>IF(OR(Table2[[#This Row],[ Rural-Urban Continuum Code   2013]]=7,Table2[[#This Row],[ Rural-Urban Continuum Code   2013]]=8,Table2[[#This Row],[ Rural-Urban Continuum Code   2013]]=9),1,0)</f>
        <v>0</v>
      </c>
      <c r="I2344">
        <v>0.18</v>
      </c>
      <c r="J2344">
        <v>0.1</v>
      </c>
      <c r="K2344" s="17">
        <f>Table1[[#This Row],[Median Income 2018]]</f>
        <v>52270</v>
      </c>
      <c r="L2344">
        <f>(Table1[[#This Row],[Hospital Beds 2018]]/Table1[[#This Row],[Population Estimate 2018]])*1000</f>
        <v>1.6770337846078789</v>
      </c>
      <c r="M2344" s="1">
        <v>0.85</v>
      </c>
      <c r="N2344">
        <f>Table1[[#This Row],[Population Estimate 2018]]</f>
        <v>65592</v>
      </c>
      <c r="O2344" t="str" cm="1">
        <f t="array" ref="O2344">_xlfn.IFS(Table2[[#This Row],[ Rural-Urban Continuum Code   2014]]=1,"Urban",Table2[[#This Row],[ Rural-Urban Continuum Code   2015]]=1, "Suburban",Table2[[#This Row],[ Rural-Urban Continuum Code   2016]]=1,"Rural")</f>
        <v>Urban</v>
      </c>
    </row>
    <row r="2345" spans="1:15" x14ac:dyDescent="0.3">
      <c r="A2345">
        <v>2349</v>
      </c>
      <c r="B2345" t="s">
        <v>1457</v>
      </c>
      <c r="C2345" t="s">
        <v>1132</v>
      </c>
      <c r="D2345" t="s">
        <v>58</v>
      </c>
      <c r="E2345">
        <v>1</v>
      </c>
      <c r="F2345">
        <f>IF(OR(Table2[[#This Row],[ Rural-Urban Continuum Code   2013]]=1,Table2[[#This Row],[ Rural-Urban Continuum Code   2013]]=2,Table2[[#This Row],[ Rural-Urban Continuum Code   2013]]=3),1,0)</f>
        <v>1</v>
      </c>
      <c r="G2345">
        <f>IF(OR(Table2[[#This Row],[ Rural-Urban Continuum Code   2013]]=4,Table2[[#This Row],[ Rural-Urban Continuum Code   2013]]=5,Table2[[#This Row],[ Rural-Urban Continuum Code   2013]]=6),1,0)</f>
        <v>0</v>
      </c>
      <c r="H2345">
        <f>IF(OR(Table2[[#This Row],[ Rural-Urban Continuum Code   2013]]=7,Table2[[#This Row],[ Rural-Urban Continuum Code   2013]]=8,Table2[[#This Row],[ Rural-Urban Continuum Code   2013]]=9),1,0)</f>
        <v>0</v>
      </c>
      <c r="I2345">
        <v>0.21</v>
      </c>
      <c r="J2345">
        <v>0.06</v>
      </c>
      <c r="K2345" s="17">
        <f>Table1[[#This Row],[Median Income 2018]]</f>
        <v>58035</v>
      </c>
      <c r="L2345">
        <f>(Table1[[#This Row],[Hospital Beds 2018]]/Table1[[#This Row],[Population Estimate 2018]])*1000</f>
        <v>2.2855944642482702</v>
      </c>
      <c r="M2345" s="1">
        <v>0.8</v>
      </c>
      <c r="N2345">
        <f>Table1[[#This Row],[Population Estimate 2018]]</f>
        <v>95380</v>
      </c>
      <c r="O2345" t="str" cm="1">
        <f t="array" ref="O2345">_xlfn.IFS(Table2[[#This Row],[ Rural-Urban Continuum Code   2014]]=1,"Urban",Table2[[#This Row],[ Rural-Urban Continuum Code   2015]]=1, "Suburban",Table2[[#This Row],[ Rural-Urban Continuum Code   2016]]=1,"Rural")</f>
        <v>Urban</v>
      </c>
    </row>
    <row r="2346" spans="1:15" x14ac:dyDescent="0.3">
      <c r="A2346">
        <v>2350</v>
      </c>
      <c r="B2346" t="s">
        <v>1457</v>
      </c>
      <c r="C2346" t="s">
        <v>433</v>
      </c>
      <c r="D2346" t="s">
        <v>58</v>
      </c>
      <c r="E2346">
        <v>2</v>
      </c>
      <c r="F2346">
        <f>IF(OR(Table2[[#This Row],[ Rural-Urban Continuum Code   2013]]=1,Table2[[#This Row],[ Rural-Urban Continuum Code   2013]]=2,Table2[[#This Row],[ Rural-Urban Continuum Code   2013]]=3),1,0)</f>
        <v>1</v>
      </c>
      <c r="G2346">
        <f>IF(OR(Table2[[#This Row],[ Rural-Urban Continuum Code   2013]]=4,Table2[[#This Row],[ Rural-Urban Continuum Code   2013]]=5,Table2[[#This Row],[ Rural-Urban Continuum Code   2013]]=6),1,0)</f>
        <v>0</v>
      </c>
      <c r="H2346">
        <f>IF(OR(Table2[[#This Row],[ Rural-Urban Continuum Code   2013]]=7,Table2[[#This Row],[ Rural-Urban Continuum Code   2013]]=8,Table2[[#This Row],[ Rural-Urban Continuum Code   2013]]=9),1,0)</f>
        <v>0</v>
      </c>
      <c r="I2346">
        <v>0.19</v>
      </c>
      <c r="J2346">
        <v>7.0000000000000007E-2</v>
      </c>
      <c r="K2346" s="17">
        <f>Table1[[#This Row],[Median Income 2018]]</f>
        <v>42099</v>
      </c>
      <c r="L2346">
        <f>(Table1[[#This Row],[Hospital Beds 2018]]/Table1[[#This Row],[Population Estimate 2018]])*1000</f>
        <v>1.0597963996775832</v>
      </c>
      <c r="M2346" s="1">
        <v>0.84</v>
      </c>
      <c r="N2346">
        <f>Table1[[#This Row],[Population Estimate 2018]]</f>
        <v>66994</v>
      </c>
      <c r="O2346" t="str" cm="1">
        <f t="array" ref="O2346">_xlfn.IFS(Table2[[#This Row],[ Rural-Urban Continuum Code   2014]]=1,"Urban",Table2[[#This Row],[ Rural-Urban Continuum Code   2015]]=1, "Suburban",Table2[[#This Row],[ Rural-Urban Continuum Code   2016]]=1,"Rural")</f>
        <v>Urban</v>
      </c>
    </row>
    <row r="2347" spans="1:15" x14ac:dyDescent="0.3">
      <c r="A2347">
        <v>2351</v>
      </c>
      <c r="B2347" t="s">
        <v>1457</v>
      </c>
      <c r="C2347" t="s">
        <v>62</v>
      </c>
      <c r="D2347" t="s">
        <v>21</v>
      </c>
      <c r="E2347">
        <v>6</v>
      </c>
      <c r="F2347">
        <f>IF(OR(Table2[[#This Row],[ Rural-Urban Continuum Code   2013]]=1,Table2[[#This Row],[ Rural-Urban Continuum Code   2013]]=2,Table2[[#This Row],[ Rural-Urban Continuum Code   2013]]=3),1,0)</f>
        <v>0</v>
      </c>
      <c r="G2347">
        <f>IF(OR(Table2[[#This Row],[ Rural-Urban Continuum Code   2013]]=4,Table2[[#This Row],[ Rural-Urban Continuum Code   2013]]=5,Table2[[#This Row],[ Rural-Urban Continuum Code   2013]]=6),1,0)</f>
        <v>1</v>
      </c>
      <c r="H2347">
        <f>IF(OR(Table2[[#This Row],[ Rural-Urban Continuum Code   2013]]=7,Table2[[#This Row],[ Rural-Urban Continuum Code   2013]]=8,Table2[[#This Row],[ Rural-Urban Continuum Code   2013]]=9),1,0)</f>
        <v>0</v>
      </c>
      <c r="I2347">
        <v>0.18</v>
      </c>
      <c r="J2347">
        <v>0.06</v>
      </c>
      <c r="K2347" s="17">
        <f>Table1[[#This Row],[Median Income 2018]]</f>
        <v>33199</v>
      </c>
      <c r="L2347">
        <f>(Table1[[#This Row],[Hospital Beds 2018]]/Table1[[#This Row],[Population Estimate 2018]])*1000</f>
        <v>0</v>
      </c>
      <c r="M2347" s="1">
        <v>0.77</v>
      </c>
      <c r="N2347">
        <f>Table1[[#This Row],[Population Estimate 2018]]</f>
        <v>17142</v>
      </c>
      <c r="O2347" t="str" cm="1">
        <f t="array" ref="O234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48" spans="1:15" x14ac:dyDescent="0.3">
      <c r="A2348">
        <v>2352</v>
      </c>
      <c r="B2348" t="s">
        <v>1457</v>
      </c>
      <c r="C2348" t="s">
        <v>1477</v>
      </c>
      <c r="D2348" t="s">
        <v>21</v>
      </c>
      <c r="E2348">
        <v>2</v>
      </c>
      <c r="F2348">
        <f>IF(OR(Table2[[#This Row],[ Rural-Urban Continuum Code   2013]]=1,Table2[[#This Row],[ Rural-Urban Continuum Code   2013]]=2,Table2[[#This Row],[ Rural-Urban Continuum Code   2013]]=3),1,0)</f>
        <v>1</v>
      </c>
      <c r="G2348">
        <f>IF(OR(Table2[[#This Row],[ Rural-Urban Continuum Code   2013]]=4,Table2[[#This Row],[ Rural-Urban Continuum Code   2013]]=5,Table2[[#This Row],[ Rural-Urban Continuum Code   2013]]=6),1,0)</f>
        <v>0</v>
      </c>
      <c r="H2348">
        <f>IF(OR(Table2[[#This Row],[ Rural-Urban Continuum Code   2013]]=7,Table2[[#This Row],[ Rural-Urban Continuum Code   2013]]=8,Table2[[#This Row],[ Rural-Urban Continuum Code   2013]]=9),1,0)</f>
        <v>0</v>
      </c>
      <c r="I2348">
        <v>0.16</v>
      </c>
      <c r="J2348">
        <v>0.08</v>
      </c>
      <c r="K2348" s="17">
        <f>Table1[[#This Row],[Median Income 2018]]</f>
        <v>60627</v>
      </c>
      <c r="L2348">
        <f>(Table1[[#This Row],[Hospital Beds 2018]]/Table1[[#This Row],[Population Estimate 2018]])*1000</f>
        <v>2.2167086960058571</v>
      </c>
      <c r="M2348" s="1">
        <v>0.86</v>
      </c>
      <c r="N2348">
        <f>Table1[[#This Row],[Population Estimate 2018]]</f>
        <v>295032</v>
      </c>
      <c r="O2348" t="str" cm="1">
        <f t="array" ref="O2348">_xlfn.IFS(Table2[[#This Row],[ Rural-Urban Continuum Code   2014]]=1,"Urban",Table2[[#This Row],[ Rural-Urban Continuum Code   2015]]=1, "Suburban",Table2[[#This Row],[ Rural-Urban Continuum Code   2016]]=1,"Rural")</f>
        <v>Urban</v>
      </c>
    </row>
    <row r="2349" spans="1:15" x14ac:dyDescent="0.3">
      <c r="A2349">
        <v>2353</v>
      </c>
      <c r="B2349" t="s">
        <v>1457</v>
      </c>
      <c r="C2349" t="s">
        <v>1478</v>
      </c>
      <c r="D2349" t="s">
        <v>21</v>
      </c>
      <c r="E2349">
        <v>8</v>
      </c>
      <c r="F2349">
        <f>IF(OR(Table2[[#This Row],[ Rural-Urban Continuum Code   2013]]=1,Table2[[#This Row],[ Rural-Urban Continuum Code   2013]]=2,Table2[[#This Row],[ Rural-Urban Continuum Code   2013]]=3),1,0)</f>
        <v>0</v>
      </c>
      <c r="G2349">
        <f>IF(OR(Table2[[#This Row],[ Rural-Urban Continuum Code   2013]]=4,Table2[[#This Row],[ Rural-Urban Continuum Code   2013]]=5,Table2[[#This Row],[ Rural-Urban Continuum Code   2013]]=6),1,0)</f>
        <v>0</v>
      </c>
      <c r="H2349">
        <f>IF(OR(Table2[[#This Row],[ Rural-Urban Continuum Code   2013]]=7,Table2[[#This Row],[ Rural-Urban Continuum Code   2013]]=8,Table2[[#This Row],[ Rural-Urban Continuum Code   2013]]=9),1,0)</f>
        <v>1</v>
      </c>
      <c r="I2349">
        <v>0.35</v>
      </c>
      <c r="J2349">
        <v>0.1</v>
      </c>
      <c r="K2349" s="17">
        <f>Table1[[#This Row],[Median Income 2018]]</f>
        <v>44683</v>
      </c>
      <c r="L2349">
        <f>(Table1[[#This Row],[Hospital Beds 2018]]/Table1[[#This Row],[Population Estimate 2018]])*1000</f>
        <v>0</v>
      </c>
      <c r="M2349" s="1">
        <v>0.59</v>
      </c>
      <c r="N2349">
        <f>Table1[[#This Row],[Population Estimate 2018]]</f>
        <v>9410</v>
      </c>
      <c r="O2349" t="str" cm="1">
        <f t="array" ref="O2349">_xlfn.IFS(Table2[[#This Row],[ Rural-Urban Continuum Code   2014]]=1,"Urban",Table2[[#This Row],[ Rural-Urban Continuum Code   2015]]=1, "Suburban",Table2[[#This Row],[ Rural-Urban Continuum Code   2016]]=1,"Rural")</f>
        <v>Rural</v>
      </c>
    </row>
    <row r="2350" spans="1:15" x14ac:dyDescent="0.3">
      <c r="A2350">
        <v>2354</v>
      </c>
      <c r="B2350" t="s">
        <v>1457</v>
      </c>
      <c r="C2350" t="s">
        <v>68</v>
      </c>
      <c r="D2350" t="s">
        <v>58</v>
      </c>
      <c r="E2350">
        <v>6</v>
      </c>
      <c r="F2350">
        <f>IF(OR(Table2[[#This Row],[ Rural-Urban Continuum Code   2013]]=1,Table2[[#This Row],[ Rural-Urban Continuum Code   2013]]=2,Table2[[#This Row],[ Rural-Urban Continuum Code   2013]]=3),1,0)</f>
        <v>0</v>
      </c>
      <c r="G2350">
        <f>IF(OR(Table2[[#This Row],[ Rural-Urban Continuum Code   2013]]=4,Table2[[#This Row],[ Rural-Urban Continuum Code   2013]]=5,Table2[[#This Row],[ Rural-Urban Continuum Code   2013]]=6),1,0)</f>
        <v>1</v>
      </c>
      <c r="H2350">
        <f>IF(OR(Table2[[#This Row],[ Rural-Urban Continuum Code   2013]]=7,Table2[[#This Row],[ Rural-Urban Continuum Code   2013]]=8,Table2[[#This Row],[ Rural-Urban Continuum Code   2013]]=9),1,0)</f>
        <v>0</v>
      </c>
      <c r="I2350">
        <v>0.2</v>
      </c>
      <c r="J2350">
        <v>7.0000000000000007E-2</v>
      </c>
      <c r="K2350" s="17">
        <f>Table1[[#This Row],[Median Income 2018]]</f>
        <v>34365</v>
      </c>
      <c r="L2350">
        <f>(Table1[[#This Row],[Hospital Beds 2018]]/Table1[[#This Row],[Population Estimate 2018]])*1000</f>
        <v>6.7334643512999772</v>
      </c>
      <c r="M2350" s="1">
        <v>0.84</v>
      </c>
      <c r="N2350">
        <f>Table1[[#This Row],[Population Estimate 2018]]</f>
        <v>31039</v>
      </c>
      <c r="O2350" t="str" cm="1">
        <f t="array" ref="O235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51" spans="1:15" x14ac:dyDescent="0.3">
      <c r="A2351">
        <v>2355</v>
      </c>
      <c r="B2351" t="s">
        <v>1457</v>
      </c>
      <c r="C2351" t="s">
        <v>1479</v>
      </c>
      <c r="D2351" t="s">
        <v>21</v>
      </c>
      <c r="E2351">
        <v>6</v>
      </c>
      <c r="F2351">
        <f>IF(OR(Table2[[#This Row],[ Rural-Urban Continuum Code   2013]]=1,Table2[[#This Row],[ Rural-Urban Continuum Code   2013]]=2,Table2[[#This Row],[ Rural-Urban Continuum Code   2013]]=3),1,0)</f>
        <v>0</v>
      </c>
      <c r="G2351">
        <f>IF(OR(Table2[[#This Row],[ Rural-Urban Continuum Code   2013]]=4,Table2[[#This Row],[ Rural-Urban Continuum Code   2013]]=5,Table2[[#This Row],[ Rural-Urban Continuum Code   2013]]=6),1,0)</f>
        <v>1</v>
      </c>
      <c r="H2351">
        <f>IF(OR(Table2[[#This Row],[ Rural-Urban Continuum Code   2013]]=7,Table2[[#This Row],[ Rural-Urban Continuum Code   2013]]=8,Table2[[#This Row],[ Rural-Urban Continuum Code   2013]]=9),1,0)</f>
        <v>0</v>
      </c>
      <c r="I2351">
        <v>0.18</v>
      </c>
      <c r="J2351">
        <v>7.0000000000000007E-2</v>
      </c>
      <c r="K2351" s="17">
        <f>Table1[[#This Row],[Median Income 2018]]</f>
        <v>33534</v>
      </c>
      <c r="L2351">
        <f>(Table1[[#This Row],[Hospital Beds 2018]]/Table1[[#This Row],[Population Estimate 2018]])*1000</f>
        <v>0</v>
      </c>
      <c r="M2351" s="1">
        <v>0.77</v>
      </c>
      <c r="N2351">
        <f>Table1[[#This Row],[Population Estimate 2018]]</f>
        <v>26398</v>
      </c>
      <c r="O2351" t="str" cm="1">
        <f t="array" ref="O235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52" spans="1:15" x14ac:dyDescent="0.3">
      <c r="A2352">
        <v>2356</v>
      </c>
      <c r="B2352" t="s">
        <v>1457</v>
      </c>
      <c r="C2352" t="s">
        <v>1480</v>
      </c>
      <c r="D2352" t="s">
        <v>21</v>
      </c>
      <c r="E2352">
        <v>6</v>
      </c>
      <c r="F2352">
        <f>IF(OR(Table2[[#This Row],[ Rural-Urban Continuum Code   2013]]=1,Table2[[#This Row],[ Rural-Urban Continuum Code   2013]]=2,Table2[[#This Row],[ Rural-Urban Continuum Code   2013]]=3),1,0)</f>
        <v>0</v>
      </c>
      <c r="G2352">
        <f>IF(OR(Table2[[#This Row],[ Rural-Urban Continuum Code   2013]]=4,Table2[[#This Row],[ Rural-Urban Continuum Code   2013]]=5,Table2[[#This Row],[ Rural-Urban Continuum Code   2013]]=6),1,0)</f>
        <v>1</v>
      </c>
      <c r="H2352">
        <f>IF(OR(Table2[[#This Row],[ Rural-Urban Continuum Code   2013]]=7,Table2[[#This Row],[ Rural-Urban Continuum Code   2013]]=8,Table2[[#This Row],[ Rural-Urban Continuum Code   2013]]=9),1,0)</f>
        <v>0</v>
      </c>
      <c r="I2352">
        <v>0.2</v>
      </c>
      <c r="J2352">
        <v>0.06</v>
      </c>
      <c r="K2352" s="17">
        <f>Table1[[#This Row],[Median Income 2018]]</f>
        <v>48029</v>
      </c>
      <c r="L2352">
        <f>(Table1[[#This Row],[Hospital Beds 2018]]/Table1[[#This Row],[Population Estimate 2018]])*1000</f>
        <v>1.4018691588785046</v>
      </c>
      <c r="M2352" s="1">
        <v>0.81</v>
      </c>
      <c r="N2352">
        <f>Table1[[#This Row],[Population Estimate 2018]]</f>
        <v>38520</v>
      </c>
      <c r="O2352" t="str" cm="1">
        <f t="array" ref="O235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53" spans="1:15" x14ac:dyDescent="0.3">
      <c r="A2353">
        <v>2357</v>
      </c>
      <c r="B2353" t="s">
        <v>1457</v>
      </c>
      <c r="C2353" t="s">
        <v>442</v>
      </c>
      <c r="D2353" t="s">
        <v>58</v>
      </c>
      <c r="E2353">
        <v>4</v>
      </c>
      <c r="F2353">
        <f>IF(OR(Table2[[#This Row],[ Rural-Urban Continuum Code   2013]]=1,Table2[[#This Row],[ Rural-Urban Continuum Code   2013]]=2,Table2[[#This Row],[ Rural-Urban Continuum Code   2013]]=3),1,0)</f>
        <v>0</v>
      </c>
      <c r="G2353">
        <f>IF(OR(Table2[[#This Row],[ Rural-Urban Continuum Code   2013]]=4,Table2[[#This Row],[ Rural-Urban Continuum Code   2013]]=5,Table2[[#This Row],[ Rural-Urban Continuum Code   2013]]=6),1,0)</f>
        <v>1</v>
      </c>
      <c r="H2353">
        <f>IF(OR(Table2[[#This Row],[ Rural-Urban Continuum Code   2013]]=7,Table2[[#This Row],[ Rural-Urban Continuum Code   2013]]=8,Table2[[#This Row],[ Rural-Urban Continuum Code   2013]]=9),1,0)</f>
        <v>0</v>
      </c>
      <c r="I2353">
        <v>0.23</v>
      </c>
      <c r="J2353">
        <v>0.08</v>
      </c>
      <c r="K2353" s="17">
        <f>Table1[[#This Row],[Median Income 2018]]</f>
        <v>50529</v>
      </c>
      <c r="L2353">
        <f>(Table1[[#This Row],[Hospital Beds 2018]]/Table1[[#This Row],[Population Estimate 2018]])*1000</f>
        <v>3.2663893638196337</v>
      </c>
      <c r="M2353" s="1">
        <v>0.8</v>
      </c>
      <c r="N2353">
        <f>Table1[[#This Row],[Population Estimate 2018]]</f>
        <v>78374</v>
      </c>
      <c r="O2353" t="str" cm="1">
        <f t="array" ref="O235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54" spans="1:15" x14ac:dyDescent="0.3">
      <c r="A2354">
        <v>2358</v>
      </c>
      <c r="B2354" t="s">
        <v>1457</v>
      </c>
      <c r="C2354" t="s">
        <v>1481</v>
      </c>
      <c r="D2354" t="s">
        <v>21</v>
      </c>
      <c r="E2354">
        <v>4</v>
      </c>
      <c r="F2354">
        <f>IF(OR(Table2[[#This Row],[ Rural-Urban Continuum Code   2013]]=1,Table2[[#This Row],[ Rural-Urban Continuum Code   2013]]=2,Table2[[#This Row],[ Rural-Urban Continuum Code   2013]]=3),1,0)</f>
        <v>0</v>
      </c>
      <c r="G2354">
        <f>IF(OR(Table2[[#This Row],[ Rural-Urban Continuum Code   2013]]=4,Table2[[#This Row],[ Rural-Urban Continuum Code   2013]]=5,Table2[[#This Row],[ Rural-Urban Continuum Code   2013]]=6),1,0)</f>
        <v>1</v>
      </c>
      <c r="H2354">
        <f>IF(OR(Table2[[#This Row],[ Rural-Urban Continuum Code   2013]]=7,Table2[[#This Row],[ Rural-Urban Continuum Code   2013]]=8,Table2[[#This Row],[ Rural-Urban Continuum Code   2013]]=9),1,0)</f>
        <v>0</v>
      </c>
      <c r="I2354">
        <v>0.2</v>
      </c>
      <c r="J2354">
        <v>0.06</v>
      </c>
      <c r="K2354" s="17">
        <f>Table1[[#This Row],[Median Income 2018]]</f>
        <v>37134</v>
      </c>
      <c r="L2354">
        <f>(Table1[[#This Row],[Hospital Beds 2018]]/Table1[[#This Row],[Population Estimate 2018]])*1000</f>
        <v>3.4278878229461434</v>
      </c>
      <c r="M2354" s="1">
        <v>0.81</v>
      </c>
      <c r="N2354">
        <f>Table1[[#This Row],[Population Estimate 2018]]</f>
        <v>86934</v>
      </c>
      <c r="O2354" t="str" cm="1">
        <f t="array" ref="O235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55" spans="1:15" x14ac:dyDescent="0.3">
      <c r="A2355">
        <v>2359</v>
      </c>
      <c r="B2355" t="s">
        <v>1457</v>
      </c>
      <c r="C2355" t="s">
        <v>75</v>
      </c>
      <c r="D2355" t="s">
        <v>58</v>
      </c>
      <c r="E2355">
        <v>2</v>
      </c>
      <c r="F2355">
        <f>IF(OR(Table2[[#This Row],[ Rural-Urban Continuum Code   2013]]=1,Table2[[#This Row],[ Rural-Urban Continuum Code   2013]]=2,Table2[[#This Row],[ Rural-Urban Continuum Code   2013]]=3),1,0)</f>
        <v>1</v>
      </c>
      <c r="G2355">
        <f>IF(OR(Table2[[#This Row],[ Rural-Urban Continuum Code   2013]]=4,Table2[[#This Row],[ Rural-Urban Continuum Code   2013]]=5,Table2[[#This Row],[ Rural-Urban Continuum Code   2013]]=6),1,0)</f>
        <v>0</v>
      </c>
      <c r="H2355">
        <f>IF(OR(Table2[[#This Row],[ Rural-Urban Continuum Code   2013]]=7,Table2[[#This Row],[ Rural-Urban Continuum Code   2013]]=8,Table2[[#This Row],[ Rural-Urban Continuum Code   2013]]=9),1,0)</f>
        <v>0</v>
      </c>
      <c r="I2355">
        <v>0.17</v>
      </c>
      <c r="J2355">
        <v>0.06</v>
      </c>
      <c r="K2355" s="17">
        <f>Table1[[#This Row],[Median Income 2018]]</f>
        <v>48794</v>
      </c>
      <c r="L2355">
        <f>(Table1[[#This Row],[Hospital Beds 2018]]/Table1[[#This Row],[Population Estimate 2018]])*1000</f>
        <v>0.92046391381256143</v>
      </c>
      <c r="M2355" s="1">
        <v>0.82</v>
      </c>
      <c r="N2355">
        <f>Table1[[#This Row],[Population Estimate 2018]]</f>
        <v>124937</v>
      </c>
      <c r="O2355" t="str" cm="1">
        <f t="array" ref="O2355">_xlfn.IFS(Table2[[#This Row],[ Rural-Urban Continuum Code   2014]]=1,"Urban",Table2[[#This Row],[ Rural-Urban Continuum Code   2015]]=1, "Suburban",Table2[[#This Row],[ Rural-Urban Continuum Code   2016]]=1,"Rural")</f>
        <v>Urban</v>
      </c>
    </row>
    <row r="2356" spans="1:15" x14ac:dyDescent="0.3">
      <c r="A2356">
        <v>2360</v>
      </c>
      <c r="B2356" t="s">
        <v>1457</v>
      </c>
      <c r="C2356" t="s">
        <v>557</v>
      </c>
      <c r="D2356" t="s">
        <v>58</v>
      </c>
      <c r="E2356">
        <v>2</v>
      </c>
      <c r="F2356">
        <f>IF(OR(Table2[[#This Row],[ Rural-Urban Continuum Code   2013]]=1,Table2[[#This Row],[ Rural-Urban Continuum Code   2013]]=2,Table2[[#This Row],[ Rural-Urban Continuum Code   2013]]=3),1,0)</f>
        <v>1</v>
      </c>
      <c r="G2356">
        <f>IF(OR(Table2[[#This Row],[ Rural-Urban Continuum Code   2013]]=4,Table2[[#This Row],[ Rural-Urban Continuum Code   2013]]=5,Table2[[#This Row],[ Rural-Urban Continuum Code   2013]]=6),1,0)</f>
        <v>0</v>
      </c>
      <c r="H2356">
        <f>IF(OR(Table2[[#This Row],[ Rural-Urban Continuum Code   2013]]=7,Table2[[#This Row],[ Rural-Urban Continuum Code   2013]]=8,Table2[[#This Row],[ Rural-Urban Continuum Code   2013]]=9),1,0)</f>
        <v>0</v>
      </c>
      <c r="I2356">
        <v>0.13</v>
      </c>
      <c r="J2356">
        <v>0.09</v>
      </c>
      <c r="K2356" s="17">
        <f>Table1[[#This Row],[Median Income 2018]]</f>
        <v>52611</v>
      </c>
      <c r="L2356">
        <f>(Table1[[#This Row],[Hospital Beds 2018]]/Table1[[#This Row],[Population Estimate 2018]])*1000</f>
        <v>5.1715487630735977</v>
      </c>
      <c r="M2356" s="1">
        <v>0.83</v>
      </c>
      <c r="N2356">
        <f>Table1[[#This Row],[Population Estimate 2018]]</f>
        <v>414576</v>
      </c>
      <c r="O2356" t="str" cm="1">
        <f t="array" ref="O2356">_xlfn.IFS(Table2[[#This Row],[ Rural-Urban Continuum Code   2014]]=1,"Urban",Table2[[#This Row],[ Rural-Urban Continuum Code   2015]]=1, "Suburban",Table2[[#This Row],[ Rural-Urban Continuum Code   2016]]=1,"Rural")</f>
        <v>Urban</v>
      </c>
    </row>
    <row r="2357" spans="1:15" x14ac:dyDescent="0.3">
      <c r="A2357">
        <v>2361</v>
      </c>
      <c r="B2357" t="s">
        <v>1457</v>
      </c>
      <c r="C2357" t="s">
        <v>1482</v>
      </c>
      <c r="D2357" t="s">
        <v>21</v>
      </c>
      <c r="E2357">
        <v>2</v>
      </c>
      <c r="F2357">
        <f>IF(OR(Table2[[#This Row],[ Rural-Urban Continuum Code   2013]]=1,Table2[[#This Row],[ Rural-Urban Continuum Code   2013]]=2,Table2[[#This Row],[ Rural-Urban Continuum Code   2013]]=3),1,0)</f>
        <v>1</v>
      </c>
      <c r="G2357">
        <f>IF(OR(Table2[[#This Row],[ Rural-Urban Continuum Code   2013]]=4,Table2[[#This Row],[ Rural-Urban Continuum Code   2013]]=5,Table2[[#This Row],[ Rural-Urban Continuum Code   2013]]=6),1,0)</f>
        <v>0</v>
      </c>
      <c r="H2357">
        <f>IF(OR(Table2[[#This Row],[ Rural-Urban Continuum Code   2013]]=7,Table2[[#This Row],[ Rural-Urban Continuum Code   2013]]=8,Table2[[#This Row],[ Rural-Urban Continuum Code   2013]]=9),1,0)</f>
        <v>0</v>
      </c>
      <c r="I2357">
        <v>0.2</v>
      </c>
      <c r="J2357">
        <v>0.06</v>
      </c>
      <c r="K2357" s="17">
        <f>Table1[[#This Row],[Median Income 2018]]</f>
        <v>46019</v>
      </c>
      <c r="L2357">
        <f>(Table1[[#This Row],[Hospital Beds 2018]]/Table1[[#This Row],[Population Estimate 2018]])*1000</f>
        <v>0</v>
      </c>
      <c r="M2357" s="1">
        <v>0.82</v>
      </c>
      <c r="N2357">
        <f>Table1[[#This Row],[Population Estimate 2018]]</f>
        <v>20544</v>
      </c>
      <c r="O2357" t="str" cm="1">
        <f t="array" ref="O2357">_xlfn.IFS(Table2[[#This Row],[ Rural-Urban Continuum Code   2014]]=1,"Urban",Table2[[#This Row],[ Rural-Urban Continuum Code   2015]]=1, "Suburban",Table2[[#This Row],[ Rural-Urban Continuum Code   2016]]=1,"Rural")</f>
        <v>Urban</v>
      </c>
    </row>
    <row r="2358" spans="1:15" x14ac:dyDescent="0.3">
      <c r="A2358">
        <v>2362</v>
      </c>
      <c r="B2358" t="s">
        <v>1457</v>
      </c>
      <c r="C2358" t="s">
        <v>1483</v>
      </c>
      <c r="D2358" t="s">
        <v>21</v>
      </c>
      <c r="E2358">
        <v>2</v>
      </c>
      <c r="F2358">
        <f>IF(OR(Table2[[#This Row],[ Rural-Urban Continuum Code   2013]]=1,Table2[[#This Row],[ Rural-Urban Continuum Code   2013]]=2,Table2[[#This Row],[ Rural-Urban Continuum Code   2013]]=3),1,0)</f>
        <v>1</v>
      </c>
      <c r="G2358">
        <f>IF(OR(Table2[[#This Row],[ Rural-Urban Continuum Code   2013]]=4,Table2[[#This Row],[ Rural-Urban Continuum Code   2013]]=5,Table2[[#This Row],[ Rural-Urban Continuum Code   2013]]=6),1,0)</f>
        <v>0</v>
      </c>
      <c r="H2358">
        <f>IF(OR(Table2[[#This Row],[ Rural-Urban Continuum Code   2013]]=7,Table2[[#This Row],[ Rural-Urban Continuum Code   2013]]=8,Table2[[#This Row],[ Rural-Urban Continuum Code   2013]]=9),1,0)</f>
        <v>0</v>
      </c>
      <c r="I2358">
        <v>0.16</v>
      </c>
      <c r="J2358">
        <v>0.06</v>
      </c>
      <c r="K2358" s="17">
        <f>Table1[[#This Row],[Median Income 2018]]</f>
        <v>53567</v>
      </c>
      <c r="L2358">
        <f>(Table1[[#This Row],[Hospital Beds 2018]]/Table1[[#This Row],[Population Estimate 2018]])*1000</f>
        <v>2.5327505352227546</v>
      </c>
      <c r="M2358" s="1">
        <v>0.86</v>
      </c>
      <c r="N2358">
        <f>Table1[[#This Row],[Population Estimate 2018]]</f>
        <v>313888</v>
      </c>
      <c r="O2358" t="str" cm="1">
        <f t="array" ref="O2358">_xlfn.IFS(Table2[[#This Row],[ Rural-Urban Continuum Code   2014]]=1,"Urban",Table2[[#This Row],[ Rural-Urban Continuum Code   2015]]=1, "Suburban",Table2[[#This Row],[ Rural-Urban Continuum Code   2016]]=1,"Rural")</f>
        <v>Urban</v>
      </c>
    </row>
    <row r="2359" spans="1:15" x14ac:dyDescent="0.3">
      <c r="A2359">
        <v>2363</v>
      </c>
      <c r="B2359" t="s">
        <v>1457</v>
      </c>
      <c r="C2359" t="s">
        <v>81</v>
      </c>
      <c r="D2359" t="s">
        <v>21</v>
      </c>
      <c r="E2359">
        <v>3</v>
      </c>
      <c r="F2359">
        <f>IF(OR(Table2[[#This Row],[ Rural-Urban Continuum Code   2013]]=1,Table2[[#This Row],[ Rural-Urban Continuum Code   2013]]=2,Table2[[#This Row],[ Rural-Urban Continuum Code   2013]]=3),1,0)</f>
        <v>1</v>
      </c>
      <c r="G2359">
        <f>IF(OR(Table2[[#This Row],[ Rural-Urban Continuum Code   2013]]=4,Table2[[#This Row],[ Rural-Urban Continuum Code   2013]]=5,Table2[[#This Row],[ Rural-Urban Continuum Code   2013]]=6),1,0)</f>
        <v>0</v>
      </c>
      <c r="H2359">
        <f>IF(OR(Table2[[#This Row],[ Rural-Urban Continuum Code   2013]]=7,Table2[[#This Row],[ Rural-Urban Continuum Code   2013]]=8,Table2[[#This Row],[ Rural-Urban Continuum Code   2013]]=9),1,0)</f>
        <v>0</v>
      </c>
      <c r="I2359">
        <v>0.16</v>
      </c>
      <c r="J2359">
        <v>0.12</v>
      </c>
      <c r="K2359" s="17">
        <f>Table1[[#This Row],[Median Income 2018]]</f>
        <v>45181</v>
      </c>
      <c r="L2359">
        <f>(Table1[[#This Row],[Hospital Beds 2018]]/Table1[[#This Row],[Population Estimate 2018]])*1000</f>
        <v>2.0561063542136098</v>
      </c>
      <c r="M2359" s="1">
        <v>0.85</v>
      </c>
      <c r="N2359">
        <f>Table1[[#This Row],[Population Estimate 2018]]</f>
        <v>106512</v>
      </c>
      <c r="O2359" t="str" cm="1">
        <f t="array" ref="O2359">_xlfn.IFS(Table2[[#This Row],[ Rural-Urban Continuum Code   2014]]=1,"Urban",Table2[[#This Row],[ Rural-Urban Continuum Code   2015]]=1, "Suburban",Table2[[#This Row],[ Rural-Urban Continuum Code   2016]]=1,"Rural")</f>
        <v>Urban</v>
      </c>
    </row>
    <row r="2360" spans="1:15" x14ac:dyDescent="0.3">
      <c r="A2360">
        <v>2364</v>
      </c>
      <c r="B2360" t="s">
        <v>1457</v>
      </c>
      <c r="C2360" t="s">
        <v>187</v>
      </c>
      <c r="D2360" t="s">
        <v>21</v>
      </c>
      <c r="E2360">
        <v>2</v>
      </c>
      <c r="F2360">
        <f>IF(OR(Table2[[#This Row],[ Rural-Urban Continuum Code   2013]]=1,Table2[[#This Row],[ Rural-Urban Continuum Code   2013]]=2,Table2[[#This Row],[ Rural-Urban Continuum Code   2013]]=3),1,0)</f>
        <v>1</v>
      </c>
      <c r="G2360">
        <f>IF(OR(Table2[[#This Row],[ Rural-Urban Continuum Code   2013]]=4,Table2[[#This Row],[ Rural-Urban Continuum Code   2013]]=5,Table2[[#This Row],[ Rural-Urban Continuum Code   2013]]=6),1,0)</f>
        <v>0</v>
      </c>
      <c r="H2360">
        <f>IF(OR(Table2[[#This Row],[ Rural-Urban Continuum Code   2013]]=7,Table2[[#This Row],[ Rural-Urban Continuum Code   2013]]=8,Table2[[#This Row],[ Rural-Urban Continuum Code   2013]]=9),1,0)</f>
        <v>0</v>
      </c>
      <c r="I2360">
        <v>0.2</v>
      </c>
      <c r="J2360">
        <v>7.0000000000000007E-2</v>
      </c>
      <c r="K2360" s="17">
        <f>Table1[[#This Row],[Median Income 2018]]</f>
        <v>40686</v>
      </c>
      <c r="L2360">
        <f>(Table1[[#This Row],[Hospital Beds 2018]]/Table1[[#This Row],[Population Estimate 2018]])*1000</f>
        <v>1.8241517694272165</v>
      </c>
      <c r="M2360" s="1">
        <v>0.85</v>
      </c>
      <c r="N2360">
        <f>Table1[[#This Row],[Population Estimate 2018]]</f>
        <v>27410</v>
      </c>
      <c r="O2360" t="str" cm="1">
        <f t="array" ref="O2360">_xlfn.IFS(Table2[[#This Row],[ Rural-Urban Continuum Code   2014]]=1,"Urban",Table2[[#This Row],[ Rural-Urban Continuum Code   2015]]=1, "Suburban",Table2[[#This Row],[ Rural-Urban Continuum Code   2016]]=1,"Rural")</f>
        <v>Urban</v>
      </c>
    </row>
    <row r="2361" spans="1:15" x14ac:dyDescent="0.3">
      <c r="A2361">
        <v>2365</v>
      </c>
      <c r="B2361" t="s">
        <v>1457</v>
      </c>
      <c r="C2361" t="s">
        <v>1484</v>
      </c>
      <c r="D2361" t="s">
        <v>21</v>
      </c>
      <c r="E2361">
        <v>6</v>
      </c>
      <c r="F2361">
        <f>IF(OR(Table2[[#This Row],[ Rural-Urban Continuum Code   2013]]=1,Table2[[#This Row],[ Rural-Urban Continuum Code   2013]]=2,Table2[[#This Row],[ Rural-Urban Continuum Code   2013]]=3),1,0)</f>
        <v>0</v>
      </c>
      <c r="G2361">
        <f>IF(OR(Table2[[#This Row],[ Rural-Urban Continuum Code   2013]]=4,Table2[[#This Row],[ Rural-Urban Continuum Code   2013]]=5,Table2[[#This Row],[ Rural-Urban Continuum Code   2013]]=6),1,0)</f>
        <v>1</v>
      </c>
      <c r="H2361">
        <f>IF(OR(Table2[[#This Row],[ Rural-Urban Continuum Code   2013]]=7,Table2[[#This Row],[ Rural-Urban Continuum Code   2013]]=8,Table2[[#This Row],[ Rural-Urban Continuum Code   2013]]=9),1,0)</f>
        <v>0</v>
      </c>
      <c r="I2361">
        <v>0.21</v>
      </c>
      <c r="J2361">
        <v>0.06</v>
      </c>
      <c r="K2361" s="17">
        <f>Table1[[#This Row],[Median Income 2018]]</f>
        <v>32814</v>
      </c>
      <c r="L2361">
        <f>(Table1[[#This Row],[Hospital Beds 2018]]/Table1[[#This Row],[Population Estimate 2018]])*1000</f>
        <v>0</v>
      </c>
      <c r="M2361" s="1">
        <v>0.81</v>
      </c>
      <c r="N2361">
        <f>Table1[[#This Row],[Population Estimate 2018]]</f>
        <v>30606</v>
      </c>
      <c r="O2361" t="str" cm="1">
        <f t="array" ref="O236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62" spans="1:15" x14ac:dyDescent="0.3">
      <c r="A2362">
        <v>2366</v>
      </c>
      <c r="B2362" t="s">
        <v>1457</v>
      </c>
      <c r="C2362" t="s">
        <v>840</v>
      </c>
      <c r="D2362" t="s">
        <v>21</v>
      </c>
      <c r="E2362">
        <v>1</v>
      </c>
      <c r="F2362">
        <f>IF(OR(Table2[[#This Row],[ Rural-Urban Continuum Code   2013]]=1,Table2[[#This Row],[ Rural-Urban Continuum Code   2013]]=2,Table2[[#This Row],[ Rural-Urban Continuum Code   2013]]=3),1,0)</f>
        <v>1</v>
      </c>
      <c r="G2362">
        <f>IF(OR(Table2[[#This Row],[ Rural-Urban Continuum Code   2013]]=4,Table2[[#This Row],[ Rural-Urban Continuum Code   2013]]=5,Table2[[#This Row],[ Rural-Urban Continuum Code   2013]]=6),1,0)</f>
        <v>0</v>
      </c>
      <c r="H2362">
        <f>IF(OR(Table2[[#This Row],[ Rural-Urban Continuum Code   2013]]=7,Table2[[#This Row],[ Rural-Urban Continuum Code   2013]]=8,Table2[[#This Row],[ Rural-Urban Continuum Code   2013]]=9),1,0)</f>
        <v>0</v>
      </c>
      <c r="I2362">
        <v>0.14000000000000001</v>
      </c>
      <c r="J2362">
        <v>0.06</v>
      </c>
      <c r="K2362" s="17">
        <f>Table1[[#This Row],[Median Income 2018]]</f>
        <v>64904</v>
      </c>
      <c r="L2362">
        <f>(Table1[[#This Row],[Hospital Beds 2018]]/Table1[[#This Row],[Population Estimate 2018]])*1000</f>
        <v>1.2002130469359911</v>
      </c>
      <c r="M2362" s="1">
        <v>0.87</v>
      </c>
      <c r="N2362">
        <f>Table1[[#This Row],[Population Estimate 2018]]</f>
        <v>274118</v>
      </c>
      <c r="O2362" t="str" cm="1">
        <f t="array" ref="O2362">_xlfn.IFS(Table2[[#This Row],[ Rural-Urban Continuum Code   2014]]=1,"Urban",Table2[[#This Row],[ Rural-Urban Continuum Code   2015]]=1, "Suburban",Table2[[#This Row],[ Rural-Urban Continuum Code   2016]]=1,"Rural")</f>
        <v>Urban</v>
      </c>
    </row>
    <row r="2363" spans="1:15" x14ac:dyDescent="0.3">
      <c r="A2363">
        <v>2367</v>
      </c>
      <c r="B2363" t="s">
        <v>1485</v>
      </c>
      <c r="C2363" t="s">
        <v>1486</v>
      </c>
      <c r="D2363" t="s">
        <v>21</v>
      </c>
      <c r="E2363">
        <v>9</v>
      </c>
      <c r="F2363">
        <f>IF(OR(Table2[[#This Row],[ Rural-Urban Continuum Code   2013]]=1,Table2[[#This Row],[ Rural-Urban Continuum Code   2013]]=2,Table2[[#This Row],[ Rural-Urban Continuum Code   2013]]=3),1,0)</f>
        <v>0</v>
      </c>
      <c r="G2363">
        <f>IF(OR(Table2[[#This Row],[ Rural-Urban Continuum Code   2013]]=4,Table2[[#This Row],[ Rural-Urban Continuum Code   2013]]=5,Table2[[#This Row],[ Rural-Urban Continuum Code   2013]]=6),1,0)</f>
        <v>0</v>
      </c>
      <c r="H2363">
        <f>IF(OR(Table2[[#This Row],[ Rural-Urban Continuum Code   2013]]=7,Table2[[#This Row],[ Rural-Urban Continuum Code   2013]]=8,Table2[[#This Row],[ Rural-Urban Continuum Code   2013]]=9),1,0)</f>
        <v>1</v>
      </c>
      <c r="I2363">
        <v>0.21</v>
      </c>
      <c r="J2363">
        <v>7.0000000000000007E-2</v>
      </c>
      <c r="K2363" s="17">
        <f>Table1[[#This Row],[Median Income 2018]]</f>
        <v>53107</v>
      </c>
      <c r="L2363">
        <f>(Table1[[#This Row],[Hospital Beds 2018]]/Table1[[#This Row],[Population Estimate 2018]])*1000</f>
        <v>0</v>
      </c>
      <c r="M2363" s="1">
        <v>0.78</v>
      </c>
      <c r="N2363">
        <f>Table1[[#This Row],[Population Estimate 2018]]</f>
        <v>2801</v>
      </c>
      <c r="O2363" t="str" cm="1">
        <f t="array" ref="O2363">_xlfn.IFS(Table2[[#This Row],[ Rural-Urban Continuum Code   2014]]=1,"Urban",Table2[[#This Row],[ Rural-Urban Continuum Code   2015]]=1, "Suburban",Table2[[#This Row],[ Rural-Urban Continuum Code   2016]]=1,"Rural")</f>
        <v>Rural</v>
      </c>
    </row>
    <row r="2364" spans="1:15" x14ac:dyDescent="0.3">
      <c r="A2364">
        <v>2368</v>
      </c>
      <c r="B2364" t="s">
        <v>1485</v>
      </c>
      <c r="C2364" t="s">
        <v>1487</v>
      </c>
      <c r="D2364" t="s">
        <v>21</v>
      </c>
      <c r="E2364">
        <v>7</v>
      </c>
      <c r="F2364">
        <f>IF(OR(Table2[[#This Row],[ Rural-Urban Continuum Code   2013]]=1,Table2[[#This Row],[ Rural-Urban Continuum Code   2013]]=2,Table2[[#This Row],[ Rural-Urban Continuum Code   2013]]=3),1,0)</f>
        <v>0</v>
      </c>
      <c r="G2364">
        <f>IF(OR(Table2[[#This Row],[ Rural-Urban Continuum Code   2013]]=4,Table2[[#This Row],[ Rural-Urban Continuum Code   2013]]=5,Table2[[#This Row],[ Rural-Urban Continuum Code   2013]]=6),1,0)</f>
        <v>0</v>
      </c>
      <c r="H2364">
        <f>IF(OR(Table2[[#This Row],[ Rural-Urban Continuum Code   2013]]=7,Table2[[#This Row],[ Rural-Urban Continuum Code   2013]]=8,Table2[[#This Row],[ Rural-Urban Continuum Code   2013]]=9),1,0)</f>
        <v>1</v>
      </c>
      <c r="I2364">
        <v>0.17</v>
      </c>
      <c r="J2364">
        <v>0.06</v>
      </c>
      <c r="K2364" s="17">
        <f>Table1[[#This Row],[Median Income 2018]]</f>
        <v>49712</v>
      </c>
      <c r="L2364">
        <f>(Table1[[#This Row],[Hospital Beds 2018]]/Table1[[#This Row],[Population Estimate 2018]])*1000</f>
        <v>1.5887306042472065</v>
      </c>
      <c r="M2364" s="1">
        <v>0.84</v>
      </c>
      <c r="N2364">
        <f>Table1[[#This Row],[Population Estimate 2018]]</f>
        <v>18883</v>
      </c>
      <c r="O2364" t="str" cm="1">
        <f t="array" ref="O2364">_xlfn.IFS(Table2[[#This Row],[ Rural-Urban Continuum Code   2014]]=1,"Urban",Table2[[#This Row],[ Rural-Urban Continuum Code   2015]]=1, "Suburban",Table2[[#This Row],[ Rural-Urban Continuum Code   2016]]=1,"Rural")</f>
        <v>Rural</v>
      </c>
    </row>
    <row r="2365" spans="1:15" x14ac:dyDescent="0.3">
      <c r="A2365">
        <v>2369</v>
      </c>
      <c r="B2365" t="s">
        <v>1485</v>
      </c>
      <c r="C2365" t="s">
        <v>1488</v>
      </c>
      <c r="D2365" t="s">
        <v>21</v>
      </c>
      <c r="E2365">
        <v>9</v>
      </c>
      <c r="F2365">
        <f>IF(OR(Table2[[#This Row],[ Rural-Urban Continuum Code   2013]]=1,Table2[[#This Row],[ Rural-Urban Continuum Code   2013]]=2,Table2[[#This Row],[ Rural-Urban Continuum Code   2013]]=3),1,0)</f>
        <v>0</v>
      </c>
      <c r="G2365">
        <f>IF(OR(Table2[[#This Row],[ Rural-Urban Continuum Code   2013]]=4,Table2[[#This Row],[ Rural-Urban Continuum Code   2013]]=5,Table2[[#This Row],[ Rural-Urban Continuum Code   2013]]=6),1,0)</f>
        <v>0</v>
      </c>
      <c r="H2365">
        <f>IF(OR(Table2[[#This Row],[ Rural-Urban Continuum Code   2013]]=7,Table2[[#This Row],[ Rural-Urban Continuum Code   2013]]=8,Table2[[#This Row],[ Rural-Urban Continuum Code   2013]]=9),1,0)</f>
        <v>1</v>
      </c>
      <c r="I2365">
        <v>0.12</v>
      </c>
      <c r="J2365">
        <v>0.05</v>
      </c>
      <c r="K2365" s="17">
        <f>Table1[[#This Row],[Median Income 2018]]</f>
        <v>37071</v>
      </c>
      <c r="L2365">
        <f>(Table1[[#This Row],[Hospital Beds 2018]]/Table1[[#This Row],[Population Estimate 2018]])*1000</f>
        <v>17.877739331026529</v>
      </c>
      <c r="M2365" s="1">
        <v>0.87</v>
      </c>
      <c r="N2365">
        <f>Table1[[#This Row],[Population Estimate 2018]]</f>
        <v>3468</v>
      </c>
      <c r="O2365" t="str" cm="1">
        <f t="array" ref="O2365">_xlfn.IFS(Table2[[#This Row],[ Rural-Urban Continuum Code   2014]]=1,"Urban",Table2[[#This Row],[ Rural-Urban Continuum Code   2015]]=1, "Suburban",Table2[[#This Row],[ Rural-Urban Continuum Code   2016]]=1,"Rural")</f>
        <v>Rural</v>
      </c>
    </row>
    <row r="2366" spans="1:15" x14ac:dyDescent="0.3">
      <c r="A2366">
        <v>2370</v>
      </c>
      <c r="B2366" t="s">
        <v>1485</v>
      </c>
      <c r="C2366" t="s">
        <v>1489</v>
      </c>
      <c r="D2366" t="s">
        <v>21</v>
      </c>
      <c r="E2366">
        <v>9</v>
      </c>
      <c r="F2366">
        <f>IF(OR(Table2[[#This Row],[ Rural-Urban Continuum Code   2013]]=1,Table2[[#This Row],[ Rural-Urban Continuum Code   2013]]=2,Table2[[#This Row],[ Rural-Urban Continuum Code   2013]]=3),1,0)</f>
        <v>0</v>
      </c>
      <c r="G2366">
        <f>IF(OR(Table2[[#This Row],[ Rural-Urban Continuum Code   2013]]=4,Table2[[#This Row],[ Rural-Urban Continuum Code   2013]]=5,Table2[[#This Row],[ Rural-Urban Continuum Code   2013]]=6),1,0)</f>
        <v>0</v>
      </c>
      <c r="H2366">
        <f>IF(OR(Table2[[#This Row],[ Rural-Urban Continuum Code   2013]]=7,Table2[[#This Row],[ Rural-Urban Continuum Code   2013]]=8,Table2[[#This Row],[ Rural-Urban Continuum Code   2013]]=9),1,0)</f>
        <v>1</v>
      </c>
      <c r="I2366">
        <v>0.2</v>
      </c>
      <c r="J2366">
        <v>0.06</v>
      </c>
      <c r="K2366" s="17">
        <f>Table1[[#This Row],[Median Income 2018]]</f>
        <v>50278</v>
      </c>
      <c r="L2366">
        <f>(Table1[[#This Row],[Hospital Beds 2018]]/Table1[[#This Row],[Population Estimate 2018]])*1000</f>
        <v>5.3008595988538678</v>
      </c>
      <c r="M2366" s="1">
        <v>0.63</v>
      </c>
      <c r="N2366">
        <f>Table1[[#This Row],[Population Estimate 2018]]</f>
        <v>6980</v>
      </c>
      <c r="O2366" t="str" cm="1">
        <f t="array" ref="O2366">_xlfn.IFS(Table2[[#This Row],[ Rural-Urban Continuum Code   2014]]=1,"Urban",Table2[[#This Row],[ Rural-Urban Continuum Code   2015]]=1, "Suburban",Table2[[#This Row],[ Rural-Urban Continuum Code   2016]]=1,"Rural")</f>
        <v>Rural</v>
      </c>
    </row>
    <row r="2367" spans="1:15" x14ac:dyDescent="0.3">
      <c r="A2367">
        <v>2371</v>
      </c>
      <c r="B2367" t="s">
        <v>1485</v>
      </c>
      <c r="C2367" t="s">
        <v>1490</v>
      </c>
      <c r="D2367" t="s">
        <v>21</v>
      </c>
      <c r="E2367">
        <v>5</v>
      </c>
      <c r="F2367">
        <f>IF(OR(Table2[[#This Row],[ Rural-Urban Continuum Code   2013]]=1,Table2[[#This Row],[ Rural-Urban Continuum Code   2013]]=2,Table2[[#This Row],[ Rural-Urban Continuum Code   2013]]=3),1,0)</f>
        <v>0</v>
      </c>
      <c r="G2367">
        <f>IF(OR(Table2[[#This Row],[ Rural-Urban Continuum Code   2013]]=4,Table2[[#This Row],[ Rural-Urban Continuum Code   2013]]=5,Table2[[#This Row],[ Rural-Urban Continuum Code   2013]]=6),1,0)</f>
        <v>1</v>
      </c>
      <c r="H2367">
        <f>IF(OR(Table2[[#This Row],[ Rural-Urban Continuum Code   2013]]=7,Table2[[#This Row],[ Rural-Urban Continuum Code   2013]]=8,Table2[[#This Row],[ Rural-Urban Continuum Code   2013]]=9),1,0)</f>
        <v>0</v>
      </c>
      <c r="I2367">
        <v>0.12</v>
      </c>
      <c r="J2367">
        <v>0.05</v>
      </c>
      <c r="K2367" s="17">
        <f>Table1[[#This Row],[Median Income 2018]]</f>
        <v>62109</v>
      </c>
      <c r="L2367">
        <f>(Table1[[#This Row],[Hospital Beds 2018]]/Table1[[#This Row],[Population Estimate 2018]])*1000</f>
        <v>3.6330608537693005</v>
      </c>
      <c r="M2367" s="1">
        <v>0.8</v>
      </c>
      <c r="N2367">
        <f>Table1[[#This Row],[Population Estimate 2018]]</f>
        <v>35232</v>
      </c>
      <c r="O2367" t="str" cm="1">
        <f t="array" ref="O236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68" spans="1:15" x14ac:dyDescent="0.3">
      <c r="A2368">
        <v>2372</v>
      </c>
      <c r="B2368" t="s">
        <v>1485</v>
      </c>
      <c r="C2368" t="s">
        <v>519</v>
      </c>
      <c r="D2368" t="s">
        <v>21</v>
      </c>
      <c r="E2368">
        <v>5</v>
      </c>
      <c r="F2368">
        <f>IF(OR(Table2[[#This Row],[ Rural-Urban Continuum Code   2013]]=1,Table2[[#This Row],[ Rural-Urban Continuum Code   2013]]=2,Table2[[#This Row],[ Rural-Urban Continuum Code   2013]]=3),1,0)</f>
        <v>0</v>
      </c>
      <c r="G2368">
        <f>IF(OR(Table2[[#This Row],[ Rural-Urban Continuum Code   2013]]=4,Table2[[#This Row],[ Rural-Urban Continuum Code   2013]]=5,Table2[[#This Row],[ Rural-Urban Continuum Code   2013]]=6),1,0)</f>
        <v>1</v>
      </c>
      <c r="H2368">
        <f>IF(OR(Table2[[#This Row],[ Rural-Urban Continuum Code   2013]]=7,Table2[[#This Row],[ Rural-Urban Continuum Code   2013]]=8,Table2[[#This Row],[ Rural-Urban Continuum Code   2013]]=9),1,0)</f>
        <v>0</v>
      </c>
      <c r="I2368">
        <v>0.17</v>
      </c>
      <c r="J2368">
        <v>0.06</v>
      </c>
      <c r="K2368" s="17">
        <f>Table1[[#This Row],[Median Income 2018]]</f>
        <v>60082</v>
      </c>
      <c r="L2368">
        <f>(Table1[[#This Row],[Hospital Beds 2018]]/Table1[[#This Row],[Population Estimate 2018]])*1000</f>
        <v>6.9946077932648283</v>
      </c>
      <c r="M2368" s="1">
        <v>0.83</v>
      </c>
      <c r="N2368">
        <f>Table1[[#This Row],[Population Estimate 2018]]</f>
        <v>39316</v>
      </c>
      <c r="O2368" t="str" cm="1">
        <f t="array" ref="O236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69" spans="1:15" x14ac:dyDescent="0.3">
      <c r="A2369">
        <v>2373</v>
      </c>
      <c r="B2369" t="s">
        <v>1485</v>
      </c>
      <c r="C2369" t="s">
        <v>1491</v>
      </c>
      <c r="D2369" t="s">
        <v>21</v>
      </c>
      <c r="E2369">
        <v>9</v>
      </c>
      <c r="F2369">
        <f>IF(OR(Table2[[#This Row],[ Rural-Urban Continuum Code   2013]]=1,Table2[[#This Row],[ Rural-Urban Continuum Code   2013]]=2,Table2[[#This Row],[ Rural-Urban Continuum Code   2013]]=3),1,0)</f>
        <v>0</v>
      </c>
      <c r="G2369">
        <f>IF(OR(Table2[[#This Row],[ Rural-Urban Continuum Code   2013]]=4,Table2[[#This Row],[ Rural-Urban Continuum Code   2013]]=5,Table2[[#This Row],[ Rural-Urban Continuum Code   2013]]=6),1,0)</f>
        <v>0</v>
      </c>
      <c r="H2369">
        <f>IF(OR(Table2[[#This Row],[ Rural-Urban Continuum Code   2013]]=7,Table2[[#This Row],[ Rural-Urban Continuum Code   2013]]=8,Table2[[#This Row],[ Rural-Urban Continuum Code   2013]]=9),1,0)</f>
        <v>1</v>
      </c>
      <c r="I2369">
        <v>0.19</v>
      </c>
      <c r="J2369">
        <v>0.05</v>
      </c>
      <c r="K2369" s="17">
        <f>Table1[[#This Row],[Median Income 2018]]</f>
        <v>49732</v>
      </c>
      <c r="L2369">
        <f>(Table1[[#This Row],[Hospital Beds 2018]]/Table1[[#This Row],[Population Estimate 2018]])*1000</f>
        <v>13.195639701663799</v>
      </c>
      <c r="M2369" s="1">
        <v>0.81</v>
      </c>
      <c r="N2369">
        <f>Table1[[#This Row],[Population Estimate 2018]]</f>
        <v>5229</v>
      </c>
      <c r="O2369" t="str" cm="1">
        <f t="array" ref="O2369">_xlfn.IFS(Table2[[#This Row],[ Rural-Urban Continuum Code   2014]]=1,"Urban",Table2[[#This Row],[ Rural-Urban Continuum Code   2015]]=1, "Suburban",Table2[[#This Row],[ Rural-Urban Continuum Code   2016]]=1,"Rural")</f>
        <v>Rural</v>
      </c>
    </row>
    <row r="2370" spans="1:15" x14ac:dyDescent="0.3">
      <c r="A2370">
        <v>2374</v>
      </c>
      <c r="B2370" t="s">
        <v>1485</v>
      </c>
      <c r="C2370" t="s">
        <v>1111</v>
      </c>
      <c r="D2370" t="s">
        <v>21</v>
      </c>
      <c r="E2370">
        <v>9</v>
      </c>
      <c r="F2370">
        <f>IF(OR(Table2[[#This Row],[ Rural-Urban Continuum Code   2013]]=1,Table2[[#This Row],[ Rural-Urban Continuum Code   2013]]=2,Table2[[#This Row],[ Rural-Urban Continuum Code   2013]]=3),1,0)</f>
        <v>0</v>
      </c>
      <c r="G2370">
        <f>IF(OR(Table2[[#This Row],[ Rural-Urban Continuum Code   2013]]=4,Table2[[#This Row],[ Rural-Urban Continuum Code   2013]]=5,Table2[[#This Row],[ Rural-Urban Continuum Code   2013]]=6),1,0)</f>
        <v>0</v>
      </c>
      <c r="H2370">
        <f>IF(OR(Table2[[#This Row],[ Rural-Urban Continuum Code   2013]]=7,Table2[[#This Row],[ Rural-Urban Continuum Code   2013]]=8,Table2[[#This Row],[ Rural-Urban Continuum Code   2013]]=9),1,0)</f>
        <v>1</v>
      </c>
      <c r="I2370">
        <v>0.08</v>
      </c>
      <c r="J2370">
        <v>0.08</v>
      </c>
      <c r="K2370" s="17">
        <f>Table1[[#This Row],[Median Income 2018]]</f>
        <v>25973</v>
      </c>
      <c r="L2370">
        <f>(Table1[[#This Row],[Hospital Beds 2018]]/Table1[[#This Row],[Population Estimate 2018]])*1000</f>
        <v>0</v>
      </c>
      <c r="M2370" s="1">
        <v>0.92</v>
      </c>
      <c r="N2370">
        <f>Table1[[#This Row],[Population Estimate 2018]]</f>
        <v>2036</v>
      </c>
      <c r="O2370" t="str" cm="1">
        <f t="array" ref="O2370">_xlfn.IFS(Table2[[#This Row],[ Rural-Urban Continuum Code   2014]]=1,"Urban",Table2[[#This Row],[ Rural-Urban Continuum Code   2015]]=1, "Suburban",Table2[[#This Row],[ Rural-Urban Continuum Code   2016]]=1,"Rural")</f>
        <v>Rural</v>
      </c>
    </row>
    <row r="2371" spans="1:15" x14ac:dyDescent="0.3">
      <c r="A2371">
        <v>2375</v>
      </c>
      <c r="B2371" t="s">
        <v>1485</v>
      </c>
      <c r="C2371" t="s">
        <v>196</v>
      </c>
      <c r="D2371" t="s">
        <v>21</v>
      </c>
      <c r="E2371">
        <v>6</v>
      </c>
      <c r="F2371">
        <f>IF(OR(Table2[[#This Row],[ Rural-Urban Continuum Code   2013]]=1,Table2[[#This Row],[ Rural-Urban Continuum Code   2013]]=2,Table2[[#This Row],[ Rural-Urban Continuum Code   2013]]=3),1,0)</f>
        <v>0</v>
      </c>
      <c r="G2371">
        <f>IF(OR(Table2[[#This Row],[ Rural-Urban Continuum Code   2013]]=4,Table2[[#This Row],[ Rural-Urban Continuum Code   2013]]=5,Table2[[#This Row],[ Rural-Urban Continuum Code   2013]]=6),1,0)</f>
        <v>1</v>
      </c>
      <c r="H2371">
        <f>IF(OR(Table2[[#This Row],[ Rural-Urban Continuum Code   2013]]=7,Table2[[#This Row],[ Rural-Urban Continuum Code   2013]]=8,Table2[[#This Row],[ Rural-Urban Continuum Code   2013]]=9),1,0)</f>
        <v>0</v>
      </c>
      <c r="I2371">
        <v>0.2</v>
      </c>
      <c r="J2371">
        <v>7.0000000000000007E-2</v>
      </c>
      <c r="K2371" s="17">
        <f>Table1[[#This Row],[Median Income 2018]]</f>
        <v>44388</v>
      </c>
      <c r="L2371">
        <f>(Table1[[#This Row],[Hospital Beds 2018]]/Table1[[#This Row],[Population Estimate 2018]])*1000</f>
        <v>0</v>
      </c>
      <c r="M2371" s="1">
        <v>0.82</v>
      </c>
      <c r="N2371">
        <f>Table1[[#This Row],[Population Estimate 2018]]</f>
        <v>10222</v>
      </c>
      <c r="O2371" t="str" cm="1">
        <f t="array" ref="O237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72" spans="1:15" x14ac:dyDescent="0.3">
      <c r="A2372">
        <v>2376</v>
      </c>
      <c r="B2372" t="s">
        <v>1485</v>
      </c>
      <c r="C2372" t="s">
        <v>739</v>
      </c>
      <c r="D2372" t="s">
        <v>21</v>
      </c>
      <c r="E2372">
        <v>9</v>
      </c>
      <c r="F2372">
        <f>IF(OR(Table2[[#This Row],[ Rural-Urban Continuum Code   2013]]=1,Table2[[#This Row],[ Rural-Urban Continuum Code   2013]]=2,Table2[[#This Row],[ Rural-Urban Continuum Code   2013]]=3),1,0)</f>
        <v>0</v>
      </c>
      <c r="G2372">
        <f>IF(OR(Table2[[#This Row],[ Rural-Urban Continuum Code   2013]]=4,Table2[[#This Row],[ Rural-Urban Continuum Code   2013]]=5,Table2[[#This Row],[ Rural-Urban Continuum Code   2013]]=6),1,0)</f>
        <v>0</v>
      </c>
      <c r="H2372">
        <f>IF(OR(Table2[[#This Row],[ Rural-Urban Continuum Code   2013]]=7,Table2[[#This Row],[ Rural-Urban Continuum Code   2013]]=8,Table2[[#This Row],[ Rural-Urban Continuum Code   2013]]=9),1,0)</f>
        <v>1</v>
      </c>
      <c r="I2372">
        <v>0.28000000000000003</v>
      </c>
      <c r="J2372">
        <v>7.0000000000000007E-2</v>
      </c>
      <c r="K2372" s="17">
        <f>Table1[[#This Row],[Median Income 2018]]</f>
        <v>45737</v>
      </c>
      <c r="L2372">
        <f>(Table1[[#This Row],[Hospital Beds 2018]]/Table1[[#This Row],[Population Estimate 2018]])*1000</f>
        <v>0</v>
      </c>
      <c r="M2372" s="1">
        <v>0.73</v>
      </c>
      <c r="N2372">
        <f>Table1[[#This Row],[Population Estimate 2018]]</f>
        <v>1377</v>
      </c>
      <c r="O2372" t="str" cm="1">
        <f t="array" ref="O2372">_xlfn.IFS(Table2[[#This Row],[ Rural-Urban Continuum Code   2014]]=1,"Urban",Table2[[#This Row],[ Rural-Urban Continuum Code   2015]]=1, "Suburban",Table2[[#This Row],[ Rural-Urban Continuum Code   2016]]=1,"Rural")</f>
        <v>Rural</v>
      </c>
    </row>
    <row r="2373" spans="1:15" x14ac:dyDescent="0.3">
      <c r="A2373">
        <v>2377</v>
      </c>
      <c r="B2373" t="s">
        <v>1485</v>
      </c>
      <c r="C2373" t="s">
        <v>1492</v>
      </c>
      <c r="D2373" t="s">
        <v>21</v>
      </c>
      <c r="E2373">
        <v>9</v>
      </c>
      <c r="F2373">
        <f>IF(OR(Table2[[#This Row],[ Rural-Urban Continuum Code   2013]]=1,Table2[[#This Row],[ Rural-Urban Continuum Code   2013]]=2,Table2[[#This Row],[ Rural-Urban Continuum Code   2013]]=3),1,0)</f>
        <v>0</v>
      </c>
      <c r="G2373">
        <f>IF(OR(Table2[[#This Row],[ Rural-Urban Continuum Code   2013]]=4,Table2[[#This Row],[ Rural-Urban Continuum Code   2013]]=5,Table2[[#This Row],[ Rural-Urban Continuum Code   2013]]=6),1,0)</f>
        <v>0</v>
      </c>
      <c r="H2373">
        <f>IF(OR(Table2[[#This Row],[ Rural-Urban Continuum Code   2013]]=7,Table2[[#This Row],[ Rural-Urban Continuum Code   2013]]=8,Table2[[#This Row],[ Rural-Urban Continuum Code   2013]]=9),1,0)</f>
        <v>1</v>
      </c>
      <c r="I2373">
        <v>0.18</v>
      </c>
      <c r="J2373">
        <v>0.06</v>
      </c>
      <c r="K2373" s="17">
        <f>Table1[[#This Row],[Median Income 2018]]</f>
        <v>47412</v>
      </c>
      <c r="L2373">
        <f>(Table1[[#This Row],[Hospital Beds 2018]]/Table1[[#This Row],[Population Estimate 2018]])*1000</f>
        <v>8.6742343114157201</v>
      </c>
      <c r="M2373" s="1">
        <v>0.8</v>
      </c>
      <c r="N2373">
        <f>Table1[[#This Row],[Population Estimate 2018]]</f>
        <v>9338</v>
      </c>
      <c r="O2373" t="str" cm="1">
        <f t="array" ref="O2373">_xlfn.IFS(Table2[[#This Row],[ Rural-Urban Continuum Code   2014]]=1,"Urban",Table2[[#This Row],[ Rural-Urban Continuum Code   2015]]=1, "Suburban",Table2[[#This Row],[ Rural-Urban Continuum Code   2016]]=1,"Rural")</f>
        <v>Rural</v>
      </c>
    </row>
    <row r="2374" spans="1:15" x14ac:dyDescent="0.3">
      <c r="A2374">
        <v>2378</v>
      </c>
      <c r="B2374" t="s">
        <v>1485</v>
      </c>
      <c r="C2374" t="s">
        <v>143</v>
      </c>
      <c r="D2374" t="s">
        <v>21</v>
      </c>
      <c r="E2374">
        <v>9</v>
      </c>
      <c r="F2374">
        <f>IF(OR(Table2[[#This Row],[ Rural-Urban Continuum Code   2013]]=1,Table2[[#This Row],[ Rural-Urban Continuum Code   2013]]=2,Table2[[#This Row],[ Rural-Urban Continuum Code   2013]]=3),1,0)</f>
        <v>0</v>
      </c>
      <c r="G2374">
        <f>IF(OR(Table2[[#This Row],[ Rural-Urban Continuum Code   2013]]=4,Table2[[#This Row],[ Rural-Urban Continuum Code   2013]]=5,Table2[[#This Row],[ Rural-Urban Continuum Code   2013]]=6),1,0)</f>
        <v>0</v>
      </c>
      <c r="H2374">
        <f>IF(OR(Table2[[#This Row],[ Rural-Urban Continuum Code   2013]]=7,Table2[[#This Row],[ Rural-Urban Continuum Code   2013]]=8,Table2[[#This Row],[ Rural-Urban Continuum Code   2013]]=9),1,0)</f>
        <v>1</v>
      </c>
      <c r="I2374">
        <v>0.21</v>
      </c>
      <c r="J2374">
        <v>0.06</v>
      </c>
      <c r="K2374" s="17">
        <f>Table1[[#This Row],[Median Income 2018]]</f>
        <v>48517</v>
      </c>
      <c r="L2374">
        <f>(Table1[[#This Row],[Hospital Beds 2018]]/Table1[[#This Row],[Population Estimate 2018]])*1000</f>
        <v>0</v>
      </c>
      <c r="M2374" s="1">
        <v>0.8</v>
      </c>
      <c r="N2374">
        <f>Table1[[#This Row],[Population Estimate 2018]]</f>
        <v>3739</v>
      </c>
      <c r="O2374" t="str" cm="1">
        <f t="array" ref="O2374">_xlfn.IFS(Table2[[#This Row],[ Rural-Urban Continuum Code   2014]]=1,"Urban",Table2[[#This Row],[ Rural-Urban Continuum Code   2015]]=1, "Suburban",Table2[[#This Row],[ Rural-Urban Continuum Code   2016]]=1,"Rural")</f>
        <v>Rural</v>
      </c>
    </row>
    <row r="2375" spans="1:15" x14ac:dyDescent="0.3">
      <c r="A2375">
        <v>2379</v>
      </c>
      <c r="B2375" t="s">
        <v>1485</v>
      </c>
      <c r="C2375" t="s">
        <v>34</v>
      </c>
      <c r="D2375" t="s">
        <v>21</v>
      </c>
      <c r="E2375">
        <v>6</v>
      </c>
      <c r="F2375">
        <f>IF(OR(Table2[[#This Row],[ Rural-Urban Continuum Code   2013]]=1,Table2[[#This Row],[ Rural-Urban Continuum Code   2013]]=2,Table2[[#This Row],[ Rural-Urban Continuum Code   2013]]=3),1,0)</f>
        <v>0</v>
      </c>
      <c r="G2375">
        <f>IF(OR(Table2[[#This Row],[ Rural-Urban Continuum Code   2013]]=4,Table2[[#This Row],[ Rural-Urban Continuum Code   2013]]=5,Table2[[#This Row],[ Rural-Urban Continuum Code   2013]]=6),1,0)</f>
        <v>1</v>
      </c>
      <c r="H2375">
        <f>IF(OR(Table2[[#This Row],[ Rural-Urban Continuum Code   2013]]=7,Table2[[#This Row],[ Rural-Urban Continuum Code   2013]]=8,Table2[[#This Row],[ Rural-Urban Continuum Code   2013]]=9),1,0)</f>
        <v>0</v>
      </c>
      <c r="I2375">
        <v>0.12</v>
      </c>
      <c r="J2375">
        <v>0.06</v>
      </c>
      <c r="K2375" s="17">
        <f>Table1[[#This Row],[Median Income 2018]]</f>
        <v>46378</v>
      </c>
      <c r="L2375">
        <f>(Table1[[#This Row],[Hospital Beds 2018]]/Table1[[#This Row],[Population Estimate 2018]])*1000</f>
        <v>8.5463998290720031</v>
      </c>
      <c r="M2375" s="1">
        <v>0.75</v>
      </c>
      <c r="N2375">
        <f>Table1[[#This Row],[Population Estimate 2018]]</f>
        <v>14041</v>
      </c>
      <c r="O2375" t="str" cm="1">
        <f t="array" ref="O237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76" spans="1:15" x14ac:dyDescent="0.3">
      <c r="A2376">
        <v>2380</v>
      </c>
      <c r="B2376" t="s">
        <v>1485</v>
      </c>
      <c r="C2376" t="s">
        <v>1493</v>
      </c>
      <c r="D2376" t="s">
        <v>21</v>
      </c>
      <c r="E2376">
        <v>5</v>
      </c>
      <c r="F2376">
        <f>IF(OR(Table2[[#This Row],[ Rural-Urban Continuum Code   2013]]=1,Table2[[#This Row],[ Rural-Urban Continuum Code   2013]]=2,Table2[[#This Row],[ Rural-Urban Continuum Code   2013]]=3),1,0)</f>
        <v>0</v>
      </c>
      <c r="G2376">
        <f>IF(OR(Table2[[#This Row],[ Rural-Urban Continuum Code   2013]]=4,Table2[[#This Row],[ Rural-Urban Continuum Code   2013]]=5,Table2[[#This Row],[ Rural-Urban Continuum Code   2013]]=6),1,0)</f>
        <v>1</v>
      </c>
      <c r="H2376">
        <f>IF(OR(Table2[[#This Row],[ Rural-Urban Continuum Code   2013]]=7,Table2[[#This Row],[ Rural-Urban Continuum Code   2013]]=8,Table2[[#This Row],[ Rural-Urban Continuum Code   2013]]=9),1,0)</f>
        <v>0</v>
      </c>
      <c r="I2376">
        <v>0.18</v>
      </c>
      <c r="J2376">
        <v>0.08</v>
      </c>
      <c r="K2376" s="17">
        <f>Table1[[#This Row],[Median Income 2018]]</f>
        <v>55580</v>
      </c>
      <c r="L2376">
        <f>(Table1[[#This Row],[Hospital Beds 2018]]/Table1[[#This Row],[Population Estimate 2018]])*1000</f>
        <v>2.8199179011243976</v>
      </c>
      <c r="M2376" s="1">
        <v>0.85</v>
      </c>
      <c r="N2376">
        <f>Table1[[#This Row],[Population Estimate 2018]]</f>
        <v>28015</v>
      </c>
      <c r="O2376" t="str" cm="1">
        <f t="array" ref="O237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77" spans="1:15" x14ac:dyDescent="0.3">
      <c r="A2377">
        <v>2381</v>
      </c>
      <c r="B2377" t="s">
        <v>1485</v>
      </c>
      <c r="C2377" t="s">
        <v>1494</v>
      </c>
      <c r="D2377" t="s">
        <v>21</v>
      </c>
      <c r="E2377">
        <v>9</v>
      </c>
      <c r="F2377">
        <f>IF(OR(Table2[[#This Row],[ Rural-Urban Continuum Code   2013]]=1,Table2[[#This Row],[ Rural-Urban Continuum Code   2013]]=2,Table2[[#This Row],[ Rural-Urban Continuum Code   2013]]=3),1,0)</f>
        <v>0</v>
      </c>
      <c r="G2377">
        <f>IF(OR(Table2[[#This Row],[ Rural-Urban Continuum Code   2013]]=4,Table2[[#This Row],[ Rural-Urban Continuum Code   2013]]=5,Table2[[#This Row],[ Rural-Urban Continuum Code   2013]]=6),1,0)</f>
        <v>0</v>
      </c>
      <c r="H2377">
        <f>IF(OR(Table2[[#This Row],[ Rural-Urban Continuum Code   2013]]=7,Table2[[#This Row],[ Rural-Urban Continuum Code   2013]]=8,Table2[[#This Row],[ Rural-Urban Continuum Code   2013]]=9),1,0)</f>
        <v>1</v>
      </c>
      <c r="I2377">
        <v>0.11</v>
      </c>
      <c r="J2377">
        <v>0.05</v>
      </c>
      <c r="K2377" s="17">
        <f>Table1[[#This Row],[Median Income 2018]]</f>
        <v>34024</v>
      </c>
      <c r="L2377">
        <f>(Table1[[#This Row],[Hospital Beds 2018]]/Table1[[#This Row],[Population Estimate 2018]])*1000</f>
        <v>0</v>
      </c>
      <c r="M2377" s="1">
        <v>0.88</v>
      </c>
      <c r="N2377">
        <f>Table1[[#This Row],[Population Estimate 2018]]</f>
        <v>4165</v>
      </c>
      <c r="O2377" t="str" cm="1">
        <f t="array" ref="O2377">_xlfn.IFS(Table2[[#This Row],[ Rural-Urban Continuum Code   2014]]=1,"Urban",Table2[[#This Row],[ Rural-Urban Continuum Code   2015]]=1, "Suburban",Table2[[#This Row],[ Rural-Urban Continuum Code   2016]]=1,"Rural")</f>
        <v>Rural</v>
      </c>
    </row>
    <row r="2378" spans="1:15" x14ac:dyDescent="0.3">
      <c r="A2378">
        <v>2382</v>
      </c>
      <c r="B2378" t="s">
        <v>1485</v>
      </c>
      <c r="C2378" t="s">
        <v>264</v>
      </c>
      <c r="D2378" t="s">
        <v>21</v>
      </c>
      <c r="E2378">
        <v>3</v>
      </c>
      <c r="F2378">
        <f>IF(OR(Table2[[#This Row],[ Rural-Urban Continuum Code   2013]]=1,Table2[[#This Row],[ Rural-Urban Continuum Code   2013]]=2,Table2[[#This Row],[ Rural-Urban Continuum Code   2013]]=3),1,0)</f>
        <v>1</v>
      </c>
      <c r="G2378">
        <f>IF(OR(Table2[[#This Row],[ Rural-Urban Continuum Code   2013]]=4,Table2[[#This Row],[ Rural-Urban Continuum Code   2013]]=5,Table2[[#This Row],[ Rural-Urban Continuum Code   2013]]=6),1,0)</f>
        <v>0</v>
      </c>
      <c r="H2378">
        <f>IF(OR(Table2[[#This Row],[ Rural-Urban Continuum Code   2013]]=7,Table2[[#This Row],[ Rural-Urban Continuum Code   2013]]=8,Table2[[#This Row],[ Rural-Urban Continuum Code   2013]]=9),1,0)</f>
        <v>0</v>
      </c>
      <c r="I2378">
        <v>0.3</v>
      </c>
      <c r="J2378">
        <v>0.11</v>
      </c>
      <c r="K2378" s="17">
        <f>Table1[[#This Row],[Median Income 2018]]</f>
        <v>58806</v>
      </c>
      <c r="L2378">
        <f>(Table1[[#This Row],[Hospital Beds 2018]]/Table1[[#This Row],[Population Estimate 2018]])*1000</f>
        <v>9.9702039880815949</v>
      </c>
      <c r="M2378" s="1">
        <v>0.7</v>
      </c>
      <c r="N2378">
        <f>Table1[[#This Row],[Population Estimate 2018]]</f>
        <v>8726</v>
      </c>
      <c r="O2378" t="str" cm="1">
        <f t="array" ref="O2378">_xlfn.IFS(Table2[[#This Row],[ Rural-Urban Continuum Code   2014]]=1,"Urban",Table2[[#This Row],[ Rural-Urban Continuum Code   2015]]=1, "Suburban",Table2[[#This Row],[ Rural-Urban Continuum Code   2016]]=1,"Rural")</f>
        <v>Urban</v>
      </c>
    </row>
    <row r="2379" spans="1:15" x14ac:dyDescent="0.3">
      <c r="A2379">
        <v>2383</v>
      </c>
      <c r="B2379" t="s">
        <v>1485</v>
      </c>
      <c r="C2379" t="s">
        <v>1495</v>
      </c>
      <c r="D2379" t="s">
        <v>21</v>
      </c>
      <c r="E2379">
        <v>7</v>
      </c>
      <c r="F2379">
        <f>IF(OR(Table2[[#This Row],[ Rural-Urban Continuum Code   2013]]=1,Table2[[#This Row],[ Rural-Urban Continuum Code   2013]]=2,Table2[[#This Row],[ Rural-Urban Continuum Code   2013]]=3),1,0)</f>
        <v>0</v>
      </c>
      <c r="G2379">
        <f>IF(OR(Table2[[#This Row],[ Rural-Urban Continuum Code   2013]]=4,Table2[[#This Row],[ Rural-Urban Continuum Code   2013]]=5,Table2[[#This Row],[ Rural-Urban Continuum Code   2013]]=6),1,0)</f>
        <v>0</v>
      </c>
      <c r="H2379">
        <f>IF(OR(Table2[[#This Row],[ Rural-Urban Continuum Code   2013]]=7,Table2[[#This Row],[ Rural-Urban Continuum Code   2013]]=8,Table2[[#This Row],[ Rural-Urban Continuum Code   2013]]=9),1,0)</f>
        <v>1</v>
      </c>
      <c r="I2379">
        <v>0.19</v>
      </c>
      <c r="J2379">
        <v>7.0000000000000007E-2</v>
      </c>
      <c r="K2379" s="17">
        <f>Table1[[#This Row],[Median Income 2018]]</f>
        <v>51724</v>
      </c>
      <c r="L2379">
        <f>(Table1[[#This Row],[Hospital Beds 2018]]/Table1[[#This Row],[Population Estimate 2018]])*1000</f>
        <v>8.0343607882769081</v>
      </c>
      <c r="M2379" s="1">
        <v>0.81</v>
      </c>
      <c r="N2379">
        <f>Table1[[#This Row],[Population Estimate 2018]]</f>
        <v>19790</v>
      </c>
      <c r="O2379" t="str" cm="1">
        <f t="array" ref="O2379">_xlfn.IFS(Table2[[#This Row],[ Rural-Urban Continuum Code   2014]]=1,"Urban",Table2[[#This Row],[ Rural-Urban Continuum Code   2015]]=1, "Suburban",Table2[[#This Row],[ Rural-Urban Continuum Code   2016]]=1,"Rural")</f>
        <v>Rural</v>
      </c>
    </row>
    <row r="2380" spans="1:15" x14ac:dyDescent="0.3">
      <c r="A2380">
        <v>2384</v>
      </c>
      <c r="B2380" t="s">
        <v>1485</v>
      </c>
      <c r="C2380" t="s">
        <v>1496</v>
      </c>
      <c r="D2380" t="s">
        <v>21</v>
      </c>
      <c r="E2380">
        <v>9</v>
      </c>
      <c r="F2380">
        <f>IF(OR(Table2[[#This Row],[ Rural-Urban Continuum Code   2013]]=1,Table2[[#This Row],[ Rural-Urban Continuum Code   2013]]=2,Table2[[#This Row],[ Rural-Urban Continuum Code   2013]]=3),1,0)</f>
        <v>0</v>
      </c>
      <c r="G2380">
        <f>IF(OR(Table2[[#This Row],[ Rural-Urban Continuum Code   2013]]=4,Table2[[#This Row],[ Rural-Urban Continuum Code   2013]]=5,Table2[[#This Row],[ Rural-Urban Continuum Code   2013]]=6),1,0)</f>
        <v>0</v>
      </c>
      <c r="H2380">
        <f>IF(OR(Table2[[#This Row],[ Rural-Urban Continuum Code   2013]]=7,Table2[[#This Row],[ Rural-Urban Continuum Code   2013]]=8,Table2[[#This Row],[ Rural-Urban Continuum Code   2013]]=9),1,0)</f>
        <v>1</v>
      </c>
      <c r="I2380">
        <v>0.25</v>
      </c>
      <c r="J2380">
        <v>0.08</v>
      </c>
      <c r="K2380" s="17">
        <f>Table1[[#This Row],[Median Income 2018]]</f>
        <v>48023</v>
      </c>
      <c r="L2380">
        <f>(Table1[[#This Row],[Hospital Beds 2018]]/Table1[[#This Row],[Population Estimate 2018]])*1000</f>
        <v>3.6330608537693005</v>
      </c>
      <c r="M2380" s="1">
        <v>0.76</v>
      </c>
      <c r="N2380">
        <f>Table1[[#This Row],[Population Estimate 2018]]</f>
        <v>5505</v>
      </c>
      <c r="O2380" t="str" cm="1">
        <f t="array" ref="O2380">_xlfn.IFS(Table2[[#This Row],[ Rural-Urban Continuum Code   2014]]=1,"Urban",Table2[[#This Row],[ Rural-Urban Continuum Code   2015]]=1, "Suburban",Table2[[#This Row],[ Rural-Urban Continuum Code   2016]]=1,"Rural")</f>
        <v>Rural</v>
      </c>
    </row>
    <row r="2381" spans="1:15" x14ac:dyDescent="0.3">
      <c r="A2381">
        <v>2385</v>
      </c>
      <c r="B2381" t="s">
        <v>1485</v>
      </c>
      <c r="C2381" t="s">
        <v>1117</v>
      </c>
      <c r="D2381" t="s">
        <v>21</v>
      </c>
      <c r="E2381">
        <v>9</v>
      </c>
      <c r="F2381">
        <f>IF(OR(Table2[[#This Row],[ Rural-Urban Continuum Code   2013]]=1,Table2[[#This Row],[ Rural-Urban Continuum Code   2013]]=2,Table2[[#This Row],[ Rural-Urban Continuum Code   2013]]=3),1,0)</f>
        <v>0</v>
      </c>
      <c r="G2381">
        <f>IF(OR(Table2[[#This Row],[ Rural-Urban Continuum Code   2013]]=4,Table2[[#This Row],[ Rural-Urban Continuum Code   2013]]=5,Table2[[#This Row],[ Rural-Urban Continuum Code   2013]]=6),1,0)</f>
        <v>0</v>
      </c>
      <c r="H2381">
        <f>IF(OR(Table2[[#This Row],[ Rural-Urban Continuum Code   2013]]=7,Table2[[#This Row],[ Rural-Urban Continuum Code   2013]]=8,Table2[[#This Row],[ Rural-Urban Continuum Code   2013]]=9),1,0)</f>
        <v>1</v>
      </c>
      <c r="I2381">
        <v>0.22</v>
      </c>
      <c r="J2381">
        <v>7.0000000000000007E-2</v>
      </c>
      <c r="K2381" s="17">
        <f>Table1[[#This Row],[Median Income 2018]]</f>
        <v>55404</v>
      </c>
      <c r="L2381">
        <f>(Table1[[#This Row],[Hospital Beds 2018]]/Table1[[#This Row],[Population Estimate 2018]])*1000</f>
        <v>2.3057412958266079</v>
      </c>
      <c r="M2381" s="1">
        <v>0.8</v>
      </c>
      <c r="N2381">
        <f>Table1[[#This Row],[Population Estimate 2018]]</f>
        <v>4337</v>
      </c>
      <c r="O2381" t="str" cm="1">
        <f t="array" ref="O2381">_xlfn.IFS(Table2[[#This Row],[ Rural-Urban Continuum Code   2014]]=1,"Urban",Table2[[#This Row],[ Rural-Urban Continuum Code   2015]]=1, "Suburban",Table2[[#This Row],[ Rural-Urban Continuum Code   2016]]=1,"Rural")</f>
        <v>Rural</v>
      </c>
    </row>
    <row r="2382" spans="1:15" x14ac:dyDescent="0.3">
      <c r="A2382">
        <v>2386</v>
      </c>
      <c r="B2382" t="s">
        <v>1485</v>
      </c>
      <c r="C2382" t="s">
        <v>1376</v>
      </c>
      <c r="D2382" t="s">
        <v>21</v>
      </c>
      <c r="E2382">
        <v>9</v>
      </c>
      <c r="F2382">
        <f>IF(OR(Table2[[#This Row],[ Rural-Urban Continuum Code   2013]]=1,Table2[[#This Row],[ Rural-Urban Continuum Code   2013]]=2,Table2[[#This Row],[ Rural-Urban Continuum Code   2013]]=3),1,0)</f>
        <v>0</v>
      </c>
      <c r="G2382">
        <f>IF(OR(Table2[[#This Row],[ Rural-Urban Continuum Code   2013]]=4,Table2[[#This Row],[ Rural-Urban Continuum Code   2013]]=5,Table2[[#This Row],[ Rural-Urban Continuum Code   2013]]=6),1,0)</f>
        <v>0</v>
      </c>
      <c r="H2382">
        <f>IF(OR(Table2[[#This Row],[ Rural-Urban Continuum Code   2013]]=7,Table2[[#This Row],[ Rural-Urban Continuum Code   2013]]=8,Table2[[#This Row],[ Rural-Urban Continuum Code   2013]]=9),1,0)</f>
        <v>1</v>
      </c>
      <c r="I2382">
        <v>0.09</v>
      </c>
      <c r="J2382">
        <v>0.05</v>
      </c>
      <c r="K2382" s="17">
        <f>Table1[[#This Row],[Median Income 2018]]</f>
        <v>41942</v>
      </c>
      <c r="L2382">
        <f>(Table1[[#This Row],[Hospital Beds 2018]]/Table1[[#This Row],[Population Estimate 2018]])*1000</f>
        <v>1.3550135501355014</v>
      </c>
      <c r="M2382" s="1">
        <v>0.9</v>
      </c>
      <c r="N2382">
        <f>Table1[[#This Row],[Population Estimate 2018]]</f>
        <v>5904</v>
      </c>
      <c r="O2382" t="str" cm="1">
        <f t="array" ref="O2382">_xlfn.IFS(Table2[[#This Row],[ Rural-Urban Continuum Code   2014]]=1,"Urban",Table2[[#This Row],[ Rural-Urban Continuum Code   2015]]=1, "Suburban",Table2[[#This Row],[ Rural-Urban Continuum Code   2016]]=1,"Rural")</f>
        <v>Rural</v>
      </c>
    </row>
    <row r="2383" spans="1:15" x14ac:dyDescent="0.3">
      <c r="A2383">
        <v>2387</v>
      </c>
      <c r="B2383" t="s">
        <v>1485</v>
      </c>
      <c r="C2383" t="s">
        <v>268</v>
      </c>
      <c r="D2383" t="s">
        <v>21</v>
      </c>
      <c r="E2383">
        <v>9</v>
      </c>
      <c r="F2383">
        <f>IF(OR(Table2[[#This Row],[ Rural-Urban Continuum Code   2013]]=1,Table2[[#This Row],[ Rural-Urban Continuum Code   2013]]=2,Table2[[#This Row],[ Rural-Urban Continuum Code   2013]]=3),1,0)</f>
        <v>0</v>
      </c>
      <c r="G2383">
        <f>IF(OR(Table2[[#This Row],[ Rural-Urban Continuum Code   2013]]=4,Table2[[#This Row],[ Rural-Urban Continuum Code   2013]]=5,Table2[[#This Row],[ Rural-Urban Continuum Code   2013]]=6),1,0)</f>
        <v>0</v>
      </c>
      <c r="H2383">
        <f>IF(OR(Table2[[#This Row],[ Rural-Urban Continuum Code   2013]]=7,Table2[[#This Row],[ Rural-Urban Continuum Code   2013]]=8,Table2[[#This Row],[ Rural-Urban Continuum Code   2013]]=9),1,0)</f>
        <v>1</v>
      </c>
      <c r="I2383">
        <v>0.24</v>
      </c>
      <c r="J2383">
        <v>0.08</v>
      </c>
      <c r="K2383" s="17">
        <f>Table1[[#This Row],[Median Income 2018]]</f>
        <v>55159</v>
      </c>
      <c r="L2383">
        <f>(Table1[[#This Row],[Hospital Beds 2018]]/Table1[[#This Row],[Population Estimate 2018]])*1000</f>
        <v>3.7478705281090292</v>
      </c>
      <c r="M2383" s="1">
        <v>0.76</v>
      </c>
      <c r="N2383">
        <f>Table1[[#This Row],[Population Estimate 2018]]</f>
        <v>2935</v>
      </c>
      <c r="O2383" t="str" cm="1">
        <f t="array" ref="O2383">_xlfn.IFS(Table2[[#This Row],[ Rural-Urban Continuum Code   2014]]=1,"Urban",Table2[[#This Row],[ Rural-Urban Continuum Code   2015]]=1, "Suburban",Table2[[#This Row],[ Rural-Urban Continuum Code   2016]]=1,"Rural")</f>
        <v>Rural</v>
      </c>
    </row>
    <row r="2384" spans="1:15" x14ac:dyDescent="0.3">
      <c r="A2384">
        <v>2388</v>
      </c>
      <c r="B2384" t="s">
        <v>1485</v>
      </c>
      <c r="C2384" t="s">
        <v>1497</v>
      </c>
      <c r="D2384" t="s">
        <v>21</v>
      </c>
      <c r="E2384">
        <v>9</v>
      </c>
      <c r="F2384">
        <f>IF(OR(Table2[[#This Row],[ Rural-Urban Continuum Code   2013]]=1,Table2[[#This Row],[ Rural-Urban Continuum Code   2013]]=2,Table2[[#This Row],[ Rural-Urban Continuum Code   2013]]=3),1,0)</f>
        <v>0</v>
      </c>
      <c r="G2384">
        <f>IF(OR(Table2[[#This Row],[ Rural-Urban Continuum Code   2013]]=4,Table2[[#This Row],[ Rural-Urban Continuum Code   2013]]=5,Table2[[#This Row],[ Rural-Urban Continuum Code   2013]]=6),1,0)</f>
        <v>0</v>
      </c>
      <c r="H2384">
        <f>IF(OR(Table2[[#This Row],[ Rural-Urban Continuum Code   2013]]=7,Table2[[#This Row],[ Rural-Urban Continuum Code   2013]]=8,Table2[[#This Row],[ Rural-Urban Continuum Code   2013]]=9),1,0)</f>
        <v>1</v>
      </c>
      <c r="I2384">
        <v>0.22</v>
      </c>
      <c r="J2384">
        <v>0.06</v>
      </c>
      <c r="K2384" s="17">
        <f>Table1[[#This Row],[Median Income 2018]]</f>
        <v>58977</v>
      </c>
      <c r="L2384">
        <f>(Table1[[#This Row],[Hospital Beds 2018]]/Table1[[#This Row],[Population Estimate 2018]])*1000</f>
        <v>12.903225806451612</v>
      </c>
      <c r="M2384" s="1">
        <v>0.8</v>
      </c>
      <c r="N2384">
        <f>Table1[[#This Row],[Population Estimate 2018]]</f>
        <v>3875</v>
      </c>
      <c r="O2384" t="str" cm="1">
        <f t="array" ref="O2384">_xlfn.IFS(Table2[[#This Row],[ Rural-Urban Continuum Code   2014]]=1,"Urban",Table2[[#This Row],[ Rural-Urban Continuum Code   2015]]=1, "Suburban",Table2[[#This Row],[ Rural-Urban Continuum Code   2016]]=1,"Rural")</f>
        <v>Rural</v>
      </c>
    </row>
    <row r="2385" spans="1:15" x14ac:dyDescent="0.3">
      <c r="A2385">
        <v>2389</v>
      </c>
      <c r="B2385" t="s">
        <v>1485</v>
      </c>
      <c r="C2385" t="s">
        <v>1498</v>
      </c>
      <c r="D2385" t="s">
        <v>21</v>
      </c>
      <c r="E2385">
        <v>6</v>
      </c>
      <c r="F2385">
        <f>IF(OR(Table2[[#This Row],[ Rural-Urban Continuum Code   2013]]=1,Table2[[#This Row],[ Rural-Urban Continuum Code   2013]]=2,Table2[[#This Row],[ Rural-Urban Continuum Code   2013]]=3),1,0)</f>
        <v>0</v>
      </c>
      <c r="G2385">
        <f>IF(OR(Table2[[#This Row],[ Rural-Urban Continuum Code   2013]]=4,Table2[[#This Row],[ Rural-Urban Continuum Code   2013]]=5,Table2[[#This Row],[ Rural-Urban Continuum Code   2013]]=6),1,0)</f>
        <v>1</v>
      </c>
      <c r="H2385">
        <f>IF(OR(Table2[[#This Row],[ Rural-Urban Continuum Code   2013]]=7,Table2[[#This Row],[ Rural-Urban Continuum Code   2013]]=8,Table2[[#This Row],[ Rural-Urban Continuum Code   2013]]=9),1,0)</f>
        <v>0</v>
      </c>
      <c r="I2385">
        <v>0.28999999999999998</v>
      </c>
      <c r="J2385">
        <v>0.13</v>
      </c>
      <c r="K2385" s="17">
        <f>Table1[[#This Row],[Median Income 2018]]</f>
        <v>46782</v>
      </c>
      <c r="L2385">
        <f>(Table1[[#This Row],[Hospital Beds 2018]]/Table1[[#This Row],[Population Estimate 2018]])*1000</f>
        <v>10.802012429712933</v>
      </c>
      <c r="M2385" s="1">
        <v>0.73</v>
      </c>
      <c r="N2385">
        <f>Table1[[#This Row],[Population Estimate 2018]]</f>
        <v>6758</v>
      </c>
      <c r="O2385" t="str" cm="1">
        <f t="array" ref="O238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386" spans="1:15" x14ac:dyDescent="0.3">
      <c r="A2386">
        <v>2390</v>
      </c>
      <c r="B2386" t="s">
        <v>1485</v>
      </c>
      <c r="C2386" t="s">
        <v>1499</v>
      </c>
      <c r="D2386" t="s">
        <v>21</v>
      </c>
      <c r="E2386">
        <v>9</v>
      </c>
      <c r="F2386">
        <f>IF(OR(Table2[[#This Row],[ Rural-Urban Continuum Code   2013]]=1,Table2[[#This Row],[ Rural-Urban Continuum Code   2013]]=2,Table2[[#This Row],[ Rural-Urban Continuum Code   2013]]=3),1,0)</f>
        <v>0</v>
      </c>
      <c r="G2386">
        <f>IF(OR(Table2[[#This Row],[ Rural-Urban Continuum Code   2013]]=4,Table2[[#This Row],[ Rural-Urban Continuum Code   2013]]=5,Table2[[#This Row],[ Rural-Urban Continuum Code   2013]]=6),1,0)</f>
        <v>0</v>
      </c>
      <c r="H2386">
        <f>IF(OR(Table2[[#This Row],[ Rural-Urban Continuum Code   2013]]=7,Table2[[#This Row],[ Rural-Urban Continuum Code   2013]]=8,Table2[[#This Row],[ Rural-Urban Continuum Code   2013]]=9),1,0)</f>
        <v>1</v>
      </c>
      <c r="I2386">
        <v>0.23</v>
      </c>
      <c r="J2386">
        <v>0.06</v>
      </c>
      <c r="K2386" s="17">
        <f>Table1[[#This Row],[Median Income 2018]]</f>
        <v>49068</v>
      </c>
      <c r="L2386">
        <f>(Table1[[#This Row],[Hospital Beds 2018]]/Table1[[#This Row],[Population Estimate 2018]])*1000</f>
        <v>5.1502145922746783</v>
      </c>
      <c r="M2386" s="1">
        <v>0.77</v>
      </c>
      <c r="N2386">
        <f>Table1[[#This Row],[Population Estimate 2018]]</f>
        <v>2330</v>
      </c>
      <c r="O2386" t="str" cm="1">
        <f t="array" ref="O2386">_xlfn.IFS(Table2[[#This Row],[ Rural-Urban Continuum Code   2014]]=1,"Urban",Table2[[#This Row],[ Rural-Urban Continuum Code   2015]]=1, "Suburban",Table2[[#This Row],[ Rural-Urban Continuum Code   2016]]=1,"Rural")</f>
        <v>Rural</v>
      </c>
    </row>
    <row r="2387" spans="1:15" x14ac:dyDescent="0.3">
      <c r="A2387">
        <v>2391</v>
      </c>
      <c r="B2387" t="s">
        <v>1485</v>
      </c>
      <c r="C2387" t="s">
        <v>156</v>
      </c>
      <c r="D2387" t="s">
        <v>21</v>
      </c>
      <c r="E2387">
        <v>7</v>
      </c>
      <c r="F2387">
        <f>IF(OR(Table2[[#This Row],[ Rural-Urban Continuum Code   2013]]=1,Table2[[#This Row],[ Rural-Urban Continuum Code   2013]]=2,Table2[[#This Row],[ Rural-Urban Continuum Code   2013]]=3),1,0)</f>
        <v>0</v>
      </c>
      <c r="G2387">
        <f>IF(OR(Table2[[#This Row],[ Rural-Urban Continuum Code   2013]]=4,Table2[[#This Row],[ Rural-Urban Continuum Code   2013]]=5,Table2[[#This Row],[ Rural-Urban Continuum Code   2013]]=6),1,0)</f>
        <v>0</v>
      </c>
      <c r="H2387">
        <f>IF(OR(Table2[[#This Row],[ Rural-Urban Continuum Code   2013]]=7,Table2[[#This Row],[ Rural-Urban Continuum Code   2013]]=8,Table2[[#This Row],[ Rural-Urban Continuum Code   2013]]=9),1,0)</f>
        <v>1</v>
      </c>
      <c r="I2387">
        <v>0.21</v>
      </c>
      <c r="J2387">
        <v>0.08</v>
      </c>
      <c r="K2387" s="17">
        <f>Table1[[#This Row],[Median Income 2018]]</f>
        <v>59813</v>
      </c>
      <c r="L2387">
        <f>(Table1[[#This Row],[Hospital Beds 2018]]/Table1[[#This Row],[Population Estimate 2018]])*1000</f>
        <v>3.4979711767175039</v>
      </c>
      <c r="M2387" s="1">
        <v>0.81</v>
      </c>
      <c r="N2387">
        <f>Table1[[#This Row],[Population Estimate 2018]]</f>
        <v>7147</v>
      </c>
      <c r="O2387" t="str" cm="1">
        <f t="array" ref="O2387">_xlfn.IFS(Table2[[#This Row],[ Rural-Urban Continuum Code   2014]]=1,"Urban",Table2[[#This Row],[ Rural-Urban Continuum Code   2015]]=1, "Suburban",Table2[[#This Row],[ Rural-Urban Continuum Code   2016]]=1,"Rural")</f>
        <v>Rural</v>
      </c>
    </row>
    <row r="2388" spans="1:15" x14ac:dyDescent="0.3">
      <c r="A2388">
        <v>2392</v>
      </c>
      <c r="B2388" t="s">
        <v>1485</v>
      </c>
      <c r="C2388" t="s">
        <v>1500</v>
      </c>
      <c r="D2388" t="s">
        <v>21</v>
      </c>
      <c r="E2388">
        <v>9</v>
      </c>
      <c r="F2388">
        <f>IF(OR(Table2[[#This Row],[ Rural-Urban Continuum Code   2013]]=1,Table2[[#This Row],[ Rural-Urban Continuum Code   2013]]=2,Table2[[#This Row],[ Rural-Urban Continuum Code   2013]]=3),1,0)</f>
        <v>0</v>
      </c>
      <c r="G2388">
        <f>IF(OR(Table2[[#This Row],[ Rural-Urban Continuum Code   2013]]=4,Table2[[#This Row],[ Rural-Urban Continuum Code   2013]]=5,Table2[[#This Row],[ Rural-Urban Continuum Code   2013]]=6),1,0)</f>
        <v>0</v>
      </c>
      <c r="H2388">
        <f>IF(OR(Table2[[#This Row],[ Rural-Urban Continuum Code   2013]]=7,Table2[[#This Row],[ Rural-Urban Continuum Code   2013]]=8,Table2[[#This Row],[ Rural-Urban Continuum Code   2013]]=9),1,0)</f>
        <v>1</v>
      </c>
      <c r="I2388">
        <v>0.25</v>
      </c>
      <c r="J2388">
        <v>7.0000000000000007E-2</v>
      </c>
      <c r="K2388" s="17">
        <f>Table1[[#This Row],[Median Income 2018]]</f>
        <v>40583</v>
      </c>
      <c r="L2388">
        <f>(Table1[[#This Row],[Hospital Beds 2018]]/Table1[[#This Row],[Population Estimate 2018]])*1000</f>
        <v>19.230769230769234</v>
      </c>
      <c r="M2388" s="1">
        <v>0.76</v>
      </c>
      <c r="N2388">
        <f>Table1[[#This Row],[Population Estimate 2018]]</f>
        <v>4212</v>
      </c>
      <c r="O2388" t="str" cm="1">
        <f t="array" ref="O2388">_xlfn.IFS(Table2[[#This Row],[ Rural-Urban Continuum Code   2014]]=1,"Urban",Table2[[#This Row],[ Rural-Urban Continuum Code   2015]]=1, "Suburban",Table2[[#This Row],[ Rural-Urban Continuum Code   2016]]=1,"Rural")</f>
        <v>Rural</v>
      </c>
    </row>
    <row r="2389" spans="1:15" x14ac:dyDescent="0.3">
      <c r="A2389">
        <v>2393</v>
      </c>
      <c r="B2389" t="s">
        <v>1485</v>
      </c>
      <c r="C2389" t="s">
        <v>1501</v>
      </c>
      <c r="D2389" t="s">
        <v>21</v>
      </c>
      <c r="E2389">
        <v>8</v>
      </c>
      <c r="F2389">
        <f>IF(OR(Table2[[#This Row],[ Rural-Urban Continuum Code   2013]]=1,Table2[[#This Row],[ Rural-Urban Continuum Code   2013]]=2,Table2[[#This Row],[ Rural-Urban Continuum Code   2013]]=3),1,0)</f>
        <v>0</v>
      </c>
      <c r="G2389">
        <f>IF(OR(Table2[[#This Row],[ Rural-Urban Continuum Code   2013]]=4,Table2[[#This Row],[ Rural-Urban Continuum Code   2013]]=5,Table2[[#This Row],[ Rural-Urban Continuum Code   2013]]=6),1,0)</f>
        <v>0</v>
      </c>
      <c r="H2389">
        <f>IF(OR(Table2[[#This Row],[ Rural-Urban Continuum Code   2013]]=7,Table2[[#This Row],[ Rural-Urban Continuum Code   2013]]=8,Table2[[#This Row],[ Rural-Urban Continuum Code   2013]]=9),1,0)</f>
        <v>1</v>
      </c>
      <c r="I2389">
        <v>0.24</v>
      </c>
      <c r="J2389">
        <v>7.0000000000000007E-2</v>
      </c>
      <c r="K2389" s="17">
        <f>Table1[[#This Row],[Median Income 2018]]</f>
        <v>51801</v>
      </c>
      <c r="L2389">
        <f>(Table1[[#This Row],[Hospital Beds 2018]]/Table1[[#This Row],[Population Estimate 2018]])*1000</f>
        <v>25.026068821689261</v>
      </c>
      <c r="M2389" s="1">
        <v>0.77</v>
      </c>
      <c r="N2389">
        <f>Table1[[#This Row],[Population Estimate 2018]]</f>
        <v>1918</v>
      </c>
      <c r="O2389" t="str" cm="1">
        <f t="array" ref="O2389">_xlfn.IFS(Table2[[#This Row],[ Rural-Urban Continuum Code   2014]]=1,"Urban",Table2[[#This Row],[ Rural-Urban Continuum Code   2015]]=1, "Suburban",Table2[[#This Row],[ Rural-Urban Continuum Code   2016]]=1,"Rural")</f>
        <v>Rural</v>
      </c>
    </row>
    <row r="2390" spans="1:15" x14ac:dyDescent="0.3">
      <c r="A2390">
        <v>2394</v>
      </c>
      <c r="B2390" t="s">
        <v>1485</v>
      </c>
      <c r="C2390" t="s">
        <v>1502</v>
      </c>
      <c r="D2390" t="s">
        <v>21</v>
      </c>
      <c r="E2390">
        <v>9</v>
      </c>
      <c r="F2390">
        <f>IF(OR(Table2[[#This Row],[ Rural-Urban Continuum Code   2013]]=1,Table2[[#This Row],[ Rural-Urban Continuum Code   2013]]=2,Table2[[#This Row],[ Rural-Urban Continuum Code   2013]]=3),1,0)</f>
        <v>0</v>
      </c>
      <c r="G2390">
        <f>IF(OR(Table2[[#This Row],[ Rural-Urban Continuum Code   2013]]=4,Table2[[#This Row],[ Rural-Urban Continuum Code   2013]]=5,Table2[[#This Row],[ Rural-Urban Continuum Code   2013]]=6),1,0)</f>
        <v>0</v>
      </c>
      <c r="H2390">
        <f>IF(OR(Table2[[#This Row],[ Rural-Urban Continuum Code   2013]]=7,Table2[[#This Row],[ Rural-Urban Continuum Code   2013]]=8,Table2[[#This Row],[ Rural-Urban Continuum Code   2013]]=9),1,0)</f>
        <v>1</v>
      </c>
      <c r="I2390">
        <v>0.16</v>
      </c>
      <c r="J2390">
        <v>0.06</v>
      </c>
      <c r="K2390" s="17">
        <f>Table1[[#This Row],[Median Income 2018]]</f>
        <v>65776</v>
      </c>
      <c r="L2390">
        <f>(Table1[[#This Row],[Hospital Beds 2018]]/Table1[[#This Row],[Population Estimate 2018]])*1000</f>
        <v>0</v>
      </c>
      <c r="M2390" s="1">
        <v>0.85</v>
      </c>
      <c r="N2390">
        <f>Table1[[#This Row],[Population Estimate 2018]]</f>
        <v>6111</v>
      </c>
      <c r="O2390" t="str" cm="1">
        <f t="array" ref="O2390">_xlfn.IFS(Table2[[#This Row],[ Rural-Urban Continuum Code   2014]]=1,"Urban",Table2[[#This Row],[ Rural-Urban Continuum Code   2015]]=1, "Suburban",Table2[[#This Row],[ Rural-Urban Continuum Code   2016]]=1,"Rural")</f>
        <v>Rural</v>
      </c>
    </row>
    <row r="2391" spans="1:15" x14ac:dyDescent="0.3">
      <c r="A2391">
        <v>2395</v>
      </c>
      <c r="B2391" t="s">
        <v>1485</v>
      </c>
      <c r="C2391" t="s">
        <v>1503</v>
      </c>
      <c r="D2391" t="s">
        <v>21</v>
      </c>
      <c r="E2391">
        <v>9</v>
      </c>
      <c r="F2391">
        <f>IF(OR(Table2[[#This Row],[ Rural-Urban Continuum Code   2013]]=1,Table2[[#This Row],[ Rural-Urban Continuum Code   2013]]=2,Table2[[#This Row],[ Rural-Urban Continuum Code   2013]]=3),1,0)</f>
        <v>0</v>
      </c>
      <c r="G2391">
        <f>IF(OR(Table2[[#This Row],[ Rural-Urban Continuum Code   2013]]=4,Table2[[#This Row],[ Rural-Urban Continuum Code   2013]]=5,Table2[[#This Row],[ Rural-Urban Continuum Code   2013]]=6),1,0)</f>
        <v>0</v>
      </c>
      <c r="H2391">
        <f>IF(OR(Table2[[#This Row],[ Rural-Urban Continuum Code   2013]]=7,Table2[[#This Row],[ Rural-Urban Continuum Code   2013]]=8,Table2[[#This Row],[ Rural-Urban Continuum Code   2013]]=9),1,0)</f>
        <v>1</v>
      </c>
      <c r="I2391">
        <v>0.25</v>
      </c>
      <c r="J2391">
        <v>7.0000000000000007E-2</v>
      </c>
      <c r="K2391" s="17">
        <f>Table1[[#This Row],[Median Income 2018]]</f>
        <v>52568</v>
      </c>
      <c r="L2391">
        <f>(Table1[[#This Row],[Hospital Beds 2018]]/Table1[[#This Row],[Population Estimate 2018]])*1000</f>
        <v>4.5984058859595338</v>
      </c>
      <c r="M2391" s="1">
        <v>0.76</v>
      </c>
      <c r="N2391">
        <f>Table1[[#This Row],[Population Estimate 2018]]</f>
        <v>3262</v>
      </c>
      <c r="O2391" t="str" cm="1">
        <f t="array" ref="O2391">_xlfn.IFS(Table2[[#This Row],[ Rural-Urban Continuum Code   2014]]=1,"Urban",Table2[[#This Row],[ Rural-Urban Continuum Code   2015]]=1, "Suburban",Table2[[#This Row],[ Rural-Urban Continuum Code   2016]]=1,"Rural")</f>
        <v>Rural</v>
      </c>
    </row>
    <row r="2392" spans="1:15" x14ac:dyDescent="0.3">
      <c r="A2392">
        <v>2396</v>
      </c>
      <c r="B2392" t="s">
        <v>1485</v>
      </c>
      <c r="C2392" t="s">
        <v>1504</v>
      </c>
      <c r="D2392" t="s">
        <v>21</v>
      </c>
      <c r="E2392">
        <v>8</v>
      </c>
      <c r="F2392">
        <f>IF(OR(Table2[[#This Row],[ Rural-Urban Continuum Code   2013]]=1,Table2[[#This Row],[ Rural-Urban Continuum Code   2013]]=2,Table2[[#This Row],[ Rural-Urban Continuum Code   2013]]=3),1,0)</f>
        <v>0</v>
      </c>
      <c r="G2392">
        <f>IF(OR(Table2[[#This Row],[ Rural-Urban Continuum Code   2013]]=4,Table2[[#This Row],[ Rural-Urban Continuum Code   2013]]=5,Table2[[#This Row],[ Rural-Urban Continuum Code   2013]]=6),1,0)</f>
        <v>0</v>
      </c>
      <c r="H2392">
        <f>IF(OR(Table2[[#This Row],[ Rural-Urban Continuum Code   2013]]=7,Table2[[#This Row],[ Rural-Urban Continuum Code   2013]]=8,Table2[[#This Row],[ Rural-Urban Continuum Code   2013]]=9),1,0)</f>
        <v>1</v>
      </c>
      <c r="I2392">
        <v>0.15</v>
      </c>
      <c r="J2392">
        <v>7.0000000000000007E-2</v>
      </c>
      <c r="K2392" s="17">
        <f>Table1[[#This Row],[Median Income 2018]]</f>
        <v>63772</v>
      </c>
      <c r="L2392">
        <f>(Table1[[#This Row],[Hospital Beds 2018]]/Table1[[#This Row],[Population Estimate 2018]])*1000</f>
        <v>0</v>
      </c>
      <c r="M2392" s="1">
        <v>0.86</v>
      </c>
      <c r="N2392">
        <f>Table1[[#This Row],[Population Estimate 2018]]</f>
        <v>3376</v>
      </c>
      <c r="O2392" t="str" cm="1">
        <f t="array" ref="O2392">_xlfn.IFS(Table2[[#This Row],[ Rural-Urban Continuum Code   2014]]=1,"Urban",Table2[[#This Row],[ Rural-Urban Continuum Code   2015]]=1, "Suburban",Table2[[#This Row],[ Rural-Urban Continuum Code   2016]]=1,"Rural")</f>
        <v>Rural</v>
      </c>
    </row>
    <row r="2393" spans="1:15" x14ac:dyDescent="0.3">
      <c r="A2393">
        <v>2397</v>
      </c>
      <c r="B2393" t="s">
        <v>1485</v>
      </c>
      <c r="C2393" t="s">
        <v>1188</v>
      </c>
      <c r="D2393" t="s">
        <v>21</v>
      </c>
      <c r="E2393">
        <v>9</v>
      </c>
      <c r="F2393">
        <f>IF(OR(Table2[[#This Row],[ Rural-Urban Continuum Code   2013]]=1,Table2[[#This Row],[ Rural-Urban Continuum Code   2013]]=2,Table2[[#This Row],[ Rural-Urban Continuum Code   2013]]=3),1,0)</f>
        <v>0</v>
      </c>
      <c r="G2393">
        <f>IF(OR(Table2[[#This Row],[ Rural-Urban Continuum Code   2013]]=4,Table2[[#This Row],[ Rural-Urban Continuum Code   2013]]=5,Table2[[#This Row],[ Rural-Urban Continuum Code   2013]]=6),1,0)</f>
        <v>0</v>
      </c>
      <c r="H2393">
        <f>IF(OR(Table2[[#This Row],[ Rural-Urban Continuum Code   2013]]=7,Table2[[#This Row],[ Rural-Urban Continuum Code   2013]]=8,Table2[[#This Row],[ Rural-Urban Continuum Code   2013]]=9),1,0)</f>
        <v>1</v>
      </c>
      <c r="I2393">
        <v>0.18</v>
      </c>
      <c r="J2393">
        <v>0.09</v>
      </c>
      <c r="K2393" s="17">
        <f>Table1[[#This Row],[Median Income 2018]]</f>
        <v>55017</v>
      </c>
      <c r="L2393">
        <f>(Table1[[#This Row],[Hospital Beds 2018]]/Table1[[#This Row],[Population Estimate 2018]])*1000</f>
        <v>0</v>
      </c>
      <c r="M2393" s="1">
        <v>0.8</v>
      </c>
      <c r="N2393">
        <f>Table1[[#This Row],[Population Estimate 2018]]</f>
        <v>1249</v>
      </c>
      <c r="O2393" t="str" cm="1">
        <f t="array" ref="O2393">_xlfn.IFS(Table2[[#This Row],[ Rural-Urban Continuum Code   2014]]=1,"Urban",Table2[[#This Row],[ Rural-Urban Continuum Code   2015]]=1, "Suburban",Table2[[#This Row],[ Rural-Urban Continuum Code   2016]]=1,"Rural")</f>
        <v>Rural</v>
      </c>
    </row>
    <row r="2394" spans="1:15" x14ac:dyDescent="0.3">
      <c r="A2394">
        <v>2398</v>
      </c>
      <c r="B2394" t="s">
        <v>1485</v>
      </c>
      <c r="C2394" t="s">
        <v>1380</v>
      </c>
      <c r="D2394" t="s">
        <v>21</v>
      </c>
      <c r="E2394">
        <v>7</v>
      </c>
      <c r="F2394">
        <f>IF(OR(Table2[[#This Row],[ Rural-Urban Continuum Code   2013]]=1,Table2[[#This Row],[ Rural-Urban Continuum Code   2013]]=2,Table2[[#This Row],[ Rural-Urban Continuum Code   2013]]=3),1,0)</f>
        <v>0</v>
      </c>
      <c r="G2394">
        <f>IF(OR(Table2[[#This Row],[ Rural-Urban Continuum Code   2013]]=4,Table2[[#This Row],[ Rural-Urban Continuum Code   2013]]=5,Table2[[#This Row],[ Rural-Urban Continuum Code   2013]]=6),1,0)</f>
        <v>0</v>
      </c>
      <c r="H2394">
        <f>IF(OR(Table2[[#This Row],[ Rural-Urban Continuum Code   2013]]=7,Table2[[#This Row],[ Rural-Urban Continuum Code   2013]]=8,Table2[[#This Row],[ Rural-Urban Continuum Code   2013]]=9),1,0)</f>
        <v>1</v>
      </c>
      <c r="I2394">
        <v>0.17</v>
      </c>
      <c r="J2394">
        <v>7.0000000000000007E-2</v>
      </c>
      <c r="K2394" s="17">
        <f>Table1[[#This Row],[Median Income 2018]]</f>
        <v>70093</v>
      </c>
      <c r="L2394">
        <f>(Table1[[#This Row],[Hospital Beds 2018]]/Table1[[#This Row],[Population Estimate 2018]])*1000</f>
        <v>6.2322946175637393</v>
      </c>
      <c r="M2394" s="1">
        <v>0.82</v>
      </c>
      <c r="N2394">
        <f>Table1[[#This Row],[Population Estimate 2018]]</f>
        <v>17650</v>
      </c>
      <c r="O2394" t="str" cm="1">
        <f t="array" ref="O2394">_xlfn.IFS(Table2[[#This Row],[ Rural-Urban Continuum Code   2014]]=1,"Urban",Table2[[#This Row],[ Rural-Urban Continuum Code   2015]]=1, "Suburban",Table2[[#This Row],[ Rural-Urban Continuum Code   2016]]=1,"Rural")</f>
        <v>Rural</v>
      </c>
    </row>
    <row r="2395" spans="1:15" x14ac:dyDescent="0.3">
      <c r="A2395">
        <v>2399</v>
      </c>
      <c r="B2395" t="s">
        <v>1485</v>
      </c>
      <c r="C2395" t="s">
        <v>1505</v>
      </c>
      <c r="D2395" t="s">
        <v>21</v>
      </c>
      <c r="E2395">
        <v>8</v>
      </c>
      <c r="F2395">
        <f>IF(OR(Table2[[#This Row],[ Rural-Urban Continuum Code   2013]]=1,Table2[[#This Row],[ Rural-Urban Continuum Code   2013]]=2,Table2[[#This Row],[ Rural-Urban Continuum Code   2013]]=3),1,0)</f>
        <v>0</v>
      </c>
      <c r="G2395">
        <f>IF(OR(Table2[[#This Row],[ Rural-Urban Continuum Code   2013]]=4,Table2[[#This Row],[ Rural-Urban Continuum Code   2013]]=5,Table2[[#This Row],[ Rural-Urban Continuum Code   2013]]=6),1,0)</f>
        <v>0</v>
      </c>
      <c r="H2395">
        <f>IF(OR(Table2[[#This Row],[ Rural-Urban Continuum Code   2013]]=7,Table2[[#This Row],[ Rural-Urban Continuum Code   2013]]=8,Table2[[#This Row],[ Rural-Urban Continuum Code   2013]]=9),1,0)</f>
        <v>1</v>
      </c>
      <c r="I2395">
        <v>0.23</v>
      </c>
      <c r="J2395">
        <v>7.0000000000000007E-2</v>
      </c>
      <c r="K2395" s="17">
        <f>Table1[[#This Row],[Median Income 2018]]</f>
        <v>54434</v>
      </c>
      <c r="L2395">
        <f>(Table1[[#This Row],[Hospital Beds 2018]]/Table1[[#This Row],[Population Estimate 2018]])*1000</f>
        <v>24.390243902439025</v>
      </c>
      <c r="M2395" s="1">
        <v>0.78</v>
      </c>
      <c r="N2395">
        <f>Table1[[#This Row],[Population Estimate 2018]]</f>
        <v>7380</v>
      </c>
      <c r="O2395" t="str" cm="1">
        <f t="array" ref="O2395">_xlfn.IFS(Table2[[#This Row],[ Rural-Urban Continuum Code   2014]]=1,"Urban",Table2[[#This Row],[ Rural-Urban Continuum Code   2015]]=1, "Suburban",Table2[[#This Row],[ Rural-Urban Continuum Code   2016]]=1,"Rural")</f>
        <v>Rural</v>
      </c>
    </row>
    <row r="2396" spans="1:15" x14ac:dyDescent="0.3">
      <c r="A2396">
        <v>2400</v>
      </c>
      <c r="B2396" t="s">
        <v>1485</v>
      </c>
      <c r="C2396" t="s">
        <v>1267</v>
      </c>
      <c r="D2396" t="s">
        <v>21</v>
      </c>
      <c r="E2396">
        <v>9</v>
      </c>
      <c r="F2396">
        <f>IF(OR(Table2[[#This Row],[ Rural-Urban Continuum Code   2013]]=1,Table2[[#This Row],[ Rural-Urban Continuum Code   2013]]=2,Table2[[#This Row],[ Rural-Urban Continuum Code   2013]]=3),1,0)</f>
        <v>0</v>
      </c>
      <c r="G2396">
        <f>IF(OR(Table2[[#This Row],[ Rural-Urban Continuum Code   2013]]=4,Table2[[#This Row],[ Rural-Urban Continuum Code   2013]]=5,Table2[[#This Row],[ Rural-Urban Continuum Code   2013]]=6),1,0)</f>
        <v>0</v>
      </c>
      <c r="H2396">
        <f>IF(OR(Table2[[#This Row],[ Rural-Urban Continuum Code   2013]]=7,Table2[[#This Row],[ Rural-Urban Continuum Code   2013]]=8,Table2[[#This Row],[ Rural-Urban Continuum Code   2013]]=9),1,0)</f>
        <v>1</v>
      </c>
      <c r="I2396">
        <v>0.25</v>
      </c>
      <c r="J2396">
        <v>0.05</v>
      </c>
      <c r="K2396" s="17">
        <f>Table1[[#This Row],[Median Income 2018]]</f>
        <v>52496</v>
      </c>
      <c r="L2396">
        <f>(Table1[[#This Row],[Hospital Beds 2018]]/Table1[[#This Row],[Population Estimate 2018]])*1000</f>
        <v>0</v>
      </c>
      <c r="M2396" s="1">
        <v>0.76</v>
      </c>
      <c r="N2396">
        <f>Table1[[#This Row],[Population Estimate 2018]]</f>
        <v>1282</v>
      </c>
      <c r="O2396" t="str" cm="1">
        <f t="array" ref="O2396">_xlfn.IFS(Table2[[#This Row],[ Rural-Urban Continuum Code   2014]]=1,"Urban",Table2[[#This Row],[ Rural-Urban Continuum Code   2015]]=1, "Suburban",Table2[[#This Row],[ Rural-Urban Continuum Code   2016]]=1,"Rural")</f>
        <v>Rural</v>
      </c>
    </row>
    <row r="2397" spans="1:15" x14ac:dyDescent="0.3">
      <c r="A2397">
        <v>2401</v>
      </c>
      <c r="B2397" t="s">
        <v>1485</v>
      </c>
      <c r="C2397" t="s">
        <v>56</v>
      </c>
      <c r="D2397" t="s">
        <v>21</v>
      </c>
      <c r="E2397">
        <v>8</v>
      </c>
      <c r="F2397">
        <f>IF(OR(Table2[[#This Row],[ Rural-Urban Continuum Code   2013]]=1,Table2[[#This Row],[ Rural-Urban Continuum Code   2013]]=2,Table2[[#This Row],[ Rural-Urban Continuum Code   2013]]=3),1,0)</f>
        <v>0</v>
      </c>
      <c r="G2397">
        <f>IF(OR(Table2[[#This Row],[ Rural-Urban Continuum Code   2013]]=4,Table2[[#This Row],[ Rural-Urban Continuum Code   2013]]=5,Table2[[#This Row],[ Rural-Urban Continuum Code   2013]]=6),1,0)</f>
        <v>0</v>
      </c>
      <c r="H2397">
        <f>IF(OR(Table2[[#This Row],[ Rural-Urban Continuum Code   2013]]=7,Table2[[#This Row],[ Rural-Urban Continuum Code   2013]]=8,Table2[[#This Row],[ Rural-Urban Continuum Code   2013]]=9),1,0)</f>
        <v>1</v>
      </c>
      <c r="I2397">
        <v>0.13</v>
      </c>
      <c r="J2397">
        <v>0.05</v>
      </c>
      <c r="K2397" s="17">
        <f>Table1[[#This Row],[Median Income 2018]]</f>
        <v>34122</v>
      </c>
      <c r="L2397">
        <f>(Table1[[#This Row],[Hospital Beds 2018]]/Table1[[#This Row],[Population Estimate 2018]])*1000</f>
        <v>0</v>
      </c>
      <c r="M2397" s="1">
        <v>0.86</v>
      </c>
      <c r="N2397">
        <f>Table1[[#This Row],[Population Estimate 2018]]</f>
        <v>3307</v>
      </c>
      <c r="O2397" t="str" cm="1">
        <f t="array" ref="O2397">_xlfn.IFS(Table2[[#This Row],[ Rural-Urban Continuum Code   2014]]=1,"Urban",Table2[[#This Row],[ Rural-Urban Continuum Code   2015]]=1, "Suburban",Table2[[#This Row],[ Rural-Urban Continuum Code   2016]]=1,"Rural")</f>
        <v>Rural</v>
      </c>
    </row>
    <row r="2398" spans="1:15" x14ac:dyDescent="0.3">
      <c r="A2398">
        <v>2402</v>
      </c>
      <c r="B2398" t="s">
        <v>1485</v>
      </c>
      <c r="C2398" t="s">
        <v>1506</v>
      </c>
      <c r="D2398" t="s">
        <v>21</v>
      </c>
      <c r="E2398">
        <v>9</v>
      </c>
      <c r="F2398">
        <f>IF(OR(Table2[[#This Row],[ Rural-Urban Continuum Code   2013]]=1,Table2[[#This Row],[ Rural-Urban Continuum Code   2013]]=2,Table2[[#This Row],[ Rural-Urban Continuum Code   2013]]=3),1,0)</f>
        <v>0</v>
      </c>
      <c r="G2398">
        <f>IF(OR(Table2[[#This Row],[ Rural-Urban Continuum Code   2013]]=4,Table2[[#This Row],[ Rural-Urban Continuum Code   2013]]=5,Table2[[#This Row],[ Rural-Urban Continuum Code   2013]]=6),1,0)</f>
        <v>0</v>
      </c>
      <c r="H2398">
        <f>IF(OR(Table2[[#This Row],[ Rural-Urban Continuum Code   2013]]=7,Table2[[#This Row],[ Rural-Urban Continuum Code   2013]]=8,Table2[[#This Row],[ Rural-Urban Continuum Code   2013]]=9),1,0)</f>
        <v>1</v>
      </c>
      <c r="I2398">
        <v>0.27</v>
      </c>
      <c r="J2398">
        <v>7.0000000000000007E-2</v>
      </c>
      <c r="K2398" s="17">
        <f>Table1[[#This Row],[Median Income 2018]]</f>
        <v>47689</v>
      </c>
      <c r="L2398">
        <f>(Table1[[#This Row],[Hospital Beds 2018]]/Table1[[#This Row],[Population Estimate 2018]])*1000</f>
        <v>11.257953989231522</v>
      </c>
      <c r="M2398" s="1">
        <v>0.74</v>
      </c>
      <c r="N2398">
        <f>Table1[[#This Row],[Population Estimate 2018]]</f>
        <v>2043</v>
      </c>
      <c r="O2398" t="str" cm="1">
        <f t="array" ref="O2398">_xlfn.IFS(Table2[[#This Row],[ Rural-Urban Continuum Code   2014]]=1,"Urban",Table2[[#This Row],[ Rural-Urban Continuum Code   2015]]=1, "Suburban",Table2[[#This Row],[ Rural-Urban Continuum Code   2016]]=1,"Rural")</f>
        <v>Rural</v>
      </c>
    </row>
    <row r="2399" spans="1:15" x14ac:dyDescent="0.3">
      <c r="A2399">
        <v>2403</v>
      </c>
      <c r="B2399" t="s">
        <v>1485</v>
      </c>
      <c r="C2399" t="s">
        <v>431</v>
      </c>
      <c r="D2399" t="s">
        <v>21</v>
      </c>
      <c r="E2399">
        <v>9</v>
      </c>
      <c r="F2399">
        <f>IF(OR(Table2[[#This Row],[ Rural-Urban Continuum Code   2013]]=1,Table2[[#This Row],[ Rural-Urban Continuum Code   2013]]=2,Table2[[#This Row],[ Rural-Urban Continuum Code   2013]]=3),1,0)</f>
        <v>0</v>
      </c>
      <c r="G2399">
        <f>IF(OR(Table2[[#This Row],[ Rural-Urban Continuum Code   2013]]=4,Table2[[#This Row],[ Rural-Urban Continuum Code   2013]]=5,Table2[[#This Row],[ Rural-Urban Continuum Code   2013]]=6),1,0)</f>
        <v>0</v>
      </c>
      <c r="H2399">
        <f>IF(OR(Table2[[#This Row],[ Rural-Urban Continuum Code   2013]]=7,Table2[[#This Row],[ Rural-Urban Continuum Code   2013]]=8,Table2[[#This Row],[ Rural-Urban Continuum Code   2013]]=9),1,0)</f>
        <v>1</v>
      </c>
      <c r="I2399">
        <v>0.23</v>
      </c>
      <c r="J2399">
        <v>0.05</v>
      </c>
      <c r="K2399" s="17">
        <f>Table1[[#This Row],[Median Income 2018]]</f>
        <v>49609</v>
      </c>
      <c r="L2399">
        <f>(Table1[[#This Row],[Hospital Beds 2018]]/Table1[[#This Row],[Population Estimate 2018]])*1000</f>
        <v>0</v>
      </c>
      <c r="M2399" s="1">
        <v>0.78</v>
      </c>
      <c r="N2399">
        <f>Table1[[#This Row],[Population Estimate 2018]]</f>
        <v>928</v>
      </c>
      <c r="O2399" t="str" cm="1">
        <f t="array" ref="O2399">_xlfn.IFS(Table2[[#This Row],[ Rural-Urban Continuum Code   2014]]=1,"Urban",Table2[[#This Row],[ Rural-Urban Continuum Code   2015]]=1, "Suburban",Table2[[#This Row],[ Rural-Urban Continuum Code   2016]]=1,"Rural")</f>
        <v>Rural</v>
      </c>
    </row>
    <row r="2400" spans="1:15" x14ac:dyDescent="0.3">
      <c r="A2400">
        <v>2404</v>
      </c>
      <c r="B2400" t="s">
        <v>1485</v>
      </c>
      <c r="C2400" t="s">
        <v>1507</v>
      </c>
      <c r="D2400" t="s">
        <v>21</v>
      </c>
      <c r="E2400">
        <v>9</v>
      </c>
      <c r="F2400">
        <f>IF(OR(Table2[[#This Row],[ Rural-Urban Continuum Code   2013]]=1,Table2[[#This Row],[ Rural-Urban Continuum Code   2013]]=2,Table2[[#This Row],[ Rural-Urban Continuum Code   2013]]=3),1,0)</f>
        <v>0</v>
      </c>
      <c r="G2400">
        <f>IF(OR(Table2[[#This Row],[ Rural-Urban Continuum Code   2013]]=4,Table2[[#This Row],[ Rural-Urban Continuum Code   2013]]=5,Table2[[#This Row],[ Rural-Urban Continuum Code   2013]]=6),1,0)</f>
        <v>0</v>
      </c>
      <c r="H2400">
        <f>IF(OR(Table2[[#This Row],[ Rural-Urban Continuum Code   2013]]=7,Table2[[#This Row],[ Rural-Urban Continuum Code   2013]]=8,Table2[[#This Row],[ Rural-Urban Continuum Code   2013]]=9),1,0)</f>
        <v>1</v>
      </c>
      <c r="I2400">
        <v>0.23</v>
      </c>
      <c r="J2400">
        <v>7.0000000000000007E-2</v>
      </c>
      <c r="K2400" s="17">
        <f>Table1[[#This Row],[Median Income 2018]]</f>
        <v>54609</v>
      </c>
      <c r="L2400">
        <f>(Table1[[#This Row],[Hospital Beds 2018]]/Table1[[#This Row],[Population Estimate 2018]])*1000</f>
        <v>1.2197601138442773</v>
      </c>
      <c r="M2400" s="1">
        <v>0.78</v>
      </c>
      <c r="N2400">
        <f>Table1[[#This Row],[Population Estimate 2018]]</f>
        <v>4919</v>
      </c>
      <c r="O2400" t="str" cm="1">
        <f t="array" ref="O2400">_xlfn.IFS(Table2[[#This Row],[ Rural-Urban Continuum Code   2014]]=1,"Urban",Table2[[#This Row],[ Rural-Urban Continuum Code   2015]]=1, "Suburban",Table2[[#This Row],[ Rural-Urban Continuum Code   2016]]=1,"Rural")</f>
        <v>Rural</v>
      </c>
    </row>
    <row r="2401" spans="1:15" x14ac:dyDescent="0.3">
      <c r="A2401">
        <v>2405</v>
      </c>
      <c r="B2401" t="s">
        <v>1485</v>
      </c>
      <c r="C2401" t="s">
        <v>209</v>
      </c>
      <c r="D2401" t="s">
        <v>21</v>
      </c>
      <c r="E2401">
        <v>6</v>
      </c>
      <c r="F2401">
        <f>IF(OR(Table2[[#This Row],[ Rural-Urban Continuum Code   2013]]=1,Table2[[#This Row],[ Rural-Urban Continuum Code   2013]]=2,Table2[[#This Row],[ Rural-Urban Continuum Code   2013]]=3),1,0)</f>
        <v>0</v>
      </c>
      <c r="G2401">
        <f>IF(OR(Table2[[#This Row],[ Rural-Urban Continuum Code   2013]]=4,Table2[[#This Row],[ Rural-Urban Continuum Code   2013]]=5,Table2[[#This Row],[ Rural-Urban Continuum Code   2013]]=6),1,0)</f>
        <v>1</v>
      </c>
      <c r="H2401">
        <f>IF(OR(Table2[[#This Row],[ Rural-Urban Continuum Code   2013]]=7,Table2[[#This Row],[ Rural-Urban Continuum Code   2013]]=8,Table2[[#This Row],[ Rural-Urban Continuum Code   2013]]=9),1,0)</f>
        <v>0</v>
      </c>
      <c r="I2401">
        <v>0.22</v>
      </c>
      <c r="J2401">
        <v>0.08</v>
      </c>
      <c r="K2401" s="17">
        <f>Table1[[#This Row],[Median Income 2018]]</f>
        <v>60733</v>
      </c>
      <c r="L2401">
        <f>(Table1[[#This Row],[Hospital Beds 2018]]/Table1[[#This Row],[Population Estimate 2018]])*1000</f>
        <v>1.6849199663016006</v>
      </c>
      <c r="M2401" s="1">
        <v>0.76</v>
      </c>
      <c r="N2401">
        <f>Table1[[#This Row],[Population Estimate 2018]]</f>
        <v>13057</v>
      </c>
      <c r="O2401" t="str" cm="1">
        <f t="array" ref="O240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02" spans="1:15" x14ac:dyDescent="0.3">
      <c r="A2402">
        <v>2406</v>
      </c>
      <c r="B2402" t="s">
        <v>1485</v>
      </c>
      <c r="C2402" t="s">
        <v>61</v>
      </c>
      <c r="D2402" t="s">
        <v>21</v>
      </c>
      <c r="E2402">
        <v>6</v>
      </c>
      <c r="F2402">
        <f>IF(OR(Table2[[#This Row],[ Rural-Urban Continuum Code   2013]]=1,Table2[[#This Row],[ Rural-Urban Continuum Code   2013]]=2,Table2[[#This Row],[ Rural-Urban Continuum Code   2013]]=3),1,0)</f>
        <v>0</v>
      </c>
      <c r="G2402">
        <f>IF(OR(Table2[[#This Row],[ Rural-Urban Continuum Code   2013]]=4,Table2[[#This Row],[ Rural-Urban Continuum Code   2013]]=5,Table2[[#This Row],[ Rural-Urban Continuum Code   2013]]=6),1,0)</f>
        <v>1</v>
      </c>
      <c r="H2402">
        <f>IF(OR(Table2[[#This Row],[ Rural-Urban Continuum Code   2013]]=7,Table2[[#This Row],[ Rural-Urban Continuum Code   2013]]=8,Table2[[#This Row],[ Rural-Urban Continuum Code   2013]]=9),1,0)</f>
        <v>0</v>
      </c>
      <c r="I2402">
        <v>0.22</v>
      </c>
      <c r="J2402">
        <v>0.09</v>
      </c>
      <c r="K2402" s="17">
        <f>Table1[[#This Row],[Median Income 2018]]</f>
        <v>51774</v>
      </c>
      <c r="L2402">
        <f>(Table1[[#This Row],[Hospital Beds 2018]]/Table1[[#This Row],[Population Estimate 2018]])*1000</f>
        <v>1.6704867720756769</v>
      </c>
      <c r="M2402" s="1">
        <v>0.78</v>
      </c>
      <c r="N2402">
        <f>Table1[[#This Row],[Population Estimate 2018]]</f>
        <v>25741</v>
      </c>
      <c r="O2402" t="str" cm="1">
        <f t="array" ref="O240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03" spans="1:15" x14ac:dyDescent="0.3">
      <c r="A2403">
        <v>2407</v>
      </c>
      <c r="B2403" t="s">
        <v>1485</v>
      </c>
      <c r="C2403" t="s">
        <v>164</v>
      </c>
      <c r="D2403" t="s">
        <v>21</v>
      </c>
      <c r="E2403">
        <v>3</v>
      </c>
      <c r="F2403">
        <f>IF(OR(Table2[[#This Row],[ Rural-Urban Continuum Code   2013]]=1,Table2[[#This Row],[ Rural-Urban Continuum Code   2013]]=2,Table2[[#This Row],[ Rural-Urban Continuum Code   2013]]=3),1,0)</f>
        <v>1</v>
      </c>
      <c r="G2403">
        <f>IF(OR(Table2[[#This Row],[ Rural-Urban Continuum Code   2013]]=4,Table2[[#This Row],[ Rural-Urban Continuum Code   2013]]=5,Table2[[#This Row],[ Rural-Urban Continuum Code   2013]]=6),1,0)</f>
        <v>0</v>
      </c>
      <c r="H2403">
        <f>IF(OR(Table2[[#This Row],[ Rural-Urban Continuum Code   2013]]=7,Table2[[#This Row],[ Rural-Urban Continuum Code   2013]]=8,Table2[[#This Row],[ Rural-Urban Continuum Code   2013]]=9),1,0)</f>
        <v>0</v>
      </c>
      <c r="I2403">
        <v>0.13</v>
      </c>
      <c r="J2403">
        <v>0.05</v>
      </c>
      <c r="K2403" s="17">
        <f>Table1[[#This Row],[Median Income 2018]]</f>
        <v>84889</v>
      </c>
      <c r="L2403">
        <f>(Table1[[#This Row],[Hospital Beds 2018]]/Table1[[#This Row],[Population Estimate 2018]])*1000</f>
        <v>1.0883058139337154</v>
      </c>
      <c r="M2403" s="1">
        <v>0.89</v>
      </c>
      <c r="N2403">
        <f>Table1[[#This Row],[Population Estimate 2018]]</f>
        <v>58807</v>
      </c>
      <c r="O2403" t="str" cm="1">
        <f t="array" ref="O2403">_xlfn.IFS(Table2[[#This Row],[ Rural-Urban Continuum Code   2014]]=1,"Urban",Table2[[#This Row],[ Rural-Urban Continuum Code   2015]]=1, "Suburban",Table2[[#This Row],[ Rural-Urban Continuum Code   2016]]=1,"Rural")</f>
        <v>Urban</v>
      </c>
    </row>
    <row r="2404" spans="1:15" x14ac:dyDescent="0.3">
      <c r="A2404">
        <v>2408</v>
      </c>
      <c r="B2404" t="s">
        <v>1485</v>
      </c>
      <c r="C2404" t="s">
        <v>1508</v>
      </c>
      <c r="D2404" t="s">
        <v>21</v>
      </c>
      <c r="E2404">
        <v>9</v>
      </c>
      <c r="F2404">
        <f>IF(OR(Table2[[#This Row],[ Rural-Urban Continuum Code   2013]]=1,Table2[[#This Row],[ Rural-Urban Continuum Code   2013]]=2,Table2[[#This Row],[ Rural-Urban Continuum Code   2013]]=3),1,0)</f>
        <v>0</v>
      </c>
      <c r="G2404">
        <f>IF(OR(Table2[[#This Row],[ Rural-Urban Continuum Code   2013]]=4,Table2[[#This Row],[ Rural-Urban Continuum Code   2013]]=5,Table2[[#This Row],[ Rural-Urban Continuum Code   2013]]=6),1,0)</f>
        <v>0</v>
      </c>
      <c r="H2404">
        <f>IF(OR(Table2[[#This Row],[ Rural-Urban Continuum Code   2013]]=7,Table2[[#This Row],[ Rural-Urban Continuum Code   2013]]=8,Table2[[#This Row],[ Rural-Urban Continuum Code   2013]]=9),1,0)</f>
        <v>1</v>
      </c>
      <c r="I2404">
        <v>0.16</v>
      </c>
      <c r="J2404">
        <v>0.04</v>
      </c>
      <c r="K2404" s="17">
        <f>Table1[[#This Row],[Median Income 2018]]</f>
        <v>47429</v>
      </c>
      <c r="L2404">
        <f>(Table1[[#This Row],[Hospital Beds 2018]]/Table1[[#This Row],[Population Estimate 2018]])*1000</f>
        <v>0</v>
      </c>
      <c r="M2404" s="1">
        <v>0.84</v>
      </c>
      <c r="N2404">
        <f>Table1[[#This Row],[Population Estimate 2018]]</f>
        <v>3821</v>
      </c>
      <c r="O2404" t="str" cm="1">
        <f t="array" ref="O2404">_xlfn.IFS(Table2[[#This Row],[ Rural-Urban Continuum Code   2014]]=1,"Urban",Table2[[#This Row],[ Rural-Urban Continuum Code   2015]]=1, "Suburban",Table2[[#This Row],[ Rural-Urban Continuum Code   2016]]=1,"Rural")</f>
        <v>Rural</v>
      </c>
    </row>
    <row r="2405" spans="1:15" x14ac:dyDescent="0.3">
      <c r="A2405">
        <v>2409</v>
      </c>
      <c r="B2405" t="s">
        <v>1485</v>
      </c>
      <c r="C2405" t="s">
        <v>1509</v>
      </c>
      <c r="D2405" t="s">
        <v>21</v>
      </c>
      <c r="E2405">
        <v>3</v>
      </c>
      <c r="F2405">
        <f>IF(OR(Table2[[#This Row],[ Rural-Urban Continuum Code   2013]]=1,Table2[[#This Row],[ Rural-Urban Continuum Code   2013]]=2,Table2[[#This Row],[ Rural-Urban Continuum Code   2013]]=3),1,0)</f>
        <v>1</v>
      </c>
      <c r="G2405">
        <f>IF(OR(Table2[[#This Row],[ Rural-Urban Continuum Code   2013]]=4,Table2[[#This Row],[ Rural-Urban Continuum Code   2013]]=5,Table2[[#This Row],[ Rural-Urban Continuum Code   2013]]=6),1,0)</f>
        <v>0</v>
      </c>
      <c r="H2405">
        <f>IF(OR(Table2[[#This Row],[ Rural-Urban Continuum Code   2013]]=7,Table2[[#This Row],[ Rural-Urban Continuum Code   2013]]=8,Table2[[#This Row],[ Rural-Urban Continuum Code   2013]]=9),1,0)</f>
        <v>0</v>
      </c>
      <c r="I2405">
        <v>0.19</v>
      </c>
      <c r="J2405">
        <v>7.0000000000000007E-2</v>
      </c>
      <c r="K2405" s="17">
        <f>Table1[[#This Row],[Median Income 2018]]</f>
        <v>59913</v>
      </c>
      <c r="L2405">
        <f>(Table1[[#This Row],[Hospital Beds 2018]]/Table1[[#This Row],[Population Estimate 2018]])*1000</f>
        <v>0</v>
      </c>
      <c r="M2405" s="1">
        <v>0.82</v>
      </c>
      <c r="N2405">
        <f>Table1[[#This Row],[Population Estimate 2018]]</f>
        <v>5546</v>
      </c>
      <c r="O2405" t="str" cm="1">
        <f t="array" ref="O2405">_xlfn.IFS(Table2[[#This Row],[ Rural-Urban Continuum Code   2014]]=1,"Urban",Table2[[#This Row],[ Rural-Urban Continuum Code   2015]]=1, "Suburban",Table2[[#This Row],[ Rural-Urban Continuum Code   2016]]=1,"Rural")</f>
        <v>Urban</v>
      </c>
    </row>
    <row r="2406" spans="1:15" x14ac:dyDescent="0.3">
      <c r="A2406">
        <v>2410</v>
      </c>
      <c r="B2406" t="s">
        <v>1485</v>
      </c>
      <c r="C2406" t="s">
        <v>690</v>
      </c>
      <c r="D2406" t="s">
        <v>21</v>
      </c>
      <c r="E2406">
        <v>9</v>
      </c>
      <c r="F2406">
        <f>IF(OR(Table2[[#This Row],[ Rural-Urban Continuum Code   2013]]=1,Table2[[#This Row],[ Rural-Urban Continuum Code   2013]]=2,Table2[[#This Row],[ Rural-Urban Continuum Code   2013]]=3),1,0)</f>
        <v>0</v>
      </c>
      <c r="G2406">
        <f>IF(OR(Table2[[#This Row],[ Rural-Urban Continuum Code   2013]]=4,Table2[[#This Row],[ Rural-Urban Continuum Code   2013]]=5,Table2[[#This Row],[ Rural-Urban Continuum Code   2013]]=6),1,0)</f>
        <v>0</v>
      </c>
      <c r="H2406">
        <f>IF(OR(Table2[[#This Row],[ Rural-Urban Continuum Code   2013]]=7,Table2[[#This Row],[ Rural-Urban Continuum Code   2013]]=8,Table2[[#This Row],[ Rural-Urban Continuum Code   2013]]=9),1,0)</f>
        <v>1</v>
      </c>
      <c r="I2406">
        <v>0.28000000000000003</v>
      </c>
      <c r="J2406">
        <v>7.0000000000000007E-2</v>
      </c>
      <c r="K2406" s="17">
        <f>Table1[[#This Row],[Median Income 2018]]</f>
        <v>39850</v>
      </c>
      <c r="L2406">
        <f>(Table1[[#This Row],[Hospital Beds 2018]]/Table1[[#This Row],[Population Estimate 2018]])*1000</f>
        <v>1.6618196925633568</v>
      </c>
      <c r="M2406" s="1">
        <v>0.74</v>
      </c>
      <c r="N2406">
        <f>Table1[[#This Row],[Population Estimate 2018]]</f>
        <v>2407</v>
      </c>
      <c r="O2406" t="str" cm="1">
        <f t="array" ref="O2406">_xlfn.IFS(Table2[[#This Row],[ Rural-Urban Continuum Code   2014]]=1,"Urban",Table2[[#This Row],[ Rural-Urban Continuum Code   2015]]=1, "Suburban",Table2[[#This Row],[ Rural-Urban Continuum Code   2016]]=1,"Rural")</f>
        <v>Rural</v>
      </c>
    </row>
    <row r="2407" spans="1:15" x14ac:dyDescent="0.3">
      <c r="A2407">
        <v>2411</v>
      </c>
      <c r="B2407" t="s">
        <v>1485</v>
      </c>
      <c r="C2407" t="s">
        <v>69</v>
      </c>
      <c r="D2407" t="s">
        <v>21</v>
      </c>
      <c r="E2407">
        <v>9</v>
      </c>
      <c r="F2407">
        <f>IF(OR(Table2[[#This Row],[ Rural-Urban Continuum Code   2013]]=1,Table2[[#This Row],[ Rural-Urban Continuum Code   2013]]=2,Table2[[#This Row],[ Rural-Urban Continuum Code   2013]]=3),1,0)</f>
        <v>0</v>
      </c>
      <c r="G2407">
        <f>IF(OR(Table2[[#This Row],[ Rural-Urban Continuum Code   2013]]=4,Table2[[#This Row],[ Rural-Urban Continuum Code   2013]]=5,Table2[[#This Row],[ Rural-Urban Continuum Code   2013]]=6),1,0)</f>
        <v>0</v>
      </c>
      <c r="H2407">
        <f>IF(OR(Table2[[#This Row],[ Rural-Urban Continuum Code   2013]]=7,Table2[[#This Row],[ Rural-Urban Continuum Code   2013]]=8,Table2[[#This Row],[ Rural-Urban Continuum Code   2013]]=9),1,0)</f>
        <v>1</v>
      </c>
      <c r="I2407">
        <v>0.2</v>
      </c>
      <c r="J2407">
        <v>0.06</v>
      </c>
      <c r="K2407" s="17">
        <f>Table1[[#This Row],[Median Income 2018]]</f>
        <v>56862</v>
      </c>
      <c r="L2407">
        <f>(Table1[[#This Row],[Hospital Beds 2018]]/Table1[[#This Row],[Population Estimate 2018]])*1000</f>
        <v>3.5211267605633805</v>
      </c>
      <c r="M2407" s="1">
        <v>0.81</v>
      </c>
      <c r="N2407">
        <f>Table1[[#This Row],[Population Estimate 2018]]</f>
        <v>5112</v>
      </c>
      <c r="O2407" t="str" cm="1">
        <f t="array" ref="O2407">_xlfn.IFS(Table2[[#This Row],[ Rural-Urban Continuum Code   2014]]=1,"Urban",Table2[[#This Row],[ Rural-Urban Continuum Code   2015]]=1, "Suburban",Table2[[#This Row],[ Rural-Urban Continuum Code   2016]]=1,"Rural")</f>
        <v>Rural</v>
      </c>
    </row>
    <row r="2408" spans="1:15" x14ac:dyDescent="0.3">
      <c r="A2408">
        <v>2412</v>
      </c>
      <c r="B2408" t="s">
        <v>1485</v>
      </c>
      <c r="C2408" t="s">
        <v>691</v>
      </c>
      <c r="D2408" t="s">
        <v>21</v>
      </c>
      <c r="E2408">
        <v>3</v>
      </c>
      <c r="F2408">
        <f>IF(OR(Table2[[#This Row],[ Rural-Urban Continuum Code   2013]]=1,Table2[[#This Row],[ Rural-Urban Continuum Code   2013]]=2,Table2[[#This Row],[ Rural-Urban Continuum Code   2013]]=3),1,0)</f>
        <v>1</v>
      </c>
      <c r="G2408">
        <f>IF(OR(Table2[[#This Row],[ Rural-Urban Continuum Code   2013]]=4,Table2[[#This Row],[ Rural-Urban Continuum Code   2013]]=5,Table2[[#This Row],[ Rural-Urban Continuum Code   2013]]=6),1,0)</f>
        <v>0</v>
      </c>
      <c r="H2408">
        <f>IF(OR(Table2[[#This Row],[ Rural-Urban Continuum Code   2013]]=7,Table2[[#This Row],[ Rural-Urban Continuum Code   2013]]=8,Table2[[#This Row],[ Rural-Urban Continuum Code   2013]]=9),1,0)</f>
        <v>0</v>
      </c>
      <c r="I2408">
        <v>0.15</v>
      </c>
      <c r="J2408">
        <v>0.1</v>
      </c>
      <c r="K2408" s="17">
        <f>Table1[[#This Row],[Median Income 2018]]</f>
        <v>59524</v>
      </c>
      <c r="L2408">
        <f>(Table1[[#This Row],[Hospital Beds 2018]]/Table1[[#This Row],[Population Estimate 2018]])*1000</f>
        <v>12.582172898847814</v>
      </c>
      <c r="M2408" s="1">
        <v>0.84</v>
      </c>
      <c r="N2408">
        <f>Table1[[#This Row],[Population Estimate 2018]]</f>
        <v>28294</v>
      </c>
      <c r="O2408" t="str" cm="1">
        <f t="array" ref="O2408">_xlfn.IFS(Table2[[#This Row],[ Rural-Urban Continuum Code   2014]]=1,"Urban",Table2[[#This Row],[ Rural-Urban Continuum Code   2015]]=1, "Suburban",Table2[[#This Row],[ Rural-Urban Continuum Code   2016]]=1,"Rural")</f>
        <v>Urban</v>
      </c>
    </row>
    <row r="2409" spans="1:15" x14ac:dyDescent="0.3">
      <c r="A2409">
        <v>2413</v>
      </c>
      <c r="B2409" t="s">
        <v>1485</v>
      </c>
      <c r="C2409" t="s">
        <v>1510</v>
      </c>
      <c r="D2409" t="s">
        <v>21</v>
      </c>
      <c r="E2409">
        <v>9</v>
      </c>
      <c r="F2409">
        <f>IF(OR(Table2[[#This Row],[ Rural-Urban Continuum Code   2013]]=1,Table2[[#This Row],[ Rural-Urban Continuum Code   2013]]=2,Table2[[#This Row],[ Rural-Urban Continuum Code   2013]]=3),1,0)</f>
        <v>0</v>
      </c>
      <c r="G2409">
        <f>IF(OR(Table2[[#This Row],[ Rural-Urban Continuum Code   2013]]=4,Table2[[#This Row],[ Rural-Urban Continuum Code   2013]]=5,Table2[[#This Row],[ Rural-Urban Continuum Code   2013]]=6),1,0)</f>
        <v>0</v>
      </c>
      <c r="H2409">
        <f>IF(OR(Table2[[#This Row],[ Rural-Urban Continuum Code   2013]]=7,Table2[[#This Row],[ Rural-Urban Continuum Code   2013]]=8,Table2[[#This Row],[ Rural-Urban Continuum Code   2013]]=9),1,0)</f>
        <v>1</v>
      </c>
      <c r="I2409">
        <v>0.15</v>
      </c>
      <c r="J2409">
        <v>0.05</v>
      </c>
      <c r="K2409" s="17">
        <f>Table1[[#This Row],[Median Income 2018]]</f>
        <v>32780</v>
      </c>
      <c r="L2409">
        <f>(Table1[[#This Row],[Hospital Beds 2018]]/Table1[[#This Row],[Population Estimate 2018]])*1000</f>
        <v>0</v>
      </c>
      <c r="M2409" s="1">
        <v>0.84</v>
      </c>
      <c r="N2409">
        <f>Table1[[#This Row],[Population Estimate 2018]]</f>
        <v>2042</v>
      </c>
      <c r="O2409" t="str" cm="1">
        <f t="array" ref="O2409">_xlfn.IFS(Table2[[#This Row],[ Rural-Urban Continuum Code   2014]]=1,"Urban",Table2[[#This Row],[ Rural-Urban Continuum Code   2015]]=1, "Suburban",Table2[[#This Row],[ Rural-Urban Continuum Code   2016]]=1,"Rural")</f>
        <v>Rural</v>
      </c>
    </row>
    <row r="2410" spans="1:15" x14ac:dyDescent="0.3">
      <c r="A2410">
        <v>2414</v>
      </c>
      <c r="B2410" t="s">
        <v>1485</v>
      </c>
      <c r="C2410" t="s">
        <v>1511</v>
      </c>
      <c r="D2410" t="s">
        <v>21</v>
      </c>
      <c r="E2410">
        <v>8</v>
      </c>
      <c r="F2410">
        <f>IF(OR(Table2[[#This Row],[ Rural-Urban Continuum Code   2013]]=1,Table2[[#This Row],[ Rural-Urban Continuum Code   2013]]=2,Table2[[#This Row],[ Rural-Urban Continuum Code   2013]]=3),1,0)</f>
        <v>0</v>
      </c>
      <c r="G2410">
        <f>IF(OR(Table2[[#This Row],[ Rural-Urban Continuum Code   2013]]=4,Table2[[#This Row],[ Rural-Urban Continuum Code   2013]]=5,Table2[[#This Row],[ Rural-Urban Continuum Code   2013]]=6),1,0)</f>
        <v>0</v>
      </c>
      <c r="H2410">
        <f>IF(OR(Table2[[#This Row],[ Rural-Urban Continuum Code   2013]]=7,Table2[[#This Row],[ Rural-Urban Continuum Code   2013]]=8,Table2[[#This Row],[ Rural-Urban Continuum Code   2013]]=9),1,0)</f>
        <v>1</v>
      </c>
      <c r="I2410">
        <v>0.21</v>
      </c>
      <c r="J2410">
        <v>7.0000000000000007E-2</v>
      </c>
      <c r="K2410" s="17">
        <f>Table1[[#This Row],[Median Income 2018]]</f>
        <v>50123</v>
      </c>
      <c r="L2410">
        <f>(Table1[[#This Row],[Hospital Beds 2018]]/Table1[[#This Row],[Population Estimate 2018]])*1000</f>
        <v>0</v>
      </c>
      <c r="M2410" s="1">
        <v>0.81</v>
      </c>
      <c r="N2410">
        <f>Table1[[#This Row],[Population Estimate 2018]]</f>
        <v>2213</v>
      </c>
      <c r="O2410" t="str" cm="1">
        <f t="array" ref="O2410">_xlfn.IFS(Table2[[#This Row],[ Rural-Urban Continuum Code   2014]]=1,"Urban",Table2[[#This Row],[ Rural-Urban Continuum Code   2015]]=1, "Suburban",Table2[[#This Row],[ Rural-Urban Continuum Code   2016]]=1,"Rural")</f>
        <v>Rural</v>
      </c>
    </row>
    <row r="2411" spans="1:15" x14ac:dyDescent="0.3">
      <c r="A2411">
        <v>2415</v>
      </c>
      <c r="B2411" t="s">
        <v>1485</v>
      </c>
      <c r="C2411" t="s">
        <v>1512</v>
      </c>
      <c r="D2411" t="s">
        <v>58</v>
      </c>
      <c r="E2411">
        <v>3</v>
      </c>
      <c r="F2411">
        <f>IF(OR(Table2[[#This Row],[ Rural-Urban Continuum Code   2013]]=1,Table2[[#This Row],[ Rural-Urban Continuum Code   2013]]=2,Table2[[#This Row],[ Rural-Urban Continuum Code   2013]]=3),1,0)</f>
        <v>1</v>
      </c>
      <c r="G2411">
        <f>IF(OR(Table2[[#This Row],[ Rural-Urban Continuum Code   2013]]=4,Table2[[#This Row],[ Rural-Urban Continuum Code   2013]]=5,Table2[[#This Row],[ Rural-Urban Continuum Code   2013]]=6),1,0)</f>
        <v>0</v>
      </c>
      <c r="H2411">
        <f>IF(OR(Table2[[#This Row],[ Rural-Urban Continuum Code   2013]]=7,Table2[[#This Row],[ Rural-Urban Continuum Code   2013]]=8,Table2[[#This Row],[ Rural-Urban Continuum Code   2013]]=9),1,0)</f>
        <v>0</v>
      </c>
      <c r="I2411">
        <v>0.13</v>
      </c>
      <c r="J2411">
        <v>7.0000000000000007E-2</v>
      </c>
      <c r="K2411" s="17">
        <f>Table1[[#This Row],[Median Income 2018]]</f>
        <v>60033</v>
      </c>
      <c r="L2411">
        <f>(Table1[[#This Row],[Hospital Beds 2018]]/Table1[[#This Row],[Population Estimate 2018]])*1000</f>
        <v>6.6778655716626227</v>
      </c>
      <c r="M2411" s="1">
        <v>0.87</v>
      </c>
      <c r="N2411">
        <f>Table1[[#This Row],[Population Estimate 2018]]</f>
        <v>192876</v>
      </c>
      <c r="O2411" t="str" cm="1">
        <f t="array" ref="O2411">_xlfn.IFS(Table2[[#This Row],[ Rural-Urban Continuum Code   2014]]=1,"Urban",Table2[[#This Row],[ Rural-Urban Continuum Code   2015]]=1, "Suburban",Table2[[#This Row],[ Rural-Urban Continuum Code   2016]]=1,"Rural")</f>
        <v>Urban</v>
      </c>
    </row>
    <row r="2412" spans="1:15" x14ac:dyDescent="0.3">
      <c r="A2412">
        <v>2416</v>
      </c>
      <c r="B2412" t="s">
        <v>1485</v>
      </c>
      <c r="C2412" t="s">
        <v>1513</v>
      </c>
      <c r="D2412" t="s">
        <v>21</v>
      </c>
      <c r="E2412">
        <v>8</v>
      </c>
      <c r="F2412">
        <f>IF(OR(Table2[[#This Row],[ Rural-Urban Continuum Code   2013]]=1,Table2[[#This Row],[ Rural-Urban Continuum Code   2013]]=2,Table2[[#This Row],[ Rural-Urban Continuum Code   2013]]=3),1,0)</f>
        <v>0</v>
      </c>
      <c r="G2412">
        <f>IF(OR(Table2[[#This Row],[ Rural-Urban Continuum Code   2013]]=4,Table2[[#This Row],[ Rural-Urban Continuum Code   2013]]=5,Table2[[#This Row],[ Rural-Urban Continuum Code   2013]]=6),1,0)</f>
        <v>0</v>
      </c>
      <c r="H2412">
        <f>IF(OR(Table2[[#This Row],[ Rural-Urban Continuum Code   2013]]=7,Table2[[#This Row],[ Rural-Urban Continuum Code   2013]]=8,Table2[[#This Row],[ Rural-Urban Continuum Code   2013]]=9),1,0)</f>
        <v>1</v>
      </c>
      <c r="I2412">
        <v>0.19</v>
      </c>
      <c r="J2412">
        <v>0.08</v>
      </c>
      <c r="K2412" s="17">
        <f>Table1[[#This Row],[Median Income 2018]]</f>
        <v>57392</v>
      </c>
      <c r="L2412">
        <f>(Table1[[#This Row],[Hospital Beds 2018]]/Table1[[#This Row],[Population Estimate 2018]])*1000</f>
        <v>2.7359781121751023</v>
      </c>
      <c r="M2412" s="1">
        <v>0.83</v>
      </c>
      <c r="N2412">
        <f>Table1[[#This Row],[Population Estimate 2018]]</f>
        <v>6579</v>
      </c>
      <c r="O2412" t="str" cm="1">
        <f t="array" ref="O2412">_xlfn.IFS(Table2[[#This Row],[ Rural-Urban Continuum Code   2014]]=1,"Urban",Table2[[#This Row],[ Rural-Urban Continuum Code   2015]]=1, "Suburban",Table2[[#This Row],[ Rural-Urban Continuum Code   2016]]=1,"Rural")</f>
        <v>Rural</v>
      </c>
    </row>
    <row r="2413" spans="1:15" x14ac:dyDescent="0.3">
      <c r="A2413">
        <v>2417</v>
      </c>
      <c r="B2413" t="s">
        <v>1485</v>
      </c>
      <c r="C2413" t="s">
        <v>1514</v>
      </c>
      <c r="D2413" t="s">
        <v>21</v>
      </c>
      <c r="E2413">
        <v>6</v>
      </c>
      <c r="F2413">
        <f>IF(OR(Table2[[#This Row],[ Rural-Urban Continuum Code   2013]]=1,Table2[[#This Row],[ Rural-Urban Continuum Code   2013]]=2,Table2[[#This Row],[ Rural-Urban Continuum Code   2013]]=3),1,0)</f>
        <v>0</v>
      </c>
      <c r="G2413">
        <f>IF(OR(Table2[[#This Row],[ Rural-Urban Continuum Code   2013]]=4,Table2[[#This Row],[ Rural-Urban Continuum Code   2013]]=5,Table2[[#This Row],[ Rural-Urban Continuum Code   2013]]=6),1,0)</f>
        <v>1</v>
      </c>
      <c r="H2413">
        <f>IF(OR(Table2[[#This Row],[ Rural-Urban Continuum Code   2013]]=7,Table2[[#This Row],[ Rural-Urban Continuum Code   2013]]=8,Table2[[#This Row],[ Rural-Urban Continuum Code   2013]]=9),1,0)</f>
        <v>0</v>
      </c>
      <c r="I2413">
        <v>7.0000000000000007E-2</v>
      </c>
      <c r="J2413">
        <v>0.04</v>
      </c>
      <c r="K2413" s="17">
        <f>Table1[[#This Row],[Median Income 2018]]</f>
        <v>31662</v>
      </c>
      <c r="L2413">
        <f>(Table1[[#This Row],[Hospital Beds 2018]]/Table1[[#This Row],[Population Estimate 2018]])*1000</f>
        <v>3.144873855615347</v>
      </c>
      <c r="M2413" s="1">
        <v>0.91</v>
      </c>
      <c r="N2413">
        <f>Table1[[#This Row],[Population Estimate 2018]]</f>
        <v>14309</v>
      </c>
      <c r="O2413" t="str" cm="1">
        <f t="array" ref="O241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14" spans="1:15" x14ac:dyDescent="0.3">
      <c r="A2414">
        <v>2418</v>
      </c>
      <c r="B2414" t="s">
        <v>1485</v>
      </c>
      <c r="C2414" t="s">
        <v>972</v>
      </c>
      <c r="D2414" t="s">
        <v>21</v>
      </c>
      <c r="E2414">
        <v>3</v>
      </c>
      <c r="F2414">
        <f>IF(OR(Table2[[#This Row],[ Rural-Urban Continuum Code   2013]]=1,Table2[[#This Row],[ Rural-Urban Continuum Code   2013]]=2,Table2[[#This Row],[ Rural-Urban Continuum Code   2013]]=3),1,0)</f>
        <v>1</v>
      </c>
      <c r="G2414">
        <f>IF(OR(Table2[[#This Row],[ Rural-Urban Continuum Code   2013]]=4,Table2[[#This Row],[ Rural-Urban Continuum Code   2013]]=5,Table2[[#This Row],[ Rural-Urban Continuum Code   2013]]=6),1,0)</f>
        <v>0</v>
      </c>
      <c r="H2414">
        <f>IF(OR(Table2[[#This Row],[ Rural-Urban Continuum Code   2013]]=7,Table2[[#This Row],[ Rural-Urban Continuum Code   2013]]=8,Table2[[#This Row],[ Rural-Urban Continuum Code   2013]]=9),1,0)</f>
        <v>0</v>
      </c>
      <c r="I2414">
        <v>0.18</v>
      </c>
      <c r="J2414">
        <v>0.11</v>
      </c>
      <c r="K2414" s="17">
        <f>Table1[[#This Row],[Median Income 2018]]</f>
        <v>58738</v>
      </c>
      <c r="L2414">
        <f>(Table1[[#This Row],[Hospital Beds 2018]]/Table1[[#This Row],[Population Estimate 2018]])*1000</f>
        <v>3.7411952134181816</v>
      </c>
      <c r="M2414" s="1">
        <v>0.83</v>
      </c>
      <c r="N2414">
        <f>Table1[[#This Row],[Population Estimate 2018]]</f>
        <v>111729</v>
      </c>
      <c r="O2414" t="str" cm="1">
        <f t="array" ref="O2414">_xlfn.IFS(Table2[[#This Row],[ Rural-Urban Continuum Code   2014]]=1,"Urban",Table2[[#This Row],[ Rural-Urban Continuum Code   2015]]=1, "Suburban",Table2[[#This Row],[ Rural-Urban Continuum Code   2016]]=1,"Rural")</f>
        <v>Urban</v>
      </c>
    </row>
    <row r="2415" spans="1:15" x14ac:dyDescent="0.3">
      <c r="A2415">
        <v>2419</v>
      </c>
      <c r="B2415" t="s">
        <v>1485</v>
      </c>
      <c r="C2415" t="s">
        <v>1139</v>
      </c>
      <c r="D2415" t="s">
        <v>21</v>
      </c>
      <c r="E2415">
        <v>8</v>
      </c>
      <c r="F2415">
        <f>IF(OR(Table2[[#This Row],[ Rural-Urban Continuum Code   2013]]=1,Table2[[#This Row],[ Rural-Urban Continuum Code   2013]]=2,Table2[[#This Row],[ Rural-Urban Continuum Code   2013]]=3),1,0)</f>
        <v>0</v>
      </c>
      <c r="G2415">
        <f>IF(OR(Table2[[#This Row],[ Rural-Urban Continuum Code   2013]]=4,Table2[[#This Row],[ Rural-Urban Continuum Code   2013]]=5,Table2[[#This Row],[ Rural-Urban Continuum Code   2013]]=6),1,0)</f>
        <v>0</v>
      </c>
      <c r="H2415">
        <f>IF(OR(Table2[[#This Row],[ Rural-Urban Continuum Code   2013]]=7,Table2[[#This Row],[ Rural-Urban Continuum Code   2013]]=8,Table2[[#This Row],[ Rural-Urban Continuum Code   2013]]=9),1,0)</f>
        <v>1</v>
      </c>
      <c r="I2415">
        <v>0.25</v>
      </c>
      <c r="J2415">
        <v>0.08</v>
      </c>
      <c r="K2415" s="17">
        <f>Table1[[#This Row],[Median Income 2018]]</f>
        <v>55626</v>
      </c>
      <c r="L2415">
        <f>(Table1[[#This Row],[Hospital Beds 2018]]/Table1[[#This Row],[Population Estimate 2018]])*1000</f>
        <v>0</v>
      </c>
      <c r="M2415" s="1">
        <v>0.76</v>
      </c>
      <c r="N2415">
        <f>Table1[[#This Row],[Population Estimate 2018]]</f>
        <v>2922</v>
      </c>
      <c r="O2415" t="str" cm="1">
        <f t="array" ref="O2415">_xlfn.IFS(Table2[[#This Row],[ Rural-Urban Continuum Code   2014]]=1,"Urban",Table2[[#This Row],[ Rural-Urban Continuum Code   2015]]=1, "Suburban",Table2[[#This Row],[ Rural-Urban Continuum Code   2016]]=1,"Rural")</f>
        <v>Rural</v>
      </c>
    </row>
    <row r="2416" spans="1:15" x14ac:dyDescent="0.3">
      <c r="A2416">
        <v>2420</v>
      </c>
      <c r="B2416" t="s">
        <v>1485</v>
      </c>
      <c r="C2416" t="s">
        <v>1448</v>
      </c>
      <c r="D2416" t="s">
        <v>21</v>
      </c>
      <c r="E2416">
        <v>9</v>
      </c>
      <c r="F2416">
        <f>IF(OR(Table2[[#This Row],[ Rural-Urban Continuum Code   2013]]=1,Table2[[#This Row],[ Rural-Urban Continuum Code   2013]]=2,Table2[[#This Row],[ Rural-Urban Continuum Code   2013]]=3),1,0)</f>
        <v>0</v>
      </c>
      <c r="G2416">
        <f>IF(OR(Table2[[#This Row],[ Rural-Urban Continuum Code   2013]]=4,Table2[[#This Row],[ Rural-Urban Continuum Code   2013]]=5,Table2[[#This Row],[ Rural-Urban Continuum Code   2013]]=6),1,0)</f>
        <v>0</v>
      </c>
      <c r="H2416">
        <f>IF(OR(Table2[[#This Row],[ Rural-Urban Continuum Code   2013]]=7,Table2[[#This Row],[ Rural-Urban Continuum Code   2013]]=8,Table2[[#This Row],[ Rural-Urban Continuum Code   2013]]=9),1,0)</f>
        <v>1</v>
      </c>
      <c r="I2416">
        <v>0.28999999999999998</v>
      </c>
      <c r="J2416">
        <v>0.08</v>
      </c>
      <c r="K2416" s="17">
        <f>Table1[[#This Row],[Median Income 2018]]</f>
        <v>54722</v>
      </c>
      <c r="L2416">
        <f>(Table1[[#This Row],[Hospital Beds 2018]]/Table1[[#This Row],[Population Estimate 2018]])*1000</f>
        <v>24.920706841866789</v>
      </c>
      <c r="M2416" s="1">
        <v>0.72</v>
      </c>
      <c r="N2416">
        <f>Table1[[#This Row],[Population Estimate 2018]]</f>
        <v>2207</v>
      </c>
      <c r="O2416" t="str" cm="1">
        <f t="array" ref="O2416">_xlfn.IFS(Table2[[#This Row],[ Rural-Urban Continuum Code   2014]]=1,"Urban",Table2[[#This Row],[ Rural-Urban Continuum Code   2015]]=1, "Suburban",Table2[[#This Row],[ Rural-Urban Continuum Code   2016]]=1,"Rural")</f>
        <v>Rural</v>
      </c>
    </row>
    <row r="2417" spans="1:15" x14ac:dyDescent="0.3">
      <c r="A2417">
        <v>2421</v>
      </c>
      <c r="B2417" t="s">
        <v>1485</v>
      </c>
      <c r="C2417" t="s">
        <v>1515</v>
      </c>
      <c r="D2417" t="s">
        <v>21</v>
      </c>
      <c r="E2417">
        <v>9</v>
      </c>
      <c r="F2417">
        <f>IF(OR(Table2[[#This Row],[ Rural-Urban Continuum Code   2013]]=1,Table2[[#This Row],[ Rural-Urban Continuum Code   2013]]=2,Table2[[#This Row],[ Rural-Urban Continuum Code   2013]]=3),1,0)</f>
        <v>0</v>
      </c>
      <c r="G2417">
        <f>IF(OR(Table2[[#This Row],[ Rural-Urban Continuum Code   2013]]=4,Table2[[#This Row],[ Rural-Urban Continuum Code   2013]]=5,Table2[[#This Row],[ Rural-Urban Continuum Code   2013]]=6),1,0)</f>
        <v>0</v>
      </c>
      <c r="H2417">
        <f>IF(OR(Table2[[#This Row],[ Rural-Urban Continuum Code   2013]]=7,Table2[[#This Row],[ Rural-Urban Continuum Code   2013]]=8,Table2[[#This Row],[ Rural-Urban Continuum Code   2013]]=9),1,0)</f>
        <v>1</v>
      </c>
      <c r="I2417">
        <v>0.19</v>
      </c>
      <c r="J2417">
        <v>7.0000000000000007E-2</v>
      </c>
      <c r="K2417" s="17">
        <f>Table1[[#This Row],[Median Income 2018]]</f>
        <v>44709</v>
      </c>
      <c r="L2417">
        <f>(Table1[[#This Row],[Hospital Beds 2018]]/Table1[[#This Row],[Population Estimate 2018]])*1000</f>
        <v>2.3930314922944387</v>
      </c>
      <c r="M2417" s="1">
        <v>0.81</v>
      </c>
      <c r="N2417">
        <f>Table1[[#This Row],[Population Estimate 2018]]</f>
        <v>10447</v>
      </c>
      <c r="O2417" t="str" cm="1">
        <f t="array" ref="O2417">_xlfn.IFS(Table2[[#This Row],[ Rural-Urban Continuum Code   2014]]=1,"Urban",Table2[[#This Row],[ Rural-Urban Continuum Code   2015]]=1, "Suburban",Table2[[#This Row],[ Rural-Urban Continuum Code   2016]]=1,"Rural")</f>
        <v>Rural</v>
      </c>
    </row>
    <row r="2418" spans="1:15" x14ac:dyDescent="0.3">
      <c r="A2418">
        <v>2422</v>
      </c>
      <c r="B2418" t="s">
        <v>1485</v>
      </c>
      <c r="C2418" t="s">
        <v>1516</v>
      </c>
      <c r="D2418" t="s">
        <v>21</v>
      </c>
      <c r="E2418">
        <v>9</v>
      </c>
      <c r="F2418">
        <f>IF(OR(Table2[[#This Row],[ Rural-Urban Continuum Code   2013]]=1,Table2[[#This Row],[ Rural-Urban Continuum Code   2013]]=2,Table2[[#This Row],[ Rural-Urban Continuum Code   2013]]=3),1,0)</f>
        <v>0</v>
      </c>
      <c r="G2418">
        <f>IF(OR(Table2[[#This Row],[ Rural-Urban Continuum Code   2013]]=4,Table2[[#This Row],[ Rural-Urban Continuum Code   2013]]=5,Table2[[#This Row],[ Rural-Urban Continuum Code   2013]]=6),1,0)</f>
        <v>0</v>
      </c>
      <c r="H2418">
        <f>IF(OR(Table2[[#This Row],[ Rural-Urban Continuum Code   2013]]=7,Table2[[#This Row],[ Rural-Urban Continuum Code   2013]]=8,Table2[[#This Row],[ Rural-Urban Continuum Code   2013]]=9),1,0)</f>
        <v>1</v>
      </c>
      <c r="I2418">
        <v>0.2</v>
      </c>
      <c r="J2418">
        <v>7.0000000000000007E-2</v>
      </c>
      <c r="K2418" s="17">
        <f>Table1[[#This Row],[Median Income 2018]]</f>
        <v>54874</v>
      </c>
      <c r="L2418">
        <f>(Table1[[#This Row],[Hospital Beds 2018]]/Table1[[#This Row],[Population Estimate 2018]])*1000</f>
        <v>0</v>
      </c>
      <c r="M2418" s="1">
        <v>0.81</v>
      </c>
      <c r="N2418">
        <f>Table1[[#This Row],[Population Estimate 2018]]</f>
        <v>2429</v>
      </c>
      <c r="O2418" t="str" cm="1">
        <f t="array" ref="O2418">_xlfn.IFS(Table2[[#This Row],[ Rural-Urban Continuum Code   2014]]=1,"Urban",Table2[[#This Row],[ Rural-Urban Continuum Code   2015]]=1, "Suburban",Table2[[#This Row],[ Rural-Urban Continuum Code   2016]]=1,"Rural")</f>
        <v>Rural</v>
      </c>
    </row>
    <row r="2419" spans="1:15" x14ac:dyDescent="0.3">
      <c r="A2419">
        <v>2423</v>
      </c>
      <c r="B2419" t="s">
        <v>1485</v>
      </c>
      <c r="C2419" t="s">
        <v>1517</v>
      </c>
      <c r="D2419" t="s">
        <v>21</v>
      </c>
      <c r="E2419">
        <v>9</v>
      </c>
      <c r="F2419">
        <f>IF(OR(Table2[[#This Row],[ Rural-Urban Continuum Code   2013]]=1,Table2[[#This Row],[ Rural-Urban Continuum Code   2013]]=2,Table2[[#This Row],[ Rural-Urban Continuum Code   2013]]=3),1,0)</f>
        <v>0</v>
      </c>
      <c r="G2419">
        <f>IF(OR(Table2[[#This Row],[ Rural-Urban Continuum Code   2013]]=4,Table2[[#This Row],[ Rural-Urban Continuum Code   2013]]=5,Table2[[#This Row],[ Rural-Urban Continuum Code   2013]]=6),1,0)</f>
        <v>0</v>
      </c>
      <c r="H2419">
        <f>IF(OR(Table2[[#This Row],[ Rural-Urban Continuum Code   2013]]=7,Table2[[#This Row],[ Rural-Urban Continuum Code   2013]]=8,Table2[[#This Row],[ Rural-Urban Continuum Code   2013]]=9),1,0)</f>
        <v>1</v>
      </c>
      <c r="I2419">
        <v>0.21</v>
      </c>
      <c r="J2419">
        <v>7.0000000000000007E-2</v>
      </c>
      <c r="K2419" s="17">
        <f>Table1[[#This Row],[Median Income 2018]]</f>
        <v>50590</v>
      </c>
      <c r="L2419">
        <f>(Table1[[#This Row],[Hospital Beds 2018]]/Table1[[#This Row],[Population Estimate 2018]])*1000</f>
        <v>2.7713625866050808</v>
      </c>
      <c r="M2419" s="1">
        <v>0.8</v>
      </c>
      <c r="N2419">
        <f>Table1[[#This Row],[Population Estimate 2018]]</f>
        <v>6495</v>
      </c>
      <c r="O2419" t="str" cm="1">
        <f t="array" ref="O2419">_xlfn.IFS(Table2[[#This Row],[ Rural-Urban Continuum Code   2014]]=1,"Urban",Table2[[#This Row],[ Rural-Urban Continuum Code   2015]]=1, "Suburban",Table2[[#This Row],[ Rural-Urban Continuum Code   2016]]=1,"Rural")</f>
        <v>Rural</v>
      </c>
    </row>
    <row r="2420" spans="1:15" x14ac:dyDescent="0.3">
      <c r="A2420">
        <v>2424</v>
      </c>
      <c r="B2420" t="s">
        <v>1485</v>
      </c>
      <c r="C2420" t="s">
        <v>1518</v>
      </c>
      <c r="D2420" t="s">
        <v>21</v>
      </c>
      <c r="E2420">
        <v>9</v>
      </c>
      <c r="F2420">
        <f>IF(OR(Table2[[#This Row],[ Rural-Urban Continuum Code   2013]]=1,Table2[[#This Row],[ Rural-Urban Continuum Code   2013]]=2,Table2[[#This Row],[ Rural-Urban Continuum Code   2013]]=3),1,0)</f>
        <v>0</v>
      </c>
      <c r="G2420">
        <f>IF(OR(Table2[[#This Row],[ Rural-Urban Continuum Code   2013]]=4,Table2[[#This Row],[ Rural-Urban Continuum Code   2013]]=5,Table2[[#This Row],[ Rural-Urban Continuum Code   2013]]=6),1,0)</f>
        <v>0</v>
      </c>
      <c r="H2420">
        <f>IF(OR(Table2[[#This Row],[ Rural-Urban Continuum Code   2013]]=7,Table2[[#This Row],[ Rural-Urban Continuum Code   2013]]=8,Table2[[#This Row],[ Rural-Urban Continuum Code   2013]]=9),1,0)</f>
        <v>1</v>
      </c>
      <c r="I2420">
        <v>0.2</v>
      </c>
      <c r="J2420">
        <v>7.0000000000000007E-2</v>
      </c>
      <c r="K2420" s="17">
        <f>Table1[[#This Row],[Median Income 2018]]</f>
        <v>69991</v>
      </c>
      <c r="L2420">
        <f>(Table1[[#This Row],[Hospital Beds 2018]]/Table1[[#This Row],[Population Estimate 2018]])*1000</f>
        <v>0</v>
      </c>
      <c r="M2420" s="1">
        <v>0.81</v>
      </c>
      <c r="N2420">
        <f>Table1[[#This Row],[Population Estimate 2018]]</f>
        <v>3022</v>
      </c>
      <c r="O2420" t="str" cm="1">
        <f t="array" ref="O2420">_xlfn.IFS(Table2[[#This Row],[ Rural-Urban Continuum Code   2014]]=1,"Urban",Table2[[#This Row],[ Rural-Urban Continuum Code   2015]]=1, "Suburban",Table2[[#This Row],[ Rural-Urban Continuum Code   2016]]=1,"Rural")</f>
        <v>Rural</v>
      </c>
    </row>
    <row r="2421" spans="1:15" x14ac:dyDescent="0.3">
      <c r="A2421">
        <v>2425</v>
      </c>
      <c r="B2421" t="s">
        <v>1485</v>
      </c>
      <c r="C2421" t="s">
        <v>1519</v>
      </c>
      <c r="D2421" t="s">
        <v>21</v>
      </c>
      <c r="E2421">
        <v>9</v>
      </c>
      <c r="F2421">
        <f>IF(OR(Table2[[#This Row],[ Rural-Urban Continuum Code   2013]]=1,Table2[[#This Row],[ Rural-Urban Continuum Code   2013]]=2,Table2[[#This Row],[ Rural-Urban Continuum Code   2013]]=3),1,0)</f>
        <v>0</v>
      </c>
      <c r="G2421">
        <f>IF(OR(Table2[[#This Row],[ Rural-Urban Continuum Code   2013]]=4,Table2[[#This Row],[ Rural-Urban Continuum Code   2013]]=5,Table2[[#This Row],[ Rural-Urban Continuum Code   2013]]=6),1,0)</f>
        <v>0</v>
      </c>
      <c r="H2421">
        <f>IF(OR(Table2[[#This Row],[ Rural-Urban Continuum Code   2013]]=7,Table2[[#This Row],[ Rural-Urban Continuum Code   2013]]=8,Table2[[#This Row],[ Rural-Urban Continuum Code   2013]]=9),1,0)</f>
        <v>1</v>
      </c>
      <c r="I2421">
        <v>0.25</v>
      </c>
      <c r="J2421">
        <v>7.0000000000000007E-2</v>
      </c>
      <c r="K2421" s="17">
        <f>Table1[[#This Row],[Median Income 2018]]</f>
        <v>59457</v>
      </c>
      <c r="L2421">
        <f>(Table1[[#This Row],[Hospital Beds 2018]]/Table1[[#This Row],[Population Estimate 2018]])*1000</f>
        <v>0</v>
      </c>
      <c r="M2421" s="1">
        <v>0.77</v>
      </c>
      <c r="N2421">
        <f>Table1[[#This Row],[Population Estimate 2018]]</f>
        <v>1392</v>
      </c>
      <c r="O2421" t="str" cm="1">
        <f t="array" ref="O2421">_xlfn.IFS(Table2[[#This Row],[ Rural-Urban Continuum Code   2014]]=1,"Urban",Table2[[#This Row],[ Rural-Urban Continuum Code   2015]]=1, "Suburban",Table2[[#This Row],[ Rural-Urban Continuum Code   2016]]=1,"Rural")</f>
        <v>Rural</v>
      </c>
    </row>
    <row r="2422" spans="1:15" x14ac:dyDescent="0.3">
      <c r="A2422">
        <v>2426</v>
      </c>
      <c r="B2422" t="s">
        <v>1485</v>
      </c>
      <c r="C2422" t="s">
        <v>778</v>
      </c>
      <c r="D2422" t="s">
        <v>21</v>
      </c>
      <c r="E2422">
        <v>9</v>
      </c>
      <c r="F2422">
        <f>IF(OR(Table2[[#This Row],[ Rural-Urban Continuum Code   2013]]=1,Table2[[#This Row],[ Rural-Urban Continuum Code   2013]]=2,Table2[[#This Row],[ Rural-Urban Continuum Code   2013]]=3),1,0)</f>
        <v>0</v>
      </c>
      <c r="G2422">
        <f>IF(OR(Table2[[#This Row],[ Rural-Urban Continuum Code   2013]]=4,Table2[[#This Row],[ Rural-Urban Continuum Code   2013]]=5,Table2[[#This Row],[ Rural-Urban Continuum Code   2013]]=6),1,0)</f>
        <v>0</v>
      </c>
      <c r="H2422">
        <f>IF(OR(Table2[[#This Row],[ Rural-Urban Continuum Code   2013]]=7,Table2[[#This Row],[ Rural-Urban Continuum Code   2013]]=8,Table2[[#This Row],[ Rural-Urban Continuum Code   2013]]=9),1,0)</f>
        <v>1</v>
      </c>
      <c r="I2422">
        <v>7.0000000000000007E-2</v>
      </c>
      <c r="J2422">
        <v>0.04</v>
      </c>
      <c r="K2422" s="17">
        <f>Table1[[#This Row],[Median Income 2018]]</f>
        <v>31876</v>
      </c>
      <c r="L2422">
        <f>(Table1[[#This Row],[Hospital Beds 2018]]/Table1[[#This Row],[Population Estimate 2018]])*1000</f>
        <v>3.4036759700476513</v>
      </c>
      <c r="M2422" s="1">
        <v>0.91</v>
      </c>
      <c r="N2422">
        <f>Table1[[#This Row],[Population Estimate 2018]]</f>
        <v>10283</v>
      </c>
      <c r="O2422" t="str" cm="1">
        <f t="array" ref="O2422">_xlfn.IFS(Table2[[#This Row],[ Rural-Urban Continuum Code   2014]]=1,"Urban",Table2[[#This Row],[ Rural-Urban Continuum Code   2015]]=1, "Suburban",Table2[[#This Row],[ Rural-Urban Continuum Code   2016]]=1,"Rural")</f>
        <v>Rural</v>
      </c>
    </row>
    <row r="2423" spans="1:15" x14ac:dyDescent="0.3">
      <c r="A2423">
        <v>2427</v>
      </c>
      <c r="B2423" t="s">
        <v>1485</v>
      </c>
      <c r="C2423" t="s">
        <v>1520</v>
      </c>
      <c r="D2423" t="s">
        <v>21</v>
      </c>
      <c r="E2423">
        <v>7</v>
      </c>
      <c r="F2423">
        <f>IF(OR(Table2[[#This Row],[ Rural-Urban Continuum Code   2013]]=1,Table2[[#This Row],[ Rural-Urban Continuum Code   2013]]=2,Table2[[#This Row],[ Rural-Urban Continuum Code   2013]]=3),1,0)</f>
        <v>0</v>
      </c>
      <c r="G2423">
        <f>IF(OR(Table2[[#This Row],[ Rural-Urban Continuum Code   2013]]=4,Table2[[#This Row],[ Rural-Urban Continuum Code   2013]]=5,Table2[[#This Row],[ Rural-Urban Continuum Code   2013]]=6),1,0)</f>
        <v>0</v>
      </c>
      <c r="H2423">
        <f>IF(OR(Table2[[#This Row],[ Rural-Urban Continuum Code   2013]]=7,Table2[[#This Row],[ Rural-Urban Continuum Code   2013]]=8,Table2[[#This Row],[ Rural-Urban Continuum Code   2013]]=9),1,0)</f>
        <v>1</v>
      </c>
      <c r="I2423">
        <v>0.22</v>
      </c>
      <c r="J2423">
        <v>0.05</v>
      </c>
      <c r="K2423" s="17">
        <f>Table1[[#This Row],[Median Income 2018]]</f>
        <v>45710</v>
      </c>
      <c r="L2423">
        <f>(Table1[[#This Row],[Hospital Beds 2018]]/Table1[[#This Row],[Population Estimate 2018]])*1000</f>
        <v>18.985031033223805</v>
      </c>
      <c r="M2423" s="1">
        <v>0.78</v>
      </c>
      <c r="N2423">
        <f>Table1[[#This Row],[Population Estimate 2018]]</f>
        <v>5478</v>
      </c>
      <c r="O2423" t="str" cm="1">
        <f t="array" ref="O2423">_xlfn.IFS(Table2[[#This Row],[ Rural-Urban Continuum Code   2014]]=1,"Urban",Table2[[#This Row],[ Rural-Urban Continuum Code   2015]]=1, "Suburban",Table2[[#This Row],[ Rural-Urban Continuum Code   2016]]=1,"Rural")</f>
        <v>Rural</v>
      </c>
    </row>
    <row r="2424" spans="1:15" x14ac:dyDescent="0.3">
      <c r="A2424">
        <v>2428</v>
      </c>
      <c r="B2424" t="s">
        <v>1485</v>
      </c>
      <c r="C2424" t="s">
        <v>467</v>
      </c>
      <c r="D2424" t="s">
        <v>21</v>
      </c>
      <c r="E2424">
        <v>3</v>
      </c>
      <c r="F2424">
        <f>IF(OR(Table2[[#This Row],[ Rural-Urban Continuum Code   2013]]=1,Table2[[#This Row],[ Rural-Urban Continuum Code   2013]]=2,Table2[[#This Row],[ Rural-Urban Continuum Code   2013]]=3),1,0)</f>
        <v>1</v>
      </c>
      <c r="G2424">
        <f>IF(OR(Table2[[#This Row],[ Rural-Urban Continuum Code   2013]]=4,Table2[[#This Row],[ Rural-Urban Continuum Code   2013]]=5,Table2[[#This Row],[ Rural-Urban Continuum Code   2013]]=6),1,0)</f>
        <v>0</v>
      </c>
      <c r="H2424">
        <f>IF(OR(Table2[[#This Row],[ Rural-Urban Continuum Code   2013]]=7,Table2[[#This Row],[ Rural-Urban Continuum Code   2013]]=8,Table2[[#This Row],[ Rural-Urban Continuum Code   2013]]=9),1,0)</f>
        <v>0</v>
      </c>
      <c r="I2424">
        <v>0.21</v>
      </c>
      <c r="J2424">
        <v>7.0000000000000007E-2</v>
      </c>
      <c r="K2424" s="17">
        <f>Table1[[#This Row],[Median Income 2018]]</f>
        <v>62792</v>
      </c>
      <c r="L2424">
        <f>(Table1[[#This Row],[Hospital Beds 2018]]/Table1[[#This Row],[Population Estimate 2018]])*1000</f>
        <v>7.5973409306742647</v>
      </c>
      <c r="M2424" s="1">
        <v>0.81</v>
      </c>
      <c r="N2424">
        <f>Table1[[#This Row],[Population Estimate 2018]]</f>
        <v>8424</v>
      </c>
      <c r="O2424" t="str" cm="1">
        <f t="array" ref="O2424">_xlfn.IFS(Table2[[#This Row],[ Rural-Urban Continuum Code   2014]]=1,"Urban",Table2[[#This Row],[ Rural-Urban Continuum Code   2015]]=1, "Suburban",Table2[[#This Row],[ Rural-Urban Continuum Code   2016]]=1,"Rural")</f>
        <v>Urban</v>
      </c>
    </row>
    <row r="2425" spans="1:15" x14ac:dyDescent="0.3">
      <c r="A2425">
        <v>2429</v>
      </c>
      <c r="B2425" t="s">
        <v>1485</v>
      </c>
      <c r="C2425" t="s">
        <v>187</v>
      </c>
      <c r="D2425" t="s">
        <v>21</v>
      </c>
      <c r="E2425">
        <v>3</v>
      </c>
      <c r="F2425">
        <f>IF(OR(Table2[[#This Row],[ Rural-Urban Continuum Code   2013]]=1,Table2[[#This Row],[ Rural-Urban Continuum Code   2013]]=2,Table2[[#This Row],[ Rural-Urban Continuum Code   2013]]=3),1,0)</f>
        <v>1</v>
      </c>
      <c r="G2425">
        <f>IF(OR(Table2[[#This Row],[ Rural-Urban Continuum Code   2013]]=4,Table2[[#This Row],[ Rural-Urban Continuum Code   2013]]=5,Table2[[#This Row],[ Rural-Urban Continuum Code   2013]]=6),1,0)</f>
        <v>0</v>
      </c>
      <c r="H2425">
        <f>IF(OR(Table2[[#This Row],[ Rural-Urban Continuum Code   2013]]=7,Table2[[#This Row],[ Rural-Urban Continuum Code   2013]]=8,Table2[[#This Row],[ Rural-Urban Continuum Code   2013]]=9),1,0)</f>
        <v>0</v>
      </c>
      <c r="I2425">
        <v>0.18</v>
      </c>
      <c r="J2425">
        <v>7.0000000000000007E-2</v>
      </c>
      <c r="K2425" s="17">
        <f>Table1[[#This Row],[Median Income 2018]]</f>
        <v>80698</v>
      </c>
      <c r="L2425">
        <f>(Table1[[#This Row],[Hospital Beds 2018]]/Table1[[#This Row],[Population Estimate 2018]])*1000</f>
        <v>2.5609834176323707</v>
      </c>
      <c r="M2425" s="1">
        <v>0.84</v>
      </c>
      <c r="N2425">
        <f>Table1[[#This Row],[Population Estimate 2018]]</f>
        <v>15619</v>
      </c>
      <c r="O2425" t="str" cm="1">
        <f t="array" ref="O2425">_xlfn.IFS(Table2[[#This Row],[ Rural-Urban Continuum Code   2014]]=1,"Urban",Table2[[#This Row],[ Rural-Urban Continuum Code   2015]]=1, "Suburban",Table2[[#This Row],[ Rural-Urban Continuum Code   2016]]=1,"Rural")</f>
        <v>Urban</v>
      </c>
    </row>
    <row r="2426" spans="1:15" x14ac:dyDescent="0.3">
      <c r="A2426">
        <v>2430</v>
      </c>
      <c r="B2426" t="s">
        <v>1485</v>
      </c>
      <c r="C2426" t="s">
        <v>1521</v>
      </c>
      <c r="D2426" t="s">
        <v>21</v>
      </c>
      <c r="E2426">
        <v>7</v>
      </c>
      <c r="F2426">
        <f>IF(OR(Table2[[#This Row],[ Rural-Urban Continuum Code   2013]]=1,Table2[[#This Row],[ Rural-Urban Continuum Code   2013]]=2,Table2[[#This Row],[ Rural-Urban Continuum Code   2013]]=3),1,0)</f>
        <v>0</v>
      </c>
      <c r="G2426">
        <f>IF(OR(Table2[[#This Row],[ Rural-Urban Continuum Code   2013]]=4,Table2[[#This Row],[ Rural-Urban Continuum Code   2013]]=5,Table2[[#This Row],[ Rural-Urban Continuum Code   2013]]=6),1,0)</f>
        <v>0</v>
      </c>
      <c r="H2426">
        <f>IF(OR(Table2[[#This Row],[ Rural-Urban Continuum Code   2013]]=7,Table2[[#This Row],[ Rural-Urban Continuum Code   2013]]=8,Table2[[#This Row],[ Rural-Urban Continuum Code   2013]]=9),1,0)</f>
        <v>1</v>
      </c>
      <c r="I2426">
        <v>0.23</v>
      </c>
      <c r="J2426">
        <v>0.08</v>
      </c>
      <c r="K2426" s="17">
        <f>Table1[[#This Row],[Median Income 2018]]</f>
        <v>48394</v>
      </c>
      <c r="L2426">
        <f>(Table1[[#This Row],[Hospital Beds 2018]]/Table1[[#This Row],[Population Estimate 2018]])*1000</f>
        <v>4.4746733488455339</v>
      </c>
      <c r="M2426" s="1">
        <v>0.78</v>
      </c>
      <c r="N2426">
        <f>Table1[[#This Row],[Population Estimate 2018]]</f>
        <v>5587</v>
      </c>
      <c r="O2426" t="str" cm="1">
        <f t="array" ref="O2426">_xlfn.IFS(Table2[[#This Row],[ Rural-Urban Continuum Code   2014]]=1,"Urban",Table2[[#This Row],[ Rural-Urban Continuum Code   2015]]=1, "Suburban",Table2[[#This Row],[ Rural-Urban Continuum Code   2016]]=1,"Rural")</f>
        <v>Rural</v>
      </c>
    </row>
    <row r="2427" spans="1:15" x14ac:dyDescent="0.3">
      <c r="A2427">
        <v>2431</v>
      </c>
      <c r="B2427" t="s">
        <v>1485</v>
      </c>
      <c r="C2427" t="s">
        <v>1522</v>
      </c>
      <c r="D2427" t="s">
        <v>21</v>
      </c>
      <c r="E2427">
        <v>7</v>
      </c>
      <c r="F2427">
        <f>IF(OR(Table2[[#This Row],[ Rural-Urban Continuum Code   2013]]=1,Table2[[#This Row],[ Rural-Urban Continuum Code   2013]]=2,Table2[[#This Row],[ Rural-Urban Continuum Code   2013]]=3),1,0)</f>
        <v>0</v>
      </c>
      <c r="G2427">
        <f>IF(OR(Table2[[#This Row],[ Rural-Urban Continuum Code   2013]]=4,Table2[[#This Row],[ Rural-Urban Continuum Code   2013]]=5,Table2[[#This Row],[ Rural-Urban Continuum Code   2013]]=6),1,0)</f>
        <v>0</v>
      </c>
      <c r="H2427">
        <f>IF(OR(Table2[[#This Row],[ Rural-Urban Continuum Code   2013]]=7,Table2[[#This Row],[ Rural-Urban Continuum Code   2013]]=8,Table2[[#This Row],[ Rural-Urban Continuum Code   2013]]=9),1,0)</f>
        <v>1</v>
      </c>
      <c r="I2427">
        <v>0.19</v>
      </c>
      <c r="J2427">
        <v>0.08</v>
      </c>
      <c r="K2427" s="17">
        <f>Table1[[#This Row],[Median Income 2018]]</f>
        <v>56535</v>
      </c>
      <c r="L2427">
        <f>(Table1[[#This Row],[Hospital Beds 2018]]/Table1[[#This Row],[Population Estimate 2018]])*1000</f>
        <v>12.768376404740042</v>
      </c>
      <c r="M2427" s="1">
        <v>0.76</v>
      </c>
      <c r="N2427">
        <f>Table1[[#This Row],[Population Estimate 2018]]</f>
        <v>22869</v>
      </c>
      <c r="O2427" t="str" cm="1">
        <f t="array" ref="O2427">_xlfn.IFS(Table2[[#This Row],[ Rural-Urban Continuum Code   2014]]=1,"Urban",Table2[[#This Row],[ Rural-Urban Continuum Code   2015]]=1, "Suburban",Table2[[#This Row],[ Rural-Urban Continuum Code   2016]]=1,"Rural")</f>
        <v>Rural</v>
      </c>
    </row>
    <row r="2428" spans="1:15" x14ac:dyDescent="0.3">
      <c r="A2428">
        <v>2432</v>
      </c>
      <c r="B2428" t="s">
        <v>1485</v>
      </c>
      <c r="C2428" t="s">
        <v>1523</v>
      </c>
      <c r="D2428" t="s">
        <v>21</v>
      </c>
      <c r="E2428">
        <v>8</v>
      </c>
      <c r="F2428">
        <f>IF(OR(Table2[[#This Row],[ Rural-Urban Continuum Code   2013]]=1,Table2[[#This Row],[ Rural-Urban Continuum Code   2013]]=2,Table2[[#This Row],[ Rural-Urban Continuum Code   2013]]=3),1,0)</f>
        <v>0</v>
      </c>
      <c r="G2428">
        <f>IF(OR(Table2[[#This Row],[ Rural-Urban Continuum Code   2013]]=4,Table2[[#This Row],[ Rural-Urban Continuum Code   2013]]=5,Table2[[#This Row],[ Rural-Urban Continuum Code   2013]]=6),1,0)</f>
        <v>0</v>
      </c>
      <c r="H2428">
        <f>IF(OR(Table2[[#This Row],[ Rural-Urban Continuum Code   2013]]=7,Table2[[#This Row],[ Rural-Urban Continuum Code   2013]]=8,Table2[[#This Row],[ Rural-Urban Continuum Code   2013]]=9),1,0)</f>
        <v>1</v>
      </c>
      <c r="I2428">
        <v>0.1</v>
      </c>
      <c r="J2428">
        <v>0.03</v>
      </c>
      <c r="K2428" s="17">
        <f>Table1[[#This Row],[Median Income 2018]]</f>
        <v>32341</v>
      </c>
      <c r="L2428">
        <f>(Table1[[#This Row],[Hospital Beds 2018]]/Table1[[#This Row],[Population Estimate 2018]])*1000</f>
        <v>0</v>
      </c>
      <c r="M2428" s="1">
        <v>0.89</v>
      </c>
      <c r="N2428">
        <f>Table1[[#This Row],[Population Estimate 2018]]</f>
        <v>2742</v>
      </c>
      <c r="O2428" t="str" cm="1">
        <f t="array" ref="O2428">_xlfn.IFS(Table2[[#This Row],[ Rural-Urban Continuum Code   2014]]=1,"Urban",Table2[[#This Row],[ Rural-Urban Continuum Code   2015]]=1, "Suburban",Table2[[#This Row],[ Rural-Urban Continuum Code   2016]]=1,"Rural")</f>
        <v>Rural</v>
      </c>
    </row>
    <row r="2429" spans="1:15" x14ac:dyDescent="0.3">
      <c r="A2429">
        <v>2433</v>
      </c>
      <c r="B2429" t="s">
        <v>1524</v>
      </c>
      <c r="C2429" t="s">
        <v>659</v>
      </c>
      <c r="D2429" t="s">
        <v>58</v>
      </c>
      <c r="E2429">
        <v>2</v>
      </c>
      <c r="F2429">
        <f>IF(OR(Table2[[#This Row],[ Rural-Urban Continuum Code   2013]]=1,Table2[[#This Row],[ Rural-Urban Continuum Code   2013]]=2,Table2[[#This Row],[ Rural-Urban Continuum Code   2013]]=3),1,0)</f>
        <v>1</v>
      </c>
      <c r="G2429">
        <f>IF(OR(Table2[[#This Row],[ Rural-Urban Continuum Code   2013]]=4,Table2[[#This Row],[ Rural-Urban Continuum Code   2013]]=5,Table2[[#This Row],[ Rural-Urban Continuum Code   2013]]=6),1,0)</f>
        <v>0</v>
      </c>
      <c r="H2429">
        <f>IF(OR(Table2[[#This Row],[ Rural-Urban Continuum Code   2013]]=7,Table2[[#This Row],[ Rural-Urban Continuum Code   2013]]=8,Table2[[#This Row],[ Rural-Urban Continuum Code   2013]]=9),1,0)</f>
        <v>0</v>
      </c>
      <c r="I2429">
        <v>0.2</v>
      </c>
      <c r="J2429">
        <v>0.09</v>
      </c>
      <c r="K2429" s="17">
        <f>Table1[[#This Row],[Median Income 2018]]</f>
        <v>50672</v>
      </c>
      <c r="L2429">
        <f>(Table1[[#This Row],[Hospital Beds 2018]]/Table1[[#This Row],[Population Estimate 2018]])*1000</f>
        <v>3.0072435344264008</v>
      </c>
      <c r="M2429" s="1">
        <v>0.84</v>
      </c>
      <c r="N2429">
        <f>Table1[[#This Row],[Population Estimate 2018]]</f>
        <v>76482</v>
      </c>
      <c r="O2429" t="str" cm="1">
        <f t="array" ref="O2429">_xlfn.IFS(Table2[[#This Row],[ Rural-Urban Continuum Code   2014]]=1,"Urban",Table2[[#This Row],[ Rural-Urban Continuum Code   2015]]=1, "Suburban",Table2[[#This Row],[ Rural-Urban Continuum Code   2016]]=1,"Rural")</f>
        <v>Urban</v>
      </c>
    </row>
    <row r="2430" spans="1:15" x14ac:dyDescent="0.3">
      <c r="A2430">
        <v>2434</v>
      </c>
      <c r="B2430" t="s">
        <v>1524</v>
      </c>
      <c r="C2430" t="s">
        <v>1425</v>
      </c>
      <c r="D2430" t="s">
        <v>21</v>
      </c>
      <c r="E2430">
        <v>4</v>
      </c>
      <c r="F2430">
        <f>IF(OR(Table2[[#This Row],[ Rural-Urban Continuum Code   2013]]=1,Table2[[#This Row],[ Rural-Urban Continuum Code   2013]]=2,Table2[[#This Row],[ Rural-Urban Continuum Code   2013]]=3),1,0)</f>
        <v>0</v>
      </c>
      <c r="G2430">
        <f>IF(OR(Table2[[#This Row],[ Rural-Urban Continuum Code   2013]]=4,Table2[[#This Row],[ Rural-Urban Continuum Code   2013]]=5,Table2[[#This Row],[ Rural-Urban Continuum Code   2013]]=6),1,0)</f>
        <v>1</v>
      </c>
      <c r="H2430">
        <f>IF(OR(Table2[[#This Row],[ Rural-Urban Continuum Code   2013]]=7,Table2[[#This Row],[ Rural-Urban Continuum Code   2013]]=8,Table2[[#This Row],[ Rural-Urban Continuum Code   2013]]=9),1,0)</f>
        <v>0</v>
      </c>
      <c r="I2430">
        <v>0.15</v>
      </c>
      <c r="J2430">
        <v>0.06</v>
      </c>
      <c r="K2430" s="17">
        <f>Table1[[#This Row],[Median Income 2018]]</f>
        <v>49860</v>
      </c>
      <c r="L2430">
        <f>(Table1[[#This Row],[Hospital Beds 2018]]/Table1[[#This Row],[Population Estimate 2018]])*1000</f>
        <v>0.999225090745952</v>
      </c>
      <c r="M2430" s="1">
        <v>0.88</v>
      </c>
      <c r="N2430">
        <f>Table1[[#This Row],[Population Estimate 2018]]</f>
        <v>49038</v>
      </c>
      <c r="O2430" t="str" cm="1">
        <f t="array" ref="O243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31" spans="1:15" x14ac:dyDescent="0.3">
      <c r="A2431">
        <v>2435</v>
      </c>
      <c r="B2431" t="s">
        <v>1524</v>
      </c>
      <c r="C2431" t="s">
        <v>138</v>
      </c>
      <c r="D2431" t="s">
        <v>21</v>
      </c>
      <c r="E2431">
        <v>7</v>
      </c>
      <c r="F2431">
        <f>IF(OR(Table2[[#This Row],[ Rural-Urban Continuum Code   2013]]=1,Table2[[#This Row],[ Rural-Urban Continuum Code   2013]]=2,Table2[[#This Row],[ Rural-Urban Continuum Code   2013]]=3),1,0)</f>
        <v>0</v>
      </c>
      <c r="G2431">
        <f>IF(OR(Table2[[#This Row],[ Rural-Urban Continuum Code   2013]]=4,Table2[[#This Row],[ Rural-Urban Continuum Code   2013]]=5,Table2[[#This Row],[ Rural-Urban Continuum Code   2013]]=6),1,0)</f>
        <v>0</v>
      </c>
      <c r="H2431">
        <f>IF(OR(Table2[[#This Row],[ Rural-Urban Continuum Code   2013]]=7,Table2[[#This Row],[ Rural-Urban Continuum Code   2013]]=8,Table2[[#This Row],[ Rural-Urban Continuum Code   2013]]=9),1,0)</f>
        <v>1</v>
      </c>
      <c r="I2431">
        <v>0.24</v>
      </c>
      <c r="J2431">
        <v>0.09</v>
      </c>
      <c r="K2431" s="17">
        <f>Table1[[#This Row],[Median Income 2018]]</f>
        <v>38940</v>
      </c>
      <c r="L2431">
        <f>(Table1[[#This Row],[Hospital Beds 2018]]/Table1[[#This Row],[Population Estimate 2018]])*1000</f>
        <v>1.5447355412753336</v>
      </c>
      <c r="M2431" s="1">
        <v>0.81</v>
      </c>
      <c r="N2431">
        <f>Table1[[#This Row],[Population Estimate 2018]]</f>
        <v>16184</v>
      </c>
      <c r="O2431" t="str" cm="1">
        <f t="array" ref="O2431">_xlfn.IFS(Table2[[#This Row],[ Rural-Urban Continuum Code   2014]]=1,"Urban",Table2[[#This Row],[ Rural-Urban Continuum Code   2015]]=1, "Suburban",Table2[[#This Row],[ Rural-Urban Continuum Code   2016]]=1,"Rural")</f>
        <v>Rural</v>
      </c>
    </row>
    <row r="2432" spans="1:15" x14ac:dyDescent="0.3">
      <c r="A2432">
        <v>2436</v>
      </c>
      <c r="B2432" t="s">
        <v>1524</v>
      </c>
      <c r="C2432" t="s">
        <v>1525</v>
      </c>
      <c r="D2432" t="s">
        <v>21</v>
      </c>
      <c r="E2432">
        <v>8</v>
      </c>
      <c r="F2432">
        <f>IF(OR(Table2[[#This Row],[ Rural-Urban Continuum Code   2013]]=1,Table2[[#This Row],[ Rural-Urban Continuum Code   2013]]=2,Table2[[#This Row],[ Rural-Urban Continuum Code   2013]]=3),1,0)</f>
        <v>0</v>
      </c>
      <c r="G2432">
        <f>IF(OR(Table2[[#This Row],[ Rural-Urban Continuum Code   2013]]=4,Table2[[#This Row],[ Rural-Urban Continuum Code   2013]]=5,Table2[[#This Row],[ Rural-Urban Continuum Code   2013]]=6),1,0)</f>
        <v>0</v>
      </c>
      <c r="H2432">
        <f>IF(OR(Table2[[#This Row],[ Rural-Urban Continuum Code   2013]]=7,Table2[[#This Row],[ Rural-Urban Continuum Code   2013]]=8,Table2[[#This Row],[ Rural-Urban Continuum Code   2013]]=9),1,0)</f>
        <v>1</v>
      </c>
      <c r="I2432">
        <v>0.18</v>
      </c>
      <c r="J2432">
        <v>0.05</v>
      </c>
      <c r="K2432" s="17">
        <f>Table1[[#This Row],[Median Income 2018]]</f>
        <v>40195</v>
      </c>
      <c r="L2432">
        <f>(Table1[[#This Row],[Hospital Beds 2018]]/Table1[[#This Row],[Population Estimate 2018]])*1000</f>
        <v>1.6943409013893596</v>
      </c>
      <c r="M2432" s="1">
        <v>0.68</v>
      </c>
      <c r="N2432">
        <f>Table1[[#This Row],[Population Estimate 2018]]</f>
        <v>14755</v>
      </c>
      <c r="O2432" t="str" cm="1">
        <f t="array" ref="O2432">_xlfn.IFS(Table2[[#This Row],[ Rural-Urban Continuum Code   2014]]=1,"Urban",Table2[[#This Row],[ Rural-Urban Continuum Code   2015]]=1, "Suburban",Table2[[#This Row],[ Rural-Urban Continuum Code   2016]]=1,"Rural")</f>
        <v>Rural</v>
      </c>
    </row>
    <row r="2433" spans="1:15" x14ac:dyDescent="0.3">
      <c r="A2433">
        <v>2437</v>
      </c>
      <c r="B2433" t="s">
        <v>1524</v>
      </c>
      <c r="C2433" t="s">
        <v>25</v>
      </c>
      <c r="D2433" t="s">
        <v>21</v>
      </c>
      <c r="E2433">
        <v>2</v>
      </c>
      <c r="F2433">
        <f>IF(OR(Table2[[#This Row],[ Rural-Urban Continuum Code   2013]]=1,Table2[[#This Row],[ Rural-Urban Continuum Code   2013]]=2,Table2[[#This Row],[ Rural-Urban Continuum Code   2013]]=3),1,0)</f>
        <v>1</v>
      </c>
      <c r="G2433">
        <f>IF(OR(Table2[[#This Row],[ Rural-Urban Continuum Code   2013]]=4,Table2[[#This Row],[ Rural-Urban Continuum Code   2013]]=5,Table2[[#This Row],[ Rural-Urban Continuum Code   2013]]=6),1,0)</f>
        <v>0</v>
      </c>
      <c r="H2433">
        <f>IF(OR(Table2[[#This Row],[ Rural-Urban Continuum Code   2013]]=7,Table2[[#This Row],[ Rural-Urban Continuum Code   2013]]=8,Table2[[#This Row],[ Rural-Urban Continuum Code   2013]]=9),1,0)</f>
        <v>0</v>
      </c>
      <c r="I2433">
        <v>0.2</v>
      </c>
      <c r="J2433">
        <v>0.08</v>
      </c>
      <c r="K2433" s="17">
        <f>Table1[[#This Row],[Median Income 2018]]</f>
        <v>57939</v>
      </c>
      <c r="L2433">
        <f>(Table1[[#This Row],[Hospital Beds 2018]]/Table1[[#This Row],[Population Estimate 2018]])*1000</f>
        <v>2.0936588782556398</v>
      </c>
      <c r="M2433" s="1">
        <v>0.82</v>
      </c>
      <c r="N2433">
        <f>Table1[[#This Row],[Population Estimate 2018]]</f>
        <v>131349</v>
      </c>
      <c r="O2433" t="str" cm="1">
        <f t="array" ref="O2433">_xlfn.IFS(Table2[[#This Row],[ Rural-Urban Continuum Code   2014]]=1,"Urban",Table2[[#This Row],[ Rural-Urban Continuum Code   2015]]=1, "Suburban",Table2[[#This Row],[ Rural-Urban Continuum Code   2016]]=1,"Rural")</f>
        <v>Urban</v>
      </c>
    </row>
    <row r="2434" spans="1:15" x14ac:dyDescent="0.3">
      <c r="A2434">
        <v>2438</v>
      </c>
      <c r="B2434" t="s">
        <v>1524</v>
      </c>
      <c r="C2434" t="s">
        <v>140</v>
      </c>
      <c r="D2434" t="s">
        <v>21</v>
      </c>
      <c r="E2434">
        <v>3</v>
      </c>
      <c r="F2434">
        <f>IF(OR(Table2[[#This Row],[ Rural-Urban Continuum Code   2013]]=1,Table2[[#This Row],[ Rural-Urban Continuum Code   2013]]=2,Table2[[#This Row],[ Rural-Urban Continuum Code   2013]]=3),1,0)</f>
        <v>1</v>
      </c>
      <c r="G2434">
        <f>IF(OR(Table2[[#This Row],[ Rural-Urban Continuum Code   2013]]=4,Table2[[#This Row],[ Rural-Urban Continuum Code   2013]]=5,Table2[[#This Row],[ Rural-Urban Continuum Code   2013]]=6),1,0)</f>
        <v>0</v>
      </c>
      <c r="H2434">
        <f>IF(OR(Table2[[#This Row],[ Rural-Urban Continuum Code   2013]]=7,Table2[[#This Row],[ Rural-Urban Continuum Code   2013]]=8,Table2[[#This Row],[ Rural-Urban Continuum Code   2013]]=9),1,0)</f>
        <v>0</v>
      </c>
      <c r="I2434">
        <v>0.17</v>
      </c>
      <c r="J2434">
        <v>0.06</v>
      </c>
      <c r="K2434" s="17">
        <f>Table1[[#This Row],[Median Income 2018]]</f>
        <v>50427</v>
      </c>
      <c r="L2434">
        <f>(Table1[[#This Row],[Hospital Beds 2018]]/Table1[[#This Row],[Population Estimate 2018]])*1000</f>
        <v>1.7427642489716755</v>
      </c>
      <c r="M2434" s="1">
        <v>0.84</v>
      </c>
      <c r="N2434">
        <f>Table1[[#This Row],[Population Estimate 2018]]</f>
        <v>106727</v>
      </c>
      <c r="O2434" t="str" cm="1">
        <f t="array" ref="O2434">_xlfn.IFS(Table2[[#This Row],[ Rural-Urban Continuum Code   2014]]=1,"Urban",Table2[[#This Row],[ Rural-Urban Continuum Code   2015]]=1, "Suburban",Table2[[#This Row],[ Rural-Urban Continuum Code   2016]]=1,"Rural")</f>
        <v>Urban</v>
      </c>
    </row>
    <row r="2435" spans="1:15" x14ac:dyDescent="0.3">
      <c r="A2435">
        <v>2439</v>
      </c>
      <c r="B2435" t="s">
        <v>1524</v>
      </c>
      <c r="C2435" t="s">
        <v>739</v>
      </c>
      <c r="D2435" t="s">
        <v>21</v>
      </c>
      <c r="E2435">
        <v>2</v>
      </c>
      <c r="F2435">
        <f>IF(OR(Table2[[#This Row],[ Rural-Urban Continuum Code   2013]]=1,Table2[[#This Row],[ Rural-Urban Continuum Code   2013]]=2,Table2[[#This Row],[ Rural-Urban Continuum Code   2013]]=3),1,0)</f>
        <v>1</v>
      </c>
      <c r="G2435">
        <f>IF(OR(Table2[[#This Row],[ Rural-Urban Continuum Code   2013]]=4,Table2[[#This Row],[ Rural-Urban Continuum Code   2013]]=5,Table2[[#This Row],[ Rural-Urban Continuum Code   2013]]=6),1,0)</f>
        <v>0</v>
      </c>
      <c r="H2435">
        <f>IF(OR(Table2[[#This Row],[ Rural-Urban Continuum Code   2013]]=7,Table2[[#This Row],[ Rural-Urban Continuum Code   2013]]=8,Table2[[#This Row],[ Rural-Urban Continuum Code   2013]]=9),1,0)</f>
        <v>0</v>
      </c>
      <c r="I2435">
        <v>0.21</v>
      </c>
      <c r="J2435">
        <v>7.0000000000000007E-2</v>
      </c>
      <c r="K2435" s="17">
        <f>Table1[[#This Row],[Median Income 2018]]</f>
        <v>39443</v>
      </c>
      <c r="L2435">
        <f>(Table1[[#This Row],[Hospital Beds 2018]]/Table1[[#This Row],[Population Estimate 2018]])*1000</f>
        <v>5.3305712048101457</v>
      </c>
      <c r="M2435" s="1">
        <v>0.85</v>
      </c>
      <c r="N2435">
        <f>Table1[[#This Row],[Population Estimate 2018]]</f>
        <v>39583</v>
      </c>
      <c r="O2435" t="str" cm="1">
        <f t="array" ref="O2435">_xlfn.IFS(Table2[[#This Row],[ Rural-Urban Continuum Code   2014]]=1,"Urban",Table2[[#This Row],[ Rural-Urban Continuum Code   2015]]=1, "Suburban",Table2[[#This Row],[ Rural-Urban Continuum Code   2016]]=1,"Rural")</f>
        <v>Urban</v>
      </c>
    </row>
    <row r="2436" spans="1:15" x14ac:dyDescent="0.3">
      <c r="A2436">
        <v>2440</v>
      </c>
      <c r="B2436" t="s">
        <v>1524</v>
      </c>
      <c r="C2436" t="s">
        <v>1526</v>
      </c>
      <c r="D2436" t="s">
        <v>21</v>
      </c>
      <c r="E2436">
        <v>1</v>
      </c>
      <c r="F2436">
        <f>IF(OR(Table2[[#This Row],[ Rural-Urban Continuum Code   2013]]=1,Table2[[#This Row],[ Rural-Urban Continuum Code   2013]]=2,Table2[[#This Row],[ Rural-Urban Continuum Code   2013]]=3),1,0)</f>
        <v>1</v>
      </c>
      <c r="G2436">
        <f>IF(OR(Table2[[#This Row],[ Rural-Urban Continuum Code   2013]]=4,Table2[[#This Row],[ Rural-Urban Continuum Code   2013]]=5,Table2[[#This Row],[ Rural-Urban Continuum Code   2013]]=6),1,0)</f>
        <v>0</v>
      </c>
      <c r="H2436">
        <f>IF(OR(Table2[[#This Row],[ Rural-Urban Continuum Code   2013]]=7,Table2[[#This Row],[ Rural-Urban Continuum Code   2013]]=8,Table2[[#This Row],[ Rural-Urban Continuum Code   2013]]=9),1,0)</f>
        <v>0</v>
      </c>
      <c r="I2436">
        <v>0.18</v>
      </c>
      <c r="J2436">
        <v>7.0000000000000007E-2</v>
      </c>
      <c r="K2436" s="17">
        <f>Table1[[#This Row],[Median Income 2018]]</f>
        <v>51859</v>
      </c>
      <c r="L2436">
        <f>(Table1[[#This Row],[Hospital Beds 2018]]/Table1[[#This Row],[Population Estimate 2018]])*1000</f>
        <v>4.1488037615820774</v>
      </c>
      <c r="M2436" s="1">
        <v>0.85</v>
      </c>
      <c r="N2436">
        <f>Table1[[#This Row],[Population Estimate 2018]]</f>
        <v>14462</v>
      </c>
      <c r="O2436" t="str" cm="1">
        <f t="array" ref="O2436">_xlfn.IFS(Table2[[#This Row],[ Rural-Urban Continuum Code   2014]]=1,"Urban",Table2[[#This Row],[ Rural-Urban Continuum Code   2015]]=1, "Suburban",Table2[[#This Row],[ Rural-Urban Continuum Code   2016]]=1,"Rural")</f>
        <v>Urban</v>
      </c>
    </row>
    <row r="2437" spans="1:15" x14ac:dyDescent="0.3">
      <c r="A2437">
        <v>2441</v>
      </c>
      <c r="B2437" t="s">
        <v>1524</v>
      </c>
      <c r="C2437" t="s">
        <v>141</v>
      </c>
      <c r="D2437" t="s">
        <v>21</v>
      </c>
      <c r="E2437">
        <v>6</v>
      </c>
      <c r="F2437">
        <f>IF(OR(Table2[[#This Row],[ Rural-Urban Continuum Code   2013]]=1,Table2[[#This Row],[ Rural-Urban Continuum Code   2013]]=2,Table2[[#This Row],[ Rural-Urban Continuum Code   2013]]=3),1,0)</f>
        <v>0</v>
      </c>
      <c r="G2437">
        <f>IF(OR(Table2[[#This Row],[ Rural-Urban Continuum Code   2013]]=4,Table2[[#This Row],[ Rural-Urban Continuum Code   2013]]=5,Table2[[#This Row],[ Rural-Urban Continuum Code   2013]]=6),1,0)</f>
        <v>1</v>
      </c>
      <c r="H2437">
        <f>IF(OR(Table2[[#This Row],[ Rural-Urban Continuum Code   2013]]=7,Table2[[#This Row],[ Rural-Urban Continuum Code   2013]]=8,Table2[[#This Row],[ Rural-Urban Continuum Code   2013]]=9),1,0)</f>
        <v>0</v>
      </c>
      <c r="I2437">
        <v>0.2</v>
      </c>
      <c r="J2437">
        <v>7.0000000000000007E-2</v>
      </c>
      <c r="K2437" s="17">
        <f>Table1[[#This Row],[Median Income 2018]]</f>
        <v>42025</v>
      </c>
      <c r="L2437">
        <f>(Table1[[#This Row],[Hospital Beds 2018]]/Table1[[#This Row],[Population Estimate 2018]])*1000</f>
        <v>1.2491077801570307</v>
      </c>
      <c r="M2437" s="1">
        <v>0.81</v>
      </c>
      <c r="N2437">
        <f>Table1[[#This Row],[Population Estimate 2018]]</f>
        <v>28020</v>
      </c>
      <c r="O2437" t="str" cm="1">
        <f t="array" ref="O243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38" spans="1:15" x14ac:dyDescent="0.3">
      <c r="A2438">
        <v>2442</v>
      </c>
      <c r="B2438" t="s">
        <v>1524</v>
      </c>
      <c r="C2438" t="s">
        <v>741</v>
      </c>
      <c r="D2438" t="s">
        <v>21</v>
      </c>
      <c r="E2438">
        <v>3</v>
      </c>
      <c r="F2438">
        <f>IF(OR(Table2[[#This Row],[ Rural-Urban Continuum Code   2013]]=1,Table2[[#This Row],[ Rural-Urban Continuum Code   2013]]=2,Table2[[#This Row],[ Rural-Urban Continuum Code   2013]]=3),1,0)</f>
        <v>1</v>
      </c>
      <c r="G2438">
        <f>IF(OR(Table2[[#This Row],[ Rural-Urban Continuum Code   2013]]=4,Table2[[#This Row],[ Rural-Urban Continuum Code   2013]]=5,Table2[[#This Row],[ Rural-Urban Continuum Code   2013]]=6),1,0)</f>
        <v>0</v>
      </c>
      <c r="H2438">
        <f>IF(OR(Table2[[#This Row],[ Rural-Urban Continuum Code   2013]]=7,Table2[[#This Row],[ Rural-Urban Continuum Code   2013]]=8,Table2[[#This Row],[ Rural-Urban Continuum Code   2013]]=9),1,0)</f>
        <v>0</v>
      </c>
      <c r="I2438">
        <v>0.22</v>
      </c>
      <c r="J2438">
        <v>0.08</v>
      </c>
      <c r="K2438" s="17">
        <f>Table1[[#This Row],[Median Income 2018]]</f>
        <v>39202</v>
      </c>
      <c r="L2438">
        <f>(Table1[[#This Row],[Hospital Beds 2018]]/Table1[[#This Row],[Population Estimate 2018]])*1000</f>
        <v>1.3131976362442546</v>
      </c>
      <c r="M2438" s="1">
        <v>0.82</v>
      </c>
      <c r="N2438">
        <f>Table1[[#This Row],[Population Estimate 2018]]</f>
        <v>56351</v>
      </c>
      <c r="O2438" t="str" cm="1">
        <f t="array" ref="O2438">_xlfn.IFS(Table2[[#This Row],[ Rural-Urban Continuum Code   2014]]=1,"Urban",Table2[[#This Row],[ Rural-Urban Continuum Code   2015]]=1, "Suburban",Table2[[#This Row],[ Rural-Urban Continuum Code   2016]]=1,"Rural")</f>
        <v>Urban</v>
      </c>
    </row>
    <row r="2439" spans="1:15" x14ac:dyDescent="0.3">
      <c r="A2439">
        <v>2443</v>
      </c>
      <c r="B2439" t="s">
        <v>1524</v>
      </c>
      <c r="C2439" t="s">
        <v>1527</v>
      </c>
      <c r="D2439" t="s">
        <v>21</v>
      </c>
      <c r="E2439">
        <v>1</v>
      </c>
      <c r="F2439">
        <f>IF(OR(Table2[[#This Row],[ Rural-Urban Continuum Code   2013]]=1,Table2[[#This Row],[ Rural-Urban Continuum Code   2013]]=2,Table2[[#This Row],[ Rural-Urban Continuum Code   2013]]=3),1,0)</f>
        <v>1</v>
      </c>
      <c r="G2439">
        <f>IF(OR(Table2[[#This Row],[ Rural-Urban Continuum Code   2013]]=4,Table2[[#This Row],[ Rural-Urban Continuum Code   2013]]=5,Table2[[#This Row],[ Rural-Urban Continuum Code   2013]]=6),1,0)</f>
        <v>0</v>
      </c>
      <c r="H2439">
        <f>IF(OR(Table2[[#This Row],[ Rural-Urban Continuum Code   2013]]=7,Table2[[#This Row],[ Rural-Urban Continuum Code   2013]]=8,Table2[[#This Row],[ Rural-Urban Continuum Code   2013]]=9),1,0)</f>
        <v>0</v>
      </c>
      <c r="I2439">
        <v>0.15</v>
      </c>
      <c r="J2439">
        <v>7.0000000000000007E-2</v>
      </c>
      <c r="K2439" s="17">
        <f>Table1[[#This Row],[Median Income 2018]]</f>
        <v>63241</v>
      </c>
      <c r="L2439">
        <f>(Table1[[#This Row],[Hospital Beds 2018]]/Table1[[#This Row],[Population Estimate 2018]])*1000</f>
        <v>0.29674324290907295</v>
      </c>
      <c r="M2439" s="1">
        <v>0.88</v>
      </c>
      <c r="N2439">
        <f>Table1[[#This Row],[Population Estimate 2018]]</f>
        <v>40439</v>
      </c>
      <c r="O2439" t="str" cm="1">
        <f t="array" ref="O2439">_xlfn.IFS(Table2[[#This Row],[ Rural-Urban Continuum Code   2014]]=1,"Urban",Table2[[#This Row],[ Rural-Urban Continuum Code   2015]]=1, "Suburban",Table2[[#This Row],[ Rural-Urban Continuum Code   2016]]=1,"Rural")</f>
        <v>Urban</v>
      </c>
    </row>
    <row r="2440" spans="1:15" x14ac:dyDescent="0.3">
      <c r="A2440">
        <v>2444</v>
      </c>
      <c r="B2440" t="s">
        <v>1524</v>
      </c>
      <c r="C2440" t="s">
        <v>1431</v>
      </c>
      <c r="D2440" t="s">
        <v>21</v>
      </c>
      <c r="E2440">
        <v>3</v>
      </c>
      <c r="F2440">
        <f>IF(OR(Table2[[#This Row],[ Rural-Urban Continuum Code   2013]]=1,Table2[[#This Row],[ Rural-Urban Continuum Code   2013]]=2,Table2[[#This Row],[ Rural-Urban Continuum Code   2013]]=3),1,0)</f>
        <v>1</v>
      </c>
      <c r="G2440">
        <f>IF(OR(Table2[[#This Row],[ Rural-Urban Continuum Code   2013]]=4,Table2[[#This Row],[ Rural-Urban Continuum Code   2013]]=5,Table2[[#This Row],[ Rural-Urban Continuum Code   2013]]=6),1,0)</f>
        <v>0</v>
      </c>
      <c r="H2440">
        <f>IF(OR(Table2[[#This Row],[ Rural-Urban Continuum Code   2013]]=7,Table2[[#This Row],[ Rural-Urban Continuum Code   2013]]=8,Table2[[#This Row],[ Rural-Urban Continuum Code   2013]]=9),1,0)</f>
        <v>0</v>
      </c>
      <c r="I2440">
        <v>0.17</v>
      </c>
      <c r="J2440">
        <v>7.0000000000000007E-2</v>
      </c>
      <c r="K2440" s="17">
        <f>Table1[[#This Row],[Median Income 2018]]</f>
        <v>47508</v>
      </c>
      <c r="L2440">
        <f>(Table1[[#This Row],[Hospital Beds 2018]]/Table1[[#This Row],[Population Estimate 2018]])*1000</f>
        <v>0</v>
      </c>
      <c r="M2440" s="1">
        <v>0.81</v>
      </c>
      <c r="N2440">
        <f>Table1[[#This Row],[Population Estimate 2018]]</f>
        <v>17276</v>
      </c>
      <c r="O2440" t="str" cm="1">
        <f t="array" ref="O2440">_xlfn.IFS(Table2[[#This Row],[ Rural-Urban Continuum Code   2014]]=1,"Urban",Table2[[#This Row],[ Rural-Urban Continuum Code   2015]]=1, "Suburban",Table2[[#This Row],[ Rural-Urban Continuum Code   2016]]=1,"Rural")</f>
        <v>Urban</v>
      </c>
    </row>
    <row r="2441" spans="1:15" x14ac:dyDescent="0.3">
      <c r="A2441">
        <v>2445</v>
      </c>
      <c r="B2441" t="s">
        <v>1524</v>
      </c>
      <c r="C2441" t="s">
        <v>794</v>
      </c>
      <c r="D2441" t="s">
        <v>21</v>
      </c>
      <c r="E2441">
        <v>6</v>
      </c>
      <c r="F2441">
        <f>IF(OR(Table2[[#This Row],[ Rural-Urban Continuum Code   2013]]=1,Table2[[#This Row],[ Rural-Urban Continuum Code   2013]]=2,Table2[[#This Row],[ Rural-Urban Continuum Code   2013]]=3),1,0)</f>
        <v>0</v>
      </c>
      <c r="G2441">
        <f>IF(OR(Table2[[#This Row],[ Rural-Urban Continuum Code   2013]]=4,Table2[[#This Row],[ Rural-Urban Continuum Code   2013]]=5,Table2[[#This Row],[ Rural-Urban Continuum Code   2013]]=6),1,0)</f>
        <v>1</v>
      </c>
      <c r="H2441">
        <f>IF(OR(Table2[[#This Row],[ Rural-Urban Continuum Code   2013]]=7,Table2[[#This Row],[ Rural-Urban Continuum Code   2013]]=8,Table2[[#This Row],[ Rural-Urban Continuum Code   2013]]=9),1,0)</f>
        <v>0</v>
      </c>
      <c r="I2441">
        <v>0.2</v>
      </c>
      <c r="J2441">
        <v>0.06</v>
      </c>
      <c r="K2441" s="17">
        <f>Table1[[#This Row],[Median Income 2018]]</f>
        <v>37987</v>
      </c>
      <c r="L2441">
        <f>(Table1[[#This Row],[Hospital Beds 2018]]/Table1[[#This Row],[Population Estimate 2018]])*1000</f>
        <v>3.3064617710039048</v>
      </c>
      <c r="M2441" s="1">
        <v>0.83</v>
      </c>
      <c r="N2441">
        <f>Table1[[#This Row],[Population Estimate 2018]]</f>
        <v>31756</v>
      </c>
      <c r="O2441" t="str" cm="1">
        <f t="array" ref="O244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42" spans="1:15" x14ac:dyDescent="0.3">
      <c r="A2442">
        <v>2446</v>
      </c>
      <c r="B2442" t="s">
        <v>1524</v>
      </c>
      <c r="C2442" t="s">
        <v>34</v>
      </c>
      <c r="D2442" t="s">
        <v>21</v>
      </c>
      <c r="E2442">
        <v>9</v>
      </c>
      <c r="F2442">
        <f>IF(OR(Table2[[#This Row],[ Rural-Urban Continuum Code   2013]]=1,Table2[[#This Row],[ Rural-Urban Continuum Code   2013]]=2,Table2[[#This Row],[ Rural-Urban Continuum Code   2013]]=3),1,0)</f>
        <v>0</v>
      </c>
      <c r="G2442">
        <f>IF(OR(Table2[[#This Row],[ Rural-Urban Continuum Code   2013]]=4,Table2[[#This Row],[ Rural-Urban Continuum Code   2013]]=5,Table2[[#This Row],[ Rural-Urban Continuum Code   2013]]=6),1,0)</f>
        <v>0</v>
      </c>
      <c r="H2442">
        <f>IF(OR(Table2[[#This Row],[ Rural-Urban Continuum Code   2013]]=7,Table2[[#This Row],[ Rural-Urban Continuum Code   2013]]=8,Table2[[#This Row],[ Rural-Urban Continuum Code   2013]]=9),1,0)</f>
        <v>1</v>
      </c>
      <c r="I2442">
        <v>0.24</v>
      </c>
      <c r="J2442">
        <v>7.0000000000000007E-2</v>
      </c>
      <c r="K2442" s="17">
        <f>Table1[[#This Row],[Median Income 2018]]</f>
        <v>34238</v>
      </c>
      <c r="L2442">
        <f>(Table1[[#This Row],[Hospital Beds 2018]]/Table1[[#This Row],[Population Estimate 2018]])*1000</f>
        <v>0</v>
      </c>
      <c r="M2442" s="1">
        <v>0.8</v>
      </c>
      <c r="N2442">
        <f>Table1[[#This Row],[Population Estimate 2018]]</f>
        <v>7717</v>
      </c>
      <c r="O2442" t="str" cm="1">
        <f t="array" ref="O2442">_xlfn.IFS(Table2[[#This Row],[ Rural-Urban Continuum Code   2014]]=1,"Urban",Table2[[#This Row],[ Rural-Urban Continuum Code   2015]]=1, "Suburban",Table2[[#This Row],[ Rural-Urban Continuum Code   2016]]=1,"Rural")</f>
        <v>Rural</v>
      </c>
    </row>
    <row r="2443" spans="1:15" x14ac:dyDescent="0.3">
      <c r="A2443">
        <v>2447</v>
      </c>
      <c r="B2443" t="s">
        <v>1524</v>
      </c>
      <c r="C2443" t="s">
        <v>1528</v>
      </c>
      <c r="D2443" t="s">
        <v>21</v>
      </c>
      <c r="E2443">
        <v>6</v>
      </c>
      <c r="F2443">
        <f>IF(OR(Table2[[#This Row],[ Rural-Urban Continuum Code   2013]]=1,Table2[[#This Row],[ Rural-Urban Continuum Code   2013]]=2,Table2[[#This Row],[ Rural-Urban Continuum Code   2013]]=3),1,0)</f>
        <v>0</v>
      </c>
      <c r="G2443">
        <f>IF(OR(Table2[[#This Row],[ Rural-Urban Continuum Code   2013]]=4,Table2[[#This Row],[ Rural-Urban Continuum Code   2013]]=5,Table2[[#This Row],[ Rural-Urban Continuum Code   2013]]=6),1,0)</f>
        <v>1</v>
      </c>
      <c r="H2443">
        <f>IF(OR(Table2[[#This Row],[ Rural-Urban Continuum Code   2013]]=7,Table2[[#This Row],[ Rural-Urban Continuum Code   2013]]=8,Table2[[#This Row],[ Rural-Urban Continuum Code   2013]]=9),1,0)</f>
        <v>0</v>
      </c>
      <c r="I2443">
        <v>0.21</v>
      </c>
      <c r="J2443">
        <v>0.08</v>
      </c>
      <c r="K2443" s="17">
        <f>Table1[[#This Row],[Median Income 2018]]</f>
        <v>36192</v>
      </c>
      <c r="L2443">
        <f>(Table1[[#This Row],[Hospital Beds 2018]]/Table1[[#This Row],[Population Estimate 2018]])*1000</f>
        <v>1.3138033208475428</v>
      </c>
      <c r="M2443" s="1">
        <v>0.85</v>
      </c>
      <c r="N2443">
        <f>Table1[[#This Row],[Population Estimate 2018]]</f>
        <v>35774</v>
      </c>
      <c r="O2443" t="str" cm="1">
        <f t="array" ref="O244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44" spans="1:15" x14ac:dyDescent="0.3">
      <c r="A2444">
        <v>2448</v>
      </c>
      <c r="B2444" t="s">
        <v>1524</v>
      </c>
      <c r="C2444" t="s">
        <v>36</v>
      </c>
      <c r="D2444" t="s">
        <v>21</v>
      </c>
      <c r="E2444">
        <v>4</v>
      </c>
      <c r="F2444">
        <f>IF(OR(Table2[[#This Row],[ Rural-Urban Continuum Code   2013]]=1,Table2[[#This Row],[ Rural-Urban Continuum Code   2013]]=2,Table2[[#This Row],[ Rural-Urban Continuum Code   2013]]=3),1,0)</f>
        <v>0</v>
      </c>
      <c r="G2444">
        <f>IF(OR(Table2[[#This Row],[ Rural-Urban Continuum Code   2013]]=4,Table2[[#This Row],[ Rural-Urban Continuum Code   2013]]=5,Table2[[#This Row],[ Rural-Urban Continuum Code   2013]]=6),1,0)</f>
        <v>1</v>
      </c>
      <c r="H2444">
        <f>IF(OR(Table2[[#This Row],[ Rural-Urban Continuum Code   2013]]=7,Table2[[#This Row],[ Rural-Urban Continuum Code   2013]]=8,Table2[[#This Row],[ Rural-Urban Continuum Code   2013]]=9),1,0)</f>
        <v>0</v>
      </c>
      <c r="I2444">
        <v>0.17</v>
      </c>
      <c r="J2444">
        <v>0.08</v>
      </c>
      <c r="K2444" s="17">
        <f>Table1[[#This Row],[Median Income 2018]]</f>
        <v>49494</v>
      </c>
      <c r="L2444">
        <f>(Table1[[#This Row],[Hospital Beds 2018]]/Table1[[#This Row],[Population Estimate 2018]])*1000</f>
        <v>3.0700179533213645</v>
      </c>
      <c r="M2444" s="1">
        <v>0.86</v>
      </c>
      <c r="N2444">
        <f>Table1[[#This Row],[Population Estimate 2018]]</f>
        <v>55700</v>
      </c>
      <c r="O2444" t="str" cm="1">
        <f t="array" ref="O244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45" spans="1:15" x14ac:dyDescent="0.3">
      <c r="A2445">
        <v>2449</v>
      </c>
      <c r="B2445" t="s">
        <v>1524</v>
      </c>
      <c r="C2445" t="s">
        <v>1529</v>
      </c>
      <c r="D2445" t="s">
        <v>21</v>
      </c>
      <c r="E2445">
        <v>3</v>
      </c>
      <c r="F2445">
        <f>IF(OR(Table2[[#This Row],[ Rural-Urban Continuum Code   2013]]=1,Table2[[#This Row],[ Rural-Urban Continuum Code   2013]]=2,Table2[[#This Row],[ Rural-Urban Continuum Code   2013]]=3),1,0)</f>
        <v>1</v>
      </c>
      <c r="G2445">
        <f>IF(OR(Table2[[#This Row],[ Rural-Urban Continuum Code   2013]]=4,Table2[[#This Row],[ Rural-Urban Continuum Code   2013]]=5,Table2[[#This Row],[ Rural-Urban Continuum Code   2013]]=6),1,0)</f>
        <v>0</v>
      </c>
      <c r="H2445">
        <f>IF(OR(Table2[[#This Row],[ Rural-Urban Continuum Code   2013]]=7,Table2[[#This Row],[ Rural-Urban Continuum Code   2013]]=8,Table2[[#This Row],[ Rural-Urban Continuum Code   2013]]=9),1,0)</f>
        <v>0</v>
      </c>
      <c r="I2445">
        <v>0.19</v>
      </c>
      <c r="J2445">
        <v>0.06</v>
      </c>
      <c r="K2445" s="17">
        <f>Table1[[#This Row],[Median Income 2018]]</f>
        <v>44431</v>
      </c>
      <c r="L2445">
        <f>(Table1[[#This Row],[Hospital Beds 2018]]/Table1[[#This Row],[Population Estimate 2018]])*1000</f>
        <v>0</v>
      </c>
      <c r="M2445" s="1">
        <v>0.85</v>
      </c>
      <c r="N2445">
        <f>Table1[[#This Row],[Population Estimate 2018]]</f>
        <v>14328</v>
      </c>
      <c r="O2445" t="str" cm="1">
        <f t="array" ref="O2445">_xlfn.IFS(Table2[[#This Row],[ Rural-Urban Continuum Code   2014]]=1,"Urban",Table2[[#This Row],[ Rural-Urban Continuum Code   2015]]=1, "Suburban",Table2[[#This Row],[ Rural-Urban Continuum Code   2016]]=1,"Rural")</f>
        <v>Urban</v>
      </c>
    </row>
    <row r="2446" spans="1:15" x14ac:dyDescent="0.3">
      <c r="A2446">
        <v>2450</v>
      </c>
      <c r="B2446" t="s">
        <v>1524</v>
      </c>
      <c r="C2446" t="s">
        <v>526</v>
      </c>
      <c r="D2446" t="s">
        <v>21</v>
      </c>
      <c r="E2446">
        <v>4</v>
      </c>
      <c r="F2446">
        <f>IF(OR(Table2[[#This Row],[ Rural-Urban Continuum Code   2013]]=1,Table2[[#This Row],[ Rural-Urban Continuum Code   2013]]=2,Table2[[#This Row],[ Rural-Urban Continuum Code   2013]]=3),1,0)</f>
        <v>0</v>
      </c>
      <c r="G2446">
        <f>IF(OR(Table2[[#This Row],[ Rural-Urban Continuum Code   2013]]=4,Table2[[#This Row],[ Rural-Urban Continuum Code   2013]]=5,Table2[[#This Row],[ Rural-Urban Continuum Code   2013]]=6),1,0)</f>
        <v>1</v>
      </c>
      <c r="H2446">
        <f>IF(OR(Table2[[#This Row],[ Rural-Urban Continuum Code   2013]]=7,Table2[[#This Row],[ Rural-Urban Continuum Code   2013]]=8,Table2[[#This Row],[ Rural-Urban Continuum Code   2013]]=9),1,0)</f>
        <v>0</v>
      </c>
      <c r="I2446">
        <v>0.31</v>
      </c>
      <c r="J2446">
        <v>0.11</v>
      </c>
      <c r="K2446" s="17">
        <f>Table1[[#This Row],[Median Income 2018]]</f>
        <v>46527</v>
      </c>
      <c r="L2446">
        <f>(Table1[[#This Row],[Hospital Beds 2018]]/Table1[[#This Row],[Population Estimate 2018]])*1000</f>
        <v>1.4244298091264054</v>
      </c>
      <c r="M2446" s="1">
        <v>0.73</v>
      </c>
      <c r="N2446">
        <f>Table1[[#This Row],[Population Estimate 2018]]</f>
        <v>59673</v>
      </c>
      <c r="O2446" t="str" cm="1">
        <f t="array" ref="O244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47" spans="1:15" x14ac:dyDescent="0.3">
      <c r="A2447">
        <v>2451</v>
      </c>
      <c r="B2447" t="s">
        <v>1524</v>
      </c>
      <c r="C2447" t="s">
        <v>1253</v>
      </c>
      <c r="D2447" t="s">
        <v>58</v>
      </c>
      <c r="E2447">
        <v>1</v>
      </c>
      <c r="F2447">
        <f>IF(OR(Table2[[#This Row],[ Rural-Urban Continuum Code   2013]]=1,Table2[[#This Row],[ Rural-Urban Continuum Code   2013]]=2,Table2[[#This Row],[ Rural-Urban Continuum Code   2013]]=3),1,0)</f>
        <v>1</v>
      </c>
      <c r="G2447">
        <f>IF(OR(Table2[[#This Row],[ Rural-Urban Continuum Code   2013]]=4,Table2[[#This Row],[ Rural-Urban Continuum Code   2013]]=5,Table2[[#This Row],[ Rural-Urban Continuum Code   2013]]=6),1,0)</f>
        <v>0</v>
      </c>
      <c r="H2447">
        <f>IF(OR(Table2[[#This Row],[ Rural-Urban Continuum Code   2013]]=7,Table2[[#This Row],[ Rural-Urban Continuum Code   2013]]=8,Table2[[#This Row],[ Rural-Urban Continuum Code   2013]]=9),1,0)</f>
        <v>0</v>
      </c>
      <c r="I2447">
        <v>0.12</v>
      </c>
      <c r="J2447">
        <v>0.05</v>
      </c>
      <c r="K2447" s="17">
        <f>Table1[[#This Row],[Median Income 2018]]</f>
        <v>60799</v>
      </c>
      <c r="L2447">
        <f>(Table1[[#This Row],[Hospital Beds 2018]]/Table1[[#This Row],[Population Estimate 2018]])*1000</f>
        <v>6.3067888943916071</v>
      </c>
      <c r="M2447" s="1">
        <v>0.86</v>
      </c>
      <c r="N2447">
        <f>Table1[[#This Row],[Population Estimate 2018]]</f>
        <v>692587</v>
      </c>
      <c r="O2447" t="str" cm="1">
        <f t="array" ref="O2447">_xlfn.IFS(Table2[[#This Row],[ Rural-Urban Continuum Code   2014]]=1,"Urban",Table2[[#This Row],[ Rural-Urban Continuum Code   2015]]=1, "Suburban",Table2[[#This Row],[ Rural-Urban Continuum Code   2016]]=1,"Rural")</f>
        <v>Urban</v>
      </c>
    </row>
    <row r="2448" spans="1:15" x14ac:dyDescent="0.3">
      <c r="A2448">
        <v>2452</v>
      </c>
      <c r="B2448" t="s">
        <v>1524</v>
      </c>
      <c r="C2448" t="s">
        <v>402</v>
      </c>
      <c r="D2448" t="s">
        <v>21</v>
      </c>
      <c r="E2448">
        <v>9</v>
      </c>
      <c r="F2448">
        <f>IF(OR(Table2[[#This Row],[ Rural-Urban Continuum Code   2013]]=1,Table2[[#This Row],[ Rural-Urban Continuum Code   2013]]=2,Table2[[#This Row],[ Rural-Urban Continuum Code   2013]]=3),1,0)</f>
        <v>0</v>
      </c>
      <c r="G2448">
        <f>IF(OR(Table2[[#This Row],[ Rural-Urban Continuum Code   2013]]=4,Table2[[#This Row],[ Rural-Urban Continuum Code   2013]]=5,Table2[[#This Row],[ Rural-Urban Continuum Code   2013]]=6),1,0)</f>
        <v>0</v>
      </c>
      <c r="H2448">
        <f>IF(OR(Table2[[#This Row],[ Rural-Urban Continuum Code   2013]]=7,Table2[[#This Row],[ Rural-Urban Continuum Code   2013]]=8,Table2[[#This Row],[ Rural-Urban Continuum Code   2013]]=9),1,0)</f>
        <v>1</v>
      </c>
      <c r="I2448">
        <v>0.23</v>
      </c>
      <c r="J2448">
        <v>7.0000000000000007E-2</v>
      </c>
      <c r="K2448" s="17">
        <f>Table1[[#This Row],[Median Income 2018]]</f>
        <v>42905</v>
      </c>
      <c r="L2448">
        <f>(Table1[[#This Row],[Hospital Beds 2018]]/Table1[[#This Row],[Population Estimate 2018]])*1000</f>
        <v>3.4170510849137194</v>
      </c>
      <c r="M2448" s="1">
        <v>0.82</v>
      </c>
      <c r="N2448">
        <f>Table1[[#This Row],[Population Estimate 2018]]</f>
        <v>11706</v>
      </c>
      <c r="O2448" t="str" cm="1">
        <f t="array" ref="O2448">_xlfn.IFS(Table2[[#This Row],[ Rural-Urban Continuum Code   2014]]=1,"Urban",Table2[[#This Row],[ Rural-Urban Continuum Code   2015]]=1, "Suburban",Table2[[#This Row],[ Rural-Urban Continuum Code   2016]]=1,"Rural")</f>
        <v>Rural</v>
      </c>
    </row>
    <row r="2449" spans="1:15" x14ac:dyDescent="0.3">
      <c r="A2449">
        <v>2453</v>
      </c>
      <c r="B2449" t="s">
        <v>1524</v>
      </c>
      <c r="C2449" t="s">
        <v>45</v>
      </c>
      <c r="D2449" t="s">
        <v>21</v>
      </c>
      <c r="E2449">
        <v>6</v>
      </c>
      <c r="F2449">
        <f>IF(OR(Table2[[#This Row],[ Rural-Urban Continuum Code   2013]]=1,Table2[[#This Row],[ Rural-Urban Continuum Code   2013]]=2,Table2[[#This Row],[ Rural-Urban Continuum Code   2013]]=3),1,0)</f>
        <v>0</v>
      </c>
      <c r="G2449">
        <f>IF(OR(Table2[[#This Row],[ Rural-Urban Continuum Code   2013]]=4,Table2[[#This Row],[ Rural-Urban Continuum Code   2013]]=5,Table2[[#This Row],[ Rural-Urban Continuum Code   2013]]=6),1,0)</f>
        <v>1</v>
      </c>
      <c r="H2449">
        <f>IF(OR(Table2[[#This Row],[ Rural-Urban Continuum Code   2013]]=7,Table2[[#This Row],[ Rural-Urban Continuum Code   2013]]=8,Table2[[#This Row],[ Rural-Urban Continuum Code   2013]]=9),1,0)</f>
        <v>0</v>
      </c>
      <c r="I2449">
        <v>0.18</v>
      </c>
      <c r="J2449">
        <v>0.06</v>
      </c>
      <c r="K2449" s="17">
        <f>Table1[[#This Row],[Median Income 2018]]</f>
        <v>47420</v>
      </c>
      <c r="L2449">
        <f>(Table1[[#This Row],[Hospital Beds 2018]]/Table1[[#This Row],[Population Estimate 2018]])*1000</f>
        <v>2.7808123944781009</v>
      </c>
      <c r="M2449" s="1">
        <v>0.85</v>
      </c>
      <c r="N2449">
        <f>Table1[[#This Row],[Population Estimate 2018]]</f>
        <v>20138</v>
      </c>
      <c r="O2449" t="str" cm="1">
        <f t="array" ref="O244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50" spans="1:15" x14ac:dyDescent="0.3">
      <c r="A2450">
        <v>2454</v>
      </c>
      <c r="B2450" t="s">
        <v>1524</v>
      </c>
      <c r="C2450" t="s">
        <v>1530</v>
      </c>
      <c r="D2450" t="s">
        <v>21</v>
      </c>
      <c r="E2450">
        <v>1</v>
      </c>
      <c r="F2450">
        <f>IF(OR(Table2[[#This Row],[ Rural-Urban Continuum Code   2013]]=1,Table2[[#This Row],[ Rural-Urban Continuum Code   2013]]=2,Table2[[#This Row],[ Rural-Urban Continuum Code   2013]]=3),1,0)</f>
        <v>1</v>
      </c>
      <c r="G2450">
        <f>IF(OR(Table2[[#This Row],[ Rural-Urban Continuum Code   2013]]=4,Table2[[#This Row],[ Rural-Urban Continuum Code   2013]]=5,Table2[[#This Row],[ Rural-Urban Continuum Code   2013]]=6),1,0)</f>
        <v>0</v>
      </c>
      <c r="H2450">
        <f>IF(OR(Table2[[#This Row],[ Rural-Urban Continuum Code   2013]]=7,Table2[[#This Row],[ Rural-Urban Continuum Code   2013]]=8,Table2[[#This Row],[ Rural-Urban Continuum Code   2013]]=9),1,0)</f>
        <v>0</v>
      </c>
      <c r="I2450">
        <v>0.16</v>
      </c>
      <c r="J2450">
        <v>0.06</v>
      </c>
      <c r="K2450" s="17">
        <f>Table1[[#This Row],[Median Income 2018]]</f>
        <v>56166</v>
      </c>
      <c r="L2450">
        <f>(Table1[[#This Row],[Hospital Beds 2018]]/Table1[[#This Row],[Population Estimate 2018]])*1000</f>
        <v>2.4323616360438574</v>
      </c>
      <c r="M2450" s="1">
        <v>0.87</v>
      </c>
      <c r="N2450">
        <f>Table1[[#This Row],[Population Estimate 2018]]</f>
        <v>53446</v>
      </c>
      <c r="O2450" t="str" cm="1">
        <f t="array" ref="O2450">_xlfn.IFS(Table2[[#This Row],[ Rural-Urban Continuum Code   2014]]=1,"Urban",Table2[[#This Row],[ Rural-Urban Continuum Code   2015]]=1, "Suburban",Table2[[#This Row],[ Rural-Urban Continuum Code   2016]]=1,"Rural")</f>
        <v>Urban</v>
      </c>
    </row>
    <row r="2451" spans="1:15" x14ac:dyDescent="0.3">
      <c r="A2451">
        <v>2455</v>
      </c>
      <c r="B2451" t="s">
        <v>1524</v>
      </c>
      <c r="C2451" t="s">
        <v>1531</v>
      </c>
      <c r="D2451" t="s">
        <v>21</v>
      </c>
      <c r="E2451">
        <v>5</v>
      </c>
      <c r="F2451">
        <f>IF(OR(Table2[[#This Row],[ Rural-Urban Continuum Code   2013]]=1,Table2[[#This Row],[ Rural-Urban Continuum Code   2013]]=2,Table2[[#This Row],[ Rural-Urban Continuum Code   2013]]=3),1,0)</f>
        <v>0</v>
      </c>
      <c r="G2451">
        <f>IF(OR(Table2[[#This Row],[ Rural-Urban Continuum Code   2013]]=4,Table2[[#This Row],[ Rural-Urban Continuum Code   2013]]=5,Table2[[#This Row],[ Rural-Urban Continuum Code   2013]]=6),1,0)</f>
        <v>1</v>
      </c>
      <c r="H2451">
        <f>IF(OR(Table2[[#This Row],[ Rural-Urban Continuum Code   2013]]=7,Table2[[#This Row],[ Rural-Urban Continuum Code   2013]]=8,Table2[[#This Row],[ Rural-Urban Continuum Code   2013]]=9),1,0)</f>
        <v>0</v>
      </c>
      <c r="I2451">
        <v>0.18</v>
      </c>
      <c r="J2451">
        <v>0.06</v>
      </c>
      <c r="K2451" s="17">
        <f>Table1[[#This Row],[Median Income 2018]]</f>
        <v>44302</v>
      </c>
      <c r="L2451">
        <f>(Table1[[#This Row],[Hospital Beds 2018]]/Table1[[#This Row],[Population Estimate 2018]])*1000</f>
        <v>3.322615219721329</v>
      </c>
      <c r="M2451" s="1">
        <v>0.86</v>
      </c>
      <c r="N2451">
        <f>Table1[[#This Row],[Population Estimate 2018]]</f>
        <v>37320</v>
      </c>
      <c r="O2451" t="str" cm="1">
        <f t="array" ref="O245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52" spans="1:15" x14ac:dyDescent="0.3">
      <c r="A2452">
        <v>2456</v>
      </c>
      <c r="B2452" t="s">
        <v>1524</v>
      </c>
      <c r="C2452" t="s">
        <v>49</v>
      </c>
      <c r="D2452" t="s">
        <v>21</v>
      </c>
      <c r="E2452">
        <v>1</v>
      </c>
      <c r="F2452">
        <f>IF(OR(Table2[[#This Row],[ Rural-Urban Continuum Code   2013]]=1,Table2[[#This Row],[ Rural-Urban Continuum Code   2013]]=2,Table2[[#This Row],[ Rural-Urban Continuum Code   2013]]=3),1,0)</f>
        <v>1</v>
      </c>
      <c r="G2452">
        <f>IF(OR(Table2[[#This Row],[ Rural-Urban Continuum Code   2013]]=4,Table2[[#This Row],[ Rural-Urban Continuum Code   2013]]=5,Table2[[#This Row],[ Rural-Urban Continuum Code   2013]]=6),1,0)</f>
        <v>0</v>
      </c>
      <c r="H2452">
        <f>IF(OR(Table2[[#This Row],[ Rural-Urban Continuum Code   2013]]=7,Table2[[#This Row],[ Rural-Urban Continuum Code   2013]]=8,Table2[[#This Row],[ Rural-Urban Continuum Code   2013]]=9),1,0)</f>
        <v>0</v>
      </c>
      <c r="I2452">
        <v>0.21</v>
      </c>
      <c r="J2452">
        <v>7.0000000000000007E-2</v>
      </c>
      <c r="K2452" s="17">
        <f>Table1[[#This Row],[Median Income 2018]]</f>
        <v>59529</v>
      </c>
      <c r="L2452">
        <f>(Table1[[#This Row],[Hospital Beds 2018]]/Table1[[#This Row],[Population Estimate 2018]])*1000</f>
        <v>0</v>
      </c>
      <c r="M2452" s="1">
        <v>0.81</v>
      </c>
      <c r="N2452">
        <f>Table1[[#This Row],[Population Estimate 2018]]</f>
        <v>40507</v>
      </c>
      <c r="O2452" t="str" cm="1">
        <f t="array" ref="O2452">_xlfn.IFS(Table2[[#This Row],[ Rural-Urban Continuum Code   2014]]=1,"Urban",Table2[[#This Row],[ Rural-Urban Continuum Code   2015]]=1, "Suburban",Table2[[#This Row],[ Rural-Urban Continuum Code   2016]]=1,"Rural")</f>
        <v>Urban</v>
      </c>
    </row>
    <row r="2453" spans="1:15" x14ac:dyDescent="0.3">
      <c r="A2453">
        <v>2457</v>
      </c>
      <c r="B2453" t="s">
        <v>1524</v>
      </c>
      <c r="C2453" t="s">
        <v>1532</v>
      </c>
      <c r="D2453" t="s">
        <v>21</v>
      </c>
      <c r="E2453">
        <v>9</v>
      </c>
      <c r="F2453">
        <f>IF(OR(Table2[[#This Row],[ Rural-Urban Continuum Code   2013]]=1,Table2[[#This Row],[ Rural-Urban Continuum Code   2013]]=2,Table2[[#This Row],[ Rural-Urban Continuum Code   2013]]=3),1,0)</f>
        <v>0</v>
      </c>
      <c r="G2453">
        <f>IF(OR(Table2[[#This Row],[ Rural-Urban Continuum Code   2013]]=4,Table2[[#This Row],[ Rural-Urban Continuum Code   2013]]=5,Table2[[#This Row],[ Rural-Urban Continuum Code   2013]]=6),1,0)</f>
        <v>0</v>
      </c>
      <c r="H2453">
        <f>IF(OR(Table2[[#This Row],[ Rural-Urban Continuum Code   2013]]=7,Table2[[#This Row],[ Rural-Urban Continuum Code   2013]]=8,Table2[[#This Row],[ Rural-Urban Continuum Code   2013]]=9),1,0)</f>
        <v>1</v>
      </c>
      <c r="I2453">
        <v>0.22</v>
      </c>
      <c r="J2453">
        <v>7.0000000000000007E-2</v>
      </c>
      <c r="K2453" s="17">
        <f>Table1[[#This Row],[Median Income 2018]]</f>
        <v>36687</v>
      </c>
      <c r="L2453">
        <f>(Table1[[#This Row],[Hospital Beds 2018]]/Table1[[#This Row],[Population Estimate 2018]])*1000</f>
        <v>0</v>
      </c>
      <c r="M2453" s="1">
        <v>0.84</v>
      </c>
      <c r="N2453">
        <f>Table1[[#This Row],[Population Estimate 2018]]</f>
        <v>18217</v>
      </c>
      <c r="O2453" t="str" cm="1">
        <f t="array" ref="O2453">_xlfn.IFS(Table2[[#This Row],[ Rural-Urban Continuum Code   2014]]=1,"Urban",Table2[[#This Row],[ Rural-Urban Continuum Code   2015]]=1, "Suburban",Table2[[#This Row],[ Rural-Urban Continuum Code   2016]]=1,"Rural")</f>
        <v>Rural</v>
      </c>
    </row>
    <row r="2454" spans="1:15" x14ac:dyDescent="0.3">
      <c r="A2454">
        <v>2458</v>
      </c>
      <c r="B2454" t="s">
        <v>1524</v>
      </c>
      <c r="C2454" t="s">
        <v>50</v>
      </c>
      <c r="D2454" t="s">
        <v>21</v>
      </c>
      <c r="E2454">
        <v>6</v>
      </c>
      <c r="F2454">
        <f>IF(OR(Table2[[#This Row],[ Rural-Urban Continuum Code   2013]]=1,Table2[[#This Row],[ Rural-Urban Continuum Code   2013]]=2,Table2[[#This Row],[ Rural-Urban Continuum Code   2013]]=3),1,0)</f>
        <v>0</v>
      </c>
      <c r="G2454">
        <f>IF(OR(Table2[[#This Row],[ Rural-Urban Continuum Code   2013]]=4,Table2[[#This Row],[ Rural-Urban Continuum Code   2013]]=5,Table2[[#This Row],[ Rural-Urban Continuum Code   2013]]=6),1,0)</f>
        <v>1</v>
      </c>
      <c r="H2454">
        <f>IF(OR(Table2[[#This Row],[ Rural-Urban Continuum Code   2013]]=7,Table2[[#This Row],[ Rural-Urban Continuum Code   2013]]=8,Table2[[#This Row],[ Rural-Urban Continuum Code   2013]]=9),1,0)</f>
        <v>0</v>
      </c>
      <c r="I2454">
        <v>0.2</v>
      </c>
      <c r="J2454">
        <v>0.08</v>
      </c>
      <c r="K2454" s="17">
        <f>Table1[[#This Row],[Median Income 2018]]</f>
        <v>50201</v>
      </c>
      <c r="L2454">
        <f>(Table1[[#This Row],[Hospital Beds 2018]]/Table1[[#This Row],[Population Estimate 2018]])*1000</f>
        <v>4.5356887085223203</v>
      </c>
      <c r="M2454" s="1">
        <v>0.79</v>
      </c>
      <c r="N2454">
        <f>Table1[[#This Row],[Population Estimate 2018]]</f>
        <v>41890</v>
      </c>
      <c r="O2454" t="str" cm="1">
        <f t="array" ref="O245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55" spans="1:15" x14ac:dyDescent="0.3">
      <c r="A2455">
        <v>2459</v>
      </c>
      <c r="B2455" t="s">
        <v>1524</v>
      </c>
      <c r="C2455" t="s">
        <v>581</v>
      </c>
      <c r="D2455" t="s">
        <v>21</v>
      </c>
      <c r="E2455">
        <v>4</v>
      </c>
      <c r="F2455">
        <f>IF(OR(Table2[[#This Row],[ Rural-Urban Continuum Code   2013]]=1,Table2[[#This Row],[ Rural-Urban Continuum Code   2013]]=2,Table2[[#This Row],[ Rural-Urban Continuum Code   2013]]=3),1,0)</f>
        <v>0</v>
      </c>
      <c r="G2455">
        <f>IF(OR(Table2[[#This Row],[ Rural-Urban Continuum Code   2013]]=4,Table2[[#This Row],[ Rural-Urban Continuum Code   2013]]=5,Table2[[#This Row],[ Rural-Urban Continuum Code   2013]]=6),1,0)</f>
        <v>1</v>
      </c>
      <c r="H2455">
        <f>IF(OR(Table2[[#This Row],[ Rural-Urban Continuum Code   2013]]=7,Table2[[#This Row],[ Rural-Urban Continuum Code   2013]]=8,Table2[[#This Row],[ Rural-Urban Continuum Code   2013]]=9),1,0)</f>
        <v>0</v>
      </c>
      <c r="I2455">
        <v>0.18</v>
      </c>
      <c r="J2455">
        <v>7.0000000000000007E-2</v>
      </c>
      <c r="K2455" s="17">
        <f>Table1[[#This Row],[Median Income 2018]]</f>
        <v>42720</v>
      </c>
      <c r="L2455">
        <f>(Table1[[#This Row],[Hospital Beds 2018]]/Table1[[#This Row],[Population Estimate 2018]])*1000</f>
        <v>0.57090427158731771</v>
      </c>
      <c r="M2455" s="1">
        <v>0.86</v>
      </c>
      <c r="N2455">
        <f>Table1[[#This Row],[Population Estimate 2018]]</f>
        <v>49045</v>
      </c>
      <c r="O2455" t="str" cm="1">
        <f t="array" ref="O245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56" spans="1:15" x14ac:dyDescent="0.3">
      <c r="A2456">
        <v>2460</v>
      </c>
      <c r="B2456" t="s">
        <v>1524</v>
      </c>
      <c r="C2456" t="s">
        <v>1533</v>
      </c>
      <c r="D2456" t="s">
        <v>21</v>
      </c>
      <c r="E2456">
        <v>6</v>
      </c>
      <c r="F2456">
        <f>IF(OR(Table2[[#This Row],[ Rural-Urban Continuum Code   2013]]=1,Table2[[#This Row],[ Rural-Urban Continuum Code   2013]]=2,Table2[[#This Row],[ Rural-Urban Continuum Code   2013]]=3),1,0)</f>
        <v>0</v>
      </c>
      <c r="G2456">
        <f>IF(OR(Table2[[#This Row],[ Rural-Urban Continuum Code   2013]]=4,Table2[[#This Row],[ Rural-Urban Continuum Code   2013]]=5,Table2[[#This Row],[ Rural-Urban Continuum Code   2013]]=6),1,0)</f>
        <v>1</v>
      </c>
      <c r="H2456">
        <f>IF(OR(Table2[[#This Row],[ Rural-Urban Continuum Code   2013]]=7,Table2[[#This Row],[ Rural-Urban Continuum Code   2013]]=8,Table2[[#This Row],[ Rural-Urban Continuum Code   2013]]=9),1,0)</f>
        <v>0</v>
      </c>
      <c r="I2456">
        <v>0.2</v>
      </c>
      <c r="J2456">
        <v>7.0000000000000007E-2</v>
      </c>
      <c r="K2456" s="17">
        <f>Table1[[#This Row],[Median Income 2018]]</f>
        <v>48024</v>
      </c>
      <c r="L2456">
        <f>(Table1[[#This Row],[Hospital Beds 2018]]/Table1[[#This Row],[Population Estimate 2018]])*1000</f>
        <v>1.8981120564010441</v>
      </c>
      <c r="M2456" s="1">
        <v>0.83</v>
      </c>
      <c r="N2456">
        <f>Table1[[#This Row],[Population Estimate 2018]]</f>
        <v>29503</v>
      </c>
      <c r="O2456" t="str" cm="1">
        <f t="array" ref="O245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57" spans="1:15" x14ac:dyDescent="0.3">
      <c r="A2457">
        <v>2461</v>
      </c>
      <c r="B2457" t="s">
        <v>1524</v>
      </c>
      <c r="C2457" t="s">
        <v>1534</v>
      </c>
      <c r="D2457" t="s">
        <v>21</v>
      </c>
      <c r="E2457">
        <v>2</v>
      </c>
      <c r="F2457">
        <f>IF(OR(Table2[[#This Row],[ Rural-Urban Continuum Code   2013]]=1,Table2[[#This Row],[ Rural-Urban Continuum Code   2013]]=2,Table2[[#This Row],[ Rural-Urban Continuum Code   2013]]=3),1,0)</f>
        <v>1</v>
      </c>
      <c r="G2457">
        <f>IF(OR(Table2[[#This Row],[ Rural-Urban Continuum Code   2013]]=4,Table2[[#This Row],[ Rural-Urban Continuum Code   2013]]=5,Table2[[#This Row],[ Rural-Urban Continuum Code   2013]]=6),1,0)</f>
        <v>0</v>
      </c>
      <c r="H2457">
        <f>IF(OR(Table2[[#This Row],[ Rural-Urban Continuum Code   2013]]=7,Table2[[#This Row],[ Rural-Urban Continuum Code   2013]]=8,Table2[[#This Row],[ Rural-Urban Continuum Code   2013]]=9),1,0)</f>
        <v>0</v>
      </c>
      <c r="I2457">
        <v>0.2</v>
      </c>
      <c r="J2457">
        <v>0.06</v>
      </c>
      <c r="K2457" s="17">
        <f>Table1[[#This Row],[Median Income 2018]]</f>
        <v>41829</v>
      </c>
      <c r="L2457">
        <f>(Table1[[#This Row],[Hospital Beds 2018]]/Table1[[#This Row],[Population Estimate 2018]])*1000</f>
        <v>0</v>
      </c>
      <c r="M2457" s="1">
        <v>0.85</v>
      </c>
      <c r="N2457">
        <f>Table1[[#This Row],[Population Estimate 2018]]</f>
        <v>23145</v>
      </c>
      <c r="O2457" t="str" cm="1">
        <f t="array" ref="O2457">_xlfn.IFS(Table2[[#This Row],[ Rural-Urban Continuum Code   2014]]=1,"Urban",Table2[[#This Row],[ Rural-Urban Continuum Code   2015]]=1, "Suburban",Table2[[#This Row],[ Rural-Urban Continuum Code   2016]]=1,"Rural")</f>
        <v>Urban</v>
      </c>
    </row>
    <row r="2458" spans="1:15" x14ac:dyDescent="0.3">
      <c r="A2458">
        <v>2462</v>
      </c>
      <c r="B2458" t="s">
        <v>1524</v>
      </c>
      <c r="C2458" t="s">
        <v>52</v>
      </c>
      <c r="D2458" t="s">
        <v>21</v>
      </c>
      <c r="E2458">
        <v>4</v>
      </c>
      <c r="F2458">
        <f>IF(OR(Table2[[#This Row],[ Rural-Urban Continuum Code   2013]]=1,Table2[[#This Row],[ Rural-Urban Continuum Code   2013]]=2,Table2[[#This Row],[ Rural-Urban Continuum Code   2013]]=3),1,0)</f>
        <v>0</v>
      </c>
      <c r="G2458">
        <f>IF(OR(Table2[[#This Row],[ Rural-Urban Continuum Code   2013]]=4,Table2[[#This Row],[ Rural-Urban Continuum Code   2013]]=5,Table2[[#This Row],[ Rural-Urban Continuum Code   2013]]=6),1,0)</f>
        <v>1</v>
      </c>
      <c r="H2458">
        <f>IF(OR(Table2[[#This Row],[ Rural-Urban Continuum Code   2013]]=7,Table2[[#This Row],[ Rural-Urban Continuum Code   2013]]=8,Table2[[#This Row],[ Rural-Urban Continuum Code   2013]]=9),1,0)</f>
        <v>0</v>
      </c>
      <c r="I2458">
        <v>0.22</v>
      </c>
      <c r="J2458">
        <v>0.08</v>
      </c>
      <c r="K2458" s="17">
        <f>Table1[[#This Row],[Median Income 2018]]</f>
        <v>44366</v>
      </c>
      <c r="L2458">
        <f>(Table1[[#This Row],[Hospital Beds 2018]]/Table1[[#This Row],[Population Estimate 2018]])*1000</f>
        <v>3.0830691736506148</v>
      </c>
      <c r="M2458" s="1">
        <v>0.82</v>
      </c>
      <c r="N2458">
        <f>Table1[[#This Row],[Population Estimate 2018]]</f>
        <v>69087</v>
      </c>
      <c r="O2458" t="str" cm="1">
        <f t="array" ref="O245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59" spans="1:15" x14ac:dyDescent="0.3">
      <c r="A2459">
        <v>2463</v>
      </c>
      <c r="B2459" t="s">
        <v>1524</v>
      </c>
      <c r="C2459" t="s">
        <v>533</v>
      </c>
      <c r="D2459" t="s">
        <v>21</v>
      </c>
      <c r="E2459">
        <v>8</v>
      </c>
      <c r="F2459">
        <f>IF(OR(Table2[[#This Row],[ Rural-Urban Continuum Code   2013]]=1,Table2[[#This Row],[ Rural-Urban Continuum Code   2013]]=2,Table2[[#This Row],[ Rural-Urban Continuum Code   2013]]=3),1,0)</f>
        <v>0</v>
      </c>
      <c r="G2459">
        <f>IF(OR(Table2[[#This Row],[ Rural-Urban Continuum Code   2013]]=4,Table2[[#This Row],[ Rural-Urban Continuum Code   2013]]=5,Table2[[#This Row],[ Rural-Urban Continuum Code   2013]]=6),1,0)</f>
        <v>0</v>
      </c>
      <c r="H2459">
        <f>IF(OR(Table2[[#This Row],[ Rural-Urban Continuum Code   2013]]=7,Table2[[#This Row],[ Rural-Urban Continuum Code   2013]]=8,Table2[[#This Row],[ Rural-Urban Continuum Code   2013]]=9),1,0)</f>
        <v>1</v>
      </c>
      <c r="I2459">
        <v>0.21</v>
      </c>
      <c r="J2459">
        <v>0.06</v>
      </c>
      <c r="K2459" s="17">
        <f>Table1[[#This Row],[Median Income 2018]]</f>
        <v>36317</v>
      </c>
      <c r="L2459">
        <f>(Table1[[#This Row],[Hospital Beds 2018]]/Table1[[#This Row],[Population Estimate 2018]])*1000</f>
        <v>0</v>
      </c>
      <c r="M2459" s="1">
        <v>0.84</v>
      </c>
      <c r="N2459">
        <f>Table1[[#This Row],[Population Estimate 2018]]</f>
        <v>13346</v>
      </c>
      <c r="O2459" t="str" cm="1">
        <f t="array" ref="O2459">_xlfn.IFS(Table2[[#This Row],[ Rural-Urban Continuum Code   2014]]=1,"Urban",Table2[[#This Row],[ Rural-Urban Continuum Code   2015]]=1, "Suburban",Table2[[#This Row],[ Rural-Urban Continuum Code   2016]]=1,"Rural")</f>
        <v>Rural</v>
      </c>
    </row>
    <row r="2460" spans="1:15" x14ac:dyDescent="0.3">
      <c r="A2460">
        <v>2464</v>
      </c>
      <c r="B2460" t="s">
        <v>1524</v>
      </c>
      <c r="C2460" t="s">
        <v>1535</v>
      </c>
      <c r="D2460" t="s">
        <v>21</v>
      </c>
      <c r="E2460">
        <v>3</v>
      </c>
      <c r="F2460">
        <f>IF(OR(Table2[[#This Row],[ Rural-Urban Continuum Code   2013]]=1,Table2[[#This Row],[ Rural-Urban Continuum Code   2013]]=2,Table2[[#This Row],[ Rural-Urban Continuum Code   2013]]=3),1,0)</f>
        <v>1</v>
      </c>
      <c r="G2460">
        <f>IF(OR(Table2[[#This Row],[ Rural-Urban Continuum Code   2013]]=4,Table2[[#This Row],[ Rural-Urban Continuum Code   2013]]=5,Table2[[#This Row],[ Rural-Urban Continuum Code   2013]]=6),1,0)</f>
        <v>0</v>
      </c>
      <c r="H2460">
        <f>IF(OR(Table2[[#This Row],[ Rural-Urban Continuum Code   2013]]=7,Table2[[#This Row],[ Rural-Urban Continuum Code   2013]]=8,Table2[[#This Row],[ Rural-Urban Continuum Code   2013]]=9),1,0)</f>
        <v>0</v>
      </c>
      <c r="I2460">
        <v>0.18</v>
      </c>
      <c r="J2460">
        <v>0.06</v>
      </c>
      <c r="K2460" s="17">
        <f>Table1[[#This Row],[Median Income 2018]]</f>
        <v>44040</v>
      </c>
      <c r="L2460">
        <f>(Table1[[#This Row],[Hospital Beds 2018]]/Table1[[#This Row],[Population Estimate 2018]])*1000</f>
        <v>2.0288373677771068</v>
      </c>
      <c r="M2460" s="1">
        <v>0.85</v>
      </c>
      <c r="N2460">
        <f>Table1[[#This Row],[Population Estimate 2018]]</f>
        <v>64569</v>
      </c>
      <c r="O2460" t="str" cm="1">
        <f t="array" ref="O2460">_xlfn.IFS(Table2[[#This Row],[ Rural-Urban Continuum Code   2014]]=1,"Urban",Table2[[#This Row],[ Rural-Urban Continuum Code   2015]]=1, "Suburban",Table2[[#This Row],[ Rural-Urban Continuum Code   2016]]=1,"Rural")</f>
        <v>Urban</v>
      </c>
    </row>
    <row r="2461" spans="1:15" x14ac:dyDescent="0.3">
      <c r="A2461">
        <v>2465</v>
      </c>
      <c r="B2461" t="s">
        <v>1524</v>
      </c>
      <c r="C2461" t="s">
        <v>338</v>
      </c>
      <c r="D2461" t="s">
        <v>21</v>
      </c>
      <c r="E2461">
        <v>2</v>
      </c>
      <c r="F2461">
        <f>IF(OR(Table2[[#This Row],[ Rural-Urban Continuum Code   2013]]=1,Table2[[#This Row],[ Rural-Urban Continuum Code   2013]]=2,Table2[[#This Row],[ Rural-Urban Continuum Code   2013]]=3),1,0)</f>
        <v>1</v>
      </c>
      <c r="G2461">
        <f>IF(OR(Table2[[#This Row],[ Rural-Urban Continuum Code   2013]]=4,Table2[[#This Row],[ Rural-Urban Continuum Code   2013]]=5,Table2[[#This Row],[ Rural-Urban Continuum Code   2013]]=6),1,0)</f>
        <v>0</v>
      </c>
      <c r="H2461">
        <f>IF(OR(Table2[[#This Row],[ Rural-Urban Continuum Code   2013]]=7,Table2[[#This Row],[ Rural-Urban Continuum Code   2013]]=8,Table2[[#This Row],[ Rural-Urban Continuum Code   2013]]=9),1,0)</f>
        <v>0</v>
      </c>
      <c r="I2461">
        <v>0.18</v>
      </c>
      <c r="J2461">
        <v>7.0000000000000007E-2</v>
      </c>
      <c r="K2461" s="17">
        <f>Table1[[#This Row],[Median Income 2018]]</f>
        <v>57196</v>
      </c>
      <c r="L2461">
        <f>(Table1[[#This Row],[Hospital Beds 2018]]/Table1[[#This Row],[Population Estimate 2018]])*1000</f>
        <v>5.8333287581735229</v>
      </c>
      <c r="M2461" s="1">
        <v>0.83</v>
      </c>
      <c r="N2461">
        <f>Table1[[#This Row],[Population Estimate 2018]]</f>
        <v>364286</v>
      </c>
      <c r="O2461" t="str" cm="1">
        <f t="array" ref="O2461">_xlfn.IFS(Table2[[#This Row],[ Rural-Urban Continuum Code   2014]]=1,"Urban",Table2[[#This Row],[ Rural-Urban Continuum Code   2015]]=1, "Suburban",Table2[[#This Row],[ Rural-Urban Continuum Code   2016]]=1,"Rural")</f>
        <v>Urban</v>
      </c>
    </row>
    <row r="2462" spans="1:15" x14ac:dyDescent="0.3">
      <c r="A2462">
        <v>2466</v>
      </c>
      <c r="B2462" t="s">
        <v>1524</v>
      </c>
      <c r="C2462" t="s">
        <v>422</v>
      </c>
      <c r="D2462" t="s">
        <v>21</v>
      </c>
      <c r="E2462">
        <v>8</v>
      </c>
      <c r="F2462">
        <f>IF(OR(Table2[[#This Row],[ Rural-Urban Continuum Code   2013]]=1,Table2[[#This Row],[ Rural-Urban Continuum Code   2013]]=2,Table2[[#This Row],[ Rural-Urban Continuum Code   2013]]=3),1,0)</f>
        <v>0</v>
      </c>
      <c r="G2462">
        <f>IF(OR(Table2[[#This Row],[ Rural-Urban Continuum Code   2013]]=4,Table2[[#This Row],[ Rural-Urban Continuum Code   2013]]=5,Table2[[#This Row],[ Rural-Urban Continuum Code   2013]]=6),1,0)</f>
        <v>0</v>
      </c>
      <c r="H2462">
        <f>IF(OR(Table2[[#This Row],[ Rural-Urban Continuum Code   2013]]=7,Table2[[#This Row],[ Rural-Urban Continuum Code   2013]]=8,Table2[[#This Row],[ Rural-Urban Continuum Code   2013]]=9),1,0)</f>
        <v>1</v>
      </c>
      <c r="I2462">
        <v>0.21</v>
      </c>
      <c r="J2462">
        <v>0.04</v>
      </c>
      <c r="K2462" s="17">
        <f>Table1[[#This Row],[Median Income 2018]]</f>
        <v>30691</v>
      </c>
      <c r="L2462">
        <f>(Table1[[#This Row],[Hospital Beds 2018]]/Table1[[#This Row],[Population Estimate 2018]])*1000</f>
        <v>1.5269506794930523</v>
      </c>
      <c r="M2462" s="1">
        <v>0.82</v>
      </c>
      <c r="N2462">
        <f>Table1[[#This Row],[Population Estimate 2018]]</f>
        <v>6549</v>
      </c>
      <c r="O2462" t="str" cm="1">
        <f t="array" ref="O2462">_xlfn.IFS(Table2[[#This Row],[ Rural-Urban Continuum Code   2014]]=1,"Urban",Table2[[#This Row],[ Rural-Urban Continuum Code   2015]]=1, "Suburban",Table2[[#This Row],[ Rural-Urban Continuum Code   2016]]=1,"Rural")</f>
        <v>Rural</v>
      </c>
    </row>
    <row r="2463" spans="1:15" x14ac:dyDescent="0.3">
      <c r="A2463">
        <v>2467</v>
      </c>
      <c r="B2463" t="s">
        <v>1524</v>
      </c>
      <c r="C2463" t="s">
        <v>1536</v>
      </c>
      <c r="D2463" t="s">
        <v>21</v>
      </c>
      <c r="E2463">
        <v>6</v>
      </c>
      <c r="F2463">
        <f>IF(OR(Table2[[#This Row],[ Rural-Urban Continuum Code   2013]]=1,Table2[[#This Row],[ Rural-Urban Continuum Code   2013]]=2,Table2[[#This Row],[ Rural-Urban Continuum Code   2013]]=3),1,0)</f>
        <v>0</v>
      </c>
      <c r="G2463">
        <f>IF(OR(Table2[[#This Row],[ Rural-Urban Continuum Code   2013]]=4,Table2[[#This Row],[ Rural-Urban Continuum Code   2013]]=5,Table2[[#This Row],[ Rural-Urban Continuum Code   2013]]=6),1,0)</f>
        <v>1</v>
      </c>
      <c r="H2463">
        <f>IF(OR(Table2[[#This Row],[ Rural-Urban Continuum Code   2013]]=7,Table2[[#This Row],[ Rural-Urban Continuum Code   2013]]=8,Table2[[#This Row],[ Rural-Urban Continuum Code   2013]]=9),1,0)</f>
        <v>0</v>
      </c>
      <c r="I2463">
        <v>0.18</v>
      </c>
      <c r="J2463">
        <v>0.06</v>
      </c>
      <c r="K2463" s="17">
        <f>Table1[[#This Row],[Median Income 2018]]</f>
        <v>37834</v>
      </c>
      <c r="L2463">
        <f>(Table1[[#This Row],[Hospital Beds 2018]]/Table1[[#This Row],[Population Estimate 2018]])*1000</f>
        <v>6.9389373513084847</v>
      </c>
      <c r="M2463" s="1">
        <v>0.73</v>
      </c>
      <c r="N2463">
        <f>Table1[[#This Row],[Population Estimate 2018]]</f>
        <v>25220</v>
      </c>
      <c r="O2463" t="str" cm="1">
        <f t="array" ref="O246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64" spans="1:15" x14ac:dyDescent="0.3">
      <c r="A2464">
        <v>2468</v>
      </c>
      <c r="B2464" t="s">
        <v>1524</v>
      </c>
      <c r="C2464" t="s">
        <v>534</v>
      </c>
      <c r="D2464" t="s">
        <v>21</v>
      </c>
      <c r="E2464">
        <v>6</v>
      </c>
      <c r="F2464">
        <f>IF(OR(Table2[[#This Row],[ Rural-Urban Continuum Code   2013]]=1,Table2[[#This Row],[ Rural-Urban Continuum Code   2013]]=2,Table2[[#This Row],[ Rural-Urban Continuum Code   2013]]=3),1,0)</f>
        <v>0</v>
      </c>
      <c r="G2464">
        <f>IF(OR(Table2[[#This Row],[ Rural-Urban Continuum Code   2013]]=4,Table2[[#This Row],[ Rural-Urban Continuum Code   2013]]=5,Table2[[#This Row],[ Rural-Urban Continuum Code   2013]]=6),1,0)</f>
        <v>1</v>
      </c>
      <c r="H2464">
        <f>IF(OR(Table2[[#This Row],[ Rural-Urban Continuum Code   2013]]=7,Table2[[#This Row],[ Rural-Urban Continuum Code   2013]]=8,Table2[[#This Row],[ Rural-Urban Continuum Code   2013]]=9),1,0)</f>
        <v>0</v>
      </c>
      <c r="I2464">
        <v>0.23</v>
      </c>
      <c r="J2464">
        <v>0.08</v>
      </c>
      <c r="K2464" s="17">
        <f>Table1[[#This Row],[Median Income 2018]]</f>
        <v>37690</v>
      </c>
      <c r="L2464">
        <f>(Table1[[#This Row],[Hospital Beds 2018]]/Table1[[#This Row],[Population Estimate 2018]])*1000</f>
        <v>4.7330850403476106</v>
      </c>
      <c r="M2464" s="1">
        <v>0.82</v>
      </c>
      <c r="N2464">
        <f>Table1[[#This Row],[Population Estimate 2018]]</f>
        <v>25776</v>
      </c>
      <c r="O2464" t="str" cm="1">
        <f t="array" ref="O246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65" spans="1:15" x14ac:dyDescent="0.3">
      <c r="A2465">
        <v>2469</v>
      </c>
      <c r="B2465" t="s">
        <v>1524</v>
      </c>
      <c r="C2465" t="s">
        <v>1537</v>
      </c>
      <c r="D2465" t="s">
        <v>21</v>
      </c>
      <c r="E2465">
        <v>2</v>
      </c>
      <c r="F2465">
        <f>IF(OR(Table2[[#This Row],[ Rural-Urban Continuum Code   2013]]=1,Table2[[#This Row],[ Rural-Urban Continuum Code   2013]]=2,Table2[[#This Row],[ Rural-Urban Continuum Code   2013]]=3),1,0)</f>
        <v>1</v>
      </c>
      <c r="G2465">
        <f>IF(OR(Table2[[#This Row],[ Rural-Urban Continuum Code   2013]]=4,Table2[[#This Row],[ Rural-Urban Continuum Code   2013]]=5,Table2[[#This Row],[ Rural-Urban Continuum Code   2013]]=6),1,0)</f>
        <v>0</v>
      </c>
      <c r="H2465">
        <f>IF(OR(Table2[[#This Row],[ Rural-Urban Continuum Code   2013]]=7,Table2[[#This Row],[ Rural-Urban Continuum Code   2013]]=8,Table2[[#This Row],[ Rural-Urban Continuum Code   2013]]=9),1,0)</f>
        <v>0</v>
      </c>
      <c r="I2465">
        <v>0.21</v>
      </c>
      <c r="J2465">
        <v>7.0000000000000007E-2</v>
      </c>
      <c r="K2465" s="17">
        <f>Table1[[#This Row],[Median Income 2018]]</f>
        <v>42188</v>
      </c>
      <c r="L2465">
        <f>(Table1[[#This Row],[Hospital Beds 2018]]/Table1[[#This Row],[Population Estimate 2018]])*1000</f>
        <v>0.38917388996992747</v>
      </c>
      <c r="M2465" s="1">
        <v>0.85</v>
      </c>
      <c r="N2465">
        <f>Table1[[#This Row],[Population Estimate 2018]]</f>
        <v>56530</v>
      </c>
      <c r="O2465" t="str" cm="1">
        <f t="array" ref="O2465">_xlfn.IFS(Table2[[#This Row],[ Rural-Urban Continuum Code   2014]]=1,"Urban",Table2[[#This Row],[ Rural-Urban Continuum Code   2015]]=1, "Suburban",Table2[[#This Row],[ Rural-Urban Continuum Code   2016]]=1,"Rural")</f>
        <v>Urban</v>
      </c>
    </row>
    <row r="2466" spans="1:15" x14ac:dyDescent="0.3">
      <c r="A2466">
        <v>2470</v>
      </c>
      <c r="B2466" t="s">
        <v>1524</v>
      </c>
      <c r="C2466" t="s">
        <v>1264</v>
      </c>
      <c r="D2466" t="s">
        <v>21</v>
      </c>
      <c r="E2466">
        <v>6</v>
      </c>
      <c r="F2466">
        <f>IF(OR(Table2[[#This Row],[ Rural-Urban Continuum Code   2013]]=1,Table2[[#This Row],[ Rural-Urban Continuum Code   2013]]=2,Table2[[#This Row],[ Rural-Urban Continuum Code   2013]]=3),1,0)</f>
        <v>0</v>
      </c>
      <c r="G2466">
        <f>IF(OR(Table2[[#This Row],[ Rural-Urban Continuum Code   2013]]=4,Table2[[#This Row],[ Rural-Urban Continuum Code   2013]]=5,Table2[[#This Row],[ Rural-Urban Continuum Code   2013]]=6),1,0)</f>
        <v>1</v>
      </c>
      <c r="H2466">
        <f>IF(OR(Table2[[#This Row],[ Rural-Urban Continuum Code   2013]]=7,Table2[[#This Row],[ Rural-Urban Continuum Code   2013]]=8,Table2[[#This Row],[ Rural-Urban Continuum Code   2013]]=9),1,0)</f>
        <v>0</v>
      </c>
      <c r="I2466">
        <v>0.19</v>
      </c>
      <c r="J2466">
        <v>0.06</v>
      </c>
      <c r="K2466" s="17">
        <f>Table1[[#This Row],[Median Income 2018]]</f>
        <v>39574</v>
      </c>
      <c r="L2466">
        <f>(Table1[[#This Row],[Hospital Beds 2018]]/Table1[[#This Row],[Population Estimate 2018]])*1000</f>
        <v>0</v>
      </c>
      <c r="M2466" s="1">
        <v>0.85</v>
      </c>
      <c r="N2466">
        <f>Table1[[#This Row],[Population Estimate 2018]]</f>
        <v>17335</v>
      </c>
      <c r="O2466" t="str" cm="1">
        <f t="array" ref="O246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67" spans="1:15" x14ac:dyDescent="0.3">
      <c r="A2467">
        <v>2471</v>
      </c>
      <c r="B2467" t="s">
        <v>1524</v>
      </c>
      <c r="C2467" t="s">
        <v>535</v>
      </c>
      <c r="D2467" t="s">
        <v>21</v>
      </c>
      <c r="E2467">
        <v>6</v>
      </c>
      <c r="F2467">
        <f>IF(OR(Table2[[#This Row],[ Rural-Urban Continuum Code   2013]]=1,Table2[[#This Row],[ Rural-Urban Continuum Code   2013]]=2,Table2[[#This Row],[ Rural-Urban Continuum Code   2013]]=3),1,0)</f>
        <v>0</v>
      </c>
      <c r="G2467">
        <f>IF(OR(Table2[[#This Row],[ Rural-Urban Continuum Code   2013]]=4,Table2[[#This Row],[ Rural-Urban Continuum Code   2013]]=5,Table2[[#This Row],[ Rural-Urban Continuum Code   2013]]=6),1,0)</f>
        <v>1</v>
      </c>
      <c r="H2467">
        <f>IF(OR(Table2[[#This Row],[ Rural-Urban Continuum Code   2013]]=7,Table2[[#This Row],[ Rural-Urban Continuum Code   2013]]=8,Table2[[#This Row],[ Rural-Urban Continuum Code   2013]]=9),1,0)</f>
        <v>0</v>
      </c>
      <c r="I2467">
        <v>0.18</v>
      </c>
      <c r="J2467">
        <v>0.06</v>
      </c>
      <c r="K2467" s="17">
        <f>Table1[[#This Row],[Median Income 2018]]</f>
        <v>43491</v>
      </c>
      <c r="L2467">
        <f>(Table1[[#This Row],[Hospital Beds 2018]]/Table1[[#This Row],[Population Estimate 2018]])*1000</f>
        <v>1.6159729952957231</v>
      </c>
      <c r="M2467" s="1">
        <v>0.86</v>
      </c>
      <c r="N2467">
        <f>Table1[[#This Row],[Population Estimate 2018]]</f>
        <v>27847</v>
      </c>
      <c r="O2467" t="str" cm="1">
        <f t="array" ref="O246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68" spans="1:15" x14ac:dyDescent="0.3">
      <c r="A2468">
        <v>2472</v>
      </c>
      <c r="B2468" t="s">
        <v>1524</v>
      </c>
      <c r="C2468" t="s">
        <v>54</v>
      </c>
      <c r="D2468" t="s">
        <v>21</v>
      </c>
      <c r="E2468">
        <v>7</v>
      </c>
      <c r="F2468">
        <f>IF(OR(Table2[[#This Row],[ Rural-Urban Continuum Code   2013]]=1,Table2[[#This Row],[ Rural-Urban Continuum Code   2013]]=2,Table2[[#This Row],[ Rural-Urban Continuum Code   2013]]=3),1,0)</f>
        <v>0</v>
      </c>
      <c r="G2468">
        <f>IF(OR(Table2[[#This Row],[ Rural-Urban Continuum Code   2013]]=4,Table2[[#This Row],[ Rural-Urban Continuum Code   2013]]=5,Table2[[#This Row],[ Rural-Urban Continuum Code   2013]]=6),1,0)</f>
        <v>0</v>
      </c>
      <c r="H2468">
        <f>IF(OR(Table2[[#This Row],[ Rural-Urban Continuum Code   2013]]=7,Table2[[#This Row],[ Rural-Urban Continuum Code   2013]]=8,Table2[[#This Row],[ Rural-Urban Continuum Code   2013]]=9),1,0)</f>
        <v>1</v>
      </c>
      <c r="I2468">
        <v>0.23</v>
      </c>
      <c r="J2468">
        <v>0.09</v>
      </c>
      <c r="K2468" s="17">
        <f>Table1[[#This Row],[Median Income 2018]]</f>
        <v>43159</v>
      </c>
      <c r="L2468">
        <f>(Table1[[#This Row],[Hospital Beds 2018]]/Table1[[#This Row],[Population Estimate 2018]])*1000</f>
        <v>6.2426602385808758</v>
      </c>
      <c r="M2468" s="1">
        <v>0.8</v>
      </c>
      <c r="N2468">
        <f>Table1[[#This Row],[Population Estimate 2018]]</f>
        <v>32358</v>
      </c>
      <c r="O2468" t="str" cm="1">
        <f t="array" ref="O2468">_xlfn.IFS(Table2[[#This Row],[ Rural-Urban Continuum Code   2014]]=1,"Urban",Table2[[#This Row],[ Rural-Urban Continuum Code   2015]]=1, "Suburban",Table2[[#This Row],[ Rural-Urban Continuum Code   2016]]=1,"Rural")</f>
        <v>Rural</v>
      </c>
    </row>
    <row r="2469" spans="1:15" x14ac:dyDescent="0.3">
      <c r="A2469">
        <v>2473</v>
      </c>
      <c r="B2469" t="s">
        <v>1524</v>
      </c>
      <c r="C2469" t="s">
        <v>753</v>
      </c>
      <c r="D2469" t="s">
        <v>21</v>
      </c>
      <c r="E2469">
        <v>1</v>
      </c>
      <c r="F2469">
        <f>IF(OR(Table2[[#This Row],[ Rural-Urban Continuum Code   2013]]=1,Table2[[#This Row],[ Rural-Urban Continuum Code   2013]]=2,Table2[[#This Row],[ Rural-Urban Continuum Code   2013]]=3),1,0)</f>
        <v>1</v>
      </c>
      <c r="G2469">
        <f>IF(OR(Table2[[#This Row],[ Rural-Urban Continuum Code   2013]]=4,Table2[[#This Row],[ Rural-Urban Continuum Code   2013]]=5,Table2[[#This Row],[ Rural-Urban Continuum Code   2013]]=6),1,0)</f>
        <v>0</v>
      </c>
      <c r="H2469">
        <f>IF(OR(Table2[[#This Row],[ Rural-Urban Continuum Code   2013]]=7,Table2[[#This Row],[ Rural-Urban Continuum Code   2013]]=8,Table2[[#This Row],[ Rural-Urban Continuum Code   2013]]=9),1,0)</f>
        <v>0</v>
      </c>
      <c r="I2469">
        <v>0.18</v>
      </c>
      <c r="J2469">
        <v>0.06</v>
      </c>
      <c r="K2469" s="17">
        <f>Table1[[#This Row],[Median Income 2018]]</f>
        <v>44684</v>
      </c>
      <c r="L2469">
        <f>(Table1[[#This Row],[Hospital Beds 2018]]/Table1[[#This Row],[Population Estimate 2018]])*1000</f>
        <v>2.5934644695367672</v>
      </c>
      <c r="M2469" s="1">
        <v>0.81</v>
      </c>
      <c r="N2469">
        <f>Table1[[#This Row],[Population Estimate 2018]]</f>
        <v>25063</v>
      </c>
      <c r="O2469" t="str" cm="1">
        <f t="array" ref="O2469">_xlfn.IFS(Table2[[#This Row],[ Rural-Urban Continuum Code   2014]]=1,"Urban",Table2[[#This Row],[ Rural-Urban Continuum Code   2015]]=1, "Suburban",Table2[[#This Row],[ Rural-Urban Continuum Code   2016]]=1,"Rural")</f>
        <v>Urban</v>
      </c>
    </row>
    <row r="2470" spans="1:15" x14ac:dyDescent="0.3">
      <c r="A2470">
        <v>2474</v>
      </c>
      <c r="B2470" t="s">
        <v>1524</v>
      </c>
      <c r="C2470" t="s">
        <v>55</v>
      </c>
      <c r="D2470" t="s">
        <v>21</v>
      </c>
      <c r="E2470">
        <v>8</v>
      </c>
      <c r="F2470">
        <f>IF(OR(Table2[[#This Row],[ Rural-Urban Continuum Code   2013]]=1,Table2[[#This Row],[ Rural-Urban Continuum Code   2013]]=2,Table2[[#This Row],[ Rural-Urban Continuum Code   2013]]=3),1,0)</f>
        <v>0</v>
      </c>
      <c r="G2470">
        <f>IF(OR(Table2[[#This Row],[ Rural-Urban Continuum Code   2013]]=4,Table2[[#This Row],[ Rural-Urban Continuum Code   2013]]=5,Table2[[#This Row],[ Rural-Urban Continuum Code   2013]]=6),1,0)</f>
        <v>0</v>
      </c>
      <c r="H2470">
        <f>IF(OR(Table2[[#This Row],[ Rural-Urban Continuum Code   2013]]=7,Table2[[#This Row],[ Rural-Urban Continuum Code   2013]]=8,Table2[[#This Row],[ Rural-Urban Continuum Code   2013]]=9),1,0)</f>
        <v>1</v>
      </c>
      <c r="I2470">
        <v>0.21</v>
      </c>
      <c r="J2470">
        <v>0.08</v>
      </c>
      <c r="K2470" s="17">
        <f>Table1[[#This Row],[Median Income 2018]]</f>
        <v>44688</v>
      </c>
      <c r="L2470">
        <f>(Table1[[#This Row],[Hospital Beds 2018]]/Table1[[#This Row],[Population Estimate 2018]])*1000</f>
        <v>1.8153213118722014</v>
      </c>
      <c r="M2470" s="1">
        <v>0.83</v>
      </c>
      <c r="N2470">
        <f>Table1[[#This Row],[Population Estimate 2018]]</f>
        <v>8263</v>
      </c>
      <c r="O2470" t="str" cm="1">
        <f t="array" ref="O2470">_xlfn.IFS(Table2[[#This Row],[ Rural-Urban Continuum Code   2014]]=1,"Urban",Table2[[#This Row],[ Rural-Urban Continuum Code   2015]]=1, "Suburban",Table2[[#This Row],[ Rural-Urban Continuum Code   2016]]=1,"Rural")</f>
        <v>Rural</v>
      </c>
    </row>
    <row r="2471" spans="1:15" x14ac:dyDescent="0.3">
      <c r="A2471">
        <v>2475</v>
      </c>
      <c r="B2471" t="s">
        <v>1524</v>
      </c>
      <c r="C2471" t="s">
        <v>1005</v>
      </c>
      <c r="D2471" t="s">
        <v>21</v>
      </c>
      <c r="E2471">
        <v>6</v>
      </c>
      <c r="F2471">
        <f>IF(OR(Table2[[#This Row],[ Rural-Urban Continuum Code   2013]]=1,Table2[[#This Row],[ Rural-Urban Continuum Code   2013]]=2,Table2[[#This Row],[ Rural-Urban Continuum Code   2013]]=3),1,0)</f>
        <v>0</v>
      </c>
      <c r="G2471">
        <f>IF(OR(Table2[[#This Row],[ Rural-Urban Continuum Code   2013]]=4,Table2[[#This Row],[ Rural-Urban Continuum Code   2013]]=5,Table2[[#This Row],[ Rural-Urban Continuum Code   2013]]=6),1,0)</f>
        <v>1</v>
      </c>
      <c r="H2471">
        <f>IF(OR(Table2[[#This Row],[ Rural-Urban Continuum Code   2013]]=7,Table2[[#This Row],[ Rural-Urban Continuum Code   2013]]=8,Table2[[#This Row],[ Rural-Urban Continuum Code   2013]]=9),1,0)</f>
        <v>0</v>
      </c>
      <c r="I2471">
        <v>0.2</v>
      </c>
      <c r="J2471">
        <v>0.08</v>
      </c>
      <c r="K2471" s="17">
        <f>Table1[[#This Row],[Median Income 2018]]</f>
        <v>48056</v>
      </c>
      <c r="L2471">
        <f>(Table1[[#This Row],[Hospital Beds 2018]]/Table1[[#This Row],[Population Estimate 2018]])*1000</f>
        <v>1.3523747700962889</v>
      </c>
      <c r="M2471" s="1">
        <v>0.83</v>
      </c>
      <c r="N2471">
        <f>Table1[[#This Row],[Population Estimate 2018]]</f>
        <v>18486</v>
      </c>
      <c r="O2471" t="str" cm="1">
        <f t="array" ref="O247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72" spans="1:15" x14ac:dyDescent="0.3">
      <c r="A2472">
        <v>2476</v>
      </c>
      <c r="B2472" t="s">
        <v>1524</v>
      </c>
      <c r="C2472" t="s">
        <v>56</v>
      </c>
      <c r="D2472" t="s">
        <v>21</v>
      </c>
      <c r="E2472">
        <v>8</v>
      </c>
      <c r="F2472">
        <f>IF(OR(Table2[[#This Row],[ Rural-Urban Continuum Code   2013]]=1,Table2[[#This Row],[ Rural-Urban Continuum Code   2013]]=2,Table2[[#This Row],[ Rural-Urban Continuum Code   2013]]=3),1,0)</f>
        <v>0</v>
      </c>
      <c r="G2472">
        <f>IF(OR(Table2[[#This Row],[ Rural-Urban Continuum Code   2013]]=4,Table2[[#This Row],[ Rural-Urban Continuum Code   2013]]=5,Table2[[#This Row],[ Rural-Urban Continuum Code   2013]]=6),1,0)</f>
        <v>0</v>
      </c>
      <c r="H2472">
        <f>IF(OR(Table2[[#This Row],[ Rural-Urban Continuum Code   2013]]=7,Table2[[#This Row],[ Rural-Urban Continuum Code   2013]]=8,Table2[[#This Row],[ Rural-Urban Continuum Code   2013]]=9),1,0)</f>
        <v>1</v>
      </c>
      <c r="I2472">
        <v>0.22</v>
      </c>
      <c r="J2472">
        <v>7.0000000000000007E-2</v>
      </c>
      <c r="K2472" s="17">
        <f>Table1[[#This Row],[Median Income 2018]]</f>
        <v>37563</v>
      </c>
      <c r="L2472">
        <f>(Table1[[#This Row],[Hospital Beds 2018]]/Table1[[#This Row],[Population Estimate 2018]])*1000</f>
        <v>0</v>
      </c>
      <c r="M2472" s="1">
        <v>0.82</v>
      </c>
      <c r="N2472">
        <f>Table1[[#This Row],[Population Estimate 2018]]</f>
        <v>11758</v>
      </c>
      <c r="O2472" t="str" cm="1">
        <f t="array" ref="O2472">_xlfn.IFS(Table2[[#This Row],[ Rural-Urban Continuum Code   2014]]=1,"Urban",Table2[[#This Row],[ Rural-Urban Continuum Code   2015]]=1, "Suburban",Table2[[#This Row],[ Rural-Urban Continuum Code   2016]]=1,"Rural")</f>
        <v>Rural</v>
      </c>
    </row>
    <row r="2473" spans="1:15" x14ac:dyDescent="0.3">
      <c r="A2473">
        <v>2477</v>
      </c>
      <c r="B2473" t="s">
        <v>1524</v>
      </c>
      <c r="C2473" t="s">
        <v>57</v>
      </c>
      <c r="D2473" t="s">
        <v>21</v>
      </c>
      <c r="E2473">
        <v>3</v>
      </c>
      <c r="F2473">
        <f>IF(OR(Table2[[#This Row],[ Rural-Urban Continuum Code   2013]]=1,Table2[[#This Row],[ Rural-Urban Continuum Code   2013]]=2,Table2[[#This Row],[ Rural-Urban Continuum Code   2013]]=3),1,0)</f>
        <v>1</v>
      </c>
      <c r="G2473">
        <f>IF(OR(Table2[[#This Row],[ Rural-Urban Continuum Code   2013]]=4,Table2[[#This Row],[ Rural-Urban Continuum Code   2013]]=5,Table2[[#This Row],[ Rural-Urban Continuum Code   2013]]=6),1,0)</f>
        <v>0</v>
      </c>
      <c r="H2473">
        <f>IF(OR(Table2[[#This Row],[ Rural-Urban Continuum Code   2013]]=7,Table2[[#This Row],[ Rural-Urban Continuum Code   2013]]=8,Table2[[#This Row],[ Rural-Urban Continuum Code   2013]]=9),1,0)</f>
        <v>0</v>
      </c>
      <c r="I2473">
        <v>0.2</v>
      </c>
      <c r="J2473">
        <v>7.0000000000000007E-2</v>
      </c>
      <c r="K2473" s="17">
        <f>Table1[[#This Row],[Median Income 2018]]</f>
        <v>49611</v>
      </c>
      <c r="L2473">
        <f>(Table1[[#This Row],[Hospital Beds 2018]]/Table1[[#This Row],[Population Estimate 2018]])*1000</f>
        <v>0.99977782714952235</v>
      </c>
      <c r="M2473" s="1">
        <v>0.83</v>
      </c>
      <c r="N2473">
        <f>Table1[[#This Row],[Population Estimate 2018]]</f>
        <v>54012</v>
      </c>
      <c r="O2473" t="str" cm="1">
        <f t="array" ref="O2473">_xlfn.IFS(Table2[[#This Row],[ Rural-Urban Continuum Code   2014]]=1,"Urban",Table2[[#This Row],[ Rural-Urban Continuum Code   2015]]=1, "Suburban",Table2[[#This Row],[ Rural-Urban Continuum Code   2016]]=1,"Rural")</f>
        <v>Urban</v>
      </c>
    </row>
    <row r="2474" spans="1:15" x14ac:dyDescent="0.3">
      <c r="A2474">
        <v>2478</v>
      </c>
      <c r="B2474" t="s">
        <v>1524</v>
      </c>
      <c r="C2474" t="s">
        <v>162</v>
      </c>
      <c r="D2474" t="s">
        <v>21</v>
      </c>
      <c r="E2474">
        <v>6</v>
      </c>
      <c r="F2474">
        <f>IF(OR(Table2[[#This Row],[ Rural-Urban Continuum Code   2013]]=1,Table2[[#This Row],[ Rural-Urban Continuum Code   2013]]=2,Table2[[#This Row],[ Rural-Urban Continuum Code   2013]]=3),1,0)</f>
        <v>0</v>
      </c>
      <c r="G2474">
        <f>IF(OR(Table2[[#This Row],[ Rural-Urban Continuum Code   2013]]=4,Table2[[#This Row],[ Rural-Urban Continuum Code   2013]]=5,Table2[[#This Row],[ Rural-Urban Continuum Code   2013]]=6),1,0)</f>
        <v>1</v>
      </c>
      <c r="H2474">
        <f>IF(OR(Table2[[#This Row],[ Rural-Urban Continuum Code   2013]]=7,Table2[[#This Row],[ Rural-Urban Continuum Code   2013]]=8,Table2[[#This Row],[ Rural-Urban Continuum Code   2013]]=9),1,0)</f>
        <v>0</v>
      </c>
      <c r="I2474">
        <v>0.23</v>
      </c>
      <c r="J2474">
        <v>0.08</v>
      </c>
      <c r="K2474" s="17">
        <f>Table1[[#This Row],[Median Income 2018]]</f>
        <v>35778</v>
      </c>
      <c r="L2474">
        <f>(Table1[[#This Row],[Hospital Beds 2018]]/Table1[[#This Row],[Population Estimate 2018]])*1000</f>
        <v>0.1124985937675779</v>
      </c>
      <c r="M2474" s="1">
        <v>0.74</v>
      </c>
      <c r="N2474">
        <f>Table1[[#This Row],[Population Estimate 2018]]</f>
        <v>17778</v>
      </c>
      <c r="O2474" t="str" cm="1">
        <f t="array" ref="O247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75" spans="1:15" x14ac:dyDescent="0.3">
      <c r="A2475">
        <v>2479</v>
      </c>
      <c r="B2475" t="s">
        <v>1524</v>
      </c>
      <c r="C2475" t="s">
        <v>542</v>
      </c>
      <c r="D2475" t="s">
        <v>58</v>
      </c>
      <c r="E2475">
        <v>2</v>
      </c>
      <c r="F2475">
        <f>IF(OR(Table2[[#This Row],[ Rural-Urban Continuum Code   2013]]=1,Table2[[#This Row],[ Rural-Urban Continuum Code   2013]]=2,Table2[[#This Row],[ Rural-Urban Continuum Code   2013]]=3),1,0)</f>
        <v>1</v>
      </c>
      <c r="G2475">
        <f>IF(OR(Table2[[#This Row],[ Rural-Urban Continuum Code   2013]]=4,Table2[[#This Row],[ Rural-Urban Continuum Code   2013]]=5,Table2[[#This Row],[ Rural-Urban Continuum Code   2013]]=6),1,0)</f>
        <v>0</v>
      </c>
      <c r="H2475">
        <f>IF(OR(Table2[[#This Row],[ Rural-Urban Continuum Code   2013]]=7,Table2[[#This Row],[ Rural-Urban Continuum Code   2013]]=8,Table2[[#This Row],[ Rural-Urban Continuum Code   2013]]=9),1,0)</f>
        <v>0</v>
      </c>
      <c r="I2475">
        <v>0.16</v>
      </c>
      <c r="J2475">
        <v>7.0000000000000007E-2</v>
      </c>
      <c r="K2475" s="17">
        <f>Table1[[#This Row],[Median Income 2018]]</f>
        <v>55874</v>
      </c>
      <c r="L2475">
        <f>(Table1[[#This Row],[Hospital Beds 2018]]/Table1[[#This Row],[Population Estimate 2018]])*1000</f>
        <v>3.4645134529292547</v>
      </c>
      <c r="M2475" s="1">
        <v>0.85</v>
      </c>
      <c r="N2475">
        <f>Table1[[#This Row],[Population Estimate 2018]]</f>
        <v>465289</v>
      </c>
      <c r="O2475" t="str" cm="1">
        <f t="array" ref="O2475">_xlfn.IFS(Table2[[#This Row],[ Rural-Urban Continuum Code   2014]]=1,"Urban",Table2[[#This Row],[ Rural-Urban Continuum Code   2015]]=1, "Suburban",Table2[[#This Row],[ Rural-Urban Continuum Code   2016]]=1,"Rural")</f>
        <v>Urban</v>
      </c>
    </row>
    <row r="2476" spans="1:15" x14ac:dyDescent="0.3">
      <c r="A2476">
        <v>2480</v>
      </c>
      <c r="B2476" t="s">
        <v>1524</v>
      </c>
      <c r="C2476" t="s">
        <v>209</v>
      </c>
      <c r="D2476" t="s">
        <v>21</v>
      </c>
      <c r="E2476">
        <v>9</v>
      </c>
      <c r="F2476">
        <f>IF(OR(Table2[[#This Row],[ Rural-Urban Continuum Code   2013]]=1,Table2[[#This Row],[ Rural-Urban Continuum Code   2013]]=2,Table2[[#This Row],[ Rural-Urban Continuum Code   2013]]=3),1,0)</f>
        <v>0</v>
      </c>
      <c r="G2476">
        <f>IF(OR(Table2[[#This Row],[ Rural-Urban Continuum Code   2013]]=4,Table2[[#This Row],[ Rural-Urban Continuum Code   2013]]=5,Table2[[#This Row],[ Rural-Urban Continuum Code   2013]]=6),1,0)</f>
        <v>0</v>
      </c>
      <c r="H2476">
        <f>IF(OR(Table2[[#This Row],[ Rural-Urban Continuum Code   2013]]=7,Table2[[#This Row],[ Rural-Urban Continuum Code   2013]]=8,Table2[[#This Row],[ Rural-Urban Continuum Code   2013]]=9),1,0)</f>
        <v>1</v>
      </c>
      <c r="I2476">
        <v>0.16</v>
      </c>
      <c r="J2476">
        <v>0.04</v>
      </c>
      <c r="K2476" s="17">
        <f>Table1[[#This Row],[Median Income 2018]]</f>
        <v>33709</v>
      </c>
      <c r="L2476">
        <f>(Table1[[#This Row],[Hospital Beds 2018]]/Table1[[#This Row],[Population Estimate 2018]])*1000</f>
        <v>0</v>
      </c>
      <c r="M2476" s="1">
        <v>0.56999999999999995</v>
      </c>
      <c r="N2476">
        <f>Table1[[#This Row],[Population Estimate 2018]]</f>
        <v>7411</v>
      </c>
      <c r="O2476" t="str" cm="1">
        <f t="array" ref="O2476">_xlfn.IFS(Table2[[#This Row],[ Rural-Urban Continuum Code   2014]]=1,"Urban",Table2[[#This Row],[ Rural-Urban Continuum Code   2015]]=1, "Suburban",Table2[[#This Row],[ Rural-Urban Continuum Code   2016]]=1,"Rural")</f>
        <v>Rural</v>
      </c>
    </row>
    <row r="2477" spans="1:15" x14ac:dyDescent="0.3">
      <c r="A2477">
        <v>2481</v>
      </c>
      <c r="B2477" t="s">
        <v>1524</v>
      </c>
      <c r="C2477" t="s">
        <v>60</v>
      </c>
      <c r="D2477" t="s">
        <v>21</v>
      </c>
      <c r="E2477">
        <v>6</v>
      </c>
      <c r="F2477">
        <f>IF(OR(Table2[[#This Row],[ Rural-Urban Continuum Code   2013]]=1,Table2[[#This Row],[ Rural-Urban Continuum Code   2013]]=2,Table2[[#This Row],[ Rural-Urban Continuum Code   2013]]=3),1,0)</f>
        <v>0</v>
      </c>
      <c r="G2477">
        <f>IF(OR(Table2[[#This Row],[ Rural-Urban Continuum Code   2013]]=4,Table2[[#This Row],[ Rural-Urban Continuum Code   2013]]=5,Table2[[#This Row],[ Rural-Urban Continuum Code   2013]]=6),1,0)</f>
        <v>1</v>
      </c>
      <c r="H2477">
        <f>IF(OR(Table2[[#This Row],[ Rural-Urban Continuum Code   2013]]=7,Table2[[#This Row],[ Rural-Urban Continuum Code   2013]]=8,Table2[[#This Row],[ Rural-Urban Continuum Code   2013]]=9),1,0)</f>
        <v>0</v>
      </c>
      <c r="I2477">
        <v>0.16</v>
      </c>
      <c r="J2477">
        <v>0.05</v>
      </c>
      <c r="K2477" s="17">
        <f>Table1[[#This Row],[Median Income 2018]]</f>
        <v>38849</v>
      </c>
      <c r="L2477">
        <f>(Table1[[#This Row],[Hospital Beds 2018]]/Table1[[#This Row],[Population Estimate 2018]])*1000</f>
        <v>0</v>
      </c>
      <c r="M2477" s="1">
        <v>0.81</v>
      </c>
      <c r="N2477">
        <f>Table1[[#This Row],[Population Estimate 2018]]</f>
        <v>25825</v>
      </c>
      <c r="O2477" t="str" cm="1">
        <f t="array" ref="O247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78" spans="1:15" x14ac:dyDescent="0.3">
      <c r="A2478">
        <v>2482</v>
      </c>
      <c r="B2478" t="s">
        <v>1524</v>
      </c>
      <c r="C2478" t="s">
        <v>61</v>
      </c>
      <c r="D2478" t="s">
        <v>21</v>
      </c>
      <c r="E2478">
        <v>6</v>
      </c>
      <c r="F2478">
        <f>IF(OR(Table2[[#This Row],[ Rural-Urban Continuum Code   2013]]=1,Table2[[#This Row],[ Rural-Urban Continuum Code   2013]]=2,Table2[[#This Row],[ Rural-Urban Continuum Code   2013]]=3),1,0)</f>
        <v>0</v>
      </c>
      <c r="G2478">
        <f>IF(OR(Table2[[#This Row],[ Rural-Urban Continuum Code   2013]]=4,Table2[[#This Row],[ Rural-Urban Continuum Code   2013]]=5,Table2[[#This Row],[ Rural-Urban Continuum Code   2013]]=6),1,0)</f>
        <v>1</v>
      </c>
      <c r="H2478">
        <f>IF(OR(Table2[[#This Row],[ Rural-Urban Continuum Code   2013]]=7,Table2[[#This Row],[ Rural-Urban Continuum Code   2013]]=8,Table2[[#This Row],[ Rural-Urban Continuum Code   2013]]=9),1,0)</f>
        <v>0</v>
      </c>
      <c r="I2478">
        <v>0.18</v>
      </c>
      <c r="J2478">
        <v>0.06</v>
      </c>
      <c r="K2478" s="17">
        <f>Table1[[#This Row],[Median Income 2018]]</f>
        <v>43651</v>
      </c>
      <c r="L2478">
        <f>(Table1[[#This Row],[Hospital Beds 2018]]/Table1[[#This Row],[Population Estimate 2018]])*1000</f>
        <v>2.2636850048017561</v>
      </c>
      <c r="M2478" s="1">
        <v>0.86</v>
      </c>
      <c r="N2478">
        <f>Table1[[#This Row],[Population Estimate 2018]]</f>
        <v>43734</v>
      </c>
      <c r="O2478" t="str" cm="1">
        <f t="array" ref="O247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79" spans="1:15" x14ac:dyDescent="0.3">
      <c r="A2479">
        <v>2483</v>
      </c>
      <c r="B2479" t="s">
        <v>1524</v>
      </c>
      <c r="C2479" t="s">
        <v>505</v>
      </c>
      <c r="D2479" t="s">
        <v>21</v>
      </c>
      <c r="E2479">
        <v>6</v>
      </c>
      <c r="F2479">
        <f>IF(OR(Table2[[#This Row],[ Rural-Urban Continuum Code   2013]]=1,Table2[[#This Row],[ Rural-Urban Continuum Code   2013]]=2,Table2[[#This Row],[ Rural-Urban Continuum Code   2013]]=3),1,0)</f>
        <v>0</v>
      </c>
      <c r="G2479">
        <f>IF(OR(Table2[[#This Row],[ Rural-Urban Continuum Code   2013]]=4,Table2[[#This Row],[ Rural-Urban Continuum Code   2013]]=5,Table2[[#This Row],[ Rural-Urban Continuum Code   2013]]=6),1,0)</f>
        <v>1</v>
      </c>
      <c r="H2479">
        <f>IF(OR(Table2[[#This Row],[ Rural-Urban Continuum Code   2013]]=7,Table2[[#This Row],[ Rural-Urban Continuum Code   2013]]=8,Table2[[#This Row],[ Rural-Urban Continuum Code   2013]]=9),1,0)</f>
        <v>0</v>
      </c>
      <c r="I2479">
        <v>0.21</v>
      </c>
      <c r="J2479">
        <v>0.06</v>
      </c>
      <c r="K2479" s="17">
        <f>Table1[[#This Row],[Median Income 2018]]</f>
        <v>40541</v>
      </c>
      <c r="L2479">
        <f>(Table1[[#This Row],[Hospital Beds 2018]]/Table1[[#This Row],[Population Estimate 2018]])*1000</f>
        <v>0</v>
      </c>
      <c r="M2479" s="1">
        <v>0.83</v>
      </c>
      <c r="N2479">
        <f>Table1[[#This Row],[Population Estimate 2018]]</f>
        <v>12086</v>
      </c>
      <c r="O2479" t="str" cm="1">
        <f t="array" ref="O247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80" spans="1:15" x14ac:dyDescent="0.3">
      <c r="A2480">
        <v>2484</v>
      </c>
      <c r="B2480" t="s">
        <v>1524</v>
      </c>
      <c r="C2480" t="s">
        <v>164</v>
      </c>
      <c r="D2480" t="s">
        <v>21</v>
      </c>
      <c r="E2480">
        <v>6</v>
      </c>
      <c r="F2480">
        <f>IF(OR(Table2[[#This Row],[ Rural-Urban Continuum Code   2013]]=1,Table2[[#This Row],[ Rural-Urban Continuum Code   2013]]=2,Table2[[#This Row],[ Rural-Urban Continuum Code   2013]]=3),1,0)</f>
        <v>0</v>
      </c>
      <c r="G2480">
        <f>IF(OR(Table2[[#This Row],[ Rural-Urban Continuum Code   2013]]=4,Table2[[#This Row],[ Rural-Urban Continuum Code   2013]]=5,Table2[[#This Row],[ Rural-Urban Continuum Code   2013]]=6),1,0)</f>
        <v>1</v>
      </c>
      <c r="H2480">
        <f>IF(OR(Table2[[#This Row],[ Rural-Urban Continuum Code   2013]]=7,Table2[[#This Row],[ Rural-Urban Continuum Code   2013]]=8,Table2[[#This Row],[ Rural-Urban Continuum Code   2013]]=9),1,0)</f>
        <v>0</v>
      </c>
      <c r="I2480">
        <v>0.19</v>
      </c>
      <c r="J2480">
        <v>7.0000000000000007E-2</v>
      </c>
      <c r="K2480" s="17">
        <f>Table1[[#This Row],[Median Income 2018]]</f>
        <v>51249</v>
      </c>
      <c r="L2480">
        <f>(Table1[[#This Row],[Hospital Beds 2018]]/Table1[[#This Row],[Population Estimate 2018]])*1000</f>
        <v>9.1743119266055047</v>
      </c>
      <c r="M2480" s="1">
        <v>0.84</v>
      </c>
      <c r="N2480">
        <f>Table1[[#This Row],[Population Estimate 2018]]</f>
        <v>34117</v>
      </c>
      <c r="O2480" t="str" cm="1">
        <f t="array" ref="O248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81" spans="1:15" x14ac:dyDescent="0.3">
      <c r="A2481">
        <v>2485</v>
      </c>
      <c r="B2481" t="s">
        <v>1524</v>
      </c>
      <c r="C2481" t="s">
        <v>1538</v>
      </c>
      <c r="D2481" t="s">
        <v>21</v>
      </c>
      <c r="E2481">
        <v>2</v>
      </c>
      <c r="F2481">
        <f>IF(OR(Table2[[#This Row],[ Rural-Urban Continuum Code   2013]]=1,Table2[[#This Row],[ Rural-Urban Continuum Code   2013]]=2,Table2[[#This Row],[ Rural-Urban Continuum Code   2013]]=3),1,0)</f>
        <v>1</v>
      </c>
      <c r="G2481">
        <f>IF(OR(Table2[[#This Row],[ Rural-Urban Continuum Code   2013]]=4,Table2[[#This Row],[ Rural-Urban Continuum Code   2013]]=5,Table2[[#This Row],[ Rural-Urban Continuum Code   2013]]=6),1,0)</f>
        <v>0</v>
      </c>
      <c r="H2481">
        <f>IF(OR(Table2[[#This Row],[ Rural-Urban Continuum Code   2013]]=7,Table2[[#This Row],[ Rural-Urban Continuum Code   2013]]=8,Table2[[#This Row],[ Rural-Urban Continuum Code   2013]]=9),1,0)</f>
        <v>0</v>
      </c>
      <c r="I2481">
        <v>0.26</v>
      </c>
      <c r="J2481">
        <v>0.09</v>
      </c>
      <c r="K2481" s="17">
        <f>Table1[[#This Row],[Median Income 2018]]</f>
        <v>58186</v>
      </c>
      <c r="L2481">
        <f>(Table1[[#This Row],[Hospital Beds 2018]]/Table1[[#This Row],[Population Estimate 2018]])*1000</f>
        <v>0.56546160515700983</v>
      </c>
      <c r="M2481" s="1">
        <v>0.77</v>
      </c>
      <c r="N2481">
        <f>Table1[[#This Row],[Population Estimate 2018]]</f>
        <v>53054</v>
      </c>
      <c r="O2481" t="str" cm="1">
        <f t="array" ref="O2481">_xlfn.IFS(Table2[[#This Row],[ Rural-Urban Continuum Code   2014]]=1,"Urban",Table2[[#This Row],[ Rural-Urban Continuum Code   2015]]=1, "Suburban",Table2[[#This Row],[ Rural-Urban Continuum Code   2016]]=1,"Rural")</f>
        <v>Urban</v>
      </c>
    </row>
    <row r="2482" spans="1:15" x14ac:dyDescent="0.3">
      <c r="A2482">
        <v>2486</v>
      </c>
      <c r="B2482" t="s">
        <v>1524</v>
      </c>
      <c r="C2482" t="s">
        <v>1539</v>
      </c>
      <c r="D2482" t="s">
        <v>21</v>
      </c>
      <c r="E2482">
        <v>4</v>
      </c>
      <c r="F2482">
        <f>IF(OR(Table2[[#This Row],[ Rural-Urban Continuum Code   2013]]=1,Table2[[#This Row],[ Rural-Urban Continuum Code   2013]]=2,Table2[[#This Row],[ Rural-Urban Continuum Code   2013]]=3),1,0)</f>
        <v>0</v>
      </c>
      <c r="G2482">
        <f>IF(OR(Table2[[#This Row],[ Rural-Urban Continuum Code   2013]]=4,Table2[[#This Row],[ Rural-Urban Continuum Code   2013]]=5,Table2[[#This Row],[ Rural-Urban Continuum Code   2013]]=6),1,0)</f>
        <v>1</v>
      </c>
      <c r="H2482">
        <f>IF(OR(Table2[[#This Row],[ Rural-Urban Continuum Code   2013]]=7,Table2[[#This Row],[ Rural-Urban Continuum Code   2013]]=8,Table2[[#This Row],[ Rural-Urban Continuum Code   2013]]=9),1,0)</f>
        <v>0</v>
      </c>
      <c r="I2482">
        <v>0.2</v>
      </c>
      <c r="J2482">
        <v>7.0000000000000007E-2</v>
      </c>
      <c r="K2482" s="17">
        <f>Table1[[#This Row],[Median Income 2018]]</f>
        <v>46029</v>
      </c>
      <c r="L2482">
        <f>(Table1[[#This Row],[Hospital Beds 2018]]/Table1[[#This Row],[Population Estimate 2018]])*1000</f>
        <v>1.182321478840199</v>
      </c>
      <c r="M2482" s="1">
        <v>0.84</v>
      </c>
      <c r="N2482">
        <f>Table1[[#This Row],[Population Estimate 2018]]</f>
        <v>53285</v>
      </c>
      <c r="O2482" t="str" cm="1">
        <f t="array" ref="O248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83" spans="1:15" x14ac:dyDescent="0.3">
      <c r="A2483">
        <v>2487</v>
      </c>
      <c r="B2483" t="s">
        <v>1524</v>
      </c>
      <c r="C2483" t="s">
        <v>1540</v>
      </c>
      <c r="D2483" t="s">
        <v>21</v>
      </c>
      <c r="E2483">
        <v>6</v>
      </c>
      <c r="F2483">
        <f>IF(OR(Table2[[#This Row],[ Rural-Urban Continuum Code   2013]]=1,Table2[[#This Row],[ Rural-Urban Continuum Code   2013]]=2,Table2[[#This Row],[ Rural-Urban Continuum Code   2013]]=3),1,0)</f>
        <v>0</v>
      </c>
      <c r="G2483">
        <f>IF(OR(Table2[[#This Row],[ Rural-Urban Continuum Code   2013]]=4,Table2[[#This Row],[ Rural-Urban Continuum Code   2013]]=5,Table2[[#This Row],[ Rural-Urban Continuum Code   2013]]=6),1,0)</f>
        <v>1</v>
      </c>
      <c r="H2483">
        <f>IF(OR(Table2[[#This Row],[ Rural-Urban Continuum Code   2013]]=7,Table2[[#This Row],[ Rural-Urban Continuum Code   2013]]=8,Table2[[#This Row],[ Rural-Urban Continuum Code   2013]]=9),1,0)</f>
        <v>0</v>
      </c>
      <c r="I2483">
        <v>0.21</v>
      </c>
      <c r="J2483">
        <v>7.0000000000000007E-2</v>
      </c>
      <c r="K2483" s="17">
        <f>Table1[[#This Row],[Median Income 2018]]</f>
        <v>39859</v>
      </c>
      <c r="L2483">
        <f>(Table1[[#This Row],[Hospital Beds 2018]]/Table1[[#This Row],[Population Estimate 2018]])*1000</f>
        <v>0</v>
      </c>
      <c r="M2483" s="1">
        <v>0.84</v>
      </c>
      <c r="N2483">
        <f>Table1[[#This Row],[Population Estimate 2018]]</f>
        <v>25832</v>
      </c>
      <c r="O2483" t="str" cm="1">
        <f t="array" ref="O248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84" spans="1:15" x14ac:dyDescent="0.3">
      <c r="A2484">
        <v>2488</v>
      </c>
      <c r="B2484" t="s">
        <v>1524</v>
      </c>
      <c r="C2484" t="s">
        <v>65</v>
      </c>
      <c r="D2484" t="s">
        <v>21</v>
      </c>
      <c r="E2484">
        <v>1</v>
      </c>
      <c r="F2484">
        <f>IF(OR(Table2[[#This Row],[ Rural-Urban Continuum Code   2013]]=1,Table2[[#This Row],[ Rural-Urban Continuum Code   2013]]=2,Table2[[#This Row],[ Rural-Urban Continuum Code   2013]]=3),1,0)</f>
        <v>1</v>
      </c>
      <c r="G2484">
        <f>IF(OR(Table2[[#This Row],[ Rural-Urban Continuum Code   2013]]=4,Table2[[#This Row],[ Rural-Urban Continuum Code   2013]]=5,Table2[[#This Row],[ Rural-Urban Continuum Code   2013]]=6),1,0)</f>
        <v>0</v>
      </c>
      <c r="H2484">
        <f>IF(OR(Table2[[#This Row],[ Rural-Urban Continuum Code   2013]]=7,Table2[[#This Row],[ Rural-Urban Continuum Code   2013]]=8,Table2[[#This Row],[ Rural-Urban Continuum Code   2013]]=9),1,0)</f>
        <v>0</v>
      </c>
      <c r="I2484">
        <v>0.16</v>
      </c>
      <c r="J2484">
        <v>0.05</v>
      </c>
      <c r="K2484" s="17">
        <f>Table1[[#This Row],[Median Income 2018]]</f>
        <v>42265</v>
      </c>
      <c r="L2484">
        <f>(Table1[[#This Row],[Hospital Beds 2018]]/Table1[[#This Row],[Population Estimate 2018]])*1000</f>
        <v>1.0302905419328252</v>
      </c>
      <c r="M2484" s="1">
        <v>0.88</v>
      </c>
      <c r="N2484">
        <f>Table1[[#This Row],[Population Estimate 2018]]</f>
        <v>24265</v>
      </c>
      <c r="O2484" t="str" cm="1">
        <f t="array" ref="O2484">_xlfn.IFS(Table2[[#This Row],[ Rural-Urban Continuum Code   2014]]=1,"Urban",Table2[[#This Row],[ Rural-Urban Continuum Code   2015]]=1, "Suburban",Table2[[#This Row],[ Rural-Urban Continuum Code   2016]]=1,"Rural")</f>
        <v>Urban</v>
      </c>
    </row>
    <row r="2485" spans="1:15" x14ac:dyDescent="0.3">
      <c r="A2485">
        <v>2489</v>
      </c>
      <c r="B2485" t="s">
        <v>1524</v>
      </c>
      <c r="C2485" t="s">
        <v>66</v>
      </c>
      <c r="D2485" t="s">
        <v>21</v>
      </c>
      <c r="E2485">
        <v>3</v>
      </c>
      <c r="F2485">
        <f>IF(OR(Table2[[#This Row],[ Rural-Urban Continuum Code   2013]]=1,Table2[[#This Row],[ Rural-Urban Continuum Code   2013]]=2,Table2[[#This Row],[ Rural-Urban Continuum Code   2013]]=3),1,0)</f>
        <v>1</v>
      </c>
      <c r="G2485">
        <f>IF(OR(Table2[[#This Row],[ Rural-Urban Continuum Code   2013]]=4,Table2[[#This Row],[ Rural-Urban Continuum Code   2013]]=5,Table2[[#This Row],[ Rural-Urban Continuum Code   2013]]=6),1,0)</f>
        <v>0</v>
      </c>
      <c r="H2485">
        <f>IF(OR(Table2[[#This Row],[ Rural-Urban Continuum Code   2013]]=7,Table2[[#This Row],[ Rural-Urban Continuum Code   2013]]=8,Table2[[#This Row],[ Rural-Urban Continuum Code   2013]]=9),1,0)</f>
        <v>0</v>
      </c>
      <c r="I2485">
        <v>0.17</v>
      </c>
      <c r="J2485">
        <v>0.06</v>
      </c>
      <c r="K2485" s="17">
        <f>Table1[[#This Row],[Median Income 2018]]</f>
        <v>46651</v>
      </c>
      <c r="L2485">
        <f>(Table1[[#This Row],[Hospital Beds 2018]]/Table1[[#This Row],[Population Estimate 2018]])*1000</f>
        <v>7.1410276112904052</v>
      </c>
      <c r="M2485" s="1">
        <v>0.83</v>
      </c>
      <c r="N2485">
        <f>Table1[[#This Row],[Population Estimate 2018]]</f>
        <v>97605</v>
      </c>
      <c r="O2485" t="str" cm="1">
        <f t="array" ref="O2485">_xlfn.IFS(Table2[[#This Row],[ Rural-Urban Continuum Code   2014]]=1,"Urban",Table2[[#This Row],[ Rural-Urban Continuum Code   2015]]=1, "Suburban",Table2[[#This Row],[ Rural-Urban Continuum Code   2016]]=1,"Rural")</f>
        <v>Urban</v>
      </c>
    </row>
    <row r="2486" spans="1:15" x14ac:dyDescent="0.3">
      <c r="A2486">
        <v>2490</v>
      </c>
      <c r="B2486" t="s">
        <v>1524</v>
      </c>
      <c r="C2486" t="s">
        <v>68</v>
      </c>
      <c r="D2486" t="s">
        <v>21</v>
      </c>
      <c r="E2486">
        <v>2</v>
      </c>
      <c r="F2486">
        <f>IF(OR(Table2[[#This Row],[ Rural-Urban Continuum Code   2013]]=1,Table2[[#This Row],[ Rural-Urban Continuum Code   2013]]=2,Table2[[#This Row],[ Rural-Urban Continuum Code   2013]]=3),1,0)</f>
        <v>1</v>
      </c>
      <c r="G2486">
        <f>IF(OR(Table2[[#This Row],[ Rural-Urban Continuum Code   2013]]=4,Table2[[#This Row],[ Rural-Urban Continuum Code   2013]]=5,Table2[[#This Row],[ Rural-Urban Continuum Code   2013]]=6),1,0)</f>
        <v>0</v>
      </c>
      <c r="H2486">
        <f>IF(OR(Table2[[#This Row],[ Rural-Urban Continuum Code   2013]]=7,Table2[[#This Row],[ Rural-Urban Continuum Code   2013]]=8,Table2[[#This Row],[ Rural-Urban Continuum Code   2013]]=9),1,0)</f>
        <v>0</v>
      </c>
      <c r="I2486">
        <v>0.2</v>
      </c>
      <c r="J2486">
        <v>0.06</v>
      </c>
      <c r="K2486" s="17">
        <f>Table1[[#This Row],[Median Income 2018]]</f>
        <v>50819</v>
      </c>
      <c r="L2486">
        <f>(Table1[[#This Row],[Hospital Beds 2018]]/Table1[[#This Row],[Population Estimate 2018]])*1000</f>
        <v>0</v>
      </c>
      <c r="M2486" s="1">
        <v>0.84</v>
      </c>
      <c r="N2486">
        <f>Table1[[#This Row],[Population Estimate 2018]]</f>
        <v>28575</v>
      </c>
      <c r="O2486" t="str" cm="1">
        <f t="array" ref="O2486">_xlfn.IFS(Table2[[#This Row],[ Rural-Urban Continuum Code   2014]]=1,"Urban",Table2[[#This Row],[ Rural-Urban Continuum Code   2015]]=1, "Suburban",Table2[[#This Row],[ Rural-Urban Continuum Code   2016]]=1,"Rural")</f>
        <v>Urban</v>
      </c>
    </row>
    <row r="2487" spans="1:15" x14ac:dyDescent="0.3">
      <c r="A2487">
        <v>2491</v>
      </c>
      <c r="B2487" t="s">
        <v>1524</v>
      </c>
      <c r="C2487" t="s">
        <v>69</v>
      </c>
      <c r="D2487" t="s">
        <v>21</v>
      </c>
      <c r="E2487">
        <v>6</v>
      </c>
      <c r="F2487">
        <f>IF(OR(Table2[[#This Row],[ Rural-Urban Continuum Code   2013]]=1,Table2[[#This Row],[ Rural-Urban Continuum Code   2013]]=2,Table2[[#This Row],[ Rural-Urban Continuum Code   2013]]=3),1,0)</f>
        <v>0</v>
      </c>
      <c r="G2487">
        <f>IF(OR(Table2[[#This Row],[ Rural-Urban Continuum Code   2013]]=4,Table2[[#This Row],[ Rural-Urban Continuum Code   2013]]=5,Table2[[#This Row],[ Rural-Urban Continuum Code   2013]]=6),1,0)</f>
        <v>1</v>
      </c>
      <c r="H2487">
        <f>IF(OR(Table2[[#This Row],[ Rural-Urban Continuum Code   2013]]=7,Table2[[#This Row],[ Rural-Urban Continuum Code   2013]]=8,Table2[[#This Row],[ Rural-Urban Continuum Code   2013]]=9),1,0)</f>
        <v>0</v>
      </c>
      <c r="I2487">
        <v>0.16</v>
      </c>
      <c r="J2487">
        <v>0.06</v>
      </c>
      <c r="K2487" s="17">
        <f>Table1[[#This Row],[Median Income 2018]]</f>
        <v>51868</v>
      </c>
      <c r="L2487">
        <f>(Table1[[#This Row],[Hospital Beds 2018]]/Table1[[#This Row],[Population Estimate 2018]])*1000</f>
        <v>0.35626280319448977</v>
      </c>
      <c r="M2487" s="1">
        <v>0.87</v>
      </c>
      <c r="N2487">
        <f>Table1[[#This Row],[Population Estimate 2018]]</f>
        <v>33683</v>
      </c>
      <c r="O2487" t="str" cm="1">
        <f t="array" ref="O248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88" spans="1:15" x14ac:dyDescent="0.3">
      <c r="A2488">
        <v>2492</v>
      </c>
      <c r="B2488" t="s">
        <v>1524</v>
      </c>
      <c r="C2488" t="s">
        <v>1541</v>
      </c>
      <c r="D2488" t="s">
        <v>21</v>
      </c>
      <c r="E2488">
        <v>1</v>
      </c>
      <c r="F2488">
        <f>IF(OR(Table2[[#This Row],[ Rural-Urban Continuum Code   2013]]=1,Table2[[#This Row],[ Rural-Urban Continuum Code   2013]]=2,Table2[[#This Row],[ Rural-Urban Continuum Code   2013]]=3),1,0)</f>
        <v>1</v>
      </c>
      <c r="G2488">
        <f>IF(OR(Table2[[#This Row],[ Rural-Urban Continuum Code   2013]]=4,Table2[[#This Row],[ Rural-Urban Continuum Code   2013]]=5,Table2[[#This Row],[ Rural-Urban Continuum Code   2013]]=6),1,0)</f>
        <v>0</v>
      </c>
      <c r="H2488">
        <f>IF(OR(Table2[[#This Row],[ Rural-Urban Continuum Code   2013]]=7,Table2[[#This Row],[ Rural-Urban Continuum Code   2013]]=8,Table2[[#This Row],[ Rural-Urban Continuum Code   2013]]=9),1,0)</f>
        <v>0</v>
      </c>
      <c r="I2488">
        <v>0.16</v>
      </c>
      <c r="J2488">
        <v>0.06</v>
      </c>
      <c r="K2488" s="17">
        <f>Table1[[#This Row],[Median Income 2018]]</f>
        <v>57337</v>
      </c>
      <c r="L2488">
        <f>(Table1[[#This Row],[Hospital Beds 2018]]/Table1[[#This Row],[Population Estimate 2018]])*1000</f>
        <v>2.4909900360398556</v>
      </c>
      <c r="M2488" s="1">
        <v>0.87</v>
      </c>
      <c r="N2488">
        <f>Table1[[#This Row],[Population Estimate 2018]]</f>
        <v>94340</v>
      </c>
      <c r="O2488" t="str" cm="1">
        <f t="array" ref="O2488">_xlfn.IFS(Table2[[#This Row],[ Rural-Urban Continuum Code   2014]]=1,"Urban",Table2[[#This Row],[ Rural-Urban Continuum Code   2015]]=1, "Suburban",Table2[[#This Row],[ Rural-Urban Continuum Code   2016]]=1,"Rural")</f>
        <v>Urban</v>
      </c>
    </row>
    <row r="2489" spans="1:15" x14ac:dyDescent="0.3">
      <c r="A2489">
        <v>2493</v>
      </c>
      <c r="B2489" t="s">
        <v>1524</v>
      </c>
      <c r="C2489" t="s">
        <v>1350</v>
      </c>
      <c r="D2489" t="s">
        <v>21</v>
      </c>
      <c r="E2489">
        <v>8</v>
      </c>
      <c r="F2489">
        <f>IF(OR(Table2[[#This Row],[ Rural-Urban Continuum Code   2013]]=1,Table2[[#This Row],[ Rural-Urban Continuum Code   2013]]=2,Table2[[#This Row],[ Rural-Urban Continuum Code   2013]]=3),1,0)</f>
        <v>0</v>
      </c>
      <c r="G2489">
        <f>IF(OR(Table2[[#This Row],[ Rural-Urban Continuum Code   2013]]=4,Table2[[#This Row],[ Rural-Urban Continuum Code   2013]]=5,Table2[[#This Row],[ Rural-Urban Continuum Code   2013]]=6),1,0)</f>
        <v>0</v>
      </c>
      <c r="H2489">
        <f>IF(OR(Table2[[#This Row],[ Rural-Urban Continuum Code   2013]]=7,Table2[[#This Row],[ Rural-Urban Continuum Code   2013]]=8,Table2[[#This Row],[ Rural-Urban Continuum Code   2013]]=9),1,0)</f>
        <v>1</v>
      </c>
      <c r="I2489">
        <v>0.21</v>
      </c>
      <c r="J2489">
        <v>0.06</v>
      </c>
      <c r="K2489" s="17">
        <f>Table1[[#This Row],[Median Income 2018]]</f>
        <v>50565</v>
      </c>
      <c r="L2489">
        <f>(Table1[[#This Row],[Hospital Beds 2018]]/Table1[[#This Row],[Population Estimate 2018]])*1000</f>
        <v>0</v>
      </c>
      <c r="M2489" s="1">
        <v>0.83</v>
      </c>
      <c r="N2489">
        <f>Table1[[#This Row],[Population Estimate 2018]]</f>
        <v>12306</v>
      </c>
      <c r="O2489" t="str" cm="1">
        <f t="array" ref="O2489">_xlfn.IFS(Table2[[#This Row],[ Rural-Urban Continuum Code   2014]]=1,"Urban",Table2[[#This Row],[ Rural-Urban Continuum Code   2015]]=1, "Suburban",Table2[[#This Row],[ Rural-Urban Continuum Code   2016]]=1,"Rural")</f>
        <v>Rural</v>
      </c>
    </row>
    <row r="2490" spans="1:15" x14ac:dyDescent="0.3">
      <c r="A2490">
        <v>2494</v>
      </c>
      <c r="B2490" t="s">
        <v>1524</v>
      </c>
      <c r="C2490" t="s">
        <v>71</v>
      </c>
      <c r="D2490" t="s">
        <v>21</v>
      </c>
      <c r="E2490">
        <v>6</v>
      </c>
      <c r="F2490">
        <f>IF(OR(Table2[[#This Row],[ Rural-Urban Continuum Code   2013]]=1,Table2[[#This Row],[ Rural-Urban Continuum Code   2013]]=2,Table2[[#This Row],[ Rural-Urban Continuum Code   2013]]=3),1,0)</f>
        <v>0</v>
      </c>
      <c r="G2490">
        <f>IF(OR(Table2[[#This Row],[ Rural-Urban Continuum Code   2013]]=4,Table2[[#This Row],[ Rural-Urban Continuum Code   2013]]=5,Table2[[#This Row],[ Rural-Urban Continuum Code   2013]]=6),1,0)</f>
        <v>1</v>
      </c>
      <c r="H2490">
        <f>IF(OR(Table2[[#This Row],[ Rural-Urban Continuum Code   2013]]=7,Table2[[#This Row],[ Rural-Urban Continuum Code   2013]]=8,Table2[[#This Row],[ Rural-Urban Continuum Code   2013]]=9),1,0)</f>
        <v>0</v>
      </c>
      <c r="I2490">
        <v>0.21</v>
      </c>
      <c r="J2490">
        <v>0.08</v>
      </c>
      <c r="K2490" s="17">
        <f>Table1[[#This Row],[Median Income 2018]]</f>
        <v>45566</v>
      </c>
      <c r="L2490">
        <f>(Table1[[#This Row],[Hospital Beds 2018]]/Table1[[#This Row],[Population Estimate 2018]])*1000</f>
        <v>1.272731194857303</v>
      </c>
      <c r="M2490" s="1">
        <v>0.82</v>
      </c>
      <c r="N2490">
        <f>Table1[[#This Row],[Population Estimate 2018]]</f>
        <v>46357</v>
      </c>
      <c r="O2490" t="str" cm="1">
        <f t="array" ref="O249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491" spans="1:15" x14ac:dyDescent="0.3">
      <c r="A2491">
        <v>2495</v>
      </c>
      <c r="B2491" t="s">
        <v>1524</v>
      </c>
      <c r="C2491" t="s">
        <v>72</v>
      </c>
      <c r="D2491" t="s">
        <v>21</v>
      </c>
      <c r="E2491">
        <v>2</v>
      </c>
      <c r="F2491">
        <f>IF(OR(Table2[[#This Row],[ Rural-Urban Continuum Code   2013]]=1,Table2[[#This Row],[ Rural-Urban Continuum Code   2013]]=2,Table2[[#This Row],[ Rural-Urban Continuum Code   2013]]=3),1,0)</f>
        <v>1</v>
      </c>
      <c r="G2491">
        <f>IF(OR(Table2[[#This Row],[ Rural-Urban Continuum Code   2013]]=4,Table2[[#This Row],[ Rural-Urban Continuum Code   2013]]=5,Table2[[#This Row],[ Rural-Urban Continuum Code   2013]]=6),1,0)</f>
        <v>0</v>
      </c>
      <c r="H2491">
        <f>IF(OR(Table2[[#This Row],[ Rural-Urban Continuum Code   2013]]=7,Table2[[#This Row],[ Rural-Urban Continuum Code   2013]]=8,Table2[[#This Row],[ Rural-Urban Continuum Code   2013]]=9),1,0)</f>
        <v>0</v>
      </c>
      <c r="I2491">
        <v>0.09</v>
      </c>
      <c r="J2491">
        <v>0.15</v>
      </c>
      <c r="K2491" s="17">
        <f>Table1[[#This Row],[Median Income 2018]]</f>
        <v>56102</v>
      </c>
      <c r="L2491">
        <f>(Table1[[#This Row],[Hospital Beds 2018]]/Table1[[#This Row],[Population Estimate 2018]])*1000</f>
        <v>1.3255644573925711</v>
      </c>
      <c r="M2491" s="1">
        <v>0.91</v>
      </c>
      <c r="N2491">
        <f>Table1[[#This Row],[Population Estimate 2018]]</f>
        <v>205950</v>
      </c>
      <c r="O2491" t="str" cm="1">
        <f t="array" ref="O2491">_xlfn.IFS(Table2[[#This Row],[ Rural-Urban Continuum Code   2014]]=1,"Urban",Table2[[#This Row],[ Rural-Urban Continuum Code   2015]]=1, "Suburban",Table2[[#This Row],[ Rural-Urban Continuum Code   2016]]=1,"Rural")</f>
        <v>Urban</v>
      </c>
    </row>
    <row r="2492" spans="1:15" x14ac:dyDescent="0.3">
      <c r="A2492">
        <v>2496</v>
      </c>
      <c r="B2492" t="s">
        <v>1524</v>
      </c>
      <c r="C2492" t="s">
        <v>1273</v>
      </c>
      <c r="D2492" t="s">
        <v>21</v>
      </c>
      <c r="E2492">
        <v>9</v>
      </c>
      <c r="F2492">
        <f>IF(OR(Table2[[#This Row],[ Rural-Urban Continuum Code   2013]]=1,Table2[[#This Row],[ Rural-Urban Continuum Code   2013]]=2,Table2[[#This Row],[ Rural-Urban Continuum Code   2013]]=3),1,0)</f>
        <v>0</v>
      </c>
      <c r="G2492">
        <f>IF(OR(Table2[[#This Row],[ Rural-Urban Continuum Code   2013]]=4,Table2[[#This Row],[ Rural-Urban Continuum Code   2013]]=5,Table2[[#This Row],[ Rural-Urban Continuum Code   2013]]=6),1,0)</f>
        <v>0</v>
      </c>
      <c r="H2492">
        <f>IF(OR(Table2[[#This Row],[ Rural-Urban Continuum Code   2013]]=7,Table2[[#This Row],[ Rural-Urban Continuum Code   2013]]=8,Table2[[#This Row],[ Rural-Urban Continuum Code   2013]]=9),1,0)</f>
        <v>1</v>
      </c>
      <c r="I2492">
        <v>0.22</v>
      </c>
      <c r="J2492">
        <v>0.08</v>
      </c>
      <c r="K2492" s="17">
        <f>Table1[[#This Row],[Median Income 2018]]</f>
        <v>58234</v>
      </c>
      <c r="L2492">
        <f>(Table1[[#This Row],[Hospital Beds 2018]]/Table1[[#This Row],[Population Estimate 2018]])*1000</f>
        <v>0</v>
      </c>
      <c r="M2492" s="1">
        <v>0.81</v>
      </c>
      <c r="N2492">
        <f>Table1[[#This Row],[Population Estimate 2018]]</f>
        <v>6411</v>
      </c>
      <c r="O2492" t="str" cm="1">
        <f t="array" ref="O2492">_xlfn.IFS(Table2[[#This Row],[ Rural-Urban Continuum Code   2014]]=1,"Urban",Table2[[#This Row],[ Rural-Urban Continuum Code   2015]]=1, "Suburban",Table2[[#This Row],[ Rural-Urban Continuum Code   2016]]=1,"Rural")</f>
        <v>Rural</v>
      </c>
    </row>
    <row r="2493" spans="1:15" x14ac:dyDescent="0.3">
      <c r="A2493">
        <v>2497</v>
      </c>
      <c r="B2493" t="s">
        <v>1524</v>
      </c>
      <c r="C2493" t="s">
        <v>73</v>
      </c>
      <c r="D2493" t="s">
        <v>21</v>
      </c>
      <c r="E2493">
        <v>2</v>
      </c>
      <c r="F2493">
        <f>IF(OR(Table2[[#This Row],[ Rural-Urban Continuum Code   2013]]=1,Table2[[#This Row],[ Rural-Urban Continuum Code   2013]]=2,Table2[[#This Row],[ Rural-Urban Continuum Code   2013]]=3),1,0)</f>
        <v>1</v>
      </c>
      <c r="G2493">
        <f>IF(OR(Table2[[#This Row],[ Rural-Urban Continuum Code   2013]]=4,Table2[[#This Row],[ Rural-Urban Continuum Code   2013]]=5,Table2[[#This Row],[ Rural-Urban Continuum Code   2013]]=6),1,0)</f>
        <v>0</v>
      </c>
      <c r="H2493">
        <f>IF(OR(Table2[[#This Row],[ Rural-Urban Continuum Code   2013]]=7,Table2[[#This Row],[ Rural-Urban Continuum Code   2013]]=8,Table2[[#This Row],[ Rural-Urban Continuum Code   2013]]=9),1,0)</f>
        <v>0</v>
      </c>
      <c r="I2493">
        <v>0.18</v>
      </c>
      <c r="J2493">
        <v>0.08</v>
      </c>
      <c r="K2493" s="17">
        <f>Table1[[#This Row],[Median Income 2018]]</f>
        <v>40397</v>
      </c>
      <c r="L2493">
        <f>(Table1[[#This Row],[Hospital Beds 2018]]/Table1[[#This Row],[Population Estimate 2018]])*1000</f>
        <v>0</v>
      </c>
      <c r="M2493" s="1">
        <v>0.77</v>
      </c>
      <c r="N2493">
        <f>Table1[[#This Row],[Population Estimate 2018]]</f>
        <v>21579</v>
      </c>
      <c r="O2493" t="str" cm="1">
        <f t="array" ref="O2493">_xlfn.IFS(Table2[[#This Row],[ Rural-Urban Continuum Code   2014]]=1,"Urban",Table2[[#This Row],[ Rural-Urban Continuum Code   2015]]=1, "Suburban",Table2[[#This Row],[ Rural-Urban Continuum Code   2016]]=1,"Rural")</f>
        <v>Urban</v>
      </c>
    </row>
    <row r="2494" spans="1:15" x14ac:dyDescent="0.3">
      <c r="A2494">
        <v>2498</v>
      </c>
      <c r="B2494" t="s">
        <v>1524</v>
      </c>
      <c r="C2494" t="s">
        <v>1542</v>
      </c>
      <c r="D2494" t="s">
        <v>21</v>
      </c>
      <c r="E2494">
        <v>7</v>
      </c>
      <c r="F2494">
        <f>IF(OR(Table2[[#This Row],[ Rural-Urban Continuum Code   2013]]=1,Table2[[#This Row],[ Rural-Urban Continuum Code   2013]]=2,Table2[[#This Row],[ Rural-Urban Continuum Code   2013]]=3),1,0)</f>
        <v>0</v>
      </c>
      <c r="G2494">
        <f>IF(OR(Table2[[#This Row],[ Rural-Urban Continuum Code   2013]]=4,Table2[[#This Row],[ Rural-Urban Continuum Code   2013]]=5,Table2[[#This Row],[ Rural-Urban Continuum Code   2013]]=6),1,0)</f>
        <v>0</v>
      </c>
      <c r="H2494">
        <f>IF(OR(Table2[[#This Row],[ Rural-Urban Continuum Code   2013]]=7,Table2[[#This Row],[ Rural-Urban Continuum Code   2013]]=8,Table2[[#This Row],[ Rural-Urban Continuum Code   2013]]=9),1,0)</f>
        <v>1</v>
      </c>
      <c r="I2494">
        <v>0.2</v>
      </c>
      <c r="J2494">
        <v>7.0000000000000007E-2</v>
      </c>
      <c r="K2494" s="17">
        <f>Table1[[#This Row],[Median Income 2018]]</f>
        <v>42532</v>
      </c>
      <c r="L2494">
        <f>(Table1[[#This Row],[Hospital Beds 2018]]/Table1[[#This Row],[Population Estimate 2018]])*1000</f>
        <v>2.0814748736247397</v>
      </c>
      <c r="M2494" s="1">
        <v>0.83</v>
      </c>
      <c r="N2494">
        <f>Table1[[#This Row],[Population Estimate 2018]]</f>
        <v>30267</v>
      </c>
      <c r="O2494" t="str" cm="1">
        <f t="array" ref="O2494">_xlfn.IFS(Table2[[#This Row],[ Rural-Urban Continuum Code   2014]]=1,"Urban",Table2[[#This Row],[ Rural-Urban Continuum Code   2015]]=1, "Suburban",Table2[[#This Row],[ Rural-Urban Continuum Code   2016]]=1,"Rural")</f>
        <v>Rural</v>
      </c>
    </row>
    <row r="2495" spans="1:15" x14ac:dyDescent="0.3">
      <c r="A2495">
        <v>2499</v>
      </c>
      <c r="B2495" t="s">
        <v>1524</v>
      </c>
      <c r="C2495" t="s">
        <v>1543</v>
      </c>
      <c r="D2495" t="s">
        <v>21</v>
      </c>
      <c r="E2495">
        <v>7</v>
      </c>
      <c r="F2495">
        <f>IF(OR(Table2[[#This Row],[ Rural-Urban Continuum Code   2013]]=1,Table2[[#This Row],[ Rural-Urban Continuum Code   2013]]=2,Table2[[#This Row],[ Rural-Urban Continuum Code   2013]]=3),1,0)</f>
        <v>0</v>
      </c>
      <c r="G2495">
        <f>IF(OR(Table2[[#This Row],[ Rural-Urban Continuum Code   2013]]=4,Table2[[#This Row],[ Rural-Urban Continuum Code   2013]]=5,Table2[[#This Row],[ Rural-Urban Continuum Code   2013]]=6),1,0)</f>
        <v>0</v>
      </c>
      <c r="H2495">
        <f>IF(OR(Table2[[#This Row],[ Rural-Urban Continuum Code   2013]]=7,Table2[[#This Row],[ Rural-Urban Continuum Code   2013]]=8,Table2[[#This Row],[ Rural-Urban Continuum Code   2013]]=9),1,0)</f>
        <v>1</v>
      </c>
      <c r="I2495">
        <v>0.21</v>
      </c>
      <c r="J2495">
        <v>0.06</v>
      </c>
      <c r="K2495" s="17">
        <f>Table1[[#This Row],[Median Income 2018]]</f>
        <v>42149</v>
      </c>
      <c r="L2495">
        <f>(Table1[[#This Row],[Hospital Beds 2018]]/Table1[[#This Row],[Population Estimate 2018]])*1000</f>
        <v>3.7157875657059996</v>
      </c>
      <c r="M2495" s="1">
        <v>0.83</v>
      </c>
      <c r="N2495">
        <f>Table1[[#This Row],[Population Estimate 2018]]</f>
        <v>22068</v>
      </c>
      <c r="O2495" t="str" cm="1">
        <f t="array" ref="O2495">_xlfn.IFS(Table2[[#This Row],[ Rural-Urban Continuum Code   2014]]=1,"Urban",Table2[[#This Row],[ Rural-Urban Continuum Code   2015]]=1, "Suburban",Table2[[#This Row],[ Rural-Urban Continuum Code   2016]]=1,"Rural")</f>
        <v>Rural</v>
      </c>
    </row>
    <row r="2496" spans="1:15" x14ac:dyDescent="0.3">
      <c r="A2496">
        <v>2500</v>
      </c>
      <c r="B2496" t="s">
        <v>1524</v>
      </c>
      <c r="C2496" t="s">
        <v>74</v>
      </c>
      <c r="D2496" t="s">
        <v>21</v>
      </c>
      <c r="E2496">
        <v>8</v>
      </c>
      <c r="F2496">
        <f>IF(OR(Table2[[#This Row],[ Rural-Urban Continuum Code   2013]]=1,Table2[[#This Row],[ Rural-Urban Continuum Code   2013]]=2,Table2[[#This Row],[ Rural-Urban Continuum Code   2013]]=3),1,0)</f>
        <v>0</v>
      </c>
      <c r="G2496">
        <f>IF(OR(Table2[[#This Row],[ Rural-Urban Continuum Code   2013]]=4,Table2[[#This Row],[ Rural-Urban Continuum Code   2013]]=5,Table2[[#This Row],[ Rural-Urban Continuum Code   2013]]=6),1,0)</f>
        <v>0</v>
      </c>
      <c r="H2496">
        <f>IF(OR(Table2[[#This Row],[ Rural-Urban Continuum Code   2013]]=7,Table2[[#This Row],[ Rural-Urban Continuum Code   2013]]=8,Table2[[#This Row],[ Rural-Urban Continuum Code   2013]]=9),1,0)</f>
        <v>1</v>
      </c>
      <c r="I2496">
        <v>0.21</v>
      </c>
      <c r="J2496">
        <v>7.0000000000000007E-2</v>
      </c>
      <c r="K2496" s="17">
        <f>Table1[[#This Row],[Median Income 2018]]</f>
        <v>41960</v>
      </c>
      <c r="L2496">
        <f>(Table1[[#This Row],[Hospital Beds 2018]]/Table1[[#This Row],[Population Estimate 2018]])*1000</f>
        <v>6.5724206349206353</v>
      </c>
      <c r="M2496" s="1">
        <v>0.83</v>
      </c>
      <c r="N2496">
        <f>Table1[[#This Row],[Population Estimate 2018]]</f>
        <v>8064</v>
      </c>
      <c r="O2496" t="str" cm="1">
        <f t="array" ref="O2496">_xlfn.IFS(Table2[[#This Row],[ Rural-Urban Continuum Code   2014]]=1,"Urban",Table2[[#This Row],[ Rural-Urban Continuum Code   2015]]=1, "Suburban",Table2[[#This Row],[ Rural-Urban Continuum Code   2016]]=1,"Rural")</f>
        <v>Rural</v>
      </c>
    </row>
    <row r="2497" spans="1:15" x14ac:dyDescent="0.3">
      <c r="A2497">
        <v>2501</v>
      </c>
      <c r="B2497" t="s">
        <v>1524</v>
      </c>
      <c r="C2497" t="s">
        <v>1544</v>
      </c>
      <c r="D2497" t="s">
        <v>21</v>
      </c>
      <c r="E2497">
        <v>9</v>
      </c>
      <c r="F2497">
        <f>IF(OR(Table2[[#This Row],[ Rural-Urban Continuum Code   2013]]=1,Table2[[#This Row],[ Rural-Urban Continuum Code   2013]]=2,Table2[[#This Row],[ Rural-Urban Continuum Code   2013]]=3),1,0)</f>
        <v>0</v>
      </c>
      <c r="G2497">
        <f>IF(OR(Table2[[#This Row],[ Rural-Urban Continuum Code   2013]]=4,Table2[[#This Row],[ Rural-Urban Continuum Code   2013]]=5,Table2[[#This Row],[ Rural-Urban Continuum Code   2013]]=6),1,0)</f>
        <v>0</v>
      </c>
      <c r="H2497">
        <f>IF(OR(Table2[[#This Row],[ Rural-Urban Continuum Code   2013]]=7,Table2[[#This Row],[ Rural-Urban Continuum Code   2013]]=8,Table2[[#This Row],[ Rural-Urban Continuum Code   2013]]=9),1,0)</f>
        <v>1</v>
      </c>
      <c r="I2497">
        <v>0.28000000000000003</v>
      </c>
      <c r="J2497">
        <v>0.09</v>
      </c>
      <c r="K2497" s="17">
        <f>Table1[[#This Row],[Median Income 2018]]</f>
        <v>40182</v>
      </c>
      <c r="L2497">
        <f>(Table1[[#This Row],[Hospital Beds 2018]]/Table1[[#This Row],[Population Estimate 2018]])*1000</f>
        <v>0</v>
      </c>
      <c r="M2497" s="1">
        <v>0.78</v>
      </c>
      <c r="N2497">
        <f>Table1[[#This Row],[Population Estimate 2018]]</f>
        <v>5082</v>
      </c>
      <c r="O2497" t="str" cm="1">
        <f t="array" ref="O2497">_xlfn.IFS(Table2[[#This Row],[ Rural-Urban Continuum Code   2014]]=1,"Urban",Table2[[#This Row],[ Rural-Urban Continuum Code   2015]]=1, "Suburban",Table2[[#This Row],[ Rural-Urban Continuum Code   2016]]=1,"Rural")</f>
        <v>Rural</v>
      </c>
    </row>
    <row r="2498" spans="1:15" x14ac:dyDescent="0.3">
      <c r="A2498">
        <v>2502</v>
      </c>
      <c r="B2498" t="s">
        <v>1524</v>
      </c>
      <c r="C2498" t="s">
        <v>175</v>
      </c>
      <c r="D2498" t="s">
        <v>21</v>
      </c>
      <c r="E2498">
        <v>3</v>
      </c>
      <c r="F2498">
        <f>IF(OR(Table2[[#This Row],[ Rural-Urban Continuum Code   2013]]=1,Table2[[#This Row],[ Rural-Urban Continuum Code   2013]]=2,Table2[[#This Row],[ Rural-Urban Continuum Code   2013]]=3),1,0)</f>
        <v>1</v>
      </c>
      <c r="G2498">
        <f>IF(OR(Table2[[#This Row],[ Rural-Urban Continuum Code   2013]]=4,Table2[[#This Row],[ Rural-Urban Continuum Code   2013]]=5,Table2[[#This Row],[ Rural-Urban Continuum Code   2013]]=6),1,0)</f>
        <v>0</v>
      </c>
      <c r="H2498">
        <f>IF(OR(Table2[[#This Row],[ Rural-Urban Continuum Code   2013]]=7,Table2[[#This Row],[ Rural-Urban Continuum Code   2013]]=8,Table2[[#This Row],[ Rural-Urban Continuum Code   2013]]=9),1,0)</f>
        <v>0</v>
      </c>
      <c r="I2498">
        <v>0.21</v>
      </c>
      <c r="J2498">
        <v>7.0000000000000007E-2</v>
      </c>
      <c r="K2498" s="17">
        <f>Table1[[#This Row],[Median Income 2018]]</f>
        <v>41968</v>
      </c>
      <c r="L2498">
        <f>(Table1[[#This Row],[Hospital Beds 2018]]/Table1[[#This Row],[Population Estimate 2018]])*1000</f>
        <v>0</v>
      </c>
      <c r="M2498" s="1">
        <v>0.83</v>
      </c>
      <c r="N2498">
        <f>Table1[[#This Row],[Population Estimate 2018]]</f>
        <v>16898</v>
      </c>
      <c r="O2498" t="str" cm="1">
        <f t="array" ref="O2498">_xlfn.IFS(Table2[[#This Row],[ Rural-Urban Continuum Code   2014]]=1,"Urban",Table2[[#This Row],[ Rural-Urban Continuum Code   2015]]=1, "Suburban",Table2[[#This Row],[ Rural-Urban Continuum Code   2016]]=1,"Rural")</f>
        <v>Urban</v>
      </c>
    </row>
    <row r="2499" spans="1:15" x14ac:dyDescent="0.3">
      <c r="A2499">
        <v>2503</v>
      </c>
      <c r="B2499" t="s">
        <v>1524</v>
      </c>
      <c r="C2499" t="s">
        <v>359</v>
      </c>
      <c r="D2499" t="s">
        <v>21</v>
      </c>
      <c r="E2499">
        <v>4</v>
      </c>
      <c r="F2499">
        <f>IF(OR(Table2[[#This Row],[ Rural-Urban Continuum Code   2013]]=1,Table2[[#This Row],[ Rural-Urban Continuum Code   2013]]=2,Table2[[#This Row],[ Rural-Urban Continuum Code   2013]]=3),1,0)</f>
        <v>0</v>
      </c>
      <c r="G2499">
        <f>IF(OR(Table2[[#This Row],[ Rural-Urban Continuum Code   2013]]=4,Table2[[#This Row],[ Rural-Urban Continuum Code   2013]]=5,Table2[[#This Row],[ Rural-Urban Continuum Code   2013]]=6),1,0)</f>
        <v>1</v>
      </c>
      <c r="H2499">
        <f>IF(OR(Table2[[#This Row],[ Rural-Urban Continuum Code   2013]]=7,Table2[[#This Row],[ Rural-Urban Continuum Code   2013]]=8,Table2[[#This Row],[ Rural-Urban Continuum Code   2013]]=9),1,0)</f>
        <v>0</v>
      </c>
      <c r="I2499">
        <v>0.17</v>
      </c>
      <c r="J2499">
        <v>0.06</v>
      </c>
      <c r="K2499" s="17">
        <f>Table1[[#This Row],[Median Income 2018]]</f>
        <v>45512</v>
      </c>
      <c r="L2499">
        <f>(Table1[[#This Row],[Hospital Beds 2018]]/Table1[[#This Row],[Population Estimate 2018]])*1000</f>
        <v>3.5640450008244229</v>
      </c>
      <c r="M2499" s="1">
        <v>0.84</v>
      </c>
      <c r="N2499">
        <f>Table1[[#This Row],[Population Estimate 2018]]</f>
        <v>78843</v>
      </c>
      <c r="O2499" t="str" cm="1">
        <f t="array" ref="O249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00" spans="1:15" x14ac:dyDescent="0.3">
      <c r="A2500">
        <v>2504</v>
      </c>
      <c r="B2500" t="s">
        <v>1524</v>
      </c>
      <c r="C2500" t="s">
        <v>1545</v>
      </c>
      <c r="D2500" t="s">
        <v>21</v>
      </c>
      <c r="E2500">
        <v>6</v>
      </c>
      <c r="F2500">
        <f>IF(OR(Table2[[#This Row],[ Rural-Urban Continuum Code   2013]]=1,Table2[[#This Row],[ Rural-Urban Continuum Code   2013]]=2,Table2[[#This Row],[ Rural-Urban Continuum Code   2013]]=3),1,0)</f>
        <v>0</v>
      </c>
      <c r="G2500">
        <f>IF(OR(Table2[[#This Row],[ Rural-Urban Continuum Code   2013]]=4,Table2[[#This Row],[ Rural-Urban Continuum Code   2013]]=5,Table2[[#This Row],[ Rural-Urban Continuum Code   2013]]=6),1,0)</f>
        <v>1</v>
      </c>
      <c r="H2500">
        <f>IF(OR(Table2[[#This Row],[ Rural-Urban Continuum Code   2013]]=7,Table2[[#This Row],[ Rural-Urban Continuum Code   2013]]=8,Table2[[#This Row],[ Rural-Urban Continuum Code   2013]]=9),1,0)</f>
        <v>0</v>
      </c>
      <c r="I2500">
        <v>0.19</v>
      </c>
      <c r="J2500">
        <v>7.0000000000000007E-2</v>
      </c>
      <c r="K2500" s="17">
        <f>Table1[[#This Row],[Median Income 2018]]</f>
        <v>44132</v>
      </c>
      <c r="L2500">
        <f>(Table1[[#This Row],[Hospital Beds 2018]]/Table1[[#This Row],[Population Estimate 2018]])*1000</f>
        <v>0.75656700157365941</v>
      </c>
      <c r="M2500" s="1">
        <v>0.83</v>
      </c>
      <c r="N2500">
        <f>Table1[[#This Row],[Population Estimate 2018]]</f>
        <v>33044</v>
      </c>
      <c r="O2500" t="str" cm="1">
        <f t="array" ref="O250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01" spans="1:15" x14ac:dyDescent="0.3">
      <c r="A2501">
        <v>2505</v>
      </c>
      <c r="B2501" t="s">
        <v>1524</v>
      </c>
      <c r="C2501" t="s">
        <v>1546</v>
      </c>
      <c r="D2501" t="s">
        <v>21</v>
      </c>
      <c r="E2501">
        <v>2</v>
      </c>
      <c r="F2501">
        <f>IF(OR(Table2[[#This Row],[ Rural-Urban Continuum Code   2013]]=1,Table2[[#This Row],[ Rural-Urban Continuum Code   2013]]=2,Table2[[#This Row],[ Rural-Urban Continuum Code   2013]]=3),1,0)</f>
        <v>1</v>
      </c>
      <c r="G2501">
        <f>IF(OR(Table2[[#This Row],[ Rural-Urban Continuum Code   2013]]=4,Table2[[#This Row],[ Rural-Urban Continuum Code   2013]]=5,Table2[[#This Row],[ Rural-Urban Continuum Code   2013]]=6),1,0)</f>
        <v>0</v>
      </c>
      <c r="H2501">
        <f>IF(OR(Table2[[#This Row],[ Rural-Urban Continuum Code   2013]]=7,Table2[[#This Row],[ Rural-Urban Continuum Code   2013]]=8,Table2[[#This Row],[ Rural-Urban Continuum Code   2013]]=9),1,0)</f>
        <v>0</v>
      </c>
      <c r="I2501">
        <v>0.23</v>
      </c>
      <c r="J2501">
        <v>0.09</v>
      </c>
      <c r="K2501" s="17">
        <f>Table1[[#This Row],[Median Income 2018]]</f>
        <v>54440</v>
      </c>
      <c r="L2501">
        <f>(Table1[[#This Row],[Hospital Beds 2018]]/Table1[[#This Row],[Population Estimate 2018]])*1000</f>
        <v>0.97854723372224317</v>
      </c>
      <c r="M2501" s="1">
        <v>0.82</v>
      </c>
      <c r="N2501">
        <f>Table1[[#This Row],[Population Estimate 2018]]</f>
        <v>53140</v>
      </c>
      <c r="O2501" t="str" cm="1">
        <f t="array" ref="O2501">_xlfn.IFS(Table2[[#This Row],[ Rural-Urban Continuum Code   2014]]=1,"Urban",Table2[[#This Row],[ Rural-Urban Continuum Code   2015]]=1, "Suburban",Table2[[#This Row],[ Rural-Urban Continuum Code   2016]]=1,"Rural")</f>
        <v>Urban</v>
      </c>
    </row>
    <row r="2502" spans="1:15" x14ac:dyDescent="0.3">
      <c r="A2502">
        <v>2506</v>
      </c>
      <c r="B2502" t="s">
        <v>1524</v>
      </c>
      <c r="C2502" t="s">
        <v>774</v>
      </c>
      <c r="D2502" t="s">
        <v>21</v>
      </c>
      <c r="E2502">
        <v>1</v>
      </c>
      <c r="F2502">
        <f>IF(OR(Table2[[#This Row],[ Rural-Urban Continuum Code   2013]]=1,Table2[[#This Row],[ Rural-Urban Continuum Code   2013]]=2,Table2[[#This Row],[ Rural-Urban Continuum Code   2013]]=3),1,0)</f>
        <v>1</v>
      </c>
      <c r="G2502">
        <f>IF(OR(Table2[[#This Row],[ Rural-Urban Continuum Code   2013]]=4,Table2[[#This Row],[ Rural-Urban Continuum Code   2013]]=5,Table2[[#This Row],[ Rural-Urban Continuum Code   2013]]=6),1,0)</f>
        <v>0</v>
      </c>
      <c r="H2502">
        <f>IF(OR(Table2[[#This Row],[ Rural-Urban Continuum Code   2013]]=7,Table2[[#This Row],[ Rural-Urban Continuum Code   2013]]=8,Table2[[#This Row],[ Rural-Urban Continuum Code   2013]]=9),1,0)</f>
        <v>0</v>
      </c>
      <c r="I2502">
        <v>0.15</v>
      </c>
      <c r="J2502">
        <v>0.06</v>
      </c>
      <c r="K2502" s="17">
        <f>Table1[[#This Row],[Median Income 2018]]</f>
        <v>66006</v>
      </c>
      <c r="L2502">
        <f>(Table1[[#This Row],[Hospital Beds 2018]]/Table1[[#This Row],[Population Estimate 2018]])*1000</f>
        <v>1.1265701571565367</v>
      </c>
      <c r="M2502" s="1">
        <v>0.88</v>
      </c>
      <c r="N2502">
        <f>Table1[[#This Row],[Population Estimate 2018]]</f>
        <v>71012</v>
      </c>
      <c r="O2502" t="str" cm="1">
        <f t="array" ref="O2502">_xlfn.IFS(Table2[[#This Row],[ Rural-Urban Continuum Code   2014]]=1,"Urban",Table2[[#This Row],[ Rural-Urban Continuum Code   2015]]=1, "Suburban",Table2[[#This Row],[ Rural-Urban Continuum Code   2016]]=1,"Rural")</f>
        <v>Urban</v>
      </c>
    </row>
    <row r="2503" spans="1:15" x14ac:dyDescent="0.3">
      <c r="A2503">
        <v>2507</v>
      </c>
      <c r="B2503" t="s">
        <v>1524</v>
      </c>
      <c r="C2503" t="s">
        <v>1285</v>
      </c>
      <c r="D2503" t="s">
        <v>58</v>
      </c>
      <c r="E2503">
        <v>1</v>
      </c>
      <c r="F2503">
        <f>IF(OR(Table2[[#This Row],[ Rural-Urban Continuum Code   2013]]=1,Table2[[#This Row],[ Rural-Urban Continuum Code   2013]]=2,Table2[[#This Row],[ Rural-Urban Continuum Code   2013]]=3),1,0)</f>
        <v>1</v>
      </c>
      <c r="G2503">
        <f>IF(OR(Table2[[#This Row],[ Rural-Urban Continuum Code   2013]]=4,Table2[[#This Row],[ Rural-Urban Continuum Code   2013]]=5,Table2[[#This Row],[ Rural-Urban Continuum Code   2013]]=6),1,0)</f>
        <v>0</v>
      </c>
      <c r="H2503">
        <f>IF(OR(Table2[[#This Row],[ Rural-Urban Continuum Code   2013]]=7,Table2[[#This Row],[ Rural-Urban Continuum Code   2013]]=8,Table2[[#This Row],[ Rural-Urban Continuum Code   2013]]=9),1,0)</f>
        <v>0</v>
      </c>
      <c r="I2503">
        <v>0.1</v>
      </c>
      <c r="J2503">
        <v>0.06</v>
      </c>
      <c r="K2503" s="17">
        <f>Table1[[#This Row],[Median Income 2018]]</f>
        <v>64170</v>
      </c>
      <c r="L2503">
        <f>(Table1[[#This Row],[Hospital Beds 2018]]/Table1[[#This Row],[Population Estimate 2018]])*1000</f>
        <v>1.5020468466250116</v>
      </c>
      <c r="M2503" s="1">
        <v>0.91</v>
      </c>
      <c r="N2503">
        <f>Table1[[#This Row],[Population Estimate 2018]]</f>
        <v>324890</v>
      </c>
      <c r="O2503" t="str" cm="1">
        <f t="array" ref="O2503">_xlfn.IFS(Table2[[#This Row],[ Rural-Urban Continuum Code   2014]]=1,"Urban",Table2[[#This Row],[ Rural-Urban Continuum Code   2015]]=1, "Suburban",Table2[[#This Row],[ Rural-Urban Continuum Code   2016]]=1,"Rural")</f>
        <v>Urban</v>
      </c>
    </row>
    <row r="2504" spans="1:15" x14ac:dyDescent="0.3">
      <c r="A2504">
        <v>2508</v>
      </c>
      <c r="B2504" t="s">
        <v>1524</v>
      </c>
      <c r="C2504" t="s">
        <v>181</v>
      </c>
      <c r="D2504" t="s">
        <v>21</v>
      </c>
      <c r="E2504">
        <v>6</v>
      </c>
      <c r="F2504">
        <f>IF(OR(Table2[[#This Row],[ Rural-Urban Continuum Code   2013]]=1,Table2[[#This Row],[ Rural-Urban Continuum Code   2013]]=2,Table2[[#This Row],[ Rural-Urban Continuum Code   2013]]=3),1,0)</f>
        <v>0</v>
      </c>
      <c r="G2504">
        <f>IF(OR(Table2[[#This Row],[ Rural-Urban Continuum Code   2013]]=4,Table2[[#This Row],[ Rural-Urban Continuum Code   2013]]=5,Table2[[#This Row],[ Rural-Urban Continuum Code   2013]]=6),1,0)</f>
        <v>1</v>
      </c>
      <c r="H2504">
        <f>IF(OR(Table2[[#This Row],[ Rural-Urban Continuum Code   2013]]=7,Table2[[#This Row],[ Rural-Urban Continuum Code   2013]]=8,Table2[[#This Row],[ Rural-Urban Continuum Code   2013]]=9),1,0)</f>
        <v>0</v>
      </c>
      <c r="I2504">
        <v>0.17</v>
      </c>
      <c r="J2504">
        <v>0.05</v>
      </c>
      <c r="K2504" s="17">
        <f>Table1[[#This Row],[Median Income 2018]]</f>
        <v>35685</v>
      </c>
      <c r="L2504">
        <f>(Table1[[#This Row],[Hospital Beds 2018]]/Table1[[#This Row],[Population Estimate 2018]])*1000</f>
        <v>1.1343527383275105</v>
      </c>
      <c r="M2504" s="1">
        <v>0.89</v>
      </c>
      <c r="N2504">
        <f>Table1[[#This Row],[Population Estimate 2018]]</f>
        <v>22039</v>
      </c>
      <c r="O2504" t="str" cm="1">
        <f t="array" ref="O250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05" spans="1:15" x14ac:dyDescent="0.3">
      <c r="A2505">
        <v>2509</v>
      </c>
      <c r="B2505" t="s">
        <v>1524</v>
      </c>
      <c r="C2505" t="s">
        <v>1547</v>
      </c>
      <c r="D2505" t="s">
        <v>21</v>
      </c>
      <c r="E2505">
        <v>2</v>
      </c>
      <c r="F2505">
        <f>IF(OR(Table2[[#This Row],[ Rural-Urban Continuum Code   2013]]=1,Table2[[#This Row],[ Rural-Urban Continuum Code   2013]]=2,Table2[[#This Row],[ Rural-Urban Continuum Code   2013]]=3),1,0)</f>
        <v>1</v>
      </c>
      <c r="G2505">
        <f>IF(OR(Table2[[#This Row],[ Rural-Urban Continuum Code   2013]]=4,Table2[[#This Row],[ Rural-Urban Continuum Code   2013]]=5,Table2[[#This Row],[ Rural-Urban Continuum Code   2013]]=6),1,0)</f>
        <v>0</v>
      </c>
      <c r="H2505">
        <f>IF(OR(Table2[[#This Row],[ Rural-Urban Continuum Code   2013]]=7,Table2[[#This Row],[ Rural-Urban Continuum Code   2013]]=8,Table2[[#This Row],[ Rural-Urban Continuum Code   2013]]=9),1,0)</f>
        <v>0</v>
      </c>
      <c r="I2505">
        <v>0.2</v>
      </c>
      <c r="J2505">
        <v>7.0000000000000007E-2</v>
      </c>
      <c r="K2505" s="17">
        <f>Table1[[#This Row],[Median Income 2018]]</f>
        <v>49707</v>
      </c>
      <c r="L2505">
        <f>(Table1[[#This Row],[Hospital Beds 2018]]/Table1[[#This Row],[Population Estimate 2018]])*1000</f>
        <v>0</v>
      </c>
      <c r="M2505" s="1">
        <v>0.86</v>
      </c>
      <c r="N2505">
        <f>Table1[[#This Row],[Population Estimate 2018]]</f>
        <v>14876</v>
      </c>
      <c r="O2505" t="str" cm="1">
        <f t="array" ref="O2505">_xlfn.IFS(Table2[[#This Row],[ Rural-Urban Continuum Code   2014]]=1,"Urban",Table2[[#This Row],[ Rural-Urban Continuum Code   2015]]=1, "Suburban",Table2[[#This Row],[ Rural-Urban Continuum Code   2016]]=1,"Rural")</f>
        <v>Urban</v>
      </c>
    </row>
    <row r="2506" spans="1:15" x14ac:dyDescent="0.3">
      <c r="A2506">
        <v>2510</v>
      </c>
      <c r="B2506" t="s">
        <v>1524</v>
      </c>
      <c r="C2506" t="s">
        <v>184</v>
      </c>
      <c r="D2506" t="s">
        <v>21</v>
      </c>
      <c r="E2506">
        <v>4</v>
      </c>
      <c r="F2506">
        <f>IF(OR(Table2[[#This Row],[ Rural-Urban Continuum Code   2013]]=1,Table2[[#This Row],[ Rural-Urban Continuum Code   2013]]=2,Table2[[#This Row],[ Rural-Urban Continuum Code   2013]]=3),1,0)</f>
        <v>0</v>
      </c>
      <c r="G2506">
        <f>IF(OR(Table2[[#This Row],[ Rural-Urban Continuum Code   2013]]=4,Table2[[#This Row],[ Rural-Urban Continuum Code   2013]]=5,Table2[[#This Row],[ Rural-Urban Continuum Code   2013]]=6),1,0)</f>
        <v>1</v>
      </c>
      <c r="H2506">
        <f>IF(OR(Table2[[#This Row],[ Rural-Urban Continuum Code   2013]]=7,Table2[[#This Row],[ Rural-Urban Continuum Code   2013]]=8,Table2[[#This Row],[ Rural-Urban Continuum Code   2013]]=9),1,0)</f>
        <v>0</v>
      </c>
      <c r="I2506">
        <v>0.2</v>
      </c>
      <c r="J2506">
        <v>0.08</v>
      </c>
      <c r="K2506" s="17">
        <f>Table1[[#This Row],[Median Income 2018]]</f>
        <v>47202</v>
      </c>
      <c r="L2506">
        <f>(Table1[[#This Row],[Hospital Beds 2018]]/Table1[[#This Row],[Population Estimate 2018]])*1000</f>
        <v>1.3075634372573857</v>
      </c>
      <c r="M2506" s="1">
        <v>0.83</v>
      </c>
      <c r="N2506">
        <f>Table1[[#This Row],[Population Estimate 2018]]</f>
        <v>97892</v>
      </c>
      <c r="O2506" t="str" cm="1">
        <f t="array" ref="O250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07" spans="1:15" x14ac:dyDescent="0.3">
      <c r="A2507">
        <v>2511</v>
      </c>
      <c r="B2507" t="s">
        <v>1524</v>
      </c>
      <c r="C2507" t="s">
        <v>80</v>
      </c>
      <c r="D2507" t="s">
        <v>58</v>
      </c>
      <c r="E2507">
        <v>1</v>
      </c>
      <c r="F2507">
        <f>IF(OR(Table2[[#This Row],[ Rural-Urban Continuum Code   2013]]=1,Table2[[#This Row],[ Rural-Urban Continuum Code   2013]]=2,Table2[[#This Row],[ Rural-Urban Continuum Code   2013]]=3),1,0)</f>
        <v>1</v>
      </c>
      <c r="G2507">
        <f>IF(OR(Table2[[#This Row],[ Rural-Urban Continuum Code   2013]]=4,Table2[[#This Row],[ Rural-Urban Continuum Code   2013]]=5,Table2[[#This Row],[ Rural-Urban Continuum Code   2013]]=6),1,0)</f>
        <v>0</v>
      </c>
      <c r="H2507">
        <f>IF(OR(Table2[[#This Row],[ Rural-Urban Continuum Code   2013]]=7,Table2[[#This Row],[ Rural-Urban Continuum Code   2013]]=8,Table2[[#This Row],[ Rural-Urban Continuum Code   2013]]=9),1,0)</f>
        <v>0</v>
      </c>
      <c r="I2507">
        <v>0.14000000000000001</v>
      </c>
      <c r="J2507">
        <v>0.06</v>
      </c>
      <c r="K2507" s="17">
        <f>Table1[[#This Row],[Median Income 2018]]</f>
        <v>47924</v>
      </c>
      <c r="L2507">
        <f>(Table1[[#This Row],[Hospital Beds 2018]]/Table1[[#This Row],[Population Estimate 2018]])*1000</f>
        <v>4.5791460239975041</v>
      </c>
      <c r="M2507" s="1">
        <v>0.87</v>
      </c>
      <c r="N2507">
        <f>Table1[[#This Row],[Population Estimate 2018]]</f>
        <v>935764</v>
      </c>
      <c r="O2507" t="str" cm="1">
        <f t="array" ref="O2507">_xlfn.IFS(Table2[[#This Row],[ Rural-Urban Continuum Code   2014]]=1,"Urban",Table2[[#This Row],[ Rural-Urban Continuum Code   2015]]=1, "Suburban",Table2[[#This Row],[ Rural-Urban Continuum Code   2016]]=1,"Rural")</f>
        <v>Urban</v>
      </c>
    </row>
    <row r="2508" spans="1:15" x14ac:dyDescent="0.3">
      <c r="A2508">
        <v>2512</v>
      </c>
      <c r="B2508" t="s">
        <v>1524</v>
      </c>
      <c r="C2508" t="s">
        <v>714</v>
      </c>
      <c r="D2508" t="s">
        <v>21</v>
      </c>
      <c r="E2508">
        <v>1</v>
      </c>
      <c r="F2508">
        <f>IF(OR(Table2[[#This Row],[ Rural-Urban Continuum Code   2013]]=1,Table2[[#This Row],[ Rural-Urban Continuum Code   2013]]=2,Table2[[#This Row],[ Rural-Urban Continuum Code   2013]]=3),1,0)</f>
        <v>1</v>
      </c>
      <c r="G2508">
        <f>IF(OR(Table2[[#This Row],[ Rural-Urban Continuum Code   2013]]=4,Table2[[#This Row],[ Rural-Urban Continuum Code   2013]]=5,Table2[[#This Row],[ Rural-Urban Continuum Code   2013]]=6),1,0)</f>
        <v>0</v>
      </c>
      <c r="H2508">
        <f>IF(OR(Table2[[#This Row],[ Rural-Urban Continuum Code   2013]]=7,Table2[[#This Row],[ Rural-Urban Continuum Code   2013]]=8,Table2[[#This Row],[ Rural-Urban Continuum Code   2013]]=9),1,0)</f>
        <v>0</v>
      </c>
      <c r="I2508">
        <v>0.17</v>
      </c>
      <c r="J2508">
        <v>0.06</v>
      </c>
      <c r="K2508" s="17">
        <f>Table1[[#This Row],[Median Income 2018]]</f>
        <v>50704</v>
      </c>
      <c r="L2508">
        <f>(Table1[[#This Row],[Hospital Beds 2018]]/Table1[[#This Row],[Population Estimate 2018]])*1000</f>
        <v>1.7550897603048843</v>
      </c>
      <c r="M2508" s="1">
        <v>0.86</v>
      </c>
      <c r="N2508">
        <f>Table1[[#This Row],[Population Estimate 2018]]</f>
        <v>19942</v>
      </c>
      <c r="O2508" t="str" cm="1">
        <f t="array" ref="O2508">_xlfn.IFS(Table2[[#This Row],[ Rural-Urban Continuum Code   2014]]=1,"Urban",Table2[[#This Row],[ Rural-Urban Continuum Code   2015]]=1, "Suburban",Table2[[#This Row],[ Rural-Urban Continuum Code   2016]]=1,"Rural")</f>
        <v>Urban</v>
      </c>
    </row>
    <row r="2509" spans="1:15" x14ac:dyDescent="0.3">
      <c r="A2509">
        <v>2513</v>
      </c>
      <c r="B2509" t="s">
        <v>1524</v>
      </c>
      <c r="C2509" t="s">
        <v>455</v>
      </c>
      <c r="D2509" t="s">
        <v>21</v>
      </c>
      <c r="E2509">
        <v>8</v>
      </c>
      <c r="F2509">
        <f>IF(OR(Table2[[#This Row],[ Rural-Urban Continuum Code   2013]]=1,Table2[[#This Row],[ Rural-Urban Continuum Code   2013]]=2,Table2[[#This Row],[ Rural-Urban Continuum Code   2013]]=3),1,0)</f>
        <v>0</v>
      </c>
      <c r="G2509">
        <f>IF(OR(Table2[[#This Row],[ Rural-Urban Continuum Code   2013]]=4,Table2[[#This Row],[ Rural-Urban Continuum Code   2013]]=5,Table2[[#This Row],[ Rural-Urban Continuum Code   2013]]=6),1,0)</f>
        <v>0</v>
      </c>
      <c r="H2509">
        <f>IF(OR(Table2[[#This Row],[ Rural-Urban Continuum Code   2013]]=7,Table2[[#This Row],[ Rural-Urban Continuum Code   2013]]=8,Table2[[#This Row],[ Rural-Urban Continuum Code   2013]]=9),1,0)</f>
        <v>1</v>
      </c>
      <c r="I2509">
        <v>0.2</v>
      </c>
      <c r="J2509">
        <v>0.12</v>
      </c>
      <c r="K2509" s="17">
        <f>Table1[[#This Row],[Median Income 2018]]</f>
        <v>46565</v>
      </c>
      <c r="L2509">
        <f>(Table1[[#This Row],[Hospital Beds 2018]]/Table1[[#This Row],[Population Estimate 2018]])*1000</f>
        <v>0</v>
      </c>
      <c r="M2509" s="1">
        <v>0.84</v>
      </c>
      <c r="N2509">
        <f>Table1[[#This Row],[Population Estimate 2018]]</f>
        <v>13561</v>
      </c>
      <c r="O2509" t="str" cm="1">
        <f t="array" ref="O2509">_xlfn.IFS(Table2[[#This Row],[ Rural-Urban Continuum Code   2014]]=1,"Urban",Table2[[#This Row],[ Rural-Urban Continuum Code   2015]]=1, "Suburban",Table2[[#This Row],[ Rural-Urban Continuum Code   2016]]=1,"Rural")</f>
        <v>Rural</v>
      </c>
    </row>
    <row r="2510" spans="1:15" x14ac:dyDescent="0.3">
      <c r="A2510">
        <v>2514</v>
      </c>
      <c r="B2510" t="s">
        <v>1524</v>
      </c>
      <c r="C2510" t="s">
        <v>603</v>
      </c>
      <c r="D2510" t="s">
        <v>58</v>
      </c>
      <c r="E2510">
        <v>2</v>
      </c>
      <c r="F2510">
        <f>IF(OR(Table2[[#This Row],[ Rural-Urban Continuum Code   2013]]=1,Table2[[#This Row],[ Rural-Urban Continuum Code   2013]]=2,Table2[[#This Row],[ Rural-Urban Continuum Code   2013]]=3),1,0)</f>
        <v>1</v>
      </c>
      <c r="G2510">
        <f>IF(OR(Table2[[#This Row],[ Rural-Urban Continuum Code   2013]]=4,Table2[[#This Row],[ Rural-Urban Continuum Code   2013]]=5,Table2[[#This Row],[ Rural-Urban Continuum Code   2013]]=6),1,0)</f>
        <v>0</v>
      </c>
      <c r="H2510">
        <f>IF(OR(Table2[[#This Row],[ Rural-Urban Continuum Code   2013]]=7,Table2[[#This Row],[ Rural-Urban Continuum Code   2013]]=8,Table2[[#This Row],[ Rural-Urban Continuum Code   2013]]=9),1,0)</f>
        <v>0</v>
      </c>
      <c r="I2510">
        <v>0.22</v>
      </c>
      <c r="J2510">
        <v>0.08</v>
      </c>
      <c r="K2510" s="17">
        <f>Table1[[#This Row],[Median Income 2018]]</f>
        <v>46024</v>
      </c>
      <c r="L2510">
        <f>(Table1[[#This Row],[Hospital Beds 2018]]/Table1[[#This Row],[Population Estimate 2018]])*1000</f>
        <v>5.6701423243778066</v>
      </c>
      <c r="M2510" s="1">
        <v>0.82</v>
      </c>
      <c r="N2510">
        <f>Table1[[#This Row],[Population Estimate 2018]]</f>
        <v>157668</v>
      </c>
      <c r="O2510" t="str" cm="1">
        <f t="array" ref="O2510">_xlfn.IFS(Table2[[#This Row],[ Rural-Urban Continuum Code   2014]]=1,"Urban",Table2[[#This Row],[ Rural-Urban Continuum Code   2015]]=1, "Suburban",Table2[[#This Row],[ Rural-Urban Continuum Code   2016]]=1,"Rural")</f>
        <v>Urban</v>
      </c>
    </row>
    <row r="2511" spans="1:15" x14ac:dyDescent="0.3">
      <c r="A2511">
        <v>2515</v>
      </c>
      <c r="B2511" t="s">
        <v>1524</v>
      </c>
      <c r="C2511" t="s">
        <v>718</v>
      </c>
      <c r="D2511" t="s">
        <v>21</v>
      </c>
      <c r="E2511">
        <v>1</v>
      </c>
      <c r="F2511">
        <f>IF(OR(Table2[[#This Row],[ Rural-Urban Continuum Code   2013]]=1,Table2[[#This Row],[ Rural-Urban Continuum Code   2013]]=2,Table2[[#This Row],[ Rural-Urban Continuum Code   2013]]=3),1,0)</f>
        <v>1</v>
      </c>
      <c r="G2511">
        <f>IF(OR(Table2[[#This Row],[ Rural-Urban Continuum Code   2013]]=4,Table2[[#This Row],[ Rural-Urban Continuum Code   2013]]=5,Table2[[#This Row],[ Rural-Urban Continuum Code   2013]]=6),1,0)</f>
        <v>0</v>
      </c>
      <c r="H2511">
        <f>IF(OR(Table2[[#This Row],[ Rural-Urban Continuum Code   2013]]=7,Table2[[#This Row],[ Rural-Urban Continuum Code   2013]]=8,Table2[[#This Row],[ Rural-Urban Continuum Code   2013]]=9),1,0)</f>
        <v>0</v>
      </c>
      <c r="I2511">
        <v>0.16</v>
      </c>
      <c r="J2511">
        <v>7.0000000000000007E-2</v>
      </c>
      <c r="K2511" s="17">
        <f>Table1[[#This Row],[Median Income 2018]]</f>
        <v>66171</v>
      </c>
      <c r="L2511">
        <f>(Table1[[#This Row],[Hospital Beds 2018]]/Table1[[#This Row],[Population Estimate 2018]])*1000</f>
        <v>1.2556839737321599</v>
      </c>
      <c r="M2511" s="1">
        <v>0.87</v>
      </c>
      <c r="N2511">
        <f>Table1[[#This Row],[Population Estimate 2018]]</f>
        <v>187149</v>
      </c>
      <c r="O2511" t="str" cm="1">
        <f t="array" ref="O2511">_xlfn.IFS(Table2[[#This Row],[ Rural-Urban Continuum Code   2014]]=1,"Urban",Table2[[#This Row],[ Rural-Urban Continuum Code   2015]]=1, "Suburban",Table2[[#This Row],[ Rural-Urban Continuum Code   2016]]=1,"Rural")</f>
        <v>Urban</v>
      </c>
    </row>
    <row r="2512" spans="1:15" x14ac:dyDescent="0.3">
      <c r="A2512">
        <v>2516</v>
      </c>
      <c r="B2512" t="s">
        <v>1524</v>
      </c>
      <c r="C2512" t="s">
        <v>606</v>
      </c>
      <c r="D2512" t="s">
        <v>21</v>
      </c>
      <c r="E2512">
        <v>1</v>
      </c>
      <c r="F2512">
        <f>IF(OR(Table2[[#This Row],[ Rural-Urban Continuum Code   2013]]=1,Table2[[#This Row],[ Rural-Urban Continuum Code   2013]]=2,Table2[[#This Row],[ Rural-Urban Continuum Code   2013]]=3),1,0)</f>
        <v>1</v>
      </c>
      <c r="G2512">
        <f>IF(OR(Table2[[#This Row],[ Rural-Urban Continuum Code   2013]]=4,Table2[[#This Row],[ Rural-Urban Continuum Code   2013]]=5,Table2[[#This Row],[ Rural-Urban Continuum Code   2013]]=6),1,0)</f>
        <v>0</v>
      </c>
      <c r="H2512">
        <f>IF(OR(Table2[[#This Row],[ Rural-Urban Continuum Code   2013]]=7,Table2[[#This Row],[ Rural-Urban Continuum Code   2013]]=8,Table2[[#This Row],[ Rural-Urban Continuum Code   2013]]=9),1,0)</f>
        <v>0</v>
      </c>
      <c r="I2512">
        <v>0.14000000000000001</v>
      </c>
      <c r="J2512">
        <v>7.0000000000000007E-2</v>
      </c>
      <c r="K2512" s="17">
        <f>Table1[[#This Row],[Median Income 2018]]</f>
        <v>60874</v>
      </c>
      <c r="L2512">
        <f>(Table1[[#This Row],[Hospital Beds 2018]]/Table1[[#This Row],[Population Estimate 2018]])*1000</f>
        <v>0.81193874734090066</v>
      </c>
      <c r="M2512" s="1">
        <v>0.88</v>
      </c>
      <c r="N2512">
        <f>Table1[[#This Row],[Population Estimate 2018]]</f>
        <v>61581</v>
      </c>
      <c r="O2512" t="str" cm="1">
        <f t="array" ref="O2512">_xlfn.IFS(Table2[[#This Row],[ Rural-Urban Continuum Code   2014]]=1,"Urban",Table2[[#This Row],[ Rural-Urban Continuum Code   2015]]=1, "Suburban",Table2[[#This Row],[ Rural-Urban Continuum Code   2016]]=1,"Rural")</f>
        <v>Urban</v>
      </c>
    </row>
    <row r="2513" spans="1:15" x14ac:dyDescent="0.3">
      <c r="A2513">
        <v>2517</v>
      </c>
      <c r="B2513" t="s">
        <v>1524</v>
      </c>
      <c r="C2513" t="s">
        <v>1548</v>
      </c>
      <c r="D2513" t="s">
        <v>21</v>
      </c>
      <c r="E2513">
        <v>1</v>
      </c>
      <c r="F2513">
        <f>IF(OR(Table2[[#This Row],[ Rural-Urban Continuum Code   2013]]=1,Table2[[#This Row],[ Rural-Urban Continuum Code   2013]]=2,Table2[[#This Row],[ Rural-Urban Continuum Code   2013]]=3),1,0)</f>
        <v>1</v>
      </c>
      <c r="G2513">
        <f>IF(OR(Table2[[#This Row],[ Rural-Urban Continuum Code   2013]]=4,Table2[[#This Row],[ Rural-Urban Continuum Code   2013]]=5,Table2[[#This Row],[ Rural-Urban Continuum Code   2013]]=6),1,0)</f>
        <v>0</v>
      </c>
      <c r="H2513">
        <f>IF(OR(Table2[[#This Row],[ Rural-Urban Continuum Code   2013]]=7,Table2[[#This Row],[ Rural-Urban Continuum Code   2013]]=8,Table2[[#This Row],[ Rural-Urban Continuum Code   2013]]=9),1,0)</f>
        <v>0</v>
      </c>
      <c r="I2513">
        <v>0.13</v>
      </c>
      <c r="J2513">
        <v>0.05</v>
      </c>
      <c r="K2513" s="17">
        <f>Table1[[#This Row],[Median Income 2018]]</f>
        <v>49280</v>
      </c>
      <c r="L2513">
        <f>(Table1[[#This Row],[Hospital Beds 2018]]/Table1[[#This Row],[Population Estimate 2018]])*1000</f>
        <v>2.2702506356701782</v>
      </c>
      <c r="M2513" s="1">
        <v>0.68</v>
      </c>
      <c r="N2513">
        <f>Table1[[#This Row],[Population Estimate 2018]]</f>
        <v>11012</v>
      </c>
      <c r="O2513" t="str" cm="1">
        <f t="array" ref="O2513">_xlfn.IFS(Table2[[#This Row],[ Rural-Urban Continuum Code   2014]]=1,"Urban",Table2[[#This Row],[ Rural-Urban Continuum Code   2015]]=1, "Suburban",Table2[[#This Row],[ Rural-Urban Continuum Code   2016]]=1,"Rural")</f>
        <v>Urban</v>
      </c>
    </row>
    <row r="2514" spans="1:15" x14ac:dyDescent="0.3">
      <c r="A2514">
        <v>2518</v>
      </c>
      <c r="B2514" t="s">
        <v>1524</v>
      </c>
      <c r="C2514" t="s">
        <v>1549</v>
      </c>
      <c r="D2514" t="s">
        <v>21</v>
      </c>
      <c r="E2514">
        <v>3</v>
      </c>
      <c r="F2514">
        <f>IF(OR(Table2[[#This Row],[ Rural-Urban Continuum Code   2013]]=1,Table2[[#This Row],[ Rural-Urban Continuum Code   2013]]=2,Table2[[#This Row],[ Rural-Urban Continuum Code   2013]]=3),1,0)</f>
        <v>1</v>
      </c>
      <c r="G2514">
        <f>IF(OR(Table2[[#This Row],[ Rural-Urban Continuum Code   2013]]=4,Table2[[#This Row],[ Rural-Urban Continuum Code   2013]]=5,Table2[[#This Row],[ Rural-Urban Continuum Code   2013]]=6),1,0)</f>
        <v>0</v>
      </c>
      <c r="H2514">
        <f>IF(OR(Table2[[#This Row],[ Rural-Urban Continuum Code   2013]]=7,Table2[[#This Row],[ Rural-Urban Continuum Code   2013]]=8,Table2[[#This Row],[ Rural-Urban Continuum Code   2013]]=9),1,0)</f>
        <v>0</v>
      </c>
      <c r="I2514">
        <v>0.23</v>
      </c>
      <c r="J2514">
        <v>0.09</v>
      </c>
      <c r="K2514" s="17">
        <f>Table1[[#This Row],[Median Income 2018]]</f>
        <v>43688</v>
      </c>
      <c r="L2514">
        <f>(Table1[[#This Row],[Hospital Beds 2018]]/Table1[[#This Row],[Population Estimate 2018]])*1000</f>
        <v>5.2924947919599123</v>
      </c>
      <c r="M2514" s="1">
        <v>0.82</v>
      </c>
      <c r="N2514">
        <f>Table1[[#This Row],[Population Estimate 2018]]</f>
        <v>17761</v>
      </c>
      <c r="O2514" t="str" cm="1">
        <f t="array" ref="O2514">_xlfn.IFS(Table2[[#This Row],[ Rural-Urban Continuum Code   2014]]=1,"Urban",Table2[[#This Row],[ Rural-Urban Continuum Code   2015]]=1, "Suburban",Table2[[#This Row],[ Rural-Urban Continuum Code   2016]]=1,"Rural")</f>
        <v>Urban</v>
      </c>
    </row>
    <row r="2515" spans="1:15" x14ac:dyDescent="0.3">
      <c r="A2515">
        <v>2519</v>
      </c>
      <c r="B2515" t="s">
        <v>1524</v>
      </c>
      <c r="C2515" t="s">
        <v>187</v>
      </c>
      <c r="D2515" t="s">
        <v>21</v>
      </c>
      <c r="E2515">
        <v>2</v>
      </c>
      <c r="F2515">
        <f>IF(OR(Table2[[#This Row],[ Rural-Urban Continuum Code   2013]]=1,Table2[[#This Row],[ Rural-Urban Continuum Code   2013]]=2,Table2[[#This Row],[ Rural-Urban Continuum Code   2013]]=3),1,0)</f>
        <v>1</v>
      </c>
      <c r="G2515">
        <f>IF(OR(Table2[[#This Row],[ Rural-Urban Continuum Code   2013]]=4,Table2[[#This Row],[ Rural-Urban Continuum Code   2013]]=5,Table2[[#This Row],[ Rural-Urban Continuum Code   2013]]=6),1,0)</f>
        <v>0</v>
      </c>
      <c r="H2515">
        <f>IF(OR(Table2[[#This Row],[ Rural-Urban Continuum Code   2013]]=7,Table2[[#This Row],[ Rural-Urban Continuum Code   2013]]=8,Table2[[#This Row],[ Rural-Urban Continuum Code   2013]]=9),1,0)</f>
        <v>0</v>
      </c>
      <c r="I2515">
        <v>0.18</v>
      </c>
      <c r="J2515">
        <v>7.0000000000000007E-2</v>
      </c>
      <c r="K2515" s="17">
        <f>Table1[[#This Row],[Median Income 2018]]</f>
        <v>40322</v>
      </c>
      <c r="L2515">
        <f>(Table1[[#This Row],[Hospital Beds 2018]]/Table1[[#This Row],[Population Estimate 2018]])*1000</f>
        <v>0</v>
      </c>
      <c r="M2515" s="1">
        <v>0.86</v>
      </c>
      <c r="N2515">
        <f>Table1[[#This Row],[Population Estimate 2018]]</f>
        <v>19688</v>
      </c>
      <c r="O2515" t="str" cm="1">
        <f t="array" ref="O2515">_xlfn.IFS(Table2[[#This Row],[ Rural-Urban Continuum Code   2014]]=1,"Urban",Table2[[#This Row],[ Rural-Urban Continuum Code   2015]]=1, "Suburban",Table2[[#This Row],[ Rural-Urban Continuum Code   2016]]=1,"Rural")</f>
        <v>Urban</v>
      </c>
    </row>
    <row r="2516" spans="1:15" x14ac:dyDescent="0.3">
      <c r="A2516">
        <v>2520</v>
      </c>
      <c r="B2516" t="s">
        <v>1524</v>
      </c>
      <c r="C2516" t="s">
        <v>188</v>
      </c>
      <c r="D2516" t="s">
        <v>21</v>
      </c>
      <c r="E2516">
        <v>9</v>
      </c>
      <c r="F2516">
        <f>IF(OR(Table2[[#This Row],[ Rural-Urban Continuum Code   2013]]=1,Table2[[#This Row],[ Rural-Urban Continuum Code   2013]]=2,Table2[[#This Row],[ Rural-Urban Continuum Code   2013]]=3),1,0)</f>
        <v>0</v>
      </c>
      <c r="G2516">
        <f>IF(OR(Table2[[#This Row],[ Rural-Urban Continuum Code   2013]]=4,Table2[[#This Row],[ Rural-Urban Continuum Code   2013]]=5,Table2[[#This Row],[ Rural-Urban Continuum Code   2013]]=6),1,0)</f>
        <v>0</v>
      </c>
      <c r="H2516">
        <f>IF(OR(Table2[[#This Row],[ Rural-Urban Continuum Code   2013]]=7,Table2[[#This Row],[ Rural-Urban Continuum Code   2013]]=8,Table2[[#This Row],[ Rural-Urban Continuum Code   2013]]=9),1,0)</f>
        <v>1</v>
      </c>
      <c r="I2516">
        <v>0.24</v>
      </c>
      <c r="J2516">
        <v>0.08</v>
      </c>
      <c r="K2516" s="17">
        <f>Table1[[#This Row],[Median Income 2018]]</f>
        <v>38265</v>
      </c>
      <c r="L2516">
        <f>(Table1[[#This Row],[Hospital Beds 2018]]/Table1[[#This Row],[Population Estimate 2018]])*1000</f>
        <v>0</v>
      </c>
      <c r="M2516" s="1">
        <v>0.8</v>
      </c>
      <c r="N2516">
        <f>Table1[[#This Row],[Population Estimate 2018]]</f>
        <v>5765</v>
      </c>
      <c r="O2516" t="str" cm="1">
        <f t="array" ref="O2516">_xlfn.IFS(Table2[[#This Row],[ Rural-Urban Continuum Code   2014]]=1,"Urban",Table2[[#This Row],[ Rural-Urban Continuum Code   2015]]=1, "Suburban",Table2[[#This Row],[ Rural-Urban Continuum Code   2016]]=1,"Rural")</f>
        <v>Rural</v>
      </c>
    </row>
    <row r="2517" spans="1:15" x14ac:dyDescent="0.3">
      <c r="A2517">
        <v>2521</v>
      </c>
      <c r="B2517" t="s">
        <v>1524</v>
      </c>
      <c r="C2517" t="s">
        <v>471</v>
      </c>
      <c r="D2517" t="s">
        <v>21</v>
      </c>
      <c r="E2517">
        <v>6</v>
      </c>
      <c r="F2517">
        <f>IF(OR(Table2[[#This Row],[ Rural-Urban Continuum Code   2013]]=1,Table2[[#This Row],[ Rural-Urban Continuum Code   2013]]=2,Table2[[#This Row],[ Rural-Urban Continuum Code   2013]]=3),1,0)</f>
        <v>0</v>
      </c>
      <c r="G2517">
        <f>IF(OR(Table2[[#This Row],[ Rural-Urban Continuum Code   2013]]=4,Table2[[#This Row],[ Rural-Urban Continuum Code   2013]]=5,Table2[[#This Row],[ Rural-Urban Continuum Code   2013]]=6),1,0)</f>
        <v>1</v>
      </c>
      <c r="H2517">
        <f>IF(OR(Table2[[#This Row],[ Rural-Urban Continuum Code   2013]]=7,Table2[[#This Row],[ Rural-Urban Continuum Code   2013]]=8,Table2[[#This Row],[ Rural-Urban Continuum Code   2013]]=9),1,0)</f>
        <v>0</v>
      </c>
      <c r="I2517">
        <v>0.18</v>
      </c>
      <c r="J2517">
        <v>0.06</v>
      </c>
      <c r="K2517" s="17">
        <f>Table1[[#This Row],[Median Income 2018]]</f>
        <v>42475</v>
      </c>
      <c r="L2517">
        <f>(Table1[[#This Row],[Hospital Beds 2018]]/Table1[[#This Row],[Population Estimate 2018]])*1000</f>
        <v>2.0793580899261217</v>
      </c>
      <c r="M2517" s="1">
        <v>0.86</v>
      </c>
      <c r="N2517">
        <f>Table1[[#This Row],[Population Estimate 2018]]</f>
        <v>40878</v>
      </c>
      <c r="O2517" t="str" cm="1">
        <f t="array" ref="O251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18" spans="1:15" x14ac:dyDescent="0.3">
      <c r="A2518">
        <v>2522</v>
      </c>
      <c r="B2518" t="s">
        <v>1524</v>
      </c>
      <c r="C2518" t="s">
        <v>86</v>
      </c>
      <c r="D2518" t="s">
        <v>58</v>
      </c>
      <c r="E2518">
        <v>3</v>
      </c>
      <c r="F2518">
        <f>IF(OR(Table2[[#This Row],[ Rural-Urban Continuum Code   2013]]=1,Table2[[#This Row],[ Rural-Urban Continuum Code   2013]]=2,Table2[[#This Row],[ Rural-Urban Continuum Code   2013]]=3),1,0)</f>
        <v>1</v>
      </c>
      <c r="G2518">
        <f>IF(OR(Table2[[#This Row],[ Rural-Urban Continuum Code   2013]]=4,Table2[[#This Row],[ Rural-Urban Continuum Code   2013]]=5,Table2[[#This Row],[ Rural-Urban Continuum Code   2013]]=6),1,0)</f>
        <v>0</v>
      </c>
      <c r="H2518">
        <f>IF(OR(Table2[[#This Row],[ Rural-Urban Continuum Code   2013]]=7,Table2[[#This Row],[ Rural-Urban Continuum Code   2013]]=8,Table2[[#This Row],[ Rural-Urban Continuum Code   2013]]=9),1,0)</f>
        <v>0</v>
      </c>
      <c r="I2518">
        <v>0.18</v>
      </c>
      <c r="J2518">
        <v>0.08</v>
      </c>
      <c r="K2518" s="17">
        <f>Table1[[#This Row],[Median Income 2018]]</f>
        <v>49242</v>
      </c>
      <c r="L2518">
        <f>(Table1[[#This Row],[Hospital Beds 2018]]/Table1[[#This Row],[Population Estimate 2018]])*1000</f>
        <v>6.3449112412232616</v>
      </c>
      <c r="M2518" s="1">
        <v>0.83</v>
      </c>
      <c r="N2518">
        <f>Table1[[#This Row],[Population Estimate 2018]]</f>
        <v>128607</v>
      </c>
      <c r="O2518" t="str" cm="1">
        <f t="array" ref="O2518">_xlfn.IFS(Table2[[#This Row],[ Rural-Urban Continuum Code   2014]]=1,"Urban",Table2[[#This Row],[ Rural-Urban Continuum Code   2015]]=1, "Suburban",Table2[[#This Row],[ Rural-Urban Continuum Code   2016]]=1,"Rural")</f>
        <v>Urban</v>
      </c>
    </row>
    <row r="2519" spans="1:15" x14ac:dyDescent="0.3">
      <c r="A2519">
        <v>2523</v>
      </c>
      <c r="B2519" t="s">
        <v>1524</v>
      </c>
      <c r="C2519" t="s">
        <v>472</v>
      </c>
      <c r="D2519" t="s">
        <v>21</v>
      </c>
      <c r="E2519">
        <v>8</v>
      </c>
      <c r="F2519">
        <f>IF(OR(Table2[[#This Row],[ Rural-Urban Continuum Code   2013]]=1,Table2[[#This Row],[ Rural-Urban Continuum Code   2013]]=2,Table2[[#This Row],[ Rural-Urban Continuum Code   2013]]=3),1,0)</f>
        <v>0</v>
      </c>
      <c r="G2519">
        <f>IF(OR(Table2[[#This Row],[ Rural-Urban Continuum Code   2013]]=4,Table2[[#This Row],[ Rural-Urban Continuum Code   2013]]=5,Table2[[#This Row],[ Rural-Urban Continuum Code   2013]]=6),1,0)</f>
        <v>0</v>
      </c>
      <c r="H2519">
        <f>IF(OR(Table2[[#This Row],[ Rural-Urban Continuum Code   2013]]=7,Table2[[#This Row],[ Rural-Urban Continuum Code   2013]]=8,Table2[[#This Row],[ Rural-Urban Continuum Code   2013]]=9),1,0)</f>
        <v>1</v>
      </c>
      <c r="I2519">
        <v>0.19</v>
      </c>
      <c r="J2519">
        <v>0.06</v>
      </c>
      <c r="K2519" s="17">
        <f>Table1[[#This Row],[Median Income 2018]]</f>
        <v>38879</v>
      </c>
      <c r="L2519">
        <f>(Table1[[#This Row],[Hospital Beds 2018]]/Table1[[#This Row],[Population Estimate 2018]])*1000</f>
        <v>1.5098441840802028</v>
      </c>
      <c r="M2519" s="1">
        <v>0.73</v>
      </c>
      <c r="N2519">
        <f>Table1[[#This Row],[Population Estimate 2018]]</f>
        <v>16558</v>
      </c>
      <c r="O2519" t="str" cm="1">
        <f t="array" ref="O2519">_xlfn.IFS(Table2[[#This Row],[ Rural-Urban Continuum Code   2014]]=1,"Urban",Table2[[#This Row],[ Rural-Urban Continuum Code   2015]]=1, "Suburban",Table2[[#This Row],[ Rural-Urban Continuum Code   2016]]=1,"Rural")</f>
        <v>Rural</v>
      </c>
    </row>
    <row r="2520" spans="1:15" x14ac:dyDescent="0.3">
      <c r="A2520">
        <v>2524</v>
      </c>
      <c r="B2520" t="s">
        <v>1524</v>
      </c>
      <c r="C2520" t="s">
        <v>1550</v>
      </c>
      <c r="D2520" t="s">
        <v>21</v>
      </c>
      <c r="E2520">
        <v>7</v>
      </c>
      <c r="F2520">
        <f>IF(OR(Table2[[#This Row],[ Rural-Urban Continuum Code   2013]]=1,Table2[[#This Row],[ Rural-Urban Continuum Code   2013]]=2,Table2[[#This Row],[ Rural-Urban Continuum Code   2013]]=3),1,0)</f>
        <v>0</v>
      </c>
      <c r="G2520">
        <f>IF(OR(Table2[[#This Row],[ Rural-Urban Continuum Code   2013]]=4,Table2[[#This Row],[ Rural-Urban Continuum Code   2013]]=5,Table2[[#This Row],[ Rural-Urban Continuum Code   2013]]=6),1,0)</f>
        <v>0</v>
      </c>
      <c r="H2520">
        <f>IF(OR(Table2[[#This Row],[ Rural-Urban Continuum Code   2013]]=7,Table2[[#This Row],[ Rural-Urban Continuum Code   2013]]=8,Table2[[#This Row],[ Rural-Urban Continuum Code   2013]]=9),1,0)</f>
        <v>1</v>
      </c>
      <c r="I2520">
        <v>0.19</v>
      </c>
      <c r="J2520">
        <v>7.0000000000000007E-2</v>
      </c>
      <c r="K2520" s="17">
        <f>Table1[[#This Row],[Median Income 2018]]</f>
        <v>42351</v>
      </c>
      <c r="L2520">
        <f>(Table1[[#This Row],[Hospital Beds 2018]]/Table1[[#This Row],[Population Estimate 2018]])*1000</f>
        <v>2.9028879245847676</v>
      </c>
      <c r="M2520" s="1">
        <v>0.81</v>
      </c>
      <c r="N2520">
        <f>Table1[[#This Row],[Population Estimate 2018]]</f>
        <v>33415</v>
      </c>
      <c r="O2520" t="str" cm="1">
        <f t="array" ref="O2520">_xlfn.IFS(Table2[[#This Row],[ Rural-Urban Continuum Code   2014]]=1,"Urban",Table2[[#This Row],[ Rural-Urban Continuum Code   2015]]=1, "Suburban",Table2[[#This Row],[ Rural-Urban Continuum Code   2016]]=1,"Rural")</f>
        <v>Rural</v>
      </c>
    </row>
    <row r="2521" spans="1:15" x14ac:dyDescent="0.3">
      <c r="A2521">
        <v>2525</v>
      </c>
      <c r="B2521" t="s">
        <v>1524</v>
      </c>
      <c r="C2521" t="s">
        <v>189</v>
      </c>
      <c r="D2521" t="s">
        <v>21</v>
      </c>
      <c r="E2521">
        <v>7</v>
      </c>
      <c r="F2521">
        <f>IF(OR(Table2[[#This Row],[ Rural-Urban Continuum Code   2013]]=1,Table2[[#This Row],[ Rural-Urban Continuum Code   2013]]=2,Table2[[#This Row],[ Rural-Urban Continuum Code   2013]]=3),1,0)</f>
        <v>0</v>
      </c>
      <c r="G2521">
        <f>IF(OR(Table2[[#This Row],[ Rural-Urban Continuum Code   2013]]=4,Table2[[#This Row],[ Rural-Urban Continuum Code   2013]]=5,Table2[[#This Row],[ Rural-Urban Continuum Code   2013]]=6),1,0)</f>
        <v>0</v>
      </c>
      <c r="H2521">
        <f>IF(OR(Table2[[#This Row],[ Rural-Urban Continuum Code   2013]]=7,Table2[[#This Row],[ Rural-Urban Continuum Code   2013]]=8,Table2[[#This Row],[ Rural-Urban Continuum Code   2013]]=9),1,0)</f>
        <v>1</v>
      </c>
      <c r="I2521">
        <v>0.2</v>
      </c>
      <c r="J2521">
        <v>7.0000000000000007E-2</v>
      </c>
      <c r="K2521" s="17">
        <f>Table1[[#This Row],[Median Income 2018]]</f>
        <v>42603</v>
      </c>
      <c r="L2521">
        <f>(Table1[[#This Row],[Hospital Beds 2018]]/Table1[[#This Row],[Population Estimate 2018]])*1000</f>
        <v>2.2134504002656139</v>
      </c>
      <c r="M2521" s="1">
        <v>0.84</v>
      </c>
      <c r="N2521">
        <f>Table1[[#This Row],[Population Estimate 2018]]</f>
        <v>27107</v>
      </c>
      <c r="O2521" t="str" cm="1">
        <f t="array" ref="O2521">_xlfn.IFS(Table2[[#This Row],[ Rural-Urban Continuum Code   2014]]=1,"Urban",Table2[[#This Row],[ Rural-Urban Continuum Code   2015]]=1, "Suburban",Table2[[#This Row],[ Rural-Urban Continuum Code   2016]]=1,"Rural")</f>
        <v>Rural</v>
      </c>
    </row>
    <row r="2522" spans="1:15" x14ac:dyDescent="0.3">
      <c r="A2522">
        <v>2526</v>
      </c>
      <c r="B2522" t="s">
        <v>1524</v>
      </c>
      <c r="C2522" t="s">
        <v>568</v>
      </c>
      <c r="D2522" t="s">
        <v>21</v>
      </c>
      <c r="E2522">
        <v>1</v>
      </c>
      <c r="F2522">
        <f>IF(OR(Table2[[#This Row],[ Rural-Urban Continuum Code   2013]]=1,Table2[[#This Row],[ Rural-Urban Continuum Code   2013]]=2,Table2[[#This Row],[ Rural-Urban Continuum Code   2013]]=3),1,0)</f>
        <v>1</v>
      </c>
      <c r="G2522">
        <f>IF(OR(Table2[[#This Row],[ Rural-Urban Continuum Code   2013]]=4,Table2[[#This Row],[ Rural-Urban Continuum Code   2013]]=5,Table2[[#This Row],[ Rural-Urban Continuum Code   2013]]=6),1,0)</f>
        <v>0</v>
      </c>
      <c r="H2522">
        <f>IF(OR(Table2[[#This Row],[ Rural-Urban Continuum Code   2013]]=7,Table2[[#This Row],[ Rural-Urban Continuum Code   2013]]=8,Table2[[#This Row],[ Rural-Urban Continuum Code   2013]]=9),1,0)</f>
        <v>0</v>
      </c>
      <c r="I2522">
        <v>0.13</v>
      </c>
      <c r="J2522">
        <v>0.05</v>
      </c>
      <c r="K2522" s="17">
        <f>Table1[[#This Row],[Median Income 2018]]</f>
        <v>115930</v>
      </c>
      <c r="L2522">
        <f>(Table1[[#This Row],[Hospital Beds 2018]]/Table1[[#This Row],[Population Estimate 2018]])*1000</f>
        <v>1.5319619037755308</v>
      </c>
      <c r="M2522" s="1">
        <v>0.89</v>
      </c>
      <c r="N2522">
        <f>Table1[[#This Row],[Population Estimate 2018]]</f>
        <v>231729</v>
      </c>
      <c r="O2522" t="str" cm="1">
        <f t="array" ref="O2522">_xlfn.IFS(Table2[[#This Row],[ Rural-Urban Continuum Code   2014]]=1,"Urban",Table2[[#This Row],[ Rural-Urban Continuum Code   2015]]=1, "Suburban",Table2[[#This Row],[ Rural-Urban Continuum Code   2016]]=1,"Rural")</f>
        <v>Urban</v>
      </c>
    </row>
    <row r="2523" spans="1:15" x14ac:dyDescent="0.3">
      <c r="A2523">
        <v>2527</v>
      </c>
      <c r="B2523" t="s">
        <v>1524</v>
      </c>
      <c r="C2523" t="s">
        <v>723</v>
      </c>
      <c r="D2523" t="s">
        <v>21</v>
      </c>
      <c r="E2523">
        <v>1</v>
      </c>
      <c r="F2523">
        <f>IF(OR(Table2[[#This Row],[ Rural-Urban Continuum Code   2013]]=1,Table2[[#This Row],[ Rural-Urban Continuum Code   2013]]=2,Table2[[#This Row],[ Rural-Urban Continuum Code   2013]]=3),1,0)</f>
        <v>1</v>
      </c>
      <c r="G2523">
        <f>IF(OR(Table2[[#This Row],[ Rural-Urban Continuum Code   2013]]=4,Table2[[#This Row],[ Rural-Urban Continuum Code   2013]]=5,Table2[[#This Row],[ Rural-Urban Continuum Code   2013]]=6),1,0)</f>
        <v>0</v>
      </c>
      <c r="H2523">
        <f>IF(OR(Table2[[#This Row],[ Rural-Urban Continuum Code   2013]]=7,Table2[[#This Row],[ Rural-Urban Continuum Code   2013]]=8,Table2[[#This Row],[ Rural-Urban Continuum Code   2013]]=9),1,0)</f>
        <v>0</v>
      </c>
      <c r="I2523">
        <v>0.16</v>
      </c>
      <c r="J2523">
        <v>7.0000000000000007E-2</v>
      </c>
      <c r="K2523" s="17">
        <f>Table1[[#This Row],[Median Income 2018]]</f>
        <v>76507</v>
      </c>
      <c r="L2523">
        <f>(Table1[[#This Row],[Hospital Beds 2018]]/Table1[[#This Row],[Population Estimate 2018]])*1000</f>
        <v>1.7422222222222223</v>
      </c>
      <c r="M2523" s="1">
        <v>0.87</v>
      </c>
      <c r="N2523">
        <f>Table1[[#This Row],[Population Estimate 2018]]</f>
        <v>140625</v>
      </c>
      <c r="O2523" t="str" cm="1">
        <f t="array" ref="O2523">_xlfn.IFS(Table2[[#This Row],[ Rural-Urban Continuum Code   2014]]=1,"Urban",Table2[[#This Row],[ Rural-Urban Continuum Code   2015]]=1, "Suburban",Table2[[#This Row],[ Rural-Urban Continuum Code   2016]]=1,"Rural")</f>
        <v>Urban</v>
      </c>
    </row>
    <row r="2524" spans="1:15" x14ac:dyDescent="0.3">
      <c r="A2524">
        <v>2528</v>
      </c>
      <c r="B2524" t="s">
        <v>1067</v>
      </c>
      <c r="C2524" t="s">
        <v>659</v>
      </c>
      <c r="D2524" t="s">
        <v>21</v>
      </c>
      <c r="E2524">
        <v>7</v>
      </c>
      <c r="F2524">
        <f>IF(OR(Table2[[#This Row],[ Rural-Urban Continuum Code   2013]]=1,Table2[[#This Row],[ Rural-Urban Continuum Code   2013]]=2,Table2[[#This Row],[ Rural-Urban Continuum Code   2013]]=3),1,0)</f>
        <v>0</v>
      </c>
      <c r="G2524">
        <f>IF(OR(Table2[[#This Row],[ Rural-Urban Continuum Code   2013]]=4,Table2[[#This Row],[ Rural-Urban Continuum Code   2013]]=5,Table2[[#This Row],[ Rural-Urban Continuum Code   2013]]=6),1,0)</f>
        <v>0</v>
      </c>
      <c r="H2524">
        <f>IF(OR(Table2[[#This Row],[ Rural-Urban Continuum Code   2013]]=7,Table2[[#This Row],[ Rural-Urban Continuum Code   2013]]=8,Table2[[#This Row],[ Rural-Urban Continuum Code   2013]]=9),1,0)</f>
        <v>1</v>
      </c>
      <c r="I2524">
        <v>0.15</v>
      </c>
      <c r="J2524">
        <v>0.06</v>
      </c>
      <c r="K2524" s="17">
        <f>Table1[[#This Row],[Median Income 2018]]</f>
        <v>45969</v>
      </c>
      <c r="L2524">
        <f>(Table1[[#This Row],[Hospital Beds 2018]]/Table1[[#This Row],[Population Estimate 2018]])*1000</f>
        <v>2.0669342198184539</v>
      </c>
      <c r="M2524" s="1">
        <v>0.65</v>
      </c>
      <c r="N2524">
        <f>Table1[[#This Row],[Population Estimate 2018]]</f>
        <v>58057</v>
      </c>
      <c r="O2524" t="str" cm="1">
        <f t="array" ref="O2524">_xlfn.IFS(Table2[[#This Row],[ Rural-Urban Continuum Code   2014]]=1,"Urban",Table2[[#This Row],[ Rural-Urban Continuum Code   2015]]=1, "Suburban",Table2[[#This Row],[ Rural-Urban Continuum Code   2016]]=1,"Rural")</f>
        <v>Rural</v>
      </c>
    </row>
    <row r="2525" spans="1:15" x14ac:dyDescent="0.3">
      <c r="A2525">
        <v>2529</v>
      </c>
      <c r="B2525" t="s">
        <v>1067</v>
      </c>
      <c r="C2525" t="s">
        <v>1551</v>
      </c>
      <c r="D2525" t="s">
        <v>21</v>
      </c>
      <c r="E2525">
        <v>6</v>
      </c>
      <c r="F2525">
        <f>IF(OR(Table2[[#This Row],[ Rural-Urban Continuum Code   2013]]=1,Table2[[#This Row],[ Rural-Urban Continuum Code   2013]]=2,Table2[[#This Row],[ Rural-Urban Continuum Code   2013]]=3),1,0)</f>
        <v>0</v>
      </c>
      <c r="G2525">
        <f>IF(OR(Table2[[#This Row],[ Rural-Urban Continuum Code   2013]]=4,Table2[[#This Row],[ Rural-Urban Continuum Code   2013]]=5,Table2[[#This Row],[ Rural-Urban Continuum Code   2013]]=6),1,0)</f>
        <v>1</v>
      </c>
      <c r="H2525">
        <f>IF(OR(Table2[[#This Row],[ Rural-Urban Continuum Code   2013]]=7,Table2[[#This Row],[ Rural-Urban Continuum Code   2013]]=8,Table2[[#This Row],[ Rural-Urban Continuum Code   2013]]=9),1,0)</f>
        <v>0</v>
      </c>
      <c r="I2525">
        <v>0.1</v>
      </c>
      <c r="J2525">
        <v>0.04</v>
      </c>
      <c r="K2525" s="17">
        <f>Table1[[#This Row],[Median Income 2018]]</f>
        <v>84946</v>
      </c>
      <c r="L2525">
        <f>(Table1[[#This Row],[Hospital Beds 2018]]/Table1[[#This Row],[Population Estimate 2018]])*1000</f>
        <v>1.8755516328331863</v>
      </c>
      <c r="M2525" s="1">
        <v>0.91</v>
      </c>
      <c r="N2525">
        <f>Table1[[#This Row],[Population Estimate 2018]]</f>
        <v>18128</v>
      </c>
      <c r="O2525" t="str" cm="1">
        <f t="array" ref="O252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26" spans="1:15" x14ac:dyDescent="0.3">
      <c r="A2526">
        <v>2530</v>
      </c>
      <c r="B2526" t="s">
        <v>1067</v>
      </c>
      <c r="C2526" t="s">
        <v>1552</v>
      </c>
      <c r="D2526" t="s">
        <v>21</v>
      </c>
      <c r="E2526">
        <v>5</v>
      </c>
      <c r="F2526">
        <f>IF(OR(Table2[[#This Row],[ Rural-Urban Continuum Code   2013]]=1,Table2[[#This Row],[ Rural-Urban Continuum Code   2013]]=2,Table2[[#This Row],[ Rural-Urban Continuum Code   2013]]=3),1,0)</f>
        <v>0</v>
      </c>
      <c r="G2526">
        <f>IF(OR(Table2[[#This Row],[ Rural-Urban Continuum Code   2013]]=4,Table2[[#This Row],[ Rural-Urban Continuum Code   2013]]=5,Table2[[#This Row],[ Rural-Urban Continuum Code   2013]]=6),1,0)</f>
        <v>1</v>
      </c>
      <c r="H2526">
        <f>IF(OR(Table2[[#This Row],[ Rural-Urban Continuum Code   2013]]=7,Table2[[#This Row],[ Rural-Urban Continuum Code   2013]]=8,Table2[[#This Row],[ Rural-Urban Continuum Code   2013]]=9),1,0)</f>
        <v>0</v>
      </c>
      <c r="I2526">
        <v>0.16</v>
      </c>
      <c r="J2526">
        <v>0.06</v>
      </c>
      <c r="K2526" s="17">
        <f>Table1[[#This Row],[Median Income 2018]]</f>
        <v>46653</v>
      </c>
      <c r="L2526">
        <f>(Table1[[#This Row],[Hospital Beds 2018]]/Table1[[#This Row],[Population Estimate 2018]])*1000</f>
        <v>4.2254168006246262</v>
      </c>
      <c r="M2526" s="1">
        <v>0.85</v>
      </c>
      <c r="N2526">
        <f>Table1[[#This Row],[Population Estimate 2018]]</f>
        <v>87092</v>
      </c>
      <c r="O2526" t="str" cm="1">
        <f t="array" ref="O252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27" spans="1:15" x14ac:dyDescent="0.3">
      <c r="A2527">
        <v>2531</v>
      </c>
      <c r="B2527" t="s">
        <v>1067</v>
      </c>
      <c r="C2527" t="s">
        <v>1553</v>
      </c>
      <c r="D2527" t="s">
        <v>21</v>
      </c>
      <c r="E2527">
        <v>2</v>
      </c>
      <c r="F2527">
        <f>IF(OR(Table2[[#This Row],[ Rural-Urban Continuum Code   2013]]=1,Table2[[#This Row],[ Rural-Urban Continuum Code   2013]]=2,Table2[[#This Row],[ Rural-Urban Continuum Code   2013]]=3),1,0)</f>
        <v>1</v>
      </c>
      <c r="G2527">
        <f>IF(OR(Table2[[#This Row],[ Rural-Urban Continuum Code   2013]]=4,Table2[[#This Row],[ Rural-Urban Continuum Code   2013]]=5,Table2[[#This Row],[ Rural-Urban Continuum Code   2013]]=6),1,0)</f>
        <v>0</v>
      </c>
      <c r="H2527">
        <f>IF(OR(Table2[[#This Row],[ Rural-Urban Continuum Code   2013]]=7,Table2[[#This Row],[ Rural-Urban Continuum Code   2013]]=8,Table2[[#This Row],[ Rural-Urban Continuum Code   2013]]=9),1,0)</f>
        <v>0</v>
      </c>
      <c r="I2527">
        <v>0.3</v>
      </c>
      <c r="J2527">
        <v>0.11</v>
      </c>
      <c r="K2527" s="17">
        <f>Table1[[#This Row],[Median Income 2018]]</f>
        <v>46912</v>
      </c>
      <c r="L2527">
        <f>(Table1[[#This Row],[Hospital Beds 2018]]/Table1[[#This Row],[Population Estimate 2018]])*1000</f>
        <v>0</v>
      </c>
      <c r="M2527" s="1">
        <v>0.72</v>
      </c>
      <c r="N2527">
        <f>Table1[[#This Row],[Population Estimate 2018]]</f>
        <v>23792</v>
      </c>
      <c r="O2527" t="str" cm="1">
        <f t="array" ref="O2527">_xlfn.IFS(Table2[[#This Row],[ Rural-Urban Continuum Code   2014]]=1,"Urban",Table2[[#This Row],[ Rural-Urban Continuum Code   2015]]=1, "Suburban",Table2[[#This Row],[ Rural-Urban Continuum Code   2016]]=1,"Rural")</f>
        <v>Urban</v>
      </c>
    </row>
    <row r="2528" spans="1:15" x14ac:dyDescent="0.3">
      <c r="A2528">
        <v>2532</v>
      </c>
      <c r="B2528" t="s">
        <v>1067</v>
      </c>
      <c r="C2528" t="s">
        <v>1554</v>
      </c>
      <c r="D2528" t="s">
        <v>21</v>
      </c>
      <c r="E2528">
        <v>3</v>
      </c>
      <c r="F2528">
        <f>IF(OR(Table2[[#This Row],[ Rural-Urban Continuum Code   2013]]=1,Table2[[#This Row],[ Rural-Urban Continuum Code   2013]]=2,Table2[[#This Row],[ Rural-Urban Continuum Code   2013]]=3),1,0)</f>
        <v>1</v>
      </c>
      <c r="G2528">
        <f>IF(OR(Table2[[#This Row],[ Rural-Urban Continuum Code   2013]]=4,Table2[[#This Row],[ Rural-Urban Continuum Code   2013]]=5,Table2[[#This Row],[ Rural-Urban Continuum Code   2013]]=6),1,0)</f>
        <v>0</v>
      </c>
      <c r="H2528">
        <f>IF(OR(Table2[[#This Row],[ Rural-Urban Continuum Code   2013]]=7,Table2[[#This Row],[ Rural-Urban Continuum Code   2013]]=8,Table2[[#This Row],[ Rural-Urban Continuum Code   2013]]=9),1,0)</f>
        <v>0</v>
      </c>
      <c r="I2528">
        <v>0.2</v>
      </c>
      <c r="J2528">
        <v>0.06</v>
      </c>
      <c r="K2528" s="17">
        <f>Table1[[#This Row],[Median Income 2018]]</f>
        <v>61190</v>
      </c>
      <c r="L2528">
        <f>(Table1[[#This Row],[Hospital Beds 2018]]/Table1[[#This Row],[Population Estimate 2018]])*1000</f>
        <v>0</v>
      </c>
      <c r="M2528" s="1">
        <v>0.83</v>
      </c>
      <c r="N2528">
        <f>Table1[[#This Row],[Population Estimate 2018]]</f>
        <v>8786</v>
      </c>
      <c r="O2528" t="str" cm="1">
        <f t="array" ref="O2528">_xlfn.IFS(Table2[[#This Row],[ Rural-Urban Continuum Code   2014]]=1,"Urban",Table2[[#This Row],[ Rural-Urban Continuum Code   2015]]=1, "Suburban",Table2[[#This Row],[ Rural-Urban Continuum Code   2016]]=1,"Rural")</f>
        <v>Urban</v>
      </c>
    </row>
    <row r="2529" spans="1:15" x14ac:dyDescent="0.3">
      <c r="A2529">
        <v>2533</v>
      </c>
      <c r="B2529" t="s">
        <v>1067</v>
      </c>
      <c r="C2529" t="s">
        <v>1424</v>
      </c>
      <c r="D2529" t="s">
        <v>21</v>
      </c>
      <c r="E2529">
        <v>2</v>
      </c>
      <c r="F2529">
        <f>IF(OR(Table2[[#This Row],[ Rural-Urban Continuum Code   2013]]=1,Table2[[#This Row],[ Rural-Urban Continuum Code   2013]]=2,Table2[[#This Row],[ Rural-Urban Continuum Code   2013]]=3),1,0)</f>
        <v>1</v>
      </c>
      <c r="G2529">
        <f>IF(OR(Table2[[#This Row],[ Rural-Urban Continuum Code   2013]]=4,Table2[[#This Row],[ Rural-Urban Continuum Code   2013]]=5,Table2[[#This Row],[ Rural-Urban Continuum Code   2013]]=6),1,0)</f>
        <v>0</v>
      </c>
      <c r="H2529">
        <f>IF(OR(Table2[[#This Row],[ Rural-Urban Continuum Code   2013]]=7,Table2[[#This Row],[ Rural-Urban Continuum Code   2013]]=8,Table2[[#This Row],[ Rural-Urban Continuum Code   2013]]=9),1,0)</f>
        <v>0</v>
      </c>
      <c r="I2529">
        <v>0.24</v>
      </c>
      <c r="J2529">
        <v>7.0000000000000007E-2</v>
      </c>
      <c r="K2529" s="17">
        <f>Table1[[#This Row],[Median Income 2018]]</f>
        <v>57210</v>
      </c>
      <c r="L2529">
        <f>(Table1[[#This Row],[Hospital Beds 2018]]/Table1[[#This Row],[Population Estimate 2018]])*1000</f>
        <v>0</v>
      </c>
      <c r="M2529" s="1">
        <v>0.77</v>
      </c>
      <c r="N2529">
        <f>Table1[[#This Row],[Population Estimate 2018]]</f>
        <v>1892</v>
      </c>
      <c r="O2529" t="str" cm="1">
        <f t="array" ref="O2529">_xlfn.IFS(Table2[[#This Row],[ Rural-Urban Continuum Code   2014]]=1,"Urban",Table2[[#This Row],[ Rural-Urban Continuum Code   2015]]=1, "Suburban",Table2[[#This Row],[ Rural-Urban Continuum Code   2016]]=1,"Rural")</f>
        <v>Urban</v>
      </c>
    </row>
    <row r="2530" spans="1:15" x14ac:dyDescent="0.3">
      <c r="A2530">
        <v>2534</v>
      </c>
      <c r="B2530" t="s">
        <v>1067</v>
      </c>
      <c r="C2530" t="s">
        <v>1555</v>
      </c>
      <c r="D2530" t="s">
        <v>21</v>
      </c>
      <c r="E2530">
        <v>1</v>
      </c>
      <c r="F2530">
        <f>IF(OR(Table2[[#This Row],[ Rural-Urban Continuum Code   2013]]=1,Table2[[#This Row],[ Rural-Urban Continuum Code   2013]]=2,Table2[[#This Row],[ Rural-Urban Continuum Code   2013]]=3),1,0)</f>
        <v>1</v>
      </c>
      <c r="G2530">
        <f>IF(OR(Table2[[#This Row],[ Rural-Urban Continuum Code   2013]]=4,Table2[[#This Row],[ Rural-Urban Continuum Code   2013]]=5,Table2[[#This Row],[ Rural-Urban Continuum Code   2013]]=6),1,0)</f>
        <v>0</v>
      </c>
      <c r="H2530">
        <f>IF(OR(Table2[[#This Row],[ Rural-Urban Continuum Code   2013]]=7,Table2[[#This Row],[ Rural-Urban Continuum Code   2013]]=8,Table2[[#This Row],[ Rural-Urban Continuum Code   2013]]=9),1,0)</f>
        <v>0</v>
      </c>
      <c r="I2530">
        <v>0.15</v>
      </c>
      <c r="J2530">
        <v>0.06</v>
      </c>
      <c r="K2530" s="17">
        <f>Table1[[#This Row],[Median Income 2018]]</f>
        <v>50594</v>
      </c>
      <c r="L2530">
        <f>(Table1[[#This Row],[Hospital Beds 2018]]/Table1[[#This Row],[Population Estimate 2018]])*1000</f>
        <v>1.0137149672033394</v>
      </c>
      <c r="M2530" s="1">
        <v>0.88</v>
      </c>
      <c r="N2530">
        <f>Table1[[#This Row],[Population Estimate 2018]]</f>
        <v>50310</v>
      </c>
      <c r="O2530" t="str" cm="1">
        <f t="array" ref="O2530">_xlfn.IFS(Table2[[#This Row],[ Rural-Urban Continuum Code   2014]]=1,"Urban",Table2[[#This Row],[ Rural-Urban Continuum Code   2015]]=1, "Suburban",Table2[[#This Row],[ Rural-Urban Continuum Code   2016]]=1,"Rural")</f>
        <v>Urban</v>
      </c>
    </row>
    <row r="2531" spans="1:15" x14ac:dyDescent="0.3">
      <c r="A2531">
        <v>2535</v>
      </c>
      <c r="B2531" t="s">
        <v>1067</v>
      </c>
      <c r="C2531" t="s">
        <v>1556</v>
      </c>
      <c r="D2531" t="s">
        <v>21</v>
      </c>
      <c r="E2531">
        <v>1</v>
      </c>
      <c r="F2531">
        <f>IF(OR(Table2[[#This Row],[ Rural-Urban Continuum Code   2013]]=1,Table2[[#This Row],[ Rural-Urban Continuum Code   2013]]=2,Table2[[#This Row],[ Rural-Urban Continuum Code   2013]]=3),1,0)</f>
        <v>1</v>
      </c>
      <c r="G2531">
        <f>IF(OR(Table2[[#This Row],[ Rural-Urban Continuum Code   2013]]=4,Table2[[#This Row],[ Rural-Urban Continuum Code   2013]]=5,Table2[[#This Row],[ Rural-Urban Continuum Code   2013]]=6),1,0)</f>
        <v>0</v>
      </c>
      <c r="H2531">
        <f>IF(OR(Table2[[#This Row],[ Rural-Urban Continuum Code   2013]]=7,Table2[[#This Row],[ Rural-Urban Continuum Code   2013]]=8,Table2[[#This Row],[ Rural-Urban Continuum Code   2013]]=9),1,0)</f>
        <v>0</v>
      </c>
      <c r="I2531">
        <v>0.19</v>
      </c>
      <c r="J2531">
        <v>0.05</v>
      </c>
      <c r="K2531" s="17">
        <f>Table1[[#This Row],[Median Income 2018]]</f>
        <v>59942</v>
      </c>
      <c r="L2531">
        <f>(Table1[[#This Row],[Hospital Beds 2018]]/Table1[[#This Row],[Population Estimate 2018]])*1000</f>
        <v>0.33345560038680849</v>
      </c>
      <c r="M2531" s="1">
        <v>0.83</v>
      </c>
      <c r="N2531">
        <f>Table1[[#This Row],[Population Estimate 2018]]</f>
        <v>29989</v>
      </c>
      <c r="O2531" t="str" cm="1">
        <f t="array" ref="O2531">_xlfn.IFS(Table2[[#This Row],[ Rural-Urban Continuum Code   2014]]=1,"Urban",Table2[[#This Row],[ Rural-Urban Continuum Code   2015]]=1, "Suburban",Table2[[#This Row],[ Rural-Urban Continuum Code   2016]]=1,"Rural")</f>
        <v>Urban</v>
      </c>
    </row>
    <row r="2532" spans="1:15" x14ac:dyDescent="0.3">
      <c r="A2532">
        <v>2536</v>
      </c>
      <c r="B2532" t="s">
        <v>1067</v>
      </c>
      <c r="C2532" t="s">
        <v>1557</v>
      </c>
      <c r="D2532" t="s">
        <v>21</v>
      </c>
      <c r="E2532">
        <v>7</v>
      </c>
      <c r="F2532">
        <f>IF(OR(Table2[[#This Row],[ Rural-Urban Continuum Code   2013]]=1,Table2[[#This Row],[ Rural-Urban Continuum Code   2013]]=2,Table2[[#This Row],[ Rural-Urban Continuum Code   2013]]=3),1,0)</f>
        <v>0</v>
      </c>
      <c r="G2532">
        <f>IF(OR(Table2[[#This Row],[ Rural-Urban Continuum Code   2013]]=4,Table2[[#This Row],[ Rural-Urban Continuum Code   2013]]=5,Table2[[#This Row],[ Rural-Urban Continuum Code   2013]]=6),1,0)</f>
        <v>0</v>
      </c>
      <c r="H2532">
        <f>IF(OR(Table2[[#This Row],[ Rural-Urban Continuum Code   2013]]=7,Table2[[#This Row],[ Rural-Urban Continuum Code   2013]]=8,Table2[[#This Row],[ Rural-Urban Continuum Code   2013]]=9),1,0)</f>
        <v>1</v>
      </c>
      <c r="I2532">
        <v>0.15</v>
      </c>
      <c r="J2532">
        <v>0.04</v>
      </c>
      <c r="K2532" s="17">
        <f>Table1[[#This Row],[Median Income 2018]]</f>
        <v>45051</v>
      </c>
      <c r="L2532">
        <f>(Table1[[#This Row],[Hospital Beds 2018]]/Table1[[#This Row],[Population Estimate 2018]])*1000</f>
        <v>3.5577059911768893</v>
      </c>
      <c r="M2532" s="1">
        <v>0.85</v>
      </c>
      <c r="N2532">
        <f>Table1[[#This Row],[Population Estimate 2018]]</f>
        <v>7027</v>
      </c>
      <c r="O2532" t="str" cm="1">
        <f t="array" ref="O2532">_xlfn.IFS(Table2[[#This Row],[ Rural-Urban Continuum Code   2014]]=1,"Urban",Table2[[#This Row],[ Rural-Urban Continuum Code   2015]]=1, "Suburban",Table2[[#This Row],[ Rural-Urban Continuum Code   2016]]=1,"Rural")</f>
        <v>Rural</v>
      </c>
    </row>
    <row r="2533" spans="1:15" x14ac:dyDescent="0.3">
      <c r="A2533">
        <v>2537</v>
      </c>
      <c r="B2533" t="s">
        <v>1067</v>
      </c>
      <c r="C2533" t="s">
        <v>1558</v>
      </c>
      <c r="D2533" t="s">
        <v>21</v>
      </c>
      <c r="E2533">
        <v>1</v>
      </c>
      <c r="F2533">
        <f>IF(OR(Table2[[#This Row],[ Rural-Urban Continuum Code   2013]]=1,Table2[[#This Row],[ Rural-Urban Continuum Code   2013]]=2,Table2[[#This Row],[ Rural-Urban Continuum Code   2013]]=3),1,0)</f>
        <v>1</v>
      </c>
      <c r="G2533">
        <f>IF(OR(Table2[[#This Row],[ Rural-Urban Continuum Code   2013]]=4,Table2[[#This Row],[ Rural-Urban Continuum Code   2013]]=5,Table2[[#This Row],[ Rural-Urban Continuum Code   2013]]=6),1,0)</f>
        <v>0</v>
      </c>
      <c r="H2533">
        <f>IF(OR(Table2[[#This Row],[ Rural-Urban Continuum Code   2013]]=7,Table2[[#This Row],[ Rural-Urban Continuum Code   2013]]=8,Table2[[#This Row],[ Rural-Urban Continuum Code   2013]]=9),1,0)</f>
        <v>0</v>
      </c>
      <c r="I2533">
        <v>0.27</v>
      </c>
      <c r="J2533">
        <v>0.12</v>
      </c>
      <c r="K2533" s="17">
        <f>Table1[[#This Row],[Median Income 2018]]</f>
        <v>53008</v>
      </c>
      <c r="L2533">
        <f>(Table1[[#This Row],[Hospital Beds 2018]]/Table1[[#This Row],[Population Estimate 2018]])*1000</f>
        <v>0</v>
      </c>
      <c r="M2533" s="1">
        <v>0.75</v>
      </c>
      <c r="N2533">
        <f>Table1[[#This Row],[Population Estimate 2018]]</f>
        <v>22824</v>
      </c>
      <c r="O2533" t="str" cm="1">
        <f t="array" ref="O2533">_xlfn.IFS(Table2[[#This Row],[ Rural-Urban Continuum Code   2014]]=1,"Urban",Table2[[#This Row],[ Rural-Urban Continuum Code   2015]]=1, "Suburban",Table2[[#This Row],[ Rural-Urban Continuum Code   2016]]=1,"Rural")</f>
        <v>Urban</v>
      </c>
    </row>
    <row r="2534" spans="1:15" x14ac:dyDescent="0.3">
      <c r="A2534">
        <v>2538</v>
      </c>
      <c r="B2534" t="s">
        <v>1067</v>
      </c>
      <c r="C2534" t="s">
        <v>1559</v>
      </c>
      <c r="D2534" t="s">
        <v>21</v>
      </c>
      <c r="E2534">
        <v>1</v>
      </c>
      <c r="F2534">
        <f>IF(OR(Table2[[#This Row],[ Rural-Urban Continuum Code   2013]]=1,Table2[[#This Row],[ Rural-Urban Continuum Code   2013]]=2,Table2[[#This Row],[ Rural-Urban Continuum Code   2013]]=3),1,0)</f>
        <v>1</v>
      </c>
      <c r="G2534">
        <f>IF(OR(Table2[[#This Row],[ Rural-Urban Continuum Code   2013]]=4,Table2[[#This Row],[ Rural-Urban Continuum Code   2013]]=5,Table2[[#This Row],[ Rural-Urban Continuum Code   2013]]=6),1,0)</f>
        <v>0</v>
      </c>
      <c r="H2534">
        <f>IF(OR(Table2[[#This Row],[ Rural-Urban Continuum Code   2013]]=7,Table2[[#This Row],[ Rural-Urban Continuum Code   2013]]=8,Table2[[#This Row],[ Rural-Urban Continuum Code   2013]]=9),1,0)</f>
        <v>0</v>
      </c>
      <c r="I2534">
        <v>0.15</v>
      </c>
      <c r="J2534">
        <v>7.0000000000000007E-2</v>
      </c>
      <c r="K2534" s="17">
        <f>Table1[[#This Row],[Median Income 2018]]</f>
        <v>61883</v>
      </c>
      <c r="L2534">
        <f>(Table1[[#This Row],[Hospital Beds 2018]]/Table1[[#This Row],[Population Estimate 2018]])*1000</f>
        <v>5.7487122884473878E-2</v>
      </c>
      <c r="M2534" s="1">
        <v>0.85</v>
      </c>
      <c r="N2534">
        <f>Table1[[#This Row],[Population Estimate 2018]]</f>
        <v>86976</v>
      </c>
      <c r="O2534" t="str" cm="1">
        <f t="array" ref="O2534">_xlfn.IFS(Table2[[#This Row],[ Rural-Urban Continuum Code   2014]]=1,"Urban",Table2[[#This Row],[ Rural-Urban Continuum Code   2015]]=1, "Suburban",Table2[[#This Row],[ Rural-Urban Continuum Code   2016]]=1,"Rural")</f>
        <v>Urban</v>
      </c>
    </row>
    <row r="2535" spans="1:15" x14ac:dyDescent="0.3">
      <c r="A2535">
        <v>2539</v>
      </c>
      <c r="B2535" t="s">
        <v>1067</v>
      </c>
      <c r="C2535" t="s">
        <v>1560</v>
      </c>
      <c r="D2535" t="s">
        <v>21</v>
      </c>
      <c r="E2535">
        <v>8</v>
      </c>
      <c r="F2535">
        <f>IF(OR(Table2[[#This Row],[ Rural-Urban Continuum Code   2013]]=1,Table2[[#This Row],[ Rural-Urban Continuum Code   2013]]=2,Table2[[#This Row],[ Rural-Urban Continuum Code   2013]]=3),1,0)</f>
        <v>0</v>
      </c>
      <c r="G2535">
        <f>IF(OR(Table2[[#This Row],[ Rural-Urban Continuum Code   2013]]=4,Table2[[#This Row],[ Rural-Urban Continuum Code   2013]]=5,Table2[[#This Row],[ Rural-Urban Continuum Code   2013]]=6),1,0)</f>
        <v>0</v>
      </c>
      <c r="H2535">
        <f>IF(OR(Table2[[#This Row],[ Rural-Urban Continuum Code   2013]]=7,Table2[[#This Row],[ Rural-Urban Continuum Code   2013]]=8,Table2[[#This Row],[ Rural-Urban Continuum Code   2013]]=9),1,0)</f>
        <v>1</v>
      </c>
      <c r="I2535">
        <v>0.24</v>
      </c>
      <c r="J2535">
        <v>0.06</v>
      </c>
      <c r="K2535" s="17">
        <f>Table1[[#This Row],[Median Income 2018]]</f>
        <v>41180</v>
      </c>
      <c r="L2535">
        <f>(Table1[[#This Row],[Hospital Beds 2018]]/Table1[[#This Row],[Population Estimate 2018]])*1000</f>
        <v>11.166945840312675</v>
      </c>
      <c r="M2535" s="1">
        <v>0.81</v>
      </c>
      <c r="N2535">
        <f>Table1[[#This Row],[Population Estimate 2018]]</f>
        <v>3582</v>
      </c>
      <c r="O2535" t="str" cm="1">
        <f t="array" ref="O2535">_xlfn.IFS(Table2[[#This Row],[ Rural-Urban Continuum Code   2014]]=1,"Urban",Table2[[#This Row],[ Rural-Urban Continuum Code   2015]]=1, "Suburban",Table2[[#This Row],[ Rural-Urban Continuum Code   2016]]=1,"Rural")</f>
        <v>Rural</v>
      </c>
    </row>
    <row r="2536" spans="1:15" x14ac:dyDescent="0.3">
      <c r="A2536">
        <v>2540</v>
      </c>
      <c r="B2536" t="s">
        <v>1067</v>
      </c>
      <c r="C2536" t="s">
        <v>1561</v>
      </c>
      <c r="D2536" t="s">
        <v>21</v>
      </c>
      <c r="E2536">
        <v>6</v>
      </c>
      <c r="F2536">
        <f>IF(OR(Table2[[#This Row],[ Rural-Urban Continuum Code   2013]]=1,Table2[[#This Row],[ Rural-Urban Continuum Code   2013]]=2,Table2[[#This Row],[ Rural-Urban Continuum Code   2013]]=3),1,0)</f>
        <v>0</v>
      </c>
      <c r="G2536">
        <f>IF(OR(Table2[[#This Row],[ Rural-Urban Continuum Code   2013]]=4,Table2[[#This Row],[ Rural-Urban Continuum Code   2013]]=5,Table2[[#This Row],[ Rural-Urban Continuum Code   2013]]=6),1,0)</f>
        <v>1</v>
      </c>
      <c r="H2536">
        <f>IF(OR(Table2[[#This Row],[ Rural-Urban Continuum Code   2013]]=7,Table2[[#This Row],[ Rural-Urban Continuum Code   2013]]=8,Table2[[#This Row],[ Rural-Urban Continuum Code   2013]]=9),1,0)</f>
        <v>0</v>
      </c>
      <c r="I2536">
        <v>0.12</v>
      </c>
      <c r="J2536">
        <v>0.06</v>
      </c>
      <c r="K2536" s="17">
        <f>Table1[[#This Row],[Median Income 2018]]</f>
        <v>41806</v>
      </c>
      <c r="L2536">
        <f>(Table1[[#This Row],[Hospital Beds 2018]]/Table1[[#This Row],[Population Estimate 2018]])*1000</f>
        <v>1.5036671065148679</v>
      </c>
      <c r="M2536" s="1">
        <v>0.66</v>
      </c>
      <c r="N2536">
        <f>Table1[[#This Row],[Population Estimate 2018]]</f>
        <v>32587</v>
      </c>
      <c r="O2536" t="str" cm="1">
        <f t="array" ref="O253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37" spans="1:15" x14ac:dyDescent="0.3">
      <c r="A2537">
        <v>2541</v>
      </c>
      <c r="B2537" t="s">
        <v>1067</v>
      </c>
      <c r="C2537" t="s">
        <v>730</v>
      </c>
      <c r="D2537" t="s">
        <v>58</v>
      </c>
      <c r="E2537">
        <v>2</v>
      </c>
      <c r="F2537">
        <f>IF(OR(Table2[[#This Row],[ Rural-Urban Continuum Code   2013]]=1,Table2[[#This Row],[ Rural-Urban Continuum Code   2013]]=2,Table2[[#This Row],[ Rural-Urban Continuum Code   2013]]=3),1,0)</f>
        <v>1</v>
      </c>
      <c r="G2537">
        <f>IF(OR(Table2[[#This Row],[ Rural-Urban Continuum Code   2013]]=4,Table2[[#This Row],[ Rural-Urban Continuum Code   2013]]=5,Table2[[#This Row],[ Rural-Urban Continuum Code   2013]]=6),1,0)</f>
        <v>0</v>
      </c>
      <c r="H2537">
        <f>IF(OR(Table2[[#This Row],[ Rural-Urban Continuum Code   2013]]=7,Table2[[#This Row],[ Rural-Urban Continuum Code   2013]]=8,Table2[[#This Row],[ Rural-Urban Continuum Code   2013]]=9),1,0)</f>
        <v>0</v>
      </c>
      <c r="I2537">
        <v>0.11</v>
      </c>
      <c r="J2537">
        <v>0.16</v>
      </c>
      <c r="K2537" s="17">
        <f>Table1[[#This Row],[Median Income 2018]]</f>
        <v>54292</v>
      </c>
      <c r="L2537">
        <f>(Table1[[#This Row],[Hospital Beds 2018]]/Table1[[#This Row],[Population Estimate 2018]])*1000</f>
        <v>7.5272324416126324</v>
      </c>
      <c r="M2537" s="1">
        <v>0.9</v>
      </c>
      <c r="N2537">
        <f>Table1[[#This Row],[Population Estimate 2018]]</f>
        <v>355642</v>
      </c>
      <c r="O2537" t="str" cm="1">
        <f t="array" ref="O2537">_xlfn.IFS(Table2[[#This Row],[ Rural-Urban Continuum Code   2014]]=1,"Urban",Table2[[#This Row],[ Rural-Urban Continuum Code   2015]]=1, "Suburban",Table2[[#This Row],[ Rural-Urban Continuum Code   2016]]=1,"Rural")</f>
        <v>Urban</v>
      </c>
    </row>
    <row r="2538" spans="1:15" x14ac:dyDescent="0.3">
      <c r="A2538">
        <v>2542</v>
      </c>
      <c r="B2538" t="s">
        <v>1067</v>
      </c>
      <c r="C2538" t="s">
        <v>1562</v>
      </c>
      <c r="D2538" t="s">
        <v>58</v>
      </c>
      <c r="E2538">
        <v>1</v>
      </c>
      <c r="F2538">
        <f>IF(OR(Table2[[#This Row],[ Rural-Urban Continuum Code   2013]]=1,Table2[[#This Row],[ Rural-Urban Continuum Code   2013]]=2,Table2[[#This Row],[ Rural-Urban Continuum Code   2013]]=3),1,0)</f>
        <v>1</v>
      </c>
      <c r="G2538">
        <f>IF(OR(Table2[[#This Row],[ Rural-Urban Continuum Code   2013]]=4,Table2[[#This Row],[ Rural-Urban Continuum Code   2013]]=5,Table2[[#This Row],[ Rural-Urban Continuum Code   2013]]=6),1,0)</f>
        <v>0</v>
      </c>
      <c r="H2538">
        <f>IF(OR(Table2[[#This Row],[ Rural-Urban Continuum Code   2013]]=7,Table2[[#This Row],[ Rural-Urban Continuum Code   2013]]=8,Table2[[#This Row],[ Rural-Urban Continuum Code   2013]]=9),1,0)</f>
        <v>0</v>
      </c>
      <c r="I2538">
        <v>0.12</v>
      </c>
      <c r="J2538">
        <v>0.08</v>
      </c>
      <c r="K2538" s="17">
        <f>Table1[[#This Row],[Median Income 2018]]</f>
        <v>54210</v>
      </c>
      <c r="L2538">
        <f>(Table1[[#This Row],[Hospital Beds 2018]]/Table1[[#This Row],[Population Estimate 2018]])*1000</f>
        <v>3.8186369017078632</v>
      </c>
      <c r="M2538" s="1">
        <v>0.88</v>
      </c>
      <c r="N2538">
        <f>Table1[[#This Row],[Population Estimate 2018]]</f>
        <v>1986049</v>
      </c>
      <c r="O2538" t="str" cm="1">
        <f t="array" ref="O2538">_xlfn.IFS(Table2[[#This Row],[ Rural-Urban Continuum Code   2014]]=1,"Urban",Table2[[#This Row],[ Rural-Urban Continuum Code   2015]]=1, "Suburban",Table2[[#This Row],[ Rural-Urban Continuum Code   2016]]=1,"Rural")</f>
        <v>Urban</v>
      </c>
    </row>
    <row r="2539" spans="1:15" x14ac:dyDescent="0.3">
      <c r="A2539">
        <v>2543</v>
      </c>
      <c r="B2539" t="s">
        <v>1067</v>
      </c>
      <c r="C2539" t="s">
        <v>1563</v>
      </c>
      <c r="D2539" t="s">
        <v>21</v>
      </c>
      <c r="E2539">
        <v>8</v>
      </c>
      <c r="F2539">
        <f>IF(OR(Table2[[#This Row],[ Rural-Urban Continuum Code   2013]]=1,Table2[[#This Row],[ Rural-Urban Continuum Code   2013]]=2,Table2[[#This Row],[ Rural-Urban Continuum Code   2013]]=3),1,0)</f>
        <v>0</v>
      </c>
      <c r="G2539">
        <f>IF(OR(Table2[[#This Row],[ Rural-Urban Continuum Code   2013]]=4,Table2[[#This Row],[ Rural-Urban Continuum Code   2013]]=5,Table2[[#This Row],[ Rural-Urban Continuum Code   2013]]=6),1,0)</f>
        <v>0</v>
      </c>
      <c r="H2539">
        <f>IF(OR(Table2[[#This Row],[ Rural-Urban Continuum Code   2013]]=7,Table2[[#This Row],[ Rural-Urban Continuum Code   2013]]=8,Table2[[#This Row],[ Rural-Urban Continuum Code   2013]]=9),1,0)</f>
        <v>1</v>
      </c>
      <c r="I2539">
        <v>0.24</v>
      </c>
      <c r="J2539">
        <v>0.09</v>
      </c>
      <c r="K2539" s="17">
        <f>Table1[[#This Row],[Median Income 2018]]</f>
        <v>64832</v>
      </c>
      <c r="L2539">
        <f>(Table1[[#This Row],[Hospital Beds 2018]]/Table1[[#This Row],[Population Estimate 2018]])*1000</f>
        <v>0</v>
      </c>
      <c r="M2539" s="1">
        <v>0.78</v>
      </c>
      <c r="N2539">
        <f>Table1[[#This Row],[Population Estimate 2018]]</f>
        <v>11702</v>
      </c>
      <c r="O2539" t="str" cm="1">
        <f t="array" ref="O2539">_xlfn.IFS(Table2[[#This Row],[ Rural-Urban Continuum Code   2014]]=1,"Urban",Table2[[#This Row],[ Rural-Urban Continuum Code   2015]]=1, "Suburban",Table2[[#This Row],[ Rural-Urban Continuum Code   2016]]=1,"Rural")</f>
        <v>Rural</v>
      </c>
    </row>
    <row r="2540" spans="1:15" x14ac:dyDescent="0.3">
      <c r="A2540">
        <v>2544</v>
      </c>
      <c r="B2540" t="s">
        <v>1067</v>
      </c>
      <c r="C2540" t="s">
        <v>1564</v>
      </c>
      <c r="D2540" t="s">
        <v>21</v>
      </c>
      <c r="E2540">
        <v>8</v>
      </c>
      <c r="F2540">
        <f>IF(OR(Table2[[#This Row],[ Rural-Urban Continuum Code   2013]]=1,Table2[[#This Row],[ Rural-Urban Continuum Code   2013]]=2,Table2[[#This Row],[ Rural-Urban Continuum Code   2013]]=3),1,0)</f>
        <v>0</v>
      </c>
      <c r="G2540">
        <f>IF(OR(Table2[[#This Row],[ Rural-Urban Continuum Code   2013]]=4,Table2[[#This Row],[ Rural-Urban Continuum Code   2013]]=5,Table2[[#This Row],[ Rural-Urban Continuum Code   2013]]=6),1,0)</f>
        <v>0</v>
      </c>
      <c r="H2540">
        <f>IF(OR(Table2[[#This Row],[ Rural-Urban Continuum Code   2013]]=7,Table2[[#This Row],[ Rural-Urban Continuum Code   2013]]=8,Table2[[#This Row],[ Rural-Urban Continuum Code   2013]]=9),1,0)</f>
        <v>1</v>
      </c>
      <c r="I2540">
        <v>0.25</v>
      </c>
      <c r="J2540">
        <v>0.08</v>
      </c>
      <c r="K2540" s="17">
        <f>Table1[[#This Row],[Median Income 2018]]</f>
        <v>66101</v>
      </c>
      <c r="L2540">
        <f>(Table1[[#This Row],[Hospital Beds 2018]]/Table1[[#This Row],[Population Estimate 2018]])*1000</f>
        <v>0</v>
      </c>
      <c r="M2540" s="1">
        <v>0.76</v>
      </c>
      <c r="N2540">
        <f>Table1[[#This Row],[Population Estimate 2018]]</f>
        <v>648</v>
      </c>
      <c r="O2540" t="str" cm="1">
        <f t="array" ref="O2540">_xlfn.IFS(Table2[[#This Row],[ Rural-Urban Continuum Code   2014]]=1,"Urban",Table2[[#This Row],[ Rural-Urban Continuum Code   2015]]=1, "Suburban",Table2[[#This Row],[ Rural-Urban Continuum Code   2016]]=1,"Rural")</f>
        <v>Rural</v>
      </c>
    </row>
    <row r="2541" spans="1:15" x14ac:dyDescent="0.3">
      <c r="A2541">
        <v>2545</v>
      </c>
      <c r="B2541" t="s">
        <v>1067</v>
      </c>
      <c r="C2541" t="s">
        <v>1565</v>
      </c>
      <c r="D2541" t="s">
        <v>21</v>
      </c>
      <c r="E2541">
        <v>6</v>
      </c>
      <c r="F2541">
        <f>IF(OR(Table2[[#This Row],[ Rural-Urban Continuum Code   2013]]=1,Table2[[#This Row],[ Rural-Urban Continuum Code   2013]]=2,Table2[[#This Row],[ Rural-Urban Continuum Code   2013]]=3),1,0)</f>
        <v>0</v>
      </c>
      <c r="G2541">
        <f>IF(OR(Table2[[#This Row],[ Rural-Urban Continuum Code   2013]]=4,Table2[[#This Row],[ Rural-Urban Continuum Code   2013]]=5,Table2[[#This Row],[ Rural-Urban Continuum Code   2013]]=6),1,0)</f>
        <v>1</v>
      </c>
      <c r="H2541">
        <f>IF(OR(Table2[[#This Row],[ Rural-Urban Continuum Code   2013]]=7,Table2[[#This Row],[ Rural-Urban Continuum Code   2013]]=8,Table2[[#This Row],[ Rural-Urban Continuum Code   2013]]=9),1,0)</f>
        <v>0</v>
      </c>
      <c r="I2541">
        <v>0.25</v>
      </c>
      <c r="J2541">
        <v>0.08</v>
      </c>
      <c r="K2541" s="17">
        <f>Table1[[#This Row],[Median Income 2018]]</f>
        <v>48460</v>
      </c>
      <c r="L2541">
        <f>(Table1[[#This Row],[Hospital Beds 2018]]/Table1[[#This Row],[Population Estimate 2018]])*1000</f>
        <v>1.3375421325771761</v>
      </c>
      <c r="M2541" s="1">
        <v>0.78</v>
      </c>
      <c r="N2541">
        <f>Table1[[#This Row],[Population Estimate 2018]]</f>
        <v>18691</v>
      </c>
      <c r="O2541" t="str" cm="1">
        <f t="array" ref="O254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42" spans="1:15" x14ac:dyDescent="0.3">
      <c r="A2542">
        <v>2546</v>
      </c>
      <c r="B2542" t="s">
        <v>1067</v>
      </c>
      <c r="C2542" t="s">
        <v>1566</v>
      </c>
      <c r="D2542" t="s">
        <v>21</v>
      </c>
      <c r="E2542">
        <v>3</v>
      </c>
      <c r="F2542">
        <f>IF(OR(Table2[[#This Row],[ Rural-Urban Continuum Code   2013]]=1,Table2[[#This Row],[ Rural-Urban Continuum Code   2013]]=2,Table2[[#This Row],[ Rural-Urban Continuum Code   2013]]=3),1,0)</f>
        <v>1</v>
      </c>
      <c r="G2542">
        <f>IF(OR(Table2[[#This Row],[ Rural-Urban Continuum Code   2013]]=4,Table2[[#This Row],[ Rural-Urban Continuum Code   2013]]=5,Table2[[#This Row],[ Rural-Urban Continuum Code   2013]]=6),1,0)</f>
        <v>0</v>
      </c>
      <c r="H2542">
        <f>IF(OR(Table2[[#This Row],[ Rural-Urban Continuum Code   2013]]=7,Table2[[#This Row],[ Rural-Urban Continuum Code   2013]]=8,Table2[[#This Row],[ Rural-Urban Continuum Code   2013]]=9),1,0)</f>
        <v>0</v>
      </c>
      <c r="I2542">
        <v>0.17</v>
      </c>
      <c r="J2542">
        <v>0.08</v>
      </c>
      <c r="K2542" s="17">
        <f>Table1[[#This Row],[Median Income 2018]]</f>
        <v>47339</v>
      </c>
      <c r="L2542">
        <f>(Table1[[#This Row],[Hospital Beds 2018]]/Table1[[#This Row],[Population Estimate 2018]])*1000</f>
        <v>7.1243797972944316</v>
      </c>
      <c r="M2542" s="1">
        <v>0.81</v>
      </c>
      <c r="N2542">
        <f>Table1[[#This Row],[Population Estimate 2018]]</f>
        <v>94324</v>
      </c>
      <c r="O2542" t="str" cm="1">
        <f t="array" ref="O2542">_xlfn.IFS(Table2[[#This Row],[ Rural-Urban Continuum Code   2014]]=1,"Urban",Table2[[#This Row],[ Rural-Urban Continuum Code   2015]]=1, "Suburban",Table2[[#This Row],[ Rural-Urban Continuum Code   2016]]=1,"Rural")</f>
        <v>Urban</v>
      </c>
    </row>
    <row r="2543" spans="1:15" x14ac:dyDescent="0.3">
      <c r="A2543">
        <v>2547</v>
      </c>
      <c r="B2543" t="s">
        <v>1067</v>
      </c>
      <c r="C2543" t="s">
        <v>1567</v>
      </c>
      <c r="D2543" t="s">
        <v>21</v>
      </c>
      <c r="E2543">
        <v>1</v>
      </c>
      <c r="F2543">
        <f>IF(OR(Table2[[#This Row],[ Rural-Urban Continuum Code   2013]]=1,Table2[[#This Row],[ Rural-Urban Continuum Code   2013]]=2,Table2[[#This Row],[ Rural-Urban Continuum Code   2013]]=3),1,0)</f>
        <v>1</v>
      </c>
      <c r="G2543">
        <f>IF(OR(Table2[[#This Row],[ Rural-Urban Continuum Code   2013]]=4,Table2[[#This Row],[ Rural-Urban Continuum Code   2013]]=5,Table2[[#This Row],[ Rural-Urban Continuum Code   2013]]=6),1,0)</f>
        <v>0</v>
      </c>
      <c r="H2543">
        <f>IF(OR(Table2[[#This Row],[ Rural-Urban Continuum Code   2013]]=7,Table2[[#This Row],[ Rural-Urban Continuum Code   2013]]=8,Table2[[#This Row],[ Rural-Urban Continuum Code   2013]]=9),1,0)</f>
        <v>0</v>
      </c>
      <c r="I2543">
        <v>0.12</v>
      </c>
      <c r="J2543">
        <v>0.05</v>
      </c>
      <c r="K2543" s="17">
        <f>Table1[[#This Row],[Median Income 2018]]</f>
        <v>74225</v>
      </c>
      <c r="L2543">
        <f>(Table1[[#This Row],[Hospital Beds 2018]]/Table1[[#This Row],[Population Estimate 2018]])*1000</f>
        <v>0.56726094003241501</v>
      </c>
      <c r="M2543" s="1">
        <v>0.87</v>
      </c>
      <c r="N2543">
        <f>Table1[[#This Row],[Population Estimate 2018]]</f>
        <v>370200</v>
      </c>
      <c r="O2543" t="str" cm="1">
        <f t="array" ref="O2543">_xlfn.IFS(Table2[[#This Row],[ Rural-Urban Continuum Code   2014]]=1,"Urban",Table2[[#This Row],[ Rural-Urban Continuum Code   2015]]=1, "Suburban",Table2[[#This Row],[ Rural-Urban Continuum Code   2016]]=1,"Rural")</f>
        <v>Urban</v>
      </c>
    </row>
    <row r="2544" spans="1:15" x14ac:dyDescent="0.3">
      <c r="A2544">
        <v>2548</v>
      </c>
      <c r="B2544" t="s">
        <v>1067</v>
      </c>
      <c r="C2544" t="s">
        <v>1568</v>
      </c>
      <c r="D2544" t="s">
        <v>21</v>
      </c>
      <c r="E2544">
        <v>3</v>
      </c>
      <c r="F2544">
        <f>IF(OR(Table2[[#This Row],[ Rural-Urban Continuum Code   2013]]=1,Table2[[#This Row],[ Rural-Urban Continuum Code   2013]]=2,Table2[[#This Row],[ Rural-Urban Continuum Code   2013]]=3),1,0)</f>
        <v>1</v>
      </c>
      <c r="G2544">
        <f>IF(OR(Table2[[#This Row],[ Rural-Urban Continuum Code   2013]]=4,Table2[[#This Row],[ Rural-Urban Continuum Code   2013]]=5,Table2[[#This Row],[ Rural-Urban Continuum Code   2013]]=6),1,0)</f>
        <v>0</v>
      </c>
      <c r="H2544">
        <f>IF(OR(Table2[[#This Row],[ Rural-Urban Continuum Code   2013]]=7,Table2[[#This Row],[ Rural-Urban Continuum Code   2013]]=8,Table2[[#This Row],[ Rural-Urban Continuum Code   2013]]=9),1,0)</f>
        <v>0</v>
      </c>
      <c r="I2544">
        <v>0.09</v>
      </c>
      <c r="J2544">
        <v>0.04</v>
      </c>
      <c r="K2544" s="17">
        <f>Table1[[#This Row],[Median Income 2018]]</f>
        <v>50113</v>
      </c>
      <c r="L2544">
        <f>(Table1[[#This Row],[Hospital Beds 2018]]/Table1[[#This Row],[Population Estimate 2018]])*1000</f>
        <v>2.672452570581854</v>
      </c>
      <c r="M2544" s="1">
        <v>0.86</v>
      </c>
      <c r="N2544">
        <f>Table1[[#This Row],[Population Estimate 2018]]</f>
        <v>226758</v>
      </c>
      <c r="O2544" t="str" cm="1">
        <f t="array" ref="O2544">_xlfn.IFS(Table2[[#This Row],[ Rural-Urban Continuum Code   2014]]=1,"Urban",Table2[[#This Row],[ Rural-Urban Continuum Code   2015]]=1, "Suburban",Table2[[#This Row],[ Rural-Urban Continuum Code   2016]]=1,"Rural")</f>
        <v>Urban</v>
      </c>
    </row>
    <row r="2545" spans="1:15" x14ac:dyDescent="0.3">
      <c r="A2545">
        <v>2549</v>
      </c>
      <c r="B2545" t="s">
        <v>1067</v>
      </c>
      <c r="C2545" t="s">
        <v>1569</v>
      </c>
      <c r="D2545" t="s">
        <v>21</v>
      </c>
      <c r="E2545">
        <v>7</v>
      </c>
      <c r="F2545">
        <f>IF(OR(Table2[[#This Row],[ Rural-Urban Continuum Code   2013]]=1,Table2[[#This Row],[ Rural-Urban Continuum Code   2013]]=2,Table2[[#This Row],[ Rural-Urban Continuum Code   2013]]=3),1,0)</f>
        <v>0</v>
      </c>
      <c r="G2545">
        <f>IF(OR(Table2[[#This Row],[ Rural-Urban Continuum Code   2013]]=4,Table2[[#This Row],[ Rural-Urban Continuum Code   2013]]=5,Table2[[#This Row],[ Rural-Urban Continuum Code   2013]]=6),1,0)</f>
        <v>0</v>
      </c>
      <c r="H2545">
        <f>IF(OR(Table2[[#This Row],[ Rural-Urban Continuum Code   2013]]=7,Table2[[#This Row],[ Rural-Urban Continuum Code   2013]]=8,Table2[[#This Row],[ Rural-Urban Continuum Code   2013]]=9),1,0)</f>
        <v>1</v>
      </c>
      <c r="I2545">
        <v>0.23</v>
      </c>
      <c r="J2545">
        <v>0.09</v>
      </c>
      <c r="K2545" s="17">
        <f>Table1[[#This Row],[Median Income 2018]]</f>
        <v>45670</v>
      </c>
      <c r="L2545">
        <f>(Table1[[#This Row],[Hospital Beds 2018]]/Table1[[#This Row],[Population Estimate 2018]])*1000</f>
        <v>2.6977446854429696</v>
      </c>
      <c r="M2545" s="1">
        <v>0.78</v>
      </c>
      <c r="N2545">
        <f>Table1[[#This Row],[Population Estimate 2018]]</f>
        <v>9267</v>
      </c>
      <c r="O2545" t="str" cm="1">
        <f t="array" ref="O2545">_xlfn.IFS(Table2[[#This Row],[ Rural-Urban Continuum Code   2014]]=1,"Urban",Table2[[#This Row],[ Rural-Urban Continuum Code   2015]]=1, "Suburban",Table2[[#This Row],[ Rural-Urban Continuum Code   2016]]=1,"Rural")</f>
        <v>Rural</v>
      </c>
    </row>
    <row r="2546" spans="1:15" x14ac:dyDescent="0.3">
      <c r="A2546">
        <v>2550</v>
      </c>
      <c r="B2546" t="s">
        <v>1067</v>
      </c>
      <c r="C2546" t="s">
        <v>1570</v>
      </c>
      <c r="D2546" t="s">
        <v>21</v>
      </c>
      <c r="E2546">
        <v>9</v>
      </c>
      <c r="F2546">
        <f>IF(OR(Table2[[#This Row],[ Rural-Urban Continuum Code   2013]]=1,Table2[[#This Row],[ Rural-Urban Continuum Code   2013]]=2,Table2[[#This Row],[ Rural-Urban Continuum Code   2013]]=3),1,0)</f>
        <v>0</v>
      </c>
      <c r="G2546">
        <f>IF(OR(Table2[[#This Row],[ Rural-Urban Continuum Code   2013]]=4,Table2[[#This Row],[ Rural-Urban Continuum Code   2013]]=5,Table2[[#This Row],[ Rural-Urban Continuum Code   2013]]=6),1,0)</f>
        <v>0</v>
      </c>
      <c r="H2546">
        <f>IF(OR(Table2[[#This Row],[ Rural-Urban Continuum Code   2013]]=7,Table2[[#This Row],[ Rural-Urban Continuum Code   2013]]=8,Table2[[#This Row],[ Rural-Urban Continuum Code   2013]]=9),1,0)</f>
        <v>1</v>
      </c>
      <c r="I2546">
        <v>0.26</v>
      </c>
      <c r="J2546">
        <v>0.05</v>
      </c>
      <c r="K2546" s="17">
        <f>Table1[[#This Row],[Median Income 2018]]</f>
        <v>44409</v>
      </c>
      <c r="L2546">
        <f>(Table1[[#This Row],[Hospital Beds 2018]]/Table1[[#This Row],[Population Estimate 2018]])*1000</f>
        <v>0</v>
      </c>
      <c r="M2546" s="1">
        <v>0.76</v>
      </c>
      <c r="N2546">
        <f>Table1[[#This Row],[Population Estimate 2018]]</f>
        <v>1516</v>
      </c>
      <c r="O2546" t="str" cm="1">
        <f t="array" ref="O2546">_xlfn.IFS(Table2[[#This Row],[ Rural-Urban Continuum Code   2014]]=1,"Urban",Table2[[#This Row],[ Rural-Urban Continuum Code   2015]]=1, "Suburban",Table2[[#This Row],[ Rural-Urban Continuum Code   2016]]=1,"Rural")</f>
        <v>Rural</v>
      </c>
    </row>
    <row r="2547" spans="1:15" x14ac:dyDescent="0.3">
      <c r="A2547">
        <v>2551</v>
      </c>
      <c r="B2547" t="s">
        <v>1067</v>
      </c>
      <c r="C2547" t="s">
        <v>381</v>
      </c>
      <c r="D2547" t="s">
        <v>21</v>
      </c>
      <c r="E2547">
        <v>7</v>
      </c>
      <c r="F2547">
        <f>IF(OR(Table2[[#This Row],[ Rural-Urban Continuum Code   2013]]=1,Table2[[#This Row],[ Rural-Urban Continuum Code   2013]]=2,Table2[[#This Row],[ Rural-Urban Continuum Code   2013]]=3),1,0)</f>
        <v>0</v>
      </c>
      <c r="G2547">
        <f>IF(OR(Table2[[#This Row],[ Rural-Urban Continuum Code   2013]]=4,Table2[[#This Row],[ Rural-Urban Continuum Code   2013]]=5,Table2[[#This Row],[ Rural-Urban Continuum Code   2013]]=6),1,0)</f>
        <v>0</v>
      </c>
      <c r="H2547">
        <f>IF(OR(Table2[[#This Row],[ Rural-Urban Continuum Code   2013]]=7,Table2[[#This Row],[ Rural-Urban Continuum Code   2013]]=8,Table2[[#This Row],[ Rural-Urban Continuum Code   2013]]=9),1,0)</f>
        <v>1</v>
      </c>
      <c r="I2547">
        <v>0.18</v>
      </c>
      <c r="J2547">
        <v>0.04</v>
      </c>
      <c r="K2547" s="17">
        <f>Table1[[#This Row],[Median Income 2018]]</f>
        <v>30116</v>
      </c>
      <c r="L2547">
        <f>(Table1[[#This Row],[Hospital Beds 2018]]/Table1[[#This Row],[Population Estimate 2018]])*1000</f>
        <v>0</v>
      </c>
      <c r="M2547" s="1">
        <v>0.84</v>
      </c>
      <c r="N2547">
        <f>Table1[[#This Row],[Population Estimate 2018]]</f>
        <v>7114</v>
      </c>
      <c r="O2547" t="str" cm="1">
        <f t="array" ref="O2547">_xlfn.IFS(Table2[[#This Row],[ Rural-Urban Continuum Code   2014]]=1,"Urban",Table2[[#This Row],[ Rural-Urban Continuum Code   2015]]=1, "Suburban",Table2[[#This Row],[ Rural-Urban Continuum Code   2016]]=1,"Rural")</f>
        <v>Rural</v>
      </c>
    </row>
    <row r="2548" spans="1:15" x14ac:dyDescent="0.3">
      <c r="A2548">
        <v>2552</v>
      </c>
      <c r="B2548" t="s">
        <v>1067</v>
      </c>
      <c r="C2548" t="s">
        <v>519</v>
      </c>
      <c r="D2548" t="s">
        <v>21</v>
      </c>
      <c r="E2548">
        <v>5</v>
      </c>
      <c r="F2548">
        <f>IF(OR(Table2[[#This Row],[ Rural-Urban Continuum Code   2013]]=1,Table2[[#This Row],[ Rural-Urban Continuum Code   2013]]=2,Table2[[#This Row],[ Rural-Urban Continuum Code   2013]]=3),1,0)</f>
        <v>0</v>
      </c>
      <c r="G2548">
        <f>IF(OR(Table2[[#This Row],[ Rural-Urban Continuum Code   2013]]=4,Table2[[#This Row],[ Rural-Urban Continuum Code   2013]]=5,Table2[[#This Row],[ Rural-Urban Continuum Code   2013]]=6),1,0)</f>
        <v>1</v>
      </c>
      <c r="H2548">
        <f>IF(OR(Table2[[#This Row],[ Rural-Urban Continuum Code   2013]]=7,Table2[[#This Row],[ Rural-Urban Continuum Code   2013]]=8,Table2[[#This Row],[ Rural-Urban Continuum Code   2013]]=9),1,0)</f>
        <v>0</v>
      </c>
      <c r="I2548">
        <v>0.2</v>
      </c>
      <c r="J2548">
        <v>0.08</v>
      </c>
      <c r="K2548" s="17">
        <f>Table1[[#This Row],[Median Income 2018]]</f>
        <v>47097</v>
      </c>
      <c r="L2548">
        <f>(Table1[[#This Row],[Hospital Beds 2018]]/Table1[[#This Row],[Population Estimate 2018]])*1000</f>
        <v>4.0343845585908653</v>
      </c>
      <c r="M2548" s="1">
        <v>0.81</v>
      </c>
      <c r="N2548">
        <f>Table1[[#This Row],[Population Estimate 2018]]</f>
        <v>37924</v>
      </c>
      <c r="O2548" t="str" cm="1">
        <f t="array" ref="O254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49" spans="1:15" x14ac:dyDescent="0.3">
      <c r="A2549">
        <v>2553</v>
      </c>
      <c r="B2549" t="s">
        <v>1067</v>
      </c>
      <c r="C2549" t="s">
        <v>1571</v>
      </c>
      <c r="D2549" t="s">
        <v>21</v>
      </c>
      <c r="E2549">
        <v>3</v>
      </c>
      <c r="F2549">
        <f>IF(OR(Table2[[#This Row],[ Rural-Urban Continuum Code   2013]]=1,Table2[[#This Row],[ Rural-Urban Continuum Code   2013]]=2,Table2[[#This Row],[ Rural-Urban Continuum Code   2013]]=3),1,0)</f>
        <v>1</v>
      </c>
      <c r="G2549">
        <f>IF(OR(Table2[[#This Row],[ Rural-Urban Continuum Code   2013]]=4,Table2[[#This Row],[ Rural-Urban Continuum Code   2013]]=5,Table2[[#This Row],[ Rural-Urban Continuum Code   2013]]=6),1,0)</f>
        <v>0</v>
      </c>
      <c r="H2549">
        <f>IF(OR(Table2[[#This Row],[ Rural-Urban Continuum Code   2013]]=7,Table2[[#This Row],[ Rural-Urban Continuum Code   2013]]=8,Table2[[#This Row],[ Rural-Urban Continuum Code   2013]]=9),1,0)</f>
        <v>0</v>
      </c>
      <c r="I2549">
        <v>0.2</v>
      </c>
      <c r="J2549">
        <v>7.0000000000000007E-2</v>
      </c>
      <c r="K2549" s="17">
        <f>Table1[[#This Row],[Median Income 2018]]</f>
        <v>53626</v>
      </c>
      <c r="L2549">
        <f>(Table1[[#This Row],[Hospital Beds 2018]]/Table1[[#This Row],[Population Estimate 2018]])*1000</f>
        <v>0.65256403284572295</v>
      </c>
      <c r="M2549" s="1">
        <v>0.82</v>
      </c>
      <c r="N2549">
        <f>Table1[[#This Row],[Population Estimate 2018]]</f>
        <v>18389</v>
      </c>
      <c r="O2549" t="str" cm="1">
        <f t="array" ref="O2549">_xlfn.IFS(Table2[[#This Row],[ Rural-Urban Continuum Code   2014]]=1,"Urban",Table2[[#This Row],[ Rural-Urban Continuum Code   2015]]=1, "Suburban",Table2[[#This Row],[ Rural-Urban Continuum Code   2016]]=1,"Rural")</f>
        <v>Urban</v>
      </c>
    </row>
    <row r="2550" spans="1:15" x14ac:dyDescent="0.3">
      <c r="A2550">
        <v>2554</v>
      </c>
      <c r="B2550" t="s">
        <v>1067</v>
      </c>
      <c r="C2550" t="s">
        <v>1572</v>
      </c>
      <c r="D2550" t="s">
        <v>21</v>
      </c>
      <c r="E2550">
        <v>6</v>
      </c>
      <c r="F2550">
        <f>IF(OR(Table2[[#This Row],[ Rural-Urban Continuum Code   2013]]=1,Table2[[#This Row],[ Rural-Urban Continuum Code   2013]]=2,Table2[[#This Row],[ Rural-Urban Continuum Code   2013]]=3),1,0)</f>
        <v>0</v>
      </c>
      <c r="G2550">
        <f>IF(OR(Table2[[#This Row],[ Rural-Urban Continuum Code   2013]]=4,Table2[[#This Row],[ Rural-Urban Continuum Code   2013]]=5,Table2[[#This Row],[ Rural-Urban Continuum Code   2013]]=6),1,0)</f>
        <v>1</v>
      </c>
      <c r="H2550">
        <f>IF(OR(Table2[[#This Row],[ Rural-Urban Continuum Code   2013]]=7,Table2[[#This Row],[ Rural-Urban Continuum Code   2013]]=8,Table2[[#This Row],[ Rural-Urban Continuum Code   2013]]=9),1,0)</f>
        <v>0</v>
      </c>
      <c r="I2550">
        <v>0.22</v>
      </c>
      <c r="J2550">
        <v>0.08</v>
      </c>
      <c r="K2550" s="17">
        <f>Table1[[#This Row],[Median Income 2018]]</f>
        <v>56696</v>
      </c>
      <c r="L2550">
        <f>(Table1[[#This Row],[Hospital Beds 2018]]/Table1[[#This Row],[Population Estimate 2018]])*1000</f>
        <v>1.3672121492574985</v>
      </c>
      <c r="M2550" s="1">
        <v>0.78</v>
      </c>
      <c r="N2550">
        <f>Table1[[#This Row],[Population Estimate 2018]]</f>
        <v>47542</v>
      </c>
      <c r="O2550" t="str" cm="1">
        <f t="array" ref="O255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51" spans="1:15" x14ac:dyDescent="0.3">
      <c r="A2551">
        <v>2555</v>
      </c>
      <c r="B2551" t="s">
        <v>1067</v>
      </c>
      <c r="C2551" t="s">
        <v>737</v>
      </c>
      <c r="D2551" t="s">
        <v>21</v>
      </c>
      <c r="E2551">
        <v>1</v>
      </c>
      <c r="F2551">
        <f>IF(OR(Table2[[#This Row],[ Rural-Urban Continuum Code   2013]]=1,Table2[[#This Row],[ Rural-Urban Continuum Code   2013]]=2,Table2[[#This Row],[ Rural-Urban Continuum Code   2013]]=3),1,0)</f>
        <v>1</v>
      </c>
      <c r="G2551">
        <f>IF(OR(Table2[[#This Row],[ Rural-Urban Continuum Code   2013]]=4,Table2[[#This Row],[ Rural-Urban Continuum Code   2013]]=5,Table2[[#This Row],[ Rural-Urban Continuum Code   2013]]=6),1,0)</f>
        <v>0</v>
      </c>
      <c r="H2551">
        <f>IF(OR(Table2[[#This Row],[ Rural-Urban Continuum Code   2013]]=7,Table2[[#This Row],[ Rural-Urban Continuum Code   2013]]=8,Table2[[#This Row],[ Rural-Urban Continuum Code   2013]]=9),1,0)</f>
        <v>0</v>
      </c>
      <c r="I2551">
        <v>0.14000000000000001</v>
      </c>
      <c r="J2551">
        <v>0.06</v>
      </c>
      <c r="K2551" s="17">
        <f>Table1[[#This Row],[Median Income 2018]]</f>
        <v>52588</v>
      </c>
      <c r="L2551">
        <f>(Table1[[#This Row],[Hospital Beds 2018]]/Table1[[#This Row],[Population Estimate 2018]])*1000</f>
        <v>1.3642564802182811</v>
      </c>
      <c r="M2551" s="1">
        <v>0.85</v>
      </c>
      <c r="N2551">
        <f>Table1[[#This Row],[Population Estimate 2018]]</f>
        <v>43247</v>
      </c>
      <c r="O2551" t="str" cm="1">
        <f t="array" ref="O2551">_xlfn.IFS(Table2[[#This Row],[ Rural-Urban Continuum Code   2014]]=1,"Urban",Table2[[#This Row],[ Rural-Urban Continuum Code   2015]]=1, "Suburban",Table2[[#This Row],[ Rural-Urban Continuum Code   2016]]=1,"Rural")</f>
        <v>Urban</v>
      </c>
    </row>
    <row r="2552" spans="1:15" x14ac:dyDescent="0.3">
      <c r="A2552">
        <v>2556</v>
      </c>
      <c r="B2552" t="s">
        <v>1067</v>
      </c>
      <c r="C2552" t="s">
        <v>28</v>
      </c>
      <c r="D2552" t="s">
        <v>21</v>
      </c>
      <c r="E2552">
        <v>6</v>
      </c>
      <c r="F2552">
        <f>IF(OR(Table2[[#This Row],[ Rural-Urban Continuum Code   2013]]=1,Table2[[#This Row],[ Rural-Urban Continuum Code   2013]]=2,Table2[[#This Row],[ Rural-Urban Continuum Code   2013]]=3),1,0)</f>
        <v>0</v>
      </c>
      <c r="G2552">
        <f>IF(OR(Table2[[#This Row],[ Rural-Urban Continuum Code   2013]]=4,Table2[[#This Row],[ Rural-Urban Continuum Code   2013]]=5,Table2[[#This Row],[ Rural-Urban Continuum Code   2013]]=6),1,0)</f>
        <v>1</v>
      </c>
      <c r="H2552">
        <f>IF(OR(Table2[[#This Row],[ Rural-Urban Continuum Code   2013]]=7,Table2[[#This Row],[ Rural-Urban Continuum Code   2013]]=8,Table2[[#This Row],[ Rural-Urban Continuum Code   2013]]=9),1,0)</f>
        <v>0</v>
      </c>
      <c r="I2552">
        <v>0.18</v>
      </c>
      <c r="J2552">
        <v>0.06</v>
      </c>
      <c r="K2552" s="17">
        <f>Table1[[#This Row],[Median Income 2018]]</f>
        <v>52085</v>
      </c>
      <c r="L2552">
        <f>(Table1[[#This Row],[Hospital Beds 2018]]/Table1[[#This Row],[Population Estimate 2018]])*1000</f>
        <v>1.1595009507907796</v>
      </c>
      <c r="M2552" s="1">
        <v>0.84</v>
      </c>
      <c r="N2552">
        <f>Table1[[#This Row],[Population Estimate 2018]]</f>
        <v>21561</v>
      </c>
      <c r="O2552" t="str" cm="1">
        <f t="array" ref="O255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53" spans="1:15" x14ac:dyDescent="0.3">
      <c r="A2553">
        <v>2557</v>
      </c>
      <c r="B2553" t="s">
        <v>1067</v>
      </c>
      <c r="C2553" t="s">
        <v>1573</v>
      </c>
      <c r="D2553" t="s">
        <v>21</v>
      </c>
      <c r="E2553">
        <v>3</v>
      </c>
      <c r="F2553">
        <f>IF(OR(Table2[[#This Row],[ Rural-Urban Continuum Code   2013]]=1,Table2[[#This Row],[ Rural-Urban Continuum Code   2013]]=2,Table2[[#This Row],[ Rural-Urban Continuum Code   2013]]=3),1,0)</f>
        <v>1</v>
      </c>
      <c r="G2553">
        <f>IF(OR(Table2[[#This Row],[ Rural-Urban Continuum Code   2013]]=4,Table2[[#This Row],[ Rural-Urban Continuum Code   2013]]=5,Table2[[#This Row],[ Rural-Urban Continuum Code   2013]]=6),1,0)</f>
        <v>0</v>
      </c>
      <c r="H2553">
        <f>IF(OR(Table2[[#This Row],[ Rural-Urban Continuum Code   2013]]=7,Table2[[#This Row],[ Rural-Urban Continuum Code   2013]]=8,Table2[[#This Row],[ Rural-Urban Continuum Code   2013]]=9),1,0)</f>
        <v>0</v>
      </c>
      <c r="I2553">
        <v>0.21</v>
      </c>
      <c r="J2553">
        <v>0.09</v>
      </c>
      <c r="K2553" s="17">
        <f>Table1[[#This Row],[Median Income 2018]]</f>
        <v>50330</v>
      </c>
      <c r="L2553">
        <f>(Table1[[#This Row],[Hospital Beds 2018]]/Table1[[#This Row],[Population Estimate 2018]])*1000</f>
        <v>0</v>
      </c>
      <c r="M2553" s="1">
        <v>0.82</v>
      </c>
      <c r="N2553">
        <f>Table1[[#This Row],[Population Estimate 2018]]</f>
        <v>13994</v>
      </c>
      <c r="O2553" t="str" cm="1">
        <f t="array" ref="O2553">_xlfn.IFS(Table2[[#This Row],[ Rural-Urban Continuum Code   2014]]=1,"Urban",Table2[[#This Row],[ Rural-Urban Continuum Code   2015]]=1, "Suburban",Table2[[#This Row],[ Rural-Urban Continuum Code   2016]]=1,"Rural")</f>
        <v>Urban</v>
      </c>
    </row>
    <row r="2554" spans="1:15" x14ac:dyDescent="0.3">
      <c r="A2554">
        <v>2558</v>
      </c>
      <c r="B2554" t="s">
        <v>1067</v>
      </c>
      <c r="C2554" t="s">
        <v>792</v>
      </c>
      <c r="D2554" t="s">
        <v>21</v>
      </c>
      <c r="E2554">
        <v>2</v>
      </c>
      <c r="F2554">
        <f>IF(OR(Table2[[#This Row],[ Rural-Urban Continuum Code   2013]]=1,Table2[[#This Row],[ Rural-Urban Continuum Code   2013]]=2,Table2[[#This Row],[ Rural-Urban Continuum Code   2013]]=3),1,0)</f>
        <v>1</v>
      </c>
      <c r="G2554">
        <f>IF(OR(Table2[[#This Row],[ Rural-Urban Continuum Code   2013]]=4,Table2[[#This Row],[ Rural-Urban Continuum Code   2013]]=5,Table2[[#This Row],[ Rural-Urban Continuum Code   2013]]=6),1,0)</f>
        <v>0</v>
      </c>
      <c r="H2554">
        <f>IF(OR(Table2[[#This Row],[ Rural-Urban Continuum Code   2013]]=7,Table2[[#This Row],[ Rural-Urban Continuum Code   2013]]=8,Table2[[#This Row],[ Rural-Urban Continuum Code   2013]]=9),1,0)</f>
        <v>0</v>
      </c>
      <c r="I2554">
        <v>0.14000000000000001</v>
      </c>
      <c r="J2554">
        <v>0.04</v>
      </c>
      <c r="K2554" s="17">
        <f>Table1[[#This Row],[Median Income 2018]]</f>
        <v>38106</v>
      </c>
      <c r="L2554">
        <f>(Table1[[#This Row],[Hospital Beds 2018]]/Table1[[#This Row],[Population Estimate 2018]])*1000</f>
        <v>2.6798267548619039</v>
      </c>
      <c r="M2554" s="1">
        <v>0.87</v>
      </c>
      <c r="N2554">
        <f>Table1[[#This Row],[Population Estimate 2018]]</f>
        <v>423908</v>
      </c>
      <c r="O2554" t="str" cm="1">
        <f t="array" ref="O2554">_xlfn.IFS(Table2[[#This Row],[ Rural-Urban Continuum Code   2014]]=1,"Urban",Table2[[#This Row],[ Rural-Urban Continuum Code   2015]]=1, "Suburban",Table2[[#This Row],[ Rural-Urban Continuum Code   2016]]=1,"Rural")</f>
        <v>Urban</v>
      </c>
    </row>
    <row r="2555" spans="1:15" x14ac:dyDescent="0.3">
      <c r="A2555">
        <v>2559</v>
      </c>
      <c r="B2555" t="s">
        <v>1067</v>
      </c>
      <c r="C2555" t="s">
        <v>1574</v>
      </c>
      <c r="D2555" t="s">
        <v>21</v>
      </c>
      <c r="E2555">
        <v>6</v>
      </c>
      <c r="F2555">
        <f>IF(OR(Table2[[#This Row],[ Rural-Urban Continuum Code   2013]]=1,Table2[[#This Row],[ Rural-Urban Continuum Code   2013]]=2,Table2[[#This Row],[ Rural-Urban Continuum Code   2013]]=3),1,0)</f>
        <v>0</v>
      </c>
      <c r="G2555">
        <f>IF(OR(Table2[[#This Row],[ Rural-Urban Continuum Code   2013]]=4,Table2[[#This Row],[ Rural-Urban Continuum Code   2013]]=5,Table2[[#This Row],[ Rural-Urban Continuum Code   2013]]=6),1,0)</f>
        <v>1</v>
      </c>
      <c r="H2555">
        <f>IF(OR(Table2[[#This Row],[ Rural-Urban Continuum Code   2013]]=7,Table2[[#This Row],[ Rural-Urban Continuum Code   2013]]=8,Table2[[#This Row],[ Rural-Urban Continuum Code   2013]]=9),1,0)</f>
        <v>0</v>
      </c>
      <c r="I2555">
        <v>0.19</v>
      </c>
      <c r="J2555">
        <v>7.0000000000000007E-2</v>
      </c>
      <c r="K2555" s="17">
        <f>Table1[[#This Row],[Median Income 2018]]</f>
        <v>43714</v>
      </c>
      <c r="L2555">
        <f>(Table1[[#This Row],[Hospital Beds 2018]]/Table1[[#This Row],[Population Estimate 2018]])*1000</f>
        <v>1.9182076267935242</v>
      </c>
      <c r="M2555" s="1">
        <v>0.84</v>
      </c>
      <c r="N2555">
        <f>Table1[[#This Row],[Population Estimate 2018]]</f>
        <v>13033</v>
      </c>
      <c r="O2555" t="str" cm="1">
        <f t="array" ref="O255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56" spans="1:15" x14ac:dyDescent="0.3">
      <c r="A2556">
        <v>2560</v>
      </c>
      <c r="B2556" t="s">
        <v>1067</v>
      </c>
      <c r="C2556" t="s">
        <v>1575</v>
      </c>
      <c r="D2556" t="s">
        <v>21</v>
      </c>
      <c r="E2556">
        <v>2</v>
      </c>
      <c r="F2556">
        <f>IF(OR(Table2[[#This Row],[ Rural-Urban Continuum Code   2013]]=1,Table2[[#This Row],[ Rural-Urban Continuum Code   2013]]=2,Table2[[#This Row],[ Rural-Urban Continuum Code   2013]]=3),1,0)</f>
        <v>1</v>
      </c>
      <c r="G2556">
        <f>IF(OR(Table2[[#This Row],[ Rural-Urban Continuum Code   2013]]=4,Table2[[#This Row],[ Rural-Urban Continuum Code   2013]]=5,Table2[[#This Row],[ Rural-Urban Continuum Code   2013]]=6),1,0)</f>
        <v>0</v>
      </c>
      <c r="H2556">
        <f>IF(OR(Table2[[#This Row],[ Rural-Urban Continuum Code   2013]]=7,Table2[[#This Row],[ Rural-Urban Continuum Code   2013]]=8,Table2[[#This Row],[ Rural-Urban Continuum Code   2013]]=9),1,0)</f>
        <v>0</v>
      </c>
      <c r="I2556">
        <v>0.2</v>
      </c>
      <c r="J2556">
        <v>7.0000000000000007E-2</v>
      </c>
      <c r="K2556" s="17">
        <f>Table1[[#This Row],[Median Income 2018]]</f>
        <v>64799</v>
      </c>
      <c r="L2556">
        <f>(Table1[[#This Row],[Hospital Beds 2018]]/Table1[[#This Row],[Population Estimate 2018]])*1000</f>
        <v>0</v>
      </c>
      <c r="M2556" s="1">
        <v>0.83</v>
      </c>
      <c r="N2556">
        <f>Table1[[#This Row],[Population Estimate 2018]]</f>
        <v>6005</v>
      </c>
      <c r="O2556" t="str" cm="1">
        <f t="array" ref="O2556">_xlfn.IFS(Table2[[#This Row],[ Rural-Urban Continuum Code   2014]]=1,"Urban",Table2[[#This Row],[ Rural-Urban Continuum Code   2015]]=1, "Suburban",Table2[[#This Row],[ Rural-Urban Continuum Code   2016]]=1,"Rural")</f>
        <v>Urban</v>
      </c>
    </row>
    <row r="2557" spans="1:15" x14ac:dyDescent="0.3">
      <c r="A2557">
        <v>2561</v>
      </c>
      <c r="B2557" t="s">
        <v>1067</v>
      </c>
      <c r="C2557" t="s">
        <v>521</v>
      </c>
      <c r="D2557" t="s">
        <v>21</v>
      </c>
      <c r="E2557">
        <v>6</v>
      </c>
      <c r="F2557">
        <f>IF(OR(Table2[[#This Row],[ Rural-Urban Continuum Code   2013]]=1,Table2[[#This Row],[ Rural-Urban Continuum Code   2013]]=2,Table2[[#This Row],[ Rural-Urban Continuum Code   2013]]=3),1,0)</f>
        <v>0</v>
      </c>
      <c r="G2557">
        <f>IF(OR(Table2[[#This Row],[ Rural-Urban Continuum Code   2013]]=4,Table2[[#This Row],[ Rural-Urban Continuum Code   2013]]=5,Table2[[#This Row],[ Rural-Urban Continuum Code   2013]]=6),1,0)</f>
        <v>1</v>
      </c>
      <c r="H2557">
        <f>IF(OR(Table2[[#This Row],[ Rural-Urban Continuum Code   2013]]=7,Table2[[#This Row],[ Rural-Urban Continuum Code   2013]]=8,Table2[[#This Row],[ Rural-Urban Continuum Code   2013]]=9),1,0)</f>
        <v>0</v>
      </c>
      <c r="I2557">
        <v>0.22</v>
      </c>
      <c r="J2557">
        <v>0.08</v>
      </c>
      <c r="K2557" s="17">
        <f>Table1[[#This Row],[Median Income 2018]]</f>
        <v>44154</v>
      </c>
      <c r="L2557">
        <f>(Table1[[#This Row],[Hospital Beds 2018]]/Table1[[#This Row],[Population Estimate 2018]])*1000</f>
        <v>0</v>
      </c>
      <c r="M2557" s="1">
        <v>0.82</v>
      </c>
      <c r="N2557">
        <f>Table1[[#This Row],[Population Estimate 2018]]</f>
        <v>30119</v>
      </c>
      <c r="O2557" t="str" cm="1">
        <f t="array" ref="O255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58" spans="1:15" x14ac:dyDescent="0.3">
      <c r="A2558">
        <v>2562</v>
      </c>
      <c r="B2558" t="s">
        <v>1067</v>
      </c>
      <c r="C2558" t="s">
        <v>1576</v>
      </c>
      <c r="D2558" t="s">
        <v>21</v>
      </c>
      <c r="E2558">
        <v>6</v>
      </c>
      <c r="F2558">
        <f>IF(OR(Table2[[#This Row],[ Rural-Urban Continuum Code   2013]]=1,Table2[[#This Row],[ Rural-Urban Continuum Code   2013]]=2,Table2[[#This Row],[ Rural-Urban Continuum Code   2013]]=3),1,0)</f>
        <v>0</v>
      </c>
      <c r="G2558">
        <f>IF(OR(Table2[[#This Row],[ Rural-Urban Continuum Code   2013]]=4,Table2[[#This Row],[ Rural-Urban Continuum Code   2013]]=5,Table2[[#This Row],[ Rural-Urban Continuum Code   2013]]=6),1,0)</f>
        <v>1</v>
      </c>
      <c r="H2558">
        <f>IF(OR(Table2[[#This Row],[ Rural-Urban Continuum Code   2013]]=7,Table2[[#This Row],[ Rural-Urban Continuum Code   2013]]=8,Table2[[#This Row],[ Rural-Urban Continuum Code   2013]]=9),1,0)</f>
        <v>0</v>
      </c>
      <c r="I2558">
        <v>0.16</v>
      </c>
      <c r="J2558">
        <v>0.03</v>
      </c>
      <c r="K2558" s="17">
        <f>Table1[[#This Row],[Median Income 2018]]</f>
        <v>45689</v>
      </c>
      <c r="L2558">
        <f>(Table1[[#This Row],[Hospital Beds 2018]]/Table1[[#This Row],[Population Estimate 2018]])*1000</f>
        <v>2.217873450750163</v>
      </c>
      <c r="M2558" s="1">
        <v>0.85</v>
      </c>
      <c r="N2558">
        <f>Table1[[#This Row],[Population Estimate 2018]]</f>
        <v>7665</v>
      </c>
      <c r="O2558" t="str" cm="1">
        <f t="array" ref="O255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59" spans="1:15" x14ac:dyDescent="0.3">
      <c r="A2559">
        <v>2563</v>
      </c>
      <c r="B2559" t="s">
        <v>1067</v>
      </c>
      <c r="C2559" t="s">
        <v>29</v>
      </c>
      <c r="D2559" t="s">
        <v>21</v>
      </c>
      <c r="E2559">
        <v>1</v>
      </c>
      <c r="F2559">
        <f>IF(OR(Table2[[#This Row],[ Rural-Urban Continuum Code   2013]]=1,Table2[[#This Row],[ Rural-Urban Continuum Code   2013]]=2,Table2[[#This Row],[ Rural-Urban Continuum Code   2013]]=3),1,0)</f>
        <v>1</v>
      </c>
      <c r="G2559">
        <f>IF(OR(Table2[[#This Row],[ Rural-Urban Continuum Code   2013]]=4,Table2[[#This Row],[ Rural-Urban Continuum Code   2013]]=5,Table2[[#This Row],[ Rural-Urban Continuum Code   2013]]=6),1,0)</f>
        <v>0</v>
      </c>
      <c r="H2559">
        <f>IF(OR(Table2[[#This Row],[ Rural-Urban Continuum Code   2013]]=7,Table2[[#This Row],[ Rural-Urban Continuum Code   2013]]=8,Table2[[#This Row],[ Rural-Urban Continuum Code   2013]]=9),1,0)</f>
        <v>0</v>
      </c>
      <c r="I2559">
        <v>0.12</v>
      </c>
      <c r="J2559">
        <v>0.05</v>
      </c>
      <c r="K2559" s="17">
        <f>Table1[[#This Row],[Median Income 2018]]</f>
        <v>89513</v>
      </c>
      <c r="L2559">
        <f>(Table1[[#This Row],[Hospital Beds 2018]]/Table1[[#This Row],[Population Estimate 2018]])*1000</f>
        <v>0.82442172704574357</v>
      </c>
      <c r="M2559" s="1">
        <v>0.9</v>
      </c>
      <c r="N2559">
        <f>Table1[[#This Row],[Population Estimate 2018]]</f>
        <v>42454</v>
      </c>
      <c r="O2559" t="str" cm="1">
        <f t="array" ref="O2559">_xlfn.IFS(Table2[[#This Row],[ Rural-Urban Continuum Code   2014]]=1,"Urban",Table2[[#This Row],[ Rural-Urban Continuum Code   2015]]=1, "Suburban",Table2[[#This Row],[ Rural-Urban Continuum Code   2016]]=1,"Rural")</f>
        <v>Urban</v>
      </c>
    </row>
    <row r="2560" spans="1:15" x14ac:dyDescent="0.3">
      <c r="A2560">
        <v>2564</v>
      </c>
      <c r="B2560" t="s">
        <v>1067</v>
      </c>
      <c r="C2560" t="s">
        <v>30</v>
      </c>
      <c r="D2560" t="s">
        <v>21</v>
      </c>
      <c r="E2560">
        <v>6</v>
      </c>
      <c r="F2560">
        <f>IF(OR(Table2[[#This Row],[ Rural-Urban Continuum Code   2013]]=1,Table2[[#This Row],[ Rural-Urban Continuum Code   2013]]=2,Table2[[#This Row],[ Rural-Urban Continuum Code   2013]]=3),1,0)</f>
        <v>0</v>
      </c>
      <c r="G2560">
        <f>IF(OR(Table2[[#This Row],[ Rural-Urban Continuum Code   2013]]=4,Table2[[#This Row],[ Rural-Urban Continuum Code   2013]]=5,Table2[[#This Row],[ Rural-Urban Continuum Code   2013]]=6),1,0)</f>
        <v>1</v>
      </c>
      <c r="H2560">
        <f>IF(OR(Table2[[#This Row],[ Rural-Urban Continuum Code   2013]]=7,Table2[[#This Row],[ Rural-Urban Continuum Code   2013]]=8,Table2[[#This Row],[ Rural-Urban Continuum Code   2013]]=9),1,0)</f>
        <v>0</v>
      </c>
      <c r="I2560">
        <v>0.18</v>
      </c>
      <c r="J2560">
        <v>0.06</v>
      </c>
      <c r="K2560" s="17">
        <f>Table1[[#This Row],[Median Income 2018]]</f>
        <v>43483</v>
      </c>
      <c r="L2560">
        <f>(Table1[[#This Row],[Hospital Beds 2018]]/Table1[[#This Row],[Population Estimate 2018]])*1000</f>
        <v>6.1416184971098273</v>
      </c>
      <c r="M2560" s="1">
        <v>0.81</v>
      </c>
      <c r="N2560">
        <f>Table1[[#This Row],[Population Estimate 2018]]</f>
        <v>52592</v>
      </c>
      <c r="O2560" t="str" cm="1">
        <f t="array" ref="O256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61" spans="1:15" x14ac:dyDescent="0.3">
      <c r="A2561">
        <v>2565</v>
      </c>
      <c r="B2561" t="s">
        <v>1067</v>
      </c>
      <c r="C2561" t="s">
        <v>1577</v>
      </c>
      <c r="D2561" t="s">
        <v>21</v>
      </c>
      <c r="E2561">
        <v>7</v>
      </c>
      <c r="F2561">
        <f>IF(OR(Table2[[#This Row],[ Rural-Urban Continuum Code   2013]]=1,Table2[[#This Row],[ Rural-Urban Continuum Code   2013]]=2,Table2[[#This Row],[ Rural-Urban Continuum Code   2013]]=3),1,0)</f>
        <v>0</v>
      </c>
      <c r="G2561">
        <f>IF(OR(Table2[[#This Row],[ Rural-Urban Continuum Code   2013]]=4,Table2[[#This Row],[ Rural-Urban Continuum Code   2013]]=5,Table2[[#This Row],[ Rural-Urban Continuum Code   2013]]=6),1,0)</f>
        <v>0</v>
      </c>
      <c r="H2561">
        <f>IF(OR(Table2[[#This Row],[ Rural-Urban Continuum Code   2013]]=7,Table2[[#This Row],[ Rural-Urban Continuum Code   2013]]=8,Table2[[#This Row],[ Rural-Urban Continuum Code   2013]]=9),1,0)</f>
        <v>1</v>
      </c>
      <c r="I2561">
        <v>0.15</v>
      </c>
      <c r="J2561">
        <v>0.04</v>
      </c>
      <c r="K2561" s="17">
        <f>Table1[[#This Row],[Median Income 2018]]</f>
        <v>42291</v>
      </c>
      <c r="L2561">
        <f>(Table1[[#This Row],[Hospital Beds 2018]]/Table1[[#This Row],[Population Estimate 2018]])*1000</f>
        <v>4.8004388972706078</v>
      </c>
      <c r="M2561" s="1">
        <v>0.64</v>
      </c>
      <c r="N2561">
        <f>Table1[[#This Row],[Population Estimate 2018]]</f>
        <v>7291</v>
      </c>
      <c r="O2561" t="str" cm="1">
        <f t="array" ref="O2561">_xlfn.IFS(Table2[[#This Row],[ Rural-Urban Continuum Code   2014]]=1,"Urban",Table2[[#This Row],[ Rural-Urban Continuum Code   2015]]=1, "Suburban",Table2[[#This Row],[ Rural-Urban Continuum Code   2016]]=1,"Rural")</f>
        <v>Rural</v>
      </c>
    </row>
    <row r="2562" spans="1:15" x14ac:dyDescent="0.3">
      <c r="A2562">
        <v>2566</v>
      </c>
      <c r="B2562" t="s">
        <v>1067</v>
      </c>
      <c r="C2562" t="s">
        <v>34</v>
      </c>
      <c r="D2562" t="s">
        <v>21</v>
      </c>
      <c r="E2562">
        <v>3</v>
      </c>
      <c r="F2562">
        <f>IF(OR(Table2[[#This Row],[ Rural-Urban Continuum Code   2013]]=1,Table2[[#This Row],[ Rural-Urban Continuum Code   2013]]=2,Table2[[#This Row],[ Rural-Urban Continuum Code   2013]]=3),1,0)</f>
        <v>1</v>
      </c>
      <c r="G2562">
        <f>IF(OR(Table2[[#This Row],[ Rural-Urban Continuum Code   2013]]=4,Table2[[#This Row],[ Rural-Urban Continuum Code   2013]]=5,Table2[[#This Row],[ Rural-Urban Continuum Code   2013]]=6),1,0)</f>
        <v>0</v>
      </c>
      <c r="H2562">
        <f>IF(OR(Table2[[#This Row],[ Rural-Urban Continuum Code   2013]]=7,Table2[[#This Row],[ Rural-Urban Continuum Code   2013]]=8,Table2[[#This Row],[ Rural-Urban Continuum Code   2013]]=9),1,0)</f>
        <v>0</v>
      </c>
      <c r="I2562">
        <v>0.23</v>
      </c>
      <c r="J2562">
        <v>0.08</v>
      </c>
      <c r="K2562" s="17">
        <f>Table1[[#This Row],[Median Income 2018]]</f>
        <v>58356</v>
      </c>
      <c r="L2562">
        <f>(Table1[[#This Row],[Hospital Beds 2018]]/Table1[[#This Row],[Population Estimate 2018]])*1000</f>
        <v>2.3909716908951797</v>
      </c>
      <c r="M2562" s="1">
        <v>0.8</v>
      </c>
      <c r="N2562">
        <f>Table1[[#This Row],[Population Estimate 2018]]</f>
        <v>10456</v>
      </c>
      <c r="O2562" t="str" cm="1">
        <f t="array" ref="O2562">_xlfn.IFS(Table2[[#This Row],[ Rural-Urban Continuum Code   2014]]=1,"Urban",Table2[[#This Row],[ Rural-Urban Continuum Code   2015]]=1, "Suburban",Table2[[#This Row],[ Rural-Urban Continuum Code   2016]]=1,"Rural")</f>
        <v>Urban</v>
      </c>
    </row>
    <row r="2563" spans="1:15" x14ac:dyDescent="0.3">
      <c r="A2563">
        <v>2567</v>
      </c>
      <c r="B2563" t="s">
        <v>1067</v>
      </c>
      <c r="C2563" t="s">
        <v>1578</v>
      </c>
      <c r="D2563" t="s">
        <v>21</v>
      </c>
      <c r="E2563">
        <v>9</v>
      </c>
      <c r="F2563">
        <f>IF(OR(Table2[[#This Row],[ Rural-Urban Continuum Code   2013]]=1,Table2[[#This Row],[ Rural-Urban Continuum Code   2013]]=2,Table2[[#This Row],[ Rural-Urban Continuum Code   2013]]=3),1,0)</f>
        <v>0</v>
      </c>
      <c r="G2563">
        <f>IF(OR(Table2[[#This Row],[ Rural-Urban Continuum Code   2013]]=4,Table2[[#This Row],[ Rural-Urban Continuum Code   2013]]=5,Table2[[#This Row],[ Rural-Urban Continuum Code   2013]]=6),1,0)</f>
        <v>0</v>
      </c>
      <c r="H2563">
        <f>IF(OR(Table2[[#This Row],[ Rural-Urban Continuum Code   2013]]=7,Table2[[#This Row],[ Rural-Urban Continuum Code   2013]]=8,Table2[[#This Row],[ Rural-Urban Continuum Code   2013]]=9),1,0)</f>
        <v>1</v>
      </c>
      <c r="I2563">
        <v>0.16</v>
      </c>
      <c r="J2563">
        <v>0.04</v>
      </c>
      <c r="K2563" s="17">
        <f>Table1[[#This Row],[Median Income 2018]]</f>
        <v>42873</v>
      </c>
      <c r="L2563">
        <f>(Table1[[#This Row],[Hospital Beds 2018]]/Table1[[#This Row],[Population Estimate 2018]])*1000</f>
        <v>4.5839210155148091</v>
      </c>
      <c r="M2563" s="1">
        <v>0.84</v>
      </c>
      <c r="N2563">
        <f>Table1[[#This Row],[Population Estimate 2018]]</f>
        <v>2836</v>
      </c>
      <c r="O2563" t="str" cm="1">
        <f t="array" ref="O2563">_xlfn.IFS(Table2[[#This Row],[ Rural-Urban Continuum Code   2014]]=1,"Urban",Table2[[#This Row],[ Rural-Urban Continuum Code   2015]]=1, "Suburban",Table2[[#This Row],[ Rural-Urban Continuum Code   2016]]=1,"Rural")</f>
        <v>Rural</v>
      </c>
    </row>
    <row r="2564" spans="1:15" x14ac:dyDescent="0.3">
      <c r="A2564">
        <v>2568</v>
      </c>
      <c r="B2564" t="s">
        <v>1067</v>
      </c>
      <c r="C2564" t="s">
        <v>1579</v>
      </c>
      <c r="D2564" t="s">
        <v>21</v>
      </c>
      <c r="E2564">
        <v>8</v>
      </c>
      <c r="F2564">
        <f>IF(OR(Table2[[#This Row],[ Rural-Urban Continuum Code   2013]]=1,Table2[[#This Row],[ Rural-Urban Continuum Code   2013]]=2,Table2[[#This Row],[ Rural-Urban Continuum Code   2013]]=3),1,0)</f>
        <v>0</v>
      </c>
      <c r="G2564">
        <f>IF(OR(Table2[[#This Row],[ Rural-Urban Continuum Code   2013]]=4,Table2[[#This Row],[ Rural-Urban Continuum Code   2013]]=5,Table2[[#This Row],[ Rural-Urban Continuum Code   2013]]=6),1,0)</f>
        <v>0</v>
      </c>
      <c r="H2564">
        <f>IF(OR(Table2[[#This Row],[ Rural-Urban Continuum Code   2013]]=7,Table2[[#This Row],[ Rural-Urban Continuum Code   2013]]=8,Table2[[#This Row],[ Rural-Urban Continuum Code   2013]]=9),1,0)</f>
        <v>1</v>
      </c>
      <c r="I2564">
        <v>0.27</v>
      </c>
      <c r="J2564">
        <v>0.08</v>
      </c>
      <c r="K2564" s="17">
        <f>Table1[[#This Row],[Median Income 2018]]</f>
        <v>44804</v>
      </c>
      <c r="L2564">
        <f>(Table1[[#This Row],[Hospital Beds 2018]]/Table1[[#This Row],[Population Estimate 2018]])*1000</f>
        <v>0</v>
      </c>
      <c r="M2564" s="1">
        <v>0.75</v>
      </c>
      <c r="N2564">
        <f>Table1[[#This Row],[Population Estimate 2018]]</f>
        <v>3370</v>
      </c>
      <c r="O2564" t="str" cm="1">
        <f t="array" ref="O2564">_xlfn.IFS(Table2[[#This Row],[ Rural-Urban Continuum Code   2014]]=1,"Urban",Table2[[#This Row],[ Rural-Urban Continuum Code   2015]]=1, "Suburban",Table2[[#This Row],[ Rural-Urban Continuum Code   2016]]=1,"Rural")</f>
        <v>Rural</v>
      </c>
    </row>
    <row r="2565" spans="1:15" x14ac:dyDescent="0.3">
      <c r="A2565">
        <v>2569</v>
      </c>
      <c r="B2565" t="s">
        <v>1067</v>
      </c>
      <c r="C2565" t="s">
        <v>1580</v>
      </c>
      <c r="D2565" t="s">
        <v>21</v>
      </c>
      <c r="E2565">
        <v>6</v>
      </c>
      <c r="F2565">
        <f>IF(OR(Table2[[#This Row],[ Rural-Urban Continuum Code   2013]]=1,Table2[[#This Row],[ Rural-Urban Continuum Code   2013]]=2,Table2[[#This Row],[ Rural-Urban Continuum Code   2013]]=3),1,0)</f>
        <v>0</v>
      </c>
      <c r="G2565">
        <f>IF(OR(Table2[[#This Row],[ Rural-Urban Continuum Code   2013]]=4,Table2[[#This Row],[ Rural-Urban Continuum Code   2013]]=5,Table2[[#This Row],[ Rural-Urban Continuum Code   2013]]=6),1,0)</f>
        <v>1</v>
      </c>
      <c r="H2565">
        <f>IF(OR(Table2[[#This Row],[ Rural-Urban Continuum Code   2013]]=7,Table2[[#This Row],[ Rural-Urban Continuum Code   2013]]=8,Table2[[#This Row],[ Rural-Urban Continuum Code   2013]]=9),1,0)</f>
        <v>0</v>
      </c>
      <c r="I2565">
        <v>0.25</v>
      </c>
      <c r="J2565">
        <v>0.08</v>
      </c>
      <c r="K2565" s="17">
        <f>Table1[[#This Row],[Median Income 2018]]</f>
        <v>39484</v>
      </c>
      <c r="L2565">
        <f>(Table1[[#This Row],[Hospital Beds 2018]]/Table1[[#This Row],[Population Estimate 2018]])*1000</f>
        <v>2.9772537811123021</v>
      </c>
      <c r="M2565" s="1">
        <v>0.78</v>
      </c>
      <c r="N2565">
        <f>Table1[[#This Row],[Population Estimate 2018]]</f>
        <v>8397</v>
      </c>
      <c r="O2565" t="str" cm="1">
        <f t="array" ref="O256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66" spans="1:15" x14ac:dyDescent="0.3">
      <c r="A2566">
        <v>2570</v>
      </c>
      <c r="B2566" t="s">
        <v>1067</v>
      </c>
      <c r="C2566" t="s">
        <v>1581</v>
      </c>
      <c r="D2566" t="s">
        <v>58</v>
      </c>
      <c r="E2566">
        <v>1</v>
      </c>
      <c r="F2566">
        <f>IF(OR(Table2[[#This Row],[ Rural-Urban Continuum Code   2013]]=1,Table2[[#This Row],[ Rural-Urban Continuum Code   2013]]=2,Table2[[#This Row],[ Rural-Urban Continuum Code   2013]]=3),1,0)</f>
        <v>1</v>
      </c>
      <c r="G2566">
        <f>IF(OR(Table2[[#This Row],[ Rural-Urban Continuum Code   2013]]=4,Table2[[#This Row],[ Rural-Urban Continuum Code   2013]]=5,Table2[[#This Row],[ Rural-Urban Continuum Code   2013]]=6),1,0)</f>
        <v>0</v>
      </c>
      <c r="H2566">
        <f>IF(OR(Table2[[#This Row],[ Rural-Urban Continuum Code   2013]]=7,Table2[[#This Row],[ Rural-Urban Continuum Code   2013]]=8,Table2[[#This Row],[ Rural-Urban Continuum Code   2013]]=9),1,0)</f>
        <v>0</v>
      </c>
      <c r="I2566">
        <v>0.11</v>
      </c>
      <c r="J2566">
        <v>0.04</v>
      </c>
      <c r="K2566" s="17">
        <f>Table1[[#This Row],[Median Income 2018]]</f>
        <v>96936</v>
      </c>
      <c r="L2566">
        <f>(Table1[[#This Row],[Hospital Beds 2018]]/Table1[[#This Row],[Population Estimate 2018]])*1000</f>
        <v>2.1011872902046069</v>
      </c>
      <c r="M2566" s="1">
        <v>0.9</v>
      </c>
      <c r="N2566">
        <f>Table1[[#This Row],[Population Estimate 2018]]</f>
        <v>1005146</v>
      </c>
      <c r="O2566" t="str" cm="1">
        <f t="array" ref="O2566">_xlfn.IFS(Table2[[#This Row],[ Rural-Urban Continuum Code   2014]]=1,"Urban",Table2[[#This Row],[ Rural-Urban Continuum Code   2015]]=1, "Suburban",Table2[[#This Row],[ Rural-Urban Continuum Code   2016]]=1,"Rural")</f>
        <v>Urban</v>
      </c>
    </row>
    <row r="2567" spans="1:15" x14ac:dyDescent="0.3">
      <c r="A2567">
        <v>2571</v>
      </c>
      <c r="B2567" t="s">
        <v>1067</v>
      </c>
      <c r="C2567" t="s">
        <v>1582</v>
      </c>
      <c r="D2567" t="s">
        <v>21</v>
      </c>
      <c r="E2567">
        <v>9</v>
      </c>
      <c r="F2567">
        <f>IF(OR(Table2[[#This Row],[ Rural-Urban Continuum Code   2013]]=1,Table2[[#This Row],[ Rural-Urban Continuum Code   2013]]=2,Table2[[#This Row],[ Rural-Urban Continuum Code   2013]]=3),1,0)</f>
        <v>0</v>
      </c>
      <c r="G2567">
        <f>IF(OR(Table2[[#This Row],[ Rural-Urban Continuum Code   2013]]=4,Table2[[#This Row],[ Rural-Urban Continuum Code   2013]]=5,Table2[[#This Row],[ Rural-Urban Continuum Code   2013]]=6),1,0)</f>
        <v>0</v>
      </c>
      <c r="H2567">
        <f>IF(OR(Table2[[#This Row],[ Rural-Urban Continuum Code   2013]]=7,Table2[[#This Row],[ Rural-Urban Continuum Code   2013]]=8,Table2[[#This Row],[ Rural-Urban Continuum Code   2013]]=9),1,0)</f>
        <v>1</v>
      </c>
      <c r="I2567">
        <v>0.19</v>
      </c>
      <c r="J2567">
        <v>0.06</v>
      </c>
      <c r="K2567" s="17">
        <f>Table1[[#This Row],[Median Income 2018]]</f>
        <v>39536</v>
      </c>
      <c r="L2567">
        <f>(Table1[[#This Row],[Hospital Beds 2018]]/Table1[[#This Row],[Population Estimate 2018]])*1000</f>
        <v>4.3889264010803508</v>
      </c>
      <c r="M2567" s="1">
        <v>0.82</v>
      </c>
      <c r="N2567">
        <f>Table1[[#This Row],[Population Estimate 2018]]</f>
        <v>2962</v>
      </c>
      <c r="O2567" t="str" cm="1">
        <f t="array" ref="O2567">_xlfn.IFS(Table2[[#This Row],[ Rural-Urban Continuum Code   2014]]=1,"Urban",Table2[[#This Row],[ Rural-Urban Continuum Code   2015]]=1, "Suburban",Table2[[#This Row],[ Rural-Urban Continuum Code   2016]]=1,"Rural")</f>
        <v>Rural</v>
      </c>
    </row>
    <row r="2568" spans="1:15" x14ac:dyDescent="0.3">
      <c r="A2568">
        <v>2572</v>
      </c>
      <c r="B2568" t="s">
        <v>1067</v>
      </c>
      <c r="C2568" t="s">
        <v>249</v>
      </c>
      <c r="D2568" t="s">
        <v>21</v>
      </c>
      <c r="E2568">
        <v>6</v>
      </c>
      <c r="F2568">
        <f>IF(OR(Table2[[#This Row],[ Rural-Urban Continuum Code   2013]]=1,Table2[[#This Row],[ Rural-Urban Continuum Code   2013]]=2,Table2[[#This Row],[ Rural-Urban Continuum Code   2013]]=3),1,0)</f>
        <v>0</v>
      </c>
      <c r="G2568">
        <f>IF(OR(Table2[[#This Row],[ Rural-Urban Continuum Code   2013]]=4,Table2[[#This Row],[ Rural-Urban Continuum Code   2013]]=5,Table2[[#This Row],[ Rural-Urban Continuum Code   2013]]=6),1,0)</f>
        <v>1</v>
      </c>
      <c r="H2568">
        <f>IF(OR(Table2[[#This Row],[ Rural-Urban Continuum Code   2013]]=7,Table2[[#This Row],[ Rural-Urban Continuum Code   2013]]=8,Table2[[#This Row],[ Rural-Urban Continuum Code   2013]]=9),1,0)</f>
        <v>0</v>
      </c>
      <c r="I2568">
        <v>0.22</v>
      </c>
      <c r="J2568">
        <v>0.06</v>
      </c>
      <c r="K2568" s="17">
        <f>Table1[[#This Row],[Median Income 2018]]</f>
        <v>48258</v>
      </c>
      <c r="L2568">
        <f>(Table1[[#This Row],[Hospital Beds 2018]]/Table1[[#This Row],[Population Estimate 2018]])*1000</f>
        <v>2.4979968892868927</v>
      </c>
      <c r="M2568" s="1">
        <v>0.8</v>
      </c>
      <c r="N2568">
        <f>Table1[[#This Row],[Population Estimate 2018]]</f>
        <v>21217</v>
      </c>
      <c r="O2568" t="str" cm="1">
        <f t="array" ref="O256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69" spans="1:15" x14ac:dyDescent="0.3">
      <c r="A2569">
        <v>2573</v>
      </c>
      <c r="B2569" t="s">
        <v>1067</v>
      </c>
      <c r="C2569" t="s">
        <v>1583</v>
      </c>
      <c r="D2569" t="s">
        <v>21</v>
      </c>
      <c r="E2569">
        <v>1</v>
      </c>
      <c r="F2569">
        <f>IF(OR(Table2[[#This Row],[ Rural-Urban Continuum Code   2013]]=1,Table2[[#This Row],[ Rural-Urban Continuum Code   2013]]=2,Table2[[#This Row],[ Rural-Urban Continuum Code   2013]]=3),1,0)</f>
        <v>1</v>
      </c>
      <c r="G2569">
        <f>IF(OR(Table2[[#This Row],[ Rural-Urban Continuum Code   2013]]=4,Table2[[#This Row],[ Rural-Urban Continuum Code   2013]]=5,Table2[[#This Row],[ Rural-Urban Continuum Code   2013]]=6),1,0)</f>
        <v>0</v>
      </c>
      <c r="H2569">
        <f>IF(OR(Table2[[#This Row],[ Rural-Urban Continuum Code   2013]]=7,Table2[[#This Row],[ Rural-Urban Continuum Code   2013]]=8,Table2[[#This Row],[ Rural-Urban Continuum Code   2013]]=9),1,0)</f>
        <v>0</v>
      </c>
      <c r="I2569">
        <v>0.18</v>
      </c>
      <c r="J2569">
        <v>0.09</v>
      </c>
      <c r="K2569" s="17">
        <f>Table1[[#This Row],[Median Income 2018]]</f>
        <v>76523</v>
      </c>
      <c r="L2569">
        <f>(Table1[[#This Row],[Hospital Beds 2018]]/Table1[[#This Row],[Population Estimate 2018]])*1000</f>
        <v>1.0109656069500517</v>
      </c>
      <c r="M2569" s="1">
        <v>0.84</v>
      </c>
      <c r="N2569">
        <f>Table1[[#This Row],[Population Estimate 2018]]</f>
        <v>148373</v>
      </c>
      <c r="O2569" t="str" cm="1">
        <f t="array" ref="O2569">_xlfn.IFS(Table2[[#This Row],[ Rural-Urban Continuum Code   2014]]=1,"Urban",Table2[[#This Row],[ Rural-Urban Continuum Code   2015]]=1, "Suburban",Table2[[#This Row],[ Rural-Urban Continuum Code   2016]]=1,"Rural")</f>
        <v>Urban</v>
      </c>
    </row>
    <row r="2570" spans="1:15" x14ac:dyDescent="0.3">
      <c r="A2570">
        <v>2574</v>
      </c>
      <c r="B2570" t="s">
        <v>1067</v>
      </c>
      <c r="C2570" t="s">
        <v>668</v>
      </c>
      <c r="D2570" t="s">
        <v>21</v>
      </c>
      <c r="E2570">
        <v>7</v>
      </c>
      <c r="F2570">
        <f>IF(OR(Table2[[#This Row],[ Rural-Urban Continuum Code   2013]]=1,Table2[[#This Row],[ Rural-Urban Continuum Code   2013]]=2,Table2[[#This Row],[ Rural-Urban Continuum Code   2013]]=3),1,0)</f>
        <v>0</v>
      </c>
      <c r="G2570">
        <f>IF(OR(Table2[[#This Row],[ Rural-Urban Continuum Code   2013]]=4,Table2[[#This Row],[ Rural-Urban Continuum Code   2013]]=5,Table2[[#This Row],[ Rural-Urban Continuum Code   2013]]=6),1,0)</f>
        <v>0</v>
      </c>
      <c r="H2570">
        <f>IF(OR(Table2[[#This Row],[ Rural-Urban Continuum Code   2013]]=7,Table2[[#This Row],[ Rural-Urban Continuum Code   2013]]=8,Table2[[#This Row],[ Rural-Urban Continuum Code   2013]]=9),1,0)</f>
        <v>1</v>
      </c>
      <c r="I2570">
        <v>0.24</v>
      </c>
      <c r="J2570">
        <v>7.0000000000000007E-2</v>
      </c>
      <c r="K2570" s="17">
        <f>Table1[[#This Row],[Median Income 2018]]</f>
        <v>52251</v>
      </c>
      <c r="L2570">
        <f>(Table1[[#This Row],[Hospital Beds 2018]]/Table1[[#This Row],[Population Estimate 2018]])*1000</f>
        <v>1.6994236737106545</v>
      </c>
      <c r="M2570" s="1">
        <v>0.78</v>
      </c>
      <c r="N2570">
        <f>Table1[[#This Row],[Population Estimate 2018]]</f>
        <v>13534</v>
      </c>
      <c r="O2570" t="str" cm="1">
        <f t="array" ref="O2570">_xlfn.IFS(Table2[[#This Row],[ Rural-Urban Continuum Code   2014]]=1,"Urban",Table2[[#This Row],[ Rural-Urban Continuum Code   2015]]=1, "Suburban",Table2[[#This Row],[ Rural-Urban Continuum Code   2016]]=1,"Rural")</f>
        <v>Rural</v>
      </c>
    </row>
    <row r="2571" spans="1:15" x14ac:dyDescent="0.3">
      <c r="A2571">
        <v>2575</v>
      </c>
      <c r="B2571" t="s">
        <v>1067</v>
      </c>
      <c r="C2571" t="s">
        <v>1584</v>
      </c>
      <c r="D2571" t="s">
        <v>21</v>
      </c>
      <c r="E2571">
        <v>8</v>
      </c>
      <c r="F2571">
        <f>IF(OR(Table2[[#This Row],[ Rural-Urban Continuum Code   2013]]=1,Table2[[#This Row],[ Rural-Urban Continuum Code   2013]]=2,Table2[[#This Row],[ Rural-Urban Continuum Code   2013]]=3),1,0)</f>
        <v>0</v>
      </c>
      <c r="G2571">
        <f>IF(OR(Table2[[#This Row],[ Rural-Urban Continuum Code   2013]]=4,Table2[[#This Row],[ Rural-Urban Continuum Code   2013]]=5,Table2[[#This Row],[ Rural-Urban Continuum Code   2013]]=6),1,0)</f>
        <v>0</v>
      </c>
      <c r="H2571">
        <f>IF(OR(Table2[[#This Row],[ Rural-Urban Continuum Code   2013]]=7,Table2[[#This Row],[ Rural-Urban Continuum Code   2013]]=8,Table2[[#This Row],[ Rural-Urban Continuum Code   2013]]=9),1,0)</f>
        <v>1</v>
      </c>
      <c r="I2571">
        <v>0.18</v>
      </c>
      <c r="J2571">
        <v>0.04</v>
      </c>
      <c r="K2571" s="17">
        <f>Table1[[#This Row],[Median Income 2018]]</f>
        <v>40987</v>
      </c>
      <c r="L2571">
        <f>(Table1[[#This Row],[Hospital Beds 2018]]/Table1[[#This Row],[Population Estimate 2018]])*1000</f>
        <v>3.7418147801683816</v>
      </c>
      <c r="M2571" s="1">
        <v>0.46</v>
      </c>
      <c r="N2571">
        <f>Table1[[#This Row],[Population Estimate 2018]]</f>
        <v>4276</v>
      </c>
      <c r="O2571" t="str" cm="1">
        <f t="array" ref="O2571">_xlfn.IFS(Table2[[#This Row],[ Rural-Urban Continuum Code   2014]]=1,"Urban",Table2[[#This Row],[ Rural-Urban Continuum Code   2015]]=1, "Suburban",Table2[[#This Row],[ Rural-Urban Continuum Code   2016]]=1,"Rural")</f>
        <v>Rural</v>
      </c>
    </row>
    <row r="2572" spans="1:15" x14ac:dyDescent="0.3">
      <c r="A2572">
        <v>2576</v>
      </c>
      <c r="B2572" t="s">
        <v>1067</v>
      </c>
      <c r="C2572" t="s">
        <v>1585</v>
      </c>
      <c r="D2572" t="s">
        <v>21</v>
      </c>
      <c r="E2572">
        <v>6</v>
      </c>
      <c r="F2572">
        <f>IF(OR(Table2[[#This Row],[ Rural-Urban Continuum Code   2013]]=1,Table2[[#This Row],[ Rural-Urban Continuum Code   2013]]=2,Table2[[#This Row],[ Rural-Urban Continuum Code   2013]]=3),1,0)</f>
        <v>0</v>
      </c>
      <c r="G2572">
        <f>IF(OR(Table2[[#This Row],[ Rural-Urban Continuum Code   2013]]=4,Table2[[#This Row],[ Rural-Urban Continuum Code   2013]]=5,Table2[[#This Row],[ Rural-Urban Continuum Code   2013]]=6),1,0)</f>
        <v>1</v>
      </c>
      <c r="H2572">
        <f>IF(OR(Table2[[#This Row],[ Rural-Urban Continuum Code   2013]]=7,Table2[[#This Row],[ Rural-Urban Continuum Code   2013]]=8,Table2[[#This Row],[ Rural-Urban Continuum Code   2013]]=9),1,0)</f>
        <v>0</v>
      </c>
      <c r="I2572">
        <v>0.19</v>
      </c>
      <c r="J2572">
        <v>7.0000000000000007E-2</v>
      </c>
      <c r="K2572" s="17">
        <f>Table1[[#This Row],[Median Income 2018]]</f>
        <v>52047</v>
      </c>
      <c r="L2572">
        <f>(Table1[[#This Row],[Hospital Beds 2018]]/Table1[[#This Row],[Population Estimate 2018]])*1000</f>
        <v>1.626657465371913</v>
      </c>
      <c r="M2572" s="1">
        <v>0.83</v>
      </c>
      <c r="N2572">
        <f>Table1[[#This Row],[Population Estimate 2018]]</f>
        <v>40574</v>
      </c>
      <c r="O2572" t="str" cm="1">
        <f t="array" ref="O257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73" spans="1:15" x14ac:dyDescent="0.3">
      <c r="A2573">
        <v>2577</v>
      </c>
      <c r="B2573" t="s">
        <v>1067</v>
      </c>
      <c r="C2573" t="s">
        <v>1586</v>
      </c>
      <c r="D2573" t="s">
        <v>21</v>
      </c>
      <c r="E2573">
        <v>2</v>
      </c>
      <c r="F2573">
        <f>IF(OR(Table2[[#This Row],[ Rural-Urban Continuum Code   2013]]=1,Table2[[#This Row],[ Rural-Urban Continuum Code   2013]]=2,Table2[[#This Row],[ Rural-Urban Continuum Code   2013]]=3),1,0)</f>
        <v>1</v>
      </c>
      <c r="G2573">
        <f>IF(OR(Table2[[#This Row],[ Rural-Urban Continuum Code   2013]]=4,Table2[[#This Row],[ Rural-Urban Continuum Code   2013]]=5,Table2[[#This Row],[ Rural-Urban Continuum Code   2013]]=6),1,0)</f>
        <v>0</v>
      </c>
      <c r="H2573">
        <f>IF(OR(Table2[[#This Row],[ Rural-Urban Continuum Code   2013]]=7,Table2[[#This Row],[ Rural-Urban Continuum Code   2013]]=8,Table2[[#This Row],[ Rural-Urban Continuum Code   2013]]=9),1,0)</f>
        <v>0</v>
      </c>
      <c r="I2573">
        <v>0.1</v>
      </c>
      <c r="J2573">
        <v>0.16</v>
      </c>
      <c r="K2573" s="17">
        <f>Table1[[#This Row],[Median Income 2018]]</f>
        <v>48099</v>
      </c>
      <c r="L2573">
        <f>(Table1[[#This Row],[Hospital Beds 2018]]/Table1[[#This Row],[Population Estimate 2018]])*1000</f>
        <v>0.33418885680675864</v>
      </c>
      <c r="M2573" s="1">
        <v>0.77</v>
      </c>
      <c r="N2573">
        <f>Table1[[#This Row],[Population Estimate 2018]]</f>
        <v>74808</v>
      </c>
      <c r="O2573" t="str" cm="1">
        <f t="array" ref="O2573">_xlfn.IFS(Table2[[#This Row],[ Rural-Urban Continuum Code   2014]]=1,"Urban",Table2[[#This Row],[ Rural-Urban Continuum Code   2015]]=1, "Suburban",Table2[[#This Row],[ Rural-Urban Continuum Code   2016]]=1,"Rural")</f>
        <v>Urban</v>
      </c>
    </row>
    <row r="2574" spans="1:15" x14ac:dyDescent="0.3">
      <c r="A2574">
        <v>2578</v>
      </c>
      <c r="B2574" t="s">
        <v>1067</v>
      </c>
      <c r="C2574" t="s">
        <v>1587</v>
      </c>
      <c r="D2574" t="s">
        <v>21</v>
      </c>
      <c r="E2574">
        <v>9</v>
      </c>
      <c r="F2574">
        <f>IF(OR(Table2[[#This Row],[ Rural-Urban Continuum Code   2013]]=1,Table2[[#This Row],[ Rural-Urban Continuum Code   2013]]=2,Table2[[#This Row],[ Rural-Urban Continuum Code   2013]]=3),1,0)</f>
        <v>0</v>
      </c>
      <c r="G2574">
        <f>IF(OR(Table2[[#This Row],[ Rural-Urban Continuum Code   2013]]=4,Table2[[#This Row],[ Rural-Urban Continuum Code   2013]]=5,Table2[[#This Row],[ Rural-Urban Continuum Code   2013]]=6),1,0)</f>
        <v>0</v>
      </c>
      <c r="H2574">
        <f>IF(OR(Table2[[#This Row],[ Rural-Urban Continuum Code   2013]]=7,Table2[[#This Row],[ Rural-Urban Continuum Code   2013]]=8,Table2[[#This Row],[ Rural-Urban Continuum Code   2013]]=9),1,0)</f>
        <v>1</v>
      </c>
      <c r="I2574">
        <v>0.24</v>
      </c>
      <c r="J2574">
        <v>0.04</v>
      </c>
      <c r="K2574" s="17">
        <f>Table1[[#This Row],[Median Income 2018]]</f>
        <v>38304</v>
      </c>
      <c r="L2574">
        <f>(Table1[[#This Row],[Hospital Beds 2018]]/Table1[[#This Row],[Population Estimate 2018]])*1000</f>
        <v>0</v>
      </c>
      <c r="M2574" s="1">
        <v>0.8</v>
      </c>
      <c r="N2574">
        <f>Table1[[#This Row],[Population Estimate 2018]]</f>
        <v>1389</v>
      </c>
      <c r="O2574" t="str" cm="1">
        <f t="array" ref="O2574">_xlfn.IFS(Table2[[#This Row],[ Rural-Urban Continuum Code   2014]]=1,"Urban",Table2[[#This Row],[ Rural-Urban Continuum Code   2015]]=1, "Suburban",Table2[[#This Row],[ Rural-Urban Continuum Code   2016]]=1,"Rural")</f>
        <v>Rural</v>
      </c>
    </row>
    <row r="2575" spans="1:15" x14ac:dyDescent="0.3">
      <c r="A2575">
        <v>2579</v>
      </c>
      <c r="B2575" t="s">
        <v>1067</v>
      </c>
      <c r="C2575" t="s">
        <v>1588</v>
      </c>
      <c r="D2575" t="s">
        <v>21</v>
      </c>
      <c r="E2575">
        <v>6</v>
      </c>
      <c r="F2575">
        <f>IF(OR(Table2[[#This Row],[ Rural-Urban Continuum Code   2013]]=1,Table2[[#This Row],[ Rural-Urban Continuum Code   2013]]=2,Table2[[#This Row],[ Rural-Urban Continuum Code   2013]]=3),1,0)</f>
        <v>0</v>
      </c>
      <c r="G2575">
        <f>IF(OR(Table2[[#This Row],[ Rural-Urban Continuum Code   2013]]=4,Table2[[#This Row],[ Rural-Urban Continuum Code   2013]]=5,Table2[[#This Row],[ Rural-Urban Continuum Code   2013]]=6),1,0)</f>
        <v>1</v>
      </c>
      <c r="H2575">
        <f>IF(OR(Table2[[#This Row],[ Rural-Urban Continuum Code   2013]]=7,Table2[[#This Row],[ Rural-Urban Continuum Code   2013]]=8,Table2[[#This Row],[ Rural-Urban Continuum Code   2013]]=9),1,0)</f>
        <v>0</v>
      </c>
      <c r="I2575">
        <v>0.12</v>
      </c>
      <c r="J2575">
        <v>0.03</v>
      </c>
      <c r="K2575" s="17">
        <f>Table1[[#This Row],[Median Income 2018]]</f>
        <v>61987</v>
      </c>
      <c r="L2575">
        <f>(Table1[[#This Row],[Hospital Beds 2018]]/Table1[[#This Row],[Population Estimate 2018]])*1000</f>
        <v>2.0859407592824364</v>
      </c>
      <c r="M2575" s="1">
        <v>0.89</v>
      </c>
      <c r="N2575">
        <f>Table1[[#This Row],[Population Estimate 2018]]</f>
        <v>4794</v>
      </c>
      <c r="O2575" t="str" cm="1">
        <f t="array" ref="O257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76" spans="1:15" x14ac:dyDescent="0.3">
      <c r="A2576">
        <v>2580</v>
      </c>
      <c r="B2576" t="s">
        <v>1067</v>
      </c>
      <c r="C2576" t="s">
        <v>1529</v>
      </c>
      <c r="D2576" t="s">
        <v>21</v>
      </c>
      <c r="E2576">
        <v>7</v>
      </c>
      <c r="F2576">
        <f>IF(OR(Table2[[#This Row],[ Rural-Urban Continuum Code   2013]]=1,Table2[[#This Row],[ Rural-Urban Continuum Code   2013]]=2,Table2[[#This Row],[ Rural-Urban Continuum Code   2013]]=3),1,0)</f>
        <v>0</v>
      </c>
      <c r="G2576">
        <f>IF(OR(Table2[[#This Row],[ Rural-Urban Continuum Code   2013]]=4,Table2[[#This Row],[ Rural-Urban Continuum Code   2013]]=5,Table2[[#This Row],[ Rural-Urban Continuum Code   2013]]=6),1,0)</f>
        <v>0</v>
      </c>
      <c r="H2576">
        <f>IF(OR(Table2[[#This Row],[ Rural-Urban Continuum Code   2013]]=7,Table2[[#This Row],[ Rural-Urban Continuum Code   2013]]=8,Table2[[#This Row],[ Rural-Urban Continuum Code   2013]]=9),1,0)</f>
        <v>1</v>
      </c>
      <c r="I2576">
        <v>0.18</v>
      </c>
      <c r="J2576">
        <v>0.05</v>
      </c>
      <c r="K2576" s="17">
        <f>Table1[[#This Row],[Median Income 2018]]</f>
        <v>49117</v>
      </c>
      <c r="L2576">
        <f>(Table1[[#This Row],[Hospital Beds 2018]]/Table1[[#This Row],[Population Estimate 2018]])*1000</f>
        <v>0</v>
      </c>
      <c r="M2576" s="1">
        <v>0.84</v>
      </c>
      <c r="N2576">
        <f>Table1[[#This Row],[Population Estimate 2018]]</f>
        <v>3499</v>
      </c>
      <c r="O2576" t="str" cm="1">
        <f t="array" ref="O2576">_xlfn.IFS(Table2[[#This Row],[ Rural-Urban Continuum Code   2014]]=1,"Urban",Table2[[#This Row],[ Rural-Urban Continuum Code   2015]]=1, "Suburban",Table2[[#This Row],[ Rural-Urban Continuum Code   2016]]=1,"Rural")</f>
        <v>Rural</v>
      </c>
    </row>
    <row r="2577" spans="1:15" x14ac:dyDescent="0.3">
      <c r="A2577">
        <v>2581</v>
      </c>
      <c r="B2577" t="s">
        <v>1067</v>
      </c>
      <c r="C2577" t="s">
        <v>1589</v>
      </c>
      <c r="D2577" t="s">
        <v>21</v>
      </c>
      <c r="E2577">
        <v>2</v>
      </c>
      <c r="F2577">
        <f>IF(OR(Table2[[#This Row],[ Rural-Urban Continuum Code   2013]]=1,Table2[[#This Row],[ Rural-Urban Continuum Code   2013]]=2,Table2[[#This Row],[ Rural-Urban Continuum Code   2013]]=3),1,0)</f>
        <v>1</v>
      </c>
      <c r="G2577">
        <f>IF(OR(Table2[[#This Row],[ Rural-Urban Continuum Code   2013]]=4,Table2[[#This Row],[ Rural-Urban Continuum Code   2013]]=5,Table2[[#This Row],[ Rural-Urban Continuum Code   2013]]=6),1,0)</f>
        <v>0</v>
      </c>
      <c r="H2577">
        <f>IF(OR(Table2[[#This Row],[ Rural-Urban Continuum Code   2013]]=7,Table2[[#This Row],[ Rural-Urban Continuum Code   2013]]=8,Table2[[#This Row],[ Rural-Urban Continuum Code   2013]]=9),1,0)</f>
        <v>0</v>
      </c>
      <c r="I2577">
        <v>0.19</v>
      </c>
      <c r="J2577">
        <v>0.04</v>
      </c>
      <c r="K2577" s="17">
        <f>Table1[[#This Row],[Median Income 2018]]</f>
        <v>37911</v>
      </c>
      <c r="L2577">
        <f>(Table1[[#This Row],[Hospital Beds 2018]]/Table1[[#This Row],[Population Estimate 2018]])*1000</f>
        <v>1.211282228759301</v>
      </c>
      <c r="M2577" s="1">
        <v>0.84</v>
      </c>
      <c r="N2577">
        <f>Table1[[#This Row],[Population Estimate 2018]]</f>
        <v>5779</v>
      </c>
      <c r="O2577" t="str" cm="1">
        <f t="array" ref="O2577">_xlfn.IFS(Table2[[#This Row],[ Rural-Urban Continuum Code   2014]]=1,"Urban",Table2[[#This Row],[ Rural-Urban Continuum Code   2015]]=1, "Suburban",Table2[[#This Row],[ Rural-Urban Continuum Code   2016]]=1,"Rural")</f>
        <v>Urban</v>
      </c>
    </row>
    <row r="2578" spans="1:15" x14ac:dyDescent="0.3">
      <c r="A2578">
        <v>2582</v>
      </c>
      <c r="B2578" t="s">
        <v>1067</v>
      </c>
      <c r="C2578" t="s">
        <v>1590</v>
      </c>
      <c r="D2578" t="s">
        <v>21</v>
      </c>
      <c r="E2578">
        <v>9</v>
      </c>
      <c r="F2578">
        <f>IF(OR(Table2[[#This Row],[ Rural-Urban Continuum Code   2013]]=1,Table2[[#This Row],[ Rural-Urban Continuum Code   2013]]=2,Table2[[#This Row],[ Rural-Urban Continuum Code   2013]]=3),1,0)</f>
        <v>0</v>
      </c>
      <c r="G2578">
        <f>IF(OR(Table2[[#This Row],[ Rural-Urban Continuum Code   2013]]=4,Table2[[#This Row],[ Rural-Urban Continuum Code   2013]]=5,Table2[[#This Row],[ Rural-Urban Continuum Code   2013]]=6),1,0)</f>
        <v>0</v>
      </c>
      <c r="H2578">
        <f>IF(OR(Table2[[#This Row],[ Rural-Urban Continuum Code   2013]]=7,Table2[[#This Row],[ Rural-Urban Continuum Code   2013]]=8,Table2[[#This Row],[ Rural-Urban Continuum Code   2013]]=9),1,0)</f>
        <v>1</v>
      </c>
      <c r="I2578">
        <v>0.21</v>
      </c>
      <c r="J2578">
        <v>0.05</v>
      </c>
      <c r="K2578" s="17">
        <f>Table1[[#This Row],[Median Income 2018]]</f>
        <v>42164</v>
      </c>
      <c r="L2578">
        <f>(Table1[[#This Row],[Hospital Beds 2018]]/Table1[[#This Row],[Population Estimate 2018]])*1000</f>
        <v>6.3520871143375679</v>
      </c>
      <c r="M2578" s="1">
        <v>0.8</v>
      </c>
      <c r="N2578">
        <f>Table1[[#This Row],[Population Estimate 2018]]</f>
        <v>2204</v>
      </c>
      <c r="O2578" t="str" cm="1">
        <f t="array" ref="O2578">_xlfn.IFS(Table2[[#This Row],[ Rural-Urban Continuum Code   2014]]=1,"Urban",Table2[[#This Row],[ Rural-Urban Continuum Code   2015]]=1, "Suburban",Table2[[#This Row],[ Rural-Urban Continuum Code   2016]]=1,"Rural")</f>
        <v>Rural</v>
      </c>
    </row>
    <row r="2579" spans="1:15" x14ac:dyDescent="0.3">
      <c r="A2579">
        <v>2583</v>
      </c>
      <c r="B2579" t="s">
        <v>1067</v>
      </c>
      <c r="C2579" t="s">
        <v>1591</v>
      </c>
      <c r="D2579" t="s">
        <v>21</v>
      </c>
      <c r="E2579">
        <v>7</v>
      </c>
      <c r="F2579">
        <f>IF(OR(Table2[[#This Row],[ Rural-Urban Continuum Code   2013]]=1,Table2[[#This Row],[ Rural-Urban Continuum Code   2013]]=2,Table2[[#This Row],[ Rural-Urban Continuum Code   2013]]=3),1,0)</f>
        <v>0</v>
      </c>
      <c r="G2579">
        <f>IF(OR(Table2[[#This Row],[ Rural-Urban Continuum Code   2013]]=4,Table2[[#This Row],[ Rural-Urban Continuum Code   2013]]=5,Table2[[#This Row],[ Rural-Urban Continuum Code   2013]]=6),1,0)</f>
        <v>0</v>
      </c>
      <c r="H2579">
        <f>IF(OR(Table2[[#This Row],[ Rural-Urban Continuum Code   2013]]=7,Table2[[#This Row],[ Rural-Urban Continuum Code   2013]]=8,Table2[[#This Row],[ Rural-Urban Continuum Code   2013]]=9),1,0)</f>
        <v>1</v>
      </c>
      <c r="I2579">
        <v>0.11</v>
      </c>
      <c r="J2579">
        <v>0.05</v>
      </c>
      <c r="K2579" s="17">
        <f>Table1[[#This Row],[Median Income 2018]]</f>
        <v>50587</v>
      </c>
      <c r="L2579">
        <f>(Table1[[#This Row],[Hospital Beds 2018]]/Table1[[#This Row],[Population Estimate 2018]])*1000</f>
        <v>2.916666666666667</v>
      </c>
      <c r="M2579" s="1">
        <v>0.89</v>
      </c>
      <c r="N2579">
        <f>Table1[[#This Row],[Population Estimate 2018]]</f>
        <v>7200</v>
      </c>
      <c r="O2579" t="str" cm="1">
        <f t="array" ref="O2579">_xlfn.IFS(Table2[[#This Row],[ Rural-Urban Continuum Code   2014]]=1,"Urban",Table2[[#This Row],[ Rural-Urban Continuum Code   2015]]=1, "Suburban",Table2[[#This Row],[ Rural-Urban Continuum Code   2016]]=1,"Rural")</f>
        <v>Rural</v>
      </c>
    </row>
    <row r="2580" spans="1:15" x14ac:dyDescent="0.3">
      <c r="A2580">
        <v>2584</v>
      </c>
      <c r="B2580" t="s">
        <v>1067</v>
      </c>
      <c r="C2580" t="s">
        <v>44</v>
      </c>
      <c r="D2580" t="s">
        <v>58</v>
      </c>
      <c r="E2580">
        <v>1</v>
      </c>
      <c r="F2580">
        <f>IF(OR(Table2[[#This Row],[ Rural-Urban Continuum Code   2013]]=1,Table2[[#This Row],[ Rural-Urban Continuum Code   2013]]=2,Table2[[#This Row],[ Rural-Urban Continuum Code   2013]]=3),1,0)</f>
        <v>1</v>
      </c>
      <c r="G2580">
        <f>IF(OR(Table2[[#This Row],[ Rural-Urban Continuum Code   2013]]=4,Table2[[#This Row],[ Rural-Urban Continuum Code   2013]]=5,Table2[[#This Row],[ Rural-Urban Continuum Code   2013]]=6),1,0)</f>
        <v>0</v>
      </c>
      <c r="H2580">
        <f>IF(OR(Table2[[#This Row],[ Rural-Urban Continuum Code   2013]]=7,Table2[[#This Row],[ Rural-Urban Continuum Code   2013]]=8,Table2[[#This Row],[ Rural-Urban Continuum Code   2013]]=9),1,0)</f>
        <v>0</v>
      </c>
      <c r="I2580">
        <v>0.11</v>
      </c>
      <c r="J2580">
        <v>0.04</v>
      </c>
      <c r="K2580" s="17">
        <f>Table1[[#This Row],[Median Income 2018]]</f>
        <v>59838</v>
      </c>
      <c r="L2580">
        <f>(Table1[[#This Row],[Hospital Beds 2018]]/Table1[[#This Row],[Population Estimate 2018]])*1000</f>
        <v>3.1617592422696124</v>
      </c>
      <c r="M2580" s="1">
        <v>0.9</v>
      </c>
      <c r="N2580">
        <f>Table1[[#This Row],[Population Estimate 2018]]</f>
        <v>2637772</v>
      </c>
      <c r="O2580" t="str" cm="1">
        <f t="array" ref="O2580">_xlfn.IFS(Table2[[#This Row],[ Rural-Urban Continuum Code   2014]]=1,"Urban",Table2[[#This Row],[ Rural-Urban Continuum Code   2015]]=1, "Suburban",Table2[[#This Row],[ Rural-Urban Continuum Code   2016]]=1,"Rural")</f>
        <v>Urban</v>
      </c>
    </row>
    <row r="2581" spans="1:15" x14ac:dyDescent="0.3">
      <c r="A2581">
        <v>2585</v>
      </c>
      <c r="B2581" t="s">
        <v>1067</v>
      </c>
      <c r="C2581" t="s">
        <v>401</v>
      </c>
      <c r="D2581" t="s">
        <v>21</v>
      </c>
      <c r="E2581">
        <v>7</v>
      </c>
      <c r="F2581">
        <f>IF(OR(Table2[[#This Row],[ Rural-Urban Continuum Code   2013]]=1,Table2[[#This Row],[ Rural-Urban Continuum Code   2013]]=2,Table2[[#This Row],[ Rural-Urban Continuum Code   2013]]=3),1,0)</f>
        <v>0</v>
      </c>
      <c r="G2581">
        <f>IF(OR(Table2[[#This Row],[ Rural-Urban Continuum Code   2013]]=4,Table2[[#This Row],[ Rural-Urban Continuum Code   2013]]=5,Table2[[#This Row],[ Rural-Urban Continuum Code   2013]]=6),1,0)</f>
        <v>0</v>
      </c>
      <c r="H2581">
        <f>IF(OR(Table2[[#This Row],[ Rural-Urban Continuum Code   2013]]=7,Table2[[#This Row],[ Rural-Urban Continuum Code   2013]]=8,Table2[[#This Row],[ Rural-Urban Continuum Code   2013]]=9),1,0)</f>
        <v>1</v>
      </c>
      <c r="I2581">
        <v>0.15</v>
      </c>
      <c r="J2581">
        <v>0.04</v>
      </c>
      <c r="K2581" s="17">
        <f>Table1[[#This Row],[Median Income 2018]]</f>
        <v>43726</v>
      </c>
      <c r="L2581">
        <f>(Table1[[#This Row],[Hospital Beds 2018]]/Table1[[#This Row],[Population Estimate 2018]])*1000</f>
        <v>1.7434028052936048</v>
      </c>
      <c r="M2581" s="1">
        <v>0.77</v>
      </c>
      <c r="N2581">
        <f>Table1[[#This Row],[Population Estimate 2018]]</f>
        <v>12619</v>
      </c>
      <c r="O2581" t="str" cm="1">
        <f t="array" ref="O2581">_xlfn.IFS(Table2[[#This Row],[ Rural-Urban Continuum Code   2014]]=1,"Urban",Table2[[#This Row],[ Rural-Urban Continuum Code   2015]]=1, "Suburban",Table2[[#This Row],[ Rural-Urban Continuum Code   2016]]=1,"Rural")</f>
        <v>Rural</v>
      </c>
    </row>
    <row r="2582" spans="1:15" x14ac:dyDescent="0.3">
      <c r="A2582">
        <v>2586</v>
      </c>
      <c r="B2582" t="s">
        <v>1067</v>
      </c>
      <c r="C2582" t="s">
        <v>1592</v>
      </c>
      <c r="D2582" t="s">
        <v>21</v>
      </c>
      <c r="E2582">
        <v>6</v>
      </c>
      <c r="F2582">
        <f>IF(OR(Table2[[#This Row],[ Rural-Urban Continuum Code   2013]]=1,Table2[[#This Row],[ Rural-Urban Continuum Code   2013]]=2,Table2[[#This Row],[ Rural-Urban Continuum Code   2013]]=3),1,0)</f>
        <v>0</v>
      </c>
      <c r="G2582">
        <f>IF(OR(Table2[[#This Row],[ Rural-Urban Continuum Code   2013]]=4,Table2[[#This Row],[ Rural-Urban Continuum Code   2013]]=5,Table2[[#This Row],[ Rural-Urban Continuum Code   2013]]=6),1,0)</f>
        <v>1</v>
      </c>
      <c r="H2582">
        <f>IF(OR(Table2[[#This Row],[ Rural-Urban Continuum Code   2013]]=7,Table2[[#This Row],[ Rural-Urban Continuum Code   2013]]=8,Table2[[#This Row],[ Rural-Urban Continuum Code   2013]]=9),1,0)</f>
        <v>0</v>
      </c>
      <c r="I2582">
        <v>0.13</v>
      </c>
      <c r="J2582">
        <v>0.03</v>
      </c>
      <c r="K2582" s="17">
        <f>Table1[[#This Row],[Median Income 2018]]</f>
        <v>44230</v>
      </c>
      <c r="L2582">
        <f>(Table1[[#This Row],[Hospital Beds 2018]]/Table1[[#This Row],[Population Estimate 2018]])*1000</f>
        <v>2.0788912579957355</v>
      </c>
      <c r="M2582" s="1">
        <v>0.88</v>
      </c>
      <c r="N2582">
        <f>Table1[[#This Row],[Population Estimate 2018]]</f>
        <v>18760</v>
      </c>
      <c r="O2582" t="str" cm="1">
        <f t="array" ref="O258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83" spans="1:15" x14ac:dyDescent="0.3">
      <c r="A2583">
        <v>2587</v>
      </c>
      <c r="B2583" t="s">
        <v>1067</v>
      </c>
      <c r="C2583" t="s">
        <v>265</v>
      </c>
      <c r="D2583" t="s">
        <v>21</v>
      </c>
      <c r="E2583">
        <v>8</v>
      </c>
      <c r="F2583">
        <f>IF(OR(Table2[[#This Row],[ Rural-Urban Continuum Code   2013]]=1,Table2[[#This Row],[ Rural-Urban Continuum Code   2013]]=2,Table2[[#This Row],[ Rural-Urban Continuum Code   2013]]=3),1,0)</f>
        <v>0</v>
      </c>
      <c r="G2583">
        <f>IF(OR(Table2[[#This Row],[ Rural-Urban Continuum Code   2013]]=4,Table2[[#This Row],[ Rural-Urban Continuum Code   2013]]=5,Table2[[#This Row],[ Rural-Urban Continuum Code   2013]]=6),1,0)</f>
        <v>0</v>
      </c>
      <c r="H2583">
        <f>IF(OR(Table2[[#This Row],[ Rural-Urban Continuum Code   2013]]=7,Table2[[#This Row],[ Rural-Urban Continuum Code   2013]]=8,Table2[[#This Row],[ Rural-Urban Continuum Code   2013]]=9),1,0)</f>
        <v>1</v>
      </c>
      <c r="I2583">
        <v>0.21</v>
      </c>
      <c r="J2583">
        <v>0.08</v>
      </c>
      <c r="K2583" s="17">
        <f>Table1[[#This Row],[Median Income 2018]]</f>
        <v>44410</v>
      </c>
      <c r="L2583">
        <f>(Table1[[#This Row],[Hospital Beds 2018]]/Table1[[#This Row],[Population Estimate 2018]])*1000</f>
        <v>0</v>
      </c>
      <c r="M2583" s="1">
        <v>0.83</v>
      </c>
      <c r="N2583">
        <f>Table1[[#This Row],[Population Estimate 2018]]</f>
        <v>5349</v>
      </c>
      <c r="O2583" t="str" cm="1">
        <f t="array" ref="O2583">_xlfn.IFS(Table2[[#This Row],[ Rural-Urban Continuum Code   2014]]=1,"Urban",Table2[[#This Row],[ Rural-Urban Continuum Code   2015]]=1, "Suburban",Table2[[#This Row],[ Rural-Urban Continuum Code   2016]]=1,"Rural")</f>
        <v>Rural</v>
      </c>
    </row>
    <row r="2584" spans="1:15" x14ac:dyDescent="0.3">
      <c r="A2584">
        <v>2588</v>
      </c>
      <c r="B2584" t="s">
        <v>1067</v>
      </c>
      <c r="C2584" t="s">
        <v>1593</v>
      </c>
      <c r="D2584" t="s">
        <v>58</v>
      </c>
      <c r="E2584">
        <v>1</v>
      </c>
      <c r="F2584">
        <f>IF(OR(Table2[[#This Row],[ Rural-Urban Continuum Code   2013]]=1,Table2[[#This Row],[ Rural-Urban Continuum Code   2013]]=2,Table2[[#This Row],[ Rural-Urban Continuum Code   2013]]=3),1,0)</f>
        <v>1</v>
      </c>
      <c r="G2584">
        <f>IF(OR(Table2[[#This Row],[ Rural-Urban Continuum Code   2013]]=4,Table2[[#This Row],[ Rural-Urban Continuum Code   2013]]=5,Table2[[#This Row],[ Rural-Urban Continuum Code   2013]]=6),1,0)</f>
        <v>0</v>
      </c>
      <c r="H2584">
        <f>IF(OR(Table2[[#This Row],[ Rural-Urban Continuum Code   2013]]=7,Table2[[#This Row],[ Rural-Urban Continuum Code   2013]]=8,Table2[[#This Row],[ Rural-Urban Continuum Code   2013]]=9),1,0)</f>
        <v>0</v>
      </c>
      <c r="I2584">
        <v>0.1</v>
      </c>
      <c r="J2584">
        <v>0.05</v>
      </c>
      <c r="K2584" s="17">
        <f>Table1[[#This Row],[Median Income 2018]]</f>
        <v>88384</v>
      </c>
      <c r="L2584">
        <f>(Table1[[#This Row],[Hospital Beds 2018]]/Table1[[#This Row],[Population Estimate 2018]])*1000</f>
        <v>1.6250244452101357</v>
      </c>
      <c r="M2584" s="1">
        <v>0.9</v>
      </c>
      <c r="N2584">
        <f>Table1[[#This Row],[Population Estimate 2018]]</f>
        <v>859064</v>
      </c>
      <c r="O2584" t="str" cm="1">
        <f t="array" ref="O2584">_xlfn.IFS(Table2[[#This Row],[ Rural-Urban Continuum Code   2014]]=1,"Urban",Table2[[#This Row],[ Rural-Urban Continuum Code   2015]]=1, "Suburban",Table2[[#This Row],[ Rural-Urban Continuum Code   2016]]=1,"Rural")</f>
        <v>Urban</v>
      </c>
    </row>
    <row r="2585" spans="1:15" x14ac:dyDescent="0.3">
      <c r="A2585">
        <v>2589</v>
      </c>
      <c r="B2585" t="s">
        <v>1067</v>
      </c>
      <c r="C2585" t="s">
        <v>1594</v>
      </c>
      <c r="D2585" t="s">
        <v>21</v>
      </c>
      <c r="E2585">
        <v>6</v>
      </c>
      <c r="F2585">
        <f>IF(OR(Table2[[#This Row],[ Rural-Urban Continuum Code   2013]]=1,Table2[[#This Row],[ Rural-Urban Continuum Code   2013]]=2,Table2[[#This Row],[ Rural-Urban Continuum Code   2013]]=3),1,0)</f>
        <v>0</v>
      </c>
      <c r="G2585">
        <f>IF(OR(Table2[[#This Row],[ Rural-Urban Continuum Code   2013]]=4,Table2[[#This Row],[ Rural-Urban Continuum Code   2013]]=5,Table2[[#This Row],[ Rural-Urban Continuum Code   2013]]=6),1,0)</f>
        <v>1</v>
      </c>
      <c r="H2585">
        <f>IF(OR(Table2[[#This Row],[ Rural-Urban Continuum Code   2013]]=7,Table2[[#This Row],[ Rural-Urban Continuum Code   2013]]=8,Table2[[#This Row],[ Rural-Urban Continuum Code   2013]]=9),1,0)</f>
        <v>0</v>
      </c>
      <c r="I2585">
        <v>0.2</v>
      </c>
      <c r="J2585">
        <v>0.06</v>
      </c>
      <c r="K2585" s="17">
        <f>Table1[[#This Row],[Median Income 2018]]</f>
        <v>49208</v>
      </c>
      <c r="L2585">
        <f>(Table1[[#This Row],[Hospital Beds 2018]]/Table1[[#This Row],[Population Estimate 2018]])*1000</f>
        <v>1.1888839352058256</v>
      </c>
      <c r="M2585" s="1">
        <v>0.75</v>
      </c>
      <c r="N2585">
        <f>Table1[[#This Row],[Population Estimate 2018]]</f>
        <v>20187</v>
      </c>
      <c r="O2585" t="str" cm="1">
        <f t="array" ref="O258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86" spans="1:15" x14ac:dyDescent="0.3">
      <c r="A2586">
        <v>2590</v>
      </c>
      <c r="B2586" t="s">
        <v>1067</v>
      </c>
      <c r="C2586" t="s">
        <v>1595</v>
      </c>
      <c r="D2586" t="s">
        <v>21</v>
      </c>
      <c r="E2586">
        <v>8</v>
      </c>
      <c r="F2586">
        <f>IF(OR(Table2[[#This Row],[ Rural-Urban Continuum Code   2013]]=1,Table2[[#This Row],[ Rural-Urban Continuum Code   2013]]=2,Table2[[#This Row],[ Rural-Urban Continuum Code   2013]]=3),1,0)</f>
        <v>0</v>
      </c>
      <c r="G2586">
        <f>IF(OR(Table2[[#This Row],[ Rural-Urban Continuum Code   2013]]=4,Table2[[#This Row],[ Rural-Urban Continuum Code   2013]]=5,Table2[[#This Row],[ Rural-Urban Continuum Code   2013]]=6),1,0)</f>
        <v>0</v>
      </c>
      <c r="H2586">
        <f>IF(OR(Table2[[#This Row],[ Rural-Urban Continuum Code   2013]]=7,Table2[[#This Row],[ Rural-Urban Continuum Code   2013]]=8,Table2[[#This Row],[ Rural-Urban Continuum Code   2013]]=9),1,0)</f>
        <v>1</v>
      </c>
      <c r="I2586">
        <v>0.23</v>
      </c>
      <c r="J2586">
        <v>7.0000000000000007E-2</v>
      </c>
      <c r="K2586" s="17">
        <f>Table1[[#This Row],[Median Income 2018]]</f>
        <v>39627</v>
      </c>
      <c r="L2586">
        <f>(Table1[[#This Row],[Hospital Beds 2018]]/Table1[[#This Row],[Population Estimate 2018]])*1000</f>
        <v>0</v>
      </c>
      <c r="M2586" s="1">
        <v>0.66</v>
      </c>
      <c r="N2586">
        <f>Table1[[#This Row],[Population Estimate 2018]]</f>
        <v>2249</v>
      </c>
      <c r="O2586" t="str" cm="1">
        <f t="array" ref="O2586">_xlfn.IFS(Table2[[#This Row],[ Rural-Urban Continuum Code   2014]]=1,"Urban",Table2[[#This Row],[ Rural-Urban Continuum Code   2015]]=1, "Suburban",Table2[[#This Row],[ Rural-Urban Continuum Code   2016]]=1,"Rural")</f>
        <v>Rural</v>
      </c>
    </row>
    <row r="2587" spans="1:15" x14ac:dyDescent="0.3">
      <c r="A2587">
        <v>2591</v>
      </c>
      <c r="B2587" t="s">
        <v>1067</v>
      </c>
      <c r="C2587" t="s">
        <v>1596</v>
      </c>
      <c r="D2587" t="s">
        <v>21</v>
      </c>
      <c r="E2587">
        <v>6</v>
      </c>
      <c r="F2587">
        <f>IF(OR(Table2[[#This Row],[ Rural-Urban Continuum Code   2013]]=1,Table2[[#This Row],[ Rural-Urban Continuum Code   2013]]=2,Table2[[#This Row],[ Rural-Urban Continuum Code   2013]]=3),1,0)</f>
        <v>0</v>
      </c>
      <c r="G2587">
        <f>IF(OR(Table2[[#This Row],[ Rural-Urban Continuum Code   2013]]=4,Table2[[#This Row],[ Rural-Urban Continuum Code   2013]]=5,Table2[[#This Row],[ Rural-Urban Continuum Code   2013]]=6),1,0)</f>
        <v>1</v>
      </c>
      <c r="H2587">
        <f>IF(OR(Table2[[#This Row],[ Rural-Urban Continuum Code   2013]]=7,Table2[[#This Row],[ Rural-Urban Continuum Code   2013]]=8,Table2[[#This Row],[ Rural-Urban Continuum Code   2013]]=9),1,0)</f>
        <v>0</v>
      </c>
      <c r="I2587">
        <v>0.17</v>
      </c>
      <c r="J2587">
        <v>0.04</v>
      </c>
      <c r="K2587" s="17">
        <f>Table1[[#This Row],[Median Income 2018]]</f>
        <v>37177</v>
      </c>
      <c r="L2587">
        <f>(Table1[[#This Row],[Hospital Beds 2018]]/Table1[[#This Row],[Population Estimate 2018]])*1000</f>
        <v>3.3954210322079938</v>
      </c>
      <c r="M2587" s="1">
        <v>0.85</v>
      </c>
      <c r="N2587">
        <f>Table1[[#This Row],[Population Estimate 2018]]</f>
        <v>10308</v>
      </c>
      <c r="O2587" t="str" cm="1">
        <f t="array" ref="O258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88" spans="1:15" x14ac:dyDescent="0.3">
      <c r="A2588">
        <v>2592</v>
      </c>
      <c r="B2588" t="s">
        <v>1067</v>
      </c>
      <c r="C2588" t="s">
        <v>1597</v>
      </c>
      <c r="D2588" t="s">
        <v>21</v>
      </c>
      <c r="E2588">
        <v>8</v>
      </c>
      <c r="F2588">
        <f>IF(OR(Table2[[#This Row],[ Rural-Urban Continuum Code   2013]]=1,Table2[[#This Row],[ Rural-Urban Continuum Code   2013]]=2,Table2[[#This Row],[ Rural-Urban Continuum Code   2013]]=3),1,0)</f>
        <v>0</v>
      </c>
      <c r="G2588">
        <f>IF(OR(Table2[[#This Row],[ Rural-Urban Continuum Code   2013]]=4,Table2[[#This Row],[ Rural-Urban Continuum Code   2013]]=5,Table2[[#This Row],[ Rural-Urban Continuum Code   2013]]=6),1,0)</f>
        <v>0</v>
      </c>
      <c r="H2588">
        <f>IF(OR(Table2[[#This Row],[ Rural-Urban Continuum Code   2013]]=7,Table2[[#This Row],[ Rural-Urban Continuum Code   2013]]=8,Table2[[#This Row],[ Rural-Urban Continuum Code   2013]]=9),1,0)</f>
        <v>1</v>
      </c>
      <c r="I2588">
        <v>0.24</v>
      </c>
      <c r="J2588">
        <v>7.0000000000000007E-2</v>
      </c>
      <c r="K2588" s="17">
        <f>Table1[[#This Row],[Median Income 2018]]</f>
        <v>40945</v>
      </c>
      <c r="L2588">
        <f>(Table1[[#This Row],[Hospital Beds 2018]]/Table1[[#This Row],[Population Estimate 2018]])*1000</f>
        <v>0</v>
      </c>
      <c r="M2588" s="1">
        <v>0.72</v>
      </c>
      <c r="N2588">
        <f>Table1[[#This Row],[Population Estimate 2018]]</f>
        <v>3319</v>
      </c>
      <c r="O2588" t="str" cm="1">
        <f t="array" ref="O2588">_xlfn.IFS(Table2[[#This Row],[ Rural-Urban Continuum Code   2014]]=1,"Urban",Table2[[#This Row],[ Rural-Urban Continuum Code   2015]]=1, "Suburban",Table2[[#This Row],[ Rural-Urban Continuum Code   2016]]=1,"Rural")</f>
        <v>Rural</v>
      </c>
    </row>
    <row r="2589" spans="1:15" x14ac:dyDescent="0.3">
      <c r="A2589">
        <v>2593</v>
      </c>
      <c r="B2589" t="s">
        <v>1067</v>
      </c>
      <c r="C2589" t="s">
        <v>332</v>
      </c>
      <c r="D2589" t="s">
        <v>21</v>
      </c>
      <c r="E2589">
        <v>7</v>
      </c>
      <c r="F2589">
        <f>IF(OR(Table2[[#This Row],[ Rural-Urban Continuum Code   2013]]=1,Table2[[#This Row],[ Rural-Urban Continuum Code   2013]]=2,Table2[[#This Row],[ Rural-Urban Continuum Code   2013]]=3),1,0)</f>
        <v>0</v>
      </c>
      <c r="G2589">
        <f>IF(OR(Table2[[#This Row],[ Rural-Urban Continuum Code   2013]]=4,Table2[[#This Row],[ Rural-Urban Continuum Code   2013]]=5,Table2[[#This Row],[ Rural-Urban Continuum Code   2013]]=6),1,0)</f>
        <v>0</v>
      </c>
      <c r="H2589">
        <f>IF(OR(Table2[[#This Row],[ Rural-Urban Continuum Code   2013]]=7,Table2[[#This Row],[ Rural-Urban Continuum Code   2013]]=8,Table2[[#This Row],[ Rural-Urban Continuum Code   2013]]=9),1,0)</f>
        <v>1</v>
      </c>
      <c r="I2589">
        <v>0.18</v>
      </c>
      <c r="J2589">
        <v>0.05</v>
      </c>
      <c r="K2589" s="17">
        <f>Table1[[#This Row],[Median Income 2018]]</f>
        <v>35156</v>
      </c>
      <c r="L2589">
        <f>(Table1[[#This Row],[Hospital Beds 2018]]/Table1[[#This Row],[Population Estimate 2018]])*1000</f>
        <v>0</v>
      </c>
      <c r="M2589" s="1">
        <v>0.79</v>
      </c>
      <c r="N2589">
        <f>Table1[[#This Row],[Population Estimate 2018]]</f>
        <v>11212</v>
      </c>
      <c r="O2589" t="str" cm="1">
        <f t="array" ref="O2589">_xlfn.IFS(Table2[[#This Row],[ Rural-Urban Continuum Code   2014]]=1,"Urban",Table2[[#This Row],[ Rural-Urban Continuum Code   2015]]=1, "Suburban",Table2[[#This Row],[ Rural-Urban Continuum Code   2016]]=1,"Rural")</f>
        <v>Rural</v>
      </c>
    </row>
    <row r="2590" spans="1:15" x14ac:dyDescent="0.3">
      <c r="A2590">
        <v>2594</v>
      </c>
      <c r="B2590" t="s">
        <v>1067</v>
      </c>
      <c r="C2590" t="s">
        <v>1598</v>
      </c>
      <c r="D2590" t="s">
        <v>21</v>
      </c>
      <c r="E2590">
        <v>6</v>
      </c>
      <c r="F2590">
        <f>IF(OR(Table2[[#This Row],[ Rural-Urban Continuum Code   2013]]=1,Table2[[#This Row],[ Rural-Urban Continuum Code   2013]]=2,Table2[[#This Row],[ Rural-Urban Continuum Code   2013]]=3),1,0)</f>
        <v>0</v>
      </c>
      <c r="G2590">
        <f>IF(OR(Table2[[#This Row],[ Rural-Urban Continuum Code   2013]]=4,Table2[[#This Row],[ Rural-Urban Continuum Code   2013]]=5,Table2[[#This Row],[ Rural-Urban Continuum Code   2013]]=6),1,0)</f>
        <v>1</v>
      </c>
      <c r="H2590">
        <f>IF(OR(Table2[[#This Row],[ Rural-Urban Continuum Code   2013]]=7,Table2[[#This Row],[ Rural-Urban Continuum Code   2013]]=8,Table2[[#This Row],[ Rural-Urban Continuum Code   2013]]=9),1,0)</f>
        <v>0</v>
      </c>
      <c r="I2590">
        <v>0.22</v>
      </c>
      <c r="J2590">
        <v>7.0000000000000007E-2</v>
      </c>
      <c r="K2590" s="17">
        <f>Table1[[#This Row],[Median Income 2018]]</f>
        <v>44773</v>
      </c>
      <c r="L2590">
        <f>(Table1[[#This Row],[Hospital Beds 2018]]/Table1[[#This Row],[Population Estimate 2018]])*1000</f>
        <v>1.8556926099770767</v>
      </c>
      <c r="M2590" s="1">
        <v>0.78</v>
      </c>
      <c r="N2590">
        <f>Table1[[#This Row],[Population Estimate 2018]]</f>
        <v>18322</v>
      </c>
      <c r="O2590" t="str" cm="1">
        <f t="array" ref="O259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91" spans="1:15" x14ac:dyDescent="0.3">
      <c r="A2591">
        <v>2595</v>
      </c>
      <c r="B2591" t="s">
        <v>1067</v>
      </c>
      <c r="C2591" t="s">
        <v>1599</v>
      </c>
      <c r="D2591" t="s">
        <v>21</v>
      </c>
      <c r="E2591">
        <v>3</v>
      </c>
      <c r="F2591">
        <f>IF(OR(Table2[[#This Row],[ Rural-Urban Continuum Code   2013]]=1,Table2[[#This Row],[ Rural-Urban Continuum Code   2013]]=2,Table2[[#This Row],[ Rural-Urban Continuum Code   2013]]=3),1,0)</f>
        <v>1</v>
      </c>
      <c r="G2591">
        <f>IF(OR(Table2[[#This Row],[ Rural-Urban Continuum Code   2013]]=4,Table2[[#This Row],[ Rural-Urban Continuum Code   2013]]=5,Table2[[#This Row],[ Rural-Urban Continuum Code   2013]]=6),1,0)</f>
        <v>0</v>
      </c>
      <c r="H2591">
        <f>IF(OR(Table2[[#This Row],[ Rural-Urban Continuum Code   2013]]=7,Table2[[#This Row],[ Rural-Urban Continuum Code   2013]]=8,Table2[[#This Row],[ Rural-Urban Continuum Code   2013]]=9),1,0)</f>
        <v>0</v>
      </c>
      <c r="I2591">
        <v>0.1</v>
      </c>
      <c r="J2591">
        <v>0.04</v>
      </c>
      <c r="K2591" s="17">
        <f>Table1[[#This Row],[Median Income 2018]]</f>
        <v>60431</v>
      </c>
      <c r="L2591">
        <f>(Table1[[#This Row],[Hospital Beds 2018]]/Table1[[#This Row],[Population Estimate 2018]])*1000</f>
        <v>3.8242333029039499</v>
      </c>
      <c r="M2591" s="1">
        <v>0.91</v>
      </c>
      <c r="N2591">
        <f>Table1[[#This Row],[Population Estimate 2018]]</f>
        <v>162124</v>
      </c>
      <c r="O2591" t="str" cm="1">
        <f t="array" ref="O2591">_xlfn.IFS(Table2[[#This Row],[ Rural-Urban Continuum Code   2014]]=1,"Urban",Table2[[#This Row],[ Rural-Urban Continuum Code   2015]]=1, "Suburban",Table2[[#This Row],[ Rural-Urban Continuum Code   2016]]=1,"Rural")</f>
        <v>Urban</v>
      </c>
    </row>
    <row r="2592" spans="1:15" x14ac:dyDescent="0.3">
      <c r="A2592">
        <v>2596</v>
      </c>
      <c r="B2592" t="s">
        <v>1067</v>
      </c>
      <c r="C2592" t="s">
        <v>530</v>
      </c>
      <c r="D2592" t="s">
        <v>21</v>
      </c>
      <c r="E2592">
        <v>9</v>
      </c>
      <c r="F2592">
        <f>IF(OR(Table2[[#This Row],[ Rural-Urban Continuum Code   2013]]=1,Table2[[#This Row],[ Rural-Urban Continuum Code   2013]]=2,Table2[[#This Row],[ Rural-Urban Continuum Code   2013]]=3),1,0)</f>
        <v>0</v>
      </c>
      <c r="G2592">
        <f>IF(OR(Table2[[#This Row],[ Rural-Urban Continuum Code   2013]]=4,Table2[[#This Row],[ Rural-Urban Continuum Code   2013]]=5,Table2[[#This Row],[ Rural-Urban Continuum Code   2013]]=6),1,0)</f>
        <v>0</v>
      </c>
      <c r="H2592">
        <f>IF(OR(Table2[[#This Row],[ Rural-Urban Continuum Code   2013]]=7,Table2[[#This Row],[ Rural-Urban Continuum Code   2013]]=8,Table2[[#This Row],[ Rural-Urban Continuum Code   2013]]=9),1,0)</f>
        <v>1</v>
      </c>
      <c r="I2592">
        <v>0.28999999999999998</v>
      </c>
      <c r="J2592">
        <v>0.06</v>
      </c>
      <c r="K2592" s="17">
        <f>Table1[[#This Row],[Median Income 2018]]</f>
        <v>37812</v>
      </c>
      <c r="L2592">
        <f>(Table1[[#This Row],[Hospital Beds 2018]]/Table1[[#This Row],[Population Estimate 2018]])*1000</f>
        <v>0</v>
      </c>
      <c r="M2592" s="1">
        <v>0.73</v>
      </c>
      <c r="N2592">
        <f>Table1[[#This Row],[Population Estimate 2018]]</f>
        <v>1928</v>
      </c>
      <c r="O2592" t="str" cm="1">
        <f t="array" ref="O2592">_xlfn.IFS(Table2[[#This Row],[ Rural-Urban Continuum Code   2014]]=1,"Urban",Table2[[#This Row],[ Rural-Urban Continuum Code   2015]]=1, "Suburban",Table2[[#This Row],[ Rural-Urban Continuum Code   2016]]=1,"Rural")</f>
        <v>Rural</v>
      </c>
    </row>
    <row r="2593" spans="1:15" x14ac:dyDescent="0.3">
      <c r="A2593">
        <v>2597</v>
      </c>
      <c r="B2593" t="s">
        <v>1067</v>
      </c>
      <c r="C2593" t="s">
        <v>672</v>
      </c>
      <c r="D2593" t="s">
        <v>58</v>
      </c>
      <c r="E2593">
        <v>1</v>
      </c>
      <c r="F2593">
        <f>IF(OR(Table2[[#This Row],[ Rural-Urban Continuum Code   2013]]=1,Table2[[#This Row],[ Rural-Urban Continuum Code   2013]]=2,Table2[[#This Row],[ Rural-Urban Continuum Code   2013]]=3),1,0)</f>
        <v>1</v>
      </c>
      <c r="G2593">
        <f>IF(OR(Table2[[#This Row],[ Rural-Urban Continuum Code   2013]]=4,Table2[[#This Row],[ Rural-Urban Continuum Code   2013]]=5,Table2[[#This Row],[ Rural-Urban Continuum Code   2013]]=6),1,0)</f>
        <v>0</v>
      </c>
      <c r="H2593">
        <f>IF(OR(Table2[[#This Row],[ Rural-Urban Continuum Code   2013]]=7,Table2[[#This Row],[ Rural-Urban Continuum Code   2013]]=8,Table2[[#This Row],[ Rural-Urban Continuum Code   2013]]=9),1,0)</f>
        <v>0</v>
      </c>
      <c r="I2593">
        <v>0.13</v>
      </c>
      <c r="J2593">
        <v>0.06</v>
      </c>
      <c r="K2593" s="17">
        <f>Table1[[#This Row],[Median Income 2018]]</f>
        <v>76792</v>
      </c>
      <c r="L2593">
        <f>(Table1[[#This Row],[Hospital Beds 2018]]/Table1[[#This Row],[Population Estimate 2018]])*1000</f>
        <v>1.0421543057134579</v>
      </c>
      <c r="M2593" s="1">
        <v>0.89</v>
      </c>
      <c r="N2593">
        <f>Table1[[#This Row],[Population Estimate 2018]]</f>
        <v>179436</v>
      </c>
      <c r="O2593" t="str" cm="1">
        <f t="array" ref="O2593">_xlfn.IFS(Table2[[#This Row],[ Rural-Urban Continuum Code   2014]]=1,"Urban",Table2[[#This Row],[ Rural-Urban Continuum Code   2015]]=1, "Suburban",Table2[[#This Row],[ Rural-Urban Continuum Code   2016]]=1,"Rural")</f>
        <v>Urban</v>
      </c>
    </row>
    <row r="2594" spans="1:15" x14ac:dyDescent="0.3">
      <c r="A2594">
        <v>2598</v>
      </c>
      <c r="B2594" t="s">
        <v>1067</v>
      </c>
      <c r="C2594" t="s">
        <v>271</v>
      </c>
      <c r="D2594" t="s">
        <v>21</v>
      </c>
      <c r="E2594">
        <v>2</v>
      </c>
      <c r="F2594">
        <f>IF(OR(Table2[[#This Row],[ Rural-Urban Continuum Code   2013]]=1,Table2[[#This Row],[ Rural-Urban Continuum Code   2013]]=2,Table2[[#This Row],[ Rural-Urban Continuum Code   2013]]=3),1,0)</f>
        <v>1</v>
      </c>
      <c r="G2594">
        <f>IF(OR(Table2[[#This Row],[ Rural-Urban Continuum Code   2013]]=4,Table2[[#This Row],[ Rural-Urban Continuum Code   2013]]=5,Table2[[#This Row],[ Rural-Urban Continuum Code   2013]]=6),1,0)</f>
        <v>0</v>
      </c>
      <c r="H2594">
        <f>IF(OR(Table2[[#This Row],[ Rural-Urban Continuum Code   2013]]=7,Table2[[#This Row],[ Rural-Urban Continuum Code   2013]]=8,Table2[[#This Row],[ Rural-Urban Continuum Code   2013]]=9),1,0)</f>
        <v>0</v>
      </c>
      <c r="I2594">
        <v>0.12</v>
      </c>
      <c r="J2594">
        <v>7.0000000000000007E-2</v>
      </c>
      <c r="K2594" s="17">
        <f>Table1[[#This Row],[Median Income 2018]]</f>
        <v>43948</v>
      </c>
      <c r="L2594">
        <f>(Table1[[#This Row],[Hospital Beds 2018]]/Table1[[#This Row],[Population Estimate 2018]])*1000</f>
        <v>2.7903391939178692</v>
      </c>
      <c r="M2594" s="1">
        <v>0.88</v>
      </c>
      <c r="N2594">
        <f>Table1[[#This Row],[Population Estimate 2018]]</f>
        <v>840758</v>
      </c>
      <c r="O2594" t="str" cm="1">
        <f t="array" ref="O2594">_xlfn.IFS(Table2[[#This Row],[ Rural-Urban Continuum Code   2014]]=1,"Urban",Table2[[#This Row],[ Rural-Urban Continuum Code   2015]]=1, "Suburban",Table2[[#This Row],[ Rural-Urban Continuum Code   2016]]=1,"Rural")</f>
        <v>Urban</v>
      </c>
    </row>
    <row r="2595" spans="1:15" x14ac:dyDescent="0.3">
      <c r="A2595">
        <v>2599</v>
      </c>
      <c r="B2595" t="s">
        <v>1067</v>
      </c>
      <c r="C2595" t="s">
        <v>1600</v>
      </c>
      <c r="D2595" t="s">
        <v>21</v>
      </c>
      <c r="E2595">
        <v>4</v>
      </c>
      <c r="F2595">
        <f>IF(OR(Table2[[#This Row],[ Rural-Urban Continuum Code   2013]]=1,Table2[[#This Row],[ Rural-Urban Continuum Code   2013]]=2,Table2[[#This Row],[ Rural-Urban Continuum Code   2013]]=3),1,0)</f>
        <v>0</v>
      </c>
      <c r="G2595">
        <f>IF(OR(Table2[[#This Row],[ Rural-Urban Continuum Code   2013]]=4,Table2[[#This Row],[ Rural-Urban Continuum Code   2013]]=5,Table2[[#This Row],[ Rural-Urban Continuum Code   2013]]=6),1,0)</f>
        <v>1</v>
      </c>
      <c r="H2595">
        <f>IF(OR(Table2[[#This Row],[ Rural-Urban Continuum Code   2013]]=7,Table2[[#This Row],[ Rural-Urban Continuum Code   2013]]=8,Table2[[#This Row],[ Rural-Urban Continuum Code   2013]]=9),1,0)</f>
        <v>0</v>
      </c>
      <c r="I2595">
        <v>0.14000000000000001</v>
      </c>
      <c r="J2595">
        <v>0.05</v>
      </c>
      <c r="K2595" s="17">
        <f>Table1[[#This Row],[Median Income 2018]]</f>
        <v>47087</v>
      </c>
      <c r="L2595">
        <f>(Table1[[#This Row],[Hospital Beds 2018]]/Table1[[#This Row],[Population Estimate 2018]])*1000</f>
        <v>1.1779672996277624</v>
      </c>
      <c r="M2595" s="1">
        <v>0.8</v>
      </c>
      <c r="N2595">
        <f>Table1[[#This Row],[Population Estimate 2018]]</f>
        <v>42446</v>
      </c>
      <c r="O2595" t="str" cm="1">
        <f t="array" ref="O259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96" spans="1:15" x14ac:dyDescent="0.3">
      <c r="A2596">
        <v>2600</v>
      </c>
      <c r="B2596" t="s">
        <v>1067</v>
      </c>
      <c r="C2596" t="s">
        <v>1601</v>
      </c>
      <c r="D2596" t="s">
        <v>21</v>
      </c>
      <c r="E2596">
        <v>2</v>
      </c>
      <c r="F2596">
        <f>IF(OR(Table2[[#This Row],[ Rural-Urban Continuum Code   2013]]=1,Table2[[#This Row],[ Rural-Urban Continuum Code   2013]]=2,Table2[[#This Row],[ Rural-Urban Continuum Code   2013]]=3),1,0)</f>
        <v>1</v>
      </c>
      <c r="G2596">
        <f>IF(OR(Table2[[#This Row],[ Rural-Urban Continuum Code   2013]]=4,Table2[[#This Row],[ Rural-Urban Continuum Code   2013]]=5,Table2[[#This Row],[ Rural-Urban Continuum Code   2013]]=6),1,0)</f>
        <v>0</v>
      </c>
      <c r="H2596">
        <f>IF(OR(Table2[[#This Row],[ Rural-Urban Continuum Code   2013]]=7,Table2[[#This Row],[ Rural-Urban Continuum Code   2013]]=8,Table2[[#This Row],[ Rural-Urban Continuum Code   2013]]=9),1,0)</f>
        <v>0</v>
      </c>
      <c r="I2596">
        <v>0.18</v>
      </c>
      <c r="J2596">
        <v>7.0000000000000007E-2</v>
      </c>
      <c r="K2596" s="17">
        <f>Table1[[#This Row],[Median Income 2018]]</f>
        <v>37428</v>
      </c>
      <c r="L2596">
        <f>(Table1[[#This Row],[Hospital Beds 2018]]/Table1[[#This Row],[Population Estimate 2018]])*1000</f>
        <v>1.8459763484280358</v>
      </c>
      <c r="M2596" s="1">
        <v>0.74</v>
      </c>
      <c r="N2596">
        <f>Table1[[#This Row],[Population Estimate 2018]]</f>
        <v>17335</v>
      </c>
      <c r="O2596" t="str" cm="1">
        <f t="array" ref="O2596">_xlfn.IFS(Table2[[#This Row],[ Rural-Urban Continuum Code   2014]]=1,"Urban",Table2[[#This Row],[ Rural-Urban Continuum Code   2015]]=1, "Suburban",Table2[[#This Row],[ Rural-Urban Continuum Code   2016]]=1,"Rural")</f>
        <v>Urban</v>
      </c>
    </row>
    <row r="2597" spans="1:15" x14ac:dyDescent="0.3">
      <c r="A2597">
        <v>2601</v>
      </c>
      <c r="B2597" t="s">
        <v>1067</v>
      </c>
      <c r="C2597" t="s">
        <v>411</v>
      </c>
      <c r="D2597" t="s">
        <v>21</v>
      </c>
      <c r="E2597">
        <v>6</v>
      </c>
      <c r="F2597">
        <f>IF(OR(Table2[[#This Row],[ Rural-Urban Continuum Code   2013]]=1,Table2[[#This Row],[ Rural-Urban Continuum Code   2013]]=2,Table2[[#This Row],[ Rural-Urban Continuum Code   2013]]=3),1,0)</f>
        <v>0</v>
      </c>
      <c r="G2597">
        <f>IF(OR(Table2[[#This Row],[ Rural-Urban Continuum Code   2013]]=4,Table2[[#This Row],[ Rural-Urban Continuum Code   2013]]=5,Table2[[#This Row],[ Rural-Urban Continuum Code   2013]]=6),1,0)</f>
        <v>1</v>
      </c>
      <c r="H2597">
        <f>IF(OR(Table2[[#This Row],[ Rural-Urban Continuum Code   2013]]=7,Table2[[#This Row],[ Rural-Urban Continuum Code   2013]]=8,Table2[[#This Row],[ Rural-Urban Continuum Code   2013]]=9),1,0)</f>
        <v>0</v>
      </c>
      <c r="I2597">
        <v>0.19</v>
      </c>
      <c r="J2597">
        <v>0.08</v>
      </c>
      <c r="K2597" s="17">
        <f>Table1[[#This Row],[Median Income 2018]]</f>
        <v>53111</v>
      </c>
      <c r="L2597">
        <f>(Table1[[#This Row],[Hospital Beds 2018]]/Table1[[#This Row],[Population Estimate 2018]])*1000</f>
        <v>0.70849628747945359</v>
      </c>
      <c r="M2597" s="1">
        <v>0.78</v>
      </c>
      <c r="N2597">
        <f>Table1[[#This Row],[Population Estimate 2018]]</f>
        <v>35286</v>
      </c>
      <c r="O2597" t="str" cm="1">
        <f t="array" ref="O259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98" spans="1:15" x14ac:dyDescent="0.3">
      <c r="A2598">
        <v>2602</v>
      </c>
      <c r="B2598" t="s">
        <v>1067</v>
      </c>
      <c r="C2598" t="s">
        <v>49</v>
      </c>
      <c r="D2598" t="s">
        <v>21</v>
      </c>
      <c r="E2598">
        <v>6</v>
      </c>
      <c r="F2598">
        <f>IF(OR(Table2[[#This Row],[ Rural-Urban Continuum Code   2013]]=1,Table2[[#This Row],[ Rural-Urban Continuum Code   2013]]=2,Table2[[#This Row],[ Rural-Urban Continuum Code   2013]]=3),1,0)</f>
        <v>0</v>
      </c>
      <c r="G2598">
        <f>IF(OR(Table2[[#This Row],[ Rural-Urban Continuum Code   2013]]=4,Table2[[#This Row],[ Rural-Urban Continuum Code   2013]]=5,Table2[[#This Row],[ Rural-Urban Continuum Code   2013]]=6),1,0)</f>
        <v>1</v>
      </c>
      <c r="H2598">
        <f>IF(OR(Table2[[#This Row],[ Rural-Urban Continuum Code   2013]]=7,Table2[[#This Row],[ Rural-Urban Continuum Code   2013]]=8,Table2[[#This Row],[ Rural-Urban Continuum Code   2013]]=9),1,0)</f>
        <v>0</v>
      </c>
      <c r="I2598">
        <v>0.25</v>
      </c>
      <c r="J2598">
        <v>7.0000000000000007E-2</v>
      </c>
      <c r="K2598" s="17">
        <f>Table1[[#This Row],[Median Income 2018]]</f>
        <v>55776</v>
      </c>
      <c r="L2598">
        <f>(Table1[[#This Row],[Hospital Beds 2018]]/Table1[[#This Row],[Population Estimate 2018]])*1000</f>
        <v>1.4990729417334017</v>
      </c>
      <c r="M2598" s="1">
        <v>0.76</v>
      </c>
      <c r="N2598">
        <f>Table1[[#This Row],[Population Estimate 2018]]</f>
        <v>25349</v>
      </c>
      <c r="O2598" t="str" cm="1">
        <f t="array" ref="O259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599" spans="1:15" x14ac:dyDescent="0.3">
      <c r="A2599">
        <v>2603</v>
      </c>
      <c r="B2599" t="s">
        <v>1067</v>
      </c>
      <c r="C2599" t="s">
        <v>1602</v>
      </c>
      <c r="D2599" t="s">
        <v>21</v>
      </c>
      <c r="E2599">
        <v>8</v>
      </c>
      <c r="F2599">
        <f>IF(OR(Table2[[#This Row],[ Rural-Urban Continuum Code   2013]]=1,Table2[[#This Row],[ Rural-Urban Continuum Code   2013]]=2,Table2[[#This Row],[ Rural-Urban Continuum Code   2013]]=3),1,0)</f>
        <v>0</v>
      </c>
      <c r="G2599">
        <f>IF(OR(Table2[[#This Row],[ Rural-Urban Continuum Code   2013]]=4,Table2[[#This Row],[ Rural-Urban Continuum Code   2013]]=5,Table2[[#This Row],[ Rural-Urban Continuum Code   2013]]=6),1,0)</f>
        <v>0</v>
      </c>
      <c r="H2599">
        <f>IF(OR(Table2[[#This Row],[ Rural-Urban Continuum Code   2013]]=7,Table2[[#This Row],[ Rural-Urban Continuum Code   2013]]=8,Table2[[#This Row],[ Rural-Urban Continuum Code   2013]]=9),1,0)</f>
        <v>1</v>
      </c>
      <c r="I2599">
        <v>0.25</v>
      </c>
      <c r="J2599">
        <v>7.0000000000000007E-2</v>
      </c>
      <c r="K2599" s="17">
        <f>Table1[[#This Row],[Median Income 2018]]</f>
        <v>45261</v>
      </c>
      <c r="L2599">
        <f>(Table1[[#This Row],[Hospital Beds 2018]]/Table1[[#This Row],[Population Estimate 2018]])*1000</f>
        <v>3.6467830164105237</v>
      </c>
      <c r="M2599" s="1">
        <v>0.78</v>
      </c>
      <c r="N2599">
        <f>Table1[[#This Row],[Population Estimate 2018]]</f>
        <v>3839</v>
      </c>
      <c r="O2599" t="str" cm="1">
        <f t="array" ref="O2599">_xlfn.IFS(Table2[[#This Row],[ Rural-Urban Continuum Code   2014]]=1,"Urban",Table2[[#This Row],[ Rural-Urban Continuum Code   2015]]=1, "Suburban",Table2[[#This Row],[ Rural-Urban Continuum Code   2016]]=1,"Rural")</f>
        <v>Rural</v>
      </c>
    </row>
    <row r="2600" spans="1:15" x14ac:dyDescent="0.3">
      <c r="A2600">
        <v>2604</v>
      </c>
      <c r="B2600" t="s">
        <v>1067</v>
      </c>
      <c r="C2600" t="s">
        <v>412</v>
      </c>
      <c r="D2600" t="s">
        <v>21</v>
      </c>
      <c r="E2600">
        <v>6</v>
      </c>
      <c r="F2600">
        <f>IF(OR(Table2[[#This Row],[ Rural-Urban Continuum Code   2013]]=1,Table2[[#This Row],[ Rural-Urban Continuum Code   2013]]=2,Table2[[#This Row],[ Rural-Urban Continuum Code   2013]]=3),1,0)</f>
        <v>0</v>
      </c>
      <c r="G2600">
        <f>IF(OR(Table2[[#This Row],[ Rural-Urban Continuum Code   2013]]=4,Table2[[#This Row],[ Rural-Urban Continuum Code   2013]]=5,Table2[[#This Row],[ Rural-Urban Continuum Code   2013]]=6),1,0)</f>
        <v>1</v>
      </c>
      <c r="H2600">
        <f>IF(OR(Table2[[#This Row],[ Rural-Urban Continuum Code   2013]]=7,Table2[[#This Row],[ Rural-Urban Continuum Code   2013]]=8,Table2[[#This Row],[ Rural-Urban Continuum Code   2013]]=9),1,0)</f>
        <v>0</v>
      </c>
      <c r="I2600">
        <v>0.19</v>
      </c>
      <c r="J2600">
        <v>0.05</v>
      </c>
      <c r="K2600" s="17">
        <f>Table1[[#This Row],[Median Income 2018]]</f>
        <v>39891</v>
      </c>
      <c r="L2600">
        <f>(Table1[[#This Row],[Hospital Beds 2018]]/Table1[[#This Row],[Population Estimate 2018]])*1000</f>
        <v>4.2830221003940379</v>
      </c>
      <c r="M2600" s="1">
        <v>0.83</v>
      </c>
      <c r="N2600">
        <f>Table1[[#This Row],[Population Estimate 2018]]</f>
        <v>5837</v>
      </c>
      <c r="O2600" t="str" cm="1">
        <f t="array" ref="O260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01" spans="1:15" x14ac:dyDescent="0.3">
      <c r="A2601">
        <v>2605</v>
      </c>
      <c r="B2601" t="s">
        <v>1067</v>
      </c>
      <c r="C2601" t="s">
        <v>1603</v>
      </c>
      <c r="D2601" t="s">
        <v>21</v>
      </c>
      <c r="E2601">
        <v>9</v>
      </c>
      <c r="F2601">
        <f>IF(OR(Table2[[#This Row],[ Rural-Urban Continuum Code   2013]]=1,Table2[[#This Row],[ Rural-Urban Continuum Code   2013]]=2,Table2[[#This Row],[ Rural-Urban Continuum Code   2013]]=3),1,0)</f>
        <v>0</v>
      </c>
      <c r="G2601">
        <f>IF(OR(Table2[[#This Row],[ Rural-Urban Continuum Code   2013]]=4,Table2[[#This Row],[ Rural-Urban Continuum Code   2013]]=5,Table2[[#This Row],[ Rural-Urban Continuum Code   2013]]=6),1,0)</f>
        <v>0</v>
      </c>
      <c r="H2601">
        <f>IF(OR(Table2[[#This Row],[ Rural-Urban Continuum Code   2013]]=7,Table2[[#This Row],[ Rural-Urban Continuum Code   2013]]=8,Table2[[#This Row],[ Rural-Urban Continuum Code   2013]]=9),1,0)</f>
        <v>1</v>
      </c>
      <c r="I2601">
        <v>0.26</v>
      </c>
      <c r="J2601">
        <v>7.0000000000000007E-2</v>
      </c>
      <c r="K2601" s="17">
        <f>Table1[[#This Row],[Median Income 2018]]</f>
        <v>37648</v>
      </c>
      <c r="L2601">
        <f>(Table1[[#This Row],[Hospital Beds 2018]]/Table1[[#This Row],[Population Estimate 2018]])*1000</f>
        <v>0</v>
      </c>
      <c r="M2601" s="1">
        <v>0.78</v>
      </c>
      <c r="N2601">
        <f>Table1[[#This Row],[Population Estimate 2018]]</f>
        <v>1200</v>
      </c>
      <c r="O2601" t="str" cm="1">
        <f t="array" ref="O2601">_xlfn.IFS(Table2[[#This Row],[ Rural-Urban Continuum Code   2014]]=1,"Urban",Table2[[#This Row],[ Rural-Urban Continuum Code   2015]]=1, "Suburban",Table2[[#This Row],[ Rural-Urban Continuum Code   2016]]=1,"Rural")</f>
        <v>Rural</v>
      </c>
    </row>
    <row r="2602" spans="1:15" x14ac:dyDescent="0.3">
      <c r="A2602">
        <v>2606</v>
      </c>
      <c r="B2602" t="s">
        <v>1067</v>
      </c>
      <c r="C2602" t="s">
        <v>1604</v>
      </c>
      <c r="D2602" t="s">
        <v>21</v>
      </c>
      <c r="E2602">
        <v>1</v>
      </c>
      <c r="F2602">
        <f>IF(OR(Table2[[#This Row],[ Rural-Urban Continuum Code   2013]]=1,Table2[[#This Row],[ Rural-Urban Continuum Code   2013]]=2,Table2[[#This Row],[ Rural-Urban Continuum Code   2013]]=3),1,0)</f>
        <v>1</v>
      </c>
      <c r="G2602">
        <f>IF(OR(Table2[[#This Row],[ Rural-Urban Continuum Code   2013]]=4,Table2[[#This Row],[ Rural-Urban Continuum Code   2013]]=5,Table2[[#This Row],[ Rural-Urban Continuum Code   2013]]=6),1,0)</f>
        <v>0</v>
      </c>
      <c r="H2602">
        <f>IF(OR(Table2[[#This Row],[ Rural-Urban Continuum Code   2013]]=7,Table2[[#This Row],[ Rural-Urban Continuum Code   2013]]=8,Table2[[#This Row],[ Rural-Urban Continuum Code   2013]]=9),1,0)</f>
        <v>0</v>
      </c>
      <c r="I2602">
        <v>0.11</v>
      </c>
      <c r="J2602">
        <v>0.03</v>
      </c>
      <c r="K2602" s="17">
        <f>Table1[[#This Row],[Median Income 2018]]</f>
        <v>92310</v>
      </c>
      <c r="L2602">
        <f>(Table1[[#This Row],[Hospital Beds 2018]]/Table1[[#This Row],[Population Estimate 2018]])*1000</f>
        <v>1.6170426650487777</v>
      </c>
      <c r="M2602" s="1">
        <v>0.9</v>
      </c>
      <c r="N2602">
        <f>Table1[[#This Row],[Population Estimate 2018]]</f>
        <v>787858</v>
      </c>
      <c r="O2602" t="str" cm="1">
        <f t="array" ref="O2602">_xlfn.IFS(Table2[[#This Row],[ Rural-Urban Continuum Code   2014]]=1,"Urban",Table2[[#This Row],[ Rural-Urban Continuum Code   2015]]=1, "Suburban",Table2[[#This Row],[ Rural-Urban Continuum Code   2016]]=1,"Rural")</f>
        <v>Urban</v>
      </c>
    </row>
    <row r="2603" spans="1:15" x14ac:dyDescent="0.3">
      <c r="A2603">
        <v>2607</v>
      </c>
      <c r="B2603" t="s">
        <v>1067</v>
      </c>
      <c r="C2603" t="s">
        <v>50</v>
      </c>
      <c r="D2603" t="s">
        <v>21</v>
      </c>
      <c r="E2603">
        <v>7</v>
      </c>
      <c r="F2603">
        <f>IF(OR(Table2[[#This Row],[ Rural-Urban Continuum Code   2013]]=1,Table2[[#This Row],[ Rural-Urban Continuum Code   2013]]=2,Table2[[#This Row],[ Rural-Urban Continuum Code   2013]]=3),1,0)</f>
        <v>0</v>
      </c>
      <c r="G2603">
        <f>IF(OR(Table2[[#This Row],[ Rural-Urban Continuum Code   2013]]=4,Table2[[#This Row],[ Rural-Urban Continuum Code   2013]]=5,Table2[[#This Row],[ Rural-Urban Continuum Code   2013]]=6),1,0)</f>
        <v>0</v>
      </c>
      <c r="H2603">
        <f>IF(OR(Table2[[#This Row],[ Rural-Urban Continuum Code   2013]]=7,Table2[[#This Row],[ Rural-Urban Continuum Code   2013]]=8,Table2[[#This Row],[ Rural-Urban Continuum Code   2013]]=9),1,0)</f>
        <v>1</v>
      </c>
      <c r="I2603">
        <v>0.22</v>
      </c>
      <c r="J2603">
        <v>7.0000000000000007E-2</v>
      </c>
      <c r="K2603" s="17">
        <f>Table1[[#This Row],[Median Income 2018]]</f>
        <v>48222</v>
      </c>
      <c r="L2603">
        <f>(Table1[[#This Row],[Hospital Beds 2018]]/Table1[[#This Row],[Population Estimate 2018]])*1000</f>
        <v>0</v>
      </c>
      <c r="M2603" s="1">
        <v>0.81</v>
      </c>
      <c r="N2603">
        <f>Table1[[#This Row],[Population Estimate 2018]]</f>
        <v>10766</v>
      </c>
      <c r="O2603" t="str" cm="1">
        <f t="array" ref="O2603">_xlfn.IFS(Table2[[#This Row],[ Rural-Urban Continuum Code   2014]]=1,"Urban",Table2[[#This Row],[ Rural-Urban Continuum Code   2015]]=1, "Suburban",Table2[[#This Row],[ Rural-Urban Continuum Code   2016]]=1,"Rural")</f>
        <v>Rural</v>
      </c>
    </row>
    <row r="2604" spans="1:15" x14ac:dyDescent="0.3">
      <c r="A2604">
        <v>2608</v>
      </c>
      <c r="B2604" t="s">
        <v>1067</v>
      </c>
      <c r="C2604" t="s">
        <v>1605</v>
      </c>
      <c r="D2604" t="s">
        <v>21</v>
      </c>
      <c r="E2604">
        <v>7</v>
      </c>
      <c r="F2604">
        <f>IF(OR(Table2[[#This Row],[ Rural-Urban Continuum Code   2013]]=1,Table2[[#This Row],[ Rural-Urban Continuum Code   2013]]=2,Table2[[#This Row],[ Rural-Urban Continuum Code   2013]]=3),1,0)</f>
        <v>0</v>
      </c>
      <c r="G2604">
        <f>IF(OR(Table2[[#This Row],[ Rural-Urban Continuum Code   2013]]=4,Table2[[#This Row],[ Rural-Urban Continuum Code   2013]]=5,Table2[[#This Row],[ Rural-Urban Continuum Code   2013]]=6),1,0)</f>
        <v>0</v>
      </c>
      <c r="H2604">
        <f>IF(OR(Table2[[#This Row],[ Rural-Urban Continuum Code   2013]]=7,Table2[[#This Row],[ Rural-Urban Continuum Code   2013]]=8,Table2[[#This Row],[ Rural-Urban Continuum Code   2013]]=9),1,0)</f>
        <v>1</v>
      </c>
      <c r="I2604">
        <v>0.2</v>
      </c>
      <c r="J2604">
        <v>7.0000000000000007E-2</v>
      </c>
      <c r="K2604" s="17">
        <f>Table1[[#This Row],[Median Income 2018]]</f>
        <v>49317</v>
      </c>
      <c r="L2604">
        <f>(Table1[[#This Row],[Hospital Beds 2018]]/Table1[[#This Row],[Population Estimate 2018]])*1000</f>
        <v>0.70678513731825521</v>
      </c>
      <c r="M2604" s="1">
        <v>0.76</v>
      </c>
      <c r="N2604">
        <f>Table1[[#This Row],[Population Estimate 2018]]</f>
        <v>19808</v>
      </c>
      <c r="O2604" t="str" cm="1">
        <f t="array" ref="O2604">_xlfn.IFS(Table2[[#This Row],[ Rural-Urban Continuum Code   2014]]=1,"Urban",Table2[[#This Row],[ Rural-Urban Continuum Code   2015]]=1, "Suburban",Table2[[#This Row],[ Rural-Urban Continuum Code   2016]]=1,"Rural")</f>
        <v>Rural</v>
      </c>
    </row>
    <row r="2605" spans="1:15" x14ac:dyDescent="0.3">
      <c r="A2605">
        <v>2609</v>
      </c>
      <c r="B2605" t="s">
        <v>1067</v>
      </c>
      <c r="C2605" t="s">
        <v>1606</v>
      </c>
      <c r="D2605" t="s">
        <v>21</v>
      </c>
      <c r="E2605">
        <v>6</v>
      </c>
      <c r="F2605">
        <f>IF(OR(Table2[[#This Row],[ Rural-Urban Continuum Code   2013]]=1,Table2[[#This Row],[ Rural-Urban Continuum Code   2013]]=2,Table2[[#This Row],[ Rural-Urban Continuum Code   2013]]=3),1,0)</f>
        <v>0</v>
      </c>
      <c r="G2605">
        <f>IF(OR(Table2[[#This Row],[ Rural-Urban Continuum Code   2013]]=4,Table2[[#This Row],[ Rural-Urban Continuum Code   2013]]=5,Table2[[#This Row],[ Rural-Urban Continuum Code   2013]]=6),1,0)</f>
        <v>1</v>
      </c>
      <c r="H2605">
        <f>IF(OR(Table2[[#This Row],[ Rural-Urban Continuum Code   2013]]=7,Table2[[#This Row],[ Rural-Urban Continuum Code   2013]]=8,Table2[[#This Row],[ Rural-Urban Continuum Code   2013]]=9),1,0)</f>
        <v>0</v>
      </c>
      <c r="I2605">
        <v>0.12</v>
      </c>
      <c r="J2605">
        <v>0.03</v>
      </c>
      <c r="K2605" s="17">
        <f>Table1[[#This Row],[Median Income 2018]]</f>
        <v>41038</v>
      </c>
      <c r="L2605">
        <f>(Table1[[#This Row],[Hospital Beds 2018]]/Table1[[#This Row],[Population Estimate 2018]])*1000</f>
        <v>1.1102139685102945</v>
      </c>
      <c r="M2605" s="1">
        <v>0.73</v>
      </c>
      <c r="N2605">
        <f>Table1[[#This Row],[Population Estimate 2018]]</f>
        <v>19816</v>
      </c>
      <c r="O2605" t="str" cm="1">
        <f t="array" ref="O260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06" spans="1:15" x14ac:dyDescent="0.3">
      <c r="A2606">
        <v>2610</v>
      </c>
      <c r="B2606" t="s">
        <v>1067</v>
      </c>
      <c r="C2606" t="s">
        <v>1607</v>
      </c>
      <c r="D2606" t="s">
        <v>21</v>
      </c>
      <c r="E2606">
        <v>7</v>
      </c>
      <c r="F2606">
        <f>IF(OR(Table2[[#This Row],[ Rural-Urban Continuum Code   2013]]=1,Table2[[#This Row],[ Rural-Urban Continuum Code   2013]]=2,Table2[[#This Row],[ Rural-Urban Continuum Code   2013]]=3),1,0)</f>
        <v>0</v>
      </c>
      <c r="G2606">
        <f>IF(OR(Table2[[#This Row],[ Rural-Urban Continuum Code   2013]]=4,Table2[[#This Row],[ Rural-Urban Continuum Code   2013]]=5,Table2[[#This Row],[ Rural-Urban Continuum Code   2013]]=6),1,0)</f>
        <v>0</v>
      </c>
      <c r="H2606">
        <f>IF(OR(Table2[[#This Row],[ Rural-Urban Continuum Code   2013]]=7,Table2[[#This Row],[ Rural-Urban Continuum Code   2013]]=8,Table2[[#This Row],[ Rural-Urban Continuum Code   2013]]=9),1,0)</f>
        <v>1</v>
      </c>
      <c r="I2606">
        <v>0.09</v>
      </c>
      <c r="J2606">
        <v>0.02</v>
      </c>
      <c r="K2606" s="17">
        <f>Table1[[#This Row],[Median Income 2018]]</f>
        <v>56321</v>
      </c>
      <c r="L2606">
        <f>(Table1[[#This Row],[Hospital Beds 2018]]/Table1[[#This Row],[Population Estimate 2018]])*1000</f>
        <v>1.1961150184201712</v>
      </c>
      <c r="M2606" s="1">
        <v>0.92</v>
      </c>
      <c r="N2606">
        <f>Table1[[#This Row],[Population Estimate 2018]]</f>
        <v>20901</v>
      </c>
      <c r="O2606" t="str" cm="1">
        <f t="array" ref="O2606">_xlfn.IFS(Table2[[#This Row],[ Rural-Urban Continuum Code   2014]]=1,"Urban",Table2[[#This Row],[ Rural-Urban Continuum Code   2015]]=1, "Suburban",Table2[[#This Row],[ Rural-Urban Continuum Code   2016]]=1,"Rural")</f>
        <v>Rural</v>
      </c>
    </row>
    <row r="2607" spans="1:15" x14ac:dyDescent="0.3">
      <c r="A2607">
        <v>2611</v>
      </c>
      <c r="B2607" t="s">
        <v>1067</v>
      </c>
      <c r="C2607" t="s">
        <v>1608</v>
      </c>
      <c r="D2607" t="s">
        <v>21</v>
      </c>
      <c r="E2607">
        <v>1</v>
      </c>
      <c r="F2607">
        <f>IF(OR(Table2[[#This Row],[ Rural-Urban Continuum Code   2013]]=1,Table2[[#This Row],[ Rural-Urban Continuum Code   2013]]=2,Table2[[#This Row],[ Rural-Urban Continuum Code   2013]]=3),1,0)</f>
        <v>1</v>
      </c>
      <c r="G2607">
        <f>IF(OR(Table2[[#This Row],[ Rural-Urban Continuum Code   2013]]=4,Table2[[#This Row],[ Rural-Urban Continuum Code   2013]]=5,Table2[[#This Row],[ Rural-Urban Continuum Code   2013]]=6),1,0)</f>
        <v>0</v>
      </c>
      <c r="H2607">
        <f>IF(OR(Table2[[#This Row],[ Rural-Urban Continuum Code   2013]]=7,Table2[[#This Row],[ Rural-Urban Continuum Code   2013]]=8,Table2[[#This Row],[ Rural-Urban Continuum Code   2013]]=9),1,0)</f>
        <v>0</v>
      </c>
      <c r="I2607">
        <v>0.14000000000000001</v>
      </c>
      <c r="J2607">
        <v>7.0000000000000007E-2</v>
      </c>
      <c r="K2607" s="17">
        <f>Table1[[#This Row],[Median Income 2018]]</f>
        <v>71959</v>
      </c>
      <c r="L2607">
        <f>(Table1[[#This Row],[Hospital Beds 2018]]/Table1[[#This Row],[Population Estimate 2018]])*1000</f>
        <v>1.5685578146734145</v>
      </c>
      <c r="M2607" s="1">
        <v>0.87</v>
      </c>
      <c r="N2607">
        <f>Table1[[#This Row],[Population Estimate 2018]]</f>
        <v>337890</v>
      </c>
      <c r="O2607" t="str" cm="1">
        <f t="array" ref="O2607">_xlfn.IFS(Table2[[#This Row],[ Rural-Urban Continuum Code   2014]]=1,"Urban",Table2[[#This Row],[ Rural-Urban Continuum Code   2015]]=1, "Suburban",Table2[[#This Row],[ Rural-Urban Continuum Code   2016]]=1,"Rural")</f>
        <v>Urban</v>
      </c>
    </row>
    <row r="2608" spans="1:15" x14ac:dyDescent="0.3">
      <c r="A2608">
        <v>2612</v>
      </c>
      <c r="B2608" t="s">
        <v>1067</v>
      </c>
      <c r="C2608" t="s">
        <v>1609</v>
      </c>
      <c r="D2608" t="s">
        <v>21</v>
      </c>
      <c r="E2608">
        <v>6</v>
      </c>
      <c r="F2608">
        <f>IF(OR(Table2[[#This Row],[ Rural-Urban Continuum Code   2013]]=1,Table2[[#This Row],[ Rural-Urban Continuum Code   2013]]=2,Table2[[#This Row],[ Rural-Urban Continuum Code   2013]]=3),1,0)</f>
        <v>0</v>
      </c>
      <c r="G2608">
        <f>IF(OR(Table2[[#This Row],[ Rural-Urban Continuum Code   2013]]=4,Table2[[#This Row],[ Rural-Urban Continuum Code   2013]]=5,Table2[[#This Row],[ Rural-Urban Continuum Code   2013]]=6),1,0)</f>
        <v>1</v>
      </c>
      <c r="H2608">
        <f>IF(OR(Table2[[#This Row],[ Rural-Urban Continuum Code   2013]]=7,Table2[[#This Row],[ Rural-Urban Continuum Code   2013]]=8,Table2[[#This Row],[ Rural-Urban Continuum Code   2013]]=9),1,0)</f>
        <v>0</v>
      </c>
      <c r="I2608">
        <v>0.11</v>
      </c>
      <c r="J2608">
        <v>0.03</v>
      </c>
      <c r="K2608" s="17">
        <f>Table1[[#This Row],[Median Income 2018]]</f>
        <v>46490</v>
      </c>
      <c r="L2608">
        <f>(Table1[[#This Row],[Hospital Beds 2018]]/Table1[[#This Row],[Population Estimate 2018]])*1000</f>
        <v>0</v>
      </c>
      <c r="M2608" s="1">
        <v>0.57999999999999996</v>
      </c>
      <c r="N2608">
        <f>Table1[[#This Row],[Population Estimate 2018]]</f>
        <v>6578</v>
      </c>
      <c r="O2608" t="str" cm="1">
        <f t="array" ref="O260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09" spans="1:15" x14ac:dyDescent="0.3">
      <c r="A2609">
        <v>2613</v>
      </c>
      <c r="B2609" t="s">
        <v>1067</v>
      </c>
      <c r="C2609" t="s">
        <v>1610</v>
      </c>
      <c r="D2609" t="s">
        <v>21</v>
      </c>
      <c r="E2609">
        <v>7</v>
      </c>
      <c r="F2609">
        <f>IF(OR(Table2[[#This Row],[ Rural-Urban Continuum Code   2013]]=1,Table2[[#This Row],[ Rural-Urban Continuum Code   2013]]=2,Table2[[#This Row],[ Rural-Urban Continuum Code   2013]]=3),1,0)</f>
        <v>0</v>
      </c>
      <c r="G2609">
        <f>IF(OR(Table2[[#This Row],[ Rural-Urban Continuum Code   2013]]=4,Table2[[#This Row],[ Rural-Urban Continuum Code   2013]]=5,Table2[[#This Row],[ Rural-Urban Continuum Code   2013]]=6),1,0)</f>
        <v>0</v>
      </c>
      <c r="H2609">
        <f>IF(OR(Table2[[#This Row],[ Rural-Urban Continuum Code   2013]]=7,Table2[[#This Row],[ Rural-Urban Continuum Code   2013]]=8,Table2[[#This Row],[ Rural-Urban Continuum Code   2013]]=9),1,0)</f>
        <v>1</v>
      </c>
      <c r="I2609">
        <v>0.3</v>
      </c>
      <c r="J2609">
        <v>0.08</v>
      </c>
      <c r="K2609" s="17">
        <f>Table1[[#This Row],[Median Income 2018]]</f>
        <v>61433</v>
      </c>
      <c r="L2609">
        <f>(Table1[[#This Row],[Hospital Beds 2018]]/Table1[[#This Row],[Population Estimate 2018]])*1000</f>
        <v>2.1265482763766599</v>
      </c>
      <c r="M2609" s="1">
        <v>0.72</v>
      </c>
      <c r="N2609">
        <f>Table1[[#This Row],[Population Estimate 2018]]</f>
        <v>26804</v>
      </c>
      <c r="O2609" t="str" cm="1">
        <f t="array" ref="O2609">_xlfn.IFS(Table2[[#This Row],[ Rural-Urban Continuum Code   2014]]=1,"Urban",Table2[[#This Row],[ Rural-Urban Continuum Code   2015]]=1, "Suburban",Table2[[#This Row],[ Rural-Urban Continuum Code   2016]]=1,"Rural")</f>
        <v>Rural</v>
      </c>
    </row>
    <row r="2610" spans="1:15" x14ac:dyDescent="0.3">
      <c r="A2610">
        <v>2614</v>
      </c>
      <c r="B2610" t="s">
        <v>1067</v>
      </c>
      <c r="C2610" t="s">
        <v>1611</v>
      </c>
      <c r="D2610" t="s">
        <v>21</v>
      </c>
      <c r="E2610">
        <v>8</v>
      </c>
      <c r="F2610">
        <f>IF(OR(Table2[[#This Row],[ Rural-Urban Continuum Code   2013]]=1,Table2[[#This Row],[ Rural-Urban Continuum Code   2013]]=2,Table2[[#This Row],[ Rural-Urban Continuum Code   2013]]=3),1,0)</f>
        <v>0</v>
      </c>
      <c r="G2610">
        <f>IF(OR(Table2[[#This Row],[ Rural-Urban Continuum Code   2013]]=4,Table2[[#This Row],[ Rural-Urban Continuum Code   2013]]=5,Table2[[#This Row],[ Rural-Urban Continuum Code   2013]]=6),1,0)</f>
        <v>0</v>
      </c>
      <c r="H2610">
        <f>IF(OR(Table2[[#This Row],[ Rural-Urban Continuum Code   2013]]=7,Table2[[#This Row],[ Rural-Urban Continuum Code   2013]]=8,Table2[[#This Row],[ Rural-Urban Continuum Code   2013]]=9),1,0)</f>
        <v>1</v>
      </c>
      <c r="I2610">
        <v>0.15</v>
      </c>
      <c r="J2610">
        <v>0.04</v>
      </c>
      <c r="K2610" s="17">
        <f>Table1[[#This Row],[Median Income 2018]]</f>
        <v>83330</v>
      </c>
      <c r="L2610">
        <f>(Table1[[#This Row],[Hospital Beds 2018]]/Table1[[#This Row],[Population Estimate 2018]])*1000</f>
        <v>0</v>
      </c>
      <c r="M2610" s="1">
        <v>0.85</v>
      </c>
      <c r="N2610">
        <f>Table1[[#This Row],[Population Estimate 2018]]</f>
        <v>1388</v>
      </c>
      <c r="O2610" t="str" cm="1">
        <f t="array" ref="O2610">_xlfn.IFS(Table2[[#This Row],[ Rural-Urban Continuum Code   2014]]=1,"Urban",Table2[[#This Row],[ Rural-Urban Continuum Code   2015]]=1, "Suburban",Table2[[#This Row],[ Rural-Urban Continuum Code   2016]]=1,"Rural")</f>
        <v>Rural</v>
      </c>
    </row>
    <row r="2611" spans="1:15" x14ac:dyDescent="0.3">
      <c r="A2611">
        <v>2615</v>
      </c>
      <c r="B2611" t="s">
        <v>1067</v>
      </c>
      <c r="C2611" t="s">
        <v>1612</v>
      </c>
      <c r="D2611" t="s">
        <v>21</v>
      </c>
      <c r="E2611">
        <v>3</v>
      </c>
      <c r="F2611">
        <f>IF(OR(Table2[[#This Row],[ Rural-Urban Continuum Code   2013]]=1,Table2[[#This Row],[ Rural-Urban Continuum Code   2013]]=2,Table2[[#This Row],[ Rural-Urban Continuum Code   2013]]=3),1,0)</f>
        <v>1</v>
      </c>
      <c r="G2611">
        <f>IF(OR(Table2[[#This Row],[ Rural-Urban Continuum Code   2013]]=4,Table2[[#This Row],[ Rural-Urban Continuum Code   2013]]=5,Table2[[#This Row],[ Rural-Urban Continuum Code   2013]]=6),1,0)</f>
        <v>0</v>
      </c>
      <c r="H2611">
        <f>IF(OR(Table2[[#This Row],[ Rural-Urban Continuum Code   2013]]=7,Table2[[#This Row],[ Rural-Urban Continuum Code   2013]]=8,Table2[[#This Row],[ Rural-Urban Continuum Code   2013]]=9),1,0)</f>
        <v>0</v>
      </c>
      <c r="I2611">
        <v>0.23</v>
      </c>
      <c r="J2611">
        <v>7.0000000000000007E-2</v>
      </c>
      <c r="K2611" s="17">
        <f>Table1[[#This Row],[Median Income 2018]]</f>
        <v>55008</v>
      </c>
      <c r="L2611">
        <f>(Table1[[#This Row],[Hospital Beds 2018]]/Table1[[#This Row],[Population Estimate 2018]])*1000</f>
        <v>0</v>
      </c>
      <c r="M2611" s="1">
        <v>0.79</v>
      </c>
      <c r="N2611">
        <f>Table1[[#This Row],[Population Estimate 2018]]</f>
        <v>7584</v>
      </c>
      <c r="O2611" t="str" cm="1">
        <f t="array" ref="O2611">_xlfn.IFS(Table2[[#This Row],[ Rural-Urban Continuum Code   2014]]=1,"Urban",Table2[[#This Row],[ Rural-Urban Continuum Code   2015]]=1, "Suburban",Table2[[#This Row],[ Rural-Urban Continuum Code   2016]]=1,"Rural")</f>
        <v>Urban</v>
      </c>
    </row>
    <row r="2612" spans="1:15" x14ac:dyDescent="0.3">
      <c r="A2612">
        <v>2616</v>
      </c>
      <c r="B2612" t="s">
        <v>1067</v>
      </c>
      <c r="C2612" t="s">
        <v>1613</v>
      </c>
      <c r="D2612" t="s">
        <v>21</v>
      </c>
      <c r="E2612">
        <v>6</v>
      </c>
      <c r="F2612">
        <f>IF(OR(Table2[[#This Row],[ Rural-Urban Continuum Code   2013]]=1,Table2[[#This Row],[ Rural-Urban Continuum Code   2013]]=2,Table2[[#This Row],[ Rural-Urban Continuum Code   2013]]=3),1,0)</f>
        <v>0</v>
      </c>
      <c r="G2612">
        <f>IF(OR(Table2[[#This Row],[ Rural-Urban Continuum Code   2013]]=4,Table2[[#This Row],[ Rural-Urban Continuum Code   2013]]=5,Table2[[#This Row],[ Rural-Urban Continuum Code   2013]]=6),1,0)</f>
        <v>1</v>
      </c>
      <c r="H2612">
        <f>IF(OR(Table2[[#This Row],[ Rural-Urban Continuum Code   2013]]=7,Table2[[#This Row],[ Rural-Urban Continuum Code   2013]]=8,Table2[[#This Row],[ Rural-Urban Continuum Code   2013]]=9),1,0)</f>
        <v>0</v>
      </c>
      <c r="I2612">
        <v>0.17</v>
      </c>
      <c r="J2612">
        <v>0.06</v>
      </c>
      <c r="K2612" s="17">
        <f>Table1[[#This Row],[Median Income 2018]]</f>
        <v>49829</v>
      </c>
      <c r="L2612">
        <f>(Table1[[#This Row],[Hospital Beds 2018]]/Table1[[#This Row],[Population Estimate 2018]])*1000</f>
        <v>1.5845577643330453</v>
      </c>
      <c r="M2612" s="1">
        <v>0.85</v>
      </c>
      <c r="N2612">
        <f>Table1[[#This Row],[Population Estimate 2018]]</f>
        <v>20826</v>
      </c>
      <c r="O2612" t="str" cm="1">
        <f t="array" ref="O261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13" spans="1:15" x14ac:dyDescent="0.3">
      <c r="A2613">
        <v>2617</v>
      </c>
      <c r="B2613" t="s">
        <v>1067</v>
      </c>
      <c r="C2613" t="s">
        <v>677</v>
      </c>
      <c r="D2613" t="s">
        <v>21</v>
      </c>
      <c r="E2613">
        <v>6</v>
      </c>
      <c r="F2613">
        <f>IF(OR(Table2[[#This Row],[ Rural-Urban Continuum Code   2013]]=1,Table2[[#This Row],[ Rural-Urban Continuum Code   2013]]=2,Table2[[#This Row],[ Rural-Urban Continuum Code   2013]]=3),1,0)</f>
        <v>0</v>
      </c>
      <c r="G2613">
        <f>IF(OR(Table2[[#This Row],[ Rural-Urban Continuum Code   2013]]=4,Table2[[#This Row],[ Rural-Urban Continuum Code   2013]]=5,Table2[[#This Row],[ Rural-Urban Continuum Code   2013]]=6),1,0)</f>
        <v>1</v>
      </c>
      <c r="H2613">
        <f>IF(OR(Table2[[#This Row],[ Rural-Urban Continuum Code   2013]]=7,Table2[[#This Row],[ Rural-Urban Continuum Code   2013]]=8,Table2[[#This Row],[ Rural-Urban Continuum Code   2013]]=9),1,0)</f>
        <v>0</v>
      </c>
      <c r="I2613">
        <v>0.16</v>
      </c>
      <c r="J2613">
        <v>0.06</v>
      </c>
      <c r="K2613" s="17">
        <f>Table1[[#This Row],[Median Income 2018]]</f>
        <v>49121</v>
      </c>
      <c r="L2613">
        <f>(Table1[[#This Row],[Hospital Beds 2018]]/Table1[[#This Row],[Population Estimate 2018]])*1000</f>
        <v>3.2884220141584835</v>
      </c>
      <c r="M2613" s="1">
        <v>0.79</v>
      </c>
      <c r="N2613">
        <f>Table1[[#This Row],[Population Estimate 2018]]</f>
        <v>21895</v>
      </c>
      <c r="O2613" t="str" cm="1">
        <f t="array" ref="O261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14" spans="1:15" x14ac:dyDescent="0.3">
      <c r="A2614">
        <v>2618</v>
      </c>
      <c r="B2614" t="s">
        <v>1067</v>
      </c>
      <c r="C2614" t="s">
        <v>749</v>
      </c>
      <c r="D2614" t="s">
        <v>21</v>
      </c>
      <c r="E2614">
        <v>3</v>
      </c>
      <c r="F2614">
        <f>IF(OR(Table2[[#This Row],[ Rural-Urban Continuum Code   2013]]=1,Table2[[#This Row],[ Rural-Urban Continuum Code   2013]]=2,Table2[[#This Row],[ Rural-Urban Continuum Code   2013]]=3),1,0)</f>
        <v>1</v>
      </c>
      <c r="G2614">
        <f>IF(OR(Table2[[#This Row],[ Rural-Urban Continuum Code   2013]]=4,Table2[[#This Row],[ Rural-Urban Continuum Code   2013]]=5,Table2[[#This Row],[ Rural-Urban Continuum Code   2013]]=6),1,0)</f>
        <v>0</v>
      </c>
      <c r="H2614">
        <f>IF(OR(Table2[[#This Row],[ Rural-Urban Continuum Code   2013]]=7,Table2[[#This Row],[ Rural-Urban Continuum Code   2013]]=8,Table2[[#This Row],[ Rural-Urban Continuum Code   2013]]=9),1,0)</f>
        <v>0</v>
      </c>
      <c r="I2614">
        <v>0.18</v>
      </c>
      <c r="J2614">
        <v>0.08</v>
      </c>
      <c r="K2614" s="17">
        <f>Table1[[#This Row],[Median Income 2018]]</f>
        <v>51403</v>
      </c>
      <c r="L2614">
        <f>(Table1[[#This Row],[Hospital Beds 2018]]/Table1[[#This Row],[Population Estimate 2018]])*1000</f>
        <v>4.1495324312826982</v>
      </c>
      <c r="M2614" s="1">
        <v>0.84</v>
      </c>
      <c r="N2614">
        <f>Table1[[#This Row],[Population Estimate 2018]]</f>
        <v>133991</v>
      </c>
      <c r="O2614" t="str" cm="1">
        <f t="array" ref="O2614">_xlfn.IFS(Table2[[#This Row],[ Rural-Urban Continuum Code   2014]]=1,"Urban",Table2[[#This Row],[ Rural-Urban Continuum Code   2015]]=1, "Suburban",Table2[[#This Row],[ Rural-Urban Continuum Code   2016]]=1,"Rural")</f>
        <v>Urban</v>
      </c>
    </row>
    <row r="2615" spans="1:15" x14ac:dyDescent="0.3">
      <c r="A2615">
        <v>2619</v>
      </c>
      <c r="B2615" t="s">
        <v>1067</v>
      </c>
      <c r="C2615" t="s">
        <v>1614</v>
      </c>
      <c r="D2615" t="s">
        <v>21</v>
      </c>
      <c r="E2615">
        <v>3</v>
      </c>
      <c r="F2615">
        <f>IF(OR(Table2[[#This Row],[ Rural-Urban Continuum Code   2013]]=1,Table2[[#This Row],[ Rural-Urban Continuum Code   2013]]=2,Table2[[#This Row],[ Rural-Urban Continuum Code   2013]]=3),1,0)</f>
        <v>1</v>
      </c>
      <c r="G2615">
        <f>IF(OR(Table2[[#This Row],[ Rural-Urban Continuum Code   2013]]=4,Table2[[#This Row],[ Rural-Urban Continuum Code   2013]]=5,Table2[[#This Row],[ Rural-Urban Continuum Code   2013]]=6),1,0)</f>
        <v>0</v>
      </c>
      <c r="H2615">
        <f>IF(OR(Table2[[#This Row],[ Rural-Urban Continuum Code   2013]]=7,Table2[[#This Row],[ Rural-Urban Continuum Code   2013]]=8,Table2[[#This Row],[ Rural-Urban Continuum Code   2013]]=9),1,0)</f>
        <v>0</v>
      </c>
      <c r="I2615">
        <v>0.15</v>
      </c>
      <c r="J2615">
        <v>7.0000000000000007E-2</v>
      </c>
      <c r="K2615" s="17">
        <f>Table1[[#This Row],[Median Income 2018]]</f>
        <v>50610</v>
      </c>
      <c r="L2615">
        <f>(Table1[[#This Row],[Hospital Beds 2018]]/Table1[[#This Row],[Population Estimate 2018]])*1000</f>
        <v>2.9101020960818706</v>
      </c>
      <c r="M2615" s="1">
        <v>0.85</v>
      </c>
      <c r="N2615">
        <f>Table1[[#This Row],[Population Estimate 2018]]</f>
        <v>123707</v>
      </c>
      <c r="O2615" t="str" cm="1">
        <f t="array" ref="O2615">_xlfn.IFS(Table2[[#This Row],[ Rural-Urban Continuum Code   2014]]=1,"Urban",Table2[[#This Row],[ Rural-Urban Continuum Code   2015]]=1, "Suburban",Table2[[#This Row],[ Rural-Urban Continuum Code   2016]]=1,"Rural")</f>
        <v>Urban</v>
      </c>
    </row>
    <row r="2616" spans="1:15" x14ac:dyDescent="0.3">
      <c r="A2616">
        <v>2620</v>
      </c>
      <c r="B2616" t="s">
        <v>1067</v>
      </c>
      <c r="C2616" t="s">
        <v>1615</v>
      </c>
      <c r="D2616" t="s">
        <v>21</v>
      </c>
      <c r="E2616">
        <v>6</v>
      </c>
      <c r="F2616">
        <f>IF(OR(Table2[[#This Row],[ Rural-Urban Continuum Code   2013]]=1,Table2[[#This Row],[ Rural-Urban Continuum Code   2013]]=2,Table2[[#This Row],[ Rural-Urban Continuum Code   2013]]=3),1,0)</f>
        <v>0</v>
      </c>
      <c r="G2616">
        <f>IF(OR(Table2[[#This Row],[ Rural-Urban Continuum Code   2013]]=4,Table2[[#This Row],[ Rural-Urban Continuum Code   2013]]=5,Table2[[#This Row],[ Rural-Urban Continuum Code   2013]]=6),1,0)</f>
        <v>1</v>
      </c>
      <c r="H2616">
        <f>IF(OR(Table2[[#This Row],[ Rural-Urban Continuum Code   2013]]=7,Table2[[#This Row],[ Rural-Urban Continuum Code   2013]]=8,Table2[[#This Row],[ Rural-Urban Continuum Code   2013]]=9),1,0)</f>
        <v>0</v>
      </c>
      <c r="I2616">
        <v>0.17</v>
      </c>
      <c r="J2616">
        <v>0.06</v>
      </c>
      <c r="K2616" s="17">
        <f>Table1[[#This Row],[Median Income 2018]]</f>
        <v>49498</v>
      </c>
      <c r="L2616">
        <f>(Table1[[#This Row],[Hospital Beds 2018]]/Table1[[#This Row],[Population Estimate 2018]])*1000</f>
        <v>0.63469675599435826</v>
      </c>
      <c r="M2616" s="1">
        <v>0.76</v>
      </c>
      <c r="N2616">
        <f>Table1[[#This Row],[Population Estimate 2018]]</f>
        <v>28360</v>
      </c>
      <c r="O2616" t="str" cm="1">
        <f t="array" ref="O261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17" spans="1:15" x14ac:dyDescent="0.3">
      <c r="A2617">
        <v>2621</v>
      </c>
      <c r="B2617" t="s">
        <v>1067</v>
      </c>
      <c r="C2617" t="s">
        <v>1187</v>
      </c>
      <c r="D2617" t="s">
        <v>21</v>
      </c>
      <c r="E2617">
        <v>1</v>
      </c>
      <c r="F2617">
        <f>IF(OR(Table2[[#This Row],[ Rural-Urban Continuum Code   2013]]=1,Table2[[#This Row],[ Rural-Urban Continuum Code   2013]]=2,Table2[[#This Row],[ Rural-Urban Continuum Code   2013]]=3),1,0)</f>
        <v>1</v>
      </c>
      <c r="G2617">
        <f>IF(OR(Table2[[#This Row],[ Rural-Urban Continuum Code   2013]]=4,Table2[[#This Row],[ Rural-Urban Continuum Code   2013]]=5,Table2[[#This Row],[ Rural-Urban Continuum Code   2013]]=6),1,0)</f>
        <v>0</v>
      </c>
      <c r="H2617">
        <f>IF(OR(Table2[[#This Row],[ Rural-Urban Continuum Code   2013]]=7,Table2[[#This Row],[ Rural-Urban Continuum Code   2013]]=8,Table2[[#This Row],[ Rural-Urban Continuum Code   2013]]=9),1,0)</f>
        <v>0</v>
      </c>
      <c r="I2617">
        <v>0.14000000000000001</v>
      </c>
      <c r="J2617">
        <v>0.1</v>
      </c>
      <c r="K2617" s="17">
        <f>Table1[[#This Row],[Median Income 2018]]</f>
        <v>73864</v>
      </c>
      <c r="L2617">
        <f>(Table1[[#This Row],[Hospital Beds 2018]]/Table1[[#This Row],[Population Estimate 2018]])*1000</f>
        <v>0.54980634598702449</v>
      </c>
      <c r="M2617" s="1">
        <v>0.88</v>
      </c>
      <c r="N2617">
        <f>Table1[[#This Row],[Population Estimate 2018]]</f>
        <v>163694</v>
      </c>
      <c r="O2617" t="str" cm="1">
        <f t="array" ref="O2617">_xlfn.IFS(Table2[[#This Row],[ Rural-Urban Continuum Code   2014]]=1,"Urban",Table2[[#This Row],[ Rural-Urban Continuum Code   2015]]=1, "Suburban",Table2[[#This Row],[ Rural-Urban Continuum Code   2016]]=1,"Rural")</f>
        <v>Urban</v>
      </c>
    </row>
    <row r="2618" spans="1:15" x14ac:dyDescent="0.3">
      <c r="A2618">
        <v>2622</v>
      </c>
      <c r="B2618" t="s">
        <v>1067</v>
      </c>
      <c r="C2618" t="s">
        <v>53</v>
      </c>
      <c r="D2618" t="s">
        <v>21</v>
      </c>
      <c r="E2618">
        <v>4</v>
      </c>
      <c r="F2618">
        <f>IF(OR(Table2[[#This Row],[ Rural-Urban Continuum Code   2013]]=1,Table2[[#This Row],[ Rural-Urban Continuum Code   2013]]=2,Table2[[#This Row],[ Rural-Urban Continuum Code   2013]]=3),1,0)</f>
        <v>0</v>
      </c>
      <c r="G2618">
        <f>IF(OR(Table2[[#This Row],[ Rural-Urban Continuum Code   2013]]=4,Table2[[#This Row],[ Rural-Urban Continuum Code   2013]]=5,Table2[[#This Row],[ Rural-Urban Continuum Code   2013]]=6),1,0)</f>
        <v>1</v>
      </c>
      <c r="H2618">
        <f>IF(OR(Table2[[#This Row],[ Rural-Urban Continuum Code   2013]]=7,Table2[[#This Row],[ Rural-Urban Continuum Code   2013]]=8,Table2[[#This Row],[ Rural-Urban Continuum Code   2013]]=9),1,0)</f>
        <v>0</v>
      </c>
      <c r="I2618">
        <v>0.13</v>
      </c>
      <c r="J2618">
        <v>0.04</v>
      </c>
      <c r="K2618" s="17">
        <f>Table1[[#This Row],[Median Income 2018]]</f>
        <v>42782</v>
      </c>
      <c r="L2618">
        <f>(Table1[[#This Row],[Hospital Beds 2018]]/Table1[[#This Row],[Population Estimate 2018]])*1000</f>
        <v>2.6012415016257759</v>
      </c>
      <c r="M2618" s="1">
        <v>0.81</v>
      </c>
      <c r="N2618">
        <f>Table1[[#This Row],[Population Estimate 2018]]</f>
        <v>33830</v>
      </c>
      <c r="O2618" t="str" cm="1">
        <f t="array" ref="O261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19" spans="1:15" x14ac:dyDescent="0.3">
      <c r="A2619">
        <v>2623</v>
      </c>
      <c r="B2619" t="s">
        <v>1067</v>
      </c>
      <c r="C2619" t="s">
        <v>421</v>
      </c>
      <c r="D2619" t="s">
        <v>21</v>
      </c>
      <c r="E2619">
        <v>9</v>
      </c>
      <c r="F2619">
        <f>IF(OR(Table2[[#This Row],[ Rural-Urban Continuum Code   2013]]=1,Table2[[#This Row],[ Rural-Urban Continuum Code   2013]]=2,Table2[[#This Row],[ Rural-Urban Continuum Code   2013]]=3),1,0)</f>
        <v>0</v>
      </c>
      <c r="G2619">
        <f>IF(OR(Table2[[#This Row],[ Rural-Urban Continuum Code   2013]]=4,Table2[[#This Row],[ Rural-Urban Continuum Code   2013]]=5,Table2[[#This Row],[ Rural-Urban Continuum Code   2013]]=6),1,0)</f>
        <v>0</v>
      </c>
      <c r="H2619">
        <f>IF(OR(Table2[[#This Row],[ Rural-Urban Continuum Code   2013]]=7,Table2[[#This Row],[ Rural-Urban Continuum Code   2013]]=8,Table2[[#This Row],[ Rural-Urban Continuum Code   2013]]=9),1,0)</f>
        <v>1</v>
      </c>
      <c r="I2619">
        <v>0.23</v>
      </c>
      <c r="J2619">
        <v>0.06</v>
      </c>
      <c r="K2619" s="17">
        <f>Table1[[#This Row],[Median Income 2018]]</f>
        <v>32597</v>
      </c>
      <c r="L2619">
        <f>(Table1[[#This Row],[Hospital Beds 2018]]/Table1[[#This Row],[Population Estimate 2018]])*1000</f>
        <v>0</v>
      </c>
      <c r="M2619" s="1">
        <v>0.79</v>
      </c>
      <c r="N2619">
        <f>Table1[[#This Row],[Population Estimate 2018]]</f>
        <v>3028</v>
      </c>
      <c r="O2619" t="str" cm="1">
        <f t="array" ref="O2619">_xlfn.IFS(Table2[[#This Row],[ Rural-Urban Continuum Code   2014]]=1,"Urban",Table2[[#This Row],[ Rural-Urban Continuum Code   2015]]=1, "Suburban",Table2[[#This Row],[ Rural-Urban Continuum Code   2016]]=1,"Rural")</f>
        <v>Rural</v>
      </c>
    </row>
    <row r="2620" spans="1:15" x14ac:dyDescent="0.3">
      <c r="A2620">
        <v>2624</v>
      </c>
      <c r="B2620" t="s">
        <v>1067</v>
      </c>
      <c r="C2620" t="s">
        <v>338</v>
      </c>
      <c r="D2620" t="s">
        <v>21</v>
      </c>
      <c r="E2620">
        <v>6</v>
      </c>
      <c r="F2620">
        <f>IF(OR(Table2[[#This Row],[ Rural-Urban Continuum Code   2013]]=1,Table2[[#This Row],[ Rural-Urban Continuum Code   2013]]=2,Table2[[#This Row],[ Rural-Urban Continuum Code   2013]]=3),1,0)</f>
        <v>0</v>
      </c>
      <c r="G2620">
        <f>IF(OR(Table2[[#This Row],[ Rural-Urban Continuum Code   2013]]=4,Table2[[#This Row],[ Rural-Urban Continuum Code   2013]]=5,Table2[[#This Row],[ Rural-Urban Continuum Code   2013]]=6),1,0)</f>
        <v>1</v>
      </c>
      <c r="H2620">
        <f>IF(OR(Table2[[#This Row],[ Rural-Urban Continuum Code   2013]]=7,Table2[[#This Row],[ Rural-Urban Continuum Code   2013]]=8,Table2[[#This Row],[ Rural-Urban Continuum Code   2013]]=9),1,0)</f>
        <v>0</v>
      </c>
      <c r="I2620">
        <v>0.25</v>
      </c>
      <c r="J2620">
        <v>0.08</v>
      </c>
      <c r="K2620" s="17">
        <f>Table1[[#This Row],[Median Income 2018]]</f>
        <v>49210</v>
      </c>
      <c r="L2620">
        <f>(Table1[[#This Row],[Hospital Beds 2018]]/Table1[[#This Row],[Population Estimate 2018]])*1000</f>
        <v>2.9467232437529467</v>
      </c>
      <c r="M2620" s="1">
        <v>0.78</v>
      </c>
      <c r="N2620">
        <f>Table1[[#This Row],[Population Estimate 2018]]</f>
        <v>8484</v>
      </c>
      <c r="O2620" t="str" cm="1">
        <f t="array" ref="O262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21" spans="1:15" x14ac:dyDescent="0.3">
      <c r="A2621">
        <v>2625</v>
      </c>
      <c r="B2621" t="s">
        <v>1067</v>
      </c>
      <c r="C2621" t="s">
        <v>1616</v>
      </c>
      <c r="D2621" t="s">
        <v>21</v>
      </c>
      <c r="E2621">
        <v>7</v>
      </c>
      <c r="F2621">
        <f>IF(OR(Table2[[#This Row],[ Rural-Urban Continuum Code   2013]]=1,Table2[[#This Row],[ Rural-Urban Continuum Code   2013]]=2,Table2[[#This Row],[ Rural-Urban Continuum Code   2013]]=3),1,0)</f>
        <v>0</v>
      </c>
      <c r="G2621">
        <f>IF(OR(Table2[[#This Row],[ Rural-Urban Continuum Code   2013]]=4,Table2[[#This Row],[ Rural-Urban Continuum Code   2013]]=5,Table2[[#This Row],[ Rural-Urban Continuum Code   2013]]=6),1,0)</f>
        <v>0</v>
      </c>
      <c r="H2621">
        <f>IF(OR(Table2[[#This Row],[ Rural-Urban Continuum Code   2013]]=7,Table2[[#This Row],[ Rural-Urban Continuum Code   2013]]=8,Table2[[#This Row],[ Rural-Urban Continuum Code   2013]]=9),1,0)</f>
        <v>1</v>
      </c>
      <c r="I2621">
        <v>0.15</v>
      </c>
      <c r="J2621">
        <v>0.04</v>
      </c>
      <c r="K2621" s="17">
        <f>Table1[[#This Row],[Median Income 2018]]</f>
        <v>57240</v>
      </c>
      <c r="L2621">
        <f>(Table1[[#This Row],[Hospital Beds 2018]]/Table1[[#This Row],[Population Estimate 2018]])*1000</f>
        <v>2.5626944902068458</v>
      </c>
      <c r="M2621" s="1">
        <v>0.86</v>
      </c>
      <c r="N2621">
        <f>Table1[[#This Row],[Population Estimate 2018]]</f>
        <v>5463</v>
      </c>
      <c r="O2621" t="str" cm="1">
        <f t="array" ref="O2621">_xlfn.IFS(Table2[[#This Row],[ Rural-Urban Continuum Code   2014]]=1,"Urban",Table2[[#This Row],[ Rural-Urban Continuum Code   2015]]=1, "Suburban",Table2[[#This Row],[ Rural-Urban Continuum Code   2016]]=1,"Rural")</f>
        <v>Rural</v>
      </c>
    </row>
    <row r="2622" spans="1:15" x14ac:dyDescent="0.3">
      <c r="A2622">
        <v>2626</v>
      </c>
      <c r="B2622" t="s">
        <v>1067</v>
      </c>
      <c r="C2622" t="s">
        <v>1536</v>
      </c>
      <c r="D2622" t="s">
        <v>21</v>
      </c>
      <c r="E2622">
        <v>9</v>
      </c>
      <c r="F2622">
        <f>IF(OR(Table2[[#This Row],[ Rural-Urban Continuum Code   2013]]=1,Table2[[#This Row],[ Rural-Urban Continuum Code   2013]]=2,Table2[[#This Row],[ Rural-Urban Continuum Code   2013]]=3),1,0)</f>
        <v>0</v>
      </c>
      <c r="G2622">
        <f>IF(OR(Table2[[#This Row],[ Rural-Urban Continuum Code   2013]]=4,Table2[[#This Row],[ Rural-Urban Continuum Code   2013]]=5,Table2[[#This Row],[ Rural-Urban Continuum Code   2013]]=6),1,0)</f>
        <v>0</v>
      </c>
      <c r="H2622">
        <f>IF(OR(Table2[[#This Row],[ Rural-Urban Continuum Code   2013]]=7,Table2[[#This Row],[ Rural-Urban Continuum Code   2013]]=8,Table2[[#This Row],[ Rural-Urban Continuum Code   2013]]=9),1,0)</f>
        <v>1</v>
      </c>
      <c r="I2622">
        <v>0.22</v>
      </c>
      <c r="J2622">
        <v>0.06</v>
      </c>
      <c r="K2622" s="17">
        <f>Table1[[#This Row],[Median Income 2018]]</f>
        <v>42469</v>
      </c>
      <c r="L2622">
        <f>(Table1[[#This Row],[Hospital Beds 2018]]/Table1[[#This Row],[Population Estimate 2018]])*1000</f>
        <v>7.9041305456399797</v>
      </c>
      <c r="M2622" s="1">
        <v>0.81</v>
      </c>
      <c r="N2622">
        <f>Table1[[#This Row],[Population Estimate 2018]]</f>
        <v>3922</v>
      </c>
      <c r="O2622" t="str" cm="1">
        <f t="array" ref="O2622">_xlfn.IFS(Table2[[#This Row],[ Rural-Urban Continuum Code   2014]]=1,"Urban",Table2[[#This Row],[ Rural-Urban Continuum Code   2015]]=1, "Suburban",Table2[[#This Row],[ Rural-Urban Continuum Code   2016]]=1,"Rural")</f>
        <v>Rural</v>
      </c>
    </row>
    <row r="2623" spans="1:15" x14ac:dyDescent="0.3">
      <c r="A2623">
        <v>2627</v>
      </c>
      <c r="B2623" t="s">
        <v>1067</v>
      </c>
      <c r="C2623" t="s">
        <v>534</v>
      </c>
      <c r="D2623" t="s">
        <v>21</v>
      </c>
      <c r="E2623">
        <v>2</v>
      </c>
      <c r="F2623">
        <f>IF(OR(Table2[[#This Row],[ Rural-Urban Continuum Code   2013]]=1,Table2[[#This Row],[ Rural-Urban Continuum Code   2013]]=2,Table2[[#This Row],[ Rural-Urban Continuum Code   2013]]=3),1,0)</f>
        <v>1</v>
      </c>
      <c r="G2623">
        <f>IF(OR(Table2[[#This Row],[ Rural-Urban Continuum Code   2013]]=4,Table2[[#This Row],[ Rural-Urban Continuum Code   2013]]=5,Table2[[#This Row],[ Rural-Urban Continuum Code   2013]]=6),1,0)</f>
        <v>0</v>
      </c>
      <c r="H2623">
        <f>IF(OR(Table2[[#This Row],[ Rural-Urban Continuum Code   2013]]=7,Table2[[#This Row],[ Rural-Urban Continuum Code   2013]]=8,Table2[[#This Row],[ Rural-Urban Continuum Code   2013]]=9),1,0)</f>
        <v>0</v>
      </c>
      <c r="I2623">
        <v>0.17</v>
      </c>
      <c r="J2623">
        <v>7.0000000000000007E-2</v>
      </c>
      <c r="K2623" s="17">
        <f>Table1[[#This Row],[Median Income 2018]]</f>
        <v>60909</v>
      </c>
      <c r="L2623">
        <f>(Table1[[#This Row],[Hospital Beds 2018]]/Table1[[#This Row],[Population Estimate 2018]])*1000</f>
        <v>0</v>
      </c>
      <c r="M2623" s="1">
        <v>0.86</v>
      </c>
      <c r="N2623">
        <f>Table1[[#This Row],[Population Estimate 2018]]</f>
        <v>57207</v>
      </c>
      <c r="O2623" t="str" cm="1">
        <f t="array" ref="O2623">_xlfn.IFS(Table2[[#This Row],[ Rural-Urban Continuum Code   2014]]=1,"Urban",Table2[[#This Row],[ Rural-Urban Continuum Code   2015]]=1, "Suburban",Table2[[#This Row],[ Rural-Urban Continuum Code   2016]]=1,"Rural")</f>
        <v>Urban</v>
      </c>
    </row>
    <row r="2624" spans="1:15" x14ac:dyDescent="0.3">
      <c r="A2624">
        <v>2628</v>
      </c>
      <c r="B2624" t="s">
        <v>1067</v>
      </c>
      <c r="C2624" t="s">
        <v>424</v>
      </c>
      <c r="D2624" t="s">
        <v>58</v>
      </c>
      <c r="E2624">
        <v>1</v>
      </c>
      <c r="F2624">
        <f>IF(OR(Table2[[#This Row],[ Rural-Urban Continuum Code   2013]]=1,Table2[[#This Row],[ Rural-Urban Continuum Code   2013]]=2,Table2[[#This Row],[ Rural-Urban Continuum Code   2013]]=3),1,0)</f>
        <v>1</v>
      </c>
      <c r="G2624">
        <f>IF(OR(Table2[[#This Row],[ Rural-Urban Continuum Code   2013]]=4,Table2[[#This Row],[ Rural-Urban Continuum Code   2013]]=5,Table2[[#This Row],[ Rural-Urban Continuum Code   2013]]=6),1,0)</f>
        <v>0</v>
      </c>
      <c r="H2624">
        <f>IF(OR(Table2[[#This Row],[ Rural-Urban Continuum Code   2013]]=7,Table2[[#This Row],[ Rural-Urban Continuum Code   2013]]=8,Table2[[#This Row],[ Rural-Urban Continuum Code   2013]]=9),1,0)</f>
        <v>0</v>
      </c>
      <c r="I2624">
        <v>0.11</v>
      </c>
      <c r="J2624">
        <v>0.04</v>
      </c>
      <c r="K2624" s="17">
        <f>Table1[[#This Row],[Median Income 2018]]</f>
        <v>60241</v>
      </c>
      <c r="L2624">
        <f>(Table1[[#This Row],[Hospital Beds 2018]]/Table1[[#This Row],[Population Estimate 2018]])*1000</f>
        <v>3.1232581318042603</v>
      </c>
      <c r="M2624" s="1">
        <v>0.9</v>
      </c>
      <c r="N2624">
        <f>Table1[[#This Row],[Population Estimate 2018]]</f>
        <v>4698619</v>
      </c>
      <c r="O2624" t="str" cm="1">
        <f t="array" ref="O2624">_xlfn.IFS(Table2[[#This Row],[ Rural-Urban Continuum Code   2014]]=1,"Urban",Table2[[#This Row],[ Rural-Urban Continuum Code   2015]]=1, "Suburban",Table2[[#This Row],[ Rural-Urban Continuum Code   2016]]=1,"Rural")</f>
        <v>Urban</v>
      </c>
    </row>
    <row r="2625" spans="1:15" x14ac:dyDescent="0.3">
      <c r="A2625">
        <v>2629</v>
      </c>
      <c r="B2625" t="s">
        <v>1067</v>
      </c>
      <c r="C2625" t="s">
        <v>582</v>
      </c>
      <c r="D2625" t="s">
        <v>21</v>
      </c>
      <c r="E2625">
        <v>4</v>
      </c>
      <c r="F2625">
        <f>IF(OR(Table2[[#This Row],[ Rural-Urban Continuum Code   2013]]=1,Table2[[#This Row],[ Rural-Urban Continuum Code   2013]]=2,Table2[[#This Row],[ Rural-Urban Continuum Code   2013]]=3),1,0)</f>
        <v>0</v>
      </c>
      <c r="G2625">
        <f>IF(OR(Table2[[#This Row],[ Rural-Urban Continuum Code   2013]]=4,Table2[[#This Row],[ Rural-Urban Continuum Code   2013]]=5,Table2[[#This Row],[ Rural-Urban Continuum Code   2013]]=6),1,0)</f>
        <v>1</v>
      </c>
      <c r="H2625">
        <f>IF(OR(Table2[[#This Row],[ Rural-Urban Continuum Code   2013]]=7,Table2[[#This Row],[ Rural-Urban Continuum Code   2013]]=8,Table2[[#This Row],[ Rural-Urban Continuum Code   2013]]=9),1,0)</f>
        <v>0</v>
      </c>
      <c r="I2625">
        <v>0.17</v>
      </c>
      <c r="J2625">
        <v>7.0000000000000007E-2</v>
      </c>
      <c r="K2625" s="17">
        <f>Table1[[#This Row],[Median Income 2018]]</f>
        <v>50131</v>
      </c>
      <c r="L2625">
        <f>(Table1[[#This Row],[Hospital Beds 2018]]/Table1[[#This Row],[Population Estimate 2018]])*1000</f>
        <v>6.564157899469472</v>
      </c>
      <c r="M2625" s="1">
        <v>0.85</v>
      </c>
      <c r="N2625">
        <f>Table1[[#This Row],[Population Estimate 2018]]</f>
        <v>66726</v>
      </c>
      <c r="O2625" t="str" cm="1">
        <f t="array" ref="O262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26" spans="1:15" x14ac:dyDescent="0.3">
      <c r="A2626">
        <v>2630</v>
      </c>
      <c r="B2626" t="s">
        <v>1067</v>
      </c>
      <c r="C2626" t="s">
        <v>1617</v>
      </c>
      <c r="D2626" t="s">
        <v>21</v>
      </c>
      <c r="E2626">
        <v>7</v>
      </c>
      <c r="F2626">
        <f>IF(OR(Table2[[#This Row],[ Rural-Urban Continuum Code   2013]]=1,Table2[[#This Row],[ Rural-Urban Continuum Code   2013]]=2,Table2[[#This Row],[ Rural-Urban Continuum Code   2013]]=3),1,0)</f>
        <v>0</v>
      </c>
      <c r="G2626">
        <f>IF(OR(Table2[[#This Row],[ Rural-Urban Continuum Code   2013]]=4,Table2[[#This Row],[ Rural-Urban Continuum Code   2013]]=5,Table2[[#This Row],[ Rural-Urban Continuum Code   2013]]=6),1,0)</f>
        <v>0</v>
      </c>
      <c r="H2626">
        <f>IF(OR(Table2[[#This Row],[ Rural-Urban Continuum Code   2013]]=7,Table2[[#This Row],[ Rural-Urban Continuum Code   2013]]=8,Table2[[#This Row],[ Rural-Urban Continuum Code   2013]]=9),1,0)</f>
        <v>1</v>
      </c>
      <c r="I2626">
        <v>0.15</v>
      </c>
      <c r="J2626">
        <v>0.04</v>
      </c>
      <c r="K2626" s="17">
        <f>Table1[[#This Row],[Median Income 2018]]</f>
        <v>72451</v>
      </c>
      <c r="L2626">
        <f>(Table1[[#This Row],[Hospital Beds 2018]]/Table1[[#This Row],[Population Estimate 2018]])*1000</f>
        <v>0</v>
      </c>
      <c r="M2626" s="1">
        <v>0.67</v>
      </c>
      <c r="N2626">
        <f>Table1[[#This Row],[Population Estimate 2018]]</f>
        <v>5619</v>
      </c>
      <c r="O2626" t="str" cm="1">
        <f t="array" ref="O2626">_xlfn.IFS(Table2[[#This Row],[ Rural-Urban Continuum Code   2014]]=1,"Urban",Table2[[#This Row],[ Rural-Urban Continuum Code   2015]]=1, "Suburban",Table2[[#This Row],[ Rural-Urban Continuum Code   2016]]=1,"Rural")</f>
        <v>Rural</v>
      </c>
    </row>
    <row r="2627" spans="1:15" x14ac:dyDescent="0.3">
      <c r="A2627">
        <v>2631</v>
      </c>
      <c r="B2627" t="s">
        <v>1067</v>
      </c>
      <c r="C2627" t="s">
        <v>682</v>
      </c>
      <c r="D2627" t="s">
        <v>21</v>
      </c>
      <c r="E2627">
        <v>6</v>
      </c>
      <c r="F2627">
        <f>IF(OR(Table2[[#This Row],[ Rural-Urban Continuum Code   2013]]=1,Table2[[#This Row],[ Rural-Urban Continuum Code   2013]]=2,Table2[[#This Row],[ Rural-Urban Continuum Code   2013]]=3),1,0)</f>
        <v>0</v>
      </c>
      <c r="G2627">
        <f>IF(OR(Table2[[#This Row],[ Rural-Urban Continuum Code   2013]]=4,Table2[[#This Row],[ Rural-Urban Continuum Code   2013]]=5,Table2[[#This Row],[ Rural-Urban Continuum Code   2013]]=6),1,0)</f>
        <v>1</v>
      </c>
      <c r="H2627">
        <f>IF(OR(Table2[[#This Row],[ Rural-Urban Continuum Code   2013]]=7,Table2[[#This Row],[ Rural-Urban Continuum Code   2013]]=8,Table2[[#This Row],[ Rural-Urban Continuum Code   2013]]=9),1,0)</f>
        <v>0</v>
      </c>
      <c r="I2627">
        <v>0.22</v>
      </c>
      <c r="J2627">
        <v>0.05</v>
      </c>
      <c r="K2627" s="17">
        <f>Table1[[#This Row],[Median Income 2018]]</f>
        <v>40880</v>
      </c>
      <c r="L2627">
        <f>(Table1[[#This Row],[Hospital Beds 2018]]/Table1[[#This Row],[Population Estimate 2018]])*1000</f>
        <v>2.5804231894030618</v>
      </c>
      <c r="M2627" s="1">
        <v>0.72</v>
      </c>
      <c r="N2627">
        <f>Table1[[#This Row],[Population Estimate 2018]]</f>
        <v>5813</v>
      </c>
      <c r="O2627" t="str" cm="1">
        <f t="array" ref="O262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28" spans="1:15" x14ac:dyDescent="0.3">
      <c r="A2628">
        <v>2632</v>
      </c>
      <c r="B2628" t="s">
        <v>1067</v>
      </c>
      <c r="C2628" t="s">
        <v>1618</v>
      </c>
      <c r="D2628" t="s">
        <v>21</v>
      </c>
      <c r="E2628">
        <v>1</v>
      </c>
      <c r="F2628">
        <f>IF(OR(Table2[[#This Row],[ Rural-Urban Continuum Code   2013]]=1,Table2[[#This Row],[ Rural-Urban Continuum Code   2013]]=2,Table2[[#This Row],[ Rural-Urban Continuum Code   2013]]=3),1,0)</f>
        <v>1</v>
      </c>
      <c r="G2628">
        <f>IF(OR(Table2[[#This Row],[ Rural-Urban Continuum Code   2013]]=4,Table2[[#This Row],[ Rural-Urban Continuum Code   2013]]=5,Table2[[#This Row],[ Rural-Urban Continuum Code   2013]]=6),1,0)</f>
        <v>0</v>
      </c>
      <c r="H2628">
        <f>IF(OR(Table2[[#This Row],[ Rural-Urban Continuum Code   2013]]=7,Table2[[#This Row],[ Rural-Urban Continuum Code   2013]]=8,Table2[[#This Row],[ Rural-Urban Continuum Code   2013]]=9),1,0)</f>
        <v>0</v>
      </c>
      <c r="I2628">
        <v>0.11</v>
      </c>
      <c r="J2628">
        <v>0.05</v>
      </c>
      <c r="K2628" s="17">
        <f>Table1[[#This Row],[Median Income 2018]]</f>
        <v>68180</v>
      </c>
      <c r="L2628">
        <f>(Table1[[#This Row],[Hospital Beds 2018]]/Table1[[#This Row],[Population Estimate 2018]])*1000</f>
        <v>1.4553229334638933</v>
      </c>
      <c r="M2628" s="1">
        <v>0.87</v>
      </c>
      <c r="N2628">
        <f>Table1[[#This Row],[Population Estimate 2018]]</f>
        <v>222631</v>
      </c>
      <c r="O2628" t="str" cm="1">
        <f t="array" ref="O2628">_xlfn.IFS(Table2[[#This Row],[ Rural-Urban Continuum Code   2014]]=1,"Urban",Table2[[#This Row],[ Rural-Urban Continuum Code   2015]]=1, "Suburban",Table2[[#This Row],[ Rural-Urban Continuum Code   2016]]=1,"Rural")</f>
        <v>Urban</v>
      </c>
    </row>
    <row r="2629" spans="1:15" x14ac:dyDescent="0.3">
      <c r="A2629">
        <v>2633</v>
      </c>
      <c r="B2629" t="s">
        <v>1067</v>
      </c>
      <c r="C2629" t="s">
        <v>1619</v>
      </c>
      <c r="D2629" t="s">
        <v>21</v>
      </c>
      <c r="E2629">
        <v>7</v>
      </c>
      <c r="F2629">
        <f>IF(OR(Table2[[#This Row],[ Rural-Urban Continuum Code   2013]]=1,Table2[[#This Row],[ Rural-Urban Continuum Code   2013]]=2,Table2[[#This Row],[ Rural-Urban Continuum Code   2013]]=3),1,0)</f>
        <v>0</v>
      </c>
      <c r="G2629">
        <f>IF(OR(Table2[[#This Row],[ Rural-Urban Continuum Code   2013]]=4,Table2[[#This Row],[ Rural-Urban Continuum Code   2013]]=5,Table2[[#This Row],[ Rural-Urban Continuum Code   2013]]=6),1,0)</f>
        <v>0</v>
      </c>
      <c r="H2629">
        <f>IF(OR(Table2[[#This Row],[ Rural-Urban Continuum Code   2013]]=7,Table2[[#This Row],[ Rural-Urban Continuum Code   2013]]=8,Table2[[#This Row],[ Rural-Urban Continuum Code   2013]]=9),1,0)</f>
        <v>1</v>
      </c>
      <c r="I2629">
        <v>0.14000000000000001</v>
      </c>
      <c r="J2629">
        <v>0.05</v>
      </c>
      <c r="K2629" s="17">
        <f>Table1[[#This Row],[Median Income 2018]]</f>
        <v>66849</v>
      </c>
      <c r="L2629">
        <f>(Table1[[#This Row],[Hospital Beds 2018]]/Table1[[#This Row],[Population Estimate 2018]])*1000</f>
        <v>4.9673202614379086</v>
      </c>
      <c r="M2629" s="1">
        <v>0.86</v>
      </c>
      <c r="N2629">
        <f>Table1[[#This Row],[Population Estimate 2018]]</f>
        <v>3825</v>
      </c>
      <c r="O2629" t="str" cm="1">
        <f t="array" ref="O2629">_xlfn.IFS(Table2[[#This Row],[ Rural-Urban Continuum Code   2014]]=1,"Urban",Table2[[#This Row],[ Rural-Urban Continuum Code   2015]]=1, "Suburban",Table2[[#This Row],[ Rural-Urban Continuum Code   2016]]=1,"Rural")</f>
        <v>Rural</v>
      </c>
    </row>
    <row r="2630" spans="1:15" x14ac:dyDescent="0.3">
      <c r="A2630">
        <v>2634</v>
      </c>
      <c r="B2630" t="s">
        <v>1067</v>
      </c>
      <c r="C2630" t="s">
        <v>535</v>
      </c>
      <c r="D2630" t="s">
        <v>21</v>
      </c>
      <c r="E2630">
        <v>4</v>
      </c>
      <c r="F2630">
        <f>IF(OR(Table2[[#This Row],[ Rural-Urban Continuum Code   2013]]=1,Table2[[#This Row],[ Rural-Urban Continuum Code   2013]]=2,Table2[[#This Row],[ Rural-Urban Continuum Code   2013]]=3),1,0)</f>
        <v>0</v>
      </c>
      <c r="G2630">
        <f>IF(OR(Table2[[#This Row],[ Rural-Urban Continuum Code   2013]]=4,Table2[[#This Row],[ Rural-Urban Continuum Code   2013]]=5,Table2[[#This Row],[ Rural-Urban Continuum Code   2013]]=6),1,0)</f>
        <v>1</v>
      </c>
      <c r="H2630">
        <f>IF(OR(Table2[[#This Row],[ Rural-Urban Continuum Code   2013]]=7,Table2[[#This Row],[ Rural-Urban Continuum Code   2013]]=8,Table2[[#This Row],[ Rural-Urban Continuum Code   2013]]=9),1,0)</f>
        <v>0</v>
      </c>
      <c r="I2630">
        <v>0.22</v>
      </c>
      <c r="J2630">
        <v>0.08</v>
      </c>
      <c r="K2630" s="17">
        <f>Table1[[#This Row],[Median Income 2018]]</f>
        <v>43337</v>
      </c>
      <c r="L2630">
        <f>(Table1[[#This Row],[Hospital Beds 2018]]/Table1[[#This Row],[Population Estimate 2018]])*1000</f>
        <v>1.5431536227657687</v>
      </c>
      <c r="M2630" s="1">
        <v>0.81</v>
      </c>
      <c r="N2630">
        <f>Table1[[#This Row],[Population Estimate 2018]]</f>
        <v>82299</v>
      </c>
      <c r="O2630" t="str" cm="1">
        <f t="array" ref="O263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31" spans="1:15" x14ac:dyDescent="0.3">
      <c r="A2631">
        <v>2635</v>
      </c>
      <c r="B2631" t="s">
        <v>1067</v>
      </c>
      <c r="C2631" t="s">
        <v>1189</v>
      </c>
      <c r="D2631" t="s">
        <v>21</v>
      </c>
      <c r="E2631">
        <v>2</v>
      </c>
      <c r="F2631">
        <f>IF(OR(Table2[[#This Row],[ Rural-Urban Continuum Code   2013]]=1,Table2[[#This Row],[ Rural-Urban Continuum Code   2013]]=2,Table2[[#This Row],[ Rural-Urban Continuum Code   2013]]=3),1,0)</f>
        <v>1</v>
      </c>
      <c r="G2631">
        <f>IF(OR(Table2[[#This Row],[ Rural-Urban Continuum Code   2013]]=4,Table2[[#This Row],[ Rural-Urban Continuum Code   2013]]=5,Table2[[#This Row],[ Rural-Urban Continuum Code   2013]]=6),1,0)</f>
        <v>0</v>
      </c>
      <c r="H2631">
        <f>IF(OR(Table2[[#This Row],[ Rural-Urban Continuum Code   2013]]=7,Table2[[#This Row],[ Rural-Urban Continuum Code   2013]]=8,Table2[[#This Row],[ Rural-Urban Continuum Code   2013]]=9),1,0)</f>
        <v>0</v>
      </c>
      <c r="I2631">
        <v>0.11</v>
      </c>
      <c r="J2631">
        <v>0.02</v>
      </c>
      <c r="K2631" s="17">
        <f>Table1[[#This Row],[Median Income 2018]]</f>
        <v>38785</v>
      </c>
      <c r="L2631">
        <f>(Table1[[#This Row],[Hospital Beds 2018]]/Table1[[#This Row],[Population Estimate 2018]])*1000</f>
        <v>2.5255820560108737</v>
      </c>
      <c r="M2631" s="1">
        <v>0.89</v>
      </c>
      <c r="N2631">
        <f>Table1[[#This Row],[Population Estimate 2018]]</f>
        <v>865939</v>
      </c>
      <c r="O2631" t="str" cm="1">
        <f t="array" ref="O2631">_xlfn.IFS(Table2[[#This Row],[ Rural-Urban Continuum Code   2014]]=1,"Urban",Table2[[#This Row],[ Rural-Urban Continuum Code   2015]]=1, "Suburban",Table2[[#This Row],[ Rural-Urban Continuum Code   2016]]=1,"Rural")</f>
        <v>Urban</v>
      </c>
    </row>
    <row r="2632" spans="1:15" x14ac:dyDescent="0.3">
      <c r="A2632">
        <v>2636</v>
      </c>
      <c r="B2632" t="s">
        <v>1067</v>
      </c>
      <c r="C2632" t="s">
        <v>1084</v>
      </c>
      <c r="D2632" t="s">
        <v>21</v>
      </c>
      <c r="E2632">
        <v>6</v>
      </c>
      <c r="F2632">
        <f>IF(OR(Table2[[#This Row],[ Rural-Urban Continuum Code   2013]]=1,Table2[[#This Row],[ Rural-Urban Continuum Code   2013]]=2,Table2[[#This Row],[ Rural-Urban Continuum Code   2013]]=3),1,0)</f>
        <v>0</v>
      </c>
      <c r="G2632">
        <f>IF(OR(Table2[[#This Row],[ Rural-Urban Continuum Code   2013]]=4,Table2[[#This Row],[ Rural-Urban Continuum Code   2013]]=5,Table2[[#This Row],[ Rural-Urban Continuum Code   2013]]=6),1,0)</f>
        <v>1</v>
      </c>
      <c r="H2632">
        <f>IF(OR(Table2[[#This Row],[ Rural-Urban Continuum Code   2013]]=7,Table2[[#This Row],[ Rural-Urban Continuum Code   2013]]=8,Table2[[#This Row],[ Rural-Urban Continuum Code   2013]]=9),1,0)</f>
        <v>0</v>
      </c>
      <c r="I2632">
        <v>0.21</v>
      </c>
      <c r="J2632">
        <v>7.0000000000000007E-2</v>
      </c>
      <c r="K2632" s="17">
        <f>Table1[[#This Row],[Median Income 2018]]</f>
        <v>48670</v>
      </c>
      <c r="L2632">
        <f>(Table1[[#This Row],[Hospital Beds 2018]]/Table1[[#This Row],[Population Estimate 2018]])*1000</f>
        <v>1.6779446553336634</v>
      </c>
      <c r="M2632" s="1">
        <v>0.82</v>
      </c>
      <c r="N2632">
        <f>Table1[[#This Row],[Population Estimate 2018]]</f>
        <v>36354</v>
      </c>
      <c r="O2632" t="str" cm="1">
        <f t="array" ref="O263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33" spans="1:15" x14ac:dyDescent="0.3">
      <c r="A2633">
        <v>2637</v>
      </c>
      <c r="B2633" t="s">
        <v>1067</v>
      </c>
      <c r="C2633" t="s">
        <v>1620</v>
      </c>
      <c r="D2633" t="s">
        <v>21</v>
      </c>
      <c r="E2633">
        <v>6</v>
      </c>
      <c r="F2633">
        <f>IF(OR(Table2[[#This Row],[ Rural-Urban Continuum Code   2013]]=1,Table2[[#This Row],[ Rural-Urban Continuum Code   2013]]=2,Table2[[#This Row],[ Rural-Urban Continuum Code   2013]]=3),1,0)</f>
        <v>0</v>
      </c>
      <c r="G2633">
        <f>IF(OR(Table2[[#This Row],[ Rural-Urban Continuum Code   2013]]=4,Table2[[#This Row],[ Rural-Urban Continuum Code   2013]]=5,Table2[[#This Row],[ Rural-Urban Continuum Code   2013]]=6),1,0)</f>
        <v>1</v>
      </c>
      <c r="H2633">
        <f>IF(OR(Table2[[#This Row],[ Rural-Urban Continuum Code   2013]]=7,Table2[[#This Row],[ Rural-Urban Continuum Code   2013]]=8,Table2[[#This Row],[ Rural-Urban Continuum Code   2013]]=9),1,0)</f>
        <v>0</v>
      </c>
      <c r="I2633">
        <v>0.15</v>
      </c>
      <c r="J2633">
        <v>0.05</v>
      </c>
      <c r="K2633" s="17">
        <f>Table1[[#This Row],[Median Income 2018]]</f>
        <v>46764</v>
      </c>
      <c r="L2633">
        <f>(Table1[[#This Row],[Hospital Beds 2018]]/Table1[[#This Row],[Population Estimate 2018]])*1000</f>
        <v>1.1314186248912097</v>
      </c>
      <c r="M2633" s="1">
        <v>0.84</v>
      </c>
      <c r="N2633">
        <f>Table1[[#This Row],[Population Estimate 2018]]</f>
        <v>22980</v>
      </c>
      <c r="O2633" t="str" cm="1">
        <f t="array" ref="O263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34" spans="1:15" x14ac:dyDescent="0.3">
      <c r="A2634">
        <v>2638</v>
      </c>
      <c r="B2634" t="s">
        <v>1067</v>
      </c>
      <c r="C2634" t="s">
        <v>1621</v>
      </c>
      <c r="D2634" t="s">
        <v>21</v>
      </c>
      <c r="E2634">
        <v>1</v>
      </c>
      <c r="F2634">
        <f>IF(OR(Table2[[#This Row],[ Rural-Urban Continuum Code   2013]]=1,Table2[[#This Row],[ Rural-Urban Continuum Code   2013]]=2,Table2[[#This Row],[ Rural-Urban Continuum Code   2013]]=3),1,0)</f>
        <v>1</v>
      </c>
      <c r="G2634">
        <f>IF(OR(Table2[[#This Row],[ Rural-Urban Continuum Code   2013]]=4,Table2[[#This Row],[ Rural-Urban Continuum Code   2013]]=5,Table2[[#This Row],[ Rural-Urban Continuum Code   2013]]=6),1,0)</f>
        <v>0</v>
      </c>
      <c r="H2634">
        <f>IF(OR(Table2[[#This Row],[ Rural-Urban Continuum Code   2013]]=7,Table2[[#This Row],[ Rural-Urban Continuum Code   2013]]=8,Table2[[#This Row],[ Rural-Urban Continuum Code   2013]]=9),1,0)</f>
        <v>0</v>
      </c>
      <c r="I2634">
        <v>0.25</v>
      </c>
      <c r="J2634">
        <v>0.09</v>
      </c>
      <c r="K2634" s="17">
        <f>Table1[[#This Row],[Median Income 2018]]</f>
        <v>60917</v>
      </c>
      <c r="L2634">
        <f>(Table1[[#This Row],[Hospital Beds 2018]]/Table1[[#This Row],[Population Estimate 2018]])*1000</f>
        <v>1.2058740935295769</v>
      </c>
      <c r="M2634" s="1">
        <v>0.77</v>
      </c>
      <c r="N2634">
        <f>Table1[[#This Row],[Population Estimate 2018]]</f>
        <v>60537</v>
      </c>
      <c r="O2634" t="str" cm="1">
        <f t="array" ref="O2634">_xlfn.IFS(Table2[[#This Row],[ Rural-Urban Continuum Code   2014]]=1,"Urban",Table2[[#This Row],[ Rural-Urban Continuum Code   2015]]=1, "Suburban",Table2[[#This Row],[ Rural-Urban Continuum Code   2016]]=1,"Rural")</f>
        <v>Urban</v>
      </c>
    </row>
    <row r="2635" spans="1:15" x14ac:dyDescent="0.3">
      <c r="A2635">
        <v>2639</v>
      </c>
      <c r="B2635" t="s">
        <v>1067</v>
      </c>
      <c r="C2635" t="s">
        <v>754</v>
      </c>
      <c r="D2635" t="s">
        <v>21</v>
      </c>
      <c r="E2635">
        <v>6</v>
      </c>
      <c r="F2635">
        <f>IF(OR(Table2[[#This Row],[ Rural-Urban Continuum Code   2013]]=1,Table2[[#This Row],[ Rural-Urban Continuum Code   2013]]=2,Table2[[#This Row],[ Rural-Urban Continuum Code   2013]]=3),1,0)</f>
        <v>0</v>
      </c>
      <c r="G2635">
        <f>IF(OR(Table2[[#This Row],[ Rural-Urban Continuum Code   2013]]=4,Table2[[#This Row],[ Rural-Urban Continuum Code   2013]]=5,Table2[[#This Row],[ Rural-Urban Continuum Code   2013]]=6),1,0)</f>
        <v>1</v>
      </c>
      <c r="H2635">
        <f>IF(OR(Table2[[#This Row],[ Rural-Urban Continuum Code   2013]]=7,Table2[[#This Row],[ Rural-Urban Continuum Code   2013]]=8,Table2[[#This Row],[ Rural-Urban Continuum Code   2013]]=9),1,0)</f>
        <v>0</v>
      </c>
      <c r="I2635">
        <v>0.18</v>
      </c>
      <c r="J2635">
        <v>0.06</v>
      </c>
      <c r="K2635" s="17">
        <f>Table1[[#This Row],[Median Income 2018]]</f>
        <v>52079</v>
      </c>
      <c r="L2635">
        <f>(Table1[[#This Row],[Hospital Beds 2018]]/Table1[[#This Row],[Population Estimate 2018]])*1000</f>
        <v>1.5213257267047</v>
      </c>
      <c r="M2635" s="1">
        <v>0.84</v>
      </c>
      <c r="N2635">
        <f>Table1[[#This Row],[Population Estimate 2018]]</f>
        <v>36810</v>
      </c>
      <c r="O2635" t="str" cm="1">
        <f t="array" ref="O263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36" spans="1:15" x14ac:dyDescent="0.3">
      <c r="A2636">
        <v>2640</v>
      </c>
      <c r="B2636" t="s">
        <v>1067</v>
      </c>
      <c r="C2636" t="s">
        <v>55</v>
      </c>
      <c r="D2636" t="s">
        <v>21</v>
      </c>
      <c r="E2636">
        <v>7</v>
      </c>
      <c r="F2636">
        <f>IF(OR(Table2[[#This Row],[ Rural-Urban Continuum Code   2013]]=1,Table2[[#This Row],[ Rural-Urban Continuum Code   2013]]=2,Table2[[#This Row],[ Rural-Urban Continuum Code   2013]]=3),1,0)</f>
        <v>0</v>
      </c>
      <c r="G2636">
        <f>IF(OR(Table2[[#This Row],[ Rural-Urban Continuum Code   2013]]=4,Table2[[#This Row],[ Rural-Urban Continuum Code   2013]]=5,Table2[[#This Row],[ Rural-Urban Continuum Code   2013]]=6),1,0)</f>
        <v>0</v>
      </c>
      <c r="H2636">
        <f>IF(OR(Table2[[#This Row],[ Rural-Urban Continuum Code   2013]]=7,Table2[[#This Row],[ Rural-Urban Continuum Code   2013]]=8,Table2[[#This Row],[ Rural-Urban Continuum Code   2013]]=9),1,0)</f>
        <v>1</v>
      </c>
      <c r="I2636">
        <v>0.22</v>
      </c>
      <c r="J2636">
        <v>0.08</v>
      </c>
      <c r="K2636" s="17">
        <f>Table1[[#This Row],[Median Income 2018]]</f>
        <v>39533</v>
      </c>
      <c r="L2636">
        <f>(Table1[[#This Row],[Hospital Beds 2018]]/Table1[[#This Row],[Population Estimate 2018]])*1000</f>
        <v>0</v>
      </c>
      <c r="M2636" s="1">
        <v>0.7</v>
      </c>
      <c r="N2636">
        <f>Table1[[#This Row],[Population Estimate 2018]]</f>
        <v>23169</v>
      </c>
      <c r="O2636" t="str" cm="1">
        <f t="array" ref="O2636">_xlfn.IFS(Table2[[#This Row],[ Rural-Urban Continuum Code   2014]]=1,"Urban",Table2[[#This Row],[ Rural-Urban Continuum Code   2015]]=1, "Suburban",Table2[[#This Row],[ Rural-Urban Continuum Code   2016]]=1,"Rural")</f>
        <v>Rural</v>
      </c>
    </row>
    <row r="2637" spans="1:15" x14ac:dyDescent="0.3">
      <c r="A2637">
        <v>2641</v>
      </c>
      <c r="B2637" t="s">
        <v>1067</v>
      </c>
      <c r="C2637" t="s">
        <v>159</v>
      </c>
      <c r="D2637" t="s">
        <v>21</v>
      </c>
      <c r="E2637">
        <v>4</v>
      </c>
      <c r="F2637">
        <f>IF(OR(Table2[[#This Row],[ Rural-Urban Continuum Code   2013]]=1,Table2[[#This Row],[ Rural-Urban Continuum Code   2013]]=2,Table2[[#This Row],[ Rural-Urban Continuum Code   2013]]=3),1,0)</f>
        <v>0</v>
      </c>
      <c r="G2637">
        <f>IF(OR(Table2[[#This Row],[ Rural-Urban Continuum Code   2013]]=4,Table2[[#This Row],[ Rural-Urban Continuum Code   2013]]=5,Table2[[#This Row],[ Rural-Urban Continuum Code   2013]]=6),1,0)</f>
        <v>1</v>
      </c>
      <c r="H2637">
        <f>IF(OR(Table2[[#This Row],[ Rural-Urban Continuum Code   2013]]=7,Table2[[#This Row],[ Rural-Urban Continuum Code   2013]]=8,Table2[[#This Row],[ Rural-Urban Continuum Code   2013]]=9),1,0)</f>
        <v>0</v>
      </c>
      <c r="I2637">
        <v>0.13</v>
      </c>
      <c r="J2637">
        <v>0.06</v>
      </c>
      <c r="K2637" s="17">
        <f>Table1[[#This Row],[Median Income 2018]]</f>
        <v>50423</v>
      </c>
      <c r="L2637">
        <f>(Table1[[#This Row],[Hospital Beds 2018]]/Table1[[#This Row],[Population Estimate 2018]])*1000</f>
        <v>11.272936723442772</v>
      </c>
      <c r="M2637" s="1">
        <v>0.74</v>
      </c>
      <c r="N2637">
        <f>Table1[[#This Row],[Population Estimate 2018]]</f>
        <v>36459</v>
      </c>
      <c r="O2637" t="str" cm="1">
        <f t="array" ref="O263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38" spans="1:15" x14ac:dyDescent="0.3">
      <c r="A2638">
        <v>2642</v>
      </c>
      <c r="B2638" t="s">
        <v>1067</v>
      </c>
      <c r="C2638" t="s">
        <v>1622</v>
      </c>
      <c r="D2638" t="s">
        <v>21</v>
      </c>
      <c r="E2638">
        <v>2</v>
      </c>
      <c r="F2638">
        <f>IF(OR(Table2[[#This Row],[ Rural-Urban Continuum Code   2013]]=1,Table2[[#This Row],[ Rural-Urban Continuum Code   2013]]=2,Table2[[#This Row],[ Rural-Urban Continuum Code   2013]]=3),1,0)</f>
        <v>1</v>
      </c>
      <c r="G2638">
        <f>IF(OR(Table2[[#This Row],[ Rural-Urban Continuum Code   2013]]=4,Table2[[#This Row],[ Rural-Urban Continuum Code   2013]]=5,Table2[[#This Row],[ Rural-Urban Continuum Code   2013]]=6),1,0)</f>
        <v>0</v>
      </c>
      <c r="H2638">
        <f>IF(OR(Table2[[#This Row],[ Rural-Urban Continuum Code   2013]]=7,Table2[[#This Row],[ Rural-Urban Continuum Code   2013]]=8,Table2[[#This Row],[ Rural-Urban Continuum Code   2013]]=9),1,0)</f>
        <v>0</v>
      </c>
      <c r="I2638">
        <v>0.15</v>
      </c>
      <c r="J2638">
        <v>0.05</v>
      </c>
      <c r="K2638" s="17">
        <f>Table1[[#This Row],[Median Income 2018]]</f>
        <v>42671</v>
      </c>
      <c r="L2638">
        <f>(Table1[[#This Row],[Hospital Beds 2018]]/Table1[[#This Row],[Population Estimate 2018]])*1000</f>
        <v>0</v>
      </c>
      <c r="M2638" s="1">
        <v>0.85</v>
      </c>
      <c r="N2638">
        <f>Table1[[#This Row],[Population Estimate 2018]]</f>
        <v>4795</v>
      </c>
      <c r="O2638" t="str" cm="1">
        <f t="array" ref="O2638">_xlfn.IFS(Table2[[#This Row],[ Rural-Urban Continuum Code   2014]]=1,"Urban",Table2[[#This Row],[ Rural-Urban Continuum Code   2015]]=1, "Suburban",Table2[[#This Row],[ Rural-Urban Continuum Code   2016]]=1,"Rural")</f>
        <v>Urban</v>
      </c>
    </row>
    <row r="2639" spans="1:15" x14ac:dyDescent="0.3">
      <c r="A2639">
        <v>2643</v>
      </c>
      <c r="B2639" t="s">
        <v>1067</v>
      </c>
      <c r="C2639" t="s">
        <v>1623</v>
      </c>
      <c r="D2639" t="s">
        <v>21</v>
      </c>
      <c r="E2639">
        <v>1</v>
      </c>
      <c r="F2639">
        <f>IF(OR(Table2[[#This Row],[ Rural-Urban Continuum Code   2013]]=1,Table2[[#This Row],[ Rural-Urban Continuum Code   2013]]=2,Table2[[#This Row],[ Rural-Urban Continuum Code   2013]]=3),1,0)</f>
        <v>1</v>
      </c>
      <c r="G2639">
        <f>IF(OR(Table2[[#This Row],[ Rural-Urban Continuum Code   2013]]=4,Table2[[#This Row],[ Rural-Urban Continuum Code   2013]]=5,Table2[[#This Row],[ Rural-Urban Continuum Code   2013]]=6),1,0)</f>
        <v>0</v>
      </c>
      <c r="H2639">
        <f>IF(OR(Table2[[#This Row],[ Rural-Urban Continuum Code   2013]]=7,Table2[[#This Row],[ Rural-Urban Continuum Code   2013]]=8,Table2[[#This Row],[ Rural-Urban Continuum Code   2013]]=9),1,0)</f>
        <v>0</v>
      </c>
      <c r="I2639">
        <v>0.16</v>
      </c>
      <c r="J2639">
        <v>7.0000000000000007E-2</v>
      </c>
      <c r="K2639" s="17">
        <f>Table1[[#This Row],[Median Income 2018]]</f>
        <v>53360</v>
      </c>
      <c r="L2639">
        <f>(Table1[[#This Row],[Hospital Beds 2018]]/Table1[[#This Row],[Population Estimate 2018]])*1000</f>
        <v>3.0364896935529004</v>
      </c>
      <c r="M2639" s="1">
        <v>0.85</v>
      </c>
      <c r="N2639">
        <f>Table1[[#This Row],[Population Estimate 2018]]</f>
        <v>96493</v>
      </c>
      <c r="O2639" t="str" cm="1">
        <f t="array" ref="O2639">_xlfn.IFS(Table2[[#This Row],[ Rural-Urban Continuum Code   2014]]=1,"Urban",Table2[[#This Row],[ Rural-Urban Continuum Code   2015]]=1, "Suburban",Table2[[#This Row],[ Rural-Urban Continuum Code   2016]]=1,"Rural")</f>
        <v>Urban</v>
      </c>
    </row>
    <row r="2640" spans="1:15" x14ac:dyDescent="0.3">
      <c r="A2640">
        <v>2644</v>
      </c>
      <c r="B2640" t="s">
        <v>1067</v>
      </c>
      <c r="C2640" t="s">
        <v>1505</v>
      </c>
      <c r="D2640" t="s">
        <v>21</v>
      </c>
      <c r="E2640">
        <v>6</v>
      </c>
      <c r="F2640">
        <f>IF(OR(Table2[[#This Row],[ Rural-Urban Continuum Code   2013]]=1,Table2[[#This Row],[ Rural-Urban Continuum Code   2013]]=2,Table2[[#This Row],[ Rural-Urban Continuum Code   2013]]=3),1,0)</f>
        <v>0</v>
      </c>
      <c r="G2640">
        <f>IF(OR(Table2[[#This Row],[ Rural-Urban Continuum Code   2013]]=4,Table2[[#This Row],[ Rural-Urban Continuum Code   2013]]=5,Table2[[#This Row],[ Rural-Urban Continuum Code   2013]]=6),1,0)</f>
        <v>1</v>
      </c>
      <c r="H2640">
        <f>IF(OR(Table2[[#This Row],[ Rural-Urban Continuum Code   2013]]=7,Table2[[#This Row],[ Rural-Urban Continuum Code   2013]]=8,Table2[[#This Row],[ Rural-Urban Continuum Code   2013]]=9),1,0)</f>
        <v>0</v>
      </c>
      <c r="I2640">
        <v>0.17</v>
      </c>
      <c r="J2640">
        <v>0.06</v>
      </c>
      <c r="K2640" s="17">
        <f>Table1[[#This Row],[Median Income 2018]]</f>
        <v>54351</v>
      </c>
      <c r="L2640">
        <f>(Table1[[#This Row],[Hospital Beds 2018]]/Table1[[#This Row],[Population Estimate 2018]])*1000</f>
        <v>0.80196244928766858</v>
      </c>
      <c r="M2640" s="1">
        <v>0.85</v>
      </c>
      <c r="N2640">
        <f>Table1[[#This Row],[Population Estimate 2018]]</f>
        <v>21198</v>
      </c>
      <c r="O2640" t="str" cm="1">
        <f t="array" ref="O264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41" spans="1:15" x14ac:dyDescent="0.3">
      <c r="A2641">
        <v>2645</v>
      </c>
      <c r="B2641" t="s">
        <v>1067</v>
      </c>
      <c r="C2641" t="s">
        <v>1624</v>
      </c>
      <c r="D2641" t="s">
        <v>21</v>
      </c>
      <c r="E2641">
        <v>3</v>
      </c>
      <c r="F2641">
        <f>IF(OR(Table2[[#This Row],[ Rural-Urban Continuum Code   2013]]=1,Table2[[#This Row],[ Rural-Urban Continuum Code   2013]]=2,Table2[[#This Row],[ Rural-Urban Continuum Code   2013]]=3),1,0)</f>
        <v>1</v>
      </c>
      <c r="G2641">
        <f>IF(OR(Table2[[#This Row],[ Rural-Urban Continuum Code   2013]]=4,Table2[[#This Row],[ Rural-Urban Continuum Code   2013]]=5,Table2[[#This Row],[ Rural-Urban Continuum Code   2013]]=6),1,0)</f>
        <v>0</v>
      </c>
      <c r="H2641">
        <f>IF(OR(Table2[[#This Row],[ Rural-Urban Continuum Code   2013]]=7,Table2[[#This Row],[ Rural-Urban Continuum Code   2013]]=8,Table2[[#This Row],[ Rural-Urban Continuum Code   2013]]=9),1,0)</f>
        <v>0</v>
      </c>
      <c r="I2641">
        <v>0.21</v>
      </c>
      <c r="J2641">
        <v>7.0000000000000007E-2</v>
      </c>
      <c r="K2641" s="17">
        <f>Table1[[#This Row],[Median Income 2018]]</f>
        <v>56775</v>
      </c>
      <c r="L2641">
        <f>(Table1[[#This Row],[Hospital Beds 2018]]/Table1[[#This Row],[Population Estimate 2018]])*1000</f>
        <v>0</v>
      </c>
      <c r="M2641" s="1">
        <v>0.81</v>
      </c>
      <c r="N2641">
        <f>Table1[[#This Row],[Population Estimate 2018]]</f>
        <v>1522</v>
      </c>
      <c r="O2641" t="str" cm="1">
        <f t="array" ref="O2641">_xlfn.IFS(Table2[[#This Row],[ Rural-Urban Continuum Code   2014]]=1,"Urban",Table2[[#This Row],[ Rural-Urban Continuum Code   2015]]=1, "Suburban",Table2[[#This Row],[ Rural-Urban Continuum Code   2016]]=1,"Rural")</f>
        <v>Urban</v>
      </c>
    </row>
    <row r="2642" spans="1:15" x14ac:dyDescent="0.3">
      <c r="A2642">
        <v>2646</v>
      </c>
      <c r="B2642" t="s">
        <v>1067</v>
      </c>
      <c r="C2642" t="s">
        <v>1625</v>
      </c>
      <c r="D2642" t="s">
        <v>21</v>
      </c>
      <c r="E2642">
        <v>6</v>
      </c>
      <c r="F2642">
        <f>IF(OR(Table2[[#This Row],[ Rural-Urban Continuum Code   2013]]=1,Table2[[#This Row],[ Rural-Urban Continuum Code   2013]]=2,Table2[[#This Row],[ Rural-Urban Continuum Code   2013]]=3),1,0)</f>
        <v>0</v>
      </c>
      <c r="G2642">
        <f>IF(OR(Table2[[#This Row],[ Rural-Urban Continuum Code   2013]]=4,Table2[[#This Row],[ Rural-Urban Continuum Code   2013]]=5,Table2[[#This Row],[ Rural-Urban Continuum Code   2013]]=6),1,0)</f>
        <v>1</v>
      </c>
      <c r="H2642">
        <f>IF(OR(Table2[[#This Row],[ Rural-Urban Continuum Code   2013]]=7,Table2[[#This Row],[ Rural-Urban Continuum Code   2013]]=8,Table2[[#This Row],[ Rural-Urban Continuum Code   2013]]=9),1,0)</f>
        <v>0</v>
      </c>
      <c r="I2642">
        <v>0.17</v>
      </c>
      <c r="J2642">
        <v>0.05</v>
      </c>
      <c r="K2642" s="17">
        <f>Table1[[#This Row],[Median Income 2018]]</f>
        <v>48780</v>
      </c>
      <c r="L2642">
        <f>(Table1[[#This Row],[Hospital Beds 2018]]/Table1[[#This Row],[Population Estimate 2018]])*1000</f>
        <v>1.9224245165667759</v>
      </c>
      <c r="M2642" s="1">
        <v>0.72</v>
      </c>
      <c r="N2642">
        <f>Table1[[#This Row],[Population Estimate 2018]]</f>
        <v>8843</v>
      </c>
      <c r="O2642" t="str" cm="1">
        <f t="array" ref="O264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43" spans="1:15" x14ac:dyDescent="0.3">
      <c r="A2643">
        <v>2647</v>
      </c>
      <c r="B2643" t="s">
        <v>1067</v>
      </c>
      <c r="C2643" t="s">
        <v>56</v>
      </c>
      <c r="D2643" t="s">
        <v>21</v>
      </c>
      <c r="E2643">
        <v>6</v>
      </c>
      <c r="F2643">
        <f>IF(OR(Table2[[#This Row],[ Rural-Urban Continuum Code   2013]]=1,Table2[[#This Row],[ Rural-Urban Continuum Code   2013]]=2,Table2[[#This Row],[ Rural-Urban Continuum Code   2013]]=3),1,0)</f>
        <v>0</v>
      </c>
      <c r="G2643">
        <f>IF(OR(Table2[[#This Row],[ Rural-Urban Continuum Code   2013]]=4,Table2[[#This Row],[ Rural-Urban Continuum Code   2013]]=5,Table2[[#This Row],[ Rural-Urban Continuum Code   2013]]=6),1,0)</f>
        <v>1</v>
      </c>
      <c r="H2643">
        <f>IF(OR(Table2[[#This Row],[ Rural-Urban Continuum Code   2013]]=7,Table2[[#This Row],[ Rural-Urban Continuum Code   2013]]=8,Table2[[#This Row],[ Rural-Urban Continuum Code   2013]]=9),1,0)</f>
        <v>0</v>
      </c>
      <c r="I2643">
        <v>0.18</v>
      </c>
      <c r="J2643">
        <v>0.05</v>
      </c>
      <c r="K2643" s="17">
        <f>Table1[[#This Row],[Median Income 2018]]</f>
        <v>54088</v>
      </c>
      <c r="L2643">
        <f>(Table1[[#This Row],[Hospital Beds 2018]]/Table1[[#This Row],[Population Estimate 2018]])*1000</f>
        <v>1.1429339787548742</v>
      </c>
      <c r="M2643" s="1">
        <v>0.84</v>
      </c>
      <c r="N2643">
        <f>Table1[[#This Row],[Population Estimate 2018]]</f>
        <v>14874</v>
      </c>
      <c r="O2643" t="str" cm="1">
        <f t="array" ref="O264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44" spans="1:15" x14ac:dyDescent="0.3">
      <c r="A2644">
        <v>2648</v>
      </c>
      <c r="B2644" t="s">
        <v>1067</v>
      </c>
      <c r="C2644" t="s">
        <v>428</v>
      </c>
      <c r="D2644" t="s">
        <v>21</v>
      </c>
      <c r="E2644">
        <v>6</v>
      </c>
      <c r="F2644">
        <f>IF(OR(Table2[[#This Row],[ Rural-Urban Continuum Code   2013]]=1,Table2[[#This Row],[ Rural-Urban Continuum Code   2013]]=2,Table2[[#This Row],[ Rural-Urban Continuum Code   2013]]=3),1,0)</f>
        <v>0</v>
      </c>
      <c r="G2644">
        <f>IF(OR(Table2[[#This Row],[ Rural-Urban Continuum Code   2013]]=4,Table2[[#This Row],[ Rural-Urban Continuum Code   2013]]=5,Table2[[#This Row],[ Rural-Urban Continuum Code   2013]]=6),1,0)</f>
        <v>1</v>
      </c>
      <c r="H2644">
        <f>IF(OR(Table2[[#This Row],[ Rural-Urban Continuum Code   2013]]=7,Table2[[#This Row],[ Rural-Urban Continuum Code   2013]]=8,Table2[[#This Row],[ Rural-Urban Continuum Code   2013]]=9),1,0)</f>
        <v>0</v>
      </c>
      <c r="I2644">
        <v>0.2</v>
      </c>
      <c r="J2644">
        <v>7.0000000000000007E-2</v>
      </c>
      <c r="K2644" s="17">
        <f>Table1[[#This Row],[Median Income 2018]]</f>
        <v>47551</v>
      </c>
      <c r="L2644">
        <f>(Table1[[#This Row],[Hospital Beds 2018]]/Table1[[#This Row],[Population Estimate 2018]])*1000</f>
        <v>1.1150758251561106</v>
      </c>
      <c r="M2644" s="1">
        <v>0.82</v>
      </c>
      <c r="N2644">
        <f>Table1[[#This Row],[Population Estimate 2018]]</f>
        <v>35872</v>
      </c>
      <c r="O2644" t="str" cm="1">
        <f t="array" ref="O264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45" spans="1:15" x14ac:dyDescent="0.3">
      <c r="A2645">
        <v>2649</v>
      </c>
      <c r="B2645" t="s">
        <v>1067</v>
      </c>
      <c r="C2645" t="s">
        <v>429</v>
      </c>
      <c r="D2645" t="s">
        <v>21</v>
      </c>
      <c r="E2645">
        <v>9</v>
      </c>
      <c r="F2645">
        <f>IF(OR(Table2[[#This Row],[ Rural-Urban Continuum Code   2013]]=1,Table2[[#This Row],[ Rural-Urban Continuum Code   2013]]=2,Table2[[#This Row],[ Rural-Urban Continuum Code   2013]]=3),1,0)</f>
        <v>0</v>
      </c>
      <c r="G2645">
        <f>IF(OR(Table2[[#This Row],[ Rural-Urban Continuum Code   2013]]=4,Table2[[#This Row],[ Rural-Urban Continuum Code   2013]]=5,Table2[[#This Row],[ Rural-Urban Continuum Code   2013]]=6),1,0)</f>
        <v>0</v>
      </c>
      <c r="H2645">
        <f>IF(OR(Table2[[#This Row],[ Rural-Urban Continuum Code   2013]]=7,Table2[[#This Row],[ Rural-Urban Continuum Code   2013]]=8,Table2[[#This Row],[ Rural-Urban Continuum Code   2013]]=9),1,0)</f>
        <v>1</v>
      </c>
      <c r="I2645">
        <v>0.35</v>
      </c>
      <c r="J2645">
        <v>0.1</v>
      </c>
      <c r="K2645" s="17">
        <f>Table1[[#This Row],[Median Income 2018]]</f>
        <v>51343</v>
      </c>
      <c r="L2645">
        <f>(Table1[[#This Row],[Hospital Beds 2018]]/Table1[[#This Row],[Population Estimate 2018]])*1000</f>
        <v>0</v>
      </c>
      <c r="M2645" s="1">
        <v>0.63</v>
      </c>
      <c r="N2645">
        <f>Table1[[#This Row],[Population Estimate 2018]]</f>
        <v>2252</v>
      </c>
      <c r="O2645" t="str" cm="1">
        <f t="array" ref="O2645">_xlfn.IFS(Table2[[#This Row],[ Rural-Urban Continuum Code   2014]]=1,"Urban",Table2[[#This Row],[ Rural-Urban Continuum Code   2015]]=1, "Suburban",Table2[[#This Row],[ Rural-Urban Continuum Code   2016]]=1,"Rural")</f>
        <v>Rural</v>
      </c>
    </row>
    <row r="2646" spans="1:15" x14ac:dyDescent="0.3">
      <c r="A2646">
        <v>2650</v>
      </c>
      <c r="B2646" t="s">
        <v>1067</v>
      </c>
      <c r="C2646" t="s">
        <v>57</v>
      </c>
      <c r="D2646" t="s">
        <v>21</v>
      </c>
      <c r="E2646">
        <v>2</v>
      </c>
      <c r="F2646">
        <f>IF(OR(Table2[[#This Row],[ Rural-Urban Continuum Code   2013]]=1,Table2[[#This Row],[ Rural-Urban Continuum Code   2013]]=2,Table2[[#This Row],[ Rural-Urban Continuum Code   2013]]=3),1,0)</f>
        <v>1</v>
      </c>
      <c r="G2646">
        <f>IF(OR(Table2[[#This Row],[ Rural-Urban Continuum Code   2013]]=4,Table2[[#This Row],[ Rural-Urban Continuum Code   2013]]=5,Table2[[#This Row],[ Rural-Urban Continuum Code   2013]]=6),1,0)</f>
        <v>0</v>
      </c>
      <c r="H2646">
        <f>IF(OR(Table2[[#This Row],[ Rural-Urban Continuum Code   2013]]=7,Table2[[#This Row],[ Rural-Urban Continuum Code   2013]]=8,Table2[[#This Row],[ Rural-Urban Continuum Code   2013]]=9),1,0)</f>
        <v>0</v>
      </c>
      <c r="I2646">
        <v>0.14000000000000001</v>
      </c>
      <c r="J2646">
        <v>0.06</v>
      </c>
      <c r="K2646" s="17">
        <f>Table1[[#This Row],[Median Income 2018]]</f>
        <v>48121</v>
      </c>
      <c r="L2646">
        <f>(Table1[[#This Row],[Hospital Beds 2018]]/Table1[[#This Row],[Population Estimate 2018]])*1000</f>
        <v>4.0588076125191668</v>
      </c>
      <c r="M2646" s="1">
        <v>0.82</v>
      </c>
      <c r="N2646">
        <f>Table1[[#This Row],[Population Estimate 2018]]</f>
        <v>255001</v>
      </c>
      <c r="O2646" t="str" cm="1">
        <f t="array" ref="O2646">_xlfn.IFS(Table2[[#This Row],[ Rural-Urban Continuum Code   2014]]=1,"Urban",Table2[[#This Row],[ Rural-Urban Continuum Code   2015]]=1, "Suburban",Table2[[#This Row],[ Rural-Urban Continuum Code   2016]]=1,"Rural")</f>
        <v>Urban</v>
      </c>
    </row>
    <row r="2647" spans="1:15" x14ac:dyDescent="0.3">
      <c r="A2647">
        <v>2651</v>
      </c>
      <c r="B2647" t="s">
        <v>1067</v>
      </c>
      <c r="C2647" t="s">
        <v>1626</v>
      </c>
      <c r="D2647" t="s">
        <v>21</v>
      </c>
      <c r="E2647">
        <v>6</v>
      </c>
      <c r="F2647">
        <f>IF(OR(Table2[[#This Row],[ Rural-Urban Continuum Code   2013]]=1,Table2[[#This Row],[ Rural-Urban Continuum Code   2013]]=2,Table2[[#This Row],[ Rural-Urban Continuum Code   2013]]=3),1,0)</f>
        <v>0</v>
      </c>
      <c r="G2647">
        <f>IF(OR(Table2[[#This Row],[ Rural-Urban Continuum Code   2013]]=4,Table2[[#This Row],[ Rural-Urban Continuum Code   2013]]=5,Table2[[#This Row],[ Rural-Urban Continuum Code   2013]]=6),1,0)</f>
        <v>1</v>
      </c>
      <c r="H2647">
        <f>IF(OR(Table2[[#This Row],[ Rural-Urban Continuum Code   2013]]=7,Table2[[#This Row],[ Rural-Urban Continuum Code   2013]]=8,Table2[[#This Row],[ Rural-Urban Continuum Code   2013]]=9),1,0)</f>
        <v>0</v>
      </c>
      <c r="I2647">
        <v>0.18</v>
      </c>
      <c r="J2647">
        <v>0.04</v>
      </c>
      <c r="K2647" s="17">
        <f>Table1[[#This Row],[Median Income 2018]]</f>
        <v>36176</v>
      </c>
      <c r="L2647">
        <f>(Table1[[#This Row],[Hospital Beds 2018]]/Table1[[#This Row],[Population Estimate 2018]])*1000</f>
        <v>0</v>
      </c>
      <c r="M2647" s="1">
        <v>0.84</v>
      </c>
      <c r="N2647">
        <f>Table1[[#This Row],[Population Estimate 2018]]</f>
        <v>5248</v>
      </c>
      <c r="O2647" t="str" cm="1">
        <f t="array" ref="O264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48" spans="1:15" x14ac:dyDescent="0.3">
      <c r="A2648">
        <v>2652</v>
      </c>
      <c r="B2648" t="s">
        <v>1067</v>
      </c>
      <c r="C2648" t="s">
        <v>1627</v>
      </c>
      <c r="D2648" t="s">
        <v>21</v>
      </c>
      <c r="E2648">
        <v>4</v>
      </c>
      <c r="F2648">
        <f>IF(OR(Table2[[#This Row],[ Rural-Urban Continuum Code   2013]]=1,Table2[[#This Row],[ Rural-Urban Continuum Code   2013]]=2,Table2[[#This Row],[ Rural-Urban Continuum Code   2013]]=3),1,0)</f>
        <v>0</v>
      </c>
      <c r="G2648">
        <f>IF(OR(Table2[[#This Row],[ Rural-Urban Continuum Code   2013]]=4,Table2[[#This Row],[ Rural-Urban Continuum Code   2013]]=5,Table2[[#This Row],[ Rural-Urban Continuum Code   2013]]=6),1,0)</f>
        <v>1</v>
      </c>
      <c r="H2648">
        <f>IF(OR(Table2[[#This Row],[ Rural-Urban Continuum Code   2013]]=7,Table2[[#This Row],[ Rural-Urban Continuum Code   2013]]=8,Table2[[#This Row],[ Rural-Urban Continuum Code   2013]]=9),1,0)</f>
        <v>0</v>
      </c>
      <c r="I2648">
        <v>0.15</v>
      </c>
      <c r="J2648">
        <v>0.05</v>
      </c>
      <c r="K2648" s="17">
        <f>Table1[[#This Row],[Median Income 2018]]</f>
        <v>41919</v>
      </c>
      <c r="L2648">
        <f>(Table1[[#This Row],[Hospital Beds 2018]]/Table1[[#This Row],[Population Estimate 2018]])*1000</f>
        <v>1.8127480280241046</v>
      </c>
      <c r="M2648" s="1">
        <v>0.87</v>
      </c>
      <c r="N2648">
        <f>Table1[[#This Row],[Population Estimate 2018]]</f>
        <v>40822</v>
      </c>
      <c r="O2648" t="str" cm="1">
        <f t="array" ref="O264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49" spans="1:15" x14ac:dyDescent="0.3">
      <c r="A2649">
        <v>2653</v>
      </c>
      <c r="B2649" t="s">
        <v>1067</v>
      </c>
      <c r="C2649" t="s">
        <v>162</v>
      </c>
      <c r="D2649" t="s">
        <v>21</v>
      </c>
      <c r="E2649">
        <v>1</v>
      </c>
      <c r="F2649">
        <f>IF(OR(Table2[[#This Row],[ Rural-Urban Continuum Code   2013]]=1,Table2[[#This Row],[ Rural-Urban Continuum Code   2013]]=2,Table2[[#This Row],[ Rural-Urban Continuum Code   2013]]=3),1,0)</f>
        <v>1</v>
      </c>
      <c r="G2649">
        <f>IF(OR(Table2[[#This Row],[ Rural-Urban Continuum Code   2013]]=4,Table2[[#This Row],[ Rural-Urban Continuum Code   2013]]=5,Table2[[#This Row],[ Rural-Urban Continuum Code   2013]]=6),1,0)</f>
        <v>0</v>
      </c>
      <c r="H2649">
        <f>IF(OR(Table2[[#This Row],[ Rural-Urban Continuum Code   2013]]=7,Table2[[#This Row],[ Rural-Urban Continuum Code   2013]]=8,Table2[[#This Row],[ Rural-Urban Continuum Code   2013]]=9),1,0)</f>
        <v>0</v>
      </c>
      <c r="I2649">
        <v>0.14000000000000001</v>
      </c>
      <c r="J2649">
        <v>0.06</v>
      </c>
      <c r="K2649" s="17">
        <f>Table1[[#This Row],[Median Income 2018]]</f>
        <v>62635</v>
      </c>
      <c r="L2649">
        <f>(Table1[[#This Row],[Hospital Beds 2018]]/Table1[[#This Row],[Population Estimate 2018]])*1000</f>
        <v>1.8032107655767649</v>
      </c>
      <c r="M2649" s="1">
        <v>0.87</v>
      </c>
      <c r="N2649">
        <f>Table1[[#This Row],[Population Estimate 2018]]</f>
        <v>171361</v>
      </c>
      <c r="O2649" t="str" cm="1">
        <f t="array" ref="O2649">_xlfn.IFS(Table2[[#This Row],[ Rural-Urban Continuum Code   2014]]=1,"Urban",Table2[[#This Row],[ Rural-Urban Continuum Code   2015]]=1, "Suburban",Table2[[#This Row],[ Rural-Urban Continuum Code   2016]]=1,"Rural")</f>
        <v>Urban</v>
      </c>
    </row>
    <row r="2650" spans="1:15" x14ac:dyDescent="0.3">
      <c r="A2650">
        <v>2654</v>
      </c>
      <c r="B2650" t="s">
        <v>1067</v>
      </c>
      <c r="C2650" t="s">
        <v>431</v>
      </c>
      <c r="D2650" t="s">
        <v>21</v>
      </c>
      <c r="E2650">
        <v>3</v>
      </c>
      <c r="F2650">
        <f>IF(OR(Table2[[#This Row],[ Rural-Urban Continuum Code   2013]]=1,Table2[[#This Row],[ Rural-Urban Continuum Code   2013]]=2,Table2[[#This Row],[ Rural-Urban Continuum Code   2013]]=3),1,0)</f>
        <v>1</v>
      </c>
      <c r="G2650">
        <f>IF(OR(Table2[[#This Row],[ Rural-Urban Continuum Code   2013]]=4,Table2[[#This Row],[ Rural-Urban Continuum Code   2013]]=5,Table2[[#This Row],[ Rural-Urban Continuum Code   2013]]=6),1,0)</f>
        <v>0</v>
      </c>
      <c r="H2650">
        <f>IF(OR(Table2[[#This Row],[ Rural-Urban Continuum Code   2013]]=7,Table2[[#This Row],[ Rural-Urban Continuum Code   2013]]=8,Table2[[#This Row],[ Rural-Urban Continuum Code   2013]]=9),1,0)</f>
        <v>0</v>
      </c>
      <c r="I2650">
        <v>0.16</v>
      </c>
      <c r="J2650">
        <v>0.06</v>
      </c>
      <c r="K2650" s="17">
        <f>Table1[[#This Row],[Median Income 2018]]</f>
        <v>43903</v>
      </c>
      <c r="L2650">
        <f>(Table1[[#This Row],[Hospital Beds 2018]]/Table1[[#This Row],[Population Estimate 2018]])*1000</f>
        <v>1.8166220921431095</v>
      </c>
      <c r="M2650" s="1">
        <v>0.62</v>
      </c>
      <c r="N2650">
        <f>Table1[[#This Row],[Population Estimate 2018]]</f>
        <v>19817</v>
      </c>
      <c r="O2650" t="str" cm="1">
        <f t="array" ref="O2650">_xlfn.IFS(Table2[[#This Row],[ Rural-Urban Continuum Code   2014]]=1,"Urban",Table2[[#This Row],[ Rural-Urban Continuum Code   2015]]=1, "Suburban",Table2[[#This Row],[ Rural-Urban Continuum Code   2016]]=1,"Rural")</f>
        <v>Urban</v>
      </c>
    </row>
    <row r="2651" spans="1:15" x14ac:dyDescent="0.3">
      <c r="A2651">
        <v>2655</v>
      </c>
      <c r="B2651" t="s">
        <v>1067</v>
      </c>
      <c r="C2651" t="s">
        <v>1628</v>
      </c>
      <c r="D2651" t="s">
        <v>21</v>
      </c>
      <c r="E2651">
        <v>6</v>
      </c>
      <c r="F2651">
        <f>IF(OR(Table2[[#This Row],[ Rural-Urban Continuum Code   2013]]=1,Table2[[#This Row],[ Rural-Urban Continuum Code   2013]]=2,Table2[[#This Row],[ Rural-Urban Continuum Code   2013]]=3),1,0)</f>
        <v>0</v>
      </c>
      <c r="G2651">
        <f>IF(OR(Table2[[#This Row],[ Rural-Urban Continuum Code   2013]]=4,Table2[[#This Row],[ Rural-Urban Continuum Code   2013]]=5,Table2[[#This Row],[ Rural-Urban Continuum Code   2013]]=6),1,0)</f>
        <v>1</v>
      </c>
      <c r="H2651">
        <f>IF(OR(Table2[[#This Row],[ Rural-Urban Continuum Code   2013]]=7,Table2[[#This Row],[ Rural-Urban Continuum Code   2013]]=8,Table2[[#This Row],[ Rural-Urban Continuum Code   2013]]=9),1,0)</f>
        <v>0</v>
      </c>
      <c r="I2651">
        <v>0.14000000000000001</v>
      </c>
      <c r="J2651">
        <v>0.05</v>
      </c>
      <c r="K2651" s="17">
        <f>Table1[[#This Row],[Median Income 2018]]</f>
        <v>48743</v>
      </c>
      <c r="L2651">
        <f>(Table1[[#This Row],[Hospital Beds 2018]]/Table1[[#This Row],[Population Estimate 2018]])*1000</f>
        <v>1.5974440894568689</v>
      </c>
      <c r="M2651" s="1">
        <v>0.7</v>
      </c>
      <c r="N2651">
        <f>Table1[[#This Row],[Population Estimate 2018]]</f>
        <v>15650</v>
      </c>
      <c r="O2651" t="str" cm="1">
        <f t="array" ref="O265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52" spans="1:15" x14ac:dyDescent="0.3">
      <c r="A2652">
        <v>2656</v>
      </c>
      <c r="B2652" t="s">
        <v>1067</v>
      </c>
      <c r="C2652" t="s">
        <v>1629</v>
      </c>
      <c r="D2652" t="s">
        <v>21</v>
      </c>
      <c r="E2652">
        <v>1</v>
      </c>
      <c r="F2652">
        <f>IF(OR(Table2[[#This Row],[ Rural-Urban Continuum Code   2013]]=1,Table2[[#This Row],[ Rural-Urban Continuum Code   2013]]=2,Table2[[#This Row],[ Rural-Urban Continuum Code   2013]]=3),1,0)</f>
        <v>1</v>
      </c>
      <c r="G2652">
        <f>IF(OR(Table2[[#This Row],[ Rural-Urban Continuum Code   2013]]=4,Table2[[#This Row],[ Rural-Urban Continuum Code   2013]]=5,Table2[[#This Row],[ Rural-Urban Continuum Code   2013]]=6),1,0)</f>
        <v>0</v>
      </c>
      <c r="H2652">
        <f>IF(OR(Table2[[#This Row],[ Rural-Urban Continuum Code   2013]]=7,Table2[[#This Row],[ Rural-Urban Continuum Code   2013]]=8,Table2[[#This Row],[ Rural-Urban Continuum Code   2013]]=9),1,0)</f>
        <v>0</v>
      </c>
      <c r="I2652">
        <v>0.12</v>
      </c>
      <c r="J2652">
        <v>0.06</v>
      </c>
      <c r="K2652" s="17">
        <f>Table1[[#This Row],[Median Income 2018]]</f>
        <v>67434</v>
      </c>
      <c r="L2652">
        <f>(Table1[[#This Row],[Hospital Beds 2018]]/Table1[[#This Row],[Population Estimate 2018]])*1000</f>
        <v>2.526783909440065</v>
      </c>
      <c r="M2652" s="1">
        <v>0.9</v>
      </c>
      <c r="N2652">
        <f>Table1[[#This Row],[Population Estimate 2018]]</f>
        <v>128622</v>
      </c>
      <c r="O2652" t="str" cm="1">
        <f t="array" ref="O2652">_xlfn.IFS(Table2[[#This Row],[ Rural-Urban Continuum Code   2014]]=1,"Urban",Table2[[#This Row],[ Rural-Urban Continuum Code   2015]]=1, "Suburban",Table2[[#This Row],[ Rural-Urban Continuum Code   2016]]=1,"Rural")</f>
        <v>Urban</v>
      </c>
    </row>
    <row r="2653" spans="1:15" x14ac:dyDescent="0.3">
      <c r="A2653">
        <v>2657</v>
      </c>
      <c r="B2653" t="s">
        <v>1067</v>
      </c>
      <c r="C2653" t="s">
        <v>541</v>
      </c>
      <c r="D2653" t="s">
        <v>21</v>
      </c>
      <c r="E2653">
        <v>1</v>
      </c>
      <c r="F2653">
        <f>IF(OR(Table2[[#This Row],[ Rural-Urban Continuum Code   2013]]=1,Table2[[#This Row],[ Rural-Urban Continuum Code   2013]]=2,Table2[[#This Row],[ Rural-Urban Continuum Code   2013]]=3),1,0)</f>
        <v>1</v>
      </c>
      <c r="G2653">
        <f>IF(OR(Table2[[#This Row],[ Rural-Urban Continuum Code   2013]]=4,Table2[[#This Row],[ Rural-Urban Continuum Code   2013]]=5,Table2[[#This Row],[ Rural-Urban Continuum Code   2013]]=6),1,0)</f>
        <v>0</v>
      </c>
      <c r="H2653">
        <f>IF(OR(Table2[[#This Row],[ Rural-Urban Continuum Code   2013]]=7,Table2[[#This Row],[ Rural-Urban Continuum Code   2013]]=8,Table2[[#This Row],[ Rural-Urban Continuum Code   2013]]=9),1,0)</f>
        <v>0</v>
      </c>
      <c r="I2653">
        <v>0.19</v>
      </c>
      <c r="J2653">
        <v>0.08</v>
      </c>
      <c r="K2653" s="17">
        <f>Table1[[#This Row],[Median Income 2018]]</f>
        <v>90937</v>
      </c>
      <c r="L2653">
        <f>(Table1[[#This Row],[Hospital Beds 2018]]/Table1[[#This Row],[Population Estimate 2018]])*1000</f>
        <v>0</v>
      </c>
      <c r="M2653" s="1">
        <v>0.82</v>
      </c>
      <c r="N2653">
        <f>Table1[[#This Row],[Population Estimate 2018]]</f>
        <v>45641</v>
      </c>
      <c r="O2653" t="str" cm="1">
        <f t="array" ref="O2653">_xlfn.IFS(Table2[[#This Row],[ Rural-Urban Continuum Code   2014]]=1,"Urban",Table2[[#This Row],[ Rural-Urban Continuum Code   2015]]=1, "Suburban",Table2[[#This Row],[ Rural-Urban Continuum Code   2016]]=1,"Rural")</f>
        <v>Urban</v>
      </c>
    </row>
    <row r="2654" spans="1:15" x14ac:dyDescent="0.3">
      <c r="A2654">
        <v>2658</v>
      </c>
      <c r="B2654" t="s">
        <v>1067</v>
      </c>
      <c r="C2654" t="s">
        <v>1630</v>
      </c>
      <c r="D2654" t="s">
        <v>21</v>
      </c>
      <c r="E2654">
        <v>9</v>
      </c>
      <c r="F2654">
        <f>IF(OR(Table2[[#This Row],[ Rural-Urban Continuum Code   2013]]=1,Table2[[#This Row],[ Rural-Urban Continuum Code   2013]]=2,Table2[[#This Row],[ Rural-Urban Continuum Code   2013]]=3),1,0)</f>
        <v>0</v>
      </c>
      <c r="G2654">
        <f>IF(OR(Table2[[#This Row],[ Rural-Urban Continuum Code   2013]]=4,Table2[[#This Row],[ Rural-Urban Continuum Code   2013]]=5,Table2[[#This Row],[ Rural-Urban Continuum Code   2013]]=6),1,0)</f>
        <v>0</v>
      </c>
      <c r="H2654">
        <f>IF(OR(Table2[[#This Row],[ Rural-Urban Continuum Code   2013]]=7,Table2[[#This Row],[ Rural-Urban Continuum Code   2013]]=8,Table2[[#This Row],[ Rural-Urban Continuum Code   2013]]=9),1,0)</f>
        <v>1</v>
      </c>
      <c r="I2654">
        <v>0.16</v>
      </c>
      <c r="J2654">
        <v>0.05</v>
      </c>
      <c r="K2654" s="17">
        <f>Table1[[#This Row],[Median Income 2018]]</f>
        <v>42153</v>
      </c>
      <c r="L2654">
        <f>(Table1[[#This Row],[Hospital Beds 2018]]/Table1[[#This Row],[Population Estimate 2018]])*1000</f>
        <v>0</v>
      </c>
      <c r="M2654" s="1">
        <v>0.83</v>
      </c>
      <c r="N2654">
        <f>Table1[[#This Row],[Population Estimate 2018]]</f>
        <v>442</v>
      </c>
      <c r="O2654" t="str" cm="1">
        <f t="array" ref="O2654">_xlfn.IFS(Table2[[#This Row],[ Rural-Urban Continuum Code   2014]]=1,"Urban",Table2[[#This Row],[ Rural-Urban Continuum Code   2015]]=1, "Suburban",Table2[[#This Row],[ Rural-Urban Continuum Code   2016]]=1,"Rural")</f>
        <v>Rural</v>
      </c>
    </row>
    <row r="2655" spans="1:15" x14ac:dyDescent="0.3">
      <c r="A2655">
        <v>2659</v>
      </c>
      <c r="B2655" t="s">
        <v>1067</v>
      </c>
      <c r="C2655" t="s">
        <v>315</v>
      </c>
      <c r="D2655" t="s">
        <v>21</v>
      </c>
      <c r="E2655">
        <v>9</v>
      </c>
      <c r="F2655">
        <f>IF(OR(Table2[[#This Row],[ Rural-Urban Continuum Code   2013]]=1,Table2[[#This Row],[ Rural-Urban Continuum Code   2013]]=2,Table2[[#This Row],[ Rural-Urban Continuum Code   2013]]=3),1,0)</f>
        <v>0</v>
      </c>
      <c r="G2655">
        <f>IF(OR(Table2[[#This Row],[ Rural-Urban Continuum Code   2013]]=4,Table2[[#This Row],[ Rural-Urban Continuum Code   2013]]=5,Table2[[#This Row],[ Rural-Urban Continuum Code   2013]]=6),1,0)</f>
        <v>0</v>
      </c>
      <c r="H2655">
        <f>IF(OR(Table2[[#This Row],[ Rural-Urban Continuum Code   2013]]=7,Table2[[#This Row],[ Rural-Urban Continuum Code   2013]]=8,Table2[[#This Row],[ Rural-Urban Continuum Code   2013]]=9),1,0)</f>
        <v>1</v>
      </c>
      <c r="I2655">
        <v>0.27</v>
      </c>
      <c r="J2655">
        <v>0.09</v>
      </c>
      <c r="K2655" s="17">
        <f>Table1[[#This Row],[Median Income 2018]]</f>
        <v>47625</v>
      </c>
      <c r="L2655">
        <f>(Table1[[#This Row],[Hospital Beds 2018]]/Table1[[#This Row],[Population Estimate 2018]])*1000</f>
        <v>0</v>
      </c>
      <c r="M2655" s="1">
        <v>0.74</v>
      </c>
      <c r="N2655">
        <f>Table1[[#This Row],[Population Estimate 2018]]</f>
        <v>726</v>
      </c>
      <c r="O2655" t="str" cm="1">
        <f t="array" ref="O2655">_xlfn.IFS(Table2[[#This Row],[ Rural-Urban Continuum Code   2014]]=1,"Urban",Table2[[#This Row],[ Rural-Urban Continuum Code   2015]]=1, "Suburban",Table2[[#This Row],[ Rural-Urban Continuum Code   2016]]=1,"Rural")</f>
        <v>Rural</v>
      </c>
    </row>
    <row r="2656" spans="1:15" x14ac:dyDescent="0.3">
      <c r="A2656">
        <v>2660</v>
      </c>
      <c r="B2656" t="s">
        <v>1067</v>
      </c>
      <c r="C2656" t="s">
        <v>1631</v>
      </c>
      <c r="D2656" t="s">
        <v>21</v>
      </c>
      <c r="E2656">
        <v>4</v>
      </c>
      <c r="F2656">
        <f>IF(OR(Table2[[#This Row],[ Rural-Urban Continuum Code   2013]]=1,Table2[[#This Row],[ Rural-Urban Continuum Code   2013]]=2,Table2[[#This Row],[ Rural-Urban Continuum Code   2013]]=3),1,0)</f>
        <v>0</v>
      </c>
      <c r="G2656">
        <f>IF(OR(Table2[[#This Row],[ Rural-Urban Continuum Code   2013]]=4,Table2[[#This Row],[ Rural-Urban Continuum Code   2013]]=5,Table2[[#This Row],[ Rural-Urban Continuum Code   2013]]=6),1,0)</f>
        <v>1</v>
      </c>
      <c r="H2656">
        <f>IF(OR(Table2[[#This Row],[ Rural-Urban Continuum Code   2013]]=7,Table2[[#This Row],[ Rural-Urban Continuum Code   2013]]=8,Table2[[#This Row],[ Rural-Urban Continuum Code   2013]]=9),1,0)</f>
        <v>0</v>
      </c>
      <c r="I2656">
        <v>0.28000000000000003</v>
      </c>
      <c r="J2656">
        <v>0.11</v>
      </c>
      <c r="K2656" s="17">
        <f>Table1[[#This Row],[Median Income 2018]]</f>
        <v>53704</v>
      </c>
      <c r="L2656">
        <f>(Table1[[#This Row],[Hospital Beds 2018]]/Table1[[#This Row],[Population Estimate 2018]])*1000</f>
        <v>6.52609483827879</v>
      </c>
      <c r="M2656" s="1">
        <v>0.72</v>
      </c>
      <c r="N2656">
        <f>Table1[[#This Row],[Population Estimate 2018]]</f>
        <v>52405</v>
      </c>
      <c r="O2656" t="str" cm="1">
        <f t="array" ref="O265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57" spans="1:15" x14ac:dyDescent="0.3">
      <c r="A2657">
        <v>2661</v>
      </c>
      <c r="B2657" t="s">
        <v>1067</v>
      </c>
      <c r="C2657" t="s">
        <v>1632</v>
      </c>
      <c r="D2657" t="s">
        <v>21</v>
      </c>
      <c r="E2657">
        <v>7</v>
      </c>
      <c r="F2657">
        <f>IF(OR(Table2[[#This Row],[ Rural-Urban Continuum Code   2013]]=1,Table2[[#This Row],[ Rural-Urban Continuum Code   2013]]=2,Table2[[#This Row],[ Rural-Urban Continuum Code   2013]]=3),1,0)</f>
        <v>0</v>
      </c>
      <c r="G2657">
        <f>IF(OR(Table2[[#This Row],[ Rural-Urban Continuum Code   2013]]=4,Table2[[#This Row],[ Rural-Urban Continuum Code   2013]]=5,Table2[[#This Row],[ Rural-Urban Continuum Code   2013]]=6),1,0)</f>
        <v>0</v>
      </c>
      <c r="H2657">
        <f>IF(OR(Table2[[#This Row],[ Rural-Urban Continuum Code   2013]]=7,Table2[[#This Row],[ Rural-Urban Continuum Code   2013]]=8,Table2[[#This Row],[ Rural-Urban Continuum Code   2013]]=9),1,0)</f>
        <v>1</v>
      </c>
      <c r="I2657">
        <v>0.28999999999999998</v>
      </c>
      <c r="J2657">
        <v>0.1</v>
      </c>
      <c r="K2657" s="17">
        <f>Table1[[#This Row],[Median Income 2018]]</f>
        <v>42503</v>
      </c>
      <c r="L2657">
        <f>(Table1[[#This Row],[Hospital Beds 2018]]/Table1[[#This Row],[Population Estimate 2018]])*1000</f>
        <v>3.4387895460797799</v>
      </c>
      <c r="M2657" s="1">
        <v>0.73</v>
      </c>
      <c r="N2657">
        <f>Table1[[#This Row],[Population Estimate 2018]]</f>
        <v>4362</v>
      </c>
      <c r="O2657" t="str" cm="1">
        <f t="array" ref="O2657">_xlfn.IFS(Table2[[#This Row],[ Rural-Urban Continuum Code   2014]]=1,"Urban",Table2[[#This Row],[ Rural-Urban Continuum Code   2015]]=1, "Suburban",Table2[[#This Row],[ Rural-Urban Continuum Code   2016]]=1,"Rural")</f>
        <v>Rural</v>
      </c>
    </row>
    <row r="2658" spans="1:15" x14ac:dyDescent="0.3">
      <c r="A2658">
        <v>2662</v>
      </c>
      <c r="B2658" t="s">
        <v>1067</v>
      </c>
      <c r="C2658" t="s">
        <v>1633</v>
      </c>
      <c r="D2658" t="s">
        <v>21</v>
      </c>
      <c r="E2658">
        <v>9</v>
      </c>
      <c r="F2658">
        <f>IF(OR(Table2[[#This Row],[ Rural-Urban Continuum Code   2013]]=1,Table2[[#This Row],[ Rural-Urban Continuum Code   2013]]=2,Table2[[#This Row],[ Rural-Urban Continuum Code   2013]]=3),1,0)</f>
        <v>0</v>
      </c>
      <c r="G2658">
        <f>IF(OR(Table2[[#This Row],[ Rural-Urban Continuum Code   2013]]=4,Table2[[#This Row],[ Rural-Urban Continuum Code   2013]]=5,Table2[[#This Row],[ Rural-Urban Continuum Code   2013]]=6),1,0)</f>
        <v>0</v>
      </c>
      <c r="H2658">
        <f>IF(OR(Table2[[#This Row],[ Rural-Urban Continuum Code   2013]]=7,Table2[[#This Row],[ Rural-Urban Continuum Code   2013]]=8,Table2[[#This Row],[ Rural-Urban Continuum Code   2013]]=9),1,0)</f>
        <v>1</v>
      </c>
      <c r="I2658">
        <v>0.18</v>
      </c>
      <c r="J2658">
        <v>0.06</v>
      </c>
      <c r="K2658" s="17">
        <f>Table1[[#This Row],[Median Income 2018]]</f>
        <v>57925</v>
      </c>
      <c r="L2658">
        <f>(Table1[[#This Row],[Hospital Beds 2018]]/Table1[[#This Row],[Population Estimate 2018]])*1000</f>
        <v>0</v>
      </c>
      <c r="M2658" s="1">
        <v>0.84</v>
      </c>
      <c r="N2658">
        <f>Table1[[#This Row],[Population Estimate 2018]]</f>
        <v>277</v>
      </c>
      <c r="O2658" t="str" cm="1">
        <f t="array" ref="O2658">_xlfn.IFS(Table2[[#This Row],[ Rural-Urban Continuum Code   2014]]=1,"Urban",Table2[[#This Row],[ Rural-Urban Continuum Code   2015]]=1, "Suburban",Table2[[#This Row],[ Rural-Urban Continuum Code   2016]]=1,"Rural")</f>
        <v>Rural</v>
      </c>
    </row>
    <row r="2659" spans="1:15" x14ac:dyDescent="0.3">
      <c r="A2659">
        <v>2663</v>
      </c>
      <c r="B2659" t="s">
        <v>1067</v>
      </c>
      <c r="C2659" t="s">
        <v>1634</v>
      </c>
      <c r="D2659" t="s">
        <v>21</v>
      </c>
      <c r="E2659">
        <v>7</v>
      </c>
      <c r="F2659">
        <f>IF(OR(Table2[[#This Row],[ Rural-Urban Continuum Code   2013]]=1,Table2[[#This Row],[ Rural-Urban Continuum Code   2013]]=2,Table2[[#This Row],[ Rural-Urban Continuum Code   2013]]=3),1,0)</f>
        <v>0</v>
      </c>
      <c r="G2659">
        <f>IF(OR(Table2[[#This Row],[ Rural-Urban Continuum Code   2013]]=4,Table2[[#This Row],[ Rural-Urban Continuum Code   2013]]=5,Table2[[#This Row],[ Rural-Urban Continuum Code   2013]]=6),1,0)</f>
        <v>0</v>
      </c>
      <c r="H2659">
        <f>IF(OR(Table2[[#This Row],[ Rural-Urban Continuum Code   2013]]=7,Table2[[#This Row],[ Rural-Urban Continuum Code   2013]]=8,Table2[[#This Row],[ Rural-Urban Continuum Code   2013]]=9),1,0)</f>
        <v>1</v>
      </c>
      <c r="I2659">
        <v>0.24</v>
      </c>
      <c r="J2659">
        <v>7.0000000000000007E-2</v>
      </c>
      <c r="K2659" s="17">
        <f>Table1[[#This Row],[Median Income 2018]]</f>
        <v>43192</v>
      </c>
      <c r="L2659">
        <f>(Table1[[#This Row],[Hospital Beds 2018]]/Table1[[#This Row],[Population Estimate 2018]])*1000</f>
        <v>0</v>
      </c>
      <c r="M2659" s="1">
        <v>0.7</v>
      </c>
      <c r="N2659">
        <f>Table1[[#This Row],[Population Estimate 2018]]</f>
        <v>3767</v>
      </c>
      <c r="O2659" t="str" cm="1">
        <f t="array" ref="O2659">_xlfn.IFS(Table2[[#This Row],[ Rural-Urban Continuum Code   2014]]=1,"Urban",Table2[[#This Row],[ Rural-Urban Continuum Code   2015]]=1, "Suburban",Table2[[#This Row],[ Rural-Urban Continuum Code   2016]]=1,"Rural")</f>
        <v>Rural</v>
      </c>
    </row>
    <row r="2660" spans="1:15" x14ac:dyDescent="0.3">
      <c r="A2660">
        <v>2664</v>
      </c>
      <c r="B2660" t="s">
        <v>1067</v>
      </c>
      <c r="C2660" t="s">
        <v>1635</v>
      </c>
      <c r="D2660" t="s">
        <v>21</v>
      </c>
      <c r="E2660">
        <v>4</v>
      </c>
      <c r="F2660">
        <f>IF(OR(Table2[[#This Row],[ Rural-Urban Continuum Code   2013]]=1,Table2[[#This Row],[ Rural-Urban Continuum Code   2013]]=2,Table2[[#This Row],[ Rural-Urban Continuum Code   2013]]=3),1,0)</f>
        <v>0</v>
      </c>
      <c r="G2660">
        <f>IF(OR(Table2[[#This Row],[ Rural-Urban Continuum Code   2013]]=4,Table2[[#This Row],[ Rural-Urban Continuum Code   2013]]=5,Table2[[#This Row],[ Rural-Urban Continuum Code   2013]]=6),1,0)</f>
        <v>1</v>
      </c>
      <c r="H2660">
        <f>IF(OR(Table2[[#This Row],[ Rural-Urban Continuum Code   2013]]=7,Table2[[#This Row],[ Rural-Urban Continuum Code   2013]]=8,Table2[[#This Row],[ Rural-Urban Continuum Code   2013]]=9),1,0)</f>
        <v>0</v>
      </c>
      <c r="I2660">
        <v>0.13</v>
      </c>
      <c r="J2660">
        <v>7.0000000000000007E-2</v>
      </c>
      <c r="K2660" s="17">
        <f>Table1[[#This Row],[Median Income 2018]]</f>
        <v>42605</v>
      </c>
      <c r="L2660">
        <f>(Table1[[#This Row],[Hospital Beds 2018]]/Table1[[#This Row],[Population Estimate 2018]])*1000</f>
        <v>1.6062192810562497</v>
      </c>
      <c r="M2660" s="1">
        <v>0.84</v>
      </c>
      <c r="N2660">
        <f>Table1[[#This Row],[Population Estimate 2018]]</f>
        <v>31129</v>
      </c>
      <c r="O2660" t="str" cm="1">
        <f t="array" ref="O266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61" spans="1:15" x14ac:dyDescent="0.3">
      <c r="A2661">
        <v>2665</v>
      </c>
      <c r="B2661" t="s">
        <v>1067</v>
      </c>
      <c r="C2661" t="s">
        <v>542</v>
      </c>
      <c r="D2661" t="s">
        <v>21</v>
      </c>
      <c r="E2661">
        <v>9</v>
      </c>
      <c r="F2661">
        <f>IF(OR(Table2[[#This Row],[ Rural-Urban Continuum Code   2013]]=1,Table2[[#This Row],[ Rural-Urban Continuum Code   2013]]=2,Table2[[#This Row],[ Rural-Urban Continuum Code   2013]]=3),1,0)</f>
        <v>0</v>
      </c>
      <c r="G2661">
        <f>IF(OR(Table2[[#This Row],[ Rural-Urban Continuum Code   2013]]=4,Table2[[#This Row],[ Rural-Urban Continuum Code   2013]]=5,Table2[[#This Row],[ Rural-Urban Continuum Code   2013]]=6),1,0)</f>
        <v>0</v>
      </c>
      <c r="H2661">
        <f>IF(OR(Table2[[#This Row],[ Rural-Urban Continuum Code   2013]]=7,Table2[[#This Row],[ Rural-Urban Continuum Code   2013]]=8,Table2[[#This Row],[ Rural-Urban Continuum Code   2013]]=9),1,0)</f>
        <v>1</v>
      </c>
      <c r="I2661">
        <v>0.2</v>
      </c>
      <c r="J2661">
        <v>0.06</v>
      </c>
      <c r="K2661" s="17">
        <f>Table1[[#This Row],[Median Income 2018]]</f>
        <v>39726</v>
      </c>
      <c r="L2661">
        <f>(Table1[[#This Row],[Hospital Beds 2018]]/Table1[[#This Row],[Population Estimate 2018]])*1000</f>
        <v>3.8324664659184231</v>
      </c>
      <c r="M2661" s="1">
        <v>0.81</v>
      </c>
      <c r="N2661">
        <f>Table1[[#This Row],[Population Estimate 2018]]</f>
        <v>3653</v>
      </c>
      <c r="O2661" t="str" cm="1">
        <f t="array" ref="O2661">_xlfn.IFS(Table2[[#This Row],[ Rural-Urban Continuum Code   2014]]=1,"Urban",Table2[[#This Row],[ Rural-Urban Continuum Code   2015]]=1, "Suburban",Table2[[#This Row],[ Rural-Urban Continuum Code   2016]]=1,"Rural")</f>
        <v>Rural</v>
      </c>
    </row>
    <row r="2662" spans="1:15" x14ac:dyDescent="0.3">
      <c r="A2662">
        <v>2666</v>
      </c>
      <c r="B2662" t="s">
        <v>1067</v>
      </c>
      <c r="C2662" t="s">
        <v>59</v>
      </c>
      <c r="D2662" t="s">
        <v>21</v>
      </c>
      <c r="E2662">
        <v>5</v>
      </c>
      <c r="F2662">
        <f>IF(OR(Table2[[#This Row],[ Rural-Urban Continuum Code   2013]]=1,Table2[[#This Row],[ Rural-Urban Continuum Code   2013]]=2,Table2[[#This Row],[ Rural-Urban Continuum Code   2013]]=3),1,0)</f>
        <v>0</v>
      </c>
      <c r="G2662">
        <f>IF(OR(Table2[[#This Row],[ Rural-Urban Continuum Code   2013]]=4,Table2[[#This Row],[ Rural-Urban Continuum Code   2013]]=5,Table2[[#This Row],[ Rural-Urban Continuum Code   2013]]=6),1,0)</f>
        <v>1</v>
      </c>
      <c r="H2662">
        <f>IF(OR(Table2[[#This Row],[ Rural-Urban Continuum Code   2013]]=7,Table2[[#This Row],[ Rural-Urban Continuum Code   2013]]=8,Table2[[#This Row],[ Rural-Urban Continuum Code   2013]]=9),1,0)</f>
        <v>0</v>
      </c>
      <c r="I2662">
        <v>0.19</v>
      </c>
      <c r="J2662">
        <v>7.0000000000000007E-2</v>
      </c>
      <c r="K2662" s="17">
        <f>Table1[[#This Row],[Median Income 2018]]</f>
        <v>45767</v>
      </c>
      <c r="L2662">
        <f>(Table1[[#This Row],[Hospital Beds 2018]]/Table1[[#This Row],[Population Estimate 2018]])*1000</f>
        <v>3.9414414414414409</v>
      </c>
      <c r="M2662" s="1">
        <v>0.84</v>
      </c>
      <c r="N2662">
        <f>Table1[[#This Row],[Population Estimate 2018]]</f>
        <v>49728</v>
      </c>
      <c r="O2662" t="str" cm="1">
        <f t="array" ref="O266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63" spans="1:15" x14ac:dyDescent="0.3">
      <c r="A2663">
        <v>2667</v>
      </c>
      <c r="B2663" t="s">
        <v>1067</v>
      </c>
      <c r="C2663" t="s">
        <v>1636</v>
      </c>
      <c r="D2663" t="s">
        <v>21</v>
      </c>
      <c r="E2663">
        <v>6</v>
      </c>
      <c r="F2663">
        <f>IF(OR(Table2[[#This Row],[ Rural-Urban Continuum Code   2013]]=1,Table2[[#This Row],[ Rural-Urban Continuum Code   2013]]=2,Table2[[#This Row],[ Rural-Urban Continuum Code   2013]]=3),1,0)</f>
        <v>0</v>
      </c>
      <c r="G2663">
        <f>IF(OR(Table2[[#This Row],[ Rural-Urban Continuum Code   2013]]=4,Table2[[#This Row],[ Rural-Urban Continuum Code   2013]]=5,Table2[[#This Row],[ Rural-Urban Continuum Code   2013]]=6),1,0)</f>
        <v>1</v>
      </c>
      <c r="H2663">
        <f>IF(OR(Table2[[#This Row],[ Rural-Urban Continuum Code   2013]]=7,Table2[[#This Row],[ Rural-Urban Continuum Code   2013]]=8,Table2[[#This Row],[ Rural-Urban Continuum Code   2013]]=9),1,0)</f>
        <v>0</v>
      </c>
      <c r="I2663">
        <v>0.17</v>
      </c>
      <c r="J2663">
        <v>0.04</v>
      </c>
      <c r="K2663" s="17">
        <f>Table1[[#This Row],[Median Income 2018]]</f>
        <v>42700</v>
      </c>
      <c r="L2663">
        <f>(Table1[[#This Row],[Hospital Beds 2018]]/Table1[[#This Row],[Population Estimate 2018]])*1000</f>
        <v>3.1159750721994222</v>
      </c>
      <c r="M2663" s="1">
        <v>0.85</v>
      </c>
      <c r="N2663">
        <f>Table1[[#This Row],[Population Estimate 2018]]</f>
        <v>13158</v>
      </c>
      <c r="O2663" t="str" cm="1">
        <f t="array" ref="O266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64" spans="1:15" x14ac:dyDescent="0.3">
      <c r="A2664">
        <v>2668</v>
      </c>
      <c r="B2664" t="s">
        <v>1067</v>
      </c>
      <c r="C2664" t="s">
        <v>1637</v>
      </c>
      <c r="D2664" t="s">
        <v>21</v>
      </c>
      <c r="E2664">
        <v>2</v>
      </c>
      <c r="F2664">
        <f>IF(OR(Table2[[#This Row],[ Rural-Urban Continuum Code   2013]]=1,Table2[[#This Row],[ Rural-Urban Continuum Code   2013]]=2,Table2[[#This Row],[ Rural-Urban Continuum Code   2013]]=3),1,0)</f>
        <v>1</v>
      </c>
      <c r="G2664">
        <f>IF(OR(Table2[[#This Row],[ Rural-Urban Continuum Code   2013]]=4,Table2[[#This Row],[ Rural-Urban Continuum Code   2013]]=5,Table2[[#This Row],[ Rural-Urban Continuum Code   2013]]=6),1,0)</f>
        <v>0</v>
      </c>
      <c r="H2664">
        <f>IF(OR(Table2[[#This Row],[ Rural-Urban Continuum Code   2013]]=7,Table2[[#This Row],[ Rural-Urban Continuum Code   2013]]=8,Table2[[#This Row],[ Rural-Urban Continuum Code   2013]]=9),1,0)</f>
        <v>0</v>
      </c>
      <c r="I2664">
        <v>0.2</v>
      </c>
      <c r="J2664">
        <v>0.14000000000000001</v>
      </c>
      <c r="K2664" s="17">
        <f>Table1[[#This Row],[Median Income 2018]]</f>
        <v>55151</v>
      </c>
      <c r="L2664">
        <f>(Table1[[#This Row],[Hospital Beds 2018]]/Table1[[#This Row],[Population Estimate 2018]])*1000</f>
        <v>1.6486881153139574</v>
      </c>
      <c r="M2664" s="1">
        <v>0.83</v>
      </c>
      <c r="N2664">
        <f>Table1[[#This Row],[Population Estimate 2018]]</f>
        <v>21229</v>
      </c>
      <c r="O2664" t="str" cm="1">
        <f t="array" ref="O2664">_xlfn.IFS(Table2[[#This Row],[ Rural-Urban Continuum Code   2014]]=1,"Urban",Table2[[#This Row],[ Rural-Urban Continuum Code   2015]]=1, "Suburban",Table2[[#This Row],[ Rural-Urban Continuum Code   2016]]=1,"Rural")</f>
        <v>Urban</v>
      </c>
    </row>
    <row r="2665" spans="1:15" x14ac:dyDescent="0.3">
      <c r="A2665">
        <v>2669</v>
      </c>
      <c r="B2665" t="s">
        <v>1067</v>
      </c>
      <c r="C2665" t="s">
        <v>543</v>
      </c>
      <c r="D2665" t="s">
        <v>21</v>
      </c>
      <c r="E2665">
        <v>6</v>
      </c>
      <c r="F2665">
        <f>IF(OR(Table2[[#This Row],[ Rural-Urban Continuum Code   2013]]=1,Table2[[#This Row],[ Rural-Urban Continuum Code   2013]]=2,Table2[[#This Row],[ Rural-Urban Continuum Code   2013]]=3),1,0)</f>
        <v>0</v>
      </c>
      <c r="G2665">
        <f>IF(OR(Table2[[#This Row],[ Rural-Urban Continuum Code   2013]]=4,Table2[[#This Row],[ Rural-Urban Continuum Code   2013]]=5,Table2[[#This Row],[ Rural-Urban Continuum Code   2013]]=6),1,0)</f>
        <v>1</v>
      </c>
      <c r="H2665">
        <f>IF(OR(Table2[[#This Row],[ Rural-Urban Continuum Code   2013]]=7,Table2[[#This Row],[ Rural-Urban Continuum Code   2013]]=8,Table2[[#This Row],[ Rural-Urban Continuum Code   2013]]=9),1,0)</f>
        <v>0</v>
      </c>
      <c r="I2665">
        <v>0.14000000000000001</v>
      </c>
      <c r="J2665">
        <v>0.02</v>
      </c>
      <c r="K2665" s="17">
        <f>Table1[[#This Row],[Median Income 2018]]</f>
        <v>40072</v>
      </c>
      <c r="L2665">
        <f>(Table1[[#This Row],[Hospital Beds 2018]]/Table1[[#This Row],[Population Estimate 2018]])*1000</f>
        <v>0</v>
      </c>
      <c r="M2665" s="1">
        <v>0.67</v>
      </c>
      <c r="N2665">
        <f>Table1[[#This Row],[Population Estimate 2018]]</f>
        <v>7531</v>
      </c>
      <c r="O2665" t="str" cm="1">
        <f t="array" ref="O266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66" spans="1:15" x14ac:dyDescent="0.3">
      <c r="A2666">
        <v>2670</v>
      </c>
      <c r="B2666" t="s">
        <v>1067</v>
      </c>
      <c r="C2666" t="s">
        <v>1638</v>
      </c>
      <c r="D2666" t="s">
        <v>21</v>
      </c>
      <c r="E2666">
        <v>6</v>
      </c>
      <c r="F2666">
        <f>IF(OR(Table2[[#This Row],[ Rural-Urban Continuum Code   2013]]=1,Table2[[#This Row],[ Rural-Urban Continuum Code   2013]]=2,Table2[[#This Row],[ Rural-Urban Continuum Code   2013]]=3),1,0)</f>
        <v>0</v>
      </c>
      <c r="G2666">
        <f>IF(OR(Table2[[#This Row],[ Rural-Urban Continuum Code   2013]]=4,Table2[[#This Row],[ Rural-Urban Continuum Code   2013]]=5,Table2[[#This Row],[ Rural-Urban Continuum Code   2013]]=6),1,0)</f>
        <v>1</v>
      </c>
      <c r="H2666">
        <f>IF(OR(Table2[[#This Row],[ Rural-Urban Continuum Code   2013]]=7,Table2[[#This Row],[ Rural-Urban Continuum Code   2013]]=8,Table2[[#This Row],[ Rural-Urban Continuum Code   2013]]=9),1,0)</f>
        <v>0</v>
      </c>
      <c r="I2666">
        <v>0.23</v>
      </c>
      <c r="J2666">
        <v>0.06</v>
      </c>
      <c r="K2666" s="17">
        <f>Table1[[#This Row],[Median Income 2018]]</f>
        <v>51128</v>
      </c>
      <c r="L2666">
        <f>(Table1[[#This Row],[Hospital Beds 2018]]/Table1[[#This Row],[Population Estimate 2018]])*1000</f>
        <v>2.3868722028841374</v>
      </c>
      <c r="M2666" s="1">
        <v>0.79</v>
      </c>
      <c r="N2666">
        <f>Table1[[#This Row],[Population Estimate 2018]]</f>
        <v>20110</v>
      </c>
      <c r="O2666" t="str" cm="1">
        <f t="array" ref="O266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67" spans="1:15" x14ac:dyDescent="0.3">
      <c r="A2667">
        <v>2671</v>
      </c>
      <c r="B2667" t="s">
        <v>1067</v>
      </c>
      <c r="C2667" t="s">
        <v>62</v>
      </c>
      <c r="D2667" t="s">
        <v>21</v>
      </c>
      <c r="E2667">
        <v>6</v>
      </c>
      <c r="F2667">
        <f>IF(OR(Table2[[#This Row],[ Rural-Urban Continuum Code   2013]]=1,Table2[[#This Row],[ Rural-Urban Continuum Code   2013]]=2,Table2[[#This Row],[ Rural-Urban Continuum Code   2013]]=3),1,0)</f>
        <v>0</v>
      </c>
      <c r="G2667">
        <f>IF(OR(Table2[[#This Row],[ Rural-Urban Continuum Code   2013]]=4,Table2[[#This Row],[ Rural-Urban Continuum Code   2013]]=5,Table2[[#This Row],[ Rural-Urban Continuum Code   2013]]=6),1,0)</f>
        <v>1</v>
      </c>
      <c r="H2667">
        <f>IF(OR(Table2[[#This Row],[ Rural-Urban Continuum Code   2013]]=7,Table2[[#This Row],[ Rural-Urban Continuum Code   2013]]=8,Table2[[#This Row],[ Rural-Urban Continuum Code   2013]]=9),1,0)</f>
        <v>0</v>
      </c>
      <c r="I2667">
        <v>0.18</v>
      </c>
      <c r="J2667">
        <v>7.0000000000000007E-2</v>
      </c>
      <c r="K2667" s="17">
        <f>Table1[[#This Row],[Median Income 2018]]</f>
        <v>55834</v>
      </c>
      <c r="L2667">
        <f>(Table1[[#This Row],[Hospital Beds 2018]]/Table1[[#This Row],[Population Estimate 2018]])*1000</f>
        <v>0</v>
      </c>
      <c r="M2667" s="1">
        <v>0.82</v>
      </c>
      <c r="N2667">
        <f>Table1[[#This Row],[Population Estimate 2018]]</f>
        <v>17144</v>
      </c>
      <c r="O2667" t="str" cm="1">
        <f t="array" ref="O266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68" spans="1:15" x14ac:dyDescent="0.3">
      <c r="A2668">
        <v>2672</v>
      </c>
      <c r="B2668" t="s">
        <v>1067</v>
      </c>
      <c r="C2668" t="s">
        <v>346</v>
      </c>
      <c r="D2668" t="s">
        <v>21</v>
      </c>
      <c r="E2668">
        <v>8</v>
      </c>
      <c r="F2668">
        <f>IF(OR(Table2[[#This Row],[ Rural-Urban Continuum Code   2013]]=1,Table2[[#This Row],[ Rural-Urban Continuum Code   2013]]=2,Table2[[#This Row],[ Rural-Urban Continuum Code   2013]]=3),1,0)</f>
        <v>0</v>
      </c>
      <c r="G2668">
        <f>IF(OR(Table2[[#This Row],[ Rural-Urban Continuum Code   2013]]=4,Table2[[#This Row],[ Rural-Urban Continuum Code   2013]]=5,Table2[[#This Row],[ Rural-Urban Continuum Code   2013]]=6),1,0)</f>
        <v>0</v>
      </c>
      <c r="H2668">
        <f>IF(OR(Table2[[#This Row],[ Rural-Urban Continuum Code   2013]]=7,Table2[[#This Row],[ Rural-Urban Continuum Code   2013]]=8,Table2[[#This Row],[ Rural-Urban Continuum Code   2013]]=9),1,0)</f>
        <v>1</v>
      </c>
      <c r="I2668">
        <v>0.24</v>
      </c>
      <c r="J2668">
        <v>0.08</v>
      </c>
      <c r="K2668" s="17">
        <f>Table1[[#This Row],[Median Income 2018]]</f>
        <v>47065</v>
      </c>
      <c r="L2668">
        <f>(Table1[[#This Row],[Hospital Beds 2018]]/Table1[[#This Row],[Population Estimate 2018]])*1000</f>
        <v>0</v>
      </c>
      <c r="M2668" s="1">
        <v>0.79</v>
      </c>
      <c r="N2668">
        <f>Table1[[#This Row],[Population Estimate 2018]]</f>
        <v>17270</v>
      </c>
      <c r="O2668" t="str" cm="1">
        <f t="array" ref="O2668">_xlfn.IFS(Table2[[#This Row],[ Rural-Urban Continuum Code   2014]]=1,"Urban",Table2[[#This Row],[ Rural-Urban Continuum Code   2015]]=1, "Suburban",Table2[[#This Row],[ Rural-Urban Continuum Code   2016]]=1,"Rural")</f>
        <v>Rural</v>
      </c>
    </row>
    <row r="2669" spans="1:15" x14ac:dyDescent="0.3">
      <c r="A2669">
        <v>2673</v>
      </c>
      <c r="B2669" t="s">
        <v>1067</v>
      </c>
      <c r="C2669" t="s">
        <v>348</v>
      </c>
      <c r="D2669" t="s">
        <v>21</v>
      </c>
      <c r="E2669">
        <v>1</v>
      </c>
      <c r="F2669">
        <f>IF(OR(Table2[[#This Row],[ Rural-Urban Continuum Code   2013]]=1,Table2[[#This Row],[ Rural-Urban Continuum Code   2013]]=2,Table2[[#This Row],[ Rural-Urban Continuum Code   2013]]=3),1,0)</f>
        <v>1</v>
      </c>
      <c r="G2669">
        <f>IF(OR(Table2[[#This Row],[ Rural-Urban Continuum Code   2013]]=4,Table2[[#This Row],[ Rural-Urban Continuum Code   2013]]=5,Table2[[#This Row],[ Rural-Urban Continuum Code   2013]]=6),1,0)</f>
        <v>0</v>
      </c>
      <c r="H2669">
        <f>IF(OR(Table2[[#This Row],[ Rural-Urban Continuum Code   2013]]=7,Table2[[#This Row],[ Rural-Urban Continuum Code   2013]]=8,Table2[[#This Row],[ Rural-Urban Continuum Code   2013]]=9),1,0)</f>
        <v>0</v>
      </c>
      <c r="I2669">
        <v>0.13</v>
      </c>
      <c r="J2669">
        <v>0.05</v>
      </c>
      <c r="K2669" s="17">
        <f>Table1[[#This Row],[Median Income 2018]]</f>
        <v>52577</v>
      </c>
      <c r="L2669">
        <f>(Table1[[#This Row],[Hospital Beds 2018]]/Table1[[#This Row],[Population Estimate 2018]])*1000</f>
        <v>0.63714189729272619</v>
      </c>
      <c r="M2669" s="1">
        <v>0.84</v>
      </c>
      <c r="N2669">
        <f>Table1[[#This Row],[Population Estimate 2018]]</f>
        <v>86323</v>
      </c>
      <c r="O2669" t="str" cm="1">
        <f t="array" ref="O2669">_xlfn.IFS(Table2[[#This Row],[ Rural-Urban Continuum Code   2014]]=1,"Urban",Table2[[#This Row],[ Rural-Urban Continuum Code   2015]]=1, "Suburban",Table2[[#This Row],[ Rural-Urban Continuum Code   2016]]=1,"Rural")</f>
        <v>Urban</v>
      </c>
    </row>
    <row r="2670" spans="1:15" x14ac:dyDescent="0.3">
      <c r="A2670">
        <v>2674</v>
      </c>
      <c r="B2670" t="s">
        <v>1067</v>
      </c>
      <c r="C2670" t="s">
        <v>63</v>
      </c>
      <c r="D2670" t="s">
        <v>21</v>
      </c>
      <c r="E2670">
        <v>6</v>
      </c>
      <c r="F2670">
        <f>IF(OR(Table2[[#This Row],[ Rural-Urban Continuum Code   2013]]=1,Table2[[#This Row],[ Rural-Urban Continuum Code   2013]]=2,Table2[[#This Row],[ Rural-Urban Continuum Code   2013]]=3),1,0)</f>
        <v>0</v>
      </c>
      <c r="G2670">
        <f>IF(OR(Table2[[#This Row],[ Rural-Urban Continuum Code   2013]]=4,Table2[[#This Row],[ Rural-Urban Continuum Code   2013]]=5,Table2[[#This Row],[ Rural-Urban Continuum Code   2013]]=6),1,0)</f>
        <v>1</v>
      </c>
      <c r="H2670">
        <f>IF(OR(Table2[[#This Row],[ Rural-Urban Continuum Code   2013]]=7,Table2[[#This Row],[ Rural-Urban Continuum Code   2013]]=8,Table2[[#This Row],[ Rural-Urban Continuum Code   2013]]=9),1,0)</f>
        <v>0</v>
      </c>
      <c r="I2670">
        <v>0.19</v>
      </c>
      <c r="J2670">
        <v>0.06</v>
      </c>
      <c r="K2670" s="17">
        <f>Table1[[#This Row],[Median Income 2018]]</f>
        <v>43226</v>
      </c>
      <c r="L2670">
        <f>(Table1[[#This Row],[Hospital Beds 2018]]/Table1[[#This Row],[Population Estimate 2018]])*1000</f>
        <v>3.3164675368850718</v>
      </c>
      <c r="M2670" s="1">
        <v>0.79</v>
      </c>
      <c r="N2670">
        <f>Table1[[#This Row],[Population Estimate 2018]]</f>
        <v>23519</v>
      </c>
      <c r="O2670" t="str" cm="1">
        <f t="array" ref="O267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71" spans="1:15" x14ac:dyDescent="0.3">
      <c r="A2671">
        <v>2675</v>
      </c>
      <c r="B2671" t="s">
        <v>1067</v>
      </c>
      <c r="C2671" t="s">
        <v>1639</v>
      </c>
      <c r="D2671" t="s">
        <v>21</v>
      </c>
      <c r="E2671">
        <v>9</v>
      </c>
      <c r="F2671">
        <f>IF(OR(Table2[[#This Row],[ Rural-Urban Continuum Code   2013]]=1,Table2[[#This Row],[ Rural-Urban Continuum Code   2013]]=2,Table2[[#This Row],[ Rural-Urban Continuum Code   2013]]=3),1,0)</f>
        <v>0</v>
      </c>
      <c r="G2671">
        <f>IF(OR(Table2[[#This Row],[ Rural-Urban Continuum Code   2013]]=4,Table2[[#This Row],[ Rural-Urban Continuum Code   2013]]=5,Table2[[#This Row],[ Rural-Urban Continuum Code   2013]]=6),1,0)</f>
        <v>0</v>
      </c>
      <c r="H2671">
        <f>IF(OR(Table2[[#This Row],[ Rural-Urban Continuum Code   2013]]=7,Table2[[#This Row],[ Rural-Urban Continuum Code   2013]]=8,Table2[[#This Row],[ Rural-Urban Continuum Code   2013]]=9),1,0)</f>
        <v>1</v>
      </c>
      <c r="I2671">
        <v>0.18</v>
      </c>
      <c r="J2671">
        <v>0.04</v>
      </c>
      <c r="K2671" s="17">
        <f>Table1[[#This Row],[Median Income 2018]]</f>
        <v>57332</v>
      </c>
      <c r="L2671">
        <f>(Table1[[#This Row],[Hospital Beds 2018]]/Table1[[#This Row],[Population Estimate 2018]])*1000</f>
        <v>0</v>
      </c>
      <c r="M2671" s="1">
        <v>0.83</v>
      </c>
      <c r="N2671">
        <f>Table1[[#This Row],[Population Estimate 2018]]</f>
        <v>3355</v>
      </c>
      <c r="O2671" t="str" cm="1">
        <f t="array" ref="O2671">_xlfn.IFS(Table2[[#This Row],[ Rural-Urban Continuum Code   2014]]=1,"Urban",Table2[[#This Row],[ Rural-Urban Continuum Code   2015]]=1, "Suburban",Table2[[#This Row],[ Rural-Urban Continuum Code   2016]]=1,"Rural")</f>
        <v>Rural</v>
      </c>
    </row>
    <row r="2672" spans="1:15" x14ac:dyDescent="0.3">
      <c r="A2672">
        <v>2676</v>
      </c>
      <c r="B2672" t="s">
        <v>1067</v>
      </c>
      <c r="C2672" t="s">
        <v>1640</v>
      </c>
      <c r="D2672" t="s">
        <v>21</v>
      </c>
      <c r="E2672">
        <v>8</v>
      </c>
      <c r="F2672">
        <f>IF(OR(Table2[[#This Row],[ Rural-Urban Continuum Code   2013]]=1,Table2[[#This Row],[ Rural-Urban Continuum Code   2013]]=2,Table2[[#This Row],[ Rural-Urban Continuum Code   2013]]=3),1,0)</f>
        <v>0</v>
      </c>
      <c r="G2672">
        <f>IF(OR(Table2[[#This Row],[ Rural-Urban Continuum Code   2013]]=4,Table2[[#This Row],[ Rural-Urban Continuum Code   2013]]=5,Table2[[#This Row],[ Rural-Urban Continuum Code   2013]]=6),1,0)</f>
        <v>0</v>
      </c>
      <c r="H2672">
        <f>IF(OR(Table2[[#This Row],[ Rural-Urban Continuum Code   2013]]=7,Table2[[#This Row],[ Rural-Urban Continuum Code   2013]]=8,Table2[[#This Row],[ Rural-Urban Continuum Code   2013]]=9),1,0)</f>
        <v>1</v>
      </c>
      <c r="I2672">
        <v>0.21</v>
      </c>
      <c r="J2672">
        <v>7.0000000000000007E-2</v>
      </c>
      <c r="K2672" s="17">
        <f>Table1[[#This Row],[Median Income 2018]]</f>
        <v>48814</v>
      </c>
      <c r="L2672">
        <f>(Table1[[#This Row],[Hospital Beds 2018]]/Table1[[#This Row],[Population Estimate 2018]])*1000</f>
        <v>0</v>
      </c>
      <c r="M2672" s="1">
        <v>0.73</v>
      </c>
      <c r="N2672">
        <f>Table1[[#This Row],[Population Estimate 2018]]</f>
        <v>12166</v>
      </c>
      <c r="O2672" t="str" cm="1">
        <f t="array" ref="O2672">_xlfn.IFS(Table2[[#This Row],[ Rural-Urban Continuum Code   2014]]=1,"Urban",Table2[[#This Row],[ Rural-Urban Continuum Code   2015]]=1, "Suburban",Table2[[#This Row],[ Rural-Urban Continuum Code   2016]]=1,"Rural")</f>
        <v>Rural</v>
      </c>
    </row>
    <row r="2673" spans="1:15" x14ac:dyDescent="0.3">
      <c r="A2673">
        <v>2677</v>
      </c>
      <c r="B2673" t="s">
        <v>1067</v>
      </c>
      <c r="C2673" t="s">
        <v>1641</v>
      </c>
      <c r="D2673" t="s">
        <v>58</v>
      </c>
      <c r="E2673">
        <v>7</v>
      </c>
      <c r="F2673">
        <f>IF(OR(Table2[[#This Row],[ Rural-Urban Continuum Code   2013]]=1,Table2[[#This Row],[ Rural-Urban Continuum Code   2013]]=2,Table2[[#This Row],[ Rural-Urban Continuum Code   2013]]=3),1,0)</f>
        <v>0</v>
      </c>
      <c r="G2673">
        <f>IF(OR(Table2[[#This Row],[ Rural-Urban Continuum Code   2013]]=4,Table2[[#This Row],[ Rural-Urban Continuum Code   2013]]=5,Table2[[#This Row],[ Rural-Urban Continuum Code   2013]]=6),1,0)</f>
        <v>0</v>
      </c>
      <c r="H2673">
        <f>IF(OR(Table2[[#This Row],[ Rural-Urban Continuum Code   2013]]=7,Table2[[#This Row],[ Rural-Urban Continuum Code   2013]]=8,Table2[[#This Row],[ Rural-Urban Continuum Code   2013]]=9),1,0)</f>
        <v>1</v>
      </c>
      <c r="I2673">
        <v>0.36</v>
      </c>
      <c r="J2673">
        <v>0.11</v>
      </c>
      <c r="K2673" s="17">
        <f>Table1[[#This Row],[Median Income 2018]]</f>
        <v>54019</v>
      </c>
      <c r="L2673">
        <f>(Table1[[#This Row],[Hospital Beds 2018]]/Table1[[#This Row],[Population Estimate 2018]])*1000</f>
        <v>0.46197911854384177</v>
      </c>
      <c r="M2673" s="1">
        <v>0.67</v>
      </c>
      <c r="N2673">
        <f>Table1[[#This Row],[Population Estimate 2018]]</f>
        <v>21646</v>
      </c>
      <c r="O2673" t="str" cm="1">
        <f t="array" ref="O2673">_xlfn.IFS(Table2[[#This Row],[ Rural-Urban Continuum Code   2014]]=1,"Urban",Table2[[#This Row],[ Rural-Urban Continuum Code   2015]]=1, "Suburban",Table2[[#This Row],[ Rural-Urban Continuum Code   2016]]=1,"Rural")</f>
        <v>Rural</v>
      </c>
    </row>
    <row r="2674" spans="1:15" x14ac:dyDescent="0.3">
      <c r="A2674">
        <v>2678</v>
      </c>
      <c r="B2674" t="s">
        <v>1067</v>
      </c>
      <c r="C2674" t="s">
        <v>1642</v>
      </c>
      <c r="D2674" t="s">
        <v>21</v>
      </c>
      <c r="E2674">
        <v>9</v>
      </c>
      <c r="F2674">
        <f>IF(OR(Table2[[#This Row],[ Rural-Urban Continuum Code   2013]]=1,Table2[[#This Row],[ Rural-Urban Continuum Code   2013]]=2,Table2[[#This Row],[ Rural-Urban Continuum Code   2013]]=3),1,0)</f>
        <v>0</v>
      </c>
      <c r="G2674">
        <f>IF(OR(Table2[[#This Row],[ Rural-Urban Continuum Code   2013]]=4,Table2[[#This Row],[ Rural-Urban Continuum Code   2013]]=5,Table2[[#This Row],[ Rural-Urban Continuum Code   2013]]=6),1,0)</f>
        <v>0</v>
      </c>
      <c r="H2674">
        <f>IF(OR(Table2[[#This Row],[ Rural-Urban Continuum Code   2013]]=7,Table2[[#This Row],[ Rural-Urban Continuum Code   2013]]=8,Table2[[#This Row],[ Rural-Urban Continuum Code   2013]]=9),1,0)</f>
        <v>1</v>
      </c>
      <c r="I2674">
        <v>0.1</v>
      </c>
      <c r="J2674">
        <v>0.13</v>
      </c>
      <c r="K2674" s="17">
        <f>Table1[[#This Row],[Median Income 2018]]</f>
        <v>78637</v>
      </c>
      <c r="L2674">
        <f>(Table1[[#This Row],[Hospital Beds 2018]]/Table1[[#This Row],[Population Estimate 2018]])*1000</f>
        <v>0</v>
      </c>
      <c r="M2674" s="1">
        <v>0.93</v>
      </c>
      <c r="N2674">
        <f>Table1[[#This Row],[Population Estimate 2018]]</f>
        <v>152</v>
      </c>
      <c r="O2674" t="str" cm="1">
        <f t="array" ref="O2674">_xlfn.IFS(Table2[[#This Row],[ Rural-Urban Continuum Code   2014]]=1,"Urban",Table2[[#This Row],[ Rural-Urban Continuum Code   2015]]=1, "Suburban",Table2[[#This Row],[ Rural-Urban Continuum Code   2016]]=1,"Rural")</f>
        <v>Rural</v>
      </c>
    </row>
    <row r="2675" spans="1:15" x14ac:dyDescent="0.3">
      <c r="A2675">
        <v>2679</v>
      </c>
      <c r="B2675" t="s">
        <v>1067</v>
      </c>
      <c r="C2675" t="s">
        <v>1643</v>
      </c>
      <c r="D2675" t="s">
        <v>21</v>
      </c>
      <c r="E2675">
        <v>2</v>
      </c>
      <c r="F2675">
        <f>IF(OR(Table2[[#This Row],[ Rural-Urban Continuum Code   2013]]=1,Table2[[#This Row],[ Rural-Urban Continuum Code   2013]]=2,Table2[[#This Row],[ Rural-Urban Continuum Code   2013]]=3),1,0)</f>
        <v>1</v>
      </c>
      <c r="G2675">
        <f>IF(OR(Table2[[#This Row],[ Rural-Urban Continuum Code   2013]]=4,Table2[[#This Row],[ Rural-Urban Continuum Code   2013]]=5,Table2[[#This Row],[ Rural-Urban Continuum Code   2013]]=6),1,0)</f>
        <v>0</v>
      </c>
      <c r="H2675">
        <f>IF(OR(Table2[[#This Row],[ Rural-Urban Continuum Code   2013]]=7,Table2[[#This Row],[ Rural-Urban Continuum Code   2013]]=8,Table2[[#This Row],[ Rural-Urban Continuum Code   2013]]=9),1,0)</f>
        <v>0</v>
      </c>
      <c r="I2675">
        <v>0.12</v>
      </c>
      <c r="J2675">
        <v>0.05</v>
      </c>
      <c r="K2675" s="17">
        <f>Table1[[#This Row],[Median Income 2018]]</f>
        <v>50377</v>
      </c>
      <c r="L2675">
        <f>(Table1[[#This Row],[Hospital Beds 2018]]/Table1[[#This Row],[Population Estimate 2018]])*1000</f>
        <v>4.3296943515542656</v>
      </c>
      <c r="M2675" s="1">
        <v>0.87</v>
      </c>
      <c r="N2675">
        <f>Table1[[#This Row],[Population Estimate 2018]]</f>
        <v>307412</v>
      </c>
      <c r="O2675" t="str" cm="1">
        <f t="array" ref="O2675">_xlfn.IFS(Table2[[#This Row],[ Rural-Urban Continuum Code   2014]]=1,"Urban",Table2[[#This Row],[ Rural-Urban Continuum Code   2015]]=1, "Suburban",Table2[[#This Row],[ Rural-Urban Continuum Code   2016]]=1,"Rural")</f>
        <v>Urban</v>
      </c>
    </row>
    <row r="2676" spans="1:15" x14ac:dyDescent="0.3">
      <c r="A2676">
        <v>2680</v>
      </c>
      <c r="B2676" t="s">
        <v>1067</v>
      </c>
      <c r="C2676" t="s">
        <v>1644</v>
      </c>
      <c r="D2676" t="s">
        <v>21</v>
      </c>
      <c r="E2676">
        <v>2</v>
      </c>
      <c r="F2676">
        <f>IF(OR(Table2[[#This Row],[ Rural-Urban Continuum Code   2013]]=1,Table2[[#This Row],[ Rural-Urban Continuum Code   2013]]=2,Table2[[#This Row],[ Rural-Urban Continuum Code   2013]]=3),1,0)</f>
        <v>1</v>
      </c>
      <c r="G2676">
        <f>IF(OR(Table2[[#This Row],[ Rural-Urban Continuum Code   2013]]=4,Table2[[#This Row],[ Rural-Urban Continuum Code   2013]]=5,Table2[[#This Row],[ Rural-Urban Continuum Code   2013]]=6),1,0)</f>
        <v>0</v>
      </c>
      <c r="H2676">
        <f>IF(OR(Table2[[#This Row],[ Rural-Urban Continuum Code   2013]]=7,Table2[[#This Row],[ Rural-Urban Continuum Code   2013]]=8,Table2[[#This Row],[ Rural-Urban Continuum Code   2013]]=9),1,0)</f>
        <v>0</v>
      </c>
      <c r="I2676">
        <v>0.17</v>
      </c>
      <c r="J2676">
        <v>0.04</v>
      </c>
      <c r="K2676" s="17">
        <f>Table1[[#This Row],[Median Income 2018]]</f>
        <v>43436</v>
      </c>
      <c r="L2676">
        <f>(Table1[[#This Row],[Hospital Beds 2018]]/Table1[[#This Row],[Population Estimate 2018]])*1000</f>
        <v>4.0837161817253707</v>
      </c>
      <c r="M2676" s="1">
        <v>0.84</v>
      </c>
      <c r="N2676">
        <f>Table1[[#This Row],[Population Estimate 2018]]</f>
        <v>5877</v>
      </c>
      <c r="O2676" t="str" cm="1">
        <f t="array" ref="O2676">_xlfn.IFS(Table2[[#This Row],[ Rural-Urban Continuum Code   2014]]=1,"Urban",Table2[[#This Row],[ Rural-Urban Continuum Code   2015]]=1, "Suburban",Table2[[#This Row],[ Rural-Urban Continuum Code   2016]]=1,"Rural")</f>
        <v>Urban</v>
      </c>
    </row>
    <row r="2677" spans="1:15" x14ac:dyDescent="0.3">
      <c r="A2677">
        <v>2681</v>
      </c>
      <c r="B2677" t="s">
        <v>1067</v>
      </c>
      <c r="C2677" t="s">
        <v>1645</v>
      </c>
      <c r="D2677" t="s">
        <v>21</v>
      </c>
      <c r="E2677">
        <v>7</v>
      </c>
      <c r="F2677">
        <f>IF(OR(Table2[[#This Row],[ Rural-Urban Continuum Code   2013]]=1,Table2[[#This Row],[ Rural-Urban Continuum Code   2013]]=2,Table2[[#This Row],[ Rural-Urban Continuum Code   2013]]=3),1,0)</f>
        <v>0</v>
      </c>
      <c r="G2677">
        <f>IF(OR(Table2[[#This Row],[ Rural-Urban Continuum Code   2013]]=4,Table2[[#This Row],[ Rural-Urban Continuum Code   2013]]=5,Table2[[#This Row],[ Rural-Urban Continuum Code   2013]]=6),1,0)</f>
        <v>0</v>
      </c>
      <c r="H2677">
        <f>IF(OR(Table2[[#This Row],[ Rural-Urban Continuum Code   2013]]=7,Table2[[#This Row],[ Rural-Urban Continuum Code   2013]]=8,Table2[[#This Row],[ Rural-Urban Continuum Code   2013]]=9),1,0)</f>
        <v>1</v>
      </c>
      <c r="I2677">
        <v>0.22</v>
      </c>
      <c r="J2677">
        <v>7.0000000000000007E-2</v>
      </c>
      <c r="K2677" s="17">
        <f>Table1[[#This Row],[Median Income 2018]]</f>
        <v>42719</v>
      </c>
      <c r="L2677">
        <f>(Table1[[#This Row],[Hospital Beds 2018]]/Table1[[#This Row],[Population Estimate 2018]])*1000</f>
        <v>3.130086390384375</v>
      </c>
      <c r="M2677" s="1">
        <v>0.8</v>
      </c>
      <c r="N2677">
        <f>Table1[[#This Row],[Population Estimate 2018]]</f>
        <v>7987</v>
      </c>
      <c r="O2677" t="str" cm="1">
        <f t="array" ref="O2677">_xlfn.IFS(Table2[[#This Row],[ Rural-Urban Continuum Code   2014]]=1,"Urban",Table2[[#This Row],[ Rural-Urban Continuum Code   2015]]=1, "Suburban",Table2[[#This Row],[ Rural-Urban Continuum Code   2016]]=1,"Rural")</f>
        <v>Rural</v>
      </c>
    </row>
    <row r="2678" spans="1:15" x14ac:dyDescent="0.3">
      <c r="A2678">
        <v>2682</v>
      </c>
      <c r="B2678" t="s">
        <v>1067</v>
      </c>
      <c r="C2678" t="s">
        <v>1646</v>
      </c>
      <c r="D2678" t="s">
        <v>21</v>
      </c>
      <c r="E2678">
        <v>2</v>
      </c>
      <c r="F2678">
        <f>IF(OR(Table2[[#This Row],[ Rural-Urban Continuum Code   2013]]=1,Table2[[#This Row],[ Rural-Urban Continuum Code   2013]]=2,Table2[[#This Row],[ Rural-Urban Continuum Code   2013]]=3),1,0)</f>
        <v>1</v>
      </c>
      <c r="G2678">
        <f>IF(OR(Table2[[#This Row],[ Rural-Urban Continuum Code   2013]]=4,Table2[[#This Row],[ Rural-Urban Continuum Code   2013]]=5,Table2[[#This Row],[ Rural-Urban Continuum Code   2013]]=6),1,0)</f>
        <v>0</v>
      </c>
      <c r="H2678">
        <f>IF(OR(Table2[[#This Row],[ Rural-Urban Continuum Code   2013]]=7,Table2[[#This Row],[ Rural-Urban Continuum Code   2013]]=8,Table2[[#This Row],[ Rural-Urban Continuum Code   2013]]=9),1,0)</f>
        <v>0</v>
      </c>
      <c r="I2678">
        <v>0.14000000000000001</v>
      </c>
      <c r="J2678">
        <v>0.06</v>
      </c>
      <c r="K2678" s="17">
        <f>Table1[[#This Row],[Median Income 2018]]</f>
        <v>48858</v>
      </c>
      <c r="L2678">
        <f>(Table1[[#This Row],[Hospital Beds 2018]]/Table1[[#This Row],[Population Estimate 2018]])*1000</f>
        <v>2.0030871107235857</v>
      </c>
      <c r="M2678" s="1">
        <v>0.86</v>
      </c>
      <c r="N2678">
        <f>Table1[[#This Row],[Population Estimate 2018]]</f>
        <v>254607</v>
      </c>
      <c r="O2678" t="str" cm="1">
        <f t="array" ref="O2678">_xlfn.IFS(Table2[[#This Row],[ Rural-Urban Continuum Code   2014]]=1,"Urban",Table2[[#This Row],[ Rural-Urban Continuum Code   2015]]=1, "Suburban",Table2[[#This Row],[ Rural-Urban Continuum Code   2016]]=1,"Rural")</f>
        <v>Urban</v>
      </c>
    </row>
    <row r="2679" spans="1:15" x14ac:dyDescent="0.3">
      <c r="A2679">
        <v>2683</v>
      </c>
      <c r="B2679" t="s">
        <v>1067</v>
      </c>
      <c r="C2679" t="s">
        <v>1647</v>
      </c>
      <c r="D2679" t="s">
        <v>21</v>
      </c>
      <c r="E2679">
        <v>9</v>
      </c>
      <c r="F2679">
        <f>IF(OR(Table2[[#This Row],[ Rural-Urban Continuum Code   2013]]=1,Table2[[#This Row],[ Rural-Urban Continuum Code   2013]]=2,Table2[[#This Row],[ Rural-Urban Continuum Code   2013]]=3),1,0)</f>
        <v>0</v>
      </c>
      <c r="G2679">
        <f>IF(OR(Table2[[#This Row],[ Rural-Urban Continuum Code   2013]]=4,Table2[[#This Row],[ Rural-Urban Continuum Code   2013]]=5,Table2[[#This Row],[ Rural-Urban Continuum Code   2013]]=6),1,0)</f>
        <v>0</v>
      </c>
      <c r="H2679">
        <f>IF(OR(Table2[[#This Row],[ Rural-Urban Continuum Code   2013]]=7,Table2[[#This Row],[ Rural-Urban Continuum Code   2013]]=8,Table2[[#This Row],[ Rural-Urban Continuum Code   2013]]=9),1,0)</f>
        <v>1</v>
      </c>
      <c r="I2679">
        <v>0.24</v>
      </c>
      <c r="J2679">
        <v>0.06</v>
      </c>
      <c r="K2679" s="17">
        <f>Table1[[#This Row],[Median Income 2018]]</f>
        <v>64633</v>
      </c>
      <c r="L2679">
        <f>(Table1[[#This Row],[Hospital Beds 2018]]/Table1[[#This Row],[Population Estimate 2018]])*1000</f>
        <v>0</v>
      </c>
      <c r="M2679" s="1">
        <v>0.77</v>
      </c>
      <c r="N2679">
        <f>Table1[[#This Row],[Population Estimate 2018]]</f>
        <v>749</v>
      </c>
      <c r="O2679" t="str" cm="1">
        <f t="array" ref="O2679">_xlfn.IFS(Table2[[#This Row],[ Rural-Urban Continuum Code   2014]]=1,"Urban",Table2[[#This Row],[ Rural-Urban Continuum Code   2015]]=1, "Suburban",Table2[[#This Row],[ Rural-Urban Continuum Code   2016]]=1,"Rural")</f>
        <v>Rural</v>
      </c>
    </row>
    <row r="2680" spans="1:15" x14ac:dyDescent="0.3">
      <c r="A2680">
        <v>2684</v>
      </c>
      <c r="B2680" t="s">
        <v>1067</v>
      </c>
      <c r="C2680" t="s">
        <v>66</v>
      </c>
      <c r="D2680" t="s">
        <v>21</v>
      </c>
      <c r="E2680">
        <v>6</v>
      </c>
      <c r="F2680">
        <f>IF(OR(Table2[[#This Row],[ Rural-Urban Continuum Code   2013]]=1,Table2[[#This Row],[ Rural-Urban Continuum Code   2013]]=2,Table2[[#This Row],[ Rural-Urban Continuum Code   2013]]=3),1,0)</f>
        <v>0</v>
      </c>
      <c r="G2680">
        <f>IF(OR(Table2[[#This Row],[ Rural-Urban Continuum Code   2013]]=4,Table2[[#This Row],[ Rural-Urban Continuum Code   2013]]=5,Table2[[#This Row],[ Rural-Urban Continuum Code   2013]]=6),1,0)</f>
        <v>1</v>
      </c>
      <c r="H2680">
        <f>IF(OR(Table2[[#This Row],[ Rural-Urban Continuum Code   2013]]=7,Table2[[#This Row],[ Rural-Urban Continuum Code   2013]]=8,Table2[[#This Row],[ Rural-Urban Continuum Code   2013]]=9),1,0)</f>
        <v>0</v>
      </c>
      <c r="I2680">
        <v>0.16</v>
      </c>
      <c r="J2680">
        <v>0.05</v>
      </c>
      <c r="K2680" s="17">
        <f>Table1[[#This Row],[Median Income 2018]]</f>
        <v>45445</v>
      </c>
      <c r="L2680">
        <f>(Table1[[#This Row],[Hospital Beds 2018]]/Table1[[#This Row],[Population Estimate 2018]])*1000</f>
        <v>1.7334627652198031</v>
      </c>
      <c r="M2680" s="1">
        <v>0.69</v>
      </c>
      <c r="N2680">
        <f>Table1[[#This Row],[Population Estimate 2018]]</f>
        <v>14422</v>
      </c>
      <c r="O2680" t="str" cm="1">
        <f t="array" ref="O268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81" spans="1:15" x14ac:dyDescent="0.3">
      <c r="A2681">
        <v>2685</v>
      </c>
      <c r="B2681" t="s">
        <v>1067</v>
      </c>
      <c r="C2681" t="s">
        <v>68</v>
      </c>
      <c r="D2681" t="s">
        <v>21</v>
      </c>
      <c r="E2681">
        <v>8</v>
      </c>
      <c r="F2681">
        <f>IF(OR(Table2[[#This Row],[ Rural-Urban Continuum Code   2013]]=1,Table2[[#This Row],[ Rural-Urban Continuum Code   2013]]=2,Table2[[#This Row],[ Rural-Urban Continuum Code   2013]]=3),1,0)</f>
        <v>0</v>
      </c>
      <c r="G2681">
        <f>IF(OR(Table2[[#This Row],[ Rural-Urban Continuum Code   2013]]=4,Table2[[#This Row],[ Rural-Urban Continuum Code   2013]]=5,Table2[[#This Row],[ Rural-Urban Continuum Code   2013]]=6),1,0)</f>
        <v>0</v>
      </c>
      <c r="H2681">
        <f>IF(OR(Table2[[#This Row],[ Rural-Urban Continuum Code   2013]]=7,Table2[[#This Row],[ Rural-Urban Continuum Code   2013]]=8,Table2[[#This Row],[ Rural-Urban Continuum Code   2013]]=9),1,0)</f>
        <v>1</v>
      </c>
      <c r="I2681">
        <v>0.26</v>
      </c>
      <c r="J2681">
        <v>0.1</v>
      </c>
      <c r="K2681" s="17">
        <f>Table1[[#This Row],[Median Income 2018]]</f>
        <v>38011</v>
      </c>
      <c r="L2681">
        <f>(Table1[[#This Row],[Hospital Beds 2018]]/Table1[[#This Row],[Population Estimate 2018]])*1000</f>
        <v>0</v>
      </c>
      <c r="M2681" s="1">
        <v>0.77</v>
      </c>
      <c r="N2681">
        <f>Table1[[#This Row],[Population Estimate 2018]]</f>
        <v>9928</v>
      </c>
      <c r="O2681" t="str" cm="1">
        <f t="array" ref="O2681">_xlfn.IFS(Table2[[#This Row],[ Rural-Urban Continuum Code   2014]]=1,"Urban",Table2[[#This Row],[ Rural-Urban Continuum Code   2015]]=1, "Suburban",Table2[[#This Row],[ Rural-Urban Continuum Code   2016]]=1,"Rural")</f>
        <v>Rural</v>
      </c>
    </row>
    <row r="2682" spans="1:15" x14ac:dyDescent="0.3">
      <c r="A2682">
        <v>2686</v>
      </c>
      <c r="B2682" t="s">
        <v>1067</v>
      </c>
      <c r="C2682" t="s">
        <v>350</v>
      </c>
      <c r="D2682" t="s">
        <v>21</v>
      </c>
      <c r="E2682">
        <v>3</v>
      </c>
      <c r="F2682">
        <f>IF(OR(Table2[[#This Row],[ Rural-Urban Continuum Code   2013]]=1,Table2[[#This Row],[ Rural-Urban Continuum Code   2013]]=2,Table2[[#This Row],[ Rural-Urban Continuum Code   2013]]=3),1,0)</f>
        <v>1</v>
      </c>
      <c r="G2682">
        <f>IF(OR(Table2[[#This Row],[ Rural-Urban Continuum Code   2013]]=4,Table2[[#This Row],[ Rural-Urban Continuum Code   2013]]=5,Table2[[#This Row],[ Rural-Urban Continuum Code   2013]]=6),1,0)</f>
        <v>0</v>
      </c>
      <c r="H2682">
        <f>IF(OR(Table2[[#This Row],[ Rural-Urban Continuum Code   2013]]=7,Table2[[#This Row],[ Rural-Urban Continuum Code   2013]]=8,Table2[[#This Row],[ Rural-Urban Continuum Code   2013]]=9),1,0)</f>
        <v>0</v>
      </c>
      <c r="I2682">
        <v>0.11</v>
      </c>
      <c r="J2682">
        <v>0.04</v>
      </c>
      <c r="K2682" s="17">
        <f>Table1[[#This Row],[Median Income 2018]]</f>
        <v>56484</v>
      </c>
      <c r="L2682">
        <f>(Table1[[#This Row],[Hospital Beds 2018]]/Table1[[#This Row],[Population Estimate 2018]])*1000</f>
        <v>3.1288023639840081</v>
      </c>
      <c r="M2682" s="1">
        <v>0.9</v>
      </c>
      <c r="N2682">
        <f>Table1[[#This Row],[Population Estimate 2018]]</f>
        <v>5753</v>
      </c>
      <c r="O2682" t="str" cm="1">
        <f t="array" ref="O2682">_xlfn.IFS(Table2[[#This Row],[ Rural-Urban Continuum Code   2014]]=1,"Urban",Table2[[#This Row],[ Rural-Urban Continuum Code   2015]]=1, "Suburban",Table2[[#This Row],[ Rural-Urban Continuum Code   2016]]=1,"Rural")</f>
        <v>Urban</v>
      </c>
    </row>
    <row r="2683" spans="1:15" x14ac:dyDescent="0.3">
      <c r="A2683">
        <v>2687</v>
      </c>
      <c r="B2683" t="s">
        <v>1067</v>
      </c>
      <c r="C2683" t="s">
        <v>549</v>
      </c>
      <c r="D2683" t="s">
        <v>21</v>
      </c>
      <c r="E2683">
        <v>9</v>
      </c>
      <c r="F2683">
        <f>IF(OR(Table2[[#This Row],[ Rural-Urban Continuum Code   2013]]=1,Table2[[#This Row],[ Rural-Urban Continuum Code   2013]]=2,Table2[[#This Row],[ Rural-Urban Continuum Code   2013]]=3),1,0)</f>
        <v>0</v>
      </c>
      <c r="G2683">
        <f>IF(OR(Table2[[#This Row],[ Rural-Urban Continuum Code   2013]]=4,Table2[[#This Row],[ Rural-Urban Continuum Code   2013]]=5,Table2[[#This Row],[ Rural-Urban Continuum Code   2013]]=6),1,0)</f>
        <v>0</v>
      </c>
      <c r="H2683">
        <f>IF(OR(Table2[[#This Row],[ Rural-Urban Continuum Code   2013]]=7,Table2[[#This Row],[ Rural-Urban Continuum Code   2013]]=8,Table2[[#This Row],[ Rural-Urban Continuum Code   2013]]=9),1,0)</f>
        <v>1</v>
      </c>
      <c r="I2683">
        <v>0.28999999999999998</v>
      </c>
      <c r="J2683">
        <v>0.08</v>
      </c>
      <c r="K2683" s="17">
        <f>Table1[[#This Row],[Median Income 2018]]</f>
        <v>49560</v>
      </c>
      <c r="L2683">
        <f>(Table1[[#This Row],[Hospital Beds 2018]]/Table1[[#This Row],[Population Estimate 2018]])*1000</f>
        <v>0</v>
      </c>
      <c r="M2683" s="1">
        <v>0.73</v>
      </c>
      <c r="N2683">
        <f>Table1[[#This Row],[Population Estimate 2018]]</f>
        <v>4280</v>
      </c>
      <c r="O2683" t="str" cm="1">
        <f t="array" ref="O2683">_xlfn.IFS(Table2[[#This Row],[ Rural-Urban Continuum Code   2014]]=1,"Urban",Table2[[#This Row],[ Rural-Urban Continuum Code   2015]]=1, "Suburban",Table2[[#This Row],[ Rural-Urban Continuum Code   2016]]=1,"Rural")</f>
        <v>Rural</v>
      </c>
    </row>
    <row r="2684" spans="1:15" x14ac:dyDescent="0.3">
      <c r="A2684">
        <v>2688</v>
      </c>
      <c r="B2684" t="s">
        <v>1067</v>
      </c>
      <c r="C2684" t="s">
        <v>1648</v>
      </c>
      <c r="D2684" t="s">
        <v>58</v>
      </c>
      <c r="E2684">
        <v>4</v>
      </c>
      <c r="F2684">
        <f>IF(OR(Table2[[#This Row],[ Rural-Urban Continuum Code   2013]]=1,Table2[[#This Row],[ Rural-Urban Continuum Code   2013]]=2,Table2[[#This Row],[ Rural-Urban Continuum Code   2013]]=3),1,0)</f>
        <v>0</v>
      </c>
      <c r="G2684">
        <f>IF(OR(Table2[[#This Row],[ Rural-Urban Continuum Code   2013]]=4,Table2[[#This Row],[ Rural-Urban Continuum Code   2013]]=5,Table2[[#This Row],[ Rural-Urban Continuum Code   2013]]=6),1,0)</f>
        <v>1</v>
      </c>
      <c r="H2684">
        <f>IF(OR(Table2[[#This Row],[ Rural-Urban Continuum Code   2013]]=7,Table2[[#This Row],[ Rural-Urban Continuum Code   2013]]=8,Table2[[#This Row],[ Rural-Urban Continuum Code   2013]]=9),1,0)</f>
        <v>0</v>
      </c>
      <c r="I2684">
        <v>0.17</v>
      </c>
      <c r="J2684">
        <v>0.06</v>
      </c>
      <c r="K2684" s="17">
        <f>Table1[[#This Row],[Median Income 2018]]</f>
        <v>48830</v>
      </c>
      <c r="L2684">
        <f>(Table1[[#This Row],[Hospital Beds 2018]]/Table1[[#This Row],[Population Estimate 2018]])*1000</f>
        <v>2.0518713066316483</v>
      </c>
      <c r="M2684" s="1">
        <v>0.85</v>
      </c>
      <c r="N2684">
        <f>Table1[[#This Row],[Population Estimate 2018]]</f>
        <v>36552</v>
      </c>
      <c r="O2684" t="str" cm="1">
        <f t="array" ref="O268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85" spans="1:15" x14ac:dyDescent="0.3">
      <c r="A2685">
        <v>2689</v>
      </c>
      <c r="B2685" t="s">
        <v>1067</v>
      </c>
      <c r="C2685" t="s">
        <v>1649</v>
      </c>
      <c r="D2685" t="s">
        <v>21</v>
      </c>
      <c r="E2685">
        <v>5</v>
      </c>
      <c r="F2685">
        <f>IF(OR(Table2[[#This Row],[ Rural-Urban Continuum Code   2013]]=1,Table2[[#This Row],[ Rural-Urban Continuum Code   2013]]=2,Table2[[#This Row],[ Rural-Urban Continuum Code   2013]]=3),1,0)</f>
        <v>0</v>
      </c>
      <c r="G2685">
        <f>IF(OR(Table2[[#This Row],[ Rural-Urban Continuum Code   2013]]=4,Table2[[#This Row],[ Rural-Urban Continuum Code   2013]]=5,Table2[[#This Row],[ Rural-Urban Continuum Code   2013]]=6),1,0)</f>
        <v>1</v>
      </c>
      <c r="H2685">
        <f>IF(OR(Table2[[#This Row],[ Rural-Urban Continuum Code   2013]]=7,Table2[[#This Row],[ Rural-Urban Continuum Code   2013]]=8,Table2[[#This Row],[ Rural-Urban Continuum Code   2013]]=9),1,0)</f>
        <v>0</v>
      </c>
      <c r="I2685">
        <v>0.12</v>
      </c>
      <c r="J2685">
        <v>0.02</v>
      </c>
      <c r="K2685" s="17">
        <f>Table1[[#This Row],[Median Income 2018]]</f>
        <v>35594</v>
      </c>
      <c r="L2685">
        <f>(Table1[[#This Row],[Hospital Beds 2018]]/Table1[[#This Row],[Population Estimate 2018]])*1000</f>
        <v>1.7269385312473284</v>
      </c>
      <c r="M2685" s="1">
        <v>0.88</v>
      </c>
      <c r="N2685">
        <f>Table1[[#This Row],[Population Estimate 2018]]</f>
        <v>58485</v>
      </c>
      <c r="O2685" t="str" cm="1">
        <f t="array" ref="O268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86" spans="1:15" x14ac:dyDescent="0.3">
      <c r="A2686">
        <v>2690</v>
      </c>
      <c r="B2686" t="s">
        <v>1067</v>
      </c>
      <c r="C2686" t="s">
        <v>1349</v>
      </c>
      <c r="D2686" t="s">
        <v>21</v>
      </c>
      <c r="E2686">
        <v>1</v>
      </c>
      <c r="F2686">
        <f>IF(OR(Table2[[#This Row],[ Rural-Urban Continuum Code   2013]]=1,Table2[[#This Row],[ Rural-Urban Continuum Code   2013]]=2,Table2[[#This Row],[ Rural-Urban Continuum Code   2013]]=3),1,0)</f>
        <v>1</v>
      </c>
      <c r="G2686">
        <f>IF(OR(Table2[[#This Row],[ Rural-Urban Continuum Code   2013]]=4,Table2[[#This Row],[ Rural-Urban Continuum Code   2013]]=5,Table2[[#This Row],[ Rural-Urban Continuum Code   2013]]=6),1,0)</f>
        <v>0</v>
      </c>
      <c r="H2686">
        <f>IF(OR(Table2[[#This Row],[ Rural-Urban Continuum Code   2013]]=7,Table2[[#This Row],[ Rural-Urban Continuum Code   2013]]=8,Table2[[#This Row],[ Rural-Urban Continuum Code   2013]]=9),1,0)</f>
        <v>0</v>
      </c>
      <c r="I2686">
        <v>0.17</v>
      </c>
      <c r="J2686">
        <v>0.08</v>
      </c>
      <c r="K2686" s="17">
        <f>Table1[[#This Row],[Median Income 2018]]</f>
        <v>59304</v>
      </c>
      <c r="L2686">
        <f>(Table1[[#This Row],[Hospital Beds 2018]]/Table1[[#This Row],[Population Estimate 2018]])*1000</f>
        <v>0.4909565798000825</v>
      </c>
      <c r="M2686" s="1">
        <v>0.82</v>
      </c>
      <c r="N2686">
        <f>Table1[[#This Row],[Population Estimate 2018]]</f>
        <v>50921</v>
      </c>
      <c r="O2686" t="str" cm="1">
        <f t="array" ref="O2686">_xlfn.IFS(Table2[[#This Row],[ Rural-Urban Continuum Code   2014]]=1,"Urban",Table2[[#This Row],[ Rural-Urban Continuum Code   2015]]=1, "Suburban",Table2[[#This Row],[ Rural-Urban Continuum Code   2016]]=1,"Rural")</f>
        <v>Urban</v>
      </c>
    </row>
    <row r="2687" spans="1:15" x14ac:dyDescent="0.3">
      <c r="A2687">
        <v>2691</v>
      </c>
      <c r="B2687" t="s">
        <v>1067</v>
      </c>
      <c r="C2687" t="s">
        <v>551</v>
      </c>
      <c r="D2687" t="s">
        <v>21</v>
      </c>
      <c r="E2687">
        <v>9</v>
      </c>
      <c r="F2687">
        <f>IF(OR(Table2[[#This Row],[ Rural-Urban Continuum Code   2013]]=1,Table2[[#This Row],[ Rural-Urban Continuum Code   2013]]=2,Table2[[#This Row],[ Rural-Urban Continuum Code   2013]]=3),1,0)</f>
        <v>0</v>
      </c>
      <c r="G2687">
        <f>IF(OR(Table2[[#This Row],[ Rural-Urban Continuum Code   2013]]=4,Table2[[#This Row],[ Rural-Urban Continuum Code   2013]]=5,Table2[[#This Row],[ Rural-Urban Continuum Code   2013]]=6),1,0)</f>
        <v>0</v>
      </c>
      <c r="H2687">
        <f>IF(OR(Table2[[#This Row],[ Rural-Urban Continuum Code   2013]]=7,Table2[[#This Row],[ Rural-Urban Continuum Code   2013]]=8,Table2[[#This Row],[ Rural-Urban Continuum Code   2013]]=9),1,0)</f>
        <v>1</v>
      </c>
      <c r="I2687">
        <v>0.32</v>
      </c>
      <c r="J2687">
        <v>0.09</v>
      </c>
      <c r="K2687" s="17">
        <f>Table1[[#This Row],[Median Income 2018]]</f>
        <v>35881</v>
      </c>
      <c r="L2687">
        <f>(Table1[[#This Row],[Hospital Beds 2018]]/Table1[[#This Row],[Population Estimate 2018]])*1000</f>
        <v>0</v>
      </c>
      <c r="M2687" s="1">
        <v>0.7</v>
      </c>
      <c r="N2687">
        <f>Table1[[#This Row],[Population Estimate 2018]]</f>
        <v>2139</v>
      </c>
      <c r="O2687" t="str" cm="1">
        <f t="array" ref="O2687">_xlfn.IFS(Table2[[#This Row],[ Rural-Urban Continuum Code   2014]]=1,"Urban",Table2[[#This Row],[ Rural-Urban Continuum Code   2015]]=1, "Suburban",Table2[[#This Row],[ Rural-Urban Continuum Code   2016]]=1,"Rural")</f>
        <v>Rural</v>
      </c>
    </row>
    <row r="2688" spans="1:15" x14ac:dyDescent="0.3">
      <c r="A2688">
        <v>2692</v>
      </c>
      <c r="B2688" t="s">
        <v>1067</v>
      </c>
      <c r="C2688" t="s">
        <v>912</v>
      </c>
      <c r="D2688" t="s">
        <v>21</v>
      </c>
      <c r="E2688">
        <v>3</v>
      </c>
      <c r="F2688">
        <f>IF(OR(Table2[[#This Row],[ Rural-Urban Continuum Code   2013]]=1,Table2[[#This Row],[ Rural-Urban Continuum Code   2013]]=2,Table2[[#This Row],[ Rural-Urban Continuum Code   2013]]=3),1,0)</f>
        <v>1</v>
      </c>
      <c r="G2688">
        <f>IF(OR(Table2[[#This Row],[ Rural-Urban Continuum Code   2013]]=4,Table2[[#This Row],[ Rural-Urban Continuum Code   2013]]=5,Table2[[#This Row],[ Rural-Urban Continuum Code   2013]]=6),1,0)</f>
        <v>0</v>
      </c>
      <c r="H2688">
        <f>IF(OR(Table2[[#This Row],[ Rural-Urban Continuum Code   2013]]=7,Table2[[#This Row],[ Rural-Urban Continuum Code   2013]]=8,Table2[[#This Row],[ Rural-Urban Continuum Code   2013]]=9),1,0)</f>
        <v>0</v>
      </c>
      <c r="I2688">
        <v>0.1</v>
      </c>
      <c r="J2688">
        <v>0.04</v>
      </c>
      <c r="K2688" s="17">
        <f>Table1[[#This Row],[Median Income 2018]]</f>
        <v>80189</v>
      </c>
      <c r="L2688">
        <f>(Table1[[#This Row],[Hospital Beds 2018]]/Table1[[#This Row],[Population Estimate 2018]])*1000</f>
        <v>2.3873263104219542</v>
      </c>
      <c r="M2688" s="1">
        <v>0.91</v>
      </c>
      <c r="N2688">
        <f>Table1[[#This Row],[Population Estimate 2018]]</f>
        <v>172578</v>
      </c>
      <c r="O2688" t="str" cm="1">
        <f t="array" ref="O2688">_xlfn.IFS(Table2[[#This Row],[ Rural-Urban Continuum Code   2014]]=1,"Urban",Table2[[#This Row],[ Rural-Urban Continuum Code   2015]]=1, "Suburban",Table2[[#This Row],[ Rural-Urban Continuum Code   2016]]=1,"Rural")</f>
        <v>Urban</v>
      </c>
    </row>
    <row r="2689" spans="1:15" x14ac:dyDescent="0.3">
      <c r="A2689">
        <v>2693</v>
      </c>
      <c r="B2689" t="s">
        <v>1067</v>
      </c>
      <c r="C2689" t="s">
        <v>1650</v>
      </c>
      <c r="D2689" t="s">
        <v>21</v>
      </c>
      <c r="E2689">
        <v>6</v>
      </c>
      <c r="F2689">
        <f>IF(OR(Table2[[#This Row],[ Rural-Urban Continuum Code   2013]]=1,Table2[[#This Row],[ Rural-Urban Continuum Code   2013]]=2,Table2[[#This Row],[ Rural-Urban Continuum Code   2013]]=3),1,0)</f>
        <v>0</v>
      </c>
      <c r="G2689">
        <f>IF(OR(Table2[[#This Row],[ Rural-Urban Continuum Code   2013]]=4,Table2[[#This Row],[ Rural-Urban Continuum Code   2013]]=5,Table2[[#This Row],[ Rural-Urban Continuum Code   2013]]=6),1,0)</f>
        <v>1</v>
      </c>
      <c r="H2689">
        <f>IF(OR(Table2[[#This Row],[ Rural-Urban Continuum Code   2013]]=7,Table2[[#This Row],[ Rural-Urban Continuum Code   2013]]=8,Table2[[#This Row],[ Rural-Urban Continuum Code   2013]]=9),1,0)</f>
        <v>0</v>
      </c>
      <c r="I2689">
        <v>0.2</v>
      </c>
      <c r="J2689">
        <v>0.06</v>
      </c>
      <c r="K2689" s="17">
        <f>Table1[[#This Row],[Median Income 2018]]</f>
        <v>46720</v>
      </c>
      <c r="L2689">
        <f>(Table1[[#This Row],[Hospital Beds 2018]]/Table1[[#This Row],[Population Estimate 2018]])*1000</f>
        <v>0.23874895547331978</v>
      </c>
      <c r="M2689" s="1">
        <v>0.82</v>
      </c>
      <c r="N2689">
        <f>Table1[[#This Row],[Population Estimate 2018]]</f>
        <v>25131</v>
      </c>
      <c r="O2689" t="str" cm="1">
        <f t="array" ref="O268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90" spans="1:15" x14ac:dyDescent="0.3">
      <c r="A2690">
        <v>2694</v>
      </c>
      <c r="B2690" t="s">
        <v>1067</v>
      </c>
      <c r="C2690" t="s">
        <v>639</v>
      </c>
      <c r="D2690" t="s">
        <v>21</v>
      </c>
      <c r="E2690">
        <v>9</v>
      </c>
      <c r="F2690">
        <f>IF(OR(Table2[[#This Row],[ Rural-Urban Continuum Code   2013]]=1,Table2[[#This Row],[ Rural-Urban Continuum Code   2013]]=2,Table2[[#This Row],[ Rural-Urban Continuum Code   2013]]=3),1,0)</f>
        <v>0</v>
      </c>
      <c r="G2690">
        <f>IF(OR(Table2[[#This Row],[ Rural-Urban Continuum Code   2013]]=4,Table2[[#This Row],[ Rural-Urban Continuum Code   2013]]=5,Table2[[#This Row],[ Rural-Urban Continuum Code   2013]]=6),1,0)</f>
        <v>0</v>
      </c>
      <c r="H2690">
        <f>IF(OR(Table2[[#This Row],[ Rural-Urban Continuum Code   2013]]=7,Table2[[#This Row],[ Rural-Urban Continuum Code   2013]]=8,Table2[[#This Row],[ Rural-Urban Continuum Code   2013]]=9),1,0)</f>
        <v>1</v>
      </c>
      <c r="I2690">
        <v>0.28999999999999998</v>
      </c>
      <c r="J2690">
        <v>0.08</v>
      </c>
      <c r="K2690" s="17">
        <f>Table1[[#This Row],[Median Income 2018]]</f>
        <v>47068</v>
      </c>
      <c r="L2690">
        <f>(Table1[[#This Row],[Hospital Beds 2018]]/Table1[[#This Row],[Population Estimate 2018]])*1000</f>
        <v>0</v>
      </c>
      <c r="M2690" s="1">
        <v>0.72</v>
      </c>
      <c r="N2690">
        <f>Table1[[#This Row],[Population Estimate 2018]]</f>
        <v>4921</v>
      </c>
      <c r="O2690" t="str" cm="1">
        <f t="array" ref="O2690">_xlfn.IFS(Table2[[#This Row],[ Rural-Urban Continuum Code   2014]]=1,"Urban",Table2[[#This Row],[ Rural-Urban Continuum Code   2015]]=1, "Suburban",Table2[[#This Row],[ Rural-Urban Continuum Code   2016]]=1,"Rural")</f>
        <v>Rural</v>
      </c>
    </row>
    <row r="2691" spans="1:15" x14ac:dyDescent="0.3">
      <c r="A2691">
        <v>2695</v>
      </c>
      <c r="B2691" t="s">
        <v>1067</v>
      </c>
      <c r="C2691" t="s">
        <v>439</v>
      </c>
      <c r="D2691" t="s">
        <v>21</v>
      </c>
      <c r="E2691">
        <v>7</v>
      </c>
      <c r="F2691">
        <f>IF(OR(Table2[[#This Row],[ Rural-Urban Continuum Code   2013]]=1,Table2[[#This Row],[ Rural-Urban Continuum Code   2013]]=2,Table2[[#This Row],[ Rural-Urban Continuum Code   2013]]=3),1,0)</f>
        <v>0</v>
      </c>
      <c r="G2691">
        <f>IF(OR(Table2[[#This Row],[ Rural-Urban Continuum Code   2013]]=4,Table2[[#This Row],[ Rural-Urban Continuum Code   2013]]=5,Table2[[#This Row],[ Rural-Urban Continuum Code   2013]]=6),1,0)</f>
        <v>0</v>
      </c>
      <c r="H2691">
        <f>IF(OR(Table2[[#This Row],[ Rural-Urban Continuum Code   2013]]=7,Table2[[#This Row],[ Rural-Urban Continuum Code   2013]]=8,Table2[[#This Row],[ Rural-Urban Continuum Code   2013]]=9),1,0)</f>
        <v>1</v>
      </c>
      <c r="I2691">
        <v>0.15</v>
      </c>
      <c r="J2691">
        <v>0.05</v>
      </c>
      <c r="K2691" s="17">
        <f>Table1[[#This Row],[Median Income 2018]]</f>
        <v>48529</v>
      </c>
      <c r="L2691">
        <f>(Table1[[#This Row],[Hospital Beds 2018]]/Table1[[#This Row],[Population Estimate 2018]])*1000</f>
        <v>2.0871700429711479</v>
      </c>
      <c r="M2691" s="1">
        <v>0.7</v>
      </c>
      <c r="N2691">
        <f>Table1[[#This Row],[Population Estimate 2018]]</f>
        <v>8145</v>
      </c>
      <c r="O2691" t="str" cm="1">
        <f t="array" ref="O2691">_xlfn.IFS(Table2[[#This Row],[ Rural-Urban Continuum Code   2014]]=1,"Urban",Table2[[#This Row],[ Rural-Urban Continuum Code   2015]]=1, "Suburban",Table2[[#This Row],[ Rural-Urban Continuum Code   2016]]=1,"Rural")</f>
        <v>Rural</v>
      </c>
    </row>
    <row r="2692" spans="1:15" x14ac:dyDescent="0.3">
      <c r="A2692">
        <v>2696</v>
      </c>
      <c r="B2692" t="s">
        <v>1067</v>
      </c>
      <c r="C2692" t="s">
        <v>1651</v>
      </c>
      <c r="D2692" t="s">
        <v>21</v>
      </c>
      <c r="E2692">
        <v>6</v>
      </c>
      <c r="F2692">
        <f>IF(OR(Table2[[#This Row],[ Rural-Urban Continuum Code   2013]]=1,Table2[[#This Row],[ Rural-Urban Continuum Code   2013]]=2,Table2[[#This Row],[ Rural-Urban Continuum Code   2013]]=3),1,0)</f>
        <v>0</v>
      </c>
      <c r="G2692">
        <f>IF(OR(Table2[[#This Row],[ Rural-Urban Continuum Code   2013]]=4,Table2[[#This Row],[ Rural-Urban Continuum Code   2013]]=5,Table2[[#This Row],[ Rural-Urban Continuum Code   2013]]=6),1,0)</f>
        <v>1</v>
      </c>
      <c r="H2692">
        <f>IF(OR(Table2[[#This Row],[ Rural-Urban Continuum Code   2013]]=7,Table2[[#This Row],[ Rural-Urban Continuum Code   2013]]=8,Table2[[#This Row],[ Rural-Urban Continuum Code   2013]]=9),1,0)</f>
        <v>0</v>
      </c>
      <c r="I2692">
        <v>0.22</v>
      </c>
      <c r="J2692">
        <v>0.08</v>
      </c>
      <c r="K2692" s="17">
        <f>Table1[[#This Row],[Median Income 2018]]</f>
        <v>50542</v>
      </c>
      <c r="L2692">
        <f>(Table1[[#This Row],[Hospital Beds 2018]]/Table1[[#This Row],[Population Estimate 2018]])*1000</f>
        <v>0.71443151663604809</v>
      </c>
      <c r="M2692" s="1">
        <v>0.81</v>
      </c>
      <c r="N2692">
        <f>Table1[[#This Row],[Population Estimate 2018]]</f>
        <v>19596</v>
      </c>
      <c r="O2692" t="str" cm="1">
        <f t="array" ref="O269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93" spans="1:15" x14ac:dyDescent="0.3">
      <c r="A2693">
        <v>2697</v>
      </c>
      <c r="B2693" t="s">
        <v>1067</v>
      </c>
      <c r="C2693" t="s">
        <v>72</v>
      </c>
      <c r="D2693" t="s">
        <v>21</v>
      </c>
      <c r="E2693">
        <v>1</v>
      </c>
      <c r="F2693">
        <f>IF(OR(Table2[[#This Row],[ Rural-Urban Continuum Code   2013]]=1,Table2[[#This Row],[ Rural-Urban Continuum Code   2013]]=2,Table2[[#This Row],[ Rural-Urban Continuum Code   2013]]=3),1,0)</f>
        <v>1</v>
      </c>
      <c r="G2693">
        <f>IF(OR(Table2[[#This Row],[ Rural-Urban Continuum Code   2013]]=4,Table2[[#This Row],[ Rural-Urban Continuum Code   2013]]=5,Table2[[#This Row],[ Rural-Urban Continuum Code   2013]]=6),1,0)</f>
        <v>0</v>
      </c>
      <c r="H2693">
        <f>IF(OR(Table2[[#This Row],[ Rural-Urban Continuum Code   2013]]=7,Table2[[#This Row],[ Rural-Urban Continuum Code   2013]]=8,Table2[[#This Row],[ Rural-Urban Continuum Code   2013]]=9),1,0)</f>
        <v>0</v>
      </c>
      <c r="I2693">
        <v>0.13</v>
      </c>
      <c r="J2693">
        <v>0.06</v>
      </c>
      <c r="K2693" s="17">
        <f>Table1[[#This Row],[Median Income 2018]]</f>
        <v>77598</v>
      </c>
      <c r="L2693">
        <f>(Table1[[#This Row],[Hospital Beds 2018]]/Table1[[#This Row],[Population Estimate 2018]])*1000</f>
        <v>1.851334771756145</v>
      </c>
      <c r="M2693" s="1">
        <v>0.88</v>
      </c>
      <c r="N2693">
        <f>Table1[[#This Row],[Population Estimate 2018]]</f>
        <v>590925</v>
      </c>
      <c r="O2693" t="str" cm="1">
        <f t="array" ref="O2693">_xlfn.IFS(Table2[[#This Row],[ Rural-Urban Continuum Code   2014]]=1,"Urban",Table2[[#This Row],[ Rural-Urban Continuum Code   2015]]=1, "Suburban",Table2[[#This Row],[ Rural-Urban Continuum Code   2016]]=1,"Rural")</f>
        <v>Urban</v>
      </c>
    </row>
    <row r="2694" spans="1:15" x14ac:dyDescent="0.3">
      <c r="A2694">
        <v>2698</v>
      </c>
      <c r="B2694" t="s">
        <v>1067</v>
      </c>
      <c r="C2694" t="s">
        <v>1273</v>
      </c>
      <c r="D2694" t="s">
        <v>21</v>
      </c>
      <c r="E2694">
        <v>7</v>
      </c>
      <c r="F2694">
        <f>IF(OR(Table2[[#This Row],[ Rural-Urban Continuum Code   2013]]=1,Table2[[#This Row],[ Rural-Urban Continuum Code   2013]]=2,Table2[[#This Row],[ Rural-Urban Continuum Code   2013]]=3),1,0)</f>
        <v>0</v>
      </c>
      <c r="G2694">
        <f>IF(OR(Table2[[#This Row],[ Rural-Urban Continuum Code   2013]]=4,Table2[[#This Row],[ Rural-Urban Continuum Code   2013]]=5,Table2[[#This Row],[ Rural-Urban Continuum Code   2013]]=6),1,0)</f>
        <v>0</v>
      </c>
      <c r="H2694">
        <f>IF(OR(Table2[[#This Row],[ Rural-Urban Continuum Code   2013]]=7,Table2[[#This Row],[ Rural-Urban Continuum Code   2013]]=8,Table2[[#This Row],[ Rural-Urban Continuum Code   2013]]=9),1,0)</f>
        <v>1</v>
      </c>
      <c r="I2694">
        <v>0.11</v>
      </c>
      <c r="J2694">
        <v>0.03</v>
      </c>
      <c r="K2694" s="17">
        <f>Table1[[#This Row],[Median Income 2018]]</f>
        <v>53785</v>
      </c>
      <c r="L2694">
        <f>(Table1[[#This Row],[Hospital Beds 2018]]/Table1[[#This Row],[Population Estimate 2018]])*1000</f>
        <v>1.1636025133814289</v>
      </c>
      <c r="M2694" s="1">
        <v>0.9</v>
      </c>
      <c r="N2694">
        <f>Table1[[#This Row],[Population Estimate 2018]]</f>
        <v>21485</v>
      </c>
      <c r="O2694" t="str" cm="1">
        <f t="array" ref="O2694">_xlfn.IFS(Table2[[#This Row],[ Rural-Urban Continuum Code   2014]]=1,"Urban",Table2[[#This Row],[ Rural-Urban Continuum Code   2015]]=1, "Suburban",Table2[[#This Row],[ Rural-Urban Continuum Code   2016]]=1,"Rural")</f>
        <v>Rural</v>
      </c>
    </row>
    <row r="2695" spans="1:15" x14ac:dyDescent="0.3">
      <c r="A2695">
        <v>2699</v>
      </c>
      <c r="B2695" t="s">
        <v>1067</v>
      </c>
      <c r="C2695" t="s">
        <v>692</v>
      </c>
      <c r="D2695" t="s">
        <v>21</v>
      </c>
      <c r="E2695">
        <v>6</v>
      </c>
      <c r="F2695">
        <f>IF(OR(Table2[[#This Row],[ Rural-Urban Continuum Code   2013]]=1,Table2[[#This Row],[ Rural-Urban Continuum Code   2013]]=2,Table2[[#This Row],[ Rural-Urban Continuum Code   2013]]=3),1,0)</f>
        <v>0</v>
      </c>
      <c r="G2695">
        <f>IF(OR(Table2[[#This Row],[ Rural-Urban Continuum Code   2013]]=4,Table2[[#This Row],[ Rural-Urban Continuum Code   2013]]=5,Table2[[#This Row],[ Rural-Urban Continuum Code   2013]]=6),1,0)</f>
        <v>1</v>
      </c>
      <c r="H2695">
        <f>IF(OR(Table2[[#This Row],[ Rural-Urban Continuum Code   2013]]=7,Table2[[#This Row],[ Rural-Urban Continuum Code   2013]]=8,Table2[[#This Row],[ Rural-Urban Continuum Code   2013]]=9),1,0)</f>
        <v>0</v>
      </c>
      <c r="I2695">
        <v>0.22</v>
      </c>
      <c r="J2695">
        <v>7.0000000000000007E-2</v>
      </c>
      <c r="K2695" s="17">
        <f>Table1[[#This Row],[Median Income 2018]]</f>
        <v>41418</v>
      </c>
      <c r="L2695">
        <f>(Table1[[#This Row],[Hospital Beds 2018]]/Table1[[#This Row],[Population Estimate 2018]])*1000</f>
        <v>0</v>
      </c>
      <c r="M2695" s="1">
        <v>0.83</v>
      </c>
      <c r="N2695">
        <f>Table1[[#This Row],[Population Estimate 2018]]</f>
        <v>12339</v>
      </c>
      <c r="O2695" t="str" cm="1">
        <f t="array" ref="O269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96" spans="1:15" x14ac:dyDescent="0.3">
      <c r="A2696">
        <v>2700</v>
      </c>
      <c r="B2696" t="s">
        <v>1067</v>
      </c>
      <c r="C2696" t="s">
        <v>1652</v>
      </c>
      <c r="D2696" t="s">
        <v>21</v>
      </c>
      <c r="E2696">
        <v>9</v>
      </c>
      <c r="F2696">
        <f>IF(OR(Table2[[#This Row],[ Rural-Urban Continuum Code   2013]]=1,Table2[[#This Row],[ Rural-Urban Continuum Code   2013]]=2,Table2[[#This Row],[ Rural-Urban Continuum Code   2013]]=3),1,0)</f>
        <v>0</v>
      </c>
      <c r="G2696">
        <f>IF(OR(Table2[[#This Row],[ Rural-Urban Continuum Code   2013]]=4,Table2[[#This Row],[ Rural-Urban Continuum Code   2013]]=5,Table2[[#This Row],[ Rural-Urban Continuum Code   2013]]=6),1,0)</f>
        <v>0</v>
      </c>
      <c r="H2696">
        <f>IF(OR(Table2[[#This Row],[ Rural-Urban Continuum Code   2013]]=7,Table2[[#This Row],[ Rural-Urban Continuum Code   2013]]=8,Table2[[#This Row],[ Rural-Urban Continuum Code   2013]]=9),1,0)</f>
        <v>1</v>
      </c>
      <c r="I2696">
        <v>0.3</v>
      </c>
      <c r="J2696">
        <v>0.06</v>
      </c>
      <c r="K2696" s="17">
        <f>Table1[[#This Row],[Median Income 2018]]</f>
        <v>41009</v>
      </c>
      <c r="L2696">
        <f>(Table1[[#This Row],[Hospital Beds 2018]]/Table1[[#This Row],[Population Estimate 2018]])*1000</f>
        <v>0</v>
      </c>
      <c r="M2696" s="1">
        <v>0.71</v>
      </c>
      <c r="N2696">
        <f>Table1[[#This Row],[Population Estimate 2018]]</f>
        <v>1234</v>
      </c>
      <c r="O2696" t="str" cm="1">
        <f t="array" ref="O2696">_xlfn.IFS(Table2[[#This Row],[ Rural-Urban Continuum Code   2014]]=1,"Urban",Table2[[#This Row],[ Rural-Urban Continuum Code   2015]]=1, "Suburban",Table2[[#This Row],[ Rural-Urban Continuum Code   2016]]=1,"Rural")</f>
        <v>Rural</v>
      </c>
    </row>
    <row r="2697" spans="1:15" x14ac:dyDescent="0.3">
      <c r="A2697">
        <v>2701</v>
      </c>
      <c r="B2697" t="s">
        <v>1067</v>
      </c>
      <c r="C2697" t="s">
        <v>1653</v>
      </c>
      <c r="D2697" t="s">
        <v>21</v>
      </c>
      <c r="E2697">
        <v>5</v>
      </c>
      <c r="F2697">
        <f>IF(OR(Table2[[#This Row],[ Rural-Urban Continuum Code   2013]]=1,Table2[[#This Row],[ Rural-Urban Continuum Code   2013]]=2,Table2[[#This Row],[ Rural-Urban Continuum Code   2013]]=3),1,0)</f>
        <v>0</v>
      </c>
      <c r="G2697">
        <f>IF(OR(Table2[[#This Row],[ Rural-Urban Continuum Code   2013]]=4,Table2[[#This Row],[ Rural-Urban Continuum Code   2013]]=5,Table2[[#This Row],[ Rural-Urban Continuum Code   2013]]=6),1,0)</f>
        <v>1</v>
      </c>
      <c r="H2697">
        <f>IF(OR(Table2[[#This Row],[ Rural-Urban Continuum Code   2013]]=7,Table2[[#This Row],[ Rural-Urban Continuum Code   2013]]=8,Table2[[#This Row],[ Rural-Urban Continuum Code   2013]]=9),1,0)</f>
        <v>0</v>
      </c>
      <c r="I2697">
        <v>0.15</v>
      </c>
      <c r="J2697">
        <v>0.06</v>
      </c>
      <c r="K2697" s="17">
        <f>Table1[[#This Row],[Median Income 2018]]</f>
        <v>45357</v>
      </c>
      <c r="L2697">
        <f>(Table1[[#This Row],[Hospital Beds 2018]]/Table1[[#This Row],[Population Estimate 2018]])*1000</f>
        <v>3.5306113131743544</v>
      </c>
      <c r="M2697" s="1">
        <v>0.81</v>
      </c>
      <c r="N2697">
        <f>Table1[[#This Row],[Population Estimate 2018]]</f>
        <v>65711</v>
      </c>
      <c r="O2697" t="str" cm="1">
        <f t="array" ref="O269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98" spans="1:15" x14ac:dyDescent="0.3">
      <c r="A2698">
        <v>2702</v>
      </c>
      <c r="B2698" t="s">
        <v>1067</v>
      </c>
      <c r="C2698" t="s">
        <v>1654</v>
      </c>
      <c r="D2698" t="s">
        <v>21</v>
      </c>
      <c r="E2698">
        <v>4</v>
      </c>
      <c r="F2698">
        <f>IF(OR(Table2[[#This Row],[ Rural-Urban Continuum Code   2013]]=1,Table2[[#This Row],[ Rural-Urban Continuum Code   2013]]=2,Table2[[#This Row],[ Rural-Urban Continuum Code   2013]]=3),1,0)</f>
        <v>0</v>
      </c>
      <c r="G2698">
        <f>IF(OR(Table2[[#This Row],[ Rural-Urban Continuum Code   2013]]=4,Table2[[#This Row],[ Rural-Urban Continuum Code   2013]]=5,Table2[[#This Row],[ Rural-Urban Continuum Code   2013]]=6),1,0)</f>
        <v>1</v>
      </c>
      <c r="H2698">
        <f>IF(OR(Table2[[#This Row],[ Rural-Urban Continuum Code   2013]]=7,Table2[[#This Row],[ Rural-Urban Continuum Code   2013]]=8,Table2[[#This Row],[ Rural-Urban Continuum Code   2013]]=9),1,0)</f>
        <v>0</v>
      </c>
      <c r="I2698">
        <v>0.17</v>
      </c>
      <c r="J2698">
        <v>0.06</v>
      </c>
      <c r="K2698" s="17">
        <f>Table1[[#This Row],[Median Income 2018]]</f>
        <v>46259</v>
      </c>
      <c r="L2698">
        <f>(Table1[[#This Row],[Hospital Beds 2018]]/Table1[[#This Row],[Population Estimate 2018]])*1000</f>
        <v>0.98860082719661058</v>
      </c>
      <c r="M2698" s="1">
        <v>0.86</v>
      </c>
      <c r="N2698">
        <f>Table1[[#This Row],[Population Estimate 2018]]</f>
        <v>49565</v>
      </c>
      <c r="O2698" t="str" cm="1">
        <f t="array" ref="O269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699" spans="1:15" x14ac:dyDescent="0.3">
      <c r="A2699">
        <v>2703</v>
      </c>
      <c r="B2699" t="s">
        <v>1067</v>
      </c>
      <c r="C2699" t="s">
        <v>171</v>
      </c>
      <c r="D2699" t="s">
        <v>21</v>
      </c>
      <c r="E2699">
        <v>2</v>
      </c>
      <c r="F2699">
        <f>IF(OR(Table2[[#This Row],[ Rural-Urban Continuum Code   2013]]=1,Table2[[#This Row],[ Rural-Urban Continuum Code   2013]]=2,Table2[[#This Row],[ Rural-Urban Continuum Code   2013]]=3),1,0)</f>
        <v>1</v>
      </c>
      <c r="G2699">
        <f>IF(OR(Table2[[#This Row],[ Rural-Urban Continuum Code   2013]]=4,Table2[[#This Row],[ Rural-Urban Continuum Code   2013]]=5,Table2[[#This Row],[ Rural-Urban Continuum Code   2013]]=6),1,0)</f>
        <v>0</v>
      </c>
      <c r="H2699">
        <f>IF(OR(Table2[[#This Row],[ Rural-Urban Continuum Code   2013]]=7,Table2[[#This Row],[ Rural-Urban Continuum Code   2013]]=8,Table2[[#This Row],[ Rural-Urban Continuum Code   2013]]=9),1,0)</f>
        <v>0</v>
      </c>
      <c r="I2699">
        <v>0.21</v>
      </c>
      <c r="J2699">
        <v>7.0000000000000007E-2</v>
      </c>
      <c r="K2699" s="17">
        <f>Table1[[#This Row],[Median Income 2018]]</f>
        <v>43367</v>
      </c>
      <c r="L2699">
        <f>(Table1[[#This Row],[Hospital Beds 2018]]/Table1[[#This Row],[Population Estimate 2018]])*1000</f>
        <v>0</v>
      </c>
      <c r="M2699" s="1">
        <v>0.78</v>
      </c>
      <c r="N2699">
        <f>Table1[[#This Row],[Population Estimate 2018]]</f>
        <v>13746</v>
      </c>
      <c r="O2699" t="str" cm="1">
        <f t="array" ref="O2699">_xlfn.IFS(Table2[[#This Row],[ Rural-Urban Continuum Code   2014]]=1,"Urban",Table2[[#This Row],[ Rural-Urban Continuum Code   2015]]=1, "Suburban",Table2[[#This Row],[ Rural-Urban Continuum Code   2016]]=1,"Rural")</f>
        <v>Urban</v>
      </c>
    </row>
    <row r="2700" spans="1:15" x14ac:dyDescent="0.3">
      <c r="A2700">
        <v>2704</v>
      </c>
      <c r="B2700" t="s">
        <v>1067</v>
      </c>
      <c r="C2700" t="s">
        <v>1655</v>
      </c>
      <c r="D2700" t="s">
        <v>21</v>
      </c>
      <c r="E2700">
        <v>6</v>
      </c>
      <c r="F2700">
        <f>IF(OR(Table2[[#This Row],[ Rural-Urban Continuum Code   2013]]=1,Table2[[#This Row],[ Rural-Urban Continuum Code   2013]]=2,Table2[[#This Row],[ Rural-Urban Continuum Code   2013]]=3),1,0)</f>
        <v>0</v>
      </c>
      <c r="G2700">
        <f>IF(OR(Table2[[#This Row],[ Rural-Urban Continuum Code   2013]]=4,Table2[[#This Row],[ Rural-Urban Continuum Code   2013]]=5,Table2[[#This Row],[ Rural-Urban Continuum Code   2013]]=6),1,0)</f>
        <v>1</v>
      </c>
      <c r="H2700">
        <f>IF(OR(Table2[[#This Row],[ Rural-Urban Continuum Code   2013]]=7,Table2[[#This Row],[ Rural-Urban Continuum Code   2013]]=8,Table2[[#This Row],[ Rural-Urban Continuum Code   2013]]=9),1,0)</f>
        <v>0</v>
      </c>
      <c r="I2700">
        <v>0.18</v>
      </c>
      <c r="J2700">
        <v>7.0000000000000007E-2</v>
      </c>
      <c r="K2700" s="17">
        <f>Table1[[#This Row],[Median Income 2018]]</f>
        <v>42522</v>
      </c>
      <c r="L2700">
        <f>(Table1[[#This Row],[Hospital Beds 2018]]/Table1[[#This Row],[Population Estimate 2018]])*1000</f>
        <v>3.8641448037421191</v>
      </c>
      <c r="M2700" s="1">
        <v>0.83</v>
      </c>
      <c r="N2700">
        <f>Table1[[#This Row],[Population Estimate 2018]]</f>
        <v>14751</v>
      </c>
      <c r="O2700" t="str" cm="1">
        <f t="array" ref="O270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01" spans="1:15" x14ac:dyDescent="0.3">
      <c r="A2701">
        <v>2705</v>
      </c>
      <c r="B2701" t="s">
        <v>1067</v>
      </c>
      <c r="C2701" t="s">
        <v>1656</v>
      </c>
      <c r="D2701" t="s">
        <v>21</v>
      </c>
      <c r="E2701">
        <v>2</v>
      </c>
      <c r="F2701">
        <f>IF(OR(Table2[[#This Row],[ Rural-Urban Continuum Code   2013]]=1,Table2[[#This Row],[ Rural-Urban Continuum Code   2013]]=2,Table2[[#This Row],[ Rural-Urban Continuum Code   2013]]=3),1,0)</f>
        <v>1</v>
      </c>
      <c r="G2701">
        <f>IF(OR(Table2[[#This Row],[ Rural-Urban Continuum Code   2013]]=4,Table2[[#This Row],[ Rural-Urban Continuum Code   2013]]=5,Table2[[#This Row],[ Rural-Urban Continuum Code   2013]]=6),1,0)</f>
        <v>0</v>
      </c>
      <c r="H2701">
        <f>IF(OR(Table2[[#This Row],[ Rural-Urban Continuum Code   2013]]=7,Table2[[#This Row],[ Rural-Urban Continuum Code   2013]]=8,Table2[[#This Row],[ Rural-Urban Continuum Code   2013]]=9),1,0)</f>
        <v>0</v>
      </c>
      <c r="I2701">
        <v>0.14000000000000001</v>
      </c>
      <c r="J2701">
        <v>7.0000000000000007E-2</v>
      </c>
      <c r="K2701" s="17">
        <f>Table1[[#This Row],[Median Income 2018]]</f>
        <v>53034</v>
      </c>
      <c r="L2701">
        <f>(Table1[[#This Row],[Hospital Beds 2018]]/Table1[[#This Row],[Population Estimate 2018]])*1000</f>
        <v>3.4201482340275766</v>
      </c>
      <c r="M2701" s="1">
        <v>0.87</v>
      </c>
      <c r="N2701">
        <f>Table1[[#This Row],[Population Estimate 2018]]</f>
        <v>362265</v>
      </c>
      <c r="O2701" t="str" cm="1">
        <f t="array" ref="O2701">_xlfn.IFS(Table2[[#This Row],[ Rural-Urban Continuum Code   2014]]=1,"Urban",Table2[[#This Row],[ Rural-Urban Continuum Code   2015]]=1, "Suburban",Table2[[#This Row],[ Rural-Urban Continuum Code   2016]]=1,"Rural")</f>
        <v>Urban</v>
      </c>
    </row>
    <row r="2702" spans="1:15" x14ac:dyDescent="0.3">
      <c r="A2702">
        <v>2706</v>
      </c>
      <c r="B2702" t="s">
        <v>1067</v>
      </c>
      <c r="C2702" t="s">
        <v>1657</v>
      </c>
      <c r="D2702" t="s">
        <v>21</v>
      </c>
      <c r="E2702">
        <v>7</v>
      </c>
      <c r="F2702">
        <f>IF(OR(Table2[[#This Row],[ Rural-Urban Continuum Code   2013]]=1,Table2[[#This Row],[ Rural-Urban Continuum Code   2013]]=2,Table2[[#This Row],[ Rural-Urban Continuum Code   2013]]=3),1,0)</f>
        <v>0</v>
      </c>
      <c r="G2702">
        <f>IF(OR(Table2[[#This Row],[ Rural-Urban Continuum Code   2013]]=4,Table2[[#This Row],[ Rural-Urban Continuum Code   2013]]=5,Table2[[#This Row],[ Rural-Urban Continuum Code   2013]]=6),1,0)</f>
        <v>0</v>
      </c>
      <c r="H2702">
        <f>IF(OR(Table2[[#This Row],[ Rural-Urban Continuum Code   2013]]=7,Table2[[#This Row],[ Rural-Urban Continuum Code   2013]]=8,Table2[[#This Row],[ Rural-Urban Continuum Code   2013]]=9),1,0)</f>
        <v>1</v>
      </c>
      <c r="I2702">
        <v>0.11</v>
      </c>
      <c r="J2702">
        <v>0.04</v>
      </c>
      <c r="K2702" s="17">
        <f>Table1[[#This Row],[Median Income 2018]]</f>
        <v>49845</v>
      </c>
      <c r="L2702">
        <f>(Table1[[#This Row],[Hospital Beds 2018]]/Table1[[#This Row],[Population Estimate 2018]])*1000</f>
        <v>2.5133205991756307</v>
      </c>
      <c r="M2702" s="1">
        <v>0.9</v>
      </c>
      <c r="N2702">
        <f>Table1[[#This Row],[Population Estimate 2018]]</f>
        <v>9947</v>
      </c>
      <c r="O2702" t="str" cm="1">
        <f t="array" ref="O2702">_xlfn.IFS(Table2[[#This Row],[ Rural-Urban Continuum Code   2014]]=1,"Urban",Table2[[#This Row],[ Rural-Urban Continuum Code   2015]]=1, "Suburban",Table2[[#This Row],[ Rural-Urban Continuum Code   2016]]=1,"Rural")</f>
        <v>Rural</v>
      </c>
    </row>
    <row r="2703" spans="1:15" x14ac:dyDescent="0.3">
      <c r="A2703">
        <v>2707</v>
      </c>
      <c r="B2703" t="s">
        <v>1067</v>
      </c>
      <c r="C2703" t="s">
        <v>770</v>
      </c>
      <c r="D2703" t="s">
        <v>21</v>
      </c>
      <c r="E2703">
        <v>2</v>
      </c>
      <c r="F2703">
        <f>IF(OR(Table2[[#This Row],[ Rural-Urban Continuum Code   2013]]=1,Table2[[#This Row],[ Rural-Urban Continuum Code   2013]]=2,Table2[[#This Row],[ Rural-Urban Continuum Code   2013]]=3),1,0)</f>
        <v>1</v>
      </c>
      <c r="G2703">
        <f>IF(OR(Table2[[#This Row],[ Rural-Urban Continuum Code   2013]]=4,Table2[[#This Row],[ Rural-Urban Continuum Code   2013]]=5,Table2[[#This Row],[ Rural-Urban Continuum Code   2013]]=6),1,0)</f>
        <v>0</v>
      </c>
      <c r="H2703">
        <f>IF(OR(Table2[[#This Row],[ Rural-Urban Continuum Code   2013]]=7,Table2[[#This Row],[ Rural-Urban Continuum Code   2013]]=8,Table2[[#This Row],[ Rural-Urban Continuum Code   2013]]=9),1,0)</f>
        <v>0</v>
      </c>
      <c r="I2703">
        <v>0.15</v>
      </c>
      <c r="J2703">
        <v>0.05</v>
      </c>
      <c r="K2703" s="17">
        <f>Table1[[#This Row],[Median Income 2018]]</f>
        <v>56590</v>
      </c>
      <c r="L2703">
        <f>(Table1[[#This Row],[Hospital Beds 2018]]/Table1[[#This Row],[Population Estimate 2018]])*1000</f>
        <v>0</v>
      </c>
      <c r="M2703" s="1">
        <v>0.75</v>
      </c>
      <c r="N2703">
        <f>Table1[[#This Row],[Population Estimate 2018]]</f>
        <v>2131</v>
      </c>
      <c r="O2703" t="str" cm="1">
        <f t="array" ref="O2703">_xlfn.IFS(Table2[[#This Row],[ Rural-Urban Continuum Code   2014]]=1,"Urban",Table2[[#This Row],[ Rural-Urban Continuum Code   2015]]=1, "Suburban",Table2[[#This Row],[ Rural-Urban Continuum Code   2016]]=1,"Rural")</f>
        <v>Urban</v>
      </c>
    </row>
    <row r="2704" spans="1:15" x14ac:dyDescent="0.3">
      <c r="A2704">
        <v>2708</v>
      </c>
      <c r="B2704" t="s">
        <v>1067</v>
      </c>
      <c r="C2704" t="s">
        <v>221</v>
      </c>
      <c r="D2704" t="s">
        <v>21</v>
      </c>
      <c r="E2704">
        <v>2</v>
      </c>
      <c r="F2704">
        <f>IF(OR(Table2[[#This Row],[ Rural-Urban Continuum Code   2013]]=1,Table2[[#This Row],[ Rural-Urban Continuum Code   2013]]=2,Table2[[#This Row],[ Rural-Urban Continuum Code   2013]]=3),1,0)</f>
        <v>1</v>
      </c>
      <c r="G2704">
        <f>IF(OR(Table2[[#This Row],[ Rural-Urban Continuum Code   2013]]=4,Table2[[#This Row],[ Rural-Urban Continuum Code   2013]]=5,Table2[[#This Row],[ Rural-Urban Continuum Code   2013]]=6),1,0)</f>
        <v>0</v>
      </c>
      <c r="H2704">
        <f>IF(OR(Table2[[#This Row],[ Rural-Urban Continuum Code   2013]]=7,Table2[[#This Row],[ Rural-Urban Continuum Code   2013]]=8,Table2[[#This Row],[ Rural-Urban Continuum Code   2013]]=9),1,0)</f>
        <v>0</v>
      </c>
      <c r="I2704">
        <v>0.16</v>
      </c>
      <c r="J2704">
        <v>0.08</v>
      </c>
      <c r="K2704" s="17">
        <f>Table1[[#This Row],[Median Income 2018]]</f>
        <v>56556</v>
      </c>
      <c r="L2704">
        <f>(Table1[[#This Row],[Hospital Beds 2018]]/Table1[[#This Row],[Population Estimate 2018]])*1000</f>
        <v>0</v>
      </c>
      <c r="M2704" s="1">
        <v>0.87</v>
      </c>
      <c r="N2704">
        <f>Table1[[#This Row],[Population Estimate 2018]]</f>
        <v>83572</v>
      </c>
      <c r="O2704" t="str" cm="1">
        <f t="array" ref="O2704">_xlfn.IFS(Table2[[#This Row],[ Rural-Urban Continuum Code   2014]]=1,"Urban",Table2[[#This Row],[ Rural-Urban Continuum Code   2015]]=1, "Suburban",Table2[[#This Row],[ Rural-Urban Continuum Code   2016]]=1,"Rural")</f>
        <v>Urban</v>
      </c>
    </row>
    <row r="2705" spans="1:15" x14ac:dyDescent="0.3">
      <c r="A2705">
        <v>2709</v>
      </c>
      <c r="B2705" t="s">
        <v>1067</v>
      </c>
      <c r="C2705" t="s">
        <v>1658</v>
      </c>
      <c r="D2705" t="s">
        <v>21</v>
      </c>
      <c r="E2705">
        <v>6</v>
      </c>
      <c r="F2705">
        <f>IF(OR(Table2[[#This Row],[ Rural-Urban Continuum Code   2013]]=1,Table2[[#This Row],[ Rural-Urban Continuum Code   2013]]=2,Table2[[#This Row],[ Rural-Urban Continuum Code   2013]]=3),1,0)</f>
        <v>0</v>
      </c>
      <c r="G2705">
        <f>IF(OR(Table2[[#This Row],[ Rural-Urban Continuum Code   2013]]=4,Table2[[#This Row],[ Rural-Urban Continuum Code   2013]]=5,Table2[[#This Row],[ Rural-Urban Continuum Code   2013]]=6),1,0)</f>
        <v>1</v>
      </c>
      <c r="H2705">
        <f>IF(OR(Table2[[#This Row],[ Rural-Urban Continuum Code   2013]]=7,Table2[[#This Row],[ Rural-Urban Continuum Code   2013]]=8,Table2[[#This Row],[ Rural-Urban Continuum Code   2013]]=9),1,0)</f>
        <v>0</v>
      </c>
      <c r="I2705">
        <v>0.2</v>
      </c>
      <c r="J2705">
        <v>7.0000000000000007E-2</v>
      </c>
      <c r="K2705" s="17">
        <f>Table1[[#This Row],[Median Income 2018]]</f>
        <v>46067</v>
      </c>
      <c r="L2705">
        <f>(Table1[[#This Row],[Hospital Beds 2018]]/Table1[[#This Row],[Population Estimate 2018]])*1000</f>
        <v>1.8701298701298701</v>
      </c>
      <c r="M2705" s="1">
        <v>0.83</v>
      </c>
      <c r="N2705">
        <f>Table1[[#This Row],[Population Estimate 2018]]</f>
        <v>28875</v>
      </c>
      <c r="O2705" t="str" cm="1">
        <f t="array" ref="O270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06" spans="1:15" x14ac:dyDescent="0.3">
      <c r="A2706">
        <v>2710</v>
      </c>
      <c r="B2706" t="s">
        <v>1067</v>
      </c>
      <c r="C2706" t="s">
        <v>1014</v>
      </c>
      <c r="D2706" t="s">
        <v>21</v>
      </c>
      <c r="E2706">
        <v>6</v>
      </c>
      <c r="F2706">
        <f>IF(OR(Table2[[#This Row],[ Rural-Urban Continuum Code   2013]]=1,Table2[[#This Row],[ Rural-Urban Continuum Code   2013]]=2,Table2[[#This Row],[ Rural-Urban Continuum Code   2013]]=3),1,0)</f>
        <v>0</v>
      </c>
      <c r="G2706">
        <f>IF(OR(Table2[[#This Row],[ Rural-Urban Continuum Code   2013]]=4,Table2[[#This Row],[ Rural-Urban Continuum Code   2013]]=5,Table2[[#This Row],[ Rural-Urban Continuum Code   2013]]=6),1,0)</f>
        <v>1</v>
      </c>
      <c r="H2706">
        <f>IF(OR(Table2[[#This Row],[ Rural-Urban Continuum Code   2013]]=7,Table2[[#This Row],[ Rural-Urban Continuum Code   2013]]=8,Table2[[#This Row],[ Rural-Urban Continuum Code   2013]]=9),1,0)</f>
        <v>0</v>
      </c>
      <c r="I2706">
        <v>0.19</v>
      </c>
      <c r="J2706">
        <v>0.06</v>
      </c>
      <c r="K2706" s="17">
        <f>Table1[[#This Row],[Median Income 2018]]</f>
        <v>51192</v>
      </c>
      <c r="L2706">
        <f>(Table1[[#This Row],[Hospital Beds 2018]]/Table1[[#This Row],[Population Estimate 2018]])*1000</f>
        <v>0.99360635908069805</v>
      </c>
      <c r="M2706" s="1">
        <v>0.83</v>
      </c>
      <c r="N2706">
        <f>Table1[[#This Row],[Population Estimate 2018]]</f>
        <v>23148</v>
      </c>
      <c r="O2706" t="str" cm="1">
        <f t="array" ref="O270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07" spans="1:15" x14ac:dyDescent="0.3">
      <c r="A2707">
        <v>2711</v>
      </c>
      <c r="B2707" t="s">
        <v>1067</v>
      </c>
      <c r="C2707" t="s">
        <v>1659</v>
      </c>
      <c r="D2707" t="s">
        <v>58</v>
      </c>
      <c r="E2707">
        <v>1</v>
      </c>
      <c r="F2707">
        <f>IF(OR(Table2[[#This Row],[ Rural-Urban Continuum Code   2013]]=1,Table2[[#This Row],[ Rural-Urban Continuum Code   2013]]=2,Table2[[#This Row],[ Rural-Urban Continuum Code   2013]]=3),1,0)</f>
        <v>1</v>
      </c>
      <c r="G2707">
        <f>IF(OR(Table2[[#This Row],[ Rural-Urban Continuum Code   2013]]=4,Table2[[#This Row],[ Rural-Urban Continuum Code   2013]]=5,Table2[[#This Row],[ Rural-Urban Continuum Code   2013]]=6),1,0)</f>
        <v>0</v>
      </c>
      <c r="H2707">
        <f>IF(OR(Table2[[#This Row],[ Rural-Urban Continuum Code   2013]]=7,Table2[[#This Row],[ Rural-Urban Continuum Code   2013]]=8,Table2[[#This Row],[ Rural-Urban Continuum Code   2013]]=9),1,0)</f>
        <v>0</v>
      </c>
      <c r="I2707">
        <v>0.15</v>
      </c>
      <c r="J2707">
        <v>7.0000000000000007E-2</v>
      </c>
      <c r="K2707" s="17">
        <f>Table1[[#This Row],[Median Income 2018]]</f>
        <v>73718</v>
      </c>
      <c r="L2707">
        <f>(Table1[[#This Row],[Hospital Beds 2018]]/Table1[[#This Row],[Population Estimate 2018]])*1000</f>
        <v>0.78051036705668098</v>
      </c>
      <c r="M2707" s="1">
        <v>0.86</v>
      </c>
      <c r="N2707">
        <f>Table1[[#This Row],[Population Estimate 2018]]</f>
        <v>138371</v>
      </c>
      <c r="O2707" t="str" cm="1">
        <f t="array" ref="O2707">_xlfn.IFS(Table2[[#This Row],[ Rural-Urban Continuum Code   2014]]=1,"Urban",Table2[[#This Row],[ Rural-Urban Continuum Code   2015]]=1, "Suburban",Table2[[#This Row],[ Rural-Urban Continuum Code   2016]]=1,"Rural")</f>
        <v>Urban</v>
      </c>
    </row>
    <row r="2708" spans="1:15" x14ac:dyDescent="0.3">
      <c r="A2708">
        <v>2712</v>
      </c>
      <c r="B2708" t="s">
        <v>1067</v>
      </c>
      <c r="C2708" t="s">
        <v>1660</v>
      </c>
      <c r="D2708" t="s">
        <v>21</v>
      </c>
      <c r="E2708">
        <v>7</v>
      </c>
      <c r="F2708">
        <f>IF(OR(Table2[[#This Row],[ Rural-Urban Continuum Code   2013]]=1,Table2[[#This Row],[ Rural-Urban Continuum Code   2013]]=2,Table2[[#This Row],[ Rural-Urban Continuum Code   2013]]=3),1,0)</f>
        <v>0</v>
      </c>
      <c r="G2708">
        <f>IF(OR(Table2[[#This Row],[ Rural-Urban Continuum Code   2013]]=4,Table2[[#This Row],[ Rural-Urban Continuum Code   2013]]=5,Table2[[#This Row],[ Rural-Urban Continuum Code   2013]]=6),1,0)</f>
        <v>0</v>
      </c>
      <c r="H2708">
        <f>IF(OR(Table2[[#This Row],[ Rural-Urban Continuum Code   2013]]=7,Table2[[#This Row],[ Rural-Urban Continuum Code   2013]]=8,Table2[[#This Row],[ Rural-Urban Continuum Code   2013]]=9),1,0)</f>
        <v>1</v>
      </c>
      <c r="I2708">
        <v>0.14000000000000001</v>
      </c>
      <c r="J2708">
        <v>0.03</v>
      </c>
      <c r="K2708" s="17">
        <f>Table1[[#This Row],[Median Income 2018]]</f>
        <v>50539</v>
      </c>
      <c r="L2708">
        <f>(Table1[[#This Row],[Hospital Beds 2018]]/Table1[[#This Row],[Population Estimate 2018]])*1000</f>
        <v>1.5206812652068127</v>
      </c>
      <c r="M2708" s="1">
        <v>0.87</v>
      </c>
      <c r="N2708">
        <f>Table1[[#This Row],[Population Estimate 2018]]</f>
        <v>9864</v>
      </c>
      <c r="O2708" t="str" cm="1">
        <f t="array" ref="O2708">_xlfn.IFS(Table2[[#This Row],[ Rural-Urban Continuum Code   2014]]=1,"Urban",Table2[[#This Row],[ Rural-Urban Continuum Code   2015]]=1, "Suburban",Table2[[#This Row],[ Rural-Urban Continuum Code   2016]]=1,"Rural")</f>
        <v>Rural</v>
      </c>
    </row>
    <row r="2709" spans="1:15" x14ac:dyDescent="0.3">
      <c r="A2709">
        <v>2713</v>
      </c>
      <c r="B2709" t="s">
        <v>1067</v>
      </c>
      <c r="C2709" t="s">
        <v>1661</v>
      </c>
      <c r="D2709" t="s">
        <v>21</v>
      </c>
      <c r="E2709">
        <v>7</v>
      </c>
      <c r="F2709">
        <f>IF(OR(Table2[[#This Row],[ Rural-Urban Continuum Code   2013]]=1,Table2[[#This Row],[ Rural-Urban Continuum Code   2013]]=2,Table2[[#This Row],[ Rural-Urban Continuum Code   2013]]=3),1,0)</f>
        <v>0</v>
      </c>
      <c r="G2709">
        <f>IF(OR(Table2[[#This Row],[ Rural-Urban Continuum Code   2013]]=4,Table2[[#This Row],[ Rural-Urban Continuum Code   2013]]=5,Table2[[#This Row],[ Rural-Urban Continuum Code   2013]]=6),1,0)</f>
        <v>0</v>
      </c>
      <c r="H2709">
        <f>IF(OR(Table2[[#This Row],[ Rural-Urban Continuum Code   2013]]=7,Table2[[#This Row],[ Rural-Urban Continuum Code   2013]]=8,Table2[[#This Row],[ Rural-Urban Continuum Code   2013]]=9),1,0)</f>
        <v>1</v>
      </c>
      <c r="I2709">
        <v>0.13</v>
      </c>
      <c r="J2709">
        <v>0.05</v>
      </c>
      <c r="K2709" s="17">
        <f>Table1[[#This Row],[Median Income 2018]]</f>
        <v>47008</v>
      </c>
      <c r="L2709">
        <f>(Table1[[#This Row],[Hospital Beds 2018]]/Table1[[#This Row],[Population Estimate 2018]])*1000</f>
        <v>2.4883557710712694</v>
      </c>
      <c r="M2709" s="1">
        <v>0.75</v>
      </c>
      <c r="N2709">
        <f>Table1[[#This Row],[Population Estimate 2018]]</f>
        <v>15673</v>
      </c>
      <c r="O2709" t="str" cm="1">
        <f t="array" ref="O2709">_xlfn.IFS(Table2[[#This Row],[ Rural-Urban Continuum Code   2014]]=1,"Urban",Table2[[#This Row],[ Rural-Urban Continuum Code   2015]]=1, "Suburban",Table2[[#This Row],[ Rural-Urban Continuum Code   2016]]=1,"Rural")</f>
        <v>Rural</v>
      </c>
    </row>
    <row r="2710" spans="1:15" x14ac:dyDescent="0.3">
      <c r="A2710">
        <v>2714</v>
      </c>
      <c r="B2710" t="s">
        <v>1067</v>
      </c>
      <c r="C2710" t="s">
        <v>175</v>
      </c>
      <c r="D2710" t="s">
        <v>21</v>
      </c>
      <c r="E2710">
        <v>6</v>
      </c>
      <c r="F2710">
        <f>IF(OR(Table2[[#This Row],[ Rural-Urban Continuum Code   2013]]=1,Table2[[#This Row],[ Rural-Urban Continuum Code   2013]]=2,Table2[[#This Row],[ Rural-Urban Continuum Code   2013]]=3),1,0)</f>
        <v>0</v>
      </c>
      <c r="G2710">
        <f>IF(OR(Table2[[#This Row],[ Rural-Urban Continuum Code   2013]]=4,Table2[[#This Row],[ Rural-Urban Continuum Code   2013]]=5,Table2[[#This Row],[ Rural-Urban Continuum Code   2013]]=6),1,0)</f>
        <v>1</v>
      </c>
      <c r="H2710">
        <f>IF(OR(Table2[[#This Row],[ Rural-Urban Continuum Code   2013]]=7,Table2[[#This Row],[ Rural-Urban Continuum Code   2013]]=8,Table2[[#This Row],[ Rural-Urban Continuum Code   2013]]=9),1,0)</f>
        <v>0</v>
      </c>
      <c r="I2710">
        <v>0.19</v>
      </c>
      <c r="J2710">
        <v>0.09</v>
      </c>
      <c r="K2710" s="17">
        <f>Table1[[#This Row],[Median Income 2018]]</f>
        <v>46017</v>
      </c>
      <c r="L2710">
        <f>(Table1[[#This Row],[Hospital Beds 2018]]/Table1[[#This Row],[Population Estimate 2018]])*1000</f>
        <v>1.3191821070936018</v>
      </c>
      <c r="M2710" s="1">
        <v>0.77</v>
      </c>
      <c r="N2710">
        <f>Table1[[#This Row],[Population Estimate 2018]]</f>
        <v>50031</v>
      </c>
      <c r="O2710" t="str" cm="1">
        <f t="array" ref="O271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11" spans="1:15" x14ac:dyDescent="0.3">
      <c r="A2711">
        <v>2715</v>
      </c>
      <c r="B2711" t="s">
        <v>1067</v>
      </c>
      <c r="C2711" t="s">
        <v>1448</v>
      </c>
      <c r="D2711" t="s">
        <v>21</v>
      </c>
      <c r="E2711">
        <v>2</v>
      </c>
      <c r="F2711">
        <f>IF(OR(Table2[[#This Row],[ Rural-Urban Continuum Code   2013]]=1,Table2[[#This Row],[ Rural-Urban Continuum Code   2013]]=2,Table2[[#This Row],[ Rural-Urban Continuum Code   2013]]=3),1,0)</f>
        <v>1</v>
      </c>
      <c r="G2711">
        <f>IF(OR(Table2[[#This Row],[ Rural-Urban Continuum Code   2013]]=4,Table2[[#This Row],[ Rural-Urban Continuum Code   2013]]=5,Table2[[#This Row],[ Rural-Urban Continuum Code   2013]]=6),1,0)</f>
        <v>0</v>
      </c>
      <c r="H2711">
        <f>IF(OR(Table2[[#This Row],[ Rural-Urban Continuum Code   2013]]=7,Table2[[#This Row],[ Rural-Urban Continuum Code   2013]]=8,Table2[[#This Row],[ Rural-Urban Continuum Code   2013]]=9),1,0)</f>
        <v>0</v>
      </c>
      <c r="I2711">
        <v>0.12</v>
      </c>
      <c r="J2711">
        <v>0.06</v>
      </c>
      <c r="K2711" s="17">
        <f>Table1[[#This Row],[Median Income 2018]]</f>
        <v>41912</v>
      </c>
      <c r="L2711">
        <f>(Table1[[#This Row],[Hospital Beds 2018]]/Table1[[#This Row],[Population Estimate 2018]])*1000</f>
        <v>8.3327761433538381</v>
      </c>
      <c r="M2711" s="1">
        <v>0.85</v>
      </c>
      <c r="N2711">
        <f>Table1[[#This Row],[Population Estimate 2018]]</f>
        <v>119648</v>
      </c>
      <c r="O2711" t="str" cm="1">
        <f t="array" ref="O2711">_xlfn.IFS(Table2[[#This Row],[ Rural-Urban Continuum Code   2014]]=1,"Urban",Table2[[#This Row],[ Rural-Urban Continuum Code   2015]]=1, "Suburban",Table2[[#This Row],[ Rural-Urban Continuum Code   2016]]=1,"Rural")</f>
        <v>Urban</v>
      </c>
    </row>
    <row r="2712" spans="1:15" x14ac:dyDescent="0.3">
      <c r="A2712">
        <v>2716</v>
      </c>
      <c r="B2712" t="s">
        <v>1067</v>
      </c>
      <c r="C2712" t="s">
        <v>1662</v>
      </c>
      <c r="D2712" t="s">
        <v>21</v>
      </c>
      <c r="E2712">
        <v>7</v>
      </c>
      <c r="F2712">
        <f>IF(OR(Table2[[#This Row],[ Rural-Urban Continuum Code   2013]]=1,Table2[[#This Row],[ Rural-Urban Continuum Code   2013]]=2,Table2[[#This Row],[ Rural-Urban Continuum Code   2013]]=3),1,0)</f>
        <v>0</v>
      </c>
      <c r="G2712">
        <f>IF(OR(Table2[[#This Row],[ Rural-Urban Continuum Code   2013]]=4,Table2[[#This Row],[ Rural-Urban Continuum Code   2013]]=5,Table2[[#This Row],[ Rural-Urban Continuum Code   2013]]=6),1,0)</f>
        <v>0</v>
      </c>
      <c r="H2712">
        <f>IF(OR(Table2[[#This Row],[ Rural-Urban Continuum Code   2013]]=7,Table2[[#This Row],[ Rural-Urban Continuum Code   2013]]=8,Table2[[#This Row],[ Rural-Urban Continuum Code   2013]]=9),1,0)</f>
        <v>1</v>
      </c>
      <c r="I2712">
        <v>0.23</v>
      </c>
      <c r="J2712">
        <v>0.02</v>
      </c>
      <c r="K2712" s="17">
        <f>Table1[[#This Row],[Median Income 2018]]</f>
        <v>37738</v>
      </c>
      <c r="L2712">
        <f>(Table1[[#This Row],[Hospital Beds 2018]]/Table1[[#This Row],[Population Estimate 2018]])*1000</f>
        <v>0</v>
      </c>
      <c r="M2712" s="1">
        <v>0.78</v>
      </c>
      <c r="N2712">
        <f>Table1[[#This Row],[Population Estimate 2018]]</f>
        <v>6948</v>
      </c>
      <c r="O2712" t="str" cm="1">
        <f t="array" ref="O2712">_xlfn.IFS(Table2[[#This Row],[ Rural-Urban Continuum Code   2014]]=1,"Urban",Table2[[#This Row],[ Rural-Urban Continuum Code   2015]]=1, "Suburban",Table2[[#This Row],[ Rural-Urban Continuum Code   2016]]=1,"Rural")</f>
        <v>Rural</v>
      </c>
    </row>
    <row r="2713" spans="1:15" x14ac:dyDescent="0.3">
      <c r="A2713">
        <v>2717</v>
      </c>
      <c r="B2713" t="s">
        <v>1067</v>
      </c>
      <c r="C2713" t="s">
        <v>1663</v>
      </c>
      <c r="D2713" t="s">
        <v>21</v>
      </c>
      <c r="E2713">
        <v>8</v>
      </c>
      <c r="F2713">
        <f>IF(OR(Table2[[#This Row],[ Rural-Urban Continuum Code   2013]]=1,Table2[[#This Row],[ Rural-Urban Continuum Code   2013]]=2,Table2[[#This Row],[ Rural-Urban Continuum Code   2013]]=3),1,0)</f>
        <v>0</v>
      </c>
      <c r="G2713">
        <f>IF(OR(Table2[[#This Row],[ Rural-Urban Continuum Code   2013]]=4,Table2[[#This Row],[ Rural-Urban Continuum Code   2013]]=5,Table2[[#This Row],[ Rural-Urban Continuum Code   2013]]=6),1,0)</f>
        <v>0</v>
      </c>
      <c r="H2713">
        <f>IF(OR(Table2[[#This Row],[ Rural-Urban Continuum Code   2013]]=7,Table2[[#This Row],[ Rural-Urban Continuum Code   2013]]=8,Table2[[#This Row],[ Rural-Urban Continuum Code   2013]]=9),1,0)</f>
        <v>1</v>
      </c>
      <c r="I2713">
        <v>0.25</v>
      </c>
      <c r="J2713">
        <v>0.1</v>
      </c>
      <c r="K2713" s="17">
        <f>Table1[[#This Row],[Median Income 2018]]</f>
        <v>47572</v>
      </c>
      <c r="L2713">
        <f>(Table1[[#This Row],[Hospital Beds 2018]]/Table1[[#This Row],[Population Estimate 2018]])*1000</f>
        <v>0</v>
      </c>
      <c r="M2713" s="1">
        <v>0.79</v>
      </c>
      <c r="N2713">
        <f>Table1[[#This Row],[Population Estimate 2018]]</f>
        <v>12159</v>
      </c>
      <c r="O2713" t="str" cm="1">
        <f t="array" ref="O2713">_xlfn.IFS(Table2[[#This Row],[ Rural-Urban Continuum Code   2014]]=1,"Urban",Table2[[#This Row],[ Rural-Urban Continuum Code   2015]]=1, "Suburban",Table2[[#This Row],[ Rural-Urban Continuum Code   2016]]=1,"Rural")</f>
        <v>Rural</v>
      </c>
    </row>
    <row r="2714" spans="1:15" x14ac:dyDescent="0.3">
      <c r="A2714">
        <v>2718</v>
      </c>
      <c r="B2714" t="s">
        <v>1067</v>
      </c>
      <c r="C2714" t="s">
        <v>1664</v>
      </c>
      <c r="D2714" t="s">
        <v>21</v>
      </c>
      <c r="E2714">
        <v>2</v>
      </c>
      <c r="F2714">
        <f>IF(OR(Table2[[#This Row],[ Rural-Urban Continuum Code   2013]]=1,Table2[[#This Row],[ Rural-Urban Continuum Code   2013]]=2,Table2[[#This Row],[ Rural-Urban Continuum Code   2013]]=3),1,0)</f>
        <v>1</v>
      </c>
      <c r="G2714">
        <f>IF(OR(Table2[[#This Row],[ Rural-Urban Continuum Code   2013]]=4,Table2[[#This Row],[ Rural-Urban Continuum Code   2013]]=5,Table2[[#This Row],[ Rural-Urban Continuum Code   2013]]=6),1,0)</f>
        <v>0</v>
      </c>
      <c r="H2714">
        <f>IF(OR(Table2[[#This Row],[ Rural-Urban Continuum Code   2013]]=7,Table2[[#This Row],[ Rural-Urban Continuum Code   2013]]=8,Table2[[#This Row],[ Rural-Urban Continuum Code   2013]]=9),1,0)</f>
        <v>0</v>
      </c>
      <c r="I2714">
        <v>0.15</v>
      </c>
      <c r="J2714">
        <v>0.06</v>
      </c>
      <c r="K2714" s="17">
        <f>Table1[[#This Row],[Median Income 2018]]</f>
        <v>69600</v>
      </c>
      <c r="L2714">
        <f>(Table1[[#This Row],[Hospital Beds 2018]]/Table1[[#This Row],[Population Estimate 2018]])*1000</f>
        <v>0</v>
      </c>
      <c r="M2714" s="1">
        <v>0.85</v>
      </c>
      <c r="N2714">
        <f>Table1[[#This Row],[Population Estimate 2018]]</f>
        <v>136271</v>
      </c>
      <c r="O2714" t="str" cm="1">
        <f t="array" ref="O2714">_xlfn.IFS(Table2[[#This Row],[ Rural-Urban Continuum Code   2014]]=1,"Urban",Table2[[#This Row],[ Rural-Urban Continuum Code   2015]]=1, "Suburban",Table2[[#This Row],[ Rural-Urban Continuum Code   2016]]=1,"Rural")</f>
        <v>Urban</v>
      </c>
    </row>
    <row r="2715" spans="1:15" x14ac:dyDescent="0.3">
      <c r="A2715">
        <v>2719</v>
      </c>
      <c r="B2715" t="s">
        <v>1067</v>
      </c>
      <c r="C2715" t="s">
        <v>1665</v>
      </c>
      <c r="D2715" t="s">
        <v>21</v>
      </c>
      <c r="E2715">
        <v>6</v>
      </c>
      <c r="F2715">
        <f>IF(OR(Table2[[#This Row],[ Rural-Urban Continuum Code   2013]]=1,Table2[[#This Row],[ Rural-Urban Continuum Code   2013]]=2,Table2[[#This Row],[ Rural-Urban Continuum Code   2013]]=3),1,0)</f>
        <v>0</v>
      </c>
      <c r="G2715">
        <f>IF(OR(Table2[[#This Row],[ Rural-Urban Continuum Code   2013]]=4,Table2[[#This Row],[ Rural-Urban Continuum Code   2013]]=5,Table2[[#This Row],[ Rural-Urban Continuum Code   2013]]=6),1,0)</f>
        <v>1</v>
      </c>
      <c r="H2715">
        <f>IF(OR(Table2[[#This Row],[ Rural-Urban Continuum Code   2013]]=7,Table2[[#This Row],[ Rural-Urban Continuum Code   2013]]=8,Table2[[#This Row],[ Rural-Urban Continuum Code   2013]]=9),1,0)</f>
        <v>0</v>
      </c>
      <c r="I2715">
        <v>0.11</v>
      </c>
      <c r="J2715">
        <v>0.04</v>
      </c>
      <c r="K2715" s="17">
        <f>Table1[[#This Row],[Median Income 2018]]</f>
        <v>65273</v>
      </c>
      <c r="L2715">
        <f>(Table1[[#This Row],[Hospital Beds 2018]]/Table1[[#This Row],[Population Estimate 2018]])*1000</f>
        <v>1.871157444533547</v>
      </c>
      <c r="M2715" s="1">
        <v>0.89</v>
      </c>
      <c r="N2715">
        <f>Table1[[#This Row],[Population Estimate 2018]]</f>
        <v>3741</v>
      </c>
      <c r="O2715" t="str" cm="1">
        <f t="array" ref="O271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16" spans="1:15" x14ac:dyDescent="0.3">
      <c r="A2716">
        <v>2720</v>
      </c>
      <c r="B2716" t="s">
        <v>1067</v>
      </c>
      <c r="C2716" t="s">
        <v>1666</v>
      </c>
      <c r="D2716" t="s">
        <v>21</v>
      </c>
      <c r="E2716">
        <v>9</v>
      </c>
      <c r="F2716">
        <f>IF(OR(Table2[[#This Row],[ Rural-Urban Continuum Code   2013]]=1,Table2[[#This Row],[ Rural-Urban Continuum Code   2013]]=2,Table2[[#This Row],[ Rural-Urban Continuum Code   2013]]=3),1,0)</f>
        <v>0</v>
      </c>
      <c r="G2716">
        <f>IF(OR(Table2[[#This Row],[ Rural-Urban Continuum Code   2013]]=4,Table2[[#This Row],[ Rural-Urban Continuum Code   2013]]=5,Table2[[#This Row],[ Rural-Urban Continuum Code   2013]]=6),1,0)</f>
        <v>0</v>
      </c>
      <c r="H2716">
        <f>IF(OR(Table2[[#This Row],[ Rural-Urban Continuum Code   2013]]=7,Table2[[#This Row],[ Rural-Urban Continuum Code   2013]]=8,Table2[[#This Row],[ Rural-Urban Continuum Code   2013]]=9),1,0)</f>
        <v>1</v>
      </c>
      <c r="I2716">
        <v>0.28999999999999998</v>
      </c>
      <c r="J2716">
        <v>0.1</v>
      </c>
      <c r="K2716" s="17">
        <f>Table1[[#This Row],[Median Income 2018]]</f>
        <v>39506</v>
      </c>
      <c r="L2716">
        <f>(Table1[[#This Row],[Hospital Beds 2018]]/Table1[[#This Row],[Population Estimate 2018]])*1000</f>
        <v>0</v>
      </c>
      <c r="M2716" s="1">
        <v>0.73</v>
      </c>
      <c r="N2716">
        <f>Table1[[#This Row],[Population Estimate 2018]]</f>
        <v>3478</v>
      </c>
      <c r="O2716" t="str" cm="1">
        <f t="array" ref="O2716">_xlfn.IFS(Table2[[#This Row],[ Rural-Urban Continuum Code   2014]]=1,"Urban",Table2[[#This Row],[ Rural-Urban Continuum Code   2015]]=1, "Suburban",Table2[[#This Row],[ Rural-Urban Continuum Code   2016]]=1,"Rural")</f>
        <v>Rural</v>
      </c>
    </row>
    <row r="2717" spans="1:15" x14ac:dyDescent="0.3">
      <c r="A2717">
        <v>2721</v>
      </c>
      <c r="B2717" t="s">
        <v>1067</v>
      </c>
      <c r="C2717" t="s">
        <v>811</v>
      </c>
      <c r="D2717" t="s">
        <v>21</v>
      </c>
      <c r="E2717">
        <v>6</v>
      </c>
      <c r="F2717">
        <f>IF(OR(Table2[[#This Row],[ Rural-Urban Continuum Code   2013]]=1,Table2[[#This Row],[ Rural-Urban Continuum Code   2013]]=2,Table2[[#This Row],[ Rural-Urban Continuum Code   2013]]=3),1,0)</f>
        <v>0</v>
      </c>
      <c r="G2717">
        <f>IF(OR(Table2[[#This Row],[ Rural-Urban Continuum Code   2013]]=4,Table2[[#This Row],[ Rural-Urban Continuum Code   2013]]=5,Table2[[#This Row],[ Rural-Urban Continuum Code   2013]]=6),1,0)</f>
        <v>1</v>
      </c>
      <c r="H2717">
        <f>IF(OR(Table2[[#This Row],[ Rural-Urban Continuum Code   2013]]=7,Table2[[#This Row],[ Rural-Urban Continuum Code   2013]]=8,Table2[[#This Row],[ Rural-Urban Continuum Code   2013]]=9),1,0)</f>
        <v>0</v>
      </c>
      <c r="I2717">
        <v>0.25</v>
      </c>
      <c r="J2717">
        <v>0.06</v>
      </c>
      <c r="K2717" s="17">
        <f>Table1[[#This Row],[Median Income 2018]]</f>
        <v>42233</v>
      </c>
      <c r="L2717">
        <f>(Table1[[#This Row],[Hospital Beds 2018]]/Table1[[#This Row],[Population Estimate 2018]])*1000</f>
        <v>0</v>
      </c>
      <c r="M2717" s="1">
        <v>0.79</v>
      </c>
      <c r="N2717">
        <f>Table1[[#This Row],[Population Estimate 2018]]</f>
        <v>12175</v>
      </c>
      <c r="O2717" t="str" cm="1">
        <f t="array" ref="O271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18" spans="1:15" x14ac:dyDescent="0.3">
      <c r="A2718">
        <v>2722</v>
      </c>
      <c r="B2718" t="s">
        <v>1067</v>
      </c>
      <c r="C2718" t="s">
        <v>1667</v>
      </c>
      <c r="D2718" t="s">
        <v>21</v>
      </c>
      <c r="E2718">
        <v>7</v>
      </c>
      <c r="F2718">
        <f>IF(OR(Table2[[#This Row],[ Rural-Urban Continuum Code   2013]]=1,Table2[[#This Row],[ Rural-Urban Continuum Code   2013]]=2,Table2[[#This Row],[ Rural-Urban Continuum Code   2013]]=3),1,0)</f>
        <v>0</v>
      </c>
      <c r="G2718">
        <f>IF(OR(Table2[[#This Row],[ Rural-Urban Continuum Code   2013]]=4,Table2[[#This Row],[ Rural-Urban Continuum Code   2013]]=5,Table2[[#This Row],[ Rural-Urban Continuum Code   2013]]=6),1,0)</f>
        <v>0</v>
      </c>
      <c r="H2718">
        <f>IF(OR(Table2[[#This Row],[ Rural-Urban Continuum Code   2013]]=7,Table2[[#This Row],[ Rural-Urban Continuum Code   2013]]=8,Table2[[#This Row],[ Rural-Urban Continuum Code   2013]]=9),1,0)</f>
        <v>1</v>
      </c>
      <c r="I2718">
        <v>0.12</v>
      </c>
      <c r="J2718">
        <v>0.03</v>
      </c>
      <c r="K2718" s="17">
        <f>Table1[[#This Row],[Median Income 2018]]</f>
        <v>45341</v>
      </c>
      <c r="L2718">
        <f>(Table1[[#This Row],[Hospital Beds 2018]]/Table1[[#This Row],[Population Estimate 2018]])*1000</f>
        <v>1.5928639694170119</v>
      </c>
      <c r="M2718" s="1">
        <v>0.7</v>
      </c>
      <c r="N2718">
        <f>Table1[[#This Row],[Population Estimate 2018]]</f>
        <v>15695</v>
      </c>
      <c r="O2718" t="str" cm="1">
        <f t="array" ref="O2718">_xlfn.IFS(Table2[[#This Row],[ Rural-Urban Continuum Code   2014]]=1,"Urban",Table2[[#This Row],[ Rural-Urban Continuum Code   2015]]=1, "Suburban",Table2[[#This Row],[ Rural-Urban Continuum Code   2016]]=1,"Rural")</f>
        <v>Rural</v>
      </c>
    </row>
    <row r="2719" spans="1:15" x14ac:dyDescent="0.3">
      <c r="A2719">
        <v>2723</v>
      </c>
      <c r="B2719" t="s">
        <v>1067</v>
      </c>
      <c r="C2719" t="s">
        <v>1668</v>
      </c>
      <c r="D2719" t="s">
        <v>21</v>
      </c>
      <c r="E2719">
        <v>6</v>
      </c>
      <c r="F2719">
        <f>IF(OR(Table2[[#This Row],[ Rural-Urban Continuum Code   2013]]=1,Table2[[#This Row],[ Rural-Urban Continuum Code   2013]]=2,Table2[[#This Row],[ Rural-Urban Continuum Code   2013]]=3),1,0)</f>
        <v>0</v>
      </c>
      <c r="G2719">
        <f>IF(OR(Table2[[#This Row],[ Rural-Urban Continuum Code   2013]]=4,Table2[[#This Row],[ Rural-Urban Continuum Code   2013]]=5,Table2[[#This Row],[ Rural-Urban Continuum Code   2013]]=6),1,0)</f>
        <v>1</v>
      </c>
      <c r="H2719">
        <f>IF(OR(Table2[[#This Row],[ Rural-Urban Continuum Code   2013]]=7,Table2[[#This Row],[ Rural-Urban Continuum Code   2013]]=8,Table2[[#This Row],[ Rural-Urban Continuum Code   2013]]=9),1,0)</f>
        <v>0</v>
      </c>
      <c r="I2719">
        <v>0.23</v>
      </c>
      <c r="J2719">
        <v>0.08</v>
      </c>
      <c r="K2719" s="17">
        <f>Table1[[#This Row],[Median Income 2018]]</f>
        <v>44821</v>
      </c>
      <c r="L2719">
        <f>(Table1[[#This Row],[Hospital Beds 2018]]/Table1[[#This Row],[Population Estimate 2018]])*1000</f>
        <v>2.8441410693970419</v>
      </c>
      <c r="M2719" s="1">
        <v>0.8</v>
      </c>
      <c r="N2719">
        <f>Table1[[#This Row],[Population Estimate 2018]]</f>
        <v>7032</v>
      </c>
      <c r="O2719" t="str" cm="1">
        <f t="array" ref="O271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20" spans="1:15" x14ac:dyDescent="0.3">
      <c r="A2720">
        <v>2724</v>
      </c>
      <c r="B2720" t="s">
        <v>1067</v>
      </c>
      <c r="C2720" t="s">
        <v>1515</v>
      </c>
      <c r="D2720" t="s">
        <v>21</v>
      </c>
      <c r="E2720">
        <v>9</v>
      </c>
      <c r="F2720">
        <f>IF(OR(Table2[[#This Row],[ Rural-Urban Continuum Code   2013]]=1,Table2[[#This Row],[ Rural-Urban Continuum Code   2013]]=2,Table2[[#This Row],[ Rural-Urban Continuum Code   2013]]=3),1,0)</f>
        <v>0</v>
      </c>
      <c r="G2720">
        <f>IF(OR(Table2[[#This Row],[ Rural-Urban Continuum Code   2013]]=4,Table2[[#This Row],[ Rural-Urban Continuum Code   2013]]=5,Table2[[#This Row],[ Rural-Urban Continuum Code   2013]]=6),1,0)</f>
        <v>0</v>
      </c>
      <c r="H2720">
        <f>IF(OR(Table2[[#This Row],[ Rural-Urban Continuum Code   2013]]=7,Table2[[#This Row],[ Rural-Urban Continuum Code   2013]]=8,Table2[[#This Row],[ Rural-Urban Continuum Code   2013]]=9),1,0)</f>
        <v>1</v>
      </c>
      <c r="I2720">
        <v>0.21</v>
      </c>
      <c r="J2720">
        <v>0.05</v>
      </c>
      <c r="K2720" s="17">
        <f>Table1[[#This Row],[Median Income 2018]]</f>
        <v>67470</v>
      </c>
      <c r="L2720">
        <f>(Table1[[#This Row],[Hospital Beds 2018]]/Table1[[#This Row],[Population Estimate 2018]])*1000</f>
        <v>0</v>
      </c>
      <c r="M2720" s="1">
        <v>0.8</v>
      </c>
      <c r="N2720">
        <f>Table1[[#This Row],[Population Estimate 2018]]</f>
        <v>903</v>
      </c>
      <c r="O2720" t="str" cm="1">
        <f t="array" ref="O2720">_xlfn.IFS(Table2[[#This Row],[ Rural-Urban Continuum Code   2014]]=1,"Urban",Table2[[#This Row],[ Rural-Urban Continuum Code   2015]]=1, "Suburban",Table2[[#This Row],[ Rural-Urban Continuum Code   2016]]=1,"Rural")</f>
        <v>Rural</v>
      </c>
    </row>
    <row r="2721" spans="1:15" x14ac:dyDescent="0.3">
      <c r="A2721">
        <v>2725</v>
      </c>
      <c r="B2721" t="s">
        <v>1067</v>
      </c>
      <c r="C2721" t="s">
        <v>774</v>
      </c>
      <c r="D2721" t="s">
        <v>21</v>
      </c>
      <c r="E2721">
        <v>3</v>
      </c>
      <c r="F2721">
        <f>IF(OR(Table2[[#This Row],[ Rural-Urban Continuum Code   2013]]=1,Table2[[#This Row],[ Rural-Urban Continuum Code   2013]]=2,Table2[[#This Row],[ Rural-Urban Continuum Code   2013]]=3),1,0)</f>
        <v>1</v>
      </c>
      <c r="G2721">
        <f>IF(OR(Table2[[#This Row],[ Rural-Urban Continuum Code   2013]]=4,Table2[[#This Row],[ Rural-Urban Continuum Code   2013]]=5,Table2[[#This Row],[ Rural-Urban Continuum Code   2013]]=6),1,0)</f>
        <v>0</v>
      </c>
      <c r="H2721">
        <f>IF(OR(Table2[[#This Row],[ Rural-Urban Continuum Code   2013]]=7,Table2[[#This Row],[ Rural-Urban Continuum Code   2013]]=8,Table2[[#This Row],[ Rural-Urban Continuum Code   2013]]=9),1,0)</f>
        <v>0</v>
      </c>
      <c r="I2721">
        <v>0.19</v>
      </c>
      <c r="J2721">
        <v>0.06</v>
      </c>
      <c r="K2721" s="17">
        <f>Table1[[#This Row],[Median Income 2018]]</f>
        <v>44917</v>
      </c>
      <c r="L2721">
        <f>(Table1[[#This Row],[Hospital Beds 2018]]/Table1[[#This Row],[Population Estimate 2018]])*1000</f>
        <v>0</v>
      </c>
      <c r="M2721" s="1">
        <v>0.83</v>
      </c>
      <c r="N2721">
        <f>Table1[[#This Row],[Population Estimate 2018]]</f>
        <v>17284</v>
      </c>
      <c r="O2721" t="str" cm="1">
        <f t="array" ref="O2721">_xlfn.IFS(Table2[[#This Row],[ Rural-Urban Continuum Code   2014]]=1,"Urban",Table2[[#This Row],[ Rural-Urban Continuum Code   2015]]=1, "Suburban",Table2[[#This Row],[ Rural-Urban Continuum Code   2016]]=1,"Rural")</f>
        <v>Urban</v>
      </c>
    </row>
    <row r="2722" spans="1:15" x14ac:dyDescent="0.3">
      <c r="A2722">
        <v>2726</v>
      </c>
      <c r="B2722" t="s">
        <v>1067</v>
      </c>
      <c r="C2722" t="s">
        <v>1669</v>
      </c>
      <c r="D2722" t="s">
        <v>21</v>
      </c>
      <c r="E2722">
        <v>1</v>
      </c>
      <c r="F2722">
        <f>IF(OR(Table2[[#This Row],[ Rural-Urban Continuum Code   2013]]=1,Table2[[#This Row],[ Rural-Urban Continuum Code   2013]]=2,Table2[[#This Row],[ Rural-Urban Continuum Code   2013]]=3),1,0)</f>
        <v>1</v>
      </c>
      <c r="G2722">
        <f>IF(OR(Table2[[#This Row],[ Rural-Urban Continuum Code   2013]]=4,Table2[[#This Row],[ Rural-Urban Continuum Code   2013]]=5,Table2[[#This Row],[ Rural-Urban Continuum Code   2013]]=6),1,0)</f>
        <v>0</v>
      </c>
      <c r="H2722">
        <f>IF(OR(Table2[[#This Row],[ Rural-Urban Continuum Code   2013]]=7,Table2[[#This Row],[ Rural-Urban Continuum Code   2013]]=8,Table2[[#This Row],[ Rural-Urban Continuum Code   2013]]=9),1,0)</f>
        <v>0</v>
      </c>
      <c r="I2722">
        <v>0.13</v>
      </c>
      <c r="J2722">
        <v>0.06</v>
      </c>
      <c r="K2722" s="17">
        <f>Table1[[#This Row],[Median Income 2018]]</f>
        <v>102858</v>
      </c>
      <c r="L2722">
        <f>(Table1[[#This Row],[Hospital Beds 2018]]/Table1[[#This Row],[Population Estimate 2018]])*1000</f>
        <v>0.68549628937878138</v>
      </c>
      <c r="M2722" s="1">
        <v>0.89</v>
      </c>
      <c r="N2722">
        <f>Table1[[#This Row],[Population Estimate 2018]]</f>
        <v>100657</v>
      </c>
      <c r="O2722" t="str" cm="1">
        <f t="array" ref="O2722">_xlfn.IFS(Table2[[#This Row],[ Rural-Urban Continuum Code   2014]]=1,"Urban",Table2[[#This Row],[ Rural-Urban Continuum Code   2015]]=1, "Suburban",Table2[[#This Row],[ Rural-Urban Continuum Code   2016]]=1,"Rural")</f>
        <v>Urban</v>
      </c>
    </row>
    <row r="2723" spans="1:15" x14ac:dyDescent="0.3">
      <c r="A2723">
        <v>2727</v>
      </c>
      <c r="B2723" t="s">
        <v>1067</v>
      </c>
      <c r="C2723" t="s">
        <v>1670</v>
      </c>
      <c r="D2723" t="s">
        <v>21</v>
      </c>
      <c r="E2723">
        <v>6</v>
      </c>
      <c r="F2723">
        <f>IF(OR(Table2[[#This Row],[ Rural-Urban Continuum Code   2013]]=1,Table2[[#This Row],[ Rural-Urban Continuum Code   2013]]=2,Table2[[#This Row],[ Rural-Urban Continuum Code   2013]]=3),1,0)</f>
        <v>0</v>
      </c>
      <c r="G2723">
        <f>IF(OR(Table2[[#This Row],[ Rural-Urban Continuum Code   2013]]=4,Table2[[#This Row],[ Rural-Urban Continuum Code   2013]]=5,Table2[[#This Row],[ Rural-Urban Continuum Code   2013]]=6),1,0)</f>
        <v>1</v>
      </c>
      <c r="H2723">
        <f>IF(OR(Table2[[#This Row],[ Rural-Urban Continuum Code   2013]]=7,Table2[[#This Row],[ Rural-Urban Continuum Code   2013]]=8,Table2[[#This Row],[ Rural-Urban Continuum Code   2013]]=9),1,0)</f>
        <v>0</v>
      </c>
      <c r="I2723">
        <v>0.21</v>
      </c>
      <c r="J2723">
        <v>7.0000000000000007E-2</v>
      </c>
      <c r="K2723" s="17">
        <f>Table1[[#This Row],[Median Income 2018]]</f>
        <v>42205</v>
      </c>
      <c r="L2723">
        <f>(Table1[[#This Row],[Hospital Beds 2018]]/Table1[[#This Row],[Population Estimate 2018]])*1000</f>
        <v>3.6153996482313859</v>
      </c>
      <c r="M2723" s="1">
        <v>0.81</v>
      </c>
      <c r="N2723">
        <f>Table1[[#This Row],[Population Estimate 2018]]</f>
        <v>10234</v>
      </c>
      <c r="O2723" t="str" cm="1">
        <f t="array" ref="O272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24" spans="1:15" x14ac:dyDescent="0.3">
      <c r="A2724">
        <v>2728</v>
      </c>
      <c r="B2724" t="s">
        <v>1067</v>
      </c>
      <c r="C2724" t="s">
        <v>1671</v>
      </c>
      <c r="D2724" t="s">
        <v>21</v>
      </c>
      <c r="E2724">
        <v>3</v>
      </c>
      <c r="F2724">
        <f>IF(OR(Table2[[#This Row],[ Rural-Urban Continuum Code   2013]]=1,Table2[[#This Row],[ Rural-Urban Continuum Code   2013]]=2,Table2[[#This Row],[ Rural-Urban Continuum Code   2013]]=3),1,0)</f>
        <v>1</v>
      </c>
      <c r="G2724">
        <f>IF(OR(Table2[[#This Row],[ Rural-Urban Continuum Code   2013]]=4,Table2[[#This Row],[ Rural-Urban Continuum Code   2013]]=5,Table2[[#This Row],[ Rural-Urban Continuum Code   2013]]=6),1,0)</f>
        <v>0</v>
      </c>
      <c r="H2724">
        <f>IF(OR(Table2[[#This Row],[ Rural-Urban Continuum Code   2013]]=7,Table2[[#This Row],[ Rural-Urban Continuum Code   2013]]=8,Table2[[#This Row],[ Rural-Urban Continuum Code   2013]]=9),1,0)</f>
        <v>0</v>
      </c>
      <c r="I2724">
        <v>0.17</v>
      </c>
      <c r="J2724">
        <v>0.06</v>
      </c>
      <c r="K2724" s="17">
        <f>Table1[[#This Row],[Median Income 2018]]</f>
        <v>49788</v>
      </c>
      <c r="L2724">
        <f>(Table1[[#This Row],[Hospital Beds 2018]]/Table1[[#This Row],[Population Estimate 2018]])*1000</f>
        <v>0.7529843893480257</v>
      </c>
      <c r="M2724" s="1">
        <v>0.75</v>
      </c>
      <c r="N2724">
        <f>Table1[[#This Row],[Population Estimate 2018]]</f>
        <v>54450</v>
      </c>
      <c r="O2724" t="str" cm="1">
        <f t="array" ref="O2724">_xlfn.IFS(Table2[[#This Row],[ Rural-Urban Continuum Code   2014]]=1,"Urban",Table2[[#This Row],[ Rural-Urban Continuum Code   2015]]=1, "Suburban",Table2[[#This Row],[ Rural-Urban Continuum Code   2016]]=1,"Rural")</f>
        <v>Urban</v>
      </c>
    </row>
    <row r="2725" spans="1:15" x14ac:dyDescent="0.3">
      <c r="A2725">
        <v>2729</v>
      </c>
      <c r="B2725" t="s">
        <v>1067</v>
      </c>
      <c r="C2725" t="s">
        <v>812</v>
      </c>
      <c r="D2725" t="s">
        <v>21</v>
      </c>
      <c r="E2725">
        <v>8</v>
      </c>
      <c r="F2725">
        <f>IF(OR(Table2[[#This Row],[ Rural-Urban Continuum Code   2013]]=1,Table2[[#This Row],[ Rural-Urban Continuum Code   2013]]=2,Table2[[#This Row],[ Rural-Urban Continuum Code   2013]]=3),1,0)</f>
        <v>0</v>
      </c>
      <c r="G2725">
        <f>IF(OR(Table2[[#This Row],[ Rural-Urban Continuum Code   2013]]=4,Table2[[#This Row],[ Rural-Urban Continuum Code   2013]]=5,Table2[[#This Row],[ Rural-Urban Continuum Code   2013]]=6),1,0)</f>
        <v>0</v>
      </c>
      <c r="H2725">
        <f>IF(OR(Table2[[#This Row],[ Rural-Urban Continuum Code   2013]]=7,Table2[[#This Row],[ Rural-Urban Continuum Code   2013]]=8,Table2[[#This Row],[ Rural-Urban Continuum Code   2013]]=9),1,0)</f>
        <v>1</v>
      </c>
      <c r="I2725">
        <v>0.31</v>
      </c>
      <c r="J2725">
        <v>0.11</v>
      </c>
      <c r="K2725" s="17">
        <f>Table1[[#This Row],[Median Income 2018]]</f>
        <v>40641</v>
      </c>
      <c r="L2725">
        <f>(Table1[[#This Row],[Hospital Beds 2018]]/Table1[[#This Row],[Population Estimate 2018]])*1000</f>
        <v>2.3609405987345355</v>
      </c>
      <c r="M2725" s="1">
        <v>0.74</v>
      </c>
      <c r="N2725">
        <f>Table1[[#This Row],[Population Estimate 2018]]</f>
        <v>10589</v>
      </c>
      <c r="O2725" t="str" cm="1">
        <f t="array" ref="O2725">_xlfn.IFS(Table2[[#This Row],[ Rural-Urban Continuum Code   2014]]=1,"Urban",Table2[[#This Row],[ Rural-Urban Continuum Code   2015]]=1, "Suburban",Table2[[#This Row],[ Rural-Urban Continuum Code   2016]]=1,"Rural")</f>
        <v>Rural</v>
      </c>
    </row>
    <row r="2726" spans="1:15" x14ac:dyDescent="0.3">
      <c r="A2726">
        <v>2730</v>
      </c>
      <c r="B2726" t="s">
        <v>1067</v>
      </c>
      <c r="C2726" t="s">
        <v>1672</v>
      </c>
      <c r="D2726" t="s">
        <v>21</v>
      </c>
      <c r="E2726">
        <v>9</v>
      </c>
      <c r="F2726">
        <f>IF(OR(Table2[[#This Row],[ Rural-Urban Continuum Code   2013]]=1,Table2[[#This Row],[ Rural-Urban Continuum Code   2013]]=2,Table2[[#This Row],[ Rural-Urban Continuum Code   2013]]=3),1,0)</f>
        <v>0</v>
      </c>
      <c r="G2726">
        <f>IF(OR(Table2[[#This Row],[ Rural-Urban Continuum Code   2013]]=4,Table2[[#This Row],[ Rural-Urban Continuum Code   2013]]=5,Table2[[#This Row],[ Rural-Urban Continuum Code   2013]]=6),1,0)</f>
        <v>0</v>
      </c>
      <c r="H2726">
        <f>IF(OR(Table2[[#This Row],[ Rural-Urban Continuum Code   2013]]=7,Table2[[#This Row],[ Rural-Urban Continuum Code   2013]]=8,Table2[[#This Row],[ Rural-Urban Continuum Code   2013]]=9),1,0)</f>
        <v>1</v>
      </c>
      <c r="I2726">
        <v>0.26</v>
      </c>
      <c r="J2726">
        <v>0.09</v>
      </c>
      <c r="K2726" s="17">
        <f>Table1[[#This Row],[Median Income 2018]]</f>
        <v>38826</v>
      </c>
      <c r="L2726">
        <f>(Table1[[#This Row],[Hospital Beds 2018]]/Table1[[#This Row],[Population Estimate 2018]])*1000</f>
        <v>1.0932944606413995</v>
      </c>
      <c r="M2726" s="1">
        <v>0.78</v>
      </c>
      <c r="N2726">
        <f>Table1[[#This Row],[Population Estimate 2018]]</f>
        <v>8232</v>
      </c>
      <c r="O2726" t="str" cm="1">
        <f t="array" ref="O2726">_xlfn.IFS(Table2[[#This Row],[ Rural-Urban Continuum Code   2014]]=1,"Urban",Table2[[#This Row],[ Rural-Urban Continuum Code   2015]]=1, "Suburban",Table2[[#This Row],[ Rural-Urban Continuum Code   2016]]=1,"Rural")</f>
        <v>Rural</v>
      </c>
    </row>
    <row r="2727" spans="1:15" x14ac:dyDescent="0.3">
      <c r="A2727">
        <v>2731</v>
      </c>
      <c r="B2727" t="s">
        <v>1067</v>
      </c>
      <c r="C2727" t="s">
        <v>1673</v>
      </c>
      <c r="D2727" t="s">
        <v>21</v>
      </c>
      <c r="E2727">
        <v>8</v>
      </c>
      <c r="F2727">
        <f>IF(OR(Table2[[#This Row],[ Rural-Urban Continuum Code   2013]]=1,Table2[[#This Row],[ Rural-Urban Continuum Code   2013]]=2,Table2[[#This Row],[ Rural-Urban Continuum Code   2013]]=3),1,0)</f>
        <v>0</v>
      </c>
      <c r="G2727">
        <f>IF(OR(Table2[[#This Row],[ Rural-Urban Continuum Code   2013]]=4,Table2[[#This Row],[ Rural-Urban Continuum Code   2013]]=5,Table2[[#This Row],[ Rural-Urban Continuum Code   2013]]=6),1,0)</f>
        <v>0</v>
      </c>
      <c r="H2727">
        <f>IF(OR(Table2[[#This Row],[ Rural-Urban Continuum Code   2013]]=7,Table2[[#This Row],[ Rural-Urban Continuum Code   2013]]=8,Table2[[#This Row],[ Rural-Urban Continuum Code   2013]]=9),1,0)</f>
        <v>1</v>
      </c>
      <c r="I2727">
        <v>0.22</v>
      </c>
      <c r="J2727">
        <v>0.08</v>
      </c>
      <c r="K2727" s="17">
        <f>Table1[[#This Row],[Median Income 2018]]</f>
        <v>47028</v>
      </c>
      <c r="L2727">
        <f>(Table1[[#This Row],[Hospital Beds 2018]]/Table1[[#This Row],[Population Estimate 2018]])*1000</f>
        <v>0</v>
      </c>
      <c r="M2727" s="1">
        <v>0.81</v>
      </c>
      <c r="N2727">
        <f>Table1[[#This Row],[Population Estimate 2018]]</f>
        <v>28719</v>
      </c>
      <c r="O2727" t="str" cm="1">
        <f t="array" ref="O2727">_xlfn.IFS(Table2[[#This Row],[ Rural-Urban Continuum Code   2014]]=1,"Urban",Table2[[#This Row],[ Rural-Urban Continuum Code   2015]]=1, "Suburban",Table2[[#This Row],[ Rural-Urban Continuum Code   2016]]=1,"Rural")</f>
        <v>Rural</v>
      </c>
    </row>
    <row r="2728" spans="1:15" x14ac:dyDescent="0.3">
      <c r="A2728">
        <v>2732</v>
      </c>
      <c r="B2728" t="s">
        <v>1067</v>
      </c>
      <c r="C2728" t="s">
        <v>1674</v>
      </c>
      <c r="D2728" t="s">
        <v>21</v>
      </c>
      <c r="E2728">
        <v>2</v>
      </c>
      <c r="F2728">
        <f>IF(OR(Table2[[#This Row],[ Rural-Urban Continuum Code   2013]]=1,Table2[[#This Row],[ Rural-Urban Continuum Code   2013]]=2,Table2[[#This Row],[ Rural-Urban Continuum Code   2013]]=3),1,0)</f>
        <v>1</v>
      </c>
      <c r="G2728">
        <f>IF(OR(Table2[[#This Row],[ Rural-Urban Continuum Code   2013]]=4,Table2[[#This Row],[ Rural-Urban Continuum Code   2013]]=5,Table2[[#This Row],[ Rural-Urban Continuum Code   2013]]=6),1,0)</f>
        <v>0</v>
      </c>
      <c r="H2728">
        <f>IF(OR(Table2[[#This Row],[ Rural-Urban Continuum Code   2013]]=7,Table2[[#This Row],[ Rural-Urban Continuum Code   2013]]=8,Table2[[#This Row],[ Rural-Urban Continuum Code   2013]]=9),1,0)</f>
        <v>0</v>
      </c>
      <c r="I2728">
        <v>0.15</v>
      </c>
      <c r="J2728">
        <v>0.08</v>
      </c>
      <c r="K2728" s="17">
        <f>Table1[[#This Row],[Median Income 2018]]</f>
        <v>53559</v>
      </c>
      <c r="L2728">
        <f>(Table1[[#This Row],[Hospital Beds 2018]]/Table1[[#This Row],[Population Estimate 2018]])*1000</f>
        <v>0</v>
      </c>
      <c r="M2728" s="1">
        <v>0.87</v>
      </c>
      <c r="N2728">
        <f>Table1[[#This Row],[Population Estimate 2018]]</f>
        <v>66893</v>
      </c>
      <c r="O2728" t="str" cm="1">
        <f t="array" ref="O2728">_xlfn.IFS(Table2[[#This Row],[ Rural-Urban Continuum Code   2014]]=1,"Urban",Table2[[#This Row],[ Rural-Urban Continuum Code   2015]]=1, "Suburban",Table2[[#This Row],[ Rural-Urban Continuum Code   2016]]=1,"Rural")</f>
        <v>Urban</v>
      </c>
    </row>
    <row r="2729" spans="1:15" x14ac:dyDescent="0.3">
      <c r="A2729">
        <v>2733</v>
      </c>
      <c r="B2729" t="s">
        <v>1067</v>
      </c>
      <c r="C2729" t="s">
        <v>1675</v>
      </c>
      <c r="D2729" t="s">
        <v>21</v>
      </c>
      <c r="E2729">
        <v>7</v>
      </c>
      <c r="F2729">
        <f>IF(OR(Table2[[#This Row],[ Rural-Urban Continuum Code   2013]]=1,Table2[[#This Row],[ Rural-Urban Continuum Code   2013]]=2,Table2[[#This Row],[ Rural-Urban Continuum Code   2013]]=3),1,0)</f>
        <v>0</v>
      </c>
      <c r="G2729">
        <f>IF(OR(Table2[[#This Row],[ Rural-Urban Continuum Code   2013]]=4,Table2[[#This Row],[ Rural-Urban Continuum Code   2013]]=5,Table2[[#This Row],[ Rural-Urban Continuum Code   2013]]=6),1,0)</f>
        <v>0</v>
      </c>
      <c r="H2729">
        <f>IF(OR(Table2[[#This Row],[ Rural-Urban Continuum Code   2013]]=7,Table2[[#This Row],[ Rural-Urban Continuum Code   2013]]=8,Table2[[#This Row],[ Rural-Urban Continuum Code   2013]]=9),1,0)</f>
        <v>1</v>
      </c>
      <c r="I2729">
        <v>0.24</v>
      </c>
      <c r="J2729">
        <v>0.06</v>
      </c>
      <c r="K2729" s="17">
        <f>Table1[[#This Row],[Median Income 2018]]</f>
        <v>43827</v>
      </c>
      <c r="L2729">
        <f>(Table1[[#This Row],[Hospital Beds 2018]]/Table1[[#This Row],[Population Estimate 2018]])*1000</f>
        <v>0</v>
      </c>
      <c r="M2729" s="1">
        <v>0.68</v>
      </c>
      <c r="N2729">
        <f>Table1[[#This Row],[Population Estimate 2018]]</f>
        <v>6054</v>
      </c>
      <c r="O2729" t="str" cm="1">
        <f t="array" ref="O2729">_xlfn.IFS(Table2[[#This Row],[ Rural-Urban Continuum Code   2014]]=1,"Urban",Table2[[#This Row],[ Rural-Urban Continuum Code   2015]]=1, "Suburban",Table2[[#This Row],[ Rural-Urban Continuum Code   2016]]=1,"Rural")</f>
        <v>Rural</v>
      </c>
    </row>
    <row r="2730" spans="1:15" x14ac:dyDescent="0.3">
      <c r="A2730">
        <v>2734</v>
      </c>
      <c r="B2730" t="s">
        <v>1067</v>
      </c>
      <c r="C2730" t="s">
        <v>1676</v>
      </c>
      <c r="D2730" t="s">
        <v>21</v>
      </c>
      <c r="E2730">
        <v>8</v>
      </c>
      <c r="F2730">
        <f>IF(OR(Table2[[#This Row],[ Rural-Urban Continuum Code   2013]]=1,Table2[[#This Row],[ Rural-Urban Continuum Code   2013]]=2,Table2[[#This Row],[ Rural-Urban Continuum Code   2013]]=3),1,0)</f>
        <v>0</v>
      </c>
      <c r="G2730">
        <f>IF(OR(Table2[[#This Row],[ Rural-Urban Continuum Code   2013]]=4,Table2[[#This Row],[ Rural-Urban Continuum Code   2013]]=5,Table2[[#This Row],[ Rural-Urban Continuum Code   2013]]=6),1,0)</f>
        <v>0</v>
      </c>
      <c r="H2730">
        <f>IF(OR(Table2[[#This Row],[ Rural-Urban Continuum Code   2013]]=7,Table2[[#This Row],[ Rural-Urban Continuum Code   2013]]=8,Table2[[#This Row],[ Rural-Urban Continuum Code   2013]]=9),1,0)</f>
        <v>1</v>
      </c>
      <c r="I2730">
        <v>0.2</v>
      </c>
      <c r="J2730">
        <v>0.03</v>
      </c>
      <c r="K2730" s="17">
        <f>Table1[[#This Row],[Median Income 2018]]</f>
        <v>47317</v>
      </c>
      <c r="L2730">
        <f>(Table1[[#This Row],[Hospital Beds 2018]]/Table1[[#This Row],[Population Estimate 2018]])*1000</f>
        <v>4.8359240069084626</v>
      </c>
      <c r="M2730" s="1">
        <v>0.82</v>
      </c>
      <c r="N2730">
        <f>Table1[[#This Row],[Population Estimate 2018]]</f>
        <v>2895</v>
      </c>
      <c r="O2730" t="str" cm="1">
        <f t="array" ref="O2730">_xlfn.IFS(Table2[[#This Row],[ Rural-Urban Continuum Code   2014]]=1,"Urban",Table2[[#This Row],[ Rural-Urban Continuum Code   2015]]=1, "Suburban",Table2[[#This Row],[ Rural-Urban Continuum Code   2016]]=1,"Rural")</f>
        <v>Rural</v>
      </c>
    </row>
    <row r="2731" spans="1:15" x14ac:dyDescent="0.3">
      <c r="A2731">
        <v>2735</v>
      </c>
      <c r="B2731" t="s">
        <v>1067</v>
      </c>
      <c r="C2731" t="s">
        <v>1677</v>
      </c>
      <c r="D2731" t="s">
        <v>21</v>
      </c>
      <c r="E2731">
        <v>7</v>
      </c>
      <c r="F2731">
        <f>IF(OR(Table2[[#This Row],[ Rural-Urban Continuum Code   2013]]=1,Table2[[#This Row],[ Rural-Urban Continuum Code   2013]]=2,Table2[[#This Row],[ Rural-Urban Continuum Code   2013]]=3),1,0)</f>
        <v>0</v>
      </c>
      <c r="G2731">
        <f>IF(OR(Table2[[#This Row],[ Rural-Urban Continuum Code   2013]]=4,Table2[[#This Row],[ Rural-Urban Continuum Code   2013]]=5,Table2[[#This Row],[ Rural-Urban Continuum Code   2013]]=6),1,0)</f>
        <v>0</v>
      </c>
      <c r="H2731">
        <f>IF(OR(Table2[[#This Row],[ Rural-Urban Continuum Code   2013]]=7,Table2[[#This Row],[ Rural-Urban Continuum Code   2013]]=8,Table2[[#This Row],[ Rural-Urban Continuum Code   2013]]=9),1,0)</f>
        <v>1</v>
      </c>
      <c r="I2731">
        <v>0.15</v>
      </c>
      <c r="J2731">
        <v>0.04</v>
      </c>
      <c r="K2731" s="17">
        <f>Table1[[#This Row],[Median Income 2018]]</f>
        <v>53059</v>
      </c>
      <c r="L2731">
        <f>(Table1[[#This Row],[Hospital Beds 2018]]/Table1[[#This Row],[Population Estimate 2018]])*1000</f>
        <v>1.4822720265623148</v>
      </c>
      <c r="M2731" s="1">
        <v>0.78</v>
      </c>
      <c r="N2731">
        <f>Table1[[#This Row],[Population Estimate 2018]]</f>
        <v>16866</v>
      </c>
      <c r="O2731" t="str" cm="1">
        <f t="array" ref="O2731">_xlfn.IFS(Table2[[#This Row],[ Rural-Urban Continuum Code   2014]]=1,"Urban",Table2[[#This Row],[ Rural-Urban Continuum Code   2015]]=1, "Suburban",Table2[[#This Row],[ Rural-Urban Continuum Code   2016]]=1,"Rural")</f>
        <v>Rural</v>
      </c>
    </row>
    <row r="2732" spans="1:15" x14ac:dyDescent="0.3">
      <c r="A2732">
        <v>2736</v>
      </c>
      <c r="B2732" t="s">
        <v>1067</v>
      </c>
      <c r="C2732" t="s">
        <v>1678</v>
      </c>
      <c r="D2732" t="s">
        <v>21</v>
      </c>
      <c r="E2732">
        <v>8</v>
      </c>
      <c r="F2732">
        <f>IF(OR(Table2[[#This Row],[ Rural-Urban Continuum Code   2013]]=1,Table2[[#This Row],[ Rural-Urban Continuum Code   2013]]=2,Table2[[#This Row],[ Rural-Urban Continuum Code   2013]]=3),1,0)</f>
        <v>0</v>
      </c>
      <c r="G2732">
        <f>IF(OR(Table2[[#This Row],[ Rural-Urban Continuum Code   2013]]=4,Table2[[#This Row],[ Rural-Urban Continuum Code   2013]]=5,Table2[[#This Row],[ Rural-Urban Continuum Code   2013]]=6),1,0)</f>
        <v>0</v>
      </c>
      <c r="H2732">
        <f>IF(OR(Table2[[#This Row],[ Rural-Urban Continuum Code   2013]]=7,Table2[[#This Row],[ Rural-Urban Continuum Code   2013]]=8,Table2[[#This Row],[ Rural-Urban Continuum Code   2013]]=9),1,0)</f>
        <v>1</v>
      </c>
      <c r="I2732">
        <v>0.2</v>
      </c>
      <c r="J2732">
        <v>7.0000000000000007E-2</v>
      </c>
      <c r="K2732" s="17">
        <f>Table1[[#This Row],[Median Income 2018]]</f>
        <v>57126</v>
      </c>
      <c r="L2732">
        <f>(Table1[[#This Row],[Hospital Beds 2018]]/Table1[[#This Row],[Population Estimate 2018]])*1000</f>
        <v>0</v>
      </c>
      <c r="M2732" s="1">
        <v>0.82</v>
      </c>
      <c r="N2732">
        <f>Table1[[#This Row],[Population Estimate 2018]]</f>
        <v>3253</v>
      </c>
      <c r="O2732" t="str" cm="1">
        <f t="array" ref="O2732">_xlfn.IFS(Table2[[#This Row],[ Rural-Urban Continuum Code   2014]]=1,"Urban",Table2[[#This Row],[ Rural-Urban Continuum Code   2015]]=1, "Suburban",Table2[[#This Row],[ Rural-Urban Continuum Code   2016]]=1,"Rural")</f>
        <v>Rural</v>
      </c>
    </row>
    <row r="2733" spans="1:15" x14ac:dyDescent="0.3">
      <c r="A2733">
        <v>2737</v>
      </c>
      <c r="B2733" t="s">
        <v>1067</v>
      </c>
      <c r="C2733" t="s">
        <v>80</v>
      </c>
      <c r="D2733" t="s">
        <v>21</v>
      </c>
      <c r="E2733">
        <v>7</v>
      </c>
      <c r="F2733">
        <f>IF(OR(Table2[[#This Row],[ Rural-Urban Continuum Code   2013]]=1,Table2[[#This Row],[ Rural-Urban Continuum Code   2013]]=2,Table2[[#This Row],[ Rural-Urban Continuum Code   2013]]=3),1,0)</f>
        <v>0</v>
      </c>
      <c r="G2733">
        <f>IF(OR(Table2[[#This Row],[ Rural-Urban Continuum Code   2013]]=4,Table2[[#This Row],[ Rural-Urban Continuum Code   2013]]=5,Table2[[#This Row],[ Rural-Urban Continuum Code   2013]]=6),1,0)</f>
        <v>0</v>
      </c>
      <c r="H2733">
        <f>IF(OR(Table2[[#This Row],[ Rural-Urban Continuum Code   2013]]=7,Table2[[#This Row],[ Rural-Urban Continuum Code   2013]]=8,Table2[[#This Row],[ Rural-Urban Continuum Code   2013]]=9),1,0)</f>
        <v>1</v>
      </c>
      <c r="I2733">
        <v>0.18</v>
      </c>
      <c r="J2733">
        <v>0.06</v>
      </c>
      <c r="K2733" s="17">
        <f>Table1[[#This Row],[Median Income 2018]]</f>
        <v>41961</v>
      </c>
      <c r="L2733">
        <f>(Table1[[#This Row],[Hospital Beds 2018]]/Table1[[#This Row],[Population Estimate 2018]])*1000</f>
        <v>0</v>
      </c>
      <c r="M2733" s="1">
        <v>0.85</v>
      </c>
      <c r="N2733">
        <f>Table1[[#This Row],[Population Estimate 2018]]</f>
        <v>25418</v>
      </c>
      <c r="O2733" t="str" cm="1">
        <f t="array" ref="O2733">_xlfn.IFS(Table2[[#This Row],[ Rural-Urban Continuum Code   2014]]=1,"Urban",Table2[[#This Row],[ Rural-Urban Continuum Code   2015]]=1, "Suburban",Table2[[#This Row],[ Rural-Urban Continuum Code   2016]]=1,"Rural")</f>
        <v>Rural</v>
      </c>
    </row>
    <row r="2734" spans="1:15" x14ac:dyDescent="0.3">
      <c r="A2734">
        <v>2738</v>
      </c>
      <c r="B2734" t="s">
        <v>1067</v>
      </c>
      <c r="C2734" t="s">
        <v>713</v>
      </c>
      <c r="D2734" t="s">
        <v>21</v>
      </c>
      <c r="E2734">
        <v>9</v>
      </c>
      <c r="F2734">
        <f>IF(OR(Table2[[#This Row],[ Rural-Urban Continuum Code   2013]]=1,Table2[[#This Row],[ Rural-Urban Continuum Code   2013]]=2,Table2[[#This Row],[ Rural-Urban Continuum Code   2013]]=3),1,0)</f>
        <v>0</v>
      </c>
      <c r="G2734">
        <f>IF(OR(Table2[[#This Row],[ Rural-Urban Continuum Code   2013]]=4,Table2[[#This Row],[ Rural-Urban Continuum Code   2013]]=5,Table2[[#This Row],[ Rural-Urban Continuum Code   2013]]=6),1,0)</f>
        <v>0</v>
      </c>
      <c r="H2734">
        <f>IF(OR(Table2[[#This Row],[ Rural-Urban Continuum Code   2013]]=7,Table2[[#This Row],[ Rural-Urban Continuum Code   2013]]=8,Table2[[#This Row],[ Rural-Urban Continuum Code   2013]]=9),1,0)</f>
        <v>1</v>
      </c>
      <c r="I2734">
        <v>0.15</v>
      </c>
      <c r="J2734">
        <v>0.04</v>
      </c>
      <c r="K2734" s="17">
        <f>Table1[[#This Row],[Median Income 2018]]</f>
        <v>57052</v>
      </c>
      <c r="L2734">
        <f>(Table1[[#This Row],[Hospital Beds 2018]]/Table1[[#This Row],[Population Estimate 2018]])*1000</f>
        <v>0</v>
      </c>
      <c r="M2734" s="1">
        <v>0.86</v>
      </c>
      <c r="N2734">
        <f>Table1[[#This Row],[Population Estimate 2018]]</f>
        <v>3079</v>
      </c>
      <c r="O2734" t="str" cm="1">
        <f t="array" ref="O2734">_xlfn.IFS(Table2[[#This Row],[ Rural-Urban Continuum Code   2014]]=1,"Urban",Table2[[#This Row],[ Rural-Urban Continuum Code   2015]]=1, "Suburban",Table2[[#This Row],[ Rural-Urban Continuum Code   2016]]=1,"Rural")</f>
        <v>Rural</v>
      </c>
    </row>
    <row r="2735" spans="1:15" x14ac:dyDescent="0.3">
      <c r="A2735">
        <v>2739</v>
      </c>
      <c r="B2735" t="s">
        <v>1067</v>
      </c>
      <c r="C2735" t="s">
        <v>714</v>
      </c>
      <c r="D2735" t="s">
        <v>21</v>
      </c>
      <c r="E2735">
        <v>3</v>
      </c>
      <c r="F2735">
        <f>IF(OR(Table2[[#This Row],[ Rural-Urban Continuum Code   2013]]=1,Table2[[#This Row],[ Rural-Urban Continuum Code   2013]]=2,Table2[[#This Row],[ Rural-Urban Continuum Code   2013]]=3),1,0)</f>
        <v>1</v>
      </c>
      <c r="G2735">
        <f>IF(OR(Table2[[#This Row],[ Rural-Urban Continuum Code   2013]]=4,Table2[[#This Row],[ Rural-Urban Continuum Code   2013]]=5,Table2[[#This Row],[ Rural-Urban Continuum Code   2013]]=6),1,0)</f>
        <v>0</v>
      </c>
      <c r="H2735">
        <f>IF(OR(Table2[[#This Row],[ Rural-Urban Continuum Code   2013]]=7,Table2[[#This Row],[ Rural-Urban Continuum Code   2013]]=8,Table2[[#This Row],[ Rural-Urban Continuum Code   2013]]=9),1,0)</f>
        <v>0</v>
      </c>
      <c r="I2735">
        <v>0.17</v>
      </c>
      <c r="J2735">
        <v>0.06</v>
      </c>
      <c r="K2735" s="17">
        <f>Table1[[#This Row],[Median Income 2018]]</f>
        <v>56848</v>
      </c>
      <c r="L2735">
        <f>(Table1[[#This Row],[Hospital Beds 2018]]/Table1[[#This Row],[Population Estimate 2018]])*1000</f>
        <v>5.2514757559041092</v>
      </c>
      <c r="M2735" s="1">
        <v>0.84</v>
      </c>
      <c r="N2735">
        <f>Table1[[#This Row],[Population Estimate 2018]]</f>
        <v>230221</v>
      </c>
      <c r="O2735" t="str" cm="1">
        <f t="array" ref="O2735">_xlfn.IFS(Table2[[#This Row],[ Rural-Urban Continuum Code   2014]]=1,"Urban",Table2[[#This Row],[ Rural-Urban Continuum Code   2015]]=1, "Suburban",Table2[[#This Row],[ Rural-Urban Continuum Code   2016]]=1,"Rural")</f>
        <v>Urban</v>
      </c>
    </row>
    <row r="2736" spans="1:15" x14ac:dyDescent="0.3">
      <c r="A2736">
        <v>2740</v>
      </c>
      <c r="B2736" t="s">
        <v>1067</v>
      </c>
      <c r="C2736" t="s">
        <v>1679</v>
      </c>
      <c r="D2736" t="s">
        <v>21</v>
      </c>
      <c r="E2736">
        <v>1</v>
      </c>
      <c r="F2736">
        <f>IF(OR(Table2[[#This Row],[ Rural-Urban Continuum Code   2013]]=1,Table2[[#This Row],[ Rural-Urban Continuum Code   2013]]=2,Table2[[#This Row],[ Rural-Urban Continuum Code   2013]]=3),1,0)</f>
        <v>1</v>
      </c>
      <c r="G2736">
        <f>IF(OR(Table2[[#This Row],[ Rural-Urban Continuum Code   2013]]=4,Table2[[#This Row],[ Rural-Urban Continuum Code   2013]]=5,Table2[[#This Row],[ Rural-Urban Continuum Code   2013]]=6),1,0)</f>
        <v>0</v>
      </c>
      <c r="H2736">
        <f>IF(OR(Table2[[#This Row],[ Rural-Urban Continuum Code   2013]]=7,Table2[[#This Row],[ Rural-Urban Continuum Code   2013]]=8,Table2[[#This Row],[ Rural-Urban Continuum Code   2013]]=9),1,0)</f>
        <v>0</v>
      </c>
      <c r="I2736">
        <v>0.19</v>
      </c>
      <c r="J2736">
        <v>7.0000000000000007E-2</v>
      </c>
      <c r="K2736" s="17">
        <f>Table1[[#This Row],[Median Income 2018]]</f>
        <v>63929</v>
      </c>
      <c r="L2736">
        <f>(Table1[[#This Row],[Hospital Beds 2018]]/Table1[[#This Row],[Population Estimate 2018]])*1000</f>
        <v>1.1091393078970719</v>
      </c>
      <c r="M2736" s="1">
        <v>0.83</v>
      </c>
      <c r="N2736">
        <f>Table1[[#This Row],[Population Estimate 2018]]</f>
        <v>9016</v>
      </c>
      <c r="O2736" t="str" cm="1">
        <f t="array" ref="O2736">_xlfn.IFS(Table2[[#This Row],[ Rural-Urban Continuum Code   2014]]=1,"Urban",Table2[[#This Row],[ Rural-Urban Continuum Code   2015]]=1, "Suburban",Table2[[#This Row],[ Rural-Urban Continuum Code   2016]]=1,"Rural")</f>
        <v>Urban</v>
      </c>
    </row>
    <row r="2737" spans="1:15" x14ac:dyDescent="0.3">
      <c r="A2737">
        <v>2741</v>
      </c>
      <c r="B2737" t="s">
        <v>1067</v>
      </c>
      <c r="C2737" t="s">
        <v>1680</v>
      </c>
      <c r="D2737" t="s">
        <v>21</v>
      </c>
      <c r="E2737">
        <v>4</v>
      </c>
      <c r="F2737">
        <f>IF(OR(Table2[[#This Row],[ Rural-Urban Continuum Code   2013]]=1,Table2[[#This Row],[ Rural-Urban Continuum Code   2013]]=2,Table2[[#This Row],[ Rural-Urban Continuum Code   2013]]=3),1,0)</f>
        <v>0</v>
      </c>
      <c r="G2737">
        <f>IF(OR(Table2[[#This Row],[ Rural-Urban Continuum Code   2013]]=4,Table2[[#This Row],[ Rural-Urban Continuum Code   2013]]=5,Table2[[#This Row],[ Rural-Urban Continuum Code   2013]]=6),1,0)</f>
        <v>1</v>
      </c>
      <c r="H2737">
        <f>IF(OR(Table2[[#This Row],[ Rural-Urban Continuum Code   2013]]=7,Table2[[#This Row],[ Rural-Urban Continuum Code   2013]]=8,Table2[[#This Row],[ Rural-Urban Continuum Code   2013]]=9),1,0)</f>
        <v>0</v>
      </c>
      <c r="I2737">
        <v>0.11</v>
      </c>
      <c r="J2737">
        <v>0.01</v>
      </c>
      <c r="K2737" s="17">
        <f>Table1[[#This Row],[Median Income 2018]]</f>
        <v>30490</v>
      </c>
      <c r="L2737">
        <f>(Table1[[#This Row],[Hospital Beds 2018]]/Table1[[#This Row],[Population Estimate 2018]])*1000</f>
        <v>0.72839984502130961</v>
      </c>
      <c r="M2737" s="1">
        <v>0.89</v>
      </c>
      <c r="N2737">
        <f>Table1[[#This Row],[Population Estimate 2018]]</f>
        <v>64525</v>
      </c>
      <c r="O2737" t="str" cm="1">
        <f t="array" ref="O273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38" spans="1:15" x14ac:dyDescent="0.3">
      <c r="A2738">
        <v>2742</v>
      </c>
      <c r="B2738" t="s">
        <v>1067</v>
      </c>
      <c r="C2738" t="s">
        <v>454</v>
      </c>
      <c r="D2738" t="s">
        <v>21</v>
      </c>
      <c r="E2738">
        <v>7</v>
      </c>
      <c r="F2738">
        <f>IF(OR(Table2[[#This Row],[ Rural-Urban Continuum Code   2013]]=1,Table2[[#This Row],[ Rural-Urban Continuum Code   2013]]=2,Table2[[#This Row],[ Rural-Urban Continuum Code   2013]]=3),1,0)</f>
        <v>0</v>
      </c>
      <c r="G2738">
        <f>IF(OR(Table2[[#This Row],[ Rural-Urban Continuum Code   2013]]=4,Table2[[#This Row],[ Rural-Urban Continuum Code   2013]]=5,Table2[[#This Row],[ Rural-Urban Continuum Code   2013]]=6),1,0)</f>
        <v>0</v>
      </c>
      <c r="H2738">
        <f>IF(OR(Table2[[#This Row],[ Rural-Urban Continuum Code   2013]]=7,Table2[[#This Row],[ Rural-Urban Continuum Code   2013]]=8,Table2[[#This Row],[ Rural-Urban Continuum Code   2013]]=9),1,0)</f>
        <v>1</v>
      </c>
      <c r="I2738">
        <v>0.2</v>
      </c>
      <c r="J2738">
        <v>0.06</v>
      </c>
      <c r="K2738" s="17">
        <f>Table1[[#This Row],[Median Income 2018]]</f>
        <v>43115</v>
      </c>
      <c r="L2738">
        <f>(Table1[[#This Row],[Hospital Beds 2018]]/Table1[[#This Row],[Population Estimate 2018]])*1000</f>
        <v>1.4841513834411111</v>
      </c>
      <c r="M2738" s="1">
        <v>0.76</v>
      </c>
      <c r="N2738">
        <f>Table1[[#This Row],[Population Estimate 2018]]</f>
        <v>9433</v>
      </c>
      <c r="O2738" t="str" cm="1">
        <f t="array" ref="O2738">_xlfn.IFS(Table2[[#This Row],[ Rural-Urban Continuum Code   2014]]=1,"Urban",Table2[[#This Row],[ Rural-Urban Continuum Code   2015]]=1, "Suburban",Table2[[#This Row],[ Rural-Urban Continuum Code   2016]]=1,"Rural")</f>
        <v>Rural</v>
      </c>
    </row>
    <row r="2739" spans="1:15" x14ac:dyDescent="0.3">
      <c r="A2739">
        <v>2743</v>
      </c>
      <c r="B2739" t="s">
        <v>1067</v>
      </c>
      <c r="C2739" t="s">
        <v>1681</v>
      </c>
      <c r="D2739" t="s">
        <v>21</v>
      </c>
      <c r="E2739">
        <v>8</v>
      </c>
      <c r="F2739">
        <f>IF(OR(Table2[[#This Row],[ Rural-Urban Continuum Code   2013]]=1,Table2[[#This Row],[ Rural-Urban Continuum Code   2013]]=2,Table2[[#This Row],[ Rural-Urban Continuum Code   2013]]=3),1,0)</f>
        <v>0</v>
      </c>
      <c r="G2739">
        <f>IF(OR(Table2[[#This Row],[ Rural-Urban Continuum Code   2013]]=4,Table2[[#This Row],[ Rural-Urban Continuum Code   2013]]=5,Table2[[#This Row],[ Rural-Urban Continuum Code   2013]]=6),1,0)</f>
        <v>0</v>
      </c>
      <c r="H2739">
        <f>IF(OR(Table2[[#This Row],[ Rural-Urban Continuum Code   2013]]=7,Table2[[#This Row],[ Rural-Urban Continuum Code   2013]]=8,Table2[[#This Row],[ Rural-Urban Continuum Code   2013]]=9),1,0)</f>
        <v>1</v>
      </c>
      <c r="I2739">
        <v>0.14000000000000001</v>
      </c>
      <c r="J2739">
        <v>0.03</v>
      </c>
      <c r="K2739" s="17">
        <f>Table1[[#This Row],[Median Income 2018]]</f>
        <v>59064</v>
      </c>
      <c r="L2739">
        <f>(Table1[[#This Row],[Hospital Beds 2018]]/Table1[[#This Row],[Population Estimate 2018]])*1000</f>
        <v>0</v>
      </c>
      <c r="M2739" s="1">
        <v>0.87</v>
      </c>
      <c r="N2739">
        <f>Table1[[#This Row],[Population Estimate 2018]]</f>
        <v>1311</v>
      </c>
      <c r="O2739" t="str" cm="1">
        <f t="array" ref="O2739">_xlfn.IFS(Table2[[#This Row],[ Rural-Urban Continuum Code   2014]]=1,"Urban",Table2[[#This Row],[ Rural-Urban Continuum Code   2015]]=1, "Suburban",Table2[[#This Row],[ Rural-Urban Continuum Code   2016]]=1,"Rural")</f>
        <v>Rural</v>
      </c>
    </row>
    <row r="2740" spans="1:15" x14ac:dyDescent="0.3">
      <c r="A2740">
        <v>2744</v>
      </c>
      <c r="B2740" t="s">
        <v>1067</v>
      </c>
      <c r="C2740" t="s">
        <v>1682</v>
      </c>
      <c r="D2740" t="s">
        <v>21</v>
      </c>
      <c r="E2740">
        <v>9</v>
      </c>
      <c r="F2740">
        <f>IF(OR(Table2[[#This Row],[ Rural-Urban Continuum Code   2013]]=1,Table2[[#This Row],[ Rural-Urban Continuum Code   2013]]=2,Table2[[#This Row],[ Rural-Urban Continuum Code   2013]]=3),1,0)</f>
        <v>0</v>
      </c>
      <c r="G2740">
        <f>IF(OR(Table2[[#This Row],[ Rural-Urban Continuum Code   2013]]=4,Table2[[#This Row],[ Rural-Urban Continuum Code   2013]]=5,Table2[[#This Row],[ Rural-Urban Continuum Code   2013]]=6),1,0)</f>
        <v>0</v>
      </c>
      <c r="H2740">
        <f>IF(OR(Table2[[#This Row],[ Rural-Urban Continuum Code   2013]]=7,Table2[[#This Row],[ Rural-Urban Continuum Code   2013]]=8,Table2[[#This Row],[ Rural-Urban Continuum Code   2013]]=9),1,0)</f>
        <v>1</v>
      </c>
      <c r="I2740">
        <v>0.27</v>
      </c>
      <c r="J2740">
        <v>0.1</v>
      </c>
      <c r="K2740" s="17">
        <f>Table1[[#This Row],[Median Income 2018]]</f>
        <v>46915</v>
      </c>
      <c r="L2740">
        <f>(Table1[[#This Row],[Hospital Beds 2018]]/Table1[[#This Row],[Population Estimate 2018]])*1000</f>
        <v>14.684287812041116</v>
      </c>
      <c r="M2740" s="1">
        <v>0.74</v>
      </c>
      <c r="N2740">
        <f>Table1[[#This Row],[Population Estimate 2018]]</f>
        <v>1362</v>
      </c>
      <c r="O2740" t="str" cm="1">
        <f t="array" ref="O2740">_xlfn.IFS(Table2[[#This Row],[ Rural-Urban Continuum Code   2014]]=1,"Urban",Table2[[#This Row],[ Rural-Urban Continuum Code   2015]]=1, "Suburban",Table2[[#This Row],[ Rural-Urban Continuum Code   2016]]=1,"Rural")</f>
        <v>Rural</v>
      </c>
    </row>
    <row r="2741" spans="1:15" x14ac:dyDescent="0.3">
      <c r="A2741">
        <v>2745</v>
      </c>
      <c r="B2741" t="s">
        <v>1067</v>
      </c>
      <c r="C2741" t="s">
        <v>1683</v>
      </c>
      <c r="D2741" t="s">
        <v>21</v>
      </c>
      <c r="E2741">
        <v>7</v>
      </c>
      <c r="F2741">
        <f>IF(OR(Table2[[#This Row],[ Rural-Urban Continuum Code   2013]]=1,Table2[[#This Row],[ Rural-Urban Continuum Code   2013]]=2,Table2[[#This Row],[ Rural-Urban Continuum Code   2013]]=3),1,0)</f>
        <v>0</v>
      </c>
      <c r="G2741">
        <f>IF(OR(Table2[[#This Row],[ Rural-Urban Continuum Code   2013]]=4,Table2[[#This Row],[ Rural-Urban Continuum Code   2013]]=5,Table2[[#This Row],[ Rural-Urban Continuum Code   2013]]=6),1,0)</f>
        <v>0</v>
      </c>
      <c r="H2741">
        <f>IF(OR(Table2[[#This Row],[ Rural-Urban Continuum Code   2013]]=7,Table2[[#This Row],[ Rural-Urban Continuum Code   2013]]=8,Table2[[#This Row],[ Rural-Urban Continuum Code   2013]]=9),1,0)</f>
        <v>1</v>
      </c>
      <c r="I2741">
        <v>0.18</v>
      </c>
      <c r="J2741">
        <v>7.0000000000000007E-2</v>
      </c>
      <c r="K2741" s="17">
        <f>Table1[[#This Row],[Median Income 2018]]</f>
        <v>54774</v>
      </c>
      <c r="L2741">
        <f>(Table1[[#This Row],[Hospital Beds 2018]]/Table1[[#This Row],[Population Estimate 2018]])*1000</f>
        <v>3.1931878658861095</v>
      </c>
      <c r="M2741" s="1">
        <v>0.83</v>
      </c>
      <c r="N2741">
        <f>Table1[[#This Row],[Population Estimate 2018]]</f>
        <v>3758</v>
      </c>
      <c r="O2741" t="str" cm="1">
        <f t="array" ref="O2741">_xlfn.IFS(Table2[[#This Row],[ Rural-Urban Continuum Code   2014]]=1,"Urban",Table2[[#This Row],[ Rural-Urban Continuum Code   2015]]=1, "Suburban",Table2[[#This Row],[ Rural-Urban Continuum Code   2016]]=1,"Rural")</f>
        <v>Rural</v>
      </c>
    </row>
    <row r="2742" spans="1:15" x14ac:dyDescent="0.3">
      <c r="A2742">
        <v>2746</v>
      </c>
      <c r="B2742" t="s">
        <v>1067</v>
      </c>
      <c r="C2742" t="s">
        <v>1684</v>
      </c>
      <c r="D2742" t="s">
        <v>21</v>
      </c>
      <c r="E2742">
        <v>6</v>
      </c>
      <c r="F2742">
        <f>IF(OR(Table2[[#This Row],[ Rural-Urban Continuum Code   2013]]=1,Table2[[#This Row],[ Rural-Urban Continuum Code   2013]]=2,Table2[[#This Row],[ Rural-Urban Continuum Code   2013]]=3),1,0)</f>
        <v>0</v>
      </c>
      <c r="G2742">
        <f>IF(OR(Table2[[#This Row],[ Rural-Urban Continuum Code   2013]]=4,Table2[[#This Row],[ Rural-Urban Continuum Code   2013]]=5,Table2[[#This Row],[ Rural-Urban Continuum Code   2013]]=6),1,0)</f>
        <v>1</v>
      </c>
      <c r="H2742">
        <f>IF(OR(Table2[[#This Row],[ Rural-Urban Continuum Code   2013]]=7,Table2[[#This Row],[ Rural-Urban Continuum Code   2013]]=8,Table2[[#This Row],[ Rural-Urban Continuum Code   2013]]=9),1,0)</f>
        <v>0</v>
      </c>
      <c r="I2742">
        <v>0.18</v>
      </c>
      <c r="J2742">
        <v>0.04</v>
      </c>
      <c r="K2742" s="17">
        <f>Table1[[#This Row],[Median Income 2018]]</f>
        <v>43084</v>
      </c>
      <c r="L2742">
        <f>(Table1[[#This Row],[Hospital Beds 2018]]/Table1[[#This Row],[Population Estimate 2018]])*1000</f>
        <v>2.6802465826856072</v>
      </c>
      <c r="M2742" s="1">
        <v>0.76</v>
      </c>
      <c r="N2742">
        <f>Table1[[#This Row],[Population Estimate 2018]]</f>
        <v>7462</v>
      </c>
      <c r="O2742" t="str" cm="1">
        <f t="array" ref="O274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43" spans="1:15" x14ac:dyDescent="0.3">
      <c r="A2743">
        <v>2747</v>
      </c>
      <c r="B2743" t="s">
        <v>1067</v>
      </c>
      <c r="C2743" t="s">
        <v>1685</v>
      </c>
      <c r="D2743" t="s">
        <v>58</v>
      </c>
      <c r="E2743">
        <v>1</v>
      </c>
      <c r="F2743">
        <f>IF(OR(Table2[[#This Row],[ Rural-Urban Continuum Code   2013]]=1,Table2[[#This Row],[ Rural-Urban Continuum Code   2013]]=2,Table2[[#This Row],[ Rural-Urban Continuum Code   2013]]=3),1,0)</f>
        <v>1</v>
      </c>
      <c r="G2743">
        <f>IF(OR(Table2[[#This Row],[ Rural-Urban Continuum Code   2013]]=4,Table2[[#This Row],[ Rural-Urban Continuum Code   2013]]=5,Table2[[#This Row],[ Rural-Urban Continuum Code   2013]]=6),1,0)</f>
        <v>0</v>
      </c>
      <c r="H2743">
        <f>IF(OR(Table2[[#This Row],[ Rural-Urban Continuum Code   2013]]=7,Table2[[#This Row],[ Rural-Urban Continuum Code   2013]]=8,Table2[[#This Row],[ Rural-Urban Continuum Code   2013]]=9),1,0)</f>
        <v>0</v>
      </c>
      <c r="I2743">
        <v>0.11</v>
      </c>
      <c r="J2743">
        <v>0.06</v>
      </c>
      <c r="K2743" s="17">
        <f>Table1[[#This Row],[Median Income 2018]]</f>
        <v>66059</v>
      </c>
      <c r="L2743">
        <f>(Table1[[#This Row],[Hospital Beds 2018]]/Table1[[#This Row],[Population Estimate 2018]])*1000</f>
        <v>2.6576419075739199</v>
      </c>
      <c r="M2743" s="1">
        <v>0.89</v>
      </c>
      <c r="N2743">
        <f>Table1[[#This Row],[Population Estimate 2018]]</f>
        <v>2084931</v>
      </c>
      <c r="O2743" t="str" cm="1">
        <f t="array" ref="O2743">_xlfn.IFS(Table2[[#This Row],[ Rural-Urban Continuum Code   2014]]=1,"Urban",Table2[[#This Row],[ Rural-Urban Continuum Code   2015]]=1, "Suburban",Table2[[#This Row],[ Rural-Urban Continuum Code   2016]]=1,"Rural")</f>
        <v>Urban</v>
      </c>
    </row>
    <row r="2744" spans="1:15" x14ac:dyDescent="0.3">
      <c r="A2744">
        <v>2748</v>
      </c>
      <c r="B2744" t="s">
        <v>1067</v>
      </c>
      <c r="C2744" t="s">
        <v>366</v>
      </c>
      <c r="D2744" t="s">
        <v>21</v>
      </c>
      <c r="E2744">
        <v>3</v>
      </c>
      <c r="F2744">
        <f>IF(OR(Table2[[#This Row],[ Rural-Urban Continuum Code   2013]]=1,Table2[[#This Row],[ Rural-Urban Continuum Code   2013]]=2,Table2[[#This Row],[ Rural-Urban Continuum Code   2013]]=3),1,0)</f>
        <v>1</v>
      </c>
      <c r="G2744">
        <f>IF(OR(Table2[[#This Row],[ Rural-Urban Continuum Code   2013]]=4,Table2[[#This Row],[ Rural-Urban Continuum Code   2013]]=5,Table2[[#This Row],[ Rural-Urban Continuum Code   2013]]=6),1,0)</f>
        <v>0</v>
      </c>
      <c r="H2744">
        <f>IF(OR(Table2[[#This Row],[ Rural-Urban Continuum Code   2013]]=7,Table2[[#This Row],[ Rural-Urban Continuum Code   2013]]=8,Table2[[#This Row],[ Rural-Urban Continuum Code   2013]]=9),1,0)</f>
        <v>0</v>
      </c>
      <c r="I2744">
        <v>0.14000000000000001</v>
      </c>
      <c r="J2744">
        <v>0.09</v>
      </c>
      <c r="K2744" s="17">
        <f>Table1[[#This Row],[Median Income 2018]]</f>
        <v>48040</v>
      </c>
      <c r="L2744">
        <f>(Table1[[#This Row],[Hospital Beds 2018]]/Table1[[#This Row],[Population Estimate 2018]])*1000</f>
        <v>5.7032839290903814</v>
      </c>
      <c r="M2744" s="1">
        <v>0.86</v>
      </c>
      <c r="N2744">
        <f>Table1[[#This Row],[Population Estimate 2018]]</f>
        <v>137640</v>
      </c>
      <c r="O2744" t="str" cm="1">
        <f t="array" ref="O2744">_xlfn.IFS(Table2[[#This Row],[ Rural-Urban Continuum Code   2014]]=1,"Urban",Table2[[#This Row],[ Rural-Urban Continuum Code   2015]]=1, "Suburban",Table2[[#This Row],[ Rural-Urban Continuum Code   2016]]=1,"Rural")</f>
        <v>Urban</v>
      </c>
    </row>
    <row r="2745" spans="1:15" x14ac:dyDescent="0.3">
      <c r="A2745">
        <v>2749</v>
      </c>
      <c r="B2745" t="s">
        <v>1067</v>
      </c>
      <c r="C2745" t="s">
        <v>460</v>
      </c>
      <c r="D2745" t="s">
        <v>21</v>
      </c>
      <c r="E2745">
        <v>9</v>
      </c>
      <c r="F2745">
        <f>IF(OR(Table2[[#This Row],[ Rural-Urban Continuum Code   2013]]=1,Table2[[#This Row],[ Rural-Urban Continuum Code   2013]]=2,Table2[[#This Row],[ Rural-Urban Continuum Code   2013]]=3),1,0)</f>
        <v>0</v>
      </c>
      <c r="G2745">
        <f>IF(OR(Table2[[#This Row],[ Rural-Urban Continuum Code   2013]]=4,Table2[[#This Row],[ Rural-Urban Continuum Code   2013]]=5,Table2[[#This Row],[ Rural-Urban Continuum Code   2013]]=6),1,0)</f>
        <v>0</v>
      </c>
      <c r="H2745">
        <f>IF(OR(Table2[[#This Row],[ Rural-Urban Continuum Code   2013]]=7,Table2[[#This Row],[ Rural-Urban Continuum Code   2013]]=8,Table2[[#This Row],[ Rural-Urban Continuum Code   2013]]=9),1,0)</f>
        <v>1</v>
      </c>
      <c r="I2745">
        <v>0.3</v>
      </c>
      <c r="J2745">
        <v>0.09</v>
      </c>
      <c r="K2745" s="17">
        <f>Table1[[#This Row],[Median Income 2018]]</f>
        <v>41413</v>
      </c>
      <c r="L2745">
        <f>(Table1[[#This Row],[Hospital Beds 2018]]/Table1[[#This Row],[Population Estimate 2018]])*1000</f>
        <v>0</v>
      </c>
      <c r="M2745" s="1">
        <v>0.74</v>
      </c>
      <c r="N2745">
        <f>Table1[[#This Row],[Population Estimate 2018]]</f>
        <v>823</v>
      </c>
      <c r="O2745" t="str" cm="1">
        <f t="array" ref="O2745">_xlfn.IFS(Table2[[#This Row],[ Rural-Urban Continuum Code   2014]]=1,"Urban",Table2[[#This Row],[ Rural-Urban Continuum Code   2015]]=1, "Suburban",Table2[[#This Row],[ Rural-Urban Continuum Code   2016]]=1,"Rural")</f>
        <v>Rural</v>
      </c>
    </row>
    <row r="2746" spans="1:15" x14ac:dyDescent="0.3">
      <c r="A2746">
        <v>2750</v>
      </c>
      <c r="B2746" t="s">
        <v>1067</v>
      </c>
      <c r="C2746" t="s">
        <v>1686</v>
      </c>
      <c r="D2746" t="s">
        <v>21</v>
      </c>
      <c r="E2746">
        <v>6</v>
      </c>
      <c r="F2746">
        <f>IF(OR(Table2[[#This Row],[ Rural-Urban Continuum Code   2013]]=1,Table2[[#This Row],[ Rural-Urban Continuum Code   2013]]=2,Table2[[#This Row],[ Rural-Urban Continuum Code   2013]]=3),1,0)</f>
        <v>0</v>
      </c>
      <c r="G2746">
        <f>IF(OR(Table2[[#This Row],[ Rural-Urban Continuum Code   2013]]=4,Table2[[#This Row],[ Rural-Urban Continuum Code   2013]]=5,Table2[[#This Row],[ Rural-Urban Continuum Code   2013]]=6),1,0)</f>
        <v>1</v>
      </c>
      <c r="H2746">
        <f>IF(OR(Table2[[#This Row],[ Rural-Urban Continuum Code   2013]]=7,Table2[[#This Row],[ Rural-Urban Continuum Code   2013]]=8,Table2[[#This Row],[ Rural-Urban Continuum Code   2013]]=9),1,0)</f>
        <v>0</v>
      </c>
      <c r="I2746">
        <v>0.15</v>
      </c>
      <c r="J2746">
        <v>0.03</v>
      </c>
      <c r="K2746" s="17">
        <f>Table1[[#This Row],[Median Income 2018]]</f>
        <v>41268</v>
      </c>
      <c r="L2746">
        <f>(Table1[[#This Row],[Hospital Beds 2018]]/Table1[[#This Row],[Population Estimate 2018]])*1000</f>
        <v>2.1160576218767804</v>
      </c>
      <c r="M2746" s="1">
        <v>0.8</v>
      </c>
      <c r="N2746">
        <f>Table1[[#This Row],[Population Estimate 2018]]</f>
        <v>12287</v>
      </c>
      <c r="O2746" t="str" cm="1">
        <f t="array" ref="O274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47" spans="1:15" x14ac:dyDescent="0.3">
      <c r="A2747">
        <v>2751</v>
      </c>
      <c r="B2747" t="s">
        <v>1067</v>
      </c>
      <c r="C2747" t="s">
        <v>1687</v>
      </c>
      <c r="D2747" t="s">
        <v>21</v>
      </c>
      <c r="E2747">
        <v>9</v>
      </c>
      <c r="F2747">
        <f>IF(OR(Table2[[#This Row],[ Rural-Urban Continuum Code   2013]]=1,Table2[[#This Row],[ Rural-Urban Continuum Code   2013]]=2,Table2[[#This Row],[ Rural-Urban Continuum Code   2013]]=3),1,0)</f>
        <v>0</v>
      </c>
      <c r="G2747">
        <f>IF(OR(Table2[[#This Row],[ Rural-Urban Continuum Code   2013]]=4,Table2[[#This Row],[ Rural-Urban Continuum Code   2013]]=5,Table2[[#This Row],[ Rural-Urban Continuum Code   2013]]=6),1,0)</f>
        <v>0</v>
      </c>
      <c r="H2747">
        <f>IF(OR(Table2[[#This Row],[ Rural-Urban Continuum Code   2013]]=7,Table2[[#This Row],[ Rural-Urban Continuum Code   2013]]=8,Table2[[#This Row],[ Rural-Urban Continuum Code   2013]]=9),1,0)</f>
        <v>1</v>
      </c>
      <c r="I2747">
        <v>0.28000000000000003</v>
      </c>
      <c r="J2747">
        <v>7.0000000000000007E-2</v>
      </c>
      <c r="K2747" s="17">
        <f>Table1[[#This Row],[Median Income 2018]]</f>
        <v>42701</v>
      </c>
      <c r="L2747">
        <f>(Table1[[#This Row],[Hospital Beds 2018]]/Table1[[#This Row],[Population Estimate 2018]])*1000</f>
        <v>8.5808580858085808</v>
      </c>
      <c r="M2747" s="1">
        <v>0.75</v>
      </c>
      <c r="N2747">
        <f>Table1[[#This Row],[Population Estimate 2018]]</f>
        <v>1515</v>
      </c>
      <c r="O2747" t="str" cm="1">
        <f t="array" ref="O2747">_xlfn.IFS(Table2[[#This Row],[ Rural-Urban Continuum Code   2014]]=1,"Urban",Table2[[#This Row],[ Rural-Urban Continuum Code   2015]]=1, "Suburban",Table2[[#This Row],[ Rural-Urban Continuum Code   2016]]=1,"Rural")</f>
        <v>Rural</v>
      </c>
    </row>
    <row r="2748" spans="1:15" x14ac:dyDescent="0.3">
      <c r="A2748">
        <v>2752</v>
      </c>
      <c r="B2748" t="s">
        <v>1067</v>
      </c>
      <c r="C2748" t="s">
        <v>1688</v>
      </c>
      <c r="D2748" t="s">
        <v>21</v>
      </c>
      <c r="E2748">
        <v>7</v>
      </c>
      <c r="F2748">
        <f>IF(OR(Table2[[#This Row],[ Rural-Urban Continuum Code   2013]]=1,Table2[[#This Row],[ Rural-Urban Continuum Code   2013]]=2,Table2[[#This Row],[ Rural-Urban Continuum Code   2013]]=3),1,0)</f>
        <v>0</v>
      </c>
      <c r="G2748">
        <f>IF(OR(Table2[[#This Row],[ Rural-Urban Continuum Code   2013]]=4,Table2[[#This Row],[ Rural-Urban Continuum Code   2013]]=5,Table2[[#This Row],[ Rural-Urban Continuum Code   2013]]=6),1,0)</f>
        <v>0</v>
      </c>
      <c r="H2748">
        <f>IF(OR(Table2[[#This Row],[ Rural-Urban Continuum Code   2013]]=7,Table2[[#This Row],[ Rural-Urban Continuum Code   2013]]=8,Table2[[#This Row],[ Rural-Urban Continuum Code   2013]]=9),1,0)</f>
        <v>1</v>
      </c>
      <c r="I2748">
        <v>0.14000000000000001</v>
      </c>
      <c r="J2748">
        <v>0.05</v>
      </c>
      <c r="K2748" s="17">
        <f>Table1[[#This Row],[Median Income 2018]]</f>
        <v>45604</v>
      </c>
      <c r="L2748">
        <f>(Table1[[#This Row],[Hospital Beds 2018]]/Table1[[#This Row],[Population Estimate 2018]])*1000</f>
        <v>2.2099113008203917</v>
      </c>
      <c r="M2748" s="1">
        <v>0.87</v>
      </c>
      <c r="N2748">
        <f>Table1[[#This Row],[Population Estimate 2018]]</f>
        <v>33033</v>
      </c>
      <c r="O2748" t="str" cm="1">
        <f t="array" ref="O2748">_xlfn.IFS(Table2[[#This Row],[ Rural-Urban Continuum Code   2014]]=1,"Urban",Table2[[#This Row],[ Rural-Urban Continuum Code   2015]]=1, "Suburban",Table2[[#This Row],[ Rural-Urban Continuum Code   2016]]=1,"Rural")</f>
        <v>Rural</v>
      </c>
    </row>
    <row r="2749" spans="1:15" x14ac:dyDescent="0.3">
      <c r="A2749">
        <v>2753</v>
      </c>
      <c r="B2749" t="s">
        <v>1067</v>
      </c>
      <c r="C2749" t="s">
        <v>1689</v>
      </c>
      <c r="D2749" t="s">
        <v>21</v>
      </c>
      <c r="E2749">
        <v>3</v>
      </c>
      <c r="F2749">
        <f>IF(OR(Table2[[#This Row],[ Rural-Urban Continuum Code   2013]]=1,Table2[[#This Row],[ Rural-Urban Continuum Code   2013]]=2,Table2[[#This Row],[ Rural-Urban Continuum Code   2013]]=3),1,0)</f>
        <v>1</v>
      </c>
      <c r="G2749">
        <f>IF(OR(Table2[[#This Row],[ Rural-Urban Continuum Code   2013]]=4,Table2[[#This Row],[ Rural-Urban Continuum Code   2013]]=5,Table2[[#This Row],[ Rural-Urban Continuum Code   2013]]=6),1,0)</f>
        <v>0</v>
      </c>
      <c r="H2749">
        <f>IF(OR(Table2[[#This Row],[ Rural-Urban Continuum Code   2013]]=7,Table2[[#This Row],[ Rural-Urban Continuum Code   2013]]=8,Table2[[#This Row],[ Rural-Urban Continuum Code   2013]]=9),1,0)</f>
        <v>0</v>
      </c>
      <c r="I2749">
        <v>0.15</v>
      </c>
      <c r="J2749">
        <v>0.08</v>
      </c>
      <c r="K2749" s="17">
        <f>Table1[[#This Row],[Median Income 2018]]</f>
        <v>51393</v>
      </c>
      <c r="L2749">
        <f>(Table1[[#This Row],[Hospital Beds 2018]]/Table1[[#This Row],[Population Estimate 2018]])*1000</f>
        <v>4.4420377530903892</v>
      </c>
      <c r="M2749" s="1">
        <v>0.83</v>
      </c>
      <c r="N2749">
        <f>Table1[[#This Row],[Population Estimate 2018]]</f>
        <v>118189</v>
      </c>
      <c r="O2749" t="str" cm="1">
        <f t="array" ref="O2749">_xlfn.IFS(Table2[[#This Row],[ Rural-Urban Continuum Code   2014]]=1,"Urban",Table2[[#This Row],[ Rural-Urban Continuum Code   2015]]=1, "Suburban",Table2[[#This Row],[ Rural-Urban Continuum Code   2016]]=1,"Rural")</f>
        <v>Urban</v>
      </c>
    </row>
    <row r="2750" spans="1:15" x14ac:dyDescent="0.3">
      <c r="A2750">
        <v>2754</v>
      </c>
      <c r="B2750" t="s">
        <v>1067</v>
      </c>
      <c r="C2750" t="s">
        <v>1690</v>
      </c>
      <c r="D2750" t="s">
        <v>21</v>
      </c>
      <c r="E2750">
        <v>1</v>
      </c>
      <c r="F2750">
        <f>IF(OR(Table2[[#This Row],[ Rural-Urban Continuum Code   2013]]=1,Table2[[#This Row],[ Rural-Urban Continuum Code   2013]]=2,Table2[[#This Row],[ Rural-Urban Continuum Code   2013]]=3),1,0)</f>
        <v>1</v>
      </c>
      <c r="G2750">
        <f>IF(OR(Table2[[#This Row],[ Rural-Urban Continuum Code   2013]]=4,Table2[[#This Row],[ Rural-Urban Continuum Code   2013]]=5,Table2[[#This Row],[ Rural-Urban Continuum Code   2013]]=6),1,0)</f>
        <v>0</v>
      </c>
      <c r="H2750">
        <f>IF(OR(Table2[[#This Row],[ Rural-Urban Continuum Code   2013]]=7,Table2[[#This Row],[ Rural-Urban Continuum Code   2013]]=8,Table2[[#This Row],[ Rural-Urban Continuum Code   2013]]=9),1,0)</f>
        <v>0</v>
      </c>
      <c r="I2750">
        <v>0.1</v>
      </c>
      <c r="J2750">
        <v>0.04</v>
      </c>
      <c r="K2750" s="17">
        <f>Table1[[#This Row],[Median Income 2018]]</f>
        <v>76255</v>
      </c>
      <c r="L2750">
        <f>(Table1[[#This Row],[Hospital Beds 2018]]/Table1[[#This Row],[Population Estimate 2018]])*1000</f>
        <v>2.5001141147537962</v>
      </c>
      <c r="M2750" s="1">
        <v>0.9</v>
      </c>
      <c r="N2750">
        <f>Table1[[#This Row],[Population Estimate 2018]]</f>
        <v>1248743</v>
      </c>
      <c r="O2750" t="str" cm="1">
        <f t="array" ref="O2750">_xlfn.IFS(Table2[[#This Row],[ Rural-Urban Continuum Code   2014]]=1,"Urban",Table2[[#This Row],[ Rural-Urban Continuum Code   2015]]=1, "Suburban",Table2[[#This Row],[ Rural-Urban Continuum Code   2016]]=1,"Rural")</f>
        <v>Urban</v>
      </c>
    </row>
    <row r="2751" spans="1:15" x14ac:dyDescent="0.3">
      <c r="A2751">
        <v>2755</v>
      </c>
      <c r="B2751" t="s">
        <v>1067</v>
      </c>
      <c r="C2751" t="s">
        <v>243</v>
      </c>
      <c r="D2751" t="s">
        <v>21</v>
      </c>
      <c r="E2751">
        <v>7</v>
      </c>
      <c r="F2751">
        <f>IF(OR(Table2[[#This Row],[ Rural-Urban Continuum Code   2013]]=1,Table2[[#This Row],[ Rural-Urban Continuum Code   2013]]=2,Table2[[#This Row],[ Rural-Urban Continuum Code   2013]]=3),1,0)</f>
        <v>0</v>
      </c>
      <c r="G2751">
        <f>IF(OR(Table2[[#This Row],[ Rural-Urban Continuum Code   2013]]=4,Table2[[#This Row],[ Rural-Urban Continuum Code   2013]]=5,Table2[[#This Row],[ Rural-Urban Continuum Code   2013]]=6),1,0)</f>
        <v>0</v>
      </c>
      <c r="H2751">
        <f>IF(OR(Table2[[#This Row],[ Rural-Urban Continuum Code   2013]]=7,Table2[[#This Row],[ Rural-Urban Continuum Code   2013]]=8,Table2[[#This Row],[ Rural-Urban Continuum Code   2013]]=9),1,0)</f>
        <v>1</v>
      </c>
      <c r="I2751">
        <v>0.27</v>
      </c>
      <c r="J2751">
        <v>0.1</v>
      </c>
      <c r="K2751" s="17">
        <f>Table1[[#This Row],[Median Income 2018]]</f>
        <v>40486</v>
      </c>
      <c r="L2751">
        <f>(Table1[[#This Row],[Hospital Beds 2018]]/Table1[[#This Row],[Population Estimate 2018]])*1000</f>
        <v>0</v>
      </c>
      <c r="M2751" s="1">
        <v>0.77</v>
      </c>
      <c r="N2751">
        <f>Table1[[#This Row],[Population Estimate 2018]]</f>
        <v>14740</v>
      </c>
      <c r="O2751" t="str" cm="1">
        <f t="array" ref="O2751">_xlfn.IFS(Table2[[#This Row],[ Rural-Urban Continuum Code   2014]]=1,"Urban",Table2[[#This Row],[ Rural-Urban Continuum Code   2015]]=1, "Suburban",Table2[[#This Row],[ Rural-Urban Continuum Code   2016]]=1,"Rural")</f>
        <v>Rural</v>
      </c>
    </row>
    <row r="2752" spans="1:15" x14ac:dyDescent="0.3">
      <c r="A2752">
        <v>2756</v>
      </c>
      <c r="B2752" t="s">
        <v>1067</v>
      </c>
      <c r="C2752" t="s">
        <v>1691</v>
      </c>
      <c r="D2752" t="s">
        <v>21</v>
      </c>
      <c r="E2752">
        <v>6</v>
      </c>
      <c r="F2752">
        <f>IF(OR(Table2[[#This Row],[ Rural-Urban Continuum Code   2013]]=1,Table2[[#This Row],[ Rural-Urban Continuum Code   2013]]=2,Table2[[#This Row],[ Rural-Urban Continuum Code   2013]]=3),1,0)</f>
        <v>0</v>
      </c>
      <c r="G2752">
        <f>IF(OR(Table2[[#This Row],[ Rural-Urban Continuum Code   2013]]=4,Table2[[#This Row],[ Rural-Urban Continuum Code   2013]]=5,Table2[[#This Row],[ Rural-Urban Continuum Code   2013]]=6),1,0)</f>
        <v>1</v>
      </c>
      <c r="H2752">
        <f>IF(OR(Table2[[#This Row],[ Rural-Urban Continuum Code   2013]]=7,Table2[[#This Row],[ Rural-Urban Continuum Code   2013]]=8,Table2[[#This Row],[ Rural-Urban Continuum Code   2013]]=9),1,0)</f>
        <v>0</v>
      </c>
      <c r="I2752">
        <v>0.22</v>
      </c>
      <c r="J2752">
        <v>7.0000000000000007E-2</v>
      </c>
      <c r="K2752" s="17">
        <f>Table1[[#This Row],[Median Income 2018]]</f>
        <v>44041</v>
      </c>
      <c r="L2752">
        <f>(Table1[[#This Row],[Hospital Beds 2018]]/Table1[[#This Row],[Population Estimate 2018]])*1000</f>
        <v>1.1522861356932153</v>
      </c>
      <c r="M2752" s="1">
        <v>0.73</v>
      </c>
      <c r="N2752">
        <f>Table1[[#This Row],[Population Estimate 2018]]</f>
        <v>21696</v>
      </c>
      <c r="O2752" t="str" cm="1">
        <f t="array" ref="O275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53" spans="1:15" x14ac:dyDescent="0.3">
      <c r="A2753">
        <v>2757</v>
      </c>
      <c r="B2753" t="s">
        <v>1067</v>
      </c>
      <c r="C2753" t="s">
        <v>1692</v>
      </c>
      <c r="D2753" t="s">
        <v>21</v>
      </c>
      <c r="E2753">
        <v>3</v>
      </c>
      <c r="F2753">
        <f>IF(OR(Table2[[#This Row],[ Rural-Urban Continuum Code   2013]]=1,Table2[[#This Row],[ Rural-Urban Continuum Code   2013]]=2,Table2[[#This Row],[ Rural-Urban Continuum Code   2013]]=3),1,0)</f>
        <v>1</v>
      </c>
      <c r="G2753">
        <f>IF(OR(Table2[[#This Row],[ Rural-Urban Continuum Code   2013]]=4,Table2[[#This Row],[ Rural-Urban Continuum Code   2013]]=5,Table2[[#This Row],[ Rural-Urban Continuum Code   2013]]=6),1,0)</f>
        <v>0</v>
      </c>
      <c r="H2753">
        <f>IF(OR(Table2[[#This Row],[ Rural-Urban Continuum Code   2013]]=7,Table2[[#This Row],[ Rural-Urban Continuum Code   2013]]=8,Table2[[#This Row],[ Rural-Urban Continuum Code   2013]]=9),1,0)</f>
        <v>0</v>
      </c>
      <c r="I2753">
        <v>0.18</v>
      </c>
      <c r="J2753">
        <v>7.0000000000000007E-2</v>
      </c>
      <c r="K2753" s="17">
        <f>Table1[[#This Row],[Median Income 2018]]</f>
        <v>48554</v>
      </c>
      <c r="L2753">
        <f>(Table1[[#This Row],[Hospital Beds 2018]]/Table1[[#This Row],[Population Estimate 2018]])*1000</f>
        <v>0</v>
      </c>
      <c r="M2753" s="1">
        <v>0.85</v>
      </c>
      <c r="N2753">
        <f>Table1[[#This Row],[Population Estimate 2018]]</f>
        <v>41260</v>
      </c>
      <c r="O2753" t="str" cm="1">
        <f t="array" ref="O2753">_xlfn.IFS(Table2[[#This Row],[ Rural-Urban Continuum Code   2014]]=1,"Urban",Table2[[#This Row],[ Rural-Urban Continuum Code   2015]]=1, "Suburban",Table2[[#This Row],[ Rural-Urban Continuum Code   2016]]=1,"Rural")</f>
        <v>Urban</v>
      </c>
    </row>
    <row r="2754" spans="1:15" x14ac:dyDescent="0.3">
      <c r="A2754">
        <v>2758</v>
      </c>
      <c r="B2754" t="s">
        <v>1067</v>
      </c>
      <c r="C2754" t="s">
        <v>1693</v>
      </c>
      <c r="D2754" t="s">
        <v>21</v>
      </c>
      <c r="E2754">
        <v>8</v>
      </c>
      <c r="F2754">
        <f>IF(OR(Table2[[#This Row],[ Rural-Urban Continuum Code   2013]]=1,Table2[[#This Row],[ Rural-Urban Continuum Code   2013]]=2,Table2[[#This Row],[ Rural-Urban Continuum Code   2013]]=3),1,0)</f>
        <v>0</v>
      </c>
      <c r="G2754">
        <f>IF(OR(Table2[[#This Row],[ Rural-Urban Continuum Code   2013]]=4,Table2[[#This Row],[ Rural-Urban Continuum Code   2013]]=5,Table2[[#This Row],[ Rural-Urban Continuum Code   2013]]=6),1,0)</f>
        <v>0</v>
      </c>
      <c r="H2754">
        <f>IF(OR(Table2[[#This Row],[ Rural-Urban Continuum Code   2013]]=7,Table2[[#This Row],[ Rural-Urban Continuum Code   2013]]=8,Table2[[#This Row],[ Rural-Urban Continuum Code   2013]]=9),1,0)</f>
        <v>1</v>
      </c>
      <c r="I2754">
        <v>0.14000000000000001</v>
      </c>
      <c r="J2754">
        <v>0.05</v>
      </c>
      <c r="K2754" s="17">
        <f>Table1[[#This Row],[Median Income 2018]]</f>
        <v>53867</v>
      </c>
      <c r="L2754">
        <f>(Table1[[#This Row],[Hospital Beds 2018]]/Table1[[#This Row],[Population Estimate 2018]])*1000</f>
        <v>14.982293652955597</v>
      </c>
      <c r="M2754" s="1">
        <v>0.87</v>
      </c>
      <c r="N2754">
        <f>Table1[[#This Row],[Population Estimate 2018]]</f>
        <v>3671</v>
      </c>
      <c r="O2754" t="str" cm="1">
        <f t="array" ref="O2754">_xlfn.IFS(Table2[[#This Row],[ Rural-Urban Continuum Code   2014]]=1,"Urban",Table2[[#This Row],[ Rural-Urban Continuum Code   2015]]=1, "Suburban",Table2[[#This Row],[ Rural-Urban Continuum Code   2016]]=1,"Rural")</f>
        <v>Rural</v>
      </c>
    </row>
    <row r="2755" spans="1:15" x14ac:dyDescent="0.3">
      <c r="A2755">
        <v>2759</v>
      </c>
      <c r="B2755" t="s">
        <v>1067</v>
      </c>
      <c r="C2755" t="s">
        <v>1694</v>
      </c>
      <c r="D2755" t="s">
        <v>21</v>
      </c>
      <c r="E2755">
        <v>6</v>
      </c>
      <c r="F2755">
        <f>IF(OR(Table2[[#This Row],[ Rural-Urban Continuum Code   2013]]=1,Table2[[#This Row],[ Rural-Urban Continuum Code   2013]]=2,Table2[[#This Row],[ Rural-Urban Continuum Code   2013]]=3),1,0)</f>
        <v>0</v>
      </c>
      <c r="G2755">
        <f>IF(OR(Table2[[#This Row],[ Rural-Urban Continuum Code   2013]]=4,Table2[[#This Row],[ Rural-Urban Continuum Code   2013]]=5,Table2[[#This Row],[ Rural-Urban Continuum Code   2013]]=6),1,0)</f>
        <v>1</v>
      </c>
      <c r="H2755">
        <f>IF(OR(Table2[[#This Row],[ Rural-Urban Continuum Code   2013]]=7,Table2[[#This Row],[ Rural-Urban Continuum Code   2013]]=8,Table2[[#This Row],[ Rural-Urban Continuum Code   2013]]=9),1,0)</f>
        <v>0</v>
      </c>
      <c r="I2755">
        <v>0.17</v>
      </c>
      <c r="J2755">
        <v>0.05</v>
      </c>
      <c r="K2755" s="17">
        <f>Table1[[#This Row],[Median Income 2018]]</f>
        <v>39725</v>
      </c>
      <c r="L2755">
        <f>(Table1[[#This Row],[Hospital Beds 2018]]/Table1[[#This Row],[Population Estimate 2018]])*1000</f>
        <v>0.93123742829471812</v>
      </c>
      <c r="M2755" s="1">
        <v>0.84</v>
      </c>
      <c r="N2755">
        <f>Table1[[#This Row],[Population Estimate 2018]]</f>
        <v>26846</v>
      </c>
      <c r="O2755" t="str" cm="1">
        <f t="array" ref="O275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56" spans="1:15" x14ac:dyDescent="0.3">
      <c r="A2756">
        <v>2760</v>
      </c>
      <c r="B2756" t="s">
        <v>1067</v>
      </c>
      <c r="C2756" t="s">
        <v>1695</v>
      </c>
      <c r="D2756" t="s">
        <v>21</v>
      </c>
      <c r="E2756">
        <v>5</v>
      </c>
      <c r="F2756">
        <f>IF(OR(Table2[[#This Row],[ Rural-Urban Continuum Code   2013]]=1,Table2[[#This Row],[ Rural-Urban Continuum Code   2013]]=2,Table2[[#This Row],[ Rural-Urban Continuum Code   2013]]=3),1,0)</f>
        <v>0</v>
      </c>
      <c r="G2756">
        <f>IF(OR(Table2[[#This Row],[ Rural-Urban Continuum Code   2013]]=4,Table2[[#This Row],[ Rural-Urban Continuum Code   2013]]=5,Table2[[#This Row],[ Rural-Urban Continuum Code   2013]]=6),1,0)</f>
        <v>1</v>
      </c>
      <c r="H2756">
        <f>IF(OR(Table2[[#This Row],[ Rural-Urban Continuum Code   2013]]=7,Table2[[#This Row],[ Rural-Urban Continuum Code   2013]]=8,Table2[[#This Row],[ Rural-Urban Continuum Code   2013]]=9),1,0)</f>
        <v>0</v>
      </c>
      <c r="I2756">
        <v>0.14000000000000001</v>
      </c>
      <c r="J2756">
        <v>7.0000000000000007E-2</v>
      </c>
      <c r="K2756" s="17">
        <f>Table1[[#This Row],[Median Income 2018]]</f>
        <v>44276</v>
      </c>
      <c r="L2756">
        <f>(Table1[[#This Row],[Hospital Beds 2018]]/Table1[[#This Row],[Population Estimate 2018]])*1000</f>
        <v>1.6257519102584945</v>
      </c>
      <c r="M2756" s="1">
        <v>0.84</v>
      </c>
      <c r="N2756">
        <f>Table1[[#This Row],[Population Estimate 2018]]</f>
        <v>49208</v>
      </c>
      <c r="O2756" t="str" cm="1">
        <f t="array" ref="O275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57" spans="1:15" x14ac:dyDescent="0.3">
      <c r="A2757">
        <v>2761</v>
      </c>
      <c r="B2757" t="s">
        <v>1067</v>
      </c>
      <c r="C2757" t="s">
        <v>1696</v>
      </c>
      <c r="D2757" t="s">
        <v>21</v>
      </c>
      <c r="E2757">
        <v>6</v>
      </c>
      <c r="F2757">
        <f>IF(OR(Table2[[#This Row],[ Rural-Urban Continuum Code   2013]]=1,Table2[[#This Row],[ Rural-Urban Continuum Code   2013]]=2,Table2[[#This Row],[ Rural-Urban Continuum Code   2013]]=3),1,0)</f>
        <v>0</v>
      </c>
      <c r="G2757">
        <f>IF(OR(Table2[[#This Row],[ Rural-Urban Continuum Code   2013]]=4,Table2[[#This Row],[ Rural-Urban Continuum Code   2013]]=5,Table2[[#This Row],[ Rural-Urban Continuum Code   2013]]=6),1,0)</f>
        <v>1</v>
      </c>
      <c r="H2757">
        <f>IF(OR(Table2[[#This Row],[ Rural-Urban Continuum Code   2013]]=7,Table2[[#This Row],[ Rural-Urban Continuum Code   2013]]=8,Table2[[#This Row],[ Rural-Urban Continuum Code   2013]]=9),1,0)</f>
        <v>0</v>
      </c>
      <c r="I2757">
        <v>0.2</v>
      </c>
      <c r="J2757">
        <v>7.0000000000000007E-2</v>
      </c>
      <c r="K2757" s="17">
        <f>Table1[[#This Row],[Median Income 2018]]</f>
        <v>51152</v>
      </c>
      <c r="L2757">
        <f>(Table1[[#This Row],[Hospital Beds 2018]]/Table1[[#This Row],[Population Estimate 2018]])*1000</f>
        <v>0.9282564844070762</v>
      </c>
      <c r="M2757" s="1">
        <v>0.82</v>
      </c>
      <c r="N2757">
        <f>Table1[[#This Row],[Population Estimate 2018]]</f>
        <v>56019</v>
      </c>
      <c r="O2757" t="str" cm="1">
        <f t="array" ref="O275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58" spans="1:15" x14ac:dyDescent="0.3">
      <c r="A2758">
        <v>2762</v>
      </c>
      <c r="B2758" t="s">
        <v>1067</v>
      </c>
      <c r="C2758" t="s">
        <v>1697</v>
      </c>
      <c r="D2758" t="s">
        <v>21</v>
      </c>
      <c r="E2758">
        <v>3</v>
      </c>
      <c r="F2758">
        <f>IF(OR(Table2[[#This Row],[ Rural-Urban Continuum Code   2013]]=1,Table2[[#This Row],[ Rural-Urban Continuum Code   2013]]=2,Table2[[#This Row],[ Rural-Urban Continuum Code   2013]]=3),1,0)</f>
        <v>1</v>
      </c>
      <c r="G2758">
        <f>IF(OR(Table2[[#This Row],[ Rural-Urban Continuum Code   2013]]=4,Table2[[#This Row],[ Rural-Urban Continuum Code   2013]]=5,Table2[[#This Row],[ Rural-Urban Continuum Code   2013]]=6),1,0)</f>
        <v>0</v>
      </c>
      <c r="H2758">
        <f>IF(OR(Table2[[#This Row],[ Rural-Urban Continuum Code   2013]]=7,Table2[[#This Row],[ Rural-Urban Continuum Code   2013]]=8,Table2[[#This Row],[ Rural-Urban Continuum Code   2013]]=9),1,0)</f>
        <v>0</v>
      </c>
      <c r="I2758">
        <v>0.16</v>
      </c>
      <c r="J2758">
        <v>0.06</v>
      </c>
      <c r="K2758" s="17">
        <f>Table1[[#This Row],[Median Income 2018]]</f>
        <v>51646</v>
      </c>
      <c r="L2758">
        <f>(Table1[[#This Row],[Hospital Beds 2018]]/Table1[[#This Row],[Population Estimate 2018]])*1000</f>
        <v>6.1389688705383829</v>
      </c>
      <c r="M2758" s="1">
        <v>0.85</v>
      </c>
      <c r="N2758">
        <f>Table1[[#This Row],[Population Estimate 2018]]</f>
        <v>92035</v>
      </c>
      <c r="O2758" t="str" cm="1">
        <f t="array" ref="O2758">_xlfn.IFS(Table2[[#This Row],[ Rural-Urban Continuum Code   2014]]=1,"Urban",Table2[[#This Row],[ Rural-Urban Continuum Code   2015]]=1, "Suburban",Table2[[#This Row],[ Rural-Urban Continuum Code   2016]]=1,"Rural")</f>
        <v>Urban</v>
      </c>
    </row>
    <row r="2759" spans="1:15" x14ac:dyDescent="0.3">
      <c r="A2759">
        <v>2763</v>
      </c>
      <c r="B2759" t="s">
        <v>1067</v>
      </c>
      <c r="C2759" t="s">
        <v>85</v>
      </c>
      <c r="D2759" t="s">
        <v>21</v>
      </c>
      <c r="E2759">
        <v>4</v>
      </c>
      <c r="F2759">
        <f>IF(OR(Table2[[#This Row],[ Rural-Urban Continuum Code   2013]]=1,Table2[[#This Row],[ Rural-Urban Continuum Code   2013]]=2,Table2[[#This Row],[ Rural-Urban Continuum Code   2013]]=3),1,0)</f>
        <v>0</v>
      </c>
      <c r="G2759">
        <f>IF(OR(Table2[[#This Row],[ Rural-Urban Continuum Code   2013]]=4,Table2[[#This Row],[ Rural-Urban Continuum Code   2013]]=5,Table2[[#This Row],[ Rural-Urban Continuum Code   2013]]=6),1,0)</f>
        <v>1</v>
      </c>
      <c r="H2759">
        <f>IF(OR(Table2[[#This Row],[ Rural-Urban Continuum Code   2013]]=7,Table2[[#This Row],[ Rural-Urban Continuum Code   2013]]=8,Table2[[#This Row],[ Rural-Urban Continuum Code   2013]]=9),1,0)</f>
        <v>0</v>
      </c>
      <c r="I2759">
        <v>0.13</v>
      </c>
      <c r="J2759">
        <v>0.05</v>
      </c>
      <c r="K2759" s="17">
        <f>Table1[[#This Row],[Median Income 2018]]</f>
        <v>43681</v>
      </c>
      <c r="L2759">
        <f>(Table1[[#This Row],[Hospital Beds 2018]]/Table1[[#This Row],[Population Estimate 2018]])*1000</f>
        <v>1.3520971302428257</v>
      </c>
      <c r="M2759" s="1">
        <v>0.66</v>
      </c>
      <c r="N2759">
        <f>Table1[[#This Row],[Population Estimate 2018]]</f>
        <v>72480</v>
      </c>
      <c r="O2759" t="str" cm="1">
        <f t="array" ref="O275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60" spans="1:15" x14ac:dyDescent="0.3">
      <c r="A2760">
        <v>2764</v>
      </c>
      <c r="B2760" t="s">
        <v>1067</v>
      </c>
      <c r="C2760" t="s">
        <v>1698</v>
      </c>
      <c r="D2760" t="s">
        <v>21</v>
      </c>
      <c r="E2760">
        <v>1</v>
      </c>
      <c r="F2760">
        <f>IF(OR(Table2[[#This Row],[ Rural-Urban Continuum Code   2013]]=1,Table2[[#This Row],[ Rural-Urban Continuum Code   2013]]=2,Table2[[#This Row],[ Rural-Urban Continuum Code   2013]]=3),1,0)</f>
        <v>1</v>
      </c>
      <c r="G2760">
        <f>IF(OR(Table2[[#This Row],[ Rural-Urban Continuum Code   2013]]=4,Table2[[#This Row],[ Rural-Urban Continuum Code   2013]]=5,Table2[[#This Row],[ Rural-Urban Continuum Code   2013]]=6),1,0)</f>
        <v>0</v>
      </c>
      <c r="H2760">
        <f>IF(OR(Table2[[#This Row],[ Rural-Urban Continuum Code   2013]]=7,Table2[[#This Row],[ Rural-Urban Continuum Code   2013]]=8,Table2[[#This Row],[ Rural-Urban Continuum Code   2013]]=9),1,0)</f>
        <v>0</v>
      </c>
      <c r="I2760">
        <v>0.12</v>
      </c>
      <c r="J2760">
        <v>0.04</v>
      </c>
      <c r="K2760" s="17">
        <f>Table1[[#This Row],[Median Income 2018]]</f>
        <v>59807</v>
      </c>
      <c r="L2760">
        <f>(Table1[[#This Row],[Hospital Beds 2018]]/Table1[[#This Row],[Population Estimate 2018]])*1000</f>
        <v>0</v>
      </c>
      <c r="M2760" s="1">
        <v>0.82</v>
      </c>
      <c r="N2760">
        <f>Table1[[#This Row],[Population Estimate 2018]]</f>
        <v>53126</v>
      </c>
      <c r="O2760" t="str" cm="1">
        <f t="array" ref="O2760">_xlfn.IFS(Table2[[#This Row],[ Rural-Urban Continuum Code   2014]]=1,"Urban",Table2[[#This Row],[ Rural-Urban Continuum Code   2015]]=1, "Suburban",Table2[[#This Row],[ Rural-Urban Continuum Code   2016]]=1,"Rural")</f>
        <v>Urban</v>
      </c>
    </row>
    <row r="2761" spans="1:15" x14ac:dyDescent="0.3">
      <c r="A2761">
        <v>2765</v>
      </c>
      <c r="B2761" t="s">
        <v>1067</v>
      </c>
      <c r="C2761" t="s">
        <v>1328</v>
      </c>
      <c r="D2761" t="s">
        <v>21</v>
      </c>
      <c r="E2761">
        <v>6</v>
      </c>
      <c r="F2761">
        <f>IF(OR(Table2[[#This Row],[ Rural-Urban Continuum Code   2013]]=1,Table2[[#This Row],[ Rural-Urban Continuum Code   2013]]=2,Table2[[#This Row],[ Rural-Urban Continuum Code   2013]]=3),1,0)</f>
        <v>0</v>
      </c>
      <c r="G2761">
        <f>IF(OR(Table2[[#This Row],[ Rural-Urban Continuum Code   2013]]=4,Table2[[#This Row],[ Rural-Urban Continuum Code   2013]]=5,Table2[[#This Row],[ Rural-Urban Continuum Code   2013]]=6),1,0)</f>
        <v>1</v>
      </c>
      <c r="H2761">
        <f>IF(OR(Table2[[#This Row],[ Rural-Urban Continuum Code   2013]]=7,Table2[[#This Row],[ Rural-Urban Continuum Code   2013]]=8,Table2[[#This Row],[ Rural-Urban Continuum Code   2013]]=9),1,0)</f>
        <v>0</v>
      </c>
      <c r="I2761">
        <v>0.14000000000000001</v>
      </c>
      <c r="J2761">
        <v>0.05</v>
      </c>
      <c r="K2761" s="17">
        <f>Table1[[#This Row],[Median Income 2018]]</f>
        <v>53621</v>
      </c>
      <c r="L2761">
        <f>(Table1[[#This Row],[Hospital Beds 2018]]/Table1[[#This Row],[Population Estimate 2018]])*1000</f>
        <v>2.1331058020477816</v>
      </c>
      <c r="M2761" s="1">
        <v>0.88</v>
      </c>
      <c r="N2761">
        <f>Table1[[#This Row],[Population Estimate 2018]]</f>
        <v>11720</v>
      </c>
      <c r="O2761" t="str" cm="1">
        <f t="array" ref="O276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62" spans="1:15" x14ac:dyDescent="0.3">
      <c r="A2762">
        <v>2766</v>
      </c>
      <c r="B2762" t="s">
        <v>1067</v>
      </c>
      <c r="C2762" t="s">
        <v>86</v>
      </c>
      <c r="D2762" t="s">
        <v>21</v>
      </c>
      <c r="E2762">
        <v>6</v>
      </c>
      <c r="F2762">
        <f>IF(OR(Table2[[#This Row],[ Rural-Urban Continuum Code   2013]]=1,Table2[[#This Row],[ Rural-Urban Continuum Code   2013]]=2,Table2[[#This Row],[ Rural-Urban Continuum Code   2013]]=3),1,0)</f>
        <v>0</v>
      </c>
      <c r="G2762">
        <f>IF(OR(Table2[[#This Row],[ Rural-Urban Continuum Code   2013]]=4,Table2[[#This Row],[ Rural-Urban Continuum Code   2013]]=5,Table2[[#This Row],[ Rural-Urban Continuum Code   2013]]=6),1,0)</f>
        <v>1</v>
      </c>
      <c r="H2762">
        <f>IF(OR(Table2[[#This Row],[ Rural-Urban Continuum Code   2013]]=7,Table2[[#This Row],[ Rural-Urban Continuum Code   2013]]=8,Table2[[#This Row],[ Rural-Urban Continuum Code   2013]]=9),1,0)</f>
        <v>0</v>
      </c>
      <c r="I2762">
        <v>0.22</v>
      </c>
      <c r="J2762">
        <v>0.06</v>
      </c>
      <c r="K2762" s="17">
        <f>Table1[[#This Row],[Median Income 2018]]</f>
        <v>54332</v>
      </c>
      <c r="L2762">
        <f>(Table1[[#This Row],[Hospital Beds 2018]]/Table1[[#This Row],[Population Estimate 2018]])*1000</f>
        <v>1.5096274353423722</v>
      </c>
      <c r="M2762" s="1">
        <v>0.76</v>
      </c>
      <c r="N2762">
        <f>Table1[[#This Row],[Population Estimate 2018]]</f>
        <v>35108</v>
      </c>
      <c r="O2762" t="str" cm="1">
        <f t="array" ref="O276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63" spans="1:15" x14ac:dyDescent="0.3">
      <c r="A2763">
        <v>2767</v>
      </c>
      <c r="B2763" t="s">
        <v>1067</v>
      </c>
      <c r="C2763" t="s">
        <v>1699</v>
      </c>
      <c r="D2763" t="s">
        <v>21</v>
      </c>
      <c r="E2763">
        <v>2</v>
      </c>
      <c r="F2763">
        <f>IF(OR(Table2[[#This Row],[ Rural-Urban Continuum Code   2013]]=1,Table2[[#This Row],[ Rural-Urban Continuum Code   2013]]=2,Table2[[#This Row],[ Rural-Urban Continuum Code   2013]]=3),1,0)</f>
        <v>1</v>
      </c>
      <c r="G2763">
        <f>IF(OR(Table2[[#This Row],[ Rural-Urban Continuum Code   2013]]=4,Table2[[#This Row],[ Rural-Urban Continuum Code   2013]]=5,Table2[[#This Row],[ Rural-Urban Continuum Code   2013]]=6),1,0)</f>
        <v>0</v>
      </c>
      <c r="H2763">
        <f>IF(OR(Table2[[#This Row],[ Rural-Urban Continuum Code   2013]]=7,Table2[[#This Row],[ Rural-Urban Continuum Code   2013]]=8,Table2[[#This Row],[ Rural-Urban Continuum Code   2013]]=9),1,0)</f>
        <v>0</v>
      </c>
      <c r="I2763">
        <v>0.09</v>
      </c>
      <c r="J2763">
        <v>0.02</v>
      </c>
      <c r="K2763" s="17">
        <f>Table1[[#This Row],[Median Income 2018]]</f>
        <v>44919</v>
      </c>
      <c r="L2763">
        <f>(Table1[[#This Row],[Hospital Beds 2018]]/Table1[[#This Row],[Population Estimate 2018]])*1000</f>
        <v>2.0622666811641479</v>
      </c>
      <c r="M2763" s="1">
        <v>0.9</v>
      </c>
      <c r="N2763">
        <f>Table1[[#This Row],[Population Estimate 2018]]</f>
        <v>275910</v>
      </c>
      <c r="O2763" t="str" cm="1">
        <f t="array" ref="O2763">_xlfn.IFS(Table2[[#This Row],[ Rural-Urban Continuum Code   2014]]=1,"Urban",Table2[[#This Row],[ Rural-Urban Continuum Code   2015]]=1, "Suburban",Table2[[#This Row],[ Rural-Urban Continuum Code   2016]]=1,"Rural")</f>
        <v>Urban</v>
      </c>
    </row>
    <row r="2764" spans="1:15" x14ac:dyDescent="0.3">
      <c r="A2764">
        <v>2768</v>
      </c>
      <c r="B2764" t="s">
        <v>1067</v>
      </c>
      <c r="C2764" t="s">
        <v>1700</v>
      </c>
      <c r="D2764" t="s">
        <v>58</v>
      </c>
      <c r="E2764">
        <v>4</v>
      </c>
      <c r="F2764">
        <f>IF(OR(Table2[[#This Row],[ Rural-Urban Continuum Code   2013]]=1,Table2[[#This Row],[ Rural-Urban Continuum Code   2013]]=2,Table2[[#This Row],[ Rural-Urban Continuum Code   2013]]=3),1,0)</f>
        <v>0</v>
      </c>
      <c r="G2764">
        <f>IF(OR(Table2[[#This Row],[ Rural-Urban Continuum Code   2013]]=4,Table2[[#This Row],[ Rural-Urban Continuum Code   2013]]=5,Table2[[#This Row],[ Rural-Urban Continuum Code   2013]]=6),1,0)</f>
        <v>1</v>
      </c>
      <c r="H2764">
        <f>IF(OR(Table2[[#This Row],[ Rural-Urban Continuum Code   2013]]=7,Table2[[#This Row],[ Rural-Urban Continuum Code   2013]]=8,Table2[[#This Row],[ Rural-Urban Continuum Code   2013]]=9),1,0)</f>
        <v>0</v>
      </c>
      <c r="I2764">
        <v>0.17</v>
      </c>
      <c r="J2764">
        <v>0.05</v>
      </c>
      <c r="K2764" s="17">
        <f>Table1[[#This Row],[Median Income 2018]]</f>
        <v>48040</v>
      </c>
      <c r="L2764">
        <f>(Table1[[#This Row],[Hospital Beds 2018]]/Table1[[#This Row],[Population Estimate 2018]])*1000</f>
        <v>0.62471467358658306</v>
      </c>
      <c r="M2764" s="1">
        <v>0.84</v>
      </c>
      <c r="N2764">
        <f>Table1[[#This Row],[Population Estimate 2018]]</f>
        <v>41619</v>
      </c>
      <c r="O2764" t="str" cm="1">
        <f t="array" ref="O276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65" spans="1:15" x14ac:dyDescent="0.3">
      <c r="A2765">
        <v>2769</v>
      </c>
      <c r="B2765" t="s">
        <v>1067</v>
      </c>
      <c r="C2765" t="s">
        <v>474</v>
      </c>
      <c r="D2765" t="s">
        <v>21</v>
      </c>
      <c r="E2765">
        <v>9</v>
      </c>
      <c r="F2765">
        <f>IF(OR(Table2[[#This Row],[ Rural-Urban Continuum Code   2013]]=1,Table2[[#This Row],[ Rural-Urban Continuum Code   2013]]=2,Table2[[#This Row],[ Rural-Urban Continuum Code   2013]]=3),1,0)</f>
        <v>0</v>
      </c>
      <c r="G2765">
        <f>IF(OR(Table2[[#This Row],[ Rural-Urban Continuum Code   2013]]=4,Table2[[#This Row],[ Rural-Urban Continuum Code   2013]]=5,Table2[[#This Row],[ Rural-Urban Continuum Code   2013]]=6),1,0)</f>
        <v>0</v>
      </c>
      <c r="H2765">
        <f>IF(OR(Table2[[#This Row],[ Rural-Urban Continuum Code   2013]]=7,Table2[[#This Row],[ Rural-Urban Continuum Code   2013]]=8,Table2[[#This Row],[ Rural-Urban Continuum Code   2013]]=9),1,0)</f>
        <v>1</v>
      </c>
      <c r="I2765">
        <v>0.19</v>
      </c>
      <c r="J2765">
        <v>0.06</v>
      </c>
      <c r="K2765" s="17">
        <f>Table1[[#This Row],[Median Income 2018]]</f>
        <v>48018</v>
      </c>
      <c r="L2765">
        <f>(Table1[[#This Row],[Hospital Beds 2018]]/Table1[[#This Row],[Population Estimate 2018]])*1000</f>
        <v>5.3939510691581587</v>
      </c>
      <c r="M2765" s="1">
        <v>0.82</v>
      </c>
      <c r="N2765">
        <f>Table1[[#This Row],[Population Estimate 2018]]</f>
        <v>5191</v>
      </c>
      <c r="O2765" t="str" cm="1">
        <f t="array" ref="O2765">_xlfn.IFS(Table2[[#This Row],[ Rural-Urban Continuum Code   2014]]=1,"Urban",Table2[[#This Row],[ Rural-Urban Continuum Code   2015]]=1, "Suburban",Table2[[#This Row],[ Rural-Urban Continuum Code   2016]]=1,"Rural")</f>
        <v>Rural</v>
      </c>
    </row>
    <row r="2766" spans="1:15" x14ac:dyDescent="0.3">
      <c r="A2766">
        <v>2770</v>
      </c>
      <c r="B2766" t="s">
        <v>1067</v>
      </c>
      <c r="C2766" t="s">
        <v>722</v>
      </c>
      <c r="D2766" t="s">
        <v>21</v>
      </c>
      <c r="E2766">
        <v>3</v>
      </c>
      <c r="F2766">
        <f>IF(OR(Table2[[#This Row],[ Rural-Urban Continuum Code   2013]]=1,Table2[[#This Row],[ Rural-Urban Continuum Code   2013]]=2,Table2[[#This Row],[ Rural-Urban Continuum Code   2013]]=3),1,0)</f>
        <v>1</v>
      </c>
      <c r="G2766">
        <f>IF(OR(Table2[[#This Row],[ Rural-Urban Continuum Code   2013]]=4,Table2[[#This Row],[ Rural-Urban Continuum Code   2013]]=5,Table2[[#This Row],[ Rural-Urban Continuum Code   2013]]=6),1,0)</f>
        <v>0</v>
      </c>
      <c r="H2766">
        <f>IF(OR(Table2[[#This Row],[ Rural-Urban Continuum Code   2013]]=7,Table2[[#This Row],[ Rural-Urban Continuum Code   2013]]=8,Table2[[#This Row],[ Rural-Urban Continuum Code   2013]]=9),1,0)</f>
        <v>0</v>
      </c>
      <c r="I2766">
        <v>0.15</v>
      </c>
      <c r="J2766">
        <v>0.08</v>
      </c>
      <c r="K2766" s="17">
        <f>Table1[[#This Row],[Median Income 2018]]</f>
        <v>47477</v>
      </c>
      <c r="L2766">
        <f>(Table1[[#This Row],[Hospital Beds 2018]]/Table1[[#This Row],[Population Estimate 2018]])*1000</f>
        <v>6.8754543251756726</v>
      </c>
      <c r="M2766" s="1">
        <v>0.8</v>
      </c>
      <c r="N2766">
        <f>Table1[[#This Row],[Population Estimate 2018]]</f>
        <v>132064</v>
      </c>
      <c r="O2766" t="str" cm="1">
        <f t="array" ref="O2766">_xlfn.IFS(Table2[[#This Row],[ Rural-Urban Continuum Code   2014]]=1,"Urban",Table2[[#This Row],[ Rural-Urban Continuum Code   2015]]=1, "Suburban",Table2[[#This Row],[ Rural-Urban Continuum Code   2016]]=1,"Rural")</f>
        <v>Urban</v>
      </c>
    </row>
    <row r="2767" spans="1:15" x14ac:dyDescent="0.3">
      <c r="A2767">
        <v>2771</v>
      </c>
      <c r="B2767" t="s">
        <v>1067</v>
      </c>
      <c r="C2767" t="s">
        <v>1701</v>
      </c>
      <c r="D2767" t="s">
        <v>21</v>
      </c>
      <c r="E2767">
        <v>6</v>
      </c>
      <c r="F2767">
        <f>IF(OR(Table2[[#This Row],[ Rural-Urban Continuum Code   2013]]=1,Table2[[#This Row],[ Rural-Urban Continuum Code   2013]]=2,Table2[[#This Row],[ Rural-Urban Continuum Code   2013]]=3),1,0)</f>
        <v>0</v>
      </c>
      <c r="G2767">
        <f>IF(OR(Table2[[#This Row],[ Rural-Urban Continuum Code   2013]]=4,Table2[[#This Row],[ Rural-Urban Continuum Code   2013]]=5,Table2[[#This Row],[ Rural-Urban Continuum Code   2013]]=6),1,0)</f>
        <v>1</v>
      </c>
      <c r="H2767">
        <f>IF(OR(Table2[[#This Row],[ Rural-Urban Continuum Code   2013]]=7,Table2[[#This Row],[ Rural-Urban Continuum Code   2013]]=8,Table2[[#This Row],[ Rural-Urban Continuum Code   2013]]=9),1,0)</f>
        <v>0</v>
      </c>
      <c r="I2767">
        <v>0.18</v>
      </c>
      <c r="J2767">
        <v>0.05</v>
      </c>
      <c r="K2767" s="17">
        <f>Table1[[#This Row],[Median Income 2018]]</f>
        <v>44735</v>
      </c>
      <c r="L2767">
        <f>(Table1[[#This Row],[Hospital Beds 2018]]/Table1[[#This Row],[Population Estimate 2018]])*1000</f>
        <v>45.943837753510138</v>
      </c>
      <c r="M2767" s="1">
        <v>0.84</v>
      </c>
      <c r="N2767">
        <f>Table1[[#This Row],[Population Estimate 2018]]</f>
        <v>12820</v>
      </c>
      <c r="O2767" t="str" cm="1">
        <f t="array" ref="O276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68" spans="1:15" x14ac:dyDescent="0.3">
      <c r="A2768">
        <v>2772</v>
      </c>
      <c r="B2768" t="s">
        <v>1067</v>
      </c>
      <c r="C2768" t="s">
        <v>1702</v>
      </c>
      <c r="D2768" t="s">
        <v>21</v>
      </c>
      <c r="E2768">
        <v>6</v>
      </c>
      <c r="F2768">
        <f>IF(OR(Table2[[#This Row],[ Rural-Urban Continuum Code   2013]]=1,Table2[[#This Row],[ Rural-Urban Continuum Code   2013]]=2,Table2[[#This Row],[ Rural-Urban Continuum Code   2013]]=3),1,0)</f>
        <v>0</v>
      </c>
      <c r="G2768">
        <f>IF(OR(Table2[[#This Row],[ Rural-Urban Continuum Code   2013]]=4,Table2[[#This Row],[ Rural-Urban Continuum Code   2013]]=5,Table2[[#This Row],[ Rural-Urban Continuum Code   2013]]=6),1,0)</f>
        <v>1</v>
      </c>
      <c r="H2768">
        <f>IF(OR(Table2[[#This Row],[ Rural-Urban Continuum Code   2013]]=7,Table2[[#This Row],[ Rural-Urban Continuum Code   2013]]=8,Table2[[#This Row],[ Rural-Urban Continuum Code   2013]]=9),1,0)</f>
        <v>0</v>
      </c>
      <c r="I2768">
        <v>0.14000000000000001</v>
      </c>
      <c r="J2768">
        <v>0.03</v>
      </c>
      <c r="K2768" s="17">
        <f>Table1[[#This Row],[Median Income 2018]]</f>
        <v>33171</v>
      </c>
      <c r="L2768">
        <f>(Table1[[#This Row],[Hospital Beds 2018]]/Table1[[#This Row],[Population Estimate 2018]])*1000</f>
        <v>0</v>
      </c>
      <c r="M2768" s="1">
        <v>0.72</v>
      </c>
      <c r="N2768">
        <f>Table1[[#This Row],[Population Estimate 2018]]</f>
        <v>21515</v>
      </c>
      <c r="O2768" t="str" cm="1">
        <f t="array" ref="O276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69" spans="1:15" x14ac:dyDescent="0.3">
      <c r="A2769">
        <v>2773</v>
      </c>
      <c r="B2769" t="s">
        <v>1067</v>
      </c>
      <c r="C2769" t="s">
        <v>568</v>
      </c>
      <c r="D2769" t="s">
        <v>21</v>
      </c>
      <c r="E2769">
        <v>1</v>
      </c>
      <c r="F2769">
        <f>IF(OR(Table2[[#This Row],[ Rural-Urban Continuum Code   2013]]=1,Table2[[#This Row],[ Rural-Urban Continuum Code   2013]]=2,Table2[[#This Row],[ Rural-Urban Continuum Code   2013]]=3),1,0)</f>
        <v>1</v>
      </c>
      <c r="G2769">
        <f>IF(OR(Table2[[#This Row],[ Rural-Urban Continuum Code   2013]]=4,Table2[[#This Row],[ Rural-Urban Continuum Code   2013]]=5,Table2[[#This Row],[ Rural-Urban Continuum Code   2013]]=6),1,0)</f>
        <v>0</v>
      </c>
      <c r="H2769">
        <f>IF(OR(Table2[[#This Row],[ Rural-Urban Continuum Code   2013]]=7,Table2[[#This Row],[ Rural-Urban Continuum Code   2013]]=8,Table2[[#This Row],[ Rural-Urban Continuum Code   2013]]=9),1,0)</f>
        <v>0</v>
      </c>
      <c r="I2769">
        <v>0.12</v>
      </c>
      <c r="J2769">
        <v>0.06</v>
      </c>
      <c r="K2769" s="17">
        <f>Table1[[#This Row],[Median Income 2018]]</f>
        <v>87817</v>
      </c>
      <c r="L2769">
        <f>(Table1[[#This Row],[Hospital Beds 2018]]/Table1[[#This Row],[Population Estimate 2018]])*1000</f>
        <v>1.54397505642126</v>
      </c>
      <c r="M2769" s="1">
        <v>0.89</v>
      </c>
      <c r="N2769">
        <f>Table1[[#This Row],[Population Estimate 2018]]</f>
        <v>566719</v>
      </c>
      <c r="O2769" t="str" cm="1">
        <f t="array" ref="O2769">_xlfn.IFS(Table2[[#This Row],[ Rural-Urban Continuum Code   2014]]=1,"Urban",Table2[[#This Row],[ Rural-Urban Continuum Code   2015]]=1, "Suburban",Table2[[#This Row],[ Rural-Urban Continuum Code   2016]]=1,"Rural")</f>
        <v>Urban</v>
      </c>
    </row>
    <row r="2770" spans="1:15" x14ac:dyDescent="0.3">
      <c r="A2770">
        <v>2774</v>
      </c>
      <c r="B2770" t="s">
        <v>1067</v>
      </c>
      <c r="C2770" t="s">
        <v>723</v>
      </c>
      <c r="D2770" t="s">
        <v>21</v>
      </c>
      <c r="E2770">
        <v>1</v>
      </c>
      <c r="F2770">
        <f>IF(OR(Table2[[#This Row],[ Rural-Urban Continuum Code   2013]]=1,Table2[[#This Row],[ Rural-Urban Continuum Code   2013]]=2,Table2[[#This Row],[ Rural-Urban Continuum Code   2013]]=3),1,0)</f>
        <v>1</v>
      </c>
      <c r="G2770">
        <f>IF(OR(Table2[[#This Row],[ Rural-Urban Continuum Code   2013]]=4,Table2[[#This Row],[ Rural-Urban Continuum Code   2013]]=5,Table2[[#This Row],[ Rural-Urban Continuum Code   2013]]=6),1,0)</f>
        <v>0</v>
      </c>
      <c r="H2770">
        <f>IF(OR(Table2[[#This Row],[ Rural-Urban Continuum Code   2013]]=7,Table2[[#This Row],[ Rural-Urban Continuum Code   2013]]=8,Table2[[#This Row],[ Rural-Urban Continuum Code   2013]]=9),1,0)</f>
        <v>0</v>
      </c>
      <c r="I2770">
        <v>0.16</v>
      </c>
      <c r="J2770">
        <v>0.09</v>
      </c>
      <c r="K2770" s="17">
        <f>Table1[[#This Row],[Median Income 2018]]</f>
        <v>71207</v>
      </c>
      <c r="L2770">
        <f>(Table1[[#This Row],[Hospital Beds 2018]]/Table1[[#This Row],[Population Estimate 2018]])*1000</f>
        <v>0.51768079006052881</v>
      </c>
      <c r="M2770" s="1">
        <v>0.86</v>
      </c>
      <c r="N2770">
        <f>Table1[[#This Row],[Population Estimate 2018]]</f>
        <v>50224</v>
      </c>
      <c r="O2770" t="str" cm="1">
        <f t="array" ref="O2770">_xlfn.IFS(Table2[[#This Row],[ Rural-Urban Continuum Code   2014]]=1,"Urban",Table2[[#This Row],[ Rural-Urban Continuum Code   2015]]=1, "Suburban",Table2[[#This Row],[ Rural-Urban Continuum Code   2016]]=1,"Rural")</f>
        <v>Urban</v>
      </c>
    </row>
    <row r="2771" spans="1:15" x14ac:dyDescent="0.3">
      <c r="A2771">
        <v>2775</v>
      </c>
      <c r="B2771" t="s">
        <v>1067</v>
      </c>
      <c r="C2771" t="s">
        <v>1703</v>
      </c>
      <c r="D2771" t="s">
        <v>21</v>
      </c>
      <c r="E2771">
        <v>6</v>
      </c>
      <c r="F2771">
        <f>IF(OR(Table2[[#This Row],[ Rural-Urban Continuum Code   2013]]=1,Table2[[#This Row],[ Rural-Urban Continuum Code   2013]]=2,Table2[[#This Row],[ Rural-Urban Continuum Code   2013]]=3),1,0)</f>
        <v>0</v>
      </c>
      <c r="G2771">
        <f>IF(OR(Table2[[#This Row],[ Rural-Urban Continuum Code   2013]]=4,Table2[[#This Row],[ Rural-Urban Continuum Code   2013]]=5,Table2[[#This Row],[ Rural-Urban Continuum Code   2013]]=6),1,0)</f>
        <v>1</v>
      </c>
      <c r="H2771">
        <f>IF(OR(Table2[[#This Row],[ Rural-Urban Continuum Code   2013]]=7,Table2[[#This Row],[ Rural-Urban Continuum Code   2013]]=8,Table2[[#This Row],[ Rural-Urban Continuum Code   2013]]=9),1,0)</f>
        <v>0</v>
      </c>
      <c r="I2771">
        <v>0.12</v>
      </c>
      <c r="J2771">
        <v>0.03</v>
      </c>
      <c r="K2771" s="17">
        <f>Table1[[#This Row],[Median Income 2018]]</f>
        <v>56781</v>
      </c>
      <c r="L2771">
        <f>(Table1[[#This Row],[Hospital Beds 2018]]/Table1[[#This Row],[Population Estimate 2018]])*1000</f>
        <v>2.4611398963730573</v>
      </c>
      <c r="M2771" s="1">
        <v>0.88</v>
      </c>
      <c r="N2771">
        <f>Table1[[#This Row],[Population Estimate 2018]]</f>
        <v>7720</v>
      </c>
      <c r="O2771" t="str" cm="1">
        <f t="array" ref="O277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72" spans="1:15" x14ac:dyDescent="0.3">
      <c r="A2772">
        <v>2776</v>
      </c>
      <c r="B2772" t="s">
        <v>1067</v>
      </c>
      <c r="C2772" t="s">
        <v>1704</v>
      </c>
      <c r="D2772" t="s">
        <v>58</v>
      </c>
      <c r="E2772">
        <v>1</v>
      </c>
      <c r="F2772">
        <f>IF(OR(Table2[[#This Row],[ Rural-Urban Continuum Code   2013]]=1,Table2[[#This Row],[ Rural-Urban Continuum Code   2013]]=2,Table2[[#This Row],[ Rural-Urban Continuum Code   2013]]=3),1,0)</f>
        <v>1</v>
      </c>
      <c r="G2772">
        <f>IF(OR(Table2[[#This Row],[ Rural-Urban Continuum Code   2013]]=4,Table2[[#This Row],[ Rural-Urban Continuum Code   2013]]=5,Table2[[#This Row],[ Rural-Urban Continuum Code   2013]]=6),1,0)</f>
        <v>0</v>
      </c>
      <c r="H2772">
        <f>IF(OR(Table2[[#This Row],[ Rural-Urban Continuum Code   2013]]=7,Table2[[#This Row],[ Rural-Urban Continuum Code   2013]]=8,Table2[[#This Row],[ Rural-Urban Continuum Code   2013]]=9),1,0)</f>
        <v>0</v>
      </c>
      <c r="I2772">
        <v>0.15</v>
      </c>
      <c r="J2772">
        <v>7.0000000000000007E-2</v>
      </c>
      <c r="K2772" s="17">
        <f>Table1[[#This Row],[Median Income 2018]]</f>
        <v>66387</v>
      </c>
      <c r="L2772">
        <f>(Table1[[#This Row],[Hospital Beds 2018]]/Table1[[#This Row],[Population Estimate 2018]])*1000</f>
        <v>1.9471488178025036</v>
      </c>
      <c r="M2772" s="1">
        <v>0.86</v>
      </c>
      <c r="N2772">
        <f>Table1[[#This Row],[Population Estimate 2018]]</f>
        <v>68305</v>
      </c>
      <c r="O2772" t="str" cm="1">
        <f t="array" ref="O2772">_xlfn.IFS(Table2[[#This Row],[ Rural-Urban Continuum Code   2014]]=1,"Urban",Table2[[#This Row],[ Rural-Urban Continuum Code   2015]]=1, "Suburban",Table2[[#This Row],[ Rural-Urban Continuum Code   2016]]=1,"Rural")</f>
        <v>Urban</v>
      </c>
    </row>
    <row r="2773" spans="1:15" x14ac:dyDescent="0.3">
      <c r="A2773">
        <v>2777</v>
      </c>
      <c r="B2773" t="s">
        <v>1067</v>
      </c>
      <c r="C2773" t="s">
        <v>1363</v>
      </c>
      <c r="D2773" t="s">
        <v>21</v>
      </c>
      <c r="E2773">
        <v>6</v>
      </c>
      <c r="F2773">
        <f>IF(OR(Table2[[#This Row],[ Rural-Urban Continuum Code   2013]]=1,Table2[[#This Row],[ Rural-Urban Continuum Code   2013]]=2,Table2[[#This Row],[ Rural-Urban Continuum Code   2013]]=3),1,0)</f>
        <v>0</v>
      </c>
      <c r="G2773">
        <f>IF(OR(Table2[[#This Row],[ Rural-Urban Continuum Code   2013]]=4,Table2[[#This Row],[ Rural-Urban Continuum Code   2013]]=5,Table2[[#This Row],[ Rural-Urban Continuum Code   2013]]=6),1,0)</f>
        <v>1</v>
      </c>
      <c r="H2773">
        <f>IF(OR(Table2[[#This Row],[ Rural-Urban Continuum Code   2013]]=7,Table2[[#This Row],[ Rural-Urban Continuum Code   2013]]=8,Table2[[#This Row],[ Rural-Urban Continuum Code   2013]]=9),1,0)</f>
        <v>0</v>
      </c>
      <c r="I2773">
        <v>0.27</v>
      </c>
      <c r="J2773">
        <v>0.1</v>
      </c>
      <c r="K2773" s="17">
        <f>Table1[[#This Row],[Median Income 2018]]</f>
        <v>48384</v>
      </c>
      <c r="L2773">
        <f>(Table1[[#This Row],[Hospital Beds 2018]]/Table1[[#This Row],[Population Estimate 2018]])*1000</f>
        <v>0.86418932393804426</v>
      </c>
      <c r="M2773" s="1">
        <v>0.74</v>
      </c>
      <c r="N2773">
        <f>Table1[[#This Row],[Population Estimate 2018]]</f>
        <v>45129</v>
      </c>
      <c r="O2773" t="str" cm="1">
        <f t="array" ref="O277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74" spans="1:15" x14ac:dyDescent="0.3">
      <c r="A2774">
        <v>2778</v>
      </c>
      <c r="B2774" t="s">
        <v>1067</v>
      </c>
      <c r="C2774" t="s">
        <v>1705</v>
      </c>
      <c r="D2774" t="s">
        <v>21</v>
      </c>
      <c r="E2774">
        <v>7</v>
      </c>
      <c r="F2774">
        <f>IF(OR(Table2[[#This Row],[ Rural-Urban Continuum Code   2013]]=1,Table2[[#This Row],[ Rural-Urban Continuum Code   2013]]=2,Table2[[#This Row],[ Rural-Urban Continuum Code   2013]]=3),1,0)</f>
        <v>0</v>
      </c>
      <c r="G2774">
        <f>IF(OR(Table2[[#This Row],[ Rural-Urban Continuum Code   2013]]=4,Table2[[#This Row],[ Rural-Urban Continuum Code   2013]]=5,Table2[[#This Row],[ Rural-Urban Continuum Code   2013]]=6),1,0)</f>
        <v>0</v>
      </c>
      <c r="H2774">
        <f>IF(OR(Table2[[#This Row],[ Rural-Urban Continuum Code   2013]]=7,Table2[[#This Row],[ Rural-Urban Continuum Code   2013]]=8,Table2[[#This Row],[ Rural-Urban Continuum Code   2013]]=9),1,0)</f>
        <v>1</v>
      </c>
      <c r="I2774">
        <v>0.12</v>
      </c>
      <c r="J2774">
        <v>0.03</v>
      </c>
      <c r="K2774" s="17">
        <f>Table1[[#This Row],[Median Income 2018]]</f>
        <v>61560</v>
      </c>
      <c r="L2774">
        <f>(Table1[[#This Row],[Hospital Beds 2018]]/Table1[[#This Row],[Population Estimate 2018]])*1000</f>
        <v>2.5608194622279128</v>
      </c>
      <c r="M2774" s="1">
        <v>0.89</v>
      </c>
      <c r="N2774">
        <f>Table1[[#This Row],[Population Estimate 2018]]</f>
        <v>8591</v>
      </c>
      <c r="O2774" t="str" cm="1">
        <f t="array" ref="O2774">_xlfn.IFS(Table2[[#This Row],[ Rural-Urban Continuum Code   2014]]=1,"Urban",Table2[[#This Row],[ Rural-Urban Continuum Code   2015]]=1, "Suburban",Table2[[#This Row],[ Rural-Urban Continuum Code   2016]]=1,"Rural")</f>
        <v>Rural</v>
      </c>
    </row>
    <row r="2775" spans="1:15" x14ac:dyDescent="0.3">
      <c r="A2775">
        <v>2779</v>
      </c>
      <c r="B2775" t="s">
        <v>1067</v>
      </c>
      <c r="C2775" t="s">
        <v>1706</v>
      </c>
      <c r="D2775" t="s">
        <v>21</v>
      </c>
      <c r="E2775">
        <v>7</v>
      </c>
      <c r="F2775">
        <f>IF(OR(Table2[[#This Row],[ Rural-Urban Continuum Code   2013]]=1,Table2[[#This Row],[ Rural-Urban Continuum Code   2013]]=2,Table2[[#This Row],[ Rural-Urban Continuum Code   2013]]=3),1,0)</f>
        <v>0</v>
      </c>
      <c r="G2775">
        <f>IF(OR(Table2[[#This Row],[ Rural-Urban Continuum Code   2013]]=4,Table2[[#This Row],[ Rural-Urban Continuum Code   2013]]=5,Table2[[#This Row],[ Rural-Urban Continuum Code   2013]]=6),1,0)</f>
        <v>0</v>
      </c>
      <c r="H2775">
        <f>IF(OR(Table2[[#This Row],[ Rural-Urban Continuum Code   2013]]=7,Table2[[#This Row],[ Rural-Urban Continuum Code   2013]]=8,Table2[[#This Row],[ Rural-Urban Continuum Code   2013]]=9),1,0)</f>
        <v>1</v>
      </c>
      <c r="I2775">
        <v>0.2</v>
      </c>
      <c r="J2775">
        <v>7.0000000000000007E-2</v>
      </c>
      <c r="K2775" s="17">
        <f>Table1[[#This Row],[Median Income 2018]]</f>
        <v>49301</v>
      </c>
      <c r="L2775">
        <f>(Table1[[#This Row],[Hospital Beds 2018]]/Table1[[#This Row],[Population Estimate 2018]])*1000</f>
        <v>2.3275145469659186</v>
      </c>
      <c r="M2775" s="1">
        <v>0.82</v>
      </c>
      <c r="N2775">
        <f>Table1[[#This Row],[Population Estimate 2018]]</f>
        <v>18045</v>
      </c>
      <c r="O2775" t="str" cm="1">
        <f t="array" ref="O2775">_xlfn.IFS(Table2[[#This Row],[ Rural-Urban Continuum Code   2014]]=1,"Urban",Table2[[#This Row],[ Rural-Urban Continuum Code   2015]]=1, "Suburban",Table2[[#This Row],[ Rural-Urban Continuum Code   2016]]=1,"Rural")</f>
        <v>Rural</v>
      </c>
    </row>
    <row r="2776" spans="1:15" x14ac:dyDescent="0.3">
      <c r="A2776">
        <v>2780</v>
      </c>
      <c r="B2776" t="s">
        <v>1067</v>
      </c>
      <c r="C2776" t="s">
        <v>1707</v>
      </c>
      <c r="D2776" t="s">
        <v>21</v>
      </c>
      <c r="E2776">
        <v>6</v>
      </c>
      <c r="F2776">
        <f>IF(OR(Table2[[#This Row],[ Rural-Urban Continuum Code   2013]]=1,Table2[[#This Row],[ Rural-Urban Continuum Code   2013]]=2,Table2[[#This Row],[ Rural-Urban Continuum Code   2013]]=3),1,0)</f>
        <v>0</v>
      </c>
      <c r="G2776">
        <f>IF(OR(Table2[[#This Row],[ Rural-Urban Continuum Code   2013]]=4,Table2[[#This Row],[ Rural-Urban Continuum Code   2013]]=5,Table2[[#This Row],[ Rural-Urban Continuum Code   2013]]=6),1,0)</f>
        <v>1</v>
      </c>
      <c r="H2776">
        <f>IF(OR(Table2[[#This Row],[ Rural-Urban Continuum Code   2013]]=7,Table2[[#This Row],[ Rural-Urban Continuum Code   2013]]=8,Table2[[#This Row],[ Rural-Urban Continuum Code   2013]]=9),1,0)</f>
        <v>0</v>
      </c>
      <c r="I2776">
        <v>0.13</v>
      </c>
      <c r="J2776">
        <v>0.03</v>
      </c>
      <c r="K2776" s="17">
        <f>Table1[[#This Row],[Median Income 2018]]</f>
        <v>33160</v>
      </c>
      <c r="L2776">
        <f>(Table1[[#This Row],[Hospital Beds 2018]]/Table1[[#This Row],[Population Estimate 2018]])*1000</f>
        <v>0</v>
      </c>
      <c r="M2776" s="1">
        <v>0.88</v>
      </c>
      <c r="N2776">
        <f>Table1[[#This Row],[Population Estimate 2018]]</f>
        <v>14190</v>
      </c>
      <c r="O2776" t="str" cm="1">
        <f t="array" ref="O277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77" spans="1:15" x14ac:dyDescent="0.3">
      <c r="A2777">
        <v>2781</v>
      </c>
      <c r="B2777" t="s">
        <v>1067</v>
      </c>
      <c r="C2777" t="s">
        <v>1708</v>
      </c>
      <c r="D2777" t="s">
        <v>21</v>
      </c>
      <c r="E2777">
        <v>7</v>
      </c>
      <c r="F2777">
        <f>IF(OR(Table2[[#This Row],[ Rural-Urban Continuum Code   2013]]=1,Table2[[#This Row],[ Rural-Urban Continuum Code   2013]]=2,Table2[[#This Row],[ Rural-Urban Continuum Code   2013]]=3),1,0)</f>
        <v>0</v>
      </c>
      <c r="G2777">
        <f>IF(OR(Table2[[#This Row],[ Rural-Urban Continuum Code   2013]]=4,Table2[[#This Row],[ Rural-Urban Continuum Code   2013]]=5,Table2[[#This Row],[ Rural-Urban Continuum Code   2013]]=6),1,0)</f>
        <v>0</v>
      </c>
      <c r="H2777">
        <f>IF(OR(Table2[[#This Row],[ Rural-Urban Continuum Code   2013]]=7,Table2[[#This Row],[ Rural-Urban Continuum Code   2013]]=8,Table2[[#This Row],[ Rural-Urban Continuum Code   2013]]=9),1,0)</f>
        <v>1</v>
      </c>
      <c r="I2777">
        <v>0.14000000000000001</v>
      </c>
      <c r="J2777">
        <v>0.03</v>
      </c>
      <c r="K2777" s="17">
        <f>Table1[[#This Row],[Median Income 2018]]</f>
        <v>30076</v>
      </c>
      <c r="L2777">
        <f>(Table1[[#This Row],[Hospital Beds 2018]]/Table1[[#This Row],[Population Estimate 2018]])*1000</f>
        <v>0</v>
      </c>
      <c r="M2777" s="1">
        <v>0.84</v>
      </c>
      <c r="N2777">
        <f>Table1[[#This Row],[Population Estimate 2018]]</f>
        <v>11983</v>
      </c>
      <c r="O2777" t="str" cm="1">
        <f t="array" ref="O2777">_xlfn.IFS(Table2[[#This Row],[ Rural-Urban Continuum Code   2014]]=1,"Urban",Table2[[#This Row],[ Rural-Urban Continuum Code   2015]]=1, "Suburban",Table2[[#This Row],[ Rural-Urban Continuum Code   2016]]=1,"Rural")</f>
        <v>Rural</v>
      </c>
    </row>
    <row r="2778" spans="1:15" x14ac:dyDescent="0.3">
      <c r="A2778">
        <v>2782</v>
      </c>
      <c r="B2778" t="s">
        <v>1709</v>
      </c>
      <c r="C2778" t="s">
        <v>1368</v>
      </c>
      <c r="D2778" t="s">
        <v>21</v>
      </c>
      <c r="E2778">
        <v>7</v>
      </c>
      <c r="F2778">
        <f>IF(OR(Table2[[#This Row],[ Rural-Urban Continuum Code   2013]]=1,Table2[[#This Row],[ Rural-Urban Continuum Code   2013]]=2,Table2[[#This Row],[ Rural-Urban Continuum Code   2013]]=3),1,0)</f>
        <v>0</v>
      </c>
      <c r="G2778">
        <f>IF(OR(Table2[[#This Row],[ Rural-Urban Continuum Code   2013]]=4,Table2[[#This Row],[ Rural-Urban Continuum Code   2013]]=5,Table2[[#This Row],[ Rural-Urban Continuum Code   2013]]=6),1,0)</f>
        <v>0</v>
      </c>
      <c r="H2778">
        <f>IF(OR(Table2[[#This Row],[ Rural-Urban Continuum Code   2013]]=7,Table2[[#This Row],[ Rural-Urban Continuum Code   2013]]=8,Table2[[#This Row],[ Rural-Urban Continuum Code   2013]]=9),1,0)</f>
        <v>1</v>
      </c>
      <c r="I2778">
        <v>0.14000000000000001</v>
      </c>
      <c r="J2778">
        <v>0.05</v>
      </c>
      <c r="K2778" s="17">
        <f>Table1[[#This Row],[Median Income 2018]]</f>
        <v>55940</v>
      </c>
      <c r="L2778">
        <f>(Table1[[#This Row],[Hospital Beds 2018]]/Table1[[#This Row],[Population Estimate 2018]])*1000</f>
        <v>7.9027355623100313</v>
      </c>
      <c r="M2778" s="1">
        <v>0.87</v>
      </c>
      <c r="N2778">
        <f>Table1[[#This Row],[Population Estimate 2018]]</f>
        <v>6580</v>
      </c>
      <c r="O2778" t="str" cm="1">
        <f t="array" ref="O2778">_xlfn.IFS(Table2[[#This Row],[ Rural-Urban Continuum Code   2014]]=1,"Urban",Table2[[#This Row],[ Rural-Urban Continuum Code   2015]]=1, "Suburban",Table2[[#This Row],[ Rural-Urban Continuum Code   2016]]=1,"Rural")</f>
        <v>Rural</v>
      </c>
    </row>
    <row r="2779" spans="1:15" x14ac:dyDescent="0.3">
      <c r="A2779">
        <v>2783</v>
      </c>
      <c r="B2779" t="s">
        <v>1709</v>
      </c>
      <c r="C2779" t="s">
        <v>1710</v>
      </c>
      <c r="D2779" t="s">
        <v>21</v>
      </c>
      <c r="E2779">
        <v>2</v>
      </c>
      <c r="F2779">
        <f>IF(OR(Table2[[#This Row],[ Rural-Urban Continuum Code   2013]]=1,Table2[[#This Row],[ Rural-Urban Continuum Code   2013]]=2,Table2[[#This Row],[ Rural-Urban Continuum Code   2013]]=3),1,0)</f>
        <v>1</v>
      </c>
      <c r="G2779">
        <f>IF(OR(Table2[[#This Row],[ Rural-Urban Continuum Code   2013]]=4,Table2[[#This Row],[ Rural-Urban Continuum Code   2013]]=5,Table2[[#This Row],[ Rural-Urban Continuum Code   2013]]=6),1,0)</f>
        <v>0</v>
      </c>
      <c r="H2779">
        <f>IF(OR(Table2[[#This Row],[ Rural-Urban Continuum Code   2013]]=7,Table2[[#This Row],[ Rural-Urban Continuum Code   2013]]=8,Table2[[#This Row],[ Rural-Urban Continuum Code   2013]]=9),1,0)</f>
        <v>0</v>
      </c>
      <c r="I2779">
        <v>0.13</v>
      </c>
      <c r="J2779">
        <v>0.04</v>
      </c>
      <c r="K2779" s="17">
        <f>Table1[[#This Row],[Median Income 2018]]</f>
        <v>62689</v>
      </c>
      <c r="L2779">
        <f>(Table1[[#This Row],[Hospital Beds 2018]]/Table1[[#This Row],[Population Estimate 2018]])*1000</f>
        <v>0.94631483166515018</v>
      </c>
      <c r="M2779" s="1">
        <v>0.88</v>
      </c>
      <c r="N2779">
        <f>Table1[[#This Row],[Population Estimate 2018]]</f>
        <v>54950</v>
      </c>
      <c r="O2779" t="str" cm="1">
        <f t="array" ref="O2779">_xlfn.IFS(Table2[[#This Row],[ Rural-Urban Continuum Code   2014]]=1,"Urban",Table2[[#This Row],[ Rural-Urban Continuum Code   2015]]=1, "Suburban",Table2[[#This Row],[ Rural-Urban Continuum Code   2016]]=1,"Rural")</f>
        <v>Urban</v>
      </c>
    </row>
    <row r="2780" spans="1:15" x14ac:dyDescent="0.3">
      <c r="A2780">
        <v>2784</v>
      </c>
      <c r="B2780" t="s">
        <v>1709</v>
      </c>
      <c r="C2780" t="s">
        <v>1711</v>
      </c>
      <c r="D2780" t="s">
        <v>58</v>
      </c>
      <c r="E2780">
        <v>3</v>
      </c>
      <c r="F2780">
        <f>IF(OR(Table2[[#This Row],[ Rural-Urban Continuum Code   2013]]=1,Table2[[#This Row],[ Rural-Urban Continuum Code   2013]]=2,Table2[[#This Row],[ Rural-Urban Continuum Code   2013]]=3),1,0)</f>
        <v>1</v>
      </c>
      <c r="G2780">
        <f>IF(OR(Table2[[#This Row],[ Rural-Urban Continuum Code   2013]]=4,Table2[[#This Row],[ Rural-Urban Continuum Code   2013]]=5,Table2[[#This Row],[ Rural-Urban Continuum Code   2013]]=6),1,0)</f>
        <v>0</v>
      </c>
      <c r="H2780">
        <f>IF(OR(Table2[[#This Row],[ Rural-Urban Continuum Code   2013]]=7,Table2[[#This Row],[ Rural-Urban Continuum Code   2013]]=8,Table2[[#This Row],[ Rural-Urban Continuum Code   2013]]=9),1,0)</f>
        <v>0</v>
      </c>
      <c r="I2780">
        <v>0.09</v>
      </c>
      <c r="J2780">
        <v>0.04</v>
      </c>
      <c r="K2780" s="17">
        <f>Table1[[#This Row],[Median Income 2018]]</f>
        <v>60315</v>
      </c>
      <c r="L2780">
        <f>(Table1[[#This Row],[Hospital Beds 2018]]/Table1[[#This Row],[Population Estimate 2018]])*1000</f>
        <v>1.2512985173293041</v>
      </c>
      <c r="M2780" s="1">
        <v>0.88</v>
      </c>
      <c r="N2780">
        <f>Table1[[#This Row],[Population Estimate 2018]]</f>
        <v>127068</v>
      </c>
      <c r="O2780" t="str" cm="1">
        <f t="array" ref="O2780">_xlfn.IFS(Table2[[#This Row],[ Rural-Urban Continuum Code   2014]]=1,"Urban",Table2[[#This Row],[ Rural-Urban Continuum Code   2015]]=1, "Suburban",Table2[[#This Row],[ Rural-Urban Continuum Code   2016]]=1,"Rural")</f>
        <v>Urban</v>
      </c>
    </row>
    <row r="2781" spans="1:15" x14ac:dyDescent="0.3">
      <c r="A2781">
        <v>2785</v>
      </c>
      <c r="B2781" t="s">
        <v>1709</v>
      </c>
      <c r="C2781" t="s">
        <v>1073</v>
      </c>
      <c r="D2781" t="s">
        <v>21</v>
      </c>
      <c r="E2781">
        <v>7</v>
      </c>
      <c r="F2781">
        <f>IF(OR(Table2[[#This Row],[ Rural-Urban Continuum Code   2013]]=1,Table2[[#This Row],[ Rural-Urban Continuum Code   2013]]=2,Table2[[#This Row],[ Rural-Urban Continuum Code   2013]]=3),1,0)</f>
        <v>0</v>
      </c>
      <c r="G2781">
        <f>IF(OR(Table2[[#This Row],[ Rural-Urban Continuum Code   2013]]=4,Table2[[#This Row],[ Rural-Urban Continuum Code   2013]]=5,Table2[[#This Row],[ Rural-Urban Continuum Code   2013]]=6),1,0)</f>
        <v>0</v>
      </c>
      <c r="H2781">
        <f>IF(OR(Table2[[#This Row],[ Rural-Urban Continuum Code   2013]]=7,Table2[[#This Row],[ Rural-Urban Continuum Code   2013]]=8,Table2[[#This Row],[ Rural-Urban Continuum Code   2013]]=9),1,0)</f>
        <v>1</v>
      </c>
      <c r="I2781">
        <v>0.17</v>
      </c>
      <c r="J2781">
        <v>0.06</v>
      </c>
      <c r="K2781" s="17">
        <f>Table1[[#This Row],[Median Income 2018]]</f>
        <v>51394</v>
      </c>
      <c r="L2781">
        <f>(Table1[[#This Row],[Hospital Beds 2018]]/Table1[[#This Row],[Population Estimate 2018]])*1000</f>
        <v>2.4174848290492874</v>
      </c>
      <c r="M2781" s="1">
        <v>0.84</v>
      </c>
      <c r="N2781">
        <f>Table1[[#This Row],[Population Estimate 2018]]</f>
        <v>20269</v>
      </c>
      <c r="O2781" t="str" cm="1">
        <f t="array" ref="O2781">_xlfn.IFS(Table2[[#This Row],[ Rural-Urban Continuum Code   2014]]=1,"Urban",Table2[[#This Row],[ Rural-Urban Continuum Code   2015]]=1, "Suburban",Table2[[#This Row],[ Rural-Urban Continuum Code   2016]]=1,"Rural")</f>
        <v>Rural</v>
      </c>
    </row>
    <row r="2782" spans="1:15" x14ac:dyDescent="0.3">
      <c r="A2782">
        <v>2786</v>
      </c>
      <c r="B2782" t="s">
        <v>1709</v>
      </c>
      <c r="C2782" t="s">
        <v>1712</v>
      </c>
      <c r="D2782" t="s">
        <v>21</v>
      </c>
      <c r="E2782">
        <v>9</v>
      </c>
      <c r="F2782">
        <f>IF(OR(Table2[[#This Row],[ Rural-Urban Continuum Code   2013]]=1,Table2[[#This Row],[ Rural-Urban Continuum Code   2013]]=2,Table2[[#This Row],[ Rural-Urban Continuum Code   2013]]=3),1,0)</f>
        <v>0</v>
      </c>
      <c r="G2782">
        <f>IF(OR(Table2[[#This Row],[ Rural-Urban Continuum Code   2013]]=4,Table2[[#This Row],[ Rural-Urban Continuum Code   2013]]=5,Table2[[#This Row],[ Rural-Urban Continuum Code   2013]]=6),1,0)</f>
        <v>0</v>
      </c>
      <c r="H2782">
        <f>IF(OR(Table2[[#This Row],[ Rural-Urban Continuum Code   2013]]=7,Table2[[#This Row],[ Rural-Urban Continuum Code   2013]]=8,Table2[[#This Row],[ Rural-Urban Continuum Code   2013]]=9),1,0)</f>
        <v>1</v>
      </c>
      <c r="I2782">
        <v>0.26</v>
      </c>
      <c r="J2782">
        <v>0.06</v>
      </c>
      <c r="K2782" s="17">
        <f>Table1[[#This Row],[Median Income 2018]]</f>
        <v>58910</v>
      </c>
      <c r="L2782">
        <f>(Table1[[#This Row],[Hospital Beds 2018]]/Table1[[#This Row],[Population Estimate 2018]])*1000</f>
        <v>0</v>
      </c>
      <c r="M2782" s="1">
        <v>0.76</v>
      </c>
      <c r="N2782">
        <f>Table1[[#This Row],[Population Estimate 2018]]</f>
        <v>980</v>
      </c>
      <c r="O2782" t="str" cm="1">
        <f t="array" ref="O2782">_xlfn.IFS(Table2[[#This Row],[ Rural-Urban Continuum Code   2014]]=1,"Urban",Table2[[#This Row],[ Rural-Urban Continuum Code   2015]]=1, "Suburban",Table2[[#This Row],[ Rural-Urban Continuum Code   2016]]=1,"Rural")</f>
        <v>Rural</v>
      </c>
    </row>
    <row r="2783" spans="1:15" x14ac:dyDescent="0.3">
      <c r="A2783">
        <v>2787</v>
      </c>
      <c r="B2783" t="s">
        <v>1709</v>
      </c>
      <c r="C2783" t="s">
        <v>625</v>
      </c>
      <c r="D2783" t="s">
        <v>21</v>
      </c>
      <c r="E2783">
        <v>2</v>
      </c>
      <c r="F2783">
        <f>IF(OR(Table2[[#This Row],[ Rural-Urban Continuum Code   2013]]=1,Table2[[#This Row],[ Rural-Urban Continuum Code   2013]]=2,Table2[[#This Row],[ Rural-Urban Continuum Code   2013]]=3),1,0)</f>
        <v>1</v>
      </c>
      <c r="G2783">
        <f>IF(OR(Table2[[#This Row],[ Rural-Urban Continuum Code   2013]]=4,Table2[[#This Row],[ Rural-Urban Continuum Code   2013]]=5,Table2[[#This Row],[ Rural-Urban Continuum Code   2013]]=6),1,0)</f>
        <v>0</v>
      </c>
      <c r="H2783">
        <f>IF(OR(Table2[[#This Row],[ Rural-Urban Continuum Code   2013]]=7,Table2[[#This Row],[ Rural-Urban Continuum Code   2013]]=8,Table2[[#This Row],[ Rural-Urban Continuum Code   2013]]=9),1,0)</f>
        <v>0</v>
      </c>
      <c r="I2783">
        <v>0.1</v>
      </c>
      <c r="J2783">
        <v>0.05</v>
      </c>
      <c r="K2783" s="17">
        <f>Table1[[#This Row],[Median Income 2018]]</f>
        <v>84381</v>
      </c>
      <c r="L2783">
        <f>(Table1[[#This Row],[Hospital Beds 2018]]/Table1[[#This Row],[Population Estimate 2018]])*1000</f>
        <v>1.589364055351949</v>
      </c>
      <c r="M2783" s="1">
        <v>0.91</v>
      </c>
      <c r="N2783">
        <f>Table1[[#This Row],[Population Estimate 2018]]</f>
        <v>351713</v>
      </c>
      <c r="O2783" t="str" cm="1">
        <f t="array" ref="O2783">_xlfn.IFS(Table2[[#This Row],[ Rural-Urban Continuum Code   2014]]=1,"Urban",Table2[[#This Row],[ Rural-Urban Continuum Code   2015]]=1, "Suburban",Table2[[#This Row],[ Rural-Urban Continuum Code   2016]]=1,"Rural")</f>
        <v>Urban</v>
      </c>
    </row>
    <row r="2784" spans="1:15" x14ac:dyDescent="0.3">
      <c r="A2784">
        <v>2788</v>
      </c>
      <c r="B2784" t="s">
        <v>1709</v>
      </c>
      <c r="C2784" t="s">
        <v>1713</v>
      </c>
      <c r="D2784" t="s">
        <v>21</v>
      </c>
      <c r="E2784">
        <v>7</v>
      </c>
      <c r="F2784">
        <f>IF(OR(Table2[[#This Row],[ Rural-Urban Continuum Code   2013]]=1,Table2[[#This Row],[ Rural-Urban Continuum Code   2013]]=2,Table2[[#This Row],[ Rural-Urban Continuum Code   2013]]=3),1,0)</f>
        <v>0</v>
      </c>
      <c r="G2784">
        <f>IF(OR(Table2[[#This Row],[ Rural-Urban Continuum Code   2013]]=4,Table2[[#This Row],[ Rural-Urban Continuum Code   2013]]=5,Table2[[#This Row],[ Rural-Urban Continuum Code   2013]]=6),1,0)</f>
        <v>0</v>
      </c>
      <c r="H2784">
        <f>IF(OR(Table2[[#This Row],[ Rural-Urban Continuum Code   2013]]=7,Table2[[#This Row],[ Rural-Urban Continuum Code   2013]]=8,Table2[[#This Row],[ Rural-Urban Continuum Code   2013]]=9),1,0)</f>
        <v>1</v>
      </c>
      <c r="I2784">
        <v>0.12</v>
      </c>
      <c r="J2784">
        <v>0.04</v>
      </c>
      <c r="K2784" s="17">
        <f>Table1[[#This Row],[Median Income 2018]]</f>
        <v>60767</v>
      </c>
      <c r="L2784">
        <f>(Table1[[#This Row],[Hospital Beds 2018]]/Table1[[#This Row],[Population Estimate 2018]])*1000</f>
        <v>6.2111801242236018</v>
      </c>
      <c r="M2784" s="1">
        <v>0.89</v>
      </c>
      <c r="N2784">
        <f>Table1[[#This Row],[Population Estimate 2018]]</f>
        <v>19964</v>
      </c>
      <c r="O2784" t="str" cm="1">
        <f t="array" ref="O2784">_xlfn.IFS(Table2[[#This Row],[ Rural-Urban Continuum Code   2014]]=1,"Urban",Table2[[#This Row],[ Rural-Urban Continuum Code   2015]]=1, "Suburban",Table2[[#This Row],[ Rural-Urban Continuum Code   2016]]=1,"Rural")</f>
        <v>Rural</v>
      </c>
    </row>
    <row r="2785" spans="1:15" x14ac:dyDescent="0.3">
      <c r="A2785">
        <v>2789</v>
      </c>
      <c r="B2785" t="s">
        <v>1709</v>
      </c>
      <c r="C2785" t="s">
        <v>1714</v>
      </c>
      <c r="D2785" t="s">
        <v>21</v>
      </c>
      <c r="E2785">
        <v>7</v>
      </c>
      <c r="F2785">
        <f>IF(OR(Table2[[#This Row],[ Rural-Urban Continuum Code   2013]]=1,Table2[[#This Row],[ Rural-Urban Continuum Code   2013]]=2,Table2[[#This Row],[ Rural-Urban Continuum Code   2013]]=3),1,0)</f>
        <v>0</v>
      </c>
      <c r="G2785">
        <f>IF(OR(Table2[[#This Row],[ Rural-Urban Continuum Code   2013]]=4,Table2[[#This Row],[ Rural-Urban Continuum Code   2013]]=5,Table2[[#This Row],[ Rural-Urban Continuum Code   2013]]=6),1,0)</f>
        <v>0</v>
      </c>
      <c r="H2785">
        <f>IF(OR(Table2[[#This Row],[ Rural-Urban Continuum Code   2013]]=7,Table2[[#This Row],[ Rural-Urban Continuum Code   2013]]=8,Table2[[#This Row],[ Rural-Urban Continuum Code   2013]]=9),1,0)</f>
        <v>1</v>
      </c>
      <c r="I2785">
        <v>0.17</v>
      </c>
      <c r="J2785">
        <v>0.05</v>
      </c>
      <c r="K2785" s="17">
        <f>Table1[[#This Row],[Median Income 2018]]</f>
        <v>54213</v>
      </c>
      <c r="L2785">
        <f>(Table1[[#This Row],[Hospital Beds 2018]]/Table1[[#This Row],[Population Estimate 2018]])*1000</f>
        <v>0</v>
      </c>
      <c r="M2785" s="1">
        <v>0.85</v>
      </c>
      <c r="N2785">
        <f>Table1[[#This Row],[Population Estimate 2018]]</f>
        <v>10014</v>
      </c>
      <c r="O2785" t="str" cm="1">
        <f t="array" ref="O2785">_xlfn.IFS(Table2[[#This Row],[ Rural-Urban Continuum Code   2014]]=1,"Urban",Table2[[#This Row],[ Rural-Urban Continuum Code   2015]]=1, "Suburban",Table2[[#This Row],[ Rural-Urban Continuum Code   2016]]=1,"Rural")</f>
        <v>Rural</v>
      </c>
    </row>
    <row r="2786" spans="1:15" x14ac:dyDescent="0.3">
      <c r="A2786">
        <v>2790</v>
      </c>
      <c r="B2786" t="s">
        <v>1709</v>
      </c>
      <c r="C2786" t="s">
        <v>273</v>
      </c>
      <c r="D2786" t="s">
        <v>21</v>
      </c>
      <c r="E2786">
        <v>9</v>
      </c>
      <c r="F2786">
        <f>IF(OR(Table2[[#This Row],[ Rural-Urban Continuum Code   2013]]=1,Table2[[#This Row],[ Rural-Urban Continuum Code   2013]]=2,Table2[[#This Row],[ Rural-Urban Continuum Code   2013]]=3),1,0)</f>
        <v>0</v>
      </c>
      <c r="G2786">
        <f>IF(OR(Table2[[#This Row],[ Rural-Urban Continuum Code   2013]]=4,Table2[[#This Row],[ Rural-Urban Continuum Code   2013]]=5,Table2[[#This Row],[ Rural-Urban Continuum Code   2013]]=6),1,0)</f>
        <v>0</v>
      </c>
      <c r="H2786">
        <f>IF(OR(Table2[[#This Row],[ Rural-Urban Continuum Code   2013]]=7,Table2[[#This Row],[ Rural-Urban Continuum Code   2013]]=8,Table2[[#This Row],[ Rural-Urban Continuum Code   2013]]=9),1,0)</f>
        <v>1</v>
      </c>
      <c r="I2786">
        <v>0.23</v>
      </c>
      <c r="J2786">
        <v>0.06</v>
      </c>
      <c r="K2786" s="17">
        <f>Table1[[#This Row],[Median Income 2018]]</f>
        <v>51028</v>
      </c>
      <c r="L2786">
        <f>(Table1[[#This Row],[Hospital Beds 2018]]/Table1[[#This Row],[Population Estimate 2018]])*1000</f>
        <v>2.9527559055118111</v>
      </c>
      <c r="M2786" s="1">
        <v>0.75</v>
      </c>
      <c r="N2786">
        <f>Table1[[#This Row],[Population Estimate 2018]]</f>
        <v>5080</v>
      </c>
      <c r="O2786" t="str" cm="1">
        <f t="array" ref="O2786">_xlfn.IFS(Table2[[#This Row],[ Rural-Urban Continuum Code   2014]]=1,"Urban",Table2[[#This Row],[ Rural-Urban Continuum Code   2015]]=1, "Suburban",Table2[[#This Row],[ Rural-Urban Continuum Code   2016]]=1,"Rural")</f>
        <v>Rural</v>
      </c>
    </row>
    <row r="2787" spans="1:15" x14ac:dyDescent="0.3">
      <c r="A2787">
        <v>2791</v>
      </c>
      <c r="B2787" t="s">
        <v>1709</v>
      </c>
      <c r="C2787" t="s">
        <v>275</v>
      </c>
      <c r="D2787" t="s">
        <v>21</v>
      </c>
      <c r="E2787">
        <v>7</v>
      </c>
      <c r="F2787">
        <f>IF(OR(Table2[[#This Row],[ Rural-Urban Continuum Code   2013]]=1,Table2[[#This Row],[ Rural-Urban Continuum Code   2013]]=2,Table2[[#This Row],[ Rural-Urban Continuum Code   2013]]=3),1,0)</f>
        <v>0</v>
      </c>
      <c r="G2787">
        <f>IF(OR(Table2[[#This Row],[ Rural-Urban Continuum Code   2013]]=4,Table2[[#This Row],[ Rural-Urban Continuum Code   2013]]=5,Table2[[#This Row],[ Rural-Urban Continuum Code   2013]]=6),1,0)</f>
        <v>0</v>
      </c>
      <c r="H2787">
        <f>IF(OR(Table2[[#This Row],[ Rural-Urban Continuum Code   2013]]=7,Table2[[#This Row],[ Rural-Urban Continuum Code   2013]]=8,Table2[[#This Row],[ Rural-Urban Continuum Code   2013]]=9),1,0)</f>
        <v>1</v>
      </c>
      <c r="I2787">
        <v>0.19</v>
      </c>
      <c r="J2787">
        <v>0.06</v>
      </c>
      <c r="K2787" s="17">
        <f>Table1[[#This Row],[Median Income 2018]]</f>
        <v>50750</v>
      </c>
      <c r="L2787">
        <f>(Table1[[#This Row],[Hospital Beds 2018]]/Table1[[#This Row],[Population Estimate 2018]])*1000</f>
        <v>1.7410897173289634</v>
      </c>
      <c r="M2787" s="1">
        <v>0.82</v>
      </c>
      <c r="N2787">
        <f>Table1[[#This Row],[Population Estimate 2018]]</f>
        <v>9764</v>
      </c>
      <c r="O2787" t="str" cm="1">
        <f t="array" ref="O2787">_xlfn.IFS(Table2[[#This Row],[ Rural-Urban Continuum Code   2014]]=1,"Urban",Table2[[#This Row],[ Rural-Urban Continuum Code   2015]]=1, "Suburban",Table2[[#This Row],[ Rural-Urban Continuum Code   2016]]=1,"Rural")</f>
        <v>Rural</v>
      </c>
    </row>
    <row r="2788" spans="1:15" x14ac:dyDescent="0.3">
      <c r="A2788">
        <v>2792</v>
      </c>
      <c r="B2788" t="s">
        <v>1709</v>
      </c>
      <c r="C2788" t="s">
        <v>897</v>
      </c>
      <c r="D2788" t="s">
        <v>21</v>
      </c>
      <c r="E2788">
        <v>4</v>
      </c>
      <c r="F2788">
        <f>IF(OR(Table2[[#This Row],[ Rural-Urban Continuum Code   2013]]=1,Table2[[#This Row],[ Rural-Urban Continuum Code   2013]]=2,Table2[[#This Row],[ Rural-Urban Continuum Code   2013]]=3),1,0)</f>
        <v>0</v>
      </c>
      <c r="G2788">
        <f>IF(OR(Table2[[#This Row],[ Rural-Urban Continuum Code   2013]]=4,Table2[[#This Row],[ Rural-Urban Continuum Code   2013]]=5,Table2[[#This Row],[ Rural-Urban Continuum Code   2013]]=6),1,0)</f>
        <v>1</v>
      </c>
      <c r="H2788">
        <f>IF(OR(Table2[[#This Row],[ Rural-Urban Continuum Code   2013]]=7,Table2[[#This Row],[ Rural-Urban Continuum Code   2013]]=8,Table2[[#This Row],[ Rural-Urban Continuum Code   2013]]=9),1,0)</f>
        <v>0</v>
      </c>
      <c r="I2788">
        <v>0.13</v>
      </c>
      <c r="J2788">
        <v>0.05</v>
      </c>
      <c r="K2788" s="17">
        <f>Table1[[#This Row],[Median Income 2018]]</f>
        <v>51393</v>
      </c>
      <c r="L2788">
        <f>(Table1[[#This Row],[Hospital Beds 2018]]/Table1[[#This Row],[Population Estimate 2018]])*1000</f>
        <v>0.90952155376598764</v>
      </c>
      <c r="M2788" s="1">
        <v>0.87</v>
      </c>
      <c r="N2788">
        <f>Table1[[#This Row],[Population Estimate 2018]]</f>
        <v>52775</v>
      </c>
      <c r="O2788" t="str" cm="1">
        <f t="array" ref="O278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89" spans="1:15" x14ac:dyDescent="0.3">
      <c r="A2789">
        <v>2793</v>
      </c>
      <c r="B2789" t="s">
        <v>1709</v>
      </c>
      <c r="C2789" t="s">
        <v>1715</v>
      </c>
      <c r="D2789" t="s">
        <v>21</v>
      </c>
      <c r="E2789">
        <v>2</v>
      </c>
      <c r="F2789">
        <f>IF(OR(Table2[[#This Row],[ Rural-Urban Continuum Code   2013]]=1,Table2[[#This Row],[ Rural-Urban Continuum Code   2013]]=2,Table2[[#This Row],[ Rural-Urban Continuum Code   2013]]=3),1,0)</f>
        <v>1</v>
      </c>
      <c r="G2789">
        <f>IF(OR(Table2[[#This Row],[ Rural-Urban Continuum Code   2013]]=4,Table2[[#This Row],[ Rural-Urban Continuum Code   2013]]=5,Table2[[#This Row],[ Rural-Urban Continuum Code   2013]]=6),1,0)</f>
        <v>0</v>
      </c>
      <c r="H2789">
        <f>IF(OR(Table2[[#This Row],[ Rural-Urban Continuum Code   2013]]=7,Table2[[#This Row],[ Rural-Urban Continuum Code   2013]]=8,Table2[[#This Row],[ Rural-Urban Continuum Code   2013]]=9),1,0)</f>
        <v>0</v>
      </c>
      <c r="I2789">
        <v>0.12</v>
      </c>
      <c r="J2789">
        <v>0.04</v>
      </c>
      <c r="K2789" s="17">
        <f>Table1[[#This Row],[Median Income 2018]]</f>
        <v>65379</v>
      </c>
      <c r="L2789">
        <f>(Table1[[#This Row],[Hospital Beds 2018]]/Table1[[#This Row],[Population Estimate 2018]])*1000</f>
        <v>2.3366508005192559</v>
      </c>
      <c r="M2789" s="1">
        <v>0.88</v>
      </c>
      <c r="N2789">
        <f>Table1[[#This Row],[Population Estimate 2018]]</f>
        <v>11555</v>
      </c>
      <c r="O2789" t="str" cm="1">
        <f t="array" ref="O2789">_xlfn.IFS(Table2[[#This Row],[ Rural-Urban Continuum Code   2014]]=1,"Urban",Table2[[#This Row],[ Rural-Urban Continuum Code   2015]]=1, "Suburban",Table2[[#This Row],[ Rural-Urban Continuum Code   2016]]=1,"Rural")</f>
        <v>Urban</v>
      </c>
    </row>
    <row r="2790" spans="1:15" x14ac:dyDescent="0.3">
      <c r="A2790">
        <v>2794</v>
      </c>
      <c r="B2790" t="s">
        <v>1709</v>
      </c>
      <c r="C2790" t="s">
        <v>539</v>
      </c>
      <c r="D2790" t="s">
        <v>21</v>
      </c>
      <c r="E2790">
        <v>6</v>
      </c>
      <c r="F2790">
        <f>IF(OR(Table2[[#This Row],[ Rural-Urban Continuum Code   2013]]=1,Table2[[#This Row],[ Rural-Urban Continuum Code   2013]]=2,Table2[[#This Row],[ Rural-Urban Continuum Code   2013]]=3),1,0)</f>
        <v>0</v>
      </c>
      <c r="G2790">
        <f>IF(OR(Table2[[#This Row],[ Rural-Urban Continuum Code   2013]]=4,Table2[[#This Row],[ Rural-Urban Continuum Code   2013]]=5,Table2[[#This Row],[ Rural-Urban Continuum Code   2013]]=6),1,0)</f>
        <v>1</v>
      </c>
      <c r="H2790">
        <f>IF(OR(Table2[[#This Row],[ Rural-Urban Continuum Code   2013]]=7,Table2[[#This Row],[ Rural-Urban Continuum Code   2013]]=8,Table2[[#This Row],[ Rural-Urban Continuum Code   2013]]=9),1,0)</f>
        <v>0</v>
      </c>
      <c r="I2790">
        <v>0.23</v>
      </c>
      <c r="J2790">
        <v>7.0000000000000007E-2</v>
      </c>
      <c r="K2790" s="17">
        <f>Table1[[#This Row],[Median Income 2018]]</f>
        <v>52355</v>
      </c>
      <c r="L2790">
        <f>(Table1[[#This Row],[Hospital Beds 2018]]/Table1[[#This Row],[Population Estimate 2018]])*1000</f>
        <v>3.2429627707873911</v>
      </c>
      <c r="M2790" s="1">
        <v>0.75</v>
      </c>
      <c r="N2790">
        <f>Table1[[#This Row],[Population Estimate 2018]]</f>
        <v>7709</v>
      </c>
      <c r="O2790" t="str" cm="1">
        <f t="array" ref="O279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91" spans="1:15" x14ac:dyDescent="0.3">
      <c r="A2791">
        <v>2795</v>
      </c>
      <c r="B2791" t="s">
        <v>1709</v>
      </c>
      <c r="C2791" t="s">
        <v>1716</v>
      </c>
      <c r="D2791" t="s">
        <v>21</v>
      </c>
      <c r="E2791">
        <v>7</v>
      </c>
      <c r="F2791">
        <f>IF(OR(Table2[[#This Row],[ Rural-Urban Continuum Code   2013]]=1,Table2[[#This Row],[ Rural-Urban Continuum Code   2013]]=2,Table2[[#This Row],[ Rural-Urban Continuum Code   2013]]=3),1,0)</f>
        <v>0</v>
      </c>
      <c r="G2791">
        <f>IF(OR(Table2[[#This Row],[ Rural-Urban Continuum Code   2013]]=4,Table2[[#This Row],[ Rural-Urban Continuum Code   2013]]=5,Table2[[#This Row],[ Rural-Urban Continuum Code   2013]]=6),1,0)</f>
        <v>0</v>
      </c>
      <c r="H2791">
        <f>IF(OR(Table2[[#This Row],[ Rural-Urban Continuum Code   2013]]=7,Table2[[#This Row],[ Rural-Urban Continuum Code   2013]]=8,Table2[[#This Row],[ Rural-Urban Continuum Code   2013]]=9),1,0)</f>
        <v>1</v>
      </c>
      <c r="I2791">
        <v>0.17</v>
      </c>
      <c r="J2791">
        <v>0.05</v>
      </c>
      <c r="K2791" s="17">
        <f>Table1[[#This Row],[Median Income 2018]]</f>
        <v>58644</v>
      </c>
      <c r="L2791">
        <f>(Table1[[#This Row],[Hospital Beds 2018]]/Table1[[#This Row],[Population Estimate 2018]])*1000</f>
        <v>3.8443795171459327</v>
      </c>
      <c r="M2791" s="1">
        <v>0.83</v>
      </c>
      <c r="N2791">
        <f>Table1[[#This Row],[Population Estimate 2018]]</f>
        <v>13006</v>
      </c>
      <c r="O2791" t="str" cm="1">
        <f t="array" ref="O2791">_xlfn.IFS(Table2[[#This Row],[ Rural-Urban Continuum Code   2014]]=1,"Urban",Table2[[#This Row],[ Rural-Urban Continuum Code   2015]]=1, "Suburban",Table2[[#This Row],[ Rural-Urban Continuum Code   2016]]=1,"Rural")</f>
        <v>Rural</v>
      </c>
    </row>
    <row r="2792" spans="1:15" x14ac:dyDescent="0.3">
      <c r="A2792">
        <v>2796</v>
      </c>
      <c r="B2792" t="s">
        <v>1709</v>
      </c>
      <c r="C2792" t="s">
        <v>73</v>
      </c>
      <c r="D2792" t="s">
        <v>21</v>
      </c>
      <c r="E2792">
        <v>2</v>
      </c>
      <c r="F2792">
        <f>IF(OR(Table2[[#This Row],[ Rural-Urban Continuum Code   2013]]=1,Table2[[#This Row],[ Rural-Urban Continuum Code   2013]]=2,Table2[[#This Row],[ Rural-Urban Continuum Code   2013]]=3),1,0)</f>
        <v>1</v>
      </c>
      <c r="G2792">
        <f>IF(OR(Table2[[#This Row],[ Rural-Urban Continuum Code   2013]]=4,Table2[[#This Row],[ Rural-Urban Continuum Code   2013]]=5,Table2[[#This Row],[ Rural-Urban Continuum Code   2013]]=6),1,0)</f>
        <v>0</v>
      </c>
      <c r="H2792">
        <f>IF(OR(Table2[[#This Row],[ Rural-Urban Continuum Code   2013]]=7,Table2[[#This Row],[ Rural-Urban Continuum Code   2013]]=8,Table2[[#This Row],[ Rural-Urban Continuum Code   2013]]=9),1,0)</f>
        <v>0</v>
      </c>
      <c r="I2792">
        <v>0.11</v>
      </c>
      <c r="J2792">
        <v>0.04</v>
      </c>
      <c r="K2792" s="17">
        <f>Table1[[#This Row],[Median Income 2018]]</f>
        <v>98875</v>
      </c>
      <c r="L2792">
        <f>(Table1[[#This Row],[Hospital Beds 2018]]/Table1[[#This Row],[Population Estimate 2018]])*1000</f>
        <v>0</v>
      </c>
      <c r="M2792" s="1">
        <v>0.9</v>
      </c>
      <c r="N2792">
        <f>Table1[[#This Row],[Population Estimate 2018]]</f>
        <v>12045</v>
      </c>
      <c r="O2792" t="str" cm="1">
        <f t="array" ref="O2792">_xlfn.IFS(Table2[[#This Row],[ Rural-Urban Continuum Code   2014]]=1,"Urban",Table2[[#This Row],[ Rural-Urban Continuum Code   2015]]=1, "Suburban",Table2[[#This Row],[ Rural-Urban Continuum Code   2016]]=1,"Rural")</f>
        <v>Urban</v>
      </c>
    </row>
    <row r="2793" spans="1:15" x14ac:dyDescent="0.3">
      <c r="A2793">
        <v>2797</v>
      </c>
      <c r="B2793" t="s">
        <v>1709</v>
      </c>
      <c r="C2793" t="s">
        <v>1717</v>
      </c>
      <c r="D2793" t="s">
        <v>21</v>
      </c>
      <c r="E2793">
        <v>9</v>
      </c>
      <c r="F2793">
        <f>IF(OR(Table2[[#This Row],[ Rural-Urban Continuum Code   2013]]=1,Table2[[#This Row],[ Rural-Urban Continuum Code   2013]]=2,Table2[[#This Row],[ Rural-Urban Continuum Code   2013]]=3),1,0)</f>
        <v>0</v>
      </c>
      <c r="G2793">
        <f>IF(OR(Table2[[#This Row],[ Rural-Urban Continuum Code   2013]]=4,Table2[[#This Row],[ Rural-Urban Continuum Code   2013]]=5,Table2[[#This Row],[ Rural-Urban Continuum Code   2013]]=6),1,0)</f>
        <v>0</v>
      </c>
      <c r="H2793">
        <f>IF(OR(Table2[[#This Row],[ Rural-Urban Continuum Code   2013]]=7,Table2[[#This Row],[ Rural-Urban Continuum Code   2013]]=8,Table2[[#This Row],[ Rural-Urban Continuum Code   2013]]=9),1,0)</f>
        <v>1</v>
      </c>
      <c r="I2793">
        <v>0.28999999999999998</v>
      </c>
      <c r="J2793">
        <v>0.11</v>
      </c>
      <c r="K2793" s="17">
        <f>Table1[[#This Row],[Median Income 2018]]</f>
        <v>40387</v>
      </c>
      <c r="L2793">
        <f>(Table1[[#This Row],[Hospital Beds 2018]]/Table1[[#This Row],[Population Estimate 2018]])*1000</f>
        <v>0</v>
      </c>
      <c r="M2793" s="1">
        <v>0.7</v>
      </c>
      <c r="N2793">
        <f>Table1[[#This Row],[Population Estimate 2018]]</f>
        <v>1445</v>
      </c>
      <c r="O2793" t="str" cm="1">
        <f t="array" ref="O2793">_xlfn.IFS(Table2[[#This Row],[ Rural-Urban Continuum Code   2014]]=1,"Urban",Table2[[#This Row],[ Rural-Urban Continuum Code   2015]]=1, "Suburban",Table2[[#This Row],[ Rural-Urban Continuum Code   2016]]=1,"Rural")</f>
        <v>Rural</v>
      </c>
    </row>
    <row r="2794" spans="1:15" x14ac:dyDescent="0.3">
      <c r="A2794">
        <v>2798</v>
      </c>
      <c r="B2794" t="s">
        <v>1709</v>
      </c>
      <c r="C2794" t="s">
        <v>1718</v>
      </c>
      <c r="D2794" t="s">
        <v>21</v>
      </c>
      <c r="E2794">
        <v>8</v>
      </c>
      <c r="F2794">
        <f>IF(OR(Table2[[#This Row],[ Rural-Urban Continuum Code   2013]]=1,Table2[[#This Row],[ Rural-Urban Continuum Code   2013]]=2,Table2[[#This Row],[ Rural-Urban Continuum Code   2013]]=3),1,0)</f>
        <v>0</v>
      </c>
      <c r="G2794">
        <f>IF(OR(Table2[[#This Row],[ Rural-Urban Continuum Code   2013]]=4,Table2[[#This Row],[ Rural-Urban Continuum Code   2013]]=5,Table2[[#This Row],[ Rural-Urban Continuum Code   2013]]=6),1,0)</f>
        <v>0</v>
      </c>
      <c r="H2794">
        <f>IF(OR(Table2[[#This Row],[ Rural-Urban Continuum Code   2013]]=7,Table2[[#This Row],[ Rural-Urban Continuum Code   2013]]=8,Table2[[#This Row],[ Rural-Urban Continuum Code   2013]]=9),1,0)</f>
        <v>1</v>
      </c>
      <c r="I2794">
        <v>0.18</v>
      </c>
      <c r="J2794">
        <v>0.06</v>
      </c>
      <c r="K2794" s="17">
        <f>Table1[[#This Row],[Median Income 2018]]</f>
        <v>60695</v>
      </c>
      <c r="L2794">
        <f>(Table1[[#This Row],[Hospital Beds 2018]]/Table1[[#This Row],[Population Estimate 2018]])*1000</f>
        <v>0</v>
      </c>
      <c r="M2794" s="1">
        <v>0.83</v>
      </c>
      <c r="N2794">
        <f>Table1[[#This Row],[Population Estimate 2018]]</f>
        <v>2464</v>
      </c>
      <c r="O2794" t="str" cm="1">
        <f t="array" ref="O2794">_xlfn.IFS(Table2[[#This Row],[ Rural-Urban Continuum Code   2014]]=1,"Urban",Table2[[#This Row],[ Rural-Urban Continuum Code   2015]]=1, "Suburban",Table2[[#This Row],[ Rural-Urban Continuum Code   2016]]=1,"Rural")</f>
        <v>Rural</v>
      </c>
    </row>
    <row r="2795" spans="1:15" x14ac:dyDescent="0.3">
      <c r="A2795">
        <v>2799</v>
      </c>
      <c r="B2795" t="s">
        <v>1709</v>
      </c>
      <c r="C2795" t="s">
        <v>1719</v>
      </c>
      <c r="D2795" t="s">
        <v>58</v>
      </c>
      <c r="E2795">
        <v>1</v>
      </c>
      <c r="F2795">
        <f>IF(OR(Table2[[#This Row],[ Rural-Urban Continuum Code   2013]]=1,Table2[[#This Row],[ Rural-Urban Continuum Code   2013]]=2,Table2[[#This Row],[ Rural-Urban Continuum Code   2013]]=3),1,0)</f>
        <v>1</v>
      </c>
      <c r="G2795">
        <f>IF(OR(Table2[[#This Row],[ Rural-Urban Continuum Code   2013]]=4,Table2[[#This Row],[ Rural-Urban Continuum Code   2013]]=5,Table2[[#This Row],[ Rural-Urban Continuum Code   2013]]=6),1,0)</f>
        <v>0</v>
      </c>
      <c r="H2795">
        <f>IF(OR(Table2[[#This Row],[ Rural-Urban Continuum Code   2013]]=7,Table2[[#This Row],[ Rural-Urban Continuum Code   2013]]=8,Table2[[#This Row],[ Rural-Urban Continuum Code   2013]]=9),1,0)</f>
        <v>0</v>
      </c>
      <c r="I2795">
        <v>0.11</v>
      </c>
      <c r="J2795">
        <v>0.04</v>
      </c>
      <c r="K2795" s="17">
        <f>Table1[[#This Row],[Median Income 2018]]</f>
        <v>73619</v>
      </c>
      <c r="L2795">
        <f>(Table1[[#This Row],[Hospital Beds 2018]]/Table1[[#This Row],[Population Estimate 2018]])*1000</f>
        <v>2.8352476460417146</v>
      </c>
      <c r="M2795" s="1">
        <v>0.9</v>
      </c>
      <c r="N2795">
        <f>Table1[[#This Row],[Population Estimate 2018]]</f>
        <v>1152633</v>
      </c>
      <c r="O2795" t="str" cm="1">
        <f t="array" ref="O2795">_xlfn.IFS(Table2[[#This Row],[ Rural-Urban Continuum Code   2014]]=1,"Urban",Table2[[#This Row],[ Rural-Urban Continuum Code   2015]]=1, "Suburban",Table2[[#This Row],[ Rural-Urban Continuum Code   2016]]=1,"Rural")</f>
        <v>Urban</v>
      </c>
    </row>
    <row r="2796" spans="1:15" x14ac:dyDescent="0.3">
      <c r="A2796">
        <v>2800</v>
      </c>
      <c r="B2796" t="s">
        <v>1709</v>
      </c>
      <c r="C2796" t="s">
        <v>299</v>
      </c>
      <c r="D2796" t="s">
        <v>21</v>
      </c>
      <c r="E2796">
        <v>7</v>
      </c>
      <c r="F2796">
        <f>IF(OR(Table2[[#This Row],[ Rural-Urban Continuum Code   2013]]=1,Table2[[#This Row],[ Rural-Urban Continuum Code   2013]]=2,Table2[[#This Row],[ Rural-Urban Continuum Code   2013]]=3),1,0)</f>
        <v>0</v>
      </c>
      <c r="G2796">
        <f>IF(OR(Table2[[#This Row],[ Rural-Urban Continuum Code   2013]]=4,Table2[[#This Row],[ Rural-Urban Continuum Code   2013]]=5,Table2[[#This Row],[ Rural-Urban Continuum Code   2013]]=6),1,0)</f>
        <v>0</v>
      </c>
      <c r="H2796">
        <f>IF(OR(Table2[[#This Row],[ Rural-Urban Continuum Code   2013]]=7,Table2[[#This Row],[ Rural-Urban Continuum Code   2013]]=8,Table2[[#This Row],[ Rural-Urban Continuum Code   2013]]=9),1,0)</f>
        <v>1</v>
      </c>
      <c r="I2796">
        <v>0.14000000000000001</v>
      </c>
      <c r="J2796">
        <v>0.03</v>
      </c>
      <c r="K2796" s="17">
        <f>Table1[[#This Row],[Median Income 2018]]</f>
        <v>42982</v>
      </c>
      <c r="L2796">
        <f>(Table1[[#This Row],[Hospital Beds 2018]]/Table1[[#This Row],[Population Estimate 2018]])*1000</f>
        <v>2.3302479124862452</v>
      </c>
      <c r="M2796" s="1">
        <v>0.85</v>
      </c>
      <c r="N2796">
        <f>Table1[[#This Row],[Population Estimate 2018]]</f>
        <v>15449</v>
      </c>
      <c r="O2796" t="str" cm="1">
        <f t="array" ref="O2796">_xlfn.IFS(Table2[[#This Row],[ Rural-Urban Continuum Code   2014]]=1,"Urban",Table2[[#This Row],[ Rural-Urban Continuum Code   2015]]=1, "Suburban",Table2[[#This Row],[ Rural-Urban Continuum Code   2016]]=1,"Rural")</f>
        <v>Rural</v>
      </c>
    </row>
    <row r="2797" spans="1:15" x14ac:dyDescent="0.3">
      <c r="A2797">
        <v>2801</v>
      </c>
      <c r="B2797" t="s">
        <v>1709</v>
      </c>
      <c r="C2797" t="s">
        <v>1720</v>
      </c>
      <c r="D2797" t="s">
        <v>21</v>
      </c>
      <c r="E2797">
        <v>6</v>
      </c>
      <c r="F2797">
        <f>IF(OR(Table2[[#This Row],[ Rural-Urban Continuum Code   2013]]=1,Table2[[#This Row],[ Rural-Urban Continuum Code   2013]]=2,Table2[[#This Row],[ Rural-Urban Continuum Code   2013]]=3),1,0)</f>
        <v>0</v>
      </c>
      <c r="G2797">
        <f>IF(OR(Table2[[#This Row],[ Rural-Urban Continuum Code   2013]]=4,Table2[[#This Row],[ Rural-Urban Continuum Code   2013]]=5,Table2[[#This Row],[ Rural-Urban Continuum Code   2013]]=6),1,0)</f>
        <v>1</v>
      </c>
      <c r="H2797">
        <f>IF(OR(Table2[[#This Row],[ Rural-Urban Continuum Code   2013]]=7,Table2[[#This Row],[ Rural-Urban Continuum Code   2013]]=8,Table2[[#This Row],[ Rural-Urban Continuum Code   2013]]=9),1,0)</f>
        <v>0</v>
      </c>
      <c r="I2797">
        <v>0.14000000000000001</v>
      </c>
      <c r="J2797">
        <v>0.04</v>
      </c>
      <c r="K2797" s="17">
        <f>Table1[[#This Row],[Median Income 2018]]</f>
        <v>52910</v>
      </c>
      <c r="L2797">
        <f>(Table1[[#This Row],[Hospital Beds 2018]]/Table1[[#This Row],[Population Estimate 2018]])*1000</f>
        <v>4.4737615517748095</v>
      </c>
      <c r="M2797" s="1">
        <v>0.79</v>
      </c>
      <c r="N2797">
        <f>Table1[[#This Row],[Population Estimate 2018]]</f>
        <v>30623</v>
      </c>
      <c r="O2797" t="str" cm="1">
        <f t="array" ref="O279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798" spans="1:15" x14ac:dyDescent="0.3">
      <c r="A2798">
        <v>2802</v>
      </c>
      <c r="B2798" t="s">
        <v>1709</v>
      </c>
      <c r="C2798" t="s">
        <v>184</v>
      </c>
      <c r="D2798" t="s">
        <v>21</v>
      </c>
      <c r="E2798">
        <v>7</v>
      </c>
      <c r="F2798">
        <f>IF(OR(Table2[[#This Row],[ Rural-Urban Continuum Code   2013]]=1,Table2[[#This Row],[ Rural-Urban Continuum Code   2013]]=2,Table2[[#This Row],[ Rural-Urban Continuum Code   2013]]=3),1,0)</f>
        <v>0</v>
      </c>
      <c r="G2798">
        <f>IF(OR(Table2[[#This Row],[ Rural-Urban Continuum Code   2013]]=4,Table2[[#This Row],[ Rural-Urban Continuum Code   2013]]=5,Table2[[#This Row],[ Rural-Urban Continuum Code   2013]]=6),1,0)</f>
        <v>0</v>
      </c>
      <c r="H2798">
        <f>IF(OR(Table2[[#This Row],[ Rural-Urban Continuum Code   2013]]=7,Table2[[#This Row],[ Rural-Urban Continuum Code   2013]]=8,Table2[[#This Row],[ Rural-Urban Continuum Code   2013]]=9),1,0)</f>
        <v>1</v>
      </c>
      <c r="I2798">
        <v>0.16</v>
      </c>
      <c r="J2798">
        <v>0.06</v>
      </c>
      <c r="K2798" s="17">
        <f>Table1[[#This Row],[Median Income 2018]]</f>
        <v>54339</v>
      </c>
      <c r="L2798">
        <f>(Table1[[#This Row],[Hospital Beds 2018]]/Table1[[#This Row],[Population Estimate 2018]])*1000</f>
        <v>1.1142578578392683</v>
      </c>
      <c r="M2798" s="1">
        <v>0.85</v>
      </c>
      <c r="N2798">
        <f>Table1[[#This Row],[Population Estimate 2018]]</f>
        <v>21539</v>
      </c>
      <c r="O2798" t="str" cm="1">
        <f t="array" ref="O2798">_xlfn.IFS(Table2[[#This Row],[ Rural-Urban Continuum Code   2014]]=1,"Urban",Table2[[#This Row],[ Rural-Urban Continuum Code   2015]]=1, "Suburban",Table2[[#This Row],[ Rural-Urban Continuum Code   2016]]=1,"Rural")</f>
        <v>Rural</v>
      </c>
    </row>
    <row r="2799" spans="1:15" x14ac:dyDescent="0.3">
      <c r="A2799">
        <v>2803</v>
      </c>
      <c r="B2799" t="s">
        <v>1709</v>
      </c>
      <c r="C2799" t="s">
        <v>302</v>
      </c>
      <c r="D2799" t="s">
        <v>21</v>
      </c>
      <c r="E2799">
        <v>4</v>
      </c>
      <c r="F2799">
        <f>IF(OR(Table2[[#This Row],[ Rural-Urban Continuum Code   2013]]=1,Table2[[#This Row],[ Rural-Urban Continuum Code   2013]]=2,Table2[[#This Row],[ Rural-Urban Continuum Code   2013]]=3),1,0)</f>
        <v>0</v>
      </c>
      <c r="G2799">
        <f>IF(OR(Table2[[#This Row],[ Rural-Urban Continuum Code   2013]]=4,Table2[[#This Row],[ Rural-Urban Continuum Code   2013]]=5,Table2[[#This Row],[ Rural-Urban Continuum Code   2013]]=6),1,0)</f>
        <v>1</v>
      </c>
      <c r="H2799">
        <f>IF(OR(Table2[[#This Row],[ Rural-Urban Continuum Code   2013]]=7,Table2[[#This Row],[ Rural-Urban Continuum Code   2013]]=8,Table2[[#This Row],[ Rural-Urban Continuum Code   2013]]=9),1,0)</f>
        <v>0</v>
      </c>
      <c r="I2799">
        <v>0.13</v>
      </c>
      <c r="J2799">
        <v>0.04</v>
      </c>
      <c r="K2799" s="17">
        <f>Table1[[#This Row],[Median Income 2018]]</f>
        <v>105374</v>
      </c>
      <c r="L2799">
        <f>(Table1[[#This Row],[Hospital Beds 2018]]/Table1[[#This Row],[Population Estimate 2018]])*1000</f>
        <v>0.88235995516657528</v>
      </c>
      <c r="M2799" s="1">
        <v>0.89</v>
      </c>
      <c r="N2799">
        <f>Table1[[#This Row],[Population Estimate 2018]]</f>
        <v>41933</v>
      </c>
      <c r="O2799" t="str" cm="1">
        <f t="array" ref="O279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800" spans="1:15" x14ac:dyDescent="0.3">
      <c r="A2800">
        <v>2804</v>
      </c>
      <c r="B2800" t="s">
        <v>1709</v>
      </c>
      <c r="C2800" t="s">
        <v>1721</v>
      </c>
      <c r="D2800" t="s">
        <v>21</v>
      </c>
      <c r="E2800">
        <v>1</v>
      </c>
      <c r="F2800">
        <f>IF(OR(Table2[[#This Row],[ Rural-Urban Continuum Code   2013]]=1,Table2[[#This Row],[ Rural-Urban Continuum Code   2013]]=2,Table2[[#This Row],[ Rural-Urban Continuum Code   2013]]=3),1,0)</f>
        <v>1</v>
      </c>
      <c r="G2800">
        <f>IF(OR(Table2[[#This Row],[ Rural-Urban Continuum Code   2013]]=4,Table2[[#This Row],[ Rural-Urban Continuum Code   2013]]=5,Table2[[#This Row],[ Rural-Urban Continuum Code   2013]]=6),1,0)</f>
        <v>0</v>
      </c>
      <c r="H2800">
        <f>IF(OR(Table2[[#This Row],[ Rural-Urban Continuum Code   2013]]=7,Table2[[#This Row],[ Rural-Urban Continuum Code   2013]]=8,Table2[[#This Row],[ Rural-Urban Continuum Code   2013]]=9),1,0)</f>
        <v>0</v>
      </c>
      <c r="I2800">
        <v>0.09</v>
      </c>
      <c r="J2800">
        <v>0.06</v>
      </c>
      <c r="K2800" s="17">
        <f>Table1[[#This Row],[Median Income 2018]]</f>
        <v>73584</v>
      </c>
      <c r="L2800">
        <f>(Table1[[#This Row],[Hospital Beds 2018]]/Table1[[#This Row],[Population Estimate 2018]])*1000</f>
        <v>0.62940764158095752</v>
      </c>
      <c r="M2800" s="1">
        <v>0.92</v>
      </c>
      <c r="N2800">
        <f>Table1[[#This Row],[Population Estimate 2018]]</f>
        <v>69907</v>
      </c>
      <c r="O2800" t="str" cm="1">
        <f t="array" ref="O2800">_xlfn.IFS(Table2[[#This Row],[ Rural-Urban Continuum Code   2014]]=1,"Urban",Table2[[#This Row],[ Rural-Urban Continuum Code   2015]]=1, "Suburban",Table2[[#This Row],[ Rural-Urban Continuum Code   2016]]=1,"Rural")</f>
        <v>Urban</v>
      </c>
    </row>
    <row r="2801" spans="1:15" x14ac:dyDescent="0.3">
      <c r="A2801">
        <v>2805</v>
      </c>
      <c r="B2801" t="s">
        <v>1709</v>
      </c>
      <c r="C2801" t="s">
        <v>1722</v>
      </c>
      <c r="D2801" t="s">
        <v>21</v>
      </c>
      <c r="E2801">
        <v>7</v>
      </c>
      <c r="F2801">
        <f>IF(OR(Table2[[#This Row],[ Rural-Urban Continuum Code   2013]]=1,Table2[[#This Row],[ Rural-Urban Continuum Code   2013]]=2,Table2[[#This Row],[ Rural-Urban Continuum Code   2013]]=3),1,0)</f>
        <v>0</v>
      </c>
      <c r="G2801">
        <f>IF(OR(Table2[[#This Row],[ Rural-Urban Continuum Code   2013]]=4,Table2[[#This Row],[ Rural-Urban Continuum Code   2013]]=5,Table2[[#This Row],[ Rural-Urban Continuum Code   2013]]=6),1,0)</f>
        <v>0</v>
      </c>
      <c r="H2801">
        <f>IF(OR(Table2[[#This Row],[ Rural-Urban Continuum Code   2013]]=7,Table2[[#This Row],[ Rural-Urban Continuum Code   2013]]=8,Table2[[#This Row],[ Rural-Urban Continuum Code   2013]]=9),1,0)</f>
        <v>1</v>
      </c>
      <c r="I2801">
        <v>0.11</v>
      </c>
      <c r="J2801">
        <v>0.04</v>
      </c>
      <c r="K2801" s="17">
        <f>Table1[[#This Row],[Median Income 2018]]</f>
        <v>63631</v>
      </c>
      <c r="L2801">
        <f>(Table1[[#This Row],[Hospital Beds 2018]]/Table1[[#This Row],[Population Estimate 2018]])*1000</f>
        <v>1.1005135730007336</v>
      </c>
      <c r="M2801" s="1">
        <v>0.9</v>
      </c>
      <c r="N2801">
        <f>Table1[[#This Row],[Population Estimate 2018]]</f>
        <v>35438</v>
      </c>
      <c r="O2801" t="str" cm="1">
        <f t="array" ref="O2801">_xlfn.IFS(Table2[[#This Row],[ Rural-Urban Continuum Code   2014]]=1,"Urban",Table2[[#This Row],[ Rural-Urban Continuum Code   2015]]=1, "Suburban",Table2[[#This Row],[ Rural-Urban Continuum Code   2016]]=1,"Rural")</f>
        <v>Rural</v>
      </c>
    </row>
    <row r="2802" spans="1:15" x14ac:dyDescent="0.3">
      <c r="A2802">
        <v>2806</v>
      </c>
      <c r="B2802" t="s">
        <v>1709</v>
      </c>
      <c r="C2802" t="s">
        <v>1709</v>
      </c>
      <c r="D2802" t="s">
        <v>21</v>
      </c>
      <c r="E2802">
        <v>2</v>
      </c>
      <c r="F2802">
        <f>IF(OR(Table2[[#This Row],[ Rural-Urban Continuum Code   2013]]=1,Table2[[#This Row],[ Rural-Urban Continuum Code   2013]]=2,Table2[[#This Row],[ Rural-Urban Continuum Code   2013]]=3),1,0)</f>
        <v>1</v>
      </c>
      <c r="G2802">
        <f>IF(OR(Table2[[#This Row],[ Rural-Urban Continuum Code   2013]]=4,Table2[[#This Row],[ Rural-Urban Continuum Code   2013]]=5,Table2[[#This Row],[ Rural-Urban Continuum Code   2013]]=6),1,0)</f>
        <v>0</v>
      </c>
      <c r="H2802">
        <f>IF(OR(Table2[[#This Row],[ Rural-Urban Continuum Code   2013]]=7,Table2[[#This Row],[ Rural-Urban Continuum Code   2013]]=8,Table2[[#This Row],[ Rural-Urban Continuum Code   2013]]=9),1,0)</f>
        <v>0</v>
      </c>
      <c r="I2802">
        <v>0.08</v>
      </c>
      <c r="J2802">
        <v>0.03</v>
      </c>
      <c r="K2802" s="17">
        <f>Table1[[#This Row],[Median Income 2018]]</f>
        <v>75296</v>
      </c>
      <c r="L2802">
        <f>(Table1[[#This Row],[Hospital Beds 2018]]/Table1[[#This Row],[Population Estimate 2018]])*1000</f>
        <v>1.9044925130140322</v>
      </c>
      <c r="M2802" s="1">
        <v>0.92</v>
      </c>
      <c r="N2802">
        <f>Table1[[#This Row],[Population Estimate 2018]]</f>
        <v>622213</v>
      </c>
      <c r="O2802" t="str" cm="1">
        <f t="array" ref="O2802">_xlfn.IFS(Table2[[#This Row],[ Rural-Urban Continuum Code   2014]]=1,"Urban",Table2[[#This Row],[ Rural-Urban Continuum Code   2015]]=1, "Suburban",Table2[[#This Row],[ Rural-Urban Continuum Code   2016]]=1,"Rural")</f>
        <v>Urban</v>
      </c>
    </row>
    <row r="2803" spans="1:15" x14ac:dyDescent="0.3">
      <c r="A2803">
        <v>2807</v>
      </c>
      <c r="B2803" t="s">
        <v>1709</v>
      </c>
      <c r="C2803" t="s">
        <v>1723</v>
      </c>
      <c r="D2803" t="s">
        <v>21</v>
      </c>
      <c r="E2803">
        <v>6</v>
      </c>
      <c r="F2803">
        <f>IF(OR(Table2[[#This Row],[ Rural-Urban Continuum Code   2013]]=1,Table2[[#This Row],[ Rural-Urban Continuum Code   2013]]=2,Table2[[#This Row],[ Rural-Urban Continuum Code   2013]]=3),1,0)</f>
        <v>0</v>
      </c>
      <c r="G2803">
        <f>IF(OR(Table2[[#This Row],[ Rural-Urban Continuum Code   2013]]=4,Table2[[#This Row],[ Rural-Urban Continuum Code   2013]]=5,Table2[[#This Row],[ Rural-Urban Continuum Code   2013]]=6),1,0)</f>
        <v>1</v>
      </c>
      <c r="H2803">
        <f>IF(OR(Table2[[#This Row],[ Rural-Urban Continuum Code   2013]]=7,Table2[[#This Row],[ Rural-Urban Continuum Code   2013]]=8,Table2[[#This Row],[ Rural-Urban Continuum Code   2013]]=9),1,0)</f>
        <v>0</v>
      </c>
      <c r="I2803">
        <v>0.11</v>
      </c>
      <c r="J2803">
        <v>0.03</v>
      </c>
      <c r="K2803" s="17">
        <f>Table1[[#This Row],[Median Income 2018]]</f>
        <v>85380</v>
      </c>
      <c r="L2803">
        <f>(Table1[[#This Row],[Hospital Beds 2018]]/Table1[[#This Row],[Population Estimate 2018]])*1000</f>
        <v>0.57160048134777375</v>
      </c>
      <c r="M2803" s="1">
        <v>0.89</v>
      </c>
      <c r="N2803">
        <f>Table1[[#This Row],[Population Estimate 2018]]</f>
        <v>33240</v>
      </c>
      <c r="O2803" t="str" cm="1">
        <f t="array" ref="O280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804" spans="1:15" x14ac:dyDescent="0.3">
      <c r="A2804">
        <v>2808</v>
      </c>
      <c r="B2804" t="s">
        <v>1709</v>
      </c>
      <c r="C2804" t="s">
        <v>86</v>
      </c>
      <c r="D2804" t="s">
        <v>21</v>
      </c>
      <c r="E2804">
        <v>3</v>
      </c>
      <c r="F2804">
        <f>IF(OR(Table2[[#This Row],[ Rural-Urban Continuum Code   2013]]=1,Table2[[#This Row],[ Rural-Urban Continuum Code   2013]]=2,Table2[[#This Row],[ Rural-Urban Continuum Code   2013]]=3),1,0)</f>
        <v>1</v>
      </c>
      <c r="G2804">
        <f>IF(OR(Table2[[#This Row],[ Rural-Urban Continuum Code   2013]]=4,Table2[[#This Row],[ Rural-Urban Continuum Code   2013]]=5,Table2[[#This Row],[ Rural-Urban Continuum Code   2013]]=6),1,0)</f>
        <v>0</v>
      </c>
      <c r="H2804">
        <f>IF(OR(Table2[[#This Row],[ Rural-Urban Continuum Code   2013]]=7,Table2[[#This Row],[ Rural-Urban Continuum Code   2013]]=8,Table2[[#This Row],[ Rural-Urban Continuum Code   2013]]=9),1,0)</f>
        <v>0</v>
      </c>
      <c r="I2804">
        <v>0.21</v>
      </c>
      <c r="J2804">
        <v>0.06</v>
      </c>
      <c r="K2804" s="17">
        <f>Table1[[#This Row],[Median Income 2018]]</f>
        <v>57069</v>
      </c>
      <c r="L2804">
        <f>(Table1[[#This Row],[Hospital Beds 2018]]/Table1[[#This Row],[Population Estimate 2018]])*1000</f>
        <v>1.5317414094350612</v>
      </c>
      <c r="M2804" s="1">
        <v>0.79</v>
      </c>
      <c r="N2804">
        <f>Table1[[#This Row],[Population Estimate 2018]]</f>
        <v>171700</v>
      </c>
      <c r="O2804" t="str" cm="1">
        <f t="array" ref="O2804">_xlfn.IFS(Table2[[#This Row],[ Rural-Urban Continuum Code   2014]]=1,"Urban",Table2[[#This Row],[ Rural-Urban Continuum Code   2015]]=1, "Suburban",Table2[[#This Row],[ Rural-Urban Continuum Code   2016]]=1,"Rural")</f>
        <v>Urban</v>
      </c>
    </row>
    <row r="2805" spans="1:15" x14ac:dyDescent="0.3">
      <c r="A2805">
        <v>2809</v>
      </c>
      <c r="B2805" t="s">
        <v>1709</v>
      </c>
      <c r="C2805" t="s">
        <v>472</v>
      </c>
      <c r="D2805" t="s">
        <v>21</v>
      </c>
      <c r="E2805">
        <v>9</v>
      </c>
      <c r="F2805">
        <f>IF(OR(Table2[[#This Row],[ Rural-Urban Continuum Code   2013]]=1,Table2[[#This Row],[ Rural-Urban Continuum Code   2013]]=2,Table2[[#This Row],[ Rural-Urban Continuum Code   2013]]=3),1,0)</f>
        <v>0</v>
      </c>
      <c r="G2805">
        <f>IF(OR(Table2[[#This Row],[ Rural-Urban Continuum Code   2013]]=4,Table2[[#This Row],[ Rural-Urban Continuum Code   2013]]=5,Table2[[#This Row],[ Rural-Urban Continuum Code   2013]]=6),1,0)</f>
        <v>0</v>
      </c>
      <c r="H2805">
        <f>IF(OR(Table2[[#This Row],[ Rural-Urban Continuum Code   2013]]=7,Table2[[#This Row],[ Rural-Urban Continuum Code   2013]]=8,Table2[[#This Row],[ Rural-Urban Continuum Code   2013]]=9),1,0)</f>
        <v>1</v>
      </c>
      <c r="I2805">
        <v>0.22</v>
      </c>
      <c r="J2805">
        <v>0.05</v>
      </c>
      <c r="K2805" s="17">
        <f>Table1[[#This Row],[Median Income 2018]]</f>
        <v>47175</v>
      </c>
      <c r="L2805">
        <f>(Table1[[#This Row],[Hospital Beds 2018]]/Table1[[#This Row],[Population Estimate 2018]])*1000</f>
        <v>0</v>
      </c>
      <c r="M2805" s="1">
        <v>0.79</v>
      </c>
      <c r="N2805">
        <f>Table1[[#This Row],[Population Estimate 2018]]</f>
        <v>2690</v>
      </c>
      <c r="O2805" t="str" cm="1">
        <f t="array" ref="O2805">_xlfn.IFS(Table2[[#This Row],[ Rural-Urban Continuum Code   2014]]=1,"Urban",Table2[[#This Row],[ Rural-Urban Continuum Code   2015]]=1, "Suburban",Table2[[#This Row],[ Rural-Urban Continuum Code   2016]]=1,"Rural")</f>
        <v>Rural</v>
      </c>
    </row>
    <row r="2806" spans="1:15" x14ac:dyDescent="0.3">
      <c r="A2806">
        <v>2810</v>
      </c>
      <c r="B2806" t="s">
        <v>1709</v>
      </c>
      <c r="C2806" t="s">
        <v>1724</v>
      </c>
      <c r="D2806" t="s">
        <v>21</v>
      </c>
      <c r="E2806">
        <v>2</v>
      </c>
      <c r="F2806">
        <f>IF(OR(Table2[[#This Row],[ Rural-Urban Continuum Code   2013]]=1,Table2[[#This Row],[ Rural-Urban Continuum Code   2013]]=2,Table2[[#This Row],[ Rural-Urban Continuum Code   2013]]=3),1,0)</f>
        <v>1</v>
      </c>
      <c r="G2806">
        <f>IF(OR(Table2[[#This Row],[ Rural-Urban Continuum Code   2013]]=4,Table2[[#This Row],[ Rural-Urban Continuum Code   2013]]=5,Table2[[#This Row],[ Rural-Urban Continuum Code   2013]]=6),1,0)</f>
        <v>0</v>
      </c>
      <c r="H2806">
        <f>IF(OR(Table2[[#This Row],[ Rural-Urban Continuum Code   2013]]=7,Table2[[#This Row],[ Rural-Urban Continuum Code   2013]]=8,Table2[[#This Row],[ Rural-Urban Continuum Code   2013]]=9),1,0)</f>
        <v>0</v>
      </c>
      <c r="I2806">
        <v>0.12</v>
      </c>
      <c r="J2806">
        <v>0.06</v>
      </c>
      <c r="K2806" s="17">
        <f>Table1[[#This Row],[Median Income 2018]]</f>
        <v>68106</v>
      </c>
      <c r="L2806">
        <f>(Table1[[#This Row],[Hospital Beds 2018]]/Table1[[#This Row],[Population Estimate 2018]])*1000</f>
        <v>1.9386875436399738</v>
      </c>
      <c r="M2806" s="1">
        <v>0.89</v>
      </c>
      <c r="N2806">
        <f>Table1[[#This Row],[Population Estimate 2018]]</f>
        <v>256359</v>
      </c>
      <c r="O2806" t="str" cm="1">
        <f t="array" ref="O2806">_xlfn.IFS(Table2[[#This Row],[ Rural-Urban Continuum Code   2014]]=1,"Urban",Table2[[#This Row],[ Rural-Urban Continuum Code   2015]]=1, "Suburban",Table2[[#This Row],[ Rural-Urban Continuum Code   2016]]=1,"Rural")</f>
        <v>Urban</v>
      </c>
    </row>
    <row r="2807" spans="1:15" x14ac:dyDescent="0.3">
      <c r="A2807">
        <v>2811</v>
      </c>
      <c r="B2807" t="s">
        <v>1725</v>
      </c>
      <c r="C2807" t="s">
        <v>1726</v>
      </c>
      <c r="D2807" t="s">
        <v>21</v>
      </c>
      <c r="E2807">
        <v>6</v>
      </c>
      <c r="F2807">
        <f>IF(OR(Table2[[#This Row],[ Rural-Urban Continuum Code   2013]]=1,Table2[[#This Row],[ Rural-Urban Continuum Code   2013]]=2,Table2[[#This Row],[ Rural-Urban Continuum Code   2013]]=3),1,0)</f>
        <v>0</v>
      </c>
      <c r="G2807">
        <f>IF(OR(Table2[[#This Row],[ Rural-Urban Continuum Code   2013]]=4,Table2[[#This Row],[ Rural-Urban Continuum Code   2013]]=5,Table2[[#This Row],[ Rural-Urban Continuum Code   2013]]=6),1,0)</f>
        <v>1</v>
      </c>
      <c r="H2807">
        <f>IF(OR(Table2[[#This Row],[ Rural-Urban Continuum Code   2013]]=7,Table2[[#This Row],[ Rural-Urban Continuum Code   2013]]=8,Table2[[#This Row],[ Rural-Urban Continuum Code   2013]]=9),1,0)</f>
        <v>0</v>
      </c>
      <c r="I2807">
        <v>0.2</v>
      </c>
      <c r="J2807">
        <v>0.06</v>
      </c>
      <c r="K2807" s="17">
        <f>Table1[[#This Row],[Median Income 2018]]</f>
        <v>68878</v>
      </c>
      <c r="L2807">
        <f>(Table1[[#This Row],[Hospital Beds 2018]]/Table1[[#This Row],[Population Estimate 2018]])*1000</f>
        <v>0.67616909636761957</v>
      </c>
      <c r="M2807" s="1">
        <v>0.76</v>
      </c>
      <c r="N2807">
        <f>Table1[[#This Row],[Population Estimate 2018]]</f>
        <v>36973</v>
      </c>
      <c r="O2807" t="str" cm="1">
        <f t="array" ref="O280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808" spans="1:15" x14ac:dyDescent="0.3">
      <c r="A2808">
        <v>2812</v>
      </c>
      <c r="B2808" t="s">
        <v>1725</v>
      </c>
      <c r="C2808" t="s">
        <v>1727</v>
      </c>
      <c r="D2808" t="s">
        <v>21</v>
      </c>
      <c r="E2808">
        <v>6</v>
      </c>
      <c r="F2808">
        <f>IF(OR(Table2[[#This Row],[ Rural-Urban Continuum Code   2013]]=1,Table2[[#This Row],[ Rural-Urban Continuum Code   2013]]=2,Table2[[#This Row],[ Rural-Urban Continuum Code   2013]]=3),1,0)</f>
        <v>0</v>
      </c>
      <c r="G2808">
        <f>IF(OR(Table2[[#This Row],[ Rural-Urban Continuum Code   2013]]=4,Table2[[#This Row],[ Rural-Urban Continuum Code   2013]]=5,Table2[[#This Row],[ Rural-Urban Continuum Code   2013]]=6),1,0)</f>
        <v>1</v>
      </c>
      <c r="H2808">
        <f>IF(OR(Table2[[#This Row],[ Rural-Urban Continuum Code   2013]]=7,Table2[[#This Row],[ Rural-Urban Continuum Code   2013]]=8,Table2[[#This Row],[ Rural-Urban Continuum Code   2013]]=9),1,0)</f>
        <v>0</v>
      </c>
      <c r="I2808">
        <v>0.23</v>
      </c>
      <c r="J2808">
        <v>0.08</v>
      </c>
      <c r="K2808" s="17">
        <f>Table1[[#This Row],[Median Income 2018]]</f>
        <v>52510</v>
      </c>
      <c r="L2808">
        <f>(Table1[[#This Row],[Hospital Beds 2018]]/Table1[[#This Row],[Population Estimate 2018]])*1000</f>
        <v>2.1610395442171142</v>
      </c>
      <c r="M2808" s="1">
        <v>0.79</v>
      </c>
      <c r="N2808">
        <f>Table1[[#This Row],[Population Estimate 2018]]</f>
        <v>35631</v>
      </c>
      <c r="O2808" t="str" cm="1">
        <f t="array" ref="O280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809" spans="1:15" x14ac:dyDescent="0.3">
      <c r="A2809">
        <v>2813</v>
      </c>
      <c r="B2809" t="s">
        <v>1725</v>
      </c>
      <c r="C2809" t="s">
        <v>1728</v>
      </c>
      <c r="D2809" t="s">
        <v>21</v>
      </c>
      <c r="E2809">
        <v>7</v>
      </c>
      <c r="F2809">
        <f>IF(OR(Table2[[#This Row],[ Rural-Urban Continuum Code   2013]]=1,Table2[[#This Row],[ Rural-Urban Continuum Code   2013]]=2,Table2[[#This Row],[ Rural-Urban Continuum Code   2013]]=3),1,0)</f>
        <v>0</v>
      </c>
      <c r="G2809">
        <f>IF(OR(Table2[[#This Row],[ Rural-Urban Continuum Code   2013]]=4,Table2[[#This Row],[ Rural-Urban Continuum Code   2013]]=5,Table2[[#This Row],[ Rural-Urban Continuum Code   2013]]=6),1,0)</f>
        <v>0</v>
      </c>
      <c r="H2809">
        <f>IF(OR(Table2[[#This Row],[ Rural-Urban Continuum Code   2013]]=7,Table2[[#This Row],[ Rural-Urban Continuum Code   2013]]=8,Table2[[#This Row],[ Rural-Urban Continuum Code   2013]]=9),1,0)</f>
        <v>1</v>
      </c>
      <c r="I2809">
        <v>0.21</v>
      </c>
      <c r="J2809">
        <v>0.08</v>
      </c>
      <c r="K2809" s="17">
        <f>Table1[[#This Row],[Median Income 2018]]</f>
        <v>50368</v>
      </c>
      <c r="L2809">
        <f>(Table1[[#This Row],[Hospital Beds 2018]]/Table1[[#This Row],[Population Estimate 2018]])*1000</f>
        <v>0.82502805095373244</v>
      </c>
      <c r="M2809" s="1">
        <v>0.79</v>
      </c>
      <c r="N2809">
        <f>Table1[[#This Row],[Population Estimate 2018]]</f>
        <v>30302</v>
      </c>
      <c r="O2809" t="str" cm="1">
        <f t="array" ref="O2809">_xlfn.IFS(Table2[[#This Row],[ Rural-Urban Continuum Code   2014]]=1,"Urban",Table2[[#This Row],[ Rural-Urban Continuum Code   2015]]=1, "Suburban",Table2[[#This Row],[ Rural-Urban Continuum Code   2016]]=1,"Rural")</f>
        <v>Rural</v>
      </c>
    </row>
    <row r="2810" spans="1:15" x14ac:dyDescent="0.3">
      <c r="A2810">
        <v>2814</v>
      </c>
      <c r="B2810" t="s">
        <v>1725</v>
      </c>
      <c r="C2810" t="s">
        <v>1729</v>
      </c>
      <c r="D2810" t="s">
        <v>21</v>
      </c>
      <c r="E2810">
        <v>3</v>
      </c>
      <c r="F2810">
        <f>IF(OR(Table2[[#This Row],[ Rural-Urban Continuum Code   2013]]=1,Table2[[#This Row],[ Rural-Urban Continuum Code   2013]]=2,Table2[[#This Row],[ Rural-Urban Continuum Code   2013]]=3),1,0)</f>
        <v>1</v>
      </c>
      <c r="G2810">
        <f>IF(OR(Table2[[#This Row],[ Rural-Urban Continuum Code   2013]]=4,Table2[[#This Row],[ Rural-Urban Continuum Code   2013]]=5,Table2[[#This Row],[ Rural-Urban Continuum Code   2013]]=6),1,0)</f>
        <v>0</v>
      </c>
      <c r="H2810">
        <f>IF(OR(Table2[[#This Row],[ Rural-Urban Continuum Code   2013]]=7,Table2[[#This Row],[ Rural-Urban Continuum Code   2013]]=8,Table2[[#This Row],[ Rural-Urban Continuum Code   2013]]=9),1,0)</f>
        <v>0</v>
      </c>
      <c r="I2810">
        <v>0.15</v>
      </c>
      <c r="J2810">
        <v>0.06</v>
      </c>
      <c r="K2810" s="17">
        <f>Table1[[#This Row],[Median Income 2018]]</f>
        <v>74240</v>
      </c>
      <c r="L2810">
        <f>(Table1[[#This Row],[Hospital Beds 2018]]/Table1[[#This Row],[Population Estimate 2018]])*1000</f>
        <v>3.0381838951948081</v>
      </c>
      <c r="M2810" s="1">
        <v>0.82</v>
      </c>
      <c r="N2810">
        <f>Table1[[#This Row],[Population Estimate 2018]]</f>
        <v>164572</v>
      </c>
      <c r="O2810" t="str" cm="1">
        <f t="array" ref="O2810">_xlfn.IFS(Table2[[#This Row],[ Rural-Urban Continuum Code   2014]]=1,"Urban",Table2[[#This Row],[ Rural-Urban Continuum Code   2015]]=1, "Suburban",Table2[[#This Row],[ Rural-Urban Continuum Code   2016]]=1,"Rural")</f>
        <v>Urban</v>
      </c>
    </row>
    <row r="2811" spans="1:15" x14ac:dyDescent="0.3">
      <c r="A2811">
        <v>2815</v>
      </c>
      <c r="B2811" t="s">
        <v>1725</v>
      </c>
      <c r="C2811" t="s">
        <v>864</v>
      </c>
      <c r="D2811" t="s">
        <v>21</v>
      </c>
      <c r="E2811">
        <v>9</v>
      </c>
      <c r="F2811">
        <f>IF(OR(Table2[[#This Row],[ Rural-Urban Continuum Code   2013]]=1,Table2[[#This Row],[ Rural-Urban Continuum Code   2013]]=2,Table2[[#This Row],[ Rural-Urban Continuum Code   2013]]=3),1,0)</f>
        <v>0</v>
      </c>
      <c r="G2811">
        <f>IF(OR(Table2[[#This Row],[ Rural-Urban Continuum Code   2013]]=4,Table2[[#This Row],[ Rural-Urban Continuum Code   2013]]=5,Table2[[#This Row],[ Rural-Urban Continuum Code   2013]]=6),1,0)</f>
        <v>0</v>
      </c>
      <c r="H2811">
        <f>IF(OR(Table2[[#This Row],[ Rural-Urban Continuum Code   2013]]=7,Table2[[#This Row],[ Rural-Urban Continuum Code   2013]]=8,Table2[[#This Row],[ Rural-Urban Continuum Code   2013]]=9),1,0)</f>
        <v>1</v>
      </c>
      <c r="I2811">
        <v>0.26</v>
      </c>
      <c r="J2811">
        <v>0.11</v>
      </c>
      <c r="K2811" s="17">
        <f>Table1[[#This Row],[Median Income 2018]]</f>
        <v>43671</v>
      </c>
      <c r="L2811">
        <f>(Table1[[#This Row],[Hospital Beds 2018]]/Table1[[#This Row],[Population Estimate 2018]])*1000</f>
        <v>0</v>
      </c>
      <c r="M2811" s="1">
        <v>0.79</v>
      </c>
      <c r="N2811">
        <f>Table1[[#This Row],[Population Estimate 2018]]</f>
        <v>6250</v>
      </c>
      <c r="O2811" t="str" cm="1">
        <f t="array" ref="O2811">_xlfn.IFS(Table2[[#This Row],[ Rural-Urban Continuum Code   2014]]=1,"Urban",Table2[[#This Row],[ Rural-Urban Continuum Code   2015]]=1, "Suburban",Table2[[#This Row],[ Rural-Urban Continuum Code   2016]]=1,"Rural")</f>
        <v>Rural</v>
      </c>
    </row>
    <row r="2812" spans="1:15" x14ac:dyDescent="0.3">
      <c r="A2812">
        <v>2816</v>
      </c>
      <c r="B2812" t="s">
        <v>1725</v>
      </c>
      <c r="C2812" t="s">
        <v>50</v>
      </c>
      <c r="D2812" t="s">
        <v>21</v>
      </c>
      <c r="E2812">
        <v>3</v>
      </c>
      <c r="F2812">
        <f>IF(OR(Table2[[#This Row],[ Rural-Urban Continuum Code   2013]]=1,Table2[[#This Row],[ Rural-Urban Continuum Code   2013]]=2,Table2[[#This Row],[ Rural-Urban Continuum Code   2013]]=3),1,0)</f>
        <v>1</v>
      </c>
      <c r="G2812">
        <f>IF(OR(Table2[[#This Row],[ Rural-Urban Continuum Code   2013]]=4,Table2[[#This Row],[ Rural-Urban Continuum Code   2013]]=5,Table2[[#This Row],[ Rural-Urban Continuum Code   2013]]=6),1,0)</f>
        <v>0</v>
      </c>
      <c r="H2812">
        <f>IF(OR(Table2[[#This Row],[ Rural-Urban Continuum Code   2013]]=7,Table2[[#This Row],[ Rural-Urban Continuum Code   2013]]=8,Table2[[#This Row],[ Rural-Urban Continuum Code   2013]]=9),1,0)</f>
        <v>0</v>
      </c>
      <c r="I2812">
        <v>0.16</v>
      </c>
      <c r="J2812">
        <v>0.06</v>
      </c>
      <c r="K2812" s="17">
        <f>Table1[[#This Row],[Median Income 2018]]</f>
        <v>61129</v>
      </c>
      <c r="L2812">
        <f>(Table1[[#This Row],[Hospital Beds 2018]]/Table1[[#This Row],[Population Estimate 2018]])*1000</f>
        <v>1.1128872341717084</v>
      </c>
      <c r="M2812" s="1">
        <v>0.87</v>
      </c>
      <c r="N2812">
        <f>Table1[[#This Row],[Population Estimate 2018]]</f>
        <v>49421</v>
      </c>
      <c r="O2812" t="str" cm="1">
        <f t="array" ref="O2812">_xlfn.IFS(Table2[[#This Row],[ Rural-Urban Continuum Code   2014]]=1,"Urban",Table2[[#This Row],[ Rural-Urban Continuum Code   2015]]=1, "Suburban",Table2[[#This Row],[ Rural-Urban Continuum Code   2016]]=1,"Rural")</f>
        <v>Urban</v>
      </c>
    </row>
    <row r="2813" spans="1:15" x14ac:dyDescent="0.3">
      <c r="A2813">
        <v>2817</v>
      </c>
      <c r="B2813" t="s">
        <v>1725</v>
      </c>
      <c r="C2813" t="s">
        <v>1730</v>
      </c>
      <c r="D2813" t="s">
        <v>21</v>
      </c>
      <c r="E2813">
        <v>3</v>
      </c>
      <c r="F2813">
        <f>IF(OR(Table2[[#This Row],[ Rural-Urban Continuum Code   2013]]=1,Table2[[#This Row],[ Rural-Urban Continuum Code   2013]]=2,Table2[[#This Row],[ Rural-Urban Continuum Code   2013]]=3),1,0)</f>
        <v>1</v>
      </c>
      <c r="G2813">
        <f>IF(OR(Table2[[#This Row],[ Rural-Urban Continuum Code   2013]]=4,Table2[[#This Row],[ Rural-Urban Continuum Code   2013]]=5,Table2[[#This Row],[ Rural-Urban Continuum Code   2013]]=6),1,0)</f>
        <v>0</v>
      </c>
      <c r="H2813">
        <f>IF(OR(Table2[[#This Row],[ Rural-Urban Continuum Code   2013]]=7,Table2[[#This Row],[ Rural-Urban Continuum Code   2013]]=8,Table2[[#This Row],[ Rural-Urban Continuum Code   2013]]=9),1,0)</f>
        <v>0</v>
      </c>
      <c r="I2813">
        <v>0.21</v>
      </c>
      <c r="J2813">
        <v>0.08</v>
      </c>
      <c r="K2813" s="17">
        <f>Table1[[#This Row],[Median Income 2018]]</f>
        <v>67746</v>
      </c>
      <c r="L2813">
        <f>(Table1[[#This Row],[Hospital Beds 2018]]/Table1[[#This Row],[Population Estimate 2018]])*1000</f>
        <v>0</v>
      </c>
      <c r="M2813" s="1">
        <v>0.83</v>
      </c>
      <c r="N2813">
        <f>Table1[[#This Row],[Population Estimate 2018]]</f>
        <v>7090</v>
      </c>
      <c r="O2813" t="str" cm="1">
        <f t="array" ref="O2813">_xlfn.IFS(Table2[[#This Row],[ Rural-Urban Continuum Code   2014]]=1,"Urban",Table2[[#This Row],[ Rural-Urban Continuum Code   2015]]=1, "Suburban",Table2[[#This Row],[ Rural-Urban Continuum Code   2016]]=1,"Rural")</f>
        <v>Urban</v>
      </c>
    </row>
    <row r="2814" spans="1:15" x14ac:dyDescent="0.3">
      <c r="A2814">
        <v>2818</v>
      </c>
      <c r="B2814" t="s">
        <v>1725</v>
      </c>
      <c r="C2814" t="s">
        <v>1731</v>
      </c>
      <c r="D2814" t="s">
        <v>21</v>
      </c>
      <c r="E2814">
        <v>8</v>
      </c>
      <c r="F2814">
        <f>IF(OR(Table2[[#This Row],[ Rural-Urban Continuum Code   2013]]=1,Table2[[#This Row],[ Rural-Urban Continuum Code   2013]]=2,Table2[[#This Row],[ Rural-Urban Continuum Code   2013]]=3),1,0)</f>
        <v>0</v>
      </c>
      <c r="G2814">
        <f>IF(OR(Table2[[#This Row],[ Rural-Urban Continuum Code   2013]]=4,Table2[[#This Row],[ Rural-Urban Continuum Code   2013]]=5,Table2[[#This Row],[ Rural-Urban Continuum Code   2013]]=6),1,0)</f>
        <v>0</v>
      </c>
      <c r="H2814">
        <f>IF(OR(Table2[[#This Row],[ Rural-Urban Continuum Code   2013]]=7,Table2[[#This Row],[ Rural-Urban Continuum Code   2013]]=8,Table2[[#This Row],[ Rural-Urban Continuum Code   2013]]=9),1,0)</f>
        <v>1</v>
      </c>
      <c r="I2814">
        <v>0.17</v>
      </c>
      <c r="J2814">
        <v>7.0000000000000007E-2</v>
      </c>
      <c r="K2814" s="17">
        <f>Table1[[#This Row],[Median Income 2018]]</f>
        <v>60230</v>
      </c>
      <c r="L2814">
        <f>(Table1[[#This Row],[Hospital Beds 2018]]/Table1[[#This Row],[Population Estimate 2018]])*1000</f>
        <v>0.98814229249011853</v>
      </c>
      <c r="M2814" s="1">
        <v>0.83</v>
      </c>
      <c r="N2814">
        <f>Table1[[#This Row],[Population Estimate 2018]]</f>
        <v>25300</v>
      </c>
      <c r="O2814" t="str" cm="1">
        <f t="array" ref="O2814">_xlfn.IFS(Table2[[#This Row],[ Rural-Urban Continuum Code   2014]]=1,"Urban",Table2[[#This Row],[ Rural-Urban Continuum Code   2015]]=1, "Suburban",Table2[[#This Row],[ Rural-Urban Continuum Code   2016]]=1,"Rural")</f>
        <v>Rural</v>
      </c>
    </row>
    <row r="2815" spans="1:15" x14ac:dyDescent="0.3">
      <c r="A2815">
        <v>2819</v>
      </c>
      <c r="B2815" t="s">
        <v>1725</v>
      </c>
      <c r="C2815" t="s">
        <v>221</v>
      </c>
      <c r="D2815" t="s">
        <v>21</v>
      </c>
      <c r="E2815">
        <v>9</v>
      </c>
      <c r="F2815">
        <f>IF(OR(Table2[[#This Row],[ Rural-Urban Continuum Code   2013]]=1,Table2[[#This Row],[ Rural-Urban Continuum Code   2013]]=2,Table2[[#This Row],[ Rural-Urban Continuum Code   2013]]=3),1,0)</f>
        <v>0</v>
      </c>
      <c r="G2815">
        <f>IF(OR(Table2[[#This Row],[ Rural-Urban Continuum Code   2013]]=4,Table2[[#This Row],[ Rural-Urban Continuum Code   2013]]=5,Table2[[#This Row],[ Rural-Urban Continuum Code   2013]]=6),1,0)</f>
        <v>0</v>
      </c>
      <c r="H2815">
        <f>IF(OR(Table2[[#This Row],[ Rural-Urban Continuum Code   2013]]=7,Table2[[#This Row],[ Rural-Urban Continuum Code   2013]]=8,Table2[[#This Row],[ Rural-Urban Continuum Code   2013]]=9),1,0)</f>
        <v>1</v>
      </c>
      <c r="I2815">
        <v>0.21</v>
      </c>
      <c r="J2815">
        <v>7.0000000000000007E-2</v>
      </c>
      <c r="K2815" s="17">
        <f>Table1[[#This Row],[Median Income 2018]]</f>
        <v>62300</v>
      </c>
      <c r="L2815">
        <f>(Table1[[#This Row],[Hospital Beds 2018]]/Table1[[#This Row],[Population Estimate 2018]])*1000</f>
        <v>1.7931652815614332</v>
      </c>
      <c r="M2815" s="1">
        <v>0.8</v>
      </c>
      <c r="N2815">
        <f>Table1[[#This Row],[Population Estimate 2018]]</f>
        <v>28999</v>
      </c>
      <c r="O2815" t="str" cm="1">
        <f t="array" ref="O2815">_xlfn.IFS(Table2[[#This Row],[ Rural-Urban Continuum Code   2014]]=1,"Urban",Table2[[#This Row],[ Rural-Urban Continuum Code   2015]]=1, "Suburban",Table2[[#This Row],[ Rural-Urban Continuum Code   2016]]=1,"Rural")</f>
        <v>Rural</v>
      </c>
    </row>
    <row r="2816" spans="1:15" x14ac:dyDescent="0.3">
      <c r="A2816">
        <v>2820</v>
      </c>
      <c r="B2816" t="s">
        <v>1725</v>
      </c>
      <c r="C2816" t="s">
        <v>807</v>
      </c>
      <c r="D2816" t="s">
        <v>21</v>
      </c>
      <c r="E2816">
        <v>7</v>
      </c>
      <c r="F2816">
        <f>IF(OR(Table2[[#This Row],[ Rural-Urban Continuum Code   2013]]=1,Table2[[#This Row],[ Rural-Urban Continuum Code   2013]]=2,Table2[[#This Row],[ Rural-Urban Continuum Code   2013]]=3),1,0)</f>
        <v>0</v>
      </c>
      <c r="G2816">
        <f>IF(OR(Table2[[#This Row],[ Rural-Urban Continuum Code   2013]]=4,Table2[[#This Row],[ Rural-Urban Continuum Code   2013]]=5,Table2[[#This Row],[ Rural-Urban Continuum Code   2013]]=6),1,0)</f>
        <v>0</v>
      </c>
      <c r="H2816">
        <f>IF(OR(Table2[[#This Row],[ Rural-Urban Continuum Code   2013]]=7,Table2[[#This Row],[ Rural-Urban Continuum Code   2013]]=8,Table2[[#This Row],[ Rural-Urban Continuum Code   2013]]=9),1,0)</f>
        <v>1</v>
      </c>
      <c r="I2816">
        <v>0.23</v>
      </c>
      <c r="J2816">
        <v>0.08</v>
      </c>
      <c r="K2816" s="17">
        <f>Table1[[#This Row],[Median Income 2018]]</f>
        <v>48688</v>
      </c>
      <c r="L2816">
        <f>(Table1[[#This Row],[Hospital Beds 2018]]/Table1[[#This Row],[Population Estimate 2018]])*1000</f>
        <v>0.92912624967480584</v>
      </c>
      <c r="M2816" s="1">
        <v>0.8</v>
      </c>
      <c r="N2816">
        <f>Table1[[#This Row],[Population Estimate 2018]]</f>
        <v>26907</v>
      </c>
      <c r="O2816" t="str" cm="1">
        <f t="array" ref="O2816">_xlfn.IFS(Table2[[#This Row],[ Rural-Urban Continuum Code   2014]]=1,"Urban",Table2[[#This Row],[ Rural-Urban Continuum Code   2015]]=1, "Suburban",Table2[[#This Row],[ Rural-Urban Continuum Code   2016]]=1,"Rural")</f>
        <v>Rural</v>
      </c>
    </row>
    <row r="2817" spans="1:15" x14ac:dyDescent="0.3">
      <c r="A2817">
        <v>2821</v>
      </c>
      <c r="B2817" t="s">
        <v>1725</v>
      </c>
      <c r="C2817" t="s">
        <v>1732</v>
      </c>
      <c r="D2817" t="s">
        <v>21</v>
      </c>
      <c r="E2817">
        <v>4</v>
      </c>
      <c r="F2817">
        <f>IF(OR(Table2[[#This Row],[ Rural-Urban Continuum Code   2013]]=1,Table2[[#This Row],[ Rural-Urban Continuum Code   2013]]=2,Table2[[#This Row],[ Rural-Urban Continuum Code   2013]]=3),1,0)</f>
        <v>0</v>
      </c>
      <c r="G2817">
        <f>IF(OR(Table2[[#This Row],[ Rural-Urban Continuum Code   2013]]=4,Table2[[#This Row],[ Rural-Urban Continuum Code   2013]]=5,Table2[[#This Row],[ Rural-Urban Continuum Code   2013]]=6),1,0)</f>
        <v>1</v>
      </c>
      <c r="H2817">
        <f>IF(OR(Table2[[#This Row],[ Rural-Urban Continuum Code   2013]]=7,Table2[[#This Row],[ Rural-Urban Continuum Code   2013]]=8,Table2[[#This Row],[ Rural-Urban Continuum Code   2013]]=9),1,0)</f>
        <v>0</v>
      </c>
      <c r="I2817">
        <v>0.22</v>
      </c>
      <c r="J2817">
        <v>0.08</v>
      </c>
      <c r="K2817" s="17">
        <f>Table1[[#This Row],[Median Income 2018]]</f>
        <v>51723</v>
      </c>
      <c r="L2817">
        <f>(Table1[[#This Row],[Hospital Beds 2018]]/Table1[[#This Row],[Population Estimate 2018]])*1000</f>
        <v>2.1475320425415871</v>
      </c>
      <c r="M2817" s="1">
        <v>0.8</v>
      </c>
      <c r="N2817">
        <f>Table1[[#This Row],[Population Estimate 2018]]</f>
        <v>58672</v>
      </c>
      <c r="O2817" t="str" cm="1">
        <f t="array" ref="O281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818" spans="1:15" x14ac:dyDescent="0.3">
      <c r="A2818">
        <v>2822</v>
      </c>
      <c r="B2818" t="s">
        <v>1725</v>
      </c>
      <c r="C2818" t="s">
        <v>86</v>
      </c>
      <c r="D2818" t="s">
        <v>21</v>
      </c>
      <c r="E2818">
        <v>4</v>
      </c>
      <c r="F2818">
        <f>IF(OR(Table2[[#This Row],[ Rural-Urban Continuum Code   2013]]=1,Table2[[#This Row],[ Rural-Urban Continuum Code   2013]]=2,Table2[[#This Row],[ Rural-Urban Continuum Code   2013]]=3),1,0)</f>
        <v>0</v>
      </c>
      <c r="G2818">
        <f>IF(OR(Table2[[#This Row],[ Rural-Urban Continuum Code   2013]]=4,Table2[[#This Row],[ Rural-Urban Continuum Code   2013]]=5,Table2[[#This Row],[ Rural-Urban Continuum Code   2013]]=6),1,0)</f>
        <v>1</v>
      </c>
      <c r="H2818">
        <f>IF(OR(Table2[[#This Row],[ Rural-Urban Continuum Code   2013]]=7,Table2[[#This Row],[ Rural-Urban Continuum Code   2013]]=8,Table2[[#This Row],[ Rural-Urban Continuum Code   2013]]=9),1,0)</f>
        <v>0</v>
      </c>
      <c r="I2818">
        <v>0.2</v>
      </c>
      <c r="J2818">
        <v>0.06</v>
      </c>
      <c r="K2818" s="17">
        <f>Table1[[#This Row],[Median Income 2018]]</f>
        <v>61808</v>
      </c>
      <c r="L2818">
        <f>(Table1[[#This Row],[Hospital Beds 2018]]/Table1[[#This Row],[Population Estimate 2018]])*1000</f>
        <v>4.6439628482972131</v>
      </c>
      <c r="M2818" s="1">
        <v>0.81</v>
      </c>
      <c r="N2818">
        <f>Table1[[#This Row],[Population Estimate 2018]]</f>
        <v>58140</v>
      </c>
      <c r="O2818" t="str" cm="1">
        <f t="array" ref="O281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819" spans="1:15" x14ac:dyDescent="0.3">
      <c r="A2819">
        <v>2823</v>
      </c>
      <c r="B2819" t="s">
        <v>1725</v>
      </c>
      <c r="C2819" t="s">
        <v>313</v>
      </c>
      <c r="D2819" t="s">
        <v>21</v>
      </c>
      <c r="E2819">
        <v>7</v>
      </c>
      <c r="F2819">
        <f>IF(OR(Table2[[#This Row],[ Rural-Urban Continuum Code   2013]]=1,Table2[[#This Row],[ Rural-Urban Continuum Code   2013]]=2,Table2[[#This Row],[ Rural-Urban Continuum Code   2013]]=3),1,0)</f>
        <v>0</v>
      </c>
      <c r="G2819">
        <f>IF(OR(Table2[[#This Row],[ Rural-Urban Continuum Code   2013]]=4,Table2[[#This Row],[ Rural-Urban Continuum Code   2013]]=5,Table2[[#This Row],[ Rural-Urban Continuum Code   2013]]=6),1,0)</f>
        <v>0</v>
      </c>
      <c r="H2819">
        <f>IF(OR(Table2[[#This Row],[ Rural-Urban Continuum Code   2013]]=7,Table2[[#This Row],[ Rural-Urban Continuum Code   2013]]=8,Table2[[#This Row],[ Rural-Urban Continuum Code   2013]]=9),1,0)</f>
        <v>1</v>
      </c>
      <c r="I2819">
        <v>0.23</v>
      </c>
      <c r="J2819">
        <v>7.0000000000000007E-2</v>
      </c>
      <c r="K2819" s="17">
        <f>Table1[[#This Row],[Median Income 2018]]</f>
        <v>54441</v>
      </c>
      <c r="L2819">
        <f>(Table1[[#This Row],[Hospital Beds 2018]]/Table1[[#This Row],[Population Estimate 2018]])*1000</f>
        <v>4.6543175226868749</v>
      </c>
      <c r="M2819" s="1">
        <v>0.79</v>
      </c>
      <c r="N2819">
        <f>Table1[[#This Row],[Population Estimate 2018]]</f>
        <v>42756</v>
      </c>
      <c r="O2819" t="str" cm="1">
        <f t="array" ref="O2819">_xlfn.IFS(Table2[[#This Row],[ Rural-Urban Continuum Code   2014]]=1,"Urban",Table2[[#This Row],[ Rural-Urban Continuum Code   2015]]=1, "Suburban",Table2[[#This Row],[ Rural-Urban Continuum Code   2016]]=1,"Rural")</f>
        <v>Rural</v>
      </c>
    </row>
    <row r="2820" spans="1:15" x14ac:dyDescent="0.3">
      <c r="A2820">
        <v>2824</v>
      </c>
      <c r="B2820" t="s">
        <v>1725</v>
      </c>
      <c r="C2820" t="s">
        <v>1733</v>
      </c>
      <c r="D2820" t="s">
        <v>21</v>
      </c>
      <c r="E2820">
        <v>7</v>
      </c>
      <c r="F2820">
        <f>IF(OR(Table2[[#This Row],[ Rural-Urban Continuum Code   2013]]=1,Table2[[#This Row],[ Rural-Urban Continuum Code   2013]]=2,Table2[[#This Row],[ Rural-Urban Continuum Code   2013]]=3),1,0)</f>
        <v>0</v>
      </c>
      <c r="G2820">
        <f>IF(OR(Table2[[#This Row],[ Rural-Urban Continuum Code   2013]]=4,Table2[[#This Row],[ Rural-Urban Continuum Code   2013]]=5,Table2[[#This Row],[ Rural-Urban Continuum Code   2013]]=6),1,0)</f>
        <v>0</v>
      </c>
      <c r="H2820">
        <f>IF(OR(Table2[[#This Row],[ Rural-Urban Continuum Code   2013]]=7,Table2[[#This Row],[ Rural-Urban Continuum Code   2013]]=8,Table2[[#This Row],[ Rural-Urban Continuum Code   2013]]=9),1,0)</f>
        <v>1</v>
      </c>
      <c r="I2820">
        <v>0.23</v>
      </c>
      <c r="J2820">
        <v>0.08</v>
      </c>
      <c r="K2820" s="17">
        <f>Table1[[#This Row],[Median Income 2018]]</f>
        <v>57438</v>
      </c>
      <c r="L2820">
        <f>(Table1[[#This Row],[Hospital Beds 2018]]/Table1[[#This Row],[Population Estimate 2018]])*1000</f>
        <v>2.640813225771443</v>
      </c>
      <c r="M2820" s="1">
        <v>0.8</v>
      </c>
      <c r="N2820">
        <f>Table1[[#This Row],[Population Estimate 2018]]</f>
        <v>55286</v>
      </c>
      <c r="O2820" t="str" cm="1">
        <f t="array" ref="O2820">_xlfn.IFS(Table2[[#This Row],[ Rural-Urban Continuum Code   2014]]=1,"Urban",Table2[[#This Row],[ Rural-Urban Continuum Code   2015]]=1, "Suburban",Table2[[#This Row],[ Rural-Urban Continuum Code   2016]]=1,"Rural")</f>
        <v>Rural</v>
      </c>
    </row>
    <row r="2821" spans="1:15" x14ac:dyDescent="0.3">
      <c r="A2821">
        <v>2825</v>
      </c>
      <c r="B2821" t="s">
        <v>1734</v>
      </c>
      <c r="C2821" t="s">
        <v>1735</v>
      </c>
      <c r="D2821" t="s">
        <v>58</v>
      </c>
      <c r="E2821">
        <v>8</v>
      </c>
      <c r="F2821">
        <f>IF(OR(Table2[[#This Row],[ Rural-Urban Continuum Code   2013]]=1,Table2[[#This Row],[ Rural-Urban Continuum Code   2013]]=2,Table2[[#This Row],[ Rural-Urban Continuum Code   2013]]=3),1,0)</f>
        <v>0</v>
      </c>
      <c r="G2821">
        <f>IF(OR(Table2[[#This Row],[ Rural-Urban Continuum Code   2013]]=4,Table2[[#This Row],[ Rural-Urban Continuum Code   2013]]=5,Table2[[#This Row],[ Rural-Urban Continuum Code   2013]]=6),1,0)</f>
        <v>0</v>
      </c>
      <c r="H2821">
        <f>IF(OR(Table2[[#This Row],[ Rural-Urban Continuum Code   2013]]=7,Table2[[#This Row],[ Rural-Urban Continuum Code   2013]]=8,Table2[[#This Row],[ Rural-Urban Continuum Code   2013]]=9),1,0)</f>
        <v>1</v>
      </c>
      <c r="I2821">
        <v>0.24</v>
      </c>
      <c r="J2821">
        <v>0.09</v>
      </c>
      <c r="K2821" s="17">
        <f>Table1[[#This Row],[Median Income 2018]]</f>
        <v>42879</v>
      </c>
      <c r="L2821">
        <f>(Table1[[#This Row],[Hospital Beds 2018]]/Table1[[#This Row],[Population Estimate 2018]])*1000</f>
        <v>0.67876095273355552</v>
      </c>
      <c r="M2821" s="1">
        <v>0.79</v>
      </c>
      <c r="N2821">
        <f>Table1[[#This Row],[Population Estimate 2018]]</f>
        <v>32412</v>
      </c>
      <c r="O2821" t="str" cm="1">
        <f t="array" ref="O2821">_xlfn.IFS(Table2[[#This Row],[ Rural-Urban Continuum Code   2014]]=1,"Urban",Table2[[#This Row],[ Rural-Urban Continuum Code   2015]]=1, "Suburban",Table2[[#This Row],[ Rural-Urban Continuum Code   2016]]=1,"Rural")</f>
        <v>Rural</v>
      </c>
    </row>
    <row r="2822" spans="1:15" x14ac:dyDescent="0.3">
      <c r="A2822">
        <v>2826</v>
      </c>
      <c r="B2822" t="s">
        <v>1734</v>
      </c>
      <c r="C2822" t="s">
        <v>1736</v>
      </c>
      <c r="D2822" t="s">
        <v>21</v>
      </c>
      <c r="E2822">
        <v>3</v>
      </c>
      <c r="F2822">
        <f>IF(OR(Table2[[#This Row],[ Rural-Urban Continuum Code   2013]]=1,Table2[[#This Row],[ Rural-Urban Continuum Code   2013]]=2,Table2[[#This Row],[ Rural-Urban Continuum Code   2013]]=3),1,0)</f>
        <v>1</v>
      </c>
      <c r="G2822">
        <f>IF(OR(Table2[[#This Row],[ Rural-Urban Continuum Code   2013]]=4,Table2[[#This Row],[ Rural-Urban Continuum Code   2013]]=5,Table2[[#This Row],[ Rural-Urban Continuum Code   2013]]=6),1,0)</f>
        <v>0</v>
      </c>
      <c r="H2822">
        <f>IF(OR(Table2[[#This Row],[ Rural-Urban Continuum Code   2013]]=7,Table2[[#This Row],[ Rural-Urban Continuum Code   2013]]=8,Table2[[#This Row],[ Rural-Urban Continuum Code   2013]]=9),1,0)</f>
        <v>0</v>
      </c>
      <c r="I2822">
        <v>0.19</v>
      </c>
      <c r="J2822">
        <v>0.06</v>
      </c>
      <c r="K2822" s="17">
        <f>Table1[[#This Row],[Median Income 2018]]</f>
        <v>80392</v>
      </c>
      <c r="L2822">
        <f>(Table1[[#This Row],[Hospital Beds 2018]]/Table1[[#This Row],[Population Estimate 2018]])*1000</f>
        <v>1.3245276771095864</v>
      </c>
      <c r="M2822" s="1">
        <v>0.77</v>
      </c>
      <c r="N2822">
        <f>Table1[[#This Row],[Population Estimate 2018]]</f>
        <v>108718</v>
      </c>
      <c r="O2822" t="str" cm="1">
        <f t="array" ref="O2822">_xlfn.IFS(Table2[[#This Row],[ Rural-Urban Continuum Code   2014]]=1,"Urban",Table2[[#This Row],[ Rural-Urban Continuum Code   2015]]=1, "Suburban",Table2[[#This Row],[ Rural-Urban Continuum Code   2016]]=1,"Rural")</f>
        <v>Urban</v>
      </c>
    </row>
    <row r="2823" spans="1:15" x14ac:dyDescent="0.3">
      <c r="A2823">
        <v>2827</v>
      </c>
      <c r="B2823" t="s">
        <v>1734</v>
      </c>
      <c r="C2823" t="s">
        <v>1235</v>
      </c>
      <c r="D2823" t="s">
        <v>21</v>
      </c>
      <c r="E2823">
        <v>6</v>
      </c>
      <c r="F2823">
        <f>IF(OR(Table2[[#This Row],[ Rural-Urban Continuum Code   2013]]=1,Table2[[#This Row],[ Rural-Urban Continuum Code   2013]]=2,Table2[[#This Row],[ Rural-Urban Continuum Code   2013]]=3),1,0)</f>
        <v>0</v>
      </c>
      <c r="G2823">
        <f>IF(OR(Table2[[#This Row],[ Rural-Urban Continuum Code   2013]]=4,Table2[[#This Row],[ Rural-Urban Continuum Code   2013]]=5,Table2[[#This Row],[ Rural-Urban Continuum Code   2013]]=6),1,0)</f>
        <v>1</v>
      </c>
      <c r="H2823">
        <f>IF(OR(Table2[[#This Row],[ Rural-Urban Continuum Code   2013]]=7,Table2[[#This Row],[ Rural-Urban Continuum Code   2013]]=8,Table2[[#This Row],[ Rural-Urban Continuum Code   2013]]=9),1,0)</f>
        <v>0</v>
      </c>
      <c r="I2823">
        <v>0.25</v>
      </c>
      <c r="J2823">
        <v>7.0000000000000007E-2</v>
      </c>
      <c r="K2823" s="17">
        <f>Table1[[#This Row],[Median Income 2018]]</f>
        <v>46538</v>
      </c>
      <c r="L2823">
        <f>(Table1[[#This Row],[Hospital Beds 2018]]/Table1[[#This Row],[Population Estimate 2018]])*1000</f>
        <v>9.7920858484238771</v>
      </c>
      <c r="M2823" s="1">
        <v>0.8</v>
      </c>
      <c r="N2823">
        <f>Table1[[#This Row],[Population Estimate 2018]]</f>
        <v>14910</v>
      </c>
      <c r="O2823" t="str" cm="1">
        <f t="array" ref="O282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824" spans="1:15" x14ac:dyDescent="0.3">
      <c r="A2824">
        <v>2828</v>
      </c>
      <c r="B2824" t="s">
        <v>1734</v>
      </c>
      <c r="C2824" t="s">
        <v>1737</v>
      </c>
      <c r="D2824" t="s">
        <v>21</v>
      </c>
      <c r="E2824">
        <v>1</v>
      </c>
      <c r="F2824">
        <f>IF(OR(Table2[[#This Row],[ Rural-Urban Continuum Code   2013]]=1,Table2[[#This Row],[ Rural-Urban Continuum Code   2013]]=2,Table2[[#This Row],[ Rural-Urban Continuum Code   2013]]=3),1,0)</f>
        <v>1</v>
      </c>
      <c r="G2824">
        <f>IF(OR(Table2[[#This Row],[ Rural-Urban Continuum Code   2013]]=4,Table2[[#This Row],[ Rural-Urban Continuum Code   2013]]=5,Table2[[#This Row],[ Rural-Urban Continuum Code   2013]]=6),1,0)</f>
        <v>0</v>
      </c>
      <c r="H2824">
        <f>IF(OR(Table2[[#This Row],[ Rural-Urban Continuum Code   2013]]=7,Table2[[#This Row],[ Rural-Urban Continuum Code   2013]]=8,Table2[[#This Row],[ Rural-Urban Continuum Code   2013]]=9),1,0)</f>
        <v>0</v>
      </c>
      <c r="I2824">
        <v>0.2</v>
      </c>
      <c r="J2824">
        <v>7.0000000000000007E-2</v>
      </c>
      <c r="K2824" s="17">
        <f>Table1[[#This Row],[Median Income 2018]]</f>
        <v>57280</v>
      </c>
      <c r="L2824">
        <f>(Table1[[#This Row],[Hospital Beds 2018]]/Table1[[#This Row],[Population Estimate 2018]])*1000</f>
        <v>0</v>
      </c>
      <c r="M2824" s="1">
        <v>0.83</v>
      </c>
      <c r="N2824">
        <f>Table1[[#This Row],[Population Estimate 2018]]</f>
        <v>13013</v>
      </c>
      <c r="O2824" t="str" cm="1">
        <f t="array" ref="O2824">_xlfn.IFS(Table2[[#This Row],[ Rural-Urban Continuum Code   2014]]=1,"Urban",Table2[[#This Row],[ Rural-Urban Continuum Code   2015]]=1, "Suburban",Table2[[#This Row],[ Rural-Urban Continuum Code   2016]]=1,"Rural")</f>
        <v>Urban</v>
      </c>
    </row>
    <row r="2825" spans="1:15" x14ac:dyDescent="0.3">
      <c r="A2825">
        <v>2829</v>
      </c>
      <c r="B2825" t="s">
        <v>1734</v>
      </c>
      <c r="C2825" t="s">
        <v>1738</v>
      </c>
      <c r="D2825" t="s">
        <v>21</v>
      </c>
      <c r="E2825">
        <v>2</v>
      </c>
      <c r="F2825">
        <f>IF(OR(Table2[[#This Row],[ Rural-Urban Continuum Code   2013]]=1,Table2[[#This Row],[ Rural-Urban Continuum Code   2013]]=2,Table2[[#This Row],[ Rural-Urban Continuum Code   2013]]=3),1,0)</f>
        <v>1</v>
      </c>
      <c r="G2825">
        <f>IF(OR(Table2[[#This Row],[ Rural-Urban Continuum Code   2013]]=4,Table2[[#This Row],[ Rural-Urban Continuum Code   2013]]=5,Table2[[#This Row],[ Rural-Urban Continuum Code   2013]]=6),1,0)</f>
        <v>0</v>
      </c>
      <c r="H2825">
        <f>IF(OR(Table2[[#This Row],[ Rural-Urban Continuum Code   2013]]=7,Table2[[#This Row],[ Rural-Urban Continuum Code   2013]]=8,Table2[[#This Row],[ Rural-Urban Continuum Code   2013]]=9),1,0)</f>
        <v>0</v>
      </c>
      <c r="I2825">
        <v>0.21</v>
      </c>
      <c r="J2825">
        <v>0.08</v>
      </c>
      <c r="K2825" s="17">
        <f>Table1[[#This Row],[Median Income 2018]]</f>
        <v>50580</v>
      </c>
      <c r="L2825">
        <f>(Table1[[#This Row],[Hospital Beds 2018]]/Table1[[#This Row],[Population Estimate 2018]])*1000</f>
        <v>35.116528769026715</v>
      </c>
      <c r="M2825" s="1">
        <v>0.8</v>
      </c>
      <c r="N2825">
        <f>Table1[[#This Row],[Population Estimate 2018]]</f>
        <v>31666</v>
      </c>
      <c r="O2825" t="str" cm="1">
        <f t="array" ref="O2825">_xlfn.IFS(Table2[[#This Row],[ Rural-Urban Continuum Code   2014]]=1,"Urban",Table2[[#This Row],[ Rural-Urban Continuum Code   2015]]=1, "Suburban",Table2[[#This Row],[ Rural-Urban Continuum Code   2016]]=1,"Rural")</f>
        <v>Urban</v>
      </c>
    </row>
    <row r="2826" spans="1:15" x14ac:dyDescent="0.3">
      <c r="A2826">
        <v>2830</v>
      </c>
      <c r="B2826" t="s">
        <v>1734</v>
      </c>
      <c r="C2826" t="s">
        <v>1739</v>
      </c>
      <c r="D2826" t="s">
        <v>21</v>
      </c>
      <c r="E2826">
        <v>2</v>
      </c>
      <c r="F2826">
        <f>IF(OR(Table2[[#This Row],[ Rural-Urban Continuum Code   2013]]=1,Table2[[#This Row],[ Rural-Urban Continuum Code   2013]]=2,Table2[[#This Row],[ Rural-Urban Continuum Code   2013]]=3),1,0)</f>
        <v>1</v>
      </c>
      <c r="G2826">
        <f>IF(OR(Table2[[#This Row],[ Rural-Urban Continuum Code   2013]]=4,Table2[[#This Row],[ Rural-Urban Continuum Code   2013]]=5,Table2[[#This Row],[ Rural-Urban Continuum Code   2013]]=6),1,0)</f>
        <v>0</v>
      </c>
      <c r="H2826">
        <f>IF(OR(Table2[[#This Row],[ Rural-Urban Continuum Code   2013]]=7,Table2[[#This Row],[ Rural-Urban Continuum Code   2013]]=8,Table2[[#This Row],[ Rural-Urban Continuum Code   2013]]=9),1,0)</f>
        <v>0</v>
      </c>
      <c r="I2826">
        <v>0.21</v>
      </c>
      <c r="J2826">
        <v>7.0000000000000007E-2</v>
      </c>
      <c r="K2826" s="17">
        <f>Table1[[#This Row],[Median Income 2018]]</f>
        <v>51131</v>
      </c>
      <c r="L2826">
        <f>(Table1[[#This Row],[Hospital Beds 2018]]/Table1[[#This Row],[Population Estimate 2018]])*1000</f>
        <v>0</v>
      </c>
      <c r="M2826" s="1">
        <v>0.83</v>
      </c>
      <c r="N2826">
        <f>Table1[[#This Row],[Population Estimate 2018]]</f>
        <v>15841</v>
      </c>
      <c r="O2826" t="str" cm="1">
        <f t="array" ref="O2826">_xlfn.IFS(Table2[[#This Row],[ Rural-Urban Continuum Code   2014]]=1,"Urban",Table2[[#This Row],[ Rural-Urban Continuum Code   2015]]=1, "Suburban",Table2[[#This Row],[ Rural-Urban Continuum Code   2016]]=1,"Rural")</f>
        <v>Urban</v>
      </c>
    </row>
    <row r="2827" spans="1:15" x14ac:dyDescent="0.3">
      <c r="A2827">
        <v>2831</v>
      </c>
      <c r="B2827" t="s">
        <v>1734</v>
      </c>
      <c r="C2827" t="s">
        <v>1740</v>
      </c>
      <c r="D2827" t="s">
        <v>21</v>
      </c>
      <c r="E2827">
        <v>1</v>
      </c>
      <c r="F2827">
        <f>IF(OR(Table2[[#This Row],[ Rural-Urban Continuum Code   2013]]=1,Table2[[#This Row],[ Rural-Urban Continuum Code   2013]]=2,Table2[[#This Row],[ Rural-Urban Continuum Code   2013]]=3),1,0)</f>
        <v>1</v>
      </c>
      <c r="G2827">
        <f>IF(OR(Table2[[#This Row],[ Rural-Urban Continuum Code   2013]]=4,Table2[[#This Row],[ Rural-Urban Continuum Code   2013]]=5,Table2[[#This Row],[ Rural-Urban Continuum Code   2013]]=6),1,0)</f>
        <v>0</v>
      </c>
      <c r="H2827">
        <f>IF(OR(Table2[[#This Row],[ Rural-Urban Continuum Code   2013]]=7,Table2[[#This Row],[ Rural-Urban Continuum Code   2013]]=8,Table2[[#This Row],[ Rural-Urban Continuum Code   2013]]=9),1,0)</f>
        <v>0</v>
      </c>
      <c r="I2827">
        <v>0.11</v>
      </c>
      <c r="J2827">
        <v>0.06</v>
      </c>
      <c r="K2827" s="17">
        <f>Table1[[#This Row],[Median Income 2018]]</f>
        <v>120950</v>
      </c>
      <c r="L2827">
        <f>(Table1[[#This Row],[Hospital Beds 2018]]/Table1[[#This Row],[Population Estimate 2018]])*1000</f>
        <v>1.5998585388239355</v>
      </c>
      <c r="M2827" s="1">
        <v>0.9</v>
      </c>
      <c r="N2827">
        <f>Table1[[#This Row],[Population Estimate 2018]]</f>
        <v>237521</v>
      </c>
      <c r="O2827" t="str" cm="1">
        <f t="array" ref="O2827">_xlfn.IFS(Table2[[#This Row],[ Rural-Urban Continuum Code   2014]]=1,"Urban",Table2[[#This Row],[ Rural-Urban Continuum Code   2015]]=1, "Suburban",Table2[[#This Row],[ Rural-Urban Continuum Code   2016]]=1,"Rural")</f>
        <v>Urban</v>
      </c>
    </row>
    <row r="2828" spans="1:15" x14ac:dyDescent="0.3">
      <c r="A2828">
        <v>2832</v>
      </c>
      <c r="B2828" t="s">
        <v>1734</v>
      </c>
      <c r="C2828" t="s">
        <v>1741</v>
      </c>
      <c r="D2828" t="s">
        <v>21</v>
      </c>
      <c r="E2828">
        <v>3</v>
      </c>
      <c r="F2828">
        <f>IF(OR(Table2[[#This Row],[ Rural-Urban Continuum Code   2013]]=1,Table2[[#This Row],[ Rural-Urban Continuum Code   2013]]=2,Table2[[#This Row],[ Rural-Urban Continuum Code   2013]]=3),1,0)</f>
        <v>1</v>
      </c>
      <c r="G2828">
        <f>IF(OR(Table2[[#This Row],[ Rural-Urban Continuum Code   2013]]=4,Table2[[#This Row],[ Rural-Urban Continuum Code   2013]]=5,Table2[[#This Row],[ Rural-Urban Continuum Code   2013]]=6),1,0)</f>
        <v>0</v>
      </c>
      <c r="H2828">
        <f>IF(OR(Table2[[#This Row],[ Rural-Urban Continuum Code   2013]]=7,Table2[[#This Row],[ Rural-Urban Continuum Code   2013]]=8,Table2[[#This Row],[ Rural-Urban Continuum Code   2013]]=9),1,0)</f>
        <v>0</v>
      </c>
      <c r="I2828">
        <v>0.21</v>
      </c>
      <c r="J2828">
        <v>7.0000000000000007E-2</v>
      </c>
      <c r="K2828" s="17">
        <f>Table1[[#This Row],[Median Income 2018]]</f>
        <v>60556</v>
      </c>
      <c r="L2828">
        <f>(Table1[[#This Row],[Hospital Beds 2018]]/Table1[[#This Row],[Population Estimate 2018]])*1000</f>
        <v>2.769789416488861</v>
      </c>
      <c r="M2828" s="1">
        <v>0.79</v>
      </c>
      <c r="N2828">
        <f>Table1[[#This Row],[Population Estimate 2018]]</f>
        <v>75457</v>
      </c>
      <c r="O2828" t="str" cm="1">
        <f t="array" ref="O2828">_xlfn.IFS(Table2[[#This Row],[ Rural-Urban Continuum Code   2014]]=1,"Urban",Table2[[#This Row],[ Rural-Urban Continuum Code   2015]]=1, "Suburban",Table2[[#This Row],[ Rural-Urban Continuum Code   2016]]=1,"Rural")</f>
        <v>Urban</v>
      </c>
    </row>
    <row r="2829" spans="1:15" x14ac:dyDescent="0.3">
      <c r="A2829">
        <v>2833</v>
      </c>
      <c r="B2829" t="s">
        <v>1734</v>
      </c>
      <c r="C2829" t="s">
        <v>729</v>
      </c>
      <c r="D2829" t="s">
        <v>21</v>
      </c>
      <c r="E2829">
        <v>8</v>
      </c>
      <c r="F2829">
        <f>IF(OR(Table2[[#This Row],[ Rural-Urban Continuum Code   2013]]=1,Table2[[#This Row],[ Rural-Urban Continuum Code   2013]]=2,Table2[[#This Row],[ Rural-Urban Continuum Code   2013]]=3),1,0)</f>
        <v>0</v>
      </c>
      <c r="G2829">
        <f>IF(OR(Table2[[#This Row],[ Rural-Urban Continuum Code   2013]]=4,Table2[[#This Row],[ Rural-Urban Continuum Code   2013]]=5,Table2[[#This Row],[ Rural-Urban Continuum Code   2013]]=6),1,0)</f>
        <v>0</v>
      </c>
      <c r="H2829">
        <f>IF(OR(Table2[[#This Row],[ Rural-Urban Continuum Code   2013]]=7,Table2[[#This Row],[ Rural-Urban Continuum Code   2013]]=8,Table2[[#This Row],[ Rural-Urban Continuum Code   2013]]=9),1,0)</f>
        <v>1</v>
      </c>
      <c r="I2829">
        <v>0.28000000000000003</v>
      </c>
      <c r="J2829">
        <v>0.08</v>
      </c>
      <c r="K2829" s="17">
        <f>Table1[[#This Row],[Median Income 2018]]</f>
        <v>50564</v>
      </c>
      <c r="L2829">
        <f>(Table1[[#This Row],[Hospital Beds 2018]]/Table1[[#This Row],[Population Estimate 2018]])*1000</f>
        <v>5.8247903075489278</v>
      </c>
      <c r="M2829" s="1">
        <v>0.75</v>
      </c>
      <c r="N2829">
        <f>Table1[[#This Row],[Population Estimate 2018]]</f>
        <v>4292</v>
      </c>
      <c r="O2829" t="str" cm="1">
        <f t="array" ref="O2829">_xlfn.IFS(Table2[[#This Row],[ Rural-Urban Continuum Code   2014]]=1,"Urban",Table2[[#This Row],[ Rural-Urban Continuum Code   2015]]=1, "Suburban",Table2[[#This Row],[ Rural-Urban Continuum Code   2016]]=1,"Rural")</f>
        <v>Rural</v>
      </c>
    </row>
    <row r="2830" spans="1:15" x14ac:dyDescent="0.3">
      <c r="A2830">
        <v>2834</v>
      </c>
      <c r="B2830" t="s">
        <v>1734</v>
      </c>
      <c r="C2830" t="s">
        <v>1425</v>
      </c>
      <c r="D2830" t="s">
        <v>21</v>
      </c>
      <c r="E2830">
        <v>2</v>
      </c>
      <c r="F2830">
        <f>IF(OR(Table2[[#This Row],[ Rural-Urban Continuum Code   2013]]=1,Table2[[#This Row],[ Rural-Urban Continuum Code   2013]]=2,Table2[[#This Row],[ Rural-Urban Continuum Code   2013]]=3),1,0)</f>
        <v>1</v>
      </c>
      <c r="G2830">
        <f>IF(OR(Table2[[#This Row],[ Rural-Urban Continuum Code   2013]]=4,Table2[[#This Row],[ Rural-Urban Continuum Code   2013]]=5,Table2[[#This Row],[ Rural-Urban Continuum Code   2013]]=6),1,0)</f>
        <v>0</v>
      </c>
      <c r="H2830">
        <f>IF(OR(Table2[[#This Row],[ Rural-Urban Continuum Code   2013]]=7,Table2[[#This Row],[ Rural-Urban Continuum Code   2013]]=8,Table2[[#This Row],[ Rural-Urban Continuum Code   2013]]=9),1,0)</f>
        <v>0</v>
      </c>
      <c r="I2830">
        <v>0.21</v>
      </c>
      <c r="J2830">
        <v>0.09</v>
      </c>
      <c r="K2830" s="17">
        <f>Table1[[#This Row],[Median Income 2018]]</f>
        <v>61186</v>
      </c>
      <c r="L2830">
        <f>(Table1[[#This Row],[Hospital Beds 2018]]/Table1[[#This Row],[Population Estimate 2018]])*1000</f>
        <v>1.8413399875550815</v>
      </c>
      <c r="M2830" s="1">
        <v>0.82</v>
      </c>
      <c r="N2830">
        <f>Table1[[#This Row],[Population Estimate 2018]]</f>
        <v>78747</v>
      </c>
      <c r="O2830" t="str" cm="1">
        <f t="array" ref="O2830">_xlfn.IFS(Table2[[#This Row],[ Rural-Urban Continuum Code   2014]]=1,"Urban",Table2[[#This Row],[ Rural-Urban Continuum Code   2015]]=1, "Suburban",Table2[[#This Row],[ Rural-Urban Continuum Code   2016]]=1,"Rural")</f>
        <v>Urban</v>
      </c>
    </row>
    <row r="2831" spans="1:15" x14ac:dyDescent="0.3">
      <c r="A2831">
        <v>2835</v>
      </c>
      <c r="B2831" t="s">
        <v>1734</v>
      </c>
      <c r="C2831" t="s">
        <v>1742</v>
      </c>
      <c r="D2831" t="s">
        <v>21</v>
      </c>
      <c r="E2831">
        <v>8</v>
      </c>
      <c r="F2831">
        <f>IF(OR(Table2[[#This Row],[ Rural-Urban Continuum Code   2013]]=1,Table2[[#This Row],[ Rural-Urban Continuum Code   2013]]=2,Table2[[#This Row],[ Rural-Urban Continuum Code   2013]]=3),1,0)</f>
        <v>0</v>
      </c>
      <c r="G2831">
        <f>IF(OR(Table2[[#This Row],[ Rural-Urban Continuum Code   2013]]=4,Table2[[#This Row],[ Rural-Urban Continuum Code   2013]]=5,Table2[[#This Row],[ Rural-Urban Continuum Code   2013]]=6),1,0)</f>
        <v>0</v>
      </c>
      <c r="H2831">
        <f>IF(OR(Table2[[#This Row],[ Rural-Urban Continuum Code   2013]]=7,Table2[[#This Row],[ Rural-Urban Continuum Code   2013]]=8,Table2[[#This Row],[ Rural-Urban Continuum Code   2013]]=9),1,0)</f>
        <v>1</v>
      </c>
      <c r="I2831">
        <v>0.23</v>
      </c>
      <c r="J2831">
        <v>7.0000000000000007E-2</v>
      </c>
      <c r="K2831" s="17">
        <f>Table1[[#This Row],[Median Income 2018]]</f>
        <v>47681</v>
      </c>
      <c r="L2831">
        <f>(Table1[[#This Row],[Hospital Beds 2018]]/Table1[[#This Row],[Population Estimate 2018]])*1000</f>
        <v>0</v>
      </c>
      <c r="M2831" s="1">
        <v>0.73</v>
      </c>
      <c r="N2831">
        <f>Table1[[#This Row],[Population Estimate 2018]]</f>
        <v>6293</v>
      </c>
      <c r="O2831" t="str" cm="1">
        <f t="array" ref="O2831">_xlfn.IFS(Table2[[#This Row],[ Rural-Urban Continuum Code   2014]]=1,"Urban",Table2[[#This Row],[ Rural-Urban Continuum Code   2015]]=1, "Suburban",Table2[[#This Row],[ Rural-Urban Continuum Code   2016]]=1,"Rural")</f>
        <v>Rural</v>
      </c>
    </row>
    <row r="2832" spans="1:15" x14ac:dyDescent="0.3">
      <c r="A2832">
        <v>2836</v>
      </c>
      <c r="B2832" t="s">
        <v>1734</v>
      </c>
      <c r="C2832" t="s">
        <v>1743</v>
      </c>
      <c r="D2832" t="s">
        <v>21</v>
      </c>
      <c r="E2832">
        <v>2</v>
      </c>
      <c r="F2832">
        <f>IF(OR(Table2[[#This Row],[ Rural-Urban Continuum Code   2013]]=1,Table2[[#This Row],[ Rural-Urban Continuum Code   2013]]=2,Table2[[#This Row],[ Rural-Urban Continuum Code   2013]]=3),1,0)</f>
        <v>1</v>
      </c>
      <c r="G2832">
        <f>IF(OR(Table2[[#This Row],[ Rural-Urban Continuum Code   2013]]=4,Table2[[#This Row],[ Rural-Urban Continuum Code   2013]]=5,Table2[[#This Row],[ Rural-Urban Continuum Code   2013]]=6),1,0)</f>
        <v>0</v>
      </c>
      <c r="H2832">
        <f>IF(OR(Table2[[#This Row],[ Rural-Urban Continuum Code   2013]]=7,Table2[[#This Row],[ Rural-Urban Continuum Code   2013]]=8,Table2[[#This Row],[ Rural-Urban Continuum Code   2013]]=9),1,0)</f>
        <v>0</v>
      </c>
      <c r="I2832">
        <v>0.23</v>
      </c>
      <c r="J2832">
        <v>0.08</v>
      </c>
      <c r="K2832" s="17">
        <f>Table1[[#This Row],[Median Income 2018]]</f>
        <v>71874</v>
      </c>
      <c r="L2832">
        <f>(Table1[[#This Row],[Hospital Beds 2018]]/Table1[[#This Row],[Population Estimate 2018]])*1000</f>
        <v>0</v>
      </c>
      <c r="M2832" s="1">
        <v>0.8</v>
      </c>
      <c r="N2832">
        <f>Table1[[#This Row],[Population Estimate 2018]]</f>
        <v>33277</v>
      </c>
      <c r="O2832" t="str" cm="1">
        <f t="array" ref="O2832">_xlfn.IFS(Table2[[#This Row],[ Rural-Urban Continuum Code   2014]]=1,"Urban",Table2[[#This Row],[ Rural-Urban Continuum Code   2015]]=1, "Suburban",Table2[[#This Row],[ Rural-Urban Continuum Code   2016]]=1,"Rural")</f>
        <v>Urban</v>
      </c>
    </row>
    <row r="2833" spans="1:15" x14ac:dyDescent="0.3">
      <c r="A2833">
        <v>2837</v>
      </c>
      <c r="B2833" t="s">
        <v>1734</v>
      </c>
      <c r="C2833" t="s">
        <v>1242</v>
      </c>
      <c r="D2833" t="s">
        <v>21</v>
      </c>
      <c r="E2833">
        <v>6</v>
      </c>
      <c r="F2833">
        <f>IF(OR(Table2[[#This Row],[ Rural-Urban Continuum Code   2013]]=1,Table2[[#This Row],[ Rural-Urban Continuum Code   2013]]=2,Table2[[#This Row],[ Rural-Urban Continuum Code   2013]]=3),1,0)</f>
        <v>0</v>
      </c>
      <c r="G2833">
        <f>IF(OR(Table2[[#This Row],[ Rural-Urban Continuum Code   2013]]=4,Table2[[#This Row],[ Rural-Urban Continuum Code   2013]]=5,Table2[[#This Row],[ Rural-Urban Continuum Code   2013]]=6),1,0)</f>
        <v>1</v>
      </c>
      <c r="H2833">
        <f>IF(OR(Table2[[#This Row],[ Rural-Urban Continuum Code   2013]]=7,Table2[[#This Row],[ Rural-Urban Continuum Code   2013]]=8,Table2[[#This Row],[ Rural-Urban Continuum Code   2013]]=9),1,0)</f>
        <v>0</v>
      </c>
      <c r="I2833">
        <v>0.22</v>
      </c>
      <c r="J2833">
        <v>7.0000000000000007E-2</v>
      </c>
      <c r="K2833" s="17">
        <f>Table1[[#This Row],[Median Income 2018]]</f>
        <v>41803</v>
      </c>
      <c r="L2833">
        <f>(Table1[[#This Row],[Hospital Beds 2018]]/Table1[[#This Row],[Population Estimate 2018]])*1000</f>
        <v>0</v>
      </c>
      <c r="M2833" s="1">
        <v>0.69</v>
      </c>
      <c r="N2833">
        <f>Table1[[#This Row],[Population Estimate 2018]]</f>
        <v>16384</v>
      </c>
      <c r="O2833" t="str" cm="1">
        <f t="array" ref="O283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834" spans="1:15" x14ac:dyDescent="0.3">
      <c r="A2834">
        <v>2838</v>
      </c>
      <c r="B2834" t="s">
        <v>1734</v>
      </c>
      <c r="C2834" t="s">
        <v>620</v>
      </c>
      <c r="D2834" t="s">
        <v>21</v>
      </c>
      <c r="E2834">
        <v>9</v>
      </c>
      <c r="F2834">
        <f>IF(OR(Table2[[#This Row],[ Rural-Urban Continuum Code   2013]]=1,Table2[[#This Row],[ Rural-Urban Continuum Code   2013]]=2,Table2[[#This Row],[ Rural-Urban Continuum Code   2013]]=3),1,0)</f>
        <v>0</v>
      </c>
      <c r="G2834">
        <f>IF(OR(Table2[[#This Row],[ Rural-Urban Continuum Code   2013]]=4,Table2[[#This Row],[ Rural-Urban Continuum Code   2013]]=5,Table2[[#This Row],[ Rural-Urban Continuum Code   2013]]=6),1,0)</f>
        <v>0</v>
      </c>
      <c r="H2834">
        <f>IF(OR(Table2[[#This Row],[ Rural-Urban Continuum Code   2013]]=7,Table2[[#This Row],[ Rural-Urban Continuum Code   2013]]=8,Table2[[#This Row],[ Rural-Urban Continuum Code   2013]]=9),1,0)</f>
        <v>1</v>
      </c>
      <c r="I2834">
        <v>0.22</v>
      </c>
      <c r="J2834">
        <v>0.04</v>
      </c>
      <c r="K2834" s="17">
        <f>Table1[[#This Row],[Median Income 2018]]</f>
        <v>32144</v>
      </c>
      <c r="L2834">
        <f>(Table1[[#This Row],[Hospital Beds 2018]]/Table1[[#This Row],[Population Estimate 2018]])*1000</f>
        <v>2.3090335045473824</v>
      </c>
      <c r="M2834" s="1">
        <v>0.86</v>
      </c>
      <c r="N2834">
        <f>Table1[[#This Row],[Population Estimate 2018]]</f>
        <v>21221</v>
      </c>
      <c r="O2834" t="str" cm="1">
        <f t="array" ref="O2834">_xlfn.IFS(Table2[[#This Row],[ Rural-Urban Continuum Code   2014]]=1,"Urban",Table2[[#This Row],[ Rural-Urban Continuum Code   2015]]=1, "Suburban",Table2[[#This Row],[ Rural-Urban Continuum Code   2016]]=1,"Rural")</f>
        <v>Rural</v>
      </c>
    </row>
    <row r="2835" spans="1:15" x14ac:dyDescent="0.3">
      <c r="A2835">
        <v>2839</v>
      </c>
      <c r="B2835" t="s">
        <v>1734</v>
      </c>
      <c r="C2835" t="s">
        <v>1744</v>
      </c>
      <c r="D2835" t="s">
        <v>21</v>
      </c>
      <c r="E2835">
        <v>3</v>
      </c>
      <c r="F2835">
        <f>IF(OR(Table2[[#This Row],[ Rural-Urban Continuum Code   2013]]=1,Table2[[#This Row],[ Rural-Urban Continuum Code   2013]]=2,Table2[[#This Row],[ Rural-Urban Continuum Code   2013]]=3),1,0)</f>
        <v>1</v>
      </c>
      <c r="G2835">
        <f>IF(OR(Table2[[#This Row],[ Rural-Urban Continuum Code   2013]]=4,Table2[[#This Row],[ Rural-Urban Continuum Code   2013]]=5,Table2[[#This Row],[ Rural-Urban Continuum Code   2013]]=6),1,0)</f>
        <v>0</v>
      </c>
      <c r="H2835">
        <f>IF(OR(Table2[[#This Row],[ Rural-Urban Continuum Code   2013]]=7,Table2[[#This Row],[ Rural-Urban Continuum Code   2013]]=8,Table2[[#This Row],[ Rural-Urban Continuum Code   2013]]=9),1,0)</f>
        <v>0</v>
      </c>
      <c r="I2835">
        <v>0.2</v>
      </c>
      <c r="J2835">
        <v>0.06</v>
      </c>
      <c r="K2835" s="17">
        <f>Table1[[#This Row],[Median Income 2018]]</f>
        <v>45889</v>
      </c>
      <c r="L2835">
        <f>(Table1[[#This Row],[Hospital Beds 2018]]/Table1[[#This Row],[Population Estimate 2018]])*1000</f>
        <v>0</v>
      </c>
      <c r="M2835" s="1">
        <v>0.71</v>
      </c>
      <c r="N2835">
        <f>Table1[[#This Row],[Population Estimate 2018]]</f>
        <v>16999</v>
      </c>
      <c r="O2835" t="str" cm="1">
        <f t="array" ref="O2835">_xlfn.IFS(Table2[[#This Row],[ Rural-Urban Continuum Code   2014]]=1,"Urban",Table2[[#This Row],[ Rural-Urban Continuum Code   2015]]=1, "Suburban",Table2[[#This Row],[ Rural-Urban Continuum Code   2016]]=1,"Rural")</f>
        <v>Urban</v>
      </c>
    </row>
    <row r="2836" spans="1:15" x14ac:dyDescent="0.3">
      <c r="A2836">
        <v>2840</v>
      </c>
      <c r="B2836" t="s">
        <v>1734</v>
      </c>
      <c r="C2836" t="s">
        <v>739</v>
      </c>
      <c r="D2836" t="s">
        <v>21</v>
      </c>
      <c r="E2836">
        <v>2</v>
      </c>
      <c r="F2836">
        <f>IF(OR(Table2[[#This Row],[ Rural-Urban Continuum Code   2013]]=1,Table2[[#This Row],[ Rural-Urban Continuum Code   2013]]=2,Table2[[#This Row],[ Rural-Urban Continuum Code   2013]]=3),1,0)</f>
        <v>1</v>
      </c>
      <c r="G2836">
        <f>IF(OR(Table2[[#This Row],[ Rural-Urban Continuum Code   2013]]=4,Table2[[#This Row],[ Rural-Urban Continuum Code   2013]]=5,Table2[[#This Row],[ Rural-Urban Continuum Code   2013]]=6),1,0)</f>
        <v>0</v>
      </c>
      <c r="H2836">
        <f>IF(OR(Table2[[#This Row],[ Rural-Urban Continuum Code   2013]]=7,Table2[[#This Row],[ Rural-Urban Continuum Code   2013]]=8,Table2[[#This Row],[ Rural-Urban Continuum Code   2013]]=9),1,0)</f>
        <v>0</v>
      </c>
      <c r="I2836">
        <v>0.2</v>
      </c>
      <c r="J2836">
        <v>7.0000000000000007E-2</v>
      </c>
      <c r="K2836" s="17">
        <f>Table1[[#This Row],[Median Income 2018]]</f>
        <v>51525</v>
      </c>
      <c r="L2836">
        <f>(Table1[[#This Row],[Hospital Beds 2018]]/Table1[[#This Row],[Population Estimate 2018]])*1000</f>
        <v>0</v>
      </c>
      <c r="M2836" s="1">
        <v>0.83</v>
      </c>
      <c r="N2836">
        <f>Table1[[#This Row],[Population Estimate 2018]]</f>
        <v>54973</v>
      </c>
      <c r="O2836" t="str" cm="1">
        <f t="array" ref="O2836">_xlfn.IFS(Table2[[#This Row],[ Rural-Urban Continuum Code   2014]]=1,"Urban",Table2[[#This Row],[ Rural-Urban Continuum Code   2015]]=1, "Suburban",Table2[[#This Row],[ Rural-Urban Continuum Code   2016]]=1,"Rural")</f>
        <v>Urban</v>
      </c>
    </row>
    <row r="2837" spans="1:15" x14ac:dyDescent="0.3">
      <c r="A2837">
        <v>2841</v>
      </c>
      <c r="B2837" t="s">
        <v>1734</v>
      </c>
      <c r="C2837" t="s">
        <v>846</v>
      </c>
      <c r="D2837" t="s">
        <v>21</v>
      </c>
      <c r="E2837">
        <v>1</v>
      </c>
      <c r="F2837">
        <f>IF(OR(Table2[[#This Row],[ Rural-Urban Continuum Code   2013]]=1,Table2[[#This Row],[ Rural-Urban Continuum Code   2013]]=2,Table2[[#This Row],[ Rural-Urban Continuum Code   2013]]=3),1,0)</f>
        <v>1</v>
      </c>
      <c r="G2837">
        <f>IF(OR(Table2[[#This Row],[ Rural-Urban Continuum Code   2013]]=4,Table2[[#This Row],[ Rural-Urban Continuum Code   2013]]=5,Table2[[#This Row],[ Rural-Urban Continuum Code   2013]]=6),1,0)</f>
        <v>0</v>
      </c>
      <c r="H2837">
        <f>IF(OR(Table2[[#This Row],[ Rural-Urban Continuum Code   2013]]=7,Table2[[#This Row],[ Rural-Urban Continuum Code   2013]]=8,Table2[[#This Row],[ Rural-Urban Continuum Code   2013]]=9),1,0)</f>
        <v>0</v>
      </c>
      <c r="I2837">
        <v>0.16</v>
      </c>
      <c r="J2837">
        <v>0.09</v>
      </c>
      <c r="K2837" s="17">
        <f>Table1[[#This Row],[Median Income 2018]]</f>
        <v>67335</v>
      </c>
      <c r="L2837">
        <f>(Table1[[#This Row],[Hospital Beds 2018]]/Table1[[#This Row],[Population Estimate 2018]])*1000</f>
        <v>0</v>
      </c>
      <c r="M2837" s="1">
        <v>0.85</v>
      </c>
      <c r="N2837">
        <f>Table1[[#This Row],[Population Estimate 2018]]</f>
        <v>30772</v>
      </c>
      <c r="O2837" t="str" cm="1">
        <f t="array" ref="O2837">_xlfn.IFS(Table2[[#This Row],[ Rural-Urban Continuum Code   2014]]=1,"Urban",Table2[[#This Row],[ Rural-Urban Continuum Code   2015]]=1, "Suburban",Table2[[#This Row],[ Rural-Urban Continuum Code   2016]]=1,"Rural")</f>
        <v>Urban</v>
      </c>
    </row>
    <row r="2838" spans="1:15" x14ac:dyDescent="0.3">
      <c r="A2838">
        <v>2842</v>
      </c>
      <c r="B2838" t="s">
        <v>1734</v>
      </c>
      <c r="C2838" t="s">
        <v>141</v>
      </c>
      <c r="D2838" t="s">
        <v>21</v>
      </c>
      <c r="E2838">
        <v>7</v>
      </c>
      <c r="F2838">
        <f>IF(OR(Table2[[#This Row],[ Rural-Urban Continuum Code   2013]]=1,Table2[[#This Row],[ Rural-Urban Continuum Code   2013]]=2,Table2[[#This Row],[ Rural-Urban Continuum Code   2013]]=3),1,0)</f>
        <v>0</v>
      </c>
      <c r="G2838">
        <f>IF(OR(Table2[[#This Row],[ Rural-Urban Continuum Code   2013]]=4,Table2[[#This Row],[ Rural-Urban Continuum Code   2013]]=5,Table2[[#This Row],[ Rural-Urban Continuum Code   2013]]=6),1,0)</f>
        <v>0</v>
      </c>
      <c r="H2838">
        <f>IF(OR(Table2[[#This Row],[ Rural-Urban Continuum Code   2013]]=7,Table2[[#This Row],[ Rural-Urban Continuum Code   2013]]=8,Table2[[#This Row],[ Rural-Urban Continuum Code   2013]]=9),1,0)</f>
        <v>1</v>
      </c>
      <c r="I2838">
        <v>0.24</v>
      </c>
      <c r="J2838">
        <v>0.06</v>
      </c>
      <c r="K2838" s="17">
        <f>Table1[[#This Row],[Median Income 2018]]</f>
        <v>41517</v>
      </c>
      <c r="L2838">
        <f>(Table1[[#This Row],[Hospital Beds 2018]]/Table1[[#This Row],[Population Estimate 2018]])*1000</f>
        <v>0</v>
      </c>
      <c r="M2838" s="1">
        <v>0.8</v>
      </c>
      <c r="N2838">
        <f>Table1[[#This Row],[Population Estimate 2018]]</f>
        <v>29636</v>
      </c>
      <c r="O2838" t="str" cm="1">
        <f t="array" ref="O2838">_xlfn.IFS(Table2[[#This Row],[ Rural-Urban Continuum Code   2014]]=1,"Urban",Table2[[#This Row],[ Rural-Urban Continuum Code   2015]]=1, "Suburban",Table2[[#This Row],[ Rural-Urban Continuum Code   2016]]=1,"Rural")</f>
        <v>Rural</v>
      </c>
    </row>
    <row r="2839" spans="1:15" x14ac:dyDescent="0.3">
      <c r="A2839">
        <v>2843</v>
      </c>
      <c r="B2839" t="s">
        <v>1734</v>
      </c>
      <c r="C2839" t="s">
        <v>1745</v>
      </c>
      <c r="D2839" t="s">
        <v>21</v>
      </c>
      <c r="E2839">
        <v>1</v>
      </c>
      <c r="F2839">
        <f>IF(OR(Table2[[#This Row],[ Rural-Urban Continuum Code   2013]]=1,Table2[[#This Row],[ Rural-Urban Continuum Code   2013]]=2,Table2[[#This Row],[ Rural-Urban Continuum Code   2013]]=3),1,0)</f>
        <v>1</v>
      </c>
      <c r="G2839">
        <f>IF(OR(Table2[[#This Row],[ Rural-Urban Continuum Code   2013]]=4,Table2[[#This Row],[ Rural-Urban Continuum Code   2013]]=5,Table2[[#This Row],[ Rural-Urban Continuum Code   2013]]=6),1,0)</f>
        <v>0</v>
      </c>
      <c r="H2839">
        <f>IF(OR(Table2[[#This Row],[ Rural-Urban Continuum Code   2013]]=7,Table2[[#This Row],[ Rural-Urban Continuum Code   2013]]=8,Table2[[#This Row],[ Rural-Urban Continuum Code   2013]]=9),1,0)</f>
        <v>0</v>
      </c>
      <c r="I2839">
        <v>0.25</v>
      </c>
      <c r="J2839">
        <v>0.09</v>
      </c>
      <c r="K2839" s="17">
        <f>Table1[[#This Row],[Median Income 2018]]</f>
        <v>56872</v>
      </c>
      <c r="L2839">
        <f>(Table1[[#This Row],[Hospital Beds 2018]]/Table1[[#This Row],[Population Estimate 2018]])*1000</f>
        <v>0</v>
      </c>
      <c r="M2839" s="1">
        <v>0.79</v>
      </c>
      <c r="N2839">
        <f>Table1[[#This Row],[Population Estimate 2018]]</f>
        <v>6941</v>
      </c>
      <c r="O2839" t="str" cm="1">
        <f t="array" ref="O2839">_xlfn.IFS(Table2[[#This Row],[ Rural-Urban Continuum Code   2014]]=1,"Urban",Table2[[#This Row],[ Rural-Urban Continuum Code   2015]]=1, "Suburban",Table2[[#This Row],[ Rural-Urban Continuum Code   2016]]=1,"Rural")</f>
        <v>Urban</v>
      </c>
    </row>
    <row r="2840" spans="1:15" x14ac:dyDescent="0.3">
      <c r="A2840">
        <v>2844</v>
      </c>
      <c r="B2840" t="s">
        <v>1734</v>
      </c>
      <c r="C2840" t="s">
        <v>327</v>
      </c>
      <c r="D2840" t="s">
        <v>21</v>
      </c>
      <c r="E2840">
        <v>8</v>
      </c>
      <c r="F2840">
        <f>IF(OR(Table2[[#This Row],[ Rural-Urban Continuum Code   2013]]=1,Table2[[#This Row],[ Rural-Urban Continuum Code   2013]]=2,Table2[[#This Row],[ Rural-Urban Continuum Code   2013]]=3),1,0)</f>
        <v>0</v>
      </c>
      <c r="G2840">
        <f>IF(OR(Table2[[#This Row],[ Rural-Urban Continuum Code   2013]]=4,Table2[[#This Row],[ Rural-Urban Continuum Code   2013]]=5,Table2[[#This Row],[ Rural-Urban Continuum Code   2013]]=6),1,0)</f>
        <v>0</v>
      </c>
      <c r="H2840">
        <f>IF(OR(Table2[[#This Row],[ Rural-Urban Continuum Code   2013]]=7,Table2[[#This Row],[ Rural-Urban Continuum Code   2013]]=8,Table2[[#This Row],[ Rural-Urban Continuum Code   2013]]=9),1,0)</f>
        <v>1</v>
      </c>
      <c r="I2840">
        <v>0.22</v>
      </c>
      <c r="J2840">
        <v>0.09</v>
      </c>
      <c r="K2840" s="17">
        <f>Table1[[#This Row],[Median Income 2018]]</f>
        <v>41382</v>
      </c>
      <c r="L2840">
        <f>(Table1[[#This Row],[Hospital Beds 2018]]/Table1[[#This Row],[Population Estimate 2018]])*1000</f>
        <v>0</v>
      </c>
      <c r="M2840" s="1">
        <v>0.81</v>
      </c>
      <c r="N2840">
        <f>Table1[[#This Row],[Population Estimate 2018]]</f>
        <v>11938</v>
      </c>
      <c r="O2840" t="str" cm="1">
        <f t="array" ref="O2840">_xlfn.IFS(Table2[[#This Row],[ Rural-Urban Continuum Code   2014]]=1,"Urban",Table2[[#This Row],[ Rural-Urban Continuum Code   2015]]=1, "Suburban",Table2[[#This Row],[ Rural-Urban Continuum Code   2016]]=1,"Rural")</f>
        <v>Rural</v>
      </c>
    </row>
    <row r="2841" spans="1:15" x14ac:dyDescent="0.3">
      <c r="A2841">
        <v>2845</v>
      </c>
      <c r="B2841" t="s">
        <v>1734</v>
      </c>
      <c r="C2841" t="s">
        <v>1465</v>
      </c>
      <c r="D2841" t="s">
        <v>21</v>
      </c>
      <c r="E2841">
        <v>1</v>
      </c>
      <c r="F2841">
        <f>IF(OR(Table2[[#This Row],[ Rural-Urban Continuum Code   2013]]=1,Table2[[#This Row],[ Rural-Urban Continuum Code   2013]]=2,Table2[[#This Row],[ Rural-Urban Continuum Code   2013]]=3),1,0)</f>
        <v>1</v>
      </c>
      <c r="G2841">
        <f>IF(OR(Table2[[#This Row],[ Rural-Urban Continuum Code   2013]]=4,Table2[[#This Row],[ Rural-Urban Continuum Code   2013]]=5,Table2[[#This Row],[ Rural-Urban Continuum Code   2013]]=6),1,0)</f>
        <v>0</v>
      </c>
      <c r="H2841">
        <f>IF(OR(Table2[[#This Row],[ Rural-Urban Continuum Code   2013]]=7,Table2[[#This Row],[ Rural-Urban Continuum Code   2013]]=8,Table2[[#This Row],[ Rural-Urban Continuum Code   2013]]=9),1,0)</f>
        <v>0</v>
      </c>
      <c r="I2841">
        <v>0.15</v>
      </c>
      <c r="J2841">
        <v>0.08</v>
      </c>
      <c r="K2841" s="17">
        <f>Table1[[#This Row],[Median Income 2018]]</f>
        <v>80734</v>
      </c>
      <c r="L2841">
        <f>(Table1[[#This Row],[Hospital Beds 2018]]/Table1[[#This Row],[Population Estimate 2018]])*1000</f>
        <v>0.46764364980089285</v>
      </c>
      <c r="M2841" s="1">
        <v>0.86</v>
      </c>
      <c r="N2841">
        <f>Table1[[#This Row],[Population Estimate 2018]]</f>
        <v>348556</v>
      </c>
      <c r="O2841" t="str" cm="1">
        <f t="array" ref="O2841">_xlfn.IFS(Table2[[#This Row],[ Rural-Urban Continuum Code   2014]]=1,"Urban",Table2[[#This Row],[ Rural-Urban Continuum Code   2015]]=1, "Suburban",Table2[[#This Row],[ Rural-Urban Continuum Code   2016]]=1,"Rural")</f>
        <v>Urban</v>
      </c>
    </row>
    <row r="2842" spans="1:15" x14ac:dyDescent="0.3">
      <c r="A2842">
        <v>2846</v>
      </c>
      <c r="B2842" t="s">
        <v>1734</v>
      </c>
      <c r="C2842" t="s">
        <v>33</v>
      </c>
      <c r="D2842" t="s">
        <v>21</v>
      </c>
      <c r="E2842">
        <v>1</v>
      </c>
      <c r="F2842">
        <f>IF(OR(Table2[[#This Row],[ Rural-Urban Continuum Code   2013]]=1,Table2[[#This Row],[ Rural-Urban Continuum Code   2013]]=2,Table2[[#This Row],[ Rural-Urban Continuum Code   2013]]=3),1,0)</f>
        <v>1</v>
      </c>
      <c r="G2842">
        <f>IF(OR(Table2[[#This Row],[ Rural-Urban Continuum Code   2013]]=4,Table2[[#This Row],[ Rural-Urban Continuum Code   2013]]=5,Table2[[#This Row],[ Rural-Urban Continuum Code   2013]]=6),1,0)</f>
        <v>0</v>
      </c>
      <c r="H2842">
        <f>IF(OR(Table2[[#This Row],[ Rural-Urban Continuum Code   2013]]=7,Table2[[#This Row],[ Rural-Urban Continuum Code   2013]]=8,Table2[[#This Row],[ Rural-Urban Continuum Code   2013]]=9),1,0)</f>
        <v>0</v>
      </c>
      <c r="I2842">
        <v>0.21</v>
      </c>
      <c r="J2842">
        <v>0.08</v>
      </c>
      <c r="K2842" s="17">
        <f>Table1[[#This Row],[Median Income 2018]]</f>
        <v>84021</v>
      </c>
      <c r="L2842">
        <f>(Table1[[#This Row],[Hospital Beds 2018]]/Table1[[#This Row],[Population Estimate 2018]])*1000</f>
        <v>0</v>
      </c>
      <c r="M2842" s="1">
        <v>0.8</v>
      </c>
      <c r="N2842">
        <f>Table1[[#This Row],[Population Estimate 2018]]</f>
        <v>14523</v>
      </c>
      <c r="O2842" t="str" cm="1">
        <f t="array" ref="O2842">_xlfn.IFS(Table2[[#This Row],[ Rural-Urban Continuum Code   2014]]=1,"Urban",Table2[[#This Row],[ Rural-Urban Continuum Code   2015]]=1, "Suburban",Table2[[#This Row],[ Rural-Urban Continuum Code   2016]]=1,"Rural")</f>
        <v>Urban</v>
      </c>
    </row>
    <row r="2843" spans="1:15" x14ac:dyDescent="0.3">
      <c r="A2843">
        <v>2847</v>
      </c>
      <c r="B2843" t="s">
        <v>1734</v>
      </c>
      <c r="C2843" t="s">
        <v>1374</v>
      </c>
      <c r="D2843" t="s">
        <v>21</v>
      </c>
      <c r="E2843">
        <v>2</v>
      </c>
      <c r="F2843">
        <f>IF(OR(Table2[[#This Row],[ Rural-Urban Continuum Code   2013]]=1,Table2[[#This Row],[ Rural-Urban Continuum Code   2013]]=2,Table2[[#This Row],[ Rural-Urban Continuum Code   2013]]=3),1,0)</f>
        <v>1</v>
      </c>
      <c r="G2843">
        <f>IF(OR(Table2[[#This Row],[ Rural-Urban Continuum Code   2013]]=4,Table2[[#This Row],[ Rural-Urban Continuum Code   2013]]=5,Table2[[#This Row],[ Rural-Urban Continuum Code   2013]]=6),1,0)</f>
        <v>0</v>
      </c>
      <c r="H2843">
        <f>IF(OR(Table2[[#This Row],[ Rural-Urban Continuum Code   2013]]=7,Table2[[#This Row],[ Rural-Urban Continuum Code   2013]]=8,Table2[[#This Row],[ Rural-Urban Continuum Code   2013]]=9),1,0)</f>
        <v>0</v>
      </c>
      <c r="I2843">
        <v>0.23</v>
      </c>
      <c r="J2843">
        <v>0.08</v>
      </c>
      <c r="K2843" s="17">
        <f>Table1[[#This Row],[Median Income 2018]]</f>
        <v>50858</v>
      </c>
      <c r="L2843">
        <f>(Table1[[#This Row],[Hospital Beds 2018]]/Table1[[#This Row],[Population Estimate 2018]])*1000</f>
        <v>0</v>
      </c>
      <c r="M2843" s="1">
        <v>0.82</v>
      </c>
      <c r="N2843">
        <f>Table1[[#This Row],[Population Estimate 2018]]</f>
        <v>5064</v>
      </c>
      <c r="O2843" t="str" cm="1">
        <f t="array" ref="O2843">_xlfn.IFS(Table2[[#This Row],[ Rural-Urban Continuum Code   2014]]=1,"Urban",Table2[[#This Row],[ Rural-Urban Continuum Code   2015]]=1, "Suburban",Table2[[#This Row],[ Rural-Urban Continuum Code   2016]]=1,"Rural")</f>
        <v>Urban</v>
      </c>
    </row>
    <row r="2844" spans="1:15" x14ac:dyDescent="0.3">
      <c r="A2844">
        <v>2848</v>
      </c>
      <c r="B2844" t="s">
        <v>1734</v>
      </c>
      <c r="C2844" t="s">
        <v>1746</v>
      </c>
      <c r="D2844" t="s">
        <v>21</v>
      </c>
      <c r="E2844">
        <v>1</v>
      </c>
      <c r="F2844">
        <f>IF(OR(Table2[[#This Row],[ Rural-Urban Continuum Code   2013]]=1,Table2[[#This Row],[ Rural-Urban Continuum Code   2013]]=2,Table2[[#This Row],[ Rural-Urban Continuum Code   2013]]=3),1,0)</f>
        <v>1</v>
      </c>
      <c r="G2844">
        <f>IF(OR(Table2[[#This Row],[ Rural-Urban Continuum Code   2013]]=4,Table2[[#This Row],[ Rural-Urban Continuum Code   2013]]=5,Table2[[#This Row],[ Rural-Urban Continuum Code   2013]]=6),1,0)</f>
        <v>0</v>
      </c>
      <c r="H2844">
        <f>IF(OR(Table2[[#This Row],[ Rural-Urban Continuum Code   2013]]=7,Table2[[#This Row],[ Rural-Urban Continuum Code   2013]]=8,Table2[[#This Row],[ Rural-Urban Continuum Code   2013]]=9),1,0)</f>
        <v>0</v>
      </c>
      <c r="I2844">
        <v>0.16</v>
      </c>
      <c r="J2844">
        <v>7.0000000000000007E-2</v>
      </c>
      <c r="K2844" s="17">
        <f>Table1[[#This Row],[Median Income 2018]]</f>
        <v>72111</v>
      </c>
      <c r="L2844">
        <f>(Table1[[#This Row],[Hospital Beds 2018]]/Table1[[#This Row],[Population Estimate 2018]])*1000</f>
        <v>1.3112478065523823</v>
      </c>
      <c r="M2844" s="1">
        <v>0.84</v>
      </c>
      <c r="N2844">
        <f>Table1[[#This Row],[Population Estimate 2018]]</f>
        <v>51859</v>
      </c>
      <c r="O2844" t="str" cm="1">
        <f t="array" ref="O2844">_xlfn.IFS(Table2[[#This Row],[ Rural-Urban Continuum Code   2014]]=1,"Urban",Table2[[#This Row],[ Rural-Urban Continuum Code   2015]]=1, "Suburban",Table2[[#This Row],[ Rural-Urban Continuum Code   2016]]=1,"Rural")</f>
        <v>Urban</v>
      </c>
    </row>
    <row r="2845" spans="1:15" x14ac:dyDescent="0.3">
      <c r="A2845">
        <v>2849</v>
      </c>
      <c r="B2845" t="s">
        <v>1734</v>
      </c>
      <c r="C2845" t="s">
        <v>526</v>
      </c>
      <c r="D2845" t="s">
        <v>21</v>
      </c>
      <c r="E2845">
        <v>8</v>
      </c>
      <c r="F2845">
        <f>IF(OR(Table2[[#This Row],[ Rural-Urban Continuum Code   2013]]=1,Table2[[#This Row],[ Rural-Urban Continuum Code   2013]]=2,Table2[[#This Row],[ Rural-Urban Continuum Code   2013]]=3),1,0)</f>
        <v>0</v>
      </c>
      <c r="G2845">
        <f>IF(OR(Table2[[#This Row],[ Rural-Urban Continuum Code   2013]]=4,Table2[[#This Row],[ Rural-Urban Continuum Code   2013]]=5,Table2[[#This Row],[ Rural-Urban Continuum Code   2013]]=6),1,0)</f>
        <v>0</v>
      </c>
      <c r="H2845">
        <f>IF(OR(Table2[[#This Row],[ Rural-Urban Continuum Code   2013]]=7,Table2[[#This Row],[ Rural-Urban Continuum Code   2013]]=8,Table2[[#This Row],[ Rural-Urban Continuum Code   2013]]=9),1,0)</f>
        <v>1</v>
      </c>
      <c r="I2845">
        <v>0.22</v>
      </c>
      <c r="J2845">
        <v>7.0000000000000007E-2</v>
      </c>
      <c r="K2845" s="17">
        <f>Table1[[#This Row],[Median Income 2018]]</f>
        <v>46300</v>
      </c>
      <c r="L2845">
        <f>(Table1[[#This Row],[Hospital Beds 2018]]/Table1[[#This Row],[Population Estimate 2018]])*1000</f>
        <v>0</v>
      </c>
      <c r="M2845" s="1">
        <v>0.81</v>
      </c>
      <c r="N2845">
        <f>Table1[[#This Row],[Population Estimate 2018]]</f>
        <v>9809</v>
      </c>
      <c r="O2845" t="str" cm="1">
        <f t="array" ref="O2845">_xlfn.IFS(Table2[[#This Row],[ Rural-Urban Continuum Code   2014]]=1,"Urban",Table2[[#This Row],[ Rural-Urban Continuum Code   2015]]=1, "Suburban",Table2[[#This Row],[ Rural-Urban Continuum Code   2016]]=1,"Rural")</f>
        <v>Rural</v>
      </c>
    </row>
    <row r="2846" spans="1:15" x14ac:dyDescent="0.3">
      <c r="A2846">
        <v>2850</v>
      </c>
      <c r="B2846" t="s">
        <v>1734</v>
      </c>
      <c r="C2846" t="s">
        <v>1747</v>
      </c>
      <c r="D2846" t="s">
        <v>21</v>
      </c>
      <c r="E2846">
        <v>9</v>
      </c>
      <c r="F2846">
        <f>IF(OR(Table2[[#This Row],[ Rural-Urban Continuum Code   2013]]=1,Table2[[#This Row],[ Rural-Urban Continuum Code   2013]]=2,Table2[[#This Row],[ Rural-Urban Continuum Code   2013]]=3),1,0)</f>
        <v>0</v>
      </c>
      <c r="G2846">
        <f>IF(OR(Table2[[#This Row],[ Rural-Urban Continuum Code   2013]]=4,Table2[[#This Row],[ Rural-Urban Continuum Code   2013]]=5,Table2[[#This Row],[ Rural-Urban Continuum Code   2013]]=6),1,0)</f>
        <v>0</v>
      </c>
      <c r="H2846">
        <f>IF(OR(Table2[[#This Row],[ Rural-Urban Continuum Code   2013]]=7,Table2[[#This Row],[ Rural-Urban Continuum Code   2013]]=8,Table2[[#This Row],[ Rural-Urban Continuum Code   2013]]=9),1,0)</f>
        <v>1</v>
      </c>
      <c r="I2846">
        <v>0.22</v>
      </c>
      <c r="J2846">
        <v>0.05</v>
      </c>
      <c r="K2846" s="17">
        <f>Table1[[#This Row],[Median Income 2018]]</f>
        <v>35047</v>
      </c>
      <c r="L2846">
        <f>(Table1[[#This Row],[Hospital Beds 2018]]/Table1[[#This Row],[Population Estimate 2018]])*1000</f>
        <v>0.75741926599187492</v>
      </c>
      <c r="M2846" s="1">
        <v>0.86</v>
      </c>
      <c r="N2846">
        <f>Table1[[#This Row],[Population Estimate 2018]]</f>
        <v>14523</v>
      </c>
      <c r="O2846" t="str" cm="1">
        <f t="array" ref="O2846">_xlfn.IFS(Table2[[#This Row],[ Rural-Urban Continuum Code   2014]]=1,"Urban",Table2[[#This Row],[ Rural-Urban Continuum Code   2015]]=1, "Suburban",Table2[[#This Row],[ Rural-Urban Continuum Code   2016]]=1,"Rural")</f>
        <v>Rural</v>
      </c>
    </row>
    <row r="2847" spans="1:15" x14ac:dyDescent="0.3">
      <c r="A2847">
        <v>2851</v>
      </c>
      <c r="B2847" t="s">
        <v>1734</v>
      </c>
      <c r="C2847" t="s">
        <v>1748</v>
      </c>
      <c r="D2847" t="s">
        <v>21</v>
      </c>
      <c r="E2847">
        <v>1</v>
      </c>
      <c r="F2847">
        <f>IF(OR(Table2[[#This Row],[ Rural-Urban Continuum Code   2013]]=1,Table2[[#This Row],[ Rural-Urban Continuum Code   2013]]=2,Table2[[#This Row],[ Rural-Urban Continuum Code   2013]]=3),1,0)</f>
        <v>1</v>
      </c>
      <c r="G2847">
        <f>IF(OR(Table2[[#This Row],[ Rural-Urban Continuum Code   2013]]=4,Table2[[#This Row],[ Rural-Urban Continuum Code   2013]]=5,Table2[[#This Row],[ Rural-Urban Continuum Code   2013]]=6),1,0)</f>
        <v>0</v>
      </c>
      <c r="H2847">
        <f>IF(OR(Table2[[#This Row],[ Rural-Urban Continuum Code   2013]]=7,Table2[[#This Row],[ Rural-Urban Continuum Code   2013]]=8,Table2[[#This Row],[ Rural-Urban Continuum Code   2013]]=9),1,0)</f>
        <v>0</v>
      </c>
      <c r="I2847">
        <v>0.17</v>
      </c>
      <c r="J2847">
        <v>0.08</v>
      </c>
      <c r="K2847" s="17">
        <f>Table1[[#This Row],[Median Income 2018]]</f>
        <v>57257</v>
      </c>
      <c r="L2847">
        <f>(Table1[[#This Row],[Hospital Beds 2018]]/Table1[[#This Row],[Population Estimate 2018]])*1000</f>
        <v>0</v>
      </c>
      <c r="M2847" s="1">
        <v>0.85</v>
      </c>
      <c r="N2847">
        <f>Table1[[#This Row],[Population Estimate 2018]]</f>
        <v>28529</v>
      </c>
      <c r="O2847" t="str" cm="1">
        <f t="array" ref="O2847">_xlfn.IFS(Table2[[#This Row],[ Rural-Urban Continuum Code   2014]]=1,"Urban",Table2[[#This Row],[ Rural-Urban Continuum Code   2015]]=1, "Suburban",Table2[[#This Row],[ Rural-Urban Continuum Code   2016]]=1,"Rural")</f>
        <v>Urban</v>
      </c>
    </row>
    <row r="2848" spans="1:15" x14ac:dyDescent="0.3">
      <c r="A2848">
        <v>2852</v>
      </c>
      <c r="B2848" t="s">
        <v>1734</v>
      </c>
      <c r="C2848" t="s">
        <v>864</v>
      </c>
      <c r="D2848" t="s">
        <v>21</v>
      </c>
      <c r="E2848">
        <v>6</v>
      </c>
      <c r="F2848">
        <f>IF(OR(Table2[[#This Row],[ Rural-Urban Continuum Code   2013]]=1,Table2[[#This Row],[ Rural-Urban Continuum Code   2013]]=2,Table2[[#This Row],[ Rural-Urban Continuum Code   2013]]=3),1,0)</f>
        <v>0</v>
      </c>
      <c r="G2848">
        <f>IF(OR(Table2[[#This Row],[ Rural-Urban Continuum Code   2013]]=4,Table2[[#This Row],[ Rural-Urban Continuum Code   2013]]=5,Table2[[#This Row],[ Rural-Urban Continuum Code   2013]]=6),1,0)</f>
        <v>1</v>
      </c>
      <c r="H2848">
        <f>IF(OR(Table2[[#This Row],[ Rural-Urban Continuum Code   2013]]=7,Table2[[#This Row],[ Rural-Urban Continuum Code   2013]]=8,Table2[[#This Row],[ Rural-Urban Continuum Code   2013]]=9),1,0)</f>
        <v>0</v>
      </c>
      <c r="I2848">
        <v>0.23</v>
      </c>
      <c r="J2848">
        <v>7.0000000000000007E-2</v>
      </c>
      <c r="K2848" s="17">
        <f>Table1[[#This Row],[Median Income 2018]]</f>
        <v>50785</v>
      </c>
      <c r="L2848">
        <f>(Table1[[#This Row],[Hospital Beds 2018]]/Table1[[#This Row],[Population Estimate 2018]])*1000</f>
        <v>1.4653356534481179</v>
      </c>
      <c r="M2848" s="1">
        <v>0.8</v>
      </c>
      <c r="N2848">
        <f>Table1[[#This Row],[Population Estimate 2018]]</f>
        <v>10919</v>
      </c>
      <c r="O2848" t="str" cm="1">
        <f t="array" ref="O284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849" spans="1:15" x14ac:dyDescent="0.3">
      <c r="A2849">
        <v>2853</v>
      </c>
      <c r="B2849" t="s">
        <v>1734</v>
      </c>
      <c r="C2849" t="s">
        <v>1749</v>
      </c>
      <c r="D2849" t="s">
        <v>21</v>
      </c>
      <c r="E2849">
        <v>1</v>
      </c>
      <c r="F2849">
        <f>IF(OR(Table2[[#This Row],[ Rural-Urban Continuum Code   2013]]=1,Table2[[#This Row],[ Rural-Urban Continuum Code   2013]]=2,Table2[[#This Row],[ Rural-Urban Continuum Code   2013]]=3),1,0)</f>
        <v>1</v>
      </c>
      <c r="G2849">
        <f>IF(OR(Table2[[#This Row],[ Rural-Urban Continuum Code   2013]]=4,Table2[[#This Row],[ Rural-Urban Continuum Code   2013]]=5,Table2[[#This Row],[ Rural-Urban Continuum Code   2013]]=6),1,0)</f>
        <v>0</v>
      </c>
      <c r="H2849">
        <f>IF(OR(Table2[[#This Row],[ Rural-Urban Continuum Code   2013]]=7,Table2[[#This Row],[ Rural-Urban Continuum Code   2013]]=8,Table2[[#This Row],[ Rural-Urban Continuum Code   2013]]=9),1,0)</f>
        <v>0</v>
      </c>
      <c r="I2849">
        <v>0.13</v>
      </c>
      <c r="J2849">
        <v>7.0000000000000007E-2</v>
      </c>
      <c r="K2849" s="17">
        <f>Table1[[#This Row],[Median Income 2018]]</f>
        <v>122035</v>
      </c>
      <c r="L2849">
        <f>(Table1[[#This Row],[Hospital Beds 2018]]/Table1[[#This Row],[Population Estimate 2018]])*1000</f>
        <v>1.7127290264556243</v>
      </c>
      <c r="M2849" s="1">
        <v>0.87</v>
      </c>
      <c r="N2849">
        <f>Table1[[#This Row],[Population Estimate 2018]]</f>
        <v>1150795</v>
      </c>
      <c r="O2849" t="str" cm="1">
        <f t="array" ref="O2849">_xlfn.IFS(Table2[[#This Row],[ Rural-Urban Continuum Code   2014]]=1,"Urban",Table2[[#This Row],[ Rural-Urban Continuum Code   2015]]=1, "Suburban",Table2[[#This Row],[ Rural-Urban Continuum Code   2016]]=1,"Rural")</f>
        <v>Urban</v>
      </c>
    </row>
    <row r="2850" spans="1:15" x14ac:dyDescent="0.3">
      <c r="A2850">
        <v>2854</v>
      </c>
      <c r="B2850" t="s">
        <v>1734</v>
      </c>
      <c r="C2850" t="s">
        <v>1750</v>
      </c>
      <c r="D2850" t="s">
        <v>21</v>
      </c>
      <c r="E2850">
        <v>1</v>
      </c>
      <c r="F2850">
        <f>IF(OR(Table2[[#This Row],[ Rural-Urban Continuum Code   2013]]=1,Table2[[#This Row],[ Rural-Urban Continuum Code   2013]]=2,Table2[[#This Row],[ Rural-Urban Continuum Code   2013]]=3),1,0)</f>
        <v>1</v>
      </c>
      <c r="G2850">
        <f>IF(OR(Table2[[#This Row],[ Rural-Urban Continuum Code   2013]]=4,Table2[[#This Row],[ Rural-Urban Continuum Code   2013]]=5,Table2[[#This Row],[ Rural-Urban Continuum Code   2013]]=6),1,0)</f>
        <v>0</v>
      </c>
      <c r="H2850">
        <f>IF(OR(Table2[[#This Row],[ Rural-Urban Continuum Code   2013]]=7,Table2[[#This Row],[ Rural-Urban Continuum Code   2013]]=8,Table2[[#This Row],[ Rural-Urban Continuum Code   2013]]=9),1,0)</f>
        <v>0</v>
      </c>
      <c r="I2850">
        <v>0.16</v>
      </c>
      <c r="J2850">
        <v>0.08</v>
      </c>
      <c r="K2850" s="17">
        <f>Table1[[#This Row],[Median Income 2018]]</f>
        <v>93462</v>
      </c>
      <c r="L2850">
        <f>(Table1[[#This Row],[Hospital Beds 2018]]/Table1[[#This Row],[Population Estimate 2018]])*1000</f>
        <v>2.2638839759462326</v>
      </c>
      <c r="M2850" s="1">
        <v>0.85</v>
      </c>
      <c r="N2850">
        <f>Table1[[#This Row],[Population Estimate 2018]]</f>
        <v>70675</v>
      </c>
      <c r="O2850" t="str" cm="1">
        <f t="array" ref="O2850">_xlfn.IFS(Table2[[#This Row],[ Rural-Urban Continuum Code   2014]]=1,"Urban",Table2[[#This Row],[ Rural-Urban Continuum Code   2015]]=1, "Suburban",Table2[[#This Row],[ Rural-Urban Continuum Code   2016]]=1,"Rural")</f>
        <v>Urban</v>
      </c>
    </row>
    <row r="2851" spans="1:15" x14ac:dyDescent="0.3">
      <c r="A2851">
        <v>2855</v>
      </c>
      <c r="B2851" t="s">
        <v>1734</v>
      </c>
      <c r="C2851" t="s">
        <v>412</v>
      </c>
      <c r="D2851" t="s">
        <v>21</v>
      </c>
      <c r="E2851">
        <v>3</v>
      </c>
      <c r="F2851">
        <f>IF(OR(Table2[[#This Row],[ Rural-Urban Continuum Code   2013]]=1,Table2[[#This Row],[ Rural-Urban Continuum Code   2013]]=2,Table2[[#This Row],[ Rural-Urban Continuum Code   2013]]=3),1,0)</f>
        <v>1</v>
      </c>
      <c r="G2851">
        <f>IF(OR(Table2[[#This Row],[ Rural-Urban Continuum Code   2013]]=4,Table2[[#This Row],[ Rural-Urban Continuum Code   2013]]=5,Table2[[#This Row],[ Rural-Urban Continuum Code   2013]]=6),1,0)</f>
        <v>0</v>
      </c>
      <c r="H2851">
        <f>IF(OR(Table2[[#This Row],[ Rural-Urban Continuum Code   2013]]=7,Table2[[#This Row],[ Rural-Urban Continuum Code   2013]]=8,Table2[[#This Row],[ Rural-Urban Continuum Code   2013]]=9),1,0)</f>
        <v>0</v>
      </c>
      <c r="I2851">
        <v>0.23</v>
      </c>
      <c r="J2851">
        <v>7.0000000000000007E-2</v>
      </c>
      <c r="K2851" s="17">
        <f>Table1[[#This Row],[Median Income 2018]]</f>
        <v>48315</v>
      </c>
      <c r="L2851">
        <f>(Table1[[#This Row],[Hospital Beds 2018]]/Table1[[#This Row],[Population Estimate 2018]])*1000</f>
        <v>0</v>
      </c>
      <c r="M2851" s="1">
        <v>0.8</v>
      </c>
      <c r="N2851">
        <f>Table1[[#This Row],[Population Estimate 2018]]</f>
        <v>15795</v>
      </c>
      <c r="O2851" t="str" cm="1">
        <f t="array" ref="O2851">_xlfn.IFS(Table2[[#This Row],[ Rural-Urban Continuum Code   2014]]=1,"Urban",Table2[[#This Row],[ Rural-Urban Continuum Code   2015]]=1, "Suburban",Table2[[#This Row],[ Rural-Urban Continuum Code   2016]]=1,"Rural")</f>
        <v>Urban</v>
      </c>
    </row>
    <row r="2852" spans="1:15" x14ac:dyDescent="0.3">
      <c r="A2852">
        <v>2856</v>
      </c>
      <c r="B2852" t="s">
        <v>1734</v>
      </c>
      <c r="C2852" t="s">
        <v>1751</v>
      </c>
      <c r="D2852" t="s">
        <v>21</v>
      </c>
      <c r="E2852">
        <v>3</v>
      </c>
      <c r="F2852">
        <f>IF(OR(Table2[[#This Row],[ Rural-Urban Continuum Code   2013]]=1,Table2[[#This Row],[ Rural-Urban Continuum Code   2013]]=2,Table2[[#This Row],[ Rural-Urban Continuum Code   2013]]=3),1,0)</f>
        <v>1</v>
      </c>
      <c r="G2852">
        <f>IF(OR(Table2[[#This Row],[ Rural-Urban Continuum Code   2013]]=4,Table2[[#This Row],[ Rural-Urban Continuum Code   2013]]=5,Table2[[#This Row],[ Rural-Urban Continuum Code   2013]]=6),1,0)</f>
        <v>0</v>
      </c>
      <c r="H2852">
        <f>IF(OR(Table2[[#This Row],[ Rural-Urban Continuum Code   2013]]=7,Table2[[#This Row],[ Rural-Urban Continuum Code   2013]]=8,Table2[[#This Row],[ Rural-Urban Continuum Code   2013]]=9),1,0)</f>
        <v>0</v>
      </c>
      <c r="I2852">
        <v>0.2</v>
      </c>
      <c r="J2852">
        <v>0.08</v>
      </c>
      <c r="K2852" s="17">
        <f>Table1[[#This Row],[Median Income 2018]]</f>
        <v>73463</v>
      </c>
      <c r="L2852">
        <f>(Table1[[#This Row],[Hospital Beds 2018]]/Table1[[#This Row],[Population Estimate 2018]])*1000</f>
        <v>0</v>
      </c>
      <c r="M2852" s="1">
        <v>0.77</v>
      </c>
      <c r="N2852">
        <f>Table1[[#This Row],[Population Estimate 2018]]</f>
        <v>26783</v>
      </c>
      <c r="O2852" t="str" cm="1">
        <f t="array" ref="O2852">_xlfn.IFS(Table2[[#This Row],[ Rural-Urban Continuum Code   2014]]=1,"Urban",Table2[[#This Row],[ Rural-Urban Continuum Code   2015]]=1, "Suburban",Table2[[#This Row],[ Rural-Urban Continuum Code   2016]]=1,"Rural")</f>
        <v>Urban</v>
      </c>
    </row>
    <row r="2853" spans="1:15" x14ac:dyDescent="0.3">
      <c r="A2853">
        <v>2857</v>
      </c>
      <c r="B2853" t="s">
        <v>1734</v>
      </c>
      <c r="C2853" t="s">
        <v>50</v>
      </c>
      <c r="D2853" t="s">
        <v>21</v>
      </c>
      <c r="E2853">
        <v>2</v>
      </c>
      <c r="F2853">
        <f>IF(OR(Table2[[#This Row],[ Rural-Urban Continuum Code   2013]]=1,Table2[[#This Row],[ Rural-Urban Continuum Code   2013]]=2,Table2[[#This Row],[ Rural-Urban Continuum Code   2013]]=3),1,0)</f>
        <v>1</v>
      </c>
      <c r="G2853">
        <f>IF(OR(Table2[[#This Row],[ Rural-Urban Continuum Code   2013]]=4,Table2[[#This Row],[ Rural-Urban Continuum Code   2013]]=5,Table2[[#This Row],[ Rural-Urban Continuum Code   2013]]=6),1,0)</f>
        <v>0</v>
      </c>
      <c r="H2853">
        <f>IF(OR(Table2[[#This Row],[ Rural-Urban Continuum Code   2013]]=7,Table2[[#This Row],[ Rural-Urban Continuum Code   2013]]=8,Table2[[#This Row],[ Rural-Urban Continuum Code   2013]]=9),1,0)</f>
        <v>0</v>
      </c>
      <c r="I2853">
        <v>0.24</v>
      </c>
      <c r="J2853">
        <v>7.0000000000000007E-2</v>
      </c>
      <c r="K2853" s="17">
        <f>Table1[[#This Row],[Median Income 2018]]</f>
        <v>53522</v>
      </c>
      <c r="L2853">
        <f>(Table1[[#This Row],[Hospital Beds 2018]]/Table1[[#This Row],[Population Estimate 2018]])*1000</f>
        <v>0.32031319512412137</v>
      </c>
      <c r="M2853" s="1">
        <v>0.79</v>
      </c>
      <c r="N2853">
        <f>Table1[[#This Row],[Population Estimate 2018]]</f>
        <v>56195</v>
      </c>
      <c r="O2853" t="str" cm="1">
        <f t="array" ref="O2853">_xlfn.IFS(Table2[[#This Row],[ Rural-Urban Continuum Code   2014]]=1,"Urban",Table2[[#This Row],[ Rural-Urban Continuum Code   2015]]=1, "Suburban",Table2[[#This Row],[ Rural-Urban Continuum Code   2016]]=1,"Rural")</f>
        <v>Urban</v>
      </c>
    </row>
    <row r="2854" spans="1:15" x14ac:dyDescent="0.3">
      <c r="A2854">
        <v>2858</v>
      </c>
      <c r="B2854" t="s">
        <v>1734</v>
      </c>
      <c r="C2854" t="s">
        <v>850</v>
      </c>
      <c r="D2854" t="s">
        <v>21</v>
      </c>
      <c r="E2854">
        <v>3</v>
      </c>
      <c r="F2854">
        <f>IF(OR(Table2[[#This Row],[ Rural-Urban Continuum Code   2013]]=1,Table2[[#This Row],[ Rural-Urban Continuum Code   2013]]=2,Table2[[#This Row],[ Rural-Urban Continuum Code   2013]]=3),1,0)</f>
        <v>1</v>
      </c>
      <c r="G2854">
        <f>IF(OR(Table2[[#This Row],[ Rural-Urban Continuum Code   2013]]=4,Table2[[#This Row],[ Rural-Urban Continuum Code   2013]]=5,Table2[[#This Row],[ Rural-Urban Continuum Code   2013]]=6),1,0)</f>
        <v>0</v>
      </c>
      <c r="H2854">
        <f>IF(OR(Table2[[#This Row],[ Rural-Urban Continuum Code   2013]]=7,Table2[[#This Row],[ Rural-Urban Continuum Code   2013]]=8,Table2[[#This Row],[ Rural-Urban Continuum Code   2013]]=9),1,0)</f>
        <v>0</v>
      </c>
      <c r="I2854">
        <v>0.17</v>
      </c>
      <c r="J2854">
        <v>0.08</v>
      </c>
      <c r="K2854" s="17">
        <f>Table1[[#This Row],[Median Income 2018]]</f>
        <v>77684</v>
      </c>
      <c r="L2854">
        <f>(Table1[[#This Row],[Hospital Beds 2018]]/Table1[[#This Row],[Population Estimate 2018]])*1000</f>
        <v>0</v>
      </c>
      <c r="M2854" s="1">
        <v>0.84</v>
      </c>
      <c r="N2854">
        <f>Table1[[#This Row],[Population Estimate 2018]]</f>
        <v>88355</v>
      </c>
      <c r="O2854" t="str" cm="1">
        <f t="array" ref="O2854">_xlfn.IFS(Table2[[#This Row],[ Rural-Urban Continuum Code   2014]]=1,"Urban",Table2[[#This Row],[ Rural-Urban Continuum Code   2015]]=1, "Suburban",Table2[[#This Row],[ Rural-Urban Continuum Code   2016]]=1,"Rural")</f>
        <v>Urban</v>
      </c>
    </row>
    <row r="2855" spans="1:15" x14ac:dyDescent="0.3">
      <c r="A2855">
        <v>2859</v>
      </c>
      <c r="B2855" t="s">
        <v>1734</v>
      </c>
      <c r="C2855" t="s">
        <v>1533</v>
      </c>
      <c r="D2855" t="s">
        <v>21</v>
      </c>
      <c r="E2855">
        <v>3</v>
      </c>
      <c r="F2855">
        <f>IF(OR(Table2[[#This Row],[ Rural-Urban Continuum Code   2013]]=1,Table2[[#This Row],[ Rural-Urban Continuum Code   2013]]=2,Table2[[#This Row],[ Rural-Urban Continuum Code   2013]]=3),1,0)</f>
        <v>1</v>
      </c>
      <c r="G2855">
        <f>IF(OR(Table2[[#This Row],[ Rural-Urban Continuum Code   2013]]=4,Table2[[#This Row],[ Rural-Urban Continuum Code   2013]]=5,Table2[[#This Row],[ Rural-Urban Continuum Code   2013]]=6),1,0)</f>
        <v>0</v>
      </c>
      <c r="H2855">
        <f>IF(OR(Table2[[#This Row],[ Rural-Urban Continuum Code   2013]]=7,Table2[[#This Row],[ Rural-Urban Continuum Code   2013]]=8,Table2[[#This Row],[ Rural-Urban Continuum Code   2013]]=9),1,0)</f>
        <v>0</v>
      </c>
      <c r="I2855">
        <v>0.22</v>
      </c>
      <c r="J2855">
        <v>0.06</v>
      </c>
      <c r="K2855" s="17">
        <f>Table1[[#This Row],[Median Income 2018]]</f>
        <v>50591</v>
      </c>
      <c r="L2855">
        <f>(Table1[[#This Row],[Hospital Beds 2018]]/Table1[[#This Row],[Population Estimate 2018]])*1000</f>
        <v>0.59368321063880314</v>
      </c>
      <c r="M2855" s="1">
        <v>0.83</v>
      </c>
      <c r="N2855">
        <f>Table1[[#This Row],[Population Estimate 2018]]</f>
        <v>16844</v>
      </c>
      <c r="O2855" t="str" cm="1">
        <f t="array" ref="O2855">_xlfn.IFS(Table2[[#This Row],[ Rural-Urban Continuum Code   2014]]=1,"Urban",Table2[[#This Row],[ Rural-Urban Continuum Code   2015]]=1, "Suburban",Table2[[#This Row],[ Rural-Urban Continuum Code   2016]]=1,"Rural")</f>
        <v>Urban</v>
      </c>
    </row>
    <row r="2856" spans="1:15" x14ac:dyDescent="0.3">
      <c r="A2856">
        <v>2860</v>
      </c>
      <c r="B2856" t="s">
        <v>1734</v>
      </c>
      <c r="C2856" t="s">
        <v>1171</v>
      </c>
      <c r="D2856" t="s">
        <v>58</v>
      </c>
      <c r="E2856">
        <v>1</v>
      </c>
      <c r="F2856">
        <f>IF(OR(Table2[[#This Row],[ Rural-Urban Continuum Code   2013]]=1,Table2[[#This Row],[ Rural-Urban Continuum Code   2013]]=2,Table2[[#This Row],[ Rural-Urban Continuum Code   2013]]=3),1,0)</f>
        <v>1</v>
      </c>
      <c r="G2856">
        <f>IF(OR(Table2[[#This Row],[ Rural-Urban Continuum Code   2013]]=4,Table2[[#This Row],[ Rural-Urban Continuum Code   2013]]=5,Table2[[#This Row],[ Rural-Urban Continuum Code   2013]]=6),1,0)</f>
        <v>0</v>
      </c>
      <c r="H2856">
        <f>IF(OR(Table2[[#This Row],[ Rural-Urban Continuum Code   2013]]=7,Table2[[#This Row],[ Rural-Urban Continuum Code   2013]]=8,Table2[[#This Row],[ Rural-Urban Continuum Code   2013]]=9),1,0)</f>
        <v>0</v>
      </c>
      <c r="I2856">
        <v>0.19</v>
      </c>
      <c r="J2856">
        <v>0.11</v>
      </c>
      <c r="K2856" s="17">
        <f>Table1[[#This Row],[Median Income 2018]]</f>
        <v>70938</v>
      </c>
      <c r="L2856">
        <f>(Table1[[#This Row],[Hospital Beds 2018]]/Table1[[#This Row],[Population Estimate 2018]])*1000</f>
        <v>0.80323435701089718</v>
      </c>
      <c r="M2856" s="1">
        <v>0.84</v>
      </c>
      <c r="N2856">
        <f>Table1[[#This Row],[Population Estimate 2018]]</f>
        <v>37349</v>
      </c>
      <c r="O2856" t="str" cm="1">
        <f t="array" ref="O2856">_xlfn.IFS(Table2[[#This Row],[ Rural-Urban Continuum Code   2014]]=1,"Urban",Table2[[#This Row],[ Rural-Urban Continuum Code   2015]]=1, "Suburban",Table2[[#This Row],[ Rural-Urban Continuum Code   2016]]=1,"Rural")</f>
        <v>Urban</v>
      </c>
    </row>
    <row r="2857" spans="1:15" x14ac:dyDescent="0.3">
      <c r="A2857">
        <v>2861</v>
      </c>
      <c r="B2857" t="s">
        <v>1734</v>
      </c>
      <c r="C2857" t="s">
        <v>1752</v>
      </c>
      <c r="D2857" t="s">
        <v>21</v>
      </c>
      <c r="E2857">
        <v>1</v>
      </c>
      <c r="F2857">
        <f>IF(OR(Table2[[#This Row],[ Rural-Urban Continuum Code   2013]]=1,Table2[[#This Row],[ Rural-Urban Continuum Code   2013]]=2,Table2[[#This Row],[ Rural-Urban Continuum Code   2013]]=3),1,0)</f>
        <v>1</v>
      </c>
      <c r="G2857">
        <f>IF(OR(Table2[[#This Row],[ Rural-Urban Continuum Code   2013]]=4,Table2[[#This Row],[ Rural-Urban Continuum Code   2013]]=5,Table2[[#This Row],[ Rural-Urban Continuum Code   2013]]=6),1,0)</f>
        <v>0</v>
      </c>
      <c r="H2857">
        <f>IF(OR(Table2[[#This Row],[ Rural-Urban Continuum Code   2013]]=7,Table2[[#This Row],[ Rural-Urban Continuum Code   2013]]=8,Table2[[#This Row],[ Rural-Urban Continuum Code   2013]]=9),1,0)</f>
        <v>0</v>
      </c>
      <c r="I2857">
        <v>0.22</v>
      </c>
      <c r="J2857">
        <v>0.06</v>
      </c>
      <c r="K2857" s="17">
        <f>Table1[[#This Row],[Median Income 2018]]</f>
        <v>89331</v>
      </c>
      <c r="L2857">
        <f>(Table1[[#This Row],[Hospital Beds 2018]]/Table1[[#This Row],[Population Estimate 2018]])*1000</f>
        <v>0</v>
      </c>
      <c r="M2857" s="1">
        <v>0.76</v>
      </c>
      <c r="N2857">
        <f>Table1[[#This Row],[Population Estimate 2018]]</f>
        <v>23244</v>
      </c>
      <c r="O2857" t="str" cm="1">
        <f t="array" ref="O2857">_xlfn.IFS(Table2[[#This Row],[ Rural-Urban Continuum Code   2014]]=1,"Urban",Table2[[#This Row],[ Rural-Urban Continuum Code   2015]]=1, "Suburban",Table2[[#This Row],[ Rural-Urban Continuum Code   2016]]=1,"Rural")</f>
        <v>Urban</v>
      </c>
    </row>
    <row r="2858" spans="1:15" x14ac:dyDescent="0.3">
      <c r="A2858">
        <v>2862</v>
      </c>
      <c r="B2858" t="s">
        <v>1734</v>
      </c>
      <c r="C2858" t="s">
        <v>749</v>
      </c>
      <c r="D2858" t="s">
        <v>21</v>
      </c>
      <c r="E2858">
        <v>9</v>
      </c>
      <c r="F2858">
        <f>IF(OR(Table2[[#This Row],[ Rural-Urban Continuum Code   2013]]=1,Table2[[#This Row],[ Rural-Urban Continuum Code   2013]]=2,Table2[[#This Row],[ Rural-Urban Continuum Code   2013]]=3),1,0)</f>
        <v>0</v>
      </c>
      <c r="G2858">
        <f>IF(OR(Table2[[#This Row],[ Rural-Urban Continuum Code   2013]]=4,Table2[[#This Row],[ Rural-Urban Continuum Code   2013]]=5,Table2[[#This Row],[ Rural-Urban Continuum Code   2013]]=6),1,0)</f>
        <v>0</v>
      </c>
      <c r="H2858">
        <f>IF(OR(Table2[[#This Row],[ Rural-Urban Continuum Code   2013]]=7,Table2[[#This Row],[ Rural-Urban Continuum Code   2013]]=8,Table2[[#This Row],[ Rural-Urban Continuum Code   2013]]=9),1,0)</f>
        <v>1</v>
      </c>
      <c r="I2858">
        <v>0.25</v>
      </c>
      <c r="J2858">
        <v>7.0000000000000007E-2</v>
      </c>
      <c r="K2858" s="17">
        <f>Table1[[#This Row],[Median Income 2018]]</f>
        <v>37550</v>
      </c>
      <c r="L2858">
        <f>(Table1[[#This Row],[Hospital Beds 2018]]/Table1[[#This Row],[Population Estimate 2018]])*1000</f>
        <v>0</v>
      </c>
      <c r="M2858" s="1">
        <v>0.75</v>
      </c>
      <c r="N2858">
        <f>Table1[[#This Row],[Population Estimate 2018]]</f>
        <v>15631</v>
      </c>
      <c r="O2858" t="str" cm="1">
        <f t="array" ref="O2858">_xlfn.IFS(Table2[[#This Row],[ Rural-Urban Continuum Code   2014]]=1,"Urban",Table2[[#This Row],[ Rural-Urban Continuum Code   2015]]=1, "Suburban",Table2[[#This Row],[ Rural-Urban Continuum Code   2016]]=1,"Rural")</f>
        <v>Rural</v>
      </c>
    </row>
    <row r="2859" spans="1:15" x14ac:dyDescent="0.3">
      <c r="A2859">
        <v>2863</v>
      </c>
      <c r="B2859" t="s">
        <v>1734</v>
      </c>
      <c r="C2859" t="s">
        <v>52</v>
      </c>
      <c r="D2859" t="s">
        <v>21</v>
      </c>
      <c r="E2859">
        <v>3</v>
      </c>
      <c r="F2859">
        <f>IF(OR(Table2[[#This Row],[ Rural-Urban Continuum Code   2013]]=1,Table2[[#This Row],[ Rural-Urban Continuum Code   2013]]=2,Table2[[#This Row],[ Rural-Urban Continuum Code   2013]]=3),1,0)</f>
        <v>1</v>
      </c>
      <c r="G2859">
        <f>IF(OR(Table2[[#This Row],[ Rural-Urban Continuum Code   2013]]=4,Table2[[#This Row],[ Rural-Urban Continuum Code   2013]]=5,Table2[[#This Row],[ Rural-Urban Continuum Code   2013]]=6),1,0)</f>
        <v>0</v>
      </c>
      <c r="H2859">
        <f>IF(OR(Table2[[#This Row],[ Rural-Urban Continuum Code   2013]]=7,Table2[[#This Row],[ Rural-Urban Continuum Code   2013]]=8,Table2[[#This Row],[ Rural-Urban Continuum Code   2013]]=9),1,0)</f>
        <v>0</v>
      </c>
      <c r="I2859">
        <v>0.17</v>
      </c>
      <c r="J2859">
        <v>7.0000000000000007E-2</v>
      </c>
      <c r="K2859" s="17">
        <f>Table1[[#This Row],[Median Income 2018]]</f>
        <v>67498</v>
      </c>
      <c r="L2859">
        <f>(Table1[[#This Row],[Hospital Beds 2018]]/Table1[[#This Row],[Population Estimate 2018]])*1000</f>
        <v>0</v>
      </c>
      <c r="M2859" s="1">
        <v>0.85</v>
      </c>
      <c r="N2859">
        <f>Table1[[#This Row],[Population Estimate 2018]]</f>
        <v>19779</v>
      </c>
      <c r="O2859" t="str" cm="1">
        <f t="array" ref="O2859">_xlfn.IFS(Table2[[#This Row],[ Rural-Urban Continuum Code   2014]]=1,"Urban",Table2[[#This Row],[ Rural-Urban Continuum Code   2015]]=1, "Suburban",Table2[[#This Row],[ Rural-Urban Continuum Code   2016]]=1,"Rural")</f>
        <v>Urban</v>
      </c>
    </row>
    <row r="2860" spans="1:15" x14ac:dyDescent="0.3">
      <c r="A2860">
        <v>2864</v>
      </c>
      <c r="B2860" t="s">
        <v>1734</v>
      </c>
      <c r="C2860" t="s">
        <v>1753</v>
      </c>
      <c r="D2860" t="s">
        <v>21</v>
      </c>
      <c r="E2860">
        <v>6</v>
      </c>
      <c r="F2860">
        <f>IF(OR(Table2[[#This Row],[ Rural-Urban Continuum Code   2013]]=1,Table2[[#This Row],[ Rural-Urban Continuum Code   2013]]=2,Table2[[#This Row],[ Rural-Urban Continuum Code   2013]]=3),1,0)</f>
        <v>0</v>
      </c>
      <c r="G2860">
        <f>IF(OR(Table2[[#This Row],[ Rural-Urban Continuum Code   2013]]=4,Table2[[#This Row],[ Rural-Urban Continuum Code   2013]]=5,Table2[[#This Row],[ Rural-Urban Continuum Code   2013]]=6),1,0)</f>
        <v>1</v>
      </c>
      <c r="H2860">
        <f>IF(OR(Table2[[#This Row],[ Rural-Urban Continuum Code   2013]]=7,Table2[[#This Row],[ Rural-Urban Continuum Code   2013]]=8,Table2[[#This Row],[ Rural-Urban Continuum Code   2013]]=9),1,0)</f>
        <v>0</v>
      </c>
      <c r="I2860">
        <v>0.15</v>
      </c>
      <c r="J2860">
        <v>0.06</v>
      </c>
      <c r="K2860" s="17">
        <f>Table1[[#This Row],[Median Income 2018]]</f>
        <v>43533</v>
      </c>
      <c r="L2860">
        <f>(Table1[[#This Row],[Hospital Beds 2018]]/Table1[[#This Row],[Population Estimate 2018]])*1000</f>
        <v>0</v>
      </c>
      <c r="M2860" s="1">
        <v>0.6</v>
      </c>
      <c r="N2860">
        <f>Table1[[#This Row],[Population Estimate 2018]]</f>
        <v>11627</v>
      </c>
      <c r="O2860" t="str" cm="1">
        <f t="array" ref="O286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861" spans="1:15" x14ac:dyDescent="0.3">
      <c r="A2861">
        <v>2865</v>
      </c>
      <c r="B2861" t="s">
        <v>1734</v>
      </c>
      <c r="C2861" t="s">
        <v>1262</v>
      </c>
      <c r="D2861" t="s">
        <v>21</v>
      </c>
      <c r="E2861">
        <v>6</v>
      </c>
      <c r="F2861">
        <f>IF(OR(Table2[[#This Row],[ Rural-Urban Continuum Code   2013]]=1,Table2[[#This Row],[ Rural-Urban Continuum Code   2013]]=2,Table2[[#This Row],[ Rural-Urban Continuum Code   2013]]=3),1,0)</f>
        <v>0</v>
      </c>
      <c r="G2861">
        <f>IF(OR(Table2[[#This Row],[ Rural-Urban Continuum Code   2013]]=4,Table2[[#This Row],[ Rural-Urban Continuum Code   2013]]=5,Table2[[#This Row],[ Rural-Urban Continuum Code   2013]]=6),1,0)</f>
        <v>1</v>
      </c>
      <c r="H2861">
        <f>IF(OR(Table2[[#This Row],[ Rural-Urban Continuum Code   2013]]=7,Table2[[#This Row],[ Rural-Urban Continuum Code   2013]]=8,Table2[[#This Row],[ Rural-Urban Continuum Code   2013]]=9),1,0)</f>
        <v>0</v>
      </c>
      <c r="I2861">
        <v>0.24</v>
      </c>
      <c r="J2861">
        <v>7.0000000000000007E-2</v>
      </c>
      <c r="K2861" s="17">
        <f>Table1[[#This Row],[Median Income 2018]]</f>
        <v>43096</v>
      </c>
      <c r="L2861">
        <f>(Table1[[#This Row],[Hospital Beds 2018]]/Table1[[#This Row],[Population Estimate 2018]])*1000</f>
        <v>12.924970691676435</v>
      </c>
      <c r="M2861" s="1">
        <v>0.79</v>
      </c>
      <c r="N2861">
        <f>Table1[[#This Row],[Population Estimate 2018]]</f>
        <v>34120</v>
      </c>
      <c r="O2861" t="str" cm="1">
        <f t="array" ref="O286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862" spans="1:15" x14ac:dyDescent="0.3">
      <c r="A2862">
        <v>2866</v>
      </c>
      <c r="B2862" t="s">
        <v>1734</v>
      </c>
      <c r="C2862" t="s">
        <v>1754</v>
      </c>
      <c r="D2862" t="s">
        <v>21</v>
      </c>
      <c r="E2862">
        <v>1</v>
      </c>
      <c r="F2862">
        <f>IF(OR(Table2[[#This Row],[ Rural-Urban Continuum Code   2013]]=1,Table2[[#This Row],[ Rural-Urban Continuum Code   2013]]=2,Table2[[#This Row],[ Rural-Urban Continuum Code   2013]]=3),1,0)</f>
        <v>1</v>
      </c>
      <c r="G2862">
        <f>IF(OR(Table2[[#This Row],[ Rural-Urban Continuum Code   2013]]=4,Table2[[#This Row],[ Rural-Urban Continuum Code   2013]]=5,Table2[[#This Row],[ Rural-Urban Continuum Code   2013]]=6),1,0)</f>
        <v>0</v>
      </c>
      <c r="H2862">
        <f>IF(OR(Table2[[#This Row],[ Rural-Urban Continuum Code   2013]]=7,Table2[[#This Row],[ Rural-Urban Continuum Code   2013]]=8,Table2[[#This Row],[ Rural-Urban Continuum Code   2013]]=9),1,0)</f>
        <v>0</v>
      </c>
      <c r="I2862">
        <v>0.18</v>
      </c>
      <c r="J2862">
        <v>7.0000000000000007E-2</v>
      </c>
      <c r="K2862" s="17">
        <f>Table1[[#This Row],[Median Income 2018]]</f>
        <v>91028</v>
      </c>
      <c r="L2862">
        <f>(Table1[[#This Row],[Hospital Beds 2018]]/Table1[[#This Row],[Population Estimate 2018]])*1000</f>
        <v>2.7135650276485235</v>
      </c>
      <c r="M2862" s="1">
        <v>0.83</v>
      </c>
      <c r="N2862">
        <f>Table1[[#This Row],[Population Estimate 2018]]</f>
        <v>107239</v>
      </c>
      <c r="O2862" t="str" cm="1">
        <f t="array" ref="O2862">_xlfn.IFS(Table2[[#This Row],[ Rural-Urban Continuum Code   2014]]=1,"Urban",Table2[[#This Row],[ Rural-Urban Continuum Code   2015]]=1, "Suburban",Table2[[#This Row],[ Rural-Urban Continuum Code   2016]]=1,"Rural")</f>
        <v>Urban</v>
      </c>
    </row>
    <row r="2863" spans="1:15" x14ac:dyDescent="0.3">
      <c r="A2863">
        <v>2867</v>
      </c>
      <c r="B2863" t="s">
        <v>1734</v>
      </c>
      <c r="C2863" t="s">
        <v>1755</v>
      </c>
      <c r="D2863" t="s">
        <v>21</v>
      </c>
      <c r="E2863">
        <v>1</v>
      </c>
      <c r="F2863">
        <f>IF(OR(Table2[[#This Row],[ Rural-Urban Continuum Code   2013]]=1,Table2[[#This Row],[ Rural-Urban Continuum Code   2013]]=2,Table2[[#This Row],[ Rural-Urban Continuum Code   2013]]=3),1,0)</f>
        <v>1</v>
      </c>
      <c r="G2863">
        <f>IF(OR(Table2[[#This Row],[ Rural-Urban Continuum Code   2013]]=4,Table2[[#This Row],[ Rural-Urban Continuum Code   2013]]=5,Table2[[#This Row],[ Rural-Urban Continuum Code   2013]]=6),1,0)</f>
        <v>0</v>
      </c>
      <c r="H2863">
        <f>IF(OR(Table2[[#This Row],[ Rural-Urban Continuum Code   2013]]=7,Table2[[#This Row],[ Rural-Urban Continuum Code   2013]]=8,Table2[[#This Row],[ Rural-Urban Continuum Code   2013]]=9),1,0)</f>
        <v>0</v>
      </c>
      <c r="I2863">
        <v>0.16</v>
      </c>
      <c r="J2863">
        <v>0.06</v>
      </c>
      <c r="K2863" s="17">
        <f>Table1[[#This Row],[Median Income 2018]]</f>
        <v>68581</v>
      </c>
      <c r="L2863">
        <f>(Table1[[#This Row],[Hospital Beds 2018]]/Table1[[#This Row],[Population Estimate 2018]])*1000</f>
        <v>2.1198988036846149</v>
      </c>
      <c r="M2863" s="1">
        <v>0.86</v>
      </c>
      <c r="N2863">
        <f>Table1[[#This Row],[Population Estimate 2018]]</f>
        <v>329261</v>
      </c>
      <c r="O2863" t="str" cm="1">
        <f t="array" ref="O2863">_xlfn.IFS(Table2[[#This Row],[ Rural-Urban Continuum Code   2014]]=1,"Urban",Table2[[#This Row],[ Rural-Urban Continuum Code   2015]]=1, "Suburban",Table2[[#This Row],[ Rural-Urban Continuum Code   2016]]=1,"Rural")</f>
        <v>Urban</v>
      </c>
    </row>
    <row r="2864" spans="1:15" x14ac:dyDescent="0.3">
      <c r="A2864">
        <v>2868</v>
      </c>
      <c r="B2864" t="s">
        <v>1734</v>
      </c>
      <c r="C2864" t="s">
        <v>54</v>
      </c>
      <c r="D2864" t="s">
        <v>21</v>
      </c>
      <c r="E2864">
        <v>4</v>
      </c>
      <c r="F2864">
        <f>IF(OR(Table2[[#This Row],[ Rural-Urban Continuum Code   2013]]=1,Table2[[#This Row],[ Rural-Urban Continuum Code   2013]]=2,Table2[[#This Row],[ Rural-Urban Continuum Code   2013]]=3),1,0)</f>
        <v>0</v>
      </c>
      <c r="G2864">
        <f>IF(OR(Table2[[#This Row],[ Rural-Urban Continuum Code   2013]]=4,Table2[[#This Row],[ Rural-Urban Continuum Code   2013]]=5,Table2[[#This Row],[ Rural-Urban Continuum Code   2013]]=6),1,0)</f>
        <v>1</v>
      </c>
      <c r="H2864">
        <f>IF(OR(Table2[[#This Row],[ Rural-Urban Continuum Code   2013]]=7,Table2[[#This Row],[ Rural-Urban Continuum Code   2013]]=8,Table2[[#This Row],[ Rural-Urban Continuum Code   2013]]=9),1,0)</f>
        <v>0</v>
      </c>
      <c r="I2864">
        <v>0.24</v>
      </c>
      <c r="J2864">
        <v>0.08</v>
      </c>
      <c r="K2864" s="17">
        <f>Table1[[#This Row],[Median Income 2018]]</f>
        <v>36471</v>
      </c>
      <c r="L2864">
        <f>(Table1[[#This Row],[Hospital Beds 2018]]/Table1[[#This Row],[Population Estimate 2018]])*1000</f>
        <v>2.9438894667634878</v>
      </c>
      <c r="M2864" s="1">
        <v>0.81</v>
      </c>
      <c r="N2864">
        <f>Table1[[#This Row],[Population Estimate 2018]]</f>
        <v>50953</v>
      </c>
      <c r="O2864" t="str" cm="1">
        <f t="array" ref="O286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865" spans="1:15" x14ac:dyDescent="0.3">
      <c r="A2865">
        <v>2869</v>
      </c>
      <c r="B2865" t="s">
        <v>1734</v>
      </c>
      <c r="C2865" t="s">
        <v>1344</v>
      </c>
      <c r="D2865" t="s">
        <v>21</v>
      </c>
      <c r="E2865">
        <v>8</v>
      </c>
      <c r="F2865">
        <f>IF(OR(Table2[[#This Row],[ Rural-Urban Continuum Code   2013]]=1,Table2[[#This Row],[ Rural-Urban Continuum Code   2013]]=2,Table2[[#This Row],[ Rural-Urban Continuum Code   2013]]=3),1,0)</f>
        <v>0</v>
      </c>
      <c r="G2865">
        <f>IF(OR(Table2[[#This Row],[ Rural-Urban Continuum Code   2013]]=4,Table2[[#This Row],[ Rural-Urban Continuum Code   2013]]=5,Table2[[#This Row],[ Rural-Urban Continuum Code   2013]]=6),1,0)</f>
        <v>0</v>
      </c>
      <c r="H2865">
        <f>IF(OR(Table2[[#This Row],[ Rural-Urban Continuum Code   2013]]=7,Table2[[#This Row],[ Rural-Urban Continuum Code   2013]]=8,Table2[[#This Row],[ Rural-Urban Continuum Code   2013]]=9),1,0)</f>
        <v>1</v>
      </c>
      <c r="I2865">
        <v>0.34</v>
      </c>
      <c r="J2865">
        <v>0.12</v>
      </c>
      <c r="K2865" s="17">
        <f>Table1[[#This Row],[Median Income 2018]]</f>
        <v>45089</v>
      </c>
      <c r="L2865">
        <f>(Table1[[#This Row],[Hospital Beds 2018]]/Table1[[#This Row],[Population Estimate 2018]])*1000</f>
        <v>0</v>
      </c>
      <c r="M2865" s="1">
        <v>0.69</v>
      </c>
      <c r="N2865">
        <f>Table1[[#This Row],[Population Estimate 2018]]</f>
        <v>2210</v>
      </c>
      <c r="O2865" t="str" cm="1">
        <f t="array" ref="O2865">_xlfn.IFS(Table2[[#This Row],[ Rural-Urban Continuum Code   2014]]=1,"Urban",Table2[[#This Row],[ Rural-Urban Continuum Code   2015]]=1, "Suburban",Table2[[#This Row],[ Rural-Urban Continuum Code   2016]]=1,"Rural")</f>
        <v>Rural</v>
      </c>
    </row>
    <row r="2866" spans="1:15" x14ac:dyDescent="0.3">
      <c r="A2866">
        <v>2870</v>
      </c>
      <c r="B2866" t="s">
        <v>1734</v>
      </c>
      <c r="C2866" t="s">
        <v>1756</v>
      </c>
      <c r="D2866" t="s">
        <v>21</v>
      </c>
      <c r="E2866">
        <v>1</v>
      </c>
      <c r="F2866">
        <f>IF(OR(Table2[[#This Row],[ Rural-Urban Continuum Code   2013]]=1,Table2[[#This Row],[ Rural-Urban Continuum Code   2013]]=2,Table2[[#This Row],[ Rural-Urban Continuum Code   2013]]=3),1,0)</f>
        <v>1</v>
      </c>
      <c r="G2866">
        <f>IF(OR(Table2[[#This Row],[ Rural-Urban Continuum Code   2013]]=4,Table2[[#This Row],[ Rural-Urban Continuum Code   2013]]=5,Table2[[#This Row],[ Rural-Urban Continuum Code   2013]]=6),1,0)</f>
        <v>0</v>
      </c>
      <c r="H2866">
        <f>IF(OR(Table2[[#This Row],[ Rural-Urban Continuum Code   2013]]=7,Table2[[#This Row],[ Rural-Urban Continuum Code   2013]]=8,Table2[[#This Row],[ Rural-Urban Continuum Code   2013]]=9),1,0)</f>
        <v>0</v>
      </c>
      <c r="I2866">
        <v>0.19</v>
      </c>
      <c r="J2866">
        <v>0.1</v>
      </c>
      <c r="K2866" s="17">
        <f>Table1[[#This Row],[Median Income 2018]]</f>
        <v>72993</v>
      </c>
      <c r="L2866">
        <f>(Table1[[#This Row],[Hospital Beds 2018]]/Table1[[#This Row],[Population Estimate 2018]])*1000</f>
        <v>0</v>
      </c>
      <c r="M2866" s="1">
        <v>0.83</v>
      </c>
      <c r="N2866">
        <f>Table1[[#This Row],[Population Estimate 2018]]</f>
        <v>36953</v>
      </c>
      <c r="O2866" t="str" cm="1">
        <f t="array" ref="O2866">_xlfn.IFS(Table2[[#This Row],[ Rural-Urban Continuum Code   2014]]=1,"Urban",Table2[[#This Row],[ Rural-Urban Continuum Code   2015]]=1, "Suburban",Table2[[#This Row],[ Rural-Urban Continuum Code   2016]]=1,"Rural")</f>
        <v>Urban</v>
      </c>
    </row>
    <row r="2867" spans="1:15" x14ac:dyDescent="0.3">
      <c r="A2867">
        <v>2871</v>
      </c>
      <c r="B2867" t="s">
        <v>1734</v>
      </c>
      <c r="C2867" t="s">
        <v>1757</v>
      </c>
      <c r="D2867" t="s">
        <v>21</v>
      </c>
      <c r="E2867">
        <v>1</v>
      </c>
      <c r="F2867">
        <f>IF(OR(Table2[[#This Row],[ Rural-Urban Continuum Code   2013]]=1,Table2[[#This Row],[ Rural-Urban Continuum Code   2013]]=2,Table2[[#This Row],[ Rural-Urban Continuum Code   2013]]=3),1,0)</f>
        <v>1</v>
      </c>
      <c r="G2867">
        <f>IF(OR(Table2[[#This Row],[ Rural-Urban Continuum Code   2013]]=4,Table2[[#This Row],[ Rural-Urban Continuum Code   2013]]=5,Table2[[#This Row],[ Rural-Urban Continuum Code   2013]]=6),1,0)</f>
        <v>0</v>
      </c>
      <c r="H2867">
        <f>IF(OR(Table2[[#This Row],[ Rural-Urban Continuum Code   2013]]=7,Table2[[#This Row],[ Rural-Urban Continuum Code   2013]]=8,Table2[[#This Row],[ Rural-Urban Continuum Code   2013]]=9),1,0)</f>
        <v>0</v>
      </c>
      <c r="I2867">
        <v>0.25</v>
      </c>
      <c r="J2867">
        <v>0.12</v>
      </c>
      <c r="K2867" s="17">
        <f>Table1[[#This Row],[Median Income 2018]]</f>
        <v>86541</v>
      </c>
      <c r="L2867">
        <f>(Table1[[#This Row],[Hospital Beds 2018]]/Table1[[#This Row],[Population Estimate 2018]])*1000</f>
        <v>6.8981766299723812</v>
      </c>
      <c r="M2867" s="1">
        <v>0.75</v>
      </c>
      <c r="N2867">
        <f>Table1[[#This Row],[Population Estimate 2018]]</f>
        <v>76397</v>
      </c>
      <c r="O2867" t="str" cm="1">
        <f t="array" ref="O2867">_xlfn.IFS(Table2[[#This Row],[ Rural-Urban Continuum Code   2014]]=1,"Urban",Table2[[#This Row],[ Rural-Urban Continuum Code   2015]]=1, "Suburban",Table2[[#This Row],[ Rural-Urban Continuum Code   2016]]=1,"Rural")</f>
        <v>Urban</v>
      </c>
    </row>
    <row r="2868" spans="1:15" x14ac:dyDescent="0.3">
      <c r="A2868">
        <v>2872</v>
      </c>
      <c r="B2868" t="s">
        <v>1734</v>
      </c>
      <c r="C2868" t="s">
        <v>1758</v>
      </c>
      <c r="D2868" t="s">
        <v>21</v>
      </c>
      <c r="E2868">
        <v>8</v>
      </c>
      <c r="F2868">
        <f>IF(OR(Table2[[#This Row],[ Rural-Urban Continuum Code   2013]]=1,Table2[[#This Row],[ Rural-Urban Continuum Code   2013]]=2,Table2[[#This Row],[ Rural-Urban Continuum Code   2013]]=3),1,0)</f>
        <v>0</v>
      </c>
      <c r="G2868">
        <f>IF(OR(Table2[[#This Row],[ Rural-Urban Continuum Code   2013]]=4,Table2[[#This Row],[ Rural-Urban Continuum Code   2013]]=5,Table2[[#This Row],[ Rural-Urban Continuum Code   2013]]=6),1,0)</f>
        <v>0</v>
      </c>
      <c r="H2868">
        <f>IF(OR(Table2[[#This Row],[ Rural-Urban Continuum Code   2013]]=7,Table2[[#This Row],[ Rural-Urban Continuum Code   2013]]=8,Table2[[#This Row],[ Rural-Urban Continuum Code   2013]]=9),1,0)</f>
        <v>1</v>
      </c>
      <c r="I2868">
        <v>0.23</v>
      </c>
      <c r="J2868">
        <v>0.08</v>
      </c>
      <c r="K2868" s="17">
        <f>Table1[[#This Row],[Median Income 2018]]</f>
        <v>51124</v>
      </c>
      <c r="L2868">
        <f>(Table1[[#This Row],[Hospital Beds 2018]]/Table1[[#This Row],[Population Estimate 2018]])*1000</f>
        <v>0</v>
      </c>
      <c r="M2868" s="1">
        <v>0.81</v>
      </c>
      <c r="N2868">
        <f>Table1[[#This Row],[Population Estimate 2018]]</f>
        <v>7042</v>
      </c>
      <c r="O2868" t="str" cm="1">
        <f t="array" ref="O2868">_xlfn.IFS(Table2[[#This Row],[ Rural-Urban Continuum Code   2014]]=1,"Urban",Table2[[#This Row],[ Rural-Urban Continuum Code   2015]]=1, "Suburban",Table2[[#This Row],[ Rural-Urban Continuum Code   2016]]=1,"Rural")</f>
        <v>Rural</v>
      </c>
    </row>
    <row r="2869" spans="1:15" x14ac:dyDescent="0.3">
      <c r="A2869">
        <v>2873</v>
      </c>
      <c r="B2869" t="s">
        <v>1734</v>
      </c>
      <c r="C2869" t="s">
        <v>1759</v>
      </c>
      <c r="D2869" t="s">
        <v>21</v>
      </c>
      <c r="E2869">
        <v>6</v>
      </c>
      <c r="F2869">
        <f>IF(OR(Table2[[#This Row],[ Rural-Urban Continuum Code   2013]]=1,Table2[[#This Row],[ Rural-Urban Continuum Code   2013]]=2,Table2[[#This Row],[ Rural-Urban Continuum Code   2013]]=3),1,0)</f>
        <v>0</v>
      </c>
      <c r="G2869">
        <f>IF(OR(Table2[[#This Row],[ Rural-Urban Continuum Code   2013]]=4,Table2[[#This Row],[ Rural-Urban Continuum Code   2013]]=5,Table2[[#This Row],[ Rural-Urban Continuum Code   2013]]=6),1,0)</f>
        <v>1</v>
      </c>
      <c r="H2869">
        <f>IF(OR(Table2[[#This Row],[ Rural-Urban Continuum Code   2013]]=7,Table2[[#This Row],[ Rural-Urban Continuum Code   2013]]=8,Table2[[#This Row],[ Rural-Urban Continuum Code   2013]]=9),1,0)</f>
        <v>0</v>
      </c>
      <c r="I2869">
        <v>0.13</v>
      </c>
      <c r="J2869">
        <v>0.11</v>
      </c>
      <c r="K2869" s="17">
        <f>Table1[[#This Row],[Median Income 2018]]</f>
        <v>86619</v>
      </c>
      <c r="L2869">
        <f>(Table1[[#This Row],[Hospital Beds 2018]]/Table1[[#This Row],[Population Estimate 2018]])*1000</f>
        <v>0</v>
      </c>
      <c r="M2869" s="1">
        <v>0.88</v>
      </c>
      <c r="N2869">
        <f>Table1[[#This Row],[Population Estimate 2018]]</f>
        <v>26575</v>
      </c>
      <c r="O2869" t="str" cm="1">
        <f t="array" ref="O286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870" spans="1:15" x14ac:dyDescent="0.3">
      <c r="A2870">
        <v>2874</v>
      </c>
      <c r="B2870" t="s">
        <v>1734</v>
      </c>
      <c r="C2870" t="s">
        <v>1760</v>
      </c>
      <c r="D2870" t="s">
        <v>21</v>
      </c>
      <c r="E2870">
        <v>1</v>
      </c>
      <c r="F2870">
        <f>IF(OR(Table2[[#This Row],[ Rural-Urban Continuum Code   2013]]=1,Table2[[#This Row],[ Rural-Urban Continuum Code   2013]]=2,Table2[[#This Row],[ Rural-Urban Continuum Code   2013]]=3),1,0)</f>
        <v>1</v>
      </c>
      <c r="G2870">
        <f>IF(OR(Table2[[#This Row],[ Rural-Urban Continuum Code   2013]]=4,Table2[[#This Row],[ Rural-Urban Continuum Code   2013]]=5,Table2[[#This Row],[ Rural-Urban Continuum Code   2013]]=6),1,0)</f>
        <v>0</v>
      </c>
      <c r="H2870">
        <f>IF(OR(Table2[[#This Row],[ Rural-Urban Continuum Code   2013]]=7,Table2[[#This Row],[ Rural-Urban Continuum Code   2013]]=8,Table2[[#This Row],[ Rural-Urban Continuum Code   2013]]=9),1,0)</f>
        <v>0</v>
      </c>
      <c r="I2870">
        <v>0.16</v>
      </c>
      <c r="J2870">
        <v>7.0000000000000007E-2</v>
      </c>
      <c r="K2870" s="17">
        <f>Table1[[#This Row],[Median Income 2018]]</f>
        <v>68724</v>
      </c>
      <c r="L2870">
        <f>(Table1[[#This Row],[Hospital Beds 2018]]/Table1[[#This Row],[Population Estimate 2018]])*1000</f>
        <v>0</v>
      </c>
      <c r="M2870" s="1">
        <v>0.86</v>
      </c>
      <c r="N2870">
        <f>Table1[[#This Row],[Population Estimate 2018]]</f>
        <v>16939</v>
      </c>
      <c r="O2870" t="str" cm="1">
        <f t="array" ref="O2870">_xlfn.IFS(Table2[[#This Row],[ Rural-Urban Continuum Code   2014]]=1,"Urban",Table2[[#This Row],[ Rural-Urban Continuum Code   2015]]=1, "Suburban",Table2[[#This Row],[ Rural-Urban Continuum Code   2016]]=1,"Rural")</f>
        <v>Urban</v>
      </c>
    </row>
    <row r="2871" spans="1:15" x14ac:dyDescent="0.3">
      <c r="A2871">
        <v>2875</v>
      </c>
      <c r="B2871" t="s">
        <v>1734</v>
      </c>
      <c r="C2871" t="s">
        <v>1132</v>
      </c>
      <c r="D2871" t="s">
        <v>21</v>
      </c>
      <c r="E2871">
        <v>9</v>
      </c>
      <c r="F2871">
        <f>IF(OR(Table2[[#This Row],[ Rural-Urban Continuum Code   2013]]=1,Table2[[#This Row],[ Rural-Urban Continuum Code   2013]]=2,Table2[[#This Row],[ Rural-Urban Continuum Code   2013]]=3),1,0)</f>
        <v>0</v>
      </c>
      <c r="G2871">
        <f>IF(OR(Table2[[#This Row],[ Rural-Urban Continuum Code   2013]]=4,Table2[[#This Row],[ Rural-Urban Continuum Code   2013]]=5,Table2[[#This Row],[ Rural-Urban Continuum Code   2013]]=6),1,0)</f>
        <v>0</v>
      </c>
      <c r="H2871">
        <f>IF(OR(Table2[[#This Row],[ Rural-Urban Continuum Code   2013]]=7,Table2[[#This Row],[ Rural-Urban Continuum Code   2013]]=8,Table2[[#This Row],[ Rural-Urban Continuum Code   2013]]=9),1,0)</f>
        <v>1</v>
      </c>
      <c r="I2871">
        <v>0.36</v>
      </c>
      <c r="J2871">
        <v>0.11</v>
      </c>
      <c r="K2871" s="17">
        <f>Table1[[#This Row],[Median Income 2018]]</f>
        <v>52814</v>
      </c>
      <c r="L2871">
        <f>(Table1[[#This Row],[Hospital Beds 2018]]/Table1[[#This Row],[Population Estimate 2018]])*1000</f>
        <v>3.2458499489937864</v>
      </c>
      <c r="M2871" s="1">
        <v>0.66</v>
      </c>
      <c r="N2871">
        <f>Table1[[#This Row],[Population Estimate 2018]]</f>
        <v>10783</v>
      </c>
      <c r="O2871" t="str" cm="1">
        <f t="array" ref="O2871">_xlfn.IFS(Table2[[#This Row],[ Rural-Urban Continuum Code   2014]]=1,"Urban",Table2[[#This Row],[ Rural-Urban Continuum Code   2015]]=1, "Suburban",Table2[[#This Row],[ Rural-Urban Continuum Code   2016]]=1,"Rural")</f>
        <v>Rural</v>
      </c>
    </row>
    <row r="2872" spans="1:15" x14ac:dyDescent="0.3">
      <c r="A2872">
        <v>2876</v>
      </c>
      <c r="B2872" t="s">
        <v>1734</v>
      </c>
      <c r="C2872" t="s">
        <v>62</v>
      </c>
      <c r="D2872" t="s">
        <v>21</v>
      </c>
      <c r="E2872">
        <v>8</v>
      </c>
      <c r="F2872">
        <f>IF(OR(Table2[[#This Row],[ Rural-Urban Continuum Code   2013]]=1,Table2[[#This Row],[ Rural-Urban Continuum Code   2013]]=2,Table2[[#This Row],[ Rural-Urban Continuum Code   2013]]=3),1,0)</f>
        <v>0</v>
      </c>
      <c r="G2872">
        <f>IF(OR(Table2[[#This Row],[ Rural-Urban Continuum Code   2013]]=4,Table2[[#This Row],[ Rural-Urban Continuum Code   2013]]=5,Table2[[#This Row],[ Rural-Urban Continuum Code   2013]]=6),1,0)</f>
        <v>0</v>
      </c>
      <c r="H2872">
        <f>IF(OR(Table2[[#This Row],[ Rural-Urban Continuum Code   2013]]=7,Table2[[#This Row],[ Rural-Urban Continuum Code   2013]]=8,Table2[[#This Row],[ Rural-Urban Continuum Code   2013]]=9),1,0)</f>
        <v>1</v>
      </c>
      <c r="I2872">
        <v>0.21</v>
      </c>
      <c r="J2872">
        <v>0.06</v>
      </c>
      <c r="K2872" s="17">
        <f>Table1[[#This Row],[Median Income 2018]]</f>
        <v>34796</v>
      </c>
      <c r="L2872">
        <f>(Table1[[#This Row],[Hospital Beds 2018]]/Table1[[#This Row],[Population Estimate 2018]])*1000</f>
        <v>0</v>
      </c>
      <c r="M2872" s="1">
        <v>0.81</v>
      </c>
      <c r="N2872">
        <f>Table1[[#This Row],[Population Estimate 2018]]</f>
        <v>23541</v>
      </c>
      <c r="O2872" t="str" cm="1">
        <f t="array" ref="O2872">_xlfn.IFS(Table2[[#This Row],[ Rural-Urban Continuum Code   2014]]=1,"Urban",Table2[[#This Row],[ Rural-Urban Continuum Code   2015]]=1, "Suburban",Table2[[#This Row],[ Rural-Urban Continuum Code   2016]]=1,"Rural")</f>
        <v>Rural</v>
      </c>
    </row>
    <row r="2873" spans="1:15" x14ac:dyDescent="0.3">
      <c r="A2873">
        <v>2877</v>
      </c>
      <c r="B2873" t="s">
        <v>1734</v>
      </c>
      <c r="C2873" t="s">
        <v>1761</v>
      </c>
      <c r="D2873" t="s">
        <v>21</v>
      </c>
      <c r="E2873">
        <v>1</v>
      </c>
      <c r="F2873">
        <f>IF(OR(Table2[[#This Row],[ Rural-Urban Continuum Code   2013]]=1,Table2[[#This Row],[ Rural-Urban Continuum Code   2013]]=2,Table2[[#This Row],[ Rural-Urban Continuum Code   2013]]=3),1,0)</f>
        <v>1</v>
      </c>
      <c r="G2873">
        <f>IF(OR(Table2[[#This Row],[ Rural-Urban Continuum Code   2013]]=4,Table2[[#This Row],[ Rural-Urban Continuum Code   2013]]=5,Table2[[#This Row],[ Rural-Urban Continuum Code   2013]]=6),1,0)</f>
        <v>0</v>
      </c>
      <c r="H2873">
        <f>IF(OR(Table2[[#This Row],[ Rural-Urban Continuum Code   2013]]=7,Table2[[#This Row],[ Rural-Urban Continuum Code   2013]]=8,Table2[[#This Row],[ Rural-Urban Continuum Code   2013]]=9),1,0)</f>
        <v>0</v>
      </c>
      <c r="I2873">
        <v>0.09</v>
      </c>
      <c r="J2873">
        <v>0.05</v>
      </c>
      <c r="K2873" s="17">
        <f>Table1[[#This Row],[Median Income 2018]]</f>
        <v>140382</v>
      </c>
      <c r="L2873">
        <f>(Table1[[#This Row],[Hospital Beds 2018]]/Table1[[#This Row],[Population Estimate 2018]])*1000</f>
        <v>0.8332309204866658</v>
      </c>
      <c r="M2873" s="1">
        <v>0.92</v>
      </c>
      <c r="N2873">
        <f>Table1[[#This Row],[Population Estimate 2018]]</f>
        <v>406850</v>
      </c>
      <c r="O2873" t="str" cm="1">
        <f t="array" ref="O2873">_xlfn.IFS(Table2[[#This Row],[ Rural-Urban Continuum Code   2014]]=1,"Urban",Table2[[#This Row],[ Rural-Urban Continuum Code   2015]]=1, "Suburban",Table2[[#This Row],[ Rural-Urban Continuum Code   2016]]=1,"Rural")</f>
        <v>Urban</v>
      </c>
    </row>
    <row r="2874" spans="1:15" x14ac:dyDescent="0.3">
      <c r="A2874">
        <v>2878</v>
      </c>
      <c r="B2874" t="s">
        <v>1734</v>
      </c>
      <c r="C2874" t="s">
        <v>635</v>
      </c>
      <c r="D2874" t="s">
        <v>21</v>
      </c>
      <c r="E2874">
        <v>8</v>
      </c>
      <c r="F2874">
        <f>IF(OR(Table2[[#This Row],[ Rural-Urban Continuum Code   2013]]=1,Table2[[#This Row],[ Rural-Urban Continuum Code   2013]]=2,Table2[[#This Row],[ Rural-Urban Continuum Code   2013]]=3),1,0)</f>
        <v>0</v>
      </c>
      <c r="G2874">
        <f>IF(OR(Table2[[#This Row],[ Rural-Urban Continuum Code   2013]]=4,Table2[[#This Row],[ Rural-Urban Continuum Code   2013]]=5,Table2[[#This Row],[ Rural-Urban Continuum Code   2013]]=6),1,0)</f>
        <v>0</v>
      </c>
      <c r="H2874">
        <f>IF(OR(Table2[[#This Row],[ Rural-Urban Continuum Code   2013]]=7,Table2[[#This Row],[ Rural-Urban Continuum Code   2013]]=8,Table2[[#This Row],[ Rural-Urban Continuum Code   2013]]=9),1,0)</f>
        <v>1</v>
      </c>
      <c r="I2874">
        <v>0.2</v>
      </c>
      <c r="J2874">
        <v>0.08</v>
      </c>
      <c r="K2874" s="17">
        <f>Table1[[#This Row],[Median Income 2018]]</f>
        <v>63714</v>
      </c>
      <c r="L2874">
        <f>(Table1[[#This Row],[Hospital Beds 2018]]/Table1[[#This Row],[Population Estimate 2018]])*1000</f>
        <v>0</v>
      </c>
      <c r="M2874" s="1">
        <v>0.83</v>
      </c>
      <c r="N2874">
        <f>Table1[[#This Row],[Population Estimate 2018]]</f>
        <v>36778</v>
      </c>
      <c r="O2874" t="str" cm="1">
        <f t="array" ref="O2874">_xlfn.IFS(Table2[[#This Row],[ Rural-Urban Continuum Code   2014]]=1,"Urban",Table2[[#This Row],[ Rural-Urban Continuum Code   2015]]=1, "Suburban",Table2[[#This Row],[ Rural-Urban Continuum Code   2016]]=1,"Rural")</f>
        <v>Rural</v>
      </c>
    </row>
    <row r="2875" spans="1:15" x14ac:dyDescent="0.3">
      <c r="A2875">
        <v>2879</v>
      </c>
      <c r="B2875" t="s">
        <v>1734</v>
      </c>
      <c r="C2875" t="s">
        <v>1762</v>
      </c>
      <c r="D2875" t="s">
        <v>21</v>
      </c>
      <c r="E2875">
        <v>9</v>
      </c>
      <c r="F2875">
        <f>IF(OR(Table2[[#This Row],[ Rural-Urban Continuum Code   2013]]=1,Table2[[#This Row],[ Rural-Urban Continuum Code   2013]]=2,Table2[[#This Row],[ Rural-Urban Continuum Code   2013]]=3),1,0)</f>
        <v>0</v>
      </c>
      <c r="G2875">
        <f>IF(OR(Table2[[#This Row],[ Rural-Urban Continuum Code   2013]]=4,Table2[[#This Row],[ Rural-Urban Continuum Code   2013]]=5,Table2[[#This Row],[ Rural-Urban Continuum Code   2013]]=6),1,0)</f>
        <v>0</v>
      </c>
      <c r="H2875">
        <f>IF(OR(Table2[[#This Row],[ Rural-Urban Continuum Code   2013]]=7,Table2[[#This Row],[ Rural-Urban Continuum Code   2013]]=8,Table2[[#This Row],[ Rural-Urban Continuum Code   2013]]=9),1,0)</f>
        <v>1</v>
      </c>
      <c r="I2875">
        <v>0.22</v>
      </c>
      <c r="J2875">
        <v>0.08</v>
      </c>
      <c r="K2875" s="17">
        <f>Table1[[#This Row],[Median Income 2018]]</f>
        <v>41421</v>
      </c>
      <c r="L2875">
        <f>(Table1[[#This Row],[Hospital Beds 2018]]/Table1[[#This Row],[Population Estimate 2018]])*1000</f>
        <v>0</v>
      </c>
      <c r="M2875" s="1">
        <v>0.73</v>
      </c>
      <c r="N2875">
        <f>Table1[[#This Row],[Population Estimate 2018]]</f>
        <v>12086</v>
      </c>
      <c r="O2875" t="str" cm="1">
        <f t="array" ref="O2875">_xlfn.IFS(Table2[[#This Row],[ Rural-Urban Continuum Code   2014]]=1,"Urban",Table2[[#This Row],[ Rural-Urban Continuum Code   2015]]=1, "Suburban",Table2[[#This Row],[ Rural-Urban Continuum Code   2016]]=1,"Rural")</f>
        <v>Rural</v>
      </c>
    </row>
    <row r="2876" spans="1:15" x14ac:dyDescent="0.3">
      <c r="A2876">
        <v>2880</v>
      </c>
      <c r="B2876" t="s">
        <v>1734</v>
      </c>
      <c r="C2876" t="s">
        <v>66</v>
      </c>
      <c r="D2876" t="s">
        <v>21</v>
      </c>
      <c r="E2876">
        <v>8</v>
      </c>
      <c r="F2876">
        <f>IF(OR(Table2[[#This Row],[ Rural-Urban Continuum Code   2013]]=1,Table2[[#This Row],[ Rural-Urban Continuum Code   2013]]=2,Table2[[#This Row],[ Rural-Urban Continuum Code   2013]]=3),1,0)</f>
        <v>0</v>
      </c>
      <c r="G2876">
        <f>IF(OR(Table2[[#This Row],[ Rural-Urban Continuum Code   2013]]=4,Table2[[#This Row],[ Rural-Urban Continuum Code   2013]]=5,Table2[[#This Row],[ Rural-Urban Continuum Code   2013]]=6),1,0)</f>
        <v>0</v>
      </c>
      <c r="H2876">
        <f>IF(OR(Table2[[#This Row],[ Rural-Urban Continuum Code   2013]]=7,Table2[[#This Row],[ Rural-Urban Continuum Code   2013]]=8,Table2[[#This Row],[ Rural-Urban Continuum Code   2013]]=9),1,0)</f>
        <v>1</v>
      </c>
      <c r="I2876">
        <v>0.22</v>
      </c>
      <c r="J2876">
        <v>0.06</v>
      </c>
      <c r="K2876" s="17">
        <f>Table1[[#This Row],[Median Income 2018]]</f>
        <v>60450</v>
      </c>
      <c r="L2876">
        <f>(Table1[[#This Row],[Hospital Beds 2018]]/Table1[[#This Row],[Population Estimate 2018]])*1000</f>
        <v>0</v>
      </c>
      <c r="M2876" s="1">
        <v>0.8</v>
      </c>
      <c r="N2876">
        <f>Table1[[#This Row],[Population Estimate 2018]]</f>
        <v>13295</v>
      </c>
      <c r="O2876" t="str" cm="1">
        <f t="array" ref="O2876">_xlfn.IFS(Table2[[#This Row],[ Rural-Urban Continuum Code   2014]]=1,"Urban",Table2[[#This Row],[ Rural-Urban Continuum Code   2015]]=1, "Suburban",Table2[[#This Row],[ Rural-Urban Continuum Code   2016]]=1,"Rural")</f>
        <v>Rural</v>
      </c>
    </row>
    <row r="2877" spans="1:15" x14ac:dyDescent="0.3">
      <c r="A2877">
        <v>2881</v>
      </c>
      <c r="B2877" t="s">
        <v>1734</v>
      </c>
      <c r="C2877" t="s">
        <v>1763</v>
      </c>
      <c r="D2877" t="s">
        <v>21</v>
      </c>
      <c r="E2877">
        <v>1</v>
      </c>
      <c r="F2877">
        <f>IF(OR(Table2[[#This Row],[ Rural-Urban Continuum Code   2013]]=1,Table2[[#This Row],[ Rural-Urban Continuum Code   2013]]=2,Table2[[#This Row],[ Rural-Urban Continuum Code   2013]]=3),1,0)</f>
        <v>1</v>
      </c>
      <c r="G2877">
        <f>IF(OR(Table2[[#This Row],[ Rural-Urban Continuum Code   2013]]=4,Table2[[#This Row],[ Rural-Urban Continuum Code   2013]]=5,Table2[[#This Row],[ Rural-Urban Continuum Code   2013]]=6),1,0)</f>
        <v>0</v>
      </c>
      <c r="H2877">
        <f>IF(OR(Table2[[#This Row],[ Rural-Urban Continuum Code   2013]]=7,Table2[[#This Row],[ Rural-Urban Continuum Code   2013]]=8,Table2[[#This Row],[ Rural-Urban Continuum Code   2013]]=9),1,0)</f>
        <v>0</v>
      </c>
      <c r="I2877">
        <v>0.31</v>
      </c>
      <c r="J2877">
        <v>0.08</v>
      </c>
      <c r="K2877" s="17">
        <f>Table1[[#This Row],[Median Income 2018]]</f>
        <v>61764</v>
      </c>
      <c r="L2877">
        <f>(Table1[[#This Row],[Hospital Beds 2018]]/Table1[[#This Row],[Population Estimate 2018]])*1000</f>
        <v>0</v>
      </c>
      <c r="M2877" s="1">
        <v>0.71</v>
      </c>
      <c r="N2877">
        <f>Table1[[#This Row],[Population Estimate 2018]]</f>
        <v>8802</v>
      </c>
      <c r="O2877" t="str" cm="1">
        <f t="array" ref="O2877">_xlfn.IFS(Table2[[#This Row],[ Rural-Urban Continuum Code   2014]]=1,"Urban",Table2[[#This Row],[ Rural-Urban Continuum Code   2015]]=1, "Suburban",Table2[[#This Row],[ Rural-Urban Continuum Code   2016]]=1,"Rural")</f>
        <v>Urban</v>
      </c>
    </row>
    <row r="2878" spans="1:15" x14ac:dyDescent="0.3">
      <c r="A2878">
        <v>2882</v>
      </c>
      <c r="B2878" t="s">
        <v>1734</v>
      </c>
      <c r="C2878" t="s">
        <v>1272</v>
      </c>
      <c r="D2878" t="s">
        <v>21</v>
      </c>
      <c r="E2878">
        <v>7</v>
      </c>
      <c r="F2878">
        <f>IF(OR(Table2[[#This Row],[ Rural-Urban Continuum Code   2013]]=1,Table2[[#This Row],[ Rural-Urban Continuum Code   2013]]=2,Table2[[#This Row],[ Rural-Urban Continuum Code   2013]]=3),1,0)</f>
        <v>0</v>
      </c>
      <c r="G2878">
        <f>IF(OR(Table2[[#This Row],[ Rural-Urban Continuum Code   2013]]=4,Table2[[#This Row],[ Rural-Urban Continuum Code   2013]]=5,Table2[[#This Row],[ Rural-Urban Continuum Code   2013]]=6),1,0)</f>
        <v>0</v>
      </c>
      <c r="H2878">
        <f>IF(OR(Table2[[#This Row],[ Rural-Urban Continuum Code   2013]]=7,Table2[[#This Row],[ Rural-Urban Continuum Code   2013]]=8,Table2[[#This Row],[ Rural-Urban Continuum Code   2013]]=9),1,0)</f>
        <v>1</v>
      </c>
      <c r="I2878">
        <v>0.26</v>
      </c>
      <c r="J2878">
        <v>0.09</v>
      </c>
      <c r="K2878" s="17">
        <f>Table1[[#This Row],[Median Income 2018]]</f>
        <v>44832</v>
      </c>
      <c r="L2878">
        <f>(Table1[[#This Row],[Hospital Beds 2018]]/Table1[[#This Row],[Population Estimate 2018]])*1000</f>
        <v>6.7210440456769982</v>
      </c>
      <c r="M2878" s="1">
        <v>0.77</v>
      </c>
      <c r="N2878">
        <f>Table1[[#This Row],[Population Estimate 2018]]</f>
        <v>30650</v>
      </c>
      <c r="O2878" t="str" cm="1">
        <f t="array" ref="O2878">_xlfn.IFS(Table2[[#This Row],[ Rural-Urban Continuum Code   2014]]=1,"Urban",Table2[[#This Row],[ Rural-Urban Continuum Code   2015]]=1, "Suburban",Table2[[#This Row],[ Rural-Urban Continuum Code   2016]]=1,"Rural")</f>
        <v>Rural</v>
      </c>
    </row>
    <row r="2879" spans="1:15" x14ac:dyDescent="0.3">
      <c r="A2879">
        <v>2883</v>
      </c>
      <c r="B2879" t="s">
        <v>1734</v>
      </c>
      <c r="C2879" t="s">
        <v>309</v>
      </c>
      <c r="D2879" t="s">
        <v>21</v>
      </c>
      <c r="E2879">
        <v>8</v>
      </c>
      <c r="F2879">
        <f>IF(OR(Table2[[#This Row],[ Rural-Urban Continuum Code   2013]]=1,Table2[[#This Row],[ Rural-Urban Continuum Code   2013]]=2,Table2[[#This Row],[ Rural-Urban Continuum Code   2013]]=3),1,0)</f>
        <v>0</v>
      </c>
      <c r="G2879">
        <f>IF(OR(Table2[[#This Row],[ Rural-Urban Continuum Code   2013]]=4,Table2[[#This Row],[ Rural-Urban Continuum Code   2013]]=5,Table2[[#This Row],[ Rural-Urban Continuum Code   2013]]=6),1,0)</f>
        <v>0</v>
      </c>
      <c r="H2879">
        <f>IF(OR(Table2[[#This Row],[ Rural-Urban Continuum Code   2013]]=7,Table2[[#This Row],[ Rural-Urban Continuum Code   2013]]=8,Table2[[#This Row],[ Rural-Urban Continuum Code   2013]]=9),1,0)</f>
        <v>1</v>
      </c>
      <c r="I2879">
        <v>0.31</v>
      </c>
      <c r="J2879">
        <v>0.1</v>
      </c>
      <c r="K2879" s="17">
        <f>Table1[[#This Row],[Median Income 2018]]</f>
        <v>54871</v>
      </c>
      <c r="L2879">
        <f>(Table1[[#This Row],[Hospital Beds 2018]]/Table1[[#This Row],[Population Estimate 2018]])*1000</f>
        <v>0</v>
      </c>
      <c r="M2879" s="1">
        <v>0.7</v>
      </c>
      <c r="N2879">
        <f>Table1[[#This Row],[Population Estimate 2018]]</f>
        <v>10769</v>
      </c>
      <c r="O2879" t="str" cm="1">
        <f t="array" ref="O2879">_xlfn.IFS(Table2[[#This Row],[ Rural-Urban Continuum Code   2014]]=1,"Urban",Table2[[#This Row],[ Rural-Urban Continuum Code   2015]]=1, "Suburban",Table2[[#This Row],[ Rural-Urban Continuum Code   2016]]=1,"Rural")</f>
        <v>Rural</v>
      </c>
    </row>
    <row r="2880" spans="1:15" x14ac:dyDescent="0.3">
      <c r="A2880">
        <v>2884</v>
      </c>
      <c r="B2880" t="s">
        <v>1734</v>
      </c>
      <c r="C2880" t="s">
        <v>72</v>
      </c>
      <c r="D2880" t="s">
        <v>21</v>
      </c>
      <c r="E2880">
        <v>3</v>
      </c>
      <c r="F2880">
        <f>IF(OR(Table2[[#This Row],[ Rural-Urban Continuum Code   2013]]=1,Table2[[#This Row],[ Rural-Urban Continuum Code   2013]]=2,Table2[[#This Row],[ Rural-Urban Continuum Code   2013]]=3),1,0)</f>
        <v>1</v>
      </c>
      <c r="G2880">
        <f>IF(OR(Table2[[#This Row],[ Rural-Urban Continuum Code   2013]]=4,Table2[[#This Row],[ Rural-Urban Continuum Code   2013]]=5,Table2[[#This Row],[ Rural-Urban Continuum Code   2013]]=6),1,0)</f>
        <v>0</v>
      </c>
      <c r="H2880">
        <f>IF(OR(Table2[[#This Row],[ Rural-Urban Continuum Code   2013]]=7,Table2[[#This Row],[ Rural-Urban Continuum Code   2013]]=8,Table2[[#This Row],[ Rural-Urban Continuum Code   2013]]=9),1,0)</f>
        <v>0</v>
      </c>
      <c r="I2880">
        <v>0.13</v>
      </c>
      <c r="J2880">
        <v>0.05</v>
      </c>
      <c r="K2880" s="17">
        <f>Table1[[#This Row],[Median Income 2018]]</f>
        <v>52538</v>
      </c>
      <c r="L2880">
        <f>(Table1[[#This Row],[Hospital Beds 2018]]/Table1[[#This Row],[Population Estimate 2018]])*1000</f>
        <v>1.8992776683335859</v>
      </c>
      <c r="M2880" s="1">
        <v>0.8</v>
      </c>
      <c r="N2880">
        <f>Table1[[#This Row],[Population Estimate 2018]]</f>
        <v>98985</v>
      </c>
      <c r="O2880" t="str" cm="1">
        <f t="array" ref="O2880">_xlfn.IFS(Table2[[#This Row],[ Rural-Urban Continuum Code   2014]]=1,"Urban",Table2[[#This Row],[ Rural-Urban Continuum Code   2015]]=1, "Suburban",Table2[[#This Row],[ Rural-Urban Continuum Code   2016]]=1,"Rural")</f>
        <v>Urban</v>
      </c>
    </row>
    <row r="2881" spans="1:15" x14ac:dyDescent="0.3">
      <c r="A2881">
        <v>2885</v>
      </c>
      <c r="B2881" t="s">
        <v>1734</v>
      </c>
      <c r="C2881" t="s">
        <v>768</v>
      </c>
      <c r="D2881" t="s">
        <v>21</v>
      </c>
      <c r="E2881">
        <v>3</v>
      </c>
      <c r="F2881">
        <f>IF(OR(Table2[[#This Row],[ Rural-Urban Continuum Code   2013]]=1,Table2[[#This Row],[ Rural-Urban Continuum Code   2013]]=2,Table2[[#This Row],[ Rural-Urban Continuum Code   2013]]=3),1,0)</f>
        <v>1</v>
      </c>
      <c r="G2881">
        <f>IF(OR(Table2[[#This Row],[ Rural-Urban Continuum Code   2013]]=4,Table2[[#This Row],[ Rural-Urban Continuum Code   2013]]=5,Table2[[#This Row],[ Rural-Urban Continuum Code   2013]]=6),1,0)</f>
        <v>0</v>
      </c>
      <c r="H2881">
        <f>IF(OR(Table2[[#This Row],[ Rural-Urban Continuum Code   2013]]=7,Table2[[#This Row],[ Rural-Urban Continuum Code   2013]]=8,Table2[[#This Row],[ Rural-Urban Continuum Code   2013]]=9),1,0)</f>
        <v>0</v>
      </c>
      <c r="I2881">
        <v>0.27</v>
      </c>
      <c r="J2881">
        <v>0.08</v>
      </c>
      <c r="K2881" s="17">
        <f>Table1[[#This Row],[Median Income 2018]]</f>
        <v>56690</v>
      </c>
      <c r="L2881">
        <f>(Table1[[#This Row],[Hospital Beds 2018]]/Table1[[#This Row],[Population Estimate 2018]])*1000</f>
        <v>0</v>
      </c>
      <c r="M2881" s="1">
        <v>0.76</v>
      </c>
      <c r="N2881">
        <f>Table1[[#This Row],[Population Estimate 2018]]</f>
        <v>14836</v>
      </c>
      <c r="O2881" t="str" cm="1">
        <f t="array" ref="O2881">_xlfn.IFS(Table2[[#This Row],[ Rural-Urban Continuum Code   2014]]=1,"Urban",Table2[[#This Row],[ Rural-Urban Continuum Code   2015]]=1, "Suburban",Table2[[#This Row],[ Rural-Urban Continuum Code   2016]]=1,"Rural")</f>
        <v>Urban</v>
      </c>
    </row>
    <row r="2882" spans="1:15" x14ac:dyDescent="0.3">
      <c r="A2882">
        <v>2886</v>
      </c>
      <c r="B2882" t="s">
        <v>1734</v>
      </c>
      <c r="C2882" t="s">
        <v>1764</v>
      </c>
      <c r="D2882" t="s">
        <v>21</v>
      </c>
      <c r="E2882">
        <v>1</v>
      </c>
      <c r="F2882">
        <f>IF(OR(Table2[[#This Row],[ Rural-Urban Continuum Code   2013]]=1,Table2[[#This Row],[ Rural-Urban Continuum Code   2013]]=2,Table2[[#This Row],[ Rural-Urban Continuum Code   2013]]=3),1,0)</f>
        <v>1</v>
      </c>
      <c r="G2882">
        <f>IF(OR(Table2[[#This Row],[ Rural-Urban Continuum Code   2013]]=4,Table2[[#This Row],[ Rural-Urban Continuum Code   2013]]=5,Table2[[#This Row],[ Rural-Urban Continuum Code   2013]]=6),1,0)</f>
        <v>0</v>
      </c>
      <c r="H2882">
        <f>IF(OR(Table2[[#This Row],[ Rural-Urban Continuum Code   2013]]=7,Table2[[#This Row],[ Rural-Urban Continuum Code   2013]]=8,Table2[[#This Row],[ Rural-Urban Continuum Code   2013]]=9),1,0)</f>
        <v>0</v>
      </c>
      <c r="I2882">
        <v>0.17</v>
      </c>
      <c r="J2882">
        <v>0.08</v>
      </c>
      <c r="K2882" s="17">
        <f>Table1[[#This Row],[Median Income 2018]]</f>
        <v>90858</v>
      </c>
      <c r="L2882">
        <f>(Table1[[#This Row],[Hospital Beds 2018]]/Table1[[#This Row],[Population Estimate 2018]])*1000</f>
        <v>5.2699745433433067</v>
      </c>
      <c r="M2882" s="1">
        <v>0.82</v>
      </c>
      <c r="N2882">
        <f>Table1[[#This Row],[Population Estimate 2018]]</f>
        <v>22391</v>
      </c>
      <c r="O2882" t="str" cm="1">
        <f t="array" ref="O2882">_xlfn.IFS(Table2[[#This Row],[ Rural-Urban Continuum Code   2014]]=1,"Urban",Table2[[#This Row],[ Rural-Urban Continuum Code   2015]]=1, "Suburban",Table2[[#This Row],[ Rural-Urban Continuum Code   2016]]=1,"Rural")</f>
        <v>Urban</v>
      </c>
    </row>
    <row r="2883" spans="1:15" x14ac:dyDescent="0.3">
      <c r="A2883">
        <v>2887</v>
      </c>
      <c r="B2883" t="s">
        <v>1734</v>
      </c>
      <c r="C2883" t="s">
        <v>1276</v>
      </c>
      <c r="D2883" t="s">
        <v>21</v>
      </c>
      <c r="E2883">
        <v>8</v>
      </c>
      <c r="F2883">
        <f>IF(OR(Table2[[#This Row],[ Rural-Urban Continuum Code   2013]]=1,Table2[[#This Row],[ Rural-Urban Continuum Code   2013]]=2,Table2[[#This Row],[ Rural-Urban Continuum Code   2013]]=3),1,0)</f>
        <v>0</v>
      </c>
      <c r="G2883">
        <f>IF(OR(Table2[[#This Row],[ Rural-Urban Continuum Code   2013]]=4,Table2[[#This Row],[ Rural-Urban Continuum Code   2013]]=5,Table2[[#This Row],[ Rural-Urban Continuum Code   2013]]=6),1,0)</f>
        <v>0</v>
      </c>
      <c r="H2883">
        <f>IF(OR(Table2[[#This Row],[ Rural-Urban Continuum Code   2013]]=7,Table2[[#This Row],[ Rural-Urban Continuum Code   2013]]=8,Table2[[#This Row],[ Rural-Urban Continuum Code   2013]]=9),1,0)</f>
        <v>1</v>
      </c>
      <c r="I2883">
        <v>0.26</v>
      </c>
      <c r="J2883">
        <v>0.08</v>
      </c>
      <c r="K2883" s="17">
        <f>Table1[[#This Row],[Median Income 2018]]</f>
        <v>43157</v>
      </c>
      <c r="L2883">
        <f>(Table1[[#This Row],[Hospital Beds 2018]]/Table1[[#This Row],[Population Estimate 2018]])*1000</f>
        <v>0</v>
      </c>
      <c r="M2883" s="1">
        <v>0.76</v>
      </c>
      <c r="N2883">
        <f>Table1[[#This Row],[Population Estimate 2018]]</f>
        <v>11735</v>
      </c>
      <c r="O2883" t="str" cm="1">
        <f t="array" ref="O2883">_xlfn.IFS(Table2[[#This Row],[ Rural-Urban Continuum Code   2014]]=1,"Urban",Table2[[#This Row],[ Rural-Urban Continuum Code   2015]]=1, "Suburban",Table2[[#This Row],[ Rural-Urban Continuum Code   2016]]=1,"Rural")</f>
        <v>Rural</v>
      </c>
    </row>
    <row r="2884" spans="1:15" x14ac:dyDescent="0.3">
      <c r="A2884">
        <v>2888</v>
      </c>
      <c r="B2884" t="s">
        <v>1734</v>
      </c>
      <c r="C2884" t="s">
        <v>1446</v>
      </c>
      <c r="D2884" t="s">
        <v>21</v>
      </c>
      <c r="E2884">
        <v>9</v>
      </c>
      <c r="F2884">
        <f>IF(OR(Table2[[#This Row],[ Rural-Urban Continuum Code   2013]]=1,Table2[[#This Row],[ Rural-Urban Continuum Code   2013]]=2,Table2[[#This Row],[ Rural-Urban Continuum Code   2013]]=3),1,0)</f>
        <v>0</v>
      </c>
      <c r="G2884">
        <f>IF(OR(Table2[[#This Row],[ Rural-Urban Continuum Code   2013]]=4,Table2[[#This Row],[ Rural-Urban Continuum Code   2013]]=5,Table2[[#This Row],[ Rural-Urban Continuum Code   2013]]=6),1,0)</f>
        <v>0</v>
      </c>
      <c r="H2884">
        <f>IF(OR(Table2[[#This Row],[ Rural-Urban Continuum Code   2013]]=7,Table2[[#This Row],[ Rural-Urban Continuum Code   2013]]=8,Table2[[#This Row],[ Rural-Urban Continuum Code   2013]]=9),1,0)</f>
        <v>1</v>
      </c>
      <c r="I2884">
        <v>0.37</v>
      </c>
      <c r="J2884">
        <v>0.1</v>
      </c>
      <c r="K2884" s="17">
        <f>Table1[[#This Row],[Median Income 2018]]</f>
        <v>55418</v>
      </c>
      <c r="L2884">
        <f>(Table1[[#This Row],[Hospital Beds 2018]]/Table1[[#This Row],[Population Estimate 2018]])*1000</f>
        <v>0</v>
      </c>
      <c r="M2884" s="1">
        <v>0.66</v>
      </c>
      <c r="N2884">
        <f>Table1[[#This Row],[Population Estimate 2018]]</f>
        <v>12147</v>
      </c>
      <c r="O2884" t="str" cm="1">
        <f t="array" ref="O2884">_xlfn.IFS(Table2[[#This Row],[ Rural-Urban Continuum Code   2014]]=1,"Urban",Table2[[#This Row],[ Rural-Urban Continuum Code   2015]]=1, "Suburban",Table2[[#This Row],[ Rural-Urban Continuum Code   2016]]=1,"Rural")</f>
        <v>Rural</v>
      </c>
    </row>
    <row r="2885" spans="1:15" x14ac:dyDescent="0.3">
      <c r="A2885">
        <v>2889</v>
      </c>
      <c r="B2885" t="s">
        <v>1734</v>
      </c>
      <c r="C2885" t="s">
        <v>1765</v>
      </c>
      <c r="D2885" t="s">
        <v>21</v>
      </c>
      <c r="E2885">
        <v>6</v>
      </c>
      <c r="F2885">
        <f>IF(OR(Table2[[#This Row],[ Rural-Urban Continuum Code   2013]]=1,Table2[[#This Row],[ Rural-Urban Continuum Code   2013]]=2,Table2[[#This Row],[ Rural-Urban Continuum Code   2013]]=3),1,0)</f>
        <v>0</v>
      </c>
      <c r="G2885">
        <f>IF(OR(Table2[[#This Row],[ Rural-Urban Continuum Code   2013]]=4,Table2[[#This Row],[ Rural-Urban Continuum Code   2013]]=5,Table2[[#This Row],[ Rural-Urban Continuum Code   2013]]=6),1,0)</f>
        <v>1</v>
      </c>
      <c r="H2885">
        <f>IF(OR(Table2[[#This Row],[ Rural-Urban Continuum Code   2013]]=7,Table2[[#This Row],[ Rural-Urban Continuum Code   2013]]=8,Table2[[#This Row],[ Rural-Urban Continuum Code   2013]]=9),1,0)</f>
        <v>0</v>
      </c>
      <c r="I2885">
        <v>0.19</v>
      </c>
      <c r="J2885">
        <v>0.08</v>
      </c>
      <c r="K2885" s="17">
        <f>Table1[[#This Row],[Median Income 2018]]</f>
        <v>46368</v>
      </c>
      <c r="L2885">
        <f>(Table1[[#This Row],[Hospital Beds 2018]]/Table1[[#This Row],[Population Estimate 2018]])*1000</f>
        <v>8.7548638132295729</v>
      </c>
      <c r="M2885" s="1">
        <v>0.72</v>
      </c>
      <c r="N2885">
        <f>Table1[[#This Row],[Population Estimate 2018]]</f>
        <v>15420</v>
      </c>
      <c r="O2885" t="str" cm="1">
        <f t="array" ref="O288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886" spans="1:15" x14ac:dyDescent="0.3">
      <c r="A2886">
        <v>2890</v>
      </c>
      <c r="B2886" t="s">
        <v>1734</v>
      </c>
      <c r="C2886" t="s">
        <v>221</v>
      </c>
      <c r="D2886" t="s">
        <v>21</v>
      </c>
      <c r="E2886">
        <v>6</v>
      </c>
      <c r="F2886">
        <f>IF(OR(Table2[[#This Row],[ Rural-Urban Continuum Code   2013]]=1,Table2[[#This Row],[ Rural-Urban Continuum Code   2013]]=2,Table2[[#This Row],[ Rural-Urban Continuum Code   2013]]=3),1,0)</f>
        <v>0</v>
      </c>
      <c r="G2886">
        <f>IF(OR(Table2[[#This Row],[ Rural-Urban Continuum Code   2013]]=4,Table2[[#This Row],[ Rural-Urban Continuum Code   2013]]=5,Table2[[#This Row],[ Rural-Urban Continuum Code   2013]]=6),1,0)</f>
        <v>1</v>
      </c>
      <c r="H2886">
        <f>IF(OR(Table2[[#This Row],[ Rural-Urban Continuum Code   2013]]=7,Table2[[#This Row],[ Rural-Urban Continuum Code   2013]]=8,Table2[[#This Row],[ Rural-Urban Continuum Code   2013]]=9),1,0)</f>
        <v>0</v>
      </c>
      <c r="I2886">
        <v>0.2</v>
      </c>
      <c r="J2886">
        <v>0.09</v>
      </c>
      <c r="K2886" s="17">
        <f>Table1[[#This Row],[Median Income 2018]]</f>
        <v>63681</v>
      </c>
      <c r="L2886">
        <f>(Table1[[#This Row],[Hospital Beds 2018]]/Table1[[#This Row],[Population Estimate 2018]])*1000</f>
        <v>0</v>
      </c>
      <c r="M2886" s="1">
        <v>0.81</v>
      </c>
      <c r="N2886">
        <f>Table1[[#This Row],[Population Estimate 2018]]</f>
        <v>36644</v>
      </c>
      <c r="O2886" t="str" cm="1">
        <f t="array" ref="O288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887" spans="1:15" x14ac:dyDescent="0.3">
      <c r="A2887">
        <v>2891</v>
      </c>
      <c r="B2887" t="s">
        <v>1734</v>
      </c>
      <c r="C2887" t="s">
        <v>643</v>
      </c>
      <c r="D2887" t="s">
        <v>21</v>
      </c>
      <c r="E2887">
        <v>6</v>
      </c>
      <c r="F2887">
        <f>IF(OR(Table2[[#This Row],[ Rural-Urban Continuum Code   2013]]=1,Table2[[#This Row],[ Rural-Urban Continuum Code   2013]]=2,Table2[[#This Row],[ Rural-Urban Continuum Code   2013]]=3),1,0)</f>
        <v>0</v>
      </c>
      <c r="G2887">
        <f>IF(OR(Table2[[#This Row],[ Rural-Urban Continuum Code   2013]]=4,Table2[[#This Row],[ Rural-Urban Continuum Code   2013]]=5,Table2[[#This Row],[ Rural-Urban Continuum Code   2013]]=6),1,0)</f>
        <v>1</v>
      </c>
      <c r="H2887">
        <f>IF(OR(Table2[[#This Row],[ Rural-Urban Continuum Code   2013]]=7,Table2[[#This Row],[ Rural-Urban Continuum Code   2013]]=8,Table2[[#This Row],[ Rural-Urban Continuum Code   2013]]=9),1,0)</f>
        <v>0</v>
      </c>
      <c r="I2887">
        <v>0.21</v>
      </c>
      <c r="J2887">
        <v>7.0000000000000007E-2</v>
      </c>
      <c r="K2887" s="17">
        <f>Table1[[#This Row],[Median Income 2018]]</f>
        <v>49073</v>
      </c>
      <c r="L2887">
        <f>(Table1[[#This Row],[Hospital Beds 2018]]/Table1[[#This Row],[Population Estimate 2018]])*1000</f>
        <v>1.0445827936322234</v>
      </c>
      <c r="M2887" s="1">
        <v>0.83</v>
      </c>
      <c r="N2887">
        <f>Table1[[#This Row],[Population Estimate 2018]]</f>
        <v>23933</v>
      </c>
      <c r="O2887" t="str" cm="1">
        <f t="array" ref="O288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888" spans="1:15" x14ac:dyDescent="0.3">
      <c r="A2888">
        <v>2892</v>
      </c>
      <c r="B2888" t="s">
        <v>1734</v>
      </c>
      <c r="C2888" t="s">
        <v>1766</v>
      </c>
      <c r="D2888" t="s">
        <v>21</v>
      </c>
      <c r="E2888">
        <v>8</v>
      </c>
      <c r="F2888">
        <f>IF(OR(Table2[[#This Row],[ Rural-Urban Continuum Code   2013]]=1,Table2[[#This Row],[ Rural-Urban Continuum Code   2013]]=2,Table2[[#This Row],[ Rural-Urban Continuum Code   2013]]=3),1,0)</f>
        <v>0</v>
      </c>
      <c r="G2888">
        <f>IF(OR(Table2[[#This Row],[ Rural-Urban Continuum Code   2013]]=4,Table2[[#This Row],[ Rural-Urban Continuum Code   2013]]=5,Table2[[#This Row],[ Rural-Urban Continuum Code   2013]]=6),1,0)</f>
        <v>0</v>
      </c>
      <c r="H2888">
        <f>IF(OR(Table2[[#This Row],[ Rural-Urban Continuum Code   2013]]=7,Table2[[#This Row],[ Rural-Urban Continuum Code   2013]]=8,Table2[[#This Row],[ Rural-Urban Continuum Code   2013]]=9),1,0)</f>
        <v>1</v>
      </c>
      <c r="I2888">
        <v>0.26</v>
      </c>
      <c r="J2888">
        <v>7.0000000000000007E-2</v>
      </c>
      <c r="K2888" s="17">
        <f>Table1[[#This Row],[Median Income 2018]]</f>
        <v>42862</v>
      </c>
      <c r="L2888">
        <f>(Table1[[#This Row],[Hospital Beds 2018]]/Table1[[#This Row],[Population Estimate 2018]])*1000</f>
        <v>0</v>
      </c>
      <c r="M2888" s="1">
        <v>0.77</v>
      </c>
      <c r="N2888">
        <f>Table1[[#This Row],[Population Estimate 2018]]</f>
        <v>17673</v>
      </c>
      <c r="O2888" t="str" cm="1">
        <f t="array" ref="O2888">_xlfn.IFS(Table2[[#This Row],[ Rural-Urban Continuum Code   2014]]=1,"Urban",Table2[[#This Row],[ Rural-Urban Continuum Code   2015]]=1, "Suburban",Table2[[#This Row],[ Rural-Urban Continuum Code   2016]]=1,"Rural")</f>
        <v>Rural</v>
      </c>
    </row>
    <row r="2889" spans="1:15" x14ac:dyDescent="0.3">
      <c r="A2889">
        <v>2893</v>
      </c>
      <c r="B2889" t="s">
        <v>1734</v>
      </c>
      <c r="C2889" t="s">
        <v>1767</v>
      </c>
      <c r="D2889" t="s">
        <v>21</v>
      </c>
      <c r="E2889">
        <v>4</v>
      </c>
      <c r="F2889">
        <f>IF(OR(Table2[[#This Row],[ Rural-Urban Continuum Code   2013]]=1,Table2[[#This Row],[ Rural-Urban Continuum Code   2013]]=2,Table2[[#This Row],[ Rural-Urban Continuum Code   2013]]=3),1,0)</f>
        <v>0</v>
      </c>
      <c r="G2889">
        <f>IF(OR(Table2[[#This Row],[ Rural-Urban Continuum Code   2013]]=4,Table2[[#This Row],[ Rural-Urban Continuum Code   2013]]=5,Table2[[#This Row],[ Rural-Urban Continuum Code   2013]]=6),1,0)</f>
        <v>1</v>
      </c>
      <c r="H2889">
        <f>IF(OR(Table2[[#This Row],[ Rural-Urban Continuum Code   2013]]=7,Table2[[#This Row],[ Rural-Urban Continuum Code   2013]]=8,Table2[[#This Row],[ Rural-Urban Continuum Code   2013]]=9),1,0)</f>
        <v>0</v>
      </c>
      <c r="I2889">
        <v>0.23</v>
      </c>
      <c r="J2889">
        <v>7.0000000000000007E-2</v>
      </c>
      <c r="K2889" s="17">
        <f>Table1[[#This Row],[Median Income 2018]]</f>
        <v>44710</v>
      </c>
      <c r="L2889">
        <f>(Table1[[#This Row],[Hospital Beds 2018]]/Table1[[#This Row],[Population Estimate 2018]])*1000</f>
        <v>0</v>
      </c>
      <c r="M2889" s="1">
        <v>0.8</v>
      </c>
      <c r="N2889">
        <f>Table1[[#This Row],[Population Estimate 2018]]</f>
        <v>60949</v>
      </c>
      <c r="O2889" t="str" cm="1">
        <f t="array" ref="O288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890" spans="1:15" x14ac:dyDescent="0.3">
      <c r="A2890">
        <v>2894</v>
      </c>
      <c r="B2890" t="s">
        <v>1734</v>
      </c>
      <c r="C2890" t="s">
        <v>1768</v>
      </c>
      <c r="D2890" t="s">
        <v>21</v>
      </c>
      <c r="E2890">
        <v>1</v>
      </c>
      <c r="F2890">
        <f>IF(OR(Table2[[#This Row],[ Rural-Urban Continuum Code   2013]]=1,Table2[[#This Row],[ Rural-Urban Continuum Code   2013]]=2,Table2[[#This Row],[ Rural-Urban Continuum Code   2013]]=3),1,0)</f>
        <v>1</v>
      </c>
      <c r="G2890">
        <f>IF(OR(Table2[[#This Row],[ Rural-Urban Continuum Code   2013]]=4,Table2[[#This Row],[ Rural-Urban Continuum Code   2013]]=5,Table2[[#This Row],[ Rural-Urban Continuum Code   2013]]=6),1,0)</f>
        <v>0</v>
      </c>
      <c r="H2890">
        <f>IF(OR(Table2[[#This Row],[ Rural-Urban Continuum Code   2013]]=7,Table2[[#This Row],[ Rural-Urban Continuum Code   2013]]=8,Table2[[#This Row],[ Rural-Urban Continuum Code   2013]]=9),1,0)</f>
        <v>0</v>
      </c>
      <c r="I2890">
        <v>0.18</v>
      </c>
      <c r="J2890">
        <v>7.0000000000000007E-2</v>
      </c>
      <c r="K2890" s="17">
        <f>Table1[[#This Row],[Median Income 2018]]</f>
        <v>88475</v>
      </c>
      <c r="L2890">
        <f>(Table1[[#This Row],[Hospital Beds 2018]]/Table1[[#This Row],[Population Estimate 2018]])*1000</f>
        <v>0</v>
      </c>
      <c r="M2890" s="1">
        <v>0.8</v>
      </c>
      <c r="N2890">
        <f>Table1[[#This Row],[Population Estimate 2018]]</f>
        <v>29189</v>
      </c>
      <c r="O2890" t="str" cm="1">
        <f t="array" ref="O2890">_xlfn.IFS(Table2[[#This Row],[ Rural-Urban Continuum Code   2014]]=1,"Urban",Table2[[#This Row],[ Rural-Urban Continuum Code   2015]]=1, "Suburban",Table2[[#This Row],[ Rural-Urban Continuum Code   2016]]=1,"Rural")</f>
        <v>Urban</v>
      </c>
    </row>
    <row r="2891" spans="1:15" x14ac:dyDescent="0.3">
      <c r="A2891">
        <v>2895</v>
      </c>
      <c r="B2891" t="s">
        <v>1734</v>
      </c>
      <c r="C2891" t="s">
        <v>1769</v>
      </c>
      <c r="D2891" t="s">
        <v>21</v>
      </c>
      <c r="E2891">
        <v>6</v>
      </c>
      <c r="F2891">
        <f>IF(OR(Table2[[#This Row],[ Rural-Urban Continuum Code   2013]]=1,Table2[[#This Row],[ Rural-Urban Continuum Code   2013]]=2,Table2[[#This Row],[ Rural-Urban Continuum Code   2013]]=3),1,0)</f>
        <v>0</v>
      </c>
      <c r="G2891">
        <f>IF(OR(Table2[[#This Row],[ Rural-Urban Continuum Code   2013]]=4,Table2[[#This Row],[ Rural-Urban Continuum Code   2013]]=5,Table2[[#This Row],[ Rural-Urban Continuum Code   2013]]=6),1,0)</f>
        <v>1</v>
      </c>
      <c r="H2891">
        <f>IF(OR(Table2[[#This Row],[ Rural-Urban Continuum Code   2013]]=7,Table2[[#This Row],[ Rural-Urban Continuum Code   2013]]=8,Table2[[#This Row],[ Rural-Urban Continuum Code   2013]]=9),1,0)</f>
        <v>0</v>
      </c>
      <c r="I2891">
        <v>0.16</v>
      </c>
      <c r="J2891">
        <v>0.06</v>
      </c>
      <c r="K2891" s="17">
        <f>Table1[[#This Row],[Median Income 2018]]</f>
        <v>48450</v>
      </c>
      <c r="L2891">
        <f>(Table1[[#This Row],[Hospital Beds 2018]]/Table1[[#This Row],[Population Estimate 2018]])*1000</f>
        <v>3.7472766884531588</v>
      </c>
      <c r="M2891" s="1">
        <v>0.71</v>
      </c>
      <c r="N2891">
        <f>Table1[[#This Row],[Population Estimate 2018]]</f>
        <v>22950</v>
      </c>
      <c r="O2891" t="str" cm="1">
        <f t="array" ref="O289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892" spans="1:15" x14ac:dyDescent="0.3">
      <c r="A2892">
        <v>2896</v>
      </c>
      <c r="B2892" t="s">
        <v>1734</v>
      </c>
      <c r="C2892" t="s">
        <v>1770</v>
      </c>
      <c r="D2892" t="s">
        <v>21</v>
      </c>
      <c r="E2892">
        <v>1</v>
      </c>
      <c r="F2892">
        <f>IF(OR(Table2[[#This Row],[ Rural-Urban Continuum Code   2013]]=1,Table2[[#This Row],[ Rural-Urban Continuum Code   2013]]=2,Table2[[#This Row],[ Rural-Urban Continuum Code   2013]]=3),1,0)</f>
        <v>1</v>
      </c>
      <c r="G2892">
        <f>IF(OR(Table2[[#This Row],[ Rural-Urban Continuum Code   2013]]=4,Table2[[#This Row],[ Rural-Urban Continuum Code   2013]]=5,Table2[[#This Row],[ Rural-Urban Continuum Code   2013]]=6),1,0)</f>
        <v>0</v>
      </c>
      <c r="H2892">
        <f>IF(OR(Table2[[#This Row],[ Rural-Urban Continuum Code   2013]]=7,Table2[[#This Row],[ Rural-Urban Continuum Code   2013]]=8,Table2[[#This Row],[ Rural-Urban Continuum Code   2013]]=9),1,0)</f>
        <v>0</v>
      </c>
      <c r="I2892">
        <v>0.14000000000000001</v>
      </c>
      <c r="J2892">
        <v>0.13</v>
      </c>
      <c r="K2892" s="17">
        <f>Table1[[#This Row],[Median Income 2018]]</f>
        <v>68133</v>
      </c>
      <c r="L2892">
        <f>(Table1[[#This Row],[Hospital Beds 2018]]/Table1[[#This Row],[Population Estimate 2018]])*1000</f>
        <v>0</v>
      </c>
      <c r="M2892" s="1">
        <v>0.77</v>
      </c>
      <c r="N2892">
        <f>Table1[[#This Row],[Population Estimate 2018]]</f>
        <v>38082</v>
      </c>
      <c r="O2892" t="str" cm="1">
        <f t="array" ref="O2892">_xlfn.IFS(Table2[[#This Row],[ Rural-Urban Continuum Code   2014]]=1,"Urban",Table2[[#This Row],[ Rural-Urban Continuum Code   2015]]=1, "Suburban",Table2[[#This Row],[ Rural-Urban Continuum Code   2016]]=1,"Rural")</f>
        <v>Urban</v>
      </c>
    </row>
    <row r="2893" spans="1:15" x14ac:dyDescent="0.3">
      <c r="A2893">
        <v>2897</v>
      </c>
      <c r="B2893" t="s">
        <v>1734</v>
      </c>
      <c r="C2893" t="s">
        <v>1771</v>
      </c>
      <c r="D2893" t="s">
        <v>21</v>
      </c>
      <c r="E2893">
        <v>1</v>
      </c>
      <c r="F2893">
        <f>IF(OR(Table2[[#This Row],[ Rural-Urban Continuum Code   2013]]=1,Table2[[#This Row],[ Rural-Urban Continuum Code   2013]]=2,Table2[[#This Row],[ Rural-Urban Continuum Code   2013]]=3),1,0)</f>
        <v>1</v>
      </c>
      <c r="G2893">
        <f>IF(OR(Table2[[#This Row],[ Rural-Urban Continuum Code   2013]]=4,Table2[[#This Row],[ Rural-Urban Continuum Code   2013]]=5,Table2[[#This Row],[ Rural-Urban Continuum Code   2013]]=6),1,0)</f>
        <v>0</v>
      </c>
      <c r="H2893">
        <f>IF(OR(Table2[[#This Row],[ Rural-Urban Continuum Code   2013]]=7,Table2[[#This Row],[ Rural-Urban Continuum Code   2013]]=8,Table2[[#This Row],[ Rural-Urban Continuum Code   2013]]=9),1,0)</f>
        <v>0</v>
      </c>
      <c r="I2893">
        <v>0.1</v>
      </c>
      <c r="J2893">
        <v>0.09</v>
      </c>
      <c r="K2893" s="17">
        <f>Table1[[#This Row],[Median Income 2018]]</f>
        <v>106200</v>
      </c>
      <c r="L2893">
        <f>(Table1[[#This Row],[Hospital Beds 2018]]/Table1[[#This Row],[Population Estimate 2018]])*1000</f>
        <v>0.42947708494031123</v>
      </c>
      <c r="M2893" s="1">
        <v>0.91</v>
      </c>
      <c r="N2893">
        <f>Table1[[#This Row],[Population Estimate 2018]]</f>
        <v>468011</v>
      </c>
      <c r="O2893" t="str" cm="1">
        <f t="array" ref="O2893">_xlfn.IFS(Table2[[#This Row],[ Rural-Urban Continuum Code   2014]]=1,"Urban",Table2[[#This Row],[ Rural-Urban Continuum Code   2015]]=1, "Suburban",Table2[[#This Row],[ Rural-Urban Continuum Code   2016]]=1,"Rural")</f>
        <v>Urban</v>
      </c>
    </row>
    <row r="2894" spans="1:15" x14ac:dyDescent="0.3">
      <c r="A2894">
        <v>2898</v>
      </c>
      <c r="B2894" t="s">
        <v>1734</v>
      </c>
      <c r="C2894" t="s">
        <v>178</v>
      </c>
      <c r="D2894" t="s">
        <v>21</v>
      </c>
      <c r="E2894">
        <v>3</v>
      </c>
      <c r="F2894">
        <f>IF(OR(Table2[[#This Row],[ Rural-Urban Continuum Code   2013]]=1,Table2[[#This Row],[ Rural-Urban Continuum Code   2013]]=2,Table2[[#This Row],[ Rural-Urban Continuum Code   2013]]=3),1,0)</f>
        <v>1</v>
      </c>
      <c r="G2894">
        <f>IF(OR(Table2[[#This Row],[ Rural-Urban Continuum Code   2013]]=4,Table2[[#This Row],[ Rural-Urban Continuum Code   2013]]=5,Table2[[#This Row],[ Rural-Urban Continuum Code   2013]]=6),1,0)</f>
        <v>0</v>
      </c>
      <c r="H2894">
        <f>IF(OR(Table2[[#This Row],[ Rural-Urban Continuum Code   2013]]=7,Table2[[#This Row],[ Rural-Urban Continuum Code   2013]]=8,Table2[[#This Row],[ Rural-Urban Continuum Code   2013]]=9),1,0)</f>
        <v>0</v>
      </c>
      <c r="I2894">
        <v>0.23</v>
      </c>
      <c r="J2894">
        <v>0.08</v>
      </c>
      <c r="K2894" s="17">
        <f>Table1[[#This Row],[Median Income 2018]]</f>
        <v>50834</v>
      </c>
      <c r="L2894">
        <f>(Table1[[#This Row],[Hospital Beds 2018]]/Table1[[#This Row],[Population Estimate 2018]])*1000</f>
        <v>1.5851582222744085</v>
      </c>
      <c r="M2894" s="1">
        <v>0.8</v>
      </c>
      <c r="N2894">
        <f>Table1[[#This Row],[Population Estimate 2018]]</f>
        <v>34066</v>
      </c>
      <c r="O2894" t="str" cm="1">
        <f t="array" ref="O2894">_xlfn.IFS(Table2[[#This Row],[ Rural-Urban Continuum Code   2014]]=1,"Urban",Table2[[#This Row],[ Rural-Urban Continuum Code   2015]]=1, "Suburban",Table2[[#This Row],[ Rural-Urban Continuum Code   2016]]=1,"Rural")</f>
        <v>Urban</v>
      </c>
    </row>
    <row r="2895" spans="1:15" x14ac:dyDescent="0.3">
      <c r="A2895">
        <v>2899</v>
      </c>
      <c r="B2895" t="s">
        <v>1734</v>
      </c>
      <c r="C2895" t="s">
        <v>1772</v>
      </c>
      <c r="D2895" t="s">
        <v>21</v>
      </c>
      <c r="E2895">
        <v>1</v>
      </c>
      <c r="F2895">
        <f>IF(OR(Table2[[#This Row],[ Rural-Urban Continuum Code   2013]]=1,Table2[[#This Row],[ Rural-Urban Continuum Code   2013]]=2,Table2[[#This Row],[ Rural-Urban Continuum Code   2013]]=3),1,0)</f>
        <v>1</v>
      </c>
      <c r="G2895">
        <f>IF(OR(Table2[[#This Row],[ Rural-Urban Continuum Code   2013]]=4,Table2[[#This Row],[ Rural-Urban Continuum Code   2013]]=5,Table2[[#This Row],[ Rural-Urban Continuum Code   2013]]=6),1,0)</f>
        <v>0</v>
      </c>
      <c r="H2895">
        <f>IF(OR(Table2[[#This Row],[ Rural-Urban Continuum Code   2013]]=7,Table2[[#This Row],[ Rural-Urban Continuum Code   2013]]=8,Table2[[#This Row],[ Rural-Urban Continuum Code   2013]]=9),1,0)</f>
        <v>0</v>
      </c>
      <c r="I2895">
        <v>0.27</v>
      </c>
      <c r="J2895">
        <v>0.09</v>
      </c>
      <c r="K2895" s="17">
        <f>Table1[[#This Row],[Median Income 2018]]</f>
        <v>71035</v>
      </c>
      <c r="L2895">
        <f>(Table1[[#This Row],[Hospital Beds 2018]]/Table1[[#This Row],[Population Estimate 2018]])*1000</f>
        <v>0</v>
      </c>
      <c r="M2895" s="1">
        <v>0.74</v>
      </c>
      <c r="N2895">
        <f>Table1[[#This Row],[Population Estimate 2018]]</f>
        <v>7252</v>
      </c>
      <c r="O2895" t="str" cm="1">
        <f t="array" ref="O2895">_xlfn.IFS(Table2[[#This Row],[ Rural-Urban Continuum Code   2014]]=1,"Urban",Table2[[#This Row],[ Rural-Urban Continuum Code   2015]]=1, "Suburban",Table2[[#This Row],[ Rural-Urban Continuum Code   2016]]=1,"Rural")</f>
        <v>Urban</v>
      </c>
    </row>
    <row r="2896" spans="1:15" x14ac:dyDescent="0.3">
      <c r="A2896">
        <v>2900</v>
      </c>
      <c r="B2896" t="s">
        <v>1734</v>
      </c>
      <c r="C2896" t="s">
        <v>449</v>
      </c>
      <c r="D2896" t="s">
        <v>21</v>
      </c>
      <c r="E2896">
        <v>9</v>
      </c>
      <c r="F2896">
        <f>IF(OR(Table2[[#This Row],[ Rural-Urban Continuum Code   2013]]=1,Table2[[#This Row],[ Rural-Urban Continuum Code   2013]]=2,Table2[[#This Row],[ Rural-Urban Continuum Code   2013]]=3),1,0)</f>
        <v>0</v>
      </c>
      <c r="G2896">
        <f>IF(OR(Table2[[#This Row],[ Rural-Urban Continuum Code   2013]]=4,Table2[[#This Row],[ Rural-Urban Continuum Code   2013]]=5,Table2[[#This Row],[ Rural-Urban Continuum Code   2013]]=6),1,0)</f>
        <v>0</v>
      </c>
      <c r="H2896">
        <f>IF(OR(Table2[[#This Row],[ Rural-Urban Continuum Code   2013]]=7,Table2[[#This Row],[ Rural-Urban Continuum Code   2013]]=8,Table2[[#This Row],[ Rural-Urban Continuum Code   2013]]=9),1,0)</f>
        <v>1</v>
      </c>
      <c r="I2896">
        <v>0.21</v>
      </c>
      <c r="J2896">
        <v>0.05</v>
      </c>
      <c r="K2896" s="17">
        <f>Table1[[#This Row],[Median Income 2018]]</f>
        <v>49399</v>
      </c>
      <c r="L2896">
        <f>(Table1[[#This Row],[Hospital Beds 2018]]/Table1[[#This Row],[Population Estimate 2018]])*1000</f>
        <v>0</v>
      </c>
      <c r="M2896" s="1">
        <v>0.64</v>
      </c>
      <c r="N2896">
        <f>Table1[[#This Row],[Population Estimate 2018]]</f>
        <v>9038</v>
      </c>
      <c r="O2896" t="str" cm="1">
        <f t="array" ref="O2896">_xlfn.IFS(Table2[[#This Row],[ Rural-Urban Continuum Code   2014]]=1,"Urban",Table2[[#This Row],[ Rural-Urban Continuum Code   2015]]=1, "Suburban",Table2[[#This Row],[ Rural-Urban Continuum Code   2016]]=1,"Rural")</f>
        <v>Rural</v>
      </c>
    </row>
    <row r="2897" spans="1:15" x14ac:dyDescent="0.3">
      <c r="A2897">
        <v>2901</v>
      </c>
      <c r="B2897" t="s">
        <v>1734</v>
      </c>
      <c r="C2897" t="s">
        <v>1773</v>
      </c>
      <c r="D2897" t="s">
        <v>58</v>
      </c>
      <c r="E2897">
        <v>2</v>
      </c>
      <c r="F2897">
        <f>IF(OR(Table2[[#This Row],[ Rural-Urban Continuum Code   2013]]=1,Table2[[#This Row],[ Rural-Urban Continuum Code   2013]]=2,Table2[[#This Row],[ Rural-Urban Continuum Code   2013]]=3),1,0)</f>
        <v>1</v>
      </c>
      <c r="G2897">
        <f>IF(OR(Table2[[#This Row],[ Rural-Urban Continuum Code   2013]]=4,Table2[[#This Row],[ Rural-Urban Continuum Code   2013]]=5,Table2[[#This Row],[ Rural-Urban Continuum Code   2013]]=6),1,0)</f>
        <v>0</v>
      </c>
      <c r="H2897">
        <f>IF(OR(Table2[[#This Row],[ Rural-Urban Continuum Code   2013]]=7,Table2[[#This Row],[ Rural-Urban Continuum Code   2013]]=8,Table2[[#This Row],[ Rural-Urban Continuum Code   2013]]=9),1,0)</f>
        <v>0</v>
      </c>
      <c r="I2897">
        <v>0.21</v>
      </c>
      <c r="J2897">
        <v>0.08</v>
      </c>
      <c r="K2897" s="17">
        <f>Table1[[#This Row],[Median Income 2018]]</f>
        <v>68734</v>
      </c>
      <c r="L2897">
        <f>(Table1[[#This Row],[Hospital Beds 2018]]/Table1[[#This Row],[Population Estimate 2018]])*1000</f>
        <v>1.1693046889118026</v>
      </c>
      <c r="M2897" s="1">
        <v>0.8</v>
      </c>
      <c r="N2897">
        <f>Table1[[#This Row],[Population Estimate 2018]]</f>
        <v>94073</v>
      </c>
      <c r="O2897" t="str" cm="1">
        <f t="array" ref="O2897">_xlfn.IFS(Table2[[#This Row],[ Rural-Urban Continuum Code   2014]]=1,"Urban",Table2[[#This Row],[ Rural-Urban Continuum Code   2015]]=1, "Suburban",Table2[[#This Row],[ Rural-Urban Continuum Code   2016]]=1,"Rural")</f>
        <v>Urban</v>
      </c>
    </row>
    <row r="2898" spans="1:15" x14ac:dyDescent="0.3">
      <c r="A2898">
        <v>2902</v>
      </c>
      <c r="B2898" t="s">
        <v>1734</v>
      </c>
      <c r="C2898" t="s">
        <v>1774</v>
      </c>
      <c r="D2898" t="s">
        <v>21</v>
      </c>
      <c r="E2898">
        <v>6</v>
      </c>
      <c r="F2898">
        <f>IF(OR(Table2[[#This Row],[ Rural-Urban Continuum Code   2013]]=1,Table2[[#This Row],[ Rural-Urban Continuum Code   2013]]=2,Table2[[#This Row],[ Rural-Urban Continuum Code   2013]]=3),1,0)</f>
        <v>0</v>
      </c>
      <c r="G2898">
        <f>IF(OR(Table2[[#This Row],[ Rural-Urban Continuum Code   2013]]=4,Table2[[#This Row],[ Rural-Urban Continuum Code   2013]]=5,Table2[[#This Row],[ Rural-Urban Continuum Code   2013]]=6),1,0)</f>
        <v>1</v>
      </c>
      <c r="H2898">
        <f>IF(OR(Table2[[#This Row],[ Rural-Urban Continuum Code   2013]]=7,Table2[[#This Row],[ Rural-Urban Continuum Code   2013]]=8,Table2[[#This Row],[ Rural-Urban Continuum Code   2013]]=9),1,0)</f>
        <v>0</v>
      </c>
      <c r="I2898">
        <v>0.26</v>
      </c>
      <c r="J2898">
        <v>7.0000000000000007E-2</v>
      </c>
      <c r="K2898" s="17">
        <f>Table1[[#This Row],[Median Income 2018]]</f>
        <v>53413</v>
      </c>
      <c r="L2898">
        <f>(Table1[[#This Row],[Hospital Beds 2018]]/Table1[[#This Row],[Population Estimate 2018]])*1000</f>
        <v>0</v>
      </c>
      <c r="M2898" s="1">
        <v>0.76</v>
      </c>
      <c r="N2898">
        <f>Table1[[#This Row],[Population Estimate 2018]]</f>
        <v>22752</v>
      </c>
      <c r="O2898" t="str" cm="1">
        <f t="array" ref="O289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899" spans="1:15" x14ac:dyDescent="0.3">
      <c r="A2899">
        <v>2903</v>
      </c>
      <c r="B2899" t="s">
        <v>1734</v>
      </c>
      <c r="C2899" t="s">
        <v>1164</v>
      </c>
      <c r="D2899" t="s">
        <v>21</v>
      </c>
      <c r="E2899">
        <v>3</v>
      </c>
      <c r="F2899">
        <f>IF(OR(Table2[[#This Row],[ Rural-Urban Continuum Code   2013]]=1,Table2[[#This Row],[ Rural-Urban Continuum Code   2013]]=2,Table2[[#This Row],[ Rural-Urban Continuum Code   2013]]=3),1,0)</f>
        <v>1</v>
      </c>
      <c r="G2899">
        <f>IF(OR(Table2[[#This Row],[ Rural-Urban Continuum Code   2013]]=4,Table2[[#This Row],[ Rural-Urban Continuum Code   2013]]=5,Table2[[#This Row],[ Rural-Urban Continuum Code   2013]]=6),1,0)</f>
        <v>0</v>
      </c>
      <c r="H2899">
        <f>IF(OR(Table2[[#This Row],[ Rural-Urban Continuum Code   2013]]=7,Table2[[#This Row],[ Rural-Urban Continuum Code   2013]]=8,Table2[[#This Row],[ Rural-Urban Continuum Code   2013]]=9),1,0)</f>
        <v>0</v>
      </c>
      <c r="I2899">
        <v>0.19</v>
      </c>
      <c r="J2899">
        <v>0.06</v>
      </c>
      <c r="K2899" s="17">
        <f>Table1[[#This Row],[Median Income 2018]]</f>
        <v>61375</v>
      </c>
      <c r="L2899">
        <f>(Table1[[#This Row],[Hospital Beds 2018]]/Table1[[#This Row],[Population Estimate 2018]])*1000</f>
        <v>0</v>
      </c>
      <c r="M2899" s="1">
        <v>0.82</v>
      </c>
      <c r="N2899">
        <f>Table1[[#This Row],[Population Estimate 2018]]</f>
        <v>81244</v>
      </c>
      <c r="O2899" t="str" cm="1">
        <f t="array" ref="O2899">_xlfn.IFS(Table2[[#This Row],[ Rural-Urban Continuum Code   2014]]=1,"Urban",Table2[[#This Row],[ Rural-Urban Continuum Code   2015]]=1, "Suburban",Table2[[#This Row],[ Rural-Urban Continuum Code   2016]]=1,"Rural")</f>
        <v>Urban</v>
      </c>
    </row>
    <row r="2900" spans="1:15" x14ac:dyDescent="0.3">
      <c r="A2900">
        <v>2904</v>
      </c>
      <c r="B2900" t="s">
        <v>1734</v>
      </c>
      <c r="C2900" t="s">
        <v>78</v>
      </c>
      <c r="D2900" t="s">
        <v>21</v>
      </c>
      <c r="E2900">
        <v>7</v>
      </c>
      <c r="F2900">
        <f>IF(OR(Table2[[#This Row],[ Rural-Urban Continuum Code   2013]]=1,Table2[[#This Row],[ Rural-Urban Continuum Code   2013]]=2,Table2[[#This Row],[ Rural-Urban Continuum Code   2013]]=3),1,0)</f>
        <v>0</v>
      </c>
      <c r="G2900">
        <f>IF(OR(Table2[[#This Row],[ Rural-Urban Continuum Code   2013]]=4,Table2[[#This Row],[ Rural-Urban Continuum Code   2013]]=5,Table2[[#This Row],[ Rural-Urban Continuum Code   2013]]=6),1,0)</f>
        <v>0</v>
      </c>
      <c r="H2900">
        <f>IF(OR(Table2[[#This Row],[ Rural-Urban Continuum Code   2013]]=7,Table2[[#This Row],[ Rural-Urban Continuum Code   2013]]=8,Table2[[#This Row],[ Rural-Urban Continuum Code   2013]]=9),1,0)</f>
        <v>1</v>
      </c>
      <c r="I2900">
        <v>0.22</v>
      </c>
      <c r="J2900">
        <v>0.04</v>
      </c>
      <c r="K2900" s="17">
        <f>Table1[[#This Row],[Median Income 2018]]</f>
        <v>38966</v>
      </c>
      <c r="L2900">
        <f>(Table1[[#This Row],[Hospital Beds 2018]]/Table1[[#This Row],[Population Estimate 2018]])*1000</f>
        <v>2.9161058770749215</v>
      </c>
      <c r="M2900" s="1">
        <v>0.87</v>
      </c>
      <c r="N2900">
        <f>Table1[[#This Row],[Population Estimate 2018]]</f>
        <v>26748</v>
      </c>
      <c r="O2900" t="str" cm="1">
        <f t="array" ref="O2900">_xlfn.IFS(Table2[[#This Row],[ Rural-Urban Continuum Code   2014]]=1,"Urban",Table2[[#This Row],[ Rural-Urban Continuum Code   2015]]=1, "Suburban",Table2[[#This Row],[ Rural-Urban Continuum Code   2016]]=1,"Rural")</f>
        <v>Rural</v>
      </c>
    </row>
    <row r="2901" spans="1:15" x14ac:dyDescent="0.3">
      <c r="A2901">
        <v>2905</v>
      </c>
      <c r="B2901" t="s">
        <v>1734</v>
      </c>
      <c r="C2901" t="s">
        <v>181</v>
      </c>
      <c r="D2901" t="s">
        <v>21</v>
      </c>
      <c r="E2901">
        <v>2</v>
      </c>
      <c r="F2901">
        <f>IF(OR(Table2[[#This Row],[ Rural-Urban Continuum Code   2013]]=1,Table2[[#This Row],[ Rural-Urban Continuum Code   2013]]=2,Table2[[#This Row],[ Rural-Urban Continuum Code   2013]]=3),1,0)</f>
        <v>1</v>
      </c>
      <c r="G2901">
        <f>IF(OR(Table2[[#This Row],[ Rural-Urban Continuum Code   2013]]=4,Table2[[#This Row],[ Rural-Urban Continuum Code   2013]]=5,Table2[[#This Row],[ Rural-Urban Continuum Code   2013]]=6),1,0)</f>
        <v>0</v>
      </c>
      <c r="H2901">
        <f>IF(OR(Table2[[#This Row],[ Rural-Urban Continuum Code   2013]]=7,Table2[[#This Row],[ Rural-Urban Continuum Code   2013]]=8,Table2[[#This Row],[ Rural-Urban Continuum Code   2013]]=9),1,0)</f>
        <v>0</v>
      </c>
      <c r="I2901">
        <v>0.24</v>
      </c>
      <c r="J2901">
        <v>7.0000000000000007E-2</v>
      </c>
      <c r="K2901" s="17">
        <f>Table1[[#This Row],[Median Income 2018]]</f>
        <v>40161</v>
      </c>
      <c r="L2901">
        <f>(Table1[[#This Row],[Hospital Beds 2018]]/Table1[[#This Row],[Population Estimate 2018]])*1000</f>
        <v>0</v>
      </c>
      <c r="M2901" s="1">
        <v>0.8</v>
      </c>
      <c r="N2901">
        <f>Table1[[#This Row],[Population Estimate 2018]]</f>
        <v>21534</v>
      </c>
      <c r="O2901" t="str" cm="1">
        <f t="array" ref="O2901">_xlfn.IFS(Table2[[#This Row],[ Rural-Urban Continuum Code   2014]]=1,"Urban",Table2[[#This Row],[ Rural-Urban Continuum Code   2015]]=1, "Suburban",Table2[[#This Row],[ Rural-Urban Continuum Code   2016]]=1,"Rural")</f>
        <v>Urban</v>
      </c>
    </row>
    <row r="2902" spans="1:15" x14ac:dyDescent="0.3">
      <c r="A2902">
        <v>2906</v>
      </c>
      <c r="B2902" t="s">
        <v>1734</v>
      </c>
      <c r="C2902" t="s">
        <v>1775</v>
      </c>
      <c r="D2902" t="s">
        <v>21</v>
      </c>
      <c r="E2902">
        <v>6</v>
      </c>
      <c r="F2902">
        <f>IF(OR(Table2[[#This Row],[ Rural-Urban Continuum Code   2013]]=1,Table2[[#This Row],[ Rural-Urban Continuum Code   2013]]=2,Table2[[#This Row],[ Rural-Urban Continuum Code   2013]]=3),1,0)</f>
        <v>0</v>
      </c>
      <c r="G2902">
        <f>IF(OR(Table2[[#This Row],[ Rural-Urban Continuum Code   2013]]=4,Table2[[#This Row],[ Rural-Urban Continuum Code   2013]]=5,Table2[[#This Row],[ Rural-Urban Continuum Code   2013]]=6),1,0)</f>
        <v>1</v>
      </c>
      <c r="H2902">
        <f>IF(OR(Table2[[#This Row],[ Rural-Urban Continuum Code   2013]]=7,Table2[[#This Row],[ Rural-Urban Continuum Code   2013]]=8,Table2[[#This Row],[ Rural-Urban Continuum Code   2013]]=9),1,0)</f>
        <v>0</v>
      </c>
      <c r="I2902">
        <v>0.22</v>
      </c>
      <c r="J2902">
        <v>0.08</v>
      </c>
      <c r="K2902" s="17">
        <f>Table1[[#This Row],[Median Income 2018]]</f>
        <v>55283</v>
      </c>
      <c r="L2902">
        <f>(Table1[[#This Row],[Hospital Beds 2018]]/Table1[[#This Row],[Population Estimate 2018]])*1000</f>
        <v>0.57475228176655868</v>
      </c>
      <c r="M2902" s="1">
        <v>0.8</v>
      </c>
      <c r="N2902">
        <f>Table1[[#This Row],[Population Estimate 2018]]</f>
        <v>43497</v>
      </c>
      <c r="O2902" t="str" cm="1">
        <f t="array" ref="O290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03" spans="1:15" x14ac:dyDescent="0.3">
      <c r="A2903">
        <v>2907</v>
      </c>
      <c r="B2903" t="s">
        <v>1734</v>
      </c>
      <c r="C2903" t="s">
        <v>1776</v>
      </c>
      <c r="D2903" t="s">
        <v>21</v>
      </c>
      <c r="E2903">
        <v>7</v>
      </c>
      <c r="F2903">
        <f>IF(OR(Table2[[#This Row],[ Rural-Urban Continuum Code   2013]]=1,Table2[[#This Row],[ Rural-Urban Continuum Code   2013]]=2,Table2[[#This Row],[ Rural-Urban Continuum Code   2013]]=3),1,0)</f>
        <v>0</v>
      </c>
      <c r="G2903">
        <f>IF(OR(Table2[[#This Row],[ Rural-Urban Continuum Code   2013]]=4,Table2[[#This Row],[ Rural-Urban Continuum Code   2013]]=5,Table2[[#This Row],[ Rural-Urban Continuum Code   2013]]=6),1,0)</f>
        <v>0</v>
      </c>
      <c r="H2903">
        <f>IF(OR(Table2[[#This Row],[ Rural-Urban Continuum Code   2013]]=7,Table2[[#This Row],[ Rural-Urban Continuum Code   2013]]=8,Table2[[#This Row],[ Rural-Urban Continuum Code   2013]]=9),1,0)</f>
        <v>1</v>
      </c>
      <c r="I2903">
        <v>0.22</v>
      </c>
      <c r="J2903">
        <v>7.0000000000000007E-2</v>
      </c>
      <c r="K2903" s="17">
        <f>Table1[[#This Row],[Median Income 2018]]</f>
        <v>40972</v>
      </c>
      <c r="L2903">
        <f>(Table1[[#This Row],[Hospital Beds 2018]]/Table1[[#This Row],[Population Estimate 2018]])*1000</f>
        <v>10.468626936203727</v>
      </c>
      <c r="M2903" s="1">
        <v>0.84</v>
      </c>
      <c r="N2903">
        <f>Table1[[#This Row],[Population Estimate 2018]]</f>
        <v>30472</v>
      </c>
      <c r="O2903" t="str" cm="1">
        <f t="array" ref="O2903">_xlfn.IFS(Table2[[#This Row],[ Rural-Urban Continuum Code   2014]]=1,"Urban",Table2[[#This Row],[ Rural-Urban Continuum Code   2015]]=1, "Suburban",Table2[[#This Row],[ Rural-Urban Continuum Code   2016]]=1,"Rural")</f>
        <v>Rural</v>
      </c>
    </row>
    <row r="2904" spans="1:15" x14ac:dyDescent="0.3">
      <c r="A2904">
        <v>2908</v>
      </c>
      <c r="B2904" t="s">
        <v>1734</v>
      </c>
      <c r="C2904" t="s">
        <v>1777</v>
      </c>
      <c r="D2904" t="s">
        <v>21</v>
      </c>
      <c r="E2904">
        <v>6</v>
      </c>
      <c r="F2904">
        <f>IF(OR(Table2[[#This Row],[ Rural-Urban Continuum Code   2013]]=1,Table2[[#This Row],[ Rural-Urban Continuum Code   2013]]=2,Table2[[#This Row],[ Rural-Urban Continuum Code   2013]]=3),1,0)</f>
        <v>0</v>
      </c>
      <c r="G2904">
        <f>IF(OR(Table2[[#This Row],[ Rural-Urban Continuum Code   2013]]=4,Table2[[#This Row],[ Rural-Urban Continuum Code   2013]]=5,Table2[[#This Row],[ Rural-Urban Continuum Code   2013]]=6),1,0)</f>
        <v>1</v>
      </c>
      <c r="H2904">
        <f>IF(OR(Table2[[#This Row],[ Rural-Urban Continuum Code   2013]]=7,Table2[[#This Row],[ Rural-Urban Continuum Code   2013]]=8,Table2[[#This Row],[ Rural-Urban Continuum Code   2013]]=9),1,0)</f>
        <v>0</v>
      </c>
      <c r="I2904">
        <v>0.2</v>
      </c>
      <c r="J2904">
        <v>0.08</v>
      </c>
      <c r="K2904" s="17">
        <f>Table1[[#This Row],[Median Income 2018]]</f>
        <v>52741</v>
      </c>
      <c r="L2904">
        <f>(Table1[[#This Row],[Hospital Beds 2018]]/Table1[[#This Row],[Population Estimate 2018]])*1000</f>
        <v>0</v>
      </c>
      <c r="M2904" s="1">
        <v>0.75</v>
      </c>
      <c r="N2904">
        <f>Table1[[#This Row],[Population Estimate 2018]]</f>
        <v>17586</v>
      </c>
      <c r="O2904" t="str" cm="1">
        <f t="array" ref="O290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05" spans="1:15" x14ac:dyDescent="0.3">
      <c r="A2905">
        <v>2909</v>
      </c>
      <c r="B2905" t="s">
        <v>1734</v>
      </c>
      <c r="C2905" t="s">
        <v>1778</v>
      </c>
      <c r="D2905" t="s">
        <v>21</v>
      </c>
      <c r="E2905">
        <v>1</v>
      </c>
      <c r="F2905">
        <f>IF(OR(Table2[[#This Row],[ Rural-Urban Continuum Code   2013]]=1,Table2[[#This Row],[ Rural-Urban Continuum Code   2013]]=2,Table2[[#This Row],[ Rural-Urban Continuum Code   2013]]=3),1,0)</f>
        <v>1</v>
      </c>
      <c r="G2905">
        <f>IF(OR(Table2[[#This Row],[ Rural-Urban Continuum Code   2013]]=4,Table2[[#This Row],[ Rural-Urban Continuum Code   2013]]=5,Table2[[#This Row],[ Rural-Urban Continuum Code   2013]]=6),1,0)</f>
        <v>0</v>
      </c>
      <c r="H2905">
        <f>IF(OR(Table2[[#This Row],[ Rural-Urban Continuum Code   2013]]=7,Table2[[#This Row],[ Rural-Urban Continuum Code   2013]]=8,Table2[[#This Row],[ Rural-Urban Continuum Code   2013]]=9),1,0)</f>
        <v>0</v>
      </c>
      <c r="I2905">
        <v>0.14000000000000001</v>
      </c>
      <c r="J2905">
        <v>0.09</v>
      </c>
      <c r="K2905" s="17">
        <f>Table1[[#This Row],[Median Income 2018]]</f>
        <v>86695</v>
      </c>
      <c r="L2905">
        <f>(Table1[[#This Row],[Hospital Beds 2018]]/Table1[[#This Row],[Population Estimate 2018]])*1000</f>
        <v>0.7449455444806985</v>
      </c>
      <c r="M2905" s="1">
        <v>0.88</v>
      </c>
      <c r="N2905">
        <f>Table1[[#This Row],[Population Estimate 2018]]</f>
        <v>134238</v>
      </c>
      <c r="O2905" t="str" cm="1">
        <f t="array" ref="O2905">_xlfn.IFS(Table2[[#This Row],[ Rural-Urban Continuum Code   2014]]=1,"Urban",Table2[[#This Row],[ Rural-Urban Continuum Code   2015]]=1, "Suburban",Table2[[#This Row],[ Rural-Urban Continuum Code   2016]]=1,"Rural")</f>
        <v>Urban</v>
      </c>
    </row>
    <row r="2906" spans="1:15" x14ac:dyDescent="0.3">
      <c r="A2906">
        <v>2910</v>
      </c>
      <c r="B2906" t="s">
        <v>1734</v>
      </c>
      <c r="C2906" t="s">
        <v>715</v>
      </c>
      <c r="D2906" t="s">
        <v>21</v>
      </c>
      <c r="E2906">
        <v>1</v>
      </c>
      <c r="F2906">
        <f>IF(OR(Table2[[#This Row],[ Rural-Urban Continuum Code   2013]]=1,Table2[[#This Row],[ Rural-Urban Continuum Code   2013]]=2,Table2[[#This Row],[ Rural-Urban Continuum Code   2013]]=3),1,0)</f>
        <v>1</v>
      </c>
      <c r="G2906">
        <f>IF(OR(Table2[[#This Row],[ Rural-Urban Continuum Code   2013]]=4,Table2[[#This Row],[ Rural-Urban Continuum Code   2013]]=5,Table2[[#This Row],[ Rural-Urban Continuum Code   2013]]=6),1,0)</f>
        <v>0</v>
      </c>
      <c r="H2906">
        <f>IF(OR(Table2[[#This Row],[ Rural-Urban Continuum Code   2013]]=7,Table2[[#This Row],[ Rural-Urban Continuum Code   2013]]=8,Table2[[#This Row],[ Rural-Urban Continuum Code   2013]]=9),1,0)</f>
        <v>0</v>
      </c>
      <c r="I2906">
        <v>0.1</v>
      </c>
      <c r="J2906">
        <v>0.13</v>
      </c>
      <c r="K2906" s="17">
        <f>Table1[[#This Row],[Median Income 2018]]</f>
        <v>108421</v>
      </c>
      <c r="L2906">
        <f>(Table1[[#This Row],[Hospital Beds 2018]]/Table1[[#This Row],[Population Estimate 2018]])*1000</f>
        <v>0.52013870365430781</v>
      </c>
      <c r="M2906" s="1">
        <v>0.89</v>
      </c>
      <c r="N2906">
        <f>Table1[[#This Row],[Population Estimate 2018]]</f>
        <v>149960</v>
      </c>
      <c r="O2906" t="str" cm="1">
        <f t="array" ref="O2906">_xlfn.IFS(Table2[[#This Row],[ Rural-Urban Continuum Code   2014]]=1,"Urban",Table2[[#This Row],[ Rural-Urban Continuum Code   2015]]=1, "Suburban",Table2[[#This Row],[ Rural-Urban Continuum Code   2016]]=1,"Rural")</f>
        <v>Urban</v>
      </c>
    </row>
    <row r="2907" spans="1:15" x14ac:dyDescent="0.3">
      <c r="A2907">
        <v>2911</v>
      </c>
      <c r="B2907" t="s">
        <v>1734</v>
      </c>
      <c r="C2907" t="s">
        <v>1289</v>
      </c>
      <c r="D2907" t="s">
        <v>21</v>
      </c>
      <c r="E2907">
        <v>8</v>
      </c>
      <c r="F2907">
        <f>IF(OR(Table2[[#This Row],[ Rural-Urban Continuum Code   2013]]=1,Table2[[#This Row],[ Rural-Urban Continuum Code   2013]]=2,Table2[[#This Row],[ Rural-Urban Continuum Code   2013]]=3),1,0)</f>
        <v>0</v>
      </c>
      <c r="G2907">
        <f>IF(OR(Table2[[#This Row],[ Rural-Urban Continuum Code   2013]]=4,Table2[[#This Row],[ Rural-Urban Continuum Code   2013]]=5,Table2[[#This Row],[ Rural-Urban Continuum Code   2013]]=6),1,0)</f>
        <v>0</v>
      </c>
      <c r="H2907">
        <f>IF(OR(Table2[[#This Row],[ Rural-Urban Continuum Code   2013]]=7,Table2[[#This Row],[ Rural-Urban Continuum Code   2013]]=8,Table2[[#This Row],[ Rural-Urban Continuum Code   2013]]=9),1,0)</f>
        <v>1</v>
      </c>
      <c r="I2907">
        <v>0.23</v>
      </c>
      <c r="J2907">
        <v>0.09</v>
      </c>
      <c r="K2907" s="17">
        <f>Table1[[#This Row],[Median Income 2018]]</f>
        <v>54663</v>
      </c>
      <c r="L2907">
        <f>(Table1[[#This Row],[Hospital Beds 2018]]/Table1[[#This Row],[Population Estimate 2018]])*1000</f>
        <v>0</v>
      </c>
      <c r="M2907" s="1">
        <v>0.81</v>
      </c>
      <c r="N2907">
        <f>Table1[[#This Row],[Population Estimate 2018]]</f>
        <v>6474</v>
      </c>
      <c r="O2907" t="str" cm="1">
        <f t="array" ref="O2907">_xlfn.IFS(Table2[[#This Row],[ Rural-Urban Continuum Code   2014]]=1,"Urban",Table2[[#This Row],[ Rural-Urban Continuum Code   2015]]=1, "Suburban",Table2[[#This Row],[ Rural-Urban Continuum Code   2016]]=1,"Rural")</f>
        <v>Rural</v>
      </c>
    </row>
    <row r="2908" spans="1:15" x14ac:dyDescent="0.3">
      <c r="A2908">
        <v>2912</v>
      </c>
      <c r="B2908" t="s">
        <v>1734</v>
      </c>
      <c r="C2908" t="s">
        <v>317</v>
      </c>
      <c r="D2908" t="s">
        <v>21</v>
      </c>
      <c r="E2908">
        <v>1</v>
      </c>
      <c r="F2908">
        <f>IF(OR(Table2[[#This Row],[ Rural-Urban Continuum Code   2013]]=1,Table2[[#This Row],[ Rural-Urban Continuum Code   2013]]=2,Table2[[#This Row],[ Rural-Urban Continuum Code   2013]]=3),1,0)</f>
        <v>1</v>
      </c>
      <c r="G2908">
        <f>IF(OR(Table2[[#This Row],[ Rural-Urban Continuum Code   2013]]=4,Table2[[#This Row],[ Rural-Urban Continuum Code   2013]]=5,Table2[[#This Row],[ Rural-Urban Continuum Code   2013]]=6),1,0)</f>
        <v>0</v>
      </c>
      <c r="H2908">
        <f>IF(OR(Table2[[#This Row],[ Rural-Urban Continuum Code   2013]]=7,Table2[[#This Row],[ Rural-Urban Continuum Code   2013]]=8,Table2[[#This Row],[ Rural-Urban Continuum Code   2013]]=9),1,0)</f>
        <v>0</v>
      </c>
      <c r="I2908">
        <v>0.18</v>
      </c>
      <c r="J2908">
        <v>7.0000000000000007E-2</v>
      </c>
      <c r="K2908" s="17">
        <f>Table1[[#This Row],[Median Income 2018]]</f>
        <v>43031</v>
      </c>
      <c r="L2908">
        <f>(Table1[[#This Row],[Hospital Beds 2018]]/Table1[[#This Row],[Population Estimate 2018]])*1000</f>
        <v>0</v>
      </c>
      <c r="M2908" s="1">
        <v>0.64</v>
      </c>
      <c r="N2908">
        <f>Table1[[#This Row],[Population Estimate 2018]]</f>
        <v>11237</v>
      </c>
      <c r="O2908" t="str" cm="1">
        <f t="array" ref="O2908">_xlfn.IFS(Table2[[#This Row],[ Rural-Urban Continuum Code   2014]]=1,"Urban",Table2[[#This Row],[ Rural-Urban Continuum Code   2015]]=1, "Suburban",Table2[[#This Row],[ Rural-Urban Continuum Code   2016]]=1,"Rural")</f>
        <v>Urban</v>
      </c>
    </row>
    <row r="2909" spans="1:15" x14ac:dyDescent="0.3">
      <c r="A2909">
        <v>2913</v>
      </c>
      <c r="B2909" t="s">
        <v>1734</v>
      </c>
      <c r="C2909" t="s">
        <v>563</v>
      </c>
      <c r="D2909" t="s">
        <v>21</v>
      </c>
      <c r="E2909">
        <v>5</v>
      </c>
      <c r="F2909">
        <f>IF(OR(Table2[[#This Row],[ Rural-Urban Continuum Code   2013]]=1,Table2[[#This Row],[ Rural-Urban Continuum Code   2013]]=2,Table2[[#This Row],[ Rural-Urban Continuum Code   2013]]=3),1,0)</f>
        <v>0</v>
      </c>
      <c r="G2909">
        <f>IF(OR(Table2[[#This Row],[ Rural-Urban Continuum Code   2013]]=4,Table2[[#This Row],[ Rural-Urban Continuum Code   2013]]=5,Table2[[#This Row],[ Rural-Urban Continuum Code   2013]]=6),1,0)</f>
        <v>1</v>
      </c>
      <c r="H2909">
        <f>IF(OR(Table2[[#This Row],[ Rural-Urban Continuum Code   2013]]=7,Table2[[#This Row],[ Rural-Urban Continuum Code   2013]]=8,Table2[[#This Row],[ Rural-Urban Continuum Code   2013]]=9),1,0)</f>
        <v>0</v>
      </c>
      <c r="I2909">
        <v>0.22</v>
      </c>
      <c r="J2909">
        <v>0.06</v>
      </c>
      <c r="K2909" s="17">
        <f>Table1[[#This Row],[Median Income 2018]]</f>
        <v>42074</v>
      </c>
      <c r="L2909">
        <f>(Table1[[#This Row],[Hospital Beds 2018]]/Table1[[#This Row],[Population Estimate 2018]])*1000</f>
        <v>2.423204014196549</v>
      </c>
      <c r="M2909" s="1">
        <v>0.82</v>
      </c>
      <c r="N2909">
        <f>Table1[[#This Row],[Population Estimate 2018]]</f>
        <v>40855</v>
      </c>
      <c r="O2909" t="str" cm="1">
        <f t="array" ref="O290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10" spans="1:15" x14ac:dyDescent="0.3">
      <c r="A2910">
        <v>2914</v>
      </c>
      <c r="B2910" t="s">
        <v>1734</v>
      </c>
      <c r="C2910" t="s">
        <v>471</v>
      </c>
      <c r="D2910" t="s">
        <v>21</v>
      </c>
      <c r="E2910">
        <v>1</v>
      </c>
      <c r="F2910">
        <f>IF(OR(Table2[[#This Row],[ Rural-Urban Continuum Code   2013]]=1,Table2[[#This Row],[ Rural-Urban Continuum Code   2013]]=2,Table2[[#This Row],[ Rural-Urban Continuum Code   2013]]=3),1,0)</f>
        <v>1</v>
      </c>
      <c r="G2910">
        <f>IF(OR(Table2[[#This Row],[ Rural-Urban Continuum Code   2013]]=4,Table2[[#This Row],[ Rural-Urban Continuum Code   2013]]=5,Table2[[#This Row],[ Rural-Urban Continuum Code   2013]]=6),1,0)</f>
        <v>0</v>
      </c>
      <c r="H2910">
        <f>IF(OR(Table2[[#This Row],[ Rural-Urban Continuum Code   2013]]=7,Table2[[#This Row],[ Rural-Urban Continuum Code   2013]]=8,Table2[[#This Row],[ Rural-Urban Continuum Code   2013]]=9),1,0)</f>
        <v>0</v>
      </c>
      <c r="I2910">
        <v>0.16</v>
      </c>
      <c r="J2910">
        <v>0.08</v>
      </c>
      <c r="K2910" s="17">
        <f>Table1[[#This Row],[Median Income 2018]]</f>
        <v>65635</v>
      </c>
      <c r="L2910">
        <f>(Table1[[#This Row],[Hospital Beds 2018]]/Table1[[#This Row],[Population Estimate 2018]])*1000</f>
        <v>4.1496887733419996</v>
      </c>
      <c r="M2910" s="1">
        <v>0.85</v>
      </c>
      <c r="N2910">
        <f>Table1[[#This Row],[Population Estimate 2018]]</f>
        <v>40003</v>
      </c>
      <c r="O2910" t="str" cm="1">
        <f t="array" ref="O2910">_xlfn.IFS(Table2[[#This Row],[ Rural-Urban Continuum Code   2014]]=1,"Urban",Table2[[#This Row],[ Rural-Urban Continuum Code   2015]]=1, "Suburban",Table2[[#This Row],[ Rural-Urban Continuum Code   2016]]=1,"Rural")</f>
        <v>Urban</v>
      </c>
    </row>
    <row r="2911" spans="1:15" x14ac:dyDescent="0.3">
      <c r="A2911">
        <v>2915</v>
      </c>
      <c r="B2911" t="s">
        <v>1734</v>
      </c>
      <c r="C2911" t="s">
        <v>86</v>
      </c>
      <c r="D2911" t="s">
        <v>21</v>
      </c>
      <c r="E2911">
        <v>2</v>
      </c>
      <c r="F2911">
        <f>IF(OR(Table2[[#This Row],[ Rural-Urban Continuum Code   2013]]=1,Table2[[#This Row],[ Rural-Urban Continuum Code   2013]]=2,Table2[[#This Row],[ Rural-Urban Continuum Code   2013]]=3),1,0)</f>
        <v>1</v>
      </c>
      <c r="G2911">
        <f>IF(OR(Table2[[#This Row],[ Rural-Urban Continuum Code   2013]]=4,Table2[[#This Row],[ Rural-Urban Continuum Code   2013]]=5,Table2[[#This Row],[ Rural-Urban Continuum Code   2013]]=6),1,0)</f>
        <v>0</v>
      </c>
      <c r="H2911">
        <f>IF(OR(Table2[[#This Row],[ Rural-Urban Continuum Code   2013]]=7,Table2[[#This Row],[ Rural-Urban Continuum Code   2013]]=8,Table2[[#This Row],[ Rural-Urban Continuum Code   2013]]=9),1,0)</f>
        <v>0</v>
      </c>
      <c r="I2911">
        <v>0.23</v>
      </c>
      <c r="J2911">
        <v>7.0000000000000007E-2</v>
      </c>
      <c r="K2911" s="17">
        <f>Table1[[#This Row],[Median Income 2018]]</f>
        <v>45510</v>
      </c>
      <c r="L2911">
        <f>(Table1[[#This Row],[Hospital Beds 2018]]/Table1[[#This Row],[Population Estimate 2018]])*1000</f>
        <v>2.1322745487298262</v>
      </c>
      <c r="M2911" s="1">
        <v>0.8</v>
      </c>
      <c r="N2911">
        <f>Table1[[#This Row],[Population Estimate 2018]]</f>
        <v>54402</v>
      </c>
      <c r="O2911" t="str" cm="1">
        <f t="array" ref="O2911">_xlfn.IFS(Table2[[#This Row],[ Rural-Urban Continuum Code   2014]]=1,"Urban",Table2[[#This Row],[ Rural-Urban Continuum Code   2015]]=1, "Suburban",Table2[[#This Row],[ Rural-Urban Continuum Code   2016]]=1,"Rural")</f>
        <v>Urban</v>
      </c>
    </row>
    <row r="2912" spans="1:15" x14ac:dyDescent="0.3">
      <c r="A2912">
        <v>2916</v>
      </c>
      <c r="B2912" t="s">
        <v>1734</v>
      </c>
      <c r="C2912" t="s">
        <v>1453</v>
      </c>
      <c r="D2912" t="s">
        <v>21</v>
      </c>
      <c r="E2912">
        <v>6</v>
      </c>
      <c r="F2912">
        <f>IF(OR(Table2[[#This Row],[ Rural-Urban Continuum Code   2013]]=1,Table2[[#This Row],[ Rural-Urban Continuum Code   2013]]=2,Table2[[#This Row],[ Rural-Urban Continuum Code   2013]]=3),1,0)</f>
        <v>0</v>
      </c>
      <c r="G2912">
        <f>IF(OR(Table2[[#This Row],[ Rural-Urban Continuum Code   2013]]=4,Table2[[#This Row],[ Rural-Urban Continuum Code   2013]]=5,Table2[[#This Row],[ Rural-Urban Continuum Code   2013]]=6),1,0)</f>
        <v>1</v>
      </c>
      <c r="H2912">
        <f>IF(OR(Table2[[#This Row],[ Rural-Urban Continuum Code   2013]]=7,Table2[[#This Row],[ Rural-Urban Continuum Code   2013]]=8,Table2[[#This Row],[ Rural-Urban Continuum Code   2013]]=9),1,0)</f>
        <v>0</v>
      </c>
      <c r="I2912">
        <v>0.25</v>
      </c>
      <c r="J2912">
        <v>0.1</v>
      </c>
      <c r="K2912" s="17">
        <f>Table1[[#This Row],[Median Income 2018]]</f>
        <v>51414</v>
      </c>
      <c r="L2912">
        <f>(Table1[[#This Row],[Hospital Beds 2018]]/Table1[[#This Row],[Population Estimate 2018]])*1000</f>
        <v>0</v>
      </c>
      <c r="M2912" s="1">
        <v>0.77</v>
      </c>
      <c r="N2912">
        <f>Table1[[#This Row],[Population Estimate 2018]]</f>
        <v>17830</v>
      </c>
      <c r="O2912" t="str" cm="1">
        <f t="array" ref="O291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13" spans="1:15" x14ac:dyDescent="0.3">
      <c r="A2913">
        <v>2917</v>
      </c>
      <c r="B2913" t="s">
        <v>1734</v>
      </c>
      <c r="C2913" t="s">
        <v>1704</v>
      </c>
      <c r="D2913" t="s">
        <v>21</v>
      </c>
      <c r="E2913">
        <v>7</v>
      </c>
      <c r="F2913">
        <f>IF(OR(Table2[[#This Row],[ Rural-Urban Continuum Code   2013]]=1,Table2[[#This Row],[ Rural-Urban Continuum Code   2013]]=2,Table2[[#This Row],[ Rural-Urban Continuum Code   2013]]=3),1,0)</f>
        <v>0</v>
      </c>
      <c r="G2913">
        <f>IF(OR(Table2[[#This Row],[ Rural-Urban Continuum Code   2013]]=4,Table2[[#This Row],[ Rural-Urban Continuum Code   2013]]=5,Table2[[#This Row],[ Rural-Urban Continuum Code   2013]]=6),1,0)</f>
        <v>0</v>
      </c>
      <c r="H2913">
        <f>IF(OR(Table2[[#This Row],[ Rural-Urban Continuum Code   2013]]=7,Table2[[#This Row],[ Rural-Urban Continuum Code   2013]]=8,Table2[[#This Row],[ Rural-Urban Continuum Code   2013]]=9),1,0)</f>
        <v>1</v>
      </c>
      <c r="I2913">
        <v>0.18</v>
      </c>
      <c r="J2913">
        <v>0.06</v>
      </c>
      <c r="K2913" s="17">
        <f>Table1[[#This Row],[Median Income 2018]]</f>
        <v>38045</v>
      </c>
      <c r="L2913">
        <f>(Table1[[#This Row],[Hospital Beds 2018]]/Table1[[#This Row],[Population Estimate 2018]])*1000</f>
        <v>0.84183941913080074</v>
      </c>
      <c r="M2913" s="1">
        <v>0.84</v>
      </c>
      <c r="N2913">
        <f>Table1[[#This Row],[Population Estimate 2018]]</f>
        <v>38012</v>
      </c>
      <c r="O2913" t="str" cm="1">
        <f t="array" ref="O2913">_xlfn.IFS(Table2[[#This Row],[ Rural-Urban Continuum Code   2014]]=1,"Urban",Table2[[#This Row],[ Rural-Urban Continuum Code   2015]]=1, "Suburban",Table2[[#This Row],[ Rural-Urban Continuum Code   2016]]=1,"Rural")</f>
        <v>Rural</v>
      </c>
    </row>
    <row r="2914" spans="1:15" x14ac:dyDescent="0.3">
      <c r="A2914">
        <v>2918</v>
      </c>
      <c r="B2914" t="s">
        <v>1734</v>
      </c>
      <c r="C2914" t="s">
        <v>1779</v>
      </c>
      <c r="D2914" t="s">
        <v>21</v>
      </c>
      <c r="E2914">
        <v>6</v>
      </c>
      <c r="F2914">
        <f>IF(OR(Table2[[#This Row],[ Rural-Urban Continuum Code   2013]]=1,Table2[[#This Row],[ Rural-Urban Continuum Code   2013]]=2,Table2[[#This Row],[ Rural-Urban Continuum Code   2013]]=3),1,0)</f>
        <v>0</v>
      </c>
      <c r="G2914">
        <f>IF(OR(Table2[[#This Row],[ Rural-Urban Continuum Code   2013]]=4,Table2[[#This Row],[ Rural-Urban Continuum Code   2013]]=5,Table2[[#This Row],[ Rural-Urban Continuum Code   2013]]=6),1,0)</f>
        <v>1</v>
      </c>
      <c r="H2914">
        <f>IF(OR(Table2[[#This Row],[ Rural-Urban Continuum Code   2013]]=7,Table2[[#This Row],[ Rural-Urban Continuum Code   2013]]=8,Table2[[#This Row],[ Rural-Urban Continuum Code   2013]]=9),1,0)</f>
        <v>0</v>
      </c>
      <c r="I2914">
        <v>0.22</v>
      </c>
      <c r="J2914">
        <v>0.08</v>
      </c>
      <c r="K2914" s="17">
        <f>Table1[[#This Row],[Median Income 2018]]</f>
        <v>46345</v>
      </c>
      <c r="L2914">
        <f>(Table1[[#This Row],[Hospital Beds 2018]]/Table1[[#This Row],[Population Estimate 2018]])*1000</f>
        <v>2.4344439034569105</v>
      </c>
      <c r="M2914" s="1">
        <v>0.84</v>
      </c>
      <c r="N2914">
        <f>Table1[[#This Row],[Population Estimate 2018]]</f>
        <v>28754</v>
      </c>
      <c r="O2914" t="str" cm="1">
        <f t="array" ref="O291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15" spans="1:15" x14ac:dyDescent="0.3">
      <c r="A2915">
        <v>2919</v>
      </c>
      <c r="B2915" t="s">
        <v>1734</v>
      </c>
      <c r="C2915" t="s">
        <v>840</v>
      </c>
      <c r="D2915" t="s">
        <v>21</v>
      </c>
      <c r="E2915">
        <v>1</v>
      </c>
      <c r="F2915">
        <f>IF(OR(Table2[[#This Row],[ Rural-Urban Continuum Code   2013]]=1,Table2[[#This Row],[ Rural-Urban Continuum Code   2013]]=2,Table2[[#This Row],[ Rural-Urban Continuum Code   2013]]=3),1,0)</f>
        <v>1</v>
      </c>
      <c r="G2915">
        <f>IF(OR(Table2[[#This Row],[ Rural-Urban Continuum Code   2013]]=4,Table2[[#This Row],[ Rural-Urban Continuum Code   2013]]=5,Table2[[#This Row],[ Rural-Urban Continuum Code   2013]]=6),1,0)</f>
        <v>0</v>
      </c>
      <c r="H2915">
        <f>IF(OR(Table2[[#This Row],[ Rural-Urban Continuum Code   2013]]=7,Table2[[#This Row],[ Rural-Urban Continuum Code   2013]]=8,Table2[[#This Row],[ Rural-Urban Continuum Code   2013]]=9),1,0)</f>
        <v>0</v>
      </c>
      <c r="I2915">
        <v>0.16</v>
      </c>
      <c r="J2915">
        <v>0.14000000000000001</v>
      </c>
      <c r="K2915" s="17">
        <f>Table1[[#This Row],[Median Income 2018]]</f>
        <v>86317</v>
      </c>
      <c r="L2915">
        <f>(Table1[[#This Row],[Hospital Beds 2018]]/Table1[[#This Row],[Population Estimate 2018]])*1000</f>
        <v>0.88435574683842821</v>
      </c>
      <c r="M2915" s="1">
        <v>0.84</v>
      </c>
      <c r="N2915">
        <f>Table1[[#This Row],[Population Estimate 2018]]</f>
        <v>67846</v>
      </c>
      <c r="O2915" t="str" cm="1">
        <f t="array" ref="O2915">_xlfn.IFS(Table2[[#This Row],[ Rural-Urban Continuum Code   2014]]=1,"Urban",Table2[[#This Row],[ Rural-Urban Continuum Code   2015]]=1, "Suburban",Table2[[#This Row],[ Rural-Urban Continuum Code   2016]]=1,"Rural")</f>
        <v>Urban</v>
      </c>
    </row>
    <row r="2916" spans="1:15" x14ac:dyDescent="0.3">
      <c r="A2916">
        <v>2920</v>
      </c>
      <c r="B2916" t="s">
        <v>1734</v>
      </c>
      <c r="C2916" t="s">
        <v>1780</v>
      </c>
      <c r="D2916" t="s">
        <v>21</v>
      </c>
      <c r="E2916">
        <v>1</v>
      </c>
      <c r="F2916">
        <f>IF(OR(Table2[[#This Row],[ Rural-Urban Continuum Code   2013]]=1,Table2[[#This Row],[ Rural-Urban Continuum Code   2013]]=2,Table2[[#This Row],[ Rural-Urban Continuum Code   2013]]=3),1,0)</f>
        <v>1</v>
      </c>
      <c r="G2916">
        <f>IF(OR(Table2[[#This Row],[ Rural-Urban Continuum Code   2013]]=4,Table2[[#This Row],[ Rural-Urban Continuum Code   2013]]=5,Table2[[#This Row],[ Rural-Urban Continuum Code   2013]]=6),1,0)</f>
        <v>0</v>
      </c>
      <c r="H2916">
        <f>IF(OR(Table2[[#This Row],[ Rural-Urban Continuum Code   2013]]=7,Table2[[#This Row],[ Rural-Urban Continuum Code   2013]]=8,Table2[[#This Row],[ Rural-Urban Continuum Code   2013]]=9),1,0)</f>
        <v>0</v>
      </c>
      <c r="I2916">
        <v>0.12</v>
      </c>
      <c r="J2916">
        <v>0.09</v>
      </c>
      <c r="K2916" s="17">
        <f>Table1[[#This Row],[Median Income 2018]]</f>
        <v>99425</v>
      </c>
      <c r="L2916">
        <f>(Table1[[#This Row],[Hospital Beds 2018]]/Table1[[#This Row],[Population Estimate 2018]])*1000</f>
        <v>1.980938142403289</v>
      </c>
      <c r="M2916" s="1">
        <v>0.89</v>
      </c>
      <c r="N2916">
        <f>Table1[[#This Row],[Population Estimate 2018]]</f>
        <v>160530</v>
      </c>
      <c r="O2916" t="str" cm="1">
        <f t="array" ref="O2916">_xlfn.IFS(Table2[[#This Row],[ Rural-Urban Continuum Code   2014]]=1,"Urban",Table2[[#This Row],[ Rural-Urban Continuum Code   2015]]=1, "Suburban",Table2[[#This Row],[ Rural-Urban Continuum Code   2016]]=1,"Rural")</f>
        <v>Urban</v>
      </c>
    </row>
    <row r="2917" spans="1:15" x14ac:dyDescent="0.3">
      <c r="A2917">
        <v>2922</v>
      </c>
      <c r="B2917" t="s">
        <v>1734</v>
      </c>
      <c r="C2917" t="s">
        <v>1781</v>
      </c>
      <c r="D2917" t="s">
        <v>21</v>
      </c>
      <c r="E2917">
        <v>2</v>
      </c>
      <c r="F2917">
        <f>IF(OR(Table2[[#This Row],[ Rural-Urban Continuum Code   2013]]=1,Table2[[#This Row],[ Rural-Urban Continuum Code   2013]]=2,Table2[[#This Row],[ Rural-Urban Continuum Code   2013]]=3),1,0)</f>
        <v>1</v>
      </c>
      <c r="G2917">
        <f>IF(OR(Table2[[#This Row],[ Rural-Urban Continuum Code   2013]]=4,Table2[[#This Row],[ Rural-Urban Continuum Code   2013]]=5,Table2[[#This Row],[ Rural-Urban Continuum Code   2013]]=6),1,0)</f>
        <v>0</v>
      </c>
      <c r="H2917">
        <f>IF(OR(Table2[[#This Row],[ Rural-Urban Continuum Code   2013]]=7,Table2[[#This Row],[ Rural-Urban Continuum Code   2013]]=8,Table2[[#This Row],[ Rural-Urban Continuum Code   2013]]=9),1,0)</f>
        <v>0</v>
      </c>
      <c r="I2917">
        <v>0.21</v>
      </c>
      <c r="J2917">
        <v>0.08</v>
      </c>
      <c r="K2917" s="17">
        <f>Table1[[#This Row],[Median Income 2018]]</f>
        <v>36903</v>
      </c>
      <c r="L2917">
        <f>(Table1[[#This Row],[Hospital Beds 2018]]/Table1[[#This Row],[Population Estimate 2018]])*1000</f>
        <v>1.5168062128382478</v>
      </c>
      <c r="M2917" s="1">
        <v>0.84</v>
      </c>
      <c r="N2917">
        <f>Table1[[#This Row],[Population Estimate 2018]]</f>
        <v>16482</v>
      </c>
      <c r="O2917" t="str" cm="1">
        <f t="array" ref="O2917">_xlfn.IFS(Table2[[#This Row],[ Rural-Urban Continuum Code   2014]]=1,"Urban",Table2[[#This Row],[ Rural-Urban Continuum Code   2015]]=1, "Suburban",Table2[[#This Row],[ Rural-Urban Continuum Code   2016]]=1,"Rural")</f>
        <v>Urban</v>
      </c>
    </row>
    <row r="2918" spans="1:15" x14ac:dyDescent="0.3">
      <c r="A2918">
        <v>2923</v>
      </c>
      <c r="B2918" t="s">
        <v>1734</v>
      </c>
      <c r="C2918" t="s">
        <v>1782</v>
      </c>
      <c r="D2918" t="s">
        <v>21</v>
      </c>
      <c r="E2918">
        <v>6</v>
      </c>
      <c r="F2918">
        <f>IF(OR(Table2[[#This Row],[ Rural-Urban Continuum Code   2013]]=1,Table2[[#This Row],[ Rural-Urban Continuum Code   2013]]=2,Table2[[#This Row],[ Rural-Urban Continuum Code   2013]]=3),1,0)</f>
        <v>0</v>
      </c>
      <c r="G2918">
        <f>IF(OR(Table2[[#This Row],[ Rural-Urban Continuum Code   2013]]=4,Table2[[#This Row],[ Rural-Urban Continuum Code   2013]]=5,Table2[[#This Row],[ Rural-Urban Continuum Code   2013]]=6),1,0)</f>
        <v>1</v>
      </c>
      <c r="H2918">
        <f>IF(OR(Table2[[#This Row],[ Rural-Urban Continuum Code   2013]]=7,Table2[[#This Row],[ Rural-Urban Continuum Code   2013]]=8,Table2[[#This Row],[ Rural-Urban Continuum Code   2013]]=9),1,0)</f>
        <v>0</v>
      </c>
      <c r="I2918">
        <v>0.2</v>
      </c>
      <c r="J2918">
        <v>0.06</v>
      </c>
      <c r="K2918" s="17">
        <f>Table1[[#This Row],[Median Income 2018]]</f>
        <v>43390</v>
      </c>
      <c r="L2918">
        <f>(Table1[[#This Row],[Hospital Beds 2018]]/Table1[[#This Row],[Population Estimate 2018]])*1000</f>
        <v>0</v>
      </c>
      <c r="M2918" s="1">
        <v>0.78</v>
      </c>
      <c r="N2918">
        <f>Table1[[#This Row],[Population Estimate 2018]]</f>
        <v>6237</v>
      </c>
      <c r="O2918" t="str" cm="1">
        <f t="array" ref="O291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19" spans="1:15" x14ac:dyDescent="0.3">
      <c r="A2919">
        <v>2924</v>
      </c>
      <c r="B2919" t="s">
        <v>1734</v>
      </c>
      <c r="C2919" t="s">
        <v>1783</v>
      </c>
      <c r="D2919" t="s">
        <v>21</v>
      </c>
      <c r="E2919">
        <v>3</v>
      </c>
      <c r="F2919">
        <f>IF(OR(Table2[[#This Row],[ Rural-Urban Continuum Code   2013]]=1,Table2[[#This Row],[ Rural-Urban Continuum Code   2013]]=2,Table2[[#This Row],[ Rural-Urban Continuum Code   2013]]=3),1,0)</f>
        <v>1</v>
      </c>
      <c r="G2919">
        <f>IF(OR(Table2[[#This Row],[ Rural-Urban Continuum Code   2013]]=4,Table2[[#This Row],[ Rural-Urban Continuum Code   2013]]=5,Table2[[#This Row],[ Rural-Urban Continuum Code   2013]]=6),1,0)</f>
        <v>0</v>
      </c>
      <c r="H2919">
        <f>IF(OR(Table2[[#This Row],[ Rural-Urban Continuum Code   2013]]=7,Table2[[#This Row],[ Rural-Urban Continuum Code   2013]]=8,Table2[[#This Row],[ Rural-Urban Continuum Code   2013]]=9),1,0)</f>
        <v>0</v>
      </c>
      <c r="I2919">
        <v>0.12</v>
      </c>
      <c r="J2919">
        <v>0.04</v>
      </c>
      <c r="K2919" s="17">
        <f>Table1[[#This Row],[Median Income 2018]]</f>
        <v>56997</v>
      </c>
      <c r="L2919">
        <f>(Table1[[#This Row],[Hospital Beds 2018]]/Table1[[#This Row],[Population Estimate 2018]])*1000</f>
        <v>14.381611488663051</v>
      </c>
      <c r="M2919" s="1">
        <v>0.87</v>
      </c>
      <c r="N2919">
        <f>Table1[[#This Row],[Population Estimate 2018]]</f>
        <v>48117</v>
      </c>
      <c r="O2919" t="str" cm="1">
        <f t="array" ref="O2919">_xlfn.IFS(Table2[[#This Row],[ Rural-Urban Continuum Code   2014]]=1,"Urban",Table2[[#This Row],[ Rural-Urban Continuum Code   2015]]=1, "Suburban",Table2[[#This Row],[ Rural-Urban Continuum Code   2016]]=1,"Rural")</f>
        <v>Urban</v>
      </c>
    </row>
    <row r="2920" spans="1:15" x14ac:dyDescent="0.3">
      <c r="A2920">
        <v>2925</v>
      </c>
      <c r="B2920" t="s">
        <v>1734</v>
      </c>
      <c r="C2920" t="s">
        <v>1784</v>
      </c>
      <c r="D2920" t="s">
        <v>21</v>
      </c>
      <c r="E2920">
        <v>1</v>
      </c>
      <c r="F2920">
        <f>IF(OR(Table2[[#This Row],[ Rural-Urban Continuum Code   2013]]=1,Table2[[#This Row],[ Rural-Urban Continuum Code   2013]]=2,Table2[[#This Row],[ Rural-Urban Continuum Code   2013]]=3),1,0)</f>
        <v>1</v>
      </c>
      <c r="G2920">
        <f>IF(OR(Table2[[#This Row],[ Rural-Urban Continuum Code   2013]]=4,Table2[[#This Row],[ Rural-Urban Continuum Code   2013]]=5,Table2[[#This Row],[ Rural-Urban Continuum Code   2013]]=6),1,0)</f>
        <v>0</v>
      </c>
      <c r="H2920">
        <f>IF(OR(Table2[[#This Row],[ Rural-Urban Continuum Code   2013]]=7,Table2[[#This Row],[ Rural-Urban Continuum Code   2013]]=8,Table2[[#This Row],[ Rural-Urban Continuum Code   2013]]=9),1,0)</f>
        <v>0</v>
      </c>
      <c r="I2920">
        <v>0.13</v>
      </c>
      <c r="J2920">
        <v>0.12</v>
      </c>
      <c r="K2920" s="17">
        <f>Table1[[#This Row],[Median Income 2018]]</f>
        <v>78846</v>
      </c>
      <c r="L2920">
        <f>(Table1[[#This Row],[Hospital Beds 2018]]/Table1[[#This Row],[Population Estimate 2018]])*1000</f>
        <v>1.2776445180807308</v>
      </c>
      <c r="M2920" s="1">
        <v>0.87</v>
      </c>
      <c r="N2920">
        <f>Table1[[#This Row],[Population Estimate 2018]]</f>
        <v>242634</v>
      </c>
      <c r="O2920" t="str" cm="1">
        <f t="array" ref="O2920">_xlfn.IFS(Table2[[#This Row],[ Rural-Urban Continuum Code   2014]]=1,"Urban",Table2[[#This Row],[ Rural-Urban Continuum Code   2015]]=1, "Suburban",Table2[[#This Row],[ Rural-Urban Continuum Code   2016]]=1,"Rural")</f>
        <v>Urban</v>
      </c>
    </row>
    <row r="2921" spans="1:15" x14ac:dyDescent="0.3">
      <c r="A2921">
        <v>2927</v>
      </c>
      <c r="B2921" t="s">
        <v>1734</v>
      </c>
      <c r="C2921" t="s">
        <v>1785</v>
      </c>
      <c r="D2921" t="s">
        <v>21</v>
      </c>
      <c r="E2921">
        <v>1</v>
      </c>
      <c r="F2921">
        <f>IF(OR(Table2[[#This Row],[ Rural-Urban Continuum Code   2013]]=1,Table2[[#This Row],[ Rural-Urban Continuum Code   2013]]=2,Table2[[#This Row],[ Rural-Urban Continuum Code   2013]]=3),1,0)</f>
        <v>1</v>
      </c>
      <c r="G2921">
        <f>IF(OR(Table2[[#This Row],[ Rural-Urban Continuum Code   2013]]=4,Table2[[#This Row],[ Rural-Urban Continuum Code   2013]]=5,Table2[[#This Row],[ Rural-Urban Continuum Code   2013]]=6),1,0)</f>
        <v>0</v>
      </c>
      <c r="H2921">
        <f>IF(OR(Table2[[#This Row],[ Rural-Urban Continuum Code   2013]]=7,Table2[[#This Row],[ Rural-Urban Continuum Code   2013]]=8,Table2[[#This Row],[ Rural-Urban Continuum Code   2013]]=9),1,0)</f>
        <v>0</v>
      </c>
      <c r="I2921">
        <v>0.2</v>
      </c>
      <c r="J2921">
        <v>0.1</v>
      </c>
      <c r="K2921" s="17">
        <f>Table1[[#This Row],[Median Income 2018]]</f>
        <v>56800</v>
      </c>
      <c r="L2921">
        <f>(Table1[[#This Row],[Hospital Beds 2018]]/Table1[[#This Row],[Population Estimate 2018]])*1000</f>
        <v>0</v>
      </c>
      <c r="M2921" s="1">
        <v>0.83</v>
      </c>
      <c r="N2921">
        <f>Table1[[#This Row],[Population Estimate 2018]]</f>
        <v>17833</v>
      </c>
      <c r="O2921" t="str" cm="1">
        <f t="array" ref="O2921">_xlfn.IFS(Table2[[#This Row],[ Rural-Urban Continuum Code   2014]]=1,"Urban",Table2[[#This Row],[ Rural-Urban Continuum Code   2015]]=1, "Suburban",Table2[[#This Row],[ Rural-Urban Continuum Code   2016]]=1,"Rural")</f>
        <v>Urban</v>
      </c>
    </row>
    <row r="2922" spans="1:15" x14ac:dyDescent="0.3">
      <c r="A2922">
        <v>2928</v>
      </c>
      <c r="B2922" t="s">
        <v>1734</v>
      </c>
      <c r="C2922" t="s">
        <v>1786</v>
      </c>
      <c r="D2922" t="s">
        <v>21</v>
      </c>
      <c r="E2922">
        <v>6</v>
      </c>
      <c r="F2922">
        <f>IF(OR(Table2[[#This Row],[ Rural-Urban Continuum Code   2013]]=1,Table2[[#This Row],[ Rural-Urban Continuum Code   2013]]=2,Table2[[#This Row],[ Rural-Urban Continuum Code   2013]]=3),1,0)</f>
        <v>0</v>
      </c>
      <c r="G2922">
        <f>IF(OR(Table2[[#This Row],[ Rural-Urban Continuum Code   2013]]=4,Table2[[#This Row],[ Rural-Urban Continuum Code   2013]]=5,Table2[[#This Row],[ Rural-Urban Continuum Code   2013]]=6),1,0)</f>
        <v>1</v>
      </c>
      <c r="H2922">
        <f>IF(OR(Table2[[#This Row],[ Rural-Urban Continuum Code   2013]]=7,Table2[[#This Row],[ Rural-Urban Continuum Code   2013]]=8,Table2[[#This Row],[ Rural-Urban Continuum Code   2013]]=9),1,0)</f>
        <v>0</v>
      </c>
      <c r="I2922">
        <v>0.21</v>
      </c>
      <c r="J2922">
        <v>0.08</v>
      </c>
      <c r="K2922" s="17">
        <f>Table1[[#This Row],[Median Income 2018]]</f>
        <v>40504</v>
      </c>
      <c r="L2922">
        <f>(Table1[[#This Row],[Hospital Beds 2018]]/Table1[[#This Row],[Population Estimate 2018]])*1000</f>
        <v>0</v>
      </c>
      <c r="M2922" s="1">
        <v>0.84</v>
      </c>
      <c r="N2922">
        <f>Table1[[#This Row],[Population Estimate 2018]]</f>
        <v>5460</v>
      </c>
      <c r="O2922" t="str" cm="1">
        <f t="array" ref="O292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23" spans="1:15" x14ac:dyDescent="0.3">
      <c r="A2923">
        <v>2929</v>
      </c>
      <c r="B2923" t="s">
        <v>1734</v>
      </c>
      <c r="C2923" t="s">
        <v>1787</v>
      </c>
      <c r="D2923" t="s">
        <v>21</v>
      </c>
      <c r="E2923">
        <v>4</v>
      </c>
      <c r="F2923">
        <f>IF(OR(Table2[[#This Row],[ Rural-Urban Continuum Code   2013]]=1,Table2[[#This Row],[ Rural-Urban Continuum Code   2013]]=2,Table2[[#This Row],[ Rural-Urban Continuum Code   2013]]=3),1,0)</f>
        <v>0</v>
      </c>
      <c r="G2923">
        <f>IF(OR(Table2[[#This Row],[ Rural-Urban Continuum Code   2013]]=4,Table2[[#This Row],[ Rural-Urban Continuum Code   2013]]=5,Table2[[#This Row],[ Rural-Urban Continuum Code   2013]]=6),1,0)</f>
        <v>1</v>
      </c>
      <c r="H2923">
        <f>IF(OR(Table2[[#This Row],[ Rural-Urban Continuum Code   2013]]=7,Table2[[#This Row],[ Rural-Urban Continuum Code   2013]]=8,Table2[[#This Row],[ Rural-Urban Continuum Code   2013]]=9),1,0)</f>
        <v>0</v>
      </c>
      <c r="I2923">
        <v>0.21</v>
      </c>
      <c r="J2923">
        <v>0.08</v>
      </c>
      <c r="K2923" s="17">
        <f>Table1[[#This Row],[Median Income 2018]]</f>
        <v>36015</v>
      </c>
      <c r="L2923">
        <f>(Table1[[#This Row],[Hospital Beds 2018]]/Table1[[#This Row],[Population Estimate 2018]])*1000</f>
        <v>7.912908854102672</v>
      </c>
      <c r="M2923" s="1">
        <v>0.82</v>
      </c>
      <c r="N2923">
        <f>Table1[[#This Row],[Population Estimate 2018]]</f>
        <v>40693</v>
      </c>
      <c r="O2923" t="str" cm="1">
        <f t="array" ref="O292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24" spans="1:15" x14ac:dyDescent="0.3">
      <c r="A2924">
        <v>2930</v>
      </c>
      <c r="B2924" t="s">
        <v>1734</v>
      </c>
      <c r="C2924" t="s">
        <v>1788</v>
      </c>
      <c r="D2924" t="s">
        <v>21</v>
      </c>
      <c r="E2924">
        <v>6</v>
      </c>
      <c r="F2924">
        <f>IF(OR(Table2[[#This Row],[ Rural-Urban Continuum Code   2013]]=1,Table2[[#This Row],[ Rural-Urban Continuum Code   2013]]=2,Table2[[#This Row],[ Rural-Urban Continuum Code   2013]]=3),1,0)</f>
        <v>0</v>
      </c>
      <c r="G2924">
        <f>IF(OR(Table2[[#This Row],[ Rural-Urban Continuum Code   2013]]=4,Table2[[#This Row],[ Rural-Urban Continuum Code   2013]]=5,Table2[[#This Row],[ Rural-Urban Continuum Code   2013]]=6),1,0)</f>
        <v>1</v>
      </c>
      <c r="H2924">
        <f>IF(OR(Table2[[#This Row],[ Rural-Urban Continuum Code   2013]]=7,Table2[[#This Row],[ Rural-Urban Continuum Code   2013]]=8,Table2[[#This Row],[ Rural-Urban Continuum Code   2013]]=9),1,0)</f>
        <v>0</v>
      </c>
      <c r="I2924">
        <v>0.2</v>
      </c>
      <c r="J2924">
        <v>0.05</v>
      </c>
      <c r="K2924" s="17">
        <f>Table1[[#This Row],[Median Income 2018]]</f>
        <v>36908</v>
      </c>
      <c r="L2924">
        <f>(Table1[[#This Row],[Hospital Beds 2018]]/Table1[[#This Row],[Population Estimate 2018]])*1000</f>
        <v>15.621948838117554</v>
      </c>
      <c r="M2924" s="1">
        <v>0.83</v>
      </c>
      <c r="N2924">
        <f>Table1[[#This Row],[Population Estimate 2018]]</f>
        <v>5121</v>
      </c>
      <c r="O2924" t="str" cm="1">
        <f t="array" ref="O292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25" spans="1:15" x14ac:dyDescent="0.3">
      <c r="A2925">
        <v>2931</v>
      </c>
      <c r="B2925" t="s">
        <v>1734</v>
      </c>
      <c r="C2925" t="s">
        <v>1789</v>
      </c>
      <c r="D2925" t="s">
        <v>21</v>
      </c>
      <c r="E2925">
        <v>1</v>
      </c>
      <c r="F2925">
        <f>IF(OR(Table2[[#This Row],[ Rural-Urban Continuum Code   2013]]=1,Table2[[#This Row],[ Rural-Urban Continuum Code   2013]]=2,Table2[[#This Row],[ Rural-Urban Continuum Code   2013]]=3),1,0)</f>
        <v>1</v>
      </c>
      <c r="G2925">
        <f>IF(OR(Table2[[#This Row],[ Rural-Urban Continuum Code   2013]]=4,Table2[[#This Row],[ Rural-Urban Continuum Code   2013]]=5,Table2[[#This Row],[ Rural-Urban Continuum Code   2013]]=6),1,0)</f>
        <v>0</v>
      </c>
      <c r="H2925">
        <f>IF(OR(Table2[[#This Row],[ Rural-Urban Continuum Code   2013]]=7,Table2[[#This Row],[ Rural-Urban Continuum Code   2013]]=8,Table2[[#This Row],[ Rural-Urban Continuum Code   2013]]=9),1,0)</f>
        <v>0</v>
      </c>
      <c r="I2925">
        <v>0.14000000000000001</v>
      </c>
      <c r="J2925">
        <v>7.0000000000000007E-2</v>
      </c>
      <c r="K2925" s="17">
        <f>Table1[[#This Row],[Median Income 2018]]</f>
        <v>105532</v>
      </c>
      <c r="L2925">
        <f>(Table1[[#This Row],[Hospital Beds 2018]]/Table1[[#This Row],[Population Estimate 2018]])*1000</f>
        <v>0</v>
      </c>
      <c r="M2925" s="1">
        <v>0.86</v>
      </c>
      <c r="N2925">
        <f>Table1[[#This Row],[Population Estimate 2018]]</f>
        <v>24574</v>
      </c>
      <c r="O2925" t="str" cm="1">
        <f t="array" ref="O2925">_xlfn.IFS(Table2[[#This Row],[ Rural-Urban Continuum Code   2014]]=1,"Urban",Table2[[#This Row],[ Rural-Urban Continuum Code   2015]]=1, "Suburban",Table2[[#This Row],[ Rural-Urban Continuum Code   2016]]=1,"Rural")</f>
        <v>Urban</v>
      </c>
    </row>
    <row r="2926" spans="1:15" x14ac:dyDescent="0.3">
      <c r="A2926">
        <v>2932</v>
      </c>
      <c r="B2926" t="s">
        <v>1734</v>
      </c>
      <c r="C2926" t="s">
        <v>1790</v>
      </c>
      <c r="D2926" t="s">
        <v>21</v>
      </c>
      <c r="E2926">
        <v>1</v>
      </c>
      <c r="F2926">
        <f>IF(OR(Table2[[#This Row],[ Rural-Urban Continuum Code   2013]]=1,Table2[[#This Row],[ Rural-Urban Continuum Code   2013]]=2,Table2[[#This Row],[ Rural-Urban Continuum Code   2013]]=3),1,0)</f>
        <v>1</v>
      </c>
      <c r="G2926">
        <f>IF(OR(Table2[[#This Row],[ Rural-Urban Continuum Code   2013]]=4,Table2[[#This Row],[ Rural-Urban Continuum Code   2013]]=5,Table2[[#This Row],[ Rural-Urban Continuum Code   2013]]=6),1,0)</f>
        <v>0</v>
      </c>
      <c r="H2926">
        <f>IF(OR(Table2[[#This Row],[ Rural-Urban Continuum Code   2013]]=7,Table2[[#This Row],[ Rural-Urban Continuum Code   2013]]=8,Table2[[#This Row],[ Rural-Urban Continuum Code   2013]]=9),1,0)</f>
        <v>0</v>
      </c>
      <c r="I2926">
        <v>0.13</v>
      </c>
      <c r="J2926">
        <v>0.06</v>
      </c>
      <c r="K2926" s="17">
        <f>Table1[[#This Row],[Median Income 2018]]</f>
        <v>137551</v>
      </c>
      <c r="L2926">
        <f>(Table1[[#This Row],[Hospital Beds 2018]]/Table1[[#This Row],[Population Estimate 2018]])*1000</f>
        <v>0</v>
      </c>
      <c r="M2926" s="1">
        <v>0.88</v>
      </c>
      <c r="N2926">
        <f>Table1[[#This Row],[Population Estimate 2018]]</f>
        <v>14772</v>
      </c>
      <c r="O2926" t="str" cm="1">
        <f t="array" ref="O2926">_xlfn.IFS(Table2[[#This Row],[ Rural-Urban Continuum Code   2014]]=1,"Urban",Table2[[#This Row],[ Rural-Urban Continuum Code   2015]]=1, "Suburban",Table2[[#This Row],[ Rural-Urban Continuum Code   2016]]=1,"Rural")</f>
        <v>Urban</v>
      </c>
    </row>
    <row r="2927" spans="1:15" x14ac:dyDescent="0.3">
      <c r="A2927">
        <v>2933</v>
      </c>
      <c r="B2927" t="s">
        <v>1734</v>
      </c>
      <c r="C2927" t="s">
        <v>1791</v>
      </c>
      <c r="D2927" t="s">
        <v>21</v>
      </c>
      <c r="E2927">
        <v>6</v>
      </c>
      <c r="F2927">
        <f>IF(OR(Table2[[#This Row],[ Rural-Urban Continuum Code   2013]]=1,Table2[[#This Row],[ Rural-Urban Continuum Code   2013]]=2,Table2[[#This Row],[ Rural-Urban Continuum Code   2013]]=3),1,0)</f>
        <v>0</v>
      </c>
      <c r="G2927">
        <f>IF(OR(Table2[[#This Row],[ Rural-Urban Continuum Code   2013]]=4,Table2[[#This Row],[ Rural-Urban Continuum Code   2013]]=5,Table2[[#This Row],[ Rural-Urban Continuum Code   2013]]=6),1,0)</f>
        <v>1</v>
      </c>
      <c r="H2927">
        <f>IF(OR(Table2[[#This Row],[ Rural-Urban Continuum Code   2013]]=7,Table2[[#This Row],[ Rural-Urban Continuum Code   2013]]=8,Table2[[#This Row],[ Rural-Urban Continuum Code   2013]]=9),1,0)</f>
        <v>0</v>
      </c>
      <c r="I2927">
        <v>0.2</v>
      </c>
      <c r="J2927">
        <v>0.09</v>
      </c>
      <c r="K2927" s="17">
        <f>Table1[[#This Row],[Median Income 2018]]</f>
        <v>37327</v>
      </c>
      <c r="L2927">
        <f>(Table1[[#This Row],[Hospital Beds 2018]]/Table1[[#This Row],[Population Estimate 2018]])*1000</f>
        <v>8.9853987270685138</v>
      </c>
      <c r="M2927" s="1">
        <v>0.84</v>
      </c>
      <c r="N2927">
        <f>Table1[[#This Row],[Population Estimate 2018]]</f>
        <v>8013</v>
      </c>
      <c r="O2927" t="str" cm="1">
        <f t="array" ref="O292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28" spans="1:15" x14ac:dyDescent="0.3">
      <c r="A2928">
        <v>2934</v>
      </c>
      <c r="B2928" t="s">
        <v>1734</v>
      </c>
      <c r="C2928" t="s">
        <v>1792</v>
      </c>
      <c r="D2928" t="s">
        <v>21</v>
      </c>
      <c r="E2928">
        <v>1</v>
      </c>
      <c r="F2928">
        <f>IF(OR(Table2[[#This Row],[ Rural-Urban Continuum Code   2013]]=1,Table2[[#This Row],[ Rural-Urban Continuum Code   2013]]=2,Table2[[#This Row],[ Rural-Urban Continuum Code   2013]]=3),1,0)</f>
        <v>1</v>
      </c>
      <c r="G2928">
        <f>IF(OR(Table2[[#This Row],[ Rural-Urban Continuum Code   2013]]=4,Table2[[#This Row],[ Rural-Urban Continuum Code   2013]]=5,Table2[[#This Row],[ Rural-Urban Continuum Code   2013]]=6),1,0)</f>
        <v>0</v>
      </c>
      <c r="H2928">
        <f>IF(OR(Table2[[#This Row],[ Rural-Urban Continuum Code   2013]]=7,Table2[[#This Row],[ Rural-Urban Continuum Code   2013]]=8,Table2[[#This Row],[ Rural-Urban Continuum Code   2013]]=9),1,0)</f>
        <v>0</v>
      </c>
      <c r="I2928">
        <v>0.11</v>
      </c>
      <c r="J2928">
        <v>0.1</v>
      </c>
      <c r="K2928" s="17">
        <f>Table1[[#This Row],[Median Income 2018]]</f>
        <v>58448</v>
      </c>
      <c r="L2928">
        <f>(Table1[[#This Row],[Hospital Beds 2018]]/Table1[[#This Row],[Population Estimate 2018]])*1000</f>
        <v>16.847378534175132</v>
      </c>
      <c r="M2928" s="1">
        <v>0.82</v>
      </c>
      <c r="N2928">
        <f>Table1[[#This Row],[Population Estimate 2018]]</f>
        <v>29144</v>
      </c>
      <c r="O2928" t="str" cm="1">
        <f t="array" ref="O2928">_xlfn.IFS(Table2[[#This Row],[ Rural-Urban Continuum Code   2014]]=1,"Urban",Table2[[#This Row],[ Rural-Urban Continuum Code   2015]]=1, "Suburban",Table2[[#This Row],[ Rural-Urban Continuum Code   2016]]=1,"Rural")</f>
        <v>Urban</v>
      </c>
    </row>
    <row r="2929" spans="1:15" x14ac:dyDescent="0.3">
      <c r="A2929">
        <v>2935</v>
      </c>
      <c r="B2929" t="s">
        <v>1734</v>
      </c>
      <c r="C2929" t="s">
        <v>1793</v>
      </c>
      <c r="D2929" t="s">
        <v>21</v>
      </c>
      <c r="E2929">
        <v>7</v>
      </c>
      <c r="F2929">
        <f>IF(OR(Table2[[#This Row],[ Rural-Urban Continuum Code   2013]]=1,Table2[[#This Row],[ Rural-Urban Continuum Code   2013]]=2,Table2[[#This Row],[ Rural-Urban Continuum Code   2013]]=3),1,0)</f>
        <v>0</v>
      </c>
      <c r="G2929">
        <f>IF(OR(Table2[[#This Row],[ Rural-Urban Continuum Code   2013]]=4,Table2[[#This Row],[ Rural-Urban Continuum Code   2013]]=5,Table2[[#This Row],[ Rural-Urban Continuum Code   2013]]=6),1,0)</f>
        <v>0</v>
      </c>
      <c r="H2929">
        <f>IF(OR(Table2[[#This Row],[ Rural-Urban Continuum Code   2013]]=7,Table2[[#This Row],[ Rural-Urban Continuum Code   2013]]=8,Table2[[#This Row],[ Rural-Urban Continuum Code   2013]]=9),1,0)</f>
        <v>1</v>
      </c>
      <c r="I2929">
        <v>0.2</v>
      </c>
      <c r="J2929">
        <v>0.08</v>
      </c>
      <c r="K2929" s="17">
        <f>Table1[[#This Row],[Median Income 2018]]</f>
        <v>36571</v>
      </c>
      <c r="L2929">
        <f>(Table1[[#This Row],[Hospital Beds 2018]]/Table1[[#This Row],[Population Estimate 2018]])*1000</f>
        <v>13.389381908765374</v>
      </c>
      <c r="M2929" s="1">
        <v>0.84</v>
      </c>
      <c r="N2929">
        <f>Table1[[#This Row],[Population Estimate 2018]]</f>
        <v>6423</v>
      </c>
      <c r="O2929" t="str" cm="1">
        <f t="array" ref="O2929">_xlfn.IFS(Table2[[#This Row],[ Rural-Urban Continuum Code   2014]]=1,"Urban",Table2[[#This Row],[ Rural-Urban Continuum Code   2015]]=1, "Suburban",Table2[[#This Row],[ Rural-Urban Continuum Code   2016]]=1,"Rural")</f>
        <v>Rural</v>
      </c>
    </row>
    <row r="2930" spans="1:15" x14ac:dyDescent="0.3">
      <c r="A2930">
        <v>2936</v>
      </c>
      <c r="B2930" t="s">
        <v>1734</v>
      </c>
      <c r="C2930" t="s">
        <v>1794</v>
      </c>
      <c r="D2930" t="s">
        <v>21</v>
      </c>
      <c r="E2930">
        <v>1</v>
      </c>
      <c r="F2930">
        <f>IF(OR(Table2[[#This Row],[ Rural-Urban Continuum Code   2013]]=1,Table2[[#This Row],[ Rural-Urban Continuum Code   2013]]=2,Table2[[#This Row],[ Rural-Urban Continuum Code   2013]]=3),1,0)</f>
        <v>1</v>
      </c>
      <c r="G2930">
        <f>IF(OR(Table2[[#This Row],[ Rural-Urban Continuum Code   2013]]=4,Table2[[#This Row],[ Rural-Urban Continuum Code   2013]]=5,Table2[[#This Row],[ Rural-Urban Continuum Code   2013]]=6),1,0)</f>
        <v>0</v>
      </c>
      <c r="H2930">
        <f>IF(OR(Table2[[#This Row],[ Rural-Urban Continuum Code   2013]]=7,Table2[[#This Row],[ Rural-Urban Continuum Code   2013]]=8,Table2[[#This Row],[ Rural-Urban Continuum Code   2013]]=9),1,0)</f>
        <v>0</v>
      </c>
      <c r="I2930">
        <v>0.15</v>
      </c>
      <c r="J2930">
        <v>0.16</v>
      </c>
      <c r="K2930" s="17">
        <f>Table1[[#This Row],[Median Income 2018]]</f>
        <v>54763</v>
      </c>
      <c r="L2930">
        <f>(Table1[[#This Row],[Hospital Beds 2018]]/Table1[[#This Row],[Population Estimate 2018]])*1000</f>
        <v>4.6160833277493616</v>
      </c>
      <c r="M2930" s="1">
        <v>0.84</v>
      </c>
      <c r="N2930">
        <f>Table1[[#This Row],[Population Estimate 2018]]</f>
        <v>134313</v>
      </c>
      <c r="O2930" t="str" cm="1">
        <f t="array" ref="O2930">_xlfn.IFS(Table2[[#This Row],[ Rural-Urban Continuum Code   2014]]=1,"Urban",Table2[[#This Row],[ Rural-Urban Continuum Code   2015]]=1, "Suburban",Table2[[#This Row],[ Rural-Urban Continuum Code   2016]]=1,"Rural")</f>
        <v>Urban</v>
      </c>
    </row>
    <row r="2931" spans="1:15" x14ac:dyDescent="0.3">
      <c r="A2931">
        <v>2937</v>
      </c>
      <c r="B2931" t="s">
        <v>1734</v>
      </c>
      <c r="C2931" t="s">
        <v>1795</v>
      </c>
      <c r="D2931" t="s">
        <v>21</v>
      </c>
      <c r="E2931">
        <v>3</v>
      </c>
      <c r="F2931">
        <f>IF(OR(Table2[[#This Row],[ Rural-Urban Continuum Code   2013]]=1,Table2[[#This Row],[ Rural-Urban Continuum Code   2013]]=2,Table2[[#This Row],[ Rural-Urban Continuum Code   2013]]=3),1,0)</f>
        <v>1</v>
      </c>
      <c r="G2931">
        <f>IF(OR(Table2[[#This Row],[ Rural-Urban Continuum Code   2013]]=4,Table2[[#This Row],[ Rural-Urban Continuum Code   2013]]=5,Table2[[#This Row],[ Rural-Urban Continuum Code   2013]]=6),1,0)</f>
        <v>0</v>
      </c>
      <c r="H2931">
        <f>IF(OR(Table2[[#This Row],[ Rural-Urban Continuum Code   2013]]=7,Table2[[#This Row],[ Rural-Urban Continuum Code   2013]]=8,Table2[[#This Row],[ Rural-Urban Continuum Code   2013]]=9),1,0)</f>
        <v>0</v>
      </c>
      <c r="I2931">
        <v>0.09</v>
      </c>
      <c r="J2931">
        <v>0.03</v>
      </c>
      <c r="K2931" s="17">
        <f>Table1[[#This Row],[Median Income 2018]]</f>
        <v>42640</v>
      </c>
      <c r="L2931">
        <f>(Table1[[#This Row],[Hospital Beds 2018]]/Table1[[#This Row],[Population Estimate 2018]])*1000</f>
        <v>4.5157588880869097</v>
      </c>
      <c r="M2931" s="1">
        <v>0.79</v>
      </c>
      <c r="N2931">
        <f>Table1[[#This Row],[Population Estimate 2018]]</f>
        <v>54033</v>
      </c>
      <c r="O2931" t="str" cm="1">
        <f t="array" ref="O2931">_xlfn.IFS(Table2[[#This Row],[ Rural-Urban Continuum Code   2014]]=1,"Urban",Table2[[#This Row],[ Rural-Urban Continuum Code   2015]]=1, "Suburban",Table2[[#This Row],[ Rural-Urban Continuum Code   2016]]=1,"Rural")</f>
        <v>Urban</v>
      </c>
    </row>
    <row r="2932" spans="1:15" x14ac:dyDescent="0.3">
      <c r="A2932">
        <v>2938</v>
      </c>
      <c r="B2932" t="s">
        <v>1734</v>
      </c>
      <c r="C2932" t="s">
        <v>1796</v>
      </c>
      <c r="D2932" t="s">
        <v>21</v>
      </c>
      <c r="E2932">
        <v>1</v>
      </c>
      <c r="F2932">
        <f>IF(OR(Table2[[#This Row],[ Rural-Urban Continuum Code   2013]]=1,Table2[[#This Row],[ Rural-Urban Continuum Code   2013]]=2,Table2[[#This Row],[ Rural-Urban Continuum Code   2013]]=3),1,0)</f>
        <v>1</v>
      </c>
      <c r="G2932">
        <f>IF(OR(Table2[[#This Row],[ Rural-Urban Continuum Code   2013]]=4,Table2[[#This Row],[ Rural-Urban Continuum Code   2013]]=5,Table2[[#This Row],[ Rural-Urban Continuum Code   2013]]=6),1,0)</f>
        <v>0</v>
      </c>
      <c r="H2932">
        <f>IF(OR(Table2[[#This Row],[ Rural-Urban Continuum Code   2013]]=7,Table2[[#This Row],[ Rural-Urban Continuum Code   2013]]=8,Table2[[#This Row],[ Rural-Urban Continuum Code   2013]]=9),1,0)</f>
        <v>0</v>
      </c>
      <c r="I2932">
        <v>0.16</v>
      </c>
      <c r="J2932">
        <v>0.1</v>
      </c>
      <c r="K2932" s="17">
        <f>Table1[[#This Row],[Median Income 2018]]</f>
        <v>42568</v>
      </c>
      <c r="L2932">
        <f>(Table1[[#This Row],[Hospital Beds 2018]]/Table1[[#This Row],[Population Estimate 2018]])*1000</f>
        <v>4.9566294919454768</v>
      </c>
      <c r="M2932" s="1">
        <v>0.88</v>
      </c>
      <c r="N2932">
        <f>Table1[[#This Row],[Population Estimate 2018]]</f>
        <v>22596</v>
      </c>
      <c r="O2932" t="str" cm="1">
        <f t="array" ref="O2932">_xlfn.IFS(Table2[[#This Row],[ Rural-Urban Continuum Code   2014]]=1,"Urban",Table2[[#This Row],[ Rural-Urban Continuum Code   2015]]=1, "Suburban",Table2[[#This Row],[ Rural-Urban Continuum Code   2016]]=1,"Rural")</f>
        <v>Urban</v>
      </c>
    </row>
    <row r="2933" spans="1:15" x14ac:dyDescent="0.3">
      <c r="A2933">
        <v>2939</v>
      </c>
      <c r="B2933" t="s">
        <v>1734</v>
      </c>
      <c r="C2933" t="s">
        <v>1797</v>
      </c>
      <c r="D2933" t="s">
        <v>21</v>
      </c>
      <c r="E2933">
        <v>6</v>
      </c>
      <c r="F2933">
        <f>IF(OR(Table2[[#This Row],[ Rural-Urban Continuum Code   2013]]=1,Table2[[#This Row],[ Rural-Urban Continuum Code   2013]]=2,Table2[[#This Row],[ Rural-Urban Continuum Code   2013]]=3),1,0)</f>
        <v>0</v>
      </c>
      <c r="G2933">
        <f>IF(OR(Table2[[#This Row],[ Rural-Urban Continuum Code   2013]]=4,Table2[[#This Row],[ Rural-Urban Continuum Code   2013]]=5,Table2[[#This Row],[ Rural-Urban Continuum Code   2013]]=6),1,0)</f>
        <v>1</v>
      </c>
      <c r="H2933">
        <f>IF(OR(Table2[[#This Row],[ Rural-Urban Continuum Code   2013]]=7,Table2[[#This Row],[ Rural-Urban Continuum Code   2013]]=8,Table2[[#This Row],[ Rural-Urban Continuum Code   2013]]=9),1,0)</f>
        <v>0</v>
      </c>
      <c r="I2933">
        <v>0.16</v>
      </c>
      <c r="J2933">
        <v>0.05</v>
      </c>
      <c r="K2933" s="17">
        <f>Table1[[#This Row],[Median Income 2018]]</f>
        <v>48726</v>
      </c>
      <c r="L2933">
        <f>(Table1[[#This Row],[Hospital Beds 2018]]/Table1[[#This Row],[Population Estimate 2018]])*1000</f>
        <v>2.1020179372197307</v>
      </c>
      <c r="M2933" s="1">
        <v>0.48</v>
      </c>
      <c r="N2933">
        <f>Table1[[#This Row],[Population Estimate 2018]]</f>
        <v>7136</v>
      </c>
      <c r="O2933" t="str" cm="1">
        <f t="array" ref="O293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34" spans="1:15" x14ac:dyDescent="0.3">
      <c r="A2934">
        <v>2940</v>
      </c>
      <c r="B2934" t="s">
        <v>1734</v>
      </c>
      <c r="C2934" t="s">
        <v>1798</v>
      </c>
      <c r="D2934" t="s">
        <v>21</v>
      </c>
      <c r="E2934">
        <v>2</v>
      </c>
      <c r="F2934">
        <f>IF(OR(Table2[[#This Row],[ Rural-Urban Continuum Code   2013]]=1,Table2[[#This Row],[ Rural-Urban Continuum Code   2013]]=2,Table2[[#This Row],[ Rural-Urban Continuum Code   2013]]=3),1,0)</f>
        <v>1</v>
      </c>
      <c r="G2934">
        <f>IF(OR(Table2[[#This Row],[ Rural-Urban Continuum Code   2013]]=4,Table2[[#This Row],[ Rural-Urban Continuum Code   2013]]=5,Table2[[#This Row],[ Rural-Urban Continuum Code   2013]]=6),1,0)</f>
        <v>0</v>
      </c>
      <c r="H2934">
        <f>IF(OR(Table2[[#This Row],[ Rural-Urban Continuum Code   2013]]=7,Table2[[#This Row],[ Rural-Urban Continuum Code   2013]]=8,Table2[[#This Row],[ Rural-Urban Continuum Code   2013]]=9),1,0)</f>
        <v>0</v>
      </c>
      <c r="I2934">
        <v>0.14000000000000001</v>
      </c>
      <c r="J2934">
        <v>0.06</v>
      </c>
      <c r="K2934" s="17">
        <f>Table1[[#This Row],[Median Income 2018]]</f>
        <v>43200</v>
      </c>
      <c r="L2934">
        <f>(Table1[[#This Row],[Hospital Beds 2018]]/Table1[[#This Row],[Population Estimate 2018]])*1000</f>
        <v>12.846114506977084</v>
      </c>
      <c r="M2934" s="1">
        <v>0.76</v>
      </c>
      <c r="N2934">
        <f>Table1[[#This Row],[Population Estimate 2018]]</f>
        <v>82126</v>
      </c>
      <c r="O2934" t="str" cm="1">
        <f t="array" ref="O2934">_xlfn.IFS(Table2[[#This Row],[ Rural-Urban Continuum Code   2014]]=1,"Urban",Table2[[#This Row],[ Rural-Urban Continuum Code   2015]]=1, "Suburban",Table2[[#This Row],[ Rural-Urban Continuum Code   2016]]=1,"Rural")</f>
        <v>Urban</v>
      </c>
    </row>
    <row r="2935" spans="1:15" x14ac:dyDescent="0.3">
      <c r="A2935">
        <v>2941</v>
      </c>
      <c r="B2935" t="s">
        <v>1734</v>
      </c>
      <c r="C2935" t="s">
        <v>1799</v>
      </c>
      <c r="D2935" t="s">
        <v>21</v>
      </c>
      <c r="E2935">
        <v>1</v>
      </c>
      <c r="F2935">
        <f>IF(OR(Table2[[#This Row],[ Rural-Urban Continuum Code   2013]]=1,Table2[[#This Row],[ Rural-Urban Continuum Code   2013]]=2,Table2[[#This Row],[ Rural-Urban Continuum Code   2013]]=3),1,0)</f>
        <v>1</v>
      </c>
      <c r="G2935">
        <f>IF(OR(Table2[[#This Row],[ Rural-Urban Continuum Code   2013]]=4,Table2[[#This Row],[ Rural-Urban Continuum Code   2013]]=5,Table2[[#This Row],[ Rural-Urban Continuum Code   2013]]=6),1,0)</f>
        <v>0</v>
      </c>
      <c r="H2935">
        <f>IF(OR(Table2[[#This Row],[ Rural-Urban Continuum Code   2013]]=7,Table2[[#This Row],[ Rural-Urban Continuum Code   2013]]=8,Table2[[#This Row],[ Rural-Urban Continuum Code   2013]]=9),1,0)</f>
        <v>0</v>
      </c>
      <c r="I2935">
        <v>0.1</v>
      </c>
      <c r="J2935">
        <v>0.06</v>
      </c>
      <c r="K2935" s="17">
        <f>Table1[[#This Row],[Median Income 2018]]</f>
        <v>79141</v>
      </c>
      <c r="L2935">
        <f>(Table1[[#This Row],[Hospital Beds 2018]]/Table1[[#This Row],[Population Estimate 2018]])*1000</f>
        <v>2.089287000792488</v>
      </c>
      <c r="M2935" s="1">
        <v>0.9</v>
      </c>
      <c r="N2935">
        <f>Table1[[#This Row],[Population Estimate 2018]]</f>
        <v>41641</v>
      </c>
      <c r="O2935" t="str" cm="1">
        <f t="array" ref="O2935">_xlfn.IFS(Table2[[#This Row],[ Rural-Urban Continuum Code   2014]]=1,"Urban",Table2[[#This Row],[ Rural-Urban Continuum Code   2015]]=1, "Suburban",Table2[[#This Row],[ Rural-Urban Continuum Code   2016]]=1,"Rural")</f>
        <v>Urban</v>
      </c>
    </row>
    <row r="2936" spans="1:15" x14ac:dyDescent="0.3">
      <c r="A2936">
        <v>2942</v>
      </c>
      <c r="B2936" t="s">
        <v>1734</v>
      </c>
      <c r="C2936" t="s">
        <v>1800</v>
      </c>
      <c r="D2936" t="s">
        <v>21</v>
      </c>
      <c r="E2936">
        <v>1</v>
      </c>
      <c r="F2936">
        <f>IF(OR(Table2[[#This Row],[ Rural-Urban Continuum Code   2013]]=1,Table2[[#This Row],[ Rural-Urban Continuum Code   2013]]=2,Table2[[#This Row],[ Rural-Urban Continuum Code   2013]]=3),1,0)</f>
        <v>1</v>
      </c>
      <c r="G2936">
        <f>IF(OR(Table2[[#This Row],[ Rural-Urban Continuum Code   2013]]=4,Table2[[#This Row],[ Rural-Urban Continuum Code   2013]]=5,Table2[[#This Row],[ Rural-Urban Continuum Code   2013]]=6),1,0)</f>
        <v>0</v>
      </c>
      <c r="H2936">
        <f>IF(OR(Table2[[#This Row],[ Rural-Urban Continuum Code   2013]]=7,Table2[[#This Row],[ Rural-Urban Continuum Code   2013]]=8,Table2[[#This Row],[ Rural-Urban Continuum Code   2013]]=9),1,0)</f>
        <v>0</v>
      </c>
      <c r="I2936">
        <v>0.08</v>
      </c>
      <c r="J2936">
        <v>0.05</v>
      </c>
      <c r="K2936" s="17">
        <f>Table1[[#This Row],[Median Income 2018]]</f>
        <v>77032</v>
      </c>
      <c r="L2936">
        <f>(Table1[[#This Row],[Hospital Beds 2018]]/Table1[[#This Row],[Population Estimate 2018]])*1000</f>
        <v>0</v>
      </c>
      <c r="M2936" s="1">
        <v>0.92</v>
      </c>
      <c r="N2936">
        <f>Table1[[#This Row],[Population Estimate 2018]]</f>
        <v>17307</v>
      </c>
      <c r="O2936" t="str" cm="1">
        <f t="array" ref="O2936">_xlfn.IFS(Table2[[#This Row],[ Rural-Urban Continuum Code   2014]]=1,"Urban",Table2[[#This Row],[ Rural-Urban Continuum Code   2015]]=1, "Suburban",Table2[[#This Row],[ Rural-Urban Continuum Code   2016]]=1,"Rural")</f>
        <v>Urban</v>
      </c>
    </row>
    <row r="2937" spans="1:15" x14ac:dyDescent="0.3">
      <c r="A2937">
        <v>2943</v>
      </c>
      <c r="B2937" t="s">
        <v>1734</v>
      </c>
      <c r="C2937" t="s">
        <v>1801</v>
      </c>
      <c r="D2937" t="s">
        <v>21</v>
      </c>
      <c r="E2937">
        <v>4</v>
      </c>
      <c r="F2937">
        <f>IF(OR(Table2[[#This Row],[ Rural-Urban Continuum Code   2013]]=1,Table2[[#This Row],[ Rural-Urban Continuum Code   2013]]=2,Table2[[#This Row],[ Rural-Urban Continuum Code   2013]]=3),1,0)</f>
        <v>0</v>
      </c>
      <c r="G2937">
        <f>IF(OR(Table2[[#This Row],[ Rural-Urban Continuum Code   2013]]=4,Table2[[#This Row],[ Rural-Urban Continuum Code   2013]]=5,Table2[[#This Row],[ Rural-Urban Continuum Code   2013]]=6),1,0)</f>
        <v>1</v>
      </c>
      <c r="H2937">
        <f>IF(OR(Table2[[#This Row],[ Rural-Urban Continuum Code   2013]]=7,Table2[[#This Row],[ Rural-Urban Continuum Code   2013]]=8,Table2[[#This Row],[ Rural-Urban Continuum Code   2013]]=9),1,0)</f>
        <v>0</v>
      </c>
      <c r="I2937">
        <v>0.19</v>
      </c>
      <c r="J2937">
        <v>7.0000000000000007E-2</v>
      </c>
      <c r="K2937" s="17">
        <f>Table1[[#This Row],[Median Income 2018]]</f>
        <v>33892</v>
      </c>
      <c r="L2937">
        <f>(Table1[[#This Row],[Hospital Beds 2018]]/Table1[[#This Row],[Population Estimate 2018]])*1000</f>
        <v>0</v>
      </c>
      <c r="M2937" s="1">
        <v>0.87</v>
      </c>
      <c r="N2937">
        <f>Table1[[#This Row],[Population Estimate 2018]]</f>
        <v>12902</v>
      </c>
      <c r="O2937" t="str" cm="1">
        <f t="array" ref="O293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38" spans="1:15" x14ac:dyDescent="0.3">
      <c r="A2938">
        <v>2944</v>
      </c>
      <c r="B2938" t="s">
        <v>1734</v>
      </c>
      <c r="C2938" t="s">
        <v>1802</v>
      </c>
      <c r="D2938" t="s">
        <v>58</v>
      </c>
      <c r="E2938">
        <v>1</v>
      </c>
      <c r="F2938">
        <f>IF(OR(Table2[[#This Row],[ Rural-Urban Continuum Code   2013]]=1,Table2[[#This Row],[ Rural-Urban Continuum Code   2013]]=2,Table2[[#This Row],[ Rural-Urban Continuum Code   2013]]=3),1,0)</f>
        <v>1</v>
      </c>
      <c r="G2938">
        <f>IF(OR(Table2[[#This Row],[ Rural-Urban Continuum Code   2013]]=4,Table2[[#This Row],[ Rural-Urban Continuum Code   2013]]=5,Table2[[#This Row],[ Rural-Urban Continuum Code   2013]]=6),1,0)</f>
        <v>0</v>
      </c>
      <c r="H2938">
        <f>IF(OR(Table2[[#This Row],[ Rural-Urban Continuum Code   2013]]=7,Table2[[#This Row],[ Rural-Urban Continuum Code   2013]]=8,Table2[[#This Row],[ Rural-Urban Continuum Code   2013]]=9),1,0)</f>
        <v>0</v>
      </c>
      <c r="I2938">
        <v>0.13</v>
      </c>
      <c r="J2938">
        <v>0.14000000000000001</v>
      </c>
      <c r="K2938" s="17">
        <f>Table1[[#This Row],[Median Income 2018]]</f>
        <v>50283</v>
      </c>
      <c r="L2938">
        <f>(Table1[[#This Row],[Hospital Beds 2018]]/Table1[[#This Row],[Population Estimate 2018]])*1000</f>
        <v>4.2099134504495419</v>
      </c>
      <c r="M2938" s="1">
        <v>0.85</v>
      </c>
      <c r="N2938">
        <f>Table1[[#This Row],[Population Estimate 2018]]</f>
        <v>178626</v>
      </c>
      <c r="O2938" t="str" cm="1">
        <f t="array" ref="O2938">_xlfn.IFS(Table2[[#This Row],[ Rural-Urban Continuum Code   2014]]=1,"Urban",Table2[[#This Row],[ Rural-Urban Continuum Code   2015]]=1, "Suburban",Table2[[#This Row],[ Rural-Urban Continuum Code   2016]]=1,"Rural")</f>
        <v>Urban</v>
      </c>
    </row>
    <row r="2939" spans="1:15" x14ac:dyDescent="0.3">
      <c r="A2939">
        <v>2945</v>
      </c>
      <c r="B2939" t="s">
        <v>1734</v>
      </c>
      <c r="C2939" t="s">
        <v>1803</v>
      </c>
      <c r="D2939" t="s">
        <v>21</v>
      </c>
      <c r="E2939">
        <v>1</v>
      </c>
      <c r="F2939">
        <f>IF(OR(Table2[[#This Row],[ Rural-Urban Continuum Code   2013]]=1,Table2[[#This Row],[ Rural-Urban Continuum Code   2013]]=2,Table2[[#This Row],[ Rural-Urban Continuum Code   2013]]=3),1,0)</f>
        <v>1</v>
      </c>
      <c r="G2939">
        <f>IF(OR(Table2[[#This Row],[ Rural-Urban Continuum Code   2013]]=4,Table2[[#This Row],[ Rural-Urban Continuum Code   2013]]=5,Table2[[#This Row],[ Rural-Urban Continuum Code   2013]]=6),1,0)</f>
        <v>0</v>
      </c>
      <c r="H2939">
        <f>IF(OR(Table2[[#This Row],[ Rural-Urban Continuum Code   2013]]=7,Table2[[#This Row],[ Rural-Urban Continuum Code   2013]]=8,Table2[[#This Row],[ Rural-Urban Continuum Code   2013]]=9),1,0)</f>
        <v>0</v>
      </c>
      <c r="I2939">
        <v>0.11</v>
      </c>
      <c r="J2939">
        <v>0.15</v>
      </c>
      <c r="K2939" s="17">
        <f>Table1[[#This Row],[Median Income 2018]]</f>
        <v>48519</v>
      </c>
      <c r="L2939">
        <f>(Table1[[#This Row],[Hospital Beds 2018]]/Table1[[#This Row],[Population Estimate 2018]])*1000</f>
        <v>6.1784034481063284</v>
      </c>
      <c r="M2939" s="1">
        <v>0.77</v>
      </c>
      <c r="N2939">
        <f>Table1[[#This Row],[Population Estimate 2018]]</f>
        <v>244076</v>
      </c>
      <c r="O2939" t="str" cm="1">
        <f t="array" ref="O2939">_xlfn.IFS(Table2[[#This Row],[ Rural-Urban Continuum Code   2014]]=1,"Urban",Table2[[#This Row],[ Rural-Urban Continuum Code   2015]]=1, "Suburban",Table2[[#This Row],[ Rural-Urban Continuum Code   2016]]=1,"Rural")</f>
        <v>Urban</v>
      </c>
    </row>
    <row r="2940" spans="1:15" x14ac:dyDescent="0.3">
      <c r="A2940">
        <v>2946</v>
      </c>
      <c r="B2940" t="s">
        <v>1734</v>
      </c>
      <c r="C2940" t="s">
        <v>1804</v>
      </c>
      <c r="D2940" t="s">
        <v>21</v>
      </c>
      <c r="E2940">
        <v>7</v>
      </c>
      <c r="F2940">
        <f>IF(OR(Table2[[#This Row],[ Rural-Urban Continuum Code   2013]]=1,Table2[[#This Row],[ Rural-Urban Continuum Code   2013]]=2,Table2[[#This Row],[ Rural-Urban Continuum Code   2013]]=3),1,0)</f>
        <v>0</v>
      </c>
      <c r="G2940">
        <f>IF(OR(Table2[[#This Row],[ Rural-Urban Continuum Code   2013]]=4,Table2[[#This Row],[ Rural-Urban Continuum Code   2013]]=5,Table2[[#This Row],[ Rural-Urban Continuum Code   2013]]=6),1,0)</f>
        <v>0</v>
      </c>
      <c r="H2940">
        <f>IF(OR(Table2[[#This Row],[ Rural-Urban Continuum Code   2013]]=7,Table2[[#This Row],[ Rural-Urban Continuum Code   2013]]=8,Table2[[#This Row],[ Rural-Urban Continuum Code   2013]]=9),1,0)</f>
        <v>1</v>
      </c>
      <c r="I2940">
        <v>0.19</v>
      </c>
      <c r="J2940">
        <v>7.0000000000000007E-2</v>
      </c>
      <c r="K2940" s="17">
        <f>Table1[[#This Row],[Median Income 2018]]</f>
        <v>34442</v>
      </c>
      <c r="L2940">
        <f>(Table1[[#This Row],[Hospital Beds 2018]]/Table1[[#This Row],[Population Estimate 2018]])*1000</f>
        <v>35.282258064516135</v>
      </c>
      <c r="M2940" s="1">
        <v>0.91</v>
      </c>
      <c r="N2940">
        <f>Table1[[#This Row],[Population Estimate 2018]]</f>
        <v>3968</v>
      </c>
      <c r="O2940" t="str" cm="1">
        <f t="array" ref="O2940">_xlfn.IFS(Table2[[#This Row],[ Rural-Urban Continuum Code   2014]]=1,"Urban",Table2[[#This Row],[ Rural-Urban Continuum Code   2015]]=1, "Suburban",Table2[[#This Row],[ Rural-Urban Continuum Code   2016]]=1,"Rural")</f>
        <v>Rural</v>
      </c>
    </row>
    <row r="2941" spans="1:15" x14ac:dyDescent="0.3">
      <c r="A2941">
        <v>2947</v>
      </c>
      <c r="B2941" t="s">
        <v>1734</v>
      </c>
      <c r="C2941" t="s">
        <v>1805</v>
      </c>
      <c r="D2941" t="s">
        <v>21</v>
      </c>
      <c r="E2941">
        <v>1</v>
      </c>
      <c r="F2941">
        <f>IF(OR(Table2[[#This Row],[ Rural-Urban Continuum Code   2013]]=1,Table2[[#This Row],[ Rural-Urban Continuum Code   2013]]=2,Table2[[#This Row],[ Rural-Urban Continuum Code   2013]]=3),1,0)</f>
        <v>1</v>
      </c>
      <c r="G2941">
        <f>IF(OR(Table2[[#This Row],[ Rural-Urban Continuum Code   2013]]=4,Table2[[#This Row],[ Rural-Urban Continuum Code   2013]]=5,Table2[[#This Row],[ Rural-Urban Continuum Code   2013]]=6),1,0)</f>
        <v>0</v>
      </c>
      <c r="H2941">
        <f>IF(OR(Table2[[#This Row],[ Rural-Urban Continuum Code   2013]]=7,Table2[[#This Row],[ Rural-Urban Continuum Code   2013]]=8,Table2[[#This Row],[ Rural-Urban Continuum Code   2013]]=9),1,0)</f>
        <v>0</v>
      </c>
      <c r="I2941">
        <v>0.17</v>
      </c>
      <c r="J2941">
        <v>0.12</v>
      </c>
      <c r="K2941" s="17">
        <f>Table1[[#This Row],[Median Income 2018]]</f>
        <v>37049</v>
      </c>
      <c r="L2941">
        <f>(Table1[[#This Row],[Hospital Beds 2018]]/Table1[[#This Row],[Population Estimate 2018]])*1000</f>
        <v>25.786422529857131</v>
      </c>
      <c r="M2941" s="1">
        <v>0.87</v>
      </c>
      <c r="N2941">
        <f>Table1[[#This Row],[Population Estimate 2018]]</f>
        <v>31567</v>
      </c>
      <c r="O2941" t="str" cm="1">
        <f t="array" ref="O2941">_xlfn.IFS(Table2[[#This Row],[ Rural-Urban Continuum Code   2014]]=1,"Urban",Table2[[#This Row],[ Rural-Urban Continuum Code   2015]]=1, "Suburban",Table2[[#This Row],[ Rural-Urban Continuum Code   2016]]=1,"Rural")</f>
        <v>Urban</v>
      </c>
    </row>
    <row r="2942" spans="1:15" x14ac:dyDescent="0.3">
      <c r="A2942">
        <v>2948</v>
      </c>
      <c r="B2942" t="s">
        <v>1734</v>
      </c>
      <c r="C2942" t="s">
        <v>1806</v>
      </c>
      <c r="D2942" t="s">
        <v>21</v>
      </c>
      <c r="E2942">
        <v>1</v>
      </c>
      <c r="F2942">
        <f>IF(OR(Table2[[#This Row],[ Rural-Urban Continuum Code   2013]]=1,Table2[[#This Row],[ Rural-Urban Continuum Code   2013]]=2,Table2[[#This Row],[ Rural-Urban Continuum Code   2013]]=3),1,0)</f>
        <v>1</v>
      </c>
      <c r="G2942">
        <f>IF(OR(Table2[[#This Row],[ Rural-Urban Continuum Code   2013]]=4,Table2[[#This Row],[ Rural-Urban Continuum Code   2013]]=5,Table2[[#This Row],[ Rural-Urban Continuum Code   2013]]=6),1,0)</f>
        <v>0</v>
      </c>
      <c r="H2942">
        <f>IF(OR(Table2[[#This Row],[ Rural-Urban Continuum Code   2013]]=7,Table2[[#This Row],[ Rural-Urban Continuum Code   2013]]=8,Table2[[#This Row],[ Rural-Urban Continuum Code   2013]]=9),1,0)</f>
        <v>0</v>
      </c>
      <c r="I2942">
        <v>0.19</v>
      </c>
      <c r="J2942">
        <v>0.12</v>
      </c>
      <c r="K2942" s="17">
        <f>Table1[[#This Row],[Median Income 2018]]</f>
        <v>96057</v>
      </c>
      <c r="L2942">
        <f>(Table1[[#This Row],[Hospital Beds 2018]]/Table1[[#This Row],[Population Estimate 2018]])*1000</f>
        <v>0</v>
      </c>
      <c r="M2942" s="1">
        <v>0.82</v>
      </c>
      <c r="N2942">
        <f>Table1[[#This Row],[Population Estimate 2018]]</f>
        <v>12190</v>
      </c>
      <c r="O2942" t="str" cm="1">
        <f t="array" ref="O2942">_xlfn.IFS(Table2[[#This Row],[ Rural-Urban Continuum Code   2014]]=1,"Urban",Table2[[#This Row],[ Rural-Urban Continuum Code   2015]]=1, "Suburban",Table2[[#This Row],[ Rural-Urban Continuum Code   2016]]=1,"Rural")</f>
        <v>Urban</v>
      </c>
    </row>
    <row r="2943" spans="1:15" x14ac:dyDescent="0.3">
      <c r="A2943">
        <v>2949</v>
      </c>
      <c r="B2943" t="s">
        <v>1734</v>
      </c>
      <c r="C2943" t="s">
        <v>1807</v>
      </c>
      <c r="D2943" t="s">
        <v>21</v>
      </c>
      <c r="E2943">
        <v>1</v>
      </c>
      <c r="F2943">
        <f>IF(OR(Table2[[#This Row],[ Rural-Urban Continuum Code   2013]]=1,Table2[[#This Row],[ Rural-Urban Continuum Code   2013]]=2,Table2[[#This Row],[ Rural-Urban Continuum Code   2013]]=3),1,0)</f>
        <v>1</v>
      </c>
      <c r="G2943">
        <f>IF(OR(Table2[[#This Row],[ Rural-Urban Continuum Code   2013]]=4,Table2[[#This Row],[ Rural-Urban Continuum Code   2013]]=5,Table2[[#This Row],[ Rural-Urban Continuum Code   2013]]=6),1,0)</f>
        <v>0</v>
      </c>
      <c r="H2943">
        <f>IF(OR(Table2[[#This Row],[ Rural-Urban Continuum Code   2013]]=7,Table2[[#This Row],[ Rural-Urban Continuum Code   2013]]=8,Table2[[#This Row],[ Rural-Urban Continuum Code   2013]]=9),1,0)</f>
        <v>0</v>
      </c>
      <c r="I2943">
        <v>0.15</v>
      </c>
      <c r="J2943">
        <v>0.13</v>
      </c>
      <c r="K2943" s="17">
        <f>Table1[[#This Row],[Median Income 2018]]</f>
        <v>47343</v>
      </c>
      <c r="L2943">
        <f>(Table1[[#This Row],[Hospital Beds 2018]]/Table1[[#This Row],[Population Estimate 2018]])*1000</f>
        <v>7.8197649843604697</v>
      </c>
      <c r="M2943" s="1">
        <v>0.86</v>
      </c>
      <c r="N2943">
        <f>Table1[[#This Row],[Population Estimate 2018]]</f>
        <v>94632</v>
      </c>
      <c r="O2943" t="str" cm="1">
        <f t="array" ref="O2943">_xlfn.IFS(Table2[[#This Row],[ Rural-Urban Continuum Code   2014]]=1,"Urban",Table2[[#This Row],[ Rural-Urban Continuum Code   2015]]=1, "Suburban",Table2[[#This Row],[ Rural-Urban Continuum Code   2016]]=1,"Rural")</f>
        <v>Urban</v>
      </c>
    </row>
    <row r="2944" spans="1:15" x14ac:dyDescent="0.3">
      <c r="A2944">
        <v>2950</v>
      </c>
      <c r="B2944" t="s">
        <v>1734</v>
      </c>
      <c r="C2944" t="s">
        <v>1808</v>
      </c>
      <c r="D2944" t="s">
        <v>21</v>
      </c>
      <c r="E2944">
        <v>3</v>
      </c>
      <c r="F2944">
        <f>IF(OR(Table2[[#This Row],[ Rural-Urban Continuum Code   2013]]=1,Table2[[#This Row],[ Rural-Urban Continuum Code   2013]]=2,Table2[[#This Row],[ Rural-Urban Continuum Code   2013]]=3),1,0)</f>
        <v>1</v>
      </c>
      <c r="G2944">
        <f>IF(OR(Table2[[#This Row],[ Rural-Urban Continuum Code   2013]]=4,Table2[[#This Row],[ Rural-Urban Continuum Code   2013]]=5,Table2[[#This Row],[ Rural-Urban Continuum Code   2013]]=6),1,0)</f>
        <v>0</v>
      </c>
      <c r="H2944">
        <f>IF(OR(Table2[[#This Row],[ Rural-Urban Continuum Code   2013]]=7,Table2[[#This Row],[ Rural-Urban Continuum Code   2013]]=8,Table2[[#This Row],[ Rural-Urban Continuum Code   2013]]=9),1,0)</f>
        <v>0</v>
      </c>
      <c r="I2944">
        <v>0.09</v>
      </c>
      <c r="J2944">
        <v>0.05</v>
      </c>
      <c r="K2944" s="17">
        <f>Table1[[#This Row],[Median Income 2018]]</f>
        <v>39254</v>
      </c>
      <c r="L2944">
        <f>(Table1[[#This Row],[Hospital Beds 2018]]/Table1[[#This Row],[Population Estimate 2018]])*1000</f>
        <v>0</v>
      </c>
      <c r="M2944" s="1">
        <v>0.75</v>
      </c>
      <c r="N2944">
        <f>Table1[[#This Row],[Population Estimate 2018]]</f>
        <v>18339</v>
      </c>
      <c r="O2944" t="str" cm="1">
        <f t="array" ref="O2944">_xlfn.IFS(Table2[[#This Row],[ Rural-Urban Continuum Code   2014]]=1,"Urban",Table2[[#This Row],[ Rural-Urban Continuum Code   2015]]=1, "Suburban",Table2[[#This Row],[ Rural-Urban Continuum Code   2016]]=1,"Rural")</f>
        <v>Urban</v>
      </c>
    </row>
    <row r="2945" spans="1:15" x14ac:dyDescent="0.3">
      <c r="A2945">
        <v>2951</v>
      </c>
      <c r="B2945" t="s">
        <v>1734</v>
      </c>
      <c r="C2945" t="s">
        <v>1809</v>
      </c>
      <c r="D2945" t="s">
        <v>58</v>
      </c>
      <c r="E2945">
        <v>1</v>
      </c>
      <c r="F2945">
        <f>IF(OR(Table2[[#This Row],[ Rural-Urban Continuum Code   2013]]=1,Table2[[#This Row],[ Rural-Urban Continuum Code   2013]]=2,Table2[[#This Row],[ Rural-Urban Continuum Code   2013]]=3),1,0)</f>
        <v>1</v>
      </c>
      <c r="G2945">
        <f>IF(OR(Table2[[#This Row],[ Rural-Urban Continuum Code   2013]]=4,Table2[[#This Row],[ Rural-Urban Continuum Code   2013]]=5,Table2[[#This Row],[ Rural-Urban Continuum Code   2013]]=6),1,0)</f>
        <v>0</v>
      </c>
      <c r="H2945">
        <f>IF(OR(Table2[[#This Row],[ Rural-Urban Continuum Code   2013]]=7,Table2[[#This Row],[ Rural-Urban Continuum Code   2013]]=8,Table2[[#This Row],[ Rural-Urban Continuum Code   2013]]=9),1,0)</f>
        <v>0</v>
      </c>
      <c r="I2945">
        <v>0.13</v>
      </c>
      <c r="J2945">
        <v>0.06</v>
      </c>
      <c r="K2945" s="17">
        <f>Table1[[#This Row],[Median Income 2018]]</f>
        <v>48747</v>
      </c>
      <c r="L2945">
        <f>(Table1[[#This Row],[Hospital Beds 2018]]/Table1[[#This Row],[Population Estimate 2018]])*1000</f>
        <v>10.966723926165843</v>
      </c>
      <c r="M2945" s="1">
        <v>0.85</v>
      </c>
      <c r="N2945">
        <f>Table1[[#This Row],[Population Estimate 2018]]</f>
        <v>228783</v>
      </c>
      <c r="O2945" t="str" cm="1">
        <f t="array" ref="O2945">_xlfn.IFS(Table2[[#This Row],[ Rural-Urban Continuum Code   2014]]=1,"Urban",Table2[[#This Row],[ Rural-Urban Continuum Code   2015]]=1, "Suburban",Table2[[#This Row],[ Rural-Urban Continuum Code   2016]]=1,"Rural")</f>
        <v>Urban</v>
      </c>
    </row>
    <row r="2946" spans="1:15" x14ac:dyDescent="0.3">
      <c r="A2946">
        <v>2952</v>
      </c>
      <c r="B2946" t="s">
        <v>1734</v>
      </c>
      <c r="C2946" t="s">
        <v>1810</v>
      </c>
      <c r="D2946" t="s">
        <v>21</v>
      </c>
      <c r="E2946">
        <v>2</v>
      </c>
      <c r="F2946">
        <f>IF(OR(Table2[[#This Row],[ Rural-Urban Continuum Code   2013]]=1,Table2[[#This Row],[ Rural-Urban Continuum Code   2013]]=2,Table2[[#This Row],[ Rural-Urban Continuum Code   2013]]=3),1,0)</f>
        <v>1</v>
      </c>
      <c r="G2946">
        <f>IF(OR(Table2[[#This Row],[ Rural-Urban Continuum Code   2013]]=4,Table2[[#This Row],[ Rural-Urban Continuum Code   2013]]=5,Table2[[#This Row],[ Rural-Urban Continuum Code   2013]]=6),1,0)</f>
        <v>0</v>
      </c>
      <c r="H2946">
        <f>IF(OR(Table2[[#This Row],[ Rural-Urban Continuum Code   2013]]=7,Table2[[#This Row],[ Rural-Urban Continuum Code   2013]]=8,Table2[[#This Row],[ Rural-Urban Continuum Code   2013]]=9),1,0)</f>
        <v>0</v>
      </c>
      <c r="I2946">
        <v>0.17</v>
      </c>
      <c r="J2946">
        <v>0.08</v>
      </c>
      <c r="K2946" s="17">
        <f>Table1[[#This Row],[Median Income 2018]]</f>
        <v>42715</v>
      </c>
      <c r="L2946">
        <f>(Table1[[#This Row],[Hospital Beds 2018]]/Table1[[#This Row],[Population Estimate 2018]])*1000</f>
        <v>6.4351481184947952</v>
      </c>
      <c r="M2946" s="1">
        <v>0.87</v>
      </c>
      <c r="N2946">
        <f>Table1[[#This Row],[Population Estimate 2018]]</f>
        <v>99920</v>
      </c>
      <c r="O2946" t="str" cm="1">
        <f t="array" ref="O2946">_xlfn.IFS(Table2[[#This Row],[ Rural-Urban Continuum Code   2014]]=1,"Urban",Table2[[#This Row],[ Rural-Urban Continuum Code   2015]]=1, "Suburban",Table2[[#This Row],[ Rural-Urban Continuum Code   2016]]=1,"Rural")</f>
        <v>Urban</v>
      </c>
    </row>
    <row r="2947" spans="1:15" x14ac:dyDescent="0.3">
      <c r="A2947">
        <v>2953</v>
      </c>
      <c r="B2947" t="s">
        <v>1734</v>
      </c>
      <c r="C2947" t="s">
        <v>1811</v>
      </c>
      <c r="D2947" t="s">
        <v>21</v>
      </c>
      <c r="E2947">
        <v>2</v>
      </c>
      <c r="F2947">
        <f>IF(OR(Table2[[#This Row],[ Rural-Urban Continuum Code   2013]]=1,Table2[[#This Row],[ Rural-Urban Continuum Code   2013]]=2,Table2[[#This Row],[ Rural-Urban Continuum Code   2013]]=3),1,0)</f>
        <v>1</v>
      </c>
      <c r="G2947">
        <f>IF(OR(Table2[[#This Row],[ Rural-Urban Continuum Code   2013]]=4,Table2[[#This Row],[ Rural-Urban Continuum Code   2013]]=5,Table2[[#This Row],[ Rural-Urban Continuum Code   2013]]=6),1,0)</f>
        <v>0</v>
      </c>
      <c r="H2947">
        <f>IF(OR(Table2[[#This Row],[ Rural-Urban Continuum Code   2013]]=7,Table2[[#This Row],[ Rural-Urban Continuum Code   2013]]=8,Table2[[#This Row],[ Rural-Urban Continuum Code   2013]]=9),1,0)</f>
        <v>0</v>
      </c>
      <c r="I2947">
        <v>0.19</v>
      </c>
      <c r="J2947">
        <v>0.08</v>
      </c>
      <c r="K2947" s="17">
        <f>Table1[[#This Row],[Median Income 2018]]</f>
        <v>57274</v>
      </c>
      <c r="L2947">
        <f>(Table1[[#This Row],[Hospital Beds 2018]]/Table1[[#This Row],[Population Estimate 2018]])*1000</f>
        <v>27.765862028623797</v>
      </c>
      <c r="M2947" s="1">
        <v>0.78</v>
      </c>
      <c r="N2947">
        <f>Table1[[#This Row],[Population Estimate 2018]]</f>
        <v>25643</v>
      </c>
      <c r="O2947" t="str" cm="1">
        <f t="array" ref="O2947">_xlfn.IFS(Table2[[#This Row],[ Rural-Urban Continuum Code   2014]]=1,"Urban",Table2[[#This Row],[ Rural-Urban Continuum Code   2015]]=1, "Suburban",Table2[[#This Row],[ Rural-Urban Continuum Code   2016]]=1,"Rural")</f>
        <v>Urban</v>
      </c>
    </row>
    <row r="2948" spans="1:15" x14ac:dyDescent="0.3">
      <c r="A2948">
        <v>2954</v>
      </c>
      <c r="B2948" t="s">
        <v>1734</v>
      </c>
      <c r="C2948" t="s">
        <v>1812</v>
      </c>
      <c r="D2948" t="s">
        <v>21</v>
      </c>
      <c r="E2948">
        <v>3</v>
      </c>
      <c r="F2948">
        <f>IF(OR(Table2[[#This Row],[ Rural-Urban Continuum Code   2013]]=1,Table2[[#This Row],[ Rural-Urban Continuum Code   2013]]=2,Table2[[#This Row],[ Rural-Urban Continuum Code   2013]]=3),1,0)</f>
        <v>1</v>
      </c>
      <c r="G2948">
        <f>IF(OR(Table2[[#This Row],[ Rural-Urban Continuum Code   2013]]=4,Table2[[#This Row],[ Rural-Urban Continuum Code   2013]]=5,Table2[[#This Row],[ Rural-Urban Continuum Code   2013]]=6),1,0)</f>
        <v>0</v>
      </c>
      <c r="H2948">
        <f>IF(OR(Table2[[#This Row],[ Rural-Urban Continuum Code   2013]]=7,Table2[[#This Row],[ Rural-Urban Continuum Code   2013]]=8,Table2[[#This Row],[ Rural-Urban Continuum Code   2013]]=9),1,0)</f>
        <v>0</v>
      </c>
      <c r="I2948">
        <v>0.21</v>
      </c>
      <c r="J2948">
        <v>0.08</v>
      </c>
      <c r="K2948" s="17">
        <f>Table1[[#This Row],[Median Income 2018]]</f>
        <v>47319</v>
      </c>
      <c r="L2948">
        <f>(Table1[[#This Row],[Hospital Beds 2018]]/Table1[[#This Row],[Population Estimate 2018]])*1000</f>
        <v>12.278308321964529</v>
      </c>
      <c r="M2948" s="1">
        <v>0.81</v>
      </c>
      <c r="N2948">
        <f>Table1[[#This Row],[Population Estimate 2018]]</f>
        <v>24922</v>
      </c>
      <c r="O2948" t="str" cm="1">
        <f t="array" ref="O2948">_xlfn.IFS(Table2[[#This Row],[ Rural-Urban Continuum Code   2014]]=1,"Urban",Table2[[#This Row],[ Rural-Urban Continuum Code   2015]]=1, "Suburban",Table2[[#This Row],[ Rural-Urban Continuum Code   2016]]=1,"Rural")</f>
        <v>Urban</v>
      </c>
    </row>
    <row r="2949" spans="1:15" x14ac:dyDescent="0.3">
      <c r="A2949">
        <v>2955</v>
      </c>
      <c r="B2949" t="s">
        <v>1734</v>
      </c>
      <c r="C2949" t="s">
        <v>1813</v>
      </c>
      <c r="D2949" t="s">
        <v>21</v>
      </c>
      <c r="E2949">
        <v>1</v>
      </c>
      <c r="F2949">
        <f>IF(OR(Table2[[#This Row],[ Rural-Urban Continuum Code   2013]]=1,Table2[[#This Row],[ Rural-Urban Continuum Code   2013]]=2,Table2[[#This Row],[ Rural-Urban Continuum Code   2013]]=3),1,0)</f>
        <v>1</v>
      </c>
      <c r="G2949">
        <f>IF(OR(Table2[[#This Row],[ Rural-Urban Continuum Code   2013]]=4,Table2[[#This Row],[ Rural-Urban Continuum Code   2013]]=5,Table2[[#This Row],[ Rural-Urban Continuum Code   2013]]=6),1,0)</f>
        <v>0</v>
      </c>
      <c r="H2949">
        <f>IF(OR(Table2[[#This Row],[ Rural-Urban Continuum Code   2013]]=7,Table2[[#This Row],[ Rural-Urban Continuum Code   2013]]=8,Table2[[#This Row],[ Rural-Urban Continuum Code   2013]]=9),1,0)</f>
        <v>0</v>
      </c>
      <c r="I2949">
        <v>0.14000000000000001</v>
      </c>
      <c r="J2949">
        <v>0.11</v>
      </c>
      <c r="K2949" s="17">
        <f>Table1[[#This Row],[Median Income 2018]]</f>
        <v>69753</v>
      </c>
      <c r="L2949">
        <f>(Table1[[#This Row],[Hospital Beds 2018]]/Table1[[#This Row],[Population Estimate 2018]])*1000</f>
        <v>1.9191753029555301</v>
      </c>
      <c r="M2949" s="1">
        <v>0.88</v>
      </c>
      <c r="N2949">
        <f>Table1[[#This Row],[Population Estimate 2018]]</f>
        <v>91185</v>
      </c>
      <c r="O2949" t="str" cm="1">
        <f t="array" ref="O2949">_xlfn.IFS(Table2[[#This Row],[ Rural-Urban Continuum Code   2014]]=1,"Urban",Table2[[#This Row],[ Rural-Urban Continuum Code   2015]]=1, "Suburban",Table2[[#This Row],[ Rural-Urban Continuum Code   2016]]=1,"Rural")</f>
        <v>Urban</v>
      </c>
    </row>
    <row r="2950" spans="1:15" x14ac:dyDescent="0.3">
      <c r="A2950">
        <v>2956</v>
      </c>
      <c r="B2950" t="s">
        <v>1734</v>
      </c>
      <c r="C2950" t="s">
        <v>1814</v>
      </c>
      <c r="D2950" t="s">
        <v>21</v>
      </c>
      <c r="E2950">
        <v>1</v>
      </c>
      <c r="F2950">
        <f>IF(OR(Table2[[#This Row],[ Rural-Urban Continuum Code   2013]]=1,Table2[[#This Row],[ Rural-Urban Continuum Code   2013]]=2,Table2[[#This Row],[ Rural-Urban Continuum Code   2013]]=3),1,0)</f>
        <v>1</v>
      </c>
      <c r="G2950">
        <f>IF(OR(Table2[[#This Row],[ Rural-Urban Continuum Code   2013]]=4,Table2[[#This Row],[ Rural-Urban Continuum Code   2013]]=5,Table2[[#This Row],[ Rural-Urban Continuum Code   2013]]=6),1,0)</f>
        <v>0</v>
      </c>
      <c r="H2950">
        <f>IF(OR(Table2[[#This Row],[ Rural-Urban Continuum Code   2013]]=7,Table2[[#This Row],[ Rural-Urban Continuum Code   2013]]=8,Table2[[#This Row],[ Rural-Urban Continuum Code   2013]]=9),1,0)</f>
        <v>0</v>
      </c>
      <c r="I2950">
        <v>0.14000000000000001</v>
      </c>
      <c r="J2950">
        <v>0.15</v>
      </c>
      <c r="K2950" s="17">
        <f>Table1[[#This Row],[Median Income 2018]]</f>
        <v>76520</v>
      </c>
      <c r="L2950">
        <f>(Table1[[#This Row],[Hospital Beds 2018]]/Table1[[#This Row],[Population Estimate 2018]])*1000</f>
        <v>1.1795046080646128</v>
      </c>
      <c r="M2950" s="1">
        <v>0.86</v>
      </c>
      <c r="N2950">
        <f>Table1[[#This Row],[Population Estimate 2018]]</f>
        <v>450189</v>
      </c>
      <c r="O2950" t="str" cm="1">
        <f t="array" ref="O2950">_xlfn.IFS(Table2[[#This Row],[ Rural-Urban Continuum Code   2014]]=1,"Urban",Table2[[#This Row],[ Rural-Urban Continuum Code   2015]]=1, "Suburban",Table2[[#This Row],[ Rural-Urban Continuum Code   2016]]=1,"Rural")</f>
        <v>Urban</v>
      </c>
    </row>
    <row r="2951" spans="1:15" x14ac:dyDescent="0.3">
      <c r="A2951">
        <v>2957</v>
      </c>
      <c r="B2951" t="s">
        <v>1734</v>
      </c>
      <c r="C2951" t="s">
        <v>1815</v>
      </c>
      <c r="D2951" t="s">
        <v>21</v>
      </c>
      <c r="E2951">
        <v>3</v>
      </c>
      <c r="F2951">
        <f>IF(OR(Table2[[#This Row],[ Rural-Urban Continuum Code   2013]]=1,Table2[[#This Row],[ Rural-Urban Continuum Code   2013]]=2,Table2[[#This Row],[ Rural-Urban Continuum Code   2013]]=3),1,0)</f>
        <v>1</v>
      </c>
      <c r="G2951">
        <f>IF(OR(Table2[[#This Row],[ Rural-Urban Continuum Code   2013]]=4,Table2[[#This Row],[ Rural-Urban Continuum Code   2013]]=5,Table2[[#This Row],[ Rural-Urban Continuum Code   2013]]=6),1,0)</f>
        <v>0</v>
      </c>
      <c r="H2951">
        <f>IF(OR(Table2[[#This Row],[ Rural-Urban Continuum Code   2013]]=7,Table2[[#This Row],[ Rural-Urban Continuum Code   2013]]=8,Table2[[#This Row],[ Rural-Urban Continuum Code   2013]]=9),1,0)</f>
        <v>0</v>
      </c>
      <c r="I2951">
        <v>0.18</v>
      </c>
      <c r="J2951">
        <v>7.0000000000000007E-2</v>
      </c>
      <c r="K2951" s="17">
        <f>Table1[[#This Row],[Median Income 2018]]</f>
        <v>47117</v>
      </c>
      <c r="L2951">
        <f>(Table1[[#This Row],[Hospital Beds 2018]]/Table1[[#This Row],[Population Estimate 2018]])*1000</f>
        <v>0</v>
      </c>
      <c r="M2951" s="1">
        <v>0.85</v>
      </c>
      <c r="N2951">
        <f>Table1[[#This Row],[Population Estimate 2018]]</f>
        <v>22628</v>
      </c>
      <c r="O2951" t="str" cm="1">
        <f t="array" ref="O2951">_xlfn.IFS(Table2[[#This Row],[ Rural-Urban Continuum Code   2014]]=1,"Urban",Table2[[#This Row],[ Rural-Urban Continuum Code   2015]]=1, "Suburban",Table2[[#This Row],[ Rural-Urban Continuum Code   2016]]=1,"Rural")</f>
        <v>Urban</v>
      </c>
    </row>
    <row r="2952" spans="1:15" x14ac:dyDescent="0.3">
      <c r="A2952">
        <v>2958</v>
      </c>
      <c r="B2952" t="s">
        <v>1734</v>
      </c>
      <c r="C2952" t="s">
        <v>1816</v>
      </c>
      <c r="D2952" t="s">
        <v>21</v>
      </c>
      <c r="E2952">
        <v>1</v>
      </c>
      <c r="F2952">
        <f>IF(OR(Table2[[#This Row],[ Rural-Urban Continuum Code   2013]]=1,Table2[[#This Row],[ Rural-Urban Continuum Code   2013]]=2,Table2[[#This Row],[ Rural-Urban Continuum Code   2013]]=3),1,0)</f>
        <v>1</v>
      </c>
      <c r="G2952">
        <f>IF(OR(Table2[[#This Row],[ Rural-Urban Continuum Code   2013]]=4,Table2[[#This Row],[ Rural-Urban Continuum Code   2013]]=5,Table2[[#This Row],[ Rural-Urban Continuum Code   2013]]=6),1,0)</f>
        <v>0</v>
      </c>
      <c r="H2952">
        <f>IF(OR(Table2[[#This Row],[ Rural-Urban Continuum Code   2013]]=7,Table2[[#This Row],[ Rural-Urban Continuum Code   2013]]=8,Table2[[#This Row],[ Rural-Urban Continuum Code   2013]]=9),1,0)</f>
        <v>0</v>
      </c>
      <c r="I2952">
        <v>0.16</v>
      </c>
      <c r="J2952">
        <v>0.09</v>
      </c>
      <c r="K2952" s="17">
        <f>Table1[[#This Row],[Median Income 2018]]</f>
        <v>52845</v>
      </c>
      <c r="L2952">
        <f>(Table1[[#This Row],[Hospital Beds 2018]]/Table1[[#This Row],[Population Estimate 2018]])*1000</f>
        <v>0</v>
      </c>
      <c r="M2952" s="1">
        <v>0.56999999999999995</v>
      </c>
      <c r="N2952">
        <f>Table1[[#This Row],[Population Estimate 2018]]</f>
        <v>14896</v>
      </c>
      <c r="O2952" t="str" cm="1">
        <f t="array" ref="O2952">_xlfn.IFS(Table2[[#This Row],[ Rural-Urban Continuum Code   2014]]=1,"Urban",Table2[[#This Row],[ Rural-Urban Continuum Code   2015]]=1, "Suburban",Table2[[#This Row],[ Rural-Urban Continuum Code   2016]]=1,"Rural")</f>
        <v>Urban</v>
      </c>
    </row>
    <row r="2953" spans="1:15" x14ac:dyDescent="0.3">
      <c r="A2953">
        <v>2959</v>
      </c>
      <c r="B2953" t="s">
        <v>1734</v>
      </c>
      <c r="C2953" t="s">
        <v>1817</v>
      </c>
      <c r="D2953" t="s">
        <v>21</v>
      </c>
      <c r="E2953">
        <v>3</v>
      </c>
      <c r="F2953">
        <f>IF(OR(Table2[[#This Row],[ Rural-Urban Continuum Code   2013]]=1,Table2[[#This Row],[ Rural-Urban Continuum Code   2013]]=2,Table2[[#This Row],[ Rural-Urban Continuum Code   2013]]=3),1,0)</f>
        <v>1</v>
      </c>
      <c r="G2953">
        <f>IF(OR(Table2[[#This Row],[ Rural-Urban Continuum Code   2013]]=4,Table2[[#This Row],[ Rural-Urban Continuum Code   2013]]=5,Table2[[#This Row],[ Rural-Urban Continuum Code   2013]]=6),1,0)</f>
        <v>0</v>
      </c>
      <c r="H2953">
        <f>IF(OR(Table2[[#This Row],[ Rural-Urban Continuum Code   2013]]=7,Table2[[#This Row],[ Rural-Urban Continuum Code   2013]]=8,Table2[[#This Row],[ Rural-Urban Continuum Code   2013]]=9),1,0)</f>
        <v>0</v>
      </c>
      <c r="I2953">
        <v>0.16</v>
      </c>
      <c r="J2953">
        <v>0.08</v>
      </c>
      <c r="K2953" s="17">
        <f>Table1[[#This Row],[Median Income 2018]]</f>
        <v>51456</v>
      </c>
      <c r="L2953">
        <f>(Table1[[#This Row],[Hospital Beds 2018]]/Table1[[#This Row],[Population Estimate 2018]])*1000</f>
        <v>17.25487405720791</v>
      </c>
      <c r="M2953" s="1">
        <v>0.83</v>
      </c>
      <c r="N2953">
        <f>Table1[[#This Row],[Population Estimate 2018]]</f>
        <v>28108</v>
      </c>
      <c r="O2953" t="str" cm="1">
        <f t="array" ref="O2953">_xlfn.IFS(Table2[[#This Row],[ Rural-Urban Continuum Code   2014]]=1,"Urban",Table2[[#This Row],[ Rural-Urban Continuum Code   2015]]=1, "Suburban",Table2[[#This Row],[ Rural-Urban Continuum Code   2016]]=1,"Rural")</f>
        <v>Urban</v>
      </c>
    </row>
    <row r="2954" spans="1:15" x14ac:dyDescent="0.3">
      <c r="A2954">
        <v>2960</v>
      </c>
      <c r="B2954" t="s">
        <v>86</v>
      </c>
      <c r="C2954" t="s">
        <v>250</v>
      </c>
      <c r="D2954" t="s">
        <v>21</v>
      </c>
      <c r="E2954">
        <v>6</v>
      </c>
      <c r="F2954">
        <f>IF(OR(Table2[[#This Row],[ Rural-Urban Continuum Code   2013]]=1,Table2[[#This Row],[ Rural-Urban Continuum Code   2013]]=2,Table2[[#This Row],[ Rural-Urban Continuum Code   2013]]=3),1,0)</f>
        <v>0</v>
      </c>
      <c r="G2954">
        <f>IF(OR(Table2[[#This Row],[ Rural-Urban Continuum Code   2013]]=4,Table2[[#This Row],[ Rural-Urban Continuum Code   2013]]=5,Table2[[#This Row],[ Rural-Urban Continuum Code   2013]]=6),1,0)</f>
        <v>1</v>
      </c>
      <c r="H2954">
        <f>IF(OR(Table2[[#This Row],[ Rural-Urban Continuum Code   2013]]=7,Table2[[#This Row],[ Rural-Urban Continuum Code   2013]]=8,Table2[[#This Row],[ Rural-Urban Continuum Code   2013]]=9),1,0)</f>
        <v>0</v>
      </c>
      <c r="I2954">
        <v>0.11</v>
      </c>
      <c r="J2954">
        <v>0.03</v>
      </c>
      <c r="K2954" s="17">
        <f>Table1[[#This Row],[Median Income 2018]]</f>
        <v>52012</v>
      </c>
      <c r="L2954">
        <f>(Table1[[#This Row],[Hospital Beds 2018]]/Table1[[#This Row],[Population Estimate 2018]])*1000</f>
        <v>2.2774431904448607</v>
      </c>
      <c r="M2954" s="1">
        <v>0.88</v>
      </c>
      <c r="N2954">
        <f>Table1[[#This Row],[Population Estimate 2018]]</f>
        <v>19759</v>
      </c>
      <c r="O2954" t="str" cm="1">
        <f t="array" ref="O295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55" spans="1:15" x14ac:dyDescent="0.3">
      <c r="A2955">
        <v>2961</v>
      </c>
      <c r="B2955" t="s">
        <v>86</v>
      </c>
      <c r="C2955" t="s">
        <v>1818</v>
      </c>
      <c r="D2955" t="s">
        <v>21</v>
      </c>
      <c r="E2955">
        <v>3</v>
      </c>
      <c r="F2955">
        <f>IF(OR(Table2[[#This Row],[ Rural-Urban Continuum Code   2013]]=1,Table2[[#This Row],[ Rural-Urban Continuum Code   2013]]=2,Table2[[#This Row],[ Rural-Urban Continuum Code   2013]]=3),1,0)</f>
        <v>1</v>
      </c>
      <c r="G2955">
        <f>IF(OR(Table2[[#This Row],[ Rural-Urban Continuum Code   2013]]=4,Table2[[#This Row],[ Rural-Urban Continuum Code   2013]]=5,Table2[[#This Row],[ Rural-Urban Continuum Code   2013]]=6),1,0)</f>
        <v>0</v>
      </c>
      <c r="H2955">
        <f>IF(OR(Table2[[#This Row],[ Rural-Urban Continuum Code   2013]]=7,Table2[[#This Row],[ Rural-Urban Continuum Code   2013]]=8,Table2[[#This Row],[ Rural-Urban Continuum Code   2013]]=9),1,0)</f>
        <v>0</v>
      </c>
      <c r="I2955">
        <v>0.23</v>
      </c>
      <c r="J2955">
        <v>0.09</v>
      </c>
      <c r="K2955" s="17">
        <f>Table1[[#This Row],[Median Income 2018]]</f>
        <v>49776</v>
      </c>
      <c r="L2955">
        <f>(Table1[[#This Row],[Hospital Beds 2018]]/Table1[[#This Row],[Population Estimate 2018]])*1000</f>
        <v>1.1057054400707653</v>
      </c>
      <c r="M2955" s="1">
        <v>0.8</v>
      </c>
      <c r="N2955">
        <f>Table1[[#This Row],[Population Estimate 2018]]</f>
        <v>22610</v>
      </c>
      <c r="O2955" t="str" cm="1">
        <f t="array" ref="O2955">_xlfn.IFS(Table2[[#This Row],[ Rural-Urban Continuum Code   2014]]=1,"Urban",Table2[[#This Row],[ Rural-Urban Continuum Code   2015]]=1, "Suburban",Table2[[#This Row],[ Rural-Urban Continuum Code   2016]]=1,"Rural")</f>
        <v>Urban</v>
      </c>
    </row>
    <row r="2956" spans="1:15" x14ac:dyDescent="0.3">
      <c r="A2956">
        <v>2962</v>
      </c>
      <c r="B2956" t="s">
        <v>86</v>
      </c>
      <c r="C2956" t="s">
        <v>138</v>
      </c>
      <c r="D2956" t="s">
        <v>21</v>
      </c>
      <c r="E2956">
        <v>2</v>
      </c>
      <c r="F2956">
        <f>IF(OR(Table2[[#This Row],[ Rural-Urban Continuum Code   2013]]=1,Table2[[#This Row],[ Rural-Urban Continuum Code   2013]]=2,Table2[[#This Row],[ Rural-Urban Continuum Code   2013]]=3),1,0)</f>
        <v>1</v>
      </c>
      <c r="G2956">
        <f>IF(OR(Table2[[#This Row],[ Rural-Urban Continuum Code   2013]]=4,Table2[[#This Row],[ Rural-Urban Continuum Code   2013]]=5,Table2[[#This Row],[ Rural-Urban Continuum Code   2013]]=6),1,0)</f>
        <v>0</v>
      </c>
      <c r="H2956">
        <f>IF(OR(Table2[[#This Row],[ Rural-Urban Continuum Code   2013]]=7,Table2[[#This Row],[ Rural-Urban Continuum Code   2013]]=8,Table2[[#This Row],[ Rural-Urban Continuum Code   2013]]=9),1,0)</f>
        <v>0</v>
      </c>
      <c r="I2956">
        <v>0.15</v>
      </c>
      <c r="J2956">
        <v>7.0000000000000007E-2</v>
      </c>
      <c r="K2956" s="17">
        <f>Table1[[#This Row],[Median Income 2018]]</f>
        <v>69212</v>
      </c>
      <c r="L2956">
        <f>(Table1[[#This Row],[Hospital Beds 2018]]/Table1[[#This Row],[Population Estimate 2018]])*1000</f>
        <v>1.9863580298894874</v>
      </c>
      <c r="M2956" s="1">
        <v>0.87</v>
      </c>
      <c r="N2956">
        <f>Table1[[#This Row],[Population Estimate 2018]]</f>
        <v>201877</v>
      </c>
      <c r="O2956" t="str" cm="1">
        <f t="array" ref="O2956">_xlfn.IFS(Table2[[#This Row],[ Rural-Urban Continuum Code   2014]]=1,"Urban",Table2[[#This Row],[ Rural-Urban Continuum Code   2015]]=1, "Suburban",Table2[[#This Row],[ Rural-Urban Continuum Code   2016]]=1,"Rural")</f>
        <v>Urban</v>
      </c>
    </row>
    <row r="2957" spans="1:15" x14ac:dyDescent="0.3">
      <c r="A2957">
        <v>2963</v>
      </c>
      <c r="B2957" t="s">
        <v>86</v>
      </c>
      <c r="C2957" t="s">
        <v>1819</v>
      </c>
      <c r="D2957" t="s">
        <v>21</v>
      </c>
      <c r="E2957">
        <v>3</v>
      </c>
      <c r="F2957">
        <f>IF(OR(Table2[[#This Row],[ Rural-Urban Continuum Code   2013]]=1,Table2[[#This Row],[ Rural-Urban Continuum Code   2013]]=2,Table2[[#This Row],[ Rural-Urban Continuum Code   2013]]=3),1,0)</f>
        <v>1</v>
      </c>
      <c r="G2957">
        <f>IF(OR(Table2[[#This Row],[ Rural-Urban Continuum Code   2013]]=4,Table2[[#This Row],[ Rural-Urban Continuum Code   2013]]=5,Table2[[#This Row],[ Rural-Urban Continuum Code   2013]]=6),1,0)</f>
        <v>0</v>
      </c>
      <c r="H2957">
        <f>IF(OR(Table2[[#This Row],[ Rural-Urban Continuum Code   2013]]=7,Table2[[#This Row],[ Rural-Urban Continuum Code   2013]]=8,Table2[[#This Row],[ Rural-Urban Continuum Code   2013]]=9),1,0)</f>
        <v>0</v>
      </c>
      <c r="I2957">
        <v>0.19</v>
      </c>
      <c r="J2957">
        <v>7.0000000000000007E-2</v>
      </c>
      <c r="K2957" s="17">
        <f>Table1[[#This Row],[Median Income 2018]]</f>
        <v>57243</v>
      </c>
      <c r="L2957">
        <f>(Table1[[#This Row],[Hospital Beds 2018]]/Table1[[#This Row],[Population Estimate 2018]])*1000</f>
        <v>5.5818059089256975</v>
      </c>
      <c r="M2957" s="1">
        <v>0.82</v>
      </c>
      <c r="N2957">
        <f>Table1[[#This Row],[Population Estimate 2018]]</f>
        <v>77036</v>
      </c>
      <c r="O2957" t="str" cm="1">
        <f t="array" ref="O2957">_xlfn.IFS(Table2[[#This Row],[ Rural-Urban Continuum Code   2014]]=1,"Urban",Table2[[#This Row],[ Rural-Urban Continuum Code   2015]]=1, "Suburban",Table2[[#This Row],[ Rural-Urban Continuum Code   2016]]=1,"Rural")</f>
        <v>Urban</v>
      </c>
    </row>
    <row r="2958" spans="1:15" x14ac:dyDescent="0.3">
      <c r="A2958">
        <v>2964</v>
      </c>
      <c r="B2958" t="s">
        <v>86</v>
      </c>
      <c r="C2958" t="s">
        <v>1820</v>
      </c>
      <c r="D2958" t="s">
        <v>21</v>
      </c>
      <c r="E2958">
        <v>5</v>
      </c>
      <c r="F2958">
        <f>IF(OR(Table2[[#This Row],[ Rural-Urban Continuum Code   2013]]=1,Table2[[#This Row],[ Rural-Urban Continuum Code   2013]]=2,Table2[[#This Row],[ Rural-Urban Continuum Code   2013]]=3),1,0)</f>
        <v>0</v>
      </c>
      <c r="G2958">
        <f>IF(OR(Table2[[#This Row],[ Rural-Urban Continuum Code   2013]]=4,Table2[[#This Row],[ Rural-Urban Continuum Code   2013]]=5,Table2[[#This Row],[ Rural-Urban Continuum Code   2013]]=6),1,0)</f>
        <v>1</v>
      </c>
      <c r="H2958">
        <f>IF(OR(Table2[[#This Row],[ Rural-Urban Continuum Code   2013]]=7,Table2[[#This Row],[ Rural-Urban Continuum Code   2013]]=8,Table2[[#This Row],[ Rural-Urban Continuum Code   2013]]=9),1,0)</f>
        <v>0</v>
      </c>
      <c r="I2958">
        <v>0.3</v>
      </c>
      <c r="J2958">
        <v>0.11</v>
      </c>
      <c r="K2958" s="17">
        <f>Table1[[#This Row],[Median Income 2018]]</f>
        <v>57183</v>
      </c>
      <c r="L2958">
        <f>(Table1[[#This Row],[Hospital Beds 2018]]/Table1[[#This Row],[Population Estimate 2018]])*1000</f>
        <v>1.4595306045323637</v>
      </c>
      <c r="M2958" s="1">
        <v>0.72</v>
      </c>
      <c r="N2958">
        <f>Table1[[#This Row],[Population Estimate 2018]]</f>
        <v>76737</v>
      </c>
      <c r="O2958" t="str" cm="1">
        <f t="array" ref="O295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59" spans="1:15" x14ac:dyDescent="0.3">
      <c r="A2959">
        <v>2965</v>
      </c>
      <c r="B2959" t="s">
        <v>86</v>
      </c>
      <c r="C2959" t="s">
        <v>143</v>
      </c>
      <c r="D2959" t="s">
        <v>21</v>
      </c>
      <c r="E2959">
        <v>1</v>
      </c>
      <c r="F2959">
        <f>IF(OR(Table2[[#This Row],[ Rural-Urban Continuum Code   2013]]=1,Table2[[#This Row],[ Rural-Urban Continuum Code   2013]]=2,Table2[[#This Row],[ Rural-Urban Continuum Code   2013]]=3),1,0)</f>
        <v>1</v>
      </c>
      <c r="G2959">
        <f>IF(OR(Table2[[#This Row],[ Rural-Urban Continuum Code   2013]]=4,Table2[[#This Row],[ Rural-Urban Continuum Code   2013]]=5,Table2[[#This Row],[ Rural-Urban Continuum Code   2013]]=6),1,0)</f>
        <v>0</v>
      </c>
      <c r="H2959">
        <f>IF(OR(Table2[[#This Row],[ Rural-Urban Continuum Code   2013]]=7,Table2[[#This Row],[ Rural-Urban Continuum Code   2013]]=8,Table2[[#This Row],[ Rural-Urban Continuum Code   2013]]=9),1,0)</f>
        <v>0</v>
      </c>
      <c r="I2959">
        <v>0.15</v>
      </c>
      <c r="J2959">
        <v>7.0000000000000007E-2</v>
      </c>
      <c r="K2959" s="17">
        <f>Table1[[#This Row],[Median Income 2018]]</f>
        <v>73971</v>
      </c>
      <c r="L2959">
        <f>(Table1[[#This Row],[Hospital Beds 2018]]/Table1[[#This Row],[Population Estimate 2018]])*1000</f>
        <v>1.3427220108870472</v>
      </c>
      <c r="M2959" s="1">
        <v>0.86</v>
      </c>
      <c r="N2959">
        <f>Table1[[#This Row],[Population Estimate 2018]]</f>
        <v>481857</v>
      </c>
      <c r="O2959" t="str" cm="1">
        <f t="array" ref="O2959">_xlfn.IFS(Table2[[#This Row],[ Rural-Urban Continuum Code   2014]]=1,"Urban",Table2[[#This Row],[ Rural-Urban Continuum Code   2015]]=1, "Suburban",Table2[[#This Row],[ Rural-Urban Continuum Code   2016]]=1,"Rural")</f>
        <v>Urban</v>
      </c>
    </row>
    <row r="2960" spans="1:15" x14ac:dyDescent="0.3">
      <c r="A2960">
        <v>2966</v>
      </c>
      <c r="B2960" t="s">
        <v>86</v>
      </c>
      <c r="C2960" t="s">
        <v>145</v>
      </c>
      <c r="D2960" t="s">
        <v>21</v>
      </c>
      <c r="E2960">
        <v>3</v>
      </c>
      <c r="F2960">
        <f>IF(OR(Table2[[#This Row],[ Rural-Urban Continuum Code   2013]]=1,Table2[[#This Row],[ Rural-Urban Continuum Code   2013]]=2,Table2[[#This Row],[ Rural-Urban Continuum Code   2013]]=3),1,0)</f>
        <v>1</v>
      </c>
      <c r="G2960">
        <f>IF(OR(Table2[[#This Row],[ Rural-Urban Continuum Code   2013]]=4,Table2[[#This Row],[ Rural-Urban Continuum Code   2013]]=5,Table2[[#This Row],[ Rural-Urban Continuum Code   2013]]=6),1,0)</f>
        <v>0</v>
      </c>
      <c r="H2960">
        <f>IF(OR(Table2[[#This Row],[ Rural-Urban Continuum Code   2013]]=7,Table2[[#This Row],[ Rural-Urban Continuum Code   2013]]=8,Table2[[#This Row],[ Rural-Urban Continuum Code   2013]]=9),1,0)</f>
        <v>0</v>
      </c>
      <c r="I2960">
        <v>0.28000000000000003</v>
      </c>
      <c r="J2960">
        <v>0.1</v>
      </c>
      <c r="K2960" s="17">
        <f>Table1[[#This Row],[Median Income 2018]]</f>
        <v>53700</v>
      </c>
      <c r="L2960">
        <f>(Table1[[#This Row],[Hospital Beds 2018]]/Table1[[#This Row],[Population Estimate 2018]])*1000</f>
        <v>6.1591525006159156</v>
      </c>
      <c r="M2960" s="1">
        <v>0.76</v>
      </c>
      <c r="N2960">
        <f>Table1[[#This Row],[Population Estimate 2018]]</f>
        <v>4059</v>
      </c>
      <c r="O2960" t="str" cm="1">
        <f t="array" ref="O2960">_xlfn.IFS(Table2[[#This Row],[ Rural-Urban Continuum Code   2014]]=1,"Urban",Table2[[#This Row],[ Rural-Urban Continuum Code   2015]]=1, "Suburban",Table2[[#This Row],[ Rural-Urban Continuum Code   2016]]=1,"Rural")</f>
        <v>Urban</v>
      </c>
    </row>
    <row r="2961" spans="1:15" x14ac:dyDescent="0.3">
      <c r="A2961">
        <v>2967</v>
      </c>
      <c r="B2961" t="s">
        <v>86</v>
      </c>
      <c r="C2961" t="s">
        <v>1821</v>
      </c>
      <c r="D2961" t="s">
        <v>21</v>
      </c>
      <c r="E2961">
        <v>3</v>
      </c>
      <c r="F2961">
        <f>IF(OR(Table2[[#This Row],[ Rural-Urban Continuum Code   2013]]=1,Table2[[#This Row],[ Rural-Urban Continuum Code   2013]]=2,Table2[[#This Row],[ Rural-Urban Continuum Code   2013]]=3),1,0)</f>
        <v>1</v>
      </c>
      <c r="G2961">
        <f>IF(OR(Table2[[#This Row],[ Rural-Urban Continuum Code   2013]]=4,Table2[[#This Row],[ Rural-Urban Continuum Code   2013]]=5,Table2[[#This Row],[ Rural-Urban Continuum Code   2013]]=6),1,0)</f>
        <v>0</v>
      </c>
      <c r="H2961">
        <f>IF(OR(Table2[[#This Row],[ Rural-Urban Continuum Code   2013]]=7,Table2[[#This Row],[ Rural-Urban Continuum Code   2013]]=8,Table2[[#This Row],[ Rural-Urban Continuum Code   2013]]=9),1,0)</f>
        <v>0</v>
      </c>
      <c r="I2961">
        <v>0.19</v>
      </c>
      <c r="J2961">
        <v>0.09</v>
      </c>
      <c r="K2961" s="17">
        <f>Table1[[#This Row],[Median Income 2018]]</f>
        <v>58624</v>
      </c>
      <c r="L2961">
        <f>(Table1[[#This Row],[Hospital Beds 2018]]/Table1[[#This Row],[Population Estimate 2018]])*1000</f>
        <v>1.6515731234000386</v>
      </c>
      <c r="M2961" s="1">
        <v>0.84</v>
      </c>
      <c r="N2961">
        <f>Table1[[#This Row],[Population Estimate 2018]]</f>
        <v>108987</v>
      </c>
      <c r="O2961" t="str" cm="1">
        <f t="array" ref="O2961">_xlfn.IFS(Table2[[#This Row],[ Rural-Urban Continuum Code   2014]]=1,"Urban",Table2[[#This Row],[ Rural-Urban Continuum Code   2015]]=1, "Suburban",Table2[[#This Row],[ Rural-Urban Continuum Code   2016]]=1,"Rural")</f>
        <v>Urban</v>
      </c>
    </row>
    <row r="2962" spans="1:15" x14ac:dyDescent="0.3">
      <c r="A2962">
        <v>2968</v>
      </c>
      <c r="B2962" t="s">
        <v>86</v>
      </c>
      <c r="C2962" t="s">
        <v>268</v>
      </c>
      <c r="D2962" t="s">
        <v>21</v>
      </c>
      <c r="E2962">
        <v>3</v>
      </c>
      <c r="F2962">
        <f>IF(OR(Table2[[#This Row],[ Rural-Urban Continuum Code   2013]]=1,Table2[[#This Row],[ Rural-Urban Continuum Code   2013]]=2,Table2[[#This Row],[ Rural-Urban Continuum Code   2013]]=3),1,0)</f>
        <v>1</v>
      </c>
      <c r="G2962">
        <f>IF(OR(Table2[[#This Row],[ Rural-Urban Continuum Code   2013]]=4,Table2[[#This Row],[ Rural-Urban Continuum Code   2013]]=5,Table2[[#This Row],[ Rural-Urban Continuum Code   2013]]=6),1,0)</f>
        <v>0</v>
      </c>
      <c r="H2962">
        <f>IF(OR(Table2[[#This Row],[ Rural-Urban Continuum Code   2013]]=7,Table2[[#This Row],[ Rural-Urban Continuum Code   2013]]=8,Table2[[#This Row],[ Rural-Urban Continuum Code   2013]]=9),1,0)</f>
        <v>0</v>
      </c>
      <c r="I2962">
        <v>0.18</v>
      </c>
      <c r="J2962">
        <v>0.06</v>
      </c>
      <c r="K2962" s="17">
        <f>Table1[[#This Row],[Median Income 2018]]</f>
        <v>65912</v>
      </c>
      <c r="L2962">
        <f>(Table1[[#This Row],[Hospital Beds 2018]]/Table1[[#This Row],[Population Estimate 2018]])*1000</f>
        <v>0</v>
      </c>
      <c r="M2962" s="1">
        <v>0.83</v>
      </c>
      <c r="N2962">
        <f>Table1[[#This Row],[Population Estimate 2018]]</f>
        <v>42907</v>
      </c>
      <c r="O2962" t="str" cm="1">
        <f t="array" ref="O2962">_xlfn.IFS(Table2[[#This Row],[ Rural-Urban Continuum Code   2014]]=1,"Urban",Table2[[#This Row],[ Rural-Urban Continuum Code   2015]]=1, "Suburban",Table2[[#This Row],[ Rural-Urban Continuum Code   2016]]=1,"Rural")</f>
        <v>Urban</v>
      </c>
    </row>
    <row r="2963" spans="1:15" x14ac:dyDescent="0.3">
      <c r="A2963">
        <v>2969</v>
      </c>
      <c r="B2963" t="s">
        <v>86</v>
      </c>
      <c r="C2963" t="s">
        <v>1822</v>
      </c>
      <c r="D2963" t="s">
        <v>21</v>
      </c>
      <c r="E2963">
        <v>9</v>
      </c>
      <c r="F2963">
        <f>IF(OR(Table2[[#This Row],[ Rural-Urban Continuum Code   2013]]=1,Table2[[#This Row],[ Rural-Urban Continuum Code   2013]]=2,Table2[[#This Row],[ Rural-Urban Continuum Code   2013]]=3),1,0)</f>
        <v>0</v>
      </c>
      <c r="G2963">
        <f>IF(OR(Table2[[#This Row],[ Rural-Urban Continuum Code   2013]]=4,Table2[[#This Row],[ Rural-Urban Continuum Code   2013]]=5,Table2[[#This Row],[ Rural-Urban Continuum Code   2013]]=6),1,0)</f>
        <v>0</v>
      </c>
      <c r="H2963">
        <f>IF(OR(Table2[[#This Row],[ Rural-Urban Continuum Code   2013]]=7,Table2[[#This Row],[ Rural-Urban Continuum Code   2013]]=8,Table2[[#This Row],[ Rural-Urban Continuum Code   2013]]=9),1,0)</f>
        <v>1</v>
      </c>
      <c r="I2963">
        <v>0.27</v>
      </c>
      <c r="J2963">
        <v>0.1</v>
      </c>
      <c r="K2963" s="17">
        <f>Table1[[#This Row],[Median Income 2018]]</f>
        <v>40468</v>
      </c>
      <c r="L2963">
        <f>(Table1[[#This Row],[Hospital Beds 2018]]/Table1[[#This Row],[Population Estimate 2018]])*1000</f>
        <v>3.2684010981827689</v>
      </c>
      <c r="M2963" s="1">
        <v>0.76</v>
      </c>
      <c r="N2963">
        <f>Table1[[#This Row],[Population Estimate 2018]]</f>
        <v>7649</v>
      </c>
      <c r="O2963" t="str" cm="1">
        <f t="array" ref="O2963">_xlfn.IFS(Table2[[#This Row],[ Rural-Urban Continuum Code   2014]]=1,"Urban",Table2[[#This Row],[ Rural-Urban Continuum Code   2015]]=1, "Suburban",Table2[[#This Row],[ Rural-Urban Continuum Code   2016]]=1,"Rural")</f>
        <v>Rural</v>
      </c>
    </row>
    <row r="2964" spans="1:15" x14ac:dyDescent="0.3">
      <c r="A2964">
        <v>2970</v>
      </c>
      <c r="B2964" t="s">
        <v>86</v>
      </c>
      <c r="C2964" t="s">
        <v>50</v>
      </c>
      <c r="D2964" t="s">
        <v>21</v>
      </c>
      <c r="E2964">
        <v>2</v>
      </c>
      <c r="F2964">
        <f>IF(OR(Table2[[#This Row],[ Rural-Urban Continuum Code   2013]]=1,Table2[[#This Row],[ Rural-Urban Continuum Code   2013]]=2,Table2[[#This Row],[ Rural-Urban Continuum Code   2013]]=3),1,0)</f>
        <v>1</v>
      </c>
      <c r="G2964">
        <f>IF(OR(Table2[[#This Row],[ Rural-Urban Continuum Code   2013]]=4,Table2[[#This Row],[ Rural-Urban Continuum Code   2013]]=5,Table2[[#This Row],[ Rural-Urban Continuum Code   2013]]=6),1,0)</f>
        <v>0</v>
      </c>
      <c r="H2964">
        <f>IF(OR(Table2[[#This Row],[ Rural-Urban Continuum Code   2013]]=7,Table2[[#This Row],[ Rural-Urban Continuum Code   2013]]=8,Table2[[#This Row],[ Rural-Urban Continuum Code   2013]]=9),1,0)</f>
        <v>0</v>
      </c>
      <c r="I2964">
        <v>0.09</v>
      </c>
      <c r="J2964">
        <v>0.04</v>
      </c>
      <c r="K2964" s="17">
        <f>Table1[[#This Row],[Median Income 2018]]</f>
        <v>60483</v>
      </c>
      <c r="L2964">
        <f>(Table1[[#This Row],[Hospital Beds 2018]]/Table1[[#This Row],[Population Estimate 2018]])*1000</f>
        <v>0.56175607067527322</v>
      </c>
      <c r="M2964" s="1">
        <v>0.88</v>
      </c>
      <c r="N2964">
        <f>Table1[[#This Row],[Population Estimate 2018]]</f>
        <v>94347</v>
      </c>
      <c r="O2964" t="str" cm="1">
        <f t="array" ref="O2964">_xlfn.IFS(Table2[[#This Row],[ Rural-Urban Continuum Code   2014]]=1,"Urban",Table2[[#This Row],[ Rural-Urban Continuum Code   2015]]=1, "Suburban",Table2[[#This Row],[ Rural-Urban Continuum Code   2016]]=1,"Rural")</f>
        <v>Urban</v>
      </c>
    </row>
    <row r="2965" spans="1:15" x14ac:dyDescent="0.3">
      <c r="A2965">
        <v>2971</v>
      </c>
      <c r="B2965" t="s">
        <v>86</v>
      </c>
      <c r="C2965" t="s">
        <v>273</v>
      </c>
      <c r="D2965" t="s">
        <v>21</v>
      </c>
      <c r="E2965">
        <v>8</v>
      </c>
      <c r="F2965">
        <f>IF(OR(Table2[[#This Row],[ Rural-Urban Continuum Code   2013]]=1,Table2[[#This Row],[ Rural-Urban Continuum Code   2013]]=2,Table2[[#This Row],[ Rural-Urban Continuum Code   2013]]=3),1,0)</f>
        <v>0</v>
      </c>
      <c r="G2965">
        <f>IF(OR(Table2[[#This Row],[ Rural-Urban Continuum Code   2013]]=4,Table2[[#This Row],[ Rural-Urban Continuum Code   2013]]=5,Table2[[#This Row],[ Rural-Urban Continuum Code   2013]]=6),1,0)</f>
        <v>0</v>
      </c>
      <c r="H2965">
        <f>IF(OR(Table2[[#This Row],[ Rural-Urban Continuum Code   2013]]=7,Table2[[#This Row],[ Rural-Urban Continuum Code   2013]]=8,Table2[[#This Row],[ Rural-Urban Continuum Code   2013]]=9),1,0)</f>
        <v>1</v>
      </c>
      <c r="I2965">
        <v>0.25</v>
      </c>
      <c r="J2965">
        <v>0.09</v>
      </c>
      <c r="K2965" s="17">
        <f>Table1[[#This Row],[Median Income 2018]]</f>
        <v>50185</v>
      </c>
      <c r="L2965">
        <f>(Table1[[#This Row],[Hospital Beds 2018]]/Table1[[#This Row],[Population Estimate 2018]])*1000</f>
        <v>20.026702269692926</v>
      </c>
      <c r="M2965" s="1">
        <v>0.78</v>
      </c>
      <c r="N2965">
        <f>Table1[[#This Row],[Population Estimate 2018]]</f>
        <v>2247</v>
      </c>
      <c r="O2965" t="str" cm="1">
        <f t="array" ref="O2965">_xlfn.IFS(Table2[[#This Row],[ Rural-Urban Continuum Code   2014]]=1,"Urban",Table2[[#This Row],[ Rural-Urban Continuum Code   2015]]=1, "Suburban",Table2[[#This Row],[ Rural-Urban Continuum Code   2016]]=1,"Rural")</f>
        <v>Rural</v>
      </c>
    </row>
    <row r="2966" spans="1:15" x14ac:dyDescent="0.3">
      <c r="A2966">
        <v>2972</v>
      </c>
      <c r="B2966" t="s">
        <v>86</v>
      </c>
      <c r="C2966" t="s">
        <v>156</v>
      </c>
      <c r="D2966" t="s">
        <v>21</v>
      </c>
      <c r="E2966">
        <v>5</v>
      </c>
      <c r="F2966">
        <f>IF(OR(Table2[[#This Row],[ Rural-Urban Continuum Code   2013]]=1,Table2[[#This Row],[ Rural-Urban Continuum Code   2013]]=2,Table2[[#This Row],[ Rural-Urban Continuum Code   2013]]=3),1,0)</f>
        <v>0</v>
      </c>
      <c r="G2966">
        <f>IF(OR(Table2[[#This Row],[ Rural-Urban Continuum Code   2013]]=4,Table2[[#This Row],[ Rural-Urban Continuum Code   2013]]=5,Table2[[#This Row],[ Rural-Urban Continuum Code   2013]]=6),1,0)</f>
        <v>1</v>
      </c>
      <c r="H2966">
        <f>IF(OR(Table2[[#This Row],[ Rural-Urban Continuum Code   2013]]=7,Table2[[#This Row],[ Rural-Urban Continuum Code   2013]]=8,Table2[[#This Row],[ Rural-Urban Continuum Code   2013]]=9),1,0)</f>
        <v>0</v>
      </c>
      <c r="I2966">
        <v>0.14000000000000001</v>
      </c>
      <c r="J2966">
        <v>0.06</v>
      </c>
      <c r="K2966" s="17">
        <f>Table1[[#This Row],[Median Income 2018]]</f>
        <v>53688</v>
      </c>
      <c r="L2966">
        <f>(Table1[[#This Row],[Hospital Beds 2018]]/Table1[[#This Row],[Population Estimate 2018]])*1000</f>
        <v>1.7363429945238413</v>
      </c>
      <c r="M2966" s="1">
        <v>0.87</v>
      </c>
      <c r="N2966">
        <f>Table1[[#This Row],[Population Estimate 2018]]</f>
        <v>97331</v>
      </c>
      <c r="O2966" t="str" cm="1">
        <f t="array" ref="O296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67" spans="1:15" x14ac:dyDescent="0.3">
      <c r="A2967">
        <v>2973</v>
      </c>
      <c r="B2967" t="s">
        <v>86</v>
      </c>
      <c r="C2967" t="s">
        <v>1823</v>
      </c>
      <c r="D2967" t="s">
        <v>21</v>
      </c>
      <c r="E2967">
        <v>4</v>
      </c>
      <c r="F2967">
        <f>IF(OR(Table2[[#This Row],[ Rural-Urban Continuum Code   2013]]=1,Table2[[#This Row],[ Rural-Urban Continuum Code   2013]]=2,Table2[[#This Row],[ Rural-Urban Continuum Code   2013]]=3),1,0)</f>
        <v>0</v>
      </c>
      <c r="G2967">
        <f>IF(OR(Table2[[#This Row],[ Rural-Urban Continuum Code   2013]]=4,Table2[[#This Row],[ Rural-Urban Continuum Code   2013]]=5,Table2[[#This Row],[ Rural-Urban Continuum Code   2013]]=6),1,0)</f>
        <v>1</v>
      </c>
      <c r="H2967">
        <f>IF(OR(Table2[[#This Row],[ Rural-Urban Continuum Code   2013]]=7,Table2[[#This Row],[ Rural-Urban Continuum Code   2013]]=8,Table2[[#This Row],[ Rural-Urban Continuum Code   2013]]=9),1,0)</f>
        <v>0</v>
      </c>
      <c r="I2967">
        <v>0.22</v>
      </c>
      <c r="J2967">
        <v>0.09</v>
      </c>
      <c r="K2967" s="17">
        <f>Table1[[#This Row],[Median Income 2018]]</f>
        <v>48763</v>
      </c>
      <c r="L2967">
        <f>(Table1[[#This Row],[Hospital Beds 2018]]/Table1[[#This Row],[Population Estimate 2018]])*1000</f>
        <v>1.5020094450684023</v>
      </c>
      <c r="M2967" s="1">
        <v>0.8</v>
      </c>
      <c r="N2967">
        <f>Table1[[#This Row],[Population Estimate 2018]]</f>
        <v>73901</v>
      </c>
      <c r="O2967" t="str" cm="1">
        <f t="array" ref="O296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68" spans="1:15" x14ac:dyDescent="0.3">
      <c r="A2968">
        <v>2974</v>
      </c>
      <c r="B2968" t="s">
        <v>86</v>
      </c>
      <c r="C2968" t="s">
        <v>1824</v>
      </c>
      <c r="D2968" t="s">
        <v>21</v>
      </c>
      <c r="E2968">
        <v>4</v>
      </c>
      <c r="F2968">
        <f>IF(OR(Table2[[#This Row],[ Rural-Urban Continuum Code   2013]]=1,Table2[[#This Row],[ Rural-Urban Continuum Code   2013]]=2,Table2[[#This Row],[ Rural-Urban Continuum Code   2013]]=3),1,0)</f>
        <v>0</v>
      </c>
      <c r="G2968">
        <f>IF(OR(Table2[[#This Row],[ Rural-Urban Continuum Code   2013]]=4,Table2[[#This Row],[ Rural-Urban Continuum Code   2013]]=5,Table2[[#This Row],[ Rural-Urban Continuum Code   2013]]=6),1,0)</f>
        <v>1</v>
      </c>
      <c r="H2968">
        <f>IF(OR(Table2[[#This Row],[ Rural-Urban Continuum Code   2013]]=7,Table2[[#This Row],[ Rural-Urban Continuum Code   2013]]=8,Table2[[#This Row],[ Rural-Urban Continuum Code   2013]]=9),1,0)</f>
        <v>0</v>
      </c>
      <c r="I2968">
        <v>0.25</v>
      </c>
      <c r="J2968">
        <v>0.16</v>
      </c>
      <c r="K2968" s="17">
        <f>Table1[[#This Row],[Median Income 2018]]</f>
        <v>65987</v>
      </c>
      <c r="L2968">
        <f>(Table1[[#This Row],[Hospital Beds 2018]]/Table1[[#This Row],[Population Estimate 2018]])*1000</f>
        <v>0.63935590812218801</v>
      </c>
      <c r="M2968" s="1">
        <v>0.75</v>
      </c>
      <c r="N2968">
        <f>Table1[[#This Row],[Population Estimate 2018]]</f>
        <v>84460</v>
      </c>
      <c r="O2968" t="str" cm="1">
        <f t="array" ref="O296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69" spans="1:15" x14ac:dyDescent="0.3">
      <c r="A2969">
        <v>2975</v>
      </c>
      <c r="B2969" t="s">
        <v>86</v>
      </c>
      <c r="C2969" t="s">
        <v>57</v>
      </c>
      <c r="D2969" t="s">
        <v>21</v>
      </c>
      <c r="E2969">
        <v>6</v>
      </c>
      <c r="F2969">
        <f>IF(OR(Table2[[#This Row],[ Rural-Urban Continuum Code   2013]]=1,Table2[[#This Row],[ Rural-Urban Continuum Code   2013]]=2,Table2[[#This Row],[ Rural-Urban Continuum Code   2013]]=3),1,0)</f>
        <v>0</v>
      </c>
      <c r="G2969">
        <f>IF(OR(Table2[[#This Row],[ Rural-Urban Continuum Code   2013]]=4,Table2[[#This Row],[ Rural-Urban Continuum Code   2013]]=5,Table2[[#This Row],[ Rural-Urban Continuum Code   2013]]=6),1,0)</f>
        <v>1</v>
      </c>
      <c r="H2969">
        <f>IF(OR(Table2[[#This Row],[ Rural-Urban Continuum Code   2013]]=7,Table2[[#This Row],[ Rural-Urban Continuum Code   2013]]=8,Table2[[#This Row],[ Rural-Urban Continuum Code   2013]]=9),1,0)</f>
        <v>0</v>
      </c>
      <c r="I2969">
        <v>0.37</v>
      </c>
      <c r="J2969">
        <v>0.12</v>
      </c>
      <c r="K2969" s="17">
        <f>Table1[[#This Row],[Median Income 2018]]</f>
        <v>55893</v>
      </c>
      <c r="L2969">
        <f>(Table1[[#This Row],[Hospital Beds 2018]]/Table1[[#This Row],[Population Estimate 2018]])*1000</f>
        <v>0.78792272053956947</v>
      </c>
      <c r="M2969" s="1">
        <v>0.64</v>
      </c>
      <c r="N2969">
        <f>Table1[[#This Row],[Population Estimate 2018]]</f>
        <v>31729</v>
      </c>
      <c r="O2969" t="str" cm="1">
        <f t="array" ref="O296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70" spans="1:15" x14ac:dyDescent="0.3">
      <c r="A2970">
        <v>2976</v>
      </c>
      <c r="B2970" t="s">
        <v>86</v>
      </c>
      <c r="C2970" t="s">
        <v>1633</v>
      </c>
      <c r="D2970" t="s">
        <v>58</v>
      </c>
      <c r="E2970">
        <v>1</v>
      </c>
      <c r="F2970">
        <f>IF(OR(Table2[[#This Row],[ Rural-Urban Continuum Code   2013]]=1,Table2[[#This Row],[ Rural-Urban Continuum Code   2013]]=2,Table2[[#This Row],[ Rural-Urban Continuum Code   2013]]=3),1,0)</f>
        <v>1</v>
      </c>
      <c r="G2970">
        <f>IF(OR(Table2[[#This Row],[ Rural-Urban Continuum Code   2013]]=4,Table2[[#This Row],[ Rural-Urban Continuum Code   2013]]=5,Table2[[#This Row],[ Rural-Urban Continuum Code   2013]]=6),1,0)</f>
        <v>0</v>
      </c>
      <c r="H2970">
        <f>IF(OR(Table2[[#This Row],[ Rural-Urban Continuum Code   2013]]=7,Table2[[#This Row],[ Rural-Urban Continuum Code   2013]]=8,Table2[[#This Row],[ Rural-Urban Continuum Code   2013]]=9),1,0)</f>
        <v>0</v>
      </c>
      <c r="I2970">
        <v>0.13</v>
      </c>
      <c r="J2970">
        <v>0.05</v>
      </c>
      <c r="K2970" s="17">
        <f>Table1[[#This Row],[Median Income 2018]]</f>
        <v>94822</v>
      </c>
      <c r="L2970">
        <f>(Table1[[#This Row],[Hospital Beds 2018]]/Table1[[#This Row],[Population Estimate 2018]])*1000</f>
        <v>2.3773454960520124</v>
      </c>
      <c r="M2970" s="1">
        <v>0.88</v>
      </c>
      <c r="N2970">
        <f>Table1[[#This Row],[Population Estimate 2018]]</f>
        <v>2233163</v>
      </c>
      <c r="O2970" t="str" cm="1">
        <f t="array" ref="O2970">_xlfn.IFS(Table2[[#This Row],[ Rural-Urban Continuum Code   2014]]=1,"Urban",Table2[[#This Row],[ Rural-Urban Continuum Code   2015]]=1, "Suburban",Table2[[#This Row],[ Rural-Urban Continuum Code   2016]]=1,"Rural")</f>
        <v>Urban</v>
      </c>
    </row>
    <row r="2971" spans="1:15" x14ac:dyDescent="0.3">
      <c r="A2971">
        <v>2977</v>
      </c>
      <c r="B2971" t="s">
        <v>86</v>
      </c>
      <c r="C2971" t="s">
        <v>1825</v>
      </c>
      <c r="D2971" t="s">
        <v>58</v>
      </c>
      <c r="E2971">
        <v>2</v>
      </c>
      <c r="F2971">
        <f>IF(OR(Table2[[#This Row],[ Rural-Urban Continuum Code   2013]]=1,Table2[[#This Row],[ Rural-Urban Continuum Code   2013]]=2,Table2[[#This Row],[ Rural-Urban Continuum Code   2013]]=3),1,0)</f>
        <v>1</v>
      </c>
      <c r="G2971">
        <f>IF(OR(Table2[[#This Row],[ Rural-Urban Continuum Code   2013]]=4,Table2[[#This Row],[ Rural-Urban Continuum Code   2013]]=5,Table2[[#This Row],[ Rural-Urban Continuum Code   2013]]=6),1,0)</f>
        <v>0</v>
      </c>
      <c r="H2971">
        <f>IF(OR(Table2[[#This Row],[ Rural-Urban Continuum Code   2013]]=7,Table2[[#This Row],[ Rural-Urban Continuum Code   2013]]=8,Table2[[#This Row],[ Rural-Urban Continuum Code   2013]]=9),1,0)</f>
        <v>0</v>
      </c>
      <c r="I2971">
        <v>0.18</v>
      </c>
      <c r="J2971">
        <v>0.13</v>
      </c>
      <c r="K2971" s="17">
        <f>Table1[[#This Row],[Median Income 2018]]</f>
        <v>76530</v>
      </c>
      <c r="L2971">
        <f>(Table1[[#This Row],[Hospital Beds 2018]]/Table1[[#This Row],[Population Estimate 2018]])*1000</f>
        <v>0.94512703619280591</v>
      </c>
      <c r="M2971" s="1">
        <v>0.82</v>
      </c>
      <c r="N2971">
        <f>Table1[[#This Row],[Population Estimate 2018]]</f>
        <v>269805</v>
      </c>
      <c r="O2971" t="str" cm="1">
        <f t="array" ref="O2971">_xlfn.IFS(Table2[[#This Row],[ Rural-Urban Continuum Code   2014]]=1,"Urban",Table2[[#This Row],[ Rural-Urban Continuum Code   2015]]=1, "Suburban",Table2[[#This Row],[ Rural-Urban Continuum Code   2016]]=1,"Rural")</f>
        <v>Urban</v>
      </c>
    </row>
    <row r="2972" spans="1:15" x14ac:dyDescent="0.3">
      <c r="A2972">
        <v>2978</v>
      </c>
      <c r="B2972" t="s">
        <v>86</v>
      </c>
      <c r="C2972" t="s">
        <v>1826</v>
      </c>
      <c r="D2972" t="s">
        <v>21</v>
      </c>
      <c r="E2972">
        <v>4</v>
      </c>
      <c r="F2972">
        <f>IF(OR(Table2[[#This Row],[ Rural-Urban Continuum Code   2013]]=1,Table2[[#This Row],[ Rural-Urban Continuum Code   2013]]=2,Table2[[#This Row],[ Rural-Urban Continuum Code   2013]]=3),1,0)</f>
        <v>0</v>
      </c>
      <c r="G2972">
        <f>IF(OR(Table2[[#This Row],[ Rural-Urban Continuum Code   2013]]=4,Table2[[#This Row],[ Rural-Urban Continuum Code   2013]]=5,Table2[[#This Row],[ Rural-Urban Continuum Code   2013]]=6),1,0)</f>
        <v>1</v>
      </c>
      <c r="H2972">
        <f>IF(OR(Table2[[#This Row],[ Rural-Urban Continuum Code   2013]]=7,Table2[[#This Row],[ Rural-Urban Continuum Code   2013]]=8,Table2[[#This Row],[ Rural-Urban Continuum Code   2013]]=9),1,0)</f>
        <v>0</v>
      </c>
      <c r="I2972">
        <v>0.16</v>
      </c>
      <c r="J2972">
        <v>7.0000000000000007E-2</v>
      </c>
      <c r="K2972" s="17">
        <f>Table1[[#This Row],[Median Income 2018]]</f>
        <v>55624</v>
      </c>
      <c r="L2972">
        <f>(Table1[[#This Row],[Hospital Beds 2018]]/Table1[[#This Row],[Population Estimate 2018]])*1000</f>
        <v>0.52782704163499705</v>
      </c>
      <c r="M2972" s="1">
        <v>0.8</v>
      </c>
      <c r="N2972">
        <f>Table1[[#This Row],[Population Estimate 2018]]</f>
        <v>47364</v>
      </c>
      <c r="O2972" t="str" cm="1">
        <f t="array" ref="O297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73" spans="1:15" x14ac:dyDescent="0.3">
      <c r="A2973">
        <v>2979</v>
      </c>
      <c r="B2973" t="s">
        <v>86</v>
      </c>
      <c r="C2973" t="s">
        <v>1827</v>
      </c>
      <c r="D2973" t="s">
        <v>21</v>
      </c>
      <c r="E2973">
        <v>6</v>
      </c>
      <c r="F2973">
        <f>IF(OR(Table2[[#This Row],[ Rural-Urban Continuum Code   2013]]=1,Table2[[#This Row],[ Rural-Urban Continuum Code   2013]]=2,Table2[[#This Row],[ Rural-Urban Continuum Code   2013]]=3),1,0)</f>
        <v>0</v>
      </c>
      <c r="G2973">
        <f>IF(OR(Table2[[#This Row],[ Rural-Urban Continuum Code   2013]]=4,Table2[[#This Row],[ Rural-Urban Continuum Code   2013]]=5,Table2[[#This Row],[ Rural-Urban Continuum Code   2013]]=6),1,0)</f>
        <v>1</v>
      </c>
      <c r="H2973">
        <f>IF(OR(Table2[[#This Row],[ Rural-Urban Continuum Code   2013]]=7,Table2[[#This Row],[ Rural-Urban Continuum Code   2013]]=8,Table2[[#This Row],[ Rural-Urban Continuum Code   2013]]=9),1,0)</f>
        <v>0</v>
      </c>
      <c r="I2973">
        <v>0.24</v>
      </c>
      <c r="J2973">
        <v>0.09</v>
      </c>
      <c r="K2973" s="17">
        <f>Table1[[#This Row],[Median Income 2018]]</f>
        <v>56503</v>
      </c>
      <c r="L2973">
        <f>(Table1[[#This Row],[Hospital Beds 2018]]/Table1[[#This Row],[Population Estimate 2018]])*1000</f>
        <v>1.4022707739629983</v>
      </c>
      <c r="M2973" s="1">
        <v>0.79</v>
      </c>
      <c r="N2973">
        <f>Table1[[#This Row],[Population Estimate 2018]]</f>
        <v>22107</v>
      </c>
      <c r="O2973" t="str" cm="1">
        <f t="array" ref="O297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74" spans="1:15" x14ac:dyDescent="0.3">
      <c r="A2974">
        <v>2980</v>
      </c>
      <c r="B2974" t="s">
        <v>86</v>
      </c>
      <c r="C2974" t="s">
        <v>505</v>
      </c>
      <c r="D2974" t="s">
        <v>21</v>
      </c>
      <c r="E2974">
        <v>4</v>
      </c>
      <c r="F2974">
        <f>IF(OR(Table2[[#This Row],[ Rural-Urban Continuum Code   2013]]=1,Table2[[#This Row],[ Rural-Urban Continuum Code   2013]]=2,Table2[[#This Row],[ Rural-Urban Continuum Code   2013]]=3),1,0)</f>
        <v>0</v>
      </c>
      <c r="G2974">
        <f>IF(OR(Table2[[#This Row],[ Rural-Urban Continuum Code   2013]]=4,Table2[[#This Row],[ Rural-Urban Continuum Code   2013]]=5,Table2[[#This Row],[ Rural-Urban Continuum Code   2013]]=6),1,0)</f>
        <v>1</v>
      </c>
      <c r="H2974">
        <f>IF(OR(Table2[[#This Row],[ Rural-Urban Continuum Code   2013]]=7,Table2[[#This Row],[ Rural-Urban Continuum Code   2013]]=8,Table2[[#This Row],[ Rural-Urban Continuum Code   2013]]=9),1,0)</f>
        <v>0</v>
      </c>
      <c r="I2974">
        <v>0.21</v>
      </c>
      <c r="J2974">
        <v>0.1</v>
      </c>
      <c r="K2974" s="17">
        <f>Table1[[#This Row],[Median Income 2018]]</f>
        <v>57019</v>
      </c>
      <c r="L2974">
        <f>(Table1[[#This Row],[Hospital Beds 2018]]/Table1[[#This Row],[Population Estimate 2018]])*1000</f>
        <v>1.4572132053665645</v>
      </c>
      <c r="M2974" s="1">
        <v>0.82</v>
      </c>
      <c r="N2974">
        <f>Table1[[#This Row],[Population Estimate 2018]]</f>
        <v>79604</v>
      </c>
      <c r="O2974" t="str" cm="1">
        <f t="array" ref="O297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75" spans="1:15" x14ac:dyDescent="0.3">
      <c r="A2975">
        <v>2981</v>
      </c>
      <c r="B2975" t="s">
        <v>86</v>
      </c>
      <c r="C2975" t="s">
        <v>164</v>
      </c>
      <c r="D2975" t="s">
        <v>21</v>
      </c>
      <c r="E2975">
        <v>8</v>
      </c>
      <c r="F2975">
        <f>IF(OR(Table2[[#This Row],[ Rural-Urban Continuum Code   2013]]=1,Table2[[#This Row],[ Rural-Urban Continuum Code   2013]]=2,Table2[[#This Row],[ Rural-Urban Continuum Code   2013]]=3),1,0)</f>
        <v>0</v>
      </c>
      <c r="G2975">
        <f>IF(OR(Table2[[#This Row],[ Rural-Urban Continuum Code   2013]]=4,Table2[[#This Row],[ Rural-Urban Continuum Code   2013]]=5,Table2[[#This Row],[ Rural-Urban Continuum Code   2013]]=6),1,0)</f>
        <v>0</v>
      </c>
      <c r="H2975">
        <f>IF(OR(Table2[[#This Row],[ Rural-Urban Continuum Code   2013]]=7,Table2[[#This Row],[ Rural-Urban Continuum Code   2013]]=8,Table2[[#This Row],[ Rural-Urban Continuum Code   2013]]=9),1,0)</f>
        <v>1</v>
      </c>
      <c r="I2975">
        <v>0.26</v>
      </c>
      <c r="J2975">
        <v>0.11</v>
      </c>
      <c r="K2975" s="17">
        <f>Table1[[#This Row],[Median Income 2018]]</f>
        <v>53326</v>
      </c>
      <c r="L2975">
        <f>(Table1[[#This Row],[Hospital Beds 2018]]/Table1[[#This Row],[Population Estimate 2018]])*1000</f>
        <v>5.8659217877094969</v>
      </c>
      <c r="M2975" s="1">
        <v>0.77</v>
      </c>
      <c r="N2975">
        <f>Table1[[#This Row],[Population Estimate 2018]]</f>
        <v>10740</v>
      </c>
      <c r="O2975" t="str" cm="1">
        <f t="array" ref="O2975">_xlfn.IFS(Table2[[#This Row],[ Rural-Urban Continuum Code   2014]]=1,"Urban",Table2[[#This Row],[ Rural-Urban Continuum Code   2015]]=1, "Suburban",Table2[[#This Row],[ Rural-Urban Continuum Code   2016]]=1,"Rural")</f>
        <v>Rural</v>
      </c>
    </row>
    <row r="2976" spans="1:15" x14ac:dyDescent="0.3">
      <c r="A2976">
        <v>2982</v>
      </c>
      <c r="B2976" t="s">
        <v>86</v>
      </c>
      <c r="C2976" t="s">
        <v>549</v>
      </c>
      <c r="D2976" t="s">
        <v>21</v>
      </c>
      <c r="E2976">
        <v>4</v>
      </c>
      <c r="F2976">
        <f>IF(OR(Table2[[#This Row],[ Rural-Urban Continuum Code   2013]]=1,Table2[[#This Row],[ Rural-Urban Continuum Code   2013]]=2,Table2[[#This Row],[ Rural-Urban Continuum Code   2013]]=3),1,0)</f>
        <v>0</v>
      </c>
      <c r="G2976">
        <f>IF(OR(Table2[[#This Row],[ Rural-Urban Continuum Code   2013]]=4,Table2[[#This Row],[ Rural-Urban Continuum Code   2013]]=5,Table2[[#This Row],[ Rural-Urban Continuum Code   2013]]=6),1,0)</f>
        <v>1</v>
      </c>
      <c r="H2976">
        <f>IF(OR(Table2[[#This Row],[ Rural-Urban Continuum Code   2013]]=7,Table2[[#This Row],[ Rural-Urban Continuum Code   2013]]=8,Table2[[#This Row],[ Rural-Urban Continuum Code   2013]]=9),1,0)</f>
        <v>0</v>
      </c>
      <c r="I2976">
        <v>0.23</v>
      </c>
      <c r="J2976">
        <v>0.1</v>
      </c>
      <c r="K2976" s="17">
        <f>Table1[[#This Row],[Median Income 2018]]</f>
        <v>58239</v>
      </c>
      <c r="L2976">
        <f>(Table1[[#This Row],[Hospital Beds 2018]]/Table1[[#This Row],[Population Estimate 2018]])*1000</f>
        <v>0.38163860350802203</v>
      </c>
      <c r="M2976" s="1">
        <v>0.76</v>
      </c>
      <c r="N2976">
        <f>Table1[[#This Row],[Population Estimate 2018]]</f>
        <v>65507</v>
      </c>
      <c r="O2976" t="str" cm="1">
        <f t="array" ref="O297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77" spans="1:15" x14ac:dyDescent="0.3">
      <c r="A2977">
        <v>2983</v>
      </c>
      <c r="B2977" t="s">
        <v>86</v>
      </c>
      <c r="C2977" t="s">
        <v>1828</v>
      </c>
      <c r="D2977" t="s">
        <v>21</v>
      </c>
      <c r="E2977">
        <v>6</v>
      </c>
      <c r="F2977">
        <f>IF(OR(Table2[[#This Row],[ Rural-Urban Continuum Code   2013]]=1,Table2[[#This Row],[ Rural-Urban Continuum Code   2013]]=2,Table2[[#This Row],[ Rural-Urban Continuum Code   2013]]=3),1,0)</f>
        <v>0</v>
      </c>
      <c r="G2977">
        <f>IF(OR(Table2[[#This Row],[ Rural-Urban Continuum Code   2013]]=4,Table2[[#This Row],[ Rural-Urban Continuum Code   2013]]=5,Table2[[#This Row],[ Rural-Urban Continuum Code   2013]]=6),1,0)</f>
        <v>1</v>
      </c>
      <c r="H2977">
        <f>IF(OR(Table2[[#This Row],[ Rural-Urban Continuum Code   2013]]=7,Table2[[#This Row],[ Rural-Urban Continuum Code   2013]]=8,Table2[[#This Row],[ Rural-Urban Continuum Code   2013]]=9),1,0)</f>
        <v>0</v>
      </c>
      <c r="I2977">
        <v>0.22</v>
      </c>
      <c r="J2977">
        <v>0.08</v>
      </c>
      <c r="K2977" s="17">
        <f>Table1[[#This Row],[Median Income 2018]]</f>
        <v>48345</v>
      </c>
      <c r="L2977">
        <f>(Table1[[#This Row],[Hospital Beds 2018]]/Table1[[#This Row],[Population Estimate 2018]])*1000</f>
        <v>2.7295167568593941</v>
      </c>
      <c r="M2977" s="1">
        <v>0.8</v>
      </c>
      <c r="N2977">
        <f>Table1[[#This Row],[Population Estimate 2018]]</f>
        <v>42132</v>
      </c>
      <c r="O2977" t="str" cm="1">
        <f t="array" ref="O297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78" spans="1:15" x14ac:dyDescent="0.3">
      <c r="A2978">
        <v>2984</v>
      </c>
      <c r="B2978" t="s">
        <v>86</v>
      </c>
      <c r="C2978" t="s">
        <v>1829</v>
      </c>
      <c r="D2978" t="s">
        <v>21</v>
      </c>
      <c r="E2978">
        <v>7</v>
      </c>
      <c r="F2978">
        <f>IF(OR(Table2[[#This Row],[ Rural-Urban Continuum Code   2013]]=1,Table2[[#This Row],[ Rural-Urban Continuum Code   2013]]=2,Table2[[#This Row],[ Rural-Urban Continuum Code   2013]]=3),1,0)</f>
        <v>0</v>
      </c>
      <c r="G2978">
        <f>IF(OR(Table2[[#This Row],[ Rural-Urban Continuum Code   2013]]=4,Table2[[#This Row],[ Rural-Urban Continuum Code   2013]]=5,Table2[[#This Row],[ Rural-Urban Continuum Code   2013]]=6),1,0)</f>
        <v>0</v>
      </c>
      <c r="H2978">
        <f>IF(OR(Table2[[#This Row],[ Rural-Urban Continuum Code   2013]]=7,Table2[[#This Row],[ Rural-Urban Continuum Code   2013]]=8,Table2[[#This Row],[ Rural-Urban Continuum Code   2013]]=9),1,0)</f>
        <v>1</v>
      </c>
      <c r="I2978">
        <v>0.31</v>
      </c>
      <c r="J2978">
        <v>0.12</v>
      </c>
      <c r="K2978" s="17">
        <f>Table1[[#This Row],[Median Income 2018]]</f>
        <v>46365</v>
      </c>
      <c r="L2978">
        <f>(Table1[[#This Row],[Hospital Beds 2018]]/Table1[[#This Row],[Population Estimate 2018]])*1000</f>
        <v>1.1345071700853149</v>
      </c>
      <c r="M2978" s="1">
        <v>0.73</v>
      </c>
      <c r="N2978">
        <f>Table1[[#This Row],[Population Estimate 2018]]</f>
        <v>22036</v>
      </c>
      <c r="O2978" t="str" cm="1">
        <f t="array" ref="O2978">_xlfn.IFS(Table2[[#This Row],[ Rural-Urban Continuum Code   2014]]=1,"Urban",Table2[[#This Row],[ Rural-Urban Continuum Code   2015]]=1, "Suburban",Table2[[#This Row],[ Rural-Urban Continuum Code   2016]]=1,"Rural")</f>
        <v>Rural</v>
      </c>
    </row>
    <row r="2979" spans="1:15" x14ac:dyDescent="0.3">
      <c r="A2979">
        <v>2985</v>
      </c>
      <c r="B2979" t="s">
        <v>86</v>
      </c>
      <c r="C2979" t="s">
        <v>1830</v>
      </c>
      <c r="D2979" t="s">
        <v>21</v>
      </c>
      <c r="E2979">
        <v>2</v>
      </c>
      <c r="F2979">
        <f>IF(OR(Table2[[#This Row],[ Rural-Urban Continuum Code   2013]]=1,Table2[[#This Row],[ Rural-Urban Continuum Code   2013]]=2,Table2[[#This Row],[ Rural-Urban Continuum Code   2013]]=3),1,0)</f>
        <v>1</v>
      </c>
      <c r="G2979">
        <f>IF(OR(Table2[[#This Row],[ Rural-Urban Continuum Code   2013]]=4,Table2[[#This Row],[ Rural-Urban Continuum Code   2013]]=5,Table2[[#This Row],[ Rural-Urban Continuum Code   2013]]=6),1,0)</f>
        <v>0</v>
      </c>
      <c r="H2979">
        <f>IF(OR(Table2[[#This Row],[ Rural-Urban Continuum Code   2013]]=7,Table2[[#This Row],[ Rural-Urban Continuum Code   2013]]=8,Table2[[#This Row],[ Rural-Urban Continuum Code   2013]]=9),1,0)</f>
        <v>0</v>
      </c>
      <c r="I2979">
        <v>0.26</v>
      </c>
      <c r="J2979">
        <v>0.11</v>
      </c>
      <c r="K2979" s="17">
        <f>Table1[[#This Row],[Median Income 2018]]</f>
        <v>49750</v>
      </c>
      <c r="L2979">
        <f>(Table1[[#This Row],[Hospital Beds 2018]]/Table1[[#This Row],[Population Estimate 2018]])*1000</f>
        <v>5.4403764152330538</v>
      </c>
      <c r="M2979" s="1">
        <v>0.77</v>
      </c>
      <c r="N2979">
        <f>Table1[[#This Row],[Population Estimate 2018]]</f>
        <v>13602</v>
      </c>
      <c r="O2979" t="str" cm="1">
        <f t="array" ref="O2979">_xlfn.IFS(Table2[[#This Row],[ Rural-Urban Continuum Code   2014]]=1,"Urban",Table2[[#This Row],[ Rural-Urban Continuum Code   2015]]=1, "Suburban",Table2[[#This Row],[ Rural-Urban Continuum Code   2016]]=1,"Rural")</f>
        <v>Urban</v>
      </c>
    </row>
    <row r="2980" spans="1:15" x14ac:dyDescent="0.3">
      <c r="A2980">
        <v>2986</v>
      </c>
      <c r="B2980" t="s">
        <v>86</v>
      </c>
      <c r="C2980" t="s">
        <v>446</v>
      </c>
      <c r="D2980" t="s">
        <v>58</v>
      </c>
      <c r="E2980">
        <v>1</v>
      </c>
      <c r="F2980">
        <f>IF(OR(Table2[[#This Row],[ Rural-Urban Continuum Code   2013]]=1,Table2[[#This Row],[ Rural-Urban Continuum Code   2013]]=2,Table2[[#This Row],[ Rural-Urban Continuum Code   2013]]=3),1,0)</f>
        <v>1</v>
      </c>
      <c r="G2980">
        <f>IF(OR(Table2[[#This Row],[ Rural-Urban Continuum Code   2013]]=4,Table2[[#This Row],[ Rural-Urban Continuum Code   2013]]=5,Table2[[#This Row],[ Rural-Urban Continuum Code   2013]]=6),1,0)</f>
        <v>0</v>
      </c>
      <c r="H2980">
        <f>IF(OR(Table2[[#This Row],[ Rural-Urban Continuum Code   2013]]=7,Table2[[#This Row],[ Rural-Urban Continuum Code   2013]]=8,Table2[[#This Row],[ Rural-Urban Continuum Code   2013]]=9),1,0)</f>
        <v>0</v>
      </c>
      <c r="I2980">
        <v>0.14000000000000001</v>
      </c>
      <c r="J2980">
        <v>0.1</v>
      </c>
      <c r="K2980" s="17">
        <f>Table1[[#This Row],[Median Income 2018]]</f>
        <v>75022</v>
      </c>
      <c r="L2980">
        <f>(Table1[[#This Row],[Hospital Beds 2018]]/Table1[[#This Row],[Population Estimate 2018]])*1000</f>
        <v>2.8385536166875536</v>
      </c>
      <c r="M2980" s="1">
        <v>0.87</v>
      </c>
      <c r="N2980">
        <f>Table1[[#This Row],[Population Estimate 2018]]</f>
        <v>891299</v>
      </c>
      <c r="O2980" t="str" cm="1">
        <f t="array" ref="O2980">_xlfn.IFS(Table2[[#This Row],[ Rural-Urban Continuum Code   2014]]=1,"Urban",Table2[[#This Row],[ Rural-Urban Continuum Code   2015]]=1, "Suburban",Table2[[#This Row],[ Rural-Urban Continuum Code   2016]]=1,"Rural")</f>
        <v>Urban</v>
      </c>
    </row>
    <row r="2981" spans="1:15" x14ac:dyDescent="0.3">
      <c r="A2981">
        <v>2987</v>
      </c>
      <c r="B2981" t="s">
        <v>86</v>
      </c>
      <c r="C2981" t="s">
        <v>299</v>
      </c>
      <c r="D2981" t="s">
        <v>21</v>
      </c>
      <c r="E2981">
        <v>9</v>
      </c>
      <c r="F2981">
        <f>IF(OR(Table2[[#This Row],[ Rural-Urban Continuum Code   2013]]=1,Table2[[#This Row],[ Rural-Urban Continuum Code   2013]]=2,Table2[[#This Row],[ Rural-Urban Continuum Code   2013]]=3),1,0)</f>
        <v>0</v>
      </c>
      <c r="G2981">
        <f>IF(OR(Table2[[#This Row],[ Rural-Urban Continuum Code   2013]]=4,Table2[[#This Row],[ Rural-Urban Continuum Code   2013]]=5,Table2[[#This Row],[ Rural-Urban Continuum Code   2013]]=6),1,0)</f>
        <v>0</v>
      </c>
      <c r="H2981">
        <f>IF(OR(Table2[[#This Row],[ Rural-Urban Continuum Code   2013]]=7,Table2[[#This Row],[ Rural-Urban Continuum Code   2013]]=8,Table2[[#This Row],[ Rural-Urban Continuum Code   2013]]=9),1,0)</f>
        <v>1</v>
      </c>
      <c r="I2981">
        <v>0.34</v>
      </c>
      <c r="J2981">
        <v>0.08</v>
      </c>
      <c r="K2981" s="17">
        <f>Table1[[#This Row],[Median Income 2018]]</f>
        <v>62249</v>
      </c>
      <c r="L2981">
        <f>(Table1[[#This Row],[Hospital Beds 2018]]/Table1[[#This Row],[Population Estimate 2018]])*1000</f>
        <v>0.58383932741709477</v>
      </c>
      <c r="M2981" s="1">
        <v>0.67</v>
      </c>
      <c r="N2981">
        <f>Table1[[#This Row],[Population Estimate 2018]]</f>
        <v>17128</v>
      </c>
      <c r="O2981" t="str" cm="1">
        <f t="array" ref="O2981">_xlfn.IFS(Table2[[#This Row],[ Rural-Urban Continuum Code   2014]]=1,"Urban",Table2[[#This Row],[ Rural-Urban Continuum Code   2015]]=1, "Suburban",Table2[[#This Row],[ Rural-Urban Continuum Code   2016]]=1,"Rural")</f>
        <v>Rural</v>
      </c>
    </row>
    <row r="2982" spans="1:15" x14ac:dyDescent="0.3">
      <c r="A2982">
        <v>2988</v>
      </c>
      <c r="B2982" t="s">
        <v>86</v>
      </c>
      <c r="C2982" t="s">
        <v>1831</v>
      </c>
      <c r="D2982" t="s">
        <v>21</v>
      </c>
      <c r="E2982">
        <v>3</v>
      </c>
      <c r="F2982">
        <f>IF(OR(Table2[[#This Row],[ Rural-Urban Continuum Code   2013]]=1,Table2[[#This Row],[ Rural-Urban Continuum Code   2013]]=2,Table2[[#This Row],[ Rural-Urban Continuum Code   2013]]=3),1,0)</f>
        <v>1</v>
      </c>
      <c r="G2982">
        <f>IF(OR(Table2[[#This Row],[ Rural-Urban Continuum Code   2013]]=4,Table2[[#This Row],[ Rural-Urban Continuum Code   2013]]=5,Table2[[#This Row],[ Rural-Urban Continuum Code   2013]]=6),1,0)</f>
        <v>0</v>
      </c>
      <c r="H2982">
        <f>IF(OR(Table2[[#This Row],[ Rural-Urban Continuum Code   2013]]=7,Table2[[#This Row],[ Rural-Urban Continuum Code   2013]]=8,Table2[[#This Row],[ Rural-Urban Continuum Code   2013]]=9),1,0)</f>
        <v>0</v>
      </c>
      <c r="I2982">
        <v>0.21</v>
      </c>
      <c r="J2982">
        <v>0.08</v>
      </c>
      <c r="K2982" s="17">
        <f>Table1[[#This Row],[Median Income 2018]]</f>
        <v>70955</v>
      </c>
      <c r="L2982">
        <f>(Table1[[#This Row],[Hospital Beds 2018]]/Table1[[#This Row],[Population Estimate 2018]])*1000</f>
        <v>2.105985679297381</v>
      </c>
      <c r="M2982" s="1">
        <v>0.81</v>
      </c>
      <c r="N2982">
        <f>Table1[[#This Row],[Population Estimate 2018]]</f>
        <v>128206</v>
      </c>
      <c r="O2982" t="str" cm="1">
        <f t="array" ref="O2982">_xlfn.IFS(Table2[[#This Row],[ Rural-Urban Continuum Code   2014]]=1,"Urban",Table2[[#This Row],[ Rural-Urban Continuum Code   2015]]=1, "Suburban",Table2[[#This Row],[ Rural-Urban Continuum Code   2016]]=1,"Rural")</f>
        <v>Urban</v>
      </c>
    </row>
    <row r="2983" spans="1:15" x14ac:dyDescent="0.3">
      <c r="A2983">
        <v>2989</v>
      </c>
      <c r="B2983" t="s">
        <v>86</v>
      </c>
      <c r="C2983" t="s">
        <v>1832</v>
      </c>
      <c r="D2983" t="s">
        <v>21</v>
      </c>
      <c r="E2983">
        <v>1</v>
      </c>
      <c r="F2983">
        <f>IF(OR(Table2[[#This Row],[ Rural-Urban Continuum Code   2013]]=1,Table2[[#This Row],[ Rural-Urban Continuum Code   2013]]=2,Table2[[#This Row],[ Rural-Urban Continuum Code   2013]]=3),1,0)</f>
        <v>1</v>
      </c>
      <c r="G2983">
        <f>IF(OR(Table2[[#This Row],[ Rural-Urban Continuum Code   2013]]=4,Table2[[#This Row],[ Rural-Urban Continuum Code   2013]]=5,Table2[[#This Row],[ Rural-Urban Continuum Code   2013]]=6),1,0)</f>
        <v>0</v>
      </c>
      <c r="H2983">
        <f>IF(OR(Table2[[#This Row],[ Rural-Urban Continuum Code   2013]]=7,Table2[[#This Row],[ Rural-Urban Continuum Code   2013]]=8,Table2[[#This Row],[ Rural-Urban Continuum Code   2013]]=9),1,0)</f>
        <v>0</v>
      </c>
      <c r="I2983">
        <v>0.21</v>
      </c>
      <c r="J2983">
        <v>0.08</v>
      </c>
      <c r="K2983" s="17">
        <f>Table1[[#This Row],[Median Income 2018]]</f>
        <v>64344</v>
      </c>
      <c r="L2983">
        <f>(Table1[[#This Row],[Hospital Beds 2018]]/Table1[[#This Row],[Population Estimate 2018]])*1000</f>
        <v>0</v>
      </c>
      <c r="M2983" s="1">
        <v>0.81</v>
      </c>
      <c r="N2983">
        <f>Table1[[#This Row],[Population Estimate 2018]]</f>
        <v>11924</v>
      </c>
      <c r="O2983" t="str" cm="1">
        <f t="array" ref="O2983">_xlfn.IFS(Table2[[#This Row],[ Rural-Urban Continuum Code   2014]]=1,"Urban",Table2[[#This Row],[ Rural-Urban Continuum Code   2015]]=1, "Suburban",Table2[[#This Row],[ Rural-Urban Continuum Code   2016]]=1,"Rural")</f>
        <v>Urban</v>
      </c>
    </row>
    <row r="2984" spans="1:15" x14ac:dyDescent="0.3">
      <c r="A2984">
        <v>2990</v>
      </c>
      <c r="B2984" t="s">
        <v>86</v>
      </c>
      <c r="C2984" t="s">
        <v>1833</v>
      </c>
      <c r="D2984" t="s">
        <v>21</v>
      </c>
      <c r="E2984">
        <v>1</v>
      </c>
      <c r="F2984">
        <f>IF(OR(Table2[[#This Row],[ Rural-Urban Continuum Code   2013]]=1,Table2[[#This Row],[ Rural-Urban Continuum Code   2013]]=2,Table2[[#This Row],[ Rural-Urban Continuum Code   2013]]=3),1,0)</f>
        <v>1</v>
      </c>
      <c r="G2984">
        <f>IF(OR(Table2[[#This Row],[ Rural-Urban Continuum Code   2013]]=4,Table2[[#This Row],[ Rural-Urban Continuum Code   2013]]=5,Table2[[#This Row],[ Rural-Urban Continuum Code   2013]]=6),1,0)</f>
        <v>0</v>
      </c>
      <c r="H2984">
        <f>IF(OR(Table2[[#This Row],[ Rural-Urban Continuum Code   2013]]=7,Table2[[#This Row],[ Rural-Urban Continuum Code   2013]]=8,Table2[[#This Row],[ Rural-Urban Continuum Code   2013]]=9),1,0)</f>
        <v>0</v>
      </c>
      <c r="I2984">
        <v>0.13</v>
      </c>
      <c r="J2984">
        <v>0.06</v>
      </c>
      <c r="K2984" s="17">
        <f>Table1[[#This Row],[Median Income 2018]]</f>
        <v>87096</v>
      </c>
      <c r="L2984">
        <f>(Table1[[#This Row],[Hospital Beds 2018]]/Table1[[#This Row],[Population Estimate 2018]])*1000</f>
        <v>1.0197557740142666</v>
      </c>
      <c r="M2984" s="1">
        <v>0.88</v>
      </c>
      <c r="N2984">
        <f>Table1[[#This Row],[Population Estimate 2018]]</f>
        <v>814901</v>
      </c>
      <c r="O2984" t="str" cm="1">
        <f t="array" ref="O2984">_xlfn.IFS(Table2[[#This Row],[ Rural-Urban Continuum Code   2014]]=1,"Urban",Table2[[#This Row],[ Rural-Urban Continuum Code   2015]]=1, "Suburban",Table2[[#This Row],[ Rural-Urban Continuum Code   2016]]=1,"Rural")</f>
        <v>Urban</v>
      </c>
    </row>
    <row r="2985" spans="1:15" x14ac:dyDescent="0.3">
      <c r="A2985">
        <v>2991</v>
      </c>
      <c r="B2985" t="s">
        <v>86</v>
      </c>
      <c r="C2985" t="s">
        <v>1834</v>
      </c>
      <c r="D2985" t="s">
        <v>21</v>
      </c>
      <c r="E2985">
        <v>2</v>
      </c>
      <c r="F2985">
        <f>IF(OR(Table2[[#This Row],[ Rural-Urban Continuum Code   2013]]=1,Table2[[#This Row],[ Rural-Urban Continuum Code   2013]]=2,Table2[[#This Row],[ Rural-Urban Continuum Code   2013]]=3),1,0)</f>
        <v>1</v>
      </c>
      <c r="G2985">
        <f>IF(OR(Table2[[#This Row],[ Rural-Urban Continuum Code   2013]]=4,Table2[[#This Row],[ Rural-Urban Continuum Code   2013]]=5,Table2[[#This Row],[ Rural-Urban Continuum Code   2013]]=6),1,0)</f>
        <v>0</v>
      </c>
      <c r="H2985">
        <f>IF(OR(Table2[[#This Row],[ Rural-Urban Continuum Code   2013]]=7,Table2[[#This Row],[ Rural-Urban Continuum Code   2013]]=8,Table2[[#This Row],[ Rural-Urban Continuum Code   2013]]=9),1,0)</f>
        <v>0</v>
      </c>
      <c r="I2985">
        <v>0.16</v>
      </c>
      <c r="J2985">
        <v>0.09</v>
      </c>
      <c r="K2985" s="17">
        <f>Table1[[#This Row],[Median Income 2018]]</f>
        <v>59408</v>
      </c>
      <c r="L2985">
        <f>(Table1[[#This Row],[Hospital Beds 2018]]/Table1[[#This Row],[Population Estimate 2018]])*1000</f>
        <v>3.5151399740785143</v>
      </c>
      <c r="M2985" s="1">
        <v>0.85</v>
      </c>
      <c r="N2985">
        <f>Table1[[#This Row],[Population Estimate 2018]]</f>
        <v>514631</v>
      </c>
      <c r="O2985" t="str" cm="1">
        <f t="array" ref="O2985">_xlfn.IFS(Table2[[#This Row],[ Rural-Urban Continuum Code   2014]]=1,"Urban",Table2[[#This Row],[ Rural-Urban Continuum Code   2015]]=1, "Suburban",Table2[[#This Row],[ Rural-Urban Continuum Code   2016]]=1,"Rural")</f>
        <v>Urban</v>
      </c>
    </row>
    <row r="2986" spans="1:15" x14ac:dyDescent="0.3">
      <c r="A2986">
        <v>2992</v>
      </c>
      <c r="B2986" t="s">
        <v>86</v>
      </c>
      <c r="C2986" t="s">
        <v>717</v>
      </c>
      <c r="D2986" t="s">
        <v>21</v>
      </c>
      <c r="E2986">
        <v>2</v>
      </c>
      <c r="F2986">
        <f>IF(OR(Table2[[#This Row],[ Rural-Urban Continuum Code   2013]]=1,Table2[[#This Row],[ Rural-Urban Continuum Code   2013]]=2,Table2[[#This Row],[ Rural-Urban Continuum Code   2013]]=3),1,0)</f>
        <v>1</v>
      </c>
      <c r="G2986">
        <f>IF(OR(Table2[[#This Row],[ Rural-Urban Continuum Code   2013]]=4,Table2[[#This Row],[ Rural-Urban Continuum Code   2013]]=5,Table2[[#This Row],[ Rural-Urban Continuum Code   2013]]=6),1,0)</f>
        <v>0</v>
      </c>
      <c r="H2986">
        <f>IF(OR(Table2[[#This Row],[ Rural-Urban Continuum Code   2013]]=7,Table2[[#This Row],[ Rural-Urban Continuum Code   2013]]=8,Table2[[#This Row],[ Rural-Urban Continuum Code   2013]]=9),1,0)</f>
        <v>0</v>
      </c>
      <c r="I2986">
        <v>0.23</v>
      </c>
      <c r="J2986">
        <v>0.1</v>
      </c>
      <c r="K2986" s="17">
        <f>Table1[[#This Row],[Median Income 2018]]</f>
        <v>51183</v>
      </c>
      <c r="L2986">
        <f>(Table1[[#This Row],[Hospital Beds 2018]]/Table1[[#This Row],[Population Estimate 2018]])*1000</f>
        <v>1.7675651789659745</v>
      </c>
      <c r="M2986" s="1">
        <v>0.8</v>
      </c>
      <c r="N2986">
        <f>Table1[[#This Row],[Population Estimate 2018]]</f>
        <v>45260</v>
      </c>
      <c r="O2986" t="str" cm="1">
        <f t="array" ref="O2986">_xlfn.IFS(Table2[[#This Row],[ Rural-Urban Continuum Code   2014]]=1,"Urban",Table2[[#This Row],[ Rural-Urban Continuum Code   2015]]=1, "Suburban",Table2[[#This Row],[ Rural-Urban Continuum Code   2016]]=1,"Rural")</f>
        <v>Urban</v>
      </c>
    </row>
    <row r="2987" spans="1:15" x14ac:dyDescent="0.3">
      <c r="A2987">
        <v>2993</v>
      </c>
      <c r="B2987" t="s">
        <v>86</v>
      </c>
      <c r="C2987" t="s">
        <v>1146</v>
      </c>
      <c r="D2987" t="s">
        <v>58</v>
      </c>
      <c r="E2987">
        <v>2</v>
      </c>
      <c r="F2987">
        <f>IF(OR(Table2[[#This Row],[ Rural-Urban Continuum Code   2013]]=1,Table2[[#This Row],[ Rural-Urban Continuum Code   2013]]=2,Table2[[#This Row],[ Rural-Urban Continuum Code   2013]]=3),1,0)</f>
        <v>1</v>
      </c>
      <c r="G2987">
        <f>IF(OR(Table2[[#This Row],[ Rural-Urban Continuum Code   2013]]=4,Table2[[#This Row],[ Rural-Urban Continuum Code   2013]]=5,Table2[[#This Row],[ Rural-Urban Continuum Code   2013]]=6),1,0)</f>
        <v>0</v>
      </c>
      <c r="H2987">
        <f>IF(OR(Table2[[#This Row],[ Rural-Urban Continuum Code   2013]]=7,Table2[[#This Row],[ Rural-Urban Continuum Code   2013]]=8,Table2[[#This Row],[ Rural-Urban Continuum Code   2013]]=9),1,0)</f>
        <v>0</v>
      </c>
      <c r="I2987">
        <v>0.17</v>
      </c>
      <c r="J2987">
        <v>0.11</v>
      </c>
      <c r="K2987" s="17">
        <f>Table1[[#This Row],[Median Income 2018]]</f>
        <v>72400</v>
      </c>
      <c r="L2987">
        <f>(Table1[[#This Row],[Hospital Beds 2018]]/Table1[[#This Row],[Population Estimate 2018]])*1000</f>
        <v>1.40004678460577</v>
      </c>
      <c r="M2987" s="1">
        <v>0.85</v>
      </c>
      <c r="N2987">
        <f>Table1[[#This Row],[Population Estimate 2018]]</f>
        <v>286419</v>
      </c>
      <c r="O2987" t="str" cm="1">
        <f t="array" ref="O2987">_xlfn.IFS(Table2[[#This Row],[ Rural-Urban Continuum Code   2014]]=1,"Urban",Table2[[#This Row],[ Rural-Urban Continuum Code   2015]]=1, "Suburban",Table2[[#This Row],[ Rural-Urban Continuum Code   2016]]=1,"Rural")</f>
        <v>Urban</v>
      </c>
    </row>
    <row r="2988" spans="1:15" x14ac:dyDescent="0.3">
      <c r="A2988">
        <v>2994</v>
      </c>
      <c r="B2988" t="s">
        <v>86</v>
      </c>
      <c r="C2988" t="s">
        <v>1835</v>
      </c>
      <c r="D2988" t="s">
        <v>21</v>
      </c>
      <c r="E2988">
        <v>8</v>
      </c>
      <c r="F2988">
        <f>IF(OR(Table2[[#This Row],[ Rural-Urban Continuum Code   2013]]=1,Table2[[#This Row],[ Rural-Urban Continuum Code   2013]]=2,Table2[[#This Row],[ Rural-Urban Continuum Code   2013]]=3),1,0)</f>
        <v>0</v>
      </c>
      <c r="G2988">
        <f>IF(OR(Table2[[#This Row],[ Rural-Urban Continuum Code   2013]]=4,Table2[[#This Row],[ Rural-Urban Continuum Code   2013]]=5,Table2[[#This Row],[ Rural-Urban Continuum Code   2013]]=6),1,0)</f>
        <v>0</v>
      </c>
      <c r="H2988">
        <f>IF(OR(Table2[[#This Row],[ Rural-Urban Continuum Code   2013]]=7,Table2[[#This Row],[ Rural-Urban Continuum Code   2013]]=8,Table2[[#This Row],[ Rural-Urban Continuum Code   2013]]=9),1,0)</f>
        <v>1</v>
      </c>
      <c r="I2988">
        <v>0.32</v>
      </c>
      <c r="J2988">
        <v>0.1</v>
      </c>
      <c r="K2988" s="17">
        <f>Table1[[#This Row],[Median Income 2018]]</f>
        <v>55692</v>
      </c>
      <c r="L2988">
        <f>(Table1[[#This Row],[Hospital Beds 2018]]/Table1[[#This Row],[Population Estimate 2018]])*1000</f>
        <v>0</v>
      </c>
      <c r="M2988" s="1">
        <v>0.72</v>
      </c>
      <c r="N2988">
        <f>Table1[[#This Row],[Population Estimate 2018]]</f>
        <v>4426</v>
      </c>
      <c r="O2988" t="str" cm="1">
        <f t="array" ref="O2988">_xlfn.IFS(Table2[[#This Row],[ Rural-Urban Continuum Code   2014]]=1,"Urban",Table2[[#This Row],[ Rural-Urban Continuum Code   2015]]=1, "Suburban",Table2[[#This Row],[ Rural-Urban Continuum Code   2016]]=1,"Rural")</f>
        <v>Rural</v>
      </c>
    </row>
    <row r="2989" spans="1:15" x14ac:dyDescent="0.3">
      <c r="A2989">
        <v>2995</v>
      </c>
      <c r="B2989" t="s">
        <v>86</v>
      </c>
      <c r="C2989" t="s">
        <v>1836</v>
      </c>
      <c r="D2989" t="s">
        <v>21</v>
      </c>
      <c r="E2989">
        <v>3</v>
      </c>
      <c r="F2989">
        <f>IF(OR(Table2[[#This Row],[ Rural-Urban Continuum Code   2013]]=1,Table2[[#This Row],[ Rural-Urban Continuum Code   2013]]=2,Table2[[#This Row],[ Rural-Urban Continuum Code   2013]]=3),1,0)</f>
        <v>1</v>
      </c>
      <c r="G2989">
        <f>IF(OR(Table2[[#This Row],[ Rural-Urban Continuum Code   2013]]=4,Table2[[#This Row],[ Rural-Urban Continuum Code   2013]]=5,Table2[[#This Row],[ Rural-Urban Continuum Code   2013]]=6),1,0)</f>
        <v>0</v>
      </c>
      <c r="H2989">
        <f>IF(OR(Table2[[#This Row],[ Rural-Urban Continuum Code   2013]]=7,Table2[[#This Row],[ Rural-Urban Continuum Code   2013]]=8,Table2[[#This Row],[ Rural-Urban Continuum Code   2013]]=9),1,0)</f>
        <v>0</v>
      </c>
      <c r="I2989">
        <v>0.18</v>
      </c>
      <c r="J2989">
        <v>7.0000000000000007E-2</v>
      </c>
      <c r="K2989" s="17">
        <f>Table1[[#This Row],[Median Income 2018]]</f>
        <v>57329</v>
      </c>
      <c r="L2989">
        <f>(Table1[[#This Row],[Hospital Beds 2018]]/Table1[[#This Row],[Population Estimate 2018]])*1000</f>
        <v>2.1010472407340535</v>
      </c>
      <c r="M2989" s="1">
        <v>0.77</v>
      </c>
      <c r="N2989">
        <f>Table1[[#This Row],[Population Estimate 2018]]</f>
        <v>60922</v>
      </c>
      <c r="O2989" t="str" cm="1">
        <f t="array" ref="O2989">_xlfn.IFS(Table2[[#This Row],[ Rural-Urban Continuum Code   2014]]=1,"Urban",Table2[[#This Row],[ Rural-Urban Continuum Code   2015]]=1, "Suburban",Table2[[#This Row],[ Rural-Urban Continuum Code   2016]]=1,"Rural")</f>
        <v>Urban</v>
      </c>
    </row>
    <row r="2990" spans="1:15" x14ac:dyDescent="0.3">
      <c r="A2990">
        <v>2996</v>
      </c>
      <c r="B2990" t="s">
        <v>86</v>
      </c>
      <c r="C2990" t="s">
        <v>1837</v>
      </c>
      <c r="D2990" t="s">
        <v>21</v>
      </c>
      <c r="E2990">
        <v>3</v>
      </c>
      <c r="F2990">
        <f>IF(OR(Table2[[#This Row],[ Rural-Urban Continuum Code   2013]]=1,Table2[[#This Row],[ Rural-Urban Continuum Code   2013]]=2,Table2[[#This Row],[ Rural-Urban Continuum Code   2013]]=3),1,0)</f>
        <v>1</v>
      </c>
      <c r="G2990">
        <f>IF(OR(Table2[[#This Row],[ Rural-Urban Continuum Code   2013]]=4,Table2[[#This Row],[ Rural-Urban Continuum Code   2013]]=5,Table2[[#This Row],[ Rural-Urban Continuum Code   2013]]=6),1,0)</f>
        <v>0</v>
      </c>
      <c r="H2990">
        <f>IF(OR(Table2[[#This Row],[ Rural-Urban Continuum Code   2013]]=7,Table2[[#This Row],[ Rural-Urban Continuum Code   2013]]=8,Table2[[#This Row],[ Rural-Urban Continuum Code   2013]]=9),1,0)</f>
        <v>0</v>
      </c>
      <c r="I2990">
        <v>0.17</v>
      </c>
      <c r="J2990">
        <v>0.06</v>
      </c>
      <c r="K2990" s="17">
        <f>Table1[[#This Row],[Median Income 2018]]</f>
        <v>62262</v>
      </c>
      <c r="L2990">
        <f>(Table1[[#This Row],[Hospital Beds 2018]]/Table1[[#This Row],[Population Estimate 2018]])*1000</f>
        <v>1.1298934355406871</v>
      </c>
      <c r="M2990" s="1">
        <v>0.83</v>
      </c>
      <c r="N2990">
        <f>Table1[[#This Row],[Population Estimate 2018]]</f>
        <v>225685</v>
      </c>
      <c r="O2990" t="str" cm="1">
        <f t="array" ref="O2990">_xlfn.IFS(Table2[[#This Row],[ Rural-Urban Continuum Code   2014]]=1,"Urban",Table2[[#This Row],[ Rural-Urban Continuum Code   2015]]=1, "Suburban",Table2[[#This Row],[ Rural-Urban Continuum Code   2016]]=1,"Rural")</f>
        <v>Urban</v>
      </c>
    </row>
    <row r="2991" spans="1:15" x14ac:dyDescent="0.3">
      <c r="A2991">
        <v>2997</v>
      </c>
      <c r="B2991" t="s">
        <v>86</v>
      </c>
      <c r="C2991" t="s">
        <v>1838</v>
      </c>
      <c r="D2991" t="s">
        <v>21</v>
      </c>
      <c r="E2991">
        <v>4</v>
      </c>
      <c r="F2991">
        <f>IF(OR(Table2[[#This Row],[ Rural-Urban Continuum Code   2013]]=1,Table2[[#This Row],[ Rural-Urban Continuum Code   2013]]=2,Table2[[#This Row],[ Rural-Urban Continuum Code   2013]]=3),1,0)</f>
        <v>0</v>
      </c>
      <c r="G2991">
        <f>IF(OR(Table2[[#This Row],[ Rural-Urban Continuum Code   2013]]=4,Table2[[#This Row],[ Rural-Urban Continuum Code   2013]]=5,Table2[[#This Row],[ Rural-Urban Continuum Code   2013]]=6),1,0)</f>
        <v>1</v>
      </c>
      <c r="H2991">
        <f>IF(OR(Table2[[#This Row],[ Rural-Urban Continuum Code   2013]]=7,Table2[[#This Row],[ Rural-Urban Continuum Code   2013]]=8,Table2[[#This Row],[ Rural-Urban Continuum Code   2013]]=9),1,0)</f>
        <v>0</v>
      </c>
      <c r="I2991">
        <v>0.1</v>
      </c>
      <c r="J2991">
        <v>0.05</v>
      </c>
      <c r="K2991" s="17">
        <f>Table1[[#This Row],[Median Income 2018]]</f>
        <v>45389</v>
      </c>
      <c r="L2991">
        <f>(Table1[[#This Row],[Hospital Beds 2018]]/Table1[[#This Row],[Population Estimate 2018]])*1000</f>
        <v>1.0041975457411982</v>
      </c>
      <c r="M2991" s="1">
        <v>0.78</v>
      </c>
      <c r="N2991">
        <f>Table1[[#This Row],[Population Estimate 2018]]</f>
        <v>49791</v>
      </c>
      <c r="O2991" t="str" cm="1">
        <f t="array" ref="O299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92" spans="1:15" x14ac:dyDescent="0.3">
      <c r="A2992">
        <v>2998</v>
      </c>
      <c r="B2992" t="s">
        <v>86</v>
      </c>
      <c r="C2992" t="s">
        <v>1839</v>
      </c>
      <c r="D2992" t="s">
        <v>21</v>
      </c>
      <c r="E2992">
        <v>3</v>
      </c>
      <c r="F2992">
        <f>IF(OR(Table2[[#This Row],[ Rural-Urban Continuum Code   2013]]=1,Table2[[#This Row],[ Rural-Urban Continuum Code   2013]]=2,Table2[[#This Row],[ Rural-Urban Continuum Code   2013]]=3),1,0)</f>
        <v>1</v>
      </c>
      <c r="G2992">
        <f>IF(OR(Table2[[#This Row],[ Rural-Urban Continuum Code   2013]]=4,Table2[[#This Row],[ Rural-Urban Continuum Code   2013]]=5,Table2[[#This Row],[ Rural-Urban Continuum Code   2013]]=6),1,0)</f>
        <v>0</v>
      </c>
      <c r="H2992">
        <f>IF(OR(Table2[[#This Row],[ Rural-Urban Continuum Code   2013]]=7,Table2[[#This Row],[ Rural-Urban Continuum Code   2013]]=8,Table2[[#This Row],[ Rural-Urban Continuum Code   2013]]=9),1,0)</f>
        <v>0</v>
      </c>
      <c r="I2992">
        <v>0.14000000000000001</v>
      </c>
      <c r="J2992">
        <v>0.04</v>
      </c>
      <c r="K2992" s="17">
        <f>Table1[[#This Row],[Median Income 2018]]</f>
        <v>51377</v>
      </c>
      <c r="L2992">
        <f>(Table1[[#This Row],[Hospital Beds 2018]]/Table1[[#This Row],[Population Estimate 2018]])*1000</f>
        <v>1.9328205658471402</v>
      </c>
      <c r="M2992" s="1">
        <v>0.86</v>
      </c>
      <c r="N2992">
        <f>Table1[[#This Row],[Population Estimate 2018]]</f>
        <v>251446</v>
      </c>
      <c r="O2992" t="str" cm="1">
        <f t="array" ref="O2992">_xlfn.IFS(Table2[[#This Row],[ Rural-Urban Continuum Code   2014]]=1,"Urban",Table2[[#This Row],[ Rural-Urban Continuum Code   2015]]=1, "Suburban",Table2[[#This Row],[ Rural-Urban Continuum Code   2016]]=1,"Rural")</f>
        <v>Urban</v>
      </c>
    </row>
    <row r="2993" spans="1:15" x14ac:dyDescent="0.3">
      <c r="A2993">
        <v>2999</v>
      </c>
      <c r="B2993" t="s">
        <v>1840</v>
      </c>
      <c r="C2993" t="s">
        <v>23</v>
      </c>
      <c r="D2993" t="s">
        <v>21</v>
      </c>
      <c r="E2993">
        <v>6</v>
      </c>
      <c r="F2993">
        <f>IF(OR(Table2[[#This Row],[ Rural-Urban Continuum Code   2013]]=1,Table2[[#This Row],[ Rural-Urban Continuum Code   2013]]=2,Table2[[#This Row],[ Rural-Urban Continuum Code   2013]]=3),1,0)</f>
        <v>0</v>
      </c>
      <c r="G2993">
        <f>IF(OR(Table2[[#This Row],[ Rural-Urban Continuum Code   2013]]=4,Table2[[#This Row],[ Rural-Urban Continuum Code   2013]]=5,Table2[[#This Row],[ Rural-Urban Continuum Code   2013]]=6),1,0)</f>
        <v>1</v>
      </c>
      <c r="H2993">
        <f>IF(OR(Table2[[#This Row],[ Rural-Urban Continuum Code   2013]]=7,Table2[[#This Row],[ Rural-Urban Continuum Code   2013]]=8,Table2[[#This Row],[ Rural-Urban Continuum Code   2013]]=9),1,0)</f>
        <v>0</v>
      </c>
      <c r="I2993">
        <v>0.2</v>
      </c>
      <c r="J2993">
        <v>7.0000000000000007E-2</v>
      </c>
      <c r="K2993" s="17">
        <f>Table1[[#This Row],[Median Income 2018]]</f>
        <v>39776</v>
      </c>
      <c r="L2993">
        <f>(Table1[[#This Row],[Hospital Beds 2018]]/Table1[[#This Row],[Population Estimate 2018]])*1000</f>
        <v>4.3543997580889027</v>
      </c>
      <c r="M2993" s="1">
        <v>0.79</v>
      </c>
      <c r="N2993">
        <f>Table1[[#This Row],[Population Estimate 2018]]</f>
        <v>16535</v>
      </c>
      <c r="O2993" t="str" cm="1">
        <f t="array" ref="O299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2994" spans="1:15" x14ac:dyDescent="0.3">
      <c r="A2994">
        <v>3000</v>
      </c>
      <c r="B2994" t="s">
        <v>1840</v>
      </c>
      <c r="C2994" t="s">
        <v>1463</v>
      </c>
      <c r="D2994" t="s">
        <v>21</v>
      </c>
      <c r="E2994">
        <v>2</v>
      </c>
      <c r="F2994">
        <f>IF(OR(Table2[[#This Row],[ Rural-Urban Continuum Code   2013]]=1,Table2[[#This Row],[ Rural-Urban Continuum Code   2013]]=2,Table2[[#This Row],[ Rural-Urban Continuum Code   2013]]=3),1,0)</f>
        <v>1</v>
      </c>
      <c r="G2994">
        <f>IF(OR(Table2[[#This Row],[ Rural-Urban Continuum Code   2013]]=4,Table2[[#This Row],[ Rural-Urban Continuum Code   2013]]=5,Table2[[#This Row],[ Rural-Urban Continuum Code   2013]]=6),1,0)</f>
        <v>0</v>
      </c>
      <c r="H2994">
        <f>IF(OR(Table2[[#This Row],[ Rural-Urban Continuum Code   2013]]=7,Table2[[#This Row],[ Rural-Urban Continuum Code   2013]]=8,Table2[[#This Row],[ Rural-Urban Continuum Code   2013]]=9),1,0)</f>
        <v>0</v>
      </c>
      <c r="I2994">
        <v>0.15</v>
      </c>
      <c r="J2994">
        <v>0.1</v>
      </c>
      <c r="K2994" s="17">
        <f>Table1[[#This Row],[Median Income 2018]]</f>
        <v>59619</v>
      </c>
      <c r="L2994">
        <f>(Table1[[#This Row],[Hospital Beds 2018]]/Table1[[#This Row],[Population Estimate 2018]])*1000</f>
        <v>6.4206005652177627</v>
      </c>
      <c r="M2994" s="1">
        <v>0.88</v>
      </c>
      <c r="N2994">
        <f>Table1[[#This Row],[Population Estimate 2018]]</f>
        <v>117123</v>
      </c>
      <c r="O2994" t="str" cm="1">
        <f t="array" ref="O2994">_xlfn.IFS(Table2[[#This Row],[ Rural-Urban Continuum Code   2014]]=1,"Urban",Table2[[#This Row],[ Rural-Urban Continuum Code   2015]]=1, "Suburban",Table2[[#This Row],[ Rural-Urban Continuum Code   2016]]=1,"Rural")</f>
        <v>Urban</v>
      </c>
    </row>
    <row r="2995" spans="1:15" x14ac:dyDescent="0.3">
      <c r="A2995">
        <v>3001</v>
      </c>
      <c r="B2995" t="s">
        <v>1840</v>
      </c>
      <c r="C2995" t="s">
        <v>139</v>
      </c>
      <c r="D2995" t="s">
        <v>21</v>
      </c>
      <c r="E2995">
        <v>3</v>
      </c>
      <c r="F2995">
        <f>IF(OR(Table2[[#This Row],[ Rural-Urban Continuum Code   2013]]=1,Table2[[#This Row],[ Rural-Urban Continuum Code   2013]]=2,Table2[[#This Row],[ Rural-Urban Continuum Code   2013]]=3),1,0)</f>
        <v>1</v>
      </c>
      <c r="G2995">
        <f>IF(OR(Table2[[#This Row],[ Rural-Urban Continuum Code   2013]]=4,Table2[[#This Row],[ Rural-Urban Continuum Code   2013]]=5,Table2[[#This Row],[ Rural-Urban Continuum Code   2013]]=6),1,0)</f>
        <v>0</v>
      </c>
      <c r="H2995">
        <f>IF(OR(Table2[[#This Row],[ Rural-Urban Continuum Code   2013]]=7,Table2[[#This Row],[ Rural-Urban Continuum Code   2013]]=8,Table2[[#This Row],[ Rural-Urban Continuum Code   2013]]=9),1,0)</f>
        <v>0</v>
      </c>
      <c r="I2995">
        <v>0.2</v>
      </c>
      <c r="J2995">
        <v>0.06</v>
      </c>
      <c r="K2995" s="17">
        <f>Table1[[#This Row],[Median Income 2018]]</f>
        <v>38110</v>
      </c>
      <c r="L2995">
        <f>(Table1[[#This Row],[Hospital Beds 2018]]/Table1[[#This Row],[Population Estimate 2018]])*1000</f>
        <v>1.1389002778916677</v>
      </c>
      <c r="M2995" s="1">
        <v>0.87</v>
      </c>
      <c r="N2995">
        <f>Table1[[#This Row],[Population Estimate 2018]]</f>
        <v>21951</v>
      </c>
      <c r="O2995" t="str" cm="1">
        <f t="array" ref="O2995">_xlfn.IFS(Table2[[#This Row],[ Rural-Urban Continuum Code   2014]]=1,"Urban",Table2[[#This Row],[ Rural-Urban Continuum Code   2015]]=1, "Suburban",Table2[[#This Row],[ Rural-Urban Continuum Code   2016]]=1,"Rural")</f>
        <v>Urban</v>
      </c>
    </row>
    <row r="2996" spans="1:15" x14ac:dyDescent="0.3">
      <c r="A2996">
        <v>3002</v>
      </c>
      <c r="B2996" t="s">
        <v>1840</v>
      </c>
      <c r="C2996" t="s">
        <v>1841</v>
      </c>
      <c r="D2996" t="s">
        <v>21</v>
      </c>
      <c r="E2996">
        <v>8</v>
      </c>
      <c r="F2996">
        <f>IF(OR(Table2[[#This Row],[ Rural-Urban Continuum Code   2013]]=1,Table2[[#This Row],[ Rural-Urban Continuum Code   2013]]=2,Table2[[#This Row],[ Rural-Urban Continuum Code   2013]]=3),1,0)</f>
        <v>0</v>
      </c>
      <c r="G2996">
        <f>IF(OR(Table2[[#This Row],[ Rural-Urban Continuum Code   2013]]=4,Table2[[#This Row],[ Rural-Urban Continuum Code   2013]]=5,Table2[[#This Row],[ Rural-Urban Continuum Code   2013]]=6),1,0)</f>
        <v>0</v>
      </c>
      <c r="H2996">
        <f>IF(OR(Table2[[#This Row],[ Rural-Urban Continuum Code   2013]]=7,Table2[[#This Row],[ Rural-Urban Continuum Code   2013]]=8,Table2[[#This Row],[ Rural-Urban Continuum Code   2013]]=9),1,0)</f>
        <v>1</v>
      </c>
      <c r="I2996">
        <v>0.23</v>
      </c>
      <c r="J2996">
        <v>0.08</v>
      </c>
      <c r="K2996" s="17">
        <f>Table1[[#This Row],[Median Income 2018]]</f>
        <v>39292</v>
      </c>
      <c r="L2996">
        <f>(Table1[[#This Row],[Hospital Beds 2018]]/Table1[[#This Row],[Population Estimate 2018]])*1000</f>
        <v>1.7744339555681738</v>
      </c>
      <c r="M2996" s="1">
        <v>0.79</v>
      </c>
      <c r="N2996">
        <f>Table1[[#This Row],[Population Estimate 2018]]</f>
        <v>14089</v>
      </c>
      <c r="O2996" t="str" cm="1">
        <f t="array" ref="O2996">_xlfn.IFS(Table2[[#This Row],[ Rural-Urban Continuum Code   2014]]=1,"Urban",Table2[[#This Row],[ Rural-Urban Continuum Code   2015]]=1, "Suburban",Table2[[#This Row],[ Rural-Urban Continuum Code   2016]]=1,"Rural")</f>
        <v>Rural</v>
      </c>
    </row>
    <row r="2997" spans="1:15" x14ac:dyDescent="0.3">
      <c r="A2997">
        <v>3003</v>
      </c>
      <c r="B2997" t="s">
        <v>1840</v>
      </c>
      <c r="C2997" t="s">
        <v>1842</v>
      </c>
      <c r="D2997" t="s">
        <v>21</v>
      </c>
      <c r="E2997">
        <v>3</v>
      </c>
      <c r="F2997">
        <f>IF(OR(Table2[[#This Row],[ Rural-Urban Continuum Code   2013]]=1,Table2[[#This Row],[ Rural-Urban Continuum Code   2013]]=2,Table2[[#This Row],[ Rural-Urban Continuum Code   2013]]=3),1,0)</f>
        <v>1</v>
      </c>
      <c r="G2997">
        <f>IF(OR(Table2[[#This Row],[ Rural-Urban Continuum Code   2013]]=4,Table2[[#This Row],[ Rural-Urban Continuum Code   2013]]=5,Table2[[#This Row],[ Rural-Urban Continuum Code   2013]]=6),1,0)</f>
        <v>0</v>
      </c>
      <c r="H2997">
        <f>IF(OR(Table2[[#This Row],[ Rural-Urban Continuum Code   2013]]=7,Table2[[#This Row],[ Rural-Urban Continuum Code   2013]]=8,Table2[[#This Row],[ Rural-Urban Continuum Code   2013]]=9),1,0)</f>
        <v>0</v>
      </c>
      <c r="I2997">
        <v>0.24</v>
      </c>
      <c r="J2997">
        <v>0.08</v>
      </c>
      <c r="K2997" s="17">
        <f>Table1[[#This Row],[Median Income 2018]]</f>
        <v>48342</v>
      </c>
      <c r="L2997">
        <f>(Table1[[#This Row],[Hospital Beds 2018]]/Table1[[#This Row],[Population Estimate 2018]])*1000</f>
        <v>0</v>
      </c>
      <c r="M2997" s="1">
        <v>0.77</v>
      </c>
      <c r="N2997">
        <f>Table1[[#This Row],[Population Estimate 2018]]</f>
        <v>22203</v>
      </c>
      <c r="O2997" t="str" cm="1">
        <f t="array" ref="O2997">_xlfn.IFS(Table2[[#This Row],[ Rural-Urban Continuum Code   2014]]=1,"Urban",Table2[[#This Row],[ Rural-Urban Continuum Code   2015]]=1, "Suburban",Table2[[#This Row],[ Rural-Urban Continuum Code   2016]]=1,"Rural")</f>
        <v>Urban</v>
      </c>
    </row>
    <row r="2998" spans="1:15" x14ac:dyDescent="0.3">
      <c r="A2998">
        <v>3004</v>
      </c>
      <c r="B2998" t="s">
        <v>1840</v>
      </c>
      <c r="C2998" t="s">
        <v>1843</v>
      </c>
      <c r="D2998" t="s">
        <v>21</v>
      </c>
      <c r="E2998">
        <v>2</v>
      </c>
      <c r="F2998">
        <f>IF(OR(Table2[[#This Row],[ Rural-Urban Continuum Code   2013]]=1,Table2[[#This Row],[ Rural-Urban Continuum Code   2013]]=2,Table2[[#This Row],[ Rural-Urban Continuum Code   2013]]=3),1,0)</f>
        <v>1</v>
      </c>
      <c r="G2998">
        <f>IF(OR(Table2[[#This Row],[ Rural-Urban Continuum Code   2013]]=4,Table2[[#This Row],[ Rural-Urban Continuum Code   2013]]=5,Table2[[#This Row],[ Rural-Urban Continuum Code   2013]]=6),1,0)</f>
        <v>0</v>
      </c>
      <c r="H2998">
        <f>IF(OR(Table2[[#This Row],[ Rural-Urban Continuum Code   2013]]=7,Table2[[#This Row],[ Rural-Urban Continuum Code   2013]]=8,Table2[[#This Row],[ Rural-Urban Continuum Code   2013]]=9),1,0)</f>
        <v>0</v>
      </c>
      <c r="I2998">
        <v>0.19</v>
      </c>
      <c r="J2998">
        <v>7.0000000000000007E-2</v>
      </c>
      <c r="K2998" s="17">
        <f>Table1[[#This Row],[Median Income 2018]]</f>
        <v>39790</v>
      </c>
      <c r="L2998">
        <f>(Table1[[#This Row],[Hospital Beds 2018]]/Table1[[#This Row],[Population Estimate 2018]])*1000</f>
        <v>11.488457907834892</v>
      </c>
      <c r="M2998" s="1">
        <v>0.82</v>
      </c>
      <c r="N2998">
        <f>Table1[[#This Row],[Population Estimate 2018]]</f>
        <v>93224</v>
      </c>
      <c r="O2998" t="str" cm="1">
        <f t="array" ref="O2998">_xlfn.IFS(Table2[[#This Row],[ Rural-Urban Continuum Code   2014]]=1,"Urban",Table2[[#This Row],[ Rural-Urban Continuum Code   2015]]=1, "Suburban",Table2[[#This Row],[ Rural-Urban Continuum Code   2016]]=1,"Rural")</f>
        <v>Urban</v>
      </c>
    </row>
    <row r="2999" spans="1:15" x14ac:dyDescent="0.3">
      <c r="A2999">
        <v>3005</v>
      </c>
      <c r="B2999" t="s">
        <v>1840</v>
      </c>
      <c r="C2999" t="s">
        <v>28</v>
      </c>
      <c r="D2999" t="s">
        <v>21</v>
      </c>
      <c r="E2999">
        <v>8</v>
      </c>
      <c r="F2999">
        <f>IF(OR(Table2[[#This Row],[ Rural-Urban Continuum Code   2013]]=1,Table2[[#This Row],[ Rural-Urban Continuum Code   2013]]=2,Table2[[#This Row],[ Rural-Urban Continuum Code   2013]]=3),1,0)</f>
        <v>0</v>
      </c>
      <c r="G2999">
        <f>IF(OR(Table2[[#This Row],[ Rural-Urban Continuum Code   2013]]=4,Table2[[#This Row],[ Rural-Urban Continuum Code   2013]]=5,Table2[[#This Row],[ Rural-Urban Continuum Code   2013]]=6),1,0)</f>
        <v>0</v>
      </c>
      <c r="H2999">
        <f>IF(OR(Table2[[#This Row],[ Rural-Urban Continuum Code   2013]]=7,Table2[[#This Row],[ Rural-Urban Continuum Code   2013]]=8,Table2[[#This Row],[ Rural-Urban Continuum Code   2013]]=9),1,0)</f>
        <v>1</v>
      </c>
      <c r="I2999">
        <v>0.25</v>
      </c>
      <c r="J2999">
        <v>0.06</v>
      </c>
      <c r="K2999" s="17">
        <f>Table1[[#This Row],[Median Income 2018]]</f>
        <v>36384</v>
      </c>
      <c r="L2999">
        <f>(Table1[[#This Row],[Hospital Beds 2018]]/Table1[[#This Row],[Population Estimate 2018]])*1000</f>
        <v>5.7899090157154669</v>
      </c>
      <c r="M2999" s="1">
        <v>0.82</v>
      </c>
      <c r="N2999">
        <f>Table1[[#This Row],[Population Estimate 2018]]</f>
        <v>7254</v>
      </c>
      <c r="O2999" t="str" cm="1">
        <f t="array" ref="O2999">_xlfn.IFS(Table2[[#This Row],[ Rural-Urban Continuum Code   2014]]=1,"Urban",Table2[[#This Row],[ Rural-Urban Continuum Code   2015]]=1, "Suburban",Table2[[#This Row],[ Rural-Urban Continuum Code   2016]]=1,"Rural")</f>
        <v>Rural</v>
      </c>
    </row>
    <row r="3000" spans="1:15" x14ac:dyDescent="0.3">
      <c r="A3000">
        <v>3006</v>
      </c>
      <c r="B3000" t="s">
        <v>1840</v>
      </c>
      <c r="C3000" t="s">
        <v>34</v>
      </c>
      <c r="D3000" t="s">
        <v>21</v>
      </c>
      <c r="E3000">
        <v>3</v>
      </c>
      <c r="F3000">
        <f>IF(OR(Table2[[#This Row],[ Rural-Urban Continuum Code   2013]]=1,Table2[[#This Row],[ Rural-Urban Continuum Code   2013]]=2,Table2[[#This Row],[ Rural-Urban Continuum Code   2013]]=3),1,0)</f>
        <v>1</v>
      </c>
      <c r="G3000">
        <f>IF(OR(Table2[[#This Row],[ Rural-Urban Continuum Code   2013]]=4,Table2[[#This Row],[ Rural-Urban Continuum Code   2013]]=5,Table2[[#This Row],[ Rural-Urban Continuum Code   2013]]=6),1,0)</f>
        <v>0</v>
      </c>
      <c r="H3000">
        <f>IF(OR(Table2[[#This Row],[ Rural-Urban Continuum Code   2013]]=7,Table2[[#This Row],[ Rural-Urban Continuum Code   2013]]=8,Table2[[#This Row],[ Rural-Urban Continuum Code   2013]]=9),1,0)</f>
        <v>0</v>
      </c>
      <c r="I3000">
        <v>0.21</v>
      </c>
      <c r="J3000">
        <v>7.0000000000000007E-2</v>
      </c>
      <c r="K3000" s="17">
        <f>Table1[[#This Row],[Median Income 2018]]</f>
        <v>35983</v>
      </c>
      <c r="L3000">
        <f>(Table1[[#This Row],[Hospital Beds 2018]]/Table1[[#This Row],[Population Estimate 2018]])*1000</f>
        <v>0</v>
      </c>
      <c r="M3000" s="1">
        <v>0.86</v>
      </c>
      <c r="N3000">
        <f>Table1[[#This Row],[Population Estimate 2018]]</f>
        <v>8632</v>
      </c>
      <c r="O3000" t="str" cm="1">
        <f t="array" ref="O3000">_xlfn.IFS(Table2[[#This Row],[ Rural-Urban Continuum Code   2014]]=1,"Urban",Table2[[#This Row],[ Rural-Urban Continuum Code   2015]]=1, "Suburban",Table2[[#This Row],[ Rural-Urban Continuum Code   2016]]=1,"Rural")</f>
        <v>Urban</v>
      </c>
    </row>
    <row r="3001" spans="1:15" x14ac:dyDescent="0.3">
      <c r="A3001">
        <v>3007</v>
      </c>
      <c r="B3001" t="s">
        <v>1840</v>
      </c>
      <c r="C3001" t="s">
        <v>1844</v>
      </c>
      <c r="D3001" t="s">
        <v>21</v>
      </c>
      <c r="E3001">
        <v>9</v>
      </c>
      <c r="F3001">
        <f>IF(OR(Table2[[#This Row],[ Rural-Urban Continuum Code   2013]]=1,Table2[[#This Row],[ Rural-Urban Continuum Code   2013]]=2,Table2[[#This Row],[ Rural-Urban Continuum Code   2013]]=3),1,0)</f>
        <v>0</v>
      </c>
      <c r="G3001">
        <f>IF(OR(Table2[[#This Row],[ Rural-Urban Continuum Code   2013]]=4,Table2[[#This Row],[ Rural-Urban Continuum Code   2013]]=5,Table2[[#This Row],[ Rural-Urban Continuum Code   2013]]=6),1,0)</f>
        <v>0</v>
      </c>
      <c r="H3001">
        <f>IF(OR(Table2[[#This Row],[ Rural-Urban Continuum Code   2013]]=7,Table2[[#This Row],[ Rural-Urban Continuum Code   2013]]=8,Table2[[#This Row],[ Rural-Urban Continuum Code   2013]]=9),1,0)</f>
        <v>1</v>
      </c>
      <c r="I3001">
        <v>0.22</v>
      </c>
      <c r="J3001">
        <v>0.08</v>
      </c>
      <c r="K3001" s="17">
        <f>Table1[[#This Row],[Median Income 2018]]</f>
        <v>44725</v>
      </c>
      <c r="L3001">
        <f>(Table1[[#This Row],[Hospital Beds 2018]]/Table1[[#This Row],[Population Estimate 2018]])*1000</f>
        <v>0</v>
      </c>
      <c r="M3001" s="1">
        <v>0.7</v>
      </c>
      <c r="N3001">
        <f>Table1[[#This Row],[Population Estimate 2018]]</f>
        <v>8406</v>
      </c>
      <c r="O3001" t="str" cm="1">
        <f t="array" ref="O3001">_xlfn.IFS(Table2[[#This Row],[ Rural-Urban Continuum Code   2014]]=1,"Urban",Table2[[#This Row],[ Rural-Urban Continuum Code   2015]]=1, "Suburban",Table2[[#This Row],[ Rural-Urban Continuum Code   2016]]=1,"Rural")</f>
        <v>Rural</v>
      </c>
    </row>
    <row r="3002" spans="1:15" x14ac:dyDescent="0.3">
      <c r="A3002">
        <v>3008</v>
      </c>
      <c r="B3002" t="s">
        <v>1840</v>
      </c>
      <c r="C3002" t="s">
        <v>49</v>
      </c>
      <c r="D3002" t="s">
        <v>21</v>
      </c>
      <c r="E3002">
        <v>3</v>
      </c>
      <c r="F3002">
        <f>IF(OR(Table2[[#This Row],[ Rural-Urban Continuum Code   2013]]=1,Table2[[#This Row],[ Rural-Urban Continuum Code   2013]]=2,Table2[[#This Row],[ Rural-Urban Continuum Code   2013]]=3),1,0)</f>
        <v>1</v>
      </c>
      <c r="G3002">
        <f>IF(OR(Table2[[#This Row],[ Rural-Urban Continuum Code   2013]]=4,Table2[[#This Row],[ Rural-Urban Continuum Code   2013]]=5,Table2[[#This Row],[ Rural-Urban Continuum Code   2013]]=6),1,0)</f>
        <v>0</v>
      </c>
      <c r="H3002">
        <f>IF(OR(Table2[[#This Row],[ Rural-Urban Continuum Code   2013]]=7,Table2[[#This Row],[ Rural-Urban Continuum Code   2013]]=8,Table2[[#This Row],[ Rural-Urban Continuum Code   2013]]=9),1,0)</f>
        <v>0</v>
      </c>
      <c r="I3002">
        <v>0.21</v>
      </c>
      <c r="J3002">
        <v>0.08</v>
      </c>
      <c r="K3002" s="17">
        <f>Table1[[#This Row],[Median Income 2018]]</f>
        <v>37867</v>
      </c>
      <c r="L3002">
        <f>(Table1[[#This Row],[Hospital Beds 2018]]/Table1[[#This Row],[Population Estimate 2018]])*1000</f>
        <v>2.1851318052908084</v>
      </c>
      <c r="M3002" s="1">
        <v>0.81</v>
      </c>
      <c r="N3002">
        <f>Table1[[#This Row],[Population Estimate 2018]]</f>
        <v>43018</v>
      </c>
      <c r="O3002" t="str" cm="1">
        <f t="array" ref="O3002">_xlfn.IFS(Table2[[#This Row],[ Rural-Urban Continuum Code   2014]]=1,"Urban",Table2[[#This Row],[ Rural-Urban Continuum Code   2015]]=1, "Suburban",Table2[[#This Row],[ Rural-Urban Continuum Code   2016]]=1,"Rural")</f>
        <v>Urban</v>
      </c>
    </row>
    <row r="3003" spans="1:15" x14ac:dyDescent="0.3">
      <c r="A3003">
        <v>3009</v>
      </c>
      <c r="B3003" t="s">
        <v>1840</v>
      </c>
      <c r="C3003" t="s">
        <v>414</v>
      </c>
      <c r="D3003" t="s">
        <v>21</v>
      </c>
      <c r="E3003">
        <v>7</v>
      </c>
      <c r="F3003">
        <f>IF(OR(Table2[[#This Row],[ Rural-Urban Continuum Code   2013]]=1,Table2[[#This Row],[ Rural-Urban Continuum Code   2013]]=2,Table2[[#This Row],[ Rural-Urban Continuum Code   2013]]=3),1,0)</f>
        <v>0</v>
      </c>
      <c r="G3003">
        <f>IF(OR(Table2[[#This Row],[ Rural-Urban Continuum Code   2013]]=4,Table2[[#This Row],[ Rural-Urban Continuum Code   2013]]=5,Table2[[#This Row],[ Rural-Urban Continuum Code   2013]]=6),1,0)</f>
        <v>0</v>
      </c>
      <c r="H3003">
        <f>IF(OR(Table2[[#This Row],[ Rural-Urban Continuum Code   2013]]=7,Table2[[#This Row],[ Rural-Urban Continuum Code   2013]]=8,Table2[[#This Row],[ Rural-Urban Continuum Code   2013]]=9),1,0)</f>
        <v>1</v>
      </c>
      <c r="I3003">
        <v>0.18</v>
      </c>
      <c r="J3003">
        <v>0.06</v>
      </c>
      <c r="K3003" s="17">
        <f>Table1[[#This Row],[Median Income 2018]]</f>
        <v>38173</v>
      </c>
      <c r="L3003">
        <f>(Table1[[#This Row],[Hospital Beds 2018]]/Table1[[#This Row],[Population Estimate 2018]])*1000</f>
        <v>0</v>
      </c>
      <c r="M3003" s="1">
        <v>0.63</v>
      </c>
      <c r="N3003">
        <f>Table1[[#This Row],[Population Estimate 2018]]</f>
        <v>8026</v>
      </c>
      <c r="O3003" t="str" cm="1">
        <f t="array" ref="O3003">_xlfn.IFS(Table2[[#This Row],[ Rural-Urban Continuum Code   2014]]=1,"Urban",Table2[[#This Row],[ Rural-Urban Continuum Code   2015]]=1, "Suburban",Table2[[#This Row],[ Rural-Urban Continuum Code   2016]]=1,"Rural")</f>
        <v>Rural</v>
      </c>
    </row>
    <row r="3004" spans="1:15" x14ac:dyDescent="0.3">
      <c r="A3004">
        <v>3010</v>
      </c>
      <c r="B3004" t="s">
        <v>1840</v>
      </c>
      <c r="C3004" t="s">
        <v>156</v>
      </c>
      <c r="D3004" t="s">
        <v>21</v>
      </c>
      <c r="E3004">
        <v>7</v>
      </c>
      <c r="F3004">
        <f>IF(OR(Table2[[#This Row],[ Rural-Urban Continuum Code   2013]]=1,Table2[[#This Row],[ Rural-Urban Continuum Code   2013]]=2,Table2[[#This Row],[ Rural-Urban Continuum Code   2013]]=3),1,0)</f>
        <v>0</v>
      </c>
      <c r="G3004">
        <f>IF(OR(Table2[[#This Row],[ Rural-Urban Continuum Code   2013]]=4,Table2[[#This Row],[ Rural-Urban Continuum Code   2013]]=5,Table2[[#This Row],[ Rural-Urban Continuum Code   2013]]=6),1,0)</f>
        <v>0</v>
      </c>
      <c r="H3004">
        <f>IF(OR(Table2[[#This Row],[ Rural-Urban Continuum Code   2013]]=7,Table2[[#This Row],[ Rural-Urban Continuum Code   2013]]=8,Table2[[#This Row],[ Rural-Urban Continuum Code   2013]]=9),1,0)</f>
        <v>1</v>
      </c>
      <c r="I3004">
        <v>0.24</v>
      </c>
      <c r="J3004">
        <v>0.08</v>
      </c>
      <c r="K3004" s="17">
        <f>Table1[[#This Row],[Median Income 2018]]</f>
        <v>42146</v>
      </c>
      <c r="L3004">
        <f>(Table1[[#This Row],[Hospital Beds 2018]]/Table1[[#This Row],[Population Estimate 2018]])*1000</f>
        <v>3.8706347841045932</v>
      </c>
      <c r="M3004" s="1">
        <v>0.8</v>
      </c>
      <c r="N3004">
        <f>Table1[[#This Row],[Population Estimate 2018]]</f>
        <v>11626</v>
      </c>
      <c r="O3004" t="str" cm="1">
        <f t="array" ref="O3004">_xlfn.IFS(Table2[[#This Row],[ Rural-Urban Continuum Code   2014]]=1,"Urban",Table2[[#This Row],[ Rural-Urban Continuum Code   2015]]=1, "Suburban",Table2[[#This Row],[ Rural-Urban Continuum Code   2016]]=1,"Rural")</f>
        <v>Rural</v>
      </c>
    </row>
    <row r="3005" spans="1:15" x14ac:dyDescent="0.3">
      <c r="A3005">
        <v>3011</v>
      </c>
      <c r="B3005" t="s">
        <v>1840</v>
      </c>
      <c r="C3005" t="s">
        <v>1845</v>
      </c>
      <c r="D3005" t="s">
        <v>21</v>
      </c>
      <c r="E3005">
        <v>6</v>
      </c>
      <c r="F3005">
        <f>IF(OR(Table2[[#This Row],[ Rural-Urban Continuum Code   2013]]=1,Table2[[#This Row],[ Rural-Urban Continuum Code   2013]]=2,Table2[[#This Row],[ Rural-Urban Continuum Code   2013]]=3),1,0)</f>
        <v>0</v>
      </c>
      <c r="G3005">
        <f>IF(OR(Table2[[#This Row],[ Rural-Urban Continuum Code   2013]]=4,Table2[[#This Row],[ Rural-Urban Continuum Code   2013]]=5,Table2[[#This Row],[ Rural-Urban Continuum Code   2013]]=6),1,0)</f>
        <v>1</v>
      </c>
      <c r="H3005">
        <f>IF(OR(Table2[[#This Row],[ Rural-Urban Continuum Code   2013]]=7,Table2[[#This Row],[ Rural-Urban Continuum Code   2013]]=8,Table2[[#This Row],[ Rural-Urban Continuum Code   2013]]=9),1,0)</f>
        <v>0</v>
      </c>
      <c r="I3005">
        <v>0.23</v>
      </c>
      <c r="J3005">
        <v>0.08</v>
      </c>
      <c r="K3005" s="17">
        <f>Table1[[#This Row],[Median Income 2018]]</f>
        <v>37665</v>
      </c>
      <c r="L3005">
        <f>(Table1[[#This Row],[Hospital Beds 2018]]/Table1[[#This Row],[Population Estimate 2018]])*1000</f>
        <v>3.2484332777554186</v>
      </c>
      <c r="M3005" s="1">
        <v>0.8</v>
      </c>
      <c r="N3005">
        <f>Table1[[#This Row],[Population Estimate 2018]]</f>
        <v>34786</v>
      </c>
      <c r="O3005" t="str" cm="1">
        <f t="array" ref="O300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06" spans="1:15" x14ac:dyDescent="0.3">
      <c r="A3006">
        <v>3012</v>
      </c>
      <c r="B3006" t="s">
        <v>1840</v>
      </c>
      <c r="C3006" t="s">
        <v>866</v>
      </c>
      <c r="D3006" t="s">
        <v>21</v>
      </c>
      <c r="E3006">
        <v>3</v>
      </c>
      <c r="F3006">
        <f>IF(OR(Table2[[#This Row],[ Rural-Urban Continuum Code   2013]]=1,Table2[[#This Row],[ Rural-Urban Continuum Code   2013]]=2,Table2[[#This Row],[ Rural-Urban Continuum Code   2013]]=3),1,0)</f>
        <v>1</v>
      </c>
      <c r="G3006">
        <f>IF(OR(Table2[[#This Row],[ Rural-Urban Continuum Code   2013]]=4,Table2[[#This Row],[ Rural-Urban Continuum Code   2013]]=5,Table2[[#This Row],[ Rural-Urban Continuum Code   2013]]=6),1,0)</f>
        <v>0</v>
      </c>
      <c r="H3006">
        <f>IF(OR(Table2[[#This Row],[ Rural-Urban Continuum Code   2013]]=7,Table2[[#This Row],[ Rural-Urban Continuum Code   2013]]=8,Table2[[#This Row],[ Rural-Urban Continuum Code   2013]]=9),1,0)</f>
        <v>0</v>
      </c>
      <c r="I3006">
        <v>0.22</v>
      </c>
      <c r="J3006">
        <v>0.09</v>
      </c>
      <c r="K3006" s="17">
        <f>Table1[[#This Row],[Median Income 2018]]</f>
        <v>44442</v>
      </c>
      <c r="L3006">
        <f>(Table1[[#This Row],[Hospital Beds 2018]]/Table1[[#This Row],[Population Estimate 2018]])*1000</f>
        <v>1.8846104424551333</v>
      </c>
      <c r="M3006" s="1">
        <v>0.8</v>
      </c>
      <c r="N3006">
        <f>Table1[[#This Row],[Population Estimate 2018]]</f>
        <v>23347</v>
      </c>
      <c r="O3006" t="str" cm="1">
        <f t="array" ref="O3006">_xlfn.IFS(Table2[[#This Row],[ Rural-Urban Continuum Code   2014]]=1,"Urban",Table2[[#This Row],[ Rural-Urban Continuum Code   2015]]=1, "Suburban",Table2[[#This Row],[ Rural-Urban Continuum Code   2016]]=1,"Rural")</f>
        <v>Urban</v>
      </c>
    </row>
    <row r="3007" spans="1:15" x14ac:dyDescent="0.3">
      <c r="A3007">
        <v>3013</v>
      </c>
      <c r="B3007" t="s">
        <v>1840</v>
      </c>
      <c r="C3007" t="s">
        <v>422</v>
      </c>
      <c r="D3007" t="s">
        <v>21</v>
      </c>
      <c r="E3007">
        <v>3</v>
      </c>
      <c r="F3007">
        <f>IF(OR(Table2[[#This Row],[ Rural-Urban Continuum Code   2013]]=1,Table2[[#This Row],[ Rural-Urban Continuum Code   2013]]=2,Table2[[#This Row],[ Rural-Urban Continuum Code   2013]]=3),1,0)</f>
        <v>1</v>
      </c>
      <c r="G3007">
        <f>IF(OR(Table2[[#This Row],[ Rural-Urban Continuum Code   2013]]=4,Table2[[#This Row],[ Rural-Urban Continuum Code   2013]]=5,Table2[[#This Row],[ Rural-Urban Continuum Code   2013]]=6),1,0)</f>
        <v>0</v>
      </c>
      <c r="H3007">
        <f>IF(OR(Table2[[#This Row],[ Rural-Urban Continuum Code   2013]]=7,Table2[[#This Row],[ Rural-Urban Continuum Code   2013]]=8,Table2[[#This Row],[ Rural-Urban Continuum Code   2013]]=9),1,0)</f>
        <v>0</v>
      </c>
      <c r="I3007">
        <v>0.23</v>
      </c>
      <c r="J3007">
        <v>0.09</v>
      </c>
      <c r="K3007" s="17">
        <f>Table1[[#This Row],[Median Income 2018]]</f>
        <v>47299</v>
      </c>
      <c r="L3007">
        <f>(Table1[[#This Row],[Hospital Beds 2018]]/Table1[[#This Row],[Population Estimate 2018]])*1000</f>
        <v>5.7400151233931398</v>
      </c>
      <c r="M3007" s="1">
        <v>0.8</v>
      </c>
      <c r="N3007">
        <f>Table1[[#This Row],[Population Estimate 2018]]</f>
        <v>29094</v>
      </c>
      <c r="O3007" t="str" cm="1">
        <f t="array" ref="O3007">_xlfn.IFS(Table2[[#This Row],[ Rural-Urban Continuum Code   2014]]=1,"Urban",Table2[[#This Row],[ Rural-Urban Continuum Code   2015]]=1, "Suburban",Table2[[#This Row],[ Rural-Urban Continuum Code   2016]]=1,"Rural")</f>
        <v>Urban</v>
      </c>
    </row>
    <row r="3008" spans="1:15" x14ac:dyDescent="0.3">
      <c r="A3008">
        <v>3014</v>
      </c>
      <c r="B3008" t="s">
        <v>1840</v>
      </c>
      <c r="C3008" t="s">
        <v>1846</v>
      </c>
      <c r="D3008" t="s">
        <v>21</v>
      </c>
      <c r="E3008">
        <v>6</v>
      </c>
      <c r="F3008">
        <f>IF(OR(Table2[[#This Row],[ Rural-Urban Continuum Code   2013]]=1,Table2[[#This Row],[ Rural-Urban Continuum Code   2013]]=2,Table2[[#This Row],[ Rural-Urban Continuum Code   2013]]=3),1,0)</f>
        <v>0</v>
      </c>
      <c r="G3008">
        <f>IF(OR(Table2[[#This Row],[ Rural-Urban Continuum Code   2013]]=4,Table2[[#This Row],[ Rural-Urban Continuum Code   2013]]=5,Table2[[#This Row],[ Rural-Urban Continuum Code   2013]]=6),1,0)</f>
        <v>1</v>
      </c>
      <c r="H3008">
        <f>IF(OR(Table2[[#This Row],[ Rural-Urban Continuum Code   2013]]=7,Table2[[#This Row],[ Rural-Urban Continuum Code   2013]]=8,Table2[[#This Row],[ Rural-Urban Continuum Code   2013]]=9),1,0)</f>
        <v>0</v>
      </c>
      <c r="I3008">
        <v>0.22</v>
      </c>
      <c r="J3008">
        <v>0.09</v>
      </c>
      <c r="K3008" s="17">
        <f>Table1[[#This Row],[Median Income 2018]]</f>
        <v>43573</v>
      </c>
      <c r="L3008">
        <f>(Table1[[#This Row],[Hospital Beds 2018]]/Table1[[#This Row],[Population Estimate 2018]])*1000</f>
        <v>0</v>
      </c>
      <c r="M3008" s="1">
        <v>0.81</v>
      </c>
      <c r="N3008">
        <f>Table1[[#This Row],[Population Estimate 2018]]</f>
        <v>13775</v>
      </c>
      <c r="O3008" t="str" cm="1">
        <f t="array" ref="O300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09" spans="1:15" x14ac:dyDescent="0.3">
      <c r="A3009">
        <v>3015</v>
      </c>
      <c r="B3009" t="s">
        <v>1840</v>
      </c>
      <c r="C3009" t="s">
        <v>582</v>
      </c>
      <c r="D3009" t="s">
        <v>21</v>
      </c>
      <c r="E3009">
        <v>5</v>
      </c>
      <c r="F3009">
        <f>IF(OR(Table2[[#This Row],[ Rural-Urban Continuum Code   2013]]=1,Table2[[#This Row],[ Rural-Urban Continuum Code   2013]]=2,Table2[[#This Row],[ Rural-Urban Continuum Code   2013]]=3),1,0)</f>
        <v>0</v>
      </c>
      <c r="G3009">
        <f>IF(OR(Table2[[#This Row],[ Rural-Urban Continuum Code   2013]]=4,Table2[[#This Row],[ Rural-Urban Continuum Code   2013]]=5,Table2[[#This Row],[ Rural-Urban Continuum Code   2013]]=6),1,0)</f>
        <v>1</v>
      </c>
      <c r="H3009">
        <f>IF(OR(Table2[[#This Row],[ Rural-Urban Continuum Code   2013]]=7,Table2[[#This Row],[ Rural-Urban Continuum Code   2013]]=8,Table2[[#This Row],[ Rural-Urban Continuum Code   2013]]=9),1,0)</f>
        <v>0</v>
      </c>
      <c r="I3009">
        <v>0.19</v>
      </c>
      <c r="J3009">
        <v>0.08</v>
      </c>
      <c r="K3009" s="17">
        <f>Table1[[#This Row],[Median Income 2018]]</f>
        <v>47942</v>
      </c>
      <c r="L3009">
        <f>(Table1[[#This Row],[Hospital Beds 2018]]/Table1[[#This Row],[Population Estimate 2018]])*1000</f>
        <v>6.6613375965893953</v>
      </c>
      <c r="M3009" s="1">
        <v>0.84</v>
      </c>
      <c r="N3009">
        <f>Table1[[#This Row],[Population Estimate 2018]]</f>
        <v>67554</v>
      </c>
      <c r="O3009" t="str" cm="1">
        <f t="array" ref="O300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10" spans="1:15" x14ac:dyDescent="0.3">
      <c r="A3010">
        <v>3016</v>
      </c>
      <c r="B3010" t="s">
        <v>1840</v>
      </c>
      <c r="C3010" t="s">
        <v>56</v>
      </c>
      <c r="D3010" t="s">
        <v>21</v>
      </c>
      <c r="E3010">
        <v>6</v>
      </c>
      <c r="F3010">
        <f>IF(OR(Table2[[#This Row],[ Rural-Urban Continuum Code   2013]]=1,Table2[[#This Row],[ Rural-Urban Continuum Code   2013]]=2,Table2[[#This Row],[ Rural-Urban Continuum Code   2013]]=3),1,0)</f>
        <v>0</v>
      </c>
      <c r="G3010">
        <f>IF(OR(Table2[[#This Row],[ Rural-Urban Continuum Code   2013]]=4,Table2[[#This Row],[ Rural-Urban Continuum Code   2013]]=5,Table2[[#This Row],[ Rural-Urban Continuum Code   2013]]=6),1,0)</f>
        <v>1</v>
      </c>
      <c r="H3010">
        <f>IF(OR(Table2[[#This Row],[ Rural-Urban Continuum Code   2013]]=7,Table2[[#This Row],[ Rural-Urban Continuum Code   2013]]=8,Table2[[#This Row],[ Rural-Urban Continuum Code   2013]]=9),1,0)</f>
        <v>0</v>
      </c>
      <c r="I3010">
        <v>0.2</v>
      </c>
      <c r="J3010">
        <v>0.08</v>
      </c>
      <c r="K3010" s="17">
        <f>Table1[[#This Row],[Median Income 2018]]</f>
        <v>48731</v>
      </c>
      <c r="L3010">
        <f>(Table1[[#This Row],[Hospital Beds 2018]]/Table1[[#This Row],[Population Estimate 2018]])*1000</f>
        <v>0.87089807008987663</v>
      </c>
      <c r="M3010" s="1">
        <v>0.84</v>
      </c>
      <c r="N3010">
        <f>Table1[[#This Row],[Population Estimate 2018]]</f>
        <v>28706</v>
      </c>
      <c r="O3010" t="str" cm="1">
        <f t="array" ref="O301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11" spans="1:15" x14ac:dyDescent="0.3">
      <c r="A3011">
        <v>3017</v>
      </c>
      <c r="B3011" t="s">
        <v>1840</v>
      </c>
      <c r="C3011" t="s">
        <v>57</v>
      </c>
      <c r="D3011" t="s">
        <v>21</v>
      </c>
      <c r="E3011">
        <v>1</v>
      </c>
      <c r="F3011">
        <f>IF(OR(Table2[[#This Row],[ Rural-Urban Continuum Code   2013]]=1,Table2[[#This Row],[ Rural-Urban Continuum Code   2013]]=2,Table2[[#This Row],[ Rural-Urban Continuum Code   2013]]=3),1,0)</f>
        <v>1</v>
      </c>
      <c r="G3011">
        <f>IF(OR(Table2[[#This Row],[ Rural-Urban Continuum Code   2013]]=4,Table2[[#This Row],[ Rural-Urban Continuum Code   2013]]=5,Table2[[#This Row],[ Rural-Urban Continuum Code   2013]]=6),1,0)</f>
        <v>0</v>
      </c>
      <c r="H3011">
        <f>IF(OR(Table2[[#This Row],[ Rural-Urban Continuum Code   2013]]=7,Table2[[#This Row],[ Rural-Urban Continuum Code   2013]]=8,Table2[[#This Row],[ Rural-Urban Continuum Code   2013]]=9),1,0)</f>
        <v>0</v>
      </c>
      <c r="I3011">
        <v>0.16</v>
      </c>
      <c r="J3011">
        <v>0.08</v>
      </c>
      <c r="K3011" s="17">
        <f>Table1[[#This Row],[Median Income 2018]]</f>
        <v>75027</v>
      </c>
      <c r="L3011">
        <f>(Table1[[#This Row],[Hospital Beds 2018]]/Table1[[#This Row],[Population Estimate 2018]])*1000</f>
        <v>0.44005562303075108</v>
      </c>
      <c r="M3011" s="1">
        <v>0.85</v>
      </c>
      <c r="N3011">
        <f>Table1[[#This Row],[Population Estimate 2018]]</f>
        <v>56811</v>
      </c>
      <c r="O3011" t="str" cm="1">
        <f t="array" ref="O3011">_xlfn.IFS(Table2[[#This Row],[ Rural-Urban Continuum Code   2014]]=1,"Urban",Table2[[#This Row],[ Rural-Urban Continuum Code   2015]]=1, "Suburban",Table2[[#This Row],[ Rural-Urban Continuum Code   2016]]=1,"Rural")</f>
        <v>Urban</v>
      </c>
    </row>
    <row r="3012" spans="1:15" x14ac:dyDescent="0.3">
      <c r="A3012">
        <v>3018</v>
      </c>
      <c r="B3012" t="s">
        <v>1840</v>
      </c>
      <c r="C3012" t="s">
        <v>1847</v>
      </c>
      <c r="D3012" t="s">
        <v>21</v>
      </c>
      <c r="E3012">
        <v>3</v>
      </c>
      <c r="F3012">
        <f>IF(OR(Table2[[#This Row],[ Rural-Urban Continuum Code   2013]]=1,Table2[[#This Row],[ Rural-Urban Continuum Code   2013]]=2,Table2[[#This Row],[ Rural-Urban Continuum Code   2013]]=3),1,0)</f>
        <v>1</v>
      </c>
      <c r="G3012">
        <f>IF(OR(Table2[[#This Row],[ Rural-Urban Continuum Code   2013]]=4,Table2[[#This Row],[ Rural-Urban Continuum Code   2013]]=5,Table2[[#This Row],[ Rural-Urban Continuum Code   2013]]=6),1,0)</f>
        <v>0</v>
      </c>
      <c r="H3012">
        <f>IF(OR(Table2[[#This Row],[ Rural-Urban Continuum Code   2013]]=7,Table2[[#This Row],[ Rural-Urban Continuum Code   2013]]=8,Table2[[#This Row],[ Rural-Urban Continuum Code   2013]]=9),1,0)</f>
        <v>0</v>
      </c>
      <c r="I3012">
        <v>0.21</v>
      </c>
      <c r="J3012">
        <v>7.0000000000000007E-2</v>
      </c>
      <c r="K3012" s="17">
        <f>Table1[[#This Row],[Median Income 2018]]</f>
        <v>41926</v>
      </c>
      <c r="L3012">
        <f>(Table1[[#This Row],[Hospital Beds 2018]]/Table1[[#This Row],[Population Estimate 2018]])*1000</f>
        <v>7.0045551774967585</v>
      </c>
      <c r="M3012" s="1">
        <v>0.83</v>
      </c>
      <c r="N3012">
        <f>Table1[[#This Row],[Population Estimate 2018]]</f>
        <v>180454</v>
      </c>
      <c r="O3012" t="str" cm="1">
        <f t="array" ref="O3012">_xlfn.IFS(Table2[[#This Row],[ Rural-Urban Continuum Code   2014]]=1,"Urban",Table2[[#This Row],[ Rural-Urban Continuum Code   2015]]=1, "Suburban",Table2[[#This Row],[ Rural-Urban Continuum Code   2016]]=1,"Rural")</f>
        <v>Urban</v>
      </c>
    </row>
    <row r="3013" spans="1:15" x14ac:dyDescent="0.3">
      <c r="A3013">
        <v>3019</v>
      </c>
      <c r="B3013" t="s">
        <v>1840</v>
      </c>
      <c r="C3013" t="s">
        <v>505</v>
      </c>
      <c r="D3013" t="s">
        <v>21</v>
      </c>
      <c r="E3013">
        <v>7</v>
      </c>
      <c r="F3013">
        <f>IF(OR(Table2[[#This Row],[ Rural-Urban Continuum Code   2013]]=1,Table2[[#This Row],[ Rural-Urban Continuum Code   2013]]=2,Table2[[#This Row],[ Rural-Urban Continuum Code   2013]]=3),1,0)</f>
        <v>0</v>
      </c>
      <c r="G3013">
        <f>IF(OR(Table2[[#This Row],[ Rural-Urban Continuum Code   2013]]=4,Table2[[#This Row],[ Rural-Urban Continuum Code   2013]]=5,Table2[[#This Row],[ Rural-Urban Continuum Code   2013]]=6),1,0)</f>
        <v>0</v>
      </c>
      <c r="H3013">
        <f>IF(OR(Table2[[#This Row],[ Rural-Urban Continuum Code   2013]]=7,Table2[[#This Row],[ Rural-Urban Continuum Code   2013]]=8,Table2[[#This Row],[ Rural-Urban Continuum Code   2013]]=9),1,0)</f>
        <v>1</v>
      </c>
      <c r="I3013">
        <v>0.21</v>
      </c>
      <c r="J3013">
        <v>0.09</v>
      </c>
      <c r="K3013" s="17">
        <f>Table1[[#This Row],[Median Income 2018]]</f>
        <v>40691</v>
      </c>
      <c r="L3013">
        <f>(Table1[[#This Row],[Hospital Beds 2018]]/Table1[[#This Row],[Population Estimate 2018]])*1000</f>
        <v>13.729405891163255</v>
      </c>
      <c r="M3013" s="1">
        <v>0.83</v>
      </c>
      <c r="N3013">
        <f>Table1[[#This Row],[Population Estimate 2018]]</f>
        <v>16024</v>
      </c>
      <c r="O3013" t="str" cm="1">
        <f t="array" ref="O3013">_xlfn.IFS(Table2[[#This Row],[ Rural-Urban Continuum Code   2014]]=1,"Urban",Table2[[#This Row],[ Rural-Urban Continuum Code   2015]]=1, "Suburban",Table2[[#This Row],[ Rural-Urban Continuum Code   2016]]=1,"Rural")</f>
        <v>Rural</v>
      </c>
    </row>
    <row r="3014" spans="1:15" x14ac:dyDescent="0.3">
      <c r="A3014">
        <v>3020</v>
      </c>
      <c r="B3014" t="s">
        <v>1840</v>
      </c>
      <c r="C3014" t="s">
        <v>164</v>
      </c>
      <c r="D3014" t="s">
        <v>21</v>
      </c>
      <c r="E3014">
        <v>2</v>
      </c>
      <c r="F3014">
        <f>IF(OR(Table2[[#This Row],[ Rural-Urban Continuum Code   2013]]=1,Table2[[#This Row],[ Rural-Urban Continuum Code   2013]]=2,Table2[[#This Row],[ Rural-Urban Continuum Code   2013]]=3),1,0)</f>
        <v>1</v>
      </c>
      <c r="G3014">
        <f>IF(OR(Table2[[#This Row],[ Rural-Urban Continuum Code   2013]]=4,Table2[[#This Row],[ Rural-Urban Continuum Code   2013]]=5,Table2[[#This Row],[ Rural-Urban Continuum Code   2013]]=6),1,0)</f>
        <v>0</v>
      </c>
      <c r="H3014">
        <f>IF(OR(Table2[[#This Row],[ Rural-Urban Continuum Code   2013]]=7,Table2[[#This Row],[ Rural-Urban Continuum Code   2013]]=8,Table2[[#This Row],[ Rural-Urban Continuum Code   2013]]=9),1,0)</f>
        <v>0</v>
      </c>
      <c r="I3014">
        <v>0.19</v>
      </c>
      <c r="J3014">
        <v>0.06</v>
      </c>
      <c r="K3014" s="17">
        <f>Table1[[#This Row],[Median Income 2018]]</f>
        <v>39766</v>
      </c>
      <c r="L3014">
        <f>(Table1[[#This Row],[Hospital Beds 2018]]/Table1[[#This Row],[Population Estimate 2018]])*1000</f>
        <v>0</v>
      </c>
      <c r="M3014" s="1">
        <v>0.87</v>
      </c>
      <c r="N3014">
        <f>Table1[[#This Row],[Population Estimate 2018]]</f>
        <v>20599</v>
      </c>
      <c r="O3014" t="str" cm="1">
        <f t="array" ref="O3014">_xlfn.IFS(Table2[[#This Row],[ Rural-Urban Continuum Code   2014]]=1,"Urban",Table2[[#This Row],[ Rural-Urban Continuum Code   2015]]=1, "Suburban",Table2[[#This Row],[ Rural-Urban Continuum Code   2016]]=1,"Rural")</f>
        <v>Urban</v>
      </c>
    </row>
    <row r="3015" spans="1:15" x14ac:dyDescent="0.3">
      <c r="A3015">
        <v>3021</v>
      </c>
      <c r="B3015" t="s">
        <v>1840</v>
      </c>
      <c r="C3015" t="s">
        <v>166</v>
      </c>
      <c r="D3015" t="s">
        <v>21</v>
      </c>
      <c r="E3015">
        <v>6</v>
      </c>
      <c r="F3015">
        <f>IF(OR(Table2[[#This Row],[ Rural-Urban Continuum Code   2013]]=1,Table2[[#This Row],[ Rural-Urban Continuum Code   2013]]=2,Table2[[#This Row],[ Rural-Urban Continuum Code   2013]]=3),1,0)</f>
        <v>0</v>
      </c>
      <c r="G3015">
        <f>IF(OR(Table2[[#This Row],[ Rural-Urban Continuum Code   2013]]=4,Table2[[#This Row],[ Rural-Urban Continuum Code   2013]]=5,Table2[[#This Row],[ Rural-Urban Continuum Code   2013]]=6),1,0)</f>
        <v>1</v>
      </c>
      <c r="H3015">
        <f>IF(OR(Table2[[#This Row],[ Rural-Urban Continuum Code   2013]]=7,Table2[[#This Row],[ Rural-Urban Continuum Code   2013]]=8,Table2[[#This Row],[ Rural-Urban Continuum Code   2013]]=9),1,0)</f>
        <v>0</v>
      </c>
      <c r="I3015">
        <v>0.2</v>
      </c>
      <c r="J3015">
        <v>0.06</v>
      </c>
      <c r="K3015" s="17">
        <f>Table1[[#This Row],[Median Income 2018]]</f>
        <v>34894</v>
      </c>
      <c r="L3015">
        <f>(Table1[[#This Row],[Hospital Beds 2018]]/Table1[[#This Row],[Population Estimate 2018]])*1000</f>
        <v>3.9562057226975806</v>
      </c>
      <c r="M3015" s="1">
        <v>0.86</v>
      </c>
      <c r="N3015">
        <f>Table1[[#This Row],[Population Estimate 2018]]</f>
        <v>32607</v>
      </c>
      <c r="O3015" t="str" cm="1">
        <f t="array" ref="O301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16" spans="1:15" x14ac:dyDescent="0.3">
      <c r="A3016">
        <v>3022</v>
      </c>
      <c r="B3016" t="s">
        <v>1840</v>
      </c>
      <c r="C3016" t="s">
        <v>1271</v>
      </c>
      <c r="D3016" t="s">
        <v>21</v>
      </c>
      <c r="E3016">
        <v>7</v>
      </c>
      <c r="F3016">
        <f>IF(OR(Table2[[#This Row],[ Rural-Urban Continuum Code   2013]]=1,Table2[[#This Row],[ Rural-Urban Continuum Code   2013]]=2,Table2[[#This Row],[ Rural-Urban Continuum Code   2013]]=3),1,0)</f>
        <v>0</v>
      </c>
      <c r="G3016">
        <f>IF(OR(Table2[[#This Row],[ Rural-Urban Continuum Code   2013]]=4,Table2[[#This Row],[ Rural-Urban Continuum Code   2013]]=5,Table2[[#This Row],[ Rural-Urban Continuum Code   2013]]=6),1,0)</f>
        <v>0</v>
      </c>
      <c r="H3016">
        <f>IF(OR(Table2[[#This Row],[ Rural-Urban Continuum Code   2013]]=7,Table2[[#This Row],[ Rural-Urban Continuum Code   2013]]=8,Table2[[#This Row],[ Rural-Urban Continuum Code   2013]]=9),1,0)</f>
        <v>1</v>
      </c>
      <c r="I3016">
        <v>0.22</v>
      </c>
      <c r="J3016">
        <v>0.05</v>
      </c>
      <c r="K3016" s="17">
        <f>Table1[[#This Row],[Median Income 2018]]</f>
        <v>27292</v>
      </c>
      <c r="L3016">
        <f>(Table1[[#This Row],[Hospital Beds 2018]]/Table1[[#This Row],[Population Estimate 2018]])*1000</f>
        <v>5.926576304669922</v>
      </c>
      <c r="M3016" s="1">
        <v>0.88</v>
      </c>
      <c r="N3016">
        <f>Table1[[#This Row],[Population Estimate 2018]]</f>
        <v>18223</v>
      </c>
      <c r="O3016" t="str" cm="1">
        <f t="array" ref="O3016">_xlfn.IFS(Table2[[#This Row],[ Rural-Urban Continuum Code   2014]]=1,"Urban",Table2[[#This Row],[ Rural-Urban Continuum Code   2015]]=1, "Suburban",Table2[[#This Row],[ Rural-Urban Continuum Code   2016]]=1,"Rural")</f>
        <v>Rural</v>
      </c>
    </row>
    <row r="3017" spans="1:15" x14ac:dyDescent="0.3">
      <c r="A3017">
        <v>3023</v>
      </c>
      <c r="B3017" t="s">
        <v>1840</v>
      </c>
      <c r="C3017" t="s">
        <v>68</v>
      </c>
      <c r="D3017" t="s">
        <v>21</v>
      </c>
      <c r="E3017">
        <v>4</v>
      </c>
      <c r="F3017">
        <f>IF(OR(Table2[[#This Row],[ Rural-Urban Continuum Code   2013]]=1,Table2[[#This Row],[ Rural-Urban Continuum Code   2013]]=2,Table2[[#This Row],[ Rural-Urban Continuum Code   2013]]=3),1,0)</f>
        <v>0</v>
      </c>
      <c r="G3017">
        <f>IF(OR(Table2[[#This Row],[ Rural-Urban Continuum Code   2013]]=4,Table2[[#This Row],[ Rural-Urban Continuum Code   2013]]=5,Table2[[#This Row],[ Rural-Urban Continuum Code   2013]]=6),1,0)</f>
        <v>1</v>
      </c>
      <c r="H3017">
        <f>IF(OR(Table2[[#This Row],[ Rural-Urban Continuum Code   2013]]=7,Table2[[#This Row],[ Rural-Urban Continuum Code   2013]]=8,Table2[[#This Row],[ Rural-Urban Continuum Code   2013]]=9),1,0)</f>
        <v>0</v>
      </c>
      <c r="I3017">
        <v>0.2</v>
      </c>
      <c r="J3017">
        <v>0.08</v>
      </c>
      <c r="K3017" s="17">
        <f>Table1[[#This Row],[Median Income 2018]]</f>
        <v>46244</v>
      </c>
      <c r="L3017">
        <f>(Table1[[#This Row],[Hospital Beds 2018]]/Table1[[#This Row],[Population Estimate 2018]])*1000</f>
        <v>2.566982191561046</v>
      </c>
      <c r="M3017" s="1">
        <v>0.82</v>
      </c>
      <c r="N3017">
        <f>Table1[[#This Row],[Population Estimate 2018]]</f>
        <v>56097</v>
      </c>
      <c r="O3017" t="str" cm="1">
        <f t="array" ref="O301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18" spans="1:15" x14ac:dyDescent="0.3">
      <c r="A3018">
        <v>3024</v>
      </c>
      <c r="B3018" t="s">
        <v>1840</v>
      </c>
      <c r="C3018" t="s">
        <v>69</v>
      </c>
      <c r="D3018" t="s">
        <v>21</v>
      </c>
      <c r="E3018">
        <v>3</v>
      </c>
      <c r="F3018">
        <f>IF(OR(Table2[[#This Row],[ Rural-Urban Continuum Code   2013]]=1,Table2[[#This Row],[ Rural-Urban Continuum Code   2013]]=2,Table2[[#This Row],[ Rural-Urban Continuum Code   2013]]=3),1,0)</f>
        <v>1</v>
      </c>
      <c r="G3018">
        <f>IF(OR(Table2[[#This Row],[ Rural-Urban Continuum Code   2013]]=4,Table2[[#This Row],[ Rural-Urban Continuum Code   2013]]=5,Table2[[#This Row],[ Rural-Urban Continuum Code   2013]]=6),1,0)</f>
        <v>0</v>
      </c>
      <c r="H3018">
        <f>IF(OR(Table2[[#This Row],[ Rural-Urban Continuum Code   2013]]=7,Table2[[#This Row],[ Rural-Urban Continuum Code   2013]]=8,Table2[[#This Row],[ Rural-Urban Continuum Code   2013]]=9),1,0)</f>
        <v>0</v>
      </c>
      <c r="I3018">
        <v>0.22</v>
      </c>
      <c r="J3018">
        <v>0.08</v>
      </c>
      <c r="K3018" s="17">
        <f>Table1[[#This Row],[Median Income 2018]]</f>
        <v>50064</v>
      </c>
      <c r="L3018">
        <f>(Table1[[#This Row],[Hospital Beds 2018]]/Table1[[#This Row],[Population Estimate 2018]])*1000</f>
        <v>1.624167614097775</v>
      </c>
      <c r="M3018" s="1">
        <v>0.79</v>
      </c>
      <c r="N3018">
        <f>Table1[[#This Row],[Population Estimate 2018]]</f>
        <v>30785</v>
      </c>
      <c r="O3018" t="str" cm="1">
        <f t="array" ref="O3018">_xlfn.IFS(Table2[[#This Row],[ Rural-Urban Continuum Code   2014]]=1,"Urban",Table2[[#This Row],[ Rural-Urban Continuum Code   2015]]=1, "Suburban",Table2[[#This Row],[ Rural-Urban Continuum Code   2016]]=1,"Rural")</f>
        <v>Urban</v>
      </c>
    </row>
    <row r="3019" spans="1:15" x14ac:dyDescent="0.3">
      <c r="A3019">
        <v>3025</v>
      </c>
      <c r="B3019" t="s">
        <v>1840</v>
      </c>
      <c r="C3019" t="s">
        <v>549</v>
      </c>
      <c r="D3019" t="s">
        <v>21</v>
      </c>
      <c r="E3019">
        <v>6</v>
      </c>
      <c r="F3019">
        <f>IF(OR(Table2[[#This Row],[ Rural-Urban Continuum Code   2013]]=1,Table2[[#This Row],[ Rural-Urban Continuum Code   2013]]=2,Table2[[#This Row],[ Rural-Urban Continuum Code   2013]]=3),1,0)</f>
        <v>0</v>
      </c>
      <c r="G3019">
        <f>IF(OR(Table2[[#This Row],[ Rural-Urban Continuum Code   2013]]=4,Table2[[#This Row],[ Rural-Urban Continuum Code   2013]]=5,Table2[[#This Row],[ Rural-Urban Continuum Code   2013]]=6),1,0)</f>
        <v>1</v>
      </c>
      <c r="H3019">
        <f>IF(OR(Table2[[#This Row],[ Rural-Urban Continuum Code   2013]]=7,Table2[[#This Row],[ Rural-Urban Continuum Code   2013]]=8,Table2[[#This Row],[ Rural-Urban Continuum Code   2013]]=9),1,0)</f>
        <v>0</v>
      </c>
      <c r="I3019">
        <v>0.21</v>
      </c>
      <c r="J3019">
        <v>7.0000000000000007E-2</v>
      </c>
      <c r="K3019" s="17">
        <f>Table1[[#This Row],[Median Income 2018]]</f>
        <v>43050</v>
      </c>
      <c r="L3019">
        <f>(Table1[[#This Row],[Hospital Beds 2018]]/Table1[[#This Row],[Population Estimate 2018]])*1000</f>
        <v>6.2878958005838763</v>
      </c>
      <c r="M3019" s="1">
        <v>0.82</v>
      </c>
      <c r="N3019">
        <f>Table1[[#This Row],[Population Estimate 2018]]</f>
        <v>26718</v>
      </c>
      <c r="O3019" t="str" cm="1">
        <f t="array" ref="O301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20" spans="1:15" x14ac:dyDescent="0.3">
      <c r="A3020">
        <v>3026</v>
      </c>
      <c r="B3020" t="s">
        <v>1840</v>
      </c>
      <c r="C3020" t="s">
        <v>552</v>
      </c>
      <c r="D3020" t="s">
        <v>21</v>
      </c>
      <c r="E3020">
        <v>4</v>
      </c>
      <c r="F3020">
        <f>IF(OR(Table2[[#This Row],[ Rural-Urban Continuum Code   2013]]=1,Table2[[#This Row],[ Rural-Urban Continuum Code   2013]]=2,Table2[[#This Row],[ Rural-Urban Continuum Code   2013]]=3),1,0)</f>
        <v>0</v>
      </c>
      <c r="G3020">
        <f>IF(OR(Table2[[#This Row],[ Rural-Urban Continuum Code   2013]]=4,Table2[[#This Row],[ Rural-Urban Continuum Code   2013]]=5,Table2[[#This Row],[ Rural-Urban Continuum Code   2013]]=6),1,0)</f>
        <v>1</v>
      </c>
      <c r="H3020">
        <f>IF(OR(Table2[[#This Row],[ Rural-Urban Continuum Code   2013]]=7,Table2[[#This Row],[ Rural-Urban Continuum Code   2013]]=8,Table2[[#This Row],[ Rural-Urban Continuum Code   2013]]=9),1,0)</f>
        <v>0</v>
      </c>
      <c r="I3020">
        <v>0.22</v>
      </c>
      <c r="J3020">
        <v>0.08</v>
      </c>
      <c r="K3020" s="17">
        <f>Table1[[#This Row],[Median Income 2018]]</f>
        <v>37860</v>
      </c>
      <c r="L3020">
        <f>(Table1[[#This Row],[Hospital Beds 2018]]/Table1[[#This Row],[Population Estimate 2018]])*1000</f>
        <v>5.8683262586460572</v>
      </c>
      <c r="M3020" s="1">
        <v>0.83</v>
      </c>
      <c r="N3020">
        <f>Table1[[#This Row],[Population Estimate 2018]]</f>
        <v>59131</v>
      </c>
      <c r="O3020" t="str" cm="1">
        <f t="array" ref="O302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21" spans="1:15" x14ac:dyDescent="0.3">
      <c r="A3021">
        <v>3027</v>
      </c>
      <c r="B3021" t="s">
        <v>1840</v>
      </c>
      <c r="C3021" t="s">
        <v>285</v>
      </c>
      <c r="D3021" t="s">
        <v>21</v>
      </c>
      <c r="E3021">
        <v>3</v>
      </c>
      <c r="F3021">
        <f>IF(OR(Table2[[#This Row],[ Rural-Urban Continuum Code   2013]]=1,Table2[[#This Row],[ Rural-Urban Continuum Code   2013]]=2,Table2[[#This Row],[ Rural-Urban Continuum Code   2013]]=3),1,0)</f>
        <v>1</v>
      </c>
      <c r="G3021">
        <f>IF(OR(Table2[[#This Row],[ Rural-Urban Continuum Code   2013]]=4,Table2[[#This Row],[ Rural-Urban Continuum Code   2013]]=5,Table2[[#This Row],[ Rural-Urban Continuum Code   2013]]=6),1,0)</f>
        <v>0</v>
      </c>
      <c r="H3021">
        <f>IF(OR(Table2[[#This Row],[ Rural-Urban Continuum Code   2013]]=7,Table2[[#This Row],[ Rural-Urban Continuum Code   2013]]=8,Table2[[#This Row],[ Rural-Urban Continuum Code   2013]]=9),1,0)</f>
        <v>0</v>
      </c>
      <c r="I3021">
        <v>0.22</v>
      </c>
      <c r="J3021">
        <v>0.09</v>
      </c>
      <c r="K3021" s="17">
        <f>Table1[[#This Row],[Median Income 2018]]</f>
        <v>48578</v>
      </c>
      <c r="L3021">
        <f>(Table1[[#This Row],[Hospital Beds 2018]]/Table1[[#This Row],[Population Estimate 2018]])*1000</f>
        <v>0.92798812175204148</v>
      </c>
      <c r="M3021" s="1">
        <v>0.8</v>
      </c>
      <c r="N3021">
        <f>Table1[[#This Row],[Population Estimate 2018]]</f>
        <v>26940</v>
      </c>
      <c r="O3021" t="str" cm="1">
        <f t="array" ref="O3021">_xlfn.IFS(Table2[[#This Row],[ Rural-Urban Continuum Code   2014]]=1,"Urban",Table2[[#This Row],[ Rural-Urban Continuum Code   2015]]=1, "Suburban",Table2[[#This Row],[ Rural-Urban Continuum Code   2016]]=1,"Rural")</f>
        <v>Urban</v>
      </c>
    </row>
    <row r="3022" spans="1:15" x14ac:dyDescent="0.3">
      <c r="A3022">
        <v>3028</v>
      </c>
      <c r="B3022" t="s">
        <v>1840</v>
      </c>
      <c r="C3022" t="s">
        <v>1848</v>
      </c>
      <c r="D3022" t="s">
        <v>21</v>
      </c>
      <c r="E3022">
        <v>7</v>
      </c>
      <c r="F3022">
        <f>IF(OR(Table2[[#This Row],[ Rural-Urban Continuum Code   2013]]=1,Table2[[#This Row],[ Rural-Urban Continuum Code   2013]]=2,Table2[[#This Row],[ Rural-Urban Continuum Code   2013]]=3),1,0)</f>
        <v>0</v>
      </c>
      <c r="G3022">
        <f>IF(OR(Table2[[#This Row],[ Rural-Urban Continuum Code   2013]]=4,Table2[[#This Row],[ Rural-Urban Continuum Code   2013]]=5,Table2[[#This Row],[ Rural-Urban Continuum Code   2013]]=6),1,0)</f>
        <v>0</v>
      </c>
      <c r="H3022">
        <f>IF(OR(Table2[[#This Row],[ Rural-Urban Continuum Code   2013]]=7,Table2[[#This Row],[ Rural-Urban Continuum Code   2013]]=8,Table2[[#This Row],[ Rural-Urban Continuum Code   2013]]=9),1,0)</f>
        <v>1</v>
      </c>
      <c r="I3022">
        <v>0.19</v>
      </c>
      <c r="J3022">
        <v>0.05</v>
      </c>
      <c r="K3022" s="17">
        <f>Table1[[#This Row],[Median Income 2018]]</f>
        <v>32917</v>
      </c>
      <c r="L3022">
        <f>(Table1[[#This Row],[Hospital Beds 2018]]/Table1[[#This Row],[Population Estimate 2018]])*1000</f>
        <v>1.0510826150935462</v>
      </c>
      <c r="M3022" s="1">
        <v>0.9</v>
      </c>
      <c r="N3022">
        <f>Table1[[#This Row],[Population Estimate 2018]]</f>
        <v>23785</v>
      </c>
      <c r="O3022" t="str" cm="1">
        <f t="array" ref="O3022">_xlfn.IFS(Table2[[#This Row],[ Rural-Urban Continuum Code   2014]]=1,"Urban",Table2[[#This Row],[ Rural-Urban Continuum Code   2015]]=1, "Suburban",Table2[[#This Row],[ Rural-Urban Continuum Code   2016]]=1,"Rural")</f>
        <v>Rural</v>
      </c>
    </row>
    <row r="3023" spans="1:15" x14ac:dyDescent="0.3">
      <c r="A3023">
        <v>3029</v>
      </c>
      <c r="B3023" t="s">
        <v>1840</v>
      </c>
      <c r="C3023" t="s">
        <v>1849</v>
      </c>
      <c r="D3023" t="s">
        <v>21</v>
      </c>
      <c r="E3023">
        <v>3</v>
      </c>
      <c r="F3023">
        <f>IF(OR(Table2[[#This Row],[ Rural-Urban Continuum Code   2013]]=1,Table2[[#This Row],[ Rural-Urban Continuum Code   2013]]=2,Table2[[#This Row],[ Rural-Urban Continuum Code   2013]]=3),1,0)</f>
        <v>1</v>
      </c>
      <c r="G3023">
        <f>IF(OR(Table2[[#This Row],[ Rural-Urban Continuum Code   2013]]=4,Table2[[#This Row],[ Rural-Urban Continuum Code   2013]]=5,Table2[[#This Row],[ Rural-Urban Continuum Code   2013]]=6),1,0)</f>
        <v>0</v>
      </c>
      <c r="H3023">
        <f>IF(OR(Table2[[#This Row],[ Rural-Urban Continuum Code   2013]]=7,Table2[[#This Row],[ Rural-Urban Continuum Code   2013]]=8,Table2[[#This Row],[ Rural-Urban Continuum Code   2013]]=9),1,0)</f>
        <v>0</v>
      </c>
      <c r="I3023">
        <v>0.13</v>
      </c>
      <c r="J3023">
        <v>0.06</v>
      </c>
      <c r="K3023" s="17">
        <f>Table1[[#This Row],[Median Income 2018]]</f>
        <v>51070</v>
      </c>
      <c r="L3023">
        <f>(Table1[[#This Row],[Hospital Beds 2018]]/Table1[[#This Row],[Population Estimate 2018]])*1000</f>
        <v>8.7671490321368157</v>
      </c>
      <c r="M3023" s="1">
        <v>0.83</v>
      </c>
      <c r="N3023">
        <f>Table1[[#This Row],[Population Estimate 2018]]</f>
        <v>106420</v>
      </c>
      <c r="O3023" t="str" cm="1">
        <f t="array" ref="O3023">_xlfn.IFS(Table2[[#This Row],[ Rural-Urban Continuum Code   2014]]=1,"Urban",Table2[[#This Row],[ Rural-Urban Continuum Code   2015]]=1, "Suburban",Table2[[#This Row],[ Rural-Urban Continuum Code   2016]]=1,"Rural")</f>
        <v>Urban</v>
      </c>
    </row>
    <row r="3024" spans="1:15" x14ac:dyDescent="0.3">
      <c r="A3024">
        <v>3030</v>
      </c>
      <c r="B3024" t="s">
        <v>1840</v>
      </c>
      <c r="C3024" t="s">
        <v>71</v>
      </c>
      <c r="D3024" t="s">
        <v>21</v>
      </c>
      <c r="E3024">
        <v>8</v>
      </c>
      <c r="F3024">
        <f>IF(OR(Table2[[#This Row],[ Rural-Urban Continuum Code   2013]]=1,Table2[[#This Row],[ Rural-Urban Continuum Code   2013]]=2,Table2[[#This Row],[ Rural-Urban Continuum Code   2013]]=3),1,0)</f>
        <v>0</v>
      </c>
      <c r="G3024">
        <f>IF(OR(Table2[[#This Row],[ Rural-Urban Continuum Code   2013]]=4,Table2[[#This Row],[ Rural-Urban Continuum Code   2013]]=5,Table2[[#This Row],[ Rural-Urban Continuum Code   2013]]=6),1,0)</f>
        <v>0</v>
      </c>
      <c r="H3024">
        <f>IF(OR(Table2[[#This Row],[ Rural-Urban Continuum Code   2013]]=7,Table2[[#This Row],[ Rural-Urban Continuum Code   2013]]=8,Table2[[#This Row],[ Rural-Urban Continuum Code   2013]]=9),1,0)</f>
        <v>1</v>
      </c>
      <c r="I3024">
        <v>0.25</v>
      </c>
      <c r="J3024">
        <v>0.09</v>
      </c>
      <c r="K3024" s="17">
        <f>Table1[[#This Row],[Median Income 2018]]</f>
        <v>38171</v>
      </c>
      <c r="L3024">
        <f>(Table1[[#This Row],[Hospital Beds 2018]]/Table1[[#This Row],[Population Estimate 2018]])*1000</f>
        <v>0</v>
      </c>
      <c r="M3024" s="1">
        <v>0.8</v>
      </c>
      <c r="N3024">
        <f>Table1[[#This Row],[Population Estimate 2018]]</f>
        <v>13280</v>
      </c>
      <c r="O3024" t="str" cm="1">
        <f t="array" ref="O3024">_xlfn.IFS(Table2[[#This Row],[ Rural-Urban Continuum Code   2014]]=1,"Urban",Table2[[#This Row],[ Rural-Urban Continuum Code   2015]]=1, "Suburban",Table2[[#This Row],[ Rural-Urban Continuum Code   2016]]=1,"Rural")</f>
        <v>Rural</v>
      </c>
    </row>
    <row r="3025" spans="1:15" x14ac:dyDescent="0.3">
      <c r="A3025">
        <v>3031</v>
      </c>
      <c r="B3025" t="s">
        <v>1840</v>
      </c>
      <c r="C3025" t="s">
        <v>73</v>
      </c>
      <c r="D3025" t="s">
        <v>21</v>
      </c>
      <c r="E3025">
        <v>8</v>
      </c>
      <c r="F3025">
        <f>IF(OR(Table2[[#This Row],[ Rural-Urban Continuum Code   2013]]=1,Table2[[#This Row],[ Rural-Urban Continuum Code   2013]]=2,Table2[[#This Row],[ Rural-Urban Continuum Code   2013]]=3),1,0)</f>
        <v>0</v>
      </c>
      <c r="G3025">
        <f>IF(OR(Table2[[#This Row],[ Rural-Urban Continuum Code   2013]]=4,Table2[[#This Row],[ Rural-Urban Continuum Code   2013]]=5,Table2[[#This Row],[ Rural-Urban Continuum Code   2013]]=6),1,0)</f>
        <v>0</v>
      </c>
      <c r="H3025">
        <f>IF(OR(Table2[[#This Row],[ Rural-Urban Continuum Code   2013]]=7,Table2[[#This Row],[ Rural-Urban Continuum Code   2013]]=8,Table2[[#This Row],[ Rural-Urban Continuum Code   2013]]=9),1,0)</f>
        <v>1</v>
      </c>
      <c r="I3025">
        <v>0.23</v>
      </c>
      <c r="J3025">
        <v>0.09</v>
      </c>
      <c r="K3025" s="17">
        <f>Table1[[#This Row],[Median Income 2018]]</f>
        <v>49487</v>
      </c>
      <c r="L3025">
        <f>(Table1[[#This Row],[Hospital Beds 2018]]/Table1[[#This Row],[Population Estimate 2018]])*1000</f>
        <v>2.3050542531062015</v>
      </c>
      <c r="M3025" s="1">
        <v>0.81</v>
      </c>
      <c r="N3025">
        <f>Table1[[#This Row],[Population Estimate 2018]]</f>
        <v>17787</v>
      </c>
      <c r="O3025" t="str" cm="1">
        <f t="array" ref="O3025">_xlfn.IFS(Table2[[#This Row],[ Rural-Urban Continuum Code   2014]]=1,"Urban",Table2[[#This Row],[ Rural-Urban Continuum Code   2015]]=1, "Suburban",Table2[[#This Row],[ Rural-Urban Continuum Code   2016]]=1,"Rural")</f>
        <v>Rural</v>
      </c>
    </row>
    <row r="3026" spans="1:15" x14ac:dyDescent="0.3">
      <c r="A3026">
        <v>3032</v>
      </c>
      <c r="B3026" t="s">
        <v>1840</v>
      </c>
      <c r="C3026" t="s">
        <v>769</v>
      </c>
      <c r="D3026" t="s">
        <v>21</v>
      </c>
      <c r="E3026">
        <v>6</v>
      </c>
      <c r="F3026">
        <f>IF(OR(Table2[[#This Row],[ Rural-Urban Continuum Code   2013]]=1,Table2[[#This Row],[ Rural-Urban Continuum Code   2013]]=2,Table2[[#This Row],[ Rural-Urban Continuum Code   2013]]=3),1,0)</f>
        <v>0</v>
      </c>
      <c r="G3026">
        <f>IF(OR(Table2[[#This Row],[ Rural-Urban Continuum Code   2013]]=4,Table2[[#This Row],[ Rural-Urban Continuum Code   2013]]=5,Table2[[#This Row],[ Rural-Urban Continuum Code   2013]]=6),1,0)</f>
        <v>1</v>
      </c>
      <c r="H3026">
        <f>IF(OR(Table2[[#This Row],[ Rural-Urban Continuum Code   2013]]=7,Table2[[#This Row],[ Rural-Urban Continuum Code   2013]]=8,Table2[[#This Row],[ Rural-Urban Continuum Code   2013]]=9),1,0)</f>
        <v>0</v>
      </c>
      <c r="I3026">
        <v>0.22</v>
      </c>
      <c r="J3026">
        <v>0.08</v>
      </c>
      <c r="K3026" s="17">
        <f>Table1[[#This Row],[Median Income 2018]]</f>
        <v>38572</v>
      </c>
      <c r="L3026">
        <f>(Table1[[#This Row],[Hospital Beds 2018]]/Table1[[#This Row],[Population Estimate 2018]])*1000</f>
        <v>6.1589244022220431</v>
      </c>
      <c r="M3026" s="1">
        <v>0.84</v>
      </c>
      <c r="N3026">
        <f>Table1[[#This Row],[Population Estimate 2018]]</f>
        <v>24842</v>
      </c>
      <c r="O3026" t="str" cm="1">
        <f t="array" ref="O302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27" spans="1:15" x14ac:dyDescent="0.3">
      <c r="A3027">
        <v>3033</v>
      </c>
      <c r="B3027" t="s">
        <v>1840</v>
      </c>
      <c r="C3027" t="s">
        <v>592</v>
      </c>
      <c r="D3027" t="s">
        <v>21</v>
      </c>
      <c r="E3027">
        <v>3</v>
      </c>
      <c r="F3027">
        <f>IF(OR(Table2[[#This Row],[ Rural-Urban Continuum Code   2013]]=1,Table2[[#This Row],[ Rural-Urban Continuum Code   2013]]=2,Table2[[#This Row],[ Rural-Urban Continuum Code   2013]]=3),1,0)</f>
        <v>1</v>
      </c>
      <c r="G3027">
        <f>IF(OR(Table2[[#This Row],[ Rural-Urban Continuum Code   2013]]=4,Table2[[#This Row],[ Rural-Urban Continuum Code   2013]]=5,Table2[[#This Row],[ Rural-Urban Continuum Code   2013]]=6),1,0)</f>
        <v>0</v>
      </c>
      <c r="H3027">
        <f>IF(OR(Table2[[#This Row],[ Rural-Urban Continuum Code   2013]]=7,Table2[[#This Row],[ Rural-Urban Continuum Code   2013]]=8,Table2[[#This Row],[ Rural-Urban Continuum Code   2013]]=9),1,0)</f>
        <v>0</v>
      </c>
      <c r="I3027">
        <v>0.22</v>
      </c>
      <c r="J3027">
        <v>0.08</v>
      </c>
      <c r="K3027" s="17">
        <f>Table1[[#This Row],[Median Income 2018]]</f>
        <v>48689</v>
      </c>
      <c r="L3027">
        <f>(Table1[[#This Row],[Hospital Beds 2018]]/Table1[[#This Row],[Population Estimate 2018]])*1000</f>
        <v>13.507364387498503</v>
      </c>
      <c r="M3027" s="1">
        <v>0.77</v>
      </c>
      <c r="N3027">
        <f>Table1[[#This Row],[Population Estimate 2018]]</f>
        <v>41755</v>
      </c>
      <c r="O3027" t="str" cm="1">
        <f t="array" ref="O3027">_xlfn.IFS(Table2[[#This Row],[ Rural-Urban Continuum Code   2014]]=1,"Urban",Table2[[#This Row],[ Rural-Urban Continuum Code   2015]]=1, "Suburban",Table2[[#This Row],[ Rural-Urban Continuum Code   2016]]=1,"Rural")</f>
        <v>Urban</v>
      </c>
    </row>
    <row r="3028" spans="1:15" x14ac:dyDescent="0.3">
      <c r="A3028">
        <v>3034</v>
      </c>
      <c r="B3028" t="s">
        <v>1840</v>
      </c>
      <c r="C3028" t="s">
        <v>772</v>
      </c>
      <c r="D3028" t="s">
        <v>21</v>
      </c>
      <c r="E3028">
        <v>8</v>
      </c>
      <c r="F3028">
        <f>IF(OR(Table2[[#This Row],[ Rural-Urban Continuum Code   2013]]=1,Table2[[#This Row],[ Rural-Urban Continuum Code   2013]]=2,Table2[[#This Row],[ Rural-Urban Continuum Code   2013]]=3),1,0)</f>
        <v>0</v>
      </c>
      <c r="G3028">
        <f>IF(OR(Table2[[#This Row],[ Rural-Urban Continuum Code   2013]]=4,Table2[[#This Row],[ Rural-Urban Continuum Code   2013]]=5,Table2[[#This Row],[ Rural-Urban Continuum Code   2013]]=6),1,0)</f>
        <v>0</v>
      </c>
      <c r="H3028">
        <f>IF(OR(Table2[[#This Row],[ Rural-Urban Continuum Code   2013]]=7,Table2[[#This Row],[ Rural-Urban Continuum Code   2013]]=8,Table2[[#This Row],[ Rural-Urban Continuum Code   2013]]=9),1,0)</f>
        <v>1</v>
      </c>
      <c r="I3028">
        <v>0.27</v>
      </c>
      <c r="J3028">
        <v>0.08</v>
      </c>
      <c r="K3028" s="17">
        <f>Table1[[#This Row],[Median Income 2018]]</f>
        <v>40415</v>
      </c>
      <c r="L3028">
        <f>(Table1[[#This Row],[Hospital Beds 2018]]/Table1[[#This Row],[Population Estimate 2018]])*1000</f>
        <v>0</v>
      </c>
      <c r="M3028" s="1">
        <v>0.77</v>
      </c>
      <c r="N3028">
        <f>Table1[[#This Row],[Population Estimate 2018]]</f>
        <v>6997</v>
      </c>
      <c r="O3028" t="str" cm="1">
        <f t="array" ref="O3028">_xlfn.IFS(Table2[[#This Row],[ Rural-Urban Continuum Code   2014]]=1,"Urban",Table2[[#This Row],[ Rural-Urban Continuum Code   2015]]=1, "Suburban",Table2[[#This Row],[ Rural-Urban Continuum Code   2016]]=1,"Rural")</f>
        <v>Rural</v>
      </c>
    </row>
    <row r="3029" spans="1:15" x14ac:dyDescent="0.3">
      <c r="A3029">
        <v>3035</v>
      </c>
      <c r="B3029" t="s">
        <v>1840</v>
      </c>
      <c r="C3029" t="s">
        <v>1850</v>
      </c>
      <c r="D3029" t="s">
        <v>21</v>
      </c>
      <c r="E3029">
        <v>6</v>
      </c>
      <c r="F3029">
        <f>IF(OR(Table2[[#This Row],[ Rural-Urban Continuum Code   2013]]=1,Table2[[#This Row],[ Rural-Urban Continuum Code   2013]]=2,Table2[[#This Row],[ Rural-Urban Continuum Code   2013]]=3),1,0)</f>
        <v>0</v>
      </c>
      <c r="G3029">
        <f>IF(OR(Table2[[#This Row],[ Rural-Urban Continuum Code   2013]]=4,Table2[[#This Row],[ Rural-Urban Continuum Code   2013]]=5,Table2[[#This Row],[ Rural-Urban Continuum Code   2013]]=6),1,0)</f>
        <v>1</v>
      </c>
      <c r="H3029">
        <f>IF(OR(Table2[[#This Row],[ Rural-Urban Continuum Code   2013]]=7,Table2[[#This Row],[ Rural-Urban Continuum Code   2013]]=8,Table2[[#This Row],[ Rural-Urban Continuum Code   2013]]=9),1,0)</f>
        <v>0</v>
      </c>
      <c r="I3029">
        <v>0.19</v>
      </c>
      <c r="J3029">
        <v>7.0000000000000007E-2</v>
      </c>
      <c r="K3029" s="17">
        <f>Table1[[#This Row],[Median Income 2018]]</f>
        <v>50768</v>
      </c>
      <c r="L3029">
        <f>(Table1[[#This Row],[Hospital Beds 2018]]/Table1[[#This Row],[Population Estimate 2018]])*1000</f>
        <v>0</v>
      </c>
      <c r="M3029" s="1">
        <v>0.77</v>
      </c>
      <c r="N3029">
        <f>Table1[[#This Row],[Population Estimate 2018]]</f>
        <v>7507</v>
      </c>
      <c r="O3029" t="str" cm="1">
        <f t="array" ref="O302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30" spans="1:15" x14ac:dyDescent="0.3">
      <c r="A3030">
        <v>3036</v>
      </c>
      <c r="B3030" t="s">
        <v>1840</v>
      </c>
      <c r="C3030" t="s">
        <v>646</v>
      </c>
      <c r="D3030" t="s">
        <v>21</v>
      </c>
      <c r="E3030">
        <v>9</v>
      </c>
      <c r="F3030">
        <f>IF(OR(Table2[[#This Row],[ Rural-Urban Continuum Code   2013]]=1,Table2[[#This Row],[ Rural-Urban Continuum Code   2013]]=2,Table2[[#This Row],[ Rural-Urban Continuum Code   2013]]=3),1,0)</f>
        <v>0</v>
      </c>
      <c r="G3030">
        <f>IF(OR(Table2[[#This Row],[ Rural-Urban Continuum Code   2013]]=4,Table2[[#This Row],[ Rural-Urban Continuum Code   2013]]=5,Table2[[#This Row],[ Rural-Urban Continuum Code   2013]]=6),1,0)</f>
        <v>0</v>
      </c>
      <c r="H3030">
        <f>IF(OR(Table2[[#This Row],[ Rural-Urban Continuum Code   2013]]=7,Table2[[#This Row],[ Rural-Urban Continuum Code   2013]]=8,Table2[[#This Row],[ Rural-Urban Continuum Code   2013]]=9),1,0)</f>
        <v>1</v>
      </c>
      <c r="I3030">
        <v>0.25</v>
      </c>
      <c r="J3030">
        <v>7.0000000000000007E-2</v>
      </c>
      <c r="K3030" s="17">
        <f>Table1[[#This Row],[Median Income 2018]]</f>
        <v>39467</v>
      </c>
      <c r="L3030">
        <f>(Table1[[#This Row],[Hospital Beds 2018]]/Table1[[#This Row],[Population Estimate 2018]])*1000</f>
        <v>2.8523888756833848</v>
      </c>
      <c r="M3030" s="1">
        <v>0.76</v>
      </c>
      <c r="N3030">
        <f>Table1[[#This Row],[Population Estimate 2018]]</f>
        <v>8414</v>
      </c>
      <c r="O3030" t="str" cm="1">
        <f t="array" ref="O3030">_xlfn.IFS(Table2[[#This Row],[ Rural-Urban Continuum Code   2014]]=1,"Urban",Table2[[#This Row],[ Rural-Urban Continuum Code   2015]]=1, "Suburban",Table2[[#This Row],[ Rural-Urban Continuum Code   2016]]=1,"Rural")</f>
        <v>Rural</v>
      </c>
    </row>
    <row r="3031" spans="1:15" x14ac:dyDescent="0.3">
      <c r="A3031">
        <v>3037</v>
      </c>
      <c r="B3031" t="s">
        <v>1840</v>
      </c>
      <c r="C3031" t="s">
        <v>1851</v>
      </c>
      <c r="D3031" t="s">
        <v>21</v>
      </c>
      <c r="E3031">
        <v>3</v>
      </c>
      <c r="F3031">
        <f>IF(OR(Table2[[#This Row],[ Rural-Urban Continuum Code   2013]]=1,Table2[[#This Row],[ Rural-Urban Continuum Code   2013]]=2,Table2[[#This Row],[ Rural-Urban Continuum Code   2013]]=3),1,0)</f>
        <v>1</v>
      </c>
      <c r="G3031">
        <f>IF(OR(Table2[[#This Row],[ Rural-Urban Continuum Code   2013]]=4,Table2[[#This Row],[ Rural-Urban Continuum Code   2013]]=5,Table2[[#This Row],[ Rural-Urban Continuum Code   2013]]=6),1,0)</f>
        <v>0</v>
      </c>
      <c r="H3031">
        <f>IF(OR(Table2[[#This Row],[ Rural-Urban Continuum Code   2013]]=7,Table2[[#This Row],[ Rural-Urban Continuum Code   2013]]=8,Table2[[#This Row],[ Rural-Urban Continuum Code   2013]]=9),1,0)</f>
        <v>0</v>
      </c>
      <c r="I3031">
        <v>0.2</v>
      </c>
      <c r="J3031">
        <v>7.0000000000000007E-2</v>
      </c>
      <c r="K3031" s="17">
        <f>Table1[[#This Row],[Median Income 2018]]</f>
        <v>47101</v>
      </c>
      <c r="L3031">
        <f>(Table1[[#This Row],[Hospital Beds 2018]]/Table1[[#This Row],[Population Estimate 2018]])*1000</f>
        <v>0.73879251750938257</v>
      </c>
      <c r="M3031" s="1">
        <v>0.77</v>
      </c>
      <c r="N3031">
        <f>Table1[[#This Row],[Population Estimate 2018]]</f>
        <v>33839</v>
      </c>
      <c r="O3031" t="str" cm="1">
        <f t="array" ref="O3031">_xlfn.IFS(Table2[[#This Row],[ Rural-Urban Continuum Code   2014]]=1,"Urban",Table2[[#This Row],[ Rural-Urban Continuum Code   2015]]=1, "Suburban",Table2[[#This Row],[ Rural-Urban Continuum Code   2016]]=1,"Rural")</f>
        <v>Urban</v>
      </c>
    </row>
    <row r="3032" spans="1:15" x14ac:dyDescent="0.3">
      <c r="A3032">
        <v>3038</v>
      </c>
      <c r="B3032" t="s">
        <v>1840</v>
      </c>
      <c r="C3032" t="s">
        <v>359</v>
      </c>
      <c r="D3032" t="s">
        <v>21</v>
      </c>
      <c r="E3032">
        <v>2</v>
      </c>
      <c r="F3032">
        <f>IF(OR(Table2[[#This Row],[ Rural-Urban Continuum Code   2013]]=1,Table2[[#This Row],[ Rural-Urban Continuum Code   2013]]=2,Table2[[#This Row],[ Rural-Urban Continuum Code   2013]]=3),1,0)</f>
        <v>1</v>
      </c>
      <c r="G3032">
        <f>IF(OR(Table2[[#This Row],[ Rural-Urban Continuum Code   2013]]=4,Table2[[#This Row],[ Rural-Urban Continuum Code   2013]]=5,Table2[[#This Row],[ Rural-Urban Continuum Code   2013]]=6),1,0)</f>
        <v>0</v>
      </c>
      <c r="H3032">
        <f>IF(OR(Table2[[#This Row],[ Rural-Urban Continuum Code   2013]]=7,Table2[[#This Row],[ Rural-Urban Continuum Code   2013]]=8,Table2[[#This Row],[ Rural-Urban Continuum Code   2013]]=9),1,0)</f>
        <v>0</v>
      </c>
      <c r="I3032">
        <v>0.18</v>
      </c>
      <c r="J3032">
        <v>7.0000000000000007E-2</v>
      </c>
      <c r="K3032" s="17">
        <f>Table1[[#This Row],[Median Income 2018]]</f>
        <v>61995</v>
      </c>
      <c r="L3032">
        <f>(Table1[[#This Row],[Hospital Beds 2018]]/Table1[[#This Row],[Population Estimate 2018]])*1000</f>
        <v>0</v>
      </c>
      <c r="M3032" s="1">
        <v>0.85</v>
      </c>
      <c r="N3032">
        <f>Table1[[#This Row],[Population Estimate 2018]]</f>
        <v>56682</v>
      </c>
      <c r="O3032" t="str" cm="1">
        <f t="array" ref="O3032">_xlfn.IFS(Table2[[#This Row],[ Rural-Urban Continuum Code   2014]]=1,"Urban",Table2[[#This Row],[ Rural-Urban Continuum Code   2015]]=1, "Suburban",Table2[[#This Row],[ Rural-Urban Continuum Code   2016]]=1,"Rural")</f>
        <v>Urban</v>
      </c>
    </row>
    <row r="3033" spans="1:15" x14ac:dyDescent="0.3">
      <c r="A3033">
        <v>3039</v>
      </c>
      <c r="B3033" t="s">
        <v>1840</v>
      </c>
      <c r="C3033" t="s">
        <v>1852</v>
      </c>
      <c r="D3033" t="s">
        <v>21</v>
      </c>
      <c r="E3033">
        <v>3</v>
      </c>
      <c r="F3033">
        <f>IF(OR(Table2[[#This Row],[ Rural-Urban Continuum Code   2013]]=1,Table2[[#This Row],[ Rural-Urban Continuum Code   2013]]=2,Table2[[#This Row],[ Rural-Urban Continuum Code   2013]]=3),1,0)</f>
        <v>1</v>
      </c>
      <c r="G3033">
        <f>IF(OR(Table2[[#This Row],[ Rural-Urban Continuum Code   2013]]=4,Table2[[#This Row],[ Rural-Urban Continuum Code   2013]]=5,Table2[[#This Row],[ Rural-Urban Continuum Code   2013]]=6),1,0)</f>
        <v>0</v>
      </c>
      <c r="H3033">
        <f>IF(OR(Table2[[#This Row],[ Rural-Urban Continuum Code   2013]]=7,Table2[[#This Row],[ Rural-Urban Continuum Code   2013]]=8,Table2[[#This Row],[ Rural-Urban Continuum Code   2013]]=9),1,0)</f>
        <v>0</v>
      </c>
      <c r="I3033">
        <v>0.21</v>
      </c>
      <c r="J3033">
        <v>7.0000000000000007E-2</v>
      </c>
      <c r="K3033" s="17">
        <f>Table1[[#This Row],[Median Income 2018]]</f>
        <v>41298</v>
      </c>
      <c r="L3033">
        <f>(Table1[[#This Row],[Hospital Beds 2018]]/Table1[[#This Row],[Population Estimate 2018]])*1000</f>
        <v>7.5686158321437231</v>
      </c>
      <c r="M3033" s="1">
        <v>0.81</v>
      </c>
      <c r="N3033">
        <f>Table1[[#This Row],[Population Estimate 2018]]</f>
        <v>74254</v>
      </c>
      <c r="O3033" t="str" cm="1">
        <f t="array" ref="O3033">_xlfn.IFS(Table2[[#This Row],[ Rural-Urban Continuum Code   2014]]=1,"Urban",Table2[[#This Row],[ Rural-Urban Continuum Code   2015]]=1, "Suburban",Table2[[#This Row],[ Rural-Urban Continuum Code   2016]]=1,"Rural")</f>
        <v>Urban</v>
      </c>
    </row>
    <row r="3034" spans="1:15" x14ac:dyDescent="0.3">
      <c r="A3034">
        <v>3040</v>
      </c>
      <c r="B3034" t="s">
        <v>1840</v>
      </c>
      <c r="C3034" t="s">
        <v>77</v>
      </c>
      <c r="D3034" t="s">
        <v>21</v>
      </c>
      <c r="E3034">
        <v>7</v>
      </c>
      <c r="F3034">
        <f>IF(OR(Table2[[#This Row],[ Rural-Urban Continuum Code   2013]]=1,Table2[[#This Row],[ Rural-Urban Continuum Code   2013]]=2,Table2[[#This Row],[ Rural-Urban Continuum Code   2013]]=3),1,0)</f>
        <v>0</v>
      </c>
      <c r="G3034">
        <f>IF(OR(Table2[[#This Row],[ Rural-Urban Continuum Code   2013]]=4,Table2[[#This Row],[ Rural-Urban Continuum Code   2013]]=5,Table2[[#This Row],[ Rural-Urban Continuum Code   2013]]=6),1,0)</f>
        <v>0</v>
      </c>
      <c r="H3034">
        <f>IF(OR(Table2[[#This Row],[ Rural-Urban Continuum Code   2013]]=7,Table2[[#This Row],[ Rural-Urban Continuum Code   2013]]=8,Table2[[#This Row],[ Rural-Urban Continuum Code   2013]]=9),1,0)</f>
        <v>1</v>
      </c>
      <c r="I3034">
        <v>0.22</v>
      </c>
      <c r="J3034">
        <v>0.08</v>
      </c>
      <c r="K3034" s="17">
        <f>Table1[[#This Row],[Median Income 2018]]</f>
        <v>40064</v>
      </c>
      <c r="L3034">
        <f>(Table1[[#This Row],[Hospital Beds 2018]]/Table1[[#This Row],[Population Estimate 2018]])*1000</f>
        <v>2.775561183776845</v>
      </c>
      <c r="M3034" s="1">
        <v>0.75</v>
      </c>
      <c r="N3034">
        <f>Table1[[#This Row],[Population Estimate 2018]]</f>
        <v>28823</v>
      </c>
      <c r="O3034" t="str" cm="1">
        <f t="array" ref="O3034">_xlfn.IFS(Table2[[#This Row],[ Rural-Urban Continuum Code   2014]]=1,"Urban",Table2[[#This Row],[ Rural-Urban Continuum Code   2015]]=1, "Suburban",Table2[[#This Row],[ Rural-Urban Continuum Code   2016]]=1,"Rural")</f>
        <v>Rural</v>
      </c>
    </row>
    <row r="3035" spans="1:15" x14ac:dyDescent="0.3">
      <c r="A3035">
        <v>3041</v>
      </c>
      <c r="B3035" t="s">
        <v>1840</v>
      </c>
      <c r="C3035" t="s">
        <v>1853</v>
      </c>
      <c r="D3035" t="s">
        <v>21</v>
      </c>
      <c r="E3035">
        <v>8</v>
      </c>
      <c r="F3035">
        <f>IF(OR(Table2[[#This Row],[ Rural-Urban Continuum Code   2013]]=1,Table2[[#This Row],[ Rural-Urban Continuum Code   2013]]=2,Table2[[#This Row],[ Rural-Urban Continuum Code   2013]]=3),1,0)</f>
        <v>0</v>
      </c>
      <c r="G3035">
        <f>IF(OR(Table2[[#This Row],[ Rural-Urban Continuum Code   2013]]=4,Table2[[#This Row],[ Rural-Urban Continuum Code   2013]]=5,Table2[[#This Row],[ Rural-Urban Continuum Code   2013]]=6),1,0)</f>
        <v>0</v>
      </c>
      <c r="H3035">
        <f>IF(OR(Table2[[#This Row],[ Rural-Urban Continuum Code   2013]]=7,Table2[[#This Row],[ Rural-Urban Continuum Code   2013]]=8,Table2[[#This Row],[ Rural-Urban Continuum Code   2013]]=9),1,0)</f>
        <v>1</v>
      </c>
      <c r="I3035">
        <v>0.23</v>
      </c>
      <c r="J3035">
        <v>0.09</v>
      </c>
      <c r="K3035" s="17">
        <f>Table1[[#This Row],[Median Income 2018]]</f>
        <v>43717</v>
      </c>
      <c r="L3035">
        <f>(Table1[[#This Row],[Hospital Beds 2018]]/Table1[[#This Row],[Population Estimate 2018]])*1000</f>
        <v>0</v>
      </c>
      <c r="M3035" s="1">
        <v>0.83</v>
      </c>
      <c r="N3035">
        <f>Table1[[#This Row],[Population Estimate 2018]]</f>
        <v>9721</v>
      </c>
      <c r="O3035" t="str" cm="1">
        <f t="array" ref="O3035">_xlfn.IFS(Table2[[#This Row],[ Rural-Urban Continuum Code   2014]]=1,"Urban",Table2[[#This Row],[ Rural-Urban Continuum Code   2015]]=1, "Suburban",Table2[[#This Row],[ Rural-Urban Continuum Code   2016]]=1,"Rural")</f>
        <v>Rural</v>
      </c>
    </row>
    <row r="3036" spans="1:15" x14ac:dyDescent="0.3">
      <c r="A3036">
        <v>3042</v>
      </c>
      <c r="B3036" t="s">
        <v>1840</v>
      </c>
      <c r="C3036" t="s">
        <v>1546</v>
      </c>
      <c r="D3036" t="s">
        <v>21</v>
      </c>
      <c r="E3036">
        <v>6</v>
      </c>
      <c r="F3036">
        <f>IF(OR(Table2[[#This Row],[ Rural-Urban Continuum Code   2013]]=1,Table2[[#This Row],[ Rural-Urban Continuum Code   2013]]=2,Table2[[#This Row],[ Rural-Urban Continuum Code   2013]]=3),1,0)</f>
        <v>0</v>
      </c>
      <c r="G3036">
        <f>IF(OR(Table2[[#This Row],[ Rural-Urban Continuum Code   2013]]=4,Table2[[#This Row],[ Rural-Urban Continuum Code   2013]]=5,Table2[[#This Row],[ Rural-Urban Continuum Code   2013]]=6),1,0)</f>
        <v>1</v>
      </c>
      <c r="H3036">
        <f>IF(OR(Table2[[#This Row],[ Rural-Urban Continuum Code   2013]]=7,Table2[[#This Row],[ Rural-Urban Continuum Code   2013]]=8,Table2[[#This Row],[ Rural-Urban Continuum Code   2013]]=9),1,0)</f>
        <v>0</v>
      </c>
      <c r="I3036">
        <v>0.22</v>
      </c>
      <c r="J3036">
        <v>0.08</v>
      </c>
      <c r="K3036" s="17">
        <f>Table1[[#This Row],[Median Income 2018]]</f>
        <v>36658</v>
      </c>
      <c r="L3036">
        <f>(Table1[[#This Row],[Hospital Beds 2018]]/Table1[[#This Row],[Population Estimate 2018]])*1000</f>
        <v>4.3066322136089585</v>
      </c>
      <c r="M3036" s="1">
        <v>0.85</v>
      </c>
      <c r="N3036">
        <f>Table1[[#This Row],[Population Estimate 2018]]</f>
        <v>13932</v>
      </c>
      <c r="O3036" t="str" cm="1">
        <f t="array" ref="O303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37" spans="1:15" x14ac:dyDescent="0.3">
      <c r="A3037">
        <v>3043</v>
      </c>
      <c r="B3037" t="s">
        <v>1840</v>
      </c>
      <c r="C3037" t="s">
        <v>1854</v>
      </c>
      <c r="D3037" t="s">
        <v>21</v>
      </c>
      <c r="E3037">
        <v>6</v>
      </c>
      <c r="F3037">
        <f>IF(OR(Table2[[#This Row],[ Rural-Urban Continuum Code   2013]]=1,Table2[[#This Row],[ Rural-Urban Continuum Code   2013]]=2,Table2[[#This Row],[ Rural-Urban Continuum Code   2013]]=3),1,0)</f>
        <v>0</v>
      </c>
      <c r="G3037">
        <f>IF(OR(Table2[[#This Row],[ Rural-Urban Continuum Code   2013]]=4,Table2[[#This Row],[ Rural-Urban Continuum Code   2013]]=5,Table2[[#This Row],[ Rural-Urban Continuum Code   2013]]=6),1,0)</f>
        <v>1</v>
      </c>
      <c r="H3037">
        <f>IF(OR(Table2[[#This Row],[ Rural-Urban Continuum Code   2013]]=7,Table2[[#This Row],[ Rural-Urban Continuum Code   2013]]=8,Table2[[#This Row],[ Rural-Urban Continuum Code   2013]]=9),1,0)</f>
        <v>0</v>
      </c>
      <c r="I3037">
        <v>0.25</v>
      </c>
      <c r="J3037">
        <v>0.09</v>
      </c>
      <c r="K3037" s="17">
        <f>Table1[[#This Row],[Median Income 2018]]</f>
        <v>34768</v>
      </c>
      <c r="L3037">
        <f>(Table1[[#This Row],[Hospital Beds 2018]]/Table1[[#This Row],[Population Estimate 2018]])*1000</f>
        <v>1.9592476489028212</v>
      </c>
      <c r="M3037" s="1">
        <v>0.74</v>
      </c>
      <c r="N3037">
        <f>Table1[[#This Row],[Population Estimate 2018]]</f>
        <v>12760</v>
      </c>
      <c r="O3037" t="str" cm="1">
        <f t="array" ref="O303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38" spans="1:15" x14ac:dyDescent="0.3">
      <c r="A3038">
        <v>3044</v>
      </c>
      <c r="B3038" t="s">
        <v>1840</v>
      </c>
      <c r="C3038" t="s">
        <v>366</v>
      </c>
      <c r="D3038" t="s">
        <v>21</v>
      </c>
      <c r="E3038">
        <v>6</v>
      </c>
      <c r="F3038">
        <f>IF(OR(Table2[[#This Row],[ Rural-Urban Continuum Code   2013]]=1,Table2[[#This Row],[ Rural-Urban Continuum Code   2013]]=2,Table2[[#This Row],[ Rural-Urban Continuum Code   2013]]=3),1,0)</f>
        <v>0</v>
      </c>
      <c r="G3038">
        <f>IF(OR(Table2[[#This Row],[ Rural-Urban Continuum Code   2013]]=4,Table2[[#This Row],[ Rural-Urban Continuum Code   2013]]=5,Table2[[#This Row],[ Rural-Urban Continuum Code   2013]]=6),1,0)</f>
        <v>1</v>
      </c>
      <c r="H3038">
        <f>IF(OR(Table2[[#This Row],[ Rural-Urban Continuum Code   2013]]=7,Table2[[#This Row],[ Rural-Urban Continuum Code   2013]]=8,Table2[[#This Row],[ Rural-Urban Continuum Code   2013]]=9),1,0)</f>
        <v>0</v>
      </c>
      <c r="I3038">
        <v>0.2</v>
      </c>
      <c r="J3038">
        <v>0.09</v>
      </c>
      <c r="K3038" s="17">
        <f>Table1[[#This Row],[Median Income 2018]]</f>
        <v>46370</v>
      </c>
      <c r="L3038">
        <f>(Table1[[#This Row],[Hospital Beds 2018]]/Table1[[#This Row],[Population Estimate 2018]])*1000</f>
        <v>1.4826236508124777</v>
      </c>
      <c r="M3038" s="1">
        <v>0.81</v>
      </c>
      <c r="N3038">
        <f>Table1[[#This Row],[Population Estimate 2018]]</f>
        <v>16862</v>
      </c>
      <c r="O3038" t="str" cm="1">
        <f t="array" ref="O303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39" spans="1:15" x14ac:dyDescent="0.3">
      <c r="A3039">
        <v>3045</v>
      </c>
      <c r="B3039" t="s">
        <v>1840</v>
      </c>
      <c r="C3039" t="s">
        <v>1855</v>
      </c>
      <c r="D3039" t="s">
        <v>21</v>
      </c>
      <c r="E3039">
        <v>8</v>
      </c>
      <c r="F3039">
        <f>IF(OR(Table2[[#This Row],[ Rural-Urban Continuum Code   2013]]=1,Table2[[#This Row],[ Rural-Urban Continuum Code   2013]]=2,Table2[[#This Row],[ Rural-Urban Continuum Code   2013]]=3),1,0)</f>
        <v>0</v>
      </c>
      <c r="G3039">
        <f>IF(OR(Table2[[#This Row],[ Rural-Urban Continuum Code   2013]]=4,Table2[[#This Row],[ Rural-Urban Continuum Code   2013]]=5,Table2[[#This Row],[ Rural-Urban Continuum Code   2013]]=6),1,0)</f>
        <v>0</v>
      </c>
      <c r="H3039">
        <f>IF(OR(Table2[[#This Row],[ Rural-Urban Continuum Code   2013]]=7,Table2[[#This Row],[ Rural-Urban Continuum Code   2013]]=8,Table2[[#This Row],[ Rural-Urban Continuum Code   2013]]=9),1,0)</f>
        <v>1</v>
      </c>
      <c r="I3039">
        <v>0.26</v>
      </c>
      <c r="J3039">
        <v>0.08</v>
      </c>
      <c r="K3039" s="17">
        <f>Table1[[#This Row],[Median Income 2018]]</f>
        <v>48070</v>
      </c>
      <c r="L3039">
        <f>(Table1[[#This Row],[Hospital Beds 2018]]/Table1[[#This Row],[Population Estimate 2018]])*1000</f>
        <v>0</v>
      </c>
      <c r="M3039" s="1">
        <v>0.76</v>
      </c>
      <c r="N3039">
        <f>Table1[[#This Row],[Population Estimate 2018]]</f>
        <v>6955</v>
      </c>
      <c r="O3039" t="str" cm="1">
        <f t="array" ref="O3039">_xlfn.IFS(Table2[[#This Row],[ Rural-Urban Continuum Code   2014]]=1,"Urban",Table2[[#This Row],[ Rural-Urban Continuum Code   2015]]=1, "Suburban",Table2[[#This Row],[ Rural-Urban Continuum Code   2016]]=1,"Rural")</f>
        <v>Rural</v>
      </c>
    </row>
    <row r="3040" spans="1:15" x14ac:dyDescent="0.3">
      <c r="A3040">
        <v>3046</v>
      </c>
      <c r="B3040" t="s">
        <v>1840</v>
      </c>
      <c r="C3040" t="s">
        <v>1691</v>
      </c>
      <c r="D3040" t="s">
        <v>21</v>
      </c>
      <c r="E3040">
        <v>9</v>
      </c>
      <c r="F3040">
        <f>IF(OR(Table2[[#This Row],[ Rural-Urban Continuum Code   2013]]=1,Table2[[#This Row],[ Rural-Urban Continuum Code   2013]]=2,Table2[[#This Row],[ Rural-Urban Continuum Code   2013]]=3),1,0)</f>
        <v>0</v>
      </c>
      <c r="G3040">
        <f>IF(OR(Table2[[#This Row],[ Rural-Urban Continuum Code   2013]]=4,Table2[[#This Row],[ Rural-Urban Continuum Code   2013]]=5,Table2[[#This Row],[ Rural-Urban Continuum Code   2013]]=6),1,0)</f>
        <v>0</v>
      </c>
      <c r="H3040">
        <f>IF(OR(Table2[[#This Row],[ Rural-Urban Continuum Code   2013]]=7,Table2[[#This Row],[ Rural-Urban Continuum Code   2013]]=8,Table2[[#This Row],[ Rural-Urban Continuum Code   2013]]=9),1,0)</f>
        <v>1</v>
      </c>
      <c r="I3040">
        <v>0.23</v>
      </c>
      <c r="J3040">
        <v>0.08</v>
      </c>
      <c r="K3040" s="17">
        <f>Table1[[#This Row],[Median Income 2018]]</f>
        <v>46054</v>
      </c>
      <c r="L3040">
        <f>(Table1[[#This Row],[Hospital Beds 2018]]/Table1[[#This Row],[Population Estimate 2018]])*1000</f>
        <v>1.3720557969357421</v>
      </c>
      <c r="M3040" s="1">
        <v>0.82</v>
      </c>
      <c r="N3040">
        <f>Table1[[#This Row],[Population Estimate 2018]]</f>
        <v>8746</v>
      </c>
      <c r="O3040" t="str" cm="1">
        <f t="array" ref="O3040">_xlfn.IFS(Table2[[#This Row],[ Rural-Urban Continuum Code   2014]]=1,"Urban",Table2[[#This Row],[ Rural-Urban Continuum Code   2015]]=1, "Suburban",Table2[[#This Row],[ Rural-Urban Continuum Code   2016]]=1,"Rural")</f>
        <v>Rural</v>
      </c>
    </row>
    <row r="3041" spans="1:15" x14ac:dyDescent="0.3">
      <c r="A3041">
        <v>3047</v>
      </c>
      <c r="B3041" t="s">
        <v>1840</v>
      </c>
      <c r="C3041" t="s">
        <v>1692</v>
      </c>
      <c r="D3041" t="s">
        <v>21</v>
      </c>
      <c r="E3041">
        <v>7</v>
      </c>
      <c r="F3041">
        <f>IF(OR(Table2[[#This Row],[ Rural-Urban Continuum Code   2013]]=1,Table2[[#This Row],[ Rural-Urban Continuum Code   2013]]=2,Table2[[#This Row],[ Rural-Urban Continuum Code   2013]]=3),1,0)</f>
        <v>0</v>
      </c>
      <c r="G3041">
        <f>IF(OR(Table2[[#This Row],[ Rural-Urban Continuum Code   2013]]=4,Table2[[#This Row],[ Rural-Urban Continuum Code   2013]]=5,Table2[[#This Row],[ Rural-Urban Continuum Code   2013]]=6),1,0)</f>
        <v>0</v>
      </c>
      <c r="H3041">
        <f>IF(OR(Table2[[#This Row],[ Rural-Urban Continuum Code   2013]]=7,Table2[[#This Row],[ Rural-Urban Continuum Code   2013]]=8,Table2[[#This Row],[ Rural-Urban Continuum Code   2013]]=9),1,0)</f>
        <v>1</v>
      </c>
      <c r="I3041">
        <v>0.2</v>
      </c>
      <c r="J3041">
        <v>0.08</v>
      </c>
      <c r="K3041" s="17">
        <f>Table1[[#This Row],[Median Income 2018]]</f>
        <v>41213</v>
      </c>
      <c r="L3041">
        <f>(Table1[[#This Row],[Hospital Beds 2018]]/Table1[[#This Row],[Population Estimate 2018]])*1000</f>
        <v>2.0888797870161784</v>
      </c>
      <c r="M3041" s="1">
        <v>0.79</v>
      </c>
      <c r="N3041">
        <f>Table1[[#This Row],[Population Estimate 2018]]</f>
        <v>24415</v>
      </c>
      <c r="O3041" t="str" cm="1">
        <f t="array" ref="O3041">_xlfn.IFS(Table2[[#This Row],[ Rural-Urban Continuum Code   2014]]=1,"Urban",Table2[[#This Row],[ Rural-Urban Continuum Code   2015]]=1, "Suburban",Table2[[#This Row],[ Rural-Urban Continuum Code   2016]]=1,"Rural")</f>
        <v>Rural</v>
      </c>
    </row>
    <row r="3042" spans="1:15" x14ac:dyDescent="0.3">
      <c r="A3042">
        <v>3048</v>
      </c>
      <c r="B3042" t="s">
        <v>1840</v>
      </c>
      <c r="C3042" t="s">
        <v>472</v>
      </c>
      <c r="D3042" t="s">
        <v>21</v>
      </c>
      <c r="E3042">
        <v>2</v>
      </c>
      <c r="F3042">
        <f>IF(OR(Table2[[#This Row],[ Rural-Urban Continuum Code   2013]]=1,Table2[[#This Row],[ Rural-Urban Continuum Code   2013]]=2,Table2[[#This Row],[ Rural-Urban Continuum Code   2013]]=3),1,0)</f>
        <v>1</v>
      </c>
      <c r="G3042">
        <f>IF(OR(Table2[[#This Row],[ Rural-Urban Continuum Code   2013]]=4,Table2[[#This Row],[ Rural-Urban Continuum Code   2013]]=5,Table2[[#This Row],[ Rural-Urban Continuum Code   2013]]=6),1,0)</f>
        <v>0</v>
      </c>
      <c r="H3042">
        <f>IF(OR(Table2[[#This Row],[ Rural-Urban Continuum Code   2013]]=7,Table2[[#This Row],[ Rural-Urban Continuum Code   2013]]=8,Table2[[#This Row],[ Rural-Urban Continuum Code   2013]]=9),1,0)</f>
        <v>0</v>
      </c>
      <c r="I3042">
        <v>0.21</v>
      </c>
      <c r="J3042">
        <v>0.06</v>
      </c>
      <c r="K3042" s="17">
        <f>Table1[[#This Row],[Median Income 2018]]</f>
        <v>38704</v>
      </c>
      <c r="L3042">
        <f>(Table1[[#This Row],[Hospital Beds 2018]]/Table1[[#This Row],[Population Estimate 2018]])*1000</f>
        <v>2.002803925495694</v>
      </c>
      <c r="M3042" s="1">
        <v>0.84</v>
      </c>
      <c r="N3042">
        <f>Table1[[#This Row],[Population Estimate 2018]]</f>
        <v>39944</v>
      </c>
      <c r="O3042" t="str" cm="1">
        <f t="array" ref="O3042">_xlfn.IFS(Table2[[#This Row],[ Rural-Urban Continuum Code   2014]]=1,"Urban",Table2[[#This Row],[ Rural-Urban Continuum Code   2015]]=1, "Suburban",Table2[[#This Row],[ Rural-Urban Continuum Code   2016]]=1,"Rural")</f>
        <v>Urban</v>
      </c>
    </row>
    <row r="3043" spans="1:15" x14ac:dyDescent="0.3">
      <c r="A3043">
        <v>3049</v>
      </c>
      <c r="B3043" t="s">
        <v>1840</v>
      </c>
      <c r="C3043" t="s">
        <v>473</v>
      </c>
      <c r="D3043" t="s">
        <v>21</v>
      </c>
      <c r="E3043">
        <v>9</v>
      </c>
      <c r="F3043">
        <f>IF(OR(Table2[[#This Row],[ Rural-Urban Continuum Code   2013]]=1,Table2[[#This Row],[ Rural-Urban Continuum Code   2013]]=2,Table2[[#This Row],[ Rural-Urban Continuum Code   2013]]=3),1,0)</f>
        <v>0</v>
      </c>
      <c r="G3043">
        <f>IF(OR(Table2[[#This Row],[ Rural-Urban Continuum Code   2013]]=4,Table2[[#This Row],[ Rural-Urban Continuum Code   2013]]=5,Table2[[#This Row],[ Rural-Urban Continuum Code   2013]]=6),1,0)</f>
        <v>0</v>
      </c>
      <c r="H3043">
        <f>IF(OR(Table2[[#This Row],[ Rural-Urban Continuum Code   2013]]=7,Table2[[#This Row],[ Rural-Urban Continuum Code   2013]]=8,Table2[[#This Row],[ Rural-Urban Continuum Code   2013]]=9),1,0)</f>
        <v>1</v>
      </c>
      <c r="I3043">
        <v>0.23</v>
      </c>
      <c r="J3043">
        <v>7.0000000000000007E-2</v>
      </c>
      <c r="K3043" s="17">
        <f>Table1[[#This Row],[Median Income 2018]]</f>
        <v>34054</v>
      </c>
      <c r="L3043">
        <f>(Table1[[#This Row],[Hospital Beds 2018]]/Table1[[#This Row],[Population Estimate 2018]])*1000</f>
        <v>1.8105009052504526</v>
      </c>
      <c r="M3043" s="1">
        <v>0.83</v>
      </c>
      <c r="N3043">
        <f>Table1[[#This Row],[Population Estimate 2018]]</f>
        <v>8285</v>
      </c>
      <c r="O3043" t="str" cm="1">
        <f t="array" ref="O3043">_xlfn.IFS(Table2[[#This Row],[ Rural-Urban Continuum Code   2014]]=1,"Urban",Table2[[#This Row],[ Rural-Urban Continuum Code   2015]]=1, "Suburban",Table2[[#This Row],[ Rural-Urban Continuum Code   2016]]=1,"Rural")</f>
        <v>Rural</v>
      </c>
    </row>
    <row r="3044" spans="1:15" x14ac:dyDescent="0.3">
      <c r="A3044">
        <v>3050</v>
      </c>
      <c r="B3044" t="s">
        <v>1840</v>
      </c>
      <c r="C3044" t="s">
        <v>1856</v>
      </c>
      <c r="D3044" t="s">
        <v>21</v>
      </c>
      <c r="E3044">
        <v>6</v>
      </c>
      <c r="F3044">
        <f>IF(OR(Table2[[#This Row],[ Rural-Urban Continuum Code   2013]]=1,Table2[[#This Row],[ Rural-Urban Continuum Code   2013]]=2,Table2[[#This Row],[ Rural-Urban Continuum Code   2013]]=3),1,0)</f>
        <v>0</v>
      </c>
      <c r="G3044">
        <f>IF(OR(Table2[[#This Row],[ Rural-Urban Continuum Code   2013]]=4,Table2[[#This Row],[ Rural-Urban Continuum Code   2013]]=5,Table2[[#This Row],[ Rural-Urban Continuum Code   2013]]=6),1,0)</f>
        <v>1</v>
      </c>
      <c r="H3044">
        <f>IF(OR(Table2[[#This Row],[ Rural-Urban Continuum Code   2013]]=7,Table2[[#This Row],[ Rural-Urban Continuum Code   2013]]=8,Table2[[#This Row],[ Rural-Urban Continuum Code   2013]]=9),1,0)</f>
        <v>0</v>
      </c>
      <c r="I3044">
        <v>0.23</v>
      </c>
      <c r="J3044">
        <v>0.08</v>
      </c>
      <c r="K3044" s="17">
        <f>Table1[[#This Row],[Median Income 2018]]</f>
        <v>44685</v>
      </c>
      <c r="L3044">
        <f>(Table1[[#This Row],[Hospital Beds 2018]]/Table1[[#This Row],[Population Estimate 2018]])*1000</f>
        <v>2.881466928618206</v>
      </c>
      <c r="M3044" s="1">
        <v>0.81</v>
      </c>
      <c r="N3044">
        <f>Table1[[#This Row],[Population Estimate 2018]]</f>
        <v>15270</v>
      </c>
      <c r="O3044" t="str" cm="1">
        <f t="array" ref="O304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45" spans="1:15" x14ac:dyDescent="0.3">
      <c r="A3045">
        <v>3051</v>
      </c>
      <c r="B3045" t="s">
        <v>1840</v>
      </c>
      <c r="C3045" t="s">
        <v>1857</v>
      </c>
      <c r="D3045" t="s">
        <v>21</v>
      </c>
      <c r="E3045">
        <v>3</v>
      </c>
      <c r="F3045">
        <f>IF(OR(Table2[[#This Row],[ Rural-Urban Continuum Code   2013]]=1,Table2[[#This Row],[ Rural-Urban Continuum Code   2013]]=2,Table2[[#This Row],[ Rural-Urban Continuum Code   2013]]=3),1,0)</f>
        <v>1</v>
      </c>
      <c r="G3045">
        <f>IF(OR(Table2[[#This Row],[ Rural-Urban Continuum Code   2013]]=4,Table2[[#This Row],[ Rural-Urban Continuum Code   2013]]=5,Table2[[#This Row],[ Rural-Urban Continuum Code   2013]]=6),1,0)</f>
        <v>0</v>
      </c>
      <c r="H3045">
        <f>IF(OR(Table2[[#This Row],[ Rural-Urban Continuum Code   2013]]=7,Table2[[#This Row],[ Rural-Urban Continuum Code   2013]]=8,Table2[[#This Row],[ Rural-Urban Continuum Code   2013]]=9),1,0)</f>
        <v>0</v>
      </c>
      <c r="I3045">
        <v>0.2</v>
      </c>
      <c r="J3045">
        <v>0.09</v>
      </c>
      <c r="K3045" s="17">
        <f>Table1[[#This Row],[Median Income 2018]]</f>
        <v>44837</v>
      </c>
      <c r="L3045">
        <f>(Table1[[#This Row],[Hospital Beds 2018]]/Table1[[#This Row],[Population Estimate 2018]])*1000</f>
        <v>0</v>
      </c>
      <c r="M3045" s="1">
        <v>0.86</v>
      </c>
      <c r="N3045">
        <f>Table1[[#This Row],[Population Estimate 2018]]</f>
        <v>5830</v>
      </c>
      <c r="O3045" t="str" cm="1">
        <f t="array" ref="O3045">_xlfn.IFS(Table2[[#This Row],[ Rural-Urban Continuum Code   2014]]=1,"Urban",Table2[[#This Row],[ Rural-Urban Continuum Code   2015]]=1, "Suburban",Table2[[#This Row],[ Rural-Urban Continuum Code   2016]]=1,"Rural")</f>
        <v>Urban</v>
      </c>
    </row>
    <row r="3046" spans="1:15" x14ac:dyDescent="0.3">
      <c r="A3046">
        <v>3052</v>
      </c>
      <c r="B3046" t="s">
        <v>1840</v>
      </c>
      <c r="C3046" t="s">
        <v>1363</v>
      </c>
      <c r="D3046" t="s">
        <v>21</v>
      </c>
      <c r="E3046">
        <v>3</v>
      </c>
      <c r="F3046">
        <f>IF(OR(Table2[[#This Row],[ Rural-Urban Continuum Code   2013]]=1,Table2[[#This Row],[ Rural-Urban Continuum Code   2013]]=2,Table2[[#This Row],[ Rural-Urban Continuum Code   2013]]=3),1,0)</f>
        <v>1</v>
      </c>
      <c r="G3046">
        <f>IF(OR(Table2[[#This Row],[ Rural-Urban Continuum Code   2013]]=4,Table2[[#This Row],[ Rural-Urban Continuum Code   2013]]=5,Table2[[#This Row],[ Rural-Urban Continuum Code   2013]]=6),1,0)</f>
        <v>0</v>
      </c>
      <c r="H3046">
        <f>IF(OR(Table2[[#This Row],[ Rural-Urban Continuum Code   2013]]=7,Table2[[#This Row],[ Rural-Urban Continuum Code   2013]]=8,Table2[[#This Row],[ Rural-Urban Continuum Code   2013]]=9),1,0)</f>
        <v>0</v>
      </c>
      <c r="I3046">
        <v>0.2</v>
      </c>
      <c r="J3046">
        <v>0.08</v>
      </c>
      <c r="K3046" s="17">
        <f>Table1[[#This Row],[Median Income 2018]]</f>
        <v>45278</v>
      </c>
      <c r="L3046">
        <f>(Table1[[#This Row],[Hospital Beds 2018]]/Table1[[#This Row],[Population Estimate 2018]])*1000</f>
        <v>3.3134211370141204</v>
      </c>
      <c r="M3046" s="1">
        <v>0.84</v>
      </c>
      <c r="N3046">
        <f>Table1[[#This Row],[Population Estimate 2018]]</f>
        <v>84203</v>
      </c>
      <c r="O3046" t="str" cm="1">
        <f t="array" ref="O3046">_xlfn.IFS(Table2[[#This Row],[ Rural-Urban Continuum Code   2014]]=1,"Urban",Table2[[#This Row],[ Rural-Urban Continuum Code   2015]]=1, "Suburban",Table2[[#This Row],[ Rural-Urban Continuum Code   2016]]=1,"Rural")</f>
        <v>Urban</v>
      </c>
    </row>
    <row r="3047" spans="1:15" x14ac:dyDescent="0.3">
      <c r="A3047">
        <v>3053</v>
      </c>
      <c r="B3047" t="s">
        <v>1840</v>
      </c>
      <c r="C3047" t="s">
        <v>1231</v>
      </c>
      <c r="D3047" t="s">
        <v>21</v>
      </c>
      <c r="E3047">
        <v>6</v>
      </c>
      <c r="F3047">
        <f>IF(OR(Table2[[#This Row],[ Rural-Urban Continuum Code   2013]]=1,Table2[[#This Row],[ Rural-Urban Continuum Code   2013]]=2,Table2[[#This Row],[ Rural-Urban Continuum Code   2013]]=3),1,0)</f>
        <v>0</v>
      </c>
      <c r="G3047">
        <f>IF(OR(Table2[[#This Row],[ Rural-Urban Continuum Code   2013]]=4,Table2[[#This Row],[ Rural-Urban Continuum Code   2013]]=5,Table2[[#This Row],[ Rural-Urban Continuum Code   2013]]=6),1,0)</f>
        <v>1</v>
      </c>
      <c r="H3047">
        <f>IF(OR(Table2[[#This Row],[ Rural-Urban Continuum Code   2013]]=7,Table2[[#This Row],[ Rural-Urban Continuum Code   2013]]=8,Table2[[#This Row],[ Rural-Urban Continuum Code   2013]]=9),1,0)</f>
        <v>0</v>
      </c>
      <c r="I3047">
        <v>0.21</v>
      </c>
      <c r="J3047">
        <v>7.0000000000000007E-2</v>
      </c>
      <c r="K3047" s="17">
        <f>Table1[[#This Row],[Median Income 2018]]</f>
        <v>35460</v>
      </c>
      <c r="L3047">
        <f>(Table1[[#This Row],[Hospital Beds 2018]]/Table1[[#This Row],[Population Estimate 2018]])*1000</f>
        <v>0</v>
      </c>
      <c r="M3047" s="1">
        <v>0.87</v>
      </c>
      <c r="N3047">
        <f>Table1[[#This Row],[Population Estimate 2018]]</f>
        <v>20786</v>
      </c>
      <c r="O3047" t="str" cm="1">
        <f t="array" ref="O304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48" spans="1:15" x14ac:dyDescent="0.3">
      <c r="A3048">
        <v>3054</v>
      </c>
      <c r="B3048" t="s">
        <v>1858</v>
      </c>
      <c r="C3048" t="s">
        <v>250</v>
      </c>
      <c r="D3048" t="s">
        <v>21</v>
      </c>
      <c r="E3048">
        <v>8</v>
      </c>
      <c r="F3048">
        <f>IF(OR(Table2[[#This Row],[ Rural-Urban Continuum Code   2013]]=1,Table2[[#This Row],[ Rural-Urban Continuum Code   2013]]=2,Table2[[#This Row],[ Rural-Urban Continuum Code   2013]]=3),1,0)</f>
        <v>0</v>
      </c>
      <c r="G3048">
        <f>IF(OR(Table2[[#This Row],[ Rural-Urban Continuum Code   2013]]=4,Table2[[#This Row],[ Rural-Urban Continuum Code   2013]]=5,Table2[[#This Row],[ Rural-Urban Continuum Code   2013]]=6),1,0)</f>
        <v>0</v>
      </c>
      <c r="H3048">
        <f>IF(OR(Table2[[#This Row],[ Rural-Urban Continuum Code   2013]]=7,Table2[[#This Row],[ Rural-Urban Continuum Code   2013]]=8,Table2[[#This Row],[ Rural-Urban Continuum Code   2013]]=9),1,0)</f>
        <v>1</v>
      </c>
      <c r="I3048">
        <v>0.28999999999999998</v>
      </c>
      <c r="J3048">
        <v>0.1</v>
      </c>
      <c r="K3048" s="17">
        <f>Table1[[#This Row],[Median Income 2018]]</f>
        <v>43000</v>
      </c>
      <c r="L3048">
        <f>(Table1[[#This Row],[Hospital Beds 2018]]/Table1[[#This Row],[Population Estimate 2018]])*1000</f>
        <v>1.228621977589935</v>
      </c>
      <c r="M3048" s="1">
        <v>0.7</v>
      </c>
      <c r="N3048">
        <f>Table1[[#This Row],[Population Estimate 2018]]</f>
        <v>20348</v>
      </c>
      <c r="O3048" t="str" cm="1">
        <f t="array" ref="O3048">_xlfn.IFS(Table2[[#This Row],[ Rural-Urban Continuum Code   2014]]=1,"Urban",Table2[[#This Row],[ Rural-Urban Continuum Code   2015]]=1, "Suburban",Table2[[#This Row],[ Rural-Urban Continuum Code   2016]]=1,"Rural")</f>
        <v>Rural</v>
      </c>
    </row>
    <row r="3049" spans="1:15" x14ac:dyDescent="0.3">
      <c r="A3049">
        <v>3055</v>
      </c>
      <c r="B3049" t="s">
        <v>1858</v>
      </c>
      <c r="C3049" t="s">
        <v>1330</v>
      </c>
      <c r="D3049" t="s">
        <v>21</v>
      </c>
      <c r="E3049">
        <v>7</v>
      </c>
      <c r="F3049">
        <f>IF(OR(Table2[[#This Row],[ Rural-Urban Continuum Code   2013]]=1,Table2[[#This Row],[ Rural-Urban Continuum Code   2013]]=2,Table2[[#This Row],[ Rural-Urban Continuum Code   2013]]=3),1,0)</f>
        <v>0</v>
      </c>
      <c r="G3049">
        <f>IF(OR(Table2[[#This Row],[ Rural-Urban Continuum Code   2013]]=4,Table2[[#This Row],[ Rural-Urban Continuum Code   2013]]=5,Table2[[#This Row],[ Rural-Urban Continuum Code   2013]]=6),1,0)</f>
        <v>0</v>
      </c>
      <c r="H3049">
        <f>IF(OR(Table2[[#This Row],[ Rural-Urban Continuum Code   2013]]=7,Table2[[#This Row],[ Rural-Urban Continuum Code   2013]]=8,Table2[[#This Row],[ Rural-Urban Continuum Code   2013]]=9),1,0)</f>
        <v>1</v>
      </c>
      <c r="I3049">
        <v>0.2</v>
      </c>
      <c r="J3049">
        <v>0.08</v>
      </c>
      <c r="K3049" s="17">
        <f>Table1[[#This Row],[Median Income 2018]]</f>
        <v>44627</v>
      </c>
      <c r="L3049">
        <f>(Table1[[#This Row],[Hospital Beds 2018]]/Table1[[#This Row],[Population Estimate 2018]])*1000</f>
        <v>2.2435897435897436</v>
      </c>
      <c r="M3049" s="1">
        <v>0.81</v>
      </c>
      <c r="N3049">
        <f>Table1[[#This Row],[Population Estimate 2018]]</f>
        <v>15600</v>
      </c>
      <c r="O3049" t="str" cm="1">
        <f t="array" ref="O3049">_xlfn.IFS(Table2[[#This Row],[ Rural-Urban Continuum Code   2014]]=1,"Urban",Table2[[#This Row],[ Rural-Urban Continuum Code   2015]]=1, "Suburban",Table2[[#This Row],[ Rural-Urban Continuum Code   2016]]=1,"Rural")</f>
        <v>Rural</v>
      </c>
    </row>
    <row r="3050" spans="1:15" x14ac:dyDescent="0.3">
      <c r="A3050">
        <v>3056</v>
      </c>
      <c r="B3050" t="s">
        <v>1858</v>
      </c>
      <c r="C3050" t="s">
        <v>1859</v>
      </c>
      <c r="D3050" t="s">
        <v>21</v>
      </c>
      <c r="E3050">
        <v>6</v>
      </c>
      <c r="F3050">
        <f>IF(OR(Table2[[#This Row],[ Rural-Urban Continuum Code   2013]]=1,Table2[[#This Row],[ Rural-Urban Continuum Code   2013]]=2,Table2[[#This Row],[ Rural-Urban Continuum Code   2013]]=3),1,0)</f>
        <v>0</v>
      </c>
      <c r="G3050">
        <f>IF(OR(Table2[[#This Row],[ Rural-Urban Continuum Code   2013]]=4,Table2[[#This Row],[ Rural-Urban Continuum Code   2013]]=5,Table2[[#This Row],[ Rural-Urban Continuum Code   2013]]=6),1,0)</f>
        <v>1</v>
      </c>
      <c r="H3050">
        <f>IF(OR(Table2[[#This Row],[ Rural-Urban Continuum Code   2013]]=7,Table2[[#This Row],[ Rural-Urban Continuum Code   2013]]=8,Table2[[#This Row],[ Rural-Urban Continuum Code   2013]]=9),1,0)</f>
        <v>0</v>
      </c>
      <c r="I3050">
        <v>0.22</v>
      </c>
      <c r="J3050">
        <v>0.08</v>
      </c>
      <c r="K3050" s="17">
        <f>Table1[[#This Row],[Median Income 2018]]</f>
        <v>50344</v>
      </c>
      <c r="L3050">
        <f>(Table1[[#This Row],[Hospital Beds 2018]]/Table1[[#This Row],[Population Estimate 2018]])*1000</f>
        <v>1.5941900628819412</v>
      </c>
      <c r="M3050" s="1">
        <v>0.81</v>
      </c>
      <c r="N3050">
        <f>Table1[[#This Row],[Population Estimate 2018]]</f>
        <v>45164</v>
      </c>
      <c r="O3050" t="str" cm="1">
        <f t="array" ref="O305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51" spans="1:15" x14ac:dyDescent="0.3">
      <c r="A3051">
        <v>3057</v>
      </c>
      <c r="B3051" t="s">
        <v>1858</v>
      </c>
      <c r="C3051" t="s">
        <v>1860</v>
      </c>
      <c r="D3051" t="s">
        <v>21</v>
      </c>
      <c r="E3051">
        <v>8</v>
      </c>
      <c r="F3051">
        <f>IF(OR(Table2[[#This Row],[ Rural-Urban Continuum Code   2013]]=1,Table2[[#This Row],[ Rural-Urban Continuum Code   2013]]=2,Table2[[#This Row],[ Rural-Urban Continuum Code   2013]]=3),1,0)</f>
        <v>0</v>
      </c>
      <c r="G3051">
        <f>IF(OR(Table2[[#This Row],[ Rural-Urban Continuum Code   2013]]=4,Table2[[#This Row],[ Rural-Urban Continuum Code   2013]]=5,Table2[[#This Row],[ Rural-Urban Continuum Code   2013]]=6),1,0)</f>
        <v>0</v>
      </c>
      <c r="H3051">
        <f>IF(OR(Table2[[#This Row],[ Rural-Urban Continuum Code   2013]]=7,Table2[[#This Row],[ Rural-Urban Continuum Code   2013]]=8,Table2[[#This Row],[ Rural-Urban Continuum Code   2013]]=9),1,0)</f>
        <v>1</v>
      </c>
      <c r="I3051">
        <v>0.28000000000000003</v>
      </c>
      <c r="J3051">
        <v>0.09</v>
      </c>
      <c r="K3051" s="17">
        <f>Table1[[#This Row],[Median Income 2018]]</f>
        <v>53637</v>
      </c>
      <c r="L3051">
        <f>(Table1[[#This Row],[Hospital Beds 2018]]/Table1[[#This Row],[Population Estimate 2018]])*1000</f>
        <v>0</v>
      </c>
      <c r="M3051" s="1">
        <v>0.75</v>
      </c>
      <c r="N3051">
        <f>Table1[[#This Row],[Population Estimate 2018]]</f>
        <v>15042</v>
      </c>
      <c r="O3051" t="str" cm="1">
        <f t="array" ref="O3051">_xlfn.IFS(Table2[[#This Row],[ Rural-Urban Continuum Code   2014]]=1,"Urban",Table2[[#This Row],[ Rural-Urban Continuum Code   2015]]=1, "Suburban",Table2[[#This Row],[ Rural-Urban Continuum Code   2016]]=1,"Rural")</f>
        <v>Rural</v>
      </c>
    </row>
    <row r="3052" spans="1:15" x14ac:dyDescent="0.3">
      <c r="A3052">
        <v>3058</v>
      </c>
      <c r="B3052" t="s">
        <v>1858</v>
      </c>
      <c r="C3052" t="s">
        <v>519</v>
      </c>
      <c r="D3052" t="s">
        <v>58</v>
      </c>
      <c r="E3052">
        <v>2</v>
      </c>
      <c r="F3052">
        <f>IF(OR(Table2[[#This Row],[ Rural-Urban Continuum Code   2013]]=1,Table2[[#This Row],[ Rural-Urban Continuum Code   2013]]=2,Table2[[#This Row],[ Rural-Urban Continuum Code   2013]]=3),1,0)</f>
        <v>1</v>
      </c>
      <c r="G3052">
        <f>IF(OR(Table2[[#This Row],[ Rural-Urban Continuum Code   2013]]=4,Table2[[#This Row],[ Rural-Urban Continuum Code   2013]]=5,Table2[[#This Row],[ Rural-Urban Continuum Code   2013]]=6),1,0)</f>
        <v>0</v>
      </c>
      <c r="H3052">
        <f>IF(OR(Table2[[#This Row],[ Rural-Urban Continuum Code   2013]]=7,Table2[[#This Row],[ Rural-Urban Continuum Code   2013]]=8,Table2[[#This Row],[ Rural-Urban Continuum Code   2013]]=9),1,0)</f>
        <v>0</v>
      </c>
      <c r="I3052">
        <v>0.15</v>
      </c>
      <c r="J3052">
        <v>0.06</v>
      </c>
      <c r="K3052" s="17">
        <f>Table1[[#This Row],[Median Income 2018]]</f>
        <v>62097</v>
      </c>
      <c r="L3052">
        <f>(Table1[[#This Row],[Hospital Beds 2018]]/Table1[[#This Row],[Population Estimate 2018]])*1000</f>
        <v>2.8134468330688214</v>
      </c>
      <c r="M3052" s="1">
        <v>0.85</v>
      </c>
      <c r="N3052">
        <f>Table1[[#This Row],[Population Estimate 2018]]</f>
        <v>263378</v>
      </c>
      <c r="O3052" t="str" cm="1">
        <f t="array" ref="O3052">_xlfn.IFS(Table2[[#This Row],[ Rural-Urban Continuum Code   2014]]=1,"Urban",Table2[[#This Row],[ Rural-Urban Continuum Code   2015]]=1, "Suburban",Table2[[#This Row],[ Rural-Urban Continuum Code   2016]]=1,"Rural")</f>
        <v>Urban</v>
      </c>
    </row>
    <row r="3053" spans="1:15" x14ac:dyDescent="0.3">
      <c r="A3053">
        <v>3059</v>
      </c>
      <c r="B3053" t="s">
        <v>1858</v>
      </c>
      <c r="C3053" t="s">
        <v>1111</v>
      </c>
      <c r="D3053" t="s">
        <v>21</v>
      </c>
      <c r="E3053">
        <v>8</v>
      </c>
      <c r="F3053">
        <f>IF(OR(Table2[[#This Row],[ Rural-Urban Continuum Code   2013]]=1,Table2[[#This Row],[ Rural-Urban Continuum Code   2013]]=2,Table2[[#This Row],[ Rural-Urban Continuum Code   2013]]=3),1,0)</f>
        <v>0</v>
      </c>
      <c r="G3053">
        <f>IF(OR(Table2[[#This Row],[ Rural-Urban Continuum Code   2013]]=4,Table2[[#This Row],[ Rural-Urban Continuum Code   2013]]=5,Table2[[#This Row],[ Rural-Urban Continuum Code   2013]]=6),1,0)</f>
        <v>0</v>
      </c>
      <c r="H3053">
        <f>IF(OR(Table2[[#This Row],[ Rural-Urban Continuum Code   2013]]=7,Table2[[#This Row],[ Rural-Urban Continuum Code   2013]]=8,Table2[[#This Row],[ Rural-Urban Continuum Code   2013]]=9),1,0)</f>
        <v>1</v>
      </c>
      <c r="I3053">
        <v>0.22</v>
      </c>
      <c r="J3053">
        <v>7.0000000000000007E-2</v>
      </c>
      <c r="K3053" s="17">
        <f>Table1[[#This Row],[Median Income 2018]]</f>
        <v>59087</v>
      </c>
      <c r="L3053">
        <f>(Table1[[#This Row],[Hospital Beds 2018]]/Table1[[#This Row],[Population Estimate 2018]])*1000</f>
        <v>0</v>
      </c>
      <c r="M3053" s="1">
        <v>0.8</v>
      </c>
      <c r="N3053">
        <f>Table1[[#This Row],[Population Estimate 2018]]</f>
        <v>13125</v>
      </c>
      <c r="O3053" t="str" cm="1">
        <f t="array" ref="O3053">_xlfn.IFS(Table2[[#This Row],[ Rural-Urban Continuum Code   2014]]=1,"Urban",Table2[[#This Row],[ Rural-Urban Continuum Code   2015]]=1, "Suburban",Table2[[#This Row],[ Rural-Urban Continuum Code   2016]]=1,"Rural")</f>
        <v>Rural</v>
      </c>
    </row>
    <row r="3054" spans="1:15" x14ac:dyDescent="0.3">
      <c r="A3054">
        <v>3060</v>
      </c>
      <c r="B3054" t="s">
        <v>1858</v>
      </c>
      <c r="C3054" t="s">
        <v>1861</v>
      </c>
      <c r="D3054" t="s">
        <v>21</v>
      </c>
      <c r="E3054">
        <v>8</v>
      </c>
      <c r="F3054">
        <f>IF(OR(Table2[[#This Row],[ Rural-Urban Continuum Code   2013]]=1,Table2[[#This Row],[ Rural-Urban Continuum Code   2013]]=2,Table2[[#This Row],[ Rural-Urban Continuum Code   2013]]=3),1,0)</f>
        <v>0</v>
      </c>
      <c r="G3054">
        <f>IF(OR(Table2[[#This Row],[ Rural-Urban Continuum Code   2013]]=4,Table2[[#This Row],[ Rural-Urban Continuum Code   2013]]=5,Table2[[#This Row],[ Rural-Urban Continuum Code   2013]]=6),1,0)</f>
        <v>0</v>
      </c>
      <c r="H3054">
        <f>IF(OR(Table2[[#This Row],[ Rural-Urban Continuum Code   2013]]=7,Table2[[#This Row],[ Rural-Urban Continuum Code   2013]]=8,Table2[[#This Row],[ Rural-Urban Continuum Code   2013]]=9),1,0)</f>
        <v>1</v>
      </c>
      <c r="I3054">
        <v>0.28999999999999998</v>
      </c>
      <c r="J3054">
        <v>0.11</v>
      </c>
      <c r="K3054" s="17">
        <f>Table1[[#This Row],[Median Income 2018]]</f>
        <v>55295</v>
      </c>
      <c r="L3054">
        <f>(Table1[[#This Row],[Hospital Beds 2018]]/Table1[[#This Row],[Population Estimate 2018]])*1000</f>
        <v>4.3529106029106028</v>
      </c>
      <c r="M3054" s="1">
        <v>0.74</v>
      </c>
      <c r="N3054">
        <f>Table1[[#This Row],[Population Estimate 2018]]</f>
        <v>15392</v>
      </c>
      <c r="O3054" t="str" cm="1">
        <f t="array" ref="O3054">_xlfn.IFS(Table2[[#This Row],[ Rural-Urban Continuum Code   2014]]=1,"Urban",Table2[[#This Row],[ Rural-Urban Continuum Code   2015]]=1, "Suburban",Table2[[#This Row],[ Rural-Urban Continuum Code   2016]]=1,"Rural")</f>
        <v>Rural</v>
      </c>
    </row>
    <row r="3055" spans="1:15" x14ac:dyDescent="0.3">
      <c r="A3055">
        <v>3061</v>
      </c>
      <c r="B3055" t="s">
        <v>1858</v>
      </c>
      <c r="C3055" t="s">
        <v>1862</v>
      </c>
      <c r="D3055" t="s">
        <v>21</v>
      </c>
      <c r="E3055">
        <v>3</v>
      </c>
      <c r="F3055">
        <f>IF(OR(Table2[[#This Row],[ Rural-Urban Continuum Code   2013]]=1,Table2[[#This Row],[ Rural-Urban Continuum Code   2013]]=2,Table2[[#This Row],[ Rural-Urban Continuum Code   2013]]=3),1,0)</f>
        <v>1</v>
      </c>
      <c r="G3055">
        <f>IF(OR(Table2[[#This Row],[ Rural-Urban Continuum Code   2013]]=4,Table2[[#This Row],[ Rural-Urban Continuum Code   2013]]=5,Table2[[#This Row],[ Rural-Urban Continuum Code   2013]]=6),1,0)</f>
        <v>0</v>
      </c>
      <c r="H3055">
        <f>IF(OR(Table2[[#This Row],[ Rural-Urban Continuum Code   2013]]=7,Table2[[#This Row],[ Rural-Urban Continuum Code   2013]]=8,Table2[[#This Row],[ Rural-Urban Continuum Code   2013]]=9),1,0)</f>
        <v>0</v>
      </c>
      <c r="I3055">
        <v>0.15</v>
      </c>
      <c r="J3055">
        <v>0.05</v>
      </c>
      <c r="K3055" s="17">
        <f>Table1[[#This Row],[Median Income 2018]]</f>
        <v>72645</v>
      </c>
      <c r="L3055">
        <f>(Table1[[#This Row],[Hospital Beds 2018]]/Table1[[#This Row],[Population Estimate 2018]])*1000</f>
        <v>0.29904902410335132</v>
      </c>
      <c r="M3055" s="1">
        <v>0.87</v>
      </c>
      <c r="N3055">
        <f>Table1[[#This Row],[Population Estimate 2018]]</f>
        <v>50159</v>
      </c>
      <c r="O3055" t="str" cm="1">
        <f t="array" ref="O3055">_xlfn.IFS(Table2[[#This Row],[ Rural-Urban Continuum Code   2014]]=1,"Urban",Table2[[#This Row],[ Rural-Urban Continuum Code   2015]]=1, "Suburban",Table2[[#This Row],[ Rural-Urban Continuum Code   2016]]=1,"Rural")</f>
        <v>Urban</v>
      </c>
    </row>
    <row r="3056" spans="1:15" x14ac:dyDescent="0.3">
      <c r="A3056">
        <v>3062</v>
      </c>
      <c r="B3056" t="s">
        <v>1858</v>
      </c>
      <c r="C3056" t="s">
        <v>883</v>
      </c>
      <c r="D3056" t="s">
        <v>21</v>
      </c>
      <c r="E3056">
        <v>3</v>
      </c>
      <c r="F3056">
        <f>IF(OR(Table2[[#This Row],[ Rural-Urban Continuum Code   2013]]=1,Table2[[#This Row],[ Rural-Urban Continuum Code   2013]]=2,Table2[[#This Row],[ Rural-Urban Continuum Code   2013]]=3),1,0)</f>
        <v>1</v>
      </c>
      <c r="G3056">
        <f>IF(OR(Table2[[#This Row],[ Rural-Urban Continuum Code   2013]]=4,Table2[[#This Row],[ Rural-Urban Continuum Code   2013]]=5,Table2[[#This Row],[ Rural-Urban Continuum Code   2013]]=6),1,0)</f>
        <v>0</v>
      </c>
      <c r="H3056">
        <f>IF(OR(Table2[[#This Row],[ Rural-Urban Continuum Code   2013]]=7,Table2[[#This Row],[ Rural-Urban Continuum Code   2013]]=8,Table2[[#This Row],[ Rural-Urban Continuum Code   2013]]=9),1,0)</f>
        <v>0</v>
      </c>
      <c r="I3056">
        <v>0.18</v>
      </c>
      <c r="J3056">
        <v>7.0000000000000007E-2</v>
      </c>
      <c r="K3056" s="17">
        <f>Table1[[#This Row],[Median Income 2018]]</f>
        <v>59528</v>
      </c>
      <c r="L3056">
        <f>(Table1[[#This Row],[Hospital Beds 2018]]/Table1[[#This Row],[Population Estimate 2018]])*1000</f>
        <v>2.3544086692133779</v>
      </c>
      <c r="M3056" s="1">
        <v>0.81</v>
      </c>
      <c r="N3056">
        <f>Table1[[#This Row],[Population Estimate 2018]]</f>
        <v>64135</v>
      </c>
      <c r="O3056" t="str" cm="1">
        <f t="array" ref="O3056">_xlfn.IFS(Table2[[#This Row],[ Rural-Urban Continuum Code   2014]]=1,"Urban",Table2[[#This Row],[ Rural-Urban Continuum Code   2015]]=1, "Suburban",Table2[[#This Row],[ Rural-Urban Continuum Code   2016]]=1,"Rural")</f>
        <v>Urban</v>
      </c>
    </row>
    <row r="3057" spans="1:15" x14ac:dyDescent="0.3">
      <c r="A3057">
        <v>3063</v>
      </c>
      <c r="B3057" t="s">
        <v>1858</v>
      </c>
      <c r="C3057" t="s">
        <v>143</v>
      </c>
      <c r="D3057" t="s">
        <v>21</v>
      </c>
      <c r="E3057">
        <v>6</v>
      </c>
      <c r="F3057">
        <f>IF(OR(Table2[[#This Row],[ Rural-Urban Continuum Code   2013]]=1,Table2[[#This Row],[ Rural-Urban Continuum Code   2013]]=2,Table2[[#This Row],[ Rural-Urban Continuum Code   2013]]=3),1,0)</f>
        <v>0</v>
      </c>
      <c r="G3057">
        <f>IF(OR(Table2[[#This Row],[ Rural-Urban Continuum Code   2013]]=4,Table2[[#This Row],[ Rural-Urban Continuum Code   2013]]=5,Table2[[#This Row],[ Rural-Urban Continuum Code   2013]]=6),1,0)</f>
        <v>1</v>
      </c>
      <c r="H3057">
        <f>IF(OR(Table2[[#This Row],[ Rural-Urban Continuum Code   2013]]=7,Table2[[#This Row],[ Rural-Urban Continuum Code   2013]]=8,Table2[[#This Row],[ Rural-Urban Continuum Code   2013]]=9),1,0)</f>
        <v>0</v>
      </c>
      <c r="I3057">
        <v>0.17</v>
      </c>
      <c r="J3057">
        <v>0.05</v>
      </c>
      <c r="K3057" s="17">
        <f>Table1[[#This Row],[Median Income 2018]]</f>
        <v>55245</v>
      </c>
      <c r="L3057">
        <f>(Table1[[#This Row],[Hospital Beds 2018]]/Table1[[#This Row],[Population Estimate 2018]])*1000</f>
        <v>0.46097553948543607</v>
      </c>
      <c r="M3057" s="1">
        <v>0.84</v>
      </c>
      <c r="N3057">
        <f>Table1[[#This Row],[Population Estimate 2018]]</f>
        <v>34709</v>
      </c>
      <c r="O3057" t="str" cm="1">
        <f t="array" ref="O305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58" spans="1:15" x14ac:dyDescent="0.3">
      <c r="A3058">
        <v>3064</v>
      </c>
      <c r="B3058" t="s">
        <v>1858</v>
      </c>
      <c r="C3058" t="s">
        <v>145</v>
      </c>
      <c r="D3058" t="s">
        <v>21</v>
      </c>
      <c r="E3058">
        <v>2</v>
      </c>
      <c r="F3058">
        <f>IF(OR(Table2[[#This Row],[ Rural-Urban Continuum Code   2013]]=1,Table2[[#This Row],[ Rural-Urban Continuum Code   2013]]=2,Table2[[#This Row],[ Rural-Urban Continuum Code   2013]]=3),1,0)</f>
        <v>1</v>
      </c>
      <c r="G3058">
        <f>IF(OR(Table2[[#This Row],[ Rural-Urban Continuum Code   2013]]=4,Table2[[#This Row],[ Rural-Urban Continuum Code   2013]]=5,Table2[[#This Row],[ Rural-Urban Continuum Code   2013]]=6),1,0)</f>
        <v>0</v>
      </c>
      <c r="H3058">
        <f>IF(OR(Table2[[#This Row],[ Rural-Urban Continuum Code   2013]]=7,Table2[[#This Row],[ Rural-Urban Continuum Code   2013]]=8,Table2[[#This Row],[ Rural-Urban Continuum Code   2013]]=9),1,0)</f>
        <v>0</v>
      </c>
      <c r="I3058">
        <v>0.18</v>
      </c>
      <c r="J3058">
        <v>7.0000000000000007E-2</v>
      </c>
      <c r="K3058" s="17">
        <f>Table1[[#This Row],[Median Income 2018]]</f>
        <v>65435</v>
      </c>
      <c r="L3058">
        <f>(Table1[[#This Row],[Hospital Beds 2018]]/Table1[[#This Row],[Population Estimate 2018]])*1000</f>
        <v>2.7371944628473792</v>
      </c>
      <c r="M3058" s="1">
        <v>0.83</v>
      </c>
      <c r="N3058">
        <f>Table1[[#This Row],[Population Estimate 2018]]</f>
        <v>57358</v>
      </c>
      <c r="O3058" t="str" cm="1">
        <f t="array" ref="O3058">_xlfn.IFS(Table2[[#This Row],[ Rural-Urban Continuum Code   2014]]=1,"Urban",Table2[[#This Row],[ Rural-Urban Continuum Code   2015]]=1, "Suburban",Table2[[#This Row],[ Rural-Urban Continuum Code   2016]]=1,"Rural")</f>
        <v>Urban</v>
      </c>
    </row>
    <row r="3059" spans="1:15" x14ac:dyDescent="0.3">
      <c r="A3059">
        <v>3065</v>
      </c>
      <c r="B3059" t="s">
        <v>1858</v>
      </c>
      <c r="C3059" t="s">
        <v>148</v>
      </c>
      <c r="D3059" t="s">
        <v>21</v>
      </c>
      <c r="E3059">
        <v>7</v>
      </c>
      <c r="F3059">
        <f>IF(OR(Table2[[#This Row],[ Rural-Urban Continuum Code   2013]]=1,Table2[[#This Row],[ Rural-Urban Continuum Code   2013]]=2,Table2[[#This Row],[ Rural-Urban Continuum Code   2013]]=3),1,0)</f>
        <v>0</v>
      </c>
      <c r="G3059">
        <f>IF(OR(Table2[[#This Row],[ Rural-Urban Continuum Code   2013]]=4,Table2[[#This Row],[ Rural-Urban Continuum Code   2013]]=5,Table2[[#This Row],[ Rural-Urban Continuum Code   2013]]=6),1,0)</f>
        <v>0</v>
      </c>
      <c r="H3059">
        <f>IF(OR(Table2[[#This Row],[ Rural-Urban Continuum Code   2013]]=7,Table2[[#This Row],[ Rural-Urban Continuum Code   2013]]=8,Table2[[#This Row],[ Rural-Urban Continuum Code   2013]]=9),1,0)</f>
        <v>1</v>
      </c>
      <c r="I3059">
        <v>0.23</v>
      </c>
      <c r="J3059">
        <v>0.08</v>
      </c>
      <c r="K3059" s="17">
        <f>Table1[[#This Row],[Median Income 2018]]</f>
        <v>49200</v>
      </c>
      <c r="L3059">
        <f>(Table1[[#This Row],[Hospital Beds 2018]]/Table1[[#This Row],[Population Estimate 2018]])*1000</f>
        <v>1.5345896507273955</v>
      </c>
      <c r="M3059" s="1">
        <v>0.76</v>
      </c>
      <c r="N3059">
        <f>Table1[[#This Row],[Population Estimate 2018]]</f>
        <v>16291</v>
      </c>
      <c r="O3059" t="str" cm="1">
        <f t="array" ref="O3059">_xlfn.IFS(Table2[[#This Row],[ Rural-Urban Continuum Code   2014]]=1,"Urban",Table2[[#This Row],[ Rural-Urban Continuum Code   2015]]=1, "Suburban",Table2[[#This Row],[ Rural-Urban Continuum Code   2016]]=1,"Rural")</f>
        <v>Rural</v>
      </c>
    </row>
    <row r="3060" spans="1:15" x14ac:dyDescent="0.3">
      <c r="A3060">
        <v>3066</v>
      </c>
      <c r="B3060" t="s">
        <v>1858</v>
      </c>
      <c r="C3060" t="s">
        <v>1863</v>
      </c>
      <c r="D3060" t="s">
        <v>58</v>
      </c>
      <c r="E3060">
        <v>2</v>
      </c>
      <c r="F3060">
        <f>IF(OR(Table2[[#This Row],[ Rural-Urban Continuum Code   2013]]=1,Table2[[#This Row],[ Rural-Urban Continuum Code   2013]]=2,Table2[[#This Row],[ Rural-Urban Continuum Code   2013]]=3),1,0)</f>
        <v>1</v>
      </c>
      <c r="G3060">
        <f>IF(OR(Table2[[#This Row],[ Rural-Urban Continuum Code   2013]]=4,Table2[[#This Row],[ Rural-Urban Continuum Code   2013]]=5,Table2[[#This Row],[ Rural-Urban Continuum Code   2013]]=6),1,0)</f>
        <v>0</v>
      </c>
      <c r="H3060">
        <f>IF(OR(Table2[[#This Row],[ Rural-Urban Continuum Code   2013]]=7,Table2[[#This Row],[ Rural-Urban Continuum Code   2013]]=8,Table2[[#This Row],[ Rural-Urban Continuum Code   2013]]=9),1,0)</f>
        <v>0</v>
      </c>
      <c r="I3060">
        <v>0.14000000000000001</v>
      </c>
      <c r="J3060">
        <v>0.05</v>
      </c>
      <c r="K3060" s="17">
        <f>Table1[[#This Row],[Median Income 2018]]</f>
        <v>71789</v>
      </c>
      <c r="L3060">
        <f>(Table1[[#This Row],[Hospital Beds 2018]]/Table1[[#This Row],[Population Estimate 2018]])*1000</f>
        <v>3.1842083914124095</v>
      </c>
      <c r="M3060" s="1">
        <v>0.87</v>
      </c>
      <c r="N3060">
        <f>Table1[[#This Row],[Population Estimate 2018]]</f>
        <v>542364</v>
      </c>
      <c r="O3060" t="str" cm="1">
        <f t="array" ref="O3060">_xlfn.IFS(Table2[[#This Row],[ Rural-Urban Continuum Code   2014]]=1,"Urban",Table2[[#This Row],[ Rural-Urban Continuum Code   2015]]=1, "Suburban",Table2[[#This Row],[ Rural-Urban Continuum Code   2016]]=1,"Rural")</f>
        <v>Urban</v>
      </c>
    </row>
    <row r="3061" spans="1:15" x14ac:dyDescent="0.3">
      <c r="A3061">
        <v>3067</v>
      </c>
      <c r="B3061" t="s">
        <v>1858</v>
      </c>
      <c r="C3061" t="s">
        <v>403</v>
      </c>
      <c r="D3061" t="s">
        <v>21</v>
      </c>
      <c r="E3061">
        <v>4</v>
      </c>
      <c r="F3061">
        <f>IF(OR(Table2[[#This Row],[ Rural-Urban Continuum Code   2013]]=1,Table2[[#This Row],[ Rural-Urban Continuum Code   2013]]=2,Table2[[#This Row],[ Rural-Urban Continuum Code   2013]]=3),1,0)</f>
        <v>0</v>
      </c>
      <c r="G3061">
        <f>IF(OR(Table2[[#This Row],[ Rural-Urban Continuum Code   2013]]=4,Table2[[#This Row],[ Rural-Urban Continuum Code   2013]]=5,Table2[[#This Row],[ Rural-Urban Continuum Code   2013]]=6),1,0)</f>
        <v>1</v>
      </c>
      <c r="H3061">
        <f>IF(OR(Table2[[#This Row],[ Rural-Urban Continuum Code   2013]]=7,Table2[[#This Row],[ Rural-Urban Continuum Code   2013]]=8,Table2[[#This Row],[ Rural-Urban Continuum Code   2013]]=9),1,0)</f>
        <v>0</v>
      </c>
      <c r="I3061">
        <v>0.18</v>
      </c>
      <c r="J3061">
        <v>0.06</v>
      </c>
      <c r="K3061" s="17">
        <f>Table1[[#This Row],[Median Income 2018]]</f>
        <v>63608</v>
      </c>
      <c r="L3061">
        <f>(Table1[[#This Row],[Hospital Beds 2018]]/Table1[[#This Row],[Population Estimate 2018]])*1000</f>
        <v>2.868623857388414</v>
      </c>
      <c r="M3061" s="1">
        <v>0.79</v>
      </c>
      <c r="N3061">
        <f>Table1[[#This Row],[Population Estimate 2018]]</f>
        <v>87847</v>
      </c>
      <c r="O3061" t="str" cm="1">
        <f t="array" ref="O306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62" spans="1:15" x14ac:dyDescent="0.3">
      <c r="A3062">
        <v>3068</v>
      </c>
      <c r="B3062" t="s">
        <v>1858</v>
      </c>
      <c r="C3062" t="s">
        <v>1864</v>
      </c>
      <c r="D3062" t="s">
        <v>21</v>
      </c>
      <c r="E3062">
        <v>6</v>
      </c>
      <c r="F3062">
        <f>IF(OR(Table2[[#This Row],[ Rural-Urban Continuum Code   2013]]=1,Table2[[#This Row],[ Rural-Urban Continuum Code   2013]]=2,Table2[[#This Row],[ Rural-Urban Continuum Code   2013]]=3),1,0)</f>
        <v>0</v>
      </c>
      <c r="G3062">
        <f>IF(OR(Table2[[#This Row],[ Rural-Urban Continuum Code   2013]]=4,Table2[[#This Row],[ Rural-Urban Continuum Code   2013]]=5,Table2[[#This Row],[ Rural-Urban Continuum Code   2013]]=6),1,0)</f>
        <v>1</v>
      </c>
      <c r="H3062">
        <f>IF(OR(Table2[[#This Row],[ Rural-Urban Continuum Code   2013]]=7,Table2[[#This Row],[ Rural-Urban Continuum Code   2013]]=8,Table2[[#This Row],[ Rural-Urban Continuum Code   2013]]=9),1,0)</f>
        <v>0</v>
      </c>
      <c r="I3062">
        <v>0.3</v>
      </c>
      <c r="J3062">
        <v>0.08</v>
      </c>
      <c r="K3062" s="17">
        <f>Table1[[#This Row],[Median Income 2018]]</f>
        <v>61221</v>
      </c>
      <c r="L3062">
        <f>(Table1[[#This Row],[Hospital Beds 2018]]/Table1[[#This Row],[Population Estimate 2018]])*1000</f>
        <v>1.9920318725099602</v>
      </c>
      <c r="M3062" s="1">
        <v>0.72</v>
      </c>
      <c r="N3062">
        <f>Table1[[#This Row],[Population Estimate 2018]]</f>
        <v>27610</v>
      </c>
      <c r="O3062" t="str" cm="1">
        <f t="array" ref="O306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63" spans="1:15" x14ac:dyDescent="0.3">
      <c r="A3063">
        <v>3069</v>
      </c>
      <c r="B3063" t="s">
        <v>1858</v>
      </c>
      <c r="C3063" t="s">
        <v>268</v>
      </c>
      <c r="D3063" t="s">
        <v>21</v>
      </c>
      <c r="E3063">
        <v>2</v>
      </c>
      <c r="F3063">
        <f>IF(OR(Table2[[#This Row],[ Rural-Urban Continuum Code   2013]]=1,Table2[[#This Row],[ Rural-Urban Continuum Code   2013]]=2,Table2[[#This Row],[ Rural-Urban Continuum Code   2013]]=3),1,0)</f>
        <v>1</v>
      </c>
      <c r="G3063">
        <f>IF(OR(Table2[[#This Row],[ Rural-Urban Continuum Code   2013]]=4,Table2[[#This Row],[ Rural-Urban Continuum Code   2013]]=5,Table2[[#This Row],[ Rural-Urban Continuum Code   2013]]=6),1,0)</f>
        <v>0</v>
      </c>
      <c r="H3063">
        <f>IF(OR(Table2[[#This Row],[ Rural-Urban Continuum Code   2013]]=7,Table2[[#This Row],[ Rural-Urban Continuum Code   2013]]=8,Table2[[#This Row],[ Rural-Urban Continuum Code   2013]]=9),1,0)</f>
        <v>0</v>
      </c>
      <c r="I3063">
        <v>0.19</v>
      </c>
      <c r="J3063">
        <v>0.09</v>
      </c>
      <c r="K3063" s="17">
        <f>Table1[[#This Row],[Median Income 2018]]</f>
        <v>50637</v>
      </c>
      <c r="L3063">
        <f>(Table1[[#This Row],[Hospital Beds 2018]]/Table1[[#This Row],[Population Estimate 2018]])*1000</f>
        <v>0.57859655619329753</v>
      </c>
      <c r="M3063" s="1">
        <v>0.82</v>
      </c>
      <c r="N3063">
        <f>Table1[[#This Row],[Population Estimate 2018]]</f>
        <v>43208</v>
      </c>
      <c r="O3063" t="str" cm="1">
        <f t="array" ref="O3063">_xlfn.IFS(Table2[[#This Row],[ Rural-Urban Continuum Code   2014]]=1,"Urban",Table2[[#This Row],[ Rural-Urban Continuum Code   2015]]=1, "Suburban",Table2[[#This Row],[ Rural-Urban Continuum Code   2016]]=1,"Rural")</f>
        <v>Urban</v>
      </c>
    </row>
    <row r="3064" spans="1:15" x14ac:dyDescent="0.3">
      <c r="A3064">
        <v>3070</v>
      </c>
      <c r="B3064" t="s">
        <v>1858</v>
      </c>
      <c r="C3064" t="s">
        <v>1308</v>
      </c>
      <c r="D3064" t="s">
        <v>21</v>
      </c>
      <c r="E3064">
        <v>6</v>
      </c>
      <c r="F3064">
        <f>IF(OR(Table2[[#This Row],[ Rural-Urban Continuum Code   2013]]=1,Table2[[#This Row],[ Rural-Urban Continuum Code   2013]]=2,Table2[[#This Row],[ Rural-Urban Continuum Code   2013]]=3),1,0)</f>
        <v>0</v>
      </c>
      <c r="G3064">
        <f>IF(OR(Table2[[#This Row],[ Rural-Urban Continuum Code   2013]]=4,Table2[[#This Row],[ Rural-Urban Continuum Code   2013]]=5,Table2[[#This Row],[ Rural-Urban Continuum Code   2013]]=6),1,0)</f>
        <v>1</v>
      </c>
      <c r="H3064">
        <f>IF(OR(Table2[[#This Row],[ Rural-Urban Continuum Code   2013]]=7,Table2[[#This Row],[ Rural-Urban Continuum Code   2013]]=8,Table2[[#This Row],[ Rural-Urban Continuum Code   2013]]=9),1,0)</f>
        <v>0</v>
      </c>
      <c r="I3064">
        <v>0.16</v>
      </c>
      <c r="J3064">
        <v>0.06</v>
      </c>
      <c r="K3064" s="17">
        <f>Table1[[#This Row],[Median Income 2018]]</f>
        <v>57506</v>
      </c>
      <c r="L3064">
        <f>(Table1[[#This Row],[Hospital Beds 2018]]/Table1[[#This Row],[Population Estimate 2018]])*1000</f>
        <v>0.55394296603221727</v>
      </c>
      <c r="M3064" s="1">
        <v>0.82</v>
      </c>
      <c r="N3064">
        <f>Table1[[#This Row],[Population Estimate 2018]]</f>
        <v>45131</v>
      </c>
      <c r="O3064" t="str" cm="1">
        <f t="array" ref="O306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65" spans="1:15" x14ac:dyDescent="0.3">
      <c r="A3065">
        <v>3071</v>
      </c>
      <c r="B3065" t="s">
        <v>1858</v>
      </c>
      <c r="C3065" t="s">
        <v>1865</v>
      </c>
      <c r="D3065" t="s">
        <v>58</v>
      </c>
      <c r="E3065">
        <v>3</v>
      </c>
      <c r="F3065">
        <f>IF(OR(Table2[[#This Row],[ Rural-Urban Continuum Code   2013]]=1,Table2[[#This Row],[ Rural-Urban Continuum Code   2013]]=2,Table2[[#This Row],[ Rural-Urban Continuum Code   2013]]=3),1,0)</f>
        <v>1</v>
      </c>
      <c r="G3065">
        <f>IF(OR(Table2[[#This Row],[ Rural-Urban Continuum Code   2013]]=4,Table2[[#This Row],[ Rural-Urban Continuum Code   2013]]=5,Table2[[#This Row],[ Rural-Urban Continuum Code   2013]]=6),1,0)</f>
        <v>0</v>
      </c>
      <c r="H3065">
        <f>IF(OR(Table2[[#This Row],[ Rural-Urban Continuum Code   2013]]=7,Table2[[#This Row],[ Rural-Urban Continuum Code   2013]]=8,Table2[[#This Row],[ Rural-Urban Continuum Code   2013]]=9),1,0)</f>
        <v>0</v>
      </c>
      <c r="I3065">
        <v>0.16</v>
      </c>
      <c r="J3065">
        <v>0.06</v>
      </c>
      <c r="K3065" s="17">
        <f>Table1[[#This Row],[Median Income 2018]]</f>
        <v>60111</v>
      </c>
      <c r="L3065">
        <f>(Table1[[#This Row],[Hospital Beds 2018]]/Table1[[#This Row],[Population Estimate 2018]])*1000</f>
        <v>3.8552050050701205</v>
      </c>
      <c r="M3065" s="1">
        <v>0.83</v>
      </c>
      <c r="N3065">
        <f>Table1[[#This Row],[Population Estimate 2018]]</f>
        <v>104534</v>
      </c>
      <c r="O3065" t="str" cm="1">
        <f t="array" ref="O3065">_xlfn.IFS(Table2[[#This Row],[ Rural-Urban Continuum Code   2014]]=1,"Urban",Table2[[#This Row],[ Rural-Urban Continuum Code   2015]]=1, "Suburban",Table2[[#This Row],[ Rural-Urban Continuum Code   2016]]=1,"Rural")</f>
        <v>Urban</v>
      </c>
    </row>
    <row r="3066" spans="1:15" x14ac:dyDescent="0.3">
      <c r="A3066">
        <v>3072</v>
      </c>
      <c r="B3066" t="s">
        <v>1858</v>
      </c>
      <c r="C3066" t="s">
        <v>1471</v>
      </c>
      <c r="D3066" t="s">
        <v>21</v>
      </c>
      <c r="E3066">
        <v>9</v>
      </c>
      <c r="F3066">
        <f>IF(OR(Table2[[#This Row],[ Rural-Urban Continuum Code   2013]]=1,Table2[[#This Row],[ Rural-Urban Continuum Code   2013]]=2,Table2[[#This Row],[ Rural-Urban Continuum Code   2013]]=3),1,0)</f>
        <v>0</v>
      </c>
      <c r="G3066">
        <f>IF(OR(Table2[[#This Row],[ Rural-Urban Continuum Code   2013]]=4,Table2[[#This Row],[ Rural-Urban Continuum Code   2013]]=5,Table2[[#This Row],[ Rural-Urban Continuum Code   2013]]=6),1,0)</f>
        <v>0</v>
      </c>
      <c r="H3066">
        <f>IF(OR(Table2[[#This Row],[ Rural-Urban Continuum Code   2013]]=7,Table2[[#This Row],[ Rural-Urban Continuum Code   2013]]=8,Table2[[#This Row],[ Rural-Urban Continuum Code   2013]]=9),1,0)</f>
        <v>1</v>
      </c>
      <c r="I3066">
        <v>0.26</v>
      </c>
      <c r="J3066">
        <v>0.12</v>
      </c>
      <c r="K3066" s="17">
        <f>Table1[[#This Row],[Median Income 2018]]</f>
        <v>53188</v>
      </c>
      <c r="L3066">
        <f>(Table1[[#This Row],[Hospital Beds 2018]]/Table1[[#This Row],[Population Estimate 2018]])*1000</f>
        <v>0</v>
      </c>
      <c r="M3066" s="1">
        <v>0.78</v>
      </c>
      <c r="N3066">
        <f>Table1[[#This Row],[Population Estimate 2018]]</f>
        <v>4321</v>
      </c>
      <c r="O3066" t="str" cm="1">
        <f t="array" ref="O3066">_xlfn.IFS(Table2[[#This Row],[ Rural-Urban Continuum Code   2014]]=1,"Urban",Table2[[#This Row],[ Rural-Urban Continuum Code   2015]]=1, "Suburban",Table2[[#This Row],[ Rural-Urban Continuum Code   2016]]=1,"Rural")</f>
        <v>Rural</v>
      </c>
    </row>
    <row r="3067" spans="1:15" x14ac:dyDescent="0.3">
      <c r="A3067">
        <v>3073</v>
      </c>
      <c r="B3067" t="s">
        <v>1858</v>
      </c>
      <c r="C3067" t="s">
        <v>1866</v>
      </c>
      <c r="D3067" t="s">
        <v>21</v>
      </c>
      <c r="E3067">
        <v>3</v>
      </c>
      <c r="F3067">
        <f>IF(OR(Table2[[#This Row],[ Rural-Urban Continuum Code   2013]]=1,Table2[[#This Row],[ Rural-Urban Continuum Code   2013]]=2,Table2[[#This Row],[ Rural-Urban Continuum Code   2013]]=3),1,0)</f>
        <v>1</v>
      </c>
      <c r="G3067">
        <f>IF(OR(Table2[[#This Row],[ Rural-Urban Continuum Code   2013]]=4,Table2[[#This Row],[ Rural-Urban Continuum Code   2013]]=5,Table2[[#This Row],[ Rural-Urban Continuum Code   2013]]=6),1,0)</f>
        <v>0</v>
      </c>
      <c r="H3067">
        <f>IF(OR(Table2[[#This Row],[ Rural-Urban Continuum Code   2013]]=7,Table2[[#This Row],[ Rural-Urban Continuum Code   2013]]=8,Table2[[#This Row],[ Rural-Urban Continuum Code   2013]]=9),1,0)</f>
        <v>0</v>
      </c>
      <c r="I3067">
        <v>0.19</v>
      </c>
      <c r="J3067">
        <v>7.0000000000000007E-2</v>
      </c>
      <c r="K3067" s="17">
        <f>Table1[[#This Row],[Median Income 2018]]</f>
        <v>59428</v>
      </c>
      <c r="L3067">
        <f>(Table1[[#This Row],[Hospital Beds 2018]]/Table1[[#This Row],[Population Estimate 2018]])*1000</f>
        <v>1.7464537286787107</v>
      </c>
      <c r="M3067" s="1">
        <v>0.82</v>
      </c>
      <c r="N3067">
        <f>Table1[[#This Row],[Population Estimate 2018]]</f>
        <v>103066</v>
      </c>
      <c r="O3067" t="str" cm="1">
        <f t="array" ref="O3067">_xlfn.IFS(Table2[[#This Row],[ Rural-Urban Continuum Code   2014]]=1,"Urban",Table2[[#This Row],[ Rural-Urban Continuum Code   2015]]=1, "Suburban",Table2[[#This Row],[ Rural-Urban Continuum Code   2016]]=1,"Rural")</f>
        <v>Urban</v>
      </c>
    </row>
    <row r="3068" spans="1:15" x14ac:dyDescent="0.3">
      <c r="A3068">
        <v>3074</v>
      </c>
      <c r="B3068" t="s">
        <v>1858</v>
      </c>
      <c r="C3068" t="s">
        <v>1435</v>
      </c>
      <c r="D3068" t="s">
        <v>21</v>
      </c>
      <c r="E3068">
        <v>9</v>
      </c>
      <c r="F3068">
        <f>IF(OR(Table2[[#This Row],[ Rural-Urban Continuum Code   2013]]=1,Table2[[#This Row],[ Rural-Urban Continuum Code   2013]]=2,Table2[[#This Row],[ Rural-Urban Continuum Code   2013]]=3),1,0)</f>
        <v>0</v>
      </c>
      <c r="G3068">
        <f>IF(OR(Table2[[#This Row],[ Rural-Urban Continuum Code   2013]]=4,Table2[[#This Row],[ Rural-Urban Continuum Code   2013]]=5,Table2[[#This Row],[ Rural-Urban Continuum Code   2013]]=6),1,0)</f>
        <v>0</v>
      </c>
      <c r="H3068">
        <f>IF(OR(Table2[[#This Row],[ Rural-Urban Continuum Code   2013]]=7,Table2[[#This Row],[ Rural-Urban Continuum Code   2013]]=8,Table2[[#This Row],[ Rural-Urban Continuum Code   2013]]=9),1,0)</f>
        <v>1</v>
      </c>
      <c r="I3068">
        <v>0.23</v>
      </c>
      <c r="J3068">
        <v>0.1</v>
      </c>
      <c r="K3068" s="17">
        <f>Table1[[#This Row],[Median Income 2018]]</f>
        <v>45156</v>
      </c>
      <c r="L3068">
        <f>(Table1[[#This Row],[Hospital Beds 2018]]/Table1[[#This Row],[Population Estimate 2018]])*1000</f>
        <v>0</v>
      </c>
      <c r="M3068" s="1">
        <v>0.8</v>
      </c>
      <c r="N3068">
        <f>Table1[[#This Row],[Population Estimate 2018]]</f>
        <v>8991</v>
      </c>
      <c r="O3068" t="str" cm="1">
        <f t="array" ref="O3068">_xlfn.IFS(Table2[[#This Row],[ Rural-Urban Continuum Code   2014]]=1,"Urban",Table2[[#This Row],[ Rural-Urban Continuum Code   2015]]=1, "Suburban",Table2[[#This Row],[ Rural-Urban Continuum Code   2016]]=1,"Rural")</f>
        <v>Rural</v>
      </c>
    </row>
    <row r="3069" spans="1:15" x14ac:dyDescent="0.3">
      <c r="A3069">
        <v>3075</v>
      </c>
      <c r="B3069" t="s">
        <v>1858</v>
      </c>
      <c r="C3069" t="s">
        <v>156</v>
      </c>
      <c r="D3069" t="s">
        <v>21</v>
      </c>
      <c r="E3069">
        <v>6</v>
      </c>
      <c r="F3069">
        <f>IF(OR(Table2[[#This Row],[ Rural-Urban Continuum Code   2013]]=1,Table2[[#This Row],[ Rural-Urban Continuum Code   2013]]=2,Table2[[#This Row],[ Rural-Urban Continuum Code   2013]]=3),1,0)</f>
        <v>0</v>
      </c>
      <c r="G3069">
        <f>IF(OR(Table2[[#This Row],[ Rural-Urban Continuum Code   2013]]=4,Table2[[#This Row],[ Rural-Urban Continuum Code   2013]]=5,Table2[[#This Row],[ Rural-Urban Continuum Code   2013]]=6),1,0)</f>
        <v>1</v>
      </c>
      <c r="H3069">
        <f>IF(OR(Table2[[#This Row],[ Rural-Urban Continuum Code   2013]]=7,Table2[[#This Row],[ Rural-Urban Continuum Code   2013]]=8,Table2[[#This Row],[ Rural-Urban Continuum Code   2013]]=9),1,0)</f>
        <v>0</v>
      </c>
      <c r="I3069">
        <v>0.17</v>
      </c>
      <c r="J3069">
        <v>0.06</v>
      </c>
      <c r="K3069" s="17">
        <f>Table1[[#This Row],[Median Income 2018]]</f>
        <v>57328</v>
      </c>
      <c r="L3069">
        <f>(Table1[[#This Row],[Hospital Beds 2018]]/Table1[[#This Row],[Population Estimate 2018]])*1000</f>
        <v>2.4634363967878343</v>
      </c>
      <c r="M3069" s="1">
        <v>0.77</v>
      </c>
      <c r="N3069">
        <f>Table1[[#This Row],[Population Estimate 2018]]</f>
        <v>51554</v>
      </c>
      <c r="O3069" t="str" cm="1">
        <f t="array" ref="O306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70" spans="1:15" x14ac:dyDescent="0.3">
      <c r="A3070">
        <v>3076</v>
      </c>
      <c r="B3070" t="s">
        <v>1858</v>
      </c>
      <c r="C3070" t="s">
        <v>750</v>
      </c>
      <c r="D3070" t="s">
        <v>21</v>
      </c>
      <c r="E3070">
        <v>2</v>
      </c>
      <c r="F3070">
        <f>IF(OR(Table2[[#This Row],[ Rural-Urban Continuum Code   2013]]=1,Table2[[#This Row],[ Rural-Urban Continuum Code   2013]]=2,Table2[[#This Row],[ Rural-Urban Continuum Code   2013]]=3),1,0)</f>
        <v>1</v>
      </c>
      <c r="G3070">
        <f>IF(OR(Table2[[#This Row],[ Rural-Urban Continuum Code   2013]]=4,Table2[[#This Row],[ Rural-Urban Continuum Code   2013]]=5,Table2[[#This Row],[ Rural-Urban Continuum Code   2013]]=6),1,0)</f>
        <v>0</v>
      </c>
      <c r="H3070">
        <f>IF(OR(Table2[[#This Row],[ Rural-Urban Continuum Code   2013]]=7,Table2[[#This Row],[ Rural-Urban Continuum Code   2013]]=8,Table2[[#This Row],[ Rural-Urban Continuum Code   2013]]=9),1,0)</f>
        <v>0</v>
      </c>
      <c r="I3070">
        <v>0.19</v>
      </c>
      <c r="J3070">
        <v>0.06</v>
      </c>
      <c r="K3070" s="17">
        <f>Table1[[#This Row],[Median Income 2018]]</f>
        <v>63160</v>
      </c>
      <c r="L3070">
        <f>(Table1[[#This Row],[Hospital Beds 2018]]/Table1[[#This Row],[Population Estimate 2018]])*1000</f>
        <v>1.570581385902678</v>
      </c>
      <c r="M3070" s="1">
        <v>0.83</v>
      </c>
      <c r="N3070">
        <f>Table1[[#This Row],[Population Estimate 2018]]</f>
        <v>36929</v>
      </c>
      <c r="O3070" t="str" cm="1">
        <f t="array" ref="O3070">_xlfn.IFS(Table2[[#This Row],[ Rural-Urban Continuum Code   2014]]=1,"Urban",Table2[[#This Row],[ Rural-Urban Continuum Code   2015]]=1, "Suburban",Table2[[#This Row],[ Rural-Urban Continuum Code   2016]]=1,"Rural")</f>
        <v>Urban</v>
      </c>
    </row>
    <row r="3071" spans="1:15" x14ac:dyDescent="0.3">
      <c r="A3071">
        <v>3077</v>
      </c>
      <c r="B3071" t="s">
        <v>1858</v>
      </c>
      <c r="C3071" t="s">
        <v>1867</v>
      </c>
      <c r="D3071" t="s">
        <v>21</v>
      </c>
      <c r="E3071">
        <v>6</v>
      </c>
      <c r="F3071">
        <f>IF(OR(Table2[[#This Row],[ Rural-Urban Continuum Code   2013]]=1,Table2[[#This Row],[ Rural-Urban Continuum Code   2013]]=2,Table2[[#This Row],[ Rural-Urban Continuum Code   2013]]=3),1,0)</f>
        <v>0</v>
      </c>
      <c r="G3071">
        <f>IF(OR(Table2[[#This Row],[ Rural-Urban Continuum Code   2013]]=4,Table2[[#This Row],[ Rural-Urban Continuum Code   2013]]=5,Table2[[#This Row],[ Rural-Urban Continuum Code   2013]]=6),1,0)</f>
        <v>1</v>
      </c>
      <c r="H3071">
        <f>IF(OR(Table2[[#This Row],[ Rural-Urban Continuum Code   2013]]=7,Table2[[#This Row],[ Rural-Urban Continuum Code   2013]]=8,Table2[[#This Row],[ Rural-Urban Continuum Code   2013]]=9),1,0)</f>
        <v>0</v>
      </c>
      <c r="I3071">
        <v>0.22</v>
      </c>
      <c r="J3071">
        <v>7.0000000000000007E-2</v>
      </c>
      <c r="K3071" s="17">
        <f>Table1[[#This Row],[Median Income 2018]]</f>
        <v>55512</v>
      </c>
      <c r="L3071">
        <f>(Table1[[#This Row],[Hospital Beds 2018]]/Table1[[#This Row],[Population Estimate 2018]])*1000</f>
        <v>1.3214927582196849</v>
      </c>
      <c r="M3071" s="1">
        <v>0.8</v>
      </c>
      <c r="N3071">
        <f>Table1[[#This Row],[Population Estimate 2018]]</f>
        <v>18918</v>
      </c>
      <c r="O3071" t="str" cm="1">
        <f t="array" ref="O307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72" spans="1:15" x14ac:dyDescent="0.3">
      <c r="A3072">
        <v>3078</v>
      </c>
      <c r="B3072" t="s">
        <v>1858</v>
      </c>
      <c r="C3072" t="s">
        <v>613</v>
      </c>
      <c r="D3072" t="s">
        <v>21</v>
      </c>
      <c r="E3072">
        <v>2</v>
      </c>
      <c r="F3072">
        <f>IF(OR(Table2[[#This Row],[ Rural-Urban Continuum Code   2013]]=1,Table2[[#This Row],[ Rural-Urban Continuum Code   2013]]=2,Table2[[#This Row],[ Rural-Urban Continuum Code   2013]]=3),1,0)</f>
        <v>1</v>
      </c>
      <c r="G3072">
        <f>IF(OR(Table2[[#This Row],[ Rural-Urban Continuum Code   2013]]=4,Table2[[#This Row],[ Rural-Urban Continuum Code   2013]]=5,Table2[[#This Row],[ Rural-Urban Continuum Code   2013]]=6),1,0)</f>
        <v>0</v>
      </c>
      <c r="H3072">
        <f>IF(OR(Table2[[#This Row],[ Rural-Urban Continuum Code   2013]]=7,Table2[[#This Row],[ Rural-Urban Continuum Code   2013]]=8,Table2[[#This Row],[ Rural-Urban Continuum Code   2013]]=9),1,0)</f>
        <v>0</v>
      </c>
      <c r="I3072">
        <v>0.19</v>
      </c>
      <c r="J3072">
        <v>7.0000000000000007E-2</v>
      </c>
      <c r="K3072" s="17">
        <f>Table1[[#This Row],[Median Income 2018]]</f>
        <v>68017</v>
      </c>
      <c r="L3072">
        <f>(Table1[[#This Row],[Hospital Beds 2018]]/Table1[[#This Row],[Population Estimate 2018]])*1000</f>
        <v>2.9026965630389969</v>
      </c>
      <c r="M3072" s="1">
        <v>0.84</v>
      </c>
      <c r="N3072">
        <f>Table1[[#This Row],[Population Estimate 2018]]</f>
        <v>23771</v>
      </c>
      <c r="O3072" t="str" cm="1">
        <f t="array" ref="O3072">_xlfn.IFS(Table2[[#This Row],[ Rural-Urban Continuum Code   2014]]=1,"Urban",Table2[[#This Row],[ Rural-Urban Continuum Code   2015]]=1, "Suburban",Table2[[#This Row],[ Rural-Urban Continuum Code   2016]]=1,"Rural")</f>
        <v>Urban</v>
      </c>
    </row>
    <row r="3073" spans="1:15" x14ac:dyDescent="0.3">
      <c r="A3073">
        <v>3079</v>
      </c>
      <c r="B3073" t="s">
        <v>1858</v>
      </c>
      <c r="C3073" t="s">
        <v>897</v>
      </c>
      <c r="D3073" t="s">
        <v>21</v>
      </c>
      <c r="E3073">
        <v>9</v>
      </c>
      <c r="F3073">
        <f>IF(OR(Table2[[#This Row],[ Rural-Urban Continuum Code   2013]]=1,Table2[[#This Row],[ Rural-Urban Continuum Code   2013]]=2,Table2[[#This Row],[ Rural-Urban Continuum Code   2013]]=3),1,0)</f>
        <v>0</v>
      </c>
      <c r="G3073">
        <f>IF(OR(Table2[[#This Row],[ Rural-Urban Continuum Code   2013]]=4,Table2[[#This Row],[ Rural-Urban Continuum Code   2013]]=5,Table2[[#This Row],[ Rural-Urban Continuum Code   2013]]=6),1,0)</f>
        <v>0</v>
      </c>
      <c r="H3073">
        <f>IF(OR(Table2[[#This Row],[ Rural-Urban Continuum Code   2013]]=7,Table2[[#This Row],[ Rural-Urban Continuum Code   2013]]=8,Table2[[#This Row],[ Rural-Urban Continuum Code   2013]]=9),1,0)</f>
        <v>1</v>
      </c>
      <c r="I3073">
        <v>0.31</v>
      </c>
      <c r="J3073">
        <v>0.1</v>
      </c>
      <c r="K3073" s="17">
        <f>Table1[[#This Row],[Median Income 2018]]</f>
        <v>44130</v>
      </c>
      <c r="L3073">
        <f>(Table1[[#This Row],[Hospital Beds 2018]]/Table1[[#This Row],[Population Estimate 2018]])*1000</f>
        <v>0</v>
      </c>
      <c r="M3073" s="1">
        <v>0.73</v>
      </c>
      <c r="N3073">
        <f>Table1[[#This Row],[Population Estimate 2018]]</f>
        <v>5676</v>
      </c>
      <c r="O3073" t="str" cm="1">
        <f t="array" ref="O3073">_xlfn.IFS(Table2[[#This Row],[ Rural-Urban Continuum Code   2014]]=1,"Urban",Table2[[#This Row],[ Rural-Urban Continuum Code   2015]]=1, "Suburban",Table2[[#This Row],[ Rural-Urban Continuum Code   2016]]=1,"Rural")</f>
        <v>Rural</v>
      </c>
    </row>
    <row r="3074" spans="1:15" x14ac:dyDescent="0.3">
      <c r="A3074">
        <v>3080</v>
      </c>
      <c r="B3074" t="s">
        <v>1858</v>
      </c>
      <c r="C3074" t="s">
        <v>56</v>
      </c>
      <c r="D3074" t="s">
        <v>21</v>
      </c>
      <c r="E3074">
        <v>6</v>
      </c>
      <c r="F3074">
        <f>IF(OR(Table2[[#This Row],[ Rural-Urban Continuum Code   2013]]=1,Table2[[#This Row],[ Rural-Urban Continuum Code   2013]]=2,Table2[[#This Row],[ Rural-Urban Continuum Code   2013]]=3),1,0)</f>
        <v>0</v>
      </c>
      <c r="G3074">
        <f>IF(OR(Table2[[#This Row],[ Rural-Urban Continuum Code   2013]]=4,Table2[[#This Row],[ Rural-Urban Continuum Code   2013]]=5,Table2[[#This Row],[ Rural-Urban Continuum Code   2013]]=6),1,0)</f>
        <v>1</v>
      </c>
      <c r="H3074">
        <f>IF(OR(Table2[[#This Row],[ Rural-Urban Continuum Code   2013]]=7,Table2[[#This Row],[ Rural-Urban Continuum Code   2013]]=8,Table2[[#This Row],[ Rural-Urban Continuum Code   2013]]=9),1,0)</f>
        <v>0</v>
      </c>
      <c r="I3074">
        <v>0.19</v>
      </c>
      <c r="J3074">
        <v>0.08</v>
      </c>
      <c r="K3074" s="17">
        <f>Table1[[#This Row],[Median Income 2018]]</f>
        <v>52919</v>
      </c>
      <c r="L3074">
        <f>(Table1[[#This Row],[Hospital Beds 2018]]/Table1[[#This Row],[Population Estimate 2018]])*1000</f>
        <v>0.83015919523390957</v>
      </c>
      <c r="M3074" s="1">
        <v>0.78</v>
      </c>
      <c r="N3074">
        <f>Table1[[#This Row],[Population Estimate 2018]]</f>
        <v>20478</v>
      </c>
      <c r="O3074" t="str" cm="1">
        <f t="array" ref="O307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75" spans="1:15" x14ac:dyDescent="0.3">
      <c r="A3075">
        <v>3081</v>
      </c>
      <c r="B3075" t="s">
        <v>1858</v>
      </c>
      <c r="C3075" t="s">
        <v>57</v>
      </c>
      <c r="D3075" t="s">
        <v>21</v>
      </c>
      <c r="E3075">
        <v>4</v>
      </c>
      <c r="F3075">
        <f>IF(OR(Table2[[#This Row],[ Rural-Urban Continuum Code   2013]]=1,Table2[[#This Row],[ Rural-Urban Continuum Code   2013]]=2,Table2[[#This Row],[ Rural-Urban Continuum Code   2013]]=3),1,0)</f>
        <v>0</v>
      </c>
      <c r="G3075">
        <f>IF(OR(Table2[[#This Row],[ Rural-Urban Continuum Code   2013]]=4,Table2[[#This Row],[ Rural-Urban Continuum Code   2013]]=5,Table2[[#This Row],[ Rural-Urban Continuum Code   2013]]=6),1,0)</f>
        <v>1</v>
      </c>
      <c r="H3075">
        <f>IF(OR(Table2[[#This Row],[ Rural-Urban Continuum Code   2013]]=7,Table2[[#This Row],[ Rural-Urban Continuum Code   2013]]=8,Table2[[#This Row],[ Rural-Urban Continuum Code   2013]]=9),1,0)</f>
        <v>0</v>
      </c>
      <c r="I3075">
        <v>0.17</v>
      </c>
      <c r="J3075">
        <v>0.06</v>
      </c>
      <c r="K3075" s="17">
        <f>Table1[[#This Row],[Median Income 2018]]</f>
        <v>65831</v>
      </c>
      <c r="L3075">
        <f>(Table1[[#This Row],[Hospital Beds 2018]]/Table1[[#This Row],[Population Estimate 2018]])*1000</f>
        <v>0.57559703508792537</v>
      </c>
      <c r="M3075" s="1">
        <v>0.83</v>
      </c>
      <c r="N3075">
        <f>Table1[[#This Row],[Population Estimate 2018]]</f>
        <v>85129</v>
      </c>
      <c r="O3075" t="str" cm="1">
        <f t="array" ref="O307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76" spans="1:15" x14ac:dyDescent="0.3">
      <c r="A3076">
        <v>3082</v>
      </c>
      <c r="B3076" t="s">
        <v>1858</v>
      </c>
      <c r="C3076" t="s">
        <v>1868</v>
      </c>
      <c r="D3076" t="s">
        <v>21</v>
      </c>
      <c r="E3076">
        <v>7</v>
      </c>
      <c r="F3076">
        <f>IF(OR(Table2[[#This Row],[ Rural-Urban Continuum Code   2013]]=1,Table2[[#This Row],[ Rural-Urban Continuum Code   2013]]=2,Table2[[#This Row],[ Rural-Urban Continuum Code   2013]]=3),1,0)</f>
        <v>0</v>
      </c>
      <c r="G3076">
        <f>IF(OR(Table2[[#This Row],[ Rural-Urban Continuum Code   2013]]=4,Table2[[#This Row],[ Rural-Urban Continuum Code   2013]]=5,Table2[[#This Row],[ Rural-Urban Continuum Code   2013]]=6),1,0)</f>
        <v>0</v>
      </c>
      <c r="H3076">
        <f>IF(OR(Table2[[#This Row],[ Rural-Urban Continuum Code   2013]]=7,Table2[[#This Row],[ Rural-Urban Continuum Code   2013]]=8,Table2[[#This Row],[ Rural-Urban Continuum Code   2013]]=9),1,0)</f>
        <v>1</v>
      </c>
      <c r="I3076">
        <v>0.2</v>
      </c>
      <c r="J3076">
        <v>0.08</v>
      </c>
      <c r="K3076" s="17">
        <f>Table1[[#This Row],[Median Income 2018]]</f>
        <v>52891</v>
      </c>
      <c r="L3076">
        <f>(Table1[[#This Row],[Hospital Beds 2018]]/Table1[[#This Row],[Population Estimate 2018]])*1000</f>
        <v>4.1702671225156855</v>
      </c>
      <c r="M3076" s="1">
        <v>0.79</v>
      </c>
      <c r="N3076">
        <f>Table1[[#This Row],[Population Estimate 2018]]</f>
        <v>26617</v>
      </c>
      <c r="O3076" t="str" cm="1">
        <f t="array" ref="O3076">_xlfn.IFS(Table2[[#This Row],[ Rural-Urban Continuum Code   2014]]=1,"Urban",Table2[[#This Row],[ Rural-Urban Continuum Code   2015]]=1, "Suburban",Table2[[#This Row],[ Rural-Urban Continuum Code   2016]]=1,"Rural")</f>
        <v>Rural</v>
      </c>
    </row>
    <row r="3077" spans="1:15" x14ac:dyDescent="0.3">
      <c r="A3077">
        <v>3083</v>
      </c>
      <c r="B3077" t="s">
        <v>1858</v>
      </c>
      <c r="C3077" t="s">
        <v>1869</v>
      </c>
      <c r="D3077" t="s">
        <v>21</v>
      </c>
      <c r="E3077">
        <v>1</v>
      </c>
      <c r="F3077">
        <f>IF(OR(Table2[[#This Row],[ Rural-Urban Continuum Code   2013]]=1,Table2[[#This Row],[ Rural-Urban Continuum Code   2013]]=2,Table2[[#This Row],[ Rural-Urban Continuum Code   2013]]=3),1,0)</f>
        <v>1</v>
      </c>
      <c r="G3077">
        <f>IF(OR(Table2[[#This Row],[ Rural-Urban Continuum Code   2013]]=4,Table2[[#This Row],[ Rural-Urban Continuum Code   2013]]=5,Table2[[#This Row],[ Rural-Urban Continuum Code   2013]]=6),1,0)</f>
        <v>0</v>
      </c>
      <c r="H3077">
        <f>IF(OR(Table2[[#This Row],[ Rural-Urban Continuum Code   2013]]=7,Table2[[#This Row],[ Rural-Urban Continuum Code   2013]]=8,Table2[[#This Row],[ Rural-Urban Continuum Code   2013]]=9),1,0)</f>
        <v>0</v>
      </c>
      <c r="I3077">
        <v>0.14000000000000001</v>
      </c>
      <c r="J3077">
        <v>0.06</v>
      </c>
      <c r="K3077" s="17">
        <f>Table1[[#This Row],[Median Income 2018]]</f>
        <v>65013</v>
      </c>
      <c r="L3077">
        <f>(Table1[[#This Row],[Hospital Beds 2018]]/Table1[[#This Row],[Population Estimate 2018]])*1000</f>
        <v>1.6126174020910864</v>
      </c>
      <c r="M3077" s="1">
        <v>0.87</v>
      </c>
      <c r="N3077">
        <f>Table1[[#This Row],[Population Estimate 2018]]</f>
        <v>169290</v>
      </c>
      <c r="O3077" t="str" cm="1">
        <f t="array" ref="O3077">_xlfn.IFS(Table2[[#This Row],[ Rural-Urban Continuum Code   2014]]=1,"Urban",Table2[[#This Row],[ Rural-Urban Continuum Code   2015]]=1, "Suburban",Table2[[#This Row],[ Rural-Urban Continuum Code   2016]]=1,"Rural")</f>
        <v>Urban</v>
      </c>
    </row>
    <row r="3078" spans="1:15" x14ac:dyDescent="0.3">
      <c r="A3078">
        <v>3084</v>
      </c>
      <c r="B3078" t="s">
        <v>1858</v>
      </c>
      <c r="C3078" t="s">
        <v>1870</v>
      </c>
      <c r="D3078" t="s">
        <v>21</v>
      </c>
      <c r="E3078">
        <v>2</v>
      </c>
      <c r="F3078">
        <f>IF(OR(Table2[[#This Row],[ Rural-Urban Continuum Code   2013]]=1,Table2[[#This Row],[ Rural-Urban Continuum Code   2013]]=2,Table2[[#This Row],[ Rural-Urban Continuum Code   2013]]=3),1,0)</f>
        <v>1</v>
      </c>
      <c r="G3078">
        <f>IF(OR(Table2[[#This Row],[ Rural-Urban Continuum Code   2013]]=4,Table2[[#This Row],[ Rural-Urban Continuum Code   2013]]=5,Table2[[#This Row],[ Rural-Urban Continuum Code   2013]]=6),1,0)</f>
        <v>0</v>
      </c>
      <c r="H3078">
        <f>IF(OR(Table2[[#This Row],[ Rural-Urban Continuum Code   2013]]=7,Table2[[#This Row],[ Rural-Urban Continuum Code   2013]]=8,Table2[[#This Row],[ Rural-Urban Continuum Code   2013]]=9),1,0)</f>
        <v>0</v>
      </c>
      <c r="I3078">
        <v>0.2</v>
      </c>
      <c r="J3078">
        <v>0.06</v>
      </c>
      <c r="K3078" s="17">
        <f>Table1[[#This Row],[Median Income 2018]]</f>
        <v>63612</v>
      </c>
      <c r="L3078">
        <f>(Table1[[#This Row],[Hospital Beds 2018]]/Table1[[#This Row],[Population Estimate 2018]])*1000</f>
        <v>0</v>
      </c>
      <c r="M3078" s="1">
        <v>0.82</v>
      </c>
      <c r="N3078">
        <f>Table1[[#This Row],[Population Estimate 2018]]</f>
        <v>20383</v>
      </c>
      <c r="O3078" t="str" cm="1">
        <f t="array" ref="O3078">_xlfn.IFS(Table2[[#This Row],[ Rural-Urban Continuum Code   2014]]=1,"Urban",Table2[[#This Row],[ Rural-Urban Continuum Code   2015]]=1, "Suburban",Table2[[#This Row],[ Rural-Urban Continuum Code   2016]]=1,"Rural")</f>
        <v>Urban</v>
      </c>
    </row>
    <row r="3079" spans="1:15" x14ac:dyDescent="0.3">
      <c r="A3079">
        <v>3085</v>
      </c>
      <c r="B3079" t="s">
        <v>1858</v>
      </c>
      <c r="C3079" t="s">
        <v>1871</v>
      </c>
      <c r="D3079" t="s">
        <v>58</v>
      </c>
      <c r="E3079">
        <v>3</v>
      </c>
      <c r="F3079">
        <f>IF(OR(Table2[[#This Row],[ Rural-Urban Continuum Code   2013]]=1,Table2[[#This Row],[ Rural-Urban Continuum Code   2013]]=2,Table2[[#This Row],[ Rural-Urban Continuum Code   2013]]=3),1,0)</f>
        <v>1</v>
      </c>
      <c r="G3079">
        <f>IF(OR(Table2[[#This Row],[ Rural-Urban Continuum Code   2013]]=4,Table2[[#This Row],[ Rural-Urban Continuum Code   2013]]=5,Table2[[#This Row],[ Rural-Urban Continuum Code   2013]]=6),1,0)</f>
        <v>0</v>
      </c>
      <c r="H3079">
        <f>IF(OR(Table2[[#This Row],[ Rural-Urban Continuum Code   2013]]=7,Table2[[#This Row],[ Rural-Urban Continuum Code   2013]]=8,Table2[[#This Row],[ Rural-Urban Continuum Code   2013]]=9),1,0)</f>
        <v>0</v>
      </c>
      <c r="I3079">
        <v>0.16</v>
      </c>
      <c r="J3079">
        <v>7.0000000000000007E-2</v>
      </c>
      <c r="K3079" s="17">
        <f>Table1[[#This Row],[Median Income 2018]]</f>
        <v>60619</v>
      </c>
      <c r="L3079">
        <f>(Table1[[#This Row],[Hospital Beds 2018]]/Table1[[#This Row],[Population Estimate 2018]])*1000</f>
        <v>3.5016493275818323</v>
      </c>
      <c r="M3079" s="1">
        <v>0.82</v>
      </c>
      <c r="N3079">
        <f>Table1[[#This Row],[Population Estimate 2018]]</f>
        <v>118230</v>
      </c>
      <c r="O3079" t="str" cm="1">
        <f t="array" ref="O3079">_xlfn.IFS(Table2[[#This Row],[ Rural-Urban Continuum Code   2014]]=1,"Urban",Table2[[#This Row],[ Rural-Urban Continuum Code   2015]]=1, "Suburban",Table2[[#This Row],[ Rural-Urban Continuum Code   2016]]=1,"Rural")</f>
        <v>Urban</v>
      </c>
    </row>
    <row r="3080" spans="1:15" x14ac:dyDescent="0.3">
      <c r="A3080">
        <v>3086</v>
      </c>
      <c r="B3080" t="s">
        <v>1858</v>
      </c>
      <c r="C3080" t="s">
        <v>163</v>
      </c>
      <c r="D3080" t="s">
        <v>21</v>
      </c>
      <c r="E3080">
        <v>8</v>
      </c>
      <c r="F3080">
        <f>IF(OR(Table2[[#This Row],[ Rural-Urban Continuum Code   2013]]=1,Table2[[#This Row],[ Rural-Urban Continuum Code   2013]]=2,Table2[[#This Row],[ Rural-Urban Continuum Code   2013]]=3),1,0)</f>
        <v>0</v>
      </c>
      <c r="G3080">
        <f>IF(OR(Table2[[#This Row],[ Rural-Urban Continuum Code   2013]]=4,Table2[[#This Row],[ Rural-Urban Continuum Code   2013]]=5,Table2[[#This Row],[ Rural-Urban Continuum Code   2013]]=6),1,0)</f>
        <v>0</v>
      </c>
      <c r="H3080">
        <f>IF(OR(Table2[[#This Row],[ Rural-Urban Continuum Code   2013]]=7,Table2[[#This Row],[ Rural-Urban Continuum Code   2013]]=8,Table2[[#This Row],[ Rural-Urban Continuum Code   2013]]=9),1,0)</f>
        <v>1</v>
      </c>
      <c r="I3080">
        <v>0.19</v>
      </c>
      <c r="J3080">
        <v>0.05</v>
      </c>
      <c r="K3080" s="17">
        <f>Table1[[#This Row],[Median Income 2018]]</f>
        <v>60711</v>
      </c>
      <c r="L3080">
        <f>(Table1[[#This Row],[Hospital Beds 2018]]/Table1[[#This Row],[Population Estimate 2018]])*1000</f>
        <v>1.5001500150015001</v>
      </c>
      <c r="M3080" s="1">
        <v>0.83</v>
      </c>
      <c r="N3080">
        <f>Table1[[#This Row],[Population Estimate 2018]]</f>
        <v>16665</v>
      </c>
      <c r="O3080" t="str" cm="1">
        <f t="array" ref="O3080">_xlfn.IFS(Table2[[#This Row],[ Rural-Urban Continuum Code   2014]]=1,"Urban",Table2[[#This Row],[ Rural-Urban Continuum Code   2015]]=1, "Suburban",Table2[[#This Row],[ Rural-Urban Continuum Code   2016]]=1,"Rural")</f>
        <v>Rural</v>
      </c>
    </row>
    <row r="3081" spans="1:15" x14ac:dyDescent="0.3">
      <c r="A3081">
        <v>3087</v>
      </c>
      <c r="B3081" t="s">
        <v>1858</v>
      </c>
      <c r="C3081" t="s">
        <v>1872</v>
      </c>
      <c r="D3081" t="s">
        <v>21</v>
      </c>
      <c r="E3081">
        <v>6</v>
      </c>
      <c r="F3081">
        <f>IF(OR(Table2[[#This Row],[ Rural-Urban Continuum Code   2013]]=1,Table2[[#This Row],[ Rural-Urban Continuum Code   2013]]=2,Table2[[#This Row],[ Rural-Urban Continuum Code   2013]]=3),1,0)</f>
        <v>0</v>
      </c>
      <c r="G3081">
        <f>IF(OR(Table2[[#This Row],[ Rural-Urban Continuum Code   2013]]=4,Table2[[#This Row],[ Rural-Urban Continuum Code   2013]]=5,Table2[[#This Row],[ Rural-Urban Continuum Code   2013]]=6),1,0)</f>
        <v>1</v>
      </c>
      <c r="H3081">
        <f>IF(OR(Table2[[#This Row],[ Rural-Urban Continuum Code   2013]]=7,Table2[[#This Row],[ Rural-Urban Continuum Code   2013]]=8,Table2[[#This Row],[ Rural-Urban Continuum Code   2013]]=9),1,0)</f>
        <v>0</v>
      </c>
      <c r="I3081">
        <v>0.24</v>
      </c>
      <c r="J3081">
        <v>0.09</v>
      </c>
      <c r="K3081" s="17">
        <f>Table1[[#This Row],[Median Income 2018]]</f>
        <v>51334</v>
      </c>
      <c r="L3081">
        <f>(Table1[[#This Row],[Hospital Beds 2018]]/Table1[[#This Row],[Population Estimate 2018]])*1000</f>
        <v>1.2455885405854266</v>
      </c>
      <c r="M3081" s="1">
        <v>0.79</v>
      </c>
      <c r="N3081">
        <f>Table1[[#This Row],[Population Estimate 2018]]</f>
        <v>19268</v>
      </c>
      <c r="O3081" t="str" cm="1">
        <f t="array" ref="O3081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82" spans="1:15" x14ac:dyDescent="0.3">
      <c r="A3082">
        <v>3088</v>
      </c>
      <c r="B3082" t="s">
        <v>1858</v>
      </c>
      <c r="C3082" t="s">
        <v>164</v>
      </c>
      <c r="D3082" t="s">
        <v>21</v>
      </c>
      <c r="E3082">
        <v>6</v>
      </c>
      <c r="F3082">
        <f>IF(OR(Table2[[#This Row],[ Rural-Urban Continuum Code   2013]]=1,Table2[[#This Row],[ Rural-Urban Continuum Code   2013]]=2,Table2[[#This Row],[ Rural-Urban Continuum Code   2013]]=3),1,0)</f>
        <v>0</v>
      </c>
      <c r="G3082">
        <f>IF(OR(Table2[[#This Row],[ Rural-Urban Continuum Code   2013]]=4,Table2[[#This Row],[ Rural-Urban Continuum Code   2013]]=5,Table2[[#This Row],[ Rural-Urban Continuum Code   2013]]=6),1,0)</f>
        <v>1</v>
      </c>
      <c r="H3082">
        <f>IF(OR(Table2[[#This Row],[ Rural-Urban Continuum Code   2013]]=7,Table2[[#This Row],[ Rural-Urban Continuum Code   2013]]=8,Table2[[#This Row],[ Rural-Urban Continuum Code   2013]]=9),1,0)</f>
        <v>0</v>
      </c>
      <c r="I3082">
        <v>0.21</v>
      </c>
      <c r="J3082">
        <v>0.08</v>
      </c>
      <c r="K3082" s="17">
        <f>Table1[[#This Row],[Median Income 2018]]</f>
        <v>56645</v>
      </c>
      <c r="L3082">
        <f>(Table1[[#This Row],[Hospital Beds 2018]]/Table1[[#This Row],[Population Estimate 2018]])*1000</f>
        <v>0.65007764816353064</v>
      </c>
      <c r="M3082" s="1">
        <v>0.81</v>
      </c>
      <c r="N3082">
        <f>Table1[[#This Row],[Population Estimate 2018]]</f>
        <v>27689</v>
      </c>
      <c r="O3082" t="str" cm="1">
        <f t="array" ref="O308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83" spans="1:15" x14ac:dyDescent="0.3">
      <c r="A3083">
        <v>3089</v>
      </c>
      <c r="B3083" t="s">
        <v>1858</v>
      </c>
      <c r="C3083" t="s">
        <v>1873</v>
      </c>
      <c r="D3083" t="s">
        <v>21</v>
      </c>
      <c r="E3083">
        <v>4</v>
      </c>
      <c r="F3083">
        <f>IF(OR(Table2[[#This Row],[ Rural-Urban Continuum Code   2013]]=1,Table2[[#This Row],[ Rural-Urban Continuum Code   2013]]=2,Table2[[#This Row],[ Rural-Urban Continuum Code   2013]]=3),1,0)</f>
        <v>0</v>
      </c>
      <c r="G3083">
        <f>IF(OR(Table2[[#This Row],[ Rural-Urban Continuum Code   2013]]=4,Table2[[#This Row],[ Rural-Urban Continuum Code   2013]]=5,Table2[[#This Row],[ Rural-Urban Continuum Code   2013]]=6),1,0)</f>
        <v>1</v>
      </c>
      <c r="H3083">
        <f>IF(OR(Table2[[#This Row],[ Rural-Urban Continuum Code   2013]]=7,Table2[[#This Row],[ Rural-Urban Continuum Code   2013]]=8,Table2[[#This Row],[ Rural-Urban Continuum Code   2013]]=9),1,0)</f>
        <v>0</v>
      </c>
      <c r="I3083">
        <v>0.2</v>
      </c>
      <c r="J3083">
        <v>7.0000000000000007E-2</v>
      </c>
      <c r="K3083" s="17">
        <f>Table1[[#This Row],[Median Income 2018]]</f>
        <v>56466</v>
      </c>
      <c r="L3083">
        <f>(Table1[[#This Row],[Hospital Beds 2018]]/Table1[[#This Row],[Population Estimate 2018]])*1000</f>
        <v>1.6313832612489567</v>
      </c>
      <c r="M3083" s="1">
        <v>0.82</v>
      </c>
      <c r="N3083">
        <f>Table1[[#This Row],[Population Estimate 2018]]</f>
        <v>79074</v>
      </c>
      <c r="O3083" t="str" cm="1">
        <f t="array" ref="O3083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84" spans="1:15" x14ac:dyDescent="0.3">
      <c r="A3084">
        <v>3090</v>
      </c>
      <c r="B3084" t="s">
        <v>1858</v>
      </c>
      <c r="C3084" t="s">
        <v>1874</v>
      </c>
      <c r="D3084" t="s">
        <v>58</v>
      </c>
      <c r="E3084">
        <v>3</v>
      </c>
      <c r="F3084">
        <f>IF(OR(Table2[[#This Row],[ Rural-Urban Continuum Code   2013]]=1,Table2[[#This Row],[ Rural-Urban Continuum Code   2013]]=2,Table2[[#This Row],[ Rural-Urban Continuum Code   2013]]=3),1,0)</f>
        <v>1</v>
      </c>
      <c r="G3084">
        <f>IF(OR(Table2[[#This Row],[ Rural-Urban Continuum Code   2013]]=4,Table2[[#This Row],[ Rural-Urban Continuum Code   2013]]=5,Table2[[#This Row],[ Rural-Urban Continuum Code   2013]]=6),1,0)</f>
        <v>0</v>
      </c>
      <c r="H3084">
        <f>IF(OR(Table2[[#This Row],[ Rural-Urban Continuum Code   2013]]=7,Table2[[#This Row],[ Rural-Urban Continuum Code   2013]]=8,Table2[[#This Row],[ Rural-Urban Continuum Code   2013]]=9),1,0)</f>
        <v>0</v>
      </c>
      <c r="I3084">
        <v>0.18</v>
      </c>
      <c r="J3084">
        <v>0.06</v>
      </c>
      <c r="K3084" s="17">
        <f>Table1[[#This Row],[Median Income 2018]]</f>
        <v>63442</v>
      </c>
      <c r="L3084">
        <f>(Table1[[#This Row],[Hospital Beds 2018]]/Table1[[#This Row],[Population Estimate 2018]])*1000</f>
        <v>3.8618306406356147</v>
      </c>
      <c r="M3084" s="1">
        <v>0.84</v>
      </c>
      <c r="N3084">
        <f>Table1[[#This Row],[Population Estimate 2018]]</f>
        <v>135428</v>
      </c>
      <c r="O3084" t="str" cm="1">
        <f t="array" ref="O3084">_xlfn.IFS(Table2[[#This Row],[ Rural-Urban Continuum Code   2014]]=1,"Urban",Table2[[#This Row],[ Rural-Urban Continuum Code   2015]]=1, "Suburban",Table2[[#This Row],[ Rural-Urban Continuum Code   2016]]=1,"Rural")</f>
        <v>Urban</v>
      </c>
    </row>
    <row r="3085" spans="1:15" x14ac:dyDescent="0.3">
      <c r="A3085">
        <v>3091</v>
      </c>
      <c r="B3085" t="s">
        <v>1858</v>
      </c>
      <c r="C3085" t="s">
        <v>1875</v>
      </c>
      <c r="D3085" t="s">
        <v>21</v>
      </c>
      <c r="E3085">
        <v>6</v>
      </c>
      <c r="F3085">
        <f>IF(OR(Table2[[#This Row],[ Rural-Urban Continuum Code   2013]]=1,Table2[[#This Row],[ Rural-Urban Continuum Code   2013]]=2,Table2[[#This Row],[ Rural-Urban Continuum Code   2013]]=3),1,0)</f>
        <v>0</v>
      </c>
      <c r="G3085">
        <f>IF(OR(Table2[[#This Row],[ Rural-Urban Continuum Code   2013]]=4,Table2[[#This Row],[ Rural-Urban Continuum Code   2013]]=5,Table2[[#This Row],[ Rural-Urban Continuum Code   2013]]=6),1,0)</f>
        <v>1</v>
      </c>
      <c r="H3085">
        <f>IF(OR(Table2[[#This Row],[ Rural-Urban Continuum Code   2013]]=7,Table2[[#This Row],[ Rural-Urban Continuum Code   2013]]=8,Table2[[#This Row],[ Rural-Urban Continuum Code   2013]]=9),1,0)</f>
        <v>0</v>
      </c>
      <c r="I3085">
        <v>0.24</v>
      </c>
      <c r="J3085">
        <v>0.09</v>
      </c>
      <c r="K3085" s="17">
        <f>Table1[[#This Row],[Median Income 2018]]</f>
        <v>50670</v>
      </c>
      <c r="L3085">
        <f>(Table1[[#This Row],[Hospital Beds 2018]]/Table1[[#This Row],[Population Estimate 2018]])*1000</f>
        <v>1.4591680269080476</v>
      </c>
      <c r="M3085" s="1">
        <v>0.79</v>
      </c>
      <c r="N3085">
        <f>Table1[[#This Row],[Population Estimate 2018]]</f>
        <v>40434</v>
      </c>
      <c r="O3085" t="str" cm="1">
        <f t="array" ref="O3085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86" spans="1:15" x14ac:dyDescent="0.3">
      <c r="A3086">
        <v>3092</v>
      </c>
      <c r="B3086" t="s">
        <v>1858</v>
      </c>
      <c r="C3086" t="s">
        <v>909</v>
      </c>
      <c r="D3086" t="s">
        <v>21</v>
      </c>
      <c r="E3086">
        <v>8</v>
      </c>
      <c r="F3086">
        <f>IF(OR(Table2[[#This Row],[ Rural-Urban Continuum Code   2013]]=1,Table2[[#This Row],[ Rural-Urban Continuum Code   2013]]=2,Table2[[#This Row],[ Rural-Urban Continuum Code   2013]]=3),1,0)</f>
        <v>0</v>
      </c>
      <c r="G3086">
        <f>IF(OR(Table2[[#This Row],[ Rural-Urban Continuum Code   2013]]=4,Table2[[#This Row],[ Rural-Urban Continuum Code   2013]]=5,Table2[[#This Row],[ Rural-Urban Continuum Code   2013]]=6),1,0)</f>
        <v>0</v>
      </c>
      <c r="H3086">
        <f>IF(OR(Table2[[#This Row],[ Rural-Urban Continuum Code   2013]]=7,Table2[[#This Row],[ Rural-Urban Continuum Code   2013]]=8,Table2[[#This Row],[ Rural-Urban Continuum Code   2013]]=9),1,0)</f>
        <v>1</v>
      </c>
      <c r="I3086">
        <v>0.25</v>
      </c>
      <c r="J3086">
        <v>0.09</v>
      </c>
      <c r="K3086" s="17">
        <f>Table1[[#This Row],[Median Income 2018]]</f>
        <v>46964</v>
      </c>
      <c r="L3086">
        <f>(Table1[[#This Row],[Hospital Beds 2018]]/Table1[[#This Row],[Population Estimate 2018]])*1000</f>
        <v>0</v>
      </c>
      <c r="M3086" s="1">
        <v>0.78</v>
      </c>
      <c r="N3086">
        <f>Table1[[#This Row],[Population Estimate 2018]]</f>
        <v>15434</v>
      </c>
      <c r="O3086" t="str" cm="1">
        <f t="array" ref="O3086">_xlfn.IFS(Table2[[#This Row],[ Rural-Urban Continuum Code   2014]]=1,"Urban",Table2[[#This Row],[ Rural-Urban Continuum Code   2015]]=1, "Suburban",Table2[[#This Row],[ Rural-Urban Continuum Code   2016]]=1,"Rural")</f>
        <v>Rural</v>
      </c>
    </row>
    <row r="3087" spans="1:15" x14ac:dyDescent="0.3">
      <c r="A3087">
        <v>3093</v>
      </c>
      <c r="B3087" t="s">
        <v>1858</v>
      </c>
      <c r="C3087" t="s">
        <v>911</v>
      </c>
      <c r="D3087" t="s">
        <v>21</v>
      </c>
      <c r="E3087">
        <v>8</v>
      </c>
      <c r="F3087">
        <f>IF(OR(Table2[[#This Row],[ Rural-Urban Continuum Code   2013]]=1,Table2[[#This Row],[ Rural-Urban Continuum Code   2013]]=2,Table2[[#This Row],[ Rural-Urban Continuum Code   2013]]=3),1,0)</f>
        <v>0</v>
      </c>
      <c r="G3087">
        <f>IF(OR(Table2[[#This Row],[ Rural-Urban Continuum Code   2013]]=4,Table2[[#This Row],[ Rural-Urban Continuum Code   2013]]=5,Table2[[#This Row],[ Rural-Urban Continuum Code   2013]]=6),1,0)</f>
        <v>0</v>
      </c>
      <c r="H3087">
        <f>IF(OR(Table2[[#This Row],[ Rural-Urban Continuum Code   2013]]=7,Table2[[#This Row],[ Rural-Urban Continuum Code   2013]]=8,Table2[[#This Row],[ Rural-Urban Continuum Code   2013]]=9),1,0)</f>
        <v>1</v>
      </c>
      <c r="I3087">
        <v>0.13</v>
      </c>
      <c r="J3087">
        <v>0.06</v>
      </c>
      <c r="K3087" s="17">
        <f>Table1[[#This Row],[Median Income 2018]]</f>
        <v>40682</v>
      </c>
      <c r="L3087">
        <f>(Table1[[#This Row],[Hospital Beds 2018]]/Table1[[#This Row],[Population Estimate 2018]])*1000</f>
        <v>0</v>
      </c>
      <c r="M3087" s="1">
        <v>0.88</v>
      </c>
      <c r="N3087">
        <f>Table1[[#This Row],[Population Estimate 2018]]</f>
        <v>4658</v>
      </c>
      <c r="O3087" t="str" cm="1">
        <f t="array" ref="O3087">_xlfn.IFS(Table2[[#This Row],[ Rural-Urban Continuum Code   2014]]=1,"Urban",Table2[[#This Row],[ Rural-Urban Continuum Code   2015]]=1, "Suburban",Table2[[#This Row],[ Rural-Urban Continuum Code   2016]]=1,"Rural")</f>
        <v>Rural</v>
      </c>
    </row>
    <row r="3088" spans="1:15" x14ac:dyDescent="0.3">
      <c r="A3088">
        <v>3094</v>
      </c>
      <c r="B3088" t="s">
        <v>1858</v>
      </c>
      <c r="C3088" t="s">
        <v>1876</v>
      </c>
      <c r="D3088" t="s">
        <v>21</v>
      </c>
      <c r="E3088">
        <v>1</v>
      </c>
      <c r="F3088">
        <f>IF(OR(Table2[[#This Row],[ Rural-Urban Continuum Code   2013]]=1,Table2[[#This Row],[ Rural-Urban Continuum Code   2013]]=2,Table2[[#This Row],[ Rural-Urban Continuum Code   2013]]=3),1,0)</f>
        <v>1</v>
      </c>
      <c r="G3088">
        <f>IF(OR(Table2[[#This Row],[ Rural-Urban Continuum Code   2013]]=4,Table2[[#This Row],[ Rural-Urban Continuum Code   2013]]=5,Table2[[#This Row],[ Rural-Urban Continuum Code   2013]]=6),1,0)</f>
        <v>0</v>
      </c>
      <c r="H3088">
        <f>IF(OR(Table2[[#This Row],[ Rural-Urban Continuum Code   2013]]=7,Table2[[#This Row],[ Rural-Urban Continuum Code   2013]]=8,Table2[[#This Row],[ Rural-Urban Continuum Code   2013]]=9),1,0)</f>
        <v>0</v>
      </c>
      <c r="I3088">
        <v>0.14000000000000001</v>
      </c>
      <c r="J3088">
        <v>0.05</v>
      </c>
      <c r="K3088" s="17">
        <f>Table1[[#This Row],[Median Income 2018]]</f>
        <v>49771</v>
      </c>
      <c r="L3088">
        <f>(Table1[[#This Row],[Hospital Beds 2018]]/Table1[[#This Row],[Population Estimate 2018]])*1000</f>
        <v>3.9516937864440131</v>
      </c>
      <c r="M3088" s="1">
        <v>0.87</v>
      </c>
      <c r="N3088">
        <f>Table1[[#This Row],[Population Estimate 2018]]</f>
        <v>948201</v>
      </c>
      <c r="O3088" t="str" cm="1">
        <f t="array" ref="O3088">_xlfn.IFS(Table2[[#This Row],[ Rural-Urban Continuum Code   2014]]=1,"Urban",Table2[[#This Row],[ Rural-Urban Continuum Code   2015]]=1, "Suburban",Table2[[#This Row],[ Rural-Urban Continuum Code   2016]]=1,"Rural")</f>
        <v>Urban</v>
      </c>
    </row>
    <row r="3089" spans="1:15" x14ac:dyDescent="0.3">
      <c r="A3089">
        <v>3095</v>
      </c>
      <c r="B3089" t="s">
        <v>1858</v>
      </c>
      <c r="C3089" t="s">
        <v>71</v>
      </c>
      <c r="D3089" t="s">
        <v>21</v>
      </c>
      <c r="E3089">
        <v>6</v>
      </c>
      <c r="F3089">
        <f>IF(OR(Table2[[#This Row],[ Rural-Urban Continuum Code   2013]]=1,Table2[[#This Row],[ Rural-Urban Continuum Code   2013]]=2,Table2[[#This Row],[ Rural-Urban Continuum Code   2013]]=3),1,0)</f>
        <v>0</v>
      </c>
      <c r="G3089">
        <f>IF(OR(Table2[[#This Row],[ Rural-Urban Continuum Code   2013]]=4,Table2[[#This Row],[ Rural-Urban Continuum Code   2013]]=5,Table2[[#This Row],[ Rural-Urban Continuum Code   2013]]=6),1,0)</f>
        <v>1</v>
      </c>
      <c r="H3089">
        <f>IF(OR(Table2[[#This Row],[ Rural-Urban Continuum Code   2013]]=7,Table2[[#This Row],[ Rural-Urban Continuum Code   2013]]=8,Table2[[#This Row],[ Rural-Urban Continuum Code   2013]]=9),1,0)</f>
        <v>0</v>
      </c>
      <c r="I3089">
        <v>0.17</v>
      </c>
      <c r="J3089">
        <v>0.1</v>
      </c>
      <c r="K3089" s="17">
        <f>Table1[[#This Row],[Median Income 2018]]</f>
        <v>58391</v>
      </c>
      <c r="L3089">
        <f>(Table1[[#This Row],[Hospital Beds 2018]]/Table1[[#This Row],[Population Estimate 2018]])*1000</f>
        <v>2.4103711102907646</v>
      </c>
      <c r="M3089" s="1">
        <v>0.85</v>
      </c>
      <c r="N3089">
        <f>Table1[[#This Row],[Population Estimate 2018]]</f>
        <v>46051</v>
      </c>
      <c r="O3089" t="str" cm="1">
        <f t="array" ref="O308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90" spans="1:15" x14ac:dyDescent="0.3">
      <c r="A3090">
        <v>3096</v>
      </c>
      <c r="B3090" t="s">
        <v>1858</v>
      </c>
      <c r="C3090" t="s">
        <v>1877</v>
      </c>
      <c r="D3090" t="s">
        <v>21</v>
      </c>
      <c r="E3090">
        <v>2</v>
      </c>
      <c r="F3090">
        <f>IF(OR(Table2[[#This Row],[ Rural-Urban Continuum Code   2013]]=1,Table2[[#This Row],[ Rural-Urban Continuum Code   2013]]=2,Table2[[#This Row],[ Rural-Urban Continuum Code   2013]]=3),1,0)</f>
        <v>1</v>
      </c>
      <c r="G3090">
        <f>IF(OR(Table2[[#This Row],[ Rural-Urban Continuum Code   2013]]=4,Table2[[#This Row],[ Rural-Urban Continuum Code   2013]]=5,Table2[[#This Row],[ Rural-Urban Continuum Code   2013]]=6),1,0)</f>
        <v>0</v>
      </c>
      <c r="H3090">
        <f>IF(OR(Table2[[#This Row],[ Rural-Urban Continuum Code   2013]]=7,Table2[[#This Row],[ Rural-Urban Continuum Code   2013]]=8,Table2[[#This Row],[ Rural-Urban Continuum Code   2013]]=9),1,0)</f>
        <v>0</v>
      </c>
      <c r="I3090">
        <v>0.2</v>
      </c>
      <c r="J3090">
        <v>7.0000000000000007E-2</v>
      </c>
      <c r="K3090" s="17">
        <f>Table1[[#This Row],[Median Income 2018]]</f>
        <v>59983</v>
      </c>
      <c r="L3090">
        <f>(Table1[[#This Row],[Hospital Beds 2018]]/Table1[[#This Row],[Population Estimate 2018]])*1000</f>
        <v>0.6872852233676976</v>
      </c>
      <c r="M3090" s="1">
        <v>0.82</v>
      </c>
      <c r="N3090">
        <f>Table1[[#This Row],[Population Estimate 2018]]</f>
        <v>37830</v>
      </c>
      <c r="O3090" t="str" cm="1">
        <f t="array" ref="O3090">_xlfn.IFS(Table2[[#This Row],[ Rural-Urban Continuum Code   2014]]=1,"Urban",Table2[[#This Row],[ Rural-Urban Continuum Code   2015]]=1, "Suburban",Table2[[#This Row],[ Rural-Urban Continuum Code   2016]]=1,"Rural")</f>
        <v>Urban</v>
      </c>
    </row>
    <row r="3091" spans="1:15" x14ac:dyDescent="0.3">
      <c r="A3091">
        <v>3097</v>
      </c>
      <c r="B3091" t="s">
        <v>1858</v>
      </c>
      <c r="C3091" t="s">
        <v>508</v>
      </c>
      <c r="D3091" t="s">
        <v>58</v>
      </c>
      <c r="E3091">
        <v>7</v>
      </c>
      <c r="F3091">
        <f>IF(OR(Table2[[#This Row],[ Rural-Urban Continuum Code   2013]]=1,Table2[[#This Row],[ Rural-Urban Continuum Code   2013]]=2,Table2[[#This Row],[ Rural-Urban Continuum Code   2013]]=3),1,0)</f>
        <v>0</v>
      </c>
      <c r="G3091">
        <f>IF(OR(Table2[[#This Row],[ Rural-Urban Continuum Code   2013]]=4,Table2[[#This Row],[ Rural-Urban Continuum Code   2013]]=5,Table2[[#This Row],[ Rural-Urban Continuum Code   2013]]=6),1,0)</f>
        <v>0</v>
      </c>
      <c r="H3091">
        <f>IF(OR(Table2[[#This Row],[ Rural-Urban Continuum Code   2013]]=7,Table2[[#This Row],[ Rural-Urban Continuum Code   2013]]=8,Table2[[#This Row],[ Rural-Urban Continuum Code   2013]]=9),1,0)</f>
        <v>1</v>
      </c>
      <c r="I3091">
        <v>0.26</v>
      </c>
      <c r="J3091">
        <v>0.1</v>
      </c>
      <c r="K3091" s="17">
        <f>Table1[[#This Row],[Median Income 2018]]</f>
        <v>53805</v>
      </c>
      <c r="L3091">
        <f>(Table1[[#This Row],[Hospital Beds 2018]]/Table1[[#This Row],[Population Estimate 2018]])*1000</f>
        <v>1.804341697208909</v>
      </c>
      <c r="M3091" s="1">
        <v>0.77</v>
      </c>
      <c r="N3091">
        <f>Table1[[#This Row],[Population Estimate 2018]]</f>
        <v>35470</v>
      </c>
      <c r="O3091" t="str" cm="1">
        <f t="array" ref="O3091">_xlfn.IFS(Table2[[#This Row],[ Rural-Urban Continuum Code   2014]]=1,"Urban",Table2[[#This Row],[ Rural-Urban Continuum Code   2015]]=1, "Suburban",Table2[[#This Row],[ Rural-Urban Continuum Code   2016]]=1,"Rural")</f>
        <v>Rural</v>
      </c>
    </row>
    <row r="3092" spans="1:15" x14ac:dyDescent="0.3">
      <c r="A3092">
        <v>3098</v>
      </c>
      <c r="B3092" t="s">
        <v>1858</v>
      </c>
      <c r="C3092" t="s">
        <v>1878</v>
      </c>
      <c r="D3092" t="s">
        <v>21</v>
      </c>
      <c r="E3092">
        <v>3</v>
      </c>
      <c r="F3092">
        <f>IF(OR(Table2[[#This Row],[ Rural-Urban Continuum Code   2013]]=1,Table2[[#This Row],[ Rural-Urban Continuum Code   2013]]=2,Table2[[#This Row],[ Rural-Urban Continuum Code   2013]]=3),1,0)</f>
        <v>1</v>
      </c>
      <c r="G3092">
        <f>IF(OR(Table2[[#This Row],[ Rural-Urban Continuum Code   2013]]=4,Table2[[#This Row],[ Rural-Urban Continuum Code   2013]]=5,Table2[[#This Row],[ Rural-Urban Continuum Code   2013]]=6),1,0)</f>
        <v>0</v>
      </c>
      <c r="H3092">
        <f>IF(OR(Table2[[#This Row],[ Rural-Urban Continuum Code   2013]]=7,Table2[[#This Row],[ Rural-Urban Continuum Code   2013]]=8,Table2[[#This Row],[ Rural-Urban Continuum Code   2013]]=9),1,0)</f>
        <v>0</v>
      </c>
      <c r="I3092">
        <v>0.15</v>
      </c>
      <c r="J3092">
        <v>0.06</v>
      </c>
      <c r="K3092" s="17">
        <f>Table1[[#This Row],[Median Income 2018]]</f>
        <v>65993</v>
      </c>
      <c r="L3092">
        <f>(Table1[[#This Row],[Hospital Beds 2018]]/Table1[[#This Row],[Population Estimate 2018]])*1000</f>
        <v>1.7986283457422678</v>
      </c>
      <c r="M3092" s="1">
        <v>0.87</v>
      </c>
      <c r="N3092">
        <f>Table1[[#This Row],[Population Estimate 2018]]</f>
        <v>187365</v>
      </c>
      <c r="O3092" t="str" cm="1">
        <f t="array" ref="O3092">_xlfn.IFS(Table2[[#This Row],[ Rural-Urban Continuum Code   2014]]=1,"Urban",Table2[[#This Row],[ Rural-Urban Continuum Code   2015]]=1, "Suburban",Table2[[#This Row],[ Rural-Urban Continuum Code   2016]]=1,"Rural")</f>
        <v>Urban</v>
      </c>
    </row>
    <row r="3093" spans="1:15" x14ac:dyDescent="0.3">
      <c r="A3093">
        <v>3099</v>
      </c>
      <c r="B3093" t="s">
        <v>1858</v>
      </c>
      <c r="C3093" t="s">
        <v>1879</v>
      </c>
      <c r="D3093" t="s">
        <v>21</v>
      </c>
      <c r="E3093">
        <v>1</v>
      </c>
      <c r="F3093">
        <f>IF(OR(Table2[[#This Row],[ Rural-Urban Continuum Code   2013]]=1,Table2[[#This Row],[ Rural-Urban Continuum Code   2013]]=2,Table2[[#This Row],[ Rural-Urban Continuum Code   2013]]=3),1,0)</f>
        <v>1</v>
      </c>
      <c r="G3093">
        <f>IF(OR(Table2[[#This Row],[ Rural-Urban Continuum Code   2013]]=4,Table2[[#This Row],[ Rural-Urban Continuum Code   2013]]=5,Table2[[#This Row],[ Rural-Urban Continuum Code   2013]]=6),1,0)</f>
        <v>0</v>
      </c>
      <c r="H3093">
        <f>IF(OR(Table2[[#This Row],[ Rural-Urban Continuum Code   2013]]=7,Table2[[#This Row],[ Rural-Urban Continuum Code   2013]]=8,Table2[[#This Row],[ Rural-Urban Continuum Code   2013]]=9),1,0)</f>
        <v>0</v>
      </c>
      <c r="I3093">
        <v>0.2</v>
      </c>
      <c r="J3093">
        <v>0.05</v>
      </c>
      <c r="K3093" s="17">
        <f>Table1[[#This Row],[Median Income 2018]]</f>
        <v>83014</v>
      </c>
      <c r="L3093">
        <f>(Table1[[#This Row],[Hospital Beds 2018]]/Table1[[#This Row],[Population Estimate 2018]])*1000</f>
        <v>2.7482697118242903</v>
      </c>
      <c r="M3093" s="1">
        <v>0.81</v>
      </c>
      <c r="N3093">
        <f>Table1[[#This Row],[Population Estimate 2018]]</f>
        <v>89147</v>
      </c>
      <c r="O3093" t="str" cm="1">
        <f t="array" ref="O3093">_xlfn.IFS(Table2[[#This Row],[ Rural-Urban Continuum Code   2014]]=1,"Urban",Table2[[#This Row],[ Rural-Urban Continuum Code   2015]]=1, "Suburban",Table2[[#This Row],[ Rural-Urban Continuum Code   2016]]=1,"Rural")</f>
        <v>Urban</v>
      </c>
    </row>
    <row r="3094" spans="1:15" x14ac:dyDescent="0.3">
      <c r="A3094">
        <v>3100</v>
      </c>
      <c r="B3094" t="s">
        <v>1858</v>
      </c>
      <c r="C3094" t="s">
        <v>1880</v>
      </c>
      <c r="D3094" t="s">
        <v>21</v>
      </c>
      <c r="E3094">
        <v>8</v>
      </c>
      <c r="F3094">
        <f>IF(OR(Table2[[#This Row],[ Rural-Urban Continuum Code   2013]]=1,Table2[[#This Row],[ Rural-Urban Continuum Code   2013]]=2,Table2[[#This Row],[ Rural-Urban Continuum Code   2013]]=3),1,0)</f>
        <v>0</v>
      </c>
      <c r="G3094">
        <f>IF(OR(Table2[[#This Row],[ Rural-Urban Continuum Code   2013]]=4,Table2[[#This Row],[ Rural-Urban Continuum Code   2013]]=5,Table2[[#This Row],[ Rural-Urban Continuum Code   2013]]=6),1,0)</f>
        <v>0</v>
      </c>
      <c r="H3094">
        <f>IF(OR(Table2[[#This Row],[ Rural-Urban Continuum Code   2013]]=7,Table2[[#This Row],[ Rural-Urban Continuum Code   2013]]=8,Table2[[#This Row],[ Rural-Urban Continuum Code   2013]]=9),1,0)</f>
        <v>1</v>
      </c>
      <c r="I3094">
        <v>0.22</v>
      </c>
      <c r="J3094">
        <v>7.0000000000000007E-2</v>
      </c>
      <c r="K3094" s="17">
        <f>Table1[[#This Row],[Median Income 2018]]</f>
        <v>56348</v>
      </c>
      <c r="L3094">
        <f>(Table1[[#This Row],[Hospital Beds 2018]]/Table1[[#This Row],[Population Estimate 2018]])*1000</f>
        <v>3.4298257648511457</v>
      </c>
      <c r="M3094" s="1">
        <v>0.82</v>
      </c>
      <c r="N3094">
        <f>Table1[[#This Row],[Population Estimate 2018]]</f>
        <v>7289</v>
      </c>
      <c r="O3094" t="str" cm="1">
        <f t="array" ref="O3094">_xlfn.IFS(Table2[[#This Row],[ Rural-Urban Continuum Code   2014]]=1,"Urban",Table2[[#This Row],[ Rural-Urban Continuum Code   2015]]=1, "Suburban",Table2[[#This Row],[ Rural-Urban Continuum Code   2016]]=1,"Rural")</f>
        <v>Rural</v>
      </c>
    </row>
    <row r="3095" spans="1:15" x14ac:dyDescent="0.3">
      <c r="A3095">
        <v>3101</v>
      </c>
      <c r="B3095" t="s">
        <v>1858</v>
      </c>
      <c r="C3095" t="s">
        <v>446</v>
      </c>
      <c r="D3095" t="s">
        <v>21</v>
      </c>
      <c r="E3095">
        <v>1</v>
      </c>
      <c r="F3095">
        <f>IF(OR(Table2[[#This Row],[ Rural-Urban Continuum Code   2013]]=1,Table2[[#This Row],[ Rural-Urban Continuum Code   2013]]=2,Table2[[#This Row],[ Rural-Urban Continuum Code   2013]]=3),1,0)</f>
        <v>1</v>
      </c>
      <c r="G3095">
        <f>IF(OR(Table2[[#This Row],[ Rural-Urban Continuum Code   2013]]=4,Table2[[#This Row],[ Rural-Urban Continuum Code   2013]]=5,Table2[[#This Row],[ Rural-Urban Continuum Code   2013]]=6),1,0)</f>
        <v>0</v>
      </c>
      <c r="H3095">
        <f>IF(OR(Table2[[#This Row],[ Rural-Urban Continuum Code   2013]]=7,Table2[[#This Row],[ Rural-Urban Continuum Code   2013]]=8,Table2[[#This Row],[ Rural-Urban Continuum Code   2013]]=9),1,0)</f>
        <v>0</v>
      </c>
      <c r="I3095">
        <v>0.15</v>
      </c>
      <c r="J3095">
        <v>0.06</v>
      </c>
      <c r="K3095" s="17">
        <f>Table1[[#This Row],[Median Income 2018]]</f>
        <v>75421</v>
      </c>
      <c r="L3095">
        <f>(Table1[[#This Row],[Hospital Beds 2018]]/Table1[[#This Row],[Population Estimate 2018]])*1000</f>
        <v>0.4229820232640113</v>
      </c>
      <c r="M3095" s="1">
        <v>0.82</v>
      </c>
      <c r="N3095">
        <f>Table1[[#This Row],[Population Estimate 2018]]</f>
        <v>42555</v>
      </c>
      <c r="O3095" t="str" cm="1">
        <f t="array" ref="O3095">_xlfn.IFS(Table2[[#This Row],[ Rural-Urban Continuum Code   2014]]=1,"Urban",Table2[[#This Row],[ Rural-Urban Continuum Code   2015]]=1, "Suburban",Table2[[#This Row],[ Rural-Urban Continuum Code   2016]]=1,"Rural")</f>
        <v>Urban</v>
      </c>
    </row>
    <row r="3096" spans="1:15" x14ac:dyDescent="0.3">
      <c r="A3096">
        <v>3102</v>
      </c>
      <c r="B3096" t="s">
        <v>1858</v>
      </c>
      <c r="C3096" t="s">
        <v>175</v>
      </c>
      <c r="D3096" t="s">
        <v>21</v>
      </c>
      <c r="E3096">
        <v>6</v>
      </c>
      <c r="F3096">
        <f>IF(OR(Table2[[#This Row],[ Rural-Urban Continuum Code   2013]]=1,Table2[[#This Row],[ Rural-Urban Continuum Code   2013]]=2,Table2[[#This Row],[ Rural-Urban Continuum Code   2013]]=3),1,0)</f>
        <v>0</v>
      </c>
      <c r="G3096">
        <f>IF(OR(Table2[[#This Row],[ Rural-Urban Continuum Code   2013]]=4,Table2[[#This Row],[ Rural-Urban Continuum Code   2013]]=5,Table2[[#This Row],[ Rural-Urban Continuum Code   2013]]=6),1,0)</f>
        <v>1</v>
      </c>
      <c r="H3096">
        <f>IF(OR(Table2[[#This Row],[ Rural-Urban Continuum Code   2013]]=7,Table2[[#This Row],[ Rural-Urban Continuum Code   2013]]=8,Table2[[#This Row],[ Rural-Urban Continuum Code   2013]]=9),1,0)</f>
        <v>0</v>
      </c>
      <c r="I3096">
        <v>0.21</v>
      </c>
      <c r="J3096">
        <v>0.08</v>
      </c>
      <c r="K3096" s="17">
        <f>Table1[[#This Row],[Median Income 2018]]</f>
        <v>59990</v>
      </c>
      <c r="L3096">
        <f>(Table1[[#This Row],[Hospital Beds 2018]]/Table1[[#This Row],[Population Estimate 2018]])*1000</f>
        <v>1.3532730859213726</v>
      </c>
      <c r="M3096" s="1">
        <v>0.82</v>
      </c>
      <c r="N3096">
        <f>Table1[[#This Row],[Population Estimate 2018]]</f>
        <v>43598</v>
      </c>
      <c r="O3096" t="str" cm="1">
        <f t="array" ref="O309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97" spans="1:15" x14ac:dyDescent="0.3">
      <c r="A3097">
        <v>3103</v>
      </c>
      <c r="B3097" t="s">
        <v>1858</v>
      </c>
      <c r="C3097" t="s">
        <v>1354</v>
      </c>
      <c r="D3097" t="s">
        <v>21</v>
      </c>
      <c r="E3097">
        <v>4</v>
      </c>
      <c r="F3097">
        <f>IF(OR(Table2[[#This Row],[ Rural-Urban Continuum Code   2013]]=1,Table2[[#This Row],[ Rural-Urban Continuum Code   2013]]=2,Table2[[#This Row],[ Rural-Urban Continuum Code   2013]]=3),1,0)</f>
        <v>0</v>
      </c>
      <c r="G3097">
        <f>IF(OR(Table2[[#This Row],[ Rural-Urban Continuum Code   2013]]=4,Table2[[#This Row],[ Rural-Urban Continuum Code   2013]]=5,Table2[[#This Row],[ Rural-Urban Continuum Code   2013]]=6),1,0)</f>
        <v>1</v>
      </c>
      <c r="H3097">
        <f>IF(OR(Table2[[#This Row],[ Rural-Urban Continuum Code   2013]]=7,Table2[[#This Row],[ Rural-Urban Continuum Code   2013]]=8,Table2[[#This Row],[ Rural-Urban Continuum Code   2013]]=9),1,0)</f>
        <v>0</v>
      </c>
      <c r="I3097">
        <v>0.17</v>
      </c>
      <c r="J3097">
        <v>0.06</v>
      </c>
      <c r="K3097" s="17">
        <f>Table1[[#This Row],[Median Income 2018]]</f>
        <v>59032</v>
      </c>
      <c r="L3097">
        <f>(Table1[[#This Row],[Hospital Beds 2018]]/Table1[[#This Row],[Population Estimate 2018]])*1000</f>
        <v>0.49336077358969305</v>
      </c>
      <c r="M3097" s="1">
        <v>0.81</v>
      </c>
      <c r="N3097">
        <f>Table1[[#This Row],[Population Estimate 2018]]</f>
        <v>70942</v>
      </c>
      <c r="O3097" t="str" cm="1">
        <f t="array" ref="O309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098" spans="1:15" x14ac:dyDescent="0.3">
      <c r="A3098">
        <v>3104</v>
      </c>
      <c r="B3098" t="s">
        <v>1858</v>
      </c>
      <c r="C3098" t="s">
        <v>1881</v>
      </c>
      <c r="D3098" t="s">
        <v>21</v>
      </c>
      <c r="E3098">
        <v>9</v>
      </c>
      <c r="F3098">
        <f>IF(OR(Table2[[#This Row],[ Rural-Urban Continuum Code   2013]]=1,Table2[[#This Row],[ Rural-Urban Continuum Code   2013]]=2,Table2[[#This Row],[ Rural-Urban Continuum Code   2013]]=3),1,0)</f>
        <v>0</v>
      </c>
      <c r="G3098">
        <f>IF(OR(Table2[[#This Row],[ Rural-Urban Continuum Code   2013]]=4,Table2[[#This Row],[ Rural-Urban Continuum Code   2013]]=5,Table2[[#This Row],[ Rural-Urban Continuum Code   2013]]=6),1,0)</f>
        <v>0</v>
      </c>
      <c r="H3098">
        <f>IF(OR(Table2[[#This Row],[ Rural-Urban Continuum Code   2013]]=7,Table2[[#This Row],[ Rural-Urban Continuum Code   2013]]=8,Table2[[#This Row],[ Rural-Urban Continuum Code   2013]]=9),1,0)</f>
        <v>1</v>
      </c>
      <c r="I3098">
        <v>0.26</v>
      </c>
      <c r="J3098">
        <v>0.1</v>
      </c>
      <c r="K3098" s="17">
        <f>Table1[[#This Row],[Median Income 2018]]</f>
        <v>47032</v>
      </c>
      <c r="L3098">
        <f>(Table1[[#This Row],[Hospital Beds 2018]]/Table1[[#This Row],[Population Estimate 2018]])*1000</f>
        <v>1.8660894230051506</v>
      </c>
      <c r="M3098" s="1">
        <v>0.77</v>
      </c>
      <c r="N3098">
        <f>Table1[[#This Row],[Population Estimate 2018]]</f>
        <v>13397</v>
      </c>
      <c r="O3098" t="str" cm="1">
        <f t="array" ref="O3098">_xlfn.IFS(Table2[[#This Row],[ Rural-Urban Continuum Code   2014]]=1,"Urban",Table2[[#This Row],[ Rural-Urban Continuum Code   2015]]=1, "Suburban",Table2[[#This Row],[ Rural-Urban Continuum Code   2016]]=1,"Rural")</f>
        <v>Rural</v>
      </c>
    </row>
    <row r="3099" spans="1:15" x14ac:dyDescent="0.3">
      <c r="A3099">
        <v>3105</v>
      </c>
      <c r="B3099" t="s">
        <v>1858</v>
      </c>
      <c r="C3099" t="s">
        <v>1882</v>
      </c>
      <c r="D3099" t="s">
        <v>21</v>
      </c>
      <c r="E3099">
        <v>3</v>
      </c>
      <c r="F3099">
        <f>IF(OR(Table2[[#This Row],[ Rural-Urban Continuum Code   2013]]=1,Table2[[#This Row],[ Rural-Urban Continuum Code   2013]]=2,Table2[[#This Row],[ Rural-Urban Continuum Code   2013]]=3),1,0)</f>
        <v>1</v>
      </c>
      <c r="G3099">
        <f>IF(OR(Table2[[#This Row],[ Rural-Urban Continuum Code   2013]]=4,Table2[[#This Row],[ Rural-Urban Continuum Code   2013]]=5,Table2[[#This Row],[ Rural-Urban Continuum Code   2013]]=6),1,0)</f>
        <v>0</v>
      </c>
      <c r="H3099">
        <f>IF(OR(Table2[[#This Row],[ Rural-Urban Continuum Code   2013]]=7,Table2[[#This Row],[ Rural-Urban Continuum Code   2013]]=8,Table2[[#This Row],[ Rural-Urban Continuum Code   2013]]=9),1,0)</f>
        <v>0</v>
      </c>
      <c r="I3099">
        <v>0.17</v>
      </c>
      <c r="J3099">
        <v>0.06</v>
      </c>
      <c r="K3099" s="17">
        <f>Table1[[#This Row],[Median Income 2018]]</f>
        <v>60349</v>
      </c>
      <c r="L3099">
        <f>(Table1[[#This Row],[Hospital Beds 2018]]/Table1[[#This Row],[Population Estimate 2018]])*1000</f>
        <v>1.8923208399462825</v>
      </c>
      <c r="M3099" s="1">
        <v>0.85</v>
      </c>
      <c r="N3099">
        <f>Table1[[#This Row],[Population Estimate 2018]]</f>
        <v>196584</v>
      </c>
      <c r="O3099" t="str" cm="1">
        <f t="array" ref="O3099">_xlfn.IFS(Table2[[#This Row],[ Rural-Urban Continuum Code   2014]]=1,"Urban",Table2[[#This Row],[ Rural-Urban Continuum Code   2015]]=1, "Suburban",Table2[[#This Row],[ Rural-Urban Continuum Code   2016]]=1,"Rural")</f>
        <v>Urban</v>
      </c>
    </row>
    <row r="3100" spans="1:15" x14ac:dyDescent="0.3">
      <c r="A3100">
        <v>3106</v>
      </c>
      <c r="B3100" t="s">
        <v>1858</v>
      </c>
      <c r="C3100" t="s">
        <v>557</v>
      </c>
      <c r="D3100" t="s">
        <v>21</v>
      </c>
      <c r="E3100">
        <v>6</v>
      </c>
      <c r="F3100">
        <f>IF(OR(Table2[[#This Row],[ Rural-Urban Continuum Code   2013]]=1,Table2[[#This Row],[ Rural-Urban Continuum Code   2013]]=2,Table2[[#This Row],[ Rural-Urban Continuum Code   2013]]=3),1,0)</f>
        <v>0</v>
      </c>
      <c r="G3100">
        <f>IF(OR(Table2[[#This Row],[ Rural-Urban Continuum Code   2013]]=4,Table2[[#This Row],[ Rural-Urban Continuum Code   2013]]=5,Table2[[#This Row],[ Rural-Urban Continuum Code   2013]]=6),1,0)</f>
        <v>1</v>
      </c>
      <c r="H3100">
        <f>IF(OR(Table2[[#This Row],[ Rural-Urban Continuum Code   2013]]=7,Table2[[#This Row],[ Rural-Urban Continuum Code   2013]]=8,Table2[[#This Row],[ Rural-Urban Continuum Code   2013]]=9),1,0)</f>
        <v>0</v>
      </c>
      <c r="I3100">
        <v>0.23</v>
      </c>
      <c r="J3100">
        <v>7.0000000000000007E-2</v>
      </c>
      <c r="K3100" s="17">
        <f>Table1[[#This Row],[Median Income 2018]]</f>
        <v>53050</v>
      </c>
      <c r="L3100">
        <f>(Table1[[#This Row],[Hospital Beds 2018]]/Table1[[#This Row],[Population Estimate 2018]])*1000</f>
        <v>1.4386833170282558</v>
      </c>
      <c r="M3100" s="1">
        <v>0.79</v>
      </c>
      <c r="N3100">
        <f>Table1[[#This Row],[Population Estimate 2018]]</f>
        <v>17377</v>
      </c>
      <c r="O3100" t="str" cm="1">
        <f t="array" ref="O310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101" spans="1:15" x14ac:dyDescent="0.3">
      <c r="A3101">
        <v>3107</v>
      </c>
      <c r="B3101" t="s">
        <v>1858</v>
      </c>
      <c r="C3101" t="s">
        <v>979</v>
      </c>
      <c r="D3101" t="s">
        <v>21</v>
      </c>
      <c r="E3101">
        <v>3</v>
      </c>
      <c r="F3101">
        <f>IF(OR(Table2[[#This Row],[ Rural-Urban Continuum Code   2013]]=1,Table2[[#This Row],[ Rural-Urban Continuum Code   2013]]=2,Table2[[#This Row],[ Rural-Urban Continuum Code   2013]]=3),1,0)</f>
        <v>1</v>
      </c>
      <c r="G3101">
        <f>IF(OR(Table2[[#This Row],[ Rural-Urban Continuum Code   2013]]=4,Table2[[#This Row],[ Rural-Urban Continuum Code   2013]]=5,Table2[[#This Row],[ Rural-Urban Continuum Code   2013]]=6),1,0)</f>
        <v>0</v>
      </c>
      <c r="H3101">
        <f>IF(OR(Table2[[#This Row],[ Rural-Urban Continuum Code   2013]]=7,Table2[[#This Row],[ Rural-Urban Continuum Code   2013]]=8,Table2[[#This Row],[ Rural-Urban Continuum Code   2013]]=9),1,0)</f>
        <v>0</v>
      </c>
      <c r="I3101">
        <v>0.17</v>
      </c>
      <c r="J3101">
        <v>7.0000000000000007E-2</v>
      </c>
      <c r="K3101" s="17">
        <f>Table1[[#This Row],[Median Income 2018]]</f>
        <v>57675</v>
      </c>
      <c r="L3101">
        <f>(Table1[[#This Row],[Hospital Beds 2018]]/Table1[[#This Row],[Population Estimate 2018]])*1000</f>
        <v>1.8758160719430634</v>
      </c>
      <c r="M3101" s="1">
        <v>0.85</v>
      </c>
      <c r="N3101">
        <f>Table1[[#This Row],[Population Estimate 2018]]</f>
        <v>163129</v>
      </c>
      <c r="O3101" t="str" cm="1">
        <f t="array" ref="O3101">_xlfn.IFS(Table2[[#This Row],[ Rural-Urban Continuum Code   2014]]=1,"Urban",Table2[[#This Row],[ Rural-Urban Continuum Code   2015]]=1, "Suburban",Table2[[#This Row],[ Rural-Urban Continuum Code   2016]]=1,"Rural")</f>
        <v>Urban</v>
      </c>
    </row>
    <row r="3102" spans="1:15" x14ac:dyDescent="0.3">
      <c r="A3102">
        <v>3108</v>
      </c>
      <c r="B3102" t="s">
        <v>1858</v>
      </c>
      <c r="C3102" t="s">
        <v>1671</v>
      </c>
      <c r="D3102" t="s">
        <v>21</v>
      </c>
      <c r="E3102">
        <v>6</v>
      </c>
      <c r="F3102">
        <f>IF(OR(Table2[[#This Row],[ Rural-Urban Continuum Code   2013]]=1,Table2[[#This Row],[ Rural-Urban Continuum Code   2013]]=2,Table2[[#This Row],[ Rural-Urban Continuum Code   2013]]=3),1,0)</f>
        <v>0</v>
      </c>
      <c r="G3102">
        <f>IF(OR(Table2[[#This Row],[ Rural-Urban Continuum Code   2013]]=4,Table2[[#This Row],[ Rural-Urban Continuum Code   2013]]=5,Table2[[#This Row],[ Rural-Urban Continuum Code   2013]]=6),1,0)</f>
        <v>1</v>
      </c>
      <c r="H3102">
        <f>IF(OR(Table2[[#This Row],[ Rural-Urban Continuum Code   2013]]=7,Table2[[#This Row],[ Rural-Urban Continuum Code   2013]]=8,Table2[[#This Row],[ Rural-Urban Continuum Code   2013]]=9),1,0)</f>
        <v>0</v>
      </c>
      <c r="I3102">
        <v>0.24</v>
      </c>
      <c r="J3102">
        <v>0.08</v>
      </c>
      <c r="K3102" s="17">
        <f>Table1[[#This Row],[Median Income 2018]]</f>
        <v>48448</v>
      </c>
      <c r="L3102">
        <f>(Table1[[#This Row],[Hospital Beds 2018]]/Table1[[#This Row],[Population Estimate 2018]])*1000</f>
        <v>1.7671591150067152</v>
      </c>
      <c r="M3102" s="1">
        <v>0.79</v>
      </c>
      <c r="N3102">
        <f>Table1[[#This Row],[Population Estimate 2018]]</f>
        <v>14147</v>
      </c>
      <c r="O3102" t="str" cm="1">
        <f t="array" ref="O310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103" spans="1:15" x14ac:dyDescent="0.3">
      <c r="A3103">
        <v>3109</v>
      </c>
      <c r="B3103" t="s">
        <v>1858</v>
      </c>
      <c r="C3103" t="s">
        <v>1883</v>
      </c>
      <c r="D3103" t="s">
        <v>21</v>
      </c>
      <c r="E3103">
        <v>1</v>
      </c>
      <c r="F3103">
        <f>IF(OR(Table2[[#This Row],[ Rural-Urban Continuum Code   2013]]=1,Table2[[#This Row],[ Rural-Urban Continuum Code   2013]]=2,Table2[[#This Row],[ Rural-Urban Continuum Code   2013]]=3),1,0)</f>
        <v>1</v>
      </c>
      <c r="G3103">
        <f>IF(OR(Table2[[#This Row],[ Rural-Urban Continuum Code   2013]]=4,Table2[[#This Row],[ Rural-Urban Continuum Code   2013]]=5,Table2[[#This Row],[ Rural-Urban Continuum Code   2013]]=6),1,0)</f>
        <v>0</v>
      </c>
      <c r="H3103">
        <f>IF(OR(Table2[[#This Row],[ Rural-Urban Continuum Code   2013]]=7,Table2[[#This Row],[ Rural-Urban Continuum Code   2013]]=8,Table2[[#This Row],[ Rural-Urban Continuum Code   2013]]=9),1,0)</f>
        <v>0</v>
      </c>
      <c r="I3103">
        <v>0.14000000000000001</v>
      </c>
      <c r="J3103">
        <v>0.06</v>
      </c>
      <c r="K3103" s="17">
        <f>Table1[[#This Row],[Median Income 2018]]</f>
        <v>82575</v>
      </c>
      <c r="L3103">
        <f>(Table1[[#This Row],[Hospital Beds 2018]]/Table1[[#This Row],[Population Estimate 2018]])*1000</f>
        <v>0.71353713737819702</v>
      </c>
      <c r="M3103" s="1">
        <v>0.88</v>
      </c>
      <c r="N3103">
        <f>Table1[[#This Row],[Population Estimate 2018]]</f>
        <v>89694</v>
      </c>
      <c r="O3103" t="str" cm="1">
        <f t="array" ref="O3103">_xlfn.IFS(Table2[[#This Row],[ Rural-Urban Continuum Code   2014]]=1,"Urban",Table2[[#This Row],[ Rural-Urban Continuum Code   2015]]=1, "Suburban",Table2[[#This Row],[ Rural-Urban Continuum Code   2016]]=1,"Rural")</f>
        <v>Urban</v>
      </c>
    </row>
    <row r="3104" spans="1:15" x14ac:dyDescent="0.3">
      <c r="A3104">
        <v>3110</v>
      </c>
      <c r="B3104" t="s">
        <v>1858</v>
      </c>
      <c r="C3104" t="s">
        <v>1884</v>
      </c>
      <c r="D3104" t="s">
        <v>21</v>
      </c>
      <c r="E3104">
        <v>4</v>
      </c>
      <c r="F3104">
        <f>IF(OR(Table2[[#This Row],[ Rural-Urban Continuum Code   2013]]=1,Table2[[#This Row],[ Rural-Urban Continuum Code   2013]]=2,Table2[[#This Row],[ Rural-Urban Continuum Code   2013]]=3),1,0)</f>
        <v>0</v>
      </c>
      <c r="G3104">
        <f>IF(OR(Table2[[#This Row],[ Rural-Urban Continuum Code   2013]]=4,Table2[[#This Row],[ Rural-Urban Continuum Code   2013]]=5,Table2[[#This Row],[ Rural-Urban Continuum Code   2013]]=6),1,0)</f>
        <v>1</v>
      </c>
      <c r="H3104">
        <f>IF(OR(Table2[[#This Row],[ Rural-Urban Continuum Code   2013]]=7,Table2[[#This Row],[ Rural-Urban Continuum Code   2013]]=8,Table2[[#This Row],[ Rural-Urban Continuum Code   2013]]=9),1,0)</f>
        <v>0</v>
      </c>
      <c r="I3104">
        <v>0.19</v>
      </c>
      <c r="J3104">
        <v>0.06</v>
      </c>
      <c r="K3104" s="17">
        <f>Table1[[#This Row],[Median Income 2018]]</f>
        <v>57256</v>
      </c>
      <c r="L3104">
        <f>(Table1[[#This Row],[Hospital Beds 2018]]/Table1[[#This Row],[Population Estimate 2018]])*1000</f>
        <v>1.7899111270214321</v>
      </c>
      <c r="M3104" s="1">
        <v>0.83</v>
      </c>
      <c r="N3104">
        <f>Table1[[#This Row],[Population Estimate 2018]]</f>
        <v>64249</v>
      </c>
      <c r="O3104" t="str" cm="1">
        <f t="array" ref="O310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105" spans="1:15" x14ac:dyDescent="0.3">
      <c r="A3105">
        <v>3111</v>
      </c>
      <c r="B3105" t="s">
        <v>1858</v>
      </c>
      <c r="C3105" t="s">
        <v>1885</v>
      </c>
      <c r="D3105" t="s">
        <v>21</v>
      </c>
      <c r="E3105">
        <v>7</v>
      </c>
      <c r="F3105">
        <f>IF(OR(Table2[[#This Row],[ Rural-Urban Continuum Code   2013]]=1,Table2[[#This Row],[ Rural-Urban Continuum Code   2013]]=2,Table2[[#This Row],[ Rural-Urban Continuum Code   2013]]=3),1,0)</f>
        <v>0</v>
      </c>
      <c r="G3105">
        <f>IF(OR(Table2[[#This Row],[ Rural-Urban Continuum Code   2013]]=4,Table2[[#This Row],[ Rural-Urban Continuum Code   2013]]=5,Table2[[#This Row],[ Rural-Urban Continuum Code   2013]]=6),1,0)</f>
        <v>0</v>
      </c>
      <c r="H3105">
        <f>IF(OR(Table2[[#This Row],[ Rural-Urban Continuum Code   2013]]=7,Table2[[#This Row],[ Rural-Urban Continuum Code   2013]]=8,Table2[[#This Row],[ Rural-Urban Continuum Code   2013]]=9),1,0)</f>
        <v>1</v>
      </c>
      <c r="I3105">
        <v>0.26</v>
      </c>
      <c r="J3105">
        <v>0.09</v>
      </c>
      <c r="K3105" s="17">
        <f>Table1[[#This Row],[Median Income 2018]]</f>
        <v>46490</v>
      </c>
      <c r="L3105">
        <f>(Table1[[#This Row],[Hospital Beds 2018]]/Table1[[#This Row],[Population Estimate 2018]])*1000</f>
        <v>4.5484868700345684</v>
      </c>
      <c r="M3105" s="1">
        <v>0.76</v>
      </c>
      <c r="N3105">
        <f>Table1[[#This Row],[Population Estimate 2018]]</f>
        <v>16489</v>
      </c>
      <c r="O3105" t="str" cm="1">
        <f t="array" ref="O3105">_xlfn.IFS(Table2[[#This Row],[ Rural-Urban Continuum Code   2014]]=1,"Urban",Table2[[#This Row],[ Rural-Urban Continuum Code   2015]]=1, "Suburban",Table2[[#This Row],[ Rural-Urban Continuum Code   2016]]=1,"Rural")</f>
        <v>Rural</v>
      </c>
    </row>
    <row r="3106" spans="1:15" x14ac:dyDescent="0.3">
      <c r="A3106">
        <v>3112</v>
      </c>
      <c r="B3106" t="s">
        <v>1858</v>
      </c>
      <c r="C3106" t="s">
        <v>1886</v>
      </c>
      <c r="D3106" t="s">
        <v>21</v>
      </c>
      <c r="E3106">
        <v>6</v>
      </c>
      <c r="F3106">
        <f>IF(OR(Table2[[#This Row],[ Rural-Urban Continuum Code   2013]]=1,Table2[[#This Row],[ Rural-Urban Continuum Code   2013]]=2,Table2[[#This Row],[ Rural-Urban Continuum Code   2013]]=3),1,0)</f>
        <v>0</v>
      </c>
      <c r="G3106">
        <f>IF(OR(Table2[[#This Row],[ Rural-Urban Continuum Code   2013]]=4,Table2[[#This Row],[ Rural-Urban Continuum Code   2013]]=5,Table2[[#This Row],[ Rural-Urban Continuum Code   2013]]=6),1,0)</f>
        <v>1</v>
      </c>
      <c r="H3106">
        <f>IF(OR(Table2[[#This Row],[ Rural-Urban Continuum Code   2013]]=7,Table2[[#This Row],[ Rural-Urban Continuum Code   2013]]=8,Table2[[#This Row],[ Rural-Urban Continuum Code   2013]]=9),1,0)</f>
        <v>0</v>
      </c>
      <c r="I3106">
        <v>0.21</v>
      </c>
      <c r="J3106">
        <v>7.0000000000000007E-2</v>
      </c>
      <c r="K3106" s="17">
        <f>Table1[[#This Row],[Median Income 2018]]</f>
        <v>56022</v>
      </c>
      <c r="L3106">
        <f>(Table1[[#This Row],[Hospital Beds 2018]]/Table1[[#This Row],[Population Estimate 2018]])*1000</f>
        <v>0.53926855574075894</v>
      </c>
      <c r="M3106" s="1">
        <v>0.81</v>
      </c>
      <c r="N3106">
        <f>Table1[[#This Row],[Population Estimate 2018]]</f>
        <v>40796</v>
      </c>
      <c r="O3106" t="str" cm="1">
        <f t="array" ref="O310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107" spans="1:15" x14ac:dyDescent="0.3">
      <c r="A3107">
        <v>3113</v>
      </c>
      <c r="B3107" t="s">
        <v>1858</v>
      </c>
      <c r="C3107" t="s">
        <v>1887</v>
      </c>
      <c r="D3107" t="s">
        <v>21</v>
      </c>
      <c r="E3107">
        <v>3</v>
      </c>
      <c r="F3107">
        <f>IF(OR(Table2[[#This Row],[ Rural-Urban Continuum Code   2013]]=1,Table2[[#This Row],[ Rural-Urban Continuum Code   2013]]=2,Table2[[#This Row],[ Rural-Urban Continuum Code   2013]]=3),1,0)</f>
        <v>1</v>
      </c>
      <c r="G3107">
        <f>IF(OR(Table2[[#This Row],[ Rural-Urban Continuum Code   2013]]=4,Table2[[#This Row],[ Rural-Urban Continuum Code   2013]]=5,Table2[[#This Row],[ Rural-Urban Continuum Code   2013]]=6),1,0)</f>
        <v>0</v>
      </c>
      <c r="H3107">
        <f>IF(OR(Table2[[#This Row],[ Rural-Urban Continuum Code   2013]]=7,Table2[[#This Row],[ Rural-Urban Continuum Code   2013]]=8,Table2[[#This Row],[ Rural-Urban Continuum Code   2013]]=9),1,0)</f>
        <v>0</v>
      </c>
      <c r="I3107">
        <v>0.18</v>
      </c>
      <c r="J3107">
        <v>0.06</v>
      </c>
      <c r="K3107" s="17">
        <f>Table1[[#This Row],[Median Income 2018]]</f>
        <v>61906</v>
      </c>
      <c r="L3107">
        <f>(Table1[[#This Row],[Hospital Beds 2018]]/Table1[[#This Row],[Population Estimate 2018]])*1000</f>
        <v>1.4984063192904657</v>
      </c>
      <c r="M3107" s="1">
        <v>0.83</v>
      </c>
      <c r="N3107">
        <f>Table1[[#This Row],[Population Estimate 2018]]</f>
        <v>115456</v>
      </c>
      <c r="O3107" t="str" cm="1">
        <f t="array" ref="O3107">_xlfn.IFS(Table2[[#This Row],[ Rural-Urban Continuum Code   2014]]=1,"Urban",Table2[[#This Row],[ Rural-Urban Continuum Code   2015]]=1, "Suburban",Table2[[#This Row],[ Rural-Urban Continuum Code   2016]]=1,"Rural")</f>
        <v>Urban</v>
      </c>
    </row>
    <row r="3108" spans="1:15" x14ac:dyDescent="0.3">
      <c r="A3108">
        <v>3114</v>
      </c>
      <c r="B3108" t="s">
        <v>1858</v>
      </c>
      <c r="C3108" t="s">
        <v>366</v>
      </c>
      <c r="D3108" t="s">
        <v>21</v>
      </c>
      <c r="E3108">
        <v>6</v>
      </c>
      <c r="F3108">
        <f>IF(OR(Table2[[#This Row],[ Rural-Urban Continuum Code   2013]]=1,Table2[[#This Row],[ Rural-Urban Continuum Code   2013]]=2,Table2[[#This Row],[ Rural-Urban Continuum Code   2013]]=3),1,0)</f>
        <v>0</v>
      </c>
      <c r="G3108">
        <f>IF(OR(Table2[[#This Row],[ Rural-Urban Continuum Code   2013]]=4,Table2[[#This Row],[ Rural-Urban Continuum Code   2013]]=5,Table2[[#This Row],[ Rural-Urban Continuum Code   2013]]=6),1,0)</f>
        <v>1</v>
      </c>
      <c r="H3108">
        <f>IF(OR(Table2[[#This Row],[ Rural-Urban Continuum Code   2013]]=7,Table2[[#This Row],[ Rural-Urban Continuum Code   2013]]=8,Table2[[#This Row],[ Rural-Urban Continuum Code   2013]]=9),1,0)</f>
        <v>0</v>
      </c>
      <c r="I3108">
        <v>0.19</v>
      </c>
      <c r="J3108">
        <v>7.0000000000000007E-2</v>
      </c>
      <c r="K3108" s="17">
        <f>Table1[[#This Row],[Median Income 2018]]</f>
        <v>56981</v>
      </c>
      <c r="L3108">
        <f>(Table1[[#This Row],[Hospital Beds 2018]]/Table1[[#This Row],[Population Estimate 2018]])*1000</f>
        <v>4.5561434450323341</v>
      </c>
      <c r="M3108" s="1">
        <v>0.82</v>
      </c>
      <c r="N3108">
        <f>Table1[[#This Row],[Population Estimate 2018]]</f>
        <v>20412</v>
      </c>
      <c r="O3108" t="str" cm="1">
        <f t="array" ref="O310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109" spans="1:15" x14ac:dyDescent="0.3">
      <c r="A3109">
        <v>3115</v>
      </c>
      <c r="B3109" t="s">
        <v>1858</v>
      </c>
      <c r="C3109" t="s">
        <v>1888</v>
      </c>
      <c r="D3109" t="s">
        <v>21</v>
      </c>
      <c r="E3109">
        <v>6</v>
      </c>
      <c r="F3109">
        <f>IF(OR(Table2[[#This Row],[ Rural-Urban Continuum Code   2013]]=1,Table2[[#This Row],[ Rural-Urban Continuum Code   2013]]=2,Table2[[#This Row],[ Rural-Urban Continuum Code   2013]]=3),1,0)</f>
        <v>0</v>
      </c>
      <c r="G3109">
        <f>IF(OR(Table2[[#This Row],[ Rural-Urban Continuum Code   2013]]=4,Table2[[#This Row],[ Rural-Urban Continuum Code   2013]]=5,Table2[[#This Row],[ Rural-Urban Continuum Code   2013]]=6),1,0)</f>
        <v>1</v>
      </c>
      <c r="H3109">
        <f>IF(OR(Table2[[#This Row],[ Rural-Urban Continuum Code   2013]]=7,Table2[[#This Row],[ Rural-Urban Continuum Code   2013]]=8,Table2[[#This Row],[ Rural-Urban Continuum Code   2013]]=9),1,0)</f>
        <v>0</v>
      </c>
      <c r="I3109">
        <v>0.18</v>
      </c>
      <c r="J3109">
        <v>0.06</v>
      </c>
      <c r="K3109" s="17">
        <f>Table1[[#This Row],[Median Income 2018]]</f>
        <v>56978</v>
      </c>
      <c r="L3109">
        <f>(Table1[[#This Row],[Hospital Beds 2018]]/Table1[[#This Row],[Population Estimate 2018]])*1000</f>
        <v>2.2416955369879763</v>
      </c>
      <c r="M3109" s="1">
        <v>0.83</v>
      </c>
      <c r="N3109">
        <f>Table1[[#This Row],[Population Estimate 2018]]</f>
        <v>29442</v>
      </c>
      <c r="O3109" t="str" cm="1">
        <f t="array" ref="O310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110" spans="1:15" x14ac:dyDescent="0.3">
      <c r="A3110">
        <v>3116</v>
      </c>
      <c r="B3110" t="s">
        <v>1858</v>
      </c>
      <c r="C3110" t="s">
        <v>825</v>
      </c>
      <c r="D3110" t="s">
        <v>21</v>
      </c>
      <c r="E3110">
        <v>6</v>
      </c>
      <c r="F3110">
        <f>IF(OR(Table2[[#This Row],[ Rural-Urban Continuum Code   2013]]=1,Table2[[#This Row],[ Rural-Urban Continuum Code   2013]]=2,Table2[[#This Row],[ Rural-Urban Continuum Code   2013]]=3),1,0)</f>
        <v>0</v>
      </c>
      <c r="G3110">
        <f>IF(OR(Table2[[#This Row],[ Rural-Urban Continuum Code   2013]]=4,Table2[[#This Row],[ Rural-Urban Continuum Code   2013]]=5,Table2[[#This Row],[ Rural-Urban Continuum Code   2013]]=6),1,0)</f>
        <v>1</v>
      </c>
      <c r="H3110">
        <f>IF(OR(Table2[[#This Row],[ Rural-Urban Continuum Code   2013]]=7,Table2[[#This Row],[ Rural-Urban Continuum Code   2013]]=8,Table2[[#This Row],[ Rural-Urban Continuum Code   2013]]=9),1,0)</f>
        <v>0</v>
      </c>
      <c r="I3110">
        <v>0.2</v>
      </c>
      <c r="J3110">
        <v>0.06</v>
      </c>
      <c r="K3110" s="17">
        <f>Table1[[#This Row],[Median Income 2018]]</f>
        <v>51692</v>
      </c>
      <c r="L3110">
        <f>(Table1[[#This Row],[Hospital Beds 2018]]/Table1[[#This Row],[Population Estimate 2018]])*1000</f>
        <v>1.2343673867143088</v>
      </c>
      <c r="M3110" s="1">
        <v>0.82</v>
      </c>
      <c r="N3110">
        <f>Table1[[#This Row],[Population Estimate 2018]]</f>
        <v>30785</v>
      </c>
      <c r="O3110" t="str" cm="1">
        <f t="array" ref="O311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111" spans="1:15" x14ac:dyDescent="0.3">
      <c r="A3111">
        <v>3117</v>
      </c>
      <c r="B3111" t="s">
        <v>1858</v>
      </c>
      <c r="C3111" t="s">
        <v>1889</v>
      </c>
      <c r="D3111" t="s">
        <v>21</v>
      </c>
      <c r="E3111">
        <v>9</v>
      </c>
      <c r="F3111">
        <f>IF(OR(Table2[[#This Row],[ Rural-Urban Continuum Code   2013]]=1,Table2[[#This Row],[ Rural-Urban Continuum Code   2013]]=2,Table2[[#This Row],[ Rural-Urban Continuum Code   2013]]=3),1,0)</f>
        <v>0</v>
      </c>
      <c r="G3111">
        <f>IF(OR(Table2[[#This Row],[ Rural-Urban Continuum Code   2013]]=4,Table2[[#This Row],[ Rural-Urban Continuum Code   2013]]=5,Table2[[#This Row],[ Rural-Urban Continuum Code   2013]]=6),1,0)</f>
        <v>0</v>
      </c>
      <c r="H3111">
        <f>IF(OR(Table2[[#This Row],[ Rural-Urban Continuum Code   2013]]=7,Table2[[#This Row],[ Rural-Urban Continuum Code   2013]]=8,Table2[[#This Row],[ Rural-Urban Continuum Code   2013]]=9),1,0)</f>
        <v>1</v>
      </c>
      <c r="I3111">
        <v>0.31</v>
      </c>
      <c r="J3111">
        <v>0.1</v>
      </c>
      <c r="K3111" s="17">
        <f>Table1[[#This Row],[Median Income 2018]]</f>
        <v>47198</v>
      </c>
      <c r="L3111">
        <f>(Table1[[#This Row],[Hospital Beds 2018]]/Table1[[#This Row],[Population Estimate 2018]])*1000</f>
        <v>2.9173124259276144</v>
      </c>
      <c r="M3111" s="1">
        <v>0.71</v>
      </c>
      <c r="N3111">
        <f>Table1[[#This Row],[Population Estimate 2018]]</f>
        <v>21938</v>
      </c>
      <c r="O3111" t="str" cm="1">
        <f t="array" ref="O3111">_xlfn.IFS(Table2[[#This Row],[ Rural-Urban Continuum Code   2014]]=1,"Urban",Table2[[#This Row],[ Rural-Urban Continuum Code   2015]]=1, "Suburban",Table2[[#This Row],[ Rural-Urban Continuum Code   2016]]=1,"Rural")</f>
        <v>Rural</v>
      </c>
    </row>
    <row r="3112" spans="1:15" x14ac:dyDescent="0.3">
      <c r="A3112">
        <v>3118</v>
      </c>
      <c r="B3112" t="s">
        <v>1858</v>
      </c>
      <c r="C3112" t="s">
        <v>1521</v>
      </c>
      <c r="D3112" t="s">
        <v>21</v>
      </c>
      <c r="E3112">
        <v>4</v>
      </c>
      <c r="F3112">
        <f>IF(OR(Table2[[#This Row],[ Rural-Urban Continuum Code   2013]]=1,Table2[[#This Row],[ Rural-Urban Continuum Code   2013]]=2,Table2[[#This Row],[ Rural-Urban Continuum Code   2013]]=3),1,0)</f>
        <v>0</v>
      </c>
      <c r="G3112">
        <f>IF(OR(Table2[[#This Row],[ Rural-Urban Continuum Code   2013]]=4,Table2[[#This Row],[ Rural-Urban Continuum Code   2013]]=5,Table2[[#This Row],[ Rural-Urban Continuum Code   2013]]=6),1,0)</f>
        <v>1</v>
      </c>
      <c r="H3112">
        <f>IF(OR(Table2[[#This Row],[ Rural-Urban Continuum Code   2013]]=7,Table2[[#This Row],[ Rural-Urban Continuum Code   2013]]=8,Table2[[#This Row],[ Rural-Urban Continuum Code   2013]]=9),1,0)</f>
        <v>0</v>
      </c>
      <c r="I3112">
        <v>0.18</v>
      </c>
      <c r="J3112">
        <v>0.05</v>
      </c>
      <c r="K3112" s="17">
        <f>Table1[[#This Row],[Median Income 2018]]</f>
        <v>64234</v>
      </c>
      <c r="L3112">
        <f>(Table1[[#This Row],[Hospital Beds 2018]]/Table1[[#This Row],[Population Estimate 2018]])*1000</f>
        <v>0.8098883511058832</v>
      </c>
      <c r="M3112" s="1">
        <v>0.82</v>
      </c>
      <c r="N3112">
        <f>Table1[[#This Row],[Population Estimate 2018]]</f>
        <v>103718</v>
      </c>
      <c r="O3112" t="str" cm="1">
        <f t="array" ref="O311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113" spans="1:15" x14ac:dyDescent="0.3">
      <c r="A3113">
        <v>3119</v>
      </c>
      <c r="B3113" t="s">
        <v>1858</v>
      </c>
      <c r="C3113" t="s">
        <v>1890</v>
      </c>
      <c r="D3113" t="s">
        <v>21</v>
      </c>
      <c r="E3113">
        <v>7</v>
      </c>
      <c r="F3113">
        <f>IF(OR(Table2[[#This Row],[ Rural-Urban Continuum Code   2013]]=1,Table2[[#This Row],[ Rural-Urban Continuum Code   2013]]=2,Table2[[#This Row],[ Rural-Urban Continuum Code   2013]]=3),1,0)</f>
        <v>0</v>
      </c>
      <c r="G3113">
        <f>IF(OR(Table2[[#This Row],[ Rural-Urban Continuum Code   2013]]=4,Table2[[#This Row],[ Rural-Urban Continuum Code   2013]]=5,Table2[[#This Row],[ Rural-Urban Continuum Code   2013]]=6),1,0)</f>
        <v>0</v>
      </c>
      <c r="H3113">
        <f>IF(OR(Table2[[#This Row],[ Rural-Urban Continuum Code   2013]]=7,Table2[[#This Row],[ Rural-Urban Continuum Code   2013]]=8,Table2[[#This Row],[ Rural-Urban Continuum Code   2013]]=9),1,0)</f>
        <v>1</v>
      </c>
      <c r="I3113">
        <v>0.26</v>
      </c>
      <c r="J3113">
        <v>0.1</v>
      </c>
      <c r="K3113" s="17">
        <f>Table1[[#This Row],[Median Income 2018]]</f>
        <v>50482</v>
      </c>
      <c r="L3113">
        <f>(Table1[[#This Row],[Hospital Beds 2018]]/Table1[[#This Row],[Population Estimate 2018]])*1000</f>
        <v>2.1413276231263385</v>
      </c>
      <c r="M3113" s="1">
        <v>0.77</v>
      </c>
      <c r="N3113">
        <f>Table1[[#This Row],[Population Estimate 2018]]</f>
        <v>15878</v>
      </c>
      <c r="O3113" t="str" cm="1">
        <f t="array" ref="O3113">_xlfn.IFS(Table2[[#This Row],[ Rural-Urban Continuum Code   2014]]=1,"Urban",Table2[[#This Row],[ Rural-Urban Continuum Code   2015]]=1, "Suburban",Table2[[#This Row],[ Rural-Urban Continuum Code   2016]]=1,"Rural")</f>
        <v>Rural</v>
      </c>
    </row>
    <row r="3114" spans="1:15" x14ac:dyDescent="0.3">
      <c r="A3114">
        <v>3120</v>
      </c>
      <c r="B3114" t="s">
        <v>1858</v>
      </c>
      <c r="C3114" t="s">
        <v>86</v>
      </c>
      <c r="D3114" t="s">
        <v>21</v>
      </c>
      <c r="E3114">
        <v>1</v>
      </c>
      <c r="F3114">
        <f>IF(OR(Table2[[#This Row],[ Rural-Urban Continuum Code   2013]]=1,Table2[[#This Row],[ Rural-Urban Continuum Code   2013]]=2,Table2[[#This Row],[ Rural-Urban Continuum Code   2013]]=3),1,0)</f>
        <v>1</v>
      </c>
      <c r="G3114">
        <f>IF(OR(Table2[[#This Row],[ Rural-Urban Continuum Code   2013]]=4,Table2[[#This Row],[ Rural-Urban Continuum Code   2013]]=5,Table2[[#This Row],[ Rural-Urban Continuum Code   2013]]=6),1,0)</f>
        <v>0</v>
      </c>
      <c r="H3114">
        <f>IF(OR(Table2[[#This Row],[ Rural-Urban Continuum Code   2013]]=7,Table2[[#This Row],[ Rural-Urban Continuum Code   2013]]=8,Table2[[#This Row],[ Rural-Urban Continuum Code   2013]]=9),1,0)</f>
        <v>0</v>
      </c>
      <c r="I3114">
        <v>0.18</v>
      </c>
      <c r="J3114">
        <v>0.06</v>
      </c>
      <c r="K3114" s="17">
        <f>Table1[[#This Row],[Median Income 2018]]</f>
        <v>75799</v>
      </c>
      <c r="L3114">
        <f>(Table1[[#This Row],[Hospital Beds 2018]]/Table1[[#This Row],[Population Estimate 2018]])*1000</f>
        <v>0.76643599890930258</v>
      </c>
      <c r="M3114" s="1">
        <v>0.84</v>
      </c>
      <c r="N3114">
        <f>Table1[[#This Row],[Population Estimate 2018]]</f>
        <v>135693</v>
      </c>
      <c r="O3114" t="str" cm="1">
        <f t="array" ref="O3114">_xlfn.IFS(Table2[[#This Row],[ Rural-Urban Continuum Code   2014]]=1,"Urban",Table2[[#This Row],[ Rural-Urban Continuum Code   2015]]=1, "Suburban",Table2[[#This Row],[ Rural-Urban Continuum Code   2016]]=1,"Rural")</f>
        <v>Urban</v>
      </c>
    </row>
    <row r="3115" spans="1:15" x14ac:dyDescent="0.3">
      <c r="A3115">
        <v>3121</v>
      </c>
      <c r="B3115" t="s">
        <v>1858</v>
      </c>
      <c r="C3115" t="s">
        <v>1891</v>
      </c>
      <c r="D3115" t="s">
        <v>21</v>
      </c>
      <c r="E3115">
        <v>1</v>
      </c>
      <c r="F3115">
        <f>IF(OR(Table2[[#This Row],[ Rural-Urban Continuum Code   2013]]=1,Table2[[#This Row],[ Rural-Urban Continuum Code   2013]]=2,Table2[[#This Row],[ Rural-Urban Continuum Code   2013]]=3),1,0)</f>
        <v>1</v>
      </c>
      <c r="G3115">
        <f>IF(OR(Table2[[#This Row],[ Rural-Urban Continuum Code   2013]]=4,Table2[[#This Row],[ Rural-Urban Continuum Code   2013]]=5,Table2[[#This Row],[ Rural-Urban Continuum Code   2013]]=6),1,0)</f>
        <v>0</v>
      </c>
      <c r="H3115">
        <f>IF(OR(Table2[[#This Row],[ Rural-Urban Continuum Code   2013]]=7,Table2[[#This Row],[ Rural-Urban Continuum Code   2013]]=8,Table2[[#This Row],[ Rural-Urban Continuum Code   2013]]=9),1,0)</f>
        <v>0</v>
      </c>
      <c r="I3115">
        <v>0.19</v>
      </c>
      <c r="J3115">
        <v>0.06</v>
      </c>
      <c r="K3115" s="17">
        <f>Table1[[#This Row],[Median Income 2018]]</f>
        <v>87333</v>
      </c>
      <c r="L3115">
        <f>(Table1[[#This Row],[Hospital Beds 2018]]/Table1[[#This Row],[Population Estimate 2018]])*1000</f>
        <v>2.5677794537948553</v>
      </c>
      <c r="M3115" s="1">
        <v>0.83</v>
      </c>
      <c r="N3115">
        <f>Table1[[#This Row],[Population Estimate 2018]]</f>
        <v>403072</v>
      </c>
      <c r="O3115" t="str" cm="1">
        <f t="array" ref="O3115">_xlfn.IFS(Table2[[#This Row],[ Rural-Urban Continuum Code   2014]]=1,"Urban",Table2[[#This Row],[ Rural-Urban Continuum Code   2015]]=1, "Suburban",Table2[[#This Row],[ Rural-Urban Continuum Code   2016]]=1,"Rural")</f>
        <v>Urban</v>
      </c>
    </row>
    <row r="3116" spans="1:15" x14ac:dyDescent="0.3">
      <c r="A3116">
        <v>3122</v>
      </c>
      <c r="B3116" t="s">
        <v>1858</v>
      </c>
      <c r="C3116" t="s">
        <v>1892</v>
      </c>
      <c r="D3116" t="s">
        <v>21</v>
      </c>
      <c r="E3116">
        <v>6</v>
      </c>
      <c r="F3116">
        <f>IF(OR(Table2[[#This Row],[ Rural-Urban Continuum Code   2013]]=1,Table2[[#This Row],[ Rural-Urban Continuum Code   2013]]=2,Table2[[#This Row],[ Rural-Urban Continuum Code   2013]]=3),1,0)</f>
        <v>0</v>
      </c>
      <c r="G3116">
        <f>IF(OR(Table2[[#This Row],[ Rural-Urban Continuum Code   2013]]=4,Table2[[#This Row],[ Rural-Urban Continuum Code   2013]]=5,Table2[[#This Row],[ Rural-Urban Continuum Code   2013]]=6),1,0)</f>
        <v>1</v>
      </c>
      <c r="H3116">
        <f>IF(OR(Table2[[#This Row],[ Rural-Urban Continuum Code   2013]]=7,Table2[[#This Row],[ Rural-Urban Continuum Code   2013]]=8,Table2[[#This Row],[ Rural-Urban Continuum Code   2013]]=9),1,0)</f>
        <v>0</v>
      </c>
      <c r="I3116">
        <v>0.21</v>
      </c>
      <c r="J3116">
        <v>0.08</v>
      </c>
      <c r="K3116" s="17">
        <f>Table1[[#This Row],[Median Income 2018]]</f>
        <v>58648</v>
      </c>
      <c r="L3116">
        <f>(Table1[[#This Row],[Hospital Beds 2018]]/Table1[[#This Row],[Population Estimate 2018]])*1000</f>
        <v>0.97793772492567665</v>
      </c>
      <c r="M3116" s="1">
        <v>0.82</v>
      </c>
      <c r="N3116">
        <f>Table1[[#This Row],[Population Estimate 2018]]</f>
        <v>51128</v>
      </c>
      <c r="O3116" t="str" cm="1">
        <f t="array" ref="O3116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117" spans="1:15" x14ac:dyDescent="0.3">
      <c r="A3117">
        <v>3123</v>
      </c>
      <c r="B3117" t="s">
        <v>1858</v>
      </c>
      <c r="C3117" t="s">
        <v>1893</v>
      </c>
      <c r="D3117" t="s">
        <v>21</v>
      </c>
      <c r="E3117">
        <v>6</v>
      </c>
      <c r="F3117">
        <f>IF(OR(Table2[[#This Row],[ Rural-Urban Continuum Code   2013]]=1,Table2[[#This Row],[ Rural-Urban Continuum Code   2013]]=2,Table2[[#This Row],[ Rural-Urban Continuum Code   2013]]=3),1,0)</f>
        <v>0</v>
      </c>
      <c r="G3117">
        <f>IF(OR(Table2[[#This Row],[ Rural-Urban Continuum Code   2013]]=4,Table2[[#This Row],[ Rural-Urban Continuum Code   2013]]=5,Table2[[#This Row],[ Rural-Urban Continuum Code   2013]]=6),1,0)</f>
        <v>1</v>
      </c>
      <c r="H3117">
        <f>IF(OR(Table2[[#This Row],[ Rural-Urban Continuum Code   2013]]=7,Table2[[#This Row],[ Rural-Urban Continuum Code   2013]]=8,Table2[[#This Row],[ Rural-Urban Continuum Code   2013]]=9),1,0)</f>
        <v>0</v>
      </c>
      <c r="I3117">
        <v>0.24</v>
      </c>
      <c r="J3117">
        <v>0.08</v>
      </c>
      <c r="K3117" s="17">
        <f>Table1[[#This Row],[Median Income 2018]]</f>
        <v>52340</v>
      </c>
      <c r="L3117">
        <f>(Table1[[#This Row],[Hospital Beds 2018]]/Table1[[#This Row],[Population Estimate 2018]])*1000</f>
        <v>1.0303754688208384</v>
      </c>
      <c r="M3117" s="1">
        <v>0.74</v>
      </c>
      <c r="N3117">
        <f>Table1[[#This Row],[Population Estimate 2018]]</f>
        <v>24263</v>
      </c>
      <c r="O3117" t="str" cm="1">
        <f t="array" ref="O3117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118" spans="1:15" x14ac:dyDescent="0.3">
      <c r="A3118">
        <v>3124</v>
      </c>
      <c r="B3118" t="s">
        <v>1858</v>
      </c>
      <c r="C3118" t="s">
        <v>569</v>
      </c>
      <c r="D3118" t="s">
        <v>21</v>
      </c>
      <c r="E3118">
        <v>3</v>
      </c>
      <c r="F3118">
        <f>IF(OR(Table2[[#This Row],[ Rural-Urban Continuum Code   2013]]=1,Table2[[#This Row],[ Rural-Urban Continuum Code   2013]]=2,Table2[[#This Row],[ Rural-Urban Continuum Code   2013]]=3),1,0)</f>
        <v>1</v>
      </c>
      <c r="G3118">
        <f>IF(OR(Table2[[#This Row],[ Rural-Urban Continuum Code   2013]]=4,Table2[[#This Row],[ Rural-Urban Continuum Code   2013]]=5,Table2[[#This Row],[ Rural-Urban Continuum Code   2013]]=6),1,0)</f>
        <v>0</v>
      </c>
      <c r="H3118">
        <f>IF(OR(Table2[[#This Row],[ Rural-Urban Continuum Code   2013]]=7,Table2[[#This Row],[ Rural-Urban Continuum Code   2013]]=8,Table2[[#This Row],[ Rural-Urban Continuum Code   2013]]=9),1,0)</f>
        <v>0</v>
      </c>
      <c r="I3118">
        <v>0.16</v>
      </c>
      <c r="J3118">
        <v>7.0000000000000007E-2</v>
      </c>
      <c r="K3118" s="17">
        <f>Table1[[#This Row],[Median Income 2018]]</f>
        <v>57785</v>
      </c>
      <c r="L3118">
        <f>(Table1[[#This Row],[Hospital Beds 2018]]/Table1[[#This Row],[Population Estimate 2018]])*1000</f>
        <v>3.2686235528008418</v>
      </c>
      <c r="M3118" s="1">
        <v>0.82</v>
      </c>
      <c r="N3118">
        <f>Table1[[#This Row],[Population Estimate 2018]]</f>
        <v>171020</v>
      </c>
      <c r="O3118" t="str" cm="1">
        <f t="array" ref="O3118">_xlfn.IFS(Table2[[#This Row],[ Rural-Urban Continuum Code   2014]]=1,"Urban",Table2[[#This Row],[ Rural-Urban Continuum Code   2015]]=1, "Suburban",Table2[[#This Row],[ Rural-Urban Continuum Code   2016]]=1,"Rural")</f>
        <v>Urban</v>
      </c>
    </row>
    <row r="3119" spans="1:15" x14ac:dyDescent="0.3">
      <c r="A3119">
        <v>3125</v>
      </c>
      <c r="B3119" t="s">
        <v>1858</v>
      </c>
      <c r="C3119" t="s">
        <v>1363</v>
      </c>
      <c r="D3119" t="s">
        <v>58</v>
      </c>
      <c r="E3119">
        <v>4</v>
      </c>
      <c r="F3119">
        <f>IF(OR(Table2[[#This Row],[ Rural-Urban Continuum Code   2013]]=1,Table2[[#This Row],[ Rural-Urban Continuum Code   2013]]=2,Table2[[#This Row],[ Rural-Urban Continuum Code   2013]]=3),1,0)</f>
        <v>0</v>
      </c>
      <c r="G3119">
        <f>IF(OR(Table2[[#This Row],[ Rural-Urban Continuum Code   2013]]=4,Table2[[#This Row],[ Rural-Urban Continuum Code   2013]]=5,Table2[[#This Row],[ Rural-Urban Continuum Code   2013]]=6),1,0)</f>
        <v>1</v>
      </c>
      <c r="H3119">
        <f>IF(OR(Table2[[#This Row],[ Rural-Urban Continuum Code   2013]]=7,Table2[[#This Row],[ Rural-Urban Continuum Code   2013]]=8,Table2[[#This Row],[ Rural-Urban Continuum Code   2013]]=9),1,0)</f>
        <v>0</v>
      </c>
      <c r="I3119">
        <v>0.21</v>
      </c>
      <c r="J3119">
        <v>0.08</v>
      </c>
      <c r="K3119" s="17">
        <f>Table1[[#This Row],[Median Income 2018]]</f>
        <v>55879</v>
      </c>
      <c r="L3119">
        <f>(Table1[[#This Row],[Hospital Beds 2018]]/Table1[[#This Row],[Population Estimate 2018]])*1000</f>
        <v>4.3665731298336867</v>
      </c>
      <c r="M3119" s="1">
        <v>0.82</v>
      </c>
      <c r="N3119">
        <f>Table1[[#This Row],[Population Estimate 2018]]</f>
        <v>73055</v>
      </c>
      <c r="O3119" t="str" cm="1">
        <f t="array" ref="O3119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120" spans="1:15" x14ac:dyDescent="0.3">
      <c r="A3120">
        <v>3126</v>
      </c>
      <c r="B3120" t="s">
        <v>1231</v>
      </c>
      <c r="C3120" t="s">
        <v>1204</v>
      </c>
      <c r="D3120" t="s">
        <v>21</v>
      </c>
      <c r="E3120">
        <v>4</v>
      </c>
      <c r="F3120">
        <f>IF(OR(Table2[[#This Row],[ Rural-Urban Continuum Code   2013]]=1,Table2[[#This Row],[ Rural-Urban Continuum Code   2013]]=2,Table2[[#This Row],[ Rural-Urban Continuum Code   2013]]=3),1,0)</f>
        <v>0</v>
      </c>
      <c r="G3120">
        <f>IF(OR(Table2[[#This Row],[ Rural-Urban Continuum Code   2013]]=4,Table2[[#This Row],[ Rural-Urban Continuum Code   2013]]=5,Table2[[#This Row],[ Rural-Urban Continuum Code   2013]]=6),1,0)</f>
        <v>1</v>
      </c>
      <c r="H3120">
        <f>IF(OR(Table2[[#This Row],[ Rural-Urban Continuum Code   2013]]=7,Table2[[#This Row],[ Rural-Urban Continuum Code   2013]]=8,Table2[[#This Row],[ Rural-Urban Continuum Code   2013]]=9),1,0)</f>
        <v>0</v>
      </c>
      <c r="I3120">
        <v>0.12</v>
      </c>
      <c r="J3120">
        <v>0.06</v>
      </c>
      <c r="K3120" s="17">
        <f>Table1[[#This Row],[Median Income 2018]]</f>
        <v>47561</v>
      </c>
      <c r="L3120">
        <f>(Table1[[#This Row],[Hospital Beds 2018]]/Table1[[#This Row],[Population Estimate 2018]])*1000</f>
        <v>2.5647003963627886</v>
      </c>
      <c r="M3120" s="1">
        <v>0.84</v>
      </c>
      <c r="N3120">
        <f>Table1[[#This Row],[Population Estimate 2018]]</f>
        <v>38601</v>
      </c>
      <c r="O3120" t="str" cm="1">
        <f t="array" ref="O3120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121" spans="1:15" x14ac:dyDescent="0.3">
      <c r="A3121">
        <v>3127</v>
      </c>
      <c r="B3121" t="s">
        <v>1231</v>
      </c>
      <c r="C3121" t="s">
        <v>1071</v>
      </c>
      <c r="D3121" t="s">
        <v>21</v>
      </c>
      <c r="E3121">
        <v>9</v>
      </c>
      <c r="F3121">
        <f>IF(OR(Table2[[#This Row],[ Rural-Urban Continuum Code   2013]]=1,Table2[[#This Row],[ Rural-Urban Continuum Code   2013]]=2,Table2[[#This Row],[ Rural-Urban Continuum Code   2013]]=3),1,0)</f>
        <v>0</v>
      </c>
      <c r="G3121">
        <f>IF(OR(Table2[[#This Row],[ Rural-Urban Continuum Code   2013]]=4,Table2[[#This Row],[ Rural-Urban Continuum Code   2013]]=5,Table2[[#This Row],[ Rural-Urban Continuum Code   2013]]=6),1,0)</f>
        <v>0</v>
      </c>
      <c r="H3121">
        <f>IF(OR(Table2[[#This Row],[ Rural-Urban Continuum Code   2013]]=7,Table2[[#This Row],[ Rural-Urban Continuum Code   2013]]=8,Table2[[#This Row],[ Rural-Urban Continuum Code   2013]]=9),1,0)</f>
        <v>1</v>
      </c>
      <c r="I3121">
        <v>0.21</v>
      </c>
      <c r="J3121">
        <v>0.08</v>
      </c>
      <c r="K3121" s="17">
        <f>Table1[[#This Row],[Median Income 2018]]</f>
        <v>55195</v>
      </c>
      <c r="L3121">
        <f>(Table1[[#This Row],[Hospital Beds 2018]]/Table1[[#This Row],[Population Estimate 2018]])*1000</f>
        <v>10.77350391381197</v>
      </c>
      <c r="M3121" s="1">
        <v>0.8</v>
      </c>
      <c r="N3121">
        <f>Table1[[#This Row],[Population Estimate 2018]]</f>
        <v>11881</v>
      </c>
      <c r="O3121" t="str" cm="1">
        <f t="array" ref="O3121">_xlfn.IFS(Table2[[#This Row],[ Rural-Urban Continuum Code   2014]]=1,"Urban",Table2[[#This Row],[ Rural-Urban Continuum Code   2015]]=1, "Suburban",Table2[[#This Row],[ Rural-Urban Continuum Code   2016]]=1,"Rural")</f>
        <v>Rural</v>
      </c>
    </row>
    <row r="3122" spans="1:15" x14ac:dyDescent="0.3">
      <c r="A3122">
        <v>3128</v>
      </c>
      <c r="B3122" t="s">
        <v>1231</v>
      </c>
      <c r="C3122" t="s">
        <v>739</v>
      </c>
      <c r="D3122" t="s">
        <v>21</v>
      </c>
      <c r="E3122">
        <v>5</v>
      </c>
      <c r="F3122">
        <f>IF(OR(Table2[[#This Row],[ Rural-Urban Continuum Code   2013]]=1,Table2[[#This Row],[ Rural-Urban Continuum Code   2013]]=2,Table2[[#This Row],[ Rural-Urban Continuum Code   2013]]=3),1,0)</f>
        <v>0</v>
      </c>
      <c r="G3122">
        <f>IF(OR(Table2[[#This Row],[ Rural-Urban Continuum Code   2013]]=4,Table2[[#This Row],[ Rural-Urban Continuum Code   2013]]=5,Table2[[#This Row],[ Rural-Urban Continuum Code   2013]]=6),1,0)</f>
        <v>1</v>
      </c>
      <c r="H3122">
        <f>IF(OR(Table2[[#This Row],[ Rural-Urban Continuum Code   2013]]=7,Table2[[#This Row],[ Rural-Urban Continuum Code   2013]]=8,Table2[[#This Row],[ Rural-Urban Continuum Code   2013]]=9),1,0)</f>
        <v>0</v>
      </c>
      <c r="I3122">
        <v>0.1</v>
      </c>
      <c r="J3122">
        <v>0.06</v>
      </c>
      <c r="K3122" s="17">
        <f>Table1[[#This Row],[Median Income 2018]]</f>
        <v>78112</v>
      </c>
      <c r="L3122">
        <f>(Table1[[#This Row],[Hospital Beds 2018]]/Table1[[#This Row],[Population Estimate 2018]])*1000</f>
        <v>4.6597312527091468</v>
      </c>
      <c r="M3122" s="1">
        <v>0.91</v>
      </c>
      <c r="N3122">
        <f>Table1[[#This Row],[Population Estimate 2018]]</f>
        <v>46140</v>
      </c>
      <c r="O3122" t="str" cm="1">
        <f t="array" ref="O3122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123" spans="1:15" x14ac:dyDescent="0.3">
      <c r="A3123">
        <v>3129</v>
      </c>
      <c r="B3123" t="s">
        <v>1231</v>
      </c>
      <c r="C3123" t="s">
        <v>1073</v>
      </c>
      <c r="D3123" t="s">
        <v>21</v>
      </c>
      <c r="E3123">
        <v>7</v>
      </c>
      <c r="F3123">
        <f>IF(OR(Table2[[#This Row],[ Rural-Urban Continuum Code   2013]]=1,Table2[[#This Row],[ Rural-Urban Continuum Code   2013]]=2,Table2[[#This Row],[ Rural-Urban Continuum Code   2013]]=3),1,0)</f>
        <v>0</v>
      </c>
      <c r="G3123">
        <f>IF(OR(Table2[[#This Row],[ Rural-Urban Continuum Code   2013]]=4,Table2[[#This Row],[ Rural-Urban Continuum Code   2013]]=5,Table2[[#This Row],[ Rural-Urban Continuum Code   2013]]=6),1,0)</f>
        <v>0</v>
      </c>
      <c r="H3123">
        <f>IF(OR(Table2[[#This Row],[ Rural-Urban Continuum Code   2013]]=7,Table2[[#This Row],[ Rural-Urban Continuum Code   2013]]=8,Table2[[#This Row],[ Rural-Urban Continuum Code   2013]]=9),1,0)</f>
        <v>1</v>
      </c>
      <c r="I3123">
        <v>0.17</v>
      </c>
      <c r="J3123">
        <v>7.0000000000000007E-2</v>
      </c>
      <c r="K3123" s="17">
        <f>Table1[[#This Row],[Median Income 2018]]</f>
        <v>61773</v>
      </c>
      <c r="L3123">
        <f>(Table1[[#This Row],[Hospital Beds 2018]]/Table1[[#This Row],[Population Estimate 2018]])*1000</f>
        <v>1.6698951305857992</v>
      </c>
      <c r="M3123" s="1">
        <v>0.8</v>
      </c>
      <c r="N3123">
        <f>Table1[[#This Row],[Population Estimate 2018]]</f>
        <v>14971</v>
      </c>
      <c r="O3123" t="str" cm="1">
        <f t="array" ref="O3123">_xlfn.IFS(Table2[[#This Row],[ Rural-Urban Continuum Code   2014]]=1,"Urban",Table2[[#This Row],[ Rural-Urban Continuum Code   2015]]=1, "Suburban",Table2[[#This Row],[ Rural-Urban Continuum Code   2016]]=1,"Rural")</f>
        <v>Rural</v>
      </c>
    </row>
    <row r="3124" spans="1:15" x14ac:dyDescent="0.3">
      <c r="A3124">
        <v>3130</v>
      </c>
      <c r="B3124" t="s">
        <v>1231</v>
      </c>
      <c r="C3124" t="s">
        <v>1894</v>
      </c>
      <c r="D3124" t="s">
        <v>21</v>
      </c>
      <c r="E3124">
        <v>6</v>
      </c>
      <c r="F3124">
        <f>IF(OR(Table2[[#This Row],[ Rural-Urban Continuum Code   2013]]=1,Table2[[#This Row],[ Rural-Urban Continuum Code   2013]]=2,Table2[[#This Row],[ Rural-Urban Continuum Code   2013]]=3),1,0)</f>
        <v>0</v>
      </c>
      <c r="G3124">
        <f>IF(OR(Table2[[#This Row],[ Rural-Urban Continuum Code   2013]]=4,Table2[[#This Row],[ Rural-Urban Continuum Code   2013]]=5,Table2[[#This Row],[ Rural-Urban Continuum Code   2013]]=6),1,0)</f>
        <v>1</v>
      </c>
      <c r="H3124">
        <f>IF(OR(Table2[[#This Row],[ Rural-Urban Continuum Code   2013]]=7,Table2[[#This Row],[ Rural-Urban Continuum Code   2013]]=8,Table2[[#This Row],[ Rural-Urban Continuum Code   2013]]=9),1,0)</f>
        <v>0</v>
      </c>
      <c r="I3124">
        <v>0.17</v>
      </c>
      <c r="J3124">
        <v>0.08</v>
      </c>
      <c r="K3124" s="17">
        <f>Table1[[#This Row],[Median Income 2018]]</f>
        <v>68162</v>
      </c>
      <c r="L3124">
        <f>(Table1[[#This Row],[Hospital Beds 2018]]/Table1[[#This Row],[Population Estimate 2018]])*1000</f>
        <v>1.8328445747800588</v>
      </c>
      <c r="M3124" s="1">
        <v>0.85</v>
      </c>
      <c r="N3124">
        <f>Table1[[#This Row],[Population Estimate 2018]]</f>
        <v>13640</v>
      </c>
      <c r="O3124" t="str" cm="1">
        <f t="array" ref="O3124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125" spans="1:15" x14ac:dyDescent="0.3">
      <c r="A3125">
        <v>3131</v>
      </c>
      <c r="B3125" t="s">
        <v>1231</v>
      </c>
      <c r="C3125" t="s">
        <v>1408</v>
      </c>
      <c r="D3125" t="s">
        <v>21</v>
      </c>
      <c r="E3125">
        <v>9</v>
      </c>
      <c r="F3125">
        <f>IF(OR(Table2[[#This Row],[ Rural-Urban Continuum Code   2013]]=1,Table2[[#This Row],[ Rural-Urban Continuum Code   2013]]=2,Table2[[#This Row],[ Rural-Urban Continuum Code   2013]]=3),1,0)</f>
        <v>0</v>
      </c>
      <c r="G3125">
        <f>IF(OR(Table2[[#This Row],[ Rural-Urban Continuum Code   2013]]=4,Table2[[#This Row],[ Rural-Urban Continuum Code   2013]]=5,Table2[[#This Row],[ Rural-Urban Continuum Code   2013]]=6),1,0)</f>
        <v>0</v>
      </c>
      <c r="H3125">
        <f>IF(OR(Table2[[#This Row],[ Rural-Urban Continuum Code   2013]]=7,Table2[[#This Row],[ Rural-Urban Continuum Code   2013]]=8,Table2[[#This Row],[ Rural-Urban Continuum Code   2013]]=9),1,0)</f>
        <v>1</v>
      </c>
      <c r="I3125">
        <v>0.21</v>
      </c>
      <c r="J3125">
        <v>0.08</v>
      </c>
      <c r="K3125" s="17">
        <f>Table1[[#This Row],[Median Income 2018]]</f>
        <v>64053</v>
      </c>
      <c r="L3125">
        <f>(Table1[[#This Row],[Hospital Beds 2018]]/Table1[[#This Row],[Population Estimate 2018]])*1000</f>
        <v>2.1476510067114094</v>
      </c>
      <c r="M3125" s="1">
        <v>0.81</v>
      </c>
      <c r="N3125">
        <f>Table1[[#This Row],[Population Estimate 2018]]</f>
        <v>7450</v>
      </c>
      <c r="O3125" t="str" cm="1">
        <f t="array" ref="O3125">_xlfn.IFS(Table2[[#This Row],[ Rural-Urban Continuum Code   2014]]=1,"Urban",Table2[[#This Row],[ Rural-Urban Continuum Code   2015]]=1, "Suburban",Table2[[#This Row],[ Rural-Urban Continuum Code   2016]]=1,"Rural")</f>
        <v>Rural</v>
      </c>
    </row>
    <row r="3126" spans="1:15" x14ac:dyDescent="0.3">
      <c r="A3126">
        <v>3132</v>
      </c>
      <c r="B3126" t="s">
        <v>1231</v>
      </c>
      <c r="C3126" t="s">
        <v>272</v>
      </c>
      <c r="D3126" t="s">
        <v>21</v>
      </c>
      <c r="E3126">
        <v>7</v>
      </c>
      <c r="F3126">
        <f>IF(OR(Table2[[#This Row],[ Rural-Urban Continuum Code   2013]]=1,Table2[[#This Row],[ Rural-Urban Continuum Code   2013]]=2,Table2[[#This Row],[ Rural-Urban Continuum Code   2013]]=3),1,0)</f>
        <v>0</v>
      </c>
      <c r="G3126">
        <f>IF(OR(Table2[[#This Row],[ Rural-Urban Continuum Code   2013]]=4,Table2[[#This Row],[ Rural-Urban Continuum Code   2013]]=5,Table2[[#This Row],[ Rural-Urban Continuum Code   2013]]=6),1,0)</f>
        <v>0</v>
      </c>
      <c r="H3126">
        <f>IF(OR(Table2[[#This Row],[ Rural-Urban Continuum Code   2013]]=7,Table2[[#This Row],[ Rural-Urban Continuum Code   2013]]=8,Table2[[#This Row],[ Rural-Urban Continuum Code   2013]]=9),1,0)</f>
        <v>1</v>
      </c>
      <c r="I3126">
        <v>0.18</v>
      </c>
      <c r="J3126">
        <v>7.0000000000000007E-2</v>
      </c>
      <c r="K3126" s="17">
        <f>Table1[[#This Row],[Median Income 2018]]</f>
        <v>51204</v>
      </c>
      <c r="L3126">
        <f>(Table1[[#This Row],[Hospital Beds 2018]]/Table1[[#This Row],[Population Estimate 2018]])*1000</f>
        <v>2.3525840479623583</v>
      </c>
      <c r="M3126" s="1">
        <v>0.82</v>
      </c>
      <c r="N3126">
        <f>Table1[[#This Row],[Population Estimate 2018]]</f>
        <v>39531</v>
      </c>
      <c r="O3126" t="str" cm="1">
        <f t="array" ref="O3126">_xlfn.IFS(Table2[[#This Row],[ Rural-Urban Continuum Code   2014]]=1,"Urban",Table2[[#This Row],[ Rural-Urban Continuum Code   2015]]=1, "Suburban",Table2[[#This Row],[ Rural-Urban Continuum Code   2016]]=1,"Rural")</f>
        <v>Rural</v>
      </c>
    </row>
    <row r="3127" spans="1:15" x14ac:dyDescent="0.3">
      <c r="A3127">
        <v>3133</v>
      </c>
      <c r="B3127" t="s">
        <v>1231</v>
      </c>
      <c r="C3127" t="s">
        <v>1895</v>
      </c>
      <c r="D3127" t="s">
        <v>21</v>
      </c>
      <c r="E3127">
        <v>7</v>
      </c>
      <c r="F3127">
        <f>IF(OR(Table2[[#This Row],[ Rural-Urban Continuum Code   2013]]=1,Table2[[#This Row],[ Rural-Urban Continuum Code   2013]]=2,Table2[[#This Row],[ Rural-Urban Continuum Code   2013]]=3),1,0)</f>
        <v>0</v>
      </c>
      <c r="G3127">
        <f>IF(OR(Table2[[#This Row],[ Rural-Urban Continuum Code   2013]]=4,Table2[[#This Row],[ Rural-Urban Continuum Code   2013]]=5,Table2[[#This Row],[ Rural-Urban Continuum Code   2013]]=6),1,0)</f>
        <v>0</v>
      </c>
      <c r="H3127">
        <f>IF(OR(Table2[[#This Row],[ Rural-Urban Continuum Code   2013]]=7,Table2[[#This Row],[ Rural-Urban Continuum Code   2013]]=8,Table2[[#This Row],[ Rural-Urban Continuum Code   2013]]=9),1,0)</f>
        <v>1</v>
      </c>
      <c r="I3127">
        <v>0.22</v>
      </c>
      <c r="J3127">
        <v>0.08</v>
      </c>
      <c r="K3127" s="17">
        <f>Table1[[#This Row],[Median Income 2018]]</f>
        <v>51676</v>
      </c>
      <c r="L3127">
        <f>(Table1[[#This Row],[Hospital Beds 2018]]/Table1[[#This Row],[Population Estimate 2018]])*1000</f>
        <v>1.4952153110047848</v>
      </c>
      <c r="M3127" s="1">
        <v>0.72</v>
      </c>
      <c r="N3127">
        <f>Table1[[#This Row],[Population Estimate 2018]]</f>
        <v>13376</v>
      </c>
      <c r="O3127" t="str" cm="1">
        <f t="array" ref="O3127">_xlfn.IFS(Table2[[#This Row],[ Rural-Urban Continuum Code   2014]]=1,"Urban",Table2[[#This Row],[ Rural-Urban Continuum Code   2015]]=1, "Suburban",Table2[[#This Row],[ Rural-Urban Continuum Code   2016]]=1,"Rural")</f>
        <v>Rural</v>
      </c>
    </row>
    <row r="3128" spans="1:15" x14ac:dyDescent="0.3">
      <c r="A3128">
        <v>3134</v>
      </c>
      <c r="B3128" t="s">
        <v>1231</v>
      </c>
      <c r="C3128" t="s">
        <v>1896</v>
      </c>
      <c r="D3128" t="s">
        <v>21</v>
      </c>
      <c r="E3128">
        <v>7</v>
      </c>
      <c r="F3128">
        <f>IF(OR(Table2[[#This Row],[ Rural-Urban Continuum Code   2013]]=1,Table2[[#This Row],[ Rural-Urban Continuum Code   2013]]=2,Table2[[#This Row],[ Rural-Urban Continuum Code   2013]]=3),1,0)</f>
        <v>0</v>
      </c>
      <c r="G3128">
        <f>IF(OR(Table2[[#This Row],[ Rural-Urban Continuum Code   2013]]=4,Table2[[#This Row],[ Rural-Urban Continuum Code   2013]]=5,Table2[[#This Row],[ Rural-Urban Continuum Code   2013]]=6),1,0)</f>
        <v>0</v>
      </c>
      <c r="H3128">
        <f>IF(OR(Table2[[#This Row],[ Rural-Urban Continuum Code   2013]]=7,Table2[[#This Row],[ Rural-Urban Continuum Code   2013]]=8,Table2[[#This Row],[ Rural-Urban Continuum Code   2013]]=9),1,0)</f>
        <v>1</v>
      </c>
      <c r="I3128">
        <v>0.26</v>
      </c>
      <c r="J3128">
        <v>0.11</v>
      </c>
      <c r="K3128" s="17">
        <f>Table1[[#This Row],[Median Income 2018]]</f>
        <v>49356</v>
      </c>
      <c r="L3128">
        <f>(Table1[[#This Row],[Hospital Beds 2018]]/Table1[[#This Row],[Population Estimate 2018]])*1000</f>
        <v>5.4884742041712409</v>
      </c>
      <c r="M3128" s="1">
        <v>0.77</v>
      </c>
      <c r="N3128">
        <f>Table1[[#This Row],[Population Estimate 2018]]</f>
        <v>4555</v>
      </c>
      <c r="O3128" t="str" cm="1">
        <f t="array" ref="O3128">_xlfn.IFS(Table2[[#This Row],[ Rural-Urban Continuum Code   2014]]=1,"Urban",Table2[[#This Row],[ Rural-Urban Continuum Code   2015]]=1, "Suburban",Table2[[#This Row],[ Rural-Urban Continuum Code   2016]]=1,"Rural")</f>
        <v>Rural</v>
      </c>
    </row>
    <row r="3129" spans="1:15" x14ac:dyDescent="0.3">
      <c r="A3129">
        <v>3135</v>
      </c>
      <c r="B3129" t="s">
        <v>1231</v>
      </c>
      <c r="C3129" t="s">
        <v>162</v>
      </c>
      <c r="D3129" t="s">
        <v>21</v>
      </c>
      <c r="E3129">
        <v>7</v>
      </c>
      <c r="F3129">
        <f>IF(OR(Table2[[#This Row],[ Rural-Urban Continuum Code   2013]]=1,Table2[[#This Row],[ Rural-Urban Continuum Code   2013]]=2,Table2[[#This Row],[ Rural-Urban Continuum Code   2013]]=3),1,0)</f>
        <v>0</v>
      </c>
      <c r="G3129">
        <f>IF(OR(Table2[[#This Row],[ Rural-Urban Continuum Code   2013]]=4,Table2[[#This Row],[ Rural-Urban Continuum Code   2013]]=5,Table2[[#This Row],[ Rural-Urban Continuum Code   2013]]=6),1,0)</f>
        <v>0</v>
      </c>
      <c r="H3129">
        <f>IF(OR(Table2[[#This Row],[ Rural-Urban Continuum Code   2013]]=7,Table2[[#This Row],[ Rural-Urban Continuum Code   2013]]=8,Table2[[#This Row],[ Rural-Urban Continuum Code   2013]]=9),1,0)</f>
        <v>1</v>
      </c>
      <c r="I3129">
        <v>0.24</v>
      </c>
      <c r="J3129">
        <v>0.1</v>
      </c>
      <c r="K3129" s="17">
        <f>Table1[[#This Row],[Median Income 2018]]</f>
        <v>57676</v>
      </c>
      <c r="L3129">
        <f>(Table1[[#This Row],[Hospital Beds 2018]]/Table1[[#This Row],[Population Estimate 2018]])*1000</f>
        <v>6.9739952718676124</v>
      </c>
      <c r="M3129" s="1">
        <v>0.78</v>
      </c>
      <c r="N3129">
        <f>Table1[[#This Row],[Population Estimate 2018]]</f>
        <v>8460</v>
      </c>
      <c r="O3129" t="str" cm="1">
        <f t="array" ref="O3129">_xlfn.IFS(Table2[[#This Row],[ Rural-Urban Continuum Code   2014]]=1,"Urban",Table2[[#This Row],[ Rural-Urban Continuum Code   2015]]=1, "Suburban",Table2[[#This Row],[ Rural-Urban Continuum Code   2016]]=1,"Rural")</f>
        <v>Rural</v>
      </c>
    </row>
    <row r="3130" spans="1:15" x14ac:dyDescent="0.3">
      <c r="A3130">
        <v>3136</v>
      </c>
      <c r="B3130" t="s">
        <v>1231</v>
      </c>
      <c r="C3130" t="s">
        <v>1897</v>
      </c>
      <c r="D3130" t="s">
        <v>21</v>
      </c>
      <c r="E3130">
        <v>3</v>
      </c>
      <c r="F3130">
        <f>IF(OR(Table2[[#This Row],[ Rural-Urban Continuum Code   2013]]=1,Table2[[#This Row],[ Rural-Urban Continuum Code   2013]]=2,Table2[[#This Row],[ Rural-Urban Continuum Code   2013]]=3),1,0)</f>
        <v>1</v>
      </c>
      <c r="G3130">
        <f>IF(OR(Table2[[#This Row],[ Rural-Urban Continuum Code   2013]]=4,Table2[[#This Row],[ Rural-Urban Continuum Code   2013]]=5,Table2[[#This Row],[ Rural-Urban Continuum Code   2013]]=6),1,0)</f>
        <v>0</v>
      </c>
      <c r="H3130">
        <f>IF(OR(Table2[[#This Row],[ Rural-Urban Continuum Code   2013]]=7,Table2[[#This Row],[ Rural-Urban Continuum Code   2013]]=8,Table2[[#This Row],[ Rural-Urban Continuum Code   2013]]=9),1,0)</f>
        <v>0</v>
      </c>
      <c r="I3130">
        <v>0.16</v>
      </c>
      <c r="J3130">
        <v>0.13</v>
      </c>
      <c r="K3130" s="17">
        <f>Table1[[#This Row],[Median Income 2018]]</f>
        <v>63839</v>
      </c>
      <c r="L3130">
        <f>(Table1[[#This Row],[Hospital Beds 2018]]/Table1[[#This Row],[Population Estimate 2018]])*1000</f>
        <v>3.0209343679275786</v>
      </c>
      <c r="M3130" s="1">
        <v>0.85</v>
      </c>
      <c r="N3130">
        <f>Table1[[#This Row],[Population Estimate 2018]]</f>
        <v>98976</v>
      </c>
      <c r="O3130" t="str" cm="1">
        <f t="array" ref="O3130">_xlfn.IFS(Table2[[#This Row],[ Rural-Urban Continuum Code   2014]]=1,"Urban",Table2[[#This Row],[ Rural-Urban Continuum Code   2015]]=1, "Suburban",Table2[[#This Row],[ Rural-Urban Continuum Code   2016]]=1,"Rural")</f>
        <v>Urban</v>
      </c>
    </row>
    <row r="3131" spans="1:15" x14ac:dyDescent="0.3">
      <c r="A3131">
        <v>3137</v>
      </c>
      <c r="B3131" t="s">
        <v>1231</v>
      </c>
      <c r="C3131" t="s">
        <v>164</v>
      </c>
      <c r="D3131" t="s">
        <v>21</v>
      </c>
      <c r="E3131">
        <v>7</v>
      </c>
      <c r="F3131">
        <f>IF(OR(Table2[[#This Row],[ Rural-Urban Continuum Code   2013]]=1,Table2[[#This Row],[ Rural-Urban Continuum Code   2013]]=2,Table2[[#This Row],[ Rural-Urban Continuum Code   2013]]=3),1,0)</f>
        <v>0</v>
      </c>
      <c r="G3131">
        <f>IF(OR(Table2[[#This Row],[ Rural-Urban Continuum Code   2013]]=4,Table2[[#This Row],[ Rural-Urban Continuum Code   2013]]=5,Table2[[#This Row],[ Rural-Urban Continuum Code   2013]]=6),1,0)</f>
        <v>0</v>
      </c>
      <c r="H3131">
        <f>IF(OR(Table2[[#This Row],[ Rural-Urban Continuum Code   2013]]=7,Table2[[#This Row],[ Rural-Urban Continuum Code   2013]]=8,Table2[[#This Row],[ Rural-Urban Continuum Code   2013]]=9),1,0)</f>
        <v>1</v>
      </c>
      <c r="I3131">
        <v>0.17</v>
      </c>
      <c r="J3131">
        <v>0.06</v>
      </c>
      <c r="K3131" s="17">
        <f>Table1[[#This Row],[Median Income 2018]]</f>
        <v>69598</v>
      </c>
      <c r="L3131">
        <f>(Table1[[#This Row],[Hospital Beds 2018]]/Table1[[#This Row],[Population Estimate 2018]])*1000</f>
        <v>3.8077595965833075</v>
      </c>
      <c r="M3131" s="1">
        <v>0.84</v>
      </c>
      <c r="N3131">
        <f>Table1[[#This Row],[Population Estimate 2018]]</f>
        <v>19434</v>
      </c>
      <c r="O3131" t="str" cm="1">
        <f t="array" ref="O3131">_xlfn.IFS(Table2[[#This Row],[ Rural-Urban Continuum Code   2014]]=1,"Urban",Table2[[#This Row],[ Rural-Urban Continuum Code   2015]]=1, "Suburban",Table2[[#This Row],[ Rural-Urban Continuum Code   2016]]=1,"Rural")</f>
        <v>Rural</v>
      </c>
    </row>
    <row r="3132" spans="1:15" x14ac:dyDescent="0.3">
      <c r="A3132">
        <v>3138</v>
      </c>
      <c r="B3132" t="s">
        <v>1231</v>
      </c>
      <c r="C3132" t="s">
        <v>1898</v>
      </c>
      <c r="D3132" t="s">
        <v>21</v>
      </c>
      <c r="E3132">
        <v>3</v>
      </c>
      <c r="F3132">
        <f>IF(OR(Table2[[#This Row],[ Rural-Urban Continuum Code   2013]]=1,Table2[[#This Row],[ Rural-Urban Continuum Code   2013]]=2,Table2[[#This Row],[ Rural-Urban Continuum Code   2013]]=3),1,0)</f>
        <v>1</v>
      </c>
      <c r="G3132">
        <f>IF(OR(Table2[[#This Row],[ Rural-Urban Continuum Code   2013]]=4,Table2[[#This Row],[ Rural-Urban Continuum Code   2013]]=5,Table2[[#This Row],[ Rural-Urban Continuum Code   2013]]=6),1,0)</f>
        <v>0</v>
      </c>
      <c r="H3132">
        <f>IF(OR(Table2[[#This Row],[ Rural-Urban Continuum Code   2013]]=7,Table2[[#This Row],[ Rural-Urban Continuum Code   2013]]=8,Table2[[#This Row],[ Rural-Urban Continuum Code   2013]]=9),1,0)</f>
        <v>0</v>
      </c>
      <c r="I3132">
        <v>0.15</v>
      </c>
      <c r="J3132">
        <v>0.08</v>
      </c>
      <c r="K3132" s="17">
        <f>Table1[[#This Row],[Median Income 2018]]</f>
        <v>64714</v>
      </c>
      <c r="L3132">
        <f>(Table1[[#This Row],[Hospital Beds 2018]]/Table1[[#This Row],[Population Estimate 2018]])*1000</f>
        <v>5.6120836756620109</v>
      </c>
      <c r="M3132" s="1">
        <v>0.86</v>
      </c>
      <c r="N3132">
        <f>Table1[[#This Row],[Population Estimate 2018]]</f>
        <v>79115</v>
      </c>
      <c r="O3132" t="str" cm="1">
        <f t="array" ref="O3132">_xlfn.IFS(Table2[[#This Row],[ Rural-Urban Continuum Code   2014]]=1,"Urban",Table2[[#This Row],[ Rural-Urban Continuum Code   2015]]=1, "Suburban",Table2[[#This Row],[ Rural-Urban Continuum Code   2016]]=1,"Rural")</f>
        <v>Urban</v>
      </c>
    </row>
    <row r="3133" spans="1:15" x14ac:dyDescent="0.3">
      <c r="A3133">
        <v>3139</v>
      </c>
      <c r="B3133" t="s">
        <v>1231</v>
      </c>
      <c r="C3133" t="s">
        <v>1899</v>
      </c>
      <c r="D3133" t="s">
        <v>21</v>
      </c>
      <c r="E3133">
        <v>9</v>
      </c>
      <c r="F3133">
        <f>IF(OR(Table2[[#This Row],[ Rural-Urban Continuum Code   2013]]=1,Table2[[#This Row],[ Rural-Urban Continuum Code   2013]]=2,Table2[[#This Row],[ Rural-Urban Continuum Code   2013]]=3),1,0)</f>
        <v>0</v>
      </c>
      <c r="G3133">
        <f>IF(OR(Table2[[#This Row],[ Rural-Urban Continuum Code   2013]]=4,Table2[[#This Row],[ Rural-Urban Continuum Code   2013]]=5,Table2[[#This Row],[ Rural-Urban Continuum Code   2013]]=6),1,0)</f>
        <v>0</v>
      </c>
      <c r="H3133">
        <f>IF(OR(Table2[[#This Row],[ Rural-Urban Continuum Code   2013]]=7,Table2[[#This Row],[ Rural-Urban Continuum Code   2013]]=8,Table2[[#This Row],[ Rural-Urban Continuum Code   2013]]=9),1,0)</f>
        <v>1</v>
      </c>
      <c r="I3133">
        <v>0.23</v>
      </c>
      <c r="J3133">
        <v>0.08</v>
      </c>
      <c r="K3133" s="17">
        <f>Table1[[#This Row],[Median Income 2018]]</f>
        <v>51036</v>
      </c>
      <c r="L3133">
        <f>(Table1[[#This Row],[Hospital Beds 2018]]/Table1[[#This Row],[Population Estimate 2018]])*1000</f>
        <v>10.050251256281408</v>
      </c>
      <c r="M3133" s="1">
        <v>0.7</v>
      </c>
      <c r="N3133">
        <f>Table1[[#This Row],[Population Estimate 2018]]</f>
        <v>2388</v>
      </c>
      <c r="O3133" t="str" cm="1">
        <f t="array" ref="O3133">_xlfn.IFS(Table2[[#This Row],[ Rural-Urban Continuum Code   2014]]=1,"Urban",Table2[[#This Row],[ Rural-Urban Continuum Code   2015]]=1, "Suburban",Table2[[#This Row],[ Rural-Urban Continuum Code   2016]]=1,"Rural")</f>
        <v>Rural</v>
      </c>
    </row>
    <row r="3134" spans="1:15" x14ac:dyDescent="0.3">
      <c r="A3134">
        <v>3140</v>
      </c>
      <c r="B3134" t="s">
        <v>1231</v>
      </c>
      <c r="C3134" t="s">
        <v>291</v>
      </c>
      <c r="D3134" t="s">
        <v>21</v>
      </c>
      <c r="E3134">
        <v>7</v>
      </c>
      <c r="F3134">
        <f>IF(OR(Table2[[#This Row],[ Rural-Urban Continuum Code   2013]]=1,Table2[[#This Row],[ Rural-Urban Continuum Code   2013]]=2,Table2[[#This Row],[ Rural-Urban Continuum Code   2013]]=3),1,0)</f>
        <v>0</v>
      </c>
      <c r="G3134">
        <f>IF(OR(Table2[[#This Row],[ Rural-Urban Continuum Code   2013]]=4,Table2[[#This Row],[ Rural-Urban Continuum Code   2013]]=5,Table2[[#This Row],[ Rural-Urban Continuum Code   2013]]=6),1,0)</f>
        <v>0</v>
      </c>
      <c r="H3134">
        <f>IF(OR(Table2[[#This Row],[ Rural-Urban Continuum Code   2013]]=7,Table2[[#This Row],[ Rural-Urban Continuum Code   2013]]=8,Table2[[#This Row],[ Rural-Urban Continuum Code   2013]]=9),1,0)</f>
        <v>1</v>
      </c>
      <c r="I3134">
        <v>0.23</v>
      </c>
      <c r="J3134">
        <v>0.09</v>
      </c>
      <c r="K3134" s="17">
        <f>Table1[[#This Row],[Median Income 2018]]</f>
        <v>58873</v>
      </c>
      <c r="L3134">
        <f>(Table1[[#This Row],[Hospital Beds 2018]]/Table1[[#This Row],[Population Estimate 2018]])*1000</f>
        <v>8.0821170372391204</v>
      </c>
      <c r="M3134" s="1">
        <v>0.77</v>
      </c>
      <c r="N3134">
        <f>Table1[[#This Row],[Population Estimate 2018]]</f>
        <v>29324</v>
      </c>
      <c r="O3134" t="str" cm="1">
        <f t="array" ref="O3134">_xlfn.IFS(Table2[[#This Row],[ Rural-Urban Continuum Code   2014]]=1,"Urban",Table2[[#This Row],[ Rural-Urban Continuum Code   2015]]=1, "Suburban",Table2[[#This Row],[ Rural-Urban Continuum Code   2016]]=1,"Rural")</f>
        <v>Rural</v>
      </c>
    </row>
    <row r="3135" spans="1:15" x14ac:dyDescent="0.3">
      <c r="A3135">
        <v>3141</v>
      </c>
      <c r="B3135" t="s">
        <v>1231</v>
      </c>
      <c r="C3135" t="s">
        <v>1057</v>
      </c>
      <c r="D3135" t="s">
        <v>21</v>
      </c>
      <c r="E3135">
        <v>7</v>
      </c>
      <c r="F3135">
        <f>IF(OR(Table2[[#This Row],[ Rural-Urban Continuum Code   2013]]=1,Table2[[#This Row],[ Rural-Urban Continuum Code   2013]]=2,Table2[[#This Row],[ Rural-Urban Continuum Code   2013]]=3),1,0)</f>
        <v>0</v>
      </c>
      <c r="G3135">
        <f>IF(OR(Table2[[#This Row],[ Rural-Urban Continuum Code   2013]]=4,Table2[[#This Row],[ Rural-Urban Continuum Code   2013]]=5,Table2[[#This Row],[ Rural-Urban Continuum Code   2013]]=6),1,0)</f>
        <v>0</v>
      </c>
      <c r="H3135">
        <f>IF(OR(Table2[[#This Row],[ Rural-Urban Continuum Code   2013]]=7,Table2[[#This Row],[ Rural-Urban Continuum Code   2013]]=8,Table2[[#This Row],[ Rural-Urban Continuum Code   2013]]=9),1,0)</f>
        <v>1</v>
      </c>
      <c r="I3135">
        <v>0.26</v>
      </c>
      <c r="J3135">
        <v>0.11</v>
      </c>
      <c r="K3135" s="17">
        <f>Table1[[#This Row],[Median Income 2018]]</f>
        <v>54165</v>
      </c>
      <c r="L3135">
        <f>(Table1[[#This Row],[Hospital Beds 2018]]/Table1[[#This Row],[Population Estimate 2018]])*1000</f>
        <v>2.9185150595377074</v>
      </c>
      <c r="M3135" s="1">
        <v>0.76</v>
      </c>
      <c r="N3135">
        <f>Table1[[#This Row],[Population Estimate 2018]]</f>
        <v>8566</v>
      </c>
      <c r="O3135" t="str" cm="1">
        <f t="array" ref="O3135">_xlfn.IFS(Table2[[#This Row],[ Rural-Urban Continuum Code   2014]]=1,"Urban",Table2[[#This Row],[ Rural-Urban Continuum Code   2015]]=1, "Suburban",Table2[[#This Row],[ Rural-Urban Continuum Code   2016]]=1,"Rural")</f>
        <v>Rural</v>
      </c>
    </row>
    <row r="3136" spans="1:15" x14ac:dyDescent="0.3">
      <c r="A3136">
        <v>3142</v>
      </c>
      <c r="B3136" t="s">
        <v>1231</v>
      </c>
      <c r="C3136" t="s">
        <v>712</v>
      </c>
      <c r="D3136" t="s">
        <v>21</v>
      </c>
      <c r="E3136">
        <v>7</v>
      </c>
      <c r="F3136">
        <f>IF(OR(Table2[[#This Row],[ Rural-Urban Continuum Code   2013]]=1,Table2[[#This Row],[ Rural-Urban Continuum Code   2013]]=2,Table2[[#This Row],[ Rural-Urban Continuum Code   2013]]=3),1,0)</f>
        <v>0</v>
      </c>
      <c r="G3136">
        <f>IF(OR(Table2[[#This Row],[ Rural-Urban Continuum Code   2013]]=4,Table2[[#This Row],[ Rural-Urban Continuum Code   2013]]=5,Table2[[#This Row],[ Rural-Urban Continuum Code   2013]]=6),1,0)</f>
        <v>0</v>
      </c>
      <c r="H3136">
        <f>IF(OR(Table2[[#This Row],[ Rural-Urban Continuum Code   2013]]=7,Table2[[#This Row],[ Rural-Urban Continuum Code   2013]]=8,Table2[[#This Row],[ Rural-Urban Continuum Code   2013]]=9),1,0)</f>
        <v>1</v>
      </c>
      <c r="I3136">
        <v>0.21</v>
      </c>
      <c r="J3136">
        <v>0.09</v>
      </c>
      <c r="K3136" s="17">
        <f>Table1[[#This Row],[Median Income 2018]]</f>
        <v>58307</v>
      </c>
      <c r="L3136">
        <f>(Table1[[#This Row],[Hospital Beds 2018]]/Table1[[#This Row],[Population Estimate 2018]])*1000</f>
        <v>7.7068104389243537</v>
      </c>
      <c r="M3136" s="1">
        <v>0.79</v>
      </c>
      <c r="N3136">
        <f>Table1[[#This Row],[Population Estimate 2018]]</f>
        <v>30233</v>
      </c>
      <c r="O3136" t="str" cm="1">
        <f t="array" ref="O3136">_xlfn.IFS(Table2[[#This Row],[ Rural-Urban Continuum Code   2014]]=1,"Urban",Table2[[#This Row],[ Rural-Urban Continuum Code   2015]]=1, "Suburban",Table2[[#This Row],[ Rural-Urban Continuum Code   2016]]=1,"Rural")</f>
        <v>Rural</v>
      </c>
    </row>
    <row r="3137" spans="1:15" x14ac:dyDescent="0.3">
      <c r="A3137">
        <v>3143</v>
      </c>
      <c r="B3137" t="s">
        <v>1231</v>
      </c>
      <c r="C3137" t="s">
        <v>1900</v>
      </c>
      <c r="D3137" t="s">
        <v>21</v>
      </c>
      <c r="E3137">
        <v>9</v>
      </c>
      <c r="F3137">
        <f>IF(OR(Table2[[#This Row],[ Rural-Urban Continuum Code   2013]]=1,Table2[[#This Row],[ Rural-Urban Continuum Code   2013]]=2,Table2[[#This Row],[ Rural-Urban Continuum Code   2013]]=3),1,0)</f>
        <v>0</v>
      </c>
      <c r="G3137">
        <f>IF(OR(Table2[[#This Row],[ Rural-Urban Continuum Code   2013]]=4,Table2[[#This Row],[ Rural-Urban Continuum Code   2013]]=5,Table2[[#This Row],[ Rural-Urban Continuum Code   2013]]=6),1,0)</f>
        <v>0</v>
      </c>
      <c r="H3137">
        <f>IF(OR(Table2[[#This Row],[ Rural-Urban Continuum Code   2013]]=7,Table2[[#This Row],[ Rural-Urban Continuum Code   2013]]=8,Table2[[#This Row],[ Rural-Urban Continuum Code   2013]]=9),1,0)</f>
        <v>1</v>
      </c>
      <c r="I3137">
        <v>0.19</v>
      </c>
      <c r="J3137">
        <v>0.08</v>
      </c>
      <c r="K3137" s="17">
        <f>Table1[[#This Row],[Median Income 2018]]</f>
        <v>74570</v>
      </c>
      <c r="L3137">
        <f>(Table1[[#This Row],[Hospital Beds 2018]]/Table1[[#This Row],[Population Estimate 2018]])*1000</f>
        <v>0</v>
      </c>
      <c r="M3137" s="1">
        <v>0.82</v>
      </c>
      <c r="N3137">
        <f>Table1[[#This Row],[Population Estimate 2018]]</f>
        <v>9813</v>
      </c>
      <c r="O3137" t="str" cm="1">
        <f t="array" ref="O3137">_xlfn.IFS(Table2[[#This Row],[ Rural-Urban Continuum Code   2014]]=1,"Urban",Table2[[#This Row],[ Rural-Urban Continuum Code   2015]]=1, "Suburban",Table2[[#This Row],[ Rural-Urban Continuum Code   2016]]=1,"Rural")</f>
        <v>Rural</v>
      </c>
    </row>
    <row r="3138" spans="1:15" x14ac:dyDescent="0.3">
      <c r="A3138">
        <v>3144</v>
      </c>
      <c r="B3138" t="s">
        <v>1231</v>
      </c>
      <c r="C3138" t="s">
        <v>1901</v>
      </c>
      <c r="D3138" t="s">
        <v>21</v>
      </c>
      <c r="E3138">
        <v>5</v>
      </c>
      <c r="F3138">
        <f>IF(OR(Table2[[#This Row],[ Rural-Urban Continuum Code   2013]]=1,Table2[[#This Row],[ Rural-Urban Continuum Code   2013]]=2,Table2[[#This Row],[ Rural-Urban Continuum Code   2013]]=3),1,0)</f>
        <v>0</v>
      </c>
      <c r="G3138">
        <f>IF(OR(Table2[[#This Row],[ Rural-Urban Continuum Code   2013]]=4,Table2[[#This Row],[ Rural-Urban Continuum Code   2013]]=5,Table2[[#This Row],[ Rural-Urban Continuum Code   2013]]=6),1,0)</f>
        <v>1</v>
      </c>
      <c r="H3138">
        <f>IF(OR(Table2[[#This Row],[ Rural-Urban Continuum Code   2013]]=7,Table2[[#This Row],[ Rural-Urban Continuum Code   2013]]=8,Table2[[#This Row],[ Rural-Urban Continuum Code   2013]]=9),1,0)</f>
        <v>0</v>
      </c>
      <c r="I3138">
        <v>0.12</v>
      </c>
      <c r="J3138">
        <v>7.0000000000000007E-2</v>
      </c>
      <c r="K3138" s="17">
        <f>Table1[[#This Row],[Median Income 2018]]</f>
        <v>73315</v>
      </c>
      <c r="L3138">
        <f>(Table1[[#This Row],[Hospital Beds 2018]]/Table1[[#This Row],[Population Estimate 2018]])*1000</f>
        <v>1.7188915472346751</v>
      </c>
      <c r="M3138" s="1">
        <v>0.89</v>
      </c>
      <c r="N3138">
        <f>Table1[[#This Row],[Population Estimate 2018]]</f>
        <v>43051</v>
      </c>
      <c r="O3138" t="str" cm="1">
        <f t="array" ref="O3138">_xlfn.IFS(Table2[[#This Row],[ Rural-Urban Continuum Code   2014]]=1,"Urban",Table2[[#This Row],[ Rural-Urban Continuum Code   2015]]=1, "Suburban",Table2[[#This Row],[ Rural-Urban Continuum Code   2016]]=1,"Rural")</f>
        <v>Suburban</v>
      </c>
    </row>
    <row r="3139" spans="1:15" x14ac:dyDescent="0.3">
      <c r="A3139">
        <v>3145</v>
      </c>
      <c r="B3139" t="s">
        <v>1231</v>
      </c>
      <c r="C3139" t="s">
        <v>513</v>
      </c>
      <c r="D3139" t="s">
        <v>21</v>
      </c>
      <c r="E3139">
        <v>7</v>
      </c>
      <c r="F3139">
        <f>IF(OR(Table2[[#This Row],[ Rural-Urban Continuum Code   2013]]=1,Table2[[#This Row],[ Rural-Urban Continuum Code   2013]]=2,Table2[[#This Row],[ Rural-Urban Continuum Code   2013]]=3),1,0)</f>
        <v>0</v>
      </c>
      <c r="G3139">
        <f>IF(OR(Table2[[#This Row],[ Rural-Urban Continuum Code   2013]]=4,Table2[[#This Row],[ Rural-Urban Continuum Code   2013]]=5,Table2[[#This Row],[ Rural-Urban Continuum Code   2013]]=6),1,0)</f>
        <v>0</v>
      </c>
      <c r="H3139">
        <f>IF(OR(Table2[[#This Row],[ Rural-Urban Continuum Code   2013]]=7,Table2[[#This Row],[ Rural-Urban Continuum Code   2013]]=8,Table2[[#This Row],[ Rural-Urban Continuum Code   2013]]=9),1,0)</f>
        <v>1</v>
      </c>
      <c r="I3139">
        <v>0.15</v>
      </c>
      <c r="J3139">
        <v>0.05</v>
      </c>
      <c r="K3139" s="17">
        <f>Table1[[#This Row],[Median Income 2018]]</f>
        <v>99087</v>
      </c>
      <c r="L3139">
        <f>(Table1[[#This Row],[Hospital Beds 2018]]/Table1[[#This Row],[Population Estimate 2018]])*1000</f>
        <v>4.5491963086521379</v>
      </c>
      <c r="M3139" s="1">
        <v>0.85</v>
      </c>
      <c r="N3139">
        <f>Table1[[#This Row],[Population Estimate 2018]]</f>
        <v>23081</v>
      </c>
      <c r="O3139" t="str" cm="1">
        <f t="array" ref="O3139">_xlfn.IFS(Table2[[#This Row],[ Rural-Urban Continuum Code   2014]]=1,"Urban",Table2[[#This Row],[ Rural-Urban Continuum Code   2015]]=1, "Suburban",Table2[[#This Row],[ Rural-Urban Continuum Code   2016]]=1,"Rural")</f>
        <v>Rural</v>
      </c>
    </row>
    <row r="3140" spans="1:15" x14ac:dyDescent="0.3">
      <c r="A3140">
        <v>3146</v>
      </c>
      <c r="B3140" t="s">
        <v>1231</v>
      </c>
      <c r="C3140" t="s">
        <v>1902</v>
      </c>
      <c r="D3140" t="s">
        <v>21</v>
      </c>
      <c r="E3140">
        <v>7</v>
      </c>
      <c r="F3140">
        <f>IF(OR(Table2[[#This Row],[ Rural-Urban Continuum Code   2013]]=1,Table2[[#This Row],[ Rural-Urban Continuum Code   2013]]=2,Table2[[#This Row],[ Rural-Urban Continuum Code   2013]]=3),1,0)</f>
        <v>0</v>
      </c>
      <c r="G3140">
        <f>IF(OR(Table2[[#This Row],[ Rural-Urban Continuum Code   2013]]=4,Table2[[#This Row],[ Rural-Urban Continuum Code   2013]]=5,Table2[[#This Row],[ Rural-Urban Continuum Code   2013]]=6),1,0)</f>
        <v>0</v>
      </c>
      <c r="H3140">
        <f>IF(OR(Table2[[#This Row],[ Rural-Urban Continuum Code   2013]]=7,Table2[[#This Row],[ Rural-Urban Continuum Code   2013]]=8,Table2[[#This Row],[ Rural-Urban Continuum Code   2013]]=9),1,0)</f>
        <v>1</v>
      </c>
      <c r="I3140">
        <v>0.14000000000000001</v>
      </c>
      <c r="J3140">
        <v>0.06</v>
      </c>
      <c r="K3140" s="17">
        <f>Table1[[#This Row],[Median Income 2018]]</f>
        <v>63401</v>
      </c>
      <c r="L3140">
        <f>(Table1[[#This Row],[Hospital Beds 2018]]/Table1[[#This Row],[Population Estimate 2018]])*1000</f>
        <v>7.1432090250751274</v>
      </c>
      <c r="M3140" s="1">
        <v>0.88</v>
      </c>
      <c r="N3140">
        <f>Table1[[#This Row],[Population Estimate 2018]]</f>
        <v>20299</v>
      </c>
      <c r="O3140" t="str" cm="1">
        <f t="array" ref="O3140">_xlfn.IFS(Table2[[#This Row],[ Rural-Urban Continuum Code   2014]]=1,"Urban",Table2[[#This Row],[ Rural-Urban Continuum Code   2015]]=1, "Suburban",Table2[[#This Row],[ Rural-Urban Continuum Code   2016]]=1,"Rural")</f>
        <v>Rural</v>
      </c>
    </row>
    <row r="3141" spans="1:15" x14ac:dyDescent="0.3">
      <c r="A3141">
        <v>3147</v>
      </c>
      <c r="B3141" t="s">
        <v>1231</v>
      </c>
      <c r="C3141" t="s">
        <v>1903</v>
      </c>
      <c r="D3141" t="s">
        <v>21</v>
      </c>
      <c r="E3141">
        <v>7</v>
      </c>
      <c r="F3141">
        <f>IF(OR(Table2[[#This Row],[ Rural-Urban Continuum Code   2013]]=1,Table2[[#This Row],[ Rural-Urban Continuum Code   2013]]=2,Table2[[#This Row],[ Rural-Urban Continuum Code   2013]]=3),1,0)</f>
        <v>0</v>
      </c>
      <c r="G3141">
        <f>IF(OR(Table2[[#This Row],[ Rural-Urban Continuum Code   2013]]=4,Table2[[#This Row],[ Rural-Urban Continuum Code   2013]]=5,Table2[[#This Row],[ Rural-Urban Continuum Code   2013]]=6),1,0)</f>
        <v>0</v>
      </c>
      <c r="H3141">
        <f>IF(OR(Table2[[#This Row],[ Rural-Urban Continuum Code   2013]]=7,Table2[[#This Row],[ Rural-Urban Continuum Code   2013]]=8,Table2[[#This Row],[ Rural-Urban Continuum Code   2013]]=9),1,0)</f>
        <v>1</v>
      </c>
      <c r="I3141">
        <v>0.22</v>
      </c>
      <c r="J3141">
        <v>0.08</v>
      </c>
      <c r="K3141" s="17">
        <f>Table1[[#This Row],[Median Income 2018]]</f>
        <v>55190</v>
      </c>
      <c r="L3141">
        <f>(Table1[[#This Row],[Hospital Beds 2018]]/Table1[[#This Row],[Population Estimate 2018]])*1000</f>
        <v>2.2828154724159795</v>
      </c>
      <c r="M3141" s="1">
        <v>0.79</v>
      </c>
      <c r="N3141">
        <f>Table1[[#This Row],[Population Estimate 2018]]</f>
        <v>7885</v>
      </c>
      <c r="O3141" t="str" cm="1">
        <f t="array" ref="O3141">_xlfn.IFS(Table2[[#This Row],[ Rural-Urban Continuum Code   2014]]=1,"Urban",Table2[[#This Row],[ Rural-Urban Continuum Code   2015]]=1, "Suburban",Table2[[#This Row],[ Rural-Urban Continuum Code   2016]]=1,"Rural")</f>
        <v>Rural</v>
      </c>
    </row>
    <row r="3142" spans="1:15" x14ac:dyDescent="0.3">
      <c r="A3142">
        <v>3148</v>
      </c>
      <c r="B3142" t="s">
        <v>1231</v>
      </c>
      <c r="C3142" t="s">
        <v>1904</v>
      </c>
      <c r="D3142" t="s">
        <v>21</v>
      </c>
      <c r="E3142">
        <v>7</v>
      </c>
      <c r="F3142">
        <f>IF(OR(Table2[[#This Row],[ Rural-Urban Continuum Code   2013]]=1,Table2[[#This Row],[ Rural-Urban Continuum Code   2013]]=2,Table2[[#This Row],[ Rural-Urban Continuum Code   2013]]=3),1,0)</f>
        <v>0</v>
      </c>
      <c r="G3142">
        <f>IF(OR(Table2[[#This Row],[ Rural-Urban Continuum Code   2013]]=4,Table2[[#This Row],[ Rural-Urban Continuum Code   2013]]=5,Table2[[#This Row],[ Rural-Urban Continuum Code   2013]]=6),1,0)</f>
        <v>0</v>
      </c>
      <c r="H3142">
        <f>IF(OR(Table2[[#This Row],[ Rural-Urban Continuum Code   2013]]=7,Table2[[#This Row],[ Rural-Urban Continuum Code   2013]]=8,Table2[[#This Row],[ Rural-Urban Continuum Code   2013]]=9),1,0)</f>
        <v>1</v>
      </c>
      <c r="I3142">
        <v>0.21</v>
      </c>
      <c r="J3142">
        <v>0.08</v>
      </c>
      <c r="K3142" s="17">
        <f>Table1[[#This Row],[Median Income 2018]]</f>
        <v>54319</v>
      </c>
      <c r="L3142">
        <f>(Table1[[#This Row],[Hospital Beds 2018]]/Table1[[#This Row],[Population Estimate 2018]])*1000</f>
        <v>10.04736615472944</v>
      </c>
      <c r="M3142" s="1">
        <v>0.78</v>
      </c>
      <c r="N3142">
        <f>Table1[[#This Row],[Population Estimate 2018]]</f>
        <v>6967</v>
      </c>
      <c r="O3142" t="str" cm="1">
        <f t="array" ref="O3142">_xlfn.IFS(Table2[[#This Row],[ Rural-Urban Continuum Code   2014]]=1,"Urban",Table2[[#This Row],[ Rural-Urban Continuum Code   2015]]=1, "Suburban",Table2[[#This Row],[ Rural-Urban Continuum Code   2016]]=1,"Rural")</f>
        <v>Rural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E9943-2E4C-4E58-B5AA-D44C1EA0C7AD}">
  <dimension ref="A1:S19"/>
  <sheetViews>
    <sheetView workbookViewId="0">
      <selection activeCell="L1" sqref="L1:L1048576"/>
    </sheetView>
  </sheetViews>
  <sheetFormatPr defaultRowHeight="14.4" x14ac:dyDescent="0.3"/>
  <cols>
    <col min="1" max="1" width="26.77734375" bestFit="1" customWidth="1"/>
    <col min="10" max="13" width="13.21875" bestFit="1" customWidth="1"/>
    <col min="14" max="14" width="19.109375" bestFit="1" customWidth="1"/>
    <col min="16" max="16" width="19.109375" bestFit="1" customWidth="1"/>
  </cols>
  <sheetData>
    <row r="1" spans="1:19" x14ac:dyDescent="0.3">
      <c r="A1" s="3"/>
      <c r="B1" s="3" t="s">
        <v>1936</v>
      </c>
      <c r="C1" s="3" t="s">
        <v>1937</v>
      </c>
      <c r="D1" s="3" t="s">
        <v>1938</v>
      </c>
      <c r="E1" s="3" t="s">
        <v>1939</v>
      </c>
      <c r="F1" s="3" t="s">
        <v>1940</v>
      </c>
      <c r="G1" s="3" t="s">
        <v>1941</v>
      </c>
      <c r="H1" s="3" t="s">
        <v>1942</v>
      </c>
      <c r="I1" s="3" t="s">
        <v>1943</v>
      </c>
      <c r="J1" s="3" t="s">
        <v>1932</v>
      </c>
      <c r="K1" s="3" t="s">
        <v>1933</v>
      </c>
      <c r="L1" s="3" t="s">
        <v>1934</v>
      </c>
      <c r="M1" s="3" t="s">
        <v>1935</v>
      </c>
      <c r="N1" s="3" t="s">
        <v>7</v>
      </c>
      <c r="O1" s="3" t="s">
        <v>11</v>
      </c>
      <c r="P1" s="3" t="s">
        <v>13</v>
      </c>
      <c r="Q1" s="3" t="s">
        <v>14</v>
      </c>
      <c r="R1" s="3" t="s">
        <v>1929</v>
      </c>
      <c r="S1" s="3" t="s">
        <v>18</v>
      </c>
    </row>
    <row r="2" spans="1:19" x14ac:dyDescent="0.3">
      <c r="A2" t="s">
        <v>1936</v>
      </c>
      <c r="B2">
        <v>1</v>
      </c>
    </row>
    <row r="3" spans="1:19" x14ac:dyDescent="0.3">
      <c r="A3" t="s">
        <v>1937</v>
      </c>
      <c r="B3">
        <v>-0.13203196229818198</v>
      </c>
      <c r="C3">
        <v>1</v>
      </c>
    </row>
    <row r="4" spans="1:19" x14ac:dyDescent="0.3">
      <c r="A4" t="s">
        <v>1938</v>
      </c>
      <c r="B4">
        <v>-0.10001173993979312</v>
      </c>
      <c r="C4">
        <v>-9.6520407311221315E-2</v>
      </c>
      <c r="D4">
        <v>1</v>
      </c>
    </row>
    <row r="5" spans="1:19" x14ac:dyDescent="0.3">
      <c r="A5" t="s">
        <v>1939</v>
      </c>
      <c r="B5">
        <v>-6.4249634134902811E-2</v>
      </c>
      <c r="C5">
        <v>-6.2006729010315828E-2</v>
      </c>
      <c r="D5">
        <v>-4.6968936523812281E-2</v>
      </c>
      <c r="E5">
        <v>1</v>
      </c>
    </row>
    <row r="6" spans="1:19" x14ac:dyDescent="0.3">
      <c r="A6" t="s">
        <v>1940</v>
      </c>
      <c r="B6">
        <v>-0.17843625194695475</v>
      </c>
      <c r="C6">
        <v>-0.17220718015081671</v>
      </c>
      <c r="D6">
        <v>-0.13044371542484692</v>
      </c>
      <c r="E6">
        <v>-8.3799771869674869E-2</v>
      </c>
      <c r="F6">
        <v>1</v>
      </c>
    </row>
    <row r="7" spans="1:19" x14ac:dyDescent="0.3">
      <c r="A7" t="s">
        <v>1941</v>
      </c>
      <c r="B7">
        <v>-0.1479023503861267</v>
      </c>
      <c r="C7">
        <v>-0.14273919352016318</v>
      </c>
      <c r="D7">
        <v>-0.10812226716221306</v>
      </c>
      <c r="E7">
        <v>-6.9460006507134825E-2</v>
      </c>
      <c r="F7">
        <v>-0.19290667391696648</v>
      </c>
      <c r="G7">
        <v>1</v>
      </c>
    </row>
    <row r="8" spans="1:19" x14ac:dyDescent="0.3">
      <c r="A8" t="s">
        <v>1942</v>
      </c>
      <c r="B8">
        <v>-0.10150817491901114</v>
      </c>
      <c r="C8">
        <v>-9.7964602900608794E-2</v>
      </c>
      <c r="D8">
        <v>-7.4206352901690031E-2</v>
      </c>
      <c r="E8">
        <v>-4.7671713613711808E-2</v>
      </c>
      <c r="F8">
        <v>-0.13239549167329978</v>
      </c>
      <c r="G8">
        <v>-0.1097400566608422</v>
      </c>
      <c r="H8">
        <v>1</v>
      </c>
    </row>
    <row r="9" spans="1:19" x14ac:dyDescent="0.3">
      <c r="A9" t="s">
        <v>1943</v>
      </c>
      <c r="B9">
        <v>-0.14611458420728893</v>
      </c>
      <c r="C9">
        <v>-0.1410138368784202</v>
      </c>
      <c r="D9">
        <v>-0.10681534180296746</v>
      </c>
      <c r="E9">
        <v>-6.8620410313489297E-2</v>
      </c>
      <c r="F9">
        <v>-0.19057491903680177</v>
      </c>
      <c r="G9">
        <v>-0.15796385623794923</v>
      </c>
      <c r="H9">
        <v>-0.10841357630911441</v>
      </c>
      <c r="I9">
        <v>1</v>
      </c>
    </row>
    <row r="10" spans="1:19" x14ac:dyDescent="0.3">
      <c r="A10" t="s">
        <v>1932</v>
      </c>
      <c r="B10">
        <v>-8.3794946600590767E-2</v>
      </c>
      <c r="C10">
        <v>-5.6745896996275587E-2</v>
      </c>
      <c r="D10">
        <v>0.19042689036946028</v>
      </c>
      <c r="E10">
        <v>0.13170953479683623</v>
      </c>
      <c r="F10">
        <v>0.30933856251646474</v>
      </c>
      <c r="G10">
        <v>0.13432426006708426</v>
      </c>
      <c r="H10">
        <v>-9.6572037282213349E-2</v>
      </c>
      <c r="I10">
        <v>-0.32880350706376815</v>
      </c>
      <c r="J10">
        <v>1</v>
      </c>
    </row>
    <row r="11" spans="1:19" x14ac:dyDescent="0.3">
      <c r="A11" t="s">
        <v>1933</v>
      </c>
      <c r="B11">
        <v>0.30431364933837207</v>
      </c>
      <c r="C11">
        <v>0.21252503116646243</v>
      </c>
      <c r="D11">
        <v>-7.5228378884802077E-2</v>
      </c>
      <c r="E11">
        <v>-6.0466871129088738E-2</v>
      </c>
      <c r="F11">
        <v>-0.22300164387857263</v>
      </c>
      <c r="G11">
        <v>-0.18484173989158742</v>
      </c>
      <c r="H11">
        <v>-0.1268603752155836</v>
      </c>
      <c r="I11">
        <v>-0.18260746971161876</v>
      </c>
      <c r="J11">
        <v>-0.54614080819767763</v>
      </c>
      <c r="K11">
        <v>1</v>
      </c>
    </row>
    <row r="12" spans="1:19" x14ac:dyDescent="0.3">
      <c r="A12" t="s">
        <v>1934</v>
      </c>
      <c r="B12">
        <v>-3.5761099168377997E-2</v>
      </c>
      <c r="C12">
        <v>-4.2548020130866157E-2</v>
      </c>
      <c r="D12">
        <v>-3.2229328794431591E-2</v>
      </c>
      <c r="E12">
        <v>-2.0704795104076221E-2</v>
      </c>
      <c r="F12">
        <v>-5.7502055621737984E-2</v>
      </c>
      <c r="G12">
        <v>-4.7662339270695984E-2</v>
      </c>
      <c r="H12">
        <v>-3.2711563130054966E-2</v>
      </c>
      <c r="I12">
        <v>-4.7086221866678872E-2</v>
      </c>
      <c r="J12">
        <v>-0.1408250566412047</v>
      </c>
      <c r="K12">
        <v>-5.5098041932127813E-2</v>
      </c>
      <c r="L12">
        <v>1</v>
      </c>
    </row>
    <row r="13" spans="1:19" x14ac:dyDescent="0.3">
      <c r="A13" t="s">
        <v>1935</v>
      </c>
      <c r="B13">
        <v>-6.6007097087435922E-3</v>
      </c>
      <c r="C13">
        <v>-6.3702840288016359E-3</v>
      </c>
      <c r="D13">
        <v>-4.8253709067231946E-3</v>
      </c>
      <c r="E13">
        <v>-3.0999192245708602E-3</v>
      </c>
      <c r="F13">
        <v>-8.609200273564455E-3</v>
      </c>
      <c r="G13">
        <v>-7.1359992238792585E-3</v>
      </c>
      <c r="H13">
        <v>-4.8975709686040359E-3</v>
      </c>
      <c r="I13">
        <v>-7.0497430012310854E-3</v>
      </c>
      <c r="J13">
        <v>-2.1084309126891108E-2</v>
      </c>
      <c r="K13">
        <v>-8.2492716572671685E-3</v>
      </c>
      <c r="L13">
        <v>-2.1271147128104329E-3</v>
      </c>
      <c r="M13">
        <v>1</v>
      </c>
    </row>
    <row r="14" spans="1:19" x14ac:dyDescent="0.3">
      <c r="A14" t="s">
        <v>7</v>
      </c>
      <c r="B14">
        <v>-0.12289584457457207</v>
      </c>
      <c r="C14">
        <v>-8.3578227231287314E-2</v>
      </c>
      <c r="D14">
        <v>-3.8724233595158163E-2</v>
      </c>
      <c r="E14">
        <v>-8.5479514410791171E-2</v>
      </c>
      <c r="F14">
        <v>5.0587776335279618E-2</v>
      </c>
      <c r="G14">
        <v>4.9999262035581298E-2</v>
      </c>
      <c r="H14">
        <v>0.18171713212162272</v>
      </c>
      <c r="I14">
        <v>0.30194743047855804</v>
      </c>
      <c r="J14">
        <v>-1.9304186133574933E-2</v>
      </c>
      <c r="K14">
        <v>-0.27839955864584065</v>
      </c>
      <c r="L14">
        <v>-0.12342496622904238</v>
      </c>
      <c r="M14">
        <v>-1.994314037625659E-2</v>
      </c>
      <c r="N14">
        <v>1</v>
      </c>
    </row>
    <row r="15" spans="1:19" x14ac:dyDescent="0.3">
      <c r="A15" t="s">
        <v>11</v>
      </c>
      <c r="B15">
        <v>2.9292169838124077E-2</v>
      </c>
      <c r="C15">
        <v>6.1479101842969709E-2</v>
      </c>
      <c r="D15">
        <v>3.5554524058577015E-2</v>
      </c>
      <c r="E15">
        <v>6.5149493445284623E-4</v>
      </c>
      <c r="F15">
        <v>-1.9854959654397847E-2</v>
      </c>
      <c r="G15">
        <v>-3.8111324965763069E-2</v>
      </c>
      <c r="H15">
        <v>3.8682604816100107E-2</v>
      </c>
      <c r="I15">
        <v>3.0763501306784447E-2</v>
      </c>
      <c r="J15">
        <v>4.6469989424066993E-2</v>
      </c>
      <c r="K15">
        <v>-3.5583930827389483E-2</v>
      </c>
      <c r="L15">
        <v>-0.14143269317025806</v>
      </c>
      <c r="M15">
        <v>-3.4752165874137222E-2</v>
      </c>
      <c r="N15">
        <v>0.43913237075740785</v>
      </c>
      <c r="O15">
        <v>1</v>
      </c>
    </row>
    <row r="16" spans="1:19" x14ac:dyDescent="0.3">
      <c r="A16" t="s">
        <v>13</v>
      </c>
      <c r="B16">
        <v>-7.0619071264889893E-2</v>
      </c>
      <c r="C16">
        <v>-2.1737833984661344E-2</v>
      </c>
      <c r="D16">
        <v>2.0669192449276119E-2</v>
      </c>
      <c r="E16">
        <v>1.9575913339474508E-2</v>
      </c>
      <c r="F16">
        <v>0.14083210579611527</v>
      </c>
      <c r="G16">
        <v>7.7773971976678125E-2</v>
      </c>
      <c r="H16">
        <v>7.1731995731897549E-2</v>
      </c>
      <c r="I16">
        <v>5.0622660970233394E-2</v>
      </c>
      <c r="J16">
        <v>0.13142925546875742</v>
      </c>
      <c r="K16">
        <v>-0.20102137120133948</v>
      </c>
      <c r="L16">
        <v>-4.2432829135805455E-2</v>
      </c>
      <c r="M16">
        <v>-1.7624084598296026E-3</v>
      </c>
      <c r="N16">
        <v>-2.3644393387066885E-2</v>
      </c>
      <c r="O16">
        <v>-0.14959563612180565</v>
      </c>
      <c r="P16">
        <v>1</v>
      </c>
    </row>
    <row r="17" spans="1:19" x14ac:dyDescent="0.3">
      <c r="A17" t="s">
        <v>14</v>
      </c>
      <c r="B17">
        <v>0.1021757996779325</v>
      </c>
      <c r="C17">
        <v>1.778646255737662E-2</v>
      </c>
      <c r="D17">
        <v>-4.5035974255392942E-2</v>
      </c>
      <c r="E17">
        <v>-1.3017816486984822E-2</v>
      </c>
      <c r="F17">
        <v>-0.18769329107190377</v>
      </c>
      <c r="G17">
        <v>-0.12967423966895467</v>
      </c>
      <c r="H17">
        <v>-0.11777935335240113</v>
      </c>
      <c r="I17">
        <v>-0.14512123468832697</v>
      </c>
      <c r="J17">
        <v>-0.19642301110538773</v>
      </c>
      <c r="K17">
        <v>0.37864540730158841</v>
      </c>
      <c r="L17">
        <v>0.17863591838881154</v>
      </c>
      <c r="M17">
        <v>1.9535036076068508E-2</v>
      </c>
      <c r="N17">
        <v>-0.28322417315025378</v>
      </c>
      <c r="O17">
        <v>-7.5819784953387426E-2</v>
      </c>
      <c r="P17">
        <v>-0.77865330421904311</v>
      </c>
      <c r="Q17">
        <v>1</v>
      </c>
    </row>
    <row r="18" spans="1:19" x14ac:dyDescent="0.3">
      <c r="A18" t="s">
        <v>1929</v>
      </c>
      <c r="B18">
        <v>0.14934356533476212</v>
      </c>
      <c r="C18">
        <v>9.1539752848542974E-2</v>
      </c>
      <c r="D18">
        <v>0.12629470617998756</v>
      </c>
      <c r="E18">
        <v>0.10107508357019021</v>
      </c>
      <c r="F18">
        <v>-7.5425753121563757E-2</v>
      </c>
      <c r="G18">
        <v>-2.880669986838132E-2</v>
      </c>
      <c r="H18">
        <v>-0.23845780375996117</v>
      </c>
      <c r="I18">
        <v>-0.32535728912043232</v>
      </c>
      <c r="J18">
        <v>-0.11249099865461304</v>
      </c>
      <c r="K18">
        <v>0.5356411233767715</v>
      </c>
      <c r="L18">
        <v>0.25179711976877289</v>
      </c>
      <c r="M18">
        <v>5.0438865323556618E-2</v>
      </c>
      <c r="N18">
        <v>-0.3101794188189827</v>
      </c>
      <c r="O18">
        <v>-9.9950084501334108E-2</v>
      </c>
      <c r="P18">
        <v>-0.11111701106824332</v>
      </c>
      <c r="Q18">
        <v>0.24994772727177056</v>
      </c>
      <c r="R18">
        <v>1</v>
      </c>
    </row>
    <row r="19" spans="1:19" ht="15" thickBot="1" x14ac:dyDescent="0.35">
      <c r="A19" s="2" t="s">
        <v>18</v>
      </c>
      <c r="B19" s="2">
        <v>0.12337362551383343</v>
      </c>
      <c r="C19" s="2">
        <v>5.26717584900546E-2</v>
      </c>
      <c r="D19" s="2">
        <v>2.4342773165304084E-2</v>
      </c>
      <c r="E19" s="2">
        <v>6.0558003746884838E-2</v>
      </c>
      <c r="F19" s="2">
        <v>-7.1436984317780908E-2</v>
      </c>
      <c r="G19" s="2">
        <v>-7.3318769230576605E-2</v>
      </c>
      <c r="H19" s="2">
        <v>-0.13882785263737965</v>
      </c>
      <c r="I19" s="2">
        <v>-0.21887162989250747</v>
      </c>
      <c r="J19" s="2">
        <v>5.1390836951309131E-2</v>
      </c>
      <c r="K19" s="2">
        <v>0.23091530195725549</v>
      </c>
      <c r="L19" s="2">
        <v>0.10579165567078976</v>
      </c>
      <c r="M19" s="2">
        <v>1.4965067684792738E-2</v>
      </c>
      <c r="N19" s="2">
        <v>-0.64217445879182888</v>
      </c>
      <c r="O19" s="2">
        <v>-0.27045769905068606</v>
      </c>
      <c r="P19" s="2">
        <v>-2.896557424007766E-2</v>
      </c>
      <c r="Q19" s="2">
        <v>0.25234819120751584</v>
      </c>
      <c r="R19" s="2">
        <v>0.25873132140385074</v>
      </c>
      <c r="S19" s="2">
        <v>1</v>
      </c>
    </row>
  </sheetData>
  <conditionalFormatting sqref="B2:S19">
    <cfRule type="cellIs" dxfId="3" priority="1" operator="lessThan">
      <formula>-0.5</formula>
    </cfRule>
    <cfRule type="cellIs" dxfId="2" priority="2" operator="greaterThan">
      <formula>0.5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3D33E-149A-4EB6-82C2-49C766C2B379}">
  <dimension ref="A1:R15"/>
  <sheetViews>
    <sheetView workbookViewId="0">
      <selection activeCell="N21" sqref="N21"/>
    </sheetView>
  </sheetViews>
  <sheetFormatPr defaultRowHeight="14.4" x14ac:dyDescent="0.3"/>
  <cols>
    <col min="1" max="1" width="26.77734375" bestFit="1" customWidth="1"/>
    <col min="2" max="9" width="17.6640625" bestFit="1" customWidth="1"/>
    <col min="10" max="10" width="23.88671875" bestFit="1" customWidth="1"/>
    <col min="11" max="11" width="19.109375" customWidth="1"/>
    <col min="12" max="12" width="14.6640625" bestFit="1" customWidth="1"/>
    <col min="13" max="13" width="19.33203125" bestFit="1" customWidth="1"/>
    <col min="14" max="14" width="24" bestFit="1" customWidth="1"/>
    <col min="15" max="15" width="27.44140625" bestFit="1" customWidth="1"/>
  </cols>
  <sheetData>
    <row r="1" spans="1:18" x14ac:dyDescent="0.3">
      <c r="A1" s="3"/>
      <c r="B1" s="3" t="s">
        <v>1936</v>
      </c>
      <c r="C1" s="3" t="s">
        <v>1937</v>
      </c>
      <c r="D1" s="3" t="s">
        <v>1938</v>
      </c>
      <c r="E1" s="3" t="s">
        <v>1939</v>
      </c>
      <c r="F1" s="3" t="s">
        <v>1940</v>
      </c>
      <c r="G1" s="3" t="s">
        <v>1941</v>
      </c>
      <c r="H1" s="3" t="s">
        <v>1942</v>
      </c>
      <c r="I1" s="3" t="s">
        <v>1943</v>
      </c>
      <c r="J1" s="3" t="s">
        <v>1926</v>
      </c>
      <c r="K1" s="3" t="s">
        <v>7</v>
      </c>
      <c r="L1" s="3" t="s">
        <v>11</v>
      </c>
      <c r="M1" s="3" t="s">
        <v>14</v>
      </c>
      <c r="N1" s="3" t="s">
        <v>1929</v>
      </c>
      <c r="O1" s="3" t="s">
        <v>18</v>
      </c>
      <c r="P1" s="3"/>
      <c r="Q1" s="3"/>
      <c r="R1" s="3"/>
    </row>
    <row r="2" spans="1:18" x14ac:dyDescent="0.3">
      <c r="A2" t="s">
        <v>1936</v>
      </c>
      <c r="B2">
        <v>1</v>
      </c>
    </row>
    <row r="3" spans="1:18" x14ac:dyDescent="0.3">
      <c r="A3" t="s">
        <v>1937</v>
      </c>
      <c r="B3">
        <v>-0.13203196229818198</v>
      </c>
      <c r="C3">
        <v>1</v>
      </c>
    </row>
    <row r="4" spans="1:18" x14ac:dyDescent="0.3">
      <c r="A4" t="s">
        <v>1938</v>
      </c>
      <c r="B4">
        <v>-0.10001173993979312</v>
      </c>
      <c r="C4">
        <v>-9.6520407311221315E-2</v>
      </c>
      <c r="D4">
        <v>1</v>
      </c>
    </row>
    <row r="5" spans="1:18" x14ac:dyDescent="0.3">
      <c r="A5" t="s">
        <v>1939</v>
      </c>
      <c r="B5">
        <v>-6.4249634134902811E-2</v>
      </c>
      <c r="C5">
        <v>-6.2006729010315828E-2</v>
      </c>
      <c r="D5">
        <v>-4.6968936523812281E-2</v>
      </c>
      <c r="E5">
        <v>1</v>
      </c>
    </row>
    <row r="6" spans="1:18" x14ac:dyDescent="0.3">
      <c r="A6" t="s">
        <v>1940</v>
      </c>
      <c r="B6">
        <v>-0.17843625194695475</v>
      </c>
      <c r="C6">
        <v>-0.17220718015081671</v>
      </c>
      <c r="D6">
        <v>-0.13044371542484692</v>
      </c>
      <c r="E6">
        <v>-8.3799771869674869E-2</v>
      </c>
      <c r="F6">
        <v>1</v>
      </c>
    </row>
    <row r="7" spans="1:18" x14ac:dyDescent="0.3">
      <c r="A7" t="s">
        <v>1941</v>
      </c>
      <c r="B7">
        <v>-0.1479023503861267</v>
      </c>
      <c r="C7">
        <v>-0.14273919352016318</v>
      </c>
      <c r="D7">
        <v>-0.10812226716221306</v>
      </c>
      <c r="E7">
        <v>-6.9460006507134825E-2</v>
      </c>
      <c r="F7">
        <v>-0.19290667391696648</v>
      </c>
      <c r="G7">
        <v>1</v>
      </c>
    </row>
    <row r="8" spans="1:18" x14ac:dyDescent="0.3">
      <c r="A8" t="s">
        <v>1942</v>
      </c>
      <c r="B8">
        <v>-0.10150817491901114</v>
      </c>
      <c r="C8">
        <v>-9.7964602900608794E-2</v>
      </c>
      <c r="D8">
        <v>-7.4206352901690031E-2</v>
      </c>
      <c r="E8">
        <v>-4.7671713613711808E-2</v>
      </c>
      <c r="F8">
        <v>-0.13239549167329978</v>
      </c>
      <c r="G8">
        <v>-0.1097400566608422</v>
      </c>
      <c r="H8">
        <v>1</v>
      </c>
    </row>
    <row r="9" spans="1:18" x14ac:dyDescent="0.3">
      <c r="A9" t="s">
        <v>1943</v>
      </c>
      <c r="B9">
        <v>-0.14611458420728893</v>
      </c>
      <c r="C9">
        <v>-0.1410138368784202</v>
      </c>
      <c r="D9">
        <v>-0.10681534180296746</v>
      </c>
      <c r="E9">
        <v>-6.8620410313489297E-2</v>
      </c>
      <c r="F9">
        <v>-0.19057491903680177</v>
      </c>
      <c r="G9">
        <v>-0.15796385623794923</v>
      </c>
      <c r="H9">
        <v>-0.10841357630911441</v>
      </c>
      <c r="I9">
        <v>1</v>
      </c>
    </row>
    <row r="10" spans="1:18" x14ac:dyDescent="0.3">
      <c r="A10" t="s">
        <v>1926</v>
      </c>
      <c r="B10">
        <v>0.28868560503569685</v>
      </c>
      <c r="C10">
        <v>0.14018277059276513</v>
      </c>
      <c r="D10">
        <v>0.13029678647695178</v>
      </c>
      <c r="E10">
        <v>6.446299421457978E-2</v>
      </c>
      <c r="F10">
        <v>-9.8128294171185973E-2</v>
      </c>
      <c r="G10">
        <v>-0.16333974603752424</v>
      </c>
      <c r="H10">
        <v>-0.24650175287448456</v>
      </c>
      <c r="I10">
        <v>-0.50771914453957656</v>
      </c>
      <c r="J10">
        <v>1</v>
      </c>
    </row>
    <row r="11" spans="1:18" x14ac:dyDescent="0.3">
      <c r="A11" t="s">
        <v>7</v>
      </c>
      <c r="B11">
        <v>-0.12289584457457207</v>
      </c>
      <c r="C11">
        <v>-8.3578227231287314E-2</v>
      </c>
      <c r="D11">
        <v>-3.8724233595158163E-2</v>
      </c>
      <c r="E11">
        <v>-8.5479514410791171E-2</v>
      </c>
      <c r="F11">
        <v>5.0587776335279618E-2</v>
      </c>
      <c r="G11">
        <v>4.9999262035581298E-2</v>
      </c>
      <c r="H11">
        <v>0.18171713212162272</v>
      </c>
      <c r="I11">
        <v>0.30194743047855804</v>
      </c>
      <c r="J11">
        <v>-0.43876404515641387</v>
      </c>
      <c r="K11">
        <v>1</v>
      </c>
    </row>
    <row r="12" spans="1:18" x14ac:dyDescent="0.3">
      <c r="A12" t="s">
        <v>11</v>
      </c>
      <c r="B12">
        <v>2.9292169838124077E-2</v>
      </c>
      <c r="C12">
        <v>6.1479101842969709E-2</v>
      </c>
      <c r="D12">
        <v>3.5554524058577015E-2</v>
      </c>
      <c r="E12">
        <v>6.5149493445284623E-4</v>
      </c>
      <c r="F12">
        <v>-1.9854959654397847E-2</v>
      </c>
      <c r="G12">
        <v>-3.8111324965763069E-2</v>
      </c>
      <c r="H12">
        <v>3.8682604816100107E-2</v>
      </c>
      <c r="I12">
        <v>3.0763501306784447E-2</v>
      </c>
      <c r="J12">
        <v>-0.10254217159172124</v>
      </c>
      <c r="K12">
        <v>0.43913237075740785</v>
      </c>
      <c r="L12">
        <v>1</v>
      </c>
    </row>
    <row r="13" spans="1:18" x14ac:dyDescent="0.3">
      <c r="A13" t="s">
        <v>14</v>
      </c>
      <c r="B13">
        <v>0.1021757996779325</v>
      </c>
      <c r="C13">
        <v>1.778646255737662E-2</v>
      </c>
      <c r="D13">
        <v>-4.5035974255392942E-2</v>
      </c>
      <c r="E13">
        <v>-1.3017816486984822E-2</v>
      </c>
      <c r="F13">
        <v>-0.18769329107190377</v>
      </c>
      <c r="G13">
        <v>-0.12967423966895467</v>
      </c>
      <c r="H13">
        <v>-0.11777935335240113</v>
      </c>
      <c r="I13">
        <v>-0.14512123468832697</v>
      </c>
      <c r="J13">
        <v>0.40927368041314199</v>
      </c>
      <c r="K13">
        <v>-0.28322417315025378</v>
      </c>
      <c r="L13">
        <v>-7.5819784953387426E-2</v>
      </c>
      <c r="M13">
        <v>1</v>
      </c>
    </row>
    <row r="14" spans="1:18" x14ac:dyDescent="0.3">
      <c r="A14" t="s">
        <v>1929</v>
      </c>
      <c r="B14">
        <v>0.14934356533476212</v>
      </c>
      <c r="C14">
        <v>9.1539752848542974E-2</v>
      </c>
      <c r="D14">
        <v>0.12629470617998756</v>
      </c>
      <c r="E14">
        <v>0.10107508357019021</v>
      </c>
      <c r="F14">
        <v>-7.5425753121563757E-2</v>
      </c>
      <c r="G14">
        <v>-2.880669986838132E-2</v>
      </c>
      <c r="H14">
        <v>-0.23845780375996117</v>
      </c>
      <c r="I14">
        <v>-0.32535728912043232</v>
      </c>
      <c r="J14">
        <v>0.73297291180585944</v>
      </c>
      <c r="K14">
        <v>-0.3101794188189827</v>
      </c>
      <c r="L14">
        <v>-9.9950084501334108E-2</v>
      </c>
      <c r="M14">
        <v>0.24994772727177056</v>
      </c>
      <c r="N14">
        <v>1</v>
      </c>
    </row>
    <row r="15" spans="1:18" x14ac:dyDescent="0.3">
      <c r="A15" t="s">
        <v>18</v>
      </c>
      <c r="B15">
        <v>0.12337362551383343</v>
      </c>
      <c r="C15">
        <v>5.26717584900546E-2</v>
      </c>
      <c r="D15">
        <v>2.4342773165304084E-2</v>
      </c>
      <c r="E15">
        <v>6.0558003746884838E-2</v>
      </c>
      <c r="F15">
        <v>-7.1436984317780908E-2</v>
      </c>
      <c r="G15">
        <v>-7.3318769230576605E-2</v>
      </c>
      <c r="H15">
        <v>-0.13882785263737965</v>
      </c>
      <c r="I15">
        <v>-0.21887162989250747</v>
      </c>
      <c r="J15">
        <v>0.37895513749796</v>
      </c>
      <c r="K15">
        <v>-0.64217445879182888</v>
      </c>
      <c r="L15">
        <v>-0.27045769905068606</v>
      </c>
      <c r="M15">
        <v>0.25234819120751584</v>
      </c>
      <c r="N15">
        <v>0.25873132140385074</v>
      </c>
      <c r="O15">
        <v>1</v>
      </c>
    </row>
  </sheetData>
  <conditionalFormatting sqref="B2:O15">
    <cfRule type="cellIs" dxfId="1" priority="1" operator="lessThan">
      <formula>-0.5</formula>
    </cfRule>
    <cfRule type="cellIs" dxfId="0" priority="2" operator="greaterThan">
      <formula>0.5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7520D-59F5-4C68-AE4B-F8D230CDC6B7}">
  <dimension ref="A1:I30"/>
  <sheetViews>
    <sheetView workbookViewId="0">
      <selection activeCell="E30" sqref="E17:E30"/>
    </sheetView>
  </sheetViews>
  <sheetFormatPr defaultRowHeight="14.4" x14ac:dyDescent="0.3"/>
  <cols>
    <col min="1" max="1" width="26.77734375" bestFit="1" customWidth="1"/>
    <col min="2" max="2" width="12.6640625" bestFit="1" customWidth="1"/>
    <col min="3" max="3" width="14.33203125" bestFit="1" customWidth="1"/>
    <col min="4" max="4" width="12.6640625" bestFit="1" customWidth="1"/>
    <col min="5" max="5" width="12" bestFit="1" customWidth="1"/>
    <col min="6" max="6" width="13.33203125" bestFit="1" customWidth="1"/>
    <col min="7" max="9" width="12.6640625" bestFit="1" customWidth="1"/>
  </cols>
  <sheetData>
    <row r="1" spans="1:9" x14ac:dyDescent="0.3">
      <c r="A1" t="s">
        <v>1945</v>
      </c>
    </row>
    <row r="2" spans="1:9" ht="15" thickBot="1" x14ac:dyDescent="0.35"/>
    <row r="3" spans="1:9" x14ac:dyDescent="0.3">
      <c r="A3" s="16" t="s">
        <v>1946</v>
      </c>
      <c r="B3" s="16"/>
    </row>
    <row r="4" spans="1:9" x14ac:dyDescent="0.3">
      <c r="A4" t="s">
        <v>1947</v>
      </c>
      <c r="B4">
        <v>0.42306036267320457</v>
      </c>
    </row>
    <row r="5" spans="1:9" x14ac:dyDescent="0.3">
      <c r="A5" t="s">
        <v>1948</v>
      </c>
      <c r="B5">
        <v>0.17898007046518338</v>
      </c>
    </row>
    <row r="6" spans="1:9" x14ac:dyDescent="0.3">
      <c r="A6" t="s">
        <v>1949</v>
      </c>
      <c r="B6">
        <v>0.1755668120437083</v>
      </c>
    </row>
    <row r="7" spans="1:9" x14ac:dyDescent="0.3">
      <c r="A7" t="s">
        <v>1906</v>
      </c>
      <c r="B7">
        <v>0.21217153453333679</v>
      </c>
    </row>
    <row r="8" spans="1:9" ht="15" thickBot="1" x14ac:dyDescent="0.35">
      <c r="A8" s="2" t="s">
        <v>1950</v>
      </c>
      <c r="B8" s="2">
        <v>3141</v>
      </c>
    </row>
    <row r="10" spans="1:9" ht="15" thickBot="1" x14ac:dyDescent="0.35">
      <c r="A10" t="s">
        <v>1951</v>
      </c>
    </row>
    <row r="11" spans="1:9" x14ac:dyDescent="0.3">
      <c r="A11" s="3"/>
      <c r="B11" s="3" t="s">
        <v>1956</v>
      </c>
      <c r="C11" s="3" t="s">
        <v>1957</v>
      </c>
      <c r="D11" s="3" t="s">
        <v>1958</v>
      </c>
      <c r="E11" s="3" t="s">
        <v>1959</v>
      </c>
      <c r="F11" s="3" t="s">
        <v>1960</v>
      </c>
    </row>
    <row r="12" spans="1:9" x14ac:dyDescent="0.3">
      <c r="A12" t="s">
        <v>1952</v>
      </c>
      <c r="B12">
        <v>13</v>
      </c>
      <c r="C12">
        <v>30.686905185667541</v>
      </c>
      <c r="D12">
        <v>2.3605311681282726</v>
      </c>
      <c r="E12">
        <v>52.436718339021738</v>
      </c>
      <c r="F12">
        <v>1.266927950524995E-123</v>
      </c>
    </row>
    <row r="13" spans="1:9" x14ac:dyDescent="0.3">
      <c r="A13" t="s">
        <v>1953</v>
      </c>
      <c r="B13">
        <v>3127</v>
      </c>
      <c r="C13">
        <v>140.76740872710411</v>
      </c>
      <c r="D13">
        <v>4.5016760066230926E-2</v>
      </c>
    </row>
    <row r="14" spans="1:9" ht="15" thickBot="1" x14ac:dyDescent="0.35">
      <c r="A14" s="2" t="s">
        <v>1954</v>
      </c>
      <c r="B14" s="2">
        <v>3140</v>
      </c>
      <c r="C14" s="2">
        <v>171.45431391277165</v>
      </c>
      <c r="D14" s="2"/>
      <c r="E14" s="2"/>
      <c r="F14" s="2"/>
    </row>
    <row r="15" spans="1:9" ht="15" thickBot="1" x14ac:dyDescent="0.35"/>
    <row r="16" spans="1:9" x14ac:dyDescent="0.3">
      <c r="A16" s="3"/>
      <c r="B16" s="3" t="s">
        <v>1961</v>
      </c>
      <c r="C16" s="3" t="s">
        <v>1906</v>
      </c>
      <c r="D16" s="3" t="s">
        <v>1962</v>
      </c>
      <c r="E16" s="3" t="s">
        <v>1963</v>
      </c>
      <c r="F16" s="3" t="s">
        <v>1964</v>
      </c>
      <c r="G16" s="3" t="s">
        <v>1965</v>
      </c>
      <c r="H16" s="3" t="s">
        <v>1966</v>
      </c>
      <c r="I16" s="3" t="s">
        <v>1967</v>
      </c>
    </row>
    <row r="17" spans="1:9" x14ac:dyDescent="0.3">
      <c r="A17" t="s">
        <v>1955</v>
      </c>
      <c r="B17">
        <v>-0.62124079574182689</v>
      </c>
      <c r="C17">
        <v>0.10007894266120922</v>
      </c>
      <c r="D17">
        <v>-6.2075075857353257</v>
      </c>
      <c r="E17">
        <v>6.0925915965127803E-10</v>
      </c>
      <c r="F17">
        <v>-0.8174678718807209</v>
      </c>
      <c r="G17">
        <v>-0.42501371960293288</v>
      </c>
      <c r="H17">
        <v>-0.8174678718807209</v>
      </c>
      <c r="I17">
        <v>-0.42501371960293288</v>
      </c>
    </row>
    <row r="18" spans="1:9" x14ac:dyDescent="0.3">
      <c r="A18" t="s">
        <v>1936</v>
      </c>
      <c r="B18">
        <v>-4.1320208505490098E-2</v>
      </c>
      <c r="C18">
        <v>1.5676843024363559E-2</v>
      </c>
      <c r="D18">
        <v>-2.6357480547119017</v>
      </c>
      <c r="E18">
        <v>8.4366772538246055E-3</v>
      </c>
      <c r="F18">
        <v>-7.2058153851026069E-2</v>
      </c>
      <c r="G18">
        <v>-1.0582263159954128E-2</v>
      </c>
      <c r="H18">
        <v>-7.2058153851026069E-2</v>
      </c>
      <c r="I18">
        <v>-1.0582263159954128E-2</v>
      </c>
    </row>
    <row r="19" spans="1:9" x14ac:dyDescent="0.3">
      <c r="A19" t="s">
        <v>1937</v>
      </c>
      <c r="B19">
        <v>-7.6787056412077989E-2</v>
      </c>
      <c r="C19">
        <v>1.6550842527845031E-2</v>
      </c>
      <c r="D19">
        <v>-4.6394651077666857</v>
      </c>
      <c r="E19">
        <v>3.636565153028585E-6</v>
      </c>
      <c r="F19">
        <v>-0.10923867261138777</v>
      </c>
      <c r="G19">
        <v>-4.433544021276821E-2</v>
      </c>
      <c r="H19">
        <v>-0.10923867261138777</v>
      </c>
      <c r="I19">
        <v>-4.433544021276821E-2</v>
      </c>
    </row>
    <row r="20" spans="1:9" x14ac:dyDescent="0.3">
      <c r="A20" t="s">
        <v>1938</v>
      </c>
      <c r="B20">
        <v>-8.5015507636179932E-2</v>
      </c>
      <c r="C20">
        <v>1.9119991380600686E-2</v>
      </c>
      <c r="D20">
        <v>-4.4464197678685897</v>
      </c>
      <c r="E20">
        <v>9.0352283684277321E-6</v>
      </c>
      <c r="F20">
        <v>-0.12250451286195513</v>
      </c>
      <c r="G20">
        <v>-4.7526502410404743E-2</v>
      </c>
      <c r="H20">
        <v>-0.12250451286195513</v>
      </c>
      <c r="I20">
        <v>-4.7526502410404743E-2</v>
      </c>
    </row>
    <row r="21" spans="1:9" x14ac:dyDescent="0.3">
      <c r="A21" t="s">
        <v>1939</v>
      </c>
      <c r="B21">
        <v>-0.10899243293787084</v>
      </c>
      <c r="C21">
        <v>2.5337347682476721E-2</v>
      </c>
      <c r="D21">
        <v>-4.301651234523252</v>
      </c>
      <c r="E21">
        <v>1.747212834328625E-5</v>
      </c>
      <c r="F21">
        <v>-0.15867195113260188</v>
      </c>
      <c r="G21">
        <v>-5.9312914743139787E-2</v>
      </c>
      <c r="H21">
        <v>-0.15867195113260188</v>
      </c>
      <c r="I21">
        <v>-5.9312914743139787E-2</v>
      </c>
    </row>
    <row r="22" spans="1:9" x14ac:dyDescent="0.3">
      <c r="A22" t="s">
        <v>1940</v>
      </c>
      <c r="B22">
        <v>-6.8229307922742746E-2</v>
      </c>
      <c r="C22">
        <v>1.6817926968863445E-2</v>
      </c>
      <c r="D22">
        <v>-4.056939244002062</v>
      </c>
      <c r="E22">
        <v>5.0935531844696632E-5</v>
      </c>
      <c r="F22">
        <v>-0.10120460270567477</v>
      </c>
      <c r="G22">
        <v>-3.5254013139810719E-2</v>
      </c>
      <c r="H22">
        <v>-0.10120460270567477</v>
      </c>
      <c r="I22">
        <v>-3.5254013139810719E-2</v>
      </c>
    </row>
    <row r="23" spans="1:9" x14ac:dyDescent="0.3">
      <c r="A23" t="s">
        <v>1941</v>
      </c>
      <c r="B23">
        <v>-4.2942197525116931E-2</v>
      </c>
      <c r="C23">
        <v>1.8031732668508254E-2</v>
      </c>
      <c r="D23">
        <v>-2.381479268496137</v>
      </c>
      <c r="E23">
        <v>1.7302763444252422E-2</v>
      </c>
      <c r="F23">
        <v>-7.8297428957143325E-2</v>
      </c>
      <c r="G23">
        <v>-7.5869660930905358E-3</v>
      </c>
      <c r="H23">
        <v>-7.8297428957143325E-2</v>
      </c>
      <c r="I23">
        <v>-7.5869660930905358E-3</v>
      </c>
    </row>
    <row r="24" spans="1:9" x14ac:dyDescent="0.3">
      <c r="A24" t="s">
        <v>1942</v>
      </c>
      <c r="B24">
        <v>-2.1771609765869988E-4</v>
      </c>
      <c r="C24">
        <v>2.2232736993768522E-2</v>
      </c>
      <c r="D24">
        <v>-9.792590886120868E-3</v>
      </c>
      <c r="E24">
        <v>0.9921873924704192</v>
      </c>
      <c r="F24">
        <v>-4.3809952974309854E-2</v>
      </c>
      <c r="G24">
        <v>4.3374520778992454E-2</v>
      </c>
      <c r="H24">
        <v>-4.3809952974309854E-2</v>
      </c>
      <c r="I24">
        <v>4.3374520778992454E-2</v>
      </c>
    </row>
    <row r="25" spans="1:9" x14ac:dyDescent="0.3">
      <c r="A25" t="s">
        <v>1943</v>
      </c>
      <c r="B25">
        <v>3.642599265989456E-2</v>
      </c>
      <c r="C25">
        <v>2.1190879771941829E-2</v>
      </c>
      <c r="D25">
        <v>1.7189466908365485</v>
      </c>
      <c r="E25">
        <v>8.5723051329146774E-2</v>
      </c>
      <c r="F25">
        <v>-5.1234508882406979E-3</v>
      </c>
      <c r="G25">
        <v>7.7975436208029825E-2</v>
      </c>
      <c r="H25">
        <v>-5.1234508882406979E-3</v>
      </c>
      <c r="I25">
        <v>7.7975436208029825E-2</v>
      </c>
    </row>
    <row r="26" spans="1:9" x14ac:dyDescent="0.3">
      <c r="A26" t="s">
        <v>7</v>
      </c>
      <c r="B26">
        <v>0.19380391265896069</v>
      </c>
      <c r="C26">
        <v>0.12048918731214882</v>
      </c>
      <c r="D26">
        <v>1.6084755568719784</v>
      </c>
      <c r="E26">
        <v>0.10783201437097037</v>
      </c>
      <c r="F26">
        <v>-4.2441997858423813E-2</v>
      </c>
      <c r="G26">
        <v>0.43004982317634521</v>
      </c>
      <c r="H26">
        <v>-4.2441997858423813E-2</v>
      </c>
      <c r="I26">
        <v>0.43004982317634521</v>
      </c>
    </row>
    <row r="27" spans="1:9" x14ac:dyDescent="0.3">
      <c r="A27" t="s">
        <v>11</v>
      </c>
      <c r="B27">
        <v>-0.45444694883073394</v>
      </c>
      <c r="C27">
        <v>0.20965051632713766</v>
      </c>
      <c r="D27">
        <v>-2.1676404942481375</v>
      </c>
      <c r="E27">
        <v>3.0261271792387377E-2</v>
      </c>
      <c r="F27">
        <v>-0.86551352023875983</v>
      </c>
      <c r="G27">
        <v>-4.3380377422708116E-2</v>
      </c>
      <c r="H27">
        <v>-0.86551352023875983</v>
      </c>
      <c r="I27">
        <v>-4.3380377422708116E-2</v>
      </c>
    </row>
    <row r="28" spans="1:9" x14ac:dyDescent="0.3">
      <c r="A28" t="s">
        <v>14</v>
      </c>
      <c r="B28">
        <v>-5.4171388620956825E-7</v>
      </c>
      <c r="C28">
        <v>3.3128451256857584E-7</v>
      </c>
      <c r="D28">
        <v>-1.6351923064843956</v>
      </c>
      <c r="E28">
        <v>0.10210938925770495</v>
      </c>
      <c r="F28">
        <v>-1.1912710212354076E-6</v>
      </c>
      <c r="G28">
        <v>1.0784324881627117E-7</v>
      </c>
      <c r="H28">
        <v>-1.1912710212354076E-6</v>
      </c>
      <c r="I28">
        <v>1.0784324881627117E-7</v>
      </c>
    </row>
    <row r="29" spans="1:9" x14ac:dyDescent="0.3">
      <c r="A29" t="s">
        <v>18</v>
      </c>
      <c r="B29">
        <v>-1.7341202025799616E-2</v>
      </c>
      <c r="C29">
        <v>8.9964575547552522E-2</v>
      </c>
      <c r="D29">
        <v>-0.1927558921970747</v>
      </c>
      <c r="E29">
        <v>0.84716266601638046</v>
      </c>
      <c r="F29">
        <v>-0.19373680679886435</v>
      </c>
      <c r="G29">
        <v>0.15905440274726512</v>
      </c>
      <c r="H29">
        <v>-0.19373680679886435</v>
      </c>
      <c r="I29">
        <v>0.15905440274726512</v>
      </c>
    </row>
    <row r="30" spans="1:9" ht="15" thickBot="1" x14ac:dyDescent="0.35">
      <c r="A30" s="2" t="s">
        <v>1926</v>
      </c>
      <c r="B30" s="2">
        <v>0.16871727583061033</v>
      </c>
      <c r="C30" s="2">
        <v>9.279004065594414E-3</v>
      </c>
      <c r="D30" s="2">
        <v>18.18269230597673</v>
      </c>
      <c r="E30" s="2">
        <v>2.6234149251106797E-70</v>
      </c>
      <c r="F30" s="2">
        <v>0.15052371993507782</v>
      </c>
      <c r="G30" s="2">
        <v>0.18691083172614284</v>
      </c>
      <c r="H30" s="2">
        <v>0.15052371993507782</v>
      </c>
      <c r="I30" s="2">
        <v>0.18691083172614284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990BC-5B8D-4581-A916-2A00CE8A914E}">
  <dimension ref="A1:P3142"/>
  <sheetViews>
    <sheetView topLeftCell="E1" workbookViewId="0">
      <selection activeCell="N1" sqref="N1:N1048576"/>
    </sheetView>
  </sheetViews>
  <sheetFormatPr defaultRowHeight="14.4" x14ac:dyDescent="0.3"/>
  <cols>
    <col min="3" max="7" width="16.33203125" bestFit="1" customWidth="1"/>
    <col min="8" max="8" width="16.33203125" customWidth="1"/>
    <col min="9" max="10" width="16.33203125" bestFit="1" customWidth="1"/>
    <col min="11" max="11" width="18.44140625" bestFit="1" customWidth="1"/>
    <col min="12" max="12" width="13.88671875" bestFit="1" customWidth="1"/>
    <col min="13" max="13" width="18.77734375" bestFit="1" customWidth="1"/>
    <col min="14" max="14" width="26.77734375" bestFit="1" customWidth="1"/>
    <col min="15" max="15" width="16.33203125" customWidth="1"/>
    <col min="16" max="16" width="23.33203125" bestFit="1" customWidth="1"/>
  </cols>
  <sheetData>
    <row r="1" spans="1:16" x14ac:dyDescent="0.3">
      <c r="A1" t="s">
        <v>3</v>
      </c>
      <c r="B1" t="s">
        <v>1944</v>
      </c>
      <c r="C1" t="s">
        <v>1936</v>
      </c>
      <c r="D1" t="s">
        <v>1937</v>
      </c>
      <c r="E1" t="s">
        <v>1938</v>
      </c>
      <c r="F1" t="s">
        <v>1939</v>
      </c>
      <c r="G1" t="s">
        <v>1940</v>
      </c>
      <c r="H1" t="s">
        <v>1941</v>
      </c>
      <c r="I1" t="s">
        <v>1942</v>
      </c>
      <c r="J1" t="s">
        <v>1943</v>
      </c>
      <c r="K1" t="s">
        <v>7</v>
      </c>
      <c r="L1" t="s">
        <v>11</v>
      </c>
      <c r="M1" t="s">
        <v>1968</v>
      </c>
      <c r="N1" t="s">
        <v>18</v>
      </c>
      <c r="O1" t="s">
        <v>1926</v>
      </c>
      <c r="P1" t="s">
        <v>1929</v>
      </c>
    </row>
    <row r="2" spans="1:16" x14ac:dyDescent="0.3">
      <c r="A2" t="s">
        <v>21</v>
      </c>
      <c r="B2">
        <f>IF(A2="Yes",1,0)</f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0.16</v>
      </c>
      <c r="L2">
        <v>0.1</v>
      </c>
      <c r="M2">
        <v>68997.674418604656</v>
      </c>
      <c r="N2">
        <v>0.88</v>
      </c>
      <c r="O2">
        <v>4.7450826025636479</v>
      </c>
      <c r="P2">
        <v>1.7075701760979363</v>
      </c>
    </row>
    <row r="3" spans="1:16" x14ac:dyDescent="0.3">
      <c r="A3" t="s">
        <v>21</v>
      </c>
      <c r="B3">
        <f t="shared" ref="B3:B66" si="0">IF(A3="Yes",1,0)</f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0.2</v>
      </c>
      <c r="L3">
        <v>0.09</v>
      </c>
      <c r="M3">
        <v>63986.666666666664</v>
      </c>
      <c r="N3">
        <v>0.82</v>
      </c>
      <c r="O3">
        <v>5.3385003192767497</v>
      </c>
      <c r="P3">
        <v>2.5428254269591797</v>
      </c>
    </row>
    <row r="4" spans="1:16" x14ac:dyDescent="0.3">
      <c r="A4" t="s">
        <v>21</v>
      </c>
      <c r="B4">
        <f t="shared" si="0"/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0.19</v>
      </c>
      <c r="L4">
        <v>0.08</v>
      </c>
      <c r="M4">
        <v>47098.630136986299</v>
      </c>
      <c r="N4">
        <v>0.75</v>
      </c>
      <c r="O4">
        <v>4.3958678312339883</v>
      </c>
      <c r="P4">
        <v>1.6812412373755872</v>
      </c>
    </row>
    <row r="5" spans="1:16" x14ac:dyDescent="0.3">
      <c r="A5" t="s">
        <v>21</v>
      </c>
      <c r="B5">
        <f t="shared" si="0"/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0.16</v>
      </c>
      <c r="L5">
        <v>0.06</v>
      </c>
      <c r="M5">
        <v>57580</v>
      </c>
      <c r="N5">
        <v>0.81</v>
      </c>
      <c r="O5">
        <v>4.3502480183341632</v>
      </c>
      <c r="P5">
        <v>2.2576785748691846</v>
      </c>
    </row>
    <row r="6" spans="1:16" x14ac:dyDescent="0.3">
      <c r="A6" t="s">
        <v>21</v>
      </c>
      <c r="B6">
        <f t="shared" si="0"/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0.18</v>
      </c>
      <c r="L6">
        <v>0.06</v>
      </c>
      <c r="M6">
        <v>57944.827586206899</v>
      </c>
      <c r="N6">
        <v>0.86</v>
      </c>
      <c r="O6">
        <v>4.7622282842864747</v>
      </c>
      <c r="P6">
        <v>1.414973347970818</v>
      </c>
    </row>
    <row r="7" spans="1:16" x14ac:dyDescent="0.3">
      <c r="A7" t="s">
        <v>21</v>
      </c>
      <c r="B7">
        <f t="shared" si="0"/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0.16</v>
      </c>
      <c r="L7">
        <v>0.04</v>
      </c>
      <c r="M7">
        <v>45729.6875</v>
      </c>
      <c r="N7">
        <v>0.73</v>
      </c>
      <c r="O7">
        <v>4.0059522868873829</v>
      </c>
      <c r="P7">
        <v>1.7403626894942439</v>
      </c>
    </row>
    <row r="8" spans="1:16" x14ac:dyDescent="0.3">
      <c r="A8" t="s">
        <v>21</v>
      </c>
      <c r="B8">
        <f t="shared" si="0"/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0.2</v>
      </c>
      <c r="L8">
        <v>7.0000000000000007E-2</v>
      </c>
      <c r="M8">
        <v>49164.473684210527</v>
      </c>
      <c r="N8">
        <v>0.85</v>
      </c>
      <c r="O8">
        <v>4.2940250940953231</v>
      </c>
      <c r="P8">
        <v>1.7923916894982539</v>
      </c>
    </row>
    <row r="9" spans="1:16" x14ac:dyDescent="0.3">
      <c r="A9" t="s">
        <v>21</v>
      </c>
      <c r="B9">
        <f t="shared" si="0"/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0.18</v>
      </c>
      <c r="L9">
        <v>0.09</v>
      </c>
      <c r="M9">
        <v>56049.382716049382</v>
      </c>
      <c r="N9">
        <v>0.86</v>
      </c>
      <c r="O9">
        <v>5.0579588307608701</v>
      </c>
      <c r="P9">
        <v>2.4578818967339924</v>
      </c>
    </row>
    <row r="10" spans="1:16" x14ac:dyDescent="0.3">
      <c r="A10" t="s">
        <v>21</v>
      </c>
      <c r="B10">
        <f t="shared" si="0"/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0.2</v>
      </c>
      <c r="L10">
        <v>7.0000000000000007E-2</v>
      </c>
      <c r="M10">
        <v>48679.268292682922</v>
      </c>
      <c r="N10">
        <v>0.86</v>
      </c>
      <c r="O10">
        <v>4.5265331155907429</v>
      </c>
      <c r="P10">
        <v>0</v>
      </c>
    </row>
    <row r="11" spans="1:16" x14ac:dyDescent="0.3">
      <c r="A11" t="s">
        <v>21</v>
      </c>
      <c r="B11">
        <f t="shared" si="0"/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0.23</v>
      </c>
      <c r="L11">
        <v>0.08</v>
      </c>
      <c r="M11">
        <v>50157.142857142862</v>
      </c>
      <c r="N11">
        <v>0.83</v>
      </c>
      <c r="O11">
        <v>4.4155075355927833</v>
      </c>
      <c r="P11">
        <v>1.6627578316815741</v>
      </c>
    </row>
    <row r="12" spans="1:16" x14ac:dyDescent="0.3">
      <c r="A12" t="s">
        <v>21</v>
      </c>
      <c r="B12">
        <f t="shared" si="0"/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0.17</v>
      </c>
      <c r="L12">
        <v>0.06</v>
      </c>
      <c r="M12">
        <v>57285.542168674699</v>
      </c>
      <c r="N12">
        <v>0.87</v>
      </c>
      <c r="O12">
        <v>4.6449602172948365</v>
      </c>
      <c r="P12">
        <v>1.568201724066995</v>
      </c>
    </row>
    <row r="13" spans="1:16" x14ac:dyDescent="0.3">
      <c r="A13" t="s">
        <v>21</v>
      </c>
      <c r="B13">
        <f t="shared" si="0"/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0.23</v>
      </c>
      <c r="L13">
        <v>0.06</v>
      </c>
      <c r="M13">
        <v>51162.820512820508</v>
      </c>
      <c r="N13">
        <v>0.84</v>
      </c>
      <c r="O13">
        <v>4.1085988459735665</v>
      </c>
      <c r="P13">
        <v>1.414973347970818</v>
      </c>
    </row>
    <row r="14" spans="1:16" x14ac:dyDescent="0.3">
      <c r="A14" t="s">
        <v>21</v>
      </c>
      <c r="B14">
        <f t="shared" si="0"/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0.2</v>
      </c>
      <c r="L14">
        <v>0.06</v>
      </c>
      <c r="M14">
        <v>52232.051282051281</v>
      </c>
      <c r="N14">
        <v>0.86</v>
      </c>
      <c r="O14">
        <v>4.3787611753163729</v>
      </c>
      <c r="P14">
        <v>1.7853298350107671</v>
      </c>
    </row>
    <row r="15" spans="1:16" x14ac:dyDescent="0.3">
      <c r="A15" t="s">
        <v>21</v>
      </c>
      <c r="B15">
        <f t="shared" si="0"/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0.21</v>
      </c>
      <c r="L15">
        <v>7.0000000000000007E-2</v>
      </c>
      <c r="M15">
        <v>47230.120481927712</v>
      </c>
      <c r="N15">
        <v>0.85</v>
      </c>
      <c r="O15">
        <v>4.1230345297535065</v>
      </c>
      <c r="P15">
        <v>2.1139433523068369</v>
      </c>
    </row>
    <row r="16" spans="1:16" x14ac:dyDescent="0.3">
      <c r="A16" t="s">
        <v>21</v>
      </c>
      <c r="B16">
        <f t="shared" si="0"/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0.19</v>
      </c>
      <c r="L16">
        <v>0.06</v>
      </c>
      <c r="M16">
        <v>55351.190476190481</v>
      </c>
      <c r="N16">
        <v>0.85</v>
      </c>
      <c r="O16">
        <v>4.1757147073086953</v>
      </c>
      <c r="P16">
        <v>0</v>
      </c>
    </row>
    <row r="17" spans="1:16" x14ac:dyDescent="0.3">
      <c r="A17" t="s">
        <v>21</v>
      </c>
      <c r="B17">
        <f t="shared" si="0"/>
        <v>0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0.17</v>
      </c>
      <c r="L17">
        <v>0.13</v>
      </c>
      <c r="M17">
        <v>64095.348837209305</v>
      </c>
      <c r="N17">
        <v>0.86</v>
      </c>
      <c r="O17">
        <v>4.7152426625011747</v>
      </c>
      <c r="P17">
        <v>2</v>
      </c>
    </row>
    <row r="18" spans="1:16" x14ac:dyDescent="0.3">
      <c r="A18" t="s">
        <v>21</v>
      </c>
      <c r="B18">
        <f t="shared" si="0"/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0.2</v>
      </c>
      <c r="L18">
        <v>7.0000000000000007E-2</v>
      </c>
      <c r="M18">
        <v>57040.697674418603</v>
      </c>
      <c r="N18">
        <v>0.85</v>
      </c>
      <c r="O18">
        <v>4.7384793009137871</v>
      </c>
      <c r="P18">
        <v>2.4487063199050798</v>
      </c>
    </row>
    <row r="19" spans="1:16" x14ac:dyDescent="0.3">
      <c r="A19" t="s">
        <v>21</v>
      </c>
      <c r="B19">
        <f t="shared" si="0"/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  <c r="K19">
        <v>0.22</v>
      </c>
      <c r="L19">
        <v>7.0000000000000007E-2</v>
      </c>
      <c r="M19">
        <v>42911.84210526316</v>
      </c>
      <c r="N19">
        <v>0.84</v>
      </c>
      <c r="O19">
        <v>4.0890922558427194</v>
      </c>
      <c r="P19">
        <v>1.6020599913279623</v>
      </c>
    </row>
    <row r="20" spans="1:16" x14ac:dyDescent="0.3">
      <c r="A20" t="s">
        <v>21</v>
      </c>
      <c r="B20">
        <f t="shared" si="0"/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0.23</v>
      </c>
      <c r="L20">
        <v>0.08</v>
      </c>
      <c r="M20">
        <v>51735.365853658535</v>
      </c>
      <c r="N20">
        <v>0.82</v>
      </c>
      <c r="O20">
        <v>4.0299921753778474</v>
      </c>
      <c r="P20">
        <v>0</v>
      </c>
    </row>
    <row r="21" spans="1:16" x14ac:dyDescent="0.3">
      <c r="A21" t="s">
        <v>21</v>
      </c>
      <c r="B21">
        <f t="shared" si="0"/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0.21</v>
      </c>
      <c r="L21">
        <v>0.09</v>
      </c>
      <c r="M21">
        <v>50253.75</v>
      </c>
      <c r="N21">
        <v>0.84</v>
      </c>
      <c r="O21">
        <v>4.5680373653283359</v>
      </c>
      <c r="P21">
        <v>2.1702617153949575</v>
      </c>
    </row>
    <row r="22" spans="1:16" x14ac:dyDescent="0.3">
      <c r="A22" t="s">
        <v>21</v>
      </c>
      <c r="B22">
        <f t="shared" si="0"/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0.19</v>
      </c>
      <c r="L22">
        <v>7.0000000000000007E-2</v>
      </c>
      <c r="M22">
        <v>48218.518518518518</v>
      </c>
      <c r="N22">
        <v>0.86</v>
      </c>
      <c r="O22">
        <v>4.1406337251348182</v>
      </c>
      <c r="P22">
        <v>1.9731278535996986</v>
      </c>
    </row>
    <row r="23" spans="1:16" x14ac:dyDescent="0.3">
      <c r="A23" t="s">
        <v>21</v>
      </c>
      <c r="B23">
        <f t="shared" si="0"/>
        <v>0</v>
      </c>
      <c r="C23">
        <v>0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0.19</v>
      </c>
      <c r="L23">
        <v>0.08</v>
      </c>
      <c r="M23">
        <v>53251.162790697672</v>
      </c>
      <c r="N23">
        <v>0.86</v>
      </c>
      <c r="O23">
        <v>4.9213847050368136</v>
      </c>
      <c r="P23">
        <v>2.1643528557844371</v>
      </c>
    </row>
    <row r="24" spans="1:16" x14ac:dyDescent="0.3">
      <c r="A24" t="s">
        <v>21</v>
      </c>
      <c r="B24">
        <f t="shared" si="0"/>
        <v>0</v>
      </c>
      <c r="C24">
        <v>0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0.17</v>
      </c>
      <c r="L24">
        <v>0.14000000000000001</v>
      </c>
      <c r="M24">
        <v>53939.285714285717</v>
      </c>
      <c r="N24">
        <v>0.86</v>
      </c>
      <c r="O24">
        <v>4.6898059261126965</v>
      </c>
      <c r="P24">
        <v>1.8450980400142569</v>
      </c>
    </row>
    <row r="25" spans="1:16" x14ac:dyDescent="0.3">
      <c r="A25" t="s">
        <v>21</v>
      </c>
      <c r="B25">
        <f t="shared" si="0"/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0.18</v>
      </c>
      <c r="L25">
        <v>7.0000000000000007E-2</v>
      </c>
      <c r="M25">
        <v>49326.086956521744</v>
      </c>
      <c r="N25">
        <v>0.87</v>
      </c>
      <c r="O25">
        <v>4.583312151983078</v>
      </c>
      <c r="P25">
        <v>2.1760912590556813</v>
      </c>
    </row>
    <row r="26" spans="1:16" x14ac:dyDescent="0.3">
      <c r="A26" t="s">
        <v>21</v>
      </c>
      <c r="B26">
        <f t="shared" si="0"/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0.17</v>
      </c>
      <c r="L26">
        <v>0.05</v>
      </c>
      <c r="M26">
        <v>49988.607594936708</v>
      </c>
      <c r="N26">
        <v>0.87</v>
      </c>
      <c r="O26">
        <v>4.853606963854439</v>
      </c>
      <c r="P26">
        <v>2.0644579892269186</v>
      </c>
    </row>
    <row r="27" spans="1:16" x14ac:dyDescent="0.3">
      <c r="A27" t="s">
        <v>21</v>
      </c>
      <c r="B27">
        <f t="shared" si="0"/>
        <v>0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0.15</v>
      </c>
      <c r="L27">
        <v>0.09</v>
      </c>
      <c r="M27">
        <v>67074.444444444438</v>
      </c>
      <c r="N27">
        <v>0.83</v>
      </c>
      <c r="O27">
        <v>4.9132149606567097</v>
      </c>
      <c r="P27">
        <v>1.9867717342662448</v>
      </c>
    </row>
    <row r="28" spans="1:16" x14ac:dyDescent="0.3">
      <c r="A28" t="s">
        <v>21</v>
      </c>
      <c r="B28">
        <f t="shared" si="0"/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0.18</v>
      </c>
      <c r="L28">
        <v>7.0000000000000007E-2</v>
      </c>
      <c r="M28">
        <v>49253.846153846149</v>
      </c>
      <c r="N28">
        <v>0.8</v>
      </c>
      <c r="O28">
        <v>4.5652337077032143</v>
      </c>
      <c r="P28">
        <v>1.919078092376074</v>
      </c>
    </row>
    <row r="29" spans="1:16" x14ac:dyDescent="0.3">
      <c r="A29" t="s">
        <v>21</v>
      </c>
      <c r="B29">
        <f t="shared" si="0"/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0.19</v>
      </c>
      <c r="L29">
        <v>7.0000000000000007E-2</v>
      </c>
      <c r="M29">
        <v>54100</v>
      </c>
      <c r="N29">
        <v>0.86</v>
      </c>
      <c r="O29">
        <v>5.0107281023904404</v>
      </c>
      <c r="P29">
        <v>2.8273692730538253</v>
      </c>
    </row>
    <row r="30" spans="1:16" x14ac:dyDescent="0.3">
      <c r="A30" t="s">
        <v>21</v>
      </c>
      <c r="B30">
        <f t="shared" si="0"/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0.21</v>
      </c>
      <c r="L30">
        <v>0.08</v>
      </c>
      <c r="M30">
        <v>50979.220779220777</v>
      </c>
      <c r="N30">
        <v>0.85</v>
      </c>
      <c r="O30">
        <v>4.2157168552495232</v>
      </c>
      <c r="P30">
        <v>2.2253092817258628</v>
      </c>
    </row>
    <row r="31" spans="1:16" x14ac:dyDescent="0.3">
      <c r="A31" t="s">
        <v>21</v>
      </c>
      <c r="B31">
        <f t="shared" si="0"/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0.17</v>
      </c>
      <c r="L31">
        <v>0.04</v>
      </c>
      <c r="M31">
        <v>48627.160493827156</v>
      </c>
      <c r="N31">
        <v>0.87</v>
      </c>
      <c r="O31">
        <v>4.4964175980535561</v>
      </c>
      <c r="P31">
        <v>2.0606978403536118</v>
      </c>
    </row>
    <row r="32" spans="1:16" x14ac:dyDescent="0.3">
      <c r="A32" t="s">
        <v>21</v>
      </c>
      <c r="B32">
        <f t="shared" si="0"/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0.2</v>
      </c>
      <c r="L32">
        <v>0.09</v>
      </c>
      <c r="M32">
        <v>47877.215189873416</v>
      </c>
      <c r="N32">
        <v>0.85</v>
      </c>
      <c r="O32">
        <v>4.4201868703542857</v>
      </c>
      <c r="P32">
        <v>2.1702617153949575</v>
      </c>
    </row>
    <row r="33" spans="1:16" x14ac:dyDescent="0.3">
      <c r="A33" t="s">
        <v>21</v>
      </c>
      <c r="B33">
        <f t="shared" si="0"/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0.22</v>
      </c>
      <c r="L33">
        <v>0.05</v>
      </c>
      <c r="M33">
        <v>40748.571428571428</v>
      </c>
      <c r="N33">
        <v>0.84</v>
      </c>
      <c r="O33">
        <v>3.9155581154115202</v>
      </c>
      <c r="P33">
        <v>1.968482948553935</v>
      </c>
    </row>
    <row r="34" spans="1:16" x14ac:dyDescent="0.3">
      <c r="A34" t="s">
        <v>21</v>
      </c>
      <c r="B34">
        <f t="shared" si="0"/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0.19</v>
      </c>
      <c r="L34">
        <v>0.06</v>
      </c>
      <c r="M34">
        <v>46298.666666666664</v>
      </c>
      <c r="N34">
        <v>0.88</v>
      </c>
      <c r="O34">
        <v>4.1680847961406826</v>
      </c>
      <c r="P34">
        <v>1.3222192947339193</v>
      </c>
    </row>
    <row r="35" spans="1:16" x14ac:dyDescent="0.3">
      <c r="A35" t="s">
        <v>21</v>
      </c>
      <c r="B35">
        <f t="shared" si="0"/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0.23</v>
      </c>
      <c r="L35">
        <v>0.08</v>
      </c>
      <c r="M35">
        <v>56130.487804878045</v>
      </c>
      <c r="N35">
        <v>0.82</v>
      </c>
      <c r="O35">
        <v>4.2357556345867176</v>
      </c>
      <c r="P35">
        <v>0</v>
      </c>
    </row>
    <row r="36" spans="1:16" x14ac:dyDescent="0.3">
      <c r="A36" t="s">
        <v>21</v>
      </c>
      <c r="B36">
        <f t="shared" si="0"/>
        <v>0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0.18</v>
      </c>
      <c r="L36">
        <v>0.09</v>
      </c>
      <c r="M36">
        <v>57134.523809523809</v>
      </c>
      <c r="N36">
        <v>0.86</v>
      </c>
      <c r="O36">
        <v>5.0200379278577252</v>
      </c>
      <c r="P36">
        <v>2.8208579894397001</v>
      </c>
    </row>
    <row r="37" spans="1:16" x14ac:dyDescent="0.3">
      <c r="A37" t="s">
        <v>21</v>
      </c>
      <c r="B37">
        <f t="shared" si="0"/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0.2</v>
      </c>
      <c r="L37">
        <v>0.06</v>
      </c>
      <c r="M37">
        <v>51764.197530864192</v>
      </c>
      <c r="N37">
        <v>0.84</v>
      </c>
      <c r="O37">
        <v>4.7137928479390601</v>
      </c>
      <c r="P37">
        <v>1.968482948553935</v>
      </c>
    </row>
    <row r="38" spans="1:16" x14ac:dyDescent="0.3">
      <c r="A38" t="s">
        <v>58</v>
      </c>
      <c r="B38">
        <f t="shared" si="0"/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0.16</v>
      </c>
      <c r="L38">
        <v>0.06</v>
      </c>
      <c r="M38">
        <v>65491.666666666672</v>
      </c>
      <c r="N38">
        <v>0.86</v>
      </c>
      <c r="O38">
        <v>5.8190830757437029</v>
      </c>
      <c r="P38">
        <v>3.6424645202421213</v>
      </c>
    </row>
    <row r="39" spans="1:16" x14ac:dyDescent="0.3">
      <c r="A39" t="s">
        <v>21</v>
      </c>
      <c r="B39">
        <f t="shared" si="0"/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0.22</v>
      </c>
      <c r="L39">
        <v>0.06</v>
      </c>
      <c r="M39">
        <v>49320.481927710847</v>
      </c>
      <c r="N39">
        <v>0.84</v>
      </c>
      <c r="O39">
        <v>4.14126159062209</v>
      </c>
      <c r="P39">
        <v>0</v>
      </c>
    </row>
    <row r="40" spans="1:16" x14ac:dyDescent="0.3">
      <c r="A40" t="s">
        <v>21</v>
      </c>
      <c r="B40">
        <f t="shared" si="0"/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0.2</v>
      </c>
      <c r="L40">
        <v>0.06</v>
      </c>
      <c r="M40">
        <v>56636.046511627908</v>
      </c>
      <c r="N40">
        <v>0.83</v>
      </c>
      <c r="O40">
        <v>4.965610864883903</v>
      </c>
      <c r="P40">
        <v>2.5078558716958308</v>
      </c>
    </row>
    <row r="41" spans="1:16" x14ac:dyDescent="0.3">
      <c r="A41" t="s">
        <v>21</v>
      </c>
      <c r="B41">
        <f t="shared" si="0"/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0.19</v>
      </c>
      <c r="L41">
        <v>0.05</v>
      </c>
      <c r="M41">
        <v>54208.641975308637</v>
      </c>
      <c r="N41">
        <v>0.87</v>
      </c>
      <c r="O41">
        <v>4.5179476719952492</v>
      </c>
      <c r="P41">
        <v>1.6434526764861874</v>
      </c>
    </row>
    <row r="42" spans="1:16" x14ac:dyDescent="0.3">
      <c r="A42" t="s">
        <v>21</v>
      </c>
      <c r="B42">
        <f t="shared" si="0"/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0.12</v>
      </c>
      <c r="L42">
        <v>7.0000000000000007E-2</v>
      </c>
      <c r="M42">
        <v>59679.268292682922</v>
      </c>
      <c r="N42">
        <v>0.88</v>
      </c>
      <c r="O42">
        <v>5.2146875798487917</v>
      </c>
      <c r="P42">
        <v>2.7403626894942437</v>
      </c>
    </row>
    <row r="43" spans="1:16" x14ac:dyDescent="0.3">
      <c r="A43" t="s">
        <v>21</v>
      </c>
      <c r="B43">
        <f t="shared" si="0"/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0.15</v>
      </c>
      <c r="L43">
        <v>0.08</v>
      </c>
      <c r="M43">
        <v>72879.775280898873</v>
      </c>
      <c r="N43">
        <v>0.86</v>
      </c>
      <c r="O43">
        <v>4.9830576792862118</v>
      </c>
      <c r="P43">
        <v>1.8573324964312685</v>
      </c>
    </row>
    <row r="44" spans="1:16" x14ac:dyDescent="0.3">
      <c r="A44" t="s">
        <v>21</v>
      </c>
      <c r="B44">
        <f t="shared" si="0"/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0.19</v>
      </c>
      <c r="L44">
        <v>0.06</v>
      </c>
      <c r="M44">
        <v>45297.333333333336</v>
      </c>
      <c r="N44">
        <v>0.87</v>
      </c>
      <c r="O44">
        <v>3.9988693638823443</v>
      </c>
      <c r="P44">
        <v>0</v>
      </c>
    </row>
    <row r="45" spans="1:16" x14ac:dyDescent="0.3">
      <c r="A45" t="s">
        <v>21</v>
      </c>
      <c r="B45">
        <f t="shared" si="0"/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0.2</v>
      </c>
      <c r="L45">
        <v>0.08</v>
      </c>
      <c r="M45">
        <v>44513.698630136991</v>
      </c>
      <c r="N45">
        <v>0.75</v>
      </c>
      <c r="O45">
        <v>4.2657373643174905</v>
      </c>
      <c r="P45">
        <v>0</v>
      </c>
    </row>
    <row r="46" spans="1:16" x14ac:dyDescent="0.3">
      <c r="A46" t="s">
        <v>21</v>
      </c>
      <c r="B46">
        <f t="shared" si="0"/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0.15</v>
      </c>
      <c r="L46">
        <v>0.09</v>
      </c>
      <c r="M46">
        <v>72448.863636363632</v>
      </c>
      <c r="N46">
        <v>0.86</v>
      </c>
      <c r="O46">
        <v>5.5640964929778969</v>
      </c>
      <c r="P46">
        <v>3.1149444157125847</v>
      </c>
    </row>
    <row r="47" spans="1:16" x14ac:dyDescent="0.3">
      <c r="A47" t="s">
        <v>21</v>
      </c>
      <c r="B47">
        <f t="shared" si="0"/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0.2</v>
      </c>
      <c r="L47">
        <v>0.06</v>
      </c>
      <c r="M47">
        <v>49648.684210526313</v>
      </c>
      <c r="N47">
        <v>0.87</v>
      </c>
      <c r="O47">
        <v>4.2802595886861363</v>
      </c>
      <c r="P47">
        <v>1.6812412373755872</v>
      </c>
    </row>
    <row r="48" spans="1:16" x14ac:dyDescent="0.3">
      <c r="A48" t="s">
        <v>21</v>
      </c>
      <c r="B48">
        <f t="shared" si="0"/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0.21</v>
      </c>
      <c r="L48">
        <v>0.06</v>
      </c>
      <c r="M48">
        <v>47358.75</v>
      </c>
      <c r="N48">
        <v>0.82</v>
      </c>
      <c r="O48">
        <v>4.4736767043530277</v>
      </c>
      <c r="P48">
        <v>1.8573324964312685</v>
      </c>
    </row>
    <row r="49" spans="1:16" x14ac:dyDescent="0.3">
      <c r="A49" t="s">
        <v>21</v>
      </c>
      <c r="B49">
        <f t="shared" si="0"/>
        <v>0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0.17</v>
      </c>
      <c r="L49">
        <v>0.06</v>
      </c>
      <c r="M49">
        <v>56381.707317073167</v>
      </c>
      <c r="N49">
        <v>0.86</v>
      </c>
      <c r="O49">
        <v>4.9827640585043538</v>
      </c>
      <c r="P49">
        <v>2.3117538610557542</v>
      </c>
    </row>
    <row r="50" spans="1:16" x14ac:dyDescent="0.3">
      <c r="A50" t="s">
        <v>21</v>
      </c>
      <c r="B50">
        <f t="shared" si="0"/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0.16</v>
      </c>
      <c r="L50">
        <v>7.0000000000000007E-2</v>
      </c>
      <c r="M50">
        <v>54497.5</v>
      </c>
      <c r="N50">
        <v>0.86</v>
      </c>
      <c r="O50">
        <v>5.6167453543019796</v>
      </c>
      <c r="P50">
        <v>3.1758016328482794</v>
      </c>
    </row>
    <row r="51" spans="1:16" x14ac:dyDescent="0.3">
      <c r="A51" t="s">
        <v>21</v>
      </c>
      <c r="B51">
        <f t="shared" si="0"/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0.2</v>
      </c>
      <c r="L51">
        <v>7.0000000000000007E-2</v>
      </c>
      <c r="M51">
        <v>50712.820512820508</v>
      </c>
      <c r="N51">
        <v>0.85</v>
      </c>
      <c r="O51">
        <v>4.323602695256489</v>
      </c>
      <c r="P51">
        <v>1.6532125137753437</v>
      </c>
    </row>
    <row r="52" spans="1:16" x14ac:dyDescent="0.3">
      <c r="A52" t="s">
        <v>21</v>
      </c>
      <c r="B52">
        <f t="shared" si="0"/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0.15</v>
      </c>
      <c r="L52">
        <v>0.09</v>
      </c>
      <c r="M52">
        <v>61283.950617283946</v>
      </c>
      <c r="N52">
        <v>0.85</v>
      </c>
      <c r="O52">
        <v>5.3536527674715284</v>
      </c>
      <c r="P52">
        <v>3.0784568180532927</v>
      </c>
    </row>
    <row r="53" spans="1:16" x14ac:dyDescent="0.3">
      <c r="A53" t="s">
        <v>21</v>
      </c>
      <c r="B53">
        <f t="shared" si="0"/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0.17</v>
      </c>
      <c r="L53">
        <v>7.0000000000000007E-2</v>
      </c>
      <c r="M53">
        <v>60686.206896551725</v>
      </c>
      <c r="N53">
        <v>0.85</v>
      </c>
      <c r="O53">
        <v>5.0758716484691258</v>
      </c>
      <c r="P53">
        <v>2.0453229787866576</v>
      </c>
    </row>
    <row r="54" spans="1:16" x14ac:dyDescent="0.3">
      <c r="A54" t="s">
        <v>21</v>
      </c>
      <c r="B54">
        <f t="shared" si="0"/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0.19</v>
      </c>
      <c r="L54">
        <v>0.05</v>
      </c>
      <c r="M54">
        <v>39432.352941176476</v>
      </c>
      <c r="N54">
        <v>0.8</v>
      </c>
      <c r="O54">
        <v>3.9609461957338312</v>
      </c>
      <c r="P54">
        <v>0</v>
      </c>
    </row>
    <row r="55" spans="1:16" x14ac:dyDescent="0.3">
      <c r="A55" t="s">
        <v>21</v>
      </c>
      <c r="B55">
        <f t="shared" si="0"/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0.19</v>
      </c>
      <c r="L55">
        <v>7.0000000000000007E-2</v>
      </c>
      <c r="M55">
        <v>47577.215189873416</v>
      </c>
      <c r="N55">
        <v>0.79</v>
      </c>
      <c r="O55">
        <v>4.2996815916623543</v>
      </c>
      <c r="P55">
        <v>1.7242758696007889</v>
      </c>
    </row>
    <row r="56" spans="1:16" x14ac:dyDescent="0.3">
      <c r="A56" t="s">
        <v>21</v>
      </c>
      <c r="B56">
        <f t="shared" si="0"/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0.15</v>
      </c>
      <c r="L56">
        <v>7.0000000000000007E-2</v>
      </c>
      <c r="M56">
        <v>47767.948717948719</v>
      </c>
      <c r="N56">
        <v>0.83</v>
      </c>
      <c r="O56">
        <v>4.5229395422521153</v>
      </c>
      <c r="P56">
        <v>1.6434526764861874</v>
      </c>
    </row>
    <row r="57" spans="1:16" x14ac:dyDescent="0.3">
      <c r="A57" t="s">
        <v>21</v>
      </c>
      <c r="B57">
        <f t="shared" si="0"/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0.2</v>
      </c>
      <c r="L57">
        <v>7.0000000000000007E-2</v>
      </c>
      <c r="M57">
        <v>50056.790123456783</v>
      </c>
      <c r="N57">
        <v>0.84</v>
      </c>
      <c r="O57">
        <v>4.3565038918940049</v>
      </c>
      <c r="P57">
        <v>1.2041199826559248</v>
      </c>
    </row>
    <row r="58" spans="1:16" x14ac:dyDescent="0.3">
      <c r="A58" t="s">
        <v>21</v>
      </c>
      <c r="B58">
        <f t="shared" si="0"/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0.14000000000000001</v>
      </c>
      <c r="L58">
        <v>0.11</v>
      </c>
      <c r="M58">
        <v>49498.734177215185</v>
      </c>
      <c r="N58">
        <v>0.89</v>
      </c>
      <c r="O58">
        <v>4.7617850537893096</v>
      </c>
      <c r="P58">
        <v>1.9731278535996986</v>
      </c>
    </row>
    <row r="59" spans="1:16" x14ac:dyDescent="0.3">
      <c r="A59" t="s">
        <v>21</v>
      </c>
      <c r="B59">
        <f t="shared" si="0"/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0.17</v>
      </c>
      <c r="L59">
        <v>7.0000000000000007E-2</v>
      </c>
      <c r="M59">
        <v>65095.454545454544</v>
      </c>
      <c r="N59">
        <v>0.86</v>
      </c>
      <c r="O59">
        <v>4.9478746548976984</v>
      </c>
      <c r="P59">
        <v>1.6127838567197355</v>
      </c>
    </row>
    <row r="60" spans="1:16" x14ac:dyDescent="0.3">
      <c r="A60" t="s">
        <v>21</v>
      </c>
      <c r="B60">
        <f t="shared" si="0"/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0.15</v>
      </c>
      <c r="L60">
        <v>0.06</v>
      </c>
      <c r="M60">
        <v>82242.391304347824</v>
      </c>
      <c r="N60">
        <v>0.86</v>
      </c>
      <c r="O60">
        <v>5.3338642388069752</v>
      </c>
      <c r="P60">
        <v>2.4533183400470375</v>
      </c>
    </row>
    <row r="61" spans="1:16" x14ac:dyDescent="0.3">
      <c r="A61" t="s">
        <v>21</v>
      </c>
      <c r="B61">
        <f t="shared" si="0"/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0.18</v>
      </c>
      <c r="L61">
        <v>0.05</v>
      </c>
      <c r="M61">
        <v>40969.117647058825</v>
      </c>
      <c r="N61">
        <v>0.82</v>
      </c>
      <c r="O61">
        <v>4.1034958441097658</v>
      </c>
      <c r="P61">
        <v>1.5314789170422551</v>
      </c>
    </row>
    <row r="62" spans="1:16" x14ac:dyDescent="0.3">
      <c r="A62" t="s">
        <v>21</v>
      </c>
      <c r="B62">
        <f t="shared" si="0"/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0.18</v>
      </c>
      <c r="L62">
        <v>7.0000000000000007E-2</v>
      </c>
      <c r="M62">
        <v>51395.061728395056</v>
      </c>
      <c r="N62">
        <v>0.85</v>
      </c>
      <c r="O62">
        <v>4.9021552486516793</v>
      </c>
      <c r="P62">
        <v>2.2405492482825999</v>
      </c>
    </row>
    <row r="63" spans="1:16" x14ac:dyDescent="0.3">
      <c r="A63" t="s">
        <v>21</v>
      </c>
      <c r="B63">
        <f t="shared" si="0"/>
        <v>0</v>
      </c>
      <c r="C63">
        <v>0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>
        <v>0.22</v>
      </c>
      <c r="L63">
        <v>0.08</v>
      </c>
      <c r="M63">
        <v>52104.938271604937</v>
      </c>
      <c r="N63">
        <v>0.84</v>
      </c>
      <c r="O63">
        <v>4.6074228520615073</v>
      </c>
      <c r="P63">
        <v>1.9777236052888478</v>
      </c>
    </row>
    <row r="64" spans="1:16" x14ac:dyDescent="0.3">
      <c r="A64" t="s">
        <v>21</v>
      </c>
      <c r="B64">
        <f t="shared" si="0"/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0.13</v>
      </c>
      <c r="L64">
        <v>0.06</v>
      </c>
      <c r="M64">
        <v>62567.857142857145</v>
      </c>
      <c r="N64">
        <v>0.86</v>
      </c>
      <c r="O64">
        <v>5.3199613079244363</v>
      </c>
      <c r="P64">
        <v>3.2977605110991339</v>
      </c>
    </row>
    <row r="65" spans="1:16" x14ac:dyDescent="0.3">
      <c r="A65" t="s">
        <v>21</v>
      </c>
      <c r="B65">
        <f t="shared" si="0"/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0.19</v>
      </c>
      <c r="L65">
        <v>7.0000000000000007E-2</v>
      </c>
      <c r="M65">
        <v>55407.317073170729</v>
      </c>
      <c r="N65">
        <v>0.87</v>
      </c>
      <c r="O65">
        <v>4.804214421768175</v>
      </c>
      <c r="P65">
        <v>2.2528530309798933</v>
      </c>
    </row>
    <row r="66" spans="1:16" x14ac:dyDescent="0.3">
      <c r="A66" t="s">
        <v>21</v>
      </c>
      <c r="B66">
        <f t="shared" si="0"/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0.19</v>
      </c>
      <c r="L66">
        <v>0.05</v>
      </c>
      <c r="M66">
        <v>53522.891566265062</v>
      </c>
      <c r="N66">
        <v>0.86</v>
      </c>
      <c r="O66">
        <v>4.2142608667775416</v>
      </c>
      <c r="P66">
        <v>1.3222192947339193</v>
      </c>
    </row>
    <row r="67" spans="1:16" x14ac:dyDescent="0.3">
      <c r="A67" t="s">
        <v>21</v>
      </c>
      <c r="B67">
        <f t="shared" ref="B67:B130" si="1">IF(A67="Yes",1,0)</f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0.19</v>
      </c>
      <c r="L67">
        <v>0.05</v>
      </c>
      <c r="M67">
        <v>37888.059701492544</v>
      </c>
      <c r="N67">
        <v>0.89</v>
      </c>
      <c r="O67">
        <v>4.026410680578774</v>
      </c>
      <c r="P67">
        <v>0</v>
      </c>
    </row>
    <row r="68" spans="1:16" x14ac:dyDescent="0.3">
      <c r="A68" t="s">
        <v>21</v>
      </c>
      <c r="B68">
        <f t="shared" si="1"/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0.22</v>
      </c>
      <c r="L68">
        <v>7.0000000000000007E-2</v>
      </c>
      <c r="M68">
        <v>50190.243902439019</v>
      </c>
      <c r="N68">
        <v>0.83</v>
      </c>
      <c r="O68">
        <v>4.3740147402919112</v>
      </c>
      <c r="P68">
        <v>1.7781512503836436</v>
      </c>
    </row>
    <row r="69" spans="1:16" x14ac:dyDescent="0.3">
      <c r="A69" t="s">
        <v>21</v>
      </c>
      <c r="B69">
        <f t="shared" si="1"/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0.09</v>
      </c>
      <c r="L69">
        <v>0.03</v>
      </c>
      <c r="M69">
        <v>82448.23529411765</v>
      </c>
      <c r="N69">
        <v>0.91</v>
      </c>
      <c r="O69">
        <v>3.5459253293558426</v>
      </c>
      <c r="P69">
        <v>0</v>
      </c>
    </row>
    <row r="70" spans="1:16" x14ac:dyDescent="0.3">
      <c r="A70" t="s">
        <v>21</v>
      </c>
      <c r="B70">
        <f t="shared" si="1"/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7.0000000000000007E-2</v>
      </c>
      <c r="L70">
        <v>0.03</v>
      </c>
      <c r="M70">
        <v>91814.444444444438</v>
      </c>
      <c r="N70">
        <v>0.9</v>
      </c>
      <c r="O70">
        <v>3.757623745908389</v>
      </c>
      <c r="P70">
        <v>0</v>
      </c>
    </row>
    <row r="71" spans="1:16" x14ac:dyDescent="0.3">
      <c r="A71" t="s">
        <v>21</v>
      </c>
      <c r="B71">
        <f t="shared" si="1"/>
        <v>0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0.11</v>
      </c>
      <c r="L71">
        <v>0.1</v>
      </c>
      <c r="M71">
        <v>90234.065934065933</v>
      </c>
      <c r="N71">
        <v>0.89</v>
      </c>
      <c r="O71">
        <v>5.4646951701232531</v>
      </c>
      <c r="P71">
        <v>3.0453229787866576</v>
      </c>
    </row>
    <row r="72" spans="1:16" x14ac:dyDescent="0.3">
      <c r="A72" t="s">
        <v>21</v>
      </c>
      <c r="B72">
        <f t="shared" si="1"/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0.08</v>
      </c>
      <c r="L72">
        <v>0.05</v>
      </c>
      <c r="M72">
        <v>65152.941176470595</v>
      </c>
      <c r="N72">
        <v>0.92</v>
      </c>
      <c r="O72">
        <v>4.2604530176070865</v>
      </c>
      <c r="P72">
        <v>1.5797835966168101</v>
      </c>
    </row>
    <row r="73" spans="1:16" x14ac:dyDescent="0.3">
      <c r="A73" t="s">
        <v>21</v>
      </c>
      <c r="B73">
        <f t="shared" si="1"/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0.14000000000000001</v>
      </c>
      <c r="L73">
        <v>0.1</v>
      </c>
      <c r="M73">
        <v>86805.617977528091</v>
      </c>
      <c r="N73">
        <v>0.85</v>
      </c>
      <c r="O73">
        <v>2.9429995933660407</v>
      </c>
      <c r="P73">
        <v>0</v>
      </c>
    </row>
    <row r="74" spans="1:16" x14ac:dyDescent="0.3">
      <c r="A74" t="s">
        <v>21</v>
      </c>
      <c r="B74">
        <f t="shared" si="1"/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0.12</v>
      </c>
      <c r="L74">
        <v>0.09</v>
      </c>
      <c r="M74">
        <v>81158.064516129045</v>
      </c>
      <c r="N74">
        <v>0.85</v>
      </c>
      <c r="O74">
        <v>3.3136563466180315</v>
      </c>
      <c r="P74">
        <v>0</v>
      </c>
    </row>
    <row r="75" spans="1:16" x14ac:dyDescent="0.3">
      <c r="A75" t="s">
        <v>21</v>
      </c>
      <c r="B75">
        <f t="shared" si="1"/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0.09</v>
      </c>
      <c r="L75">
        <v>0.05</v>
      </c>
      <c r="M75">
        <v>69902.564102564094</v>
      </c>
      <c r="N75">
        <v>0.91</v>
      </c>
      <c r="O75">
        <v>3.6989700043360187</v>
      </c>
      <c r="P75">
        <v>1.2304489213782739</v>
      </c>
    </row>
    <row r="76" spans="1:16" x14ac:dyDescent="0.3">
      <c r="A76" t="s">
        <v>21</v>
      </c>
      <c r="B76">
        <f t="shared" si="1"/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0.1</v>
      </c>
      <c r="L76">
        <v>0.13</v>
      </c>
      <c r="M76">
        <v>80726.086956521729</v>
      </c>
      <c r="N76">
        <v>0.87</v>
      </c>
      <c r="O76">
        <v>4.9955079583855264</v>
      </c>
      <c r="P76">
        <v>2.3783979009481375</v>
      </c>
    </row>
    <row r="77" spans="1:16" x14ac:dyDescent="0.3">
      <c r="A77" t="s">
        <v>21</v>
      </c>
      <c r="B77">
        <f t="shared" si="1"/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0.22</v>
      </c>
      <c r="L77">
        <v>7.0000000000000007E-2</v>
      </c>
      <c r="M77">
        <v>65492.222222222219</v>
      </c>
      <c r="N77">
        <v>0.8</v>
      </c>
      <c r="O77">
        <v>3.3933996952931018</v>
      </c>
      <c r="P77">
        <v>0</v>
      </c>
    </row>
    <row r="78" spans="1:16" x14ac:dyDescent="0.3">
      <c r="A78" t="s">
        <v>21</v>
      </c>
      <c r="B78">
        <f t="shared" si="1"/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0.22</v>
      </c>
      <c r="L78">
        <v>0.08</v>
      </c>
      <c r="M78">
        <v>61672.28915662651</v>
      </c>
      <c r="N78">
        <v>0.79</v>
      </c>
      <c r="O78">
        <v>3.3326404103874627</v>
      </c>
      <c r="P78">
        <v>0</v>
      </c>
    </row>
    <row r="79" spans="1:16" x14ac:dyDescent="0.3">
      <c r="A79" t="s">
        <v>21</v>
      </c>
      <c r="B79">
        <f t="shared" si="1"/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0.13</v>
      </c>
      <c r="L79">
        <v>0.08</v>
      </c>
      <c r="M79">
        <v>85132.258064516136</v>
      </c>
      <c r="N79">
        <v>0.87</v>
      </c>
      <c r="O79">
        <v>4.5066808793001076</v>
      </c>
      <c r="P79">
        <v>1.8692317197309762</v>
      </c>
    </row>
    <row r="80" spans="1:16" x14ac:dyDescent="0.3">
      <c r="A80" t="s">
        <v>21</v>
      </c>
      <c r="B80">
        <f t="shared" si="1"/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0.17</v>
      </c>
      <c r="L80">
        <v>0.09</v>
      </c>
      <c r="M80">
        <v>74362.5</v>
      </c>
      <c r="N80">
        <v>0.83</v>
      </c>
      <c r="O80">
        <v>4.7674007836401788</v>
      </c>
      <c r="P80">
        <v>2.3344537511509307</v>
      </c>
    </row>
    <row r="81" spans="1:16" x14ac:dyDescent="0.3">
      <c r="A81" t="s">
        <v>21</v>
      </c>
      <c r="B81">
        <f t="shared" si="1"/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0</v>
      </c>
      <c r="K81">
        <v>0.16</v>
      </c>
      <c r="L81">
        <v>0.09</v>
      </c>
      <c r="M81">
        <v>75064.835164835167</v>
      </c>
      <c r="N81">
        <v>0.85</v>
      </c>
      <c r="O81">
        <v>4.1435768321589963</v>
      </c>
      <c r="P81">
        <v>1.7403626894942439</v>
      </c>
    </row>
    <row r="82" spans="1:16" x14ac:dyDescent="0.3">
      <c r="A82" t="s">
        <v>21</v>
      </c>
      <c r="B82">
        <f t="shared" si="1"/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0.1</v>
      </c>
      <c r="L82">
        <v>0.08</v>
      </c>
      <c r="M82">
        <v>80553.260869565216</v>
      </c>
      <c r="N82">
        <v>0.9</v>
      </c>
      <c r="O82">
        <v>4.1253185781235269</v>
      </c>
      <c r="P82">
        <v>0.84509804001425681</v>
      </c>
    </row>
    <row r="83" spans="1:16" x14ac:dyDescent="0.3">
      <c r="A83" t="s">
        <v>21</v>
      </c>
      <c r="B83">
        <f t="shared" si="1"/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0.06</v>
      </c>
      <c r="L83">
        <v>0.04</v>
      </c>
      <c r="M83">
        <v>50350.769230769227</v>
      </c>
      <c r="N83">
        <v>0.95</v>
      </c>
      <c r="O83">
        <v>3.9192350379232508</v>
      </c>
      <c r="P83">
        <v>0</v>
      </c>
    </row>
    <row r="84" spans="1:16" x14ac:dyDescent="0.3">
      <c r="A84" t="s">
        <v>21</v>
      </c>
      <c r="B84">
        <f t="shared" si="1"/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0.1</v>
      </c>
      <c r="L84">
        <v>0.03</v>
      </c>
      <c r="M84">
        <v>60247.560975609755</v>
      </c>
      <c r="N84">
        <v>0.91</v>
      </c>
      <c r="O84">
        <v>3.2005769267548483</v>
      </c>
      <c r="P84">
        <v>0</v>
      </c>
    </row>
    <row r="85" spans="1:16" x14ac:dyDescent="0.3">
      <c r="A85" t="s">
        <v>21</v>
      </c>
      <c r="B85">
        <f t="shared" si="1"/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0.12</v>
      </c>
      <c r="L85">
        <v>0.09</v>
      </c>
      <c r="M85">
        <v>82943.333333333328</v>
      </c>
      <c r="N85">
        <v>0.88</v>
      </c>
      <c r="O85">
        <v>5.0318526313956289</v>
      </c>
      <c r="P85">
        <v>1.8750612633917001</v>
      </c>
    </row>
    <row r="86" spans="1:16" x14ac:dyDescent="0.3">
      <c r="A86" t="s">
        <v>21</v>
      </c>
      <c r="B86">
        <f t="shared" si="1"/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0.08</v>
      </c>
      <c r="L86">
        <v>0.05</v>
      </c>
      <c r="M86">
        <v>70920.512820512813</v>
      </c>
      <c r="N86">
        <v>0.92</v>
      </c>
      <c r="O86">
        <v>4.0003472966853639</v>
      </c>
      <c r="P86">
        <v>1.568201724066995</v>
      </c>
    </row>
    <row r="87" spans="1:16" x14ac:dyDescent="0.3">
      <c r="A87" t="s">
        <v>21</v>
      </c>
      <c r="B87">
        <f t="shared" si="1"/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7.0000000000000007E-2</v>
      </c>
      <c r="L87">
        <v>0.03</v>
      </c>
      <c r="M87">
        <v>100310.11235955056</v>
      </c>
      <c r="N87">
        <v>0.93</v>
      </c>
      <c r="O87">
        <v>3.9944051466891666</v>
      </c>
      <c r="P87">
        <v>1.1760912590556813</v>
      </c>
    </row>
    <row r="88" spans="1:16" x14ac:dyDescent="0.3">
      <c r="A88" t="s">
        <v>21</v>
      </c>
      <c r="B88">
        <f t="shared" si="1"/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7.0000000000000007E-2</v>
      </c>
      <c r="L88">
        <v>0.03</v>
      </c>
      <c r="M88">
        <v>75110.126582278477</v>
      </c>
      <c r="N88">
        <v>0.93</v>
      </c>
      <c r="O88">
        <v>3.8848519827459977</v>
      </c>
      <c r="P88">
        <v>1.255272505103306</v>
      </c>
    </row>
    <row r="89" spans="1:16" x14ac:dyDescent="0.3">
      <c r="A89" t="s">
        <v>21</v>
      </c>
      <c r="B89">
        <f t="shared" si="1"/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0.19</v>
      </c>
      <c r="L89">
        <v>0.1</v>
      </c>
      <c r="M89">
        <v>71048.387096774197</v>
      </c>
      <c r="N89">
        <v>0.83</v>
      </c>
      <c r="O89">
        <v>3.5079907248196913</v>
      </c>
      <c r="P89">
        <v>1.4471580313422192</v>
      </c>
    </row>
    <row r="90" spans="1:16" x14ac:dyDescent="0.3">
      <c r="A90" t="s">
        <v>21</v>
      </c>
      <c r="B90">
        <f t="shared" si="1"/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0.17</v>
      </c>
      <c r="L90">
        <v>7.0000000000000007E-2</v>
      </c>
      <c r="M90">
        <v>58757.142857142862</v>
      </c>
      <c r="N90">
        <v>0.85</v>
      </c>
      <c r="O90">
        <v>3.8076703012304836</v>
      </c>
      <c r="P90">
        <v>0</v>
      </c>
    </row>
    <row r="91" spans="1:16" x14ac:dyDescent="0.3">
      <c r="A91" t="s">
        <v>21</v>
      </c>
      <c r="B91">
        <f t="shared" si="1"/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0.16</v>
      </c>
      <c r="L91">
        <v>0.08</v>
      </c>
      <c r="M91">
        <v>78070.65217391304</v>
      </c>
      <c r="N91">
        <v>0.85</v>
      </c>
      <c r="O91">
        <v>3.9368654589756225</v>
      </c>
      <c r="P91">
        <v>1.7242758696007889</v>
      </c>
    </row>
    <row r="92" spans="1:16" x14ac:dyDescent="0.3">
      <c r="A92" t="s">
        <v>21</v>
      </c>
      <c r="B92">
        <f t="shared" si="1"/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0.15</v>
      </c>
      <c r="L92">
        <v>0.08</v>
      </c>
      <c r="M92">
        <v>77744.791666666672</v>
      </c>
      <c r="N92">
        <v>0.87</v>
      </c>
      <c r="O92">
        <v>3.0599418880619549</v>
      </c>
      <c r="P92">
        <v>0</v>
      </c>
    </row>
    <row r="93" spans="1:16" x14ac:dyDescent="0.3">
      <c r="A93" t="s">
        <v>21</v>
      </c>
      <c r="B93">
        <f t="shared" si="1"/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0.15</v>
      </c>
      <c r="L93">
        <v>0.12</v>
      </c>
      <c r="M93">
        <v>73019.540229885053</v>
      </c>
      <c r="N93">
        <v>0.86</v>
      </c>
      <c r="O93">
        <v>3.8399805576783428</v>
      </c>
      <c r="P93">
        <v>0</v>
      </c>
    </row>
    <row r="94" spans="1:16" x14ac:dyDescent="0.3">
      <c r="A94" t="s">
        <v>21</v>
      </c>
      <c r="B94">
        <f t="shared" si="1"/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0.14000000000000001</v>
      </c>
      <c r="L94">
        <v>0.08</v>
      </c>
      <c r="M94">
        <v>76142.222222222219</v>
      </c>
      <c r="N94">
        <v>0.87</v>
      </c>
      <c r="O94">
        <v>3.96208508051736</v>
      </c>
      <c r="P94">
        <v>1.6532125137753437</v>
      </c>
    </row>
    <row r="95" spans="1:16" x14ac:dyDescent="0.3">
      <c r="A95" t="s">
        <v>21</v>
      </c>
      <c r="B95">
        <f t="shared" si="1"/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0.22</v>
      </c>
      <c r="L95">
        <v>0.11</v>
      </c>
      <c r="M95">
        <v>64979.775280898873</v>
      </c>
      <c r="N95">
        <v>0.8</v>
      </c>
      <c r="O95">
        <v>3.3984608496082234</v>
      </c>
      <c r="P95">
        <v>1.3617278360175928</v>
      </c>
    </row>
    <row r="96" spans="1:16" x14ac:dyDescent="0.3">
      <c r="A96" t="s">
        <v>21</v>
      </c>
      <c r="B96">
        <f t="shared" si="1"/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0.2</v>
      </c>
      <c r="L96">
        <v>0.09</v>
      </c>
      <c r="M96">
        <v>68417.241379310348</v>
      </c>
      <c r="N96">
        <v>0.83</v>
      </c>
      <c r="O96">
        <v>2.7810369386211318</v>
      </c>
      <c r="P96">
        <v>0</v>
      </c>
    </row>
    <row r="97" spans="1:16" x14ac:dyDescent="0.3">
      <c r="A97" t="s">
        <v>21</v>
      </c>
      <c r="B97">
        <f t="shared" si="1"/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0.15</v>
      </c>
      <c r="L97">
        <v>0.06</v>
      </c>
      <c r="M97">
        <v>51200</v>
      </c>
      <c r="N97">
        <v>0.86</v>
      </c>
      <c r="O97">
        <v>3.7264826967848297</v>
      </c>
      <c r="P97">
        <v>0</v>
      </c>
    </row>
    <row r="98" spans="1:16" x14ac:dyDescent="0.3">
      <c r="A98" t="s">
        <v>21</v>
      </c>
      <c r="B98">
        <f t="shared" si="1"/>
        <v>0</v>
      </c>
      <c r="C98">
        <v>0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0.15</v>
      </c>
      <c r="L98">
        <v>0.04</v>
      </c>
      <c r="M98">
        <v>53415.873015873018</v>
      </c>
      <c r="N98">
        <v>0.86</v>
      </c>
      <c r="O98">
        <v>4.8562333066511236</v>
      </c>
      <c r="P98">
        <v>2.1583624920952498</v>
      </c>
    </row>
    <row r="99" spans="1:16" x14ac:dyDescent="0.3">
      <c r="A99" t="s">
        <v>21</v>
      </c>
      <c r="B99">
        <f t="shared" si="1"/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0.22</v>
      </c>
      <c r="L99">
        <v>0.16</v>
      </c>
      <c r="M99">
        <v>57167.441860465115</v>
      </c>
      <c r="N99">
        <v>0.76</v>
      </c>
      <c r="O99">
        <v>5.1030164903283151</v>
      </c>
      <c r="P99">
        <v>2.2068258760318495</v>
      </c>
    </row>
    <row r="100" spans="1:16" x14ac:dyDescent="0.3">
      <c r="A100" t="s">
        <v>21</v>
      </c>
      <c r="B100">
        <f t="shared" si="1"/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0.12</v>
      </c>
      <c r="L100">
        <v>0.05</v>
      </c>
      <c r="M100">
        <v>70808.23529411765</v>
      </c>
      <c r="N100">
        <v>0.81</v>
      </c>
      <c r="O100">
        <v>5.1548924054020402</v>
      </c>
      <c r="P100">
        <v>2.5550944485783194</v>
      </c>
    </row>
    <row r="101" spans="1:16" x14ac:dyDescent="0.3">
      <c r="A101" t="s">
        <v>21</v>
      </c>
      <c r="B101">
        <f t="shared" si="1"/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0.28999999999999998</v>
      </c>
      <c r="L101">
        <v>0.1</v>
      </c>
      <c r="M101">
        <v>54481.25</v>
      </c>
      <c r="N101">
        <v>0.74</v>
      </c>
      <c r="O101">
        <v>4.7315001246145556</v>
      </c>
      <c r="P101">
        <v>1.7075701760979363</v>
      </c>
    </row>
    <row r="102" spans="1:16" x14ac:dyDescent="0.3">
      <c r="A102" t="s">
        <v>21</v>
      </c>
      <c r="B102">
        <f t="shared" si="1"/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0.14000000000000001</v>
      </c>
      <c r="L102">
        <v>0.05</v>
      </c>
      <c r="M102">
        <v>61922.222222222219</v>
      </c>
      <c r="N102">
        <v>0.81</v>
      </c>
      <c r="O102">
        <v>4.5806056917907014</v>
      </c>
      <c r="P102">
        <v>1.7634279935629373</v>
      </c>
    </row>
    <row r="103" spans="1:16" x14ac:dyDescent="0.3">
      <c r="A103" t="s">
        <v>21</v>
      </c>
      <c r="B103">
        <f t="shared" si="1"/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0.13</v>
      </c>
      <c r="L103">
        <v>0.06</v>
      </c>
      <c r="M103">
        <v>73131.111111111109</v>
      </c>
      <c r="N103">
        <v>0.88</v>
      </c>
      <c r="O103">
        <v>3.976945750559242</v>
      </c>
      <c r="P103">
        <v>0</v>
      </c>
    </row>
    <row r="104" spans="1:16" x14ac:dyDescent="0.3">
      <c r="A104" t="s">
        <v>21</v>
      </c>
      <c r="B104">
        <f t="shared" si="1"/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0.39</v>
      </c>
      <c r="L104">
        <v>0.1</v>
      </c>
      <c r="M104">
        <v>48506.493506493505</v>
      </c>
      <c r="N104">
        <v>0.62</v>
      </c>
      <c r="O104">
        <v>4.3242412879928702</v>
      </c>
      <c r="P104">
        <v>1.6627578316815741</v>
      </c>
    </row>
    <row r="105" spans="1:16" x14ac:dyDescent="0.3">
      <c r="A105" t="s">
        <v>58</v>
      </c>
      <c r="B105">
        <f t="shared" si="1"/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0.15</v>
      </c>
      <c r="L105">
        <v>0.06</v>
      </c>
      <c r="M105">
        <v>74129.545454545456</v>
      </c>
      <c r="N105">
        <v>0.85</v>
      </c>
      <c r="O105">
        <v>6.6445197289745623</v>
      </c>
      <c r="P105">
        <v>4.0164065008711178</v>
      </c>
    </row>
    <row r="106" spans="1:16" x14ac:dyDescent="0.3">
      <c r="A106" t="s">
        <v>21</v>
      </c>
      <c r="B106">
        <f t="shared" si="1"/>
        <v>0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0.3</v>
      </c>
      <c r="L106">
        <v>0.11</v>
      </c>
      <c r="M106">
        <v>53725</v>
      </c>
      <c r="N106">
        <v>0.71</v>
      </c>
      <c r="O106">
        <v>5.3212876651698631</v>
      </c>
      <c r="P106">
        <v>2.7101173651118162</v>
      </c>
    </row>
    <row r="107" spans="1:16" x14ac:dyDescent="0.3">
      <c r="A107" t="s">
        <v>21</v>
      </c>
      <c r="B107">
        <f t="shared" si="1"/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0.18</v>
      </c>
      <c r="L107">
        <v>7.0000000000000007E-2</v>
      </c>
      <c r="M107">
        <v>56458.333333333336</v>
      </c>
      <c r="N107">
        <v>0.83</v>
      </c>
      <c r="O107">
        <v>5.0431460595323827</v>
      </c>
      <c r="P107">
        <v>2.2576785748691846</v>
      </c>
    </row>
    <row r="108" spans="1:16" x14ac:dyDescent="0.3">
      <c r="A108" t="s">
        <v>21</v>
      </c>
      <c r="B108">
        <f t="shared" si="1"/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0.2</v>
      </c>
      <c r="L108">
        <v>0.08</v>
      </c>
      <c r="M108">
        <v>63565.476190476191</v>
      </c>
      <c r="N108">
        <v>0.81</v>
      </c>
      <c r="O108">
        <v>6.016646059957071</v>
      </c>
      <c r="P108">
        <v>3.498172660636544</v>
      </c>
    </row>
    <row r="109" spans="1:16" x14ac:dyDescent="0.3">
      <c r="A109" t="s">
        <v>21</v>
      </c>
      <c r="B109">
        <f t="shared" si="1"/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0.2</v>
      </c>
      <c r="L109">
        <v>0.08</v>
      </c>
      <c r="M109">
        <v>66872.727272727279</v>
      </c>
      <c r="N109">
        <v>0.76</v>
      </c>
      <c r="O109">
        <v>5.6504415799307273</v>
      </c>
      <c r="P109">
        <v>2.5453071164658239</v>
      </c>
    </row>
    <row r="110" spans="1:16" x14ac:dyDescent="0.3">
      <c r="A110" t="s">
        <v>21</v>
      </c>
      <c r="B110">
        <f t="shared" si="1"/>
        <v>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0.18</v>
      </c>
      <c r="L110">
        <v>0.03</v>
      </c>
      <c r="M110">
        <v>53348.684210526313</v>
      </c>
      <c r="N110">
        <v>0.82</v>
      </c>
      <c r="O110">
        <v>4.6675556770693136</v>
      </c>
      <c r="P110">
        <v>1.414973347970818</v>
      </c>
    </row>
    <row r="111" spans="1:16" x14ac:dyDescent="0.3">
      <c r="A111" t="s">
        <v>21</v>
      </c>
      <c r="B111">
        <f t="shared" si="1"/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0.32</v>
      </c>
      <c r="L111">
        <v>0.11</v>
      </c>
      <c r="M111">
        <v>56043.678160919539</v>
      </c>
      <c r="N111">
        <v>0.7</v>
      </c>
      <c r="O111">
        <v>5.3654748809803943</v>
      </c>
      <c r="P111">
        <v>2.6848453616444123</v>
      </c>
    </row>
    <row r="112" spans="1:16" x14ac:dyDescent="0.3">
      <c r="A112" t="s">
        <v>21</v>
      </c>
      <c r="B112">
        <f t="shared" si="1"/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0.19</v>
      </c>
      <c r="L112">
        <v>7.0000000000000007E-2</v>
      </c>
      <c r="M112">
        <v>54464.197530864192</v>
      </c>
      <c r="N112">
        <v>0.78</v>
      </c>
      <c r="O112">
        <v>5.3265979973374362</v>
      </c>
      <c r="P112">
        <v>2.651278013998144</v>
      </c>
    </row>
    <row r="113" spans="1:16" x14ac:dyDescent="0.3">
      <c r="A113" t="s">
        <v>21</v>
      </c>
      <c r="B113">
        <f t="shared" si="1"/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0.2</v>
      </c>
      <c r="L113">
        <v>0.06</v>
      </c>
      <c r="M113">
        <v>53520.731707317071</v>
      </c>
      <c r="N113">
        <v>0.84</v>
      </c>
      <c r="O113">
        <v>4.2496629873606055</v>
      </c>
      <c r="P113">
        <v>2.0492180226701815</v>
      </c>
    </row>
    <row r="114" spans="1:16" x14ac:dyDescent="0.3">
      <c r="A114" t="s">
        <v>21</v>
      </c>
      <c r="B114">
        <f t="shared" si="1"/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0.2</v>
      </c>
      <c r="L114">
        <v>0.06</v>
      </c>
      <c r="M114">
        <v>50774.074074074073</v>
      </c>
      <c r="N114">
        <v>0.84</v>
      </c>
      <c r="O114">
        <v>4.302027726021775</v>
      </c>
      <c r="P114">
        <v>1.5314789170422551</v>
      </c>
    </row>
    <row r="115" spans="1:16" x14ac:dyDescent="0.3">
      <c r="A115" t="s">
        <v>21</v>
      </c>
      <c r="B115">
        <f t="shared" si="1"/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0.31</v>
      </c>
      <c r="L115">
        <v>0.1</v>
      </c>
      <c r="M115">
        <v>46689.411764705881</v>
      </c>
      <c r="N115">
        <v>0.74</v>
      </c>
      <c r="O115">
        <v>4.6192916409957583</v>
      </c>
      <c r="P115">
        <v>2.3541084391474008</v>
      </c>
    </row>
    <row r="116" spans="1:16" x14ac:dyDescent="0.3">
      <c r="A116" t="s">
        <v>21</v>
      </c>
      <c r="B116">
        <f t="shared" si="1"/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0.13</v>
      </c>
      <c r="L116">
        <v>0.06</v>
      </c>
      <c r="M116">
        <v>75800</v>
      </c>
      <c r="N116">
        <v>0.89</v>
      </c>
      <c r="O116">
        <v>5.4355385965642276</v>
      </c>
      <c r="P116">
        <v>2.4216039268698313</v>
      </c>
    </row>
    <row r="117" spans="1:16" x14ac:dyDescent="0.3">
      <c r="A117" t="s">
        <v>21</v>
      </c>
      <c r="B117">
        <f t="shared" si="1"/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0.21</v>
      </c>
      <c r="L117">
        <v>7.0000000000000007E-2</v>
      </c>
      <c r="M117">
        <v>52331.764705882357</v>
      </c>
      <c r="N117">
        <v>0.84</v>
      </c>
      <c r="O117">
        <v>4.5737995822157407</v>
      </c>
      <c r="P117">
        <v>2.0569048513364727</v>
      </c>
    </row>
    <row r="118" spans="1:16" x14ac:dyDescent="0.3">
      <c r="A118" t="s">
        <v>21</v>
      </c>
      <c r="B118">
        <f t="shared" si="1"/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0.19</v>
      </c>
      <c r="L118">
        <v>0.06</v>
      </c>
      <c r="M118">
        <v>47758.227848101262</v>
      </c>
      <c r="N118">
        <v>0.85</v>
      </c>
      <c r="O118">
        <v>4.0373069508970918</v>
      </c>
      <c r="P118">
        <v>1.5314789170422551</v>
      </c>
    </row>
    <row r="119" spans="1:16" x14ac:dyDescent="0.3">
      <c r="A119" t="s">
        <v>21</v>
      </c>
      <c r="B119">
        <f t="shared" si="1"/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0.22</v>
      </c>
      <c r="L119">
        <v>7.0000000000000007E-2</v>
      </c>
      <c r="M119">
        <v>52904.705882352944</v>
      </c>
      <c r="N119">
        <v>0.81</v>
      </c>
      <c r="O119">
        <v>3.7223870941771238</v>
      </c>
      <c r="P119">
        <v>0</v>
      </c>
    </row>
    <row r="120" spans="1:16" x14ac:dyDescent="0.3">
      <c r="A120" t="s">
        <v>21</v>
      </c>
      <c r="B120">
        <f t="shared" si="1"/>
        <v>0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0.23</v>
      </c>
      <c r="L120">
        <v>7.0000000000000007E-2</v>
      </c>
      <c r="M120">
        <v>53598.809523809527</v>
      </c>
      <c r="N120">
        <v>0.8</v>
      </c>
      <c r="O120">
        <v>4.4506031757612572</v>
      </c>
      <c r="P120">
        <v>1.6127838567197355</v>
      </c>
    </row>
    <row r="121" spans="1:16" x14ac:dyDescent="0.3">
      <c r="A121" t="s">
        <v>21</v>
      </c>
      <c r="B121">
        <f t="shared" si="1"/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0.2</v>
      </c>
      <c r="L121">
        <v>0.06</v>
      </c>
      <c r="M121">
        <v>44770.42253521127</v>
      </c>
      <c r="N121">
        <v>0.78</v>
      </c>
      <c r="O121">
        <v>4.0186172925194414</v>
      </c>
      <c r="P121">
        <v>1.5563025007672873</v>
      </c>
    </row>
    <row r="122" spans="1:16" x14ac:dyDescent="0.3">
      <c r="A122" t="s">
        <v>21</v>
      </c>
      <c r="B122">
        <f t="shared" si="1"/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0.17</v>
      </c>
      <c r="L122">
        <v>0.06</v>
      </c>
      <c r="M122">
        <v>54708.433734939761</v>
      </c>
      <c r="N122">
        <v>0.75</v>
      </c>
      <c r="O122">
        <v>4.3436251946245124</v>
      </c>
      <c r="P122">
        <v>1.414973347970818</v>
      </c>
    </row>
    <row r="123" spans="1:16" x14ac:dyDescent="0.3">
      <c r="A123" t="s">
        <v>21</v>
      </c>
      <c r="B123">
        <f t="shared" si="1"/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0.21</v>
      </c>
      <c r="L123">
        <v>0.06</v>
      </c>
      <c r="M123">
        <v>47108.75</v>
      </c>
      <c r="N123">
        <v>0.83</v>
      </c>
      <c r="O123">
        <v>4.1716387085308186</v>
      </c>
      <c r="P123">
        <v>1.414973347970818</v>
      </c>
    </row>
    <row r="124" spans="1:16" x14ac:dyDescent="0.3">
      <c r="A124" t="s">
        <v>21</v>
      </c>
      <c r="B124">
        <f t="shared" si="1"/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0.27</v>
      </c>
      <c r="L124">
        <v>0.09</v>
      </c>
      <c r="M124">
        <v>52211.627906976748</v>
      </c>
      <c r="N124">
        <v>0.78</v>
      </c>
      <c r="O124">
        <v>4.3973315703911284</v>
      </c>
      <c r="P124">
        <v>1.414973347970818</v>
      </c>
    </row>
    <row r="125" spans="1:16" x14ac:dyDescent="0.3">
      <c r="A125" t="s">
        <v>21</v>
      </c>
      <c r="B125">
        <f t="shared" si="1"/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0.21</v>
      </c>
      <c r="L125">
        <v>0.06</v>
      </c>
      <c r="M125">
        <v>56000</v>
      </c>
      <c r="N125">
        <v>0.84</v>
      </c>
      <c r="O125">
        <v>3.9040660519145027</v>
      </c>
      <c r="P125">
        <v>0</v>
      </c>
    </row>
    <row r="126" spans="1:16" x14ac:dyDescent="0.3">
      <c r="A126" t="s">
        <v>21</v>
      </c>
      <c r="B126">
        <f t="shared" si="1"/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0.17</v>
      </c>
      <c r="L126">
        <v>0.06</v>
      </c>
      <c r="M126">
        <v>51136.25</v>
      </c>
      <c r="N126">
        <v>0.8</v>
      </c>
      <c r="O126">
        <v>4.3717511073402866</v>
      </c>
      <c r="P126">
        <v>1.568201724066995</v>
      </c>
    </row>
    <row r="127" spans="1:16" x14ac:dyDescent="0.3">
      <c r="A127" t="s">
        <v>21</v>
      </c>
      <c r="B127">
        <f t="shared" si="1"/>
        <v>0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0.2</v>
      </c>
      <c r="L127">
        <v>7.0000000000000007E-2</v>
      </c>
      <c r="M127">
        <v>54347.560975609755</v>
      </c>
      <c r="N127">
        <v>0.85</v>
      </c>
      <c r="O127">
        <v>4.3199592290701814</v>
      </c>
      <c r="P127">
        <v>1.414973347970818</v>
      </c>
    </row>
    <row r="128" spans="1:16" x14ac:dyDescent="0.3">
      <c r="A128" t="s">
        <v>58</v>
      </c>
      <c r="B128">
        <f t="shared" si="1"/>
        <v>1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0.14000000000000001</v>
      </c>
      <c r="L128">
        <v>0.05</v>
      </c>
      <c r="M128">
        <v>54957.831325301209</v>
      </c>
      <c r="N128">
        <v>0.87</v>
      </c>
      <c r="O128">
        <v>5.0356618335742587</v>
      </c>
      <c r="P128">
        <v>2.840106094456758</v>
      </c>
    </row>
    <row r="129" spans="1:16" x14ac:dyDescent="0.3">
      <c r="A129" t="s">
        <v>21</v>
      </c>
      <c r="B129">
        <f t="shared" si="1"/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0.17</v>
      </c>
      <c r="L129">
        <v>7.0000000000000007E-2</v>
      </c>
      <c r="M129">
        <v>56384.523809523809</v>
      </c>
      <c r="N129">
        <v>0.88</v>
      </c>
      <c r="O129">
        <v>4.8021303563611957</v>
      </c>
      <c r="P129">
        <v>1.6020599913279623</v>
      </c>
    </row>
    <row r="130" spans="1:16" x14ac:dyDescent="0.3">
      <c r="A130" t="s">
        <v>21</v>
      </c>
      <c r="B130">
        <f t="shared" si="1"/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0.14000000000000001</v>
      </c>
      <c r="L130">
        <v>0.06</v>
      </c>
      <c r="M130">
        <v>52600</v>
      </c>
      <c r="N130">
        <v>0.88</v>
      </c>
      <c r="O130">
        <v>4.684324614027692</v>
      </c>
      <c r="P130">
        <v>0</v>
      </c>
    </row>
    <row r="131" spans="1:16" x14ac:dyDescent="0.3">
      <c r="A131" t="s">
        <v>21</v>
      </c>
      <c r="B131">
        <f t="shared" ref="B131:B194" si="2">IF(A131="Yes",1,0)</f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0.19</v>
      </c>
      <c r="L131">
        <v>0.05</v>
      </c>
      <c r="M131">
        <v>50260.975609756097</v>
      </c>
      <c r="N131">
        <v>0.85</v>
      </c>
      <c r="O131">
        <v>4.22209188645426</v>
      </c>
      <c r="P131">
        <v>1.2041199826559248</v>
      </c>
    </row>
    <row r="132" spans="1:16" x14ac:dyDescent="0.3">
      <c r="A132" t="s">
        <v>21</v>
      </c>
      <c r="B132">
        <f t="shared" si="2"/>
        <v>0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0.23</v>
      </c>
      <c r="L132">
        <v>7.0000000000000007E-2</v>
      </c>
      <c r="M132">
        <v>46573.75</v>
      </c>
      <c r="N132">
        <v>0.78</v>
      </c>
      <c r="O132">
        <v>3.8562454007900544</v>
      </c>
      <c r="P132">
        <v>1.414973347970818</v>
      </c>
    </row>
    <row r="133" spans="1:16" x14ac:dyDescent="0.3">
      <c r="A133" t="s">
        <v>21</v>
      </c>
      <c r="B133">
        <f t="shared" si="2"/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0.19</v>
      </c>
      <c r="L133">
        <v>0.05</v>
      </c>
      <c r="M133">
        <v>47542.105263157893</v>
      </c>
      <c r="N133">
        <v>0.85</v>
      </c>
      <c r="O133">
        <v>4.061150780928549</v>
      </c>
      <c r="P133">
        <v>1.7075701760979363</v>
      </c>
    </row>
    <row r="134" spans="1:16" x14ac:dyDescent="0.3">
      <c r="A134" t="s">
        <v>21</v>
      </c>
      <c r="B134">
        <f t="shared" si="2"/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0.17</v>
      </c>
      <c r="L134">
        <v>0.06</v>
      </c>
      <c r="M134">
        <v>52461.728395061727</v>
      </c>
      <c r="N134">
        <v>0.82</v>
      </c>
      <c r="O134">
        <v>4.2631150761813412</v>
      </c>
      <c r="P134">
        <v>1.6989700043360187</v>
      </c>
    </row>
    <row r="135" spans="1:16" x14ac:dyDescent="0.3">
      <c r="A135" t="s">
        <v>21</v>
      </c>
      <c r="B135">
        <f t="shared" si="2"/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0.12</v>
      </c>
      <c r="L135">
        <v>0.06</v>
      </c>
      <c r="M135">
        <v>63390.588235294119</v>
      </c>
      <c r="N135">
        <v>0.88</v>
      </c>
      <c r="O135">
        <v>5.0962354643869086</v>
      </c>
      <c r="P135">
        <v>2.5415792439465807</v>
      </c>
    </row>
    <row r="136" spans="1:16" x14ac:dyDescent="0.3">
      <c r="A136" t="s">
        <v>21</v>
      </c>
      <c r="B136">
        <f t="shared" si="2"/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0.19</v>
      </c>
      <c r="L136">
        <v>7.0000000000000007E-2</v>
      </c>
      <c r="M136">
        <v>53287.804878048773</v>
      </c>
      <c r="N136">
        <v>0.85</v>
      </c>
      <c r="O136">
        <v>4.2506639194632436</v>
      </c>
      <c r="P136">
        <v>1.414973347970818</v>
      </c>
    </row>
    <row r="137" spans="1:16" x14ac:dyDescent="0.3">
      <c r="A137" t="s">
        <v>21</v>
      </c>
      <c r="B137">
        <f t="shared" si="2"/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0.26</v>
      </c>
      <c r="L137">
        <v>0.08</v>
      </c>
      <c r="M137">
        <v>44537.5</v>
      </c>
      <c r="N137">
        <v>0.79</v>
      </c>
      <c r="O137">
        <v>4.0888091664612931</v>
      </c>
      <c r="P137">
        <v>1.414973347970818</v>
      </c>
    </row>
    <row r="138" spans="1:16" x14ac:dyDescent="0.3">
      <c r="A138" t="s">
        <v>21</v>
      </c>
      <c r="B138">
        <f t="shared" si="2"/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0.24</v>
      </c>
      <c r="L138">
        <v>0.09</v>
      </c>
      <c r="M138">
        <v>54512.5</v>
      </c>
      <c r="N138">
        <v>0.8</v>
      </c>
      <c r="O138">
        <v>4.9963102388931837</v>
      </c>
      <c r="P138">
        <v>2.6857417386022635</v>
      </c>
    </row>
    <row r="139" spans="1:16" x14ac:dyDescent="0.3">
      <c r="A139" t="s">
        <v>21</v>
      </c>
      <c r="B139">
        <f t="shared" si="2"/>
        <v>0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0.18</v>
      </c>
      <c r="L139">
        <v>0.06</v>
      </c>
      <c r="M139">
        <v>59827.586206896551</v>
      </c>
      <c r="N139">
        <v>0.86</v>
      </c>
      <c r="O139">
        <v>4.2597849455330703</v>
      </c>
      <c r="P139">
        <v>0</v>
      </c>
    </row>
    <row r="140" spans="1:16" x14ac:dyDescent="0.3">
      <c r="A140" t="s">
        <v>21</v>
      </c>
      <c r="B140">
        <f t="shared" si="2"/>
        <v>0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0.16</v>
      </c>
      <c r="L140">
        <v>0.06</v>
      </c>
      <c r="M140">
        <v>55371.428571428572</v>
      </c>
      <c r="N140">
        <v>0.89</v>
      </c>
      <c r="O140">
        <v>4.6563378127675463</v>
      </c>
      <c r="P140">
        <v>2.1003705451175629</v>
      </c>
    </row>
    <row r="141" spans="1:16" x14ac:dyDescent="0.3">
      <c r="A141" t="s">
        <v>21</v>
      </c>
      <c r="B141">
        <f t="shared" si="2"/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0.18</v>
      </c>
      <c r="L141">
        <v>0.05</v>
      </c>
      <c r="M141">
        <v>48352.5</v>
      </c>
      <c r="N141">
        <v>0.86</v>
      </c>
      <c r="O141">
        <v>4.3372795160379409</v>
      </c>
      <c r="P141">
        <v>1.9030899869919435</v>
      </c>
    </row>
    <row r="142" spans="1:16" x14ac:dyDescent="0.3">
      <c r="A142" t="s">
        <v>21</v>
      </c>
      <c r="B142">
        <f t="shared" si="2"/>
        <v>0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0.19</v>
      </c>
      <c r="L142">
        <v>7.0000000000000007E-2</v>
      </c>
      <c r="M142">
        <v>56873.493975903621</v>
      </c>
      <c r="N142">
        <v>0.79</v>
      </c>
      <c r="O142">
        <v>4.5276427877567542</v>
      </c>
      <c r="P142">
        <v>1.8633228601204559</v>
      </c>
    </row>
    <row r="143" spans="1:16" x14ac:dyDescent="0.3">
      <c r="A143" t="s">
        <v>21</v>
      </c>
      <c r="B143">
        <f t="shared" si="2"/>
        <v>0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0.18</v>
      </c>
      <c r="L143">
        <v>0.06</v>
      </c>
      <c r="M143">
        <v>48432.530120481933</v>
      </c>
      <c r="N143">
        <v>0.86</v>
      </c>
      <c r="O143">
        <v>4.125188384168597</v>
      </c>
      <c r="P143">
        <v>1.3222192947339193</v>
      </c>
    </row>
    <row r="144" spans="1:16" x14ac:dyDescent="0.3">
      <c r="A144" t="s">
        <v>21</v>
      </c>
      <c r="B144">
        <f t="shared" si="2"/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0.18</v>
      </c>
      <c r="L144">
        <v>0.06</v>
      </c>
      <c r="M144">
        <v>53018.604651162794</v>
      </c>
      <c r="N144">
        <v>0.86</v>
      </c>
      <c r="O144">
        <v>4.5760878417849495</v>
      </c>
      <c r="P144">
        <v>2.3242824552976926</v>
      </c>
    </row>
    <row r="145" spans="1:16" x14ac:dyDescent="0.3">
      <c r="A145" t="s">
        <v>21</v>
      </c>
      <c r="B145">
        <f t="shared" si="2"/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0.26</v>
      </c>
      <c r="L145">
        <v>0.09</v>
      </c>
      <c r="M145">
        <v>45575.903614457835</v>
      </c>
      <c r="N145">
        <v>0.74</v>
      </c>
      <c r="O145">
        <v>4.1333153168988481</v>
      </c>
      <c r="P145">
        <v>1.3222192947339193</v>
      </c>
    </row>
    <row r="146" spans="1:16" x14ac:dyDescent="0.3">
      <c r="A146" t="s">
        <v>21</v>
      </c>
      <c r="B146">
        <f t="shared" si="2"/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0.18</v>
      </c>
      <c r="L146">
        <v>0.06</v>
      </c>
      <c r="M146">
        <v>46888.461538461539</v>
      </c>
      <c r="N146">
        <v>0.74</v>
      </c>
      <c r="O146">
        <v>4.2255935481547997</v>
      </c>
      <c r="P146">
        <v>0</v>
      </c>
    </row>
    <row r="147" spans="1:16" x14ac:dyDescent="0.3">
      <c r="A147" t="s">
        <v>21</v>
      </c>
      <c r="B147">
        <f t="shared" si="2"/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0.17</v>
      </c>
      <c r="L147">
        <v>7.0000000000000007E-2</v>
      </c>
      <c r="M147">
        <v>48245</v>
      </c>
      <c r="N147">
        <v>0.8</v>
      </c>
      <c r="O147">
        <v>4.8332363850090605</v>
      </c>
      <c r="P147">
        <v>2.4132997640812519</v>
      </c>
    </row>
    <row r="148" spans="1:16" x14ac:dyDescent="0.3">
      <c r="A148" t="s">
        <v>21</v>
      </c>
      <c r="B148">
        <f t="shared" si="2"/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0.16</v>
      </c>
      <c r="L148">
        <v>0.06</v>
      </c>
      <c r="M148">
        <v>50488.461538461539</v>
      </c>
      <c r="N148">
        <v>0.86</v>
      </c>
      <c r="O148">
        <v>4.42719388446982</v>
      </c>
      <c r="P148">
        <v>1.9590413923210936</v>
      </c>
    </row>
    <row r="149" spans="1:16" x14ac:dyDescent="0.3">
      <c r="A149" t="s">
        <v>21</v>
      </c>
      <c r="B149">
        <f t="shared" si="2"/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0.24</v>
      </c>
      <c r="L149">
        <v>0.06</v>
      </c>
      <c r="M149">
        <v>45547.435897435898</v>
      </c>
      <c r="N149">
        <v>0.8</v>
      </c>
      <c r="O149">
        <v>3.8249064713021124</v>
      </c>
      <c r="P149">
        <v>0</v>
      </c>
    </row>
    <row r="150" spans="1:16" x14ac:dyDescent="0.3">
      <c r="A150" t="s">
        <v>21</v>
      </c>
      <c r="B150">
        <f t="shared" si="2"/>
        <v>0</v>
      </c>
      <c r="C150">
        <v>0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0.2</v>
      </c>
      <c r="L150">
        <v>0.06</v>
      </c>
      <c r="M150">
        <v>48563.855421686749</v>
      </c>
      <c r="N150">
        <v>0.84</v>
      </c>
      <c r="O150">
        <v>4.2157432826376047</v>
      </c>
      <c r="P150">
        <v>2.2455126678141499</v>
      </c>
    </row>
    <row r="151" spans="1:16" x14ac:dyDescent="0.3">
      <c r="A151" t="s">
        <v>21</v>
      </c>
      <c r="B151">
        <f t="shared" si="2"/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0.2</v>
      </c>
      <c r="L151">
        <v>0.04</v>
      </c>
      <c r="M151">
        <v>42545.454545454551</v>
      </c>
      <c r="N151">
        <v>0.65</v>
      </c>
      <c r="O151">
        <v>3.9535180814449928</v>
      </c>
      <c r="P151">
        <v>0</v>
      </c>
    </row>
    <row r="152" spans="1:16" x14ac:dyDescent="0.3">
      <c r="A152" t="s">
        <v>21</v>
      </c>
      <c r="B152">
        <f t="shared" si="2"/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0.15</v>
      </c>
      <c r="L152">
        <v>0.04</v>
      </c>
      <c r="M152">
        <v>56188.75</v>
      </c>
      <c r="N152">
        <v>0.62</v>
      </c>
      <c r="O152">
        <v>4.1265534779612789</v>
      </c>
      <c r="P152">
        <v>0</v>
      </c>
    </row>
    <row r="153" spans="1:16" x14ac:dyDescent="0.3">
      <c r="A153" t="s">
        <v>21</v>
      </c>
      <c r="B153">
        <f t="shared" si="2"/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0.21</v>
      </c>
      <c r="L153">
        <v>0.06</v>
      </c>
      <c r="M153">
        <v>51855.952380952382</v>
      </c>
      <c r="N153">
        <v>0.84</v>
      </c>
      <c r="O153">
        <v>4.0908221633946562</v>
      </c>
      <c r="P153">
        <v>1.414973347970818</v>
      </c>
    </row>
    <row r="154" spans="1:16" x14ac:dyDescent="0.3">
      <c r="A154" t="s">
        <v>21</v>
      </c>
      <c r="B154">
        <f t="shared" si="2"/>
        <v>0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0.2</v>
      </c>
      <c r="L154">
        <v>7.0000000000000007E-2</v>
      </c>
      <c r="M154">
        <v>50574.390243902439</v>
      </c>
      <c r="N154">
        <v>0.85</v>
      </c>
      <c r="O154">
        <v>4.3371996053735806</v>
      </c>
      <c r="P154">
        <v>1.6232492903979006</v>
      </c>
    </row>
    <row r="155" spans="1:16" x14ac:dyDescent="0.3">
      <c r="A155" t="s">
        <v>21</v>
      </c>
      <c r="B155">
        <f t="shared" si="2"/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0.13</v>
      </c>
      <c r="L155">
        <v>0.09</v>
      </c>
      <c r="M155">
        <v>64376.13636363636</v>
      </c>
      <c r="N155">
        <v>0.91</v>
      </c>
      <c r="O155">
        <v>4.8672140263573667</v>
      </c>
      <c r="P155">
        <v>0</v>
      </c>
    </row>
    <row r="156" spans="1:16" x14ac:dyDescent="0.3">
      <c r="A156" t="s">
        <v>21</v>
      </c>
      <c r="B156">
        <f t="shared" si="2"/>
        <v>0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0.19</v>
      </c>
      <c r="L156">
        <v>0.05</v>
      </c>
      <c r="M156">
        <v>52041.463414634141</v>
      </c>
      <c r="N156">
        <v>0.86</v>
      </c>
      <c r="O156">
        <v>4.2169835593820935</v>
      </c>
      <c r="P156">
        <v>0</v>
      </c>
    </row>
    <row r="157" spans="1:16" x14ac:dyDescent="0.3">
      <c r="A157" t="s">
        <v>21</v>
      </c>
      <c r="B157">
        <f t="shared" si="2"/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0.28999999999999998</v>
      </c>
      <c r="L157">
        <v>0.09</v>
      </c>
      <c r="M157">
        <v>44610.975609756097</v>
      </c>
      <c r="N157">
        <v>0.77</v>
      </c>
      <c r="O157">
        <v>4.2232882190969478</v>
      </c>
      <c r="P157">
        <v>0</v>
      </c>
    </row>
    <row r="158" spans="1:16" x14ac:dyDescent="0.3">
      <c r="A158" t="s">
        <v>21</v>
      </c>
      <c r="B158">
        <f t="shared" si="2"/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0.17</v>
      </c>
      <c r="L158">
        <v>0.06</v>
      </c>
      <c r="M158">
        <v>53369.620253164554</v>
      </c>
      <c r="N158">
        <v>0.84</v>
      </c>
      <c r="O158">
        <v>4.6394067948960522</v>
      </c>
      <c r="P158">
        <v>1.7993405494535817</v>
      </c>
    </row>
    <row r="159" spans="1:16" x14ac:dyDescent="0.3">
      <c r="A159" t="s">
        <v>21</v>
      </c>
      <c r="B159">
        <f t="shared" si="2"/>
        <v>0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0.15</v>
      </c>
      <c r="L159">
        <v>0.06</v>
      </c>
      <c r="M159">
        <v>48957.333333333336</v>
      </c>
      <c r="N159">
        <v>0.89</v>
      </c>
      <c r="O159">
        <v>4.6153081255797757</v>
      </c>
      <c r="P159">
        <v>1.9956351945975499</v>
      </c>
    </row>
    <row r="160" spans="1:16" x14ac:dyDescent="0.3">
      <c r="A160" t="s">
        <v>21</v>
      </c>
      <c r="B160">
        <f t="shared" si="2"/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0.23</v>
      </c>
      <c r="L160">
        <v>7.0000000000000007E-2</v>
      </c>
      <c r="M160">
        <v>44489.189189189186</v>
      </c>
      <c r="N160">
        <v>0.82</v>
      </c>
      <c r="O160">
        <v>3.8388490907372552</v>
      </c>
      <c r="P160">
        <v>0</v>
      </c>
    </row>
    <row r="161" spans="1:16" x14ac:dyDescent="0.3">
      <c r="A161" t="s">
        <v>21</v>
      </c>
      <c r="B161">
        <f t="shared" si="2"/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0.27</v>
      </c>
      <c r="L161">
        <v>0.09</v>
      </c>
      <c r="M161">
        <v>46729.268292682922</v>
      </c>
      <c r="N161">
        <v>0.78</v>
      </c>
      <c r="O161">
        <v>3.9505595616118003</v>
      </c>
      <c r="P161">
        <v>0</v>
      </c>
    </row>
    <row r="162" spans="1:16" x14ac:dyDescent="0.3">
      <c r="A162" t="s">
        <v>21</v>
      </c>
      <c r="B162">
        <f t="shared" si="2"/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0.21</v>
      </c>
      <c r="L162">
        <v>0.06</v>
      </c>
      <c r="M162">
        <v>47627.848101265823</v>
      </c>
      <c r="N162">
        <v>0.84</v>
      </c>
      <c r="O162">
        <v>3.9204364065507584</v>
      </c>
      <c r="P162">
        <v>0</v>
      </c>
    </row>
    <row r="163" spans="1:16" x14ac:dyDescent="0.3">
      <c r="A163" t="s">
        <v>21</v>
      </c>
      <c r="B163">
        <f t="shared" si="2"/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0.27</v>
      </c>
      <c r="L163">
        <v>0.08</v>
      </c>
      <c r="M163">
        <v>43467.469879518074</v>
      </c>
      <c r="N163">
        <v>0.8</v>
      </c>
      <c r="O163">
        <v>3.8923729073984363</v>
      </c>
      <c r="P163">
        <v>0</v>
      </c>
    </row>
    <row r="164" spans="1:16" x14ac:dyDescent="0.3">
      <c r="A164" t="s">
        <v>21</v>
      </c>
      <c r="B164">
        <f t="shared" si="2"/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0.2</v>
      </c>
      <c r="L164">
        <v>7.0000000000000007E-2</v>
      </c>
      <c r="M164">
        <v>48862.337662337661</v>
      </c>
      <c r="N164">
        <v>0.84</v>
      </c>
      <c r="O164">
        <v>4.3730224027881572</v>
      </c>
      <c r="P164">
        <v>1.8325089127062364</v>
      </c>
    </row>
    <row r="165" spans="1:16" x14ac:dyDescent="0.3">
      <c r="A165" t="s">
        <v>21</v>
      </c>
      <c r="B165">
        <f t="shared" si="2"/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0.2</v>
      </c>
      <c r="L165">
        <v>7.0000000000000007E-2</v>
      </c>
      <c r="M165">
        <v>53343.529411764706</v>
      </c>
      <c r="N165">
        <v>0.85</v>
      </c>
      <c r="O165">
        <v>4.0150242633246256</v>
      </c>
      <c r="P165">
        <v>0</v>
      </c>
    </row>
    <row r="166" spans="1:16" x14ac:dyDescent="0.3">
      <c r="A166" t="s">
        <v>21</v>
      </c>
      <c r="B166">
        <f t="shared" si="2"/>
        <v>0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0.19</v>
      </c>
      <c r="L166">
        <v>0.06</v>
      </c>
      <c r="M166">
        <v>46069.230769230766</v>
      </c>
      <c r="N166">
        <v>0.84</v>
      </c>
      <c r="O166">
        <v>4.2559716387287239</v>
      </c>
      <c r="P166">
        <v>2.0253058652647704</v>
      </c>
    </row>
    <row r="167" spans="1:16" x14ac:dyDescent="0.3">
      <c r="A167" t="s">
        <v>21</v>
      </c>
      <c r="B167">
        <f t="shared" si="2"/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0.2</v>
      </c>
      <c r="L167">
        <v>7.0000000000000007E-2</v>
      </c>
      <c r="M167">
        <v>50040.963855421687</v>
      </c>
      <c r="N167">
        <v>0.84</v>
      </c>
      <c r="O167">
        <v>4.0282865094262776</v>
      </c>
      <c r="P167">
        <v>0</v>
      </c>
    </row>
    <row r="168" spans="1:16" x14ac:dyDescent="0.3">
      <c r="A168" t="s">
        <v>21</v>
      </c>
      <c r="B168">
        <f t="shared" si="2"/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0.18</v>
      </c>
      <c r="L168">
        <v>0.05</v>
      </c>
      <c r="M168">
        <v>48532.467532467534</v>
      </c>
      <c r="N168">
        <v>0.87</v>
      </c>
      <c r="O168">
        <v>4.3797405009922574</v>
      </c>
      <c r="P168">
        <v>0</v>
      </c>
    </row>
    <row r="169" spans="1:16" x14ac:dyDescent="0.3">
      <c r="A169" t="s">
        <v>21</v>
      </c>
      <c r="B169">
        <f t="shared" si="2"/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0.23</v>
      </c>
      <c r="L169">
        <v>0.09</v>
      </c>
      <c r="M169">
        <v>48810</v>
      </c>
      <c r="N169">
        <v>0.81</v>
      </c>
      <c r="O169">
        <v>4.3020927158433562</v>
      </c>
      <c r="P169">
        <v>1.8195439355418688</v>
      </c>
    </row>
    <row r="170" spans="1:16" x14ac:dyDescent="0.3">
      <c r="A170" t="s">
        <v>21</v>
      </c>
      <c r="B170">
        <f t="shared" si="2"/>
        <v>0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0.16</v>
      </c>
      <c r="L170">
        <v>7.0000000000000007E-2</v>
      </c>
      <c r="M170">
        <v>53868.23529411765</v>
      </c>
      <c r="N170">
        <v>0.83</v>
      </c>
      <c r="O170">
        <v>4.8061799739838875</v>
      </c>
      <c r="P170">
        <v>2.1522883443830563</v>
      </c>
    </row>
    <row r="171" spans="1:16" x14ac:dyDescent="0.3">
      <c r="A171" t="s">
        <v>21</v>
      </c>
      <c r="B171">
        <f t="shared" si="2"/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0.24</v>
      </c>
      <c r="L171">
        <v>7.0000000000000007E-2</v>
      </c>
      <c r="M171">
        <v>51482.142857142862</v>
      </c>
      <c r="N171">
        <v>0.8</v>
      </c>
      <c r="O171">
        <v>3.9070887450742955</v>
      </c>
      <c r="P171">
        <v>0</v>
      </c>
    </row>
    <row r="172" spans="1:16" x14ac:dyDescent="0.3">
      <c r="A172" t="s">
        <v>58</v>
      </c>
      <c r="B172">
        <f t="shared" si="2"/>
        <v>1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0.16</v>
      </c>
      <c r="L172">
        <v>0.08</v>
      </c>
      <c r="M172">
        <v>59472.619047619053</v>
      </c>
      <c r="N172">
        <v>0.87</v>
      </c>
      <c r="O172">
        <v>5.5940387823225457</v>
      </c>
      <c r="P172">
        <v>3.5761108941208399</v>
      </c>
    </row>
    <row r="173" spans="1:16" x14ac:dyDescent="0.3">
      <c r="A173" t="s">
        <v>21</v>
      </c>
      <c r="B173">
        <f t="shared" si="2"/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0.2</v>
      </c>
      <c r="L173">
        <v>0.06</v>
      </c>
      <c r="M173">
        <v>45540.963855421687</v>
      </c>
      <c r="N173">
        <v>0.85</v>
      </c>
      <c r="O173">
        <v>4.2540160608610362</v>
      </c>
      <c r="P173">
        <v>1.568201724066995</v>
      </c>
    </row>
    <row r="174" spans="1:16" x14ac:dyDescent="0.3">
      <c r="A174" t="s">
        <v>21</v>
      </c>
      <c r="B174">
        <f t="shared" si="2"/>
        <v>0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0.16</v>
      </c>
      <c r="L174">
        <v>0.04</v>
      </c>
      <c r="M174">
        <v>47510</v>
      </c>
      <c r="N174">
        <v>0.72</v>
      </c>
      <c r="O174">
        <v>4.4055000353168721</v>
      </c>
      <c r="P174">
        <v>1.7481880270062005</v>
      </c>
    </row>
    <row r="175" spans="1:16" x14ac:dyDescent="0.3">
      <c r="A175" t="s">
        <v>21</v>
      </c>
      <c r="B175">
        <f t="shared" si="2"/>
        <v>0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0.18</v>
      </c>
      <c r="L175">
        <v>0.08</v>
      </c>
      <c r="M175">
        <v>70752.222222222219</v>
      </c>
      <c r="N175">
        <v>0.86</v>
      </c>
      <c r="O175">
        <v>5.0842938053174729</v>
      </c>
      <c r="P175">
        <v>2.330413773349191</v>
      </c>
    </row>
    <row r="176" spans="1:16" x14ac:dyDescent="0.3">
      <c r="A176" t="s">
        <v>21</v>
      </c>
      <c r="B176">
        <f t="shared" si="2"/>
        <v>0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0.21</v>
      </c>
      <c r="L176">
        <v>7.0000000000000007E-2</v>
      </c>
      <c r="M176">
        <v>44782.5</v>
      </c>
      <c r="N176">
        <v>0.84</v>
      </c>
      <c r="O176">
        <v>4.0136376124535316</v>
      </c>
      <c r="P176">
        <v>1.3979400086720377</v>
      </c>
    </row>
    <row r="177" spans="1:16" x14ac:dyDescent="0.3">
      <c r="A177" t="s">
        <v>21</v>
      </c>
      <c r="B177">
        <f t="shared" si="2"/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0.25</v>
      </c>
      <c r="L177">
        <v>0.08</v>
      </c>
      <c r="M177">
        <v>41656.57894736842</v>
      </c>
      <c r="N177">
        <v>0.81</v>
      </c>
      <c r="O177">
        <v>3.9008039348103694</v>
      </c>
      <c r="P177">
        <v>0</v>
      </c>
    </row>
    <row r="178" spans="1:16" x14ac:dyDescent="0.3">
      <c r="A178" t="s">
        <v>21</v>
      </c>
      <c r="B178">
        <f t="shared" si="2"/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0.16</v>
      </c>
      <c r="L178">
        <v>7.0000000000000007E-2</v>
      </c>
      <c r="M178">
        <v>55109.411764705881</v>
      </c>
      <c r="N178">
        <v>0.88</v>
      </c>
      <c r="O178">
        <v>5.106371107383251</v>
      </c>
      <c r="P178">
        <v>2.9334872878487053</v>
      </c>
    </row>
    <row r="179" spans="1:16" x14ac:dyDescent="0.3">
      <c r="A179" t="s">
        <v>21</v>
      </c>
      <c r="B179">
        <f t="shared" si="2"/>
        <v>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0.15</v>
      </c>
      <c r="L179">
        <v>0.05</v>
      </c>
      <c r="M179">
        <v>55125</v>
      </c>
      <c r="N179">
        <v>0.88</v>
      </c>
      <c r="O179">
        <v>4.2339854787802116</v>
      </c>
      <c r="P179">
        <v>0</v>
      </c>
    </row>
    <row r="180" spans="1:16" x14ac:dyDescent="0.3">
      <c r="A180" t="s">
        <v>21</v>
      </c>
      <c r="B180">
        <f t="shared" si="2"/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0.26</v>
      </c>
      <c r="L180">
        <v>0.09</v>
      </c>
      <c r="M180">
        <v>45040</v>
      </c>
      <c r="N180">
        <v>0.81</v>
      </c>
      <c r="O180">
        <v>4.2396997966866605</v>
      </c>
      <c r="P180">
        <v>0</v>
      </c>
    </row>
    <row r="181" spans="1:16" x14ac:dyDescent="0.3">
      <c r="A181" t="s">
        <v>21</v>
      </c>
      <c r="B181">
        <f t="shared" si="2"/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0.27</v>
      </c>
      <c r="L181">
        <v>0.08</v>
      </c>
      <c r="M181">
        <v>42511.25</v>
      </c>
      <c r="N181">
        <v>0.78</v>
      </c>
      <c r="O181">
        <v>4.0954134644484466</v>
      </c>
      <c r="P181">
        <v>1.414973347970818</v>
      </c>
    </row>
    <row r="182" spans="1:16" x14ac:dyDescent="0.3">
      <c r="A182" t="s">
        <v>21</v>
      </c>
      <c r="B182">
        <f t="shared" si="2"/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0.18</v>
      </c>
      <c r="L182">
        <v>0.06</v>
      </c>
      <c r="M182">
        <v>55286.585365853651</v>
      </c>
      <c r="N182">
        <v>0.87</v>
      </c>
      <c r="O182">
        <v>4.5924654505911029</v>
      </c>
      <c r="P182">
        <v>2.0863598306747484</v>
      </c>
    </row>
    <row r="183" spans="1:16" x14ac:dyDescent="0.3">
      <c r="A183" t="s">
        <v>21</v>
      </c>
      <c r="B183">
        <f t="shared" si="2"/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0.26</v>
      </c>
      <c r="L183">
        <v>0.09</v>
      </c>
      <c r="M183">
        <v>48197.619047619046</v>
      </c>
      <c r="N183">
        <v>0.79</v>
      </c>
      <c r="O183">
        <v>4.2201865679032755</v>
      </c>
      <c r="P183">
        <v>2.1583624920952498</v>
      </c>
    </row>
    <row r="184" spans="1:16" x14ac:dyDescent="0.3">
      <c r="A184" t="s">
        <v>21</v>
      </c>
      <c r="B184">
        <f t="shared" si="2"/>
        <v>0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0.12</v>
      </c>
      <c r="L184">
        <v>0.05</v>
      </c>
      <c r="M184">
        <v>59874.117647058825</v>
      </c>
      <c r="N184">
        <v>0.88</v>
      </c>
      <c r="O184">
        <v>5.3746768739487631</v>
      </c>
      <c r="P184">
        <v>3.0565237240791006</v>
      </c>
    </row>
    <row r="185" spans="1:16" x14ac:dyDescent="0.3">
      <c r="A185" t="s">
        <v>21</v>
      </c>
      <c r="B185">
        <f t="shared" si="2"/>
        <v>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0.16</v>
      </c>
      <c r="L185">
        <v>0.06</v>
      </c>
      <c r="M185">
        <v>53346.428571428572</v>
      </c>
      <c r="N185">
        <v>0.84</v>
      </c>
      <c r="O185">
        <v>4.8961237023721669</v>
      </c>
      <c r="P185">
        <v>2.5976951859255122</v>
      </c>
    </row>
    <row r="186" spans="1:16" x14ac:dyDescent="0.3">
      <c r="A186" t="s">
        <v>21</v>
      </c>
      <c r="B186">
        <f t="shared" si="2"/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0.23</v>
      </c>
      <c r="L186">
        <v>0.06</v>
      </c>
      <c r="M186">
        <v>44553.246753246749</v>
      </c>
      <c r="N186">
        <v>0.81</v>
      </c>
      <c r="O186">
        <v>3.8122446968003691</v>
      </c>
      <c r="P186">
        <v>0</v>
      </c>
    </row>
    <row r="187" spans="1:16" x14ac:dyDescent="0.3">
      <c r="A187" t="s">
        <v>21</v>
      </c>
      <c r="B187">
        <f t="shared" si="2"/>
        <v>0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0.18</v>
      </c>
      <c r="L187">
        <v>0.06</v>
      </c>
      <c r="M187">
        <v>49677.380952380954</v>
      </c>
      <c r="N187">
        <v>0.86</v>
      </c>
      <c r="O187">
        <v>4.3331448760986193</v>
      </c>
      <c r="P187">
        <v>1.8920946026904804</v>
      </c>
    </row>
    <row r="188" spans="1:16" x14ac:dyDescent="0.3">
      <c r="A188" t="s">
        <v>21</v>
      </c>
      <c r="B188">
        <f t="shared" si="2"/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0.14000000000000001</v>
      </c>
      <c r="L188">
        <v>0.03</v>
      </c>
      <c r="M188">
        <v>111806.5934065934</v>
      </c>
      <c r="N188">
        <v>0.87</v>
      </c>
      <c r="O188">
        <v>6.2218712454878808</v>
      </c>
      <c r="P188">
        <v>3.5120169694961265</v>
      </c>
    </row>
    <row r="189" spans="1:16" x14ac:dyDescent="0.3">
      <c r="A189" t="s">
        <v>21</v>
      </c>
      <c r="B189">
        <f t="shared" si="2"/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0.25</v>
      </c>
      <c r="L189">
        <v>0.08</v>
      </c>
      <c r="M189">
        <v>66727.710843373497</v>
      </c>
      <c r="N189">
        <v>0.77</v>
      </c>
      <c r="O189">
        <v>3.0417873189717519</v>
      </c>
      <c r="P189">
        <v>0</v>
      </c>
    </row>
    <row r="190" spans="1:16" x14ac:dyDescent="0.3">
      <c r="A190" t="s">
        <v>21</v>
      </c>
      <c r="B190">
        <f t="shared" si="2"/>
        <v>0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0.27</v>
      </c>
      <c r="L190">
        <v>0.09</v>
      </c>
      <c r="M190">
        <v>65016.666666666664</v>
      </c>
      <c r="N190">
        <v>0.66</v>
      </c>
      <c r="O190">
        <v>4.5953087954440717</v>
      </c>
      <c r="P190">
        <v>1.7242758696007889</v>
      </c>
    </row>
    <row r="191" spans="1:16" x14ac:dyDescent="0.3">
      <c r="A191" t="s">
        <v>21</v>
      </c>
      <c r="B191">
        <f t="shared" si="2"/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0.19</v>
      </c>
      <c r="L191">
        <v>0.06</v>
      </c>
      <c r="M191">
        <v>62128.048780487799</v>
      </c>
      <c r="N191">
        <v>0.83</v>
      </c>
      <c r="O191">
        <v>5.3640930094460426</v>
      </c>
      <c r="P191">
        <v>2.6785183790401139</v>
      </c>
    </row>
    <row r="192" spans="1:16" x14ac:dyDescent="0.3">
      <c r="A192" t="s">
        <v>21</v>
      </c>
      <c r="B192">
        <f t="shared" si="2"/>
        <v>0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0.28000000000000003</v>
      </c>
      <c r="L192">
        <v>0.09</v>
      </c>
      <c r="M192">
        <v>71572.727272727279</v>
      </c>
      <c r="N192">
        <v>0.75</v>
      </c>
      <c r="O192">
        <v>4.6589838902503198</v>
      </c>
      <c r="P192">
        <v>1.505149978319906</v>
      </c>
    </row>
    <row r="193" spans="1:16" x14ac:dyDescent="0.3">
      <c r="A193" t="s">
        <v>21</v>
      </c>
      <c r="B193">
        <f t="shared" si="2"/>
        <v>0</v>
      </c>
      <c r="C193">
        <v>0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0.15</v>
      </c>
      <c r="L193">
        <v>0.04</v>
      </c>
      <c r="M193">
        <v>64324.719101123592</v>
      </c>
      <c r="N193">
        <v>0.86</v>
      </c>
      <c r="O193">
        <v>4.3349962802432254</v>
      </c>
      <c r="P193">
        <v>0</v>
      </c>
    </row>
    <row r="194" spans="1:16" x14ac:dyDescent="0.3">
      <c r="A194" t="s">
        <v>21</v>
      </c>
      <c r="B194">
        <f t="shared" si="2"/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0.16</v>
      </c>
      <c r="L194">
        <v>0.04</v>
      </c>
      <c r="M194">
        <v>110285.86956521739</v>
      </c>
      <c r="N194">
        <v>0.86</v>
      </c>
      <c r="O194">
        <v>6.0607790269504136</v>
      </c>
      <c r="P194">
        <v>3.171726453653231</v>
      </c>
    </row>
    <row r="195" spans="1:16" x14ac:dyDescent="0.3">
      <c r="A195" t="s">
        <v>21</v>
      </c>
      <c r="B195">
        <f t="shared" ref="B195:B258" si="3">IF(A195="Yes",1,0)</f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0.18</v>
      </c>
      <c r="L195">
        <v>7.0000000000000007E-2</v>
      </c>
      <c r="M195">
        <v>59168.292682926825</v>
      </c>
      <c r="N195">
        <v>0.75</v>
      </c>
      <c r="O195">
        <v>4.4444819946856118</v>
      </c>
      <c r="P195">
        <v>1.6989700043360187</v>
      </c>
    </row>
    <row r="196" spans="1:16" x14ac:dyDescent="0.3">
      <c r="A196" t="s">
        <v>21</v>
      </c>
      <c r="B196">
        <f t="shared" si="3"/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0.21</v>
      </c>
      <c r="L196">
        <v>7.0000000000000007E-2</v>
      </c>
      <c r="M196">
        <v>88988.043478260865</v>
      </c>
      <c r="N196">
        <v>0.81</v>
      </c>
      <c r="O196">
        <v>5.2803005880131382</v>
      </c>
      <c r="P196">
        <v>2.3636119798921444</v>
      </c>
    </row>
    <row r="197" spans="1:16" x14ac:dyDescent="0.3">
      <c r="A197" t="s">
        <v>21</v>
      </c>
      <c r="B197">
        <f t="shared" si="3"/>
        <v>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0.12</v>
      </c>
      <c r="L197">
        <v>0.04</v>
      </c>
      <c r="M197">
        <v>66225.3164556962</v>
      </c>
      <c r="N197">
        <v>0.87</v>
      </c>
      <c r="O197">
        <v>5.9975611156335882</v>
      </c>
      <c r="P197">
        <v>3.2720737875000099</v>
      </c>
    </row>
    <row r="198" spans="1:16" x14ac:dyDescent="0.3">
      <c r="A198" t="s">
        <v>21</v>
      </c>
      <c r="B198">
        <f t="shared" si="3"/>
        <v>0</v>
      </c>
      <c r="C198">
        <v>0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0.16</v>
      </c>
      <c r="L198">
        <v>0.05</v>
      </c>
      <c r="M198">
        <v>55723.529411764706</v>
      </c>
      <c r="N198">
        <v>0.85</v>
      </c>
      <c r="O198">
        <v>4.44788641450043</v>
      </c>
      <c r="P198">
        <v>1.2041199826559248</v>
      </c>
    </row>
    <row r="199" spans="1:16" x14ac:dyDescent="0.3">
      <c r="A199" t="s">
        <v>21</v>
      </c>
      <c r="B199">
        <f t="shared" si="3"/>
        <v>0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0.18</v>
      </c>
      <c r="L199">
        <v>7.0000000000000007E-2</v>
      </c>
      <c r="M199">
        <v>61838.75</v>
      </c>
      <c r="N199">
        <v>0.83</v>
      </c>
      <c r="O199">
        <v>5.1347283944280537</v>
      </c>
      <c r="P199">
        <v>2.4048337166199381</v>
      </c>
    </row>
    <row r="200" spans="1:16" x14ac:dyDescent="0.3">
      <c r="A200" t="s">
        <v>21</v>
      </c>
      <c r="B200">
        <f t="shared" si="3"/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0.13</v>
      </c>
      <c r="L200">
        <v>0.03</v>
      </c>
      <c r="M200">
        <v>58291.25</v>
      </c>
      <c r="N200">
        <v>0.83</v>
      </c>
      <c r="O200">
        <v>5.2596583732773601</v>
      </c>
      <c r="P200">
        <v>2.4297522800024081</v>
      </c>
    </row>
    <row r="201" spans="1:16" x14ac:dyDescent="0.3">
      <c r="A201" t="s">
        <v>21</v>
      </c>
      <c r="B201">
        <f t="shared" si="3"/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0.23</v>
      </c>
      <c r="L201">
        <v>0.08</v>
      </c>
      <c r="M201">
        <v>61128.409090909088</v>
      </c>
      <c r="N201">
        <v>0.78</v>
      </c>
      <c r="O201">
        <v>4.2549587346578495</v>
      </c>
      <c r="P201">
        <v>1.4771212547196624</v>
      </c>
    </row>
    <row r="202" spans="1:16" x14ac:dyDescent="0.3">
      <c r="A202" t="s">
        <v>58</v>
      </c>
      <c r="B202">
        <f t="shared" si="3"/>
        <v>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0.11</v>
      </c>
      <c r="L202">
        <v>0.04</v>
      </c>
      <c r="M202">
        <v>64482.5</v>
      </c>
      <c r="N202">
        <v>0.87</v>
      </c>
      <c r="O202">
        <v>5.9526781654709886</v>
      </c>
      <c r="P202">
        <v>3.2089785172762535</v>
      </c>
    </row>
    <row r="203" spans="1:16" x14ac:dyDescent="0.3">
      <c r="A203" t="s">
        <v>58</v>
      </c>
      <c r="B203">
        <f t="shared" si="3"/>
        <v>1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0.1</v>
      </c>
      <c r="L203">
        <v>7.0000000000000007E-2</v>
      </c>
      <c r="M203">
        <v>70186.746987951818</v>
      </c>
      <c r="N203">
        <v>0.8</v>
      </c>
      <c r="O203">
        <v>5.1800283344068569</v>
      </c>
      <c r="P203">
        <v>2.4232458739368079</v>
      </c>
    </row>
    <row r="204" spans="1:16" x14ac:dyDescent="0.3">
      <c r="A204" t="s">
        <v>58</v>
      </c>
      <c r="B204">
        <f t="shared" si="3"/>
        <v>1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0.23</v>
      </c>
      <c r="L204">
        <v>0.08</v>
      </c>
      <c r="M204">
        <v>54982.92682926829</v>
      </c>
      <c r="N204">
        <v>0.81</v>
      </c>
      <c r="O204">
        <v>4.8087644637362441</v>
      </c>
      <c r="P204">
        <v>1.7075701760979363</v>
      </c>
    </row>
    <row r="205" spans="1:16" x14ac:dyDescent="0.3">
      <c r="A205" t="s">
        <v>21</v>
      </c>
      <c r="B205">
        <f t="shared" si="3"/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0.15</v>
      </c>
      <c r="L205">
        <v>7.0000000000000007E-2</v>
      </c>
      <c r="M205">
        <v>65573.863636363632</v>
      </c>
      <c r="N205">
        <v>0.64</v>
      </c>
      <c r="O205">
        <v>4.4885789165252525</v>
      </c>
      <c r="P205">
        <v>1.414973347970818</v>
      </c>
    </row>
    <row r="206" spans="1:16" x14ac:dyDescent="0.3">
      <c r="A206" t="s">
        <v>58</v>
      </c>
      <c r="B206">
        <f t="shared" si="3"/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0.14000000000000001</v>
      </c>
      <c r="L206">
        <v>0.03</v>
      </c>
      <c r="M206">
        <v>79053.488372093023</v>
      </c>
      <c r="N206">
        <v>0.86</v>
      </c>
      <c r="O206">
        <v>7.0045585799765862</v>
      </c>
      <c r="P206">
        <v>4.3824673220158301</v>
      </c>
    </row>
    <row r="207" spans="1:16" x14ac:dyDescent="0.3">
      <c r="A207" t="s">
        <v>21</v>
      </c>
      <c r="B207">
        <f t="shared" si="3"/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0.14000000000000001</v>
      </c>
      <c r="L207">
        <v>0.05</v>
      </c>
      <c r="M207">
        <v>66212.345679012345</v>
      </c>
      <c r="N207">
        <v>0.82</v>
      </c>
      <c r="O207">
        <v>5.1977545764921178</v>
      </c>
      <c r="P207">
        <v>2.667452952889954</v>
      </c>
    </row>
    <row r="208" spans="1:16" x14ac:dyDescent="0.3">
      <c r="A208" t="s">
        <v>21</v>
      </c>
      <c r="B208">
        <f t="shared" si="3"/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0.22</v>
      </c>
      <c r="L208">
        <v>0.04</v>
      </c>
      <c r="M208">
        <v>130779.78723404257</v>
      </c>
      <c r="N208">
        <v>0.77</v>
      </c>
      <c r="O208">
        <v>5.4144150879463826</v>
      </c>
      <c r="P208">
        <v>2.655138434811382</v>
      </c>
    </row>
    <row r="209" spans="1:16" x14ac:dyDescent="0.3">
      <c r="A209" t="s">
        <v>21</v>
      </c>
      <c r="B209">
        <f t="shared" si="3"/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0.28000000000000003</v>
      </c>
      <c r="L209">
        <v>0.09</v>
      </c>
      <c r="M209">
        <v>60472.941176470587</v>
      </c>
      <c r="N209">
        <v>0.74</v>
      </c>
      <c r="O209">
        <v>4.242317763715195</v>
      </c>
      <c r="P209">
        <v>1.5314789170422551</v>
      </c>
    </row>
    <row r="210" spans="1:16" x14ac:dyDescent="0.3">
      <c r="A210" t="s">
        <v>58</v>
      </c>
      <c r="B210">
        <f t="shared" si="3"/>
        <v>1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0.22</v>
      </c>
      <c r="L210">
        <v>0.06</v>
      </c>
      <c r="M210">
        <v>61910.843373493975</v>
      </c>
      <c r="N210">
        <v>0.8</v>
      </c>
      <c r="O210">
        <v>4.9425338513468127</v>
      </c>
      <c r="P210">
        <v>2.0043213737826426</v>
      </c>
    </row>
    <row r="211" spans="1:16" x14ac:dyDescent="0.3">
      <c r="A211" t="s">
        <v>21</v>
      </c>
      <c r="B211">
        <f t="shared" si="3"/>
        <v>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0.11</v>
      </c>
      <c r="L211">
        <v>0.03</v>
      </c>
      <c r="M211">
        <v>71100</v>
      </c>
      <c r="N211">
        <v>0.88</v>
      </c>
      <c r="O211">
        <v>5.4389614107930981</v>
      </c>
      <c r="P211">
        <v>2.3636119798921444</v>
      </c>
    </row>
    <row r="212" spans="1:16" x14ac:dyDescent="0.3">
      <c r="A212" t="s">
        <v>21</v>
      </c>
      <c r="B212">
        <f t="shared" si="3"/>
        <v>0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0.27</v>
      </c>
      <c r="L212">
        <v>0.09</v>
      </c>
      <c r="M212">
        <v>55835.8024691358</v>
      </c>
      <c r="N212">
        <v>0.75</v>
      </c>
      <c r="O212">
        <v>3.9433460983565909</v>
      </c>
      <c r="P212">
        <v>2.0569048513364727</v>
      </c>
    </row>
    <row r="213" spans="1:16" x14ac:dyDescent="0.3">
      <c r="A213" t="s">
        <v>21</v>
      </c>
      <c r="B213">
        <f t="shared" si="3"/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0.16</v>
      </c>
      <c r="L213">
        <v>0.04</v>
      </c>
      <c r="M213">
        <v>73075.824175824178</v>
      </c>
      <c r="N213">
        <v>0.83</v>
      </c>
      <c r="O213">
        <v>4.153814864344529</v>
      </c>
      <c r="P213">
        <v>1.255272505103306</v>
      </c>
    </row>
    <row r="214" spans="1:16" x14ac:dyDescent="0.3">
      <c r="A214" t="s">
        <v>21</v>
      </c>
      <c r="B214">
        <f t="shared" si="3"/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0.14000000000000001</v>
      </c>
      <c r="L214">
        <v>0.05</v>
      </c>
      <c r="M214">
        <v>80074.712643678155</v>
      </c>
      <c r="N214">
        <v>0.84</v>
      </c>
      <c r="O214">
        <v>5.6390818890248813</v>
      </c>
      <c r="P214">
        <v>2.869818207979328</v>
      </c>
    </row>
    <row r="215" spans="1:16" x14ac:dyDescent="0.3">
      <c r="A215" t="s">
        <v>21</v>
      </c>
      <c r="B215">
        <f t="shared" si="3"/>
        <v>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0.19</v>
      </c>
      <c r="L215">
        <v>0.05</v>
      </c>
      <c r="M215">
        <v>93069.565217391297</v>
      </c>
      <c r="N215">
        <v>0.81</v>
      </c>
      <c r="O215">
        <v>5.1443157332745129</v>
      </c>
      <c r="P215">
        <v>3.1970047280230456</v>
      </c>
    </row>
    <row r="216" spans="1:16" x14ac:dyDescent="0.3">
      <c r="A216" t="s">
        <v>21</v>
      </c>
      <c r="B216">
        <f t="shared" si="3"/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0.27</v>
      </c>
      <c r="L216">
        <v>0.08</v>
      </c>
      <c r="M216">
        <v>74090</v>
      </c>
      <c r="N216">
        <v>0.75</v>
      </c>
      <c r="O216">
        <v>4.9986777339106867</v>
      </c>
      <c r="P216">
        <v>2.2227164711475833</v>
      </c>
    </row>
    <row r="217" spans="1:16" x14ac:dyDescent="0.3">
      <c r="A217" t="s">
        <v>58</v>
      </c>
      <c r="B217">
        <f t="shared" si="3"/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0.15</v>
      </c>
      <c r="L217">
        <v>0.04</v>
      </c>
      <c r="M217">
        <v>99303.333333333328</v>
      </c>
      <c r="N217">
        <v>0.86</v>
      </c>
      <c r="O217">
        <v>6.5032414094145121</v>
      </c>
      <c r="P217">
        <v>3.8007857903277626</v>
      </c>
    </row>
    <row r="218" spans="1:16" x14ac:dyDescent="0.3">
      <c r="A218" t="s">
        <v>21</v>
      </c>
      <c r="B218">
        <f t="shared" si="3"/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0.2</v>
      </c>
      <c r="L218">
        <v>7.0000000000000007E-2</v>
      </c>
      <c r="M218">
        <v>95887.09677419356</v>
      </c>
      <c r="N218">
        <v>0.83</v>
      </c>
      <c r="O218">
        <v>5.5945571753474823</v>
      </c>
      <c r="P218">
        <v>2.869818207979328</v>
      </c>
    </row>
    <row r="219" spans="1:16" x14ac:dyDescent="0.3">
      <c r="A219" t="s">
        <v>21</v>
      </c>
      <c r="B219">
        <f t="shared" si="3"/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0.28000000000000003</v>
      </c>
      <c r="L219">
        <v>0.09</v>
      </c>
      <c r="M219">
        <v>62589.772727272728</v>
      </c>
      <c r="N219">
        <v>0.75</v>
      </c>
      <c r="O219">
        <v>4.2742502425162145</v>
      </c>
      <c r="P219">
        <v>2.1038037209559568</v>
      </c>
    </row>
    <row r="220" spans="1:16" x14ac:dyDescent="0.3">
      <c r="A220" t="s">
        <v>21</v>
      </c>
      <c r="B220">
        <f t="shared" si="3"/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0.14000000000000001</v>
      </c>
      <c r="L220">
        <v>0.05</v>
      </c>
      <c r="M220">
        <v>76773.563218390802</v>
      </c>
      <c r="N220">
        <v>0.86</v>
      </c>
      <c r="O220">
        <v>6.3893004289781237</v>
      </c>
      <c r="P220">
        <v>3.5364321758220134</v>
      </c>
    </row>
    <row r="221" spans="1:16" x14ac:dyDescent="0.3">
      <c r="A221" t="s">
        <v>21</v>
      </c>
      <c r="B221">
        <f t="shared" si="3"/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0.14000000000000001</v>
      </c>
      <c r="L221">
        <v>0.05</v>
      </c>
      <c r="M221">
        <v>80784.883720930229</v>
      </c>
      <c r="N221">
        <v>0.87</v>
      </c>
      <c r="O221">
        <v>6.1877955930012751</v>
      </c>
      <c r="P221">
        <v>3.4937368022768398</v>
      </c>
    </row>
    <row r="222" spans="1:16" x14ac:dyDescent="0.3">
      <c r="A222" t="s">
        <v>21</v>
      </c>
      <c r="B222">
        <f t="shared" si="3"/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0.13</v>
      </c>
      <c r="L222">
        <v>0.04</v>
      </c>
      <c r="M222">
        <v>87981.318681318677</v>
      </c>
      <c r="N222">
        <v>0.88</v>
      </c>
      <c r="O222">
        <v>4.7891363200686747</v>
      </c>
      <c r="P222">
        <v>2.2600713879850747</v>
      </c>
    </row>
    <row r="223" spans="1:16" x14ac:dyDescent="0.3">
      <c r="A223" t="s">
        <v>58</v>
      </c>
      <c r="B223">
        <f t="shared" si="3"/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0.12</v>
      </c>
      <c r="L223">
        <v>0.04</v>
      </c>
      <c r="M223">
        <v>74482.352941176476</v>
      </c>
      <c r="N223">
        <v>0.88</v>
      </c>
      <c r="O223">
        <v>6.3367804329479753</v>
      </c>
      <c r="P223">
        <v>3.8005108768943678</v>
      </c>
    </row>
    <row r="224" spans="1:16" x14ac:dyDescent="0.3">
      <c r="A224" t="s">
        <v>58</v>
      </c>
      <c r="B224">
        <f t="shared" si="3"/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0.14000000000000001</v>
      </c>
      <c r="L224">
        <v>7.0000000000000007E-2</v>
      </c>
      <c r="M224">
        <v>88513.483146067418</v>
      </c>
      <c r="N224">
        <v>0.85</v>
      </c>
      <c r="O224">
        <v>6.524183661841044</v>
      </c>
      <c r="P224">
        <v>3.8513195126487454</v>
      </c>
    </row>
    <row r="225" spans="1:16" x14ac:dyDescent="0.3">
      <c r="A225" t="s">
        <v>58</v>
      </c>
      <c r="B225">
        <f t="shared" si="3"/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0.16</v>
      </c>
      <c r="L225">
        <v>0.03</v>
      </c>
      <c r="M225">
        <v>122890</v>
      </c>
      <c r="N225">
        <v>0.85</v>
      </c>
      <c r="O225">
        <v>5.946110688793369</v>
      </c>
      <c r="P225">
        <v>3.6319508262592168</v>
      </c>
    </row>
    <row r="226" spans="1:16" x14ac:dyDescent="0.3">
      <c r="A226" t="s">
        <v>21</v>
      </c>
      <c r="B226">
        <f t="shared" si="3"/>
        <v>0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0.13</v>
      </c>
      <c r="L226">
        <v>0.04</v>
      </c>
      <c r="M226">
        <v>73915.116279069771</v>
      </c>
      <c r="N226">
        <v>0.88</v>
      </c>
      <c r="O226">
        <v>5.8765988361340762</v>
      </c>
      <c r="P226">
        <v>3.0464951643347082</v>
      </c>
    </row>
    <row r="227" spans="1:16" x14ac:dyDescent="0.3">
      <c r="A227" t="s">
        <v>21</v>
      </c>
      <c r="B227">
        <f t="shared" si="3"/>
        <v>0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0.2</v>
      </c>
      <c r="L227">
        <v>0.06</v>
      </c>
      <c r="M227">
        <v>80256.818181818177</v>
      </c>
      <c r="N227">
        <v>0.77</v>
      </c>
      <c r="O227">
        <v>5.4533336318370393</v>
      </c>
      <c r="P227">
        <v>3.2079035303860515</v>
      </c>
    </row>
    <row r="228" spans="1:16" x14ac:dyDescent="0.3">
      <c r="A228" t="s">
        <v>21</v>
      </c>
      <c r="B228">
        <f t="shared" si="3"/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0.16</v>
      </c>
      <c r="L228">
        <v>0.03</v>
      </c>
      <c r="M228">
        <v>132182.79569892475</v>
      </c>
      <c r="N228">
        <v>0.85</v>
      </c>
      <c r="O228">
        <v>5.8862340207630375</v>
      </c>
      <c r="P228">
        <v>3.0330214446829107</v>
      </c>
    </row>
    <row r="229" spans="1:16" x14ac:dyDescent="0.3">
      <c r="A229" t="s">
        <v>21</v>
      </c>
      <c r="B229">
        <f t="shared" si="3"/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0.15</v>
      </c>
      <c r="L229">
        <v>0.05</v>
      </c>
      <c r="M229">
        <v>85961.363636363632</v>
      </c>
      <c r="N229">
        <v>0.82</v>
      </c>
      <c r="O229">
        <v>5.6498477243589207</v>
      </c>
      <c r="P229">
        <v>2.9420080530223132</v>
      </c>
    </row>
    <row r="230" spans="1:16" x14ac:dyDescent="0.3">
      <c r="A230" t="s">
        <v>21</v>
      </c>
      <c r="B230">
        <f t="shared" si="3"/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0.13</v>
      </c>
      <c r="L230">
        <v>0.03</v>
      </c>
      <c r="M230">
        <v>135411.82795698926</v>
      </c>
      <c r="N230">
        <v>0.87</v>
      </c>
      <c r="O230">
        <v>6.2872574015342568</v>
      </c>
      <c r="P230">
        <v>3.5994463757252757</v>
      </c>
    </row>
    <row r="231" spans="1:16" x14ac:dyDescent="0.3">
      <c r="A231" t="s">
        <v>21</v>
      </c>
      <c r="B231">
        <f t="shared" si="3"/>
        <v>0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0.16</v>
      </c>
      <c r="L231">
        <v>0.04</v>
      </c>
      <c r="M231">
        <v>95696.590909090912</v>
      </c>
      <c r="N231">
        <v>0.81</v>
      </c>
      <c r="O231">
        <v>5.4381545540320362</v>
      </c>
      <c r="P231">
        <v>2.5563025007672873</v>
      </c>
    </row>
    <row r="232" spans="1:16" x14ac:dyDescent="0.3">
      <c r="A232" t="s">
        <v>21</v>
      </c>
      <c r="B232">
        <f t="shared" si="3"/>
        <v>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0.21</v>
      </c>
      <c r="L232">
        <v>0.08</v>
      </c>
      <c r="M232">
        <v>63421.176470588238</v>
      </c>
      <c r="N232">
        <v>0.83</v>
      </c>
      <c r="O232">
        <v>5.2553690042664414</v>
      </c>
      <c r="P232">
        <v>2.7596678446896306</v>
      </c>
    </row>
    <row r="233" spans="1:16" x14ac:dyDescent="0.3">
      <c r="A233" t="s">
        <v>21</v>
      </c>
      <c r="B233">
        <f t="shared" si="3"/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0.32</v>
      </c>
      <c r="L233">
        <v>0.08</v>
      </c>
      <c r="M233">
        <v>60124.137931034486</v>
      </c>
      <c r="N233">
        <v>0.71</v>
      </c>
      <c r="O233">
        <v>3.4752352226041281</v>
      </c>
      <c r="P233">
        <v>0</v>
      </c>
    </row>
    <row r="234" spans="1:16" x14ac:dyDescent="0.3">
      <c r="A234" t="s">
        <v>21</v>
      </c>
      <c r="B234">
        <f t="shared" si="3"/>
        <v>0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0.26</v>
      </c>
      <c r="L234">
        <v>0.09</v>
      </c>
      <c r="M234">
        <v>57301.204819277111</v>
      </c>
      <c r="N234">
        <v>0.78</v>
      </c>
      <c r="O234">
        <v>4.6407198856304586</v>
      </c>
      <c r="P234">
        <v>1.7708520116421442</v>
      </c>
    </row>
    <row r="235" spans="1:16" x14ac:dyDescent="0.3">
      <c r="A235" t="s">
        <v>21</v>
      </c>
      <c r="B235">
        <f t="shared" si="3"/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0.16</v>
      </c>
      <c r="L235">
        <v>7.0000000000000007E-2</v>
      </c>
      <c r="M235">
        <v>90008.695652173905</v>
      </c>
      <c r="N235">
        <v>0.85</v>
      </c>
      <c r="O235">
        <v>5.6499284430887498</v>
      </c>
      <c r="P235">
        <v>3.0273496077747564</v>
      </c>
    </row>
    <row r="236" spans="1:16" x14ac:dyDescent="0.3">
      <c r="A236" t="s">
        <v>21</v>
      </c>
      <c r="B236">
        <f t="shared" si="3"/>
        <v>0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0.2</v>
      </c>
      <c r="L236">
        <v>0.05</v>
      </c>
      <c r="M236">
        <v>90002.222222222219</v>
      </c>
      <c r="N236">
        <v>0.81</v>
      </c>
      <c r="O236">
        <v>5.6989196232539587</v>
      </c>
      <c r="P236">
        <v>3.1360860973840974</v>
      </c>
    </row>
    <row r="237" spans="1:16" x14ac:dyDescent="0.3">
      <c r="A237" t="s">
        <v>21</v>
      </c>
      <c r="B237">
        <f t="shared" si="3"/>
        <v>0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0.13</v>
      </c>
      <c r="L237">
        <v>0.04</v>
      </c>
      <c r="M237">
        <v>70136.470588235301</v>
      </c>
      <c r="N237">
        <v>0.88</v>
      </c>
      <c r="O237">
        <v>5.740216584049401</v>
      </c>
      <c r="P237">
        <v>3.0606978403536118</v>
      </c>
    </row>
    <row r="238" spans="1:16" x14ac:dyDescent="0.3">
      <c r="A238" t="s">
        <v>21</v>
      </c>
      <c r="B238">
        <f t="shared" si="3"/>
        <v>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0.15</v>
      </c>
      <c r="L238">
        <v>0.06</v>
      </c>
      <c r="M238">
        <v>66527.586206896551</v>
      </c>
      <c r="N238">
        <v>0.87</v>
      </c>
      <c r="O238">
        <v>4.985906761765615</v>
      </c>
      <c r="P238">
        <v>1.1760912590556813</v>
      </c>
    </row>
    <row r="239" spans="1:16" x14ac:dyDescent="0.3">
      <c r="A239" t="s">
        <v>21</v>
      </c>
      <c r="B239">
        <f t="shared" si="3"/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0.19</v>
      </c>
      <c r="L239">
        <v>7.0000000000000007E-2</v>
      </c>
      <c r="M239">
        <v>57315.662650602411</v>
      </c>
      <c r="N239">
        <v>0.83</v>
      </c>
      <c r="O239">
        <v>4.8056095880787035</v>
      </c>
      <c r="P239">
        <v>1.8195439355418688</v>
      </c>
    </row>
    <row r="240" spans="1:16" x14ac:dyDescent="0.3">
      <c r="A240" t="s">
        <v>21</v>
      </c>
      <c r="B240">
        <f t="shared" si="3"/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0.27</v>
      </c>
      <c r="L240">
        <v>0.08</v>
      </c>
      <c r="M240">
        <v>51493.670886075946</v>
      </c>
      <c r="N240">
        <v>0.75</v>
      </c>
      <c r="O240">
        <v>4.0981243382942356</v>
      </c>
      <c r="P240">
        <v>1.6812412373755872</v>
      </c>
    </row>
    <row r="241" spans="1:16" x14ac:dyDescent="0.3">
      <c r="A241" t="s">
        <v>21</v>
      </c>
      <c r="B241">
        <f t="shared" si="3"/>
        <v>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0.11</v>
      </c>
      <c r="L241">
        <v>0.03</v>
      </c>
      <c r="M241">
        <v>62516.666666666664</v>
      </c>
      <c r="N241">
        <v>0.88</v>
      </c>
      <c r="O241">
        <v>5.6682563545912918</v>
      </c>
      <c r="P241">
        <v>3.0334237554869499</v>
      </c>
    </row>
    <row r="242" spans="1:16" x14ac:dyDescent="0.3">
      <c r="A242" t="s">
        <v>21</v>
      </c>
      <c r="B242">
        <f t="shared" si="3"/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0.26</v>
      </c>
      <c r="L242">
        <v>0.09</v>
      </c>
      <c r="M242">
        <v>64204.545454545456</v>
      </c>
      <c r="N242">
        <v>0.72</v>
      </c>
      <c r="O242">
        <v>4.7367071706708224</v>
      </c>
      <c r="P242">
        <v>2.1846914308175989</v>
      </c>
    </row>
    <row r="243" spans="1:16" x14ac:dyDescent="0.3">
      <c r="A243" t="s">
        <v>58</v>
      </c>
      <c r="B243">
        <f t="shared" si="3"/>
        <v>1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0.16</v>
      </c>
      <c r="L243">
        <v>0.05</v>
      </c>
      <c r="M243">
        <v>92494.505494505487</v>
      </c>
      <c r="N243">
        <v>0.85</v>
      </c>
      <c r="O243">
        <v>5.9299127187264364</v>
      </c>
      <c r="P243">
        <v>3.070037866607755</v>
      </c>
    </row>
    <row r="244" spans="1:16" x14ac:dyDescent="0.3">
      <c r="A244" t="s">
        <v>21</v>
      </c>
      <c r="B244">
        <f t="shared" si="3"/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0.12</v>
      </c>
      <c r="L244">
        <v>0.04</v>
      </c>
      <c r="M244">
        <v>83708.641975308637</v>
      </c>
      <c r="N244">
        <v>0.85</v>
      </c>
      <c r="O244">
        <v>5.3432273537587003</v>
      </c>
      <c r="P244">
        <v>2.1958996524092336</v>
      </c>
    </row>
    <row r="245" spans="1:16" x14ac:dyDescent="0.3">
      <c r="A245" t="s">
        <v>58</v>
      </c>
      <c r="B245">
        <f t="shared" si="3"/>
        <v>1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0.13</v>
      </c>
      <c r="L245">
        <v>0.08</v>
      </c>
      <c r="M245">
        <v>57233.734939759037</v>
      </c>
      <c r="N245">
        <v>0.89</v>
      </c>
      <c r="O245">
        <v>4.8923228257109406</v>
      </c>
      <c r="P245">
        <v>2.3424226808222062</v>
      </c>
    </row>
    <row r="246" spans="1:16" x14ac:dyDescent="0.3">
      <c r="A246" t="s">
        <v>21</v>
      </c>
      <c r="B246">
        <f t="shared" si="3"/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0.1</v>
      </c>
      <c r="L246">
        <v>0.06</v>
      </c>
      <c r="M246">
        <v>77141.758241758245</v>
      </c>
      <c r="N246">
        <v>0.9</v>
      </c>
      <c r="O246">
        <v>5.7091579799940462</v>
      </c>
      <c r="P246">
        <v>3.1846914308175989</v>
      </c>
    </row>
    <row r="247" spans="1:16" x14ac:dyDescent="0.3">
      <c r="A247" t="s">
        <v>21</v>
      </c>
      <c r="B247">
        <f t="shared" si="3"/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0.14000000000000001</v>
      </c>
      <c r="L247">
        <v>0.05</v>
      </c>
      <c r="M247">
        <v>52313.414634146335</v>
      </c>
      <c r="N247">
        <v>0.81</v>
      </c>
      <c r="O247">
        <v>4.2222741497965623</v>
      </c>
      <c r="P247">
        <v>1.6532125137753437</v>
      </c>
    </row>
    <row r="248" spans="1:16" x14ac:dyDescent="0.3">
      <c r="A248" t="s">
        <v>21</v>
      </c>
      <c r="B248">
        <f t="shared" si="3"/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0.13</v>
      </c>
      <c r="L248">
        <v>0.06</v>
      </c>
      <c r="M248">
        <v>83331.521739130432</v>
      </c>
      <c r="N248">
        <v>0.88</v>
      </c>
      <c r="O248">
        <v>5.8137243954778919</v>
      </c>
      <c r="P248">
        <v>3.0429690733931802</v>
      </c>
    </row>
    <row r="249" spans="1:16" x14ac:dyDescent="0.3">
      <c r="A249" t="s">
        <v>21</v>
      </c>
      <c r="B249">
        <f t="shared" si="3"/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0.26</v>
      </c>
      <c r="L249">
        <v>0.09</v>
      </c>
      <c r="M249">
        <v>59929.213483146064</v>
      </c>
      <c r="N249">
        <v>0.75</v>
      </c>
      <c r="O249">
        <v>4.1387762157293491</v>
      </c>
      <c r="P249">
        <v>1.0791812460476249</v>
      </c>
    </row>
    <row r="250" spans="1:16" x14ac:dyDescent="0.3">
      <c r="A250" t="s">
        <v>21</v>
      </c>
      <c r="B250">
        <f t="shared" si="3"/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0.25</v>
      </c>
      <c r="L250">
        <v>7.0000000000000007E-2</v>
      </c>
      <c r="M250">
        <v>47276.543209876538</v>
      </c>
      <c r="N250">
        <v>0.76</v>
      </c>
      <c r="O250">
        <v>3.5544891600038189</v>
      </c>
      <c r="P250">
        <v>1.9030899869919435</v>
      </c>
    </row>
    <row r="251" spans="1:16" x14ac:dyDescent="0.3">
      <c r="A251" t="s">
        <v>21</v>
      </c>
      <c r="B251">
        <f t="shared" si="3"/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0.18</v>
      </c>
      <c r="L251">
        <v>0.08</v>
      </c>
      <c r="M251">
        <v>48907.792207792205</v>
      </c>
      <c r="N251">
        <v>0.54</v>
      </c>
      <c r="O251">
        <v>3.7695250201710504</v>
      </c>
      <c r="P251">
        <v>0</v>
      </c>
    </row>
    <row r="252" spans="1:16" x14ac:dyDescent="0.3">
      <c r="A252" t="s">
        <v>21</v>
      </c>
      <c r="B252">
        <f t="shared" si="3"/>
        <v>0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0.14000000000000001</v>
      </c>
      <c r="L252">
        <v>0.05</v>
      </c>
      <c r="M252">
        <v>91858.241758241755</v>
      </c>
      <c r="N252">
        <v>0.84</v>
      </c>
      <c r="O252">
        <v>5.5133214985885148</v>
      </c>
      <c r="P252">
        <v>2.8721562727482928</v>
      </c>
    </row>
    <row r="253" spans="1:16" x14ac:dyDescent="0.3">
      <c r="A253" t="s">
        <v>21</v>
      </c>
      <c r="B253">
        <f t="shared" si="3"/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0.14000000000000001</v>
      </c>
      <c r="L253">
        <v>0.06</v>
      </c>
      <c r="M253">
        <v>102025.26315789475</v>
      </c>
      <c r="N253">
        <v>0.88</v>
      </c>
      <c r="O253">
        <v>4.8405263784602877</v>
      </c>
      <c r="P253">
        <v>2.0043213737826426</v>
      </c>
    </row>
    <row r="254" spans="1:16" x14ac:dyDescent="0.3">
      <c r="A254" t="s">
        <v>21</v>
      </c>
      <c r="B254">
        <f t="shared" si="3"/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0.25</v>
      </c>
      <c r="L254">
        <v>0.09</v>
      </c>
      <c r="M254">
        <v>62408.888888888891</v>
      </c>
      <c r="N254">
        <v>0.69</v>
      </c>
      <c r="O254">
        <v>4.3016158978195191</v>
      </c>
      <c r="P254">
        <v>1.414973347970818</v>
      </c>
    </row>
    <row r="255" spans="1:16" x14ac:dyDescent="0.3">
      <c r="A255" t="s">
        <v>21</v>
      </c>
      <c r="B255">
        <f t="shared" si="3"/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0.21</v>
      </c>
      <c r="L255">
        <v>0.04</v>
      </c>
      <c r="M255">
        <v>61936.36363636364</v>
      </c>
      <c r="N255">
        <v>0.8</v>
      </c>
      <c r="O255">
        <v>3.2732328340430454</v>
      </c>
      <c r="P255">
        <v>1.0791812460476249</v>
      </c>
    </row>
    <row r="256" spans="1:16" x14ac:dyDescent="0.3">
      <c r="A256" t="s">
        <v>21</v>
      </c>
      <c r="B256">
        <f t="shared" si="3"/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0.2</v>
      </c>
      <c r="L256">
        <v>7.0000000000000007E-2</v>
      </c>
      <c r="M256">
        <v>79590.322580645166</v>
      </c>
      <c r="N256">
        <v>0.81</v>
      </c>
      <c r="O256">
        <v>3.9824973691977124</v>
      </c>
      <c r="P256">
        <v>0</v>
      </c>
    </row>
    <row r="257" spans="1:16" x14ac:dyDescent="0.3">
      <c r="A257" t="s">
        <v>21</v>
      </c>
      <c r="B257">
        <f t="shared" si="3"/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0.19</v>
      </c>
      <c r="L257">
        <v>0.06</v>
      </c>
      <c r="M257">
        <v>49084.810126582277</v>
      </c>
      <c r="N257">
        <v>0.82</v>
      </c>
      <c r="O257">
        <v>3.9138138523837167</v>
      </c>
      <c r="P257">
        <v>1.255272505103306</v>
      </c>
    </row>
    <row r="258" spans="1:16" x14ac:dyDescent="0.3">
      <c r="A258" t="s">
        <v>21</v>
      </c>
      <c r="B258">
        <f t="shared" si="3"/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0.27</v>
      </c>
      <c r="L258">
        <v>0.09</v>
      </c>
      <c r="M258">
        <v>42076</v>
      </c>
      <c r="N258">
        <v>0.77</v>
      </c>
      <c r="O258">
        <v>3.5829719291048061</v>
      </c>
      <c r="P258">
        <v>0</v>
      </c>
    </row>
    <row r="259" spans="1:16" x14ac:dyDescent="0.3">
      <c r="A259" t="s">
        <v>21</v>
      </c>
      <c r="B259">
        <f t="shared" ref="B259:B322" si="4">IF(A259="Yes",1,0)</f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0.14000000000000001</v>
      </c>
      <c r="L259">
        <v>0.06</v>
      </c>
      <c r="M259">
        <v>46597.402597402594</v>
      </c>
      <c r="N259">
        <v>0.42</v>
      </c>
      <c r="O259">
        <v>3.76774936734558</v>
      </c>
      <c r="P259">
        <v>0</v>
      </c>
    </row>
    <row r="260" spans="1:16" x14ac:dyDescent="0.3">
      <c r="A260" t="s">
        <v>21</v>
      </c>
      <c r="B260">
        <f t="shared" si="4"/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0.32</v>
      </c>
      <c r="L260">
        <v>0.14000000000000001</v>
      </c>
      <c r="M260">
        <v>62775</v>
      </c>
      <c r="N260">
        <v>0.68</v>
      </c>
      <c r="O260">
        <v>3.694956002249818</v>
      </c>
      <c r="P260">
        <v>0</v>
      </c>
    </row>
    <row r="261" spans="1:16" x14ac:dyDescent="0.3">
      <c r="A261" t="s">
        <v>21</v>
      </c>
      <c r="B261">
        <f t="shared" si="4"/>
        <v>0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0.26</v>
      </c>
      <c r="L261">
        <v>0.09</v>
      </c>
      <c r="M261">
        <v>54402.325581395351</v>
      </c>
      <c r="N261">
        <v>0.74</v>
      </c>
      <c r="O261">
        <v>4.4907027477117163</v>
      </c>
      <c r="P261">
        <v>1.6989700043360187</v>
      </c>
    </row>
    <row r="262" spans="1:16" x14ac:dyDescent="0.3">
      <c r="A262" t="s">
        <v>21</v>
      </c>
      <c r="B262">
        <f t="shared" si="4"/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0.12</v>
      </c>
      <c r="L262">
        <v>0.05</v>
      </c>
      <c r="M262">
        <v>76482.02247191011</v>
      </c>
      <c r="N262">
        <v>0.88</v>
      </c>
      <c r="O262">
        <v>5.8552113456401997</v>
      </c>
      <c r="P262">
        <v>3.3988077302032647</v>
      </c>
    </row>
    <row r="263" spans="1:16" x14ac:dyDescent="0.3">
      <c r="A263" t="s">
        <v>21</v>
      </c>
      <c r="B263">
        <f t="shared" si="4"/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0.25</v>
      </c>
      <c r="L263">
        <v>0.09</v>
      </c>
      <c r="M263">
        <v>54577.011494252874</v>
      </c>
      <c r="N263">
        <v>0.78</v>
      </c>
      <c r="O263">
        <v>3.3168087520530221</v>
      </c>
      <c r="P263">
        <v>0</v>
      </c>
    </row>
    <row r="264" spans="1:16" x14ac:dyDescent="0.3">
      <c r="A264" t="s">
        <v>21</v>
      </c>
      <c r="B264">
        <f t="shared" si="4"/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0.12</v>
      </c>
      <c r="L264">
        <v>0.05</v>
      </c>
      <c r="M264">
        <v>124402.06185567011</v>
      </c>
      <c r="N264">
        <v>0.9</v>
      </c>
      <c r="O264">
        <v>5.5350104065053882</v>
      </c>
      <c r="P264">
        <v>2.7641761323903307</v>
      </c>
    </row>
    <row r="265" spans="1:16" x14ac:dyDescent="0.3">
      <c r="A265" t="s">
        <v>21</v>
      </c>
      <c r="B265">
        <f t="shared" si="4"/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0.12</v>
      </c>
      <c r="L265">
        <v>0.03</v>
      </c>
      <c r="M265">
        <v>93436.559139784949</v>
      </c>
      <c r="N265">
        <v>0.89</v>
      </c>
      <c r="O265">
        <v>4.7403074121333679</v>
      </c>
      <c r="P265">
        <v>1.7323937598229686</v>
      </c>
    </row>
    <row r="266" spans="1:16" x14ac:dyDescent="0.3">
      <c r="A266" t="s">
        <v>21</v>
      </c>
      <c r="B266">
        <f t="shared" si="4"/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0.16</v>
      </c>
      <c r="L266">
        <v>0.08</v>
      </c>
      <c r="M266">
        <v>103417.89473684211</v>
      </c>
      <c r="N266">
        <v>0.85</v>
      </c>
      <c r="O266">
        <v>4.4196584109605803</v>
      </c>
      <c r="P266">
        <v>0</v>
      </c>
    </row>
    <row r="267" spans="1:16" x14ac:dyDescent="0.3">
      <c r="A267" t="s">
        <v>21</v>
      </c>
      <c r="B267">
        <f t="shared" si="4"/>
        <v>0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0.13</v>
      </c>
      <c r="L267">
        <v>0.13</v>
      </c>
      <c r="M267">
        <v>75470</v>
      </c>
      <c r="N267">
        <v>0.87</v>
      </c>
      <c r="O267">
        <v>5.8536106141394297</v>
      </c>
      <c r="P267">
        <v>3.1287222843384268</v>
      </c>
    </row>
    <row r="268" spans="1:16" x14ac:dyDescent="0.3">
      <c r="A268" t="s">
        <v>21</v>
      </c>
      <c r="B268">
        <f t="shared" si="4"/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0.22</v>
      </c>
      <c r="L268">
        <v>0.1</v>
      </c>
      <c r="M268">
        <v>55680.232558139534</v>
      </c>
      <c r="N268">
        <v>0.65</v>
      </c>
      <c r="O268">
        <v>4.6814311996601994</v>
      </c>
      <c r="P268">
        <v>1.414973347970818</v>
      </c>
    </row>
    <row r="269" spans="1:16" x14ac:dyDescent="0.3">
      <c r="A269" t="s">
        <v>21</v>
      </c>
      <c r="B269">
        <f t="shared" si="4"/>
        <v>0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0.13</v>
      </c>
      <c r="L269">
        <v>0.05</v>
      </c>
      <c r="M269">
        <v>80892.391304347824</v>
      </c>
      <c r="N269">
        <v>0.87</v>
      </c>
      <c r="O269">
        <v>4.7764832558336821</v>
      </c>
      <c r="P269">
        <v>2.0492180226701815</v>
      </c>
    </row>
    <row r="270" spans="1:16" x14ac:dyDescent="0.3">
      <c r="A270" t="s">
        <v>21</v>
      </c>
      <c r="B270">
        <f t="shared" si="4"/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0.17</v>
      </c>
      <c r="L270">
        <v>0.09</v>
      </c>
      <c r="M270">
        <v>78439.78494623657</v>
      </c>
      <c r="N270">
        <v>0.84</v>
      </c>
      <c r="O270">
        <v>3.7868223794991875</v>
      </c>
      <c r="P270">
        <v>0</v>
      </c>
    </row>
    <row r="271" spans="1:16" x14ac:dyDescent="0.3">
      <c r="A271" t="s">
        <v>21</v>
      </c>
      <c r="B271">
        <f t="shared" si="4"/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0.18</v>
      </c>
      <c r="L271">
        <v>7.0000000000000007E-2</v>
      </c>
      <c r="M271">
        <v>75232.608695652176</v>
      </c>
      <c r="N271">
        <v>0.83</v>
      </c>
      <c r="O271">
        <v>4.1910316088486175</v>
      </c>
      <c r="P271">
        <v>1.0413926851582251</v>
      </c>
    </row>
    <row r="272" spans="1:16" x14ac:dyDescent="0.3">
      <c r="A272" t="s">
        <v>21</v>
      </c>
      <c r="B272">
        <f t="shared" si="4"/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0.13</v>
      </c>
      <c r="L272">
        <v>0.05</v>
      </c>
      <c r="M272">
        <v>68075.555555555547</v>
      </c>
      <c r="N272">
        <v>0.82</v>
      </c>
      <c r="O272">
        <v>4.2366883817646155</v>
      </c>
      <c r="P272">
        <v>1.3979400086720377</v>
      </c>
    </row>
    <row r="273" spans="1:16" x14ac:dyDescent="0.3">
      <c r="A273" t="s">
        <v>21</v>
      </c>
      <c r="B273">
        <f t="shared" si="4"/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0.3</v>
      </c>
      <c r="L273">
        <v>0.1</v>
      </c>
      <c r="M273">
        <v>68295.604395604387</v>
      </c>
      <c r="N273">
        <v>0.71</v>
      </c>
      <c r="O273">
        <v>2.909020854211156</v>
      </c>
      <c r="P273">
        <v>0</v>
      </c>
    </row>
    <row r="274" spans="1:16" x14ac:dyDescent="0.3">
      <c r="A274" t="s">
        <v>21</v>
      </c>
      <c r="B274">
        <f t="shared" si="4"/>
        <v>0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0.31</v>
      </c>
      <c r="L274">
        <v>0.11</v>
      </c>
      <c r="M274">
        <v>48407.594936708861</v>
      </c>
      <c r="N274">
        <v>0.72</v>
      </c>
      <c r="O274">
        <v>3.8381561847521479</v>
      </c>
      <c r="P274">
        <v>2.1492191126553797</v>
      </c>
    </row>
    <row r="275" spans="1:16" x14ac:dyDescent="0.3">
      <c r="A275" t="s">
        <v>21</v>
      </c>
      <c r="B275">
        <f t="shared" si="4"/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0.22</v>
      </c>
      <c r="L275">
        <v>0.09</v>
      </c>
      <c r="M275">
        <v>59145.977011494251</v>
      </c>
      <c r="N275">
        <v>0.79</v>
      </c>
      <c r="O275">
        <v>3.1458177144918276</v>
      </c>
      <c r="P275">
        <v>0</v>
      </c>
    </row>
    <row r="276" spans="1:16" x14ac:dyDescent="0.3">
      <c r="A276" t="s">
        <v>21</v>
      </c>
      <c r="B276">
        <f t="shared" si="4"/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0.16</v>
      </c>
      <c r="L276">
        <v>7.0000000000000007E-2</v>
      </c>
      <c r="M276">
        <v>91989.247311827959</v>
      </c>
      <c r="N276">
        <v>0.84</v>
      </c>
      <c r="O276">
        <v>5.7636024251049527</v>
      </c>
      <c r="P276">
        <v>2.8195439355418688</v>
      </c>
    </row>
    <row r="277" spans="1:16" x14ac:dyDescent="0.3">
      <c r="A277" t="s">
        <v>21</v>
      </c>
      <c r="B277">
        <f t="shared" si="4"/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0.23</v>
      </c>
      <c r="L277">
        <v>0.04</v>
      </c>
      <c r="M277">
        <v>51981.395348837214</v>
      </c>
      <c r="N277">
        <v>0.78</v>
      </c>
      <c r="O277">
        <v>3.1408221801093106</v>
      </c>
      <c r="P277">
        <v>1.414973347970818</v>
      </c>
    </row>
    <row r="278" spans="1:16" x14ac:dyDescent="0.3">
      <c r="A278" t="s">
        <v>21</v>
      </c>
      <c r="B278">
        <f t="shared" si="4"/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0.19</v>
      </c>
      <c r="L278">
        <v>0.08</v>
      </c>
      <c r="M278">
        <v>55565.517241379312</v>
      </c>
      <c r="N278">
        <v>0.81</v>
      </c>
      <c r="O278">
        <v>3.8550949511586219</v>
      </c>
      <c r="P278">
        <v>1.3010299956639813</v>
      </c>
    </row>
    <row r="279" spans="1:16" x14ac:dyDescent="0.3">
      <c r="A279" t="s">
        <v>21</v>
      </c>
      <c r="B279">
        <f t="shared" si="4"/>
        <v>0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0.14000000000000001</v>
      </c>
      <c r="L279">
        <v>7.0000000000000007E-2</v>
      </c>
      <c r="M279">
        <v>58865.909090909088</v>
      </c>
      <c r="N279">
        <v>0.85</v>
      </c>
      <c r="O279">
        <v>3.8934288417795448</v>
      </c>
      <c r="P279">
        <v>0.95424250943932487</v>
      </c>
    </row>
    <row r="280" spans="1:16" x14ac:dyDescent="0.3">
      <c r="A280" t="s">
        <v>21</v>
      </c>
      <c r="B280">
        <f t="shared" si="4"/>
        <v>0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0.17</v>
      </c>
      <c r="L280">
        <v>0.06</v>
      </c>
      <c r="M280">
        <v>72768.131868131866</v>
      </c>
      <c r="N280">
        <v>0.81</v>
      </c>
      <c r="O280">
        <v>4.7505855273410091</v>
      </c>
      <c r="P280">
        <v>1.9777236052888478</v>
      </c>
    </row>
    <row r="281" spans="1:16" x14ac:dyDescent="0.3">
      <c r="A281" t="s">
        <v>21</v>
      </c>
      <c r="B281">
        <f t="shared" si="4"/>
        <v>0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0.16</v>
      </c>
      <c r="L281">
        <v>0.06</v>
      </c>
      <c r="M281">
        <v>79228.888888888891</v>
      </c>
      <c r="N281">
        <v>0.84</v>
      </c>
      <c r="O281">
        <v>5.5447103250129528</v>
      </c>
      <c r="P281">
        <v>2.7979596437371961</v>
      </c>
    </row>
    <row r="282" spans="1:16" x14ac:dyDescent="0.3">
      <c r="A282" t="s">
        <v>21</v>
      </c>
      <c r="B282">
        <f t="shared" si="4"/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0.24</v>
      </c>
      <c r="L282">
        <v>0.09</v>
      </c>
      <c r="M282">
        <v>50591.463414634141</v>
      </c>
      <c r="N282">
        <v>0.74</v>
      </c>
      <c r="O282">
        <v>4.1614578469717509</v>
      </c>
      <c r="P282">
        <v>1.2787536009528289</v>
      </c>
    </row>
    <row r="283" spans="1:16" x14ac:dyDescent="0.3">
      <c r="A283" t="s">
        <v>21</v>
      </c>
      <c r="B283">
        <f t="shared" si="4"/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0.18</v>
      </c>
      <c r="L283">
        <v>0.06</v>
      </c>
      <c r="M283">
        <v>53666.666666666664</v>
      </c>
      <c r="N283">
        <v>0.67</v>
      </c>
      <c r="O283">
        <v>3.7489628612561616</v>
      </c>
      <c r="P283">
        <v>1.6627578316815741</v>
      </c>
    </row>
    <row r="284" spans="1:16" x14ac:dyDescent="0.3">
      <c r="A284" t="s">
        <v>21</v>
      </c>
      <c r="B284">
        <f t="shared" si="4"/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0.18</v>
      </c>
      <c r="L284">
        <v>0.06</v>
      </c>
      <c r="M284">
        <v>60418.181818181816</v>
      </c>
      <c r="N284">
        <v>0.71</v>
      </c>
      <c r="O284">
        <v>4.3330036847556981</v>
      </c>
      <c r="P284">
        <v>1.414973347970818</v>
      </c>
    </row>
    <row r="285" spans="1:16" x14ac:dyDescent="0.3">
      <c r="A285" t="s">
        <v>21</v>
      </c>
      <c r="B285">
        <f t="shared" si="4"/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0.19</v>
      </c>
      <c r="L285">
        <v>0.08</v>
      </c>
      <c r="M285">
        <v>59455.813953488374</v>
      </c>
      <c r="N285">
        <v>0.81</v>
      </c>
      <c r="O285">
        <v>5.1852786085858957</v>
      </c>
      <c r="P285">
        <v>2.6702458530741242</v>
      </c>
    </row>
    <row r="286" spans="1:16" x14ac:dyDescent="0.3">
      <c r="A286" t="s">
        <v>21</v>
      </c>
      <c r="B286">
        <f t="shared" si="4"/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0.31</v>
      </c>
      <c r="L286">
        <v>0.1</v>
      </c>
      <c r="M286">
        <v>66164.835164835167</v>
      </c>
      <c r="N286">
        <v>0.71</v>
      </c>
      <c r="O286">
        <v>2.8898617212581885</v>
      </c>
      <c r="P286">
        <v>0</v>
      </c>
    </row>
    <row r="287" spans="1:16" x14ac:dyDescent="0.3">
      <c r="A287" t="s">
        <v>21</v>
      </c>
      <c r="B287">
        <f t="shared" si="4"/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0.15</v>
      </c>
      <c r="L287">
        <v>0.06</v>
      </c>
      <c r="M287">
        <v>67613.636363636368</v>
      </c>
      <c r="N287">
        <v>0.86</v>
      </c>
      <c r="O287">
        <v>4.1201789384711152</v>
      </c>
      <c r="P287">
        <v>1.414973347970818</v>
      </c>
    </row>
    <row r="288" spans="1:16" x14ac:dyDescent="0.3">
      <c r="A288" t="s">
        <v>21</v>
      </c>
      <c r="B288">
        <f t="shared" si="4"/>
        <v>0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0.22</v>
      </c>
      <c r="L288">
        <v>0.08</v>
      </c>
      <c r="M288">
        <v>59738.095238095237</v>
      </c>
      <c r="N288">
        <v>0.79</v>
      </c>
      <c r="O288">
        <v>4.4176045354408977</v>
      </c>
      <c r="P288">
        <v>1.414973347970818</v>
      </c>
    </row>
    <row r="289" spans="1:16" x14ac:dyDescent="0.3">
      <c r="A289" t="s">
        <v>21</v>
      </c>
      <c r="B289">
        <f t="shared" si="4"/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0.23</v>
      </c>
      <c r="L289">
        <v>0.08</v>
      </c>
      <c r="M289">
        <v>59074.157303370783</v>
      </c>
      <c r="N289">
        <v>0.78</v>
      </c>
      <c r="O289">
        <v>4.6254565058057135</v>
      </c>
      <c r="P289">
        <v>1.7853298350107671</v>
      </c>
    </row>
    <row r="290" spans="1:16" x14ac:dyDescent="0.3">
      <c r="A290" t="s">
        <v>21</v>
      </c>
      <c r="B290">
        <f t="shared" si="4"/>
        <v>0</v>
      </c>
      <c r="C290">
        <v>0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0.15</v>
      </c>
      <c r="L290">
        <v>0.05</v>
      </c>
      <c r="M290">
        <v>62939.772727272728</v>
      </c>
      <c r="N290">
        <v>0.84</v>
      </c>
      <c r="O290">
        <v>4.4557277892603695</v>
      </c>
      <c r="P290">
        <v>1.8450980400142569</v>
      </c>
    </row>
    <row r="291" spans="1:16" x14ac:dyDescent="0.3">
      <c r="A291" t="s">
        <v>21</v>
      </c>
      <c r="B291">
        <f t="shared" si="4"/>
        <v>0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0.2</v>
      </c>
      <c r="L291">
        <v>7.0000000000000007E-2</v>
      </c>
      <c r="M291">
        <v>50080</v>
      </c>
      <c r="N291">
        <v>0.8</v>
      </c>
      <c r="O291">
        <v>4.2655724617431181</v>
      </c>
      <c r="P291">
        <v>2.0293837776852097</v>
      </c>
    </row>
    <row r="292" spans="1:16" x14ac:dyDescent="0.3">
      <c r="A292" t="s">
        <v>21</v>
      </c>
      <c r="B292">
        <f t="shared" si="4"/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0.27</v>
      </c>
      <c r="L292">
        <v>0.09</v>
      </c>
      <c r="M292">
        <v>74086.021505376353</v>
      </c>
      <c r="N292">
        <v>0.74</v>
      </c>
      <c r="O292">
        <v>3.6842167951388807</v>
      </c>
      <c r="P292">
        <v>0</v>
      </c>
    </row>
    <row r="293" spans="1:16" x14ac:dyDescent="0.3">
      <c r="A293" t="s">
        <v>21</v>
      </c>
      <c r="B293">
        <f t="shared" si="4"/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0.2</v>
      </c>
      <c r="L293">
        <v>0.09</v>
      </c>
      <c r="M293">
        <v>78392.391304347824</v>
      </c>
      <c r="N293">
        <v>0.81</v>
      </c>
      <c r="O293">
        <v>4.2684843638467216</v>
      </c>
      <c r="P293">
        <v>0</v>
      </c>
    </row>
    <row r="294" spans="1:16" x14ac:dyDescent="0.3">
      <c r="A294" t="s">
        <v>21</v>
      </c>
      <c r="B294">
        <f t="shared" si="4"/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0.23</v>
      </c>
      <c r="L294">
        <v>0.06</v>
      </c>
      <c r="M294">
        <v>58839.325842696628</v>
      </c>
      <c r="N294">
        <v>0.78</v>
      </c>
      <c r="O294">
        <v>3.6320521667058099</v>
      </c>
      <c r="P294">
        <v>1.6127838567197355</v>
      </c>
    </row>
    <row r="295" spans="1:16" x14ac:dyDescent="0.3">
      <c r="A295" t="s">
        <v>21</v>
      </c>
      <c r="B295">
        <f t="shared" si="4"/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0.19</v>
      </c>
      <c r="L295">
        <v>0.04</v>
      </c>
      <c r="M295">
        <v>95735.483870967742</v>
      </c>
      <c r="N295">
        <v>0.81</v>
      </c>
      <c r="O295">
        <v>4.2540644529143377</v>
      </c>
      <c r="P295">
        <v>1.414973347970818</v>
      </c>
    </row>
    <row r="296" spans="1:16" x14ac:dyDescent="0.3">
      <c r="A296" t="s">
        <v>21</v>
      </c>
      <c r="B296">
        <f t="shared" si="4"/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0.18</v>
      </c>
      <c r="L296">
        <v>0.05</v>
      </c>
      <c r="M296">
        <v>53740.506329113923</v>
      </c>
      <c r="N296">
        <v>0.82</v>
      </c>
      <c r="O296">
        <v>4.0850764114720945</v>
      </c>
      <c r="P296">
        <v>1.414973347970818</v>
      </c>
    </row>
    <row r="297" spans="1:16" x14ac:dyDescent="0.3">
      <c r="A297" t="s">
        <v>21</v>
      </c>
      <c r="B297">
        <f t="shared" si="4"/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0.18</v>
      </c>
      <c r="L297">
        <v>0.08</v>
      </c>
      <c r="M297">
        <v>58202.409638554222</v>
      </c>
      <c r="N297">
        <v>0.83</v>
      </c>
      <c r="O297">
        <v>5.2240899961479528</v>
      </c>
      <c r="P297">
        <v>2.9956351945975501</v>
      </c>
    </row>
    <row r="298" spans="1:16" x14ac:dyDescent="0.3">
      <c r="A298" t="s">
        <v>21</v>
      </c>
      <c r="B298">
        <f t="shared" si="4"/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0.16</v>
      </c>
      <c r="L298">
        <v>7.0000000000000007E-2</v>
      </c>
      <c r="M298">
        <v>70456.666666666672</v>
      </c>
      <c r="N298">
        <v>0.82</v>
      </c>
      <c r="O298">
        <v>3.8018151685814372</v>
      </c>
      <c r="P298">
        <v>1.7708520116421442</v>
      </c>
    </row>
    <row r="299" spans="1:16" x14ac:dyDescent="0.3">
      <c r="A299" t="s">
        <v>21</v>
      </c>
      <c r="B299">
        <f t="shared" si="4"/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0.2</v>
      </c>
      <c r="L299">
        <v>7.0000000000000007E-2</v>
      </c>
      <c r="M299">
        <v>51361.627906976748</v>
      </c>
      <c r="N299">
        <v>0.82</v>
      </c>
      <c r="O299">
        <v>4.0511525224473814</v>
      </c>
      <c r="P299">
        <v>1.255272505103306</v>
      </c>
    </row>
    <row r="300" spans="1:16" x14ac:dyDescent="0.3">
      <c r="A300" t="s">
        <v>21</v>
      </c>
      <c r="B300">
        <f t="shared" si="4"/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0.15</v>
      </c>
      <c r="L300">
        <v>0.05</v>
      </c>
      <c r="M300">
        <v>87132.258064516136</v>
      </c>
      <c r="N300">
        <v>0.85</v>
      </c>
      <c r="O300">
        <v>4.4104904200034483</v>
      </c>
      <c r="P300">
        <v>1.6020599913279623</v>
      </c>
    </row>
    <row r="301" spans="1:16" x14ac:dyDescent="0.3">
      <c r="A301" t="s">
        <v>21</v>
      </c>
      <c r="B301">
        <f t="shared" si="4"/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0.23</v>
      </c>
      <c r="L301">
        <v>0.06</v>
      </c>
      <c r="M301">
        <v>49158.666666666664</v>
      </c>
      <c r="N301">
        <v>0.77</v>
      </c>
      <c r="O301">
        <v>3.8352465399963109</v>
      </c>
      <c r="P301">
        <v>0</v>
      </c>
    </row>
    <row r="302" spans="1:16" x14ac:dyDescent="0.3">
      <c r="A302" t="s">
        <v>21</v>
      </c>
      <c r="B302">
        <f t="shared" si="4"/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0.23</v>
      </c>
      <c r="L302">
        <v>0.1</v>
      </c>
      <c r="M302">
        <v>54509.302325581397</v>
      </c>
      <c r="N302">
        <v>0.76</v>
      </c>
      <c r="O302">
        <v>2.8819549713396007</v>
      </c>
      <c r="P302">
        <v>0</v>
      </c>
    </row>
    <row r="303" spans="1:16" x14ac:dyDescent="0.3">
      <c r="A303" t="s">
        <v>21</v>
      </c>
      <c r="B303">
        <f t="shared" si="4"/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0.15</v>
      </c>
      <c r="L303">
        <v>0.04</v>
      </c>
      <c r="M303">
        <v>76327.472527472521</v>
      </c>
      <c r="N303">
        <v>0.86</v>
      </c>
      <c r="O303">
        <v>3.9133369259326232</v>
      </c>
      <c r="P303">
        <v>0</v>
      </c>
    </row>
    <row r="304" spans="1:16" x14ac:dyDescent="0.3">
      <c r="A304" t="s">
        <v>21</v>
      </c>
      <c r="B304">
        <f t="shared" si="4"/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0.26</v>
      </c>
      <c r="L304">
        <v>0.09</v>
      </c>
      <c r="M304">
        <v>47069.411764705881</v>
      </c>
      <c r="N304">
        <v>0.76</v>
      </c>
      <c r="O304">
        <v>3.3622939379642309</v>
      </c>
      <c r="P304">
        <v>1.8325089127062364</v>
      </c>
    </row>
    <row r="305" spans="1:16" x14ac:dyDescent="0.3">
      <c r="A305" t="s">
        <v>21</v>
      </c>
      <c r="B305">
        <f t="shared" si="4"/>
        <v>0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0.14000000000000001</v>
      </c>
      <c r="L305">
        <v>0.04</v>
      </c>
      <c r="M305">
        <v>86105.37634408602</v>
      </c>
      <c r="N305">
        <v>0.87</v>
      </c>
      <c r="O305">
        <v>4.4914597492598292</v>
      </c>
      <c r="P305">
        <v>1.5440680443502757</v>
      </c>
    </row>
    <row r="306" spans="1:16" x14ac:dyDescent="0.3">
      <c r="A306" t="s">
        <v>21</v>
      </c>
      <c r="B306">
        <f t="shared" si="4"/>
        <v>0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0.22</v>
      </c>
      <c r="L306">
        <v>0.11</v>
      </c>
      <c r="M306">
        <v>69731.182795698929</v>
      </c>
      <c r="N306">
        <v>0.8</v>
      </c>
      <c r="O306">
        <v>4.3993794781526292</v>
      </c>
      <c r="P306">
        <v>1.2041199826559248</v>
      </c>
    </row>
    <row r="307" spans="1:16" x14ac:dyDescent="0.3">
      <c r="A307" t="s">
        <v>21</v>
      </c>
      <c r="B307">
        <f t="shared" si="4"/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0.21</v>
      </c>
      <c r="L307">
        <v>0.06</v>
      </c>
      <c r="M307">
        <v>55021.839080459773</v>
      </c>
      <c r="N307">
        <v>0.77</v>
      </c>
      <c r="O307">
        <v>3.6909930320998696</v>
      </c>
      <c r="P307">
        <v>0</v>
      </c>
    </row>
    <row r="308" spans="1:16" x14ac:dyDescent="0.3">
      <c r="A308" t="s">
        <v>21</v>
      </c>
      <c r="B308">
        <f t="shared" si="4"/>
        <v>0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0.12</v>
      </c>
      <c r="L308">
        <v>0.05</v>
      </c>
      <c r="M308">
        <v>84032.222222222219</v>
      </c>
      <c r="N308">
        <v>0.88</v>
      </c>
      <c r="O308">
        <v>5.4973512898789778</v>
      </c>
      <c r="P308">
        <v>2.5010592622177517</v>
      </c>
    </row>
    <row r="309" spans="1:16" x14ac:dyDescent="0.3">
      <c r="A309" t="s">
        <v>21</v>
      </c>
      <c r="B309">
        <f t="shared" si="4"/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0.18</v>
      </c>
      <c r="L309">
        <v>0.06</v>
      </c>
      <c r="M309">
        <v>60514.772727272728</v>
      </c>
      <c r="N309">
        <v>0.81</v>
      </c>
      <c r="O309">
        <v>4.0008677215312272</v>
      </c>
      <c r="P309">
        <v>1.9344984512435677</v>
      </c>
    </row>
    <row r="310" spans="1:16" x14ac:dyDescent="0.3">
      <c r="A310" t="s">
        <v>58</v>
      </c>
      <c r="B310">
        <f t="shared" si="4"/>
        <v>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0.16</v>
      </c>
      <c r="L310">
        <v>0.03</v>
      </c>
      <c r="M310">
        <v>101314.44444444444</v>
      </c>
      <c r="N310">
        <v>0.84</v>
      </c>
      <c r="O310">
        <v>5.9748905564476749</v>
      </c>
      <c r="P310">
        <v>3.2605483726369795</v>
      </c>
    </row>
    <row r="311" spans="1:16" x14ac:dyDescent="0.3">
      <c r="A311" t="s">
        <v>21</v>
      </c>
      <c r="B311">
        <f t="shared" si="4"/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0.17</v>
      </c>
      <c r="L311">
        <v>0.05</v>
      </c>
      <c r="M311">
        <v>82064.044943820219</v>
      </c>
      <c r="N311">
        <v>0.83</v>
      </c>
      <c r="O311">
        <v>5.9507040752850804</v>
      </c>
      <c r="P311">
        <v>3.4161410311683289</v>
      </c>
    </row>
    <row r="312" spans="1:16" x14ac:dyDescent="0.3">
      <c r="A312" t="s">
        <v>21</v>
      </c>
      <c r="B312">
        <f t="shared" si="4"/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0.21</v>
      </c>
      <c r="L312">
        <v>0.06</v>
      </c>
      <c r="M312">
        <v>82047.31182795699</v>
      </c>
      <c r="N312">
        <v>0.81</v>
      </c>
      <c r="O312">
        <v>5.2579448285262185</v>
      </c>
      <c r="P312">
        <v>2.0899051114393981</v>
      </c>
    </row>
    <row r="313" spans="1:16" x14ac:dyDescent="0.3">
      <c r="A313" t="s">
        <v>21</v>
      </c>
      <c r="B313">
        <f t="shared" si="4"/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0.2</v>
      </c>
      <c r="L313">
        <v>0.05</v>
      </c>
      <c r="M313">
        <v>94371.276595744683</v>
      </c>
      <c r="N313">
        <v>0.8</v>
      </c>
      <c r="O313">
        <v>5.2113395029483396</v>
      </c>
      <c r="P313">
        <v>2.8095597146352675</v>
      </c>
    </row>
    <row r="314" spans="1:16" x14ac:dyDescent="0.3">
      <c r="A314" t="s">
        <v>58</v>
      </c>
      <c r="B314">
        <f t="shared" si="4"/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0.17</v>
      </c>
      <c r="L314">
        <v>0.05</v>
      </c>
      <c r="M314">
        <v>76089.887640449437</v>
      </c>
      <c r="N314">
        <v>0.83</v>
      </c>
      <c r="O314">
        <v>5.9332949003668363</v>
      </c>
      <c r="P314">
        <v>3.398287305357401</v>
      </c>
    </row>
    <row r="315" spans="1:16" x14ac:dyDescent="0.3">
      <c r="A315" t="s">
        <v>21</v>
      </c>
      <c r="B315">
        <f t="shared" si="4"/>
        <v>0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0.18</v>
      </c>
      <c r="L315">
        <v>0.08</v>
      </c>
      <c r="M315">
        <v>74494.505494505487</v>
      </c>
      <c r="N315">
        <v>0.81</v>
      </c>
      <c r="O315">
        <v>5.4261597798169401</v>
      </c>
      <c r="P315">
        <v>2.6394864892685859</v>
      </c>
    </row>
    <row r="316" spans="1:16" x14ac:dyDescent="0.3">
      <c r="A316" t="s">
        <v>21</v>
      </c>
      <c r="B316">
        <f t="shared" si="4"/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0.16</v>
      </c>
      <c r="L316">
        <v>0.05</v>
      </c>
      <c r="M316">
        <v>96326.881720430116</v>
      </c>
      <c r="N316">
        <v>0.77</v>
      </c>
      <c r="O316">
        <v>5.1787496741664025</v>
      </c>
      <c r="P316">
        <v>2.3263358609287512</v>
      </c>
    </row>
    <row r="317" spans="1:16" x14ac:dyDescent="0.3">
      <c r="A317" t="s">
        <v>21</v>
      </c>
      <c r="B317">
        <f t="shared" si="4"/>
        <v>0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0.17</v>
      </c>
      <c r="L317">
        <v>0.06</v>
      </c>
      <c r="M317">
        <v>73238.202247191017</v>
      </c>
      <c r="N317">
        <v>0.84</v>
      </c>
      <c r="O317">
        <v>5.0682860719874023</v>
      </c>
      <c r="P317">
        <v>2.2095150145426308</v>
      </c>
    </row>
    <row r="318" spans="1:16" x14ac:dyDescent="0.3">
      <c r="A318" t="s">
        <v>21</v>
      </c>
      <c r="B318">
        <f t="shared" si="4"/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0.17</v>
      </c>
      <c r="L318">
        <v>0.1</v>
      </c>
      <c r="M318">
        <v>63195.402298850575</v>
      </c>
      <c r="N318">
        <v>0.84</v>
      </c>
      <c r="O318">
        <v>5.2517598545288005</v>
      </c>
      <c r="P318">
        <v>2.6580113966571126</v>
      </c>
    </row>
    <row r="319" spans="1:16" x14ac:dyDescent="0.3">
      <c r="A319" t="s">
        <v>58</v>
      </c>
      <c r="B319">
        <f t="shared" si="4"/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0.16</v>
      </c>
      <c r="L319">
        <v>0.06</v>
      </c>
      <c r="M319">
        <v>78159.550561797747</v>
      </c>
      <c r="N319">
        <v>0.84</v>
      </c>
      <c r="O319">
        <v>5.747671995854768</v>
      </c>
      <c r="P319">
        <v>3.2846562827885157</v>
      </c>
    </row>
    <row r="320" spans="1:16" x14ac:dyDescent="0.3">
      <c r="A320" t="s">
        <v>58</v>
      </c>
      <c r="B320">
        <f t="shared" si="4"/>
        <v>1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0.28000000000000003</v>
      </c>
      <c r="L320">
        <v>0.09</v>
      </c>
      <c r="M320">
        <v>67978.409090909088</v>
      </c>
      <c r="N320">
        <v>0.74</v>
      </c>
      <c r="O320">
        <v>5.3603775379032212</v>
      </c>
      <c r="P320">
        <v>2.406540180433955</v>
      </c>
    </row>
    <row r="321" spans="1:16" x14ac:dyDescent="0.3">
      <c r="A321" t="s">
        <v>21</v>
      </c>
      <c r="B321">
        <f t="shared" si="4"/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0.12</v>
      </c>
      <c r="L321">
        <v>0.04</v>
      </c>
      <c r="M321">
        <v>97097.647058823539</v>
      </c>
      <c r="N321">
        <v>0.85</v>
      </c>
      <c r="O321">
        <v>5.8466185081107076</v>
      </c>
      <c r="P321">
        <v>3.5954962218255742</v>
      </c>
    </row>
    <row r="322" spans="1:16" x14ac:dyDescent="0.3">
      <c r="A322" t="s">
        <v>21</v>
      </c>
      <c r="B322">
        <f t="shared" si="4"/>
        <v>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0.14000000000000001</v>
      </c>
      <c r="L322">
        <v>7.0000000000000007E-2</v>
      </c>
      <c r="M322">
        <v>62995.061728395056</v>
      </c>
      <c r="N322">
        <v>0.83</v>
      </c>
      <c r="O322">
        <v>5.4312929844760278</v>
      </c>
      <c r="P322">
        <v>3.2513948500401044</v>
      </c>
    </row>
    <row r="323" spans="1:16" x14ac:dyDescent="0.3">
      <c r="A323" t="s">
        <v>21</v>
      </c>
      <c r="B323">
        <f t="shared" ref="B323:B386" si="5">IF(A323="Yes",1,0)</f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0.14000000000000001</v>
      </c>
      <c r="L323">
        <v>7.0000000000000007E-2</v>
      </c>
      <c r="M323">
        <v>61400</v>
      </c>
      <c r="N323">
        <v>0.8</v>
      </c>
      <c r="O323">
        <v>4.4526296516220176</v>
      </c>
      <c r="P323">
        <v>1.8388490907372552</v>
      </c>
    </row>
    <row r="324" spans="1:16" x14ac:dyDescent="0.3">
      <c r="A324" t="s">
        <v>21</v>
      </c>
      <c r="B324">
        <f t="shared" si="5"/>
        <v>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0.17</v>
      </c>
      <c r="L324">
        <v>0.12</v>
      </c>
      <c r="M324">
        <v>59513.793103448275</v>
      </c>
      <c r="N324">
        <v>0.85</v>
      </c>
      <c r="O324">
        <v>5.2678449496679542</v>
      </c>
      <c r="P324">
        <v>2.5831987739686229</v>
      </c>
    </row>
    <row r="325" spans="1:16" x14ac:dyDescent="0.3">
      <c r="A325" t="s">
        <v>21</v>
      </c>
      <c r="B325">
        <f t="shared" si="5"/>
        <v>0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0.18</v>
      </c>
      <c r="L325">
        <v>7.0000000000000007E-2</v>
      </c>
      <c r="M325">
        <v>54307.22891566265</v>
      </c>
      <c r="N325">
        <v>0.72</v>
      </c>
      <c r="O325">
        <v>4.4429811915267345</v>
      </c>
      <c r="P325">
        <v>1.6989700043360187</v>
      </c>
    </row>
    <row r="326" spans="1:16" x14ac:dyDescent="0.3">
      <c r="A326" t="s">
        <v>58</v>
      </c>
      <c r="B326">
        <f t="shared" si="5"/>
        <v>1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0.24</v>
      </c>
      <c r="L326">
        <v>0.11</v>
      </c>
      <c r="M326">
        <v>64732.584269662919</v>
      </c>
      <c r="N326">
        <v>0.79</v>
      </c>
      <c r="O326">
        <v>5.7758644705571909</v>
      </c>
      <c r="P326">
        <v>3.2530955858490316</v>
      </c>
    </row>
    <row r="327" spans="1:16" x14ac:dyDescent="0.3">
      <c r="A327" t="s">
        <v>58</v>
      </c>
      <c r="B327">
        <f t="shared" si="5"/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0.17</v>
      </c>
      <c r="L327">
        <v>0.04</v>
      </c>
      <c r="M327">
        <v>65747.126436781604</v>
      </c>
      <c r="N327">
        <v>0.85</v>
      </c>
      <c r="O327">
        <v>6.2903151417892138</v>
      </c>
      <c r="P327">
        <v>3.7474894922586728</v>
      </c>
    </row>
    <row r="328" spans="1:16" x14ac:dyDescent="0.3">
      <c r="A328" t="s">
        <v>21</v>
      </c>
      <c r="B328">
        <f t="shared" si="5"/>
        <v>0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0.18</v>
      </c>
      <c r="L328">
        <v>0.08</v>
      </c>
      <c r="M328">
        <v>46735.365853658535</v>
      </c>
      <c r="N328">
        <v>0.73</v>
      </c>
      <c r="O328">
        <v>4.1639659829548838</v>
      </c>
      <c r="P328">
        <v>1.414973347970818</v>
      </c>
    </row>
    <row r="329" spans="1:16" x14ac:dyDescent="0.3">
      <c r="A329" t="s">
        <v>21</v>
      </c>
      <c r="B329">
        <f t="shared" si="5"/>
        <v>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0.4</v>
      </c>
      <c r="L329">
        <v>0.12</v>
      </c>
      <c r="M329">
        <v>59240.449438202246</v>
      </c>
      <c r="N329">
        <v>0.62</v>
      </c>
      <c r="O329">
        <v>5.2671670333021545</v>
      </c>
      <c r="P329">
        <v>2.8337843746564788</v>
      </c>
    </row>
    <row r="330" spans="1:16" x14ac:dyDescent="0.3">
      <c r="A330" t="s">
        <v>21</v>
      </c>
      <c r="B330">
        <f t="shared" si="5"/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0.36</v>
      </c>
      <c r="L330">
        <v>0.14000000000000001</v>
      </c>
      <c r="M330">
        <v>48889.411764705881</v>
      </c>
      <c r="N330">
        <v>0.68</v>
      </c>
      <c r="O330">
        <v>5.1700533214301432</v>
      </c>
      <c r="P330">
        <v>2.5224442335063197</v>
      </c>
    </row>
    <row r="331" spans="1:16" x14ac:dyDescent="0.3">
      <c r="A331" t="s">
        <v>21</v>
      </c>
      <c r="B331">
        <f t="shared" si="5"/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0.16</v>
      </c>
      <c r="L331">
        <v>0.12</v>
      </c>
      <c r="M331">
        <v>69049.450549450543</v>
      </c>
      <c r="N331">
        <v>0.87</v>
      </c>
      <c r="O331">
        <v>5.3345984918561209</v>
      </c>
      <c r="P331">
        <v>2.705007959333336</v>
      </c>
    </row>
    <row r="332" spans="1:16" x14ac:dyDescent="0.3">
      <c r="A332" t="s">
        <v>21</v>
      </c>
      <c r="B332">
        <f t="shared" si="5"/>
        <v>0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0.32</v>
      </c>
      <c r="L332">
        <v>7.0000000000000007E-2</v>
      </c>
      <c r="M332">
        <v>78498.888888888891</v>
      </c>
      <c r="N332">
        <v>0.68</v>
      </c>
      <c r="O332">
        <v>5.5780521147042608</v>
      </c>
      <c r="P332">
        <v>3.0157787563890408</v>
      </c>
    </row>
    <row r="333" spans="1:16" x14ac:dyDescent="0.3">
      <c r="A333" t="s">
        <v>21</v>
      </c>
      <c r="B333">
        <f t="shared" si="5"/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0.19</v>
      </c>
      <c r="L333">
        <v>0.09</v>
      </c>
      <c r="M333">
        <v>54994.047619047618</v>
      </c>
      <c r="N333">
        <v>0.79</v>
      </c>
      <c r="O333">
        <v>4.848207597214456</v>
      </c>
      <c r="P333">
        <v>2.1846914308175989</v>
      </c>
    </row>
    <row r="334" spans="1:16" x14ac:dyDescent="0.3">
      <c r="A334" t="s">
        <v>21</v>
      </c>
      <c r="B334">
        <f t="shared" si="5"/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0.22</v>
      </c>
      <c r="L334">
        <v>0.06</v>
      </c>
      <c r="M334">
        <v>48990.789473684214</v>
      </c>
      <c r="N334">
        <v>0.72</v>
      </c>
      <c r="O334">
        <v>4.573903855991726</v>
      </c>
      <c r="P334">
        <v>1.6627578316815741</v>
      </c>
    </row>
    <row r="335" spans="1:16" x14ac:dyDescent="0.3">
      <c r="A335" t="s">
        <v>21</v>
      </c>
      <c r="B335">
        <f t="shared" si="5"/>
        <v>0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0.24</v>
      </c>
      <c r="L335">
        <v>0.1</v>
      </c>
      <c r="M335">
        <v>47625.641025641024</v>
      </c>
      <c r="N335">
        <v>0.7</v>
      </c>
      <c r="O335">
        <v>4.2227164711475833</v>
      </c>
      <c r="P335">
        <v>0</v>
      </c>
    </row>
    <row r="336" spans="1:16" x14ac:dyDescent="0.3">
      <c r="A336" t="s">
        <v>58</v>
      </c>
      <c r="B336">
        <f t="shared" si="5"/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0.14000000000000001</v>
      </c>
      <c r="L336">
        <v>0.09</v>
      </c>
      <c r="M336">
        <v>64805.813953488374</v>
      </c>
      <c r="N336">
        <v>0.87</v>
      </c>
      <c r="O336">
        <v>5.977806341934949</v>
      </c>
      <c r="P336">
        <v>3.5593080109070123</v>
      </c>
    </row>
    <row r="337" spans="1:16" x14ac:dyDescent="0.3">
      <c r="A337" t="s">
        <v>21</v>
      </c>
      <c r="B337">
        <f t="shared" si="5"/>
        <v>0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0.17</v>
      </c>
      <c r="L337">
        <v>0.12</v>
      </c>
      <c r="M337">
        <v>58888.372093023259</v>
      </c>
      <c r="N337">
        <v>0.82</v>
      </c>
      <c r="O337">
        <v>5.499046162999516</v>
      </c>
      <c r="P337">
        <v>3.0874264570362855</v>
      </c>
    </row>
    <row r="338" spans="1:16" x14ac:dyDescent="0.3">
      <c r="A338" t="s">
        <v>21</v>
      </c>
      <c r="B338">
        <f t="shared" si="5"/>
        <v>0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0.31</v>
      </c>
      <c r="L338">
        <v>0.11</v>
      </c>
      <c r="M338">
        <v>65527.777777777774</v>
      </c>
      <c r="N338">
        <v>0.72</v>
      </c>
      <c r="O338">
        <v>5.0494777461560565</v>
      </c>
      <c r="P338">
        <v>2</v>
      </c>
    </row>
    <row r="339" spans="1:16" x14ac:dyDescent="0.3">
      <c r="A339" t="s">
        <v>21</v>
      </c>
      <c r="B339">
        <f t="shared" si="5"/>
        <v>0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0.24</v>
      </c>
      <c r="L339">
        <v>0.09</v>
      </c>
      <c r="M339">
        <v>50371.25</v>
      </c>
      <c r="N339">
        <v>0.66</v>
      </c>
      <c r="O339">
        <v>4.0695201008352262</v>
      </c>
      <c r="P339">
        <v>1.2041199826559248</v>
      </c>
    </row>
    <row r="340" spans="1:16" x14ac:dyDescent="0.3">
      <c r="A340" t="s">
        <v>21</v>
      </c>
      <c r="B340">
        <f t="shared" si="5"/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0.18</v>
      </c>
      <c r="L340">
        <v>7.0000000000000007E-2</v>
      </c>
      <c r="M340">
        <v>54178.205128205125</v>
      </c>
      <c r="N340">
        <v>0.8</v>
      </c>
      <c r="O340">
        <v>4.6617559113059359</v>
      </c>
      <c r="P340">
        <v>2.9947569445876283</v>
      </c>
    </row>
    <row r="341" spans="1:16" x14ac:dyDescent="0.3">
      <c r="A341" t="s">
        <v>21</v>
      </c>
      <c r="B341">
        <f t="shared" si="5"/>
        <v>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0.2</v>
      </c>
      <c r="L341">
        <v>0.08</v>
      </c>
      <c r="M341">
        <v>50221.428571428572</v>
      </c>
      <c r="N341">
        <v>0.77</v>
      </c>
      <c r="O341">
        <v>4.2614056270741392</v>
      </c>
      <c r="P341">
        <v>0</v>
      </c>
    </row>
    <row r="342" spans="1:16" x14ac:dyDescent="0.3">
      <c r="A342" t="s">
        <v>21</v>
      </c>
      <c r="B342">
        <f t="shared" si="5"/>
        <v>0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0.27</v>
      </c>
      <c r="L342">
        <v>7.0000000000000007E-2</v>
      </c>
      <c r="M342">
        <v>47170.731707317071</v>
      </c>
      <c r="N342">
        <v>0.64</v>
      </c>
      <c r="O342">
        <v>4.1374807093841355</v>
      </c>
      <c r="P342">
        <v>0</v>
      </c>
    </row>
    <row r="343" spans="1:16" x14ac:dyDescent="0.3">
      <c r="A343" t="s">
        <v>21</v>
      </c>
      <c r="B343">
        <f t="shared" si="5"/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0.22</v>
      </c>
      <c r="L343">
        <v>0.1</v>
      </c>
      <c r="M343">
        <v>54078.571428571428</v>
      </c>
      <c r="N343">
        <v>0.64</v>
      </c>
      <c r="O343">
        <v>4.2085488417706101</v>
      </c>
      <c r="P343">
        <v>1.1139433523068367</v>
      </c>
    </row>
    <row r="344" spans="1:16" x14ac:dyDescent="0.3">
      <c r="A344" t="s">
        <v>21</v>
      </c>
      <c r="B344">
        <f t="shared" si="5"/>
        <v>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0.18</v>
      </c>
      <c r="L344">
        <v>0.06</v>
      </c>
      <c r="M344">
        <v>46537.179487179485</v>
      </c>
      <c r="N344">
        <v>0.67</v>
      </c>
      <c r="O344">
        <v>4.1556396337597761</v>
      </c>
      <c r="P344">
        <v>0</v>
      </c>
    </row>
    <row r="345" spans="1:16" x14ac:dyDescent="0.3">
      <c r="A345" t="s">
        <v>21</v>
      </c>
      <c r="B345">
        <f t="shared" si="5"/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0.17</v>
      </c>
      <c r="L345">
        <v>0.05</v>
      </c>
      <c r="M345">
        <v>52931.08108108108</v>
      </c>
      <c r="N345">
        <v>0.8</v>
      </c>
      <c r="O345">
        <v>4.4352868122401272</v>
      </c>
      <c r="P345">
        <v>1.414973347970818</v>
      </c>
    </row>
    <row r="346" spans="1:16" x14ac:dyDescent="0.3">
      <c r="A346" t="s">
        <v>21</v>
      </c>
      <c r="B346">
        <f t="shared" si="5"/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0.14000000000000001</v>
      </c>
      <c r="L346">
        <v>0.04</v>
      </c>
      <c r="M346">
        <v>58409.210526315786</v>
      </c>
      <c r="N346">
        <v>0.86</v>
      </c>
      <c r="O346">
        <v>4.6186337375970856</v>
      </c>
      <c r="P346">
        <v>1.414973347970818</v>
      </c>
    </row>
    <row r="347" spans="1:16" x14ac:dyDescent="0.3">
      <c r="A347" t="s">
        <v>21</v>
      </c>
      <c r="B347">
        <f t="shared" si="5"/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0.27</v>
      </c>
      <c r="L347">
        <v>0.09</v>
      </c>
      <c r="M347">
        <v>53353.488372093023</v>
      </c>
      <c r="N347">
        <v>0.77</v>
      </c>
      <c r="O347">
        <v>5.2807262966468631</v>
      </c>
      <c r="P347">
        <v>2.7379873263334309</v>
      </c>
    </row>
    <row r="348" spans="1:16" x14ac:dyDescent="0.3">
      <c r="A348" t="s">
        <v>21</v>
      </c>
      <c r="B348">
        <f t="shared" si="5"/>
        <v>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0.35</v>
      </c>
      <c r="L348">
        <v>0.1</v>
      </c>
      <c r="M348">
        <v>49992.5</v>
      </c>
      <c r="N348">
        <v>0.67</v>
      </c>
      <c r="O348">
        <v>5.022939490203461</v>
      </c>
      <c r="P348">
        <v>2.4440447959180762</v>
      </c>
    </row>
    <row r="349" spans="1:16" x14ac:dyDescent="0.3">
      <c r="A349" t="s">
        <v>58</v>
      </c>
      <c r="B349">
        <f t="shared" si="5"/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0.14000000000000001</v>
      </c>
      <c r="L349">
        <v>7.0000000000000007E-2</v>
      </c>
      <c r="M349">
        <v>67861.627906976748</v>
      </c>
      <c r="N349">
        <v>0.87</v>
      </c>
      <c r="O349">
        <v>6.1574229178366515</v>
      </c>
      <c r="P349">
        <v>3.6499187187354192</v>
      </c>
    </row>
    <row r="350" spans="1:16" x14ac:dyDescent="0.3">
      <c r="A350" t="s">
        <v>21</v>
      </c>
      <c r="B350">
        <f t="shared" si="5"/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0.2</v>
      </c>
      <c r="L350">
        <v>0.09</v>
      </c>
      <c r="M350">
        <v>48769.230769230766</v>
      </c>
      <c r="N350">
        <v>0.76</v>
      </c>
      <c r="O350">
        <v>4.2895220642581657</v>
      </c>
      <c r="P350">
        <v>1.3222192947339193</v>
      </c>
    </row>
    <row r="351" spans="1:16" x14ac:dyDescent="0.3">
      <c r="A351" t="s">
        <v>58</v>
      </c>
      <c r="B351">
        <f t="shared" si="5"/>
        <v>1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0.33</v>
      </c>
      <c r="L351">
        <v>0.11</v>
      </c>
      <c r="M351">
        <v>65424.719101123592</v>
      </c>
      <c r="N351">
        <v>0.69</v>
      </c>
      <c r="O351">
        <v>5.1970405958446921</v>
      </c>
      <c r="P351">
        <v>2.6580113966571126</v>
      </c>
    </row>
    <row r="352" spans="1:16" x14ac:dyDescent="0.3">
      <c r="A352" t="s">
        <v>21</v>
      </c>
      <c r="B352">
        <f t="shared" si="5"/>
        <v>0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0.2</v>
      </c>
      <c r="L352">
        <v>0.08</v>
      </c>
      <c r="M352">
        <v>49431.25</v>
      </c>
      <c r="N352">
        <v>0.7</v>
      </c>
      <c r="O352">
        <v>4.6839920864455538</v>
      </c>
      <c r="P352">
        <v>1.8388490907372552</v>
      </c>
    </row>
    <row r="353" spans="1:16" x14ac:dyDescent="0.3">
      <c r="A353" t="s">
        <v>21</v>
      </c>
      <c r="B353">
        <f t="shared" si="5"/>
        <v>0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0.24</v>
      </c>
      <c r="L353">
        <v>0.08</v>
      </c>
      <c r="M353">
        <v>55157.142857142862</v>
      </c>
      <c r="N353">
        <v>0.71</v>
      </c>
      <c r="O353">
        <v>4.154971441544471</v>
      </c>
      <c r="P353">
        <v>0</v>
      </c>
    </row>
    <row r="354" spans="1:16" x14ac:dyDescent="0.3">
      <c r="A354" t="s">
        <v>21</v>
      </c>
      <c r="B354">
        <f t="shared" si="5"/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0.16</v>
      </c>
      <c r="L354">
        <v>0.05</v>
      </c>
      <c r="M354">
        <v>51432.530120481933</v>
      </c>
      <c r="N354">
        <v>0.69</v>
      </c>
      <c r="O354">
        <v>3.9411137270371017</v>
      </c>
      <c r="P354">
        <v>0</v>
      </c>
    </row>
    <row r="355" spans="1:16" x14ac:dyDescent="0.3">
      <c r="A355" t="s">
        <v>58</v>
      </c>
      <c r="B355">
        <f t="shared" si="5"/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0.27</v>
      </c>
      <c r="L355">
        <v>0.09</v>
      </c>
      <c r="M355">
        <v>58929.213483146064</v>
      </c>
      <c r="N355">
        <v>0.76</v>
      </c>
      <c r="O355">
        <v>5.5520534430584672</v>
      </c>
      <c r="P355">
        <v>3.0461047872460387</v>
      </c>
    </row>
    <row r="356" spans="1:16" x14ac:dyDescent="0.3">
      <c r="A356" t="s">
        <v>58</v>
      </c>
      <c r="B356">
        <f t="shared" si="5"/>
        <v>1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0.28999999999999998</v>
      </c>
      <c r="L356">
        <v>0.08</v>
      </c>
      <c r="M356">
        <v>64026.13636363636</v>
      </c>
      <c r="N356">
        <v>0.73</v>
      </c>
      <c r="O356">
        <v>5.8777225561207977</v>
      </c>
      <c r="P356">
        <v>3.2247919564926817</v>
      </c>
    </row>
    <row r="357" spans="1:16" x14ac:dyDescent="0.3">
      <c r="A357" t="s">
        <v>21</v>
      </c>
      <c r="B357">
        <f t="shared" si="5"/>
        <v>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0.13</v>
      </c>
      <c r="L357">
        <v>0.06</v>
      </c>
      <c r="M357">
        <v>63807.5</v>
      </c>
      <c r="N357">
        <v>0.84</v>
      </c>
      <c r="O357">
        <v>5.4661288399429662</v>
      </c>
      <c r="P357">
        <v>2.9153998352122699</v>
      </c>
    </row>
    <row r="358" spans="1:16" x14ac:dyDescent="0.3">
      <c r="A358" t="s">
        <v>21</v>
      </c>
      <c r="B358">
        <f t="shared" si="5"/>
        <v>0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0.25</v>
      </c>
      <c r="L358">
        <v>0.1</v>
      </c>
      <c r="M358">
        <v>46472.619047619046</v>
      </c>
      <c r="N358">
        <v>0.79</v>
      </c>
      <c r="O358">
        <v>4.6103407114521566</v>
      </c>
      <c r="P358">
        <v>1.3222192947339193</v>
      </c>
    </row>
    <row r="359" spans="1:16" x14ac:dyDescent="0.3">
      <c r="A359" t="s">
        <v>21</v>
      </c>
      <c r="B359">
        <f t="shared" si="5"/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0.15</v>
      </c>
      <c r="L359">
        <v>0.05</v>
      </c>
      <c r="M359">
        <v>49773.170731707316</v>
      </c>
      <c r="N359">
        <v>0.65</v>
      </c>
      <c r="O359">
        <v>3.9272163305912646</v>
      </c>
      <c r="P359">
        <v>0</v>
      </c>
    </row>
    <row r="360" spans="1:16" x14ac:dyDescent="0.3">
      <c r="A360" t="s">
        <v>21</v>
      </c>
      <c r="B360">
        <f t="shared" si="5"/>
        <v>0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0.2</v>
      </c>
      <c r="L360">
        <v>0.06</v>
      </c>
      <c r="M360">
        <v>47811.25</v>
      </c>
      <c r="N360">
        <v>0.73</v>
      </c>
      <c r="O360">
        <v>4.2678519813156051</v>
      </c>
      <c r="P360">
        <v>1.414973347970818</v>
      </c>
    </row>
    <row r="361" spans="1:16" x14ac:dyDescent="0.3">
      <c r="A361" t="s">
        <v>21</v>
      </c>
      <c r="B361">
        <f t="shared" si="5"/>
        <v>0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0.27</v>
      </c>
      <c r="L361">
        <v>0.09</v>
      </c>
      <c r="M361">
        <v>66207.777777777781</v>
      </c>
      <c r="N361">
        <v>0.74</v>
      </c>
      <c r="O361">
        <v>5.5964376418011801</v>
      </c>
      <c r="P361">
        <v>2.975431808509263</v>
      </c>
    </row>
    <row r="362" spans="1:16" x14ac:dyDescent="0.3">
      <c r="A362" t="s">
        <v>21</v>
      </c>
      <c r="B362">
        <f t="shared" si="5"/>
        <v>0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0.28999999999999998</v>
      </c>
      <c r="L362">
        <v>0.1</v>
      </c>
      <c r="M362">
        <v>52372.941176470587</v>
      </c>
      <c r="N362">
        <v>0.72</v>
      </c>
      <c r="O362">
        <v>5.5562747532890011</v>
      </c>
      <c r="P362">
        <v>2.8876173003357359</v>
      </c>
    </row>
    <row r="363" spans="1:16" x14ac:dyDescent="0.3">
      <c r="A363" t="s">
        <v>58</v>
      </c>
      <c r="B363">
        <f t="shared" si="5"/>
        <v>1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0.31</v>
      </c>
      <c r="L363">
        <v>0.09</v>
      </c>
      <c r="M363">
        <v>68435.555555555547</v>
      </c>
      <c r="N363">
        <v>0.7</v>
      </c>
      <c r="O363">
        <v>5.2065884327842573</v>
      </c>
      <c r="P363">
        <v>2.7512791039833422</v>
      </c>
    </row>
    <row r="364" spans="1:16" x14ac:dyDescent="0.3">
      <c r="A364" t="s">
        <v>58</v>
      </c>
      <c r="B364">
        <f t="shared" si="5"/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0.16</v>
      </c>
      <c r="L364">
        <v>0.02</v>
      </c>
      <c r="M364">
        <v>61955.952380952382</v>
      </c>
      <c r="N364">
        <v>0.84</v>
      </c>
      <c r="O364">
        <v>6.4411577860486071</v>
      </c>
      <c r="P364">
        <v>3.9033070799641738</v>
      </c>
    </row>
    <row r="365" spans="1:16" x14ac:dyDescent="0.3">
      <c r="A365" t="s">
        <v>21</v>
      </c>
      <c r="B365">
        <f t="shared" si="5"/>
        <v>0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0.23</v>
      </c>
      <c r="L365">
        <v>0.11</v>
      </c>
      <c r="M365">
        <v>76243.181818181823</v>
      </c>
      <c r="N365">
        <v>0.78</v>
      </c>
      <c r="O365">
        <v>4.8752175812696548</v>
      </c>
      <c r="P365">
        <v>2.1492191126553797</v>
      </c>
    </row>
    <row r="366" spans="1:16" x14ac:dyDescent="0.3">
      <c r="A366" t="s">
        <v>21</v>
      </c>
      <c r="B366">
        <f t="shared" si="5"/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0.22</v>
      </c>
      <c r="L366">
        <v>0.1</v>
      </c>
      <c r="M366">
        <v>74331.111111111109</v>
      </c>
      <c r="N366">
        <v>0.81</v>
      </c>
      <c r="O366">
        <v>4.9336492322830994</v>
      </c>
      <c r="P366">
        <v>1.7242758696007889</v>
      </c>
    </row>
    <row r="367" spans="1:16" x14ac:dyDescent="0.3">
      <c r="A367" t="s">
        <v>21</v>
      </c>
      <c r="B367">
        <f t="shared" si="5"/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0.16</v>
      </c>
      <c r="L367">
        <v>0.18</v>
      </c>
      <c r="M367">
        <v>71339.772727272721</v>
      </c>
      <c r="N367">
        <v>0.85</v>
      </c>
      <c r="O367">
        <v>5.3165343520905362</v>
      </c>
      <c r="P367">
        <v>2.6901960800285138</v>
      </c>
    </row>
    <row r="368" spans="1:16" x14ac:dyDescent="0.3">
      <c r="A368" t="s">
        <v>21</v>
      </c>
      <c r="B368">
        <f t="shared" si="5"/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0.2</v>
      </c>
      <c r="L368">
        <v>7.0000000000000007E-2</v>
      </c>
      <c r="M368">
        <v>52822.5</v>
      </c>
      <c r="N368">
        <v>0.76</v>
      </c>
      <c r="O368">
        <v>4.6184351265155268</v>
      </c>
      <c r="P368">
        <v>2.0043213737826426</v>
      </c>
    </row>
    <row r="369" spans="1:16" x14ac:dyDescent="0.3">
      <c r="A369" t="s">
        <v>58</v>
      </c>
      <c r="B369">
        <f t="shared" si="5"/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0.12</v>
      </c>
      <c r="L369">
        <v>0.05</v>
      </c>
      <c r="M369">
        <v>68278.823529411762</v>
      </c>
      <c r="N369">
        <v>0.88</v>
      </c>
      <c r="O369">
        <v>6.1400820244435597</v>
      </c>
      <c r="P369">
        <v>3.7108786176851729</v>
      </c>
    </row>
    <row r="370" spans="1:16" x14ac:dyDescent="0.3">
      <c r="A370" t="s">
        <v>58</v>
      </c>
      <c r="B370">
        <f t="shared" si="5"/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0.13</v>
      </c>
      <c r="L370">
        <v>0.05</v>
      </c>
      <c r="M370">
        <v>58014.942528735635</v>
      </c>
      <c r="N370">
        <v>0.89</v>
      </c>
      <c r="O370">
        <v>5.5658360170326819</v>
      </c>
      <c r="P370">
        <v>2.7101173651118162</v>
      </c>
    </row>
    <row r="371" spans="1:16" x14ac:dyDescent="0.3">
      <c r="A371" t="s">
        <v>21</v>
      </c>
      <c r="B371">
        <f t="shared" si="5"/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0.24</v>
      </c>
      <c r="L371">
        <v>0.06</v>
      </c>
      <c r="M371">
        <v>70153.409090909088</v>
      </c>
      <c r="N371">
        <v>0.77</v>
      </c>
      <c r="O371">
        <v>6.1720015658962124</v>
      </c>
      <c r="P371">
        <v>3.6366884479532828</v>
      </c>
    </row>
    <row r="372" spans="1:16" x14ac:dyDescent="0.3">
      <c r="A372" t="s">
        <v>21</v>
      </c>
      <c r="B372">
        <f t="shared" si="5"/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0.23</v>
      </c>
      <c r="L372">
        <v>0.09</v>
      </c>
      <c r="M372">
        <v>61122.727272727272</v>
      </c>
      <c r="N372">
        <v>0.81</v>
      </c>
      <c r="O372">
        <v>5.732096085685356</v>
      </c>
      <c r="P372">
        <v>3.1241780554746752</v>
      </c>
    </row>
    <row r="373" spans="1:16" x14ac:dyDescent="0.3">
      <c r="A373" t="s">
        <v>21</v>
      </c>
      <c r="B373">
        <f t="shared" si="5"/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0.25</v>
      </c>
      <c r="L373">
        <v>0.09</v>
      </c>
      <c r="M373">
        <v>59347.727272727272</v>
      </c>
      <c r="N373">
        <v>0.78</v>
      </c>
      <c r="O373">
        <v>5.989129318259983</v>
      </c>
      <c r="P373">
        <v>3.5910646070264991</v>
      </c>
    </row>
    <row r="374" spans="1:16" x14ac:dyDescent="0.3">
      <c r="A374" t="s">
        <v>21</v>
      </c>
      <c r="B374">
        <f t="shared" si="5"/>
        <v>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0.2</v>
      </c>
      <c r="L374">
        <v>7.0000000000000007E-2</v>
      </c>
      <c r="M374">
        <v>60416.470588235294</v>
      </c>
      <c r="N374">
        <v>0.81</v>
      </c>
      <c r="O374">
        <v>5.8500387783472467</v>
      </c>
      <c r="P374">
        <v>3.2089785172762535</v>
      </c>
    </row>
    <row r="375" spans="1:16" x14ac:dyDescent="0.3">
      <c r="A375" t="s">
        <v>21</v>
      </c>
      <c r="B375">
        <f t="shared" si="5"/>
        <v>0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0.23</v>
      </c>
      <c r="L375">
        <v>0.1</v>
      </c>
      <c r="M375">
        <v>48265.85365853658</v>
      </c>
      <c r="N375">
        <v>0.79</v>
      </c>
      <c r="O375">
        <v>4.8701872893281015</v>
      </c>
      <c r="P375">
        <v>2</v>
      </c>
    </row>
    <row r="376" spans="1:16" x14ac:dyDescent="0.3">
      <c r="A376" t="s">
        <v>21</v>
      </c>
      <c r="B376">
        <f t="shared" si="5"/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0.2</v>
      </c>
      <c r="L376">
        <v>0.08</v>
      </c>
      <c r="M376">
        <v>88091.397849462373</v>
      </c>
      <c r="N376">
        <v>0.82</v>
      </c>
      <c r="O376">
        <v>5.4052797507234409</v>
      </c>
      <c r="P376">
        <v>2.3117538610557542</v>
      </c>
    </row>
    <row r="377" spans="1:16" x14ac:dyDescent="0.3">
      <c r="A377" t="s">
        <v>21</v>
      </c>
      <c r="B377">
        <f t="shared" si="5"/>
        <v>0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0.24</v>
      </c>
      <c r="L377">
        <v>0.08</v>
      </c>
      <c r="M377">
        <v>60655.681818181816</v>
      </c>
      <c r="N377">
        <v>0.78</v>
      </c>
      <c r="O377">
        <v>5.5066781745024596</v>
      </c>
      <c r="P377">
        <v>2.7788744720027396</v>
      </c>
    </row>
    <row r="378" spans="1:16" x14ac:dyDescent="0.3">
      <c r="A378" t="s">
        <v>21</v>
      </c>
      <c r="B378">
        <f t="shared" si="5"/>
        <v>0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0.16</v>
      </c>
      <c r="L378">
        <v>0.12</v>
      </c>
      <c r="M378">
        <v>76418.681318681323</v>
      </c>
      <c r="N378">
        <v>0.84</v>
      </c>
      <c r="O378">
        <v>5.2536989595138381</v>
      </c>
      <c r="P378">
        <v>2.406540180433955</v>
      </c>
    </row>
    <row r="379" spans="1:16" x14ac:dyDescent="0.3">
      <c r="A379" t="s">
        <v>21</v>
      </c>
      <c r="B379">
        <f t="shared" si="5"/>
        <v>0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0.37</v>
      </c>
      <c r="L379">
        <v>0.1</v>
      </c>
      <c r="M379">
        <v>68502.222222222219</v>
      </c>
      <c r="N379">
        <v>0.65</v>
      </c>
      <c r="O379">
        <v>5.6301409628400849</v>
      </c>
      <c r="P379">
        <v>3.1464381352857744</v>
      </c>
    </row>
    <row r="380" spans="1:16" x14ac:dyDescent="0.3">
      <c r="A380" t="s">
        <v>58</v>
      </c>
      <c r="B380">
        <f t="shared" si="5"/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0.16</v>
      </c>
      <c r="L380">
        <v>7.0000000000000007E-2</v>
      </c>
      <c r="M380">
        <v>74652.222222222219</v>
      </c>
      <c r="N380">
        <v>0.87</v>
      </c>
      <c r="O380">
        <v>5.6700899245020224</v>
      </c>
      <c r="P380">
        <v>2.4424797690644486</v>
      </c>
    </row>
    <row r="381" spans="1:16" x14ac:dyDescent="0.3">
      <c r="A381" t="s">
        <v>21</v>
      </c>
      <c r="B381">
        <f t="shared" si="5"/>
        <v>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0.57999999999999996</v>
      </c>
      <c r="L381">
        <v>0.14000000000000001</v>
      </c>
      <c r="M381">
        <v>60795.604395604394</v>
      </c>
      <c r="N381">
        <v>0.39</v>
      </c>
      <c r="O381">
        <v>5.1097607301477366</v>
      </c>
      <c r="P381">
        <v>1.6127838567197355</v>
      </c>
    </row>
    <row r="382" spans="1:16" x14ac:dyDescent="0.3">
      <c r="A382" t="s">
        <v>21</v>
      </c>
      <c r="B382">
        <f t="shared" si="5"/>
        <v>0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0.21</v>
      </c>
      <c r="L382">
        <v>0.09</v>
      </c>
      <c r="M382">
        <v>46981.707317073167</v>
      </c>
      <c r="N382">
        <v>0.77</v>
      </c>
      <c r="O382">
        <v>4.6453338293416104</v>
      </c>
      <c r="P382">
        <v>1.414973347970818</v>
      </c>
    </row>
    <row r="383" spans="1:16" x14ac:dyDescent="0.3">
      <c r="A383" t="s">
        <v>21</v>
      </c>
      <c r="B383">
        <f t="shared" si="5"/>
        <v>0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0.2</v>
      </c>
      <c r="L383">
        <v>7.0000000000000007E-2</v>
      </c>
      <c r="M383">
        <v>52230.864197530864</v>
      </c>
      <c r="N383">
        <v>0.72</v>
      </c>
      <c r="O383">
        <v>4.3349159483157074</v>
      </c>
      <c r="P383">
        <v>1.3979400086720377</v>
      </c>
    </row>
    <row r="384" spans="1:16" x14ac:dyDescent="0.3">
      <c r="A384" t="s">
        <v>21</v>
      </c>
      <c r="B384">
        <f t="shared" si="5"/>
        <v>0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0.15</v>
      </c>
      <c r="L384">
        <v>7.0000000000000007E-2</v>
      </c>
      <c r="M384">
        <v>53379.069767441862</v>
      </c>
      <c r="N384">
        <v>0.59</v>
      </c>
      <c r="O384">
        <v>4.1743505974793802</v>
      </c>
      <c r="P384">
        <v>2.1643528557844371</v>
      </c>
    </row>
    <row r="385" spans="1:16" x14ac:dyDescent="0.3">
      <c r="A385" t="s">
        <v>21</v>
      </c>
      <c r="B385">
        <f t="shared" si="5"/>
        <v>0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0.24</v>
      </c>
      <c r="L385">
        <v>0.09</v>
      </c>
      <c r="M385">
        <v>57798.850574712647</v>
      </c>
      <c r="N385">
        <v>0.77</v>
      </c>
      <c r="O385">
        <v>5.7384142652795083</v>
      </c>
      <c r="P385">
        <v>3.1682027468426308</v>
      </c>
    </row>
    <row r="386" spans="1:16" x14ac:dyDescent="0.3">
      <c r="A386" t="s">
        <v>21</v>
      </c>
      <c r="B386">
        <f t="shared" si="5"/>
        <v>0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0.16</v>
      </c>
      <c r="L386">
        <v>7.0000000000000007E-2</v>
      </c>
      <c r="M386">
        <v>65396.629213483146</v>
      </c>
      <c r="N386">
        <v>0.79</v>
      </c>
      <c r="O386">
        <v>4.5113618946581848</v>
      </c>
      <c r="P386">
        <v>0</v>
      </c>
    </row>
    <row r="387" spans="1:16" x14ac:dyDescent="0.3">
      <c r="A387" t="s">
        <v>21</v>
      </c>
      <c r="B387">
        <f t="shared" ref="B387:B450" si="6">IF(A387="Yes",1,0)</f>
        <v>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0.21</v>
      </c>
      <c r="L387">
        <v>0.11</v>
      </c>
      <c r="M387">
        <v>68508.988764044945</v>
      </c>
      <c r="N387">
        <v>0.8</v>
      </c>
      <c r="O387">
        <v>4.8535461212539044</v>
      </c>
      <c r="P387">
        <v>2.1038037209559568</v>
      </c>
    </row>
    <row r="388" spans="1:16" x14ac:dyDescent="0.3">
      <c r="A388" t="s">
        <v>21</v>
      </c>
      <c r="B388">
        <f t="shared" si="6"/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0.18</v>
      </c>
      <c r="L388">
        <v>0.08</v>
      </c>
      <c r="M388">
        <v>49651.898734177215</v>
      </c>
      <c r="N388">
        <v>0.77</v>
      </c>
      <c r="O388">
        <v>4.3958503760187808</v>
      </c>
      <c r="P388">
        <v>1.7781512503836436</v>
      </c>
    </row>
    <row r="389" spans="1:16" x14ac:dyDescent="0.3">
      <c r="A389" t="s">
        <v>21</v>
      </c>
      <c r="B389">
        <f t="shared" si="6"/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0.17</v>
      </c>
      <c r="L389">
        <v>0.06</v>
      </c>
      <c r="M389">
        <v>54153.164556962023</v>
      </c>
      <c r="N389">
        <v>0.84</v>
      </c>
      <c r="O389">
        <v>4.2673360249636421</v>
      </c>
      <c r="P389">
        <v>2.1789769472931693</v>
      </c>
    </row>
    <row r="390" spans="1:16" x14ac:dyDescent="0.3">
      <c r="A390" t="s">
        <v>21</v>
      </c>
      <c r="B390">
        <f t="shared" si="6"/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0.14000000000000001</v>
      </c>
      <c r="L390">
        <v>0.04</v>
      </c>
      <c r="M390">
        <v>49701.351351351354</v>
      </c>
      <c r="N390">
        <v>0.87</v>
      </c>
      <c r="O390">
        <v>3.9189210900913358</v>
      </c>
      <c r="P390">
        <v>0</v>
      </c>
    </row>
    <row r="391" spans="1:16" x14ac:dyDescent="0.3">
      <c r="A391" t="s">
        <v>21</v>
      </c>
      <c r="B391">
        <f t="shared" si="6"/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0.16</v>
      </c>
      <c r="L391">
        <v>0.06</v>
      </c>
      <c r="M391">
        <v>49711.538461538461</v>
      </c>
      <c r="N391">
        <v>0.85</v>
      </c>
      <c r="O391">
        <v>4.0486359884326486</v>
      </c>
      <c r="P391">
        <v>2.0569048513364727</v>
      </c>
    </row>
    <row r="392" spans="1:16" x14ac:dyDescent="0.3">
      <c r="A392" t="s">
        <v>21</v>
      </c>
      <c r="B392">
        <f t="shared" si="6"/>
        <v>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0.23</v>
      </c>
      <c r="L392">
        <v>0.06</v>
      </c>
      <c r="M392">
        <v>49724.675324675321</v>
      </c>
      <c r="N392">
        <v>0.81</v>
      </c>
      <c r="O392">
        <v>3.4902394852462875</v>
      </c>
      <c r="P392">
        <v>0</v>
      </c>
    </row>
    <row r="393" spans="1:16" x14ac:dyDescent="0.3">
      <c r="A393" t="s">
        <v>21</v>
      </c>
      <c r="B393">
        <f t="shared" si="6"/>
        <v>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0.16</v>
      </c>
      <c r="L393">
        <v>0.06</v>
      </c>
      <c r="M393">
        <v>54084.810126582277</v>
      </c>
      <c r="N393">
        <v>0.76</v>
      </c>
      <c r="O393">
        <v>4.6515009204686493</v>
      </c>
      <c r="P393">
        <v>2.436162647040756</v>
      </c>
    </row>
    <row r="394" spans="1:16" x14ac:dyDescent="0.3">
      <c r="A394" t="s">
        <v>21</v>
      </c>
      <c r="B394">
        <f t="shared" si="6"/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0.17</v>
      </c>
      <c r="L394">
        <v>0.06</v>
      </c>
      <c r="M394">
        <v>63659.770114942527</v>
      </c>
      <c r="N394">
        <v>0.86</v>
      </c>
      <c r="O394">
        <v>4.2784792230463227</v>
      </c>
      <c r="P394">
        <v>0</v>
      </c>
    </row>
    <row r="395" spans="1:16" x14ac:dyDescent="0.3">
      <c r="A395" t="s">
        <v>21</v>
      </c>
      <c r="B395">
        <f t="shared" si="6"/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0.12</v>
      </c>
      <c r="L395">
        <v>0.05</v>
      </c>
      <c r="M395">
        <v>67486.81318681319</v>
      </c>
      <c r="N395">
        <v>0.9</v>
      </c>
      <c r="O395">
        <v>4.9074597324660285</v>
      </c>
      <c r="P395">
        <v>1.4913616938342726</v>
      </c>
    </row>
    <row r="396" spans="1:16" x14ac:dyDescent="0.3">
      <c r="A396" t="s">
        <v>21</v>
      </c>
      <c r="B396">
        <f t="shared" si="6"/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0.14000000000000001</v>
      </c>
      <c r="L396">
        <v>0.06</v>
      </c>
      <c r="M396">
        <v>65237.5</v>
      </c>
      <c r="N396">
        <v>0.89</v>
      </c>
      <c r="O396">
        <v>5.0269742804519515</v>
      </c>
      <c r="P396">
        <v>1.9084850188786497</v>
      </c>
    </row>
    <row r="397" spans="1:16" x14ac:dyDescent="0.3">
      <c r="A397" t="s">
        <v>21</v>
      </c>
      <c r="B397">
        <f t="shared" si="6"/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0.18</v>
      </c>
      <c r="L397">
        <v>0.06</v>
      </c>
      <c r="M397">
        <v>47324.324324324327</v>
      </c>
      <c r="N397">
        <v>0.85</v>
      </c>
      <c r="O397">
        <v>4.2249730904288327</v>
      </c>
      <c r="P397">
        <v>1.7708520116421442</v>
      </c>
    </row>
    <row r="398" spans="1:16" x14ac:dyDescent="0.3">
      <c r="A398" t="s">
        <v>21</v>
      </c>
      <c r="B398">
        <f t="shared" si="6"/>
        <v>0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0.17</v>
      </c>
      <c r="L398">
        <v>7.0000000000000007E-2</v>
      </c>
      <c r="M398">
        <v>50528.205128205125</v>
      </c>
      <c r="N398">
        <v>0.86</v>
      </c>
      <c r="O398">
        <v>4.2844758530053211</v>
      </c>
      <c r="P398">
        <v>1.6020599913279623</v>
      </c>
    </row>
    <row r="399" spans="1:16" x14ac:dyDescent="0.3">
      <c r="A399" t="s">
        <v>21</v>
      </c>
      <c r="B399">
        <f t="shared" si="6"/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0.16</v>
      </c>
      <c r="L399">
        <v>0.08</v>
      </c>
      <c r="M399">
        <v>54460.526315789473</v>
      </c>
      <c r="N399">
        <v>0.84</v>
      </c>
      <c r="O399">
        <v>5.1849610071066952</v>
      </c>
      <c r="P399">
        <v>3.0318122713303706</v>
      </c>
    </row>
    <row r="400" spans="1:16" x14ac:dyDescent="0.3">
      <c r="A400" t="s">
        <v>21</v>
      </c>
      <c r="B400">
        <f t="shared" si="6"/>
        <v>0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0.17</v>
      </c>
      <c r="L400">
        <v>7.0000000000000007E-2</v>
      </c>
      <c r="M400">
        <v>55444.578313253012</v>
      </c>
      <c r="N400">
        <v>0.77</v>
      </c>
      <c r="O400">
        <v>4.1084973713482595</v>
      </c>
      <c r="P400">
        <v>1.414973347970818</v>
      </c>
    </row>
    <row r="401" spans="1:16" x14ac:dyDescent="0.3">
      <c r="A401" t="s">
        <v>21</v>
      </c>
      <c r="B401">
        <f t="shared" si="6"/>
        <v>0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0.17</v>
      </c>
      <c r="L401">
        <v>0.06</v>
      </c>
      <c r="M401">
        <v>51065.85365853658</v>
      </c>
      <c r="N401">
        <v>0.87</v>
      </c>
      <c r="O401">
        <v>4.2763928630695354</v>
      </c>
      <c r="P401">
        <v>0</v>
      </c>
    </row>
    <row r="402" spans="1:16" x14ac:dyDescent="0.3">
      <c r="A402" t="s">
        <v>21</v>
      </c>
      <c r="B402">
        <f t="shared" si="6"/>
        <v>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0.2</v>
      </c>
      <c r="L402">
        <v>7.0000000000000007E-2</v>
      </c>
      <c r="M402">
        <v>47834.210526315786</v>
      </c>
      <c r="N402">
        <v>0.83</v>
      </c>
      <c r="O402">
        <v>4.1906957924917325</v>
      </c>
      <c r="P402">
        <v>1.414973347970818</v>
      </c>
    </row>
    <row r="403" spans="1:16" x14ac:dyDescent="0.3">
      <c r="A403" t="s">
        <v>21</v>
      </c>
      <c r="B403">
        <f t="shared" si="6"/>
        <v>0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0.11</v>
      </c>
      <c r="L403">
        <v>0.11</v>
      </c>
      <c r="M403">
        <v>87536.263736263732</v>
      </c>
      <c r="N403">
        <v>0.92</v>
      </c>
      <c r="O403">
        <v>4.5810275528083801</v>
      </c>
      <c r="P403">
        <v>0</v>
      </c>
    </row>
    <row r="404" spans="1:16" x14ac:dyDescent="0.3">
      <c r="A404" t="s">
        <v>21</v>
      </c>
      <c r="B404">
        <f t="shared" si="6"/>
        <v>0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0.11</v>
      </c>
      <c r="L404">
        <v>0.06</v>
      </c>
      <c r="M404">
        <v>55400</v>
      </c>
      <c r="N404">
        <v>0.83</v>
      </c>
      <c r="O404">
        <v>4.8881570201424447</v>
      </c>
      <c r="P404">
        <v>2.2787536009528289</v>
      </c>
    </row>
    <row r="405" spans="1:16" x14ac:dyDescent="0.3">
      <c r="A405" t="s">
        <v>21</v>
      </c>
      <c r="B405">
        <f t="shared" si="6"/>
        <v>0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0.16</v>
      </c>
      <c r="L405">
        <v>7.0000000000000007E-2</v>
      </c>
      <c r="M405">
        <v>54852.564102564102</v>
      </c>
      <c r="N405">
        <v>0.87</v>
      </c>
      <c r="O405">
        <v>4.3506937169246394</v>
      </c>
      <c r="P405">
        <v>1.6127838567197355</v>
      </c>
    </row>
    <row r="406" spans="1:16" x14ac:dyDescent="0.3">
      <c r="A406" t="s">
        <v>21</v>
      </c>
      <c r="B406">
        <f t="shared" si="6"/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0.16</v>
      </c>
      <c r="L406">
        <v>0.06</v>
      </c>
      <c r="M406">
        <v>58832.530120481933</v>
      </c>
      <c r="N406">
        <v>0.77</v>
      </c>
      <c r="O406">
        <v>4.3836897254376037</v>
      </c>
      <c r="P406">
        <v>1.3979400086720377</v>
      </c>
    </row>
    <row r="407" spans="1:16" x14ac:dyDescent="0.3">
      <c r="A407" t="s">
        <v>21</v>
      </c>
      <c r="B407">
        <f t="shared" si="6"/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0.16</v>
      </c>
      <c r="L407">
        <v>0.05</v>
      </c>
      <c r="M407">
        <v>45743.835616438359</v>
      </c>
      <c r="N407">
        <v>0.61</v>
      </c>
      <c r="O407">
        <v>3.8029104894190398</v>
      </c>
      <c r="P407">
        <v>0</v>
      </c>
    </row>
    <row r="408" spans="1:16" x14ac:dyDescent="0.3">
      <c r="A408" t="s">
        <v>21</v>
      </c>
      <c r="B408">
        <f t="shared" si="6"/>
        <v>0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0.14000000000000001</v>
      </c>
      <c r="L408">
        <v>0.14000000000000001</v>
      </c>
      <c r="M408">
        <v>66535.294117647063</v>
      </c>
      <c r="N408">
        <v>0.85</v>
      </c>
      <c r="O408">
        <v>4.7297882351815392</v>
      </c>
      <c r="P408">
        <v>1.6127838567197355</v>
      </c>
    </row>
    <row r="409" spans="1:16" x14ac:dyDescent="0.3">
      <c r="A409" t="s">
        <v>21</v>
      </c>
      <c r="B409">
        <f t="shared" si="6"/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0.18</v>
      </c>
      <c r="L409">
        <v>7.0000000000000007E-2</v>
      </c>
      <c r="M409">
        <v>47159.210526315786</v>
      </c>
      <c r="N409">
        <v>0.83</v>
      </c>
      <c r="O409">
        <v>4.0348689963611308</v>
      </c>
      <c r="P409">
        <v>1.414973347970818</v>
      </c>
    </row>
    <row r="410" spans="1:16" x14ac:dyDescent="0.3">
      <c r="A410" t="s">
        <v>21</v>
      </c>
      <c r="B410">
        <f t="shared" si="6"/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0.14000000000000001</v>
      </c>
      <c r="L410">
        <v>0.06</v>
      </c>
      <c r="M410">
        <v>62502.380952380954</v>
      </c>
      <c r="N410">
        <v>0.87</v>
      </c>
      <c r="O410">
        <v>5.0723271150001485</v>
      </c>
      <c r="P410">
        <v>2.4456042032735974</v>
      </c>
    </row>
    <row r="411" spans="1:16" x14ac:dyDescent="0.3">
      <c r="A411" t="s">
        <v>21</v>
      </c>
      <c r="B411">
        <f t="shared" si="6"/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0.18</v>
      </c>
      <c r="L411">
        <v>7.0000000000000007E-2</v>
      </c>
      <c r="M411">
        <v>63417.045454545456</v>
      </c>
      <c r="N411">
        <v>0.86</v>
      </c>
      <c r="O411">
        <v>4.8287887481849534</v>
      </c>
      <c r="P411">
        <v>1.5563025007672873</v>
      </c>
    </row>
    <row r="412" spans="1:16" x14ac:dyDescent="0.3">
      <c r="A412" t="s">
        <v>21</v>
      </c>
      <c r="B412">
        <f t="shared" si="6"/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0.16</v>
      </c>
      <c r="L412">
        <v>7.0000000000000007E-2</v>
      </c>
      <c r="M412">
        <v>51264.556962025315</v>
      </c>
      <c r="N412">
        <v>0.71</v>
      </c>
      <c r="O412">
        <v>4.1128730018404589</v>
      </c>
      <c r="P412">
        <v>0</v>
      </c>
    </row>
    <row r="413" spans="1:16" x14ac:dyDescent="0.3">
      <c r="A413" t="s">
        <v>21</v>
      </c>
      <c r="B413">
        <f t="shared" si="6"/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0.15</v>
      </c>
      <c r="L413">
        <v>0.1</v>
      </c>
      <c r="M413">
        <v>62982.558139534885</v>
      </c>
      <c r="N413">
        <v>0.82</v>
      </c>
      <c r="O413">
        <v>5.4611907800084509</v>
      </c>
      <c r="P413">
        <v>3.161667412437736</v>
      </c>
    </row>
    <row r="414" spans="1:16" x14ac:dyDescent="0.3">
      <c r="A414" t="s">
        <v>21</v>
      </c>
      <c r="B414">
        <f t="shared" si="6"/>
        <v>0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0.05</v>
      </c>
      <c r="L414">
        <v>0.18</v>
      </c>
      <c r="M414">
        <v>53872.413793103449</v>
      </c>
      <c r="N414">
        <v>0.72</v>
      </c>
      <c r="O414">
        <v>4.0287338793493355</v>
      </c>
      <c r="P414">
        <v>1.7634279935629373</v>
      </c>
    </row>
    <row r="415" spans="1:16" x14ac:dyDescent="0.3">
      <c r="A415" t="s">
        <v>21</v>
      </c>
      <c r="B415">
        <f t="shared" si="6"/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0.18</v>
      </c>
      <c r="L415">
        <v>7.0000000000000007E-2</v>
      </c>
      <c r="M415">
        <v>48186.585365853658</v>
      </c>
      <c r="N415">
        <v>0.83</v>
      </c>
      <c r="O415">
        <v>4.394276526767821</v>
      </c>
      <c r="P415">
        <v>0</v>
      </c>
    </row>
    <row r="416" spans="1:16" x14ac:dyDescent="0.3">
      <c r="A416" t="s">
        <v>21</v>
      </c>
      <c r="B416">
        <f t="shared" si="6"/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0.14000000000000001</v>
      </c>
      <c r="L416">
        <v>0.06</v>
      </c>
      <c r="M416">
        <v>88960.215053763444</v>
      </c>
      <c r="N416">
        <v>0.88</v>
      </c>
      <c r="O416">
        <v>5.4050884052237063</v>
      </c>
      <c r="P416">
        <v>2.0899051114393981</v>
      </c>
    </row>
    <row r="417" spans="1:16" x14ac:dyDescent="0.3">
      <c r="A417" t="s">
        <v>21</v>
      </c>
      <c r="B417">
        <f t="shared" si="6"/>
        <v>0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0.11</v>
      </c>
      <c r="L417">
        <v>0.05</v>
      </c>
      <c r="M417">
        <v>56149.333333333336</v>
      </c>
      <c r="N417">
        <v>0.83</v>
      </c>
      <c r="O417">
        <v>5.1049307390777408</v>
      </c>
      <c r="P417">
        <v>2.7497363155690611</v>
      </c>
    </row>
    <row r="418" spans="1:16" x14ac:dyDescent="0.3">
      <c r="A418" t="s">
        <v>21</v>
      </c>
      <c r="B418">
        <f t="shared" si="6"/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0.27</v>
      </c>
      <c r="L418">
        <v>0.09</v>
      </c>
      <c r="M418">
        <v>42590.140845070426</v>
      </c>
      <c r="N418">
        <v>0.75</v>
      </c>
      <c r="O418">
        <v>3.4604467838807205</v>
      </c>
      <c r="P418">
        <v>0</v>
      </c>
    </row>
    <row r="419" spans="1:16" x14ac:dyDescent="0.3">
      <c r="A419" t="s">
        <v>21</v>
      </c>
      <c r="B419">
        <f t="shared" si="6"/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0.09</v>
      </c>
      <c r="L419">
        <v>0.06</v>
      </c>
      <c r="M419">
        <v>55492.77108433735</v>
      </c>
      <c r="N419">
        <v>0.91</v>
      </c>
      <c r="O419">
        <v>5.4618210514771999</v>
      </c>
      <c r="P419">
        <v>2.6095944092252199</v>
      </c>
    </row>
    <row r="420" spans="1:16" x14ac:dyDescent="0.3">
      <c r="A420" t="s">
        <v>21</v>
      </c>
      <c r="B420">
        <f t="shared" si="6"/>
        <v>0</v>
      </c>
      <c r="C420">
        <v>0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0.16</v>
      </c>
      <c r="L420">
        <v>0.05</v>
      </c>
      <c r="M420">
        <v>50124</v>
      </c>
      <c r="N420">
        <v>0.88</v>
      </c>
      <c r="O420">
        <v>3.8226910107760546</v>
      </c>
      <c r="P420">
        <v>1.414973347970818</v>
      </c>
    </row>
    <row r="421" spans="1:16" x14ac:dyDescent="0.3">
      <c r="A421" t="s">
        <v>21</v>
      </c>
      <c r="B421">
        <f t="shared" si="6"/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0.12</v>
      </c>
      <c r="L421">
        <v>0.06</v>
      </c>
      <c r="M421">
        <v>86376.923076923078</v>
      </c>
      <c r="N421">
        <v>0.88</v>
      </c>
      <c r="O421">
        <v>5.8790184224544149</v>
      </c>
      <c r="P421">
        <v>3.1149444157125847</v>
      </c>
    </row>
    <row r="422" spans="1:16" x14ac:dyDescent="0.3">
      <c r="A422" t="s">
        <v>21</v>
      </c>
      <c r="B422">
        <f t="shared" si="6"/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0.14000000000000001</v>
      </c>
      <c r="L422">
        <v>0.05</v>
      </c>
      <c r="M422">
        <v>50615.384615384617</v>
      </c>
      <c r="N422">
        <v>0.82</v>
      </c>
      <c r="O422">
        <v>4.6344067293655389</v>
      </c>
      <c r="P422">
        <v>1.9493900066449128</v>
      </c>
    </row>
    <row r="423" spans="1:16" x14ac:dyDescent="0.3">
      <c r="A423" t="s">
        <v>21</v>
      </c>
      <c r="B423">
        <f t="shared" si="6"/>
        <v>0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0.15</v>
      </c>
      <c r="L423">
        <v>0.05</v>
      </c>
      <c r="M423">
        <v>50172.727272727272</v>
      </c>
      <c r="N423">
        <v>0.86</v>
      </c>
      <c r="O423">
        <v>4.6588886439657742</v>
      </c>
      <c r="P423">
        <v>2.2278867046136734</v>
      </c>
    </row>
    <row r="424" spans="1:16" x14ac:dyDescent="0.3">
      <c r="A424" t="s">
        <v>21</v>
      </c>
      <c r="B424">
        <f t="shared" si="6"/>
        <v>0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0.14000000000000001</v>
      </c>
      <c r="L424">
        <v>0.11</v>
      </c>
      <c r="M424">
        <v>88369.892473118292</v>
      </c>
      <c r="N424">
        <v>0.89</v>
      </c>
      <c r="O424">
        <v>5.1883405938250844</v>
      </c>
      <c r="P424">
        <v>0</v>
      </c>
    </row>
    <row r="425" spans="1:16" x14ac:dyDescent="0.3">
      <c r="A425" t="s">
        <v>21</v>
      </c>
      <c r="B425">
        <f t="shared" si="6"/>
        <v>0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0.17</v>
      </c>
      <c r="L425">
        <v>7.0000000000000007E-2</v>
      </c>
      <c r="M425">
        <v>51088.15789473684</v>
      </c>
      <c r="N425">
        <v>0.86</v>
      </c>
      <c r="O425">
        <v>4.234567897635686</v>
      </c>
      <c r="P425">
        <v>2.1931245983544616</v>
      </c>
    </row>
    <row r="426" spans="1:16" x14ac:dyDescent="0.3">
      <c r="A426" t="s">
        <v>21</v>
      </c>
      <c r="B426">
        <f t="shared" si="6"/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0.14000000000000001</v>
      </c>
      <c r="L426">
        <v>7.0000000000000007E-2</v>
      </c>
      <c r="M426">
        <v>78860</v>
      </c>
      <c r="N426">
        <v>0.88</v>
      </c>
      <c r="O426">
        <v>5.1639481189630843</v>
      </c>
      <c r="P426">
        <v>2.2944662261615929</v>
      </c>
    </row>
    <row r="427" spans="1:16" x14ac:dyDescent="0.3">
      <c r="A427" t="s">
        <v>21</v>
      </c>
      <c r="B427">
        <f t="shared" si="6"/>
        <v>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0.19</v>
      </c>
      <c r="L427">
        <v>0.08</v>
      </c>
      <c r="M427">
        <v>58541.463414634141</v>
      </c>
      <c r="N427">
        <v>0.85</v>
      </c>
      <c r="O427">
        <v>4.0905401997542352</v>
      </c>
      <c r="P427">
        <v>0</v>
      </c>
    </row>
    <row r="428" spans="1:16" x14ac:dyDescent="0.3">
      <c r="A428" t="s">
        <v>21</v>
      </c>
      <c r="B428">
        <f t="shared" si="6"/>
        <v>0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0.19</v>
      </c>
      <c r="L428">
        <v>0.06</v>
      </c>
      <c r="M428">
        <v>49446.575342465752</v>
      </c>
      <c r="N428">
        <v>0.82</v>
      </c>
      <c r="O428">
        <v>4.3541276552922641</v>
      </c>
      <c r="P428">
        <v>2.5010592622177517</v>
      </c>
    </row>
    <row r="429" spans="1:16" x14ac:dyDescent="0.3">
      <c r="A429" t="s">
        <v>21</v>
      </c>
      <c r="B429">
        <f t="shared" si="6"/>
        <v>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0.19</v>
      </c>
      <c r="L429">
        <v>7.0000000000000007E-2</v>
      </c>
      <c r="M429">
        <v>56067.816091954024</v>
      </c>
      <c r="N429">
        <v>0.79</v>
      </c>
      <c r="O429">
        <v>4.2102114716418342</v>
      </c>
      <c r="P429">
        <v>0</v>
      </c>
    </row>
    <row r="430" spans="1:16" x14ac:dyDescent="0.3">
      <c r="A430" t="s">
        <v>21</v>
      </c>
      <c r="B430">
        <f t="shared" si="6"/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0.2</v>
      </c>
      <c r="L430">
        <v>0.06</v>
      </c>
      <c r="M430">
        <v>75642.857142857145</v>
      </c>
      <c r="N430">
        <v>0.82</v>
      </c>
      <c r="O430">
        <v>4.3993794781526292</v>
      </c>
      <c r="P430">
        <v>0</v>
      </c>
    </row>
    <row r="431" spans="1:16" x14ac:dyDescent="0.3">
      <c r="A431" t="s">
        <v>21</v>
      </c>
      <c r="B431">
        <f t="shared" si="6"/>
        <v>0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0.16</v>
      </c>
      <c r="L431">
        <v>0.06</v>
      </c>
      <c r="M431">
        <v>49283.333333333328</v>
      </c>
      <c r="N431">
        <v>0.84</v>
      </c>
      <c r="O431">
        <v>4.4244732731953347</v>
      </c>
      <c r="P431">
        <v>1.9084850188786497</v>
      </c>
    </row>
    <row r="432" spans="1:16" x14ac:dyDescent="0.3">
      <c r="A432" t="s">
        <v>21</v>
      </c>
      <c r="B432">
        <f t="shared" si="6"/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0.12</v>
      </c>
      <c r="L432">
        <v>0.05</v>
      </c>
      <c r="M432">
        <v>73810.465116279069</v>
      </c>
      <c r="N432">
        <v>0.88</v>
      </c>
      <c r="O432">
        <v>5.8788422279499404</v>
      </c>
      <c r="P432">
        <v>3.4063698354692673</v>
      </c>
    </row>
    <row r="433" spans="1:16" x14ac:dyDescent="0.3">
      <c r="A433" t="s">
        <v>21</v>
      </c>
      <c r="B433">
        <f t="shared" si="6"/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0.18</v>
      </c>
      <c r="L433">
        <v>7.0000000000000007E-2</v>
      </c>
      <c r="M433">
        <v>46889.473684210527</v>
      </c>
      <c r="N433">
        <v>0.78</v>
      </c>
      <c r="O433">
        <v>4.3160752348383973</v>
      </c>
      <c r="P433">
        <v>1.5563025007672873</v>
      </c>
    </row>
    <row r="434" spans="1:16" x14ac:dyDescent="0.3">
      <c r="A434" t="s">
        <v>21</v>
      </c>
      <c r="B434">
        <f t="shared" si="6"/>
        <v>0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0.2</v>
      </c>
      <c r="L434">
        <v>0.06</v>
      </c>
      <c r="M434">
        <v>49704</v>
      </c>
      <c r="N434">
        <v>0.69</v>
      </c>
      <c r="O434">
        <v>4.1369107274813759</v>
      </c>
      <c r="P434">
        <v>0</v>
      </c>
    </row>
    <row r="435" spans="1:16" x14ac:dyDescent="0.3">
      <c r="A435" t="s">
        <v>21</v>
      </c>
      <c r="B435">
        <f t="shared" si="6"/>
        <v>0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0.15</v>
      </c>
      <c r="L435">
        <v>7.0000000000000007E-2</v>
      </c>
      <c r="M435">
        <v>53897.222222222226</v>
      </c>
      <c r="N435">
        <v>0.81</v>
      </c>
      <c r="O435">
        <v>4.9601995561095054</v>
      </c>
      <c r="P435">
        <v>2.6646419755561257</v>
      </c>
    </row>
    <row r="436" spans="1:16" x14ac:dyDescent="0.3">
      <c r="A436" t="s">
        <v>21</v>
      </c>
      <c r="B436">
        <f t="shared" si="6"/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0.12</v>
      </c>
      <c r="L436">
        <v>7.0000000000000007E-2</v>
      </c>
      <c r="M436">
        <v>68763.636363636368</v>
      </c>
      <c r="N436">
        <v>0.9</v>
      </c>
      <c r="O436">
        <v>5.1623582618751218</v>
      </c>
      <c r="P436">
        <v>2.4756711883244296</v>
      </c>
    </row>
    <row r="437" spans="1:16" x14ac:dyDescent="0.3">
      <c r="A437" t="s">
        <v>21</v>
      </c>
      <c r="B437">
        <f t="shared" si="6"/>
        <v>0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0.19</v>
      </c>
      <c r="L437">
        <v>0.06</v>
      </c>
      <c r="M437">
        <v>47275.675675675673</v>
      </c>
      <c r="N437">
        <v>0.83</v>
      </c>
      <c r="O437">
        <v>4.0105967362065256</v>
      </c>
      <c r="P437">
        <v>2.1846914308175989</v>
      </c>
    </row>
    <row r="438" spans="1:16" x14ac:dyDescent="0.3">
      <c r="A438" t="s">
        <v>21</v>
      </c>
      <c r="B438">
        <f t="shared" si="6"/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0.13</v>
      </c>
      <c r="L438">
        <v>0.05</v>
      </c>
      <c r="M438">
        <v>50877.631578947367</v>
      </c>
      <c r="N438">
        <v>0.88</v>
      </c>
      <c r="O438">
        <v>3.6020599913279625</v>
      </c>
      <c r="P438">
        <v>0</v>
      </c>
    </row>
    <row r="439" spans="1:16" x14ac:dyDescent="0.3">
      <c r="A439" t="s">
        <v>21</v>
      </c>
      <c r="B439">
        <f t="shared" si="6"/>
        <v>0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0.12</v>
      </c>
      <c r="L439">
        <v>0.08</v>
      </c>
      <c r="M439">
        <v>71514.130434782608</v>
      </c>
      <c r="N439">
        <v>0.9</v>
      </c>
      <c r="O439">
        <v>4.7937205568135237</v>
      </c>
      <c r="P439">
        <v>2.1172712956557644</v>
      </c>
    </row>
    <row r="440" spans="1:16" x14ac:dyDescent="0.3">
      <c r="A440" t="s">
        <v>21</v>
      </c>
      <c r="B440">
        <f t="shared" si="6"/>
        <v>0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0.21</v>
      </c>
      <c r="L440">
        <v>7.0000000000000007E-2</v>
      </c>
      <c r="M440">
        <v>48391.463414634141</v>
      </c>
      <c r="N440">
        <v>0.83</v>
      </c>
      <c r="O440">
        <v>4.2814878879400808</v>
      </c>
      <c r="P440">
        <v>1.5563025007672873</v>
      </c>
    </row>
    <row r="441" spans="1:16" x14ac:dyDescent="0.3">
      <c r="A441" t="s">
        <v>21</v>
      </c>
      <c r="B441">
        <f t="shared" si="6"/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0.16</v>
      </c>
      <c r="L441">
        <v>0.06</v>
      </c>
      <c r="M441">
        <v>49439.473684210527</v>
      </c>
      <c r="N441">
        <v>0.82</v>
      </c>
      <c r="O441">
        <v>4.3543389767880809</v>
      </c>
      <c r="P441">
        <v>1.9637878273455553</v>
      </c>
    </row>
    <row r="442" spans="1:16" x14ac:dyDescent="0.3">
      <c r="A442" t="s">
        <v>21</v>
      </c>
      <c r="B442">
        <f t="shared" si="6"/>
        <v>0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0.16</v>
      </c>
      <c r="L442">
        <v>0.06</v>
      </c>
      <c r="M442">
        <v>50431.08108108108</v>
      </c>
      <c r="N442">
        <v>0.83</v>
      </c>
      <c r="O442">
        <v>4.0302352960122443</v>
      </c>
      <c r="P442">
        <v>1.0413926851582251</v>
      </c>
    </row>
    <row r="443" spans="1:16" x14ac:dyDescent="0.3">
      <c r="A443" t="s">
        <v>21</v>
      </c>
      <c r="B443">
        <f t="shared" si="6"/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0.3</v>
      </c>
      <c r="L443">
        <v>0.09</v>
      </c>
      <c r="M443">
        <v>52336.144578313259</v>
      </c>
      <c r="N443">
        <v>0.74</v>
      </c>
      <c r="O443">
        <v>4.4143716004590861</v>
      </c>
      <c r="P443">
        <v>1.7075701760979363</v>
      </c>
    </row>
    <row r="444" spans="1:16" x14ac:dyDescent="0.3">
      <c r="A444" t="s">
        <v>21</v>
      </c>
      <c r="B444">
        <f t="shared" si="6"/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0.18</v>
      </c>
      <c r="L444">
        <v>0.09</v>
      </c>
      <c r="M444">
        <v>100022.10526315789</v>
      </c>
      <c r="N444">
        <v>0.84</v>
      </c>
      <c r="O444">
        <v>5.0548389514797343</v>
      </c>
      <c r="P444">
        <v>2.3463529744506388</v>
      </c>
    </row>
    <row r="445" spans="1:16" x14ac:dyDescent="0.3">
      <c r="A445" t="s">
        <v>21</v>
      </c>
      <c r="B445">
        <f t="shared" si="6"/>
        <v>0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0.17</v>
      </c>
      <c r="L445">
        <v>0.06</v>
      </c>
      <c r="M445">
        <v>56132.5</v>
      </c>
      <c r="N445">
        <v>0.84</v>
      </c>
      <c r="O445">
        <v>4.9909024500702381</v>
      </c>
      <c r="P445">
        <v>2.7803173121401512</v>
      </c>
    </row>
    <row r="446" spans="1:16" x14ac:dyDescent="0.3">
      <c r="A446" t="s">
        <v>21</v>
      </c>
      <c r="B446">
        <f t="shared" si="6"/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0.12</v>
      </c>
      <c r="L446">
        <v>0.04</v>
      </c>
      <c r="M446">
        <v>111495.78947368421</v>
      </c>
      <c r="N446">
        <v>0.9</v>
      </c>
      <c r="O446">
        <v>5.3740367665033517</v>
      </c>
      <c r="P446">
        <v>2.5132176000679389</v>
      </c>
    </row>
    <row r="447" spans="1:16" x14ac:dyDescent="0.3">
      <c r="A447" t="s">
        <v>21</v>
      </c>
      <c r="B447">
        <f t="shared" si="6"/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0.19</v>
      </c>
      <c r="L447">
        <v>0.06</v>
      </c>
      <c r="M447">
        <v>51076.190476190481</v>
      </c>
      <c r="N447">
        <v>0.82</v>
      </c>
      <c r="O447">
        <v>4.3621619134969114</v>
      </c>
      <c r="P447">
        <v>1.6232492903979006</v>
      </c>
    </row>
    <row r="448" spans="1:16" x14ac:dyDescent="0.3">
      <c r="A448" t="s">
        <v>21</v>
      </c>
      <c r="B448">
        <f t="shared" si="6"/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0.12</v>
      </c>
      <c r="L448">
        <v>0.05</v>
      </c>
      <c r="M448">
        <v>81388.505747126444</v>
      </c>
      <c r="N448">
        <v>0.87</v>
      </c>
      <c r="O448">
        <v>6.0212364484827656</v>
      </c>
      <c r="P448">
        <v>3.6190933306267428</v>
      </c>
    </row>
    <row r="449" spans="1:16" x14ac:dyDescent="0.3">
      <c r="A449" t="s">
        <v>21</v>
      </c>
      <c r="B449">
        <f t="shared" si="6"/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0.25</v>
      </c>
      <c r="L449">
        <v>0.09</v>
      </c>
      <c r="M449">
        <v>57538.554216867473</v>
      </c>
      <c r="N449">
        <v>0.78</v>
      </c>
      <c r="O449">
        <v>4.4887762654444403</v>
      </c>
      <c r="P449">
        <v>0</v>
      </c>
    </row>
    <row r="450" spans="1:16" x14ac:dyDescent="0.3">
      <c r="A450" t="s">
        <v>21</v>
      </c>
      <c r="B450">
        <f t="shared" si="6"/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0.18</v>
      </c>
      <c r="L450">
        <v>0.06</v>
      </c>
      <c r="M450">
        <v>51590.361445783135</v>
      </c>
      <c r="N450">
        <v>0.85</v>
      </c>
      <c r="O450">
        <v>3.4763968267253302</v>
      </c>
      <c r="P450">
        <v>0</v>
      </c>
    </row>
    <row r="451" spans="1:16" x14ac:dyDescent="0.3">
      <c r="A451" t="s">
        <v>21</v>
      </c>
      <c r="B451">
        <f t="shared" ref="B451:B514" si="7">IF(A451="Yes",1,0)</f>
        <v>0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0.2</v>
      </c>
      <c r="L451">
        <v>0.09</v>
      </c>
      <c r="M451">
        <v>64173.809523809527</v>
      </c>
      <c r="N451">
        <v>0.81</v>
      </c>
      <c r="O451">
        <v>4.9305364336777409</v>
      </c>
      <c r="P451">
        <v>2.8020892578817329</v>
      </c>
    </row>
    <row r="452" spans="1:16" x14ac:dyDescent="0.3">
      <c r="A452" t="s">
        <v>21</v>
      </c>
      <c r="B452">
        <f t="shared" si="7"/>
        <v>0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0.15</v>
      </c>
      <c r="L452">
        <v>0.06</v>
      </c>
      <c r="M452">
        <v>59157.831325301209</v>
      </c>
      <c r="N452">
        <v>0.87</v>
      </c>
      <c r="O452">
        <v>4.7610628969661875</v>
      </c>
      <c r="P452">
        <v>1.9242792860618816</v>
      </c>
    </row>
    <row r="453" spans="1:16" x14ac:dyDescent="0.3">
      <c r="A453" t="s">
        <v>21</v>
      </c>
      <c r="B453">
        <f t="shared" si="7"/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0.18</v>
      </c>
      <c r="L453">
        <v>0.06</v>
      </c>
      <c r="M453">
        <v>51252.5</v>
      </c>
      <c r="N453">
        <v>0.84</v>
      </c>
      <c r="O453">
        <v>4.3935401073479632</v>
      </c>
      <c r="P453">
        <v>1.6020599913279623</v>
      </c>
    </row>
    <row r="454" spans="1:16" x14ac:dyDescent="0.3">
      <c r="A454" t="s">
        <v>21</v>
      </c>
      <c r="B454">
        <f t="shared" si="7"/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0.28999999999999998</v>
      </c>
      <c r="L454">
        <v>0.08</v>
      </c>
      <c r="M454">
        <v>66686.419753086418</v>
      </c>
      <c r="N454">
        <v>0.73</v>
      </c>
      <c r="O454">
        <v>4.2479241907663079</v>
      </c>
      <c r="P454">
        <v>1.414973347970818</v>
      </c>
    </row>
    <row r="455" spans="1:16" x14ac:dyDescent="0.3">
      <c r="A455" t="s">
        <v>21</v>
      </c>
      <c r="B455">
        <f t="shared" si="7"/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0.1</v>
      </c>
      <c r="L455">
        <v>0.04</v>
      </c>
      <c r="M455">
        <v>79129.67032967032</v>
      </c>
      <c r="N455">
        <v>0.91</v>
      </c>
      <c r="O455">
        <v>5.9674454743697991</v>
      </c>
      <c r="P455">
        <v>3.012837224705172</v>
      </c>
    </row>
    <row r="456" spans="1:16" x14ac:dyDescent="0.3">
      <c r="A456" t="s">
        <v>21</v>
      </c>
      <c r="B456">
        <f t="shared" si="7"/>
        <v>0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0.18</v>
      </c>
      <c r="L456">
        <v>0.06</v>
      </c>
      <c r="M456">
        <v>60266.279069767443</v>
      </c>
      <c r="N456">
        <v>0.79</v>
      </c>
      <c r="O456">
        <v>4.6569410461907346</v>
      </c>
      <c r="P456">
        <v>2.1398790864012365</v>
      </c>
    </row>
    <row r="457" spans="1:16" x14ac:dyDescent="0.3">
      <c r="A457" t="s">
        <v>21</v>
      </c>
      <c r="B457">
        <f t="shared" si="7"/>
        <v>0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0.15</v>
      </c>
      <c r="L457">
        <v>0.06</v>
      </c>
      <c r="M457">
        <v>70840.229885057473</v>
      </c>
      <c r="N457">
        <v>0.86</v>
      </c>
      <c r="O457">
        <v>5.3056694488937319</v>
      </c>
      <c r="P457">
        <v>2.9484129657786009</v>
      </c>
    </row>
    <row r="458" spans="1:16" x14ac:dyDescent="0.3">
      <c r="A458" t="s">
        <v>21</v>
      </c>
      <c r="B458">
        <f t="shared" si="7"/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0.23</v>
      </c>
      <c r="L458">
        <v>7.0000000000000007E-2</v>
      </c>
      <c r="M458">
        <v>42859.45945945946</v>
      </c>
      <c r="N458">
        <v>0.68</v>
      </c>
      <c r="O458">
        <v>3.9215824403934163</v>
      </c>
      <c r="P458">
        <v>0</v>
      </c>
    </row>
    <row r="459" spans="1:16" x14ac:dyDescent="0.3">
      <c r="A459" t="s">
        <v>21</v>
      </c>
      <c r="B459">
        <f t="shared" si="7"/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0.16</v>
      </c>
      <c r="L459">
        <v>0.05</v>
      </c>
      <c r="M459">
        <v>56740.476190476191</v>
      </c>
      <c r="N459">
        <v>0.88</v>
      </c>
      <c r="O459">
        <v>4.4703075653961379</v>
      </c>
      <c r="P459">
        <v>1.3802112417116059</v>
      </c>
    </row>
    <row r="460" spans="1:16" x14ac:dyDescent="0.3">
      <c r="A460" t="s">
        <v>21</v>
      </c>
      <c r="B460">
        <f t="shared" si="7"/>
        <v>0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0.19</v>
      </c>
      <c r="L460">
        <v>0.09</v>
      </c>
      <c r="M460">
        <v>82072.527472527465</v>
      </c>
      <c r="N460">
        <v>0.83</v>
      </c>
      <c r="O460">
        <v>4.5375042748478878</v>
      </c>
      <c r="P460">
        <v>0</v>
      </c>
    </row>
    <row r="461" spans="1:16" x14ac:dyDescent="0.3">
      <c r="A461" t="s">
        <v>21</v>
      </c>
      <c r="B461">
        <f t="shared" si="7"/>
        <v>0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0.22</v>
      </c>
      <c r="L461">
        <v>0.06</v>
      </c>
      <c r="M461">
        <v>55495.294117647063</v>
      </c>
      <c r="N461">
        <v>0.8</v>
      </c>
      <c r="O461">
        <v>4.4166238673841836</v>
      </c>
      <c r="P461">
        <v>0</v>
      </c>
    </row>
    <row r="462" spans="1:16" x14ac:dyDescent="0.3">
      <c r="A462" t="s">
        <v>21</v>
      </c>
      <c r="B462">
        <f t="shared" si="7"/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0.17</v>
      </c>
      <c r="L462">
        <v>0.06</v>
      </c>
      <c r="M462">
        <v>55684.337349397596</v>
      </c>
      <c r="N462">
        <v>0.86</v>
      </c>
      <c r="O462">
        <v>4.0747798823319323</v>
      </c>
      <c r="P462">
        <v>0</v>
      </c>
    </row>
    <row r="463" spans="1:16" x14ac:dyDescent="0.3">
      <c r="A463" t="s">
        <v>21</v>
      </c>
      <c r="B463">
        <f t="shared" si="7"/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0.12</v>
      </c>
      <c r="L463">
        <v>0.08</v>
      </c>
      <c r="M463">
        <v>78462.365591397858</v>
      </c>
      <c r="N463">
        <v>0.91</v>
      </c>
      <c r="O463">
        <v>5.3621430495819604</v>
      </c>
      <c r="P463">
        <v>2.374748346010104</v>
      </c>
    </row>
    <row r="464" spans="1:16" x14ac:dyDescent="0.3">
      <c r="A464" t="s">
        <v>21</v>
      </c>
      <c r="B464">
        <f t="shared" si="7"/>
        <v>0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0.13</v>
      </c>
      <c r="L464">
        <v>0.12</v>
      </c>
      <c r="M464">
        <v>69009.090909090912</v>
      </c>
      <c r="N464">
        <v>0.89</v>
      </c>
      <c r="O464">
        <v>5.1916438051242624</v>
      </c>
      <c r="P464">
        <v>2.4424797690644486</v>
      </c>
    </row>
    <row r="465" spans="1:16" x14ac:dyDescent="0.3">
      <c r="A465" t="s">
        <v>21</v>
      </c>
      <c r="B465">
        <f t="shared" si="7"/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0.18</v>
      </c>
      <c r="L465">
        <v>0.06</v>
      </c>
      <c r="M465">
        <v>48917.948717948719</v>
      </c>
      <c r="N465">
        <v>0.76</v>
      </c>
      <c r="O465">
        <v>3.973035440686933</v>
      </c>
      <c r="P465">
        <v>1.8129133566428555</v>
      </c>
    </row>
    <row r="466" spans="1:16" x14ac:dyDescent="0.3">
      <c r="A466" t="s">
        <v>21</v>
      </c>
      <c r="B466">
        <f t="shared" si="7"/>
        <v>0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0.14000000000000001</v>
      </c>
      <c r="L466">
        <v>0.06</v>
      </c>
      <c r="M466">
        <v>75806.593406593398</v>
      </c>
      <c r="N466">
        <v>0.88</v>
      </c>
      <c r="O466">
        <v>4.8477083549663389</v>
      </c>
      <c r="P466">
        <v>2.4885507165004443</v>
      </c>
    </row>
    <row r="467" spans="1:16" x14ac:dyDescent="0.3">
      <c r="A467" t="s">
        <v>21</v>
      </c>
      <c r="B467">
        <f t="shared" si="7"/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0.17</v>
      </c>
      <c r="L467">
        <v>7.0000000000000007E-2</v>
      </c>
      <c r="M467">
        <v>60283.529411764706</v>
      </c>
      <c r="N467">
        <v>0.85</v>
      </c>
      <c r="O467">
        <v>4.1473671077937864</v>
      </c>
      <c r="P467">
        <v>1.8325089127062364</v>
      </c>
    </row>
    <row r="468" spans="1:16" x14ac:dyDescent="0.3">
      <c r="A468" t="s">
        <v>21</v>
      </c>
      <c r="B468">
        <f t="shared" si="7"/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0.16</v>
      </c>
      <c r="L468">
        <v>0.05</v>
      </c>
      <c r="M468">
        <v>46513.75</v>
      </c>
      <c r="N468">
        <v>0.87</v>
      </c>
      <c r="O468">
        <v>4.1769300844505057</v>
      </c>
      <c r="P468">
        <v>1.414973347970818</v>
      </c>
    </row>
    <row r="469" spans="1:16" x14ac:dyDescent="0.3">
      <c r="A469" t="s">
        <v>21</v>
      </c>
      <c r="B469">
        <f t="shared" si="7"/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0.18</v>
      </c>
      <c r="L469">
        <v>7.0000000000000007E-2</v>
      </c>
      <c r="M469">
        <v>49069.230769230766</v>
      </c>
      <c r="N469">
        <v>0.83</v>
      </c>
      <c r="O469">
        <v>4.1883659260631481</v>
      </c>
      <c r="P469">
        <v>1.5797835966168101</v>
      </c>
    </row>
    <row r="470" spans="1:16" x14ac:dyDescent="0.3">
      <c r="A470" t="s">
        <v>21</v>
      </c>
      <c r="B470">
        <f t="shared" si="7"/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0.17</v>
      </c>
      <c r="L470">
        <v>0.05</v>
      </c>
      <c r="M470">
        <v>43039.726027397264</v>
      </c>
      <c r="N470">
        <v>0.73</v>
      </c>
      <c r="O470">
        <v>3.9386698010226793</v>
      </c>
      <c r="P470">
        <v>1.414973347970818</v>
      </c>
    </row>
    <row r="471" spans="1:16" x14ac:dyDescent="0.3">
      <c r="A471" t="s">
        <v>21</v>
      </c>
      <c r="B471">
        <f t="shared" si="7"/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0.19</v>
      </c>
      <c r="L471">
        <v>0.05</v>
      </c>
      <c r="M471">
        <v>46465.333333333336</v>
      </c>
      <c r="N471">
        <v>0.69</v>
      </c>
      <c r="O471">
        <v>3.9871297676598974</v>
      </c>
      <c r="P471">
        <v>0</v>
      </c>
    </row>
    <row r="472" spans="1:16" x14ac:dyDescent="0.3">
      <c r="A472" t="s">
        <v>21</v>
      </c>
      <c r="B472">
        <f t="shared" si="7"/>
        <v>0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0.18</v>
      </c>
      <c r="L472">
        <v>0.08</v>
      </c>
      <c r="M472">
        <v>64810.465116279069</v>
      </c>
      <c r="N472">
        <v>0.86</v>
      </c>
      <c r="O472">
        <v>4.4566089271409135</v>
      </c>
      <c r="P472">
        <v>0</v>
      </c>
    </row>
    <row r="473" spans="1:16" x14ac:dyDescent="0.3">
      <c r="A473" t="s">
        <v>21</v>
      </c>
      <c r="B473">
        <f t="shared" si="7"/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0.17</v>
      </c>
      <c r="L473">
        <v>0.06</v>
      </c>
      <c r="M473">
        <v>57527.380952380954</v>
      </c>
      <c r="N473">
        <v>0.81</v>
      </c>
      <c r="O473">
        <v>4.2787536009528289</v>
      </c>
      <c r="P473">
        <v>0</v>
      </c>
    </row>
    <row r="474" spans="1:16" x14ac:dyDescent="0.3">
      <c r="A474" t="s">
        <v>21</v>
      </c>
      <c r="B474">
        <f t="shared" si="7"/>
        <v>0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0.14000000000000001</v>
      </c>
      <c r="L474">
        <v>0.08</v>
      </c>
      <c r="M474">
        <v>51955</v>
      </c>
      <c r="N474">
        <v>0.87</v>
      </c>
      <c r="O474">
        <v>4.0145205387579237</v>
      </c>
      <c r="P474">
        <v>1.9444826721501687</v>
      </c>
    </row>
    <row r="475" spans="1:16" x14ac:dyDescent="0.3">
      <c r="A475" t="s">
        <v>21</v>
      </c>
      <c r="B475">
        <f t="shared" si="7"/>
        <v>0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0.18</v>
      </c>
      <c r="L475">
        <v>7.0000000000000007E-2</v>
      </c>
      <c r="M475">
        <v>55413.15789473684</v>
      </c>
      <c r="N475">
        <v>0.85</v>
      </c>
      <c r="O475">
        <v>4.6750906226358344</v>
      </c>
      <c r="P475">
        <v>2.5403294747908736</v>
      </c>
    </row>
    <row r="476" spans="1:16" x14ac:dyDescent="0.3">
      <c r="A476" t="s">
        <v>21</v>
      </c>
      <c r="B476">
        <f t="shared" si="7"/>
        <v>0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0.13</v>
      </c>
      <c r="L476">
        <v>0.08</v>
      </c>
      <c r="M476">
        <v>75102.272727272721</v>
      </c>
      <c r="N476">
        <v>0.87</v>
      </c>
      <c r="O476">
        <v>4.4736912958655157</v>
      </c>
      <c r="P476">
        <v>0</v>
      </c>
    </row>
    <row r="477" spans="1:16" x14ac:dyDescent="0.3">
      <c r="A477" t="s">
        <v>21</v>
      </c>
      <c r="B477">
        <f t="shared" si="7"/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0.09</v>
      </c>
      <c r="L477">
        <v>0.23</v>
      </c>
      <c r="M477">
        <v>56767.857142857145</v>
      </c>
      <c r="N477">
        <v>0.9</v>
      </c>
      <c r="O477">
        <v>4.7888539301620119</v>
      </c>
      <c r="P477">
        <v>1.7993405494535817</v>
      </c>
    </row>
    <row r="478" spans="1:16" x14ac:dyDescent="0.3">
      <c r="A478" t="s">
        <v>21</v>
      </c>
      <c r="B478">
        <f t="shared" si="7"/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0.24</v>
      </c>
      <c r="L478">
        <v>7.0000000000000007E-2</v>
      </c>
      <c r="M478">
        <v>56586.74698795181</v>
      </c>
      <c r="N478">
        <v>0.79</v>
      </c>
      <c r="O478">
        <v>3.8984509191983747</v>
      </c>
      <c r="P478">
        <v>0</v>
      </c>
    </row>
    <row r="479" spans="1:16" x14ac:dyDescent="0.3">
      <c r="A479" t="s">
        <v>21</v>
      </c>
      <c r="B479">
        <f t="shared" si="7"/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0.1</v>
      </c>
      <c r="L479">
        <v>0.12</v>
      </c>
      <c r="M479">
        <v>55271.428571428572</v>
      </c>
      <c r="N479">
        <v>0.91</v>
      </c>
      <c r="O479">
        <v>4.278707883337975</v>
      </c>
      <c r="P479">
        <v>0</v>
      </c>
    </row>
    <row r="480" spans="1:16" x14ac:dyDescent="0.3">
      <c r="A480" t="s">
        <v>21</v>
      </c>
      <c r="B480">
        <f t="shared" si="7"/>
        <v>0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0.12</v>
      </c>
      <c r="L480">
        <v>0.09</v>
      </c>
      <c r="M480">
        <v>55760</v>
      </c>
      <c r="N480">
        <v>0.85</v>
      </c>
      <c r="O480">
        <v>5.0656581271172243</v>
      </c>
      <c r="P480">
        <v>2.4871383754771865</v>
      </c>
    </row>
    <row r="481" spans="1:16" x14ac:dyDescent="0.3">
      <c r="A481" t="s">
        <v>21</v>
      </c>
      <c r="B481">
        <f t="shared" si="7"/>
        <v>0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0.18</v>
      </c>
      <c r="L481">
        <v>7.0000000000000007E-2</v>
      </c>
      <c r="M481">
        <v>64631.395348837214</v>
      </c>
      <c r="N481">
        <v>0.77</v>
      </c>
      <c r="O481">
        <v>4.5179213159761913</v>
      </c>
      <c r="P481">
        <v>0</v>
      </c>
    </row>
    <row r="482" spans="1:16" x14ac:dyDescent="0.3">
      <c r="A482" t="s">
        <v>21</v>
      </c>
      <c r="B482">
        <f t="shared" si="7"/>
        <v>0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0.18</v>
      </c>
      <c r="L482">
        <v>7.0000000000000007E-2</v>
      </c>
      <c r="M482">
        <v>53460</v>
      </c>
      <c r="N482">
        <v>0.85</v>
      </c>
      <c r="O482">
        <v>4.3330642009519789</v>
      </c>
      <c r="P482">
        <v>1.3617278360175928</v>
      </c>
    </row>
    <row r="483" spans="1:16" x14ac:dyDescent="0.3">
      <c r="A483" t="s">
        <v>21</v>
      </c>
      <c r="B483">
        <f t="shared" si="7"/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0.27</v>
      </c>
      <c r="L483">
        <v>0.1</v>
      </c>
      <c r="M483">
        <v>53813.924050632908</v>
      </c>
      <c r="N483">
        <v>0.76</v>
      </c>
      <c r="O483">
        <v>4.1565491513317809</v>
      </c>
      <c r="P483">
        <v>0</v>
      </c>
    </row>
    <row r="484" spans="1:16" x14ac:dyDescent="0.3">
      <c r="A484" t="s">
        <v>21</v>
      </c>
      <c r="B484">
        <f t="shared" si="7"/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0.17</v>
      </c>
      <c r="L484">
        <v>0.06</v>
      </c>
      <c r="M484">
        <v>44416.21621621622</v>
      </c>
      <c r="N484">
        <v>0.72</v>
      </c>
      <c r="O484">
        <v>4.1186945078978381</v>
      </c>
      <c r="P484">
        <v>1.6989700043360187</v>
      </c>
    </row>
    <row r="485" spans="1:16" x14ac:dyDescent="0.3">
      <c r="A485" t="s">
        <v>21</v>
      </c>
      <c r="B485">
        <f t="shared" si="7"/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0.17</v>
      </c>
      <c r="L485">
        <v>0.06</v>
      </c>
      <c r="M485">
        <v>61116.666666666672</v>
      </c>
      <c r="N485">
        <v>0.86</v>
      </c>
      <c r="O485">
        <v>4.4720246977002818</v>
      </c>
      <c r="P485">
        <v>0</v>
      </c>
    </row>
    <row r="486" spans="1:16" x14ac:dyDescent="0.3">
      <c r="A486" t="s">
        <v>21</v>
      </c>
      <c r="B486">
        <f t="shared" si="7"/>
        <v>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0.2</v>
      </c>
      <c r="L486">
        <v>0.1</v>
      </c>
      <c r="M486">
        <v>50797.402597402594</v>
      </c>
      <c r="N486">
        <v>0.83</v>
      </c>
      <c r="O486">
        <v>3.9217384836845985</v>
      </c>
      <c r="P486">
        <v>0</v>
      </c>
    </row>
    <row r="487" spans="1:16" x14ac:dyDescent="0.3">
      <c r="A487" t="s">
        <v>21</v>
      </c>
      <c r="B487">
        <f t="shared" si="7"/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0.2</v>
      </c>
      <c r="L487">
        <v>0.06</v>
      </c>
      <c r="M487">
        <v>51165.789473684206</v>
      </c>
      <c r="N487">
        <v>0.83</v>
      </c>
      <c r="O487">
        <v>4.3236233096854431</v>
      </c>
      <c r="P487">
        <v>2.2764618041732443</v>
      </c>
    </row>
    <row r="488" spans="1:16" x14ac:dyDescent="0.3">
      <c r="A488" t="s">
        <v>21</v>
      </c>
      <c r="B488">
        <f t="shared" si="7"/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0.22</v>
      </c>
      <c r="L488">
        <v>0.05</v>
      </c>
      <c r="M488">
        <v>54465.384615384617</v>
      </c>
      <c r="N488">
        <v>0.8</v>
      </c>
      <c r="O488">
        <v>3.7548068553544232</v>
      </c>
      <c r="P488">
        <v>2.2855573090077739</v>
      </c>
    </row>
    <row r="489" spans="1:16" x14ac:dyDescent="0.3">
      <c r="A489" t="s">
        <v>21</v>
      </c>
      <c r="B489">
        <f t="shared" si="7"/>
        <v>0</v>
      </c>
      <c r="C489">
        <v>0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0.16</v>
      </c>
      <c r="L489">
        <v>0.06</v>
      </c>
      <c r="M489">
        <v>49713.513513513513</v>
      </c>
      <c r="N489">
        <v>0.77</v>
      </c>
      <c r="O489">
        <v>4.3461964437292098</v>
      </c>
      <c r="P489">
        <v>2.2600713879850747</v>
      </c>
    </row>
    <row r="490" spans="1:16" x14ac:dyDescent="0.3">
      <c r="A490" t="s">
        <v>21</v>
      </c>
      <c r="B490">
        <f t="shared" si="7"/>
        <v>0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0.19</v>
      </c>
      <c r="L490">
        <v>7.0000000000000007E-2</v>
      </c>
      <c r="M490">
        <v>67456.818181818177</v>
      </c>
      <c r="N490">
        <v>0.82</v>
      </c>
      <c r="O490">
        <v>4.4396484295634737</v>
      </c>
      <c r="P490">
        <v>1.414973347970818</v>
      </c>
    </row>
    <row r="491" spans="1:16" x14ac:dyDescent="0.3">
      <c r="A491" t="s">
        <v>21</v>
      </c>
      <c r="B491">
        <f t="shared" si="7"/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0.17</v>
      </c>
      <c r="L491">
        <v>0.05</v>
      </c>
      <c r="M491">
        <v>52292.5</v>
      </c>
      <c r="N491">
        <v>0.77</v>
      </c>
      <c r="O491">
        <v>3.9634572601167077</v>
      </c>
      <c r="P491">
        <v>0</v>
      </c>
    </row>
    <row r="492" spans="1:16" x14ac:dyDescent="0.3">
      <c r="A492" t="s">
        <v>21</v>
      </c>
      <c r="B492">
        <f t="shared" si="7"/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0.2</v>
      </c>
      <c r="L492">
        <v>7.0000000000000007E-2</v>
      </c>
      <c r="M492">
        <v>66641.379310344826</v>
      </c>
      <c r="N492">
        <v>0.83</v>
      </c>
      <c r="O492">
        <v>4.2753804675274338</v>
      </c>
      <c r="P492">
        <v>1.414973347970818</v>
      </c>
    </row>
    <row r="493" spans="1:16" x14ac:dyDescent="0.3">
      <c r="A493" t="s">
        <v>21</v>
      </c>
      <c r="B493">
        <f t="shared" si="7"/>
        <v>0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0.15</v>
      </c>
      <c r="L493">
        <v>0.05</v>
      </c>
      <c r="M493">
        <v>55070.588235294119</v>
      </c>
      <c r="N493">
        <v>0.89</v>
      </c>
      <c r="O493">
        <v>4.6012014115993622</v>
      </c>
      <c r="P493">
        <v>1.1139433523068367</v>
      </c>
    </row>
    <row r="494" spans="1:16" x14ac:dyDescent="0.3">
      <c r="A494" t="s">
        <v>21</v>
      </c>
      <c r="B494">
        <f t="shared" si="7"/>
        <v>0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0.13</v>
      </c>
      <c r="L494">
        <v>0.12</v>
      </c>
      <c r="M494">
        <v>57565.432098765428</v>
      </c>
      <c r="N494">
        <v>0.87</v>
      </c>
      <c r="O494">
        <v>5.2881597633238782</v>
      </c>
      <c r="P494">
        <v>3.0678145111618402</v>
      </c>
    </row>
    <row r="495" spans="1:16" x14ac:dyDescent="0.3">
      <c r="A495" t="s">
        <v>21</v>
      </c>
      <c r="B495">
        <f t="shared" si="7"/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0.13</v>
      </c>
      <c r="L495">
        <v>0.06</v>
      </c>
      <c r="M495">
        <v>66585.882352941175</v>
      </c>
      <c r="N495">
        <v>0.89</v>
      </c>
      <c r="O495">
        <v>5.0395767012860251</v>
      </c>
      <c r="P495">
        <v>2.0170333392987803</v>
      </c>
    </row>
    <row r="496" spans="1:16" x14ac:dyDescent="0.3">
      <c r="A496" t="s">
        <v>21</v>
      </c>
      <c r="B496">
        <f t="shared" si="7"/>
        <v>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0.15</v>
      </c>
      <c r="L496">
        <v>0.05</v>
      </c>
      <c r="M496">
        <v>105847.87234042554</v>
      </c>
      <c r="N496">
        <v>0.87</v>
      </c>
      <c r="O496">
        <v>4.5940830190918129</v>
      </c>
      <c r="P496">
        <v>0</v>
      </c>
    </row>
    <row r="497" spans="1:16" x14ac:dyDescent="0.3">
      <c r="A497" t="s">
        <v>21</v>
      </c>
      <c r="B497">
        <f t="shared" si="7"/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0.19</v>
      </c>
      <c r="L497">
        <v>0.06</v>
      </c>
      <c r="M497">
        <v>59424.41860465116</v>
      </c>
      <c r="N497">
        <v>0.84</v>
      </c>
      <c r="O497">
        <v>4.1776519116982538</v>
      </c>
      <c r="P497">
        <v>0</v>
      </c>
    </row>
    <row r="498" spans="1:16" x14ac:dyDescent="0.3">
      <c r="A498" t="s">
        <v>21</v>
      </c>
      <c r="B498">
        <f t="shared" si="7"/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0.11</v>
      </c>
      <c r="L498">
        <v>0.05</v>
      </c>
      <c r="M498">
        <v>79683.695652173905</v>
      </c>
      <c r="N498">
        <v>0.92</v>
      </c>
      <c r="O498">
        <v>5.2149603504517552</v>
      </c>
      <c r="P498">
        <v>2.469822015978163</v>
      </c>
    </row>
    <row r="499" spans="1:16" x14ac:dyDescent="0.3">
      <c r="A499" t="s">
        <v>21</v>
      </c>
      <c r="B499">
        <f t="shared" si="7"/>
        <v>0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0.16</v>
      </c>
      <c r="L499">
        <v>0.08</v>
      </c>
      <c r="M499">
        <v>60422.077922077922</v>
      </c>
      <c r="N499">
        <v>0.83</v>
      </c>
      <c r="O499">
        <v>4.4361149197499881</v>
      </c>
      <c r="P499">
        <v>1.414973347970818</v>
      </c>
    </row>
    <row r="500" spans="1:16" x14ac:dyDescent="0.3">
      <c r="A500" t="s">
        <v>21</v>
      </c>
      <c r="B500">
        <f t="shared" si="7"/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0.22</v>
      </c>
      <c r="L500">
        <v>0.08</v>
      </c>
      <c r="M500">
        <v>73103.370786516854</v>
      </c>
      <c r="N500">
        <v>0.81</v>
      </c>
      <c r="O500">
        <v>4.5048784594102163</v>
      </c>
      <c r="P500">
        <v>1.7242758696007889</v>
      </c>
    </row>
    <row r="501" spans="1:16" x14ac:dyDescent="0.3">
      <c r="A501" t="s">
        <v>21</v>
      </c>
      <c r="B501">
        <f t="shared" si="7"/>
        <v>0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0.17</v>
      </c>
      <c r="L501">
        <v>7.0000000000000007E-2</v>
      </c>
      <c r="M501">
        <v>54132.92682926829</v>
      </c>
      <c r="N501">
        <v>0.87</v>
      </c>
      <c r="O501">
        <v>4.2875554106423355</v>
      </c>
      <c r="P501">
        <v>0</v>
      </c>
    </row>
    <row r="502" spans="1:16" x14ac:dyDescent="0.3">
      <c r="A502" t="s">
        <v>21</v>
      </c>
      <c r="B502">
        <f t="shared" si="7"/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0.16</v>
      </c>
      <c r="L502">
        <v>0.08</v>
      </c>
      <c r="M502">
        <v>74334.444444444438</v>
      </c>
      <c r="N502">
        <v>0.87</v>
      </c>
      <c r="O502">
        <v>4.2703060911529134</v>
      </c>
      <c r="P502">
        <v>0</v>
      </c>
    </row>
    <row r="503" spans="1:16" x14ac:dyDescent="0.3">
      <c r="A503" t="s">
        <v>21</v>
      </c>
      <c r="B503">
        <f t="shared" si="7"/>
        <v>0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0.15</v>
      </c>
      <c r="L503">
        <v>0.06</v>
      </c>
      <c r="M503">
        <v>55289.873417721516</v>
      </c>
      <c r="N503">
        <v>0.87</v>
      </c>
      <c r="O503">
        <v>4.6280822609906798</v>
      </c>
      <c r="P503">
        <v>1.414973347970818</v>
      </c>
    </row>
    <row r="504" spans="1:16" x14ac:dyDescent="0.3">
      <c r="A504" t="s">
        <v>21</v>
      </c>
      <c r="B504">
        <f t="shared" si="7"/>
        <v>0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0.23</v>
      </c>
      <c r="L504">
        <v>7.0000000000000007E-2</v>
      </c>
      <c r="M504">
        <v>51369.620253164554</v>
      </c>
      <c r="N504">
        <v>0.7</v>
      </c>
      <c r="O504">
        <v>4.0441083874461201</v>
      </c>
      <c r="P504">
        <v>1.7634279935629373</v>
      </c>
    </row>
    <row r="505" spans="1:16" x14ac:dyDescent="0.3">
      <c r="A505" t="s">
        <v>21</v>
      </c>
      <c r="B505">
        <f t="shared" si="7"/>
        <v>0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0.24</v>
      </c>
      <c r="L505">
        <v>0.08</v>
      </c>
      <c r="M505">
        <v>60958.333333333336</v>
      </c>
      <c r="N505">
        <v>0.78</v>
      </c>
      <c r="O505">
        <v>4.3386357524911938</v>
      </c>
      <c r="P505">
        <v>1.414973347970818</v>
      </c>
    </row>
    <row r="506" spans="1:16" x14ac:dyDescent="0.3">
      <c r="A506" t="s">
        <v>21</v>
      </c>
      <c r="B506">
        <f t="shared" si="7"/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0.31</v>
      </c>
      <c r="L506">
        <v>0.08</v>
      </c>
      <c r="M506">
        <v>45210.666666666664</v>
      </c>
      <c r="N506">
        <v>0.74</v>
      </c>
      <c r="O506">
        <v>3.3577443251803754</v>
      </c>
      <c r="P506">
        <v>0</v>
      </c>
    </row>
    <row r="507" spans="1:16" x14ac:dyDescent="0.3">
      <c r="A507" t="s">
        <v>21</v>
      </c>
      <c r="B507">
        <f t="shared" si="7"/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0.28000000000000003</v>
      </c>
      <c r="L507">
        <v>0.08</v>
      </c>
      <c r="M507">
        <v>51410.465116279069</v>
      </c>
      <c r="N507">
        <v>0.74</v>
      </c>
      <c r="O507">
        <v>4.2270378449302255</v>
      </c>
      <c r="P507">
        <v>1.414973347970818</v>
      </c>
    </row>
    <row r="508" spans="1:16" x14ac:dyDescent="0.3">
      <c r="A508" t="s">
        <v>21</v>
      </c>
      <c r="B508">
        <f t="shared" si="7"/>
        <v>0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0.24</v>
      </c>
      <c r="L508">
        <v>0.05</v>
      </c>
      <c r="M508">
        <v>39856.338028169019</v>
      </c>
      <c r="N508">
        <v>0.76</v>
      </c>
      <c r="O508">
        <v>3.8346114207226871</v>
      </c>
      <c r="P508">
        <v>1.414973347970818</v>
      </c>
    </row>
    <row r="509" spans="1:16" x14ac:dyDescent="0.3">
      <c r="A509" t="s">
        <v>58</v>
      </c>
      <c r="B509">
        <f t="shared" si="7"/>
        <v>1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0.14000000000000001</v>
      </c>
      <c r="L509">
        <v>0.11</v>
      </c>
      <c r="M509">
        <v>50845.569620253162</v>
      </c>
      <c r="N509">
        <v>0.84</v>
      </c>
      <c r="O509">
        <v>5.3043914214952208</v>
      </c>
      <c r="P509">
        <v>3.3686587123922269</v>
      </c>
    </row>
    <row r="510" spans="1:16" x14ac:dyDescent="0.3">
      <c r="A510" t="s">
        <v>21</v>
      </c>
      <c r="B510">
        <f t="shared" si="7"/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0.14000000000000001</v>
      </c>
      <c r="L510">
        <v>7.0000000000000007E-2</v>
      </c>
      <c r="M510">
        <v>68589.655172413797</v>
      </c>
      <c r="N510">
        <v>0.87</v>
      </c>
      <c r="O510">
        <v>4.9570994355004458</v>
      </c>
      <c r="P510">
        <v>2.2013971243204513</v>
      </c>
    </row>
    <row r="511" spans="1:16" x14ac:dyDescent="0.3">
      <c r="A511" t="s">
        <v>21</v>
      </c>
      <c r="B511">
        <f t="shared" si="7"/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0.17</v>
      </c>
      <c r="L511">
        <v>0.06</v>
      </c>
      <c r="M511">
        <v>55339.024390243896</v>
      </c>
      <c r="N511">
        <v>0.85</v>
      </c>
      <c r="O511">
        <v>3.718999637878718</v>
      </c>
      <c r="P511">
        <v>0</v>
      </c>
    </row>
    <row r="512" spans="1:16" x14ac:dyDescent="0.3">
      <c r="A512" t="s">
        <v>21</v>
      </c>
      <c r="B512">
        <f t="shared" si="7"/>
        <v>0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0.19</v>
      </c>
      <c r="L512">
        <v>7.0000000000000007E-2</v>
      </c>
      <c r="M512">
        <v>52064</v>
      </c>
      <c r="N512">
        <v>0.82</v>
      </c>
      <c r="O512">
        <v>4.1442004601838791</v>
      </c>
      <c r="P512">
        <v>1.414973347970818</v>
      </c>
    </row>
    <row r="513" spans="1:16" x14ac:dyDescent="0.3">
      <c r="A513" t="s">
        <v>21</v>
      </c>
      <c r="B513">
        <f t="shared" si="7"/>
        <v>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0.23</v>
      </c>
      <c r="L513">
        <v>0.08</v>
      </c>
      <c r="M513">
        <v>49158.666666666664</v>
      </c>
      <c r="N513">
        <v>0.81</v>
      </c>
      <c r="O513">
        <v>3.9198622535555381</v>
      </c>
      <c r="P513">
        <v>2.1492191126553797</v>
      </c>
    </row>
    <row r="514" spans="1:16" x14ac:dyDescent="0.3">
      <c r="A514" t="s">
        <v>21</v>
      </c>
      <c r="B514">
        <f t="shared" si="7"/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0.18</v>
      </c>
      <c r="L514">
        <v>7.0000000000000007E-2</v>
      </c>
      <c r="M514">
        <v>52421.686746987951</v>
      </c>
      <c r="N514">
        <v>0.84</v>
      </c>
      <c r="O514">
        <v>4.8202014594856406</v>
      </c>
      <c r="P514">
        <v>2.2068258760318495</v>
      </c>
    </row>
    <row r="515" spans="1:16" x14ac:dyDescent="0.3">
      <c r="A515" t="s">
        <v>21</v>
      </c>
      <c r="B515">
        <f t="shared" ref="B515:B578" si="8">IF(A515="Yes",1,0)</f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0.19</v>
      </c>
      <c r="L515">
        <v>7.0000000000000007E-2</v>
      </c>
      <c r="M515">
        <v>54583.333333333336</v>
      </c>
      <c r="N515">
        <v>0.82</v>
      </c>
      <c r="O515">
        <v>4.4155575820117114</v>
      </c>
      <c r="P515">
        <v>2.2764618041732443</v>
      </c>
    </row>
    <row r="516" spans="1:16" x14ac:dyDescent="0.3">
      <c r="A516" t="s">
        <v>21</v>
      </c>
      <c r="B516">
        <f t="shared" si="8"/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0.16</v>
      </c>
      <c r="L516">
        <v>0.05</v>
      </c>
      <c r="M516">
        <v>45906.944444444445</v>
      </c>
      <c r="N516">
        <v>0.63</v>
      </c>
      <c r="O516">
        <v>3.7923216363515735</v>
      </c>
      <c r="P516">
        <v>0</v>
      </c>
    </row>
    <row r="517" spans="1:16" x14ac:dyDescent="0.3">
      <c r="A517" t="s">
        <v>21</v>
      </c>
      <c r="B517">
        <f t="shared" si="8"/>
        <v>0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0.17</v>
      </c>
      <c r="L517">
        <v>0.06</v>
      </c>
      <c r="M517">
        <v>49423.684210526313</v>
      </c>
      <c r="N517">
        <v>0.81</v>
      </c>
      <c r="O517">
        <v>4.4732387308569503</v>
      </c>
      <c r="P517">
        <v>1.6532125137753437</v>
      </c>
    </row>
    <row r="518" spans="1:16" x14ac:dyDescent="0.3">
      <c r="A518" t="s">
        <v>21</v>
      </c>
      <c r="B518">
        <f t="shared" si="8"/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0.24</v>
      </c>
      <c r="L518">
        <v>0.09</v>
      </c>
      <c r="M518">
        <v>49686.666666666664</v>
      </c>
      <c r="N518">
        <v>0.8</v>
      </c>
      <c r="O518">
        <v>3.7974060496763822</v>
      </c>
      <c r="P518">
        <v>0</v>
      </c>
    </row>
    <row r="519" spans="1:16" x14ac:dyDescent="0.3">
      <c r="A519" t="s">
        <v>21</v>
      </c>
      <c r="B519">
        <f t="shared" si="8"/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0.26</v>
      </c>
      <c r="L519">
        <v>7.0000000000000007E-2</v>
      </c>
      <c r="M519">
        <v>45453.333333333336</v>
      </c>
      <c r="N519">
        <v>0.78</v>
      </c>
      <c r="O519">
        <v>3.2062860444124324</v>
      </c>
      <c r="P519">
        <v>0</v>
      </c>
    </row>
    <row r="520" spans="1:16" x14ac:dyDescent="0.3">
      <c r="A520" t="s">
        <v>21</v>
      </c>
      <c r="B520">
        <f t="shared" si="8"/>
        <v>0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0.14000000000000001</v>
      </c>
      <c r="L520">
        <v>0.06</v>
      </c>
      <c r="M520">
        <v>52455.696202531646</v>
      </c>
      <c r="N520">
        <v>0.7</v>
      </c>
      <c r="O520">
        <v>4.4046798054790655</v>
      </c>
      <c r="P520">
        <v>1.414973347970818</v>
      </c>
    </row>
    <row r="521" spans="1:16" x14ac:dyDescent="0.3">
      <c r="A521" t="s">
        <v>21</v>
      </c>
      <c r="B521">
        <f t="shared" si="8"/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0.2</v>
      </c>
      <c r="L521">
        <v>0.06</v>
      </c>
      <c r="M521">
        <v>47155.844155844155</v>
      </c>
      <c r="N521">
        <v>0.83</v>
      </c>
      <c r="O521">
        <v>3.9052020286623188</v>
      </c>
      <c r="P521">
        <v>0</v>
      </c>
    </row>
    <row r="522" spans="1:16" x14ac:dyDescent="0.3">
      <c r="A522" t="s">
        <v>21</v>
      </c>
      <c r="B522">
        <f t="shared" si="8"/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0.18</v>
      </c>
      <c r="L522">
        <v>0.05</v>
      </c>
      <c r="M522">
        <v>45729.333333333336</v>
      </c>
      <c r="N522">
        <v>0.65</v>
      </c>
      <c r="O522">
        <v>4.2007410902351259</v>
      </c>
      <c r="P522">
        <v>0</v>
      </c>
    </row>
    <row r="523" spans="1:16" x14ac:dyDescent="0.3">
      <c r="A523" t="s">
        <v>21</v>
      </c>
      <c r="B523">
        <f t="shared" si="8"/>
        <v>0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0.2</v>
      </c>
      <c r="L523">
        <v>7.0000000000000007E-2</v>
      </c>
      <c r="M523">
        <v>48342.465753424658</v>
      </c>
      <c r="N523">
        <v>0.81</v>
      </c>
      <c r="O523">
        <v>3.9350535892310652</v>
      </c>
      <c r="P523">
        <v>0</v>
      </c>
    </row>
    <row r="524" spans="1:16" x14ac:dyDescent="0.3">
      <c r="A524" t="s">
        <v>21</v>
      </c>
      <c r="B524">
        <f t="shared" si="8"/>
        <v>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0.18</v>
      </c>
      <c r="L524">
        <v>7.0000000000000007E-2</v>
      </c>
      <c r="M524">
        <v>52052.5</v>
      </c>
      <c r="N524">
        <v>0.85</v>
      </c>
      <c r="O524">
        <v>4.6478522240575213</v>
      </c>
      <c r="P524">
        <v>2.4871383754771865</v>
      </c>
    </row>
    <row r="525" spans="1:16" x14ac:dyDescent="0.3">
      <c r="A525" t="s">
        <v>21</v>
      </c>
      <c r="B525">
        <f t="shared" si="8"/>
        <v>0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0.15</v>
      </c>
      <c r="L525">
        <v>0.05</v>
      </c>
      <c r="M525">
        <v>56395.061728395056</v>
      </c>
      <c r="N525">
        <v>0.84</v>
      </c>
      <c r="O525">
        <v>4.6082157123907841</v>
      </c>
      <c r="P525">
        <v>2.2600713879850747</v>
      </c>
    </row>
    <row r="526" spans="1:16" x14ac:dyDescent="0.3">
      <c r="A526" t="s">
        <v>21</v>
      </c>
      <c r="B526">
        <f t="shared" si="8"/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0.16</v>
      </c>
      <c r="L526">
        <v>0.06</v>
      </c>
      <c r="M526">
        <v>49530.666666666664</v>
      </c>
      <c r="N526">
        <v>0.86</v>
      </c>
      <c r="O526">
        <v>4.4295423471794333</v>
      </c>
      <c r="P526">
        <v>1.7634279935629373</v>
      </c>
    </row>
    <row r="527" spans="1:16" x14ac:dyDescent="0.3">
      <c r="A527" t="s">
        <v>21</v>
      </c>
      <c r="B527">
        <f t="shared" si="8"/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0.35</v>
      </c>
      <c r="L527">
        <v>0.1</v>
      </c>
      <c r="M527">
        <v>53317.441860465115</v>
      </c>
      <c r="N527">
        <v>0.6</v>
      </c>
      <c r="O527">
        <v>4.0737916428080139</v>
      </c>
      <c r="P527">
        <v>2.1789769472931693</v>
      </c>
    </row>
    <row r="528" spans="1:16" x14ac:dyDescent="0.3">
      <c r="A528" t="s">
        <v>21</v>
      </c>
      <c r="B528">
        <f t="shared" si="8"/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0.18</v>
      </c>
      <c r="L528">
        <v>7.0000000000000007E-2</v>
      </c>
      <c r="M528">
        <v>46758.666666666664</v>
      </c>
      <c r="N528">
        <v>0.8</v>
      </c>
      <c r="O528">
        <v>3.833083334178343</v>
      </c>
      <c r="P528">
        <v>0</v>
      </c>
    </row>
    <row r="529" spans="1:16" x14ac:dyDescent="0.3">
      <c r="A529" t="s">
        <v>21</v>
      </c>
      <c r="B529">
        <f t="shared" si="8"/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0.15</v>
      </c>
      <c r="L529">
        <v>0.06</v>
      </c>
      <c r="M529">
        <v>55844.444444444438</v>
      </c>
      <c r="N529">
        <v>0.85</v>
      </c>
      <c r="O529">
        <v>4.8453089318358842</v>
      </c>
      <c r="P529">
        <v>2.5921767573958667</v>
      </c>
    </row>
    <row r="530" spans="1:16" x14ac:dyDescent="0.3">
      <c r="A530" t="s">
        <v>21</v>
      </c>
      <c r="B530">
        <f t="shared" si="8"/>
        <v>0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0.2</v>
      </c>
      <c r="L530">
        <v>7.0000000000000007E-2</v>
      </c>
      <c r="M530">
        <v>45563.013698630137</v>
      </c>
      <c r="N530">
        <v>0.81</v>
      </c>
      <c r="O530">
        <v>3.898286278589123</v>
      </c>
      <c r="P530">
        <v>0</v>
      </c>
    </row>
    <row r="531" spans="1:16" x14ac:dyDescent="0.3">
      <c r="A531" t="s">
        <v>21</v>
      </c>
      <c r="B531">
        <f t="shared" si="8"/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0.23</v>
      </c>
      <c r="L531">
        <v>0.08</v>
      </c>
      <c r="M531">
        <v>53232.911392405062</v>
      </c>
      <c r="N531">
        <v>0.83</v>
      </c>
      <c r="O531">
        <v>3.9131778339904679</v>
      </c>
      <c r="P531">
        <v>0</v>
      </c>
    </row>
    <row r="532" spans="1:16" x14ac:dyDescent="0.3">
      <c r="A532" t="s">
        <v>21</v>
      </c>
      <c r="B532">
        <f t="shared" si="8"/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0.33</v>
      </c>
      <c r="L532">
        <v>0.1</v>
      </c>
      <c r="M532">
        <v>53422.093023255817</v>
      </c>
      <c r="N532">
        <v>0.7</v>
      </c>
      <c r="O532">
        <v>4.3802293369380374</v>
      </c>
      <c r="P532">
        <v>2.2922560713564759</v>
      </c>
    </row>
    <row r="533" spans="1:16" x14ac:dyDescent="0.3">
      <c r="A533" t="s">
        <v>21</v>
      </c>
      <c r="B533">
        <f t="shared" si="8"/>
        <v>0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0.18</v>
      </c>
      <c r="L533">
        <v>7.0000000000000007E-2</v>
      </c>
      <c r="M533">
        <v>51854.430379746831</v>
      </c>
      <c r="N533">
        <v>0.86</v>
      </c>
      <c r="O533">
        <v>4.4185498620497423</v>
      </c>
      <c r="P533">
        <v>1.9242792860618816</v>
      </c>
    </row>
    <row r="534" spans="1:16" x14ac:dyDescent="0.3">
      <c r="A534" t="s">
        <v>21</v>
      </c>
      <c r="B534">
        <f t="shared" si="8"/>
        <v>0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0.19</v>
      </c>
      <c r="L534">
        <v>0.06</v>
      </c>
      <c r="M534">
        <v>51490.588235294119</v>
      </c>
      <c r="N534">
        <v>0.84</v>
      </c>
      <c r="O534">
        <v>4.8414220444023597</v>
      </c>
      <c r="P534">
        <v>0</v>
      </c>
    </row>
    <row r="535" spans="1:16" x14ac:dyDescent="0.3">
      <c r="A535" t="s">
        <v>21</v>
      </c>
      <c r="B535">
        <f t="shared" si="8"/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0.15</v>
      </c>
      <c r="L535">
        <v>0.06</v>
      </c>
      <c r="M535">
        <v>74336.363636363632</v>
      </c>
      <c r="N535">
        <v>0.87</v>
      </c>
      <c r="O535">
        <v>4.9708255452312802</v>
      </c>
      <c r="P535">
        <v>1.7242758696007889</v>
      </c>
    </row>
    <row r="536" spans="1:16" x14ac:dyDescent="0.3">
      <c r="A536" t="s">
        <v>21</v>
      </c>
      <c r="B536">
        <f t="shared" si="8"/>
        <v>0</v>
      </c>
      <c r="C536">
        <v>0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0.17</v>
      </c>
      <c r="L536">
        <v>7.0000000000000007E-2</v>
      </c>
      <c r="M536">
        <v>49175.641025641024</v>
      </c>
      <c r="N536">
        <v>0.81</v>
      </c>
      <c r="O536">
        <v>4.5524248457040857</v>
      </c>
      <c r="P536">
        <v>2.3010299956639813</v>
      </c>
    </row>
    <row r="537" spans="1:16" x14ac:dyDescent="0.3">
      <c r="A537" t="s">
        <v>21</v>
      </c>
      <c r="B537">
        <f t="shared" si="8"/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0.23</v>
      </c>
      <c r="L537">
        <v>0.05</v>
      </c>
      <c r="M537">
        <v>51136</v>
      </c>
      <c r="N537">
        <v>0.81</v>
      </c>
      <c r="O537">
        <v>3.720242018287057</v>
      </c>
      <c r="P537">
        <v>0</v>
      </c>
    </row>
    <row r="538" spans="1:16" x14ac:dyDescent="0.3">
      <c r="A538" t="s">
        <v>21</v>
      </c>
      <c r="B538">
        <f t="shared" si="8"/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0.17</v>
      </c>
      <c r="L538">
        <v>0.06</v>
      </c>
      <c r="M538">
        <v>51225.974025974028</v>
      </c>
      <c r="N538">
        <v>0.78</v>
      </c>
      <c r="O538">
        <v>4.309332019875983</v>
      </c>
      <c r="P538">
        <v>2.0681858617461617</v>
      </c>
    </row>
    <row r="539" spans="1:16" x14ac:dyDescent="0.3">
      <c r="A539" t="s">
        <v>21</v>
      </c>
      <c r="B539">
        <f t="shared" si="8"/>
        <v>0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0.16</v>
      </c>
      <c r="L539">
        <v>0.08</v>
      </c>
      <c r="M539">
        <v>53743.373493975909</v>
      </c>
      <c r="N539">
        <v>0.82</v>
      </c>
      <c r="O539">
        <v>4.4743328375521676</v>
      </c>
      <c r="P539">
        <v>1.9294189257142926</v>
      </c>
    </row>
    <row r="540" spans="1:16" x14ac:dyDescent="0.3">
      <c r="A540" t="s">
        <v>21</v>
      </c>
      <c r="B540">
        <f t="shared" si="8"/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0.24</v>
      </c>
      <c r="L540">
        <v>0.05</v>
      </c>
      <c r="M540">
        <v>49593.506493506495</v>
      </c>
      <c r="N540">
        <v>0.8</v>
      </c>
      <c r="O540">
        <v>3.4168068718229443</v>
      </c>
      <c r="P540">
        <v>0</v>
      </c>
    </row>
    <row r="541" spans="1:16" x14ac:dyDescent="0.3">
      <c r="A541" t="s">
        <v>21</v>
      </c>
      <c r="B541">
        <f t="shared" si="8"/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0.15</v>
      </c>
      <c r="L541">
        <v>0.05</v>
      </c>
      <c r="M541">
        <v>44782.191780821922</v>
      </c>
      <c r="N541">
        <v>0.56000000000000005</v>
      </c>
      <c r="O541">
        <v>3.8964711004792774</v>
      </c>
      <c r="P541">
        <v>0</v>
      </c>
    </row>
    <row r="542" spans="1:16" x14ac:dyDescent="0.3">
      <c r="A542" t="s">
        <v>21</v>
      </c>
      <c r="B542">
        <f t="shared" si="8"/>
        <v>0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0.23</v>
      </c>
      <c r="L542">
        <v>0.08</v>
      </c>
      <c r="M542">
        <v>59975.58139534884</v>
      </c>
      <c r="N542">
        <v>0.78</v>
      </c>
      <c r="O542">
        <v>4.4766867429456445</v>
      </c>
      <c r="P542">
        <v>0</v>
      </c>
    </row>
    <row r="543" spans="1:16" x14ac:dyDescent="0.3">
      <c r="A543" t="s">
        <v>21</v>
      </c>
      <c r="B543">
        <f t="shared" si="8"/>
        <v>0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0.14000000000000001</v>
      </c>
      <c r="L543">
        <v>0.04</v>
      </c>
      <c r="M543">
        <v>54737.20930232558</v>
      </c>
      <c r="N543">
        <v>0.88</v>
      </c>
      <c r="O543">
        <v>5.0172921684811875</v>
      </c>
      <c r="P543">
        <v>2.357934847000454</v>
      </c>
    </row>
    <row r="544" spans="1:16" x14ac:dyDescent="0.3">
      <c r="A544" t="s">
        <v>21</v>
      </c>
      <c r="B544">
        <f t="shared" si="8"/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0.18</v>
      </c>
      <c r="L544">
        <v>0.05</v>
      </c>
      <c r="M544">
        <v>47317.105263157893</v>
      </c>
      <c r="N544">
        <v>0.64</v>
      </c>
      <c r="O544">
        <v>3.9450744884787299</v>
      </c>
      <c r="P544">
        <v>0</v>
      </c>
    </row>
    <row r="545" spans="1:16" x14ac:dyDescent="0.3">
      <c r="A545" t="s">
        <v>21</v>
      </c>
      <c r="B545">
        <f t="shared" si="8"/>
        <v>0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0.23</v>
      </c>
      <c r="L545">
        <v>0.06</v>
      </c>
      <c r="M545">
        <v>49201.25</v>
      </c>
      <c r="N545">
        <v>0.8</v>
      </c>
      <c r="O545">
        <v>3.9945810812598945</v>
      </c>
      <c r="P545">
        <v>1.414973347970818</v>
      </c>
    </row>
    <row r="546" spans="1:16" x14ac:dyDescent="0.3">
      <c r="A546" t="s">
        <v>21</v>
      </c>
      <c r="B546">
        <f t="shared" si="8"/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0.19</v>
      </c>
      <c r="L546">
        <v>0.05</v>
      </c>
      <c r="M546">
        <v>53293.506493506495</v>
      </c>
      <c r="N546">
        <v>0.86</v>
      </c>
      <c r="O546">
        <v>3.9559762222483252</v>
      </c>
      <c r="P546">
        <v>0</v>
      </c>
    </row>
    <row r="547" spans="1:16" x14ac:dyDescent="0.3">
      <c r="A547" t="s">
        <v>21</v>
      </c>
      <c r="B547">
        <f t="shared" si="8"/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0.19</v>
      </c>
      <c r="L547">
        <v>7.0000000000000007E-2</v>
      </c>
      <c r="M547">
        <v>60885</v>
      </c>
      <c r="N547">
        <v>0.83</v>
      </c>
      <c r="O547">
        <v>4.307474643569412</v>
      </c>
      <c r="P547">
        <v>1.2787536009528289</v>
      </c>
    </row>
    <row r="548" spans="1:16" x14ac:dyDescent="0.3">
      <c r="A548" t="s">
        <v>21</v>
      </c>
      <c r="B548">
        <f t="shared" si="8"/>
        <v>0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0.21</v>
      </c>
      <c r="L548">
        <v>0.08</v>
      </c>
      <c r="M548">
        <v>66332.941176470587</v>
      </c>
      <c r="N548">
        <v>0.81</v>
      </c>
      <c r="O548">
        <v>5.3031593244929933</v>
      </c>
      <c r="P548">
        <v>2.6580113966571126</v>
      </c>
    </row>
    <row r="549" spans="1:16" x14ac:dyDescent="0.3">
      <c r="A549" t="s">
        <v>21</v>
      </c>
      <c r="B549">
        <f t="shared" si="8"/>
        <v>0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0.18</v>
      </c>
      <c r="L549">
        <v>0.09</v>
      </c>
      <c r="M549">
        <v>89994.62365591398</v>
      </c>
      <c r="N549">
        <v>0.81</v>
      </c>
      <c r="O549">
        <v>5.9912615268562961</v>
      </c>
      <c r="P549">
        <v>3.3904051564800808</v>
      </c>
    </row>
    <row r="550" spans="1:16" x14ac:dyDescent="0.3">
      <c r="A550" t="s">
        <v>21</v>
      </c>
      <c r="B550">
        <f t="shared" si="8"/>
        <v>0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0.2</v>
      </c>
      <c r="L550">
        <v>0.06</v>
      </c>
      <c r="M550">
        <v>80414.130434782608</v>
      </c>
      <c r="N550">
        <v>0.81</v>
      </c>
      <c r="O550">
        <v>4.858133994804124</v>
      </c>
      <c r="P550">
        <v>2.2810333672477277</v>
      </c>
    </row>
    <row r="551" spans="1:16" x14ac:dyDescent="0.3">
      <c r="A551" t="s">
        <v>21</v>
      </c>
      <c r="B551">
        <f t="shared" si="8"/>
        <v>0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0.18</v>
      </c>
      <c r="L551">
        <v>0.06</v>
      </c>
      <c r="M551">
        <v>85329.34782608696</v>
      </c>
      <c r="N551">
        <v>0.83</v>
      </c>
      <c r="O551">
        <v>5.2232544549076474</v>
      </c>
      <c r="P551">
        <v>2.5658478186735176</v>
      </c>
    </row>
    <row r="552" spans="1:16" x14ac:dyDescent="0.3">
      <c r="A552" t="s">
        <v>21</v>
      </c>
      <c r="B552">
        <f t="shared" si="8"/>
        <v>0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0.14000000000000001</v>
      </c>
      <c r="L552">
        <v>7.0000000000000007E-2</v>
      </c>
      <c r="M552">
        <v>73436.263736263732</v>
      </c>
      <c r="N552">
        <v>0.87</v>
      </c>
      <c r="O552">
        <v>5.6720664397516742</v>
      </c>
      <c r="P552">
        <v>3.1271047983648077</v>
      </c>
    </row>
    <row r="553" spans="1:16" x14ac:dyDescent="0.3">
      <c r="A553" t="s">
        <v>21</v>
      </c>
      <c r="B553">
        <f t="shared" si="8"/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0.28999999999999998</v>
      </c>
      <c r="L553">
        <v>0.12</v>
      </c>
      <c r="M553">
        <v>52081.6091954023</v>
      </c>
      <c r="N553">
        <v>0.73</v>
      </c>
      <c r="O553">
        <v>3.6283889300503116</v>
      </c>
      <c r="P553">
        <v>0</v>
      </c>
    </row>
    <row r="554" spans="1:16" x14ac:dyDescent="0.3">
      <c r="A554" t="s">
        <v>21</v>
      </c>
      <c r="B554">
        <f t="shared" si="8"/>
        <v>0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0.14000000000000001</v>
      </c>
      <c r="L554">
        <v>7.0000000000000007E-2</v>
      </c>
      <c r="M554">
        <v>59651.162790697672</v>
      </c>
      <c r="N554">
        <v>0.87</v>
      </c>
      <c r="O554">
        <v>4.9402075877441955</v>
      </c>
      <c r="P554">
        <v>2.419955748489758</v>
      </c>
    </row>
    <row r="555" spans="1:16" x14ac:dyDescent="0.3">
      <c r="A555" t="s">
        <v>21</v>
      </c>
      <c r="B555">
        <f t="shared" si="8"/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0.21</v>
      </c>
      <c r="L555">
        <v>0.05</v>
      </c>
      <c r="M555">
        <v>60426.966292134828</v>
      </c>
      <c r="N555">
        <v>0.82</v>
      </c>
      <c r="O555">
        <v>3.781755374652469</v>
      </c>
      <c r="P555">
        <v>1.7634279935629373</v>
      </c>
    </row>
    <row r="556" spans="1:16" x14ac:dyDescent="0.3">
      <c r="A556" t="s">
        <v>21</v>
      </c>
      <c r="B556">
        <f t="shared" si="8"/>
        <v>0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0.22</v>
      </c>
      <c r="L556">
        <v>0.1</v>
      </c>
      <c r="M556">
        <v>57001.176470588238</v>
      </c>
      <c r="N556">
        <v>0.81</v>
      </c>
      <c r="O556">
        <v>3.9650134502722478</v>
      </c>
      <c r="P556">
        <v>1.3010299956639813</v>
      </c>
    </row>
    <row r="557" spans="1:16" x14ac:dyDescent="0.3">
      <c r="A557" t="s">
        <v>21</v>
      </c>
      <c r="B557">
        <f t="shared" si="8"/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0.14000000000000001</v>
      </c>
      <c r="L557">
        <v>0.05</v>
      </c>
      <c r="M557">
        <v>57887.5</v>
      </c>
      <c r="N557">
        <v>0.87</v>
      </c>
      <c r="O557">
        <v>4.6649802550606259</v>
      </c>
      <c r="P557">
        <v>2.3598354823398879</v>
      </c>
    </row>
    <row r="558" spans="1:16" x14ac:dyDescent="0.3">
      <c r="A558" t="s">
        <v>21</v>
      </c>
      <c r="B558">
        <f t="shared" si="8"/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0.2</v>
      </c>
      <c r="L558">
        <v>0.06</v>
      </c>
      <c r="M558">
        <v>81841.93548387097</v>
      </c>
      <c r="N558">
        <v>0.82</v>
      </c>
      <c r="O558">
        <v>4.3541276552922641</v>
      </c>
      <c r="P558">
        <v>1.414973347970818</v>
      </c>
    </row>
    <row r="559" spans="1:16" x14ac:dyDescent="0.3">
      <c r="A559" t="s">
        <v>21</v>
      </c>
      <c r="B559">
        <f t="shared" si="8"/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0.25</v>
      </c>
      <c r="L559">
        <v>0.14000000000000001</v>
      </c>
      <c r="M559">
        <v>65329.885057471263</v>
      </c>
      <c r="N559">
        <v>0.78</v>
      </c>
      <c r="O559">
        <v>3.8827521556130797</v>
      </c>
      <c r="P559">
        <v>0</v>
      </c>
    </row>
    <row r="560" spans="1:16" x14ac:dyDescent="0.3">
      <c r="A560" t="s">
        <v>21</v>
      </c>
      <c r="B560">
        <f t="shared" si="8"/>
        <v>0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0.25</v>
      </c>
      <c r="L560">
        <v>0.1</v>
      </c>
      <c r="M560">
        <v>59736.046511627908</v>
      </c>
      <c r="N560">
        <v>0.78</v>
      </c>
      <c r="O560">
        <v>4.6505697694639769</v>
      </c>
      <c r="P560">
        <v>1.414973347970818</v>
      </c>
    </row>
    <row r="561" spans="1:16" x14ac:dyDescent="0.3">
      <c r="A561" t="s">
        <v>21</v>
      </c>
      <c r="B561">
        <f t="shared" si="8"/>
        <v>0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0.13</v>
      </c>
      <c r="L561">
        <v>0.05</v>
      </c>
      <c r="M561">
        <v>67160</v>
      </c>
      <c r="N561">
        <v>0.89</v>
      </c>
      <c r="O561">
        <v>5.0676435832083042</v>
      </c>
      <c r="P561">
        <v>2.4814426285023048</v>
      </c>
    </row>
    <row r="562" spans="1:16" x14ac:dyDescent="0.3">
      <c r="A562" t="s">
        <v>21</v>
      </c>
      <c r="B562">
        <f t="shared" si="8"/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0.23</v>
      </c>
      <c r="L562">
        <v>0.1</v>
      </c>
      <c r="M562">
        <v>54158.620689655174</v>
      </c>
      <c r="N562">
        <v>0.8</v>
      </c>
      <c r="O562">
        <v>4.077295213932091</v>
      </c>
      <c r="P562">
        <v>1.6901960800285136</v>
      </c>
    </row>
    <row r="563" spans="1:16" x14ac:dyDescent="0.3">
      <c r="A563" t="s">
        <v>21</v>
      </c>
      <c r="B563">
        <f t="shared" si="8"/>
        <v>0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0.23</v>
      </c>
      <c r="L563">
        <v>0.11</v>
      </c>
      <c r="M563">
        <v>58882.352941176476</v>
      </c>
      <c r="N563">
        <v>0.79</v>
      </c>
      <c r="O563">
        <v>3.4168068718229443</v>
      </c>
      <c r="P563">
        <v>1.6434526764861874</v>
      </c>
    </row>
    <row r="564" spans="1:16" x14ac:dyDescent="0.3">
      <c r="A564" t="s">
        <v>21</v>
      </c>
      <c r="B564">
        <f t="shared" si="8"/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0.22</v>
      </c>
      <c r="L564">
        <v>0.08</v>
      </c>
      <c r="M564">
        <v>59851.111111111109</v>
      </c>
      <c r="N564">
        <v>0.79</v>
      </c>
      <c r="O564">
        <v>3.0519239160461065</v>
      </c>
      <c r="P564">
        <v>0</v>
      </c>
    </row>
    <row r="565" spans="1:16" x14ac:dyDescent="0.3">
      <c r="A565" t="s">
        <v>21</v>
      </c>
      <c r="B565">
        <f t="shared" si="8"/>
        <v>0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0.14000000000000001</v>
      </c>
      <c r="L565">
        <v>0.06</v>
      </c>
      <c r="M565">
        <v>59978.651685393255</v>
      </c>
      <c r="N565">
        <v>0.87</v>
      </c>
      <c r="O565">
        <v>5.349275584311564</v>
      </c>
      <c r="P565">
        <v>2.4756711883244296</v>
      </c>
    </row>
    <row r="566" spans="1:16" x14ac:dyDescent="0.3">
      <c r="A566" t="s">
        <v>21</v>
      </c>
      <c r="B566">
        <f t="shared" si="8"/>
        <v>0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0.17</v>
      </c>
      <c r="L566">
        <v>0.06</v>
      </c>
      <c r="M566">
        <v>67273.626373626365</v>
      </c>
      <c r="N566">
        <v>0.84</v>
      </c>
      <c r="O566">
        <v>3.8488047010518036</v>
      </c>
      <c r="P566">
        <v>1.2787536009528289</v>
      </c>
    </row>
    <row r="567" spans="1:16" x14ac:dyDescent="0.3">
      <c r="A567" t="s">
        <v>21</v>
      </c>
      <c r="B567">
        <f t="shared" si="8"/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0.14000000000000001</v>
      </c>
      <c r="L567">
        <v>0.04</v>
      </c>
      <c r="M567">
        <v>59544.827586206899</v>
      </c>
      <c r="N567">
        <v>0.86</v>
      </c>
      <c r="O567">
        <v>4.3777432403540066</v>
      </c>
      <c r="P567">
        <v>1.414973347970818</v>
      </c>
    </row>
    <row r="568" spans="1:16" x14ac:dyDescent="0.3">
      <c r="A568" t="s">
        <v>21</v>
      </c>
      <c r="B568">
        <f t="shared" si="8"/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0.18</v>
      </c>
      <c r="L568">
        <v>0.04</v>
      </c>
      <c r="M568">
        <v>57024.705882352944</v>
      </c>
      <c r="N568">
        <v>0.82</v>
      </c>
      <c r="O568">
        <v>2.9304395947667001</v>
      </c>
      <c r="P568">
        <v>0</v>
      </c>
    </row>
    <row r="569" spans="1:16" x14ac:dyDescent="0.3">
      <c r="A569" t="s">
        <v>21</v>
      </c>
      <c r="B569">
        <f t="shared" si="8"/>
        <v>0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0.27</v>
      </c>
      <c r="L569">
        <v>0.12</v>
      </c>
      <c r="M569">
        <v>53973.255813953489</v>
      </c>
      <c r="N569">
        <v>0.69</v>
      </c>
      <c r="O569">
        <v>3.9424049408561066</v>
      </c>
      <c r="P569">
        <v>1.8976270912904414</v>
      </c>
    </row>
    <row r="570" spans="1:16" x14ac:dyDescent="0.3">
      <c r="A570" t="s">
        <v>21</v>
      </c>
      <c r="B570">
        <f t="shared" si="8"/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0.28999999999999998</v>
      </c>
      <c r="L570">
        <v>0.12</v>
      </c>
      <c r="M570">
        <v>56096.470588235294</v>
      </c>
      <c r="N570">
        <v>0.73</v>
      </c>
      <c r="O570">
        <v>3.6314437690131722</v>
      </c>
      <c r="P570">
        <v>0</v>
      </c>
    </row>
    <row r="571" spans="1:16" x14ac:dyDescent="0.3">
      <c r="A571" t="s">
        <v>21</v>
      </c>
      <c r="B571">
        <f t="shared" si="8"/>
        <v>0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0.13</v>
      </c>
      <c r="L571">
        <v>0.17</v>
      </c>
      <c r="M571">
        <v>56717.241379310348</v>
      </c>
      <c r="N571">
        <v>0.86</v>
      </c>
      <c r="O571">
        <v>4.4355099196406984</v>
      </c>
      <c r="P571">
        <v>1.8061799739838871</v>
      </c>
    </row>
    <row r="572" spans="1:16" x14ac:dyDescent="0.3">
      <c r="A572" t="s">
        <v>21</v>
      </c>
      <c r="B572">
        <f t="shared" si="8"/>
        <v>0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0.14000000000000001</v>
      </c>
      <c r="L572">
        <v>0.04</v>
      </c>
      <c r="M572">
        <v>63923.076923076922</v>
      </c>
      <c r="N572">
        <v>0.87</v>
      </c>
      <c r="O572">
        <v>4.1375439945546528</v>
      </c>
      <c r="P572">
        <v>1.3222192947339193</v>
      </c>
    </row>
    <row r="573" spans="1:16" x14ac:dyDescent="0.3">
      <c r="A573" t="s">
        <v>21</v>
      </c>
      <c r="B573">
        <f t="shared" si="8"/>
        <v>0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0.17</v>
      </c>
      <c r="L573">
        <v>0.06</v>
      </c>
      <c r="M573">
        <v>60182.352941176476</v>
      </c>
      <c r="N573">
        <v>0.81</v>
      </c>
      <c r="O573">
        <v>4.1195198178681949</v>
      </c>
      <c r="P573">
        <v>0</v>
      </c>
    </row>
    <row r="574" spans="1:16" x14ac:dyDescent="0.3">
      <c r="A574" t="s">
        <v>21</v>
      </c>
      <c r="B574">
        <f t="shared" si="8"/>
        <v>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0.22</v>
      </c>
      <c r="L574">
        <v>0.11</v>
      </c>
      <c r="M574">
        <v>57306.896551724138</v>
      </c>
      <c r="N574">
        <v>0.8</v>
      </c>
      <c r="O574">
        <v>4.2463508364562559</v>
      </c>
      <c r="P574">
        <v>1.1139433523068367</v>
      </c>
    </row>
    <row r="575" spans="1:16" x14ac:dyDescent="0.3">
      <c r="A575" t="s">
        <v>21</v>
      </c>
      <c r="B575">
        <f t="shared" si="8"/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0.17</v>
      </c>
      <c r="L575">
        <v>7.0000000000000007E-2</v>
      </c>
      <c r="M575">
        <v>59653.488372093023</v>
      </c>
      <c r="N575">
        <v>0.83</v>
      </c>
      <c r="O575">
        <v>4.1817292848826826</v>
      </c>
      <c r="P575">
        <v>1.2787536009528289</v>
      </c>
    </row>
    <row r="576" spans="1:16" x14ac:dyDescent="0.3">
      <c r="A576" t="s">
        <v>21</v>
      </c>
      <c r="B576">
        <f t="shared" si="8"/>
        <v>0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0.28000000000000003</v>
      </c>
      <c r="L576">
        <v>0.1</v>
      </c>
      <c r="M576">
        <v>48296.428571428572</v>
      </c>
      <c r="N576">
        <v>0.72</v>
      </c>
      <c r="O576">
        <v>4.2178259808998524</v>
      </c>
      <c r="P576">
        <v>1.6020599913279623</v>
      </c>
    </row>
    <row r="577" spans="1:16" x14ac:dyDescent="0.3">
      <c r="A577" t="s">
        <v>21</v>
      </c>
      <c r="B577">
        <f t="shared" si="8"/>
        <v>0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0.11</v>
      </c>
      <c r="L577">
        <v>0.04</v>
      </c>
      <c r="M577">
        <v>68051.648351648342</v>
      </c>
      <c r="N577">
        <v>0.9</v>
      </c>
      <c r="O577">
        <v>4.4689230535643061</v>
      </c>
      <c r="P577">
        <v>0</v>
      </c>
    </row>
    <row r="578" spans="1:16" x14ac:dyDescent="0.3">
      <c r="A578" t="s">
        <v>21</v>
      </c>
      <c r="B578">
        <f t="shared" si="8"/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0.13</v>
      </c>
      <c r="L578">
        <v>0.05</v>
      </c>
      <c r="M578">
        <v>61386.36363636364</v>
      </c>
      <c r="N578">
        <v>0.87</v>
      </c>
      <c r="O578">
        <v>4.3804825909749807</v>
      </c>
      <c r="P578">
        <v>1.414973347970818</v>
      </c>
    </row>
    <row r="579" spans="1:16" x14ac:dyDescent="0.3">
      <c r="A579" t="s">
        <v>21</v>
      </c>
      <c r="B579">
        <f t="shared" ref="B579:B642" si="9">IF(A579="Yes",1,0)</f>
        <v>0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0.19</v>
      </c>
      <c r="L579">
        <v>0.09</v>
      </c>
      <c r="M579">
        <v>62431.111111111109</v>
      </c>
      <c r="N579">
        <v>0.84</v>
      </c>
      <c r="O579">
        <v>5.2081859721085833</v>
      </c>
      <c r="P579">
        <v>2.5987905067631152</v>
      </c>
    </row>
    <row r="580" spans="1:16" x14ac:dyDescent="0.3">
      <c r="A580" t="s">
        <v>21</v>
      </c>
      <c r="B580">
        <f t="shared" si="9"/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0.13</v>
      </c>
      <c r="L580">
        <v>0.06</v>
      </c>
      <c r="M580">
        <v>56293.181818181816</v>
      </c>
      <c r="N580">
        <v>0.82</v>
      </c>
      <c r="O580">
        <v>4.6035124463362767</v>
      </c>
      <c r="P580">
        <v>1.414973347970818</v>
      </c>
    </row>
    <row r="581" spans="1:16" x14ac:dyDescent="0.3">
      <c r="A581" t="s">
        <v>21</v>
      </c>
      <c r="B581">
        <f t="shared" si="9"/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0.3</v>
      </c>
      <c r="L581">
        <v>0.1</v>
      </c>
      <c r="M581">
        <v>51451.162790697672</v>
      </c>
      <c r="N581">
        <v>0.72</v>
      </c>
      <c r="O581">
        <v>3.9009676239191244</v>
      </c>
      <c r="P581">
        <v>1.2787536009528289</v>
      </c>
    </row>
    <row r="582" spans="1:16" x14ac:dyDescent="0.3">
      <c r="A582" t="s">
        <v>21</v>
      </c>
      <c r="B582">
        <f t="shared" si="9"/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0.26</v>
      </c>
      <c r="L582">
        <v>0.12</v>
      </c>
      <c r="M582">
        <v>52222.093023255817</v>
      </c>
      <c r="N582">
        <v>0.8</v>
      </c>
      <c r="O582">
        <v>3.5866998016240492</v>
      </c>
      <c r="P582">
        <v>0</v>
      </c>
    </row>
    <row r="583" spans="1:16" x14ac:dyDescent="0.3">
      <c r="A583" t="s">
        <v>21</v>
      </c>
      <c r="B583">
        <f t="shared" si="9"/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0.14000000000000001</v>
      </c>
      <c r="L583">
        <v>0.06</v>
      </c>
      <c r="M583">
        <v>58679.069767441862</v>
      </c>
      <c r="N583">
        <v>0.86</v>
      </c>
      <c r="O583">
        <v>3.7291647896927702</v>
      </c>
      <c r="P583">
        <v>0</v>
      </c>
    </row>
    <row r="584" spans="1:16" x14ac:dyDescent="0.3">
      <c r="A584" t="s">
        <v>21</v>
      </c>
      <c r="B584">
        <f t="shared" si="9"/>
        <v>0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7.0000000000000007E-2</v>
      </c>
      <c r="L584">
        <v>0.03</v>
      </c>
      <c r="M584">
        <v>54320.779220779223</v>
      </c>
      <c r="N584">
        <v>0.91</v>
      </c>
      <c r="O584">
        <v>4.5944367511267652</v>
      </c>
      <c r="P584">
        <v>1.6989700043360187</v>
      </c>
    </row>
    <row r="585" spans="1:16" x14ac:dyDescent="0.3">
      <c r="A585" t="s">
        <v>21</v>
      </c>
      <c r="B585">
        <f t="shared" si="9"/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0.16</v>
      </c>
      <c r="L585">
        <v>0.05</v>
      </c>
      <c r="M585">
        <v>60735.227272727272</v>
      </c>
      <c r="N585">
        <v>0.85</v>
      </c>
      <c r="O585">
        <v>4.3185850100788254</v>
      </c>
      <c r="P585">
        <v>1.8633228601204559</v>
      </c>
    </row>
    <row r="586" spans="1:16" x14ac:dyDescent="0.3">
      <c r="A586" t="s">
        <v>21</v>
      </c>
      <c r="B586">
        <f t="shared" si="9"/>
        <v>0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0.2</v>
      </c>
      <c r="L586">
        <v>0.09</v>
      </c>
      <c r="M586">
        <v>62616.091954022988</v>
      </c>
      <c r="N586">
        <v>0.83</v>
      </c>
      <c r="O586">
        <v>4.606467355504293</v>
      </c>
      <c r="P586">
        <v>2.0934216851622351</v>
      </c>
    </row>
    <row r="587" spans="1:16" x14ac:dyDescent="0.3">
      <c r="A587" t="s">
        <v>21</v>
      </c>
      <c r="B587">
        <f t="shared" si="9"/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0.2</v>
      </c>
      <c r="L587">
        <v>7.0000000000000007E-2</v>
      </c>
      <c r="M587">
        <v>59103.370786516854</v>
      </c>
      <c r="N587">
        <v>0.81</v>
      </c>
      <c r="O587">
        <v>3.6520528482481049</v>
      </c>
      <c r="P587">
        <v>1.0791812460476249</v>
      </c>
    </row>
    <row r="588" spans="1:16" x14ac:dyDescent="0.3">
      <c r="A588" t="s">
        <v>21</v>
      </c>
      <c r="B588">
        <f t="shared" si="9"/>
        <v>0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0.18</v>
      </c>
      <c r="L588">
        <v>7.0000000000000007E-2</v>
      </c>
      <c r="M588">
        <v>56037.20930232558</v>
      </c>
      <c r="N588">
        <v>0.83</v>
      </c>
      <c r="O588">
        <v>4.0679259496815217</v>
      </c>
      <c r="P588">
        <v>0</v>
      </c>
    </row>
    <row r="589" spans="1:16" x14ac:dyDescent="0.3">
      <c r="A589" t="s">
        <v>21</v>
      </c>
      <c r="B589">
        <f t="shared" si="9"/>
        <v>0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0.18</v>
      </c>
      <c r="L589">
        <v>7.0000000000000007E-2</v>
      </c>
      <c r="M589">
        <v>59580.45977011494</v>
      </c>
      <c r="N589">
        <v>0.84</v>
      </c>
      <c r="O589">
        <v>4.3720093524526638</v>
      </c>
      <c r="P589">
        <v>0</v>
      </c>
    </row>
    <row r="590" spans="1:16" x14ac:dyDescent="0.3">
      <c r="A590" t="s">
        <v>21</v>
      </c>
      <c r="B590">
        <f t="shared" si="9"/>
        <v>0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0.15</v>
      </c>
      <c r="L590">
        <v>7.0000000000000007E-2</v>
      </c>
      <c r="M590">
        <v>60373.255813953489</v>
      </c>
      <c r="N590">
        <v>0.85</v>
      </c>
      <c r="O590">
        <v>3.8903092168999485</v>
      </c>
      <c r="P590">
        <v>1.0413926851582251</v>
      </c>
    </row>
    <row r="591" spans="1:16" x14ac:dyDescent="0.3">
      <c r="A591" t="s">
        <v>21</v>
      </c>
      <c r="B591">
        <f t="shared" si="9"/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0.23</v>
      </c>
      <c r="L591">
        <v>0.11</v>
      </c>
      <c r="M591">
        <v>44549.382716049382</v>
      </c>
      <c r="N591">
        <v>0.81</v>
      </c>
      <c r="O591">
        <v>4.1070742314120698</v>
      </c>
      <c r="P591">
        <v>1.414973347970818</v>
      </c>
    </row>
    <row r="592" spans="1:16" x14ac:dyDescent="0.3">
      <c r="A592" t="s">
        <v>21</v>
      </c>
      <c r="B592">
        <f t="shared" si="9"/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0.13</v>
      </c>
      <c r="L592">
        <v>0.03</v>
      </c>
      <c r="M592">
        <v>74727.173913043473</v>
      </c>
      <c r="N592">
        <v>0.88</v>
      </c>
      <c r="O592">
        <v>4.0659529803138694</v>
      </c>
      <c r="P592">
        <v>1.146128035678238</v>
      </c>
    </row>
    <row r="593" spans="1:16" x14ac:dyDescent="0.3">
      <c r="A593" t="s">
        <v>21</v>
      </c>
      <c r="B593">
        <f t="shared" si="9"/>
        <v>0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0.15</v>
      </c>
      <c r="L593">
        <v>7.0000000000000007E-2</v>
      </c>
      <c r="M593">
        <v>59303.448275862072</v>
      </c>
      <c r="N593">
        <v>0.86</v>
      </c>
      <c r="O593">
        <v>4.9349073035355957</v>
      </c>
      <c r="P593">
        <v>2.3521825181113627</v>
      </c>
    </row>
    <row r="594" spans="1:16" x14ac:dyDescent="0.3">
      <c r="A594" t="s">
        <v>21</v>
      </c>
      <c r="B594">
        <f t="shared" si="9"/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0.25</v>
      </c>
      <c r="L594">
        <v>0.11</v>
      </c>
      <c r="M594">
        <v>65527.173913043473</v>
      </c>
      <c r="N594">
        <v>0.77</v>
      </c>
      <c r="O594">
        <v>4.0430084098799517</v>
      </c>
      <c r="P594">
        <v>1.3802112417116059</v>
      </c>
    </row>
    <row r="595" spans="1:16" x14ac:dyDescent="0.3">
      <c r="A595" t="s">
        <v>21</v>
      </c>
      <c r="B595">
        <f t="shared" si="9"/>
        <v>0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0.25</v>
      </c>
      <c r="L595">
        <v>0.08</v>
      </c>
      <c r="M595">
        <v>51061.176470588238</v>
      </c>
      <c r="N595">
        <v>0.77</v>
      </c>
      <c r="O595">
        <v>4.0069364513642931</v>
      </c>
      <c r="P595">
        <v>1.2787536009528289</v>
      </c>
    </row>
    <row r="596" spans="1:16" x14ac:dyDescent="0.3">
      <c r="A596" t="s">
        <v>58</v>
      </c>
      <c r="B596">
        <f t="shared" si="9"/>
        <v>1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0.2</v>
      </c>
      <c r="L596">
        <v>7.0000000000000007E-2</v>
      </c>
      <c r="M596">
        <v>62697.727272727272</v>
      </c>
      <c r="N596">
        <v>0.81</v>
      </c>
      <c r="O596">
        <v>4.8175058730898055</v>
      </c>
      <c r="P596">
        <v>2.4983105537896004</v>
      </c>
    </row>
    <row r="597" spans="1:16" x14ac:dyDescent="0.3">
      <c r="A597" t="s">
        <v>21</v>
      </c>
      <c r="B597">
        <f t="shared" si="9"/>
        <v>0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0.22</v>
      </c>
      <c r="L597">
        <v>7.0000000000000007E-2</v>
      </c>
      <c r="M597">
        <v>48286.301369863017</v>
      </c>
      <c r="N597">
        <v>0.83</v>
      </c>
      <c r="O597">
        <v>3.782472624166286</v>
      </c>
      <c r="P597">
        <v>0</v>
      </c>
    </row>
    <row r="598" spans="1:16" x14ac:dyDescent="0.3">
      <c r="A598" t="s">
        <v>21</v>
      </c>
      <c r="B598">
        <f t="shared" si="9"/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0.19</v>
      </c>
      <c r="L598">
        <v>7.0000000000000007E-2</v>
      </c>
      <c r="M598">
        <v>62272.727272727272</v>
      </c>
      <c r="N598">
        <v>0.76</v>
      </c>
      <c r="O598">
        <v>4.2208922492195189</v>
      </c>
      <c r="P598">
        <v>1.6334684555795864</v>
      </c>
    </row>
    <row r="599" spans="1:16" x14ac:dyDescent="0.3">
      <c r="A599" t="s">
        <v>21</v>
      </c>
      <c r="B599">
        <f t="shared" si="9"/>
        <v>0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0.16</v>
      </c>
      <c r="L599">
        <v>0.05</v>
      </c>
      <c r="M599">
        <v>81875.824175824178</v>
      </c>
      <c r="N599">
        <v>0.86</v>
      </c>
      <c r="O599">
        <v>4.7289783919910784</v>
      </c>
      <c r="P599">
        <v>0</v>
      </c>
    </row>
    <row r="600" spans="1:16" x14ac:dyDescent="0.3">
      <c r="A600" t="s">
        <v>21</v>
      </c>
      <c r="B600">
        <f t="shared" si="9"/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0.14000000000000001</v>
      </c>
      <c r="L600">
        <v>0.06</v>
      </c>
      <c r="M600">
        <v>61474.444444444445</v>
      </c>
      <c r="N600">
        <v>0.59</v>
      </c>
      <c r="O600">
        <v>3.8166389448984614</v>
      </c>
      <c r="P600">
        <v>0</v>
      </c>
    </row>
    <row r="601" spans="1:16" x14ac:dyDescent="0.3">
      <c r="A601" t="s">
        <v>21</v>
      </c>
      <c r="B601">
        <f t="shared" si="9"/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0.22</v>
      </c>
      <c r="L601">
        <v>7.0000000000000007E-2</v>
      </c>
      <c r="M601">
        <v>63032.584269662919</v>
      </c>
      <c r="N601">
        <v>0.8</v>
      </c>
      <c r="O601">
        <v>4.5184218070339579</v>
      </c>
      <c r="P601">
        <v>1.8450980400142569</v>
      </c>
    </row>
    <row r="602" spans="1:16" x14ac:dyDescent="0.3">
      <c r="A602" t="s">
        <v>21</v>
      </c>
      <c r="B602">
        <f t="shared" si="9"/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0.23</v>
      </c>
      <c r="L602">
        <v>0.08</v>
      </c>
      <c r="M602">
        <v>63032.584269662919</v>
      </c>
      <c r="N602">
        <v>0.8</v>
      </c>
      <c r="O602">
        <v>3.6814221557210085</v>
      </c>
      <c r="P602">
        <v>0</v>
      </c>
    </row>
    <row r="603" spans="1:16" x14ac:dyDescent="0.3">
      <c r="A603" t="s">
        <v>21</v>
      </c>
      <c r="B603">
        <f t="shared" si="9"/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0.26</v>
      </c>
      <c r="L603">
        <v>0.08</v>
      </c>
      <c r="M603">
        <v>58385.393258426964</v>
      </c>
      <c r="N603">
        <v>0.77</v>
      </c>
      <c r="O603">
        <v>4.155700327559317</v>
      </c>
      <c r="P603">
        <v>0</v>
      </c>
    </row>
    <row r="604" spans="1:16" x14ac:dyDescent="0.3">
      <c r="A604" t="s">
        <v>21</v>
      </c>
      <c r="B604">
        <f t="shared" si="9"/>
        <v>0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0.18</v>
      </c>
      <c r="L604">
        <v>7.0000000000000007E-2</v>
      </c>
      <c r="M604">
        <v>59643.181818181816</v>
      </c>
      <c r="N604">
        <v>0.85</v>
      </c>
      <c r="O604">
        <v>4.0884904701823963</v>
      </c>
      <c r="P604">
        <v>0</v>
      </c>
    </row>
    <row r="605" spans="1:16" x14ac:dyDescent="0.3">
      <c r="A605" t="s">
        <v>21</v>
      </c>
      <c r="B605">
        <f t="shared" si="9"/>
        <v>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0.13</v>
      </c>
      <c r="L605">
        <v>0.05</v>
      </c>
      <c r="M605">
        <v>64940.243902439019</v>
      </c>
      <c r="N605">
        <v>0.82</v>
      </c>
      <c r="O605">
        <v>5.3221841361384694</v>
      </c>
      <c r="P605">
        <v>2.8597385661971471</v>
      </c>
    </row>
    <row r="606" spans="1:16" x14ac:dyDescent="0.3">
      <c r="A606" t="s">
        <v>21</v>
      </c>
      <c r="B606">
        <f t="shared" si="9"/>
        <v>0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0.2</v>
      </c>
      <c r="L606">
        <v>7.0000000000000007E-2</v>
      </c>
      <c r="M606">
        <v>60154.545454545456</v>
      </c>
      <c r="N606">
        <v>0.79</v>
      </c>
      <c r="O606">
        <v>4.5140294776398813</v>
      </c>
      <c r="P606">
        <v>1.6812412373755872</v>
      </c>
    </row>
    <row r="607" spans="1:16" x14ac:dyDescent="0.3">
      <c r="A607" t="s">
        <v>21</v>
      </c>
      <c r="B607">
        <f t="shared" si="9"/>
        <v>0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0.2</v>
      </c>
      <c r="L607">
        <v>7.0000000000000007E-2</v>
      </c>
      <c r="M607">
        <v>60777.528089887637</v>
      </c>
      <c r="N607">
        <v>0.83</v>
      </c>
      <c r="O607">
        <v>4.1930132265159479</v>
      </c>
      <c r="P607">
        <v>0</v>
      </c>
    </row>
    <row r="608" spans="1:16" x14ac:dyDescent="0.3">
      <c r="A608" t="s">
        <v>21</v>
      </c>
      <c r="B608">
        <f t="shared" si="9"/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0.2</v>
      </c>
      <c r="L608">
        <v>0.06</v>
      </c>
      <c r="M608">
        <v>52822.093023255817</v>
      </c>
      <c r="N608">
        <v>0.83</v>
      </c>
      <c r="O608">
        <v>4.122314197968806</v>
      </c>
      <c r="P608">
        <v>1.0413926851582251</v>
      </c>
    </row>
    <row r="609" spans="1:16" x14ac:dyDescent="0.3">
      <c r="A609" t="s">
        <v>21</v>
      </c>
      <c r="B609">
        <f t="shared" si="9"/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0.17</v>
      </c>
      <c r="L609">
        <v>7.0000000000000007E-2</v>
      </c>
      <c r="M609">
        <v>72388.043478260865</v>
      </c>
      <c r="N609">
        <v>0.81</v>
      </c>
      <c r="O609">
        <v>4.5756380764913764</v>
      </c>
      <c r="P609">
        <v>1.8195439355418688</v>
      </c>
    </row>
    <row r="610" spans="1:16" x14ac:dyDescent="0.3">
      <c r="A610" t="s">
        <v>21</v>
      </c>
      <c r="B610">
        <f t="shared" si="9"/>
        <v>0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0.17</v>
      </c>
      <c r="L610">
        <v>0.06</v>
      </c>
      <c r="M610">
        <v>58383.950617283946</v>
      </c>
      <c r="N610">
        <v>0.81</v>
      </c>
      <c r="O610">
        <v>4.7065897788534219</v>
      </c>
      <c r="P610">
        <v>2.1238516409670858</v>
      </c>
    </row>
    <row r="611" spans="1:16" x14ac:dyDescent="0.3">
      <c r="A611" t="s">
        <v>58</v>
      </c>
      <c r="B611">
        <f t="shared" si="9"/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0.15</v>
      </c>
      <c r="L611">
        <v>0.03</v>
      </c>
      <c r="M611">
        <v>73659.30232558139</v>
      </c>
      <c r="N611">
        <v>0.86</v>
      </c>
      <c r="O611">
        <v>6.7143710912107801</v>
      </c>
      <c r="P611">
        <v>4.2465231999665738</v>
      </c>
    </row>
    <row r="612" spans="1:16" x14ac:dyDescent="0.3">
      <c r="A612" t="s">
        <v>21</v>
      </c>
      <c r="B612">
        <f t="shared" si="9"/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0.19</v>
      </c>
      <c r="L612">
        <v>7.0000000000000007E-2</v>
      </c>
      <c r="M612">
        <v>58778.651685393255</v>
      </c>
      <c r="N612">
        <v>0.77</v>
      </c>
      <c r="O612">
        <v>4.2743195245586216</v>
      </c>
      <c r="P612">
        <v>1.8061799739838871</v>
      </c>
    </row>
    <row r="613" spans="1:16" x14ac:dyDescent="0.3">
      <c r="A613" t="s">
        <v>21</v>
      </c>
      <c r="B613">
        <f t="shared" si="9"/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0.2</v>
      </c>
      <c r="L613">
        <v>0.06</v>
      </c>
      <c r="M613">
        <v>68831.818181818177</v>
      </c>
      <c r="N613">
        <v>0.83</v>
      </c>
      <c r="O613">
        <v>4.0337453360139746</v>
      </c>
      <c r="P613">
        <v>0</v>
      </c>
    </row>
    <row r="614" spans="1:16" x14ac:dyDescent="0.3">
      <c r="A614" t="s">
        <v>21</v>
      </c>
      <c r="B614">
        <f t="shared" si="9"/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0.13</v>
      </c>
      <c r="L614">
        <v>0.05</v>
      </c>
      <c r="M614">
        <v>71902.272727272721</v>
      </c>
      <c r="N614">
        <v>0.84</v>
      </c>
      <c r="O614">
        <v>5.017630084043339</v>
      </c>
      <c r="P614">
        <v>2.2855573090077739</v>
      </c>
    </row>
    <row r="615" spans="1:16" x14ac:dyDescent="0.3">
      <c r="A615" t="s">
        <v>21</v>
      </c>
      <c r="B615">
        <f t="shared" si="9"/>
        <v>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0.19</v>
      </c>
      <c r="L615">
        <v>7.0000000000000007E-2</v>
      </c>
      <c r="M615">
        <v>62134.831460674155</v>
      </c>
      <c r="N615">
        <v>0.83</v>
      </c>
      <c r="O615">
        <v>4.1978041531734096</v>
      </c>
      <c r="P615">
        <v>1.414973347970818</v>
      </c>
    </row>
    <row r="616" spans="1:16" x14ac:dyDescent="0.3">
      <c r="A616" t="s">
        <v>21</v>
      </c>
      <c r="B616">
        <f t="shared" si="9"/>
        <v>0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0.18</v>
      </c>
      <c r="L616">
        <v>0.06</v>
      </c>
      <c r="M616">
        <v>62610.989010989011</v>
      </c>
      <c r="N616">
        <v>0.83</v>
      </c>
      <c r="O616">
        <v>4.2895666575924185</v>
      </c>
      <c r="P616">
        <v>0</v>
      </c>
    </row>
    <row r="617" spans="1:16" x14ac:dyDescent="0.3">
      <c r="A617" t="s">
        <v>21</v>
      </c>
      <c r="B617">
        <f t="shared" si="9"/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0.16</v>
      </c>
      <c r="L617">
        <v>0.04</v>
      </c>
      <c r="M617">
        <v>99510.638297872341</v>
      </c>
      <c r="N617">
        <v>0.85</v>
      </c>
      <c r="O617">
        <v>5.9678235347387316</v>
      </c>
      <c r="P617">
        <v>3.3699576073460529</v>
      </c>
    </row>
    <row r="618" spans="1:16" x14ac:dyDescent="0.3">
      <c r="A618" t="s">
        <v>21</v>
      </c>
      <c r="B618">
        <f t="shared" si="9"/>
        <v>0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0.22</v>
      </c>
      <c r="L618">
        <v>0.08</v>
      </c>
      <c r="M618">
        <v>59283.908045977012</v>
      </c>
      <c r="N618">
        <v>0.81</v>
      </c>
      <c r="O618">
        <v>4.2395497208404729</v>
      </c>
      <c r="P618">
        <v>1.414973347970818</v>
      </c>
    </row>
    <row r="619" spans="1:16" x14ac:dyDescent="0.3">
      <c r="A619" t="s">
        <v>21</v>
      </c>
      <c r="B619">
        <f t="shared" si="9"/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0.22</v>
      </c>
      <c r="L619">
        <v>7.0000000000000007E-2</v>
      </c>
      <c r="M619">
        <v>57617.97752808989</v>
      </c>
      <c r="N619">
        <v>0.81</v>
      </c>
      <c r="O619">
        <v>3.8056367663059349</v>
      </c>
      <c r="P619">
        <v>0</v>
      </c>
    </row>
    <row r="620" spans="1:16" x14ac:dyDescent="0.3">
      <c r="A620" t="s">
        <v>21</v>
      </c>
      <c r="B620">
        <f t="shared" si="9"/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0.18</v>
      </c>
      <c r="L620">
        <v>0.06</v>
      </c>
      <c r="M620">
        <v>67525.555555555547</v>
      </c>
      <c r="N620">
        <v>0.85</v>
      </c>
      <c r="O620">
        <v>4.5341276835286841</v>
      </c>
      <c r="P620">
        <v>2.0934216851622351</v>
      </c>
    </row>
    <row r="621" spans="1:16" x14ac:dyDescent="0.3">
      <c r="A621" t="s">
        <v>21</v>
      </c>
      <c r="B621">
        <f t="shared" si="9"/>
        <v>0</v>
      </c>
      <c r="C621">
        <v>0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0.19</v>
      </c>
      <c r="L621">
        <v>7.0000000000000007E-2</v>
      </c>
      <c r="M621">
        <v>55213.953488372092</v>
      </c>
      <c r="N621">
        <v>0.77</v>
      </c>
      <c r="O621">
        <v>4.3307383581788761</v>
      </c>
      <c r="P621">
        <v>2.0453229787866576</v>
      </c>
    </row>
    <row r="622" spans="1:16" x14ac:dyDescent="0.3">
      <c r="A622" t="s">
        <v>21</v>
      </c>
      <c r="B622">
        <f t="shared" si="9"/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0.19</v>
      </c>
      <c r="L622">
        <v>7.0000000000000007E-2</v>
      </c>
      <c r="M622">
        <v>60831.868131868127</v>
      </c>
      <c r="N622">
        <v>0.83</v>
      </c>
      <c r="O622">
        <v>4.1226745132061984</v>
      </c>
      <c r="P622">
        <v>1.8325089127062364</v>
      </c>
    </row>
    <row r="623" spans="1:16" x14ac:dyDescent="0.3">
      <c r="A623" t="s">
        <v>21</v>
      </c>
      <c r="B623">
        <f t="shared" si="9"/>
        <v>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0.2</v>
      </c>
      <c r="L623">
        <v>0.08</v>
      </c>
      <c r="M623">
        <v>51939.506172839501</v>
      </c>
      <c r="N623">
        <v>0.83</v>
      </c>
      <c r="O623">
        <v>4.5877221869535614</v>
      </c>
      <c r="P623">
        <v>1.2304489213782739</v>
      </c>
    </row>
    <row r="624" spans="1:16" x14ac:dyDescent="0.3">
      <c r="A624" t="s">
        <v>21</v>
      </c>
      <c r="B624">
        <f t="shared" si="9"/>
        <v>0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0.21</v>
      </c>
      <c r="L624">
        <v>7.0000000000000007E-2</v>
      </c>
      <c r="M624">
        <v>58917.241379310348</v>
      </c>
      <c r="N624">
        <v>0.75</v>
      </c>
      <c r="O624">
        <v>4.5421280050673154</v>
      </c>
      <c r="P624">
        <v>1.9444826721501687</v>
      </c>
    </row>
    <row r="625" spans="1:16" x14ac:dyDescent="0.3">
      <c r="A625" t="s">
        <v>21</v>
      </c>
      <c r="B625">
        <f t="shared" si="9"/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0.23</v>
      </c>
      <c r="L625">
        <v>7.0000000000000007E-2</v>
      </c>
      <c r="M625">
        <v>54162.5</v>
      </c>
      <c r="N625">
        <v>0.8</v>
      </c>
      <c r="O625">
        <v>3.7039788250083858</v>
      </c>
      <c r="P625">
        <v>0</v>
      </c>
    </row>
    <row r="626" spans="1:16" x14ac:dyDescent="0.3">
      <c r="A626" t="s">
        <v>21</v>
      </c>
      <c r="B626">
        <f t="shared" si="9"/>
        <v>0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0.2</v>
      </c>
      <c r="L626">
        <v>0.08</v>
      </c>
      <c r="M626">
        <v>55016.279069767443</v>
      </c>
      <c r="N626">
        <v>0.82</v>
      </c>
      <c r="O626">
        <v>4.115410790133919</v>
      </c>
      <c r="P626">
        <v>1.2041199826559248</v>
      </c>
    </row>
    <row r="627" spans="1:16" x14ac:dyDescent="0.3">
      <c r="A627" t="s">
        <v>21</v>
      </c>
      <c r="B627">
        <f t="shared" si="9"/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0.14000000000000001</v>
      </c>
      <c r="L627">
        <v>0.06</v>
      </c>
      <c r="M627">
        <v>84412.765957446813</v>
      </c>
      <c r="N627">
        <v>0.88</v>
      </c>
      <c r="O627">
        <v>4.707331674434756</v>
      </c>
      <c r="P627">
        <v>1.954242509439325</v>
      </c>
    </row>
    <row r="628" spans="1:16" x14ac:dyDescent="0.3">
      <c r="A628" t="s">
        <v>21</v>
      </c>
      <c r="B628">
        <f t="shared" si="9"/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0.22</v>
      </c>
      <c r="L628">
        <v>0.06</v>
      </c>
      <c r="M628">
        <v>60259.090909090912</v>
      </c>
      <c r="N628">
        <v>0.81</v>
      </c>
      <c r="O628">
        <v>3.9118497964994203</v>
      </c>
      <c r="P628">
        <v>1.414973347970818</v>
      </c>
    </row>
    <row r="629" spans="1:16" x14ac:dyDescent="0.3">
      <c r="A629" t="s">
        <v>21</v>
      </c>
      <c r="B629">
        <f t="shared" si="9"/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0.23</v>
      </c>
      <c r="L629">
        <v>0.08</v>
      </c>
      <c r="M629">
        <v>60171.910112359546</v>
      </c>
      <c r="N629">
        <v>0.79</v>
      </c>
      <c r="O629">
        <v>4.2514922145695788</v>
      </c>
      <c r="P629">
        <v>1.2787536009528289</v>
      </c>
    </row>
    <row r="630" spans="1:16" x14ac:dyDescent="0.3">
      <c r="A630" t="s">
        <v>21</v>
      </c>
      <c r="B630">
        <f t="shared" si="9"/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0.26</v>
      </c>
      <c r="L630">
        <v>0.08</v>
      </c>
      <c r="M630">
        <v>52141.25</v>
      </c>
      <c r="N630">
        <v>0.8</v>
      </c>
      <c r="O630">
        <v>3.5921767573958667</v>
      </c>
      <c r="P630">
        <v>1.414973347970818</v>
      </c>
    </row>
    <row r="631" spans="1:16" x14ac:dyDescent="0.3">
      <c r="A631" t="s">
        <v>21</v>
      </c>
      <c r="B631">
        <f t="shared" si="9"/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0.25</v>
      </c>
      <c r="L631">
        <v>0.09</v>
      </c>
      <c r="M631">
        <v>60260.674157303372</v>
      </c>
      <c r="N631">
        <v>0.77</v>
      </c>
      <c r="O631">
        <v>3.8266577918758693</v>
      </c>
      <c r="P631">
        <v>0</v>
      </c>
    </row>
    <row r="632" spans="1:16" x14ac:dyDescent="0.3">
      <c r="A632" t="s">
        <v>21</v>
      </c>
      <c r="B632">
        <f t="shared" si="9"/>
        <v>0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0.2</v>
      </c>
      <c r="L632">
        <v>7.0000000000000007E-2</v>
      </c>
      <c r="M632">
        <v>65215.730337078654</v>
      </c>
      <c r="N632">
        <v>0.81</v>
      </c>
      <c r="O632">
        <v>4.6909930320998692</v>
      </c>
      <c r="P632">
        <v>1.9395192526186185</v>
      </c>
    </row>
    <row r="633" spans="1:16" x14ac:dyDescent="0.3">
      <c r="A633" t="s">
        <v>21</v>
      </c>
      <c r="B633">
        <f t="shared" si="9"/>
        <v>0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0.22</v>
      </c>
      <c r="L633">
        <v>7.0000000000000007E-2</v>
      </c>
      <c r="M633">
        <v>61385.555555555555</v>
      </c>
      <c r="N633">
        <v>0.81</v>
      </c>
      <c r="O633">
        <v>4.4409720187339614</v>
      </c>
      <c r="P633">
        <v>1.7853298350107671</v>
      </c>
    </row>
    <row r="634" spans="1:16" x14ac:dyDescent="0.3">
      <c r="A634" t="s">
        <v>21</v>
      </c>
      <c r="B634">
        <f t="shared" si="9"/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0.16</v>
      </c>
      <c r="L634">
        <v>7.0000000000000007E-2</v>
      </c>
      <c r="M634">
        <v>54532.894736842107</v>
      </c>
      <c r="N634">
        <v>0.82</v>
      </c>
      <c r="O634">
        <v>4.7590556246240245</v>
      </c>
      <c r="P634">
        <v>2.2855573090077739</v>
      </c>
    </row>
    <row r="635" spans="1:16" x14ac:dyDescent="0.3">
      <c r="A635" t="s">
        <v>21</v>
      </c>
      <c r="B635">
        <f t="shared" si="9"/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0.19</v>
      </c>
      <c r="L635">
        <v>0.05</v>
      </c>
      <c r="M635">
        <v>60613.333333333328</v>
      </c>
      <c r="N635">
        <v>0.83</v>
      </c>
      <c r="O635">
        <v>3.982768577251012</v>
      </c>
      <c r="P635">
        <v>0</v>
      </c>
    </row>
    <row r="636" spans="1:16" x14ac:dyDescent="0.3">
      <c r="A636" t="s">
        <v>21</v>
      </c>
      <c r="B636">
        <f t="shared" si="9"/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0.19</v>
      </c>
      <c r="L636">
        <v>7.0000000000000007E-2</v>
      </c>
      <c r="M636">
        <v>55794.117647058825</v>
      </c>
      <c r="N636">
        <v>0.79</v>
      </c>
      <c r="O636">
        <v>4.5777215245090206</v>
      </c>
      <c r="P636">
        <v>2.220108088040055</v>
      </c>
    </row>
    <row r="637" spans="1:16" x14ac:dyDescent="0.3">
      <c r="A637" t="s">
        <v>21</v>
      </c>
      <c r="B637">
        <f t="shared" si="9"/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0.19</v>
      </c>
      <c r="L637">
        <v>0.08</v>
      </c>
      <c r="M637">
        <v>64963.73626373626</v>
      </c>
      <c r="N637">
        <v>0.82</v>
      </c>
      <c r="O637">
        <v>4.33939180867959</v>
      </c>
      <c r="P637">
        <v>1.6720978579357175</v>
      </c>
    </row>
    <row r="638" spans="1:16" x14ac:dyDescent="0.3">
      <c r="A638" t="s">
        <v>21</v>
      </c>
      <c r="B638">
        <f t="shared" si="9"/>
        <v>0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0.28000000000000003</v>
      </c>
      <c r="L638">
        <v>0.08</v>
      </c>
      <c r="M638">
        <v>61773.913043478256</v>
      </c>
      <c r="N638">
        <v>0.74</v>
      </c>
      <c r="O638">
        <v>4.3297232240578971</v>
      </c>
      <c r="P638">
        <v>1.414973347970818</v>
      </c>
    </row>
    <row r="639" spans="1:16" x14ac:dyDescent="0.3">
      <c r="A639" t="s">
        <v>21</v>
      </c>
      <c r="B639">
        <f t="shared" si="9"/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0.21</v>
      </c>
      <c r="L639">
        <v>0.08</v>
      </c>
      <c r="M639">
        <v>60543.8202247191</v>
      </c>
      <c r="N639">
        <v>0.72</v>
      </c>
      <c r="O639">
        <v>4.095378599560064</v>
      </c>
      <c r="P639">
        <v>0</v>
      </c>
    </row>
    <row r="640" spans="1:16" x14ac:dyDescent="0.3">
      <c r="A640" t="s">
        <v>21</v>
      </c>
      <c r="B640">
        <f t="shared" si="9"/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0.14000000000000001</v>
      </c>
      <c r="L640">
        <v>0.04</v>
      </c>
      <c r="M640">
        <v>86776.086956521729</v>
      </c>
      <c r="N640">
        <v>0.87</v>
      </c>
      <c r="O640">
        <v>5.7277168911875087</v>
      </c>
      <c r="P640">
        <v>3.0993352776859577</v>
      </c>
    </row>
    <row r="641" spans="1:16" x14ac:dyDescent="0.3">
      <c r="A641" t="s">
        <v>21</v>
      </c>
      <c r="B641">
        <f t="shared" si="9"/>
        <v>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0.17</v>
      </c>
      <c r="L641">
        <v>7.0000000000000007E-2</v>
      </c>
      <c r="M641">
        <v>63392.941176470587</v>
      </c>
      <c r="N641">
        <v>0.82</v>
      </c>
      <c r="O641">
        <v>5.0414874299824897</v>
      </c>
      <c r="P641">
        <v>2.6998377258672459</v>
      </c>
    </row>
    <row r="642" spans="1:16" x14ac:dyDescent="0.3">
      <c r="A642" t="s">
        <v>21</v>
      </c>
      <c r="B642">
        <f t="shared" si="9"/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0.1</v>
      </c>
      <c r="L642">
        <v>0.05</v>
      </c>
      <c r="M642">
        <v>97234.375</v>
      </c>
      <c r="N642">
        <v>0.91</v>
      </c>
      <c r="O642">
        <v>5.1069214751686918</v>
      </c>
      <c r="P642">
        <v>0</v>
      </c>
    </row>
    <row r="643" spans="1:16" x14ac:dyDescent="0.3">
      <c r="A643" t="s">
        <v>21</v>
      </c>
      <c r="B643">
        <f t="shared" ref="B643:B706" si="10">IF(A643="Yes",1,0)</f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0.22</v>
      </c>
      <c r="L643">
        <v>0.08</v>
      </c>
      <c r="M643">
        <v>52415.294117647063</v>
      </c>
      <c r="N643">
        <v>0.75</v>
      </c>
      <c r="O643">
        <v>4.699941736041831</v>
      </c>
      <c r="P643">
        <v>2.2810333672477277</v>
      </c>
    </row>
    <row r="644" spans="1:16" x14ac:dyDescent="0.3">
      <c r="A644" t="s">
        <v>21</v>
      </c>
      <c r="B644">
        <f t="shared" si="10"/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0.14000000000000001</v>
      </c>
      <c r="L644">
        <v>0.04</v>
      </c>
      <c r="M644">
        <v>94930.434782608689</v>
      </c>
      <c r="N644">
        <v>0.85</v>
      </c>
      <c r="O644">
        <v>5.8456139235055407</v>
      </c>
      <c r="P644">
        <v>3.0733517023869008</v>
      </c>
    </row>
    <row r="645" spans="1:16" x14ac:dyDescent="0.3">
      <c r="A645" t="s">
        <v>21</v>
      </c>
      <c r="B645">
        <f t="shared" si="10"/>
        <v>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0.19</v>
      </c>
      <c r="L645">
        <v>0.06</v>
      </c>
      <c r="M645">
        <v>62141.379310344826</v>
      </c>
      <c r="N645">
        <v>0.82</v>
      </c>
      <c r="O645">
        <v>5.0391363992220954</v>
      </c>
      <c r="P645">
        <v>2.2095150145426308</v>
      </c>
    </row>
    <row r="646" spans="1:16" x14ac:dyDescent="0.3">
      <c r="A646" t="s">
        <v>21</v>
      </c>
      <c r="B646">
        <f t="shared" si="10"/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0.17</v>
      </c>
      <c r="L646">
        <v>0.06</v>
      </c>
      <c r="M646">
        <v>51490.588235294119</v>
      </c>
      <c r="N646">
        <v>0.71</v>
      </c>
      <c r="O646">
        <v>4.1976939750839231</v>
      </c>
      <c r="P646">
        <v>1.414973347970818</v>
      </c>
    </row>
    <row r="647" spans="1:16" x14ac:dyDescent="0.3">
      <c r="A647" t="s">
        <v>21</v>
      </c>
      <c r="B647">
        <f t="shared" si="10"/>
        <v>0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0.2</v>
      </c>
      <c r="L647">
        <v>7.0000000000000007E-2</v>
      </c>
      <c r="M647">
        <v>60346.153846153844</v>
      </c>
      <c r="N647">
        <v>0.76</v>
      </c>
      <c r="O647">
        <v>4.5343180772780922</v>
      </c>
      <c r="P647">
        <v>1.9084850188786497</v>
      </c>
    </row>
    <row r="648" spans="1:16" x14ac:dyDescent="0.3">
      <c r="A648" t="s">
        <v>21</v>
      </c>
      <c r="B648">
        <f t="shared" si="10"/>
        <v>0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0.19</v>
      </c>
      <c r="L648">
        <v>7.0000000000000007E-2</v>
      </c>
      <c r="M648">
        <v>67412.5</v>
      </c>
      <c r="N648">
        <v>0.79</v>
      </c>
      <c r="O648">
        <v>4.5534096546543514</v>
      </c>
      <c r="P648">
        <v>1.6334684555795864</v>
      </c>
    </row>
    <row r="649" spans="1:16" x14ac:dyDescent="0.3">
      <c r="A649" t="s">
        <v>21</v>
      </c>
      <c r="B649">
        <f t="shared" si="10"/>
        <v>0</v>
      </c>
      <c r="C649">
        <v>0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0.18</v>
      </c>
      <c r="L649">
        <v>7.0000000000000007E-2</v>
      </c>
      <c r="M649">
        <v>58196.703296703294</v>
      </c>
      <c r="N649">
        <v>0.71</v>
      </c>
      <c r="O649">
        <v>4.4612733676237868</v>
      </c>
      <c r="P649">
        <v>1.414973347970818</v>
      </c>
    </row>
    <row r="650" spans="1:16" x14ac:dyDescent="0.3">
      <c r="A650" t="s">
        <v>21</v>
      </c>
      <c r="B650">
        <f t="shared" si="10"/>
        <v>0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0.18</v>
      </c>
      <c r="L650">
        <v>7.0000000000000007E-2</v>
      </c>
      <c r="M650">
        <v>52946.91358024691</v>
      </c>
      <c r="N650">
        <v>0.75</v>
      </c>
      <c r="O650">
        <v>4.4764693239263842</v>
      </c>
      <c r="P650">
        <v>1.7853298350107671</v>
      </c>
    </row>
    <row r="651" spans="1:16" x14ac:dyDescent="0.3">
      <c r="A651" t="s">
        <v>21</v>
      </c>
      <c r="B651">
        <f t="shared" si="10"/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0.15</v>
      </c>
      <c r="L651">
        <v>0.05</v>
      </c>
      <c r="M651">
        <v>91774.468085106389</v>
      </c>
      <c r="N651">
        <v>0.87</v>
      </c>
      <c r="O651">
        <v>5.4893537005094188</v>
      </c>
      <c r="P651">
        <v>2.576341350205793</v>
      </c>
    </row>
    <row r="652" spans="1:16" x14ac:dyDescent="0.3">
      <c r="A652" t="s">
        <v>21</v>
      </c>
      <c r="B652">
        <f t="shared" si="10"/>
        <v>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0.13</v>
      </c>
      <c r="L652">
        <v>0.05</v>
      </c>
      <c r="M652">
        <v>78008.139534883725</v>
      </c>
      <c r="N652">
        <v>0.83</v>
      </c>
      <c r="O652">
        <v>5.2376141042331215</v>
      </c>
      <c r="P652">
        <v>2.5477747053878224</v>
      </c>
    </row>
    <row r="653" spans="1:16" x14ac:dyDescent="0.3">
      <c r="A653" t="s">
        <v>21</v>
      </c>
      <c r="B653">
        <f t="shared" si="10"/>
        <v>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0.2</v>
      </c>
      <c r="L653">
        <v>7.0000000000000007E-2</v>
      </c>
      <c r="M653">
        <v>61065.06024096386</v>
      </c>
      <c r="N653">
        <v>0.81</v>
      </c>
      <c r="O653">
        <v>5.0199964546984264</v>
      </c>
      <c r="P653">
        <v>2.7283537820212285</v>
      </c>
    </row>
    <row r="654" spans="1:16" x14ac:dyDescent="0.3">
      <c r="A654" t="s">
        <v>21</v>
      </c>
      <c r="B654">
        <f t="shared" si="10"/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0.2</v>
      </c>
      <c r="L654">
        <v>0.08</v>
      </c>
      <c r="M654">
        <v>61389.65517241379</v>
      </c>
      <c r="N654">
        <v>0.83</v>
      </c>
      <c r="O654">
        <v>4.6562228161036021</v>
      </c>
      <c r="P654">
        <v>1.7075701760979363</v>
      </c>
    </row>
    <row r="655" spans="1:16" x14ac:dyDescent="0.3">
      <c r="A655" t="s">
        <v>21</v>
      </c>
      <c r="B655">
        <f t="shared" si="10"/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0.17</v>
      </c>
      <c r="L655">
        <v>0.08</v>
      </c>
      <c r="M655">
        <v>69908.139534883725</v>
      </c>
      <c r="N655">
        <v>0.85</v>
      </c>
      <c r="O655">
        <v>5.4223616357904252</v>
      </c>
      <c r="P655">
        <v>2.8819549713396007</v>
      </c>
    </row>
    <row r="656" spans="1:16" x14ac:dyDescent="0.3">
      <c r="A656" t="s">
        <v>21</v>
      </c>
      <c r="B656">
        <f t="shared" si="10"/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0.2</v>
      </c>
      <c r="L656">
        <v>0.08</v>
      </c>
      <c r="M656">
        <v>56908.641975308637</v>
      </c>
      <c r="N656">
        <v>0.83</v>
      </c>
      <c r="O656">
        <v>4.5754187912143598</v>
      </c>
      <c r="P656">
        <v>2.167317334748176</v>
      </c>
    </row>
    <row r="657" spans="1:16" x14ac:dyDescent="0.3">
      <c r="A657" t="s">
        <v>21</v>
      </c>
      <c r="B657">
        <f t="shared" si="10"/>
        <v>0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0.23</v>
      </c>
      <c r="L657">
        <v>0.08</v>
      </c>
      <c r="M657">
        <v>63101.0989010989</v>
      </c>
      <c r="N657">
        <v>0.79</v>
      </c>
      <c r="O657">
        <v>4.0619799470748781</v>
      </c>
      <c r="P657">
        <v>0</v>
      </c>
    </row>
    <row r="658" spans="1:16" x14ac:dyDescent="0.3">
      <c r="A658" t="s">
        <v>21</v>
      </c>
      <c r="B658">
        <f t="shared" si="10"/>
        <v>0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0.22</v>
      </c>
      <c r="L658">
        <v>0.09</v>
      </c>
      <c r="M658">
        <v>56702.325581395351</v>
      </c>
      <c r="N658">
        <v>0.81</v>
      </c>
      <c r="O658">
        <v>4.1324197980976152</v>
      </c>
      <c r="P658">
        <v>1.3222192947339193</v>
      </c>
    </row>
    <row r="659" spans="1:16" x14ac:dyDescent="0.3">
      <c r="A659" t="s">
        <v>21</v>
      </c>
      <c r="B659">
        <f t="shared" si="10"/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0.21</v>
      </c>
      <c r="L659">
        <v>0.08</v>
      </c>
      <c r="M659">
        <v>52750.602409638559</v>
      </c>
      <c r="N659">
        <v>0.84</v>
      </c>
      <c r="O659">
        <v>4.1486026548060932</v>
      </c>
      <c r="P659">
        <v>1.414973347970818</v>
      </c>
    </row>
    <row r="660" spans="1:16" x14ac:dyDescent="0.3">
      <c r="A660" t="s">
        <v>21</v>
      </c>
      <c r="B660">
        <f t="shared" si="10"/>
        <v>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0.19</v>
      </c>
      <c r="L660">
        <v>0.09</v>
      </c>
      <c r="M660">
        <v>82276.923076923078</v>
      </c>
      <c r="N660">
        <v>0.83</v>
      </c>
      <c r="O660">
        <v>4.0894812026874368</v>
      </c>
      <c r="P660">
        <v>0</v>
      </c>
    </row>
    <row r="661" spans="1:16" x14ac:dyDescent="0.3">
      <c r="A661" t="s">
        <v>21</v>
      </c>
      <c r="B661">
        <f t="shared" si="10"/>
        <v>0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0.22</v>
      </c>
      <c r="L661">
        <v>0.08</v>
      </c>
      <c r="M661">
        <v>64158.241758241755</v>
      </c>
      <c r="N661">
        <v>0.8</v>
      </c>
      <c r="O661">
        <v>4.1931524368520776</v>
      </c>
      <c r="P661">
        <v>1.3617278360175928</v>
      </c>
    </row>
    <row r="662" spans="1:16" x14ac:dyDescent="0.3">
      <c r="A662" t="s">
        <v>21</v>
      </c>
      <c r="B662">
        <f t="shared" si="10"/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0.18</v>
      </c>
      <c r="L662">
        <v>7.0000000000000007E-2</v>
      </c>
      <c r="M662">
        <v>92167.708333333343</v>
      </c>
      <c r="N662">
        <v>0.84</v>
      </c>
      <c r="O662">
        <v>4.5357370517302238</v>
      </c>
      <c r="P662">
        <v>0</v>
      </c>
    </row>
    <row r="663" spans="1:16" x14ac:dyDescent="0.3">
      <c r="A663" t="s">
        <v>21</v>
      </c>
      <c r="B663">
        <f t="shared" si="10"/>
        <v>0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0.2</v>
      </c>
      <c r="L663">
        <v>0.08</v>
      </c>
      <c r="M663">
        <v>61078.160919540227</v>
      </c>
      <c r="N663">
        <v>0.76</v>
      </c>
      <c r="O663">
        <v>4.4563812179853199</v>
      </c>
      <c r="P663">
        <v>1.7075701760979363</v>
      </c>
    </row>
    <row r="664" spans="1:16" x14ac:dyDescent="0.3">
      <c r="A664" t="s">
        <v>21</v>
      </c>
      <c r="B664">
        <f t="shared" si="10"/>
        <v>0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0.2</v>
      </c>
      <c r="L664">
        <v>7.0000000000000007E-2</v>
      </c>
      <c r="M664">
        <v>56948.837209302328</v>
      </c>
      <c r="N664">
        <v>0.76</v>
      </c>
      <c r="O664">
        <v>4.5311722479826226</v>
      </c>
      <c r="P664">
        <v>2.0755469613925306</v>
      </c>
    </row>
    <row r="665" spans="1:16" x14ac:dyDescent="0.3">
      <c r="A665" t="s">
        <v>21</v>
      </c>
      <c r="B665">
        <f t="shared" si="10"/>
        <v>0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0.19</v>
      </c>
      <c r="L665">
        <v>0.06</v>
      </c>
      <c r="M665">
        <v>65825.274725274721</v>
      </c>
      <c r="N665">
        <v>0.83</v>
      </c>
      <c r="O665">
        <v>4.1678192898771318</v>
      </c>
      <c r="P665">
        <v>0</v>
      </c>
    </row>
    <row r="666" spans="1:16" x14ac:dyDescent="0.3">
      <c r="A666" t="s">
        <v>21</v>
      </c>
      <c r="B666">
        <f t="shared" si="10"/>
        <v>0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0.19</v>
      </c>
      <c r="L666">
        <v>7.0000000000000007E-2</v>
      </c>
      <c r="M666">
        <v>67167.391304347824</v>
      </c>
      <c r="N666">
        <v>0.83</v>
      </c>
      <c r="O666">
        <v>4.7069139810984071</v>
      </c>
      <c r="P666">
        <v>1.255272505103306</v>
      </c>
    </row>
    <row r="667" spans="1:16" x14ac:dyDescent="0.3">
      <c r="A667" t="s">
        <v>58</v>
      </c>
      <c r="B667">
        <f t="shared" si="10"/>
        <v>1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0.17</v>
      </c>
      <c r="L667">
        <v>0.06</v>
      </c>
      <c r="M667">
        <v>67235.71428571429</v>
      </c>
      <c r="N667">
        <v>0.84</v>
      </c>
      <c r="O667">
        <v>5.2567682424000663</v>
      </c>
      <c r="P667">
        <v>3.0334237554869499</v>
      </c>
    </row>
    <row r="668" spans="1:16" x14ac:dyDescent="0.3">
      <c r="A668" t="s">
        <v>21</v>
      </c>
      <c r="B668">
        <f t="shared" si="10"/>
        <v>0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0.19</v>
      </c>
      <c r="L668">
        <v>0.06</v>
      </c>
      <c r="M668">
        <v>59482.142857142862</v>
      </c>
      <c r="N668">
        <v>0.73</v>
      </c>
      <c r="O668">
        <v>4.3258029087436132</v>
      </c>
      <c r="P668">
        <v>1.6334684555795864</v>
      </c>
    </row>
    <row r="669" spans="1:16" x14ac:dyDescent="0.3">
      <c r="A669" t="s">
        <v>21</v>
      </c>
      <c r="B669">
        <f t="shared" si="10"/>
        <v>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0.19</v>
      </c>
      <c r="L669">
        <v>7.0000000000000007E-2</v>
      </c>
      <c r="M669">
        <v>72537.634408602156</v>
      </c>
      <c r="N669">
        <v>0.83</v>
      </c>
      <c r="O669">
        <v>4.2147379096444642</v>
      </c>
      <c r="P669">
        <v>1.2304489213782739</v>
      </c>
    </row>
    <row r="670" spans="1:16" x14ac:dyDescent="0.3">
      <c r="A670" t="s">
        <v>21</v>
      </c>
      <c r="B670">
        <f t="shared" si="10"/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0.21</v>
      </c>
      <c r="L670">
        <v>7.0000000000000007E-2</v>
      </c>
      <c r="M670">
        <v>55598.837209302328</v>
      </c>
      <c r="N670">
        <v>0.8</v>
      </c>
      <c r="O670">
        <v>4.1934307237268458</v>
      </c>
      <c r="P670">
        <v>1.414973347970818</v>
      </c>
    </row>
    <row r="671" spans="1:16" x14ac:dyDescent="0.3">
      <c r="A671" t="s">
        <v>21</v>
      </c>
      <c r="B671">
        <f t="shared" si="10"/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0.28000000000000003</v>
      </c>
      <c r="L671">
        <v>0.11</v>
      </c>
      <c r="M671">
        <v>52503.658536585361</v>
      </c>
      <c r="N671">
        <v>0.75</v>
      </c>
      <c r="O671">
        <v>3.624488362513449</v>
      </c>
      <c r="P671">
        <v>0</v>
      </c>
    </row>
    <row r="672" spans="1:16" x14ac:dyDescent="0.3">
      <c r="A672" t="s">
        <v>21</v>
      </c>
      <c r="B672">
        <f t="shared" si="10"/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0.22</v>
      </c>
      <c r="L672">
        <v>0.09</v>
      </c>
      <c r="M672">
        <v>48000</v>
      </c>
      <c r="N672">
        <v>0.82</v>
      </c>
      <c r="O672">
        <v>3.7374312005145827</v>
      </c>
      <c r="P672">
        <v>0</v>
      </c>
    </row>
    <row r="673" spans="1:16" x14ac:dyDescent="0.3">
      <c r="A673" t="s">
        <v>21</v>
      </c>
      <c r="B673">
        <f t="shared" si="10"/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0.23</v>
      </c>
      <c r="L673">
        <v>7.0000000000000007E-2</v>
      </c>
      <c r="M673">
        <v>72085.869565217392</v>
      </c>
      <c r="N673">
        <v>0.79</v>
      </c>
      <c r="O673">
        <v>3.7589118923979736</v>
      </c>
      <c r="P673">
        <v>0</v>
      </c>
    </row>
    <row r="674" spans="1:16" x14ac:dyDescent="0.3">
      <c r="A674" t="s">
        <v>21</v>
      </c>
      <c r="B674">
        <f t="shared" si="10"/>
        <v>0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0.19</v>
      </c>
      <c r="L674">
        <v>7.0000000000000007E-2</v>
      </c>
      <c r="M674">
        <v>60917.045454545456</v>
      </c>
      <c r="N674">
        <v>0.72</v>
      </c>
      <c r="O674">
        <v>4.5065862013578988</v>
      </c>
      <c r="P674">
        <v>2.6646419755561257</v>
      </c>
    </row>
    <row r="675" spans="1:16" x14ac:dyDescent="0.3">
      <c r="A675" t="s">
        <v>21</v>
      </c>
      <c r="B675">
        <f t="shared" si="10"/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0.2</v>
      </c>
      <c r="L675">
        <v>7.0000000000000007E-2</v>
      </c>
      <c r="M675">
        <v>56649.411764705881</v>
      </c>
      <c r="N675">
        <v>0.82</v>
      </c>
      <c r="O675">
        <v>4.1976388755555698</v>
      </c>
      <c r="P675">
        <v>1.9395192526186185</v>
      </c>
    </row>
    <row r="676" spans="1:16" x14ac:dyDescent="0.3">
      <c r="A676" t="s">
        <v>21</v>
      </c>
      <c r="B676">
        <f t="shared" si="10"/>
        <v>0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0.19</v>
      </c>
      <c r="L676">
        <v>7.0000000000000007E-2</v>
      </c>
      <c r="M676">
        <v>61211.627906976748</v>
      </c>
      <c r="N676">
        <v>0.8</v>
      </c>
      <c r="O676">
        <v>5.1567822873162594</v>
      </c>
      <c r="P676">
        <v>2.6730209071288962</v>
      </c>
    </row>
    <row r="677" spans="1:16" x14ac:dyDescent="0.3">
      <c r="A677" t="s">
        <v>21</v>
      </c>
      <c r="B677">
        <f t="shared" si="10"/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0.16</v>
      </c>
      <c r="L677">
        <v>0.1</v>
      </c>
      <c r="M677">
        <v>68496.470588235301</v>
      </c>
      <c r="N677">
        <v>0.86</v>
      </c>
      <c r="O677">
        <v>5.4167386700920748</v>
      </c>
      <c r="P677">
        <v>2.8704039052790269</v>
      </c>
    </row>
    <row r="678" spans="1:16" x14ac:dyDescent="0.3">
      <c r="A678" t="s">
        <v>21</v>
      </c>
      <c r="B678">
        <f t="shared" si="10"/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0.2</v>
      </c>
      <c r="L678">
        <v>7.0000000000000007E-2</v>
      </c>
      <c r="M678">
        <v>50951.25</v>
      </c>
      <c r="N678">
        <v>0.82</v>
      </c>
      <c r="O678">
        <v>4.3785069151683231</v>
      </c>
      <c r="P678">
        <v>1.9777236052888478</v>
      </c>
    </row>
    <row r="679" spans="1:16" x14ac:dyDescent="0.3">
      <c r="A679" t="s">
        <v>21</v>
      </c>
      <c r="B679">
        <f t="shared" si="10"/>
        <v>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0.18</v>
      </c>
      <c r="L679">
        <v>7.0000000000000007E-2</v>
      </c>
      <c r="M679">
        <v>71542.528735632179</v>
      </c>
      <c r="N679">
        <v>0.84</v>
      </c>
      <c r="O679">
        <v>5.2908089692162417</v>
      </c>
      <c r="P679">
        <v>3.0394141191761372</v>
      </c>
    </row>
    <row r="680" spans="1:16" x14ac:dyDescent="0.3">
      <c r="A680" t="s">
        <v>21</v>
      </c>
      <c r="B680">
        <f t="shared" si="10"/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0.23</v>
      </c>
      <c r="L680">
        <v>0.08</v>
      </c>
      <c r="M680">
        <v>58447.191011235955</v>
      </c>
      <c r="N680">
        <v>0.8</v>
      </c>
      <c r="O680">
        <v>3.839289456006147</v>
      </c>
      <c r="P680">
        <v>1.3617278360175928</v>
      </c>
    </row>
    <row r="681" spans="1:16" x14ac:dyDescent="0.3">
      <c r="A681" t="s">
        <v>21</v>
      </c>
      <c r="B681">
        <f t="shared" si="10"/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0.2</v>
      </c>
      <c r="L681">
        <v>7.0000000000000007E-2</v>
      </c>
      <c r="M681">
        <v>61331.111111111109</v>
      </c>
      <c r="N681">
        <v>0.82</v>
      </c>
      <c r="O681">
        <v>3.6924944075030846</v>
      </c>
      <c r="P681">
        <v>0</v>
      </c>
    </row>
    <row r="682" spans="1:16" x14ac:dyDescent="0.3">
      <c r="A682" t="s">
        <v>21</v>
      </c>
      <c r="B682">
        <f t="shared" si="10"/>
        <v>0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0.23</v>
      </c>
      <c r="L682">
        <v>0.08</v>
      </c>
      <c r="M682">
        <v>62787.777777777774</v>
      </c>
      <c r="N682">
        <v>0.8</v>
      </c>
      <c r="O682">
        <v>4.3372795160379409</v>
      </c>
      <c r="P682">
        <v>1.4913616938342726</v>
      </c>
    </row>
    <row r="683" spans="1:16" x14ac:dyDescent="0.3">
      <c r="A683" t="s">
        <v>21</v>
      </c>
      <c r="B683">
        <f t="shared" si="10"/>
        <v>0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0.22</v>
      </c>
      <c r="L683">
        <v>7.0000000000000007E-2</v>
      </c>
      <c r="M683">
        <v>59158.426966292136</v>
      </c>
      <c r="N683">
        <v>0.8</v>
      </c>
      <c r="O683">
        <v>3.734559821579476</v>
      </c>
      <c r="P683">
        <v>0</v>
      </c>
    </row>
    <row r="684" spans="1:16" x14ac:dyDescent="0.3">
      <c r="A684" t="s">
        <v>21</v>
      </c>
      <c r="B684">
        <f t="shared" si="10"/>
        <v>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0.23</v>
      </c>
      <c r="L684">
        <v>7.0000000000000007E-2</v>
      </c>
      <c r="M684">
        <v>53814.772727272728</v>
      </c>
      <c r="N684">
        <v>0.8</v>
      </c>
      <c r="O684">
        <v>4.6508221533899325</v>
      </c>
      <c r="P684">
        <v>2.0043213737826426</v>
      </c>
    </row>
    <row r="685" spans="1:16" x14ac:dyDescent="0.3">
      <c r="A685" t="s">
        <v>21</v>
      </c>
      <c r="B685">
        <f t="shared" si="10"/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0.19</v>
      </c>
      <c r="L685">
        <v>7.0000000000000007E-2</v>
      </c>
      <c r="M685">
        <v>67591.208791208788</v>
      </c>
      <c r="N685">
        <v>0.82</v>
      </c>
      <c r="O685">
        <v>5.1216517486385698</v>
      </c>
      <c r="P685">
        <v>2.2576785748691846</v>
      </c>
    </row>
    <row r="686" spans="1:16" x14ac:dyDescent="0.3">
      <c r="A686" t="s">
        <v>21</v>
      </c>
      <c r="B686">
        <f t="shared" si="10"/>
        <v>0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0.21</v>
      </c>
      <c r="L686">
        <v>7.0000000000000007E-2</v>
      </c>
      <c r="M686">
        <v>59898.795180722896</v>
      </c>
      <c r="N686">
        <v>0.83</v>
      </c>
      <c r="O686">
        <v>4.2263678758564858</v>
      </c>
      <c r="P686">
        <v>2.1038037209559568</v>
      </c>
    </row>
    <row r="687" spans="1:16" x14ac:dyDescent="0.3">
      <c r="A687" t="s">
        <v>21</v>
      </c>
      <c r="B687">
        <f t="shared" si="10"/>
        <v>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0.19</v>
      </c>
      <c r="L687">
        <v>0.08</v>
      </c>
      <c r="M687">
        <v>55108.641975308637</v>
      </c>
      <c r="N687">
        <v>0.81</v>
      </c>
      <c r="O687">
        <v>4.8853951479626181</v>
      </c>
      <c r="P687">
        <v>2.5465426634781312</v>
      </c>
    </row>
    <row r="688" spans="1:16" x14ac:dyDescent="0.3">
      <c r="A688" t="s">
        <v>21</v>
      </c>
      <c r="B688">
        <f t="shared" si="10"/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0.21</v>
      </c>
      <c r="L688">
        <v>0.08</v>
      </c>
      <c r="M688">
        <v>62109.302325581397</v>
      </c>
      <c r="N688">
        <v>0.82</v>
      </c>
      <c r="O688">
        <v>4.0625443813464646</v>
      </c>
      <c r="P688">
        <v>1.414973347970818</v>
      </c>
    </row>
    <row r="689" spans="1:16" x14ac:dyDescent="0.3">
      <c r="A689" t="s">
        <v>21</v>
      </c>
      <c r="B689">
        <f t="shared" si="10"/>
        <v>0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0.2</v>
      </c>
      <c r="L689">
        <v>0.06</v>
      </c>
      <c r="M689">
        <v>60831.818181818184</v>
      </c>
      <c r="N689">
        <v>0.78</v>
      </c>
      <c r="O689">
        <v>4.2312656484302664</v>
      </c>
      <c r="P689">
        <v>1.3802112417116059</v>
      </c>
    </row>
    <row r="690" spans="1:16" x14ac:dyDescent="0.3">
      <c r="A690" t="s">
        <v>21</v>
      </c>
      <c r="B690">
        <f t="shared" si="10"/>
        <v>0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0.2</v>
      </c>
      <c r="L690">
        <v>7.0000000000000007E-2</v>
      </c>
      <c r="M690">
        <v>71975.268817204313</v>
      </c>
      <c r="N690">
        <v>0.82</v>
      </c>
      <c r="O690">
        <v>4.145972902802181</v>
      </c>
      <c r="P690">
        <v>1.6334684555795864</v>
      </c>
    </row>
    <row r="691" spans="1:16" x14ac:dyDescent="0.3">
      <c r="A691" t="s">
        <v>21</v>
      </c>
      <c r="B691">
        <f t="shared" si="10"/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0.22</v>
      </c>
      <c r="L691">
        <v>7.0000000000000007E-2</v>
      </c>
      <c r="M691">
        <v>58687.20930232558</v>
      </c>
      <c r="N691">
        <v>0.81</v>
      </c>
      <c r="O691">
        <v>4.21303937125096</v>
      </c>
      <c r="P691">
        <v>1.7481880270062005</v>
      </c>
    </row>
    <row r="692" spans="1:16" x14ac:dyDescent="0.3">
      <c r="A692" t="s">
        <v>21</v>
      </c>
      <c r="B692">
        <f t="shared" si="10"/>
        <v>0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0.22</v>
      </c>
      <c r="L692">
        <v>7.0000000000000007E-2</v>
      </c>
      <c r="M692">
        <v>56257.954545454544</v>
      </c>
      <c r="N692">
        <v>0.81</v>
      </c>
      <c r="O692">
        <v>4.1356096360286791</v>
      </c>
      <c r="P692">
        <v>0</v>
      </c>
    </row>
    <row r="693" spans="1:16" x14ac:dyDescent="0.3">
      <c r="A693" t="s">
        <v>21</v>
      </c>
      <c r="B693">
        <f t="shared" si="10"/>
        <v>0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0.21</v>
      </c>
      <c r="L693">
        <v>7.0000000000000007E-2</v>
      </c>
      <c r="M693">
        <v>63552.222222222219</v>
      </c>
      <c r="N693">
        <v>0.82</v>
      </c>
      <c r="O693">
        <v>4.7452778314600561</v>
      </c>
      <c r="P693">
        <v>2.0899051114393981</v>
      </c>
    </row>
    <row r="694" spans="1:16" x14ac:dyDescent="0.3">
      <c r="A694" t="s">
        <v>21</v>
      </c>
      <c r="B694">
        <f t="shared" si="10"/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0.13</v>
      </c>
      <c r="L694">
        <v>0.04</v>
      </c>
      <c r="M694">
        <v>91604.255319148942</v>
      </c>
      <c r="N694">
        <v>0.88</v>
      </c>
      <c r="O694">
        <v>5.8403006047783483</v>
      </c>
      <c r="P694">
        <v>2.9647309210536292</v>
      </c>
    </row>
    <row r="695" spans="1:16" x14ac:dyDescent="0.3">
      <c r="A695" t="s">
        <v>21</v>
      </c>
      <c r="B695">
        <f t="shared" si="10"/>
        <v>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0.19</v>
      </c>
      <c r="L695">
        <v>0.08</v>
      </c>
      <c r="M695">
        <v>53705.813953488374</v>
      </c>
      <c r="N695">
        <v>0.82</v>
      </c>
      <c r="O695">
        <v>4.8264376434897693</v>
      </c>
      <c r="P695">
        <v>2.4166405073382808</v>
      </c>
    </row>
    <row r="696" spans="1:16" x14ac:dyDescent="0.3">
      <c r="A696" t="s">
        <v>21</v>
      </c>
      <c r="B696">
        <f t="shared" si="10"/>
        <v>0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0.18</v>
      </c>
      <c r="L696">
        <v>0.06</v>
      </c>
      <c r="M696">
        <v>64041.666666666672</v>
      </c>
      <c r="N696">
        <v>0.85</v>
      </c>
      <c r="O696">
        <v>5.4534421880661492</v>
      </c>
      <c r="P696">
        <v>2.9370161074648142</v>
      </c>
    </row>
    <row r="697" spans="1:16" x14ac:dyDescent="0.3">
      <c r="A697" t="s">
        <v>21</v>
      </c>
      <c r="B697">
        <f t="shared" si="10"/>
        <v>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0.18</v>
      </c>
      <c r="L697">
        <v>0.06</v>
      </c>
      <c r="M697">
        <v>77684.946236559146</v>
      </c>
      <c r="N697">
        <v>0.82</v>
      </c>
      <c r="O697">
        <v>4.5850431549059421</v>
      </c>
      <c r="P697">
        <v>1.0791812460476249</v>
      </c>
    </row>
    <row r="698" spans="1:16" x14ac:dyDescent="0.3">
      <c r="A698" t="s">
        <v>21</v>
      </c>
      <c r="B698">
        <f t="shared" si="10"/>
        <v>0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0.16</v>
      </c>
      <c r="L698">
        <v>0.05</v>
      </c>
      <c r="M698">
        <v>63700</v>
      </c>
      <c r="N698">
        <v>0.85</v>
      </c>
      <c r="O698">
        <v>4.551888950263276</v>
      </c>
      <c r="P698">
        <v>2.3521825181113627</v>
      </c>
    </row>
    <row r="699" spans="1:16" x14ac:dyDescent="0.3">
      <c r="A699" t="s">
        <v>58</v>
      </c>
      <c r="B699">
        <f t="shared" si="10"/>
        <v>1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0.15</v>
      </c>
      <c r="L699">
        <v>0.06</v>
      </c>
      <c r="M699">
        <v>62612.643678160923</v>
      </c>
      <c r="N699">
        <v>0.87</v>
      </c>
      <c r="O699">
        <v>5.5744375772395784</v>
      </c>
      <c r="P699">
        <v>3.2626883443016963</v>
      </c>
    </row>
    <row r="700" spans="1:16" x14ac:dyDescent="0.3">
      <c r="A700" t="s">
        <v>21</v>
      </c>
      <c r="B700">
        <f t="shared" si="10"/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0.16</v>
      </c>
      <c r="L700">
        <v>0.05</v>
      </c>
      <c r="M700">
        <v>70074.444444444438</v>
      </c>
      <c r="N700">
        <v>0.86</v>
      </c>
      <c r="O700">
        <v>4.9177837469774124</v>
      </c>
      <c r="P700">
        <v>2.3617278360175931</v>
      </c>
    </row>
    <row r="701" spans="1:16" x14ac:dyDescent="0.3">
      <c r="A701" t="s">
        <v>21</v>
      </c>
      <c r="B701">
        <f t="shared" si="10"/>
        <v>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0.18</v>
      </c>
      <c r="L701">
        <v>0.06</v>
      </c>
      <c r="M701">
        <v>58032.584269662919</v>
      </c>
      <c r="N701">
        <v>0.85</v>
      </c>
      <c r="O701">
        <v>3.9371667037150329</v>
      </c>
      <c r="P701">
        <v>0</v>
      </c>
    </row>
    <row r="702" spans="1:16" x14ac:dyDescent="0.3">
      <c r="A702" t="s">
        <v>21</v>
      </c>
      <c r="B702">
        <f t="shared" si="10"/>
        <v>0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0.22</v>
      </c>
      <c r="L702">
        <v>0.08</v>
      </c>
      <c r="M702">
        <v>52512.79069767442</v>
      </c>
      <c r="N702">
        <v>0.81</v>
      </c>
      <c r="O702">
        <v>4.0766404436703416</v>
      </c>
      <c r="P702">
        <v>1.2041199826559248</v>
      </c>
    </row>
    <row r="703" spans="1:16" x14ac:dyDescent="0.3">
      <c r="A703" t="s">
        <v>21</v>
      </c>
      <c r="B703">
        <f t="shared" si="10"/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0.13</v>
      </c>
      <c r="L703">
        <v>0.04</v>
      </c>
      <c r="M703">
        <v>90395.789473684214</v>
      </c>
      <c r="N703">
        <v>0.89</v>
      </c>
      <c r="O703">
        <v>4.8260683206452599</v>
      </c>
      <c r="P703">
        <v>1.8512583487190752</v>
      </c>
    </row>
    <row r="704" spans="1:16" x14ac:dyDescent="0.3">
      <c r="A704" t="s">
        <v>21</v>
      </c>
      <c r="B704">
        <f t="shared" si="10"/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0.24</v>
      </c>
      <c r="L704">
        <v>0.1</v>
      </c>
      <c r="M704">
        <v>67715.555555555547</v>
      </c>
      <c r="N704">
        <v>0.79</v>
      </c>
      <c r="O704">
        <v>4.1828139512573657</v>
      </c>
      <c r="P704">
        <v>0</v>
      </c>
    </row>
    <row r="705" spans="1:16" x14ac:dyDescent="0.3">
      <c r="A705" t="s">
        <v>21</v>
      </c>
      <c r="B705">
        <f t="shared" si="10"/>
        <v>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0.2</v>
      </c>
      <c r="L705">
        <v>7.0000000000000007E-2</v>
      </c>
      <c r="M705">
        <v>62738.461538461539</v>
      </c>
      <c r="N705">
        <v>0.83</v>
      </c>
      <c r="O705">
        <v>4.3037790465955315</v>
      </c>
      <c r="P705">
        <v>0</v>
      </c>
    </row>
    <row r="706" spans="1:16" x14ac:dyDescent="0.3">
      <c r="A706" t="s">
        <v>21</v>
      </c>
      <c r="B706">
        <f t="shared" si="10"/>
        <v>0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0.18</v>
      </c>
      <c r="L706">
        <v>7.0000000000000007E-2</v>
      </c>
      <c r="M706">
        <v>55859.770114942527</v>
      </c>
      <c r="N706">
        <v>0.84</v>
      </c>
      <c r="O706">
        <v>4.5792689957617716</v>
      </c>
      <c r="P706">
        <v>2.4297522800024081</v>
      </c>
    </row>
    <row r="707" spans="1:16" x14ac:dyDescent="0.3">
      <c r="A707" t="s">
        <v>21</v>
      </c>
      <c r="B707">
        <f t="shared" ref="B707:B770" si="11">IF(A707="Yes",1,0)</f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0.16</v>
      </c>
      <c r="L707">
        <v>7.0000000000000007E-2</v>
      </c>
      <c r="M707">
        <v>63791.011235955055</v>
      </c>
      <c r="N707">
        <v>0.87</v>
      </c>
      <c r="O707">
        <v>5.0695201008352262</v>
      </c>
      <c r="P707">
        <v>2.4563660331290431</v>
      </c>
    </row>
    <row r="708" spans="1:16" x14ac:dyDescent="0.3">
      <c r="A708" t="s">
        <v>21</v>
      </c>
      <c r="B708">
        <f t="shared" si="11"/>
        <v>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0.18</v>
      </c>
      <c r="L708">
        <v>7.0000000000000007E-2</v>
      </c>
      <c r="M708">
        <v>61277.906976744191</v>
      </c>
      <c r="N708">
        <v>0.85</v>
      </c>
      <c r="O708">
        <v>4.4178037226398814</v>
      </c>
      <c r="P708">
        <v>1.414973347970818</v>
      </c>
    </row>
    <row r="709" spans="1:16" x14ac:dyDescent="0.3">
      <c r="A709" t="s">
        <v>21</v>
      </c>
      <c r="B709">
        <f t="shared" si="11"/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0.17</v>
      </c>
      <c r="L709">
        <v>0.06</v>
      </c>
      <c r="M709">
        <v>58784.090909090912</v>
      </c>
      <c r="N709">
        <v>0.85</v>
      </c>
      <c r="O709">
        <v>4.5085297189712863</v>
      </c>
      <c r="P709">
        <v>1.414973347970818</v>
      </c>
    </row>
    <row r="710" spans="1:16" x14ac:dyDescent="0.3">
      <c r="A710" t="s">
        <v>21</v>
      </c>
      <c r="B710">
        <f t="shared" si="11"/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0.2</v>
      </c>
      <c r="L710">
        <v>0.08</v>
      </c>
      <c r="M710">
        <v>52561.904761904763</v>
      </c>
      <c r="N710">
        <v>0.85</v>
      </c>
      <c r="O710">
        <v>4.0235816576649395</v>
      </c>
      <c r="P710">
        <v>0</v>
      </c>
    </row>
    <row r="711" spans="1:16" x14ac:dyDescent="0.3">
      <c r="A711" t="s">
        <v>21</v>
      </c>
      <c r="B711">
        <f t="shared" si="11"/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0.15</v>
      </c>
      <c r="L711">
        <v>0.06</v>
      </c>
      <c r="M711">
        <v>62285.393258426964</v>
      </c>
      <c r="N711">
        <v>0.86</v>
      </c>
      <c r="O711">
        <v>4.5204442282942381</v>
      </c>
      <c r="P711">
        <v>1.8633228601204559</v>
      </c>
    </row>
    <row r="712" spans="1:16" x14ac:dyDescent="0.3">
      <c r="A712" t="s">
        <v>21</v>
      </c>
      <c r="B712">
        <f t="shared" si="11"/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0.18</v>
      </c>
      <c r="L712">
        <v>0.08</v>
      </c>
      <c r="M712">
        <v>73079.120879120877</v>
      </c>
      <c r="N712">
        <v>0.85</v>
      </c>
      <c r="O712">
        <v>4.6952013960791117</v>
      </c>
      <c r="P712">
        <v>1.9084850188786497</v>
      </c>
    </row>
    <row r="713" spans="1:16" x14ac:dyDescent="0.3">
      <c r="A713" t="s">
        <v>21</v>
      </c>
      <c r="B713">
        <f t="shared" si="11"/>
        <v>0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0.17</v>
      </c>
      <c r="L713">
        <v>0.06</v>
      </c>
      <c r="M713">
        <v>64540.449438202246</v>
      </c>
      <c r="N713">
        <v>0.86</v>
      </c>
      <c r="O713">
        <v>4.428037553035308</v>
      </c>
      <c r="P713">
        <v>2.5976951859255122</v>
      </c>
    </row>
    <row r="714" spans="1:16" x14ac:dyDescent="0.3">
      <c r="A714" t="s">
        <v>21</v>
      </c>
      <c r="B714">
        <f t="shared" si="11"/>
        <v>0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0.16</v>
      </c>
      <c r="L714">
        <v>0.06</v>
      </c>
      <c r="M714">
        <v>65541.111111111109</v>
      </c>
      <c r="N714">
        <v>0.87</v>
      </c>
      <c r="O714">
        <v>4.6357450491283387</v>
      </c>
      <c r="P714">
        <v>1.8633228601204559</v>
      </c>
    </row>
    <row r="715" spans="1:16" x14ac:dyDescent="0.3">
      <c r="A715" t="s">
        <v>21</v>
      </c>
      <c r="B715">
        <f t="shared" si="11"/>
        <v>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0.17</v>
      </c>
      <c r="L715">
        <v>0.06</v>
      </c>
      <c r="M715">
        <v>54551.898734177215</v>
      </c>
      <c r="N715">
        <v>0.79</v>
      </c>
      <c r="O715">
        <v>5.0598359496587211</v>
      </c>
      <c r="P715">
        <v>2.5987905067631152</v>
      </c>
    </row>
    <row r="716" spans="1:16" x14ac:dyDescent="0.3">
      <c r="A716" t="s">
        <v>21</v>
      </c>
      <c r="B716">
        <f t="shared" si="11"/>
        <v>0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0.17</v>
      </c>
      <c r="L716">
        <v>0.05</v>
      </c>
      <c r="M716">
        <v>66802.150537634414</v>
      </c>
      <c r="N716">
        <v>0.84</v>
      </c>
      <c r="O716">
        <v>4.6290526377283898</v>
      </c>
      <c r="P716">
        <v>2.1398790864012365</v>
      </c>
    </row>
    <row r="717" spans="1:16" x14ac:dyDescent="0.3">
      <c r="A717" t="s">
        <v>58</v>
      </c>
      <c r="B717">
        <f t="shared" si="11"/>
        <v>1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0.15</v>
      </c>
      <c r="L717">
        <v>0.05</v>
      </c>
      <c r="M717">
        <v>66574.157303370783</v>
      </c>
      <c r="N717">
        <v>0.86</v>
      </c>
      <c r="O717">
        <v>5.312938609013135</v>
      </c>
      <c r="P717">
        <v>2.5670263661590602</v>
      </c>
    </row>
    <row r="718" spans="1:16" x14ac:dyDescent="0.3">
      <c r="A718" t="s">
        <v>21</v>
      </c>
      <c r="B718">
        <f t="shared" si="11"/>
        <v>0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0.2</v>
      </c>
      <c r="L718">
        <v>7.0000000000000007E-2</v>
      </c>
      <c r="M718">
        <v>55508.139534883725</v>
      </c>
      <c r="N718">
        <v>0.85</v>
      </c>
      <c r="O718">
        <v>4.3626144018194015</v>
      </c>
      <c r="P718">
        <v>1.8808135922807914</v>
      </c>
    </row>
    <row r="719" spans="1:16" x14ac:dyDescent="0.3">
      <c r="A719" t="s">
        <v>21</v>
      </c>
      <c r="B719">
        <f t="shared" si="11"/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0.16</v>
      </c>
      <c r="L719">
        <v>0.06</v>
      </c>
      <c r="M719">
        <v>71419.780219780223</v>
      </c>
      <c r="N719">
        <v>0.87</v>
      </c>
      <c r="O719">
        <v>4.8908735224022113</v>
      </c>
      <c r="P719">
        <v>2.510545010206612</v>
      </c>
    </row>
    <row r="720" spans="1:16" x14ac:dyDescent="0.3">
      <c r="A720" t="s">
        <v>21</v>
      </c>
      <c r="B720">
        <f t="shared" si="11"/>
        <v>0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0.2</v>
      </c>
      <c r="L720">
        <v>0.06</v>
      </c>
      <c r="M720">
        <v>60104.494382022473</v>
      </c>
      <c r="N720">
        <v>0.83</v>
      </c>
      <c r="O720">
        <v>4.2135443185376671</v>
      </c>
      <c r="P720">
        <v>0</v>
      </c>
    </row>
    <row r="721" spans="1:16" x14ac:dyDescent="0.3">
      <c r="A721" t="s">
        <v>21</v>
      </c>
      <c r="B721">
        <f t="shared" si="11"/>
        <v>0</v>
      </c>
      <c r="C721">
        <v>0</v>
      </c>
      <c r="D721">
        <v>0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0.18</v>
      </c>
      <c r="L721">
        <v>0.06</v>
      </c>
      <c r="M721">
        <v>68407.692307692312</v>
      </c>
      <c r="N721">
        <v>0.85</v>
      </c>
      <c r="O721">
        <v>4.3567140605833945</v>
      </c>
      <c r="P721">
        <v>0</v>
      </c>
    </row>
    <row r="722" spans="1:16" x14ac:dyDescent="0.3">
      <c r="A722" t="s">
        <v>21</v>
      </c>
      <c r="B722">
        <f t="shared" si="11"/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0.2</v>
      </c>
      <c r="L722">
        <v>7.0000000000000007E-2</v>
      </c>
      <c r="M722">
        <v>60687.356321839077</v>
      </c>
      <c r="N722">
        <v>0.83</v>
      </c>
      <c r="O722">
        <v>4.3030231694875116</v>
      </c>
      <c r="P722">
        <v>1.414973347970818</v>
      </c>
    </row>
    <row r="723" spans="1:16" x14ac:dyDescent="0.3">
      <c r="A723" t="s">
        <v>21</v>
      </c>
      <c r="B723">
        <f t="shared" si="11"/>
        <v>0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0.18</v>
      </c>
      <c r="L723">
        <v>7.0000000000000007E-2</v>
      </c>
      <c r="M723">
        <v>63288.888888888891</v>
      </c>
      <c r="N723">
        <v>0.84</v>
      </c>
      <c r="O723">
        <v>4.5244220881127521</v>
      </c>
      <c r="P723">
        <v>1.8512583487190752</v>
      </c>
    </row>
    <row r="724" spans="1:16" x14ac:dyDescent="0.3">
      <c r="A724" t="s">
        <v>21</v>
      </c>
      <c r="B724">
        <f t="shared" si="11"/>
        <v>0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0.19</v>
      </c>
      <c r="L724">
        <v>7.0000000000000007E-2</v>
      </c>
      <c r="M724">
        <v>55046.341463414632</v>
      </c>
      <c r="N724">
        <v>0.78</v>
      </c>
      <c r="O724">
        <v>4.8191225971805132</v>
      </c>
      <c r="P724">
        <v>2.1271047983648077</v>
      </c>
    </row>
    <row r="725" spans="1:16" x14ac:dyDescent="0.3">
      <c r="A725" t="s">
        <v>21</v>
      </c>
      <c r="B725">
        <f t="shared" si="11"/>
        <v>0</v>
      </c>
      <c r="C725">
        <v>0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0.2</v>
      </c>
      <c r="L725">
        <v>0.08</v>
      </c>
      <c r="M725">
        <v>54459.302325581397</v>
      </c>
      <c r="N725">
        <v>0.83</v>
      </c>
      <c r="O725">
        <v>4.5052314009021339</v>
      </c>
      <c r="P725">
        <v>1.7634279935629373</v>
      </c>
    </row>
    <row r="726" spans="1:16" x14ac:dyDescent="0.3">
      <c r="A726" t="s">
        <v>21</v>
      </c>
      <c r="B726">
        <f t="shared" si="11"/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0.12</v>
      </c>
      <c r="L726">
        <v>0.05</v>
      </c>
      <c r="M726">
        <v>105979.16666666667</v>
      </c>
      <c r="N726">
        <v>0.9</v>
      </c>
      <c r="O726">
        <v>5.5186271049068534</v>
      </c>
      <c r="P726">
        <v>2.7641761323903307</v>
      </c>
    </row>
    <row r="727" spans="1:16" x14ac:dyDescent="0.3">
      <c r="A727" t="s">
        <v>21</v>
      </c>
      <c r="B727">
        <f t="shared" si="11"/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0.16</v>
      </c>
      <c r="L727">
        <v>0.06</v>
      </c>
      <c r="M727">
        <v>78543.617021276601</v>
      </c>
      <c r="N727">
        <v>0.86</v>
      </c>
      <c r="O727">
        <v>4.8828147295605842</v>
      </c>
      <c r="P727">
        <v>1.8388490907372552</v>
      </c>
    </row>
    <row r="728" spans="1:16" x14ac:dyDescent="0.3">
      <c r="A728" t="s">
        <v>21</v>
      </c>
      <c r="B728">
        <f t="shared" si="11"/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0.18</v>
      </c>
      <c r="L728">
        <v>7.0000000000000007E-2</v>
      </c>
      <c r="M728">
        <v>66350.549450549443</v>
      </c>
      <c r="N728">
        <v>0.85</v>
      </c>
      <c r="O728">
        <v>4.605843539058089</v>
      </c>
      <c r="P728">
        <v>1.414973347970818</v>
      </c>
    </row>
    <row r="729" spans="1:16" x14ac:dyDescent="0.3">
      <c r="A729" t="s">
        <v>21</v>
      </c>
      <c r="B729">
        <f t="shared" si="11"/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0.14000000000000001</v>
      </c>
      <c r="L729">
        <v>0.06</v>
      </c>
      <c r="M729">
        <v>85993.617021276601</v>
      </c>
      <c r="N729">
        <v>0.86</v>
      </c>
      <c r="O729">
        <v>5.2227398756087693</v>
      </c>
      <c r="P729">
        <v>2.4166405073382808</v>
      </c>
    </row>
    <row r="730" spans="1:16" x14ac:dyDescent="0.3">
      <c r="A730" t="s">
        <v>21</v>
      </c>
      <c r="B730">
        <f t="shared" si="11"/>
        <v>0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0.19</v>
      </c>
      <c r="L730">
        <v>7.0000000000000007E-2</v>
      </c>
      <c r="M730">
        <v>57681.6091954023</v>
      </c>
      <c r="N730">
        <v>0.78</v>
      </c>
      <c r="O730">
        <v>4.6836862959179957</v>
      </c>
      <c r="P730">
        <v>1.9590413923210936</v>
      </c>
    </row>
    <row r="731" spans="1:16" x14ac:dyDescent="0.3">
      <c r="A731" t="s">
        <v>21</v>
      </c>
      <c r="B731">
        <f t="shared" si="11"/>
        <v>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0.19</v>
      </c>
      <c r="L731">
        <v>0.08</v>
      </c>
      <c r="M731">
        <v>62914.772727272728</v>
      </c>
      <c r="N731">
        <v>0.83</v>
      </c>
      <c r="O731">
        <v>4.9157479755368119</v>
      </c>
      <c r="P731">
        <v>2.503790683057181</v>
      </c>
    </row>
    <row r="732" spans="1:16" x14ac:dyDescent="0.3">
      <c r="A732" t="s">
        <v>21</v>
      </c>
      <c r="B732">
        <f t="shared" si="11"/>
        <v>0</v>
      </c>
      <c r="C732">
        <v>0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0.17</v>
      </c>
      <c r="L732">
        <v>7.0000000000000007E-2</v>
      </c>
      <c r="M732">
        <v>59787.777777777774</v>
      </c>
      <c r="N732">
        <v>0.83</v>
      </c>
      <c r="O732">
        <v>4.5591881890047752</v>
      </c>
      <c r="P732">
        <v>1.568201724066995</v>
      </c>
    </row>
    <row r="733" spans="1:16" x14ac:dyDescent="0.3">
      <c r="A733" t="s">
        <v>21</v>
      </c>
      <c r="B733">
        <f t="shared" si="11"/>
        <v>0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0.16</v>
      </c>
      <c r="L733">
        <v>0.06</v>
      </c>
      <c r="M733">
        <v>63088.63636363636</v>
      </c>
      <c r="N733">
        <v>0.86</v>
      </c>
      <c r="O733">
        <v>4.6445469033816522</v>
      </c>
      <c r="P733">
        <v>1.9731278535996986</v>
      </c>
    </row>
    <row r="734" spans="1:16" x14ac:dyDescent="0.3">
      <c r="A734" t="s">
        <v>21</v>
      </c>
      <c r="B734">
        <f t="shared" si="11"/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0.18</v>
      </c>
      <c r="L734">
        <v>0.06</v>
      </c>
      <c r="M734">
        <v>73318.681318681323</v>
      </c>
      <c r="N734">
        <v>0.83</v>
      </c>
      <c r="O734">
        <v>4.5233562066547925</v>
      </c>
      <c r="P734">
        <v>1.6720978579357175</v>
      </c>
    </row>
    <row r="735" spans="1:16" x14ac:dyDescent="0.3">
      <c r="A735" t="s">
        <v>21</v>
      </c>
      <c r="B735">
        <f t="shared" si="11"/>
        <v>0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0.18</v>
      </c>
      <c r="L735">
        <v>0.06</v>
      </c>
      <c r="M735">
        <v>55622.988505747126</v>
      </c>
      <c r="N735">
        <v>0.85</v>
      </c>
      <c r="O735">
        <v>4.3173110202068115</v>
      </c>
      <c r="P735">
        <v>1.5563025007672873</v>
      </c>
    </row>
    <row r="736" spans="1:16" x14ac:dyDescent="0.3">
      <c r="A736" t="s">
        <v>21</v>
      </c>
      <c r="B736">
        <f t="shared" si="11"/>
        <v>0</v>
      </c>
      <c r="C736">
        <v>0</v>
      </c>
      <c r="D736">
        <v>0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0.18</v>
      </c>
      <c r="L736">
        <v>7.0000000000000007E-2</v>
      </c>
      <c r="M736">
        <v>59338.372093023259</v>
      </c>
      <c r="N736">
        <v>0.8</v>
      </c>
      <c r="O736">
        <v>4.5079637575445792</v>
      </c>
      <c r="P736">
        <v>2.357934847000454</v>
      </c>
    </row>
    <row r="737" spans="1:16" x14ac:dyDescent="0.3">
      <c r="A737" t="s">
        <v>21</v>
      </c>
      <c r="B737">
        <f t="shared" si="11"/>
        <v>0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0.16</v>
      </c>
      <c r="L737">
        <v>7.0000000000000007E-2</v>
      </c>
      <c r="M737">
        <v>60658.823529411769</v>
      </c>
      <c r="N737">
        <v>0.88</v>
      </c>
      <c r="O737">
        <v>4.4410821359625983</v>
      </c>
      <c r="P737">
        <v>1.255272505103306</v>
      </c>
    </row>
    <row r="738" spans="1:16" x14ac:dyDescent="0.3">
      <c r="A738" t="s">
        <v>21</v>
      </c>
      <c r="B738">
        <f t="shared" si="11"/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0.15</v>
      </c>
      <c r="L738">
        <v>0.06</v>
      </c>
      <c r="M738">
        <v>75956.521739130432</v>
      </c>
      <c r="N738">
        <v>0.87</v>
      </c>
      <c r="O738">
        <v>5.193750533339446</v>
      </c>
      <c r="P738">
        <v>2.2787536009528289</v>
      </c>
    </row>
    <row r="739" spans="1:16" x14ac:dyDescent="0.3">
      <c r="A739" t="s">
        <v>21</v>
      </c>
      <c r="B739">
        <f t="shared" si="11"/>
        <v>0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0.18</v>
      </c>
      <c r="L739">
        <v>7.0000000000000007E-2</v>
      </c>
      <c r="M739">
        <v>57183.529411764706</v>
      </c>
      <c r="N739">
        <v>0.81</v>
      </c>
      <c r="O739">
        <v>4.5669675146809698</v>
      </c>
      <c r="P739">
        <v>2.2013971243204513</v>
      </c>
    </row>
    <row r="740" spans="1:16" x14ac:dyDescent="0.3">
      <c r="A740" t="s">
        <v>21</v>
      </c>
      <c r="B740">
        <f t="shared" si="11"/>
        <v>0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0.17</v>
      </c>
      <c r="L740">
        <v>0.06</v>
      </c>
      <c r="M740">
        <v>63040.659340659338</v>
      </c>
      <c r="N740">
        <v>0.84</v>
      </c>
      <c r="O740">
        <v>4.8995140909470347</v>
      </c>
      <c r="P740">
        <v>1.9493900066449128</v>
      </c>
    </row>
    <row r="741" spans="1:16" x14ac:dyDescent="0.3">
      <c r="A741" t="s">
        <v>21</v>
      </c>
      <c r="B741">
        <f t="shared" si="11"/>
        <v>0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0.14000000000000001</v>
      </c>
      <c r="L741">
        <v>0.04</v>
      </c>
      <c r="M741">
        <v>73367.391304347824</v>
      </c>
      <c r="N741">
        <v>0.88</v>
      </c>
      <c r="O741">
        <v>4.5947239464097471</v>
      </c>
      <c r="P741">
        <v>1.414973347970818</v>
      </c>
    </row>
    <row r="742" spans="1:16" x14ac:dyDescent="0.3">
      <c r="A742" t="s">
        <v>58</v>
      </c>
      <c r="B742">
        <f t="shared" si="11"/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0.17</v>
      </c>
      <c r="L742">
        <v>0.06</v>
      </c>
      <c r="M742">
        <v>65035.294117647063</v>
      </c>
      <c r="N742">
        <v>0.85</v>
      </c>
      <c r="O742">
        <v>5.6852139965376116</v>
      </c>
      <c r="P742">
        <v>3.424881636631067</v>
      </c>
    </row>
    <row r="743" spans="1:16" x14ac:dyDescent="0.3">
      <c r="A743" t="s">
        <v>21</v>
      </c>
      <c r="B743">
        <f t="shared" si="11"/>
        <v>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0.18</v>
      </c>
      <c r="L743">
        <v>0.08</v>
      </c>
      <c r="M743">
        <v>61288.23529411765</v>
      </c>
      <c r="N743">
        <v>0.8</v>
      </c>
      <c r="O743">
        <v>5.0414203212004818</v>
      </c>
      <c r="P743">
        <v>2.419955748489758</v>
      </c>
    </row>
    <row r="744" spans="1:16" x14ac:dyDescent="0.3">
      <c r="A744" t="s">
        <v>21</v>
      </c>
      <c r="B744">
        <f t="shared" si="11"/>
        <v>0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0.2</v>
      </c>
      <c r="L744">
        <v>0.08</v>
      </c>
      <c r="M744">
        <v>60439.772727272728</v>
      </c>
      <c r="N744">
        <v>0.83</v>
      </c>
      <c r="O744">
        <v>4.6596119923824952</v>
      </c>
      <c r="P744">
        <v>1.7853298350107671</v>
      </c>
    </row>
    <row r="745" spans="1:16" x14ac:dyDescent="0.3">
      <c r="A745" t="s">
        <v>21</v>
      </c>
      <c r="B745">
        <f t="shared" si="11"/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0.18</v>
      </c>
      <c r="L745">
        <v>0.08</v>
      </c>
      <c r="M745">
        <v>58954.761904761908</v>
      </c>
      <c r="N745">
        <v>0.81</v>
      </c>
      <c r="O745">
        <v>5.1127423723509695</v>
      </c>
      <c r="P745">
        <v>2.4871383754771865</v>
      </c>
    </row>
    <row r="746" spans="1:16" x14ac:dyDescent="0.3">
      <c r="A746" t="s">
        <v>58</v>
      </c>
      <c r="B746">
        <f t="shared" si="11"/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0.13</v>
      </c>
      <c r="L746">
        <v>0.06</v>
      </c>
      <c r="M746">
        <v>58324.096385542172</v>
      </c>
      <c r="N746">
        <v>0.88</v>
      </c>
      <c r="O746">
        <v>5.9798532753048557</v>
      </c>
      <c r="P746">
        <v>3.6522463410033232</v>
      </c>
    </row>
    <row r="747" spans="1:16" x14ac:dyDescent="0.3">
      <c r="A747" t="s">
        <v>21</v>
      </c>
      <c r="B747">
        <f t="shared" si="11"/>
        <v>0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0.18</v>
      </c>
      <c r="L747">
        <v>0.06</v>
      </c>
      <c r="M747">
        <v>62658.426966292136</v>
      </c>
      <c r="N747">
        <v>0.84</v>
      </c>
      <c r="O747">
        <v>4.6650929563670589</v>
      </c>
      <c r="P747">
        <v>2.2671717284030137</v>
      </c>
    </row>
    <row r="748" spans="1:16" x14ac:dyDescent="0.3">
      <c r="A748" t="s">
        <v>21</v>
      </c>
      <c r="B748">
        <f t="shared" si="11"/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0.2</v>
      </c>
      <c r="L748">
        <v>0.09</v>
      </c>
      <c r="M748">
        <v>63004.545454545456</v>
      </c>
      <c r="N748">
        <v>0.83</v>
      </c>
      <c r="O748">
        <v>4.0093233933810133</v>
      </c>
      <c r="P748">
        <v>0</v>
      </c>
    </row>
    <row r="749" spans="1:16" x14ac:dyDescent="0.3">
      <c r="A749" t="s">
        <v>21</v>
      </c>
      <c r="B749">
        <f t="shared" si="11"/>
        <v>0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0.18</v>
      </c>
      <c r="L749">
        <v>0.09</v>
      </c>
      <c r="M749">
        <v>56028.23529411765</v>
      </c>
      <c r="N749">
        <v>0.77</v>
      </c>
      <c r="O749">
        <v>4.5510472349245523</v>
      </c>
      <c r="P749">
        <v>1.414973347970818</v>
      </c>
    </row>
    <row r="750" spans="1:16" x14ac:dyDescent="0.3">
      <c r="A750" t="s">
        <v>21</v>
      </c>
      <c r="B750">
        <f t="shared" si="11"/>
        <v>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0.13</v>
      </c>
      <c r="L750">
        <v>0.05</v>
      </c>
      <c r="M750">
        <v>60349.382716049382</v>
      </c>
      <c r="N750">
        <v>0.79</v>
      </c>
      <c r="O750">
        <v>5.1670720516039133</v>
      </c>
      <c r="P750">
        <v>2.5490032620257876</v>
      </c>
    </row>
    <row r="751" spans="1:16" x14ac:dyDescent="0.3">
      <c r="A751" t="s">
        <v>21</v>
      </c>
      <c r="B751">
        <f t="shared" si="11"/>
        <v>0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0.18</v>
      </c>
      <c r="L751">
        <v>7.0000000000000007E-2</v>
      </c>
      <c r="M751">
        <v>59666.666666666664</v>
      </c>
      <c r="N751">
        <v>0.83</v>
      </c>
      <c r="O751">
        <v>4.583720067932199</v>
      </c>
      <c r="P751">
        <v>1.6127838567197355</v>
      </c>
    </row>
    <row r="752" spans="1:16" x14ac:dyDescent="0.3">
      <c r="A752" t="s">
        <v>21</v>
      </c>
      <c r="B752">
        <f t="shared" si="11"/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0.17</v>
      </c>
      <c r="L752">
        <v>0.08</v>
      </c>
      <c r="M752">
        <v>73501.111111111109</v>
      </c>
      <c r="N752">
        <v>0.86</v>
      </c>
      <c r="O752">
        <v>4.845817132357892</v>
      </c>
      <c r="P752">
        <v>2.0644579892269186</v>
      </c>
    </row>
    <row r="753" spans="1:16" x14ac:dyDescent="0.3">
      <c r="A753" t="s">
        <v>21</v>
      </c>
      <c r="B753">
        <f t="shared" si="11"/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0.19</v>
      </c>
      <c r="L753">
        <v>7.0000000000000007E-2</v>
      </c>
      <c r="M753">
        <v>58955.555555555555</v>
      </c>
      <c r="N753">
        <v>0.83</v>
      </c>
      <c r="O753">
        <v>4.1464691330718697</v>
      </c>
      <c r="P753">
        <v>0</v>
      </c>
    </row>
    <row r="754" spans="1:16" x14ac:dyDescent="0.3">
      <c r="A754" t="s">
        <v>21</v>
      </c>
      <c r="B754">
        <f t="shared" si="11"/>
        <v>0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0.16</v>
      </c>
      <c r="L754">
        <v>0.06</v>
      </c>
      <c r="M754">
        <v>67407.692307692312</v>
      </c>
      <c r="N754">
        <v>0.86</v>
      </c>
      <c r="O754">
        <v>4.6769860884519181</v>
      </c>
      <c r="P754">
        <v>1.505149978319906</v>
      </c>
    </row>
    <row r="755" spans="1:16" x14ac:dyDescent="0.3">
      <c r="A755" t="s">
        <v>21</v>
      </c>
      <c r="B755">
        <f t="shared" si="11"/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0.22</v>
      </c>
      <c r="L755">
        <v>0.09</v>
      </c>
      <c r="M755">
        <v>64468.888888888891</v>
      </c>
      <c r="N755">
        <v>0.81</v>
      </c>
      <c r="O755">
        <v>3.7667102072622591</v>
      </c>
      <c r="P755">
        <v>0</v>
      </c>
    </row>
    <row r="756" spans="1:16" x14ac:dyDescent="0.3">
      <c r="A756" t="s">
        <v>21</v>
      </c>
      <c r="B756">
        <f t="shared" si="11"/>
        <v>0</v>
      </c>
      <c r="C756">
        <v>0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0.2</v>
      </c>
      <c r="L756">
        <v>7.0000000000000007E-2</v>
      </c>
      <c r="M756">
        <v>52903.529411764706</v>
      </c>
      <c r="N756">
        <v>0.84</v>
      </c>
      <c r="O756">
        <v>4.2897895556069106</v>
      </c>
      <c r="P756">
        <v>1.414973347970818</v>
      </c>
    </row>
    <row r="757" spans="1:16" x14ac:dyDescent="0.3">
      <c r="A757" t="s">
        <v>21</v>
      </c>
      <c r="B757">
        <f t="shared" si="11"/>
        <v>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0.19</v>
      </c>
      <c r="L757">
        <v>0.08</v>
      </c>
      <c r="M757">
        <v>56512.5</v>
      </c>
      <c r="N757">
        <v>0.84</v>
      </c>
      <c r="O757">
        <v>4.3190018994623163</v>
      </c>
      <c r="P757">
        <v>0</v>
      </c>
    </row>
    <row r="758" spans="1:16" x14ac:dyDescent="0.3">
      <c r="A758" t="s">
        <v>21</v>
      </c>
      <c r="B758">
        <f t="shared" si="11"/>
        <v>0</v>
      </c>
      <c r="C758">
        <v>0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0.19</v>
      </c>
      <c r="L758">
        <v>0.08</v>
      </c>
      <c r="M758">
        <v>57719.767441860466</v>
      </c>
      <c r="N758">
        <v>0.75</v>
      </c>
      <c r="O758">
        <v>4.22857999420492</v>
      </c>
      <c r="P758">
        <v>0</v>
      </c>
    </row>
    <row r="759" spans="1:16" x14ac:dyDescent="0.3">
      <c r="A759" t="s">
        <v>21</v>
      </c>
      <c r="B759">
        <f t="shared" si="11"/>
        <v>0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0.19</v>
      </c>
      <c r="L759">
        <v>7.0000000000000007E-2</v>
      </c>
      <c r="M759">
        <v>58800</v>
      </c>
      <c r="N759">
        <v>0.77</v>
      </c>
      <c r="O759">
        <v>4.281078840728938</v>
      </c>
      <c r="P759">
        <v>1.414973347970818</v>
      </c>
    </row>
    <row r="760" spans="1:16" x14ac:dyDescent="0.3">
      <c r="A760" t="s">
        <v>21</v>
      </c>
      <c r="B760">
        <f t="shared" si="11"/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0.2</v>
      </c>
      <c r="L760">
        <v>7.0000000000000007E-2</v>
      </c>
      <c r="M760">
        <v>60971.910112359546</v>
      </c>
      <c r="N760">
        <v>0.83</v>
      </c>
      <c r="O760">
        <v>4.09377178149873</v>
      </c>
      <c r="P760">
        <v>0</v>
      </c>
    </row>
    <row r="761" spans="1:16" x14ac:dyDescent="0.3">
      <c r="A761" t="s">
        <v>21</v>
      </c>
      <c r="B761">
        <f t="shared" si="11"/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0.16</v>
      </c>
      <c r="L761">
        <v>0.06</v>
      </c>
      <c r="M761">
        <v>76151.648351648342</v>
      </c>
      <c r="N761">
        <v>0.85</v>
      </c>
      <c r="O761">
        <v>5.2294104834573396</v>
      </c>
      <c r="P761">
        <v>2.4668676203541096</v>
      </c>
    </row>
    <row r="762" spans="1:16" x14ac:dyDescent="0.3">
      <c r="A762" t="s">
        <v>21</v>
      </c>
      <c r="B762">
        <f t="shared" si="11"/>
        <v>0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0.19</v>
      </c>
      <c r="L762">
        <v>0.06</v>
      </c>
      <c r="M762">
        <v>74903.296703296699</v>
      </c>
      <c r="N762">
        <v>0.84</v>
      </c>
      <c r="O762">
        <v>4.4072208929273966</v>
      </c>
      <c r="P762">
        <v>0</v>
      </c>
    </row>
    <row r="763" spans="1:16" x14ac:dyDescent="0.3">
      <c r="A763" t="s">
        <v>21</v>
      </c>
      <c r="B763">
        <f t="shared" si="11"/>
        <v>0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0.2</v>
      </c>
      <c r="L763">
        <v>0.08</v>
      </c>
      <c r="M763">
        <v>56511.36363636364</v>
      </c>
      <c r="N763">
        <v>0.83</v>
      </c>
      <c r="O763">
        <v>4.0958316249383335</v>
      </c>
      <c r="P763">
        <v>1.414973347970818</v>
      </c>
    </row>
    <row r="764" spans="1:16" x14ac:dyDescent="0.3">
      <c r="A764" t="s">
        <v>21</v>
      </c>
      <c r="B764">
        <f t="shared" si="11"/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0.17</v>
      </c>
      <c r="L764">
        <v>7.0000000000000007E-2</v>
      </c>
      <c r="M764">
        <v>61480.898876404492</v>
      </c>
      <c r="N764">
        <v>0.74</v>
      </c>
      <c r="O764">
        <v>4.5772504580794706</v>
      </c>
      <c r="P764">
        <v>1.414973347970818</v>
      </c>
    </row>
    <row r="765" spans="1:16" x14ac:dyDescent="0.3">
      <c r="A765" t="s">
        <v>21</v>
      </c>
      <c r="B765">
        <f t="shared" si="11"/>
        <v>0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0.2</v>
      </c>
      <c r="L765">
        <v>7.0000000000000007E-2</v>
      </c>
      <c r="M765">
        <v>53380.45977011494</v>
      </c>
      <c r="N765">
        <v>0.82</v>
      </c>
      <c r="O765">
        <v>4.3953438693568287</v>
      </c>
      <c r="P765">
        <v>1.2787536009528289</v>
      </c>
    </row>
    <row r="766" spans="1:16" x14ac:dyDescent="0.3">
      <c r="A766" t="s">
        <v>21</v>
      </c>
      <c r="B766">
        <f t="shared" si="11"/>
        <v>0</v>
      </c>
      <c r="C766">
        <v>0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0.18</v>
      </c>
      <c r="L766">
        <v>7.0000000000000007E-2</v>
      </c>
      <c r="M766">
        <v>64534.831460674155</v>
      </c>
      <c r="N766">
        <v>0.85</v>
      </c>
      <c r="O766">
        <v>4.4551952019275767</v>
      </c>
      <c r="P766">
        <v>1.414973347970818</v>
      </c>
    </row>
    <row r="767" spans="1:16" x14ac:dyDescent="0.3">
      <c r="A767" t="s">
        <v>21</v>
      </c>
      <c r="B767">
        <f t="shared" si="11"/>
        <v>0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0.18</v>
      </c>
      <c r="L767">
        <v>0.06</v>
      </c>
      <c r="M767">
        <v>59855.056179775282</v>
      </c>
      <c r="N767">
        <v>0.84</v>
      </c>
      <c r="O767">
        <v>4.2217531943188691</v>
      </c>
      <c r="P767">
        <v>1.414973347970818</v>
      </c>
    </row>
    <row r="768" spans="1:16" x14ac:dyDescent="0.3">
      <c r="A768" t="s">
        <v>58</v>
      </c>
      <c r="B768">
        <f t="shared" si="11"/>
        <v>1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0.16</v>
      </c>
      <c r="L768">
        <v>0.05</v>
      </c>
      <c r="M768">
        <v>62843.678160919539</v>
      </c>
      <c r="N768">
        <v>0.83</v>
      </c>
      <c r="O768">
        <v>5.4326021488816494</v>
      </c>
      <c r="P768">
        <v>2.8830933585756897</v>
      </c>
    </row>
    <row r="769" spans="1:16" x14ac:dyDescent="0.3">
      <c r="A769" t="s">
        <v>21</v>
      </c>
      <c r="B769">
        <f t="shared" si="11"/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0.17</v>
      </c>
      <c r="L769">
        <v>7.0000000000000007E-2</v>
      </c>
      <c r="M769">
        <v>52838.823529411769</v>
      </c>
      <c r="N769">
        <v>0.88</v>
      </c>
      <c r="O769">
        <v>4.3779979478618998</v>
      </c>
      <c r="P769">
        <v>1.414973347970818</v>
      </c>
    </row>
    <row r="770" spans="1:16" x14ac:dyDescent="0.3">
      <c r="A770" t="s">
        <v>21</v>
      </c>
      <c r="B770">
        <f t="shared" si="11"/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0.17</v>
      </c>
      <c r="L770">
        <v>7.0000000000000007E-2</v>
      </c>
      <c r="M770">
        <v>64261.79775280899</v>
      </c>
      <c r="N770">
        <v>0.85</v>
      </c>
      <c r="O770">
        <v>4.6492666905514213</v>
      </c>
      <c r="P770">
        <v>1.6720978579357175</v>
      </c>
    </row>
    <row r="771" spans="1:16" x14ac:dyDescent="0.3">
      <c r="A771" t="s">
        <v>21</v>
      </c>
      <c r="B771">
        <f t="shared" ref="B771:B834" si="12">IF(A771="Yes",1,0)</f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0.19</v>
      </c>
      <c r="L771">
        <v>0.08</v>
      </c>
      <c r="M771">
        <v>62485.714285714283</v>
      </c>
      <c r="N771">
        <v>0.83</v>
      </c>
      <c r="O771">
        <v>4.3080732871680301</v>
      </c>
      <c r="P771">
        <v>0</v>
      </c>
    </row>
    <row r="772" spans="1:16" x14ac:dyDescent="0.3">
      <c r="A772" t="s">
        <v>21</v>
      </c>
      <c r="B772">
        <f t="shared" si="12"/>
        <v>0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0.19</v>
      </c>
      <c r="L772">
        <v>0.06</v>
      </c>
      <c r="M772">
        <v>56148.314606741573</v>
      </c>
      <c r="N772">
        <v>0.86</v>
      </c>
      <c r="O772">
        <v>4.3604987444680017</v>
      </c>
      <c r="P772">
        <v>1.2041199826559248</v>
      </c>
    </row>
    <row r="773" spans="1:16" x14ac:dyDescent="0.3">
      <c r="A773" t="s">
        <v>21</v>
      </c>
      <c r="B773">
        <f t="shared" si="12"/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0.2</v>
      </c>
      <c r="L773">
        <v>7.0000000000000007E-2</v>
      </c>
      <c r="M773">
        <v>65500</v>
      </c>
      <c r="N773">
        <v>0.79</v>
      </c>
      <c r="O773">
        <v>4.5389003371407188</v>
      </c>
      <c r="P773">
        <v>1.414973347970818</v>
      </c>
    </row>
    <row r="774" spans="1:16" x14ac:dyDescent="0.3">
      <c r="A774" t="s">
        <v>21</v>
      </c>
      <c r="B774">
        <f t="shared" si="12"/>
        <v>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0.18</v>
      </c>
      <c r="L774">
        <v>0.06</v>
      </c>
      <c r="M774">
        <v>54038.63636363636</v>
      </c>
      <c r="N774">
        <v>0.75</v>
      </c>
      <c r="O774">
        <v>4.3157604906657347</v>
      </c>
      <c r="P774">
        <v>1.414973347970818</v>
      </c>
    </row>
    <row r="775" spans="1:16" x14ac:dyDescent="0.3">
      <c r="A775" t="s">
        <v>21</v>
      </c>
      <c r="B775">
        <f t="shared" si="12"/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0.17</v>
      </c>
      <c r="L775">
        <v>0.08</v>
      </c>
      <c r="M775">
        <v>57485.542168674699</v>
      </c>
      <c r="N775">
        <v>0.85</v>
      </c>
      <c r="O775">
        <v>4.0300732307125182</v>
      </c>
      <c r="P775">
        <v>0</v>
      </c>
    </row>
    <row r="776" spans="1:16" x14ac:dyDescent="0.3">
      <c r="A776" t="s">
        <v>21</v>
      </c>
      <c r="B776">
        <f t="shared" si="12"/>
        <v>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0.12</v>
      </c>
      <c r="L776">
        <v>0.05</v>
      </c>
      <c r="M776">
        <v>62974.698795180724</v>
      </c>
      <c r="N776">
        <v>0.82</v>
      </c>
      <c r="O776">
        <v>5.2856653066414294</v>
      </c>
      <c r="P776">
        <v>2.6989700043360187</v>
      </c>
    </row>
    <row r="777" spans="1:16" x14ac:dyDescent="0.3">
      <c r="A777" t="s">
        <v>21</v>
      </c>
      <c r="B777">
        <f t="shared" si="12"/>
        <v>0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0.21</v>
      </c>
      <c r="L777">
        <v>7.0000000000000007E-2</v>
      </c>
      <c r="M777">
        <v>66191.304347826081</v>
      </c>
      <c r="N777">
        <v>0.82</v>
      </c>
      <c r="O777">
        <v>4.1797815158369831</v>
      </c>
      <c r="P777">
        <v>1.414973347970818</v>
      </c>
    </row>
    <row r="778" spans="1:16" x14ac:dyDescent="0.3">
      <c r="A778" t="s">
        <v>21</v>
      </c>
      <c r="B778">
        <f t="shared" si="12"/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0.19</v>
      </c>
      <c r="L778">
        <v>7.0000000000000007E-2</v>
      </c>
      <c r="M778">
        <v>56516.853932584272</v>
      </c>
      <c r="N778">
        <v>0.84</v>
      </c>
      <c r="O778">
        <v>3.8473875510273956</v>
      </c>
      <c r="P778">
        <v>0</v>
      </c>
    </row>
    <row r="779" spans="1:16" x14ac:dyDescent="0.3">
      <c r="A779" t="s">
        <v>21</v>
      </c>
      <c r="B779">
        <f t="shared" si="12"/>
        <v>0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0.17</v>
      </c>
      <c r="L779">
        <v>7.0000000000000007E-2</v>
      </c>
      <c r="M779">
        <v>59411.764705882357</v>
      </c>
      <c r="N779">
        <v>0.84</v>
      </c>
      <c r="O779">
        <v>5.2576161855453716</v>
      </c>
      <c r="P779">
        <v>3.1341771075767664</v>
      </c>
    </row>
    <row r="780" spans="1:16" x14ac:dyDescent="0.3">
      <c r="A780" t="s">
        <v>21</v>
      </c>
      <c r="B780">
        <f t="shared" si="12"/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0.2</v>
      </c>
      <c r="L780">
        <v>0.08</v>
      </c>
      <c r="M780">
        <v>57984.705882352944</v>
      </c>
      <c r="N780">
        <v>0.84</v>
      </c>
      <c r="O780">
        <v>4.18974290024157</v>
      </c>
      <c r="P780">
        <v>1.3424226808222062</v>
      </c>
    </row>
    <row r="781" spans="1:16" x14ac:dyDescent="0.3">
      <c r="A781" t="s">
        <v>21</v>
      </c>
      <c r="B781">
        <f t="shared" si="12"/>
        <v>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0.16</v>
      </c>
      <c r="L781">
        <v>0.06</v>
      </c>
      <c r="M781">
        <v>58945.121951219509</v>
      </c>
      <c r="N781">
        <v>0.79</v>
      </c>
      <c r="O781">
        <v>5.0309476657297871</v>
      </c>
      <c r="P781">
        <v>2.6839471307515121</v>
      </c>
    </row>
    <row r="782" spans="1:16" x14ac:dyDescent="0.3">
      <c r="A782" t="s">
        <v>21</v>
      </c>
      <c r="B782">
        <f t="shared" si="12"/>
        <v>0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0.21</v>
      </c>
      <c r="L782">
        <v>7.0000000000000007E-2</v>
      </c>
      <c r="M782">
        <v>58507.954545454544</v>
      </c>
      <c r="N782">
        <v>0.79</v>
      </c>
      <c r="O782">
        <v>4.49526674438781</v>
      </c>
      <c r="P782">
        <v>1.2787536009528289</v>
      </c>
    </row>
    <row r="783" spans="1:16" x14ac:dyDescent="0.3">
      <c r="A783" t="s">
        <v>21</v>
      </c>
      <c r="B783">
        <f t="shared" si="12"/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0.2</v>
      </c>
      <c r="L783">
        <v>0.08</v>
      </c>
      <c r="M783">
        <v>67328.888888888891</v>
      </c>
      <c r="N783">
        <v>0.82</v>
      </c>
      <c r="O783">
        <v>3.9171377527564442</v>
      </c>
      <c r="P783">
        <v>1.2304489213782739</v>
      </c>
    </row>
    <row r="784" spans="1:16" x14ac:dyDescent="0.3">
      <c r="A784" t="s">
        <v>21</v>
      </c>
      <c r="B784">
        <f t="shared" si="12"/>
        <v>0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0.17</v>
      </c>
      <c r="L784">
        <v>0.06</v>
      </c>
      <c r="M784">
        <v>81219.354838709682</v>
      </c>
      <c r="N784">
        <v>0.85</v>
      </c>
      <c r="O784">
        <v>4.7963453316647371</v>
      </c>
      <c r="P784">
        <v>2.2600713879850747</v>
      </c>
    </row>
    <row r="785" spans="1:16" x14ac:dyDescent="0.3">
      <c r="A785" t="s">
        <v>21</v>
      </c>
      <c r="B785">
        <f t="shared" si="12"/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0.17</v>
      </c>
      <c r="L785">
        <v>7.0000000000000007E-2</v>
      </c>
      <c r="M785">
        <v>51188.505747126437</v>
      </c>
      <c r="N785">
        <v>0.87</v>
      </c>
      <c r="O785">
        <v>4.4462730307510876</v>
      </c>
      <c r="P785">
        <v>1.414973347970818</v>
      </c>
    </row>
    <row r="786" spans="1:16" x14ac:dyDescent="0.3">
      <c r="A786" t="s">
        <v>21</v>
      </c>
      <c r="B786">
        <f t="shared" si="12"/>
        <v>0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0.19</v>
      </c>
      <c r="L786">
        <v>7.0000000000000007E-2</v>
      </c>
      <c r="M786">
        <v>53094.117647058825</v>
      </c>
      <c r="N786">
        <v>0.83</v>
      </c>
      <c r="O786">
        <v>4.8191225971805132</v>
      </c>
      <c r="P786">
        <v>2.6042260530844699</v>
      </c>
    </row>
    <row r="787" spans="1:16" x14ac:dyDescent="0.3">
      <c r="A787" t="s">
        <v>21</v>
      </c>
      <c r="B787">
        <f t="shared" si="12"/>
        <v>0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0.18</v>
      </c>
      <c r="L787">
        <v>0.06</v>
      </c>
      <c r="M787">
        <v>65228.260869565216</v>
      </c>
      <c r="N787">
        <v>0.84</v>
      </c>
      <c r="O787">
        <v>4.4503415015718959</v>
      </c>
      <c r="P787">
        <v>1.7403626894942439</v>
      </c>
    </row>
    <row r="788" spans="1:16" x14ac:dyDescent="0.3">
      <c r="A788" t="s">
        <v>21</v>
      </c>
      <c r="B788">
        <f t="shared" si="12"/>
        <v>0</v>
      </c>
      <c r="C788">
        <v>0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0.2</v>
      </c>
      <c r="L788">
        <v>0.08</v>
      </c>
      <c r="M788">
        <v>63456.521739130432</v>
      </c>
      <c r="N788">
        <v>0.82</v>
      </c>
      <c r="O788">
        <v>4.3826113128934896</v>
      </c>
      <c r="P788">
        <v>1.414973347970818</v>
      </c>
    </row>
    <row r="789" spans="1:16" x14ac:dyDescent="0.3">
      <c r="A789" t="s">
        <v>21</v>
      </c>
      <c r="B789">
        <f t="shared" si="12"/>
        <v>0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0.18</v>
      </c>
      <c r="L789">
        <v>0.06</v>
      </c>
      <c r="M789">
        <v>72858.06451612903</v>
      </c>
      <c r="N789">
        <v>0.84</v>
      </c>
      <c r="O789">
        <v>4.5324231190671025</v>
      </c>
      <c r="P789">
        <v>1.4913616938342726</v>
      </c>
    </row>
    <row r="790" spans="1:16" x14ac:dyDescent="0.3">
      <c r="A790" t="s">
        <v>21</v>
      </c>
      <c r="B790">
        <f t="shared" si="12"/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0.23</v>
      </c>
      <c r="L790">
        <v>7.0000000000000007E-2</v>
      </c>
      <c r="M790">
        <v>59650.54945054945</v>
      </c>
      <c r="N790">
        <v>0.79</v>
      </c>
      <c r="O790">
        <v>3.8489892062511672</v>
      </c>
      <c r="P790">
        <v>1.255272505103306</v>
      </c>
    </row>
    <row r="791" spans="1:16" x14ac:dyDescent="0.3">
      <c r="A791" t="s">
        <v>21</v>
      </c>
      <c r="B791">
        <f t="shared" si="12"/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0.23</v>
      </c>
      <c r="L791">
        <v>0.08</v>
      </c>
      <c r="M791">
        <v>59283.908045977012</v>
      </c>
      <c r="N791">
        <v>0.79</v>
      </c>
      <c r="O791">
        <v>3.5616975326539935</v>
      </c>
      <c r="P791">
        <v>1.3617278360175928</v>
      </c>
    </row>
    <row r="792" spans="1:16" x14ac:dyDescent="0.3">
      <c r="A792" t="s">
        <v>21</v>
      </c>
      <c r="B792">
        <f t="shared" si="12"/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0.23</v>
      </c>
      <c r="L792">
        <v>7.0000000000000007E-2</v>
      </c>
      <c r="M792">
        <v>59953.932584269663</v>
      </c>
      <c r="N792">
        <v>0.78</v>
      </c>
      <c r="O792">
        <v>4.1408849802658665</v>
      </c>
      <c r="P792">
        <v>1.414973347970818</v>
      </c>
    </row>
    <row r="793" spans="1:16" x14ac:dyDescent="0.3">
      <c r="A793" t="s">
        <v>21</v>
      </c>
      <c r="B793">
        <f t="shared" si="12"/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0.23</v>
      </c>
      <c r="L793">
        <v>7.0000000000000007E-2</v>
      </c>
      <c r="M793">
        <v>52115.294117647063</v>
      </c>
      <c r="N793">
        <v>0.8</v>
      </c>
      <c r="O793">
        <v>4.0947156343281872</v>
      </c>
      <c r="P793">
        <v>1.6532125137753437</v>
      </c>
    </row>
    <row r="794" spans="1:16" x14ac:dyDescent="0.3">
      <c r="A794" t="s">
        <v>21</v>
      </c>
      <c r="B794">
        <f t="shared" si="12"/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0.25</v>
      </c>
      <c r="L794">
        <v>7.0000000000000007E-2</v>
      </c>
      <c r="M794">
        <v>57539.325842696628</v>
      </c>
      <c r="N794">
        <v>0.77</v>
      </c>
      <c r="O794">
        <v>3.7408362070573116</v>
      </c>
      <c r="P794">
        <v>1.414973347970818</v>
      </c>
    </row>
    <row r="795" spans="1:16" x14ac:dyDescent="0.3">
      <c r="A795" t="s">
        <v>21</v>
      </c>
      <c r="B795">
        <f t="shared" si="12"/>
        <v>0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0.19</v>
      </c>
      <c r="L795">
        <v>7.0000000000000007E-2</v>
      </c>
      <c r="M795">
        <v>68259.782608695648</v>
      </c>
      <c r="N795">
        <v>0.84</v>
      </c>
      <c r="O795">
        <v>4.4089518958502607</v>
      </c>
      <c r="P795">
        <v>1.8195439355418688</v>
      </c>
    </row>
    <row r="796" spans="1:16" x14ac:dyDescent="0.3">
      <c r="A796" t="s">
        <v>58</v>
      </c>
      <c r="B796">
        <f t="shared" si="12"/>
        <v>1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0.16</v>
      </c>
      <c r="L796">
        <v>0.06</v>
      </c>
      <c r="M796">
        <v>62285.71428571429</v>
      </c>
      <c r="N796">
        <v>0.83</v>
      </c>
      <c r="O796">
        <v>5.1219142256693457</v>
      </c>
      <c r="P796">
        <v>2.6821450763738319</v>
      </c>
    </row>
    <row r="797" spans="1:16" x14ac:dyDescent="0.3">
      <c r="A797" t="s">
        <v>21</v>
      </c>
      <c r="B797">
        <f t="shared" si="12"/>
        <v>0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0.18</v>
      </c>
      <c r="L797">
        <v>7.0000000000000007E-2</v>
      </c>
      <c r="M797">
        <v>69339.560439560431</v>
      </c>
      <c r="N797">
        <v>0.83</v>
      </c>
      <c r="O797">
        <v>4.4207146874880312</v>
      </c>
      <c r="P797">
        <v>1.414973347970818</v>
      </c>
    </row>
    <row r="798" spans="1:16" x14ac:dyDescent="0.3">
      <c r="A798" t="s">
        <v>21</v>
      </c>
      <c r="B798">
        <f t="shared" si="12"/>
        <v>0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0.2</v>
      </c>
      <c r="L798">
        <v>0.06</v>
      </c>
      <c r="M798">
        <v>79410.638297872341</v>
      </c>
      <c r="N798">
        <v>0.77</v>
      </c>
      <c r="O798">
        <v>4.397018327042308</v>
      </c>
      <c r="P798">
        <v>1.6232492903979006</v>
      </c>
    </row>
    <row r="799" spans="1:16" x14ac:dyDescent="0.3">
      <c r="A799" t="s">
        <v>21</v>
      </c>
      <c r="B799">
        <f t="shared" si="12"/>
        <v>0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0.18</v>
      </c>
      <c r="L799">
        <v>0.06</v>
      </c>
      <c r="M799">
        <v>66360</v>
      </c>
      <c r="N799">
        <v>0.83</v>
      </c>
      <c r="O799">
        <v>4.3263153748568168</v>
      </c>
      <c r="P799">
        <v>2.0606978403536118</v>
      </c>
    </row>
    <row r="800" spans="1:16" x14ac:dyDescent="0.3">
      <c r="A800" t="s">
        <v>21</v>
      </c>
      <c r="B800">
        <f t="shared" si="12"/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0.16</v>
      </c>
      <c r="L800">
        <v>0.05</v>
      </c>
      <c r="M800">
        <v>58536.666666666664</v>
      </c>
      <c r="N800">
        <v>0.81</v>
      </c>
      <c r="O800">
        <v>4.2982852854840843</v>
      </c>
      <c r="P800">
        <v>1.5563025007672873</v>
      </c>
    </row>
    <row r="801" spans="1:16" x14ac:dyDescent="0.3">
      <c r="A801" t="s">
        <v>21</v>
      </c>
      <c r="B801">
        <f t="shared" si="12"/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0.22</v>
      </c>
      <c r="L801">
        <v>7.0000000000000007E-2</v>
      </c>
      <c r="M801">
        <v>63704.395604395599</v>
      </c>
      <c r="N801">
        <v>0.79</v>
      </c>
      <c r="O801">
        <v>4.162534536549356</v>
      </c>
      <c r="P801">
        <v>0</v>
      </c>
    </row>
    <row r="802" spans="1:16" x14ac:dyDescent="0.3">
      <c r="A802" t="s">
        <v>21</v>
      </c>
      <c r="B802">
        <f t="shared" si="12"/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0.23</v>
      </c>
      <c r="L802">
        <v>0.08</v>
      </c>
      <c r="M802">
        <v>61646.067415730337</v>
      </c>
      <c r="N802">
        <v>0.74</v>
      </c>
      <c r="O802">
        <v>3.9867269593312185</v>
      </c>
      <c r="P802">
        <v>1.414973347970818</v>
      </c>
    </row>
    <row r="803" spans="1:16" x14ac:dyDescent="0.3">
      <c r="A803" t="s">
        <v>21</v>
      </c>
      <c r="B803">
        <f t="shared" si="12"/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0.2</v>
      </c>
      <c r="L803">
        <v>7.0000000000000007E-2</v>
      </c>
      <c r="M803">
        <v>65794.565217391297</v>
      </c>
      <c r="N803">
        <v>0.82</v>
      </c>
      <c r="O803">
        <v>4.3043612542253076</v>
      </c>
      <c r="P803">
        <v>2.3710678622717363</v>
      </c>
    </row>
    <row r="804" spans="1:16" x14ac:dyDescent="0.3">
      <c r="A804" t="s">
        <v>21</v>
      </c>
      <c r="B804">
        <f t="shared" si="12"/>
        <v>0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0.23</v>
      </c>
      <c r="L804">
        <v>7.0000000000000007E-2</v>
      </c>
      <c r="M804">
        <v>57222.727272727272</v>
      </c>
      <c r="N804">
        <v>0.8</v>
      </c>
      <c r="O804">
        <v>4.1115985248803941</v>
      </c>
      <c r="P804">
        <v>1.4771212547196624</v>
      </c>
    </row>
    <row r="805" spans="1:16" x14ac:dyDescent="0.3">
      <c r="A805" t="s">
        <v>21</v>
      </c>
      <c r="B805">
        <f t="shared" si="12"/>
        <v>0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0.2</v>
      </c>
      <c r="L805">
        <v>0.08</v>
      </c>
      <c r="M805">
        <v>72684.946236559146</v>
      </c>
      <c r="N805">
        <v>0.82</v>
      </c>
      <c r="O805">
        <v>4.2701429145656453</v>
      </c>
      <c r="P805">
        <v>0</v>
      </c>
    </row>
    <row r="806" spans="1:16" x14ac:dyDescent="0.3">
      <c r="A806" t="s">
        <v>21</v>
      </c>
      <c r="B806">
        <f t="shared" si="12"/>
        <v>0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0.22</v>
      </c>
      <c r="L806">
        <v>0.08</v>
      </c>
      <c r="M806">
        <v>57710</v>
      </c>
      <c r="N806">
        <v>0.8</v>
      </c>
      <c r="O806">
        <v>4.6298884861654352</v>
      </c>
      <c r="P806">
        <v>2.3560258571931225</v>
      </c>
    </row>
    <row r="807" spans="1:16" x14ac:dyDescent="0.3">
      <c r="A807" t="s">
        <v>21</v>
      </c>
      <c r="B807">
        <f t="shared" si="12"/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0.24</v>
      </c>
      <c r="L807">
        <v>0.08</v>
      </c>
      <c r="M807">
        <v>61881.318681318677</v>
      </c>
      <c r="N807">
        <v>0.77</v>
      </c>
      <c r="O807">
        <v>4.053884790394692</v>
      </c>
      <c r="P807">
        <v>1.7923916894982539</v>
      </c>
    </row>
    <row r="808" spans="1:16" x14ac:dyDescent="0.3">
      <c r="A808" t="s">
        <v>21</v>
      </c>
      <c r="B808">
        <f t="shared" si="12"/>
        <v>0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0.21</v>
      </c>
      <c r="L808">
        <v>7.0000000000000007E-2</v>
      </c>
      <c r="M808">
        <v>70538.461538461532</v>
      </c>
      <c r="N808">
        <v>0.81</v>
      </c>
      <c r="O808">
        <v>4.0778764043592801</v>
      </c>
      <c r="P808">
        <v>1.2787536009528289</v>
      </c>
    </row>
    <row r="809" spans="1:16" x14ac:dyDescent="0.3">
      <c r="A809" t="s">
        <v>21</v>
      </c>
      <c r="B809">
        <f t="shared" si="12"/>
        <v>0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0.18</v>
      </c>
      <c r="L809">
        <v>7.0000000000000007E-2</v>
      </c>
      <c r="M809">
        <v>59034.831460674155</v>
      </c>
      <c r="N809">
        <v>0.83</v>
      </c>
      <c r="O809">
        <v>3.974189191118167</v>
      </c>
      <c r="P809">
        <v>1.414973347970818</v>
      </c>
    </row>
    <row r="810" spans="1:16" x14ac:dyDescent="0.3">
      <c r="A810" t="s">
        <v>21</v>
      </c>
      <c r="B810">
        <f t="shared" si="12"/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0.21</v>
      </c>
      <c r="L810">
        <v>7.0000000000000007E-2</v>
      </c>
      <c r="M810">
        <v>61909.890109890104</v>
      </c>
      <c r="N810">
        <v>0.81</v>
      </c>
      <c r="O810">
        <v>4.2077420526069451</v>
      </c>
      <c r="P810">
        <v>1.8129133566428555</v>
      </c>
    </row>
    <row r="811" spans="1:16" x14ac:dyDescent="0.3">
      <c r="A811" t="s">
        <v>21</v>
      </c>
      <c r="B811">
        <f t="shared" si="12"/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0.24</v>
      </c>
      <c r="L811">
        <v>7.0000000000000007E-2</v>
      </c>
      <c r="M811">
        <v>59305.494505494506</v>
      </c>
      <c r="N811">
        <v>0.78</v>
      </c>
      <c r="O811">
        <v>4.2444255721729354</v>
      </c>
      <c r="P811">
        <v>1.5563025007672873</v>
      </c>
    </row>
    <row r="812" spans="1:16" x14ac:dyDescent="0.3">
      <c r="A812" t="s">
        <v>21</v>
      </c>
      <c r="B812">
        <f t="shared" si="12"/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0.2</v>
      </c>
      <c r="L812">
        <v>0.08</v>
      </c>
      <c r="M812">
        <v>58314.772727272728</v>
      </c>
      <c r="N812">
        <v>0.83</v>
      </c>
      <c r="O812">
        <v>4.667621034353151</v>
      </c>
      <c r="P812">
        <v>2.4502491083193609</v>
      </c>
    </row>
    <row r="813" spans="1:16" x14ac:dyDescent="0.3">
      <c r="A813" t="s">
        <v>21</v>
      </c>
      <c r="B813">
        <f t="shared" si="12"/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0.18</v>
      </c>
      <c r="L813">
        <v>0.05</v>
      </c>
      <c r="M813">
        <v>62304.545454545456</v>
      </c>
      <c r="N813">
        <v>0.84</v>
      </c>
      <c r="O813">
        <v>4.2344666634902612</v>
      </c>
      <c r="P813">
        <v>1.414973347970818</v>
      </c>
    </row>
    <row r="814" spans="1:16" x14ac:dyDescent="0.3">
      <c r="A814" t="s">
        <v>21</v>
      </c>
      <c r="B814">
        <f t="shared" si="12"/>
        <v>0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0.12</v>
      </c>
      <c r="L814">
        <v>0.05</v>
      </c>
      <c r="M814">
        <v>91860</v>
      </c>
      <c r="N814">
        <v>0.9</v>
      </c>
      <c r="O814">
        <v>4.9551102309705515</v>
      </c>
      <c r="P814">
        <v>1.2041199826559248</v>
      </c>
    </row>
    <row r="815" spans="1:16" x14ac:dyDescent="0.3">
      <c r="A815" t="s">
        <v>21</v>
      </c>
      <c r="B815">
        <f t="shared" si="12"/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0.18</v>
      </c>
      <c r="L815">
        <v>0.06</v>
      </c>
      <c r="M815">
        <v>63022.988505747126</v>
      </c>
      <c r="N815">
        <v>0.84</v>
      </c>
      <c r="O815">
        <v>3.9550620696750323</v>
      </c>
      <c r="P815">
        <v>1.146128035678238</v>
      </c>
    </row>
    <row r="816" spans="1:16" x14ac:dyDescent="0.3">
      <c r="A816" t="s">
        <v>21</v>
      </c>
      <c r="B816">
        <f t="shared" si="12"/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0.2</v>
      </c>
      <c r="L816">
        <v>0.06</v>
      </c>
      <c r="M816">
        <v>50123.170731707316</v>
      </c>
      <c r="N816">
        <v>0.75</v>
      </c>
      <c r="O816">
        <v>3.8970770032094202</v>
      </c>
      <c r="P816">
        <v>1.0791812460476249</v>
      </c>
    </row>
    <row r="817" spans="1:16" x14ac:dyDescent="0.3">
      <c r="A817" t="s">
        <v>21</v>
      </c>
      <c r="B817">
        <f t="shared" si="12"/>
        <v>0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0.19</v>
      </c>
      <c r="L817">
        <v>7.0000000000000007E-2</v>
      </c>
      <c r="M817">
        <v>67408.791208791212</v>
      </c>
      <c r="N817">
        <v>0.83</v>
      </c>
      <c r="O817">
        <v>4.2322080783963161</v>
      </c>
      <c r="P817">
        <v>1.414973347970818</v>
      </c>
    </row>
    <row r="818" spans="1:16" x14ac:dyDescent="0.3">
      <c r="A818" t="s">
        <v>21</v>
      </c>
      <c r="B818">
        <f t="shared" si="12"/>
        <v>0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0.21</v>
      </c>
      <c r="L818">
        <v>0.08</v>
      </c>
      <c r="M818">
        <v>58869.318181818184</v>
      </c>
      <c r="N818">
        <v>0.81</v>
      </c>
      <c r="O818">
        <v>4.5925986289061314</v>
      </c>
      <c r="P818">
        <v>2.4983105537896004</v>
      </c>
    </row>
    <row r="819" spans="1:16" x14ac:dyDescent="0.3">
      <c r="A819" t="s">
        <v>21</v>
      </c>
      <c r="B819">
        <f t="shared" si="12"/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0.26</v>
      </c>
      <c r="L819">
        <v>7.0000000000000007E-2</v>
      </c>
      <c r="M819">
        <v>60438.043478260865</v>
      </c>
      <c r="N819">
        <v>0.76</v>
      </c>
      <c r="O819">
        <v>4.2343400876151849</v>
      </c>
      <c r="P819">
        <v>1.4913616938342726</v>
      </c>
    </row>
    <row r="820" spans="1:16" x14ac:dyDescent="0.3">
      <c r="A820" t="s">
        <v>21</v>
      </c>
      <c r="B820">
        <f t="shared" si="12"/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0.18</v>
      </c>
      <c r="L820">
        <v>0.06</v>
      </c>
      <c r="M820">
        <v>67828.089887640454</v>
      </c>
      <c r="N820">
        <v>0.81</v>
      </c>
      <c r="O820">
        <v>4.9861175614728372</v>
      </c>
      <c r="P820">
        <v>2.5575072019056577</v>
      </c>
    </row>
    <row r="821" spans="1:16" x14ac:dyDescent="0.3">
      <c r="A821" t="s">
        <v>21</v>
      </c>
      <c r="B821">
        <f t="shared" si="12"/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0.21</v>
      </c>
      <c r="L821">
        <v>0.06</v>
      </c>
      <c r="M821">
        <v>57861.79775280899</v>
      </c>
      <c r="N821">
        <v>0.78</v>
      </c>
      <c r="O821">
        <v>3.9662825621674633</v>
      </c>
      <c r="P821">
        <v>1.414973347970818</v>
      </c>
    </row>
    <row r="822" spans="1:16" x14ac:dyDescent="0.3">
      <c r="A822" t="s">
        <v>21</v>
      </c>
      <c r="B822">
        <f t="shared" si="12"/>
        <v>0</v>
      </c>
      <c r="C822">
        <v>0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0.22</v>
      </c>
      <c r="L822">
        <v>7.0000000000000007E-2</v>
      </c>
      <c r="M822">
        <v>57183.146067415728</v>
      </c>
      <c r="N822">
        <v>0.79</v>
      </c>
      <c r="O822">
        <v>4.2935835134961167</v>
      </c>
      <c r="P822">
        <v>1.954242509439325</v>
      </c>
    </row>
    <row r="823" spans="1:16" x14ac:dyDescent="0.3">
      <c r="A823" t="s">
        <v>21</v>
      </c>
      <c r="B823">
        <f t="shared" si="12"/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0.22</v>
      </c>
      <c r="L823">
        <v>0.08</v>
      </c>
      <c r="M823">
        <v>60461.79775280899</v>
      </c>
      <c r="N823">
        <v>0.81</v>
      </c>
      <c r="O823">
        <v>4.1975837690357771</v>
      </c>
      <c r="P823">
        <v>1.414973347970818</v>
      </c>
    </row>
    <row r="824" spans="1:16" x14ac:dyDescent="0.3">
      <c r="A824" t="s">
        <v>21</v>
      </c>
      <c r="B824">
        <f t="shared" si="12"/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0.21</v>
      </c>
      <c r="L824">
        <v>0.06</v>
      </c>
      <c r="M824">
        <v>65963.333333333328</v>
      </c>
      <c r="N824">
        <v>0.81</v>
      </c>
      <c r="O824">
        <v>4.0053521364862164</v>
      </c>
      <c r="P824">
        <v>1.8920946026904804</v>
      </c>
    </row>
    <row r="825" spans="1:16" x14ac:dyDescent="0.3">
      <c r="A825" t="s">
        <v>21</v>
      </c>
      <c r="B825">
        <f t="shared" si="12"/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0.23</v>
      </c>
      <c r="L825">
        <v>0.08</v>
      </c>
      <c r="M825">
        <v>60731.111111111109</v>
      </c>
      <c r="N825">
        <v>0.8</v>
      </c>
      <c r="O825">
        <v>3.8446635282402393</v>
      </c>
      <c r="P825">
        <v>1.414973347970818</v>
      </c>
    </row>
    <row r="826" spans="1:16" x14ac:dyDescent="0.3">
      <c r="A826" t="s">
        <v>21</v>
      </c>
      <c r="B826">
        <f t="shared" si="12"/>
        <v>0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0.22</v>
      </c>
      <c r="L826">
        <v>0.08</v>
      </c>
      <c r="M826">
        <v>58932.954545454544</v>
      </c>
      <c r="N826">
        <v>0.8</v>
      </c>
      <c r="O826">
        <v>3.9533246963891853</v>
      </c>
      <c r="P826">
        <v>1.9344984512435677</v>
      </c>
    </row>
    <row r="827" spans="1:16" x14ac:dyDescent="0.3">
      <c r="A827" t="s">
        <v>21</v>
      </c>
      <c r="B827">
        <f t="shared" si="12"/>
        <v>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0.21</v>
      </c>
      <c r="L827">
        <v>0.06</v>
      </c>
      <c r="M827">
        <v>69956.989247311838</v>
      </c>
      <c r="N827">
        <v>0.81</v>
      </c>
      <c r="O827">
        <v>4.090046322457356</v>
      </c>
      <c r="P827">
        <v>1.414973347970818</v>
      </c>
    </row>
    <row r="828" spans="1:16" x14ac:dyDescent="0.3">
      <c r="A828" t="s">
        <v>21</v>
      </c>
      <c r="B828">
        <f t="shared" si="12"/>
        <v>0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0.22</v>
      </c>
      <c r="L828">
        <v>7.0000000000000007E-2</v>
      </c>
      <c r="M828">
        <v>67759.550561797747</v>
      </c>
      <c r="N828">
        <v>0.8</v>
      </c>
      <c r="O828">
        <v>4.030194785356751</v>
      </c>
      <c r="P828">
        <v>1.255272505103306</v>
      </c>
    </row>
    <row r="829" spans="1:16" x14ac:dyDescent="0.3">
      <c r="A829" t="s">
        <v>21</v>
      </c>
      <c r="B829">
        <f t="shared" si="12"/>
        <v>0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0.2</v>
      </c>
      <c r="L829">
        <v>7.0000000000000007E-2</v>
      </c>
      <c r="M829">
        <v>61671.739130434777</v>
      </c>
      <c r="N829">
        <v>0.81</v>
      </c>
      <c r="O829">
        <v>4.1746992883707756</v>
      </c>
      <c r="P829">
        <v>1.414973347970818</v>
      </c>
    </row>
    <row r="830" spans="1:16" x14ac:dyDescent="0.3">
      <c r="A830" t="s">
        <v>21</v>
      </c>
      <c r="B830">
        <f t="shared" si="12"/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0.22</v>
      </c>
      <c r="L830">
        <v>7.0000000000000007E-2</v>
      </c>
      <c r="M830">
        <v>66151.086956521729</v>
      </c>
      <c r="N830">
        <v>0.79</v>
      </c>
      <c r="O830">
        <v>4.0298705640039527</v>
      </c>
      <c r="P830">
        <v>1.414973347970818</v>
      </c>
    </row>
    <row r="831" spans="1:16" x14ac:dyDescent="0.3">
      <c r="A831" t="s">
        <v>21</v>
      </c>
      <c r="B831">
        <f t="shared" si="12"/>
        <v>0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0.22</v>
      </c>
      <c r="L831">
        <v>0.08</v>
      </c>
      <c r="M831">
        <v>60772.527472527472</v>
      </c>
      <c r="N831">
        <v>0.77</v>
      </c>
      <c r="O831">
        <v>4.2270635923428257</v>
      </c>
      <c r="P831">
        <v>1.3424226808222062</v>
      </c>
    </row>
    <row r="832" spans="1:16" x14ac:dyDescent="0.3">
      <c r="A832" t="s">
        <v>21</v>
      </c>
      <c r="B832">
        <f t="shared" si="12"/>
        <v>0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0.2</v>
      </c>
      <c r="L832">
        <v>0.08</v>
      </c>
      <c r="M832">
        <v>66715.555555555547</v>
      </c>
      <c r="N832">
        <v>0.83</v>
      </c>
      <c r="O832">
        <v>4.1502650869787034</v>
      </c>
      <c r="P832">
        <v>1.2304489213782739</v>
      </c>
    </row>
    <row r="833" spans="1:16" x14ac:dyDescent="0.3">
      <c r="A833" t="s">
        <v>21</v>
      </c>
      <c r="B833">
        <f t="shared" si="12"/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0.19</v>
      </c>
      <c r="L833">
        <v>7.0000000000000007E-2</v>
      </c>
      <c r="M833">
        <v>62062.222222222219</v>
      </c>
      <c r="N833">
        <v>0.76</v>
      </c>
      <c r="O833">
        <v>4.3024824506722954</v>
      </c>
      <c r="P833">
        <v>1.8750612633917001</v>
      </c>
    </row>
    <row r="834" spans="1:16" x14ac:dyDescent="0.3">
      <c r="A834" t="s">
        <v>21</v>
      </c>
      <c r="B834">
        <f t="shared" si="12"/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0.21</v>
      </c>
      <c r="L834">
        <v>0.06</v>
      </c>
      <c r="M834">
        <v>59444.444444444445</v>
      </c>
      <c r="N834">
        <v>0.81</v>
      </c>
      <c r="O834">
        <v>3.9631737163752518</v>
      </c>
      <c r="P834">
        <v>1.3010299956639813</v>
      </c>
    </row>
    <row r="835" spans="1:16" x14ac:dyDescent="0.3">
      <c r="A835" t="s">
        <v>21</v>
      </c>
      <c r="B835">
        <f t="shared" ref="B835:B898" si="13">IF(A835="Yes",1,0)</f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0.22</v>
      </c>
      <c r="L835">
        <v>7.0000000000000007E-2</v>
      </c>
      <c r="M835">
        <v>66851.111111111109</v>
      </c>
      <c r="N835">
        <v>0.81</v>
      </c>
      <c r="O835">
        <v>3.979866922564903</v>
      </c>
      <c r="P835">
        <v>1.6989700043360187</v>
      </c>
    </row>
    <row r="836" spans="1:16" x14ac:dyDescent="0.3">
      <c r="A836" t="s">
        <v>21</v>
      </c>
      <c r="B836">
        <f t="shared" si="13"/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0.22</v>
      </c>
      <c r="L836">
        <v>7.0000000000000007E-2</v>
      </c>
      <c r="M836">
        <v>67013.333333333328</v>
      </c>
      <c r="N836">
        <v>0.8</v>
      </c>
      <c r="O836">
        <v>3.8351195904245494</v>
      </c>
      <c r="P836">
        <v>1.3222192947339193</v>
      </c>
    </row>
    <row r="837" spans="1:16" x14ac:dyDescent="0.3">
      <c r="A837" t="s">
        <v>21</v>
      </c>
      <c r="B837">
        <f t="shared" si="13"/>
        <v>0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0.19</v>
      </c>
      <c r="L837">
        <v>0.06</v>
      </c>
      <c r="M837">
        <v>69019.354838709682</v>
      </c>
      <c r="N837">
        <v>0.83</v>
      </c>
      <c r="O837">
        <v>4.2079304375129709</v>
      </c>
      <c r="P837">
        <v>1.414973347970818</v>
      </c>
    </row>
    <row r="838" spans="1:16" x14ac:dyDescent="0.3">
      <c r="A838" t="s">
        <v>21</v>
      </c>
      <c r="B838">
        <f t="shared" si="13"/>
        <v>0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0.21</v>
      </c>
      <c r="L838">
        <v>7.0000000000000007E-2</v>
      </c>
      <c r="M838">
        <v>61419.101123595501</v>
      </c>
      <c r="N838">
        <v>0.82</v>
      </c>
      <c r="O838">
        <v>4.2885175017970738</v>
      </c>
      <c r="P838">
        <v>1.1139433523068367</v>
      </c>
    </row>
    <row r="839" spans="1:16" x14ac:dyDescent="0.3">
      <c r="A839" t="s">
        <v>21</v>
      </c>
      <c r="B839">
        <f t="shared" si="13"/>
        <v>0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0.19</v>
      </c>
      <c r="L839">
        <v>7.0000000000000007E-2</v>
      </c>
      <c r="M839">
        <v>67086.666666666672</v>
      </c>
      <c r="N839">
        <v>0.8</v>
      </c>
      <c r="O839">
        <v>4.5699237457936368</v>
      </c>
      <c r="P839">
        <v>1.4313637641589874</v>
      </c>
    </row>
    <row r="840" spans="1:16" x14ac:dyDescent="0.3">
      <c r="A840" t="s">
        <v>21</v>
      </c>
      <c r="B840">
        <f t="shared" si="13"/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0.22</v>
      </c>
      <c r="L840">
        <v>0.06</v>
      </c>
      <c r="M840">
        <v>54958.823529411769</v>
      </c>
      <c r="N840">
        <v>0.72</v>
      </c>
      <c r="O840">
        <v>4.2643691350516164</v>
      </c>
      <c r="P840">
        <v>1.414973347970818</v>
      </c>
    </row>
    <row r="841" spans="1:16" x14ac:dyDescent="0.3">
      <c r="A841" t="s">
        <v>21</v>
      </c>
      <c r="B841">
        <f t="shared" si="13"/>
        <v>0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0.12</v>
      </c>
      <c r="L841">
        <v>0.04</v>
      </c>
      <c r="M841">
        <v>75749.411764705888</v>
      </c>
      <c r="N841">
        <v>0.85</v>
      </c>
      <c r="O841">
        <v>5.1797240960600899</v>
      </c>
      <c r="P841">
        <v>3.0289777052087778</v>
      </c>
    </row>
    <row r="842" spans="1:16" x14ac:dyDescent="0.3">
      <c r="A842" t="s">
        <v>21</v>
      </c>
      <c r="B842">
        <f t="shared" si="13"/>
        <v>0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0.21</v>
      </c>
      <c r="L842">
        <v>0.08</v>
      </c>
      <c r="M842">
        <v>62252.808988764045</v>
      </c>
      <c r="N842">
        <v>0.77</v>
      </c>
      <c r="O842">
        <v>4.3168925037612951</v>
      </c>
      <c r="P842">
        <v>1.3617278360175928</v>
      </c>
    </row>
    <row r="843" spans="1:16" x14ac:dyDescent="0.3">
      <c r="A843" t="s">
        <v>21</v>
      </c>
      <c r="B843">
        <f t="shared" si="13"/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0.21</v>
      </c>
      <c r="L843">
        <v>7.0000000000000007E-2</v>
      </c>
      <c r="M843">
        <v>59229.545454545456</v>
      </c>
      <c r="N843">
        <v>0.81</v>
      </c>
      <c r="O843">
        <v>4.0096633166793794</v>
      </c>
      <c r="P843">
        <v>1.1760912590556813</v>
      </c>
    </row>
    <row r="844" spans="1:16" x14ac:dyDescent="0.3">
      <c r="A844" t="s">
        <v>21</v>
      </c>
      <c r="B844">
        <f t="shared" si="13"/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0.24</v>
      </c>
      <c r="L844">
        <v>0.08</v>
      </c>
      <c r="M844">
        <v>61651.111111111109</v>
      </c>
      <c r="N844">
        <v>0.78</v>
      </c>
      <c r="O844">
        <v>4.1734193840818019</v>
      </c>
      <c r="P844">
        <v>1.3802112417116059</v>
      </c>
    </row>
    <row r="845" spans="1:16" x14ac:dyDescent="0.3">
      <c r="A845" t="s">
        <v>21</v>
      </c>
      <c r="B845">
        <f t="shared" si="13"/>
        <v>0</v>
      </c>
      <c r="C845">
        <v>0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0.2</v>
      </c>
      <c r="L845">
        <v>0.08</v>
      </c>
      <c r="M845">
        <v>56094.186046511626</v>
      </c>
      <c r="N845">
        <v>0.8</v>
      </c>
      <c r="O845">
        <v>4.5321808846186276</v>
      </c>
      <c r="P845">
        <v>1.968482948553935</v>
      </c>
    </row>
    <row r="846" spans="1:16" x14ac:dyDescent="0.3">
      <c r="A846" t="s">
        <v>21</v>
      </c>
      <c r="B846">
        <f t="shared" si="13"/>
        <v>0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0.16</v>
      </c>
      <c r="L846">
        <v>7.0000000000000007E-2</v>
      </c>
      <c r="M846">
        <v>71294.505494505487</v>
      </c>
      <c r="N846">
        <v>0.85</v>
      </c>
      <c r="O846">
        <v>5.3539335331446996</v>
      </c>
      <c r="P846">
        <v>2.8115750058705933</v>
      </c>
    </row>
    <row r="847" spans="1:16" x14ac:dyDescent="0.3">
      <c r="A847" t="s">
        <v>21</v>
      </c>
      <c r="B847">
        <f t="shared" si="13"/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0.18</v>
      </c>
      <c r="L847">
        <v>0.06</v>
      </c>
      <c r="M847">
        <v>55713.483146067418</v>
      </c>
      <c r="N847">
        <v>0.83</v>
      </c>
      <c r="O847">
        <v>4.0480142909380543</v>
      </c>
      <c r="P847">
        <v>0</v>
      </c>
    </row>
    <row r="848" spans="1:16" x14ac:dyDescent="0.3">
      <c r="A848" t="s">
        <v>21</v>
      </c>
      <c r="B848">
        <f t="shared" si="13"/>
        <v>0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0.22</v>
      </c>
      <c r="L848">
        <v>0.06</v>
      </c>
      <c r="M848">
        <v>58771.764705882357</v>
      </c>
      <c r="N848">
        <v>0.8</v>
      </c>
      <c r="O848">
        <v>3.9367649976099415</v>
      </c>
      <c r="P848">
        <v>1.414973347970818</v>
      </c>
    </row>
    <row r="849" spans="1:16" x14ac:dyDescent="0.3">
      <c r="A849" t="s">
        <v>21</v>
      </c>
      <c r="B849">
        <f t="shared" si="13"/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0.18</v>
      </c>
      <c r="L849">
        <v>0.06</v>
      </c>
      <c r="M849">
        <v>74245.161290322591</v>
      </c>
      <c r="N849">
        <v>0.83</v>
      </c>
      <c r="O849">
        <v>4.072286669509892</v>
      </c>
      <c r="P849">
        <v>1.1760912590556813</v>
      </c>
    </row>
    <row r="850" spans="1:16" x14ac:dyDescent="0.3">
      <c r="A850" t="s">
        <v>21</v>
      </c>
      <c r="B850">
        <f t="shared" si="13"/>
        <v>0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0.17</v>
      </c>
      <c r="L850">
        <v>0.06</v>
      </c>
      <c r="M850">
        <v>80423.655913978495</v>
      </c>
      <c r="N850">
        <v>0.85</v>
      </c>
      <c r="O850">
        <v>4.210826638678256</v>
      </c>
      <c r="P850">
        <v>1.414973347970818</v>
      </c>
    </row>
    <row r="851" spans="1:16" x14ac:dyDescent="0.3">
      <c r="A851" t="s">
        <v>21</v>
      </c>
      <c r="B851">
        <f t="shared" si="13"/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0.18</v>
      </c>
      <c r="L851">
        <v>0.06</v>
      </c>
      <c r="M851">
        <v>64195.454545454544</v>
      </c>
      <c r="N851">
        <v>0.82</v>
      </c>
      <c r="O851">
        <v>4.3424226808222066</v>
      </c>
      <c r="P851">
        <v>1.414973347970818</v>
      </c>
    </row>
    <row r="852" spans="1:16" x14ac:dyDescent="0.3">
      <c r="A852" t="s">
        <v>21</v>
      </c>
      <c r="B852">
        <f t="shared" si="13"/>
        <v>0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0.18</v>
      </c>
      <c r="L852">
        <v>0.06</v>
      </c>
      <c r="M852">
        <v>69770.329670329666</v>
      </c>
      <c r="N852">
        <v>0.81</v>
      </c>
      <c r="O852">
        <v>4.5238374770764906</v>
      </c>
      <c r="P852">
        <v>1.7075701760979363</v>
      </c>
    </row>
    <row r="853" spans="1:16" x14ac:dyDescent="0.3">
      <c r="A853" t="s">
        <v>21</v>
      </c>
      <c r="B853">
        <f t="shared" si="13"/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0.18</v>
      </c>
      <c r="L853">
        <v>7.0000000000000007E-2</v>
      </c>
      <c r="M853">
        <v>66912.3595505618</v>
      </c>
      <c r="N853">
        <v>0.82</v>
      </c>
      <c r="O853">
        <v>4.6018536524396918</v>
      </c>
      <c r="P853">
        <v>1.5797835966168101</v>
      </c>
    </row>
    <row r="854" spans="1:16" x14ac:dyDescent="0.3">
      <c r="A854" t="s">
        <v>21</v>
      </c>
      <c r="B854">
        <f t="shared" si="13"/>
        <v>0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0.18</v>
      </c>
      <c r="L854">
        <v>0.08</v>
      </c>
      <c r="M854">
        <v>69859.782608695648</v>
      </c>
      <c r="N854">
        <v>0.83</v>
      </c>
      <c r="O854">
        <v>4.1779114760940095</v>
      </c>
      <c r="P854">
        <v>0</v>
      </c>
    </row>
    <row r="855" spans="1:16" x14ac:dyDescent="0.3">
      <c r="A855" t="s">
        <v>21</v>
      </c>
      <c r="B855">
        <f t="shared" si="13"/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0.21</v>
      </c>
      <c r="L855">
        <v>7.0000000000000007E-2</v>
      </c>
      <c r="M855">
        <v>65448.351648351643</v>
      </c>
      <c r="N855">
        <v>0.8</v>
      </c>
      <c r="O855">
        <v>4.0240338979009049</v>
      </c>
      <c r="P855">
        <v>1.414973347970818</v>
      </c>
    </row>
    <row r="856" spans="1:16" x14ac:dyDescent="0.3">
      <c r="A856" t="s">
        <v>21</v>
      </c>
      <c r="B856">
        <f t="shared" si="13"/>
        <v>0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0.25</v>
      </c>
      <c r="L856">
        <v>0.09</v>
      </c>
      <c r="M856">
        <v>58080.45977011494</v>
      </c>
      <c r="N856">
        <v>0.78</v>
      </c>
      <c r="O856">
        <v>3.9384696883676455</v>
      </c>
      <c r="P856">
        <v>1.414973347970818</v>
      </c>
    </row>
    <row r="857" spans="1:16" x14ac:dyDescent="0.3">
      <c r="A857" t="s">
        <v>21</v>
      </c>
      <c r="B857">
        <f t="shared" si="13"/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0.2</v>
      </c>
      <c r="L857">
        <v>0.06</v>
      </c>
      <c r="M857">
        <v>63529.213483146064</v>
      </c>
      <c r="N857">
        <v>0.82</v>
      </c>
      <c r="O857">
        <v>3.8915374576725643</v>
      </c>
      <c r="P857">
        <v>1.414973347970818</v>
      </c>
    </row>
    <row r="858" spans="1:16" x14ac:dyDescent="0.3">
      <c r="A858" t="s">
        <v>21</v>
      </c>
      <c r="B858">
        <f t="shared" si="13"/>
        <v>0</v>
      </c>
      <c r="C858">
        <v>0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0.21</v>
      </c>
      <c r="L858">
        <v>0.08</v>
      </c>
      <c r="M858">
        <v>58100</v>
      </c>
      <c r="N858">
        <v>0.82</v>
      </c>
      <c r="O858">
        <v>4.0001302688052274</v>
      </c>
      <c r="P858">
        <v>1.414973347970818</v>
      </c>
    </row>
    <row r="859" spans="1:16" x14ac:dyDescent="0.3">
      <c r="A859" t="s">
        <v>21</v>
      </c>
      <c r="B859">
        <f t="shared" si="13"/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0.17</v>
      </c>
      <c r="L859">
        <v>0.05</v>
      </c>
      <c r="M859">
        <v>66437.5</v>
      </c>
      <c r="N859">
        <v>0.85</v>
      </c>
      <c r="O859">
        <v>4.6327507720214802</v>
      </c>
      <c r="P859">
        <v>1.6627578316815741</v>
      </c>
    </row>
    <row r="860" spans="1:16" x14ac:dyDescent="0.3">
      <c r="A860" t="s">
        <v>21</v>
      </c>
      <c r="B860">
        <f t="shared" si="13"/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0.21</v>
      </c>
      <c r="L860">
        <v>7.0000000000000007E-2</v>
      </c>
      <c r="M860">
        <v>58403.296703296699</v>
      </c>
      <c r="N860">
        <v>0.81</v>
      </c>
      <c r="O860">
        <v>4.1411360901207388</v>
      </c>
      <c r="P860">
        <v>2.0293837776852097</v>
      </c>
    </row>
    <row r="861" spans="1:16" x14ac:dyDescent="0.3">
      <c r="A861" t="s">
        <v>21</v>
      </c>
      <c r="B861">
        <f t="shared" si="13"/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0.22</v>
      </c>
      <c r="L861">
        <v>7.0000000000000007E-2</v>
      </c>
      <c r="M861">
        <v>66623.076923076922</v>
      </c>
      <c r="N861">
        <v>0.8</v>
      </c>
      <c r="O861">
        <v>3.7810369386211318</v>
      </c>
      <c r="P861">
        <v>1.414973347970818</v>
      </c>
    </row>
    <row r="862" spans="1:16" x14ac:dyDescent="0.3">
      <c r="A862" t="s">
        <v>21</v>
      </c>
      <c r="B862">
        <f t="shared" si="13"/>
        <v>0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0.22</v>
      </c>
      <c r="L862">
        <v>7.0000000000000007E-2</v>
      </c>
      <c r="M862">
        <v>61719.318181818184</v>
      </c>
      <c r="N862">
        <v>0.73</v>
      </c>
      <c r="O862">
        <v>4.1832413644223658</v>
      </c>
      <c r="P862">
        <v>2.0043213737826426</v>
      </c>
    </row>
    <row r="863" spans="1:16" x14ac:dyDescent="0.3">
      <c r="A863" t="s">
        <v>21</v>
      </c>
      <c r="B863">
        <f t="shared" si="13"/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0.22</v>
      </c>
      <c r="L863">
        <v>7.0000000000000007E-2</v>
      </c>
      <c r="M863">
        <v>60793.406593406595</v>
      </c>
      <c r="N863">
        <v>0.79</v>
      </c>
      <c r="O863">
        <v>3.9508028229646586</v>
      </c>
      <c r="P863">
        <v>1.6812412373755872</v>
      </c>
    </row>
    <row r="864" spans="1:16" x14ac:dyDescent="0.3">
      <c r="A864" t="s">
        <v>21</v>
      </c>
      <c r="B864">
        <f t="shared" si="13"/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0.18</v>
      </c>
      <c r="L864">
        <v>7.0000000000000007E-2</v>
      </c>
      <c r="M864">
        <v>72130.434782608689</v>
      </c>
      <c r="N864">
        <v>0.83</v>
      </c>
      <c r="O864">
        <v>4.3995872000180754</v>
      </c>
      <c r="P864">
        <v>1.414973347970818</v>
      </c>
    </row>
    <row r="865" spans="1:16" x14ac:dyDescent="0.3">
      <c r="A865" t="s">
        <v>21</v>
      </c>
      <c r="B865">
        <f t="shared" si="13"/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0.23</v>
      </c>
      <c r="L865">
        <v>0.08</v>
      </c>
      <c r="M865">
        <v>62769.66292134831</v>
      </c>
      <c r="N865">
        <v>0.79</v>
      </c>
      <c r="O865">
        <v>3.8286598965353198</v>
      </c>
      <c r="P865">
        <v>1.3222192947339193</v>
      </c>
    </row>
    <row r="866" spans="1:16" x14ac:dyDescent="0.3">
      <c r="A866" t="s">
        <v>58</v>
      </c>
      <c r="B866">
        <f t="shared" si="13"/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0.13</v>
      </c>
      <c r="L866">
        <v>0.05</v>
      </c>
      <c r="M866">
        <v>76087.777777777781</v>
      </c>
      <c r="N866">
        <v>0.88</v>
      </c>
      <c r="O866">
        <v>5.6877108452463219</v>
      </c>
      <c r="P866">
        <v>3.2543063323312857</v>
      </c>
    </row>
    <row r="867" spans="1:16" x14ac:dyDescent="0.3">
      <c r="A867" t="s">
        <v>21</v>
      </c>
      <c r="B867">
        <f t="shared" si="13"/>
        <v>0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0.17</v>
      </c>
      <c r="L867">
        <v>0.08</v>
      </c>
      <c r="M867">
        <v>64019.318181818184</v>
      </c>
      <c r="N867">
        <v>0.84</v>
      </c>
      <c r="O867">
        <v>4.9709648642347748</v>
      </c>
      <c r="P867">
        <v>2.419955748489758</v>
      </c>
    </row>
    <row r="868" spans="1:16" x14ac:dyDescent="0.3">
      <c r="A868" t="s">
        <v>21</v>
      </c>
      <c r="B868">
        <f t="shared" si="13"/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0.21</v>
      </c>
      <c r="L868">
        <v>7.0000000000000007E-2</v>
      </c>
      <c r="M868">
        <v>62411.111111111109</v>
      </c>
      <c r="N868">
        <v>0.73</v>
      </c>
      <c r="O868">
        <v>4.2718183816116611</v>
      </c>
      <c r="P868">
        <v>1.6989700043360187</v>
      </c>
    </row>
    <row r="869" spans="1:16" x14ac:dyDescent="0.3">
      <c r="A869" t="s">
        <v>21</v>
      </c>
      <c r="B869">
        <f t="shared" si="13"/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0.25</v>
      </c>
      <c r="L869">
        <v>7.0000000000000007E-2</v>
      </c>
      <c r="M869">
        <v>56690.697674418603</v>
      </c>
      <c r="N869">
        <v>0.77</v>
      </c>
      <c r="O869">
        <v>3.6961815871685237</v>
      </c>
      <c r="P869">
        <v>1.2304489213782739</v>
      </c>
    </row>
    <row r="870" spans="1:16" x14ac:dyDescent="0.3">
      <c r="A870" t="s">
        <v>21</v>
      </c>
      <c r="B870">
        <f t="shared" si="13"/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0.23</v>
      </c>
      <c r="L870">
        <v>7.0000000000000007E-2</v>
      </c>
      <c r="M870">
        <v>63705.617977528091</v>
      </c>
      <c r="N870">
        <v>0.78</v>
      </c>
      <c r="O870">
        <v>3.9876215821254837</v>
      </c>
      <c r="P870">
        <v>1.414973347970818</v>
      </c>
    </row>
    <row r="871" spans="1:16" x14ac:dyDescent="0.3">
      <c r="A871" t="s">
        <v>21</v>
      </c>
      <c r="B871">
        <f t="shared" si="13"/>
        <v>0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0.16</v>
      </c>
      <c r="L871">
        <v>7.0000000000000007E-2</v>
      </c>
      <c r="M871">
        <v>68028.409090909088</v>
      </c>
      <c r="N871">
        <v>0.85</v>
      </c>
      <c r="O871">
        <v>5.2387559581649441</v>
      </c>
      <c r="P871">
        <v>2.7032913781186614</v>
      </c>
    </row>
    <row r="872" spans="1:16" x14ac:dyDescent="0.3">
      <c r="A872" t="s">
        <v>21</v>
      </c>
      <c r="B872">
        <f t="shared" si="13"/>
        <v>0</v>
      </c>
      <c r="C872">
        <v>0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0.23</v>
      </c>
      <c r="L872">
        <v>0.08</v>
      </c>
      <c r="M872">
        <v>63980.434782608696</v>
      </c>
      <c r="N872">
        <v>0.8</v>
      </c>
      <c r="O872">
        <v>4.0636335452307843</v>
      </c>
      <c r="P872">
        <v>1.414973347970818</v>
      </c>
    </row>
    <row r="873" spans="1:16" x14ac:dyDescent="0.3">
      <c r="A873" t="s">
        <v>21</v>
      </c>
      <c r="B873">
        <f t="shared" si="13"/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0.16</v>
      </c>
      <c r="L873">
        <v>0.04</v>
      </c>
      <c r="M873">
        <v>74640.425531914894</v>
      </c>
      <c r="N873">
        <v>0.8</v>
      </c>
      <c r="O873">
        <v>4.5429374082326195</v>
      </c>
      <c r="P873">
        <v>2.4857214264815801</v>
      </c>
    </row>
    <row r="874" spans="1:16" x14ac:dyDescent="0.3">
      <c r="A874" t="s">
        <v>21</v>
      </c>
      <c r="B874">
        <f t="shared" si="13"/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0.12</v>
      </c>
      <c r="L874">
        <v>0.04</v>
      </c>
      <c r="M874">
        <v>69233.734939759044</v>
      </c>
      <c r="N874">
        <v>0.79</v>
      </c>
      <c r="O874">
        <v>4.9916911421105619</v>
      </c>
      <c r="P874">
        <v>2.436162647040756</v>
      </c>
    </row>
    <row r="875" spans="1:16" x14ac:dyDescent="0.3">
      <c r="A875" t="s">
        <v>21</v>
      </c>
      <c r="B875">
        <f t="shared" si="13"/>
        <v>0</v>
      </c>
      <c r="C875">
        <v>0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0.2</v>
      </c>
      <c r="L875">
        <v>7.0000000000000007E-2</v>
      </c>
      <c r="M875">
        <v>63993.258426966291</v>
      </c>
      <c r="N875">
        <v>0.82</v>
      </c>
      <c r="O875">
        <v>4.2279894840442571</v>
      </c>
      <c r="P875">
        <v>0</v>
      </c>
    </row>
    <row r="876" spans="1:16" x14ac:dyDescent="0.3">
      <c r="A876" t="s">
        <v>21</v>
      </c>
      <c r="B876">
        <f t="shared" si="13"/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0.22</v>
      </c>
      <c r="L876">
        <v>7.0000000000000007E-2</v>
      </c>
      <c r="M876">
        <v>54920.689655172413</v>
      </c>
      <c r="N876">
        <v>0.8</v>
      </c>
      <c r="O876">
        <v>3.7917608040129047</v>
      </c>
      <c r="P876">
        <v>0</v>
      </c>
    </row>
    <row r="877" spans="1:16" x14ac:dyDescent="0.3">
      <c r="A877" t="s">
        <v>21</v>
      </c>
      <c r="B877">
        <f t="shared" si="13"/>
        <v>0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0.21</v>
      </c>
      <c r="L877">
        <v>7.0000000000000007E-2</v>
      </c>
      <c r="M877">
        <v>57341.379310344826</v>
      </c>
      <c r="N877">
        <v>0.8</v>
      </c>
      <c r="O877">
        <v>4.0919833322373114</v>
      </c>
      <c r="P877">
        <v>1.414973347970818</v>
      </c>
    </row>
    <row r="878" spans="1:16" x14ac:dyDescent="0.3">
      <c r="A878" t="s">
        <v>21</v>
      </c>
      <c r="B878">
        <f t="shared" si="13"/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0.22</v>
      </c>
      <c r="L878">
        <v>0.08</v>
      </c>
      <c r="M878">
        <v>55063.218390804599</v>
      </c>
      <c r="N878">
        <v>0.8</v>
      </c>
      <c r="O878">
        <v>3.8463371121298051</v>
      </c>
      <c r="P878">
        <v>1.414973347970818</v>
      </c>
    </row>
    <row r="879" spans="1:16" x14ac:dyDescent="0.3">
      <c r="A879" t="s">
        <v>21</v>
      </c>
      <c r="B879">
        <f t="shared" si="13"/>
        <v>0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0.18</v>
      </c>
      <c r="L879">
        <v>7.0000000000000007E-2</v>
      </c>
      <c r="M879">
        <v>56076.744186046511</v>
      </c>
      <c r="N879">
        <v>0.83</v>
      </c>
      <c r="O879">
        <v>4.5466043486542738</v>
      </c>
      <c r="P879">
        <v>2.0086001717619175</v>
      </c>
    </row>
    <row r="880" spans="1:16" x14ac:dyDescent="0.3">
      <c r="A880" t="s">
        <v>21</v>
      </c>
      <c r="B880">
        <f t="shared" si="13"/>
        <v>0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0.16</v>
      </c>
      <c r="L880">
        <v>0.06</v>
      </c>
      <c r="M880">
        <v>84077.419354838712</v>
      </c>
      <c r="N880">
        <v>0.84</v>
      </c>
      <c r="O880">
        <v>4.7080467868494349</v>
      </c>
      <c r="P880">
        <v>0</v>
      </c>
    </row>
    <row r="881" spans="1:16" x14ac:dyDescent="0.3">
      <c r="A881" t="s">
        <v>21</v>
      </c>
      <c r="B881">
        <f t="shared" si="13"/>
        <v>0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0.19</v>
      </c>
      <c r="L881">
        <v>0.06</v>
      </c>
      <c r="M881">
        <v>72361.538461538454</v>
      </c>
      <c r="N881">
        <v>0.82</v>
      </c>
      <c r="O881">
        <v>4.3451972319299799</v>
      </c>
      <c r="P881">
        <v>1.8388490907372552</v>
      </c>
    </row>
    <row r="882" spans="1:16" x14ac:dyDescent="0.3">
      <c r="A882" t="s">
        <v>21</v>
      </c>
      <c r="B882">
        <f t="shared" si="13"/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0.22</v>
      </c>
      <c r="L882">
        <v>7.0000000000000007E-2</v>
      </c>
      <c r="M882">
        <v>53706.896551724138</v>
      </c>
      <c r="N882">
        <v>0.8</v>
      </c>
      <c r="O882">
        <v>3.8062478271957905</v>
      </c>
      <c r="P882">
        <v>1.414973347970818</v>
      </c>
    </row>
    <row r="883" spans="1:16" x14ac:dyDescent="0.3">
      <c r="A883" t="s">
        <v>21</v>
      </c>
      <c r="B883">
        <f t="shared" si="13"/>
        <v>0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0.18</v>
      </c>
      <c r="L883">
        <v>7.0000000000000007E-2</v>
      </c>
      <c r="M883">
        <v>59877.011494252874</v>
      </c>
      <c r="N883">
        <v>0.78</v>
      </c>
      <c r="O883">
        <v>4.5596313650110867</v>
      </c>
      <c r="P883">
        <v>1.6989700043360187</v>
      </c>
    </row>
    <row r="884" spans="1:16" x14ac:dyDescent="0.3">
      <c r="A884" t="s">
        <v>21</v>
      </c>
      <c r="B884">
        <f t="shared" si="13"/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0.22</v>
      </c>
      <c r="L884">
        <v>0.06</v>
      </c>
      <c r="M884">
        <v>59816.483516483517</v>
      </c>
      <c r="N884">
        <v>0.77</v>
      </c>
      <c r="O884">
        <v>4.0219331664774387</v>
      </c>
      <c r="P884">
        <v>0</v>
      </c>
    </row>
    <row r="885" spans="1:16" x14ac:dyDescent="0.3">
      <c r="A885" t="s">
        <v>21</v>
      </c>
      <c r="B885">
        <f t="shared" si="13"/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0.21</v>
      </c>
      <c r="L885">
        <v>0.06</v>
      </c>
      <c r="M885">
        <v>67919.780219780223</v>
      </c>
      <c r="N885">
        <v>0.72</v>
      </c>
      <c r="O885">
        <v>4.3016592665515212</v>
      </c>
      <c r="P885">
        <v>1.414973347970818</v>
      </c>
    </row>
    <row r="886" spans="1:16" x14ac:dyDescent="0.3">
      <c r="A886" t="s">
        <v>21</v>
      </c>
      <c r="B886">
        <f t="shared" si="13"/>
        <v>0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0.15</v>
      </c>
      <c r="L886">
        <v>7.0000000000000007E-2</v>
      </c>
      <c r="M886">
        <v>69033.333333333328</v>
      </c>
      <c r="N886">
        <v>0.85</v>
      </c>
      <c r="O886">
        <v>5.0108890777172181</v>
      </c>
      <c r="P886">
        <v>2.5440680443502757</v>
      </c>
    </row>
    <row r="887" spans="1:16" x14ac:dyDescent="0.3">
      <c r="A887" t="s">
        <v>21</v>
      </c>
      <c r="B887">
        <f t="shared" si="13"/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0.21</v>
      </c>
      <c r="L887">
        <v>0.08</v>
      </c>
      <c r="M887">
        <v>65096.666666666664</v>
      </c>
      <c r="N887">
        <v>0.81</v>
      </c>
      <c r="O887">
        <v>3.8723311212302507</v>
      </c>
      <c r="P887">
        <v>0</v>
      </c>
    </row>
    <row r="888" spans="1:16" x14ac:dyDescent="0.3">
      <c r="A888" t="s">
        <v>21</v>
      </c>
      <c r="B888">
        <f t="shared" si="13"/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0.23</v>
      </c>
      <c r="L888">
        <v>7.0000000000000007E-2</v>
      </c>
      <c r="M888">
        <v>60891.111111111109</v>
      </c>
      <c r="N888">
        <v>0.79</v>
      </c>
      <c r="O888">
        <v>4.1034616220947049</v>
      </c>
      <c r="P888">
        <v>1.6812412373755872</v>
      </c>
    </row>
    <row r="889" spans="1:16" x14ac:dyDescent="0.3">
      <c r="A889" t="s">
        <v>21</v>
      </c>
      <c r="B889">
        <f t="shared" si="13"/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0.21</v>
      </c>
      <c r="L889">
        <v>0.09</v>
      </c>
      <c r="M889">
        <v>54174.390243902431</v>
      </c>
      <c r="N889">
        <v>0.81</v>
      </c>
      <c r="O889">
        <v>4.0949600024366655</v>
      </c>
      <c r="P889">
        <v>1.414973347970818</v>
      </c>
    </row>
    <row r="890" spans="1:16" x14ac:dyDescent="0.3">
      <c r="A890" t="s">
        <v>21</v>
      </c>
      <c r="B890">
        <f t="shared" si="13"/>
        <v>0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0.21</v>
      </c>
      <c r="L890">
        <v>7.0000000000000007E-2</v>
      </c>
      <c r="M890">
        <v>58213.793103448275</v>
      </c>
      <c r="N890">
        <v>0.81</v>
      </c>
      <c r="O890">
        <v>3.896415976473123</v>
      </c>
      <c r="P890">
        <v>1.6901960800285136</v>
      </c>
    </row>
    <row r="891" spans="1:16" x14ac:dyDescent="0.3">
      <c r="A891" t="s">
        <v>21</v>
      </c>
      <c r="B891">
        <f t="shared" si="13"/>
        <v>0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0.17</v>
      </c>
      <c r="L891">
        <v>7.0000000000000007E-2</v>
      </c>
      <c r="M891">
        <v>57362.79069767442</v>
      </c>
      <c r="N891">
        <v>0.79</v>
      </c>
      <c r="O891">
        <v>4.2093273158780651</v>
      </c>
      <c r="P891">
        <v>1.414973347970818</v>
      </c>
    </row>
    <row r="892" spans="1:16" x14ac:dyDescent="0.3">
      <c r="A892" t="s">
        <v>21</v>
      </c>
      <c r="B892">
        <f t="shared" si="13"/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0.23</v>
      </c>
      <c r="L892">
        <v>7.0000000000000007E-2</v>
      </c>
      <c r="M892">
        <v>54751.724137931036</v>
      </c>
      <c r="N892">
        <v>0.79</v>
      </c>
      <c r="O892">
        <v>3.6505017948783669</v>
      </c>
      <c r="P892">
        <v>1.8129133566428555</v>
      </c>
    </row>
    <row r="893" spans="1:16" x14ac:dyDescent="0.3">
      <c r="A893" t="s">
        <v>21</v>
      </c>
      <c r="B893">
        <f t="shared" si="13"/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0.19</v>
      </c>
      <c r="L893">
        <v>7.0000000000000007E-2</v>
      </c>
      <c r="M893">
        <v>58129.069767441862</v>
      </c>
      <c r="N893">
        <v>0.82</v>
      </c>
      <c r="O893">
        <v>4.416823504766854</v>
      </c>
      <c r="P893">
        <v>1.9138138523837167</v>
      </c>
    </row>
    <row r="894" spans="1:16" x14ac:dyDescent="0.3">
      <c r="A894" t="s">
        <v>21</v>
      </c>
      <c r="B894">
        <f t="shared" si="13"/>
        <v>0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0.2</v>
      </c>
      <c r="L894">
        <v>7.0000000000000007E-2</v>
      </c>
      <c r="M894">
        <v>49184.705882352944</v>
      </c>
      <c r="N894">
        <v>0.81</v>
      </c>
      <c r="O894">
        <v>4.1659265496090967</v>
      </c>
      <c r="P894">
        <v>0</v>
      </c>
    </row>
    <row r="895" spans="1:16" x14ac:dyDescent="0.3">
      <c r="A895" t="s">
        <v>21</v>
      </c>
      <c r="B895">
        <f t="shared" si="13"/>
        <v>0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0.21</v>
      </c>
      <c r="L895">
        <v>0.08</v>
      </c>
      <c r="M895">
        <v>54631.034482758623</v>
      </c>
      <c r="N895">
        <v>0.82</v>
      </c>
      <c r="O895">
        <v>3.9821807455964024</v>
      </c>
      <c r="P895">
        <v>1.414973347970818</v>
      </c>
    </row>
    <row r="896" spans="1:16" x14ac:dyDescent="0.3">
      <c r="A896" t="s">
        <v>21</v>
      </c>
      <c r="B896">
        <f t="shared" si="13"/>
        <v>0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0.15</v>
      </c>
      <c r="L896">
        <v>7.0000000000000007E-2</v>
      </c>
      <c r="M896">
        <v>72475.824175824178</v>
      </c>
      <c r="N896">
        <v>0.84</v>
      </c>
      <c r="O896">
        <v>4.8245488533382037</v>
      </c>
      <c r="P896">
        <v>1.9867717342662448</v>
      </c>
    </row>
    <row r="897" spans="1:16" x14ac:dyDescent="0.3">
      <c r="A897" t="s">
        <v>21</v>
      </c>
      <c r="B897">
        <f t="shared" si="13"/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0.25</v>
      </c>
      <c r="L897">
        <v>0.08</v>
      </c>
      <c r="M897">
        <v>56645.555555555555</v>
      </c>
      <c r="N897">
        <v>0.72</v>
      </c>
      <c r="O897">
        <v>3.4197905861063629</v>
      </c>
      <c r="P897">
        <v>0</v>
      </c>
    </row>
    <row r="898" spans="1:16" x14ac:dyDescent="0.3">
      <c r="A898" t="s">
        <v>21</v>
      </c>
      <c r="B898">
        <f t="shared" si="13"/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0.27</v>
      </c>
      <c r="L898">
        <v>0.08</v>
      </c>
      <c r="M898">
        <v>49553.012048192773</v>
      </c>
      <c r="N898">
        <v>0.77</v>
      </c>
      <c r="O898">
        <v>3.5196967671598531</v>
      </c>
      <c r="P898">
        <v>1.3222192947339193</v>
      </c>
    </row>
    <row r="899" spans="1:16" x14ac:dyDescent="0.3">
      <c r="A899" t="s">
        <v>21</v>
      </c>
      <c r="B899">
        <f t="shared" ref="B899:B962" si="14">IF(A899="Yes",1,0)</f>
        <v>0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0.19</v>
      </c>
      <c r="L899">
        <v>7.0000000000000007E-2</v>
      </c>
      <c r="M899">
        <v>52946.428571428572</v>
      </c>
      <c r="N899">
        <v>0.84</v>
      </c>
      <c r="O899">
        <v>4.3013555944411239</v>
      </c>
      <c r="P899">
        <v>1.6434526764861874</v>
      </c>
    </row>
    <row r="900" spans="1:16" x14ac:dyDescent="0.3">
      <c r="A900" t="s">
        <v>21</v>
      </c>
      <c r="B900">
        <f t="shared" si="14"/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0.27</v>
      </c>
      <c r="L900">
        <v>0.08</v>
      </c>
      <c r="M900">
        <v>49175</v>
      </c>
      <c r="N900">
        <v>0.75</v>
      </c>
      <c r="O900">
        <v>3.424881636631067</v>
      </c>
      <c r="P900">
        <v>1.2304489213782739</v>
      </c>
    </row>
    <row r="901" spans="1:16" x14ac:dyDescent="0.3">
      <c r="A901" t="s">
        <v>21</v>
      </c>
      <c r="B901">
        <f t="shared" si="14"/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0.22</v>
      </c>
      <c r="L901">
        <v>7.0000000000000007E-2</v>
      </c>
      <c r="M901">
        <v>58890.80459770115</v>
      </c>
      <c r="N901">
        <v>0.8</v>
      </c>
      <c r="O901">
        <v>3.3021143769562009</v>
      </c>
      <c r="P901">
        <v>1.9030899869919435</v>
      </c>
    </row>
    <row r="902" spans="1:16" x14ac:dyDescent="0.3">
      <c r="A902" t="s">
        <v>21</v>
      </c>
      <c r="B902">
        <f t="shared" si="14"/>
        <v>0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0.23</v>
      </c>
      <c r="L902">
        <v>0.11</v>
      </c>
      <c r="M902">
        <v>58534.444444444445</v>
      </c>
      <c r="N902">
        <v>0.79</v>
      </c>
      <c r="O902">
        <v>3.9029270960172631</v>
      </c>
      <c r="P902">
        <v>1.414973347970818</v>
      </c>
    </row>
    <row r="903" spans="1:16" x14ac:dyDescent="0.3">
      <c r="A903" t="s">
        <v>21</v>
      </c>
      <c r="B903">
        <f t="shared" si="14"/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0.22</v>
      </c>
      <c r="L903">
        <v>0.08</v>
      </c>
      <c r="M903">
        <v>52314.117647058825</v>
      </c>
      <c r="N903">
        <v>0.78</v>
      </c>
      <c r="O903">
        <v>3.9409644934927996</v>
      </c>
      <c r="P903">
        <v>1.414973347970818</v>
      </c>
    </row>
    <row r="904" spans="1:16" x14ac:dyDescent="0.3">
      <c r="A904" t="s">
        <v>21</v>
      </c>
      <c r="B904">
        <f t="shared" si="14"/>
        <v>0</v>
      </c>
      <c r="C904">
        <v>0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0.21</v>
      </c>
      <c r="L904">
        <v>0.09</v>
      </c>
      <c r="M904">
        <v>65585.393258426964</v>
      </c>
      <c r="N904">
        <v>0.81</v>
      </c>
      <c r="O904">
        <v>3.9155581154115202</v>
      </c>
      <c r="P904">
        <v>1.7481880270062005</v>
      </c>
    </row>
    <row r="905" spans="1:16" x14ac:dyDescent="0.3">
      <c r="A905" t="s">
        <v>21</v>
      </c>
      <c r="B905">
        <f t="shared" si="14"/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0.26</v>
      </c>
      <c r="L905">
        <v>0.06</v>
      </c>
      <c r="M905">
        <v>52604.494382022473</v>
      </c>
      <c r="N905">
        <v>0.76</v>
      </c>
      <c r="O905">
        <v>3.2425414282983844</v>
      </c>
      <c r="P905">
        <v>1.1139433523068367</v>
      </c>
    </row>
    <row r="906" spans="1:16" x14ac:dyDescent="0.3">
      <c r="A906" t="s">
        <v>21</v>
      </c>
      <c r="B906">
        <f t="shared" si="14"/>
        <v>0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0.18</v>
      </c>
      <c r="L906">
        <v>7.0000000000000007E-2</v>
      </c>
      <c r="M906">
        <v>56310.588235294119</v>
      </c>
      <c r="N906">
        <v>0.8</v>
      </c>
      <c r="O906">
        <v>4.5467646891205664</v>
      </c>
      <c r="P906">
        <v>1.8450980400142569</v>
      </c>
    </row>
    <row r="907" spans="1:16" x14ac:dyDescent="0.3">
      <c r="A907" t="s">
        <v>21</v>
      </c>
      <c r="B907">
        <f t="shared" si="14"/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0.16</v>
      </c>
      <c r="L907">
        <v>0.06</v>
      </c>
      <c r="M907">
        <v>52833.734939759037</v>
      </c>
      <c r="N907">
        <v>0.84</v>
      </c>
      <c r="O907">
        <v>4.5912761348676474</v>
      </c>
      <c r="P907">
        <v>2.0969100130080562</v>
      </c>
    </row>
    <row r="908" spans="1:16" x14ac:dyDescent="0.3">
      <c r="A908" t="s">
        <v>21</v>
      </c>
      <c r="B908">
        <f t="shared" si="14"/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0.28000000000000003</v>
      </c>
      <c r="L908">
        <v>0.09</v>
      </c>
      <c r="M908">
        <v>51464.367816091952</v>
      </c>
      <c r="N908">
        <v>0.74</v>
      </c>
      <c r="O908">
        <v>3.4580331924965062</v>
      </c>
      <c r="P908">
        <v>1.1139433523068367</v>
      </c>
    </row>
    <row r="909" spans="1:16" x14ac:dyDescent="0.3">
      <c r="A909" t="s">
        <v>21</v>
      </c>
      <c r="B909">
        <f t="shared" si="14"/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0.2</v>
      </c>
      <c r="L909">
        <v>0.1</v>
      </c>
      <c r="M909">
        <v>56859.550561797754</v>
      </c>
      <c r="N909">
        <v>0.83</v>
      </c>
      <c r="O909">
        <v>4.2722362403500256</v>
      </c>
      <c r="P909">
        <v>2.1303337684950061</v>
      </c>
    </row>
    <row r="910" spans="1:16" x14ac:dyDescent="0.3">
      <c r="A910" t="s">
        <v>21</v>
      </c>
      <c r="B910">
        <f t="shared" si="14"/>
        <v>0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0.2</v>
      </c>
      <c r="L910">
        <v>0.08</v>
      </c>
      <c r="M910">
        <v>57896.590909090912</v>
      </c>
      <c r="N910">
        <v>0.78</v>
      </c>
      <c r="O910">
        <v>3.8854743028291572</v>
      </c>
      <c r="P910">
        <v>0</v>
      </c>
    </row>
    <row r="911" spans="1:16" x14ac:dyDescent="0.3">
      <c r="A911" t="s">
        <v>21</v>
      </c>
      <c r="B911">
        <f t="shared" si="14"/>
        <v>0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0.12</v>
      </c>
      <c r="L911">
        <v>0.05</v>
      </c>
      <c r="M911">
        <v>68000</v>
      </c>
      <c r="N911">
        <v>0.83</v>
      </c>
      <c r="O911">
        <v>5.0843474534909809</v>
      </c>
      <c r="P911">
        <v>2.1553360374650619</v>
      </c>
    </row>
    <row r="912" spans="1:16" x14ac:dyDescent="0.3">
      <c r="A912" t="s">
        <v>21</v>
      </c>
      <c r="B912">
        <f t="shared" si="14"/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0.21</v>
      </c>
      <c r="L912">
        <v>0.06</v>
      </c>
      <c r="M912">
        <v>52766.292134831463</v>
      </c>
      <c r="N912">
        <v>0.81</v>
      </c>
      <c r="O912">
        <v>3.4546924492394768</v>
      </c>
      <c r="P912">
        <v>1.3617278360175928</v>
      </c>
    </row>
    <row r="913" spans="1:16" x14ac:dyDescent="0.3">
      <c r="A913" t="s">
        <v>21</v>
      </c>
      <c r="B913">
        <f t="shared" si="14"/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0.28999999999999998</v>
      </c>
      <c r="L913">
        <v>0.09</v>
      </c>
      <c r="M913">
        <v>45012.048192771086</v>
      </c>
      <c r="N913">
        <v>0.74</v>
      </c>
      <c r="O913">
        <v>3.3993275321586789</v>
      </c>
      <c r="P913">
        <v>0</v>
      </c>
    </row>
    <row r="914" spans="1:16" x14ac:dyDescent="0.3">
      <c r="A914" t="s">
        <v>21</v>
      </c>
      <c r="B914">
        <f t="shared" si="14"/>
        <v>0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0.15</v>
      </c>
      <c r="L914">
        <v>0.05</v>
      </c>
      <c r="M914">
        <v>61181.818181818184</v>
      </c>
      <c r="N914">
        <v>0.84</v>
      </c>
      <c r="O914">
        <v>4.4580331924965062</v>
      </c>
      <c r="P914">
        <v>2.1072099696478683</v>
      </c>
    </row>
    <row r="915" spans="1:16" x14ac:dyDescent="0.3">
      <c r="A915" t="s">
        <v>21</v>
      </c>
      <c r="B915">
        <f t="shared" si="14"/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0.21</v>
      </c>
      <c r="L915">
        <v>7.0000000000000007E-2</v>
      </c>
      <c r="M915">
        <v>55845.555555555555</v>
      </c>
      <c r="N915">
        <v>0.67</v>
      </c>
      <c r="O915">
        <v>3.7921114090871684</v>
      </c>
      <c r="P915">
        <v>1.3010299956639813</v>
      </c>
    </row>
    <row r="916" spans="1:16" x14ac:dyDescent="0.3">
      <c r="A916" t="s">
        <v>21</v>
      </c>
      <c r="B916">
        <f t="shared" si="14"/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0.11</v>
      </c>
      <c r="L916">
        <v>0.03</v>
      </c>
      <c r="M916">
        <v>64604.597701149425</v>
      </c>
      <c r="N916">
        <v>0.89</v>
      </c>
      <c r="O916">
        <v>4.5636115914477875</v>
      </c>
      <c r="P916">
        <v>2.0043213737826426</v>
      </c>
    </row>
    <row r="917" spans="1:16" x14ac:dyDescent="0.3">
      <c r="A917" t="s">
        <v>21</v>
      </c>
      <c r="B917">
        <f t="shared" si="14"/>
        <v>0</v>
      </c>
      <c r="C917">
        <v>0</v>
      </c>
      <c r="D917">
        <v>0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0.11</v>
      </c>
      <c r="L917">
        <v>0.04</v>
      </c>
      <c r="M917">
        <v>62979.775280898873</v>
      </c>
      <c r="N917">
        <v>0.88</v>
      </c>
      <c r="O917">
        <v>4.5300459384273912</v>
      </c>
      <c r="P917">
        <v>1.6627578316815741</v>
      </c>
    </row>
    <row r="918" spans="1:16" x14ac:dyDescent="0.3">
      <c r="A918" t="s">
        <v>21</v>
      </c>
      <c r="B918">
        <f t="shared" si="14"/>
        <v>0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0.17</v>
      </c>
      <c r="L918">
        <v>7.0000000000000007E-2</v>
      </c>
      <c r="M918">
        <v>63772.527472527472</v>
      </c>
      <c r="N918">
        <v>0.85</v>
      </c>
      <c r="O918">
        <v>4.4087655506247332</v>
      </c>
      <c r="P918">
        <v>1.6532125137753437</v>
      </c>
    </row>
    <row r="919" spans="1:16" x14ac:dyDescent="0.3">
      <c r="A919" t="s">
        <v>21</v>
      </c>
      <c r="B919">
        <f t="shared" si="14"/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0.09</v>
      </c>
      <c r="L919">
        <v>0.34</v>
      </c>
      <c r="M919">
        <v>56506.666666666664</v>
      </c>
      <c r="N919">
        <v>0.91</v>
      </c>
      <c r="O919">
        <v>4.5131376612116405</v>
      </c>
      <c r="P919">
        <v>1.6989700043360187</v>
      </c>
    </row>
    <row r="920" spans="1:16" x14ac:dyDescent="0.3">
      <c r="A920" t="s">
        <v>21</v>
      </c>
      <c r="B920">
        <f t="shared" si="14"/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0.24</v>
      </c>
      <c r="L920">
        <v>0.06</v>
      </c>
      <c r="M920">
        <v>55759.550561797754</v>
      </c>
      <c r="N920">
        <v>0.77</v>
      </c>
      <c r="O920">
        <v>3.4169731726030363</v>
      </c>
      <c r="P920">
        <v>1.8061799739838871</v>
      </c>
    </row>
    <row r="921" spans="1:16" x14ac:dyDescent="0.3">
      <c r="A921" t="s">
        <v>21</v>
      </c>
      <c r="B921">
        <f t="shared" si="14"/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0.27</v>
      </c>
      <c r="L921">
        <v>0.08</v>
      </c>
      <c r="M921">
        <v>47620.454545454544</v>
      </c>
      <c r="N921">
        <v>0.76</v>
      </c>
      <c r="O921">
        <v>3.3965480379871318</v>
      </c>
      <c r="P921">
        <v>1.3222192947339193</v>
      </c>
    </row>
    <row r="922" spans="1:16" x14ac:dyDescent="0.3">
      <c r="A922" t="s">
        <v>21</v>
      </c>
      <c r="B922">
        <f t="shared" si="14"/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0.14000000000000001</v>
      </c>
      <c r="L922">
        <v>0.03</v>
      </c>
      <c r="M922">
        <v>69229.213483146072</v>
      </c>
      <c r="N922">
        <v>0.87</v>
      </c>
      <c r="O922">
        <v>3.8654593226619647</v>
      </c>
      <c r="P922">
        <v>1.4313637641589874</v>
      </c>
    </row>
    <row r="923" spans="1:16" x14ac:dyDescent="0.3">
      <c r="A923" t="s">
        <v>21</v>
      </c>
      <c r="B923">
        <f t="shared" si="14"/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0.15</v>
      </c>
      <c r="L923">
        <v>0.04</v>
      </c>
      <c r="M923">
        <v>70721.505376344096</v>
      </c>
      <c r="N923">
        <v>0.86</v>
      </c>
      <c r="O923">
        <v>3.7805333253164042</v>
      </c>
      <c r="P923">
        <v>0</v>
      </c>
    </row>
    <row r="924" spans="1:16" x14ac:dyDescent="0.3">
      <c r="A924" t="s">
        <v>21</v>
      </c>
      <c r="B924">
        <f t="shared" si="14"/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0.21</v>
      </c>
      <c r="L924">
        <v>0.05</v>
      </c>
      <c r="M924">
        <v>57984.269662921346</v>
      </c>
      <c r="N924">
        <v>0.8</v>
      </c>
      <c r="O924">
        <v>3.088844562727004</v>
      </c>
      <c r="P924">
        <v>1.7075701760979363</v>
      </c>
    </row>
    <row r="925" spans="1:16" x14ac:dyDescent="0.3">
      <c r="A925" t="s">
        <v>21</v>
      </c>
      <c r="B925">
        <f t="shared" si="14"/>
        <v>0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0.25</v>
      </c>
      <c r="L925">
        <v>0.09</v>
      </c>
      <c r="M925">
        <v>50096.511627906977</v>
      </c>
      <c r="N925">
        <v>0.78</v>
      </c>
      <c r="O925">
        <v>3.7821141474790712</v>
      </c>
      <c r="P925">
        <v>1.414973347970818</v>
      </c>
    </row>
    <row r="926" spans="1:16" x14ac:dyDescent="0.3">
      <c r="A926" t="s">
        <v>21</v>
      </c>
      <c r="B926">
        <f t="shared" si="14"/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0.14000000000000001</v>
      </c>
      <c r="L926">
        <v>0.04</v>
      </c>
      <c r="M926">
        <v>59952.325581395351</v>
      </c>
      <c r="N926">
        <v>0.87</v>
      </c>
      <c r="O926">
        <v>3.4161410311683289</v>
      </c>
      <c r="P926">
        <v>1.414973347970818</v>
      </c>
    </row>
    <row r="927" spans="1:16" x14ac:dyDescent="0.3">
      <c r="A927" t="s">
        <v>21</v>
      </c>
      <c r="B927">
        <f t="shared" si="14"/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0.23</v>
      </c>
      <c r="L927">
        <v>0.06</v>
      </c>
      <c r="M927">
        <v>52988.372093023259</v>
      </c>
      <c r="N927">
        <v>0.79</v>
      </c>
      <c r="O927">
        <v>3.7408362070573116</v>
      </c>
      <c r="P927">
        <v>1.414973347970818</v>
      </c>
    </row>
    <row r="928" spans="1:16" x14ac:dyDescent="0.3">
      <c r="A928" t="s">
        <v>21</v>
      </c>
      <c r="B928">
        <f t="shared" si="14"/>
        <v>0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0.2</v>
      </c>
      <c r="L928">
        <v>0.06</v>
      </c>
      <c r="M928">
        <v>64371.111111111109</v>
      </c>
      <c r="N928">
        <v>0.8</v>
      </c>
      <c r="O928">
        <v>4.5341530741850624</v>
      </c>
      <c r="P928">
        <v>2.1522883443830563</v>
      </c>
    </row>
    <row r="929" spans="1:16" x14ac:dyDescent="0.3">
      <c r="A929" t="s">
        <v>21</v>
      </c>
      <c r="B929">
        <f t="shared" si="14"/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0.15</v>
      </c>
      <c r="L929">
        <v>0.03</v>
      </c>
      <c r="M929">
        <v>67564.444444444438</v>
      </c>
      <c r="N929">
        <v>0.86</v>
      </c>
      <c r="O929">
        <v>3.6017341482601051</v>
      </c>
      <c r="P929">
        <v>1.7634279935629373</v>
      </c>
    </row>
    <row r="930" spans="1:16" x14ac:dyDescent="0.3">
      <c r="A930" t="s">
        <v>21</v>
      </c>
      <c r="B930">
        <f t="shared" si="14"/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0.24</v>
      </c>
      <c r="L930">
        <v>0.06</v>
      </c>
      <c r="M930">
        <v>61429.545454545456</v>
      </c>
      <c r="N930">
        <v>0.78</v>
      </c>
      <c r="O930">
        <v>3.2595938788859486</v>
      </c>
      <c r="P930">
        <v>1.414973347970818</v>
      </c>
    </row>
    <row r="931" spans="1:16" x14ac:dyDescent="0.3">
      <c r="A931" t="s">
        <v>21</v>
      </c>
      <c r="B931">
        <f t="shared" si="14"/>
        <v>0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0.19</v>
      </c>
      <c r="L931">
        <v>0.08</v>
      </c>
      <c r="M931">
        <v>62588.888888888891</v>
      </c>
      <c r="N931">
        <v>0.84</v>
      </c>
      <c r="O931">
        <v>4.1231980750319988</v>
      </c>
      <c r="P931">
        <v>1.1139433523068367</v>
      </c>
    </row>
    <row r="932" spans="1:16" x14ac:dyDescent="0.3">
      <c r="A932" t="s">
        <v>21</v>
      </c>
      <c r="B932">
        <f t="shared" si="14"/>
        <v>0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0.19</v>
      </c>
      <c r="L932">
        <v>0.08</v>
      </c>
      <c r="M932">
        <v>74458.06451612903</v>
      </c>
      <c r="N932">
        <v>0.84</v>
      </c>
      <c r="O932">
        <v>4.2781817845675176</v>
      </c>
      <c r="P932">
        <v>1.8450980400142569</v>
      </c>
    </row>
    <row r="933" spans="1:16" x14ac:dyDescent="0.3">
      <c r="A933" t="s">
        <v>21</v>
      </c>
      <c r="B933">
        <f t="shared" si="14"/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0.3</v>
      </c>
      <c r="L933">
        <v>0.09</v>
      </c>
      <c r="M933">
        <v>52083.529411764706</v>
      </c>
      <c r="N933">
        <v>0.73</v>
      </c>
      <c r="O933">
        <v>3.4534712337229361</v>
      </c>
      <c r="P933">
        <v>1.414973347970818</v>
      </c>
    </row>
    <row r="934" spans="1:16" x14ac:dyDescent="0.3">
      <c r="A934" t="s">
        <v>58</v>
      </c>
      <c r="B934">
        <f t="shared" si="14"/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0.15</v>
      </c>
      <c r="L934">
        <v>0.05</v>
      </c>
      <c r="M934">
        <v>91670.526315789481</v>
      </c>
      <c r="N934">
        <v>0.87</v>
      </c>
      <c r="O934">
        <v>5.7763778846782632</v>
      </c>
      <c r="P934">
        <v>3.2140486794119414</v>
      </c>
    </row>
    <row r="935" spans="1:16" x14ac:dyDescent="0.3">
      <c r="A935" t="s">
        <v>21</v>
      </c>
      <c r="B935">
        <f t="shared" si="14"/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0.16</v>
      </c>
      <c r="L935">
        <v>0.04</v>
      </c>
      <c r="M935">
        <v>71872.727272727279</v>
      </c>
      <c r="N935">
        <v>0.85</v>
      </c>
      <c r="O935">
        <v>3.5958267770732233</v>
      </c>
      <c r="P935">
        <v>2.0043213737826426</v>
      </c>
    </row>
    <row r="936" spans="1:16" x14ac:dyDescent="0.3">
      <c r="A936" t="s">
        <v>21</v>
      </c>
      <c r="B936">
        <f t="shared" si="14"/>
        <v>0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0.22</v>
      </c>
      <c r="L936">
        <v>0.08</v>
      </c>
      <c r="M936">
        <v>62926.966292134828</v>
      </c>
      <c r="N936">
        <v>0.8</v>
      </c>
      <c r="O936">
        <v>3.8639173769578603</v>
      </c>
      <c r="P936">
        <v>1.414973347970818</v>
      </c>
    </row>
    <row r="937" spans="1:16" x14ac:dyDescent="0.3">
      <c r="A937" t="s">
        <v>21</v>
      </c>
      <c r="B937">
        <f t="shared" si="14"/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0.22</v>
      </c>
      <c r="L937">
        <v>0.06</v>
      </c>
      <c r="M937">
        <v>72358.426966292129</v>
      </c>
      <c r="N937">
        <v>0.75</v>
      </c>
      <c r="O937">
        <v>3.4007106367732312</v>
      </c>
      <c r="P937">
        <v>1.2041199826559248</v>
      </c>
    </row>
    <row r="938" spans="1:16" x14ac:dyDescent="0.3">
      <c r="A938" t="s">
        <v>21</v>
      </c>
      <c r="B938">
        <f t="shared" si="14"/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0.19</v>
      </c>
      <c r="L938">
        <v>0.06</v>
      </c>
      <c r="M938">
        <v>53060.71428571429</v>
      </c>
      <c r="N938">
        <v>0.85</v>
      </c>
      <c r="O938">
        <v>4.3002475611940847</v>
      </c>
      <c r="P938">
        <v>2.3598354823398879</v>
      </c>
    </row>
    <row r="939" spans="1:16" x14ac:dyDescent="0.3">
      <c r="A939" t="s">
        <v>21</v>
      </c>
      <c r="B939">
        <f t="shared" si="14"/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0.24</v>
      </c>
      <c r="L939">
        <v>0.08</v>
      </c>
      <c r="M939">
        <v>65822.222222222219</v>
      </c>
      <c r="N939">
        <v>0.78</v>
      </c>
      <c r="O939">
        <v>3.1931245983544616</v>
      </c>
      <c r="P939">
        <v>1.414973347970818</v>
      </c>
    </row>
    <row r="940" spans="1:16" x14ac:dyDescent="0.3">
      <c r="A940" t="s">
        <v>21</v>
      </c>
      <c r="B940">
        <f t="shared" si="14"/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0.14000000000000001</v>
      </c>
      <c r="L940">
        <v>0.12</v>
      </c>
      <c r="M940">
        <v>78674.444444444438</v>
      </c>
      <c r="N940">
        <v>0.81</v>
      </c>
      <c r="O940">
        <v>4.9103682343261879</v>
      </c>
      <c r="P940">
        <v>1.9242792860618816</v>
      </c>
    </row>
    <row r="941" spans="1:16" x14ac:dyDescent="0.3">
      <c r="A941" t="s">
        <v>21</v>
      </c>
      <c r="B941">
        <f t="shared" si="14"/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0.24</v>
      </c>
      <c r="L941">
        <v>0.09</v>
      </c>
      <c r="M941">
        <v>50498.86363636364</v>
      </c>
      <c r="N941">
        <v>0.78</v>
      </c>
      <c r="O941">
        <v>3.480438147177817</v>
      </c>
      <c r="P941">
        <v>1.1760912590556813</v>
      </c>
    </row>
    <row r="942" spans="1:16" x14ac:dyDescent="0.3">
      <c r="A942" t="s">
        <v>21</v>
      </c>
      <c r="B942">
        <f t="shared" si="14"/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0.22</v>
      </c>
      <c r="L942">
        <v>0.09</v>
      </c>
      <c r="M942">
        <v>54198.850574712647</v>
      </c>
      <c r="N942">
        <v>0.81</v>
      </c>
      <c r="O942">
        <v>3.989004615698537</v>
      </c>
      <c r="P942">
        <v>0</v>
      </c>
    </row>
    <row r="943" spans="1:16" x14ac:dyDescent="0.3">
      <c r="A943" t="s">
        <v>21</v>
      </c>
      <c r="B943">
        <f t="shared" si="14"/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0.21</v>
      </c>
      <c r="L943">
        <v>7.0000000000000007E-2</v>
      </c>
      <c r="M943">
        <v>55238.461538461539</v>
      </c>
      <c r="N943">
        <v>0.81</v>
      </c>
      <c r="O943">
        <v>3.4539295920577286</v>
      </c>
      <c r="P943">
        <v>1.414973347970818</v>
      </c>
    </row>
    <row r="944" spans="1:16" x14ac:dyDescent="0.3">
      <c r="A944" t="s">
        <v>21</v>
      </c>
      <c r="B944">
        <f t="shared" si="14"/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0.15</v>
      </c>
      <c r="L944">
        <v>0.06</v>
      </c>
      <c r="M944">
        <v>56449.411764705881</v>
      </c>
      <c r="N944">
        <v>0.84</v>
      </c>
      <c r="O944">
        <v>4.5238244767776878</v>
      </c>
      <c r="P944">
        <v>1.5185139398778875</v>
      </c>
    </row>
    <row r="945" spans="1:16" x14ac:dyDescent="0.3">
      <c r="A945" t="s">
        <v>21</v>
      </c>
      <c r="B945">
        <f t="shared" si="14"/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0.2</v>
      </c>
      <c r="L945">
        <v>0.06</v>
      </c>
      <c r="M945">
        <v>64463.333333333328</v>
      </c>
      <c r="N945">
        <v>0.81</v>
      </c>
      <c r="O945">
        <v>4.4554083152422859</v>
      </c>
      <c r="P945">
        <v>1.8512583487190752</v>
      </c>
    </row>
    <row r="946" spans="1:16" x14ac:dyDescent="0.3">
      <c r="A946" t="s">
        <v>21</v>
      </c>
      <c r="B946">
        <f t="shared" si="14"/>
        <v>0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0.23</v>
      </c>
      <c r="L946">
        <v>0.06</v>
      </c>
      <c r="M946">
        <v>56826.373626373621</v>
      </c>
      <c r="N946">
        <v>0.75</v>
      </c>
      <c r="O946">
        <v>4.0773679052841567</v>
      </c>
      <c r="P946">
        <v>1.7403626894942439</v>
      </c>
    </row>
    <row r="947" spans="1:16" x14ac:dyDescent="0.3">
      <c r="A947" t="s">
        <v>21</v>
      </c>
      <c r="B947">
        <f t="shared" si="14"/>
        <v>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0.22</v>
      </c>
      <c r="L947">
        <v>0.08</v>
      </c>
      <c r="M947">
        <v>57377.528089887637</v>
      </c>
      <c r="N947">
        <v>0.81</v>
      </c>
      <c r="O947">
        <v>3.9877556167385233</v>
      </c>
      <c r="P947">
        <v>1.414973347970818</v>
      </c>
    </row>
    <row r="948" spans="1:16" x14ac:dyDescent="0.3">
      <c r="A948" t="s">
        <v>21</v>
      </c>
      <c r="B948">
        <f t="shared" si="14"/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0.19</v>
      </c>
      <c r="L948">
        <v>0.05</v>
      </c>
      <c r="M948">
        <v>73868.131868131866</v>
      </c>
      <c r="N948">
        <v>0.81</v>
      </c>
      <c r="O948">
        <v>3.6176292977578419</v>
      </c>
      <c r="P948">
        <v>1.8195439355418688</v>
      </c>
    </row>
    <row r="949" spans="1:16" x14ac:dyDescent="0.3">
      <c r="A949" t="s">
        <v>21</v>
      </c>
      <c r="B949">
        <f t="shared" si="14"/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0.17</v>
      </c>
      <c r="L949">
        <v>7.0000000000000007E-2</v>
      </c>
      <c r="M949">
        <v>78010.869565217392</v>
      </c>
      <c r="N949">
        <v>0.85</v>
      </c>
      <c r="O949">
        <v>4.5273720828276121</v>
      </c>
      <c r="P949">
        <v>2.2671717284030137</v>
      </c>
    </row>
    <row r="950" spans="1:16" x14ac:dyDescent="0.3">
      <c r="A950" t="s">
        <v>21</v>
      </c>
      <c r="B950">
        <f t="shared" si="14"/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0.24</v>
      </c>
      <c r="L950">
        <v>7.0000000000000007E-2</v>
      </c>
      <c r="M950">
        <v>57880.898876404492</v>
      </c>
      <c r="N950">
        <v>0.76</v>
      </c>
      <c r="O950">
        <v>3.7888751157754168</v>
      </c>
      <c r="P950">
        <v>1.8808135922807914</v>
      </c>
    </row>
    <row r="951" spans="1:16" x14ac:dyDescent="0.3">
      <c r="A951" t="s">
        <v>21</v>
      </c>
      <c r="B951">
        <f t="shared" si="14"/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0.2</v>
      </c>
      <c r="L951">
        <v>0.08</v>
      </c>
      <c r="M951">
        <v>52443.209876543209</v>
      </c>
      <c r="N951">
        <v>0.81</v>
      </c>
      <c r="O951">
        <v>4.5067755366066438</v>
      </c>
      <c r="P951">
        <v>1.9444826721501687</v>
      </c>
    </row>
    <row r="952" spans="1:16" x14ac:dyDescent="0.3">
      <c r="A952" t="s">
        <v>21</v>
      </c>
      <c r="B952">
        <f t="shared" si="14"/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0.25</v>
      </c>
      <c r="L952">
        <v>0.1</v>
      </c>
      <c r="M952">
        <v>55378.651685393255</v>
      </c>
      <c r="N952">
        <v>0.78</v>
      </c>
      <c r="O952">
        <v>3.7420177471401384</v>
      </c>
      <c r="P952">
        <v>1.414973347970818</v>
      </c>
    </row>
    <row r="953" spans="1:16" x14ac:dyDescent="0.3">
      <c r="A953" t="s">
        <v>21</v>
      </c>
      <c r="B953">
        <f t="shared" si="14"/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0.2</v>
      </c>
      <c r="L953">
        <v>0.05</v>
      </c>
      <c r="M953">
        <v>60432.584269662919</v>
      </c>
      <c r="N953">
        <v>0.81</v>
      </c>
      <c r="O953">
        <v>3.4260230156898763</v>
      </c>
      <c r="P953">
        <v>1.4623979978989561</v>
      </c>
    </row>
    <row r="954" spans="1:16" x14ac:dyDescent="0.3">
      <c r="A954" t="s">
        <v>21</v>
      </c>
      <c r="B954">
        <f t="shared" si="14"/>
        <v>0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0.2</v>
      </c>
      <c r="L954">
        <v>0.06</v>
      </c>
      <c r="M954">
        <v>65458.241758241755</v>
      </c>
      <c r="N954">
        <v>0.81</v>
      </c>
      <c r="O954">
        <v>4.0066799277408256</v>
      </c>
      <c r="P954">
        <v>1.6989700043360187</v>
      </c>
    </row>
    <row r="955" spans="1:16" x14ac:dyDescent="0.3">
      <c r="A955" t="s">
        <v>21</v>
      </c>
      <c r="B955">
        <f t="shared" si="14"/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0.2</v>
      </c>
      <c r="L955">
        <v>7.0000000000000007E-2</v>
      </c>
      <c r="M955">
        <v>53693.023255813954</v>
      </c>
      <c r="N955">
        <v>0.81</v>
      </c>
      <c r="O955">
        <v>4.2027879150338414</v>
      </c>
      <c r="P955">
        <v>1.414973347970818</v>
      </c>
    </row>
    <row r="956" spans="1:16" x14ac:dyDescent="0.3">
      <c r="A956" t="s">
        <v>21</v>
      </c>
      <c r="B956">
        <f t="shared" si="14"/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0.26</v>
      </c>
      <c r="L956">
        <v>0.08</v>
      </c>
      <c r="M956">
        <v>57507.777777777774</v>
      </c>
      <c r="N956">
        <v>0.75</v>
      </c>
      <c r="O956">
        <v>3.4533183400470375</v>
      </c>
      <c r="P956">
        <v>1.9912260756924949</v>
      </c>
    </row>
    <row r="957" spans="1:16" x14ac:dyDescent="0.3">
      <c r="A957" t="s">
        <v>21</v>
      </c>
      <c r="B957">
        <f t="shared" si="14"/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0.2</v>
      </c>
      <c r="L957">
        <v>7.0000000000000007E-2</v>
      </c>
      <c r="M957">
        <v>53695.454545454544</v>
      </c>
      <c r="N957">
        <v>0.68</v>
      </c>
      <c r="O957">
        <v>3.7347998295888472</v>
      </c>
      <c r="P957">
        <v>1.414973347970818</v>
      </c>
    </row>
    <row r="958" spans="1:16" x14ac:dyDescent="0.3">
      <c r="A958" t="s">
        <v>21</v>
      </c>
      <c r="B958">
        <f t="shared" si="14"/>
        <v>0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0.2</v>
      </c>
      <c r="L958">
        <v>0.08</v>
      </c>
      <c r="M958">
        <v>61209.090909090912</v>
      </c>
      <c r="N958">
        <v>0.83</v>
      </c>
      <c r="O958">
        <v>4.2025155617815289</v>
      </c>
      <c r="P958">
        <v>0</v>
      </c>
    </row>
    <row r="959" spans="1:16" x14ac:dyDescent="0.3">
      <c r="A959" t="s">
        <v>21</v>
      </c>
      <c r="B959">
        <f t="shared" si="14"/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0.25</v>
      </c>
      <c r="L959">
        <v>7.0000000000000007E-2</v>
      </c>
      <c r="M959">
        <v>52387.5</v>
      </c>
      <c r="N959">
        <v>0.77</v>
      </c>
      <c r="O959">
        <v>3.5409548089261329</v>
      </c>
      <c r="P959">
        <v>1.414973347970818</v>
      </c>
    </row>
    <row r="960" spans="1:16" x14ac:dyDescent="0.3">
      <c r="A960" t="s">
        <v>21</v>
      </c>
      <c r="B960">
        <f t="shared" si="14"/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0.2</v>
      </c>
      <c r="L960">
        <v>7.0000000000000007E-2</v>
      </c>
      <c r="M960">
        <v>62723.333333333328</v>
      </c>
      <c r="N960">
        <v>0.81</v>
      </c>
      <c r="O960">
        <v>3.7635777244666455</v>
      </c>
      <c r="P960">
        <v>1.5563025007672873</v>
      </c>
    </row>
    <row r="961" spans="1:16" x14ac:dyDescent="0.3">
      <c r="A961" t="s">
        <v>21</v>
      </c>
      <c r="B961">
        <f t="shared" si="14"/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0.21</v>
      </c>
      <c r="L961">
        <v>0.08</v>
      </c>
      <c r="M961">
        <v>53453.409090909088</v>
      </c>
      <c r="N961">
        <v>0.68</v>
      </c>
      <c r="O961">
        <v>3.8170362260500288</v>
      </c>
      <c r="P961">
        <v>2.7323937598229686</v>
      </c>
    </row>
    <row r="962" spans="1:16" x14ac:dyDescent="0.3">
      <c r="A962" t="s">
        <v>21</v>
      </c>
      <c r="B962">
        <f t="shared" si="14"/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0.24</v>
      </c>
      <c r="L962">
        <v>7.0000000000000007E-2</v>
      </c>
      <c r="M962">
        <v>53869.318181818184</v>
      </c>
      <c r="N962">
        <v>0.79</v>
      </c>
      <c r="O962">
        <v>3.7256666603141784</v>
      </c>
      <c r="P962">
        <v>1.414973347970818</v>
      </c>
    </row>
    <row r="963" spans="1:16" x14ac:dyDescent="0.3">
      <c r="A963" t="s">
        <v>21</v>
      </c>
      <c r="B963">
        <f t="shared" ref="B963:B1026" si="15">IF(A963="Yes",1,0)</f>
        <v>0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0.14000000000000001</v>
      </c>
      <c r="L963">
        <v>7.0000000000000007E-2</v>
      </c>
      <c r="M963">
        <v>76059.782608695648</v>
      </c>
      <c r="N963">
        <v>0.87</v>
      </c>
      <c r="O963">
        <v>4.3851950183198802</v>
      </c>
      <c r="P963">
        <v>2.2278867046136734</v>
      </c>
    </row>
    <row r="964" spans="1:16" x14ac:dyDescent="0.3">
      <c r="A964" t="s">
        <v>21</v>
      </c>
      <c r="B964">
        <f t="shared" si="15"/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0.2</v>
      </c>
      <c r="L964">
        <v>0.06</v>
      </c>
      <c r="M964">
        <v>59064.044943820227</v>
      </c>
      <c r="N964">
        <v>0.79</v>
      </c>
      <c r="O964">
        <v>3.9721102284028307</v>
      </c>
      <c r="P964">
        <v>1.9084850188786497</v>
      </c>
    </row>
    <row r="965" spans="1:16" x14ac:dyDescent="0.3">
      <c r="A965" t="s">
        <v>21</v>
      </c>
      <c r="B965">
        <f t="shared" si="15"/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0.28000000000000003</v>
      </c>
      <c r="L965">
        <v>7.0000000000000007E-2</v>
      </c>
      <c r="M965">
        <v>53606.896551724138</v>
      </c>
      <c r="N965">
        <v>0.74</v>
      </c>
      <c r="O965">
        <v>3.3993275321586789</v>
      </c>
      <c r="P965">
        <v>1.2041199826559248</v>
      </c>
    </row>
    <row r="966" spans="1:16" x14ac:dyDescent="0.3">
      <c r="A966" t="s">
        <v>21</v>
      </c>
      <c r="B966">
        <f t="shared" si="15"/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0.2</v>
      </c>
      <c r="L966">
        <v>7.0000000000000007E-2</v>
      </c>
      <c r="M966">
        <v>56069.318181818184</v>
      </c>
      <c r="N966">
        <v>0.79</v>
      </c>
      <c r="O966">
        <v>4.7947807308094612</v>
      </c>
      <c r="P966">
        <v>2.1958996524092336</v>
      </c>
    </row>
    <row r="967" spans="1:16" x14ac:dyDescent="0.3">
      <c r="A967" t="s">
        <v>21</v>
      </c>
      <c r="B967">
        <f t="shared" si="15"/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0.28000000000000003</v>
      </c>
      <c r="L967">
        <v>0.08</v>
      </c>
      <c r="M967">
        <v>54568.539325842699</v>
      </c>
      <c r="N967">
        <v>0.75</v>
      </c>
      <c r="O967">
        <v>3.6687585417509578</v>
      </c>
      <c r="P967">
        <v>1.414973347970818</v>
      </c>
    </row>
    <row r="968" spans="1:16" x14ac:dyDescent="0.3">
      <c r="A968" t="s">
        <v>21</v>
      </c>
      <c r="B968">
        <f t="shared" si="15"/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0.19</v>
      </c>
      <c r="L968">
        <v>0.06</v>
      </c>
      <c r="M968">
        <v>59409.19540229885</v>
      </c>
      <c r="N968">
        <v>0.78</v>
      </c>
      <c r="O968">
        <v>3.9791384695468097</v>
      </c>
      <c r="P968">
        <v>1.414973347970818</v>
      </c>
    </row>
    <row r="969" spans="1:16" x14ac:dyDescent="0.3">
      <c r="A969" t="s">
        <v>21</v>
      </c>
      <c r="B969">
        <f t="shared" si="15"/>
        <v>0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0.1</v>
      </c>
      <c r="L969">
        <v>0.1</v>
      </c>
      <c r="M969">
        <v>57386.585365853651</v>
      </c>
      <c r="N969">
        <v>0.8</v>
      </c>
      <c r="O969">
        <v>4.8674851657006952</v>
      </c>
      <c r="P969">
        <v>2.1875207208364631</v>
      </c>
    </row>
    <row r="970" spans="1:16" x14ac:dyDescent="0.3">
      <c r="A970" t="s">
        <v>21</v>
      </c>
      <c r="B970">
        <f t="shared" si="15"/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0.22</v>
      </c>
      <c r="L970">
        <v>7.0000000000000007E-2</v>
      </c>
      <c r="M970">
        <v>53219.101123595508</v>
      </c>
      <c r="N970">
        <v>0.8</v>
      </c>
      <c r="O970">
        <v>3.7000977046130537</v>
      </c>
      <c r="P970">
        <v>1.3222192947339193</v>
      </c>
    </row>
    <row r="971" spans="1:16" x14ac:dyDescent="0.3">
      <c r="A971" t="s">
        <v>21</v>
      </c>
      <c r="B971">
        <f t="shared" si="15"/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0.25</v>
      </c>
      <c r="L971">
        <v>0.08</v>
      </c>
      <c r="M971">
        <v>50713.793103448275</v>
      </c>
      <c r="N971">
        <v>0.78</v>
      </c>
      <c r="O971">
        <v>3.4903799200031789</v>
      </c>
      <c r="P971">
        <v>1.414973347970818</v>
      </c>
    </row>
    <row r="972" spans="1:16" x14ac:dyDescent="0.3">
      <c r="A972" t="s">
        <v>21</v>
      </c>
      <c r="B972">
        <f t="shared" si="15"/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0.24</v>
      </c>
      <c r="L972">
        <v>7.0000000000000007E-2</v>
      </c>
      <c r="M972">
        <v>52734.482758620688</v>
      </c>
      <c r="N972">
        <v>0.78</v>
      </c>
      <c r="O972">
        <v>3.839289456006147</v>
      </c>
      <c r="P972">
        <v>1.6812412373755872</v>
      </c>
    </row>
    <row r="973" spans="1:16" x14ac:dyDescent="0.3">
      <c r="A973" t="s">
        <v>21</v>
      </c>
      <c r="B973">
        <f t="shared" si="15"/>
        <v>0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0.18</v>
      </c>
      <c r="L973">
        <v>0.08</v>
      </c>
      <c r="M973">
        <v>60630.337078651683</v>
      </c>
      <c r="N973">
        <v>0.83</v>
      </c>
      <c r="O973">
        <v>4.7356068829792513</v>
      </c>
      <c r="P973">
        <v>2.3463529744506388</v>
      </c>
    </row>
    <row r="974" spans="1:16" x14ac:dyDescent="0.3">
      <c r="A974" t="s">
        <v>21</v>
      </c>
      <c r="B974">
        <f t="shared" si="15"/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0.19</v>
      </c>
      <c r="L974">
        <v>0.04</v>
      </c>
      <c r="M974">
        <v>69336.956521739121</v>
      </c>
      <c r="N974">
        <v>0.82</v>
      </c>
      <c r="O974">
        <v>3.689930104018218</v>
      </c>
      <c r="P974">
        <v>1.3617278360175928</v>
      </c>
    </row>
    <row r="975" spans="1:16" x14ac:dyDescent="0.3">
      <c r="A975" t="s">
        <v>21</v>
      </c>
      <c r="B975">
        <f t="shared" si="15"/>
        <v>0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0.15</v>
      </c>
      <c r="L975">
        <v>7.0000000000000007E-2</v>
      </c>
      <c r="M975">
        <v>64805.747126436785</v>
      </c>
      <c r="N975">
        <v>0.87</v>
      </c>
      <c r="O975">
        <v>5.7106309341430723</v>
      </c>
      <c r="P975">
        <v>3.2121876044039577</v>
      </c>
    </row>
    <row r="976" spans="1:16" x14ac:dyDescent="0.3">
      <c r="A976" t="s">
        <v>21</v>
      </c>
      <c r="B976">
        <f t="shared" si="15"/>
        <v>0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0.1</v>
      </c>
      <c r="L976">
        <v>0.03</v>
      </c>
      <c r="M976">
        <v>59612.941176470587</v>
      </c>
      <c r="N976">
        <v>0.89</v>
      </c>
      <c r="O976">
        <v>4.3380578754197563</v>
      </c>
      <c r="P976">
        <v>2.0086001717619175</v>
      </c>
    </row>
    <row r="977" spans="1:16" x14ac:dyDescent="0.3">
      <c r="A977" t="s">
        <v>21</v>
      </c>
      <c r="B977">
        <f t="shared" si="15"/>
        <v>0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0.18</v>
      </c>
      <c r="L977">
        <v>0.08</v>
      </c>
      <c r="M977">
        <v>62339.534883720931</v>
      </c>
      <c r="N977">
        <v>0.84</v>
      </c>
      <c r="O977">
        <v>5.2491959106547448</v>
      </c>
      <c r="P977">
        <v>3.019116290447073</v>
      </c>
    </row>
    <row r="978" spans="1:16" x14ac:dyDescent="0.3">
      <c r="A978" t="s">
        <v>21</v>
      </c>
      <c r="B978">
        <f t="shared" si="15"/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0.23</v>
      </c>
      <c r="L978">
        <v>7.0000000000000007E-2</v>
      </c>
      <c r="M978">
        <v>57446.590909090912</v>
      </c>
      <c r="N978">
        <v>0.78</v>
      </c>
      <c r="O978">
        <v>3.4036351897905481</v>
      </c>
      <c r="P978">
        <v>1.7075701760979363</v>
      </c>
    </row>
    <row r="979" spans="1:16" x14ac:dyDescent="0.3">
      <c r="A979" t="s">
        <v>21</v>
      </c>
      <c r="B979">
        <f t="shared" si="15"/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0.19</v>
      </c>
      <c r="L979">
        <v>0.05</v>
      </c>
      <c r="M979">
        <v>52834.482758620688</v>
      </c>
      <c r="N979">
        <v>0.82</v>
      </c>
      <c r="O979">
        <v>3.7707783961691477</v>
      </c>
      <c r="P979">
        <v>1.414973347970818</v>
      </c>
    </row>
    <row r="980" spans="1:16" x14ac:dyDescent="0.3">
      <c r="A980" t="s">
        <v>21</v>
      </c>
      <c r="B980">
        <f t="shared" si="15"/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0.28000000000000003</v>
      </c>
      <c r="L980">
        <v>0.08</v>
      </c>
      <c r="M980">
        <v>47612.5</v>
      </c>
      <c r="N980">
        <v>0.75</v>
      </c>
      <c r="O980">
        <v>3.5566642621225686</v>
      </c>
      <c r="P980">
        <v>1.414973347970818</v>
      </c>
    </row>
    <row r="981" spans="1:16" x14ac:dyDescent="0.3">
      <c r="A981" t="s">
        <v>21</v>
      </c>
      <c r="B981">
        <f t="shared" si="15"/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0.22</v>
      </c>
      <c r="L981">
        <v>7.0000000000000007E-2</v>
      </c>
      <c r="M981">
        <v>54982.758620689652</v>
      </c>
      <c r="N981">
        <v>0.79</v>
      </c>
      <c r="O981">
        <v>3.6209684356442899</v>
      </c>
      <c r="P981">
        <v>1.414973347970818</v>
      </c>
    </row>
    <row r="982" spans="1:16" x14ac:dyDescent="0.3">
      <c r="A982" t="s">
        <v>21</v>
      </c>
      <c r="B982">
        <f t="shared" si="15"/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0.18</v>
      </c>
      <c r="L982">
        <v>0.03</v>
      </c>
      <c r="M982">
        <v>67568.539325842692</v>
      </c>
      <c r="N982">
        <v>0.81</v>
      </c>
      <c r="O982">
        <v>3.2981978671098151</v>
      </c>
      <c r="P982">
        <v>1.6127838567197355</v>
      </c>
    </row>
    <row r="983" spans="1:16" x14ac:dyDescent="0.3">
      <c r="A983" t="s">
        <v>21</v>
      </c>
      <c r="B983">
        <f t="shared" si="15"/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0.16</v>
      </c>
      <c r="L983">
        <v>0.04</v>
      </c>
      <c r="M983">
        <v>66086.516853932582</v>
      </c>
      <c r="N983">
        <v>0.85</v>
      </c>
      <c r="O983">
        <v>3.7449966740385601</v>
      </c>
      <c r="P983">
        <v>1.9867717342662448</v>
      </c>
    </row>
    <row r="984" spans="1:16" x14ac:dyDescent="0.3">
      <c r="A984" t="s">
        <v>21</v>
      </c>
      <c r="B984">
        <f t="shared" si="15"/>
        <v>0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0.19</v>
      </c>
      <c r="L984">
        <v>7.0000000000000007E-2</v>
      </c>
      <c r="M984">
        <v>65455.172413793101</v>
      </c>
      <c r="N984">
        <v>0.84</v>
      </c>
      <c r="O984">
        <v>4.3616522999739376</v>
      </c>
      <c r="P984">
        <v>1.9395192526186185</v>
      </c>
    </row>
    <row r="985" spans="1:16" x14ac:dyDescent="0.3">
      <c r="A985" t="s">
        <v>21</v>
      </c>
      <c r="B985">
        <f t="shared" si="15"/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0.18</v>
      </c>
      <c r="L985">
        <v>0.06</v>
      </c>
      <c r="M985">
        <v>60818.681318681316</v>
      </c>
      <c r="N985">
        <v>0.81</v>
      </c>
      <c r="O985">
        <v>3.8871107031248835</v>
      </c>
      <c r="P985">
        <v>1.9344984512435677</v>
      </c>
    </row>
    <row r="986" spans="1:16" x14ac:dyDescent="0.3">
      <c r="A986" t="s">
        <v>21</v>
      </c>
      <c r="B986">
        <f t="shared" si="15"/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0.26</v>
      </c>
      <c r="L986">
        <v>0.09</v>
      </c>
      <c r="M986">
        <v>54516.853932584272</v>
      </c>
      <c r="N986">
        <v>0.76</v>
      </c>
      <c r="O986">
        <v>3.4460709357010049</v>
      </c>
      <c r="P986">
        <v>1.7993405494535817</v>
      </c>
    </row>
    <row r="987" spans="1:16" x14ac:dyDescent="0.3">
      <c r="A987" t="s">
        <v>21</v>
      </c>
      <c r="B987">
        <f t="shared" si="15"/>
        <v>0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0.2</v>
      </c>
      <c r="L987">
        <v>0.08</v>
      </c>
      <c r="M987">
        <v>64939.130434782608</v>
      </c>
      <c r="N987">
        <v>0.82</v>
      </c>
      <c r="O987">
        <v>3.8387861449465945</v>
      </c>
      <c r="P987">
        <v>0</v>
      </c>
    </row>
    <row r="988" spans="1:16" x14ac:dyDescent="0.3">
      <c r="A988" t="s">
        <v>21</v>
      </c>
      <c r="B988">
        <f t="shared" si="15"/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0.23</v>
      </c>
      <c r="L988">
        <v>7.0000000000000007E-2</v>
      </c>
      <c r="M988">
        <v>59022.988505747126</v>
      </c>
      <c r="N988">
        <v>0.78</v>
      </c>
      <c r="O988">
        <v>3.1769589805869081</v>
      </c>
      <c r="P988">
        <v>0</v>
      </c>
    </row>
    <row r="989" spans="1:16" x14ac:dyDescent="0.3">
      <c r="A989" t="s">
        <v>21</v>
      </c>
      <c r="B989">
        <f t="shared" si="15"/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0.24</v>
      </c>
      <c r="L989">
        <v>7.0000000000000007E-2</v>
      </c>
      <c r="M989">
        <v>54663.63636363636</v>
      </c>
      <c r="N989">
        <v>0.78</v>
      </c>
      <c r="O989">
        <v>3.7339992865383871</v>
      </c>
      <c r="P989">
        <v>1.6434526764861874</v>
      </c>
    </row>
    <row r="990" spans="1:16" x14ac:dyDescent="0.3">
      <c r="A990" t="s">
        <v>21</v>
      </c>
      <c r="B990">
        <f t="shared" si="15"/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0.2</v>
      </c>
      <c r="L990">
        <v>0.05</v>
      </c>
      <c r="M990">
        <v>67954.545454545456</v>
      </c>
      <c r="N990">
        <v>0.81</v>
      </c>
      <c r="O990">
        <v>3.323252100171687</v>
      </c>
      <c r="P990">
        <v>1.6334684555795864</v>
      </c>
    </row>
    <row r="991" spans="1:16" x14ac:dyDescent="0.3">
      <c r="A991" t="s">
        <v>21</v>
      </c>
      <c r="B991">
        <f t="shared" si="15"/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0.21</v>
      </c>
      <c r="L991">
        <v>7.0000000000000007E-2</v>
      </c>
      <c r="M991">
        <v>53761.176470588238</v>
      </c>
      <c r="N991">
        <v>0.82</v>
      </c>
      <c r="O991">
        <v>3.9377685670499356</v>
      </c>
      <c r="P991">
        <v>1.6127838567197355</v>
      </c>
    </row>
    <row r="992" spans="1:16" x14ac:dyDescent="0.3">
      <c r="A992" t="s">
        <v>21</v>
      </c>
      <c r="B992">
        <f t="shared" si="15"/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0.24</v>
      </c>
      <c r="L992">
        <v>0.08</v>
      </c>
      <c r="M992">
        <v>52254.761904761908</v>
      </c>
      <c r="N992">
        <v>0.78</v>
      </c>
      <c r="O992">
        <v>3.502836638621003</v>
      </c>
      <c r="P992">
        <v>0</v>
      </c>
    </row>
    <row r="993" spans="1:16" x14ac:dyDescent="0.3">
      <c r="A993" t="s">
        <v>21</v>
      </c>
      <c r="B993">
        <f t="shared" si="15"/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0.12</v>
      </c>
      <c r="L993">
        <v>0.05</v>
      </c>
      <c r="M993">
        <v>57419.512195121948</v>
      </c>
      <c r="N993">
        <v>0.89</v>
      </c>
      <c r="O993">
        <v>5.2183359044545288</v>
      </c>
      <c r="P993">
        <v>3.1055101847699738</v>
      </c>
    </row>
    <row r="994" spans="1:16" x14ac:dyDescent="0.3">
      <c r="A994" t="s">
        <v>21</v>
      </c>
      <c r="B994">
        <f t="shared" si="15"/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0.19</v>
      </c>
      <c r="L994">
        <v>0.05</v>
      </c>
      <c r="M994">
        <v>47938.461538461539</v>
      </c>
      <c r="N994">
        <v>0.8</v>
      </c>
      <c r="O994">
        <v>4.2836403888003671</v>
      </c>
      <c r="P994">
        <v>1.5185139398778875</v>
      </c>
    </row>
    <row r="995" spans="1:16" x14ac:dyDescent="0.3">
      <c r="A995" t="s">
        <v>21</v>
      </c>
      <c r="B995">
        <f t="shared" si="15"/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0.18</v>
      </c>
      <c r="L995">
        <v>0.05</v>
      </c>
      <c r="M995">
        <v>53763.855421686749</v>
      </c>
      <c r="N995">
        <v>0.87</v>
      </c>
      <c r="O995">
        <v>4.3247350382860184</v>
      </c>
      <c r="P995">
        <v>2.1335389083702174</v>
      </c>
    </row>
    <row r="996" spans="1:16" x14ac:dyDescent="0.3">
      <c r="A996" t="s">
        <v>21</v>
      </c>
      <c r="B996">
        <f t="shared" si="15"/>
        <v>0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0.16</v>
      </c>
      <c r="L996">
        <v>7.0000000000000007E-2</v>
      </c>
      <c r="M996">
        <v>67675.555555555547</v>
      </c>
      <c r="N996">
        <v>0.88</v>
      </c>
      <c r="O996">
        <v>4.3553173987845595</v>
      </c>
      <c r="P996">
        <v>0</v>
      </c>
    </row>
    <row r="997" spans="1:16" x14ac:dyDescent="0.3">
      <c r="A997" t="s">
        <v>21</v>
      </c>
      <c r="B997">
        <f t="shared" si="15"/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0.21</v>
      </c>
      <c r="L997">
        <v>7.0000000000000007E-2</v>
      </c>
      <c r="M997">
        <v>56068.23529411765</v>
      </c>
      <c r="N997">
        <v>0.82</v>
      </c>
      <c r="O997">
        <v>3.901948465073084</v>
      </c>
      <c r="P997">
        <v>0</v>
      </c>
    </row>
    <row r="998" spans="1:16" x14ac:dyDescent="0.3">
      <c r="A998" t="s">
        <v>21</v>
      </c>
      <c r="B998">
        <f t="shared" si="15"/>
        <v>0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0.18</v>
      </c>
      <c r="L998">
        <v>0.06</v>
      </c>
      <c r="M998">
        <v>52393.827160493827</v>
      </c>
      <c r="N998">
        <v>0.86</v>
      </c>
      <c r="O998">
        <v>4.6451863892951879</v>
      </c>
      <c r="P998">
        <v>2.0606978403536118</v>
      </c>
    </row>
    <row r="999" spans="1:16" x14ac:dyDescent="0.3">
      <c r="A999" t="s">
        <v>21</v>
      </c>
      <c r="B999">
        <f t="shared" si="15"/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0.17</v>
      </c>
      <c r="L999">
        <v>0.05</v>
      </c>
      <c r="M999">
        <v>55228.75</v>
      </c>
      <c r="N999">
        <v>0.88</v>
      </c>
      <c r="O999">
        <v>4.0928258729239797</v>
      </c>
      <c r="P999">
        <v>0</v>
      </c>
    </row>
    <row r="1000" spans="1:16" x14ac:dyDescent="0.3">
      <c r="A1000" t="s">
        <v>21</v>
      </c>
      <c r="B1000">
        <f t="shared" si="15"/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0.19</v>
      </c>
      <c r="L1000">
        <v>0.05</v>
      </c>
      <c r="M1000">
        <v>41945.71428571429</v>
      </c>
      <c r="N1000">
        <v>0.85</v>
      </c>
      <c r="O1000">
        <v>4.4243752088079153</v>
      </c>
      <c r="P1000">
        <v>2.3502480183341627</v>
      </c>
    </row>
    <row r="1001" spans="1:16" x14ac:dyDescent="0.3">
      <c r="A1001" t="s">
        <v>21</v>
      </c>
      <c r="B1001">
        <f t="shared" si="15"/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0.14000000000000001</v>
      </c>
      <c r="L1001">
        <v>7.0000000000000007E-2</v>
      </c>
      <c r="M1001">
        <v>82655.319148936178</v>
      </c>
      <c r="N1001">
        <v>0.89</v>
      </c>
      <c r="O1001">
        <v>5.1190347256008888</v>
      </c>
      <c r="P1001">
        <v>2.27415784926368</v>
      </c>
    </row>
    <row r="1002" spans="1:16" x14ac:dyDescent="0.3">
      <c r="A1002" t="s">
        <v>21</v>
      </c>
      <c r="B1002">
        <f t="shared" si="15"/>
        <v>0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0.19</v>
      </c>
      <c r="L1002">
        <v>0.06</v>
      </c>
      <c r="M1002">
        <v>57873.809523809527</v>
      </c>
      <c r="N1002">
        <v>0.84</v>
      </c>
      <c r="O1002">
        <v>4.3050072375095185</v>
      </c>
      <c r="P1002">
        <v>1.7708520116421442</v>
      </c>
    </row>
    <row r="1003" spans="1:16" x14ac:dyDescent="0.3">
      <c r="A1003" t="s">
        <v>21</v>
      </c>
      <c r="B1003">
        <f t="shared" si="15"/>
        <v>0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0.2</v>
      </c>
      <c r="L1003">
        <v>7.0000000000000007E-2</v>
      </c>
      <c r="M1003">
        <v>57855.421686746988</v>
      </c>
      <c r="N1003">
        <v>0.83</v>
      </c>
      <c r="O1003">
        <v>4.6743098889414769</v>
      </c>
      <c r="P1003">
        <v>2.7781512503836434</v>
      </c>
    </row>
    <row r="1004" spans="1:16" x14ac:dyDescent="0.3">
      <c r="A1004" t="s">
        <v>21</v>
      </c>
      <c r="B1004">
        <f t="shared" si="15"/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0.19</v>
      </c>
      <c r="L1004">
        <v>0.06</v>
      </c>
      <c r="M1004">
        <v>54629.885057471263</v>
      </c>
      <c r="N1004">
        <v>0.75</v>
      </c>
      <c r="O1004">
        <v>4.4785664955938431</v>
      </c>
      <c r="P1004">
        <v>2.2041199826559246</v>
      </c>
    </row>
    <row r="1005" spans="1:16" x14ac:dyDescent="0.3">
      <c r="A1005" t="s">
        <v>21</v>
      </c>
      <c r="B1005">
        <f t="shared" si="15"/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0.17</v>
      </c>
      <c r="L1005">
        <v>0.06</v>
      </c>
      <c r="M1005">
        <v>63406.741573033709</v>
      </c>
      <c r="N1005">
        <v>0.88</v>
      </c>
      <c r="O1005">
        <v>3.9158745028576916</v>
      </c>
      <c r="P1005">
        <v>0</v>
      </c>
    </row>
    <row r="1006" spans="1:16" x14ac:dyDescent="0.3">
      <c r="A1006" t="s">
        <v>21</v>
      </c>
      <c r="B1006">
        <f t="shared" si="15"/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0.17</v>
      </c>
      <c r="L1006">
        <v>0.05</v>
      </c>
      <c r="M1006">
        <v>45855.882352941182</v>
      </c>
      <c r="N1006">
        <v>0.9</v>
      </c>
      <c r="O1006">
        <v>4.1046919189002056</v>
      </c>
      <c r="P1006">
        <v>1.7403626894942439</v>
      </c>
    </row>
    <row r="1007" spans="1:16" x14ac:dyDescent="0.3">
      <c r="A1007" t="s">
        <v>21</v>
      </c>
      <c r="B1007">
        <f t="shared" si="15"/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0.19</v>
      </c>
      <c r="L1007">
        <v>0.08</v>
      </c>
      <c r="M1007">
        <v>57663.414634146335</v>
      </c>
      <c r="N1007">
        <v>0.84</v>
      </c>
      <c r="O1007">
        <v>4.3093746249166704</v>
      </c>
      <c r="P1007">
        <v>1.6434526764861874</v>
      </c>
    </row>
    <row r="1008" spans="1:16" x14ac:dyDescent="0.3">
      <c r="A1008" t="s">
        <v>21</v>
      </c>
      <c r="B1008">
        <f t="shared" si="15"/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0.16</v>
      </c>
      <c r="L1008">
        <v>0.08</v>
      </c>
      <c r="M1008">
        <v>67057.142857142855</v>
      </c>
      <c r="N1008">
        <v>0.88</v>
      </c>
      <c r="O1008">
        <v>4.9088548159534993</v>
      </c>
      <c r="P1008">
        <v>0</v>
      </c>
    </row>
    <row r="1009" spans="1:16" x14ac:dyDescent="0.3">
      <c r="A1009" t="s">
        <v>21</v>
      </c>
      <c r="B1009">
        <f t="shared" si="15"/>
        <v>0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0.19</v>
      </c>
      <c r="L1009">
        <v>0.06</v>
      </c>
      <c r="M1009">
        <v>51865.06024096386</v>
      </c>
      <c r="N1009">
        <v>0.85</v>
      </c>
      <c r="O1009">
        <v>4.1062589098674076</v>
      </c>
      <c r="P1009">
        <v>0</v>
      </c>
    </row>
    <row r="1010" spans="1:16" x14ac:dyDescent="0.3">
      <c r="A1010" t="s">
        <v>21</v>
      </c>
      <c r="B1010">
        <f t="shared" si="15"/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0.21</v>
      </c>
      <c r="L1010">
        <v>0.06</v>
      </c>
      <c r="M1010">
        <v>53242.682926829264</v>
      </c>
      <c r="N1010">
        <v>0.84</v>
      </c>
      <c r="O1010">
        <v>4.1043163645117273</v>
      </c>
      <c r="P1010">
        <v>1.414973347970818</v>
      </c>
    </row>
    <row r="1011" spans="1:16" x14ac:dyDescent="0.3">
      <c r="A1011" t="s">
        <v>21</v>
      </c>
      <c r="B1011">
        <f t="shared" si="15"/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0.17</v>
      </c>
      <c r="L1011">
        <v>0.06</v>
      </c>
      <c r="M1011">
        <v>51695.061728395056</v>
      </c>
      <c r="N1011">
        <v>0.78</v>
      </c>
      <c r="O1011">
        <v>4.592565338155902</v>
      </c>
      <c r="P1011">
        <v>2.4149733479708178</v>
      </c>
    </row>
    <row r="1012" spans="1:16" x14ac:dyDescent="0.3">
      <c r="A1012" t="s">
        <v>21</v>
      </c>
      <c r="B1012">
        <f t="shared" si="15"/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0.16</v>
      </c>
      <c r="L1012">
        <v>0.06</v>
      </c>
      <c r="M1012">
        <v>70004.597701149425</v>
      </c>
      <c r="N1012">
        <v>0.85</v>
      </c>
      <c r="O1012">
        <v>4.9691921837587172</v>
      </c>
      <c r="P1012">
        <v>2.2576785748691846</v>
      </c>
    </row>
    <row r="1013" spans="1:16" x14ac:dyDescent="0.3">
      <c r="A1013" t="s">
        <v>21</v>
      </c>
      <c r="B1013">
        <f t="shared" si="15"/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0.21</v>
      </c>
      <c r="L1013">
        <v>0.06</v>
      </c>
      <c r="M1013">
        <v>49697.590361445786</v>
      </c>
      <c r="N1013">
        <v>0.83</v>
      </c>
      <c r="O1013">
        <v>3.6786094165589263</v>
      </c>
      <c r="P1013">
        <v>0</v>
      </c>
    </row>
    <row r="1014" spans="1:16" x14ac:dyDescent="0.3">
      <c r="A1014" t="s">
        <v>21</v>
      </c>
      <c r="B1014">
        <f t="shared" si="15"/>
        <v>0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0.15</v>
      </c>
      <c r="L1014">
        <v>7.0000000000000007E-2</v>
      </c>
      <c r="M1014">
        <v>56027.058823529413</v>
      </c>
      <c r="N1014">
        <v>0.88</v>
      </c>
      <c r="O1014">
        <v>4.0308829531096668</v>
      </c>
      <c r="P1014">
        <v>1.414973347970818</v>
      </c>
    </row>
    <row r="1015" spans="1:16" x14ac:dyDescent="0.3">
      <c r="A1015" t="s">
        <v>21</v>
      </c>
      <c r="B1015">
        <f t="shared" si="15"/>
        <v>0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0.19</v>
      </c>
      <c r="L1015">
        <v>0.05</v>
      </c>
      <c r="M1015">
        <v>47008.571428571435</v>
      </c>
      <c r="N1015">
        <v>0.85</v>
      </c>
      <c r="O1015">
        <v>4.4314280993167827</v>
      </c>
      <c r="P1015">
        <v>0</v>
      </c>
    </row>
    <row r="1016" spans="1:16" x14ac:dyDescent="0.3">
      <c r="A1016" t="s">
        <v>21</v>
      </c>
      <c r="B1016">
        <f t="shared" si="15"/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0.2</v>
      </c>
      <c r="L1016">
        <v>0.06</v>
      </c>
      <c r="M1016">
        <v>45810.666666666664</v>
      </c>
      <c r="N1016">
        <v>0.82</v>
      </c>
      <c r="O1016">
        <v>4.2010692311513056</v>
      </c>
      <c r="P1016">
        <v>1.3979400086720377</v>
      </c>
    </row>
    <row r="1017" spans="1:16" x14ac:dyDescent="0.3">
      <c r="A1017" t="s">
        <v>21</v>
      </c>
      <c r="B1017">
        <f t="shared" si="15"/>
        <v>0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0.12</v>
      </c>
      <c r="L1017">
        <v>0.16</v>
      </c>
      <c r="M1017">
        <v>48553.012048192773</v>
      </c>
      <c r="N1017">
        <v>0.83</v>
      </c>
      <c r="O1017">
        <v>4.8553434640684259</v>
      </c>
      <c r="P1017">
        <v>2.7058637122839193</v>
      </c>
    </row>
    <row r="1018" spans="1:16" x14ac:dyDescent="0.3">
      <c r="A1018" t="s">
        <v>21</v>
      </c>
      <c r="B1018">
        <f t="shared" si="15"/>
        <v>0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0.18</v>
      </c>
      <c r="L1018">
        <v>7.0000000000000007E-2</v>
      </c>
      <c r="M1018">
        <v>59716.666666666672</v>
      </c>
      <c r="N1018">
        <v>0.86</v>
      </c>
      <c r="O1018">
        <v>4.5592960302043286</v>
      </c>
      <c r="P1018">
        <v>1.9030899869919435</v>
      </c>
    </row>
    <row r="1019" spans="1:16" x14ac:dyDescent="0.3">
      <c r="A1019" t="s">
        <v>21</v>
      </c>
      <c r="B1019">
        <f t="shared" si="15"/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0.15</v>
      </c>
      <c r="L1019">
        <v>0.04</v>
      </c>
      <c r="M1019">
        <v>43301.538461538461</v>
      </c>
      <c r="N1019">
        <v>0.84</v>
      </c>
      <c r="O1019">
        <v>4.3033040774389297</v>
      </c>
      <c r="P1019">
        <v>1.6989700043360187</v>
      </c>
    </row>
    <row r="1020" spans="1:16" x14ac:dyDescent="0.3">
      <c r="A1020" t="s">
        <v>21</v>
      </c>
      <c r="B1020">
        <f t="shared" si="15"/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0.19</v>
      </c>
      <c r="L1020">
        <v>0.06</v>
      </c>
      <c r="M1020">
        <v>41490.666666666664</v>
      </c>
      <c r="N1020">
        <v>0.85</v>
      </c>
      <c r="O1020">
        <v>4.0088555639962129</v>
      </c>
      <c r="P1020">
        <v>1.6334684555795864</v>
      </c>
    </row>
    <row r="1021" spans="1:16" x14ac:dyDescent="0.3">
      <c r="A1021" t="s">
        <v>21</v>
      </c>
      <c r="B1021">
        <f t="shared" si="15"/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0.21</v>
      </c>
      <c r="L1021">
        <v>7.0000000000000007E-2</v>
      </c>
      <c r="M1021">
        <v>52559.036144578313</v>
      </c>
      <c r="N1021">
        <v>0.82</v>
      </c>
      <c r="O1021">
        <v>3.9501213475113732</v>
      </c>
      <c r="P1021">
        <v>1.6901960800285136</v>
      </c>
    </row>
    <row r="1022" spans="1:16" x14ac:dyDescent="0.3">
      <c r="A1022" t="s">
        <v>21</v>
      </c>
      <c r="B1022">
        <f t="shared" si="15"/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0.22</v>
      </c>
      <c r="L1022">
        <v>0.06</v>
      </c>
      <c r="M1022">
        <v>43559.740259740262</v>
      </c>
      <c r="N1022">
        <v>0.83</v>
      </c>
      <c r="O1022">
        <v>3.8234090148925444</v>
      </c>
      <c r="P1022">
        <v>1.414973347970818</v>
      </c>
    </row>
    <row r="1023" spans="1:16" x14ac:dyDescent="0.3">
      <c r="A1023" t="s">
        <v>21</v>
      </c>
      <c r="B1023">
        <f t="shared" si="15"/>
        <v>0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0.17</v>
      </c>
      <c r="L1023">
        <v>0.06</v>
      </c>
      <c r="M1023">
        <v>60518.823529411769</v>
      </c>
      <c r="N1023">
        <v>0.86</v>
      </c>
      <c r="O1023">
        <v>5.0047683380199128</v>
      </c>
      <c r="P1023">
        <v>2.6444385894678386</v>
      </c>
    </row>
    <row r="1024" spans="1:16" x14ac:dyDescent="0.3">
      <c r="A1024" t="s">
        <v>21</v>
      </c>
      <c r="B1024">
        <f t="shared" si="15"/>
        <v>0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0.21</v>
      </c>
      <c r="L1024">
        <v>0.06</v>
      </c>
      <c r="M1024">
        <v>51989.156626506025</v>
      </c>
      <c r="N1024">
        <v>0.84</v>
      </c>
      <c r="O1024">
        <v>4.0889861189479131</v>
      </c>
      <c r="P1024">
        <v>0</v>
      </c>
    </row>
    <row r="1025" spans="1:16" x14ac:dyDescent="0.3">
      <c r="A1025" t="s">
        <v>21</v>
      </c>
      <c r="B1025">
        <f t="shared" si="15"/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0.2</v>
      </c>
      <c r="L1025">
        <v>0.04</v>
      </c>
      <c r="M1025">
        <v>45443.589743589742</v>
      </c>
      <c r="N1025">
        <v>0.73</v>
      </c>
      <c r="O1025">
        <v>3.8755242639493086</v>
      </c>
      <c r="P1025">
        <v>0</v>
      </c>
    </row>
    <row r="1026" spans="1:16" x14ac:dyDescent="0.3">
      <c r="A1026" t="s">
        <v>21</v>
      </c>
      <c r="B1026">
        <f t="shared" si="15"/>
        <v>0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0.19</v>
      </c>
      <c r="L1026">
        <v>0.06</v>
      </c>
      <c r="M1026">
        <v>47601.333333333336</v>
      </c>
      <c r="N1026">
        <v>0.86</v>
      </c>
      <c r="O1026">
        <v>4.1522271718381418</v>
      </c>
      <c r="P1026">
        <v>1.414973347970818</v>
      </c>
    </row>
    <row r="1027" spans="1:16" x14ac:dyDescent="0.3">
      <c r="A1027" t="s">
        <v>21</v>
      </c>
      <c r="B1027">
        <f t="shared" ref="B1027:B1090" si="16">IF(A1027="Yes",1,0)</f>
        <v>0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0.13</v>
      </c>
      <c r="L1027">
        <v>0.05</v>
      </c>
      <c r="M1027">
        <v>64369.767441860466</v>
      </c>
      <c r="N1027">
        <v>0.85</v>
      </c>
      <c r="O1027">
        <v>5.510250018728974</v>
      </c>
      <c r="P1027">
        <v>3.3975924340381165</v>
      </c>
    </row>
    <row r="1028" spans="1:16" x14ac:dyDescent="0.3">
      <c r="A1028" t="s">
        <v>21</v>
      </c>
      <c r="B1028">
        <f t="shared" si="16"/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0.18</v>
      </c>
      <c r="L1028">
        <v>0.06</v>
      </c>
      <c r="M1028">
        <v>51915.85365853658</v>
      </c>
      <c r="N1028">
        <v>0.87</v>
      </c>
      <c r="O1028">
        <v>4.1593265201978662</v>
      </c>
      <c r="P1028">
        <v>1.7242758696007889</v>
      </c>
    </row>
    <row r="1029" spans="1:16" x14ac:dyDescent="0.3">
      <c r="A1029" t="s">
        <v>21</v>
      </c>
      <c r="B1029">
        <f t="shared" si="16"/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0.18</v>
      </c>
      <c r="L1029">
        <v>0.05</v>
      </c>
      <c r="M1029">
        <v>50330.303030303039</v>
      </c>
      <c r="N1029">
        <v>0.91</v>
      </c>
      <c r="O1029">
        <v>4.5544285847220545</v>
      </c>
      <c r="P1029">
        <v>2.2787536009528289</v>
      </c>
    </row>
    <row r="1030" spans="1:16" x14ac:dyDescent="0.3">
      <c r="A1030" t="s">
        <v>21</v>
      </c>
      <c r="B1030">
        <f t="shared" si="16"/>
        <v>0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0.18</v>
      </c>
      <c r="L1030">
        <v>7.0000000000000007E-2</v>
      </c>
      <c r="M1030">
        <v>61073.563218390802</v>
      </c>
      <c r="N1030">
        <v>0.86</v>
      </c>
      <c r="O1030">
        <v>4.7059919299146991</v>
      </c>
      <c r="P1030">
        <v>2.0681858617461617</v>
      </c>
    </row>
    <row r="1031" spans="1:16" x14ac:dyDescent="0.3">
      <c r="A1031" t="s">
        <v>21</v>
      </c>
      <c r="B1031">
        <f t="shared" si="16"/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0.2</v>
      </c>
      <c r="L1031">
        <v>7.0000000000000007E-2</v>
      </c>
      <c r="M1031">
        <v>44937.5</v>
      </c>
      <c r="N1031">
        <v>0.8</v>
      </c>
      <c r="O1031">
        <v>3.7867514221455614</v>
      </c>
      <c r="P1031">
        <v>0</v>
      </c>
    </row>
    <row r="1032" spans="1:16" x14ac:dyDescent="0.3">
      <c r="A1032" t="s">
        <v>21</v>
      </c>
      <c r="B1032">
        <f t="shared" si="16"/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0.14000000000000001</v>
      </c>
      <c r="L1032">
        <v>0.06</v>
      </c>
      <c r="M1032">
        <v>57717.647058823532</v>
      </c>
      <c r="N1032">
        <v>0.89</v>
      </c>
      <c r="O1032">
        <v>3.9460590603851236</v>
      </c>
      <c r="P1032">
        <v>0</v>
      </c>
    </row>
    <row r="1033" spans="1:16" x14ac:dyDescent="0.3">
      <c r="A1033" t="s">
        <v>21</v>
      </c>
      <c r="B1033">
        <f t="shared" si="16"/>
        <v>0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0.18</v>
      </c>
      <c r="L1033">
        <v>0.05</v>
      </c>
      <c r="M1033">
        <v>60955.952380952382</v>
      </c>
      <c r="N1033">
        <v>0.86</v>
      </c>
      <c r="O1033">
        <v>4.2445245115700834</v>
      </c>
      <c r="P1033">
        <v>0</v>
      </c>
    </row>
    <row r="1034" spans="1:16" x14ac:dyDescent="0.3">
      <c r="A1034" t="s">
        <v>21</v>
      </c>
      <c r="B1034">
        <f t="shared" si="16"/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0.14000000000000001</v>
      </c>
      <c r="L1034">
        <v>0.06</v>
      </c>
      <c r="M1034">
        <v>62750</v>
      </c>
      <c r="N1034">
        <v>0.9</v>
      </c>
      <c r="O1034">
        <v>4.4000369235141132</v>
      </c>
      <c r="P1034">
        <v>1.3979400086720377</v>
      </c>
    </row>
    <row r="1035" spans="1:16" x14ac:dyDescent="0.3">
      <c r="A1035" t="s">
        <v>21</v>
      </c>
      <c r="B1035">
        <f t="shared" si="16"/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0.18</v>
      </c>
      <c r="L1035">
        <v>0.05</v>
      </c>
      <c r="M1035">
        <v>56367.469879518074</v>
      </c>
      <c r="N1035">
        <v>0.85</v>
      </c>
      <c r="O1035">
        <v>4.5719067225392207</v>
      </c>
      <c r="P1035">
        <v>2.357934847000454</v>
      </c>
    </row>
    <row r="1036" spans="1:16" x14ac:dyDescent="0.3">
      <c r="A1036" t="s">
        <v>21</v>
      </c>
      <c r="B1036">
        <f t="shared" si="16"/>
        <v>0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0.18</v>
      </c>
      <c r="L1036">
        <v>7.0000000000000007E-2</v>
      </c>
      <c r="M1036">
        <v>51620.253164556962</v>
      </c>
      <c r="N1036">
        <v>0.85</v>
      </c>
      <c r="O1036">
        <v>4.4203023851786902</v>
      </c>
      <c r="P1036">
        <v>1.8808135922807914</v>
      </c>
    </row>
    <row r="1037" spans="1:16" x14ac:dyDescent="0.3">
      <c r="A1037" t="s">
        <v>21</v>
      </c>
      <c r="B1037">
        <f t="shared" si="16"/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0.21</v>
      </c>
      <c r="L1037">
        <v>0.06</v>
      </c>
      <c r="M1037">
        <v>44856.097560975606</v>
      </c>
      <c r="N1037">
        <v>0.84</v>
      </c>
      <c r="O1037">
        <v>4.0433229735745755</v>
      </c>
      <c r="P1037">
        <v>1.6627578316815741</v>
      </c>
    </row>
    <row r="1038" spans="1:16" x14ac:dyDescent="0.3">
      <c r="A1038" t="s">
        <v>21</v>
      </c>
      <c r="B1038">
        <f t="shared" si="16"/>
        <v>0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0.21</v>
      </c>
      <c r="L1038">
        <v>7.0000000000000007E-2</v>
      </c>
      <c r="M1038">
        <v>58877.380952380954</v>
      </c>
      <c r="N1038">
        <v>0.84</v>
      </c>
      <c r="O1038">
        <v>4.5473808321202371</v>
      </c>
      <c r="P1038">
        <v>0</v>
      </c>
    </row>
    <row r="1039" spans="1:16" x14ac:dyDescent="0.3">
      <c r="A1039" t="s">
        <v>21</v>
      </c>
      <c r="B1039">
        <f t="shared" si="16"/>
        <v>0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0.17</v>
      </c>
      <c r="L1039">
        <v>0.06</v>
      </c>
      <c r="M1039">
        <v>64510.227272727272</v>
      </c>
      <c r="N1039">
        <v>0.87</v>
      </c>
      <c r="O1039">
        <v>3.9424049408561066</v>
      </c>
      <c r="P1039">
        <v>0</v>
      </c>
    </row>
    <row r="1040" spans="1:16" x14ac:dyDescent="0.3">
      <c r="A1040" t="s">
        <v>21</v>
      </c>
      <c r="B1040">
        <f t="shared" si="16"/>
        <v>0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0.14000000000000001</v>
      </c>
      <c r="L1040">
        <v>0.14000000000000001</v>
      </c>
      <c r="M1040">
        <v>60089.65517241379</v>
      </c>
      <c r="N1040">
        <v>0.87</v>
      </c>
      <c r="O1040">
        <v>5.0427959505112945</v>
      </c>
      <c r="P1040">
        <v>2.6522463410033232</v>
      </c>
    </row>
    <row r="1041" spans="1:16" x14ac:dyDescent="0.3">
      <c r="A1041" t="s">
        <v>21</v>
      </c>
      <c r="B1041">
        <f t="shared" si="16"/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0.19</v>
      </c>
      <c r="L1041">
        <v>0.05</v>
      </c>
      <c r="M1041">
        <v>44061.194029850754</v>
      </c>
      <c r="N1041">
        <v>0.88</v>
      </c>
      <c r="O1041">
        <v>4.4217519565759407</v>
      </c>
      <c r="P1041">
        <v>2.0170333392987803</v>
      </c>
    </row>
    <row r="1042" spans="1:16" x14ac:dyDescent="0.3">
      <c r="A1042" t="s">
        <v>21</v>
      </c>
      <c r="B1042">
        <f t="shared" si="16"/>
        <v>0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0.18</v>
      </c>
      <c r="L1042">
        <v>0.06</v>
      </c>
      <c r="M1042">
        <v>60834.117647058825</v>
      </c>
      <c r="N1042">
        <v>0.86</v>
      </c>
      <c r="O1042">
        <v>4.2736493347236051</v>
      </c>
      <c r="P1042">
        <v>1.5440680443502757</v>
      </c>
    </row>
    <row r="1043" spans="1:16" x14ac:dyDescent="0.3">
      <c r="A1043" t="s">
        <v>21</v>
      </c>
      <c r="B1043">
        <f t="shared" si="16"/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0.17</v>
      </c>
      <c r="L1043">
        <v>0.06</v>
      </c>
      <c r="M1043">
        <v>47484.615384615383</v>
      </c>
      <c r="N1043">
        <v>0.87</v>
      </c>
      <c r="O1043">
        <v>4.2765996535576436</v>
      </c>
      <c r="P1043">
        <v>1.414973347970818</v>
      </c>
    </row>
    <row r="1044" spans="1:16" x14ac:dyDescent="0.3">
      <c r="A1044" t="s">
        <v>21</v>
      </c>
      <c r="B1044">
        <f t="shared" si="16"/>
        <v>0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0.18</v>
      </c>
      <c r="L1044">
        <v>0.06</v>
      </c>
      <c r="M1044">
        <v>60905.952380952382</v>
      </c>
      <c r="N1044">
        <v>0.85</v>
      </c>
      <c r="O1044">
        <v>4.6588791181883389</v>
      </c>
      <c r="P1044">
        <v>2.0863598306747484</v>
      </c>
    </row>
    <row r="1045" spans="1:16" x14ac:dyDescent="0.3">
      <c r="A1045" t="s">
        <v>21</v>
      </c>
      <c r="B1045">
        <f t="shared" si="16"/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0.18</v>
      </c>
      <c r="L1045">
        <v>0.06</v>
      </c>
      <c r="M1045">
        <v>62098.837209302328</v>
      </c>
      <c r="N1045">
        <v>0.86</v>
      </c>
      <c r="O1045">
        <v>4.2069876947564087</v>
      </c>
      <c r="P1045">
        <v>0</v>
      </c>
    </row>
    <row r="1046" spans="1:16" x14ac:dyDescent="0.3">
      <c r="A1046" t="s">
        <v>21</v>
      </c>
      <c r="B1046">
        <f t="shared" si="16"/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0.26</v>
      </c>
      <c r="L1046">
        <v>0.09</v>
      </c>
      <c r="M1046">
        <v>53361.445783132534</v>
      </c>
      <c r="N1046">
        <v>0.77</v>
      </c>
      <c r="O1046">
        <v>3.6455205149058738</v>
      </c>
      <c r="P1046">
        <v>0</v>
      </c>
    </row>
    <row r="1047" spans="1:16" x14ac:dyDescent="0.3">
      <c r="A1047" t="s">
        <v>21</v>
      </c>
      <c r="B1047">
        <f t="shared" si="16"/>
        <v>0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0.18</v>
      </c>
      <c r="L1047">
        <v>0.06</v>
      </c>
      <c r="M1047">
        <v>55502.439024390238</v>
      </c>
      <c r="N1047">
        <v>0.85</v>
      </c>
      <c r="O1047">
        <v>4.6538682856450544</v>
      </c>
      <c r="P1047">
        <v>2.3180633349627615</v>
      </c>
    </row>
    <row r="1048" spans="1:16" x14ac:dyDescent="0.3">
      <c r="A1048" t="s">
        <v>21</v>
      </c>
      <c r="B1048">
        <f t="shared" si="16"/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0.17</v>
      </c>
      <c r="L1048">
        <v>0.05</v>
      </c>
      <c r="M1048">
        <v>47725.675675675673</v>
      </c>
      <c r="N1048">
        <v>0.88</v>
      </c>
      <c r="O1048">
        <v>4.1284638910647606</v>
      </c>
      <c r="P1048">
        <v>0</v>
      </c>
    </row>
    <row r="1049" spans="1:16" x14ac:dyDescent="0.3">
      <c r="A1049" t="s">
        <v>21</v>
      </c>
      <c r="B1049">
        <f t="shared" si="16"/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0.16</v>
      </c>
      <c r="L1049">
        <v>0.06</v>
      </c>
      <c r="M1049">
        <v>65717.647058823524</v>
      </c>
      <c r="N1049">
        <v>0.85</v>
      </c>
      <c r="O1049">
        <v>5.8867822250463213</v>
      </c>
      <c r="P1049">
        <v>3.5676144427308447</v>
      </c>
    </row>
    <row r="1050" spans="1:16" x14ac:dyDescent="0.3">
      <c r="A1050" t="s">
        <v>21</v>
      </c>
      <c r="B1050">
        <f t="shared" si="16"/>
        <v>0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0.15</v>
      </c>
      <c r="L1050">
        <v>0.06</v>
      </c>
      <c r="M1050">
        <v>67548.863636363632</v>
      </c>
      <c r="N1050">
        <v>0.85</v>
      </c>
      <c r="O1050">
        <v>4.7317498835272636</v>
      </c>
      <c r="P1050">
        <v>0</v>
      </c>
    </row>
    <row r="1051" spans="1:16" x14ac:dyDescent="0.3">
      <c r="A1051" t="s">
        <v>21</v>
      </c>
      <c r="B1051">
        <f t="shared" si="16"/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0.18</v>
      </c>
      <c r="L1051">
        <v>0.06</v>
      </c>
      <c r="M1051">
        <v>51817.105263157893</v>
      </c>
      <c r="N1051">
        <v>0.88</v>
      </c>
      <c r="O1051">
        <v>4.3499764994244723</v>
      </c>
      <c r="P1051">
        <v>1.8633228601204559</v>
      </c>
    </row>
    <row r="1052" spans="1:16" x14ac:dyDescent="0.3">
      <c r="A1052" t="s">
        <v>21</v>
      </c>
      <c r="B1052">
        <f t="shared" si="16"/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0.14000000000000001</v>
      </c>
      <c r="L1052">
        <v>0.06</v>
      </c>
      <c r="M1052">
        <v>71826.666666666672</v>
      </c>
      <c r="N1052">
        <v>0.88</v>
      </c>
      <c r="O1052">
        <v>5.2202414953705629</v>
      </c>
      <c r="P1052">
        <v>2.7411515988517849</v>
      </c>
    </row>
    <row r="1053" spans="1:16" x14ac:dyDescent="0.3">
      <c r="A1053" t="s">
        <v>21</v>
      </c>
      <c r="B1053">
        <f t="shared" si="16"/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0.18</v>
      </c>
      <c r="L1053">
        <v>0.04</v>
      </c>
      <c r="M1053">
        <v>46040</v>
      </c>
      <c r="N1053">
        <v>0.85</v>
      </c>
      <c r="O1053">
        <v>4.1797240960600899</v>
      </c>
      <c r="P1053">
        <v>0</v>
      </c>
    </row>
    <row r="1054" spans="1:16" x14ac:dyDescent="0.3">
      <c r="A1054" t="s">
        <v>21</v>
      </c>
      <c r="B1054">
        <f t="shared" si="16"/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0.17</v>
      </c>
      <c r="L1054">
        <v>0.05</v>
      </c>
      <c r="M1054">
        <v>44553.6231884058</v>
      </c>
      <c r="N1054">
        <v>0.88</v>
      </c>
      <c r="O1054">
        <v>4.4955998348926238</v>
      </c>
      <c r="P1054">
        <v>1.414973347970818</v>
      </c>
    </row>
    <row r="1055" spans="1:16" x14ac:dyDescent="0.3">
      <c r="A1055" t="s">
        <v>21</v>
      </c>
      <c r="B1055">
        <f t="shared" si="16"/>
        <v>0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0.18</v>
      </c>
      <c r="L1055">
        <v>7.0000000000000007E-2</v>
      </c>
      <c r="M1055">
        <v>53480</v>
      </c>
      <c r="N1055">
        <v>0.85</v>
      </c>
      <c r="O1055">
        <v>4.1555485771535299</v>
      </c>
      <c r="P1055">
        <v>0</v>
      </c>
    </row>
    <row r="1056" spans="1:16" x14ac:dyDescent="0.3">
      <c r="A1056" t="s">
        <v>21</v>
      </c>
      <c r="B1056">
        <f t="shared" si="16"/>
        <v>0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0.16</v>
      </c>
      <c r="L1056">
        <v>0.06</v>
      </c>
      <c r="M1056">
        <v>51781.25</v>
      </c>
      <c r="N1056">
        <v>0.89</v>
      </c>
      <c r="O1056">
        <v>4.7829668365781162</v>
      </c>
      <c r="P1056">
        <v>2.0681858617461617</v>
      </c>
    </row>
    <row r="1057" spans="1:16" x14ac:dyDescent="0.3">
      <c r="A1057" t="s">
        <v>21</v>
      </c>
      <c r="B1057">
        <f t="shared" si="16"/>
        <v>0</v>
      </c>
      <c r="C1057">
        <v>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0.17</v>
      </c>
      <c r="L1057">
        <v>0.05</v>
      </c>
      <c r="M1057">
        <v>48889.333333333336</v>
      </c>
      <c r="N1057">
        <v>0.89</v>
      </c>
      <c r="O1057">
        <v>4.1923165047027373</v>
      </c>
      <c r="P1057">
        <v>1.9590413923210936</v>
      </c>
    </row>
    <row r="1058" spans="1:16" x14ac:dyDescent="0.3">
      <c r="A1058" t="s">
        <v>21</v>
      </c>
      <c r="B1058">
        <f t="shared" si="16"/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0.18</v>
      </c>
      <c r="L1058">
        <v>0.05</v>
      </c>
      <c r="M1058">
        <v>42208.695652173919</v>
      </c>
      <c r="N1058">
        <v>0.79</v>
      </c>
      <c r="O1058">
        <v>3.8471406174134062</v>
      </c>
      <c r="P1058">
        <v>0</v>
      </c>
    </row>
    <row r="1059" spans="1:16" x14ac:dyDescent="0.3">
      <c r="A1059" t="s">
        <v>21</v>
      </c>
      <c r="B1059">
        <f t="shared" si="16"/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0.18</v>
      </c>
      <c r="L1059">
        <v>0.04</v>
      </c>
      <c r="M1059">
        <v>45601.428571428572</v>
      </c>
      <c r="N1059">
        <v>0.9</v>
      </c>
      <c r="O1059">
        <v>4.0061664254854312</v>
      </c>
      <c r="P1059">
        <v>1.414973347970818</v>
      </c>
    </row>
    <row r="1060" spans="1:16" x14ac:dyDescent="0.3">
      <c r="A1060" t="s">
        <v>21</v>
      </c>
      <c r="B1060">
        <f t="shared" si="16"/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0.2</v>
      </c>
      <c r="L1060">
        <v>0.04</v>
      </c>
      <c r="M1060">
        <v>46842.028985507248</v>
      </c>
      <c r="N1060">
        <v>0.88</v>
      </c>
      <c r="O1060">
        <v>4.3404242835890861</v>
      </c>
      <c r="P1060">
        <v>1.954242509439325</v>
      </c>
    </row>
    <row r="1061" spans="1:16" x14ac:dyDescent="0.3">
      <c r="A1061" t="s">
        <v>21</v>
      </c>
      <c r="B1061">
        <f t="shared" si="16"/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0.19</v>
      </c>
      <c r="L1061">
        <v>7.0000000000000007E-2</v>
      </c>
      <c r="M1061">
        <v>47668</v>
      </c>
      <c r="N1061">
        <v>0.86</v>
      </c>
      <c r="O1061">
        <v>4.1224452562819556</v>
      </c>
      <c r="P1061">
        <v>0</v>
      </c>
    </row>
    <row r="1062" spans="1:16" x14ac:dyDescent="0.3">
      <c r="A1062" t="s">
        <v>21</v>
      </c>
      <c r="B1062">
        <f t="shared" si="16"/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0.18</v>
      </c>
      <c r="L1062">
        <v>0.06</v>
      </c>
      <c r="M1062">
        <v>52737.5</v>
      </c>
      <c r="N1062">
        <v>0.86</v>
      </c>
      <c r="O1062">
        <v>4.3917112001213718</v>
      </c>
      <c r="P1062">
        <v>1.414973347970818</v>
      </c>
    </row>
    <row r="1063" spans="1:16" x14ac:dyDescent="0.3">
      <c r="A1063" t="s">
        <v>21</v>
      </c>
      <c r="B1063">
        <f t="shared" si="16"/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0.22</v>
      </c>
      <c r="L1063">
        <v>0.06</v>
      </c>
      <c r="M1063">
        <v>56025.58139534884</v>
      </c>
      <c r="N1063">
        <v>0.84</v>
      </c>
      <c r="O1063">
        <v>3.9657659641826863</v>
      </c>
      <c r="P1063">
        <v>1.414973347970818</v>
      </c>
    </row>
    <row r="1064" spans="1:16" x14ac:dyDescent="0.3">
      <c r="A1064" t="s">
        <v>21</v>
      </c>
      <c r="B1064">
        <f t="shared" si="16"/>
        <v>0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0.19</v>
      </c>
      <c r="L1064">
        <v>0.06</v>
      </c>
      <c r="M1064">
        <v>57002.439024390238</v>
      </c>
      <c r="N1064">
        <v>0.85</v>
      </c>
      <c r="O1064">
        <v>4.431186793318</v>
      </c>
      <c r="P1064">
        <v>1.4913616938342726</v>
      </c>
    </row>
    <row r="1065" spans="1:16" x14ac:dyDescent="0.3">
      <c r="A1065" t="s">
        <v>21</v>
      </c>
      <c r="B1065">
        <f t="shared" si="16"/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0.26</v>
      </c>
      <c r="L1065">
        <v>0.1</v>
      </c>
      <c r="M1065">
        <v>55626.436781609198</v>
      </c>
      <c r="N1065">
        <v>0.68</v>
      </c>
      <c r="O1065">
        <v>3.9035782936630543</v>
      </c>
      <c r="P1065">
        <v>0</v>
      </c>
    </row>
    <row r="1066" spans="1:16" x14ac:dyDescent="0.3">
      <c r="A1066" t="s">
        <v>21</v>
      </c>
      <c r="B1066">
        <f t="shared" si="16"/>
        <v>0</v>
      </c>
      <c r="C1066">
        <v>0</v>
      </c>
      <c r="D1066">
        <v>0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0.2</v>
      </c>
      <c r="L1066">
        <v>7.0000000000000007E-2</v>
      </c>
      <c r="M1066">
        <v>56918.604651162794</v>
      </c>
      <c r="N1066">
        <v>0.84</v>
      </c>
      <c r="O1066">
        <v>4.815219008426201</v>
      </c>
      <c r="P1066">
        <v>2.786041210242554</v>
      </c>
    </row>
    <row r="1067" spans="1:16" x14ac:dyDescent="0.3">
      <c r="A1067" t="s">
        <v>21</v>
      </c>
      <c r="B1067">
        <f t="shared" si="16"/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0.16</v>
      </c>
      <c r="L1067">
        <v>0.06</v>
      </c>
      <c r="M1067">
        <v>42898.571428571435</v>
      </c>
      <c r="N1067">
        <v>0.81</v>
      </c>
      <c r="O1067">
        <v>4.2407488780180858</v>
      </c>
      <c r="P1067">
        <v>0</v>
      </c>
    </row>
    <row r="1068" spans="1:16" x14ac:dyDescent="0.3">
      <c r="A1068" t="s">
        <v>21</v>
      </c>
      <c r="B1068">
        <f t="shared" si="16"/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0.19</v>
      </c>
      <c r="L1068">
        <v>0.06</v>
      </c>
      <c r="M1068">
        <v>55906.976744186046</v>
      </c>
      <c r="N1068">
        <v>0.85</v>
      </c>
      <c r="O1068">
        <v>3.9662356240985819</v>
      </c>
      <c r="P1068">
        <v>0</v>
      </c>
    </row>
    <row r="1069" spans="1:16" x14ac:dyDescent="0.3">
      <c r="A1069" t="s">
        <v>21</v>
      </c>
      <c r="B1069">
        <f t="shared" si="16"/>
        <v>0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0.14000000000000001</v>
      </c>
      <c r="L1069">
        <v>7.0000000000000007E-2</v>
      </c>
      <c r="M1069">
        <v>61055.294117647063</v>
      </c>
      <c r="N1069">
        <v>0.83</v>
      </c>
      <c r="O1069">
        <v>4.9655215401545556</v>
      </c>
      <c r="P1069">
        <v>1.9242792860618816</v>
      </c>
    </row>
    <row r="1070" spans="1:16" x14ac:dyDescent="0.3">
      <c r="A1070" t="s">
        <v>21</v>
      </c>
      <c r="B1070">
        <f t="shared" si="16"/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0.17</v>
      </c>
      <c r="L1070">
        <v>0.03</v>
      </c>
      <c r="M1070">
        <v>42986.111111111109</v>
      </c>
      <c r="N1070">
        <v>0.91</v>
      </c>
      <c r="O1070">
        <v>4.0920887392558063</v>
      </c>
      <c r="P1070">
        <v>0</v>
      </c>
    </row>
    <row r="1071" spans="1:16" x14ac:dyDescent="0.3">
      <c r="A1071" t="s">
        <v>21</v>
      </c>
      <c r="B1071">
        <f t="shared" si="16"/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0.16</v>
      </c>
      <c r="L1071">
        <v>0.05</v>
      </c>
      <c r="M1071">
        <v>55013.253012048197</v>
      </c>
      <c r="N1071">
        <v>0.86</v>
      </c>
      <c r="O1071">
        <v>4.287891265954026</v>
      </c>
      <c r="P1071">
        <v>1.7853298350107671</v>
      </c>
    </row>
    <row r="1072" spans="1:16" x14ac:dyDescent="0.3">
      <c r="A1072" t="s">
        <v>21</v>
      </c>
      <c r="B1072">
        <f t="shared" si="16"/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0.22</v>
      </c>
      <c r="L1072">
        <v>0.08</v>
      </c>
      <c r="M1072">
        <v>59531.818181818184</v>
      </c>
      <c r="N1072">
        <v>0.82</v>
      </c>
      <c r="O1072">
        <v>4.4940292986917374</v>
      </c>
      <c r="P1072">
        <v>1.414973347970818</v>
      </c>
    </row>
    <row r="1073" spans="1:16" x14ac:dyDescent="0.3">
      <c r="A1073" t="s">
        <v>21</v>
      </c>
      <c r="B1073">
        <f t="shared" si="16"/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0.17</v>
      </c>
      <c r="L1073">
        <v>0.04</v>
      </c>
      <c r="M1073">
        <v>43825.757575757583</v>
      </c>
      <c r="N1073">
        <v>0.8</v>
      </c>
      <c r="O1073">
        <v>4.0539615073144999</v>
      </c>
      <c r="P1073">
        <v>0</v>
      </c>
    </row>
    <row r="1074" spans="1:16" x14ac:dyDescent="0.3">
      <c r="A1074" t="s">
        <v>21</v>
      </c>
      <c r="B1074">
        <f t="shared" si="16"/>
        <v>0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0.18</v>
      </c>
      <c r="L1074">
        <v>0.06</v>
      </c>
      <c r="M1074">
        <v>50984.146341463413</v>
      </c>
      <c r="N1074">
        <v>0.85</v>
      </c>
      <c r="O1074">
        <v>4.2342641243787895</v>
      </c>
      <c r="P1074">
        <v>2.0043213737826426</v>
      </c>
    </row>
    <row r="1075" spans="1:16" x14ac:dyDescent="0.3">
      <c r="A1075" t="s">
        <v>21</v>
      </c>
      <c r="B1075">
        <f t="shared" si="16"/>
        <v>0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0.14000000000000001</v>
      </c>
      <c r="L1075">
        <v>0.13</v>
      </c>
      <c r="M1075">
        <v>64733.707865168537</v>
      </c>
      <c r="N1075">
        <v>0.9</v>
      </c>
      <c r="O1075">
        <v>4.4581088206171851</v>
      </c>
      <c r="P1075">
        <v>0</v>
      </c>
    </row>
    <row r="1076" spans="1:16" x14ac:dyDescent="0.3">
      <c r="A1076" t="s">
        <v>21</v>
      </c>
      <c r="B1076">
        <f t="shared" si="16"/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0.21</v>
      </c>
      <c r="L1076">
        <v>0.06</v>
      </c>
      <c r="M1076">
        <v>45948.648648648646</v>
      </c>
      <c r="N1076">
        <v>0.85</v>
      </c>
      <c r="O1076">
        <v>3.8096270418940499</v>
      </c>
      <c r="P1076">
        <v>0</v>
      </c>
    </row>
    <row r="1077" spans="1:16" x14ac:dyDescent="0.3">
      <c r="A1077" t="s">
        <v>21</v>
      </c>
      <c r="B1077">
        <f t="shared" si="16"/>
        <v>0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0.19</v>
      </c>
      <c r="L1077">
        <v>7.0000000000000007E-2</v>
      </c>
      <c r="M1077">
        <v>61978.160919540227</v>
      </c>
      <c r="N1077">
        <v>0.85</v>
      </c>
      <c r="O1077">
        <v>4.3379382185841999</v>
      </c>
      <c r="P1077">
        <v>1.414973347970818</v>
      </c>
    </row>
    <row r="1078" spans="1:16" x14ac:dyDescent="0.3">
      <c r="A1078" t="s">
        <v>21</v>
      </c>
      <c r="B1078">
        <f t="shared" si="16"/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0.19</v>
      </c>
      <c r="L1078">
        <v>7.0000000000000007E-2</v>
      </c>
      <c r="M1078">
        <v>46631.168831168827</v>
      </c>
      <c r="N1078">
        <v>0.86</v>
      </c>
      <c r="O1078">
        <v>4.0013009330204179</v>
      </c>
      <c r="P1078">
        <v>0</v>
      </c>
    </row>
    <row r="1079" spans="1:16" x14ac:dyDescent="0.3">
      <c r="A1079" t="s">
        <v>21</v>
      </c>
      <c r="B1079">
        <f t="shared" si="16"/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0.19</v>
      </c>
      <c r="L1079">
        <v>0.06</v>
      </c>
      <c r="M1079">
        <v>46228.571428571428</v>
      </c>
      <c r="N1079">
        <v>0.86</v>
      </c>
      <c r="O1079">
        <v>4.0301137527075932</v>
      </c>
      <c r="P1079">
        <v>1.6989700043360187</v>
      </c>
    </row>
    <row r="1080" spans="1:16" x14ac:dyDescent="0.3">
      <c r="A1080" t="s">
        <v>21</v>
      </c>
      <c r="B1080">
        <f t="shared" si="16"/>
        <v>0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0.16</v>
      </c>
      <c r="L1080">
        <v>0.06</v>
      </c>
      <c r="M1080">
        <v>54857.647058823532</v>
      </c>
      <c r="N1080">
        <v>0.88</v>
      </c>
      <c r="O1080">
        <v>4.4502953074026346</v>
      </c>
      <c r="P1080">
        <v>1.6334684555795864</v>
      </c>
    </row>
    <row r="1081" spans="1:16" x14ac:dyDescent="0.3">
      <c r="A1081" t="s">
        <v>21</v>
      </c>
      <c r="B1081">
        <f t="shared" si="16"/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0.17</v>
      </c>
      <c r="L1081">
        <v>0.04</v>
      </c>
      <c r="M1081">
        <v>46555.844155844155</v>
      </c>
      <c r="N1081">
        <v>0.75</v>
      </c>
      <c r="O1081">
        <v>4.1253185781235269</v>
      </c>
      <c r="P1081">
        <v>1.414973347970818</v>
      </c>
    </row>
    <row r="1082" spans="1:16" x14ac:dyDescent="0.3">
      <c r="A1082" t="s">
        <v>21</v>
      </c>
      <c r="B1082">
        <f t="shared" si="16"/>
        <v>0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0.19</v>
      </c>
      <c r="L1082">
        <v>0.06</v>
      </c>
      <c r="M1082">
        <v>52050</v>
      </c>
      <c r="N1082">
        <v>0.82</v>
      </c>
      <c r="O1082">
        <v>4.4881839494493976</v>
      </c>
      <c r="P1082">
        <v>2.0253058652647704</v>
      </c>
    </row>
    <row r="1083" spans="1:16" x14ac:dyDescent="0.3">
      <c r="A1083" t="s">
        <v>21</v>
      </c>
      <c r="B1083">
        <f t="shared" si="16"/>
        <v>0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0.16</v>
      </c>
      <c r="L1083">
        <v>7.0000000000000007E-2</v>
      </c>
      <c r="M1083">
        <v>63184.090909090912</v>
      </c>
      <c r="N1083">
        <v>0.88</v>
      </c>
      <c r="O1083">
        <v>4.6613488119743263</v>
      </c>
      <c r="P1083">
        <v>1.6334684555795864</v>
      </c>
    </row>
    <row r="1084" spans="1:16" x14ac:dyDescent="0.3">
      <c r="A1084" t="s">
        <v>21</v>
      </c>
      <c r="B1084">
        <f t="shared" si="16"/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0.17</v>
      </c>
      <c r="L1084">
        <v>0.05</v>
      </c>
      <c r="M1084">
        <v>48738.823529411769</v>
      </c>
      <c r="N1084">
        <v>0.88</v>
      </c>
      <c r="O1084">
        <v>3.8552768038300917</v>
      </c>
      <c r="P1084">
        <v>0</v>
      </c>
    </row>
    <row r="1085" spans="1:16" x14ac:dyDescent="0.3">
      <c r="A1085" t="s">
        <v>21</v>
      </c>
      <c r="B1085">
        <f t="shared" si="16"/>
        <v>0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0.18</v>
      </c>
      <c r="L1085">
        <v>0.06</v>
      </c>
      <c r="M1085">
        <v>53916.867469879522</v>
      </c>
      <c r="N1085">
        <v>0.87</v>
      </c>
      <c r="O1085">
        <v>4.3817827126351867</v>
      </c>
      <c r="P1085">
        <v>1.4913616938342726</v>
      </c>
    </row>
    <row r="1086" spans="1:16" x14ac:dyDescent="0.3">
      <c r="A1086" t="s">
        <v>21</v>
      </c>
      <c r="B1086">
        <f t="shared" si="16"/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0.13</v>
      </c>
      <c r="L1086">
        <v>0.05</v>
      </c>
      <c r="M1086">
        <v>107511.57894736843</v>
      </c>
      <c r="N1086">
        <v>0.83</v>
      </c>
      <c r="O1086">
        <v>4.8226256787741404</v>
      </c>
      <c r="P1086">
        <v>1.8195439355418688</v>
      </c>
    </row>
    <row r="1087" spans="1:16" x14ac:dyDescent="0.3">
      <c r="A1087" t="s">
        <v>21</v>
      </c>
      <c r="B1087">
        <f t="shared" si="16"/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0.19</v>
      </c>
      <c r="L1087">
        <v>7.0000000000000007E-2</v>
      </c>
      <c r="M1087">
        <v>58330.952380952382</v>
      </c>
      <c r="N1087">
        <v>0.86</v>
      </c>
      <c r="O1087">
        <v>4.0366288953621607</v>
      </c>
      <c r="P1087">
        <v>0</v>
      </c>
    </row>
    <row r="1088" spans="1:16" x14ac:dyDescent="0.3">
      <c r="A1088" t="s">
        <v>21</v>
      </c>
      <c r="B1088">
        <f t="shared" si="16"/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0.2</v>
      </c>
      <c r="L1088">
        <v>0.04</v>
      </c>
      <c r="M1088">
        <v>42383.870967741939</v>
      </c>
      <c r="N1088">
        <v>0.86</v>
      </c>
      <c r="O1088">
        <v>3.6505017948783669</v>
      </c>
      <c r="P1088">
        <v>0</v>
      </c>
    </row>
    <row r="1089" spans="1:16" x14ac:dyDescent="0.3">
      <c r="A1089" t="s">
        <v>21</v>
      </c>
      <c r="B1089">
        <f t="shared" si="16"/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0.16</v>
      </c>
      <c r="L1089">
        <v>0.06</v>
      </c>
      <c r="M1089">
        <v>64215.294117647063</v>
      </c>
      <c r="N1089">
        <v>0.89</v>
      </c>
      <c r="O1089">
        <v>4.1622357237662015</v>
      </c>
      <c r="P1089">
        <v>0</v>
      </c>
    </row>
    <row r="1090" spans="1:16" x14ac:dyDescent="0.3">
      <c r="A1090" t="s">
        <v>58</v>
      </c>
      <c r="B1090">
        <f t="shared" si="16"/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0.17</v>
      </c>
      <c r="L1090">
        <v>0.06</v>
      </c>
      <c r="M1090">
        <v>45983.333333333336</v>
      </c>
      <c r="N1090">
        <v>0.9</v>
      </c>
      <c r="O1090">
        <v>4.41650736985045</v>
      </c>
      <c r="P1090">
        <v>2.5550944485783194</v>
      </c>
    </row>
    <row r="1091" spans="1:16" x14ac:dyDescent="0.3">
      <c r="A1091" t="s">
        <v>21</v>
      </c>
      <c r="B1091">
        <f t="shared" ref="B1091:B1154" si="17">IF(A1091="Yes",1,0)</f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0.19</v>
      </c>
      <c r="L1091">
        <v>0.05</v>
      </c>
      <c r="M1091">
        <v>48212.987012987011</v>
      </c>
      <c r="N1091">
        <v>0.89</v>
      </c>
      <c r="O1091">
        <v>4.7664277199564244</v>
      </c>
      <c r="P1091">
        <v>2.655138434811382</v>
      </c>
    </row>
    <row r="1092" spans="1:16" x14ac:dyDescent="0.3">
      <c r="A1092" t="s">
        <v>21</v>
      </c>
      <c r="B1092">
        <f t="shared" si="17"/>
        <v>0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0.16</v>
      </c>
      <c r="L1092">
        <v>7.0000000000000007E-2</v>
      </c>
      <c r="M1092">
        <v>47817.721518987339</v>
      </c>
      <c r="N1092">
        <v>0.9</v>
      </c>
      <c r="O1092">
        <v>4.0948901970066505</v>
      </c>
      <c r="P1092">
        <v>0</v>
      </c>
    </row>
    <row r="1093" spans="1:16" x14ac:dyDescent="0.3">
      <c r="A1093" t="s">
        <v>21</v>
      </c>
      <c r="B1093">
        <f t="shared" si="17"/>
        <v>0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0.19</v>
      </c>
      <c r="L1093">
        <v>7.0000000000000007E-2</v>
      </c>
      <c r="M1093">
        <v>51285.185185185182</v>
      </c>
      <c r="N1093">
        <v>0.86</v>
      </c>
      <c r="O1093">
        <v>4.8103871154458355</v>
      </c>
      <c r="P1093">
        <v>2.4712917110589387</v>
      </c>
    </row>
    <row r="1094" spans="1:16" x14ac:dyDescent="0.3">
      <c r="A1094" t="s">
        <v>21</v>
      </c>
      <c r="B1094">
        <f t="shared" si="17"/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0.22</v>
      </c>
      <c r="L1094">
        <v>0.05</v>
      </c>
      <c r="M1094">
        <v>55735.8024691358</v>
      </c>
      <c r="N1094">
        <v>0.83</v>
      </c>
      <c r="O1094">
        <v>3.3293978793610428</v>
      </c>
      <c r="P1094">
        <v>0</v>
      </c>
    </row>
    <row r="1095" spans="1:16" x14ac:dyDescent="0.3">
      <c r="A1095" t="s">
        <v>21</v>
      </c>
      <c r="B1095">
        <f t="shared" si="17"/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0.18</v>
      </c>
      <c r="L1095">
        <v>0.06</v>
      </c>
      <c r="M1095">
        <v>48374.358974358969</v>
      </c>
      <c r="N1095">
        <v>0.87</v>
      </c>
      <c r="O1095">
        <v>4.2240148113728644</v>
      </c>
      <c r="P1095">
        <v>2.0253058652647704</v>
      </c>
    </row>
    <row r="1096" spans="1:16" x14ac:dyDescent="0.3">
      <c r="A1096" t="s">
        <v>21</v>
      </c>
      <c r="B1096">
        <f t="shared" si="17"/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0.14000000000000001</v>
      </c>
      <c r="L1096">
        <v>0.05</v>
      </c>
      <c r="M1096">
        <v>51495</v>
      </c>
      <c r="N1096">
        <v>0.78</v>
      </c>
      <c r="O1096">
        <v>4.3906348811518763</v>
      </c>
      <c r="P1096">
        <v>2.1271047983648077</v>
      </c>
    </row>
    <row r="1097" spans="1:16" x14ac:dyDescent="0.3">
      <c r="A1097" t="s">
        <v>21</v>
      </c>
      <c r="B1097">
        <f t="shared" si="17"/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0.2</v>
      </c>
      <c r="L1097">
        <v>0.06</v>
      </c>
      <c r="M1097">
        <v>43858.227848101262</v>
      </c>
      <c r="N1097">
        <v>0.84</v>
      </c>
      <c r="O1097">
        <v>4.250932070200113</v>
      </c>
      <c r="P1097">
        <v>1.414973347970818</v>
      </c>
    </row>
    <row r="1098" spans="1:16" x14ac:dyDescent="0.3">
      <c r="A1098" t="s">
        <v>21</v>
      </c>
      <c r="B1098">
        <f t="shared" si="17"/>
        <v>0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0.12</v>
      </c>
      <c r="L1098">
        <v>0.06</v>
      </c>
      <c r="M1098">
        <v>79891.304347826081</v>
      </c>
      <c r="N1098">
        <v>0.89</v>
      </c>
      <c r="O1098">
        <v>4.7484283735046269</v>
      </c>
      <c r="P1098">
        <v>1.7708520116421442</v>
      </c>
    </row>
    <row r="1099" spans="1:16" x14ac:dyDescent="0.3">
      <c r="A1099" t="s">
        <v>21</v>
      </c>
      <c r="B1099">
        <f t="shared" si="17"/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0.15</v>
      </c>
      <c r="L1099">
        <v>0.06</v>
      </c>
      <c r="M1099">
        <v>73395.555555555547</v>
      </c>
      <c r="N1099">
        <v>0.85</v>
      </c>
      <c r="O1099">
        <v>4.6859028901569024</v>
      </c>
      <c r="P1099">
        <v>1.4913616938342726</v>
      </c>
    </row>
    <row r="1100" spans="1:16" x14ac:dyDescent="0.3">
      <c r="A1100" t="s">
        <v>21</v>
      </c>
      <c r="B1100">
        <f t="shared" si="17"/>
        <v>0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0</v>
      </c>
      <c r="K1100">
        <v>0.16</v>
      </c>
      <c r="L1100">
        <v>0.06</v>
      </c>
      <c r="M1100">
        <v>58828.409090909088</v>
      </c>
      <c r="N1100">
        <v>0.86</v>
      </c>
      <c r="O1100">
        <v>4.2678519813156051</v>
      </c>
      <c r="P1100">
        <v>1.414973347970818</v>
      </c>
    </row>
    <row r="1101" spans="1:16" x14ac:dyDescent="0.3">
      <c r="A1101" t="s">
        <v>21</v>
      </c>
      <c r="B1101">
        <f t="shared" si="17"/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0.14000000000000001</v>
      </c>
      <c r="L1101">
        <v>0.06</v>
      </c>
      <c r="M1101">
        <v>92364.516129032258</v>
      </c>
      <c r="N1101">
        <v>0.9</v>
      </c>
      <c r="O1101">
        <v>4.2740192225193301</v>
      </c>
      <c r="P1101">
        <v>0</v>
      </c>
    </row>
    <row r="1102" spans="1:16" x14ac:dyDescent="0.3">
      <c r="A1102" t="s">
        <v>21</v>
      </c>
      <c r="B1102">
        <f t="shared" si="17"/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0.18</v>
      </c>
      <c r="L1102">
        <v>0.06</v>
      </c>
      <c r="M1102">
        <v>55401.219512195115</v>
      </c>
      <c r="N1102">
        <v>0.82</v>
      </c>
      <c r="O1102">
        <v>4.4073739063110038</v>
      </c>
      <c r="P1102">
        <v>1.9590413923210936</v>
      </c>
    </row>
    <row r="1103" spans="1:16" x14ac:dyDescent="0.3">
      <c r="A1103" t="s">
        <v>21</v>
      </c>
      <c r="B1103">
        <f t="shared" si="17"/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0.16</v>
      </c>
      <c r="L1103">
        <v>0.06</v>
      </c>
      <c r="M1103">
        <v>61478.313253012049</v>
      </c>
      <c r="N1103">
        <v>0.86</v>
      </c>
      <c r="O1103">
        <v>4.09029333131011</v>
      </c>
      <c r="P1103">
        <v>0</v>
      </c>
    </row>
    <row r="1104" spans="1:16" x14ac:dyDescent="0.3">
      <c r="A1104" t="s">
        <v>21</v>
      </c>
      <c r="B1104">
        <f t="shared" si="17"/>
        <v>0</v>
      </c>
      <c r="C1104">
        <v>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0.22</v>
      </c>
      <c r="L1104">
        <v>0.1</v>
      </c>
      <c r="M1104">
        <v>57203.448275862072</v>
      </c>
      <c r="N1104">
        <v>0.82</v>
      </c>
      <c r="O1104">
        <v>4.1656300623761835</v>
      </c>
      <c r="P1104">
        <v>1.3010299956639813</v>
      </c>
    </row>
    <row r="1105" spans="1:16" x14ac:dyDescent="0.3">
      <c r="A1105" t="s">
        <v>21</v>
      </c>
      <c r="B1105">
        <f t="shared" si="17"/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0.17</v>
      </c>
      <c r="L1105">
        <v>7.0000000000000007E-2</v>
      </c>
      <c r="M1105">
        <v>61516.666666666672</v>
      </c>
      <c r="N1105">
        <v>0.87</v>
      </c>
      <c r="O1105">
        <v>3.9301846522986197</v>
      </c>
      <c r="P1105">
        <v>0</v>
      </c>
    </row>
    <row r="1106" spans="1:16" x14ac:dyDescent="0.3">
      <c r="A1106" t="s">
        <v>21</v>
      </c>
      <c r="B1106">
        <f t="shared" si="17"/>
        <v>0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0.17</v>
      </c>
      <c r="L1106">
        <v>0.06</v>
      </c>
      <c r="M1106">
        <v>56032.142857142862</v>
      </c>
      <c r="N1106">
        <v>0.88</v>
      </c>
      <c r="O1106">
        <v>4.161517733138683</v>
      </c>
      <c r="P1106">
        <v>1.414973347970818</v>
      </c>
    </row>
    <row r="1107" spans="1:16" x14ac:dyDescent="0.3">
      <c r="A1107" t="s">
        <v>21</v>
      </c>
      <c r="B1107">
        <f t="shared" si="17"/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0.13</v>
      </c>
      <c r="L1107">
        <v>0.06</v>
      </c>
      <c r="M1107">
        <v>63664.285714285717</v>
      </c>
      <c r="N1107">
        <v>0.85</v>
      </c>
      <c r="O1107">
        <v>5.1181456343522536</v>
      </c>
      <c r="P1107">
        <v>2.8444771757456815</v>
      </c>
    </row>
    <row r="1108" spans="1:16" x14ac:dyDescent="0.3">
      <c r="A1108" t="s">
        <v>21</v>
      </c>
      <c r="B1108">
        <f t="shared" si="17"/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0.18</v>
      </c>
      <c r="L1108">
        <v>0.05</v>
      </c>
      <c r="M1108">
        <v>58425.58139534884</v>
      </c>
      <c r="N1108">
        <v>0.86</v>
      </c>
      <c r="O1108">
        <v>4.0822107166012431</v>
      </c>
      <c r="P1108">
        <v>0</v>
      </c>
    </row>
    <row r="1109" spans="1:16" x14ac:dyDescent="0.3">
      <c r="A1109" t="s">
        <v>21</v>
      </c>
      <c r="B1109">
        <f t="shared" si="17"/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0.21</v>
      </c>
      <c r="L1109">
        <v>0.06</v>
      </c>
      <c r="M1109">
        <v>46806.944444444445</v>
      </c>
      <c r="N1109">
        <v>0.83</v>
      </c>
      <c r="O1109">
        <v>4.3110754083000797</v>
      </c>
      <c r="P1109">
        <v>1.414973347970818</v>
      </c>
    </row>
    <row r="1110" spans="1:16" x14ac:dyDescent="0.3">
      <c r="A1110" t="s">
        <v>21</v>
      </c>
      <c r="B1110">
        <f t="shared" si="17"/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0.17</v>
      </c>
      <c r="L1110">
        <v>0.06</v>
      </c>
      <c r="M1110">
        <v>57478.048780487799</v>
      </c>
      <c r="N1110">
        <v>0.86</v>
      </c>
      <c r="O1110">
        <v>4.1176358173894938</v>
      </c>
      <c r="P1110">
        <v>0</v>
      </c>
    </row>
    <row r="1111" spans="1:16" x14ac:dyDescent="0.3">
      <c r="A1111" t="s">
        <v>21</v>
      </c>
      <c r="B1111">
        <f t="shared" si="17"/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0.16</v>
      </c>
      <c r="L1111">
        <v>7.0000000000000007E-2</v>
      </c>
      <c r="M1111">
        <v>48503.947368421053</v>
      </c>
      <c r="N1111">
        <v>0.86</v>
      </c>
      <c r="O1111">
        <v>4.5592121560300791</v>
      </c>
      <c r="P1111">
        <v>2.4857214264815801</v>
      </c>
    </row>
    <row r="1112" spans="1:16" x14ac:dyDescent="0.3">
      <c r="A1112" t="s">
        <v>21</v>
      </c>
      <c r="B1112">
        <f t="shared" si="17"/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0.19</v>
      </c>
      <c r="L1112">
        <v>0.05</v>
      </c>
      <c r="M1112">
        <v>43686.956521739135</v>
      </c>
      <c r="N1112">
        <v>0.88</v>
      </c>
      <c r="O1112">
        <v>3.8559429462323158</v>
      </c>
      <c r="P1112">
        <v>0</v>
      </c>
    </row>
    <row r="1113" spans="1:16" x14ac:dyDescent="0.3">
      <c r="A1113" t="s">
        <v>21</v>
      </c>
      <c r="B1113">
        <f t="shared" si="17"/>
        <v>0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0.19</v>
      </c>
      <c r="L1113">
        <v>7.0000000000000007E-2</v>
      </c>
      <c r="M1113">
        <v>72707.692307692312</v>
      </c>
      <c r="N1113">
        <v>0.82</v>
      </c>
      <c r="O1113">
        <v>4.423786357022907</v>
      </c>
      <c r="P1113">
        <v>1.255272505103306</v>
      </c>
    </row>
    <row r="1114" spans="1:16" x14ac:dyDescent="0.3">
      <c r="A1114" t="s">
        <v>21</v>
      </c>
      <c r="B1114">
        <f t="shared" si="17"/>
        <v>0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0.15</v>
      </c>
      <c r="L1114">
        <v>0.05</v>
      </c>
      <c r="M1114">
        <v>53978.666666666664</v>
      </c>
      <c r="N1114">
        <v>0.88</v>
      </c>
      <c r="O1114">
        <v>4.7937205568135237</v>
      </c>
      <c r="P1114">
        <v>2.2600713879850747</v>
      </c>
    </row>
    <row r="1115" spans="1:16" x14ac:dyDescent="0.3">
      <c r="A1115" t="s">
        <v>21</v>
      </c>
      <c r="B1115">
        <f t="shared" si="17"/>
        <v>0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0.15</v>
      </c>
      <c r="L1115">
        <v>0.05</v>
      </c>
      <c r="M1115">
        <v>52851.190476190481</v>
      </c>
      <c r="N1115">
        <v>0.74</v>
      </c>
      <c r="O1115">
        <v>4.4083247801704148</v>
      </c>
      <c r="P1115">
        <v>1.8864907251724818</v>
      </c>
    </row>
    <row r="1116" spans="1:16" x14ac:dyDescent="0.3">
      <c r="A1116" t="s">
        <v>21</v>
      </c>
      <c r="B1116">
        <f t="shared" si="17"/>
        <v>0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0.12</v>
      </c>
      <c r="L1116">
        <v>0.05</v>
      </c>
      <c r="M1116">
        <v>87368.539325842692</v>
      </c>
      <c r="N1116">
        <v>0.89</v>
      </c>
      <c r="O1116">
        <v>5.0957689265264836</v>
      </c>
      <c r="P1116">
        <v>1.5563025007672873</v>
      </c>
    </row>
    <row r="1117" spans="1:16" x14ac:dyDescent="0.3">
      <c r="A1117" t="s">
        <v>21</v>
      </c>
      <c r="B1117">
        <f t="shared" si="17"/>
        <v>0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0.18</v>
      </c>
      <c r="L1117">
        <v>0.05</v>
      </c>
      <c r="M1117">
        <v>60150</v>
      </c>
      <c r="N1117">
        <v>0.86</v>
      </c>
      <c r="O1117">
        <v>4.3483048630481607</v>
      </c>
      <c r="P1117">
        <v>0.84509804001425681</v>
      </c>
    </row>
    <row r="1118" spans="1:16" x14ac:dyDescent="0.3">
      <c r="A1118" t="s">
        <v>21</v>
      </c>
      <c r="B1118">
        <f t="shared" si="17"/>
        <v>0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0.17</v>
      </c>
      <c r="L1118">
        <v>0.06</v>
      </c>
      <c r="M1118">
        <v>50308</v>
      </c>
      <c r="N1118">
        <v>0.81</v>
      </c>
      <c r="O1118">
        <v>4.6070473457480992</v>
      </c>
      <c r="P1118">
        <v>1.8325089127062364</v>
      </c>
    </row>
    <row r="1119" spans="1:16" x14ac:dyDescent="0.3">
      <c r="A1119" t="s">
        <v>21</v>
      </c>
      <c r="B1119">
        <f t="shared" si="17"/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0.16</v>
      </c>
      <c r="L1119">
        <v>0.09</v>
      </c>
      <c r="M1119">
        <v>67064.705882352937</v>
      </c>
      <c r="N1119">
        <v>0.85</v>
      </c>
      <c r="O1119">
        <v>4.5711612524127254</v>
      </c>
      <c r="P1119">
        <v>1.8450980400142569</v>
      </c>
    </row>
    <row r="1120" spans="1:16" x14ac:dyDescent="0.3">
      <c r="A1120" t="s">
        <v>21</v>
      </c>
      <c r="B1120">
        <f t="shared" si="17"/>
        <v>0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0.21</v>
      </c>
      <c r="L1120">
        <v>7.0000000000000007E-2</v>
      </c>
      <c r="M1120">
        <v>46009.45945945946</v>
      </c>
      <c r="N1120">
        <v>0.83</v>
      </c>
      <c r="O1120">
        <v>4.1241127921967848</v>
      </c>
      <c r="P1120">
        <v>1.3424226808222062</v>
      </c>
    </row>
    <row r="1121" spans="1:16" x14ac:dyDescent="0.3">
      <c r="A1121" t="s">
        <v>21</v>
      </c>
      <c r="B1121">
        <f t="shared" si="17"/>
        <v>0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0.14000000000000001</v>
      </c>
      <c r="L1121">
        <v>0.1</v>
      </c>
      <c r="M1121">
        <v>65993.023255813954</v>
      </c>
      <c r="N1121">
        <v>0.87</v>
      </c>
      <c r="O1121">
        <v>5.1044358943205435</v>
      </c>
      <c r="P1121">
        <v>1.9956351945975499</v>
      </c>
    </row>
    <row r="1122" spans="1:16" x14ac:dyDescent="0.3">
      <c r="A1122" t="s">
        <v>21</v>
      </c>
      <c r="B1122">
        <f t="shared" si="17"/>
        <v>0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0.17</v>
      </c>
      <c r="L1122">
        <v>0.08</v>
      </c>
      <c r="M1122">
        <v>51880.769230769227</v>
      </c>
      <c r="N1122">
        <v>0.85</v>
      </c>
      <c r="O1122">
        <v>5.3854668480531451</v>
      </c>
      <c r="P1122">
        <v>3.2860071220794747</v>
      </c>
    </row>
    <row r="1123" spans="1:16" x14ac:dyDescent="0.3">
      <c r="A1123" t="s">
        <v>21</v>
      </c>
      <c r="B1123">
        <f t="shared" si="17"/>
        <v>0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0.15</v>
      </c>
      <c r="L1123">
        <v>7.0000000000000007E-2</v>
      </c>
      <c r="M1123">
        <v>59448.23529411765</v>
      </c>
      <c r="N1123">
        <v>0.87</v>
      </c>
      <c r="O1123">
        <v>5.307735582586635</v>
      </c>
      <c r="P1123">
        <v>2.9041743682841634</v>
      </c>
    </row>
    <row r="1124" spans="1:16" x14ac:dyDescent="0.3">
      <c r="A1124" t="s">
        <v>21</v>
      </c>
      <c r="B1124">
        <f t="shared" si="17"/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0.18</v>
      </c>
      <c r="L1124">
        <v>0.06</v>
      </c>
      <c r="M1124">
        <v>51052.5</v>
      </c>
      <c r="N1124">
        <v>0.81</v>
      </c>
      <c r="O1124">
        <v>3.9982593384236988</v>
      </c>
      <c r="P1124">
        <v>1.9444826721501687</v>
      </c>
    </row>
    <row r="1125" spans="1:16" x14ac:dyDescent="0.3">
      <c r="A1125" t="s">
        <v>21</v>
      </c>
      <c r="B1125">
        <f t="shared" si="17"/>
        <v>0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0.16</v>
      </c>
      <c r="L1125">
        <v>0.06</v>
      </c>
      <c r="M1125">
        <v>66626.744186046519</v>
      </c>
      <c r="N1125">
        <v>0.86</v>
      </c>
      <c r="O1125">
        <v>3.8431081419996067</v>
      </c>
      <c r="P1125">
        <v>1.4913616938342726</v>
      </c>
    </row>
    <row r="1126" spans="1:16" x14ac:dyDescent="0.3">
      <c r="A1126" t="s">
        <v>21</v>
      </c>
      <c r="B1126">
        <f t="shared" si="17"/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0.17</v>
      </c>
      <c r="L1126">
        <v>0.05</v>
      </c>
      <c r="M1126">
        <v>47121.052631578947</v>
      </c>
      <c r="N1126">
        <v>0.79</v>
      </c>
      <c r="O1126">
        <v>3.9826329943948497</v>
      </c>
      <c r="P1126">
        <v>0</v>
      </c>
    </row>
    <row r="1127" spans="1:16" x14ac:dyDescent="0.3">
      <c r="A1127" t="s">
        <v>21</v>
      </c>
      <c r="B1127">
        <f t="shared" si="17"/>
        <v>0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0.19</v>
      </c>
      <c r="L1127">
        <v>0.06</v>
      </c>
      <c r="M1127">
        <v>46108.219178082196</v>
      </c>
      <c r="N1127">
        <v>0.67</v>
      </c>
      <c r="O1127">
        <v>4.2025972856924314</v>
      </c>
      <c r="P1127">
        <v>1.7634279935629373</v>
      </c>
    </row>
    <row r="1128" spans="1:16" x14ac:dyDescent="0.3">
      <c r="A1128" t="s">
        <v>21</v>
      </c>
      <c r="B1128">
        <f t="shared" si="17"/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0.17</v>
      </c>
      <c r="L1128">
        <v>0.05</v>
      </c>
      <c r="M1128">
        <v>47786.666666666664</v>
      </c>
      <c r="N1128">
        <v>0.8</v>
      </c>
      <c r="O1128">
        <v>4.2916352070879009</v>
      </c>
      <c r="P1128">
        <v>1.8195439355418688</v>
      </c>
    </row>
    <row r="1129" spans="1:16" x14ac:dyDescent="0.3">
      <c r="A1129" t="s">
        <v>21</v>
      </c>
      <c r="B1129">
        <f t="shared" si="17"/>
        <v>0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0.18</v>
      </c>
      <c r="L1129">
        <v>7.0000000000000007E-2</v>
      </c>
      <c r="M1129">
        <v>54215.85365853658</v>
      </c>
      <c r="N1129">
        <v>0.86</v>
      </c>
      <c r="O1129">
        <v>4.4383207941864491</v>
      </c>
      <c r="P1129">
        <v>1.0413926851582251</v>
      </c>
    </row>
    <row r="1130" spans="1:16" x14ac:dyDescent="0.3">
      <c r="A1130" t="s">
        <v>21</v>
      </c>
      <c r="B1130">
        <f t="shared" si="17"/>
        <v>0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0.14000000000000001</v>
      </c>
      <c r="L1130">
        <v>0.06</v>
      </c>
      <c r="M1130">
        <v>63029.761904761908</v>
      </c>
      <c r="N1130">
        <v>0.86</v>
      </c>
      <c r="O1130">
        <v>5.6443952563373427</v>
      </c>
      <c r="P1130">
        <v>3.388278863459639</v>
      </c>
    </row>
    <row r="1131" spans="1:16" x14ac:dyDescent="0.3">
      <c r="A1131" t="s">
        <v>21</v>
      </c>
      <c r="B1131">
        <f t="shared" si="17"/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0.15</v>
      </c>
      <c r="L1131">
        <v>0.04</v>
      </c>
      <c r="M1131">
        <v>45432.7868852459</v>
      </c>
      <c r="N1131">
        <v>0.73</v>
      </c>
      <c r="O1131">
        <v>3.8473875510273956</v>
      </c>
      <c r="P1131">
        <v>1.0791812460476249</v>
      </c>
    </row>
    <row r="1132" spans="1:16" x14ac:dyDescent="0.3">
      <c r="A1132" t="s">
        <v>21</v>
      </c>
      <c r="B1132">
        <f t="shared" si="17"/>
        <v>0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0.18</v>
      </c>
      <c r="L1132">
        <v>0.06</v>
      </c>
      <c r="M1132">
        <v>54426.506024096387</v>
      </c>
      <c r="N1132">
        <v>0.75</v>
      </c>
      <c r="O1132">
        <v>4.285669805960068</v>
      </c>
      <c r="P1132">
        <v>2.888179493918325</v>
      </c>
    </row>
    <row r="1133" spans="1:16" x14ac:dyDescent="0.3">
      <c r="A1133" t="s">
        <v>21</v>
      </c>
      <c r="B1133">
        <f t="shared" si="17"/>
        <v>0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0.15</v>
      </c>
      <c r="L1133">
        <v>0.05</v>
      </c>
      <c r="M1133">
        <v>46098.648648648646</v>
      </c>
      <c r="N1133">
        <v>0.87</v>
      </c>
      <c r="O1133">
        <v>4.5243052288449235</v>
      </c>
      <c r="P1133">
        <v>2.2041199826559246</v>
      </c>
    </row>
    <row r="1134" spans="1:16" x14ac:dyDescent="0.3">
      <c r="A1134" t="s">
        <v>21</v>
      </c>
      <c r="B1134">
        <f t="shared" si="17"/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0.18</v>
      </c>
      <c r="L1134">
        <v>0.05</v>
      </c>
      <c r="M1134">
        <v>46548.648648648646</v>
      </c>
      <c r="N1134">
        <v>0.84</v>
      </c>
      <c r="O1134">
        <v>4.3044043496837308</v>
      </c>
      <c r="P1134">
        <v>1.6334684555795864</v>
      </c>
    </row>
    <row r="1135" spans="1:16" x14ac:dyDescent="0.3">
      <c r="A1135" t="s">
        <v>21</v>
      </c>
      <c r="B1135">
        <f t="shared" si="17"/>
        <v>0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0.15</v>
      </c>
      <c r="L1135">
        <v>7.0000000000000007E-2</v>
      </c>
      <c r="M1135">
        <v>52412.048192771086</v>
      </c>
      <c r="N1135">
        <v>0.77</v>
      </c>
      <c r="O1135">
        <v>4.3518349434774413</v>
      </c>
      <c r="P1135">
        <v>0</v>
      </c>
    </row>
    <row r="1136" spans="1:16" x14ac:dyDescent="0.3">
      <c r="A1136" t="s">
        <v>21</v>
      </c>
      <c r="B1136">
        <f t="shared" si="17"/>
        <v>0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0.15</v>
      </c>
      <c r="L1136">
        <v>7.0000000000000007E-2</v>
      </c>
      <c r="M1136">
        <v>56459.210526315786</v>
      </c>
      <c r="N1136">
        <v>0.88</v>
      </c>
      <c r="O1136">
        <v>4.8508973060899825</v>
      </c>
      <c r="P1136">
        <v>2.1702617153949575</v>
      </c>
    </row>
    <row r="1137" spans="1:16" x14ac:dyDescent="0.3">
      <c r="A1137" t="s">
        <v>21</v>
      </c>
      <c r="B1137">
        <f t="shared" si="17"/>
        <v>0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0.16</v>
      </c>
      <c r="L1137">
        <v>0.05</v>
      </c>
      <c r="M1137">
        <v>60654.430379746831</v>
      </c>
      <c r="N1137">
        <v>0.76</v>
      </c>
      <c r="O1137">
        <v>4.5148265678551995</v>
      </c>
      <c r="P1137">
        <v>0.95424250943932487</v>
      </c>
    </row>
    <row r="1138" spans="1:16" x14ac:dyDescent="0.3">
      <c r="A1138" t="s">
        <v>21</v>
      </c>
      <c r="B1138">
        <f t="shared" si="17"/>
        <v>0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0.2</v>
      </c>
      <c r="L1138">
        <v>7.0000000000000007E-2</v>
      </c>
      <c r="M1138">
        <v>51035</v>
      </c>
      <c r="N1138">
        <v>0.78</v>
      </c>
      <c r="O1138">
        <v>4.2014517491217189</v>
      </c>
      <c r="P1138">
        <v>1.414973347970818</v>
      </c>
    </row>
    <row r="1139" spans="1:16" x14ac:dyDescent="0.3">
      <c r="A1139" t="s">
        <v>21</v>
      </c>
      <c r="B1139">
        <f t="shared" si="17"/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0.17</v>
      </c>
      <c r="L1139">
        <v>0.05</v>
      </c>
      <c r="M1139">
        <v>59848.23529411765</v>
      </c>
      <c r="N1139">
        <v>0.85</v>
      </c>
      <c r="O1139">
        <v>5.637540761119185</v>
      </c>
      <c r="P1139">
        <v>3.318272080211627</v>
      </c>
    </row>
    <row r="1140" spans="1:16" x14ac:dyDescent="0.3">
      <c r="A1140" t="s">
        <v>21</v>
      </c>
      <c r="B1140">
        <f t="shared" si="17"/>
        <v>0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0.16</v>
      </c>
      <c r="L1140">
        <v>0.05</v>
      </c>
      <c r="M1140">
        <v>53604.819277108436</v>
      </c>
      <c r="N1140">
        <v>0.86</v>
      </c>
      <c r="O1140">
        <v>4.499439629201742</v>
      </c>
      <c r="P1140">
        <v>1.9138138523837167</v>
      </c>
    </row>
    <row r="1141" spans="1:16" x14ac:dyDescent="0.3">
      <c r="A1141" t="s">
        <v>21</v>
      </c>
      <c r="B1141">
        <f t="shared" si="17"/>
        <v>0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0.13</v>
      </c>
      <c r="L1141">
        <v>0.06</v>
      </c>
      <c r="M1141">
        <v>68024.705882352937</v>
      </c>
      <c r="N1141">
        <v>0.88</v>
      </c>
      <c r="O1141">
        <v>5.3852164847489501</v>
      </c>
      <c r="P1141">
        <v>3.0476641946015599</v>
      </c>
    </row>
    <row r="1142" spans="1:16" x14ac:dyDescent="0.3">
      <c r="A1142" t="s">
        <v>21</v>
      </c>
      <c r="B1142">
        <f t="shared" si="17"/>
        <v>0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0.15</v>
      </c>
      <c r="L1142">
        <v>0.04</v>
      </c>
      <c r="M1142">
        <v>62679.761904761908</v>
      </c>
      <c r="N1142">
        <v>0.87</v>
      </c>
      <c r="O1142">
        <v>4.9917354081876466</v>
      </c>
      <c r="P1142">
        <v>2.3324384599156054</v>
      </c>
    </row>
    <row r="1143" spans="1:16" x14ac:dyDescent="0.3">
      <c r="A1143" t="s">
        <v>21</v>
      </c>
      <c r="B1143">
        <f t="shared" si="17"/>
        <v>0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0.17</v>
      </c>
      <c r="L1143">
        <v>0.05</v>
      </c>
      <c r="M1143">
        <v>55782.92682926829</v>
      </c>
      <c r="N1143">
        <v>0.79</v>
      </c>
      <c r="O1143">
        <v>4.1736814897284589</v>
      </c>
      <c r="P1143">
        <v>1.9138138523837167</v>
      </c>
    </row>
    <row r="1144" spans="1:16" x14ac:dyDescent="0.3">
      <c r="A1144" t="s">
        <v>21</v>
      </c>
      <c r="B1144">
        <f t="shared" si="17"/>
        <v>0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0.14000000000000001</v>
      </c>
      <c r="L1144">
        <v>0.05</v>
      </c>
      <c r="M1144">
        <v>47435.064935064933</v>
      </c>
      <c r="N1144">
        <v>0.79</v>
      </c>
      <c r="O1144">
        <v>4.6739051924573713</v>
      </c>
      <c r="P1144">
        <v>2.2504200023088941</v>
      </c>
    </row>
    <row r="1145" spans="1:16" x14ac:dyDescent="0.3">
      <c r="A1145" t="s">
        <v>21</v>
      </c>
      <c r="B1145">
        <f t="shared" si="17"/>
        <v>0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0.13</v>
      </c>
      <c r="L1145">
        <v>0.06</v>
      </c>
      <c r="M1145">
        <v>70885.393258426964</v>
      </c>
      <c r="N1145">
        <v>0.89</v>
      </c>
      <c r="O1145">
        <v>5.1447827434153304</v>
      </c>
      <c r="P1145">
        <v>1.7781512503836436</v>
      </c>
    </row>
    <row r="1146" spans="1:16" x14ac:dyDescent="0.3">
      <c r="A1146" t="s">
        <v>21</v>
      </c>
      <c r="B1146">
        <f t="shared" si="17"/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0.14000000000000001</v>
      </c>
      <c r="L1146">
        <v>0.05</v>
      </c>
      <c r="M1146">
        <v>44456.25</v>
      </c>
      <c r="N1146">
        <v>0.76</v>
      </c>
      <c r="O1146">
        <v>4.0477031081343045</v>
      </c>
      <c r="P1146">
        <v>1.414973347970818</v>
      </c>
    </row>
    <row r="1147" spans="1:16" x14ac:dyDescent="0.3">
      <c r="A1147" t="s">
        <v>21</v>
      </c>
      <c r="B1147">
        <f t="shared" si="17"/>
        <v>0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0.19</v>
      </c>
      <c r="L1147">
        <v>0.06</v>
      </c>
      <c r="M1147">
        <v>46606.849315068495</v>
      </c>
      <c r="N1147">
        <v>0.84</v>
      </c>
      <c r="O1147">
        <v>4.4047995188576543</v>
      </c>
      <c r="P1147">
        <v>2.0791812460476247</v>
      </c>
    </row>
    <row r="1148" spans="1:16" x14ac:dyDescent="0.3">
      <c r="A1148" t="s">
        <v>21</v>
      </c>
      <c r="B1148">
        <f t="shared" si="17"/>
        <v>0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0.17</v>
      </c>
      <c r="L1148">
        <v>0.05</v>
      </c>
      <c r="M1148">
        <v>52605.79710144928</v>
      </c>
      <c r="N1148">
        <v>0.82</v>
      </c>
      <c r="O1148">
        <v>4.5872506158565578</v>
      </c>
      <c r="P1148">
        <v>2.0530784434834195</v>
      </c>
    </row>
    <row r="1149" spans="1:16" x14ac:dyDescent="0.3">
      <c r="A1149" t="s">
        <v>21</v>
      </c>
      <c r="B1149">
        <f t="shared" si="17"/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0.15</v>
      </c>
      <c r="L1149">
        <v>0.05</v>
      </c>
      <c r="M1149">
        <v>50461.038961038961</v>
      </c>
      <c r="N1149">
        <v>0.85</v>
      </c>
      <c r="O1149">
        <v>5.5921834217101853</v>
      </c>
      <c r="P1149">
        <v>3.2081725266671217</v>
      </c>
    </row>
    <row r="1150" spans="1:16" x14ac:dyDescent="0.3">
      <c r="A1150" t="s">
        <v>21</v>
      </c>
      <c r="B1150">
        <f t="shared" si="17"/>
        <v>0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0.15</v>
      </c>
      <c r="L1150">
        <v>7.0000000000000007E-2</v>
      </c>
      <c r="M1150">
        <v>56165.822784810123</v>
      </c>
      <c r="N1150">
        <v>0.85</v>
      </c>
      <c r="O1150">
        <v>5.1888582038866158</v>
      </c>
      <c r="P1150">
        <v>2.9623693356700209</v>
      </c>
    </row>
    <row r="1151" spans="1:16" x14ac:dyDescent="0.3">
      <c r="A1151" t="s">
        <v>21</v>
      </c>
      <c r="B1151">
        <f t="shared" si="17"/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0.13</v>
      </c>
      <c r="L1151">
        <v>0.08</v>
      </c>
      <c r="M1151">
        <v>68991.76470588235</v>
      </c>
      <c r="N1151">
        <v>0.88</v>
      </c>
      <c r="O1151">
        <v>4.3694014136966244</v>
      </c>
      <c r="P1151">
        <v>0</v>
      </c>
    </row>
    <row r="1152" spans="1:16" x14ac:dyDescent="0.3">
      <c r="A1152" t="s">
        <v>21</v>
      </c>
      <c r="B1152">
        <f t="shared" si="17"/>
        <v>0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0.21</v>
      </c>
      <c r="L1152">
        <v>0.05</v>
      </c>
      <c r="M1152">
        <v>58253.75</v>
      </c>
      <c r="N1152">
        <v>0.82</v>
      </c>
      <c r="O1152">
        <v>4.3412366232386921</v>
      </c>
      <c r="P1152">
        <v>1.414973347970818</v>
      </c>
    </row>
    <row r="1153" spans="1:16" x14ac:dyDescent="0.3">
      <c r="A1153" t="s">
        <v>21</v>
      </c>
      <c r="B1153">
        <f t="shared" si="17"/>
        <v>0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0.16</v>
      </c>
      <c r="L1153">
        <v>0.08</v>
      </c>
      <c r="M1153">
        <v>59402.469135802465</v>
      </c>
      <c r="N1153">
        <v>0.86</v>
      </c>
      <c r="O1153">
        <v>5.1158167941542025</v>
      </c>
      <c r="P1153">
        <v>3.0681858617461617</v>
      </c>
    </row>
    <row r="1154" spans="1:16" x14ac:dyDescent="0.3">
      <c r="A1154" t="s">
        <v>21</v>
      </c>
      <c r="B1154">
        <f t="shared" si="17"/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0.19</v>
      </c>
      <c r="L1154">
        <v>0.05</v>
      </c>
      <c r="M1154">
        <v>47876.623376623378</v>
      </c>
      <c r="N1154">
        <v>0.83</v>
      </c>
      <c r="O1154">
        <v>3.9282421831573089</v>
      </c>
      <c r="P1154">
        <v>1.5797835966168101</v>
      </c>
    </row>
    <row r="1155" spans="1:16" x14ac:dyDescent="0.3">
      <c r="A1155" t="s">
        <v>21</v>
      </c>
      <c r="B1155">
        <f t="shared" ref="B1155:B1218" si="18">IF(A1155="Yes",1,0)</f>
        <v>0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0.18</v>
      </c>
      <c r="L1155">
        <v>0.05</v>
      </c>
      <c r="M1155">
        <v>46804</v>
      </c>
      <c r="N1155">
        <v>0.82</v>
      </c>
      <c r="O1155">
        <v>4.3051793375640406</v>
      </c>
      <c r="P1155">
        <v>1.8061799739838871</v>
      </c>
    </row>
    <row r="1156" spans="1:16" x14ac:dyDescent="0.3">
      <c r="A1156" t="s">
        <v>21</v>
      </c>
      <c r="B1156">
        <f t="shared" si="18"/>
        <v>0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0.21</v>
      </c>
      <c r="L1156">
        <v>7.0000000000000007E-2</v>
      </c>
      <c r="M1156">
        <v>47302.597402597399</v>
      </c>
      <c r="N1156">
        <v>0.82</v>
      </c>
      <c r="O1156">
        <v>4.3807899153240744</v>
      </c>
      <c r="P1156">
        <v>1.3979400086720377</v>
      </c>
    </row>
    <row r="1157" spans="1:16" x14ac:dyDescent="0.3">
      <c r="A1157" t="s">
        <v>21</v>
      </c>
      <c r="B1157">
        <f t="shared" si="18"/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0.11</v>
      </c>
      <c r="L1157">
        <v>0.04</v>
      </c>
      <c r="M1157">
        <v>54978.75</v>
      </c>
      <c r="N1157">
        <v>0.91</v>
      </c>
      <c r="O1157">
        <v>4.6695121296915465</v>
      </c>
      <c r="P1157">
        <v>1.6127838567197355</v>
      </c>
    </row>
    <row r="1158" spans="1:16" x14ac:dyDescent="0.3">
      <c r="A1158" t="s">
        <v>21</v>
      </c>
      <c r="B1158">
        <f t="shared" si="18"/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0.14000000000000001</v>
      </c>
      <c r="L1158">
        <v>0.05</v>
      </c>
      <c r="M1158">
        <v>77683.908045977005</v>
      </c>
      <c r="N1158">
        <v>0.88</v>
      </c>
      <c r="O1158">
        <v>4.7232832335693313</v>
      </c>
      <c r="P1158">
        <v>1.7781512503836436</v>
      </c>
    </row>
    <row r="1159" spans="1:16" x14ac:dyDescent="0.3">
      <c r="A1159" t="s">
        <v>21</v>
      </c>
      <c r="B1159">
        <f t="shared" si="18"/>
        <v>0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0.2</v>
      </c>
      <c r="L1159">
        <v>0.06</v>
      </c>
      <c r="M1159">
        <v>47776.543209876538</v>
      </c>
      <c r="N1159">
        <v>0.86</v>
      </c>
      <c r="O1159">
        <v>4.0112320103193664</v>
      </c>
      <c r="P1159">
        <v>1.8808135922807914</v>
      </c>
    </row>
    <row r="1160" spans="1:16" x14ac:dyDescent="0.3">
      <c r="A1160" t="s">
        <v>21</v>
      </c>
      <c r="B1160">
        <f t="shared" si="18"/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0.17</v>
      </c>
      <c r="L1160">
        <v>0.05</v>
      </c>
      <c r="M1160">
        <v>64943.373493975909</v>
      </c>
      <c r="N1160">
        <v>0.86</v>
      </c>
      <c r="O1160">
        <v>4.3229838069483977</v>
      </c>
      <c r="P1160">
        <v>1.6532125137753437</v>
      </c>
    </row>
    <row r="1161" spans="1:16" x14ac:dyDescent="0.3">
      <c r="A1161" t="s">
        <v>21</v>
      </c>
      <c r="B1161">
        <f t="shared" si="18"/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0.14000000000000001</v>
      </c>
      <c r="L1161">
        <v>0.06</v>
      </c>
      <c r="M1161">
        <v>61987.804878048773</v>
      </c>
      <c r="N1161">
        <v>0.89</v>
      </c>
      <c r="O1161">
        <v>4.6353228672124418</v>
      </c>
      <c r="P1161">
        <v>0</v>
      </c>
    </row>
    <row r="1162" spans="1:16" x14ac:dyDescent="0.3">
      <c r="A1162" t="s">
        <v>21</v>
      </c>
      <c r="B1162">
        <f t="shared" si="18"/>
        <v>0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0.16</v>
      </c>
      <c r="L1162">
        <v>0.05</v>
      </c>
      <c r="M1162">
        <v>53858.823529411769</v>
      </c>
      <c r="N1162">
        <v>0.88</v>
      </c>
      <c r="O1162">
        <v>4.9178414720365664</v>
      </c>
      <c r="P1162">
        <v>2.3961993470957363</v>
      </c>
    </row>
    <row r="1163" spans="1:16" x14ac:dyDescent="0.3">
      <c r="A1163" t="s">
        <v>21</v>
      </c>
      <c r="B1163">
        <f t="shared" si="18"/>
        <v>0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0.15</v>
      </c>
      <c r="L1163">
        <v>0.05</v>
      </c>
      <c r="M1163">
        <v>57072.839506172837</v>
      </c>
      <c r="N1163">
        <v>0.88</v>
      </c>
      <c r="O1163">
        <v>4.7293349090581289</v>
      </c>
      <c r="P1163">
        <v>1.6434526764861874</v>
      </c>
    </row>
    <row r="1164" spans="1:16" x14ac:dyDescent="0.3">
      <c r="A1164" t="s">
        <v>21</v>
      </c>
      <c r="B1164">
        <f t="shared" si="18"/>
        <v>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0.17</v>
      </c>
      <c r="L1164">
        <v>0.06</v>
      </c>
      <c r="M1164">
        <v>50334.177215189869</v>
      </c>
      <c r="N1164">
        <v>0.87</v>
      </c>
      <c r="O1164">
        <v>4.6970025434589742</v>
      </c>
      <c r="P1164">
        <v>2.271841606536499</v>
      </c>
    </row>
    <row r="1165" spans="1:16" x14ac:dyDescent="0.3">
      <c r="A1165" t="s">
        <v>58</v>
      </c>
      <c r="B1165">
        <f t="shared" si="18"/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0.17</v>
      </c>
      <c r="L1165">
        <v>7.0000000000000007E-2</v>
      </c>
      <c r="M1165">
        <v>76197.727272727279</v>
      </c>
      <c r="N1165">
        <v>0.85</v>
      </c>
      <c r="O1165">
        <v>5.4118065134067237</v>
      </c>
      <c r="P1165">
        <v>2.9518230353159121</v>
      </c>
    </row>
    <row r="1166" spans="1:16" x14ac:dyDescent="0.3">
      <c r="A1166" t="s">
        <v>21</v>
      </c>
      <c r="B1166">
        <f t="shared" si="18"/>
        <v>0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0.14000000000000001</v>
      </c>
      <c r="L1166">
        <v>0.06</v>
      </c>
      <c r="M1166">
        <v>56780.722891566271</v>
      </c>
      <c r="N1166">
        <v>0.87</v>
      </c>
      <c r="O1166">
        <v>5.1263814525072231</v>
      </c>
      <c r="P1166">
        <v>2.6253124509616739</v>
      </c>
    </row>
    <row r="1167" spans="1:16" x14ac:dyDescent="0.3">
      <c r="A1167" t="s">
        <v>21</v>
      </c>
      <c r="B1167">
        <f t="shared" si="18"/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0.24</v>
      </c>
      <c r="L1167">
        <v>0.06</v>
      </c>
      <c r="M1167">
        <v>41973.913043478264</v>
      </c>
      <c r="N1167">
        <v>0.79</v>
      </c>
      <c r="O1167">
        <v>3.6495295659478191</v>
      </c>
      <c r="P1167">
        <v>0</v>
      </c>
    </row>
    <row r="1168" spans="1:16" x14ac:dyDescent="0.3">
      <c r="A1168" t="s">
        <v>21</v>
      </c>
      <c r="B1168">
        <f t="shared" si="18"/>
        <v>0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0.14000000000000001</v>
      </c>
      <c r="L1168">
        <v>0.06</v>
      </c>
      <c r="M1168">
        <v>62246.987951807234</v>
      </c>
      <c r="N1168">
        <v>0.89</v>
      </c>
      <c r="O1168">
        <v>5.0454051348362849</v>
      </c>
      <c r="P1168">
        <v>2.5843312243675309</v>
      </c>
    </row>
    <row r="1169" spans="1:16" x14ac:dyDescent="0.3">
      <c r="A1169" t="s">
        <v>21</v>
      </c>
      <c r="B1169">
        <f t="shared" si="18"/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0.21</v>
      </c>
      <c r="L1169">
        <v>7.0000000000000007E-2</v>
      </c>
      <c r="M1169">
        <v>53151.219512195115</v>
      </c>
      <c r="N1169">
        <v>0.81</v>
      </c>
      <c r="O1169">
        <v>4.3488887230714379</v>
      </c>
      <c r="P1169">
        <v>1.4313637641589874</v>
      </c>
    </row>
    <row r="1170" spans="1:16" x14ac:dyDescent="0.3">
      <c r="A1170" t="s">
        <v>21</v>
      </c>
      <c r="B1170">
        <f t="shared" si="18"/>
        <v>0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0.15</v>
      </c>
      <c r="L1170">
        <v>0.05</v>
      </c>
      <c r="M1170">
        <v>58857.317073170729</v>
      </c>
      <c r="N1170">
        <v>0.88</v>
      </c>
      <c r="O1170">
        <v>4.7769190028420461</v>
      </c>
      <c r="P1170">
        <v>1.9822712330395684</v>
      </c>
    </row>
    <row r="1171" spans="1:16" x14ac:dyDescent="0.3">
      <c r="A1171" t="s">
        <v>21</v>
      </c>
      <c r="B1171">
        <f t="shared" si="18"/>
        <v>0</v>
      </c>
      <c r="C1171">
        <v>0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0.12</v>
      </c>
      <c r="L1171">
        <v>0.18</v>
      </c>
      <c r="M1171">
        <v>56742.857142857145</v>
      </c>
      <c r="N1171">
        <v>0.84</v>
      </c>
      <c r="O1171">
        <v>4.6889534626374179</v>
      </c>
      <c r="P1171">
        <v>2.1003705451175629</v>
      </c>
    </row>
    <row r="1172" spans="1:16" x14ac:dyDescent="0.3">
      <c r="A1172" t="s">
        <v>21</v>
      </c>
      <c r="B1172">
        <f t="shared" si="18"/>
        <v>0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0.18</v>
      </c>
      <c r="L1172">
        <v>7.0000000000000007E-2</v>
      </c>
      <c r="M1172">
        <v>48486.84210526316</v>
      </c>
      <c r="N1172">
        <v>0.84</v>
      </c>
      <c r="O1172">
        <v>4.668218131049608</v>
      </c>
      <c r="P1172">
        <v>1.919078092376074</v>
      </c>
    </row>
    <row r="1173" spans="1:16" x14ac:dyDescent="0.3">
      <c r="A1173" t="s">
        <v>21</v>
      </c>
      <c r="B1173">
        <f t="shared" si="18"/>
        <v>0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0.2</v>
      </c>
      <c r="L1173">
        <v>7.0000000000000007E-2</v>
      </c>
      <c r="M1173">
        <v>46760</v>
      </c>
      <c r="N1173">
        <v>0.82</v>
      </c>
      <c r="O1173">
        <v>4.5888093387037205</v>
      </c>
      <c r="P1173">
        <v>2.287801729930226</v>
      </c>
    </row>
    <row r="1174" spans="1:16" x14ac:dyDescent="0.3">
      <c r="A1174" t="s">
        <v>21</v>
      </c>
      <c r="B1174">
        <f t="shared" si="18"/>
        <v>0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0.14000000000000001</v>
      </c>
      <c r="L1174">
        <v>0.05</v>
      </c>
      <c r="M1174">
        <v>66142.045454545456</v>
      </c>
      <c r="N1174">
        <v>0.87</v>
      </c>
      <c r="O1174">
        <v>4.4220478647058776</v>
      </c>
      <c r="P1174">
        <v>0</v>
      </c>
    </row>
    <row r="1175" spans="1:16" x14ac:dyDescent="0.3">
      <c r="A1175" t="s">
        <v>21</v>
      </c>
      <c r="B1175">
        <f t="shared" si="18"/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0.19</v>
      </c>
      <c r="L1175">
        <v>0.05</v>
      </c>
      <c r="M1175">
        <v>50425.641025641024</v>
      </c>
      <c r="N1175">
        <v>0.81</v>
      </c>
      <c r="O1175">
        <v>4.0406814393733583</v>
      </c>
      <c r="P1175">
        <v>1.3424226808222062</v>
      </c>
    </row>
    <row r="1176" spans="1:16" x14ac:dyDescent="0.3">
      <c r="A1176" t="s">
        <v>21</v>
      </c>
      <c r="B1176">
        <f t="shared" si="18"/>
        <v>0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0.15</v>
      </c>
      <c r="L1176">
        <v>0.04</v>
      </c>
      <c r="M1176">
        <v>71780.952380952382</v>
      </c>
      <c r="N1176">
        <v>0.54</v>
      </c>
      <c r="O1176">
        <v>4.1892094895823062</v>
      </c>
      <c r="P1176">
        <v>1.1139433523068367</v>
      </c>
    </row>
    <row r="1177" spans="1:16" x14ac:dyDescent="0.3">
      <c r="A1177" t="s">
        <v>21</v>
      </c>
      <c r="B1177">
        <f t="shared" si="18"/>
        <v>0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0.19</v>
      </c>
      <c r="L1177">
        <v>0.06</v>
      </c>
      <c r="M1177">
        <v>50166.25</v>
      </c>
      <c r="N1177">
        <v>0.74</v>
      </c>
      <c r="O1177">
        <v>4.1502650869787034</v>
      </c>
      <c r="P1177">
        <v>1.7853298350107671</v>
      </c>
    </row>
    <row r="1178" spans="1:16" x14ac:dyDescent="0.3">
      <c r="A1178" t="s">
        <v>21</v>
      </c>
      <c r="B1178">
        <f t="shared" si="18"/>
        <v>0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0.18</v>
      </c>
      <c r="L1178">
        <v>0.08</v>
      </c>
      <c r="M1178">
        <v>56744.318181818184</v>
      </c>
      <c r="N1178">
        <v>0.85</v>
      </c>
      <c r="O1178">
        <v>5.0321310136657624</v>
      </c>
      <c r="P1178">
        <v>2.7331972651065692</v>
      </c>
    </row>
    <row r="1179" spans="1:16" x14ac:dyDescent="0.3">
      <c r="A1179" t="s">
        <v>21</v>
      </c>
      <c r="B1179">
        <f t="shared" si="18"/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1</v>
      </c>
      <c r="I1179">
        <v>0</v>
      </c>
      <c r="J1179">
        <v>0</v>
      </c>
      <c r="K1179">
        <v>0.24</v>
      </c>
      <c r="L1179">
        <v>0.09</v>
      </c>
      <c r="M1179">
        <v>46411.764705882357</v>
      </c>
      <c r="N1179">
        <v>0.79</v>
      </c>
      <c r="O1179">
        <v>4.8267937101506124</v>
      </c>
      <c r="P1179">
        <v>2.4409090820652177</v>
      </c>
    </row>
    <row r="1180" spans="1:16" x14ac:dyDescent="0.3">
      <c r="A1180" t="s">
        <v>21</v>
      </c>
      <c r="B1180">
        <f t="shared" si="18"/>
        <v>0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0.18</v>
      </c>
      <c r="L1180">
        <v>7.0000000000000007E-2</v>
      </c>
      <c r="M1180">
        <v>77810.869565217392</v>
      </c>
      <c r="N1180">
        <v>0.83</v>
      </c>
      <c r="O1180">
        <v>5.467692440786335</v>
      </c>
      <c r="P1180">
        <v>3.0199466816788423</v>
      </c>
    </row>
    <row r="1181" spans="1:16" x14ac:dyDescent="0.3">
      <c r="A1181" t="s">
        <v>21</v>
      </c>
      <c r="B1181">
        <f t="shared" si="18"/>
        <v>0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0.22</v>
      </c>
      <c r="L1181">
        <v>0.09</v>
      </c>
      <c r="M1181">
        <v>57629.069767441862</v>
      </c>
      <c r="N1181">
        <v>0.78</v>
      </c>
      <c r="O1181">
        <v>4.4756276114410811</v>
      </c>
      <c r="P1181">
        <v>1.6901960800285136</v>
      </c>
    </row>
    <row r="1182" spans="1:16" x14ac:dyDescent="0.3">
      <c r="A1182" t="s">
        <v>21</v>
      </c>
      <c r="B1182">
        <f t="shared" si="18"/>
        <v>0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0.25</v>
      </c>
      <c r="L1182">
        <v>0.08</v>
      </c>
      <c r="M1182">
        <v>58593.258426966291</v>
      </c>
      <c r="N1182">
        <v>0.78</v>
      </c>
      <c r="O1182">
        <v>4.7388677256357861</v>
      </c>
      <c r="P1182">
        <v>2.0043213737826426</v>
      </c>
    </row>
    <row r="1183" spans="1:16" x14ac:dyDescent="0.3">
      <c r="A1183" t="s">
        <v>21</v>
      </c>
      <c r="B1183">
        <f t="shared" si="18"/>
        <v>0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0.2</v>
      </c>
      <c r="L1183">
        <v>0.09</v>
      </c>
      <c r="M1183">
        <v>58600</v>
      </c>
      <c r="N1183">
        <v>0.83</v>
      </c>
      <c r="O1183">
        <v>5.086655192853903</v>
      </c>
      <c r="P1183">
        <v>2.6314437690131722</v>
      </c>
    </row>
    <row r="1184" spans="1:16" x14ac:dyDescent="0.3">
      <c r="A1184" t="s">
        <v>21</v>
      </c>
      <c r="B1184">
        <f t="shared" si="18"/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0.25</v>
      </c>
      <c r="L1184">
        <v>0.08</v>
      </c>
      <c r="M1184">
        <v>63683.146067415728</v>
      </c>
      <c r="N1184">
        <v>0.75</v>
      </c>
      <c r="O1184">
        <v>4.5995665110016182</v>
      </c>
      <c r="P1184">
        <v>2.1818435879447726</v>
      </c>
    </row>
    <row r="1185" spans="1:16" x14ac:dyDescent="0.3">
      <c r="A1185" t="s">
        <v>21</v>
      </c>
      <c r="B1185">
        <f t="shared" si="18"/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0.28000000000000003</v>
      </c>
      <c r="L1185">
        <v>0.09</v>
      </c>
      <c r="M1185">
        <v>63158.426966292136</v>
      </c>
      <c r="N1185">
        <v>0.75</v>
      </c>
      <c r="O1185">
        <v>4.5358255838846233</v>
      </c>
      <c r="P1185">
        <v>1.9637878273455553</v>
      </c>
    </row>
    <row r="1186" spans="1:16" x14ac:dyDescent="0.3">
      <c r="A1186" t="s">
        <v>21</v>
      </c>
      <c r="B1186">
        <f t="shared" si="18"/>
        <v>0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0.22</v>
      </c>
      <c r="L1186">
        <v>0.09</v>
      </c>
      <c r="M1186">
        <v>52670.238095238099</v>
      </c>
      <c r="N1186">
        <v>0.83</v>
      </c>
      <c r="O1186">
        <v>4.7605581792474387</v>
      </c>
      <c r="P1186">
        <v>1.7075701760979363</v>
      </c>
    </row>
    <row r="1187" spans="1:16" x14ac:dyDescent="0.3">
      <c r="A1187" t="s">
        <v>21</v>
      </c>
      <c r="B1187">
        <f t="shared" si="18"/>
        <v>0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0.19</v>
      </c>
      <c r="L1187">
        <v>0.08</v>
      </c>
      <c r="M1187">
        <v>55627.906976744183</v>
      </c>
      <c r="N1187">
        <v>0.83</v>
      </c>
      <c r="O1187">
        <v>5.1792529673110854</v>
      </c>
      <c r="P1187">
        <v>2.8014037100173552</v>
      </c>
    </row>
    <row r="1188" spans="1:16" x14ac:dyDescent="0.3">
      <c r="A1188" t="s">
        <v>21</v>
      </c>
      <c r="B1188">
        <f t="shared" si="18"/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0.27</v>
      </c>
      <c r="L1188">
        <v>0.1</v>
      </c>
      <c r="M1188">
        <v>48272.28915662651</v>
      </c>
      <c r="N1188">
        <v>0.77</v>
      </c>
      <c r="O1188">
        <v>4.2253092817258633</v>
      </c>
      <c r="P1188">
        <v>1.8808135922807914</v>
      </c>
    </row>
    <row r="1189" spans="1:16" x14ac:dyDescent="0.3">
      <c r="A1189" t="s">
        <v>21</v>
      </c>
      <c r="B1189">
        <f t="shared" si="18"/>
        <v>0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0.22</v>
      </c>
      <c r="L1189">
        <v>0.11</v>
      </c>
      <c r="M1189">
        <v>72493.406593406587</v>
      </c>
      <c r="N1189">
        <v>0.81</v>
      </c>
      <c r="O1189">
        <v>4.551864575660665</v>
      </c>
      <c r="P1189">
        <v>0</v>
      </c>
    </row>
    <row r="1190" spans="1:16" x14ac:dyDescent="0.3">
      <c r="A1190" t="s">
        <v>21</v>
      </c>
      <c r="B1190">
        <f t="shared" si="18"/>
        <v>0</v>
      </c>
      <c r="C1190">
        <v>0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0.21</v>
      </c>
      <c r="L1190">
        <v>0.09</v>
      </c>
      <c r="M1190">
        <v>52089.285714285717</v>
      </c>
      <c r="N1190">
        <v>0.83</v>
      </c>
      <c r="O1190">
        <v>4.7040818482521152</v>
      </c>
      <c r="P1190">
        <v>1.7075701760979363</v>
      </c>
    </row>
    <row r="1191" spans="1:16" x14ac:dyDescent="0.3">
      <c r="A1191" t="s">
        <v>21</v>
      </c>
      <c r="B1191">
        <f t="shared" si="18"/>
        <v>0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0.22</v>
      </c>
      <c r="L1191">
        <v>0.08</v>
      </c>
      <c r="M1191">
        <v>56875.862068965514</v>
      </c>
      <c r="N1191">
        <v>0.8</v>
      </c>
      <c r="O1191">
        <v>4.5987248653570543</v>
      </c>
      <c r="P1191">
        <v>1.414973347970818</v>
      </c>
    </row>
    <row r="1192" spans="1:16" x14ac:dyDescent="0.3">
      <c r="A1192" t="s">
        <v>21</v>
      </c>
      <c r="B1192">
        <f t="shared" si="18"/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0.24</v>
      </c>
      <c r="L1192">
        <v>0.1</v>
      </c>
      <c r="M1192">
        <v>48197.560975609755</v>
      </c>
      <c r="N1192">
        <v>0.78</v>
      </c>
      <c r="O1192">
        <v>4.498172660636544</v>
      </c>
      <c r="P1192">
        <v>1.7075701760979363</v>
      </c>
    </row>
    <row r="1193" spans="1:16" x14ac:dyDescent="0.3">
      <c r="A1193" t="s">
        <v>21</v>
      </c>
      <c r="B1193">
        <f t="shared" si="18"/>
        <v>0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0.2</v>
      </c>
      <c r="L1193">
        <v>0.08</v>
      </c>
      <c r="M1193">
        <v>72509.890109890111</v>
      </c>
      <c r="N1193">
        <v>0.83</v>
      </c>
      <c r="O1193">
        <v>5.314349735896136</v>
      </c>
      <c r="P1193">
        <v>2.406540180433955</v>
      </c>
    </row>
    <row r="1194" spans="1:16" x14ac:dyDescent="0.3">
      <c r="A1194" t="s">
        <v>21</v>
      </c>
      <c r="B1194">
        <f t="shared" si="18"/>
        <v>0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0.2</v>
      </c>
      <c r="L1194">
        <v>7.0000000000000007E-2</v>
      </c>
      <c r="M1194">
        <v>51217.647058823532</v>
      </c>
      <c r="N1194">
        <v>0.74</v>
      </c>
      <c r="O1194">
        <v>4.8511054011978949</v>
      </c>
      <c r="P1194">
        <v>2.6127838567197355</v>
      </c>
    </row>
    <row r="1195" spans="1:16" x14ac:dyDescent="0.3">
      <c r="A1195" t="s">
        <v>21</v>
      </c>
      <c r="B1195">
        <f t="shared" si="18"/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0.15</v>
      </c>
      <c r="L1195">
        <v>0.09</v>
      </c>
      <c r="M1195">
        <v>104355.91397849463</v>
      </c>
      <c r="N1195">
        <v>0.85</v>
      </c>
      <c r="O1195">
        <v>5.7604458562820016</v>
      </c>
      <c r="P1195">
        <v>2.8325089127062362</v>
      </c>
    </row>
    <row r="1196" spans="1:16" x14ac:dyDescent="0.3">
      <c r="A1196" t="s">
        <v>21</v>
      </c>
      <c r="B1196">
        <f t="shared" si="18"/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0.17</v>
      </c>
      <c r="L1196">
        <v>0.06</v>
      </c>
      <c r="M1196">
        <v>84262.222222222219</v>
      </c>
      <c r="N1196">
        <v>0.83</v>
      </c>
      <c r="O1196">
        <v>5.9182563418837031</v>
      </c>
      <c r="P1196">
        <v>3.3142886609474975</v>
      </c>
    </row>
    <row r="1197" spans="1:16" x14ac:dyDescent="0.3">
      <c r="A1197" t="s">
        <v>21</v>
      </c>
      <c r="B1197">
        <f t="shared" si="18"/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0.15</v>
      </c>
      <c r="L1197">
        <v>0.09</v>
      </c>
      <c r="M1197">
        <v>111863.15789473685</v>
      </c>
      <c r="N1197">
        <v>0.87</v>
      </c>
      <c r="O1197">
        <v>4.9638019888912455</v>
      </c>
      <c r="P1197">
        <v>1.8750612633917001</v>
      </c>
    </row>
    <row r="1198" spans="1:16" x14ac:dyDescent="0.3">
      <c r="A1198" t="s">
        <v>21</v>
      </c>
      <c r="B1198">
        <f t="shared" si="18"/>
        <v>0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0.16</v>
      </c>
      <c r="L1198">
        <v>7.0000000000000007E-2</v>
      </c>
      <c r="M1198">
        <v>65088.505747126437</v>
      </c>
      <c r="N1198">
        <v>0.86</v>
      </c>
      <c r="O1198">
        <v>4.5224963978787214</v>
      </c>
      <c r="P1198">
        <v>0</v>
      </c>
    </row>
    <row r="1199" spans="1:16" x14ac:dyDescent="0.3">
      <c r="A1199" t="s">
        <v>21</v>
      </c>
      <c r="B1199">
        <f t="shared" si="18"/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0.17</v>
      </c>
      <c r="L1199">
        <v>0.06</v>
      </c>
      <c r="M1199">
        <v>102080.85106382979</v>
      </c>
      <c r="N1199">
        <v>0.84</v>
      </c>
      <c r="O1199">
        <v>5.226416870154444</v>
      </c>
      <c r="P1199">
        <v>2.5646660642520893</v>
      </c>
    </row>
    <row r="1200" spans="1:16" x14ac:dyDescent="0.3">
      <c r="A1200" t="s">
        <v>58</v>
      </c>
      <c r="B1200">
        <f t="shared" si="18"/>
        <v>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0.16</v>
      </c>
      <c r="L1200">
        <v>7.0000000000000007E-2</v>
      </c>
      <c r="M1200">
        <v>79064.130434782608</v>
      </c>
      <c r="N1200">
        <v>0.87</v>
      </c>
      <c r="O1200">
        <v>5.0121029417880214</v>
      </c>
      <c r="P1200">
        <v>2.0413926851582249</v>
      </c>
    </row>
    <row r="1201" spans="1:16" x14ac:dyDescent="0.3">
      <c r="A1201" t="s">
        <v>21</v>
      </c>
      <c r="B1201">
        <f t="shared" si="18"/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0.13</v>
      </c>
      <c r="L1201">
        <v>0.1</v>
      </c>
      <c r="M1201">
        <v>98527.659574468096</v>
      </c>
      <c r="N1201">
        <v>0.89</v>
      </c>
      <c r="O1201">
        <v>5.2081805939819503</v>
      </c>
      <c r="P1201">
        <v>2.0413926851582249</v>
      </c>
    </row>
    <row r="1202" spans="1:16" x14ac:dyDescent="0.3">
      <c r="A1202" t="s">
        <v>21</v>
      </c>
      <c r="B1202">
        <f t="shared" si="18"/>
        <v>0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0.22</v>
      </c>
      <c r="L1202">
        <v>0.08</v>
      </c>
      <c r="M1202">
        <v>57272.941176470587</v>
      </c>
      <c r="N1202">
        <v>0.82</v>
      </c>
      <c r="O1202">
        <v>4.5051228340665199</v>
      </c>
      <c r="P1202">
        <v>2.1072099696478683</v>
      </c>
    </row>
    <row r="1203" spans="1:16" x14ac:dyDescent="0.3">
      <c r="A1203" t="s">
        <v>21</v>
      </c>
      <c r="B1203">
        <f t="shared" si="18"/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0.14000000000000001</v>
      </c>
      <c r="L1203">
        <v>7.0000000000000007E-2</v>
      </c>
      <c r="M1203">
        <v>101272.34042553192</v>
      </c>
      <c r="N1203">
        <v>0.86</v>
      </c>
      <c r="O1203">
        <v>5.4076423994785099</v>
      </c>
      <c r="P1203">
        <v>2.4502491083193609</v>
      </c>
    </row>
    <row r="1204" spans="1:16" x14ac:dyDescent="0.3">
      <c r="A1204" t="s">
        <v>21</v>
      </c>
      <c r="B1204">
        <f t="shared" si="18"/>
        <v>0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0.22</v>
      </c>
      <c r="L1204">
        <v>7.0000000000000007E-2</v>
      </c>
      <c r="M1204">
        <v>55848.86363636364</v>
      </c>
      <c r="N1204">
        <v>0.8</v>
      </c>
      <c r="O1204">
        <v>4.4648321978499679</v>
      </c>
      <c r="P1204">
        <v>1.7781512503836436</v>
      </c>
    </row>
    <row r="1205" spans="1:16" x14ac:dyDescent="0.3">
      <c r="A1205" t="s">
        <v>21</v>
      </c>
      <c r="B1205">
        <f t="shared" si="18"/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0.16</v>
      </c>
      <c r="L1205">
        <v>0.08</v>
      </c>
      <c r="M1205">
        <v>94579.569892473126</v>
      </c>
      <c r="N1205">
        <v>0.85</v>
      </c>
      <c r="O1205">
        <v>5.4047584779880422</v>
      </c>
      <c r="P1205">
        <v>2.4082399653118496</v>
      </c>
    </row>
    <row r="1206" spans="1:16" x14ac:dyDescent="0.3">
      <c r="A1206" t="s">
        <v>21</v>
      </c>
      <c r="B1206">
        <f t="shared" si="18"/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0.14000000000000001</v>
      </c>
      <c r="L1206">
        <v>0.06</v>
      </c>
      <c r="M1206">
        <v>122862.10526315789</v>
      </c>
      <c r="N1206">
        <v>0.87</v>
      </c>
      <c r="O1206">
        <v>5.5094659771375811</v>
      </c>
      <c r="P1206">
        <v>2.7075701760979363</v>
      </c>
    </row>
    <row r="1207" spans="1:16" x14ac:dyDescent="0.3">
      <c r="A1207" t="s">
        <v>21</v>
      </c>
      <c r="B1207">
        <f t="shared" si="18"/>
        <v>0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0.27</v>
      </c>
      <c r="L1207">
        <v>0.08</v>
      </c>
      <c r="M1207">
        <v>63084.090909090912</v>
      </c>
      <c r="N1207">
        <v>0.7</v>
      </c>
      <c r="O1207">
        <v>4.287420995759831</v>
      </c>
      <c r="P1207">
        <v>2.0969100130080562</v>
      </c>
    </row>
    <row r="1208" spans="1:16" x14ac:dyDescent="0.3">
      <c r="A1208" t="s">
        <v>21</v>
      </c>
      <c r="B1208">
        <f t="shared" si="18"/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0.16</v>
      </c>
      <c r="L1208">
        <v>0.04</v>
      </c>
      <c r="M1208">
        <v>115868.81720430109</v>
      </c>
      <c r="N1208">
        <v>0.85</v>
      </c>
      <c r="O1208">
        <v>6.02224974992735</v>
      </c>
      <c r="P1208">
        <v>3.3068537486930087</v>
      </c>
    </row>
    <row r="1209" spans="1:16" x14ac:dyDescent="0.3">
      <c r="A1209" t="s">
        <v>21</v>
      </c>
      <c r="B1209">
        <f t="shared" si="18"/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0.13</v>
      </c>
      <c r="L1209">
        <v>0.06</v>
      </c>
      <c r="M1209">
        <v>89614.130434782608</v>
      </c>
      <c r="N1209">
        <v>0.86</v>
      </c>
      <c r="O1209">
        <v>5.9587110119831079</v>
      </c>
      <c r="P1209">
        <v>2.8331471119127851</v>
      </c>
    </row>
    <row r="1210" spans="1:16" x14ac:dyDescent="0.3">
      <c r="A1210" t="s">
        <v>21</v>
      </c>
      <c r="B1210">
        <f t="shared" si="18"/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0.19</v>
      </c>
      <c r="L1210">
        <v>7.0000000000000007E-2</v>
      </c>
      <c r="M1210">
        <v>99735.106382978731</v>
      </c>
      <c r="N1210">
        <v>0.82</v>
      </c>
      <c r="O1210">
        <v>4.7011447086827873</v>
      </c>
      <c r="P1210">
        <v>0</v>
      </c>
    </row>
    <row r="1211" spans="1:16" x14ac:dyDescent="0.3">
      <c r="A1211" t="s">
        <v>21</v>
      </c>
      <c r="B1211">
        <f t="shared" si="18"/>
        <v>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0.13</v>
      </c>
      <c r="L1211">
        <v>0.11</v>
      </c>
      <c r="M1211">
        <v>97786.956521739121</v>
      </c>
      <c r="N1211">
        <v>0.87</v>
      </c>
      <c r="O1211">
        <v>5.0517851662770088</v>
      </c>
      <c r="P1211">
        <v>2.0413926851582249</v>
      </c>
    </row>
    <row r="1212" spans="1:16" x14ac:dyDescent="0.3">
      <c r="A1212" t="s">
        <v>21</v>
      </c>
      <c r="B1212">
        <f t="shared" si="18"/>
        <v>0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0.17</v>
      </c>
      <c r="L1212">
        <v>0.06</v>
      </c>
      <c r="M1212">
        <v>51972.839506172837</v>
      </c>
      <c r="N1212">
        <v>0.67</v>
      </c>
      <c r="O1212">
        <v>4.4095104522693154</v>
      </c>
      <c r="P1212">
        <v>1.954242509439325</v>
      </c>
    </row>
    <row r="1213" spans="1:16" x14ac:dyDescent="0.3">
      <c r="A1213" t="s">
        <v>21</v>
      </c>
      <c r="B1213">
        <f t="shared" si="18"/>
        <v>0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0.28999999999999998</v>
      </c>
      <c r="L1213">
        <v>0.09</v>
      </c>
      <c r="M1213">
        <v>70598.9010989011</v>
      </c>
      <c r="N1213">
        <v>0.73</v>
      </c>
      <c r="O1213">
        <v>4.5678259555106484</v>
      </c>
      <c r="P1213">
        <v>2.1238516409670858</v>
      </c>
    </row>
    <row r="1214" spans="1:16" x14ac:dyDescent="0.3">
      <c r="A1214" t="s">
        <v>21</v>
      </c>
      <c r="B1214">
        <f t="shared" si="18"/>
        <v>0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0.17</v>
      </c>
      <c r="L1214">
        <v>7.0000000000000007E-2</v>
      </c>
      <c r="M1214">
        <v>70287.6404494382</v>
      </c>
      <c r="N1214">
        <v>0.82</v>
      </c>
      <c r="O1214">
        <v>5.1787640620676214</v>
      </c>
      <c r="P1214">
        <v>2.6304278750250241</v>
      </c>
    </row>
    <row r="1215" spans="1:16" x14ac:dyDescent="0.3">
      <c r="A1215" t="s">
        <v>21</v>
      </c>
      <c r="B1215">
        <f t="shared" si="18"/>
        <v>0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0.16</v>
      </c>
      <c r="L1215">
        <v>7.0000000000000007E-2</v>
      </c>
      <c r="M1215">
        <v>63154.651162790702</v>
      </c>
      <c r="N1215">
        <v>0.83</v>
      </c>
      <c r="O1215">
        <v>5.0136586553821356</v>
      </c>
      <c r="P1215">
        <v>2.6304278750250241</v>
      </c>
    </row>
    <row r="1216" spans="1:16" x14ac:dyDescent="0.3">
      <c r="A1216" t="s">
        <v>21</v>
      </c>
      <c r="B1216">
        <f t="shared" si="18"/>
        <v>0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0.28000000000000003</v>
      </c>
      <c r="L1216">
        <v>0.1</v>
      </c>
      <c r="M1216">
        <v>65851.111111111109</v>
      </c>
      <c r="N1216">
        <v>0.74</v>
      </c>
      <c r="O1216">
        <v>4.7145225504046007</v>
      </c>
      <c r="P1216">
        <v>1.6627578316815741</v>
      </c>
    </row>
    <row r="1217" spans="1:16" x14ac:dyDescent="0.3">
      <c r="A1217" t="s">
        <v>21</v>
      </c>
      <c r="B1217">
        <f t="shared" si="18"/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0.14000000000000001</v>
      </c>
      <c r="L1217">
        <v>0.05</v>
      </c>
      <c r="M1217">
        <v>61586.585365853651</v>
      </c>
      <c r="N1217">
        <v>0.86</v>
      </c>
      <c r="O1217">
        <v>5.7799534471283671</v>
      </c>
      <c r="P1217">
        <v>3.7206553565517244</v>
      </c>
    </row>
    <row r="1218" spans="1:16" x14ac:dyDescent="0.3">
      <c r="A1218" t="s">
        <v>21</v>
      </c>
      <c r="B1218">
        <f t="shared" si="18"/>
        <v>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0.31</v>
      </c>
      <c r="L1218">
        <v>0.08</v>
      </c>
      <c r="M1218">
        <v>75001.086956521729</v>
      </c>
      <c r="N1218">
        <v>0.71</v>
      </c>
      <c r="O1218">
        <v>5.3292208708349555</v>
      </c>
      <c r="P1218">
        <v>2.6424645202421213</v>
      </c>
    </row>
    <row r="1219" spans="1:16" x14ac:dyDescent="0.3">
      <c r="A1219" t="s">
        <v>21</v>
      </c>
      <c r="B1219">
        <f t="shared" ref="B1219:B1282" si="19">IF(A1219="Yes",1,0)</f>
        <v>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0.23</v>
      </c>
      <c r="L1219">
        <v>0.06</v>
      </c>
      <c r="M1219">
        <v>65589.887640449437</v>
      </c>
      <c r="N1219">
        <v>0.78</v>
      </c>
      <c r="O1219">
        <v>5.1015683717340634</v>
      </c>
      <c r="P1219">
        <v>2.568201724066995</v>
      </c>
    </row>
    <row r="1220" spans="1:16" x14ac:dyDescent="0.3">
      <c r="A1220" t="s">
        <v>21</v>
      </c>
      <c r="B1220">
        <f t="shared" si="19"/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0.17</v>
      </c>
      <c r="L1220">
        <v>0.05</v>
      </c>
      <c r="M1220">
        <v>73338.888888888891</v>
      </c>
      <c r="N1220">
        <v>0.85</v>
      </c>
      <c r="O1220">
        <v>5.7512960442178471</v>
      </c>
      <c r="P1220">
        <v>3.1003705451175629</v>
      </c>
    </row>
    <row r="1221" spans="1:16" x14ac:dyDescent="0.3">
      <c r="A1221" t="s">
        <v>21</v>
      </c>
      <c r="B1221">
        <f t="shared" si="19"/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0.24</v>
      </c>
      <c r="L1221">
        <v>0.05</v>
      </c>
      <c r="M1221">
        <v>76330.434782608689</v>
      </c>
      <c r="N1221">
        <v>0.77</v>
      </c>
      <c r="O1221">
        <v>4.2393495390061364</v>
      </c>
      <c r="P1221">
        <v>1.9395192526186185</v>
      </c>
    </row>
    <row r="1222" spans="1:16" x14ac:dyDescent="0.3">
      <c r="A1222" t="s">
        <v>58</v>
      </c>
      <c r="B1222">
        <f t="shared" si="19"/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0.17</v>
      </c>
      <c r="L1222">
        <v>0.04</v>
      </c>
      <c r="M1222">
        <v>84858.888888888891</v>
      </c>
      <c r="N1222">
        <v>0.84</v>
      </c>
      <c r="O1222">
        <v>5.8979776837657605</v>
      </c>
      <c r="P1222">
        <v>3.180412632838324</v>
      </c>
    </row>
    <row r="1223" spans="1:16" x14ac:dyDescent="0.3">
      <c r="A1223" t="s">
        <v>21</v>
      </c>
      <c r="B1223">
        <f t="shared" si="19"/>
        <v>0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0.22</v>
      </c>
      <c r="L1223">
        <v>7.0000000000000007E-2</v>
      </c>
      <c r="M1223">
        <v>65546.666666666672</v>
      </c>
      <c r="N1223">
        <v>0.82</v>
      </c>
      <c r="O1223">
        <v>4.8510319672507451</v>
      </c>
      <c r="P1223">
        <v>1.954242509439325</v>
      </c>
    </row>
    <row r="1224" spans="1:16" x14ac:dyDescent="0.3">
      <c r="A1224" t="s">
        <v>21</v>
      </c>
      <c r="B1224">
        <f t="shared" si="19"/>
        <v>0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0.17</v>
      </c>
      <c r="L1224">
        <v>0.06</v>
      </c>
      <c r="M1224">
        <v>62716.666666666672</v>
      </c>
      <c r="N1224">
        <v>0.85</v>
      </c>
      <c r="O1224">
        <v>5.6724728525031862</v>
      </c>
      <c r="P1224">
        <v>3.2420442393695508</v>
      </c>
    </row>
    <row r="1225" spans="1:16" x14ac:dyDescent="0.3">
      <c r="A1225" t="s">
        <v>21</v>
      </c>
      <c r="B1225">
        <f t="shared" si="19"/>
        <v>0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0.17</v>
      </c>
      <c r="L1225">
        <v>0.05</v>
      </c>
      <c r="M1225">
        <v>82728.888888888891</v>
      </c>
      <c r="N1225">
        <v>0.73</v>
      </c>
      <c r="O1225">
        <v>5.2077824276808276</v>
      </c>
      <c r="P1225">
        <v>2.2405492482825999</v>
      </c>
    </row>
    <row r="1226" spans="1:16" x14ac:dyDescent="0.3">
      <c r="A1226" t="s">
        <v>58</v>
      </c>
      <c r="B1226">
        <f t="shared" si="19"/>
        <v>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0.15</v>
      </c>
      <c r="L1226">
        <v>0.04</v>
      </c>
      <c r="M1226">
        <v>107929.03225806453</v>
      </c>
      <c r="N1226">
        <v>0.84</v>
      </c>
      <c r="O1226">
        <v>6.2080956107407275</v>
      </c>
      <c r="P1226">
        <v>3.5485122563410356</v>
      </c>
    </row>
    <row r="1227" spans="1:16" x14ac:dyDescent="0.3">
      <c r="A1227" t="s">
        <v>21</v>
      </c>
      <c r="B1227">
        <f t="shared" si="19"/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0.15</v>
      </c>
      <c r="L1227">
        <v>0.05</v>
      </c>
      <c r="M1227">
        <v>103750</v>
      </c>
      <c r="N1227">
        <v>0.86</v>
      </c>
      <c r="O1227">
        <v>4.0541149005105854</v>
      </c>
      <c r="P1227">
        <v>1.3010299956639813</v>
      </c>
    </row>
    <row r="1228" spans="1:16" x14ac:dyDescent="0.3">
      <c r="A1228" t="s">
        <v>58</v>
      </c>
      <c r="B1228">
        <f t="shared" si="19"/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0.17</v>
      </c>
      <c r="L1228">
        <v>0.04</v>
      </c>
      <c r="M1228">
        <v>106578.72340425533</v>
      </c>
      <c r="N1228">
        <v>0.84</v>
      </c>
      <c r="O1228">
        <v>5.8484280672139324</v>
      </c>
      <c r="P1228">
        <v>3.1766699326681498</v>
      </c>
    </row>
    <row r="1229" spans="1:16" x14ac:dyDescent="0.3">
      <c r="A1229" t="s">
        <v>58</v>
      </c>
      <c r="B1229">
        <f t="shared" si="19"/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0.18</v>
      </c>
      <c r="L1229">
        <v>0.06</v>
      </c>
      <c r="M1229">
        <v>95402.127659574471</v>
      </c>
      <c r="N1229">
        <v>0.84</v>
      </c>
      <c r="O1229">
        <v>5.7144404152831791</v>
      </c>
      <c r="P1229">
        <v>3.1513698502474603</v>
      </c>
    </row>
    <row r="1230" spans="1:16" x14ac:dyDescent="0.3">
      <c r="A1230" t="s">
        <v>58</v>
      </c>
      <c r="B1230">
        <f t="shared" si="19"/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0.12</v>
      </c>
      <c r="L1230">
        <v>0.03</v>
      </c>
      <c r="M1230">
        <v>81836.904761904763</v>
      </c>
      <c r="N1230">
        <v>0.85</v>
      </c>
      <c r="O1230">
        <v>5.9070091296729563</v>
      </c>
      <c r="P1230">
        <v>3.7892280572673349</v>
      </c>
    </row>
    <row r="1231" spans="1:16" x14ac:dyDescent="0.3">
      <c r="A1231" t="s">
        <v>58</v>
      </c>
      <c r="B1231">
        <f t="shared" si="19"/>
        <v>1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0.16</v>
      </c>
      <c r="L1231">
        <v>0.05</v>
      </c>
      <c r="M1231">
        <v>78864.835164835167</v>
      </c>
      <c r="N1231">
        <v>0.85</v>
      </c>
      <c r="O1231">
        <v>5.9195168743426727</v>
      </c>
      <c r="P1231">
        <v>3.2787536009528289</v>
      </c>
    </row>
    <row r="1232" spans="1:16" x14ac:dyDescent="0.3">
      <c r="A1232" t="s">
        <v>21</v>
      </c>
      <c r="B1232">
        <f t="shared" si="19"/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0.36</v>
      </c>
      <c r="L1232">
        <v>0.13</v>
      </c>
      <c r="M1232">
        <v>49212.345679012345</v>
      </c>
      <c r="N1232">
        <v>0.7</v>
      </c>
      <c r="O1232">
        <v>4.0154435879511023</v>
      </c>
      <c r="P1232">
        <v>0</v>
      </c>
    </row>
    <row r="1233" spans="1:16" x14ac:dyDescent="0.3">
      <c r="A1233" t="s">
        <v>21</v>
      </c>
      <c r="B1233">
        <f t="shared" si="19"/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0.26</v>
      </c>
      <c r="L1233">
        <v>0.09</v>
      </c>
      <c r="M1233">
        <v>53304.494382022473</v>
      </c>
      <c r="N1233">
        <v>0.68</v>
      </c>
      <c r="O1233">
        <v>3.9588981947107715</v>
      </c>
      <c r="P1233">
        <v>1.0791812460476249</v>
      </c>
    </row>
    <row r="1234" spans="1:16" x14ac:dyDescent="0.3">
      <c r="A1234" t="s">
        <v>21</v>
      </c>
      <c r="B1234">
        <f t="shared" si="19"/>
        <v>0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0.17</v>
      </c>
      <c r="L1234">
        <v>0.05</v>
      </c>
      <c r="M1234">
        <v>69940.449438202253</v>
      </c>
      <c r="N1234">
        <v>0.86</v>
      </c>
      <c r="O1234">
        <v>5.0693979660940833</v>
      </c>
      <c r="P1234">
        <v>1.414973347970818</v>
      </c>
    </row>
    <row r="1235" spans="1:16" x14ac:dyDescent="0.3">
      <c r="A1235" t="s">
        <v>21</v>
      </c>
      <c r="B1235">
        <f t="shared" si="19"/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0.23</v>
      </c>
      <c r="L1235">
        <v>0.09</v>
      </c>
      <c r="M1235">
        <v>50343.529411764706</v>
      </c>
      <c r="N1235">
        <v>0.82</v>
      </c>
      <c r="O1235">
        <v>4.4527062265110287</v>
      </c>
      <c r="P1235">
        <v>2.1003705451175629</v>
      </c>
    </row>
    <row r="1236" spans="1:16" x14ac:dyDescent="0.3">
      <c r="A1236" t="s">
        <v>21</v>
      </c>
      <c r="B1236">
        <f t="shared" si="19"/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0.27</v>
      </c>
      <c r="L1236">
        <v>0.09</v>
      </c>
      <c r="M1236">
        <v>62728.888888888891</v>
      </c>
      <c r="N1236">
        <v>0.76</v>
      </c>
      <c r="O1236">
        <v>4.3685657853603317</v>
      </c>
      <c r="P1236">
        <v>0</v>
      </c>
    </row>
    <row r="1237" spans="1:16" x14ac:dyDescent="0.3">
      <c r="A1237" t="s">
        <v>21</v>
      </c>
      <c r="B1237">
        <f t="shared" si="19"/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0.25</v>
      </c>
      <c r="L1237">
        <v>0.08</v>
      </c>
      <c r="M1237">
        <v>50642.857142857145</v>
      </c>
      <c r="N1237">
        <v>0.8</v>
      </c>
      <c r="O1237">
        <v>4.1772767112585862</v>
      </c>
      <c r="P1237">
        <v>1.8129133566428555</v>
      </c>
    </row>
    <row r="1238" spans="1:16" x14ac:dyDescent="0.3">
      <c r="A1238" t="s">
        <v>21</v>
      </c>
      <c r="B1238">
        <f t="shared" si="19"/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0.22</v>
      </c>
      <c r="L1238">
        <v>0.08</v>
      </c>
      <c r="M1238">
        <v>50505.813953488374</v>
      </c>
      <c r="N1238">
        <v>0.71</v>
      </c>
      <c r="O1238">
        <v>3.920123326290724</v>
      </c>
      <c r="P1238">
        <v>1.2041199826559248</v>
      </c>
    </row>
    <row r="1239" spans="1:16" x14ac:dyDescent="0.3">
      <c r="A1239" t="s">
        <v>21</v>
      </c>
      <c r="B1239">
        <f t="shared" si="19"/>
        <v>0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0.18</v>
      </c>
      <c r="L1239">
        <v>0.06</v>
      </c>
      <c r="M1239">
        <v>69696.739130434784</v>
      </c>
      <c r="N1239">
        <v>0.84</v>
      </c>
      <c r="O1239">
        <v>4.7864461733491597</v>
      </c>
      <c r="P1239">
        <v>1.6020599913279623</v>
      </c>
    </row>
    <row r="1240" spans="1:16" x14ac:dyDescent="0.3">
      <c r="A1240" t="s">
        <v>21</v>
      </c>
      <c r="B1240">
        <f t="shared" si="19"/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0.2</v>
      </c>
      <c r="L1240">
        <v>7.0000000000000007E-2</v>
      </c>
      <c r="M1240">
        <v>59501.176470588238</v>
      </c>
      <c r="N1240">
        <v>0.84</v>
      </c>
      <c r="O1240">
        <v>5.0167116752535783</v>
      </c>
      <c r="P1240">
        <v>2.5428254269591797</v>
      </c>
    </row>
    <row r="1241" spans="1:16" x14ac:dyDescent="0.3">
      <c r="A1241" t="s">
        <v>21</v>
      </c>
      <c r="B1241">
        <f t="shared" si="19"/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0.26</v>
      </c>
      <c r="L1241">
        <v>0.09</v>
      </c>
      <c r="M1241">
        <v>57672.222222222219</v>
      </c>
      <c r="N1241">
        <v>0.77</v>
      </c>
      <c r="O1241">
        <v>4.249271753073101</v>
      </c>
      <c r="P1241">
        <v>1.6812412373755872</v>
      </c>
    </row>
    <row r="1242" spans="1:16" x14ac:dyDescent="0.3">
      <c r="A1242" t="s">
        <v>21</v>
      </c>
      <c r="B1242">
        <f t="shared" si="19"/>
        <v>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0.2</v>
      </c>
      <c r="L1242">
        <v>7.0000000000000007E-2</v>
      </c>
      <c r="M1242">
        <v>60598.823529411769</v>
      </c>
      <c r="N1242">
        <v>0.82</v>
      </c>
      <c r="O1242">
        <v>5.1879181721734957</v>
      </c>
      <c r="P1242">
        <v>2.537819095073274</v>
      </c>
    </row>
    <row r="1243" spans="1:16" x14ac:dyDescent="0.3">
      <c r="A1243" t="s">
        <v>21</v>
      </c>
      <c r="B1243">
        <f t="shared" si="19"/>
        <v>0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0.18</v>
      </c>
      <c r="L1243">
        <v>7.0000000000000007E-2</v>
      </c>
      <c r="M1243">
        <v>58694.186046511626</v>
      </c>
      <c r="N1243">
        <v>0.81</v>
      </c>
      <c r="O1243">
        <v>4.6397055734171833</v>
      </c>
      <c r="P1243">
        <v>1.7993405494535817</v>
      </c>
    </row>
    <row r="1244" spans="1:16" x14ac:dyDescent="0.3">
      <c r="A1244" t="s">
        <v>21</v>
      </c>
      <c r="B1244">
        <f t="shared" si="19"/>
        <v>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0.18</v>
      </c>
      <c r="L1244">
        <v>7.0000000000000007E-2</v>
      </c>
      <c r="M1244">
        <v>58328.915662650608</v>
      </c>
      <c r="N1244">
        <v>0.85</v>
      </c>
      <c r="O1244">
        <v>5.128680305891371</v>
      </c>
      <c r="P1244">
        <v>2.7355988996981799</v>
      </c>
    </row>
    <row r="1245" spans="1:16" x14ac:dyDescent="0.3">
      <c r="A1245" t="s">
        <v>21</v>
      </c>
      <c r="B1245">
        <f t="shared" si="19"/>
        <v>0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0.21</v>
      </c>
      <c r="L1245">
        <v>7.0000000000000007E-2</v>
      </c>
      <c r="M1245">
        <v>62896.629213483146</v>
      </c>
      <c r="N1245">
        <v>0.82</v>
      </c>
      <c r="O1245">
        <v>4.713095550359208</v>
      </c>
      <c r="P1245">
        <v>1.414973347970818</v>
      </c>
    </row>
    <row r="1246" spans="1:16" x14ac:dyDescent="0.3">
      <c r="A1246" t="s">
        <v>21</v>
      </c>
      <c r="B1246">
        <f t="shared" si="19"/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0.24</v>
      </c>
      <c r="L1246">
        <v>0.08</v>
      </c>
      <c r="M1246">
        <v>61225.84269662921</v>
      </c>
      <c r="N1246">
        <v>0.78</v>
      </c>
      <c r="O1246">
        <v>4.4190300290852615</v>
      </c>
      <c r="P1246">
        <v>1.414973347970818</v>
      </c>
    </row>
    <row r="1247" spans="1:16" x14ac:dyDescent="0.3">
      <c r="A1247" t="s">
        <v>21</v>
      </c>
      <c r="B1247">
        <f t="shared" si="19"/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0.27</v>
      </c>
      <c r="L1247">
        <v>0.09</v>
      </c>
      <c r="M1247">
        <v>55849.425287356324</v>
      </c>
      <c r="N1247">
        <v>0.76</v>
      </c>
      <c r="O1247">
        <v>4.4050559364608421</v>
      </c>
      <c r="P1247">
        <v>0</v>
      </c>
    </row>
    <row r="1248" spans="1:16" x14ac:dyDescent="0.3">
      <c r="A1248" t="s">
        <v>21</v>
      </c>
      <c r="B1248">
        <f t="shared" si="19"/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0.18</v>
      </c>
      <c r="L1248">
        <v>0.08</v>
      </c>
      <c r="M1248">
        <v>55741.176470588238</v>
      </c>
      <c r="N1248">
        <v>0.74</v>
      </c>
      <c r="O1248">
        <v>4.5742281032801602</v>
      </c>
      <c r="P1248">
        <v>2.0827853703164503</v>
      </c>
    </row>
    <row r="1249" spans="1:16" x14ac:dyDescent="0.3">
      <c r="A1249" t="s">
        <v>21</v>
      </c>
      <c r="B1249">
        <f t="shared" si="19"/>
        <v>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0.24</v>
      </c>
      <c r="L1249">
        <v>0.09</v>
      </c>
      <c r="M1249">
        <v>49242.5</v>
      </c>
      <c r="N1249">
        <v>0.81</v>
      </c>
      <c r="O1249">
        <v>4.4879439726448531</v>
      </c>
      <c r="P1249">
        <v>1.6989700043360187</v>
      </c>
    </row>
    <row r="1250" spans="1:16" x14ac:dyDescent="0.3">
      <c r="A1250" t="s">
        <v>21</v>
      </c>
      <c r="B1250">
        <f t="shared" si="19"/>
        <v>0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0.17</v>
      </c>
      <c r="L1250">
        <v>0.05</v>
      </c>
      <c r="M1250">
        <v>76308.602150537641</v>
      </c>
      <c r="N1250">
        <v>0.85</v>
      </c>
      <c r="O1250">
        <v>4.8994484032085897</v>
      </c>
      <c r="P1250">
        <v>1.414973347970818</v>
      </c>
    </row>
    <row r="1251" spans="1:16" x14ac:dyDescent="0.3">
      <c r="A1251" t="s">
        <v>21</v>
      </c>
      <c r="B1251">
        <f t="shared" si="19"/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0.26</v>
      </c>
      <c r="L1251">
        <v>0.1</v>
      </c>
      <c r="M1251">
        <v>53942.528735632186</v>
      </c>
      <c r="N1251">
        <v>0.79</v>
      </c>
      <c r="O1251">
        <v>4.1430460433375877</v>
      </c>
      <c r="P1251">
        <v>2.0453229787866576</v>
      </c>
    </row>
    <row r="1252" spans="1:16" x14ac:dyDescent="0.3">
      <c r="A1252" t="s">
        <v>21</v>
      </c>
      <c r="B1252">
        <f t="shared" si="19"/>
        <v>0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0.24</v>
      </c>
      <c r="L1252">
        <v>0.1</v>
      </c>
      <c r="M1252">
        <v>56013.63636363636</v>
      </c>
      <c r="N1252">
        <v>0.8</v>
      </c>
      <c r="O1252">
        <v>4.5545739512064349</v>
      </c>
      <c r="P1252">
        <v>1.414973347970818</v>
      </c>
    </row>
    <row r="1253" spans="1:16" x14ac:dyDescent="0.3">
      <c r="A1253" t="s">
        <v>21</v>
      </c>
      <c r="B1253">
        <f t="shared" si="19"/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0.22</v>
      </c>
      <c r="L1253">
        <v>0.09</v>
      </c>
      <c r="M1253">
        <v>58817.97752808989</v>
      </c>
      <c r="N1253">
        <v>0.82</v>
      </c>
      <c r="O1253">
        <v>4.4045429497700814</v>
      </c>
      <c r="P1253">
        <v>1.8260748027008264</v>
      </c>
    </row>
    <row r="1254" spans="1:16" x14ac:dyDescent="0.3">
      <c r="A1254" t="s">
        <v>21</v>
      </c>
      <c r="B1254">
        <f t="shared" si="19"/>
        <v>0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0.19</v>
      </c>
      <c r="L1254">
        <v>7.0000000000000007E-2</v>
      </c>
      <c r="M1254">
        <v>73314.28571428571</v>
      </c>
      <c r="N1254">
        <v>0.83</v>
      </c>
      <c r="O1254">
        <v>5.0407051663421356</v>
      </c>
      <c r="P1254">
        <v>1.6627578316815741</v>
      </c>
    </row>
    <row r="1255" spans="1:16" x14ac:dyDescent="0.3">
      <c r="A1255" t="s">
        <v>21</v>
      </c>
      <c r="B1255">
        <f t="shared" si="19"/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0.23</v>
      </c>
      <c r="L1255">
        <v>7.0000000000000007E-2</v>
      </c>
      <c r="M1255">
        <v>64011.956521739128</v>
      </c>
      <c r="N1255">
        <v>0.8</v>
      </c>
      <c r="O1255">
        <v>4.5225485559862602</v>
      </c>
      <c r="P1255">
        <v>2.2764618041732443</v>
      </c>
    </row>
    <row r="1256" spans="1:16" x14ac:dyDescent="0.3">
      <c r="A1256" t="s">
        <v>21</v>
      </c>
      <c r="B1256">
        <f t="shared" si="19"/>
        <v>0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0.17</v>
      </c>
      <c r="L1256">
        <v>0.06</v>
      </c>
      <c r="M1256">
        <v>58987.804878048773</v>
      </c>
      <c r="N1256">
        <v>0.86</v>
      </c>
      <c r="O1256">
        <v>5.6094791511705377</v>
      </c>
      <c r="P1256">
        <v>3.0944711286416449</v>
      </c>
    </row>
    <row r="1257" spans="1:16" x14ac:dyDescent="0.3">
      <c r="A1257" t="s">
        <v>21</v>
      </c>
      <c r="B1257">
        <f t="shared" si="19"/>
        <v>0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0.27</v>
      </c>
      <c r="L1257">
        <v>0.09</v>
      </c>
      <c r="M1257">
        <v>52511.764705882357</v>
      </c>
      <c r="N1257">
        <v>0.78</v>
      </c>
      <c r="O1257">
        <v>4.4037551914244579</v>
      </c>
      <c r="P1257">
        <v>1.414973347970818</v>
      </c>
    </row>
    <row r="1258" spans="1:16" x14ac:dyDescent="0.3">
      <c r="A1258" t="s">
        <v>21</v>
      </c>
      <c r="B1258">
        <f t="shared" si="19"/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0.26</v>
      </c>
      <c r="L1258">
        <v>0.1</v>
      </c>
      <c r="M1258">
        <v>47540.476190476191</v>
      </c>
      <c r="N1258">
        <v>0.72</v>
      </c>
      <c r="O1258">
        <v>4.1788618871568746</v>
      </c>
      <c r="P1258">
        <v>1.414973347970818</v>
      </c>
    </row>
    <row r="1259" spans="1:16" x14ac:dyDescent="0.3">
      <c r="A1259" t="s">
        <v>21</v>
      </c>
      <c r="B1259">
        <f t="shared" si="19"/>
        <v>0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0.2</v>
      </c>
      <c r="L1259">
        <v>7.0000000000000007E-2</v>
      </c>
      <c r="M1259">
        <v>70979.120879120877</v>
      </c>
      <c r="N1259">
        <v>0.82</v>
      </c>
      <c r="O1259">
        <v>4.9664843380766355</v>
      </c>
      <c r="P1259">
        <v>2.6464037262230695</v>
      </c>
    </row>
    <row r="1260" spans="1:16" x14ac:dyDescent="0.3">
      <c r="A1260" t="s">
        <v>58</v>
      </c>
      <c r="B1260">
        <f t="shared" si="19"/>
        <v>1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0.18</v>
      </c>
      <c r="L1260">
        <v>0.06</v>
      </c>
      <c r="M1260">
        <v>56962.79069767442</v>
      </c>
      <c r="N1260">
        <v>0.74</v>
      </c>
      <c r="O1260">
        <v>4.6085153365370353</v>
      </c>
      <c r="P1260">
        <v>1.9867717342662448</v>
      </c>
    </row>
    <row r="1261" spans="1:16" x14ac:dyDescent="0.3">
      <c r="A1261" t="s">
        <v>21</v>
      </c>
      <c r="B1261">
        <f t="shared" si="19"/>
        <v>0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0.2</v>
      </c>
      <c r="L1261">
        <v>7.0000000000000007E-2</v>
      </c>
      <c r="M1261">
        <v>57917.241379310348</v>
      </c>
      <c r="N1261">
        <v>0.81</v>
      </c>
      <c r="O1261">
        <v>4.6603816055231588</v>
      </c>
      <c r="P1261">
        <v>1.9731278535996986</v>
      </c>
    </row>
    <row r="1262" spans="1:16" x14ac:dyDescent="0.3">
      <c r="A1262" t="s">
        <v>21</v>
      </c>
      <c r="B1262">
        <f t="shared" si="19"/>
        <v>0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0.17</v>
      </c>
      <c r="L1262">
        <v>7.0000000000000007E-2</v>
      </c>
      <c r="M1262">
        <v>50942.168674698798</v>
      </c>
      <c r="N1262">
        <v>0.78</v>
      </c>
      <c r="O1262">
        <v>4.558936455351942</v>
      </c>
      <c r="P1262">
        <v>2.0863598306747484</v>
      </c>
    </row>
    <row r="1263" spans="1:16" x14ac:dyDescent="0.3">
      <c r="A1263" t="s">
        <v>21</v>
      </c>
      <c r="B1263">
        <f t="shared" si="19"/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0.25</v>
      </c>
      <c r="L1263">
        <v>7.0000000000000007E-2</v>
      </c>
      <c r="M1263">
        <v>52064.772727272728</v>
      </c>
      <c r="N1263">
        <v>0.78</v>
      </c>
      <c r="O1263">
        <v>4.4936810663319608</v>
      </c>
      <c r="P1263">
        <v>2.143014800254095</v>
      </c>
    </row>
    <row r="1264" spans="1:16" x14ac:dyDescent="0.3">
      <c r="A1264" t="s">
        <v>21</v>
      </c>
      <c r="B1264">
        <f t="shared" si="19"/>
        <v>0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0.13</v>
      </c>
      <c r="L1264">
        <v>0.05</v>
      </c>
      <c r="M1264">
        <v>63659.036144578313</v>
      </c>
      <c r="N1264">
        <v>0.84</v>
      </c>
      <c r="O1264">
        <v>5.466474650681624</v>
      </c>
      <c r="P1264">
        <v>2.9929950984313414</v>
      </c>
    </row>
    <row r="1265" spans="1:16" x14ac:dyDescent="0.3">
      <c r="A1265" t="s">
        <v>21</v>
      </c>
      <c r="B1265">
        <f t="shared" si="19"/>
        <v>0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0.15</v>
      </c>
      <c r="L1265">
        <v>0.06</v>
      </c>
      <c r="M1265">
        <v>67765.934065934067</v>
      </c>
      <c r="N1265">
        <v>0.81</v>
      </c>
      <c r="O1265">
        <v>4.8076026699164949</v>
      </c>
      <c r="P1265">
        <v>1.3617278360175928</v>
      </c>
    </row>
    <row r="1266" spans="1:16" x14ac:dyDescent="0.3">
      <c r="A1266" t="s">
        <v>21</v>
      </c>
      <c r="B1266">
        <f t="shared" si="19"/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0.3</v>
      </c>
      <c r="L1266">
        <v>0.12</v>
      </c>
      <c r="M1266">
        <v>48536.470588235294</v>
      </c>
      <c r="N1266">
        <v>0.75</v>
      </c>
      <c r="O1266">
        <v>4.3993448481803679</v>
      </c>
      <c r="P1266">
        <v>1.3222192947339193</v>
      </c>
    </row>
    <row r="1267" spans="1:16" x14ac:dyDescent="0.3">
      <c r="A1267" t="s">
        <v>21</v>
      </c>
      <c r="B1267">
        <f t="shared" si="19"/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0.31</v>
      </c>
      <c r="L1267">
        <v>0.11</v>
      </c>
      <c r="M1267">
        <v>47626.744186046511</v>
      </c>
      <c r="N1267">
        <v>0.74</v>
      </c>
      <c r="O1267">
        <v>4.0459876056609678</v>
      </c>
      <c r="P1267">
        <v>1.1139433523068367</v>
      </c>
    </row>
    <row r="1268" spans="1:16" x14ac:dyDescent="0.3">
      <c r="A1268" t="s">
        <v>21</v>
      </c>
      <c r="B1268">
        <f t="shared" si="19"/>
        <v>0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0.13</v>
      </c>
      <c r="L1268">
        <v>0.05</v>
      </c>
      <c r="M1268">
        <v>59564.556962025315</v>
      </c>
      <c r="N1268">
        <v>0.83</v>
      </c>
      <c r="O1268">
        <v>4.8485708818836004</v>
      </c>
      <c r="P1268">
        <v>1.8976270912904414</v>
      </c>
    </row>
    <row r="1269" spans="1:16" x14ac:dyDescent="0.3">
      <c r="A1269" t="s">
        <v>21</v>
      </c>
      <c r="B1269">
        <f t="shared" si="19"/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0.18</v>
      </c>
      <c r="L1269">
        <v>7.0000000000000007E-2</v>
      </c>
      <c r="M1269">
        <v>59824.137931034486</v>
      </c>
      <c r="N1269">
        <v>0.81</v>
      </c>
      <c r="O1269">
        <v>5.2009133951300273</v>
      </c>
      <c r="P1269">
        <v>2.7774268223893115</v>
      </c>
    </row>
    <row r="1270" spans="1:16" x14ac:dyDescent="0.3">
      <c r="A1270" t="s">
        <v>21</v>
      </c>
      <c r="B1270">
        <f t="shared" si="19"/>
        <v>0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0.15</v>
      </c>
      <c r="L1270">
        <v>0.06</v>
      </c>
      <c r="M1270">
        <v>64977.906976744191</v>
      </c>
      <c r="N1270">
        <v>0.85</v>
      </c>
      <c r="O1270">
        <v>5.4230327715389359</v>
      </c>
      <c r="P1270">
        <v>3.0174507295105362</v>
      </c>
    </row>
    <row r="1271" spans="1:16" x14ac:dyDescent="0.3">
      <c r="A1271" t="s">
        <v>21</v>
      </c>
      <c r="B1271">
        <f t="shared" si="19"/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0.2</v>
      </c>
      <c r="L1271">
        <v>0.08</v>
      </c>
      <c r="M1271">
        <v>53567.441860465115</v>
      </c>
      <c r="N1271">
        <v>0.84</v>
      </c>
      <c r="O1271">
        <v>4.2510051734936347</v>
      </c>
      <c r="P1271">
        <v>2.0530784434834195</v>
      </c>
    </row>
    <row r="1272" spans="1:16" x14ac:dyDescent="0.3">
      <c r="A1272" t="s">
        <v>58</v>
      </c>
      <c r="B1272">
        <f t="shared" si="19"/>
        <v>1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0.14000000000000001</v>
      </c>
      <c r="L1272">
        <v>0.05</v>
      </c>
      <c r="M1272">
        <v>69297.752808988764</v>
      </c>
      <c r="N1272">
        <v>0.88</v>
      </c>
      <c r="O1272">
        <v>5.8154356164770737</v>
      </c>
      <c r="P1272">
        <v>3.4085791254086675</v>
      </c>
    </row>
    <row r="1273" spans="1:16" x14ac:dyDescent="0.3">
      <c r="A1273" t="s">
        <v>21</v>
      </c>
      <c r="B1273">
        <f t="shared" si="19"/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0.37</v>
      </c>
      <c r="L1273">
        <v>0.11</v>
      </c>
      <c r="M1273">
        <v>58682.954545454544</v>
      </c>
      <c r="N1273">
        <v>0.67</v>
      </c>
      <c r="O1273">
        <v>3.3248994970523134</v>
      </c>
      <c r="P1273">
        <v>0</v>
      </c>
    </row>
    <row r="1274" spans="1:16" x14ac:dyDescent="0.3">
      <c r="A1274" t="s">
        <v>21</v>
      </c>
      <c r="B1274">
        <f t="shared" si="19"/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0.28999999999999998</v>
      </c>
      <c r="L1274">
        <v>0.1</v>
      </c>
      <c r="M1274">
        <v>46210.256410256407</v>
      </c>
      <c r="N1274">
        <v>0.75</v>
      </c>
      <c r="O1274">
        <v>4.0748529958812476</v>
      </c>
      <c r="P1274">
        <v>0</v>
      </c>
    </row>
    <row r="1275" spans="1:16" x14ac:dyDescent="0.3">
      <c r="A1275" t="s">
        <v>21</v>
      </c>
      <c r="B1275">
        <f t="shared" si="19"/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0.18</v>
      </c>
      <c r="L1275">
        <v>0.06</v>
      </c>
      <c r="M1275">
        <v>72454.444444444438</v>
      </c>
      <c r="N1275">
        <v>0.84</v>
      </c>
      <c r="O1275">
        <v>4.9446208347787941</v>
      </c>
      <c r="P1275">
        <v>2.2041199826559246</v>
      </c>
    </row>
    <row r="1276" spans="1:16" x14ac:dyDescent="0.3">
      <c r="A1276" t="s">
        <v>21</v>
      </c>
      <c r="B1276">
        <f t="shared" si="19"/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0.31</v>
      </c>
      <c r="L1276">
        <v>7.0000000000000007E-2</v>
      </c>
      <c r="M1276">
        <v>72418.279569892475</v>
      </c>
      <c r="N1276">
        <v>0.71</v>
      </c>
      <c r="O1276">
        <v>4.3377387172338668</v>
      </c>
      <c r="P1276">
        <v>0</v>
      </c>
    </row>
    <row r="1277" spans="1:16" x14ac:dyDescent="0.3">
      <c r="A1277" t="s">
        <v>58</v>
      </c>
      <c r="B1277">
        <f t="shared" si="19"/>
        <v>1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0.19</v>
      </c>
      <c r="L1277">
        <v>0.06</v>
      </c>
      <c r="M1277">
        <v>61957.777777777774</v>
      </c>
      <c r="N1277">
        <v>0.8</v>
      </c>
      <c r="O1277">
        <v>4.9924032780904515</v>
      </c>
      <c r="P1277">
        <v>1.9637878273455553</v>
      </c>
    </row>
    <row r="1278" spans="1:16" x14ac:dyDescent="0.3">
      <c r="A1278" t="s">
        <v>21</v>
      </c>
      <c r="B1278">
        <f t="shared" si="19"/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0.17</v>
      </c>
      <c r="L1278">
        <v>0.06</v>
      </c>
      <c r="M1278">
        <v>88471.578947368427</v>
      </c>
      <c r="N1278">
        <v>0.85</v>
      </c>
      <c r="O1278">
        <v>5.2815423984706928</v>
      </c>
      <c r="P1278">
        <v>2.1398790864012365</v>
      </c>
    </row>
    <row r="1279" spans="1:16" x14ac:dyDescent="0.3">
      <c r="A1279" t="s">
        <v>21</v>
      </c>
      <c r="B1279">
        <f t="shared" si="19"/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0.21</v>
      </c>
      <c r="L1279">
        <v>0.08</v>
      </c>
      <c r="M1279">
        <v>52043.373493975909</v>
      </c>
      <c r="N1279">
        <v>0.67</v>
      </c>
      <c r="O1279">
        <v>3.7981670597159392</v>
      </c>
      <c r="P1279">
        <v>1.8129133566428555</v>
      </c>
    </row>
    <row r="1280" spans="1:16" x14ac:dyDescent="0.3">
      <c r="A1280" t="s">
        <v>21</v>
      </c>
      <c r="B1280">
        <f t="shared" si="19"/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0.28000000000000003</v>
      </c>
      <c r="L1280">
        <v>0.09</v>
      </c>
      <c r="M1280">
        <v>53614.942528735635</v>
      </c>
      <c r="N1280">
        <v>0.76</v>
      </c>
      <c r="O1280">
        <v>4.032900678732676</v>
      </c>
      <c r="P1280">
        <v>1.8061799739838871</v>
      </c>
    </row>
    <row r="1281" spans="1:16" x14ac:dyDescent="0.3">
      <c r="A1281" t="s">
        <v>21</v>
      </c>
      <c r="B1281">
        <f t="shared" si="19"/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0.17</v>
      </c>
      <c r="L1281">
        <v>0.05</v>
      </c>
      <c r="M1281">
        <v>69877.528089887637</v>
      </c>
      <c r="N1281">
        <v>0.86</v>
      </c>
      <c r="O1281">
        <v>5.9418884194375732</v>
      </c>
      <c r="P1281">
        <v>3.1550322287909704</v>
      </c>
    </row>
    <row r="1282" spans="1:16" x14ac:dyDescent="0.3">
      <c r="A1282" t="s">
        <v>21</v>
      </c>
      <c r="B1282">
        <f t="shared" si="19"/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0.26</v>
      </c>
      <c r="L1282">
        <v>0.09</v>
      </c>
      <c r="M1282">
        <v>53864.772727272728</v>
      </c>
      <c r="N1282">
        <v>0.74</v>
      </c>
      <c r="O1282">
        <v>4.3896621375102995</v>
      </c>
      <c r="P1282">
        <v>1.6627578316815741</v>
      </c>
    </row>
    <row r="1283" spans="1:16" x14ac:dyDescent="0.3">
      <c r="A1283" t="s">
        <v>21</v>
      </c>
      <c r="B1283">
        <f t="shared" ref="B1283:B1346" si="20">IF(A1283="Yes",1,0)</f>
        <v>0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0.19</v>
      </c>
      <c r="L1283">
        <v>0.09</v>
      </c>
      <c r="M1283">
        <v>62175.862068965514</v>
      </c>
      <c r="N1283">
        <v>0.79</v>
      </c>
      <c r="O1283">
        <v>4.8229261246400865</v>
      </c>
      <c r="P1283">
        <v>2.4563660331290431</v>
      </c>
    </row>
    <row r="1284" spans="1:16" x14ac:dyDescent="0.3">
      <c r="A1284" t="s">
        <v>21</v>
      </c>
      <c r="B1284">
        <f t="shared" si="20"/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0.24</v>
      </c>
      <c r="L1284">
        <v>0.08</v>
      </c>
      <c r="M1284">
        <v>58048.86363636364</v>
      </c>
      <c r="N1284">
        <v>0.8</v>
      </c>
      <c r="O1284">
        <v>4.4638929889859069</v>
      </c>
      <c r="P1284">
        <v>1.4913616938342726</v>
      </c>
    </row>
    <row r="1285" spans="1:16" x14ac:dyDescent="0.3">
      <c r="A1285" t="s">
        <v>21</v>
      </c>
      <c r="B1285">
        <f t="shared" si="20"/>
        <v>0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0.18</v>
      </c>
      <c r="L1285">
        <v>7.0000000000000007E-2</v>
      </c>
      <c r="M1285">
        <v>55185.542168674699</v>
      </c>
      <c r="N1285">
        <v>0.78</v>
      </c>
      <c r="O1285">
        <v>4.638938294887355</v>
      </c>
      <c r="P1285">
        <v>1.6901960800285136</v>
      </c>
    </row>
    <row r="1286" spans="1:16" x14ac:dyDescent="0.3">
      <c r="A1286" t="s">
        <v>21</v>
      </c>
      <c r="B1286">
        <f t="shared" si="20"/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0.25</v>
      </c>
      <c r="L1286">
        <v>0.09</v>
      </c>
      <c r="M1286">
        <v>52825</v>
      </c>
      <c r="N1286">
        <v>0.79</v>
      </c>
      <c r="O1286">
        <v>4.3614067170593378</v>
      </c>
      <c r="P1286">
        <v>0</v>
      </c>
    </row>
    <row r="1287" spans="1:16" x14ac:dyDescent="0.3">
      <c r="A1287" t="s">
        <v>58</v>
      </c>
      <c r="B1287">
        <f t="shared" si="20"/>
        <v>1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0.18</v>
      </c>
      <c r="L1287">
        <v>7.0000000000000007E-2</v>
      </c>
      <c r="M1287">
        <v>65232.584269662919</v>
      </c>
      <c r="N1287">
        <v>0.84</v>
      </c>
      <c r="O1287">
        <v>4.9201703027203756</v>
      </c>
      <c r="P1287">
        <v>2.4329692908744058</v>
      </c>
    </row>
    <row r="1288" spans="1:16" x14ac:dyDescent="0.3">
      <c r="A1288" t="s">
        <v>21</v>
      </c>
      <c r="B1288">
        <f t="shared" si="20"/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0.21</v>
      </c>
      <c r="L1288">
        <v>7.0000000000000007E-2</v>
      </c>
      <c r="M1288">
        <v>55647.126436781611</v>
      </c>
      <c r="N1288">
        <v>0.83</v>
      </c>
      <c r="O1288">
        <v>4.1793506823484874</v>
      </c>
      <c r="P1288">
        <v>0</v>
      </c>
    </row>
    <row r="1289" spans="1:16" x14ac:dyDescent="0.3">
      <c r="A1289" t="s">
        <v>58</v>
      </c>
      <c r="B1289">
        <f t="shared" si="20"/>
        <v>1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0.18</v>
      </c>
      <c r="L1289">
        <v>0.06</v>
      </c>
      <c r="M1289">
        <v>69468.888888888891</v>
      </c>
      <c r="N1289">
        <v>0.85</v>
      </c>
      <c r="O1289">
        <v>5.1773604379122515</v>
      </c>
      <c r="P1289">
        <v>2.0043213737826426</v>
      </c>
    </row>
    <row r="1290" spans="1:16" x14ac:dyDescent="0.3">
      <c r="A1290" t="s">
        <v>21</v>
      </c>
      <c r="B1290">
        <f t="shared" si="20"/>
        <v>0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0.18</v>
      </c>
      <c r="L1290">
        <v>7.0000000000000007E-2</v>
      </c>
      <c r="M1290">
        <v>58600</v>
      </c>
      <c r="N1290">
        <v>0.82</v>
      </c>
      <c r="O1290">
        <v>4.8059627724380229</v>
      </c>
      <c r="P1290">
        <v>2.271841606536499</v>
      </c>
    </row>
    <row r="1291" spans="1:16" x14ac:dyDescent="0.3">
      <c r="A1291" t="s">
        <v>21</v>
      </c>
      <c r="B1291">
        <f t="shared" si="20"/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0.32</v>
      </c>
      <c r="L1291">
        <v>0.11</v>
      </c>
      <c r="M1291">
        <v>49573.170731707316</v>
      </c>
      <c r="N1291">
        <v>0.74</v>
      </c>
      <c r="O1291">
        <v>3.9668454236549162</v>
      </c>
      <c r="P1291">
        <v>0</v>
      </c>
    </row>
    <row r="1292" spans="1:16" x14ac:dyDescent="0.3">
      <c r="A1292" t="s">
        <v>21</v>
      </c>
      <c r="B1292">
        <f t="shared" si="20"/>
        <v>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0.17</v>
      </c>
      <c r="L1292">
        <v>7.0000000000000007E-2</v>
      </c>
      <c r="M1292">
        <v>58776.470588235294</v>
      </c>
      <c r="N1292">
        <v>0.85</v>
      </c>
      <c r="O1292">
        <v>5.2395196994469631</v>
      </c>
      <c r="P1292">
        <v>2.5998830720736876</v>
      </c>
    </row>
    <row r="1293" spans="1:16" x14ac:dyDescent="0.3">
      <c r="A1293" t="s">
        <v>21</v>
      </c>
      <c r="B1293">
        <f t="shared" si="20"/>
        <v>0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0.19</v>
      </c>
      <c r="L1293">
        <v>7.0000000000000007E-2</v>
      </c>
      <c r="M1293">
        <v>57482.352941176476</v>
      </c>
      <c r="N1293">
        <v>0.85</v>
      </c>
      <c r="O1293">
        <v>4.6892378030891191</v>
      </c>
      <c r="P1293">
        <v>1.414973347970818</v>
      </c>
    </row>
    <row r="1294" spans="1:16" x14ac:dyDescent="0.3">
      <c r="A1294" t="s">
        <v>21</v>
      </c>
      <c r="B1294">
        <f t="shared" si="20"/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0.17</v>
      </c>
      <c r="L1294">
        <v>0.04</v>
      </c>
      <c r="M1294">
        <v>87303.260869565216</v>
      </c>
      <c r="N1294">
        <v>0.85</v>
      </c>
      <c r="O1294">
        <v>6.100095059911995</v>
      </c>
      <c r="P1294">
        <v>3.641275757231913</v>
      </c>
    </row>
    <row r="1295" spans="1:16" x14ac:dyDescent="0.3">
      <c r="A1295" t="s">
        <v>21</v>
      </c>
      <c r="B1295">
        <f t="shared" si="20"/>
        <v>0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0.21</v>
      </c>
      <c r="L1295">
        <v>7.0000000000000007E-2</v>
      </c>
      <c r="M1295">
        <v>59263.529411764706</v>
      </c>
      <c r="N1295">
        <v>0.82</v>
      </c>
      <c r="O1295">
        <v>4.4252896164467943</v>
      </c>
      <c r="P1295">
        <v>1.3979400086720377</v>
      </c>
    </row>
    <row r="1296" spans="1:16" x14ac:dyDescent="0.3">
      <c r="A1296" t="s">
        <v>21</v>
      </c>
      <c r="B1296">
        <f t="shared" si="20"/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0.26</v>
      </c>
      <c r="L1296">
        <v>0.09</v>
      </c>
      <c r="M1296">
        <v>49048.809523809527</v>
      </c>
      <c r="N1296">
        <v>0.8</v>
      </c>
      <c r="O1296">
        <v>4.3212254854171759</v>
      </c>
      <c r="P1296">
        <v>1.9493900066449128</v>
      </c>
    </row>
    <row r="1297" spans="1:16" x14ac:dyDescent="0.3">
      <c r="A1297" t="s">
        <v>21</v>
      </c>
      <c r="B1297">
        <f t="shared" si="20"/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0.36</v>
      </c>
      <c r="L1297">
        <v>0.13</v>
      </c>
      <c r="M1297">
        <v>47439.534883720931</v>
      </c>
      <c r="N1297">
        <v>0.69</v>
      </c>
      <c r="O1297">
        <v>3.7630534402996147</v>
      </c>
      <c r="P1297">
        <v>1.7558748556724915</v>
      </c>
    </row>
    <row r="1298" spans="1:16" x14ac:dyDescent="0.3">
      <c r="A1298" t="s">
        <v>21</v>
      </c>
      <c r="B1298">
        <f t="shared" si="20"/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0.21</v>
      </c>
      <c r="L1298">
        <v>0.08</v>
      </c>
      <c r="M1298">
        <v>54948.192771084337</v>
      </c>
      <c r="N1298">
        <v>0.82</v>
      </c>
      <c r="O1298">
        <v>4.3681194586150287</v>
      </c>
      <c r="P1298">
        <v>1.8808135922807914</v>
      </c>
    </row>
    <row r="1299" spans="1:16" x14ac:dyDescent="0.3">
      <c r="A1299" t="s">
        <v>21</v>
      </c>
      <c r="B1299">
        <f t="shared" si="20"/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0.27</v>
      </c>
      <c r="L1299">
        <v>0.11</v>
      </c>
      <c r="M1299">
        <v>46900</v>
      </c>
      <c r="N1299">
        <v>0.79</v>
      </c>
      <c r="O1299">
        <v>3.9178204819936968</v>
      </c>
      <c r="P1299">
        <v>0</v>
      </c>
    </row>
    <row r="1300" spans="1:16" x14ac:dyDescent="0.3">
      <c r="A1300" t="s">
        <v>21</v>
      </c>
      <c r="B1300">
        <f t="shared" si="20"/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0.21</v>
      </c>
      <c r="L1300">
        <v>0.09</v>
      </c>
      <c r="M1300">
        <v>57631.460674157301</v>
      </c>
      <c r="N1300">
        <v>0.82</v>
      </c>
      <c r="O1300">
        <v>4.39208111979816</v>
      </c>
      <c r="P1300">
        <v>1.9084850188786497</v>
      </c>
    </row>
    <row r="1301" spans="1:16" x14ac:dyDescent="0.3">
      <c r="A1301" t="s">
        <v>21</v>
      </c>
      <c r="B1301">
        <f t="shared" si="20"/>
        <v>0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0.15</v>
      </c>
      <c r="L1301">
        <v>0.05</v>
      </c>
      <c r="M1301">
        <v>75720.430107526889</v>
      </c>
      <c r="N1301">
        <v>0.85</v>
      </c>
      <c r="O1301">
        <v>5.4631371666960513</v>
      </c>
      <c r="P1301">
        <v>2.4183012913197452</v>
      </c>
    </row>
    <row r="1302" spans="1:16" x14ac:dyDescent="0.3">
      <c r="A1302" t="s">
        <v>21</v>
      </c>
      <c r="B1302">
        <f t="shared" si="20"/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0.31</v>
      </c>
      <c r="L1302">
        <v>0.11</v>
      </c>
      <c r="M1302">
        <v>52909.302325581397</v>
      </c>
      <c r="N1302">
        <v>0.73</v>
      </c>
      <c r="O1302">
        <v>4.1051012445496422</v>
      </c>
      <c r="P1302">
        <v>0</v>
      </c>
    </row>
    <row r="1303" spans="1:16" x14ac:dyDescent="0.3">
      <c r="A1303" t="s">
        <v>21</v>
      </c>
      <c r="B1303">
        <f t="shared" si="20"/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0.33</v>
      </c>
      <c r="L1303">
        <v>0.12</v>
      </c>
      <c r="M1303">
        <v>46521.686746987951</v>
      </c>
      <c r="N1303">
        <v>0.73</v>
      </c>
      <c r="O1303">
        <v>4.3781070625097422</v>
      </c>
      <c r="P1303">
        <v>0</v>
      </c>
    </row>
    <row r="1304" spans="1:16" x14ac:dyDescent="0.3">
      <c r="A1304" t="s">
        <v>21</v>
      </c>
      <c r="B1304">
        <f t="shared" si="20"/>
        <v>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0.19</v>
      </c>
      <c r="L1304">
        <v>7.0000000000000007E-2</v>
      </c>
      <c r="M1304">
        <v>58101.190476190481</v>
      </c>
      <c r="N1304">
        <v>0.82</v>
      </c>
      <c r="O1304">
        <v>5.280578370368076</v>
      </c>
      <c r="P1304">
        <v>3.1092409685882032</v>
      </c>
    </row>
    <row r="1305" spans="1:16" x14ac:dyDescent="0.3">
      <c r="A1305" t="s">
        <v>21</v>
      </c>
      <c r="B1305">
        <f t="shared" si="20"/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0.19</v>
      </c>
      <c r="L1305">
        <v>7.0000000000000007E-2</v>
      </c>
      <c r="M1305">
        <v>65763.953488372092</v>
      </c>
      <c r="N1305">
        <v>0.85</v>
      </c>
      <c r="O1305">
        <v>5.2023166360019406</v>
      </c>
      <c r="P1305">
        <v>2.510545010206612</v>
      </c>
    </row>
    <row r="1306" spans="1:16" x14ac:dyDescent="0.3">
      <c r="A1306" t="s">
        <v>21</v>
      </c>
      <c r="B1306">
        <f t="shared" si="20"/>
        <v>0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0.18</v>
      </c>
      <c r="L1306">
        <v>0.06</v>
      </c>
      <c r="M1306">
        <v>60562.068965517239</v>
      </c>
      <c r="N1306">
        <v>0.85</v>
      </c>
      <c r="O1306">
        <v>4.7856358691707692</v>
      </c>
      <c r="P1306">
        <v>2.0413926851582249</v>
      </c>
    </row>
    <row r="1307" spans="1:16" x14ac:dyDescent="0.3">
      <c r="A1307" t="s">
        <v>21</v>
      </c>
      <c r="B1307">
        <f t="shared" si="20"/>
        <v>0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0.21</v>
      </c>
      <c r="L1307">
        <v>7.0000000000000007E-2</v>
      </c>
      <c r="M1307">
        <v>54980.952380952382</v>
      </c>
      <c r="N1307">
        <v>0.82</v>
      </c>
      <c r="O1307">
        <v>4.6147074342653056</v>
      </c>
      <c r="P1307">
        <v>2.0606978403536118</v>
      </c>
    </row>
    <row r="1308" spans="1:16" x14ac:dyDescent="0.3">
      <c r="A1308" t="s">
        <v>21</v>
      </c>
      <c r="B1308">
        <f t="shared" si="20"/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0.27</v>
      </c>
      <c r="L1308">
        <v>0.09</v>
      </c>
      <c r="M1308">
        <v>51594.252873563222</v>
      </c>
      <c r="N1308">
        <v>0.77</v>
      </c>
      <c r="O1308">
        <v>3.9067658895407278</v>
      </c>
      <c r="P1308">
        <v>1.1139433523068367</v>
      </c>
    </row>
    <row r="1309" spans="1:16" x14ac:dyDescent="0.3">
      <c r="A1309" t="s">
        <v>21</v>
      </c>
      <c r="B1309">
        <f t="shared" si="20"/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0.18</v>
      </c>
      <c r="L1309">
        <v>7.0000000000000007E-2</v>
      </c>
      <c r="M1309">
        <v>60841.573033707864</v>
      </c>
      <c r="N1309">
        <v>0.85</v>
      </c>
      <c r="O1309">
        <v>4.8337334280341082</v>
      </c>
      <c r="P1309">
        <v>2.1789769472931693</v>
      </c>
    </row>
    <row r="1310" spans="1:16" x14ac:dyDescent="0.3">
      <c r="A1310" t="s">
        <v>21</v>
      </c>
      <c r="B1310">
        <f t="shared" si="20"/>
        <v>0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0.2</v>
      </c>
      <c r="L1310">
        <v>7.0000000000000007E-2</v>
      </c>
      <c r="M1310">
        <v>58750.574712643676</v>
      </c>
      <c r="N1310">
        <v>0.84</v>
      </c>
      <c r="O1310">
        <v>4.7202916396549899</v>
      </c>
      <c r="P1310">
        <v>2.3873898263387292</v>
      </c>
    </row>
    <row r="1311" spans="1:16" x14ac:dyDescent="0.3">
      <c r="A1311" t="s">
        <v>21</v>
      </c>
      <c r="B1311">
        <f t="shared" si="20"/>
        <v>0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0.18</v>
      </c>
      <c r="L1311">
        <v>0.06</v>
      </c>
      <c r="M1311">
        <v>67485.882352941175</v>
      </c>
      <c r="N1311">
        <v>0.85</v>
      </c>
      <c r="O1311">
        <v>4.8776477318455234</v>
      </c>
      <c r="P1311">
        <v>1.9294189257142926</v>
      </c>
    </row>
    <row r="1312" spans="1:16" x14ac:dyDescent="0.3">
      <c r="A1312" t="s">
        <v>58</v>
      </c>
      <c r="B1312">
        <f t="shared" si="20"/>
        <v>1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0.14000000000000001</v>
      </c>
      <c r="L1312">
        <v>0.04</v>
      </c>
      <c r="M1312">
        <v>84031.395348837206</v>
      </c>
      <c r="N1312">
        <v>0.83</v>
      </c>
      <c r="O1312">
        <v>5.569330595067437</v>
      </c>
      <c r="P1312">
        <v>3.2924775936677841</v>
      </c>
    </row>
    <row r="1313" spans="1:16" x14ac:dyDescent="0.3">
      <c r="A1313" t="s">
        <v>58</v>
      </c>
      <c r="B1313">
        <f t="shared" si="20"/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0.15</v>
      </c>
      <c r="L1313">
        <v>0.05</v>
      </c>
      <c r="M1313">
        <v>58784.810126582277</v>
      </c>
      <c r="N1313">
        <v>0.87</v>
      </c>
      <c r="O1313">
        <v>6.2440030947728831</v>
      </c>
      <c r="P1313">
        <v>3.7614767795447017</v>
      </c>
    </row>
    <row r="1314" spans="1:16" x14ac:dyDescent="0.3">
      <c r="A1314" t="s">
        <v>21</v>
      </c>
      <c r="B1314">
        <f t="shared" si="20"/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0.19</v>
      </c>
      <c r="L1314">
        <v>7.0000000000000007E-2</v>
      </c>
      <c r="M1314">
        <v>53328.735632183911</v>
      </c>
      <c r="N1314">
        <v>0.85</v>
      </c>
      <c r="O1314">
        <v>4.5246038067186687</v>
      </c>
      <c r="P1314">
        <v>1.6989700043360187</v>
      </c>
    </row>
    <row r="1315" spans="1:16" x14ac:dyDescent="0.3">
      <c r="A1315" t="s">
        <v>21</v>
      </c>
      <c r="B1315">
        <f t="shared" si="20"/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0.33</v>
      </c>
      <c r="L1315">
        <v>0.1</v>
      </c>
      <c r="M1315">
        <v>50593.103448275862</v>
      </c>
      <c r="N1315">
        <v>0.69</v>
      </c>
      <c r="O1315">
        <v>4.2014517491217189</v>
      </c>
      <c r="P1315">
        <v>1.414973347970818</v>
      </c>
    </row>
    <row r="1316" spans="1:16" x14ac:dyDescent="0.3">
      <c r="A1316" t="s">
        <v>58</v>
      </c>
      <c r="B1316">
        <f t="shared" si="20"/>
        <v>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0.14000000000000001</v>
      </c>
      <c r="L1316">
        <v>0.06</v>
      </c>
      <c r="M1316">
        <v>87536.170212765966</v>
      </c>
      <c r="N1316">
        <v>0.87</v>
      </c>
      <c r="O1316">
        <v>5.5487737859635926</v>
      </c>
      <c r="P1316">
        <v>2.8273692730538253</v>
      </c>
    </row>
    <row r="1317" spans="1:16" x14ac:dyDescent="0.3">
      <c r="A1317" t="s">
        <v>21</v>
      </c>
      <c r="B1317">
        <f t="shared" si="20"/>
        <v>0</v>
      </c>
      <c r="C1317">
        <v>0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0.21</v>
      </c>
      <c r="L1317">
        <v>0.08</v>
      </c>
      <c r="M1317">
        <v>66786.516853932582</v>
      </c>
      <c r="N1317">
        <v>0.81</v>
      </c>
      <c r="O1317">
        <v>4.5361921678126427</v>
      </c>
      <c r="P1317">
        <v>2.1238516409670858</v>
      </c>
    </row>
    <row r="1318" spans="1:16" x14ac:dyDescent="0.3">
      <c r="A1318" t="s">
        <v>21</v>
      </c>
      <c r="B1318">
        <f t="shared" si="20"/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0.16</v>
      </c>
      <c r="L1318">
        <v>0.06</v>
      </c>
      <c r="M1318">
        <v>57406.097560975606</v>
      </c>
      <c r="N1318">
        <v>0.83</v>
      </c>
      <c r="O1318">
        <v>4.670681784654704</v>
      </c>
      <c r="P1318">
        <v>2.3654879848908998</v>
      </c>
    </row>
    <row r="1319" spans="1:16" x14ac:dyDescent="0.3">
      <c r="A1319" t="s">
        <v>21</v>
      </c>
      <c r="B1319">
        <f t="shared" si="20"/>
        <v>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0.14000000000000001</v>
      </c>
      <c r="L1319">
        <v>7.0000000000000007E-2</v>
      </c>
      <c r="M1319">
        <v>68156.666666666672</v>
      </c>
      <c r="N1319">
        <v>0.89</v>
      </c>
      <c r="O1319">
        <v>4.6079373047544063</v>
      </c>
      <c r="P1319">
        <v>0</v>
      </c>
    </row>
    <row r="1320" spans="1:16" x14ac:dyDescent="0.3">
      <c r="A1320" t="s">
        <v>21</v>
      </c>
      <c r="B1320">
        <f t="shared" si="20"/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0.27</v>
      </c>
      <c r="L1320">
        <v>0.08</v>
      </c>
      <c r="M1320">
        <v>57368.539325842699</v>
      </c>
      <c r="N1320">
        <v>0.75</v>
      </c>
      <c r="O1320">
        <v>3.6980135039391815</v>
      </c>
      <c r="P1320">
        <v>2.1643528557844371</v>
      </c>
    </row>
    <row r="1321" spans="1:16" x14ac:dyDescent="0.3">
      <c r="A1321" t="s">
        <v>21</v>
      </c>
      <c r="B1321">
        <f t="shared" si="20"/>
        <v>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0.14000000000000001</v>
      </c>
      <c r="L1321">
        <v>0.06</v>
      </c>
      <c r="M1321">
        <v>67595.348837209298</v>
      </c>
      <c r="N1321">
        <v>0.84</v>
      </c>
      <c r="O1321">
        <v>4.8288338372321853</v>
      </c>
      <c r="P1321">
        <v>2.2380461031287955</v>
      </c>
    </row>
    <row r="1322" spans="1:16" x14ac:dyDescent="0.3">
      <c r="A1322" t="s">
        <v>21</v>
      </c>
      <c r="B1322">
        <f t="shared" si="20"/>
        <v>0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0.21</v>
      </c>
      <c r="L1322">
        <v>7.0000000000000007E-2</v>
      </c>
      <c r="M1322">
        <v>65897.826086956513</v>
      </c>
      <c r="N1322">
        <v>0.78</v>
      </c>
      <c r="O1322">
        <v>4.3998640080468254</v>
      </c>
      <c r="P1322">
        <v>1.8512583487190752</v>
      </c>
    </row>
    <row r="1323" spans="1:16" x14ac:dyDescent="0.3">
      <c r="A1323" t="s">
        <v>21</v>
      </c>
      <c r="B1323">
        <f t="shared" si="20"/>
        <v>0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0.17</v>
      </c>
      <c r="L1323">
        <v>7.0000000000000007E-2</v>
      </c>
      <c r="M1323">
        <v>67124.444444444438</v>
      </c>
      <c r="N1323">
        <v>0.82</v>
      </c>
      <c r="O1323">
        <v>4.5543316466938286</v>
      </c>
      <c r="P1323">
        <v>1.9777236052888478</v>
      </c>
    </row>
    <row r="1324" spans="1:16" x14ac:dyDescent="0.3">
      <c r="A1324" t="s">
        <v>21</v>
      </c>
      <c r="B1324">
        <f t="shared" si="20"/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0.12</v>
      </c>
      <c r="L1324">
        <v>0.04</v>
      </c>
      <c r="M1324">
        <v>108591.66666666667</v>
      </c>
      <c r="N1324">
        <v>0.9</v>
      </c>
      <c r="O1324">
        <v>5.0151542972650569</v>
      </c>
      <c r="P1324">
        <v>2.0374264979406238</v>
      </c>
    </row>
    <row r="1325" spans="1:16" x14ac:dyDescent="0.3">
      <c r="A1325" t="s">
        <v>21</v>
      </c>
      <c r="B1325">
        <f t="shared" si="20"/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0.26</v>
      </c>
      <c r="L1325">
        <v>0.1</v>
      </c>
      <c r="M1325">
        <v>55920.689655172413</v>
      </c>
      <c r="N1325">
        <v>0.76</v>
      </c>
      <c r="O1325">
        <v>4.4701016410291201</v>
      </c>
      <c r="P1325">
        <v>1</v>
      </c>
    </row>
    <row r="1326" spans="1:16" x14ac:dyDescent="0.3">
      <c r="A1326" t="s">
        <v>21</v>
      </c>
      <c r="B1326">
        <f t="shared" si="20"/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0.21</v>
      </c>
      <c r="L1326">
        <v>7.0000000000000007E-2</v>
      </c>
      <c r="M1326">
        <v>58835.164835164833</v>
      </c>
      <c r="N1326">
        <v>0.8</v>
      </c>
      <c r="O1326">
        <v>4.0764219673605933</v>
      </c>
      <c r="P1326">
        <v>1.414973347970818</v>
      </c>
    </row>
    <row r="1327" spans="1:16" x14ac:dyDescent="0.3">
      <c r="A1327" t="s">
        <v>21</v>
      </c>
      <c r="B1327">
        <f t="shared" si="20"/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0.15</v>
      </c>
      <c r="L1327">
        <v>0.06</v>
      </c>
      <c r="M1327">
        <v>88100</v>
      </c>
      <c r="N1327">
        <v>0.85</v>
      </c>
      <c r="O1327">
        <v>4.7475826951666571</v>
      </c>
      <c r="P1327">
        <v>1.5797835966168101</v>
      </c>
    </row>
    <row r="1328" spans="1:16" x14ac:dyDescent="0.3">
      <c r="A1328" t="s">
        <v>21</v>
      </c>
      <c r="B1328">
        <f t="shared" si="20"/>
        <v>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0.13</v>
      </c>
      <c r="L1328">
        <v>0.05</v>
      </c>
      <c r="M1328">
        <v>74060.674157303365</v>
      </c>
      <c r="N1328">
        <v>0.85</v>
      </c>
      <c r="O1328">
        <v>4.8058745032716619</v>
      </c>
      <c r="P1328">
        <v>0</v>
      </c>
    </row>
    <row r="1329" spans="1:16" x14ac:dyDescent="0.3">
      <c r="A1329" t="s">
        <v>21</v>
      </c>
      <c r="B1329">
        <f t="shared" si="20"/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0</v>
      </c>
      <c r="K1329">
        <v>0.2</v>
      </c>
      <c r="L1329">
        <v>0.08</v>
      </c>
      <c r="M1329">
        <v>59166.666666666664</v>
      </c>
      <c r="N1329">
        <v>0.82</v>
      </c>
      <c r="O1329">
        <v>3.9449759084120477</v>
      </c>
      <c r="P1329">
        <v>0.95424250943932487</v>
      </c>
    </row>
    <row r="1330" spans="1:16" x14ac:dyDescent="0.3">
      <c r="A1330" t="s">
        <v>21</v>
      </c>
      <c r="B1330">
        <f t="shared" si="20"/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0.28999999999999998</v>
      </c>
      <c r="L1330">
        <v>7.0000000000000007E-2</v>
      </c>
      <c r="M1330">
        <v>59851.648351648349</v>
      </c>
      <c r="N1330">
        <v>0.73</v>
      </c>
      <c r="O1330">
        <v>3.7318304202881625</v>
      </c>
      <c r="P1330">
        <v>1.7323937598229686</v>
      </c>
    </row>
    <row r="1331" spans="1:16" x14ac:dyDescent="0.3">
      <c r="A1331" t="s">
        <v>21</v>
      </c>
      <c r="B1331">
        <f t="shared" si="20"/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0.23</v>
      </c>
      <c r="L1331">
        <v>0.06</v>
      </c>
      <c r="M1331">
        <v>57542.222222222219</v>
      </c>
      <c r="N1331">
        <v>0.79</v>
      </c>
      <c r="O1331">
        <v>4.0521935804334746</v>
      </c>
      <c r="P1331">
        <v>1.4313637641589874</v>
      </c>
    </row>
    <row r="1332" spans="1:16" x14ac:dyDescent="0.3">
      <c r="A1332" t="s">
        <v>21</v>
      </c>
      <c r="B1332">
        <f t="shared" si="20"/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0.22</v>
      </c>
      <c r="L1332">
        <v>0.08</v>
      </c>
      <c r="M1332">
        <v>60773.86363636364</v>
      </c>
      <c r="N1332">
        <v>0.8</v>
      </c>
      <c r="O1332">
        <v>4.8121710813273726</v>
      </c>
      <c r="P1332">
        <v>2.4487063199050798</v>
      </c>
    </row>
    <row r="1333" spans="1:16" x14ac:dyDescent="0.3">
      <c r="A1333" t="s">
        <v>21</v>
      </c>
      <c r="B1333">
        <f t="shared" si="20"/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0.14000000000000001</v>
      </c>
      <c r="L1333">
        <v>0.06</v>
      </c>
      <c r="M1333">
        <v>91918.08510638299</v>
      </c>
      <c r="N1333">
        <v>0.88</v>
      </c>
      <c r="O1333">
        <v>5.6288209658277895</v>
      </c>
      <c r="P1333">
        <v>2.3138672203691533</v>
      </c>
    </row>
    <row r="1334" spans="1:16" x14ac:dyDescent="0.3">
      <c r="A1334" t="s">
        <v>21</v>
      </c>
      <c r="B1334">
        <f t="shared" si="20"/>
        <v>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0.15</v>
      </c>
      <c r="L1334">
        <v>0.06</v>
      </c>
      <c r="M1334">
        <v>80803.191489361707</v>
      </c>
      <c r="N1334">
        <v>0.87</v>
      </c>
      <c r="O1334">
        <v>4.3185224421412567</v>
      </c>
      <c r="P1334">
        <v>0</v>
      </c>
    </row>
    <row r="1335" spans="1:16" x14ac:dyDescent="0.3">
      <c r="A1335" t="s">
        <v>21</v>
      </c>
      <c r="B1335">
        <f t="shared" si="20"/>
        <v>0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0.23</v>
      </c>
      <c r="L1335">
        <v>7.0000000000000007E-2</v>
      </c>
      <c r="M1335">
        <v>67009.890109890111</v>
      </c>
      <c r="N1335">
        <v>0.8</v>
      </c>
      <c r="O1335">
        <v>4.5793719647248885</v>
      </c>
      <c r="P1335">
        <v>2.0644579892269186</v>
      </c>
    </row>
    <row r="1336" spans="1:16" x14ac:dyDescent="0.3">
      <c r="A1336" t="s">
        <v>21</v>
      </c>
      <c r="B1336">
        <f t="shared" si="20"/>
        <v>0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0.23</v>
      </c>
      <c r="L1336">
        <v>7.0000000000000007E-2</v>
      </c>
      <c r="M1336">
        <v>59056.1797752809</v>
      </c>
      <c r="N1336">
        <v>0.79</v>
      </c>
      <c r="O1336">
        <v>4.1385553051135826</v>
      </c>
      <c r="P1336">
        <v>1.414973347970818</v>
      </c>
    </row>
    <row r="1337" spans="1:16" x14ac:dyDescent="0.3">
      <c r="A1337" t="s">
        <v>21</v>
      </c>
      <c r="B1337">
        <f t="shared" si="20"/>
        <v>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0.21</v>
      </c>
      <c r="L1337">
        <v>0.06</v>
      </c>
      <c r="M1337">
        <v>65290</v>
      </c>
      <c r="N1337">
        <v>0.8</v>
      </c>
      <c r="O1337">
        <v>4.3234171213504196</v>
      </c>
      <c r="P1337">
        <v>0</v>
      </c>
    </row>
    <row r="1338" spans="1:16" x14ac:dyDescent="0.3">
      <c r="A1338" t="s">
        <v>21</v>
      </c>
      <c r="B1338">
        <f t="shared" si="20"/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0.22</v>
      </c>
      <c r="L1338">
        <v>7.0000000000000007E-2</v>
      </c>
      <c r="M1338">
        <v>57788.888888888891</v>
      </c>
      <c r="N1338">
        <v>0.79</v>
      </c>
      <c r="O1338">
        <v>4.483501713269356</v>
      </c>
      <c r="P1338">
        <v>1.9344984512435677</v>
      </c>
    </row>
    <row r="1339" spans="1:16" x14ac:dyDescent="0.3">
      <c r="A1339" t="s">
        <v>21</v>
      </c>
      <c r="B1339">
        <f t="shared" si="20"/>
        <v>0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0.2</v>
      </c>
      <c r="L1339">
        <v>7.0000000000000007E-2</v>
      </c>
      <c r="M1339">
        <v>72084.946236559146</v>
      </c>
      <c r="N1339">
        <v>0.82</v>
      </c>
      <c r="O1339">
        <v>4.6665460590317869</v>
      </c>
      <c r="P1339">
        <v>1.6627578316815741</v>
      </c>
    </row>
    <row r="1340" spans="1:16" x14ac:dyDescent="0.3">
      <c r="A1340" t="s">
        <v>21</v>
      </c>
      <c r="B1340">
        <f t="shared" si="20"/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0.23</v>
      </c>
      <c r="L1340">
        <v>7.0000000000000007E-2</v>
      </c>
      <c r="M1340">
        <v>61018.888888888891</v>
      </c>
      <c r="N1340">
        <v>0.78</v>
      </c>
      <c r="O1340">
        <v>3.779668627207148</v>
      </c>
      <c r="P1340">
        <v>1</v>
      </c>
    </row>
    <row r="1341" spans="1:16" x14ac:dyDescent="0.3">
      <c r="A1341" t="s">
        <v>58</v>
      </c>
      <c r="B1341">
        <f t="shared" si="20"/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0.14000000000000001</v>
      </c>
      <c r="L1341">
        <v>0.04</v>
      </c>
      <c r="M1341">
        <v>84518.888888888891</v>
      </c>
      <c r="N1341">
        <v>0.87</v>
      </c>
      <c r="O1341">
        <v>6.1001733444450954</v>
      </c>
      <c r="P1341">
        <v>3.6044420662607233</v>
      </c>
    </row>
    <row r="1342" spans="1:16" x14ac:dyDescent="0.3">
      <c r="A1342" t="s">
        <v>21</v>
      </c>
      <c r="B1342">
        <f t="shared" si="20"/>
        <v>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0.21</v>
      </c>
      <c r="L1342">
        <v>7.0000000000000007E-2</v>
      </c>
      <c r="M1342">
        <v>64796.739130434777</v>
      </c>
      <c r="N1342">
        <v>0.8</v>
      </c>
      <c r="O1342">
        <v>4.2689989585426735</v>
      </c>
      <c r="P1342">
        <v>0</v>
      </c>
    </row>
    <row r="1343" spans="1:16" x14ac:dyDescent="0.3">
      <c r="A1343" t="s">
        <v>21</v>
      </c>
      <c r="B1343">
        <f t="shared" si="20"/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0.25</v>
      </c>
      <c r="L1343">
        <v>0.09</v>
      </c>
      <c r="M1343">
        <v>63280.681818181816</v>
      </c>
      <c r="N1343">
        <v>0.77</v>
      </c>
      <c r="O1343">
        <v>4.3290315750108395</v>
      </c>
      <c r="P1343">
        <v>1.414973347970818</v>
      </c>
    </row>
    <row r="1344" spans="1:16" x14ac:dyDescent="0.3">
      <c r="A1344" t="s">
        <v>21</v>
      </c>
      <c r="B1344">
        <f t="shared" si="20"/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0.16</v>
      </c>
      <c r="L1344">
        <v>7.0000000000000007E-2</v>
      </c>
      <c r="M1344">
        <v>78997.849462365601</v>
      </c>
      <c r="N1344">
        <v>0.86</v>
      </c>
      <c r="O1344">
        <v>4.601690684040503</v>
      </c>
      <c r="P1344">
        <v>1.7708520116421442</v>
      </c>
    </row>
    <row r="1345" spans="1:16" x14ac:dyDescent="0.3">
      <c r="A1345" t="s">
        <v>21</v>
      </c>
      <c r="B1345">
        <f t="shared" si="20"/>
        <v>0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0.23</v>
      </c>
      <c r="L1345">
        <v>0.08</v>
      </c>
      <c r="M1345">
        <v>60389.772727272728</v>
      </c>
      <c r="N1345">
        <v>0.79</v>
      </c>
      <c r="O1345">
        <v>4.6542535717614371</v>
      </c>
      <c r="P1345">
        <v>2.2278867046136734</v>
      </c>
    </row>
    <row r="1346" spans="1:16" x14ac:dyDescent="0.3">
      <c r="A1346" t="s">
        <v>21</v>
      </c>
      <c r="B1346">
        <f t="shared" si="20"/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0.22</v>
      </c>
      <c r="L1346">
        <v>7.0000000000000007E-2</v>
      </c>
      <c r="M1346">
        <v>63501.0989010989</v>
      </c>
      <c r="N1346">
        <v>0.79</v>
      </c>
      <c r="O1346">
        <v>3.9961174761372882</v>
      </c>
      <c r="P1346">
        <v>1.2304489213782739</v>
      </c>
    </row>
    <row r="1347" spans="1:16" x14ac:dyDescent="0.3">
      <c r="A1347" t="s">
        <v>21</v>
      </c>
      <c r="B1347">
        <f t="shared" ref="B1347:B1410" si="21">IF(A1347="Yes",1,0)</f>
        <v>0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0.21</v>
      </c>
      <c r="L1347">
        <v>0.08</v>
      </c>
      <c r="M1347">
        <v>63988.764044943819</v>
      </c>
      <c r="N1347">
        <v>0.82</v>
      </c>
      <c r="O1347">
        <v>4.2097026321203517</v>
      </c>
      <c r="P1347">
        <v>1.414973347970818</v>
      </c>
    </row>
    <row r="1348" spans="1:16" x14ac:dyDescent="0.3">
      <c r="A1348" t="s">
        <v>21</v>
      </c>
      <c r="B1348">
        <f t="shared" si="21"/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0.19</v>
      </c>
      <c r="L1348">
        <v>0.06</v>
      </c>
      <c r="M1348">
        <v>68066.292134831456</v>
      </c>
      <c r="N1348">
        <v>0.83</v>
      </c>
      <c r="O1348">
        <v>4.6320014994384247</v>
      </c>
      <c r="P1348">
        <v>2.2576785748691846</v>
      </c>
    </row>
    <row r="1349" spans="1:16" x14ac:dyDescent="0.3">
      <c r="A1349" t="s">
        <v>21</v>
      </c>
      <c r="B1349">
        <f t="shared" si="21"/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0.24</v>
      </c>
      <c r="L1349">
        <v>7.0000000000000007E-2</v>
      </c>
      <c r="M1349">
        <v>60486.666666666664</v>
      </c>
      <c r="N1349">
        <v>0.78</v>
      </c>
      <c r="O1349">
        <v>3.6281845080734128</v>
      </c>
      <c r="P1349">
        <v>1.8808135922807914</v>
      </c>
    </row>
    <row r="1350" spans="1:16" x14ac:dyDescent="0.3">
      <c r="A1350" t="s">
        <v>21</v>
      </c>
      <c r="B1350">
        <f t="shared" si="21"/>
        <v>0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0.26</v>
      </c>
      <c r="L1350">
        <v>0.08</v>
      </c>
      <c r="M1350">
        <v>54448.23529411765</v>
      </c>
      <c r="N1350">
        <v>0.78</v>
      </c>
      <c r="O1350">
        <v>4.0948203803547996</v>
      </c>
      <c r="P1350">
        <v>1.414973347970818</v>
      </c>
    </row>
    <row r="1351" spans="1:16" x14ac:dyDescent="0.3">
      <c r="A1351" t="s">
        <v>21</v>
      </c>
      <c r="B1351">
        <f t="shared" si="21"/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0.28000000000000003</v>
      </c>
      <c r="L1351">
        <v>7.0000000000000007E-2</v>
      </c>
      <c r="M1351">
        <v>57631.868131868127</v>
      </c>
      <c r="N1351">
        <v>0.74</v>
      </c>
      <c r="O1351">
        <v>3.8233437908206485</v>
      </c>
      <c r="P1351">
        <v>1.9493900066449128</v>
      </c>
    </row>
    <row r="1352" spans="1:16" x14ac:dyDescent="0.3">
      <c r="A1352" t="s">
        <v>21</v>
      </c>
      <c r="B1352">
        <f t="shared" si="21"/>
        <v>0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0.26</v>
      </c>
      <c r="L1352">
        <v>0.09</v>
      </c>
      <c r="M1352">
        <v>66320.65217391304</v>
      </c>
      <c r="N1352">
        <v>0.76</v>
      </c>
      <c r="O1352">
        <v>4.027675715904893</v>
      </c>
      <c r="P1352">
        <v>1.2304489213782739</v>
      </c>
    </row>
    <row r="1353" spans="1:16" x14ac:dyDescent="0.3">
      <c r="A1353" t="s">
        <v>21</v>
      </c>
      <c r="B1353">
        <f t="shared" si="21"/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0.24</v>
      </c>
      <c r="L1353">
        <v>0.08</v>
      </c>
      <c r="M1353">
        <v>57842.222222222219</v>
      </c>
      <c r="N1353">
        <v>0.78</v>
      </c>
      <c r="O1353">
        <v>3.5749567757645067</v>
      </c>
      <c r="P1353">
        <v>1.7481880270062005</v>
      </c>
    </row>
    <row r="1354" spans="1:16" x14ac:dyDescent="0.3">
      <c r="A1354" t="s">
        <v>21</v>
      </c>
      <c r="B1354">
        <f t="shared" si="21"/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0.18</v>
      </c>
      <c r="L1354">
        <v>0.06</v>
      </c>
      <c r="M1354">
        <v>73118.478260869568</v>
      </c>
      <c r="N1354">
        <v>0.84</v>
      </c>
      <c r="O1354">
        <v>4.4547534199656615</v>
      </c>
      <c r="P1354">
        <v>1.6989700043360187</v>
      </c>
    </row>
    <row r="1355" spans="1:16" x14ac:dyDescent="0.3">
      <c r="A1355" t="s">
        <v>21</v>
      </c>
      <c r="B1355">
        <f t="shared" si="21"/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0.25</v>
      </c>
      <c r="L1355">
        <v>7.0000000000000007E-2</v>
      </c>
      <c r="M1355">
        <v>57005.555555555555</v>
      </c>
      <c r="N1355">
        <v>0.76</v>
      </c>
      <c r="O1355">
        <v>3.7538127835647019</v>
      </c>
      <c r="P1355">
        <v>2.0043213737826426</v>
      </c>
    </row>
    <row r="1356" spans="1:16" x14ac:dyDescent="0.3">
      <c r="A1356" t="s">
        <v>21</v>
      </c>
      <c r="B1356">
        <f t="shared" si="21"/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0.16</v>
      </c>
      <c r="L1356">
        <v>0.05</v>
      </c>
      <c r="M1356">
        <v>65556.818181818177</v>
      </c>
      <c r="N1356">
        <v>0.84</v>
      </c>
      <c r="O1356">
        <v>4.4087316610826246</v>
      </c>
      <c r="P1356">
        <v>2.1367205671564067</v>
      </c>
    </row>
    <row r="1357" spans="1:16" x14ac:dyDescent="0.3">
      <c r="A1357" t="s">
        <v>21</v>
      </c>
      <c r="B1357">
        <f t="shared" si="21"/>
        <v>0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0.19</v>
      </c>
      <c r="L1357">
        <v>7.0000000000000007E-2</v>
      </c>
      <c r="M1357">
        <v>66622.580645161288</v>
      </c>
      <c r="N1357">
        <v>0.83</v>
      </c>
      <c r="O1357">
        <v>4.5547676975280771</v>
      </c>
      <c r="P1357">
        <v>2.2671717284030137</v>
      </c>
    </row>
    <row r="1358" spans="1:16" x14ac:dyDescent="0.3">
      <c r="A1358" t="s">
        <v>21</v>
      </c>
      <c r="B1358">
        <f t="shared" si="21"/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0.17</v>
      </c>
      <c r="L1358">
        <v>0.05</v>
      </c>
      <c r="M1358">
        <v>54635.443037974685</v>
      </c>
      <c r="N1358">
        <v>0.84</v>
      </c>
      <c r="O1358">
        <v>3.7418603940652635</v>
      </c>
      <c r="P1358">
        <v>1.7075701760979363</v>
      </c>
    </row>
    <row r="1359" spans="1:16" x14ac:dyDescent="0.3">
      <c r="A1359" t="s">
        <v>21</v>
      </c>
      <c r="B1359">
        <f t="shared" si="21"/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0</v>
      </c>
      <c r="K1359">
        <v>0.21</v>
      </c>
      <c r="L1359">
        <v>0.06</v>
      </c>
      <c r="M1359">
        <v>63157.608695652169</v>
      </c>
      <c r="N1359">
        <v>0.8</v>
      </c>
      <c r="O1359">
        <v>3.9726655922661109</v>
      </c>
      <c r="P1359">
        <v>1.3222192947339193</v>
      </c>
    </row>
    <row r="1360" spans="1:16" x14ac:dyDescent="0.3">
      <c r="A1360" t="s">
        <v>21</v>
      </c>
      <c r="B1360">
        <f t="shared" si="21"/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0.24</v>
      </c>
      <c r="L1360">
        <v>0.08</v>
      </c>
      <c r="M1360">
        <v>59094.186046511626</v>
      </c>
      <c r="N1360">
        <v>0.79</v>
      </c>
      <c r="O1360">
        <v>4.2963360546020466</v>
      </c>
      <c r="P1360">
        <v>1.3802112417116059</v>
      </c>
    </row>
    <row r="1361" spans="1:16" x14ac:dyDescent="0.3">
      <c r="A1361" t="s">
        <v>21</v>
      </c>
      <c r="B1361">
        <f t="shared" si="21"/>
        <v>0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0.2</v>
      </c>
      <c r="L1361">
        <v>7.0000000000000007E-2</v>
      </c>
      <c r="M1361">
        <v>71566.666666666672</v>
      </c>
      <c r="N1361">
        <v>0.81</v>
      </c>
      <c r="O1361">
        <v>4.3643821223382071</v>
      </c>
      <c r="P1361">
        <v>1.5910646070264991</v>
      </c>
    </row>
    <row r="1362" spans="1:16" x14ac:dyDescent="0.3">
      <c r="A1362" t="s">
        <v>21</v>
      </c>
      <c r="B1362">
        <f t="shared" si="21"/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0.18</v>
      </c>
      <c r="L1362">
        <v>0.08</v>
      </c>
      <c r="M1362">
        <v>60555.681818181816</v>
      </c>
      <c r="N1362">
        <v>0.83</v>
      </c>
      <c r="O1362">
        <v>4.4172889687537378</v>
      </c>
      <c r="P1362">
        <v>2.0374264979406238</v>
      </c>
    </row>
    <row r="1363" spans="1:16" x14ac:dyDescent="0.3">
      <c r="A1363" t="s">
        <v>21</v>
      </c>
      <c r="B1363">
        <f t="shared" si="21"/>
        <v>0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0.2</v>
      </c>
      <c r="L1363">
        <v>0.08</v>
      </c>
      <c r="M1363">
        <v>63856.666666666664</v>
      </c>
      <c r="N1363">
        <v>0.83</v>
      </c>
      <c r="O1363">
        <v>4.5207323783320081</v>
      </c>
      <c r="P1363">
        <v>1.414973347970818</v>
      </c>
    </row>
    <row r="1364" spans="1:16" x14ac:dyDescent="0.3">
      <c r="A1364" t="s">
        <v>21</v>
      </c>
      <c r="B1364">
        <f t="shared" si="21"/>
        <v>0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0.18</v>
      </c>
      <c r="L1364">
        <v>0.06</v>
      </c>
      <c r="M1364">
        <v>59985.393258426964</v>
      </c>
      <c r="N1364">
        <v>0.83</v>
      </c>
      <c r="O1364">
        <v>4.6021794058917358</v>
      </c>
      <c r="P1364">
        <v>0</v>
      </c>
    </row>
    <row r="1365" spans="1:16" x14ac:dyDescent="0.3">
      <c r="A1365" t="s">
        <v>21</v>
      </c>
      <c r="B1365">
        <f t="shared" si="21"/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0.26</v>
      </c>
      <c r="L1365">
        <v>7.0000000000000007E-2</v>
      </c>
      <c r="M1365">
        <v>65150</v>
      </c>
      <c r="N1365">
        <v>0.76</v>
      </c>
      <c r="O1365">
        <v>3.9178204819936968</v>
      </c>
      <c r="P1365">
        <v>1.3222192947339193</v>
      </c>
    </row>
    <row r="1366" spans="1:16" x14ac:dyDescent="0.3">
      <c r="A1366" t="s">
        <v>21</v>
      </c>
      <c r="B1366">
        <f t="shared" si="21"/>
        <v>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0.16</v>
      </c>
      <c r="L1366">
        <v>0.05</v>
      </c>
      <c r="M1366">
        <v>71966.304347826081</v>
      </c>
      <c r="N1366">
        <v>0.79</v>
      </c>
      <c r="O1366">
        <v>4.5342800052050816</v>
      </c>
      <c r="P1366">
        <v>1.255272505103306</v>
      </c>
    </row>
    <row r="1367" spans="1:16" x14ac:dyDescent="0.3">
      <c r="A1367" t="s">
        <v>21</v>
      </c>
      <c r="B1367">
        <f t="shared" si="21"/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0.16</v>
      </c>
      <c r="L1367">
        <v>0.04</v>
      </c>
      <c r="M1367">
        <v>62658.426966292136</v>
      </c>
      <c r="N1367">
        <v>0.84</v>
      </c>
      <c r="O1367">
        <v>4.3409197934001629</v>
      </c>
      <c r="P1367">
        <v>1.6901960800285136</v>
      </c>
    </row>
    <row r="1368" spans="1:16" x14ac:dyDescent="0.3">
      <c r="A1368" t="s">
        <v>21</v>
      </c>
      <c r="B1368">
        <f t="shared" si="21"/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0.21</v>
      </c>
      <c r="L1368">
        <v>0.06</v>
      </c>
      <c r="M1368">
        <v>54830.337078651683</v>
      </c>
      <c r="N1368">
        <v>0.81</v>
      </c>
      <c r="O1368">
        <v>3.8112397727532894</v>
      </c>
      <c r="P1368">
        <v>1.1760912590556813</v>
      </c>
    </row>
    <row r="1369" spans="1:16" x14ac:dyDescent="0.3">
      <c r="A1369" t="s">
        <v>21</v>
      </c>
      <c r="B1369">
        <f t="shared" si="21"/>
        <v>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0.16</v>
      </c>
      <c r="L1369">
        <v>0.06</v>
      </c>
      <c r="M1369">
        <v>81721.505376344096</v>
      </c>
      <c r="N1369">
        <v>0.86</v>
      </c>
      <c r="O1369">
        <v>5.1938950656193503</v>
      </c>
      <c r="P1369">
        <v>3.12515582958053</v>
      </c>
    </row>
    <row r="1370" spans="1:16" x14ac:dyDescent="0.3">
      <c r="A1370" t="s">
        <v>21</v>
      </c>
      <c r="B1370">
        <f t="shared" si="21"/>
        <v>0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0.24</v>
      </c>
      <c r="L1370">
        <v>7.0000000000000007E-2</v>
      </c>
      <c r="M1370">
        <v>59753.333333333328</v>
      </c>
      <c r="N1370">
        <v>0.78</v>
      </c>
      <c r="O1370">
        <v>4.7694659485602546</v>
      </c>
      <c r="P1370">
        <v>2.3909351071033793</v>
      </c>
    </row>
    <row r="1371" spans="1:16" x14ac:dyDescent="0.3">
      <c r="A1371" t="s">
        <v>21</v>
      </c>
      <c r="B1371">
        <f t="shared" si="21"/>
        <v>0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0.18</v>
      </c>
      <c r="L1371">
        <v>0.06</v>
      </c>
      <c r="M1371">
        <v>63180.219780219777</v>
      </c>
      <c r="N1371">
        <v>0.83</v>
      </c>
      <c r="O1371">
        <v>4.1516149720160129</v>
      </c>
      <c r="P1371">
        <v>1.6232492903979006</v>
      </c>
    </row>
    <row r="1372" spans="1:16" x14ac:dyDescent="0.3">
      <c r="A1372" t="s">
        <v>21</v>
      </c>
      <c r="B1372">
        <f t="shared" si="21"/>
        <v>0</v>
      </c>
      <c r="C1372">
        <v>0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0.21</v>
      </c>
      <c r="L1372">
        <v>0.08</v>
      </c>
      <c r="M1372">
        <v>56614.606741573036</v>
      </c>
      <c r="N1372">
        <v>0.77</v>
      </c>
      <c r="O1372">
        <v>4.4695716724419983</v>
      </c>
      <c r="P1372">
        <v>1</v>
      </c>
    </row>
    <row r="1373" spans="1:16" x14ac:dyDescent="0.3">
      <c r="A1373" t="s">
        <v>21</v>
      </c>
      <c r="B1373">
        <f t="shared" si="21"/>
        <v>0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0.21</v>
      </c>
      <c r="L1373">
        <v>0.06</v>
      </c>
      <c r="M1373">
        <v>61531.111111111109</v>
      </c>
      <c r="N1373">
        <v>0.8</v>
      </c>
      <c r="O1373">
        <v>3.9565045903166975</v>
      </c>
      <c r="P1373">
        <v>1.2787536009528289</v>
      </c>
    </row>
    <row r="1374" spans="1:16" x14ac:dyDescent="0.3">
      <c r="A1374" t="s">
        <v>21</v>
      </c>
      <c r="B1374">
        <f t="shared" si="21"/>
        <v>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0.18</v>
      </c>
      <c r="L1374">
        <v>0.06</v>
      </c>
      <c r="M1374">
        <v>68386.363636363632</v>
      </c>
      <c r="N1374">
        <v>0.82</v>
      </c>
      <c r="O1374">
        <v>4.4987101965211664</v>
      </c>
      <c r="P1374">
        <v>2.0934216851622351</v>
      </c>
    </row>
    <row r="1375" spans="1:16" x14ac:dyDescent="0.3">
      <c r="A1375" t="s">
        <v>21</v>
      </c>
      <c r="B1375">
        <f t="shared" si="21"/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0.24</v>
      </c>
      <c r="L1375">
        <v>0.08</v>
      </c>
      <c r="M1375">
        <v>66277.173913043473</v>
      </c>
      <c r="N1375">
        <v>0.78</v>
      </c>
      <c r="O1375">
        <v>4.0452055860350562</v>
      </c>
      <c r="P1375">
        <v>1.3617278360175928</v>
      </c>
    </row>
    <row r="1376" spans="1:16" x14ac:dyDescent="0.3">
      <c r="A1376" t="s">
        <v>58</v>
      </c>
      <c r="B1376">
        <f t="shared" si="21"/>
        <v>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0.14000000000000001</v>
      </c>
      <c r="L1376">
        <v>0.04</v>
      </c>
      <c r="M1376">
        <v>73182.558139534885</v>
      </c>
      <c r="N1376">
        <v>0.85</v>
      </c>
      <c r="O1376">
        <v>5.7405284793749161</v>
      </c>
      <c r="P1376">
        <v>3.1589652603834102</v>
      </c>
    </row>
    <row r="1377" spans="1:16" x14ac:dyDescent="0.3">
      <c r="A1377" t="s">
        <v>21</v>
      </c>
      <c r="B1377">
        <f t="shared" si="21"/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0.21</v>
      </c>
      <c r="L1377">
        <v>0.06</v>
      </c>
      <c r="M1377">
        <v>61137.078651685391</v>
      </c>
      <c r="N1377">
        <v>0.8</v>
      </c>
      <c r="O1377">
        <v>3.6019514041335214</v>
      </c>
      <c r="P1377">
        <v>0</v>
      </c>
    </row>
    <row r="1378" spans="1:16" x14ac:dyDescent="0.3">
      <c r="A1378" t="s">
        <v>21</v>
      </c>
      <c r="B1378">
        <f t="shared" si="21"/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0.21</v>
      </c>
      <c r="L1378">
        <v>7.0000000000000007E-2</v>
      </c>
      <c r="M1378">
        <v>62373.626373626372</v>
      </c>
      <c r="N1378">
        <v>0.8</v>
      </c>
      <c r="O1378">
        <v>4.1832413644223658</v>
      </c>
      <c r="P1378">
        <v>1.414973347970818</v>
      </c>
    </row>
    <row r="1379" spans="1:16" x14ac:dyDescent="0.3">
      <c r="A1379" t="s">
        <v>21</v>
      </c>
      <c r="B1379">
        <f t="shared" si="21"/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0.21</v>
      </c>
      <c r="L1379">
        <v>0.06</v>
      </c>
      <c r="M1379">
        <v>66430</v>
      </c>
      <c r="N1379">
        <v>0.81</v>
      </c>
      <c r="O1379">
        <v>4.1647096635398793</v>
      </c>
      <c r="P1379">
        <v>1.2304489213782739</v>
      </c>
    </row>
    <row r="1380" spans="1:16" x14ac:dyDescent="0.3">
      <c r="A1380" t="s">
        <v>21</v>
      </c>
      <c r="B1380">
        <f t="shared" si="21"/>
        <v>0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0.15</v>
      </c>
      <c r="L1380">
        <v>0.05</v>
      </c>
      <c r="M1380">
        <v>73652.747252747256</v>
      </c>
      <c r="N1380">
        <v>0.76</v>
      </c>
      <c r="O1380">
        <v>4.8229718264474677</v>
      </c>
      <c r="P1380">
        <v>2.0791812460476247</v>
      </c>
    </row>
    <row r="1381" spans="1:16" x14ac:dyDescent="0.3">
      <c r="A1381" t="s">
        <v>21</v>
      </c>
      <c r="B1381">
        <f t="shared" si="21"/>
        <v>0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0.2</v>
      </c>
      <c r="L1381">
        <v>0.06</v>
      </c>
      <c r="M1381">
        <v>69783.516483516476</v>
      </c>
      <c r="N1381">
        <v>0.81</v>
      </c>
      <c r="O1381">
        <v>3.9737741939705802</v>
      </c>
      <c r="P1381">
        <v>1.414973347970818</v>
      </c>
    </row>
    <row r="1382" spans="1:16" x14ac:dyDescent="0.3">
      <c r="A1382" t="s">
        <v>21</v>
      </c>
      <c r="B1382">
        <f t="shared" si="21"/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0.17</v>
      </c>
      <c r="L1382">
        <v>0.06</v>
      </c>
      <c r="M1382">
        <v>65477.173913043473</v>
      </c>
      <c r="N1382">
        <v>0.84</v>
      </c>
      <c r="O1382">
        <v>4.1804126328383235</v>
      </c>
      <c r="P1382">
        <v>2.0644579892269186</v>
      </c>
    </row>
    <row r="1383" spans="1:16" x14ac:dyDescent="0.3">
      <c r="A1383" t="s">
        <v>21</v>
      </c>
      <c r="B1383">
        <f t="shared" si="21"/>
        <v>0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0.19</v>
      </c>
      <c r="L1383">
        <v>0.08</v>
      </c>
      <c r="M1383">
        <v>62596.511627906977</v>
      </c>
      <c r="N1383">
        <v>0.81</v>
      </c>
      <c r="O1383">
        <v>5.3004954846595425</v>
      </c>
      <c r="P1383">
        <v>3.0289777052087778</v>
      </c>
    </row>
    <row r="1384" spans="1:16" x14ac:dyDescent="0.3">
      <c r="A1384" t="s">
        <v>58</v>
      </c>
      <c r="B1384">
        <f t="shared" si="21"/>
        <v>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0.11</v>
      </c>
      <c r="L1384">
        <v>0.04</v>
      </c>
      <c r="M1384">
        <v>106765.26315789475</v>
      </c>
      <c r="N1384">
        <v>0.9</v>
      </c>
      <c r="O1384">
        <v>5.1684414989435137</v>
      </c>
      <c r="P1384">
        <v>2.0374264979406238</v>
      </c>
    </row>
    <row r="1385" spans="1:16" x14ac:dyDescent="0.3">
      <c r="A1385" t="s">
        <v>21</v>
      </c>
      <c r="B1385">
        <f t="shared" si="21"/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0.11</v>
      </c>
      <c r="L1385">
        <v>0.06</v>
      </c>
      <c r="M1385">
        <v>87074.468085106389</v>
      </c>
      <c r="N1385">
        <v>0.89</v>
      </c>
      <c r="O1385">
        <v>4.9824340629415831</v>
      </c>
      <c r="P1385">
        <v>0</v>
      </c>
    </row>
    <row r="1386" spans="1:16" x14ac:dyDescent="0.3">
      <c r="A1386" t="s">
        <v>21</v>
      </c>
      <c r="B1386">
        <f t="shared" si="21"/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0.18</v>
      </c>
      <c r="L1386">
        <v>0.06</v>
      </c>
      <c r="M1386">
        <v>71192.47311827958</v>
      </c>
      <c r="N1386">
        <v>0.83</v>
      </c>
      <c r="O1386">
        <v>4.1769011863913468</v>
      </c>
      <c r="P1386">
        <v>0.84509804001425681</v>
      </c>
    </row>
    <row r="1387" spans="1:16" x14ac:dyDescent="0.3">
      <c r="A1387" t="s">
        <v>21</v>
      </c>
      <c r="B1387">
        <f t="shared" si="21"/>
        <v>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0.15</v>
      </c>
      <c r="L1387">
        <v>0.06</v>
      </c>
      <c r="M1387">
        <v>69139.772727272721</v>
      </c>
      <c r="N1387">
        <v>0.83</v>
      </c>
      <c r="O1387">
        <v>5.2020958034425808</v>
      </c>
      <c r="P1387">
        <v>3.0413926851582249</v>
      </c>
    </row>
    <row r="1388" spans="1:16" x14ac:dyDescent="0.3">
      <c r="A1388" t="s">
        <v>21</v>
      </c>
      <c r="B1388">
        <f t="shared" si="21"/>
        <v>0</v>
      </c>
      <c r="C1388">
        <v>0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0.18</v>
      </c>
      <c r="L1388">
        <v>0.06</v>
      </c>
      <c r="M1388">
        <v>71783.516483516476</v>
      </c>
      <c r="N1388">
        <v>0.84</v>
      </c>
      <c r="O1388">
        <v>4.5658832216719398</v>
      </c>
      <c r="P1388">
        <v>1.6334684555795864</v>
      </c>
    </row>
    <row r="1389" spans="1:16" x14ac:dyDescent="0.3">
      <c r="A1389" t="s">
        <v>21</v>
      </c>
      <c r="B1389">
        <f t="shared" si="21"/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0.17</v>
      </c>
      <c r="L1389">
        <v>0.05</v>
      </c>
      <c r="M1389">
        <v>68810</v>
      </c>
      <c r="N1389">
        <v>0.75</v>
      </c>
      <c r="O1389">
        <v>3.9891382242157891</v>
      </c>
      <c r="P1389">
        <v>1.414973347970818</v>
      </c>
    </row>
    <row r="1390" spans="1:16" x14ac:dyDescent="0.3">
      <c r="A1390" t="s">
        <v>21</v>
      </c>
      <c r="B1390">
        <f t="shared" si="21"/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0.22</v>
      </c>
      <c r="L1390">
        <v>7.0000000000000007E-2</v>
      </c>
      <c r="M1390">
        <v>57280</v>
      </c>
      <c r="N1390">
        <v>0.8</v>
      </c>
      <c r="O1390">
        <v>3.9705793057148511</v>
      </c>
      <c r="P1390">
        <v>1.414973347970818</v>
      </c>
    </row>
    <row r="1391" spans="1:16" x14ac:dyDescent="0.3">
      <c r="A1391" t="s">
        <v>21</v>
      </c>
      <c r="B1391">
        <f t="shared" si="21"/>
        <v>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0.22</v>
      </c>
      <c r="L1391">
        <v>0.08</v>
      </c>
      <c r="M1391">
        <v>66037.5</v>
      </c>
      <c r="N1391">
        <v>0.8</v>
      </c>
      <c r="O1391">
        <v>4.3906172143367863</v>
      </c>
      <c r="P1391">
        <v>2.1931245983544616</v>
      </c>
    </row>
    <row r="1392" spans="1:16" x14ac:dyDescent="0.3">
      <c r="A1392" t="s">
        <v>21</v>
      </c>
      <c r="B1392">
        <f t="shared" si="21"/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0.25</v>
      </c>
      <c r="L1392">
        <v>7.0000000000000007E-2</v>
      </c>
      <c r="M1392">
        <v>57210.34482758621</v>
      </c>
      <c r="N1392">
        <v>0.77</v>
      </c>
      <c r="O1392">
        <v>3.5195655008805091</v>
      </c>
      <c r="P1392">
        <v>1.2041199826559248</v>
      </c>
    </row>
    <row r="1393" spans="1:16" x14ac:dyDescent="0.3">
      <c r="A1393" t="s">
        <v>21</v>
      </c>
      <c r="B1393">
        <f t="shared" si="21"/>
        <v>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0.22</v>
      </c>
      <c r="L1393">
        <v>7.0000000000000007E-2</v>
      </c>
      <c r="M1393">
        <v>68422.580645161288</v>
      </c>
      <c r="N1393">
        <v>0.8</v>
      </c>
      <c r="O1393">
        <v>4.3353575901491759</v>
      </c>
      <c r="P1393">
        <v>2.4014005407815442</v>
      </c>
    </row>
    <row r="1394" spans="1:16" x14ac:dyDescent="0.3">
      <c r="A1394" t="s">
        <v>21</v>
      </c>
      <c r="B1394">
        <f t="shared" si="21"/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0.21</v>
      </c>
      <c r="L1394">
        <v>0.08</v>
      </c>
      <c r="M1394">
        <v>53851.162790697672</v>
      </c>
      <c r="N1394">
        <v>0.81</v>
      </c>
      <c r="O1394">
        <v>4.1390285474856832</v>
      </c>
      <c r="P1394">
        <v>1.414973347970818</v>
      </c>
    </row>
    <row r="1395" spans="1:16" x14ac:dyDescent="0.3">
      <c r="A1395" t="s">
        <v>21</v>
      </c>
      <c r="B1395">
        <f t="shared" si="21"/>
        <v>0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0.18</v>
      </c>
      <c r="L1395">
        <v>0.06</v>
      </c>
      <c r="M1395">
        <v>64104.395604395599</v>
      </c>
      <c r="N1395">
        <v>0.8</v>
      </c>
      <c r="O1395">
        <v>4.2716325374871227</v>
      </c>
      <c r="P1395">
        <v>1.1139433523068367</v>
      </c>
    </row>
    <row r="1396" spans="1:16" x14ac:dyDescent="0.3">
      <c r="A1396" t="s">
        <v>21</v>
      </c>
      <c r="B1396">
        <f t="shared" si="21"/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0.15</v>
      </c>
      <c r="L1396">
        <v>0.05</v>
      </c>
      <c r="M1396">
        <v>99833.333333333343</v>
      </c>
      <c r="N1396">
        <v>0.86</v>
      </c>
      <c r="O1396">
        <v>5.4136366727141585</v>
      </c>
      <c r="P1396">
        <v>2.1875207208364631</v>
      </c>
    </row>
    <row r="1397" spans="1:16" x14ac:dyDescent="0.3">
      <c r="A1397" t="s">
        <v>21</v>
      </c>
      <c r="B1397">
        <f t="shared" si="21"/>
        <v>0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0.2</v>
      </c>
      <c r="L1397">
        <v>0.06</v>
      </c>
      <c r="M1397">
        <v>57735.555555555555</v>
      </c>
      <c r="N1397">
        <v>0.81</v>
      </c>
      <c r="O1397">
        <v>4.0406023401140727</v>
      </c>
      <c r="P1397">
        <v>1.4771212547196624</v>
      </c>
    </row>
    <row r="1398" spans="1:16" x14ac:dyDescent="0.3">
      <c r="A1398" t="s">
        <v>21</v>
      </c>
      <c r="B1398">
        <f t="shared" si="21"/>
        <v>0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0.19</v>
      </c>
      <c r="L1398">
        <v>0.05</v>
      </c>
      <c r="M1398">
        <v>67458.241758241755</v>
      </c>
      <c r="N1398">
        <v>0.83</v>
      </c>
      <c r="O1398">
        <v>3.7961578769069146</v>
      </c>
      <c r="P1398">
        <v>2.0253058652647704</v>
      </c>
    </row>
    <row r="1399" spans="1:16" x14ac:dyDescent="0.3">
      <c r="A1399" t="s">
        <v>21</v>
      </c>
      <c r="B1399">
        <f t="shared" si="21"/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0.17</v>
      </c>
      <c r="L1399">
        <v>0.06</v>
      </c>
      <c r="M1399">
        <v>63722.727272727272</v>
      </c>
      <c r="N1399">
        <v>0.79</v>
      </c>
      <c r="O1399">
        <v>4.7060773873100761</v>
      </c>
      <c r="P1399">
        <v>1.6720978579357175</v>
      </c>
    </row>
    <row r="1400" spans="1:16" x14ac:dyDescent="0.3">
      <c r="A1400" t="s">
        <v>21</v>
      </c>
      <c r="B1400">
        <f t="shared" si="21"/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0.13</v>
      </c>
      <c r="L1400">
        <v>0.05</v>
      </c>
      <c r="M1400">
        <v>91975.789473684214</v>
      </c>
      <c r="N1400">
        <v>0.89</v>
      </c>
      <c r="O1400">
        <v>5.1346519571212532</v>
      </c>
      <c r="P1400">
        <v>2.271841606536499</v>
      </c>
    </row>
    <row r="1401" spans="1:16" x14ac:dyDescent="0.3">
      <c r="A1401" t="s">
        <v>21</v>
      </c>
      <c r="B1401">
        <f t="shared" si="21"/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0.2</v>
      </c>
      <c r="L1401">
        <v>0.06</v>
      </c>
      <c r="M1401">
        <v>63514.606741573036</v>
      </c>
      <c r="N1401">
        <v>0.81</v>
      </c>
      <c r="O1401">
        <v>3.9910044403307552</v>
      </c>
      <c r="P1401">
        <v>2.2068258760318495</v>
      </c>
    </row>
    <row r="1402" spans="1:16" x14ac:dyDescent="0.3">
      <c r="A1402" t="s">
        <v>21</v>
      </c>
      <c r="B1402">
        <f t="shared" si="21"/>
        <v>0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0.19</v>
      </c>
      <c r="L1402">
        <v>0.06</v>
      </c>
      <c r="M1402">
        <v>45742.465753424658</v>
      </c>
      <c r="N1402">
        <v>0.78</v>
      </c>
      <c r="O1402">
        <v>4.4940432221799291</v>
      </c>
      <c r="P1402">
        <v>2.1367205671564067</v>
      </c>
    </row>
    <row r="1403" spans="1:16" x14ac:dyDescent="0.3">
      <c r="A1403" t="s">
        <v>21</v>
      </c>
      <c r="B1403">
        <f t="shared" si="21"/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0.18</v>
      </c>
      <c r="L1403">
        <v>0.05</v>
      </c>
      <c r="M1403">
        <v>48792.682926829264</v>
      </c>
      <c r="N1403">
        <v>0.86</v>
      </c>
      <c r="O1403">
        <v>4.5673205039839875</v>
      </c>
      <c r="P1403">
        <v>2.3031960574204891</v>
      </c>
    </row>
    <row r="1404" spans="1:16" x14ac:dyDescent="0.3">
      <c r="A1404" t="s">
        <v>21</v>
      </c>
      <c r="B1404">
        <f t="shared" si="21"/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0.23</v>
      </c>
      <c r="L1404">
        <v>0.06</v>
      </c>
      <c r="M1404">
        <v>48835.897435897437</v>
      </c>
      <c r="N1404">
        <v>0.81</v>
      </c>
      <c r="O1404">
        <v>4.0908221633946562</v>
      </c>
      <c r="P1404">
        <v>0</v>
      </c>
    </row>
    <row r="1405" spans="1:16" x14ac:dyDescent="0.3">
      <c r="A1405" t="s">
        <v>21</v>
      </c>
      <c r="B1405">
        <f t="shared" si="21"/>
        <v>0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0.19</v>
      </c>
      <c r="L1405">
        <v>0.06</v>
      </c>
      <c r="M1405">
        <v>47741.558441558438</v>
      </c>
      <c r="N1405">
        <v>0.85</v>
      </c>
      <c r="O1405">
        <v>4.2639909326813124</v>
      </c>
      <c r="P1405">
        <v>1.414973347970818</v>
      </c>
    </row>
    <row r="1406" spans="1:16" x14ac:dyDescent="0.3">
      <c r="A1406" t="s">
        <v>21</v>
      </c>
      <c r="B1406">
        <f t="shared" si="21"/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0.19</v>
      </c>
      <c r="L1406">
        <v>0.05</v>
      </c>
      <c r="M1406">
        <v>45107.692307692305</v>
      </c>
      <c r="N1406">
        <v>0.87</v>
      </c>
      <c r="O1406">
        <v>3.9175580208254361</v>
      </c>
      <c r="P1406">
        <v>0</v>
      </c>
    </row>
    <row r="1407" spans="1:16" x14ac:dyDescent="0.3">
      <c r="A1407" t="s">
        <v>21</v>
      </c>
      <c r="B1407">
        <f t="shared" si="21"/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0.16</v>
      </c>
      <c r="L1407">
        <v>0.04</v>
      </c>
      <c r="M1407">
        <v>45994.444444444445</v>
      </c>
      <c r="N1407">
        <v>0.84</v>
      </c>
      <c r="O1407">
        <v>4.4960019787013978</v>
      </c>
      <c r="P1407">
        <v>2.1139433523068369</v>
      </c>
    </row>
    <row r="1408" spans="1:16" x14ac:dyDescent="0.3">
      <c r="A1408" t="s">
        <v>21</v>
      </c>
      <c r="B1408">
        <f t="shared" si="21"/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0.19</v>
      </c>
      <c r="L1408">
        <v>0.04</v>
      </c>
      <c r="M1408">
        <v>49589.873417721516</v>
      </c>
      <c r="N1408">
        <v>0.86</v>
      </c>
      <c r="O1408">
        <v>4.1594468733874699</v>
      </c>
      <c r="P1408">
        <v>2.1643528557844371</v>
      </c>
    </row>
    <row r="1409" spans="1:16" x14ac:dyDescent="0.3">
      <c r="A1409" t="s">
        <v>21</v>
      </c>
      <c r="B1409">
        <f t="shared" si="21"/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0.24</v>
      </c>
      <c r="L1409">
        <v>0.05</v>
      </c>
      <c r="M1409">
        <v>51310.843373493975</v>
      </c>
      <c r="N1409">
        <v>0.79</v>
      </c>
      <c r="O1409">
        <v>3.9961174761372882</v>
      </c>
      <c r="P1409">
        <v>0</v>
      </c>
    </row>
    <row r="1410" spans="1:16" x14ac:dyDescent="0.3">
      <c r="A1410" t="s">
        <v>21</v>
      </c>
      <c r="B1410">
        <f t="shared" si="21"/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0.17</v>
      </c>
      <c r="L1410">
        <v>0.04</v>
      </c>
      <c r="M1410">
        <v>46786.25</v>
      </c>
      <c r="N1410">
        <v>0.86</v>
      </c>
      <c r="O1410">
        <v>4.2347955882206429</v>
      </c>
      <c r="P1410">
        <v>1.9294189257142926</v>
      </c>
    </row>
    <row r="1411" spans="1:16" x14ac:dyDescent="0.3">
      <c r="A1411" t="s">
        <v>21</v>
      </c>
      <c r="B1411">
        <f t="shared" ref="B1411:B1474" si="22">IF(A1411="Yes",1,0)</f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0.22</v>
      </c>
      <c r="L1411">
        <v>0.05</v>
      </c>
      <c r="M1411">
        <v>48098.75</v>
      </c>
      <c r="N1411">
        <v>0.83</v>
      </c>
      <c r="O1411">
        <v>3.9179254220647413</v>
      </c>
      <c r="P1411">
        <v>1.9493900066449128</v>
      </c>
    </row>
    <row r="1412" spans="1:16" x14ac:dyDescent="0.3">
      <c r="A1412" t="s">
        <v>21</v>
      </c>
      <c r="B1412">
        <f t="shared" si="22"/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0.16</v>
      </c>
      <c r="L1412">
        <v>0.04</v>
      </c>
      <c r="M1412">
        <v>42943.478260869568</v>
      </c>
      <c r="N1412">
        <v>0.75</v>
      </c>
      <c r="O1412">
        <v>3.9543390086024601</v>
      </c>
      <c r="P1412">
        <v>1.3617278360175928</v>
      </c>
    </row>
    <row r="1413" spans="1:16" x14ac:dyDescent="0.3">
      <c r="A1413" t="s">
        <v>21</v>
      </c>
      <c r="B1413">
        <f t="shared" si="22"/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0.2</v>
      </c>
      <c r="L1413">
        <v>7.0000000000000007E-2</v>
      </c>
      <c r="M1413">
        <v>52525.3164556962</v>
      </c>
      <c r="N1413">
        <v>0.84</v>
      </c>
      <c r="O1413">
        <v>4.1932359416397533</v>
      </c>
      <c r="P1413">
        <v>1.414973347970818</v>
      </c>
    </row>
    <row r="1414" spans="1:16" x14ac:dyDescent="0.3">
      <c r="A1414" t="s">
        <v>21</v>
      </c>
      <c r="B1414">
        <f t="shared" si="22"/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0.18</v>
      </c>
      <c r="L1414">
        <v>0.05</v>
      </c>
      <c r="M1414">
        <v>48873.076923076922</v>
      </c>
      <c r="N1414">
        <v>0.85</v>
      </c>
      <c r="O1414">
        <v>4.287488208401288</v>
      </c>
      <c r="P1414">
        <v>1.6989700043360187</v>
      </c>
    </row>
    <row r="1415" spans="1:16" x14ac:dyDescent="0.3">
      <c r="A1415" t="s">
        <v>21</v>
      </c>
      <c r="B1415">
        <f t="shared" si="22"/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0.15</v>
      </c>
      <c r="L1415">
        <v>0.05</v>
      </c>
      <c r="M1415">
        <v>45200</v>
      </c>
      <c r="N1415">
        <v>0.87</v>
      </c>
      <c r="O1415">
        <v>4.3546461700683716</v>
      </c>
      <c r="P1415">
        <v>2.2600713879850747</v>
      </c>
    </row>
    <row r="1416" spans="1:16" x14ac:dyDescent="0.3">
      <c r="A1416" t="s">
        <v>21</v>
      </c>
      <c r="B1416">
        <f t="shared" si="22"/>
        <v>0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0.18</v>
      </c>
      <c r="L1416">
        <v>0.06</v>
      </c>
      <c r="M1416">
        <v>52248.648648648646</v>
      </c>
      <c r="N1416">
        <v>0.85</v>
      </c>
      <c r="O1416">
        <v>4.4554996175163231</v>
      </c>
      <c r="P1416">
        <v>1.414973347970818</v>
      </c>
    </row>
    <row r="1417" spans="1:16" x14ac:dyDescent="0.3">
      <c r="A1417" t="s">
        <v>21</v>
      </c>
      <c r="B1417">
        <f t="shared" si="22"/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0.17</v>
      </c>
      <c r="L1417">
        <v>0.05</v>
      </c>
      <c r="M1417">
        <v>48760.810810810814</v>
      </c>
      <c r="N1417">
        <v>0.87</v>
      </c>
      <c r="O1417">
        <v>4.2753804675274338</v>
      </c>
      <c r="P1417">
        <v>1.9822712330395684</v>
      </c>
    </row>
    <row r="1418" spans="1:16" x14ac:dyDescent="0.3">
      <c r="A1418" t="s">
        <v>21</v>
      </c>
      <c r="B1418">
        <f t="shared" si="22"/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0.13</v>
      </c>
      <c r="L1418">
        <v>0.06</v>
      </c>
      <c r="M1418">
        <v>74863.736263736268</v>
      </c>
      <c r="N1418">
        <v>0.9</v>
      </c>
      <c r="O1418">
        <v>5.2600737742119366</v>
      </c>
      <c r="P1418">
        <v>2.7331972651065692</v>
      </c>
    </row>
    <row r="1419" spans="1:16" x14ac:dyDescent="0.3">
      <c r="A1419" t="s">
        <v>21</v>
      </c>
      <c r="B1419">
        <f t="shared" si="22"/>
        <v>0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0.14000000000000001</v>
      </c>
      <c r="L1419">
        <v>0.08</v>
      </c>
      <c r="M1419">
        <v>50728.571428571428</v>
      </c>
      <c r="N1419">
        <v>0.87</v>
      </c>
      <c r="O1419">
        <v>4.8752696747282931</v>
      </c>
      <c r="P1419">
        <v>2.7371926427047373</v>
      </c>
    </row>
    <row r="1420" spans="1:16" x14ac:dyDescent="0.3">
      <c r="A1420" t="s">
        <v>21</v>
      </c>
      <c r="B1420">
        <f t="shared" si="22"/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0.2</v>
      </c>
      <c r="L1420">
        <v>0.05</v>
      </c>
      <c r="M1420">
        <v>49385</v>
      </c>
      <c r="N1420">
        <v>0.84</v>
      </c>
      <c r="O1420">
        <v>3.8914259428479943</v>
      </c>
      <c r="P1420">
        <v>1.414973347970818</v>
      </c>
    </row>
    <row r="1421" spans="1:16" x14ac:dyDescent="0.3">
      <c r="A1421" t="s">
        <v>21</v>
      </c>
      <c r="B1421">
        <f t="shared" si="22"/>
        <v>0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0.14000000000000001</v>
      </c>
      <c r="L1421">
        <v>0.05</v>
      </c>
      <c r="M1421">
        <v>56245.238095238099</v>
      </c>
      <c r="N1421">
        <v>0.87</v>
      </c>
      <c r="O1421">
        <v>4.3847117429382827</v>
      </c>
      <c r="P1421">
        <v>1.6901960800285136</v>
      </c>
    </row>
    <row r="1422" spans="1:16" x14ac:dyDescent="0.3">
      <c r="A1422" t="s">
        <v>21</v>
      </c>
      <c r="B1422">
        <f t="shared" si="22"/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0.15</v>
      </c>
      <c r="L1422">
        <v>0.05</v>
      </c>
      <c r="M1422">
        <v>51246.341463414632</v>
      </c>
      <c r="N1422">
        <v>0.71</v>
      </c>
      <c r="O1422">
        <v>4.1330916102547084</v>
      </c>
      <c r="P1422">
        <v>0.90308998699194354</v>
      </c>
    </row>
    <row r="1423" spans="1:16" x14ac:dyDescent="0.3">
      <c r="A1423" t="s">
        <v>21</v>
      </c>
      <c r="B1423">
        <f t="shared" si="22"/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0.18</v>
      </c>
      <c r="L1423">
        <v>0.06</v>
      </c>
      <c r="M1423">
        <v>50811.538461538461</v>
      </c>
      <c r="N1423">
        <v>0.87</v>
      </c>
      <c r="O1423">
        <v>4.323355245756284</v>
      </c>
      <c r="P1423">
        <v>1.7708520116421442</v>
      </c>
    </row>
    <row r="1424" spans="1:16" x14ac:dyDescent="0.3">
      <c r="A1424" t="s">
        <v>21</v>
      </c>
      <c r="B1424">
        <f t="shared" si="22"/>
        <v>0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0.2</v>
      </c>
      <c r="L1424">
        <v>0.08</v>
      </c>
      <c r="M1424">
        <v>60051.807228915663</v>
      </c>
      <c r="N1424">
        <v>0.84</v>
      </c>
      <c r="O1424">
        <v>4.6751732064440068</v>
      </c>
      <c r="P1424">
        <v>2.012837224705172</v>
      </c>
    </row>
    <row r="1425" spans="1:16" x14ac:dyDescent="0.3">
      <c r="A1425" t="s">
        <v>21</v>
      </c>
      <c r="B1425">
        <f t="shared" si="22"/>
        <v>0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0.15</v>
      </c>
      <c r="L1425">
        <v>0.11</v>
      </c>
      <c r="M1425">
        <v>55993.82716049382</v>
      </c>
      <c r="N1425">
        <v>0.86</v>
      </c>
      <c r="O1425">
        <v>5.3152354096177268</v>
      </c>
      <c r="P1425">
        <v>3.0791812460476247</v>
      </c>
    </row>
    <row r="1426" spans="1:16" x14ac:dyDescent="0.3">
      <c r="A1426" t="s">
        <v>58</v>
      </c>
      <c r="B1426">
        <f t="shared" si="22"/>
        <v>1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0.14000000000000001</v>
      </c>
      <c r="L1426">
        <v>0.05</v>
      </c>
      <c r="M1426">
        <v>55279.01234567901</v>
      </c>
      <c r="N1426">
        <v>0.86</v>
      </c>
      <c r="O1426">
        <v>5.3749040777095134</v>
      </c>
      <c r="P1426">
        <v>3.388278863459639</v>
      </c>
    </row>
    <row r="1427" spans="1:16" x14ac:dyDescent="0.3">
      <c r="A1427" t="s">
        <v>21</v>
      </c>
      <c r="B1427">
        <f t="shared" si="22"/>
        <v>0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0.15</v>
      </c>
      <c r="L1427">
        <v>0.03</v>
      </c>
      <c r="M1427">
        <v>38331.884057971016</v>
      </c>
      <c r="N1427">
        <v>0.85</v>
      </c>
      <c r="O1427">
        <v>4.2460551969064442</v>
      </c>
      <c r="P1427">
        <v>1.414973347970818</v>
      </c>
    </row>
    <row r="1428" spans="1:16" x14ac:dyDescent="0.3">
      <c r="A1428" t="s">
        <v>21</v>
      </c>
      <c r="B1428">
        <f t="shared" si="22"/>
        <v>0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0.17</v>
      </c>
      <c r="L1428">
        <v>0.04</v>
      </c>
      <c r="M1428">
        <v>45304.761904761901</v>
      </c>
      <c r="N1428">
        <v>0.88</v>
      </c>
      <c r="O1428">
        <v>3.916822284595912</v>
      </c>
      <c r="P1428">
        <v>0</v>
      </c>
    </row>
    <row r="1429" spans="1:16" x14ac:dyDescent="0.3">
      <c r="A1429" t="s">
        <v>21</v>
      </c>
      <c r="B1429">
        <f t="shared" si="22"/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0.17</v>
      </c>
      <c r="L1429">
        <v>0.03</v>
      </c>
      <c r="M1429">
        <v>39037.681159420295</v>
      </c>
      <c r="N1429">
        <v>0.63</v>
      </c>
      <c r="O1429">
        <v>3.1166077439882485</v>
      </c>
      <c r="P1429">
        <v>2.2355284469075487</v>
      </c>
    </row>
    <row r="1430" spans="1:16" x14ac:dyDescent="0.3">
      <c r="A1430" t="s">
        <v>21</v>
      </c>
      <c r="B1430">
        <f t="shared" si="22"/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0.18</v>
      </c>
      <c r="L1430">
        <v>0.06</v>
      </c>
      <c r="M1430">
        <v>52551.724137931036</v>
      </c>
      <c r="N1430">
        <v>0.84</v>
      </c>
      <c r="O1430">
        <v>4.3713819191666508</v>
      </c>
      <c r="P1430">
        <v>0</v>
      </c>
    </row>
    <row r="1431" spans="1:16" x14ac:dyDescent="0.3">
      <c r="A1431" t="s">
        <v>21</v>
      </c>
      <c r="B1431">
        <f t="shared" si="22"/>
        <v>0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0.16</v>
      </c>
      <c r="L1431">
        <v>0.09</v>
      </c>
      <c r="M1431">
        <v>63135.365853658535</v>
      </c>
      <c r="N1431">
        <v>0.87</v>
      </c>
      <c r="O1431">
        <v>5.1561764794777298</v>
      </c>
      <c r="P1431">
        <v>2.5587085705331658</v>
      </c>
    </row>
    <row r="1432" spans="1:16" x14ac:dyDescent="0.3">
      <c r="A1432" t="s">
        <v>21</v>
      </c>
      <c r="B1432">
        <f t="shared" si="22"/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0.2</v>
      </c>
      <c r="L1432">
        <v>0.05</v>
      </c>
      <c r="M1432">
        <v>45662.962962962964</v>
      </c>
      <c r="N1432">
        <v>0.84</v>
      </c>
      <c r="O1432">
        <v>4.2155846941816151</v>
      </c>
      <c r="P1432">
        <v>2.1038037209559568</v>
      </c>
    </row>
    <row r="1433" spans="1:16" x14ac:dyDescent="0.3">
      <c r="A1433" t="s">
        <v>21</v>
      </c>
      <c r="B1433">
        <f t="shared" si="22"/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0.17</v>
      </c>
      <c r="L1433">
        <v>0.04</v>
      </c>
      <c r="M1433">
        <v>42460.606060606064</v>
      </c>
      <c r="N1433">
        <v>0.84</v>
      </c>
      <c r="O1433">
        <v>3.8516252031533091</v>
      </c>
      <c r="P1433">
        <v>1.4913616938342726</v>
      </c>
    </row>
    <row r="1434" spans="1:16" x14ac:dyDescent="0.3">
      <c r="A1434" t="s">
        <v>21</v>
      </c>
      <c r="B1434">
        <f t="shared" si="22"/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0.23</v>
      </c>
      <c r="L1434">
        <v>0.06</v>
      </c>
      <c r="M1434">
        <v>42890.54054054054</v>
      </c>
      <c r="N1434">
        <v>0.81</v>
      </c>
      <c r="O1434">
        <v>4.0505344195401234</v>
      </c>
      <c r="P1434">
        <v>1.9822712330395684</v>
      </c>
    </row>
    <row r="1435" spans="1:16" x14ac:dyDescent="0.3">
      <c r="A1435" t="s">
        <v>21</v>
      </c>
      <c r="B1435">
        <f t="shared" si="22"/>
        <v>0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0.17</v>
      </c>
      <c r="L1435">
        <v>0.05</v>
      </c>
      <c r="M1435">
        <v>52388.888888888883</v>
      </c>
      <c r="N1435">
        <v>0.85</v>
      </c>
      <c r="O1435">
        <v>4.8354432385253467</v>
      </c>
      <c r="P1435">
        <v>2.6283889300503116</v>
      </c>
    </row>
    <row r="1436" spans="1:16" x14ac:dyDescent="0.3">
      <c r="A1436" t="s">
        <v>21</v>
      </c>
      <c r="B1436">
        <f t="shared" si="22"/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0.2</v>
      </c>
      <c r="L1436">
        <v>0.05</v>
      </c>
      <c r="M1436">
        <v>43996.052631578947</v>
      </c>
      <c r="N1436">
        <v>0.72</v>
      </c>
      <c r="O1436">
        <v>4.0011710149414004</v>
      </c>
      <c r="P1436">
        <v>1.414973347970818</v>
      </c>
    </row>
    <row r="1437" spans="1:16" x14ac:dyDescent="0.3">
      <c r="A1437" t="s">
        <v>21</v>
      </c>
      <c r="B1437">
        <f t="shared" si="22"/>
        <v>0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0.13</v>
      </c>
      <c r="L1437">
        <v>0.04</v>
      </c>
      <c r="M1437">
        <v>58786.904761904763</v>
      </c>
      <c r="N1437">
        <v>0.79</v>
      </c>
      <c r="O1437">
        <v>4.7387250793684137</v>
      </c>
      <c r="P1437">
        <v>2.2380461031287955</v>
      </c>
    </row>
    <row r="1438" spans="1:16" x14ac:dyDescent="0.3">
      <c r="A1438" t="s">
        <v>21</v>
      </c>
      <c r="B1438">
        <f t="shared" si="22"/>
        <v>0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0.14000000000000001</v>
      </c>
      <c r="L1438">
        <v>7.0000000000000007E-2</v>
      </c>
      <c r="M1438">
        <v>67880.232558139542</v>
      </c>
      <c r="N1438">
        <v>0.88</v>
      </c>
      <c r="O1438">
        <v>4.7955115793836383</v>
      </c>
      <c r="P1438">
        <v>2.4183012913197452</v>
      </c>
    </row>
    <row r="1439" spans="1:16" x14ac:dyDescent="0.3">
      <c r="A1439" t="s">
        <v>21</v>
      </c>
      <c r="B1439">
        <f t="shared" si="22"/>
        <v>0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0.17</v>
      </c>
      <c r="L1439">
        <v>0.08</v>
      </c>
      <c r="M1439">
        <v>52732.894736842107</v>
      </c>
      <c r="N1439">
        <v>0.82</v>
      </c>
      <c r="O1439">
        <v>4.8768930130255441</v>
      </c>
      <c r="P1439">
        <v>3.0090257420869104</v>
      </c>
    </row>
    <row r="1440" spans="1:16" x14ac:dyDescent="0.3">
      <c r="A1440" t="s">
        <v>21</v>
      </c>
      <c r="B1440">
        <f t="shared" si="22"/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0.18</v>
      </c>
      <c r="L1440">
        <v>0.06</v>
      </c>
      <c r="M1440">
        <v>50012.345679012345</v>
      </c>
      <c r="N1440">
        <v>0.88</v>
      </c>
      <c r="O1440">
        <v>4.095343731872525</v>
      </c>
      <c r="P1440">
        <v>1.414973347970818</v>
      </c>
    </row>
    <row r="1441" spans="1:16" x14ac:dyDescent="0.3">
      <c r="A1441" t="s">
        <v>21</v>
      </c>
      <c r="B1441">
        <f t="shared" si="22"/>
        <v>0</v>
      </c>
      <c r="C1441">
        <v>0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0.16</v>
      </c>
      <c r="L1441">
        <v>0.05</v>
      </c>
      <c r="M1441">
        <v>48327.272727272728</v>
      </c>
      <c r="N1441">
        <v>0.81</v>
      </c>
      <c r="O1441">
        <v>4.3572294983902831</v>
      </c>
      <c r="P1441">
        <v>1.414973347970818</v>
      </c>
    </row>
    <row r="1442" spans="1:16" x14ac:dyDescent="0.3">
      <c r="A1442" t="s">
        <v>21</v>
      </c>
      <c r="B1442">
        <f t="shared" si="22"/>
        <v>0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0.15</v>
      </c>
      <c r="L1442">
        <v>0.06</v>
      </c>
      <c r="M1442">
        <v>58721.839080459773</v>
      </c>
      <c r="N1442">
        <v>0.89</v>
      </c>
      <c r="O1442">
        <v>4.9304497893531938</v>
      </c>
      <c r="P1442">
        <v>2.9020028913507296</v>
      </c>
    </row>
    <row r="1443" spans="1:16" x14ac:dyDescent="0.3">
      <c r="A1443" t="s">
        <v>21</v>
      </c>
      <c r="B1443">
        <f t="shared" si="22"/>
        <v>0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0.14000000000000001</v>
      </c>
      <c r="L1443">
        <v>0.04</v>
      </c>
      <c r="M1443">
        <v>43647.761194029852</v>
      </c>
      <c r="N1443">
        <v>0.86</v>
      </c>
      <c r="O1443">
        <v>4.4611832712645878</v>
      </c>
      <c r="P1443">
        <v>2.3201462861110542</v>
      </c>
    </row>
    <row r="1444" spans="1:16" x14ac:dyDescent="0.3">
      <c r="A1444" t="s">
        <v>21</v>
      </c>
      <c r="B1444">
        <f t="shared" si="22"/>
        <v>0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0.17</v>
      </c>
      <c r="L1444">
        <v>0.05</v>
      </c>
      <c r="M1444">
        <v>53676.543209876538</v>
      </c>
      <c r="N1444">
        <v>0.86</v>
      </c>
      <c r="O1444">
        <v>4.5340895947605686</v>
      </c>
      <c r="P1444">
        <v>1.9030899869919435</v>
      </c>
    </row>
    <row r="1445" spans="1:16" x14ac:dyDescent="0.3">
      <c r="A1445" t="s">
        <v>21</v>
      </c>
      <c r="B1445">
        <f t="shared" si="22"/>
        <v>0</v>
      </c>
      <c r="C1445">
        <v>0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0.16</v>
      </c>
      <c r="L1445">
        <v>0.08</v>
      </c>
      <c r="M1445">
        <v>57594.805194805194</v>
      </c>
      <c r="N1445">
        <v>0.86</v>
      </c>
      <c r="O1445">
        <v>4.7703364410951492</v>
      </c>
      <c r="P1445">
        <v>2.374748346010104</v>
      </c>
    </row>
    <row r="1446" spans="1:16" x14ac:dyDescent="0.3">
      <c r="A1446" t="s">
        <v>21</v>
      </c>
      <c r="B1446">
        <f t="shared" si="22"/>
        <v>0</v>
      </c>
      <c r="C1446">
        <v>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0.13</v>
      </c>
      <c r="L1446">
        <v>0.05</v>
      </c>
      <c r="M1446">
        <v>83230.769230769234</v>
      </c>
      <c r="N1446">
        <v>0.88</v>
      </c>
      <c r="O1446">
        <v>5.0237872797898468</v>
      </c>
      <c r="P1446">
        <v>1.6434526764861874</v>
      </c>
    </row>
    <row r="1447" spans="1:16" x14ac:dyDescent="0.3">
      <c r="A1447" t="s">
        <v>21</v>
      </c>
      <c r="B1447">
        <f t="shared" si="22"/>
        <v>0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0.19</v>
      </c>
      <c r="L1447">
        <v>0.06</v>
      </c>
      <c r="M1447">
        <v>49200</v>
      </c>
      <c r="N1447">
        <v>0.84</v>
      </c>
      <c r="O1447">
        <v>4.3929606147967952</v>
      </c>
      <c r="P1447">
        <v>1.6989700043360187</v>
      </c>
    </row>
    <row r="1448" spans="1:16" x14ac:dyDescent="0.3">
      <c r="A1448" t="s">
        <v>21</v>
      </c>
      <c r="B1448">
        <f t="shared" si="22"/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0.18</v>
      </c>
      <c r="L1448">
        <v>0.05</v>
      </c>
      <c r="M1448">
        <v>50356.25</v>
      </c>
      <c r="N1448">
        <v>0.82</v>
      </c>
      <c r="O1448">
        <v>4.5496284902484669</v>
      </c>
      <c r="P1448">
        <v>1.6127838567197355</v>
      </c>
    </row>
    <row r="1449" spans="1:16" x14ac:dyDescent="0.3">
      <c r="A1449" t="s">
        <v>21</v>
      </c>
      <c r="B1449">
        <f t="shared" si="22"/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0.19</v>
      </c>
      <c r="L1449">
        <v>0.06</v>
      </c>
      <c r="M1449">
        <v>53191.666666666672</v>
      </c>
      <c r="N1449">
        <v>0.86</v>
      </c>
      <c r="O1449">
        <v>4.5510106015735108</v>
      </c>
      <c r="P1449">
        <v>2.1172712956557644</v>
      </c>
    </row>
    <row r="1450" spans="1:16" x14ac:dyDescent="0.3">
      <c r="A1450" t="s">
        <v>21</v>
      </c>
      <c r="B1450">
        <f t="shared" si="22"/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0.22</v>
      </c>
      <c r="L1450">
        <v>0.06</v>
      </c>
      <c r="M1450">
        <v>47157.142857142855</v>
      </c>
      <c r="N1450">
        <v>0.84</v>
      </c>
      <c r="O1450">
        <v>4.0009977303577937</v>
      </c>
      <c r="P1450">
        <v>1.414973347970818</v>
      </c>
    </row>
    <row r="1451" spans="1:16" x14ac:dyDescent="0.3">
      <c r="A1451" t="s">
        <v>21</v>
      </c>
      <c r="B1451">
        <f t="shared" si="22"/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0.16</v>
      </c>
      <c r="L1451">
        <v>0.06</v>
      </c>
      <c r="M1451">
        <v>48967.567567567567</v>
      </c>
      <c r="N1451">
        <v>0.88</v>
      </c>
      <c r="O1451">
        <v>4.4642659340340751</v>
      </c>
      <c r="P1451">
        <v>2.4149733479708178</v>
      </c>
    </row>
    <row r="1452" spans="1:16" x14ac:dyDescent="0.3">
      <c r="A1452" t="s">
        <v>21</v>
      </c>
      <c r="B1452">
        <f t="shared" si="22"/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0.17</v>
      </c>
      <c r="L1452">
        <v>7.0000000000000007E-2</v>
      </c>
      <c r="M1452">
        <v>51635.443037974685</v>
      </c>
      <c r="N1452">
        <v>0.85</v>
      </c>
      <c r="O1452">
        <v>4.3312855455870096</v>
      </c>
      <c r="P1452">
        <v>0</v>
      </c>
    </row>
    <row r="1453" spans="1:16" x14ac:dyDescent="0.3">
      <c r="A1453" t="s">
        <v>21</v>
      </c>
      <c r="B1453">
        <f t="shared" si="22"/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0.16</v>
      </c>
      <c r="L1453">
        <v>0.04</v>
      </c>
      <c r="M1453">
        <v>44676.388888888891</v>
      </c>
      <c r="N1453">
        <v>0.88</v>
      </c>
      <c r="O1453">
        <v>4.0226345399441188</v>
      </c>
      <c r="P1453">
        <v>1.9344984512435677</v>
      </c>
    </row>
    <row r="1454" spans="1:16" x14ac:dyDescent="0.3">
      <c r="A1454" t="s">
        <v>21</v>
      </c>
      <c r="B1454">
        <f t="shared" si="22"/>
        <v>0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0.12</v>
      </c>
      <c r="L1454">
        <v>0.04</v>
      </c>
      <c r="M1454">
        <v>52173.333333333336</v>
      </c>
      <c r="N1454">
        <v>0.82</v>
      </c>
      <c r="O1454">
        <v>4.6954729204647956</v>
      </c>
      <c r="P1454">
        <v>1.9867717342662448</v>
      </c>
    </row>
    <row r="1455" spans="1:16" x14ac:dyDescent="0.3">
      <c r="A1455" t="s">
        <v>21</v>
      </c>
      <c r="B1455">
        <f t="shared" si="22"/>
        <v>0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0.16</v>
      </c>
      <c r="L1455">
        <v>0.05</v>
      </c>
      <c r="M1455">
        <v>50253.846153846149</v>
      </c>
      <c r="N1455">
        <v>0.89</v>
      </c>
      <c r="O1455">
        <v>4.5337466454421493</v>
      </c>
      <c r="P1455">
        <v>2.0530784434834195</v>
      </c>
    </row>
    <row r="1456" spans="1:16" x14ac:dyDescent="0.3">
      <c r="A1456" t="s">
        <v>21</v>
      </c>
      <c r="B1456">
        <f t="shared" si="22"/>
        <v>0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0.19</v>
      </c>
      <c r="L1456">
        <v>0.08</v>
      </c>
      <c r="M1456">
        <v>55204.878048780483</v>
      </c>
      <c r="N1456">
        <v>0.84</v>
      </c>
      <c r="O1456">
        <v>4.7434078425120925</v>
      </c>
      <c r="P1456">
        <v>1.8325089127062364</v>
      </c>
    </row>
    <row r="1457" spans="1:16" x14ac:dyDescent="0.3">
      <c r="A1457" t="s">
        <v>21</v>
      </c>
      <c r="B1457">
        <f t="shared" si="22"/>
        <v>0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0.18</v>
      </c>
      <c r="L1457">
        <v>7.0000000000000007E-2</v>
      </c>
      <c r="M1457">
        <v>50880.769230769227</v>
      </c>
      <c r="N1457">
        <v>0.87</v>
      </c>
      <c r="O1457">
        <v>4.0766768457056424</v>
      </c>
      <c r="P1457">
        <v>1.3617278360175928</v>
      </c>
    </row>
    <row r="1458" spans="1:16" x14ac:dyDescent="0.3">
      <c r="A1458" t="s">
        <v>21</v>
      </c>
      <c r="B1458">
        <f t="shared" si="22"/>
        <v>0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0.17</v>
      </c>
      <c r="L1458">
        <v>0.06</v>
      </c>
      <c r="M1458">
        <v>48547.142857142862</v>
      </c>
      <c r="N1458">
        <v>0.85</v>
      </c>
      <c r="O1458">
        <v>4.5972892160405783</v>
      </c>
      <c r="P1458">
        <v>2.2430380486862944</v>
      </c>
    </row>
    <row r="1459" spans="1:16" x14ac:dyDescent="0.3">
      <c r="A1459" t="s">
        <v>21</v>
      </c>
      <c r="B1459">
        <f t="shared" si="22"/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0.15</v>
      </c>
      <c r="L1459">
        <v>0.05</v>
      </c>
      <c r="M1459">
        <v>52734.523809523809</v>
      </c>
      <c r="N1459">
        <v>0.89</v>
      </c>
      <c r="O1459">
        <v>4.5028775692540766</v>
      </c>
      <c r="P1459">
        <v>1.8450980400142569</v>
      </c>
    </row>
    <row r="1460" spans="1:16" x14ac:dyDescent="0.3">
      <c r="A1460" t="s">
        <v>21</v>
      </c>
      <c r="B1460">
        <f t="shared" si="22"/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0.18</v>
      </c>
      <c r="L1460">
        <v>0.05</v>
      </c>
      <c r="M1460">
        <v>50964.197530864192</v>
      </c>
      <c r="N1460">
        <v>0.84</v>
      </c>
      <c r="O1460">
        <v>4.4033779317228596</v>
      </c>
      <c r="P1460">
        <v>1.8260748027008264</v>
      </c>
    </row>
    <row r="1461" spans="1:16" x14ac:dyDescent="0.3">
      <c r="A1461" t="s">
        <v>21</v>
      </c>
      <c r="B1461">
        <f t="shared" si="22"/>
        <v>0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0.17</v>
      </c>
      <c r="L1461">
        <v>0.05</v>
      </c>
      <c r="M1461">
        <v>44074.603174603173</v>
      </c>
      <c r="N1461">
        <v>0.87</v>
      </c>
      <c r="O1461">
        <v>3.8482507146770426</v>
      </c>
      <c r="P1461">
        <v>0</v>
      </c>
    </row>
    <row r="1462" spans="1:16" x14ac:dyDescent="0.3">
      <c r="A1462" t="s">
        <v>21</v>
      </c>
      <c r="B1462">
        <f t="shared" si="22"/>
        <v>0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0.15</v>
      </c>
      <c r="L1462">
        <v>0.05</v>
      </c>
      <c r="M1462">
        <v>72852.747252747256</v>
      </c>
      <c r="N1462">
        <v>0.85</v>
      </c>
      <c r="O1462">
        <v>5.187244263647723</v>
      </c>
      <c r="P1462">
        <v>2.8887409606828927</v>
      </c>
    </row>
    <row r="1463" spans="1:16" x14ac:dyDescent="0.3">
      <c r="A1463" t="s">
        <v>21</v>
      </c>
      <c r="B1463">
        <f t="shared" si="22"/>
        <v>0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0.15</v>
      </c>
      <c r="L1463">
        <v>0.04</v>
      </c>
      <c r="M1463">
        <v>50712</v>
      </c>
      <c r="N1463">
        <v>0.88</v>
      </c>
      <c r="O1463">
        <v>4.4515868904569045</v>
      </c>
      <c r="P1463">
        <v>1.9084850188786497</v>
      </c>
    </row>
    <row r="1464" spans="1:16" x14ac:dyDescent="0.3">
      <c r="A1464" t="s">
        <v>21</v>
      </c>
      <c r="B1464">
        <f t="shared" si="22"/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0.19</v>
      </c>
      <c r="L1464">
        <v>0.03</v>
      </c>
      <c r="M1464">
        <v>43114.925373134334</v>
      </c>
      <c r="N1464">
        <v>0.86</v>
      </c>
      <c r="O1464">
        <v>3.6411765466131141</v>
      </c>
      <c r="P1464">
        <v>1.4771212547196624</v>
      </c>
    </row>
    <row r="1465" spans="1:16" x14ac:dyDescent="0.3">
      <c r="A1465" t="s">
        <v>21</v>
      </c>
      <c r="B1465">
        <f t="shared" si="22"/>
        <v>0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0.18</v>
      </c>
      <c r="L1465">
        <v>0.05</v>
      </c>
      <c r="M1465">
        <v>47127.160493827156</v>
      </c>
      <c r="N1465">
        <v>0.86</v>
      </c>
      <c r="O1465">
        <v>4.4274536494013192</v>
      </c>
      <c r="P1465">
        <v>1.9030899869919435</v>
      </c>
    </row>
    <row r="1466" spans="1:16" x14ac:dyDescent="0.3">
      <c r="A1466" t="s">
        <v>21</v>
      </c>
      <c r="B1466">
        <f t="shared" si="22"/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0</v>
      </c>
      <c r="K1466">
        <v>0.2</v>
      </c>
      <c r="L1466">
        <v>0.05</v>
      </c>
      <c r="M1466">
        <v>56342.168674698798</v>
      </c>
      <c r="N1466">
        <v>0.84</v>
      </c>
      <c r="O1466">
        <v>4.2041742660735197</v>
      </c>
      <c r="P1466">
        <v>1.3222192947339193</v>
      </c>
    </row>
    <row r="1467" spans="1:16" x14ac:dyDescent="0.3">
      <c r="A1467" t="s">
        <v>21</v>
      </c>
      <c r="B1467">
        <f t="shared" si="22"/>
        <v>0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0.16</v>
      </c>
      <c r="L1467">
        <v>7.0000000000000007E-2</v>
      </c>
      <c r="M1467">
        <v>54417.073170731703</v>
      </c>
      <c r="N1467">
        <v>0.79</v>
      </c>
      <c r="O1467">
        <v>4.2722362403500256</v>
      </c>
      <c r="P1467">
        <v>1.414973347970818</v>
      </c>
    </row>
    <row r="1468" spans="1:16" x14ac:dyDescent="0.3">
      <c r="A1468" t="s">
        <v>21</v>
      </c>
      <c r="B1468">
        <f t="shared" si="22"/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0.14000000000000001</v>
      </c>
      <c r="L1468">
        <v>0.04</v>
      </c>
      <c r="M1468">
        <v>42916.438356164384</v>
      </c>
      <c r="N1468">
        <v>0.75</v>
      </c>
      <c r="O1468">
        <v>4.4105241725861886</v>
      </c>
      <c r="P1468">
        <v>2.1583624920952498</v>
      </c>
    </row>
    <row r="1469" spans="1:16" x14ac:dyDescent="0.3">
      <c r="A1469" t="s">
        <v>21</v>
      </c>
      <c r="B1469">
        <f t="shared" si="22"/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0.15</v>
      </c>
      <c r="L1469">
        <v>0.04</v>
      </c>
      <c r="M1469">
        <v>45405.555555555555</v>
      </c>
      <c r="N1469">
        <v>0.73</v>
      </c>
      <c r="O1469">
        <v>4.1457245748806679</v>
      </c>
      <c r="P1469">
        <v>2.0681858617461617</v>
      </c>
    </row>
    <row r="1470" spans="1:16" x14ac:dyDescent="0.3">
      <c r="A1470" t="s">
        <v>21</v>
      </c>
      <c r="B1470">
        <f t="shared" si="22"/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0.17</v>
      </c>
      <c r="L1470">
        <v>0.06</v>
      </c>
      <c r="M1470">
        <v>57930.120481927712</v>
      </c>
      <c r="N1470">
        <v>0.83</v>
      </c>
      <c r="O1470">
        <v>4.4587737808056849</v>
      </c>
      <c r="P1470">
        <v>1.6232492903979006</v>
      </c>
    </row>
    <row r="1471" spans="1:16" x14ac:dyDescent="0.3">
      <c r="A1471" t="s">
        <v>21</v>
      </c>
      <c r="B1471">
        <f t="shared" si="22"/>
        <v>0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0.17</v>
      </c>
      <c r="L1471">
        <v>0.05</v>
      </c>
      <c r="M1471">
        <v>47991.566265060246</v>
      </c>
      <c r="N1471">
        <v>0.89</v>
      </c>
      <c r="O1471">
        <v>4.3423239663128816</v>
      </c>
      <c r="P1471">
        <v>1.8195439355418688</v>
      </c>
    </row>
    <row r="1472" spans="1:16" x14ac:dyDescent="0.3">
      <c r="A1472" t="s">
        <v>21</v>
      </c>
      <c r="B1472">
        <f t="shared" si="22"/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0.2</v>
      </c>
      <c r="L1472">
        <v>0.06</v>
      </c>
      <c r="M1472">
        <v>48770.588235294119</v>
      </c>
      <c r="N1472">
        <v>0.85</v>
      </c>
      <c r="O1472">
        <v>4.2890089115394634</v>
      </c>
      <c r="P1472">
        <v>1.6901960800285136</v>
      </c>
    </row>
    <row r="1473" spans="1:16" x14ac:dyDescent="0.3">
      <c r="A1473" t="s">
        <v>21</v>
      </c>
      <c r="B1473">
        <f t="shared" si="22"/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0.12</v>
      </c>
      <c r="L1473">
        <v>0.06</v>
      </c>
      <c r="M1473">
        <v>44787.83783783784</v>
      </c>
      <c r="N1473">
        <v>0.91</v>
      </c>
      <c r="O1473">
        <v>3.9975611156335882</v>
      </c>
      <c r="P1473">
        <v>0</v>
      </c>
    </row>
    <row r="1474" spans="1:16" x14ac:dyDescent="0.3">
      <c r="A1474" t="s">
        <v>21</v>
      </c>
      <c r="B1474">
        <f t="shared" si="22"/>
        <v>0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0.17</v>
      </c>
      <c r="L1474">
        <v>0.04</v>
      </c>
      <c r="M1474">
        <v>53563.218390804599</v>
      </c>
      <c r="N1474">
        <v>0.88</v>
      </c>
      <c r="O1474">
        <v>4.4564571343037791</v>
      </c>
      <c r="P1474">
        <v>2.1875207208364631</v>
      </c>
    </row>
    <row r="1475" spans="1:16" x14ac:dyDescent="0.3">
      <c r="A1475" t="s">
        <v>21</v>
      </c>
      <c r="B1475">
        <f t="shared" ref="B1475:B1538" si="23">IF(A1475="Yes",1,0)</f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0.2</v>
      </c>
      <c r="L1475">
        <v>0.05</v>
      </c>
      <c r="M1475">
        <v>43592.207792207788</v>
      </c>
      <c r="N1475">
        <v>0.85</v>
      </c>
      <c r="O1475">
        <v>4.1603184379840021</v>
      </c>
      <c r="P1475">
        <v>1.414973347970818</v>
      </c>
    </row>
    <row r="1476" spans="1:16" x14ac:dyDescent="0.3">
      <c r="A1476" t="s">
        <v>21</v>
      </c>
      <c r="B1476">
        <f t="shared" si="23"/>
        <v>0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0.17</v>
      </c>
      <c r="L1476">
        <v>7.0000000000000007E-2</v>
      </c>
      <c r="M1476">
        <v>56850.617283950611</v>
      </c>
      <c r="N1476">
        <v>0.87</v>
      </c>
      <c r="O1476">
        <v>4.6644163094133999</v>
      </c>
      <c r="P1476">
        <v>2.5965970956264601</v>
      </c>
    </row>
    <row r="1477" spans="1:16" x14ac:dyDescent="0.3">
      <c r="A1477" t="s">
        <v>21</v>
      </c>
      <c r="B1477">
        <f t="shared" si="23"/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0.16</v>
      </c>
      <c r="L1477">
        <v>0.06</v>
      </c>
      <c r="M1477">
        <v>49986.764705882357</v>
      </c>
      <c r="N1477">
        <v>0.88</v>
      </c>
      <c r="O1477">
        <v>4.6538201008382343</v>
      </c>
      <c r="P1477">
        <v>1.6020599913279623</v>
      </c>
    </row>
    <row r="1478" spans="1:16" x14ac:dyDescent="0.3">
      <c r="A1478" t="s">
        <v>21</v>
      </c>
      <c r="B1478">
        <f t="shared" si="23"/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0.17</v>
      </c>
      <c r="L1478">
        <v>0.04</v>
      </c>
      <c r="M1478">
        <v>47343.037974683539</v>
      </c>
      <c r="N1478">
        <v>0.87</v>
      </c>
      <c r="O1478">
        <v>4.3074532481716243</v>
      </c>
      <c r="P1478">
        <v>1.9084850188786497</v>
      </c>
    </row>
    <row r="1479" spans="1:16" x14ac:dyDescent="0.3">
      <c r="A1479" t="s">
        <v>21</v>
      </c>
      <c r="B1479">
        <f t="shared" si="23"/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0.18</v>
      </c>
      <c r="L1479">
        <v>0.06</v>
      </c>
      <c r="M1479">
        <v>52864.634146341457</v>
      </c>
      <c r="N1479">
        <v>0.89</v>
      </c>
      <c r="O1479">
        <v>3.9906939606797516</v>
      </c>
      <c r="P1479">
        <v>1.8692317197309762</v>
      </c>
    </row>
    <row r="1480" spans="1:16" x14ac:dyDescent="0.3">
      <c r="A1480" t="s">
        <v>21</v>
      </c>
      <c r="B1480">
        <f t="shared" si="23"/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0.17</v>
      </c>
      <c r="L1480">
        <v>0.04</v>
      </c>
      <c r="M1480">
        <v>40405.405405405407</v>
      </c>
      <c r="N1480">
        <v>0.75</v>
      </c>
      <c r="O1480">
        <v>3.9440876794154343</v>
      </c>
      <c r="P1480">
        <v>1.2304489213782739</v>
      </c>
    </row>
    <row r="1481" spans="1:16" x14ac:dyDescent="0.3">
      <c r="A1481" t="s">
        <v>21</v>
      </c>
      <c r="B1481">
        <f t="shared" si="23"/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0.2</v>
      </c>
      <c r="L1481">
        <v>0.06</v>
      </c>
      <c r="M1481">
        <v>49372.5</v>
      </c>
      <c r="N1481">
        <v>0.82</v>
      </c>
      <c r="O1481">
        <v>4.2592354021987333</v>
      </c>
      <c r="P1481">
        <v>2.1613680022349748</v>
      </c>
    </row>
    <row r="1482" spans="1:16" x14ac:dyDescent="0.3">
      <c r="A1482" t="s">
        <v>21</v>
      </c>
      <c r="B1482">
        <f t="shared" si="23"/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0.2</v>
      </c>
      <c r="L1482">
        <v>0.06</v>
      </c>
      <c r="M1482">
        <v>48232.92682926829</v>
      </c>
      <c r="N1482">
        <v>0.87</v>
      </c>
      <c r="O1482">
        <v>4.0931414047511492</v>
      </c>
      <c r="P1482">
        <v>2.173186268412274</v>
      </c>
    </row>
    <row r="1483" spans="1:16" x14ac:dyDescent="0.3">
      <c r="A1483" t="s">
        <v>21</v>
      </c>
      <c r="B1483">
        <f t="shared" si="23"/>
        <v>0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0.13</v>
      </c>
      <c r="L1483">
        <v>0.04</v>
      </c>
      <c r="M1483">
        <v>47301.428571428572</v>
      </c>
      <c r="N1483">
        <v>0.71</v>
      </c>
      <c r="O1483">
        <v>4.4509877045550406</v>
      </c>
      <c r="P1483">
        <v>1.414973347970818</v>
      </c>
    </row>
    <row r="1484" spans="1:16" x14ac:dyDescent="0.3">
      <c r="A1484" t="s">
        <v>21</v>
      </c>
      <c r="B1484">
        <f t="shared" si="23"/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0.15</v>
      </c>
      <c r="L1484">
        <v>0.06</v>
      </c>
      <c r="M1484">
        <v>51132.911392405062</v>
      </c>
      <c r="N1484">
        <v>0.77</v>
      </c>
      <c r="O1484">
        <v>4.4037894715161885</v>
      </c>
      <c r="P1484">
        <v>1.7075701760979363</v>
      </c>
    </row>
    <row r="1485" spans="1:16" x14ac:dyDescent="0.3">
      <c r="A1485" t="s">
        <v>21</v>
      </c>
      <c r="B1485">
        <f t="shared" si="23"/>
        <v>0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0.18</v>
      </c>
      <c r="L1485">
        <v>0.06</v>
      </c>
      <c r="M1485">
        <v>62455.434782608696</v>
      </c>
      <c r="N1485">
        <v>0.84</v>
      </c>
      <c r="O1485">
        <v>4.2456853642332355</v>
      </c>
      <c r="P1485">
        <v>0</v>
      </c>
    </row>
    <row r="1486" spans="1:16" x14ac:dyDescent="0.3">
      <c r="A1486" t="s">
        <v>21</v>
      </c>
      <c r="B1486">
        <f t="shared" si="23"/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0.25</v>
      </c>
      <c r="L1486">
        <v>0.08</v>
      </c>
      <c r="M1486">
        <v>55820.454545454544</v>
      </c>
      <c r="N1486">
        <v>0.77</v>
      </c>
      <c r="O1486">
        <v>3.7135745377720699</v>
      </c>
      <c r="P1486">
        <v>1.2787536009528289</v>
      </c>
    </row>
    <row r="1487" spans="1:16" x14ac:dyDescent="0.3">
      <c r="A1487" t="s">
        <v>21</v>
      </c>
      <c r="B1487">
        <f t="shared" si="23"/>
        <v>0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0.18</v>
      </c>
      <c r="L1487">
        <v>7.0000000000000007E-2</v>
      </c>
      <c r="M1487">
        <v>52164.705882352944</v>
      </c>
      <c r="N1487">
        <v>0.78</v>
      </c>
      <c r="O1487">
        <v>4.4060800956004922</v>
      </c>
      <c r="P1487">
        <v>1.7853298350107671</v>
      </c>
    </row>
    <row r="1488" spans="1:16" x14ac:dyDescent="0.3">
      <c r="A1488" t="s">
        <v>21</v>
      </c>
      <c r="B1488">
        <f t="shared" si="23"/>
        <v>0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0.21</v>
      </c>
      <c r="L1488">
        <v>0.08</v>
      </c>
      <c r="M1488">
        <v>52416.049382716046</v>
      </c>
      <c r="N1488">
        <v>0.82</v>
      </c>
      <c r="O1488">
        <v>4.5549250527957508</v>
      </c>
      <c r="P1488">
        <v>1.6434526764861874</v>
      </c>
    </row>
    <row r="1489" spans="1:16" x14ac:dyDescent="0.3">
      <c r="A1489" t="s">
        <v>21</v>
      </c>
      <c r="B1489">
        <f t="shared" si="23"/>
        <v>0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0.21</v>
      </c>
      <c r="L1489">
        <v>7.0000000000000007E-2</v>
      </c>
      <c r="M1489">
        <v>50100</v>
      </c>
      <c r="N1489">
        <v>0.83</v>
      </c>
      <c r="O1489">
        <v>4.0718083918331285</v>
      </c>
      <c r="P1489">
        <v>1.414973347970818</v>
      </c>
    </row>
    <row r="1490" spans="1:16" x14ac:dyDescent="0.3">
      <c r="A1490" t="s">
        <v>21</v>
      </c>
      <c r="B1490">
        <f t="shared" si="23"/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0.19</v>
      </c>
      <c r="L1490">
        <v>7.0000000000000007E-2</v>
      </c>
      <c r="M1490">
        <v>53436.046511627908</v>
      </c>
      <c r="N1490">
        <v>0.83</v>
      </c>
      <c r="O1490">
        <v>4.2127201544178421</v>
      </c>
      <c r="P1490">
        <v>1.6989700043360187</v>
      </c>
    </row>
    <row r="1491" spans="1:16" x14ac:dyDescent="0.3">
      <c r="A1491" t="s">
        <v>21</v>
      </c>
      <c r="B1491">
        <f t="shared" si="23"/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0.31</v>
      </c>
      <c r="L1491">
        <v>0.1</v>
      </c>
      <c r="M1491">
        <v>50031.25</v>
      </c>
      <c r="N1491">
        <v>0.74</v>
      </c>
      <c r="O1491">
        <v>4.2850619759351618</v>
      </c>
      <c r="P1491">
        <v>0</v>
      </c>
    </row>
    <row r="1492" spans="1:16" x14ac:dyDescent="0.3">
      <c r="A1492" t="s">
        <v>21</v>
      </c>
      <c r="B1492">
        <f t="shared" si="23"/>
        <v>0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0.21</v>
      </c>
      <c r="L1492">
        <v>7.0000000000000007E-2</v>
      </c>
      <c r="M1492">
        <v>52038.823529411769</v>
      </c>
      <c r="N1492">
        <v>0.84</v>
      </c>
      <c r="O1492">
        <v>4.0852548911038769</v>
      </c>
      <c r="P1492">
        <v>0</v>
      </c>
    </row>
    <row r="1493" spans="1:16" x14ac:dyDescent="0.3">
      <c r="A1493" t="s">
        <v>21</v>
      </c>
      <c r="B1493">
        <f t="shared" si="23"/>
        <v>0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0.12</v>
      </c>
      <c r="L1493">
        <v>0.06</v>
      </c>
      <c r="M1493">
        <v>65638.095238095237</v>
      </c>
      <c r="N1493">
        <v>0.86</v>
      </c>
      <c r="O1493">
        <v>5.2552845686713656</v>
      </c>
      <c r="P1493">
        <v>3.0503797562614579</v>
      </c>
    </row>
    <row r="1494" spans="1:16" x14ac:dyDescent="0.3">
      <c r="A1494" t="s">
        <v>21</v>
      </c>
      <c r="B1494">
        <f t="shared" si="23"/>
        <v>0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0.16</v>
      </c>
      <c r="L1494">
        <v>7.0000000000000007E-2</v>
      </c>
      <c r="M1494">
        <v>61771.764705882357</v>
      </c>
      <c r="N1494">
        <v>0.83</v>
      </c>
      <c r="O1494">
        <v>4.9472915480540003</v>
      </c>
      <c r="P1494">
        <v>2.7007037171450192</v>
      </c>
    </row>
    <row r="1495" spans="1:16" x14ac:dyDescent="0.3">
      <c r="A1495" t="s">
        <v>21</v>
      </c>
      <c r="B1495">
        <f t="shared" si="23"/>
        <v>0</v>
      </c>
      <c r="C1495">
        <v>0</v>
      </c>
      <c r="D1495">
        <v>0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0.19</v>
      </c>
      <c r="L1495">
        <v>0.08</v>
      </c>
      <c r="M1495">
        <v>47583.75</v>
      </c>
      <c r="N1495">
        <v>0.86</v>
      </c>
      <c r="O1495">
        <v>4.6298070107564486</v>
      </c>
      <c r="P1495">
        <v>2.4756711883244296</v>
      </c>
    </row>
    <row r="1496" spans="1:16" x14ac:dyDescent="0.3">
      <c r="A1496" t="s">
        <v>21</v>
      </c>
      <c r="B1496">
        <f t="shared" si="23"/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0.2</v>
      </c>
      <c r="L1496">
        <v>0.08</v>
      </c>
      <c r="M1496">
        <v>55338.372093023259</v>
      </c>
      <c r="N1496">
        <v>0.81</v>
      </c>
      <c r="O1496">
        <v>3.9594230219431052</v>
      </c>
      <c r="P1496">
        <v>0</v>
      </c>
    </row>
    <row r="1497" spans="1:16" x14ac:dyDescent="0.3">
      <c r="A1497" t="s">
        <v>21</v>
      </c>
      <c r="B1497">
        <f t="shared" si="23"/>
        <v>0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0.16</v>
      </c>
      <c r="L1497">
        <v>0.08</v>
      </c>
      <c r="M1497">
        <v>60640.449438202246</v>
      </c>
      <c r="N1497">
        <v>0.8</v>
      </c>
      <c r="O1497">
        <v>4.6521399306562907</v>
      </c>
      <c r="P1497">
        <v>2.6522463410033232</v>
      </c>
    </row>
    <row r="1498" spans="1:16" x14ac:dyDescent="0.3">
      <c r="A1498" t="s">
        <v>21</v>
      </c>
      <c r="B1498">
        <f t="shared" si="23"/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0.28000000000000003</v>
      </c>
      <c r="L1498">
        <v>0.1</v>
      </c>
      <c r="M1498">
        <v>55204.545454545456</v>
      </c>
      <c r="N1498">
        <v>0.74</v>
      </c>
      <c r="O1498">
        <v>4.6610076909010312</v>
      </c>
      <c r="P1498">
        <v>2.1172712956557644</v>
      </c>
    </row>
    <row r="1499" spans="1:16" x14ac:dyDescent="0.3">
      <c r="A1499" t="s">
        <v>21</v>
      </c>
      <c r="B1499">
        <f t="shared" si="23"/>
        <v>0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0.17</v>
      </c>
      <c r="L1499">
        <v>7.0000000000000007E-2</v>
      </c>
      <c r="M1499">
        <v>59726.436781609198</v>
      </c>
      <c r="N1499">
        <v>0.82</v>
      </c>
      <c r="O1499">
        <v>4.8962671066982031</v>
      </c>
      <c r="P1499">
        <v>2.6857417386022635</v>
      </c>
    </row>
    <row r="1500" spans="1:16" x14ac:dyDescent="0.3">
      <c r="A1500" t="s">
        <v>21</v>
      </c>
      <c r="B1500">
        <f t="shared" si="23"/>
        <v>0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0.22</v>
      </c>
      <c r="L1500">
        <v>7.0000000000000007E-2</v>
      </c>
      <c r="M1500">
        <v>53464.772727272728</v>
      </c>
      <c r="N1500">
        <v>0.82</v>
      </c>
      <c r="O1500">
        <v>3.9416604783883922</v>
      </c>
      <c r="P1500">
        <v>1.414973347970818</v>
      </c>
    </row>
    <row r="1501" spans="1:16" x14ac:dyDescent="0.3">
      <c r="A1501" t="s">
        <v>21</v>
      </c>
      <c r="B1501">
        <f t="shared" si="23"/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0.2</v>
      </c>
      <c r="L1501">
        <v>0.08</v>
      </c>
      <c r="M1501">
        <v>43761.538461538461</v>
      </c>
      <c r="N1501">
        <v>0.85</v>
      </c>
      <c r="O1501">
        <v>3.7820424166205542</v>
      </c>
      <c r="P1501">
        <v>0</v>
      </c>
    </row>
    <row r="1502" spans="1:16" x14ac:dyDescent="0.3">
      <c r="A1502" t="s">
        <v>21</v>
      </c>
      <c r="B1502">
        <f t="shared" si="23"/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0.17</v>
      </c>
      <c r="L1502">
        <v>0.08</v>
      </c>
      <c r="M1502">
        <v>77580.434782608689</v>
      </c>
      <c r="N1502">
        <v>0.85</v>
      </c>
      <c r="O1502">
        <v>5.0209989950367957</v>
      </c>
      <c r="P1502">
        <v>1.9242792860618816</v>
      </c>
    </row>
    <row r="1503" spans="1:16" x14ac:dyDescent="0.3">
      <c r="A1503" t="s">
        <v>21</v>
      </c>
      <c r="B1503">
        <f t="shared" si="23"/>
        <v>0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0.23</v>
      </c>
      <c r="L1503">
        <v>0.09</v>
      </c>
      <c r="M1503">
        <v>45473.170731707316</v>
      </c>
      <c r="N1503">
        <v>0.8</v>
      </c>
      <c r="O1503">
        <v>4.1512165788564559</v>
      </c>
      <c r="P1503">
        <v>1.414973347970818</v>
      </c>
    </row>
    <row r="1504" spans="1:16" x14ac:dyDescent="0.3">
      <c r="A1504" t="s">
        <v>21</v>
      </c>
      <c r="B1504">
        <f t="shared" si="23"/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0.24</v>
      </c>
      <c r="L1504">
        <v>0.08</v>
      </c>
      <c r="M1504">
        <v>55656.321839080461</v>
      </c>
      <c r="N1504">
        <v>0.78</v>
      </c>
      <c r="O1504">
        <v>3.8722145633975855</v>
      </c>
      <c r="P1504">
        <v>0</v>
      </c>
    </row>
    <row r="1505" spans="1:16" x14ac:dyDescent="0.3">
      <c r="A1505" t="s">
        <v>21</v>
      </c>
      <c r="B1505">
        <f t="shared" si="23"/>
        <v>0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0.16</v>
      </c>
      <c r="L1505">
        <v>7.0000000000000007E-2</v>
      </c>
      <c r="M1505">
        <v>63105.434782608696</v>
      </c>
      <c r="N1505">
        <v>0.87</v>
      </c>
      <c r="O1505">
        <v>4.9394343821862678</v>
      </c>
      <c r="P1505">
        <v>0</v>
      </c>
    </row>
    <row r="1506" spans="1:16" x14ac:dyDescent="0.3">
      <c r="A1506" t="s">
        <v>21</v>
      </c>
      <c r="B1506">
        <f t="shared" si="23"/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0.21</v>
      </c>
      <c r="L1506">
        <v>7.0000000000000007E-2</v>
      </c>
      <c r="M1506">
        <v>55096.470588235294</v>
      </c>
      <c r="N1506">
        <v>0.82</v>
      </c>
      <c r="O1506">
        <v>3.8351830698490437</v>
      </c>
      <c r="P1506">
        <v>0</v>
      </c>
    </row>
    <row r="1507" spans="1:16" x14ac:dyDescent="0.3">
      <c r="A1507" t="s">
        <v>21</v>
      </c>
      <c r="B1507">
        <f t="shared" si="23"/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0.14000000000000001</v>
      </c>
      <c r="L1507">
        <v>7.0000000000000007E-2</v>
      </c>
      <c r="M1507">
        <v>74132.258064516136</v>
      </c>
      <c r="N1507">
        <v>0.88</v>
      </c>
      <c r="O1507">
        <v>5.3915790095535234</v>
      </c>
      <c r="P1507">
        <v>2.9047155452786808</v>
      </c>
    </row>
    <row r="1508" spans="1:16" x14ac:dyDescent="0.3">
      <c r="A1508" t="s">
        <v>21</v>
      </c>
      <c r="B1508">
        <f t="shared" si="23"/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0.18</v>
      </c>
      <c r="L1508">
        <v>0.08</v>
      </c>
      <c r="M1508">
        <v>64440.659340659338</v>
      </c>
      <c r="N1508">
        <v>0.84</v>
      </c>
      <c r="O1508">
        <v>4.3111178426625054</v>
      </c>
      <c r="P1508">
        <v>1.7708520116421442</v>
      </c>
    </row>
    <row r="1509" spans="1:16" x14ac:dyDescent="0.3">
      <c r="A1509" t="s">
        <v>21</v>
      </c>
      <c r="B1509">
        <f t="shared" si="23"/>
        <v>0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0.17</v>
      </c>
      <c r="L1509">
        <v>0.06</v>
      </c>
      <c r="M1509">
        <v>68279.34782608696</v>
      </c>
      <c r="N1509">
        <v>0.81</v>
      </c>
      <c r="O1509">
        <v>4.8853385999381764</v>
      </c>
      <c r="P1509">
        <v>2.3159703454569178</v>
      </c>
    </row>
    <row r="1510" spans="1:16" x14ac:dyDescent="0.3">
      <c r="A1510" t="s">
        <v>21</v>
      </c>
      <c r="B1510">
        <f t="shared" si="23"/>
        <v>0</v>
      </c>
      <c r="C1510">
        <v>0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0.18</v>
      </c>
      <c r="L1510">
        <v>7.0000000000000007E-2</v>
      </c>
      <c r="M1510">
        <v>60359.770114942527</v>
      </c>
      <c r="N1510">
        <v>0.78</v>
      </c>
      <c r="O1510">
        <v>4.245586688974214</v>
      </c>
      <c r="P1510">
        <v>1.5185139398778875</v>
      </c>
    </row>
    <row r="1511" spans="1:16" x14ac:dyDescent="0.3">
      <c r="A1511" t="s">
        <v>21</v>
      </c>
      <c r="B1511">
        <f t="shared" si="23"/>
        <v>0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0.2</v>
      </c>
      <c r="L1511">
        <v>0.08</v>
      </c>
      <c r="M1511">
        <v>50921.428571428572</v>
      </c>
      <c r="N1511">
        <v>0.85</v>
      </c>
      <c r="O1511">
        <v>4.3794324328734229</v>
      </c>
      <c r="P1511">
        <v>0</v>
      </c>
    </row>
    <row r="1512" spans="1:16" x14ac:dyDescent="0.3">
      <c r="A1512" t="s">
        <v>21</v>
      </c>
      <c r="B1512">
        <f t="shared" si="23"/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0.24</v>
      </c>
      <c r="L1512">
        <v>0.08</v>
      </c>
      <c r="M1512">
        <v>49263.095238095237</v>
      </c>
      <c r="N1512">
        <v>0.79</v>
      </c>
      <c r="O1512">
        <v>3.8790385052372369</v>
      </c>
      <c r="P1512">
        <v>0</v>
      </c>
    </row>
    <row r="1513" spans="1:16" x14ac:dyDescent="0.3">
      <c r="A1513" t="s">
        <v>21</v>
      </c>
      <c r="B1513">
        <f t="shared" si="23"/>
        <v>0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0.2</v>
      </c>
      <c r="L1513">
        <v>0.09</v>
      </c>
      <c r="M1513">
        <v>46148.809523809527</v>
      </c>
      <c r="N1513">
        <v>0.84</v>
      </c>
      <c r="O1513">
        <v>4.2243258363194851</v>
      </c>
      <c r="P1513">
        <v>0</v>
      </c>
    </row>
    <row r="1514" spans="1:16" x14ac:dyDescent="0.3">
      <c r="A1514" t="s">
        <v>21</v>
      </c>
      <c r="B1514">
        <f t="shared" si="23"/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0.2</v>
      </c>
      <c r="L1514">
        <v>0.08</v>
      </c>
      <c r="M1514">
        <v>60300</v>
      </c>
      <c r="N1514">
        <v>0.8</v>
      </c>
      <c r="O1514">
        <v>3.9197577805018944</v>
      </c>
      <c r="P1514">
        <v>0</v>
      </c>
    </row>
    <row r="1515" spans="1:16" x14ac:dyDescent="0.3">
      <c r="A1515" t="s">
        <v>21</v>
      </c>
      <c r="B1515">
        <f t="shared" si="23"/>
        <v>0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0.17</v>
      </c>
      <c r="L1515">
        <v>7.0000000000000007E-2</v>
      </c>
      <c r="M1515">
        <v>55590.909090909088</v>
      </c>
      <c r="N1515">
        <v>0.6</v>
      </c>
      <c r="O1515">
        <v>4.1014033505553309</v>
      </c>
      <c r="P1515">
        <v>0</v>
      </c>
    </row>
    <row r="1516" spans="1:16" x14ac:dyDescent="0.3">
      <c r="A1516" t="s">
        <v>21</v>
      </c>
      <c r="B1516">
        <f t="shared" si="23"/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0.22</v>
      </c>
      <c r="L1516">
        <v>0.09</v>
      </c>
      <c r="M1516">
        <v>49240</v>
      </c>
      <c r="N1516">
        <v>0.82</v>
      </c>
      <c r="O1516">
        <v>4.1886754229698324</v>
      </c>
      <c r="P1516">
        <v>1.6434526764861874</v>
      </c>
    </row>
    <row r="1517" spans="1:16" x14ac:dyDescent="0.3">
      <c r="A1517" t="s">
        <v>21</v>
      </c>
      <c r="B1517">
        <f t="shared" si="23"/>
        <v>0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0.24</v>
      </c>
      <c r="L1517">
        <v>0.08</v>
      </c>
      <c r="M1517">
        <v>45385.185185185182</v>
      </c>
      <c r="N1517">
        <v>0.79</v>
      </c>
      <c r="O1517">
        <v>4.1262288446064241</v>
      </c>
      <c r="P1517">
        <v>0</v>
      </c>
    </row>
    <row r="1518" spans="1:16" x14ac:dyDescent="0.3">
      <c r="A1518" t="s">
        <v>21</v>
      </c>
      <c r="B1518">
        <f t="shared" si="23"/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0.19</v>
      </c>
      <c r="L1518">
        <v>0.06</v>
      </c>
      <c r="M1518">
        <v>49774.666666666664</v>
      </c>
      <c r="N1518">
        <v>0.86</v>
      </c>
      <c r="O1518">
        <v>4.4686869517709056</v>
      </c>
      <c r="P1518">
        <v>0</v>
      </c>
    </row>
    <row r="1519" spans="1:16" x14ac:dyDescent="0.3">
      <c r="A1519" t="s">
        <v>21</v>
      </c>
      <c r="B1519">
        <f t="shared" si="23"/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0.17</v>
      </c>
      <c r="L1519">
        <v>7.0000000000000007E-2</v>
      </c>
      <c r="M1519">
        <v>64547.252747252744</v>
      </c>
      <c r="N1519">
        <v>0.86</v>
      </c>
      <c r="O1519">
        <v>5.0156530985354655</v>
      </c>
      <c r="P1519">
        <v>2.2648178230095364</v>
      </c>
    </row>
    <row r="1520" spans="1:16" x14ac:dyDescent="0.3">
      <c r="A1520" t="s">
        <v>21</v>
      </c>
      <c r="B1520">
        <f t="shared" si="23"/>
        <v>0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0.23</v>
      </c>
      <c r="L1520">
        <v>0.08</v>
      </c>
      <c r="M1520">
        <v>59411.36363636364</v>
      </c>
      <c r="N1520">
        <v>0.81</v>
      </c>
      <c r="O1520">
        <v>4.1674650288430879</v>
      </c>
      <c r="P1520">
        <v>1.3979400086720377</v>
      </c>
    </row>
    <row r="1521" spans="1:16" x14ac:dyDescent="0.3">
      <c r="A1521" t="s">
        <v>21</v>
      </c>
      <c r="B1521">
        <f t="shared" si="23"/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0.2</v>
      </c>
      <c r="L1521">
        <v>7.0000000000000007E-2</v>
      </c>
      <c r="M1521">
        <v>51448.23529411765</v>
      </c>
      <c r="N1521">
        <v>0.83</v>
      </c>
      <c r="O1521">
        <v>3.8213824997472989</v>
      </c>
      <c r="P1521">
        <v>1.414973347970818</v>
      </c>
    </row>
    <row r="1522" spans="1:16" x14ac:dyDescent="0.3">
      <c r="A1522" t="s">
        <v>21</v>
      </c>
      <c r="B1522">
        <f t="shared" si="23"/>
        <v>0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0.16</v>
      </c>
      <c r="L1522">
        <v>7.0000000000000007E-2</v>
      </c>
      <c r="M1522">
        <v>52704.705882352944</v>
      </c>
      <c r="N1522">
        <v>0.84</v>
      </c>
      <c r="O1522">
        <v>5.4652683134860487</v>
      </c>
      <c r="P1522">
        <v>3.2137832993353044</v>
      </c>
    </row>
    <row r="1523" spans="1:16" x14ac:dyDescent="0.3">
      <c r="A1523" t="s">
        <v>21</v>
      </c>
      <c r="B1523">
        <f t="shared" si="23"/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0.22</v>
      </c>
      <c r="L1523">
        <v>0.08</v>
      </c>
      <c r="M1523">
        <v>47994.047619047618</v>
      </c>
      <c r="N1523">
        <v>0.79</v>
      </c>
      <c r="O1523">
        <v>3.996248914569132</v>
      </c>
      <c r="P1523">
        <v>1.2041199826559248</v>
      </c>
    </row>
    <row r="1524" spans="1:16" x14ac:dyDescent="0.3">
      <c r="A1524" t="s">
        <v>21</v>
      </c>
      <c r="B1524">
        <f t="shared" si="23"/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0.22</v>
      </c>
      <c r="L1524">
        <v>0.08</v>
      </c>
      <c r="M1524">
        <v>47810.588235294119</v>
      </c>
      <c r="N1524">
        <v>0.8</v>
      </c>
      <c r="O1524">
        <v>3.9250025076809774</v>
      </c>
      <c r="P1524">
        <v>1.3010299956639813</v>
      </c>
    </row>
    <row r="1525" spans="1:16" x14ac:dyDescent="0.3">
      <c r="A1525" t="s">
        <v>21</v>
      </c>
      <c r="B1525">
        <f t="shared" si="23"/>
        <v>0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0.22</v>
      </c>
      <c r="L1525">
        <v>0.1</v>
      </c>
      <c r="M1525">
        <v>54190.361445783135</v>
      </c>
      <c r="N1525">
        <v>0.83</v>
      </c>
      <c r="O1525">
        <v>4.3382970902326914</v>
      </c>
      <c r="P1525">
        <v>1.9777236052888478</v>
      </c>
    </row>
    <row r="1526" spans="1:16" x14ac:dyDescent="0.3">
      <c r="A1526" t="s">
        <v>21</v>
      </c>
      <c r="B1526">
        <f t="shared" si="23"/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0.33</v>
      </c>
      <c r="L1526">
        <v>0.08</v>
      </c>
      <c r="M1526">
        <v>42713.414634146335</v>
      </c>
      <c r="N1526">
        <v>0.72</v>
      </c>
      <c r="O1526">
        <v>3.9781348473982896</v>
      </c>
      <c r="P1526">
        <v>0</v>
      </c>
    </row>
    <row r="1527" spans="1:16" x14ac:dyDescent="0.3">
      <c r="A1527" t="s">
        <v>21</v>
      </c>
      <c r="B1527">
        <f t="shared" si="23"/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0.25</v>
      </c>
      <c r="L1527">
        <v>0.09</v>
      </c>
      <c r="M1527">
        <v>54242.528735632186</v>
      </c>
      <c r="N1527">
        <v>0.77</v>
      </c>
      <c r="O1527">
        <v>3.643847310299714</v>
      </c>
      <c r="P1527">
        <v>0</v>
      </c>
    </row>
    <row r="1528" spans="1:16" x14ac:dyDescent="0.3">
      <c r="A1528" t="s">
        <v>21</v>
      </c>
      <c r="B1528">
        <f t="shared" si="23"/>
        <v>0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0.19</v>
      </c>
      <c r="L1528">
        <v>7.0000000000000007E-2</v>
      </c>
      <c r="M1528">
        <v>52007.954545454544</v>
      </c>
      <c r="N1528">
        <v>0.77</v>
      </c>
      <c r="O1528">
        <v>4.0059094464945586</v>
      </c>
      <c r="P1528">
        <v>0</v>
      </c>
    </row>
    <row r="1529" spans="1:16" x14ac:dyDescent="0.3">
      <c r="A1529" t="s">
        <v>21</v>
      </c>
      <c r="B1529">
        <f t="shared" si="23"/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0.2</v>
      </c>
      <c r="L1529">
        <v>0.09</v>
      </c>
      <c r="M1529">
        <v>46534.177215189869</v>
      </c>
      <c r="N1529">
        <v>0.84</v>
      </c>
      <c r="O1529">
        <v>4.6028843679335676</v>
      </c>
      <c r="P1529">
        <v>2.0934216851622351</v>
      </c>
    </row>
    <row r="1530" spans="1:16" x14ac:dyDescent="0.3">
      <c r="A1530" t="s">
        <v>21</v>
      </c>
      <c r="B1530">
        <f t="shared" si="23"/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0.21</v>
      </c>
      <c r="L1530">
        <v>0.09</v>
      </c>
      <c r="M1530">
        <v>46611.111111111109</v>
      </c>
      <c r="N1530">
        <v>0.84</v>
      </c>
      <c r="O1530">
        <v>4.0076197745174031</v>
      </c>
      <c r="P1530">
        <v>1.2041199826559248</v>
      </c>
    </row>
    <row r="1531" spans="1:16" x14ac:dyDescent="0.3">
      <c r="A1531" t="s">
        <v>58</v>
      </c>
      <c r="B1531">
        <f t="shared" si="23"/>
        <v>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0.15</v>
      </c>
      <c r="L1531">
        <v>0.06</v>
      </c>
      <c r="M1531">
        <v>64211.494252873563</v>
      </c>
      <c r="N1531">
        <v>0.87</v>
      </c>
      <c r="O1531">
        <v>5.8452884674106498</v>
      </c>
      <c r="P1531">
        <v>3.4825877695267677</v>
      </c>
    </row>
    <row r="1532" spans="1:16" x14ac:dyDescent="0.3">
      <c r="A1532" t="s">
        <v>21</v>
      </c>
      <c r="B1532">
        <f t="shared" si="23"/>
        <v>0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0.16</v>
      </c>
      <c r="L1532">
        <v>7.0000000000000007E-2</v>
      </c>
      <c r="M1532">
        <v>55471.428571428572</v>
      </c>
      <c r="N1532">
        <v>0.86</v>
      </c>
      <c r="O1532">
        <v>5.0814769286025587</v>
      </c>
      <c r="P1532">
        <v>2.828015064223977</v>
      </c>
    </row>
    <row r="1533" spans="1:16" x14ac:dyDescent="0.3">
      <c r="A1533" t="s">
        <v>21</v>
      </c>
      <c r="B1533">
        <f t="shared" si="23"/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0.15</v>
      </c>
      <c r="L1533">
        <v>7.0000000000000007E-2</v>
      </c>
      <c r="M1533">
        <v>71593.406593406587</v>
      </c>
      <c r="N1533">
        <v>0.88</v>
      </c>
      <c r="O1533">
        <v>5.3509202664603261</v>
      </c>
      <c r="P1533">
        <v>2.3117538610557542</v>
      </c>
    </row>
    <row r="1534" spans="1:16" x14ac:dyDescent="0.3">
      <c r="A1534" t="s">
        <v>21</v>
      </c>
      <c r="B1534">
        <f t="shared" si="23"/>
        <v>0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0.13</v>
      </c>
      <c r="L1534">
        <v>0.12</v>
      </c>
      <c r="M1534">
        <v>59943.678160919539</v>
      </c>
      <c r="N1534">
        <v>0.84</v>
      </c>
      <c r="O1534">
        <v>4.7295859159156564</v>
      </c>
      <c r="P1534">
        <v>1.7634279935629373</v>
      </c>
    </row>
    <row r="1535" spans="1:16" x14ac:dyDescent="0.3">
      <c r="A1535" t="s">
        <v>21</v>
      </c>
      <c r="B1535">
        <f t="shared" si="23"/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0.22</v>
      </c>
      <c r="L1535">
        <v>7.0000000000000007E-2</v>
      </c>
      <c r="M1535">
        <v>46796.428571428572</v>
      </c>
      <c r="N1535">
        <v>0.79</v>
      </c>
      <c r="O1535">
        <v>3.5962671263955155</v>
      </c>
      <c r="P1535">
        <v>0</v>
      </c>
    </row>
    <row r="1536" spans="1:16" x14ac:dyDescent="0.3">
      <c r="A1536" t="s">
        <v>21</v>
      </c>
      <c r="B1536">
        <f t="shared" si="23"/>
        <v>0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0.18</v>
      </c>
      <c r="L1536">
        <v>0.09</v>
      </c>
      <c r="M1536">
        <v>52425.882352941175</v>
      </c>
      <c r="N1536">
        <v>0.86</v>
      </c>
      <c r="O1536">
        <v>4.5528263337750028</v>
      </c>
      <c r="P1536">
        <v>1.7708520116421442</v>
      </c>
    </row>
    <row r="1537" spans="1:16" x14ac:dyDescent="0.3">
      <c r="A1537" t="s">
        <v>21</v>
      </c>
      <c r="B1537">
        <f t="shared" si="23"/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0.19</v>
      </c>
      <c r="L1537">
        <v>7.0000000000000007E-2</v>
      </c>
      <c r="M1537">
        <v>59987.6404494382</v>
      </c>
      <c r="N1537">
        <v>0.84</v>
      </c>
      <c r="O1537">
        <v>4.5131909554173646</v>
      </c>
      <c r="P1537">
        <v>1.414973347970818</v>
      </c>
    </row>
    <row r="1538" spans="1:16" x14ac:dyDescent="0.3">
      <c r="A1538" t="s">
        <v>21</v>
      </c>
      <c r="B1538">
        <f t="shared" si="23"/>
        <v>0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0.18</v>
      </c>
      <c r="L1538">
        <v>0.08</v>
      </c>
      <c r="M1538">
        <v>53028.23529411765</v>
      </c>
      <c r="N1538">
        <v>0.85</v>
      </c>
      <c r="O1538">
        <v>4.5838672768056448</v>
      </c>
      <c r="P1538">
        <v>1.414973347970818</v>
      </c>
    </row>
    <row r="1539" spans="1:16" x14ac:dyDescent="0.3">
      <c r="A1539" t="s">
        <v>21</v>
      </c>
      <c r="B1539">
        <f t="shared" ref="B1539:B1602" si="24">IF(A1539="Yes",1,0)</f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0.18</v>
      </c>
      <c r="L1539">
        <v>7.0000000000000007E-2</v>
      </c>
      <c r="M1539">
        <v>56022.093023255817</v>
      </c>
      <c r="N1539">
        <v>0.79</v>
      </c>
      <c r="O1539">
        <v>3.993656628615462</v>
      </c>
      <c r="P1539">
        <v>0</v>
      </c>
    </row>
    <row r="1540" spans="1:16" x14ac:dyDescent="0.3">
      <c r="A1540" t="s">
        <v>21</v>
      </c>
      <c r="B1540">
        <f t="shared" si="24"/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0.13</v>
      </c>
      <c r="L1540">
        <v>7.0000000000000007E-2</v>
      </c>
      <c r="M1540">
        <v>69153.333333333328</v>
      </c>
      <c r="N1540">
        <v>0.9</v>
      </c>
      <c r="O1540">
        <v>4.7610704256255891</v>
      </c>
      <c r="P1540">
        <v>1.414973347970818</v>
      </c>
    </row>
    <row r="1541" spans="1:16" x14ac:dyDescent="0.3">
      <c r="A1541" t="s">
        <v>21</v>
      </c>
      <c r="B1541">
        <f t="shared" si="24"/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1</v>
      </c>
      <c r="I1541">
        <v>0</v>
      </c>
      <c r="J1541">
        <v>0</v>
      </c>
      <c r="K1541">
        <v>0.21</v>
      </c>
      <c r="L1541">
        <v>0.08</v>
      </c>
      <c r="M1541">
        <v>53561.904761904763</v>
      </c>
      <c r="N1541">
        <v>0.82</v>
      </c>
      <c r="O1541">
        <v>4.0805182605271177</v>
      </c>
      <c r="P1541">
        <v>1.414973347970818</v>
      </c>
    </row>
    <row r="1542" spans="1:16" x14ac:dyDescent="0.3">
      <c r="A1542" t="s">
        <v>21</v>
      </c>
      <c r="B1542">
        <f t="shared" si="24"/>
        <v>0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0.19</v>
      </c>
      <c r="L1542">
        <v>7.0000000000000007E-2</v>
      </c>
      <c r="M1542">
        <v>56684.883720930236</v>
      </c>
      <c r="N1542">
        <v>0.73</v>
      </c>
      <c r="O1542">
        <v>4.1802979524885941</v>
      </c>
      <c r="P1542">
        <v>1.414973347970818</v>
      </c>
    </row>
    <row r="1543" spans="1:16" x14ac:dyDescent="0.3">
      <c r="A1543" t="s">
        <v>21</v>
      </c>
      <c r="B1543">
        <f t="shared" si="24"/>
        <v>0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0.15</v>
      </c>
      <c r="L1543">
        <v>7.0000000000000007E-2</v>
      </c>
      <c r="M1543">
        <v>49029.268292682922</v>
      </c>
      <c r="N1543">
        <v>0.87</v>
      </c>
      <c r="O1543">
        <v>4.3631981690157637</v>
      </c>
      <c r="P1543">
        <v>0</v>
      </c>
    </row>
    <row r="1544" spans="1:16" x14ac:dyDescent="0.3">
      <c r="A1544" t="s">
        <v>21</v>
      </c>
      <c r="B1544">
        <f t="shared" si="24"/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0.23</v>
      </c>
      <c r="L1544">
        <v>0.08</v>
      </c>
      <c r="M1544">
        <v>52837.20930232558</v>
      </c>
      <c r="N1544">
        <v>0.8</v>
      </c>
      <c r="O1544">
        <v>4.1804986232320118</v>
      </c>
      <c r="P1544">
        <v>1.414973347970818</v>
      </c>
    </row>
    <row r="1545" spans="1:16" x14ac:dyDescent="0.3">
      <c r="A1545" t="s">
        <v>21</v>
      </c>
      <c r="B1545">
        <f t="shared" si="24"/>
        <v>0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0.19</v>
      </c>
      <c r="L1545">
        <v>0.09</v>
      </c>
      <c r="M1545">
        <v>47846.428571428572</v>
      </c>
      <c r="N1545">
        <v>0.85</v>
      </c>
      <c r="O1545">
        <v>4.0859324455506361</v>
      </c>
      <c r="P1545">
        <v>1.9912260756924949</v>
      </c>
    </row>
    <row r="1546" spans="1:16" x14ac:dyDescent="0.3">
      <c r="A1546" t="s">
        <v>21</v>
      </c>
      <c r="B1546">
        <f t="shared" si="24"/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0.21</v>
      </c>
      <c r="L1546">
        <v>0.1</v>
      </c>
      <c r="M1546">
        <v>53919.767441860466</v>
      </c>
      <c r="N1546">
        <v>0.82</v>
      </c>
      <c r="O1546">
        <v>3.942950070077099</v>
      </c>
      <c r="P1546">
        <v>0</v>
      </c>
    </row>
    <row r="1547" spans="1:16" x14ac:dyDescent="0.3">
      <c r="A1547" t="s">
        <v>21</v>
      </c>
      <c r="B1547">
        <f t="shared" si="24"/>
        <v>0</v>
      </c>
      <c r="C1547">
        <v>0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0.18</v>
      </c>
      <c r="L1547">
        <v>7.0000000000000007E-2</v>
      </c>
      <c r="M1547">
        <v>56773.563218390802</v>
      </c>
      <c r="N1547">
        <v>0.83</v>
      </c>
      <c r="O1547">
        <v>4.4562445351615692</v>
      </c>
      <c r="P1547">
        <v>2</v>
      </c>
    </row>
    <row r="1548" spans="1:16" x14ac:dyDescent="0.3">
      <c r="A1548" t="s">
        <v>21</v>
      </c>
      <c r="B1548">
        <f t="shared" si="24"/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0.22</v>
      </c>
      <c r="L1548">
        <v>7.0000000000000007E-2</v>
      </c>
      <c r="M1548">
        <v>52288.63636363636</v>
      </c>
      <c r="N1548">
        <v>0.81</v>
      </c>
      <c r="O1548">
        <v>3.5612206789339438</v>
      </c>
      <c r="P1548">
        <v>0</v>
      </c>
    </row>
    <row r="1549" spans="1:16" x14ac:dyDescent="0.3">
      <c r="A1549" t="s">
        <v>21</v>
      </c>
      <c r="B1549">
        <f t="shared" si="24"/>
        <v>0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0.19</v>
      </c>
      <c r="L1549">
        <v>0.08</v>
      </c>
      <c r="M1549">
        <v>56897.590361445786</v>
      </c>
      <c r="N1549">
        <v>0.84</v>
      </c>
      <c r="O1549">
        <v>4.4037380503638559</v>
      </c>
      <c r="P1549">
        <v>0</v>
      </c>
    </row>
    <row r="1550" spans="1:16" x14ac:dyDescent="0.3">
      <c r="A1550" t="s">
        <v>21</v>
      </c>
      <c r="B1550">
        <f t="shared" si="24"/>
        <v>0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0.18</v>
      </c>
      <c r="L1550">
        <v>0.05</v>
      </c>
      <c r="M1550">
        <v>45110.389610389611</v>
      </c>
      <c r="N1550">
        <v>0.73</v>
      </c>
      <c r="O1550">
        <v>4.125025586819949</v>
      </c>
      <c r="P1550">
        <v>0</v>
      </c>
    </row>
    <row r="1551" spans="1:16" x14ac:dyDescent="0.3">
      <c r="A1551" t="s">
        <v>21</v>
      </c>
      <c r="B1551">
        <f t="shared" si="24"/>
        <v>0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0.16</v>
      </c>
      <c r="L1551">
        <v>0.06</v>
      </c>
      <c r="M1551">
        <v>64097.752808988764</v>
      </c>
      <c r="N1551">
        <v>0.79</v>
      </c>
      <c r="O1551">
        <v>4.2073919779784879</v>
      </c>
      <c r="P1551">
        <v>0</v>
      </c>
    </row>
    <row r="1552" spans="1:16" x14ac:dyDescent="0.3">
      <c r="A1552" t="s">
        <v>21</v>
      </c>
      <c r="B1552">
        <f t="shared" si="24"/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0.23</v>
      </c>
      <c r="L1552">
        <v>7.0000000000000007E-2</v>
      </c>
      <c r="M1552">
        <v>53121.839080459773</v>
      </c>
      <c r="N1552">
        <v>0.8</v>
      </c>
      <c r="O1552">
        <v>3.9377184436172641</v>
      </c>
      <c r="P1552">
        <v>0</v>
      </c>
    </row>
    <row r="1553" spans="1:16" x14ac:dyDescent="0.3">
      <c r="A1553" t="s">
        <v>21</v>
      </c>
      <c r="B1553">
        <f t="shared" si="24"/>
        <v>0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0.21</v>
      </c>
      <c r="L1553">
        <v>0.08</v>
      </c>
      <c r="M1553">
        <v>56919.767441860466</v>
      </c>
      <c r="N1553">
        <v>0.82</v>
      </c>
      <c r="O1553">
        <v>4.0619799470748781</v>
      </c>
      <c r="P1553">
        <v>0</v>
      </c>
    </row>
    <row r="1554" spans="1:16" x14ac:dyDescent="0.3">
      <c r="A1554" t="s">
        <v>21</v>
      </c>
      <c r="B1554">
        <f t="shared" si="24"/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0</v>
      </c>
      <c r="K1554">
        <v>0.23</v>
      </c>
      <c r="L1554">
        <v>0.09</v>
      </c>
      <c r="M1554">
        <v>53900</v>
      </c>
      <c r="N1554">
        <v>0.8</v>
      </c>
      <c r="O1554">
        <v>4.3087351100287616</v>
      </c>
      <c r="P1554">
        <v>0</v>
      </c>
    </row>
    <row r="1555" spans="1:16" x14ac:dyDescent="0.3">
      <c r="A1555" t="s">
        <v>21</v>
      </c>
      <c r="B1555">
        <f t="shared" si="24"/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0.19</v>
      </c>
      <c r="L1555">
        <v>7.0000000000000007E-2</v>
      </c>
      <c r="M1555">
        <v>46454.878048780483</v>
      </c>
      <c r="N1555">
        <v>0.85</v>
      </c>
      <c r="O1555">
        <v>4.2379456766092352</v>
      </c>
      <c r="P1555">
        <v>0</v>
      </c>
    </row>
    <row r="1556" spans="1:16" x14ac:dyDescent="0.3">
      <c r="A1556" t="s">
        <v>21</v>
      </c>
      <c r="B1556">
        <f t="shared" si="24"/>
        <v>0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0.18</v>
      </c>
      <c r="L1556">
        <v>0.08</v>
      </c>
      <c r="M1556">
        <v>58595.238095238099</v>
      </c>
      <c r="N1556">
        <v>0.84</v>
      </c>
      <c r="O1556">
        <v>4.7654152045058789</v>
      </c>
      <c r="P1556">
        <v>1.414973347970818</v>
      </c>
    </row>
    <row r="1557" spans="1:16" x14ac:dyDescent="0.3">
      <c r="A1557" t="s">
        <v>21</v>
      </c>
      <c r="B1557">
        <f t="shared" si="24"/>
        <v>0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0.15</v>
      </c>
      <c r="L1557">
        <v>0.05</v>
      </c>
      <c r="M1557">
        <v>56262.650602409638</v>
      </c>
      <c r="N1557">
        <v>0.72</v>
      </c>
      <c r="O1557">
        <v>4.3483827564179158</v>
      </c>
      <c r="P1557">
        <v>1.7075701760979363</v>
      </c>
    </row>
    <row r="1558" spans="1:16" x14ac:dyDescent="0.3">
      <c r="A1558" t="s">
        <v>21</v>
      </c>
      <c r="B1558">
        <f t="shared" si="24"/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0.23</v>
      </c>
      <c r="L1558">
        <v>0.08</v>
      </c>
      <c r="M1558">
        <v>42493.506493506495</v>
      </c>
      <c r="N1558">
        <v>0.81</v>
      </c>
      <c r="O1558">
        <v>4.022881813332031</v>
      </c>
      <c r="P1558">
        <v>0</v>
      </c>
    </row>
    <row r="1559" spans="1:16" x14ac:dyDescent="0.3">
      <c r="A1559" t="s">
        <v>21</v>
      </c>
      <c r="B1559">
        <f t="shared" si="24"/>
        <v>0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0.17</v>
      </c>
      <c r="L1559">
        <v>7.0000000000000007E-2</v>
      </c>
      <c r="M1559">
        <v>64675.824175824171</v>
      </c>
      <c r="N1559">
        <v>0.84</v>
      </c>
      <c r="O1559">
        <v>4.1371641451293559</v>
      </c>
      <c r="P1559">
        <v>0</v>
      </c>
    </row>
    <row r="1560" spans="1:16" x14ac:dyDescent="0.3">
      <c r="A1560" t="s">
        <v>21</v>
      </c>
      <c r="B1560">
        <f t="shared" si="24"/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0.28999999999999998</v>
      </c>
      <c r="L1560">
        <v>0.1</v>
      </c>
      <c r="M1560">
        <v>44060.256410256407</v>
      </c>
      <c r="N1560">
        <v>0.76</v>
      </c>
      <c r="O1560">
        <v>3.9550620696750323</v>
      </c>
      <c r="P1560">
        <v>0</v>
      </c>
    </row>
    <row r="1561" spans="1:16" x14ac:dyDescent="0.3">
      <c r="A1561" t="s">
        <v>21</v>
      </c>
      <c r="B1561">
        <f t="shared" si="24"/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0.17</v>
      </c>
      <c r="L1561">
        <v>0.06</v>
      </c>
      <c r="M1561">
        <v>44832.394366197186</v>
      </c>
      <c r="N1561">
        <v>0.88</v>
      </c>
      <c r="O1561">
        <v>4.2114409355786693</v>
      </c>
      <c r="P1561">
        <v>2.2253092817258628</v>
      </c>
    </row>
    <row r="1562" spans="1:16" x14ac:dyDescent="0.3">
      <c r="A1562" t="s">
        <v>21</v>
      </c>
      <c r="B1562">
        <f t="shared" si="24"/>
        <v>0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0.18</v>
      </c>
      <c r="L1562">
        <v>7.0000000000000007E-2</v>
      </c>
      <c r="M1562">
        <v>60529.213483146064</v>
      </c>
      <c r="N1562">
        <v>0.85</v>
      </c>
      <c r="O1562">
        <v>4.2821687783046416</v>
      </c>
      <c r="P1562">
        <v>1.414973347970818</v>
      </c>
    </row>
    <row r="1563" spans="1:16" x14ac:dyDescent="0.3">
      <c r="A1563" t="s">
        <v>21</v>
      </c>
      <c r="B1563">
        <f t="shared" si="24"/>
        <v>0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0.17</v>
      </c>
      <c r="L1563">
        <v>0.08</v>
      </c>
      <c r="M1563">
        <v>53873.809523809527</v>
      </c>
      <c r="N1563">
        <v>0.85</v>
      </c>
      <c r="O1563">
        <v>4.6288179032570316</v>
      </c>
      <c r="P1563">
        <v>2.1398790864012365</v>
      </c>
    </row>
    <row r="1564" spans="1:16" x14ac:dyDescent="0.3">
      <c r="A1564" t="s">
        <v>21</v>
      </c>
      <c r="B1564">
        <f t="shared" si="24"/>
        <v>0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0.16</v>
      </c>
      <c r="L1564">
        <v>0.08</v>
      </c>
      <c r="M1564">
        <v>51902.409638554222</v>
      </c>
      <c r="N1564">
        <v>0.81</v>
      </c>
      <c r="O1564">
        <v>4.6506183162264438</v>
      </c>
      <c r="P1564">
        <v>2.2479732663618068</v>
      </c>
    </row>
    <row r="1565" spans="1:16" x14ac:dyDescent="0.3">
      <c r="A1565" t="s">
        <v>21</v>
      </c>
      <c r="B1565">
        <f t="shared" si="24"/>
        <v>0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0.17</v>
      </c>
      <c r="L1565">
        <v>7.0000000000000007E-2</v>
      </c>
      <c r="M1565">
        <v>50687.20930232558</v>
      </c>
      <c r="N1565">
        <v>0.74</v>
      </c>
      <c r="O1565">
        <v>4.2672656197625631</v>
      </c>
      <c r="P1565">
        <v>1.414973347970818</v>
      </c>
    </row>
    <row r="1566" spans="1:16" x14ac:dyDescent="0.3">
      <c r="A1566" t="s">
        <v>21</v>
      </c>
      <c r="B1566">
        <f t="shared" si="24"/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0.15</v>
      </c>
      <c r="L1566">
        <v>7.0000000000000007E-2</v>
      </c>
      <c r="M1566">
        <v>87837.234042553202</v>
      </c>
      <c r="N1566">
        <v>0.87</v>
      </c>
      <c r="O1566">
        <v>5.0127739733301686</v>
      </c>
      <c r="P1566">
        <v>2.1461280356782382</v>
      </c>
    </row>
    <row r="1567" spans="1:16" x14ac:dyDescent="0.3">
      <c r="A1567" t="s">
        <v>21</v>
      </c>
      <c r="B1567">
        <f t="shared" si="24"/>
        <v>0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0.18</v>
      </c>
      <c r="L1567">
        <v>7.0000000000000007E-2</v>
      </c>
      <c r="M1567">
        <v>53336.470588235294</v>
      </c>
      <c r="N1567">
        <v>0.82</v>
      </c>
      <c r="O1567">
        <v>4.5078693588926741</v>
      </c>
      <c r="P1567">
        <v>1.8633228601204559</v>
      </c>
    </row>
    <row r="1568" spans="1:16" x14ac:dyDescent="0.3">
      <c r="A1568" t="s">
        <v>21</v>
      </c>
      <c r="B1568">
        <f t="shared" si="24"/>
        <v>0</v>
      </c>
      <c r="C1568">
        <v>0</v>
      </c>
      <c r="D1568">
        <v>0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0.09</v>
      </c>
      <c r="L1568">
        <v>0.16</v>
      </c>
      <c r="M1568">
        <v>59695.454545454544</v>
      </c>
      <c r="N1568">
        <v>0.74</v>
      </c>
      <c r="O1568">
        <v>4.7161202533350961</v>
      </c>
      <c r="P1568">
        <v>1.6720978579357175</v>
      </c>
    </row>
    <row r="1569" spans="1:16" x14ac:dyDescent="0.3">
      <c r="A1569" t="s">
        <v>21</v>
      </c>
      <c r="B1569">
        <f t="shared" si="24"/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0.25</v>
      </c>
      <c r="L1569">
        <v>0.08</v>
      </c>
      <c r="M1569">
        <v>47518.604651162794</v>
      </c>
      <c r="N1569">
        <v>0.78</v>
      </c>
      <c r="O1569">
        <v>3.6773331514199019</v>
      </c>
      <c r="P1569">
        <v>1.2041199826559248</v>
      </c>
    </row>
    <row r="1570" spans="1:16" x14ac:dyDescent="0.3">
      <c r="A1570" t="s">
        <v>21</v>
      </c>
      <c r="B1570">
        <f t="shared" si="24"/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0.22</v>
      </c>
      <c r="L1570">
        <v>0.08</v>
      </c>
      <c r="M1570">
        <v>63240.659340659338</v>
      </c>
      <c r="N1570">
        <v>0.82</v>
      </c>
      <c r="O1570">
        <v>4.0091108061322123</v>
      </c>
      <c r="P1570">
        <v>0</v>
      </c>
    </row>
    <row r="1571" spans="1:16" x14ac:dyDescent="0.3">
      <c r="A1571" t="s">
        <v>21</v>
      </c>
      <c r="B1571">
        <f t="shared" si="24"/>
        <v>0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0.17</v>
      </c>
      <c r="L1571">
        <v>7.0000000000000007E-2</v>
      </c>
      <c r="M1571">
        <v>53541.666666666672</v>
      </c>
      <c r="N1571">
        <v>0.79</v>
      </c>
      <c r="O1571">
        <v>4.3938032576550814</v>
      </c>
      <c r="P1571">
        <v>2</v>
      </c>
    </row>
    <row r="1572" spans="1:16" x14ac:dyDescent="0.3">
      <c r="A1572" t="s">
        <v>21</v>
      </c>
      <c r="B1572">
        <f t="shared" si="24"/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0.19</v>
      </c>
      <c r="L1572">
        <v>7.0000000000000007E-2</v>
      </c>
      <c r="M1572">
        <v>65214.444444444445</v>
      </c>
      <c r="N1572">
        <v>0.84</v>
      </c>
      <c r="O1572">
        <v>4.3595129605946257</v>
      </c>
      <c r="P1572">
        <v>1.414973347970818</v>
      </c>
    </row>
    <row r="1573" spans="1:16" x14ac:dyDescent="0.3">
      <c r="A1573" t="s">
        <v>21</v>
      </c>
      <c r="B1573">
        <f t="shared" si="24"/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0.23</v>
      </c>
      <c r="L1573">
        <v>0.1</v>
      </c>
      <c r="M1573">
        <v>45740</v>
      </c>
      <c r="N1573">
        <v>0.82</v>
      </c>
      <c r="O1573">
        <v>3.7961578769069146</v>
      </c>
      <c r="P1573">
        <v>0</v>
      </c>
    </row>
    <row r="1574" spans="1:16" x14ac:dyDescent="0.3">
      <c r="A1574" t="s">
        <v>21</v>
      </c>
      <c r="B1574">
        <f t="shared" si="24"/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0.2</v>
      </c>
      <c r="L1574">
        <v>0.08</v>
      </c>
      <c r="M1574">
        <v>42600</v>
      </c>
      <c r="N1574">
        <v>0.85</v>
      </c>
      <c r="O1574">
        <v>4.1271372071915007</v>
      </c>
      <c r="P1574">
        <v>0</v>
      </c>
    </row>
    <row r="1575" spans="1:16" x14ac:dyDescent="0.3">
      <c r="A1575" t="s">
        <v>21</v>
      </c>
      <c r="B1575">
        <f t="shared" si="24"/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0.15</v>
      </c>
      <c r="L1575">
        <v>0.06</v>
      </c>
      <c r="M1575">
        <v>87285.106382978731</v>
      </c>
      <c r="N1575">
        <v>0.86</v>
      </c>
      <c r="O1575">
        <v>5.6011709497573143</v>
      </c>
      <c r="P1575">
        <v>2.9614210940664485</v>
      </c>
    </row>
    <row r="1576" spans="1:16" x14ac:dyDescent="0.3">
      <c r="A1576" t="s">
        <v>21</v>
      </c>
      <c r="B1576">
        <f t="shared" si="24"/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0.27</v>
      </c>
      <c r="L1576">
        <v>0.1</v>
      </c>
      <c r="M1576">
        <v>45137.804878048781</v>
      </c>
      <c r="N1576">
        <v>0.76</v>
      </c>
      <c r="O1576">
        <v>3.9728967844365446</v>
      </c>
      <c r="P1576">
        <v>1.1139433523068367</v>
      </c>
    </row>
    <row r="1577" spans="1:16" x14ac:dyDescent="0.3">
      <c r="A1577" t="s">
        <v>21</v>
      </c>
      <c r="B1577">
        <f t="shared" si="24"/>
        <v>0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0.19</v>
      </c>
      <c r="L1577">
        <v>0.08</v>
      </c>
      <c r="M1577">
        <v>65603.333333333328</v>
      </c>
      <c r="N1577">
        <v>0.84</v>
      </c>
      <c r="O1577">
        <v>4.2525617862063294</v>
      </c>
      <c r="P1577">
        <v>1.414973347970818</v>
      </c>
    </row>
    <row r="1578" spans="1:16" x14ac:dyDescent="0.3">
      <c r="A1578" t="s">
        <v>21</v>
      </c>
      <c r="B1578">
        <f t="shared" si="24"/>
        <v>0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0.16</v>
      </c>
      <c r="L1578">
        <v>0.08</v>
      </c>
      <c r="M1578">
        <v>54920.481927710847</v>
      </c>
      <c r="N1578">
        <v>0.8</v>
      </c>
      <c r="O1578">
        <v>4.8240737414993218</v>
      </c>
      <c r="P1578">
        <v>2.6580113966571126</v>
      </c>
    </row>
    <row r="1579" spans="1:16" x14ac:dyDescent="0.3">
      <c r="A1579" t="s">
        <v>58</v>
      </c>
      <c r="B1579">
        <f t="shared" si="24"/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0.18</v>
      </c>
      <c r="L1579">
        <v>0.06</v>
      </c>
      <c r="M1579">
        <v>74435.555555555547</v>
      </c>
      <c r="N1579">
        <v>0.83</v>
      </c>
      <c r="O1579">
        <v>5.9986711995800848</v>
      </c>
      <c r="P1579">
        <v>3.6267508536833932</v>
      </c>
    </row>
    <row r="1580" spans="1:16" x14ac:dyDescent="0.3">
      <c r="A1580" t="s">
        <v>21</v>
      </c>
      <c r="B1580">
        <f t="shared" si="24"/>
        <v>0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0.18</v>
      </c>
      <c r="L1580">
        <v>7.0000000000000007E-2</v>
      </c>
      <c r="M1580">
        <v>50902.325581395351</v>
      </c>
      <c r="N1580">
        <v>0.81</v>
      </c>
      <c r="O1580">
        <v>4.359740647863716</v>
      </c>
      <c r="P1580">
        <v>1.7242758696007889</v>
      </c>
    </row>
    <row r="1581" spans="1:16" x14ac:dyDescent="0.3">
      <c r="A1581" t="s">
        <v>21</v>
      </c>
      <c r="B1581">
        <f t="shared" si="24"/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0.2</v>
      </c>
      <c r="L1581">
        <v>0.05</v>
      </c>
      <c r="M1581">
        <v>47545.783132530123</v>
      </c>
      <c r="N1581">
        <v>0.82</v>
      </c>
      <c r="O1581">
        <v>3.6626634095740376</v>
      </c>
      <c r="P1581">
        <v>0</v>
      </c>
    </row>
    <row r="1582" spans="1:16" x14ac:dyDescent="0.3">
      <c r="A1582" t="s">
        <v>21</v>
      </c>
      <c r="B1582">
        <f t="shared" si="24"/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0.18</v>
      </c>
      <c r="L1582">
        <v>0.06</v>
      </c>
      <c r="M1582">
        <v>48898.837209302328</v>
      </c>
      <c r="N1582">
        <v>0.83</v>
      </c>
      <c r="O1582">
        <v>3.6960067152185454</v>
      </c>
      <c r="P1582">
        <v>1.414973347970818</v>
      </c>
    </row>
    <row r="1583" spans="1:16" x14ac:dyDescent="0.3">
      <c r="A1583" t="s">
        <v>21</v>
      </c>
      <c r="B1583">
        <f t="shared" si="24"/>
        <v>0</v>
      </c>
      <c r="C1583">
        <v>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0.18</v>
      </c>
      <c r="L1583">
        <v>0.08</v>
      </c>
      <c r="M1583">
        <v>54643.209876543209</v>
      </c>
      <c r="N1583">
        <v>0.86</v>
      </c>
      <c r="O1583">
        <v>4.5849866950987996</v>
      </c>
      <c r="P1583">
        <v>2.0453229787866576</v>
      </c>
    </row>
    <row r="1584" spans="1:16" x14ac:dyDescent="0.3">
      <c r="A1584" t="s">
        <v>21</v>
      </c>
      <c r="B1584">
        <f t="shared" si="24"/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0.22</v>
      </c>
      <c r="L1584">
        <v>7.0000000000000007E-2</v>
      </c>
      <c r="M1584">
        <v>41942.307692307688</v>
      </c>
      <c r="N1584">
        <v>0.82</v>
      </c>
      <c r="O1584">
        <v>3.9132308711135604</v>
      </c>
      <c r="P1584">
        <v>0</v>
      </c>
    </row>
    <row r="1585" spans="1:16" x14ac:dyDescent="0.3">
      <c r="A1585" t="s">
        <v>21</v>
      </c>
      <c r="B1585">
        <f t="shared" si="24"/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0.21</v>
      </c>
      <c r="L1585">
        <v>7.0000000000000007E-2</v>
      </c>
      <c r="M1585">
        <v>51818.604651162794</v>
      </c>
      <c r="N1585">
        <v>0.8</v>
      </c>
      <c r="O1585">
        <v>3.781755374652469</v>
      </c>
      <c r="P1585">
        <v>0</v>
      </c>
    </row>
    <row r="1586" spans="1:16" x14ac:dyDescent="0.3">
      <c r="A1586" t="s">
        <v>21</v>
      </c>
      <c r="B1586">
        <f t="shared" si="24"/>
        <v>0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0.2</v>
      </c>
      <c r="L1586">
        <v>0.08</v>
      </c>
      <c r="M1586">
        <v>48009.411764705881</v>
      </c>
      <c r="N1586">
        <v>0.85</v>
      </c>
      <c r="O1586">
        <v>4.4654720808734973</v>
      </c>
      <c r="P1586">
        <v>1.505149978319906</v>
      </c>
    </row>
    <row r="1587" spans="1:16" x14ac:dyDescent="0.3">
      <c r="A1587" t="s">
        <v>21</v>
      </c>
      <c r="B1587">
        <f t="shared" si="24"/>
        <v>0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0.31</v>
      </c>
      <c r="L1587">
        <v>0.1</v>
      </c>
      <c r="M1587">
        <v>52903.448275862072</v>
      </c>
      <c r="N1587">
        <v>0.72</v>
      </c>
      <c r="O1587">
        <v>4.5017300508462199</v>
      </c>
      <c r="P1587">
        <v>0</v>
      </c>
    </row>
    <row r="1588" spans="1:16" x14ac:dyDescent="0.3">
      <c r="A1588" t="s">
        <v>21</v>
      </c>
      <c r="B1588">
        <f t="shared" si="24"/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0.2</v>
      </c>
      <c r="L1588">
        <v>0.05</v>
      </c>
      <c r="M1588">
        <v>49385.882352941175</v>
      </c>
      <c r="N1588">
        <v>0.83</v>
      </c>
      <c r="O1588">
        <v>3.7938602013426697</v>
      </c>
      <c r="P1588">
        <v>1.414973347970818</v>
      </c>
    </row>
    <row r="1589" spans="1:16" x14ac:dyDescent="0.3">
      <c r="A1589" t="s">
        <v>21</v>
      </c>
      <c r="B1589">
        <f t="shared" si="24"/>
        <v>0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0.22</v>
      </c>
      <c r="L1589">
        <v>0.08</v>
      </c>
      <c r="M1589">
        <v>48102.352941176468</v>
      </c>
      <c r="N1589">
        <v>0.79</v>
      </c>
      <c r="O1589">
        <v>4.7470387293479934</v>
      </c>
      <c r="P1589">
        <v>2.0827853703164503</v>
      </c>
    </row>
    <row r="1590" spans="1:16" x14ac:dyDescent="0.3">
      <c r="A1590" t="s">
        <v>21</v>
      </c>
      <c r="B1590">
        <f t="shared" si="24"/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0.21</v>
      </c>
      <c r="L1590">
        <v>0.09</v>
      </c>
      <c r="M1590">
        <v>45225.974025974028</v>
      </c>
      <c r="N1590">
        <v>0.76</v>
      </c>
      <c r="O1590">
        <v>4.4077477122261737</v>
      </c>
      <c r="P1590">
        <v>1.6812412373755872</v>
      </c>
    </row>
    <row r="1591" spans="1:16" x14ac:dyDescent="0.3">
      <c r="A1591" t="s">
        <v>21</v>
      </c>
      <c r="B1591">
        <f t="shared" si="24"/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0.19</v>
      </c>
      <c r="L1591">
        <v>7.0000000000000007E-2</v>
      </c>
      <c r="M1591">
        <v>50657.142857142862</v>
      </c>
      <c r="N1591">
        <v>0.82</v>
      </c>
      <c r="O1591">
        <v>4.3123466390308529</v>
      </c>
      <c r="P1591">
        <v>2.1492191126553797</v>
      </c>
    </row>
    <row r="1592" spans="1:16" x14ac:dyDescent="0.3">
      <c r="A1592" t="s">
        <v>21</v>
      </c>
      <c r="B1592">
        <f t="shared" si="24"/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0.18</v>
      </c>
      <c r="L1592">
        <v>0.08</v>
      </c>
      <c r="M1592">
        <v>68951.111111111109</v>
      </c>
      <c r="N1592">
        <v>0.85</v>
      </c>
      <c r="O1592">
        <v>4.5404671255765106</v>
      </c>
      <c r="P1592">
        <v>0</v>
      </c>
    </row>
    <row r="1593" spans="1:16" x14ac:dyDescent="0.3">
      <c r="A1593" t="s">
        <v>21</v>
      </c>
      <c r="B1593">
        <f t="shared" si="24"/>
        <v>0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0.17</v>
      </c>
      <c r="L1593">
        <v>7.0000000000000007E-2</v>
      </c>
      <c r="M1593">
        <v>48849.367088607592</v>
      </c>
      <c r="N1593">
        <v>0.85</v>
      </c>
      <c r="O1593">
        <v>4.3969486867163381</v>
      </c>
      <c r="P1593">
        <v>1.414973347970818</v>
      </c>
    </row>
    <row r="1594" spans="1:16" x14ac:dyDescent="0.3">
      <c r="A1594" t="s">
        <v>21</v>
      </c>
      <c r="B1594">
        <f t="shared" si="24"/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0.24</v>
      </c>
      <c r="L1594">
        <v>0.09</v>
      </c>
      <c r="M1594">
        <v>43770.129870129866</v>
      </c>
      <c r="N1594">
        <v>0.82</v>
      </c>
      <c r="O1594">
        <v>4.1180000334212803</v>
      </c>
      <c r="P1594">
        <v>0</v>
      </c>
    </row>
    <row r="1595" spans="1:16" x14ac:dyDescent="0.3">
      <c r="A1595" t="s">
        <v>21</v>
      </c>
      <c r="B1595">
        <f t="shared" si="24"/>
        <v>0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0.15</v>
      </c>
      <c r="L1595">
        <v>7.0000000000000007E-2</v>
      </c>
      <c r="M1595">
        <v>59466.279069767443</v>
      </c>
      <c r="N1595">
        <v>0.86</v>
      </c>
      <c r="O1595">
        <v>4.5922767113744216</v>
      </c>
      <c r="P1595">
        <v>0</v>
      </c>
    </row>
    <row r="1596" spans="1:16" x14ac:dyDescent="0.3">
      <c r="A1596" t="s">
        <v>21</v>
      </c>
      <c r="B1596">
        <f t="shared" si="24"/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0.25</v>
      </c>
      <c r="L1596">
        <v>0.08</v>
      </c>
      <c r="M1596">
        <v>50138.372093023259</v>
      </c>
      <c r="N1596">
        <v>0.78</v>
      </c>
      <c r="O1596">
        <v>3.3096301674258988</v>
      </c>
      <c r="P1596">
        <v>0</v>
      </c>
    </row>
    <row r="1597" spans="1:16" x14ac:dyDescent="0.3">
      <c r="A1597" t="s">
        <v>21</v>
      </c>
      <c r="B1597">
        <f t="shared" si="24"/>
        <v>0</v>
      </c>
      <c r="C1597">
        <v>0</v>
      </c>
      <c r="D1597">
        <v>0</v>
      </c>
      <c r="E1597">
        <v>0</v>
      </c>
      <c r="F1597">
        <v>0</v>
      </c>
      <c r="G1597">
        <v>1</v>
      </c>
      <c r="H1597">
        <v>0</v>
      </c>
      <c r="I1597">
        <v>0</v>
      </c>
      <c r="J1597">
        <v>0</v>
      </c>
      <c r="K1597">
        <v>0.2</v>
      </c>
      <c r="L1597">
        <v>0.09</v>
      </c>
      <c r="M1597">
        <v>46438.15789473684</v>
      </c>
      <c r="N1597">
        <v>0.84</v>
      </c>
      <c r="O1597">
        <v>4.264298247190216</v>
      </c>
      <c r="P1597">
        <v>0</v>
      </c>
    </row>
    <row r="1598" spans="1:16" x14ac:dyDescent="0.3">
      <c r="A1598" t="s">
        <v>21</v>
      </c>
      <c r="B1598">
        <f t="shared" si="24"/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0.14000000000000001</v>
      </c>
      <c r="L1598">
        <v>0.06</v>
      </c>
      <c r="M1598">
        <v>55465.384615384617</v>
      </c>
      <c r="N1598">
        <v>0.87</v>
      </c>
      <c r="O1598">
        <v>5.4812103693579619</v>
      </c>
      <c r="P1598">
        <v>3.5254335534288201</v>
      </c>
    </row>
    <row r="1599" spans="1:16" x14ac:dyDescent="0.3">
      <c r="A1599" t="s">
        <v>21</v>
      </c>
      <c r="B1599">
        <f t="shared" si="24"/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0.22</v>
      </c>
      <c r="L1599">
        <v>0.08</v>
      </c>
      <c r="M1599">
        <v>54797.701149425287</v>
      </c>
      <c r="N1599">
        <v>0.76</v>
      </c>
      <c r="O1599">
        <v>3.9733126204529019</v>
      </c>
      <c r="P1599">
        <v>1.2787536009528289</v>
      </c>
    </row>
    <row r="1600" spans="1:16" x14ac:dyDescent="0.3">
      <c r="A1600" t="s">
        <v>21</v>
      </c>
      <c r="B1600">
        <f t="shared" si="24"/>
        <v>0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0.13</v>
      </c>
      <c r="L1600">
        <v>0.05</v>
      </c>
      <c r="M1600">
        <v>53900</v>
      </c>
      <c r="N1600">
        <v>0.87</v>
      </c>
      <c r="O1600">
        <v>4.125090713082634</v>
      </c>
      <c r="P1600">
        <v>1.9344984512435677</v>
      </c>
    </row>
    <row r="1601" spans="1:16" x14ac:dyDescent="0.3">
      <c r="A1601" t="s">
        <v>21</v>
      </c>
      <c r="B1601">
        <f t="shared" si="24"/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0.15</v>
      </c>
      <c r="L1601">
        <v>0.06</v>
      </c>
      <c r="M1601">
        <v>49046.25</v>
      </c>
      <c r="N1601">
        <v>0.84</v>
      </c>
      <c r="O1601">
        <v>3.8329557506045986</v>
      </c>
      <c r="P1601">
        <v>0.84509804001425681</v>
      </c>
    </row>
    <row r="1602" spans="1:16" x14ac:dyDescent="0.3">
      <c r="A1602" t="s">
        <v>21</v>
      </c>
      <c r="B1602">
        <f t="shared" si="24"/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0.24</v>
      </c>
      <c r="L1602">
        <v>0.1</v>
      </c>
      <c r="M1602">
        <v>58711.111111111109</v>
      </c>
      <c r="N1602">
        <v>0.78</v>
      </c>
      <c r="O1602">
        <v>3.784260582566084</v>
      </c>
      <c r="P1602">
        <v>1.414973347970818</v>
      </c>
    </row>
    <row r="1603" spans="1:16" x14ac:dyDescent="0.3">
      <c r="A1603" t="s">
        <v>21</v>
      </c>
      <c r="B1603">
        <f t="shared" ref="B1603:B1666" si="25">IF(A1603="Yes",1,0)</f>
        <v>0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0.26</v>
      </c>
      <c r="L1603">
        <v>0.1</v>
      </c>
      <c r="M1603">
        <v>60978.409090909088</v>
      </c>
      <c r="N1603">
        <v>0.76</v>
      </c>
      <c r="O1603">
        <v>4.0299516420368402</v>
      </c>
      <c r="P1603">
        <v>1.0413926851582251</v>
      </c>
    </row>
    <row r="1604" spans="1:16" x14ac:dyDescent="0.3">
      <c r="A1604" t="s">
        <v>21</v>
      </c>
      <c r="B1604">
        <f t="shared" si="25"/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0.26</v>
      </c>
      <c r="L1604">
        <v>0.06</v>
      </c>
      <c r="M1604">
        <v>55155.172413793101</v>
      </c>
      <c r="N1604">
        <v>0.75</v>
      </c>
      <c r="O1604">
        <v>3.0927206446840994</v>
      </c>
      <c r="P1604">
        <v>1.414973347970818</v>
      </c>
    </row>
    <row r="1605" spans="1:16" x14ac:dyDescent="0.3">
      <c r="A1605" t="s">
        <v>21</v>
      </c>
      <c r="B1605">
        <f t="shared" si="25"/>
        <v>0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0.19</v>
      </c>
      <c r="L1605">
        <v>0.13</v>
      </c>
      <c r="M1605">
        <v>57533.333333333336</v>
      </c>
      <c r="N1605">
        <v>0.82</v>
      </c>
      <c r="O1605">
        <v>4.9119189546367323</v>
      </c>
      <c r="P1605">
        <v>2.7185016888672742</v>
      </c>
    </row>
    <row r="1606" spans="1:16" x14ac:dyDescent="0.3">
      <c r="A1606" t="s">
        <v>21</v>
      </c>
      <c r="B1606">
        <f t="shared" si="25"/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0.2</v>
      </c>
      <c r="L1606">
        <v>0.06</v>
      </c>
      <c r="M1606">
        <v>54445.121951219509</v>
      </c>
      <c r="N1606">
        <v>0.8</v>
      </c>
      <c r="O1606">
        <v>3.7592900330243042</v>
      </c>
      <c r="P1606">
        <v>1.7481880270062005</v>
      </c>
    </row>
    <row r="1607" spans="1:16" x14ac:dyDescent="0.3">
      <c r="A1607" t="s">
        <v>21</v>
      </c>
      <c r="B1607">
        <f t="shared" si="25"/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0.2</v>
      </c>
      <c r="L1607">
        <v>0.09</v>
      </c>
      <c r="M1607">
        <v>57414.772727272728</v>
      </c>
      <c r="N1607">
        <v>0.81</v>
      </c>
      <c r="O1607">
        <v>4.0639335241630388</v>
      </c>
      <c r="P1607">
        <v>1.9590413923210936</v>
      </c>
    </row>
    <row r="1608" spans="1:16" x14ac:dyDescent="0.3">
      <c r="A1608" t="s">
        <v>21</v>
      </c>
      <c r="B1608">
        <f t="shared" si="25"/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0.27</v>
      </c>
      <c r="L1608">
        <v>0.08</v>
      </c>
      <c r="M1608">
        <v>49621.111111111109</v>
      </c>
      <c r="N1608">
        <v>0.74</v>
      </c>
      <c r="O1608">
        <v>3.2422929049829308</v>
      </c>
      <c r="P1608">
        <v>1.414973347970818</v>
      </c>
    </row>
    <row r="1609" spans="1:16" x14ac:dyDescent="0.3">
      <c r="A1609" t="s">
        <v>21</v>
      </c>
      <c r="B1609">
        <f t="shared" si="25"/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0.2</v>
      </c>
      <c r="L1609">
        <v>7.0000000000000007E-2</v>
      </c>
      <c r="M1609">
        <v>63108.988764044945</v>
      </c>
      <c r="N1609">
        <v>0.78</v>
      </c>
      <c r="O1609">
        <v>3.9385197251764921</v>
      </c>
      <c r="P1609">
        <v>1.9493900066449128</v>
      </c>
    </row>
    <row r="1610" spans="1:16" x14ac:dyDescent="0.3">
      <c r="A1610" t="s">
        <v>21</v>
      </c>
      <c r="B1610">
        <f t="shared" si="25"/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0.24</v>
      </c>
      <c r="L1610">
        <v>0.09</v>
      </c>
      <c r="M1610">
        <v>53695.294117647063</v>
      </c>
      <c r="N1610">
        <v>0.75</v>
      </c>
      <c r="O1610">
        <v>3.9605183427807078</v>
      </c>
      <c r="P1610">
        <v>2.5158738437116792</v>
      </c>
    </row>
    <row r="1611" spans="1:16" x14ac:dyDescent="0.3">
      <c r="A1611" t="s">
        <v>21</v>
      </c>
      <c r="B1611">
        <f t="shared" si="25"/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0.17</v>
      </c>
      <c r="L1611">
        <v>0.05</v>
      </c>
      <c r="M1611">
        <v>68163.736263736268</v>
      </c>
      <c r="N1611">
        <v>0.84</v>
      </c>
      <c r="O1611">
        <v>3.4653828514484184</v>
      </c>
      <c r="P1611">
        <v>1.414973347970818</v>
      </c>
    </row>
    <row r="1612" spans="1:16" x14ac:dyDescent="0.3">
      <c r="A1612" t="s">
        <v>21</v>
      </c>
      <c r="B1612">
        <f t="shared" si="25"/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0.25</v>
      </c>
      <c r="L1612">
        <v>0.08</v>
      </c>
      <c r="M1612">
        <v>55848.86363636364</v>
      </c>
      <c r="N1612">
        <v>0.76</v>
      </c>
      <c r="O1612">
        <v>4.0458313143477547</v>
      </c>
      <c r="P1612">
        <v>1.414973347970818</v>
      </c>
    </row>
    <row r="1613" spans="1:16" x14ac:dyDescent="0.3">
      <c r="A1613" t="s">
        <v>21</v>
      </c>
      <c r="B1613">
        <f t="shared" si="25"/>
        <v>0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0.2</v>
      </c>
      <c r="L1613">
        <v>0.08</v>
      </c>
      <c r="M1613">
        <v>61103.370786516854</v>
      </c>
      <c r="N1613">
        <v>0.82</v>
      </c>
      <c r="O1613">
        <v>5.0090512630499786</v>
      </c>
      <c r="P1613">
        <v>2.3654879848908998</v>
      </c>
    </row>
    <row r="1614" spans="1:16" x14ac:dyDescent="0.3">
      <c r="A1614" t="s">
        <v>21</v>
      </c>
      <c r="B1614">
        <f t="shared" si="25"/>
        <v>0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0.13</v>
      </c>
      <c r="L1614">
        <v>0.06</v>
      </c>
      <c r="M1614">
        <v>74251.648351648342</v>
      </c>
      <c r="N1614">
        <v>0.86</v>
      </c>
      <c r="O1614">
        <v>5.0487369302684684</v>
      </c>
      <c r="P1614">
        <v>1.9444826721501687</v>
      </c>
    </row>
    <row r="1615" spans="1:16" x14ac:dyDescent="0.3">
      <c r="A1615" t="s">
        <v>21</v>
      </c>
      <c r="B1615">
        <f t="shared" si="25"/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0.23</v>
      </c>
      <c r="L1615">
        <v>0.06</v>
      </c>
      <c r="M1615">
        <v>53071.428571428572</v>
      </c>
      <c r="N1615">
        <v>0.75</v>
      </c>
      <c r="O1615">
        <v>3.1031192535457137</v>
      </c>
      <c r="P1615">
        <v>1.5185139398778875</v>
      </c>
    </row>
    <row r="1616" spans="1:16" x14ac:dyDescent="0.3">
      <c r="A1616" t="s">
        <v>21</v>
      </c>
      <c r="B1616">
        <f t="shared" si="25"/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0.12</v>
      </c>
      <c r="L1616">
        <v>0.05</v>
      </c>
      <c r="M1616">
        <v>50971.62162162162</v>
      </c>
      <c r="N1616">
        <v>0.88</v>
      </c>
      <c r="O1616">
        <v>4.1382079326681636</v>
      </c>
      <c r="P1616">
        <v>1.7403626894942439</v>
      </c>
    </row>
    <row r="1617" spans="1:16" x14ac:dyDescent="0.3">
      <c r="A1617" t="s">
        <v>21</v>
      </c>
      <c r="B1617">
        <f t="shared" si="25"/>
        <v>0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0.27</v>
      </c>
      <c r="L1617">
        <v>0.13</v>
      </c>
      <c r="M1617">
        <v>47295.121951219509</v>
      </c>
      <c r="N1617">
        <v>0.75</v>
      </c>
      <c r="O1617">
        <v>2.9169800473203824</v>
      </c>
      <c r="P1617">
        <v>0</v>
      </c>
    </row>
    <row r="1618" spans="1:16" x14ac:dyDescent="0.3">
      <c r="A1618" t="s">
        <v>21</v>
      </c>
      <c r="B1618">
        <f t="shared" si="25"/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0.31</v>
      </c>
      <c r="L1618">
        <v>0.12</v>
      </c>
      <c r="M1618">
        <v>55643.678160919539</v>
      </c>
      <c r="N1618">
        <v>0.71</v>
      </c>
      <c r="O1618">
        <v>3.5286596452349897</v>
      </c>
      <c r="P1618">
        <v>1.414973347970818</v>
      </c>
    </row>
    <row r="1619" spans="1:16" x14ac:dyDescent="0.3">
      <c r="A1619" t="s">
        <v>21</v>
      </c>
      <c r="B1619">
        <f t="shared" si="25"/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0.15</v>
      </c>
      <c r="L1619">
        <v>7.0000000000000007E-2</v>
      </c>
      <c r="M1619">
        <v>57627.586206896551</v>
      </c>
      <c r="N1619">
        <v>0.85</v>
      </c>
      <c r="O1619">
        <v>4.2134380626237711</v>
      </c>
      <c r="P1619">
        <v>2.1553360374650619</v>
      </c>
    </row>
    <row r="1620" spans="1:16" x14ac:dyDescent="0.3">
      <c r="A1620" t="s">
        <v>21</v>
      </c>
      <c r="B1620">
        <f t="shared" si="25"/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0.21</v>
      </c>
      <c r="L1620">
        <v>0.1</v>
      </c>
      <c r="M1620">
        <v>74327.173913043473</v>
      </c>
      <c r="N1620">
        <v>0.8</v>
      </c>
      <c r="O1620">
        <v>4.0826776806481124</v>
      </c>
      <c r="P1620">
        <v>0</v>
      </c>
    </row>
    <row r="1621" spans="1:16" x14ac:dyDescent="0.3">
      <c r="A1621" t="s">
        <v>21</v>
      </c>
      <c r="B1621">
        <f t="shared" si="25"/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0.27</v>
      </c>
      <c r="L1621">
        <v>0.08</v>
      </c>
      <c r="M1621">
        <v>57697.701149425287</v>
      </c>
      <c r="N1621">
        <v>0.74</v>
      </c>
      <c r="O1621">
        <v>3.290479813330673</v>
      </c>
      <c r="P1621">
        <v>0</v>
      </c>
    </row>
    <row r="1622" spans="1:16" x14ac:dyDescent="0.3">
      <c r="A1622" t="s">
        <v>21</v>
      </c>
      <c r="B1622">
        <f t="shared" si="25"/>
        <v>0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0.22</v>
      </c>
      <c r="L1622">
        <v>0.08</v>
      </c>
      <c r="M1622">
        <v>54674.390243902431</v>
      </c>
      <c r="N1622">
        <v>0.79</v>
      </c>
      <c r="O1622">
        <v>4.4807253789884873</v>
      </c>
      <c r="P1622">
        <v>2.0899051114393981</v>
      </c>
    </row>
    <row r="1623" spans="1:16" x14ac:dyDescent="0.3">
      <c r="A1623" t="s">
        <v>21</v>
      </c>
      <c r="B1623">
        <f t="shared" si="25"/>
        <v>0</v>
      </c>
      <c r="C1623">
        <v>0</v>
      </c>
      <c r="D1623">
        <v>0</v>
      </c>
      <c r="E1623">
        <v>0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0.19</v>
      </c>
      <c r="L1623">
        <v>0.1</v>
      </c>
      <c r="M1623">
        <v>70955.555555555547</v>
      </c>
      <c r="N1623">
        <v>0.83</v>
      </c>
      <c r="O1623">
        <v>4.8369567370595501</v>
      </c>
      <c r="P1623">
        <v>2.4653828514484184</v>
      </c>
    </row>
    <row r="1624" spans="1:16" x14ac:dyDescent="0.3">
      <c r="A1624" t="s">
        <v>21</v>
      </c>
      <c r="B1624">
        <f t="shared" si="25"/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0.21</v>
      </c>
      <c r="L1624">
        <v>0.06</v>
      </c>
      <c r="M1624">
        <v>52124.390243902439</v>
      </c>
      <c r="N1624">
        <v>0.79</v>
      </c>
      <c r="O1624">
        <v>3.3856062735983121</v>
      </c>
      <c r="P1624">
        <v>1.414973347970818</v>
      </c>
    </row>
    <row r="1625" spans="1:16" x14ac:dyDescent="0.3">
      <c r="A1625" t="s">
        <v>21</v>
      </c>
      <c r="B1625">
        <f t="shared" si="25"/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0.28999999999999998</v>
      </c>
      <c r="L1625">
        <v>0.12</v>
      </c>
      <c r="M1625">
        <v>50752.5</v>
      </c>
      <c r="N1625">
        <v>0.78</v>
      </c>
      <c r="O1625">
        <v>4.2965335659289874</v>
      </c>
      <c r="P1625">
        <v>1.414973347970818</v>
      </c>
    </row>
    <row r="1626" spans="1:16" x14ac:dyDescent="0.3">
      <c r="A1626" t="s">
        <v>21</v>
      </c>
      <c r="B1626">
        <f t="shared" si="25"/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0.26</v>
      </c>
      <c r="L1626">
        <v>0.06</v>
      </c>
      <c r="M1626">
        <v>50755.813953488374</v>
      </c>
      <c r="N1626">
        <v>0.74</v>
      </c>
      <c r="O1626">
        <v>3.2240148113728639</v>
      </c>
      <c r="P1626">
        <v>1.4913616938342726</v>
      </c>
    </row>
    <row r="1627" spans="1:16" x14ac:dyDescent="0.3">
      <c r="A1627" t="s">
        <v>21</v>
      </c>
      <c r="B1627">
        <f t="shared" si="25"/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0.28000000000000003</v>
      </c>
      <c r="L1627">
        <v>0.09</v>
      </c>
      <c r="M1627">
        <v>58275.824175824171</v>
      </c>
      <c r="N1627">
        <v>0.73</v>
      </c>
      <c r="O1627">
        <v>3.9429005411402938</v>
      </c>
      <c r="P1627">
        <v>1.2041199826559248</v>
      </c>
    </row>
    <row r="1628" spans="1:16" x14ac:dyDescent="0.3">
      <c r="A1628" t="s">
        <v>21</v>
      </c>
      <c r="B1628">
        <f t="shared" si="25"/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0.31</v>
      </c>
      <c r="L1628">
        <v>0.09</v>
      </c>
      <c r="M1628">
        <v>52437.647058823532</v>
      </c>
      <c r="N1628">
        <v>0.71</v>
      </c>
      <c r="O1628">
        <v>3.2709116394104814</v>
      </c>
      <c r="P1628">
        <v>1.414973347970818</v>
      </c>
    </row>
    <row r="1629" spans="1:16" x14ac:dyDescent="0.3">
      <c r="A1629" t="s">
        <v>21</v>
      </c>
      <c r="B1629">
        <f t="shared" si="25"/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0.28999999999999998</v>
      </c>
      <c r="L1629">
        <v>0.12</v>
      </c>
      <c r="M1629">
        <v>50532.558139534885</v>
      </c>
      <c r="N1629">
        <v>0.75</v>
      </c>
      <c r="O1629">
        <v>3.6350814360108732</v>
      </c>
      <c r="P1629">
        <v>1.414973347970818</v>
      </c>
    </row>
    <row r="1630" spans="1:16" x14ac:dyDescent="0.3">
      <c r="A1630" t="s">
        <v>21</v>
      </c>
      <c r="B1630">
        <f t="shared" si="25"/>
        <v>0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0.16</v>
      </c>
      <c r="L1630">
        <v>0.08</v>
      </c>
      <c r="M1630">
        <v>63871.590909090912</v>
      </c>
      <c r="N1630">
        <v>0.85</v>
      </c>
      <c r="O1630">
        <v>5.0747835383017446</v>
      </c>
      <c r="P1630">
        <v>2.503790683057181</v>
      </c>
    </row>
    <row r="1631" spans="1:16" x14ac:dyDescent="0.3">
      <c r="A1631" t="s">
        <v>21</v>
      </c>
      <c r="B1631">
        <f t="shared" si="25"/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0.27</v>
      </c>
      <c r="L1631">
        <v>0.11</v>
      </c>
      <c r="M1631">
        <v>51024.705882352944</v>
      </c>
      <c r="N1631">
        <v>0.77</v>
      </c>
      <c r="O1631">
        <v>3.6675463395115164</v>
      </c>
      <c r="P1631">
        <v>1.414973347970818</v>
      </c>
    </row>
    <row r="1632" spans="1:16" x14ac:dyDescent="0.3">
      <c r="A1632" t="s">
        <v>21</v>
      </c>
      <c r="B1632">
        <f t="shared" si="25"/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0.23</v>
      </c>
      <c r="L1632">
        <v>0.08</v>
      </c>
      <c r="M1632">
        <v>67826.666666666672</v>
      </c>
      <c r="N1632">
        <v>0.79</v>
      </c>
      <c r="O1632">
        <v>4.2236516671871804</v>
      </c>
      <c r="P1632">
        <v>1.414973347970818</v>
      </c>
    </row>
    <row r="1633" spans="1:16" x14ac:dyDescent="0.3">
      <c r="A1633" t="s">
        <v>21</v>
      </c>
      <c r="B1633">
        <f t="shared" si="25"/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0.25</v>
      </c>
      <c r="L1633">
        <v>0.08</v>
      </c>
      <c r="M1633">
        <v>48820.238095238099</v>
      </c>
      <c r="N1633">
        <v>0.74</v>
      </c>
      <c r="O1633">
        <v>2.7101173651118162</v>
      </c>
      <c r="P1633">
        <v>0</v>
      </c>
    </row>
    <row r="1634" spans="1:16" x14ac:dyDescent="0.3">
      <c r="A1634" t="s">
        <v>21</v>
      </c>
      <c r="B1634">
        <f t="shared" si="25"/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0.22</v>
      </c>
      <c r="L1634">
        <v>7.0000000000000007E-2</v>
      </c>
      <c r="M1634">
        <v>52623.529411764706</v>
      </c>
      <c r="N1634">
        <v>0.79</v>
      </c>
      <c r="O1634">
        <v>3.6100210246641451</v>
      </c>
      <c r="P1634">
        <v>0.95424250943932487</v>
      </c>
    </row>
    <row r="1635" spans="1:16" x14ac:dyDescent="0.3">
      <c r="A1635" t="s">
        <v>21</v>
      </c>
      <c r="B1635">
        <f t="shared" si="25"/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0.2</v>
      </c>
      <c r="L1635">
        <v>0.08</v>
      </c>
      <c r="M1635">
        <v>51674.698795180724</v>
      </c>
      <c r="N1635">
        <v>0.8</v>
      </c>
      <c r="O1635">
        <v>3.7761197990529878</v>
      </c>
      <c r="P1635">
        <v>1.9030899869919435</v>
      </c>
    </row>
    <row r="1636" spans="1:16" x14ac:dyDescent="0.3">
      <c r="A1636" t="s">
        <v>21</v>
      </c>
      <c r="B1636">
        <f t="shared" si="25"/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0.27</v>
      </c>
      <c r="L1636">
        <v>0.06</v>
      </c>
      <c r="M1636">
        <v>53838.63636363636</v>
      </c>
      <c r="N1636">
        <v>0.73</v>
      </c>
      <c r="O1636">
        <v>3.2345172835126865</v>
      </c>
      <c r="P1636">
        <v>0</v>
      </c>
    </row>
    <row r="1637" spans="1:16" x14ac:dyDescent="0.3">
      <c r="A1637" t="s">
        <v>21</v>
      </c>
      <c r="B1637">
        <f t="shared" si="25"/>
        <v>0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0.21</v>
      </c>
      <c r="L1637">
        <v>0.1</v>
      </c>
      <c r="M1637">
        <v>56937.20930232558</v>
      </c>
      <c r="N1637">
        <v>0.59</v>
      </c>
      <c r="O1637">
        <v>3.8431081419996067</v>
      </c>
      <c r="P1637">
        <v>1.2304489213782739</v>
      </c>
    </row>
    <row r="1638" spans="1:16" x14ac:dyDescent="0.3">
      <c r="A1638" t="s">
        <v>21</v>
      </c>
      <c r="B1638">
        <f t="shared" si="25"/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0.32</v>
      </c>
      <c r="L1638">
        <v>0.11</v>
      </c>
      <c r="M1638">
        <v>49142.528735632186</v>
      </c>
      <c r="N1638">
        <v>0.7</v>
      </c>
      <c r="O1638">
        <v>3.0362295440862948</v>
      </c>
      <c r="P1638">
        <v>1.3617278360175928</v>
      </c>
    </row>
    <row r="1639" spans="1:16" x14ac:dyDescent="0.3">
      <c r="A1639" t="s">
        <v>21</v>
      </c>
      <c r="B1639">
        <f t="shared" si="25"/>
        <v>0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0.26</v>
      </c>
      <c r="L1639">
        <v>0.1</v>
      </c>
      <c r="M1639">
        <v>58888.23529411765</v>
      </c>
      <c r="N1639">
        <v>0.77</v>
      </c>
      <c r="O1639">
        <v>4.6352021683885871</v>
      </c>
      <c r="P1639">
        <v>1.414973347970818</v>
      </c>
    </row>
    <row r="1640" spans="1:16" x14ac:dyDescent="0.3">
      <c r="A1640" t="s">
        <v>21</v>
      </c>
      <c r="B1640">
        <f t="shared" si="25"/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0.15</v>
      </c>
      <c r="L1640">
        <v>0.08</v>
      </c>
      <c r="M1640">
        <v>73892.307692307688</v>
      </c>
      <c r="N1640">
        <v>0.87</v>
      </c>
      <c r="O1640">
        <v>4.0379441552030988</v>
      </c>
      <c r="P1640">
        <v>1.9138138523837167</v>
      </c>
    </row>
    <row r="1641" spans="1:16" x14ac:dyDescent="0.3">
      <c r="A1641" t="s">
        <v>21</v>
      </c>
      <c r="B1641">
        <f t="shared" si="25"/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0.11</v>
      </c>
      <c r="L1641">
        <v>7.0000000000000007E-2</v>
      </c>
      <c r="M1641">
        <v>53572</v>
      </c>
      <c r="N1641">
        <v>0.88</v>
      </c>
      <c r="O1641">
        <v>4.0437158580612067</v>
      </c>
      <c r="P1641">
        <v>2.1335389083702174</v>
      </c>
    </row>
    <row r="1642" spans="1:16" x14ac:dyDescent="0.3">
      <c r="A1642" t="s">
        <v>21</v>
      </c>
      <c r="B1642">
        <f t="shared" si="25"/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0.16</v>
      </c>
      <c r="L1642">
        <v>7.0000000000000007E-2</v>
      </c>
      <c r="M1642">
        <v>69486.746987951818</v>
      </c>
      <c r="N1642">
        <v>0.85</v>
      </c>
      <c r="O1642">
        <v>3.9572719799929428</v>
      </c>
      <c r="P1642">
        <v>1.7481880270062005</v>
      </c>
    </row>
    <row r="1643" spans="1:16" x14ac:dyDescent="0.3">
      <c r="A1643" t="s">
        <v>21</v>
      </c>
      <c r="B1643">
        <f t="shared" si="25"/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0</v>
      </c>
      <c r="K1643">
        <v>0.31</v>
      </c>
      <c r="L1643">
        <v>0.12</v>
      </c>
      <c r="M1643">
        <v>47453.571428571428</v>
      </c>
      <c r="N1643">
        <v>0.71</v>
      </c>
      <c r="O1643">
        <v>4.0734983987172617</v>
      </c>
      <c r="P1643">
        <v>1.6532125137753437</v>
      </c>
    </row>
    <row r="1644" spans="1:16" x14ac:dyDescent="0.3">
      <c r="A1644" t="s">
        <v>21</v>
      </c>
      <c r="B1644">
        <f t="shared" si="25"/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0.23</v>
      </c>
      <c r="L1644">
        <v>7.0000000000000007E-2</v>
      </c>
      <c r="M1644">
        <v>58078.651685393255</v>
      </c>
      <c r="N1644">
        <v>0.79</v>
      </c>
      <c r="O1644">
        <v>3.5345337560051155</v>
      </c>
      <c r="P1644">
        <v>1.9912260756924949</v>
      </c>
    </row>
    <row r="1645" spans="1:16" x14ac:dyDescent="0.3">
      <c r="A1645" t="s">
        <v>21</v>
      </c>
      <c r="B1645">
        <f t="shared" si="25"/>
        <v>0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0.19</v>
      </c>
      <c r="L1645">
        <v>0.08</v>
      </c>
      <c r="M1645">
        <v>56311.904761904763</v>
      </c>
      <c r="N1645">
        <v>0.82</v>
      </c>
      <c r="O1645">
        <v>4.543981176766847</v>
      </c>
      <c r="P1645">
        <v>1.8692317197309762</v>
      </c>
    </row>
    <row r="1646" spans="1:16" x14ac:dyDescent="0.3">
      <c r="A1646" t="s">
        <v>21</v>
      </c>
      <c r="B1646">
        <f t="shared" si="25"/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0.23</v>
      </c>
      <c r="L1646">
        <v>0.08</v>
      </c>
      <c r="M1646">
        <v>71984.782608695648</v>
      </c>
      <c r="N1646">
        <v>0.8</v>
      </c>
      <c r="O1646">
        <v>3.9792751475910233</v>
      </c>
      <c r="P1646">
        <v>1.0413926851582251</v>
      </c>
    </row>
    <row r="1647" spans="1:16" x14ac:dyDescent="0.3">
      <c r="A1647" t="s">
        <v>21</v>
      </c>
      <c r="B1647">
        <f t="shared" si="25"/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0.27</v>
      </c>
      <c r="L1647">
        <v>0.1</v>
      </c>
      <c r="M1647">
        <v>58607.777777777774</v>
      </c>
      <c r="N1647">
        <v>0.75</v>
      </c>
      <c r="O1647">
        <v>3.5693739096150461</v>
      </c>
      <c r="P1647">
        <v>1.414973347970818</v>
      </c>
    </row>
    <row r="1648" spans="1:16" x14ac:dyDescent="0.3">
      <c r="A1648" t="s">
        <v>21</v>
      </c>
      <c r="B1648">
        <f t="shared" si="25"/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</v>
      </c>
      <c r="J1648">
        <v>0</v>
      </c>
      <c r="K1648">
        <v>0.23</v>
      </c>
      <c r="L1648">
        <v>0.09</v>
      </c>
      <c r="M1648">
        <v>56903.529411764706</v>
      </c>
      <c r="N1648">
        <v>0.79</v>
      </c>
      <c r="O1648">
        <v>3.7897216939809217</v>
      </c>
      <c r="P1648">
        <v>1.414973347970818</v>
      </c>
    </row>
    <row r="1649" spans="1:16" x14ac:dyDescent="0.3">
      <c r="A1649" t="s">
        <v>21</v>
      </c>
      <c r="B1649">
        <f t="shared" si="25"/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0.18</v>
      </c>
      <c r="L1649">
        <v>0.09</v>
      </c>
      <c r="M1649">
        <v>53248.275862068964</v>
      </c>
      <c r="N1649">
        <v>0.72</v>
      </c>
      <c r="O1649">
        <v>3.6860102913152857</v>
      </c>
      <c r="P1649">
        <v>1.3424226808222062</v>
      </c>
    </row>
    <row r="1650" spans="1:16" x14ac:dyDescent="0.3">
      <c r="A1650" t="s">
        <v>21</v>
      </c>
      <c r="B1650">
        <f t="shared" si="25"/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0</v>
      </c>
      <c r="K1650">
        <v>0.28999999999999998</v>
      </c>
      <c r="L1650">
        <v>0.08</v>
      </c>
      <c r="M1650">
        <v>57049.438202247191</v>
      </c>
      <c r="N1650">
        <v>0.73</v>
      </c>
      <c r="O1650">
        <v>2.8318697742805017</v>
      </c>
      <c r="P1650">
        <v>0</v>
      </c>
    </row>
    <row r="1651" spans="1:16" x14ac:dyDescent="0.3">
      <c r="A1651" t="s">
        <v>21</v>
      </c>
      <c r="B1651">
        <f t="shared" si="25"/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0.23</v>
      </c>
      <c r="L1651">
        <v>0.08</v>
      </c>
      <c r="M1651">
        <v>56267.441860465115</v>
      </c>
      <c r="N1651">
        <v>0.78</v>
      </c>
      <c r="O1651">
        <v>3.871397781487484</v>
      </c>
      <c r="P1651">
        <v>1.414973347970818</v>
      </c>
    </row>
    <row r="1652" spans="1:16" x14ac:dyDescent="0.3">
      <c r="A1652" t="s">
        <v>21</v>
      </c>
      <c r="B1652">
        <f t="shared" si="25"/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0.24</v>
      </c>
      <c r="L1652">
        <v>7.0000000000000007E-2</v>
      </c>
      <c r="M1652">
        <v>46889.024390243896</v>
      </c>
      <c r="N1652">
        <v>0.76</v>
      </c>
      <c r="O1652">
        <v>3.3494717992143856</v>
      </c>
      <c r="P1652">
        <v>1.414973347970818</v>
      </c>
    </row>
    <row r="1653" spans="1:16" x14ac:dyDescent="0.3">
      <c r="A1653" t="s">
        <v>21</v>
      </c>
      <c r="B1653">
        <f t="shared" si="25"/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0.24</v>
      </c>
      <c r="L1653">
        <v>7.0000000000000007E-2</v>
      </c>
      <c r="M1653">
        <v>56286.36363636364</v>
      </c>
      <c r="N1653">
        <v>0.76</v>
      </c>
      <c r="O1653">
        <v>3.0145205387579237</v>
      </c>
      <c r="P1653">
        <v>0</v>
      </c>
    </row>
    <row r="1654" spans="1:16" x14ac:dyDescent="0.3">
      <c r="A1654" t="s">
        <v>21</v>
      </c>
      <c r="B1654">
        <f t="shared" si="25"/>
        <v>0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0.17</v>
      </c>
      <c r="L1654">
        <v>0.08</v>
      </c>
      <c r="M1654">
        <v>67387.6404494382</v>
      </c>
      <c r="N1654">
        <v>0.84</v>
      </c>
      <c r="O1654">
        <v>5.2044916881923218</v>
      </c>
      <c r="P1654">
        <v>2.7458551951737289</v>
      </c>
    </row>
    <row r="1655" spans="1:16" x14ac:dyDescent="0.3">
      <c r="A1655" t="s">
        <v>21</v>
      </c>
      <c r="B1655">
        <f t="shared" si="25"/>
        <v>0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0.18</v>
      </c>
      <c r="L1655">
        <v>0.06</v>
      </c>
      <c r="M1655">
        <v>61985.393258426964</v>
      </c>
      <c r="N1655">
        <v>0.81</v>
      </c>
      <c r="O1655">
        <v>4.4984621857062335</v>
      </c>
      <c r="P1655">
        <v>2.173186268412274</v>
      </c>
    </row>
    <row r="1656" spans="1:16" x14ac:dyDescent="0.3">
      <c r="A1656" t="s">
        <v>21</v>
      </c>
      <c r="B1656">
        <f t="shared" si="25"/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0.24</v>
      </c>
      <c r="L1656">
        <v>7.0000000000000007E-2</v>
      </c>
      <c r="M1656">
        <v>62921.590909090912</v>
      </c>
      <c r="N1656">
        <v>0.77</v>
      </c>
      <c r="O1656">
        <v>3.8018151685814372</v>
      </c>
      <c r="P1656">
        <v>1.3802112417116059</v>
      </c>
    </row>
    <row r="1657" spans="1:16" x14ac:dyDescent="0.3">
      <c r="A1657" t="s">
        <v>21</v>
      </c>
      <c r="B1657">
        <f t="shared" si="25"/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0.22</v>
      </c>
      <c r="L1657">
        <v>0.06</v>
      </c>
      <c r="M1657">
        <v>53864.367816091952</v>
      </c>
      <c r="N1657">
        <v>0.78</v>
      </c>
      <c r="O1657">
        <v>2.667452952889954</v>
      </c>
      <c r="P1657">
        <v>0</v>
      </c>
    </row>
    <row r="1658" spans="1:16" x14ac:dyDescent="0.3">
      <c r="A1658" t="s">
        <v>21</v>
      </c>
      <c r="B1658">
        <f t="shared" si="25"/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0.24</v>
      </c>
      <c r="L1658">
        <v>7.0000000000000007E-2</v>
      </c>
      <c r="M1658">
        <v>61210.227272727272</v>
      </c>
      <c r="N1658">
        <v>0.78</v>
      </c>
      <c r="O1658">
        <v>2.8633228601204559</v>
      </c>
      <c r="P1658">
        <v>0</v>
      </c>
    </row>
    <row r="1659" spans="1:16" x14ac:dyDescent="0.3">
      <c r="A1659" t="s">
        <v>21</v>
      </c>
      <c r="B1659">
        <f t="shared" si="25"/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0.25</v>
      </c>
      <c r="L1659">
        <v>0.11</v>
      </c>
      <c r="M1659">
        <v>52936.904761904763</v>
      </c>
      <c r="N1659">
        <v>0.76</v>
      </c>
      <c r="O1659">
        <v>2.6776069527204931</v>
      </c>
      <c r="P1659">
        <v>0</v>
      </c>
    </row>
    <row r="1660" spans="1:16" x14ac:dyDescent="0.3">
      <c r="A1660" t="s">
        <v>21</v>
      </c>
      <c r="B1660">
        <f t="shared" si="25"/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0.23</v>
      </c>
      <c r="L1660">
        <v>0.06</v>
      </c>
      <c r="M1660">
        <v>57045.054945054944</v>
      </c>
      <c r="N1660">
        <v>0.78</v>
      </c>
      <c r="O1660">
        <v>3.7192483984479461</v>
      </c>
      <c r="P1660">
        <v>1.414973347970818</v>
      </c>
    </row>
    <row r="1661" spans="1:16" x14ac:dyDescent="0.3">
      <c r="A1661" t="s">
        <v>21</v>
      </c>
      <c r="B1661">
        <f t="shared" si="25"/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0.19</v>
      </c>
      <c r="L1661">
        <v>7.0000000000000007E-2</v>
      </c>
      <c r="M1661">
        <v>66611.49425287357</v>
      </c>
      <c r="N1661">
        <v>0.83</v>
      </c>
      <c r="O1661">
        <v>4.0322963447394731</v>
      </c>
      <c r="P1661">
        <v>1.414973347970818</v>
      </c>
    </row>
    <row r="1662" spans="1:16" x14ac:dyDescent="0.3">
      <c r="A1662" t="s">
        <v>21</v>
      </c>
      <c r="B1662">
        <f t="shared" si="25"/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0.31</v>
      </c>
      <c r="L1662">
        <v>0.1</v>
      </c>
      <c r="M1662">
        <v>49338.372093023259</v>
      </c>
      <c r="N1662">
        <v>0.71</v>
      </c>
      <c r="O1662">
        <v>3.2911467617318855</v>
      </c>
      <c r="P1662">
        <v>1.3222192947339193</v>
      </c>
    </row>
    <row r="1663" spans="1:16" x14ac:dyDescent="0.3">
      <c r="A1663" t="s">
        <v>21</v>
      </c>
      <c r="B1663">
        <f t="shared" si="25"/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0.26</v>
      </c>
      <c r="L1663">
        <v>0.06</v>
      </c>
      <c r="M1663">
        <v>52489.772727272728</v>
      </c>
      <c r="N1663">
        <v>0.76</v>
      </c>
      <c r="O1663">
        <v>3.4731949092049379</v>
      </c>
      <c r="P1663">
        <v>1.2787536009528289</v>
      </c>
    </row>
    <row r="1664" spans="1:16" x14ac:dyDescent="0.3">
      <c r="A1664" t="s">
        <v>21</v>
      </c>
      <c r="B1664">
        <f t="shared" si="25"/>
        <v>0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0.15</v>
      </c>
      <c r="L1664">
        <v>0.06</v>
      </c>
      <c r="M1664">
        <v>65770</v>
      </c>
      <c r="N1664">
        <v>0.84</v>
      </c>
      <c r="O1664">
        <v>4.6956129956914916</v>
      </c>
      <c r="P1664">
        <v>2.4927603890268375</v>
      </c>
    </row>
    <row r="1665" spans="1:16" x14ac:dyDescent="0.3">
      <c r="A1665" t="s">
        <v>21</v>
      </c>
      <c r="B1665">
        <f t="shared" si="25"/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0</v>
      </c>
      <c r="K1665">
        <v>0.24</v>
      </c>
      <c r="L1665">
        <v>0.08</v>
      </c>
      <c r="M1665">
        <v>64660.674157303372</v>
      </c>
      <c r="N1665">
        <v>0.78</v>
      </c>
      <c r="O1665">
        <v>3.8121108412030997</v>
      </c>
      <c r="P1665">
        <v>1.2787536009528289</v>
      </c>
    </row>
    <row r="1666" spans="1:16" x14ac:dyDescent="0.3">
      <c r="A1666" t="s">
        <v>21</v>
      </c>
      <c r="B1666">
        <f t="shared" si="25"/>
        <v>0</v>
      </c>
      <c r="C1666">
        <v>0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0.21</v>
      </c>
      <c r="L1666">
        <v>0.06</v>
      </c>
      <c r="M1666">
        <v>62865.934065934067</v>
      </c>
      <c r="N1666">
        <v>0.8</v>
      </c>
      <c r="O1666">
        <v>3.9062272630523589</v>
      </c>
      <c r="P1666">
        <v>1.3222192947339193</v>
      </c>
    </row>
    <row r="1667" spans="1:16" x14ac:dyDescent="0.3">
      <c r="A1667" t="s">
        <v>21</v>
      </c>
      <c r="B1667">
        <f t="shared" ref="B1667:B1730" si="26">IF(A1667="Yes",1,0)</f>
        <v>0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0.17</v>
      </c>
      <c r="L1667">
        <v>0.09</v>
      </c>
      <c r="M1667">
        <v>80835.483870967742</v>
      </c>
      <c r="N1667">
        <v>0.84</v>
      </c>
      <c r="O1667">
        <v>4.4176211378638941</v>
      </c>
      <c r="P1667">
        <v>0</v>
      </c>
    </row>
    <row r="1668" spans="1:16" x14ac:dyDescent="0.3">
      <c r="A1668" t="s">
        <v>21</v>
      </c>
      <c r="B1668">
        <f t="shared" si="26"/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0.21</v>
      </c>
      <c r="L1668">
        <v>0.06</v>
      </c>
      <c r="M1668">
        <v>70956.043956043955</v>
      </c>
      <c r="N1668">
        <v>0.79</v>
      </c>
      <c r="O1668">
        <v>3.9266510770888887</v>
      </c>
      <c r="P1668">
        <v>0</v>
      </c>
    </row>
    <row r="1669" spans="1:16" x14ac:dyDescent="0.3">
      <c r="A1669" t="s">
        <v>21</v>
      </c>
      <c r="B1669">
        <f t="shared" si="26"/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0.2</v>
      </c>
      <c r="L1669">
        <v>7.0000000000000007E-2</v>
      </c>
      <c r="M1669">
        <v>60292.307692307688</v>
      </c>
      <c r="N1669">
        <v>0.8</v>
      </c>
      <c r="O1669">
        <v>3.5995555909859802</v>
      </c>
      <c r="P1669">
        <v>1.3222192947339193</v>
      </c>
    </row>
    <row r="1670" spans="1:16" x14ac:dyDescent="0.3">
      <c r="A1670" t="s">
        <v>21</v>
      </c>
      <c r="B1670">
        <f t="shared" si="26"/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0.22</v>
      </c>
      <c r="L1670">
        <v>7.0000000000000007E-2</v>
      </c>
      <c r="M1670">
        <v>56570.454545454544</v>
      </c>
      <c r="N1670">
        <v>0.79</v>
      </c>
      <c r="O1670">
        <v>3.7604978752265268</v>
      </c>
      <c r="P1670">
        <v>1.414973347970818</v>
      </c>
    </row>
    <row r="1671" spans="1:16" x14ac:dyDescent="0.3">
      <c r="A1671" t="s">
        <v>21</v>
      </c>
      <c r="B1671">
        <f t="shared" si="26"/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0.19</v>
      </c>
      <c r="L1671">
        <v>7.0000000000000007E-2</v>
      </c>
      <c r="M1671">
        <v>59698.876404494382</v>
      </c>
      <c r="N1671">
        <v>0.83</v>
      </c>
      <c r="O1671">
        <v>3.9689496809813427</v>
      </c>
      <c r="P1671">
        <v>1.9493900066449128</v>
      </c>
    </row>
    <row r="1672" spans="1:16" x14ac:dyDescent="0.3">
      <c r="A1672" t="s">
        <v>21</v>
      </c>
      <c r="B1672">
        <f t="shared" si="26"/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0.2</v>
      </c>
      <c r="L1672">
        <v>0.06</v>
      </c>
      <c r="M1672">
        <v>63212.3595505618</v>
      </c>
      <c r="N1672">
        <v>0.81</v>
      </c>
      <c r="O1672">
        <v>3.7933712489189557</v>
      </c>
      <c r="P1672">
        <v>0</v>
      </c>
    </row>
    <row r="1673" spans="1:16" x14ac:dyDescent="0.3">
      <c r="A1673" t="s">
        <v>21</v>
      </c>
      <c r="B1673">
        <f t="shared" si="26"/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0.13</v>
      </c>
      <c r="L1673">
        <v>0.04</v>
      </c>
      <c r="M1673">
        <v>61985.555555555555</v>
      </c>
      <c r="N1673">
        <v>0.86</v>
      </c>
      <c r="O1673">
        <v>4.0366688103000969</v>
      </c>
      <c r="P1673">
        <v>1.414973347970818</v>
      </c>
    </row>
    <row r="1674" spans="1:16" x14ac:dyDescent="0.3">
      <c r="A1674" t="s">
        <v>21</v>
      </c>
      <c r="B1674">
        <f t="shared" si="26"/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0.22</v>
      </c>
      <c r="L1674">
        <v>0.06</v>
      </c>
      <c r="M1674">
        <v>65075.824175824171</v>
      </c>
      <c r="N1674">
        <v>0.79</v>
      </c>
      <c r="O1674">
        <v>3.9513375187959179</v>
      </c>
      <c r="P1674">
        <v>1.414973347970818</v>
      </c>
    </row>
    <row r="1675" spans="1:16" x14ac:dyDescent="0.3">
      <c r="A1675" t="s">
        <v>21</v>
      </c>
      <c r="B1675">
        <f t="shared" si="26"/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0.22</v>
      </c>
      <c r="L1675">
        <v>7.0000000000000007E-2</v>
      </c>
      <c r="M1675">
        <v>56812.5</v>
      </c>
      <c r="N1675">
        <v>0.79</v>
      </c>
      <c r="O1675">
        <v>4.0350292822023679</v>
      </c>
      <c r="P1675">
        <v>1.9344984512435677</v>
      </c>
    </row>
    <row r="1676" spans="1:16" x14ac:dyDescent="0.3">
      <c r="A1676" t="s">
        <v>21</v>
      </c>
      <c r="B1676">
        <f t="shared" si="26"/>
        <v>0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0.14000000000000001</v>
      </c>
      <c r="L1676">
        <v>0.05</v>
      </c>
      <c r="M1676">
        <v>63093.181818181816</v>
      </c>
      <c r="N1676">
        <v>0.86</v>
      </c>
      <c r="O1676">
        <v>4.3028285882602555</v>
      </c>
      <c r="P1676">
        <v>0</v>
      </c>
    </row>
    <row r="1677" spans="1:16" x14ac:dyDescent="0.3">
      <c r="A1677" t="s">
        <v>21</v>
      </c>
      <c r="B1677">
        <f t="shared" si="26"/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0.19</v>
      </c>
      <c r="L1677">
        <v>0.08</v>
      </c>
      <c r="M1677">
        <v>56532.142857142862</v>
      </c>
      <c r="N1677">
        <v>0.75</v>
      </c>
      <c r="O1677">
        <v>3.9403172215742179</v>
      </c>
      <c r="P1677">
        <v>1.414973347970818</v>
      </c>
    </row>
    <row r="1678" spans="1:16" x14ac:dyDescent="0.3">
      <c r="A1678" t="s">
        <v>21</v>
      </c>
      <c r="B1678">
        <f t="shared" si="26"/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0.17</v>
      </c>
      <c r="L1678">
        <v>0.05</v>
      </c>
      <c r="M1678">
        <v>64565.909090909088</v>
      </c>
      <c r="N1678">
        <v>0.83</v>
      </c>
      <c r="O1678">
        <v>4.3749132366588874</v>
      </c>
      <c r="P1678">
        <v>1.7242758696007889</v>
      </c>
    </row>
    <row r="1679" spans="1:16" x14ac:dyDescent="0.3">
      <c r="A1679" t="s">
        <v>21</v>
      </c>
      <c r="B1679">
        <f t="shared" si="26"/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0.24</v>
      </c>
      <c r="L1679">
        <v>0.08</v>
      </c>
      <c r="M1679">
        <v>53519.318181818184</v>
      </c>
      <c r="N1679">
        <v>0.79</v>
      </c>
      <c r="O1679">
        <v>3.2612628687924934</v>
      </c>
      <c r="P1679">
        <v>0</v>
      </c>
    </row>
    <row r="1680" spans="1:16" x14ac:dyDescent="0.3">
      <c r="A1680" t="s">
        <v>21</v>
      </c>
      <c r="B1680">
        <f t="shared" si="26"/>
        <v>0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0.2</v>
      </c>
      <c r="L1680">
        <v>0.06</v>
      </c>
      <c r="M1680">
        <v>60705.555555555555</v>
      </c>
      <c r="N1680">
        <v>0.8</v>
      </c>
      <c r="O1680">
        <v>3.756560043006683</v>
      </c>
      <c r="P1680">
        <v>0</v>
      </c>
    </row>
    <row r="1681" spans="1:16" x14ac:dyDescent="0.3">
      <c r="A1681" t="s">
        <v>21</v>
      </c>
      <c r="B1681">
        <f t="shared" si="26"/>
        <v>0</v>
      </c>
      <c r="C1681">
        <v>0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0.19</v>
      </c>
      <c r="L1681">
        <v>7.0000000000000007E-2</v>
      </c>
      <c r="M1681">
        <v>56793.406593406595</v>
      </c>
      <c r="N1681">
        <v>0.81</v>
      </c>
      <c r="O1681">
        <v>4.5657415923589788</v>
      </c>
      <c r="P1681">
        <v>2.2600713879850747</v>
      </c>
    </row>
    <row r="1682" spans="1:16" x14ac:dyDescent="0.3">
      <c r="A1682" t="s">
        <v>21</v>
      </c>
      <c r="B1682">
        <f t="shared" si="26"/>
        <v>0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0.13</v>
      </c>
      <c r="L1682">
        <v>0.06</v>
      </c>
      <c r="M1682">
        <v>72561.797752808983</v>
      </c>
      <c r="N1682">
        <v>0.88</v>
      </c>
      <c r="O1682">
        <v>5.753491134989102</v>
      </c>
      <c r="P1682">
        <v>3.3634239329171765</v>
      </c>
    </row>
    <row r="1683" spans="1:16" x14ac:dyDescent="0.3">
      <c r="A1683" t="s">
        <v>21</v>
      </c>
      <c r="B1683">
        <f t="shared" si="26"/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0.25</v>
      </c>
      <c r="L1683">
        <v>0.06</v>
      </c>
      <c r="M1683">
        <v>56481.395348837214</v>
      </c>
      <c r="N1683">
        <v>0.77</v>
      </c>
      <c r="O1683">
        <v>3.2479732663618068</v>
      </c>
      <c r="P1683">
        <v>1.1760912590556813</v>
      </c>
    </row>
    <row r="1684" spans="1:16" x14ac:dyDescent="0.3">
      <c r="A1684" t="s">
        <v>21</v>
      </c>
      <c r="B1684">
        <f t="shared" si="26"/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0.23</v>
      </c>
      <c r="L1684">
        <v>7.0000000000000007E-2</v>
      </c>
      <c r="M1684">
        <v>62304.395604395599</v>
      </c>
      <c r="N1684">
        <v>0.77</v>
      </c>
      <c r="O1684">
        <v>3.7424894645817752</v>
      </c>
      <c r="P1684">
        <v>1.4913616938342726</v>
      </c>
    </row>
    <row r="1685" spans="1:16" x14ac:dyDescent="0.3">
      <c r="A1685" t="s">
        <v>21</v>
      </c>
      <c r="B1685">
        <f t="shared" si="26"/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0.28000000000000003</v>
      </c>
      <c r="L1685">
        <v>7.0000000000000007E-2</v>
      </c>
      <c r="M1685">
        <v>56066.666666666664</v>
      </c>
      <c r="N1685">
        <v>0.74</v>
      </c>
      <c r="O1685">
        <v>3.480438147177817</v>
      </c>
      <c r="P1685">
        <v>1.1760912590556813</v>
      </c>
    </row>
    <row r="1686" spans="1:16" x14ac:dyDescent="0.3">
      <c r="A1686" t="s">
        <v>21</v>
      </c>
      <c r="B1686">
        <f t="shared" si="26"/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0.24</v>
      </c>
      <c r="L1686">
        <v>0.08</v>
      </c>
      <c r="M1686">
        <v>50172.413793103449</v>
      </c>
      <c r="N1686">
        <v>0.73</v>
      </c>
      <c r="O1686">
        <v>3.4163075870598827</v>
      </c>
      <c r="P1686">
        <v>0</v>
      </c>
    </row>
    <row r="1687" spans="1:16" x14ac:dyDescent="0.3">
      <c r="A1687" t="s">
        <v>21</v>
      </c>
      <c r="B1687">
        <f t="shared" si="26"/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0.25</v>
      </c>
      <c r="L1687">
        <v>0.08</v>
      </c>
      <c r="M1687">
        <v>56460.227272727272</v>
      </c>
      <c r="N1687">
        <v>0.77</v>
      </c>
      <c r="O1687">
        <v>3.6734816970733473</v>
      </c>
      <c r="P1687">
        <v>1.7242758696007889</v>
      </c>
    </row>
    <row r="1688" spans="1:16" x14ac:dyDescent="0.3">
      <c r="A1688" t="s">
        <v>21</v>
      </c>
      <c r="B1688">
        <f t="shared" si="26"/>
        <v>0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0.21</v>
      </c>
      <c r="L1688">
        <v>7.0000000000000007E-2</v>
      </c>
      <c r="M1688">
        <v>56102.247191011236</v>
      </c>
      <c r="N1688">
        <v>0.82</v>
      </c>
      <c r="O1688">
        <v>4.3322970386888855</v>
      </c>
      <c r="P1688">
        <v>1.414973347970818</v>
      </c>
    </row>
    <row r="1689" spans="1:16" x14ac:dyDescent="0.3">
      <c r="A1689" t="s">
        <v>21</v>
      </c>
      <c r="B1689">
        <f t="shared" si="26"/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0.28000000000000003</v>
      </c>
      <c r="L1689">
        <v>0.08</v>
      </c>
      <c r="M1689">
        <v>46108.23529411765</v>
      </c>
      <c r="N1689">
        <v>0.74</v>
      </c>
      <c r="O1689">
        <v>3.2780673308886628</v>
      </c>
      <c r="P1689">
        <v>1.0413926851582251</v>
      </c>
    </row>
    <row r="1690" spans="1:16" x14ac:dyDescent="0.3">
      <c r="A1690" t="s">
        <v>21</v>
      </c>
      <c r="B1690">
        <f t="shared" si="26"/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0.28999999999999998</v>
      </c>
      <c r="L1690">
        <v>0.08</v>
      </c>
      <c r="M1690">
        <v>53155.172413793101</v>
      </c>
      <c r="N1690">
        <v>0.72</v>
      </c>
      <c r="O1690">
        <v>3.2981978671098151</v>
      </c>
      <c r="P1690">
        <v>0</v>
      </c>
    </row>
    <row r="1691" spans="1:16" x14ac:dyDescent="0.3">
      <c r="A1691" t="s">
        <v>21</v>
      </c>
      <c r="B1691">
        <f t="shared" si="26"/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0.24</v>
      </c>
      <c r="L1691">
        <v>7.0000000000000007E-2</v>
      </c>
      <c r="M1691">
        <v>65628.57142857142</v>
      </c>
      <c r="N1691">
        <v>0.77</v>
      </c>
      <c r="O1691">
        <v>3.3001605369513523</v>
      </c>
      <c r="P1691">
        <v>0</v>
      </c>
    </row>
    <row r="1692" spans="1:16" x14ac:dyDescent="0.3">
      <c r="A1692" t="s">
        <v>21</v>
      </c>
      <c r="B1692">
        <f t="shared" si="26"/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0.23</v>
      </c>
      <c r="L1692">
        <v>7.0000000000000007E-2</v>
      </c>
      <c r="M1692">
        <v>63734.831460674155</v>
      </c>
      <c r="N1692">
        <v>0.78</v>
      </c>
      <c r="O1692">
        <v>2.8195439355418688</v>
      </c>
      <c r="P1692">
        <v>0</v>
      </c>
    </row>
    <row r="1693" spans="1:16" x14ac:dyDescent="0.3">
      <c r="A1693" t="s">
        <v>21</v>
      </c>
      <c r="B1693">
        <f t="shared" si="26"/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0.26</v>
      </c>
      <c r="L1693">
        <v>7.0000000000000007E-2</v>
      </c>
      <c r="M1693">
        <v>51387.5</v>
      </c>
      <c r="N1693">
        <v>0.75</v>
      </c>
      <c r="O1693">
        <v>3.372175286115064</v>
      </c>
      <c r="P1693">
        <v>0</v>
      </c>
    </row>
    <row r="1694" spans="1:16" x14ac:dyDescent="0.3">
      <c r="A1694" t="s">
        <v>21</v>
      </c>
      <c r="B1694">
        <f t="shared" si="26"/>
        <v>0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0.15</v>
      </c>
      <c r="L1694">
        <v>0.05</v>
      </c>
      <c r="M1694">
        <v>61829.885057471263</v>
      </c>
      <c r="N1694">
        <v>0.86</v>
      </c>
      <c r="O1694">
        <v>4.7896300610062381</v>
      </c>
      <c r="P1694">
        <v>2.2041199826559246</v>
      </c>
    </row>
    <row r="1695" spans="1:16" x14ac:dyDescent="0.3">
      <c r="A1695" t="s">
        <v>21</v>
      </c>
      <c r="B1695">
        <f t="shared" si="26"/>
        <v>0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0.2</v>
      </c>
      <c r="L1695">
        <v>0.08</v>
      </c>
      <c r="M1695">
        <v>64476.595744680853</v>
      </c>
      <c r="N1695">
        <v>0.81</v>
      </c>
      <c r="O1695">
        <v>3.9675479762188619</v>
      </c>
      <c r="P1695">
        <v>1.8061799739838871</v>
      </c>
    </row>
    <row r="1696" spans="1:16" x14ac:dyDescent="0.3">
      <c r="A1696" t="s">
        <v>21</v>
      </c>
      <c r="B1696">
        <f t="shared" si="26"/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0.26</v>
      </c>
      <c r="L1696">
        <v>0.08</v>
      </c>
      <c r="M1696">
        <v>55416.853932584272</v>
      </c>
      <c r="N1696">
        <v>0.75</v>
      </c>
      <c r="O1696">
        <v>3.5316066319327222</v>
      </c>
      <c r="P1696">
        <v>1.3010299956639813</v>
      </c>
    </row>
    <row r="1697" spans="1:16" x14ac:dyDescent="0.3">
      <c r="A1697" t="s">
        <v>21</v>
      </c>
      <c r="B1697">
        <f t="shared" si="26"/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0.28000000000000003</v>
      </c>
      <c r="L1697">
        <v>0.08</v>
      </c>
      <c r="M1697">
        <v>56008.333333333336</v>
      </c>
      <c r="N1697">
        <v>0.72</v>
      </c>
      <c r="O1697">
        <v>2.9618954736678504</v>
      </c>
      <c r="P1697">
        <v>0</v>
      </c>
    </row>
    <row r="1698" spans="1:16" x14ac:dyDescent="0.3">
      <c r="A1698" t="s">
        <v>21</v>
      </c>
      <c r="B1698">
        <f t="shared" si="26"/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0.25</v>
      </c>
      <c r="L1698">
        <v>7.0000000000000007E-2</v>
      </c>
      <c r="M1698">
        <v>51623.529411764706</v>
      </c>
      <c r="N1698">
        <v>0.77</v>
      </c>
      <c r="O1698">
        <v>3.448087666692341</v>
      </c>
      <c r="P1698">
        <v>0</v>
      </c>
    </row>
    <row r="1699" spans="1:16" x14ac:dyDescent="0.3">
      <c r="A1699" t="s">
        <v>21</v>
      </c>
      <c r="B1699">
        <f t="shared" si="26"/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0.22</v>
      </c>
      <c r="L1699">
        <v>0.06</v>
      </c>
      <c r="M1699">
        <v>63596.590909090912</v>
      </c>
      <c r="N1699">
        <v>0.8</v>
      </c>
      <c r="O1699">
        <v>4.0076624465372754</v>
      </c>
      <c r="P1699">
        <v>1.6334684555795864</v>
      </c>
    </row>
    <row r="1700" spans="1:16" x14ac:dyDescent="0.3">
      <c r="A1700" t="s">
        <v>21</v>
      </c>
      <c r="B1700">
        <f t="shared" si="26"/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0.3</v>
      </c>
      <c r="L1700">
        <v>0.12</v>
      </c>
      <c r="M1700">
        <v>50239.130434782608</v>
      </c>
      <c r="N1700">
        <v>0.7</v>
      </c>
      <c r="O1700">
        <v>2.8337843746564788</v>
      </c>
      <c r="P1700">
        <v>0</v>
      </c>
    </row>
    <row r="1701" spans="1:16" x14ac:dyDescent="0.3">
      <c r="A1701" t="s">
        <v>21</v>
      </c>
      <c r="B1701">
        <f t="shared" si="26"/>
        <v>0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0.21</v>
      </c>
      <c r="L1701">
        <v>7.0000000000000007E-2</v>
      </c>
      <c r="M1701">
        <v>58102.222222222219</v>
      </c>
      <c r="N1701">
        <v>0.8</v>
      </c>
      <c r="O1701">
        <v>3.8107700112343634</v>
      </c>
      <c r="P1701">
        <v>1.414973347970818</v>
      </c>
    </row>
    <row r="1702" spans="1:16" x14ac:dyDescent="0.3">
      <c r="A1702" t="s">
        <v>21</v>
      </c>
      <c r="B1702">
        <f t="shared" si="26"/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0.24</v>
      </c>
      <c r="L1702">
        <v>7.0000000000000007E-2</v>
      </c>
      <c r="M1702">
        <v>53494.318181818184</v>
      </c>
      <c r="N1702">
        <v>0.79</v>
      </c>
      <c r="O1702">
        <v>3.8510748052288868</v>
      </c>
      <c r="P1702">
        <v>1.7634279935629373</v>
      </c>
    </row>
    <row r="1703" spans="1:16" x14ac:dyDescent="0.3">
      <c r="A1703" t="s">
        <v>21</v>
      </c>
      <c r="B1703">
        <f t="shared" si="26"/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0.19</v>
      </c>
      <c r="L1703">
        <v>0.05</v>
      </c>
      <c r="M1703">
        <v>58877.528089887637</v>
      </c>
      <c r="N1703">
        <v>0.64</v>
      </c>
      <c r="O1703">
        <v>3.7104558643354246</v>
      </c>
      <c r="P1703">
        <v>1.414973347970818</v>
      </c>
    </row>
    <row r="1704" spans="1:16" x14ac:dyDescent="0.3">
      <c r="A1704" t="s">
        <v>21</v>
      </c>
      <c r="B1704">
        <f t="shared" si="26"/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1</v>
      </c>
      <c r="I1704">
        <v>0</v>
      </c>
      <c r="J1704">
        <v>0</v>
      </c>
      <c r="K1704">
        <v>0.2</v>
      </c>
      <c r="L1704">
        <v>0.06</v>
      </c>
      <c r="M1704">
        <v>70830.769230769234</v>
      </c>
      <c r="N1704">
        <v>0.81</v>
      </c>
      <c r="O1704">
        <v>3.8158432906632664</v>
      </c>
      <c r="P1704">
        <v>1.0413926851582251</v>
      </c>
    </row>
    <row r="1705" spans="1:16" x14ac:dyDescent="0.3">
      <c r="A1705" t="s">
        <v>21</v>
      </c>
      <c r="B1705">
        <f t="shared" si="26"/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0.27</v>
      </c>
      <c r="L1705">
        <v>0.08</v>
      </c>
      <c r="M1705">
        <v>59188.63636363636</v>
      </c>
      <c r="N1705">
        <v>0.75</v>
      </c>
      <c r="O1705">
        <v>3.9042285163400785</v>
      </c>
      <c r="P1705">
        <v>1.2787536009528289</v>
      </c>
    </row>
    <row r="1706" spans="1:16" x14ac:dyDescent="0.3">
      <c r="A1706" t="s">
        <v>21</v>
      </c>
      <c r="B1706">
        <f t="shared" si="26"/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0.31</v>
      </c>
      <c r="L1706">
        <v>0.06</v>
      </c>
      <c r="M1706">
        <v>59059.756097560974</v>
      </c>
      <c r="N1706">
        <v>0.7</v>
      </c>
      <c r="O1706">
        <v>2.90848501887865</v>
      </c>
      <c r="P1706">
        <v>0</v>
      </c>
    </row>
    <row r="1707" spans="1:16" x14ac:dyDescent="0.3">
      <c r="A1707" t="s">
        <v>21</v>
      </c>
      <c r="B1707">
        <f t="shared" si="26"/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0.24</v>
      </c>
      <c r="L1707">
        <v>0.08</v>
      </c>
      <c r="M1707">
        <v>53393.181818181816</v>
      </c>
      <c r="N1707">
        <v>0.78</v>
      </c>
      <c r="O1707">
        <v>3.5584685625237951</v>
      </c>
      <c r="P1707">
        <v>1.0413926851582251</v>
      </c>
    </row>
    <row r="1708" spans="1:16" x14ac:dyDescent="0.3">
      <c r="A1708" t="s">
        <v>21</v>
      </c>
      <c r="B1708">
        <f t="shared" si="26"/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0.25</v>
      </c>
      <c r="L1708">
        <v>0.08</v>
      </c>
      <c r="M1708">
        <v>55064.367816091952</v>
      </c>
      <c r="N1708">
        <v>0.76</v>
      </c>
      <c r="O1708">
        <v>3.9252605095194353</v>
      </c>
      <c r="P1708">
        <v>1.8512583487190752</v>
      </c>
    </row>
    <row r="1709" spans="1:16" x14ac:dyDescent="0.3">
      <c r="A1709" t="s">
        <v>21</v>
      </c>
      <c r="B1709">
        <f t="shared" si="26"/>
        <v>0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0.14000000000000001</v>
      </c>
      <c r="L1709">
        <v>0.05</v>
      </c>
      <c r="M1709">
        <v>66611.363636363632</v>
      </c>
      <c r="N1709">
        <v>0.84</v>
      </c>
      <c r="O1709">
        <v>5.5014317462823765</v>
      </c>
      <c r="P1709">
        <v>3.2766915288450398</v>
      </c>
    </row>
    <row r="1710" spans="1:16" x14ac:dyDescent="0.3">
      <c r="A1710" t="s">
        <v>21</v>
      </c>
      <c r="B1710">
        <f t="shared" si="26"/>
        <v>0</v>
      </c>
      <c r="C1710">
        <v>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0.19</v>
      </c>
      <c r="L1710">
        <v>0.08</v>
      </c>
      <c r="M1710">
        <v>63114.444444444445</v>
      </c>
      <c r="N1710">
        <v>0.83</v>
      </c>
      <c r="O1710">
        <v>4.5463575553634143</v>
      </c>
      <c r="P1710">
        <v>2.0681858617461617</v>
      </c>
    </row>
    <row r="1711" spans="1:16" x14ac:dyDescent="0.3">
      <c r="A1711" t="s">
        <v>21</v>
      </c>
      <c r="B1711">
        <f t="shared" si="26"/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0.23</v>
      </c>
      <c r="L1711">
        <v>7.0000000000000007E-2</v>
      </c>
      <c r="M1711">
        <v>61023.076923076922</v>
      </c>
      <c r="N1711">
        <v>0.77</v>
      </c>
      <c r="O1711">
        <v>2.8744818176994666</v>
      </c>
      <c r="P1711">
        <v>0</v>
      </c>
    </row>
    <row r="1712" spans="1:16" x14ac:dyDescent="0.3">
      <c r="A1712" t="s">
        <v>21</v>
      </c>
      <c r="B1712">
        <f t="shared" si="26"/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0.27</v>
      </c>
      <c r="L1712">
        <v>0.1</v>
      </c>
      <c r="M1712">
        <v>57586.74698795181</v>
      </c>
      <c r="N1712">
        <v>0.75</v>
      </c>
      <c r="O1712">
        <v>2.7909884750888159</v>
      </c>
      <c r="P1712">
        <v>0</v>
      </c>
    </row>
    <row r="1713" spans="1:16" x14ac:dyDescent="0.3">
      <c r="A1713" t="s">
        <v>21</v>
      </c>
      <c r="B1713">
        <f t="shared" si="26"/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0.24</v>
      </c>
      <c r="L1713">
        <v>0.09</v>
      </c>
      <c r="M1713">
        <v>60462.5</v>
      </c>
      <c r="N1713">
        <v>0.76</v>
      </c>
      <c r="O1713">
        <v>2.6919651027673601</v>
      </c>
      <c r="P1713">
        <v>0</v>
      </c>
    </row>
    <row r="1714" spans="1:16" x14ac:dyDescent="0.3">
      <c r="A1714" t="s">
        <v>21</v>
      </c>
      <c r="B1714">
        <f t="shared" si="26"/>
        <v>0</v>
      </c>
      <c r="C1714">
        <v>0</v>
      </c>
      <c r="D1714">
        <v>0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0.16</v>
      </c>
      <c r="L1714">
        <v>0.06</v>
      </c>
      <c r="M1714">
        <v>62051.685393258427</v>
      </c>
      <c r="N1714">
        <v>0.84</v>
      </c>
      <c r="O1714">
        <v>4.5489051052885854</v>
      </c>
      <c r="P1714">
        <v>2.2900346113625178</v>
      </c>
    </row>
    <row r="1715" spans="1:16" x14ac:dyDescent="0.3">
      <c r="A1715" t="s">
        <v>21</v>
      </c>
      <c r="B1715">
        <f t="shared" si="26"/>
        <v>0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0.21</v>
      </c>
      <c r="L1715">
        <v>0.08</v>
      </c>
      <c r="M1715">
        <v>62770</v>
      </c>
      <c r="N1715">
        <v>0.81</v>
      </c>
      <c r="O1715">
        <v>3.8883480101780492</v>
      </c>
      <c r="P1715">
        <v>1.3222192947339193</v>
      </c>
    </row>
    <row r="1716" spans="1:16" x14ac:dyDescent="0.3">
      <c r="A1716" t="s">
        <v>21</v>
      </c>
      <c r="B1716">
        <f t="shared" si="26"/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0.21</v>
      </c>
      <c r="L1716">
        <v>7.0000000000000007E-2</v>
      </c>
      <c r="M1716">
        <v>57152.325581395351</v>
      </c>
      <c r="N1716">
        <v>0.8</v>
      </c>
      <c r="O1716">
        <v>3.6708022842609438</v>
      </c>
      <c r="P1716">
        <v>0.95424250943932487</v>
      </c>
    </row>
    <row r="1717" spans="1:16" x14ac:dyDescent="0.3">
      <c r="A1717" t="s">
        <v>21</v>
      </c>
      <c r="B1717">
        <f t="shared" si="26"/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0.21</v>
      </c>
      <c r="L1717">
        <v>0.06</v>
      </c>
      <c r="M1717">
        <v>53122.471910112356</v>
      </c>
      <c r="N1717">
        <v>0.79</v>
      </c>
      <c r="O1717">
        <v>3.5480206949055311</v>
      </c>
      <c r="P1717">
        <v>1.7708520116421442</v>
      </c>
    </row>
    <row r="1718" spans="1:16" x14ac:dyDescent="0.3">
      <c r="A1718" t="s">
        <v>21</v>
      </c>
      <c r="B1718">
        <f t="shared" si="26"/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0.2</v>
      </c>
      <c r="L1718">
        <v>0.08</v>
      </c>
      <c r="M1718">
        <v>59169.318181818184</v>
      </c>
      <c r="N1718">
        <v>0.76</v>
      </c>
      <c r="O1718">
        <v>3.8424844244115701</v>
      </c>
      <c r="P1718">
        <v>1.2304489213782739</v>
      </c>
    </row>
    <row r="1719" spans="1:16" x14ac:dyDescent="0.3">
      <c r="A1719" t="s">
        <v>21</v>
      </c>
      <c r="B1719">
        <f t="shared" si="26"/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0.27</v>
      </c>
      <c r="L1719">
        <v>0.09</v>
      </c>
      <c r="M1719">
        <v>52757.303370786518</v>
      </c>
      <c r="N1719">
        <v>0.75</v>
      </c>
      <c r="O1719">
        <v>3.6227319651647192</v>
      </c>
      <c r="P1719">
        <v>1.414973347970818</v>
      </c>
    </row>
    <row r="1720" spans="1:16" x14ac:dyDescent="0.3">
      <c r="A1720" t="s">
        <v>21</v>
      </c>
      <c r="B1720">
        <f t="shared" si="26"/>
        <v>0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0.19</v>
      </c>
      <c r="L1720">
        <v>7.0000000000000007E-2</v>
      </c>
      <c r="M1720">
        <v>66740.659340659346</v>
      </c>
      <c r="N1720">
        <v>0.82</v>
      </c>
      <c r="O1720">
        <v>4.2037126406077068</v>
      </c>
      <c r="P1720">
        <v>1.4623979978989561</v>
      </c>
    </row>
    <row r="1721" spans="1:16" x14ac:dyDescent="0.3">
      <c r="A1721" t="s">
        <v>21</v>
      </c>
      <c r="B1721">
        <f t="shared" si="26"/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0.28999999999999998</v>
      </c>
      <c r="L1721">
        <v>7.0000000000000007E-2</v>
      </c>
      <c r="M1721">
        <v>52891.860465116282</v>
      </c>
      <c r="N1721">
        <v>0.72</v>
      </c>
      <c r="O1721">
        <v>3.4202858849419178</v>
      </c>
      <c r="P1721">
        <v>1.0791812460476249</v>
      </c>
    </row>
    <row r="1722" spans="1:16" x14ac:dyDescent="0.3">
      <c r="A1722" t="s">
        <v>21</v>
      </c>
      <c r="B1722">
        <f t="shared" si="26"/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0.23</v>
      </c>
      <c r="L1722">
        <v>0.06</v>
      </c>
      <c r="M1722">
        <v>63612.222222222219</v>
      </c>
      <c r="N1722">
        <v>0.78</v>
      </c>
      <c r="O1722">
        <v>3.4667193716815987</v>
      </c>
      <c r="P1722">
        <v>1.3222192947339193</v>
      </c>
    </row>
    <row r="1723" spans="1:16" x14ac:dyDescent="0.3">
      <c r="A1723" t="s">
        <v>21</v>
      </c>
      <c r="B1723">
        <f t="shared" si="26"/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0.21</v>
      </c>
      <c r="L1723">
        <v>0.06</v>
      </c>
      <c r="M1723">
        <v>64838.461538461539</v>
      </c>
      <c r="N1723">
        <v>0.81</v>
      </c>
      <c r="O1723">
        <v>3.9540494467635945</v>
      </c>
      <c r="P1723">
        <v>1.414973347970818</v>
      </c>
    </row>
    <row r="1724" spans="1:16" x14ac:dyDescent="0.3">
      <c r="A1724" t="s">
        <v>21</v>
      </c>
      <c r="B1724">
        <f t="shared" si="26"/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0.19</v>
      </c>
      <c r="L1724">
        <v>0.06</v>
      </c>
      <c r="M1724">
        <v>63741.111111111109</v>
      </c>
      <c r="N1724">
        <v>0.82</v>
      </c>
      <c r="O1724">
        <v>3.853819845856763</v>
      </c>
      <c r="P1724">
        <v>1.5563025007672873</v>
      </c>
    </row>
    <row r="1725" spans="1:16" x14ac:dyDescent="0.3">
      <c r="A1725" t="s">
        <v>21</v>
      </c>
      <c r="B1725">
        <f t="shared" si="26"/>
        <v>0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0.17</v>
      </c>
      <c r="L1725">
        <v>0.06</v>
      </c>
      <c r="M1725">
        <v>69191.304347826081</v>
      </c>
      <c r="N1725">
        <v>0.83</v>
      </c>
      <c r="O1725">
        <v>4.5232650954688882</v>
      </c>
      <c r="P1725">
        <v>1.7160033436347992</v>
      </c>
    </row>
    <row r="1726" spans="1:16" x14ac:dyDescent="0.3">
      <c r="A1726" t="s">
        <v>21</v>
      </c>
      <c r="B1726">
        <f t="shared" si="26"/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0.23</v>
      </c>
      <c r="L1726">
        <v>0.06</v>
      </c>
      <c r="M1726">
        <v>65016.304347826081</v>
      </c>
      <c r="N1726">
        <v>0.78</v>
      </c>
      <c r="O1726">
        <v>3.7224693858840308</v>
      </c>
      <c r="P1726">
        <v>1.2304489213782739</v>
      </c>
    </row>
    <row r="1727" spans="1:16" x14ac:dyDescent="0.3">
      <c r="A1727" t="s">
        <v>21</v>
      </c>
      <c r="B1727">
        <f t="shared" si="26"/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0.21</v>
      </c>
      <c r="L1727">
        <v>7.0000000000000007E-2</v>
      </c>
      <c r="M1727">
        <v>55094.382022471909</v>
      </c>
      <c r="N1727">
        <v>0.78</v>
      </c>
      <c r="O1727">
        <v>4.0304377926270494</v>
      </c>
      <c r="P1727">
        <v>1.414973347970818</v>
      </c>
    </row>
    <row r="1728" spans="1:16" x14ac:dyDescent="0.3">
      <c r="A1728" t="s">
        <v>21</v>
      </c>
      <c r="B1728">
        <f t="shared" si="26"/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0.25</v>
      </c>
      <c r="L1728">
        <v>0.09</v>
      </c>
      <c r="M1728">
        <v>54681.6091954023</v>
      </c>
      <c r="N1728">
        <v>0.78</v>
      </c>
      <c r="O1728">
        <v>3.8996563803056357</v>
      </c>
      <c r="P1728">
        <v>1.3979400086720377</v>
      </c>
    </row>
    <row r="1729" spans="1:16" x14ac:dyDescent="0.3">
      <c r="A1729" t="s">
        <v>21</v>
      </c>
      <c r="B1729">
        <f t="shared" si="26"/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0.27</v>
      </c>
      <c r="L1729">
        <v>7.0000000000000007E-2</v>
      </c>
      <c r="M1729">
        <v>56116.279069767443</v>
      </c>
      <c r="N1729">
        <v>0.74</v>
      </c>
      <c r="O1729">
        <v>3.1335389083702174</v>
      </c>
      <c r="P1729">
        <v>1.7403626894942439</v>
      </c>
    </row>
    <row r="1730" spans="1:16" x14ac:dyDescent="0.3">
      <c r="A1730" t="s">
        <v>21</v>
      </c>
      <c r="B1730">
        <f t="shared" si="26"/>
        <v>0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0.15</v>
      </c>
      <c r="L1730">
        <v>0.05</v>
      </c>
      <c r="M1730">
        <v>61313.483146067418</v>
      </c>
      <c r="N1730">
        <v>0.8</v>
      </c>
      <c r="O1730">
        <v>4.1568519010700111</v>
      </c>
      <c r="P1730">
        <v>1.6232492903979006</v>
      </c>
    </row>
    <row r="1731" spans="1:16" x14ac:dyDescent="0.3">
      <c r="A1731" t="s">
        <v>21</v>
      </c>
      <c r="B1731">
        <f t="shared" ref="B1731:B1794" si="27">IF(A1731="Yes",1,0)</f>
        <v>0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0.12</v>
      </c>
      <c r="L1731">
        <v>0.11</v>
      </c>
      <c r="M1731">
        <v>84423.404255319154</v>
      </c>
      <c r="N1731">
        <v>0.9</v>
      </c>
      <c r="O1731">
        <v>5.2658998498853027</v>
      </c>
      <c r="P1731">
        <v>1.968482948553935</v>
      </c>
    </row>
    <row r="1732" spans="1:16" x14ac:dyDescent="0.3">
      <c r="A1732" t="s">
        <v>21</v>
      </c>
      <c r="B1732">
        <f t="shared" si="27"/>
        <v>0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0.19</v>
      </c>
      <c r="L1732">
        <v>7.0000000000000007E-2</v>
      </c>
      <c r="M1732">
        <v>73801.086956521729</v>
      </c>
      <c r="N1732">
        <v>0.83</v>
      </c>
      <c r="O1732">
        <v>4.3284407673684075</v>
      </c>
      <c r="P1732">
        <v>1.2304489213782739</v>
      </c>
    </row>
    <row r="1733" spans="1:16" x14ac:dyDescent="0.3">
      <c r="A1733" t="s">
        <v>21</v>
      </c>
      <c r="B1733">
        <f t="shared" si="27"/>
        <v>0</v>
      </c>
      <c r="C1733">
        <v>0</v>
      </c>
      <c r="D1733">
        <v>0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0.19</v>
      </c>
      <c r="L1733">
        <v>0.06</v>
      </c>
      <c r="M1733">
        <v>58426.744186046511</v>
      </c>
      <c r="N1733">
        <v>0.82</v>
      </c>
      <c r="O1733">
        <v>4.5561697793976856</v>
      </c>
      <c r="P1733">
        <v>2.1335389083702174</v>
      </c>
    </row>
    <row r="1734" spans="1:16" x14ac:dyDescent="0.3">
      <c r="A1734" t="s">
        <v>21</v>
      </c>
      <c r="B1734">
        <f t="shared" si="27"/>
        <v>0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0.17</v>
      </c>
      <c r="L1734">
        <v>0.06</v>
      </c>
      <c r="M1734">
        <v>76369.892473118278</v>
      </c>
      <c r="N1734">
        <v>0.78</v>
      </c>
      <c r="O1734">
        <v>4.2384977353073587</v>
      </c>
      <c r="P1734">
        <v>1.3979400086720377</v>
      </c>
    </row>
    <row r="1735" spans="1:16" x14ac:dyDescent="0.3">
      <c r="A1735" t="s">
        <v>21</v>
      </c>
      <c r="B1735">
        <f t="shared" si="27"/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0.27</v>
      </c>
      <c r="L1735">
        <v>0.08</v>
      </c>
      <c r="M1735">
        <v>52165.476190476191</v>
      </c>
      <c r="N1735">
        <v>0.74</v>
      </c>
      <c r="O1735">
        <v>3.7151673578484576</v>
      </c>
      <c r="P1735">
        <v>1.414973347970818</v>
      </c>
    </row>
    <row r="1736" spans="1:16" x14ac:dyDescent="0.3">
      <c r="A1736" t="s">
        <v>21</v>
      </c>
      <c r="B1736">
        <f t="shared" si="27"/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0.27</v>
      </c>
      <c r="L1736">
        <v>0.08</v>
      </c>
      <c r="M1736">
        <v>55231.395348837214</v>
      </c>
      <c r="N1736">
        <v>0.74</v>
      </c>
      <c r="O1736">
        <v>3.4825877695267677</v>
      </c>
      <c r="P1736">
        <v>0</v>
      </c>
    </row>
    <row r="1737" spans="1:16" x14ac:dyDescent="0.3">
      <c r="A1737" t="s">
        <v>21</v>
      </c>
      <c r="B1737">
        <f t="shared" si="27"/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0.28999999999999998</v>
      </c>
      <c r="L1737">
        <v>0.08</v>
      </c>
      <c r="M1737">
        <v>61278.313253012049</v>
      </c>
      <c r="N1737">
        <v>0.72</v>
      </c>
      <c r="O1737">
        <v>3.0744507189545911</v>
      </c>
      <c r="P1737">
        <v>0</v>
      </c>
    </row>
    <row r="1738" spans="1:16" x14ac:dyDescent="0.3">
      <c r="A1738" t="s">
        <v>21</v>
      </c>
      <c r="B1738">
        <f t="shared" si="27"/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0.18</v>
      </c>
      <c r="L1738">
        <v>0.06</v>
      </c>
      <c r="M1738">
        <v>71212.903225806454</v>
      </c>
      <c r="N1738">
        <v>0.83</v>
      </c>
      <c r="O1738">
        <v>3.775974331129369</v>
      </c>
      <c r="P1738">
        <v>0</v>
      </c>
    </row>
    <row r="1739" spans="1:16" x14ac:dyDescent="0.3">
      <c r="A1739" t="s">
        <v>21</v>
      </c>
      <c r="B1739">
        <f t="shared" si="27"/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0.25</v>
      </c>
      <c r="L1739">
        <v>7.0000000000000007E-2</v>
      </c>
      <c r="M1739">
        <v>56998.888888888891</v>
      </c>
      <c r="N1739">
        <v>0.76</v>
      </c>
      <c r="O1739">
        <v>3.7023443583557687</v>
      </c>
      <c r="P1739">
        <v>1.3010299956639813</v>
      </c>
    </row>
    <row r="1740" spans="1:16" x14ac:dyDescent="0.3">
      <c r="A1740" t="s">
        <v>21</v>
      </c>
      <c r="B1740">
        <f t="shared" si="27"/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0.26</v>
      </c>
      <c r="L1740">
        <v>7.0000000000000007E-2</v>
      </c>
      <c r="M1740">
        <v>56794.117647058825</v>
      </c>
      <c r="N1740">
        <v>0.73</v>
      </c>
      <c r="O1740">
        <v>2.8573324964312685</v>
      </c>
      <c r="P1740">
        <v>0</v>
      </c>
    </row>
    <row r="1741" spans="1:16" x14ac:dyDescent="0.3">
      <c r="A1741" t="s">
        <v>21</v>
      </c>
      <c r="B1741">
        <f t="shared" si="27"/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0.12</v>
      </c>
      <c r="L1741">
        <v>0.04</v>
      </c>
      <c r="M1741">
        <v>59743.42105263158</v>
      </c>
      <c r="N1741">
        <v>0.89</v>
      </c>
      <c r="O1741">
        <v>3.8635013006414503</v>
      </c>
      <c r="P1741">
        <v>1.9637878273455553</v>
      </c>
    </row>
    <row r="1742" spans="1:16" x14ac:dyDescent="0.3">
      <c r="A1742" t="s">
        <v>21</v>
      </c>
      <c r="B1742">
        <f t="shared" si="27"/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0.25</v>
      </c>
      <c r="L1742">
        <v>7.0000000000000007E-2</v>
      </c>
      <c r="M1742">
        <v>55231.818181818184</v>
      </c>
      <c r="N1742">
        <v>0.76</v>
      </c>
      <c r="O1742">
        <v>3.6222140229662951</v>
      </c>
      <c r="P1742">
        <v>1.2304489213782739</v>
      </c>
    </row>
    <row r="1743" spans="1:16" x14ac:dyDescent="0.3">
      <c r="A1743" t="s">
        <v>21</v>
      </c>
      <c r="B1743">
        <f t="shared" si="27"/>
        <v>0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0.18</v>
      </c>
      <c r="L1743">
        <v>7.0000000000000007E-2</v>
      </c>
      <c r="M1743">
        <v>83696.774193548394</v>
      </c>
      <c r="N1743">
        <v>0.84</v>
      </c>
      <c r="O1743">
        <v>4.3152774394718101</v>
      </c>
      <c r="P1743">
        <v>1.0413926851582251</v>
      </c>
    </row>
    <row r="1744" spans="1:16" x14ac:dyDescent="0.3">
      <c r="A1744" t="s">
        <v>21</v>
      </c>
      <c r="B1744">
        <f t="shared" si="27"/>
        <v>0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0.16</v>
      </c>
      <c r="L1744">
        <v>0.05</v>
      </c>
      <c r="M1744">
        <v>64333.333333333336</v>
      </c>
      <c r="N1744">
        <v>0.75</v>
      </c>
      <c r="O1744">
        <v>3.9732664361085286</v>
      </c>
      <c r="P1744">
        <v>1.3424226808222062</v>
      </c>
    </row>
    <row r="1745" spans="1:16" x14ac:dyDescent="0.3">
      <c r="A1745" t="s">
        <v>21</v>
      </c>
      <c r="B1745">
        <f t="shared" si="27"/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0.23</v>
      </c>
      <c r="L1745">
        <v>7.0000000000000007E-2</v>
      </c>
      <c r="M1745">
        <v>51790.80459770115</v>
      </c>
      <c r="N1745">
        <v>0.78</v>
      </c>
      <c r="O1745">
        <v>3.5481436374348454</v>
      </c>
      <c r="P1745">
        <v>1.146128035678238</v>
      </c>
    </row>
    <row r="1746" spans="1:16" x14ac:dyDescent="0.3">
      <c r="A1746" t="s">
        <v>21</v>
      </c>
      <c r="B1746">
        <f t="shared" si="27"/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0.26</v>
      </c>
      <c r="L1746">
        <v>0.06</v>
      </c>
      <c r="M1746">
        <v>62056.976744186046</v>
      </c>
      <c r="N1746">
        <v>0.74</v>
      </c>
      <c r="O1746">
        <v>2.9057958803678687</v>
      </c>
      <c r="P1746">
        <v>0</v>
      </c>
    </row>
    <row r="1747" spans="1:16" x14ac:dyDescent="0.3">
      <c r="A1747" t="s">
        <v>21</v>
      </c>
      <c r="B1747">
        <f t="shared" si="27"/>
        <v>0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0.2</v>
      </c>
      <c r="L1747">
        <v>7.0000000000000007E-2</v>
      </c>
      <c r="M1747">
        <v>67558.241758241755</v>
      </c>
      <c r="N1747">
        <v>0.77</v>
      </c>
      <c r="O1747">
        <v>4.1389970140326362</v>
      </c>
      <c r="P1747">
        <v>2.3242824552976926</v>
      </c>
    </row>
    <row r="1748" spans="1:16" x14ac:dyDescent="0.3">
      <c r="A1748" t="s">
        <v>21</v>
      </c>
      <c r="B1748">
        <f t="shared" si="27"/>
        <v>0</v>
      </c>
      <c r="C1748">
        <v>0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0.19</v>
      </c>
      <c r="L1748">
        <v>0.13</v>
      </c>
      <c r="M1748">
        <v>65650.561797752802</v>
      </c>
      <c r="N1748">
        <v>0.84</v>
      </c>
      <c r="O1748">
        <v>4.3881012015705165</v>
      </c>
      <c r="P1748">
        <v>1.414973347970818</v>
      </c>
    </row>
    <row r="1749" spans="1:16" x14ac:dyDescent="0.3">
      <c r="A1749" t="s">
        <v>21</v>
      </c>
      <c r="B1749">
        <f t="shared" si="27"/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0.15</v>
      </c>
      <c r="L1749">
        <v>7.0000000000000007E-2</v>
      </c>
      <c r="M1749">
        <v>66459.30232558139</v>
      </c>
      <c r="N1749">
        <v>0.86</v>
      </c>
      <c r="O1749">
        <v>6.3486254993711082</v>
      </c>
      <c r="P1749">
        <v>3.7515870050823104</v>
      </c>
    </row>
    <row r="1750" spans="1:16" x14ac:dyDescent="0.3">
      <c r="A1750" t="s">
        <v>21</v>
      </c>
      <c r="B1750">
        <f t="shared" si="27"/>
        <v>0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0.28000000000000003</v>
      </c>
      <c r="L1750">
        <v>0.1</v>
      </c>
      <c r="M1750">
        <v>75801.075268817207</v>
      </c>
      <c r="N1750">
        <v>0.73</v>
      </c>
      <c r="O1750">
        <v>4.685446138687734</v>
      </c>
      <c r="P1750">
        <v>1.3802112417116059</v>
      </c>
    </row>
    <row r="1751" spans="1:16" x14ac:dyDescent="0.3">
      <c r="A1751" t="s">
        <v>21</v>
      </c>
      <c r="B1751">
        <f t="shared" si="27"/>
        <v>0</v>
      </c>
      <c r="C1751">
        <v>0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0.11</v>
      </c>
      <c r="L1751">
        <v>0.06</v>
      </c>
      <c r="M1751">
        <v>86015.217391304337</v>
      </c>
      <c r="N1751">
        <v>0.89</v>
      </c>
      <c r="O1751">
        <v>4.7198282862543346</v>
      </c>
      <c r="P1751">
        <v>1.8808135922807914</v>
      </c>
    </row>
    <row r="1752" spans="1:16" x14ac:dyDescent="0.3">
      <c r="A1752" t="s">
        <v>21</v>
      </c>
      <c r="B1752">
        <f t="shared" si="27"/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0.37</v>
      </c>
      <c r="L1752">
        <v>0.12</v>
      </c>
      <c r="M1752">
        <v>58347.674418604649</v>
      </c>
      <c r="N1752">
        <v>0.65</v>
      </c>
      <c r="O1752">
        <v>2.9169800473203824</v>
      </c>
      <c r="P1752">
        <v>0</v>
      </c>
    </row>
    <row r="1753" spans="1:16" x14ac:dyDescent="0.3">
      <c r="A1753" t="s">
        <v>21</v>
      </c>
      <c r="B1753">
        <f t="shared" si="27"/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0.16</v>
      </c>
      <c r="L1753">
        <v>0.09</v>
      </c>
      <c r="M1753">
        <v>76962.637362637353</v>
      </c>
      <c r="N1753">
        <v>0.86</v>
      </c>
      <c r="O1753">
        <v>3.3016809492935764</v>
      </c>
      <c r="P1753">
        <v>0</v>
      </c>
    </row>
    <row r="1754" spans="1:16" x14ac:dyDescent="0.3">
      <c r="A1754" t="s">
        <v>21</v>
      </c>
      <c r="B1754">
        <f t="shared" si="27"/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0.14000000000000001</v>
      </c>
      <c r="L1754">
        <v>7.0000000000000007E-2</v>
      </c>
      <c r="M1754">
        <v>82810.227272727279</v>
      </c>
      <c r="N1754">
        <v>0.88</v>
      </c>
      <c r="O1754">
        <v>4.2249472187770865</v>
      </c>
      <c r="P1754">
        <v>1.8325089127062364</v>
      </c>
    </row>
    <row r="1755" spans="1:16" x14ac:dyDescent="0.3">
      <c r="A1755" t="s">
        <v>21</v>
      </c>
      <c r="B1755">
        <f t="shared" si="27"/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0.16</v>
      </c>
      <c r="L1755">
        <v>0.08</v>
      </c>
      <c r="M1755">
        <v>89076.404494382019</v>
      </c>
      <c r="N1755">
        <v>0.86</v>
      </c>
      <c r="O1755">
        <v>3.7462448717201982</v>
      </c>
      <c r="P1755">
        <v>0.90308998699194354</v>
      </c>
    </row>
    <row r="1756" spans="1:16" x14ac:dyDescent="0.3">
      <c r="A1756" t="s">
        <v>21</v>
      </c>
      <c r="B1756">
        <f t="shared" si="27"/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0.25</v>
      </c>
      <c r="L1756">
        <v>7.0000000000000007E-2</v>
      </c>
      <c r="M1756">
        <v>63797.701149425287</v>
      </c>
      <c r="N1756">
        <v>0.72</v>
      </c>
      <c r="O1756">
        <v>3.7160868537748319</v>
      </c>
      <c r="P1756">
        <v>1.3222192947339193</v>
      </c>
    </row>
    <row r="1757" spans="1:16" x14ac:dyDescent="0.3">
      <c r="A1757" t="s">
        <v>21</v>
      </c>
      <c r="B1757">
        <f t="shared" si="27"/>
        <v>0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0.21</v>
      </c>
      <c r="L1757">
        <v>0.11</v>
      </c>
      <c r="M1757">
        <v>66368.888888888891</v>
      </c>
      <c r="N1757">
        <v>0.82</v>
      </c>
      <c r="O1757">
        <v>4.7466964589164542</v>
      </c>
      <c r="P1757">
        <v>1.8061799739838871</v>
      </c>
    </row>
    <row r="1758" spans="1:16" x14ac:dyDescent="0.3">
      <c r="A1758" t="s">
        <v>21</v>
      </c>
      <c r="B1758">
        <f t="shared" si="27"/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0.25</v>
      </c>
      <c r="L1758">
        <v>0.11</v>
      </c>
      <c r="M1758">
        <v>56250.6329113924</v>
      </c>
      <c r="N1758">
        <v>0.79</v>
      </c>
      <c r="O1758">
        <v>3.6545615547417434</v>
      </c>
      <c r="P1758">
        <v>1.5563025007672873</v>
      </c>
    </row>
    <row r="1759" spans="1:16" x14ac:dyDescent="0.3">
      <c r="A1759" t="s">
        <v>21</v>
      </c>
      <c r="B1759">
        <f t="shared" si="27"/>
        <v>0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0.3</v>
      </c>
      <c r="L1759">
        <v>0.13</v>
      </c>
      <c r="M1759">
        <v>55330.588235294119</v>
      </c>
      <c r="N1759">
        <v>0.72</v>
      </c>
      <c r="O1759">
        <v>4.6565389836884146</v>
      </c>
      <c r="P1759">
        <v>1.414973347970818</v>
      </c>
    </row>
    <row r="1760" spans="1:16" x14ac:dyDescent="0.3">
      <c r="A1760" t="s">
        <v>21</v>
      </c>
      <c r="B1760">
        <f t="shared" si="27"/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0.16</v>
      </c>
      <c r="L1760">
        <v>7.0000000000000007E-2</v>
      </c>
      <c r="M1760">
        <v>48875.862068965514</v>
      </c>
      <c r="N1760">
        <v>0.6</v>
      </c>
      <c r="O1760">
        <v>3.8238653093245114</v>
      </c>
      <c r="P1760">
        <v>1.5910646070264991</v>
      </c>
    </row>
    <row r="1761" spans="1:16" x14ac:dyDescent="0.3">
      <c r="A1761" t="s">
        <v>21</v>
      </c>
      <c r="B1761">
        <f t="shared" si="27"/>
        <v>0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0.31</v>
      </c>
      <c r="L1761">
        <v>0.12</v>
      </c>
      <c r="M1761">
        <v>74169.565217391297</v>
      </c>
      <c r="N1761">
        <v>0.72</v>
      </c>
      <c r="O1761">
        <v>3.6051972673883776</v>
      </c>
      <c r="P1761">
        <v>0</v>
      </c>
    </row>
    <row r="1762" spans="1:16" x14ac:dyDescent="0.3">
      <c r="A1762" t="s">
        <v>21</v>
      </c>
      <c r="B1762">
        <f t="shared" si="27"/>
        <v>0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0.16</v>
      </c>
      <c r="L1762">
        <v>7.0000000000000007E-2</v>
      </c>
      <c r="M1762">
        <v>70706.666666666672</v>
      </c>
      <c r="N1762">
        <v>0.85</v>
      </c>
      <c r="O1762">
        <v>5.6681388764032068</v>
      </c>
      <c r="P1762">
        <v>3.2357808703275603</v>
      </c>
    </row>
    <row r="1763" spans="1:16" x14ac:dyDescent="0.3">
      <c r="A1763" t="s">
        <v>21</v>
      </c>
      <c r="B1763">
        <f t="shared" si="27"/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</v>
      </c>
      <c r="I1763">
        <v>0</v>
      </c>
      <c r="J1763">
        <v>0</v>
      </c>
      <c r="K1763">
        <v>0.18</v>
      </c>
      <c r="L1763">
        <v>7.0000000000000007E-2</v>
      </c>
      <c r="M1763">
        <v>66226.966292134835</v>
      </c>
      <c r="N1763">
        <v>0.71</v>
      </c>
      <c r="O1763">
        <v>3.9765792186401101</v>
      </c>
      <c r="P1763">
        <v>1.414973347970818</v>
      </c>
    </row>
    <row r="1764" spans="1:16" x14ac:dyDescent="0.3">
      <c r="A1764" t="s">
        <v>21</v>
      </c>
      <c r="B1764">
        <f t="shared" si="27"/>
        <v>0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0.2</v>
      </c>
      <c r="L1764">
        <v>0.09</v>
      </c>
      <c r="M1764">
        <v>63350.561797752809</v>
      </c>
      <c r="N1764">
        <v>0.78</v>
      </c>
      <c r="O1764">
        <v>4.7436195003715618</v>
      </c>
      <c r="P1764">
        <v>2.3820170425748683</v>
      </c>
    </row>
    <row r="1765" spans="1:16" x14ac:dyDescent="0.3">
      <c r="A1765" t="s">
        <v>21</v>
      </c>
      <c r="B1765">
        <f t="shared" si="27"/>
        <v>0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0.22</v>
      </c>
      <c r="L1765">
        <v>0.09</v>
      </c>
      <c r="M1765">
        <v>69652.68817204301</v>
      </c>
      <c r="N1765">
        <v>0.82</v>
      </c>
      <c r="O1765">
        <v>4.7854864375694106</v>
      </c>
      <c r="P1765">
        <v>1.9590413923210936</v>
      </c>
    </row>
    <row r="1766" spans="1:16" x14ac:dyDescent="0.3">
      <c r="A1766" t="s">
        <v>21</v>
      </c>
      <c r="B1766">
        <f t="shared" si="27"/>
        <v>0</v>
      </c>
      <c r="C1766">
        <v>0</v>
      </c>
      <c r="D1766">
        <v>0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0.28000000000000003</v>
      </c>
      <c r="L1766">
        <v>0.09</v>
      </c>
      <c r="M1766">
        <v>65289.010989010989</v>
      </c>
      <c r="N1766">
        <v>0.75</v>
      </c>
      <c r="O1766">
        <v>4.6882328927605421</v>
      </c>
      <c r="P1766">
        <v>1.9822712330395684</v>
      </c>
    </row>
    <row r="1767" spans="1:16" x14ac:dyDescent="0.3">
      <c r="A1767" t="s">
        <v>21</v>
      </c>
      <c r="B1767">
        <f t="shared" si="27"/>
        <v>0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0.2</v>
      </c>
      <c r="L1767">
        <v>0.08</v>
      </c>
      <c r="M1767">
        <v>66945.555555555547</v>
      </c>
      <c r="N1767">
        <v>0.78</v>
      </c>
      <c r="O1767">
        <v>4.8836216939710084</v>
      </c>
      <c r="P1767">
        <v>1.9777236052888478</v>
      </c>
    </row>
    <row r="1768" spans="1:16" x14ac:dyDescent="0.3">
      <c r="A1768" t="s">
        <v>21</v>
      </c>
      <c r="B1768">
        <f t="shared" si="27"/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0.24</v>
      </c>
      <c r="L1768">
        <v>0.1</v>
      </c>
      <c r="M1768">
        <v>50294.318181818184</v>
      </c>
      <c r="N1768">
        <v>0.77</v>
      </c>
      <c r="O1768">
        <v>4.4995358778406986</v>
      </c>
      <c r="P1768">
        <v>1.7993405494535817</v>
      </c>
    </row>
    <row r="1769" spans="1:16" x14ac:dyDescent="0.3">
      <c r="A1769" t="s">
        <v>21</v>
      </c>
      <c r="B1769">
        <f t="shared" si="27"/>
        <v>0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0.21</v>
      </c>
      <c r="L1769">
        <v>0.08</v>
      </c>
      <c r="M1769">
        <v>70829.34782608696</v>
      </c>
      <c r="N1769">
        <v>0.75</v>
      </c>
      <c r="O1769">
        <v>4.9532086240086457</v>
      </c>
      <c r="P1769">
        <v>2.705007959333336</v>
      </c>
    </row>
    <row r="1770" spans="1:16" x14ac:dyDescent="0.3">
      <c r="A1770" t="s">
        <v>21</v>
      </c>
      <c r="B1770">
        <f t="shared" si="27"/>
        <v>0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0.16</v>
      </c>
      <c r="L1770">
        <v>7.0000000000000007E-2</v>
      </c>
      <c r="M1770">
        <v>84638.709677419363</v>
      </c>
      <c r="N1770">
        <v>0.87</v>
      </c>
      <c r="O1770">
        <v>5.6183065035240292</v>
      </c>
      <c r="P1770">
        <v>2.9459607035775686</v>
      </c>
    </row>
    <row r="1771" spans="1:16" x14ac:dyDescent="0.3">
      <c r="A1771" t="s">
        <v>21</v>
      </c>
      <c r="B1771">
        <f t="shared" si="27"/>
        <v>0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0.18</v>
      </c>
      <c r="L1771">
        <v>7.0000000000000007E-2</v>
      </c>
      <c r="M1771">
        <v>79947.31182795699</v>
      </c>
      <c r="N1771">
        <v>0.82</v>
      </c>
      <c r="O1771">
        <v>5.1793564296072487</v>
      </c>
      <c r="P1771">
        <v>2.716003343634799</v>
      </c>
    </row>
    <row r="1772" spans="1:16" x14ac:dyDescent="0.3">
      <c r="A1772" t="s">
        <v>21</v>
      </c>
      <c r="B1772">
        <f t="shared" si="27"/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0.18</v>
      </c>
      <c r="L1772">
        <v>7.0000000000000007E-2</v>
      </c>
      <c r="M1772">
        <v>98573.68421052632</v>
      </c>
      <c r="N1772">
        <v>0.85</v>
      </c>
      <c r="O1772">
        <v>5.4902057741463386</v>
      </c>
      <c r="P1772">
        <v>2.7339992865383871</v>
      </c>
    </row>
    <row r="1773" spans="1:16" x14ac:dyDescent="0.3">
      <c r="A1773" t="s">
        <v>21</v>
      </c>
      <c r="B1773">
        <f t="shared" si="27"/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0.15</v>
      </c>
      <c r="L1773">
        <v>7.0000000000000007E-2</v>
      </c>
      <c r="M1773">
        <v>76834.065934065933</v>
      </c>
      <c r="N1773">
        <v>0.82</v>
      </c>
      <c r="O1773">
        <v>5.1142439136889069</v>
      </c>
      <c r="P1773">
        <v>2.3783979009481375</v>
      </c>
    </row>
    <row r="1774" spans="1:16" x14ac:dyDescent="0.3">
      <c r="A1774" t="s">
        <v>21</v>
      </c>
      <c r="B1774">
        <f t="shared" si="27"/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0.21</v>
      </c>
      <c r="L1774">
        <v>0.08</v>
      </c>
      <c r="M1774">
        <v>67453.932584269656</v>
      </c>
      <c r="N1774">
        <v>0.82</v>
      </c>
      <c r="O1774">
        <v>4.6349204072801058</v>
      </c>
      <c r="P1774">
        <v>1.414973347970818</v>
      </c>
    </row>
    <row r="1775" spans="1:16" x14ac:dyDescent="0.3">
      <c r="A1775" t="s">
        <v>21</v>
      </c>
      <c r="B1775">
        <f t="shared" si="27"/>
        <v>0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0.18</v>
      </c>
      <c r="L1775">
        <v>0.06</v>
      </c>
      <c r="M1775">
        <v>69120.454545454544</v>
      </c>
      <c r="N1775">
        <v>0.84</v>
      </c>
      <c r="O1775">
        <v>5.4239483708717806</v>
      </c>
      <c r="P1775">
        <v>3.1109262422664203</v>
      </c>
    </row>
    <row r="1776" spans="1:16" x14ac:dyDescent="0.3">
      <c r="A1776" t="s">
        <v>58</v>
      </c>
      <c r="B1776">
        <f t="shared" si="27"/>
        <v>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0.17</v>
      </c>
      <c r="L1776">
        <v>0.03</v>
      </c>
      <c r="M1776">
        <v>107721.5053763441</v>
      </c>
      <c r="N1776">
        <v>0.84</v>
      </c>
      <c r="O1776">
        <v>5.9715968110695039</v>
      </c>
      <c r="P1776">
        <v>3.590284403718162</v>
      </c>
    </row>
    <row r="1777" spans="1:16" x14ac:dyDescent="0.3">
      <c r="A1777" t="s">
        <v>58</v>
      </c>
      <c r="B1777">
        <f t="shared" si="27"/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0.17</v>
      </c>
      <c r="L1777">
        <v>7.0000000000000007E-2</v>
      </c>
      <c r="M1777">
        <v>89861.702127659577</v>
      </c>
      <c r="N1777">
        <v>0.84</v>
      </c>
      <c r="O1777">
        <v>5.6487346113587247</v>
      </c>
      <c r="P1777">
        <v>3.0153597554092144</v>
      </c>
    </row>
    <row r="1778" spans="1:16" x14ac:dyDescent="0.3">
      <c r="A1778" t="s">
        <v>58</v>
      </c>
      <c r="B1778">
        <f t="shared" si="27"/>
        <v>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0.16</v>
      </c>
      <c r="L1778">
        <v>0.05</v>
      </c>
      <c r="M1778">
        <v>77166.666666666672</v>
      </c>
      <c r="N1778">
        <v>0.87</v>
      </c>
      <c r="O1778">
        <v>5.7050747687299612</v>
      </c>
      <c r="P1778">
        <v>3.3436055081041718</v>
      </c>
    </row>
    <row r="1779" spans="1:16" x14ac:dyDescent="0.3">
      <c r="A1779" t="s">
        <v>21</v>
      </c>
      <c r="B1779">
        <f t="shared" si="27"/>
        <v>0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0.27</v>
      </c>
      <c r="L1779">
        <v>0.08</v>
      </c>
      <c r="M1779">
        <v>69083.333333333328</v>
      </c>
      <c r="N1779">
        <v>0.75</v>
      </c>
      <c r="O1779">
        <v>4.9664233459436931</v>
      </c>
      <c r="P1779">
        <v>2.2528530309798933</v>
      </c>
    </row>
    <row r="1780" spans="1:16" x14ac:dyDescent="0.3">
      <c r="A1780" t="s">
        <v>21</v>
      </c>
      <c r="B1780">
        <f t="shared" si="27"/>
        <v>0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0.15</v>
      </c>
      <c r="L1780">
        <v>0.05</v>
      </c>
      <c r="M1780">
        <v>60220.930232558138</v>
      </c>
      <c r="N1780">
        <v>0.82</v>
      </c>
      <c r="O1780">
        <v>5.1788964083986482</v>
      </c>
      <c r="P1780">
        <v>2.576341350205793</v>
      </c>
    </row>
    <row r="1781" spans="1:16" x14ac:dyDescent="0.3">
      <c r="A1781" t="s">
        <v>58</v>
      </c>
      <c r="B1781">
        <f t="shared" si="27"/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0.14000000000000001</v>
      </c>
      <c r="L1781">
        <v>0.03</v>
      </c>
      <c r="M1781">
        <v>73970.588235294126</v>
      </c>
      <c r="N1781">
        <v>0.86</v>
      </c>
      <c r="O1781">
        <v>5.9029634803006577</v>
      </c>
      <c r="P1781">
        <v>3.5058280338548364</v>
      </c>
    </row>
    <row r="1782" spans="1:16" x14ac:dyDescent="0.3">
      <c r="A1782" t="s">
        <v>21</v>
      </c>
      <c r="B1782">
        <f t="shared" si="27"/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0.16</v>
      </c>
      <c r="L1782">
        <v>0.05</v>
      </c>
      <c r="M1782">
        <v>88385.869565217392</v>
      </c>
      <c r="N1782">
        <v>0.86</v>
      </c>
      <c r="O1782">
        <v>5.4645014702485364</v>
      </c>
      <c r="P1782">
        <v>2.4941545940184429</v>
      </c>
    </row>
    <row r="1783" spans="1:16" x14ac:dyDescent="0.3">
      <c r="A1783" t="s">
        <v>21</v>
      </c>
      <c r="B1783">
        <f t="shared" si="27"/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0.12</v>
      </c>
      <c r="L1783">
        <v>0.02</v>
      </c>
      <c r="M1783">
        <v>85275.58139534884</v>
      </c>
      <c r="N1783">
        <v>0.88</v>
      </c>
      <c r="O1783">
        <v>5.8299858834685505</v>
      </c>
      <c r="P1783">
        <v>3.2027606873931997</v>
      </c>
    </row>
    <row r="1784" spans="1:16" x14ac:dyDescent="0.3">
      <c r="A1784" t="s">
        <v>21</v>
      </c>
      <c r="B1784">
        <f t="shared" si="27"/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0.19</v>
      </c>
      <c r="L1784">
        <v>0.05</v>
      </c>
      <c r="M1784">
        <v>117015.625</v>
      </c>
      <c r="N1784">
        <v>0.82</v>
      </c>
      <c r="O1784">
        <v>5.0959152087429063</v>
      </c>
      <c r="P1784">
        <v>2.2671717284030137</v>
      </c>
    </row>
    <row r="1785" spans="1:16" x14ac:dyDescent="0.3">
      <c r="A1785" t="s">
        <v>21</v>
      </c>
      <c r="B1785">
        <f t="shared" si="27"/>
        <v>0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0.15</v>
      </c>
      <c r="L1785">
        <v>0.03</v>
      </c>
      <c r="M1785">
        <v>88865.555555555547</v>
      </c>
      <c r="N1785">
        <v>0.83</v>
      </c>
      <c r="O1785">
        <v>5.567979825071534</v>
      </c>
      <c r="P1785">
        <v>3.0744507189545911</v>
      </c>
    </row>
    <row r="1786" spans="1:16" x14ac:dyDescent="0.3">
      <c r="A1786" t="s">
        <v>58</v>
      </c>
      <c r="B1786">
        <f t="shared" si="27"/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0.15</v>
      </c>
      <c r="L1786">
        <v>0.03</v>
      </c>
      <c r="M1786">
        <v>95289.130434782608</v>
      </c>
      <c r="N1786">
        <v>0.85</v>
      </c>
      <c r="O1786">
        <v>5.9189132384870016</v>
      </c>
      <c r="P1786">
        <v>3.3544926005894364</v>
      </c>
    </row>
    <row r="1787" spans="1:16" x14ac:dyDescent="0.3">
      <c r="A1787" t="s">
        <v>58</v>
      </c>
      <c r="B1787">
        <f t="shared" si="27"/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0.18</v>
      </c>
      <c r="L1787">
        <v>0.04</v>
      </c>
      <c r="M1787">
        <v>106691.39784946237</v>
      </c>
      <c r="N1787">
        <v>0.85</v>
      </c>
      <c r="O1787">
        <v>5.7933390984753821</v>
      </c>
      <c r="P1787">
        <v>3.2271150825891253</v>
      </c>
    </row>
    <row r="1788" spans="1:16" x14ac:dyDescent="0.3">
      <c r="A1788" t="s">
        <v>21</v>
      </c>
      <c r="B1788">
        <f t="shared" si="27"/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0.17</v>
      </c>
      <c r="L1788">
        <v>0.04</v>
      </c>
      <c r="M1788">
        <v>118311.57894736843</v>
      </c>
      <c r="N1788">
        <v>0.84</v>
      </c>
      <c r="O1788">
        <v>5.6939273462886897</v>
      </c>
      <c r="P1788">
        <v>3.2615007731982804</v>
      </c>
    </row>
    <row r="1789" spans="1:16" x14ac:dyDescent="0.3">
      <c r="A1789" t="s">
        <v>21</v>
      </c>
      <c r="B1789">
        <f t="shared" si="27"/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0.23</v>
      </c>
      <c r="L1789">
        <v>0.06</v>
      </c>
      <c r="M1789">
        <v>76092.222222222219</v>
      </c>
      <c r="N1789">
        <v>0.8</v>
      </c>
      <c r="O1789">
        <v>5.7793446428758068</v>
      </c>
      <c r="P1789">
        <v>3.0569048513364727</v>
      </c>
    </row>
    <row r="1790" spans="1:16" x14ac:dyDescent="0.3">
      <c r="A1790" t="s">
        <v>21</v>
      </c>
      <c r="B1790">
        <f t="shared" si="27"/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0.15</v>
      </c>
      <c r="L1790">
        <v>0.03</v>
      </c>
      <c r="M1790">
        <v>82711.49425287357</v>
      </c>
      <c r="N1790">
        <v>0.86</v>
      </c>
      <c r="O1790">
        <v>5.7018355592500596</v>
      </c>
      <c r="P1790">
        <v>3.1202447955463652</v>
      </c>
    </row>
    <row r="1791" spans="1:16" x14ac:dyDescent="0.3">
      <c r="A1791" t="s">
        <v>58</v>
      </c>
      <c r="B1791">
        <f t="shared" si="27"/>
        <v>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0.19</v>
      </c>
      <c r="L1791">
        <v>0.06</v>
      </c>
      <c r="M1791">
        <v>72498.876404494382</v>
      </c>
      <c r="N1791">
        <v>0.84</v>
      </c>
      <c r="O1791">
        <v>4.7966228937761564</v>
      </c>
      <c r="P1791">
        <v>2.3483048630481607</v>
      </c>
    </row>
    <row r="1792" spans="1:16" x14ac:dyDescent="0.3">
      <c r="A1792" t="s">
        <v>21</v>
      </c>
      <c r="B1792">
        <f t="shared" si="27"/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0.16</v>
      </c>
      <c r="L1792">
        <v>0.03</v>
      </c>
      <c r="M1792">
        <v>126032.63157894737</v>
      </c>
      <c r="N1792">
        <v>0.86</v>
      </c>
      <c r="O1792">
        <v>5.5200431196251714</v>
      </c>
      <c r="P1792">
        <v>2.8182258936139557</v>
      </c>
    </row>
    <row r="1793" spans="1:16" x14ac:dyDescent="0.3">
      <c r="A1793" t="s">
        <v>21</v>
      </c>
      <c r="B1793">
        <f t="shared" si="27"/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0.17</v>
      </c>
      <c r="L1793">
        <v>0.05</v>
      </c>
      <c r="M1793">
        <v>97141.052631578947</v>
      </c>
      <c r="N1793">
        <v>0.85</v>
      </c>
      <c r="O1793">
        <v>5.1485995703172858</v>
      </c>
      <c r="P1793">
        <v>2.173186268412274</v>
      </c>
    </row>
    <row r="1794" spans="1:16" x14ac:dyDescent="0.3">
      <c r="A1794" t="s">
        <v>21</v>
      </c>
      <c r="B1794">
        <f t="shared" si="27"/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0.14000000000000001</v>
      </c>
      <c r="L1794">
        <v>0.03</v>
      </c>
      <c r="M1794">
        <v>87757.608695652176</v>
      </c>
      <c r="N1794">
        <v>0.87</v>
      </c>
      <c r="O1794">
        <v>5.7466863422772212</v>
      </c>
      <c r="P1794">
        <v>3.0468851908377101</v>
      </c>
    </row>
    <row r="1795" spans="1:16" x14ac:dyDescent="0.3">
      <c r="A1795" t="s">
        <v>21</v>
      </c>
      <c r="B1795">
        <f t="shared" ref="B1795:B1858" si="28">IF(A1795="Yes",1,0)</f>
        <v>0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0.18</v>
      </c>
      <c r="L1795">
        <v>0.06</v>
      </c>
      <c r="M1795">
        <v>83409.677419354848</v>
      </c>
      <c r="N1795">
        <v>0.84</v>
      </c>
      <c r="O1795">
        <v>5.0243994570246677</v>
      </c>
      <c r="P1795">
        <v>2.2380461031287955</v>
      </c>
    </row>
    <row r="1796" spans="1:16" x14ac:dyDescent="0.3">
      <c r="A1796" t="s">
        <v>58</v>
      </c>
      <c r="B1796">
        <f t="shared" si="28"/>
        <v>1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0.16</v>
      </c>
      <c r="L1796">
        <v>7.0000000000000007E-2</v>
      </c>
      <c r="M1796">
        <v>61157.142857142862</v>
      </c>
      <c r="N1796">
        <v>0.85</v>
      </c>
      <c r="O1796">
        <v>5.8316784890826732</v>
      </c>
      <c r="P1796">
        <v>3.3184807251745174</v>
      </c>
    </row>
    <row r="1797" spans="1:16" x14ac:dyDescent="0.3">
      <c r="A1797" t="s">
        <v>21</v>
      </c>
      <c r="B1797">
        <f t="shared" si="28"/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0.42</v>
      </c>
      <c r="L1797">
        <v>0.11</v>
      </c>
      <c r="M1797">
        <v>45164.935064935067</v>
      </c>
      <c r="N1797">
        <v>0.62</v>
      </c>
      <c r="O1797">
        <v>3.553640336231354</v>
      </c>
      <c r="P1797">
        <v>0</v>
      </c>
    </row>
    <row r="1798" spans="1:16" x14ac:dyDescent="0.3">
      <c r="A1798" t="s">
        <v>21</v>
      </c>
      <c r="B1798">
        <f t="shared" si="28"/>
        <v>0</v>
      </c>
      <c r="C1798">
        <v>0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0.16</v>
      </c>
      <c r="L1798">
        <v>0.05</v>
      </c>
      <c r="M1798">
        <v>53081.707317073167</v>
      </c>
      <c r="N1798">
        <v>0.85</v>
      </c>
      <c r="O1798">
        <v>4.8108304376169349</v>
      </c>
      <c r="P1798">
        <v>2.3364597338485296</v>
      </c>
    </row>
    <row r="1799" spans="1:16" x14ac:dyDescent="0.3">
      <c r="A1799" t="s">
        <v>21</v>
      </c>
      <c r="B1799">
        <f t="shared" si="28"/>
        <v>0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0.16</v>
      </c>
      <c r="L1799">
        <v>7.0000000000000007E-2</v>
      </c>
      <c r="M1799">
        <v>51482.432432432433</v>
      </c>
      <c r="N1799">
        <v>0.78</v>
      </c>
      <c r="O1799">
        <v>4.4272588402704054</v>
      </c>
      <c r="P1799">
        <v>1.505149978319906</v>
      </c>
    </row>
    <row r="1800" spans="1:16" x14ac:dyDescent="0.3">
      <c r="A1800" t="s">
        <v>21</v>
      </c>
      <c r="B1800">
        <f t="shared" si="28"/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0.27</v>
      </c>
      <c r="L1800">
        <v>0.09</v>
      </c>
      <c r="M1800">
        <v>51348.148148148146</v>
      </c>
      <c r="N1800">
        <v>0.75</v>
      </c>
      <c r="O1800">
        <v>4.083144143143052</v>
      </c>
      <c r="P1800">
        <v>1.414973347970818</v>
      </c>
    </row>
    <row r="1801" spans="1:16" x14ac:dyDescent="0.3">
      <c r="A1801" t="s">
        <v>21</v>
      </c>
      <c r="B1801">
        <f t="shared" si="28"/>
        <v>0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0.13</v>
      </c>
      <c r="L1801">
        <v>0.1</v>
      </c>
      <c r="M1801">
        <v>56869.879518072295</v>
      </c>
      <c r="N1801">
        <v>0.87</v>
      </c>
      <c r="O1801">
        <v>4.6940521084606841</v>
      </c>
      <c r="P1801">
        <v>1.9084850188786497</v>
      </c>
    </row>
    <row r="1802" spans="1:16" x14ac:dyDescent="0.3">
      <c r="A1802" t="s">
        <v>21</v>
      </c>
      <c r="B1802">
        <f t="shared" si="28"/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0.28000000000000003</v>
      </c>
      <c r="L1802">
        <v>0.11</v>
      </c>
      <c r="M1802">
        <v>43858.75</v>
      </c>
      <c r="N1802">
        <v>0.76</v>
      </c>
      <c r="O1802">
        <v>3.2506639194632436</v>
      </c>
      <c r="P1802">
        <v>0</v>
      </c>
    </row>
    <row r="1803" spans="1:16" x14ac:dyDescent="0.3">
      <c r="A1803" t="s">
        <v>21</v>
      </c>
      <c r="B1803">
        <f t="shared" si="28"/>
        <v>0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0.16</v>
      </c>
      <c r="L1803">
        <v>7.0000000000000007E-2</v>
      </c>
      <c r="M1803">
        <v>50538.15789473684</v>
      </c>
      <c r="N1803">
        <v>0.84</v>
      </c>
      <c r="O1803">
        <v>5.3375031877063774</v>
      </c>
      <c r="P1803">
        <v>2.79309160017658</v>
      </c>
    </row>
    <row r="1804" spans="1:16" x14ac:dyDescent="0.3">
      <c r="A1804" t="s">
        <v>21</v>
      </c>
      <c r="B1804">
        <f t="shared" si="28"/>
        <v>0</v>
      </c>
      <c r="C1804">
        <v>0</v>
      </c>
      <c r="D1804">
        <v>0</v>
      </c>
      <c r="E1804">
        <v>0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0.15</v>
      </c>
      <c r="L1804">
        <v>0.06</v>
      </c>
      <c r="M1804">
        <v>69428.571428571435</v>
      </c>
      <c r="N1804">
        <v>0.88</v>
      </c>
      <c r="O1804">
        <v>4.7626785637274365</v>
      </c>
      <c r="P1804">
        <v>2.1613680022349748</v>
      </c>
    </row>
    <row r="1805" spans="1:16" x14ac:dyDescent="0.3">
      <c r="A1805" t="s">
        <v>21</v>
      </c>
      <c r="B1805">
        <f t="shared" si="28"/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0</v>
      </c>
      <c r="K1805">
        <v>0.28000000000000003</v>
      </c>
      <c r="L1805">
        <v>0.1</v>
      </c>
      <c r="M1805">
        <v>47926.25</v>
      </c>
      <c r="N1805">
        <v>0.75</v>
      </c>
      <c r="O1805">
        <v>4.436893809463851</v>
      </c>
      <c r="P1805">
        <v>1.6812412373755872</v>
      </c>
    </row>
    <row r="1806" spans="1:16" x14ac:dyDescent="0.3">
      <c r="A1806" t="s">
        <v>21</v>
      </c>
      <c r="B1806">
        <f t="shared" si="28"/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0.2</v>
      </c>
      <c r="L1806">
        <v>0.08</v>
      </c>
      <c r="M1806">
        <v>37360.759493670885</v>
      </c>
      <c r="N1806">
        <v>0.72</v>
      </c>
      <c r="O1806">
        <v>3.6375897858387001</v>
      </c>
      <c r="P1806">
        <v>1.0413926851582251</v>
      </c>
    </row>
    <row r="1807" spans="1:16" x14ac:dyDescent="0.3">
      <c r="A1807" t="s">
        <v>21</v>
      </c>
      <c r="B1807">
        <f t="shared" si="28"/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0.38</v>
      </c>
      <c r="L1807">
        <v>0.09</v>
      </c>
      <c r="M1807">
        <v>45233.734939759037</v>
      </c>
      <c r="N1807">
        <v>0.65</v>
      </c>
      <c r="O1807">
        <v>2.8162412999917832</v>
      </c>
      <c r="P1807">
        <v>0</v>
      </c>
    </row>
    <row r="1808" spans="1:16" x14ac:dyDescent="0.3">
      <c r="A1808" t="s">
        <v>21</v>
      </c>
      <c r="B1808">
        <f t="shared" si="28"/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0.22</v>
      </c>
      <c r="L1808">
        <v>7.0000000000000007E-2</v>
      </c>
      <c r="M1808">
        <v>53176</v>
      </c>
      <c r="N1808">
        <v>0.8</v>
      </c>
      <c r="O1808">
        <v>3.6273658565927325</v>
      </c>
      <c r="P1808">
        <v>0</v>
      </c>
    </row>
    <row r="1809" spans="1:16" x14ac:dyDescent="0.3">
      <c r="A1809" t="s">
        <v>21</v>
      </c>
      <c r="B1809">
        <f t="shared" si="28"/>
        <v>0</v>
      </c>
      <c r="C1809">
        <v>0</v>
      </c>
      <c r="D1809">
        <v>0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0.11</v>
      </c>
      <c r="L1809">
        <v>0.03</v>
      </c>
      <c r="M1809">
        <v>61495.238095238099</v>
      </c>
      <c r="N1809">
        <v>0.88</v>
      </c>
      <c r="O1809">
        <v>4.8426778726828177</v>
      </c>
      <c r="P1809">
        <v>2.0969100130080562</v>
      </c>
    </row>
    <row r="1810" spans="1:16" x14ac:dyDescent="0.3">
      <c r="A1810" t="s">
        <v>21</v>
      </c>
      <c r="B1810">
        <f t="shared" si="28"/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0.28999999999999998</v>
      </c>
      <c r="L1810">
        <v>0.1</v>
      </c>
      <c r="M1810">
        <v>53684.523809523809</v>
      </c>
      <c r="N1810">
        <v>0.73</v>
      </c>
      <c r="O1810">
        <v>4.2912800285917978</v>
      </c>
      <c r="P1810">
        <v>1.414973347970818</v>
      </c>
    </row>
    <row r="1811" spans="1:16" x14ac:dyDescent="0.3">
      <c r="A1811" t="s">
        <v>21</v>
      </c>
      <c r="B1811">
        <f t="shared" si="28"/>
        <v>0</v>
      </c>
      <c r="C1811">
        <v>0</v>
      </c>
      <c r="D1811">
        <v>0</v>
      </c>
      <c r="E1811">
        <v>0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0.18</v>
      </c>
      <c r="L1811">
        <v>7.0000000000000007E-2</v>
      </c>
      <c r="M1811">
        <v>130153.125</v>
      </c>
      <c r="N1811">
        <v>0.83</v>
      </c>
      <c r="O1811">
        <v>4.2810561045835041</v>
      </c>
      <c r="P1811">
        <v>1.4771212547196624</v>
      </c>
    </row>
    <row r="1812" spans="1:16" x14ac:dyDescent="0.3">
      <c r="A1812" t="s">
        <v>21</v>
      </c>
      <c r="B1812">
        <f t="shared" si="28"/>
        <v>0</v>
      </c>
      <c r="C1812">
        <v>0</v>
      </c>
      <c r="D1812">
        <v>0</v>
      </c>
      <c r="E1812">
        <v>0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0.21</v>
      </c>
      <c r="L1812">
        <v>0.06</v>
      </c>
      <c r="M1812">
        <v>41876.712328767127</v>
      </c>
      <c r="N1812">
        <v>0.8</v>
      </c>
      <c r="O1812">
        <v>4.3795411877525972</v>
      </c>
      <c r="P1812">
        <v>1.414973347970818</v>
      </c>
    </row>
    <row r="1813" spans="1:16" x14ac:dyDescent="0.3">
      <c r="A1813" t="s">
        <v>21</v>
      </c>
      <c r="B1813">
        <f t="shared" si="28"/>
        <v>0</v>
      </c>
      <c r="C1813">
        <v>0</v>
      </c>
      <c r="D1813">
        <v>0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0.12</v>
      </c>
      <c r="L1813">
        <v>0.04</v>
      </c>
      <c r="M1813">
        <v>49964.705882352944</v>
      </c>
      <c r="N1813">
        <v>0.89</v>
      </c>
      <c r="O1813">
        <v>4.8590782247469697</v>
      </c>
      <c r="P1813">
        <v>2.214843848047698</v>
      </c>
    </row>
    <row r="1814" spans="1:16" x14ac:dyDescent="0.3">
      <c r="A1814" t="s">
        <v>21</v>
      </c>
      <c r="B1814">
        <f t="shared" si="28"/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0.28999999999999998</v>
      </c>
      <c r="L1814">
        <v>0.08</v>
      </c>
      <c r="M1814">
        <v>44793.506493506495</v>
      </c>
      <c r="N1814">
        <v>0.77</v>
      </c>
      <c r="O1814">
        <v>3.6537911873878119</v>
      </c>
      <c r="P1814">
        <v>0</v>
      </c>
    </row>
    <row r="1815" spans="1:16" x14ac:dyDescent="0.3">
      <c r="A1815" t="s">
        <v>21</v>
      </c>
      <c r="B1815">
        <f t="shared" si="28"/>
        <v>0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0.17</v>
      </c>
      <c r="L1815">
        <v>0.12</v>
      </c>
      <c r="M1815">
        <v>53376.25</v>
      </c>
      <c r="N1815">
        <v>0.83</v>
      </c>
      <c r="O1815">
        <v>4.8246529180311741</v>
      </c>
      <c r="P1815">
        <v>2.0569048513364727</v>
      </c>
    </row>
    <row r="1816" spans="1:16" x14ac:dyDescent="0.3">
      <c r="A1816" t="s">
        <v>21</v>
      </c>
      <c r="B1816">
        <f t="shared" si="28"/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0.25</v>
      </c>
      <c r="L1816">
        <v>0.08</v>
      </c>
      <c r="M1816">
        <v>43532.894736842107</v>
      </c>
      <c r="N1816">
        <v>0.79</v>
      </c>
      <c r="O1816">
        <v>3.9166118451093461</v>
      </c>
      <c r="P1816">
        <v>1.0413926851582251</v>
      </c>
    </row>
    <row r="1817" spans="1:16" x14ac:dyDescent="0.3">
      <c r="A1817" t="s">
        <v>21</v>
      </c>
      <c r="B1817">
        <f t="shared" si="28"/>
        <v>0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0.19</v>
      </c>
      <c r="L1817">
        <v>0.06</v>
      </c>
      <c r="M1817">
        <v>53219.230769230766</v>
      </c>
      <c r="N1817">
        <v>0.85</v>
      </c>
      <c r="O1817">
        <v>4.5911314164231243</v>
      </c>
      <c r="P1817">
        <v>1.6720978579357175</v>
      </c>
    </row>
    <row r="1818" spans="1:16" x14ac:dyDescent="0.3">
      <c r="A1818" t="s">
        <v>21</v>
      </c>
      <c r="B1818">
        <f t="shared" si="28"/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0.14000000000000001</v>
      </c>
      <c r="L1818">
        <v>7.0000000000000007E-2</v>
      </c>
      <c r="M1818">
        <v>52784.810126582277</v>
      </c>
      <c r="N1818">
        <v>0.82</v>
      </c>
      <c r="O1818">
        <v>4.2728391051841257</v>
      </c>
      <c r="P1818">
        <v>1.3617278360175928</v>
      </c>
    </row>
    <row r="1819" spans="1:16" x14ac:dyDescent="0.3">
      <c r="A1819" t="s">
        <v>21</v>
      </c>
      <c r="B1819">
        <f t="shared" si="28"/>
        <v>0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0.18</v>
      </c>
      <c r="L1819">
        <v>0.08</v>
      </c>
      <c r="M1819">
        <v>65558.620689655174</v>
      </c>
      <c r="N1819">
        <v>0.85</v>
      </c>
      <c r="O1819">
        <v>5.1619038006361064</v>
      </c>
      <c r="P1819">
        <v>1.7853298350107671</v>
      </c>
    </row>
    <row r="1820" spans="1:16" x14ac:dyDescent="0.3">
      <c r="A1820" t="s">
        <v>21</v>
      </c>
      <c r="B1820">
        <f t="shared" si="28"/>
        <v>0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0.15</v>
      </c>
      <c r="L1820">
        <v>0.06</v>
      </c>
      <c r="M1820">
        <v>60490.909090909088</v>
      </c>
      <c r="N1820">
        <v>0.87</v>
      </c>
      <c r="O1820">
        <v>5.0970593846193868</v>
      </c>
      <c r="P1820">
        <v>2.4265112613645754</v>
      </c>
    </row>
    <row r="1821" spans="1:16" x14ac:dyDescent="0.3">
      <c r="A1821" t="s">
        <v>21</v>
      </c>
      <c r="B1821">
        <f t="shared" si="28"/>
        <v>0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0.22</v>
      </c>
      <c r="L1821">
        <v>7.0000000000000007E-2</v>
      </c>
      <c r="M1821">
        <v>48345.205479452059</v>
      </c>
      <c r="N1821">
        <v>0.8</v>
      </c>
      <c r="O1821">
        <v>4.4407674412045059</v>
      </c>
      <c r="P1821">
        <v>2.4941545940184429</v>
      </c>
    </row>
    <row r="1822" spans="1:16" x14ac:dyDescent="0.3">
      <c r="A1822" t="s">
        <v>21</v>
      </c>
      <c r="B1822">
        <f t="shared" si="28"/>
        <v>0</v>
      </c>
      <c r="C1822">
        <v>0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0.24</v>
      </c>
      <c r="L1822">
        <v>7.0000000000000007E-2</v>
      </c>
      <c r="M1822">
        <v>68394.318181818177</v>
      </c>
      <c r="N1822">
        <v>0.77</v>
      </c>
      <c r="O1822">
        <v>5.176253365404289</v>
      </c>
      <c r="P1822">
        <v>2.3502480183341627</v>
      </c>
    </row>
    <row r="1823" spans="1:16" x14ac:dyDescent="0.3">
      <c r="A1823" t="s">
        <v>21</v>
      </c>
      <c r="B1823">
        <f t="shared" si="28"/>
        <v>0</v>
      </c>
      <c r="C1823">
        <v>0</v>
      </c>
      <c r="D1823">
        <v>0</v>
      </c>
      <c r="E1823">
        <v>0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0.37</v>
      </c>
      <c r="L1823">
        <v>0.14000000000000001</v>
      </c>
      <c r="M1823">
        <v>42321.333333333336</v>
      </c>
      <c r="N1823">
        <v>0.68</v>
      </c>
      <c r="O1823">
        <v>4.0401274417814559</v>
      </c>
      <c r="P1823">
        <v>1.2041199826559248</v>
      </c>
    </row>
    <row r="1824" spans="1:16" x14ac:dyDescent="0.3">
      <c r="A1824" t="s">
        <v>21</v>
      </c>
      <c r="B1824">
        <f t="shared" si="28"/>
        <v>0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0.19</v>
      </c>
      <c r="L1824">
        <v>7.0000000000000007E-2</v>
      </c>
      <c r="M1824">
        <v>47206.944444444445</v>
      </c>
      <c r="N1824">
        <v>0.82</v>
      </c>
      <c r="O1824">
        <v>4.2236257166937961</v>
      </c>
      <c r="P1824">
        <v>1.3979400086720377</v>
      </c>
    </row>
    <row r="1825" spans="1:16" x14ac:dyDescent="0.3">
      <c r="A1825" t="s">
        <v>21</v>
      </c>
      <c r="B1825">
        <f t="shared" si="28"/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0.26</v>
      </c>
      <c r="L1825">
        <v>7.0000000000000007E-2</v>
      </c>
      <c r="M1825">
        <v>48613.924050632908</v>
      </c>
      <c r="N1825">
        <v>0.77</v>
      </c>
      <c r="O1825">
        <v>4.5163370206236131</v>
      </c>
      <c r="P1825">
        <v>1.414973347970818</v>
      </c>
    </row>
    <row r="1826" spans="1:16" x14ac:dyDescent="0.3">
      <c r="A1826" t="s">
        <v>21</v>
      </c>
      <c r="B1826">
        <f t="shared" si="28"/>
        <v>0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0.21</v>
      </c>
      <c r="L1826">
        <v>0.08</v>
      </c>
      <c r="M1826">
        <v>51477.631578947367</v>
      </c>
      <c r="N1826">
        <v>0.8</v>
      </c>
      <c r="O1826">
        <v>4.1928739715425216</v>
      </c>
      <c r="P1826">
        <v>0</v>
      </c>
    </row>
    <row r="1827" spans="1:16" x14ac:dyDescent="0.3">
      <c r="A1827" t="s">
        <v>21</v>
      </c>
      <c r="B1827">
        <f t="shared" si="28"/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0.21</v>
      </c>
      <c r="L1827">
        <v>0.08</v>
      </c>
      <c r="M1827">
        <v>48706.024096385547</v>
      </c>
      <c r="N1827">
        <v>0.67</v>
      </c>
      <c r="O1827">
        <v>3.6146863422820124</v>
      </c>
      <c r="P1827">
        <v>1.3424226808222062</v>
      </c>
    </row>
    <row r="1828" spans="1:16" x14ac:dyDescent="0.3">
      <c r="A1828" t="s">
        <v>21</v>
      </c>
      <c r="B1828">
        <f t="shared" si="28"/>
        <v>0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0.18</v>
      </c>
      <c r="L1828">
        <v>0.08</v>
      </c>
      <c r="M1828">
        <v>55861.445783132534</v>
      </c>
      <c r="N1828">
        <v>0.84</v>
      </c>
      <c r="O1828">
        <v>4.8834115730006999</v>
      </c>
      <c r="P1828">
        <v>0</v>
      </c>
    </row>
    <row r="1829" spans="1:16" x14ac:dyDescent="0.3">
      <c r="A1829" t="s">
        <v>21</v>
      </c>
      <c r="B1829">
        <f t="shared" si="28"/>
        <v>0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0.17</v>
      </c>
      <c r="L1829">
        <v>0.05</v>
      </c>
      <c r="M1829">
        <v>72512.3595505618</v>
      </c>
      <c r="N1829">
        <v>0.82</v>
      </c>
      <c r="O1829">
        <v>5.4873038568268235</v>
      </c>
      <c r="P1829">
        <v>3.2124539610402758</v>
      </c>
    </row>
    <row r="1830" spans="1:16" x14ac:dyDescent="0.3">
      <c r="A1830" t="s">
        <v>21</v>
      </c>
      <c r="B1830">
        <f t="shared" si="28"/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0.19</v>
      </c>
      <c r="L1830">
        <v>0.08</v>
      </c>
      <c r="M1830">
        <v>54425.882352941175</v>
      </c>
      <c r="N1830">
        <v>0.76</v>
      </c>
      <c r="O1830">
        <v>4.6667986836661743</v>
      </c>
      <c r="P1830">
        <v>2.0606978403536118</v>
      </c>
    </row>
    <row r="1831" spans="1:16" x14ac:dyDescent="0.3">
      <c r="A1831" t="s">
        <v>21</v>
      </c>
      <c r="B1831">
        <f t="shared" si="28"/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0.13</v>
      </c>
      <c r="L1831">
        <v>0.02</v>
      </c>
      <c r="M1831">
        <v>52830.136986301368</v>
      </c>
      <c r="N1831">
        <v>0.87</v>
      </c>
      <c r="O1831">
        <v>6.1559830488584382</v>
      </c>
      <c r="P1831">
        <v>3.6780629049743454</v>
      </c>
    </row>
    <row r="1832" spans="1:16" x14ac:dyDescent="0.3">
      <c r="A1832" t="s">
        <v>58</v>
      </c>
      <c r="B1832">
        <f t="shared" si="28"/>
        <v>1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0.19</v>
      </c>
      <c r="L1832">
        <v>0.06</v>
      </c>
      <c r="M1832">
        <v>60628.571428571428</v>
      </c>
      <c r="N1832">
        <v>0.81</v>
      </c>
      <c r="O1832">
        <v>5.2825292178432468</v>
      </c>
      <c r="P1832">
        <v>2.8481891169913989</v>
      </c>
    </row>
    <row r="1833" spans="1:16" x14ac:dyDescent="0.3">
      <c r="A1833" t="s">
        <v>21</v>
      </c>
      <c r="B1833">
        <f t="shared" si="28"/>
        <v>0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0.19</v>
      </c>
      <c r="L1833">
        <v>0.08</v>
      </c>
      <c r="M1833">
        <v>57851.807228915663</v>
      </c>
      <c r="N1833">
        <v>0.83</v>
      </c>
      <c r="O1833">
        <v>4.8855873561896557</v>
      </c>
      <c r="P1833">
        <v>2.271841606536499</v>
      </c>
    </row>
    <row r="1834" spans="1:16" x14ac:dyDescent="0.3">
      <c r="A1834" t="s">
        <v>21</v>
      </c>
      <c r="B1834">
        <f t="shared" si="28"/>
        <v>0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0.19</v>
      </c>
      <c r="L1834">
        <v>7.0000000000000007E-2</v>
      </c>
      <c r="M1834">
        <v>60164.772727272728</v>
      </c>
      <c r="N1834">
        <v>0.8</v>
      </c>
      <c r="O1834">
        <v>4.8873077833767713</v>
      </c>
      <c r="P1834">
        <v>2.255272505103306</v>
      </c>
    </row>
    <row r="1835" spans="1:16" x14ac:dyDescent="0.3">
      <c r="A1835" t="s">
        <v>21</v>
      </c>
      <c r="B1835">
        <f t="shared" si="28"/>
        <v>0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0.2</v>
      </c>
      <c r="L1835">
        <v>0.06</v>
      </c>
      <c r="M1835">
        <v>55718.292682926825</v>
      </c>
      <c r="N1835">
        <v>0.81</v>
      </c>
      <c r="O1835">
        <v>5.1070029518514577</v>
      </c>
      <c r="P1835">
        <v>2.2576785748691846</v>
      </c>
    </row>
    <row r="1836" spans="1:16" x14ac:dyDescent="0.3">
      <c r="A1836" t="s">
        <v>21</v>
      </c>
      <c r="B1836">
        <f t="shared" si="28"/>
        <v>0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0.19</v>
      </c>
      <c r="L1836">
        <v>7.0000000000000007E-2</v>
      </c>
      <c r="M1836">
        <v>60419.54022988506</v>
      </c>
      <c r="N1836">
        <v>0.82</v>
      </c>
      <c r="O1836">
        <v>4.9255905283764951</v>
      </c>
      <c r="P1836">
        <v>2.6711728427150834</v>
      </c>
    </row>
    <row r="1837" spans="1:16" x14ac:dyDescent="0.3">
      <c r="A1837" t="s">
        <v>21</v>
      </c>
      <c r="B1837">
        <f t="shared" si="28"/>
        <v>0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0.2</v>
      </c>
      <c r="L1837">
        <v>0.08</v>
      </c>
      <c r="M1837">
        <v>59190.588235294119</v>
      </c>
      <c r="N1837">
        <v>0.83</v>
      </c>
      <c r="O1837">
        <v>4.6770226344595889</v>
      </c>
      <c r="P1837">
        <v>2.143014800254095</v>
      </c>
    </row>
    <row r="1838" spans="1:16" x14ac:dyDescent="0.3">
      <c r="A1838" t="s">
        <v>21</v>
      </c>
      <c r="B1838">
        <f t="shared" si="28"/>
        <v>0</v>
      </c>
      <c r="C1838">
        <v>0</v>
      </c>
      <c r="D1838">
        <v>0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0.17</v>
      </c>
      <c r="L1838">
        <v>0.08</v>
      </c>
      <c r="M1838">
        <v>63087.5</v>
      </c>
      <c r="N1838">
        <v>0.8</v>
      </c>
      <c r="O1838">
        <v>4.906846625927991</v>
      </c>
      <c r="P1838">
        <v>2.4232458739368079</v>
      </c>
    </row>
    <row r="1839" spans="1:16" x14ac:dyDescent="0.3">
      <c r="A1839" t="s">
        <v>21</v>
      </c>
      <c r="B1839">
        <f t="shared" si="28"/>
        <v>0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0.24</v>
      </c>
      <c r="L1839">
        <v>7.0000000000000007E-2</v>
      </c>
      <c r="M1839">
        <v>72939.325842696635</v>
      </c>
      <c r="N1839">
        <v>0.78</v>
      </c>
      <c r="O1839">
        <v>4.7775428121027348</v>
      </c>
      <c r="P1839">
        <v>2.2855573090077739</v>
      </c>
    </row>
    <row r="1840" spans="1:16" x14ac:dyDescent="0.3">
      <c r="A1840" t="s">
        <v>21</v>
      </c>
      <c r="B1840">
        <f t="shared" si="28"/>
        <v>0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0.16</v>
      </c>
      <c r="L1840">
        <v>0.06</v>
      </c>
      <c r="M1840">
        <v>61608.333333333336</v>
      </c>
      <c r="N1840">
        <v>0.79</v>
      </c>
      <c r="O1840">
        <v>4.6796368165011915</v>
      </c>
      <c r="P1840">
        <v>2.1760912590556813</v>
      </c>
    </row>
    <row r="1841" spans="1:16" x14ac:dyDescent="0.3">
      <c r="A1841" t="s">
        <v>21</v>
      </c>
      <c r="B1841">
        <f t="shared" si="28"/>
        <v>0</v>
      </c>
      <c r="C1841">
        <v>0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0.24</v>
      </c>
      <c r="L1841">
        <v>7.0000000000000007E-2</v>
      </c>
      <c r="M1841">
        <v>55743.529411764706</v>
      </c>
      <c r="N1841">
        <v>0.75</v>
      </c>
      <c r="O1841">
        <v>4.6486234355907889</v>
      </c>
      <c r="P1841">
        <v>1.7558748556724915</v>
      </c>
    </row>
    <row r="1842" spans="1:16" x14ac:dyDescent="0.3">
      <c r="A1842" t="s">
        <v>21</v>
      </c>
      <c r="B1842">
        <f t="shared" si="28"/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0.18</v>
      </c>
      <c r="L1842">
        <v>0.05</v>
      </c>
      <c r="M1842">
        <v>87476.923076923078</v>
      </c>
      <c r="N1842">
        <v>0.81</v>
      </c>
      <c r="O1842">
        <v>5.4679305623250967</v>
      </c>
      <c r="P1842">
        <v>2.6532125137753435</v>
      </c>
    </row>
    <row r="1843" spans="1:16" x14ac:dyDescent="0.3">
      <c r="A1843" t="s">
        <v>21</v>
      </c>
      <c r="B1843">
        <f t="shared" si="28"/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0.18</v>
      </c>
      <c r="L1843">
        <v>0.06</v>
      </c>
      <c r="M1843">
        <v>64798.850574712647</v>
      </c>
      <c r="N1843">
        <v>0.83</v>
      </c>
      <c r="O1843">
        <v>5.9636551584430064</v>
      </c>
      <c r="P1843">
        <v>3.6139474767803499</v>
      </c>
    </row>
    <row r="1844" spans="1:16" x14ac:dyDescent="0.3">
      <c r="A1844" t="s">
        <v>21</v>
      </c>
      <c r="B1844">
        <f t="shared" si="28"/>
        <v>0</v>
      </c>
      <c r="C1844">
        <v>0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0.23</v>
      </c>
      <c r="L1844">
        <v>7.0000000000000007E-2</v>
      </c>
      <c r="M1844">
        <v>61096.629213483146</v>
      </c>
      <c r="N1844">
        <v>0.76</v>
      </c>
      <c r="O1844">
        <v>4.5717088318086878</v>
      </c>
      <c r="P1844">
        <v>1.6127838567197355</v>
      </c>
    </row>
    <row r="1845" spans="1:16" x14ac:dyDescent="0.3">
      <c r="A1845" t="s">
        <v>21</v>
      </c>
      <c r="B1845">
        <f t="shared" si="28"/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0.17</v>
      </c>
      <c r="L1845">
        <v>7.0000000000000007E-2</v>
      </c>
      <c r="M1845">
        <v>57320</v>
      </c>
      <c r="N1845">
        <v>0.76</v>
      </c>
      <c r="O1845">
        <v>4.701507542254177</v>
      </c>
      <c r="P1845">
        <v>2.514547752660286</v>
      </c>
    </row>
    <row r="1846" spans="1:16" x14ac:dyDescent="0.3">
      <c r="A1846" t="s">
        <v>21</v>
      </c>
      <c r="B1846">
        <f t="shared" si="28"/>
        <v>0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0.2</v>
      </c>
      <c r="L1846">
        <v>7.0000000000000007E-2</v>
      </c>
      <c r="M1846">
        <v>59066.666666666664</v>
      </c>
      <c r="N1846">
        <v>0.84</v>
      </c>
      <c r="O1846">
        <v>4.7290918609889365</v>
      </c>
      <c r="P1846">
        <v>2.1398790864012365</v>
      </c>
    </row>
    <row r="1847" spans="1:16" x14ac:dyDescent="0.3">
      <c r="A1847" t="s">
        <v>21</v>
      </c>
      <c r="B1847">
        <f t="shared" si="28"/>
        <v>0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0.19</v>
      </c>
      <c r="L1847">
        <v>7.0000000000000007E-2</v>
      </c>
      <c r="M1847">
        <v>65472.222222222219</v>
      </c>
      <c r="N1847">
        <v>0.83</v>
      </c>
      <c r="O1847">
        <v>4.7597509191662546</v>
      </c>
      <c r="P1847">
        <v>2.4183012913197452</v>
      </c>
    </row>
    <row r="1848" spans="1:16" x14ac:dyDescent="0.3">
      <c r="A1848" t="s">
        <v>21</v>
      </c>
      <c r="B1848">
        <f t="shared" si="28"/>
        <v>0</v>
      </c>
      <c r="C1848">
        <v>0</v>
      </c>
      <c r="D1848">
        <v>0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0.22</v>
      </c>
      <c r="L1848">
        <v>7.0000000000000007E-2</v>
      </c>
      <c r="M1848">
        <v>61947.727272727272</v>
      </c>
      <c r="N1848">
        <v>0.76</v>
      </c>
      <c r="O1848">
        <v>4.6766113144527175</v>
      </c>
      <c r="P1848">
        <v>0</v>
      </c>
    </row>
    <row r="1849" spans="1:16" x14ac:dyDescent="0.3">
      <c r="A1849" t="s">
        <v>21</v>
      </c>
      <c r="B1849">
        <f t="shared" si="28"/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0</v>
      </c>
      <c r="K1849">
        <v>0.31</v>
      </c>
      <c r="L1849">
        <v>0.11</v>
      </c>
      <c r="M1849">
        <v>64857.142857142855</v>
      </c>
      <c r="N1849">
        <v>0.72</v>
      </c>
      <c r="O1849">
        <v>3.6467956887784694</v>
      </c>
      <c r="P1849">
        <v>0</v>
      </c>
    </row>
    <row r="1850" spans="1:16" x14ac:dyDescent="0.3">
      <c r="A1850" t="s">
        <v>21</v>
      </c>
      <c r="B1850">
        <f t="shared" si="28"/>
        <v>0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0.21</v>
      </c>
      <c r="L1850">
        <v>7.0000000000000007E-2</v>
      </c>
      <c r="M1850">
        <v>61112.643678160923</v>
      </c>
      <c r="N1850">
        <v>0.82</v>
      </c>
      <c r="O1850">
        <v>4.7912203180149469</v>
      </c>
      <c r="P1850">
        <v>1.414973347970818</v>
      </c>
    </row>
    <row r="1851" spans="1:16" x14ac:dyDescent="0.3">
      <c r="A1851" t="s">
        <v>21</v>
      </c>
      <c r="B1851">
        <f t="shared" si="28"/>
        <v>0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0.14000000000000001</v>
      </c>
      <c r="L1851">
        <v>0.13</v>
      </c>
      <c r="M1851">
        <v>59997.727272727272</v>
      </c>
      <c r="N1851">
        <v>0.84</v>
      </c>
      <c r="O1851">
        <v>5.0482669628897208</v>
      </c>
      <c r="P1851">
        <v>2.4183012913197452</v>
      </c>
    </row>
    <row r="1852" spans="1:16" x14ac:dyDescent="0.3">
      <c r="A1852" t="s">
        <v>21</v>
      </c>
      <c r="B1852">
        <f t="shared" si="28"/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0.14000000000000001</v>
      </c>
      <c r="L1852">
        <v>0.02</v>
      </c>
      <c r="M1852">
        <v>75138.271604938273</v>
      </c>
      <c r="N1852">
        <v>0.87</v>
      </c>
      <c r="O1852">
        <v>6.4120958221657327</v>
      </c>
      <c r="P1852">
        <v>3.7080808104682315</v>
      </c>
    </row>
    <row r="1853" spans="1:16" x14ac:dyDescent="0.3">
      <c r="A1853" t="s">
        <v>21</v>
      </c>
      <c r="B1853">
        <f t="shared" si="28"/>
        <v>0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0.18</v>
      </c>
      <c r="L1853">
        <v>0.06</v>
      </c>
      <c r="M1853">
        <v>59840.909090909088</v>
      </c>
      <c r="N1853">
        <v>0.85</v>
      </c>
      <c r="O1853">
        <v>4.4223764152241793</v>
      </c>
      <c r="P1853">
        <v>2.2695129442179165</v>
      </c>
    </row>
    <row r="1854" spans="1:16" x14ac:dyDescent="0.3">
      <c r="A1854" t="s">
        <v>21</v>
      </c>
      <c r="B1854">
        <f t="shared" si="28"/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0.18</v>
      </c>
      <c r="L1854">
        <v>0.05</v>
      </c>
      <c r="M1854">
        <v>68569.66292134831</v>
      </c>
      <c r="N1854">
        <v>0.77</v>
      </c>
      <c r="O1854">
        <v>4.8009025758610617</v>
      </c>
      <c r="P1854">
        <v>1.6901960800285136</v>
      </c>
    </row>
    <row r="1855" spans="1:16" x14ac:dyDescent="0.3">
      <c r="A1855" t="s">
        <v>21</v>
      </c>
      <c r="B1855">
        <f t="shared" si="28"/>
        <v>0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0.18</v>
      </c>
      <c r="L1855">
        <v>0.06</v>
      </c>
      <c r="M1855">
        <v>65682.222222222219</v>
      </c>
      <c r="N1855">
        <v>0.79</v>
      </c>
      <c r="O1855">
        <v>4.8500025860924607</v>
      </c>
      <c r="P1855">
        <v>2.4099331233312946</v>
      </c>
    </row>
    <row r="1856" spans="1:16" x14ac:dyDescent="0.3">
      <c r="A1856" t="s">
        <v>58</v>
      </c>
      <c r="B1856">
        <f t="shared" si="28"/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0.17</v>
      </c>
      <c r="L1856">
        <v>0.05</v>
      </c>
      <c r="M1856">
        <v>70046.511627906977</v>
      </c>
      <c r="N1856">
        <v>0.84</v>
      </c>
      <c r="O1856">
        <v>5.8706812501047612</v>
      </c>
      <c r="P1856">
        <v>3.3598354823398879</v>
      </c>
    </row>
    <row r="1857" spans="1:16" x14ac:dyDescent="0.3">
      <c r="A1857" t="s">
        <v>21</v>
      </c>
      <c r="B1857">
        <f t="shared" si="28"/>
        <v>0</v>
      </c>
      <c r="C1857">
        <v>0</v>
      </c>
      <c r="D1857">
        <v>0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0.19</v>
      </c>
      <c r="L1857">
        <v>7.0000000000000007E-2</v>
      </c>
      <c r="M1857">
        <v>52141.666666666672</v>
      </c>
      <c r="N1857">
        <v>0.85</v>
      </c>
      <c r="O1857">
        <v>4.694210206198834</v>
      </c>
      <c r="P1857">
        <v>2.4638929889859074</v>
      </c>
    </row>
    <row r="1858" spans="1:16" x14ac:dyDescent="0.3">
      <c r="A1858" t="s">
        <v>58</v>
      </c>
      <c r="B1858">
        <f t="shared" si="28"/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0.18</v>
      </c>
      <c r="L1858">
        <v>0.03</v>
      </c>
      <c r="M1858">
        <v>122660.63829787234</v>
      </c>
      <c r="N1858">
        <v>0.84</v>
      </c>
      <c r="O1858">
        <v>6.1330094490299922</v>
      </c>
      <c r="P1858">
        <v>3.664359874551141</v>
      </c>
    </row>
    <row r="1859" spans="1:16" x14ac:dyDescent="0.3">
      <c r="A1859" t="s">
        <v>58</v>
      </c>
      <c r="B1859">
        <f t="shared" ref="B1859:B1922" si="29">IF(A1859="Yes",1,0)</f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0.17</v>
      </c>
      <c r="L1859">
        <v>0.02</v>
      </c>
      <c r="M1859">
        <v>99541.176470588238</v>
      </c>
      <c r="N1859">
        <v>0.83</v>
      </c>
      <c r="O1859">
        <v>6.2118413630262594</v>
      </c>
      <c r="P1859">
        <v>4.041905639223649</v>
      </c>
    </row>
    <row r="1860" spans="1:16" x14ac:dyDescent="0.3">
      <c r="A1860" t="s">
        <v>21</v>
      </c>
      <c r="B1860">
        <f t="shared" si="29"/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0.19</v>
      </c>
      <c r="L1860">
        <v>7.0000000000000007E-2</v>
      </c>
      <c r="M1860">
        <v>63233.333333333336</v>
      </c>
      <c r="N1860">
        <v>0.84</v>
      </c>
      <c r="O1860">
        <v>5.3231138466703785</v>
      </c>
      <c r="P1860">
        <v>2.7528164311882715</v>
      </c>
    </row>
    <row r="1861" spans="1:16" x14ac:dyDescent="0.3">
      <c r="A1861" t="s">
        <v>21</v>
      </c>
      <c r="B1861">
        <f t="shared" si="29"/>
        <v>0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0.19</v>
      </c>
      <c r="L1861">
        <v>0.06</v>
      </c>
      <c r="M1861">
        <v>62902.325581395351</v>
      </c>
      <c r="N1861">
        <v>0.81</v>
      </c>
      <c r="O1861">
        <v>5.3609283764374958</v>
      </c>
      <c r="P1861">
        <v>3.1769589805869081</v>
      </c>
    </row>
    <row r="1862" spans="1:16" x14ac:dyDescent="0.3">
      <c r="A1862" t="s">
        <v>58</v>
      </c>
      <c r="B1862">
        <f t="shared" si="29"/>
        <v>1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0.17</v>
      </c>
      <c r="L1862">
        <v>0.06</v>
      </c>
      <c r="M1862">
        <v>68719.540229885053</v>
      </c>
      <c r="N1862">
        <v>0.83</v>
      </c>
      <c r="O1862">
        <v>5.6644623924448432</v>
      </c>
      <c r="P1862">
        <v>3.27415784926368</v>
      </c>
    </row>
    <row r="1863" spans="1:16" x14ac:dyDescent="0.3">
      <c r="A1863" t="s">
        <v>21</v>
      </c>
      <c r="B1863">
        <f t="shared" si="29"/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0.2</v>
      </c>
      <c r="L1863">
        <v>0.06</v>
      </c>
      <c r="M1863">
        <v>68402.173913043473</v>
      </c>
      <c r="N1863">
        <v>0.81</v>
      </c>
      <c r="O1863">
        <v>5.0408554070492855</v>
      </c>
      <c r="P1863">
        <v>2.8847953639489812</v>
      </c>
    </row>
    <row r="1864" spans="1:16" x14ac:dyDescent="0.3">
      <c r="A1864" t="s">
        <v>21</v>
      </c>
      <c r="B1864">
        <f t="shared" si="29"/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0.14000000000000001</v>
      </c>
      <c r="L1864">
        <v>0.05</v>
      </c>
      <c r="M1864">
        <v>84323.595505617981</v>
      </c>
      <c r="N1864">
        <v>0.86</v>
      </c>
      <c r="O1864">
        <v>5.5820076514075874</v>
      </c>
      <c r="P1864">
        <v>2.9863237770507651</v>
      </c>
    </row>
    <row r="1865" spans="1:16" x14ac:dyDescent="0.3">
      <c r="A1865" t="s">
        <v>21</v>
      </c>
      <c r="B1865">
        <f t="shared" si="29"/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0.18</v>
      </c>
      <c r="L1865">
        <v>7.0000000000000007E-2</v>
      </c>
      <c r="M1865">
        <v>59838.63636363636</v>
      </c>
      <c r="N1865">
        <v>0.81</v>
      </c>
      <c r="O1865">
        <v>4.6086543775120994</v>
      </c>
      <c r="P1865">
        <v>1.7853298350107671</v>
      </c>
    </row>
    <row r="1866" spans="1:16" x14ac:dyDescent="0.3">
      <c r="A1866" t="s">
        <v>21</v>
      </c>
      <c r="B1866">
        <f t="shared" si="29"/>
        <v>0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0.16</v>
      </c>
      <c r="L1866">
        <v>0.08</v>
      </c>
      <c r="M1866">
        <v>63229.411764705881</v>
      </c>
      <c r="N1866">
        <v>0.84</v>
      </c>
      <c r="O1866">
        <v>5.0715064378658177</v>
      </c>
      <c r="P1866">
        <v>2</v>
      </c>
    </row>
    <row r="1867" spans="1:16" x14ac:dyDescent="0.3">
      <c r="A1867" t="s">
        <v>58</v>
      </c>
      <c r="B1867">
        <f t="shared" si="29"/>
        <v>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0.21</v>
      </c>
      <c r="L1867">
        <v>0.06</v>
      </c>
      <c r="M1867">
        <v>61728.409090909088</v>
      </c>
      <c r="N1867">
        <v>0.75</v>
      </c>
      <c r="O1867">
        <v>4.7763306410324562</v>
      </c>
      <c r="P1867">
        <v>2.5276299008713385</v>
      </c>
    </row>
    <row r="1868" spans="1:16" x14ac:dyDescent="0.3">
      <c r="A1868" t="s">
        <v>21</v>
      </c>
      <c r="B1868">
        <f t="shared" si="29"/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0.17</v>
      </c>
      <c r="L1868">
        <v>0.05</v>
      </c>
      <c r="M1868">
        <v>107326.59574468086</v>
      </c>
      <c r="N1868">
        <v>0.84</v>
      </c>
      <c r="O1868">
        <v>4.9951611601878492</v>
      </c>
      <c r="P1868">
        <v>2.5211380837040362</v>
      </c>
    </row>
    <row r="1869" spans="1:16" x14ac:dyDescent="0.3">
      <c r="A1869" t="s">
        <v>21</v>
      </c>
      <c r="B1869">
        <f t="shared" si="29"/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0.16</v>
      </c>
      <c r="L1869">
        <v>0.02</v>
      </c>
      <c r="M1869">
        <v>76889.887640449437</v>
      </c>
      <c r="N1869">
        <v>0.85</v>
      </c>
      <c r="O1869">
        <v>6.3577264118309973</v>
      </c>
      <c r="P1869">
        <v>3.4745076391169758</v>
      </c>
    </row>
    <row r="1870" spans="1:16" x14ac:dyDescent="0.3">
      <c r="A1870" t="s">
        <v>21</v>
      </c>
      <c r="B1870">
        <f t="shared" si="29"/>
        <v>0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0.17</v>
      </c>
      <c r="L1870">
        <v>0.06</v>
      </c>
      <c r="M1870">
        <v>79869.66292134831</v>
      </c>
      <c r="N1870">
        <v>0.84</v>
      </c>
      <c r="O1870">
        <v>5.2026027334064056</v>
      </c>
      <c r="P1870">
        <v>2.4440447959180762</v>
      </c>
    </row>
    <row r="1871" spans="1:16" x14ac:dyDescent="0.3">
      <c r="A1871" t="s">
        <v>21</v>
      </c>
      <c r="B1871">
        <f t="shared" si="29"/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0.16</v>
      </c>
      <c r="L1871">
        <v>0.03</v>
      </c>
      <c r="M1871">
        <v>90589.772727272721</v>
      </c>
      <c r="N1871">
        <v>0.86</v>
      </c>
      <c r="O1871">
        <v>5.6777702386429434</v>
      </c>
      <c r="P1871">
        <v>3.1218879851036809</v>
      </c>
    </row>
    <row r="1872" spans="1:16" x14ac:dyDescent="0.3">
      <c r="A1872" t="s">
        <v>21</v>
      </c>
      <c r="B1872">
        <f t="shared" si="29"/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0.16</v>
      </c>
      <c r="L1872">
        <v>0.03</v>
      </c>
      <c r="M1872">
        <v>103441.86046511628</v>
      </c>
      <c r="N1872">
        <v>0.85</v>
      </c>
      <c r="O1872">
        <v>5.5128110914200237</v>
      </c>
      <c r="P1872">
        <v>3.1065308538223815</v>
      </c>
    </row>
    <row r="1873" spans="1:16" x14ac:dyDescent="0.3">
      <c r="A1873" t="s">
        <v>21</v>
      </c>
      <c r="B1873">
        <f t="shared" si="29"/>
        <v>0</v>
      </c>
      <c r="C1873">
        <v>0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0.17</v>
      </c>
      <c r="L1873">
        <v>7.0000000000000007E-2</v>
      </c>
      <c r="M1873">
        <v>57390.697674418603</v>
      </c>
      <c r="N1873">
        <v>0.78</v>
      </c>
      <c r="O1873">
        <v>5.03361271289873</v>
      </c>
      <c r="P1873">
        <v>2.6294095991027189</v>
      </c>
    </row>
    <row r="1874" spans="1:16" x14ac:dyDescent="0.3">
      <c r="A1874" t="s">
        <v>21</v>
      </c>
      <c r="B1874">
        <f t="shared" si="29"/>
        <v>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0.18</v>
      </c>
      <c r="L1874">
        <v>7.0000000000000007E-2</v>
      </c>
      <c r="M1874">
        <v>88521.276595744683</v>
      </c>
      <c r="N1874">
        <v>0.84</v>
      </c>
      <c r="O1874">
        <v>5.3620355096180825</v>
      </c>
      <c r="P1874">
        <v>2.4149733479708178</v>
      </c>
    </row>
    <row r="1875" spans="1:16" x14ac:dyDescent="0.3">
      <c r="A1875" t="s">
        <v>21</v>
      </c>
      <c r="B1875">
        <f t="shared" si="29"/>
        <v>0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0.17</v>
      </c>
      <c r="L1875">
        <v>0.05</v>
      </c>
      <c r="M1875">
        <v>71120.224719101127</v>
      </c>
      <c r="N1875">
        <v>0.85</v>
      </c>
      <c r="O1875">
        <v>5.1913112575909937</v>
      </c>
      <c r="P1875">
        <v>2.9454685851318199</v>
      </c>
    </row>
    <row r="1876" spans="1:16" x14ac:dyDescent="0.3">
      <c r="A1876" t="s">
        <v>21</v>
      </c>
      <c r="B1876">
        <f t="shared" si="29"/>
        <v>0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0.22</v>
      </c>
      <c r="L1876">
        <v>7.0000000000000007E-2</v>
      </c>
      <c r="M1876">
        <v>64895.505617977527</v>
      </c>
      <c r="N1876">
        <v>0.78</v>
      </c>
      <c r="O1876">
        <v>4.4927184936477449</v>
      </c>
      <c r="P1876">
        <v>1.6127838567197355</v>
      </c>
    </row>
    <row r="1877" spans="1:16" x14ac:dyDescent="0.3">
      <c r="A1877" t="s">
        <v>21</v>
      </c>
      <c r="B1877">
        <f t="shared" si="29"/>
        <v>0</v>
      </c>
      <c r="C1877">
        <v>0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0.21</v>
      </c>
      <c r="L1877">
        <v>0.08</v>
      </c>
      <c r="M1877">
        <v>57689.65517241379</v>
      </c>
      <c r="N1877">
        <v>0.82</v>
      </c>
      <c r="O1877">
        <v>4.2531440805709737</v>
      </c>
      <c r="P1877">
        <v>2.1643528557844371</v>
      </c>
    </row>
    <row r="1878" spans="1:16" x14ac:dyDescent="0.3">
      <c r="A1878" t="s">
        <v>21</v>
      </c>
      <c r="B1878">
        <f t="shared" si="29"/>
        <v>0</v>
      </c>
      <c r="C1878">
        <v>0</v>
      </c>
      <c r="D1878">
        <v>0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0.19</v>
      </c>
      <c r="L1878">
        <v>7.0000000000000007E-2</v>
      </c>
      <c r="M1878">
        <v>61572.727272727272</v>
      </c>
      <c r="N1878">
        <v>0.78</v>
      </c>
      <c r="O1878">
        <v>4.5352941200427708</v>
      </c>
      <c r="P1878">
        <v>0</v>
      </c>
    </row>
    <row r="1879" spans="1:16" x14ac:dyDescent="0.3">
      <c r="A1879" t="s">
        <v>21</v>
      </c>
      <c r="B1879">
        <f t="shared" si="29"/>
        <v>0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0.2</v>
      </c>
      <c r="L1879">
        <v>7.0000000000000007E-2</v>
      </c>
      <c r="M1879">
        <v>63059.770114942527</v>
      </c>
      <c r="N1879">
        <v>0.84</v>
      </c>
      <c r="O1879">
        <v>4.9813473753186761</v>
      </c>
      <c r="P1879">
        <v>2.7795964912578244</v>
      </c>
    </row>
    <row r="1880" spans="1:16" x14ac:dyDescent="0.3">
      <c r="A1880" t="s">
        <v>58</v>
      </c>
      <c r="B1880">
        <f t="shared" si="29"/>
        <v>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0.17</v>
      </c>
      <c r="L1880">
        <v>0.04</v>
      </c>
      <c r="M1880">
        <v>107607.52688172043</v>
      </c>
      <c r="N1880">
        <v>0.85</v>
      </c>
      <c r="O1880">
        <v>6.1705823293643798</v>
      </c>
      <c r="P1880">
        <v>3.6111920608684343</v>
      </c>
    </row>
    <row r="1881" spans="1:16" x14ac:dyDescent="0.3">
      <c r="A1881" t="s">
        <v>21</v>
      </c>
      <c r="B1881">
        <f t="shared" si="29"/>
        <v>0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0.19</v>
      </c>
      <c r="L1881">
        <v>0.06</v>
      </c>
      <c r="M1881">
        <v>61886.904761904763</v>
      </c>
      <c r="N1881">
        <v>0.83</v>
      </c>
      <c r="O1881">
        <v>4.8779354469872214</v>
      </c>
      <c r="P1881">
        <v>2.1303337684950061</v>
      </c>
    </row>
    <row r="1882" spans="1:16" x14ac:dyDescent="0.3">
      <c r="A1882" t="s">
        <v>21</v>
      </c>
      <c r="B1882">
        <f t="shared" si="29"/>
        <v>0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0.2</v>
      </c>
      <c r="L1882">
        <v>0.08</v>
      </c>
      <c r="M1882">
        <v>67010</v>
      </c>
      <c r="N1882">
        <v>0.83</v>
      </c>
      <c r="O1882">
        <v>4.6862786780672012</v>
      </c>
      <c r="P1882">
        <v>0</v>
      </c>
    </row>
    <row r="1883" spans="1:16" x14ac:dyDescent="0.3">
      <c r="A1883" t="s">
        <v>21</v>
      </c>
      <c r="B1883">
        <f t="shared" si="29"/>
        <v>0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0.14000000000000001</v>
      </c>
      <c r="L1883">
        <v>0.04</v>
      </c>
      <c r="M1883">
        <v>67509.411764705888</v>
      </c>
      <c r="N1883">
        <v>0.75</v>
      </c>
      <c r="O1883">
        <v>5.0119635410709105</v>
      </c>
      <c r="P1883">
        <v>2.2041199826559246</v>
      </c>
    </row>
    <row r="1884" spans="1:16" x14ac:dyDescent="0.3">
      <c r="A1884" t="s">
        <v>21</v>
      </c>
      <c r="B1884">
        <f t="shared" si="29"/>
        <v>0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0.2</v>
      </c>
      <c r="L1884">
        <v>0.05</v>
      </c>
      <c r="M1884">
        <v>73340.69767441861</v>
      </c>
      <c r="N1884">
        <v>0.8</v>
      </c>
      <c r="O1884">
        <v>5.2518790228856869</v>
      </c>
      <c r="P1884">
        <v>2.4487063199050798</v>
      </c>
    </row>
    <row r="1885" spans="1:16" x14ac:dyDescent="0.3">
      <c r="A1885" t="s">
        <v>21</v>
      </c>
      <c r="B1885">
        <f t="shared" si="29"/>
        <v>0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0.22</v>
      </c>
      <c r="L1885">
        <v>7.0000000000000007E-2</v>
      </c>
      <c r="M1885">
        <v>63701.123595505618</v>
      </c>
      <c r="N1885">
        <v>0.82</v>
      </c>
      <c r="O1885">
        <v>4.8079745118774033</v>
      </c>
      <c r="P1885">
        <v>2.5440680443502757</v>
      </c>
    </row>
    <row r="1886" spans="1:16" x14ac:dyDescent="0.3">
      <c r="A1886" t="s">
        <v>21</v>
      </c>
      <c r="B1886">
        <f t="shared" si="29"/>
        <v>0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0.19</v>
      </c>
      <c r="L1886">
        <v>7.0000000000000007E-2</v>
      </c>
      <c r="M1886">
        <v>62823.595505617974</v>
      </c>
      <c r="N1886">
        <v>0.8</v>
      </c>
      <c r="O1886">
        <v>4.7867301326785645</v>
      </c>
      <c r="P1886">
        <v>0</v>
      </c>
    </row>
    <row r="1887" spans="1:16" x14ac:dyDescent="0.3">
      <c r="A1887" t="s">
        <v>21</v>
      </c>
      <c r="B1887">
        <f t="shared" si="29"/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0.19</v>
      </c>
      <c r="L1887">
        <v>7.0000000000000007E-2</v>
      </c>
      <c r="M1887">
        <v>67162.637362637353</v>
      </c>
      <c r="N1887">
        <v>0.86</v>
      </c>
      <c r="O1887">
        <v>4.9545512313161266</v>
      </c>
      <c r="P1887">
        <v>2.4623979978989561</v>
      </c>
    </row>
    <row r="1888" spans="1:16" x14ac:dyDescent="0.3">
      <c r="A1888" t="s">
        <v>21</v>
      </c>
      <c r="B1888">
        <f t="shared" si="29"/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0.17</v>
      </c>
      <c r="L1888">
        <v>0.03</v>
      </c>
      <c r="M1888">
        <v>102740.21739130434</v>
      </c>
      <c r="N1888">
        <v>0.83</v>
      </c>
      <c r="O1888">
        <v>5.9857012456979728</v>
      </c>
      <c r="P1888">
        <v>3.5471591213274176</v>
      </c>
    </row>
    <row r="1889" spans="1:16" x14ac:dyDescent="0.3">
      <c r="A1889" t="s">
        <v>21</v>
      </c>
      <c r="B1889">
        <f t="shared" si="29"/>
        <v>0</v>
      </c>
      <c r="C1889">
        <v>0</v>
      </c>
      <c r="D1889">
        <v>0</v>
      </c>
      <c r="E1889">
        <v>0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0.18</v>
      </c>
      <c r="L1889">
        <v>7.0000000000000007E-2</v>
      </c>
      <c r="M1889">
        <v>63416.483516483517</v>
      </c>
      <c r="N1889">
        <v>0.77</v>
      </c>
      <c r="O1889">
        <v>4.6029818879334075</v>
      </c>
      <c r="P1889">
        <v>1.8808135922807914</v>
      </c>
    </row>
    <row r="1890" spans="1:16" x14ac:dyDescent="0.3">
      <c r="A1890" t="s">
        <v>21</v>
      </c>
      <c r="B1890">
        <f t="shared" si="29"/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0.21</v>
      </c>
      <c r="L1890">
        <v>0.06</v>
      </c>
      <c r="M1890">
        <v>58055.681818181816</v>
      </c>
      <c r="N1890">
        <v>0.78</v>
      </c>
      <c r="O1890">
        <v>4.3951690748274208</v>
      </c>
      <c r="P1890">
        <v>2.2787536009528289</v>
      </c>
    </row>
    <row r="1891" spans="1:16" x14ac:dyDescent="0.3">
      <c r="A1891" t="s">
        <v>21</v>
      </c>
      <c r="B1891">
        <f t="shared" si="29"/>
        <v>0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0.17</v>
      </c>
      <c r="L1891">
        <v>0.06</v>
      </c>
      <c r="M1891">
        <v>58022.988505747126</v>
      </c>
      <c r="N1891">
        <v>0.83</v>
      </c>
      <c r="O1891">
        <v>5.2212472697332473</v>
      </c>
      <c r="P1891">
        <v>2.2966651902615309</v>
      </c>
    </row>
    <row r="1892" spans="1:16" x14ac:dyDescent="0.3">
      <c r="A1892" t="s">
        <v>21</v>
      </c>
      <c r="B1892">
        <f t="shared" si="29"/>
        <v>0</v>
      </c>
      <c r="C1892">
        <v>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0.2</v>
      </c>
      <c r="L1892">
        <v>0.06</v>
      </c>
      <c r="M1892">
        <v>55838.63636363636</v>
      </c>
      <c r="N1892">
        <v>0.8</v>
      </c>
      <c r="O1892">
        <v>4.5723254878414812</v>
      </c>
      <c r="P1892">
        <v>0</v>
      </c>
    </row>
    <row r="1893" spans="1:16" x14ac:dyDescent="0.3">
      <c r="A1893" t="s">
        <v>21</v>
      </c>
      <c r="B1893">
        <f t="shared" si="29"/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0.27</v>
      </c>
      <c r="L1893">
        <v>0.08</v>
      </c>
      <c r="M1893">
        <v>48457.317073170729</v>
      </c>
      <c r="N1893">
        <v>0.76</v>
      </c>
      <c r="O1893">
        <v>4.0477031081343045</v>
      </c>
      <c r="P1893">
        <v>1.414973347970818</v>
      </c>
    </row>
    <row r="1894" spans="1:16" x14ac:dyDescent="0.3">
      <c r="A1894" t="s">
        <v>21</v>
      </c>
      <c r="B1894">
        <f t="shared" si="29"/>
        <v>0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0.18</v>
      </c>
      <c r="L1894">
        <v>0.06</v>
      </c>
      <c r="M1894">
        <v>46941.975308641973</v>
      </c>
      <c r="N1894">
        <v>0.78</v>
      </c>
      <c r="O1894">
        <v>4.3957980061633926</v>
      </c>
      <c r="P1894">
        <v>1.2041199826559248</v>
      </c>
    </row>
    <row r="1895" spans="1:16" x14ac:dyDescent="0.3">
      <c r="A1895" t="s">
        <v>21</v>
      </c>
      <c r="B1895">
        <f t="shared" si="29"/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0.26</v>
      </c>
      <c r="L1895">
        <v>0.06</v>
      </c>
      <c r="M1895">
        <v>50438.554216867473</v>
      </c>
      <c r="N1895">
        <v>0.78</v>
      </c>
      <c r="O1895">
        <v>4.4331134975697157</v>
      </c>
      <c r="P1895">
        <v>1.414973347970818</v>
      </c>
    </row>
    <row r="1896" spans="1:16" x14ac:dyDescent="0.3">
      <c r="A1896" t="s">
        <v>21</v>
      </c>
      <c r="B1896">
        <f t="shared" si="29"/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0.22</v>
      </c>
      <c r="L1896">
        <v>0.06</v>
      </c>
      <c r="M1896">
        <v>49060</v>
      </c>
      <c r="N1896">
        <v>0.68</v>
      </c>
      <c r="O1896">
        <v>4.2431621151010512</v>
      </c>
      <c r="P1896">
        <v>1.505149978319906</v>
      </c>
    </row>
    <row r="1897" spans="1:16" x14ac:dyDescent="0.3">
      <c r="A1897" t="s">
        <v>21</v>
      </c>
      <c r="B1897">
        <f t="shared" si="29"/>
        <v>0</v>
      </c>
      <c r="C1897">
        <v>0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0.24</v>
      </c>
      <c r="L1897">
        <v>7.0000000000000007E-2</v>
      </c>
      <c r="M1897">
        <v>56598.780487804877</v>
      </c>
      <c r="N1897">
        <v>0.79</v>
      </c>
      <c r="O1897">
        <v>4.672827229466761</v>
      </c>
      <c r="P1897">
        <v>1.9294189257142926</v>
      </c>
    </row>
    <row r="1898" spans="1:16" x14ac:dyDescent="0.3">
      <c r="A1898" t="s">
        <v>21</v>
      </c>
      <c r="B1898">
        <f t="shared" si="29"/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0.23</v>
      </c>
      <c r="L1898">
        <v>0.06</v>
      </c>
      <c r="M1898">
        <v>45426.923076923078</v>
      </c>
      <c r="N1898">
        <v>0.77</v>
      </c>
      <c r="O1898">
        <v>4.2793474924107322</v>
      </c>
      <c r="P1898">
        <v>0.84509804001425681</v>
      </c>
    </row>
    <row r="1899" spans="1:16" x14ac:dyDescent="0.3">
      <c r="A1899" t="s">
        <v>21</v>
      </c>
      <c r="B1899">
        <f t="shared" si="29"/>
        <v>0</v>
      </c>
      <c r="C1899">
        <v>0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0.22</v>
      </c>
      <c r="L1899">
        <v>0.06</v>
      </c>
      <c r="M1899">
        <v>52078.873239436623</v>
      </c>
      <c r="N1899">
        <v>0.82</v>
      </c>
      <c r="O1899">
        <v>4.5210072524086042</v>
      </c>
      <c r="P1899">
        <v>1.414973347970818</v>
      </c>
    </row>
    <row r="1900" spans="1:16" x14ac:dyDescent="0.3">
      <c r="A1900" t="s">
        <v>58</v>
      </c>
      <c r="B1900">
        <f t="shared" si="29"/>
        <v>1</v>
      </c>
      <c r="C1900">
        <v>1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0.31</v>
      </c>
      <c r="L1900">
        <v>0.11</v>
      </c>
      <c r="M1900">
        <v>66847.777777777781</v>
      </c>
      <c r="N1900">
        <v>0.71</v>
      </c>
      <c r="O1900">
        <v>5.1359082796193043</v>
      </c>
      <c r="P1900">
        <v>2.2833012287035497</v>
      </c>
    </row>
    <row r="1901" spans="1:16" x14ac:dyDescent="0.3">
      <c r="A1901" t="s">
        <v>21</v>
      </c>
      <c r="B1901">
        <f t="shared" si="29"/>
        <v>0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0.2</v>
      </c>
      <c r="L1901">
        <v>7.0000000000000007E-2</v>
      </c>
      <c r="M1901">
        <v>60629.213483146064</v>
      </c>
      <c r="N1901">
        <v>0.81</v>
      </c>
      <c r="O1901">
        <v>5.4134724414532238</v>
      </c>
      <c r="P1901">
        <v>3.0523090996473234</v>
      </c>
    </row>
    <row r="1902" spans="1:16" x14ac:dyDescent="0.3">
      <c r="A1902" t="s">
        <v>21</v>
      </c>
      <c r="B1902">
        <f t="shared" si="29"/>
        <v>0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0.2</v>
      </c>
      <c r="L1902">
        <v>7.0000000000000007E-2</v>
      </c>
      <c r="M1902">
        <v>52262.79069767442</v>
      </c>
      <c r="N1902">
        <v>0.81</v>
      </c>
      <c r="O1902">
        <v>4.9560819473000466</v>
      </c>
      <c r="P1902">
        <v>2.6570558528571038</v>
      </c>
    </row>
    <row r="1903" spans="1:16" x14ac:dyDescent="0.3">
      <c r="A1903" t="s">
        <v>58</v>
      </c>
      <c r="B1903">
        <f t="shared" si="29"/>
        <v>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0.13</v>
      </c>
      <c r="L1903">
        <v>0.06</v>
      </c>
      <c r="M1903">
        <v>76150.549450549443</v>
      </c>
      <c r="N1903">
        <v>0.89</v>
      </c>
      <c r="O1903">
        <v>5.324985812980688</v>
      </c>
      <c r="P1903">
        <v>2.6589648426644348</v>
      </c>
    </row>
    <row r="1904" spans="1:16" x14ac:dyDescent="0.3">
      <c r="A1904" t="s">
        <v>21</v>
      </c>
      <c r="B1904">
        <f t="shared" si="29"/>
        <v>0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0.2</v>
      </c>
      <c r="L1904">
        <v>0.06</v>
      </c>
      <c r="M1904">
        <v>51580.952380952382</v>
      </c>
      <c r="N1904">
        <v>0.83</v>
      </c>
      <c r="O1904">
        <v>4.9139674171814836</v>
      </c>
      <c r="P1904">
        <v>1.919078092376074</v>
      </c>
    </row>
    <row r="1905" spans="1:16" x14ac:dyDescent="0.3">
      <c r="A1905" t="s">
        <v>21</v>
      </c>
      <c r="B1905">
        <f t="shared" si="29"/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0.16</v>
      </c>
      <c r="L1905">
        <v>0.1</v>
      </c>
      <c r="M1905">
        <v>71690.217391304352</v>
      </c>
      <c r="N1905">
        <v>0.86</v>
      </c>
      <c r="O1905">
        <v>4.0297894708318553</v>
      </c>
      <c r="P1905">
        <v>0</v>
      </c>
    </row>
    <row r="1906" spans="1:16" x14ac:dyDescent="0.3">
      <c r="A1906" t="s">
        <v>21</v>
      </c>
      <c r="B1906">
        <f t="shared" si="29"/>
        <v>0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0.25</v>
      </c>
      <c r="L1906">
        <v>0.12</v>
      </c>
      <c r="M1906">
        <v>61168.888888888891</v>
      </c>
      <c r="N1906">
        <v>0.77</v>
      </c>
      <c r="O1906">
        <v>4.8421347508967836</v>
      </c>
      <c r="P1906">
        <v>2.0211892990699383</v>
      </c>
    </row>
    <row r="1907" spans="1:16" x14ac:dyDescent="0.3">
      <c r="A1907" t="s">
        <v>21</v>
      </c>
      <c r="B1907">
        <f t="shared" si="29"/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0.22</v>
      </c>
      <c r="L1907">
        <v>0.06</v>
      </c>
      <c r="M1907">
        <v>54186.904761904763</v>
      </c>
      <c r="N1907">
        <v>0.78</v>
      </c>
      <c r="O1907">
        <v>4.3559875916763877</v>
      </c>
      <c r="P1907">
        <v>0</v>
      </c>
    </row>
    <row r="1908" spans="1:16" x14ac:dyDescent="0.3">
      <c r="A1908" t="s">
        <v>21</v>
      </c>
      <c r="B1908">
        <f t="shared" si="29"/>
        <v>0</v>
      </c>
      <c r="C1908">
        <v>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0.18</v>
      </c>
      <c r="L1908">
        <v>7.0000000000000007E-2</v>
      </c>
      <c r="M1908">
        <v>61767.816091954024</v>
      </c>
      <c r="N1908">
        <v>0.84</v>
      </c>
      <c r="O1908">
        <v>5.2004455512772063</v>
      </c>
      <c r="P1908">
        <v>2.7176705030022621</v>
      </c>
    </row>
    <row r="1909" spans="1:16" x14ac:dyDescent="0.3">
      <c r="A1909" t="s">
        <v>21</v>
      </c>
      <c r="B1909">
        <f t="shared" si="29"/>
        <v>0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0.24</v>
      </c>
      <c r="L1909">
        <v>0.06</v>
      </c>
      <c r="M1909">
        <v>80992.307692307688</v>
      </c>
      <c r="N1909">
        <v>0.78</v>
      </c>
      <c r="O1909">
        <v>4.8641490181096154</v>
      </c>
      <c r="P1909">
        <v>1.414973347970818</v>
      </c>
    </row>
    <row r="1910" spans="1:16" x14ac:dyDescent="0.3">
      <c r="A1910" t="s">
        <v>21</v>
      </c>
      <c r="B1910">
        <f t="shared" si="29"/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0.3</v>
      </c>
      <c r="L1910">
        <v>0.1</v>
      </c>
      <c r="M1910">
        <v>50940.740740740737</v>
      </c>
      <c r="N1910">
        <v>0.75</v>
      </c>
      <c r="O1910">
        <v>4.453058297202773</v>
      </c>
      <c r="P1910">
        <v>1.414973347970818</v>
      </c>
    </row>
    <row r="1911" spans="1:16" x14ac:dyDescent="0.3">
      <c r="A1911" t="s">
        <v>21</v>
      </c>
      <c r="B1911">
        <f t="shared" si="29"/>
        <v>0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0.25</v>
      </c>
      <c r="L1911">
        <v>0.08</v>
      </c>
      <c r="M1911">
        <v>51346.987951807234</v>
      </c>
      <c r="N1911">
        <v>0.79</v>
      </c>
      <c r="O1911">
        <v>4.1470267152222311</v>
      </c>
      <c r="P1911">
        <v>1.3010299956639813</v>
      </c>
    </row>
    <row r="1912" spans="1:16" x14ac:dyDescent="0.3">
      <c r="A1912" t="s">
        <v>21</v>
      </c>
      <c r="B1912">
        <f t="shared" si="29"/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0.31</v>
      </c>
      <c r="L1912">
        <v>0.08</v>
      </c>
      <c r="M1912">
        <v>49858.139534883725</v>
      </c>
      <c r="N1912">
        <v>0.72</v>
      </c>
      <c r="O1912">
        <v>4.0468462039458215</v>
      </c>
      <c r="P1912">
        <v>0</v>
      </c>
    </row>
    <row r="1913" spans="1:16" x14ac:dyDescent="0.3">
      <c r="A1913" t="s">
        <v>58</v>
      </c>
      <c r="B1913">
        <f t="shared" si="29"/>
        <v>1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0.19</v>
      </c>
      <c r="L1913">
        <v>0.06</v>
      </c>
      <c r="M1913">
        <v>52750.617283950611</v>
      </c>
      <c r="N1913">
        <v>0.84</v>
      </c>
      <c r="O1913">
        <v>4.9896500097538814</v>
      </c>
      <c r="P1913">
        <v>2.3636119798921444</v>
      </c>
    </row>
    <row r="1914" spans="1:16" x14ac:dyDescent="0.3">
      <c r="A1914" t="s">
        <v>21</v>
      </c>
      <c r="B1914">
        <f t="shared" si="29"/>
        <v>0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0.2</v>
      </c>
      <c r="L1914">
        <v>7.0000000000000007E-2</v>
      </c>
      <c r="M1914">
        <v>48502.631578947367</v>
      </c>
      <c r="N1914">
        <v>0.79</v>
      </c>
      <c r="O1914">
        <v>4.7455041870869881</v>
      </c>
      <c r="P1914">
        <v>1.9344984512435677</v>
      </c>
    </row>
    <row r="1915" spans="1:16" x14ac:dyDescent="0.3">
      <c r="A1915" t="s">
        <v>21</v>
      </c>
      <c r="B1915">
        <f t="shared" si="29"/>
        <v>0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0.19</v>
      </c>
      <c r="L1915">
        <v>0.13</v>
      </c>
      <c r="M1915">
        <v>59009.302325581397</v>
      </c>
      <c r="N1915">
        <v>0.79</v>
      </c>
      <c r="O1915">
        <v>5.0124660183963199</v>
      </c>
      <c r="P1915">
        <v>2.3201462861110542</v>
      </c>
    </row>
    <row r="1916" spans="1:16" x14ac:dyDescent="0.3">
      <c r="A1916" t="s">
        <v>21</v>
      </c>
      <c r="B1916">
        <f t="shared" si="29"/>
        <v>0</v>
      </c>
      <c r="C1916">
        <v>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0.12</v>
      </c>
      <c r="L1916">
        <v>0.16</v>
      </c>
      <c r="M1916">
        <v>55689.285714285717</v>
      </c>
      <c r="N1916">
        <v>0.87</v>
      </c>
      <c r="O1916">
        <v>5.5215695475572897</v>
      </c>
      <c r="P1916">
        <v>2.9547247909790628</v>
      </c>
    </row>
    <row r="1917" spans="1:16" x14ac:dyDescent="0.3">
      <c r="A1917" t="s">
        <v>21</v>
      </c>
      <c r="B1917">
        <f t="shared" si="29"/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0.16</v>
      </c>
      <c r="L1917">
        <v>0.11</v>
      </c>
      <c r="M1917">
        <v>71584.444444444438</v>
      </c>
      <c r="N1917">
        <v>0.86</v>
      </c>
      <c r="O1917">
        <v>4.4325203413589298</v>
      </c>
      <c r="P1917">
        <v>0</v>
      </c>
    </row>
    <row r="1918" spans="1:16" x14ac:dyDescent="0.3">
      <c r="A1918" t="s">
        <v>21</v>
      </c>
      <c r="B1918">
        <f t="shared" si="29"/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0.21</v>
      </c>
      <c r="L1918">
        <v>0.09</v>
      </c>
      <c r="M1918">
        <v>70400</v>
      </c>
      <c r="N1918">
        <v>0.8</v>
      </c>
      <c r="O1918">
        <v>4.5623047627724409</v>
      </c>
      <c r="P1918">
        <v>1.3424226808222062</v>
      </c>
    </row>
    <row r="1919" spans="1:16" x14ac:dyDescent="0.3">
      <c r="A1919" t="s">
        <v>58</v>
      </c>
      <c r="B1919">
        <f t="shared" si="29"/>
        <v>1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0.18</v>
      </c>
      <c r="L1919">
        <v>0.06</v>
      </c>
      <c r="M1919">
        <v>56185.882352941175</v>
      </c>
      <c r="N1919">
        <v>0.85</v>
      </c>
      <c r="O1919">
        <v>5.2217114908720506</v>
      </c>
      <c r="P1919">
        <v>2.2121876044039577</v>
      </c>
    </row>
    <row r="1920" spans="1:16" x14ac:dyDescent="0.3">
      <c r="A1920" t="s">
        <v>21</v>
      </c>
      <c r="B1920">
        <f t="shared" si="29"/>
        <v>0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0.21</v>
      </c>
      <c r="L1920">
        <v>7.0000000000000007E-2</v>
      </c>
      <c r="M1920">
        <v>68315.730337078654</v>
      </c>
      <c r="N1920">
        <v>0.82</v>
      </c>
      <c r="O1920">
        <v>4.6307633828174595</v>
      </c>
      <c r="P1920">
        <v>1.414973347970818</v>
      </c>
    </row>
    <row r="1921" spans="1:16" x14ac:dyDescent="0.3">
      <c r="A1921" t="s">
        <v>21</v>
      </c>
      <c r="B1921">
        <f t="shared" si="29"/>
        <v>0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0.19</v>
      </c>
      <c r="L1921">
        <v>0.06</v>
      </c>
      <c r="M1921">
        <v>53406.25</v>
      </c>
      <c r="N1921">
        <v>0.83</v>
      </c>
      <c r="O1921">
        <v>4.7697907430344424</v>
      </c>
      <c r="P1921">
        <v>1.6812412373755872</v>
      </c>
    </row>
    <row r="1922" spans="1:16" x14ac:dyDescent="0.3">
      <c r="A1922" t="s">
        <v>58</v>
      </c>
      <c r="B1922">
        <f t="shared" si="29"/>
        <v>1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0.13</v>
      </c>
      <c r="L1922">
        <v>0.05</v>
      </c>
      <c r="M1922">
        <v>68194.252873563222</v>
      </c>
      <c r="N1922">
        <v>0.85</v>
      </c>
      <c r="O1922">
        <v>5.5007015412437061</v>
      </c>
      <c r="P1922">
        <v>3.1714339009430081</v>
      </c>
    </row>
    <row r="1923" spans="1:16" x14ac:dyDescent="0.3">
      <c r="A1923" t="s">
        <v>21</v>
      </c>
      <c r="B1923">
        <f t="shared" ref="B1923:B1986" si="30">IF(A1923="Yes",1,0)</f>
        <v>0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0.2</v>
      </c>
      <c r="L1923">
        <v>0.06</v>
      </c>
      <c r="M1923">
        <v>50412.987012987011</v>
      </c>
      <c r="N1923">
        <v>0.83</v>
      </c>
      <c r="O1923">
        <v>4.7160451007120781</v>
      </c>
      <c r="P1923">
        <v>1.8195439355418688</v>
      </c>
    </row>
    <row r="1924" spans="1:16" x14ac:dyDescent="0.3">
      <c r="A1924" t="s">
        <v>58</v>
      </c>
      <c r="B1924">
        <f t="shared" si="30"/>
        <v>1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0.16</v>
      </c>
      <c r="L1924">
        <v>0.06</v>
      </c>
      <c r="M1924">
        <v>59657.142857142862</v>
      </c>
      <c r="N1924">
        <v>0.84</v>
      </c>
      <c r="O1924">
        <v>5.5787526388314603</v>
      </c>
      <c r="P1924">
        <v>3.2355284469075487</v>
      </c>
    </row>
    <row r="1925" spans="1:16" x14ac:dyDescent="0.3">
      <c r="A1925" t="s">
        <v>21</v>
      </c>
      <c r="B1925">
        <f t="shared" si="30"/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0.17</v>
      </c>
      <c r="L1925">
        <v>0.05</v>
      </c>
      <c r="M1925">
        <v>65579.545454545456</v>
      </c>
      <c r="N1925">
        <v>0.84</v>
      </c>
      <c r="O1925">
        <v>4.8296896408989713</v>
      </c>
      <c r="P1925">
        <v>0</v>
      </c>
    </row>
    <row r="1926" spans="1:16" x14ac:dyDescent="0.3">
      <c r="A1926" t="s">
        <v>21</v>
      </c>
      <c r="B1926">
        <f t="shared" si="30"/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0.16</v>
      </c>
      <c r="L1926">
        <v>0.06</v>
      </c>
      <c r="M1926">
        <v>61393.023255813954</v>
      </c>
      <c r="N1926">
        <v>0.87</v>
      </c>
      <c r="O1926">
        <v>5.3480048430732232</v>
      </c>
      <c r="P1926">
        <v>2.621176281775035</v>
      </c>
    </row>
    <row r="1927" spans="1:16" x14ac:dyDescent="0.3">
      <c r="A1927" t="s">
        <v>21</v>
      </c>
      <c r="B1927">
        <f t="shared" si="30"/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0.2</v>
      </c>
      <c r="L1927">
        <v>7.0000000000000007E-2</v>
      </c>
      <c r="M1927">
        <v>60877.647058823532</v>
      </c>
      <c r="N1927">
        <v>0.83</v>
      </c>
      <c r="O1927">
        <v>4.0634459531230327</v>
      </c>
      <c r="P1927">
        <v>0</v>
      </c>
    </row>
    <row r="1928" spans="1:16" x14ac:dyDescent="0.3">
      <c r="A1928" t="s">
        <v>21</v>
      </c>
      <c r="B1928">
        <f t="shared" si="30"/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0.24</v>
      </c>
      <c r="L1928">
        <v>0.06</v>
      </c>
      <c r="M1928">
        <v>48767.9012345679</v>
      </c>
      <c r="N1928">
        <v>0.8</v>
      </c>
      <c r="O1928">
        <v>3.9286006598445242</v>
      </c>
      <c r="P1928">
        <v>0</v>
      </c>
    </row>
    <row r="1929" spans="1:16" x14ac:dyDescent="0.3">
      <c r="A1929" t="s">
        <v>21</v>
      </c>
      <c r="B1929">
        <f t="shared" si="30"/>
        <v>0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0.17</v>
      </c>
      <c r="L1929">
        <v>0.05</v>
      </c>
      <c r="M1929">
        <v>66995.454545454544</v>
      </c>
      <c r="N1929">
        <v>0.81</v>
      </c>
      <c r="O1929">
        <v>4.7789828514439465</v>
      </c>
      <c r="P1929">
        <v>2.7331972651065692</v>
      </c>
    </row>
    <row r="1930" spans="1:16" x14ac:dyDescent="0.3">
      <c r="A1930" t="s">
        <v>21</v>
      </c>
      <c r="B1930">
        <f t="shared" si="30"/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0.17</v>
      </c>
      <c r="L1930">
        <v>0.04</v>
      </c>
      <c r="M1930">
        <v>55178.481012658223</v>
      </c>
      <c r="N1930">
        <v>0.74</v>
      </c>
      <c r="O1930">
        <v>4.3224673921310712</v>
      </c>
      <c r="P1930">
        <v>0</v>
      </c>
    </row>
    <row r="1931" spans="1:16" x14ac:dyDescent="0.3">
      <c r="A1931" t="s">
        <v>58</v>
      </c>
      <c r="B1931">
        <f t="shared" si="30"/>
        <v>1</v>
      </c>
      <c r="C1931">
        <v>1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0.15</v>
      </c>
      <c r="L1931">
        <v>0.06</v>
      </c>
      <c r="M1931">
        <v>61371.764705882357</v>
      </c>
      <c r="N1931">
        <v>0.84</v>
      </c>
      <c r="O1931">
        <v>5.7272727898362747</v>
      </c>
      <c r="P1931">
        <v>3.1348143703204601</v>
      </c>
    </row>
    <row r="1932" spans="1:16" x14ac:dyDescent="0.3">
      <c r="A1932" t="s">
        <v>21</v>
      </c>
      <c r="B1932">
        <f t="shared" si="30"/>
        <v>0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0.21</v>
      </c>
      <c r="L1932">
        <v>0.06</v>
      </c>
      <c r="M1932">
        <v>46531.645569620254</v>
      </c>
      <c r="N1932">
        <v>0.82</v>
      </c>
      <c r="O1932">
        <v>4.7039273042203895</v>
      </c>
      <c r="P1932">
        <v>2.1553360374650619</v>
      </c>
    </row>
    <row r="1933" spans="1:16" x14ac:dyDescent="0.3">
      <c r="A1933" t="s">
        <v>21</v>
      </c>
      <c r="B1933">
        <f t="shared" si="30"/>
        <v>0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0.12</v>
      </c>
      <c r="L1933">
        <v>0.09</v>
      </c>
      <c r="M1933">
        <v>59563.953488372092</v>
      </c>
      <c r="N1933">
        <v>0.88</v>
      </c>
      <c r="O1933">
        <v>5.1277978198987233</v>
      </c>
      <c r="P1933">
        <v>2.0253058652647704</v>
      </c>
    </row>
    <row r="1934" spans="1:16" x14ac:dyDescent="0.3">
      <c r="A1934" t="s">
        <v>21</v>
      </c>
      <c r="B1934">
        <f t="shared" si="30"/>
        <v>0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0.25</v>
      </c>
      <c r="L1934">
        <v>0.09</v>
      </c>
      <c r="M1934">
        <v>54233.333333333336</v>
      </c>
      <c r="N1934">
        <v>0.79</v>
      </c>
      <c r="O1934">
        <v>4.792188504233879</v>
      </c>
      <c r="P1934">
        <v>2.167317334748176</v>
      </c>
    </row>
    <row r="1935" spans="1:16" x14ac:dyDescent="0.3">
      <c r="A1935" t="s">
        <v>21</v>
      </c>
      <c r="B1935">
        <f t="shared" si="30"/>
        <v>0</v>
      </c>
      <c r="C1935">
        <v>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0.26</v>
      </c>
      <c r="L1935">
        <v>0.08</v>
      </c>
      <c r="M1935">
        <v>60013.333333333328</v>
      </c>
      <c r="N1935">
        <v>0.77</v>
      </c>
      <c r="O1935">
        <v>5.0672494494402605</v>
      </c>
      <c r="P1935">
        <v>2.3891660843645326</v>
      </c>
    </row>
    <row r="1936" spans="1:16" x14ac:dyDescent="0.3">
      <c r="A1936" t="s">
        <v>21</v>
      </c>
      <c r="B1936">
        <f t="shared" si="30"/>
        <v>0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0.2</v>
      </c>
      <c r="L1936">
        <v>0.05</v>
      </c>
      <c r="M1936">
        <v>48374.683544303793</v>
      </c>
      <c r="N1936">
        <v>0.75</v>
      </c>
      <c r="O1936">
        <v>4.3739963842623268</v>
      </c>
      <c r="P1936">
        <v>1.8573324964312685</v>
      </c>
    </row>
    <row r="1937" spans="1:16" x14ac:dyDescent="0.3">
      <c r="A1937" t="s">
        <v>21</v>
      </c>
      <c r="B1937">
        <f t="shared" si="30"/>
        <v>0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0.1</v>
      </c>
      <c r="L1937">
        <v>0.11</v>
      </c>
      <c r="M1937">
        <v>58404.878048780483</v>
      </c>
      <c r="N1937">
        <v>0.91</v>
      </c>
      <c r="O1937">
        <v>4.7384951617863447</v>
      </c>
      <c r="P1937">
        <v>1.4771212547196624</v>
      </c>
    </row>
    <row r="1938" spans="1:16" x14ac:dyDescent="0.3">
      <c r="A1938" t="s">
        <v>21</v>
      </c>
      <c r="B1938">
        <f t="shared" si="30"/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0.21</v>
      </c>
      <c r="L1938">
        <v>0.05</v>
      </c>
      <c r="M1938">
        <v>50188.888888888883</v>
      </c>
      <c r="N1938">
        <v>0.7</v>
      </c>
      <c r="O1938">
        <v>3.7185016888672742</v>
      </c>
      <c r="P1938">
        <v>0</v>
      </c>
    </row>
    <row r="1939" spans="1:16" x14ac:dyDescent="0.3">
      <c r="A1939" t="s">
        <v>21</v>
      </c>
      <c r="B1939">
        <f t="shared" si="30"/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0.16</v>
      </c>
      <c r="L1939">
        <v>0.06</v>
      </c>
      <c r="M1939">
        <v>65982.417582417576</v>
      </c>
      <c r="N1939">
        <v>0.87</v>
      </c>
      <c r="O1939">
        <v>5.2514800451970558</v>
      </c>
      <c r="P1939">
        <v>2.6560982020128319</v>
      </c>
    </row>
    <row r="1940" spans="1:16" x14ac:dyDescent="0.3">
      <c r="A1940" t="s">
        <v>21</v>
      </c>
      <c r="B1940">
        <f t="shared" si="30"/>
        <v>0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0.2</v>
      </c>
      <c r="L1940">
        <v>7.0000000000000007E-2</v>
      </c>
      <c r="M1940">
        <v>52355.294117647063</v>
      </c>
      <c r="N1940">
        <v>0.74</v>
      </c>
      <c r="O1940">
        <v>4.6367586191393579</v>
      </c>
      <c r="P1940">
        <v>1.9395192526186185</v>
      </c>
    </row>
    <row r="1941" spans="1:16" x14ac:dyDescent="0.3">
      <c r="A1941" t="s">
        <v>58</v>
      </c>
      <c r="B1941">
        <f t="shared" si="30"/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0.13</v>
      </c>
      <c r="L1941">
        <v>0.06</v>
      </c>
      <c r="M1941">
        <v>68518.181818181823</v>
      </c>
      <c r="N1941">
        <v>0.89</v>
      </c>
      <c r="O1941">
        <v>5.3068001816893142</v>
      </c>
      <c r="P1941">
        <v>2.1875207208364631</v>
      </c>
    </row>
    <row r="1942" spans="1:16" x14ac:dyDescent="0.3">
      <c r="A1942" t="s">
        <v>21</v>
      </c>
      <c r="B1942">
        <f t="shared" si="30"/>
        <v>0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0.23</v>
      </c>
      <c r="L1942">
        <v>0.09</v>
      </c>
      <c r="M1942">
        <v>51550</v>
      </c>
      <c r="N1942">
        <v>0.81</v>
      </c>
      <c r="O1942">
        <v>3.9839418589838882</v>
      </c>
      <c r="P1942">
        <v>0</v>
      </c>
    </row>
    <row r="1943" spans="1:16" x14ac:dyDescent="0.3">
      <c r="A1943" t="s">
        <v>21</v>
      </c>
      <c r="B1943">
        <f t="shared" si="30"/>
        <v>0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0.16</v>
      </c>
      <c r="L1943">
        <v>0.08</v>
      </c>
      <c r="M1943">
        <v>57628.23529411765</v>
      </c>
      <c r="N1943">
        <v>0.86</v>
      </c>
      <c r="O1943">
        <v>4.7885360218820212</v>
      </c>
      <c r="P1943">
        <v>2.1072099696478683</v>
      </c>
    </row>
    <row r="1944" spans="1:16" x14ac:dyDescent="0.3">
      <c r="A1944" t="s">
        <v>21</v>
      </c>
      <c r="B1944">
        <f t="shared" si="30"/>
        <v>0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0.2</v>
      </c>
      <c r="L1944">
        <v>0.08</v>
      </c>
      <c r="M1944">
        <v>51837.179487179485</v>
      </c>
      <c r="N1944">
        <v>0.84</v>
      </c>
      <c r="O1944">
        <v>4.7480018609040844</v>
      </c>
      <c r="P1944">
        <v>2.2479732663618068</v>
      </c>
    </row>
    <row r="1945" spans="1:16" x14ac:dyDescent="0.3">
      <c r="A1945" t="s">
        <v>58</v>
      </c>
      <c r="B1945">
        <f t="shared" si="30"/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0.18</v>
      </c>
      <c r="L1945">
        <v>0.06</v>
      </c>
      <c r="M1945">
        <v>69958.888888888891</v>
      </c>
      <c r="N1945">
        <v>0.85</v>
      </c>
      <c r="O1945">
        <v>4.9230885154423989</v>
      </c>
      <c r="P1945">
        <v>2.0086001717619175</v>
      </c>
    </row>
    <row r="1946" spans="1:16" x14ac:dyDescent="0.3">
      <c r="A1946" t="s">
        <v>21</v>
      </c>
      <c r="B1946">
        <f t="shared" si="30"/>
        <v>0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0.2</v>
      </c>
      <c r="L1946">
        <v>7.0000000000000007E-2</v>
      </c>
      <c r="M1946">
        <v>51731.764705882357</v>
      </c>
      <c r="N1946">
        <v>0.83</v>
      </c>
      <c r="O1946">
        <v>4.6580782060537373</v>
      </c>
      <c r="P1946">
        <v>1.4913616938342726</v>
      </c>
    </row>
    <row r="1947" spans="1:16" x14ac:dyDescent="0.3">
      <c r="A1947" t="s">
        <v>21</v>
      </c>
      <c r="B1947">
        <f t="shared" si="30"/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0</v>
      </c>
      <c r="J1947">
        <v>0</v>
      </c>
      <c r="K1947">
        <v>0.28000000000000003</v>
      </c>
      <c r="L1947">
        <v>0.09</v>
      </c>
      <c r="M1947">
        <v>55269.047619047618</v>
      </c>
      <c r="N1947">
        <v>0.75</v>
      </c>
      <c r="O1947">
        <v>4.5475901217701526</v>
      </c>
      <c r="P1947">
        <v>2.1492191126553797</v>
      </c>
    </row>
    <row r="1948" spans="1:16" x14ac:dyDescent="0.3">
      <c r="A1948" t="s">
        <v>21</v>
      </c>
      <c r="B1948">
        <f t="shared" si="30"/>
        <v>0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0.22</v>
      </c>
      <c r="L1948">
        <v>7.0000000000000007E-2</v>
      </c>
      <c r="M1948">
        <v>53205.952380952382</v>
      </c>
      <c r="N1948">
        <v>0.78</v>
      </c>
      <c r="O1948">
        <v>4.3377187620574489</v>
      </c>
      <c r="P1948">
        <v>0</v>
      </c>
    </row>
    <row r="1949" spans="1:16" x14ac:dyDescent="0.3">
      <c r="A1949" t="s">
        <v>21</v>
      </c>
      <c r="B1949">
        <f t="shared" si="30"/>
        <v>0</v>
      </c>
      <c r="C1949">
        <v>0</v>
      </c>
      <c r="D1949">
        <v>0</v>
      </c>
      <c r="E1949">
        <v>0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0.23</v>
      </c>
      <c r="L1949">
        <v>7.0000000000000007E-2</v>
      </c>
      <c r="M1949">
        <v>54461.25</v>
      </c>
      <c r="N1949">
        <v>0.81</v>
      </c>
      <c r="O1949">
        <v>4.3554706769374381</v>
      </c>
      <c r="P1949">
        <v>1.6989700043360187</v>
      </c>
    </row>
    <row r="1950" spans="1:16" x14ac:dyDescent="0.3">
      <c r="A1950" t="s">
        <v>58</v>
      </c>
      <c r="B1950">
        <f t="shared" si="30"/>
        <v>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0.11</v>
      </c>
      <c r="L1950">
        <v>0.05</v>
      </c>
      <c r="M1950">
        <v>73305.681818181823</v>
      </c>
      <c r="N1950">
        <v>0.89</v>
      </c>
      <c r="O1950">
        <v>6.0389780193473035</v>
      </c>
      <c r="P1950">
        <v>3.415974411376566</v>
      </c>
    </row>
    <row r="1951" spans="1:16" x14ac:dyDescent="0.3">
      <c r="A1951" t="s">
        <v>21</v>
      </c>
      <c r="B1951">
        <f t="shared" si="30"/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</v>
      </c>
      <c r="I1951">
        <v>0</v>
      </c>
      <c r="J1951">
        <v>0</v>
      </c>
      <c r="K1951">
        <v>0.25</v>
      </c>
      <c r="L1951">
        <v>0.06</v>
      </c>
      <c r="M1951">
        <v>52341.666666666672</v>
      </c>
      <c r="N1951">
        <v>0.79</v>
      </c>
      <c r="O1951">
        <v>4.1760912590556813</v>
      </c>
      <c r="P1951">
        <v>1.3424226808222062</v>
      </c>
    </row>
    <row r="1952" spans="1:16" x14ac:dyDescent="0.3">
      <c r="A1952" t="s">
        <v>21</v>
      </c>
      <c r="B1952">
        <f t="shared" si="30"/>
        <v>0</v>
      </c>
      <c r="C1952">
        <v>0</v>
      </c>
      <c r="D1952">
        <v>0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0.21</v>
      </c>
      <c r="L1952">
        <v>0.06</v>
      </c>
      <c r="M1952">
        <v>56853.571428571428</v>
      </c>
      <c r="N1952">
        <v>0.79</v>
      </c>
      <c r="O1952">
        <v>4.4357010633732115</v>
      </c>
      <c r="P1952">
        <v>0.77815125038364363</v>
      </c>
    </row>
    <row r="1953" spans="1:16" x14ac:dyDescent="0.3">
      <c r="A1953" t="s">
        <v>21</v>
      </c>
      <c r="B1953">
        <f t="shared" si="30"/>
        <v>0</v>
      </c>
      <c r="C1953">
        <v>0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0.24</v>
      </c>
      <c r="L1953">
        <v>0.1</v>
      </c>
      <c r="M1953">
        <v>66078.888888888891</v>
      </c>
      <c r="N1953">
        <v>0.79</v>
      </c>
      <c r="O1953">
        <v>4.9942379428055563</v>
      </c>
      <c r="P1953">
        <v>2.5599066250361124</v>
      </c>
    </row>
    <row r="1954" spans="1:16" x14ac:dyDescent="0.3">
      <c r="A1954" t="s">
        <v>21</v>
      </c>
      <c r="B1954">
        <f t="shared" si="30"/>
        <v>0</v>
      </c>
      <c r="C1954">
        <v>0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0.19</v>
      </c>
      <c r="L1954">
        <v>0.06</v>
      </c>
      <c r="M1954">
        <v>58281.395348837214</v>
      </c>
      <c r="N1954">
        <v>0.83</v>
      </c>
      <c r="O1954">
        <v>4.9732017697741435</v>
      </c>
      <c r="P1954">
        <v>2.4668676203541096</v>
      </c>
    </row>
    <row r="1955" spans="1:16" x14ac:dyDescent="0.3">
      <c r="A1955" t="s">
        <v>58</v>
      </c>
      <c r="B1955">
        <f t="shared" si="30"/>
        <v>1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0.18</v>
      </c>
      <c r="L1955">
        <v>7.0000000000000007E-2</v>
      </c>
      <c r="M1955">
        <v>62845.882352941175</v>
      </c>
      <c r="N1955">
        <v>0.82</v>
      </c>
      <c r="O1955">
        <v>5.3660005990017776</v>
      </c>
      <c r="P1955">
        <v>2.8796692056320534</v>
      </c>
    </row>
    <row r="1956" spans="1:16" x14ac:dyDescent="0.3">
      <c r="A1956" t="s">
        <v>21</v>
      </c>
      <c r="B1956">
        <f t="shared" si="30"/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0.26</v>
      </c>
      <c r="L1956">
        <v>7.0000000000000007E-2</v>
      </c>
      <c r="M1956">
        <v>47130.379746835439</v>
      </c>
      <c r="N1956">
        <v>0.76</v>
      </c>
      <c r="O1956">
        <v>4.293936813887294</v>
      </c>
      <c r="P1956">
        <v>0</v>
      </c>
    </row>
    <row r="1957" spans="1:16" x14ac:dyDescent="0.3">
      <c r="A1957" t="s">
        <v>21</v>
      </c>
      <c r="B1957">
        <f t="shared" si="30"/>
        <v>0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0.09</v>
      </c>
      <c r="L1957">
        <v>0.16</v>
      </c>
      <c r="M1957">
        <v>58081.6091954023</v>
      </c>
      <c r="N1957">
        <v>0.82</v>
      </c>
      <c r="O1957">
        <v>5.2959693232153482</v>
      </c>
      <c r="P1957">
        <v>2.5634810853944106</v>
      </c>
    </row>
    <row r="1958" spans="1:16" x14ac:dyDescent="0.3">
      <c r="A1958" t="s">
        <v>58</v>
      </c>
      <c r="B1958">
        <f t="shared" si="30"/>
        <v>1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0.14000000000000001</v>
      </c>
      <c r="L1958">
        <v>0.04</v>
      </c>
      <c r="M1958">
        <v>81727.272727272721</v>
      </c>
      <c r="N1958">
        <v>0.83</v>
      </c>
      <c r="O1958">
        <v>5.1644331630919451</v>
      </c>
      <c r="P1958">
        <v>2.9777236052888476</v>
      </c>
    </row>
    <row r="1959" spans="1:16" x14ac:dyDescent="0.3">
      <c r="A1959" t="s">
        <v>21</v>
      </c>
      <c r="B1959">
        <f t="shared" si="30"/>
        <v>0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0.3</v>
      </c>
      <c r="L1959">
        <v>0.11</v>
      </c>
      <c r="M1959">
        <v>55294.047619047618</v>
      </c>
      <c r="N1959">
        <v>0.68</v>
      </c>
      <c r="O1959">
        <v>4.1027766148834415</v>
      </c>
      <c r="P1959">
        <v>0</v>
      </c>
    </row>
    <row r="1960" spans="1:16" x14ac:dyDescent="0.3">
      <c r="A1960" t="s">
        <v>21</v>
      </c>
      <c r="B1960">
        <f t="shared" si="30"/>
        <v>0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0.17</v>
      </c>
      <c r="L1960">
        <v>0.1</v>
      </c>
      <c r="M1960">
        <v>55849.397590361448</v>
      </c>
      <c r="N1960">
        <v>0.82</v>
      </c>
      <c r="O1960">
        <v>4.598122689709303</v>
      </c>
      <c r="P1960">
        <v>2.0413926851582249</v>
      </c>
    </row>
    <row r="1961" spans="1:16" x14ac:dyDescent="0.3">
      <c r="A1961" t="s">
        <v>58</v>
      </c>
      <c r="B1961">
        <f t="shared" si="30"/>
        <v>1</v>
      </c>
      <c r="C1961">
        <v>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0.18</v>
      </c>
      <c r="L1961">
        <v>0.08</v>
      </c>
      <c r="M1961">
        <v>64588.23529411765</v>
      </c>
      <c r="N1961">
        <v>0.84</v>
      </c>
      <c r="O1961">
        <v>4.7935249790069934</v>
      </c>
      <c r="P1961">
        <v>1.7781512503836436</v>
      </c>
    </row>
    <row r="1962" spans="1:16" x14ac:dyDescent="0.3">
      <c r="A1962" t="s">
        <v>21</v>
      </c>
      <c r="B1962">
        <f t="shared" si="30"/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0.27</v>
      </c>
      <c r="L1962">
        <v>0.12</v>
      </c>
      <c r="M1962">
        <v>57544.047619047618</v>
      </c>
      <c r="N1962">
        <v>0.76</v>
      </c>
      <c r="O1962">
        <v>4.1278172344802737</v>
      </c>
      <c r="P1962">
        <v>0</v>
      </c>
    </row>
    <row r="1963" spans="1:16" x14ac:dyDescent="0.3">
      <c r="A1963" t="s">
        <v>21</v>
      </c>
      <c r="B1963">
        <f t="shared" si="30"/>
        <v>0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0.2</v>
      </c>
      <c r="L1963">
        <v>0.06</v>
      </c>
      <c r="M1963">
        <v>58998.823529411769</v>
      </c>
      <c r="N1963">
        <v>0.84</v>
      </c>
      <c r="O1963">
        <v>4.5966740523867795</v>
      </c>
      <c r="P1963">
        <v>1.8920946026904804</v>
      </c>
    </row>
    <row r="1964" spans="1:16" x14ac:dyDescent="0.3">
      <c r="A1964" t="s">
        <v>21</v>
      </c>
      <c r="B1964">
        <f t="shared" si="30"/>
        <v>0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0.13</v>
      </c>
      <c r="L1964">
        <v>7.0000000000000007E-2</v>
      </c>
      <c r="M1964">
        <v>55516.666666666664</v>
      </c>
      <c r="N1964">
        <v>0.87</v>
      </c>
      <c r="O1964">
        <v>5.2550649592664982</v>
      </c>
      <c r="P1964">
        <v>3.0232524596337114</v>
      </c>
    </row>
    <row r="1965" spans="1:16" x14ac:dyDescent="0.3">
      <c r="A1965" t="s">
        <v>21</v>
      </c>
      <c r="B1965">
        <f t="shared" si="30"/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0.31</v>
      </c>
      <c r="L1965">
        <v>0.09</v>
      </c>
      <c r="M1965">
        <v>57348.86363636364</v>
      </c>
      <c r="N1965">
        <v>0.71</v>
      </c>
      <c r="O1965">
        <v>4.3140990632952843</v>
      </c>
      <c r="P1965">
        <v>1.5563025007672873</v>
      </c>
    </row>
    <row r="1966" spans="1:16" x14ac:dyDescent="0.3">
      <c r="A1966" t="s">
        <v>21</v>
      </c>
      <c r="B1966">
        <f t="shared" si="30"/>
        <v>0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0.18</v>
      </c>
      <c r="L1966">
        <v>0.06</v>
      </c>
      <c r="M1966">
        <v>56246.511627906977</v>
      </c>
      <c r="N1966">
        <v>0.85</v>
      </c>
      <c r="O1966">
        <v>5.1564007268811576</v>
      </c>
      <c r="P1966">
        <v>1.9344984512435677</v>
      </c>
    </row>
    <row r="1967" spans="1:16" x14ac:dyDescent="0.3">
      <c r="A1967" t="s">
        <v>21</v>
      </c>
      <c r="B1967">
        <f t="shared" si="30"/>
        <v>0</v>
      </c>
      <c r="C1967">
        <v>0</v>
      </c>
      <c r="D1967">
        <v>0</v>
      </c>
      <c r="E1967">
        <v>0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0.18</v>
      </c>
      <c r="L1967">
        <v>7.0000000000000007E-2</v>
      </c>
      <c r="M1967">
        <v>47548.148148148146</v>
      </c>
      <c r="N1967">
        <v>0.85</v>
      </c>
      <c r="O1967">
        <v>4.6521205805189725</v>
      </c>
      <c r="P1967">
        <v>0</v>
      </c>
    </row>
    <row r="1968" spans="1:16" x14ac:dyDescent="0.3">
      <c r="A1968" t="s">
        <v>21</v>
      </c>
      <c r="B1968">
        <f t="shared" si="30"/>
        <v>0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0.15</v>
      </c>
      <c r="L1968">
        <v>0.05</v>
      </c>
      <c r="M1968">
        <v>46588.15789473684</v>
      </c>
      <c r="N1968">
        <v>0.86</v>
      </c>
      <c r="O1968">
        <v>5.1200175464180102</v>
      </c>
      <c r="P1968">
        <v>2.5728716022004803</v>
      </c>
    </row>
    <row r="1969" spans="1:16" x14ac:dyDescent="0.3">
      <c r="A1969" t="s">
        <v>21</v>
      </c>
      <c r="B1969">
        <f t="shared" si="30"/>
        <v>0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0.2</v>
      </c>
      <c r="L1969">
        <v>0.06</v>
      </c>
      <c r="M1969">
        <v>51059.756097560974</v>
      </c>
      <c r="N1969">
        <v>0.84</v>
      </c>
      <c r="O1969">
        <v>4.9575594018974796</v>
      </c>
      <c r="P1969">
        <v>2.2764618041732443</v>
      </c>
    </row>
    <row r="1970" spans="1:16" x14ac:dyDescent="0.3">
      <c r="A1970" t="s">
        <v>58</v>
      </c>
      <c r="B1970">
        <f t="shared" si="30"/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0.18</v>
      </c>
      <c r="L1970">
        <v>7.0000000000000007E-2</v>
      </c>
      <c r="M1970">
        <v>55790.476190476191</v>
      </c>
      <c r="N1970">
        <v>0.84</v>
      </c>
      <c r="O1970">
        <v>5.1500253507387006</v>
      </c>
      <c r="P1970">
        <v>2.5658478186735176</v>
      </c>
    </row>
    <row r="1971" spans="1:16" x14ac:dyDescent="0.3">
      <c r="A1971" t="s">
        <v>21</v>
      </c>
      <c r="B1971">
        <f t="shared" si="30"/>
        <v>0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0.22</v>
      </c>
      <c r="L1971">
        <v>0.06</v>
      </c>
      <c r="M1971">
        <v>52877.777777777774</v>
      </c>
      <c r="N1971">
        <v>0.82</v>
      </c>
      <c r="O1971">
        <v>4.8249454663620943</v>
      </c>
      <c r="P1971">
        <v>2.0530784434834195</v>
      </c>
    </row>
    <row r="1972" spans="1:16" x14ac:dyDescent="0.3">
      <c r="A1972" t="s">
        <v>21</v>
      </c>
      <c r="B1972">
        <f t="shared" si="30"/>
        <v>0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0.18</v>
      </c>
      <c r="L1972">
        <v>0.06</v>
      </c>
      <c r="M1972">
        <v>54880.769230769227</v>
      </c>
      <c r="N1972">
        <v>0.84</v>
      </c>
      <c r="O1972">
        <v>4.8036346211376486</v>
      </c>
      <c r="P1972">
        <v>1.9242792860618816</v>
      </c>
    </row>
    <row r="1973" spans="1:16" x14ac:dyDescent="0.3">
      <c r="A1973" t="s">
        <v>58</v>
      </c>
      <c r="B1973">
        <f t="shared" si="30"/>
        <v>1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0.18</v>
      </c>
      <c r="L1973">
        <v>7.0000000000000007E-2</v>
      </c>
      <c r="M1973">
        <v>48973.333333333336</v>
      </c>
      <c r="N1973">
        <v>0.8</v>
      </c>
      <c r="O1973">
        <v>4.5417040232842885</v>
      </c>
      <c r="P1973">
        <v>2.0211892990699383</v>
      </c>
    </row>
    <row r="1974" spans="1:16" x14ac:dyDescent="0.3">
      <c r="A1974" t="s">
        <v>21</v>
      </c>
      <c r="B1974">
        <f t="shared" si="30"/>
        <v>0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0.19</v>
      </c>
      <c r="L1974">
        <v>0.06</v>
      </c>
      <c r="M1974">
        <v>59185.057471264365</v>
      </c>
      <c r="N1974">
        <v>0.82</v>
      </c>
      <c r="O1974">
        <v>4.7929167282266016</v>
      </c>
      <c r="P1974">
        <v>2.0413926851582249</v>
      </c>
    </row>
    <row r="1975" spans="1:16" x14ac:dyDescent="0.3">
      <c r="A1975" t="s">
        <v>21</v>
      </c>
      <c r="B1975">
        <f t="shared" si="30"/>
        <v>0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0.21</v>
      </c>
      <c r="L1975">
        <v>7.0000000000000007E-2</v>
      </c>
      <c r="M1975">
        <v>57756.818181818184</v>
      </c>
      <c r="N1975">
        <v>0.83</v>
      </c>
      <c r="O1975">
        <v>4.6576962995662665</v>
      </c>
      <c r="P1975">
        <v>1.8195439355418688</v>
      </c>
    </row>
    <row r="1976" spans="1:16" x14ac:dyDescent="0.3">
      <c r="A1976" t="s">
        <v>21</v>
      </c>
      <c r="B1976">
        <f t="shared" si="30"/>
        <v>0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0.2</v>
      </c>
      <c r="L1976">
        <v>0.05</v>
      </c>
      <c r="M1976">
        <v>55169.047619047618</v>
      </c>
      <c r="N1976">
        <v>0.84</v>
      </c>
      <c r="O1976">
        <v>4.857018725985812</v>
      </c>
      <c r="P1976">
        <v>2.2787536009528289</v>
      </c>
    </row>
    <row r="1977" spans="1:16" x14ac:dyDescent="0.3">
      <c r="A1977" t="s">
        <v>21</v>
      </c>
      <c r="B1977">
        <f t="shared" si="30"/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0.19</v>
      </c>
      <c r="L1977">
        <v>7.0000000000000007E-2</v>
      </c>
      <c r="M1977">
        <v>50730.588235294119</v>
      </c>
      <c r="N1977">
        <v>0.85</v>
      </c>
      <c r="O1977">
        <v>4.153662453575496</v>
      </c>
      <c r="P1977">
        <v>1.6127838567197355</v>
      </c>
    </row>
    <row r="1978" spans="1:16" x14ac:dyDescent="0.3">
      <c r="A1978" t="s">
        <v>21</v>
      </c>
      <c r="B1978">
        <f t="shared" si="30"/>
        <v>0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0.31</v>
      </c>
      <c r="L1978">
        <v>0.09</v>
      </c>
      <c r="M1978">
        <v>59078.160919540227</v>
      </c>
      <c r="N1978">
        <v>0.71</v>
      </c>
      <c r="O1978">
        <v>4.5342165443323301</v>
      </c>
      <c r="P1978">
        <v>1.6127838567197355</v>
      </c>
    </row>
    <row r="1979" spans="1:16" x14ac:dyDescent="0.3">
      <c r="A1979" t="s">
        <v>21</v>
      </c>
      <c r="B1979">
        <f t="shared" si="30"/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0.19</v>
      </c>
      <c r="L1979">
        <v>7.0000000000000007E-2</v>
      </c>
      <c r="M1979">
        <v>46537.9746835443</v>
      </c>
      <c r="N1979">
        <v>0.68</v>
      </c>
      <c r="O1979">
        <v>3.6160551949765862</v>
      </c>
      <c r="P1979">
        <v>0</v>
      </c>
    </row>
    <row r="1980" spans="1:16" x14ac:dyDescent="0.3">
      <c r="A1980" t="s">
        <v>58</v>
      </c>
      <c r="B1980">
        <f t="shared" si="30"/>
        <v>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0.13</v>
      </c>
      <c r="L1980">
        <v>0.05</v>
      </c>
      <c r="M1980">
        <v>86481.72043010754</v>
      </c>
      <c r="N1980">
        <v>0.89</v>
      </c>
      <c r="O1980">
        <v>5.3727426687234257</v>
      </c>
      <c r="P1980">
        <v>2.3654879848908998</v>
      </c>
    </row>
    <row r="1981" spans="1:16" x14ac:dyDescent="0.3">
      <c r="A1981" t="s">
        <v>21</v>
      </c>
      <c r="B1981">
        <f t="shared" si="30"/>
        <v>0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0.18</v>
      </c>
      <c r="L1981">
        <v>0.06</v>
      </c>
      <c r="M1981">
        <v>54409.45945945946</v>
      </c>
      <c r="N1981">
        <v>0.85</v>
      </c>
      <c r="O1981">
        <v>4.6491595475331948</v>
      </c>
      <c r="P1981">
        <v>2.012837224705172</v>
      </c>
    </row>
    <row r="1982" spans="1:16" x14ac:dyDescent="0.3">
      <c r="A1982" t="s">
        <v>58</v>
      </c>
      <c r="B1982">
        <f t="shared" si="30"/>
        <v>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0.12</v>
      </c>
      <c r="L1982">
        <v>0.05</v>
      </c>
      <c r="M1982">
        <v>87140.217391304337</v>
      </c>
      <c r="N1982">
        <v>0.89</v>
      </c>
      <c r="O1982">
        <v>6.0383439216307551</v>
      </c>
      <c r="P1982">
        <v>3.3535315590777621</v>
      </c>
    </row>
    <row r="1983" spans="1:16" x14ac:dyDescent="0.3">
      <c r="A1983" t="s">
        <v>21</v>
      </c>
      <c r="B1983">
        <f t="shared" si="30"/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0.25</v>
      </c>
      <c r="L1983">
        <v>7.0000000000000007E-2</v>
      </c>
      <c r="M1983">
        <v>47444.444444444438</v>
      </c>
      <c r="N1983">
        <v>0.75</v>
      </c>
      <c r="O1983">
        <v>4.2968187015804888</v>
      </c>
      <c r="P1983">
        <v>0</v>
      </c>
    </row>
    <row r="1984" spans="1:16" x14ac:dyDescent="0.3">
      <c r="A1984" t="s">
        <v>21</v>
      </c>
      <c r="B1984">
        <f t="shared" si="30"/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0.24</v>
      </c>
      <c r="L1984">
        <v>0.06</v>
      </c>
      <c r="M1984">
        <v>45622.784810126577</v>
      </c>
      <c r="N1984">
        <v>0.8</v>
      </c>
      <c r="O1984">
        <v>4.0740480690626333</v>
      </c>
      <c r="P1984">
        <v>1.414973347970818</v>
      </c>
    </row>
    <row r="1985" spans="1:16" x14ac:dyDescent="0.3">
      <c r="A1985" t="s">
        <v>21</v>
      </c>
      <c r="B1985">
        <f t="shared" si="30"/>
        <v>0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0.16</v>
      </c>
      <c r="L1985">
        <v>0.05</v>
      </c>
      <c r="M1985">
        <v>59862.962962962956</v>
      </c>
      <c r="N1985">
        <v>0.76</v>
      </c>
      <c r="O1985">
        <v>4.7477612781844289</v>
      </c>
      <c r="P1985">
        <v>2</v>
      </c>
    </row>
    <row r="1986" spans="1:16" x14ac:dyDescent="0.3">
      <c r="A1986" t="s">
        <v>58</v>
      </c>
      <c r="B1986">
        <f t="shared" si="30"/>
        <v>1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0.16</v>
      </c>
      <c r="L1986">
        <v>0.1</v>
      </c>
      <c r="M1986">
        <v>51965</v>
      </c>
      <c r="N1986">
        <v>0.85</v>
      </c>
      <c r="O1986">
        <v>5.090779880517128</v>
      </c>
      <c r="P1986">
        <v>2.7143297597452332</v>
      </c>
    </row>
    <row r="1987" spans="1:16" x14ac:dyDescent="0.3">
      <c r="A1987" t="s">
        <v>21</v>
      </c>
      <c r="B1987">
        <f t="shared" ref="B1987:B2050" si="31">IF(A1987="Yes",1,0)</f>
        <v>0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0.22</v>
      </c>
      <c r="L1987">
        <v>0.05</v>
      </c>
      <c r="M1987">
        <v>54419.753086419747</v>
      </c>
      <c r="N1987">
        <v>0.82</v>
      </c>
      <c r="O1987">
        <v>4.8360518049485162</v>
      </c>
      <c r="P1987">
        <v>1.968482948553935</v>
      </c>
    </row>
    <row r="1988" spans="1:16" x14ac:dyDescent="0.3">
      <c r="A1988" t="s">
        <v>21</v>
      </c>
      <c r="B1988">
        <f t="shared" si="31"/>
        <v>0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0.18</v>
      </c>
      <c r="L1988">
        <v>0.06</v>
      </c>
      <c r="M1988">
        <v>55715.189873417716</v>
      </c>
      <c r="N1988">
        <v>0.84</v>
      </c>
      <c r="O1988">
        <v>4.9109177480154527</v>
      </c>
      <c r="P1988">
        <v>2.3443922736851106</v>
      </c>
    </row>
    <row r="1989" spans="1:16" x14ac:dyDescent="0.3">
      <c r="A1989" t="s">
        <v>21</v>
      </c>
      <c r="B1989">
        <f t="shared" si="31"/>
        <v>0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0.2</v>
      </c>
      <c r="L1989">
        <v>0.06</v>
      </c>
      <c r="M1989">
        <v>56402.298850574713</v>
      </c>
      <c r="N1989">
        <v>0.83</v>
      </c>
      <c r="O1989">
        <v>4.5745289734368635</v>
      </c>
      <c r="P1989">
        <v>0</v>
      </c>
    </row>
    <row r="1990" spans="1:16" x14ac:dyDescent="0.3">
      <c r="A1990" t="s">
        <v>21</v>
      </c>
      <c r="B1990">
        <f t="shared" si="31"/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0.26</v>
      </c>
      <c r="L1990">
        <v>0.06</v>
      </c>
      <c r="M1990">
        <v>54580.487804878045</v>
      </c>
      <c r="N1990">
        <v>0.78</v>
      </c>
      <c r="O1990">
        <v>4.2529258116657997</v>
      </c>
      <c r="P1990">
        <v>0</v>
      </c>
    </row>
    <row r="1991" spans="1:16" x14ac:dyDescent="0.3">
      <c r="A1991" t="s">
        <v>21</v>
      </c>
      <c r="B1991">
        <f t="shared" si="31"/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0.28000000000000003</v>
      </c>
      <c r="L1991">
        <v>0.08</v>
      </c>
      <c r="M1991">
        <v>59068.888888888891</v>
      </c>
      <c r="N1991">
        <v>0.74</v>
      </c>
      <c r="O1991">
        <v>3.3605934135652489</v>
      </c>
      <c r="P1991">
        <v>1.414973347970818</v>
      </c>
    </row>
    <row r="1992" spans="1:16" x14ac:dyDescent="0.3">
      <c r="A1992" t="s">
        <v>21</v>
      </c>
      <c r="B1992">
        <f t="shared" si="31"/>
        <v>0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0.23</v>
      </c>
      <c r="L1992">
        <v>7.0000000000000007E-2</v>
      </c>
      <c r="M1992">
        <v>62481.818181818184</v>
      </c>
      <c r="N1992">
        <v>0.76</v>
      </c>
      <c r="O1992">
        <v>4.0229230118789383</v>
      </c>
      <c r="P1992">
        <v>1.3010299956639813</v>
      </c>
    </row>
    <row r="1993" spans="1:16" x14ac:dyDescent="0.3">
      <c r="A1993" t="s">
        <v>21</v>
      </c>
      <c r="B1993">
        <f t="shared" si="31"/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0.14000000000000001</v>
      </c>
      <c r="L1993">
        <v>0.05</v>
      </c>
      <c r="M1993">
        <v>61459.420289855079</v>
      </c>
      <c r="N1993">
        <v>0.87</v>
      </c>
      <c r="O1993">
        <v>3.8427340189482697</v>
      </c>
      <c r="P1993">
        <v>0</v>
      </c>
    </row>
    <row r="1994" spans="1:16" x14ac:dyDescent="0.3">
      <c r="A1994" t="s">
        <v>21</v>
      </c>
      <c r="B1994">
        <f t="shared" si="31"/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0.22</v>
      </c>
      <c r="L1994">
        <v>7.0000000000000007E-2</v>
      </c>
      <c r="M1994">
        <v>83774.725274725279</v>
      </c>
      <c r="N1994">
        <v>0.78</v>
      </c>
      <c r="O1994">
        <v>2.9633155113861114</v>
      </c>
      <c r="P1994">
        <v>0</v>
      </c>
    </row>
    <row r="1995" spans="1:16" x14ac:dyDescent="0.3">
      <c r="A1995" t="s">
        <v>21</v>
      </c>
      <c r="B1995">
        <f t="shared" si="31"/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0.24</v>
      </c>
      <c r="L1995">
        <v>0.09</v>
      </c>
      <c r="M1995">
        <v>66473.033707865165</v>
      </c>
      <c r="N1995">
        <v>0.75</v>
      </c>
      <c r="O1995">
        <v>3.8069257768837317</v>
      </c>
      <c r="P1995">
        <v>1.414973347970818</v>
      </c>
    </row>
    <row r="1996" spans="1:16" x14ac:dyDescent="0.3">
      <c r="A1996" t="s">
        <v>21</v>
      </c>
      <c r="B1996">
        <f t="shared" si="31"/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0.21</v>
      </c>
      <c r="L1996">
        <v>7.0000000000000007E-2</v>
      </c>
      <c r="M1996">
        <v>68428.57142857142</v>
      </c>
      <c r="N1996">
        <v>0.8</v>
      </c>
      <c r="O1996">
        <v>3.4879863311293935</v>
      </c>
      <c r="P1996">
        <v>1.7481880270062005</v>
      </c>
    </row>
    <row r="1997" spans="1:16" x14ac:dyDescent="0.3">
      <c r="A1997" t="s">
        <v>21</v>
      </c>
      <c r="B1997">
        <f t="shared" si="31"/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0.21</v>
      </c>
      <c r="L1997">
        <v>0.06</v>
      </c>
      <c r="M1997">
        <v>69517.582417582409</v>
      </c>
      <c r="N1997">
        <v>0.8</v>
      </c>
      <c r="O1997">
        <v>3.3222192947339191</v>
      </c>
      <c r="P1997">
        <v>0</v>
      </c>
    </row>
    <row r="1998" spans="1:16" x14ac:dyDescent="0.3">
      <c r="A1998" t="s">
        <v>21</v>
      </c>
      <c r="B1998">
        <f t="shared" si="31"/>
        <v>0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0.16</v>
      </c>
      <c r="L1998">
        <v>7.0000000000000007E-2</v>
      </c>
      <c r="M1998">
        <v>77717.204301075268</v>
      </c>
      <c r="N1998">
        <v>0.83</v>
      </c>
      <c r="O1998">
        <v>4.9789698406970979</v>
      </c>
      <c r="P1998">
        <v>2.667452952889954</v>
      </c>
    </row>
    <row r="1999" spans="1:16" x14ac:dyDescent="0.3">
      <c r="A1999" t="s">
        <v>58</v>
      </c>
      <c r="B1999">
        <f t="shared" si="31"/>
        <v>1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0.12</v>
      </c>
      <c r="L1999">
        <v>0.06</v>
      </c>
      <c r="M1999">
        <v>70983.333333333328</v>
      </c>
      <c r="N1999">
        <v>0.87</v>
      </c>
      <c r="O1999">
        <v>5.2589149125977466</v>
      </c>
      <c r="P1999">
        <v>2.9420080530223132</v>
      </c>
    </row>
    <row r="2000" spans="1:16" x14ac:dyDescent="0.3">
      <c r="A2000" t="s">
        <v>21</v>
      </c>
      <c r="B2000">
        <f t="shared" si="31"/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0.27</v>
      </c>
      <c r="L2000">
        <v>7.0000000000000007E-2</v>
      </c>
      <c r="M2000">
        <v>67015.555555555547</v>
      </c>
      <c r="N2000">
        <v>0.74</v>
      </c>
      <c r="O2000">
        <v>3.5830853663476878</v>
      </c>
      <c r="P2000">
        <v>1.3222192947339193</v>
      </c>
    </row>
    <row r="2001" spans="1:16" x14ac:dyDescent="0.3">
      <c r="A2001" t="s">
        <v>21</v>
      </c>
      <c r="B2001">
        <f t="shared" si="31"/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0.2</v>
      </c>
      <c r="L2001">
        <v>7.0000000000000007E-2</v>
      </c>
      <c r="M2001">
        <v>59871.910112359546</v>
      </c>
      <c r="N2001">
        <v>0.79</v>
      </c>
      <c r="O2001">
        <v>3.6904618932461783</v>
      </c>
      <c r="P2001">
        <v>1.3222192947339193</v>
      </c>
    </row>
    <row r="2002" spans="1:16" x14ac:dyDescent="0.3">
      <c r="A2002" t="s">
        <v>21</v>
      </c>
      <c r="B2002">
        <f t="shared" si="31"/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0.25</v>
      </c>
      <c r="L2002">
        <v>0.09</v>
      </c>
      <c r="M2002">
        <v>65238.888888888891</v>
      </c>
      <c r="N2002">
        <v>0.76</v>
      </c>
      <c r="O2002">
        <v>3.3585059114902354</v>
      </c>
      <c r="P2002">
        <v>1.7853298350107671</v>
      </c>
    </row>
    <row r="2003" spans="1:16" x14ac:dyDescent="0.3">
      <c r="A2003" t="s">
        <v>21</v>
      </c>
      <c r="B2003">
        <f t="shared" si="31"/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0.16</v>
      </c>
      <c r="L2003">
        <v>7.0000000000000007E-2</v>
      </c>
      <c r="M2003">
        <v>73758.888888888891</v>
      </c>
      <c r="N2003">
        <v>0.85</v>
      </c>
      <c r="O2003">
        <v>3.6366884479532828</v>
      </c>
      <c r="P2003">
        <v>0</v>
      </c>
    </row>
    <row r="2004" spans="1:16" x14ac:dyDescent="0.3">
      <c r="A2004" t="s">
        <v>21</v>
      </c>
      <c r="B2004">
        <f t="shared" si="31"/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0.23</v>
      </c>
      <c r="L2004">
        <v>7.0000000000000007E-2</v>
      </c>
      <c r="M2004">
        <v>57030</v>
      </c>
      <c r="N2004">
        <v>0.79</v>
      </c>
      <c r="O2004">
        <v>3.3641756327706194</v>
      </c>
      <c r="P2004">
        <v>0</v>
      </c>
    </row>
    <row r="2005" spans="1:16" x14ac:dyDescent="0.3">
      <c r="A2005" t="s">
        <v>21</v>
      </c>
      <c r="B2005">
        <f t="shared" si="31"/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0.28000000000000003</v>
      </c>
      <c r="L2005">
        <v>7.0000000000000007E-2</v>
      </c>
      <c r="M2005">
        <v>55144.827586206899</v>
      </c>
      <c r="N2005">
        <v>0.74</v>
      </c>
      <c r="O2005">
        <v>3.5178554189300288</v>
      </c>
      <c r="P2005">
        <v>1.1760912590556813</v>
      </c>
    </row>
    <row r="2006" spans="1:16" x14ac:dyDescent="0.3">
      <c r="A2006" t="s">
        <v>21</v>
      </c>
      <c r="B2006">
        <f t="shared" si="31"/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0.23</v>
      </c>
      <c r="L2006">
        <v>7.0000000000000007E-2</v>
      </c>
      <c r="M2006">
        <v>63841.758241758238</v>
      </c>
      <c r="N2006">
        <v>0.79</v>
      </c>
      <c r="O2006">
        <v>3.5073160400764136</v>
      </c>
      <c r="P2006">
        <v>1.414973347970818</v>
      </c>
    </row>
    <row r="2007" spans="1:16" x14ac:dyDescent="0.3">
      <c r="A2007" t="s">
        <v>21</v>
      </c>
      <c r="B2007">
        <f t="shared" si="31"/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0.24</v>
      </c>
      <c r="L2007">
        <v>0.08</v>
      </c>
      <c r="M2007">
        <v>65252.808988764045</v>
      </c>
      <c r="N2007">
        <v>0.73</v>
      </c>
      <c r="O2007">
        <v>3.2477278329097232</v>
      </c>
      <c r="P2007">
        <v>0</v>
      </c>
    </row>
    <row r="2008" spans="1:16" x14ac:dyDescent="0.3">
      <c r="A2008" t="s">
        <v>21</v>
      </c>
      <c r="B2008">
        <f t="shared" si="31"/>
        <v>0</v>
      </c>
      <c r="C2008">
        <v>0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0.13</v>
      </c>
      <c r="L2008">
        <v>0.08</v>
      </c>
      <c r="M2008">
        <v>61717.045454545456</v>
      </c>
      <c r="N2008">
        <v>0.85</v>
      </c>
      <c r="O2008">
        <v>4.8498491956052581</v>
      </c>
      <c r="P2008">
        <v>2.6364878963533656</v>
      </c>
    </row>
    <row r="2009" spans="1:16" x14ac:dyDescent="0.3">
      <c r="A2009" t="s">
        <v>21</v>
      </c>
      <c r="B2009">
        <f t="shared" si="31"/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0.3</v>
      </c>
      <c r="L2009">
        <v>0.08</v>
      </c>
      <c r="M2009">
        <v>48017.441860465115</v>
      </c>
      <c r="N2009">
        <v>0.71</v>
      </c>
      <c r="O2009">
        <v>3.3754807146185724</v>
      </c>
      <c r="P2009">
        <v>1.4913616938342726</v>
      </c>
    </row>
    <row r="2010" spans="1:16" x14ac:dyDescent="0.3">
      <c r="A2010" t="s">
        <v>21</v>
      </c>
      <c r="B2010">
        <f t="shared" si="31"/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0.3</v>
      </c>
      <c r="L2010">
        <v>7.0000000000000007E-2</v>
      </c>
      <c r="M2010">
        <v>59615.38461538461</v>
      </c>
      <c r="N2010">
        <v>0.71</v>
      </c>
      <c r="O2010">
        <v>3.3486941902655412</v>
      </c>
      <c r="P2010">
        <v>1.7993405494535817</v>
      </c>
    </row>
    <row r="2011" spans="1:16" x14ac:dyDescent="0.3">
      <c r="A2011" t="s">
        <v>21</v>
      </c>
      <c r="B2011">
        <f t="shared" si="31"/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0.22</v>
      </c>
      <c r="L2011">
        <v>0.08</v>
      </c>
      <c r="M2011">
        <v>58471.590909090912</v>
      </c>
      <c r="N2011">
        <v>0.74</v>
      </c>
      <c r="O2011">
        <v>3.400365273349939</v>
      </c>
      <c r="P2011">
        <v>0</v>
      </c>
    </row>
    <row r="2012" spans="1:16" x14ac:dyDescent="0.3">
      <c r="A2012" t="s">
        <v>21</v>
      </c>
      <c r="B2012">
        <f t="shared" si="31"/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0.24</v>
      </c>
      <c r="L2012">
        <v>0.06</v>
      </c>
      <c r="M2012">
        <v>52791.860465116282</v>
      </c>
      <c r="N2012">
        <v>0.77</v>
      </c>
      <c r="O2012">
        <v>3.3891660843645326</v>
      </c>
      <c r="P2012">
        <v>0</v>
      </c>
    </row>
    <row r="2013" spans="1:16" x14ac:dyDescent="0.3">
      <c r="A2013" t="s">
        <v>21</v>
      </c>
      <c r="B2013">
        <f t="shared" si="31"/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0.27</v>
      </c>
      <c r="L2013">
        <v>7.0000000000000007E-2</v>
      </c>
      <c r="M2013">
        <v>61251.685393258427</v>
      </c>
      <c r="N2013">
        <v>0.74</v>
      </c>
      <c r="O2013">
        <v>3.6087399190687881</v>
      </c>
      <c r="P2013">
        <v>0</v>
      </c>
    </row>
    <row r="2014" spans="1:16" x14ac:dyDescent="0.3">
      <c r="A2014" t="s">
        <v>21</v>
      </c>
      <c r="B2014">
        <f t="shared" si="31"/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0.26</v>
      </c>
      <c r="L2014">
        <v>7.0000000000000007E-2</v>
      </c>
      <c r="M2014">
        <v>57633.333333333336</v>
      </c>
      <c r="N2014">
        <v>0.75</v>
      </c>
      <c r="O2014">
        <v>3.2794387882870204</v>
      </c>
      <c r="P2014">
        <v>0</v>
      </c>
    </row>
    <row r="2015" spans="1:16" x14ac:dyDescent="0.3">
      <c r="A2015" t="s">
        <v>21</v>
      </c>
      <c r="B2015">
        <f t="shared" si="31"/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0.2</v>
      </c>
      <c r="L2015">
        <v>7.0000000000000007E-2</v>
      </c>
      <c r="M2015">
        <v>62267.045454545456</v>
      </c>
      <c r="N2015">
        <v>0.81</v>
      </c>
      <c r="O2015">
        <v>3.7646243978509815</v>
      </c>
      <c r="P2015">
        <v>0</v>
      </c>
    </row>
    <row r="2016" spans="1:16" x14ac:dyDescent="0.3">
      <c r="A2016" t="s">
        <v>21</v>
      </c>
      <c r="B2016">
        <f t="shared" si="31"/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0.31</v>
      </c>
      <c r="L2016">
        <v>7.0000000000000007E-2</v>
      </c>
      <c r="M2016">
        <v>54354.022988505749</v>
      </c>
      <c r="N2016">
        <v>0.71</v>
      </c>
      <c r="O2016">
        <v>3.4124605474299612</v>
      </c>
      <c r="P2016">
        <v>1.9030899869919435</v>
      </c>
    </row>
    <row r="2017" spans="1:16" x14ac:dyDescent="0.3">
      <c r="A2017" t="s">
        <v>21</v>
      </c>
      <c r="B2017">
        <f t="shared" si="31"/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0.09</v>
      </c>
      <c r="L2017">
        <v>0.06</v>
      </c>
      <c r="M2017">
        <v>83762.637362637353</v>
      </c>
      <c r="N2017">
        <v>0.92</v>
      </c>
      <c r="O2017">
        <v>4.1345595774226247</v>
      </c>
      <c r="P2017">
        <v>1.3979400086720377</v>
      </c>
    </row>
    <row r="2018" spans="1:16" x14ac:dyDescent="0.3">
      <c r="A2018" t="s">
        <v>21</v>
      </c>
      <c r="B2018">
        <f t="shared" si="31"/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0.24</v>
      </c>
      <c r="L2018">
        <v>0.08</v>
      </c>
      <c r="M2018">
        <v>70905.494505494498</v>
      </c>
      <c r="N2018">
        <v>0.78</v>
      </c>
      <c r="O2018">
        <v>3.9795938958489305</v>
      </c>
      <c r="P2018">
        <v>1.8808135922807914</v>
      </c>
    </row>
    <row r="2019" spans="1:16" x14ac:dyDescent="0.3">
      <c r="A2019" t="s">
        <v>21</v>
      </c>
      <c r="B2019">
        <f t="shared" si="31"/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0.19</v>
      </c>
      <c r="L2019">
        <v>0.08</v>
      </c>
      <c r="M2019">
        <v>88497.849462365601</v>
      </c>
      <c r="N2019">
        <v>0.83</v>
      </c>
      <c r="O2019">
        <v>3.9173479376277718</v>
      </c>
      <c r="P2019">
        <v>1.2787536009528289</v>
      </c>
    </row>
    <row r="2020" spans="1:16" x14ac:dyDescent="0.3">
      <c r="A2020" t="s">
        <v>21</v>
      </c>
      <c r="B2020">
        <f t="shared" si="31"/>
        <v>0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0.17</v>
      </c>
      <c r="L2020">
        <v>0.06</v>
      </c>
      <c r="M2020">
        <v>73959.782608695648</v>
      </c>
      <c r="N2020">
        <v>0.85</v>
      </c>
      <c r="O2020">
        <v>4.4926905611495425</v>
      </c>
      <c r="P2020">
        <v>1.6232492903979006</v>
      </c>
    </row>
    <row r="2021" spans="1:16" x14ac:dyDescent="0.3">
      <c r="A2021" t="s">
        <v>21</v>
      </c>
      <c r="B2021">
        <f t="shared" si="31"/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0.12</v>
      </c>
      <c r="L2021">
        <v>7.0000000000000007E-2</v>
      </c>
      <c r="M2021">
        <v>74624.444444444438</v>
      </c>
      <c r="N2021">
        <v>0.9</v>
      </c>
      <c r="O2021">
        <v>4.0093658983462444</v>
      </c>
      <c r="P2021">
        <v>1.0791812460476249</v>
      </c>
    </row>
    <row r="2022" spans="1:16" x14ac:dyDescent="0.3">
      <c r="A2022" t="s">
        <v>21</v>
      </c>
      <c r="B2022">
        <f t="shared" si="31"/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0.27</v>
      </c>
      <c r="L2022">
        <v>0.09</v>
      </c>
      <c r="M2022">
        <v>55658.888888888891</v>
      </c>
      <c r="N2022">
        <v>0.75</v>
      </c>
      <c r="O2022">
        <v>3.4577305482459986</v>
      </c>
      <c r="P2022">
        <v>1.6989700043360187</v>
      </c>
    </row>
    <row r="2023" spans="1:16" x14ac:dyDescent="0.3">
      <c r="A2023" t="s">
        <v>21</v>
      </c>
      <c r="B2023">
        <f t="shared" si="31"/>
        <v>0</v>
      </c>
      <c r="C2023">
        <v>0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0.22</v>
      </c>
      <c r="L2023">
        <v>7.0000000000000007E-2</v>
      </c>
      <c r="M2023">
        <v>75825.555555555547</v>
      </c>
      <c r="N2023">
        <v>0.79</v>
      </c>
      <c r="O2023">
        <v>3.290479813330673</v>
      </c>
      <c r="P2023">
        <v>0</v>
      </c>
    </row>
    <row r="2024" spans="1:16" x14ac:dyDescent="0.3">
      <c r="A2024" t="s">
        <v>21</v>
      </c>
      <c r="B2024">
        <f t="shared" si="31"/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0.23</v>
      </c>
      <c r="L2024">
        <v>0.08</v>
      </c>
      <c r="M2024">
        <v>65295.555555555555</v>
      </c>
      <c r="N2024">
        <v>0.78</v>
      </c>
      <c r="O2024">
        <v>3.8417972988743552</v>
      </c>
      <c r="P2024">
        <v>1.8512583487190752</v>
      </c>
    </row>
    <row r="2025" spans="1:16" x14ac:dyDescent="0.3">
      <c r="A2025" t="s">
        <v>21</v>
      </c>
      <c r="B2025">
        <f t="shared" si="31"/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0.24</v>
      </c>
      <c r="L2025">
        <v>7.0000000000000007E-2</v>
      </c>
      <c r="M2025">
        <v>53213.483146067418</v>
      </c>
      <c r="N2025">
        <v>0.74</v>
      </c>
      <c r="O2025">
        <v>3.610766594773271</v>
      </c>
      <c r="P2025">
        <v>1.9344984512435677</v>
      </c>
    </row>
    <row r="2026" spans="1:16" x14ac:dyDescent="0.3">
      <c r="A2026" t="s">
        <v>21</v>
      </c>
      <c r="B2026">
        <f t="shared" si="31"/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0.2</v>
      </c>
      <c r="L2026">
        <v>0.08</v>
      </c>
      <c r="M2026">
        <v>62288.63636363636</v>
      </c>
      <c r="N2026">
        <v>0.8</v>
      </c>
      <c r="O2026">
        <v>4.059979716944162</v>
      </c>
      <c r="P2026">
        <v>1.414973347970818</v>
      </c>
    </row>
    <row r="2027" spans="1:16" x14ac:dyDescent="0.3">
      <c r="A2027" t="s">
        <v>21</v>
      </c>
      <c r="B2027">
        <f t="shared" si="31"/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0</v>
      </c>
      <c r="K2027">
        <v>0.21</v>
      </c>
      <c r="L2027">
        <v>0.08</v>
      </c>
      <c r="M2027">
        <v>66993.478260869568</v>
      </c>
      <c r="N2027">
        <v>0.81</v>
      </c>
      <c r="O2027">
        <v>3.7190825739014861</v>
      </c>
      <c r="P2027">
        <v>1.414973347970818</v>
      </c>
    </row>
    <row r="2028" spans="1:16" x14ac:dyDescent="0.3">
      <c r="A2028" t="s">
        <v>21</v>
      </c>
      <c r="B2028">
        <f t="shared" si="31"/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0.2</v>
      </c>
      <c r="L2028">
        <v>0.1</v>
      </c>
      <c r="M2028">
        <v>65440.217391304344</v>
      </c>
      <c r="N2028">
        <v>0.81</v>
      </c>
      <c r="O2028">
        <v>3.3754807146185724</v>
      </c>
      <c r="P2028">
        <v>0</v>
      </c>
    </row>
    <row r="2029" spans="1:16" x14ac:dyDescent="0.3">
      <c r="A2029" t="s">
        <v>21</v>
      </c>
      <c r="B2029">
        <f t="shared" si="31"/>
        <v>0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0.18</v>
      </c>
      <c r="L2029">
        <v>0.06</v>
      </c>
      <c r="M2029">
        <v>68734.831460674162</v>
      </c>
      <c r="N2029">
        <v>0.79</v>
      </c>
      <c r="O2029">
        <v>4.210559281810724</v>
      </c>
      <c r="P2029">
        <v>0</v>
      </c>
    </row>
    <row r="2030" spans="1:16" x14ac:dyDescent="0.3">
      <c r="A2030" t="s">
        <v>21</v>
      </c>
      <c r="B2030">
        <f t="shared" si="31"/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0.12</v>
      </c>
      <c r="L2030">
        <v>0.05</v>
      </c>
      <c r="M2030">
        <v>56028</v>
      </c>
      <c r="N2030">
        <v>0.9</v>
      </c>
      <c r="O2030">
        <v>4.1553664066467046</v>
      </c>
      <c r="P2030">
        <v>1.7403626894942439</v>
      </c>
    </row>
    <row r="2031" spans="1:16" x14ac:dyDescent="0.3">
      <c r="A2031" t="s">
        <v>21</v>
      </c>
      <c r="B2031">
        <f t="shared" si="31"/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0.23</v>
      </c>
      <c r="L2031">
        <v>0.08</v>
      </c>
      <c r="M2031">
        <v>70386.956521739121</v>
      </c>
      <c r="N2031">
        <v>0.79</v>
      </c>
      <c r="O2031">
        <v>3.5877109650189114</v>
      </c>
      <c r="P2031">
        <v>0</v>
      </c>
    </row>
    <row r="2032" spans="1:16" x14ac:dyDescent="0.3">
      <c r="A2032" t="s">
        <v>21</v>
      </c>
      <c r="B2032">
        <f t="shared" si="31"/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0.32</v>
      </c>
      <c r="L2032">
        <v>7.0000000000000007E-2</v>
      </c>
      <c r="M2032">
        <v>47516.867469879522</v>
      </c>
      <c r="N2032">
        <v>0.7</v>
      </c>
      <c r="O2032">
        <v>3.1300119496719043</v>
      </c>
      <c r="P2032">
        <v>0</v>
      </c>
    </row>
    <row r="2033" spans="1:16" x14ac:dyDescent="0.3">
      <c r="A2033" t="s">
        <v>21</v>
      </c>
      <c r="B2033">
        <f t="shared" si="31"/>
        <v>0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0.08</v>
      </c>
      <c r="L2033">
        <v>0.04</v>
      </c>
      <c r="M2033">
        <v>54414.705882352944</v>
      </c>
      <c r="N2033">
        <v>0.92</v>
      </c>
      <c r="O2033">
        <v>3.6392872259102367</v>
      </c>
      <c r="P2033">
        <v>1.1760912590556813</v>
      </c>
    </row>
    <row r="2034" spans="1:16" x14ac:dyDescent="0.3">
      <c r="A2034" t="s">
        <v>21</v>
      </c>
      <c r="B2034">
        <f t="shared" si="31"/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0.23</v>
      </c>
      <c r="L2034">
        <v>0.06</v>
      </c>
      <c r="M2034">
        <v>57290.80459770115</v>
      </c>
      <c r="N2034">
        <v>0.77</v>
      </c>
      <c r="O2034">
        <v>2.8825245379548803</v>
      </c>
      <c r="P2034">
        <v>0</v>
      </c>
    </row>
    <row r="2035" spans="1:16" x14ac:dyDescent="0.3">
      <c r="A2035" t="s">
        <v>21</v>
      </c>
      <c r="B2035">
        <f t="shared" si="31"/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0.14000000000000001</v>
      </c>
      <c r="L2035">
        <v>7.0000000000000007E-2</v>
      </c>
      <c r="M2035">
        <v>78139.130434782608</v>
      </c>
      <c r="N2035">
        <v>0.88</v>
      </c>
      <c r="O2035">
        <v>4.4913196633022556</v>
      </c>
      <c r="P2035">
        <v>1.414973347970818</v>
      </c>
    </row>
    <row r="2036" spans="1:16" x14ac:dyDescent="0.3">
      <c r="A2036" t="s">
        <v>21</v>
      </c>
      <c r="B2036">
        <f t="shared" si="31"/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v>0</v>
      </c>
      <c r="K2036">
        <v>0.24</v>
      </c>
      <c r="L2036">
        <v>7.0000000000000007E-2</v>
      </c>
      <c r="M2036">
        <v>72748.913043478256</v>
      </c>
      <c r="N2036">
        <v>0.77</v>
      </c>
      <c r="O2036">
        <v>3.2794387882870204</v>
      </c>
      <c r="P2036">
        <v>0</v>
      </c>
    </row>
    <row r="2037" spans="1:16" x14ac:dyDescent="0.3">
      <c r="A2037" t="s">
        <v>21</v>
      </c>
      <c r="B2037">
        <f t="shared" si="31"/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0.19</v>
      </c>
      <c r="L2037">
        <v>7.0000000000000007E-2</v>
      </c>
      <c r="M2037">
        <v>64047.191011235955</v>
      </c>
      <c r="N2037">
        <v>0.78</v>
      </c>
      <c r="O2037">
        <v>4.3204993964058662</v>
      </c>
      <c r="P2037">
        <v>2.1003705451175629</v>
      </c>
    </row>
    <row r="2038" spans="1:16" x14ac:dyDescent="0.3">
      <c r="A2038" t="s">
        <v>21</v>
      </c>
      <c r="B2038">
        <f t="shared" si="31"/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0.25</v>
      </c>
      <c r="L2038">
        <v>7.0000000000000007E-2</v>
      </c>
      <c r="M2038">
        <v>56975.824175824171</v>
      </c>
      <c r="N2038">
        <v>0.77</v>
      </c>
      <c r="O2038">
        <v>3.3408405498123317</v>
      </c>
      <c r="P2038">
        <v>1.7481880270062005</v>
      </c>
    </row>
    <row r="2039" spans="1:16" x14ac:dyDescent="0.3">
      <c r="A2039" t="s">
        <v>21</v>
      </c>
      <c r="B2039">
        <f t="shared" si="31"/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0</v>
      </c>
      <c r="K2039">
        <v>0.2</v>
      </c>
      <c r="L2039">
        <v>7.0000000000000007E-2</v>
      </c>
      <c r="M2039">
        <v>65142.391304347824</v>
      </c>
      <c r="N2039">
        <v>0.8</v>
      </c>
      <c r="O2039">
        <v>3.9050939683278711</v>
      </c>
      <c r="P2039">
        <v>1.7558748556724915</v>
      </c>
    </row>
    <row r="2040" spans="1:16" x14ac:dyDescent="0.3">
      <c r="A2040" t="s">
        <v>21</v>
      </c>
      <c r="B2040">
        <f t="shared" si="31"/>
        <v>0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0.21</v>
      </c>
      <c r="L2040">
        <v>7.0000000000000007E-2</v>
      </c>
      <c r="M2040">
        <v>67084.269662921346</v>
      </c>
      <c r="N2040">
        <v>0.81</v>
      </c>
      <c r="O2040">
        <v>4.0280422950907493</v>
      </c>
      <c r="P2040">
        <v>1.4623979978989561</v>
      </c>
    </row>
    <row r="2041" spans="1:16" x14ac:dyDescent="0.3">
      <c r="A2041" t="s">
        <v>21</v>
      </c>
      <c r="B2041">
        <f t="shared" si="31"/>
        <v>0</v>
      </c>
      <c r="C2041">
        <v>0</v>
      </c>
      <c r="D2041">
        <v>0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0.13</v>
      </c>
      <c r="L2041">
        <v>0.11</v>
      </c>
      <c r="M2041">
        <v>71042.222222222219</v>
      </c>
      <c r="N2041">
        <v>0.86</v>
      </c>
      <c r="O2041">
        <v>4.8308708363393178</v>
      </c>
      <c r="P2041">
        <v>2.782472624166286</v>
      </c>
    </row>
    <row r="2042" spans="1:16" x14ac:dyDescent="0.3">
      <c r="A2042" t="s">
        <v>21</v>
      </c>
      <c r="B2042">
        <f t="shared" si="31"/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0.28000000000000003</v>
      </c>
      <c r="L2042">
        <v>0.06</v>
      </c>
      <c r="M2042">
        <v>65461.79775280899</v>
      </c>
      <c r="N2042">
        <v>0.74</v>
      </c>
      <c r="O2042">
        <v>3.5973660502660278</v>
      </c>
      <c r="P2042">
        <v>2.0453229787866576</v>
      </c>
    </row>
    <row r="2043" spans="1:16" x14ac:dyDescent="0.3">
      <c r="A2043" t="s">
        <v>21</v>
      </c>
      <c r="B2043">
        <f t="shared" si="31"/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0.1</v>
      </c>
      <c r="L2043">
        <v>7.0000000000000007E-2</v>
      </c>
      <c r="M2043">
        <v>84419.148936170212</v>
      </c>
      <c r="N2043">
        <v>0.91</v>
      </c>
      <c r="O2043">
        <v>4.5483894181329179</v>
      </c>
      <c r="P2043">
        <v>1.9084850188786497</v>
      </c>
    </row>
    <row r="2044" spans="1:16" x14ac:dyDescent="0.3">
      <c r="A2044" t="s">
        <v>21</v>
      </c>
      <c r="B2044">
        <f t="shared" si="31"/>
        <v>0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0.18</v>
      </c>
      <c r="L2044">
        <v>0.06</v>
      </c>
      <c r="M2044">
        <v>52041.975308641973</v>
      </c>
      <c r="N2044">
        <v>0.86</v>
      </c>
      <c r="O2044">
        <v>4.4428558901750561</v>
      </c>
      <c r="P2044">
        <v>1.414973347970818</v>
      </c>
    </row>
    <row r="2045" spans="1:16" x14ac:dyDescent="0.3">
      <c r="A2045" t="s">
        <v>21</v>
      </c>
      <c r="B2045">
        <f t="shared" si="31"/>
        <v>0</v>
      </c>
      <c r="C2045">
        <v>0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0.18</v>
      </c>
      <c r="L2045">
        <v>7.0000000000000007E-2</v>
      </c>
      <c r="M2045">
        <v>58489.534883720931</v>
      </c>
      <c r="N2045">
        <v>0.81</v>
      </c>
      <c r="O2045">
        <v>5.0114139509865909</v>
      </c>
      <c r="P2045">
        <v>2.7067177823367587</v>
      </c>
    </row>
    <row r="2046" spans="1:16" x14ac:dyDescent="0.3">
      <c r="A2046" t="s">
        <v>21</v>
      </c>
      <c r="B2046">
        <f t="shared" si="31"/>
        <v>0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0.19</v>
      </c>
      <c r="L2046">
        <v>0.06</v>
      </c>
      <c r="M2046">
        <v>60402.222222222219</v>
      </c>
      <c r="N2046">
        <v>0.8</v>
      </c>
      <c r="O2046">
        <v>4.7303380672217914</v>
      </c>
      <c r="P2046">
        <v>1.6020599913279623</v>
      </c>
    </row>
    <row r="2047" spans="1:16" x14ac:dyDescent="0.3">
      <c r="A2047" t="s">
        <v>21</v>
      </c>
      <c r="B2047">
        <f t="shared" si="31"/>
        <v>0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0.19</v>
      </c>
      <c r="L2047">
        <v>7.0000000000000007E-2</v>
      </c>
      <c r="M2047">
        <v>56566.265060240963</v>
      </c>
      <c r="N2047">
        <v>0.82</v>
      </c>
      <c r="O2047">
        <v>4.9889734344625474</v>
      </c>
      <c r="P2047">
        <v>2.4996870826184039</v>
      </c>
    </row>
    <row r="2048" spans="1:16" x14ac:dyDescent="0.3">
      <c r="A2048" t="s">
        <v>21</v>
      </c>
      <c r="B2048">
        <f t="shared" si="31"/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0.13</v>
      </c>
      <c r="L2048">
        <v>0.05</v>
      </c>
      <c r="M2048">
        <v>54616.21621621622</v>
      </c>
      <c r="N2048">
        <v>0.75</v>
      </c>
      <c r="O2048">
        <v>4.8183446813287514</v>
      </c>
      <c r="P2048">
        <v>2.4517864355242902</v>
      </c>
    </row>
    <row r="2049" spans="1:16" x14ac:dyDescent="0.3">
      <c r="A2049" t="s">
        <v>21</v>
      </c>
      <c r="B2049">
        <f t="shared" si="31"/>
        <v>0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0.18</v>
      </c>
      <c r="L2049">
        <v>0.06</v>
      </c>
      <c r="M2049">
        <v>68552.68817204301</v>
      </c>
      <c r="N2049">
        <v>0.83</v>
      </c>
      <c r="O2049">
        <v>4.6609034059967236</v>
      </c>
      <c r="P2049">
        <v>1.8633228601204559</v>
      </c>
    </row>
    <row r="2050" spans="1:16" x14ac:dyDescent="0.3">
      <c r="A2050" t="s">
        <v>21</v>
      </c>
      <c r="B2050">
        <f t="shared" si="31"/>
        <v>0</v>
      </c>
      <c r="C2050">
        <v>0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0.21</v>
      </c>
      <c r="L2050">
        <v>7.0000000000000007E-2</v>
      </c>
      <c r="M2050">
        <v>55669.318181818184</v>
      </c>
      <c r="N2050">
        <v>0.78</v>
      </c>
      <c r="O2050">
        <v>4.8293359416012258</v>
      </c>
      <c r="P2050">
        <v>2.2695129442179165</v>
      </c>
    </row>
    <row r="2051" spans="1:16" x14ac:dyDescent="0.3">
      <c r="A2051" t="s">
        <v>21</v>
      </c>
      <c r="B2051">
        <f t="shared" ref="B2051:B2114" si="32">IF(A2051="Yes",1,0)</f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0.18</v>
      </c>
      <c r="L2051">
        <v>0.08</v>
      </c>
      <c r="M2051">
        <v>62879.545454545456</v>
      </c>
      <c r="N2051">
        <v>0.86</v>
      </c>
      <c r="O2051">
        <v>4.6395064105769039</v>
      </c>
      <c r="P2051">
        <v>0</v>
      </c>
    </row>
    <row r="2052" spans="1:16" x14ac:dyDescent="0.3">
      <c r="A2052" t="s">
        <v>21</v>
      </c>
      <c r="B2052">
        <f t="shared" si="32"/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0.15</v>
      </c>
      <c r="L2052">
        <v>0.06</v>
      </c>
      <c r="M2052">
        <v>69378.409090909088</v>
      </c>
      <c r="N2052">
        <v>0.85</v>
      </c>
      <c r="O2052">
        <v>5.5824928973241104</v>
      </c>
      <c r="P2052">
        <v>2.8567288903828825</v>
      </c>
    </row>
    <row r="2053" spans="1:16" x14ac:dyDescent="0.3">
      <c r="A2053" t="s">
        <v>21</v>
      </c>
      <c r="B2053">
        <f t="shared" si="32"/>
        <v>0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0.21</v>
      </c>
      <c r="L2053">
        <v>7.0000000000000007E-2</v>
      </c>
      <c r="M2053">
        <v>57473.563218390802</v>
      </c>
      <c r="N2053">
        <v>0.82</v>
      </c>
      <c r="O2053">
        <v>4.4326646971794057</v>
      </c>
      <c r="P2053">
        <v>0</v>
      </c>
    </row>
    <row r="2054" spans="1:16" x14ac:dyDescent="0.3">
      <c r="A2054" t="s">
        <v>21</v>
      </c>
      <c r="B2054">
        <f t="shared" si="32"/>
        <v>0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0.18</v>
      </c>
      <c r="L2054">
        <v>7.0000000000000007E-2</v>
      </c>
      <c r="M2054">
        <v>64112.222222222219</v>
      </c>
      <c r="N2054">
        <v>0.83</v>
      </c>
      <c r="O2054">
        <v>4.5883165349267934</v>
      </c>
      <c r="P2054">
        <v>1.414973347970818</v>
      </c>
    </row>
    <row r="2055" spans="1:16" x14ac:dyDescent="0.3">
      <c r="A2055" t="s">
        <v>21</v>
      </c>
      <c r="B2055">
        <f t="shared" si="32"/>
        <v>0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0.19</v>
      </c>
      <c r="L2055">
        <v>0.08</v>
      </c>
      <c r="M2055">
        <v>58243.023255813954</v>
      </c>
      <c r="N2055">
        <v>0.82</v>
      </c>
      <c r="O2055">
        <v>5.1289966588460327</v>
      </c>
      <c r="P2055">
        <v>2.4771212547196626</v>
      </c>
    </row>
    <row r="2056" spans="1:16" x14ac:dyDescent="0.3">
      <c r="A2056" t="s">
        <v>21</v>
      </c>
      <c r="B2056">
        <f t="shared" si="32"/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0.16</v>
      </c>
      <c r="L2056">
        <v>7.0000000000000007E-2</v>
      </c>
      <c r="M2056">
        <v>70956.521739130432</v>
      </c>
      <c r="N2056">
        <v>0.86</v>
      </c>
      <c r="O2056">
        <v>5.312739966192435</v>
      </c>
      <c r="P2056">
        <v>2.1702617153949575</v>
      </c>
    </row>
    <row r="2057" spans="1:16" x14ac:dyDescent="0.3">
      <c r="A2057" t="s">
        <v>21</v>
      </c>
      <c r="B2057">
        <f t="shared" si="32"/>
        <v>0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0.17</v>
      </c>
      <c r="L2057">
        <v>7.0000000000000007E-2</v>
      </c>
      <c r="M2057">
        <v>60614.606741573036</v>
      </c>
      <c r="N2057">
        <v>0.84</v>
      </c>
      <c r="O2057">
        <v>4.6238382904636381</v>
      </c>
      <c r="P2057">
        <v>2.220108088040055</v>
      </c>
    </row>
    <row r="2058" spans="1:16" x14ac:dyDescent="0.3">
      <c r="A2058" t="s">
        <v>21</v>
      </c>
      <c r="B2058">
        <f t="shared" si="32"/>
        <v>0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0.21</v>
      </c>
      <c r="L2058">
        <v>0.08</v>
      </c>
      <c r="M2058">
        <v>52868.23529411765</v>
      </c>
      <c r="N2058">
        <v>0.8</v>
      </c>
      <c r="O2058">
        <v>5.0114224114884598</v>
      </c>
      <c r="P2058">
        <v>2.374748346010104</v>
      </c>
    </row>
    <row r="2059" spans="1:16" x14ac:dyDescent="0.3">
      <c r="A2059" t="s">
        <v>21</v>
      </c>
      <c r="B2059">
        <f t="shared" si="32"/>
        <v>0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0.19</v>
      </c>
      <c r="L2059">
        <v>0.08</v>
      </c>
      <c r="M2059">
        <v>54611.764705882357</v>
      </c>
      <c r="N2059">
        <v>0.84</v>
      </c>
      <c r="O2059">
        <v>4.5638250622514915</v>
      </c>
      <c r="P2059">
        <v>1.6532125137753437</v>
      </c>
    </row>
    <row r="2060" spans="1:16" x14ac:dyDescent="0.3">
      <c r="A2060" t="s">
        <v>21</v>
      </c>
      <c r="B2060">
        <f t="shared" si="32"/>
        <v>0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0.21</v>
      </c>
      <c r="L2060">
        <v>0.08</v>
      </c>
      <c r="M2060">
        <v>51994.186046511626</v>
      </c>
      <c r="N2060">
        <v>0.82</v>
      </c>
      <c r="O2060">
        <v>4.6185710281201295</v>
      </c>
      <c r="P2060">
        <v>1.7853298350107671</v>
      </c>
    </row>
    <row r="2061" spans="1:16" x14ac:dyDescent="0.3">
      <c r="A2061" t="s">
        <v>58</v>
      </c>
      <c r="B2061">
        <f t="shared" si="32"/>
        <v>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0.18</v>
      </c>
      <c r="L2061">
        <v>0.06</v>
      </c>
      <c r="M2061">
        <v>60248.192771084337</v>
      </c>
      <c r="N2061">
        <v>0.83</v>
      </c>
      <c r="O2061">
        <v>6.0947704545664765</v>
      </c>
      <c r="P2061">
        <v>3.8314858392486575</v>
      </c>
    </row>
    <row r="2062" spans="1:16" x14ac:dyDescent="0.3">
      <c r="A2062" t="s">
        <v>21</v>
      </c>
      <c r="B2062">
        <f t="shared" si="32"/>
        <v>0</v>
      </c>
      <c r="C2062">
        <v>0</v>
      </c>
      <c r="D2062">
        <v>0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0.2</v>
      </c>
      <c r="L2062">
        <v>7.0000000000000007E-2</v>
      </c>
      <c r="M2062">
        <v>59179.120879120877</v>
      </c>
      <c r="N2062">
        <v>0.82</v>
      </c>
      <c r="O2062">
        <v>4.7103120344013716</v>
      </c>
      <c r="P2062">
        <v>1.7323937598229686</v>
      </c>
    </row>
    <row r="2063" spans="1:16" x14ac:dyDescent="0.3">
      <c r="A2063" t="s">
        <v>58</v>
      </c>
      <c r="B2063">
        <f t="shared" si="32"/>
        <v>1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0.19</v>
      </c>
      <c r="L2063">
        <v>7.0000000000000007E-2</v>
      </c>
      <c r="M2063">
        <v>62351.648351648349</v>
      </c>
      <c r="N2063">
        <v>0.84</v>
      </c>
      <c r="O2063">
        <v>4.5816652667176161</v>
      </c>
      <c r="P2063">
        <v>1.9242792860618816</v>
      </c>
    </row>
    <row r="2064" spans="1:16" x14ac:dyDescent="0.3">
      <c r="A2064" t="s">
        <v>21</v>
      </c>
      <c r="B2064">
        <f t="shared" si="32"/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0.14000000000000001</v>
      </c>
      <c r="L2064">
        <v>0.05</v>
      </c>
      <c r="M2064">
        <v>107850</v>
      </c>
      <c r="N2064">
        <v>0.88</v>
      </c>
      <c r="O2064">
        <v>5.3113850838459546</v>
      </c>
      <c r="P2064">
        <v>1.7923916894982539</v>
      </c>
    </row>
    <row r="2065" spans="1:16" x14ac:dyDescent="0.3">
      <c r="A2065" t="s">
        <v>21</v>
      </c>
      <c r="B2065">
        <f t="shared" si="32"/>
        <v>0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0.22</v>
      </c>
      <c r="L2065">
        <v>7.0000000000000007E-2</v>
      </c>
      <c r="M2065">
        <v>59038.888888888891</v>
      </c>
      <c r="N2065">
        <v>0.81</v>
      </c>
      <c r="O2065">
        <v>4.8728261433222881</v>
      </c>
      <c r="P2065">
        <v>2.3802112417116059</v>
      </c>
    </row>
    <row r="2066" spans="1:16" x14ac:dyDescent="0.3">
      <c r="A2066" t="s">
        <v>21</v>
      </c>
      <c r="B2066">
        <f t="shared" si="32"/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0.16</v>
      </c>
      <c r="L2066">
        <v>7.0000000000000007E-2</v>
      </c>
      <c r="M2066">
        <v>74345.054945054944</v>
      </c>
      <c r="N2066">
        <v>0.86</v>
      </c>
      <c r="O2066">
        <v>5.1925172752089068</v>
      </c>
      <c r="P2066">
        <v>2.3483048630481607</v>
      </c>
    </row>
    <row r="2067" spans="1:16" x14ac:dyDescent="0.3">
      <c r="A2067" t="s">
        <v>21</v>
      </c>
      <c r="B2067">
        <f t="shared" si="32"/>
        <v>0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0.18</v>
      </c>
      <c r="L2067">
        <v>7.0000000000000007E-2</v>
      </c>
      <c r="M2067">
        <v>56156.470588235294</v>
      </c>
      <c r="N2067">
        <v>0.85</v>
      </c>
      <c r="O2067">
        <v>4.4573670965347914</v>
      </c>
      <c r="P2067">
        <v>1.414973347970818</v>
      </c>
    </row>
    <row r="2068" spans="1:16" x14ac:dyDescent="0.3">
      <c r="A2068" t="s">
        <v>58</v>
      </c>
      <c r="B2068">
        <f t="shared" si="32"/>
        <v>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0.12</v>
      </c>
      <c r="L2068">
        <v>0.05</v>
      </c>
      <c r="M2068">
        <v>71038.823529411762</v>
      </c>
      <c r="N2068">
        <v>0.88</v>
      </c>
      <c r="O2068">
        <v>6.1173707410209062</v>
      </c>
      <c r="P2068">
        <v>3.7384634394619525</v>
      </c>
    </row>
    <row r="2069" spans="1:16" x14ac:dyDescent="0.3">
      <c r="A2069" t="s">
        <v>21</v>
      </c>
      <c r="B2069">
        <f t="shared" si="32"/>
        <v>0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0.18</v>
      </c>
      <c r="L2069">
        <v>0.06</v>
      </c>
      <c r="M2069">
        <v>68260.869565217392</v>
      </c>
      <c r="N2069">
        <v>0.84</v>
      </c>
      <c r="O2069">
        <v>4.6260938892288674</v>
      </c>
      <c r="P2069">
        <v>2.0293837776852097</v>
      </c>
    </row>
    <row r="2070" spans="1:16" x14ac:dyDescent="0.3">
      <c r="A2070" t="s">
        <v>21</v>
      </c>
      <c r="B2070">
        <f t="shared" si="32"/>
        <v>0</v>
      </c>
      <c r="C2070">
        <v>0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0.19</v>
      </c>
      <c r="L2070">
        <v>7.0000000000000007E-2</v>
      </c>
      <c r="M2070">
        <v>55424.050632911392</v>
      </c>
      <c r="N2070">
        <v>0.83</v>
      </c>
      <c r="O2070">
        <v>4.4768171421305016</v>
      </c>
      <c r="P2070">
        <v>2.2922560713564759</v>
      </c>
    </row>
    <row r="2071" spans="1:16" x14ac:dyDescent="0.3">
      <c r="A2071" t="s">
        <v>21</v>
      </c>
      <c r="B2071">
        <f t="shared" si="32"/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0.2</v>
      </c>
      <c r="L2071">
        <v>0.06</v>
      </c>
      <c r="M2071">
        <v>89460.638297872341</v>
      </c>
      <c r="N2071">
        <v>0.81</v>
      </c>
      <c r="O2071">
        <v>4.9732710547639849</v>
      </c>
      <c r="P2071">
        <v>2.5526682161121932</v>
      </c>
    </row>
    <row r="2072" spans="1:16" x14ac:dyDescent="0.3">
      <c r="A2072" t="s">
        <v>21</v>
      </c>
      <c r="B2072">
        <f t="shared" si="32"/>
        <v>0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0.17</v>
      </c>
      <c r="L2072">
        <v>0.09</v>
      </c>
      <c r="M2072">
        <v>76831.460674157308</v>
      </c>
      <c r="N2072">
        <v>0.81</v>
      </c>
      <c r="O2072">
        <v>5.2252963561025076</v>
      </c>
      <c r="P2072">
        <v>2.0492180226701815</v>
      </c>
    </row>
    <row r="2073" spans="1:16" x14ac:dyDescent="0.3">
      <c r="A2073" t="s">
        <v>21</v>
      </c>
      <c r="B2073">
        <f t="shared" si="32"/>
        <v>0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0.2</v>
      </c>
      <c r="L2073">
        <v>0.08</v>
      </c>
      <c r="M2073">
        <v>55090.123456790119</v>
      </c>
      <c r="N2073">
        <v>0.84</v>
      </c>
      <c r="O2073">
        <v>4.5913095245844984</v>
      </c>
      <c r="P2073">
        <v>2.1958996524092336</v>
      </c>
    </row>
    <row r="2074" spans="1:16" x14ac:dyDescent="0.3">
      <c r="A2074" t="s">
        <v>21</v>
      </c>
      <c r="B2074">
        <f t="shared" si="32"/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0.15</v>
      </c>
      <c r="L2074">
        <v>0.05</v>
      </c>
      <c r="M2074">
        <v>67411.76470588235</v>
      </c>
      <c r="N2074">
        <v>0.85</v>
      </c>
      <c r="O2074">
        <v>5.9120540472258511</v>
      </c>
      <c r="P2074">
        <v>3.6356847625472226</v>
      </c>
    </row>
    <row r="2075" spans="1:16" x14ac:dyDescent="0.3">
      <c r="A2075" t="s">
        <v>21</v>
      </c>
      <c r="B2075">
        <f t="shared" si="32"/>
        <v>0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0.17</v>
      </c>
      <c r="L2075">
        <v>0.06</v>
      </c>
      <c r="M2075">
        <v>68421.111111111109</v>
      </c>
      <c r="N2075">
        <v>0.84</v>
      </c>
      <c r="O2075">
        <v>4.8804133998779164</v>
      </c>
      <c r="P2075">
        <v>2.2041199826559246</v>
      </c>
    </row>
    <row r="2076" spans="1:16" x14ac:dyDescent="0.3">
      <c r="A2076" t="s">
        <v>21</v>
      </c>
      <c r="B2076">
        <f t="shared" si="32"/>
        <v>0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0.16</v>
      </c>
      <c r="L2076">
        <v>0.06</v>
      </c>
      <c r="M2076">
        <v>57651.162790697672</v>
      </c>
      <c r="N2076">
        <v>0.81</v>
      </c>
      <c r="O2076">
        <v>4.4980347236870273</v>
      </c>
      <c r="P2076">
        <v>1.414973347970818</v>
      </c>
    </row>
    <row r="2077" spans="1:16" x14ac:dyDescent="0.3">
      <c r="A2077" t="s">
        <v>21</v>
      </c>
      <c r="B2077">
        <f t="shared" si="32"/>
        <v>0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0.21</v>
      </c>
      <c r="L2077">
        <v>0.09</v>
      </c>
      <c r="M2077">
        <v>59177.647058823532</v>
      </c>
      <c r="N2077">
        <v>0.82</v>
      </c>
      <c r="O2077">
        <v>4.181100079728048</v>
      </c>
      <c r="P2077">
        <v>1.414973347970818</v>
      </c>
    </row>
    <row r="2078" spans="1:16" x14ac:dyDescent="0.3">
      <c r="A2078" t="s">
        <v>21</v>
      </c>
      <c r="B2078">
        <f t="shared" si="32"/>
        <v>0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0.19</v>
      </c>
      <c r="L2078">
        <v>7.0000000000000007E-2</v>
      </c>
      <c r="M2078">
        <v>64837.078651685391</v>
      </c>
      <c r="N2078">
        <v>0.84</v>
      </c>
      <c r="O2078">
        <v>4.4327448741290496</v>
      </c>
      <c r="P2078">
        <v>1.414973347970818</v>
      </c>
    </row>
    <row r="2079" spans="1:16" x14ac:dyDescent="0.3">
      <c r="A2079" t="s">
        <v>21</v>
      </c>
      <c r="B2079">
        <f t="shared" si="32"/>
        <v>0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0.18</v>
      </c>
      <c r="L2079">
        <v>0.08</v>
      </c>
      <c r="M2079">
        <v>57836.470588235294</v>
      </c>
      <c r="N2079">
        <v>0.85</v>
      </c>
      <c r="O2079">
        <v>4.6340538534220705</v>
      </c>
      <c r="P2079">
        <v>1.7853298350107671</v>
      </c>
    </row>
    <row r="2080" spans="1:16" x14ac:dyDescent="0.3">
      <c r="A2080" t="s">
        <v>21</v>
      </c>
      <c r="B2080">
        <f t="shared" si="32"/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0.19</v>
      </c>
      <c r="L2080">
        <v>0.08</v>
      </c>
      <c r="M2080">
        <v>58800</v>
      </c>
      <c r="N2080">
        <v>0.85</v>
      </c>
      <c r="O2080">
        <v>4.4530888985614316</v>
      </c>
      <c r="P2080">
        <v>1.5563025007672873</v>
      </c>
    </row>
    <row r="2081" spans="1:16" x14ac:dyDescent="0.3">
      <c r="A2081" t="s">
        <v>21</v>
      </c>
      <c r="B2081">
        <f t="shared" si="32"/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0.14000000000000001</v>
      </c>
      <c r="L2081">
        <v>0.03</v>
      </c>
      <c r="M2081">
        <v>66843.956043956045</v>
      </c>
      <c r="N2081">
        <v>0.86</v>
      </c>
      <c r="O2081">
        <v>4.6423853705276859</v>
      </c>
      <c r="P2081">
        <v>1.6232492903979006</v>
      </c>
    </row>
    <row r="2082" spans="1:16" x14ac:dyDescent="0.3">
      <c r="A2082" t="s">
        <v>21</v>
      </c>
      <c r="B2082">
        <f t="shared" si="32"/>
        <v>0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0.17</v>
      </c>
      <c r="L2082">
        <v>7.0000000000000007E-2</v>
      </c>
      <c r="M2082">
        <v>62024.719101123592</v>
      </c>
      <c r="N2082">
        <v>0.85</v>
      </c>
      <c r="O2082">
        <v>4.7671855604161912</v>
      </c>
      <c r="P2082">
        <v>2.2253092817258628</v>
      </c>
    </row>
    <row r="2083" spans="1:16" x14ac:dyDescent="0.3">
      <c r="A2083" t="s">
        <v>21</v>
      </c>
      <c r="B2083">
        <f t="shared" si="32"/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0.17</v>
      </c>
      <c r="L2083">
        <v>7.0000000000000007E-2</v>
      </c>
      <c r="M2083">
        <v>53886.74698795181</v>
      </c>
      <c r="N2083">
        <v>0.87</v>
      </c>
      <c r="O2083">
        <v>4.5103304908236863</v>
      </c>
      <c r="P2083">
        <v>1.3979400086720377</v>
      </c>
    </row>
    <row r="2084" spans="1:16" x14ac:dyDescent="0.3">
      <c r="A2084" t="s">
        <v>21</v>
      </c>
      <c r="B2084">
        <f t="shared" si="32"/>
        <v>0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0.22</v>
      </c>
      <c r="L2084">
        <v>0.08</v>
      </c>
      <c r="M2084">
        <v>52220.731707317071</v>
      </c>
      <c r="N2084">
        <v>0.79</v>
      </c>
      <c r="O2084">
        <v>4.8180080317154044</v>
      </c>
      <c r="P2084">
        <v>2.5563025007672873</v>
      </c>
    </row>
    <row r="2085" spans="1:16" x14ac:dyDescent="0.3">
      <c r="A2085" t="s">
        <v>21</v>
      </c>
      <c r="B2085">
        <f t="shared" si="32"/>
        <v>0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0.18</v>
      </c>
      <c r="L2085">
        <v>7.0000000000000007E-2</v>
      </c>
      <c r="M2085">
        <v>65385.057471264365</v>
      </c>
      <c r="N2085">
        <v>0.8</v>
      </c>
      <c r="O2085">
        <v>4.7916415337813474</v>
      </c>
      <c r="P2085">
        <v>1.8573324964312685</v>
      </c>
    </row>
    <row r="2086" spans="1:16" x14ac:dyDescent="0.3">
      <c r="A2086" t="s">
        <v>21</v>
      </c>
      <c r="B2086">
        <f t="shared" si="32"/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0.2</v>
      </c>
      <c r="L2086">
        <v>0.06</v>
      </c>
      <c r="M2086">
        <v>70841.93548387097</v>
      </c>
      <c r="N2086">
        <v>0.82</v>
      </c>
      <c r="O2086">
        <v>5.3626973068975037</v>
      </c>
      <c r="P2086">
        <v>2.7092699609758308</v>
      </c>
    </row>
    <row r="2087" spans="1:16" x14ac:dyDescent="0.3">
      <c r="A2087" t="s">
        <v>21</v>
      </c>
      <c r="B2087">
        <f t="shared" si="32"/>
        <v>0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0.19</v>
      </c>
      <c r="L2087">
        <v>7.0000000000000007E-2</v>
      </c>
      <c r="M2087">
        <v>53124.691358024691</v>
      </c>
      <c r="N2087">
        <v>0.86</v>
      </c>
      <c r="O2087">
        <v>4.7771802413432489</v>
      </c>
      <c r="P2087">
        <v>0.95424250943932487</v>
      </c>
    </row>
    <row r="2088" spans="1:16" x14ac:dyDescent="0.3">
      <c r="A2088" t="s">
        <v>21</v>
      </c>
      <c r="B2088">
        <f t="shared" si="32"/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0.16</v>
      </c>
      <c r="L2088">
        <v>7.0000000000000007E-2</v>
      </c>
      <c r="M2088">
        <v>72686.81318681319</v>
      </c>
      <c r="N2088">
        <v>0.85</v>
      </c>
      <c r="O2088">
        <v>5.2449422819089664</v>
      </c>
      <c r="P2088">
        <v>2.419955748489758</v>
      </c>
    </row>
    <row r="2089" spans="1:16" x14ac:dyDescent="0.3">
      <c r="A2089" t="s">
        <v>21</v>
      </c>
      <c r="B2089">
        <f t="shared" si="32"/>
        <v>0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0.18</v>
      </c>
      <c r="L2089">
        <v>7.0000000000000007E-2</v>
      </c>
      <c r="M2089">
        <v>69324.719101123599</v>
      </c>
      <c r="N2089">
        <v>0.84</v>
      </c>
      <c r="O2089">
        <v>4.6566538966760067</v>
      </c>
      <c r="P2089">
        <v>1.6720978579357175</v>
      </c>
    </row>
    <row r="2090" spans="1:16" x14ac:dyDescent="0.3">
      <c r="A2090" t="s">
        <v>58</v>
      </c>
      <c r="B2090">
        <f t="shared" si="32"/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0.18</v>
      </c>
      <c r="L2090">
        <v>7.0000000000000007E-2</v>
      </c>
      <c r="M2090">
        <v>68912.790697674413</v>
      </c>
      <c r="N2090">
        <v>0.82</v>
      </c>
      <c r="O2090">
        <v>5.4906059245935275</v>
      </c>
      <c r="P2090">
        <v>2.9518230353159121</v>
      </c>
    </row>
    <row r="2091" spans="1:16" x14ac:dyDescent="0.3">
      <c r="A2091" t="s">
        <v>58</v>
      </c>
      <c r="B2091">
        <f t="shared" si="32"/>
        <v>1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0.16</v>
      </c>
      <c r="L2091">
        <v>0.06</v>
      </c>
      <c r="M2091">
        <v>58371.951219512193</v>
      </c>
      <c r="N2091">
        <v>0.86</v>
      </c>
      <c r="O2091">
        <v>5.6333664348937296</v>
      </c>
      <c r="P2091">
        <v>3.3581252852766488</v>
      </c>
    </row>
    <row r="2092" spans="1:16" x14ac:dyDescent="0.3">
      <c r="A2092" t="s">
        <v>21</v>
      </c>
      <c r="B2092">
        <f t="shared" si="32"/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0.15</v>
      </c>
      <c r="L2092">
        <v>0.06</v>
      </c>
      <c r="M2092">
        <v>67741.758241758245</v>
      </c>
      <c r="N2092">
        <v>0.77</v>
      </c>
      <c r="O2092">
        <v>4.647510109796988</v>
      </c>
      <c r="P2092">
        <v>1.7323937598229686</v>
      </c>
    </row>
    <row r="2093" spans="1:16" x14ac:dyDescent="0.3">
      <c r="A2093" t="s">
        <v>21</v>
      </c>
      <c r="B2093">
        <f t="shared" si="32"/>
        <v>0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0.21</v>
      </c>
      <c r="L2093">
        <v>7.0000000000000007E-2</v>
      </c>
      <c r="M2093">
        <v>57154.761904761908</v>
      </c>
      <c r="N2093">
        <v>0.8</v>
      </c>
      <c r="O2093">
        <v>5.3610513205731358</v>
      </c>
      <c r="P2093">
        <v>2.9216864754836021</v>
      </c>
    </row>
    <row r="2094" spans="1:16" x14ac:dyDescent="0.3">
      <c r="A2094" t="s">
        <v>21</v>
      </c>
      <c r="B2094">
        <f t="shared" si="32"/>
        <v>0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0.18</v>
      </c>
      <c r="L2094">
        <v>7.0000000000000007E-2</v>
      </c>
      <c r="M2094">
        <v>53434.117647058825</v>
      </c>
      <c r="N2094">
        <v>0.78</v>
      </c>
      <c r="O2094">
        <v>4.814620449299106</v>
      </c>
      <c r="P2094">
        <v>2.2430380486862944</v>
      </c>
    </row>
    <row r="2095" spans="1:16" x14ac:dyDescent="0.3">
      <c r="A2095" t="s">
        <v>58</v>
      </c>
      <c r="B2095">
        <f t="shared" si="32"/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0.18</v>
      </c>
      <c r="L2095">
        <v>0.06</v>
      </c>
      <c r="M2095">
        <v>81356.382978723414</v>
      </c>
      <c r="N2095">
        <v>0.84</v>
      </c>
      <c r="O2095">
        <v>5.2532071156150435</v>
      </c>
      <c r="P2095">
        <v>2.214843848047698</v>
      </c>
    </row>
    <row r="2096" spans="1:16" x14ac:dyDescent="0.3">
      <c r="A2096" t="s">
        <v>21</v>
      </c>
      <c r="B2096">
        <f t="shared" si="32"/>
        <v>0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0.2</v>
      </c>
      <c r="L2096">
        <v>7.0000000000000007E-2</v>
      </c>
      <c r="M2096">
        <v>54007.317073170729</v>
      </c>
      <c r="N2096">
        <v>0.84</v>
      </c>
      <c r="O2096">
        <v>4.3637247690063745</v>
      </c>
      <c r="P2096">
        <v>0</v>
      </c>
    </row>
    <row r="2097" spans="1:16" x14ac:dyDescent="0.3">
      <c r="A2097" t="s">
        <v>21</v>
      </c>
      <c r="B2097">
        <f t="shared" si="32"/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0.18</v>
      </c>
      <c r="L2097">
        <v>0.06</v>
      </c>
      <c r="M2097">
        <v>67507.526881720434</v>
      </c>
      <c r="N2097">
        <v>0.84</v>
      </c>
      <c r="O2097">
        <v>4.6123493449457182</v>
      </c>
      <c r="P2097">
        <v>1.7853298350107671</v>
      </c>
    </row>
    <row r="2098" spans="1:16" x14ac:dyDescent="0.3">
      <c r="A2098" t="s">
        <v>21</v>
      </c>
      <c r="B2098">
        <f t="shared" si="32"/>
        <v>0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0.19</v>
      </c>
      <c r="L2098">
        <v>0.06</v>
      </c>
      <c r="M2098">
        <v>65132.608695652169</v>
      </c>
      <c r="N2098">
        <v>0.84</v>
      </c>
      <c r="O2098">
        <v>5.0262144742699633</v>
      </c>
      <c r="P2098">
        <v>1.8976270912904414</v>
      </c>
    </row>
    <row r="2099" spans="1:16" x14ac:dyDescent="0.3">
      <c r="A2099" t="s">
        <v>21</v>
      </c>
      <c r="B2099">
        <f t="shared" si="32"/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0.24</v>
      </c>
      <c r="L2099">
        <v>0.08</v>
      </c>
      <c r="M2099">
        <v>53853.488372093023</v>
      </c>
      <c r="N2099">
        <v>0.8</v>
      </c>
      <c r="O2099">
        <v>4.1395642661758494</v>
      </c>
      <c r="P2099">
        <v>0</v>
      </c>
    </row>
    <row r="2100" spans="1:16" x14ac:dyDescent="0.3">
      <c r="A2100" t="s">
        <v>21</v>
      </c>
      <c r="B2100">
        <f t="shared" si="32"/>
        <v>0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0.18</v>
      </c>
      <c r="L2100">
        <v>0.08</v>
      </c>
      <c r="M2100">
        <v>60798.809523809527</v>
      </c>
      <c r="N2100">
        <v>0.83</v>
      </c>
      <c r="O2100">
        <v>5.7261817578070255</v>
      </c>
      <c r="P2100">
        <v>3.3827372657613304</v>
      </c>
    </row>
    <row r="2101" spans="1:16" x14ac:dyDescent="0.3">
      <c r="A2101" t="s">
        <v>21</v>
      </c>
      <c r="B2101">
        <f t="shared" si="32"/>
        <v>0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0.21</v>
      </c>
      <c r="L2101">
        <v>7.0000000000000007E-2</v>
      </c>
      <c r="M2101">
        <v>48863.855421686749</v>
      </c>
      <c r="N2101">
        <v>0.82</v>
      </c>
      <c r="O2101">
        <v>4.1644718242776895</v>
      </c>
      <c r="P2101">
        <v>0</v>
      </c>
    </row>
    <row r="2102" spans="1:16" x14ac:dyDescent="0.3">
      <c r="A2102" t="s">
        <v>21</v>
      </c>
      <c r="B2102">
        <f t="shared" si="32"/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0.17</v>
      </c>
      <c r="L2102">
        <v>7.0000000000000007E-2</v>
      </c>
      <c r="M2102">
        <v>68695.454545454544</v>
      </c>
      <c r="N2102">
        <v>0.85</v>
      </c>
      <c r="O2102">
        <v>4.5454555678369166</v>
      </c>
      <c r="P2102">
        <v>1.3617278360175928</v>
      </c>
    </row>
    <row r="2103" spans="1:16" x14ac:dyDescent="0.3">
      <c r="A2103" t="s">
        <v>21</v>
      </c>
      <c r="B2103">
        <f t="shared" si="32"/>
        <v>0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0.18</v>
      </c>
      <c r="L2103">
        <v>7.0000000000000007E-2</v>
      </c>
      <c r="M2103">
        <v>59030.952380952382</v>
      </c>
      <c r="N2103">
        <v>0.86</v>
      </c>
      <c r="O2103">
        <v>4.9354216076540549</v>
      </c>
      <c r="P2103">
        <v>2.5078558716958308</v>
      </c>
    </row>
    <row r="2104" spans="1:16" x14ac:dyDescent="0.3">
      <c r="A2104" t="s">
        <v>21</v>
      </c>
      <c r="B2104">
        <f t="shared" si="32"/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0.28000000000000003</v>
      </c>
      <c r="L2104">
        <v>0.1</v>
      </c>
      <c r="M2104">
        <v>57402.352941176476</v>
      </c>
      <c r="N2104">
        <v>0.64</v>
      </c>
      <c r="O2104">
        <v>4.1569729418962975</v>
      </c>
      <c r="P2104">
        <v>0</v>
      </c>
    </row>
    <row r="2105" spans="1:16" x14ac:dyDescent="0.3">
      <c r="A2105" t="s">
        <v>21</v>
      </c>
      <c r="B2105">
        <f t="shared" si="32"/>
        <v>0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0.25</v>
      </c>
      <c r="L2105">
        <v>0.09</v>
      </c>
      <c r="M2105">
        <v>64115.38461538461</v>
      </c>
      <c r="N2105">
        <v>0.78</v>
      </c>
      <c r="O2105">
        <v>4.6103300590163423</v>
      </c>
      <c r="P2105">
        <v>1.414973347970818</v>
      </c>
    </row>
    <row r="2106" spans="1:16" x14ac:dyDescent="0.3">
      <c r="A2106" t="s">
        <v>21</v>
      </c>
      <c r="B2106">
        <f t="shared" si="32"/>
        <v>0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0.19</v>
      </c>
      <c r="L2106">
        <v>7.0000000000000007E-2</v>
      </c>
      <c r="M2106">
        <v>59862.222222222219</v>
      </c>
      <c r="N2106">
        <v>0.84</v>
      </c>
      <c r="O2106">
        <v>4.2732328340430454</v>
      </c>
      <c r="P2106">
        <v>1.414973347970818</v>
      </c>
    </row>
    <row r="2107" spans="1:16" x14ac:dyDescent="0.3">
      <c r="A2107" t="s">
        <v>21</v>
      </c>
      <c r="B2107">
        <f t="shared" si="32"/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0.16</v>
      </c>
      <c r="L2107">
        <v>7.0000000000000007E-2</v>
      </c>
      <c r="M2107">
        <v>61350</v>
      </c>
      <c r="N2107">
        <v>0.87</v>
      </c>
      <c r="O2107">
        <v>4.5567004216897935</v>
      </c>
      <c r="P2107">
        <v>0</v>
      </c>
    </row>
    <row r="2108" spans="1:16" x14ac:dyDescent="0.3">
      <c r="A2108" t="s">
        <v>21</v>
      </c>
      <c r="B2108">
        <f t="shared" si="32"/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0.16</v>
      </c>
      <c r="L2108">
        <v>7.0000000000000007E-2</v>
      </c>
      <c r="M2108">
        <v>66002.247191011236</v>
      </c>
      <c r="N2108">
        <v>0.8</v>
      </c>
      <c r="O2108">
        <v>4.7640714705072114</v>
      </c>
      <c r="P2108">
        <v>1.7558748556724915</v>
      </c>
    </row>
    <row r="2109" spans="1:16" x14ac:dyDescent="0.3">
      <c r="A2109" t="s">
        <v>21</v>
      </c>
      <c r="B2109">
        <f t="shared" si="32"/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1</v>
      </c>
      <c r="I2109">
        <v>0</v>
      </c>
      <c r="J2109">
        <v>0</v>
      </c>
      <c r="K2109">
        <v>0.18</v>
      </c>
      <c r="L2109">
        <v>7.0000000000000007E-2</v>
      </c>
      <c r="M2109">
        <v>56453.75</v>
      </c>
      <c r="N2109">
        <v>0.86</v>
      </c>
      <c r="O2109">
        <v>4.4481959946410674</v>
      </c>
      <c r="P2109">
        <v>1.414973347970818</v>
      </c>
    </row>
    <row r="2110" spans="1:16" x14ac:dyDescent="0.3">
      <c r="A2110" t="s">
        <v>21</v>
      </c>
      <c r="B2110">
        <f t="shared" si="32"/>
        <v>0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0.16</v>
      </c>
      <c r="L2110">
        <v>0.06</v>
      </c>
      <c r="M2110">
        <v>71560.674157303365</v>
      </c>
      <c r="N2110">
        <v>0.82</v>
      </c>
      <c r="O2110">
        <v>5.2119930608545797</v>
      </c>
      <c r="P2110">
        <v>2.1335389083702174</v>
      </c>
    </row>
    <row r="2111" spans="1:16" x14ac:dyDescent="0.3">
      <c r="A2111" t="s">
        <v>21</v>
      </c>
      <c r="B2111">
        <f t="shared" si="32"/>
        <v>0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0.19</v>
      </c>
      <c r="L2111">
        <v>7.0000000000000007E-2</v>
      </c>
      <c r="M2111">
        <v>59893.333333333328</v>
      </c>
      <c r="N2111">
        <v>0.83</v>
      </c>
      <c r="O2111">
        <v>4.6127520779120648</v>
      </c>
      <c r="P2111">
        <v>0</v>
      </c>
    </row>
    <row r="2112" spans="1:16" x14ac:dyDescent="0.3">
      <c r="A2112" t="s">
        <v>21</v>
      </c>
      <c r="B2112">
        <f t="shared" si="32"/>
        <v>0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0.17</v>
      </c>
      <c r="L2112">
        <v>0.05</v>
      </c>
      <c r="M2112">
        <v>67688.421052631587</v>
      </c>
      <c r="N2112">
        <v>0.84</v>
      </c>
      <c r="O2112">
        <v>4.5286596452349901</v>
      </c>
      <c r="P2112">
        <v>0</v>
      </c>
    </row>
    <row r="2113" spans="1:16" x14ac:dyDescent="0.3">
      <c r="A2113" t="s">
        <v>21</v>
      </c>
      <c r="B2113">
        <f t="shared" si="32"/>
        <v>0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0.19</v>
      </c>
      <c r="L2113">
        <v>0.08</v>
      </c>
      <c r="M2113">
        <v>57753.488372093023</v>
      </c>
      <c r="N2113">
        <v>0.79</v>
      </c>
      <c r="O2113">
        <v>5.0831405568814914</v>
      </c>
      <c r="P2113">
        <v>2.4393326938302629</v>
      </c>
    </row>
    <row r="2114" spans="1:16" x14ac:dyDescent="0.3">
      <c r="A2114" t="s">
        <v>21</v>
      </c>
      <c r="B2114">
        <f t="shared" si="32"/>
        <v>0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0.17</v>
      </c>
      <c r="L2114">
        <v>0.08</v>
      </c>
      <c r="M2114">
        <v>59500</v>
      </c>
      <c r="N2114">
        <v>0.8</v>
      </c>
      <c r="O2114">
        <v>4.8861013777212428</v>
      </c>
      <c r="P2114">
        <v>2.7259116322950483</v>
      </c>
    </row>
    <row r="2115" spans="1:16" x14ac:dyDescent="0.3">
      <c r="A2115" t="s">
        <v>58</v>
      </c>
      <c r="B2115">
        <f t="shared" ref="B2115:B2178" si="33">IF(A2115="Yes",1,0)</f>
        <v>1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0.19</v>
      </c>
      <c r="L2115">
        <v>7.0000000000000007E-2</v>
      </c>
      <c r="M2115">
        <v>59975.555555555555</v>
      </c>
      <c r="N2115">
        <v>0.84</v>
      </c>
      <c r="O2115">
        <v>4.7693699400527558</v>
      </c>
      <c r="P2115">
        <v>2.1038037209559568</v>
      </c>
    </row>
    <row r="2116" spans="1:16" x14ac:dyDescent="0.3">
      <c r="A2116" t="s">
        <v>21</v>
      </c>
      <c r="B2116">
        <f t="shared" si="33"/>
        <v>0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0.18</v>
      </c>
      <c r="L2116">
        <v>0.06</v>
      </c>
      <c r="M2116">
        <v>52906.410256410258</v>
      </c>
      <c r="N2116">
        <v>0.83</v>
      </c>
      <c r="O2116">
        <v>4.8779584559664002</v>
      </c>
      <c r="P2116">
        <v>2.4132997640812519</v>
      </c>
    </row>
    <row r="2117" spans="1:16" x14ac:dyDescent="0.3">
      <c r="A2117" t="s">
        <v>58</v>
      </c>
      <c r="B2117">
        <f t="shared" si="33"/>
        <v>1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0.18</v>
      </c>
      <c r="L2117">
        <v>7.0000000000000007E-2</v>
      </c>
      <c r="M2117">
        <v>59278.409090909088</v>
      </c>
      <c r="N2117">
        <v>0.81</v>
      </c>
      <c r="O2117">
        <v>4.7419941478131138</v>
      </c>
      <c r="P2117">
        <v>2.4099331233312946</v>
      </c>
    </row>
    <row r="2118" spans="1:16" x14ac:dyDescent="0.3">
      <c r="A2118" t="s">
        <v>21</v>
      </c>
      <c r="B2118">
        <f t="shared" si="33"/>
        <v>0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0.17</v>
      </c>
      <c r="L2118">
        <v>7.0000000000000007E-2</v>
      </c>
      <c r="M2118">
        <v>69668.131868131866</v>
      </c>
      <c r="N2118">
        <v>0.86</v>
      </c>
      <c r="O2118">
        <v>4.6868774769785206</v>
      </c>
      <c r="P2118">
        <v>1.8573324964312685</v>
      </c>
    </row>
    <row r="2119" spans="1:16" x14ac:dyDescent="0.3">
      <c r="A2119" t="s">
        <v>21</v>
      </c>
      <c r="B2119">
        <f t="shared" si="33"/>
        <v>0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0.19</v>
      </c>
      <c r="L2119">
        <v>7.0000000000000007E-2</v>
      </c>
      <c r="M2119">
        <v>60825.58139534884</v>
      </c>
      <c r="N2119">
        <v>0.82</v>
      </c>
      <c r="O2119">
        <v>5.5700453176693614</v>
      </c>
      <c r="P2119">
        <v>3.1041455505540081</v>
      </c>
    </row>
    <row r="2120" spans="1:16" x14ac:dyDescent="0.3">
      <c r="A2120" t="s">
        <v>21</v>
      </c>
      <c r="B2120">
        <f t="shared" si="33"/>
        <v>0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0.18</v>
      </c>
      <c r="L2120">
        <v>0.06</v>
      </c>
      <c r="M2120">
        <v>66920.454545454544</v>
      </c>
      <c r="N2120">
        <v>0.84</v>
      </c>
      <c r="O2120">
        <v>5.7339335764983579</v>
      </c>
      <c r="P2120">
        <v>3.3087777736647213</v>
      </c>
    </row>
    <row r="2121" spans="1:16" x14ac:dyDescent="0.3">
      <c r="A2121" t="s">
        <v>21</v>
      </c>
      <c r="B2121">
        <f t="shared" si="33"/>
        <v>0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0.22</v>
      </c>
      <c r="L2121">
        <v>7.0000000000000007E-2</v>
      </c>
      <c r="M2121">
        <v>57137.349397590362</v>
      </c>
      <c r="N2121">
        <v>0.81</v>
      </c>
      <c r="O2121">
        <v>5.2980382832026773</v>
      </c>
      <c r="P2121">
        <v>2.6972293427597176</v>
      </c>
    </row>
    <row r="2122" spans="1:16" x14ac:dyDescent="0.3">
      <c r="A2122" t="s">
        <v>21</v>
      </c>
      <c r="B2122">
        <f t="shared" si="33"/>
        <v>0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0.2</v>
      </c>
      <c r="L2122">
        <v>7.0000000000000007E-2</v>
      </c>
      <c r="M2122">
        <v>57988.63636363636</v>
      </c>
      <c r="N2122">
        <v>0.83</v>
      </c>
      <c r="O2122">
        <v>4.9646178578824518</v>
      </c>
      <c r="P2122">
        <v>2.2253092817258628</v>
      </c>
    </row>
    <row r="2123" spans="1:16" x14ac:dyDescent="0.3">
      <c r="A2123" t="s">
        <v>21</v>
      </c>
      <c r="B2123">
        <f t="shared" si="33"/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0.12</v>
      </c>
      <c r="L2123">
        <v>0.05</v>
      </c>
      <c r="M2123">
        <v>89327.368421052641</v>
      </c>
      <c r="N2123">
        <v>0.85</v>
      </c>
      <c r="O2123">
        <v>4.7621907399180134</v>
      </c>
      <c r="P2123">
        <v>1.8750612633917001</v>
      </c>
    </row>
    <row r="2124" spans="1:16" x14ac:dyDescent="0.3">
      <c r="A2124" t="s">
        <v>21</v>
      </c>
      <c r="B2124">
        <f t="shared" si="33"/>
        <v>0</v>
      </c>
      <c r="C2124">
        <v>0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0.19</v>
      </c>
      <c r="L2124">
        <v>7.0000000000000007E-2</v>
      </c>
      <c r="M2124">
        <v>59055.434782608696</v>
      </c>
      <c r="N2124">
        <v>0.83</v>
      </c>
      <c r="O2124">
        <v>4.4514947618010856</v>
      </c>
      <c r="P2124">
        <v>1.8325089127062364</v>
      </c>
    </row>
    <row r="2125" spans="1:16" x14ac:dyDescent="0.3">
      <c r="A2125" t="s">
        <v>21</v>
      </c>
      <c r="B2125">
        <f t="shared" si="33"/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0.18</v>
      </c>
      <c r="L2125">
        <v>0.06</v>
      </c>
      <c r="M2125">
        <v>53650.617283950611</v>
      </c>
      <c r="N2125">
        <v>0.86</v>
      </c>
      <c r="O2125">
        <v>4.1185623126356035</v>
      </c>
      <c r="P2125">
        <v>0</v>
      </c>
    </row>
    <row r="2126" spans="1:16" x14ac:dyDescent="0.3">
      <c r="A2126" t="s">
        <v>21</v>
      </c>
      <c r="B2126">
        <f t="shared" si="33"/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0.14000000000000001</v>
      </c>
      <c r="L2126">
        <v>0.06</v>
      </c>
      <c r="M2126">
        <v>91990.526315789481</v>
      </c>
      <c r="N2126">
        <v>0.86</v>
      </c>
      <c r="O2126">
        <v>5.3658117131079575</v>
      </c>
      <c r="P2126">
        <v>2.5224442335063197</v>
      </c>
    </row>
    <row r="2127" spans="1:16" x14ac:dyDescent="0.3">
      <c r="A2127" t="s">
        <v>21</v>
      </c>
      <c r="B2127">
        <f t="shared" si="33"/>
        <v>0</v>
      </c>
      <c r="C2127">
        <v>0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0.21</v>
      </c>
      <c r="L2127">
        <v>0.08</v>
      </c>
      <c r="M2127">
        <v>59887.058823529413</v>
      </c>
      <c r="N2127">
        <v>0.81</v>
      </c>
      <c r="O2127">
        <v>4.7792717311299304</v>
      </c>
      <c r="P2127">
        <v>2.4048337166199381</v>
      </c>
    </row>
    <row r="2128" spans="1:16" x14ac:dyDescent="0.3">
      <c r="A2128" t="s">
        <v>21</v>
      </c>
      <c r="B2128">
        <f t="shared" si="33"/>
        <v>0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0.18</v>
      </c>
      <c r="L2128">
        <v>0.06</v>
      </c>
      <c r="M2128">
        <v>64991.208791208788</v>
      </c>
      <c r="N2128">
        <v>0.82</v>
      </c>
      <c r="O2128">
        <v>5.0643344223574971</v>
      </c>
      <c r="P2128">
        <v>2.2504200023088941</v>
      </c>
    </row>
    <row r="2129" spans="1:16" x14ac:dyDescent="0.3">
      <c r="A2129" t="s">
        <v>21</v>
      </c>
      <c r="B2129">
        <f t="shared" si="33"/>
        <v>0</v>
      </c>
      <c r="C2129">
        <v>0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0.19</v>
      </c>
      <c r="L2129">
        <v>7.0000000000000007E-2</v>
      </c>
      <c r="M2129">
        <v>59979.120879120877</v>
      </c>
      <c r="N2129">
        <v>0.82</v>
      </c>
      <c r="O2129">
        <v>4.5658950220301104</v>
      </c>
      <c r="P2129">
        <v>2.173186268412274</v>
      </c>
    </row>
    <row r="2130" spans="1:16" x14ac:dyDescent="0.3">
      <c r="A2130" t="s">
        <v>21</v>
      </c>
      <c r="B2130">
        <f t="shared" si="33"/>
        <v>0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0.15</v>
      </c>
      <c r="L2130">
        <v>0.06</v>
      </c>
      <c r="M2130">
        <v>72226.966292134835</v>
      </c>
      <c r="N2130">
        <v>0.83</v>
      </c>
      <c r="O2130">
        <v>5.1162622960387631</v>
      </c>
      <c r="P2130">
        <v>2.0374264979406238</v>
      </c>
    </row>
    <row r="2131" spans="1:16" x14ac:dyDescent="0.3">
      <c r="A2131" t="s">
        <v>21</v>
      </c>
      <c r="B2131">
        <f t="shared" si="33"/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0.19</v>
      </c>
      <c r="L2131">
        <v>7.0000000000000007E-2</v>
      </c>
      <c r="M2131">
        <v>60864.130434782608</v>
      </c>
      <c r="N2131">
        <v>0.83</v>
      </c>
      <c r="O2131">
        <v>4.3411376387409639</v>
      </c>
      <c r="P2131">
        <v>1.414973347970818</v>
      </c>
    </row>
    <row r="2132" spans="1:16" x14ac:dyDescent="0.3">
      <c r="A2132" t="s">
        <v>21</v>
      </c>
      <c r="B2132">
        <f t="shared" si="33"/>
        <v>0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0.16</v>
      </c>
      <c r="L2132">
        <v>0.06</v>
      </c>
      <c r="M2132">
        <v>46257.894736842107</v>
      </c>
      <c r="N2132">
        <v>0.88</v>
      </c>
      <c r="O2132">
        <v>4.3440384055439329</v>
      </c>
      <c r="P2132">
        <v>1.5440680443502757</v>
      </c>
    </row>
    <row r="2133" spans="1:16" x14ac:dyDescent="0.3">
      <c r="A2133" t="s">
        <v>21</v>
      </c>
      <c r="B2133">
        <f t="shared" si="33"/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0.2</v>
      </c>
      <c r="L2133">
        <v>7.0000000000000007E-2</v>
      </c>
      <c r="M2133">
        <v>60172.727272727272</v>
      </c>
      <c r="N2133">
        <v>0.66</v>
      </c>
      <c r="O2133">
        <v>3.759969857554307</v>
      </c>
      <c r="P2133">
        <v>0</v>
      </c>
    </row>
    <row r="2134" spans="1:16" x14ac:dyDescent="0.3">
      <c r="A2134" t="s">
        <v>21</v>
      </c>
      <c r="B2134">
        <f t="shared" si="33"/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0.2</v>
      </c>
      <c r="L2134">
        <v>7.0000000000000007E-2</v>
      </c>
      <c r="M2134">
        <v>49627.5</v>
      </c>
      <c r="N2134">
        <v>0.79</v>
      </c>
      <c r="O2134">
        <v>4.1410733262674748</v>
      </c>
      <c r="P2134">
        <v>1.414973347970818</v>
      </c>
    </row>
    <row r="2135" spans="1:16" x14ac:dyDescent="0.3">
      <c r="A2135" t="s">
        <v>21</v>
      </c>
      <c r="B2135">
        <f t="shared" si="33"/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0.2</v>
      </c>
      <c r="L2135">
        <v>0.05</v>
      </c>
      <c r="M2135">
        <v>59044.943820224718</v>
      </c>
      <c r="N2135">
        <v>0.81</v>
      </c>
      <c r="O2135">
        <v>3.7258299903205803</v>
      </c>
      <c r="P2135">
        <v>1.3979400086720377</v>
      </c>
    </row>
    <row r="2136" spans="1:16" x14ac:dyDescent="0.3">
      <c r="A2136" t="s">
        <v>21</v>
      </c>
      <c r="B2136">
        <f t="shared" si="33"/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0.14000000000000001</v>
      </c>
      <c r="L2136">
        <v>0.05</v>
      </c>
      <c r="M2136">
        <v>56264.705882352944</v>
      </c>
      <c r="N2136">
        <v>0.8</v>
      </c>
      <c r="O2136">
        <v>4.3366398186416895</v>
      </c>
      <c r="P2136">
        <v>1.7853298350107671</v>
      </c>
    </row>
    <row r="2137" spans="1:16" x14ac:dyDescent="0.3">
      <c r="A2137" t="s">
        <v>21</v>
      </c>
      <c r="B2137">
        <f t="shared" si="33"/>
        <v>0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0.2</v>
      </c>
      <c r="L2137">
        <v>0.06</v>
      </c>
      <c r="M2137">
        <v>58944.047619047618</v>
      </c>
      <c r="N2137">
        <v>0.83</v>
      </c>
      <c r="O2137">
        <v>3.9770373352246815</v>
      </c>
      <c r="P2137">
        <v>1.6334684555795864</v>
      </c>
    </row>
    <row r="2138" spans="1:16" x14ac:dyDescent="0.3">
      <c r="A2138" t="s">
        <v>21</v>
      </c>
      <c r="B2138">
        <f t="shared" si="33"/>
        <v>0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0.18</v>
      </c>
      <c r="L2138">
        <v>7.0000000000000007E-2</v>
      </c>
      <c r="M2138">
        <v>51720.238095238099</v>
      </c>
      <c r="N2138">
        <v>0.84</v>
      </c>
      <c r="O2138">
        <v>4.673868383161091</v>
      </c>
      <c r="P2138">
        <v>2.1492191126553797</v>
      </c>
    </row>
    <row r="2139" spans="1:16" x14ac:dyDescent="0.3">
      <c r="A2139" t="s">
        <v>21</v>
      </c>
      <c r="B2139">
        <f t="shared" si="33"/>
        <v>0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0.17</v>
      </c>
      <c r="L2139">
        <v>0.06</v>
      </c>
      <c r="M2139">
        <v>59186.585365853651</v>
      </c>
      <c r="N2139">
        <v>0.8</v>
      </c>
      <c r="O2139">
        <v>4.4620534207870746</v>
      </c>
      <c r="P2139">
        <v>1.6334684555795864</v>
      </c>
    </row>
    <row r="2140" spans="1:16" x14ac:dyDescent="0.3">
      <c r="A2140" t="s">
        <v>21</v>
      </c>
      <c r="B2140">
        <f t="shared" si="33"/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0.13</v>
      </c>
      <c r="L2140">
        <v>7.0000000000000007E-2</v>
      </c>
      <c r="M2140">
        <v>76281.720430107525</v>
      </c>
      <c r="N2140">
        <v>0.88</v>
      </c>
      <c r="O2140">
        <v>5.1597085264711451</v>
      </c>
      <c r="P2140">
        <v>1.7781512503836436</v>
      </c>
    </row>
    <row r="2141" spans="1:16" x14ac:dyDescent="0.3">
      <c r="A2141" t="s">
        <v>21</v>
      </c>
      <c r="B2141">
        <f t="shared" si="33"/>
        <v>0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0.17</v>
      </c>
      <c r="L2141">
        <v>7.0000000000000007E-2</v>
      </c>
      <c r="M2141">
        <v>58626.506024096387</v>
      </c>
      <c r="N2141">
        <v>0.86</v>
      </c>
      <c r="O2141">
        <v>4.6828397528227566</v>
      </c>
      <c r="P2141">
        <v>2.3283796034387376</v>
      </c>
    </row>
    <row r="2142" spans="1:16" x14ac:dyDescent="0.3">
      <c r="A2142" t="s">
        <v>21</v>
      </c>
      <c r="B2142">
        <f t="shared" si="33"/>
        <v>0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0.17</v>
      </c>
      <c r="L2142">
        <v>7.0000000000000007E-2</v>
      </c>
      <c r="M2142">
        <v>53641.25</v>
      </c>
      <c r="N2142">
        <v>0.84</v>
      </c>
      <c r="O2142">
        <v>4.6873059601920692</v>
      </c>
      <c r="P2142">
        <v>2.173186268412274</v>
      </c>
    </row>
    <row r="2143" spans="1:16" x14ac:dyDescent="0.3">
      <c r="A2143" t="s">
        <v>21</v>
      </c>
      <c r="B2143">
        <f t="shared" si="33"/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0.21</v>
      </c>
      <c r="L2143">
        <v>7.0000000000000007E-2</v>
      </c>
      <c r="M2143">
        <v>45854.545454545456</v>
      </c>
      <c r="N2143">
        <v>0.84</v>
      </c>
      <c r="O2143">
        <v>4.1663709012885652</v>
      </c>
      <c r="P2143">
        <v>1.5185139398778875</v>
      </c>
    </row>
    <row r="2144" spans="1:16" x14ac:dyDescent="0.3">
      <c r="A2144" t="s">
        <v>21</v>
      </c>
      <c r="B2144">
        <f t="shared" si="33"/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0.25</v>
      </c>
      <c r="L2144">
        <v>7.0000000000000007E-2</v>
      </c>
      <c r="M2144">
        <v>55686.904761904763</v>
      </c>
      <c r="N2144">
        <v>0.76</v>
      </c>
      <c r="O2144">
        <v>3.3330440298234874</v>
      </c>
      <c r="P2144">
        <v>1.2041199826559248</v>
      </c>
    </row>
    <row r="2145" spans="1:16" x14ac:dyDescent="0.3">
      <c r="A2145" t="s">
        <v>58</v>
      </c>
      <c r="B2145">
        <f t="shared" si="33"/>
        <v>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0.13</v>
      </c>
      <c r="L2145">
        <v>0.08</v>
      </c>
      <c r="M2145">
        <v>70048.314606741566</v>
      </c>
      <c r="N2145">
        <v>0.86</v>
      </c>
      <c r="O2145">
        <v>5.4497390519208952</v>
      </c>
      <c r="P2145">
        <v>2.7355988996981799</v>
      </c>
    </row>
    <row r="2146" spans="1:16" x14ac:dyDescent="0.3">
      <c r="A2146" t="s">
        <v>21</v>
      </c>
      <c r="B2146">
        <f t="shared" si="33"/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0.2</v>
      </c>
      <c r="L2146">
        <v>7.0000000000000007E-2</v>
      </c>
      <c r="M2146">
        <v>50507.692307692305</v>
      </c>
      <c r="N2146">
        <v>0.83</v>
      </c>
      <c r="O2146">
        <v>3.741939077729199</v>
      </c>
      <c r="P2146">
        <v>1.9822712330395684</v>
      </c>
    </row>
    <row r="2147" spans="1:16" x14ac:dyDescent="0.3">
      <c r="A2147" t="s">
        <v>21</v>
      </c>
      <c r="B2147">
        <f t="shared" si="33"/>
        <v>0</v>
      </c>
      <c r="C2147">
        <v>0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0.13</v>
      </c>
      <c r="L2147">
        <v>0.15</v>
      </c>
      <c r="M2147">
        <v>60449.411764705881</v>
      </c>
      <c r="N2147">
        <v>0.82</v>
      </c>
      <c r="O2147">
        <v>5.0807058358071107</v>
      </c>
      <c r="P2147">
        <v>2.762678563727436</v>
      </c>
    </row>
    <row r="2148" spans="1:16" x14ac:dyDescent="0.3">
      <c r="A2148" t="s">
        <v>21</v>
      </c>
      <c r="B2148">
        <f t="shared" si="33"/>
        <v>0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0.19</v>
      </c>
      <c r="L2148">
        <v>0.08</v>
      </c>
      <c r="M2148">
        <v>51650</v>
      </c>
      <c r="N2148">
        <v>0.84</v>
      </c>
      <c r="O2148">
        <v>3.7616271845615827</v>
      </c>
      <c r="P2148">
        <v>0</v>
      </c>
    </row>
    <row r="2149" spans="1:16" x14ac:dyDescent="0.3">
      <c r="A2149" t="s">
        <v>21</v>
      </c>
      <c r="B2149">
        <f t="shared" si="33"/>
        <v>0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0.2</v>
      </c>
      <c r="L2149">
        <v>7.0000000000000007E-2</v>
      </c>
      <c r="M2149">
        <v>52529.268292682922</v>
      </c>
      <c r="N2149">
        <v>0.82</v>
      </c>
      <c r="O2149">
        <v>4.1555182207084114</v>
      </c>
      <c r="P2149">
        <v>2.4329692908744058</v>
      </c>
    </row>
    <row r="2150" spans="1:16" x14ac:dyDescent="0.3">
      <c r="A2150" t="s">
        <v>21</v>
      </c>
      <c r="B2150">
        <f t="shared" si="33"/>
        <v>0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0.18</v>
      </c>
      <c r="L2150">
        <v>7.0000000000000007E-2</v>
      </c>
      <c r="M2150">
        <v>63346.511627906977</v>
      </c>
      <c r="N2150">
        <v>0.86</v>
      </c>
      <c r="O2150">
        <v>4.8549372838917231</v>
      </c>
      <c r="P2150">
        <v>1.8512583487190752</v>
      </c>
    </row>
    <row r="2151" spans="1:16" x14ac:dyDescent="0.3">
      <c r="A2151" t="s">
        <v>21</v>
      </c>
      <c r="B2151">
        <f t="shared" si="33"/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0.14000000000000001</v>
      </c>
      <c r="L2151">
        <v>0.06</v>
      </c>
      <c r="M2151">
        <v>59731.325301204823</v>
      </c>
      <c r="N2151">
        <v>0.84</v>
      </c>
      <c r="O2151">
        <v>4.4629367877312598</v>
      </c>
      <c r="P2151">
        <v>1.8573324964312685</v>
      </c>
    </row>
    <row r="2152" spans="1:16" x14ac:dyDescent="0.3">
      <c r="A2152" t="s">
        <v>21</v>
      </c>
      <c r="B2152">
        <f t="shared" si="33"/>
        <v>0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0.25</v>
      </c>
      <c r="L2152">
        <v>0.09</v>
      </c>
      <c r="M2152">
        <v>50358.75</v>
      </c>
      <c r="N2152">
        <v>0.78</v>
      </c>
      <c r="O2152">
        <v>4.6307633828174595</v>
      </c>
      <c r="P2152">
        <v>1.7708520116421442</v>
      </c>
    </row>
    <row r="2153" spans="1:16" x14ac:dyDescent="0.3">
      <c r="A2153" t="s">
        <v>21</v>
      </c>
      <c r="B2153">
        <f t="shared" si="33"/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</v>
      </c>
      <c r="K2153">
        <v>0.18</v>
      </c>
      <c r="L2153">
        <v>0.05</v>
      </c>
      <c r="M2153">
        <v>57645.454545454544</v>
      </c>
      <c r="N2153">
        <v>0.84</v>
      </c>
      <c r="O2153">
        <v>3.6896639650157703</v>
      </c>
      <c r="P2153">
        <v>1.2787536009528289</v>
      </c>
    </row>
    <row r="2154" spans="1:16" x14ac:dyDescent="0.3">
      <c r="A2154" t="s">
        <v>21</v>
      </c>
      <c r="B2154">
        <f t="shared" si="33"/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0.22</v>
      </c>
      <c r="L2154">
        <v>7.0000000000000007E-2</v>
      </c>
      <c r="M2154">
        <v>59617.241379310348</v>
      </c>
      <c r="N2154">
        <v>0.79</v>
      </c>
      <c r="O2154">
        <v>3.5968169359155904</v>
      </c>
      <c r="P2154">
        <v>1.414973347970818</v>
      </c>
    </row>
    <row r="2155" spans="1:16" x14ac:dyDescent="0.3">
      <c r="A2155" t="s">
        <v>58</v>
      </c>
      <c r="B2155">
        <f t="shared" si="33"/>
        <v>1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0.16</v>
      </c>
      <c r="L2155">
        <v>0.08</v>
      </c>
      <c r="M2155">
        <v>61631.764705882357</v>
      </c>
      <c r="N2155">
        <v>0.85</v>
      </c>
      <c r="O2155">
        <v>4.7847099892791478</v>
      </c>
      <c r="P2155">
        <v>2.4785664955938436</v>
      </c>
    </row>
    <row r="2156" spans="1:16" x14ac:dyDescent="0.3">
      <c r="A2156" t="s">
        <v>21</v>
      </c>
      <c r="B2156">
        <f t="shared" si="33"/>
        <v>0</v>
      </c>
      <c r="C2156">
        <v>0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0.18</v>
      </c>
      <c r="L2156">
        <v>0.06</v>
      </c>
      <c r="M2156">
        <v>56303.529411764706</v>
      </c>
      <c r="N2156">
        <v>0.85</v>
      </c>
      <c r="O2156">
        <v>4.4442166050696201</v>
      </c>
      <c r="P2156">
        <v>1.4313637641589874</v>
      </c>
    </row>
    <row r="2157" spans="1:16" x14ac:dyDescent="0.3">
      <c r="A2157" t="s">
        <v>21</v>
      </c>
      <c r="B2157">
        <f t="shared" si="33"/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0.16</v>
      </c>
      <c r="L2157">
        <v>7.0000000000000007E-2</v>
      </c>
      <c r="M2157">
        <v>62765.555555555555</v>
      </c>
      <c r="N2157">
        <v>0.86</v>
      </c>
      <c r="O2157">
        <v>4.7446918812890004</v>
      </c>
      <c r="P2157">
        <v>1.6020599913279623</v>
      </c>
    </row>
    <row r="2158" spans="1:16" x14ac:dyDescent="0.3">
      <c r="A2158" t="s">
        <v>21</v>
      </c>
      <c r="B2158">
        <f t="shared" si="33"/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0.22</v>
      </c>
      <c r="L2158">
        <v>7.0000000000000007E-2</v>
      </c>
      <c r="M2158">
        <v>55764.772727272728</v>
      </c>
      <c r="N2158">
        <v>0.8</v>
      </c>
      <c r="O2158">
        <v>3.6360865151030728</v>
      </c>
      <c r="P2158">
        <v>0</v>
      </c>
    </row>
    <row r="2159" spans="1:16" x14ac:dyDescent="0.3">
      <c r="A2159" t="s">
        <v>21</v>
      </c>
      <c r="B2159">
        <f t="shared" si="33"/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0.18</v>
      </c>
      <c r="L2159">
        <v>7.0000000000000007E-2</v>
      </c>
      <c r="M2159">
        <v>47398.734177215185</v>
      </c>
      <c r="N2159">
        <v>0.67</v>
      </c>
      <c r="O2159">
        <v>3.7649975992848805</v>
      </c>
      <c r="P2159">
        <v>1.414973347970818</v>
      </c>
    </row>
    <row r="2160" spans="1:16" x14ac:dyDescent="0.3">
      <c r="A2160" t="s">
        <v>21</v>
      </c>
      <c r="B2160">
        <f t="shared" si="33"/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</v>
      </c>
      <c r="K2160">
        <v>0.2</v>
      </c>
      <c r="L2160">
        <v>0.05</v>
      </c>
      <c r="M2160">
        <v>50048.051948051943</v>
      </c>
      <c r="N2160">
        <v>0.82</v>
      </c>
      <c r="O2160">
        <v>3.4255342204982635</v>
      </c>
      <c r="P2160">
        <v>1.0413926851582251</v>
      </c>
    </row>
    <row r="2161" spans="1:16" x14ac:dyDescent="0.3">
      <c r="A2161" t="s">
        <v>21</v>
      </c>
      <c r="B2161">
        <f t="shared" si="33"/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0.18</v>
      </c>
      <c r="L2161">
        <v>0.05</v>
      </c>
      <c r="M2161">
        <v>61923.595505617974</v>
      </c>
      <c r="N2161">
        <v>0.83</v>
      </c>
      <c r="O2161">
        <v>3.5794405971397971</v>
      </c>
      <c r="P2161">
        <v>1.1139433523068367</v>
      </c>
    </row>
    <row r="2162" spans="1:16" x14ac:dyDescent="0.3">
      <c r="A2162" t="s">
        <v>21</v>
      </c>
      <c r="B2162">
        <f t="shared" si="33"/>
        <v>0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0.2</v>
      </c>
      <c r="L2162">
        <v>7.0000000000000007E-2</v>
      </c>
      <c r="M2162">
        <v>49059.740259740262</v>
      </c>
      <c r="N2162">
        <v>0.84</v>
      </c>
      <c r="O2162">
        <v>4.1027080546998747</v>
      </c>
      <c r="P2162">
        <v>1.3222192947339193</v>
      </c>
    </row>
    <row r="2163" spans="1:16" x14ac:dyDescent="0.3">
      <c r="A2163" t="s">
        <v>21</v>
      </c>
      <c r="B2163">
        <f t="shared" si="33"/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0.19</v>
      </c>
      <c r="L2163">
        <v>7.0000000000000007E-2</v>
      </c>
      <c r="M2163">
        <v>48161.538461538461</v>
      </c>
      <c r="N2163">
        <v>0.75</v>
      </c>
      <c r="O2163">
        <v>4.1249930200258946</v>
      </c>
      <c r="P2163">
        <v>1.414973347970818</v>
      </c>
    </row>
    <row r="2164" spans="1:16" x14ac:dyDescent="0.3">
      <c r="A2164" t="s">
        <v>21</v>
      </c>
      <c r="B2164">
        <f t="shared" si="33"/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0</v>
      </c>
      <c r="K2164">
        <v>0.15</v>
      </c>
      <c r="L2164">
        <v>0.13</v>
      </c>
      <c r="M2164">
        <v>56172.941176470587</v>
      </c>
      <c r="N2164">
        <v>0.85</v>
      </c>
      <c r="O2164">
        <v>4.397053143018109</v>
      </c>
      <c r="P2164">
        <v>1.6989700043360187</v>
      </c>
    </row>
    <row r="2165" spans="1:16" x14ac:dyDescent="0.3">
      <c r="A2165" t="s">
        <v>21</v>
      </c>
      <c r="B2165">
        <f t="shared" si="33"/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0.21</v>
      </c>
      <c r="L2165">
        <v>0.06</v>
      </c>
      <c r="M2165">
        <v>49128.947368421053</v>
      </c>
      <c r="N2165">
        <v>0.8</v>
      </c>
      <c r="O2165">
        <v>3.7869642594357331</v>
      </c>
      <c r="P2165">
        <v>1.414973347970818</v>
      </c>
    </row>
    <row r="2166" spans="1:16" x14ac:dyDescent="0.3">
      <c r="A2166" t="s">
        <v>21</v>
      </c>
      <c r="B2166">
        <f t="shared" si="33"/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0.19</v>
      </c>
      <c r="L2166">
        <v>0.08</v>
      </c>
      <c r="M2166">
        <v>49081.481481481482</v>
      </c>
      <c r="N2166">
        <v>0.83</v>
      </c>
      <c r="O2166">
        <v>4.0393744557684741</v>
      </c>
      <c r="P2166">
        <v>1.1139433523068367</v>
      </c>
    </row>
    <row r="2167" spans="1:16" x14ac:dyDescent="0.3">
      <c r="A2167" t="s">
        <v>21</v>
      </c>
      <c r="B2167">
        <f t="shared" si="33"/>
        <v>0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0.19</v>
      </c>
      <c r="L2167">
        <v>7.0000000000000007E-2</v>
      </c>
      <c r="M2167">
        <v>57125</v>
      </c>
      <c r="N2167">
        <v>0.83</v>
      </c>
      <c r="O2167">
        <v>4.645038899176865</v>
      </c>
      <c r="P2167">
        <v>2.012837224705172</v>
      </c>
    </row>
    <row r="2168" spans="1:16" x14ac:dyDescent="0.3">
      <c r="A2168" t="s">
        <v>21</v>
      </c>
      <c r="B2168">
        <f t="shared" si="33"/>
        <v>0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0.16</v>
      </c>
      <c r="L2168">
        <v>0.05</v>
      </c>
      <c r="M2168">
        <v>65851.111111111109</v>
      </c>
      <c r="N2168">
        <v>0.86</v>
      </c>
      <c r="O2168">
        <v>4.199096656305616</v>
      </c>
      <c r="P2168">
        <v>1.414973347970818</v>
      </c>
    </row>
    <row r="2169" spans="1:16" x14ac:dyDescent="0.3">
      <c r="A2169" t="s">
        <v>21</v>
      </c>
      <c r="B2169">
        <f t="shared" si="33"/>
        <v>0</v>
      </c>
      <c r="C2169">
        <v>0</v>
      </c>
      <c r="D2169">
        <v>0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0.2</v>
      </c>
      <c r="L2169">
        <v>0.08</v>
      </c>
      <c r="M2169">
        <v>45579.51807228916</v>
      </c>
      <c r="N2169">
        <v>0.83</v>
      </c>
      <c r="O2169">
        <v>3.9409644934927996</v>
      </c>
      <c r="P2169">
        <v>1.414973347970818</v>
      </c>
    </row>
    <row r="2170" spans="1:16" x14ac:dyDescent="0.3">
      <c r="A2170" t="s">
        <v>21</v>
      </c>
      <c r="B2170">
        <f t="shared" si="33"/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0.22</v>
      </c>
      <c r="L2170">
        <v>0.08</v>
      </c>
      <c r="M2170">
        <v>46125.301204819276</v>
      </c>
      <c r="N2170">
        <v>0.79</v>
      </c>
      <c r="O2170">
        <v>4.0099180846659017</v>
      </c>
      <c r="P2170">
        <v>0</v>
      </c>
    </row>
    <row r="2171" spans="1:16" x14ac:dyDescent="0.3">
      <c r="A2171" t="s">
        <v>21</v>
      </c>
      <c r="B2171">
        <f t="shared" si="33"/>
        <v>0</v>
      </c>
      <c r="C2171">
        <v>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0.18</v>
      </c>
      <c r="L2171">
        <v>7.0000000000000007E-2</v>
      </c>
      <c r="M2171">
        <v>49626.923076923078</v>
      </c>
      <c r="N2171">
        <v>0.84</v>
      </c>
      <c r="O2171">
        <v>4.6987962517904309</v>
      </c>
      <c r="P2171">
        <v>1.9444826721501687</v>
      </c>
    </row>
    <row r="2172" spans="1:16" x14ac:dyDescent="0.3">
      <c r="A2172" t="s">
        <v>21</v>
      </c>
      <c r="B2172">
        <f t="shared" si="33"/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0.18</v>
      </c>
      <c r="L2172">
        <v>0.08</v>
      </c>
      <c r="M2172">
        <v>56516.470588235294</v>
      </c>
      <c r="N2172">
        <v>0.85</v>
      </c>
      <c r="O2172">
        <v>4.543074235033532</v>
      </c>
      <c r="P2172">
        <v>1.6020599913279623</v>
      </c>
    </row>
    <row r="2173" spans="1:16" x14ac:dyDescent="0.3">
      <c r="A2173" t="s">
        <v>21</v>
      </c>
      <c r="B2173">
        <f t="shared" si="33"/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0.16</v>
      </c>
      <c r="L2173">
        <v>7.0000000000000007E-2</v>
      </c>
      <c r="M2173">
        <v>76793.333333333328</v>
      </c>
      <c r="N2173">
        <v>0.84</v>
      </c>
      <c r="O2173">
        <v>4.6747784975614222</v>
      </c>
      <c r="P2173">
        <v>1.414973347970818</v>
      </c>
    </row>
    <row r="2174" spans="1:16" x14ac:dyDescent="0.3">
      <c r="A2174" t="s">
        <v>21</v>
      </c>
      <c r="B2174">
        <f t="shared" si="33"/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0.19</v>
      </c>
      <c r="L2174">
        <v>7.0000000000000007E-2</v>
      </c>
      <c r="M2174">
        <v>56656.976744186046</v>
      </c>
      <c r="N2174">
        <v>0.84</v>
      </c>
      <c r="O2174">
        <v>4.0057808999546527</v>
      </c>
      <c r="P2174">
        <v>1.414973347970818</v>
      </c>
    </row>
    <row r="2175" spans="1:16" x14ac:dyDescent="0.3">
      <c r="A2175" t="s">
        <v>21</v>
      </c>
      <c r="B2175">
        <f t="shared" si="33"/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0.15</v>
      </c>
      <c r="L2175">
        <v>7.0000000000000007E-2</v>
      </c>
      <c r="M2175">
        <v>72341.758241758245</v>
      </c>
      <c r="N2175">
        <v>0.87</v>
      </c>
      <c r="O2175">
        <v>4.6018971003532814</v>
      </c>
      <c r="P2175">
        <v>1.4623979978989561</v>
      </c>
    </row>
    <row r="2176" spans="1:16" x14ac:dyDescent="0.3">
      <c r="A2176" t="s">
        <v>21</v>
      </c>
      <c r="B2176">
        <f t="shared" si="33"/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0.18</v>
      </c>
      <c r="L2176">
        <v>7.0000000000000007E-2</v>
      </c>
      <c r="M2176">
        <v>47329.113924050631</v>
      </c>
      <c r="N2176">
        <v>0.85</v>
      </c>
      <c r="O2176">
        <v>4.5145875943631628</v>
      </c>
      <c r="P2176">
        <v>1.414973347970818</v>
      </c>
    </row>
    <row r="2177" spans="1:16" x14ac:dyDescent="0.3">
      <c r="A2177" t="s">
        <v>21</v>
      </c>
      <c r="B2177">
        <f t="shared" si="33"/>
        <v>0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0.25</v>
      </c>
      <c r="L2177">
        <v>0.1</v>
      </c>
      <c r="M2177">
        <v>48659.740259740262</v>
      </c>
      <c r="N2177">
        <v>0.79</v>
      </c>
      <c r="O2177">
        <v>4.2969940766702086</v>
      </c>
      <c r="P2177">
        <v>0</v>
      </c>
    </row>
    <row r="2178" spans="1:16" x14ac:dyDescent="0.3">
      <c r="A2178" t="s">
        <v>21</v>
      </c>
      <c r="B2178">
        <f t="shared" si="33"/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0.21</v>
      </c>
      <c r="L2178">
        <v>0.06</v>
      </c>
      <c r="M2178">
        <v>63035.955056179773</v>
      </c>
      <c r="N2178">
        <v>0.81</v>
      </c>
      <c r="O2178">
        <v>3.8833206783829755</v>
      </c>
      <c r="P2178">
        <v>1.414973347970818</v>
      </c>
    </row>
    <row r="2179" spans="1:16" x14ac:dyDescent="0.3">
      <c r="A2179" t="s">
        <v>21</v>
      </c>
      <c r="B2179">
        <f t="shared" ref="B2179:B2242" si="34">IF(A2179="Yes",1,0)</f>
        <v>0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0.22</v>
      </c>
      <c r="L2179">
        <v>0.08</v>
      </c>
      <c r="M2179">
        <v>51534.146341463413</v>
      </c>
      <c r="N2179">
        <v>0.81</v>
      </c>
      <c r="O2179">
        <v>4.2254643592072121</v>
      </c>
      <c r="P2179">
        <v>1.414973347970818</v>
      </c>
    </row>
    <row r="2180" spans="1:16" x14ac:dyDescent="0.3">
      <c r="A2180" t="s">
        <v>58</v>
      </c>
      <c r="B2180">
        <f t="shared" si="34"/>
        <v>1</v>
      </c>
      <c r="C2180">
        <v>0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0.18</v>
      </c>
      <c r="L2180">
        <v>7.0000000000000007E-2</v>
      </c>
      <c r="M2180">
        <v>59942.352941176476</v>
      </c>
      <c r="N2180">
        <v>0.85</v>
      </c>
      <c r="O2180">
        <v>4.6139157830078625</v>
      </c>
      <c r="P2180">
        <v>1.3617278360175928</v>
      </c>
    </row>
    <row r="2181" spans="1:16" x14ac:dyDescent="0.3">
      <c r="A2181" t="s">
        <v>21</v>
      </c>
      <c r="B2181">
        <f t="shared" si="34"/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0.2</v>
      </c>
      <c r="L2181">
        <v>0.08</v>
      </c>
      <c r="M2181">
        <v>58860</v>
      </c>
      <c r="N2181">
        <v>0.83</v>
      </c>
      <c r="O2181">
        <v>4.144667594231179</v>
      </c>
      <c r="P2181">
        <v>1.2041199826559248</v>
      </c>
    </row>
    <row r="2182" spans="1:16" x14ac:dyDescent="0.3">
      <c r="A2182" t="s">
        <v>21</v>
      </c>
      <c r="B2182">
        <f t="shared" si="34"/>
        <v>0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0.17</v>
      </c>
      <c r="L2182">
        <v>7.0000000000000007E-2</v>
      </c>
      <c r="M2182">
        <v>51660</v>
      </c>
      <c r="N2182">
        <v>0.83</v>
      </c>
      <c r="O2182">
        <v>4.8348147599623612</v>
      </c>
      <c r="P2182">
        <v>2.4638929889859074</v>
      </c>
    </row>
    <row r="2183" spans="1:16" x14ac:dyDescent="0.3">
      <c r="A2183" t="s">
        <v>21</v>
      </c>
      <c r="B2183">
        <f t="shared" si="34"/>
        <v>0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0.19</v>
      </c>
      <c r="L2183">
        <v>0.06</v>
      </c>
      <c r="M2183">
        <v>62310.34482758621</v>
      </c>
      <c r="N2183">
        <v>0.84</v>
      </c>
      <c r="O2183">
        <v>4.0526554730395263</v>
      </c>
      <c r="P2183">
        <v>1.3802112417116059</v>
      </c>
    </row>
    <row r="2184" spans="1:16" x14ac:dyDescent="0.3">
      <c r="A2184" t="s">
        <v>21</v>
      </c>
      <c r="B2184">
        <f t="shared" si="34"/>
        <v>0</v>
      </c>
      <c r="C2184">
        <v>0</v>
      </c>
      <c r="D2184">
        <v>0</v>
      </c>
      <c r="E2184">
        <v>0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0.19</v>
      </c>
      <c r="L2184">
        <v>0.06</v>
      </c>
      <c r="M2184">
        <v>54445.238095238099</v>
      </c>
      <c r="N2184">
        <v>0.84</v>
      </c>
      <c r="O2184">
        <v>4.0093658983462444</v>
      </c>
      <c r="P2184">
        <v>1.2041199826559248</v>
      </c>
    </row>
    <row r="2185" spans="1:16" x14ac:dyDescent="0.3">
      <c r="A2185" t="s">
        <v>21</v>
      </c>
      <c r="B2185">
        <f t="shared" si="34"/>
        <v>0</v>
      </c>
      <c r="C2185">
        <v>0</v>
      </c>
      <c r="D2185">
        <v>0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0.18</v>
      </c>
      <c r="L2185">
        <v>0.06</v>
      </c>
      <c r="M2185">
        <v>49401.315789473687</v>
      </c>
      <c r="N2185">
        <v>0.79</v>
      </c>
      <c r="O2185">
        <v>4.0827135801713323</v>
      </c>
      <c r="P2185">
        <v>1.414973347970818</v>
      </c>
    </row>
    <row r="2186" spans="1:16" x14ac:dyDescent="0.3">
      <c r="A2186" t="s">
        <v>58</v>
      </c>
      <c r="B2186">
        <f t="shared" si="34"/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0.14000000000000001</v>
      </c>
      <c r="L2186">
        <v>0.08</v>
      </c>
      <c r="M2186">
        <v>63067.469879518074</v>
      </c>
      <c r="N2186">
        <v>0.87</v>
      </c>
      <c r="O2186">
        <v>5.8990442050289031</v>
      </c>
      <c r="P2186">
        <v>3.6278776945799716</v>
      </c>
    </row>
    <row r="2187" spans="1:16" x14ac:dyDescent="0.3">
      <c r="A2187" t="s">
        <v>21</v>
      </c>
      <c r="B2187">
        <f t="shared" si="34"/>
        <v>0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0.19</v>
      </c>
      <c r="L2187">
        <v>0.08</v>
      </c>
      <c r="M2187">
        <v>53612.6582278481</v>
      </c>
      <c r="N2187">
        <v>0.83</v>
      </c>
      <c r="O2187">
        <v>4.5835954675922537</v>
      </c>
      <c r="P2187">
        <v>1.9138138523837167</v>
      </c>
    </row>
    <row r="2188" spans="1:16" x14ac:dyDescent="0.3">
      <c r="A2188" t="s">
        <v>21</v>
      </c>
      <c r="B2188">
        <f t="shared" si="34"/>
        <v>0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0.2</v>
      </c>
      <c r="L2188">
        <v>7.0000000000000007E-2</v>
      </c>
      <c r="M2188">
        <v>57442.352941176476</v>
      </c>
      <c r="N2188">
        <v>0.81</v>
      </c>
      <c r="O2188">
        <v>4.6722272029862753</v>
      </c>
      <c r="P2188">
        <v>1.4913616938342726</v>
      </c>
    </row>
    <row r="2189" spans="1:16" x14ac:dyDescent="0.3">
      <c r="A2189" t="s">
        <v>58</v>
      </c>
      <c r="B2189">
        <f t="shared" si="34"/>
        <v>1</v>
      </c>
      <c r="C2189">
        <v>0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0.18</v>
      </c>
      <c r="L2189">
        <v>7.0000000000000007E-2</v>
      </c>
      <c r="M2189">
        <v>47742.5</v>
      </c>
      <c r="N2189">
        <v>0.84</v>
      </c>
      <c r="O2189">
        <v>4.4938064621505802</v>
      </c>
      <c r="P2189">
        <v>2.1271047983648077</v>
      </c>
    </row>
    <row r="2190" spans="1:16" x14ac:dyDescent="0.3">
      <c r="A2190" t="s">
        <v>21</v>
      </c>
      <c r="B2190">
        <f t="shared" si="34"/>
        <v>0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0.19</v>
      </c>
      <c r="L2190">
        <v>0.08</v>
      </c>
      <c r="M2190">
        <v>54591.860465116282</v>
      </c>
      <c r="N2190">
        <v>0.85</v>
      </c>
      <c r="O2190">
        <v>4.2145789535704994</v>
      </c>
      <c r="P2190">
        <v>1.1760912590556813</v>
      </c>
    </row>
    <row r="2191" spans="1:16" x14ac:dyDescent="0.3">
      <c r="A2191" t="s">
        <v>58</v>
      </c>
      <c r="B2191">
        <f t="shared" si="34"/>
        <v>1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0.13</v>
      </c>
      <c r="L2191">
        <v>0.06</v>
      </c>
      <c r="M2191">
        <v>60440.506329113923</v>
      </c>
      <c r="N2191">
        <v>0.81</v>
      </c>
      <c r="O2191">
        <v>4.9140256516963285</v>
      </c>
      <c r="P2191">
        <v>2.3010299956639813</v>
      </c>
    </row>
    <row r="2192" spans="1:16" x14ac:dyDescent="0.3">
      <c r="A2192" t="s">
        <v>21</v>
      </c>
      <c r="B2192">
        <f t="shared" si="34"/>
        <v>0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0.2</v>
      </c>
      <c r="L2192">
        <v>0.09</v>
      </c>
      <c r="M2192">
        <v>52316.049382716046</v>
      </c>
      <c r="N2192">
        <v>0.8</v>
      </c>
      <c r="O2192">
        <v>4.642236925922143</v>
      </c>
      <c r="P2192">
        <v>2.3521825181113627</v>
      </c>
    </row>
    <row r="2193" spans="1:16" x14ac:dyDescent="0.3">
      <c r="A2193" t="s">
        <v>21</v>
      </c>
      <c r="B2193">
        <f t="shared" si="34"/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0.17</v>
      </c>
      <c r="L2193">
        <v>0.06</v>
      </c>
      <c r="M2193">
        <v>57000</v>
      </c>
      <c r="N2193">
        <v>0.84</v>
      </c>
      <c r="O2193">
        <v>4.5825973758414831</v>
      </c>
      <c r="P2193">
        <v>2.5276299008713385</v>
      </c>
    </row>
    <row r="2194" spans="1:16" x14ac:dyDescent="0.3">
      <c r="A2194" t="s">
        <v>21</v>
      </c>
      <c r="B2194">
        <f t="shared" si="34"/>
        <v>0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0.16</v>
      </c>
      <c r="L2194">
        <v>0.08</v>
      </c>
      <c r="M2194">
        <v>58432.530120481933</v>
      </c>
      <c r="N2194">
        <v>0.84</v>
      </c>
      <c r="O2194">
        <v>4.8614089431617309</v>
      </c>
      <c r="P2194">
        <v>2.0211892990699383</v>
      </c>
    </row>
    <row r="2195" spans="1:16" x14ac:dyDescent="0.3">
      <c r="A2195" t="s">
        <v>21</v>
      </c>
      <c r="B2195">
        <f t="shared" si="34"/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0.23</v>
      </c>
      <c r="L2195">
        <v>0.09</v>
      </c>
      <c r="M2195">
        <v>45711.111111111109</v>
      </c>
      <c r="N2195">
        <v>0.81</v>
      </c>
      <c r="O2195">
        <v>4.0484029561527395</v>
      </c>
      <c r="P2195">
        <v>1.3802112417116059</v>
      </c>
    </row>
    <row r="2196" spans="1:16" x14ac:dyDescent="0.3">
      <c r="A2196" t="s">
        <v>21</v>
      </c>
      <c r="B2196">
        <f t="shared" si="34"/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0.21</v>
      </c>
      <c r="L2196">
        <v>0.05</v>
      </c>
      <c r="M2196">
        <v>62640.697674418603</v>
      </c>
      <c r="N2196">
        <v>0.8</v>
      </c>
      <c r="O2196">
        <v>3.5630061870617937</v>
      </c>
      <c r="P2196">
        <v>1.2041199826559248</v>
      </c>
    </row>
    <row r="2197" spans="1:16" x14ac:dyDescent="0.3">
      <c r="A2197" t="s">
        <v>21</v>
      </c>
      <c r="B2197">
        <f t="shared" si="34"/>
        <v>0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0.16</v>
      </c>
      <c r="L2197">
        <v>0.08</v>
      </c>
      <c r="M2197">
        <v>68721.111111111109</v>
      </c>
      <c r="N2197">
        <v>0.86</v>
      </c>
      <c r="O2197">
        <v>4.9637122913019001</v>
      </c>
      <c r="P2197">
        <v>2.0492180226701815</v>
      </c>
    </row>
    <row r="2198" spans="1:16" x14ac:dyDescent="0.3">
      <c r="A2198" t="s">
        <v>58</v>
      </c>
      <c r="B2198">
        <f t="shared" si="34"/>
        <v>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0.18</v>
      </c>
      <c r="L2198">
        <v>7.0000000000000007E-2</v>
      </c>
      <c r="M2198">
        <v>46220.731707317071</v>
      </c>
      <c r="N2198">
        <v>0.85</v>
      </c>
      <c r="O2198">
        <v>4.3905465398888017</v>
      </c>
      <c r="P2198">
        <v>1.5185139398778875</v>
      </c>
    </row>
    <row r="2199" spans="1:16" x14ac:dyDescent="0.3">
      <c r="A2199" t="s">
        <v>21</v>
      </c>
      <c r="B2199">
        <f t="shared" si="34"/>
        <v>0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0.19</v>
      </c>
      <c r="L2199">
        <v>0.08</v>
      </c>
      <c r="M2199">
        <v>48145.679012345674</v>
      </c>
      <c r="N2199">
        <v>0.86</v>
      </c>
      <c r="O2199">
        <v>4.614675795906221</v>
      </c>
      <c r="P2199">
        <v>1.4313637641589874</v>
      </c>
    </row>
    <row r="2200" spans="1:16" x14ac:dyDescent="0.3">
      <c r="A2200" t="s">
        <v>21</v>
      </c>
      <c r="B2200">
        <f t="shared" si="34"/>
        <v>0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0.2</v>
      </c>
      <c r="L2200">
        <v>0.08</v>
      </c>
      <c r="M2200">
        <v>54720</v>
      </c>
      <c r="N2200">
        <v>0.83</v>
      </c>
      <c r="O2200">
        <v>4.6361367080510512</v>
      </c>
      <c r="P2200">
        <v>2.0453229787866576</v>
      </c>
    </row>
    <row r="2201" spans="1:16" x14ac:dyDescent="0.3">
      <c r="A2201" t="s">
        <v>21</v>
      </c>
      <c r="B2201">
        <f t="shared" si="34"/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0.12</v>
      </c>
      <c r="L2201">
        <v>0.03</v>
      </c>
      <c r="M2201">
        <v>58877.272727272728</v>
      </c>
      <c r="N2201">
        <v>0.86</v>
      </c>
      <c r="O2201">
        <v>4.3107994838343924</v>
      </c>
      <c r="P2201">
        <v>1.1760912590556813</v>
      </c>
    </row>
    <row r="2202" spans="1:16" x14ac:dyDescent="0.3">
      <c r="A2202" t="s">
        <v>21</v>
      </c>
      <c r="B2202">
        <f t="shared" si="34"/>
        <v>0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0.2</v>
      </c>
      <c r="L2202">
        <v>0.06</v>
      </c>
      <c r="M2202">
        <v>51482.5</v>
      </c>
      <c r="N2202">
        <v>0.8</v>
      </c>
      <c r="O2202">
        <v>3.8661691476337707</v>
      </c>
      <c r="P2202">
        <v>0</v>
      </c>
    </row>
    <row r="2203" spans="1:16" x14ac:dyDescent="0.3">
      <c r="A2203" t="s">
        <v>21</v>
      </c>
      <c r="B2203">
        <f t="shared" si="34"/>
        <v>0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0.14000000000000001</v>
      </c>
      <c r="L2203">
        <v>7.0000000000000007E-2</v>
      </c>
      <c r="M2203">
        <v>64879.069767441862</v>
      </c>
      <c r="N2203">
        <v>0.87</v>
      </c>
      <c r="O2203">
        <v>5.8118162135868205</v>
      </c>
      <c r="P2203">
        <v>3.5090680450171616</v>
      </c>
    </row>
    <row r="2204" spans="1:16" x14ac:dyDescent="0.3">
      <c r="A2204" t="s">
        <v>21</v>
      </c>
      <c r="B2204">
        <f t="shared" si="34"/>
        <v>0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0.16</v>
      </c>
      <c r="L2204">
        <v>7.0000000000000007E-2</v>
      </c>
      <c r="M2204">
        <v>69876.666666666672</v>
      </c>
      <c r="N2204">
        <v>0.86</v>
      </c>
      <c r="O2204">
        <v>4.903686731736502</v>
      </c>
      <c r="P2204">
        <v>2.0043213737826426</v>
      </c>
    </row>
    <row r="2205" spans="1:16" x14ac:dyDescent="0.3">
      <c r="A2205" t="s">
        <v>21</v>
      </c>
      <c r="B2205">
        <f t="shared" si="34"/>
        <v>0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0.19</v>
      </c>
      <c r="L2205">
        <v>7.0000000000000007E-2</v>
      </c>
      <c r="M2205">
        <v>62059.770114942527</v>
      </c>
      <c r="N2205">
        <v>0.83</v>
      </c>
      <c r="O2205">
        <v>4.714690124917861</v>
      </c>
      <c r="P2205">
        <v>2.0606978403536118</v>
      </c>
    </row>
    <row r="2206" spans="1:16" x14ac:dyDescent="0.3">
      <c r="A2206" t="s">
        <v>21</v>
      </c>
      <c r="B2206">
        <f t="shared" si="34"/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0.18</v>
      </c>
      <c r="L2206">
        <v>0.06</v>
      </c>
      <c r="M2206">
        <v>57209.638554216872</v>
      </c>
      <c r="N2206">
        <v>0.84</v>
      </c>
      <c r="O2206">
        <v>4.0463780880482725</v>
      </c>
      <c r="P2206">
        <v>1.1760912590556813</v>
      </c>
    </row>
    <row r="2207" spans="1:16" x14ac:dyDescent="0.3">
      <c r="A2207" t="s">
        <v>21</v>
      </c>
      <c r="B2207">
        <f t="shared" si="34"/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0.17</v>
      </c>
      <c r="L2207">
        <v>0.06</v>
      </c>
      <c r="M2207">
        <v>59442.528735632186</v>
      </c>
      <c r="N2207">
        <v>0.75</v>
      </c>
      <c r="O2207">
        <v>3.949243590568265</v>
      </c>
      <c r="P2207">
        <v>1.1139433523068367</v>
      </c>
    </row>
    <row r="2208" spans="1:16" x14ac:dyDescent="0.3">
      <c r="A2208" t="s">
        <v>21</v>
      </c>
      <c r="B2208">
        <f t="shared" si="34"/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0.16</v>
      </c>
      <c r="L2208">
        <v>0.05</v>
      </c>
      <c r="M2208">
        <v>64109.302325581397</v>
      </c>
      <c r="N2208">
        <v>0.81</v>
      </c>
      <c r="O2208">
        <v>4.3058241060526932</v>
      </c>
      <c r="P2208">
        <v>1.8129133566428555</v>
      </c>
    </row>
    <row r="2209" spans="1:16" x14ac:dyDescent="0.3">
      <c r="A2209" t="s">
        <v>21</v>
      </c>
      <c r="B2209">
        <f t="shared" si="34"/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0.26</v>
      </c>
      <c r="L2209">
        <v>0.11</v>
      </c>
      <c r="M2209">
        <v>54084.705882352944</v>
      </c>
      <c r="N2209">
        <v>0.74</v>
      </c>
      <c r="O2209">
        <v>4.2042828125579401</v>
      </c>
      <c r="P2209">
        <v>1.414973347970818</v>
      </c>
    </row>
    <row r="2210" spans="1:16" x14ac:dyDescent="0.3">
      <c r="A2210" t="s">
        <v>21</v>
      </c>
      <c r="B2210">
        <f t="shared" si="34"/>
        <v>0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0.16</v>
      </c>
      <c r="L2210">
        <v>0.06</v>
      </c>
      <c r="M2210">
        <v>74823.529411764714</v>
      </c>
      <c r="N2210">
        <v>0.8</v>
      </c>
      <c r="O2210">
        <v>4.9642643456379369</v>
      </c>
      <c r="P2210">
        <v>2.2278867046136734</v>
      </c>
    </row>
    <row r="2211" spans="1:16" x14ac:dyDescent="0.3">
      <c r="A2211" t="s">
        <v>58</v>
      </c>
      <c r="B2211">
        <f t="shared" si="34"/>
        <v>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0.18</v>
      </c>
      <c r="L2211">
        <v>7.0000000000000007E-2</v>
      </c>
      <c r="M2211">
        <v>87162.365591397858</v>
      </c>
      <c r="N2211">
        <v>0.85</v>
      </c>
      <c r="O2211">
        <v>5.6191716218534493</v>
      </c>
      <c r="P2211">
        <v>2.6748611407378116</v>
      </c>
    </row>
    <row r="2212" spans="1:16" x14ac:dyDescent="0.3">
      <c r="A2212" t="s">
        <v>21</v>
      </c>
      <c r="B2212">
        <f t="shared" si="34"/>
        <v>0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0.22</v>
      </c>
      <c r="L2212">
        <v>0.1</v>
      </c>
      <c r="M2212">
        <v>60456.1797752809</v>
      </c>
      <c r="N2212">
        <v>0.8</v>
      </c>
      <c r="O2212">
        <v>4.5994900651254333</v>
      </c>
      <c r="P2212">
        <v>1.7075701760979363</v>
      </c>
    </row>
    <row r="2213" spans="1:16" x14ac:dyDescent="0.3">
      <c r="A2213" t="s">
        <v>21</v>
      </c>
      <c r="B2213">
        <f t="shared" si="34"/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0.19</v>
      </c>
      <c r="L2213">
        <v>0.09</v>
      </c>
      <c r="M2213">
        <v>70375.555555555547</v>
      </c>
      <c r="N2213">
        <v>0.84</v>
      </c>
      <c r="O2213">
        <v>4.7191406196952146</v>
      </c>
      <c r="P2213">
        <v>0</v>
      </c>
    </row>
    <row r="2214" spans="1:16" x14ac:dyDescent="0.3">
      <c r="A2214" t="s">
        <v>21</v>
      </c>
      <c r="B2214">
        <f t="shared" si="34"/>
        <v>0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0.26</v>
      </c>
      <c r="L2214">
        <v>0.11</v>
      </c>
      <c r="M2214">
        <v>57561.904761904763</v>
      </c>
      <c r="N2214">
        <v>0.77</v>
      </c>
      <c r="O2214">
        <v>4.8088116802892928</v>
      </c>
      <c r="P2214">
        <v>2.2227164711475833</v>
      </c>
    </row>
    <row r="2215" spans="1:16" x14ac:dyDescent="0.3">
      <c r="A2215" t="s">
        <v>21</v>
      </c>
      <c r="B2215">
        <f t="shared" si="34"/>
        <v>0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0.25</v>
      </c>
      <c r="L2215">
        <v>0.09</v>
      </c>
      <c r="M2215">
        <v>59020.689655172413</v>
      </c>
      <c r="N2215">
        <v>0.77</v>
      </c>
      <c r="O2215">
        <v>4.3777978331112255</v>
      </c>
      <c r="P2215">
        <v>1.3222192947339193</v>
      </c>
    </row>
    <row r="2216" spans="1:16" x14ac:dyDescent="0.3">
      <c r="A2216" t="s">
        <v>21</v>
      </c>
      <c r="B2216">
        <f t="shared" si="34"/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0.34</v>
      </c>
      <c r="L2216">
        <v>0.13</v>
      </c>
      <c r="M2216">
        <v>57397.647058823532</v>
      </c>
      <c r="N2216">
        <v>0.69</v>
      </c>
      <c r="O2216">
        <v>4.358182400479401</v>
      </c>
      <c r="P2216">
        <v>1.2787536009528289</v>
      </c>
    </row>
    <row r="2217" spans="1:16" x14ac:dyDescent="0.3">
      <c r="A2217" t="s">
        <v>21</v>
      </c>
      <c r="B2217">
        <f t="shared" si="34"/>
        <v>0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0.2</v>
      </c>
      <c r="L2217">
        <v>0.08</v>
      </c>
      <c r="M2217">
        <v>74035.164835164833</v>
      </c>
      <c r="N2217">
        <v>0.82</v>
      </c>
      <c r="O2217">
        <v>5.2832921808075941</v>
      </c>
      <c r="P2217">
        <v>2.4885507165004443</v>
      </c>
    </row>
    <row r="2218" spans="1:16" x14ac:dyDescent="0.3">
      <c r="A2218" t="s">
        <v>21</v>
      </c>
      <c r="B2218">
        <f t="shared" si="34"/>
        <v>0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0.26</v>
      </c>
      <c r="L2218">
        <v>0.1</v>
      </c>
      <c r="M2218">
        <v>55317.647058823532</v>
      </c>
      <c r="N2218">
        <v>0.77</v>
      </c>
      <c r="O2218">
        <v>5.0425085715951843</v>
      </c>
      <c r="P2218">
        <v>2.3961993470957363</v>
      </c>
    </row>
    <row r="2219" spans="1:16" x14ac:dyDescent="0.3">
      <c r="A2219" t="s">
        <v>21</v>
      </c>
      <c r="B2219">
        <f t="shared" si="34"/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0.28000000000000003</v>
      </c>
      <c r="L2219">
        <v>0.11</v>
      </c>
      <c r="M2219">
        <v>61039.325842696628</v>
      </c>
      <c r="N2219">
        <v>0.74</v>
      </c>
      <c r="O2219">
        <v>3.2773799746672547</v>
      </c>
      <c r="P2219">
        <v>0</v>
      </c>
    </row>
    <row r="2220" spans="1:16" x14ac:dyDescent="0.3">
      <c r="A2220" t="s">
        <v>21</v>
      </c>
      <c r="B2220">
        <f t="shared" si="34"/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0.3</v>
      </c>
      <c r="L2220">
        <v>0.11</v>
      </c>
      <c r="M2220">
        <v>54929.761904761908</v>
      </c>
      <c r="N2220">
        <v>0.72</v>
      </c>
      <c r="O2220">
        <v>3.8558824300360355</v>
      </c>
      <c r="P2220">
        <v>1.7993405494535817</v>
      </c>
    </row>
    <row r="2221" spans="1:16" x14ac:dyDescent="0.3">
      <c r="A2221" t="s">
        <v>21</v>
      </c>
      <c r="B2221">
        <f t="shared" si="34"/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0.24</v>
      </c>
      <c r="L2221">
        <v>0.08</v>
      </c>
      <c r="M2221">
        <v>51023.529411764706</v>
      </c>
      <c r="N2221">
        <v>0.76</v>
      </c>
      <c r="O2221">
        <v>3.8650447216930992</v>
      </c>
      <c r="P2221">
        <v>1.3424226808222062</v>
      </c>
    </row>
    <row r="2222" spans="1:16" x14ac:dyDescent="0.3">
      <c r="A2222" t="s">
        <v>21</v>
      </c>
      <c r="B2222">
        <f t="shared" si="34"/>
        <v>0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0.16</v>
      </c>
      <c r="L2222">
        <v>0.05</v>
      </c>
      <c r="M2222">
        <v>74839.325842696635</v>
      </c>
      <c r="N2222">
        <v>0.85</v>
      </c>
      <c r="O2222">
        <v>4.3697352153559228</v>
      </c>
      <c r="P2222">
        <v>1.414973347970818</v>
      </c>
    </row>
    <row r="2223" spans="1:16" x14ac:dyDescent="0.3">
      <c r="A2223" t="s">
        <v>21</v>
      </c>
      <c r="B2223">
        <f t="shared" si="34"/>
        <v>0</v>
      </c>
      <c r="C2223">
        <v>0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0.22</v>
      </c>
      <c r="L2223">
        <v>0.08</v>
      </c>
      <c r="M2223">
        <v>65307.058823529413</v>
      </c>
      <c r="N2223">
        <v>0.8</v>
      </c>
      <c r="O2223">
        <v>5.341561134124988</v>
      </c>
      <c r="P2223">
        <v>2.7109631189952759</v>
      </c>
    </row>
    <row r="2224" spans="1:16" x14ac:dyDescent="0.3">
      <c r="A2224" t="s">
        <v>21</v>
      </c>
      <c r="B2224">
        <f t="shared" si="34"/>
        <v>0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0.19</v>
      </c>
      <c r="L2224">
        <v>7.0000000000000007E-2</v>
      </c>
      <c r="M2224">
        <v>59265.882352941175</v>
      </c>
      <c r="N2224">
        <v>0.78</v>
      </c>
      <c r="O2224">
        <v>4.3836717738211126</v>
      </c>
      <c r="P2224">
        <v>1.414973347970818</v>
      </c>
    </row>
    <row r="2225" spans="1:16" x14ac:dyDescent="0.3">
      <c r="A2225" t="s">
        <v>21</v>
      </c>
      <c r="B2225">
        <f t="shared" si="34"/>
        <v>0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0.26</v>
      </c>
      <c r="L2225">
        <v>0.1</v>
      </c>
      <c r="M2225">
        <v>56118.072289156626</v>
      </c>
      <c r="N2225">
        <v>0.76</v>
      </c>
      <c r="O2225">
        <v>4.9414766479304966</v>
      </c>
      <c r="P2225">
        <v>2.0863598306747484</v>
      </c>
    </row>
    <row r="2226" spans="1:16" x14ac:dyDescent="0.3">
      <c r="A2226" t="s">
        <v>21</v>
      </c>
      <c r="B2226">
        <f t="shared" si="34"/>
        <v>0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0.21</v>
      </c>
      <c r="L2226">
        <v>0.11</v>
      </c>
      <c r="M2226">
        <v>55334.146341463413</v>
      </c>
      <c r="N2226">
        <v>0.8</v>
      </c>
      <c r="O2226">
        <v>4.8302870596854204</v>
      </c>
      <c r="P2226">
        <v>2.0253058652647704</v>
      </c>
    </row>
    <row r="2227" spans="1:16" x14ac:dyDescent="0.3">
      <c r="A2227" t="s">
        <v>21</v>
      </c>
      <c r="B2227">
        <f t="shared" si="34"/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0.25</v>
      </c>
      <c r="L2227">
        <v>0.11</v>
      </c>
      <c r="M2227">
        <v>54032.530120481933</v>
      </c>
      <c r="N2227">
        <v>0.72</v>
      </c>
      <c r="O2227">
        <v>3.8964711004792774</v>
      </c>
      <c r="P2227">
        <v>1.3979400086720377</v>
      </c>
    </row>
    <row r="2228" spans="1:16" x14ac:dyDescent="0.3">
      <c r="A2228" t="s">
        <v>21</v>
      </c>
      <c r="B2228">
        <f t="shared" si="34"/>
        <v>0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0.19</v>
      </c>
      <c r="L2228">
        <v>0.08</v>
      </c>
      <c r="M2228">
        <v>64830.487804878045</v>
      </c>
      <c r="N2228">
        <v>0.82</v>
      </c>
      <c r="O2228">
        <v>5.5793387885025814</v>
      </c>
      <c r="P2228">
        <v>2.7923916894982539</v>
      </c>
    </row>
    <row r="2229" spans="1:16" x14ac:dyDescent="0.3">
      <c r="A2229" t="s">
        <v>21</v>
      </c>
      <c r="B2229">
        <f t="shared" si="34"/>
        <v>0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0.28000000000000003</v>
      </c>
      <c r="L2229">
        <v>0.11</v>
      </c>
      <c r="M2229">
        <v>56626.436781609198</v>
      </c>
      <c r="N2229">
        <v>0.74</v>
      </c>
      <c r="O2229">
        <v>4.6936214394729348</v>
      </c>
      <c r="P2229">
        <v>1.7075701760979363</v>
      </c>
    </row>
    <row r="2230" spans="1:16" x14ac:dyDescent="0.3">
      <c r="A2230" t="s">
        <v>21</v>
      </c>
      <c r="B2230">
        <f t="shared" si="34"/>
        <v>0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0.19</v>
      </c>
      <c r="L2230">
        <v>0.09</v>
      </c>
      <c r="M2230">
        <v>62404.597701149425</v>
      </c>
      <c r="N2230">
        <v>0.84</v>
      </c>
      <c r="O2230">
        <v>5.1049477926375921</v>
      </c>
      <c r="P2230">
        <v>1.9822712330395684</v>
      </c>
    </row>
    <row r="2231" spans="1:16" x14ac:dyDescent="0.3">
      <c r="A2231" t="s">
        <v>21</v>
      </c>
      <c r="B2231">
        <f t="shared" si="34"/>
        <v>0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0.16</v>
      </c>
      <c r="L2231">
        <v>0.06</v>
      </c>
      <c r="M2231">
        <v>52622.222222222219</v>
      </c>
      <c r="N2231">
        <v>0.75</v>
      </c>
      <c r="O2231">
        <v>4.4874918915584914</v>
      </c>
      <c r="P2231">
        <v>1.5797835966168101</v>
      </c>
    </row>
    <row r="2232" spans="1:16" x14ac:dyDescent="0.3">
      <c r="A2232" t="s">
        <v>21</v>
      </c>
      <c r="B2232">
        <f t="shared" si="34"/>
        <v>0</v>
      </c>
      <c r="C2232">
        <v>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0.16</v>
      </c>
      <c r="L2232">
        <v>0.06</v>
      </c>
      <c r="M2232">
        <v>65590.69767441861</v>
      </c>
      <c r="N2232">
        <v>0.84</v>
      </c>
      <c r="O2232">
        <v>5.5401642362374233</v>
      </c>
      <c r="P2232">
        <v>3.0784568180532927</v>
      </c>
    </row>
    <row r="2233" spans="1:16" x14ac:dyDescent="0.3">
      <c r="A2233" t="s">
        <v>21</v>
      </c>
      <c r="B2233">
        <f t="shared" si="34"/>
        <v>0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0.17</v>
      </c>
      <c r="L2233">
        <v>0.08</v>
      </c>
      <c r="M2233">
        <v>65109.411764705881</v>
      </c>
      <c r="N2233">
        <v>0.84</v>
      </c>
      <c r="O2233">
        <v>4.0558368510184044</v>
      </c>
      <c r="P2233">
        <v>1.3424226808222062</v>
      </c>
    </row>
    <row r="2234" spans="1:16" x14ac:dyDescent="0.3">
      <c r="A2234" t="s">
        <v>58</v>
      </c>
      <c r="B2234">
        <f t="shared" si="34"/>
        <v>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0.13</v>
      </c>
      <c r="L2234">
        <v>0.05</v>
      </c>
      <c r="M2234">
        <v>80404.545454545456</v>
      </c>
      <c r="N2234">
        <v>0.87</v>
      </c>
      <c r="O2234">
        <v>5.909491843047709</v>
      </c>
      <c r="P2234">
        <v>3.3504418565350611</v>
      </c>
    </row>
    <row r="2235" spans="1:16" x14ac:dyDescent="0.3">
      <c r="A2235" t="s">
        <v>21</v>
      </c>
      <c r="B2235">
        <f t="shared" si="34"/>
        <v>0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0.18</v>
      </c>
      <c r="L2235">
        <v>7.0000000000000007E-2</v>
      </c>
      <c r="M2235">
        <v>70896.590909090912</v>
      </c>
      <c r="N2235">
        <v>0.83</v>
      </c>
      <c r="O2235">
        <v>4.930612870199778</v>
      </c>
      <c r="P2235">
        <v>0.84509804001425681</v>
      </c>
    </row>
    <row r="2236" spans="1:16" x14ac:dyDescent="0.3">
      <c r="A2236" t="s">
        <v>21</v>
      </c>
      <c r="B2236">
        <f t="shared" si="34"/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0.27</v>
      </c>
      <c r="L2236">
        <v>0.11</v>
      </c>
      <c r="M2236">
        <v>68416.27906976745</v>
      </c>
      <c r="N2236">
        <v>0.76</v>
      </c>
      <c r="O2236">
        <v>3.2324878663529861</v>
      </c>
      <c r="P2236">
        <v>0</v>
      </c>
    </row>
    <row r="2237" spans="1:16" x14ac:dyDescent="0.3">
      <c r="A2237" t="s">
        <v>21</v>
      </c>
      <c r="B2237">
        <f t="shared" si="34"/>
        <v>0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0.26</v>
      </c>
      <c r="L2237">
        <v>0.1</v>
      </c>
      <c r="M2237">
        <v>60328.735632183911</v>
      </c>
      <c r="N2237">
        <v>0.76</v>
      </c>
      <c r="O2237">
        <v>4.4279240776843212</v>
      </c>
      <c r="P2237">
        <v>1.414973347970818</v>
      </c>
    </row>
    <row r="2238" spans="1:16" x14ac:dyDescent="0.3">
      <c r="A2238" t="s">
        <v>21</v>
      </c>
      <c r="B2238">
        <f t="shared" si="34"/>
        <v>0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0.16</v>
      </c>
      <c r="L2238">
        <v>7.0000000000000007E-2</v>
      </c>
      <c r="M2238">
        <v>63431.764705882357</v>
      </c>
      <c r="N2238">
        <v>0.81</v>
      </c>
      <c r="O2238">
        <v>4.8893913540485396</v>
      </c>
      <c r="P2238">
        <v>1.7075701760979363</v>
      </c>
    </row>
    <row r="2239" spans="1:16" x14ac:dyDescent="0.3">
      <c r="A2239" t="s">
        <v>21</v>
      </c>
      <c r="B2239">
        <f t="shared" si="34"/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0.2</v>
      </c>
      <c r="L2239">
        <v>0.08</v>
      </c>
      <c r="M2239">
        <v>58855.813953488374</v>
      </c>
      <c r="N2239">
        <v>0.81</v>
      </c>
      <c r="O2239">
        <v>4.4226062527870633</v>
      </c>
      <c r="P2239">
        <v>1.414973347970818</v>
      </c>
    </row>
    <row r="2240" spans="1:16" x14ac:dyDescent="0.3">
      <c r="A2240" t="s">
        <v>21</v>
      </c>
      <c r="B2240">
        <f t="shared" si="34"/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0.28999999999999998</v>
      </c>
      <c r="L2240">
        <v>0.1</v>
      </c>
      <c r="M2240">
        <v>55973.255813953489</v>
      </c>
      <c r="N2240">
        <v>0.73</v>
      </c>
      <c r="O2240">
        <v>3.8500945943867007</v>
      </c>
      <c r="P2240">
        <v>1.414973347970818</v>
      </c>
    </row>
    <row r="2241" spans="1:16" x14ac:dyDescent="0.3">
      <c r="A2241" t="s">
        <v>21</v>
      </c>
      <c r="B2241">
        <f t="shared" si="34"/>
        <v>0</v>
      </c>
      <c r="C2241">
        <v>0</v>
      </c>
      <c r="D2241">
        <v>0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0.21</v>
      </c>
      <c r="L2241">
        <v>0.09</v>
      </c>
      <c r="M2241">
        <v>60079.310344827587</v>
      </c>
      <c r="N2241">
        <v>0.81</v>
      </c>
      <c r="O2241">
        <v>4.423327808562445</v>
      </c>
      <c r="P2241">
        <v>1.6720978579357175</v>
      </c>
    </row>
    <row r="2242" spans="1:16" x14ac:dyDescent="0.3">
      <c r="A2242" t="s">
        <v>58</v>
      </c>
      <c r="B2242">
        <f t="shared" si="34"/>
        <v>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0.13</v>
      </c>
      <c r="L2242">
        <v>0.06</v>
      </c>
      <c r="M2242">
        <v>91009.890109890111</v>
      </c>
      <c r="N2242">
        <v>0.88</v>
      </c>
      <c r="O2242">
        <v>5.7764796227711219</v>
      </c>
      <c r="P2242">
        <v>2.9978230807457256</v>
      </c>
    </row>
    <row r="2243" spans="1:16" x14ac:dyDescent="0.3">
      <c r="A2243" t="s">
        <v>21</v>
      </c>
      <c r="B2243">
        <f t="shared" ref="B2243:B2306" si="35">IF(A2243="Yes",1,0)</f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0.35</v>
      </c>
      <c r="L2243">
        <v>0.13</v>
      </c>
      <c r="M2243">
        <v>48862.962962962956</v>
      </c>
      <c r="N2243">
        <v>0.66</v>
      </c>
      <c r="O2243">
        <v>3.1354506993455136</v>
      </c>
      <c r="P2243">
        <v>0</v>
      </c>
    </row>
    <row r="2244" spans="1:16" x14ac:dyDescent="0.3">
      <c r="A2244" t="s">
        <v>21</v>
      </c>
      <c r="B2244">
        <f t="shared" si="35"/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0.17</v>
      </c>
      <c r="L2244">
        <v>7.0000000000000007E-2</v>
      </c>
      <c r="M2244">
        <v>70200</v>
      </c>
      <c r="N2244">
        <v>0.81</v>
      </c>
      <c r="O2244">
        <v>5.0293918952632124</v>
      </c>
      <c r="P2244">
        <v>2.0043213737826426</v>
      </c>
    </row>
    <row r="2245" spans="1:16" x14ac:dyDescent="0.3">
      <c r="A2245" t="s">
        <v>21</v>
      </c>
      <c r="B2245">
        <f t="shared" si="35"/>
        <v>0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0.2</v>
      </c>
      <c r="L2245">
        <v>7.0000000000000007E-2</v>
      </c>
      <c r="M2245">
        <v>68344.565217391297</v>
      </c>
      <c r="N2245">
        <v>0.79</v>
      </c>
      <c r="O2245">
        <v>5.0120395833725597</v>
      </c>
      <c r="P2245">
        <v>1.8864907251724818</v>
      </c>
    </row>
    <row r="2246" spans="1:16" x14ac:dyDescent="0.3">
      <c r="A2246" t="s">
        <v>58</v>
      </c>
      <c r="B2246">
        <f t="shared" si="35"/>
        <v>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0.19</v>
      </c>
      <c r="L2246">
        <v>0.06</v>
      </c>
      <c r="M2246">
        <v>67282.02247191011</v>
      </c>
      <c r="N2246">
        <v>0.82</v>
      </c>
      <c r="O2246">
        <v>6.0858084251532958</v>
      </c>
      <c r="P2246">
        <v>3.7946274446645081</v>
      </c>
    </row>
    <row r="2247" spans="1:16" x14ac:dyDescent="0.3">
      <c r="A2247" t="s">
        <v>21</v>
      </c>
      <c r="B2247">
        <f t="shared" si="35"/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0.22</v>
      </c>
      <c r="L2247">
        <v>0.08</v>
      </c>
      <c r="M2247">
        <v>54325.274725274721</v>
      </c>
      <c r="N2247">
        <v>0.81</v>
      </c>
      <c r="O2247">
        <v>4.8146670334956791</v>
      </c>
      <c r="P2247">
        <v>2.2174839442139063</v>
      </c>
    </row>
    <row r="2248" spans="1:16" x14ac:dyDescent="0.3">
      <c r="A2248" t="s">
        <v>21</v>
      </c>
      <c r="B2248">
        <f t="shared" si="35"/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0.21</v>
      </c>
      <c r="L2248">
        <v>0.08</v>
      </c>
      <c r="M2248">
        <v>61598.876404494382</v>
      </c>
      <c r="N2248">
        <v>0.81</v>
      </c>
      <c r="O2248">
        <v>5.2168043340993551</v>
      </c>
      <c r="P2248">
        <v>2.5065050324048719</v>
      </c>
    </row>
    <row r="2249" spans="1:16" x14ac:dyDescent="0.3">
      <c r="A2249" t="s">
        <v>21</v>
      </c>
      <c r="B2249">
        <f t="shared" si="35"/>
        <v>0</v>
      </c>
      <c r="C2249">
        <v>0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0.23</v>
      </c>
      <c r="L2249">
        <v>0.08</v>
      </c>
      <c r="M2249">
        <v>55841.111111111109</v>
      </c>
      <c r="N2249">
        <v>0.8</v>
      </c>
      <c r="O2249">
        <v>4.6828307381686844</v>
      </c>
      <c r="P2249">
        <v>1.4471580313422192</v>
      </c>
    </row>
    <row r="2250" spans="1:16" x14ac:dyDescent="0.3">
      <c r="A2250" t="s">
        <v>21</v>
      </c>
      <c r="B2250">
        <f t="shared" si="35"/>
        <v>0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0.17</v>
      </c>
      <c r="L2250">
        <v>0.06</v>
      </c>
      <c r="M2250">
        <v>70246.067415730329</v>
      </c>
      <c r="N2250">
        <v>0.83</v>
      </c>
      <c r="O2250">
        <v>5.6234064352049584</v>
      </c>
      <c r="P2250">
        <v>3.1562461903973444</v>
      </c>
    </row>
    <row r="2251" spans="1:16" x14ac:dyDescent="0.3">
      <c r="A2251" t="s">
        <v>21</v>
      </c>
      <c r="B2251">
        <f t="shared" si="35"/>
        <v>0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0.21</v>
      </c>
      <c r="L2251">
        <v>0.08</v>
      </c>
      <c r="M2251">
        <v>57260.465116279069</v>
      </c>
      <c r="N2251">
        <v>0.82</v>
      </c>
      <c r="O2251">
        <v>5.0881077256857878</v>
      </c>
      <c r="P2251">
        <v>2.7520484478194387</v>
      </c>
    </row>
    <row r="2252" spans="1:16" x14ac:dyDescent="0.3">
      <c r="A2252" t="s">
        <v>21</v>
      </c>
      <c r="B2252">
        <f t="shared" si="35"/>
        <v>0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0.21</v>
      </c>
      <c r="L2252">
        <v>0.09</v>
      </c>
      <c r="M2252">
        <v>57929.545454545456</v>
      </c>
      <c r="N2252">
        <v>0.82</v>
      </c>
      <c r="O2252">
        <v>4.78413923437052</v>
      </c>
      <c r="P2252">
        <v>2.6608654780038692</v>
      </c>
    </row>
    <row r="2253" spans="1:16" x14ac:dyDescent="0.3">
      <c r="A2253" t="s">
        <v>21</v>
      </c>
      <c r="B2253">
        <f t="shared" si="35"/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0.19</v>
      </c>
      <c r="L2253">
        <v>0.05</v>
      </c>
      <c r="M2253">
        <v>94189.361702127659</v>
      </c>
      <c r="N2253">
        <v>0.84</v>
      </c>
      <c r="O2253">
        <v>5.798094475390962</v>
      </c>
      <c r="P2253">
        <v>3.0715138050950892</v>
      </c>
    </row>
    <row r="2254" spans="1:16" x14ac:dyDescent="0.3">
      <c r="A2254" t="s">
        <v>21</v>
      </c>
      <c r="B2254">
        <f t="shared" si="35"/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0.19</v>
      </c>
      <c r="L2254">
        <v>7.0000000000000007E-2</v>
      </c>
      <c r="M2254">
        <v>73001.086956521729</v>
      </c>
      <c r="N2254">
        <v>0.82</v>
      </c>
      <c r="O2254">
        <v>5.2738990435374387</v>
      </c>
      <c r="P2254">
        <v>2.4608978427565478</v>
      </c>
    </row>
    <row r="2255" spans="1:16" x14ac:dyDescent="0.3">
      <c r="A2255" t="s">
        <v>21</v>
      </c>
      <c r="B2255">
        <f t="shared" si="35"/>
        <v>0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0.23</v>
      </c>
      <c r="L2255">
        <v>0.09</v>
      </c>
      <c r="M2255">
        <v>52515.116279069771</v>
      </c>
      <c r="N2255">
        <v>0.78</v>
      </c>
      <c r="O2255">
        <v>5.1196846918240499</v>
      </c>
      <c r="P2255">
        <v>2.7846172926328752</v>
      </c>
    </row>
    <row r="2256" spans="1:16" x14ac:dyDescent="0.3">
      <c r="A2256" t="s">
        <v>21</v>
      </c>
      <c r="B2256">
        <f t="shared" si="35"/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0.27</v>
      </c>
      <c r="L2256">
        <v>0.11</v>
      </c>
      <c r="M2256">
        <v>48569.767441860466</v>
      </c>
      <c r="N2256">
        <v>0.78</v>
      </c>
      <c r="O2256">
        <v>3.6524397475894204</v>
      </c>
      <c r="P2256">
        <v>0</v>
      </c>
    </row>
    <row r="2257" spans="1:16" x14ac:dyDescent="0.3">
      <c r="A2257" t="s">
        <v>21</v>
      </c>
      <c r="B2257">
        <f t="shared" si="35"/>
        <v>0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0.21</v>
      </c>
      <c r="L2257">
        <v>0.09</v>
      </c>
      <c r="M2257">
        <v>61251.13636363636</v>
      </c>
      <c r="N2257">
        <v>0.82</v>
      </c>
      <c r="O2257">
        <v>4.8077176368845098</v>
      </c>
      <c r="P2257">
        <v>2.399673721481038</v>
      </c>
    </row>
    <row r="2258" spans="1:16" x14ac:dyDescent="0.3">
      <c r="A2258" t="s">
        <v>21</v>
      </c>
      <c r="B2258">
        <f t="shared" si="35"/>
        <v>0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0.14000000000000001</v>
      </c>
      <c r="L2258">
        <v>0.05</v>
      </c>
      <c r="M2258">
        <v>69354.761904761908</v>
      </c>
      <c r="N2258">
        <v>0.76</v>
      </c>
      <c r="O2258">
        <v>5.2116677386309744</v>
      </c>
      <c r="P2258">
        <v>2.6560982020128319</v>
      </c>
    </row>
    <row r="2259" spans="1:16" x14ac:dyDescent="0.3">
      <c r="A2259" t="s">
        <v>21</v>
      </c>
      <c r="B2259">
        <f t="shared" si="35"/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0.16</v>
      </c>
      <c r="L2259">
        <v>0.05</v>
      </c>
      <c r="M2259">
        <v>106692.47311827958</v>
      </c>
      <c r="N2259">
        <v>0.84</v>
      </c>
      <c r="O2259">
        <v>5.7177087724773248</v>
      </c>
      <c r="P2259">
        <v>3.1476763242410986</v>
      </c>
    </row>
    <row r="2260" spans="1:16" x14ac:dyDescent="0.3">
      <c r="A2260" t="s">
        <v>21</v>
      </c>
      <c r="B2260">
        <f t="shared" si="35"/>
        <v>0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0.2</v>
      </c>
      <c r="L2260">
        <v>0.08</v>
      </c>
      <c r="M2260">
        <v>54451.764705882357</v>
      </c>
      <c r="N2260">
        <v>0.8</v>
      </c>
      <c r="O2260">
        <v>4.5885966056688998</v>
      </c>
      <c r="P2260">
        <v>2.1492191126553797</v>
      </c>
    </row>
    <row r="2261" spans="1:16" x14ac:dyDescent="0.3">
      <c r="A2261" t="s">
        <v>21</v>
      </c>
      <c r="B2261">
        <f t="shared" si="35"/>
        <v>0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0.21</v>
      </c>
      <c r="L2261">
        <v>7.0000000000000007E-2</v>
      </c>
      <c r="M2261">
        <v>54309.302325581397</v>
      </c>
      <c r="N2261">
        <v>0.77</v>
      </c>
      <c r="O2261">
        <v>4.8997548610210355</v>
      </c>
      <c r="P2261">
        <v>2.4265112613645754</v>
      </c>
    </row>
    <row r="2262" spans="1:16" x14ac:dyDescent="0.3">
      <c r="A2262" t="s">
        <v>21</v>
      </c>
      <c r="B2262">
        <f t="shared" si="35"/>
        <v>0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0.19</v>
      </c>
      <c r="L2262">
        <v>0.08</v>
      </c>
      <c r="M2262">
        <v>57953.409090909088</v>
      </c>
      <c r="N2262">
        <v>0.8</v>
      </c>
      <c r="O2262">
        <v>4.5875313746175497</v>
      </c>
      <c r="P2262">
        <v>2.2095150145426308</v>
      </c>
    </row>
    <row r="2263" spans="1:16" x14ac:dyDescent="0.3">
      <c r="A2263" t="s">
        <v>21</v>
      </c>
      <c r="B2263">
        <f t="shared" si="35"/>
        <v>0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0.2</v>
      </c>
      <c r="L2263">
        <v>7.0000000000000007E-2</v>
      </c>
      <c r="M2263">
        <v>57697.727272727272</v>
      </c>
      <c r="N2263">
        <v>0.79</v>
      </c>
      <c r="O2263">
        <v>4.8159494621542986</v>
      </c>
      <c r="P2263">
        <v>2.2504200023088941</v>
      </c>
    </row>
    <row r="2264" spans="1:16" x14ac:dyDescent="0.3">
      <c r="A2264" t="s">
        <v>21</v>
      </c>
      <c r="B2264">
        <f t="shared" si="35"/>
        <v>0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0.21</v>
      </c>
      <c r="L2264">
        <v>0.08</v>
      </c>
      <c r="M2264">
        <v>58396.551724137935</v>
      </c>
      <c r="N2264">
        <v>0.8</v>
      </c>
      <c r="O2264">
        <v>4.9297406953362737</v>
      </c>
      <c r="P2264">
        <v>2.4116197059632301</v>
      </c>
    </row>
    <row r="2265" spans="1:16" x14ac:dyDescent="0.3">
      <c r="A2265" t="s">
        <v>21</v>
      </c>
      <c r="B2265">
        <f t="shared" si="35"/>
        <v>0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0.19</v>
      </c>
      <c r="L2265">
        <v>0.08</v>
      </c>
      <c r="M2265">
        <v>77091.397849462373</v>
      </c>
      <c r="N2265">
        <v>0.8</v>
      </c>
      <c r="O2265">
        <v>5.4004050041223612</v>
      </c>
      <c r="P2265">
        <v>2.8976270912904414</v>
      </c>
    </row>
    <row r="2266" spans="1:16" x14ac:dyDescent="0.3">
      <c r="A2266" t="s">
        <v>58</v>
      </c>
      <c r="B2266">
        <f t="shared" si="35"/>
        <v>1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0.17</v>
      </c>
      <c r="L2266">
        <v>7.0000000000000007E-2</v>
      </c>
      <c r="M2266">
        <v>66642.528735632179</v>
      </c>
      <c r="N2266">
        <v>0.85</v>
      </c>
      <c r="O2266">
        <v>5.442631823903854</v>
      </c>
      <c r="P2266">
        <v>3.1510632533537501</v>
      </c>
    </row>
    <row r="2267" spans="1:16" x14ac:dyDescent="0.3">
      <c r="A2267" t="s">
        <v>21</v>
      </c>
      <c r="B2267">
        <f t="shared" si="35"/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0.16</v>
      </c>
      <c r="L2267">
        <v>0.05</v>
      </c>
      <c r="M2267">
        <v>78218.478260869568</v>
      </c>
      <c r="N2267">
        <v>0.83</v>
      </c>
      <c r="O2267">
        <v>5.7518570085947864</v>
      </c>
      <c r="P2267">
        <v>3.1482940974347455</v>
      </c>
    </row>
    <row r="2268" spans="1:16" x14ac:dyDescent="0.3">
      <c r="A2268" t="s">
        <v>21</v>
      </c>
      <c r="B2268">
        <f t="shared" si="35"/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0.22</v>
      </c>
      <c r="L2268">
        <v>0.09</v>
      </c>
      <c r="M2268">
        <v>60303.296703296699</v>
      </c>
      <c r="N2268">
        <v>0.82</v>
      </c>
      <c r="O2268">
        <v>4.4795609150248552</v>
      </c>
      <c r="P2268">
        <v>2.2405492482825999</v>
      </c>
    </row>
    <row r="2269" spans="1:16" x14ac:dyDescent="0.3">
      <c r="A2269" t="s">
        <v>21</v>
      </c>
      <c r="B2269">
        <f t="shared" si="35"/>
        <v>0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0.18</v>
      </c>
      <c r="L2269">
        <v>7.0000000000000007E-2</v>
      </c>
      <c r="M2269">
        <v>57003.529411764706</v>
      </c>
      <c r="N2269">
        <v>0.82</v>
      </c>
      <c r="O2269">
        <v>5.4346662900387352</v>
      </c>
      <c r="P2269">
        <v>3.0086001717619175</v>
      </c>
    </row>
    <row r="2270" spans="1:16" x14ac:dyDescent="0.3">
      <c r="A2270" t="s">
        <v>21</v>
      </c>
      <c r="B2270">
        <f t="shared" si="35"/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0.21</v>
      </c>
      <c r="L2270">
        <v>0.08</v>
      </c>
      <c r="M2270">
        <v>58582.558139534885</v>
      </c>
      <c r="N2270">
        <v>0.81</v>
      </c>
      <c r="O2270">
        <v>5.1154141195790066</v>
      </c>
      <c r="P2270">
        <v>2.3159703454569178</v>
      </c>
    </row>
    <row r="2271" spans="1:16" x14ac:dyDescent="0.3">
      <c r="A2271" t="s">
        <v>21</v>
      </c>
      <c r="B2271">
        <f t="shared" si="35"/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0.23</v>
      </c>
      <c r="L2271">
        <v>0.1</v>
      </c>
      <c r="M2271">
        <v>49117.647058823532</v>
      </c>
      <c r="N2271">
        <v>0.46</v>
      </c>
      <c r="O2271">
        <v>3.8620717193799941</v>
      </c>
      <c r="P2271">
        <v>0</v>
      </c>
    </row>
    <row r="2272" spans="1:16" x14ac:dyDescent="0.3">
      <c r="A2272" t="s">
        <v>58</v>
      </c>
      <c r="B2272">
        <f t="shared" si="35"/>
        <v>1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0.2</v>
      </c>
      <c r="L2272">
        <v>0.08</v>
      </c>
      <c r="M2272">
        <v>68251.68539325842</v>
      </c>
      <c r="N2272">
        <v>0.83</v>
      </c>
      <c r="O2272">
        <v>5.1898691384447071</v>
      </c>
      <c r="P2272">
        <v>2.5185139398778875</v>
      </c>
    </row>
    <row r="2273" spans="1:16" x14ac:dyDescent="0.3">
      <c r="A2273" t="s">
        <v>21</v>
      </c>
      <c r="B2273">
        <f t="shared" si="35"/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0.22</v>
      </c>
      <c r="L2273">
        <v>7.0000000000000007E-2</v>
      </c>
      <c r="M2273">
        <v>58738.20224719101</v>
      </c>
      <c r="N2273">
        <v>0.82</v>
      </c>
      <c r="O2273">
        <v>4.1620563373605517</v>
      </c>
      <c r="P2273">
        <v>1.9493900066449128</v>
      </c>
    </row>
    <row r="2274" spans="1:16" x14ac:dyDescent="0.3">
      <c r="A2274" t="s">
        <v>21</v>
      </c>
      <c r="B2274">
        <f t="shared" si="35"/>
        <v>0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0.19</v>
      </c>
      <c r="L2274">
        <v>0.08</v>
      </c>
      <c r="M2274">
        <v>59948.23529411765</v>
      </c>
      <c r="N2274">
        <v>0.78</v>
      </c>
      <c r="O2274">
        <v>4.562364249463112</v>
      </c>
      <c r="P2274">
        <v>1.6989700043360187</v>
      </c>
    </row>
    <row r="2275" spans="1:16" x14ac:dyDescent="0.3">
      <c r="A2275" t="s">
        <v>21</v>
      </c>
      <c r="B2275">
        <f t="shared" si="35"/>
        <v>0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0.21</v>
      </c>
      <c r="L2275">
        <v>0.08</v>
      </c>
      <c r="M2275">
        <v>55703.409090909088</v>
      </c>
      <c r="N2275">
        <v>0.72</v>
      </c>
      <c r="O2275">
        <v>4.6548308608028437</v>
      </c>
      <c r="P2275">
        <v>1.7993405494535817</v>
      </c>
    </row>
    <row r="2276" spans="1:16" x14ac:dyDescent="0.3">
      <c r="A2276" t="s">
        <v>21</v>
      </c>
      <c r="B2276">
        <f t="shared" si="35"/>
        <v>0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0.2</v>
      </c>
      <c r="L2276">
        <v>7.0000000000000007E-2</v>
      </c>
      <c r="M2276">
        <v>56469.411764705881</v>
      </c>
      <c r="N2276">
        <v>0.79</v>
      </c>
      <c r="O2276">
        <v>4.9268618484989481</v>
      </c>
      <c r="P2276">
        <v>2.2227164711475833</v>
      </c>
    </row>
    <row r="2277" spans="1:16" x14ac:dyDescent="0.3">
      <c r="A2277" t="s">
        <v>21</v>
      </c>
      <c r="B2277">
        <f t="shared" si="35"/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0.21</v>
      </c>
      <c r="L2277">
        <v>0.08</v>
      </c>
      <c r="M2277">
        <v>54361.627906976748</v>
      </c>
      <c r="N2277">
        <v>0.82</v>
      </c>
      <c r="O2277">
        <v>4.6398946935548491</v>
      </c>
      <c r="P2277">
        <v>1.9294189257142926</v>
      </c>
    </row>
    <row r="2278" spans="1:16" x14ac:dyDescent="0.3">
      <c r="A2278" t="s">
        <v>21</v>
      </c>
      <c r="B2278">
        <f t="shared" si="35"/>
        <v>0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0.2</v>
      </c>
      <c r="L2278">
        <v>0.06</v>
      </c>
      <c r="M2278">
        <v>59716.483516483517</v>
      </c>
      <c r="N2278">
        <v>0.82</v>
      </c>
      <c r="O2278">
        <v>4.3927672786556418</v>
      </c>
      <c r="P2278">
        <v>0</v>
      </c>
    </row>
    <row r="2279" spans="1:16" x14ac:dyDescent="0.3">
      <c r="A2279" t="s">
        <v>58</v>
      </c>
      <c r="B2279">
        <f t="shared" si="35"/>
        <v>1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0.2</v>
      </c>
      <c r="L2279">
        <v>7.0000000000000007E-2</v>
      </c>
      <c r="M2279">
        <v>61479.069767441862</v>
      </c>
      <c r="N2279">
        <v>0.82</v>
      </c>
      <c r="O2279">
        <v>5.3238561847575401</v>
      </c>
      <c r="P2279">
        <v>2.9698816437465001</v>
      </c>
    </row>
    <row r="2280" spans="1:16" x14ac:dyDescent="0.3">
      <c r="A2280" t="s">
        <v>21</v>
      </c>
      <c r="B2280">
        <f t="shared" si="35"/>
        <v>0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0.18</v>
      </c>
      <c r="L2280">
        <v>0.05</v>
      </c>
      <c r="M2280">
        <v>72032.608695652176</v>
      </c>
      <c r="N2280">
        <v>0.83</v>
      </c>
      <c r="O2280">
        <v>5.7352450930174745</v>
      </c>
      <c r="P2280">
        <v>3.0034605321095067</v>
      </c>
    </row>
    <row r="2281" spans="1:16" x14ac:dyDescent="0.3">
      <c r="A2281" t="s">
        <v>21</v>
      </c>
      <c r="B2281">
        <f t="shared" si="35"/>
        <v>0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0.22</v>
      </c>
      <c r="L2281">
        <v>0.08</v>
      </c>
      <c r="M2281">
        <v>56962.352941176468</v>
      </c>
      <c r="N2281">
        <v>0.8</v>
      </c>
      <c r="O2281">
        <v>4.9354266468376791</v>
      </c>
      <c r="P2281">
        <v>2.2833012287035497</v>
      </c>
    </row>
    <row r="2282" spans="1:16" x14ac:dyDescent="0.3">
      <c r="A2282" t="s">
        <v>58</v>
      </c>
      <c r="B2282">
        <f t="shared" si="35"/>
        <v>1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0.19</v>
      </c>
      <c r="L2282">
        <v>0.08</v>
      </c>
      <c r="M2282">
        <v>67874.444444444438</v>
      </c>
      <c r="N2282">
        <v>0.82</v>
      </c>
      <c r="O2282">
        <v>5.1501851896019719</v>
      </c>
      <c r="P2282">
        <v>2.6702458530741242</v>
      </c>
    </row>
    <row r="2283" spans="1:16" x14ac:dyDescent="0.3">
      <c r="A2283" t="s">
        <v>21</v>
      </c>
      <c r="B2283">
        <f t="shared" si="35"/>
        <v>0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0.17</v>
      </c>
      <c r="L2283">
        <v>0.05</v>
      </c>
      <c r="M2283">
        <v>70612.5</v>
      </c>
      <c r="N2283">
        <v>0.84</v>
      </c>
      <c r="O2283">
        <v>5.5659658174466671</v>
      </c>
      <c r="P2283">
        <v>3.162564406523019</v>
      </c>
    </row>
    <row r="2284" spans="1:16" x14ac:dyDescent="0.3">
      <c r="A2284" t="s">
        <v>58</v>
      </c>
      <c r="B2284">
        <f t="shared" si="35"/>
        <v>1</v>
      </c>
      <c r="C2284">
        <v>1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0.2</v>
      </c>
      <c r="L2284">
        <v>7.0000000000000007E-2</v>
      </c>
      <c r="M2284">
        <v>62173.255813953489</v>
      </c>
      <c r="N2284">
        <v>0.81</v>
      </c>
      <c r="O2284">
        <v>5.5019433907940085</v>
      </c>
      <c r="P2284">
        <v>3.0930713063760633</v>
      </c>
    </row>
    <row r="2285" spans="1:16" x14ac:dyDescent="0.3">
      <c r="A2285" t="s">
        <v>21</v>
      </c>
      <c r="B2285">
        <f t="shared" si="35"/>
        <v>0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0.19</v>
      </c>
      <c r="L2285">
        <v>0.08</v>
      </c>
      <c r="M2285">
        <v>61159.090909090912</v>
      </c>
      <c r="N2285">
        <v>0.8</v>
      </c>
      <c r="O2285">
        <v>5.0556229354264692</v>
      </c>
      <c r="P2285">
        <v>2.6294095991027189</v>
      </c>
    </row>
    <row r="2286" spans="1:16" x14ac:dyDescent="0.3">
      <c r="A2286" t="s">
        <v>21</v>
      </c>
      <c r="B2286">
        <f t="shared" si="35"/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0.19</v>
      </c>
      <c r="L2286">
        <v>0.09</v>
      </c>
      <c r="M2286">
        <v>55391.666666666672</v>
      </c>
      <c r="N2286">
        <v>0.79</v>
      </c>
      <c r="O2286">
        <v>4.6124447628263399</v>
      </c>
      <c r="P2286">
        <v>2.369215857410143</v>
      </c>
    </row>
    <row r="2287" spans="1:16" x14ac:dyDescent="0.3">
      <c r="A2287" t="s">
        <v>21</v>
      </c>
      <c r="B2287">
        <f t="shared" si="35"/>
        <v>0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0.22</v>
      </c>
      <c r="L2287">
        <v>0.08</v>
      </c>
      <c r="M2287">
        <v>56730.232558139534</v>
      </c>
      <c r="N2287">
        <v>0.78</v>
      </c>
      <c r="O2287">
        <v>5.044080921934297</v>
      </c>
      <c r="P2287">
        <v>2.5327543789924976</v>
      </c>
    </row>
    <row r="2288" spans="1:16" x14ac:dyDescent="0.3">
      <c r="A2288" t="s">
        <v>58</v>
      </c>
      <c r="B2288">
        <f t="shared" si="35"/>
        <v>1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0.22</v>
      </c>
      <c r="L2288">
        <v>0.08</v>
      </c>
      <c r="M2288">
        <v>56056.470588235294</v>
      </c>
      <c r="N2288">
        <v>0.81</v>
      </c>
      <c r="O2288">
        <v>4.6648487332281592</v>
      </c>
      <c r="P2288">
        <v>2.0934216851622351</v>
      </c>
    </row>
    <row r="2289" spans="1:16" x14ac:dyDescent="0.3">
      <c r="A2289" t="s">
        <v>21</v>
      </c>
      <c r="B2289">
        <f t="shared" si="35"/>
        <v>0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0.17</v>
      </c>
      <c r="L2289">
        <v>0.06</v>
      </c>
      <c r="M2289">
        <v>71952.272727272721</v>
      </c>
      <c r="N2289">
        <v>0.84</v>
      </c>
      <c r="O2289">
        <v>5.2291876376340918</v>
      </c>
      <c r="P2289">
        <v>2.5185139398778875</v>
      </c>
    </row>
    <row r="2290" spans="1:16" x14ac:dyDescent="0.3">
      <c r="A2290" t="s">
        <v>58</v>
      </c>
      <c r="B2290">
        <f t="shared" si="35"/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0.18</v>
      </c>
      <c r="L2290">
        <v>0.05</v>
      </c>
      <c r="M2290">
        <v>95909.574468085106</v>
      </c>
      <c r="N2290">
        <v>0.83</v>
      </c>
      <c r="O2290">
        <v>5.9183470254789716</v>
      </c>
      <c r="P2290">
        <v>3.4504030861553661</v>
      </c>
    </row>
    <row r="2291" spans="1:16" x14ac:dyDescent="0.3">
      <c r="A2291" t="s">
        <v>58</v>
      </c>
      <c r="B2291">
        <f t="shared" si="35"/>
        <v>1</v>
      </c>
      <c r="C2291">
        <v>0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0.21</v>
      </c>
      <c r="L2291">
        <v>0.08</v>
      </c>
      <c r="M2291">
        <v>68126.666666666672</v>
      </c>
      <c r="N2291">
        <v>0.8</v>
      </c>
      <c r="O2291">
        <v>4.2610248339923977</v>
      </c>
      <c r="P2291">
        <v>2.8887409606828927</v>
      </c>
    </row>
    <row r="2292" spans="1:16" x14ac:dyDescent="0.3">
      <c r="A2292" t="s">
        <v>21</v>
      </c>
      <c r="B2292">
        <f t="shared" si="35"/>
        <v>0</v>
      </c>
      <c r="C2292">
        <v>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0.19</v>
      </c>
      <c r="L2292">
        <v>0.06</v>
      </c>
      <c r="M2292">
        <v>75796.666666666672</v>
      </c>
      <c r="N2292">
        <v>0.81</v>
      </c>
      <c r="O2292">
        <v>5.4840249365076712</v>
      </c>
      <c r="P2292">
        <v>2.9680157139936418</v>
      </c>
    </row>
    <row r="2293" spans="1:16" x14ac:dyDescent="0.3">
      <c r="A2293" t="s">
        <v>21</v>
      </c>
      <c r="B2293">
        <f t="shared" si="35"/>
        <v>0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0.21</v>
      </c>
      <c r="L2293">
        <v>0.08</v>
      </c>
      <c r="M2293">
        <v>54302.298850574713</v>
      </c>
      <c r="N2293">
        <v>0.8</v>
      </c>
      <c r="O2293">
        <v>4.9594373265323561</v>
      </c>
      <c r="P2293">
        <v>1.2304489213782739</v>
      </c>
    </row>
    <row r="2294" spans="1:16" x14ac:dyDescent="0.3">
      <c r="A2294" t="s">
        <v>21</v>
      </c>
      <c r="B2294">
        <f t="shared" si="35"/>
        <v>0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0.18</v>
      </c>
      <c r="L2294">
        <v>7.0000000000000007E-2</v>
      </c>
      <c r="M2294">
        <v>69295.555555555547</v>
      </c>
      <c r="N2294">
        <v>0.84</v>
      </c>
      <c r="O2294">
        <v>4.6640681775455377</v>
      </c>
      <c r="P2294">
        <v>0</v>
      </c>
    </row>
    <row r="2295" spans="1:16" x14ac:dyDescent="0.3">
      <c r="A2295" t="s">
        <v>58</v>
      </c>
      <c r="B2295">
        <f t="shared" si="35"/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0.14000000000000001</v>
      </c>
      <c r="L2295">
        <v>0.04</v>
      </c>
      <c r="M2295">
        <v>60722.368421052633</v>
      </c>
      <c r="N2295">
        <v>0.86</v>
      </c>
      <c r="O2295">
        <v>6.1997930118670812</v>
      </c>
      <c r="P2295">
        <v>3.8808707325324234</v>
      </c>
    </row>
    <row r="2296" spans="1:16" x14ac:dyDescent="0.3">
      <c r="A2296" t="s">
        <v>21</v>
      </c>
      <c r="B2296">
        <f t="shared" si="35"/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0.23</v>
      </c>
      <c r="L2296">
        <v>0.08</v>
      </c>
      <c r="M2296">
        <v>69618.888888888891</v>
      </c>
      <c r="N2296">
        <v>0.8</v>
      </c>
      <c r="O2296">
        <v>4.7476681135979533</v>
      </c>
      <c r="P2296">
        <v>0</v>
      </c>
    </row>
    <row r="2297" spans="1:16" x14ac:dyDescent="0.3">
      <c r="A2297" t="s">
        <v>21</v>
      </c>
      <c r="B2297">
        <f t="shared" si="35"/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0.24</v>
      </c>
      <c r="L2297">
        <v>0.09</v>
      </c>
      <c r="M2297">
        <v>52803.529411764706</v>
      </c>
      <c r="N2297">
        <v>0.79</v>
      </c>
      <c r="O2297">
        <v>4.2206832779743451</v>
      </c>
      <c r="P2297">
        <v>1.8450980400142569</v>
      </c>
    </row>
    <row r="2298" spans="1:16" x14ac:dyDescent="0.3">
      <c r="A2298" t="s">
        <v>21</v>
      </c>
      <c r="B2298">
        <f t="shared" si="35"/>
        <v>0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0.2</v>
      </c>
      <c r="L2298">
        <v>0.08</v>
      </c>
      <c r="M2298">
        <v>55464.772727272728</v>
      </c>
      <c r="N2298">
        <v>0.8</v>
      </c>
      <c r="O2298">
        <v>5.1524932096495402</v>
      </c>
      <c r="P2298">
        <v>2.4578818967339924</v>
      </c>
    </row>
    <row r="2299" spans="1:16" x14ac:dyDescent="0.3">
      <c r="A2299" t="s">
        <v>21</v>
      </c>
      <c r="B2299">
        <f t="shared" si="35"/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0.19</v>
      </c>
      <c r="L2299">
        <v>0.06</v>
      </c>
      <c r="M2299">
        <v>63323.333333333328</v>
      </c>
      <c r="N2299">
        <v>0.77</v>
      </c>
      <c r="O2299">
        <v>4.6078837443569896</v>
      </c>
      <c r="P2299">
        <v>0</v>
      </c>
    </row>
    <row r="2300" spans="1:16" x14ac:dyDescent="0.3">
      <c r="A2300" t="s">
        <v>21</v>
      </c>
      <c r="B2300">
        <f t="shared" si="35"/>
        <v>0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0.22</v>
      </c>
      <c r="L2300">
        <v>7.0000000000000007E-2</v>
      </c>
      <c r="M2300">
        <v>56746.067415730337</v>
      </c>
      <c r="N2300">
        <v>0.75</v>
      </c>
      <c r="O2300">
        <v>4.8689499237990157</v>
      </c>
      <c r="P2300">
        <v>2.2380461031287955</v>
      </c>
    </row>
    <row r="2301" spans="1:16" x14ac:dyDescent="0.3">
      <c r="A2301" t="s">
        <v>21</v>
      </c>
      <c r="B2301">
        <f t="shared" si="35"/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0.28000000000000003</v>
      </c>
      <c r="L2301">
        <v>0.1</v>
      </c>
      <c r="M2301">
        <v>56974.41860465116</v>
      </c>
      <c r="N2301">
        <v>0.74</v>
      </c>
      <c r="O2301">
        <v>3.7832602328729488</v>
      </c>
      <c r="P2301">
        <v>0</v>
      </c>
    </row>
    <row r="2302" spans="1:16" x14ac:dyDescent="0.3">
      <c r="A2302" t="s">
        <v>21</v>
      </c>
      <c r="B2302">
        <f t="shared" si="35"/>
        <v>0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0.24</v>
      </c>
      <c r="L2302">
        <v>0.09</v>
      </c>
      <c r="M2302">
        <v>60428.735632183911</v>
      </c>
      <c r="N2302">
        <v>0.79</v>
      </c>
      <c r="O2302">
        <v>4.6084083516417058</v>
      </c>
      <c r="P2302">
        <v>2.0374264979406238</v>
      </c>
    </row>
    <row r="2303" spans="1:16" x14ac:dyDescent="0.3">
      <c r="A2303" t="s">
        <v>21</v>
      </c>
      <c r="B2303">
        <f t="shared" si="35"/>
        <v>0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0.22</v>
      </c>
      <c r="L2303">
        <v>0.09</v>
      </c>
      <c r="M2303">
        <v>56743.023255813954</v>
      </c>
      <c r="N2303">
        <v>0.79</v>
      </c>
      <c r="O2303">
        <v>4.610266138913901</v>
      </c>
      <c r="P2303">
        <v>1.414973347970818</v>
      </c>
    </row>
    <row r="2304" spans="1:16" x14ac:dyDescent="0.3">
      <c r="A2304" t="s">
        <v>21</v>
      </c>
      <c r="B2304">
        <f t="shared" si="35"/>
        <v>0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0.18</v>
      </c>
      <c r="L2304">
        <v>0.06</v>
      </c>
      <c r="M2304">
        <v>61865.555555555555</v>
      </c>
      <c r="N2304">
        <v>0.66</v>
      </c>
      <c r="O2304">
        <v>4.6511325785504818</v>
      </c>
      <c r="P2304">
        <v>2.1760912590556813</v>
      </c>
    </row>
    <row r="2305" spans="1:16" x14ac:dyDescent="0.3">
      <c r="A2305" t="s">
        <v>21</v>
      </c>
      <c r="B2305">
        <f t="shared" si="35"/>
        <v>0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0.22</v>
      </c>
      <c r="L2305">
        <v>0.09</v>
      </c>
      <c r="M2305">
        <v>53836.470588235294</v>
      </c>
      <c r="N2305">
        <v>0.82</v>
      </c>
      <c r="O2305">
        <v>4.709829433186508</v>
      </c>
      <c r="P2305">
        <v>2.1105897102992488</v>
      </c>
    </row>
    <row r="2306" spans="1:16" x14ac:dyDescent="0.3">
      <c r="A2306" t="s">
        <v>21</v>
      </c>
      <c r="B2306">
        <f t="shared" si="35"/>
        <v>0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0.23</v>
      </c>
      <c r="L2306">
        <v>0.09</v>
      </c>
      <c r="M2306">
        <v>56802.247191011236</v>
      </c>
      <c r="N2306">
        <v>0.8</v>
      </c>
      <c r="O2306">
        <v>4.596575105475722</v>
      </c>
      <c r="P2306">
        <v>2.3765769570565118</v>
      </c>
    </row>
    <row r="2307" spans="1:16" x14ac:dyDescent="0.3">
      <c r="A2307" t="s">
        <v>58</v>
      </c>
      <c r="B2307">
        <f t="shared" ref="B2307:B2370" si="36">IF(A2307="Yes",1,0)</f>
        <v>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0.21</v>
      </c>
      <c r="L2307">
        <v>0.08</v>
      </c>
      <c r="M2307">
        <v>69361.538461538454</v>
      </c>
      <c r="N2307">
        <v>0.81</v>
      </c>
      <c r="O2307">
        <v>5.3166956616210213</v>
      </c>
      <c r="P2307">
        <v>2.6655809910179533</v>
      </c>
    </row>
    <row r="2308" spans="1:16" x14ac:dyDescent="0.3">
      <c r="A2308" t="s">
        <v>21</v>
      </c>
      <c r="B2308">
        <f t="shared" si="36"/>
        <v>0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0.24</v>
      </c>
      <c r="L2308">
        <v>0.09</v>
      </c>
      <c r="M2308">
        <v>60911.36363636364</v>
      </c>
      <c r="N2308">
        <v>0.73</v>
      </c>
      <c r="O2308">
        <v>4.7099141388648214</v>
      </c>
      <c r="P2308">
        <v>1.9444826721501687</v>
      </c>
    </row>
    <row r="2309" spans="1:16" x14ac:dyDescent="0.3">
      <c r="A2309" t="s">
        <v>21</v>
      </c>
      <c r="B2309">
        <f t="shared" si="36"/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0.23</v>
      </c>
      <c r="L2309">
        <v>7.0000000000000007E-2</v>
      </c>
      <c r="M2309">
        <v>64173.626373626372</v>
      </c>
      <c r="N2309">
        <v>0.8</v>
      </c>
      <c r="O2309">
        <v>5.5448255374404916</v>
      </c>
      <c r="P2309">
        <v>2.9143431571194407</v>
      </c>
    </row>
    <row r="2310" spans="1:16" x14ac:dyDescent="0.3">
      <c r="A2310" t="s">
        <v>21</v>
      </c>
      <c r="B2310">
        <f t="shared" si="36"/>
        <v>0</v>
      </c>
      <c r="C2310">
        <v>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0.21</v>
      </c>
      <c r="L2310">
        <v>0.08</v>
      </c>
      <c r="M2310">
        <v>65453.409090909088</v>
      </c>
      <c r="N2310">
        <v>0.8</v>
      </c>
      <c r="O2310">
        <v>4.4321030436983273</v>
      </c>
      <c r="P2310">
        <v>1.6532125137753437</v>
      </c>
    </row>
    <row r="2311" spans="1:16" x14ac:dyDescent="0.3">
      <c r="A2311" t="s">
        <v>58</v>
      </c>
      <c r="B2311">
        <f t="shared" si="36"/>
        <v>1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0.17</v>
      </c>
      <c r="L2311">
        <v>7.0000000000000007E-2</v>
      </c>
      <c r="M2311">
        <v>71690.109890109889</v>
      </c>
      <c r="N2311">
        <v>0.84</v>
      </c>
      <c r="O2311">
        <v>5.6515425815957983</v>
      </c>
      <c r="P2311">
        <v>2.9818186071706636</v>
      </c>
    </row>
    <row r="2312" spans="1:16" x14ac:dyDescent="0.3">
      <c r="A2312" t="s">
        <v>21</v>
      </c>
      <c r="B2312">
        <f t="shared" si="36"/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0.2</v>
      </c>
      <c r="L2312">
        <v>0.06</v>
      </c>
      <c r="M2312">
        <v>86269.892473118292</v>
      </c>
      <c r="N2312">
        <v>0.8</v>
      </c>
      <c r="O2312">
        <v>4.6870739175962424</v>
      </c>
      <c r="P2312">
        <v>0</v>
      </c>
    </row>
    <row r="2313" spans="1:16" x14ac:dyDescent="0.3">
      <c r="A2313" t="s">
        <v>58</v>
      </c>
      <c r="B2313">
        <f t="shared" si="36"/>
        <v>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0.19</v>
      </c>
      <c r="L2313">
        <v>7.0000000000000007E-2</v>
      </c>
      <c r="M2313">
        <v>75096.739130434784</v>
      </c>
      <c r="N2313">
        <v>0.86</v>
      </c>
      <c r="O2313">
        <v>5.2144756009149109</v>
      </c>
      <c r="P2313">
        <v>2.5065050324048719</v>
      </c>
    </row>
    <row r="2314" spans="1:16" x14ac:dyDescent="0.3">
      <c r="A2314" t="s">
        <v>21</v>
      </c>
      <c r="B2314">
        <f t="shared" si="36"/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0.22</v>
      </c>
      <c r="L2314">
        <v>0.11</v>
      </c>
      <c r="M2314">
        <v>84521.739130434784</v>
      </c>
      <c r="N2314">
        <v>0.77</v>
      </c>
      <c r="O2314">
        <v>4.9166749876628018</v>
      </c>
      <c r="P2314">
        <v>2.0211892990699383</v>
      </c>
    </row>
    <row r="2315" spans="1:16" x14ac:dyDescent="0.3">
      <c r="A2315" t="s">
        <v>21</v>
      </c>
      <c r="B2315">
        <f t="shared" si="36"/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0.15</v>
      </c>
      <c r="L2315">
        <v>0.05</v>
      </c>
      <c r="M2315">
        <v>66048.23529411765</v>
      </c>
      <c r="N2315">
        <v>0.84</v>
      </c>
      <c r="O2315">
        <v>5.8035144715093994</v>
      </c>
      <c r="P2315">
        <v>3.3360592778663491</v>
      </c>
    </row>
    <row r="2316" spans="1:16" x14ac:dyDescent="0.3">
      <c r="A2316" t="s">
        <v>21</v>
      </c>
      <c r="B2316">
        <f t="shared" si="36"/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0.21</v>
      </c>
      <c r="L2316">
        <v>7.0000000000000007E-2</v>
      </c>
      <c r="M2316">
        <v>94255.434782608689</v>
      </c>
      <c r="N2316">
        <v>0.78</v>
      </c>
      <c r="O2316">
        <v>5.1009870811916729</v>
      </c>
      <c r="P2316">
        <v>2.2227164711475833</v>
      </c>
    </row>
    <row r="2317" spans="1:16" x14ac:dyDescent="0.3">
      <c r="A2317" t="s">
        <v>21</v>
      </c>
      <c r="B2317">
        <f t="shared" si="36"/>
        <v>0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0.22</v>
      </c>
      <c r="L2317">
        <v>7.0000000000000007E-2</v>
      </c>
      <c r="M2317">
        <v>52360.493827160491</v>
      </c>
      <c r="N2317">
        <v>0.8</v>
      </c>
      <c r="O2317">
        <v>4.3898922554420627</v>
      </c>
      <c r="P2317">
        <v>1.414973347970818</v>
      </c>
    </row>
    <row r="2318" spans="1:16" x14ac:dyDescent="0.3">
      <c r="A2318" t="s">
        <v>21</v>
      </c>
      <c r="B2318">
        <f t="shared" si="36"/>
        <v>0</v>
      </c>
      <c r="C2318">
        <v>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0.19</v>
      </c>
      <c r="L2318">
        <v>7.0000000000000007E-2</v>
      </c>
      <c r="M2318">
        <v>61921.176470588238</v>
      </c>
      <c r="N2318">
        <v>0.83</v>
      </c>
      <c r="O2318">
        <v>5.2289159697089742</v>
      </c>
      <c r="P2318">
        <v>2.4771212547196626</v>
      </c>
    </row>
    <row r="2319" spans="1:16" x14ac:dyDescent="0.3">
      <c r="A2319" t="s">
        <v>21</v>
      </c>
      <c r="B2319">
        <f t="shared" si="36"/>
        <v>0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0.2</v>
      </c>
      <c r="L2319">
        <v>0.05</v>
      </c>
      <c r="M2319">
        <v>43468.656716417914</v>
      </c>
      <c r="N2319">
        <v>0.72</v>
      </c>
      <c r="O2319">
        <v>3.9495363733761426</v>
      </c>
      <c r="P2319">
        <v>1.8450980400142569</v>
      </c>
    </row>
    <row r="2320" spans="1:16" x14ac:dyDescent="0.3">
      <c r="A2320" t="s">
        <v>21</v>
      </c>
      <c r="B2320">
        <f t="shared" si="36"/>
        <v>0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0.18</v>
      </c>
      <c r="L2320">
        <v>7.0000000000000007E-2</v>
      </c>
      <c r="M2320">
        <v>60162.79069767442</v>
      </c>
      <c r="N2320">
        <v>0.85</v>
      </c>
      <c r="O2320">
        <v>5.3020753861751713</v>
      </c>
      <c r="P2320">
        <v>2.7543483357110188</v>
      </c>
    </row>
    <row r="2321" spans="1:16" x14ac:dyDescent="0.3">
      <c r="A2321" t="s">
        <v>21</v>
      </c>
      <c r="B2321">
        <f t="shared" si="36"/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1</v>
      </c>
      <c r="I2321">
        <v>0</v>
      </c>
      <c r="J2321">
        <v>0</v>
      </c>
      <c r="K2321">
        <v>0.22</v>
      </c>
      <c r="L2321">
        <v>7.0000000000000007E-2</v>
      </c>
      <c r="M2321">
        <v>48306.666666666664</v>
      </c>
      <c r="N2321">
        <v>0.77</v>
      </c>
      <c r="O2321">
        <v>4.1545761169178856</v>
      </c>
      <c r="P2321">
        <v>0</v>
      </c>
    </row>
    <row r="2322" spans="1:16" x14ac:dyDescent="0.3">
      <c r="A2322" t="s">
        <v>21</v>
      </c>
      <c r="B2322">
        <f t="shared" si="36"/>
        <v>0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0.18</v>
      </c>
      <c r="L2322">
        <v>0.06</v>
      </c>
      <c r="M2322">
        <v>48885.897435897437</v>
      </c>
      <c r="N2322">
        <v>0.84</v>
      </c>
      <c r="O2322">
        <v>4.3245293772119933</v>
      </c>
      <c r="P2322">
        <v>0</v>
      </c>
    </row>
    <row r="2323" spans="1:16" x14ac:dyDescent="0.3">
      <c r="A2323" t="s">
        <v>21</v>
      </c>
      <c r="B2323">
        <f t="shared" si="36"/>
        <v>0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0.27</v>
      </c>
      <c r="L2323">
        <v>0.12</v>
      </c>
      <c r="M2323">
        <v>73980.898876404492</v>
      </c>
      <c r="N2323">
        <v>0.71</v>
      </c>
      <c r="O2323">
        <v>5.2758064214067053</v>
      </c>
      <c r="P2323">
        <v>2.5010592622177517</v>
      </c>
    </row>
    <row r="2324" spans="1:16" x14ac:dyDescent="0.3">
      <c r="A2324" t="s">
        <v>21</v>
      </c>
      <c r="B2324">
        <f t="shared" si="36"/>
        <v>0</v>
      </c>
      <c r="C2324">
        <v>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0.14000000000000001</v>
      </c>
      <c r="L2324">
        <v>0.11</v>
      </c>
      <c r="M2324">
        <v>71498.850574712647</v>
      </c>
      <c r="N2324">
        <v>0.87</v>
      </c>
      <c r="O2324">
        <v>5.3445710640174688</v>
      </c>
      <c r="P2324">
        <v>0</v>
      </c>
    </row>
    <row r="2325" spans="1:16" x14ac:dyDescent="0.3">
      <c r="A2325" t="s">
        <v>21</v>
      </c>
      <c r="B2325">
        <f t="shared" si="36"/>
        <v>0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0.23</v>
      </c>
      <c r="L2325">
        <v>0.08</v>
      </c>
      <c r="M2325">
        <v>55347.560975609755</v>
      </c>
      <c r="N2325">
        <v>0.8</v>
      </c>
      <c r="O2325">
        <v>4.1619666163640749</v>
      </c>
      <c r="P2325">
        <v>0</v>
      </c>
    </row>
    <row r="2326" spans="1:16" x14ac:dyDescent="0.3">
      <c r="A2326" t="s">
        <v>58</v>
      </c>
      <c r="B2326">
        <f t="shared" si="36"/>
        <v>1</v>
      </c>
      <c r="C2326">
        <v>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0.16</v>
      </c>
      <c r="L2326">
        <v>0.09</v>
      </c>
      <c r="M2326">
        <v>73206.976744186046</v>
      </c>
      <c r="N2326">
        <v>0.84</v>
      </c>
      <c r="O2326">
        <v>5.6084244010562241</v>
      </c>
      <c r="P2326">
        <v>3.3453737305590883</v>
      </c>
    </row>
    <row r="2327" spans="1:16" x14ac:dyDescent="0.3">
      <c r="A2327" t="s">
        <v>21</v>
      </c>
      <c r="B2327">
        <f t="shared" si="36"/>
        <v>0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0.17</v>
      </c>
      <c r="L2327">
        <v>0.06</v>
      </c>
      <c r="M2327">
        <v>50645.238095238099</v>
      </c>
      <c r="N2327">
        <v>0.87</v>
      </c>
      <c r="O2327">
        <v>4.7564687471303948</v>
      </c>
      <c r="P2327">
        <v>1.6627578316815741</v>
      </c>
    </row>
    <row r="2328" spans="1:16" x14ac:dyDescent="0.3">
      <c r="A2328" t="s">
        <v>58</v>
      </c>
      <c r="B2328">
        <f t="shared" si="36"/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0.19</v>
      </c>
      <c r="L2328">
        <v>7.0000000000000007E-2</v>
      </c>
      <c r="M2328">
        <v>51360.975609756097</v>
      </c>
      <c r="N2328">
        <v>0.85</v>
      </c>
      <c r="O2328">
        <v>4.5085431852580706</v>
      </c>
      <c r="P2328">
        <v>1.568201724066995</v>
      </c>
    </row>
    <row r="2329" spans="1:16" x14ac:dyDescent="0.3">
      <c r="A2329" t="s">
        <v>21</v>
      </c>
      <c r="B2329">
        <f t="shared" si="36"/>
        <v>0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0.18</v>
      </c>
      <c r="L2329">
        <v>0.06</v>
      </c>
      <c r="M2329">
        <v>49425.3164556962</v>
      </c>
      <c r="N2329">
        <v>0.85</v>
      </c>
      <c r="O2329">
        <v>4.6604290678448681</v>
      </c>
      <c r="P2329">
        <v>1.6127838567197355</v>
      </c>
    </row>
    <row r="2330" spans="1:16" x14ac:dyDescent="0.3">
      <c r="A2330" t="s">
        <v>21</v>
      </c>
      <c r="B2330">
        <f t="shared" si="36"/>
        <v>0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0.23</v>
      </c>
      <c r="L2330">
        <v>0.08</v>
      </c>
      <c r="M2330">
        <v>48962.666666666664</v>
      </c>
      <c r="N2330">
        <v>0.76</v>
      </c>
      <c r="O2330">
        <v>4.5276299008713385</v>
      </c>
      <c r="P2330">
        <v>1.6989700043360187</v>
      </c>
    </row>
    <row r="2331" spans="1:16" x14ac:dyDescent="0.3">
      <c r="A2331" t="s">
        <v>21</v>
      </c>
      <c r="B2331">
        <f t="shared" si="36"/>
        <v>0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0.2</v>
      </c>
      <c r="L2331">
        <v>0.09</v>
      </c>
      <c r="M2331">
        <v>48848.75</v>
      </c>
      <c r="N2331">
        <v>0.84</v>
      </c>
      <c r="O2331">
        <v>4.5758803156806458</v>
      </c>
      <c r="P2331">
        <v>2.12057393120585</v>
      </c>
    </row>
    <row r="2332" spans="1:16" x14ac:dyDescent="0.3">
      <c r="A2332" t="s">
        <v>21</v>
      </c>
      <c r="B2332">
        <f t="shared" si="36"/>
        <v>0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0.19</v>
      </c>
      <c r="L2332">
        <v>7.0000000000000007E-2</v>
      </c>
      <c r="M2332">
        <v>48319.480519480516</v>
      </c>
      <c r="N2332">
        <v>0.83</v>
      </c>
      <c r="O2332">
        <v>4.8247894651096956</v>
      </c>
      <c r="P2332">
        <v>2.167317334748176</v>
      </c>
    </row>
    <row r="2333" spans="1:16" x14ac:dyDescent="0.3">
      <c r="A2333" t="s">
        <v>21</v>
      </c>
      <c r="B2333">
        <f t="shared" si="36"/>
        <v>0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0.17</v>
      </c>
      <c r="L2333">
        <v>0.06</v>
      </c>
      <c r="M2333">
        <v>48763.23529411765</v>
      </c>
      <c r="N2333">
        <v>0.86</v>
      </c>
      <c r="O2333">
        <v>4.485707233619542</v>
      </c>
      <c r="P2333">
        <v>1.5440680443502757</v>
      </c>
    </row>
    <row r="2334" spans="1:16" x14ac:dyDescent="0.3">
      <c r="A2334" t="s">
        <v>58</v>
      </c>
      <c r="B2334">
        <f t="shared" si="36"/>
        <v>1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0.14000000000000001</v>
      </c>
      <c r="L2334">
        <v>0.1</v>
      </c>
      <c r="M2334">
        <v>73559.550561797747</v>
      </c>
      <c r="N2334">
        <v>0.88</v>
      </c>
      <c r="O2334">
        <v>5.2058726197374527</v>
      </c>
      <c r="P2334">
        <v>0</v>
      </c>
    </row>
    <row r="2335" spans="1:16" x14ac:dyDescent="0.3">
      <c r="A2335" t="s">
        <v>21</v>
      </c>
      <c r="B2335">
        <f t="shared" si="36"/>
        <v>0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0.19</v>
      </c>
      <c r="L2335">
        <v>7.0000000000000007E-2</v>
      </c>
      <c r="M2335">
        <v>58816.867469879522</v>
      </c>
      <c r="N2335">
        <v>0.74</v>
      </c>
      <c r="O2335">
        <v>4.4321993787533049</v>
      </c>
      <c r="P2335">
        <v>1.414973347970818</v>
      </c>
    </row>
    <row r="2336" spans="1:16" x14ac:dyDescent="0.3">
      <c r="A2336" t="s">
        <v>21</v>
      </c>
      <c r="B2336">
        <f t="shared" si="36"/>
        <v>0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0.22</v>
      </c>
      <c r="L2336">
        <v>7.0000000000000007E-2</v>
      </c>
      <c r="M2336">
        <v>51327.272727272728</v>
      </c>
      <c r="N2336">
        <v>0.81</v>
      </c>
      <c r="O2336">
        <v>4.3502867928962088</v>
      </c>
      <c r="P2336">
        <v>0</v>
      </c>
    </row>
    <row r="2337" spans="1:16" x14ac:dyDescent="0.3">
      <c r="A2337" t="s">
        <v>58</v>
      </c>
      <c r="B2337">
        <f t="shared" si="36"/>
        <v>1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0.17</v>
      </c>
      <c r="L2337">
        <v>7.0000000000000007E-2</v>
      </c>
      <c r="M2337">
        <v>58474.390243902431</v>
      </c>
      <c r="N2337">
        <v>0.85</v>
      </c>
      <c r="O2337">
        <v>5.140379181131105</v>
      </c>
      <c r="P2337">
        <v>2.9790929006383262</v>
      </c>
    </row>
    <row r="2338" spans="1:16" x14ac:dyDescent="0.3">
      <c r="A2338" t="s">
        <v>21</v>
      </c>
      <c r="B2338">
        <f t="shared" si="36"/>
        <v>0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0.28000000000000003</v>
      </c>
      <c r="L2338">
        <v>0.09</v>
      </c>
      <c r="M2338">
        <v>56861.728395061727</v>
      </c>
      <c r="N2338">
        <v>0.75</v>
      </c>
      <c r="O2338">
        <v>4.7941323790935533</v>
      </c>
      <c r="P2338">
        <v>2.1367205671564067</v>
      </c>
    </row>
    <row r="2339" spans="1:16" x14ac:dyDescent="0.3">
      <c r="A2339" t="s">
        <v>58</v>
      </c>
      <c r="B2339">
        <f t="shared" si="36"/>
        <v>1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0.16</v>
      </c>
      <c r="L2339">
        <v>0.06</v>
      </c>
      <c r="M2339">
        <v>68721.348314606745</v>
      </c>
      <c r="N2339">
        <v>0.85</v>
      </c>
      <c r="O2339">
        <v>5.7111430519974231</v>
      </c>
      <c r="P2339">
        <v>3.2193225084193369</v>
      </c>
    </row>
    <row r="2340" spans="1:16" x14ac:dyDescent="0.3">
      <c r="A2340" t="s">
        <v>21</v>
      </c>
      <c r="B2340">
        <f t="shared" si="36"/>
        <v>0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0.19</v>
      </c>
      <c r="L2340">
        <v>7.0000000000000007E-2</v>
      </c>
      <c r="M2340">
        <v>53510.975609756097</v>
      </c>
      <c r="N2340">
        <v>0.82</v>
      </c>
      <c r="O2340">
        <v>4.849671194740993</v>
      </c>
      <c r="P2340">
        <v>2.576341350205793</v>
      </c>
    </row>
    <row r="2341" spans="1:16" x14ac:dyDescent="0.3">
      <c r="A2341" t="s">
        <v>21</v>
      </c>
      <c r="B2341">
        <f t="shared" si="36"/>
        <v>0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0.18</v>
      </c>
      <c r="L2341">
        <v>7.0000000000000007E-2</v>
      </c>
      <c r="M2341">
        <v>47198.684210526313</v>
      </c>
      <c r="N2341">
        <v>0.79</v>
      </c>
      <c r="O2341">
        <v>4.2867034129342692</v>
      </c>
      <c r="P2341">
        <v>1.5185139398778875</v>
      </c>
    </row>
    <row r="2342" spans="1:16" x14ac:dyDescent="0.3">
      <c r="A2342" t="s">
        <v>21</v>
      </c>
      <c r="B2342">
        <f t="shared" si="36"/>
        <v>0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0.24</v>
      </c>
      <c r="L2342">
        <v>0.09</v>
      </c>
      <c r="M2342">
        <v>57072.093023255817</v>
      </c>
      <c r="N2342">
        <v>0.78</v>
      </c>
      <c r="O2342">
        <v>5.5367439880721596</v>
      </c>
      <c r="P2342">
        <v>3.0013009330204183</v>
      </c>
    </row>
    <row r="2343" spans="1:16" x14ac:dyDescent="0.3">
      <c r="A2343" t="s">
        <v>21</v>
      </c>
      <c r="B2343">
        <f t="shared" si="36"/>
        <v>0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0.19</v>
      </c>
      <c r="L2343">
        <v>7.0000000000000007E-2</v>
      </c>
      <c r="M2343">
        <v>52591.463414634141</v>
      </c>
      <c r="N2343">
        <v>0.78</v>
      </c>
      <c r="O2343">
        <v>4.4619634861249384</v>
      </c>
      <c r="P2343">
        <v>1.5563025007672873</v>
      </c>
    </row>
    <row r="2344" spans="1:16" x14ac:dyDescent="0.3">
      <c r="A2344" t="s">
        <v>58</v>
      </c>
      <c r="B2344">
        <f t="shared" si="36"/>
        <v>1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0.18</v>
      </c>
      <c r="L2344">
        <v>0.1</v>
      </c>
      <c r="M2344">
        <v>60779.069767441862</v>
      </c>
      <c r="N2344">
        <v>0.85</v>
      </c>
      <c r="O2344">
        <v>4.8168508734042668</v>
      </c>
      <c r="P2344">
        <v>2.0453229787866576</v>
      </c>
    </row>
    <row r="2345" spans="1:16" x14ac:dyDescent="0.3">
      <c r="A2345" t="s">
        <v>58</v>
      </c>
      <c r="B2345">
        <f t="shared" si="36"/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0.21</v>
      </c>
      <c r="L2345">
        <v>0.06</v>
      </c>
      <c r="M2345">
        <v>66706.896551724145</v>
      </c>
      <c r="N2345">
        <v>0.8</v>
      </c>
      <c r="O2345">
        <v>4.9794573180978485</v>
      </c>
      <c r="P2345">
        <v>2.3404441148401185</v>
      </c>
    </row>
    <row r="2346" spans="1:16" x14ac:dyDescent="0.3">
      <c r="A2346" t="s">
        <v>58</v>
      </c>
      <c r="B2346">
        <f t="shared" si="36"/>
        <v>1</v>
      </c>
      <c r="C2346">
        <v>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0.19</v>
      </c>
      <c r="L2346">
        <v>7.0000000000000007E-2</v>
      </c>
      <c r="M2346">
        <v>51974.074074074073</v>
      </c>
      <c r="N2346">
        <v>0.84</v>
      </c>
      <c r="O2346">
        <v>4.8260359089161318</v>
      </c>
      <c r="P2346">
        <v>1.8573324964312685</v>
      </c>
    </row>
    <row r="2347" spans="1:16" x14ac:dyDescent="0.3">
      <c r="A2347" t="s">
        <v>21</v>
      </c>
      <c r="B2347">
        <f t="shared" si="36"/>
        <v>0</v>
      </c>
      <c r="C2347">
        <v>0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0.18</v>
      </c>
      <c r="L2347">
        <v>0.06</v>
      </c>
      <c r="M2347">
        <v>44863.513513513513</v>
      </c>
      <c r="N2347">
        <v>0.77</v>
      </c>
      <c r="O2347">
        <v>4.2340614907663863</v>
      </c>
      <c r="P2347">
        <v>0</v>
      </c>
    </row>
    <row r="2348" spans="1:16" x14ac:dyDescent="0.3">
      <c r="A2348" t="s">
        <v>21</v>
      </c>
      <c r="B2348">
        <f t="shared" si="36"/>
        <v>0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0.16</v>
      </c>
      <c r="L2348">
        <v>0.08</v>
      </c>
      <c r="M2348">
        <v>68894.318181818177</v>
      </c>
      <c r="N2348">
        <v>0.86</v>
      </c>
      <c r="O2348">
        <v>5.4698691233331358</v>
      </c>
      <c r="P2348">
        <v>2.8162412999917832</v>
      </c>
    </row>
    <row r="2349" spans="1:16" x14ac:dyDescent="0.3">
      <c r="A2349" t="s">
        <v>21</v>
      </c>
      <c r="B2349">
        <f t="shared" si="36"/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1</v>
      </c>
      <c r="J2349">
        <v>0</v>
      </c>
      <c r="K2349">
        <v>0.35</v>
      </c>
      <c r="L2349">
        <v>0.1</v>
      </c>
      <c r="M2349">
        <v>53834.939759036148</v>
      </c>
      <c r="N2349">
        <v>0.59</v>
      </c>
      <c r="O2349">
        <v>3.973589623427257</v>
      </c>
      <c r="P2349">
        <v>0</v>
      </c>
    </row>
    <row r="2350" spans="1:16" x14ac:dyDescent="0.3">
      <c r="A2350" t="s">
        <v>58</v>
      </c>
      <c r="B2350">
        <f t="shared" si="36"/>
        <v>1</v>
      </c>
      <c r="C2350">
        <v>0</v>
      </c>
      <c r="D2350">
        <v>0</v>
      </c>
      <c r="E2350">
        <v>0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0.2</v>
      </c>
      <c r="L2350">
        <v>7.0000000000000007E-2</v>
      </c>
      <c r="M2350">
        <v>45820</v>
      </c>
      <c r="N2350">
        <v>0.84</v>
      </c>
      <c r="O2350">
        <v>4.4919077209148304</v>
      </c>
      <c r="P2350">
        <v>2.3222192947339191</v>
      </c>
    </row>
    <row r="2351" spans="1:16" x14ac:dyDescent="0.3">
      <c r="A2351" t="s">
        <v>21</v>
      </c>
      <c r="B2351">
        <f t="shared" si="36"/>
        <v>0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0.18</v>
      </c>
      <c r="L2351">
        <v>7.0000000000000007E-2</v>
      </c>
      <c r="M2351">
        <v>45936.986301369863</v>
      </c>
      <c r="N2351">
        <v>0.77</v>
      </c>
      <c r="O2351">
        <v>4.4215710245264006</v>
      </c>
      <c r="P2351">
        <v>0</v>
      </c>
    </row>
    <row r="2352" spans="1:16" x14ac:dyDescent="0.3">
      <c r="A2352" t="s">
        <v>21</v>
      </c>
      <c r="B2352">
        <f t="shared" si="36"/>
        <v>0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0.2</v>
      </c>
      <c r="L2352">
        <v>0.06</v>
      </c>
      <c r="M2352">
        <v>57866.265060240963</v>
      </c>
      <c r="N2352">
        <v>0.81</v>
      </c>
      <c r="O2352">
        <v>4.5856862784524965</v>
      </c>
      <c r="P2352">
        <v>1.7403626894942439</v>
      </c>
    </row>
    <row r="2353" spans="1:16" x14ac:dyDescent="0.3">
      <c r="A2353" t="s">
        <v>58</v>
      </c>
      <c r="B2353">
        <f t="shared" si="36"/>
        <v>1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0.23</v>
      </c>
      <c r="L2353">
        <v>0.08</v>
      </c>
      <c r="M2353">
        <v>58754.651162790702</v>
      </c>
      <c r="N2353">
        <v>0.8</v>
      </c>
      <c r="O2353">
        <v>4.8941720125660133</v>
      </c>
      <c r="P2353">
        <v>2.4099331233312946</v>
      </c>
    </row>
    <row r="2354" spans="1:16" x14ac:dyDescent="0.3">
      <c r="A2354" t="s">
        <v>21</v>
      </c>
      <c r="B2354">
        <f t="shared" si="36"/>
        <v>0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0.2</v>
      </c>
      <c r="L2354">
        <v>0.06</v>
      </c>
      <c r="M2354">
        <v>49512</v>
      </c>
      <c r="N2354">
        <v>0.81</v>
      </c>
      <c r="O2354">
        <v>4.9391896628066059</v>
      </c>
      <c r="P2354">
        <v>2.4756711883244296</v>
      </c>
    </row>
    <row r="2355" spans="1:16" x14ac:dyDescent="0.3">
      <c r="A2355" t="s">
        <v>58</v>
      </c>
      <c r="B2355">
        <f t="shared" si="36"/>
        <v>1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0.17</v>
      </c>
      <c r="L2355">
        <v>0.06</v>
      </c>
      <c r="M2355">
        <v>58088.095238095237</v>
      </c>
      <c r="N2355">
        <v>0.82</v>
      </c>
      <c r="O2355">
        <v>5.0966910734117636</v>
      </c>
      <c r="P2355">
        <v>2.0644579892269186</v>
      </c>
    </row>
    <row r="2356" spans="1:16" x14ac:dyDescent="0.3">
      <c r="A2356" t="s">
        <v>58</v>
      </c>
      <c r="B2356">
        <f t="shared" si="36"/>
        <v>1</v>
      </c>
      <c r="C2356">
        <v>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0.13</v>
      </c>
      <c r="L2356">
        <v>0.09</v>
      </c>
      <c r="M2356">
        <v>61895.294117647063</v>
      </c>
      <c r="N2356">
        <v>0.83</v>
      </c>
      <c r="O2356">
        <v>5.6176041569733313</v>
      </c>
      <c r="P2356">
        <v>3.3314272965207432</v>
      </c>
    </row>
    <row r="2357" spans="1:16" x14ac:dyDescent="0.3">
      <c r="A2357" t="s">
        <v>21</v>
      </c>
      <c r="B2357">
        <f t="shared" si="36"/>
        <v>0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0.2</v>
      </c>
      <c r="L2357">
        <v>0.06</v>
      </c>
      <c r="M2357">
        <v>54140</v>
      </c>
      <c r="N2357">
        <v>0.82</v>
      </c>
      <c r="O2357">
        <v>4.312685006388759</v>
      </c>
      <c r="P2357">
        <v>0</v>
      </c>
    </row>
    <row r="2358" spans="1:16" x14ac:dyDescent="0.3">
      <c r="A2358" t="s">
        <v>21</v>
      </c>
      <c r="B2358">
        <f t="shared" si="36"/>
        <v>0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0.16</v>
      </c>
      <c r="L2358">
        <v>0.06</v>
      </c>
      <c r="M2358">
        <v>61571.264367816089</v>
      </c>
      <c r="N2358">
        <v>0.86</v>
      </c>
      <c r="O2358">
        <v>5.4967747128539113</v>
      </c>
      <c r="P2358">
        <v>2.9009130677376689</v>
      </c>
    </row>
    <row r="2359" spans="1:16" x14ac:dyDescent="0.3">
      <c r="A2359" t="s">
        <v>21</v>
      </c>
      <c r="B2359">
        <f t="shared" si="36"/>
        <v>0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0.16</v>
      </c>
      <c r="L2359">
        <v>0.12</v>
      </c>
      <c r="M2359">
        <v>55098.780487804877</v>
      </c>
      <c r="N2359">
        <v>0.85</v>
      </c>
      <c r="O2359">
        <v>5.0273985396075958</v>
      </c>
      <c r="P2359">
        <v>2.3424226808222062</v>
      </c>
    </row>
    <row r="2360" spans="1:16" x14ac:dyDescent="0.3">
      <c r="A2360" t="s">
        <v>21</v>
      </c>
      <c r="B2360">
        <f t="shared" si="36"/>
        <v>0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0.2</v>
      </c>
      <c r="L2360">
        <v>7.0000000000000007E-2</v>
      </c>
      <c r="M2360">
        <v>50857.5</v>
      </c>
      <c r="N2360">
        <v>0.85</v>
      </c>
      <c r="O2360">
        <v>4.4379090355394988</v>
      </c>
      <c r="P2360">
        <v>1.7075701760979363</v>
      </c>
    </row>
    <row r="2361" spans="1:16" x14ac:dyDescent="0.3">
      <c r="A2361" t="s">
        <v>21</v>
      </c>
      <c r="B2361">
        <f t="shared" si="36"/>
        <v>0</v>
      </c>
      <c r="C2361">
        <v>0</v>
      </c>
      <c r="D2361">
        <v>0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0.21</v>
      </c>
      <c r="L2361">
        <v>0.06</v>
      </c>
      <c r="M2361">
        <v>43752</v>
      </c>
      <c r="N2361">
        <v>0.81</v>
      </c>
      <c r="O2361">
        <v>4.4858065739148305</v>
      </c>
      <c r="P2361">
        <v>0</v>
      </c>
    </row>
    <row r="2362" spans="1:16" x14ac:dyDescent="0.3">
      <c r="A2362" t="s">
        <v>21</v>
      </c>
      <c r="B2362">
        <f t="shared" si="36"/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0.14000000000000001</v>
      </c>
      <c r="L2362">
        <v>0.06</v>
      </c>
      <c r="M2362">
        <v>72115.555555555547</v>
      </c>
      <c r="N2362">
        <v>0.87</v>
      </c>
      <c r="O2362">
        <v>5.4379375544888111</v>
      </c>
      <c r="P2362">
        <v>2.5185139398778875</v>
      </c>
    </row>
    <row r="2363" spans="1:16" x14ac:dyDescent="0.3">
      <c r="A2363" t="s">
        <v>21</v>
      </c>
      <c r="B2363">
        <f t="shared" si="36"/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1</v>
      </c>
      <c r="K2363">
        <v>0.21</v>
      </c>
      <c r="L2363">
        <v>7.0000000000000007E-2</v>
      </c>
      <c r="M2363">
        <v>59007.777777777774</v>
      </c>
      <c r="N2363">
        <v>0.78</v>
      </c>
      <c r="O2363">
        <v>3.4473131088235682</v>
      </c>
      <c r="P2363">
        <v>0</v>
      </c>
    </row>
    <row r="2364" spans="1:16" x14ac:dyDescent="0.3">
      <c r="A2364" t="s">
        <v>21</v>
      </c>
      <c r="B2364">
        <f t="shared" si="36"/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0.17</v>
      </c>
      <c r="L2364">
        <v>0.06</v>
      </c>
      <c r="M2364">
        <v>57140.229885057473</v>
      </c>
      <c r="N2364">
        <v>0.84</v>
      </c>
      <c r="O2364">
        <v>4.2760709931370338</v>
      </c>
      <c r="P2364">
        <v>1.4913616938342726</v>
      </c>
    </row>
    <row r="2365" spans="1:16" x14ac:dyDescent="0.3">
      <c r="A2365" t="s">
        <v>21</v>
      </c>
      <c r="B2365">
        <f t="shared" si="36"/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0.12</v>
      </c>
      <c r="L2365">
        <v>0.05</v>
      </c>
      <c r="M2365">
        <v>54516.176470588238</v>
      </c>
      <c r="N2365">
        <v>0.87</v>
      </c>
      <c r="O2365">
        <v>3.5400790888041729</v>
      </c>
      <c r="P2365">
        <v>1.7993405494535817</v>
      </c>
    </row>
    <row r="2366" spans="1:16" x14ac:dyDescent="0.3">
      <c r="A2366" t="s">
        <v>21</v>
      </c>
      <c r="B2366">
        <f t="shared" si="36"/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0.2</v>
      </c>
      <c r="L2366">
        <v>0.06</v>
      </c>
      <c r="M2366">
        <v>57134.090909090912</v>
      </c>
      <c r="N2366">
        <v>0.63</v>
      </c>
      <c r="O2366">
        <v>3.8438554226231609</v>
      </c>
      <c r="P2366">
        <v>1.5797835966168101</v>
      </c>
    </row>
    <row r="2367" spans="1:16" x14ac:dyDescent="0.3">
      <c r="A2367" t="s">
        <v>21</v>
      </c>
      <c r="B2367">
        <f t="shared" si="36"/>
        <v>0</v>
      </c>
      <c r="C2367">
        <v>0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0.12</v>
      </c>
      <c r="L2367">
        <v>0.05</v>
      </c>
      <c r="M2367">
        <v>69785.393258426964</v>
      </c>
      <c r="N2367">
        <v>0.8</v>
      </c>
      <c r="O2367">
        <v>4.5469372972916577</v>
      </c>
      <c r="P2367">
        <v>2.1105897102992488</v>
      </c>
    </row>
    <row r="2368" spans="1:16" x14ac:dyDescent="0.3">
      <c r="A2368" t="s">
        <v>21</v>
      </c>
      <c r="B2368">
        <f t="shared" si="36"/>
        <v>0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0.17</v>
      </c>
      <c r="L2368">
        <v>0.06</v>
      </c>
      <c r="M2368">
        <v>67507.865168539327</v>
      </c>
      <c r="N2368">
        <v>0.83</v>
      </c>
      <c r="O2368">
        <v>4.5945693263957379</v>
      </c>
      <c r="P2368">
        <v>2.4409090820652177</v>
      </c>
    </row>
    <row r="2369" spans="1:16" x14ac:dyDescent="0.3">
      <c r="A2369" t="s">
        <v>21</v>
      </c>
      <c r="B2369">
        <f t="shared" si="36"/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0.19</v>
      </c>
      <c r="L2369">
        <v>0.05</v>
      </c>
      <c r="M2369">
        <v>58508.23529411765</v>
      </c>
      <c r="N2369">
        <v>0.81</v>
      </c>
      <c r="O2369">
        <v>3.7184186418296554</v>
      </c>
      <c r="P2369">
        <v>1.8450980400142569</v>
      </c>
    </row>
    <row r="2370" spans="1:16" x14ac:dyDescent="0.3">
      <c r="A2370" t="s">
        <v>21</v>
      </c>
      <c r="B2370">
        <f t="shared" si="36"/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0.08</v>
      </c>
      <c r="L2370">
        <v>0.08</v>
      </c>
      <c r="M2370">
        <v>47223.63636363636</v>
      </c>
      <c r="N2370">
        <v>0.92</v>
      </c>
      <c r="O2370">
        <v>3.3087777736647213</v>
      </c>
      <c r="P2370">
        <v>0</v>
      </c>
    </row>
    <row r="2371" spans="1:16" x14ac:dyDescent="0.3">
      <c r="A2371" t="s">
        <v>21</v>
      </c>
      <c r="B2371">
        <f t="shared" ref="B2371:B2434" si="37">IF(A2371="Yes",1,0)</f>
        <v>0</v>
      </c>
      <c r="C2371">
        <v>0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0.2</v>
      </c>
      <c r="L2371">
        <v>7.0000000000000007E-2</v>
      </c>
      <c r="M2371">
        <v>51613.953488372092</v>
      </c>
      <c r="N2371">
        <v>0.82</v>
      </c>
      <c r="O2371">
        <v>4.0095358766192177</v>
      </c>
      <c r="P2371">
        <v>0</v>
      </c>
    </row>
    <row r="2372" spans="1:16" x14ac:dyDescent="0.3">
      <c r="A2372" t="s">
        <v>21</v>
      </c>
      <c r="B2372">
        <f t="shared" si="37"/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0.28000000000000003</v>
      </c>
      <c r="L2372">
        <v>7.0000000000000007E-2</v>
      </c>
      <c r="M2372">
        <v>51389.887640449437</v>
      </c>
      <c r="N2372">
        <v>0.73</v>
      </c>
      <c r="O2372">
        <v>3.1389339402569236</v>
      </c>
      <c r="P2372">
        <v>0</v>
      </c>
    </row>
    <row r="2373" spans="1:16" x14ac:dyDescent="0.3">
      <c r="A2373" t="s">
        <v>21</v>
      </c>
      <c r="B2373">
        <f t="shared" si="37"/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0.18</v>
      </c>
      <c r="L2373">
        <v>0.06</v>
      </c>
      <c r="M2373">
        <v>59265</v>
      </c>
      <c r="N2373">
        <v>0.8</v>
      </c>
      <c r="O2373">
        <v>3.9702538695947869</v>
      </c>
      <c r="P2373">
        <v>1.9138138523837167</v>
      </c>
    </row>
    <row r="2374" spans="1:16" x14ac:dyDescent="0.3">
      <c r="A2374" t="s">
        <v>21</v>
      </c>
      <c r="B2374">
        <f t="shared" si="37"/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0.21</v>
      </c>
      <c r="L2374">
        <v>0.06</v>
      </c>
      <c r="M2374">
        <v>55132.954545454544</v>
      </c>
      <c r="N2374">
        <v>0.8</v>
      </c>
      <c r="O2374">
        <v>3.5727554651542195</v>
      </c>
      <c r="P2374">
        <v>0</v>
      </c>
    </row>
    <row r="2375" spans="1:16" x14ac:dyDescent="0.3">
      <c r="A2375" t="s">
        <v>21</v>
      </c>
      <c r="B2375">
        <f t="shared" si="37"/>
        <v>0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0.12</v>
      </c>
      <c r="L2375">
        <v>0.06</v>
      </c>
      <c r="M2375">
        <v>55211.904761904763</v>
      </c>
      <c r="N2375">
        <v>0.75</v>
      </c>
      <c r="O2375">
        <v>4.1473980393476548</v>
      </c>
      <c r="P2375">
        <v>2.0827853703164503</v>
      </c>
    </row>
    <row r="2376" spans="1:16" x14ac:dyDescent="0.3">
      <c r="A2376" t="s">
        <v>21</v>
      </c>
      <c r="B2376">
        <f t="shared" si="37"/>
        <v>0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0.18</v>
      </c>
      <c r="L2376">
        <v>0.08</v>
      </c>
      <c r="M2376">
        <v>62449.438202247191</v>
      </c>
      <c r="N2376">
        <v>0.85</v>
      </c>
      <c r="O2376">
        <v>4.4473906268035872</v>
      </c>
      <c r="P2376">
        <v>1.9030899869919435</v>
      </c>
    </row>
    <row r="2377" spans="1:16" x14ac:dyDescent="0.3">
      <c r="A2377" t="s">
        <v>21</v>
      </c>
      <c r="B2377">
        <f t="shared" si="37"/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0.11</v>
      </c>
      <c r="L2377">
        <v>0.05</v>
      </c>
      <c r="M2377">
        <v>50782.089552238809</v>
      </c>
      <c r="N2377">
        <v>0.88</v>
      </c>
      <c r="O2377">
        <v>3.6196150057428063</v>
      </c>
      <c r="P2377">
        <v>0</v>
      </c>
    </row>
    <row r="2378" spans="1:16" x14ac:dyDescent="0.3">
      <c r="A2378" t="s">
        <v>21</v>
      </c>
      <c r="B2378">
        <f t="shared" si="37"/>
        <v>0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0.3</v>
      </c>
      <c r="L2378">
        <v>0.11</v>
      </c>
      <c r="M2378">
        <v>65340</v>
      </c>
      <c r="N2378">
        <v>0.7</v>
      </c>
      <c r="O2378">
        <v>3.9408152086508013</v>
      </c>
      <c r="P2378">
        <v>1.9444826721501687</v>
      </c>
    </row>
    <row r="2379" spans="1:16" x14ac:dyDescent="0.3">
      <c r="A2379" t="s">
        <v>21</v>
      </c>
      <c r="B2379">
        <f t="shared" si="37"/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0.19</v>
      </c>
      <c r="L2379">
        <v>7.0000000000000007E-2</v>
      </c>
      <c r="M2379">
        <v>58777.272727272728</v>
      </c>
      <c r="N2379">
        <v>0.81</v>
      </c>
      <c r="O2379">
        <v>4.2964457942063961</v>
      </c>
      <c r="P2379">
        <v>2.2041199826559246</v>
      </c>
    </row>
    <row r="2380" spans="1:16" x14ac:dyDescent="0.3">
      <c r="A2380" t="s">
        <v>21</v>
      </c>
      <c r="B2380">
        <f t="shared" si="37"/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0.25</v>
      </c>
      <c r="L2380">
        <v>0.08</v>
      </c>
      <c r="M2380">
        <v>56497.647058823532</v>
      </c>
      <c r="N2380">
        <v>0.76</v>
      </c>
      <c r="O2380">
        <v>3.7407573233077707</v>
      </c>
      <c r="P2380">
        <v>1.3222192947339193</v>
      </c>
    </row>
    <row r="2381" spans="1:16" x14ac:dyDescent="0.3">
      <c r="A2381" t="s">
        <v>21</v>
      </c>
      <c r="B2381">
        <f t="shared" si="37"/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0.22</v>
      </c>
      <c r="L2381">
        <v>7.0000000000000007E-2</v>
      </c>
      <c r="M2381">
        <v>60883.516483516483</v>
      </c>
      <c r="N2381">
        <v>0.8</v>
      </c>
      <c r="O2381">
        <v>3.637189422148762</v>
      </c>
      <c r="P2381">
        <v>1.0413926851582251</v>
      </c>
    </row>
    <row r="2382" spans="1:16" x14ac:dyDescent="0.3">
      <c r="A2382" t="s">
        <v>21</v>
      </c>
      <c r="B2382">
        <f t="shared" si="37"/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0.09</v>
      </c>
      <c r="L2382">
        <v>0.05</v>
      </c>
      <c r="M2382">
        <v>56678.37837837838</v>
      </c>
      <c r="N2382">
        <v>0.9</v>
      </c>
      <c r="O2382">
        <v>3.7711463488149852</v>
      </c>
      <c r="P2382">
        <v>0.95424250943932487</v>
      </c>
    </row>
    <row r="2383" spans="1:16" x14ac:dyDescent="0.3">
      <c r="A2383" t="s">
        <v>21</v>
      </c>
      <c r="B2383">
        <f t="shared" si="37"/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0.24</v>
      </c>
      <c r="L2383">
        <v>0.08</v>
      </c>
      <c r="M2383">
        <v>62680.681818181816</v>
      </c>
      <c r="N2383">
        <v>0.76</v>
      </c>
      <c r="O2383">
        <v>3.4676081055836332</v>
      </c>
      <c r="P2383">
        <v>1.0791812460476249</v>
      </c>
    </row>
    <row r="2384" spans="1:16" x14ac:dyDescent="0.3">
      <c r="A2384" t="s">
        <v>21</v>
      </c>
      <c r="B2384">
        <f t="shared" si="37"/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</v>
      </c>
      <c r="K2384">
        <v>0.22</v>
      </c>
      <c r="L2384">
        <v>0.06</v>
      </c>
      <c r="M2384">
        <v>66266.292134831456</v>
      </c>
      <c r="N2384">
        <v>0.8</v>
      </c>
      <c r="O2384">
        <v>3.5882717068423289</v>
      </c>
      <c r="P2384">
        <v>1.7075701760979363</v>
      </c>
    </row>
    <row r="2385" spans="1:16" x14ac:dyDescent="0.3">
      <c r="A2385" t="s">
        <v>21</v>
      </c>
      <c r="B2385">
        <f t="shared" si="37"/>
        <v>0</v>
      </c>
      <c r="C2385">
        <v>0</v>
      </c>
      <c r="D2385">
        <v>0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0.28999999999999998</v>
      </c>
      <c r="L2385">
        <v>0.13</v>
      </c>
      <c r="M2385">
        <v>53772.413793103449</v>
      </c>
      <c r="N2385">
        <v>0.73</v>
      </c>
      <c r="O2385">
        <v>3.8298181874388777</v>
      </c>
      <c r="P2385">
        <v>1.8692317197309762</v>
      </c>
    </row>
    <row r="2386" spans="1:16" x14ac:dyDescent="0.3">
      <c r="A2386" t="s">
        <v>21</v>
      </c>
      <c r="B2386">
        <f t="shared" si="37"/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0.23</v>
      </c>
      <c r="L2386">
        <v>0.06</v>
      </c>
      <c r="M2386">
        <v>57055.813953488374</v>
      </c>
      <c r="N2386">
        <v>0.77</v>
      </c>
      <c r="O2386">
        <v>3.3673559210260189</v>
      </c>
      <c r="P2386">
        <v>1.1139433523068367</v>
      </c>
    </row>
    <row r="2387" spans="1:16" x14ac:dyDescent="0.3">
      <c r="A2387" t="s">
        <v>21</v>
      </c>
      <c r="B2387">
        <f t="shared" si="37"/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0.21</v>
      </c>
      <c r="L2387">
        <v>0.08</v>
      </c>
      <c r="M2387">
        <v>66458.888888888891</v>
      </c>
      <c r="N2387">
        <v>0.81</v>
      </c>
      <c r="O2387">
        <v>3.8541237821011669</v>
      </c>
      <c r="P2387">
        <v>1.414973347970818</v>
      </c>
    </row>
    <row r="2388" spans="1:16" x14ac:dyDescent="0.3">
      <c r="A2388" t="s">
        <v>21</v>
      </c>
      <c r="B2388">
        <f t="shared" si="37"/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0.25</v>
      </c>
      <c r="L2388">
        <v>7.0000000000000007E-2</v>
      </c>
      <c r="M2388">
        <v>48313.095238095237</v>
      </c>
      <c r="N2388">
        <v>0.76</v>
      </c>
      <c r="O2388">
        <v>3.624488362513449</v>
      </c>
      <c r="P2388">
        <v>1.9138138523837167</v>
      </c>
    </row>
    <row r="2389" spans="1:16" x14ac:dyDescent="0.3">
      <c r="A2389" t="s">
        <v>21</v>
      </c>
      <c r="B2389">
        <f t="shared" si="37"/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0.24</v>
      </c>
      <c r="L2389">
        <v>7.0000000000000007E-2</v>
      </c>
      <c r="M2389">
        <v>58203.370786516854</v>
      </c>
      <c r="N2389">
        <v>0.77</v>
      </c>
      <c r="O2389">
        <v>3.2828486028346449</v>
      </c>
      <c r="P2389">
        <v>1.6901960800285136</v>
      </c>
    </row>
    <row r="2390" spans="1:16" x14ac:dyDescent="0.3">
      <c r="A2390" t="s">
        <v>21</v>
      </c>
      <c r="B2390">
        <f t="shared" si="37"/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0.16</v>
      </c>
      <c r="L2390">
        <v>0.06</v>
      </c>
      <c r="M2390">
        <v>72281.318681318677</v>
      </c>
      <c r="N2390">
        <v>0.85</v>
      </c>
      <c r="O2390">
        <v>3.7861122837198264</v>
      </c>
      <c r="P2390">
        <v>0</v>
      </c>
    </row>
    <row r="2391" spans="1:16" x14ac:dyDescent="0.3">
      <c r="A2391" t="s">
        <v>21</v>
      </c>
      <c r="B2391">
        <f t="shared" si="37"/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</v>
      </c>
      <c r="K2391">
        <v>0.25</v>
      </c>
      <c r="L2391">
        <v>7.0000000000000007E-2</v>
      </c>
      <c r="M2391">
        <v>58408.888888888891</v>
      </c>
      <c r="N2391">
        <v>0.76</v>
      </c>
      <c r="O2391">
        <v>3.5134839567042571</v>
      </c>
      <c r="P2391">
        <v>1.2041199826559248</v>
      </c>
    </row>
    <row r="2392" spans="1:16" x14ac:dyDescent="0.3">
      <c r="A2392" t="s">
        <v>21</v>
      </c>
      <c r="B2392">
        <f t="shared" si="37"/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0.15</v>
      </c>
      <c r="L2392">
        <v>7.0000000000000007E-2</v>
      </c>
      <c r="M2392">
        <v>69317.391304347824</v>
      </c>
      <c r="N2392">
        <v>0.86</v>
      </c>
      <c r="O2392">
        <v>3.5284024379536176</v>
      </c>
      <c r="P2392">
        <v>0</v>
      </c>
    </row>
    <row r="2393" spans="1:16" x14ac:dyDescent="0.3">
      <c r="A2393" t="s">
        <v>21</v>
      </c>
      <c r="B2393">
        <f t="shared" si="37"/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0.18</v>
      </c>
      <c r="L2393">
        <v>0.09</v>
      </c>
      <c r="M2393">
        <v>61130</v>
      </c>
      <c r="N2393">
        <v>0.8</v>
      </c>
      <c r="O2393">
        <v>3.0965624383741357</v>
      </c>
      <c r="P2393">
        <v>0</v>
      </c>
    </row>
    <row r="2394" spans="1:16" x14ac:dyDescent="0.3">
      <c r="A2394" t="s">
        <v>21</v>
      </c>
      <c r="B2394">
        <f t="shared" si="37"/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1</v>
      </c>
      <c r="I2394">
        <v>0</v>
      </c>
      <c r="J2394">
        <v>0</v>
      </c>
      <c r="K2394">
        <v>0.17</v>
      </c>
      <c r="L2394">
        <v>7.0000000000000007E-2</v>
      </c>
      <c r="M2394">
        <v>77025.274725274721</v>
      </c>
      <c r="N2394">
        <v>0.82</v>
      </c>
      <c r="O2394">
        <v>4.2467447097238411</v>
      </c>
      <c r="P2394">
        <v>2.0453229787866576</v>
      </c>
    </row>
    <row r="2395" spans="1:16" x14ac:dyDescent="0.3">
      <c r="A2395" t="s">
        <v>21</v>
      </c>
      <c r="B2395">
        <f t="shared" si="37"/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1</v>
      </c>
      <c r="J2395">
        <v>0</v>
      </c>
      <c r="K2395">
        <v>0.23</v>
      </c>
      <c r="L2395">
        <v>7.0000000000000007E-2</v>
      </c>
      <c r="M2395">
        <v>61161.79775280899</v>
      </c>
      <c r="N2395">
        <v>0.78</v>
      </c>
      <c r="O2395">
        <v>3.8680563618230415</v>
      </c>
      <c r="P2395">
        <v>2.2576785748691846</v>
      </c>
    </row>
    <row r="2396" spans="1:16" x14ac:dyDescent="0.3">
      <c r="A2396" t="s">
        <v>21</v>
      </c>
      <c r="B2396">
        <f t="shared" si="37"/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0.25</v>
      </c>
      <c r="L2396">
        <v>0.05</v>
      </c>
      <c r="M2396">
        <v>58328.888888888891</v>
      </c>
      <c r="N2396">
        <v>0.76</v>
      </c>
      <c r="O2396">
        <v>3.1078880251827985</v>
      </c>
      <c r="P2396">
        <v>0</v>
      </c>
    </row>
    <row r="2397" spans="1:16" x14ac:dyDescent="0.3">
      <c r="A2397" t="s">
        <v>21</v>
      </c>
      <c r="B2397">
        <f t="shared" si="37"/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0.13</v>
      </c>
      <c r="L2397">
        <v>0.05</v>
      </c>
      <c r="M2397">
        <v>50179.411764705888</v>
      </c>
      <c r="N2397">
        <v>0.86</v>
      </c>
      <c r="O2397">
        <v>3.5194341949137029</v>
      </c>
      <c r="P2397">
        <v>0</v>
      </c>
    </row>
    <row r="2398" spans="1:16" x14ac:dyDescent="0.3">
      <c r="A2398" t="s">
        <v>21</v>
      </c>
      <c r="B2398">
        <f t="shared" si="37"/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</v>
      </c>
      <c r="K2398">
        <v>0.27</v>
      </c>
      <c r="L2398">
        <v>7.0000000000000007E-2</v>
      </c>
      <c r="M2398">
        <v>55452.325581395351</v>
      </c>
      <c r="N2398">
        <v>0.74</v>
      </c>
      <c r="O2398">
        <v>3.3102683666324477</v>
      </c>
      <c r="P2398">
        <v>1.3802112417116059</v>
      </c>
    </row>
    <row r="2399" spans="1:16" x14ac:dyDescent="0.3">
      <c r="A2399" t="s">
        <v>21</v>
      </c>
      <c r="B2399">
        <f t="shared" si="37"/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0.23</v>
      </c>
      <c r="L2399">
        <v>0.05</v>
      </c>
      <c r="M2399">
        <v>57021.839080459773</v>
      </c>
      <c r="N2399">
        <v>0.78</v>
      </c>
      <c r="O2399">
        <v>2.9675479762188619</v>
      </c>
      <c r="P2399">
        <v>0</v>
      </c>
    </row>
    <row r="2400" spans="1:16" x14ac:dyDescent="0.3">
      <c r="A2400" t="s">
        <v>21</v>
      </c>
      <c r="B2400">
        <f t="shared" si="37"/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0.23</v>
      </c>
      <c r="L2400">
        <v>7.0000000000000007E-2</v>
      </c>
      <c r="M2400">
        <v>60009.890109890104</v>
      </c>
      <c r="N2400">
        <v>0.78</v>
      </c>
      <c r="O2400">
        <v>3.6918768225593315</v>
      </c>
      <c r="P2400">
        <v>0.84509804001425681</v>
      </c>
    </row>
    <row r="2401" spans="1:16" x14ac:dyDescent="0.3">
      <c r="A2401" t="s">
        <v>21</v>
      </c>
      <c r="B2401">
        <f t="shared" si="37"/>
        <v>0</v>
      </c>
      <c r="C2401">
        <v>0</v>
      </c>
      <c r="D2401">
        <v>0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0</v>
      </c>
      <c r="K2401">
        <v>0.22</v>
      </c>
      <c r="L2401">
        <v>0.08</v>
      </c>
      <c r="M2401">
        <v>67481.111111111109</v>
      </c>
      <c r="N2401">
        <v>0.76</v>
      </c>
      <c r="O2401">
        <v>4.115843404112816</v>
      </c>
      <c r="P2401">
        <v>1.3617278360175928</v>
      </c>
    </row>
    <row r="2402" spans="1:16" x14ac:dyDescent="0.3">
      <c r="A2402" t="s">
        <v>21</v>
      </c>
      <c r="B2402">
        <f t="shared" si="37"/>
        <v>0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0.22</v>
      </c>
      <c r="L2402">
        <v>0.09</v>
      </c>
      <c r="M2402">
        <v>58834.090909090912</v>
      </c>
      <c r="N2402">
        <v>0.78</v>
      </c>
      <c r="O2402">
        <v>4.4106254145981252</v>
      </c>
      <c r="P2402">
        <v>1.6434526764861874</v>
      </c>
    </row>
    <row r="2403" spans="1:16" x14ac:dyDescent="0.3">
      <c r="A2403" t="s">
        <v>21</v>
      </c>
      <c r="B2403">
        <f t="shared" si="37"/>
        <v>0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0.13</v>
      </c>
      <c r="L2403">
        <v>0.05</v>
      </c>
      <c r="M2403">
        <v>88426.041666666672</v>
      </c>
      <c r="N2403">
        <v>0.89</v>
      </c>
      <c r="O2403">
        <v>4.7694290247229354</v>
      </c>
      <c r="P2403">
        <v>1.8129133566428555</v>
      </c>
    </row>
    <row r="2404" spans="1:16" x14ac:dyDescent="0.3">
      <c r="A2404" t="s">
        <v>21</v>
      </c>
      <c r="B2404">
        <f t="shared" si="37"/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</v>
      </c>
      <c r="K2404">
        <v>0.16</v>
      </c>
      <c r="L2404">
        <v>0.04</v>
      </c>
      <c r="M2404">
        <v>60036.708860759492</v>
      </c>
      <c r="N2404">
        <v>0.84</v>
      </c>
      <c r="O2404">
        <v>3.582177037688409</v>
      </c>
      <c r="P2404">
        <v>0</v>
      </c>
    </row>
    <row r="2405" spans="1:16" x14ac:dyDescent="0.3">
      <c r="A2405" t="s">
        <v>21</v>
      </c>
      <c r="B2405">
        <f t="shared" si="37"/>
        <v>0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0.19</v>
      </c>
      <c r="L2405">
        <v>7.0000000000000007E-2</v>
      </c>
      <c r="M2405">
        <v>65838.461538461532</v>
      </c>
      <c r="N2405">
        <v>0.82</v>
      </c>
      <c r="O2405">
        <v>3.743979865241843</v>
      </c>
      <c r="P2405">
        <v>0</v>
      </c>
    </row>
    <row r="2406" spans="1:16" x14ac:dyDescent="0.3">
      <c r="A2406" t="s">
        <v>21</v>
      </c>
      <c r="B2406">
        <f t="shared" si="37"/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0.28000000000000003</v>
      </c>
      <c r="L2406">
        <v>7.0000000000000007E-2</v>
      </c>
      <c r="M2406">
        <v>47440.476190476191</v>
      </c>
      <c r="N2406">
        <v>0.74</v>
      </c>
      <c r="O2406">
        <v>3.3814760902750298</v>
      </c>
      <c r="P2406">
        <v>0.69897000433601886</v>
      </c>
    </row>
    <row r="2407" spans="1:16" x14ac:dyDescent="0.3">
      <c r="A2407" t="s">
        <v>21</v>
      </c>
      <c r="B2407">
        <f t="shared" si="37"/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0.2</v>
      </c>
      <c r="L2407">
        <v>0.06</v>
      </c>
      <c r="M2407">
        <v>63889.887640449437</v>
      </c>
      <c r="N2407">
        <v>0.81</v>
      </c>
      <c r="O2407">
        <v>3.7085908451503435</v>
      </c>
      <c r="P2407">
        <v>1.2787536009528289</v>
      </c>
    </row>
    <row r="2408" spans="1:16" x14ac:dyDescent="0.3">
      <c r="A2408" t="s">
        <v>21</v>
      </c>
      <c r="B2408">
        <f t="shared" si="37"/>
        <v>0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0.15</v>
      </c>
      <c r="L2408">
        <v>0.1</v>
      </c>
      <c r="M2408">
        <v>64700</v>
      </c>
      <c r="N2408">
        <v>0.84</v>
      </c>
      <c r="O2408">
        <v>4.4516943491935423</v>
      </c>
      <c r="P2408">
        <v>2.5526682161121932</v>
      </c>
    </row>
    <row r="2409" spans="1:16" x14ac:dyDescent="0.3">
      <c r="A2409" t="s">
        <v>21</v>
      </c>
      <c r="B2409">
        <f t="shared" si="37"/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0.15</v>
      </c>
      <c r="L2409">
        <v>0.05</v>
      </c>
      <c r="M2409">
        <v>49666.666666666672</v>
      </c>
      <c r="N2409">
        <v>0.84</v>
      </c>
      <c r="O2409">
        <v>3.3100557377508912</v>
      </c>
      <c r="P2409">
        <v>0</v>
      </c>
    </row>
    <row r="2410" spans="1:16" x14ac:dyDescent="0.3">
      <c r="A2410" t="s">
        <v>21</v>
      </c>
      <c r="B2410">
        <f t="shared" si="37"/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0.21</v>
      </c>
      <c r="L2410">
        <v>7.0000000000000007E-2</v>
      </c>
      <c r="M2410">
        <v>56317.97752808989</v>
      </c>
      <c r="N2410">
        <v>0.81</v>
      </c>
      <c r="O2410">
        <v>3.344981413927258</v>
      </c>
      <c r="P2410">
        <v>0</v>
      </c>
    </row>
    <row r="2411" spans="1:16" x14ac:dyDescent="0.3">
      <c r="A2411" t="s">
        <v>58</v>
      </c>
      <c r="B2411">
        <f t="shared" si="37"/>
        <v>1</v>
      </c>
      <c r="C2411">
        <v>0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0.13</v>
      </c>
      <c r="L2411">
        <v>7.0000000000000007E-2</v>
      </c>
      <c r="M2411">
        <v>65970.329670329666</v>
      </c>
      <c r="N2411">
        <v>0.87</v>
      </c>
      <c r="O2411">
        <v>5.285278190754191</v>
      </c>
      <c r="P2411">
        <v>3.110252917353403</v>
      </c>
    </row>
    <row r="2412" spans="1:16" x14ac:dyDescent="0.3">
      <c r="A2412" t="s">
        <v>21</v>
      </c>
      <c r="B2412">
        <f t="shared" si="37"/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1</v>
      </c>
      <c r="J2412">
        <v>0</v>
      </c>
      <c r="K2412">
        <v>0.19</v>
      </c>
      <c r="L2412">
        <v>0.08</v>
      </c>
      <c r="M2412">
        <v>63768.888888888891</v>
      </c>
      <c r="N2412">
        <v>0.83</v>
      </c>
      <c r="O2412">
        <v>3.8181598863971855</v>
      </c>
      <c r="P2412">
        <v>1.2787536009528289</v>
      </c>
    </row>
    <row r="2413" spans="1:16" x14ac:dyDescent="0.3">
      <c r="A2413" t="s">
        <v>21</v>
      </c>
      <c r="B2413">
        <f t="shared" si="37"/>
        <v>0</v>
      </c>
      <c r="C2413">
        <v>0</v>
      </c>
      <c r="D2413">
        <v>0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7.0000000000000007E-2</v>
      </c>
      <c r="L2413">
        <v>0.04</v>
      </c>
      <c r="M2413">
        <v>68830.434782608703</v>
      </c>
      <c r="N2413">
        <v>0.91</v>
      </c>
      <c r="O2413">
        <v>4.1556092836789151</v>
      </c>
      <c r="P2413">
        <v>1.6627578316815741</v>
      </c>
    </row>
    <row r="2414" spans="1:16" x14ac:dyDescent="0.3">
      <c r="A2414" t="s">
        <v>21</v>
      </c>
      <c r="B2414">
        <f t="shared" si="37"/>
        <v>0</v>
      </c>
      <c r="C2414">
        <v>0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0.18</v>
      </c>
      <c r="L2414">
        <v>0.11</v>
      </c>
      <c r="M2414">
        <v>67514.942528735628</v>
      </c>
      <c r="N2414">
        <v>0.83</v>
      </c>
      <c r="O2414">
        <v>5.0481659117488746</v>
      </c>
      <c r="P2414">
        <v>2.6222140229662951</v>
      </c>
    </row>
    <row r="2415" spans="1:16" x14ac:dyDescent="0.3">
      <c r="A2415" t="s">
        <v>21</v>
      </c>
      <c r="B2415">
        <f t="shared" si="37"/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1</v>
      </c>
      <c r="J2415">
        <v>0</v>
      </c>
      <c r="K2415">
        <v>0.25</v>
      </c>
      <c r="L2415">
        <v>0.08</v>
      </c>
      <c r="M2415">
        <v>63937.931034482761</v>
      </c>
      <c r="N2415">
        <v>0.76</v>
      </c>
      <c r="O2415">
        <v>3.4656802115982779</v>
      </c>
      <c r="P2415">
        <v>0</v>
      </c>
    </row>
    <row r="2416" spans="1:16" x14ac:dyDescent="0.3">
      <c r="A2416" t="s">
        <v>21</v>
      </c>
      <c r="B2416">
        <f t="shared" si="37"/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0.28999999999999998</v>
      </c>
      <c r="L2416">
        <v>0.08</v>
      </c>
      <c r="M2416">
        <v>60802.222222222219</v>
      </c>
      <c r="N2416">
        <v>0.72</v>
      </c>
      <c r="O2416">
        <v>3.3438023331616549</v>
      </c>
      <c r="P2416">
        <v>1.7481880270062005</v>
      </c>
    </row>
    <row r="2417" spans="1:16" x14ac:dyDescent="0.3">
      <c r="A2417" t="s">
        <v>21</v>
      </c>
      <c r="B2417">
        <f t="shared" si="37"/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v>0.19</v>
      </c>
      <c r="L2417">
        <v>7.0000000000000007E-2</v>
      </c>
      <c r="M2417">
        <v>56593.670886075946</v>
      </c>
      <c r="N2417">
        <v>0.81</v>
      </c>
      <c r="O2417">
        <v>4.0189915947056116</v>
      </c>
      <c r="P2417">
        <v>1.414973347970818</v>
      </c>
    </row>
    <row r="2418" spans="1:16" x14ac:dyDescent="0.3">
      <c r="A2418" t="s">
        <v>21</v>
      </c>
      <c r="B2418">
        <f t="shared" si="37"/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0.2</v>
      </c>
      <c r="L2418">
        <v>7.0000000000000007E-2</v>
      </c>
      <c r="M2418">
        <v>62356.818181818184</v>
      </c>
      <c r="N2418">
        <v>0.81</v>
      </c>
      <c r="O2418">
        <v>3.3854275148051305</v>
      </c>
      <c r="P2418">
        <v>0</v>
      </c>
    </row>
    <row r="2419" spans="1:16" x14ac:dyDescent="0.3">
      <c r="A2419" t="s">
        <v>21</v>
      </c>
      <c r="B2419">
        <f t="shared" si="37"/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0.21</v>
      </c>
      <c r="L2419">
        <v>7.0000000000000007E-2</v>
      </c>
      <c r="M2419">
        <v>57488.63636363636</v>
      </c>
      <c r="N2419">
        <v>0.8</v>
      </c>
      <c r="O2419">
        <v>3.8125791554090469</v>
      </c>
      <c r="P2419">
        <v>1.2787536009528289</v>
      </c>
    </row>
    <row r="2420" spans="1:16" x14ac:dyDescent="0.3">
      <c r="A2420" t="s">
        <v>21</v>
      </c>
      <c r="B2420">
        <f t="shared" si="37"/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0.2</v>
      </c>
      <c r="L2420">
        <v>7.0000000000000007E-2</v>
      </c>
      <c r="M2420">
        <v>76077.173913043473</v>
      </c>
      <c r="N2420">
        <v>0.81</v>
      </c>
      <c r="O2420">
        <v>3.4802944600030066</v>
      </c>
      <c r="P2420">
        <v>0</v>
      </c>
    </row>
    <row r="2421" spans="1:16" x14ac:dyDescent="0.3">
      <c r="A2421" t="s">
        <v>21</v>
      </c>
      <c r="B2421">
        <f t="shared" si="37"/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0.25</v>
      </c>
      <c r="L2421">
        <v>7.0000000000000007E-2</v>
      </c>
      <c r="M2421">
        <v>65337.362637362632</v>
      </c>
      <c r="N2421">
        <v>0.77</v>
      </c>
      <c r="O2421">
        <v>3.1436392352745433</v>
      </c>
      <c r="P2421">
        <v>0</v>
      </c>
    </row>
    <row r="2422" spans="1:16" x14ac:dyDescent="0.3">
      <c r="A2422" t="s">
        <v>21</v>
      </c>
      <c r="B2422">
        <f t="shared" si="37"/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7.0000000000000007E-2</v>
      </c>
      <c r="L2422">
        <v>0.04</v>
      </c>
      <c r="M2422">
        <v>61300</v>
      </c>
      <c r="N2422">
        <v>0.91</v>
      </c>
      <c r="O2422">
        <v>4.0121198358045129</v>
      </c>
      <c r="P2422">
        <v>1.5563025007672873</v>
      </c>
    </row>
    <row r="2423" spans="1:16" x14ac:dyDescent="0.3">
      <c r="A2423" t="s">
        <v>21</v>
      </c>
      <c r="B2423">
        <f t="shared" si="37"/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0.22</v>
      </c>
      <c r="L2423">
        <v>0.05</v>
      </c>
      <c r="M2423">
        <v>56432.098765432092</v>
      </c>
      <c r="N2423">
        <v>0.78</v>
      </c>
      <c r="O2423">
        <v>3.7386220279179425</v>
      </c>
      <c r="P2423">
        <v>2.0211892990699383</v>
      </c>
    </row>
    <row r="2424" spans="1:16" x14ac:dyDescent="0.3">
      <c r="A2424" t="s">
        <v>21</v>
      </c>
      <c r="B2424">
        <f t="shared" si="37"/>
        <v>0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0.21</v>
      </c>
      <c r="L2424">
        <v>7.0000000000000007E-2</v>
      </c>
      <c r="M2424">
        <v>69002.197802197799</v>
      </c>
      <c r="N2424">
        <v>0.81</v>
      </c>
      <c r="O2424">
        <v>3.9255183581774302</v>
      </c>
      <c r="P2424">
        <v>1.8129133566428555</v>
      </c>
    </row>
    <row r="2425" spans="1:16" x14ac:dyDescent="0.3">
      <c r="A2425" t="s">
        <v>21</v>
      </c>
      <c r="B2425">
        <f t="shared" si="37"/>
        <v>0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0.18</v>
      </c>
      <c r="L2425">
        <v>7.0000000000000007E-2</v>
      </c>
      <c r="M2425">
        <v>85848.936170212764</v>
      </c>
      <c r="N2425">
        <v>0.84</v>
      </c>
      <c r="O2425">
        <v>4.1936532249071989</v>
      </c>
      <c r="P2425">
        <v>1.6127838567197355</v>
      </c>
    </row>
    <row r="2426" spans="1:16" x14ac:dyDescent="0.3">
      <c r="A2426" t="s">
        <v>21</v>
      </c>
      <c r="B2426">
        <f t="shared" si="37"/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  <c r="J2426">
        <v>0</v>
      </c>
      <c r="K2426">
        <v>0.23</v>
      </c>
      <c r="L2426">
        <v>0.08</v>
      </c>
      <c r="M2426">
        <v>56934.117647058825</v>
      </c>
      <c r="N2426">
        <v>0.78</v>
      </c>
      <c r="O2426">
        <v>3.7471786713601642</v>
      </c>
      <c r="P2426">
        <v>1.414973347970818</v>
      </c>
    </row>
    <row r="2427" spans="1:16" x14ac:dyDescent="0.3">
      <c r="A2427" t="s">
        <v>21</v>
      </c>
      <c r="B2427">
        <f t="shared" si="37"/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1</v>
      </c>
      <c r="I2427">
        <v>0</v>
      </c>
      <c r="J2427">
        <v>0</v>
      </c>
      <c r="K2427">
        <v>0.19</v>
      </c>
      <c r="L2427">
        <v>0.08</v>
      </c>
      <c r="M2427">
        <v>62816.666666666664</v>
      </c>
      <c r="N2427">
        <v>0.76</v>
      </c>
      <c r="O2427">
        <v>4.3592471744896946</v>
      </c>
      <c r="P2427">
        <v>2.4668676203541096</v>
      </c>
    </row>
    <row r="2428" spans="1:16" x14ac:dyDescent="0.3">
      <c r="A2428" t="s">
        <v>21</v>
      </c>
      <c r="B2428">
        <f t="shared" si="37"/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0.1</v>
      </c>
      <c r="L2428">
        <v>0.03</v>
      </c>
      <c r="M2428">
        <v>57751.78571428571</v>
      </c>
      <c r="N2428">
        <v>0.89</v>
      </c>
      <c r="O2428">
        <v>3.4380674504534938</v>
      </c>
      <c r="P2428">
        <v>0</v>
      </c>
    </row>
    <row r="2429" spans="1:16" x14ac:dyDescent="0.3">
      <c r="A2429" t="s">
        <v>58</v>
      </c>
      <c r="B2429">
        <f t="shared" si="37"/>
        <v>1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0.2</v>
      </c>
      <c r="L2429">
        <v>0.09</v>
      </c>
      <c r="M2429">
        <v>60323.809523809527</v>
      </c>
      <c r="N2429">
        <v>0.84</v>
      </c>
      <c r="O2429">
        <v>4.8835592361928208</v>
      </c>
      <c r="P2429">
        <v>2.3636119798921444</v>
      </c>
    </row>
    <row r="2430" spans="1:16" x14ac:dyDescent="0.3">
      <c r="A2430" t="s">
        <v>21</v>
      </c>
      <c r="B2430">
        <f t="shared" si="37"/>
        <v>0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0.15</v>
      </c>
      <c r="L2430">
        <v>0.06</v>
      </c>
      <c r="M2430">
        <v>57976.744186046511</v>
      </c>
      <c r="N2430">
        <v>0.88</v>
      </c>
      <c r="O2430">
        <v>4.6905327493024442</v>
      </c>
      <c r="P2430">
        <v>1.6989700043360187</v>
      </c>
    </row>
    <row r="2431" spans="1:16" x14ac:dyDescent="0.3">
      <c r="A2431" t="s">
        <v>21</v>
      </c>
      <c r="B2431">
        <f t="shared" si="37"/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0.24</v>
      </c>
      <c r="L2431">
        <v>0.09</v>
      </c>
      <c r="M2431">
        <v>48074.074074074073</v>
      </c>
      <c r="N2431">
        <v>0.81</v>
      </c>
      <c r="O2431">
        <v>4.209085869762748</v>
      </c>
      <c r="P2431">
        <v>1.414973347970818</v>
      </c>
    </row>
    <row r="2432" spans="1:16" x14ac:dyDescent="0.3">
      <c r="A2432" t="s">
        <v>21</v>
      </c>
      <c r="B2432">
        <f t="shared" si="37"/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0.18</v>
      </c>
      <c r="L2432">
        <v>0.05</v>
      </c>
      <c r="M2432">
        <v>51532.051282051281</v>
      </c>
      <c r="N2432">
        <v>0.68</v>
      </c>
      <c r="O2432">
        <v>4.1689392138359782</v>
      </c>
      <c r="P2432">
        <v>1.414973347970818</v>
      </c>
    </row>
    <row r="2433" spans="1:16" x14ac:dyDescent="0.3">
      <c r="A2433" t="s">
        <v>21</v>
      </c>
      <c r="B2433">
        <f t="shared" si="37"/>
        <v>0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0.2</v>
      </c>
      <c r="L2433">
        <v>0.08</v>
      </c>
      <c r="M2433">
        <v>64376.666666666664</v>
      </c>
      <c r="N2433">
        <v>0.82</v>
      </c>
      <c r="O2433">
        <v>5.1184267707183198</v>
      </c>
      <c r="P2433">
        <v>2.4409090820652177</v>
      </c>
    </row>
    <row r="2434" spans="1:16" x14ac:dyDescent="0.3">
      <c r="A2434" t="s">
        <v>21</v>
      </c>
      <c r="B2434">
        <f t="shared" si="37"/>
        <v>0</v>
      </c>
      <c r="C2434">
        <v>0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0.17</v>
      </c>
      <c r="L2434">
        <v>0.06</v>
      </c>
      <c r="M2434">
        <v>58636.046511627908</v>
      </c>
      <c r="N2434">
        <v>0.84</v>
      </c>
      <c r="O2434">
        <v>5.028274301970483</v>
      </c>
      <c r="P2434">
        <v>2.271841606536499</v>
      </c>
    </row>
    <row r="2435" spans="1:16" x14ac:dyDescent="0.3">
      <c r="A2435" t="s">
        <v>21</v>
      </c>
      <c r="B2435">
        <f t="shared" ref="B2435:B2498" si="38">IF(A2435="Yes",1,0)</f>
        <v>0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0.21</v>
      </c>
      <c r="L2435">
        <v>7.0000000000000007E-2</v>
      </c>
      <c r="M2435">
        <v>49927.848101265823</v>
      </c>
      <c r="N2435">
        <v>0.85</v>
      </c>
      <c r="O2435">
        <v>4.5975087063451534</v>
      </c>
      <c r="P2435">
        <v>2.3263358609287512</v>
      </c>
    </row>
    <row r="2436" spans="1:16" x14ac:dyDescent="0.3">
      <c r="A2436" t="s">
        <v>21</v>
      </c>
      <c r="B2436">
        <f t="shared" si="38"/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0.18</v>
      </c>
      <c r="L2436">
        <v>7.0000000000000007E-2</v>
      </c>
      <c r="M2436">
        <v>60301.162790697672</v>
      </c>
      <c r="N2436">
        <v>0.85</v>
      </c>
      <c r="O2436">
        <v>4.1602283571978589</v>
      </c>
      <c r="P2436">
        <v>1.7853298350107671</v>
      </c>
    </row>
    <row r="2437" spans="1:16" x14ac:dyDescent="0.3">
      <c r="A2437" t="s">
        <v>21</v>
      </c>
      <c r="B2437">
        <f t="shared" si="38"/>
        <v>0</v>
      </c>
      <c r="C2437">
        <v>0</v>
      </c>
      <c r="D2437">
        <v>0</v>
      </c>
      <c r="E2437">
        <v>0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0.2</v>
      </c>
      <c r="L2437">
        <v>7.0000000000000007E-2</v>
      </c>
      <c r="M2437">
        <v>51249.999999999993</v>
      </c>
      <c r="N2437">
        <v>0.81</v>
      </c>
      <c r="O2437">
        <v>4.4474681309497557</v>
      </c>
      <c r="P2437">
        <v>1.5563025007672873</v>
      </c>
    </row>
    <row r="2438" spans="1:16" x14ac:dyDescent="0.3">
      <c r="A2438" t="s">
        <v>21</v>
      </c>
      <c r="B2438">
        <f t="shared" si="38"/>
        <v>0</v>
      </c>
      <c r="C2438">
        <v>0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0.22</v>
      </c>
      <c r="L2438">
        <v>0.08</v>
      </c>
      <c r="M2438">
        <v>48397.530864197528</v>
      </c>
      <c r="N2438">
        <v>0.82</v>
      </c>
      <c r="O2438">
        <v>4.7509016274030378</v>
      </c>
      <c r="P2438">
        <v>1.8750612633917001</v>
      </c>
    </row>
    <row r="2439" spans="1:16" x14ac:dyDescent="0.3">
      <c r="A2439" t="s">
        <v>21</v>
      </c>
      <c r="B2439">
        <f t="shared" si="38"/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0.15</v>
      </c>
      <c r="L2439">
        <v>7.0000000000000007E-2</v>
      </c>
      <c r="M2439">
        <v>70267.777777777781</v>
      </c>
      <c r="N2439">
        <v>0.88</v>
      </c>
      <c r="O2439">
        <v>4.6068004075556699</v>
      </c>
      <c r="P2439">
        <v>1.1139433523068367</v>
      </c>
    </row>
    <row r="2440" spans="1:16" x14ac:dyDescent="0.3">
      <c r="A2440" t="s">
        <v>21</v>
      </c>
      <c r="B2440">
        <f t="shared" si="38"/>
        <v>0</v>
      </c>
      <c r="C2440">
        <v>0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0.17</v>
      </c>
      <c r="L2440">
        <v>7.0000000000000007E-2</v>
      </c>
      <c r="M2440">
        <v>55891.764705882357</v>
      </c>
      <c r="N2440">
        <v>0.81</v>
      </c>
      <c r="O2440">
        <v>4.2374431953754605</v>
      </c>
      <c r="P2440">
        <v>0</v>
      </c>
    </row>
    <row r="2441" spans="1:16" x14ac:dyDescent="0.3">
      <c r="A2441" t="s">
        <v>21</v>
      </c>
      <c r="B2441">
        <f t="shared" si="38"/>
        <v>0</v>
      </c>
      <c r="C2441">
        <v>0</v>
      </c>
      <c r="D2441">
        <v>0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0.2</v>
      </c>
      <c r="L2441">
        <v>0.06</v>
      </c>
      <c r="M2441">
        <v>48701.282051282047</v>
      </c>
      <c r="N2441">
        <v>0.83</v>
      </c>
      <c r="O2441">
        <v>4.5018257932723484</v>
      </c>
      <c r="P2441">
        <v>2.0253058652647704</v>
      </c>
    </row>
    <row r="2442" spans="1:16" x14ac:dyDescent="0.3">
      <c r="A2442" t="s">
        <v>21</v>
      </c>
      <c r="B2442">
        <f t="shared" si="38"/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0.24</v>
      </c>
      <c r="L2442">
        <v>7.0000000000000007E-2</v>
      </c>
      <c r="M2442">
        <v>43339.240506329115</v>
      </c>
      <c r="N2442">
        <v>0.8</v>
      </c>
      <c r="O2442">
        <v>3.8874485002499535</v>
      </c>
      <c r="P2442">
        <v>0</v>
      </c>
    </row>
    <row r="2443" spans="1:16" x14ac:dyDescent="0.3">
      <c r="A2443" t="s">
        <v>21</v>
      </c>
      <c r="B2443">
        <f t="shared" si="38"/>
        <v>0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0.21</v>
      </c>
      <c r="L2443">
        <v>0.08</v>
      </c>
      <c r="M2443">
        <v>46400</v>
      </c>
      <c r="N2443">
        <v>0.85</v>
      </c>
      <c r="O2443">
        <v>4.5535675026539852</v>
      </c>
      <c r="P2443">
        <v>1.6812412373755872</v>
      </c>
    </row>
    <row r="2444" spans="1:16" x14ac:dyDescent="0.3">
      <c r="A2444" t="s">
        <v>21</v>
      </c>
      <c r="B2444">
        <f t="shared" si="38"/>
        <v>0</v>
      </c>
      <c r="C2444">
        <v>0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0.17</v>
      </c>
      <c r="L2444">
        <v>0.08</v>
      </c>
      <c r="M2444">
        <v>58921.428571428572</v>
      </c>
      <c r="N2444">
        <v>0.86</v>
      </c>
      <c r="O2444">
        <v>4.7458551951737293</v>
      </c>
      <c r="P2444">
        <v>2.2355284469075487</v>
      </c>
    </row>
    <row r="2445" spans="1:16" x14ac:dyDescent="0.3">
      <c r="A2445" t="s">
        <v>21</v>
      </c>
      <c r="B2445">
        <f t="shared" si="38"/>
        <v>0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0.19</v>
      </c>
      <c r="L2445">
        <v>0.06</v>
      </c>
      <c r="M2445">
        <v>54853.086419753083</v>
      </c>
      <c r="N2445">
        <v>0.85</v>
      </c>
      <c r="O2445">
        <v>4.1561855728409753</v>
      </c>
      <c r="P2445">
        <v>0</v>
      </c>
    </row>
    <row r="2446" spans="1:16" x14ac:dyDescent="0.3">
      <c r="A2446" t="s">
        <v>21</v>
      </c>
      <c r="B2446">
        <f t="shared" si="38"/>
        <v>0</v>
      </c>
      <c r="C2446">
        <v>0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0.31</v>
      </c>
      <c r="L2446">
        <v>0.11</v>
      </c>
      <c r="M2446">
        <v>54101.162790697672</v>
      </c>
      <c r="N2446">
        <v>0.73</v>
      </c>
      <c r="O2446">
        <v>4.7757778721108082</v>
      </c>
      <c r="P2446">
        <v>1.9344984512435677</v>
      </c>
    </row>
    <row r="2447" spans="1:16" x14ac:dyDescent="0.3">
      <c r="A2447" t="s">
        <v>58</v>
      </c>
      <c r="B2447">
        <f t="shared" si="38"/>
        <v>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0.12</v>
      </c>
      <c r="L2447">
        <v>0.05</v>
      </c>
      <c r="M2447">
        <v>71528.23529411765</v>
      </c>
      <c r="N2447">
        <v>0.86</v>
      </c>
      <c r="O2447">
        <v>5.8404743354934725</v>
      </c>
      <c r="P2447">
        <v>3.6403820447095683</v>
      </c>
    </row>
    <row r="2448" spans="1:16" x14ac:dyDescent="0.3">
      <c r="A2448" t="s">
        <v>21</v>
      </c>
      <c r="B2448">
        <f t="shared" si="38"/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0.23</v>
      </c>
      <c r="L2448">
        <v>7.0000000000000007E-2</v>
      </c>
      <c r="M2448">
        <v>52323.170731707316</v>
      </c>
      <c r="N2448">
        <v>0.82</v>
      </c>
      <c r="O2448">
        <v>4.0684085197781616</v>
      </c>
      <c r="P2448">
        <v>1.6127838567197355</v>
      </c>
    </row>
    <row r="2449" spans="1:16" x14ac:dyDescent="0.3">
      <c r="A2449" t="s">
        <v>21</v>
      </c>
      <c r="B2449">
        <f t="shared" si="38"/>
        <v>0</v>
      </c>
      <c r="C2449">
        <v>0</v>
      </c>
      <c r="D2449">
        <v>0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0.18</v>
      </c>
      <c r="L2449">
        <v>0.06</v>
      </c>
      <c r="M2449">
        <v>57132.530120481933</v>
      </c>
      <c r="N2449">
        <v>0.85</v>
      </c>
      <c r="O2449">
        <v>4.3040163365207658</v>
      </c>
      <c r="P2449">
        <v>1.7558748556724915</v>
      </c>
    </row>
    <row r="2450" spans="1:16" x14ac:dyDescent="0.3">
      <c r="A2450" t="s">
        <v>21</v>
      </c>
      <c r="B2450">
        <f t="shared" si="38"/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0.16</v>
      </c>
      <c r="L2450">
        <v>0.06</v>
      </c>
      <c r="M2450">
        <v>65309.302325581397</v>
      </c>
      <c r="N2450">
        <v>0.87</v>
      </c>
      <c r="O2450">
        <v>4.7279152073383823</v>
      </c>
      <c r="P2450">
        <v>2.1172712956557644</v>
      </c>
    </row>
    <row r="2451" spans="1:16" x14ac:dyDescent="0.3">
      <c r="A2451" t="s">
        <v>21</v>
      </c>
      <c r="B2451">
        <f t="shared" si="38"/>
        <v>0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0.18</v>
      </c>
      <c r="L2451">
        <v>0.06</v>
      </c>
      <c r="M2451">
        <v>54026.829268292677</v>
      </c>
      <c r="N2451">
        <v>0.86</v>
      </c>
      <c r="O2451">
        <v>4.5719416350744622</v>
      </c>
      <c r="P2451">
        <v>2.0969100130080562</v>
      </c>
    </row>
    <row r="2452" spans="1:16" x14ac:dyDescent="0.3">
      <c r="A2452" t="s">
        <v>21</v>
      </c>
      <c r="B2452">
        <f t="shared" si="38"/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0.21</v>
      </c>
      <c r="L2452">
        <v>7.0000000000000007E-2</v>
      </c>
      <c r="M2452">
        <v>68424.137931034478</v>
      </c>
      <c r="N2452">
        <v>0.81</v>
      </c>
      <c r="O2452">
        <v>4.6075300799722543</v>
      </c>
      <c r="P2452">
        <v>0</v>
      </c>
    </row>
    <row r="2453" spans="1:16" x14ac:dyDescent="0.3">
      <c r="A2453" t="s">
        <v>21</v>
      </c>
      <c r="B2453">
        <f t="shared" si="38"/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0.22</v>
      </c>
      <c r="L2453">
        <v>7.0000000000000007E-2</v>
      </c>
      <c r="M2453">
        <v>45858.75</v>
      </c>
      <c r="N2453">
        <v>0.84</v>
      </c>
      <c r="O2453">
        <v>4.2604768583274231</v>
      </c>
      <c r="P2453">
        <v>0</v>
      </c>
    </row>
    <row r="2454" spans="1:16" x14ac:dyDescent="0.3">
      <c r="A2454" t="s">
        <v>21</v>
      </c>
      <c r="B2454">
        <f t="shared" si="38"/>
        <v>0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0.2</v>
      </c>
      <c r="L2454">
        <v>0.08</v>
      </c>
      <c r="M2454">
        <v>59060</v>
      </c>
      <c r="N2454">
        <v>0.79</v>
      </c>
      <c r="O2454">
        <v>4.6221103603612193</v>
      </c>
      <c r="P2454">
        <v>2.2810333672477277</v>
      </c>
    </row>
    <row r="2455" spans="1:16" x14ac:dyDescent="0.3">
      <c r="A2455" t="s">
        <v>21</v>
      </c>
      <c r="B2455">
        <f t="shared" si="38"/>
        <v>0</v>
      </c>
      <c r="C2455">
        <v>0</v>
      </c>
      <c r="D2455">
        <v>0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0.18</v>
      </c>
      <c r="L2455">
        <v>7.0000000000000007E-2</v>
      </c>
      <c r="M2455">
        <v>50857.142857142862</v>
      </c>
      <c r="N2455">
        <v>0.86</v>
      </c>
      <c r="O2455">
        <v>4.6905947388700238</v>
      </c>
      <c r="P2455">
        <v>1.4623979978989561</v>
      </c>
    </row>
    <row r="2456" spans="1:16" x14ac:dyDescent="0.3">
      <c r="A2456" t="s">
        <v>21</v>
      </c>
      <c r="B2456">
        <f t="shared" si="38"/>
        <v>0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0.2</v>
      </c>
      <c r="L2456">
        <v>7.0000000000000007E-2</v>
      </c>
      <c r="M2456">
        <v>55841.860465116282</v>
      </c>
      <c r="N2456">
        <v>0.83</v>
      </c>
      <c r="O2456">
        <v>4.4698661792731427</v>
      </c>
      <c r="P2456">
        <v>1.7558748556724915</v>
      </c>
    </row>
    <row r="2457" spans="1:16" x14ac:dyDescent="0.3">
      <c r="A2457" t="s">
        <v>21</v>
      </c>
      <c r="B2457">
        <f t="shared" si="38"/>
        <v>0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0.2</v>
      </c>
      <c r="L2457">
        <v>0.06</v>
      </c>
      <c r="M2457">
        <v>51010.975609756097</v>
      </c>
      <c r="N2457">
        <v>0.85</v>
      </c>
      <c r="O2457">
        <v>4.3644571851188294</v>
      </c>
      <c r="P2457">
        <v>0</v>
      </c>
    </row>
    <row r="2458" spans="1:16" x14ac:dyDescent="0.3">
      <c r="A2458" t="s">
        <v>21</v>
      </c>
      <c r="B2458">
        <f t="shared" si="38"/>
        <v>0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0.22</v>
      </c>
      <c r="L2458">
        <v>0.08</v>
      </c>
      <c r="M2458">
        <v>52195.294117647063</v>
      </c>
      <c r="N2458">
        <v>0.82</v>
      </c>
      <c r="O2458">
        <v>4.8393963345027791</v>
      </c>
      <c r="P2458">
        <v>2.330413773349191</v>
      </c>
    </row>
    <row r="2459" spans="1:16" x14ac:dyDescent="0.3">
      <c r="A2459" t="s">
        <v>21</v>
      </c>
      <c r="B2459">
        <f t="shared" si="38"/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0</v>
      </c>
      <c r="K2459">
        <v>0.21</v>
      </c>
      <c r="L2459">
        <v>0.06</v>
      </c>
      <c r="M2459">
        <v>45970.886075949362</v>
      </c>
      <c r="N2459">
        <v>0.84</v>
      </c>
      <c r="O2459">
        <v>4.1253511205147522</v>
      </c>
      <c r="P2459">
        <v>0</v>
      </c>
    </row>
    <row r="2460" spans="1:16" x14ac:dyDescent="0.3">
      <c r="A2460" t="s">
        <v>21</v>
      </c>
      <c r="B2460">
        <f t="shared" si="38"/>
        <v>0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0.18</v>
      </c>
      <c r="L2460">
        <v>0.06</v>
      </c>
      <c r="M2460">
        <v>53060.240963855424</v>
      </c>
      <c r="N2460">
        <v>0.85</v>
      </c>
      <c r="O2460">
        <v>4.8100240604054534</v>
      </c>
      <c r="P2460">
        <v>2.12057393120585</v>
      </c>
    </row>
    <row r="2461" spans="1:16" x14ac:dyDescent="0.3">
      <c r="A2461" t="s">
        <v>21</v>
      </c>
      <c r="B2461">
        <f t="shared" si="38"/>
        <v>0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0.18</v>
      </c>
      <c r="L2461">
        <v>7.0000000000000007E-2</v>
      </c>
      <c r="M2461">
        <v>65742.528735632179</v>
      </c>
      <c r="N2461">
        <v>0.83</v>
      </c>
      <c r="O2461">
        <v>5.5614424810426879</v>
      </c>
      <c r="P2461">
        <v>3.327563260187278</v>
      </c>
    </row>
    <row r="2462" spans="1:16" x14ac:dyDescent="0.3">
      <c r="A2462" t="s">
        <v>21</v>
      </c>
      <c r="B2462">
        <f t="shared" si="38"/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0.21</v>
      </c>
      <c r="L2462">
        <v>0.04</v>
      </c>
      <c r="M2462">
        <v>43226.760563380281</v>
      </c>
      <c r="N2462">
        <v>0.82</v>
      </c>
      <c r="O2462">
        <v>3.8161749904288018</v>
      </c>
      <c r="P2462">
        <v>1.0413926851582251</v>
      </c>
    </row>
    <row r="2463" spans="1:16" x14ac:dyDescent="0.3">
      <c r="A2463" t="s">
        <v>21</v>
      </c>
      <c r="B2463">
        <f t="shared" si="38"/>
        <v>0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0.18</v>
      </c>
      <c r="L2463">
        <v>0.06</v>
      </c>
      <c r="M2463">
        <v>47292.5</v>
      </c>
      <c r="N2463">
        <v>0.73</v>
      </c>
      <c r="O2463">
        <v>4.4017450822370625</v>
      </c>
      <c r="P2463">
        <v>2.2455126678141499</v>
      </c>
    </row>
    <row r="2464" spans="1:16" x14ac:dyDescent="0.3">
      <c r="A2464" t="s">
        <v>21</v>
      </c>
      <c r="B2464">
        <f t="shared" si="38"/>
        <v>0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0.23</v>
      </c>
      <c r="L2464">
        <v>0.08</v>
      </c>
      <c r="M2464">
        <v>47112.5</v>
      </c>
      <c r="N2464">
        <v>0.82</v>
      </c>
      <c r="O2464">
        <v>4.4112155230751426</v>
      </c>
      <c r="P2464">
        <v>2.0899051114393981</v>
      </c>
    </row>
    <row r="2465" spans="1:16" x14ac:dyDescent="0.3">
      <c r="A2465" t="s">
        <v>21</v>
      </c>
      <c r="B2465">
        <f t="shared" si="38"/>
        <v>0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0.21</v>
      </c>
      <c r="L2465">
        <v>7.0000000000000007E-2</v>
      </c>
      <c r="M2465">
        <v>51448.780487804877</v>
      </c>
      <c r="N2465">
        <v>0.85</v>
      </c>
      <c r="O2465">
        <v>4.7522789854601184</v>
      </c>
      <c r="P2465">
        <v>1.3617278360175928</v>
      </c>
    </row>
    <row r="2466" spans="1:16" x14ac:dyDescent="0.3">
      <c r="A2466" t="s">
        <v>21</v>
      </c>
      <c r="B2466">
        <f t="shared" si="38"/>
        <v>0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0.19</v>
      </c>
      <c r="L2466">
        <v>0.06</v>
      </c>
      <c r="M2466">
        <v>49467.5</v>
      </c>
      <c r="N2466">
        <v>0.85</v>
      </c>
      <c r="O2466">
        <v>4.2389238459924155</v>
      </c>
      <c r="P2466">
        <v>0</v>
      </c>
    </row>
    <row r="2467" spans="1:16" x14ac:dyDescent="0.3">
      <c r="A2467" t="s">
        <v>21</v>
      </c>
      <c r="B2467">
        <f t="shared" si="38"/>
        <v>0</v>
      </c>
      <c r="C2467">
        <v>0</v>
      </c>
      <c r="D2467">
        <v>0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0.18</v>
      </c>
      <c r="L2467">
        <v>0.06</v>
      </c>
      <c r="M2467">
        <v>53037.804878048773</v>
      </c>
      <c r="N2467">
        <v>0.86</v>
      </c>
      <c r="O2467">
        <v>4.4447784148194787</v>
      </c>
      <c r="P2467">
        <v>1.6627578316815741</v>
      </c>
    </row>
    <row r="2468" spans="1:16" x14ac:dyDescent="0.3">
      <c r="A2468" t="s">
        <v>21</v>
      </c>
      <c r="B2468">
        <f t="shared" si="38"/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1</v>
      </c>
      <c r="I2468">
        <v>0</v>
      </c>
      <c r="J2468">
        <v>0</v>
      </c>
      <c r="K2468">
        <v>0.23</v>
      </c>
      <c r="L2468">
        <v>0.09</v>
      </c>
      <c r="M2468">
        <v>52632.92682926829</v>
      </c>
      <c r="N2468">
        <v>0.8</v>
      </c>
      <c r="O2468">
        <v>4.5099816706718059</v>
      </c>
      <c r="P2468">
        <v>2.307496037913213</v>
      </c>
    </row>
    <row r="2469" spans="1:16" x14ac:dyDescent="0.3">
      <c r="A2469" t="s">
        <v>21</v>
      </c>
      <c r="B2469">
        <f t="shared" si="38"/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0.18</v>
      </c>
      <c r="L2469">
        <v>0.06</v>
      </c>
      <c r="M2469">
        <v>52569.411764705881</v>
      </c>
      <c r="N2469">
        <v>0.81</v>
      </c>
      <c r="O2469">
        <v>4.3990330541068978</v>
      </c>
      <c r="P2469">
        <v>1.8195439355418688</v>
      </c>
    </row>
    <row r="2470" spans="1:16" x14ac:dyDescent="0.3">
      <c r="A2470" t="s">
        <v>21</v>
      </c>
      <c r="B2470">
        <f t="shared" si="38"/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0.21</v>
      </c>
      <c r="L2470">
        <v>0.08</v>
      </c>
      <c r="M2470">
        <v>53200</v>
      </c>
      <c r="N2470">
        <v>0.83</v>
      </c>
      <c r="O2470">
        <v>3.9171377527564442</v>
      </c>
      <c r="P2470">
        <v>1.2041199826559248</v>
      </c>
    </row>
    <row r="2471" spans="1:16" x14ac:dyDescent="0.3">
      <c r="A2471" t="s">
        <v>21</v>
      </c>
      <c r="B2471">
        <f t="shared" si="38"/>
        <v>0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0.2</v>
      </c>
      <c r="L2471">
        <v>0.08</v>
      </c>
      <c r="M2471">
        <v>55236.781609195401</v>
      </c>
      <c r="N2471">
        <v>0.83</v>
      </c>
      <c r="O2471">
        <v>4.2668429487005843</v>
      </c>
      <c r="P2471">
        <v>1.414973347970818</v>
      </c>
    </row>
    <row r="2472" spans="1:16" x14ac:dyDescent="0.3">
      <c r="A2472" t="s">
        <v>21</v>
      </c>
      <c r="B2472">
        <f t="shared" si="38"/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0.22</v>
      </c>
      <c r="L2472">
        <v>7.0000000000000007E-2</v>
      </c>
      <c r="M2472">
        <v>46374.074074074073</v>
      </c>
      <c r="N2472">
        <v>0.82</v>
      </c>
      <c r="O2472">
        <v>4.0703334558530626</v>
      </c>
      <c r="P2472">
        <v>0</v>
      </c>
    </row>
    <row r="2473" spans="1:16" x14ac:dyDescent="0.3">
      <c r="A2473" t="s">
        <v>21</v>
      </c>
      <c r="B2473">
        <f t="shared" si="38"/>
        <v>0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0.2</v>
      </c>
      <c r="L2473">
        <v>7.0000000000000007E-2</v>
      </c>
      <c r="M2473">
        <v>57024.137931034486</v>
      </c>
      <c r="N2473">
        <v>0.83</v>
      </c>
      <c r="O2473">
        <v>4.732490258986104</v>
      </c>
      <c r="P2473">
        <v>1.7403626894942439</v>
      </c>
    </row>
    <row r="2474" spans="1:16" x14ac:dyDescent="0.3">
      <c r="A2474" t="s">
        <v>21</v>
      </c>
      <c r="B2474">
        <f t="shared" si="38"/>
        <v>0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0.23</v>
      </c>
      <c r="L2474">
        <v>0.08</v>
      </c>
      <c r="M2474">
        <v>44170.370370370365</v>
      </c>
      <c r="N2474">
        <v>0.74</v>
      </c>
      <c r="O2474">
        <v>4.2498829018636943</v>
      </c>
      <c r="P2474">
        <v>0.47712125471966244</v>
      </c>
    </row>
    <row r="2475" spans="1:16" x14ac:dyDescent="0.3">
      <c r="A2475" t="s">
        <v>58</v>
      </c>
      <c r="B2475">
        <f t="shared" si="38"/>
        <v>1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0.16</v>
      </c>
      <c r="L2475">
        <v>7.0000000000000007E-2</v>
      </c>
      <c r="M2475">
        <v>64222.988505747126</v>
      </c>
      <c r="N2475">
        <v>0.85</v>
      </c>
      <c r="O2475">
        <v>5.6677227854028773</v>
      </c>
      <c r="P2475">
        <v>3.2076343673889616</v>
      </c>
    </row>
    <row r="2476" spans="1:16" x14ac:dyDescent="0.3">
      <c r="A2476" t="s">
        <v>21</v>
      </c>
      <c r="B2476">
        <f t="shared" si="38"/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</v>
      </c>
      <c r="K2476">
        <v>0.16</v>
      </c>
      <c r="L2476">
        <v>0.04</v>
      </c>
      <c r="M2476">
        <v>44353.947368421053</v>
      </c>
      <c r="N2476">
        <v>0.56999999999999995</v>
      </c>
      <c r="O2476">
        <v>3.8698768132667665</v>
      </c>
      <c r="P2476">
        <v>0</v>
      </c>
    </row>
    <row r="2477" spans="1:16" x14ac:dyDescent="0.3">
      <c r="A2477" t="s">
        <v>21</v>
      </c>
      <c r="B2477">
        <f t="shared" si="38"/>
        <v>0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0.16</v>
      </c>
      <c r="L2477">
        <v>0.05</v>
      </c>
      <c r="M2477">
        <v>50453.246753246749</v>
      </c>
      <c r="N2477">
        <v>0.81</v>
      </c>
      <c r="O2477">
        <v>4.4120403301916582</v>
      </c>
      <c r="P2477">
        <v>0</v>
      </c>
    </row>
    <row r="2478" spans="1:16" x14ac:dyDescent="0.3">
      <c r="A2478" t="s">
        <v>21</v>
      </c>
      <c r="B2478">
        <f t="shared" si="38"/>
        <v>0</v>
      </c>
      <c r="C2478">
        <v>0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0.18</v>
      </c>
      <c r="L2478">
        <v>0.06</v>
      </c>
      <c r="M2478">
        <v>52591.566265060246</v>
      </c>
      <c r="N2478">
        <v>0.86</v>
      </c>
      <c r="O2478">
        <v>4.6408192006122313</v>
      </c>
      <c r="P2478">
        <v>2</v>
      </c>
    </row>
    <row r="2479" spans="1:16" x14ac:dyDescent="0.3">
      <c r="A2479" t="s">
        <v>21</v>
      </c>
      <c r="B2479">
        <f t="shared" si="38"/>
        <v>0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0.21</v>
      </c>
      <c r="L2479">
        <v>0.06</v>
      </c>
      <c r="M2479">
        <v>48844.578313253012</v>
      </c>
      <c r="N2479">
        <v>0.83</v>
      </c>
      <c r="O2479">
        <v>4.0822825899124373</v>
      </c>
      <c r="P2479">
        <v>0</v>
      </c>
    </row>
    <row r="2480" spans="1:16" x14ac:dyDescent="0.3">
      <c r="A2480" t="s">
        <v>21</v>
      </c>
      <c r="B2480">
        <f t="shared" si="38"/>
        <v>0</v>
      </c>
      <c r="C2480">
        <v>0</v>
      </c>
      <c r="D2480">
        <v>0</v>
      </c>
      <c r="E2480">
        <v>0</v>
      </c>
      <c r="F2480">
        <v>0</v>
      </c>
      <c r="G2480">
        <v>1</v>
      </c>
      <c r="H2480">
        <v>0</v>
      </c>
      <c r="I2480">
        <v>0</v>
      </c>
      <c r="J2480">
        <v>0</v>
      </c>
      <c r="K2480">
        <v>0.19</v>
      </c>
      <c r="L2480">
        <v>7.0000000000000007E-2</v>
      </c>
      <c r="M2480">
        <v>59591.860465116282</v>
      </c>
      <c r="N2480">
        <v>0.84</v>
      </c>
      <c r="O2480">
        <v>4.5329708354870721</v>
      </c>
      <c r="P2480">
        <v>2.4969296480732148</v>
      </c>
    </row>
    <row r="2481" spans="1:16" x14ac:dyDescent="0.3">
      <c r="A2481" t="s">
        <v>21</v>
      </c>
      <c r="B2481">
        <f t="shared" si="38"/>
        <v>0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0.26</v>
      </c>
      <c r="L2481">
        <v>0.09</v>
      </c>
      <c r="M2481">
        <v>63940.659340659338</v>
      </c>
      <c r="N2481">
        <v>0.77</v>
      </c>
      <c r="O2481">
        <v>4.7247181330524173</v>
      </c>
      <c r="P2481">
        <v>1.4913616938342726</v>
      </c>
    </row>
    <row r="2482" spans="1:16" x14ac:dyDescent="0.3">
      <c r="A2482" t="s">
        <v>21</v>
      </c>
      <c r="B2482">
        <f t="shared" si="38"/>
        <v>0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0.2</v>
      </c>
      <c r="L2482">
        <v>7.0000000000000007E-2</v>
      </c>
      <c r="M2482">
        <v>54796.428571428572</v>
      </c>
      <c r="N2482">
        <v>0.84</v>
      </c>
      <c r="O2482">
        <v>4.7266049701135628</v>
      </c>
      <c r="P2482">
        <v>1.8061799739838871</v>
      </c>
    </row>
    <row r="2483" spans="1:16" x14ac:dyDescent="0.3">
      <c r="A2483" t="s">
        <v>21</v>
      </c>
      <c r="B2483">
        <f t="shared" si="38"/>
        <v>0</v>
      </c>
      <c r="C2483">
        <v>0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0.21</v>
      </c>
      <c r="L2483">
        <v>7.0000000000000007E-2</v>
      </c>
      <c r="M2483">
        <v>48022.891566265062</v>
      </c>
      <c r="N2483">
        <v>0.84</v>
      </c>
      <c r="O2483">
        <v>4.4121580320091054</v>
      </c>
      <c r="P2483">
        <v>0</v>
      </c>
    </row>
    <row r="2484" spans="1:16" x14ac:dyDescent="0.3">
      <c r="A2484" t="s">
        <v>21</v>
      </c>
      <c r="B2484">
        <f t="shared" si="38"/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0.16</v>
      </c>
      <c r="L2484">
        <v>0.05</v>
      </c>
      <c r="M2484">
        <v>51542.682926829264</v>
      </c>
      <c r="N2484">
        <v>0.88</v>
      </c>
      <c r="O2484">
        <v>4.384980295651304</v>
      </c>
      <c r="P2484">
        <v>1.414973347970818</v>
      </c>
    </row>
    <row r="2485" spans="1:16" x14ac:dyDescent="0.3">
      <c r="A2485" t="s">
        <v>21</v>
      </c>
      <c r="B2485">
        <f t="shared" si="38"/>
        <v>0</v>
      </c>
      <c r="C2485">
        <v>0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0.17</v>
      </c>
      <c r="L2485">
        <v>0.06</v>
      </c>
      <c r="M2485">
        <v>56206.024096385547</v>
      </c>
      <c r="N2485">
        <v>0.83</v>
      </c>
      <c r="O2485">
        <v>4.9894720657895366</v>
      </c>
      <c r="P2485">
        <v>2.8438554226231609</v>
      </c>
    </row>
    <row r="2486" spans="1:16" x14ac:dyDescent="0.3">
      <c r="A2486" t="s">
        <v>21</v>
      </c>
      <c r="B2486">
        <f t="shared" si="38"/>
        <v>0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0.2</v>
      </c>
      <c r="L2486">
        <v>0.06</v>
      </c>
      <c r="M2486">
        <v>59787.058823529413</v>
      </c>
      <c r="N2486">
        <v>0.84</v>
      </c>
      <c r="O2486">
        <v>4.4559862390673191</v>
      </c>
      <c r="P2486">
        <v>0</v>
      </c>
    </row>
    <row r="2487" spans="1:16" x14ac:dyDescent="0.3">
      <c r="A2487" t="s">
        <v>21</v>
      </c>
      <c r="B2487">
        <f t="shared" si="38"/>
        <v>0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0.16</v>
      </c>
      <c r="L2487">
        <v>0.06</v>
      </c>
      <c r="M2487">
        <v>60311.627906976748</v>
      </c>
      <c r="N2487">
        <v>0.87</v>
      </c>
      <c r="O2487">
        <v>4.5274107652926618</v>
      </c>
      <c r="P2487">
        <v>1.1139433523068367</v>
      </c>
    </row>
    <row r="2488" spans="1:16" x14ac:dyDescent="0.3">
      <c r="A2488" t="s">
        <v>21</v>
      </c>
      <c r="B2488">
        <f t="shared" si="38"/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0.16</v>
      </c>
      <c r="L2488">
        <v>0.06</v>
      </c>
      <c r="M2488">
        <v>64423.595505617974</v>
      </c>
      <c r="N2488">
        <v>0.87</v>
      </c>
      <c r="O2488">
        <v>4.9746958719096828</v>
      </c>
      <c r="P2488">
        <v>2.3729120029701067</v>
      </c>
    </row>
    <row r="2489" spans="1:16" x14ac:dyDescent="0.3">
      <c r="A2489" t="s">
        <v>21</v>
      </c>
      <c r="B2489">
        <f t="shared" si="38"/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0.21</v>
      </c>
      <c r="L2489">
        <v>0.06</v>
      </c>
      <c r="M2489">
        <v>60921.686746987958</v>
      </c>
      <c r="N2489">
        <v>0.83</v>
      </c>
      <c r="O2489">
        <v>4.0901169107520099</v>
      </c>
      <c r="P2489">
        <v>0</v>
      </c>
    </row>
    <row r="2490" spans="1:16" x14ac:dyDescent="0.3">
      <c r="A2490" t="s">
        <v>21</v>
      </c>
      <c r="B2490">
        <f t="shared" si="38"/>
        <v>0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0.21</v>
      </c>
      <c r="L2490">
        <v>0.08</v>
      </c>
      <c r="M2490">
        <v>53607.058823529413</v>
      </c>
      <c r="N2490">
        <v>0.82</v>
      </c>
      <c r="O2490">
        <v>4.6661153227703558</v>
      </c>
      <c r="P2490">
        <v>1.7781512503836436</v>
      </c>
    </row>
    <row r="2491" spans="1:16" x14ac:dyDescent="0.3">
      <c r="A2491" t="s">
        <v>21</v>
      </c>
      <c r="B2491">
        <f t="shared" si="38"/>
        <v>0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0.09</v>
      </c>
      <c r="L2491">
        <v>0.15</v>
      </c>
      <c r="M2491">
        <v>63752.272727272728</v>
      </c>
      <c r="N2491">
        <v>0.91</v>
      </c>
      <c r="O2491">
        <v>5.3137617962924359</v>
      </c>
      <c r="P2491">
        <v>2.4377505628203879</v>
      </c>
    </row>
    <row r="2492" spans="1:16" x14ac:dyDescent="0.3">
      <c r="A2492" t="s">
        <v>21</v>
      </c>
      <c r="B2492">
        <f t="shared" si="38"/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0.22</v>
      </c>
      <c r="L2492">
        <v>0.08</v>
      </c>
      <c r="M2492">
        <v>63993.406593406595</v>
      </c>
      <c r="N2492">
        <v>0.81</v>
      </c>
      <c r="O2492">
        <v>3.8069257768837317</v>
      </c>
      <c r="P2492">
        <v>0</v>
      </c>
    </row>
    <row r="2493" spans="1:16" x14ac:dyDescent="0.3">
      <c r="A2493" t="s">
        <v>21</v>
      </c>
      <c r="B2493">
        <f t="shared" si="38"/>
        <v>0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0.18</v>
      </c>
      <c r="L2493">
        <v>0.08</v>
      </c>
      <c r="M2493">
        <v>49264.634146341457</v>
      </c>
      <c r="N2493">
        <v>0.77</v>
      </c>
      <c r="O2493">
        <v>4.3340313150204484</v>
      </c>
      <c r="P2493">
        <v>0</v>
      </c>
    </row>
    <row r="2494" spans="1:16" x14ac:dyDescent="0.3">
      <c r="A2494" t="s">
        <v>21</v>
      </c>
      <c r="B2494">
        <f t="shared" si="38"/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0.2</v>
      </c>
      <c r="L2494">
        <v>7.0000000000000007E-2</v>
      </c>
      <c r="M2494">
        <v>51243.373493975909</v>
      </c>
      <c r="N2494">
        <v>0.83</v>
      </c>
      <c r="O2494">
        <v>4.4809693767539605</v>
      </c>
      <c r="P2494">
        <v>1.8061799739838871</v>
      </c>
    </row>
    <row r="2495" spans="1:16" x14ac:dyDescent="0.3">
      <c r="A2495" t="s">
        <v>21</v>
      </c>
      <c r="B2495">
        <f t="shared" si="38"/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1</v>
      </c>
      <c r="I2495">
        <v>0</v>
      </c>
      <c r="J2495">
        <v>0</v>
      </c>
      <c r="K2495">
        <v>0.21</v>
      </c>
      <c r="L2495">
        <v>0.06</v>
      </c>
      <c r="M2495">
        <v>49587.058823529413</v>
      </c>
      <c r="N2495">
        <v>0.83</v>
      </c>
      <c r="O2495">
        <v>4.3437629752857019</v>
      </c>
      <c r="P2495">
        <v>1.919078092376074</v>
      </c>
    </row>
    <row r="2496" spans="1:16" x14ac:dyDescent="0.3">
      <c r="A2496" t="s">
        <v>21</v>
      </c>
      <c r="B2496">
        <f t="shared" si="38"/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0.21</v>
      </c>
      <c r="L2496">
        <v>7.0000000000000007E-2</v>
      </c>
      <c r="M2496">
        <v>50554.216867469884</v>
      </c>
      <c r="N2496">
        <v>0.83</v>
      </c>
      <c r="O2496">
        <v>3.90655051910145</v>
      </c>
      <c r="P2496">
        <v>1.7323937598229686</v>
      </c>
    </row>
    <row r="2497" spans="1:16" x14ac:dyDescent="0.3">
      <c r="A2497" t="s">
        <v>21</v>
      </c>
      <c r="B2497">
        <f t="shared" si="38"/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0.28000000000000003</v>
      </c>
      <c r="L2497">
        <v>0.09</v>
      </c>
      <c r="M2497">
        <v>47835.71428571429</v>
      </c>
      <c r="N2497">
        <v>0.78</v>
      </c>
      <c r="O2497">
        <v>3.7060346607143506</v>
      </c>
      <c r="P2497">
        <v>0</v>
      </c>
    </row>
    <row r="2498" spans="1:16" x14ac:dyDescent="0.3">
      <c r="A2498" t="s">
        <v>21</v>
      </c>
      <c r="B2498">
        <f t="shared" si="38"/>
        <v>0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0.21</v>
      </c>
      <c r="L2498">
        <v>7.0000000000000007E-2</v>
      </c>
      <c r="M2498">
        <v>49961.904761904763</v>
      </c>
      <c r="N2498">
        <v>0.83</v>
      </c>
      <c r="O2498">
        <v>4.2278353057755869</v>
      </c>
      <c r="P2498">
        <v>0</v>
      </c>
    </row>
    <row r="2499" spans="1:16" x14ac:dyDescent="0.3">
      <c r="A2499" t="s">
        <v>21</v>
      </c>
      <c r="B2499">
        <f t="shared" ref="B2499:B2562" si="39">IF(A2499="Yes",1,0)</f>
        <v>0</v>
      </c>
      <c r="C2499">
        <v>0</v>
      </c>
      <c r="D2499">
        <v>0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0.17</v>
      </c>
      <c r="L2499">
        <v>0.06</v>
      </c>
      <c r="M2499">
        <v>52920.930232558138</v>
      </c>
      <c r="N2499">
        <v>0.84</v>
      </c>
      <c r="O2499">
        <v>4.8967631409582157</v>
      </c>
      <c r="P2499">
        <v>2.4502491083193609</v>
      </c>
    </row>
    <row r="2500" spans="1:16" x14ac:dyDescent="0.3">
      <c r="A2500" t="s">
        <v>21</v>
      </c>
      <c r="B2500">
        <f t="shared" si="39"/>
        <v>0</v>
      </c>
      <c r="C2500">
        <v>0</v>
      </c>
      <c r="D2500">
        <v>0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0.19</v>
      </c>
      <c r="L2500">
        <v>7.0000000000000007E-2</v>
      </c>
      <c r="M2500">
        <v>53819.512195121948</v>
      </c>
      <c r="N2500">
        <v>0.83</v>
      </c>
      <c r="O2500">
        <v>4.519092613490356</v>
      </c>
      <c r="P2500">
        <v>1.414973347970818</v>
      </c>
    </row>
    <row r="2501" spans="1:16" x14ac:dyDescent="0.3">
      <c r="A2501" t="s">
        <v>21</v>
      </c>
      <c r="B2501">
        <f t="shared" si="39"/>
        <v>0</v>
      </c>
      <c r="C2501">
        <v>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0.23</v>
      </c>
      <c r="L2501">
        <v>0.09</v>
      </c>
      <c r="M2501">
        <v>64047.058823529413</v>
      </c>
      <c r="N2501">
        <v>0.82</v>
      </c>
      <c r="O2501">
        <v>4.7254215500742589</v>
      </c>
      <c r="P2501">
        <v>1.7242758696007889</v>
      </c>
    </row>
    <row r="2502" spans="1:16" x14ac:dyDescent="0.3">
      <c r="A2502" t="s">
        <v>21</v>
      </c>
      <c r="B2502">
        <f t="shared" si="39"/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0.15</v>
      </c>
      <c r="L2502">
        <v>0.06</v>
      </c>
      <c r="M2502">
        <v>73340</v>
      </c>
      <c r="N2502">
        <v>0.88</v>
      </c>
      <c r="O2502">
        <v>4.8513317444010635</v>
      </c>
      <c r="P2502">
        <v>1.9084850188786497</v>
      </c>
    </row>
    <row r="2503" spans="1:16" x14ac:dyDescent="0.3">
      <c r="A2503" t="s">
        <v>58</v>
      </c>
      <c r="B2503">
        <f t="shared" si="39"/>
        <v>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0.1</v>
      </c>
      <c r="L2503">
        <v>0.06</v>
      </c>
      <c r="M2503">
        <v>71300</v>
      </c>
      <c r="N2503">
        <v>0.91</v>
      </c>
      <c r="O2503">
        <v>5.5117363441192042</v>
      </c>
      <c r="P2503">
        <v>2.6893088591236203</v>
      </c>
    </row>
    <row r="2504" spans="1:16" x14ac:dyDescent="0.3">
      <c r="A2504" t="s">
        <v>21</v>
      </c>
      <c r="B2504">
        <f t="shared" si="39"/>
        <v>0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0.17</v>
      </c>
      <c r="L2504">
        <v>0.05</v>
      </c>
      <c r="M2504">
        <v>45170.886075949362</v>
      </c>
      <c r="N2504">
        <v>0.89</v>
      </c>
      <c r="O2504">
        <v>4.3431918849014073</v>
      </c>
      <c r="P2504">
        <v>1.414973347970818</v>
      </c>
    </row>
    <row r="2505" spans="1:16" x14ac:dyDescent="0.3">
      <c r="A2505" t="s">
        <v>21</v>
      </c>
      <c r="B2505">
        <f t="shared" si="39"/>
        <v>0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0.2</v>
      </c>
      <c r="L2505">
        <v>7.0000000000000007E-2</v>
      </c>
      <c r="M2505">
        <v>59175</v>
      </c>
      <c r="N2505">
        <v>0.86</v>
      </c>
      <c r="O2505">
        <v>4.1724861696869349</v>
      </c>
      <c r="P2505">
        <v>0</v>
      </c>
    </row>
    <row r="2506" spans="1:16" x14ac:dyDescent="0.3">
      <c r="A2506" t="s">
        <v>21</v>
      </c>
      <c r="B2506">
        <f t="shared" si="39"/>
        <v>0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0.2</v>
      </c>
      <c r="L2506">
        <v>0.08</v>
      </c>
      <c r="M2506">
        <v>54886.046511627908</v>
      </c>
      <c r="N2506">
        <v>0.83</v>
      </c>
      <c r="O2506">
        <v>4.9907472015292029</v>
      </c>
      <c r="P2506">
        <v>2.1105897102992488</v>
      </c>
    </row>
    <row r="2507" spans="1:16" x14ac:dyDescent="0.3">
      <c r="A2507" t="s">
        <v>58</v>
      </c>
      <c r="B2507">
        <f t="shared" si="39"/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0.14000000000000001</v>
      </c>
      <c r="L2507">
        <v>0.06</v>
      </c>
      <c r="M2507">
        <v>60663.2911392405</v>
      </c>
      <c r="N2507">
        <v>0.87</v>
      </c>
      <c r="O2507">
        <v>5.9711663333309577</v>
      </c>
      <c r="P2507">
        <v>3.6320521667058099</v>
      </c>
    </row>
    <row r="2508" spans="1:16" x14ac:dyDescent="0.3">
      <c r="A2508" t="s">
        <v>21</v>
      </c>
      <c r="B2508">
        <f t="shared" si="39"/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0.17</v>
      </c>
      <c r="L2508">
        <v>0.06</v>
      </c>
      <c r="M2508">
        <v>58958.139534883725</v>
      </c>
      <c r="N2508">
        <v>0.86</v>
      </c>
      <c r="O2508">
        <v>4.2997687119197989</v>
      </c>
      <c r="P2508">
        <v>1.5563025007672873</v>
      </c>
    </row>
    <row r="2509" spans="1:16" x14ac:dyDescent="0.3">
      <c r="A2509" t="s">
        <v>21</v>
      </c>
      <c r="B2509">
        <f t="shared" si="39"/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0.2</v>
      </c>
      <c r="L2509">
        <v>0.12</v>
      </c>
      <c r="M2509">
        <v>54145.348837209305</v>
      </c>
      <c r="N2509">
        <v>0.84</v>
      </c>
      <c r="O2509">
        <v>4.1322917159668027</v>
      </c>
      <c r="P2509">
        <v>0</v>
      </c>
    </row>
    <row r="2510" spans="1:16" x14ac:dyDescent="0.3">
      <c r="A2510" t="s">
        <v>58</v>
      </c>
      <c r="B2510">
        <f t="shared" si="39"/>
        <v>1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0.22</v>
      </c>
      <c r="L2510">
        <v>0.08</v>
      </c>
      <c r="M2510">
        <v>54790.476190476191</v>
      </c>
      <c r="N2510">
        <v>0.82</v>
      </c>
      <c r="O2510">
        <v>5.1977435586832277</v>
      </c>
      <c r="P2510">
        <v>2.9518230353159121</v>
      </c>
    </row>
    <row r="2511" spans="1:16" x14ac:dyDescent="0.3">
      <c r="A2511" t="s">
        <v>21</v>
      </c>
      <c r="B2511">
        <f t="shared" si="39"/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0.16</v>
      </c>
      <c r="L2511">
        <v>7.0000000000000007E-2</v>
      </c>
      <c r="M2511">
        <v>72715.38461538461</v>
      </c>
      <c r="N2511">
        <v>0.87</v>
      </c>
      <c r="O2511">
        <v>5.2721875108752752</v>
      </c>
      <c r="P2511">
        <v>2.3729120029701067</v>
      </c>
    </row>
    <row r="2512" spans="1:16" x14ac:dyDescent="0.3">
      <c r="A2512" t="s">
        <v>21</v>
      </c>
      <c r="B2512">
        <f t="shared" si="39"/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0.14000000000000001</v>
      </c>
      <c r="L2512">
        <v>7.0000000000000007E-2</v>
      </c>
      <c r="M2512">
        <v>69175</v>
      </c>
      <c r="N2512">
        <v>0.88</v>
      </c>
      <c r="O2512">
        <v>4.7894467370347931</v>
      </c>
      <c r="P2512">
        <v>1.7075701760979363</v>
      </c>
    </row>
    <row r="2513" spans="1:16" x14ac:dyDescent="0.3">
      <c r="A2513" t="s">
        <v>21</v>
      </c>
      <c r="B2513">
        <f t="shared" si="39"/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0.13</v>
      </c>
      <c r="L2513">
        <v>0.05</v>
      </c>
      <c r="M2513">
        <v>57302.325581395351</v>
      </c>
      <c r="N2513">
        <v>0.68</v>
      </c>
      <c r="O2513">
        <v>4.0418662027212928</v>
      </c>
      <c r="P2513">
        <v>1.414973347970818</v>
      </c>
    </row>
    <row r="2514" spans="1:16" x14ac:dyDescent="0.3">
      <c r="A2514" t="s">
        <v>21</v>
      </c>
      <c r="B2514">
        <f t="shared" si="39"/>
        <v>0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0.23</v>
      </c>
      <c r="L2514">
        <v>0.09</v>
      </c>
      <c r="M2514">
        <v>52009.523809523809</v>
      </c>
      <c r="N2514">
        <v>0.82</v>
      </c>
      <c r="O2514">
        <v>4.2494674142722895</v>
      </c>
      <c r="P2514">
        <v>1.9777236052888478</v>
      </c>
    </row>
    <row r="2515" spans="1:16" x14ac:dyDescent="0.3">
      <c r="A2515" t="s">
        <v>21</v>
      </c>
      <c r="B2515">
        <f t="shared" si="39"/>
        <v>0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0.18</v>
      </c>
      <c r="L2515">
        <v>7.0000000000000007E-2</v>
      </c>
      <c r="M2515">
        <v>50402.5</v>
      </c>
      <c r="N2515">
        <v>0.86</v>
      </c>
      <c r="O2515">
        <v>4.2942016006947465</v>
      </c>
      <c r="P2515">
        <v>0</v>
      </c>
    </row>
    <row r="2516" spans="1:16" x14ac:dyDescent="0.3">
      <c r="A2516" t="s">
        <v>21</v>
      </c>
      <c r="B2516">
        <f t="shared" si="39"/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0.24</v>
      </c>
      <c r="L2516">
        <v>0.08</v>
      </c>
      <c r="M2516">
        <v>45553.571428571428</v>
      </c>
      <c r="N2516">
        <v>0.8</v>
      </c>
      <c r="O2516">
        <v>3.7607993116307177</v>
      </c>
      <c r="P2516">
        <v>0</v>
      </c>
    </row>
    <row r="2517" spans="1:16" x14ac:dyDescent="0.3">
      <c r="A2517" t="s">
        <v>21</v>
      </c>
      <c r="B2517">
        <f t="shared" si="39"/>
        <v>0</v>
      </c>
      <c r="C2517">
        <v>0</v>
      </c>
      <c r="D2517">
        <v>0</v>
      </c>
      <c r="E2517">
        <v>0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0.18</v>
      </c>
      <c r="L2517">
        <v>0.06</v>
      </c>
      <c r="M2517">
        <v>54455.128205128203</v>
      </c>
      <c r="N2517">
        <v>0.86</v>
      </c>
      <c r="O2517">
        <v>4.6114896393230413</v>
      </c>
      <c r="P2517">
        <v>1.9344984512435677</v>
      </c>
    </row>
    <row r="2518" spans="1:16" x14ac:dyDescent="0.3">
      <c r="A2518" t="s">
        <v>58</v>
      </c>
      <c r="B2518">
        <f t="shared" si="39"/>
        <v>1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0.18</v>
      </c>
      <c r="L2518">
        <v>0.08</v>
      </c>
      <c r="M2518">
        <v>57258.139534883725</v>
      </c>
      <c r="N2518">
        <v>0.83</v>
      </c>
      <c r="O2518">
        <v>5.1092646076133779</v>
      </c>
      <c r="P2518">
        <v>2.9122220565324155</v>
      </c>
    </row>
    <row r="2519" spans="1:16" x14ac:dyDescent="0.3">
      <c r="A2519" t="s">
        <v>21</v>
      </c>
      <c r="B2519">
        <f t="shared" si="39"/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0.19</v>
      </c>
      <c r="L2519">
        <v>0.06</v>
      </c>
      <c r="M2519">
        <v>47998.765432098764</v>
      </c>
      <c r="N2519">
        <v>0.73</v>
      </c>
      <c r="O2519">
        <v>4.2190078782568898</v>
      </c>
      <c r="P2519">
        <v>1.414973347970818</v>
      </c>
    </row>
    <row r="2520" spans="1:16" x14ac:dyDescent="0.3">
      <c r="A2520" t="s">
        <v>21</v>
      </c>
      <c r="B2520">
        <f t="shared" si="39"/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1</v>
      </c>
      <c r="I2520">
        <v>0</v>
      </c>
      <c r="J2520">
        <v>0</v>
      </c>
      <c r="K2520">
        <v>0.19</v>
      </c>
      <c r="L2520">
        <v>7.0000000000000007E-2</v>
      </c>
      <c r="M2520">
        <v>52285.185185185182</v>
      </c>
      <c r="N2520">
        <v>0.81</v>
      </c>
      <c r="O2520">
        <v>4.5239414654597123</v>
      </c>
      <c r="P2520">
        <v>1.9912260756924949</v>
      </c>
    </row>
    <row r="2521" spans="1:16" x14ac:dyDescent="0.3">
      <c r="A2521" t="s">
        <v>21</v>
      </c>
      <c r="B2521">
        <f t="shared" si="39"/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0.2</v>
      </c>
      <c r="L2521">
        <v>7.0000000000000007E-2</v>
      </c>
      <c r="M2521">
        <v>51328.915662650608</v>
      </c>
      <c r="N2521">
        <v>0.84</v>
      </c>
      <c r="O2521">
        <v>4.4330814557752571</v>
      </c>
      <c r="P2521">
        <v>1.7853298350107671</v>
      </c>
    </row>
    <row r="2522" spans="1:16" x14ac:dyDescent="0.3">
      <c r="A2522" t="s">
        <v>21</v>
      </c>
      <c r="B2522">
        <f t="shared" si="39"/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0.13</v>
      </c>
      <c r="L2522">
        <v>0.05</v>
      </c>
      <c r="M2522">
        <v>120760.41666666667</v>
      </c>
      <c r="N2522">
        <v>0.89</v>
      </c>
      <c r="O2522">
        <v>5.3649803874881323</v>
      </c>
      <c r="P2522">
        <v>2.5514499979728753</v>
      </c>
    </row>
    <row r="2523" spans="1:16" x14ac:dyDescent="0.3">
      <c r="A2523" t="s">
        <v>21</v>
      </c>
      <c r="B2523">
        <f t="shared" si="39"/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0.16</v>
      </c>
      <c r="L2523">
        <v>7.0000000000000007E-2</v>
      </c>
      <c r="M2523">
        <v>83159.782608695648</v>
      </c>
      <c r="N2523">
        <v>0.87</v>
      </c>
      <c r="O2523">
        <v>5.1480625354554377</v>
      </c>
      <c r="P2523">
        <v>2.3909351071033793</v>
      </c>
    </row>
    <row r="2524" spans="1:16" x14ac:dyDescent="0.3">
      <c r="A2524" t="s">
        <v>21</v>
      </c>
      <c r="B2524">
        <f t="shared" si="39"/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0.15</v>
      </c>
      <c r="L2524">
        <v>0.06</v>
      </c>
      <c r="M2524">
        <v>54081.176470588238</v>
      </c>
      <c r="N2524">
        <v>0.65</v>
      </c>
      <c r="O2524">
        <v>4.7638545906222944</v>
      </c>
      <c r="P2524">
        <v>2.0827853703164503</v>
      </c>
    </row>
    <row r="2525" spans="1:16" x14ac:dyDescent="0.3">
      <c r="A2525" t="s">
        <v>21</v>
      </c>
      <c r="B2525">
        <f t="shared" si="39"/>
        <v>0</v>
      </c>
      <c r="C2525">
        <v>0</v>
      </c>
      <c r="D2525">
        <v>0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0.1</v>
      </c>
      <c r="L2525">
        <v>0.04</v>
      </c>
      <c r="M2525">
        <v>95444.943820224711</v>
      </c>
      <c r="N2525">
        <v>0.91</v>
      </c>
      <c r="O2525">
        <v>4.2583498925193224</v>
      </c>
      <c r="P2525">
        <v>1.5440680443502757</v>
      </c>
    </row>
    <row r="2526" spans="1:16" x14ac:dyDescent="0.3">
      <c r="A2526" t="s">
        <v>21</v>
      </c>
      <c r="B2526">
        <f t="shared" si="39"/>
        <v>0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0.16</v>
      </c>
      <c r="L2526">
        <v>0.06</v>
      </c>
      <c r="M2526">
        <v>56208.433734939761</v>
      </c>
      <c r="N2526">
        <v>0.85</v>
      </c>
      <c r="O2526">
        <v>4.9399782639006355</v>
      </c>
      <c r="P2526">
        <v>2.5670263661590602</v>
      </c>
    </row>
    <row r="2527" spans="1:16" x14ac:dyDescent="0.3">
      <c r="A2527" t="s">
        <v>21</v>
      </c>
      <c r="B2527">
        <f t="shared" si="39"/>
        <v>0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0.3</v>
      </c>
      <c r="L2527">
        <v>0.11</v>
      </c>
      <c r="M2527">
        <v>58640</v>
      </c>
      <c r="N2527">
        <v>0.72</v>
      </c>
      <c r="O2527">
        <v>4.3764309511778787</v>
      </c>
      <c r="P2527">
        <v>0</v>
      </c>
    </row>
    <row r="2528" spans="1:16" x14ac:dyDescent="0.3">
      <c r="A2528" t="s">
        <v>21</v>
      </c>
      <c r="B2528">
        <f t="shared" si="39"/>
        <v>0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0.2</v>
      </c>
      <c r="L2528">
        <v>0.06</v>
      </c>
      <c r="M2528">
        <v>67988.888888888891</v>
      </c>
      <c r="N2528">
        <v>0.83</v>
      </c>
      <c r="O2528">
        <v>3.9437911989293015</v>
      </c>
      <c r="P2528">
        <v>0</v>
      </c>
    </row>
    <row r="2529" spans="1:16" x14ac:dyDescent="0.3">
      <c r="A2529" t="s">
        <v>21</v>
      </c>
      <c r="B2529">
        <f t="shared" si="39"/>
        <v>0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0.24</v>
      </c>
      <c r="L2529">
        <v>7.0000000000000007E-2</v>
      </c>
      <c r="M2529">
        <v>63566.666666666664</v>
      </c>
      <c r="N2529">
        <v>0.77</v>
      </c>
      <c r="O2529">
        <v>3.2769211320657741</v>
      </c>
      <c r="P2529">
        <v>0</v>
      </c>
    </row>
    <row r="2530" spans="1:16" x14ac:dyDescent="0.3">
      <c r="A2530" t="s">
        <v>21</v>
      </c>
      <c r="B2530">
        <f t="shared" si="39"/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0.15</v>
      </c>
      <c r="L2530">
        <v>0.06</v>
      </c>
      <c r="M2530">
        <v>60230.952380952382</v>
      </c>
      <c r="N2530">
        <v>0.88</v>
      </c>
      <c r="O2530">
        <v>4.7016543173257483</v>
      </c>
      <c r="P2530">
        <v>1.7160033436347992</v>
      </c>
    </row>
    <row r="2531" spans="1:16" x14ac:dyDescent="0.3">
      <c r="A2531" t="s">
        <v>21</v>
      </c>
      <c r="B2531">
        <f t="shared" si="39"/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0.19</v>
      </c>
      <c r="L2531">
        <v>0.05</v>
      </c>
      <c r="M2531">
        <v>66602.222222222219</v>
      </c>
      <c r="N2531">
        <v>0.83</v>
      </c>
      <c r="O2531">
        <v>4.4769619842082529</v>
      </c>
      <c r="P2531">
        <v>1.0413926851582251</v>
      </c>
    </row>
    <row r="2532" spans="1:16" x14ac:dyDescent="0.3">
      <c r="A2532" t="s">
        <v>21</v>
      </c>
      <c r="B2532">
        <f t="shared" si="39"/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0.15</v>
      </c>
      <c r="L2532">
        <v>0.04</v>
      </c>
      <c r="M2532">
        <v>53001.176470588238</v>
      </c>
      <c r="N2532">
        <v>0.85</v>
      </c>
      <c r="O2532">
        <v>3.8467699535372186</v>
      </c>
      <c r="P2532">
        <v>1.414973347970818</v>
      </c>
    </row>
    <row r="2533" spans="1:16" x14ac:dyDescent="0.3">
      <c r="A2533" t="s">
        <v>21</v>
      </c>
      <c r="B2533">
        <f t="shared" si="39"/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0.27</v>
      </c>
      <c r="L2533">
        <v>0.12</v>
      </c>
      <c r="M2533">
        <v>60928.735632183911</v>
      </c>
      <c r="N2533">
        <v>0.75</v>
      </c>
      <c r="O2533">
        <v>4.3583917586490202</v>
      </c>
      <c r="P2533">
        <v>0</v>
      </c>
    </row>
    <row r="2534" spans="1:16" x14ac:dyDescent="0.3">
      <c r="A2534" t="s">
        <v>21</v>
      </c>
      <c r="B2534">
        <f t="shared" si="39"/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0.15</v>
      </c>
      <c r="L2534">
        <v>7.0000000000000007E-2</v>
      </c>
      <c r="M2534">
        <v>70321.590909090912</v>
      </c>
      <c r="N2534">
        <v>0.85</v>
      </c>
      <c r="O2534">
        <v>4.9393994307163815</v>
      </c>
      <c r="P2534">
        <v>0.77815125038364363</v>
      </c>
    </row>
    <row r="2535" spans="1:16" x14ac:dyDescent="0.3">
      <c r="A2535" t="s">
        <v>21</v>
      </c>
      <c r="B2535">
        <f t="shared" si="39"/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1</v>
      </c>
      <c r="J2535">
        <v>0</v>
      </c>
      <c r="K2535">
        <v>0.24</v>
      </c>
      <c r="L2535">
        <v>0.06</v>
      </c>
      <c r="M2535">
        <v>49023.809523809527</v>
      </c>
      <c r="N2535">
        <v>0.81</v>
      </c>
      <c r="O2535">
        <v>3.5541255815130128</v>
      </c>
      <c r="P2535">
        <v>1.6127838567197355</v>
      </c>
    </row>
    <row r="2536" spans="1:16" x14ac:dyDescent="0.3">
      <c r="A2536" t="s">
        <v>21</v>
      </c>
      <c r="B2536">
        <f t="shared" si="39"/>
        <v>0</v>
      </c>
      <c r="C2536">
        <v>0</v>
      </c>
      <c r="D2536">
        <v>0</v>
      </c>
      <c r="E2536">
        <v>0</v>
      </c>
      <c r="F2536">
        <v>0</v>
      </c>
      <c r="G2536">
        <v>1</v>
      </c>
      <c r="H2536">
        <v>0</v>
      </c>
      <c r="I2536">
        <v>0</v>
      </c>
      <c r="J2536">
        <v>0</v>
      </c>
      <c r="K2536">
        <v>0.12</v>
      </c>
      <c r="L2536">
        <v>0.06</v>
      </c>
      <c r="M2536">
        <v>52257.5</v>
      </c>
      <c r="N2536">
        <v>0.66</v>
      </c>
      <c r="O2536">
        <v>4.5130443806119249</v>
      </c>
      <c r="P2536">
        <v>1.6989700043360187</v>
      </c>
    </row>
    <row r="2537" spans="1:16" x14ac:dyDescent="0.3">
      <c r="A2537" t="s">
        <v>58</v>
      </c>
      <c r="B2537">
        <f t="shared" si="39"/>
        <v>1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0.11</v>
      </c>
      <c r="L2537">
        <v>0.16</v>
      </c>
      <c r="M2537">
        <v>62404.597701149425</v>
      </c>
      <c r="N2537">
        <v>0.9</v>
      </c>
      <c r="O2537">
        <v>5.5510130438930512</v>
      </c>
      <c r="P2537">
        <v>3.4278105726759902</v>
      </c>
    </row>
    <row r="2538" spans="1:16" x14ac:dyDescent="0.3">
      <c r="A2538" t="s">
        <v>58</v>
      </c>
      <c r="B2538">
        <f t="shared" si="39"/>
        <v>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0.12</v>
      </c>
      <c r="L2538">
        <v>0.08</v>
      </c>
      <c r="M2538">
        <v>65313.253012048197</v>
      </c>
      <c r="N2538">
        <v>0.88</v>
      </c>
      <c r="O2538">
        <v>6.2979899592485342</v>
      </c>
      <c r="P2538">
        <v>3.8799555851227492</v>
      </c>
    </row>
    <row r="2539" spans="1:16" x14ac:dyDescent="0.3">
      <c r="A2539" t="s">
        <v>21</v>
      </c>
      <c r="B2539">
        <f t="shared" si="39"/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0</v>
      </c>
      <c r="K2539">
        <v>0.24</v>
      </c>
      <c r="L2539">
        <v>0.09</v>
      </c>
      <c r="M2539">
        <v>72035.555555555547</v>
      </c>
      <c r="N2539">
        <v>0.78</v>
      </c>
      <c r="O2539">
        <v>4.0682600937746995</v>
      </c>
      <c r="P2539">
        <v>0</v>
      </c>
    </row>
    <row r="2540" spans="1:16" x14ac:dyDescent="0.3">
      <c r="A2540" t="s">
        <v>21</v>
      </c>
      <c r="B2540">
        <f t="shared" si="39"/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0.25</v>
      </c>
      <c r="L2540">
        <v>0.08</v>
      </c>
      <c r="M2540">
        <v>73445.555555555547</v>
      </c>
      <c r="N2540">
        <v>0.76</v>
      </c>
      <c r="O2540">
        <v>2.8115750058705933</v>
      </c>
      <c r="P2540">
        <v>0</v>
      </c>
    </row>
    <row r="2541" spans="1:16" x14ac:dyDescent="0.3">
      <c r="A2541" t="s">
        <v>21</v>
      </c>
      <c r="B2541">
        <f t="shared" si="39"/>
        <v>0</v>
      </c>
      <c r="C2541">
        <v>0</v>
      </c>
      <c r="D2541">
        <v>0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0.25</v>
      </c>
      <c r="L2541">
        <v>0.08</v>
      </c>
      <c r="M2541">
        <v>57011.764705882357</v>
      </c>
      <c r="N2541">
        <v>0.78</v>
      </c>
      <c r="O2541">
        <v>4.2716325374871227</v>
      </c>
      <c r="P2541">
        <v>1.414973347970818</v>
      </c>
    </row>
    <row r="2542" spans="1:16" x14ac:dyDescent="0.3">
      <c r="A2542" t="s">
        <v>21</v>
      </c>
      <c r="B2542">
        <f t="shared" si="39"/>
        <v>0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0.17</v>
      </c>
      <c r="L2542">
        <v>0.08</v>
      </c>
      <c r="M2542">
        <v>57730.487804878045</v>
      </c>
      <c r="N2542">
        <v>0.81</v>
      </c>
      <c r="O2542">
        <v>4.9746222096134618</v>
      </c>
      <c r="P2542">
        <v>2.828015064223977</v>
      </c>
    </row>
    <row r="2543" spans="1:16" x14ac:dyDescent="0.3">
      <c r="A2543" t="s">
        <v>21</v>
      </c>
      <c r="B2543">
        <f t="shared" si="39"/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0.12</v>
      </c>
      <c r="L2543">
        <v>0.05</v>
      </c>
      <c r="M2543">
        <v>82472.222222222219</v>
      </c>
      <c r="N2543">
        <v>0.87</v>
      </c>
      <c r="O2543">
        <v>5.568436414416885</v>
      </c>
      <c r="P2543">
        <v>2.3242824552976926</v>
      </c>
    </row>
    <row r="2544" spans="1:16" x14ac:dyDescent="0.3">
      <c r="A2544" t="s">
        <v>21</v>
      </c>
      <c r="B2544">
        <f t="shared" si="39"/>
        <v>0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0.09</v>
      </c>
      <c r="L2544">
        <v>0.04</v>
      </c>
      <c r="M2544">
        <v>64247.435897435898</v>
      </c>
      <c r="N2544">
        <v>0.86</v>
      </c>
      <c r="O2544">
        <v>5.3555626178691433</v>
      </c>
      <c r="P2544">
        <v>2.7831886910752575</v>
      </c>
    </row>
    <row r="2545" spans="1:16" x14ac:dyDescent="0.3">
      <c r="A2545" t="s">
        <v>21</v>
      </c>
      <c r="B2545">
        <f t="shared" si="39"/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0.23</v>
      </c>
      <c r="L2545">
        <v>0.09</v>
      </c>
      <c r="M2545">
        <v>54369.047619047618</v>
      </c>
      <c r="N2545">
        <v>0.78</v>
      </c>
      <c r="O2545">
        <v>3.966939163021113</v>
      </c>
      <c r="P2545">
        <v>1.414973347970818</v>
      </c>
    </row>
    <row r="2546" spans="1:16" x14ac:dyDescent="0.3">
      <c r="A2546" t="s">
        <v>21</v>
      </c>
      <c r="B2546">
        <f t="shared" si="39"/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</v>
      </c>
      <c r="K2546">
        <v>0.26</v>
      </c>
      <c r="L2546">
        <v>0.05</v>
      </c>
      <c r="M2546">
        <v>52867.857142857145</v>
      </c>
      <c r="N2546">
        <v>0.76</v>
      </c>
      <c r="O2546">
        <v>3.1806992012960347</v>
      </c>
      <c r="P2546">
        <v>0</v>
      </c>
    </row>
    <row r="2547" spans="1:16" x14ac:dyDescent="0.3">
      <c r="A2547" t="s">
        <v>21</v>
      </c>
      <c r="B2547">
        <f t="shared" si="39"/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1</v>
      </c>
      <c r="I2547">
        <v>0</v>
      </c>
      <c r="J2547">
        <v>0</v>
      </c>
      <c r="K2547">
        <v>0.18</v>
      </c>
      <c r="L2547">
        <v>0.04</v>
      </c>
      <c r="M2547">
        <v>43646.376811594208</v>
      </c>
      <c r="N2547">
        <v>0.84</v>
      </c>
      <c r="O2547">
        <v>3.8521138608497614</v>
      </c>
      <c r="P2547">
        <v>0</v>
      </c>
    </row>
    <row r="2548" spans="1:16" x14ac:dyDescent="0.3">
      <c r="A2548" t="s">
        <v>21</v>
      </c>
      <c r="B2548">
        <f t="shared" si="39"/>
        <v>0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0.2</v>
      </c>
      <c r="L2548">
        <v>0.08</v>
      </c>
      <c r="M2548">
        <v>54134.482758620688</v>
      </c>
      <c r="N2548">
        <v>0.81</v>
      </c>
      <c r="O2548">
        <v>4.5789141379041816</v>
      </c>
      <c r="P2548">
        <v>2.1875207208364631</v>
      </c>
    </row>
    <row r="2549" spans="1:16" x14ac:dyDescent="0.3">
      <c r="A2549" t="s">
        <v>21</v>
      </c>
      <c r="B2549">
        <f t="shared" si="39"/>
        <v>0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0.2</v>
      </c>
      <c r="L2549">
        <v>7.0000000000000007E-2</v>
      </c>
      <c r="M2549">
        <v>63089.411764705881</v>
      </c>
      <c r="N2549">
        <v>0.82</v>
      </c>
      <c r="O2549">
        <v>4.2645581128003274</v>
      </c>
      <c r="P2549">
        <v>1.1139433523068367</v>
      </c>
    </row>
    <row r="2550" spans="1:16" x14ac:dyDescent="0.3">
      <c r="A2550" t="s">
        <v>21</v>
      </c>
      <c r="B2550">
        <f t="shared" si="39"/>
        <v>0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0.22</v>
      </c>
      <c r="L2550">
        <v>0.08</v>
      </c>
      <c r="M2550">
        <v>63703.370786516854</v>
      </c>
      <c r="N2550">
        <v>0.78</v>
      </c>
      <c r="O2550">
        <v>4.6770774477054475</v>
      </c>
      <c r="P2550">
        <v>1.8195439355418688</v>
      </c>
    </row>
    <row r="2551" spans="1:16" x14ac:dyDescent="0.3">
      <c r="A2551" t="s">
        <v>21</v>
      </c>
      <c r="B2551">
        <f t="shared" si="39"/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0.14000000000000001</v>
      </c>
      <c r="L2551">
        <v>0.06</v>
      </c>
      <c r="M2551">
        <v>61148.837209302328</v>
      </c>
      <c r="N2551">
        <v>0.85</v>
      </c>
      <c r="O2551">
        <v>4.635955986283272</v>
      </c>
      <c r="P2551">
        <v>1.7781512503836436</v>
      </c>
    </row>
    <row r="2552" spans="1:16" x14ac:dyDescent="0.3">
      <c r="A2552" t="s">
        <v>21</v>
      </c>
      <c r="B2552">
        <f t="shared" si="39"/>
        <v>0</v>
      </c>
      <c r="C2552">
        <v>0</v>
      </c>
      <c r="D2552">
        <v>0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0.18</v>
      </c>
      <c r="L2552">
        <v>0.06</v>
      </c>
      <c r="M2552">
        <v>60563.953488372092</v>
      </c>
      <c r="N2552">
        <v>0.84</v>
      </c>
      <c r="O2552">
        <v>4.3336688995764101</v>
      </c>
      <c r="P2552">
        <v>1.414973347970818</v>
      </c>
    </row>
    <row r="2553" spans="1:16" x14ac:dyDescent="0.3">
      <c r="A2553" t="s">
        <v>21</v>
      </c>
      <c r="B2553">
        <f t="shared" si="39"/>
        <v>0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0.21</v>
      </c>
      <c r="L2553">
        <v>0.09</v>
      </c>
      <c r="M2553">
        <v>57193.181818181816</v>
      </c>
      <c r="N2553">
        <v>0.82</v>
      </c>
      <c r="O2553">
        <v>4.1459418695761219</v>
      </c>
      <c r="P2553">
        <v>0</v>
      </c>
    </row>
    <row r="2554" spans="1:16" x14ac:dyDescent="0.3">
      <c r="A2554" t="s">
        <v>21</v>
      </c>
      <c r="B2554">
        <f t="shared" si="39"/>
        <v>0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0.14000000000000001</v>
      </c>
      <c r="L2554">
        <v>0.04</v>
      </c>
      <c r="M2554">
        <v>52925</v>
      </c>
      <c r="N2554">
        <v>0.87</v>
      </c>
      <c r="O2554">
        <v>5.627271612659448</v>
      </c>
      <c r="P2554">
        <v>3.0557604646877348</v>
      </c>
    </row>
    <row r="2555" spans="1:16" x14ac:dyDescent="0.3">
      <c r="A2555" t="s">
        <v>21</v>
      </c>
      <c r="B2555">
        <f t="shared" si="39"/>
        <v>0</v>
      </c>
      <c r="C2555">
        <v>0</v>
      </c>
      <c r="D2555">
        <v>0</v>
      </c>
      <c r="E2555">
        <v>0</v>
      </c>
      <c r="F2555">
        <v>0</v>
      </c>
      <c r="G2555">
        <v>1</v>
      </c>
      <c r="H2555">
        <v>0</v>
      </c>
      <c r="I2555">
        <v>0</v>
      </c>
      <c r="J2555">
        <v>0</v>
      </c>
      <c r="K2555">
        <v>0.19</v>
      </c>
      <c r="L2555">
        <v>7.0000000000000007E-2</v>
      </c>
      <c r="M2555">
        <v>53967.9012345679</v>
      </c>
      <c r="N2555">
        <v>0.84</v>
      </c>
      <c r="O2555">
        <v>4.1150443952584128</v>
      </c>
      <c r="P2555">
        <v>1.414973347970818</v>
      </c>
    </row>
    <row r="2556" spans="1:16" x14ac:dyDescent="0.3">
      <c r="A2556" t="s">
        <v>21</v>
      </c>
      <c r="B2556">
        <f t="shared" si="39"/>
        <v>0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0.2</v>
      </c>
      <c r="L2556">
        <v>7.0000000000000007E-2</v>
      </c>
      <c r="M2556">
        <v>71207.692307692312</v>
      </c>
      <c r="N2556">
        <v>0.83</v>
      </c>
      <c r="O2556">
        <v>3.7785130117389247</v>
      </c>
      <c r="P2556">
        <v>0</v>
      </c>
    </row>
    <row r="2557" spans="1:16" x14ac:dyDescent="0.3">
      <c r="A2557" t="s">
        <v>21</v>
      </c>
      <c r="B2557">
        <f t="shared" si="39"/>
        <v>0</v>
      </c>
      <c r="C2557">
        <v>0</v>
      </c>
      <c r="D2557">
        <v>0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0.22</v>
      </c>
      <c r="L2557">
        <v>0.08</v>
      </c>
      <c r="M2557">
        <v>55192.5</v>
      </c>
      <c r="N2557">
        <v>0.82</v>
      </c>
      <c r="O2557">
        <v>4.4788405484818012</v>
      </c>
      <c r="P2557">
        <v>0</v>
      </c>
    </row>
    <row r="2558" spans="1:16" x14ac:dyDescent="0.3">
      <c r="A2558" t="s">
        <v>21</v>
      </c>
      <c r="B2558">
        <f t="shared" si="39"/>
        <v>0</v>
      </c>
      <c r="C2558">
        <v>0</v>
      </c>
      <c r="D2558">
        <v>0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0.16</v>
      </c>
      <c r="L2558">
        <v>0.03</v>
      </c>
      <c r="M2558">
        <v>55046.987951807234</v>
      </c>
      <c r="N2558">
        <v>0.85</v>
      </c>
      <c r="O2558">
        <v>3.8845121591903942</v>
      </c>
      <c r="P2558">
        <v>1.255272505103306</v>
      </c>
    </row>
    <row r="2559" spans="1:16" x14ac:dyDescent="0.3">
      <c r="A2559" t="s">
        <v>21</v>
      </c>
      <c r="B2559">
        <f t="shared" si="39"/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0.12</v>
      </c>
      <c r="L2559">
        <v>0.05</v>
      </c>
      <c r="M2559">
        <v>97296.739130434784</v>
      </c>
      <c r="N2559">
        <v>0.9</v>
      </c>
      <c r="O2559">
        <v>4.627918615571418</v>
      </c>
      <c r="P2559">
        <v>1.5563025007672873</v>
      </c>
    </row>
    <row r="2560" spans="1:16" x14ac:dyDescent="0.3">
      <c r="A2560" t="s">
        <v>21</v>
      </c>
      <c r="B2560">
        <f t="shared" si="39"/>
        <v>0</v>
      </c>
      <c r="C2560">
        <v>0</v>
      </c>
      <c r="D2560">
        <v>0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0.18</v>
      </c>
      <c r="L2560">
        <v>0.06</v>
      </c>
      <c r="M2560">
        <v>51765.476190476191</v>
      </c>
      <c r="N2560">
        <v>0.81</v>
      </c>
      <c r="O2560">
        <v>4.7209196867375489</v>
      </c>
      <c r="P2560">
        <v>2.510545010206612</v>
      </c>
    </row>
    <row r="2561" spans="1:16" x14ac:dyDescent="0.3">
      <c r="A2561" t="s">
        <v>21</v>
      </c>
      <c r="B2561">
        <f t="shared" si="39"/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1</v>
      </c>
      <c r="I2561">
        <v>0</v>
      </c>
      <c r="J2561">
        <v>0</v>
      </c>
      <c r="K2561">
        <v>0.15</v>
      </c>
      <c r="L2561">
        <v>0.04</v>
      </c>
      <c r="M2561">
        <v>50346.428571428572</v>
      </c>
      <c r="N2561">
        <v>0.64</v>
      </c>
      <c r="O2561">
        <v>3.8627870982353443</v>
      </c>
      <c r="P2561">
        <v>1.5563025007672873</v>
      </c>
    </row>
    <row r="2562" spans="1:16" x14ac:dyDescent="0.3">
      <c r="A2562" t="s">
        <v>21</v>
      </c>
      <c r="B2562">
        <f t="shared" si="39"/>
        <v>0</v>
      </c>
      <c r="C2562">
        <v>0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0.23</v>
      </c>
      <c r="L2562">
        <v>0.08</v>
      </c>
      <c r="M2562">
        <v>65568.539325842692</v>
      </c>
      <c r="N2562">
        <v>0.8</v>
      </c>
      <c r="O2562">
        <v>4.0193655745724879</v>
      </c>
      <c r="P2562">
        <v>1.414973347970818</v>
      </c>
    </row>
    <row r="2563" spans="1:16" x14ac:dyDescent="0.3">
      <c r="A2563" t="s">
        <v>21</v>
      </c>
      <c r="B2563">
        <f t="shared" ref="B2563:B2626" si="40">IF(A2563="Yes",1,0)</f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</v>
      </c>
      <c r="K2563">
        <v>0.16</v>
      </c>
      <c r="L2563">
        <v>0.04</v>
      </c>
      <c r="M2563">
        <v>54269.620253164554</v>
      </c>
      <c r="N2563">
        <v>0.84</v>
      </c>
      <c r="O2563">
        <v>3.4527062265110291</v>
      </c>
      <c r="P2563">
        <v>1.146128035678238</v>
      </c>
    </row>
    <row r="2564" spans="1:16" x14ac:dyDescent="0.3">
      <c r="A2564" t="s">
        <v>21</v>
      </c>
      <c r="B2564">
        <f t="shared" si="40"/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0.27</v>
      </c>
      <c r="L2564">
        <v>0.08</v>
      </c>
      <c r="M2564">
        <v>52097.674418604649</v>
      </c>
      <c r="N2564">
        <v>0.75</v>
      </c>
      <c r="O2564">
        <v>3.5276299008713385</v>
      </c>
      <c r="P2564">
        <v>0</v>
      </c>
    </row>
    <row r="2565" spans="1:16" x14ac:dyDescent="0.3">
      <c r="A2565" t="s">
        <v>21</v>
      </c>
      <c r="B2565">
        <f t="shared" si="40"/>
        <v>0</v>
      </c>
      <c r="C2565">
        <v>0</v>
      </c>
      <c r="D2565">
        <v>0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0.25</v>
      </c>
      <c r="L2565">
        <v>0.08</v>
      </c>
      <c r="M2565">
        <v>48745.679012345674</v>
      </c>
      <c r="N2565">
        <v>0.78</v>
      </c>
      <c r="O2565">
        <v>3.9241241531858249</v>
      </c>
      <c r="P2565">
        <v>1.414973347970818</v>
      </c>
    </row>
    <row r="2566" spans="1:16" x14ac:dyDescent="0.3">
      <c r="A2566" t="s">
        <v>58</v>
      </c>
      <c r="B2566">
        <f t="shared" si="40"/>
        <v>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0.11</v>
      </c>
      <c r="L2566">
        <v>0.04</v>
      </c>
      <c r="M2566">
        <v>103123.40425531915</v>
      </c>
      <c r="N2566">
        <v>0.9</v>
      </c>
      <c r="O2566">
        <v>6.0022291487108577</v>
      </c>
      <c r="P2566">
        <v>3.3248994970523134</v>
      </c>
    </row>
    <row r="2567" spans="1:16" x14ac:dyDescent="0.3">
      <c r="A2567" t="s">
        <v>21</v>
      </c>
      <c r="B2567">
        <f t="shared" si="40"/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</v>
      </c>
      <c r="K2567">
        <v>0.19</v>
      </c>
      <c r="L2567">
        <v>0.06</v>
      </c>
      <c r="M2567">
        <v>47633.734939759037</v>
      </c>
      <c r="N2567">
        <v>0.82</v>
      </c>
      <c r="O2567">
        <v>3.4715850541851898</v>
      </c>
      <c r="P2567">
        <v>1.146128035678238</v>
      </c>
    </row>
    <row r="2568" spans="1:16" x14ac:dyDescent="0.3">
      <c r="A2568" t="s">
        <v>21</v>
      </c>
      <c r="B2568">
        <f t="shared" si="40"/>
        <v>0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0.22</v>
      </c>
      <c r="L2568">
        <v>0.06</v>
      </c>
      <c r="M2568">
        <v>55468.965517241377</v>
      </c>
      <c r="N2568">
        <v>0.8</v>
      </c>
      <c r="O2568">
        <v>4.3266839763818794</v>
      </c>
      <c r="P2568">
        <v>1.7323937598229686</v>
      </c>
    </row>
    <row r="2569" spans="1:16" x14ac:dyDescent="0.3">
      <c r="A2569" t="s">
        <v>21</v>
      </c>
      <c r="B2569">
        <f t="shared" si="40"/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0.18</v>
      </c>
      <c r="L2569">
        <v>0.09</v>
      </c>
      <c r="M2569">
        <v>82282.795698924732</v>
      </c>
      <c r="N2569">
        <v>0.84</v>
      </c>
      <c r="O2569">
        <v>5.1713548779116429</v>
      </c>
      <c r="P2569">
        <v>2.1789769472931693</v>
      </c>
    </row>
    <row r="2570" spans="1:16" x14ac:dyDescent="0.3">
      <c r="A2570" t="s">
        <v>21</v>
      </c>
      <c r="B2570">
        <f t="shared" si="40"/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0.24</v>
      </c>
      <c r="L2570">
        <v>7.0000000000000007E-2</v>
      </c>
      <c r="M2570">
        <v>62203.571428571428</v>
      </c>
      <c r="N2570">
        <v>0.78</v>
      </c>
      <c r="O2570">
        <v>4.1314261721474503</v>
      </c>
      <c r="P2570">
        <v>1.3802112417116059</v>
      </c>
    </row>
    <row r="2571" spans="1:16" x14ac:dyDescent="0.3">
      <c r="A2571" t="s">
        <v>21</v>
      </c>
      <c r="B2571">
        <f t="shared" si="40"/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0.18</v>
      </c>
      <c r="L2571">
        <v>0.04</v>
      </c>
      <c r="M2571">
        <v>48794.047619047618</v>
      </c>
      <c r="N2571">
        <v>0.46</v>
      </c>
      <c r="O2571">
        <v>3.6310376965367404</v>
      </c>
      <c r="P2571">
        <v>1.2304489213782739</v>
      </c>
    </row>
    <row r="2572" spans="1:16" x14ac:dyDescent="0.3">
      <c r="A2572" t="s">
        <v>21</v>
      </c>
      <c r="B2572">
        <f t="shared" si="40"/>
        <v>0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0.19</v>
      </c>
      <c r="L2572">
        <v>7.0000000000000007E-2</v>
      </c>
      <c r="M2572">
        <v>61231.764705882357</v>
      </c>
      <c r="N2572">
        <v>0.83</v>
      </c>
      <c r="O2572">
        <v>4.6082478248671235</v>
      </c>
      <c r="P2572">
        <v>1.8260748027008264</v>
      </c>
    </row>
    <row r="2573" spans="1:16" x14ac:dyDescent="0.3">
      <c r="A2573" t="s">
        <v>21</v>
      </c>
      <c r="B2573">
        <f t="shared" si="40"/>
        <v>0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0.1</v>
      </c>
      <c r="L2573">
        <v>0.16</v>
      </c>
      <c r="M2573">
        <v>55286.206896551725</v>
      </c>
      <c r="N2573">
        <v>0.77</v>
      </c>
      <c r="O2573">
        <v>4.8739480439884462</v>
      </c>
      <c r="P2573">
        <v>1.414973347970818</v>
      </c>
    </row>
    <row r="2574" spans="1:16" x14ac:dyDescent="0.3">
      <c r="A2574" t="s">
        <v>21</v>
      </c>
      <c r="B2574">
        <f t="shared" si="40"/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</v>
      </c>
      <c r="K2574">
        <v>0.24</v>
      </c>
      <c r="L2574">
        <v>0.04</v>
      </c>
      <c r="M2574">
        <v>48486.075949367085</v>
      </c>
      <c r="N2574">
        <v>0.8</v>
      </c>
      <c r="O2574">
        <v>3.1427022457376155</v>
      </c>
      <c r="P2574">
        <v>0</v>
      </c>
    </row>
    <row r="2575" spans="1:16" x14ac:dyDescent="0.3">
      <c r="A2575" t="s">
        <v>21</v>
      </c>
      <c r="B2575">
        <f t="shared" si="40"/>
        <v>0</v>
      </c>
      <c r="C2575">
        <v>0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0</v>
      </c>
      <c r="K2575">
        <v>0.12</v>
      </c>
      <c r="L2575">
        <v>0.03</v>
      </c>
      <c r="M2575">
        <v>68874.444444444438</v>
      </c>
      <c r="N2575">
        <v>0.89</v>
      </c>
      <c r="O2575">
        <v>3.680698029697635</v>
      </c>
      <c r="P2575">
        <v>1.0413926851582251</v>
      </c>
    </row>
    <row r="2576" spans="1:16" x14ac:dyDescent="0.3">
      <c r="A2576" t="s">
        <v>21</v>
      </c>
      <c r="B2576">
        <f t="shared" si="40"/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0.18</v>
      </c>
      <c r="L2576">
        <v>0.05</v>
      </c>
      <c r="M2576">
        <v>57784.705882352944</v>
      </c>
      <c r="N2576">
        <v>0.84</v>
      </c>
      <c r="O2576">
        <v>3.5439439424829065</v>
      </c>
      <c r="P2576">
        <v>0</v>
      </c>
    </row>
    <row r="2577" spans="1:16" x14ac:dyDescent="0.3">
      <c r="A2577" t="s">
        <v>21</v>
      </c>
      <c r="B2577">
        <f t="shared" si="40"/>
        <v>0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0.19</v>
      </c>
      <c r="L2577">
        <v>0.04</v>
      </c>
      <c r="M2577">
        <v>49235.064935064933</v>
      </c>
      <c r="N2577">
        <v>0.84</v>
      </c>
      <c r="O2577">
        <v>3.7618526944663833</v>
      </c>
      <c r="P2577">
        <v>0.90308998699194354</v>
      </c>
    </row>
    <row r="2578" spans="1:16" x14ac:dyDescent="0.3">
      <c r="A2578" t="s">
        <v>21</v>
      </c>
      <c r="B2578">
        <f t="shared" si="40"/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</v>
      </c>
      <c r="K2578">
        <v>0.21</v>
      </c>
      <c r="L2578">
        <v>0.05</v>
      </c>
      <c r="M2578">
        <v>52705</v>
      </c>
      <c r="N2578">
        <v>0.8</v>
      </c>
      <c r="O2578">
        <v>3.3432115901797474</v>
      </c>
      <c r="P2578">
        <v>1.1760912590556813</v>
      </c>
    </row>
    <row r="2579" spans="1:16" x14ac:dyDescent="0.3">
      <c r="A2579" t="s">
        <v>21</v>
      </c>
      <c r="B2579">
        <f t="shared" si="40"/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0.11</v>
      </c>
      <c r="L2579">
        <v>0.05</v>
      </c>
      <c r="M2579">
        <v>57485.227272727272</v>
      </c>
      <c r="N2579">
        <v>0.89</v>
      </c>
      <c r="O2579">
        <v>3.8573324964312685</v>
      </c>
      <c r="P2579">
        <v>1.3424226808222062</v>
      </c>
    </row>
    <row r="2580" spans="1:16" x14ac:dyDescent="0.3">
      <c r="A2580" t="s">
        <v>58</v>
      </c>
      <c r="B2580">
        <f t="shared" si="40"/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0.11</v>
      </c>
      <c r="L2580">
        <v>0.04</v>
      </c>
      <c r="M2580">
        <v>69579.069767441862</v>
      </c>
      <c r="N2580">
        <v>0.9</v>
      </c>
      <c r="O2580">
        <v>6.4212372539013289</v>
      </c>
      <c r="P2580">
        <v>3.9212181211949502</v>
      </c>
    </row>
    <row r="2581" spans="1:16" x14ac:dyDescent="0.3">
      <c r="A2581" t="s">
        <v>21</v>
      </c>
      <c r="B2581">
        <f t="shared" si="40"/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0.15</v>
      </c>
      <c r="L2581">
        <v>0.04</v>
      </c>
      <c r="M2581">
        <v>54657.5</v>
      </c>
      <c r="N2581">
        <v>0.77</v>
      </c>
      <c r="O2581">
        <v>4.101024940352695</v>
      </c>
      <c r="P2581">
        <v>1.3617278360175928</v>
      </c>
    </row>
    <row r="2582" spans="1:16" x14ac:dyDescent="0.3">
      <c r="A2582" t="s">
        <v>21</v>
      </c>
      <c r="B2582">
        <f t="shared" si="40"/>
        <v>0</v>
      </c>
      <c r="C2582">
        <v>0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0.13</v>
      </c>
      <c r="L2582">
        <v>0.03</v>
      </c>
      <c r="M2582">
        <v>53289.156626506025</v>
      </c>
      <c r="N2582">
        <v>0.88</v>
      </c>
      <c r="O2582">
        <v>4.2732328340430454</v>
      </c>
      <c r="P2582">
        <v>1.6020599913279623</v>
      </c>
    </row>
    <row r="2583" spans="1:16" x14ac:dyDescent="0.3">
      <c r="A2583" t="s">
        <v>21</v>
      </c>
      <c r="B2583">
        <f t="shared" si="40"/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0.21</v>
      </c>
      <c r="L2583">
        <v>0.08</v>
      </c>
      <c r="M2583">
        <v>53506.024096385547</v>
      </c>
      <c r="N2583">
        <v>0.83</v>
      </c>
      <c r="O2583">
        <v>3.7282725978950171</v>
      </c>
      <c r="P2583">
        <v>0</v>
      </c>
    </row>
    <row r="2584" spans="1:16" x14ac:dyDescent="0.3">
      <c r="A2584" t="s">
        <v>58</v>
      </c>
      <c r="B2584">
        <f t="shared" si="40"/>
        <v>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0.1</v>
      </c>
      <c r="L2584">
        <v>0.05</v>
      </c>
      <c r="M2584">
        <v>95036.559139784949</v>
      </c>
      <c r="N2584">
        <v>0.9</v>
      </c>
      <c r="O2584">
        <v>5.9340255198399294</v>
      </c>
      <c r="P2584">
        <v>3.1451964061141817</v>
      </c>
    </row>
    <row r="2585" spans="1:16" x14ac:dyDescent="0.3">
      <c r="A2585" t="s">
        <v>21</v>
      </c>
      <c r="B2585">
        <f t="shared" si="40"/>
        <v>0</v>
      </c>
      <c r="C2585">
        <v>0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0.2</v>
      </c>
      <c r="L2585">
        <v>0.06</v>
      </c>
      <c r="M2585">
        <v>59286.74698795181</v>
      </c>
      <c r="N2585">
        <v>0.75</v>
      </c>
      <c r="O2585">
        <v>4.3050717830222922</v>
      </c>
      <c r="P2585">
        <v>1.3979400086720377</v>
      </c>
    </row>
    <row r="2586" spans="1:16" x14ac:dyDescent="0.3">
      <c r="A2586" t="s">
        <v>21</v>
      </c>
      <c r="B2586">
        <f t="shared" si="40"/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0.23</v>
      </c>
      <c r="L2586">
        <v>7.0000000000000007E-2</v>
      </c>
      <c r="M2586">
        <v>47743.373493975909</v>
      </c>
      <c r="N2586">
        <v>0.66</v>
      </c>
      <c r="O2586">
        <v>3.351989455435632</v>
      </c>
      <c r="P2586">
        <v>0</v>
      </c>
    </row>
    <row r="2587" spans="1:16" x14ac:dyDescent="0.3">
      <c r="A2587" t="s">
        <v>21</v>
      </c>
      <c r="B2587">
        <f t="shared" si="40"/>
        <v>0</v>
      </c>
      <c r="C2587">
        <v>0</v>
      </c>
      <c r="D2587">
        <v>0</v>
      </c>
      <c r="E2587">
        <v>0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0.17</v>
      </c>
      <c r="L2587">
        <v>0.04</v>
      </c>
      <c r="M2587">
        <v>48917.105263157893</v>
      </c>
      <c r="N2587">
        <v>0.85</v>
      </c>
      <c r="O2587">
        <v>4.0131744098788671</v>
      </c>
      <c r="P2587">
        <v>1.5563025007672873</v>
      </c>
    </row>
    <row r="2588" spans="1:16" x14ac:dyDescent="0.3">
      <c r="A2588" t="s">
        <v>21</v>
      </c>
      <c r="B2588">
        <f t="shared" si="40"/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0.24</v>
      </c>
      <c r="L2588">
        <v>7.0000000000000007E-2</v>
      </c>
      <c r="M2588">
        <v>49331.325301204823</v>
      </c>
      <c r="N2588">
        <v>0.72</v>
      </c>
      <c r="O2588">
        <v>3.5210072524086038</v>
      </c>
      <c r="P2588">
        <v>0</v>
      </c>
    </row>
    <row r="2589" spans="1:16" x14ac:dyDescent="0.3">
      <c r="A2589" t="s">
        <v>21</v>
      </c>
      <c r="B2589">
        <f t="shared" si="40"/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0.18</v>
      </c>
      <c r="L2589">
        <v>0.05</v>
      </c>
      <c r="M2589">
        <v>46257.894736842107</v>
      </c>
      <c r="N2589">
        <v>0.79</v>
      </c>
      <c r="O2589">
        <v>4.0496830890882487</v>
      </c>
      <c r="P2589">
        <v>0</v>
      </c>
    </row>
    <row r="2590" spans="1:16" x14ac:dyDescent="0.3">
      <c r="A2590" t="s">
        <v>21</v>
      </c>
      <c r="B2590">
        <f t="shared" si="40"/>
        <v>0</v>
      </c>
      <c r="C2590">
        <v>0</v>
      </c>
      <c r="D2590">
        <v>0</v>
      </c>
      <c r="E2590">
        <v>0</v>
      </c>
      <c r="F2590">
        <v>0</v>
      </c>
      <c r="G2590">
        <v>1</v>
      </c>
      <c r="H2590">
        <v>0</v>
      </c>
      <c r="I2590">
        <v>0</v>
      </c>
      <c r="J2590">
        <v>0</v>
      </c>
      <c r="K2590">
        <v>0.22</v>
      </c>
      <c r="L2590">
        <v>7.0000000000000007E-2</v>
      </c>
      <c r="M2590">
        <v>54601.219512195115</v>
      </c>
      <c r="N2590">
        <v>0.78</v>
      </c>
      <c r="O2590">
        <v>4.2629728788053685</v>
      </c>
      <c r="P2590">
        <v>1.5440680443502757</v>
      </c>
    </row>
    <row r="2591" spans="1:16" x14ac:dyDescent="0.3">
      <c r="A2591" t="s">
        <v>21</v>
      </c>
      <c r="B2591">
        <f t="shared" si="40"/>
        <v>0</v>
      </c>
      <c r="C2591">
        <v>0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0.1</v>
      </c>
      <c r="L2591">
        <v>0.04</v>
      </c>
      <c r="M2591">
        <v>69460.919540229879</v>
      </c>
      <c r="N2591">
        <v>0.91</v>
      </c>
      <c r="O2591">
        <v>5.2098473103206864</v>
      </c>
      <c r="P2591">
        <v>2.79309160017658</v>
      </c>
    </row>
    <row r="2592" spans="1:16" x14ac:dyDescent="0.3">
      <c r="A2592" t="s">
        <v>21</v>
      </c>
      <c r="B2592">
        <f t="shared" si="40"/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1</v>
      </c>
      <c r="K2592">
        <v>0.28999999999999998</v>
      </c>
      <c r="L2592">
        <v>0.06</v>
      </c>
      <c r="M2592">
        <v>48476.923076923078</v>
      </c>
      <c r="N2592">
        <v>0.73</v>
      </c>
      <c r="O2592">
        <v>3.2851070295668121</v>
      </c>
      <c r="P2592">
        <v>0</v>
      </c>
    </row>
    <row r="2593" spans="1:16" x14ac:dyDescent="0.3">
      <c r="A2593" t="s">
        <v>58</v>
      </c>
      <c r="B2593">
        <f t="shared" si="40"/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0.13</v>
      </c>
      <c r="L2593">
        <v>0.06</v>
      </c>
      <c r="M2593">
        <v>84386.81318681319</v>
      </c>
      <c r="N2593">
        <v>0.89</v>
      </c>
      <c r="O2593">
        <v>5.2539095793595187</v>
      </c>
      <c r="P2593">
        <v>2.27415784926368</v>
      </c>
    </row>
    <row r="2594" spans="1:16" x14ac:dyDescent="0.3">
      <c r="A2594" t="s">
        <v>21</v>
      </c>
      <c r="B2594">
        <f t="shared" si="40"/>
        <v>0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0.12</v>
      </c>
      <c r="L2594">
        <v>7.0000000000000007E-2</v>
      </c>
      <c r="M2594">
        <v>54935</v>
      </c>
      <c r="N2594">
        <v>0.88</v>
      </c>
      <c r="O2594">
        <v>5.9246710084152499</v>
      </c>
      <c r="P2594">
        <v>3.3705130895985924</v>
      </c>
    </row>
    <row r="2595" spans="1:16" x14ac:dyDescent="0.3">
      <c r="A2595" t="s">
        <v>21</v>
      </c>
      <c r="B2595">
        <f t="shared" si="40"/>
        <v>0</v>
      </c>
      <c r="C2595">
        <v>0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0.14000000000000001</v>
      </c>
      <c r="L2595">
        <v>0.05</v>
      </c>
      <c r="M2595">
        <v>56055.952380952382</v>
      </c>
      <c r="N2595">
        <v>0.8</v>
      </c>
      <c r="O2595">
        <v>4.6278367697324194</v>
      </c>
      <c r="P2595">
        <v>1.7075701760979363</v>
      </c>
    </row>
    <row r="2596" spans="1:16" x14ac:dyDescent="0.3">
      <c r="A2596" t="s">
        <v>21</v>
      </c>
      <c r="B2596">
        <f t="shared" si="40"/>
        <v>0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0.18</v>
      </c>
      <c r="L2596">
        <v>7.0000000000000007E-2</v>
      </c>
      <c r="M2596">
        <v>46207.407407407401</v>
      </c>
      <c r="N2596">
        <v>0.74</v>
      </c>
      <c r="O2596">
        <v>4.2389238459924155</v>
      </c>
      <c r="P2596">
        <v>1.5185139398778875</v>
      </c>
    </row>
    <row r="2597" spans="1:16" x14ac:dyDescent="0.3">
      <c r="A2597" t="s">
        <v>21</v>
      </c>
      <c r="B2597">
        <f t="shared" si="40"/>
        <v>0</v>
      </c>
      <c r="C2597">
        <v>0</v>
      </c>
      <c r="D2597">
        <v>0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0.19</v>
      </c>
      <c r="L2597">
        <v>0.08</v>
      </c>
      <c r="M2597">
        <v>61047.126436781611</v>
      </c>
      <c r="N2597">
        <v>0.78</v>
      </c>
      <c r="O2597">
        <v>4.5476024297856812</v>
      </c>
      <c r="P2597">
        <v>1.414973347970818</v>
      </c>
    </row>
    <row r="2598" spans="1:16" x14ac:dyDescent="0.3">
      <c r="A2598" t="s">
        <v>21</v>
      </c>
      <c r="B2598">
        <f t="shared" si="40"/>
        <v>0</v>
      </c>
      <c r="C2598">
        <v>0</v>
      </c>
      <c r="D2598">
        <v>0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0.25</v>
      </c>
      <c r="L2598">
        <v>7.0000000000000007E-2</v>
      </c>
      <c r="M2598">
        <v>64110.34482758621</v>
      </c>
      <c r="N2598">
        <v>0.76</v>
      </c>
      <c r="O2598">
        <v>4.4039608313992131</v>
      </c>
      <c r="P2598">
        <v>1.5910646070264991</v>
      </c>
    </row>
    <row r="2599" spans="1:16" x14ac:dyDescent="0.3">
      <c r="A2599" t="s">
        <v>21</v>
      </c>
      <c r="B2599">
        <f t="shared" si="40"/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0.25</v>
      </c>
      <c r="L2599">
        <v>7.0000000000000007E-2</v>
      </c>
      <c r="M2599">
        <v>53248.23529411765</v>
      </c>
      <c r="N2599">
        <v>0.78</v>
      </c>
      <c r="O2599">
        <v>3.584218112117405</v>
      </c>
      <c r="P2599">
        <v>1.1760912590556813</v>
      </c>
    </row>
    <row r="2600" spans="1:16" x14ac:dyDescent="0.3">
      <c r="A2600" t="s">
        <v>21</v>
      </c>
      <c r="B2600">
        <f t="shared" si="40"/>
        <v>0</v>
      </c>
      <c r="C2600">
        <v>0</v>
      </c>
      <c r="D2600">
        <v>0</v>
      </c>
      <c r="E2600">
        <v>0</v>
      </c>
      <c r="F2600">
        <v>0</v>
      </c>
      <c r="G2600">
        <v>1</v>
      </c>
      <c r="H2600">
        <v>0</v>
      </c>
      <c r="I2600">
        <v>0</v>
      </c>
      <c r="J2600">
        <v>0</v>
      </c>
      <c r="K2600">
        <v>0.19</v>
      </c>
      <c r="L2600">
        <v>0.05</v>
      </c>
      <c r="M2600">
        <v>50494.936708860754</v>
      </c>
      <c r="N2600">
        <v>0.83</v>
      </c>
      <c r="O2600">
        <v>3.7661896933101597</v>
      </c>
      <c r="P2600">
        <v>1.414973347970818</v>
      </c>
    </row>
    <row r="2601" spans="1:16" x14ac:dyDescent="0.3">
      <c r="A2601" t="s">
        <v>21</v>
      </c>
      <c r="B2601">
        <f t="shared" si="40"/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</v>
      </c>
      <c r="K2601">
        <v>0.26</v>
      </c>
      <c r="L2601">
        <v>7.0000000000000007E-2</v>
      </c>
      <c r="M2601">
        <v>45912.195121951219</v>
      </c>
      <c r="N2601">
        <v>0.78</v>
      </c>
      <c r="O2601">
        <v>3.0791812460476247</v>
      </c>
      <c r="P2601">
        <v>0</v>
      </c>
    </row>
    <row r="2602" spans="1:16" x14ac:dyDescent="0.3">
      <c r="A2602" t="s">
        <v>21</v>
      </c>
      <c r="B2602">
        <f t="shared" si="40"/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0.11</v>
      </c>
      <c r="L2602">
        <v>0.03</v>
      </c>
      <c r="M2602">
        <v>100336.95652173912</v>
      </c>
      <c r="N2602">
        <v>0.9</v>
      </c>
      <c r="O2602">
        <v>5.8964479492488922</v>
      </c>
      <c r="P2602">
        <v>3.1055101847699738</v>
      </c>
    </row>
    <row r="2603" spans="1:16" x14ac:dyDescent="0.3">
      <c r="A2603" t="s">
        <v>21</v>
      </c>
      <c r="B2603">
        <f t="shared" si="40"/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0.22</v>
      </c>
      <c r="L2603">
        <v>7.0000000000000007E-2</v>
      </c>
      <c r="M2603">
        <v>56731.764705882357</v>
      </c>
      <c r="N2603">
        <v>0.81</v>
      </c>
      <c r="O2603">
        <v>4.0320543754796692</v>
      </c>
      <c r="P2603">
        <v>0</v>
      </c>
    </row>
    <row r="2604" spans="1:16" x14ac:dyDescent="0.3">
      <c r="A2604" t="s">
        <v>21</v>
      </c>
      <c r="B2604">
        <f t="shared" si="40"/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1</v>
      </c>
      <c r="I2604">
        <v>0</v>
      </c>
      <c r="J2604">
        <v>0</v>
      </c>
      <c r="K2604">
        <v>0.2</v>
      </c>
      <c r="L2604">
        <v>7.0000000000000007E-2</v>
      </c>
      <c r="M2604">
        <v>56686.206896551725</v>
      </c>
      <c r="N2604">
        <v>0.76</v>
      </c>
      <c r="O2604">
        <v>4.2968406273400239</v>
      </c>
      <c r="P2604">
        <v>1.1760912590556813</v>
      </c>
    </row>
    <row r="2605" spans="1:16" x14ac:dyDescent="0.3">
      <c r="A2605" t="s">
        <v>21</v>
      </c>
      <c r="B2605">
        <f t="shared" si="40"/>
        <v>0</v>
      </c>
      <c r="C2605">
        <v>0</v>
      </c>
      <c r="D2605">
        <v>0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0.12</v>
      </c>
      <c r="L2605">
        <v>0.03</v>
      </c>
      <c r="M2605">
        <v>53296.103896103894</v>
      </c>
      <c r="N2605">
        <v>0.73</v>
      </c>
      <c r="O2605">
        <v>4.297015993577781</v>
      </c>
      <c r="P2605">
        <v>1.3617278360175928</v>
      </c>
    </row>
    <row r="2606" spans="1:16" x14ac:dyDescent="0.3">
      <c r="A2606" t="s">
        <v>21</v>
      </c>
      <c r="B2606">
        <f t="shared" si="40"/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0.09</v>
      </c>
      <c r="L2606">
        <v>0.02</v>
      </c>
      <c r="M2606">
        <v>66260</v>
      </c>
      <c r="N2606">
        <v>0.92</v>
      </c>
      <c r="O2606">
        <v>4.3201670652542319</v>
      </c>
      <c r="P2606">
        <v>1.414973347970818</v>
      </c>
    </row>
    <row r="2607" spans="1:16" x14ac:dyDescent="0.3">
      <c r="A2607" t="s">
        <v>21</v>
      </c>
      <c r="B2607">
        <f t="shared" si="40"/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0.14000000000000001</v>
      </c>
      <c r="L2607">
        <v>7.0000000000000007E-2</v>
      </c>
      <c r="M2607">
        <v>81771.590909090912</v>
      </c>
      <c r="N2607">
        <v>0.87</v>
      </c>
      <c r="O2607">
        <v>5.5287753388329488</v>
      </c>
      <c r="P2607">
        <v>2.725094521081469</v>
      </c>
    </row>
    <row r="2608" spans="1:16" x14ac:dyDescent="0.3">
      <c r="A2608" t="s">
        <v>21</v>
      </c>
      <c r="B2608">
        <f t="shared" si="40"/>
        <v>0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0.11</v>
      </c>
      <c r="L2608">
        <v>0.03</v>
      </c>
      <c r="M2608">
        <v>56012.048192771086</v>
      </c>
      <c r="N2608">
        <v>0.57999999999999996</v>
      </c>
      <c r="O2608">
        <v>3.8180938691466357</v>
      </c>
      <c r="P2608">
        <v>0</v>
      </c>
    </row>
    <row r="2609" spans="1:16" x14ac:dyDescent="0.3">
      <c r="A2609" t="s">
        <v>21</v>
      </c>
      <c r="B2609">
        <f t="shared" si="40"/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0.3</v>
      </c>
      <c r="L2609">
        <v>0.08</v>
      </c>
      <c r="M2609">
        <v>67508.791208791212</v>
      </c>
      <c r="N2609">
        <v>0.72</v>
      </c>
      <c r="O2609">
        <v>4.4281996092638769</v>
      </c>
      <c r="P2609">
        <v>1.7634279935629373</v>
      </c>
    </row>
    <row r="2610" spans="1:16" x14ac:dyDescent="0.3">
      <c r="A2610" t="s">
        <v>21</v>
      </c>
      <c r="B2610">
        <f t="shared" si="40"/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0.15</v>
      </c>
      <c r="L2610">
        <v>0.04</v>
      </c>
      <c r="M2610">
        <v>92588.888888888891</v>
      </c>
      <c r="N2610">
        <v>0.85</v>
      </c>
      <c r="O2610">
        <v>3.1423894661188361</v>
      </c>
      <c r="P2610">
        <v>0</v>
      </c>
    </row>
    <row r="2611" spans="1:16" x14ac:dyDescent="0.3">
      <c r="A2611" t="s">
        <v>21</v>
      </c>
      <c r="B2611">
        <f t="shared" si="40"/>
        <v>0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0.23</v>
      </c>
      <c r="L2611">
        <v>7.0000000000000007E-2</v>
      </c>
      <c r="M2611">
        <v>63962.79069767442</v>
      </c>
      <c r="N2611">
        <v>0.79</v>
      </c>
      <c r="O2611">
        <v>3.8798983243300098</v>
      </c>
      <c r="P2611">
        <v>0</v>
      </c>
    </row>
    <row r="2612" spans="1:16" x14ac:dyDescent="0.3">
      <c r="A2612" t="s">
        <v>21</v>
      </c>
      <c r="B2612">
        <f t="shared" si="40"/>
        <v>0</v>
      </c>
      <c r="C2612">
        <v>0</v>
      </c>
      <c r="D2612">
        <v>0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0.17</v>
      </c>
      <c r="L2612">
        <v>0.06</v>
      </c>
      <c r="M2612">
        <v>60034.939759036148</v>
      </c>
      <c r="N2612">
        <v>0.85</v>
      </c>
      <c r="O2612">
        <v>4.3186058640550558</v>
      </c>
      <c r="P2612">
        <v>1.5314789170422551</v>
      </c>
    </row>
    <row r="2613" spans="1:16" x14ac:dyDescent="0.3">
      <c r="A2613" t="s">
        <v>21</v>
      </c>
      <c r="B2613">
        <f t="shared" si="40"/>
        <v>0</v>
      </c>
      <c r="C2613">
        <v>0</v>
      </c>
      <c r="D2613">
        <v>0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0.16</v>
      </c>
      <c r="L2613">
        <v>0.06</v>
      </c>
      <c r="M2613">
        <v>57789.411764705881</v>
      </c>
      <c r="N2613">
        <v>0.79</v>
      </c>
      <c r="O2613">
        <v>4.3403449495281441</v>
      </c>
      <c r="P2613">
        <v>1.8633228601204559</v>
      </c>
    </row>
    <row r="2614" spans="1:16" x14ac:dyDescent="0.3">
      <c r="A2614" t="s">
        <v>21</v>
      </c>
      <c r="B2614">
        <f t="shared" si="40"/>
        <v>0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0.18</v>
      </c>
      <c r="L2614">
        <v>0.08</v>
      </c>
      <c r="M2614">
        <v>58412.5</v>
      </c>
      <c r="N2614">
        <v>0.84</v>
      </c>
      <c r="O2614">
        <v>5.1270756283528405</v>
      </c>
      <c r="P2614">
        <v>2.7458551951737289</v>
      </c>
    </row>
    <row r="2615" spans="1:16" x14ac:dyDescent="0.3">
      <c r="A2615" t="s">
        <v>21</v>
      </c>
      <c r="B2615">
        <f t="shared" si="40"/>
        <v>0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0.15</v>
      </c>
      <c r="L2615">
        <v>7.0000000000000007E-2</v>
      </c>
      <c r="M2615">
        <v>59541.176470588238</v>
      </c>
      <c r="N2615">
        <v>0.85</v>
      </c>
      <c r="O2615">
        <v>5.0923942750160265</v>
      </c>
      <c r="P2615">
        <v>2.5575072019056577</v>
      </c>
    </row>
    <row r="2616" spans="1:16" x14ac:dyDescent="0.3">
      <c r="A2616" t="s">
        <v>21</v>
      </c>
      <c r="B2616">
        <f t="shared" si="40"/>
        <v>0</v>
      </c>
      <c r="C2616">
        <v>0</v>
      </c>
      <c r="D2616">
        <v>0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0.17</v>
      </c>
      <c r="L2616">
        <v>0.06</v>
      </c>
      <c r="M2616">
        <v>58926.190476190481</v>
      </c>
      <c r="N2616">
        <v>0.76</v>
      </c>
      <c r="O2616">
        <v>4.4527062265110287</v>
      </c>
      <c r="P2616">
        <v>1.2787536009528289</v>
      </c>
    </row>
    <row r="2617" spans="1:16" x14ac:dyDescent="0.3">
      <c r="A2617" t="s">
        <v>21</v>
      </c>
      <c r="B2617">
        <f t="shared" si="40"/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0.14000000000000001</v>
      </c>
      <c r="L2617">
        <v>0.1</v>
      </c>
      <c r="M2617">
        <v>80286.956521739121</v>
      </c>
      <c r="N2617">
        <v>0.88</v>
      </c>
      <c r="O2617">
        <v>5.2140327611795261</v>
      </c>
      <c r="P2617">
        <v>1.9590413923210936</v>
      </c>
    </row>
    <row r="2618" spans="1:16" x14ac:dyDescent="0.3">
      <c r="A2618" t="s">
        <v>21</v>
      </c>
      <c r="B2618">
        <f t="shared" si="40"/>
        <v>0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0.13</v>
      </c>
      <c r="L2618">
        <v>0.04</v>
      </c>
      <c r="M2618">
        <v>51544.578313253012</v>
      </c>
      <c r="N2618">
        <v>0.81</v>
      </c>
      <c r="O2618">
        <v>4.5293019977879805</v>
      </c>
      <c r="P2618">
        <v>1.9493900066449128</v>
      </c>
    </row>
    <row r="2619" spans="1:16" x14ac:dyDescent="0.3">
      <c r="A2619" t="s">
        <v>21</v>
      </c>
      <c r="B2619">
        <f t="shared" si="40"/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0.23</v>
      </c>
      <c r="L2619">
        <v>0.06</v>
      </c>
      <c r="M2619">
        <v>42890.789473684214</v>
      </c>
      <c r="N2619">
        <v>0.79</v>
      </c>
      <c r="O2619">
        <v>3.4811558708280352</v>
      </c>
      <c r="P2619">
        <v>0</v>
      </c>
    </row>
    <row r="2620" spans="1:16" x14ac:dyDescent="0.3">
      <c r="A2620" t="s">
        <v>21</v>
      </c>
      <c r="B2620">
        <f t="shared" si="40"/>
        <v>0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0.25</v>
      </c>
      <c r="L2620">
        <v>0.08</v>
      </c>
      <c r="M2620">
        <v>57220.930232558138</v>
      </c>
      <c r="N2620">
        <v>0.78</v>
      </c>
      <c r="O2620">
        <v>3.9286006598445242</v>
      </c>
      <c r="P2620">
        <v>1.414973347970818</v>
      </c>
    </row>
    <row r="2621" spans="1:16" x14ac:dyDescent="0.3">
      <c r="A2621" t="s">
        <v>21</v>
      </c>
      <c r="B2621">
        <f t="shared" si="40"/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0.15</v>
      </c>
      <c r="L2621">
        <v>0.04</v>
      </c>
      <c r="M2621">
        <v>64314.606741573036</v>
      </c>
      <c r="N2621">
        <v>0.86</v>
      </c>
      <c r="O2621">
        <v>3.7374312005145827</v>
      </c>
      <c r="P2621">
        <v>1.1760912590556813</v>
      </c>
    </row>
    <row r="2622" spans="1:16" x14ac:dyDescent="0.3">
      <c r="A2622" t="s">
        <v>21</v>
      </c>
      <c r="B2622">
        <f t="shared" si="40"/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</v>
      </c>
      <c r="K2622">
        <v>0.22</v>
      </c>
      <c r="L2622">
        <v>0.06</v>
      </c>
      <c r="M2622">
        <v>51167.469879518074</v>
      </c>
      <c r="N2622">
        <v>0.81</v>
      </c>
      <c r="O2622">
        <v>3.5935075893317654</v>
      </c>
      <c r="P2622">
        <v>1.505149978319906</v>
      </c>
    </row>
    <row r="2623" spans="1:16" x14ac:dyDescent="0.3">
      <c r="A2623" t="s">
        <v>21</v>
      </c>
      <c r="B2623">
        <f t="shared" si="40"/>
        <v>0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0.17</v>
      </c>
      <c r="L2623">
        <v>7.0000000000000007E-2</v>
      </c>
      <c r="M2623">
        <v>69214.772727272721</v>
      </c>
      <c r="N2623">
        <v>0.86</v>
      </c>
      <c r="O2623">
        <v>4.7574491734673385</v>
      </c>
      <c r="P2623">
        <v>0</v>
      </c>
    </row>
    <row r="2624" spans="1:16" x14ac:dyDescent="0.3">
      <c r="A2624" t="s">
        <v>58</v>
      </c>
      <c r="B2624">
        <f t="shared" si="40"/>
        <v>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0.11</v>
      </c>
      <c r="L2624">
        <v>0.04</v>
      </c>
      <c r="M2624">
        <v>71715.476190476198</v>
      </c>
      <c r="N2624">
        <v>0.9</v>
      </c>
      <c r="O2624">
        <v>6.6719702305292179</v>
      </c>
      <c r="P2624">
        <v>4.1666077030839102</v>
      </c>
    </row>
    <row r="2625" spans="1:16" x14ac:dyDescent="0.3">
      <c r="A2625" t="s">
        <v>21</v>
      </c>
      <c r="B2625">
        <f t="shared" si="40"/>
        <v>0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0.17</v>
      </c>
      <c r="L2625">
        <v>7.0000000000000007E-2</v>
      </c>
      <c r="M2625">
        <v>58291.860465116282</v>
      </c>
      <c r="N2625">
        <v>0.85</v>
      </c>
      <c r="O2625">
        <v>4.8242950911328695</v>
      </c>
      <c r="P2625">
        <v>2.6424645202421213</v>
      </c>
    </row>
    <row r="2626" spans="1:16" x14ac:dyDescent="0.3">
      <c r="A2626" t="s">
        <v>21</v>
      </c>
      <c r="B2626">
        <f t="shared" si="40"/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1</v>
      </c>
      <c r="I2626">
        <v>0</v>
      </c>
      <c r="J2626">
        <v>0</v>
      </c>
      <c r="K2626">
        <v>0.15</v>
      </c>
      <c r="L2626">
        <v>0.04</v>
      </c>
      <c r="M2626">
        <v>78751.086956521729</v>
      </c>
      <c r="N2626">
        <v>0.67</v>
      </c>
      <c r="O2626">
        <v>3.7496590320948999</v>
      </c>
      <c r="P2626">
        <v>0</v>
      </c>
    </row>
    <row r="2627" spans="1:16" x14ac:dyDescent="0.3">
      <c r="A2627" t="s">
        <v>21</v>
      </c>
      <c r="B2627">
        <f t="shared" ref="B2627:B2690" si="41">IF(A2627="Yes",1,0)</f>
        <v>0</v>
      </c>
      <c r="C2627">
        <v>0</v>
      </c>
      <c r="D2627">
        <v>0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  <c r="K2627">
        <v>0.22</v>
      </c>
      <c r="L2627">
        <v>0.05</v>
      </c>
      <c r="M2627">
        <v>51746.83544303797</v>
      </c>
      <c r="N2627">
        <v>0.72</v>
      </c>
      <c r="O2627">
        <v>3.764400322956388</v>
      </c>
      <c r="P2627">
        <v>1.2041199826559248</v>
      </c>
    </row>
    <row r="2628" spans="1:16" x14ac:dyDescent="0.3">
      <c r="A2628" t="s">
        <v>21</v>
      </c>
      <c r="B2628">
        <f t="shared" si="41"/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0.11</v>
      </c>
      <c r="L2628">
        <v>0.05</v>
      </c>
      <c r="M2628">
        <v>78367.816091954024</v>
      </c>
      <c r="N2628">
        <v>0.87</v>
      </c>
      <c r="O2628">
        <v>5.3475856370497521</v>
      </c>
      <c r="P2628">
        <v>2.5118833609788744</v>
      </c>
    </row>
    <row r="2629" spans="1:16" x14ac:dyDescent="0.3">
      <c r="A2629" t="s">
        <v>21</v>
      </c>
      <c r="B2629">
        <f t="shared" si="41"/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0.14000000000000001</v>
      </c>
      <c r="L2629">
        <v>0.05</v>
      </c>
      <c r="M2629">
        <v>74276.666666666672</v>
      </c>
      <c r="N2629">
        <v>0.86</v>
      </c>
      <c r="O2629">
        <v>3.5826314394896364</v>
      </c>
      <c r="P2629">
        <v>1.3010299956639813</v>
      </c>
    </row>
    <row r="2630" spans="1:16" x14ac:dyDescent="0.3">
      <c r="A2630" t="s">
        <v>21</v>
      </c>
      <c r="B2630">
        <f t="shared" si="41"/>
        <v>0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0.22</v>
      </c>
      <c r="L2630">
        <v>0.08</v>
      </c>
      <c r="M2630">
        <v>53502.469135802465</v>
      </c>
      <c r="N2630">
        <v>0.81</v>
      </c>
      <c r="O2630">
        <v>4.9153945582120215</v>
      </c>
      <c r="P2630">
        <v>2.1072099696478683</v>
      </c>
    </row>
    <row r="2631" spans="1:16" x14ac:dyDescent="0.3">
      <c r="A2631" t="s">
        <v>21</v>
      </c>
      <c r="B2631">
        <f t="shared" si="41"/>
        <v>0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0.11</v>
      </c>
      <c r="L2631">
        <v>0.02</v>
      </c>
      <c r="M2631">
        <v>55407.142857142862</v>
      </c>
      <c r="N2631">
        <v>0.89</v>
      </c>
      <c r="O2631">
        <v>5.9374872997581427</v>
      </c>
      <c r="P2631">
        <v>3.340047317661393</v>
      </c>
    </row>
    <row r="2632" spans="1:16" x14ac:dyDescent="0.3">
      <c r="A2632" t="s">
        <v>21</v>
      </c>
      <c r="B2632">
        <f t="shared" si="41"/>
        <v>0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0.21</v>
      </c>
      <c r="L2632">
        <v>7.0000000000000007E-2</v>
      </c>
      <c r="M2632">
        <v>55306.818181818184</v>
      </c>
      <c r="N2632">
        <v>0.82</v>
      </c>
      <c r="O2632">
        <v>4.5605522028801735</v>
      </c>
      <c r="P2632">
        <v>1.7923916894982539</v>
      </c>
    </row>
    <row r="2633" spans="1:16" x14ac:dyDescent="0.3">
      <c r="A2633" t="s">
        <v>21</v>
      </c>
      <c r="B2633">
        <f t="shared" si="41"/>
        <v>0</v>
      </c>
      <c r="C2633">
        <v>0</v>
      </c>
      <c r="D2633">
        <v>0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0.15</v>
      </c>
      <c r="L2633">
        <v>0.05</v>
      </c>
      <c r="M2633">
        <v>57733.333333333328</v>
      </c>
      <c r="N2633">
        <v>0.84</v>
      </c>
      <c r="O2633">
        <v>4.3613500243522667</v>
      </c>
      <c r="P2633">
        <v>1.4313637641589874</v>
      </c>
    </row>
    <row r="2634" spans="1:16" x14ac:dyDescent="0.3">
      <c r="A2634" t="s">
        <v>21</v>
      </c>
      <c r="B2634">
        <f t="shared" si="41"/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0.25</v>
      </c>
      <c r="L2634">
        <v>0.09</v>
      </c>
      <c r="M2634">
        <v>67685.555555555547</v>
      </c>
      <c r="N2634">
        <v>0.77</v>
      </c>
      <c r="O2634">
        <v>4.7820208950525274</v>
      </c>
      <c r="P2634">
        <v>1.8692317197309762</v>
      </c>
    </row>
    <row r="2635" spans="1:16" x14ac:dyDescent="0.3">
      <c r="A2635" t="s">
        <v>21</v>
      </c>
      <c r="B2635">
        <f t="shared" si="41"/>
        <v>0</v>
      </c>
      <c r="C2635">
        <v>0</v>
      </c>
      <c r="D2635">
        <v>0</v>
      </c>
      <c r="E2635">
        <v>0</v>
      </c>
      <c r="F2635">
        <v>0</v>
      </c>
      <c r="G2635">
        <v>1</v>
      </c>
      <c r="H2635">
        <v>0</v>
      </c>
      <c r="I2635">
        <v>0</v>
      </c>
      <c r="J2635">
        <v>0</v>
      </c>
      <c r="K2635">
        <v>0.18</v>
      </c>
      <c r="L2635">
        <v>0.06</v>
      </c>
      <c r="M2635">
        <v>60556.976744186046</v>
      </c>
      <c r="N2635">
        <v>0.84</v>
      </c>
      <c r="O2635">
        <v>4.5659658174466671</v>
      </c>
      <c r="P2635">
        <v>1.7558748556724915</v>
      </c>
    </row>
    <row r="2636" spans="1:16" x14ac:dyDescent="0.3">
      <c r="A2636" t="s">
        <v>21</v>
      </c>
      <c r="B2636">
        <f t="shared" si="41"/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0.22</v>
      </c>
      <c r="L2636">
        <v>0.08</v>
      </c>
      <c r="M2636">
        <v>51341.558441558438</v>
      </c>
      <c r="N2636">
        <v>0.7</v>
      </c>
      <c r="O2636">
        <v>4.3649072895580341</v>
      </c>
      <c r="P2636">
        <v>0</v>
      </c>
    </row>
    <row r="2637" spans="1:16" x14ac:dyDescent="0.3">
      <c r="A2637" t="s">
        <v>21</v>
      </c>
      <c r="B2637">
        <f t="shared" si="41"/>
        <v>0</v>
      </c>
      <c r="C2637">
        <v>0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0.13</v>
      </c>
      <c r="L2637">
        <v>0.06</v>
      </c>
      <c r="M2637">
        <v>60750.602409638559</v>
      </c>
      <c r="N2637">
        <v>0.74</v>
      </c>
      <c r="O2637">
        <v>4.5618047526229129</v>
      </c>
      <c r="P2637">
        <v>2.6148972160331345</v>
      </c>
    </row>
    <row r="2638" spans="1:16" x14ac:dyDescent="0.3">
      <c r="A2638" t="s">
        <v>21</v>
      </c>
      <c r="B2638">
        <f t="shared" si="41"/>
        <v>0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0.15</v>
      </c>
      <c r="L2638">
        <v>0.05</v>
      </c>
      <c r="M2638">
        <v>51410.843373493975</v>
      </c>
      <c r="N2638">
        <v>0.85</v>
      </c>
      <c r="O2638">
        <v>3.6807886115066824</v>
      </c>
      <c r="P2638">
        <v>0</v>
      </c>
    </row>
    <row r="2639" spans="1:16" x14ac:dyDescent="0.3">
      <c r="A2639" t="s">
        <v>21</v>
      </c>
      <c r="B2639">
        <f t="shared" si="41"/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0.16</v>
      </c>
      <c r="L2639">
        <v>7.0000000000000007E-2</v>
      </c>
      <c r="M2639">
        <v>61333.333333333336</v>
      </c>
      <c r="N2639">
        <v>0.85</v>
      </c>
      <c r="O2639">
        <v>4.9844958089744669</v>
      </c>
      <c r="P2639">
        <v>2.4683473304121573</v>
      </c>
    </row>
    <row r="2640" spans="1:16" x14ac:dyDescent="0.3">
      <c r="A2640" t="s">
        <v>21</v>
      </c>
      <c r="B2640">
        <f t="shared" si="41"/>
        <v>0</v>
      </c>
      <c r="C2640">
        <v>0</v>
      </c>
      <c r="D2640">
        <v>0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0.17</v>
      </c>
      <c r="L2640">
        <v>0.06</v>
      </c>
      <c r="M2640">
        <v>62472.413793103449</v>
      </c>
      <c r="N2640">
        <v>0.85</v>
      </c>
      <c r="O2640">
        <v>4.3262948878184888</v>
      </c>
      <c r="P2640">
        <v>1.255272505103306</v>
      </c>
    </row>
    <row r="2641" spans="1:16" x14ac:dyDescent="0.3">
      <c r="A2641" t="s">
        <v>21</v>
      </c>
      <c r="B2641">
        <f t="shared" si="41"/>
        <v>0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0.21</v>
      </c>
      <c r="L2641">
        <v>7.0000000000000007E-2</v>
      </c>
      <c r="M2641">
        <v>61711.956521739128</v>
      </c>
      <c r="N2641">
        <v>0.81</v>
      </c>
      <c r="O2641">
        <v>3.182414652434554</v>
      </c>
      <c r="P2641">
        <v>0</v>
      </c>
    </row>
    <row r="2642" spans="1:16" x14ac:dyDescent="0.3">
      <c r="A2642" t="s">
        <v>21</v>
      </c>
      <c r="B2642">
        <f t="shared" si="41"/>
        <v>0</v>
      </c>
      <c r="C2642">
        <v>0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0.17</v>
      </c>
      <c r="L2642">
        <v>0.05</v>
      </c>
      <c r="M2642">
        <v>57388.23529411765</v>
      </c>
      <c r="N2642">
        <v>0.72</v>
      </c>
      <c r="O2642">
        <v>3.9465996250151325</v>
      </c>
      <c r="P2642">
        <v>1.255272505103306</v>
      </c>
    </row>
    <row r="2643" spans="1:16" x14ac:dyDescent="0.3">
      <c r="A2643" t="s">
        <v>21</v>
      </c>
      <c r="B2643">
        <f t="shared" si="41"/>
        <v>0</v>
      </c>
      <c r="C2643">
        <v>0</v>
      </c>
      <c r="D2643">
        <v>0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0</v>
      </c>
      <c r="K2643">
        <v>0.18</v>
      </c>
      <c r="L2643">
        <v>0.05</v>
      </c>
      <c r="M2643">
        <v>62170.114942528737</v>
      </c>
      <c r="N2643">
        <v>0.84</v>
      </c>
      <c r="O2643">
        <v>4.1724277771514648</v>
      </c>
      <c r="P2643">
        <v>1.255272505103306</v>
      </c>
    </row>
    <row r="2644" spans="1:16" x14ac:dyDescent="0.3">
      <c r="A2644" t="s">
        <v>21</v>
      </c>
      <c r="B2644">
        <f t="shared" si="41"/>
        <v>0</v>
      </c>
      <c r="C2644">
        <v>0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0.2</v>
      </c>
      <c r="L2644">
        <v>7.0000000000000007E-2</v>
      </c>
      <c r="M2644">
        <v>58704.938271604937</v>
      </c>
      <c r="N2644">
        <v>0.82</v>
      </c>
      <c r="O2644">
        <v>4.5547555909148789</v>
      </c>
      <c r="P2644">
        <v>1.6127838567197355</v>
      </c>
    </row>
    <row r="2645" spans="1:16" x14ac:dyDescent="0.3">
      <c r="A2645" t="s">
        <v>21</v>
      </c>
      <c r="B2645">
        <f t="shared" si="41"/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</v>
      </c>
      <c r="K2645">
        <v>0.35</v>
      </c>
      <c r="L2645">
        <v>0.1</v>
      </c>
      <c r="M2645">
        <v>59014.942528735635</v>
      </c>
      <c r="N2645">
        <v>0.63</v>
      </c>
      <c r="O2645">
        <v>3.3525683861793087</v>
      </c>
      <c r="P2645">
        <v>0</v>
      </c>
    </row>
    <row r="2646" spans="1:16" x14ac:dyDescent="0.3">
      <c r="A2646" t="s">
        <v>21</v>
      </c>
      <c r="B2646">
        <f t="shared" si="41"/>
        <v>0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0.14000000000000001</v>
      </c>
      <c r="L2646">
        <v>0.06</v>
      </c>
      <c r="M2646">
        <v>58684.146341463413</v>
      </c>
      <c r="N2646">
        <v>0.82</v>
      </c>
      <c r="O2646">
        <v>5.4065418835462307</v>
      </c>
      <c r="P2646">
        <v>3.0153597554092144</v>
      </c>
    </row>
    <row r="2647" spans="1:16" x14ac:dyDescent="0.3">
      <c r="A2647" t="s">
        <v>21</v>
      </c>
      <c r="B2647">
        <f t="shared" si="41"/>
        <v>0</v>
      </c>
      <c r="C2647">
        <v>0</v>
      </c>
      <c r="D2647">
        <v>0</v>
      </c>
      <c r="E2647">
        <v>0</v>
      </c>
      <c r="F2647">
        <v>0</v>
      </c>
      <c r="G2647">
        <v>1</v>
      </c>
      <c r="H2647">
        <v>0</v>
      </c>
      <c r="I2647">
        <v>0</v>
      </c>
      <c r="J2647">
        <v>0</v>
      </c>
      <c r="K2647">
        <v>0.18</v>
      </c>
      <c r="L2647">
        <v>0.04</v>
      </c>
      <c r="M2647">
        <v>48234.666666666664</v>
      </c>
      <c r="N2647">
        <v>0.84</v>
      </c>
      <c r="O2647">
        <v>3.7199938263676038</v>
      </c>
      <c r="P2647">
        <v>0</v>
      </c>
    </row>
    <row r="2648" spans="1:16" x14ac:dyDescent="0.3">
      <c r="A2648" t="s">
        <v>21</v>
      </c>
      <c r="B2648">
        <f t="shared" si="41"/>
        <v>0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0.15</v>
      </c>
      <c r="L2648">
        <v>0.05</v>
      </c>
      <c r="M2648">
        <v>53062.025316455693</v>
      </c>
      <c r="N2648">
        <v>0.87</v>
      </c>
      <c r="O2648">
        <v>4.6108942783733387</v>
      </c>
      <c r="P2648">
        <v>1.8750612633917001</v>
      </c>
    </row>
    <row r="2649" spans="1:16" x14ac:dyDescent="0.3">
      <c r="A2649" t="s">
        <v>21</v>
      </c>
      <c r="B2649">
        <f t="shared" si="41"/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0.14000000000000001</v>
      </c>
      <c r="L2649">
        <v>0.06</v>
      </c>
      <c r="M2649">
        <v>69594.444444444438</v>
      </c>
      <c r="N2649">
        <v>0.87</v>
      </c>
      <c r="O2649">
        <v>5.2339119878786224</v>
      </c>
      <c r="P2649">
        <v>2.4913616938342726</v>
      </c>
    </row>
    <row r="2650" spans="1:16" x14ac:dyDescent="0.3">
      <c r="A2650" t="s">
        <v>21</v>
      </c>
      <c r="B2650">
        <f t="shared" si="41"/>
        <v>0</v>
      </c>
      <c r="C2650">
        <v>0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0.16</v>
      </c>
      <c r="L2650">
        <v>0.06</v>
      </c>
      <c r="M2650">
        <v>52265.476190476191</v>
      </c>
      <c r="N2650">
        <v>0.62</v>
      </c>
      <c r="O2650">
        <v>4.2970379093793598</v>
      </c>
      <c r="P2650">
        <v>1.568201724066995</v>
      </c>
    </row>
    <row r="2651" spans="1:16" x14ac:dyDescent="0.3">
      <c r="A2651" t="s">
        <v>21</v>
      </c>
      <c r="B2651">
        <f t="shared" si="41"/>
        <v>0</v>
      </c>
      <c r="C2651">
        <v>0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0.14000000000000001</v>
      </c>
      <c r="L2651">
        <v>0.05</v>
      </c>
      <c r="M2651">
        <v>59442.682926829264</v>
      </c>
      <c r="N2651">
        <v>0.7</v>
      </c>
      <c r="O2651">
        <v>4.1945143418824671</v>
      </c>
      <c r="P2651">
        <v>1.414973347970818</v>
      </c>
    </row>
    <row r="2652" spans="1:16" x14ac:dyDescent="0.3">
      <c r="A2652" t="s">
        <v>21</v>
      </c>
      <c r="B2652">
        <f t="shared" si="41"/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0.12</v>
      </c>
      <c r="L2652">
        <v>0.06</v>
      </c>
      <c r="M2652">
        <v>75768.539325842692</v>
      </c>
      <c r="N2652">
        <v>0.9</v>
      </c>
      <c r="O2652">
        <v>5.1093152583349992</v>
      </c>
      <c r="P2652">
        <v>2.5132176000679389</v>
      </c>
    </row>
    <row r="2653" spans="1:16" x14ac:dyDescent="0.3">
      <c r="A2653" t="s">
        <v>21</v>
      </c>
      <c r="B2653">
        <f t="shared" si="41"/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0.19</v>
      </c>
      <c r="L2653">
        <v>0.08</v>
      </c>
      <c r="M2653">
        <v>97781.72043010754</v>
      </c>
      <c r="N2653">
        <v>0.82</v>
      </c>
      <c r="O2653">
        <v>4.659355151296662</v>
      </c>
      <c r="P2653">
        <v>0</v>
      </c>
    </row>
    <row r="2654" spans="1:16" x14ac:dyDescent="0.3">
      <c r="A2654" t="s">
        <v>21</v>
      </c>
      <c r="B2654">
        <f t="shared" si="41"/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0.16</v>
      </c>
      <c r="L2654">
        <v>0.05</v>
      </c>
      <c r="M2654">
        <v>49015.116279069771</v>
      </c>
      <c r="N2654">
        <v>0.83</v>
      </c>
      <c r="O2654">
        <v>2.6454222693490919</v>
      </c>
      <c r="P2654">
        <v>0</v>
      </c>
    </row>
    <row r="2655" spans="1:16" x14ac:dyDescent="0.3">
      <c r="A2655" t="s">
        <v>21</v>
      </c>
      <c r="B2655">
        <f t="shared" si="41"/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</v>
      </c>
      <c r="K2655">
        <v>0.27</v>
      </c>
      <c r="L2655">
        <v>0.09</v>
      </c>
      <c r="M2655">
        <v>54119.318181818184</v>
      </c>
      <c r="N2655">
        <v>0.74</v>
      </c>
      <c r="O2655">
        <v>2.8609366207000937</v>
      </c>
      <c r="P2655">
        <v>0</v>
      </c>
    </row>
    <row r="2656" spans="1:16" x14ac:dyDescent="0.3">
      <c r="A2656" t="s">
        <v>21</v>
      </c>
      <c r="B2656">
        <f t="shared" si="41"/>
        <v>0</v>
      </c>
      <c r="C2656">
        <v>0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0.28000000000000003</v>
      </c>
      <c r="L2656">
        <v>0.11</v>
      </c>
      <c r="M2656">
        <v>61728.735632183911</v>
      </c>
      <c r="N2656">
        <v>0.72</v>
      </c>
      <c r="O2656">
        <v>4.7193727253198974</v>
      </c>
      <c r="P2656">
        <v>2.5352941200427703</v>
      </c>
    </row>
    <row r="2657" spans="1:16" x14ac:dyDescent="0.3">
      <c r="A2657" t="s">
        <v>21</v>
      </c>
      <c r="B2657">
        <f t="shared" si="41"/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0.28999999999999998</v>
      </c>
      <c r="L2657">
        <v>0.1</v>
      </c>
      <c r="M2657">
        <v>51208.433734939761</v>
      </c>
      <c r="N2657">
        <v>0.73</v>
      </c>
      <c r="O2657">
        <v>3.6396856612426816</v>
      </c>
      <c r="P2657">
        <v>1.2041199826559248</v>
      </c>
    </row>
    <row r="2658" spans="1:16" x14ac:dyDescent="0.3">
      <c r="A2658" t="s">
        <v>21</v>
      </c>
      <c r="B2658">
        <f t="shared" si="41"/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0.18</v>
      </c>
      <c r="L2658">
        <v>0.06</v>
      </c>
      <c r="M2658">
        <v>67354.651162790702</v>
      </c>
      <c r="N2658">
        <v>0.84</v>
      </c>
      <c r="O2658">
        <v>2.4424797690644486</v>
      </c>
      <c r="P2658">
        <v>0</v>
      </c>
    </row>
    <row r="2659" spans="1:16" x14ac:dyDescent="0.3">
      <c r="A2659" t="s">
        <v>21</v>
      </c>
      <c r="B2659">
        <f t="shared" si="41"/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0.24</v>
      </c>
      <c r="L2659">
        <v>7.0000000000000007E-2</v>
      </c>
      <c r="M2659">
        <v>53323.456790123455</v>
      </c>
      <c r="N2659">
        <v>0.7</v>
      </c>
      <c r="O2659">
        <v>3.5759956202032677</v>
      </c>
      <c r="P2659">
        <v>0</v>
      </c>
    </row>
    <row r="2660" spans="1:16" x14ac:dyDescent="0.3">
      <c r="A2660" t="s">
        <v>21</v>
      </c>
      <c r="B2660">
        <f t="shared" si="41"/>
        <v>0</v>
      </c>
      <c r="C2660">
        <v>0</v>
      </c>
      <c r="D2660">
        <v>0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0.13</v>
      </c>
      <c r="L2660">
        <v>7.0000000000000007E-2</v>
      </c>
      <c r="M2660">
        <v>56059.210526315786</v>
      </c>
      <c r="N2660">
        <v>0.84</v>
      </c>
      <c r="O2660">
        <v>4.4931651694631913</v>
      </c>
      <c r="P2660">
        <v>1.7075701760979363</v>
      </c>
    </row>
    <row r="2661" spans="1:16" x14ac:dyDescent="0.3">
      <c r="A2661" t="s">
        <v>21</v>
      </c>
      <c r="B2661">
        <f t="shared" si="41"/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</v>
      </c>
      <c r="K2661">
        <v>0.2</v>
      </c>
      <c r="L2661">
        <v>0.06</v>
      </c>
      <c r="M2661">
        <v>49657.5</v>
      </c>
      <c r="N2661">
        <v>0.81</v>
      </c>
      <c r="O2661">
        <v>3.5626496722119168</v>
      </c>
      <c r="P2661">
        <v>1.1760912590556813</v>
      </c>
    </row>
    <row r="2662" spans="1:16" x14ac:dyDescent="0.3">
      <c r="A2662" t="s">
        <v>21</v>
      </c>
      <c r="B2662">
        <f t="shared" si="41"/>
        <v>0</v>
      </c>
      <c r="C2662">
        <v>0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0.19</v>
      </c>
      <c r="L2662">
        <v>7.0000000000000007E-2</v>
      </c>
      <c r="M2662">
        <v>53217.441860465115</v>
      </c>
      <c r="N2662">
        <v>0.84</v>
      </c>
      <c r="O2662">
        <v>4.6966009927848011</v>
      </c>
      <c r="P2662">
        <v>2.2944662261615929</v>
      </c>
    </row>
    <row r="2663" spans="1:16" x14ac:dyDescent="0.3">
      <c r="A2663" t="s">
        <v>21</v>
      </c>
      <c r="B2663">
        <f t="shared" si="41"/>
        <v>0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0.17</v>
      </c>
      <c r="L2663">
        <v>0.04</v>
      </c>
      <c r="M2663">
        <v>53375</v>
      </c>
      <c r="N2663">
        <v>0.85</v>
      </c>
      <c r="O2663">
        <v>4.1191898820611668</v>
      </c>
      <c r="P2663">
        <v>1.6232492903979006</v>
      </c>
    </row>
    <row r="2664" spans="1:16" x14ac:dyDescent="0.3">
      <c r="A2664" t="s">
        <v>21</v>
      </c>
      <c r="B2664">
        <f t="shared" si="41"/>
        <v>0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0.2</v>
      </c>
      <c r="L2664">
        <v>0.14000000000000001</v>
      </c>
      <c r="M2664">
        <v>63391.95402298851</v>
      </c>
      <c r="N2664">
        <v>0.83</v>
      </c>
      <c r="O2664">
        <v>4.3269295370435046</v>
      </c>
      <c r="P2664">
        <v>1.5563025007672873</v>
      </c>
    </row>
    <row r="2665" spans="1:16" x14ac:dyDescent="0.3">
      <c r="A2665" t="s">
        <v>21</v>
      </c>
      <c r="B2665">
        <f t="shared" si="41"/>
        <v>0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0.14000000000000001</v>
      </c>
      <c r="L2665">
        <v>0.02</v>
      </c>
      <c r="M2665">
        <v>52041.558441558438</v>
      </c>
      <c r="N2665">
        <v>0.67</v>
      </c>
      <c r="O2665">
        <v>3.8768526476013436</v>
      </c>
      <c r="P2665">
        <v>0</v>
      </c>
    </row>
    <row r="2666" spans="1:16" x14ac:dyDescent="0.3">
      <c r="A2666" t="s">
        <v>21</v>
      </c>
      <c r="B2666">
        <f t="shared" si="41"/>
        <v>0</v>
      </c>
      <c r="C2666">
        <v>0</v>
      </c>
      <c r="D2666">
        <v>0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0.23</v>
      </c>
      <c r="L2666">
        <v>0.06</v>
      </c>
      <c r="M2666">
        <v>58767.816091954024</v>
      </c>
      <c r="N2666">
        <v>0.79</v>
      </c>
      <c r="O2666">
        <v>4.3034120705967416</v>
      </c>
      <c r="P2666">
        <v>1.6901960800285136</v>
      </c>
    </row>
    <row r="2667" spans="1:16" x14ac:dyDescent="0.3">
      <c r="A2667" t="s">
        <v>21</v>
      </c>
      <c r="B2667">
        <f t="shared" si="41"/>
        <v>0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0.18</v>
      </c>
      <c r="L2667">
        <v>7.0000000000000007E-2</v>
      </c>
      <c r="M2667">
        <v>63447.727272727272</v>
      </c>
      <c r="N2667">
        <v>0.82</v>
      </c>
      <c r="O2667">
        <v>4.2341121580337724</v>
      </c>
      <c r="P2667">
        <v>0</v>
      </c>
    </row>
    <row r="2668" spans="1:16" x14ac:dyDescent="0.3">
      <c r="A2668" t="s">
        <v>21</v>
      </c>
      <c r="B2668">
        <f t="shared" si="41"/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0.24</v>
      </c>
      <c r="L2668">
        <v>0.08</v>
      </c>
      <c r="M2668">
        <v>56029.761904761908</v>
      </c>
      <c r="N2668">
        <v>0.79</v>
      </c>
      <c r="O2668">
        <v>4.2372923375674585</v>
      </c>
      <c r="P2668">
        <v>0</v>
      </c>
    </row>
    <row r="2669" spans="1:16" x14ac:dyDescent="0.3">
      <c r="A2669" t="s">
        <v>21</v>
      </c>
      <c r="B2669">
        <f t="shared" si="41"/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0.13</v>
      </c>
      <c r="L2669">
        <v>0.05</v>
      </c>
      <c r="M2669">
        <v>61136.046511627908</v>
      </c>
      <c r="N2669">
        <v>0.84</v>
      </c>
      <c r="O2669">
        <v>4.9361265250576825</v>
      </c>
      <c r="P2669">
        <v>1.7481880270062005</v>
      </c>
    </row>
    <row r="2670" spans="1:16" x14ac:dyDescent="0.3">
      <c r="A2670" t="s">
        <v>21</v>
      </c>
      <c r="B2670">
        <f t="shared" si="41"/>
        <v>0</v>
      </c>
      <c r="C2670">
        <v>0</v>
      </c>
      <c r="D2670">
        <v>0</v>
      </c>
      <c r="E2670">
        <v>0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0.19</v>
      </c>
      <c r="L2670">
        <v>0.06</v>
      </c>
      <c r="M2670">
        <v>54716.455696202531</v>
      </c>
      <c r="N2670">
        <v>0.79</v>
      </c>
      <c r="O2670">
        <v>4.3714188521101125</v>
      </c>
      <c r="P2670">
        <v>1.8976270912904414</v>
      </c>
    </row>
    <row r="2671" spans="1:16" x14ac:dyDescent="0.3">
      <c r="A2671" t="s">
        <v>21</v>
      </c>
      <c r="B2671">
        <f t="shared" si="41"/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0.18</v>
      </c>
      <c r="L2671">
        <v>0.04</v>
      </c>
      <c r="M2671">
        <v>65150</v>
      </c>
      <c r="N2671">
        <v>0.83</v>
      </c>
      <c r="O2671">
        <v>3.5256925245050108</v>
      </c>
      <c r="P2671">
        <v>0</v>
      </c>
    </row>
    <row r="2672" spans="1:16" x14ac:dyDescent="0.3">
      <c r="A2672" t="s">
        <v>21</v>
      </c>
      <c r="B2672">
        <f t="shared" si="41"/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1</v>
      </c>
      <c r="J2672">
        <v>0</v>
      </c>
      <c r="K2672">
        <v>0.21</v>
      </c>
      <c r="L2672">
        <v>7.0000000000000007E-2</v>
      </c>
      <c r="M2672">
        <v>58812.048192771086</v>
      </c>
      <c r="N2672">
        <v>0.73</v>
      </c>
      <c r="O2672">
        <v>4.0851478121269045</v>
      </c>
      <c r="P2672">
        <v>0</v>
      </c>
    </row>
    <row r="2673" spans="1:16" x14ac:dyDescent="0.3">
      <c r="A2673" t="s">
        <v>58</v>
      </c>
      <c r="B2673">
        <f t="shared" si="41"/>
        <v>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0.36</v>
      </c>
      <c r="L2673">
        <v>0.11</v>
      </c>
      <c r="M2673">
        <v>61385.227272727272</v>
      </c>
      <c r="N2673">
        <v>0.67</v>
      </c>
      <c r="O2673">
        <v>4.3353776541108298</v>
      </c>
      <c r="P2673">
        <v>1.0413926851582251</v>
      </c>
    </row>
    <row r="2674" spans="1:16" x14ac:dyDescent="0.3">
      <c r="A2674" t="s">
        <v>21</v>
      </c>
      <c r="B2674">
        <f t="shared" si="41"/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0.1</v>
      </c>
      <c r="L2674">
        <v>0.13</v>
      </c>
      <c r="M2674">
        <v>81069.072164948462</v>
      </c>
      <c r="N2674">
        <v>0.93</v>
      </c>
      <c r="O2674">
        <v>2.1818435879447726</v>
      </c>
      <c r="P2674">
        <v>0</v>
      </c>
    </row>
    <row r="2675" spans="1:16" x14ac:dyDescent="0.3">
      <c r="A2675" t="s">
        <v>21</v>
      </c>
      <c r="B2675">
        <f t="shared" si="41"/>
        <v>0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0.12</v>
      </c>
      <c r="L2675">
        <v>0.05</v>
      </c>
      <c r="M2675">
        <v>60695.180722891571</v>
      </c>
      <c r="N2675">
        <v>0.87</v>
      </c>
      <c r="O2675">
        <v>5.4877208164235309</v>
      </c>
      <c r="P2675">
        <v>3.1245042248342823</v>
      </c>
    </row>
    <row r="2676" spans="1:16" x14ac:dyDescent="0.3">
      <c r="A2676" t="s">
        <v>21</v>
      </c>
      <c r="B2676">
        <f t="shared" si="41"/>
        <v>0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0.17</v>
      </c>
      <c r="L2676">
        <v>0.04</v>
      </c>
      <c r="M2676">
        <v>52970.731707317071</v>
      </c>
      <c r="N2676">
        <v>0.84</v>
      </c>
      <c r="O2676">
        <v>3.7691556907143986</v>
      </c>
      <c r="P2676">
        <v>1.3979400086720377</v>
      </c>
    </row>
    <row r="2677" spans="1:16" x14ac:dyDescent="0.3">
      <c r="A2677" t="s">
        <v>21</v>
      </c>
      <c r="B2677">
        <f t="shared" si="41"/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0.22</v>
      </c>
      <c r="L2677">
        <v>7.0000000000000007E-2</v>
      </c>
      <c r="M2677">
        <v>52096.341463414632</v>
      </c>
      <c r="N2677">
        <v>0.8</v>
      </c>
      <c r="O2677">
        <v>3.9023836844324715</v>
      </c>
      <c r="P2677">
        <v>1.414973347970818</v>
      </c>
    </row>
    <row r="2678" spans="1:16" x14ac:dyDescent="0.3">
      <c r="A2678" t="s">
        <v>21</v>
      </c>
      <c r="B2678">
        <f t="shared" si="41"/>
        <v>0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0.14000000000000001</v>
      </c>
      <c r="L2678">
        <v>0.06</v>
      </c>
      <c r="M2678">
        <v>59582.92682926829</v>
      </c>
      <c r="N2678">
        <v>0.86</v>
      </c>
      <c r="O2678">
        <v>5.4058703396930579</v>
      </c>
      <c r="P2678">
        <v>2.7084209001347128</v>
      </c>
    </row>
    <row r="2679" spans="1:16" x14ac:dyDescent="0.3">
      <c r="A2679" t="s">
        <v>21</v>
      </c>
      <c r="B2679">
        <f t="shared" si="41"/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0.24</v>
      </c>
      <c r="L2679">
        <v>0.06</v>
      </c>
      <c r="M2679">
        <v>72621.348314606745</v>
      </c>
      <c r="N2679">
        <v>0.77</v>
      </c>
      <c r="O2679">
        <v>2.8744818176994666</v>
      </c>
      <c r="P2679">
        <v>0</v>
      </c>
    </row>
    <row r="2680" spans="1:16" x14ac:dyDescent="0.3">
      <c r="A2680" t="s">
        <v>21</v>
      </c>
      <c r="B2680">
        <f t="shared" si="41"/>
        <v>0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0.16</v>
      </c>
      <c r="L2680">
        <v>0.05</v>
      </c>
      <c r="M2680">
        <v>53464.705882352944</v>
      </c>
      <c r="N2680">
        <v>0.69</v>
      </c>
      <c r="O2680">
        <v>4.1590254912249049</v>
      </c>
      <c r="P2680">
        <v>1.414973347970818</v>
      </c>
    </row>
    <row r="2681" spans="1:16" x14ac:dyDescent="0.3">
      <c r="A2681" t="s">
        <v>21</v>
      </c>
      <c r="B2681">
        <f t="shared" si="41"/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</v>
      </c>
      <c r="J2681">
        <v>0</v>
      </c>
      <c r="K2681">
        <v>0.26</v>
      </c>
      <c r="L2681">
        <v>0.1</v>
      </c>
      <c r="M2681">
        <v>48732.051282051281</v>
      </c>
      <c r="N2681">
        <v>0.77</v>
      </c>
      <c r="O2681">
        <v>3.9968617684906733</v>
      </c>
      <c r="P2681">
        <v>0</v>
      </c>
    </row>
    <row r="2682" spans="1:16" x14ac:dyDescent="0.3">
      <c r="A2682" t="s">
        <v>21</v>
      </c>
      <c r="B2682">
        <f t="shared" si="41"/>
        <v>0</v>
      </c>
      <c r="C2682">
        <v>0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0.11</v>
      </c>
      <c r="L2682">
        <v>0.04</v>
      </c>
      <c r="M2682">
        <v>64924.137931034486</v>
      </c>
      <c r="N2682">
        <v>0.9</v>
      </c>
      <c r="O2682">
        <v>3.7598943740254991</v>
      </c>
      <c r="P2682">
        <v>1.2787536009528289</v>
      </c>
    </row>
    <row r="2683" spans="1:16" x14ac:dyDescent="0.3">
      <c r="A2683" t="s">
        <v>21</v>
      </c>
      <c r="B2683">
        <f t="shared" si="41"/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0.28999999999999998</v>
      </c>
      <c r="L2683">
        <v>0.08</v>
      </c>
      <c r="M2683">
        <v>56965.517241379312</v>
      </c>
      <c r="N2683">
        <v>0.73</v>
      </c>
      <c r="O2683">
        <v>3.6314437690131722</v>
      </c>
      <c r="P2683">
        <v>0</v>
      </c>
    </row>
    <row r="2684" spans="1:16" x14ac:dyDescent="0.3">
      <c r="A2684" t="s">
        <v>58</v>
      </c>
      <c r="B2684">
        <f t="shared" si="41"/>
        <v>1</v>
      </c>
      <c r="C2684">
        <v>0</v>
      </c>
      <c r="D2684">
        <v>0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0.17</v>
      </c>
      <c r="L2684">
        <v>0.06</v>
      </c>
      <c r="M2684">
        <v>59548.78048780487</v>
      </c>
      <c r="N2684">
        <v>0.85</v>
      </c>
      <c r="O2684">
        <v>4.5629111450476483</v>
      </c>
      <c r="P2684">
        <v>1.8808135922807914</v>
      </c>
    </row>
    <row r="2685" spans="1:16" x14ac:dyDescent="0.3">
      <c r="A2685" t="s">
        <v>21</v>
      </c>
      <c r="B2685">
        <f t="shared" si="41"/>
        <v>0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0.12</v>
      </c>
      <c r="L2685">
        <v>0.02</v>
      </c>
      <c r="M2685">
        <v>47458.666666666664</v>
      </c>
      <c r="N2685">
        <v>0.88</v>
      </c>
      <c r="O2685">
        <v>4.7670444942436667</v>
      </c>
      <c r="P2685">
        <v>2.0086001717619175</v>
      </c>
    </row>
    <row r="2686" spans="1:16" x14ac:dyDescent="0.3">
      <c r="A2686" t="s">
        <v>21</v>
      </c>
      <c r="B2686">
        <f t="shared" si="41"/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0.17</v>
      </c>
      <c r="L2686">
        <v>0.08</v>
      </c>
      <c r="M2686">
        <v>67390.909090909088</v>
      </c>
      <c r="N2686">
        <v>0.82</v>
      </c>
      <c r="O2686">
        <v>4.7068969238547025</v>
      </c>
      <c r="P2686">
        <v>1.414973347970818</v>
      </c>
    </row>
    <row r="2687" spans="1:16" x14ac:dyDescent="0.3">
      <c r="A2687" t="s">
        <v>21</v>
      </c>
      <c r="B2687">
        <f t="shared" si="41"/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0.32</v>
      </c>
      <c r="L2687">
        <v>0.09</v>
      </c>
      <c r="M2687">
        <v>45418.987341772146</v>
      </c>
      <c r="N2687">
        <v>0.7</v>
      </c>
      <c r="O2687">
        <v>3.3302107845715279</v>
      </c>
      <c r="P2687">
        <v>0</v>
      </c>
    </row>
    <row r="2688" spans="1:16" x14ac:dyDescent="0.3">
      <c r="A2688" t="s">
        <v>21</v>
      </c>
      <c r="B2688">
        <f t="shared" si="41"/>
        <v>0</v>
      </c>
      <c r="C2688">
        <v>0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0.1</v>
      </c>
      <c r="L2688">
        <v>0.04</v>
      </c>
      <c r="M2688">
        <v>89098.888888888891</v>
      </c>
      <c r="N2688">
        <v>0.91</v>
      </c>
      <c r="O2688">
        <v>5.2369854316597717</v>
      </c>
      <c r="P2688">
        <v>2.6159500516564012</v>
      </c>
    </row>
    <row r="2689" spans="1:16" x14ac:dyDescent="0.3">
      <c r="A2689" t="s">
        <v>21</v>
      </c>
      <c r="B2689">
        <f t="shared" si="41"/>
        <v>0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0.2</v>
      </c>
      <c r="L2689">
        <v>0.06</v>
      </c>
      <c r="M2689">
        <v>54964.705882352944</v>
      </c>
      <c r="N2689">
        <v>0.82</v>
      </c>
      <c r="O2689">
        <v>4.4002097701620615</v>
      </c>
      <c r="P2689">
        <v>0.84509804001425681</v>
      </c>
    </row>
    <row r="2690" spans="1:16" x14ac:dyDescent="0.3">
      <c r="A2690" t="s">
        <v>21</v>
      </c>
      <c r="B2690">
        <f t="shared" si="41"/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0.28999999999999998</v>
      </c>
      <c r="L2690">
        <v>0.08</v>
      </c>
      <c r="M2690">
        <v>54730.232558139534</v>
      </c>
      <c r="N2690">
        <v>0.72</v>
      </c>
      <c r="O2690">
        <v>3.6920533650340808</v>
      </c>
      <c r="P2690">
        <v>0</v>
      </c>
    </row>
    <row r="2691" spans="1:16" x14ac:dyDescent="0.3">
      <c r="A2691" t="s">
        <v>21</v>
      </c>
      <c r="B2691">
        <f t="shared" ref="B2691:B2754" si="42">IF(A2691="Yes",1,0)</f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0.15</v>
      </c>
      <c r="L2691">
        <v>0.05</v>
      </c>
      <c r="M2691">
        <v>59181.707317073167</v>
      </c>
      <c r="N2691">
        <v>0.7</v>
      </c>
      <c r="O2691">
        <v>3.9108910886445281</v>
      </c>
      <c r="P2691">
        <v>1.255272505103306</v>
      </c>
    </row>
    <row r="2692" spans="1:16" x14ac:dyDescent="0.3">
      <c r="A2692" t="s">
        <v>21</v>
      </c>
      <c r="B2692">
        <f t="shared" si="42"/>
        <v>0</v>
      </c>
      <c r="C2692">
        <v>0</v>
      </c>
      <c r="D2692">
        <v>0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0.22</v>
      </c>
      <c r="L2692">
        <v>0.08</v>
      </c>
      <c r="M2692">
        <v>58769.767441860466</v>
      </c>
      <c r="N2692">
        <v>0.81</v>
      </c>
      <c r="O2692">
        <v>4.2921674307842927</v>
      </c>
      <c r="P2692">
        <v>1.1760912590556813</v>
      </c>
    </row>
    <row r="2693" spans="1:16" x14ac:dyDescent="0.3">
      <c r="A2693" t="s">
        <v>21</v>
      </c>
      <c r="B2693">
        <f t="shared" si="42"/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0.13</v>
      </c>
      <c r="L2693">
        <v>0.06</v>
      </c>
      <c r="M2693">
        <v>85272.527472527465</v>
      </c>
      <c r="N2693">
        <v>0.88</v>
      </c>
      <c r="O2693">
        <v>5.7715323638709775</v>
      </c>
      <c r="P2693">
        <v>3.0394141191761372</v>
      </c>
    </row>
    <row r="2694" spans="1:16" x14ac:dyDescent="0.3">
      <c r="A2694" t="s">
        <v>21</v>
      </c>
      <c r="B2694">
        <f t="shared" si="42"/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0.11</v>
      </c>
      <c r="L2694">
        <v>0.03</v>
      </c>
      <c r="M2694">
        <v>61119.318181818184</v>
      </c>
      <c r="N2694">
        <v>0.9</v>
      </c>
      <c r="O2694">
        <v>4.3321353580199222</v>
      </c>
      <c r="P2694">
        <v>1.414973347970818</v>
      </c>
    </row>
    <row r="2695" spans="1:16" x14ac:dyDescent="0.3">
      <c r="A2695" t="s">
        <v>21</v>
      </c>
      <c r="B2695">
        <f t="shared" si="42"/>
        <v>0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0.22</v>
      </c>
      <c r="L2695">
        <v>7.0000000000000007E-2</v>
      </c>
      <c r="M2695">
        <v>51772.5</v>
      </c>
      <c r="N2695">
        <v>0.83</v>
      </c>
      <c r="O2695">
        <v>4.0912799642288373</v>
      </c>
      <c r="P2695">
        <v>0</v>
      </c>
    </row>
    <row r="2696" spans="1:16" x14ac:dyDescent="0.3">
      <c r="A2696" t="s">
        <v>21</v>
      </c>
      <c r="B2696">
        <f t="shared" si="42"/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</v>
      </c>
      <c r="K2696">
        <v>0.3</v>
      </c>
      <c r="L2696">
        <v>0.06</v>
      </c>
      <c r="M2696">
        <v>50010.975609756097</v>
      </c>
      <c r="N2696">
        <v>0.71</v>
      </c>
      <c r="O2696">
        <v>3.0913151596972228</v>
      </c>
      <c r="P2696">
        <v>0</v>
      </c>
    </row>
    <row r="2697" spans="1:16" x14ac:dyDescent="0.3">
      <c r="A2697" t="s">
        <v>21</v>
      </c>
      <c r="B2697">
        <f t="shared" si="42"/>
        <v>0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0.15</v>
      </c>
      <c r="L2697">
        <v>0.06</v>
      </c>
      <c r="M2697">
        <v>56696.25</v>
      </c>
      <c r="N2697">
        <v>0.81</v>
      </c>
      <c r="O2697">
        <v>4.8176380764003355</v>
      </c>
      <c r="P2697">
        <v>2.3673559210260189</v>
      </c>
    </row>
    <row r="2698" spans="1:16" x14ac:dyDescent="0.3">
      <c r="A2698" t="s">
        <v>21</v>
      </c>
      <c r="B2698">
        <f t="shared" si="42"/>
        <v>0</v>
      </c>
      <c r="C2698">
        <v>0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0.17</v>
      </c>
      <c r="L2698">
        <v>0.06</v>
      </c>
      <c r="M2698">
        <v>57823.75</v>
      </c>
      <c r="N2698">
        <v>0.86</v>
      </c>
      <c r="O2698">
        <v>4.6951751105143433</v>
      </c>
      <c r="P2698">
        <v>1.6989700043360187</v>
      </c>
    </row>
    <row r="2699" spans="1:16" x14ac:dyDescent="0.3">
      <c r="A2699" t="s">
        <v>21</v>
      </c>
      <c r="B2699">
        <f t="shared" si="42"/>
        <v>0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0.21</v>
      </c>
      <c r="L2699">
        <v>7.0000000000000007E-2</v>
      </c>
      <c r="M2699">
        <v>54894.936708860754</v>
      </c>
      <c r="N2699">
        <v>0.78</v>
      </c>
      <c r="O2699">
        <v>4.1381763395730413</v>
      </c>
      <c r="P2699">
        <v>0</v>
      </c>
    </row>
    <row r="2700" spans="1:16" x14ac:dyDescent="0.3">
      <c r="A2700" t="s">
        <v>21</v>
      </c>
      <c r="B2700">
        <f t="shared" si="42"/>
        <v>0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0.18</v>
      </c>
      <c r="L2700">
        <v>7.0000000000000007E-2</v>
      </c>
      <c r="M2700">
        <v>51856.097560975606</v>
      </c>
      <c r="N2700">
        <v>0.83</v>
      </c>
      <c r="O2700">
        <v>4.1688214630098237</v>
      </c>
      <c r="P2700">
        <v>1.7634279935629373</v>
      </c>
    </row>
    <row r="2701" spans="1:16" x14ac:dyDescent="0.3">
      <c r="A2701" t="s">
        <v>21</v>
      </c>
      <c r="B2701">
        <f t="shared" si="42"/>
        <v>0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0.14000000000000001</v>
      </c>
      <c r="L2701">
        <v>7.0000000000000007E-2</v>
      </c>
      <c r="M2701">
        <v>63135.71428571429</v>
      </c>
      <c r="N2701">
        <v>0.87</v>
      </c>
      <c r="O2701">
        <v>5.5590263769792596</v>
      </c>
      <c r="P2701">
        <v>3.0934216851622351</v>
      </c>
    </row>
    <row r="2702" spans="1:16" x14ac:dyDescent="0.3">
      <c r="A2702" t="s">
        <v>21</v>
      </c>
      <c r="B2702">
        <f t="shared" si="42"/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0.11</v>
      </c>
      <c r="L2702">
        <v>0.04</v>
      </c>
      <c r="M2702">
        <v>55383.333333333328</v>
      </c>
      <c r="N2702">
        <v>0.9</v>
      </c>
      <c r="O2702">
        <v>3.9976921179417264</v>
      </c>
      <c r="P2702">
        <v>1.414973347970818</v>
      </c>
    </row>
    <row r="2703" spans="1:16" x14ac:dyDescent="0.3">
      <c r="A2703" t="s">
        <v>21</v>
      </c>
      <c r="B2703">
        <f t="shared" si="42"/>
        <v>0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0.15</v>
      </c>
      <c r="L2703">
        <v>0.05</v>
      </c>
      <c r="M2703">
        <v>63584.269662921346</v>
      </c>
      <c r="N2703">
        <v>0.75</v>
      </c>
      <c r="O2703">
        <v>3.3285834497142019</v>
      </c>
      <c r="P2703">
        <v>0</v>
      </c>
    </row>
    <row r="2704" spans="1:16" x14ac:dyDescent="0.3">
      <c r="A2704" t="s">
        <v>21</v>
      </c>
      <c r="B2704">
        <f t="shared" si="42"/>
        <v>0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0.16</v>
      </c>
      <c r="L2704">
        <v>0.08</v>
      </c>
      <c r="M2704">
        <v>65006.896551724138</v>
      </c>
      <c r="N2704">
        <v>0.87</v>
      </c>
      <c r="O2704">
        <v>4.9220607955926905</v>
      </c>
      <c r="P2704">
        <v>0</v>
      </c>
    </row>
    <row r="2705" spans="1:16" x14ac:dyDescent="0.3">
      <c r="A2705" t="s">
        <v>21</v>
      </c>
      <c r="B2705">
        <f t="shared" si="42"/>
        <v>0</v>
      </c>
      <c r="C2705">
        <v>0</v>
      </c>
      <c r="D2705">
        <v>0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0.2</v>
      </c>
      <c r="L2705">
        <v>7.0000000000000007E-2</v>
      </c>
      <c r="M2705">
        <v>54841.666666666672</v>
      </c>
      <c r="N2705">
        <v>0.83</v>
      </c>
      <c r="O2705">
        <v>4.4605219929002011</v>
      </c>
      <c r="P2705">
        <v>1.7403626894942439</v>
      </c>
    </row>
    <row r="2706" spans="1:16" x14ac:dyDescent="0.3">
      <c r="A2706" t="s">
        <v>21</v>
      </c>
      <c r="B2706">
        <f t="shared" si="42"/>
        <v>0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0.19</v>
      </c>
      <c r="L2706">
        <v>0.06</v>
      </c>
      <c r="M2706">
        <v>60225.882352941175</v>
      </c>
      <c r="N2706">
        <v>0.83</v>
      </c>
      <c r="O2706">
        <v>4.3645134736915097</v>
      </c>
      <c r="P2706">
        <v>1.3802112417116059</v>
      </c>
    </row>
    <row r="2707" spans="1:16" x14ac:dyDescent="0.3">
      <c r="A2707" t="s">
        <v>58</v>
      </c>
      <c r="B2707">
        <f t="shared" si="42"/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0.15</v>
      </c>
      <c r="L2707">
        <v>7.0000000000000007E-2</v>
      </c>
      <c r="M2707">
        <v>80128.260869565216</v>
      </c>
      <c r="N2707">
        <v>0.86</v>
      </c>
      <c r="O2707">
        <v>5.14104507957396</v>
      </c>
      <c r="P2707">
        <v>2.0374264979406238</v>
      </c>
    </row>
    <row r="2708" spans="1:16" x14ac:dyDescent="0.3">
      <c r="A2708" t="s">
        <v>21</v>
      </c>
      <c r="B2708">
        <f t="shared" si="42"/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0.14000000000000001</v>
      </c>
      <c r="L2708">
        <v>0.03</v>
      </c>
      <c r="M2708">
        <v>58090.80459770115</v>
      </c>
      <c r="N2708">
        <v>0.87</v>
      </c>
      <c r="O2708">
        <v>3.9940530635876752</v>
      </c>
      <c r="P2708">
        <v>1.2041199826559248</v>
      </c>
    </row>
    <row r="2709" spans="1:16" x14ac:dyDescent="0.3">
      <c r="A2709" t="s">
        <v>21</v>
      </c>
      <c r="B2709">
        <f t="shared" si="42"/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0.13</v>
      </c>
      <c r="L2709">
        <v>0.05</v>
      </c>
      <c r="M2709">
        <v>56636.144578313259</v>
      </c>
      <c r="N2709">
        <v>0.75</v>
      </c>
      <c r="O2709">
        <v>4.1951521335932869</v>
      </c>
      <c r="P2709">
        <v>1.6020599913279623</v>
      </c>
    </row>
    <row r="2710" spans="1:16" x14ac:dyDescent="0.3">
      <c r="A2710" t="s">
        <v>21</v>
      </c>
      <c r="B2710">
        <f t="shared" si="42"/>
        <v>0</v>
      </c>
      <c r="C2710">
        <v>0</v>
      </c>
      <c r="D2710">
        <v>0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0</v>
      </c>
      <c r="K2710">
        <v>0.19</v>
      </c>
      <c r="L2710">
        <v>0.09</v>
      </c>
      <c r="M2710">
        <v>53508.139534883725</v>
      </c>
      <c r="N2710">
        <v>0.77</v>
      </c>
      <c r="O2710">
        <v>4.6992391834778848</v>
      </c>
      <c r="P2710">
        <v>1.8260748027008264</v>
      </c>
    </row>
    <row r="2711" spans="1:16" x14ac:dyDescent="0.3">
      <c r="A2711" t="s">
        <v>21</v>
      </c>
      <c r="B2711">
        <f t="shared" si="42"/>
        <v>0</v>
      </c>
      <c r="C2711">
        <v>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0.12</v>
      </c>
      <c r="L2711">
        <v>0.06</v>
      </c>
      <c r="M2711">
        <v>51743.209876543209</v>
      </c>
      <c r="N2711">
        <v>0.85</v>
      </c>
      <c r="O2711">
        <v>5.0779054434741253</v>
      </c>
      <c r="P2711">
        <v>2.999130541287371</v>
      </c>
    </row>
    <row r="2712" spans="1:16" x14ac:dyDescent="0.3">
      <c r="A2712" t="s">
        <v>21</v>
      </c>
      <c r="B2712">
        <f t="shared" si="42"/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0.23</v>
      </c>
      <c r="L2712">
        <v>0.02</v>
      </c>
      <c r="M2712">
        <v>48382.051282051281</v>
      </c>
      <c r="N2712">
        <v>0.78</v>
      </c>
      <c r="O2712">
        <v>3.8418598097750611</v>
      </c>
      <c r="P2712">
        <v>0</v>
      </c>
    </row>
    <row r="2713" spans="1:16" x14ac:dyDescent="0.3">
      <c r="A2713" t="s">
        <v>21</v>
      </c>
      <c r="B2713">
        <f t="shared" si="42"/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0.25</v>
      </c>
      <c r="L2713">
        <v>0.1</v>
      </c>
      <c r="M2713">
        <v>55316.279069767443</v>
      </c>
      <c r="N2713">
        <v>0.79</v>
      </c>
      <c r="O2713">
        <v>4.0848978584613551</v>
      </c>
      <c r="P2713">
        <v>0</v>
      </c>
    </row>
    <row r="2714" spans="1:16" x14ac:dyDescent="0.3">
      <c r="A2714" t="s">
        <v>21</v>
      </c>
      <c r="B2714">
        <f t="shared" si="42"/>
        <v>0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0.15</v>
      </c>
      <c r="L2714">
        <v>0.06</v>
      </c>
      <c r="M2714">
        <v>75652.173913043473</v>
      </c>
      <c r="N2714">
        <v>0.85</v>
      </c>
      <c r="O2714">
        <v>5.1344034429219079</v>
      </c>
      <c r="P2714">
        <v>0</v>
      </c>
    </row>
    <row r="2715" spans="1:16" x14ac:dyDescent="0.3">
      <c r="A2715" t="s">
        <v>21</v>
      </c>
      <c r="B2715">
        <f t="shared" si="42"/>
        <v>0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0.11</v>
      </c>
      <c r="L2715">
        <v>0.04</v>
      </c>
      <c r="M2715">
        <v>72525.555555555547</v>
      </c>
      <c r="N2715">
        <v>0.89</v>
      </c>
      <c r="O2715">
        <v>3.5729877081982049</v>
      </c>
      <c r="P2715">
        <v>0.90308998699194354</v>
      </c>
    </row>
    <row r="2716" spans="1:16" x14ac:dyDescent="0.3">
      <c r="A2716" t="s">
        <v>21</v>
      </c>
      <c r="B2716">
        <f t="shared" si="42"/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</v>
      </c>
      <c r="K2716">
        <v>0.28999999999999998</v>
      </c>
      <c r="L2716">
        <v>0.1</v>
      </c>
      <c r="M2716">
        <v>48178.048780487799</v>
      </c>
      <c r="N2716">
        <v>0.73</v>
      </c>
      <c r="O2716">
        <v>3.5413295776666938</v>
      </c>
      <c r="P2716">
        <v>0</v>
      </c>
    </row>
    <row r="2717" spans="1:16" x14ac:dyDescent="0.3">
      <c r="A2717" t="s">
        <v>21</v>
      </c>
      <c r="B2717">
        <f t="shared" si="42"/>
        <v>0</v>
      </c>
      <c r="C2717">
        <v>0</v>
      </c>
      <c r="D2717">
        <v>0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0.25</v>
      </c>
      <c r="L2717">
        <v>0.06</v>
      </c>
      <c r="M2717">
        <v>51503.658536585361</v>
      </c>
      <c r="N2717">
        <v>0.79</v>
      </c>
      <c r="O2717">
        <v>4.085468969886672</v>
      </c>
      <c r="P2717">
        <v>0</v>
      </c>
    </row>
    <row r="2718" spans="1:16" x14ac:dyDescent="0.3">
      <c r="A2718" t="s">
        <v>21</v>
      </c>
      <c r="B2718">
        <f t="shared" si="42"/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0.12</v>
      </c>
      <c r="L2718">
        <v>0.03</v>
      </c>
      <c r="M2718">
        <v>54627.710843373497</v>
      </c>
      <c r="N2718">
        <v>0.7</v>
      </c>
      <c r="O2718">
        <v>4.1957613200360608</v>
      </c>
      <c r="P2718">
        <v>1.414973347970818</v>
      </c>
    </row>
    <row r="2719" spans="1:16" x14ac:dyDescent="0.3">
      <c r="A2719" t="s">
        <v>21</v>
      </c>
      <c r="B2719">
        <f t="shared" si="42"/>
        <v>0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0.23</v>
      </c>
      <c r="L2719">
        <v>0.08</v>
      </c>
      <c r="M2719">
        <v>53358.333333333336</v>
      </c>
      <c r="N2719">
        <v>0.8</v>
      </c>
      <c r="O2719">
        <v>3.8470788620657155</v>
      </c>
      <c r="P2719">
        <v>1.3222192947339193</v>
      </c>
    </row>
    <row r="2720" spans="1:16" x14ac:dyDescent="0.3">
      <c r="A2720" t="s">
        <v>21</v>
      </c>
      <c r="B2720">
        <f t="shared" si="42"/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</v>
      </c>
      <c r="K2720">
        <v>0.21</v>
      </c>
      <c r="L2720">
        <v>0.05</v>
      </c>
      <c r="M2720">
        <v>73336.956521739121</v>
      </c>
      <c r="N2720">
        <v>0.8</v>
      </c>
      <c r="O2720">
        <v>2.9556877503135057</v>
      </c>
      <c r="P2720">
        <v>0</v>
      </c>
    </row>
    <row r="2721" spans="1:16" x14ac:dyDescent="0.3">
      <c r="A2721" t="s">
        <v>21</v>
      </c>
      <c r="B2721">
        <f t="shared" si="42"/>
        <v>0</v>
      </c>
      <c r="C2721">
        <v>0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0.19</v>
      </c>
      <c r="L2721">
        <v>0.06</v>
      </c>
      <c r="M2721">
        <v>53472.619047619053</v>
      </c>
      <c r="N2721">
        <v>0.83</v>
      </c>
      <c r="O2721">
        <v>4.2376442576391922</v>
      </c>
      <c r="P2721">
        <v>0</v>
      </c>
    </row>
    <row r="2722" spans="1:16" x14ac:dyDescent="0.3">
      <c r="A2722" t="s">
        <v>21</v>
      </c>
      <c r="B2722">
        <f t="shared" si="42"/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0.13</v>
      </c>
      <c r="L2722">
        <v>0.06</v>
      </c>
      <c r="M2722">
        <v>108271.57894736843</v>
      </c>
      <c r="N2722">
        <v>0.89</v>
      </c>
      <c r="O2722">
        <v>5.0028439824602744</v>
      </c>
      <c r="P2722">
        <v>1.8450980400142569</v>
      </c>
    </row>
    <row r="2723" spans="1:16" x14ac:dyDescent="0.3">
      <c r="A2723" t="s">
        <v>21</v>
      </c>
      <c r="B2723">
        <f t="shared" si="42"/>
        <v>0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0.21</v>
      </c>
      <c r="L2723">
        <v>7.0000000000000007E-2</v>
      </c>
      <c r="M2723">
        <v>50849.397590361448</v>
      </c>
      <c r="N2723">
        <v>0.81</v>
      </c>
      <c r="O2723">
        <v>4.0100454126360985</v>
      </c>
      <c r="P2723">
        <v>1.5797835966168101</v>
      </c>
    </row>
    <row r="2724" spans="1:16" x14ac:dyDescent="0.3">
      <c r="A2724" t="s">
        <v>21</v>
      </c>
      <c r="B2724">
        <f t="shared" si="42"/>
        <v>0</v>
      </c>
      <c r="C2724">
        <v>0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0.17</v>
      </c>
      <c r="L2724">
        <v>0.06</v>
      </c>
      <c r="M2724">
        <v>58574.117647058825</v>
      </c>
      <c r="N2724">
        <v>0.75</v>
      </c>
      <c r="O2724">
        <v>4.7359978840917938</v>
      </c>
      <c r="P2724">
        <v>1.6232492903979006</v>
      </c>
    </row>
    <row r="2725" spans="1:16" x14ac:dyDescent="0.3">
      <c r="A2725" t="s">
        <v>21</v>
      </c>
      <c r="B2725">
        <f t="shared" si="42"/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0.31</v>
      </c>
      <c r="L2725">
        <v>0.11</v>
      </c>
      <c r="M2725">
        <v>48965.06024096386</v>
      </c>
      <c r="N2725">
        <v>0.74</v>
      </c>
      <c r="O2725">
        <v>4.024854948305018</v>
      </c>
      <c r="P2725">
        <v>1.414973347970818</v>
      </c>
    </row>
    <row r="2726" spans="1:16" x14ac:dyDescent="0.3">
      <c r="A2726" t="s">
        <v>21</v>
      </c>
      <c r="B2726">
        <f t="shared" si="42"/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</v>
      </c>
      <c r="K2726">
        <v>0.26</v>
      </c>
      <c r="L2726">
        <v>0.09</v>
      </c>
      <c r="M2726">
        <v>49776.923076923078</v>
      </c>
      <c r="N2726">
        <v>0.78</v>
      </c>
      <c r="O2726">
        <v>3.9155053617543767</v>
      </c>
      <c r="P2726">
        <v>1</v>
      </c>
    </row>
    <row r="2727" spans="1:16" x14ac:dyDescent="0.3">
      <c r="A2727" t="s">
        <v>21</v>
      </c>
      <c r="B2727">
        <f t="shared" si="42"/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0</v>
      </c>
      <c r="K2727">
        <v>0.22</v>
      </c>
      <c r="L2727">
        <v>0.08</v>
      </c>
      <c r="M2727">
        <v>56660.240963855424</v>
      </c>
      <c r="N2727">
        <v>0.81</v>
      </c>
      <c r="O2727">
        <v>4.4581693136328351</v>
      </c>
      <c r="P2727">
        <v>0</v>
      </c>
    </row>
    <row r="2728" spans="1:16" x14ac:dyDescent="0.3">
      <c r="A2728" t="s">
        <v>21</v>
      </c>
      <c r="B2728">
        <f t="shared" si="42"/>
        <v>0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0.15</v>
      </c>
      <c r="L2728">
        <v>0.08</v>
      </c>
      <c r="M2728">
        <v>64528.915662650608</v>
      </c>
      <c r="N2728">
        <v>0.87</v>
      </c>
      <c r="O2728">
        <v>4.8253806735162392</v>
      </c>
      <c r="P2728">
        <v>0</v>
      </c>
    </row>
    <row r="2729" spans="1:16" x14ac:dyDescent="0.3">
      <c r="A2729" t="s">
        <v>21</v>
      </c>
      <c r="B2729">
        <f t="shared" si="42"/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0.24</v>
      </c>
      <c r="L2729">
        <v>0.06</v>
      </c>
      <c r="M2729">
        <v>51561.176470588238</v>
      </c>
      <c r="N2729">
        <v>0.68</v>
      </c>
      <c r="O2729">
        <v>3.7820424166205542</v>
      </c>
      <c r="P2729">
        <v>0</v>
      </c>
    </row>
    <row r="2730" spans="1:16" x14ac:dyDescent="0.3">
      <c r="A2730" t="s">
        <v>21</v>
      </c>
      <c r="B2730">
        <f t="shared" si="42"/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0.2</v>
      </c>
      <c r="L2730">
        <v>0.03</v>
      </c>
      <c r="M2730">
        <v>56329.761904761908</v>
      </c>
      <c r="N2730">
        <v>0.82</v>
      </c>
      <c r="O2730">
        <v>3.4616485680634552</v>
      </c>
      <c r="P2730">
        <v>1.1760912590556813</v>
      </c>
    </row>
    <row r="2731" spans="1:16" x14ac:dyDescent="0.3">
      <c r="A2731" t="s">
        <v>21</v>
      </c>
      <c r="B2731">
        <f t="shared" si="42"/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0.15</v>
      </c>
      <c r="L2731">
        <v>0.04</v>
      </c>
      <c r="M2731">
        <v>61696.511627906977</v>
      </c>
      <c r="N2731">
        <v>0.78</v>
      </c>
      <c r="O2731">
        <v>4.2270120959910846</v>
      </c>
      <c r="P2731">
        <v>1.414973347970818</v>
      </c>
    </row>
    <row r="2732" spans="1:16" x14ac:dyDescent="0.3">
      <c r="A2732" t="s">
        <v>21</v>
      </c>
      <c r="B2732">
        <f t="shared" si="42"/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0.2</v>
      </c>
      <c r="L2732">
        <v>7.0000000000000007E-2</v>
      </c>
      <c r="M2732">
        <v>65662.068965517246</v>
      </c>
      <c r="N2732">
        <v>0.82</v>
      </c>
      <c r="O2732">
        <v>3.5122840632818537</v>
      </c>
      <c r="P2732">
        <v>0</v>
      </c>
    </row>
    <row r="2733" spans="1:16" x14ac:dyDescent="0.3">
      <c r="A2733" t="s">
        <v>21</v>
      </c>
      <c r="B2733">
        <f t="shared" si="42"/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0.18</v>
      </c>
      <c r="L2733">
        <v>0.06</v>
      </c>
      <c r="M2733">
        <v>52451.25</v>
      </c>
      <c r="N2733">
        <v>0.85</v>
      </c>
      <c r="O2733">
        <v>4.40514137536295</v>
      </c>
      <c r="P2733">
        <v>0</v>
      </c>
    </row>
    <row r="2734" spans="1:16" x14ac:dyDescent="0.3">
      <c r="A2734" t="s">
        <v>21</v>
      </c>
      <c r="B2734">
        <f t="shared" si="42"/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0.15</v>
      </c>
      <c r="L2734">
        <v>0.04</v>
      </c>
      <c r="M2734">
        <v>64831.818181818184</v>
      </c>
      <c r="N2734">
        <v>0.86</v>
      </c>
      <c r="O2734">
        <v>3.4884096889031979</v>
      </c>
      <c r="P2734">
        <v>0</v>
      </c>
    </row>
    <row r="2735" spans="1:16" x14ac:dyDescent="0.3">
      <c r="A2735" t="s">
        <v>21</v>
      </c>
      <c r="B2735">
        <f t="shared" si="42"/>
        <v>0</v>
      </c>
      <c r="C2735">
        <v>0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0.17</v>
      </c>
      <c r="L2735">
        <v>0.06</v>
      </c>
      <c r="M2735">
        <v>66880</v>
      </c>
      <c r="N2735">
        <v>0.84</v>
      </c>
      <c r="O2735">
        <v>5.3621449360103268</v>
      </c>
      <c r="P2735">
        <v>3.0827853703164503</v>
      </c>
    </row>
    <row r="2736" spans="1:16" x14ac:dyDescent="0.3">
      <c r="A2736" t="s">
        <v>21</v>
      </c>
      <c r="B2736">
        <f t="shared" si="42"/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0.19</v>
      </c>
      <c r="L2736">
        <v>7.0000000000000007E-2</v>
      </c>
      <c r="M2736">
        <v>70251.648351648342</v>
      </c>
      <c r="N2736">
        <v>0.83</v>
      </c>
      <c r="O2736">
        <v>3.9550139030380502</v>
      </c>
      <c r="P2736">
        <v>1.0413926851582251</v>
      </c>
    </row>
    <row r="2737" spans="1:16" x14ac:dyDescent="0.3">
      <c r="A2737" t="s">
        <v>21</v>
      </c>
      <c r="B2737">
        <f t="shared" si="42"/>
        <v>0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0.11</v>
      </c>
      <c r="L2737">
        <v>0.01</v>
      </c>
      <c r="M2737">
        <v>45507.462686567167</v>
      </c>
      <c r="N2737">
        <v>0.89</v>
      </c>
      <c r="O2737">
        <v>4.8097280132159064</v>
      </c>
      <c r="P2737">
        <v>1.6812412373755872</v>
      </c>
    </row>
    <row r="2738" spans="1:16" x14ac:dyDescent="0.3">
      <c r="A2738" t="s">
        <v>21</v>
      </c>
      <c r="B2738">
        <f t="shared" si="42"/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0.2</v>
      </c>
      <c r="L2738">
        <v>0.06</v>
      </c>
      <c r="M2738">
        <v>52579.268292682922</v>
      </c>
      <c r="N2738">
        <v>0.76</v>
      </c>
      <c r="O2738">
        <v>3.974649834438722</v>
      </c>
      <c r="P2738">
        <v>1.1760912590556813</v>
      </c>
    </row>
    <row r="2739" spans="1:16" x14ac:dyDescent="0.3">
      <c r="A2739" t="s">
        <v>21</v>
      </c>
      <c r="B2739">
        <f t="shared" si="42"/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0</v>
      </c>
      <c r="K2739">
        <v>0.14000000000000001</v>
      </c>
      <c r="L2739">
        <v>0.03</v>
      </c>
      <c r="M2739">
        <v>67118.181818181823</v>
      </c>
      <c r="N2739">
        <v>0.87</v>
      </c>
      <c r="O2739">
        <v>3.1176026916900841</v>
      </c>
      <c r="P2739">
        <v>0</v>
      </c>
    </row>
    <row r="2740" spans="1:16" x14ac:dyDescent="0.3">
      <c r="A2740" t="s">
        <v>21</v>
      </c>
      <c r="B2740">
        <f t="shared" si="42"/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</v>
      </c>
      <c r="K2740">
        <v>0.27</v>
      </c>
      <c r="L2740">
        <v>0.1</v>
      </c>
      <c r="M2740">
        <v>54552.325581395351</v>
      </c>
      <c r="N2740">
        <v>0.74</v>
      </c>
      <c r="O2740">
        <v>3.1341771075767664</v>
      </c>
      <c r="P2740">
        <v>1.3222192947339193</v>
      </c>
    </row>
    <row r="2741" spans="1:16" x14ac:dyDescent="0.3">
      <c r="A2741" t="s">
        <v>21</v>
      </c>
      <c r="B2741">
        <f t="shared" si="42"/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0.18</v>
      </c>
      <c r="L2741">
        <v>7.0000000000000007E-2</v>
      </c>
      <c r="M2741">
        <v>63690.697674418603</v>
      </c>
      <c r="N2741">
        <v>0.83</v>
      </c>
      <c r="O2741">
        <v>3.5749567757645067</v>
      </c>
      <c r="P2741">
        <v>1.1139433523068367</v>
      </c>
    </row>
    <row r="2742" spans="1:16" x14ac:dyDescent="0.3">
      <c r="A2742" t="s">
        <v>21</v>
      </c>
      <c r="B2742">
        <f t="shared" si="42"/>
        <v>0</v>
      </c>
      <c r="C2742">
        <v>0</v>
      </c>
      <c r="D2742">
        <v>0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0</v>
      </c>
      <c r="K2742">
        <v>0.18</v>
      </c>
      <c r="L2742">
        <v>0.04</v>
      </c>
      <c r="M2742">
        <v>52541.463414634141</v>
      </c>
      <c r="N2742">
        <v>0.76</v>
      </c>
      <c r="O2742">
        <v>3.8728552447048101</v>
      </c>
      <c r="P2742">
        <v>1.3222192947339193</v>
      </c>
    </row>
    <row r="2743" spans="1:16" x14ac:dyDescent="0.3">
      <c r="A2743" t="s">
        <v>58</v>
      </c>
      <c r="B2743">
        <f t="shared" si="42"/>
        <v>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0.11</v>
      </c>
      <c r="L2743">
        <v>0.06</v>
      </c>
      <c r="M2743">
        <v>75067.045454545456</v>
      </c>
      <c r="N2743">
        <v>0.89</v>
      </c>
      <c r="O2743">
        <v>6.3190916867365834</v>
      </c>
      <c r="P2743">
        <v>3.743666521446213</v>
      </c>
    </row>
    <row r="2744" spans="1:16" x14ac:dyDescent="0.3">
      <c r="A2744" t="s">
        <v>21</v>
      </c>
      <c r="B2744">
        <f t="shared" si="42"/>
        <v>0</v>
      </c>
      <c r="C2744">
        <v>0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0.14000000000000001</v>
      </c>
      <c r="L2744">
        <v>0.09</v>
      </c>
      <c r="M2744">
        <v>56517.647058823532</v>
      </c>
      <c r="N2744">
        <v>0.86</v>
      </c>
      <c r="O2744">
        <v>5.1387446639488923</v>
      </c>
      <c r="P2744">
        <v>2.8954225460394079</v>
      </c>
    </row>
    <row r="2745" spans="1:16" x14ac:dyDescent="0.3">
      <c r="A2745" t="s">
        <v>21</v>
      </c>
      <c r="B2745">
        <f t="shared" si="42"/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</v>
      </c>
      <c r="K2745">
        <v>0.3</v>
      </c>
      <c r="L2745">
        <v>0.09</v>
      </c>
      <c r="M2745">
        <v>51127.160493827156</v>
      </c>
      <c r="N2745">
        <v>0.74</v>
      </c>
      <c r="O2745">
        <v>2.9153998352122699</v>
      </c>
      <c r="P2745">
        <v>0</v>
      </c>
    </row>
    <row r="2746" spans="1:16" x14ac:dyDescent="0.3">
      <c r="A2746" t="s">
        <v>21</v>
      </c>
      <c r="B2746">
        <f t="shared" si="42"/>
        <v>0</v>
      </c>
      <c r="C2746">
        <v>0</v>
      </c>
      <c r="D2746">
        <v>0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0.15</v>
      </c>
      <c r="L2746">
        <v>0.03</v>
      </c>
      <c r="M2746">
        <v>52237.9746835443</v>
      </c>
      <c r="N2746">
        <v>0.8</v>
      </c>
      <c r="O2746">
        <v>4.0894458582738338</v>
      </c>
      <c r="P2746">
        <v>1.4313637641589874</v>
      </c>
    </row>
    <row r="2747" spans="1:16" x14ac:dyDescent="0.3">
      <c r="A2747" t="s">
        <v>21</v>
      </c>
      <c r="B2747">
        <f t="shared" si="42"/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0.28000000000000003</v>
      </c>
      <c r="L2747">
        <v>7.0000000000000007E-2</v>
      </c>
      <c r="M2747">
        <v>49652.325581395351</v>
      </c>
      <c r="N2747">
        <v>0.75</v>
      </c>
      <c r="O2747">
        <v>3.180412632838324</v>
      </c>
      <c r="P2747">
        <v>1.146128035678238</v>
      </c>
    </row>
    <row r="2748" spans="1:16" x14ac:dyDescent="0.3">
      <c r="A2748" t="s">
        <v>21</v>
      </c>
      <c r="B2748">
        <f t="shared" si="42"/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1</v>
      </c>
      <c r="I2748">
        <v>0</v>
      </c>
      <c r="J2748">
        <v>0</v>
      </c>
      <c r="K2748">
        <v>0.14000000000000001</v>
      </c>
      <c r="L2748">
        <v>0.05</v>
      </c>
      <c r="M2748">
        <v>55614.634146341457</v>
      </c>
      <c r="N2748">
        <v>0.87</v>
      </c>
      <c r="O2748">
        <v>4.5189480173572063</v>
      </c>
      <c r="P2748">
        <v>1.8692317197309762</v>
      </c>
    </row>
    <row r="2749" spans="1:16" x14ac:dyDescent="0.3">
      <c r="A2749" t="s">
        <v>21</v>
      </c>
      <c r="B2749">
        <f t="shared" si="42"/>
        <v>0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0.15</v>
      </c>
      <c r="L2749">
        <v>0.08</v>
      </c>
      <c r="M2749">
        <v>60462.352941176476</v>
      </c>
      <c r="N2749">
        <v>0.83</v>
      </c>
      <c r="O2749">
        <v>5.072577058088334</v>
      </c>
      <c r="P2749">
        <v>2.7209857441537393</v>
      </c>
    </row>
    <row r="2750" spans="1:16" x14ac:dyDescent="0.3">
      <c r="A2750" t="s">
        <v>21</v>
      </c>
      <c r="B2750">
        <f t="shared" si="42"/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0.1</v>
      </c>
      <c r="L2750">
        <v>0.04</v>
      </c>
      <c r="M2750">
        <v>86653.409090909088</v>
      </c>
      <c r="N2750">
        <v>0.9</v>
      </c>
      <c r="O2750">
        <v>6.0964730667436333</v>
      </c>
      <c r="P2750">
        <v>3.4945719842301988</v>
      </c>
    </row>
    <row r="2751" spans="1:16" x14ac:dyDescent="0.3">
      <c r="A2751" t="s">
        <v>21</v>
      </c>
      <c r="B2751">
        <f t="shared" si="42"/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1</v>
      </c>
      <c r="I2751">
        <v>0</v>
      </c>
      <c r="J2751">
        <v>0</v>
      </c>
      <c r="K2751">
        <v>0.27</v>
      </c>
      <c r="L2751">
        <v>0.1</v>
      </c>
      <c r="M2751">
        <v>49373.170731707316</v>
      </c>
      <c r="N2751">
        <v>0.77</v>
      </c>
      <c r="O2751">
        <v>4.1684974835230326</v>
      </c>
      <c r="P2751">
        <v>0</v>
      </c>
    </row>
    <row r="2752" spans="1:16" x14ac:dyDescent="0.3">
      <c r="A2752" t="s">
        <v>21</v>
      </c>
      <c r="B2752">
        <f t="shared" si="42"/>
        <v>0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0</v>
      </c>
      <c r="I2752">
        <v>0</v>
      </c>
      <c r="J2752">
        <v>0</v>
      </c>
      <c r="K2752">
        <v>0.22</v>
      </c>
      <c r="L2752">
        <v>7.0000000000000007E-2</v>
      </c>
      <c r="M2752">
        <v>53061.445783132534</v>
      </c>
      <c r="N2752">
        <v>0.73</v>
      </c>
      <c r="O2752">
        <v>4.3363796721869692</v>
      </c>
      <c r="P2752">
        <v>1.414973347970818</v>
      </c>
    </row>
    <row r="2753" spans="1:16" x14ac:dyDescent="0.3">
      <c r="A2753" t="s">
        <v>21</v>
      </c>
      <c r="B2753">
        <f t="shared" si="42"/>
        <v>0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0.18</v>
      </c>
      <c r="L2753">
        <v>7.0000000000000007E-2</v>
      </c>
      <c r="M2753">
        <v>57802.380952380954</v>
      </c>
      <c r="N2753">
        <v>0.85</v>
      </c>
      <c r="O2753">
        <v>4.6155292236371324</v>
      </c>
      <c r="P2753">
        <v>0</v>
      </c>
    </row>
    <row r="2754" spans="1:16" x14ac:dyDescent="0.3">
      <c r="A2754" t="s">
        <v>21</v>
      </c>
      <c r="B2754">
        <f t="shared" si="42"/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0.14000000000000001</v>
      </c>
      <c r="L2754">
        <v>0.05</v>
      </c>
      <c r="M2754">
        <v>62636.046511627908</v>
      </c>
      <c r="N2754">
        <v>0.87</v>
      </c>
      <c r="O2754">
        <v>3.5647843845039868</v>
      </c>
      <c r="P2754">
        <v>1.7481880270062005</v>
      </c>
    </row>
    <row r="2755" spans="1:16" x14ac:dyDescent="0.3">
      <c r="A2755" t="s">
        <v>21</v>
      </c>
      <c r="B2755">
        <f t="shared" ref="B2755:B2818" si="43">IF(A2755="Yes",1,0)</f>
        <v>0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0.17</v>
      </c>
      <c r="L2755">
        <v>0.05</v>
      </c>
      <c r="M2755">
        <v>50929.48717948718</v>
      </c>
      <c r="N2755">
        <v>0.84</v>
      </c>
      <c r="O2755">
        <v>4.428879585851619</v>
      </c>
      <c r="P2755">
        <v>1.414973347970818</v>
      </c>
    </row>
    <row r="2756" spans="1:16" x14ac:dyDescent="0.3">
      <c r="A2756" t="s">
        <v>21</v>
      </c>
      <c r="B2756">
        <f t="shared" si="43"/>
        <v>0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0.14000000000000001</v>
      </c>
      <c r="L2756">
        <v>7.0000000000000007E-2</v>
      </c>
      <c r="M2756">
        <v>53995.121951219509</v>
      </c>
      <c r="N2756">
        <v>0.84</v>
      </c>
      <c r="O2756">
        <v>4.6920357140156916</v>
      </c>
      <c r="P2756">
        <v>1.9084850188786497</v>
      </c>
    </row>
    <row r="2757" spans="1:16" x14ac:dyDescent="0.3">
      <c r="A2757" t="s">
        <v>21</v>
      </c>
      <c r="B2757">
        <f t="shared" si="43"/>
        <v>0</v>
      </c>
      <c r="C2757">
        <v>0</v>
      </c>
      <c r="D2757">
        <v>0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0.2</v>
      </c>
      <c r="L2757">
        <v>7.0000000000000007E-2</v>
      </c>
      <c r="M2757">
        <v>60178.823529411769</v>
      </c>
      <c r="N2757">
        <v>0.82</v>
      </c>
      <c r="O2757">
        <v>4.7483353519284952</v>
      </c>
      <c r="P2757">
        <v>1.7242758696007889</v>
      </c>
    </row>
    <row r="2758" spans="1:16" x14ac:dyDescent="0.3">
      <c r="A2758" t="s">
        <v>21</v>
      </c>
      <c r="B2758">
        <f t="shared" si="43"/>
        <v>0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0.16</v>
      </c>
      <c r="L2758">
        <v>0.06</v>
      </c>
      <c r="M2758">
        <v>60760</v>
      </c>
      <c r="N2758">
        <v>0.85</v>
      </c>
      <c r="O2758">
        <v>4.9639530166524795</v>
      </c>
      <c r="P2758">
        <v>2.7528164311882715</v>
      </c>
    </row>
    <row r="2759" spans="1:16" x14ac:dyDescent="0.3">
      <c r="A2759" t="s">
        <v>21</v>
      </c>
      <c r="B2759">
        <f t="shared" si="43"/>
        <v>0</v>
      </c>
      <c r="C2759">
        <v>0</v>
      </c>
      <c r="D2759">
        <v>0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0.13</v>
      </c>
      <c r="L2759">
        <v>0.05</v>
      </c>
      <c r="M2759">
        <v>54601.25</v>
      </c>
      <c r="N2759">
        <v>0.66</v>
      </c>
      <c r="O2759">
        <v>4.8602181846687564</v>
      </c>
      <c r="P2759">
        <v>1.9956351945975499</v>
      </c>
    </row>
    <row r="2760" spans="1:16" x14ac:dyDescent="0.3">
      <c r="A2760" t="s">
        <v>21</v>
      </c>
      <c r="B2760">
        <f t="shared" si="43"/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0.12</v>
      </c>
      <c r="L2760">
        <v>0.04</v>
      </c>
      <c r="M2760">
        <v>70361.176470588238</v>
      </c>
      <c r="N2760">
        <v>0.82</v>
      </c>
      <c r="O2760">
        <v>4.7253071179363815</v>
      </c>
      <c r="P2760">
        <v>0</v>
      </c>
    </row>
    <row r="2761" spans="1:16" x14ac:dyDescent="0.3">
      <c r="A2761" t="s">
        <v>21</v>
      </c>
      <c r="B2761">
        <f t="shared" si="43"/>
        <v>0</v>
      </c>
      <c r="C2761">
        <v>0</v>
      </c>
      <c r="D2761">
        <v>0</v>
      </c>
      <c r="E2761">
        <v>0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0.14000000000000001</v>
      </c>
      <c r="L2761">
        <v>0.05</v>
      </c>
      <c r="M2761">
        <v>62350</v>
      </c>
      <c r="N2761">
        <v>0.88</v>
      </c>
      <c r="O2761">
        <v>4.0689276116820716</v>
      </c>
      <c r="P2761">
        <v>1.414973347970818</v>
      </c>
    </row>
    <row r="2762" spans="1:16" x14ac:dyDescent="0.3">
      <c r="A2762" t="s">
        <v>21</v>
      </c>
      <c r="B2762">
        <f t="shared" si="43"/>
        <v>0</v>
      </c>
      <c r="C2762">
        <v>0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0.22</v>
      </c>
      <c r="L2762">
        <v>0.06</v>
      </c>
      <c r="M2762">
        <v>62450.574712643676</v>
      </c>
      <c r="N2762">
        <v>0.76</v>
      </c>
      <c r="O2762">
        <v>4.545406089684553</v>
      </c>
      <c r="P2762">
        <v>1.7323937598229686</v>
      </c>
    </row>
    <row r="2763" spans="1:16" x14ac:dyDescent="0.3">
      <c r="A2763" t="s">
        <v>21</v>
      </c>
      <c r="B2763">
        <f t="shared" si="43"/>
        <v>0</v>
      </c>
      <c r="C2763">
        <v>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0.09</v>
      </c>
      <c r="L2763">
        <v>0.02</v>
      </c>
      <c r="M2763">
        <v>59892</v>
      </c>
      <c r="N2763">
        <v>0.9</v>
      </c>
      <c r="O2763">
        <v>5.4407674412045059</v>
      </c>
      <c r="P2763">
        <v>2.7558748556724915</v>
      </c>
    </row>
    <row r="2764" spans="1:16" x14ac:dyDescent="0.3">
      <c r="A2764" t="s">
        <v>58</v>
      </c>
      <c r="B2764">
        <f t="shared" si="43"/>
        <v>1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0.17</v>
      </c>
      <c r="L2764">
        <v>0.05</v>
      </c>
      <c r="M2764">
        <v>57879.51807228916</v>
      </c>
      <c r="N2764">
        <v>0.84</v>
      </c>
      <c r="O2764">
        <v>4.6192916409957583</v>
      </c>
      <c r="P2764">
        <v>1.4313637641589874</v>
      </c>
    </row>
    <row r="2765" spans="1:16" x14ac:dyDescent="0.3">
      <c r="A2765" t="s">
        <v>21</v>
      </c>
      <c r="B2765">
        <f t="shared" si="43"/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</v>
      </c>
      <c r="K2765">
        <v>0.19</v>
      </c>
      <c r="L2765">
        <v>0.06</v>
      </c>
      <c r="M2765">
        <v>55834.883720930236</v>
      </c>
      <c r="N2765">
        <v>0.82</v>
      </c>
      <c r="O2765">
        <v>3.7152510288788494</v>
      </c>
      <c r="P2765">
        <v>1.4623979978989561</v>
      </c>
    </row>
    <row r="2766" spans="1:16" x14ac:dyDescent="0.3">
      <c r="A2766" t="s">
        <v>21</v>
      </c>
      <c r="B2766">
        <f t="shared" si="43"/>
        <v>0</v>
      </c>
      <c r="C2766">
        <v>0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0.15</v>
      </c>
      <c r="L2766">
        <v>0.08</v>
      </c>
      <c r="M2766">
        <v>56520.238095238099</v>
      </c>
      <c r="N2766">
        <v>0.8</v>
      </c>
      <c r="O2766">
        <v>5.1207844471973223</v>
      </c>
      <c r="P2766">
        <v>2.9585638832219674</v>
      </c>
    </row>
    <row r="2767" spans="1:16" x14ac:dyDescent="0.3">
      <c r="A2767" t="s">
        <v>21</v>
      </c>
      <c r="B2767">
        <f t="shared" si="43"/>
        <v>0</v>
      </c>
      <c r="C2767">
        <v>0</v>
      </c>
      <c r="D2767">
        <v>0</v>
      </c>
      <c r="E2767">
        <v>0</v>
      </c>
      <c r="F2767">
        <v>0</v>
      </c>
      <c r="G2767">
        <v>1</v>
      </c>
      <c r="H2767">
        <v>0</v>
      </c>
      <c r="I2767">
        <v>0</v>
      </c>
      <c r="J2767">
        <v>0</v>
      </c>
      <c r="K2767">
        <v>0.18</v>
      </c>
      <c r="L2767">
        <v>0.05</v>
      </c>
      <c r="M2767">
        <v>52629.411764705881</v>
      </c>
      <c r="N2767">
        <v>0.84</v>
      </c>
      <c r="O2767">
        <v>4.1078880251827989</v>
      </c>
      <c r="P2767">
        <v>2.7708520116421442</v>
      </c>
    </row>
    <row r="2768" spans="1:16" x14ac:dyDescent="0.3">
      <c r="A2768" t="s">
        <v>21</v>
      </c>
      <c r="B2768">
        <f t="shared" si="43"/>
        <v>0</v>
      </c>
      <c r="C2768">
        <v>0</v>
      </c>
      <c r="D2768">
        <v>0</v>
      </c>
      <c r="E2768">
        <v>0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0.14000000000000001</v>
      </c>
      <c r="L2768">
        <v>0.03</v>
      </c>
      <c r="M2768">
        <v>47387.142857142862</v>
      </c>
      <c r="N2768">
        <v>0.72</v>
      </c>
      <c r="O2768">
        <v>4.3327413504185746</v>
      </c>
      <c r="P2768">
        <v>0</v>
      </c>
    </row>
    <row r="2769" spans="1:16" x14ac:dyDescent="0.3">
      <c r="A2769" t="s">
        <v>21</v>
      </c>
      <c r="B2769">
        <f t="shared" si="43"/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0.12</v>
      </c>
      <c r="L2769">
        <v>0.06</v>
      </c>
      <c r="M2769">
        <v>93422.340425531918</v>
      </c>
      <c r="N2769">
        <v>0.89</v>
      </c>
      <c r="O2769">
        <v>5.7533677731794031</v>
      </c>
      <c r="P2769">
        <v>2.9425041061680806</v>
      </c>
    </row>
    <row r="2770" spans="1:16" x14ac:dyDescent="0.3">
      <c r="A2770" t="s">
        <v>21</v>
      </c>
      <c r="B2770">
        <f t="shared" si="43"/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0.16</v>
      </c>
      <c r="L2770">
        <v>0.09</v>
      </c>
      <c r="M2770">
        <v>80007.865168539327</v>
      </c>
      <c r="N2770">
        <v>0.86</v>
      </c>
      <c r="O2770">
        <v>4.7009112983559671</v>
      </c>
      <c r="P2770">
        <v>1.4313637641589874</v>
      </c>
    </row>
    <row r="2771" spans="1:16" x14ac:dyDescent="0.3">
      <c r="A2771" t="s">
        <v>21</v>
      </c>
      <c r="B2771">
        <f t="shared" si="43"/>
        <v>0</v>
      </c>
      <c r="C2771">
        <v>0</v>
      </c>
      <c r="D2771">
        <v>0</v>
      </c>
      <c r="E2771">
        <v>0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0.12</v>
      </c>
      <c r="L2771">
        <v>0.03</v>
      </c>
      <c r="M2771">
        <v>66024.41860465116</v>
      </c>
      <c r="N2771">
        <v>0.88</v>
      </c>
      <c r="O2771">
        <v>3.8876173003357359</v>
      </c>
      <c r="P2771">
        <v>1.3010299956639813</v>
      </c>
    </row>
    <row r="2772" spans="1:16" x14ac:dyDescent="0.3">
      <c r="A2772" t="s">
        <v>58</v>
      </c>
      <c r="B2772">
        <f t="shared" si="43"/>
        <v>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0.15</v>
      </c>
      <c r="L2772">
        <v>7.0000000000000007E-2</v>
      </c>
      <c r="M2772">
        <v>73763.333333333328</v>
      </c>
      <c r="N2772">
        <v>0.86</v>
      </c>
      <c r="O2772">
        <v>4.8344524956717301</v>
      </c>
      <c r="P2772">
        <v>2.1271047983648077</v>
      </c>
    </row>
    <row r="2773" spans="1:16" x14ac:dyDescent="0.3">
      <c r="A2773" t="s">
        <v>21</v>
      </c>
      <c r="B2773">
        <f t="shared" si="43"/>
        <v>0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0.27</v>
      </c>
      <c r="L2773">
        <v>0.1</v>
      </c>
      <c r="M2773">
        <v>56922.352941176468</v>
      </c>
      <c r="N2773">
        <v>0.74</v>
      </c>
      <c r="O2773">
        <v>4.6544557102253625</v>
      </c>
      <c r="P2773">
        <v>1.6020599913279623</v>
      </c>
    </row>
    <row r="2774" spans="1:16" x14ac:dyDescent="0.3">
      <c r="A2774" t="s">
        <v>21</v>
      </c>
      <c r="B2774">
        <f t="shared" si="43"/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0.12</v>
      </c>
      <c r="L2774">
        <v>0.03</v>
      </c>
      <c r="M2774">
        <v>69954.545454545456</v>
      </c>
      <c r="N2774">
        <v>0.89</v>
      </c>
      <c r="O2774">
        <v>3.9340437190355253</v>
      </c>
      <c r="P2774">
        <v>1.3617278360175928</v>
      </c>
    </row>
    <row r="2775" spans="1:16" x14ac:dyDescent="0.3">
      <c r="A2775" t="s">
        <v>21</v>
      </c>
      <c r="B2775">
        <f t="shared" si="43"/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0.2</v>
      </c>
      <c r="L2775">
        <v>7.0000000000000007E-2</v>
      </c>
      <c r="M2775">
        <v>57326.744186046511</v>
      </c>
      <c r="N2775">
        <v>0.82</v>
      </c>
      <c r="O2775">
        <v>4.2563568863955261</v>
      </c>
      <c r="P2775">
        <v>1.6334684555795864</v>
      </c>
    </row>
    <row r="2776" spans="1:16" x14ac:dyDescent="0.3">
      <c r="A2776" t="s">
        <v>21</v>
      </c>
      <c r="B2776">
        <f t="shared" si="43"/>
        <v>0</v>
      </c>
      <c r="C2776">
        <v>0</v>
      </c>
      <c r="D2776">
        <v>0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0.13</v>
      </c>
      <c r="L2776">
        <v>0.03</v>
      </c>
      <c r="M2776">
        <v>48764.705882352944</v>
      </c>
      <c r="N2776">
        <v>0.88</v>
      </c>
      <c r="O2776">
        <v>4.1519823954574742</v>
      </c>
      <c r="P2776">
        <v>0</v>
      </c>
    </row>
    <row r="2777" spans="1:16" x14ac:dyDescent="0.3">
      <c r="A2777" t="s">
        <v>21</v>
      </c>
      <c r="B2777">
        <f t="shared" si="43"/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0.14000000000000001</v>
      </c>
      <c r="L2777">
        <v>0.03</v>
      </c>
      <c r="M2777">
        <v>43588.405797101455</v>
      </c>
      <c r="N2777">
        <v>0.84</v>
      </c>
      <c r="O2777">
        <v>4.0785655593171173</v>
      </c>
      <c r="P2777">
        <v>0</v>
      </c>
    </row>
    <row r="2778" spans="1:16" x14ac:dyDescent="0.3">
      <c r="A2778" t="s">
        <v>21</v>
      </c>
      <c r="B2778">
        <f t="shared" si="43"/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0.14000000000000001</v>
      </c>
      <c r="L2778">
        <v>0.05</v>
      </c>
      <c r="M2778">
        <v>61472.527472527472</v>
      </c>
      <c r="N2778">
        <v>0.87</v>
      </c>
      <c r="O2778">
        <v>3.8182258936139557</v>
      </c>
      <c r="P2778">
        <v>1.7242758696007889</v>
      </c>
    </row>
    <row r="2779" spans="1:16" x14ac:dyDescent="0.3">
      <c r="A2779" t="s">
        <v>21</v>
      </c>
      <c r="B2779">
        <f t="shared" si="43"/>
        <v>0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0.13</v>
      </c>
      <c r="L2779">
        <v>0.04</v>
      </c>
      <c r="M2779">
        <v>67407.526881720434</v>
      </c>
      <c r="N2779">
        <v>0.88</v>
      </c>
      <c r="O2779">
        <v>4.7399676967595097</v>
      </c>
      <c r="P2779">
        <v>1.7242758696007889</v>
      </c>
    </row>
    <row r="2780" spans="1:16" x14ac:dyDescent="0.3">
      <c r="A2780" t="s">
        <v>58</v>
      </c>
      <c r="B2780">
        <f t="shared" si="43"/>
        <v>1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0.09</v>
      </c>
      <c r="L2780">
        <v>0.04</v>
      </c>
      <c r="M2780">
        <v>68539.772727272721</v>
      </c>
      <c r="N2780">
        <v>0.88</v>
      </c>
      <c r="O2780">
        <v>5.1040361943526431</v>
      </c>
      <c r="P2780">
        <v>2.2041199826559246</v>
      </c>
    </row>
    <row r="2781" spans="1:16" x14ac:dyDescent="0.3">
      <c r="A2781" t="s">
        <v>21</v>
      </c>
      <c r="B2781">
        <f t="shared" si="43"/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1</v>
      </c>
      <c r="I2781">
        <v>0</v>
      </c>
      <c r="J2781">
        <v>0</v>
      </c>
      <c r="K2781">
        <v>0.17</v>
      </c>
      <c r="L2781">
        <v>0.06</v>
      </c>
      <c r="M2781">
        <v>59760.465116279069</v>
      </c>
      <c r="N2781">
        <v>0.84</v>
      </c>
      <c r="O2781">
        <v>4.3068323226843752</v>
      </c>
      <c r="P2781">
        <v>1.6989700043360187</v>
      </c>
    </row>
    <row r="2782" spans="1:16" x14ac:dyDescent="0.3">
      <c r="A2782" t="s">
        <v>21</v>
      </c>
      <c r="B2782">
        <f t="shared" si="43"/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0.26</v>
      </c>
      <c r="L2782">
        <v>0.06</v>
      </c>
      <c r="M2782">
        <v>63344.086021505384</v>
      </c>
      <c r="N2782">
        <v>0.76</v>
      </c>
      <c r="O2782">
        <v>2.9912260756924947</v>
      </c>
      <c r="P2782">
        <v>0</v>
      </c>
    </row>
    <row r="2783" spans="1:16" x14ac:dyDescent="0.3">
      <c r="A2783" t="s">
        <v>21</v>
      </c>
      <c r="B2783">
        <f t="shared" si="43"/>
        <v>0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0.1</v>
      </c>
      <c r="L2783">
        <v>0.05</v>
      </c>
      <c r="M2783">
        <v>89767.021276595755</v>
      </c>
      <c r="N2783">
        <v>0.91</v>
      </c>
      <c r="O2783">
        <v>5.5461884209866126</v>
      </c>
      <c r="P2783">
        <v>2.7481880270062002</v>
      </c>
    </row>
    <row r="2784" spans="1:16" x14ac:dyDescent="0.3">
      <c r="A2784" t="s">
        <v>21</v>
      </c>
      <c r="B2784">
        <f t="shared" si="43"/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1</v>
      </c>
      <c r="I2784">
        <v>0</v>
      </c>
      <c r="J2784">
        <v>0</v>
      </c>
      <c r="K2784">
        <v>0.12</v>
      </c>
      <c r="L2784">
        <v>0.04</v>
      </c>
      <c r="M2784">
        <v>69053.409090909088</v>
      </c>
      <c r="N2784">
        <v>0.89</v>
      </c>
      <c r="O2784">
        <v>4.3002475611940847</v>
      </c>
      <c r="P2784">
        <v>2.0969100130080562</v>
      </c>
    </row>
    <row r="2785" spans="1:16" x14ac:dyDescent="0.3">
      <c r="A2785" t="s">
        <v>21</v>
      </c>
      <c r="B2785">
        <f t="shared" si="43"/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0.17</v>
      </c>
      <c r="L2785">
        <v>0.05</v>
      </c>
      <c r="M2785">
        <v>61605.681818181816</v>
      </c>
      <c r="N2785">
        <v>0.85</v>
      </c>
      <c r="O2785">
        <v>4.0006075870628903</v>
      </c>
      <c r="P2785">
        <v>0</v>
      </c>
    </row>
    <row r="2786" spans="1:16" x14ac:dyDescent="0.3">
      <c r="A2786" t="s">
        <v>21</v>
      </c>
      <c r="B2786">
        <f t="shared" si="43"/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0.23</v>
      </c>
      <c r="L2786">
        <v>0.06</v>
      </c>
      <c r="M2786">
        <v>57334.831460674155</v>
      </c>
      <c r="N2786">
        <v>0.75</v>
      </c>
      <c r="O2786">
        <v>3.7058637122839193</v>
      </c>
      <c r="P2786">
        <v>1.2041199826559248</v>
      </c>
    </row>
    <row r="2787" spans="1:16" x14ac:dyDescent="0.3">
      <c r="A2787" t="s">
        <v>21</v>
      </c>
      <c r="B2787">
        <f t="shared" si="43"/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0.19</v>
      </c>
      <c r="L2787">
        <v>0.06</v>
      </c>
      <c r="M2787">
        <v>57022.471910112356</v>
      </c>
      <c r="N2787">
        <v>0.82</v>
      </c>
      <c r="O2787">
        <v>3.9896277707451508</v>
      </c>
      <c r="P2787">
        <v>1.255272505103306</v>
      </c>
    </row>
    <row r="2788" spans="1:16" x14ac:dyDescent="0.3">
      <c r="A2788" t="s">
        <v>21</v>
      </c>
      <c r="B2788">
        <f t="shared" si="43"/>
        <v>0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0.13</v>
      </c>
      <c r="L2788">
        <v>0.05</v>
      </c>
      <c r="M2788">
        <v>59759.302325581397</v>
      </c>
      <c r="N2788">
        <v>0.87</v>
      </c>
      <c r="O2788">
        <v>4.7224282419796939</v>
      </c>
      <c r="P2788">
        <v>1.6901960800285136</v>
      </c>
    </row>
    <row r="2789" spans="1:16" x14ac:dyDescent="0.3">
      <c r="A2789" t="s">
        <v>21</v>
      </c>
      <c r="B2789">
        <f t="shared" si="43"/>
        <v>0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0.12</v>
      </c>
      <c r="L2789">
        <v>0.04</v>
      </c>
      <c r="M2789">
        <v>71064.130434782608</v>
      </c>
      <c r="N2789">
        <v>0.88</v>
      </c>
      <c r="O2789">
        <v>4.0627699498151282</v>
      </c>
      <c r="P2789">
        <v>1.4471580313422192</v>
      </c>
    </row>
    <row r="2790" spans="1:16" x14ac:dyDescent="0.3">
      <c r="A2790" t="s">
        <v>21</v>
      </c>
      <c r="B2790">
        <f t="shared" si="43"/>
        <v>0</v>
      </c>
      <c r="C2790">
        <v>0</v>
      </c>
      <c r="D2790">
        <v>0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0.23</v>
      </c>
      <c r="L2790">
        <v>7.0000000000000007E-2</v>
      </c>
      <c r="M2790">
        <v>58172.222222222219</v>
      </c>
      <c r="N2790">
        <v>0.75</v>
      </c>
      <c r="O2790">
        <v>3.8869980456710995</v>
      </c>
      <c r="P2790">
        <v>1.414973347970818</v>
      </c>
    </row>
    <row r="2791" spans="1:16" x14ac:dyDescent="0.3">
      <c r="A2791" t="s">
        <v>21</v>
      </c>
      <c r="B2791">
        <f t="shared" si="43"/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0.17</v>
      </c>
      <c r="L2791">
        <v>0.05</v>
      </c>
      <c r="M2791">
        <v>65892.134831460673</v>
      </c>
      <c r="N2791">
        <v>0.83</v>
      </c>
      <c r="O2791">
        <v>4.1141437496718796</v>
      </c>
      <c r="P2791">
        <v>1.7075701760979363</v>
      </c>
    </row>
    <row r="2792" spans="1:16" x14ac:dyDescent="0.3">
      <c r="A2792" t="s">
        <v>21</v>
      </c>
      <c r="B2792">
        <f t="shared" si="43"/>
        <v>0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0.11</v>
      </c>
      <c r="L2792">
        <v>0.04</v>
      </c>
      <c r="M2792">
        <v>102994.79166666667</v>
      </c>
      <c r="N2792">
        <v>0.9</v>
      </c>
      <c r="O2792">
        <v>4.0808068043343626</v>
      </c>
      <c r="P2792">
        <v>0</v>
      </c>
    </row>
    <row r="2793" spans="1:16" x14ac:dyDescent="0.3">
      <c r="A2793" t="s">
        <v>21</v>
      </c>
      <c r="B2793">
        <f t="shared" si="43"/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1</v>
      </c>
      <c r="K2793">
        <v>0.28999999999999998</v>
      </c>
      <c r="L2793">
        <v>0.11</v>
      </c>
      <c r="M2793">
        <v>49252.439024390238</v>
      </c>
      <c r="N2793">
        <v>0.7</v>
      </c>
      <c r="O2793">
        <v>3.1598678470925665</v>
      </c>
      <c r="P2793">
        <v>0</v>
      </c>
    </row>
    <row r="2794" spans="1:16" x14ac:dyDescent="0.3">
      <c r="A2794" t="s">
        <v>21</v>
      </c>
      <c r="B2794">
        <f t="shared" si="43"/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1</v>
      </c>
      <c r="J2794">
        <v>0</v>
      </c>
      <c r="K2794">
        <v>0.18</v>
      </c>
      <c r="L2794">
        <v>0.06</v>
      </c>
      <c r="M2794">
        <v>66697.802197802201</v>
      </c>
      <c r="N2794">
        <v>0.83</v>
      </c>
      <c r="O2794">
        <v>3.3916407034923877</v>
      </c>
      <c r="P2794">
        <v>0</v>
      </c>
    </row>
    <row r="2795" spans="1:16" x14ac:dyDescent="0.3">
      <c r="A2795" t="s">
        <v>58</v>
      </c>
      <c r="B2795">
        <f t="shared" si="43"/>
        <v>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0.11</v>
      </c>
      <c r="L2795">
        <v>0.04</v>
      </c>
      <c r="M2795">
        <v>80900</v>
      </c>
      <c r="N2795">
        <v>0.9</v>
      </c>
      <c r="O2795">
        <v>6.0616910493185125</v>
      </c>
      <c r="P2795">
        <v>3.5144149205803692</v>
      </c>
    </row>
    <row r="2796" spans="1:16" x14ac:dyDescent="0.3">
      <c r="A2796" t="s">
        <v>21</v>
      </c>
      <c r="B2796">
        <f t="shared" si="43"/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0.14000000000000001</v>
      </c>
      <c r="L2796">
        <v>0.03</v>
      </c>
      <c r="M2796">
        <v>55105.128205128203</v>
      </c>
      <c r="N2796">
        <v>0.85</v>
      </c>
      <c r="O2796">
        <v>4.1889003731759118</v>
      </c>
      <c r="P2796">
        <v>1.568201724066995</v>
      </c>
    </row>
    <row r="2797" spans="1:16" x14ac:dyDescent="0.3">
      <c r="A2797" t="s">
        <v>21</v>
      </c>
      <c r="B2797">
        <f t="shared" si="43"/>
        <v>0</v>
      </c>
      <c r="C2797">
        <v>0</v>
      </c>
      <c r="D2797">
        <v>0</v>
      </c>
      <c r="E2797">
        <v>0</v>
      </c>
      <c r="F2797">
        <v>0</v>
      </c>
      <c r="G2797">
        <v>1</v>
      </c>
      <c r="H2797">
        <v>0</v>
      </c>
      <c r="I2797">
        <v>0</v>
      </c>
      <c r="J2797">
        <v>0</v>
      </c>
      <c r="K2797">
        <v>0.14000000000000001</v>
      </c>
      <c r="L2797">
        <v>0.04</v>
      </c>
      <c r="M2797">
        <v>60816.091954022988</v>
      </c>
      <c r="N2797">
        <v>0.79</v>
      </c>
      <c r="O2797">
        <v>4.4860477343578253</v>
      </c>
      <c r="P2797">
        <v>2.1398790864012365</v>
      </c>
    </row>
    <row r="2798" spans="1:16" x14ac:dyDescent="0.3">
      <c r="A2798" t="s">
        <v>21</v>
      </c>
      <c r="B2798">
        <f t="shared" si="43"/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0.16</v>
      </c>
      <c r="L2798">
        <v>0.06</v>
      </c>
      <c r="M2798">
        <v>61748.86363636364</v>
      </c>
      <c r="N2798">
        <v>0.85</v>
      </c>
      <c r="O2798">
        <v>4.3332255362617156</v>
      </c>
      <c r="P2798">
        <v>1.3979400086720377</v>
      </c>
    </row>
    <row r="2799" spans="1:16" x14ac:dyDescent="0.3">
      <c r="A2799" t="s">
        <v>21</v>
      </c>
      <c r="B2799">
        <f t="shared" si="43"/>
        <v>0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0.13</v>
      </c>
      <c r="L2799">
        <v>0.04</v>
      </c>
      <c r="M2799">
        <v>112100</v>
      </c>
      <c r="N2799">
        <v>0.89</v>
      </c>
      <c r="O2799">
        <v>4.6225559341144837</v>
      </c>
      <c r="P2799">
        <v>1.5797835966168101</v>
      </c>
    </row>
    <row r="2800" spans="1:16" x14ac:dyDescent="0.3">
      <c r="A2800" t="s">
        <v>21</v>
      </c>
      <c r="B2800">
        <f t="shared" si="43"/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0.09</v>
      </c>
      <c r="L2800">
        <v>0.06</v>
      </c>
      <c r="M2800">
        <v>79122.580645161303</v>
      </c>
      <c r="N2800">
        <v>0.92</v>
      </c>
      <c r="O2800">
        <v>4.8445206651471544</v>
      </c>
      <c r="P2800">
        <v>1.6532125137753437</v>
      </c>
    </row>
    <row r="2801" spans="1:16" x14ac:dyDescent="0.3">
      <c r="A2801" t="s">
        <v>21</v>
      </c>
      <c r="B2801">
        <f t="shared" si="43"/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0.11</v>
      </c>
      <c r="L2801">
        <v>0.04</v>
      </c>
      <c r="M2801">
        <v>71495.505617977527</v>
      </c>
      <c r="N2801">
        <v>0.9</v>
      </c>
      <c r="O2801">
        <v>4.5494692038054918</v>
      </c>
      <c r="P2801">
        <v>1.6020599913279623</v>
      </c>
    </row>
    <row r="2802" spans="1:16" x14ac:dyDescent="0.3">
      <c r="A2802" t="s">
        <v>21</v>
      </c>
      <c r="B2802">
        <f t="shared" si="43"/>
        <v>0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0.08</v>
      </c>
      <c r="L2802">
        <v>0.03</v>
      </c>
      <c r="M2802">
        <v>82742.857142857145</v>
      </c>
      <c r="N2802">
        <v>0.92</v>
      </c>
      <c r="O2802">
        <v>5.793939080654531</v>
      </c>
      <c r="P2802">
        <v>3.0740846890282438</v>
      </c>
    </row>
    <row r="2803" spans="1:16" x14ac:dyDescent="0.3">
      <c r="A2803" t="s">
        <v>21</v>
      </c>
      <c r="B2803">
        <f t="shared" si="43"/>
        <v>0</v>
      </c>
      <c r="C2803">
        <v>0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0.11</v>
      </c>
      <c r="L2803">
        <v>0.03</v>
      </c>
      <c r="M2803">
        <v>89873.68421052632</v>
      </c>
      <c r="N2803">
        <v>0.89</v>
      </c>
      <c r="O2803">
        <v>4.5216610151120733</v>
      </c>
      <c r="P2803">
        <v>1.3010299956639813</v>
      </c>
    </row>
    <row r="2804" spans="1:16" x14ac:dyDescent="0.3">
      <c r="A2804" t="s">
        <v>21</v>
      </c>
      <c r="B2804">
        <f t="shared" si="43"/>
        <v>0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0.21</v>
      </c>
      <c r="L2804">
        <v>0.06</v>
      </c>
      <c r="M2804">
        <v>63410</v>
      </c>
      <c r="N2804">
        <v>0.79</v>
      </c>
      <c r="O2804">
        <v>5.2347702951609163</v>
      </c>
      <c r="P2804">
        <v>2.4216039268698313</v>
      </c>
    </row>
    <row r="2805" spans="1:16" x14ac:dyDescent="0.3">
      <c r="A2805" t="s">
        <v>21</v>
      </c>
      <c r="B2805">
        <f t="shared" si="43"/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0.22</v>
      </c>
      <c r="L2805">
        <v>0.05</v>
      </c>
      <c r="M2805">
        <v>54224.137931034486</v>
      </c>
      <c r="N2805">
        <v>0.79</v>
      </c>
      <c r="O2805">
        <v>3.4297522800024081</v>
      </c>
      <c r="P2805">
        <v>0</v>
      </c>
    </row>
    <row r="2806" spans="1:16" x14ac:dyDescent="0.3">
      <c r="A2806" t="s">
        <v>21</v>
      </c>
      <c r="B2806">
        <f t="shared" si="43"/>
        <v>0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0.12</v>
      </c>
      <c r="L2806">
        <v>0.06</v>
      </c>
      <c r="M2806">
        <v>74841.758241758245</v>
      </c>
      <c r="N2806">
        <v>0.89</v>
      </c>
      <c r="O2806">
        <v>5.4088485688282057</v>
      </c>
      <c r="P2806">
        <v>2.6972293427597176</v>
      </c>
    </row>
    <row r="2807" spans="1:16" x14ac:dyDescent="0.3">
      <c r="A2807" t="s">
        <v>21</v>
      </c>
      <c r="B2807">
        <f t="shared" si="43"/>
        <v>0</v>
      </c>
      <c r="C2807">
        <v>0</v>
      </c>
      <c r="D2807">
        <v>0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0.2</v>
      </c>
      <c r="L2807">
        <v>0.06</v>
      </c>
      <c r="M2807">
        <v>74867.391304347824</v>
      </c>
      <c r="N2807">
        <v>0.76</v>
      </c>
      <c r="O2807">
        <v>4.5678846907837132</v>
      </c>
      <c r="P2807">
        <v>1.414973347970818</v>
      </c>
    </row>
    <row r="2808" spans="1:16" x14ac:dyDescent="0.3">
      <c r="A2808" t="s">
        <v>21</v>
      </c>
      <c r="B2808">
        <f t="shared" si="43"/>
        <v>0</v>
      </c>
      <c r="C2808">
        <v>0</v>
      </c>
      <c r="D2808">
        <v>0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0.23</v>
      </c>
      <c r="L2808">
        <v>0.08</v>
      </c>
      <c r="M2808">
        <v>59000</v>
      </c>
      <c r="N2808">
        <v>0.79</v>
      </c>
      <c r="O2808">
        <v>4.5518280111915299</v>
      </c>
      <c r="P2808">
        <v>1.8920946026904804</v>
      </c>
    </row>
    <row r="2809" spans="1:16" x14ac:dyDescent="0.3">
      <c r="A2809" t="s">
        <v>21</v>
      </c>
      <c r="B2809">
        <f t="shared" si="43"/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0.21</v>
      </c>
      <c r="L2809">
        <v>0.08</v>
      </c>
      <c r="M2809">
        <v>57236.36363636364</v>
      </c>
      <c r="N2809">
        <v>0.79</v>
      </c>
      <c r="O2809">
        <v>4.4814712938587</v>
      </c>
      <c r="P2809">
        <v>1.414973347970818</v>
      </c>
    </row>
    <row r="2810" spans="1:16" x14ac:dyDescent="0.3">
      <c r="A2810" t="s">
        <v>21</v>
      </c>
      <c r="B2810">
        <f t="shared" si="43"/>
        <v>0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0.15</v>
      </c>
      <c r="L2810">
        <v>0.06</v>
      </c>
      <c r="M2810">
        <v>82488.888888888891</v>
      </c>
      <c r="N2810">
        <v>0.82</v>
      </c>
      <c r="O2810">
        <v>5.2163559470372691</v>
      </c>
      <c r="P2810">
        <v>2.6998377258672459</v>
      </c>
    </row>
    <row r="2811" spans="1:16" x14ac:dyDescent="0.3">
      <c r="A2811" t="s">
        <v>21</v>
      </c>
      <c r="B2811">
        <f t="shared" si="43"/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0.26</v>
      </c>
      <c r="L2811">
        <v>0.11</v>
      </c>
      <c r="M2811">
        <v>51377.647058823532</v>
      </c>
      <c r="N2811">
        <v>0.79</v>
      </c>
      <c r="O2811">
        <v>3.7958800173440754</v>
      </c>
      <c r="P2811">
        <v>0</v>
      </c>
    </row>
    <row r="2812" spans="1:16" x14ac:dyDescent="0.3">
      <c r="A2812" t="s">
        <v>21</v>
      </c>
      <c r="B2812">
        <f t="shared" si="43"/>
        <v>0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0.16</v>
      </c>
      <c r="L2812">
        <v>0.06</v>
      </c>
      <c r="M2812">
        <v>68684.269662921346</v>
      </c>
      <c r="N2812">
        <v>0.87</v>
      </c>
      <c r="O2812">
        <v>4.6939115288056001</v>
      </c>
      <c r="P2812">
        <v>1.7481880270062005</v>
      </c>
    </row>
    <row r="2813" spans="1:16" x14ac:dyDescent="0.3">
      <c r="A2813" t="s">
        <v>21</v>
      </c>
      <c r="B2813">
        <f t="shared" si="43"/>
        <v>0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0.21</v>
      </c>
      <c r="L2813">
        <v>0.08</v>
      </c>
      <c r="M2813">
        <v>73636.956521739121</v>
      </c>
      <c r="N2813">
        <v>0.83</v>
      </c>
      <c r="O2813">
        <v>3.8506462351830666</v>
      </c>
      <c r="P2813">
        <v>0</v>
      </c>
    </row>
    <row r="2814" spans="1:16" x14ac:dyDescent="0.3">
      <c r="A2814" t="s">
        <v>21</v>
      </c>
      <c r="B2814">
        <f t="shared" si="43"/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</v>
      </c>
      <c r="J2814">
        <v>0</v>
      </c>
      <c r="K2814">
        <v>0.17</v>
      </c>
      <c r="L2814">
        <v>7.0000000000000007E-2</v>
      </c>
      <c r="M2814">
        <v>67674.157303370783</v>
      </c>
      <c r="N2814">
        <v>0.83</v>
      </c>
      <c r="O2814">
        <v>4.4031205211758175</v>
      </c>
      <c r="P2814">
        <v>1.414973347970818</v>
      </c>
    </row>
    <row r="2815" spans="1:16" x14ac:dyDescent="0.3">
      <c r="A2815" t="s">
        <v>21</v>
      </c>
      <c r="B2815">
        <f t="shared" si="43"/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0.21</v>
      </c>
      <c r="L2815">
        <v>7.0000000000000007E-2</v>
      </c>
      <c r="M2815">
        <v>69222.222222222219</v>
      </c>
      <c r="N2815">
        <v>0.8</v>
      </c>
      <c r="O2815">
        <v>4.4623830219689591</v>
      </c>
      <c r="P2815">
        <v>1.7242758696007889</v>
      </c>
    </row>
    <row r="2816" spans="1:16" x14ac:dyDescent="0.3">
      <c r="A2816" t="s">
        <v>21</v>
      </c>
      <c r="B2816">
        <f t="shared" si="43"/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0.23</v>
      </c>
      <c r="L2816">
        <v>0.08</v>
      </c>
      <c r="M2816">
        <v>55327.272727272728</v>
      </c>
      <c r="N2816">
        <v>0.8</v>
      </c>
      <c r="O2816">
        <v>4.4298652787345612</v>
      </c>
      <c r="P2816">
        <v>1.414973347970818</v>
      </c>
    </row>
    <row r="2817" spans="1:16" x14ac:dyDescent="0.3">
      <c r="A2817" t="s">
        <v>21</v>
      </c>
      <c r="B2817">
        <f t="shared" si="43"/>
        <v>0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0.22</v>
      </c>
      <c r="L2817">
        <v>0.08</v>
      </c>
      <c r="M2817">
        <v>57470</v>
      </c>
      <c r="N2817">
        <v>0.8</v>
      </c>
      <c r="O2817">
        <v>4.7684308926165277</v>
      </c>
      <c r="P2817">
        <v>2.1038037209559568</v>
      </c>
    </row>
    <row r="2818" spans="1:16" x14ac:dyDescent="0.3">
      <c r="A2818" t="s">
        <v>21</v>
      </c>
      <c r="B2818">
        <f t="shared" si="43"/>
        <v>0</v>
      </c>
      <c r="C2818">
        <v>0</v>
      </c>
      <c r="D2818">
        <v>0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0.2</v>
      </c>
      <c r="L2818">
        <v>0.06</v>
      </c>
      <c r="M2818">
        <v>68675.555555555547</v>
      </c>
      <c r="N2818">
        <v>0.81</v>
      </c>
      <c r="O2818">
        <v>4.7644750274344085</v>
      </c>
      <c r="P2818">
        <v>2.4329692908744058</v>
      </c>
    </row>
    <row r="2819" spans="1:16" x14ac:dyDescent="0.3">
      <c r="A2819" t="s">
        <v>21</v>
      </c>
      <c r="B2819">
        <f t="shared" ref="B2819:B2882" si="44">IF(A2819="Yes",1,0)</f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0.23</v>
      </c>
      <c r="L2819">
        <v>7.0000000000000007E-2</v>
      </c>
      <c r="M2819">
        <v>61864.772727272728</v>
      </c>
      <c r="N2819">
        <v>0.79</v>
      </c>
      <c r="O2819">
        <v>4.6309970683986403</v>
      </c>
      <c r="P2819">
        <v>2.3010299956639813</v>
      </c>
    </row>
    <row r="2820" spans="1:16" x14ac:dyDescent="0.3">
      <c r="A2820" t="s">
        <v>21</v>
      </c>
      <c r="B2820">
        <f t="shared" si="44"/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0.23</v>
      </c>
      <c r="L2820">
        <v>0.08</v>
      </c>
      <c r="M2820">
        <v>63118.681318681316</v>
      </c>
      <c r="N2820">
        <v>0.8</v>
      </c>
      <c r="O2820">
        <v>4.7426151694147825</v>
      </c>
      <c r="P2820">
        <v>2.167317334748176</v>
      </c>
    </row>
    <row r="2821" spans="1:16" x14ac:dyDescent="0.3">
      <c r="A2821" t="s">
        <v>58</v>
      </c>
      <c r="B2821">
        <f t="shared" si="44"/>
        <v>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0.24</v>
      </c>
      <c r="L2821">
        <v>0.09</v>
      </c>
      <c r="M2821">
        <v>51661.445783132534</v>
      </c>
      <c r="N2821">
        <v>0.79</v>
      </c>
      <c r="O2821">
        <v>4.510705830235076</v>
      </c>
      <c r="P2821">
        <v>1.3617278360175928</v>
      </c>
    </row>
    <row r="2822" spans="1:16" x14ac:dyDescent="0.3">
      <c r="A2822" t="s">
        <v>21</v>
      </c>
      <c r="B2822">
        <f t="shared" si="44"/>
        <v>0</v>
      </c>
      <c r="C2822">
        <v>0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0.19</v>
      </c>
      <c r="L2822">
        <v>0.06</v>
      </c>
      <c r="M2822">
        <v>87382.608695652176</v>
      </c>
      <c r="N2822">
        <v>0.77</v>
      </c>
      <c r="O2822">
        <v>5.0363014544220732</v>
      </c>
      <c r="P2822">
        <v>2.1613680022349748</v>
      </c>
    </row>
    <row r="2823" spans="1:16" x14ac:dyDescent="0.3">
      <c r="A2823" t="s">
        <v>21</v>
      </c>
      <c r="B2823">
        <f t="shared" si="44"/>
        <v>0</v>
      </c>
      <c r="C2823">
        <v>0</v>
      </c>
      <c r="D2823">
        <v>0</v>
      </c>
      <c r="E2823">
        <v>0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0.25</v>
      </c>
      <c r="L2823">
        <v>7.0000000000000007E-2</v>
      </c>
      <c r="M2823">
        <v>54750.588235294119</v>
      </c>
      <c r="N2823">
        <v>0.8</v>
      </c>
      <c r="O2823">
        <v>4.173477643452995</v>
      </c>
      <c r="P2823">
        <v>2.167317334748176</v>
      </c>
    </row>
    <row r="2824" spans="1:16" x14ac:dyDescent="0.3">
      <c r="A2824" t="s">
        <v>21</v>
      </c>
      <c r="B2824">
        <f t="shared" si="44"/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0.2</v>
      </c>
      <c r="L2824">
        <v>7.0000000000000007E-2</v>
      </c>
      <c r="M2824">
        <v>63644.444444444445</v>
      </c>
      <c r="N2824">
        <v>0.83</v>
      </c>
      <c r="O2824">
        <v>4.1143774297861553</v>
      </c>
      <c r="P2824">
        <v>0</v>
      </c>
    </row>
    <row r="2825" spans="1:16" x14ac:dyDescent="0.3">
      <c r="A2825" t="s">
        <v>21</v>
      </c>
      <c r="B2825">
        <f t="shared" si="44"/>
        <v>0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0.21</v>
      </c>
      <c r="L2825">
        <v>0.08</v>
      </c>
      <c r="M2825">
        <v>58137.931034482761</v>
      </c>
      <c r="N2825">
        <v>0.8</v>
      </c>
      <c r="O2825">
        <v>4.5005932074312174</v>
      </c>
      <c r="P2825">
        <v>3.0464951643347082</v>
      </c>
    </row>
    <row r="2826" spans="1:16" x14ac:dyDescent="0.3">
      <c r="A2826" t="s">
        <v>21</v>
      </c>
      <c r="B2826">
        <f t="shared" si="44"/>
        <v>0</v>
      </c>
      <c r="C2826">
        <v>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0.21</v>
      </c>
      <c r="L2826">
        <v>7.0000000000000007E-2</v>
      </c>
      <c r="M2826">
        <v>58771.264367816089</v>
      </c>
      <c r="N2826">
        <v>0.83</v>
      </c>
      <c r="O2826">
        <v>4.199782593968985</v>
      </c>
      <c r="P2826">
        <v>0</v>
      </c>
    </row>
    <row r="2827" spans="1:16" x14ac:dyDescent="0.3">
      <c r="A2827" t="s">
        <v>21</v>
      </c>
      <c r="B2827">
        <f t="shared" si="44"/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0.11</v>
      </c>
      <c r="L2827">
        <v>0.06</v>
      </c>
      <c r="M2827">
        <v>128670.21276595745</v>
      </c>
      <c r="N2827">
        <v>0.9</v>
      </c>
      <c r="O2827">
        <v>5.3757020130385094</v>
      </c>
      <c r="P2827">
        <v>2.5809249756756194</v>
      </c>
    </row>
    <row r="2828" spans="1:16" x14ac:dyDescent="0.3">
      <c r="A2828" t="s">
        <v>21</v>
      </c>
      <c r="B2828">
        <f t="shared" si="44"/>
        <v>0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0.21</v>
      </c>
      <c r="L2828">
        <v>7.0000000000000007E-2</v>
      </c>
      <c r="M2828">
        <v>66545.054945054944</v>
      </c>
      <c r="N2828">
        <v>0.79</v>
      </c>
      <c r="O2828">
        <v>4.8776995346398877</v>
      </c>
      <c r="P2828">
        <v>2.3222192947339191</v>
      </c>
    </row>
    <row r="2829" spans="1:16" x14ac:dyDescent="0.3">
      <c r="A2829" t="s">
        <v>21</v>
      </c>
      <c r="B2829">
        <f t="shared" si="44"/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0.28000000000000003</v>
      </c>
      <c r="L2829">
        <v>0.08</v>
      </c>
      <c r="M2829">
        <v>56813.483146067418</v>
      </c>
      <c r="N2829">
        <v>0.75</v>
      </c>
      <c r="O2829">
        <v>3.6326597132939136</v>
      </c>
      <c r="P2829">
        <v>1.414973347970818</v>
      </c>
    </row>
    <row r="2830" spans="1:16" x14ac:dyDescent="0.3">
      <c r="A2830" t="s">
        <v>21</v>
      </c>
      <c r="B2830">
        <f t="shared" si="44"/>
        <v>0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0.21</v>
      </c>
      <c r="L2830">
        <v>0.09</v>
      </c>
      <c r="M2830">
        <v>67984.444444444438</v>
      </c>
      <c r="N2830">
        <v>0.82</v>
      </c>
      <c r="O2830">
        <v>4.8962340175948045</v>
      </c>
      <c r="P2830">
        <v>2.1643528557844371</v>
      </c>
    </row>
    <row r="2831" spans="1:16" x14ac:dyDescent="0.3">
      <c r="A2831" t="s">
        <v>21</v>
      </c>
      <c r="B2831">
        <f t="shared" si="44"/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0.23</v>
      </c>
      <c r="L2831">
        <v>7.0000000000000007E-2</v>
      </c>
      <c r="M2831">
        <v>54182.954545454544</v>
      </c>
      <c r="N2831">
        <v>0.73</v>
      </c>
      <c r="O2831">
        <v>3.7988577317474856</v>
      </c>
      <c r="P2831">
        <v>0</v>
      </c>
    </row>
    <row r="2832" spans="1:16" x14ac:dyDescent="0.3">
      <c r="A2832" t="s">
        <v>21</v>
      </c>
      <c r="B2832">
        <f t="shared" si="44"/>
        <v>0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0.23</v>
      </c>
      <c r="L2832">
        <v>0.08</v>
      </c>
      <c r="M2832">
        <v>77283.870967741939</v>
      </c>
      <c r="N2832">
        <v>0.8</v>
      </c>
      <c r="O2832">
        <v>4.5221441667120468</v>
      </c>
      <c r="P2832">
        <v>0</v>
      </c>
    </row>
    <row r="2833" spans="1:16" x14ac:dyDescent="0.3">
      <c r="A2833" t="s">
        <v>21</v>
      </c>
      <c r="B2833">
        <f t="shared" si="44"/>
        <v>0</v>
      </c>
      <c r="C2833">
        <v>0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0.22</v>
      </c>
      <c r="L2833">
        <v>7.0000000000000007E-2</v>
      </c>
      <c r="M2833">
        <v>51608.641975308637</v>
      </c>
      <c r="N2833">
        <v>0.69</v>
      </c>
      <c r="O2833">
        <v>4.2144199392957367</v>
      </c>
      <c r="P2833">
        <v>0</v>
      </c>
    </row>
    <row r="2834" spans="1:16" x14ac:dyDescent="0.3">
      <c r="A2834" t="s">
        <v>21</v>
      </c>
      <c r="B2834">
        <f t="shared" si="44"/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0.22</v>
      </c>
      <c r="L2834">
        <v>0.04</v>
      </c>
      <c r="M2834">
        <v>43437.83783783784</v>
      </c>
      <c r="N2834">
        <v>0.86</v>
      </c>
      <c r="O2834">
        <v>4.3267658453640534</v>
      </c>
      <c r="P2834">
        <v>1.6989700043360187</v>
      </c>
    </row>
    <row r="2835" spans="1:16" x14ac:dyDescent="0.3">
      <c r="A2835" t="s">
        <v>21</v>
      </c>
      <c r="B2835">
        <f t="shared" si="44"/>
        <v>0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0.2</v>
      </c>
      <c r="L2835">
        <v>0.06</v>
      </c>
      <c r="M2835">
        <v>55962.195121951212</v>
      </c>
      <c r="N2835">
        <v>0.71</v>
      </c>
      <c r="O2835">
        <v>4.2304233738926404</v>
      </c>
      <c r="P2835">
        <v>0</v>
      </c>
    </row>
    <row r="2836" spans="1:16" x14ac:dyDescent="0.3">
      <c r="A2836" t="s">
        <v>21</v>
      </c>
      <c r="B2836">
        <f t="shared" si="44"/>
        <v>0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0.2</v>
      </c>
      <c r="L2836">
        <v>7.0000000000000007E-2</v>
      </c>
      <c r="M2836">
        <v>57893.258426966291</v>
      </c>
      <c r="N2836">
        <v>0.83</v>
      </c>
      <c r="O2836">
        <v>4.7401494380371227</v>
      </c>
      <c r="P2836">
        <v>0</v>
      </c>
    </row>
    <row r="2837" spans="1:16" x14ac:dyDescent="0.3">
      <c r="A2837" t="s">
        <v>21</v>
      </c>
      <c r="B2837">
        <f t="shared" si="44"/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0.16</v>
      </c>
      <c r="L2837">
        <v>0.09</v>
      </c>
      <c r="M2837">
        <v>74816.666666666672</v>
      </c>
      <c r="N2837">
        <v>0.85</v>
      </c>
      <c r="O2837">
        <v>4.4881557237657095</v>
      </c>
      <c r="P2837">
        <v>0</v>
      </c>
    </row>
    <row r="2838" spans="1:16" x14ac:dyDescent="0.3">
      <c r="A2838" t="s">
        <v>21</v>
      </c>
      <c r="B2838">
        <f t="shared" si="44"/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0.24</v>
      </c>
      <c r="L2838">
        <v>0.06</v>
      </c>
      <c r="M2838">
        <v>49425</v>
      </c>
      <c r="N2838">
        <v>0.8</v>
      </c>
      <c r="O2838">
        <v>4.4718195861103727</v>
      </c>
      <c r="P2838">
        <v>0</v>
      </c>
    </row>
    <row r="2839" spans="1:16" x14ac:dyDescent="0.3">
      <c r="A2839" t="s">
        <v>21</v>
      </c>
      <c r="B2839">
        <f t="shared" si="44"/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0.25</v>
      </c>
      <c r="L2839">
        <v>0.09</v>
      </c>
      <c r="M2839">
        <v>64627.272727272728</v>
      </c>
      <c r="N2839">
        <v>0.79</v>
      </c>
      <c r="O2839">
        <v>3.8414220444023592</v>
      </c>
      <c r="P2839">
        <v>0</v>
      </c>
    </row>
    <row r="2840" spans="1:16" x14ac:dyDescent="0.3">
      <c r="A2840" t="s">
        <v>21</v>
      </c>
      <c r="B2840">
        <f t="shared" si="44"/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0.22</v>
      </c>
      <c r="L2840">
        <v>0.09</v>
      </c>
      <c r="M2840">
        <v>51088.888888888883</v>
      </c>
      <c r="N2840">
        <v>0.81</v>
      </c>
      <c r="O2840">
        <v>4.0769315745556556</v>
      </c>
      <c r="P2840">
        <v>0</v>
      </c>
    </row>
    <row r="2841" spans="1:16" x14ac:dyDescent="0.3">
      <c r="A2841" t="s">
        <v>21</v>
      </c>
      <c r="B2841">
        <f t="shared" si="44"/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0.15</v>
      </c>
      <c r="L2841">
        <v>0.08</v>
      </c>
      <c r="M2841">
        <v>86810.752688172055</v>
      </c>
      <c r="N2841">
        <v>0.86</v>
      </c>
      <c r="O2841">
        <v>5.5422725630285257</v>
      </c>
      <c r="P2841">
        <v>2.214843848047698</v>
      </c>
    </row>
    <row r="2842" spans="1:16" x14ac:dyDescent="0.3">
      <c r="A2842" t="s">
        <v>21</v>
      </c>
      <c r="B2842">
        <f t="shared" si="44"/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0.21</v>
      </c>
      <c r="L2842">
        <v>0.08</v>
      </c>
      <c r="M2842">
        <v>89384.042553191495</v>
      </c>
      <c r="N2842">
        <v>0.8</v>
      </c>
      <c r="O2842">
        <v>4.1620563373605517</v>
      </c>
      <c r="P2842">
        <v>0</v>
      </c>
    </row>
    <row r="2843" spans="1:16" x14ac:dyDescent="0.3">
      <c r="A2843" t="s">
        <v>21</v>
      </c>
      <c r="B2843">
        <f t="shared" si="44"/>
        <v>0</v>
      </c>
      <c r="C2843">
        <v>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0.23</v>
      </c>
      <c r="L2843">
        <v>0.08</v>
      </c>
      <c r="M2843">
        <v>57793.181818181816</v>
      </c>
      <c r="N2843">
        <v>0.82</v>
      </c>
      <c r="O2843">
        <v>3.7044936970092985</v>
      </c>
      <c r="P2843">
        <v>0</v>
      </c>
    </row>
    <row r="2844" spans="1:16" x14ac:dyDescent="0.3">
      <c r="A2844" t="s">
        <v>21</v>
      </c>
      <c r="B2844">
        <f t="shared" si="44"/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0.16</v>
      </c>
      <c r="L2844">
        <v>7.0000000000000007E-2</v>
      </c>
      <c r="M2844">
        <v>78381.521739130432</v>
      </c>
      <c r="N2844">
        <v>0.84</v>
      </c>
      <c r="O2844">
        <v>4.714824137989269</v>
      </c>
      <c r="P2844">
        <v>1.8388490907372552</v>
      </c>
    </row>
    <row r="2845" spans="1:16" x14ac:dyDescent="0.3">
      <c r="A2845" t="s">
        <v>21</v>
      </c>
      <c r="B2845">
        <f t="shared" si="44"/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0.22</v>
      </c>
      <c r="L2845">
        <v>7.0000000000000007E-2</v>
      </c>
      <c r="M2845">
        <v>55119.047619047618</v>
      </c>
      <c r="N2845">
        <v>0.81</v>
      </c>
      <c r="O2845">
        <v>3.9916247345340055</v>
      </c>
      <c r="P2845">
        <v>0</v>
      </c>
    </row>
    <row r="2846" spans="1:16" x14ac:dyDescent="0.3">
      <c r="A2846" t="s">
        <v>21</v>
      </c>
      <c r="B2846">
        <f t="shared" si="44"/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0.22</v>
      </c>
      <c r="L2846">
        <v>0.05</v>
      </c>
      <c r="M2846">
        <v>46114.473684210527</v>
      </c>
      <c r="N2846">
        <v>0.86</v>
      </c>
      <c r="O2846">
        <v>4.1620563373605517</v>
      </c>
      <c r="P2846">
        <v>1.0791812460476249</v>
      </c>
    </row>
    <row r="2847" spans="1:16" x14ac:dyDescent="0.3">
      <c r="A2847" t="s">
        <v>21</v>
      </c>
      <c r="B2847">
        <f t="shared" si="44"/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0.17</v>
      </c>
      <c r="L2847">
        <v>0.08</v>
      </c>
      <c r="M2847">
        <v>65064.772727272728</v>
      </c>
      <c r="N2847">
        <v>0.85</v>
      </c>
      <c r="O2847">
        <v>4.4552865490109754</v>
      </c>
      <c r="P2847">
        <v>0</v>
      </c>
    </row>
    <row r="2848" spans="1:16" x14ac:dyDescent="0.3">
      <c r="A2848" t="s">
        <v>21</v>
      </c>
      <c r="B2848">
        <f t="shared" si="44"/>
        <v>0</v>
      </c>
      <c r="C2848">
        <v>0</v>
      </c>
      <c r="D2848">
        <v>0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0.23</v>
      </c>
      <c r="L2848">
        <v>7.0000000000000007E-2</v>
      </c>
      <c r="M2848">
        <v>59052.325581395351</v>
      </c>
      <c r="N2848">
        <v>0.8</v>
      </c>
      <c r="O2848">
        <v>4.0381828659906605</v>
      </c>
      <c r="P2848">
        <v>1.2304489213782739</v>
      </c>
    </row>
    <row r="2849" spans="1:16" x14ac:dyDescent="0.3">
      <c r="A2849" t="s">
        <v>21</v>
      </c>
      <c r="B2849">
        <f t="shared" si="44"/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0.13</v>
      </c>
      <c r="L2849">
        <v>7.0000000000000007E-2</v>
      </c>
      <c r="M2849">
        <v>129824.46808510639</v>
      </c>
      <c r="N2849">
        <v>0.87</v>
      </c>
      <c r="O2849">
        <v>6.0609979662899542</v>
      </c>
      <c r="P2849">
        <v>3.2949069106051923</v>
      </c>
    </row>
    <row r="2850" spans="1:16" x14ac:dyDescent="0.3">
      <c r="A2850" t="s">
        <v>21</v>
      </c>
      <c r="B2850">
        <f t="shared" si="44"/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0.16</v>
      </c>
      <c r="L2850">
        <v>0.08</v>
      </c>
      <c r="M2850">
        <v>99427.659574468096</v>
      </c>
      <c r="N2850">
        <v>0.85</v>
      </c>
      <c r="O2850">
        <v>4.849265817161557</v>
      </c>
      <c r="P2850">
        <v>2.2068258760318495</v>
      </c>
    </row>
    <row r="2851" spans="1:16" x14ac:dyDescent="0.3">
      <c r="A2851" t="s">
        <v>21</v>
      </c>
      <c r="B2851">
        <f t="shared" si="44"/>
        <v>0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0.23</v>
      </c>
      <c r="L2851">
        <v>7.0000000000000007E-2</v>
      </c>
      <c r="M2851">
        <v>54903.409090909088</v>
      </c>
      <c r="N2851">
        <v>0.8</v>
      </c>
      <c r="O2851">
        <v>4.1985196302411678</v>
      </c>
      <c r="P2851">
        <v>0</v>
      </c>
    </row>
    <row r="2852" spans="1:16" x14ac:dyDescent="0.3">
      <c r="A2852" t="s">
        <v>21</v>
      </c>
      <c r="B2852">
        <f t="shared" si="44"/>
        <v>0</v>
      </c>
      <c r="C2852">
        <v>0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0.2</v>
      </c>
      <c r="L2852">
        <v>0.08</v>
      </c>
      <c r="M2852">
        <v>78992.47311827958</v>
      </c>
      <c r="N2852">
        <v>0.77</v>
      </c>
      <c r="O2852">
        <v>4.4278592213120662</v>
      </c>
      <c r="P2852">
        <v>0</v>
      </c>
    </row>
    <row r="2853" spans="1:16" x14ac:dyDescent="0.3">
      <c r="A2853" t="s">
        <v>21</v>
      </c>
      <c r="B2853">
        <f t="shared" si="44"/>
        <v>0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0.24</v>
      </c>
      <c r="L2853">
        <v>7.0000000000000007E-2</v>
      </c>
      <c r="M2853">
        <v>62967.058823529413</v>
      </c>
      <c r="N2853">
        <v>0.79</v>
      </c>
      <c r="O2853">
        <v>4.7496976755510723</v>
      </c>
      <c r="P2853">
        <v>1.2787536009528289</v>
      </c>
    </row>
    <row r="2854" spans="1:16" x14ac:dyDescent="0.3">
      <c r="A2854" t="s">
        <v>21</v>
      </c>
      <c r="B2854">
        <f t="shared" si="44"/>
        <v>0</v>
      </c>
      <c r="C2854">
        <v>0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0.17</v>
      </c>
      <c r="L2854">
        <v>0.08</v>
      </c>
      <c r="M2854">
        <v>83531.182795698929</v>
      </c>
      <c r="N2854">
        <v>0.84</v>
      </c>
      <c r="O2854">
        <v>4.9462311312164857</v>
      </c>
      <c r="P2854">
        <v>0</v>
      </c>
    </row>
    <row r="2855" spans="1:16" x14ac:dyDescent="0.3">
      <c r="A2855" t="s">
        <v>21</v>
      </c>
      <c r="B2855">
        <f t="shared" si="44"/>
        <v>0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0.22</v>
      </c>
      <c r="L2855">
        <v>0.06</v>
      </c>
      <c r="M2855">
        <v>57489.772727272728</v>
      </c>
      <c r="N2855">
        <v>0.83</v>
      </c>
      <c r="O2855">
        <v>4.2264452327482278</v>
      </c>
      <c r="P2855">
        <v>1.0413926851582251</v>
      </c>
    </row>
    <row r="2856" spans="1:16" x14ac:dyDescent="0.3">
      <c r="A2856" t="s">
        <v>58</v>
      </c>
      <c r="B2856">
        <f t="shared" si="44"/>
        <v>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0.19</v>
      </c>
      <c r="L2856">
        <v>0.11</v>
      </c>
      <c r="M2856">
        <v>77953.846153846156</v>
      </c>
      <c r="N2856">
        <v>0.84</v>
      </c>
      <c r="O2856">
        <v>4.572278978298784</v>
      </c>
      <c r="P2856">
        <v>1.4913616938342726</v>
      </c>
    </row>
    <row r="2857" spans="1:16" x14ac:dyDescent="0.3">
      <c r="A2857" t="s">
        <v>21</v>
      </c>
      <c r="B2857">
        <f t="shared" si="44"/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0.22</v>
      </c>
      <c r="L2857">
        <v>0.06</v>
      </c>
      <c r="M2857">
        <v>95032.97872340426</v>
      </c>
      <c r="N2857">
        <v>0.76</v>
      </c>
      <c r="O2857">
        <v>4.3663108667667361</v>
      </c>
      <c r="P2857">
        <v>0</v>
      </c>
    </row>
    <row r="2858" spans="1:16" x14ac:dyDescent="0.3">
      <c r="A2858" t="s">
        <v>21</v>
      </c>
      <c r="B2858">
        <f t="shared" si="44"/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</v>
      </c>
      <c r="K2858">
        <v>0.25</v>
      </c>
      <c r="L2858">
        <v>7.0000000000000007E-2</v>
      </c>
      <c r="M2858">
        <v>45240.963855421687</v>
      </c>
      <c r="N2858">
        <v>0.75</v>
      </c>
      <c r="O2858">
        <v>4.1939867630856948</v>
      </c>
      <c r="P2858">
        <v>0</v>
      </c>
    </row>
    <row r="2859" spans="1:16" x14ac:dyDescent="0.3">
      <c r="A2859" t="s">
        <v>21</v>
      </c>
      <c r="B2859">
        <f t="shared" si="44"/>
        <v>0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0.17</v>
      </c>
      <c r="L2859">
        <v>7.0000000000000007E-2</v>
      </c>
      <c r="M2859">
        <v>73367.391304347824</v>
      </c>
      <c r="N2859">
        <v>0.85</v>
      </c>
      <c r="O2859">
        <v>4.2962043304633655</v>
      </c>
      <c r="P2859">
        <v>0</v>
      </c>
    </row>
    <row r="2860" spans="1:16" x14ac:dyDescent="0.3">
      <c r="A2860" t="s">
        <v>21</v>
      </c>
      <c r="B2860">
        <f t="shared" si="44"/>
        <v>0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0.15</v>
      </c>
      <c r="L2860">
        <v>0.06</v>
      </c>
      <c r="M2860">
        <v>53744.444444444438</v>
      </c>
      <c r="N2860">
        <v>0.6</v>
      </c>
      <c r="O2860">
        <v>4.0654676724656511</v>
      </c>
      <c r="P2860">
        <v>0</v>
      </c>
    </row>
    <row r="2861" spans="1:16" x14ac:dyDescent="0.3">
      <c r="A2861" t="s">
        <v>21</v>
      </c>
      <c r="B2861">
        <f t="shared" si="44"/>
        <v>0</v>
      </c>
      <c r="C2861">
        <v>0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0.24</v>
      </c>
      <c r="L2861">
        <v>7.0000000000000007E-2</v>
      </c>
      <c r="M2861">
        <v>50111.627906976748</v>
      </c>
      <c r="N2861">
        <v>0.79</v>
      </c>
      <c r="O2861">
        <v>4.5330090224954853</v>
      </c>
      <c r="P2861">
        <v>2.6454222693490919</v>
      </c>
    </row>
    <row r="2862" spans="1:16" x14ac:dyDescent="0.3">
      <c r="A2862" t="s">
        <v>21</v>
      </c>
      <c r="B2862">
        <f t="shared" si="44"/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0.18</v>
      </c>
      <c r="L2862">
        <v>7.0000000000000007E-2</v>
      </c>
      <c r="M2862">
        <v>95818.947368421053</v>
      </c>
      <c r="N2862">
        <v>0.83</v>
      </c>
      <c r="O2862">
        <v>5.030352755548563</v>
      </c>
      <c r="P2862">
        <v>2.4653828514484184</v>
      </c>
    </row>
    <row r="2863" spans="1:16" x14ac:dyDescent="0.3">
      <c r="A2863" t="s">
        <v>21</v>
      </c>
      <c r="B2863">
        <f t="shared" si="44"/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0.16</v>
      </c>
      <c r="L2863">
        <v>0.06</v>
      </c>
      <c r="M2863">
        <v>75363.736263736268</v>
      </c>
      <c r="N2863">
        <v>0.86</v>
      </c>
      <c r="O2863">
        <v>5.5175402928502244</v>
      </c>
      <c r="P2863">
        <v>2.8444771757456815</v>
      </c>
    </row>
    <row r="2864" spans="1:16" x14ac:dyDescent="0.3">
      <c r="A2864" t="s">
        <v>21</v>
      </c>
      <c r="B2864">
        <f t="shared" si="44"/>
        <v>0</v>
      </c>
      <c r="C2864">
        <v>0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0.24</v>
      </c>
      <c r="L2864">
        <v>0.08</v>
      </c>
      <c r="M2864">
        <v>45588.75</v>
      </c>
      <c r="N2864">
        <v>0.81</v>
      </c>
      <c r="O2864">
        <v>4.707169759394251</v>
      </c>
      <c r="P2864">
        <v>2.1789769472931693</v>
      </c>
    </row>
    <row r="2865" spans="1:16" x14ac:dyDescent="0.3">
      <c r="A2865" t="s">
        <v>21</v>
      </c>
      <c r="B2865">
        <f t="shared" si="44"/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0.34</v>
      </c>
      <c r="L2865">
        <v>0.12</v>
      </c>
      <c r="M2865">
        <v>51826.436781609198</v>
      </c>
      <c r="N2865">
        <v>0.69</v>
      </c>
      <c r="O2865">
        <v>3.3443922736851106</v>
      </c>
      <c r="P2865">
        <v>0</v>
      </c>
    </row>
    <row r="2866" spans="1:16" x14ac:dyDescent="0.3">
      <c r="A2866" t="s">
        <v>21</v>
      </c>
      <c r="B2866">
        <f t="shared" si="44"/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0.19</v>
      </c>
      <c r="L2866">
        <v>0.1</v>
      </c>
      <c r="M2866">
        <v>80212.087912087911</v>
      </c>
      <c r="N2866">
        <v>0.83</v>
      </c>
      <c r="O2866">
        <v>4.5676497020152151</v>
      </c>
      <c r="P2866">
        <v>0</v>
      </c>
    </row>
    <row r="2867" spans="1:16" x14ac:dyDescent="0.3">
      <c r="A2867" t="s">
        <v>21</v>
      </c>
      <c r="B2867">
        <f t="shared" si="44"/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0.25</v>
      </c>
      <c r="L2867">
        <v>0.12</v>
      </c>
      <c r="M2867">
        <v>93054.838709677424</v>
      </c>
      <c r="N2867">
        <v>0.75</v>
      </c>
      <c r="O2867">
        <v>4.8830763047926196</v>
      </c>
      <c r="P2867">
        <v>2.7226339225338121</v>
      </c>
    </row>
    <row r="2868" spans="1:16" x14ac:dyDescent="0.3">
      <c r="A2868" t="s">
        <v>21</v>
      </c>
      <c r="B2868">
        <f t="shared" si="44"/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1</v>
      </c>
      <c r="J2868">
        <v>0</v>
      </c>
      <c r="K2868">
        <v>0.23</v>
      </c>
      <c r="L2868">
        <v>0.08</v>
      </c>
      <c r="M2868">
        <v>58095.454545454544</v>
      </c>
      <c r="N2868">
        <v>0.81</v>
      </c>
      <c r="O2868">
        <v>3.8476960207341655</v>
      </c>
      <c r="P2868">
        <v>0</v>
      </c>
    </row>
    <row r="2869" spans="1:16" x14ac:dyDescent="0.3">
      <c r="A2869" t="s">
        <v>21</v>
      </c>
      <c r="B2869">
        <f t="shared" si="44"/>
        <v>0</v>
      </c>
      <c r="C2869">
        <v>0</v>
      </c>
      <c r="D2869">
        <v>0</v>
      </c>
      <c r="E2869">
        <v>0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0.13</v>
      </c>
      <c r="L2869">
        <v>0.11</v>
      </c>
      <c r="M2869">
        <v>93138.709677419363</v>
      </c>
      <c r="N2869">
        <v>0.88</v>
      </c>
      <c r="O2869">
        <v>4.4244732731953347</v>
      </c>
      <c r="P2869">
        <v>0</v>
      </c>
    </row>
    <row r="2870" spans="1:16" x14ac:dyDescent="0.3">
      <c r="A2870" t="s">
        <v>21</v>
      </c>
      <c r="B2870">
        <f t="shared" si="44"/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0.16</v>
      </c>
      <c r="L2870">
        <v>7.0000000000000007E-2</v>
      </c>
      <c r="M2870">
        <v>73896.774193548394</v>
      </c>
      <c r="N2870">
        <v>0.86</v>
      </c>
      <c r="O2870">
        <v>4.2288877680194217</v>
      </c>
      <c r="P2870">
        <v>0</v>
      </c>
    </row>
    <row r="2871" spans="1:16" x14ac:dyDescent="0.3">
      <c r="A2871" t="s">
        <v>21</v>
      </c>
      <c r="B2871">
        <f t="shared" si="44"/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0.36</v>
      </c>
      <c r="L2871">
        <v>0.11</v>
      </c>
      <c r="M2871">
        <v>60015.909090909088</v>
      </c>
      <c r="N2871">
        <v>0.66</v>
      </c>
      <c r="O2871">
        <v>4.0327396052094935</v>
      </c>
      <c r="P2871">
        <v>1.5563025007672873</v>
      </c>
    </row>
    <row r="2872" spans="1:16" x14ac:dyDescent="0.3">
      <c r="A2872" t="s">
        <v>21</v>
      </c>
      <c r="B2872">
        <f t="shared" si="44"/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</v>
      </c>
      <c r="J2872">
        <v>0</v>
      </c>
      <c r="K2872">
        <v>0.21</v>
      </c>
      <c r="L2872">
        <v>0.06</v>
      </c>
      <c r="M2872">
        <v>45189.610389610389</v>
      </c>
      <c r="N2872">
        <v>0.81</v>
      </c>
      <c r="O2872">
        <v>4.3718249073288922</v>
      </c>
      <c r="P2872">
        <v>0</v>
      </c>
    </row>
    <row r="2873" spans="1:16" x14ac:dyDescent="0.3">
      <c r="A2873" t="s">
        <v>21</v>
      </c>
      <c r="B2873">
        <f t="shared" si="44"/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0.09</v>
      </c>
      <c r="L2873">
        <v>0.05</v>
      </c>
      <c r="M2873">
        <v>146231.25</v>
      </c>
      <c r="N2873">
        <v>0.92</v>
      </c>
      <c r="O2873">
        <v>5.6094343203316326</v>
      </c>
      <c r="P2873">
        <v>2.5314789170422549</v>
      </c>
    </row>
    <row r="2874" spans="1:16" x14ac:dyDescent="0.3">
      <c r="A2874" t="s">
        <v>21</v>
      </c>
      <c r="B2874">
        <f t="shared" si="44"/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0.2</v>
      </c>
      <c r="L2874">
        <v>0.08</v>
      </c>
      <c r="M2874">
        <v>71588.764044943819</v>
      </c>
      <c r="N2874">
        <v>0.83</v>
      </c>
      <c r="O2874">
        <v>4.5655881084643086</v>
      </c>
      <c r="P2874">
        <v>0</v>
      </c>
    </row>
    <row r="2875" spans="1:16" x14ac:dyDescent="0.3">
      <c r="A2875" t="s">
        <v>21</v>
      </c>
      <c r="B2875">
        <f t="shared" si="44"/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0.22</v>
      </c>
      <c r="L2875">
        <v>0.08</v>
      </c>
      <c r="M2875">
        <v>49904.819277108436</v>
      </c>
      <c r="N2875">
        <v>0.73</v>
      </c>
      <c r="O2875">
        <v>4.0822825899124373</v>
      </c>
      <c r="P2875">
        <v>0</v>
      </c>
    </row>
    <row r="2876" spans="1:16" x14ac:dyDescent="0.3">
      <c r="A2876" t="s">
        <v>21</v>
      </c>
      <c r="B2876">
        <f t="shared" si="44"/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0.22</v>
      </c>
      <c r="L2876">
        <v>0.06</v>
      </c>
      <c r="M2876">
        <v>67166.666666666672</v>
      </c>
      <c r="N2876">
        <v>0.8</v>
      </c>
      <c r="O2876">
        <v>4.1236883416675862</v>
      </c>
      <c r="P2876">
        <v>0</v>
      </c>
    </row>
    <row r="2877" spans="1:16" x14ac:dyDescent="0.3">
      <c r="A2877" t="s">
        <v>21</v>
      </c>
      <c r="B2877">
        <f t="shared" si="44"/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0.31</v>
      </c>
      <c r="L2877">
        <v>0.08</v>
      </c>
      <c r="M2877">
        <v>67872.527472527465</v>
      </c>
      <c r="N2877">
        <v>0.71</v>
      </c>
      <c r="O2877">
        <v>3.9445813642269263</v>
      </c>
      <c r="P2877">
        <v>0</v>
      </c>
    </row>
    <row r="2878" spans="1:16" x14ac:dyDescent="0.3">
      <c r="A2878" t="s">
        <v>21</v>
      </c>
      <c r="B2878">
        <f t="shared" si="44"/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0.26</v>
      </c>
      <c r="L2878">
        <v>0.09</v>
      </c>
      <c r="M2878">
        <v>54673.170731707316</v>
      </c>
      <c r="N2878">
        <v>0.77</v>
      </c>
      <c r="O2878">
        <v>4.4864304788544338</v>
      </c>
      <c r="P2878">
        <v>2.3159703454569178</v>
      </c>
    </row>
    <row r="2879" spans="1:16" x14ac:dyDescent="0.3">
      <c r="A2879" t="s">
        <v>21</v>
      </c>
      <c r="B2879">
        <f t="shared" si="44"/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0.31</v>
      </c>
      <c r="L2879">
        <v>0.1</v>
      </c>
      <c r="M2879">
        <v>62353.409090909088</v>
      </c>
      <c r="N2879">
        <v>0.7</v>
      </c>
      <c r="O2879">
        <v>4.0321753769613631</v>
      </c>
      <c r="P2879">
        <v>0</v>
      </c>
    </row>
    <row r="2880" spans="1:16" x14ac:dyDescent="0.3">
      <c r="A2880" t="s">
        <v>21</v>
      </c>
      <c r="B2880">
        <f t="shared" si="44"/>
        <v>0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0.13</v>
      </c>
      <c r="L2880">
        <v>0.05</v>
      </c>
      <c r="M2880">
        <v>67356.41025641025</v>
      </c>
      <c r="N2880">
        <v>0.8</v>
      </c>
      <c r="O2880">
        <v>4.9955693874178042</v>
      </c>
      <c r="P2880">
        <v>2.2764618041732443</v>
      </c>
    </row>
    <row r="2881" spans="1:16" x14ac:dyDescent="0.3">
      <c r="A2881" t="s">
        <v>21</v>
      </c>
      <c r="B2881">
        <f t="shared" si="44"/>
        <v>0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0.27</v>
      </c>
      <c r="L2881">
        <v>0.08</v>
      </c>
      <c r="M2881">
        <v>64420.454545454544</v>
      </c>
      <c r="N2881">
        <v>0.76</v>
      </c>
      <c r="O2881">
        <v>4.1713168246565724</v>
      </c>
      <c r="P2881">
        <v>0</v>
      </c>
    </row>
    <row r="2882" spans="1:16" x14ac:dyDescent="0.3">
      <c r="A2882" t="s">
        <v>21</v>
      </c>
      <c r="B2882">
        <f t="shared" si="44"/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0.17</v>
      </c>
      <c r="L2882">
        <v>0.08</v>
      </c>
      <c r="M2882">
        <v>95640</v>
      </c>
      <c r="N2882">
        <v>0.82</v>
      </c>
      <c r="O2882">
        <v>4.3500734899516873</v>
      </c>
      <c r="P2882">
        <v>2.0755469613925306</v>
      </c>
    </row>
    <row r="2883" spans="1:16" x14ac:dyDescent="0.3">
      <c r="A2883" t="s">
        <v>21</v>
      </c>
      <c r="B2883">
        <f t="shared" ref="B2883:B2946" si="45">IF(A2883="Yes",1,0)</f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0.26</v>
      </c>
      <c r="L2883">
        <v>0.08</v>
      </c>
      <c r="M2883">
        <v>52630.487804878045</v>
      </c>
      <c r="N2883">
        <v>0.76</v>
      </c>
      <c r="O2883">
        <v>4.0694830939346112</v>
      </c>
      <c r="P2883">
        <v>0</v>
      </c>
    </row>
    <row r="2884" spans="1:16" x14ac:dyDescent="0.3">
      <c r="A2884" t="s">
        <v>21</v>
      </c>
      <c r="B2884">
        <f t="shared" si="45"/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  <c r="K2884">
        <v>0.37</v>
      </c>
      <c r="L2884">
        <v>0.1</v>
      </c>
      <c r="M2884">
        <v>65197.647058823532</v>
      </c>
      <c r="N2884">
        <v>0.66</v>
      </c>
      <c r="O2884">
        <v>4.0844690314880756</v>
      </c>
      <c r="P2884">
        <v>0</v>
      </c>
    </row>
    <row r="2885" spans="1:16" x14ac:dyDescent="0.3">
      <c r="A2885" t="s">
        <v>21</v>
      </c>
      <c r="B2885">
        <f t="shared" si="45"/>
        <v>0</v>
      </c>
      <c r="C2885">
        <v>0</v>
      </c>
      <c r="D2885">
        <v>0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0.19</v>
      </c>
      <c r="L2885">
        <v>0.08</v>
      </c>
      <c r="M2885">
        <v>57244.444444444438</v>
      </c>
      <c r="N2885">
        <v>0.72</v>
      </c>
      <c r="O2885">
        <v>4.188084373714938</v>
      </c>
      <c r="P2885">
        <v>2.1335389083702174</v>
      </c>
    </row>
    <row r="2886" spans="1:16" x14ac:dyDescent="0.3">
      <c r="A2886" t="s">
        <v>21</v>
      </c>
      <c r="B2886">
        <f t="shared" si="45"/>
        <v>0</v>
      </c>
      <c r="C2886">
        <v>0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0.2</v>
      </c>
      <c r="L2886">
        <v>0.09</v>
      </c>
      <c r="M2886">
        <v>69979.120879120877</v>
      </c>
      <c r="N2886">
        <v>0.81</v>
      </c>
      <c r="O2886">
        <v>4.5640028744693497</v>
      </c>
      <c r="P2886">
        <v>0</v>
      </c>
    </row>
    <row r="2887" spans="1:16" x14ac:dyDescent="0.3">
      <c r="A2887" t="s">
        <v>21</v>
      </c>
      <c r="B2887">
        <f t="shared" si="45"/>
        <v>0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0.21</v>
      </c>
      <c r="L2887">
        <v>7.0000000000000007E-2</v>
      </c>
      <c r="M2887">
        <v>57061.627906976748</v>
      </c>
      <c r="N2887">
        <v>0.83</v>
      </c>
      <c r="O2887">
        <v>4.3789971408108519</v>
      </c>
      <c r="P2887">
        <v>1.414973347970818</v>
      </c>
    </row>
    <row r="2888" spans="1:16" x14ac:dyDescent="0.3">
      <c r="A2888" t="s">
        <v>21</v>
      </c>
      <c r="B2888">
        <f t="shared" si="45"/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0.26</v>
      </c>
      <c r="L2888">
        <v>7.0000000000000007E-2</v>
      </c>
      <c r="M2888">
        <v>50425.882352941175</v>
      </c>
      <c r="N2888">
        <v>0.77</v>
      </c>
      <c r="O2888">
        <v>4.2473102774556555</v>
      </c>
      <c r="P2888">
        <v>0</v>
      </c>
    </row>
    <row r="2889" spans="1:16" x14ac:dyDescent="0.3">
      <c r="A2889" t="s">
        <v>21</v>
      </c>
      <c r="B2889">
        <f t="shared" si="45"/>
        <v>0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0.23</v>
      </c>
      <c r="L2889">
        <v>7.0000000000000007E-2</v>
      </c>
      <c r="M2889">
        <v>53226.190476190481</v>
      </c>
      <c r="N2889">
        <v>0.8</v>
      </c>
      <c r="O2889">
        <v>4.7849665844737661</v>
      </c>
      <c r="P2889">
        <v>0</v>
      </c>
    </row>
    <row r="2890" spans="1:16" x14ac:dyDescent="0.3">
      <c r="A2890" t="s">
        <v>21</v>
      </c>
      <c r="B2890">
        <f t="shared" si="45"/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0.18</v>
      </c>
      <c r="L2890">
        <v>7.0000000000000007E-2</v>
      </c>
      <c r="M2890">
        <v>95134.40860215055</v>
      </c>
      <c r="N2890">
        <v>0.8</v>
      </c>
      <c r="O2890">
        <v>4.4652192165391904</v>
      </c>
      <c r="P2890">
        <v>0</v>
      </c>
    </row>
    <row r="2891" spans="1:16" x14ac:dyDescent="0.3">
      <c r="A2891" t="s">
        <v>21</v>
      </c>
      <c r="B2891">
        <f t="shared" si="45"/>
        <v>0</v>
      </c>
      <c r="C2891">
        <v>0</v>
      </c>
      <c r="D2891">
        <v>0</v>
      </c>
      <c r="E2891">
        <v>0</v>
      </c>
      <c r="F2891">
        <v>0</v>
      </c>
      <c r="G2891">
        <v>1</v>
      </c>
      <c r="H2891">
        <v>0</v>
      </c>
      <c r="I2891">
        <v>0</v>
      </c>
      <c r="J2891">
        <v>0</v>
      </c>
      <c r="K2891">
        <v>0.16</v>
      </c>
      <c r="L2891">
        <v>0.06</v>
      </c>
      <c r="M2891">
        <v>57678.571428571428</v>
      </c>
      <c r="N2891">
        <v>0.71</v>
      </c>
      <c r="O2891">
        <v>4.3607826898732798</v>
      </c>
      <c r="P2891">
        <v>1.9395192526186185</v>
      </c>
    </row>
    <row r="2892" spans="1:16" x14ac:dyDescent="0.3">
      <c r="A2892" t="s">
        <v>21</v>
      </c>
      <c r="B2892">
        <f t="shared" si="45"/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0.14000000000000001</v>
      </c>
      <c r="L2892">
        <v>0.13</v>
      </c>
      <c r="M2892">
        <v>74057.608695652176</v>
      </c>
      <c r="N2892">
        <v>0.77</v>
      </c>
      <c r="O2892">
        <v>4.5807197486976001</v>
      </c>
      <c r="P2892">
        <v>0</v>
      </c>
    </row>
    <row r="2893" spans="1:16" x14ac:dyDescent="0.3">
      <c r="A2893" t="s">
        <v>21</v>
      </c>
      <c r="B2893">
        <f t="shared" si="45"/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0.1</v>
      </c>
      <c r="L2893">
        <v>0.09</v>
      </c>
      <c r="M2893">
        <v>112978.72340425533</v>
      </c>
      <c r="N2893">
        <v>0.91</v>
      </c>
      <c r="O2893">
        <v>5.6702560607304466</v>
      </c>
      <c r="P2893">
        <v>2.3053513694466239</v>
      </c>
    </row>
    <row r="2894" spans="1:16" x14ac:dyDescent="0.3">
      <c r="A2894" t="s">
        <v>21</v>
      </c>
      <c r="B2894">
        <f t="shared" si="45"/>
        <v>0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0.23</v>
      </c>
      <c r="L2894">
        <v>0.08</v>
      </c>
      <c r="M2894">
        <v>59109.302325581397</v>
      </c>
      <c r="N2894">
        <v>0.8</v>
      </c>
      <c r="O2894">
        <v>4.5323211420823304</v>
      </c>
      <c r="P2894">
        <v>1.7403626894942439</v>
      </c>
    </row>
    <row r="2895" spans="1:16" x14ac:dyDescent="0.3">
      <c r="A2895" t="s">
        <v>21</v>
      </c>
      <c r="B2895">
        <f t="shared" si="45"/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0.27</v>
      </c>
      <c r="L2895">
        <v>0.09</v>
      </c>
      <c r="M2895">
        <v>78060.439560439554</v>
      </c>
      <c r="N2895">
        <v>0.74</v>
      </c>
      <c r="O2895">
        <v>3.8604577954234709</v>
      </c>
      <c r="P2895">
        <v>0</v>
      </c>
    </row>
    <row r="2896" spans="1:16" x14ac:dyDescent="0.3">
      <c r="A2896" t="s">
        <v>21</v>
      </c>
      <c r="B2896">
        <f t="shared" si="45"/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</v>
      </c>
      <c r="K2896">
        <v>0.21</v>
      </c>
      <c r="L2896">
        <v>0.05</v>
      </c>
      <c r="M2896">
        <v>56780.45977011494</v>
      </c>
      <c r="N2896">
        <v>0.64</v>
      </c>
      <c r="O2896">
        <v>3.9560723369951831</v>
      </c>
      <c r="P2896">
        <v>0</v>
      </c>
    </row>
    <row r="2897" spans="1:16" x14ac:dyDescent="0.3">
      <c r="A2897" t="s">
        <v>58</v>
      </c>
      <c r="B2897">
        <f t="shared" si="45"/>
        <v>1</v>
      </c>
      <c r="C2897">
        <v>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0.21</v>
      </c>
      <c r="L2897">
        <v>0.08</v>
      </c>
      <c r="M2897">
        <v>73907.526881720434</v>
      </c>
      <c r="N2897">
        <v>0.8</v>
      </c>
      <c r="O2897">
        <v>4.973464993952339</v>
      </c>
      <c r="P2897">
        <v>2.0453229787866576</v>
      </c>
    </row>
    <row r="2898" spans="1:16" x14ac:dyDescent="0.3">
      <c r="A2898" t="s">
        <v>21</v>
      </c>
      <c r="B2898">
        <f t="shared" si="45"/>
        <v>0</v>
      </c>
      <c r="C2898">
        <v>0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0.26</v>
      </c>
      <c r="L2898">
        <v>7.0000000000000007E-2</v>
      </c>
      <c r="M2898">
        <v>60696.590909090912</v>
      </c>
      <c r="N2898">
        <v>0.76</v>
      </c>
      <c r="O2898">
        <v>4.3570195790496724</v>
      </c>
      <c r="P2898">
        <v>0</v>
      </c>
    </row>
    <row r="2899" spans="1:16" x14ac:dyDescent="0.3">
      <c r="A2899" t="s">
        <v>21</v>
      </c>
      <c r="B2899">
        <f t="shared" si="45"/>
        <v>0</v>
      </c>
      <c r="C2899">
        <v>0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0.19</v>
      </c>
      <c r="L2899">
        <v>0.06</v>
      </c>
      <c r="M2899">
        <v>67445.054945054944</v>
      </c>
      <c r="N2899">
        <v>0.82</v>
      </c>
      <c r="O2899">
        <v>4.9097912974895692</v>
      </c>
      <c r="P2899">
        <v>0</v>
      </c>
    </row>
    <row r="2900" spans="1:16" x14ac:dyDescent="0.3">
      <c r="A2900" t="s">
        <v>21</v>
      </c>
      <c r="B2900">
        <f t="shared" si="45"/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0.22</v>
      </c>
      <c r="L2900">
        <v>0.04</v>
      </c>
      <c r="M2900">
        <v>49324.050632911392</v>
      </c>
      <c r="N2900">
        <v>0.87</v>
      </c>
      <c r="O2900">
        <v>4.4272913145278627</v>
      </c>
      <c r="P2900">
        <v>1.8976270912904414</v>
      </c>
    </row>
    <row r="2901" spans="1:16" x14ac:dyDescent="0.3">
      <c r="A2901" t="s">
        <v>21</v>
      </c>
      <c r="B2901">
        <f t="shared" si="45"/>
        <v>0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0.24</v>
      </c>
      <c r="L2901">
        <v>7.0000000000000007E-2</v>
      </c>
      <c r="M2901">
        <v>48976.829268292677</v>
      </c>
      <c r="N2901">
        <v>0.8</v>
      </c>
      <c r="O2901">
        <v>4.3331247087168832</v>
      </c>
      <c r="P2901">
        <v>0</v>
      </c>
    </row>
    <row r="2902" spans="1:16" x14ac:dyDescent="0.3">
      <c r="A2902" t="s">
        <v>21</v>
      </c>
      <c r="B2902">
        <f t="shared" si="45"/>
        <v>0</v>
      </c>
      <c r="C2902">
        <v>0</v>
      </c>
      <c r="D2902">
        <v>0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0.22</v>
      </c>
      <c r="L2902">
        <v>0.08</v>
      </c>
      <c r="M2902">
        <v>61425.555555555555</v>
      </c>
      <c r="N2902">
        <v>0.8</v>
      </c>
      <c r="O2902">
        <v>4.6384593045782054</v>
      </c>
      <c r="P2902">
        <v>1.414973347970818</v>
      </c>
    </row>
    <row r="2903" spans="1:16" x14ac:dyDescent="0.3">
      <c r="A2903" t="s">
        <v>21</v>
      </c>
      <c r="B2903">
        <f t="shared" si="45"/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0.22</v>
      </c>
      <c r="L2903">
        <v>7.0000000000000007E-2</v>
      </c>
      <c r="M2903">
        <v>51215</v>
      </c>
      <c r="N2903">
        <v>0.84</v>
      </c>
      <c r="O2903">
        <v>4.4839009596528898</v>
      </c>
      <c r="P2903">
        <v>2.5051499783199058</v>
      </c>
    </row>
    <row r="2904" spans="1:16" x14ac:dyDescent="0.3">
      <c r="A2904" t="s">
        <v>21</v>
      </c>
      <c r="B2904">
        <f t="shared" si="45"/>
        <v>0</v>
      </c>
      <c r="C2904">
        <v>0</v>
      </c>
      <c r="D2904">
        <v>0</v>
      </c>
      <c r="E2904">
        <v>0</v>
      </c>
      <c r="F2904">
        <v>0</v>
      </c>
      <c r="G2904">
        <v>1</v>
      </c>
      <c r="H2904">
        <v>0</v>
      </c>
      <c r="I2904">
        <v>0</v>
      </c>
      <c r="J2904">
        <v>0</v>
      </c>
      <c r="K2904">
        <v>0.2</v>
      </c>
      <c r="L2904">
        <v>0.08</v>
      </c>
      <c r="M2904">
        <v>60621.839080459773</v>
      </c>
      <c r="N2904">
        <v>0.75</v>
      </c>
      <c r="O2904">
        <v>4.2451670688220791</v>
      </c>
      <c r="P2904">
        <v>0</v>
      </c>
    </row>
    <row r="2905" spans="1:16" x14ac:dyDescent="0.3">
      <c r="A2905" t="s">
        <v>21</v>
      </c>
      <c r="B2905">
        <f t="shared" si="45"/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0.14000000000000001</v>
      </c>
      <c r="L2905">
        <v>0.09</v>
      </c>
      <c r="M2905">
        <v>93220.430107526889</v>
      </c>
      <c r="N2905">
        <v>0.88</v>
      </c>
      <c r="O2905">
        <v>5.1278754730180403</v>
      </c>
      <c r="P2905">
        <v>2.0043213737826426</v>
      </c>
    </row>
    <row r="2906" spans="1:16" x14ac:dyDescent="0.3">
      <c r="A2906" t="s">
        <v>21</v>
      </c>
      <c r="B2906">
        <f t="shared" si="45"/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0.1</v>
      </c>
      <c r="L2906">
        <v>0.13</v>
      </c>
      <c r="M2906">
        <v>114127.36842105264</v>
      </c>
      <c r="N2906">
        <v>0.89</v>
      </c>
      <c r="O2906">
        <v>5.1759754317495128</v>
      </c>
      <c r="P2906">
        <v>1.8976270912904414</v>
      </c>
    </row>
    <row r="2907" spans="1:16" x14ac:dyDescent="0.3">
      <c r="A2907" t="s">
        <v>21</v>
      </c>
      <c r="B2907">
        <f t="shared" si="45"/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0.23</v>
      </c>
      <c r="L2907">
        <v>0.09</v>
      </c>
      <c r="M2907">
        <v>62831.034482758623</v>
      </c>
      <c r="N2907">
        <v>0.81</v>
      </c>
      <c r="O2907">
        <v>3.8111726950665541</v>
      </c>
      <c r="P2907">
        <v>0</v>
      </c>
    </row>
    <row r="2908" spans="1:16" x14ac:dyDescent="0.3">
      <c r="A2908" t="s">
        <v>21</v>
      </c>
      <c r="B2908">
        <f t="shared" si="45"/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0.18</v>
      </c>
      <c r="L2908">
        <v>7.0000000000000007E-2</v>
      </c>
      <c r="M2908">
        <v>52476.829268292677</v>
      </c>
      <c r="N2908">
        <v>0.64</v>
      </c>
      <c r="O2908">
        <v>4.0506503808639138</v>
      </c>
      <c r="P2908">
        <v>0</v>
      </c>
    </row>
    <row r="2909" spans="1:16" x14ac:dyDescent="0.3">
      <c r="A2909" t="s">
        <v>21</v>
      </c>
      <c r="B2909">
        <f t="shared" si="45"/>
        <v>0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0.22</v>
      </c>
      <c r="L2909">
        <v>0.06</v>
      </c>
      <c r="M2909">
        <v>50691.566265060246</v>
      </c>
      <c r="N2909">
        <v>0.82</v>
      </c>
      <c r="O2909">
        <v>4.6112452148348311</v>
      </c>
      <c r="P2909">
        <v>2</v>
      </c>
    </row>
    <row r="2910" spans="1:16" x14ac:dyDescent="0.3">
      <c r="A2910" t="s">
        <v>21</v>
      </c>
      <c r="B2910">
        <f t="shared" si="45"/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0.16</v>
      </c>
      <c r="L2910">
        <v>0.08</v>
      </c>
      <c r="M2910">
        <v>72927.777777777781</v>
      </c>
      <c r="N2910">
        <v>0.85</v>
      </c>
      <c r="O2910">
        <v>4.6020925621927127</v>
      </c>
      <c r="P2910">
        <v>2.2227164711475833</v>
      </c>
    </row>
    <row r="2911" spans="1:16" x14ac:dyDescent="0.3">
      <c r="A2911" t="s">
        <v>21</v>
      </c>
      <c r="B2911">
        <f t="shared" si="45"/>
        <v>0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0.23</v>
      </c>
      <c r="L2911">
        <v>7.0000000000000007E-2</v>
      </c>
      <c r="M2911">
        <v>53541.176470588238</v>
      </c>
      <c r="N2911">
        <v>0.8</v>
      </c>
      <c r="O2911">
        <v>4.7356148661135746</v>
      </c>
      <c r="P2911">
        <v>2.0681858617461617</v>
      </c>
    </row>
    <row r="2912" spans="1:16" x14ac:dyDescent="0.3">
      <c r="A2912" t="s">
        <v>21</v>
      </c>
      <c r="B2912">
        <f t="shared" si="45"/>
        <v>0</v>
      </c>
      <c r="C2912">
        <v>0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0.25</v>
      </c>
      <c r="L2912">
        <v>0.1</v>
      </c>
      <c r="M2912">
        <v>61207.142857142862</v>
      </c>
      <c r="N2912">
        <v>0.77</v>
      </c>
      <c r="O2912">
        <v>4.2511513431753549</v>
      </c>
      <c r="P2912">
        <v>0</v>
      </c>
    </row>
    <row r="2913" spans="1:16" x14ac:dyDescent="0.3">
      <c r="A2913" t="s">
        <v>21</v>
      </c>
      <c r="B2913">
        <f t="shared" si="45"/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0.18</v>
      </c>
      <c r="L2913">
        <v>0.06</v>
      </c>
      <c r="M2913">
        <v>49409.090909090904</v>
      </c>
      <c r="N2913">
        <v>0.84</v>
      </c>
      <c r="O2913">
        <v>4.5799207205926598</v>
      </c>
      <c r="P2913">
        <v>1.5185139398778875</v>
      </c>
    </row>
    <row r="2914" spans="1:16" x14ac:dyDescent="0.3">
      <c r="A2914" t="s">
        <v>21</v>
      </c>
      <c r="B2914">
        <f t="shared" si="45"/>
        <v>0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0.22</v>
      </c>
      <c r="L2914">
        <v>0.08</v>
      </c>
      <c r="M2914">
        <v>54523.529411764706</v>
      </c>
      <c r="N2914">
        <v>0.84</v>
      </c>
      <c r="O2914">
        <v>4.4586982684027507</v>
      </c>
      <c r="P2914">
        <v>1.8512583487190752</v>
      </c>
    </row>
    <row r="2915" spans="1:16" x14ac:dyDescent="0.3">
      <c r="A2915" t="s">
        <v>21</v>
      </c>
      <c r="B2915">
        <f t="shared" si="45"/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0.16</v>
      </c>
      <c r="L2915">
        <v>0.14000000000000001</v>
      </c>
      <c r="M2915">
        <v>90860</v>
      </c>
      <c r="N2915">
        <v>0.84</v>
      </c>
      <c r="O2915">
        <v>4.8315242480291225</v>
      </c>
      <c r="P2915">
        <v>1.7853298350107671</v>
      </c>
    </row>
    <row r="2916" spans="1:16" x14ac:dyDescent="0.3">
      <c r="A2916" t="s">
        <v>21</v>
      </c>
      <c r="B2916">
        <f t="shared" si="45"/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0.12</v>
      </c>
      <c r="L2916">
        <v>0.09</v>
      </c>
      <c r="M2916">
        <v>110472.22222222222</v>
      </c>
      <c r="N2916">
        <v>0.89</v>
      </c>
      <c r="O2916">
        <v>5.2055562056939175</v>
      </c>
      <c r="P2916">
        <v>2.503790683057181</v>
      </c>
    </row>
    <row r="2917" spans="1:16" x14ac:dyDescent="0.3">
      <c r="A2917" t="s">
        <v>21</v>
      </c>
      <c r="B2917">
        <f t="shared" si="45"/>
        <v>0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0.21</v>
      </c>
      <c r="L2917">
        <v>0.08</v>
      </c>
      <c r="M2917">
        <v>46128.75</v>
      </c>
      <c r="N2917">
        <v>0.84</v>
      </c>
      <c r="O2917">
        <v>4.2170099098042053</v>
      </c>
      <c r="P2917">
        <v>1.414973347970818</v>
      </c>
    </row>
    <row r="2918" spans="1:16" x14ac:dyDescent="0.3">
      <c r="A2918" t="s">
        <v>21</v>
      </c>
      <c r="B2918">
        <f t="shared" si="45"/>
        <v>0</v>
      </c>
      <c r="C2918">
        <v>0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0.2</v>
      </c>
      <c r="L2918">
        <v>0.06</v>
      </c>
      <c r="M2918">
        <v>50453.488372093023</v>
      </c>
      <c r="N2918">
        <v>0.78</v>
      </c>
      <c r="O2918">
        <v>3.7949757440511318</v>
      </c>
      <c r="P2918">
        <v>0</v>
      </c>
    </row>
    <row r="2919" spans="1:16" x14ac:dyDescent="0.3">
      <c r="A2919" t="s">
        <v>21</v>
      </c>
      <c r="B2919">
        <f t="shared" si="45"/>
        <v>0</v>
      </c>
      <c r="C2919">
        <v>0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0.12</v>
      </c>
      <c r="L2919">
        <v>0.04</v>
      </c>
      <c r="M2919">
        <v>73073.076923076922</v>
      </c>
      <c r="N2919">
        <v>0.87</v>
      </c>
      <c r="O2919">
        <v>4.6822985421079366</v>
      </c>
      <c r="P2919">
        <v>2.8407332346118066</v>
      </c>
    </row>
    <row r="2920" spans="1:16" x14ac:dyDescent="0.3">
      <c r="A2920" t="s">
        <v>21</v>
      </c>
      <c r="B2920">
        <f t="shared" si="45"/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0.13</v>
      </c>
      <c r="L2920">
        <v>0.12</v>
      </c>
      <c r="M2920">
        <v>85702.173913043473</v>
      </c>
      <c r="N2920">
        <v>0.87</v>
      </c>
      <c r="O2920">
        <v>5.3849516579393129</v>
      </c>
      <c r="P2920">
        <v>2.4927603890268375</v>
      </c>
    </row>
    <row r="2921" spans="1:16" x14ac:dyDescent="0.3">
      <c r="A2921" t="s">
        <v>21</v>
      </c>
      <c r="B2921">
        <f t="shared" si="45"/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0.2</v>
      </c>
      <c r="L2921">
        <v>0.1</v>
      </c>
      <c r="M2921">
        <v>63111.111111111109</v>
      </c>
      <c r="N2921">
        <v>0.83</v>
      </c>
      <c r="O2921">
        <v>4.2512244095718321</v>
      </c>
      <c r="P2921">
        <v>0</v>
      </c>
    </row>
    <row r="2922" spans="1:16" x14ac:dyDescent="0.3">
      <c r="A2922" t="s">
        <v>21</v>
      </c>
      <c r="B2922">
        <f t="shared" si="45"/>
        <v>0</v>
      </c>
      <c r="C2922">
        <v>0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0.21</v>
      </c>
      <c r="L2922">
        <v>0.08</v>
      </c>
      <c r="M2922">
        <v>47651.764705882357</v>
      </c>
      <c r="N2922">
        <v>0.84</v>
      </c>
      <c r="O2922">
        <v>3.7371926427047373</v>
      </c>
      <c r="P2922">
        <v>0</v>
      </c>
    </row>
    <row r="2923" spans="1:16" x14ac:dyDescent="0.3">
      <c r="A2923" t="s">
        <v>21</v>
      </c>
      <c r="B2923">
        <f t="shared" si="45"/>
        <v>0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0.21</v>
      </c>
      <c r="L2923">
        <v>0.08</v>
      </c>
      <c r="M2923">
        <v>48020</v>
      </c>
      <c r="N2923">
        <v>0.82</v>
      </c>
      <c r="O2923">
        <v>4.6095197084184969</v>
      </c>
      <c r="P2923">
        <v>2.509202522331103</v>
      </c>
    </row>
    <row r="2924" spans="1:16" x14ac:dyDescent="0.3">
      <c r="A2924" t="s">
        <v>21</v>
      </c>
      <c r="B2924">
        <f t="shared" si="45"/>
        <v>0</v>
      </c>
      <c r="C2924">
        <v>0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0.2</v>
      </c>
      <c r="L2924">
        <v>0.05</v>
      </c>
      <c r="M2924">
        <v>46135</v>
      </c>
      <c r="N2924">
        <v>0.83</v>
      </c>
      <c r="O2924">
        <v>3.7093547758343961</v>
      </c>
      <c r="P2924">
        <v>1.9084850188786497</v>
      </c>
    </row>
    <row r="2925" spans="1:16" x14ac:dyDescent="0.3">
      <c r="A2925" t="s">
        <v>21</v>
      </c>
      <c r="B2925">
        <f t="shared" si="45"/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0.14000000000000001</v>
      </c>
      <c r="L2925">
        <v>7.0000000000000007E-2</v>
      </c>
      <c r="M2925">
        <v>113475.26881720431</v>
      </c>
      <c r="N2925">
        <v>0.86</v>
      </c>
      <c r="O2925">
        <v>4.390475853937815</v>
      </c>
      <c r="P2925">
        <v>0</v>
      </c>
    </row>
    <row r="2926" spans="1:16" x14ac:dyDescent="0.3">
      <c r="A2926" t="s">
        <v>21</v>
      </c>
      <c r="B2926">
        <f t="shared" si="45"/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0.13</v>
      </c>
      <c r="L2926">
        <v>0.06</v>
      </c>
      <c r="M2926">
        <v>143282.29166666669</v>
      </c>
      <c r="N2926">
        <v>0.88</v>
      </c>
      <c r="O2926">
        <v>4.1694392989789408</v>
      </c>
      <c r="P2926">
        <v>0</v>
      </c>
    </row>
    <row r="2927" spans="1:16" x14ac:dyDescent="0.3">
      <c r="A2927" t="s">
        <v>21</v>
      </c>
      <c r="B2927">
        <f t="shared" si="45"/>
        <v>0</v>
      </c>
      <c r="C2927">
        <v>0</v>
      </c>
      <c r="D2927">
        <v>0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0</v>
      </c>
      <c r="K2927">
        <v>0.2</v>
      </c>
      <c r="L2927">
        <v>0.09</v>
      </c>
      <c r="M2927">
        <v>45520.731707317071</v>
      </c>
      <c r="N2927">
        <v>0.84</v>
      </c>
      <c r="O2927">
        <v>3.9037951427410351</v>
      </c>
      <c r="P2927">
        <v>1.8633228601204559</v>
      </c>
    </row>
    <row r="2928" spans="1:16" x14ac:dyDescent="0.3">
      <c r="A2928" t="s">
        <v>21</v>
      </c>
      <c r="B2928">
        <f t="shared" si="45"/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0.11</v>
      </c>
      <c r="L2928">
        <v>0.1</v>
      </c>
      <c r="M2928">
        <v>67181.6091954023</v>
      </c>
      <c r="N2928">
        <v>0.82</v>
      </c>
      <c r="O2928">
        <v>4.4645491582338597</v>
      </c>
      <c r="P2928">
        <v>2.6919651027673601</v>
      </c>
    </row>
    <row r="2929" spans="1:16" x14ac:dyDescent="0.3">
      <c r="A2929" t="s">
        <v>21</v>
      </c>
      <c r="B2929">
        <f t="shared" si="45"/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</v>
      </c>
      <c r="I2929">
        <v>0</v>
      </c>
      <c r="J2929">
        <v>0</v>
      </c>
      <c r="K2929">
        <v>0.2</v>
      </c>
      <c r="L2929">
        <v>0.08</v>
      </c>
      <c r="M2929">
        <v>46292.405063291139</v>
      </c>
      <c r="N2929">
        <v>0.84</v>
      </c>
      <c r="O2929">
        <v>3.8077379220141006</v>
      </c>
      <c r="P2929">
        <v>1.9395192526186185</v>
      </c>
    </row>
    <row r="2930" spans="1:16" x14ac:dyDescent="0.3">
      <c r="A2930" t="s">
        <v>21</v>
      </c>
      <c r="B2930">
        <f t="shared" si="45"/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0.15</v>
      </c>
      <c r="L2930">
        <v>0.16</v>
      </c>
      <c r="M2930">
        <v>64427.058823529413</v>
      </c>
      <c r="N2930">
        <v>0.84</v>
      </c>
      <c r="O2930">
        <v>5.1281180495639447</v>
      </c>
      <c r="P2930">
        <v>2.79309160017658</v>
      </c>
    </row>
    <row r="2931" spans="1:16" x14ac:dyDescent="0.3">
      <c r="A2931" t="s">
        <v>21</v>
      </c>
      <c r="B2931">
        <f t="shared" si="45"/>
        <v>0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0.09</v>
      </c>
      <c r="L2931">
        <v>0.03</v>
      </c>
      <c r="M2931">
        <v>56105.263157894733</v>
      </c>
      <c r="N2931">
        <v>0.79</v>
      </c>
      <c r="O2931">
        <v>4.7326590809442655</v>
      </c>
      <c r="P2931">
        <v>2.3891660843645326</v>
      </c>
    </row>
    <row r="2932" spans="1:16" x14ac:dyDescent="0.3">
      <c r="A2932" t="s">
        <v>21</v>
      </c>
      <c r="B2932">
        <f t="shared" si="45"/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0.16</v>
      </c>
      <c r="L2932">
        <v>0.1</v>
      </c>
      <c r="M2932">
        <v>52553.086419753083</v>
      </c>
      <c r="N2932">
        <v>0.88</v>
      </c>
      <c r="O2932">
        <v>4.3540315660642896</v>
      </c>
      <c r="P2932">
        <v>2.0530784434834195</v>
      </c>
    </row>
    <row r="2933" spans="1:16" x14ac:dyDescent="0.3">
      <c r="A2933" t="s">
        <v>21</v>
      </c>
      <c r="B2933">
        <f t="shared" si="45"/>
        <v>0</v>
      </c>
      <c r="C2933">
        <v>0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>
        <v>0.16</v>
      </c>
      <c r="L2933">
        <v>0.05</v>
      </c>
      <c r="M2933">
        <v>57324.705882352944</v>
      </c>
      <c r="N2933">
        <v>0.48</v>
      </c>
      <c r="O2933">
        <v>3.8534548413680665</v>
      </c>
      <c r="P2933">
        <v>1.2041199826559248</v>
      </c>
    </row>
    <row r="2934" spans="1:16" x14ac:dyDescent="0.3">
      <c r="A2934" t="s">
        <v>21</v>
      </c>
      <c r="B2934">
        <f t="shared" si="45"/>
        <v>0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0.14000000000000001</v>
      </c>
      <c r="L2934">
        <v>0.06</v>
      </c>
      <c r="M2934">
        <v>52682.92682926829</v>
      </c>
      <c r="N2934">
        <v>0.76</v>
      </c>
      <c r="O2934">
        <v>4.9144806707485111</v>
      </c>
      <c r="P2934">
        <v>3.0236639181977933</v>
      </c>
    </row>
    <row r="2935" spans="1:16" x14ac:dyDescent="0.3">
      <c r="A2935" t="s">
        <v>21</v>
      </c>
      <c r="B2935">
        <f t="shared" si="45"/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0.1</v>
      </c>
      <c r="L2935">
        <v>0.06</v>
      </c>
      <c r="M2935">
        <v>86022.826086956513</v>
      </c>
      <c r="N2935">
        <v>0.9</v>
      </c>
      <c r="O2935">
        <v>4.6195211504558644</v>
      </c>
      <c r="P2935">
        <v>1.9444826721501687</v>
      </c>
    </row>
    <row r="2936" spans="1:16" x14ac:dyDescent="0.3">
      <c r="A2936" t="s">
        <v>21</v>
      </c>
      <c r="B2936">
        <f t="shared" si="45"/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0.08</v>
      </c>
      <c r="L2936">
        <v>0.05</v>
      </c>
      <c r="M2936">
        <v>82830.107526881722</v>
      </c>
      <c r="N2936">
        <v>0.92</v>
      </c>
      <c r="O2936">
        <v>4.2382217936778046</v>
      </c>
      <c r="P2936">
        <v>0</v>
      </c>
    </row>
    <row r="2937" spans="1:16" x14ac:dyDescent="0.3">
      <c r="A2937" t="s">
        <v>21</v>
      </c>
      <c r="B2937">
        <f t="shared" si="45"/>
        <v>0</v>
      </c>
      <c r="C2937">
        <v>0</v>
      </c>
      <c r="D2937">
        <v>0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0.19</v>
      </c>
      <c r="L2937">
        <v>7.0000000000000007E-2</v>
      </c>
      <c r="M2937">
        <v>44594.73684210526</v>
      </c>
      <c r="N2937">
        <v>0.87</v>
      </c>
      <c r="O2937">
        <v>4.1106570375580311</v>
      </c>
      <c r="P2937">
        <v>0</v>
      </c>
    </row>
    <row r="2938" spans="1:16" x14ac:dyDescent="0.3">
      <c r="A2938" t="s">
        <v>58</v>
      </c>
      <c r="B2938">
        <f t="shared" si="45"/>
        <v>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0.13</v>
      </c>
      <c r="L2938">
        <v>0.14000000000000001</v>
      </c>
      <c r="M2938">
        <v>59156.470588235294</v>
      </c>
      <c r="N2938">
        <v>0.85</v>
      </c>
      <c r="O2938">
        <v>5.2519446731119235</v>
      </c>
      <c r="P2938">
        <v>2.8767949762007006</v>
      </c>
    </row>
    <row r="2939" spans="1:16" x14ac:dyDescent="0.3">
      <c r="A2939" t="s">
        <v>21</v>
      </c>
      <c r="B2939">
        <f t="shared" si="45"/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0.11</v>
      </c>
      <c r="L2939">
        <v>0.15</v>
      </c>
      <c r="M2939">
        <v>58456.626506024098</v>
      </c>
      <c r="N2939">
        <v>0.77</v>
      </c>
      <c r="O2939">
        <v>5.3875250773278847</v>
      </c>
      <c r="P2939">
        <v>3.1786892397755899</v>
      </c>
    </row>
    <row r="2940" spans="1:16" x14ac:dyDescent="0.3">
      <c r="A2940" t="s">
        <v>21</v>
      </c>
      <c r="B2940">
        <f t="shared" si="45"/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1</v>
      </c>
      <c r="I2940">
        <v>0</v>
      </c>
      <c r="J2940">
        <v>0</v>
      </c>
      <c r="K2940">
        <v>0.19</v>
      </c>
      <c r="L2940">
        <v>7.0000000000000007E-2</v>
      </c>
      <c r="M2940">
        <v>43052.5</v>
      </c>
      <c r="N2940">
        <v>0.91</v>
      </c>
      <c r="O2940">
        <v>3.598571663482141</v>
      </c>
      <c r="P2940">
        <v>2.1492191126553797</v>
      </c>
    </row>
    <row r="2941" spans="1:16" x14ac:dyDescent="0.3">
      <c r="A2941" t="s">
        <v>21</v>
      </c>
      <c r="B2941">
        <f t="shared" si="45"/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0.17</v>
      </c>
      <c r="L2941">
        <v>0.12</v>
      </c>
      <c r="M2941">
        <v>48748.684210526313</v>
      </c>
      <c r="N2941">
        <v>0.87</v>
      </c>
      <c r="O2941">
        <v>4.4992333102623743</v>
      </c>
      <c r="P2941">
        <v>2.9111576087399764</v>
      </c>
    </row>
    <row r="2942" spans="1:16" x14ac:dyDescent="0.3">
      <c r="A2942" t="s">
        <v>21</v>
      </c>
      <c r="B2942">
        <f t="shared" si="45"/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0.19</v>
      </c>
      <c r="L2942">
        <v>0.12</v>
      </c>
      <c r="M2942">
        <v>101112.63157894737</v>
      </c>
      <c r="N2942">
        <v>0.82</v>
      </c>
      <c r="O2942">
        <v>4.0860037056183822</v>
      </c>
      <c r="P2942">
        <v>0</v>
      </c>
    </row>
    <row r="2943" spans="1:16" x14ac:dyDescent="0.3">
      <c r="A2943" t="s">
        <v>21</v>
      </c>
      <c r="B2943">
        <f t="shared" si="45"/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0.15</v>
      </c>
      <c r="L2943">
        <v>0.13</v>
      </c>
      <c r="M2943">
        <v>58448.148148148146</v>
      </c>
      <c r="N2943">
        <v>0.86</v>
      </c>
      <c r="O2943">
        <v>4.9760380187848288</v>
      </c>
      <c r="P2943">
        <v>2.869818207979328</v>
      </c>
    </row>
    <row r="2944" spans="1:16" x14ac:dyDescent="0.3">
      <c r="A2944" t="s">
        <v>21</v>
      </c>
      <c r="B2944">
        <f t="shared" si="45"/>
        <v>0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0.09</v>
      </c>
      <c r="L2944">
        <v>0.05</v>
      </c>
      <c r="M2944">
        <v>52338.666666666664</v>
      </c>
      <c r="N2944">
        <v>0.75</v>
      </c>
      <c r="O2944">
        <v>4.2633756505094427</v>
      </c>
      <c r="P2944">
        <v>0</v>
      </c>
    </row>
    <row r="2945" spans="1:16" x14ac:dyDescent="0.3">
      <c r="A2945" t="s">
        <v>58</v>
      </c>
      <c r="B2945">
        <f t="shared" si="45"/>
        <v>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0.13</v>
      </c>
      <c r="L2945">
        <v>0.06</v>
      </c>
      <c r="M2945">
        <v>61705.063291139239</v>
      </c>
      <c r="N2945">
        <v>0.85</v>
      </c>
      <c r="O2945">
        <v>5.3594237505384372</v>
      </c>
      <c r="P2945">
        <v>3.399673721481038</v>
      </c>
    </row>
    <row r="2946" spans="1:16" x14ac:dyDescent="0.3">
      <c r="A2946" t="s">
        <v>21</v>
      </c>
      <c r="B2946">
        <f t="shared" si="45"/>
        <v>0</v>
      </c>
      <c r="C2946">
        <v>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0.17</v>
      </c>
      <c r="L2946">
        <v>0.08</v>
      </c>
      <c r="M2946">
        <v>53393.75</v>
      </c>
      <c r="N2946">
        <v>0.87</v>
      </c>
      <c r="O2946">
        <v>4.9996524253660795</v>
      </c>
      <c r="P2946">
        <v>2.808885867359812</v>
      </c>
    </row>
    <row r="2947" spans="1:16" x14ac:dyDescent="0.3">
      <c r="A2947" t="s">
        <v>21</v>
      </c>
      <c r="B2947">
        <f t="shared" ref="B2947:B3010" si="46">IF(A2947="Yes",1,0)</f>
        <v>0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0.19</v>
      </c>
      <c r="L2947">
        <v>0.08</v>
      </c>
      <c r="M2947">
        <v>62938.461538461539</v>
      </c>
      <c r="N2947">
        <v>0.78</v>
      </c>
      <c r="O2947">
        <v>4.4089688323612073</v>
      </c>
      <c r="P2947">
        <v>2.8530895298518657</v>
      </c>
    </row>
    <row r="2948" spans="1:16" x14ac:dyDescent="0.3">
      <c r="A2948" t="s">
        <v>21</v>
      </c>
      <c r="B2948">
        <f t="shared" si="46"/>
        <v>0</v>
      </c>
      <c r="C2948">
        <v>0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0.21</v>
      </c>
      <c r="L2948">
        <v>0.08</v>
      </c>
      <c r="M2948">
        <v>53771.590909090912</v>
      </c>
      <c r="N2948">
        <v>0.81</v>
      </c>
      <c r="O2948">
        <v>4.3965828916833827</v>
      </c>
      <c r="P2948">
        <v>2.4871383754771865</v>
      </c>
    </row>
    <row r="2949" spans="1:16" x14ac:dyDescent="0.3">
      <c r="A2949" t="s">
        <v>21</v>
      </c>
      <c r="B2949">
        <f t="shared" si="46"/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0.14000000000000001</v>
      </c>
      <c r="L2949">
        <v>0.11</v>
      </c>
      <c r="M2949">
        <v>78374.157303370783</v>
      </c>
      <c r="N2949">
        <v>0.88</v>
      </c>
      <c r="O2949">
        <v>4.959923402440122</v>
      </c>
      <c r="P2949">
        <v>2.2455126678141499</v>
      </c>
    </row>
    <row r="2950" spans="1:16" x14ac:dyDescent="0.3">
      <c r="A2950" t="s">
        <v>21</v>
      </c>
      <c r="B2950">
        <f t="shared" si="46"/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0.14000000000000001</v>
      </c>
      <c r="L2950">
        <v>0.15</v>
      </c>
      <c r="M2950">
        <v>82279.569892473126</v>
      </c>
      <c r="N2950">
        <v>0.86</v>
      </c>
      <c r="O2950">
        <v>5.6533948791636917</v>
      </c>
      <c r="P2950">
        <v>2.7259116322950483</v>
      </c>
    </row>
    <row r="2951" spans="1:16" x14ac:dyDescent="0.3">
      <c r="A2951" t="s">
        <v>21</v>
      </c>
      <c r="B2951">
        <f t="shared" si="46"/>
        <v>0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0.18</v>
      </c>
      <c r="L2951">
        <v>7.0000000000000007E-2</v>
      </c>
      <c r="M2951">
        <v>55431.764705882357</v>
      </c>
      <c r="N2951">
        <v>0.85</v>
      </c>
      <c r="O2951">
        <v>4.3546461700683716</v>
      </c>
      <c r="P2951">
        <v>0</v>
      </c>
    </row>
    <row r="2952" spans="1:16" x14ac:dyDescent="0.3">
      <c r="A2952" t="s">
        <v>21</v>
      </c>
      <c r="B2952">
        <f t="shared" si="46"/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0.16</v>
      </c>
      <c r="L2952">
        <v>0.09</v>
      </c>
      <c r="M2952">
        <v>62910.71428571429</v>
      </c>
      <c r="N2952">
        <v>0.56999999999999995</v>
      </c>
      <c r="O2952">
        <v>4.1730696636372677</v>
      </c>
      <c r="P2952">
        <v>0</v>
      </c>
    </row>
    <row r="2953" spans="1:16" x14ac:dyDescent="0.3">
      <c r="A2953" t="s">
        <v>21</v>
      </c>
      <c r="B2953">
        <f t="shared" si="46"/>
        <v>0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0.16</v>
      </c>
      <c r="L2953">
        <v>0.08</v>
      </c>
      <c r="M2953">
        <v>60536.470588235294</v>
      </c>
      <c r="N2953">
        <v>0.83</v>
      </c>
      <c r="O2953">
        <v>4.4488299448651816</v>
      </c>
      <c r="P2953">
        <v>2.6866362692622934</v>
      </c>
    </row>
    <row r="2954" spans="1:16" x14ac:dyDescent="0.3">
      <c r="A2954" t="s">
        <v>21</v>
      </c>
      <c r="B2954">
        <f t="shared" si="46"/>
        <v>0</v>
      </c>
      <c r="C2954">
        <v>0</v>
      </c>
      <c r="D2954">
        <v>0</v>
      </c>
      <c r="E2954">
        <v>0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0.11</v>
      </c>
      <c r="L2954">
        <v>0.03</v>
      </c>
      <c r="M2954">
        <v>61190.588235294119</v>
      </c>
      <c r="N2954">
        <v>0.88</v>
      </c>
      <c r="O2954">
        <v>4.2957649612297724</v>
      </c>
      <c r="P2954">
        <v>1.6627578316815741</v>
      </c>
    </row>
    <row r="2955" spans="1:16" x14ac:dyDescent="0.3">
      <c r="A2955" t="s">
        <v>21</v>
      </c>
      <c r="B2955">
        <f t="shared" si="46"/>
        <v>0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0.23</v>
      </c>
      <c r="L2955">
        <v>0.09</v>
      </c>
      <c r="M2955">
        <v>57879.069767441862</v>
      </c>
      <c r="N2955">
        <v>0.8</v>
      </c>
      <c r="O2955">
        <v>4.3543005623453599</v>
      </c>
      <c r="P2955">
        <v>1.414973347970818</v>
      </c>
    </row>
    <row r="2956" spans="1:16" x14ac:dyDescent="0.3">
      <c r="A2956" t="s">
        <v>21</v>
      </c>
      <c r="B2956">
        <f t="shared" si="46"/>
        <v>0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0.15</v>
      </c>
      <c r="L2956">
        <v>7.0000000000000007E-2</v>
      </c>
      <c r="M2956">
        <v>76902.222222222219</v>
      </c>
      <c r="N2956">
        <v>0.87</v>
      </c>
      <c r="O2956">
        <v>5.3050868422617352</v>
      </c>
      <c r="P2956">
        <v>2.6042260530844699</v>
      </c>
    </row>
    <row r="2957" spans="1:16" x14ac:dyDescent="0.3">
      <c r="A2957" t="s">
        <v>21</v>
      </c>
      <c r="B2957">
        <f t="shared" si="46"/>
        <v>0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0.19</v>
      </c>
      <c r="L2957">
        <v>7.0000000000000007E-2</v>
      </c>
      <c r="M2957">
        <v>64317.97752808989</v>
      </c>
      <c r="N2957">
        <v>0.82</v>
      </c>
      <c r="O2957">
        <v>4.8866937244925523</v>
      </c>
      <c r="P2957">
        <v>2.6344772701607315</v>
      </c>
    </row>
    <row r="2958" spans="1:16" x14ac:dyDescent="0.3">
      <c r="A2958" t="s">
        <v>21</v>
      </c>
      <c r="B2958">
        <f t="shared" si="46"/>
        <v>0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0.3</v>
      </c>
      <c r="L2958">
        <v>0.11</v>
      </c>
      <c r="M2958">
        <v>65727.586206896551</v>
      </c>
      <c r="N2958">
        <v>0.72</v>
      </c>
      <c r="O2958">
        <v>4.8850048166382525</v>
      </c>
      <c r="P2958">
        <v>2.0530784434834195</v>
      </c>
    </row>
    <row r="2959" spans="1:16" x14ac:dyDescent="0.3">
      <c r="A2959" t="s">
        <v>21</v>
      </c>
      <c r="B2959">
        <f t="shared" si="46"/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0.15</v>
      </c>
      <c r="L2959">
        <v>7.0000000000000007E-2</v>
      </c>
      <c r="M2959">
        <v>81286.81318681319</v>
      </c>
      <c r="N2959">
        <v>0.86</v>
      </c>
      <c r="O2959">
        <v>5.6829181724187787</v>
      </c>
      <c r="P2959">
        <v>2.8115750058705933</v>
      </c>
    </row>
    <row r="2960" spans="1:16" x14ac:dyDescent="0.3">
      <c r="A2960" t="s">
        <v>21</v>
      </c>
      <c r="B2960">
        <f t="shared" si="46"/>
        <v>0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0.28000000000000003</v>
      </c>
      <c r="L2960">
        <v>0.1</v>
      </c>
      <c r="M2960">
        <v>61724.137931034486</v>
      </c>
      <c r="N2960">
        <v>0.76</v>
      </c>
      <c r="O2960">
        <v>3.6084190513172856</v>
      </c>
      <c r="P2960">
        <v>1.414973347970818</v>
      </c>
    </row>
    <row r="2961" spans="1:16" x14ac:dyDescent="0.3">
      <c r="A2961" t="s">
        <v>21</v>
      </c>
      <c r="B2961">
        <f t="shared" si="46"/>
        <v>0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0.19</v>
      </c>
      <c r="L2961">
        <v>0.09</v>
      </c>
      <c r="M2961">
        <v>66618.181818181823</v>
      </c>
      <c r="N2961">
        <v>0.84</v>
      </c>
      <c r="O2961">
        <v>5.0373746982620053</v>
      </c>
      <c r="P2961">
        <v>2.2576785748691846</v>
      </c>
    </row>
    <row r="2962" spans="1:16" x14ac:dyDescent="0.3">
      <c r="A2962" t="s">
        <v>21</v>
      </c>
      <c r="B2962">
        <f t="shared" si="46"/>
        <v>0</v>
      </c>
      <c r="C2962">
        <v>0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0.18</v>
      </c>
      <c r="L2962">
        <v>0.06</v>
      </c>
      <c r="M2962">
        <v>73235.555555555547</v>
      </c>
      <c r="N2962">
        <v>0.83</v>
      </c>
      <c r="O2962">
        <v>4.6325281503053919</v>
      </c>
      <c r="P2962">
        <v>0</v>
      </c>
    </row>
    <row r="2963" spans="1:16" x14ac:dyDescent="0.3">
      <c r="A2963" t="s">
        <v>21</v>
      </c>
      <c r="B2963">
        <f t="shared" si="46"/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0.27</v>
      </c>
      <c r="L2963">
        <v>0.1</v>
      </c>
      <c r="M2963">
        <v>49351.219512195115</v>
      </c>
      <c r="N2963">
        <v>0.76</v>
      </c>
      <c r="O2963">
        <v>3.8836046609222925</v>
      </c>
      <c r="P2963">
        <v>1.414973347970818</v>
      </c>
    </row>
    <row r="2964" spans="1:16" x14ac:dyDescent="0.3">
      <c r="A2964" t="s">
        <v>21</v>
      </c>
      <c r="B2964">
        <f t="shared" si="46"/>
        <v>0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0.09</v>
      </c>
      <c r="L2964">
        <v>0.04</v>
      </c>
      <c r="M2964">
        <v>69520.68965517242</v>
      </c>
      <c r="N2964">
        <v>0.88</v>
      </c>
      <c r="O2964">
        <v>4.9747280952358759</v>
      </c>
      <c r="P2964">
        <v>1.7323937598229686</v>
      </c>
    </row>
    <row r="2965" spans="1:16" x14ac:dyDescent="0.3">
      <c r="A2965" t="s">
        <v>21</v>
      </c>
      <c r="B2965">
        <f t="shared" si="46"/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0.25</v>
      </c>
      <c r="L2965">
        <v>0.09</v>
      </c>
      <c r="M2965">
        <v>58354.651162790702</v>
      </c>
      <c r="N2965">
        <v>0.78</v>
      </c>
      <c r="O2965">
        <v>3.3516030724191288</v>
      </c>
      <c r="P2965">
        <v>1.6627578316815741</v>
      </c>
    </row>
    <row r="2966" spans="1:16" x14ac:dyDescent="0.3">
      <c r="A2966" t="s">
        <v>21</v>
      </c>
      <c r="B2966">
        <f t="shared" si="46"/>
        <v>0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0.14000000000000001</v>
      </c>
      <c r="L2966">
        <v>0.06</v>
      </c>
      <c r="M2966">
        <v>61710.34482758621</v>
      </c>
      <c r="N2966">
        <v>0.87</v>
      </c>
      <c r="O2966">
        <v>4.9882511854348754</v>
      </c>
      <c r="P2966">
        <v>2.2304489213782741</v>
      </c>
    </row>
    <row r="2967" spans="1:16" x14ac:dyDescent="0.3">
      <c r="A2967" t="s">
        <v>21</v>
      </c>
      <c r="B2967">
        <f t="shared" si="46"/>
        <v>0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0.22</v>
      </c>
      <c r="L2967">
        <v>0.09</v>
      </c>
      <c r="M2967">
        <v>58750.602409638559</v>
      </c>
      <c r="N2967">
        <v>0.8</v>
      </c>
      <c r="O2967">
        <v>4.868650315141017</v>
      </c>
      <c r="P2967">
        <v>2.0492180226701815</v>
      </c>
    </row>
    <row r="2968" spans="1:16" x14ac:dyDescent="0.3">
      <c r="A2968" t="s">
        <v>21</v>
      </c>
      <c r="B2968">
        <f t="shared" si="46"/>
        <v>0</v>
      </c>
      <c r="C2968">
        <v>0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0.25</v>
      </c>
      <c r="L2968">
        <v>0.16</v>
      </c>
      <c r="M2968">
        <v>70953.763440860217</v>
      </c>
      <c r="N2968">
        <v>0.75</v>
      </c>
      <c r="O2968">
        <v>4.9266510770888887</v>
      </c>
      <c r="P2968">
        <v>1.7403626894942439</v>
      </c>
    </row>
    <row r="2969" spans="1:16" x14ac:dyDescent="0.3">
      <c r="A2969" t="s">
        <v>21</v>
      </c>
      <c r="B2969">
        <f t="shared" si="46"/>
        <v>0</v>
      </c>
      <c r="C2969">
        <v>0</v>
      </c>
      <c r="D2969">
        <v>0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0.37</v>
      </c>
      <c r="L2969">
        <v>0.12</v>
      </c>
      <c r="M2969">
        <v>63514.772727272728</v>
      </c>
      <c r="N2969">
        <v>0.64</v>
      </c>
      <c r="O2969">
        <v>4.5014563846965157</v>
      </c>
      <c r="P2969">
        <v>1.414973347970818</v>
      </c>
    </row>
    <row r="2970" spans="1:16" x14ac:dyDescent="0.3">
      <c r="A2970" t="s">
        <v>58</v>
      </c>
      <c r="B2970">
        <f t="shared" si="46"/>
        <v>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0.13</v>
      </c>
      <c r="L2970">
        <v>0.05</v>
      </c>
      <c r="M2970">
        <v>104200</v>
      </c>
      <c r="N2970">
        <v>0.88</v>
      </c>
      <c r="O2970">
        <v>6.3489204236612204</v>
      </c>
      <c r="P2970">
        <v>3.725094521081469</v>
      </c>
    </row>
    <row r="2971" spans="1:16" x14ac:dyDescent="0.3">
      <c r="A2971" t="s">
        <v>58</v>
      </c>
      <c r="B2971">
        <f t="shared" si="46"/>
        <v>1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0.18</v>
      </c>
      <c r="L2971">
        <v>0.13</v>
      </c>
      <c r="M2971">
        <v>84098.9010989011</v>
      </c>
      <c r="N2971">
        <v>0.82</v>
      </c>
      <c r="O2971">
        <v>5.4310499937135308</v>
      </c>
      <c r="P2971">
        <v>2.4082399653118496</v>
      </c>
    </row>
    <row r="2972" spans="1:16" x14ac:dyDescent="0.3">
      <c r="A2972" t="s">
        <v>21</v>
      </c>
      <c r="B2972">
        <f t="shared" si="46"/>
        <v>0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0.16</v>
      </c>
      <c r="L2972">
        <v>7.0000000000000007E-2</v>
      </c>
      <c r="M2972">
        <v>65440</v>
      </c>
      <c r="N2972">
        <v>0.8</v>
      </c>
      <c r="O2972">
        <v>4.6754483724431406</v>
      </c>
      <c r="P2972">
        <v>1.414973347970818</v>
      </c>
    </row>
    <row r="2973" spans="1:16" x14ac:dyDescent="0.3">
      <c r="A2973" t="s">
        <v>21</v>
      </c>
      <c r="B2973">
        <f t="shared" si="46"/>
        <v>0</v>
      </c>
      <c r="C2973">
        <v>0</v>
      </c>
      <c r="D2973">
        <v>0</v>
      </c>
      <c r="E2973">
        <v>0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0.24</v>
      </c>
      <c r="L2973">
        <v>0.09</v>
      </c>
      <c r="M2973">
        <v>64945.977011494251</v>
      </c>
      <c r="N2973">
        <v>0.79</v>
      </c>
      <c r="O2973">
        <v>4.3445298112424533</v>
      </c>
      <c r="P2973">
        <v>1.505149978319906</v>
      </c>
    </row>
    <row r="2974" spans="1:16" x14ac:dyDescent="0.3">
      <c r="A2974" t="s">
        <v>21</v>
      </c>
      <c r="B2974">
        <f t="shared" si="46"/>
        <v>0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0.21</v>
      </c>
      <c r="L2974">
        <v>0.1</v>
      </c>
      <c r="M2974">
        <v>64794.318181818184</v>
      </c>
      <c r="N2974">
        <v>0.82</v>
      </c>
      <c r="O2974">
        <v>4.9009348910326613</v>
      </c>
      <c r="P2974">
        <v>2.0681858617461617</v>
      </c>
    </row>
    <row r="2975" spans="1:16" x14ac:dyDescent="0.3">
      <c r="A2975" t="s">
        <v>21</v>
      </c>
      <c r="B2975">
        <f t="shared" si="46"/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0.26</v>
      </c>
      <c r="L2975">
        <v>0.11</v>
      </c>
      <c r="M2975">
        <v>60597.727272727272</v>
      </c>
      <c r="N2975">
        <v>0.77</v>
      </c>
      <c r="O2975">
        <v>4.0310042813635372</v>
      </c>
      <c r="P2975">
        <v>1.8061799739838871</v>
      </c>
    </row>
    <row r="2976" spans="1:16" x14ac:dyDescent="0.3">
      <c r="A2976" t="s">
        <v>21</v>
      </c>
      <c r="B2976">
        <f t="shared" si="46"/>
        <v>0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0.23</v>
      </c>
      <c r="L2976">
        <v>0.1</v>
      </c>
      <c r="M2976">
        <v>66941.379310344826</v>
      </c>
      <c r="N2976">
        <v>0.76</v>
      </c>
      <c r="O2976">
        <v>4.8162877106626052</v>
      </c>
      <c r="P2976">
        <v>1.414973347970818</v>
      </c>
    </row>
    <row r="2977" spans="1:16" x14ac:dyDescent="0.3">
      <c r="A2977" t="s">
        <v>21</v>
      </c>
      <c r="B2977">
        <f t="shared" si="46"/>
        <v>0</v>
      </c>
      <c r="C2977">
        <v>0</v>
      </c>
      <c r="D2977">
        <v>0</v>
      </c>
      <c r="E2977">
        <v>0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0.22</v>
      </c>
      <c r="L2977">
        <v>0.08</v>
      </c>
      <c r="M2977">
        <v>58246.987951807234</v>
      </c>
      <c r="N2977">
        <v>0.8</v>
      </c>
      <c r="O2977">
        <v>4.6246120755129763</v>
      </c>
      <c r="P2977">
        <v>2.0644579892269186</v>
      </c>
    </row>
    <row r="2978" spans="1:16" x14ac:dyDescent="0.3">
      <c r="A2978" t="s">
        <v>21</v>
      </c>
      <c r="B2978">
        <f t="shared" si="46"/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</v>
      </c>
      <c r="I2978">
        <v>0</v>
      </c>
      <c r="J2978">
        <v>0</v>
      </c>
      <c r="K2978">
        <v>0.31</v>
      </c>
      <c r="L2978">
        <v>0.12</v>
      </c>
      <c r="M2978">
        <v>54547.058823529413</v>
      </c>
      <c r="N2978">
        <v>0.73</v>
      </c>
      <c r="O2978">
        <v>4.3431327637012842</v>
      </c>
      <c r="P2978">
        <v>1.414973347970818</v>
      </c>
    </row>
    <row r="2979" spans="1:16" x14ac:dyDescent="0.3">
      <c r="A2979" t="s">
        <v>21</v>
      </c>
      <c r="B2979">
        <f t="shared" si="46"/>
        <v>0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0.26</v>
      </c>
      <c r="L2979">
        <v>0.11</v>
      </c>
      <c r="M2979">
        <v>58529.411764705881</v>
      </c>
      <c r="N2979">
        <v>0.77</v>
      </c>
      <c r="O2979">
        <v>4.1336027705101612</v>
      </c>
      <c r="P2979">
        <v>1.8750612633917001</v>
      </c>
    </row>
    <row r="2980" spans="1:16" x14ac:dyDescent="0.3">
      <c r="A2980" t="s">
        <v>58</v>
      </c>
      <c r="B2980">
        <f t="shared" si="46"/>
        <v>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0.14000000000000001</v>
      </c>
      <c r="L2980">
        <v>0.1</v>
      </c>
      <c r="M2980">
        <v>82441.758241758245</v>
      </c>
      <c r="N2980">
        <v>0.87</v>
      </c>
      <c r="O2980">
        <v>5.9500234192634522</v>
      </c>
      <c r="P2980">
        <v>3.4032921451582543</v>
      </c>
    </row>
    <row r="2981" spans="1:16" x14ac:dyDescent="0.3">
      <c r="A2981" t="s">
        <v>21</v>
      </c>
      <c r="B2981">
        <f t="shared" si="46"/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0.34</v>
      </c>
      <c r="L2981">
        <v>0.08</v>
      </c>
      <c r="M2981">
        <v>69165.555555555547</v>
      </c>
      <c r="N2981">
        <v>0.67</v>
      </c>
      <c r="O2981">
        <v>4.2337066542863822</v>
      </c>
      <c r="P2981">
        <v>1.0413926851582251</v>
      </c>
    </row>
    <row r="2982" spans="1:16" x14ac:dyDescent="0.3">
      <c r="A2982" t="s">
        <v>21</v>
      </c>
      <c r="B2982">
        <f t="shared" si="46"/>
        <v>0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0.21</v>
      </c>
      <c r="L2982">
        <v>0.08</v>
      </c>
      <c r="M2982">
        <v>78838.888888888891</v>
      </c>
      <c r="N2982">
        <v>0.81</v>
      </c>
      <c r="O2982">
        <v>5.1079083505019556</v>
      </c>
      <c r="P2982">
        <v>2.4329692908744058</v>
      </c>
    </row>
    <row r="2983" spans="1:16" x14ac:dyDescent="0.3">
      <c r="A2983" t="s">
        <v>21</v>
      </c>
      <c r="B2983">
        <f t="shared" si="46"/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0.21</v>
      </c>
      <c r="L2983">
        <v>0.08</v>
      </c>
      <c r="M2983">
        <v>73118.181818181823</v>
      </c>
      <c r="N2983">
        <v>0.81</v>
      </c>
      <c r="O2983">
        <v>4.0764219673605933</v>
      </c>
      <c r="P2983">
        <v>0</v>
      </c>
    </row>
    <row r="2984" spans="1:16" x14ac:dyDescent="0.3">
      <c r="A2984" t="s">
        <v>21</v>
      </c>
      <c r="B2984">
        <f t="shared" si="46"/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0.13</v>
      </c>
      <c r="L2984">
        <v>0.06</v>
      </c>
      <c r="M2984">
        <v>93651.612903225818</v>
      </c>
      <c r="N2984">
        <v>0.88</v>
      </c>
      <c r="O2984">
        <v>5.9111048507457653</v>
      </c>
      <c r="P2984">
        <v>2.920123326290724</v>
      </c>
    </row>
    <row r="2985" spans="1:16" x14ac:dyDescent="0.3">
      <c r="A2985" t="s">
        <v>21</v>
      </c>
      <c r="B2985">
        <f t="shared" si="46"/>
        <v>0</v>
      </c>
      <c r="C2985">
        <v>1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0.16</v>
      </c>
      <c r="L2985">
        <v>0.09</v>
      </c>
      <c r="M2985">
        <v>68285.057471264372</v>
      </c>
      <c r="N2985">
        <v>0.85</v>
      </c>
      <c r="O2985">
        <v>5.7114959434045245</v>
      </c>
      <c r="P2985">
        <v>3.2576785748691846</v>
      </c>
    </row>
    <row r="2986" spans="1:16" x14ac:dyDescent="0.3">
      <c r="A2986" t="s">
        <v>21</v>
      </c>
      <c r="B2986">
        <f t="shared" si="46"/>
        <v>0</v>
      </c>
      <c r="C2986">
        <v>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0.23</v>
      </c>
      <c r="L2986">
        <v>0.1</v>
      </c>
      <c r="M2986">
        <v>58831.034482758623</v>
      </c>
      <c r="N2986">
        <v>0.8</v>
      </c>
      <c r="O2986">
        <v>4.6557145496187093</v>
      </c>
      <c r="P2986">
        <v>1.9084850188786497</v>
      </c>
    </row>
    <row r="2987" spans="1:16" x14ac:dyDescent="0.3">
      <c r="A2987" t="s">
        <v>58</v>
      </c>
      <c r="B2987">
        <f t="shared" si="46"/>
        <v>1</v>
      </c>
      <c r="C2987">
        <v>1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0.17</v>
      </c>
      <c r="L2987">
        <v>0.11</v>
      </c>
      <c r="M2987">
        <v>79560.439560439554</v>
      </c>
      <c r="N2987">
        <v>0.85</v>
      </c>
      <c r="O2987">
        <v>5.4570018241157747</v>
      </c>
      <c r="P2987">
        <v>2.6042260530844699</v>
      </c>
    </row>
    <row r="2988" spans="1:16" x14ac:dyDescent="0.3">
      <c r="A2988" t="s">
        <v>21</v>
      </c>
      <c r="B2988">
        <f t="shared" si="46"/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0.32</v>
      </c>
      <c r="L2988">
        <v>0.1</v>
      </c>
      <c r="M2988">
        <v>62575.280898876401</v>
      </c>
      <c r="N2988">
        <v>0.72</v>
      </c>
      <c r="O2988">
        <v>3.6460114095912393</v>
      </c>
      <c r="P2988">
        <v>0</v>
      </c>
    </row>
    <row r="2989" spans="1:16" x14ac:dyDescent="0.3">
      <c r="A2989" t="s">
        <v>21</v>
      </c>
      <c r="B2989">
        <f t="shared" si="46"/>
        <v>0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0.18</v>
      </c>
      <c r="L2989">
        <v>7.0000000000000007E-2</v>
      </c>
      <c r="M2989">
        <v>65146.590909090912</v>
      </c>
      <c r="N2989">
        <v>0.77</v>
      </c>
      <c r="O2989">
        <v>4.7847741522921448</v>
      </c>
      <c r="P2989">
        <v>2.1105897102992488</v>
      </c>
    </row>
    <row r="2990" spans="1:16" x14ac:dyDescent="0.3">
      <c r="A2990" t="s">
        <v>21</v>
      </c>
      <c r="B2990">
        <f t="shared" si="46"/>
        <v>0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0.17</v>
      </c>
      <c r="L2990">
        <v>0.06</v>
      </c>
      <c r="M2990">
        <v>73249.411764705888</v>
      </c>
      <c r="N2990">
        <v>0.83</v>
      </c>
      <c r="O2990">
        <v>5.3535026949496629</v>
      </c>
      <c r="P2990">
        <v>2.4082399653118496</v>
      </c>
    </row>
    <row r="2991" spans="1:16" x14ac:dyDescent="0.3">
      <c r="A2991" t="s">
        <v>21</v>
      </c>
      <c r="B2991">
        <f t="shared" si="46"/>
        <v>0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0.1</v>
      </c>
      <c r="L2991">
        <v>0.05</v>
      </c>
      <c r="M2991">
        <v>58191.025641025641</v>
      </c>
      <c r="N2991">
        <v>0.78</v>
      </c>
      <c r="O2991">
        <v>4.6971508487121074</v>
      </c>
      <c r="P2991">
        <v>1.7075701760979363</v>
      </c>
    </row>
    <row r="2992" spans="1:16" x14ac:dyDescent="0.3">
      <c r="A2992" t="s">
        <v>21</v>
      </c>
      <c r="B2992">
        <f t="shared" si="46"/>
        <v>0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0.14000000000000001</v>
      </c>
      <c r="L2992">
        <v>0.04</v>
      </c>
      <c r="M2992">
        <v>61163.095238095244</v>
      </c>
      <c r="N2992">
        <v>0.86</v>
      </c>
      <c r="O2992">
        <v>5.4004447312604054</v>
      </c>
      <c r="P2992">
        <v>2.6875289612146345</v>
      </c>
    </row>
    <row r="2993" spans="1:16" x14ac:dyDescent="0.3">
      <c r="A2993" t="s">
        <v>21</v>
      </c>
      <c r="B2993">
        <f t="shared" si="46"/>
        <v>0</v>
      </c>
      <c r="C2993">
        <v>0</v>
      </c>
      <c r="D2993">
        <v>0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0.2</v>
      </c>
      <c r="L2993">
        <v>7.0000000000000007E-2</v>
      </c>
      <c r="M2993">
        <v>49106.172839506173</v>
      </c>
      <c r="N2993">
        <v>0.79</v>
      </c>
      <c r="O2993">
        <v>4.2184041992497221</v>
      </c>
      <c r="P2993">
        <v>1.8633228601204559</v>
      </c>
    </row>
    <row r="2994" spans="1:16" x14ac:dyDescent="0.3">
      <c r="A2994" t="s">
        <v>21</v>
      </c>
      <c r="B2994">
        <f t="shared" si="46"/>
        <v>0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0.15</v>
      </c>
      <c r="L2994">
        <v>0.1</v>
      </c>
      <c r="M2994">
        <v>66987.6404494382</v>
      </c>
      <c r="N2994">
        <v>0.88</v>
      </c>
      <c r="O2994">
        <v>5.068642187918206</v>
      </c>
      <c r="P2994">
        <v>2.8767949762007006</v>
      </c>
    </row>
    <row r="2995" spans="1:16" x14ac:dyDescent="0.3">
      <c r="A2995" t="s">
        <v>21</v>
      </c>
      <c r="B2995">
        <f t="shared" si="46"/>
        <v>0</v>
      </c>
      <c r="C2995">
        <v>0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0.2</v>
      </c>
      <c r="L2995">
        <v>0.06</v>
      </c>
      <c r="M2995">
        <v>48858.974358974359</v>
      </c>
      <c r="N2995">
        <v>0.87</v>
      </c>
      <c r="O2995">
        <v>4.3414543097530558</v>
      </c>
      <c r="P2995">
        <v>1.414973347970818</v>
      </c>
    </row>
    <row r="2996" spans="1:16" x14ac:dyDescent="0.3">
      <c r="A2996" t="s">
        <v>21</v>
      </c>
      <c r="B2996">
        <f t="shared" si="46"/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0.23</v>
      </c>
      <c r="L2996">
        <v>0.08</v>
      </c>
      <c r="M2996">
        <v>49736.708860759492</v>
      </c>
      <c r="N2996">
        <v>0.79</v>
      </c>
      <c r="O2996">
        <v>4.1488801691282298</v>
      </c>
      <c r="P2996">
        <v>1.414973347970818</v>
      </c>
    </row>
    <row r="2997" spans="1:16" x14ac:dyDescent="0.3">
      <c r="A2997" t="s">
        <v>21</v>
      </c>
      <c r="B2997">
        <f t="shared" si="46"/>
        <v>0</v>
      </c>
      <c r="C2997">
        <v>0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0.24</v>
      </c>
      <c r="L2997">
        <v>0.08</v>
      </c>
      <c r="M2997">
        <v>55565.517241379312</v>
      </c>
      <c r="N2997">
        <v>0.77</v>
      </c>
      <c r="O2997">
        <v>4.3464116589290613</v>
      </c>
      <c r="P2997">
        <v>0</v>
      </c>
    </row>
    <row r="2998" spans="1:16" x14ac:dyDescent="0.3">
      <c r="A2998" t="s">
        <v>21</v>
      </c>
      <c r="B2998">
        <f t="shared" si="46"/>
        <v>0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0.19</v>
      </c>
      <c r="L2998">
        <v>7.0000000000000007E-2</v>
      </c>
      <c r="M2998">
        <v>48524.390243902439</v>
      </c>
      <c r="N2998">
        <v>0.82</v>
      </c>
      <c r="O2998">
        <v>4.9695277334459362</v>
      </c>
      <c r="P2998">
        <v>3.030194785356751</v>
      </c>
    </row>
    <row r="2999" spans="1:16" x14ac:dyDescent="0.3">
      <c r="A2999" t="s">
        <v>21</v>
      </c>
      <c r="B2999">
        <f t="shared" si="46"/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0.25</v>
      </c>
      <c r="L2999">
        <v>0.06</v>
      </c>
      <c r="M2999">
        <v>47251.948051948049</v>
      </c>
      <c r="N2999">
        <v>0.82</v>
      </c>
      <c r="O2999">
        <v>3.8605775512444156</v>
      </c>
      <c r="P2999">
        <v>1.6334684555795864</v>
      </c>
    </row>
    <row r="3000" spans="1:16" x14ac:dyDescent="0.3">
      <c r="A3000" t="s">
        <v>21</v>
      </c>
      <c r="B3000">
        <f t="shared" si="46"/>
        <v>0</v>
      </c>
      <c r="C3000">
        <v>0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0.21</v>
      </c>
      <c r="L3000">
        <v>7.0000000000000007E-2</v>
      </c>
      <c r="M3000">
        <v>47977.333333333336</v>
      </c>
      <c r="N3000">
        <v>0.86</v>
      </c>
      <c r="O3000">
        <v>3.9361114316748544</v>
      </c>
      <c r="P3000">
        <v>0</v>
      </c>
    </row>
    <row r="3001" spans="1:16" x14ac:dyDescent="0.3">
      <c r="A3001" t="s">
        <v>21</v>
      </c>
      <c r="B3001">
        <f t="shared" si="46"/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</v>
      </c>
      <c r="K3001">
        <v>0.22</v>
      </c>
      <c r="L3001">
        <v>0.08</v>
      </c>
      <c r="M3001">
        <v>53885.542168674699</v>
      </c>
      <c r="N3001">
        <v>0.7</v>
      </c>
      <c r="O3001">
        <v>3.9245893856694183</v>
      </c>
      <c r="P3001">
        <v>0</v>
      </c>
    </row>
    <row r="3002" spans="1:16" x14ac:dyDescent="0.3">
      <c r="A3002" t="s">
        <v>21</v>
      </c>
      <c r="B3002">
        <f t="shared" si="46"/>
        <v>0</v>
      </c>
      <c r="C3002">
        <v>0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0.21</v>
      </c>
      <c r="L3002">
        <v>0.08</v>
      </c>
      <c r="M3002">
        <v>47932.911392405062</v>
      </c>
      <c r="N3002">
        <v>0.81</v>
      </c>
      <c r="O3002">
        <v>4.6336502152296219</v>
      </c>
      <c r="P3002">
        <v>1.9777236052888478</v>
      </c>
    </row>
    <row r="3003" spans="1:16" x14ac:dyDescent="0.3">
      <c r="A3003" t="s">
        <v>21</v>
      </c>
      <c r="B3003">
        <f t="shared" si="46"/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0.18</v>
      </c>
      <c r="L3003">
        <v>0.06</v>
      </c>
      <c r="M3003">
        <v>47127.160493827156</v>
      </c>
      <c r="N3003">
        <v>0.63</v>
      </c>
      <c r="O3003">
        <v>3.9044991553978199</v>
      </c>
      <c r="P3003">
        <v>0</v>
      </c>
    </row>
    <row r="3004" spans="1:16" x14ac:dyDescent="0.3">
      <c r="A3004" t="s">
        <v>21</v>
      </c>
      <c r="B3004">
        <f t="shared" si="46"/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0.24</v>
      </c>
      <c r="L3004">
        <v>0.08</v>
      </c>
      <c r="M3004">
        <v>49583.529411764706</v>
      </c>
      <c r="N3004">
        <v>0.8</v>
      </c>
      <c r="O3004">
        <v>4.0654303186203693</v>
      </c>
      <c r="P3004">
        <v>1.6627578316815741</v>
      </c>
    </row>
    <row r="3005" spans="1:16" x14ac:dyDescent="0.3">
      <c r="A3005" t="s">
        <v>21</v>
      </c>
      <c r="B3005">
        <f t="shared" si="46"/>
        <v>0</v>
      </c>
      <c r="C3005">
        <v>0</v>
      </c>
      <c r="D3005">
        <v>0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0.23</v>
      </c>
      <c r="L3005">
        <v>0.08</v>
      </c>
      <c r="M3005">
        <v>44311.764705882357</v>
      </c>
      <c r="N3005">
        <v>0.8</v>
      </c>
      <c r="O3005">
        <v>4.5414044926222141</v>
      </c>
      <c r="P3005">
        <v>2.0569048513364727</v>
      </c>
    </row>
    <row r="3006" spans="1:16" x14ac:dyDescent="0.3">
      <c r="A3006" t="s">
        <v>21</v>
      </c>
      <c r="B3006">
        <f t="shared" si="46"/>
        <v>0</v>
      </c>
      <c r="C3006">
        <v>0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0.22</v>
      </c>
      <c r="L3006">
        <v>0.09</v>
      </c>
      <c r="M3006">
        <v>55552.5</v>
      </c>
      <c r="N3006">
        <v>0.8</v>
      </c>
      <c r="O3006">
        <v>4.3682310833111293</v>
      </c>
      <c r="P3006">
        <v>1.6532125137753437</v>
      </c>
    </row>
    <row r="3007" spans="1:16" x14ac:dyDescent="0.3">
      <c r="A3007" t="s">
        <v>21</v>
      </c>
      <c r="B3007">
        <f t="shared" si="46"/>
        <v>0</v>
      </c>
      <c r="C3007">
        <v>0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0.23</v>
      </c>
      <c r="L3007">
        <v>0.09</v>
      </c>
      <c r="M3007">
        <v>54366.666666666664</v>
      </c>
      <c r="N3007">
        <v>0.8</v>
      </c>
      <c r="O3007">
        <v>4.4638034344991677</v>
      </c>
      <c r="P3007">
        <v>2.2253092817258628</v>
      </c>
    </row>
    <row r="3008" spans="1:16" x14ac:dyDescent="0.3">
      <c r="A3008" t="s">
        <v>21</v>
      </c>
      <c r="B3008">
        <f t="shared" si="46"/>
        <v>0</v>
      </c>
      <c r="C3008">
        <v>0</v>
      </c>
      <c r="D3008">
        <v>0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0.22</v>
      </c>
      <c r="L3008">
        <v>0.09</v>
      </c>
      <c r="M3008">
        <v>50083.908045977012</v>
      </c>
      <c r="N3008">
        <v>0.81</v>
      </c>
      <c r="O3008">
        <v>4.1390916075238229</v>
      </c>
      <c r="P3008">
        <v>0</v>
      </c>
    </row>
    <row r="3009" spans="1:16" x14ac:dyDescent="0.3">
      <c r="A3009" t="s">
        <v>21</v>
      </c>
      <c r="B3009">
        <f t="shared" si="46"/>
        <v>0</v>
      </c>
      <c r="C3009">
        <v>0</v>
      </c>
      <c r="D3009">
        <v>0</v>
      </c>
      <c r="E3009">
        <v>0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0.19</v>
      </c>
      <c r="L3009">
        <v>0.08</v>
      </c>
      <c r="M3009">
        <v>57073.809523809527</v>
      </c>
      <c r="N3009">
        <v>0.84</v>
      </c>
      <c r="O3009">
        <v>4.8296510695163883</v>
      </c>
      <c r="P3009">
        <v>2.6541765418779604</v>
      </c>
    </row>
    <row r="3010" spans="1:16" x14ac:dyDescent="0.3">
      <c r="A3010" t="s">
        <v>21</v>
      </c>
      <c r="B3010">
        <f t="shared" si="46"/>
        <v>0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0.2</v>
      </c>
      <c r="L3010">
        <v>0.08</v>
      </c>
      <c r="M3010">
        <v>58013.095238095237</v>
      </c>
      <c r="N3010">
        <v>0.84</v>
      </c>
      <c r="O3010">
        <v>4.4579726805162068</v>
      </c>
      <c r="P3010">
        <v>1.414973347970818</v>
      </c>
    </row>
    <row r="3011" spans="1:16" x14ac:dyDescent="0.3">
      <c r="A3011" t="s">
        <v>21</v>
      </c>
      <c r="B3011">
        <f t="shared" ref="B3011:B3074" si="47">IF(A3011="Yes",1,0)</f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0.16</v>
      </c>
      <c r="L3011">
        <v>0.08</v>
      </c>
      <c r="M3011">
        <v>83363.333333333328</v>
      </c>
      <c r="N3011">
        <v>0.85</v>
      </c>
      <c r="O3011">
        <v>4.7544324338936921</v>
      </c>
      <c r="P3011">
        <v>1.414973347970818</v>
      </c>
    </row>
    <row r="3012" spans="1:16" x14ac:dyDescent="0.3">
      <c r="A3012" t="s">
        <v>21</v>
      </c>
      <c r="B3012">
        <f t="shared" si="47"/>
        <v>0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0.21</v>
      </c>
      <c r="L3012">
        <v>7.0000000000000007E-2</v>
      </c>
      <c r="M3012">
        <v>50513.253012048197</v>
      </c>
      <c r="N3012">
        <v>0.83</v>
      </c>
      <c r="O3012">
        <v>5.2563665132100121</v>
      </c>
      <c r="P3012">
        <v>3.1020905255118367</v>
      </c>
    </row>
    <row r="3013" spans="1:16" x14ac:dyDescent="0.3">
      <c r="A3013" t="s">
        <v>21</v>
      </c>
      <c r="B3013">
        <f t="shared" si="47"/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0.21</v>
      </c>
      <c r="L3013">
        <v>0.09</v>
      </c>
      <c r="M3013">
        <v>49025.301204819276</v>
      </c>
      <c r="N3013">
        <v>0.83</v>
      </c>
      <c r="O3013">
        <v>4.2047709362855201</v>
      </c>
      <c r="P3013">
        <v>2.3443922736851106</v>
      </c>
    </row>
    <row r="3014" spans="1:16" x14ac:dyDescent="0.3">
      <c r="A3014" t="s">
        <v>21</v>
      </c>
      <c r="B3014">
        <f t="shared" si="47"/>
        <v>0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0.19</v>
      </c>
      <c r="L3014">
        <v>0.06</v>
      </c>
      <c r="M3014">
        <v>51644.155844155845</v>
      </c>
      <c r="N3014">
        <v>0.87</v>
      </c>
      <c r="O3014">
        <v>4.3138461376010282</v>
      </c>
      <c r="P3014">
        <v>0</v>
      </c>
    </row>
    <row r="3015" spans="1:16" x14ac:dyDescent="0.3">
      <c r="A3015" t="s">
        <v>21</v>
      </c>
      <c r="B3015">
        <f t="shared" si="47"/>
        <v>0</v>
      </c>
      <c r="C3015">
        <v>0</v>
      </c>
      <c r="D3015">
        <v>0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0.2</v>
      </c>
      <c r="L3015">
        <v>0.06</v>
      </c>
      <c r="M3015">
        <v>45913.15789473684</v>
      </c>
      <c r="N3015">
        <v>0.86</v>
      </c>
      <c r="O3015">
        <v>4.513310843473862</v>
      </c>
      <c r="P3015">
        <v>2.1139433523068369</v>
      </c>
    </row>
    <row r="3016" spans="1:16" x14ac:dyDescent="0.3">
      <c r="A3016" t="s">
        <v>21</v>
      </c>
      <c r="B3016">
        <f t="shared" si="47"/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1</v>
      </c>
      <c r="I3016">
        <v>0</v>
      </c>
      <c r="J3016">
        <v>0</v>
      </c>
      <c r="K3016">
        <v>0.22</v>
      </c>
      <c r="L3016">
        <v>0.05</v>
      </c>
      <c r="M3016">
        <v>41987.692307692305</v>
      </c>
      <c r="N3016">
        <v>0.88</v>
      </c>
      <c r="O3016">
        <v>4.2606198751723721</v>
      </c>
      <c r="P3016">
        <v>2.0374264979406238</v>
      </c>
    </row>
    <row r="3017" spans="1:16" x14ac:dyDescent="0.3">
      <c r="A3017" t="s">
        <v>21</v>
      </c>
      <c r="B3017">
        <f t="shared" si="47"/>
        <v>0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0.2</v>
      </c>
      <c r="L3017">
        <v>0.08</v>
      </c>
      <c r="M3017">
        <v>55052.380952380954</v>
      </c>
      <c r="N3017">
        <v>0.82</v>
      </c>
      <c r="O3017">
        <v>4.7489396363313237</v>
      </c>
      <c r="P3017">
        <v>2.1613680022349748</v>
      </c>
    </row>
    <row r="3018" spans="1:16" x14ac:dyDescent="0.3">
      <c r="A3018" t="s">
        <v>21</v>
      </c>
      <c r="B3018">
        <f t="shared" si="47"/>
        <v>0</v>
      </c>
      <c r="C3018">
        <v>0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0.22</v>
      </c>
      <c r="L3018">
        <v>0.08</v>
      </c>
      <c r="M3018">
        <v>58213.953488372092</v>
      </c>
      <c r="N3018">
        <v>0.79</v>
      </c>
      <c r="O3018">
        <v>4.4883391579275003</v>
      </c>
      <c r="P3018">
        <v>1.7075701760979363</v>
      </c>
    </row>
    <row r="3019" spans="1:16" x14ac:dyDescent="0.3">
      <c r="A3019" t="s">
        <v>21</v>
      </c>
      <c r="B3019">
        <f t="shared" si="47"/>
        <v>0</v>
      </c>
      <c r="C3019">
        <v>0</v>
      </c>
      <c r="D3019">
        <v>0</v>
      </c>
      <c r="E3019">
        <v>0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0.21</v>
      </c>
      <c r="L3019">
        <v>7.0000000000000007E-2</v>
      </c>
      <c r="M3019">
        <v>51250</v>
      </c>
      <c r="N3019">
        <v>0.82</v>
      </c>
      <c r="O3019">
        <v>4.4268039455148669</v>
      </c>
      <c r="P3019">
        <v>2.2278867046136734</v>
      </c>
    </row>
    <row r="3020" spans="1:16" x14ac:dyDescent="0.3">
      <c r="A3020" t="s">
        <v>21</v>
      </c>
      <c r="B3020">
        <f t="shared" si="47"/>
        <v>0</v>
      </c>
      <c r="C3020">
        <v>0</v>
      </c>
      <c r="D3020">
        <v>0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0.22</v>
      </c>
      <c r="L3020">
        <v>0.08</v>
      </c>
      <c r="M3020">
        <v>48538.461538461539</v>
      </c>
      <c r="N3020">
        <v>0.83</v>
      </c>
      <c r="O3020">
        <v>4.7718152236770957</v>
      </c>
      <c r="P3020">
        <v>2.5415792439465807</v>
      </c>
    </row>
    <row r="3021" spans="1:16" x14ac:dyDescent="0.3">
      <c r="A3021" t="s">
        <v>21</v>
      </c>
      <c r="B3021">
        <f t="shared" si="47"/>
        <v>0</v>
      </c>
      <c r="C3021">
        <v>0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0.22</v>
      </c>
      <c r="L3021">
        <v>0.09</v>
      </c>
      <c r="M3021">
        <v>56486.046511627908</v>
      </c>
      <c r="N3021">
        <v>0.8</v>
      </c>
      <c r="O3021">
        <v>4.4303975913869671</v>
      </c>
      <c r="P3021">
        <v>1.414973347970818</v>
      </c>
    </row>
    <row r="3022" spans="1:16" x14ac:dyDescent="0.3">
      <c r="A3022" t="s">
        <v>21</v>
      </c>
      <c r="B3022">
        <f t="shared" si="47"/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1</v>
      </c>
      <c r="I3022">
        <v>0</v>
      </c>
      <c r="J3022">
        <v>0</v>
      </c>
      <c r="K3022">
        <v>0.19</v>
      </c>
      <c r="L3022">
        <v>0.05</v>
      </c>
      <c r="M3022">
        <v>45091.780821917811</v>
      </c>
      <c r="N3022">
        <v>0.9</v>
      </c>
      <c r="O3022">
        <v>4.3763031557559202</v>
      </c>
      <c r="P3022">
        <v>1.414973347970818</v>
      </c>
    </row>
    <row r="3023" spans="1:16" x14ac:dyDescent="0.3">
      <c r="A3023" t="s">
        <v>21</v>
      </c>
      <c r="B3023">
        <f t="shared" si="47"/>
        <v>0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0.13</v>
      </c>
      <c r="L3023">
        <v>0.06</v>
      </c>
      <c r="M3023">
        <v>61530.120481927712</v>
      </c>
      <c r="N3023">
        <v>0.83</v>
      </c>
      <c r="O3023">
        <v>5.0270232545887037</v>
      </c>
      <c r="P3023">
        <v>2.9703468762300935</v>
      </c>
    </row>
    <row r="3024" spans="1:16" x14ac:dyDescent="0.3">
      <c r="A3024" t="s">
        <v>21</v>
      </c>
      <c r="B3024">
        <f t="shared" si="47"/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</v>
      </c>
      <c r="J3024">
        <v>0</v>
      </c>
      <c r="K3024">
        <v>0.25</v>
      </c>
      <c r="L3024">
        <v>0.09</v>
      </c>
      <c r="M3024">
        <v>44907.058823529413</v>
      </c>
      <c r="N3024">
        <v>0.8</v>
      </c>
      <c r="O3024">
        <v>4.1231980750319988</v>
      </c>
      <c r="P3024">
        <v>0</v>
      </c>
    </row>
    <row r="3025" spans="1:16" x14ac:dyDescent="0.3">
      <c r="A3025" t="s">
        <v>21</v>
      </c>
      <c r="B3025">
        <f t="shared" si="47"/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v>0</v>
      </c>
      <c r="K3025">
        <v>0.23</v>
      </c>
      <c r="L3025">
        <v>0.09</v>
      </c>
      <c r="M3025">
        <v>55603.370786516854</v>
      </c>
      <c r="N3025">
        <v>0.81</v>
      </c>
      <c r="O3025">
        <v>4.2501027050646263</v>
      </c>
      <c r="P3025">
        <v>1.6232492903979006</v>
      </c>
    </row>
    <row r="3026" spans="1:16" x14ac:dyDescent="0.3">
      <c r="A3026" t="s">
        <v>21</v>
      </c>
      <c r="B3026">
        <f t="shared" si="47"/>
        <v>0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0.22</v>
      </c>
      <c r="L3026">
        <v>0.08</v>
      </c>
      <c r="M3026">
        <v>47619.753086419747</v>
      </c>
      <c r="N3026">
        <v>0.84</v>
      </c>
      <c r="O3026">
        <v>4.3951865574465048</v>
      </c>
      <c r="P3026">
        <v>2.1875207208364631</v>
      </c>
    </row>
    <row r="3027" spans="1:16" x14ac:dyDescent="0.3">
      <c r="A3027" t="s">
        <v>21</v>
      </c>
      <c r="B3027">
        <f t="shared" si="47"/>
        <v>0</v>
      </c>
      <c r="C3027">
        <v>0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0.22</v>
      </c>
      <c r="L3027">
        <v>0.08</v>
      </c>
      <c r="M3027">
        <v>55328.409090909088</v>
      </c>
      <c r="N3027">
        <v>0.77</v>
      </c>
      <c r="O3027">
        <v>4.6207084880206173</v>
      </c>
      <c r="P3027">
        <v>2.7520484478194387</v>
      </c>
    </row>
    <row r="3028" spans="1:16" x14ac:dyDescent="0.3">
      <c r="A3028" t="s">
        <v>21</v>
      </c>
      <c r="B3028">
        <f t="shared" si="47"/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</v>
      </c>
      <c r="J3028">
        <v>0</v>
      </c>
      <c r="K3028">
        <v>0.27</v>
      </c>
      <c r="L3028">
        <v>0.08</v>
      </c>
      <c r="M3028">
        <v>46994.186046511626</v>
      </c>
      <c r="N3028">
        <v>0.77</v>
      </c>
      <c r="O3028">
        <v>3.8449118739121406</v>
      </c>
      <c r="P3028">
        <v>0</v>
      </c>
    </row>
    <row r="3029" spans="1:16" x14ac:dyDescent="0.3">
      <c r="A3029" t="s">
        <v>21</v>
      </c>
      <c r="B3029">
        <f t="shared" si="47"/>
        <v>0</v>
      </c>
      <c r="C3029">
        <v>0</v>
      </c>
      <c r="D3029">
        <v>0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0.19</v>
      </c>
      <c r="L3029">
        <v>7.0000000000000007E-2</v>
      </c>
      <c r="M3029">
        <v>57690.909090909088</v>
      </c>
      <c r="N3029">
        <v>0.77</v>
      </c>
      <c r="O3029">
        <v>3.8754664158663856</v>
      </c>
      <c r="P3029">
        <v>0</v>
      </c>
    </row>
    <row r="3030" spans="1:16" x14ac:dyDescent="0.3">
      <c r="A3030" t="s">
        <v>21</v>
      </c>
      <c r="B3030">
        <f t="shared" si="47"/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1</v>
      </c>
      <c r="K3030">
        <v>0.25</v>
      </c>
      <c r="L3030">
        <v>7.0000000000000007E-2</v>
      </c>
      <c r="M3030">
        <v>47550.602409638559</v>
      </c>
      <c r="N3030">
        <v>0.76</v>
      </c>
      <c r="O3030">
        <v>3.9250025076809774</v>
      </c>
      <c r="P3030">
        <v>1.3979400086720377</v>
      </c>
    </row>
    <row r="3031" spans="1:16" x14ac:dyDescent="0.3">
      <c r="A3031" t="s">
        <v>21</v>
      </c>
      <c r="B3031">
        <f t="shared" si="47"/>
        <v>0</v>
      </c>
      <c r="C3031">
        <v>0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0.2</v>
      </c>
      <c r="L3031">
        <v>7.0000000000000007E-2</v>
      </c>
      <c r="M3031">
        <v>55412.941176470587</v>
      </c>
      <c r="N3031">
        <v>0.77</v>
      </c>
      <c r="O3031">
        <v>4.5294175204160725</v>
      </c>
      <c r="P3031">
        <v>1.414973347970818</v>
      </c>
    </row>
    <row r="3032" spans="1:16" x14ac:dyDescent="0.3">
      <c r="A3032" t="s">
        <v>21</v>
      </c>
      <c r="B3032">
        <f t="shared" si="47"/>
        <v>0</v>
      </c>
      <c r="C3032">
        <v>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0.18</v>
      </c>
      <c r="L3032">
        <v>7.0000000000000007E-2</v>
      </c>
      <c r="M3032">
        <v>68883.333333333328</v>
      </c>
      <c r="N3032">
        <v>0.85</v>
      </c>
      <c r="O3032">
        <v>4.7534451657398495</v>
      </c>
      <c r="P3032">
        <v>0</v>
      </c>
    </row>
    <row r="3033" spans="1:16" x14ac:dyDescent="0.3">
      <c r="A3033" t="s">
        <v>21</v>
      </c>
      <c r="B3033">
        <f t="shared" si="47"/>
        <v>0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0.21</v>
      </c>
      <c r="L3033">
        <v>7.0000000000000007E-2</v>
      </c>
      <c r="M3033">
        <v>51622.5</v>
      </c>
      <c r="N3033">
        <v>0.81</v>
      </c>
      <c r="O3033">
        <v>4.8707198536947933</v>
      </c>
      <c r="P3033">
        <v>2.7505083948513462</v>
      </c>
    </row>
    <row r="3034" spans="1:16" x14ac:dyDescent="0.3">
      <c r="A3034" t="s">
        <v>21</v>
      </c>
      <c r="B3034">
        <f t="shared" si="47"/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1</v>
      </c>
      <c r="I3034">
        <v>0</v>
      </c>
      <c r="J3034">
        <v>0</v>
      </c>
      <c r="K3034">
        <v>0.22</v>
      </c>
      <c r="L3034">
        <v>0.08</v>
      </c>
      <c r="M3034">
        <v>48858.536585365851</v>
      </c>
      <c r="N3034">
        <v>0.75</v>
      </c>
      <c r="O3034">
        <v>4.4597391817395593</v>
      </c>
      <c r="P3034">
        <v>1.9084850188786497</v>
      </c>
    </row>
    <row r="3035" spans="1:16" x14ac:dyDescent="0.3">
      <c r="A3035" t="s">
        <v>21</v>
      </c>
      <c r="B3035">
        <f t="shared" si="47"/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0.23</v>
      </c>
      <c r="L3035">
        <v>0.09</v>
      </c>
      <c r="M3035">
        <v>52671.084337349399</v>
      </c>
      <c r="N3035">
        <v>0.83</v>
      </c>
      <c r="O3035">
        <v>3.9877109431303057</v>
      </c>
      <c r="P3035">
        <v>0</v>
      </c>
    </row>
    <row r="3036" spans="1:16" x14ac:dyDescent="0.3">
      <c r="A3036" t="s">
        <v>21</v>
      </c>
      <c r="B3036">
        <f t="shared" si="47"/>
        <v>0</v>
      </c>
      <c r="C3036">
        <v>0</v>
      </c>
      <c r="D3036">
        <v>0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0.22</v>
      </c>
      <c r="L3036">
        <v>0.08</v>
      </c>
      <c r="M3036">
        <v>46997.435897435898</v>
      </c>
      <c r="N3036">
        <v>0.85</v>
      </c>
      <c r="O3036">
        <v>4.1440134657861982</v>
      </c>
      <c r="P3036">
        <v>1.7853298350107671</v>
      </c>
    </row>
    <row r="3037" spans="1:16" x14ac:dyDescent="0.3">
      <c r="A3037" t="s">
        <v>21</v>
      </c>
      <c r="B3037">
        <f t="shared" si="47"/>
        <v>0</v>
      </c>
      <c r="C3037">
        <v>0</v>
      </c>
      <c r="D3037">
        <v>0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0.25</v>
      </c>
      <c r="L3037">
        <v>0.09</v>
      </c>
      <c r="M3037">
        <v>46357.333333333336</v>
      </c>
      <c r="N3037">
        <v>0.74</v>
      </c>
      <c r="O3037">
        <v>4.1058506743851435</v>
      </c>
      <c r="P3037">
        <v>1.414973347970818</v>
      </c>
    </row>
    <row r="3038" spans="1:16" x14ac:dyDescent="0.3">
      <c r="A3038" t="s">
        <v>21</v>
      </c>
      <c r="B3038">
        <f t="shared" si="47"/>
        <v>0</v>
      </c>
      <c r="C3038">
        <v>0</v>
      </c>
      <c r="D3038">
        <v>0</v>
      </c>
      <c r="E3038">
        <v>0</v>
      </c>
      <c r="F3038">
        <v>0</v>
      </c>
      <c r="G3038">
        <v>1</v>
      </c>
      <c r="H3038">
        <v>0</v>
      </c>
      <c r="I3038">
        <v>0</v>
      </c>
      <c r="J3038">
        <v>0</v>
      </c>
      <c r="K3038">
        <v>0.2</v>
      </c>
      <c r="L3038">
        <v>0.09</v>
      </c>
      <c r="M3038">
        <v>55202.380952380954</v>
      </c>
      <c r="N3038">
        <v>0.81</v>
      </c>
      <c r="O3038">
        <v>4.2269090849654818</v>
      </c>
      <c r="P3038">
        <v>1.414973347970818</v>
      </c>
    </row>
    <row r="3039" spans="1:16" x14ac:dyDescent="0.3">
      <c r="A3039" t="s">
        <v>21</v>
      </c>
      <c r="B3039">
        <f t="shared" si="47"/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0.26</v>
      </c>
      <c r="L3039">
        <v>0.08</v>
      </c>
      <c r="M3039">
        <v>55252.873563218389</v>
      </c>
      <c r="N3039">
        <v>0.76</v>
      </c>
      <c r="O3039">
        <v>3.8422971343280654</v>
      </c>
      <c r="P3039">
        <v>0</v>
      </c>
    </row>
    <row r="3040" spans="1:16" x14ac:dyDescent="0.3">
      <c r="A3040" t="s">
        <v>21</v>
      </c>
      <c r="B3040">
        <f t="shared" si="47"/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0.23</v>
      </c>
      <c r="L3040">
        <v>0.08</v>
      </c>
      <c r="M3040">
        <v>54181.176470588238</v>
      </c>
      <c r="N3040">
        <v>0.82</v>
      </c>
      <c r="O3040">
        <v>3.941809473008838</v>
      </c>
      <c r="P3040">
        <v>1.1139433523068367</v>
      </c>
    </row>
    <row r="3041" spans="1:16" x14ac:dyDescent="0.3">
      <c r="A3041" t="s">
        <v>21</v>
      </c>
      <c r="B3041">
        <f t="shared" si="47"/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1</v>
      </c>
      <c r="I3041">
        <v>0</v>
      </c>
      <c r="J3041">
        <v>0</v>
      </c>
      <c r="K3041">
        <v>0.2</v>
      </c>
      <c r="L3041">
        <v>0.08</v>
      </c>
      <c r="M3041">
        <v>50259.756097560974</v>
      </c>
      <c r="N3041">
        <v>0.79</v>
      </c>
      <c r="O3041">
        <v>4.3876567286201427</v>
      </c>
      <c r="P3041">
        <v>1.7160033436347992</v>
      </c>
    </row>
    <row r="3042" spans="1:16" x14ac:dyDescent="0.3">
      <c r="A3042" t="s">
        <v>21</v>
      </c>
      <c r="B3042">
        <f t="shared" si="47"/>
        <v>0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0.21</v>
      </c>
      <c r="L3042">
        <v>0.06</v>
      </c>
      <c r="M3042">
        <v>48992.405063291139</v>
      </c>
      <c r="N3042">
        <v>0.84</v>
      </c>
      <c r="O3042">
        <v>4.6014515530470534</v>
      </c>
      <c r="P3042">
        <v>1.9084850188786497</v>
      </c>
    </row>
    <row r="3043" spans="1:16" x14ac:dyDescent="0.3">
      <c r="A3043" t="s">
        <v>21</v>
      </c>
      <c r="B3043">
        <f t="shared" si="47"/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</v>
      </c>
      <c r="K3043">
        <v>0.23</v>
      </c>
      <c r="L3043">
        <v>7.0000000000000007E-2</v>
      </c>
      <c r="M3043">
        <v>44225.974025974028</v>
      </c>
      <c r="N3043">
        <v>0.83</v>
      </c>
      <c r="O3043">
        <v>3.9182925127553556</v>
      </c>
      <c r="P3043">
        <v>1.2041199826559248</v>
      </c>
    </row>
    <row r="3044" spans="1:16" x14ac:dyDescent="0.3">
      <c r="A3044" t="s">
        <v>21</v>
      </c>
      <c r="B3044">
        <f t="shared" si="47"/>
        <v>0</v>
      </c>
      <c r="C3044">
        <v>0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0.23</v>
      </c>
      <c r="L3044">
        <v>0.08</v>
      </c>
      <c r="M3044">
        <v>54493.902439024387</v>
      </c>
      <c r="N3044">
        <v>0.81</v>
      </c>
      <c r="O3044">
        <v>4.1838390370564209</v>
      </c>
      <c r="P3044">
        <v>1.6532125137753437</v>
      </c>
    </row>
    <row r="3045" spans="1:16" x14ac:dyDescent="0.3">
      <c r="A3045" t="s">
        <v>21</v>
      </c>
      <c r="B3045">
        <f t="shared" si="47"/>
        <v>0</v>
      </c>
      <c r="C3045">
        <v>0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0.2</v>
      </c>
      <c r="L3045">
        <v>0.09</v>
      </c>
      <c r="M3045">
        <v>55354.320987654319</v>
      </c>
      <c r="N3045">
        <v>0.86</v>
      </c>
      <c r="O3045">
        <v>3.7656685547590141</v>
      </c>
      <c r="P3045">
        <v>0</v>
      </c>
    </row>
    <row r="3046" spans="1:16" x14ac:dyDescent="0.3">
      <c r="A3046" t="s">
        <v>21</v>
      </c>
      <c r="B3046">
        <f t="shared" si="47"/>
        <v>0</v>
      </c>
      <c r="C3046">
        <v>0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0.2</v>
      </c>
      <c r="L3046">
        <v>0.08</v>
      </c>
      <c r="M3046">
        <v>53268.23529411765</v>
      </c>
      <c r="N3046">
        <v>0.84</v>
      </c>
      <c r="O3046">
        <v>4.9253275648991242</v>
      </c>
      <c r="P3046">
        <v>2.4471580313422194</v>
      </c>
    </row>
    <row r="3047" spans="1:16" x14ac:dyDescent="0.3">
      <c r="A3047" t="s">
        <v>21</v>
      </c>
      <c r="B3047">
        <f t="shared" si="47"/>
        <v>0</v>
      </c>
      <c r="C3047">
        <v>0</v>
      </c>
      <c r="D3047">
        <v>0</v>
      </c>
      <c r="E3047">
        <v>0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0.21</v>
      </c>
      <c r="L3047">
        <v>7.0000000000000007E-2</v>
      </c>
      <c r="M3047">
        <v>46657.894736842107</v>
      </c>
      <c r="N3047">
        <v>0.87</v>
      </c>
      <c r="O3047">
        <v>4.317770922950241</v>
      </c>
      <c r="P3047">
        <v>0</v>
      </c>
    </row>
    <row r="3048" spans="1:16" x14ac:dyDescent="0.3">
      <c r="A3048" t="s">
        <v>21</v>
      </c>
      <c r="B3048">
        <f t="shared" si="47"/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0.28999999999999998</v>
      </c>
      <c r="L3048">
        <v>0.1</v>
      </c>
      <c r="M3048">
        <v>50000</v>
      </c>
      <c r="N3048">
        <v>0.7</v>
      </c>
      <c r="O3048">
        <v>4.3085217289593167</v>
      </c>
      <c r="P3048">
        <v>1.414973347970818</v>
      </c>
    </row>
    <row r="3049" spans="1:16" x14ac:dyDescent="0.3">
      <c r="A3049" t="s">
        <v>21</v>
      </c>
      <c r="B3049">
        <f t="shared" si="47"/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1</v>
      </c>
      <c r="I3049">
        <v>0</v>
      </c>
      <c r="J3049">
        <v>0</v>
      </c>
      <c r="K3049">
        <v>0.2</v>
      </c>
      <c r="L3049">
        <v>0.08</v>
      </c>
      <c r="M3049">
        <v>52502.352941176468</v>
      </c>
      <c r="N3049">
        <v>0.81</v>
      </c>
      <c r="O3049">
        <v>4.1931245983544612</v>
      </c>
      <c r="P3049">
        <v>1.5563025007672873</v>
      </c>
    </row>
    <row r="3050" spans="1:16" x14ac:dyDescent="0.3">
      <c r="A3050" t="s">
        <v>21</v>
      </c>
      <c r="B3050">
        <f t="shared" si="47"/>
        <v>0</v>
      </c>
      <c r="C3050">
        <v>0</v>
      </c>
      <c r="D3050">
        <v>0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0.22</v>
      </c>
      <c r="L3050">
        <v>0.08</v>
      </c>
      <c r="M3050">
        <v>57209.090909090912</v>
      </c>
      <c r="N3050">
        <v>0.81</v>
      </c>
      <c r="O3050">
        <v>4.654792398731181</v>
      </c>
      <c r="P3050">
        <v>1.8633228601204559</v>
      </c>
    </row>
    <row r="3051" spans="1:16" x14ac:dyDescent="0.3">
      <c r="A3051" t="s">
        <v>21</v>
      </c>
      <c r="B3051">
        <f t="shared" si="47"/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0.28000000000000003</v>
      </c>
      <c r="L3051">
        <v>0.09</v>
      </c>
      <c r="M3051">
        <v>62368.604651162794</v>
      </c>
      <c r="N3051">
        <v>0.75</v>
      </c>
      <c r="O3051">
        <v>4.1773055843418598</v>
      </c>
      <c r="P3051">
        <v>0</v>
      </c>
    </row>
    <row r="3052" spans="1:16" x14ac:dyDescent="0.3">
      <c r="A3052" t="s">
        <v>58</v>
      </c>
      <c r="B3052">
        <f t="shared" si="47"/>
        <v>1</v>
      </c>
      <c r="C3052">
        <v>1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0.15</v>
      </c>
      <c r="L3052">
        <v>0.06</v>
      </c>
      <c r="M3052">
        <v>67496.739130434784</v>
      </c>
      <c r="N3052">
        <v>0.85</v>
      </c>
      <c r="O3052">
        <v>5.4205794954639037</v>
      </c>
      <c r="P3052">
        <v>2.8704039052790269</v>
      </c>
    </row>
    <row r="3053" spans="1:16" x14ac:dyDescent="0.3">
      <c r="A3053" t="s">
        <v>21</v>
      </c>
      <c r="B3053">
        <f t="shared" si="47"/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0.22</v>
      </c>
      <c r="L3053">
        <v>7.0000000000000007E-2</v>
      </c>
      <c r="M3053">
        <v>64930.769230769227</v>
      </c>
      <c r="N3053">
        <v>0.8</v>
      </c>
      <c r="O3053">
        <v>4.1180993120779945</v>
      </c>
      <c r="P3053">
        <v>0</v>
      </c>
    </row>
    <row r="3054" spans="1:16" x14ac:dyDescent="0.3">
      <c r="A3054" t="s">
        <v>21</v>
      </c>
      <c r="B3054">
        <f t="shared" si="47"/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0.28999999999999998</v>
      </c>
      <c r="L3054">
        <v>0.11</v>
      </c>
      <c r="M3054">
        <v>62129.213483146064</v>
      </c>
      <c r="N3054">
        <v>0.74</v>
      </c>
      <c r="O3054">
        <v>4.1872950546937373</v>
      </c>
      <c r="P3054">
        <v>1.8325089127062364</v>
      </c>
    </row>
    <row r="3055" spans="1:16" x14ac:dyDescent="0.3">
      <c r="A3055" t="s">
        <v>21</v>
      </c>
      <c r="B3055">
        <f t="shared" si="47"/>
        <v>0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0.15</v>
      </c>
      <c r="L3055">
        <v>0.05</v>
      </c>
      <c r="M3055">
        <v>76468.421052631587</v>
      </c>
      <c r="N3055">
        <v>0.87</v>
      </c>
      <c r="O3055">
        <v>4.7003488695529025</v>
      </c>
      <c r="P3055">
        <v>1.2041199826559248</v>
      </c>
    </row>
    <row r="3056" spans="1:16" x14ac:dyDescent="0.3">
      <c r="A3056" t="s">
        <v>21</v>
      </c>
      <c r="B3056">
        <f t="shared" si="47"/>
        <v>0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0.18</v>
      </c>
      <c r="L3056">
        <v>7.0000000000000007E-2</v>
      </c>
      <c r="M3056">
        <v>66885.393258426964</v>
      </c>
      <c r="N3056">
        <v>0.81</v>
      </c>
      <c r="O3056">
        <v>4.8070950990746182</v>
      </c>
      <c r="P3056">
        <v>2.1818435879447726</v>
      </c>
    </row>
    <row r="3057" spans="1:16" x14ac:dyDescent="0.3">
      <c r="A3057" t="s">
        <v>21</v>
      </c>
      <c r="B3057">
        <f t="shared" si="47"/>
        <v>0</v>
      </c>
      <c r="C3057">
        <v>0</v>
      </c>
      <c r="D3057">
        <v>0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0.17</v>
      </c>
      <c r="L3057">
        <v>0.05</v>
      </c>
      <c r="M3057">
        <v>62778.409090909088</v>
      </c>
      <c r="N3057">
        <v>0.84</v>
      </c>
      <c r="O3057">
        <v>4.540442101405838</v>
      </c>
      <c r="P3057">
        <v>1.2304489213782739</v>
      </c>
    </row>
    <row r="3058" spans="1:16" x14ac:dyDescent="0.3">
      <c r="A3058" t="s">
        <v>21</v>
      </c>
      <c r="B3058">
        <f t="shared" si="47"/>
        <v>0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0.18</v>
      </c>
      <c r="L3058">
        <v>7.0000000000000007E-2</v>
      </c>
      <c r="M3058">
        <v>70360.215053763444</v>
      </c>
      <c r="N3058">
        <v>0.83</v>
      </c>
      <c r="O3058">
        <v>4.7585939996313806</v>
      </c>
      <c r="P3058">
        <v>2.1986570869544226</v>
      </c>
    </row>
    <row r="3059" spans="1:16" x14ac:dyDescent="0.3">
      <c r="A3059" t="s">
        <v>21</v>
      </c>
      <c r="B3059">
        <f t="shared" si="47"/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1</v>
      </c>
      <c r="I3059">
        <v>0</v>
      </c>
      <c r="J3059">
        <v>0</v>
      </c>
      <c r="K3059">
        <v>0.23</v>
      </c>
      <c r="L3059">
        <v>0.08</v>
      </c>
      <c r="M3059">
        <v>55909.090909090912</v>
      </c>
      <c r="N3059">
        <v>0.76</v>
      </c>
      <c r="O3059">
        <v>4.2119477436794339</v>
      </c>
      <c r="P3059">
        <v>1.414973347970818</v>
      </c>
    </row>
    <row r="3060" spans="1:16" x14ac:dyDescent="0.3">
      <c r="A3060" t="s">
        <v>58</v>
      </c>
      <c r="B3060">
        <f t="shared" si="47"/>
        <v>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0.14000000000000001</v>
      </c>
      <c r="L3060">
        <v>0.05</v>
      </c>
      <c r="M3060">
        <v>80661.797752808983</v>
      </c>
      <c r="N3060">
        <v>0.87</v>
      </c>
      <c r="O3060">
        <v>5.7342908550473943</v>
      </c>
      <c r="P3060">
        <v>3.2375437381428744</v>
      </c>
    </row>
    <row r="3061" spans="1:16" x14ac:dyDescent="0.3">
      <c r="A3061" t="s">
        <v>21</v>
      </c>
      <c r="B3061">
        <f t="shared" si="47"/>
        <v>0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0.18</v>
      </c>
      <c r="L3061">
        <v>0.06</v>
      </c>
      <c r="M3061">
        <v>69139.130434782608</v>
      </c>
      <c r="N3061">
        <v>0.79</v>
      </c>
      <c r="O3061">
        <v>4.9437269348046504</v>
      </c>
      <c r="P3061">
        <v>2.403120521175818</v>
      </c>
    </row>
    <row r="3062" spans="1:16" x14ac:dyDescent="0.3">
      <c r="A3062" t="s">
        <v>21</v>
      </c>
      <c r="B3062">
        <f t="shared" si="47"/>
        <v>0</v>
      </c>
      <c r="C3062">
        <v>0</v>
      </c>
      <c r="D3062">
        <v>0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0</v>
      </c>
      <c r="K3062">
        <v>0.3</v>
      </c>
      <c r="L3062">
        <v>0.08</v>
      </c>
      <c r="M3062">
        <v>66544.565217391297</v>
      </c>
      <c r="N3062">
        <v>0.72</v>
      </c>
      <c r="O3062">
        <v>4.4410664066392629</v>
      </c>
      <c r="P3062">
        <v>1.7481880270062005</v>
      </c>
    </row>
    <row r="3063" spans="1:16" x14ac:dyDescent="0.3">
      <c r="A3063" t="s">
        <v>21</v>
      </c>
      <c r="B3063">
        <f t="shared" si="47"/>
        <v>0</v>
      </c>
      <c r="C3063">
        <v>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0.19</v>
      </c>
      <c r="L3063">
        <v>0.09</v>
      </c>
      <c r="M3063">
        <v>56895.505617977527</v>
      </c>
      <c r="N3063">
        <v>0.82</v>
      </c>
      <c r="O3063">
        <v>4.6355641642731369</v>
      </c>
      <c r="P3063">
        <v>1.414973347970818</v>
      </c>
    </row>
    <row r="3064" spans="1:16" x14ac:dyDescent="0.3">
      <c r="A3064" t="s">
        <v>21</v>
      </c>
      <c r="B3064">
        <f t="shared" si="47"/>
        <v>0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0.16</v>
      </c>
      <c r="L3064">
        <v>0.06</v>
      </c>
      <c r="M3064">
        <v>65347.727272727272</v>
      </c>
      <c r="N3064">
        <v>0.82</v>
      </c>
      <c r="O3064">
        <v>4.6544749566016961</v>
      </c>
      <c r="P3064">
        <v>1.414973347970818</v>
      </c>
    </row>
    <row r="3065" spans="1:16" x14ac:dyDescent="0.3">
      <c r="A3065" t="s">
        <v>58</v>
      </c>
      <c r="B3065">
        <f t="shared" si="47"/>
        <v>1</v>
      </c>
      <c r="C3065">
        <v>0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0.16</v>
      </c>
      <c r="L3065">
        <v>0.06</v>
      </c>
      <c r="M3065">
        <v>68307.954545454544</v>
      </c>
      <c r="N3065">
        <v>0.83</v>
      </c>
      <c r="O3065">
        <v>5.019257569019123</v>
      </c>
      <c r="P3065">
        <v>2.6063813651106051</v>
      </c>
    </row>
    <row r="3066" spans="1:16" x14ac:dyDescent="0.3">
      <c r="A3066" t="s">
        <v>21</v>
      </c>
      <c r="B3066">
        <f t="shared" si="47"/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0.26</v>
      </c>
      <c r="L3066">
        <v>0.12</v>
      </c>
      <c r="M3066">
        <v>60440.909090909088</v>
      </c>
      <c r="N3066">
        <v>0.78</v>
      </c>
      <c r="O3066">
        <v>3.6355842663112301</v>
      </c>
      <c r="P3066">
        <v>0</v>
      </c>
    </row>
    <row r="3067" spans="1:16" x14ac:dyDescent="0.3">
      <c r="A3067" t="s">
        <v>21</v>
      </c>
      <c r="B3067">
        <f t="shared" si="47"/>
        <v>0</v>
      </c>
      <c r="C3067">
        <v>0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0.19</v>
      </c>
      <c r="L3067">
        <v>7.0000000000000007E-2</v>
      </c>
      <c r="M3067">
        <v>65305.494505494506</v>
      </c>
      <c r="N3067">
        <v>0.82</v>
      </c>
      <c r="O3067">
        <v>5.013115421368239</v>
      </c>
      <c r="P3067">
        <v>2.2576785748691846</v>
      </c>
    </row>
    <row r="3068" spans="1:16" x14ac:dyDescent="0.3">
      <c r="A3068" t="s">
        <v>21</v>
      </c>
      <c r="B3068">
        <f t="shared" si="47"/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0.23</v>
      </c>
      <c r="L3068">
        <v>0.1</v>
      </c>
      <c r="M3068">
        <v>52506.976744186046</v>
      </c>
      <c r="N3068">
        <v>0.8</v>
      </c>
      <c r="O3068">
        <v>3.9538079976653071</v>
      </c>
      <c r="P3068">
        <v>0</v>
      </c>
    </row>
    <row r="3069" spans="1:16" x14ac:dyDescent="0.3">
      <c r="A3069" t="s">
        <v>21</v>
      </c>
      <c r="B3069">
        <f t="shared" si="47"/>
        <v>0</v>
      </c>
      <c r="C3069">
        <v>0</v>
      </c>
      <c r="D3069">
        <v>0</v>
      </c>
      <c r="E3069">
        <v>0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0.17</v>
      </c>
      <c r="L3069">
        <v>0.06</v>
      </c>
      <c r="M3069">
        <v>65894.252873563222</v>
      </c>
      <c r="N3069">
        <v>0.77</v>
      </c>
      <c r="O3069">
        <v>4.7122623672050503</v>
      </c>
      <c r="P3069">
        <v>2.1072099696478683</v>
      </c>
    </row>
    <row r="3070" spans="1:16" x14ac:dyDescent="0.3">
      <c r="A3070" t="s">
        <v>21</v>
      </c>
      <c r="B3070">
        <f t="shared" si="47"/>
        <v>0</v>
      </c>
      <c r="C3070">
        <v>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0.19</v>
      </c>
      <c r="L3070">
        <v>0.06</v>
      </c>
      <c r="M3070">
        <v>68652.173913043473</v>
      </c>
      <c r="N3070">
        <v>0.83</v>
      </c>
      <c r="O3070">
        <v>4.567367547554527</v>
      </c>
      <c r="P3070">
        <v>1.7708520116421442</v>
      </c>
    </row>
    <row r="3071" spans="1:16" x14ac:dyDescent="0.3">
      <c r="A3071" t="s">
        <v>21</v>
      </c>
      <c r="B3071">
        <f t="shared" si="47"/>
        <v>0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0.22</v>
      </c>
      <c r="L3071">
        <v>7.0000000000000007E-2</v>
      </c>
      <c r="M3071">
        <v>62373.033707865165</v>
      </c>
      <c r="N3071">
        <v>0.8</v>
      </c>
      <c r="O3071">
        <v>4.2768752211315482</v>
      </c>
      <c r="P3071">
        <v>1.414973347970818</v>
      </c>
    </row>
    <row r="3072" spans="1:16" x14ac:dyDescent="0.3">
      <c r="A3072" t="s">
        <v>21</v>
      </c>
      <c r="B3072">
        <f t="shared" si="47"/>
        <v>0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0.19</v>
      </c>
      <c r="L3072">
        <v>7.0000000000000007E-2</v>
      </c>
      <c r="M3072">
        <v>73931.521739130432</v>
      </c>
      <c r="N3072">
        <v>0.84</v>
      </c>
      <c r="O3072">
        <v>4.3760474520414663</v>
      </c>
      <c r="P3072">
        <v>1.8450980400142569</v>
      </c>
    </row>
    <row r="3073" spans="1:16" x14ac:dyDescent="0.3">
      <c r="A3073" t="s">
        <v>21</v>
      </c>
      <c r="B3073">
        <f t="shared" si="47"/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0.31</v>
      </c>
      <c r="L3073">
        <v>0.1</v>
      </c>
      <c r="M3073">
        <v>50724.137931034486</v>
      </c>
      <c r="N3073">
        <v>0.73</v>
      </c>
      <c r="O3073">
        <v>3.7540423867854362</v>
      </c>
      <c r="P3073">
        <v>0</v>
      </c>
    </row>
    <row r="3074" spans="1:16" x14ac:dyDescent="0.3">
      <c r="A3074" t="s">
        <v>21</v>
      </c>
      <c r="B3074">
        <f t="shared" si="47"/>
        <v>0</v>
      </c>
      <c r="C3074">
        <v>0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0.19</v>
      </c>
      <c r="L3074">
        <v>0.08</v>
      </c>
      <c r="M3074">
        <v>59459.550561797754</v>
      </c>
      <c r="N3074">
        <v>0.78</v>
      </c>
      <c r="O3074">
        <v>4.3112875386622829</v>
      </c>
      <c r="P3074">
        <v>1.255272505103306</v>
      </c>
    </row>
    <row r="3075" spans="1:16" x14ac:dyDescent="0.3">
      <c r="A3075" t="s">
        <v>21</v>
      </c>
      <c r="B3075">
        <f t="shared" ref="B3075:B3138" si="48">IF(A3075="Yes",1,0)</f>
        <v>0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0.17</v>
      </c>
      <c r="L3075">
        <v>0.06</v>
      </c>
      <c r="M3075">
        <v>71555.434782608689</v>
      </c>
      <c r="N3075">
        <v>0.83</v>
      </c>
      <c r="O3075">
        <v>4.9300775318179237</v>
      </c>
      <c r="P3075">
        <v>1.6989700043360187</v>
      </c>
    </row>
    <row r="3076" spans="1:16" x14ac:dyDescent="0.3">
      <c r="A3076" t="s">
        <v>21</v>
      </c>
      <c r="B3076">
        <f t="shared" si="48"/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0.2</v>
      </c>
      <c r="L3076">
        <v>0.08</v>
      </c>
      <c r="M3076">
        <v>60794.252873563222</v>
      </c>
      <c r="N3076">
        <v>0.79</v>
      </c>
      <c r="O3076">
        <v>4.4251591045997047</v>
      </c>
      <c r="P3076">
        <v>2.0492180226701815</v>
      </c>
    </row>
    <row r="3077" spans="1:16" x14ac:dyDescent="0.3">
      <c r="A3077" t="s">
        <v>21</v>
      </c>
      <c r="B3077">
        <f t="shared" si="48"/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0.14000000000000001</v>
      </c>
      <c r="L3077">
        <v>0.06</v>
      </c>
      <c r="M3077">
        <v>73878.409090909088</v>
      </c>
      <c r="N3077">
        <v>0.87</v>
      </c>
      <c r="O3077">
        <v>5.2286313049897037</v>
      </c>
      <c r="P3077">
        <v>2.4377505628203879</v>
      </c>
    </row>
    <row r="3078" spans="1:16" x14ac:dyDescent="0.3">
      <c r="A3078" t="s">
        <v>21</v>
      </c>
      <c r="B3078">
        <f t="shared" si="48"/>
        <v>0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0.2</v>
      </c>
      <c r="L3078">
        <v>0.06</v>
      </c>
      <c r="M3078">
        <v>68400</v>
      </c>
      <c r="N3078">
        <v>0.82</v>
      </c>
      <c r="O3078">
        <v>4.3092681044771224</v>
      </c>
      <c r="P3078">
        <v>0</v>
      </c>
    </row>
    <row r="3079" spans="1:16" x14ac:dyDescent="0.3">
      <c r="A3079" t="s">
        <v>58</v>
      </c>
      <c r="B3079">
        <f t="shared" si="48"/>
        <v>1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0.16</v>
      </c>
      <c r="L3079">
        <v>7.0000000000000007E-2</v>
      </c>
      <c r="M3079">
        <v>67354.444444444438</v>
      </c>
      <c r="N3079">
        <v>0.82</v>
      </c>
      <c r="O3079">
        <v>5.0727276895852658</v>
      </c>
      <c r="P3079">
        <v>2.6180480967120925</v>
      </c>
    </row>
    <row r="3080" spans="1:16" x14ac:dyDescent="0.3">
      <c r="A3080" t="s">
        <v>21</v>
      </c>
      <c r="B3080">
        <f t="shared" si="48"/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0.19</v>
      </c>
      <c r="L3080">
        <v>0.05</v>
      </c>
      <c r="M3080">
        <v>68214.606741573036</v>
      </c>
      <c r="N3080">
        <v>0.83</v>
      </c>
      <c r="O3080">
        <v>4.2218053179965489</v>
      </c>
      <c r="P3080">
        <v>1.414973347970818</v>
      </c>
    </row>
    <row r="3081" spans="1:16" x14ac:dyDescent="0.3">
      <c r="A3081" t="s">
        <v>21</v>
      </c>
      <c r="B3081">
        <f t="shared" si="48"/>
        <v>0</v>
      </c>
      <c r="C3081">
        <v>0</v>
      </c>
      <c r="D3081">
        <v>0</v>
      </c>
      <c r="E3081">
        <v>0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0.24</v>
      </c>
      <c r="L3081">
        <v>0.09</v>
      </c>
      <c r="M3081">
        <v>58334.090909090912</v>
      </c>
      <c r="N3081">
        <v>0.79</v>
      </c>
      <c r="O3081">
        <v>4.2848366376423961</v>
      </c>
      <c r="P3081">
        <v>1.3979400086720377</v>
      </c>
    </row>
    <row r="3082" spans="1:16" x14ac:dyDescent="0.3">
      <c r="A3082" t="s">
        <v>21</v>
      </c>
      <c r="B3082">
        <f t="shared" si="48"/>
        <v>0</v>
      </c>
      <c r="C3082">
        <v>0</v>
      </c>
      <c r="D3082">
        <v>0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0.21</v>
      </c>
      <c r="L3082">
        <v>0.08</v>
      </c>
      <c r="M3082">
        <v>62938.888888888891</v>
      </c>
      <c r="N3082">
        <v>0.81</v>
      </c>
      <c r="O3082">
        <v>4.442307271299053</v>
      </c>
      <c r="P3082">
        <v>1.2787536009528289</v>
      </c>
    </row>
    <row r="3083" spans="1:16" x14ac:dyDescent="0.3">
      <c r="A3083" t="s">
        <v>21</v>
      </c>
      <c r="B3083">
        <f t="shared" si="48"/>
        <v>0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0.2</v>
      </c>
      <c r="L3083">
        <v>7.0000000000000007E-2</v>
      </c>
      <c r="M3083">
        <v>62740</v>
      </c>
      <c r="N3083">
        <v>0.82</v>
      </c>
      <c r="O3083">
        <v>4.8980337083686267</v>
      </c>
      <c r="P3083">
        <v>2.1139433523068369</v>
      </c>
    </row>
    <row r="3084" spans="1:16" x14ac:dyDescent="0.3">
      <c r="A3084" t="s">
        <v>58</v>
      </c>
      <c r="B3084">
        <f t="shared" si="48"/>
        <v>1</v>
      </c>
      <c r="C3084">
        <v>0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0.18</v>
      </c>
      <c r="L3084">
        <v>0.06</v>
      </c>
      <c r="M3084">
        <v>68217.204301075268</v>
      </c>
      <c r="N3084">
        <v>0.84</v>
      </c>
      <c r="O3084">
        <v>5.1317084648537747</v>
      </c>
      <c r="P3084">
        <v>2.7193312869837265</v>
      </c>
    </row>
    <row r="3085" spans="1:16" x14ac:dyDescent="0.3">
      <c r="A3085" t="s">
        <v>21</v>
      </c>
      <c r="B3085">
        <f t="shared" si="48"/>
        <v>0</v>
      </c>
      <c r="C3085">
        <v>0</v>
      </c>
      <c r="D3085">
        <v>0</v>
      </c>
      <c r="E3085">
        <v>0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0.24</v>
      </c>
      <c r="L3085">
        <v>0.09</v>
      </c>
      <c r="M3085">
        <v>57579.545454545456</v>
      </c>
      <c r="N3085">
        <v>0.79</v>
      </c>
      <c r="O3085">
        <v>4.606746706755346</v>
      </c>
      <c r="P3085">
        <v>1.7781512503836436</v>
      </c>
    </row>
    <row r="3086" spans="1:16" x14ac:dyDescent="0.3">
      <c r="A3086" t="s">
        <v>21</v>
      </c>
      <c r="B3086">
        <f t="shared" si="48"/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0.25</v>
      </c>
      <c r="L3086">
        <v>0.09</v>
      </c>
      <c r="M3086">
        <v>52768.539325842699</v>
      </c>
      <c r="N3086">
        <v>0.78</v>
      </c>
      <c r="O3086">
        <v>4.1884784959139347</v>
      </c>
      <c r="P3086">
        <v>0</v>
      </c>
    </row>
    <row r="3087" spans="1:16" x14ac:dyDescent="0.3">
      <c r="A3087" t="s">
        <v>21</v>
      </c>
      <c r="B3087">
        <f t="shared" si="48"/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0.13</v>
      </c>
      <c r="L3087">
        <v>0.06</v>
      </c>
      <c r="M3087">
        <v>54975.675675675673</v>
      </c>
      <c r="N3087">
        <v>0.88</v>
      </c>
      <c r="O3087">
        <v>3.668199484198662</v>
      </c>
      <c r="P3087">
        <v>0</v>
      </c>
    </row>
    <row r="3088" spans="1:16" x14ac:dyDescent="0.3">
      <c r="A3088" t="s">
        <v>21</v>
      </c>
      <c r="B3088">
        <f t="shared" si="48"/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0.14000000000000001</v>
      </c>
      <c r="L3088">
        <v>0.05</v>
      </c>
      <c r="M3088">
        <v>61445.679012345674</v>
      </c>
      <c r="N3088">
        <v>0.87</v>
      </c>
      <c r="O3088">
        <v>5.9769004090026101</v>
      </c>
      <c r="P3088">
        <v>3.5737995822157407</v>
      </c>
    </row>
    <row r="3089" spans="1:16" x14ac:dyDescent="0.3">
      <c r="A3089" t="s">
        <v>21</v>
      </c>
      <c r="B3089">
        <f t="shared" si="48"/>
        <v>0</v>
      </c>
      <c r="C3089">
        <v>0</v>
      </c>
      <c r="D3089">
        <v>0</v>
      </c>
      <c r="E3089">
        <v>0</v>
      </c>
      <c r="F3089">
        <v>0</v>
      </c>
      <c r="G3089">
        <v>1</v>
      </c>
      <c r="H3089">
        <v>0</v>
      </c>
      <c r="I3089">
        <v>0</v>
      </c>
      <c r="J3089">
        <v>0</v>
      </c>
      <c r="K3089">
        <v>0.17</v>
      </c>
      <c r="L3089">
        <v>0.1</v>
      </c>
      <c r="M3089">
        <v>67116.091954022995</v>
      </c>
      <c r="N3089">
        <v>0.85</v>
      </c>
      <c r="O3089">
        <v>4.6632390653638449</v>
      </c>
      <c r="P3089">
        <v>2.0492180226701815</v>
      </c>
    </row>
    <row r="3090" spans="1:16" x14ac:dyDescent="0.3">
      <c r="A3090" t="s">
        <v>21</v>
      </c>
      <c r="B3090">
        <f t="shared" si="48"/>
        <v>0</v>
      </c>
      <c r="C3090">
        <v>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0.2</v>
      </c>
      <c r="L3090">
        <v>7.0000000000000007E-2</v>
      </c>
      <c r="M3090">
        <v>65915.38461538461</v>
      </c>
      <c r="N3090">
        <v>0.82</v>
      </c>
      <c r="O3090">
        <v>4.5778363412927439</v>
      </c>
      <c r="P3090">
        <v>1.4313637641589874</v>
      </c>
    </row>
    <row r="3091" spans="1:16" x14ac:dyDescent="0.3">
      <c r="A3091" t="s">
        <v>58</v>
      </c>
      <c r="B3091">
        <f t="shared" si="48"/>
        <v>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</v>
      </c>
      <c r="I3091">
        <v>0</v>
      </c>
      <c r="J3091">
        <v>0</v>
      </c>
      <c r="K3091">
        <v>0.26</v>
      </c>
      <c r="L3091">
        <v>0.1</v>
      </c>
      <c r="M3091">
        <v>59126.373626373621</v>
      </c>
      <c r="N3091">
        <v>0.77</v>
      </c>
      <c r="O3091">
        <v>4.5498611884719429</v>
      </c>
      <c r="P3091">
        <v>1.8129133566428555</v>
      </c>
    </row>
    <row r="3092" spans="1:16" x14ac:dyDescent="0.3">
      <c r="A3092" t="s">
        <v>21</v>
      </c>
      <c r="B3092">
        <f t="shared" si="48"/>
        <v>0</v>
      </c>
      <c r="C3092">
        <v>0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0.15</v>
      </c>
      <c r="L3092">
        <v>0.06</v>
      </c>
      <c r="M3092">
        <v>70960.215053763444</v>
      </c>
      <c r="N3092">
        <v>0.87</v>
      </c>
      <c r="O3092">
        <v>5.272688467413575</v>
      </c>
      <c r="P3092">
        <v>2.5289167002776547</v>
      </c>
    </row>
    <row r="3093" spans="1:16" x14ac:dyDescent="0.3">
      <c r="A3093" t="s">
        <v>21</v>
      </c>
      <c r="B3093">
        <f t="shared" si="48"/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0.2</v>
      </c>
      <c r="L3093">
        <v>0.05</v>
      </c>
      <c r="M3093">
        <v>86472.916666666672</v>
      </c>
      <c r="N3093">
        <v>0.81</v>
      </c>
      <c r="O3093">
        <v>4.9501067327568249</v>
      </c>
      <c r="P3093">
        <v>2.3909351071033793</v>
      </c>
    </row>
    <row r="3094" spans="1:16" x14ac:dyDescent="0.3">
      <c r="A3094" t="s">
        <v>21</v>
      </c>
      <c r="B3094">
        <f t="shared" si="48"/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0.22</v>
      </c>
      <c r="L3094">
        <v>7.0000000000000007E-2</v>
      </c>
      <c r="M3094">
        <v>62608.888888888891</v>
      </c>
      <c r="N3094">
        <v>0.82</v>
      </c>
      <c r="O3094">
        <v>3.8626679502285879</v>
      </c>
      <c r="P3094">
        <v>1.414973347970818</v>
      </c>
    </row>
    <row r="3095" spans="1:16" x14ac:dyDescent="0.3">
      <c r="A3095" t="s">
        <v>21</v>
      </c>
      <c r="B3095">
        <f t="shared" si="48"/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0.15</v>
      </c>
      <c r="L3095">
        <v>0.06</v>
      </c>
      <c r="M3095">
        <v>81979.34782608696</v>
      </c>
      <c r="N3095">
        <v>0.82</v>
      </c>
      <c r="O3095">
        <v>4.6289505948515339</v>
      </c>
      <c r="P3095">
        <v>1.2787536009528289</v>
      </c>
    </row>
    <row r="3096" spans="1:16" x14ac:dyDescent="0.3">
      <c r="A3096" t="s">
        <v>21</v>
      </c>
      <c r="B3096">
        <f t="shared" si="48"/>
        <v>0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0.21</v>
      </c>
      <c r="L3096">
        <v>0.08</v>
      </c>
      <c r="M3096">
        <v>66655.555555555547</v>
      </c>
      <c r="N3096">
        <v>0.82</v>
      </c>
      <c r="O3096">
        <v>4.6394665670464263</v>
      </c>
      <c r="P3096">
        <v>1.7781512503836436</v>
      </c>
    </row>
    <row r="3097" spans="1:16" x14ac:dyDescent="0.3">
      <c r="A3097" t="s">
        <v>21</v>
      </c>
      <c r="B3097">
        <f t="shared" si="48"/>
        <v>0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0.17</v>
      </c>
      <c r="L3097">
        <v>0.06</v>
      </c>
      <c r="M3097">
        <v>66328.089887640454</v>
      </c>
      <c r="N3097">
        <v>0.81</v>
      </c>
      <c r="O3097">
        <v>4.8509034279577454</v>
      </c>
      <c r="P3097">
        <v>1.5563025007672873</v>
      </c>
    </row>
    <row r="3098" spans="1:16" x14ac:dyDescent="0.3">
      <c r="A3098" t="s">
        <v>21</v>
      </c>
      <c r="B3098">
        <f t="shared" si="48"/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</v>
      </c>
      <c r="K3098">
        <v>0.26</v>
      </c>
      <c r="L3098">
        <v>0.1</v>
      </c>
      <c r="M3098">
        <v>53445.454545454544</v>
      </c>
      <c r="N3098">
        <v>0.77</v>
      </c>
      <c r="O3098">
        <v>4.1270075573713267</v>
      </c>
      <c r="P3098">
        <v>1.414973347970818</v>
      </c>
    </row>
    <row r="3099" spans="1:16" x14ac:dyDescent="0.3">
      <c r="A3099" t="s">
        <v>21</v>
      </c>
      <c r="B3099">
        <f t="shared" si="48"/>
        <v>0</v>
      </c>
      <c r="C3099">
        <v>0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0.17</v>
      </c>
      <c r="L3099">
        <v>0.06</v>
      </c>
      <c r="M3099">
        <v>68578.409090909088</v>
      </c>
      <c r="N3099">
        <v>0.85</v>
      </c>
      <c r="O3099">
        <v>5.2935481676442295</v>
      </c>
      <c r="P3099">
        <v>2.5717088318086878</v>
      </c>
    </row>
    <row r="3100" spans="1:16" x14ac:dyDescent="0.3">
      <c r="A3100" t="s">
        <v>21</v>
      </c>
      <c r="B3100">
        <f t="shared" si="48"/>
        <v>0</v>
      </c>
      <c r="C3100">
        <v>0</v>
      </c>
      <c r="D3100">
        <v>0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0.23</v>
      </c>
      <c r="L3100">
        <v>7.0000000000000007E-2</v>
      </c>
      <c r="M3100">
        <v>61686.046511627908</v>
      </c>
      <c r="N3100">
        <v>0.79</v>
      </c>
      <c r="O3100">
        <v>4.2399748011169374</v>
      </c>
      <c r="P3100">
        <v>1.414973347970818</v>
      </c>
    </row>
    <row r="3101" spans="1:16" x14ac:dyDescent="0.3">
      <c r="A3101" t="s">
        <v>21</v>
      </c>
      <c r="B3101">
        <f t="shared" si="48"/>
        <v>0</v>
      </c>
      <c r="C3101">
        <v>0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0.17</v>
      </c>
      <c r="L3101">
        <v>7.0000000000000007E-2</v>
      </c>
      <c r="M3101">
        <v>64803.370786516854</v>
      </c>
      <c r="N3101">
        <v>0.85</v>
      </c>
      <c r="O3101">
        <v>5.2125311739183973</v>
      </c>
      <c r="P3101">
        <v>2.4871383754771865</v>
      </c>
    </row>
    <row r="3102" spans="1:16" x14ac:dyDescent="0.3">
      <c r="A3102" t="s">
        <v>21</v>
      </c>
      <c r="B3102">
        <f t="shared" si="48"/>
        <v>0</v>
      </c>
      <c r="C3102">
        <v>0</v>
      </c>
      <c r="D3102">
        <v>0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0.24</v>
      </c>
      <c r="L3102">
        <v>0.08</v>
      </c>
      <c r="M3102">
        <v>56334.883720930236</v>
      </c>
      <c r="N3102">
        <v>0.79</v>
      </c>
      <c r="O3102">
        <v>4.1506643535295611</v>
      </c>
      <c r="P3102">
        <v>1.414973347970818</v>
      </c>
    </row>
    <row r="3103" spans="1:16" x14ac:dyDescent="0.3">
      <c r="A3103" t="s">
        <v>21</v>
      </c>
      <c r="B3103">
        <f t="shared" si="48"/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0.14000000000000001</v>
      </c>
      <c r="L3103">
        <v>0.06</v>
      </c>
      <c r="M3103">
        <v>86921.052631578947</v>
      </c>
      <c r="N3103">
        <v>0.88</v>
      </c>
      <c r="O3103">
        <v>4.9527633922743632</v>
      </c>
      <c r="P3103">
        <v>1.8129133566428555</v>
      </c>
    </row>
    <row r="3104" spans="1:16" x14ac:dyDescent="0.3">
      <c r="A3104" t="s">
        <v>21</v>
      </c>
      <c r="B3104">
        <f t="shared" si="48"/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0.19</v>
      </c>
      <c r="L3104">
        <v>0.06</v>
      </c>
      <c r="M3104">
        <v>62234.782608695648</v>
      </c>
      <c r="N3104">
        <v>0.83</v>
      </c>
      <c r="O3104">
        <v>4.8078663725035398</v>
      </c>
      <c r="P3104">
        <v>2.0644579892269186</v>
      </c>
    </row>
    <row r="3105" spans="1:16" x14ac:dyDescent="0.3">
      <c r="A3105" t="s">
        <v>21</v>
      </c>
      <c r="B3105">
        <f t="shared" si="48"/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0.26</v>
      </c>
      <c r="L3105">
        <v>0.09</v>
      </c>
      <c r="M3105">
        <v>54058.139534883725</v>
      </c>
      <c r="N3105">
        <v>0.76</v>
      </c>
      <c r="O3105">
        <v>4.2171943180065048</v>
      </c>
      <c r="P3105">
        <v>1.8808135922807914</v>
      </c>
    </row>
    <row r="3106" spans="1:16" x14ac:dyDescent="0.3">
      <c r="A3106" t="s">
        <v>21</v>
      </c>
      <c r="B3106">
        <f t="shared" si="48"/>
        <v>0</v>
      </c>
      <c r="C3106">
        <v>0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0.21</v>
      </c>
      <c r="L3106">
        <v>7.0000000000000007E-2</v>
      </c>
      <c r="M3106">
        <v>61562.637362637361</v>
      </c>
      <c r="N3106">
        <v>0.81</v>
      </c>
      <c r="O3106">
        <v>4.6106175831122096</v>
      </c>
      <c r="P3106">
        <v>1.3617278360175928</v>
      </c>
    </row>
    <row r="3107" spans="1:16" x14ac:dyDescent="0.3">
      <c r="A3107" t="s">
        <v>21</v>
      </c>
      <c r="B3107">
        <f t="shared" si="48"/>
        <v>0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0.18</v>
      </c>
      <c r="L3107">
        <v>0.06</v>
      </c>
      <c r="M3107">
        <v>66565.591397849465</v>
      </c>
      <c r="N3107">
        <v>0.83</v>
      </c>
      <c r="O3107">
        <v>5.06241650718981</v>
      </c>
      <c r="P3107">
        <v>2.2405492482825999</v>
      </c>
    </row>
    <row r="3108" spans="1:16" x14ac:dyDescent="0.3">
      <c r="A3108" t="s">
        <v>21</v>
      </c>
      <c r="B3108">
        <f t="shared" si="48"/>
        <v>0</v>
      </c>
      <c r="C3108">
        <v>0</v>
      </c>
      <c r="D3108">
        <v>0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0.19</v>
      </c>
      <c r="L3108">
        <v>7.0000000000000007E-2</v>
      </c>
      <c r="M3108">
        <v>63312.222222222219</v>
      </c>
      <c r="N3108">
        <v>0.82</v>
      </c>
      <c r="O3108">
        <v>4.3098855596601942</v>
      </c>
      <c r="P3108">
        <v>1.9731278535996986</v>
      </c>
    </row>
    <row r="3109" spans="1:16" x14ac:dyDescent="0.3">
      <c r="A3109" t="s">
        <v>21</v>
      </c>
      <c r="B3109">
        <f t="shared" si="48"/>
        <v>0</v>
      </c>
      <c r="C3109">
        <v>0</v>
      </c>
      <c r="D3109">
        <v>0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0.18</v>
      </c>
      <c r="L3109">
        <v>0.06</v>
      </c>
      <c r="M3109">
        <v>61932.608695652169</v>
      </c>
      <c r="N3109">
        <v>0.83</v>
      </c>
      <c r="O3109">
        <v>4.4689673083645589</v>
      </c>
      <c r="P3109">
        <v>1.8260748027008264</v>
      </c>
    </row>
    <row r="3110" spans="1:16" x14ac:dyDescent="0.3">
      <c r="A3110" t="s">
        <v>21</v>
      </c>
      <c r="B3110">
        <f t="shared" si="48"/>
        <v>0</v>
      </c>
      <c r="C3110">
        <v>0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0.2</v>
      </c>
      <c r="L3110">
        <v>0.06</v>
      </c>
      <c r="M3110">
        <v>59416.091954022988</v>
      </c>
      <c r="N3110">
        <v>0.82</v>
      </c>
      <c r="O3110">
        <v>4.4883391579275003</v>
      </c>
      <c r="P3110">
        <v>1.5910646070264991</v>
      </c>
    </row>
    <row r="3111" spans="1:16" x14ac:dyDescent="0.3">
      <c r="A3111" t="s">
        <v>21</v>
      </c>
      <c r="B3111">
        <f t="shared" si="48"/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0.31</v>
      </c>
      <c r="L3111">
        <v>0.1</v>
      </c>
      <c r="M3111">
        <v>53031.460674157301</v>
      </c>
      <c r="N3111">
        <v>0.71</v>
      </c>
      <c r="O3111">
        <v>4.3411970321468285</v>
      </c>
      <c r="P3111">
        <v>1.8129133566428555</v>
      </c>
    </row>
    <row r="3112" spans="1:16" x14ac:dyDescent="0.3">
      <c r="A3112" t="s">
        <v>21</v>
      </c>
      <c r="B3112">
        <f t="shared" si="48"/>
        <v>0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0.18</v>
      </c>
      <c r="L3112">
        <v>0.05</v>
      </c>
      <c r="M3112">
        <v>71371.111111111109</v>
      </c>
      <c r="N3112">
        <v>0.82</v>
      </c>
      <c r="O3112">
        <v>5.0158541336532503</v>
      </c>
      <c r="P3112">
        <v>1.9294189257142926</v>
      </c>
    </row>
    <row r="3113" spans="1:16" x14ac:dyDescent="0.3">
      <c r="A3113" t="s">
        <v>21</v>
      </c>
      <c r="B3113">
        <f t="shared" si="48"/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0.26</v>
      </c>
      <c r="L3113">
        <v>0.1</v>
      </c>
      <c r="M3113">
        <v>57365.909090909088</v>
      </c>
      <c r="N3113">
        <v>0.77</v>
      </c>
      <c r="O3113">
        <v>4.2007957976083672</v>
      </c>
      <c r="P3113">
        <v>1.5440680443502757</v>
      </c>
    </row>
    <row r="3114" spans="1:16" x14ac:dyDescent="0.3">
      <c r="A3114" t="s">
        <v>21</v>
      </c>
      <c r="B3114">
        <f t="shared" si="48"/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0.18</v>
      </c>
      <c r="L3114">
        <v>0.06</v>
      </c>
      <c r="M3114">
        <v>78957.291666666672</v>
      </c>
      <c r="N3114">
        <v>0.84</v>
      </c>
      <c r="O3114">
        <v>5.1325574442714847</v>
      </c>
      <c r="P3114">
        <v>2.0211892990699383</v>
      </c>
    </row>
    <row r="3115" spans="1:16" x14ac:dyDescent="0.3">
      <c r="A3115" t="s">
        <v>21</v>
      </c>
      <c r="B3115">
        <f t="shared" si="48"/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0.19</v>
      </c>
      <c r="L3115">
        <v>0.06</v>
      </c>
      <c r="M3115">
        <v>91929.473684210534</v>
      </c>
      <c r="N3115">
        <v>0.83</v>
      </c>
      <c r="O3115">
        <v>5.6053826302844119</v>
      </c>
      <c r="P3115">
        <v>3.0153597554092144</v>
      </c>
    </row>
    <row r="3116" spans="1:16" x14ac:dyDescent="0.3">
      <c r="A3116" t="s">
        <v>21</v>
      </c>
      <c r="B3116">
        <f t="shared" si="48"/>
        <v>0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0.21</v>
      </c>
      <c r="L3116">
        <v>0.08</v>
      </c>
      <c r="M3116">
        <v>65164.444444444445</v>
      </c>
      <c r="N3116">
        <v>0.82</v>
      </c>
      <c r="O3116">
        <v>4.7086588045404998</v>
      </c>
      <c r="P3116">
        <v>1.7075701760979363</v>
      </c>
    </row>
    <row r="3117" spans="1:16" x14ac:dyDescent="0.3">
      <c r="A3117" t="s">
        <v>21</v>
      </c>
      <c r="B3117">
        <f t="shared" si="48"/>
        <v>0</v>
      </c>
      <c r="C3117">
        <v>0</v>
      </c>
      <c r="D3117">
        <v>0</v>
      </c>
      <c r="E3117">
        <v>0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0.24</v>
      </c>
      <c r="L3117">
        <v>0.08</v>
      </c>
      <c r="M3117">
        <v>58155.555555555555</v>
      </c>
      <c r="N3117">
        <v>0.74</v>
      </c>
      <c r="O3117">
        <v>4.3849444982162442</v>
      </c>
      <c r="P3117">
        <v>1.414973347970818</v>
      </c>
    </row>
    <row r="3118" spans="1:16" x14ac:dyDescent="0.3">
      <c r="A3118" t="s">
        <v>21</v>
      </c>
      <c r="B3118">
        <f t="shared" si="48"/>
        <v>0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0.16</v>
      </c>
      <c r="L3118">
        <v>7.0000000000000007E-2</v>
      </c>
      <c r="M3118">
        <v>64205.555555555555</v>
      </c>
      <c r="N3118">
        <v>0.82</v>
      </c>
      <c r="O3118">
        <v>5.2330469020981827</v>
      </c>
      <c r="P3118">
        <v>2.7481880270062002</v>
      </c>
    </row>
    <row r="3119" spans="1:16" x14ac:dyDescent="0.3">
      <c r="A3119" t="s">
        <v>58</v>
      </c>
      <c r="B3119">
        <f t="shared" si="48"/>
        <v>1</v>
      </c>
      <c r="C3119">
        <v>0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0.21</v>
      </c>
      <c r="L3119">
        <v>0.08</v>
      </c>
      <c r="M3119">
        <v>62087.777777777774</v>
      </c>
      <c r="N3119">
        <v>0.82</v>
      </c>
      <c r="O3119">
        <v>4.8636499450902786</v>
      </c>
      <c r="P3119">
        <v>2.5051499783199058</v>
      </c>
    </row>
    <row r="3120" spans="1:16" x14ac:dyDescent="0.3">
      <c r="A3120" t="s">
        <v>21</v>
      </c>
      <c r="B3120">
        <f t="shared" si="48"/>
        <v>0</v>
      </c>
      <c r="C3120">
        <v>0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0.12</v>
      </c>
      <c r="L3120">
        <v>0.06</v>
      </c>
      <c r="M3120">
        <v>58717.283950617282</v>
      </c>
      <c r="N3120">
        <v>0.84</v>
      </c>
      <c r="O3120">
        <v>4.5865985556783979</v>
      </c>
      <c r="P3120">
        <v>2</v>
      </c>
    </row>
    <row r="3121" spans="1:16" x14ac:dyDescent="0.3">
      <c r="A3121" t="s">
        <v>21</v>
      </c>
      <c r="B3121">
        <f t="shared" si="48"/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</v>
      </c>
      <c r="K3121">
        <v>0.21</v>
      </c>
      <c r="L3121">
        <v>0.08</v>
      </c>
      <c r="M3121">
        <v>63442.528735632186</v>
      </c>
      <c r="N3121">
        <v>0.8</v>
      </c>
      <c r="O3121">
        <v>4.0748529958812476</v>
      </c>
      <c r="P3121">
        <v>2.1105897102992488</v>
      </c>
    </row>
    <row r="3122" spans="1:16" x14ac:dyDescent="0.3">
      <c r="A3122" t="s">
        <v>21</v>
      </c>
      <c r="B3122">
        <f t="shared" si="48"/>
        <v>0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0.1</v>
      </c>
      <c r="L3122">
        <v>0.06</v>
      </c>
      <c r="M3122">
        <v>85837.362637362632</v>
      </c>
      <c r="N3122">
        <v>0.91</v>
      </c>
      <c r="O3122">
        <v>4.6640775901850748</v>
      </c>
      <c r="P3122">
        <v>2.3344537511509307</v>
      </c>
    </row>
    <row r="3123" spans="1:16" x14ac:dyDescent="0.3">
      <c r="A3123" t="s">
        <v>21</v>
      </c>
      <c r="B3123">
        <f t="shared" si="48"/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0.17</v>
      </c>
      <c r="L3123">
        <v>7.0000000000000007E-2</v>
      </c>
      <c r="M3123">
        <v>71003.448275862072</v>
      </c>
      <c r="N3123">
        <v>0.8</v>
      </c>
      <c r="O3123">
        <v>4.1752508103615593</v>
      </c>
      <c r="P3123">
        <v>1.414973347970818</v>
      </c>
    </row>
    <row r="3124" spans="1:16" x14ac:dyDescent="0.3">
      <c r="A3124" t="s">
        <v>21</v>
      </c>
      <c r="B3124">
        <f t="shared" si="48"/>
        <v>0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0.17</v>
      </c>
      <c r="L3124">
        <v>0.08</v>
      </c>
      <c r="M3124">
        <v>74903.296703296699</v>
      </c>
      <c r="N3124">
        <v>0.85</v>
      </c>
      <c r="O3124">
        <v>4.1348143703204601</v>
      </c>
      <c r="P3124">
        <v>1.414973347970818</v>
      </c>
    </row>
    <row r="3125" spans="1:16" x14ac:dyDescent="0.3">
      <c r="A3125" t="s">
        <v>21</v>
      </c>
      <c r="B3125">
        <f t="shared" si="48"/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0.21</v>
      </c>
      <c r="L3125">
        <v>0.08</v>
      </c>
      <c r="M3125">
        <v>69622.826086956513</v>
      </c>
      <c r="N3125">
        <v>0.81</v>
      </c>
      <c r="O3125">
        <v>3.8721562727482928</v>
      </c>
      <c r="P3125">
        <v>1.2304489213782739</v>
      </c>
    </row>
    <row r="3126" spans="1:16" x14ac:dyDescent="0.3">
      <c r="A3126" t="s">
        <v>21</v>
      </c>
      <c r="B3126">
        <f t="shared" si="48"/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0.18</v>
      </c>
      <c r="L3126">
        <v>7.0000000000000007E-2</v>
      </c>
      <c r="M3126">
        <v>60240</v>
      </c>
      <c r="N3126">
        <v>0.82</v>
      </c>
      <c r="O3126">
        <v>4.5969378006568782</v>
      </c>
      <c r="P3126">
        <v>1.9731278535996986</v>
      </c>
    </row>
    <row r="3127" spans="1:16" x14ac:dyDescent="0.3">
      <c r="A3127" t="s">
        <v>21</v>
      </c>
      <c r="B3127">
        <f t="shared" si="48"/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0.22</v>
      </c>
      <c r="L3127">
        <v>0.08</v>
      </c>
      <c r="M3127">
        <v>58722.727272727272</v>
      </c>
      <c r="N3127">
        <v>0.72</v>
      </c>
      <c r="O3127">
        <v>4.1263262600949409</v>
      </c>
      <c r="P3127">
        <v>1.3222192947339193</v>
      </c>
    </row>
    <row r="3128" spans="1:16" x14ac:dyDescent="0.3">
      <c r="A3128" t="s">
        <v>21</v>
      </c>
      <c r="B3128">
        <f t="shared" si="48"/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0.26</v>
      </c>
      <c r="L3128">
        <v>0.11</v>
      </c>
      <c r="M3128">
        <v>56731.034482758623</v>
      </c>
      <c r="N3128">
        <v>0.77</v>
      </c>
      <c r="O3128">
        <v>3.658488381309017</v>
      </c>
      <c r="P3128">
        <v>1.414973347970818</v>
      </c>
    </row>
    <row r="3129" spans="1:16" x14ac:dyDescent="0.3">
      <c r="A3129" t="s">
        <v>21</v>
      </c>
      <c r="B3129">
        <f t="shared" si="48"/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0.24</v>
      </c>
      <c r="L3129">
        <v>0.1</v>
      </c>
      <c r="M3129">
        <v>64084.444444444445</v>
      </c>
      <c r="N3129">
        <v>0.78</v>
      </c>
      <c r="O3129">
        <v>3.9273703630390235</v>
      </c>
      <c r="P3129">
        <v>1.7781512503836436</v>
      </c>
    </row>
    <row r="3130" spans="1:16" x14ac:dyDescent="0.3">
      <c r="A3130" t="s">
        <v>21</v>
      </c>
      <c r="B3130">
        <f t="shared" si="48"/>
        <v>0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0.16</v>
      </c>
      <c r="L3130">
        <v>0.13</v>
      </c>
      <c r="M3130">
        <v>70152.747252747256</v>
      </c>
      <c r="N3130">
        <v>0.85</v>
      </c>
      <c r="O3130">
        <v>4.9955298983230847</v>
      </c>
      <c r="P3130">
        <v>2.4771212547196626</v>
      </c>
    </row>
    <row r="3131" spans="1:16" x14ac:dyDescent="0.3">
      <c r="A3131" t="s">
        <v>21</v>
      </c>
      <c r="B3131">
        <f t="shared" si="48"/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0.17</v>
      </c>
      <c r="L3131">
        <v>0.06</v>
      </c>
      <c r="M3131">
        <v>75650</v>
      </c>
      <c r="N3131">
        <v>0.84</v>
      </c>
      <c r="O3131">
        <v>4.2885621983938202</v>
      </c>
      <c r="P3131">
        <v>1.8750612633917001</v>
      </c>
    </row>
    <row r="3132" spans="1:16" x14ac:dyDescent="0.3">
      <c r="A3132" t="s">
        <v>21</v>
      </c>
      <c r="B3132">
        <f t="shared" si="48"/>
        <v>0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0.15</v>
      </c>
      <c r="L3132">
        <v>0.08</v>
      </c>
      <c r="M3132">
        <v>71904.444444444438</v>
      </c>
      <c r="N3132">
        <v>0.86</v>
      </c>
      <c r="O3132">
        <v>4.8982588324184242</v>
      </c>
      <c r="P3132">
        <v>2.6483600109809315</v>
      </c>
    </row>
    <row r="3133" spans="1:16" x14ac:dyDescent="0.3">
      <c r="A3133" t="s">
        <v>21</v>
      </c>
      <c r="B3133">
        <f t="shared" si="48"/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0.23</v>
      </c>
      <c r="L3133">
        <v>0.08</v>
      </c>
      <c r="M3133">
        <v>57995.454545454544</v>
      </c>
      <c r="N3133">
        <v>0.7</v>
      </c>
      <c r="O3133">
        <v>3.3780343224573315</v>
      </c>
      <c r="P3133">
        <v>1.3979400086720377</v>
      </c>
    </row>
    <row r="3134" spans="1:16" x14ac:dyDescent="0.3">
      <c r="A3134" t="s">
        <v>21</v>
      </c>
      <c r="B3134">
        <f t="shared" si="48"/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0.23</v>
      </c>
      <c r="L3134">
        <v>0.09</v>
      </c>
      <c r="M3134">
        <v>65414.444444444445</v>
      </c>
      <c r="N3134">
        <v>0.77</v>
      </c>
      <c r="O3134">
        <v>4.4672232108340486</v>
      </c>
      <c r="P3134">
        <v>2.3765769570565118</v>
      </c>
    </row>
    <row r="3135" spans="1:16" x14ac:dyDescent="0.3">
      <c r="A3135" t="s">
        <v>21</v>
      </c>
      <c r="B3135">
        <f t="shared" si="48"/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0.26</v>
      </c>
      <c r="L3135">
        <v>0.11</v>
      </c>
      <c r="M3135">
        <v>60183.333333333328</v>
      </c>
      <c r="N3135">
        <v>0.76</v>
      </c>
      <c r="O3135">
        <v>3.9327780700605506</v>
      </c>
      <c r="P3135">
        <v>1.414973347970818</v>
      </c>
    </row>
    <row r="3136" spans="1:16" x14ac:dyDescent="0.3">
      <c r="A3136" t="s">
        <v>21</v>
      </c>
      <c r="B3136">
        <f t="shared" si="48"/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0.21</v>
      </c>
      <c r="L3136">
        <v>0.09</v>
      </c>
      <c r="M3136">
        <v>63377.173913043473</v>
      </c>
      <c r="N3136">
        <v>0.79</v>
      </c>
      <c r="O3136">
        <v>4.480481244061755</v>
      </c>
      <c r="P3136">
        <v>2.369215857410143</v>
      </c>
    </row>
    <row r="3137" spans="1:16" x14ac:dyDescent="0.3">
      <c r="A3137" t="s">
        <v>21</v>
      </c>
      <c r="B3137">
        <f t="shared" si="48"/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</v>
      </c>
      <c r="K3137">
        <v>0.19</v>
      </c>
      <c r="L3137">
        <v>0.08</v>
      </c>
      <c r="M3137">
        <v>80182.795698924732</v>
      </c>
      <c r="N3137">
        <v>0.82</v>
      </c>
      <c r="O3137">
        <v>3.9918017988446439</v>
      </c>
      <c r="P3137">
        <v>0</v>
      </c>
    </row>
    <row r="3138" spans="1:16" x14ac:dyDescent="0.3">
      <c r="A3138" t="s">
        <v>21</v>
      </c>
      <c r="B3138">
        <f t="shared" si="48"/>
        <v>0</v>
      </c>
      <c r="C3138">
        <v>0</v>
      </c>
      <c r="D3138">
        <v>0</v>
      </c>
      <c r="E3138">
        <v>0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0.12</v>
      </c>
      <c r="L3138">
        <v>7.0000000000000007E-2</v>
      </c>
      <c r="M3138">
        <v>79690.217391304352</v>
      </c>
      <c r="N3138">
        <v>0.89</v>
      </c>
      <c r="O3138">
        <v>4.6339832438137831</v>
      </c>
      <c r="P3138">
        <v>1.8750612633917001</v>
      </c>
    </row>
    <row r="3139" spans="1:16" x14ac:dyDescent="0.3">
      <c r="A3139" t="s">
        <v>21</v>
      </c>
      <c r="B3139">
        <f t="shared" ref="B3139:B3142" si="49">IF(A3139="Yes",1,0)</f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1</v>
      </c>
      <c r="I3139">
        <v>0</v>
      </c>
      <c r="J3139">
        <v>0</v>
      </c>
      <c r="K3139">
        <v>0.15</v>
      </c>
      <c r="L3139">
        <v>0.05</v>
      </c>
      <c r="M3139">
        <v>105411.70212765958</v>
      </c>
      <c r="N3139">
        <v>0.85</v>
      </c>
      <c r="O3139">
        <v>4.3632546209946863</v>
      </c>
      <c r="P3139">
        <v>2.0253058652647704</v>
      </c>
    </row>
    <row r="3140" spans="1:16" x14ac:dyDescent="0.3">
      <c r="A3140" t="s">
        <v>21</v>
      </c>
      <c r="B3140">
        <f t="shared" si="49"/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1</v>
      </c>
      <c r="I3140">
        <v>0</v>
      </c>
      <c r="J3140">
        <v>0</v>
      </c>
      <c r="K3140">
        <v>0.14000000000000001</v>
      </c>
      <c r="L3140">
        <v>0.06</v>
      </c>
      <c r="M3140">
        <v>70445.555555555547</v>
      </c>
      <c r="N3140">
        <v>0.88</v>
      </c>
      <c r="O3140">
        <v>4.307474643569412</v>
      </c>
      <c r="P3140">
        <v>2.1643528557844371</v>
      </c>
    </row>
    <row r="3141" spans="1:16" x14ac:dyDescent="0.3">
      <c r="A3141" t="s">
        <v>21</v>
      </c>
      <c r="B3141">
        <f t="shared" si="49"/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1</v>
      </c>
      <c r="I3141">
        <v>0</v>
      </c>
      <c r="J3141">
        <v>0</v>
      </c>
      <c r="K3141">
        <v>0.22</v>
      </c>
      <c r="L3141">
        <v>0.08</v>
      </c>
      <c r="M3141">
        <v>62715.909090909088</v>
      </c>
      <c r="N3141">
        <v>0.79</v>
      </c>
      <c r="O3141">
        <v>3.8968016976649218</v>
      </c>
      <c r="P3141">
        <v>1.2787536009528289</v>
      </c>
    </row>
    <row r="3142" spans="1:16" x14ac:dyDescent="0.3">
      <c r="A3142" t="s">
        <v>21</v>
      </c>
      <c r="B3142">
        <f t="shared" si="49"/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0.21</v>
      </c>
      <c r="L3142">
        <v>0.08</v>
      </c>
      <c r="M3142">
        <v>61032.584269662919</v>
      </c>
      <c r="N3142">
        <v>0.78</v>
      </c>
      <c r="O3142">
        <v>3.8430458105345693</v>
      </c>
      <c r="P3142">
        <v>1.8512583487190752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451D3-6A78-4854-BCF8-B18CCBE9816D}">
  <dimension ref="A1:J15"/>
  <sheetViews>
    <sheetView workbookViewId="0">
      <selection activeCell="J1" sqref="B1:J1"/>
    </sheetView>
  </sheetViews>
  <sheetFormatPr defaultRowHeight="14.4" x14ac:dyDescent="0.3"/>
  <cols>
    <col min="1" max="1" width="16.109375" bestFit="1" customWidth="1"/>
    <col min="2" max="2" width="31" bestFit="1" customWidth="1"/>
    <col min="3" max="3" width="22.21875" bestFit="1" customWidth="1"/>
    <col min="4" max="4" width="21.44140625" bestFit="1" customWidth="1"/>
    <col min="5" max="5" width="25.88671875" bestFit="1" customWidth="1"/>
    <col min="6" max="6" width="21.44140625" bestFit="1" customWidth="1"/>
    <col min="7" max="7" width="20.77734375" bestFit="1" customWidth="1"/>
    <col min="8" max="8" width="18.44140625" bestFit="1" customWidth="1"/>
    <col min="9" max="9" width="17.109375" bestFit="1" customWidth="1"/>
    <col min="10" max="10" width="26.33203125" bestFit="1" customWidth="1"/>
  </cols>
  <sheetData>
    <row r="1" spans="1:10" x14ac:dyDescent="0.3">
      <c r="A1" s="3" t="s">
        <v>1918</v>
      </c>
      <c r="B1" s="3" t="s">
        <v>4</v>
      </c>
      <c r="C1" s="3" t="s">
        <v>5</v>
      </c>
      <c r="D1" s="3" t="s">
        <v>6</v>
      </c>
      <c r="E1" s="3" t="s">
        <v>8</v>
      </c>
      <c r="F1" s="3" t="s">
        <v>1919</v>
      </c>
      <c r="G1" s="3" t="s">
        <v>12</v>
      </c>
      <c r="H1" s="3" t="s">
        <v>14</v>
      </c>
      <c r="I1" s="3" t="s">
        <v>15</v>
      </c>
      <c r="J1" s="3" t="s">
        <v>18</v>
      </c>
    </row>
    <row r="3" spans="1:10" x14ac:dyDescent="0.3">
      <c r="A3" t="s">
        <v>1905</v>
      </c>
      <c r="B3">
        <v>5.0092327284304359</v>
      </c>
      <c r="C3">
        <v>104160.25023877746</v>
      </c>
      <c r="D3">
        <v>16692.50429799427</v>
      </c>
      <c r="E3">
        <v>87467.745940783192</v>
      </c>
      <c r="F3">
        <v>6171.4361668258516</v>
      </c>
      <c r="G3">
        <v>13324.523718560968</v>
      </c>
      <c r="H3">
        <v>52794.413244189745</v>
      </c>
      <c r="I3">
        <v>294.20789557465775</v>
      </c>
      <c r="J3">
        <v>0.81330468003819256</v>
      </c>
    </row>
    <row r="4" spans="1:10" x14ac:dyDescent="0.3">
      <c r="A4" t="s">
        <v>1906</v>
      </c>
      <c r="B4">
        <v>4.8329426886233748E-2</v>
      </c>
      <c r="C4">
        <v>5951.22631466861</v>
      </c>
      <c r="D4">
        <v>851.24371945579969</v>
      </c>
      <c r="E4">
        <v>5116.0577904648189</v>
      </c>
      <c r="F4">
        <v>271.57528310905127</v>
      </c>
      <c r="G4">
        <v>813.69005984248292</v>
      </c>
      <c r="H4">
        <v>247.66194110113796</v>
      </c>
      <c r="I4">
        <v>17.390740050657037</v>
      </c>
      <c r="J4">
        <v>9.9372226843005146E-4</v>
      </c>
    </row>
    <row r="5" spans="1:10" x14ac:dyDescent="0.3">
      <c r="A5" t="s">
        <v>1907</v>
      </c>
      <c r="B5">
        <v>6</v>
      </c>
      <c r="C5">
        <v>25776</v>
      </c>
      <c r="D5">
        <v>4886</v>
      </c>
      <c r="E5">
        <v>20950</v>
      </c>
      <c r="F5">
        <v>1754</v>
      </c>
      <c r="G5">
        <v>3768</v>
      </c>
      <c r="H5">
        <v>50568</v>
      </c>
      <c r="I5">
        <v>46</v>
      </c>
      <c r="J5">
        <v>0.82</v>
      </c>
    </row>
    <row r="6" spans="1:10" x14ac:dyDescent="0.3">
      <c r="A6" t="s">
        <v>1908</v>
      </c>
      <c r="B6">
        <v>6</v>
      </c>
      <c r="C6">
        <v>14523</v>
      </c>
      <c r="D6">
        <v>4987</v>
      </c>
      <c r="E6">
        <v>5913</v>
      </c>
      <c r="F6">
        <v>297</v>
      </c>
      <c r="G6">
        <v>918</v>
      </c>
      <c r="H6">
        <v>49356</v>
      </c>
      <c r="I6">
        <v>0</v>
      </c>
      <c r="J6">
        <v>0.84</v>
      </c>
    </row>
    <row r="7" spans="1:10" x14ac:dyDescent="0.3">
      <c r="A7" t="s">
        <v>1909</v>
      </c>
      <c r="B7">
        <v>2.7086046100159851</v>
      </c>
      <c r="C7">
        <v>333534.2475528373</v>
      </c>
      <c r="D7">
        <v>47707.63510588801</v>
      </c>
      <c r="E7">
        <v>286727.54073788464</v>
      </c>
      <c r="F7">
        <v>15220.334921974827</v>
      </c>
      <c r="G7">
        <v>45602.954332597597</v>
      </c>
      <c r="H7">
        <v>13880.120634807836</v>
      </c>
      <c r="I7">
        <v>974.65750594730639</v>
      </c>
      <c r="J7">
        <v>5.5692791964637611E-2</v>
      </c>
    </row>
    <row r="8" spans="1:10" x14ac:dyDescent="0.3">
      <c r="A8" t="s">
        <v>1910</v>
      </c>
      <c r="B8">
        <v>7.3365389333998463</v>
      </c>
      <c r="C8">
        <v>111245094290.63736</v>
      </c>
      <c r="D8">
        <v>2276018447.3965583</v>
      </c>
      <c r="E8">
        <v>82212682617.595306</v>
      </c>
      <c r="F8">
        <v>231658595.13708645</v>
      </c>
      <c r="G8">
        <v>2079629443.8609817</v>
      </c>
      <c r="H8">
        <v>192657748.83681828</v>
      </c>
      <c r="I8">
        <v>949957.25389942352</v>
      </c>
      <c r="J8">
        <v>3.101687076816404E-3</v>
      </c>
    </row>
    <row r="9" spans="1:10" x14ac:dyDescent="0.3">
      <c r="A9" t="s">
        <v>1911</v>
      </c>
      <c r="B9">
        <v>-1.3362325782643945</v>
      </c>
      <c r="C9">
        <v>307.47184783822291</v>
      </c>
      <c r="D9">
        <v>256.47088796677821</v>
      </c>
      <c r="E9">
        <v>313.99032946166335</v>
      </c>
      <c r="F9">
        <v>106.14231295736971</v>
      </c>
      <c r="G9">
        <v>341.17440551016898</v>
      </c>
      <c r="H9">
        <v>3.9615731138701062</v>
      </c>
      <c r="I9">
        <v>179.35904019469314</v>
      </c>
      <c r="J9">
        <v>4.4816427392272224</v>
      </c>
    </row>
    <row r="10" spans="1:10" x14ac:dyDescent="0.3">
      <c r="A10" t="s">
        <v>1912</v>
      </c>
      <c r="B10">
        <v>-7.0770416429921809E-2</v>
      </c>
      <c r="C10">
        <v>13.575738841485965</v>
      </c>
      <c r="D10">
        <v>12.225075412507751</v>
      </c>
      <c r="E10">
        <v>13.762328359942234</v>
      </c>
      <c r="F10">
        <v>8.2936888382736402</v>
      </c>
      <c r="G10">
        <v>14.724169791115308</v>
      </c>
      <c r="H10">
        <v>1.492421183889143</v>
      </c>
      <c r="I10">
        <v>10.567084711976561</v>
      </c>
      <c r="J10">
        <v>-1.3775644938356282</v>
      </c>
    </row>
    <row r="11" spans="1:10" x14ac:dyDescent="0.3">
      <c r="A11" t="s">
        <v>1913</v>
      </c>
      <c r="B11">
        <v>8</v>
      </c>
      <c r="C11">
        <v>10105366</v>
      </c>
      <c r="D11">
        <v>1375942</v>
      </c>
      <c r="E11">
        <v>8729424</v>
      </c>
      <c r="F11">
        <v>279178</v>
      </c>
      <c r="G11">
        <v>1409150</v>
      </c>
      <c r="H11">
        <v>114997</v>
      </c>
      <c r="I11">
        <v>24124</v>
      </c>
      <c r="J11">
        <v>0.55999999999999994</v>
      </c>
    </row>
    <row r="12" spans="1:10" x14ac:dyDescent="0.3">
      <c r="A12" t="s">
        <v>1914</v>
      </c>
      <c r="B12">
        <v>1</v>
      </c>
      <c r="C12">
        <v>152</v>
      </c>
      <c r="D12">
        <v>15</v>
      </c>
      <c r="E12">
        <v>137</v>
      </c>
      <c r="F12">
        <v>18</v>
      </c>
      <c r="G12">
        <v>5</v>
      </c>
      <c r="H12">
        <v>25385</v>
      </c>
      <c r="I12">
        <v>0</v>
      </c>
      <c r="J12">
        <v>0.39</v>
      </c>
    </row>
    <row r="13" spans="1:10" x14ac:dyDescent="0.3">
      <c r="A13" t="s">
        <v>1915</v>
      </c>
      <c r="B13">
        <v>9</v>
      </c>
      <c r="C13">
        <v>10105518</v>
      </c>
      <c r="D13">
        <v>1375957</v>
      </c>
      <c r="E13">
        <v>8729561</v>
      </c>
      <c r="F13">
        <v>279196</v>
      </c>
      <c r="G13">
        <v>1409155</v>
      </c>
      <c r="H13">
        <v>140382</v>
      </c>
      <c r="I13">
        <v>24124</v>
      </c>
      <c r="J13">
        <v>0.95</v>
      </c>
    </row>
    <row r="14" spans="1:10" x14ac:dyDescent="0.3">
      <c r="A14" t="s">
        <v>1916</v>
      </c>
      <c r="B14">
        <v>15734</v>
      </c>
      <c r="C14">
        <v>327167346</v>
      </c>
      <c r="D14">
        <v>52431156</v>
      </c>
      <c r="E14">
        <v>274736190</v>
      </c>
      <c r="F14">
        <v>19384481</v>
      </c>
      <c r="G14">
        <v>41852329</v>
      </c>
      <c r="H14">
        <v>165827252</v>
      </c>
      <c r="I14">
        <v>924107</v>
      </c>
      <c r="J14">
        <v>2554.5899999999629</v>
      </c>
    </row>
    <row r="15" spans="1:10" ht="15" thickBot="1" x14ac:dyDescent="0.35">
      <c r="A15" s="2" t="s">
        <v>1917</v>
      </c>
      <c r="B15" s="2">
        <v>3141</v>
      </c>
      <c r="C15" s="2">
        <v>3141</v>
      </c>
      <c r="D15" s="2">
        <v>3141</v>
      </c>
      <c r="E15" s="2">
        <v>3141</v>
      </c>
      <c r="F15" s="2">
        <v>3141</v>
      </c>
      <c r="G15" s="2">
        <v>3141</v>
      </c>
      <c r="H15" s="2">
        <v>3141</v>
      </c>
      <c r="I15" s="2">
        <v>3141</v>
      </c>
      <c r="J15" s="2">
        <v>3141</v>
      </c>
    </row>
  </sheetData>
  <phoneticPr fontId="19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4B941-B82E-431A-8425-028BF5E6E1C3}">
  <dimension ref="A1:M3142"/>
  <sheetViews>
    <sheetView topLeftCell="E1" workbookViewId="0">
      <selection activeCell="M1" sqref="M1:M1048576"/>
    </sheetView>
  </sheetViews>
  <sheetFormatPr defaultRowHeight="14.4" x14ac:dyDescent="0.3"/>
  <cols>
    <col min="1" max="1" width="8.44140625" customWidth="1"/>
    <col min="2" max="2" width="22.6640625" customWidth="1"/>
    <col min="3" max="3" width="23.6640625" customWidth="1"/>
    <col min="4" max="4" width="15.109375" customWidth="1"/>
    <col min="5" max="5" width="32.33203125" customWidth="1"/>
    <col min="6" max="6" width="24" customWidth="1"/>
    <col min="7" max="7" width="23" customWidth="1"/>
    <col min="8" max="8" width="27.33203125" customWidth="1"/>
    <col min="9" max="9" width="23.33203125" customWidth="1"/>
    <col min="10" max="10" width="22.21875" customWidth="1"/>
    <col min="11" max="11" width="19.88671875" customWidth="1"/>
    <col min="12" max="12" width="18.77734375" customWidth="1"/>
    <col min="13" max="13" width="27.4414062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10</v>
      </c>
      <c r="J1" t="s">
        <v>12</v>
      </c>
      <c r="K1" t="s">
        <v>14</v>
      </c>
      <c r="L1" t="s">
        <v>15</v>
      </c>
      <c r="M1" t="s">
        <v>18</v>
      </c>
    </row>
    <row r="2" spans="1:13" x14ac:dyDescent="0.3">
      <c r="A2">
        <v>1</v>
      </c>
      <c r="B2" t="s">
        <v>19</v>
      </c>
      <c r="C2" t="s">
        <v>20</v>
      </c>
      <c r="D2" t="s">
        <v>21</v>
      </c>
      <c r="E2">
        <v>2</v>
      </c>
      <c r="F2">
        <v>55601</v>
      </c>
      <c r="G2">
        <v>8653</v>
      </c>
      <c r="H2">
        <v>46948</v>
      </c>
      <c r="I2">
        <v>5746</v>
      </c>
      <c r="J2">
        <v>7587</v>
      </c>
      <c r="K2">
        <v>59338</v>
      </c>
      <c r="L2">
        <v>50</v>
      </c>
      <c r="M2" s="1">
        <v>0.88</v>
      </c>
    </row>
    <row r="3" spans="1:13" x14ac:dyDescent="0.3">
      <c r="A3">
        <v>2</v>
      </c>
      <c r="B3" t="s">
        <v>19</v>
      </c>
      <c r="C3" t="s">
        <v>22</v>
      </c>
      <c r="D3" t="s">
        <v>21</v>
      </c>
      <c r="E3">
        <v>3</v>
      </c>
      <c r="F3">
        <v>218022</v>
      </c>
      <c r="G3">
        <v>44571</v>
      </c>
      <c r="H3">
        <v>173451</v>
      </c>
      <c r="I3">
        <v>19614</v>
      </c>
      <c r="J3">
        <v>21069</v>
      </c>
      <c r="K3">
        <v>57588</v>
      </c>
      <c r="L3">
        <v>348</v>
      </c>
      <c r="M3" s="1">
        <v>0.82</v>
      </c>
    </row>
    <row r="4" spans="1:13" x14ac:dyDescent="0.3">
      <c r="A4">
        <v>3</v>
      </c>
      <c r="B4" t="s">
        <v>19</v>
      </c>
      <c r="C4" t="s">
        <v>23</v>
      </c>
      <c r="D4" t="s">
        <v>21</v>
      </c>
      <c r="E4">
        <v>6</v>
      </c>
      <c r="F4">
        <v>24881</v>
      </c>
      <c r="G4">
        <v>4832</v>
      </c>
      <c r="H4">
        <v>20049</v>
      </c>
      <c r="I4">
        <v>1875</v>
      </c>
      <c r="J4">
        <v>6788</v>
      </c>
      <c r="K4">
        <v>34382</v>
      </c>
      <c r="L4">
        <v>47</v>
      </c>
      <c r="M4" s="1">
        <v>0.75</v>
      </c>
    </row>
    <row r="5" spans="1:13" x14ac:dyDescent="0.3">
      <c r="A5">
        <v>4</v>
      </c>
      <c r="B5" t="s">
        <v>19</v>
      </c>
      <c r="C5" t="s">
        <v>24</v>
      </c>
      <c r="D5" t="s">
        <v>21</v>
      </c>
      <c r="E5">
        <v>1</v>
      </c>
      <c r="F5">
        <v>22400</v>
      </c>
      <c r="G5">
        <v>3690</v>
      </c>
      <c r="H5">
        <v>18710</v>
      </c>
      <c r="I5">
        <v>1283</v>
      </c>
      <c r="J5">
        <v>4400</v>
      </c>
      <c r="K5">
        <v>46064</v>
      </c>
      <c r="L5">
        <v>180</v>
      </c>
      <c r="M5" s="1">
        <v>0.81</v>
      </c>
    </row>
    <row r="6" spans="1:13" x14ac:dyDescent="0.3">
      <c r="A6">
        <v>5</v>
      </c>
      <c r="B6" t="s">
        <v>19</v>
      </c>
      <c r="C6" t="s">
        <v>25</v>
      </c>
      <c r="D6" t="s">
        <v>21</v>
      </c>
      <c r="E6">
        <v>1</v>
      </c>
      <c r="F6">
        <v>57840</v>
      </c>
      <c r="G6">
        <v>10548</v>
      </c>
      <c r="H6">
        <v>47292</v>
      </c>
      <c r="I6">
        <v>3758</v>
      </c>
      <c r="J6">
        <v>7527</v>
      </c>
      <c r="K6">
        <v>50412</v>
      </c>
      <c r="L6">
        <v>25</v>
      </c>
      <c r="M6" s="1">
        <v>0.86</v>
      </c>
    </row>
    <row r="7" spans="1:13" x14ac:dyDescent="0.3">
      <c r="A7">
        <v>6</v>
      </c>
      <c r="B7" t="s">
        <v>19</v>
      </c>
      <c r="C7" t="s">
        <v>26</v>
      </c>
      <c r="D7" t="s">
        <v>21</v>
      </c>
      <c r="E7">
        <v>6</v>
      </c>
      <c r="F7">
        <v>10138</v>
      </c>
      <c r="G7">
        <v>1661</v>
      </c>
      <c r="H7">
        <v>8477</v>
      </c>
      <c r="I7">
        <v>429</v>
      </c>
      <c r="J7">
        <v>3610</v>
      </c>
      <c r="K7">
        <v>29267</v>
      </c>
      <c r="L7">
        <v>54</v>
      </c>
      <c r="M7" s="1">
        <v>0.73</v>
      </c>
    </row>
    <row r="8" spans="1:13" x14ac:dyDescent="0.3">
      <c r="A8">
        <v>7</v>
      </c>
      <c r="B8" t="s">
        <v>19</v>
      </c>
      <c r="C8" t="s">
        <v>27</v>
      </c>
      <c r="D8" t="s">
        <v>21</v>
      </c>
      <c r="E8">
        <v>6</v>
      </c>
      <c r="F8">
        <v>19680</v>
      </c>
      <c r="G8">
        <v>3995</v>
      </c>
      <c r="H8">
        <v>15685</v>
      </c>
      <c r="I8">
        <v>1440</v>
      </c>
      <c r="J8">
        <v>4731</v>
      </c>
      <c r="K8">
        <v>37365</v>
      </c>
      <c r="L8">
        <v>61</v>
      </c>
      <c r="M8" s="1">
        <v>0.85</v>
      </c>
    </row>
    <row r="9" spans="1:13" x14ac:dyDescent="0.3">
      <c r="A9">
        <v>8</v>
      </c>
      <c r="B9" t="s">
        <v>19</v>
      </c>
      <c r="C9" t="s">
        <v>28</v>
      </c>
      <c r="D9" t="s">
        <v>21</v>
      </c>
      <c r="E9">
        <v>3</v>
      </c>
      <c r="F9">
        <v>114277</v>
      </c>
      <c r="G9">
        <v>20247</v>
      </c>
      <c r="H9">
        <v>94030</v>
      </c>
      <c r="I9">
        <v>10000</v>
      </c>
      <c r="J9">
        <v>21719</v>
      </c>
      <c r="K9">
        <v>45400</v>
      </c>
      <c r="L9">
        <v>286</v>
      </c>
      <c r="M9" s="1">
        <v>0.86</v>
      </c>
    </row>
    <row r="10" spans="1:13" x14ac:dyDescent="0.3">
      <c r="A10">
        <v>9</v>
      </c>
      <c r="B10" t="s">
        <v>19</v>
      </c>
      <c r="C10" t="s">
        <v>29</v>
      </c>
      <c r="D10" t="s">
        <v>21</v>
      </c>
      <c r="E10">
        <v>6</v>
      </c>
      <c r="F10">
        <v>33615</v>
      </c>
      <c r="G10">
        <v>6562</v>
      </c>
      <c r="H10">
        <v>27053</v>
      </c>
      <c r="I10">
        <v>2371</v>
      </c>
      <c r="J10">
        <v>6181</v>
      </c>
      <c r="K10">
        <v>39917</v>
      </c>
      <c r="L10">
        <v>0</v>
      </c>
      <c r="M10" s="1">
        <v>0.86</v>
      </c>
    </row>
    <row r="11" spans="1:13" x14ac:dyDescent="0.3">
      <c r="A11">
        <v>10</v>
      </c>
      <c r="B11" t="s">
        <v>19</v>
      </c>
      <c r="C11" t="s">
        <v>30</v>
      </c>
      <c r="D11" t="s">
        <v>21</v>
      </c>
      <c r="E11">
        <v>6</v>
      </c>
      <c r="F11">
        <v>26032</v>
      </c>
      <c r="G11">
        <v>5980</v>
      </c>
      <c r="H11">
        <v>20052</v>
      </c>
      <c r="I11">
        <v>1982</v>
      </c>
      <c r="J11">
        <v>4180</v>
      </c>
      <c r="K11">
        <v>42132</v>
      </c>
      <c r="L11">
        <v>45</v>
      </c>
      <c r="M11" s="1">
        <v>0.83</v>
      </c>
    </row>
    <row r="12" spans="1:13" x14ac:dyDescent="0.3">
      <c r="A12">
        <v>11</v>
      </c>
      <c r="B12" t="s">
        <v>19</v>
      </c>
      <c r="C12" t="s">
        <v>31</v>
      </c>
      <c r="D12" t="s">
        <v>21</v>
      </c>
      <c r="E12">
        <v>1</v>
      </c>
      <c r="F12">
        <v>44153</v>
      </c>
      <c r="G12">
        <v>7411</v>
      </c>
      <c r="H12">
        <v>36742</v>
      </c>
      <c r="I12">
        <v>2857</v>
      </c>
      <c r="J12">
        <v>7542</v>
      </c>
      <c r="K12">
        <v>47547</v>
      </c>
      <c r="L12">
        <v>36</v>
      </c>
      <c r="M12" s="1">
        <v>0.87</v>
      </c>
    </row>
    <row r="13" spans="1:13" x14ac:dyDescent="0.3">
      <c r="A13">
        <v>12</v>
      </c>
      <c r="B13" t="s">
        <v>19</v>
      </c>
      <c r="C13" t="s">
        <v>32</v>
      </c>
      <c r="D13" t="s">
        <v>21</v>
      </c>
      <c r="E13">
        <v>9</v>
      </c>
      <c r="F13">
        <v>12841</v>
      </c>
      <c r="G13">
        <v>2953</v>
      </c>
      <c r="H13">
        <v>9888</v>
      </c>
      <c r="I13">
        <v>791</v>
      </c>
      <c r="J13">
        <v>2806</v>
      </c>
      <c r="K13">
        <v>39907</v>
      </c>
      <c r="L13">
        <v>25</v>
      </c>
      <c r="M13" s="1">
        <v>0.84</v>
      </c>
    </row>
    <row r="14" spans="1:13" x14ac:dyDescent="0.3">
      <c r="A14">
        <v>13</v>
      </c>
      <c r="B14" t="s">
        <v>19</v>
      </c>
      <c r="C14" t="s">
        <v>33</v>
      </c>
      <c r="D14" t="s">
        <v>21</v>
      </c>
      <c r="E14">
        <v>7</v>
      </c>
      <c r="F14">
        <v>23920</v>
      </c>
      <c r="G14">
        <v>4753</v>
      </c>
      <c r="H14">
        <v>19167</v>
      </c>
      <c r="I14">
        <v>1487</v>
      </c>
      <c r="J14">
        <v>5381</v>
      </c>
      <c r="K14">
        <v>40741</v>
      </c>
      <c r="L14">
        <v>60</v>
      </c>
      <c r="M14" s="1">
        <v>0.86</v>
      </c>
    </row>
    <row r="15" spans="1:13" x14ac:dyDescent="0.3">
      <c r="A15">
        <v>14</v>
      </c>
      <c r="B15" t="s">
        <v>19</v>
      </c>
      <c r="C15" t="s">
        <v>34</v>
      </c>
      <c r="D15" t="s">
        <v>21</v>
      </c>
      <c r="E15">
        <v>9</v>
      </c>
      <c r="F15">
        <v>13275</v>
      </c>
      <c r="G15">
        <v>2751</v>
      </c>
      <c r="H15">
        <v>10524</v>
      </c>
      <c r="I15">
        <v>973</v>
      </c>
      <c r="J15">
        <v>2285</v>
      </c>
      <c r="K15">
        <v>39201</v>
      </c>
      <c r="L15">
        <v>129</v>
      </c>
      <c r="M15" s="1">
        <v>0.85</v>
      </c>
    </row>
    <row r="16" spans="1:13" x14ac:dyDescent="0.3">
      <c r="A16">
        <v>15</v>
      </c>
      <c r="B16" t="s">
        <v>19</v>
      </c>
      <c r="C16" t="s">
        <v>35</v>
      </c>
      <c r="D16" t="s">
        <v>21</v>
      </c>
      <c r="E16">
        <v>8</v>
      </c>
      <c r="F16">
        <v>14987</v>
      </c>
      <c r="G16">
        <v>2915</v>
      </c>
      <c r="H16">
        <v>12072</v>
      </c>
      <c r="I16">
        <v>855</v>
      </c>
      <c r="J16">
        <v>2356</v>
      </c>
      <c r="K16">
        <v>46495</v>
      </c>
      <c r="L16">
        <v>0</v>
      </c>
      <c r="M16" s="1">
        <v>0.85</v>
      </c>
    </row>
    <row r="17" spans="1:13" x14ac:dyDescent="0.3">
      <c r="A17">
        <v>16</v>
      </c>
      <c r="B17" t="s">
        <v>19</v>
      </c>
      <c r="C17" t="s">
        <v>36</v>
      </c>
      <c r="D17" t="s">
        <v>21</v>
      </c>
      <c r="E17">
        <v>4</v>
      </c>
      <c r="F17">
        <v>51909</v>
      </c>
      <c r="G17">
        <v>8801</v>
      </c>
      <c r="H17">
        <v>43108</v>
      </c>
      <c r="I17">
        <v>6836</v>
      </c>
      <c r="J17">
        <v>7053</v>
      </c>
      <c r="K17">
        <v>55122</v>
      </c>
      <c r="L17">
        <v>99</v>
      </c>
      <c r="M17" s="1">
        <v>0.86</v>
      </c>
    </row>
    <row r="18" spans="1:13" x14ac:dyDescent="0.3">
      <c r="A18">
        <v>17</v>
      </c>
      <c r="B18" t="s">
        <v>19</v>
      </c>
      <c r="C18" t="s">
        <v>37</v>
      </c>
      <c r="D18" t="s">
        <v>21</v>
      </c>
      <c r="E18">
        <v>3</v>
      </c>
      <c r="F18">
        <v>54762</v>
      </c>
      <c r="G18">
        <v>10914</v>
      </c>
      <c r="H18">
        <v>43848</v>
      </c>
      <c r="I18">
        <v>3917</v>
      </c>
      <c r="J18">
        <v>7459</v>
      </c>
      <c r="K18">
        <v>49055</v>
      </c>
      <c r="L18">
        <v>280</v>
      </c>
      <c r="M18" s="1">
        <v>0.85</v>
      </c>
    </row>
    <row r="19" spans="1:13" x14ac:dyDescent="0.3">
      <c r="A19">
        <v>18</v>
      </c>
      <c r="B19" t="s">
        <v>19</v>
      </c>
      <c r="C19" t="s">
        <v>38</v>
      </c>
      <c r="D19" t="s">
        <v>21</v>
      </c>
      <c r="E19">
        <v>7</v>
      </c>
      <c r="F19">
        <v>12277</v>
      </c>
      <c r="G19">
        <v>2762</v>
      </c>
      <c r="H19">
        <v>9515</v>
      </c>
      <c r="I19">
        <v>859</v>
      </c>
      <c r="J19">
        <v>2979</v>
      </c>
      <c r="K19">
        <v>32613</v>
      </c>
      <c r="L19">
        <v>39</v>
      </c>
      <c r="M19" s="1">
        <v>0.84</v>
      </c>
    </row>
    <row r="20" spans="1:13" x14ac:dyDescent="0.3">
      <c r="A20">
        <v>19</v>
      </c>
      <c r="B20" t="s">
        <v>19</v>
      </c>
      <c r="C20" t="s">
        <v>39</v>
      </c>
      <c r="D20" t="s">
        <v>21</v>
      </c>
      <c r="E20">
        <v>8</v>
      </c>
      <c r="F20">
        <v>10715</v>
      </c>
      <c r="G20">
        <v>2481</v>
      </c>
      <c r="H20">
        <v>8234</v>
      </c>
      <c r="I20">
        <v>884</v>
      </c>
      <c r="J20">
        <v>1973</v>
      </c>
      <c r="K20">
        <v>42423</v>
      </c>
      <c r="L20">
        <v>0</v>
      </c>
      <c r="M20" s="1">
        <v>0.82</v>
      </c>
    </row>
    <row r="21" spans="1:13" x14ac:dyDescent="0.3">
      <c r="A21">
        <v>20</v>
      </c>
      <c r="B21" t="s">
        <v>19</v>
      </c>
      <c r="C21" t="s">
        <v>40</v>
      </c>
      <c r="D21" t="s">
        <v>21</v>
      </c>
      <c r="E21">
        <v>6</v>
      </c>
      <c r="F21">
        <v>36986</v>
      </c>
      <c r="G21">
        <v>7790</v>
      </c>
      <c r="H21">
        <v>29196</v>
      </c>
      <c r="I21">
        <v>3204</v>
      </c>
      <c r="J21">
        <v>7239</v>
      </c>
      <c r="K21">
        <v>40203</v>
      </c>
      <c r="L21">
        <v>147</v>
      </c>
      <c r="M21" s="1">
        <v>0.84</v>
      </c>
    </row>
    <row r="22" spans="1:13" x14ac:dyDescent="0.3">
      <c r="A22">
        <v>21</v>
      </c>
      <c r="B22" t="s">
        <v>19</v>
      </c>
      <c r="C22" t="s">
        <v>41</v>
      </c>
      <c r="D22" t="s">
        <v>21</v>
      </c>
      <c r="E22">
        <v>8</v>
      </c>
      <c r="F22">
        <v>13824</v>
      </c>
      <c r="G22">
        <v>2629</v>
      </c>
      <c r="H22">
        <v>11195</v>
      </c>
      <c r="I22">
        <v>1033</v>
      </c>
      <c r="J22">
        <v>2661</v>
      </c>
      <c r="K22">
        <v>39057</v>
      </c>
      <c r="L22">
        <v>93</v>
      </c>
      <c r="M22" s="1">
        <v>0.86</v>
      </c>
    </row>
    <row r="23" spans="1:13" x14ac:dyDescent="0.3">
      <c r="A23">
        <v>22</v>
      </c>
      <c r="B23" t="s">
        <v>19</v>
      </c>
      <c r="C23" t="s">
        <v>42</v>
      </c>
      <c r="D23" t="s">
        <v>21</v>
      </c>
      <c r="E23">
        <v>4</v>
      </c>
      <c r="F23">
        <v>83442</v>
      </c>
      <c r="G23">
        <v>15446</v>
      </c>
      <c r="H23">
        <v>67996</v>
      </c>
      <c r="I23">
        <v>6416</v>
      </c>
      <c r="J23">
        <v>11925</v>
      </c>
      <c r="K23">
        <v>45796</v>
      </c>
      <c r="L23">
        <v>145</v>
      </c>
      <c r="M23" s="1">
        <v>0.86</v>
      </c>
    </row>
    <row r="24" spans="1:13" x14ac:dyDescent="0.3">
      <c r="A24">
        <v>23</v>
      </c>
      <c r="B24" t="s">
        <v>19</v>
      </c>
      <c r="C24" t="s">
        <v>43</v>
      </c>
      <c r="D24" t="s">
        <v>21</v>
      </c>
      <c r="E24">
        <v>4</v>
      </c>
      <c r="F24">
        <v>48956</v>
      </c>
      <c r="G24">
        <v>8270</v>
      </c>
      <c r="H24">
        <v>40686</v>
      </c>
      <c r="I24">
        <v>6697</v>
      </c>
      <c r="J24">
        <v>7743</v>
      </c>
      <c r="K24">
        <v>45309</v>
      </c>
      <c r="L24">
        <v>69</v>
      </c>
      <c r="M24" s="1">
        <v>0.86</v>
      </c>
    </row>
    <row r="25" spans="1:13" x14ac:dyDescent="0.3">
      <c r="A25">
        <v>24</v>
      </c>
      <c r="B25" t="s">
        <v>19</v>
      </c>
      <c r="C25" t="s">
        <v>44</v>
      </c>
      <c r="D25" t="s">
        <v>21</v>
      </c>
      <c r="E25">
        <v>4</v>
      </c>
      <c r="F25">
        <v>38310</v>
      </c>
      <c r="G25">
        <v>6921</v>
      </c>
      <c r="H25">
        <v>31389</v>
      </c>
      <c r="I25">
        <v>2498</v>
      </c>
      <c r="J25">
        <v>11841</v>
      </c>
      <c r="K25">
        <v>34035</v>
      </c>
      <c r="L25">
        <v>149</v>
      </c>
      <c r="M25" s="1">
        <v>0.87</v>
      </c>
    </row>
    <row r="26" spans="1:13" x14ac:dyDescent="0.3">
      <c r="A26">
        <v>25</v>
      </c>
      <c r="B26" t="s">
        <v>19</v>
      </c>
      <c r="C26" t="s">
        <v>45</v>
      </c>
      <c r="D26" t="s">
        <v>21</v>
      </c>
      <c r="E26">
        <v>6</v>
      </c>
      <c r="F26">
        <v>71385</v>
      </c>
      <c r="G26">
        <v>12322</v>
      </c>
      <c r="H26">
        <v>59063</v>
      </c>
      <c r="I26">
        <v>3478</v>
      </c>
      <c r="J26">
        <v>14975</v>
      </c>
      <c r="K26">
        <v>39491</v>
      </c>
      <c r="L26">
        <v>115</v>
      </c>
      <c r="M26" s="1">
        <v>0.87</v>
      </c>
    </row>
    <row r="27" spans="1:13" x14ac:dyDescent="0.3">
      <c r="A27">
        <v>26</v>
      </c>
      <c r="B27" t="s">
        <v>19</v>
      </c>
      <c r="C27" t="s">
        <v>46</v>
      </c>
      <c r="D27" t="s">
        <v>21</v>
      </c>
      <c r="E27">
        <v>2</v>
      </c>
      <c r="F27">
        <v>81887</v>
      </c>
      <c r="G27">
        <v>12400</v>
      </c>
      <c r="H27">
        <v>69487</v>
      </c>
      <c r="I27">
        <v>7372</v>
      </c>
      <c r="J27">
        <v>8559</v>
      </c>
      <c r="K27">
        <v>60367</v>
      </c>
      <c r="L27">
        <v>96</v>
      </c>
      <c r="M27" s="1">
        <v>0.83</v>
      </c>
    </row>
    <row r="28" spans="1:13" x14ac:dyDescent="0.3">
      <c r="A28">
        <v>27</v>
      </c>
      <c r="B28" t="s">
        <v>19</v>
      </c>
      <c r="C28" t="s">
        <v>47</v>
      </c>
      <c r="D28" t="s">
        <v>21</v>
      </c>
      <c r="E28">
        <v>6</v>
      </c>
      <c r="F28">
        <v>36748</v>
      </c>
      <c r="G28">
        <v>6596</v>
      </c>
      <c r="H28">
        <v>30152</v>
      </c>
      <c r="I28">
        <v>2451</v>
      </c>
      <c r="J28">
        <v>8022</v>
      </c>
      <c r="K28">
        <v>38418</v>
      </c>
      <c r="L28">
        <v>82</v>
      </c>
      <c r="M28" s="1">
        <v>0.8</v>
      </c>
    </row>
    <row r="29" spans="1:13" x14ac:dyDescent="0.3">
      <c r="A29">
        <v>28</v>
      </c>
      <c r="B29" t="s">
        <v>19</v>
      </c>
      <c r="C29" t="s">
        <v>48</v>
      </c>
      <c r="D29" t="s">
        <v>21</v>
      </c>
      <c r="E29">
        <v>3</v>
      </c>
      <c r="F29">
        <v>102501</v>
      </c>
      <c r="G29">
        <v>19487</v>
      </c>
      <c r="H29">
        <v>83014</v>
      </c>
      <c r="I29">
        <v>7232</v>
      </c>
      <c r="J29">
        <v>17509</v>
      </c>
      <c r="K29">
        <v>44903</v>
      </c>
      <c r="L29">
        <v>671</v>
      </c>
      <c r="M29" s="1">
        <v>0.86</v>
      </c>
    </row>
    <row r="30" spans="1:13" x14ac:dyDescent="0.3">
      <c r="A30">
        <v>29</v>
      </c>
      <c r="B30" t="s">
        <v>19</v>
      </c>
      <c r="C30" t="s">
        <v>49</v>
      </c>
      <c r="D30" t="s">
        <v>21</v>
      </c>
      <c r="E30">
        <v>6</v>
      </c>
      <c r="F30">
        <v>16433</v>
      </c>
      <c r="G30">
        <v>3472</v>
      </c>
      <c r="H30">
        <v>12961</v>
      </c>
      <c r="I30">
        <v>1281</v>
      </c>
      <c r="J30">
        <v>3801</v>
      </c>
      <c r="K30">
        <v>39254</v>
      </c>
      <c r="L30">
        <v>167</v>
      </c>
      <c r="M30" s="1">
        <v>0.85</v>
      </c>
    </row>
    <row r="31" spans="1:13" x14ac:dyDescent="0.3">
      <c r="A31">
        <v>30</v>
      </c>
      <c r="B31" t="s">
        <v>19</v>
      </c>
      <c r="C31" t="s">
        <v>50</v>
      </c>
      <c r="D31" t="s">
        <v>21</v>
      </c>
      <c r="E31">
        <v>6</v>
      </c>
      <c r="F31">
        <v>31363</v>
      </c>
      <c r="G31">
        <v>5296</v>
      </c>
      <c r="H31">
        <v>26067</v>
      </c>
      <c r="I31">
        <v>1279</v>
      </c>
      <c r="J31">
        <v>5939</v>
      </c>
      <c r="K31">
        <v>39388</v>
      </c>
      <c r="L31">
        <v>114</v>
      </c>
      <c r="M31" s="1">
        <v>0.87</v>
      </c>
    </row>
    <row r="32" spans="1:13" x14ac:dyDescent="0.3">
      <c r="A32">
        <v>31</v>
      </c>
      <c r="B32" t="s">
        <v>19</v>
      </c>
      <c r="C32" t="s">
        <v>51</v>
      </c>
      <c r="D32" t="s">
        <v>21</v>
      </c>
      <c r="E32">
        <v>3</v>
      </c>
      <c r="F32">
        <v>26314</v>
      </c>
      <c r="G32">
        <v>5341</v>
      </c>
      <c r="H32">
        <v>20973</v>
      </c>
      <c r="I32">
        <v>2334</v>
      </c>
      <c r="J32">
        <v>5537</v>
      </c>
      <c r="K32">
        <v>37823</v>
      </c>
      <c r="L32">
        <v>147</v>
      </c>
      <c r="M32" s="1">
        <v>0.85</v>
      </c>
    </row>
    <row r="33" spans="1:13" x14ac:dyDescent="0.3">
      <c r="A33">
        <v>32</v>
      </c>
      <c r="B33" t="s">
        <v>19</v>
      </c>
      <c r="C33" t="s">
        <v>52</v>
      </c>
      <c r="D33" t="s">
        <v>21</v>
      </c>
      <c r="E33">
        <v>8</v>
      </c>
      <c r="F33">
        <v>8233</v>
      </c>
      <c r="G33">
        <v>1837</v>
      </c>
      <c r="H33">
        <v>6396</v>
      </c>
      <c r="I33">
        <v>428</v>
      </c>
      <c r="J33">
        <v>2459</v>
      </c>
      <c r="K33">
        <v>28524</v>
      </c>
      <c r="L33">
        <v>92</v>
      </c>
      <c r="M33" s="1">
        <v>0.84</v>
      </c>
    </row>
    <row r="34" spans="1:13" x14ac:dyDescent="0.3">
      <c r="A34">
        <v>33</v>
      </c>
      <c r="B34" t="s">
        <v>19</v>
      </c>
      <c r="C34" t="s">
        <v>53</v>
      </c>
      <c r="D34" t="s">
        <v>21</v>
      </c>
      <c r="E34">
        <v>3</v>
      </c>
      <c r="F34">
        <v>14726</v>
      </c>
      <c r="G34">
        <v>2829</v>
      </c>
      <c r="H34">
        <v>11897</v>
      </c>
      <c r="I34">
        <v>851</v>
      </c>
      <c r="J34">
        <v>3705</v>
      </c>
      <c r="K34">
        <v>34724</v>
      </c>
      <c r="L34">
        <v>20</v>
      </c>
      <c r="M34" s="1">
        <v>0.88</v>
      </c>
    </row>
    <row r="35" spans="1:13" x14ac:dyDescent="0.3">
      <c r="A35">
        <v>34</v>
      </c>
      <c r="B35" t="s">
        <v>19</v>
      </c>
      <c r="C35" t="s">
        <v>54</v>
      </c>
      <c r="D35" t="s">
        <v>21</v>
      </c>
      <c r="E35">
        <v>3</v>
      </c>
      <c r="F35">
        <v>17209</v>
      </c>
      <c r="G35">
        <v>3910</v>
      </c>
      <c r="H35">
        <v>13299</v>
      </c>
      <c r="I35">
        <v>1301</v>
      </c>
      <c r="J35">
        <v>3037</v>
      </c>
      <c r="K35">
        <v>46027</v>
      </c>
      <c r="L35">
        <v>0</v>
      </c>
      <c r="M35" s="1">
        <v>0.82</v>
      </c>
    </row>
    <row r="36" spans="1:13" x14ac:dyDescent="0.3">
      <c r="A36">
        <v>35</v>
      </c>
      <c r="B36" t="s">
        <v>19</v>
      </c>
      <c r="C36" t="s">
        <v>55</v>
      </c>
      <c r="D36" t="s">
        <v>21</v>
      </c>
      <c r="E36">
        <v>3</v>
      </c>
      <c r="F36">
        <v>104722</v>
      </c>
      <c r="G36">
        <v>18639</v>
      </c>
      <c r="H36">
        <v>86083</v>
      </c>
      <c r="I36">
        <v>9193</v>
      </c>
      <c r="J36">
        <v>17032</v>
      </c>
      <c r="K36">
        <v>47993</v>
      </c>
      <c r="L36">
        <v>661</v>
      </c>
      <c r="M36" s="1">
        <v>0.86</v>
      </c>
    </row>
    <row r="37" spans="1:13" x14ac:dyDescent="0.3">
      <c r="A37">
        <v>36</v>
      </c>
      <c r="B37" t="s">
        <v>19</v>
      </c>
      <c r="C37" t="s">
        <v>56</v>
      </c>
      <c r="D37" t="s">
        <v>21</v>
      </c>
      <c r="E37">
        <v>6</v>
      </c>
      <c r="F37">
        <v>51736</v>
      </c>
      <c r="G37">
        <v>10373</v>
      </c>
      <c r="H37">
        <v>41363</v>
      </c>
      <c r="I37">
        <v>3142</v>
      </c>
      <c r="J37">
        <v>10046</v>
      </c>
      <c r="K37">
        <v>41929</v>
      </c>
      <c r="L37">
        <v>92</v>
      </c>
      <c r="M37" s="1">
        <v>0.84</v>
      </c>
    </row>
    <row r="38" spans="1:13" x14ac:dyDescent="0.3">
      <c r="A38">
        <v>37</v>
      </c>
      <c r="B38" t="s">
        <v>19</v>
      </c>
      <c r="C38" t="s">
        <v>57</v>
      </c>
      <c r="D38" t="s">
        <v>58</v>
      </c>
      <c r="E38">
        <v>1</v>
      </c>
      <c r="F38">
        <v>659300</v>
      </c>
      <c r="G38">
        <v>104547</v>
      </c>
      <c r="H38">
        <v>554753</v>
      </c>
      <c r="I38">
        <v>42503</v>
      </c>
      <c r="J38">
        <v>103604</v>
      </c>
      <c r="K38">
        <v>55013</v>
      </c>
      <c r="L38">
        <v>4389</v>
      </c>
      <c r="M38" s="1">
        <v>0.86</v>
      </c>
    </row>
    <row r="39" spans="1:13" x14ac:dyDescent="0.3">
      <c r="A39">
        <v>38</v>
      </c>
      <c r="B39" t="s">
        <v>19</v>
      </c>
      <c r="C39" t="s">
        <v>59</v>
      </c>
      <c r="D39" t="s">
        <v>21</v>
      </c>
      <c r="E39">
        <v>8</v>
      </c>
      <c r="F39">
        <v>13844</v>
      </c>
      <c r="G39">
        <v>2998</v>
      </c>
      <c r="H39">
        <v>10846</v>
      </c>
      <c r="I39">
        <v>844</v>
      </c>
      <c r="J39">
        <v>2374</v>
      </c>
      <c r="K39">
        <v>40936</v>
      </c>
      <c r="L39">
        <v>0</v>
      </c>
      <c r="M39" s="1">
        <v>0.84</v>
      </c>
    </row>
    <row r="40" spans="1:13" x14ac:dyDescent="0.3">
      <c r="A40">
        <v>39</v>
      </c>
      <c r="B40" t="s">
        <v>19</v>
      </c>
      <c r="C40" t="s">
        <v>60</v>
      </c>
      <c r="D40" t="s">
        <v>21</v>
      </c>
      <c r="E40">
        <v>3</v>
      </c>
      <c r="F40">
        <v>92387</v>
      </c>
      <c r="G40">
        <v>18563</v>
      </c>
      <c r="H40">
        <v>73824</v>
      </c>
      <c r="I40">
        <v>5972</v>
      </c>
      <c r="J40">
        <v>12645</v>
      </c>
      <c r="K40">
        <v>48707</v>
      </c>
      <c r="L40">
        <v>321</v>
      </c>
      <c r="M40" s="1">
        <v>0.83</v>
      </c>
    </row>
    <row r="41" spans="1:13" x14ac:dyDescent="0.3">
      <c r="A41">
        <v>40</v>
      </c>
      <c r="B41" t="s">
        <v>19</v>
      </c>
      <c r="C41" t="s">
        <v>61</v>
      </c>
      <c r="D41" t="s">
        <v>21</v>
      </c>
      <c r="E41">
        <v>3</v>
      </c>
      <c r="F41">
        <v>32957</v>
      </c>
      <c r="G41">
        <v>6151</v>
      </c>
      <c r="H41">
        <v>26806</v>
      </c>
      <c r="I41">
        <v>1562</v>
      </c>
      <c r="J41">
        <v>6297</v>
      </c>
      <c r="K41">
        <v>43909</v>
      </c>
      <c r="L41">
        <v>43</v>
      </c>
      <c r="M41" s="1">
        <v>0.87</v>
      </c>
    </row>
    <row r="42" spans="1:13" x14ac:dyDescent="0.3">
      <c r="A42">
        <v>41</v>
      </c>
      <c r="B42" t="s">
        <v>19</v>
      </c>
      <c r="C42" t="s">
        <v>62</v>
      </c>
      <c r="D42" t="s">
        <v>21</v>
      </c>
      <c r="E42">
        <v>3</v>
      </c>
      <c r="F42">
        <v>163941</v>
      </c>
      <c r="G42">
        <v>19481</v>
      </c>
      <c r="H42">
        <v>144460</v>
      </c>
      <c r="I42">
        <v>11532</v>
      </c>
      <c r="J42">
        <v>30075</v>
      </c>
      <c r="K42">
        <v>48937</v>
      </c>
      <c r="L42">
        <v>549</v>
      </c>
      <c r="M42" s="1">
        <v>0.88</v>
      </c>
    </row>
    <row r="43" spans="1:13" x14ac:dyDescent="0.3">
      <c r="A43">
        <v>42</v>
      </c>
      <c r="B43" t="s">
        <v>19</v>
      </c>
      <c r="C43" t="s">
        <v>63</v>
      </c>
      <c r="D43" t="s">
        <v>21</v>
      </c>
      <c r="E43">
        <v>2</v>
      </c>
      <c r="F43">
        <v>96174</v>
      </c>
      <c r="G43">
        <v>14608</v>
      </c>
      <c r="H43">
        <v>81566</v>
      </c>
      <c r="I43">
        <v>7497</v>
      </c>
      <c r="J43">
        <v>10633</v>
      </c>
      <c r="K43">
        <v>64863</v>
      </c>
      <c r="L43">
        <v>71</v>
      </c>
      <c r="M43" s="1">
        <v>0.86</v>
      </c>
    </row>
    <row r="44" spans="1:13" x14ac:dyDescent="0.3">
      <c r="A44">
        <v>43</v>
      </c>
      <c r="B44" t="s">
        <v>19</v>
      </c>
      <c r="C44" t="s">
        <v>64</v>
      </c>
      <c r="D44" t="s">
        <v>21</v>
      </c>
      <c r="E44">
        <v>2</v>
      </c>
      <c r="F44">
        <v>9974</v>
      </c>
      <c r="G44">
        <v>1880</v>
      </c>
      <c r="H44">
        <v>8094</v>
      </c>
      <c r="I44">
        <v>581</v>
      </c>
      <c r="J44">
        <v>2474</v>
      </c>
      <c r="K44">
        <v>33973</v>
      </c>
      <c r="L44">
        <v>0</v>
      </c>
      <c r="M44" s="1">
        <v>0.87</v>
      </c>
    </row>
    <row r="45" spans="1:13" x14ac:dyDescent="0.3">
      <c r="A45">
        <v>44</v>
      </c>
      <c r="B45" t="s">
        <v>19</v>
      </c>
      <c r="C45" t="s">
        <v>65</v>
      </c>
      <c r="D45" t="s">
        <v>21</v>
      </c>
      <c r="E45">
        <v>6</v>
      </c>
      <c r="F45">
        <v>18439</v>
      </c>
      <c r="G45">
        <v>3756</v>
      </c>
      <c r="H45">
        <v>14683</v>
      </c>
      <c r="I45">
        <v>1477</v>
      </c>
      <c r="J45">
        <v>5031</v>
      </c>
      <c r="K45">
        <v>32495</v>
      </c>
      <c r="L45">
        <v>0</v>
      </c>
      <c r="M45" s="1">
        <v>0.75</v>
      </c>
    </row>
    <row r="46" spans="1:13" x14ac:dyDescent="0.3">
      <c r="A46">
        <v>45</v>
      </c>
      <c r="B46" t="s">
        <v>19</v>
      </c>
      <c r="C46" t="s">
        <v>66</v>
      </c>
      <c r="D46" t="s">
        <v>21</v>
      </c>
      <c r="E46">
        <v>2</v>
      </c>
      <c r="F46">
        <v>366519</v>
      </c>
      <c r="G46">
        <v>55125</v>
      </c>
      <c r="H46">
        <v>311394</v>
      </c>
      <c r="I46">
        <v>33657</v>
      </c>
      <c r="J46">
        <v>42667</v>
      </c>
      <c r="K46">
        <v>63755</v>
      </c>
      <c r="L46">
        <v>1302</v>
      </c>
      <c r="M46" s="1">
        <v>0.86</v>
      </c>
    </row>
    <row r="47" spans="1:13" x14ac:dyDescent="0.3">
      <c r="A47">
        <v>46</v>
      </c>
      <c r="B47" t="s">
        <v>19</v>
      </c>
      <c r="C47" t="s">
        <v>67</v>
      </c>
      <c r="D47" t="s">
        <v>21</v>
      </c>
      <c r="E47">
        <v>7</v>
      </c>
      <c r="F47">
        <v>19066</v>
      </c>
      <c r="G47">
        <v>3737</v>
      </c>
      <c r="H47">
        <v>15329</v>
      </c>
      <c r="I47">
        <v>1158</v>
      </c>
      <c r="J47">
        <v>4499</v>
      </c>
      <c r="K47">
        <v>37733</v>
      </c>
      <c r="L47">
        <v>47</v>
      </c>
      <c r="M47" s="1">
        <v>0.87</v>
      </c>
    </row>
    <row r="48" spans="1:13" x14ac:dyDescent="0.3">
      <c r="A48">
        <v>47</v>
      </c>
      <c r="B48" t="s">
        <v>19</v>
      </c>
      <c r="C48" t="s">
        <v>68</v>
      </c>
      <c r="D48" t="s">
        <v>21</v>
      </c>
      <c r="E48">
        <v>7</v>
      </c>
      <c r="F48">
        <v>29763</v>
      </c>
      <c r="G48">
        <v>6321</v>
      </c>
      <c r="H48">
        <v>23442</v>
      </c>
      <c r="I48">
        <v>1735</v>
      </c>
      <c r="J48">
        <v>5844</v>
      </c>
      <c r="K48">
        <v>37887</v>
      </c>
      <c r="L48">
        <v>71</v>
      </c>
      <c r="M48" s="1">
        <v>0.82</v>
      </c>
    </row>
    <row r="49" spans="1:13" x14ac:dyDescent="0.3">
      <c r="A49">
        <v>48</v>
      </c>
      <c r="B49" t="s">
        <v>19</v>
      </c>
      <c r="C49" t="s">
        <v>69</v>
      </c>
      <c r="D49" t="s">
        <v>21</v>
      </c>
      <c r="E49">
        <v>4</v>
      </c>
      <c r="F49">
        <v>96109</v>
      </c>
      <c r="G49">
        <v>16375</v>
      </c>
      <c r="H49">
        <v>79734</v>
      </c>
      <c r="I49">
        <v>5427</v>
      </c>
      <c r="J49">
        <v>17341</v>
      </c>
      <c r="K49">
        <v>46233</v>
      </c>
      <c r="L49">
        <v>204</v>
      </c>
      <c r="M49" s="1">
        <v>0.86</v>
      </c>
    </row>
    <row r="50" spans="1:13" x14ac:dyDescent="0.3">
      <c r="A50">
        <v>49</v>
      </c>
      <c r="B50" t="s">
        <v>19</v>
      </c>
      <c r="C50" t="s">
        <v>70</v>
      </c>
      <c r="D50" t="s">
        <v>21</v>
      </c>
      <c r="E50">
        <v>2</v>
      </c>
      <c r="F50">
        <v>413757</v>
      </c>
      <c r="G50">
        <v>67041</v>
      </c>
      <c r="H50">
        <v>346716</v>
      </c>
      <c r="I50">
        <v>30347</v>
      </c>
      <c r="J50">
        <v>84539</v>
      </c>
      <c r="K50">
        <v>43598</v>
      </c>
      <c r="L50">
        <v>1498</v>
      </c>
      <c r="M50" s="1">
        <v>0.86</v>
      </c>
    </row>
    <row r="51" spans="1:13" x14ac:dyDescent="0.3">
      <c r="A51">
        <v>50</v>
      </c>
      <c r="B51" t="s">
        <v>19</v>
      </c>
      <c r="C51" t="s">
        <v>71</v>
      </c>
      <c r="D51" t="s">
        <v>21</v>
      </c>
      <c r="E51">
        <v>7</v>
      </c>
      <c r="F51">
        <v>21067</v>
      </c>
      <c r="G51">
        <v>4275</v>
      </c>
      <c r="H51">
        <v>16792</v>
      </c>
      <c r="I51">
        <v>1434</v>
      </c>
      <c r="J51">
        <v>4560</v>
      </c>
      <c r="K51">
        <v>39556</v>
      </c>
      <c r="L51">
        <v>44</v>
      </c>
      <c r="M51" s="1">
        <v>0.85</v>
      </c>
    </row>
    <row r="52" spans="1:13" x14ac:dyDescent="0.3">
      <c r="A52">
        <v>51</v>
      </c>
      <c r="B52" t="s">
        <v>19</v>
      </c>
      <c r="C52" t="s">
        <v>72</v>
      </c>
      <c r="D52" t="s">
        <v>21</v>
      </c>
      <c r="E52">
        <v>2</v>
      </c>
      <c r="F52">
        <v>225763</v>
      </c>
      <c r="G52">
        <v>34173</v>
      </c>
      <c r="H52">
        <v>191590</v>
      </c>
      <c r="I52">
        <v>19614</v>
      </c>
      <c r="J52">
        <v>43567</v>
      </c>
      <c r="K52">
        <v>49640</v>
      </c>
      <c r="L52">
        <v>1197</v>
      </c>
      <c r="M52" s="1">
        <v>0.85</v>
      </c>
    </row>
    <row r="53" spans="1:13" x14ac:dyDescent="0.3">
      <c r="A53">
        <v>52</v>
      </c>
      <c r="B53" t="s">
        <v>19</v>
      </c>
      <c r="C53" t="s">
        <v>73</v>
      </c>
      <c r="D53" t="s">
        <v>21</v>
      </c>
      <c r="E53">
        <v>3</v>
      </c>
      <c r="F53">
        <v>119089</v>
      </c>
      <c r="G53">
        <v>20803</v>
      </c>
      <c r="H53">
        <v>98286</v>
      </c>
      <c r="I53">
        <v>7972</v>
      </c>
      <c r="J53">
        <v>15419</v>
      </c>
      <c r="K53">
        <v>52797</v>
      </c>
      <c r="L53">
        <v>110</v>
      </c>
      <c r="M53" s="1">
        <v>0.85</v>
      </c>
    </row>
    <row r="54" spans="1:13" x14ac:dyDescent="0.3">
      <c r="A54">
        <v>53</v>
      </c>
      <c r="B54" t="s">
        <v>19</v>
      </c>
      <c r="C54" t="s">
        <v>74</v>
      </c>
      <c r="D54" t="s">
        <v>21</v>
      </c>
      <c r="E54">
        <v>8</v>
      </c>
      <c r="F54">
        <v>9140</v>
      </c>
      <c r="G54">
        <v>1774</v>
      </c>
      <c r="H54">
        <v>7366</v>
      </c>
      <c r="I54">
        <v>453</v>
      </c>
      <c r="J54">
        <v>2943</v>
      </c>
      <c r="K54">
        <v>26814</v>
      </c>
      <c r="L54">
        <v>0</v>
      </c>
      <c r="M54" s="1">
        <v>0.8</v>
      </c>
    </row>
    <row r="55" spans="1:13" x14ac:dyDescent="0.3">
      <c r="A55">
        <v>54</v>
      </c>
      <c r="B55" t="s">
        <v>19</v>
      </c>
      <c r="C55" t="s">
        <v>75</v>
      </c>
      <c r="D55" t="s">
        <v>21</v>
      </c>
      <c r="E55">
        <v>3</v>
      </c>
      <c r="F55">
        <v>19938</v>
      </c>
      <c r="G55">
        <v>3793</v>
      </c>
      <c r="H55">
        <v>16145</v>
      </c>
      <c r="I55">
        <v>1354</v>
      </c>
      <c r="J55">
        <v>4177</v>
      </c>
      <c r="K55">
        <v>37586</v>
      </c>
      <c r="L55">
        <v>52</v>
      </c>
      <c r="M55" s="1">
        <v>0.79</v>
      </c>
    </row>
    <row r="56" spans="1:13" x14ac:dyDescent="0.3">
      <c r="A56">
        <v>55</v>
      </c>
      <c r="B56" t="s">
        <v>19</v>
      </c>
      <c r="C56" t="s">
        <v>76</v>
      </c>
      <c r="D56" t="s">
        <v>21</v>
      </c>
      <c r="E56">
        <v>6</v>
      </c>
      <c r="F56">
        <v>33338</v>
      </c>
      <c r="G56">
        <v>4987</v>
      </c>
      <c r="H56">
        <v>28351</v>
      </c>
      <c r="I56">
        <v>2315</v>
      </c>
      <c r="J56">
        <v>7315</v>
      </c>
      <c r="K56">
        <v>37259</v>
      </c>
      <c r="L56">
        <v>43</v>
      </c>
      <c r="M56" s="1">
        <v>0.83</v>
      </c>
    </row>
    <row r="57" spans="1:13" x14ac:dyDescent="0.3">
      <c r="A57">
        <v>56</v>
      </c>
      <c r="B57" t="s">
        <v>19</v>
      </c>
      <c r="C57" t="s">
        <v>77</v>
      </c>
      <c r="D57" t="s">
        <v>21</v>
      </c>
      <c r="E57">
        <v>6</v>
      </c>
      <c r="F57">
        <v>22725</v>
      </c>
      <c r="G57">
        <v>4625</v>
      </c>
      <c r="H57">
        <v>18100</v>
      </c>
      <c r="I57">
        <v>1547</v>
      </c>
      <c r="J57">
        <v>4375</v>
      </c>
      <c r="K57">
        <v>40546</v>
      </c>
      <c r="L57">
        <v>15</v>
      </c>
      <c r="M57" s="1">
        <v>0.84</v>
      </c>
    </row>
    <row r="58" spans="1:13" x14ac:dyDescent="0.3">
      <c r="A58">
        <v>57</v>
      </c>
      <c r="B58" t="s">
        <v>19</v>
      </c>
      <c r="C58" t="s">
        <v>78</v>
      </c>
      <c r="D58" t="s">
        <v>21</v>
      </c>
      <c r="E58">
        <v>2</v>
      </c>
      <c r="F58">
        <v>57781</v>
      </c>
      <c r="G58">
        <v>8280</v>
      </c>
      <c r="H58">
        <v>49501</v>
      </c>
      <c r="I58">
        <v>6529</v>
      </c>
      <c r="J58">
        <v>12384</v>
      </c>
      <c r="K58">
        <v>39104</v>
      </c>
      <c r="L58">
        <v>93</v>
      </c>
      <c r="M58" s="1">
        <v>0.89</v>
      </c>
    </row>
    <row r="59" spans="1:13" x14ac:dyDescent="0.3">
      <c r="A59">
        <v>58</v>
      </c>
      <c r="B59" t="s">
        <v>19</v>
      </c>
      <c r="C59" t="s">
        <v>79</v>
      </c>
      <c r="D59" t="s">
        <v>21</v>
      </c>
      <c r="E59">
        <v>1</v>
      </c>
      <c r="F59">
        <v>88690</v>
      </c>
      <c r="G59">
        <v>14738</v>
      </c>
      <c r="H59">
        <v>73952</v>
      </c>
      <c r="I59">
        <v>6618</v>
      </c>
      <c r="J59">
        <v>10432</v>
      </c>
      <c r="K59">
        <v>57284</v>
      </c>
      <c r="L59">
        <v>40</v>
      </c>
      <c r="M59" s="1">
        <v>0.86</v>
      </c>
    </row>
    <row r="60" spans="1:13" x14ac:dyDescent="0.3">
      <c r="A60">
        <v>59</v>
      </c>
      <c r="B60" t="s">
        <v>19</v>
      </c>
      <c r="C60" t="s">
        <v>80</v>
      </c>
      <c r="D60" t="s">
        <v>21</v>
      </c>
      <c r="E60">
        <v>1</v>
      </c>
      <c r="F60">
        <v>215707</v>
      </c>
      <c r="G60">
        <v>33087</v>
      </c>
      <c r="H60">
        <v>182620</v>
      </c>
      <c r="I60">
        <v>13959</v>
      </c>
      <c r="J60">
        <v>16916</v>
      </c>
      <c r="K60">
        <v>75663</v>
      </c>
      <c r="L60">
        <v>283</v>
      </c>
      <c r="M60" s="1">
        <v>0.86</v>
      </c>
    </row>
    <row r="61" spans="1:13" x14ac:dyDescent="0.3">
      <c r="A61">
        <v>60</v>
      </c>
      <c r="B61" t="s">
        <v>19</v>
      </c>
      <c r="C61" t="s">
        <v>81</v>
      </c>
      <c r="D61" t="s">
        <v>21</v>
      </c>
      <c r="E61">
        <v>8</v>
      </c>
      <c r="F61">
        <v>12691</v>
      </c>
      <c r="G61">
        <v>2286</v>
      </c>
      <c r="H61">
        <v>10405</v>
      </c>
      <c r="I61">
        <v>577</v>
      </c>
      <c r="J61">
        <v>4076</v>
      </c>
      <c r="K61">
        <v>27859</v>
      </c>
      <c r="L61">
        <v>33</v>
      </c>
      <c r="M61" s="1">
        <v>0.82</v>
      </c>
    </row>
    <row r="62" spans="1:13" x14ac:dyDescent="0.3">
      <c r="A62">
        <v>61</v>
      </c>
      <c r="B62" t="s">
        <v>19</v>
      </c>
      <c r="C62" t="s">
        <v>82</v>
      </c>
      <c r="D62" t="s">
        <v>21</v>
      </c>
      <c r="E62">
        <v>4</v>
      </c>
      <c r="F62">
        <v>79828</v>
      </c>
      <c r="G62">
        <v>14370</v>
      </c>
      <c r="H62">
        <v>65458</v>
      </c>
      <c r="I62">
        <v>5294</v>
      </c>
      <c r="J62">
        <v>14825</v>
      </c>
      <c r="K62">
        <v>41630</v>
      </c>
      <c r="L62">
        <v>173</v>
      </c>
      <c r="M62" s="1">
        <v>0.85</v>
      </c>
    </row>
    <row r="63" spans="1:13" x14ac:dyDescent="0.3">
      <c r="A63">
        <v>62</v>
      </c>
      <c r="B63" t="s">
        <v>19</v>
      </c>
      <c r="C63" t="s">
        <v>83</v>
      </c>
      <c r="D63" t="s">
        <v>21</v>
      </c>
      <c r="E63">
        <v>6</v>
      </c>
      <c r="F63">
        <v>40497</v>
      </c>
      <c r="G63">
        <v>8731</v>
      </c>
      <c r="H63">
        <v>31766</v>
      </c>
      <c r="I63">
        <v>3065</v>
      </c>
      <c r="J63">
        <v>7839</v>
      </c>
      <c r="K63">
        <v>42205</v>
      </c>
      <c r="L63">
        <v>94</v>
      </c>
      <c r="M63" s="1">
        <v>0.84</v>
      </c>
    </row>
    <row r="64" spans="1:13" x14ac:dyDescent="0.3">
      <c r="A64">
        <v>63</v>
      </c>
      <c r="B64" t="s">
        <v>19</v>
      </c>
      <c r="C64" t="s">
        <v>84</v>
      </c>
      <c r="D64" t="s">
        <v>21</v>
      </c>
      <c r="E64">
        <v>3</v>
      </c>
      <c r="F64">
        <v>208911</v>
      </c>
      <c r="G64">
        <v>27743</v>
      </c>
      <c r="H64">
        <v>181168</v>
      </c>
      <c r="I64">
        <v>12395</v>
      </c>
      <c r="J64">
        <v>33330</v>
      </c>
      <c r="K64">
        <v>52557</v>
      </c>
      <c r="L64">
        <v>1984</v>
      </c>
      <c r="M64" s="1">
        <v>0.86</v>
      </c>
    </row>
    <row r="65" spans="1:13" x14ac:dyDescent="0.3">
      <c r="A65">
        <v>64</v>
      </c>
      <c r="B65" t="s">
        <v>19</v>
      </c>
      <c r="C65" t="s">
        <v>85</v>
      </c>
      <c r="D65" t="s">
        <v>21</v>
      </c>
      <c r="E65">
        <v>1</v>
      </c>
      <c r="F65">
        <v>63711</v>
      </c>
      <c r="G65">
        <v>12311</v>
      </c>
      <c r="H65">
        <v>51400</v>
      </c>
      <c r="I65">
        <v>4354</v>
      </c>
      <c r="J65">
        <v>11231</v>
      </c>
      <c r="K65">
        <v>45434</v>
      </c>
      <c r="L65">
        <v>178</v>
      </c>
      <c r="M65" s="1">
        <v>0.87</v>
      </c>
    </row>
    <row r="66" spans="1:13" x14ac:dyDescent="0.3">
      <c r="A66">
        <v>65</v>
      </c>
      <c r="B66" t="s">
        <v>19</v>
      </c>
      <c r="C66" t="s">
        <v>86</v>
      </c>
      <c r="D66" t="s">
        <v>21</v>
      </c>
      <c r="E66">
        <v>8</v>
      </c>
      <c r="F66">
        <v>16378</v>
      </c>
      <c r="G66">
        <v>3130</v>
      </c>
      <c r="H66">
        <v>13248</v>
      </c>
      <c r="I66">
        <v>882</v>
      </c>
      <c r="J66">
        <v>2846</v>
      </c>
      <c r="K66">
        <v>44424</v>
      </c>
      <c r="L66">
        <v>20</v>
      </c>
      <c r="M66" s="1">
        <v>0.86</v>
      </c>
    </row>
    <row r="67" spans="1:13" x14ac:dyDescent="0.3">
      <c r="A67">
        <v>66</v>
      </c>
      <c r="B67" t="s">
        <v>19</v>
      </c>
      <c r="C67" t="s">
        <v>87</v>
      </c>
      <c r="D67" t="s">
        <v>21</v>
      </c>
      <c r="E67">
        <v>9</v>
      </c>
      <c r="F67">
        <v>10627</v>
      </c>
      <c r="G67">
        <v>2066</v>
      </c>
      <c r="H67">
        <v>8561</v>
      </c>
      <c r="I67">
        <v>557</v>
      </c>
      <c r="J67">
        <v>3504</v>
      </c>
      <c r="K67">
        <v>25385</v>
      </c>
      <c r="L67">
        <v>0</v>
      </c>
      <c r="M67" s="1">
        <v>0.89</v>
      </c>
    </row>
    <row r="68" spans="1:13" x14ac:dyDescent="0.3">
      <c r="A68">
        <v>67</v>
      </c>
      <c r="B68" t="s">
        <v>19</v>
      </c>
      <c r="C68" t="s">
        <v>88</v>
      </c>
      <c r="D68" t="s">
        <v>21</v>
      </c>
      <c r="E68">
        <v>6</v>
      </c>
      <c r="F68">
        <v>23660</v>
      </c>
      <c r="G68">
        <v>5101</v>
      </c>
      <c r="H68">
        <v>18559</v>
      </c>
      <c r="I68">
        <v>1540</v>
      </c>
      <c r="J68">
        <v>4338</v>
      </c>
      <c r="K68">
        <v>41156</v>
      </c>
      <c r="L68">
        <v>59</v>
      </c>
      <c r="M68" s="1">
        <v>0.83</v>
      </c>
    </row>
    <row r="69" spans="1:13" x14ac:dyDescent="0.3">
      <c r="A69">
        <v>69</v>
      </c>
      <c r="B69" t="s">
        <v>89</v>
      </c>
      <c r="C69" t="s">
        <v>90</v>
      </c>
      <c r="D69" t="s">
        <v>21</v>
      </c>
      <c r="E69">
        <v>9</v>
      </c>
      <c r="F69">
        <v>3515</v>
      </c>
      <c r="G69">
        <v>324</v>
      </c>
      <c r="H69">
        <v>3191</v>
      </c>
      <c r="I69">
        <v>100</v>
      </c>
      <c r="J69">
        <v>544</v>
      </c>
      <c r="K69">
        <v>70081</v>
      </c>
      <c r="L69">
        <v>0</v>
      </c>
      <c r="M69" s="1">
        <v>0.91</v>
      </c>
    </row>
    <row r="70" spans="1:13" x14ac:dyDescent="0.3">
      <c r="A70">
        <v>70</v>
      </c>
      <c r="B70" t="s">
        <v>89</v>
      </c>
      <c r="C70" t="s">
        <v>91</v>
      </c>
      <c r="D70" t="s">
        <v>21</v>
      </c>
      <c r="E70">
        <v>9</v>
      </c>
      <c r="F70">
        <v>5723</v>
      </c>
      <c r="G70">
        <v>394</v>
      </c>
      <c r="H70">
        <v>5329</v>
      </c>
      <c r="I70">
        <v>163</v>
      </c>
      <c r="J70">
        <v>550</v>
      </c>
      <c r="K70">
        <v>82633</v>
      </c>
      <c r="L70">
        <v>0</v>
      </c>
      <c r="M70" s="1">
        <v>0.9</v>
      </c>
    </row>
    <row r="71" spans="1:13" x14ac:dyDescent="0.3">
      <c r="A71">
        <v>71</v>
      </c>
      <c r="B71" t="s">
        <v>89</v>
      </c>
      <c r="C71" t="s">
        <v>92</v>
      </c>
      <c r="D71" t="s">
        <v>21</v>
      </c>
      <c r="E71">
        <v>2</v>
      </c>
      <c r="F71">
        <v>291538</v>
      </c>
      <c r="G71">
        <v>32333</v>
      </c>
      <c r="H71">
        <v>259205</v>
      </c>
      <c r="I71">
        <v>29778</v>
      </c>
      <c r="J71">
        <v>27075</v>
      </c>
      <c r="K71">
        <v>82113</v>
      </c>
      <c r="L71">
        <v>1109</v>
      </c>
      <c r="M71" s="1">
        <v>0.89</v>
      </c>
    </row>
    <row r="72" spans="1:13" x14ac:dyDescent="0.3">
      <c r="A72">
        <v>72</v>
      </c>
      <c r="B72" t="s">
        <v>89</v>
      </c>
      <c r="C72" t="s">
        <v>93</v>
      </c>
      <c r="D72" t="s">
        <v>21</v>
      </c>
      <c r="E72">
        <v>7</v>
      </c>
      <c r="F72">
        <v>18216</v>
      </c>
      <c r="G72">
        <v>1402</v>
      </c>
      <c r="H72">
        <v>16814</v>
      </c>
      <c r="I72">
        <v>929</v>
      </c>
      <c r="J72">
        <v>5869</v>
      </c>
      <c r="K72">
        <v>44304</v>
      </c>
      <c r="L72">
        <v>37</v>
      </c>
      <c r="M72" s="1">
        <v>0.92</v>
      </c>
    </row>
    <row r="73" spans="1:13" x14ac:dyDescent="0.3">
      <c r="A73">
        <v>73</v>
      </c>
      <c r="B73" t="s">
        <v>89</v>
      </c>
      <c r="C73" t="s">
        <v>94</v>
      </c>
      <c r="D73" t="s">
        <v>21</v>
      </c>
      <c r="E73">
        <v>9</v>
      </c>
      <c r="F73">
        <v>877</v>
      </c>
      <c r="G73">
        <v>127</v>
      </c>
      <c r="H73">
        <v>750</v>
      </c>
      <c r="I73">
        <v>87</v>
      </c>
      <c r="J73">
        <v>96</v>
      </c>
      <c r="K73">
        <v>77257</v>
      </c>
      <c r="L73">
        <v>0</v>
      </c>
      <c r="M73" s="1">
        <v>0.85</v>
      </c>
    </row>
    <row r="74" spans="1:13" x14ac:dyDescent="0.3">
      <c r="A74">
        <v>74</v>
      </c>
      <c r="B74" t="s">
        <v>89</v>
      </c>
      <c r="C74" t="s">
        <v>95</v>
      </c>
      <c r="D74" t="s">
        <v>21</v>
      </c>
      <c r="E74">
        <v>8</v>
      </c>
      <c r="F74">
        <v>2059</v>
      </c>
      <c r="G74">
        <v>245</v>
      </c>
      <c r="H74">
        <v>1814</v>
      </c>
      <c r="I74">
        <v>188</v>
      </c>
      <c r="J74">
        <v>135</v>
      </c>
      <c r="K74">
        <v>75477</v>
      </c>
      <c r="L74">
        <v>0</v>
      </c>
      <c r="M74" s="1">
        <v>0.85</v>
      </c>
    </row>
    <row r="75" spans="1:13" x14ac:dyDescent="0.3">
      <c r="A75">
        <v>75</v>
      </c>
      <c r="B75" t="s">
        <v>89</v>
      </c>
      <c r="C75" t="s">
        <v>96</v>
      </c>
      <c r="D75" t="s">
        <v>21</v>
      </c>
      <c r="E75">
        <v>9</v>
      </c>
      <c r="F75">
        <v>5000</v>
      </c>
      <c r="G75">
        <v>470</v>
      </c>
      <c r="H75">
        <v>4530</v>
      </c>
      <c r="I75">
        <v>241</v>
      </c>
      <c r="J75">
        <v>1091</v>
      </c>
      <c r="K75">
        <v>54524</v>
      </c>
      <c r="L75">
        <v>16</v>
      </c>
      <c r="M75" s="1">
        <v>0.91</v>
      </c>
    </row>
    <row r="76" spans="1:13" x14ac:dyDescent="0.3">
      <c r="A76">
        <v>76</v>
      </c>
      <c r="B76" t="s">
        <v>89</v>
      </c>
      <c r="C76" t="s">
        <v>97</v>
      </c>
      <c r="D76" t="s">
        <v>21</v>
      </c>
      <c r="E76">
        <v>3</v>
      </c>
      <c r="F76">
        <v>98971</v>
      </c>
      <c r="G76">
        <v>10204</v>
      </c>
      <c r="H76">
        <v>88767</v>
      </c>
      <c r="I76">
        <v>12782</v>
      </c>
      <c r="J76">
        <v>8104</v>
      </c>
      <c r="K76">
        <v>74268</v>
      </c>
      <c r="L76">
        <v>238</v>
      </c>
      <c r="M76" s="1">
        <v>0.87</v>
      </c>
    </row>
    <row r="77" spans="1:13" x14ac:dyDescent="0.3">
      <c r="A77">
        <v>77</v>
      </c>
      <c r="B77" t="s">
        <v>89</v>
      </c>
      <c r="C77" t="s">
        <v>98</v>
      </c>
      <c r="D77" t="s">
        <v>21</v>
      </c>
      <c r="E77">
        <v>9</v>
      </c>
      <c r="F77">
        <v>2474</v>
      </c>
      <c r="G77">
        <v>546</v>
      </c>
      <c r="H77">
        <v>1928</v>
      </c>
      <c r="I77">
        <v>177</v>
      </c>
      <c r="J77">
        <v>259</v>
      </c>
      <c r="K77">
        <v>58943</v>
      </c>
      <c r="L77">
        <v>0</v>
      </c>
      <c r="M77" s="1">
        <v>0.8</v>
      </c>
    </row>
    <row r="78" spans="1:13" x14ac:dyDescent="0.3">
      <c r="A78">
        <v>78</v>
      </c>
      <c r="B78" t="s">
        <v>89</v>
      </c>
      <c r="C78" t="s">
        <v>99</v>
      </c>
      <c r="D78" t="s">
        <v>21</v>
      </c>
      <c r="E78">
        <v>9</v>
      </c>
      <c r="F78">
        <v>2151</v>
      </c>
      <c r="G78">
        <v>483</v>
      </c>
      <c r="H78">
        <v>1668</v>
      </c>
      <c r="I78">
        <v>180</v>
      </c>
      <c r="J78">
        <v>370</v>
      </c>
      <c r="K78">
        <v>51188</v>
      </c>
      <c r="L78">
        <v>0</v>
      </c>
      <c r="M78" s="1">
        <v>0.79</v>
      </c>
    </row>
    <row r="79" spans="1:13" x14ac:dyDescent="0.3">
      <c r="A79">
        <v>79</v>
      </c>
      <c r="B79" t="s">
        <v>89</v>
      </c>
      <c r="C79" t="s">
        <v>100</v>
      </c>
      <c r="D79" t="s">
        <v>21</v>
      </c>
      <c r="E79">
        <v>5</v>
      </c>
      <c r="F79">
        <v>32113</v>
      </c>
      <c r="G79">
        <v>4298</v>
      </c>
      <c r="H79">
        <v>27815</v>
      </c>
      <c r="I79">
        <v>2424</v>
      </c>
      <c r="J79">
        <v>2299</v>
      </c>
      <c r="K79">
        <v>79173</v>
      </c>
      <c r="L79">
        <v>73</v>
      </c>
      <c r="M79" s="1">
        <v>0.87</v>
      </c>
    </row>
    <row r="80" spans="1:13" x14ac:dyDescent="0.3">
      <c r="A80">
        <v>80</v>
      </c>
      <c r="B80" t="s">
        <v>89</v>
      </c>
      <c r="C80" t="s">
        <v>101</v>
      </c>
      <c r="D80" t="s">
        <v>21</v>
      </c>
      <c r="E80">
        <v>7</v>
      </c>
      <c r="F80">
        <v>58533</v>
      </c>
      <c r="G80">
        <v>10188</v>
      </c>
      <c r="H80">
        <v>48345</v>
      </c>
      <c r="I80">
        <v>5270</v>
      </c>
      <c r="J80">
        <v>7103</v>
      </c>
      <c r="K80">
        <v>65439</v>
      </c>
      <c r="L80">
        <v>215</v>
      </c>
      <c r="M80" s="1">
        <v>0.83</v>
      </c>
    </row>
    <row r="81" spans="1:13" x14ac:dyDescent="0.3">
      <c r="A81">
        <v>81</v>
      </c>
      <c r="B81" t="s">
        <v>89</v>
      </c>
      <c r="C81" t="s">
        <v>102</v>
      </c>
      <c r="D81" t="s">
        <v>21</v>
      </c>
      <c r="E81">
        <v>7</v>
      </c>
      <c r="F81">
        <v>13918</v>
      </c>
      <c r="G81">
        <v>2162</v>
      </c>
      <c r="H81">
        <v>11756</v>
      </c>
      <c r="I81">
        <v>1234</v>
      </c>
      <c r="J81">
        <v>1244</v>
      </c>
      <c r="K81">
        <v>68309</v>
      </c>
      <c r="L81">
        <v>54</v>
      </c>
      <c r="M81" s="1">
        <v>0.85</v>
      </c>
    </row>
    <row r="82" spans="1:13" x14ac:dyDescent="0.3">
      <c r="A82">
        <v>82</v>
      </c>
      <c r="B82" t="s">
        <v>89</v>
      </c>
      <c r="C82" t="s">
        <v>103</v>
      </c>
      <c r="D82" t="s">
        <v>21</v>
      </c>
      <c r="E82">
        <v>7</v>
      </c>
      <c r="F82">
        <v>13345</v>
      </c>
      <c r="G82">
        <v>1379</v>
      </c>
      <c r="H82">
        <v>11966</v>
      </c>
      <c r="I82">
        <v>1116</v>
      </c>
      <c r="J82">
        <v>1073</v>
      </c>
      <c r="K82">
        <v>74109</v>
      </c>
      <c r="L82">
        <v>6</v>
      </c>
      <c r="M82" s="1">
        <v>0.9</v>
      </c>
    </row>
    <row r="83" spans="1:13" x14ac:dyDescent="0.3">
      <c r="A83">
        <v>83</v>
      </c>
      <c r="B83" t="s">
        <v>89</v>
      </c>
      <c r="C83" t="s">
        <v>104</v>
      </c>
      <c r="D83" t="s">
        <v>21</v>
      </c>
      <c r="E83">
        <v>9</v>
      </c>
      <c r="F83">
        <v>8303</v>
      </c>
      <c r="G83">
        <v>496</v>
      </c>
      <c r="H83">
        <v>7807</v>
      </c>
      <c r="I83">
        <v>328</v>
      </c>
      <c r="J83">
        <v>2905</v>
      </c>
      <c r="K83">
        <v>32728</v>
      </c>
      <c r="L83">
        <v>0</v>
      </c>
      <c r="M83" s="1">
        <v>0.95</v>
      </c>
    </row>
    <row r="84" spans="1:13" x14ac:dyDescent="0.3">
      <c r="A84">
        <v>84</v>
      </c>
      <c r="B84" t="s">
        <v>89</v>
      </c>
      <c r="C84" t="s">
        <v>105</v>
      </c>
      <c r="D84" t="s">
        <v>21</v>
      </c>
      <c r="E84">
        <v>9</v>
      </c>
      <c r="F84">
        <v>1587</v>
      </c>
      <c r="G84">
        <v>162</v>
      </c>
      <c r="H84">
        <v>1425</v>
      </c>
      <c r="I84">
        <v>53</v>
      </c>
      <c r="J84">
        <v>288</v>
      </c>
      <c r="K84">
        <v>49403</v>
      </c>
      <c r="L84">
        <v>0</v>
      </c>
      <c r="M84" s="1">
        <v>0.91</v>
      </c>
    </row>
    <row r="85" spans="1:13" x14ac:dyDescent="0.3">
      <c r="A85">
        <v>85</v>
      </c>
      <c r="B85" t="s">
        <v>89</v>
      </c>
      <c r="C85" t="s">
        <v>106</v>
      </c>
      <c r="D85" t="s">
        <v>21</v>
      </c>
      <c r="E85">
        <v>2</v>
      </c>
      <c r="F85">
        <v>107610</v>
      </c>
      <c r="G85">
        <v>12814</v>
      </c>
      <c r="H85">
        <v>94796</v>
      </c>
      <c r="I85">
        <v>9540</v>
      </c>
      <c r="J85">
        <v>10937</v>
      </c>
      <c r="K85">
        <v>74649</v>
      </c>
      <c r="L85">
        <v>74</v>
      </c>
      <c r="M85" s="1">
        <v>0.88</v>
      </c>
    </row>
    <row r="86" spans="1:13" x14ac:dyDescent="0.3">
      <c r="A86">
        <v>86</v>
      </c>
      <c r="B86" t="s">
        <v>89</v>
      </c>
      <c r="C86" t="s">
        <v>107</v>
      </c>
      <c r="D86" t="s">
        <v>21</v>
      </c>
      <c r="E86">
        <v>7</v>
      </c>
      <c r="F86">
        <v>10008</v>
      </c>
      <c r="G86">
        <v>774</v>
      </c>
      <c r="H86">
        <v>9234</v>
      </c>
      <c r="I86">
        <v>539</v>
      </c>
      <c r="J86">
        <v>2168</v>
      </c>
      <c r="K86">
        <v>55318</v>
      </c>
      <c r="L86">
        <v>36</v>
      </c>
      <c r="M86" s="1">
        <v>0.92</v>
      </c>
    </row>
    <row r="87" spans="1:13" x14ac:dyDescent="0.3">
      <c r="A87">
        <v>87</v>
      </c>
      <c r="B87" t="s">
        <v>89</v>
      </c>
      <c r="C87" t="s">
        <v>108</v>
      </c>
      <c r="D87" t="s">
        <v>21</v>
      </c>
      <c r="E87">
        <v>7</v>
      </c>
      <c r="F87">
        <v>9872</v>
      </c>
      <c r="G87">
        <v>673</v>
      </c>
      <c r="H87">
        <v>9199</v>
      </c>
      <c r="I87">
        <v>297</v>
      </c>
      <c r="J87">
        <v>1094</v>
      </c>
      <c r="K87">
        <v>89276</v>
      </c>
      <c r="L87">
        <v>14</v>
      </c>
      <c r="M87" s="1">
        <v>0.93</v>
      </c>
    </row>
    <row r="88" spans="1:13" x14ac:dyDescent="0.3">
      <c r="A88">
        <v>88</v>
      </c>
      <c r="B88" t="s">
        <v>89</v>
      </c>
      <c r="C88" t="s">
        <v>109</v>
      </c>
      <c r="D88" t="s">
        <v>21</v>
      </c>
      <c r="E88">
        <v>7</v>
      </c>
      <c r="F88">
        <v>7671</v>
      </c>
      <c r="G88">
        <v>561</v>
      </c>
      <c r="H88">
        <v>7110</v>
      </c>
      <c r="I88">
        <v>257</v>
      </c>
      <c r="J88">
        <v>1604</v>
      </c>
      <c r="K88">
        <v>59337</v>
      </c>
      <c r="L88">
        <v>17</v>
      </c>
      <c r="M88" s="1">
        <v>0.93</v>
      </c>
    </row>
    <row r="89" spans="1:13" x14ac:dyDescent="0.3">
      <c r="A89">
        <v>89</v>
      </c>
      <c r="B89" t="s">
        <v>89</v>
      </c>
      <c r="C89" t="s">
        <v>110</v>
      </c>
      <c r="D89" t="s">
        <v>21</v>
      </c>
      <c r="E89">
        <v>9</v>
      </c>
      <c r="F89">
        <v>3221</v>
      </c>
      <c r="G89">
        <v>615</v>
      </c>
      <c r="H89">
        <v>2606</v>
      </c>
      <c r="I89">
        <v>325</v>
      </c>
      <c r="J89">
        <v>232</v>
      </c>
      <c r="K89">
        <v>66075</v>
      </c>
      <c r="L89">
        <v>27</v>
      </c>
      <c r="M89" s="1">
        <v>0.83</v>
      </c>
    </row>
    <row r="90" spans="1:13" x14ac:dyDescent="0.3">
      <c r="A90">
        <v>90</v>
      </c>
      <c r="B90" t="s">
        <v>89</v>
      </c>
      <c r="C90" t="s">
        <v>111</v>
      </c>
      <c r="D90" t="s">
        <v>21</v>
      </c>
      <c r="E90">
        <v>9</v>
      </c>
      <c r="F90">
        <v>6422</v>
      </c>
      <c r="G90">
        <v>1096</v>
      </c>
      <c r="H90">
        <v>5326</v>
      </c>
      <c r="I90">
        <v>437</v>
      </c>
      <c r="J90">
        <v>1057</v>
      </c>
      <c r="K90">
        <v>49356</v>
      </c>
      <c r="L90">
        <v>0</v>
      </c>
      <c r="M90" s="1">
        <v>0.85</v>
      </c>
    </row>
    <row r="91" spans="1:13" x14ac:dyDescent="0.3">
      <c r="A91">
        <v>92</v>
      </c>
      <c r="B91" t="s">
        <v>89</v>
      </c>
      <c r="C91" t="s">
        <v>112</v>
      </c>
      <c r="D91" t="s">
        <v>21</v>
      </c>
      <c r="E91">
        <v>7</v>
      </c>
      <c r="F91">
        <v>8647</v>
      </c>
      <c r="G91">
        <v>1361</v>
      </c>
      <c r="H91">
        <v>7286</v>
      </c>
      <c r="I91">
        <v>671</v>
      </c>
      <c r="J91">
        <v>656</v>
      </c>
      <c r="K91">
        <v>71825</v>
      </c>
      <c r="L91">
        <v>52</v>
      </c>
      <c r="M91" s="1">
        <v>0.85</v>
      </c>
    </row>
    <row r="92" spans="1:13" x14ac:dyDescent="0.3">
      <c r="A92">
        <v>93</v>
      </c>
      <c r="B92" t="s">
        <v>89</v>
      </c>
      <c r="C92" t="s">
        <v>113</v>
      </c>
      <c r="D92" t="s">
        <v>21</v>
      </c>
      <c r="E92">
        <v>9</v>
      </c>
      <c r="F92">
        <v>1148</v>
      </c>
      <c r="G92">
        <v>167</v>
      </c>
      <c r="H92">
        <v>981</v>
      </c>
      <c r="I92">
        <v>92</v>
      </c>
      <c r="J92">
        <v>49</v>
      </c>
      <c r="K92">
        <v>74635</v>
      </c>
      <c r="L92">
        <v>0</v>
      </c>
      <c r="M92" s="1">
        <v>0.87</v>
      </c>
    </row>
    <row r="93" spans="1:13" x14ac:dyDescent="0.3">
      <c r="A93">
        <v>95</v>
      </c>
      <c r="B93" t="s">
        <v>89</v>
      </c>
      <c r="C93" t="s">
        <v>114</v>
      </c>
      <c r="D93" t="s">
        <v>21</v>
      </c>
      <c r="E93">
        <v>9</v>
      </c>
      <c r="F93">
        <v>6918</v>
      </c>
      <c r="G93">
        <v>1005</v>
      </c>
      <c r="H93">
        <v>5913</v>
      </c>
      <c r="I93">
        <v>833</v>
      </c>
      <c r="J93">
        <v>918</v>
      </c>
      <c r="K93">
        <v>63527</v>
      </c>
      <c r="L93">
        <v>0</v>
      </c>
      <c r="M93" s="1">
        <v>0.86</v>
      </c>
    </row>
    <row r="94" spans="1:13" x14ac:dyDescent="0.3">
      <c r="A94">
        <v>96</v>
      </c>
      <c r="B94" t="s">
        <v>89</v>
      </c>
      <c r="C94" t="s">
        <v>115</v>
      </c>
      <c r="D94" t="s">
        <v>21</v>
      </c>
      <c r="E94">
        <v>9</v>
      </c>
      <c r="F94">
        <v>9164</v>
      </c>
      <c r="G94">
        <v>1256</v>
      </c>
      <c r="H94">
        <v>7908</v>
      </c>
      <c r="I94">
        <v>688</v>
      </c>
      <c r="J94">
        <v>880</v>
      </c>
      <c r="K94">
        <v>68528</v>
      </c>
      <c r="L94">
        <v>44</v>
      </c>
      <c r="M94" s="1">
        <v>0.87</v>
      </c>
    </row>
    <row r="95" spans="1:13" x14ac:dyDescent="0.3">
      <c r="A95">
        <v>97</v>
      </c>
      <c r="B95" t="s">
        <v>89</v>
      </c>
      <c r="C95" t="s">
        <v>116</v>
      </c>
      <c r="D95" t="s">
        <v>21</v>
      </c>
      <c r="E95">
        <v>9</v>
      </c>
      <c r="F95">
        <v>2503</v>
      </c>
      <c r="G95">
        <v>548</v>
      </c>
      <c r="H95">
        <v>1955</v>
      </c>
      <c r="I95">
        <v>275</v>
      </c>
      <c r="J95">
        <v>287</v>
      </c>
      <c r="K95">
        <v>57832</v>
      </c>
      <c r="L95">
        <v>22</v>
      </c>
      <c r="M95" s="1">
        <v>0.8</v>
      </c>
    </row>
    <row r="96" spans="1:13" x14ac:dyDescent="0.3">
      <c r="A96">
        <v>99</v>
      </c>
      <c r="B96" t="s">
        <v>89</v>
      </c>
      <c r="C96" t="s">
        <v>117</v>
      </c>
      <c r="D96" t="s">
        <v>21</v>
      </c>
      <c r="E96">
        <v>9</v>
      </c>
      <c r="F96">
        <v>604</v>
      </c>
      <c r="G96">
        <v>118</v>
      </c>
      <c r="H96">
        <v>486</v>
      </c>
      <c r="I96">
        <v>52</v>
      </c>
      <c r="J96">
        <v>79</v>
      </c>
      <c r="K96">
        <v>59523</v>
      </c>
      <c r="L96">
        <v>0</v>
      </c>
      <c r="M96" s="1">
        <v>0.83</v>
      </c>
    </row>
    <row r="97" spans="1:13" x14ac:dyDescent="0.3">
      <c r="A97">
        <v>100</v>
      </c>
      <c r="B97" t="s">
        <v>89</v>
      </c>
      <c r="C97" t="s">
        <v>118</v>
      </c>
      <c r="D97" t="s">
        <v>21</v>
      </c>
      <c r="E97">
        <v>9</v>
      </c>
      <c r="F97">
        <v>5327</v>
      </c>
      <c r="G97">
        <v>810</v>
      </c>
      <c r="H97">
        <v>4517</v>
      </c>
      <c r="I97">
        <v>329</v>
      </c>
      <c r="J97">
        <v>1259</v>
      </c>
      <c r="K97">
        <v>38912</v>
      </c>
      <c r="L97">
        <v>0</v>
      </c>
      <c r="M97" s="1">
        <v>0.86</v>
      </c>
    </row>
    <row r="98" spans="1:13" x14ac:dyDescent="0.3">
      <c r="A98">
        <v>101</v>
      </c>
      <c r="B98" t="s">
        <v>119</v>
      </c>
      <c r="C98" t="s">
        <v>120</v>
      </c>
      <c r="D98" t="s">
        <v>21</v>
      </c>
      <c r="E98">
        <v>6</v>
      </c>
      <c r="F98">
        <v>71818</v>
      </c>
      <c r="G98">
        <v>10986</v>
      </c>
      <c r="H98">
        <v>60832</v>
      </c>
      <c r="I98">
        <v>3004</v>
      </c>
      <c r="J98">
        <v>26435</v>
      </c>
      <c r="K98">
        <v>33652</v>
      </c>
      <c r="L98">
        <v>143</v>
      </c>
      <c r="M98" s="1">
        <v>0.86</v>
      </c>
    </row>
    <row r="99" spans="1:13" x14ac:dyDescent="0.3">
      <c r="A99">
        <v>102</v>
      </c>
      <c r="B99" t="s">
        <v>119</v>
      </c>
      <c r="C99" t="s">
        <v>121</v>
      </c>
      <c r="D99" t="s">
        <v>21</v>
      </c>
      <c r="E99">
        <v>3</v>
      </c>
      <c r="F99">
        <v>126770</v>
      </c>
      <c r="G99">
        <v>28326</v>
      </c>
      <c r="H99">
        <v>98444</v>
      </c>
      <c r="I99">
        <v>20493</v>
      </c>
      <c r="J99">
        <v>18273</v>
      </c>
      <c r="K99">
        <v>49164</v>
      </c>
      <c r="L99">
        <v>160</v>
      </c>
      <c r="M99" s="1">
        <v>0.76</v>
      </c>
    </row>
    <row r="100" spans="1:13" x14ac:dyDescent="0.3">
      <c r="A100">
        <v>103</v>
      </c>
      <c r="B100" t="s">
        <v>119</v>
      </c>
      <c r="C100" t="s">
        <v>122</v>
      </c>
      <c r="D100" t="s">
        <v>21</v>
      </c>
      <c r="E100">
        <v>3</v>
      </c>
      <c r="F100">
        <v>142854</v>
      </c>
      <c r="G100">
        <v>17855</v>
      </c>
      <c r="H100">
        <v>124999</v>
      </c>
      <c r="I100">
        <v>7624</v>
      </c>
      <c r="J100">
        <v>20964</v>
      </c>
      <c r="K100">
        <v>60187</v>
      </c>
      <c r="L100">
        <v>358</v>
      </c>
      <c r="M100" s="1">
        <v>0.81</v>
      </c>
    </row>
    <row r="101" spans="1:13" x14ac:dyDescent="0.3">
      <c r="A101">
        <v>104</v>
      </c>
      <c r="B101" t="s">
        <v>119</v>
      </c>
      <c r="C101" t="s">
        <v>123</v>
      </c>
      <c r="D101" t="s">
        <v>21</v>
      </c>
      <c r="E101">
        <v>4</v>
      </c>
      <c r="F101">
        <v>53889</v>
      </c>
      <c r="G101">
        <v>15506</v>
      </c>
      <c r="H101">
        <v>38383</v>
      </c>
      <c r="I101">
        <v>5215</v>
      </c>
      <c r="J101">
        <v>10804</v>
      </c>
      <c r="K101">
        <v>43585</v>
      </c>
      <c r="L101">
        <v>50</v>
      </c>
      <c r="M101" s="1">
        <v>0.74</v>
      </c>
    </row>
    <row r="102" spans="1:13" x14ac:dyDescent="0.3">
      <c r="A102">
        <v>105</v>
      </c>
      <c r="B102" t="s">
        <v>119</v>
      </c>
      <c r="C102" t="s">
        <v>124</v>
      </c>
      <c r="D102" t="s">
        <v>21</v>
      </c>
      <c r="E102">
        <v>7</v>
      </c>
      <c r="F102">
        <v>38072</v>
      </c>
      <c r="G102">
        <v>5310</v>
      </c>
      <c r="H102">
        <v>32762</v>
      </c>
      <c r="I102">
        <v>1818</v>
      </c>
      <c r="J102">
        <v>7118</v>
      </c>
      <c r="K102">
        <v>50157</v>
      </c>
      <c r="L102">
        <v>57</v>
      </c>
      <c r="M102" s="1">
        <v>0.81</v>
      </c>
    </row>
    <row r="103" spans="1:13" x14ac:dyDescent="0.3">
      <c r="A103">
        <v>106</v>
      </c>
      <c r="B103" t="s">
        <v>119</v>
      </c>
      <c r="C103" t="s">
        <v>125</v>
      </c>
      <c r="D103" t="s">
        <v>21</v>
      </c>
      <c r="E103">
        <v>7</v>
      </c>
      <c r="F103">
        <v>9483</v>
      </c>
      <c r="G103">
        <v>1248</v>
      </c>
      <c r="H103">
        <v>8235</v>
      </c>
      <c r="I103">
        <v>580</v>
      </c>
      <c r="J103">
        <v>985</v>
      </c>
      <c r="K103">
        <v>65818</v>
      </c>
      <c r="L103">
        <v>0</v>
      </c>
      <c r="M103" s="1">
        <v>0.88</v>
      </c>
    </row>
    <row r="104" spans="1:13" x14ac:dyDescent="0.3">
      <c r="A104">
        <v>107</v>
      </c>
      <c r="B104" t="s">
        <v>119</v>
      </c>
      <c r="C104" t="s">
        <v>126</v>
      </c>
      <c r="D104" t="s">
        <v>21</v>
      </c>
      <c r="E104">
        <v>6</v>
      </c>
      <c r="F104">
        <v>21098</v>
      </c>
      <c r="G104">
        <v>8287</v>
      </c>
      <c r="H104">
        <v>12811</v>
      </c>
      <c r="I104">
        <v>2112</v>
      </c>
      <c r="J104">
        <v>4921</v>
      </c>
      <c r="K104">
        <v>37350</v>
      </c>
      <c r="L104">
        <v>45</v>
      </c>
      <c r="M104" s="1">
        <v>0.62</v>
      </c>
    </row>
    <row r="105" spans="1:13" x14ac:dyDescent="0.3">
      <c r="A105">
        <v>108</v>
      </c>
      <c r="B105" t="s">
        <v>119</v>
      </c>
      <c r="C105" t="s">
        <v>127</v>
      </c>
      <c r="D105" t="s">
        <v>58</v>
      </c>
      <c r="E105">
        <v>1</v>
      </c>
      <c r="F105">
        <v>4410824</v>
      </c>
      <c r="G105">
        <v>669285</v>
      </c>
      <c r="H105">
        <v>3741539</v>
      </c>
      <c r="I105">
        <v>268755</v>
      </c>
      <c r="J105">
        <v>535183</v>
      </c>
      <c r="K105">
        <v>65234</v>
      </c>
      <c r="L105">
        <v>10384</v>
      </c>
      <c r="M105" s="1">
        <v>0.85</v>
      </c>
    </row>
    <row r="106" spans="1:13" x14ac:dyDescent="0.3">
      <c r="A106">
        <v>109</v>
      </c>
      <c r="B106" t="s">
        <v>119</v>
      </c>
      <c r="C106" t="s">
        <v>128</v>
      </c>
      <c r="D106" t="s">
        <v>21</v>
      </c>
      <c r="E106">
        <v>3</v>
      </c>
      <c r="F106">
        <v>209550</v>
      </c>
      <c r="G106">
        <v>63526</v>
      </c>
      <c r="H106">
        <v>146024</v>
      </c>
      <c r="I106">
        <v>23107</v>
      </c>
      <c r="J106">
        <v>34411</v>
      </c>
      <c r="K106">
        <v>45129</v>
      </c>
      <c r="L106">
        <v>512</v>
      </c>
      <c r="M106" s="1">
        <v>0.71</v>
      </c>
    </row>
    <row r="107" spans="1:13" x14ac:dyDescent="0.3">
      <c r="A107">
        <v>110</v>
      </c>
      <c r="B107" t="s">
        <v>119</v>
      </c>
      <c r="C107" t="s">
        <v>129</v>
      </c>
      <c r="D107" t="s">
        <v>21</v>
      </c>
      <c r="E107">
        <v>4</v>
      </c>
      <c r="F107">
        <v>110445</v>
      </c>
      <c r="G107">
        <v>20010</v>
      </c>
      <c r="H107">
        <v>90435</v>
      </c>
      <c r="I107">
        <v>7336</v>
      </c>
      <c r="J107">
        <v>30876</v>
      </c>
      <c r="K107">
        <v>40650</v>
      </c>
      <c r="L107">
        <v>180</v>
      </c>
      <c r="M107" s="1">
        <v>0.83</v>
      </c>
    </row>
    <row r="108" spans="1:13" x14ac:dyDescent="0.3">
      <c r="A108">
        <v>111</v>
      </c>
      <c r="B108" t="s">
        <v>119</v>
      </c>
      <c r="C108" t="s">
        <v>130</v>
      </c>
      <c r="D108" t="s">
        <v>21</v>
      </c>
      <c r="E108">
        <v>2</v>
      </c>
      <c r="F108">
        <v>1039073</v>
      </c>
      <c r="G108">
        <v>205255</v>
      </c>
      <c r="H108">
        <v>833818</v>
      </c>
      <c r="I108">
        <v>87317</v>
      </c>
      <c r="J108">
        <v>164927</v>
      </c>
      <c r="K108">
        <v>53395</v>
      </c>
      <c r="L108">
        <v>3148</v>
      </c>
      <c r="M108" s="1">
        <v>0.81</v>
      </c>
    </row>
    <row r="109" spans="1:13" x14ac:dyDescent="0.3">
      <c r="A109">
        <v>112</v>
      </c>
      <c r="B109" t="s">
        <v>119</v>
      </c>
      <c r="C109" t="s">
        <v>131</v>
      </c>
      <c r="D109" t="s">
        <v>21</v>
      </c>
      <c r="E109">
        <v>1</v>
      </c>
      <c r="F109">
        <v>447138</v>
      </c>
      <c r="G109">
        <v>91129</v>
      </c>
      <c r="H109">
        <v>356009</v>
      </c>
      <c r="I109">
        <v>34472</v>
      </c>
      <c r="J109">
        <v>54399</v>
      </c>
      <c r="K109">
        <v>58848</v>
      </c>
      <c r="L109">
        <v>350</v>
      </c>
      <c r="M109" s="1">
        <v>0.76</v>
      </c>
    </row>
    <row r="110" spans="1:13" x14ac:dyDescent="0.3">
      <c r="A110">
        <v>113</v>
      </c>
      <c r="B110" t="s">
        <v>119</v>
      </c>
      <c r="C110" t="s">
        <v>132</v>
      </c>
      <c r="D110" t="s">
        <v>21</v>
      </c>
      <c r="E110">
        <v>4</v>
      </c>
      <c r="F110">
        <v>46511</v>
      </c>
      <c r="G110">
        <v>8421</v>
      </c>
      <c r="H110">
        <v>38090</v>
      </c>
      <c r="I110">
        <v>1615</v>
      </c>
      <c r="J110">
        <v>11287</v>
      </c>
      <c r="K110">
        <v>40545</v>
      </c>
      <c r="L110">
        <v>25</v>
      </c>
      <c r="M110" s="1">
        <v>0.82</v>
      </c>
    </row>
    <row r="111" spans="1:13" x14ac:dyDescent="0.3">
      <c r="A111">
        <v>114</v>
      </c>
      <c r="B111" t="s">
        <v>119</v>
      </c>
      <c r="C111" t="s">
        <v>133</v>
      </c>
      <c r="D111" t="s">
        <v>21</v>
      </c>
      <c r="E111">
        <v>3</v>
      </c>
      <c r="F111">
        <v>231993</v>
      </c>
      <c r="G111">
        <v>73278</v>
      </c>
      <c r="H111">
        <v>158715</v>
      </c>
      <c r="I111">
        <v>26145</v>
      </c>
      <c r="J111">
        <v>30060</v>
      </c>
      <c r="K111">
        <v>48758</v>
      </c>
      <c r="L111">
        <v>483</v>
      </c>
      <c r="M111" s="1">
        <v>0.7</v>
      </c>
    </row>
    <row r="112" spans="1:13" x14ac:dyDescent="0.3">
      <c r="A112">
        <v>115</v>
      </c>
      <c r="B112" t="s">
        <v>119</v>
      </c>
      <c r="C112" t="s">
        <v>134</v>
      </c>
      <c r="D112" t="s">
        <v>21</v>
      </c>
      <c r="E112">
        <v>3</v>
      </c>
      <c r="F112">
        <v>212128</v>
      </c>
      <c r="G112">
        <v>39828</v>
      </c>
      <c r="H112">
        <v>172300</v>
      </c>
      <c r="I112">
        <v>14858</v>
      </c>
      <c r="J112">
        <v>39648</v>
      </c>
      <c r="K112">
        <v>44116</v>
      </c>
      <c r="L112">
        <v>447</v>
      </c>
      <c r="M112" s="1">
        <v>0.78</v>
      </c>
    </row>
    <row r="113" spans="1:13" x14ac:dyDescent="0.3">
      <c r="A113">
        <v>116</v>
      </c>
      <c r="B113" t="s">
        <v>135</v>
      </c>
      <c r="C113" t="s">
        <v>135</v>
      </c>
      <c r="D113" t="s">
        <v>21</v>
      </c>
      <c r="E113">
        <v>6</v>
      </c>
      <c r="F113">
        <v>17769</v>
      </c>
      <c r="G113">
        <v>3484</v>
      </c>
      <c r="H113">
        <v>14285</v>
      </c>
      <c r="I113">
        <v>1136</v>
      </c>
      <c r="J113">
        <v>3120</v>
      </c>
      <c r="K113">
        <v>43887</v>
      </c>
      <c r="L113">
        <v>111</v>
      </c>
      <c r="M113" s="1">
        <v>0.84</v>
      </c>
    </row>
    <row r="114" spans="1:13" x14ac:dyDescent="0.3">
      <c r="A114">
        <v>117</v>
      </c>
      <c r="B114" t="s">
        <v>135</v>
      </c>
      <c r="C114" t="s">
        <v>136</v>
      </c>
      <c r="D114" t="s">
        <v>21</v>
      </c>
      <c r="E114">
        <v>7</v>
      </c>
      <c r="F114">
        <v>20046</v>
      </c>
      <c r="G114">
        <v>4081</v>
      </c>
      <c r="H114">
        <v>15965</v>
      </c>
      <c r="I114">
        <v>1166</v>
      </c>
      <c r="J114">
        <v>3876</v>
      </c>
      <c r="K114">
        <v>41127</v>
      </c>
      <c r="L114">
        <v>33</v>
      </c>
      <c r="M114" s="1">
        <v>0.84</v>
      </c>
    </row>
    <row r="115" spans="1:13" x14ac:dyDescent="0.3">
      <c r="A115">
        <v>118</v>
      </c>
      <c r="B115" t="s">
        <v>135</v>
      </c>
      <c r="C115" t="s">
        <v>137</v>
      </c>
      <c r="D115" t="s">
        <v>21</v>
      </c>
      <c r="E115">
        <v>7</v>
      </c>
      <c r="F115">
        <v>41619</v>
      </c>
      <c r="G115">
        <v>12860</v>
      </c>
      <c r="H115">
        <v>28759</v>
      </c>
      <c r="I115">
        <v>4367</v>
      </c>
      <c r="J115">
        <v>6216</v>
      </c>
      <c r="K115">
        <v>39686</v>
      </c>
      <c r="L115">
        <v>225</v>
      </c>
      <c r="M115" s="1">
        <v>0.74</v>
      </c>
    </row>
    <row r="116" spans="1:13" x14ac:dyDescent="0.3">
      <c r="A116">
        <v>119</v>
      </c>
      <c r="B116" t="s">
        <v>135</v>
      </c>
      <c r="C116" t="s">
        <v>138</v>
      </c>
      <c r="D116" t="s">
        <v>21</v>
      </c>
      <c r="E116">
        <v>2</v>
      </c>
      <c r="F116">
        <v>272608</v>
      </c>
      <c r="G116">
        <v>36557</v>
      </c>
      <c r="H116">
        <v>236051</v>
      </c>
      <c r="I116">
        <v>15988</v>
      </c>
      <c r="J116">
        <v>23290</v>
      </c>
      <c r="K116">
        <v>68978</v>
      </c>
      <c r="L116">
        <v>263</v>
      </c>
      <c r="M116" s="1">
        <v>0.89</v>
      </c>
    </row>
    <row r="117" spans="1:13" x14ac:dyDescent="0.3">
      <c r="A117">
        <v>120</v>
      </c>
      <c r="B117" t="s">
        <v>135</v>
      </c>
      <c r="C117" t="s">
        <v>139</v>
      </c>
      <c r="D117" t="s">
        <v>21</v>
      </c>
      <c r="E117">
        <v>7</v>
      </c>
      <c r="F117">
        <v>37480</v>
      </c>
      <c r="G117">
        <v>7743</v>
      </c>
      <c r="H117">
        <v>29737</v>
      </c>
      <c r="I117">
        <v>2693</v>
      </c>
      <c r="J117">
        <v>5472</v>
      </c>
      <c r="K117">
        <v>44482</v>
      </c>
      <c r="L117">
        <v>113</v>
      </c>
      <c r="M117" s="1">
        <v>0.84</v>
      </c>
    </row>
    <row r="118" spans="1:13" x14ac:dyDescent="0.3">
      <c r="A118">
        <v>121</v>
      </c>
      <c r="B118" t="s">
        <v>135</v>
      </c>
      <c r="C118" t="s">
        <v>140</v>
      </c>
      <c r="D118" t="s">
        <v>21</v>
      </c>
      <c r="E118">
        <v>7</v>
      </c>
      <c r="F118">
        <v>10897</v>
      </c>
      <c r="G118">
        <v>2067</v>
      </c>
      <c r="H118">
        <v>8830</v>
      </c>
      <c r="I118">
        <v>627</v>
      </c>
      <c r="J118">
        <v>2329</v>
      </c>
      <c r="K118">
        <v>37729</v>
      </c>
      <c r="L118">
        <v>33</v>
      </c>
      <c r="M118" s="1">
        <v>0.85</v>
      </c>
    </row>
    <row r="119" spans="1:13" x14ac:dyDescent="0.3">
      <c r="A119">
        <v>122</v>
      </c>
      <c r="B119" t="s">
        <v>135</v>
      </c>
      <c r="C119" t="s">
        <v>28</v>
      </c>
      <c r="D119" t="s">
        <v>21</v>
      </c>
      <c r="E119">
        <v>9</v>
      </c>
      <c r="F119">
        <v>5277</v>
      </c>
      <c r="G119">
        <v>1137</v>
      </c>
      <c r="H119">
        <v>4140</v>
      </c>
      <c r="I119">
        <v>349</v>
      </c>
      <c r="J119">
        <v>800</v>
      </c>
      <c r="K119">
        <v>44969</v>
      </c>
      <c r="L119">
        <v>0</v>
      </c>
      <c r="M119" s="1">
        <v>0.81</v>
      </c>
    </row>
    <row r="120" spans="1:13" x14ac:dyDescent="0.3">
      <c r="A120">
        <v>123</v>
      </c>
      <c r="B120" t="s">
        <v>135</v>
      </c>
      <c r="C120" t="s">
        <v>141</v>
      </c>
      <c r="D120" t="s">
        <v>21</v>
      </c>
      <c r="E120">
        <v>6</v>
      </c>
      <c r="F120">
        <v>28223</v>
      </c>
      <c r="G120">
        <v>6544</v>
      </c>
      <c r="H120">
        <v>21679</v>
      </c>
      <c r="I120">
        <v>2114</v>
      </c>
      <c r="J120">
        <v>4499</v>
      </c>
      <c r="K120">
        <v>45023</v>
      </c>
      <c r="L120">
        <v>40</v>
      </c>
      <c r="M120" s="1">
        <v>0.8</v>
      </c>
    </row>
    <row r="121" spans="1:13" x14ac:dyDescent="0.3">
      <c r="A121">
        <v>124</v>
      </c>
      <c r="B121" t="s">
        <v>135</v>
      </c>
      <c r="C121" t="s">
        <v>142</v>
      </c>
      <c r="D121" t="s">
        <v>21</v>
      </c>
      <c r="E121">
        <v>7</v>
      </c>
      <c r="F121">
        <v>10438</v>
      </c>
      <c r="G121">
        <v>2122</v>
      </c>
      <c r="H121">
        <v>8316</v>
      </c>
      <c r="I121">
        <v>622</v>
      </c>
      <c r="J121">
        <v>3039</v>
      </c>
      <c r="K121">
        <v>31787</v>
      </c>
      <c r="L121">
        <v>35</v>
      </c>
      <c r="M121" s="1">
        <v>0.78</v>
      </c>
    </row>
    <row r="122" spans="1:13" x14ac:dyDescent="0.3">
      <c r="A122">
        <v>125</v>
      </c>
      <c r="B122" t="s">
        <v>135</v>
      </c>
      <c r="C122" t="s">
        <v>143</v>
      </c>
      <c r="D122" t="s">
        <v>21</v>
      </c>
      <c r="E122">
        <v>7</v>
      </c>
      <c r="F122">
        <v>22061</v>
      </c>
      <c r="G122">
        <v>3687</v>
      </c>
      <c r="H122">
        <v>18374</v>
      </c>
      <c r="I122">
        <v>1359</v>
      </c>
      <c r="J122">
        <v>3838</v>
      </c>
      <c r="K122">
        <v>45408</v>
      </c>
      <c r="L122">
        <v>25</v>
      </c>
      <c r="M122" s="1">
        <v>0.75</v>
      </c>
    </row>
    <row r="123" spans="1:13" x14ac:dyDescent="0.3">
      <c r="A123">
        <v>126</v>
      </c>
      <c r="B123" t="s">
        <v>135</v>
      </c>
      <c r="C123" t="s">
        <v>34</v>
      </c>
      <c r="D123" t="s">
        <v>21</v>
      </c>
      <c r="E123">
        <v>7</v>
      </c>
      <c r="F123">
        <v>14847</v>
      </c>
      <c r="G123">
        <v>3179</v>
      </c>
      <c r="H123">
        <v>11668</v>
      </c>
      <c r="I123">
        <v>897</v>
      </c>
      <c r="J123">
        <v>3035</v>
      </c>
      <c r="K123">
        <v>37687</v>
      </c>
      <c r="L123">
        <v>25</v>
      </c>
      <c r="M123" s="1">
        <v>0.83</v>
      </c>
    </row>
    <row r="124" spans="1:13" x14ac:dyDescent="0.3">
      <c r="A124">
        <v>127</v>
      </c>
      <c r="B124" t="s">
        <v>135</v>
      </c>
      <c r="C124" t="s">
        <v>35</v>
      </c>
      <c r="D124" t="s">
        <v>21</v>
      </c>
      <c r="E124">
        <v>6</v>
      </c>
      <c r="F124">
        <v>24965</v>
      </c>
      <c r="G124">
        <v>6687</v>
      </c>
      <c r="H124">
        <v>18278</v>
      </c>
      <c r="I124">
        <v>2345</v>
      </c>
      <c r="J124">
        <v>3573</v>
      </c>
      <c r="K124">
        <v>44902</v>
      </c>
      <c r="L124">
        <v>25</v>
      </c>
      <c r="M124" s="1">
        <v>0.78</v>
      </c>
    </row>
    <row r="125" spans="1:13" x14ac:dyDescent="0.3">
      <c r="A125">
        <v>128</v>
      </c>
      <c r="B125" t="s">
        <v>135</v>
      </c>
      <c r="C125" t="s">
        <v>144</v>
      </c>
      <c r="D125" t="s">
        <v>21</v>
      </c>
      <c r="E125">
        <v>3</v>
      </c>
      <c r="F125">
        <v>8018</v>
      </c>
      <c r="G125">
        <v>1683</v>
      </c>
      <c r="H125">
        <v>6335</v>
      </c>
      <c r="I125">
        <v>500</v>
      </c>
      <c r="J125">
        <v>1232</v>
      </c>
      <c r="K125">
        <v>47600</v>
      </c>
      <c r="L125">
        <v>0</v>
      </c>
      <c r="M125" s="1">
        <v>0.84</v>
      </c>
    </row>
    <row r="126" spans="1:13" x14ac:dyDescent="0.3">
      <c r="A126">
        <v>129</v>
      </c>
      <c r="B126" t="s">
        <v>135</v>
      </c>
      <c r="C126" t="s">
        <v>145</v>
      </c>
      <c r="D126" t="s">
        <v>21</v>
      </c>
      <c r="E126">
        <v>7</v>
      </c>
      <c r="F126">
        <v>23537</v>
      </c>
      <c r="G126">
        <v>4101</v>
      </c>
      <c r="H126">
        <v>19436</v>
      </c>
      <c r="I126">
        <v>1334</v>
      </c>
      <c r="J126">
        <v>4799</v>
      </c>
      <c r="K126">
        <v>40909</v>
      </c>
      <c r="L126">
        <v>36</v>
      </c>
      <c r="M126" s="1">
        <v>0.8</v>
      </c>
    </row>
    <row r="127" spans="1:13" x14ac:dyDescent="0.3">
      <c r="A127">
        <v>130</v>
      </c>
      <c r="B127" t="s">
        <v>135</v>
      </c>
      <c r="C127" t="s">
        <v>146</v>
      </c>
      <c r="D127" t="s">
        <v>21</v>
      </c>
      <c r="E127">
        <v>6</v>
      </c>
      <c r="F127">
        <v>20891</v>
      </c>
      <c r="G127">
        <v>4095</v>
      </c>
      <c r="H127">
        <v>16796</v>
      </c>
      <c r="I127">
        <v>1423</v>
      </c>
      <c r="J127">
        <v>3693</v>
      </c>
      <c r="K127">
        <v>44565</v>
      </c>
      <c r="L127">
        <v>25</v>
      </c>
      <c r="M127" s="1">
        <v>0.85</v>
      </c>
    </row>
    <row r="128" spans="1:13" x14ac:dyDescent="0.3">
      <c r="A128">
        <v>131</v>
      </c>
      <c r="B128" t="s">
        <v>135</v>
      </c>
      <c r="C128" t="s">
        <v>147</v>
      </c>
      <c r="D128" t="s">
        <v>58</v>
      </c>
      <c r="E128">
        <v>3</v>
      </c>
      <c r="F128">
        <v>108558</v>
      </c>
      <c r="G128">
        <v>15030</v>
      </c>
      <c r="H128">
        <v>93528</v>
      </c>
      <c r="I128">
        <v>5451</v>
      </c>
      <c r="J128">
        <v>18768</v>
      </c>
      <c r="K128">
        <v>45615</v>
      </c>
      <c r="L128">
        <v>691</v>
      </c>
      <c r="M128" s="1">
        <v>0.87</v>
      </c>
    </row>
    <row r="129" spans="1:13" x14ac:dyDescent="0.3">
      <c r="A129">
        <v>132</v>
      </c>
      <c r="B129" t="s">
        <v>135</v>
      </c>
      <c r="C129" t="s">
        <v>148</v>
      </c>
      <c r="D129" t="s">
        <v>21</v>
      </c>
      <c r="E129">
        <v>2</v>
      </c>
      <c r="F129">
        <v>63406</v>
      </c>
      <c r="G129">
        <v>10547</v>
      </c>
      <c r="H129">
        <v>52859</v>
      </c>
      <c r="I129">
        <v>4334</v>
      </c>
      <c r="J129">
        <v>10027</v>
      </c>
      <c r="K129">
        <v>47363</v>
      </c>
      <c r="L129">
        <v>39</v>
      </c>
      <c r="M129" s="1">
        <v>0.88</v>
      </c>
    </row>
    <row r="130" spans="1:13" x14ac:dyDescent="0.3">
      <c r="A130">
        <v>133</v>
      </c>
      <c r="B130" t="s">
        <v>135</v>
      </c>
      <c r="C130" t="s">
        <v>149</v>
      </c>
      <c r="D130" t="s">
        <v>21</v>
      </c>
      <c r="E130">
        <v>1</v>
      </c>
      <c r="F130">
        <v>48342</v>
      </c>
      <c r="G130">
        <v>6838</v>
      </c>
      <c r="H130">
        <v>41504</v>
      </c>
      <c r="I130">
        <v>2759</v>
      </c>
      <c r="J130">
        <v>9056</v>
      </c>
      <c r="K130">
        <v>42606</v>
      </c>
      <c r="L130">
        <v>0</v>
      </c>
      <c r="M130" s="1">
        <v>0.88</v>
      </c>
    </row>
    <row r="131" spans="1:13" x14ac:dyDescent="0.3">
      <c r="A131">
        <v>134</v>
      </c>
      <c r="B131" t="s">
        <v>135</v>
      </c>
      <c r="C131" t="s">
        <v>150</v>
      </c>
      <c r="D131" t="s">
        <v>21</v>
      </c>
      <c r="E131">
        <v>6</v>
      </c>
      <c r="F131">
        <v>16676</v>
      </c>
      <c r="G131">
        <v>3130</v>
      </c>
      <c r="H131">
        <v>13546</v>
      </c>
      <c r="I131">
        <v>849</v>
      </c>
      <c r="J131">
        <v>2940</v>
      </c>
      <c r="K131">
        <v>41214</v>
      </c>
      <c r="L131">
        <v>15</v>
      </c>
      <c r="M131" s="1">
        <v>0.85</v>
      </c>
    </row>
    <row r="132" spans="1:13" x14ac:dyDescent="0.3">
      <c r="A132">
        <v>135</v>
      </c>
      <c r="B132" t="s">
        <v>135</v>
      </c>
      <c r="C132" t="s">
        <v>44</v>
      </c>
      <c r="D132" t="s">
        <v>21</v>
      </c>
      <c r="E132">
        <v>6</v>
      </c>
      <c r="F132">
        <v>7182</v>
      </c>
      <c r="G132">
        <v>1665</v>
      </c>
      <c r="H132">
        <v>5517</v>
      </c>
      <c r="I132">
        <v>498</v>
      </c>
      <c r="J132">
        <v>1442</v>
      </c>
      <c r="K132">
        <v>37259</v>
      </c>
      <c r="L132">
        <v>25</v>
      </c>
      <c r="M132" s="1">
        <v>0.78</v>
      </c>
    </row>
    <row r="133" spans="1:13" x14ac:dyDescent="0.3">
      <c r="A133">
        <v>136</v>
      </c>
      <c r="B133" t="s">
        <v>135</v>
      </c>
      <c r="C133" t="s">
        <v>151</v>
      </c>
      <c r="D133" t="s">
        <v>21</v>
      </c>
      <c r="E133">
        <v>6</v>
      </c>
      <c r="F133">
        <v>11512</v>
      </c>
      <c r="G133">
        <v>2188</v>
      </c>
      <c r="H133">
        <v>9324</v>
      </c>
      <c r="I133">
        <v>549</v>
      </c>
      <c r="J133">
        <v>2780</v>
      </c>
      <c r="K133">
        <v>36132</v>
      </c>
      <c r="L133">
        <v>50</v>
      </c>
      <c r="M133" s="1">
        <v>0.85</v>
      </c>
    </row>
    <row r="134" spans="1:13" x14ac:dyDescent="0.3">
      <c r="A134">
        <v>137</v>
      </c>
      <c r="B134" t="s">
        <v>135</v>
      </c>
      <c r="C134" t="s">
        <v>152</v>
      </c>
      <c r="D134" t="s">
        <v>21</v>
      </c>
      <c r="E134">
        <v>6</v>
      </c>
      <c r="F134">
        <v>18328</v>
      </c>
      <c r="G134">
        <v>3207</v>
      </c>
      <c r="H134">
        <v>15121</v>
      </c>
      <c r="I134">
        <v>1076</v>
      </c>
      <c r="J134">
        <v>3391</v>
      </c>
      <c r="K134">
        <v>42494</v>
      </c>
      <c r="L134">
        <v>49</v>
      </c>
      <c r="M134" s="1">
        <v>0.82</v>
      </c>
    </row>
    <row r="135" spans="1:13" x14ac:dyDescent="0.3">
      <c r="A135">
        <v>138</v>
      </c>
      <c r="B135" t="s">
        <v>135</v>
      </c>
      <c r="C135" t="s">
        <v>153</v>
      </c>
      <c r="D135" t="s">
        <v>21</v>
      </c>
      <c r="E135">
        <v>2</v>
      </c>
      <c r="F135">
        <v>124806</v>
      </c>
      <c r="G135">
        <v>15582</v>
      </c>
      <c r="H135">
        <v>109224</v>
      </c>
      <c r="I135">
        <v>7387</v>
      </c>
      <c r="J135">
        <v>18571</v>
      </c>
      <c r="K135">
        <v>53882</v>
      </c>
      <c r="L135">
        <v>347</v>
      </c>
      <c r="M135" s="1">
        <v>0.88</v>
      </c>
    </row>
    <row r="136" spans="1:13" x14ac:dyDescent="0.3">
      <c r="A136">
        <v>139</v>
      </c>
      <c r="B136" t="s">
        <v>135</v>
      </c>
      <c r="C136" t="s">
        <v>50</v>
      </c>
      <c r="D136" t="s">
        <v>21</v>
      </c>
      <c r="E136">
        <v>6</v>
      </c>
      <c r="F136">
        <v>17810</v>
      </c>
      <c r="G136">
        <v>3443</v>
      </c>
      <c r="H136">
        <v>14367</v>
      </c>
      <c r="I136">
        <v>1161</v>
      </c>
      <c r="J136">
        <v>3202</v>
      </c>
      <c r="K136">
        <v>43696</v>
      </c>
      <c r="L136">
        <v>25</v>
      </c>
      <c r="M136" s="1">
        <v>0.85</v>
      </c>
    </row>
    <row r="137" spans="1:13" x14ac:dyDescent="0.3">
      <c r="A137">
        <v>140</v>
      </c>
      <c r="B137" t="s">
        <v>135</v>
      </c>
      <c r="C137" t="s">
        <v>154</v>
      </c>
      <c r="D137" t="s">
        <v>21</v>
      </c>
      <c r="E137">
        <v>9</v>
      </c>
      <c r="F137">
        <v>12269</v>
      </c>
      <c r="G137">
        <v>3221</v>
      </c>
      <c r="H137">
        <v>9048</v>
      </c>
      <c r="I137">
        <v>1018</v>
      </c>
      <c r="J137">
        <v>2481</v>
      </c>
      <c r="K137">
        <v>35630</v>
      </c>
      <c r="L137">
        <v>25</v>
      </c>
      <c r="M137" s="1">
        <v>0.79</v>
      </c>
    </row>
    <row r="138" spans="1:13" x14ac:dyDescent="0.3">
      <c r="A138">
        <v>141</v>
      </c>
      <c r="B138" t="s">
        <v>135</v>
      </c>
      <c r="C138" t="s">
        <v>155</v>
      </c>
      <c r="D138" t="s">
        <v>21</v>
      </c>
      <c r="E138">
        <v>3</v>
      </c>
      <c r="F138">
        <v>99154</v>
      </c>
      <c r="G138">
        <v>23632</v>
      </c>
      <c r="H138">
        <v>75522</v>
      </c>
      <c r="I138">
        <v>8572</v>
      </c>
      <c r="J138">
        <v>19844</v>
      </c>
      <c r="K138">
        <v>43610</v>
      </c>
      <c r="L138">
        <v>484</v>
      </c>
      <c r="M138" s="1">
        <v>0.8</v>
      </c>
    </row>
    <row r="139" spans="1:13" x14ac:dyDescent="0.3">
      <c r="A139">
        <v>142</v>
      </c>
      <c r="B139" t="s">
        <v>135</v>
      </c>
      <c r="C139" t="s">
        <v>156</v>
      </c>
      <c r="D139" t="s">
        <v>21</v>
      </c>
      <c r="E139">
        <v>2</v>
      </c>
      <c r="F139">
        <v>18188</v>
      </c>
      <c r="G139">
        <v>3275</v>
      </c>
      <c r="H139">
        <v>14913</v>
      </c>
      <c r="I139">
        <v>1182</v>
      </c>
      <c r="J139">
        <v>2353</v>
      </c>
      <c r="K139">
        <v>52050</v>
      </c>
      <c r="L139">
        <v>0</v>
      </c>
      <c r="M139" s="1">
        <v>0.86</v>
      </c>
    </row>
    <row r="140" spans="1:13" x14ac:dyDescent="0.3">
      <c r="A140">
        <v>143</v>
      </c>
      <c r="B140" t="s">
        <v>135</v>
      </c>
      <c r="C140" t="s">
        <v>52</v>
      </c>
      <c r="D140" t="s">
        <v>21</v>
      </c>
      <c r="E140">
        <v>4</v>
      </c>
      <c r="F140">
        <v>45325</v>
      </c>
      <c r="G140">
        <v>7242</v>
      </c>
      <c r="H140">
        <v>38083</v>
      </c>
      <c r="I140">
        <v>2880</v>
      </c>
      <c r="J140">
        <v>7361</v>
      </c>
      <c r="K140">
        <v>46512</v>
      </c>
      <c r="L140">
        <v>125</v>
      </c>
      <c r="M140" s="1">
        <v>0.89</v>
      </c>
    </row>
    <row r="141" spans="1:13" x14ac:dyDescent="0.3">
      <c r="A141">
        <v>144</v>
      </c>
      <c r="B141" t="s">
        <v>135</v>
      </c>
      <c r="C141" t="s">
        <v>157</v>
      </c>
      <c r="D141" t="s">
        <v>21</v>
      </c>
      <c r="E141">
        <v>6</v>
      </c>
      <c r="F141">
        <v>21741</v>
      </c>
      <c r="G141">
        <v>3905</v>
      </c>
      <c r="H141">
        <v>17836</v>
      </c>
      <c r="I141">
        <v>1093</v>
      </c>
      <c r="J141">
        <v>4424</v>
      </c>
      <c r="K141">
        <v>38682</v>
      </c>
      <c r="L141">
        <v>79</v>
      </c>
      <c r="M141" s="1">
        <v>0.86</v>
      </c>
    </row>
    <row r="142" spans="1:13" x14ac:dyDescent="0.3">
      <c r="A142">
        <v>145</v>
      </c>
      <c r="B142" t="s">
        <v>135</v>
      </c>
      <c r="C142" t="s">
        <v>158</v>
      </c>
      <c r="D142" t="s">
        <v>21</v>
      </c>
      <c r="E142">
        <v>6</v>
      </c>
      <c r="F142">
        <v>33701</v>
      </c>
      <c r="G142">
        <v>6369</v>
      </c>
      <c r="H142">
        <v>27332</v>
      </c>
      <c r="I142">
        <v>2246</v>
      </c>
      <c r="J142">
        <v>5844</v>
      </c>
      <c r="K142">
        <v>47205</v>
      </c>
      <c r="L142">
        <v>72</v>
      </c>
      <c r="M142" s="1">
        <v>0.79</v>
      </c>
    </row>
    <row r="143" spans="1:13" x14ac:dyDescent="0.3">
      <c r="A143">
        <v>146</v>
      </c>
      <c r="B143" t="s">
        <v>135</v>
      </c>
      <c r="C143" t="s">
        <v>159</v>
      </c>
      <c r="D143" t="s">
        <v>21</v>
      </c>
      <c r="E143">
        <v>6</v>
      </c>
      <c r="F143">
        <v>13341</v>
      </c>
      <c r="G143">
        <v>2394</v>
      </c>
      <c r="H143">
        <v>10947</v>
      </c>
      <c r="I143">
        <v>755</v>
      </c>
      <c r="J143">
        <v>2271</v>
      </c>
      <c r="K143">
        <v>40199</v>
      </c>
      <c r="L143">
        <v>20</v>
      </c>
      <c r="M143" s="1">
        <v>0.86</v>
      </c>
    </row>
    <row r="144" spans="1:13" x14ac:dyDescent="0.3">
      <c r="A144">
        <v>147</v>
      </c>
      <c r="B144" t="s">
        <v>135</v>
      </c>
      <c r="C144" t="s">
        <v>160</v>
      </c>
      <c r="D144" t="s">
        <v>21</v>
      </c>
      <c r="E144">
        <v>7</v>
      </c>
      <c r="F144">
        <v>37678</v>
      </c>
      <c r="G144">
        <v>6603</v>
      </c>
      <c r="H144">
        <v>31075</v>
      </c>
      <c r="I144">
        <v>2332</v>
      </c>
      <c r="J144">
        <v>5302</v>
      </c>
      <c r="K144">
        <v>45596</v>
      </c>
      <c r="L144">
        <v>210</v>
      </c>
      <c r="M144" s="1">
        <v>0.86</v>
      </c>
    </row>
    <row r="145" spans="1:13" x14ac:dyDescent="0.3">
      <c r="A145">
        <v>148</v>
      </c>
      <c r="B145" t="s">
        <v>135</v>
      </c>
      <c r="C145" t="s">
        <v>161</v>
      </c>
      <c r="D145" t="s">
        <v>21</v>
      </c>
      <c r="E145">
        <v>9</v>
      </c>
      <c r="F145">
        <v>13593</v>
      </c>
      <c r="G145">
        <v>3506</v>
      </c>
      <c r="H145">
        <v>10087</v>
      </c>
      <c r="I145">
        <v>1202</v>
      </c>
      <c r="J145">
        <v>2358</v>
      </c>
      <c r="K145">
        <v>37828</v>
      </c>
      <c r="L145">
        <v>20</v>
      </c>
      <c r="M145" s="1">
        <v>0.74</v>
      </c>
    </row>
    <row r="146" spans="1:13" x14ac:dyDescent="0.3">
      <c r="A146">
        <v>149</v>
      </c>
      <c r="B146" t="s">
        <v>135</v>
      </c>
      <c r="C146" t="s">
        <v>56</v>
      </c>
      <c r="D146" t="s">
        <v>21</v>
      </c>
      <c r="E146">
        <v>6</v>
      </c>
      <c r="F146">
        <v>16811</v>
      </c>
      <c r="G146">
        <v>3051</v>
      </c>
      <c r="H146">
        <v>13760</v>
      </c>
      <c r="I146">
        <v>1004</v>
      </c>
      <c r="J146">
        <v>3732</v>
      </c>
      <c r="K146">
        <v>36573</v>
      </c>
      <c r="L146">
        <v>0</v>
      </c>
      <c r="M146" s="1">
        <v>0.74</v>
      </c>
    </row>
    <row r="147" spans="1:13" x14ac:dyDescent="0.3">
      <c r="A147">
        <v>150</v>
      </c>
      <c r="B147" t="s">
        <v>135</v>
      </c>
      <c r="C147" t="s">
        <v>57</v>
      </c>
      <c r="D147" t="s">
        <v>21</v>
      </c>
      <c r="E147">
        <v>3</v>
      </c>
      <c r="F147">
        <v>68114</v>
      </c>
      <c r="G147">
        <v>11777</v>
      </c>
      <c r="H147">
        <v>56337</v>
      </c>
      <c r="I147">
        <v>4787</v>
      </c>
      <c r="J147">
        <v>13900</v>
      </c>
      <c r="K147">
        <v>38596</v>
      </c>
      <c r="L147">
        <v>258</v>
      </c>
      <c r="M147" s="1">
        <v>0.8</v>
      </c>
    </row>
    <row r="148" spans="1:13" x14ac:dyDescent="0.3">
      <c r="A148">
        <v>151</v>
      </c>
      <c r="B148" t="s">
        <v>135</v>
      </c>
      <c r="C148" t="s">
        <v>162</v>
      </c>
      <c r="D148" t="s">
        <v>21</v>
      </c>
      <c r="E148">
        <v>7</v>
      </c>
      <c r="F148">
        <v>26742</v>
      </c>
      <c r="G148">
        <v>4400</v>
      </c>
      <c r="H148">
        <v>22342</v>
      </c>
      <c r="I148">
        <v>1689</v>
      </c>
      <c r="J148">
        <v>5761</v>
      </c>
      <c r="K148">
        <v>39381</v>
      </c>
      <c r="L148">
        <v>90</v>
      </c>
      <c r="M148" s="1">
        <v>0.86</v>
      </c>
    </row>
    <row r="149" spans="1:13" x14ac:dyDescent="0.3">
      <c r="A149">
        <v>152</v>
      </c>
      <c r="B149" t="s">
        <v>135</v>
      </c>
      <c r="C149" t="s">
        <v>163</v>
      </c>
      <c r="D149" t="s">
        <v>21</v>
      </c>
      <c r="E149">
        <v>8</v>
      </c>
      <c r="F149">
        <v>6682</v>
      </c>
      <c r="G149">
        <v>1606</v>
      </c>
      <c r="H149">
        <v>5076</v>
      </c>
      <c r="I149">
        <v>389</v>
      </c>
      <c r="J149">
        <v>1498</v>
      </c>
      <c r="K149">
        <v>35527</v>
      </c>
      <c r="L149">
        <v>0</v>
      </c>
      <c r="M149" s="1">
        <v>0.8</v>
      </c>
    </row>
    <row r="150" spans="1:13" x14ac:dyDescent="0.3">
      <c r="A150">
        <v>153</v>
      </c>
      <c r="B150" t="s">
        <v>135</v>
      </c>
      <c r="C150" t="s">
        <v>61</v>
      </c>
      <c r="D150" t="s">
        <v>21</v>
      </c>
      <c r="E150">
        <v>6</v>
      </c>
      <c r="F150">
        <v>16434</v>
      </c>
      <c r="G150">
        <v>3242</v>
      </c>
      <c r="H150">
        <v>13192</v>
      </c>
      <c r="I150">
        <v>1054</v>
      </c>
      <c r="J150">
        <v>2776</v>
      </c>
      <c r="K150">
        <v>40308</v>
      </c>
      <c r="L150">
        <v>175</v>
      </c>
      <c r="M150" s="1">
        <v>0.84</v>
      </c>
    </row>
    <row r="151" spans="1:13" x14ac:dyDescent="0.3">
      <c r="A151">
        <v>154</v>
      </c>
      <c r="B151" t="s">
        <v>135</v>
      </c>
      <c r="C151" t="s">
        <v>62</v>
      </c>
      <c r="D151" t="s">
        <v>21</v>
      </c>
      <c r="E151">
        <v>7</v>
      </c>
      <c r="F151">
        <v>8985</v>
      </c>
      <c r="G151">
        <v>1764</v>
      </c>
      <c r="H151">
        <v>7221</v>
      </c>
      <c r="I151">
        <v>343</v>
      </c>
      <c r="J151">
        <v>3098</v>
      </c>
      <c r="K151">
        <v>28080</v>
      </c>
      <c r="L151">
        <v>0</v>
      </c>
      <c r="M151" s="1">
        <v>0.65</v>
      </c>
    </row>
    <row r="152" spans="1:13" x14ac:dyDescent="0.3">
      <c r="A152">
        <v>155</v>
      </c>
      <c r="B152" t="s">
        <v>135</v>
      </c>
      <c r="C152" t="s">
        <v>164</v>
      </c>
      <c r="D152" t="s">
        <v>21</v>
      </c>
      <c r="E152">
        <v>3</v>
      </c>
      <c r="F152">
        <v>13383</v>
      </c>
      <c r="G152">
        <v>2049</v>
      </c>
      <c r="H152">
        <v>11334</v>
      </c>
      <c r="I152">
        <v>578</v>
      </c>
      <c r="J152">
        <v>2647</v>
      </c>
      <c r="K152">
        <v>44951</v>
      </c>
      <c r="L152">
        <v>0</v>
      </c>
      <c r="M152" s="1">
        <v>0.62</v>
      </c>
    </row>
    <row r="153" spans="1:13" x14ac:dyDescent="0.3">
      <c r="A153">
        <v>156</v>
      </c>
      <c r="B153" t="s">
        <v>135</v>
      </c>
      <c r="C153" t="s">
        <v>165</v>
      </c>
      <c r="D153" t="s">
        <v>21</v>
      </c>
      <c r="E153">
        <v>3</v>
      </c>
      <c r="F153">
        <v>12326</v>
      </c>
      <c r="G153">
        <v>2589</v>
      </c>
      <c r="H153">
        <v>9737</v>
      </c>
      <c r="I153">
        <v>795</v>
      </c>
      <c r="J153">
        <v>1942</v>
      </c>
      <c r="K153">
        <v>43559</v>
      </c>
      <c r="L153">
        <v>25</v>
      </c>
      <c r="M153" s="1">
        <v>0.84</v>
      </c>
    </row>
    <row r="154" spans="1:13" x14ac:dyDescent="0.3">
      <c r="A154">
        <v>157</v>
      </c>
      <c r="B154" t="s">
        <v>135</v>
      </c>
      <c r="C154" t="s">
        <v>166</v>
      </c>
      <c r="D154" t="s">
        <v>21</v>
      </c>
      <c r="E154">
        <v>6</v>
      </c>
      <c r="F154">
        <v>21737</v>
      </c>
      <c r="G154">
        <v>4315</v>
      </c>
      <c r="H154">
        <v>17422</v>
      </c>
      <c r="I154">
        <v>1582</v>
      </c>
      <c r="J154">
        <v>3950</v>
      </c>
      <c r="K154">
        <v>41471</v>
      </c>
      <c r="L154">
        <v>41</v>
      </c>
      <c r="M154" s="1">
        <v>0.85</v>
      </c>
    </row>
    <row r="155" spans="1:13" x14ac:dyDescent="0.3">
      <c r="A155">
        <v>158</v>
      </c>
      <c r="B155" t="s">
        <v>135</v>
      </c>
      <c r="C155" t="s">
        <v>167</v>
      </c>
      <c r="D155" t="s">
        <v>21</v>
      </c>
      <c r="E155">
        <v>2</v>
      </c>
      <c r="F155">
        <v>73657</v>
      </c>
      <c r="G155">
        <v>9808</v>
      </c>
      <c r="H155">
        <v>63849</v>
      </c>
      <c r="I155">
        <v>6334</v>
      </c>
      <c r="J155">
        <v>8651</v>
      </c>
      <c r="K155">
        <v>56651</v>
      </c>
      <c r="L155">
        <v>0</v>
      </c>
      <c r="M155" s="1">
        <v>0.91</v>
      </c>
    </row>
    <row r="156" spans="1:13" x14ac:dyDescent="0.3">
      <c r="A156">
        <v>159</v>
      </c>
      <c r="B156" t="s">
        <v>135</v>
      </c>
      <c r="C156" t="s">
        <v>66</v>
      </c>
      <c r="D156" t="s">
        <v>21</v>
      </c>
      <c r="E156">
        <v>2</v>
      </c>
      <c r="F156">
        <v>16481</v>
      </c>
      <c r="G156">
        <v>3143</v>
      </c>
      <c r="H156">
        <v>13338</v>
      </c>
      <c r="I156">
        <v>792</v>
      </c>
      <c r="J156">
        <v>3002</v>
      </c>
      <c r="K156">
        <v>42674</v>
      </c>
      <c r="L156">
        <v>0</v>
      </c>
      <c r="M156" s="1">
        <v>0.86</v>
      </c>
    </row>
    <row r="157" spans="1:13" x14ac:dyDescent="0.3">
      <c r="A157">
        <v>160</v>
      </c>
      <c r="B157" t="s">
        <v>135</v>
      </c>
      <c r="C157" t="s">
        <v>68</v>
      </c>
      <c r="D157" t="s">
        <v>21</v>
      </c>
      <c r="E157">
        <v>9</v>
      </c>
      <c r="F157">
        <v>16722</v>
      </c>
      <c r="G157">
        <v>4768</v>
      </c>
      <c r="H157">
        <v>11954</v>
      </c>
      <c r="I157">
        <v>1587</v>
      </c>
      <c r="J157">
        <v>3082</v>
      </c>
      <c r="K157">
        <v>36581</v>
      </c>
      <c r="L157">
        <v>0</v>
      </c>
      <c r="M157" s="1">
        <v>0.77</v>
      </c>
    </row>
    <row r="158" spans="1:13" x14ac:dyDescent="0.3">
      <c r="A158">
        <v>161</v>
      </c>
      <c r="B158" t="s">
        <v>135</v>
      </c>
      <c r="C158" t="s">
        <v>168</v>
      </c>
      <c r="D158" t="s">
        <v>21</v>
      </c>
      <c r="E158">
        <v>3</v>
      </c>
      <c r="F158">
        <v>43592</v>
      </c>
      <c r="G158">
        <v>7364</v>
      </c>
      <c r="H158">
        <v>36228</v>
      </c>
      <c r="I158">
        <v>2770</v>
      </c>
      <c r="J158">
        <v>9228</v>
      </c>
      <c r="K158">
        <v>42162</v>
      </c>
      <c r="L158">
        <v>62</v>
      </c>
      <c r="M158" s="1">
        <v>0.84</v>
      </c>
    </row>
    <row r="159" spans="1:13" x14ac:dyDescent="0.3">
      <c r="A159">
        <v>162</v>
      </c>
      <c r="B159" t="s">
        <v>135</v>
      </c>
      <c r="C159" t="s">
        <v>169</v>
      </c>
      <c r="D159" t="s">
        <v>21</v>
      </c>
      <c r="E159">
        <v>4</v>
      </c>
      <c r="F159">
        <v>41239</v>
      </c>
      <c r="G159">
        <v>6100</v>
      </c>
      <c r="H159">
        <v>35139</v>
      </c>
      <c r="I159">
        <v>2464</v>
      </c>
      <c r="J159">
        <v>10325</v>
      </c>
      <c r="K159">
        <v>36718</v>
      </c>
      <c r="L159">
        <v>98</v>
      </c>
      <c r="M159" s="1">
        <v>0.89</v>
      </c>
    </row>
    <row r="160" spans="1:13" x14ac:dyDescent="0.3">
      <c r="A160">
        <v>163</v>
      </c>
      <c r="B160" t="s">
        <v>135</v>
      </c>
      <c r="C160" t="s">
        <v>71</v>
      </c>
      <c r="D160" t="s">
        <v>21</v>
      </c>
      <c r="E160">
        <v>7</v>
      </c>
      <c r="F160">
        <v>6900</v>
      </c>
      <c r="G160">
        <v>1601</v>
      </c>
      <c r="H160">
        <v>5299</v>
      </c>
      <c r="I160">
        <v>451</v>
      </c>
      <c r="J160">
        <v>1769</v>
      </c>
      <c r="K160">
        <v>32922</v>
      </c>
      <c r="L160">
        <v>0</v>
      </c>
      <c r="M160" s="1">
        <v>0.82</v>
      </c>
    </row>
    <row r="161" spans="1:13" x14ac:dyDescent="0.3">
      <c r="A161">
        <v>164</v>
      </c>
      <c r="B161" t="s">
        <v>135</v>
      </c>
      <c r="C161" t="s">
        <v>72</v>
      </c>
      <c r="D161" t="s">
        <v>21</v>
      </c>
      <c r="E161">
        <v>8</v>
      </c>
      <c r="F161">
        <v>8924</v>
      </c>
      <c r="G161">
        <v>2411</v>
      </c>
      <c r="H161">
        <v>6513</v>
      </c>
      <c r="I161">
        <v>813</v>
      </c>
      <c r="J161">
        <v>1649</v>
      </c>
      <c r="K161">
        <v>38318</v>
      </c>
      <c r="L161">
        <v>0</v>
      </c>
      <c r="M161" s="1">
        <v>0.78</v>
      </c>
    </row>
    <row r="162" spans="1:13" x14ac:dyDescent="0.3">
      <c r="A162">
        <v>165</v>
      </c>
      <c r="B162" t="s">
        <v>135</v>
      </c>
      <c r="C162" t="s">
        <v>170</v>
      </c>
      <c r="D162" t="s">
        <v>21</v>
      </c>
      <c r="E162">
        <v>7</v>
      </c>
      <c r="F162">
        <v>8326</v>
      </c>
      <c r="G162">
        <v>1718</v>
      </c>
      <c r="H162">
        <v>6608</v>
      </c>
      <c r="I162">
        <v>516</v>
      </c>
      <c r="J162">
        <v>1738</v>
      </c>
      <c r="K162">
        <v>37626</v>
      </c>
      <c r="L162">
        <v>0</v>
      </c>
      <c r="M162" s="1">
        <v>0.84</v>
      </c>
    </row>
    <row r="163" spans="1:13" x14ac:dyDescent="0.3">
      <c r="A163">
        <v>166</v>
      </c>
      <c r="B163" t="s">
        <v>135</v>
      </c>
      <c r="C163" t="s">
        <v>171</v>
      </c>
      <c r="D163" t="s">
        <v>21</v>
      </c>
      <c r="E163">
        <v>9</v>
      </c>
      <c r="F163">
        <v>7805</v>
      </c>
      <c r="G163">
        <v>2069</v>
      </c>
      <c r="H163">
        <v>5736</v>
      </c>
      <c r="I163">
        <v>654</v>
      </c>
      <c r="J163">
        <v>1340</v>
      </c>
      <c r="K163">
        <v>36078</v>
      </c>
      <c r="L163">
        <v>0</v>
      </c>
      <c r="M163" s="1">
        <v>0.8</v>
      </c>
    </row>
    <row r="164" spans="1:13" x14ac:dyDescent="0.3">
      <c r="A164">
        <v>167</v>
      </c>
      <c r="B164" t="s">
        <v>135</v>
      </c>
      <c r="C164" t="s">
        <v>172</v>
      </c>
      <c r="D164" t="s">
        <v>21</v>
      </c>
      <c r="E164">
        <v>7</v>
      </c>
      <c r="F164">
        <v>23606</v>
      </c>
      <c r="G164">
        <v>4810</v>
      </c>
      <c r="H164">
        <v>18796</v>
      </c>
      <c r="I164">
        <v>1671</v>
      </c>
      <c r="J164">
        <v>5410</v>
      </c>
      <c r="K164">
        <v>37624</v>
      </c>
      <c r="L164">
        <v>67</v>
      </c>
      <c r="M164" s="1">
        <v>0.84</v>
      </c>
    </row>
    <row r="165" spans="1:13" x14ac:dyDescent="0.3">
      <c r="A165">
        <v>168</v>
      </c>
      <c r="B165" t="s">
        <v>135</v>
      </c>
      <c r="C165" t="s">
        <v>74</v>
      </c>
      <c r="D165" t="s">
        <v>21</v>
      </c>
      <c r="E165">
        <v>2</v>
      </c>
      <c r="F165">
        <v>10352</v>
      </c>
      <c r="G165">
        <v>2091</v>
      </c>
      <c r="H165">
        <v>8261</v>
      </c>
      <c r="I165">
        <v>771</v>
      </c>
      <c r="J165">
        <v>1502</v>
      </c>
      <c r="K165">
        <v>45342</v>
      </c>
      <c r="L165">
        <v>0</v>
      </c>
      <c r="M165" s="1">
        <v>0.85</v>
      </c>
    </row>
    <row r="166" spans="1:13" x14ac:dyDescent="0.3">
      <c r="A166">
        <v>169</v>
      </c>
      <c r="B166" t="s">
        <v>135</v>
      </c>
      <c r="C166" t="s">
        <v>173</v>
      </c>
      <c r="D166" t="s">
        <v>21</v>
      </c>
      <c r="E166">
        <v>6</v>
      </c>
      <c r="F166">
        <v>18029</v>
      </c>
      <c r="G166">
        <v>3426</v>
      </c>
      <c r="H166">
        <v>14603</v>
      </c>
      <c r="I166">
        <v>1052</v>
      </c>
      <c r="J166">
        <v>6301</v>
      </c>
      <c r="K166">
        <v>29945</v>
      </c>
      <c r="L166">
        <v>105</v>
      </c>
      <c r="M166" s="1">
        <v>0.84</v>
      </c>
    </row>
    <row r="167" spans="1:13" x14ac:dyDescent="0.3">
      <c r="A167">
        <v>170</v>
      </c>
      <c r="B167" t="s">
        <v>135</v>
      </c>
      <c r="C167" t="s">
        <v>76</v>
      </c>
      <c r="D167" t="s">
        <v>21</v>
      </c>
      <c r="E167">
        <v>9</v>
      </c>
      <c r="F167">
        <v>10673</v>
      </c>
      <c r="G167">
        <v>2176</v>
      </c>
      <c r="H167">
        <v>8497</v>
      </c>
      <c r="I167">
        <v>709</v>
      </c>
      <c r="J167">
        <v>1856</v>
      </c>
      <c r="K167">
        <v>41534</v>
      </c>
      <c r="L167">
        <v>0</v>
      </c>
      <c r="M167" s="1">
        <v>0.84</v>
      </c>
    </row>
    <row r="168" spans="1:13" x14ac:dyDescent="0.3">
      <c r="A168">
        <v>171</v>
      </c>
      <c r="B168" t="s">
        <v>135</v>
      </c>
      <c r="C168" t="s">
        <v>174</v>
      </c>
      <c r="D168" t="s">
        <v>21</v>
      </c>
      <c r="E168">
        <v>3</v>
      </c>
      <c r="F168">
        <v>23974</v>
      </c>
      <c r="G168">
        <v>4296</v>
      </c>
      <c r="H168">
        <v>19678</v>
      </c>
      <c r="I168">
        <v>1187</v>
      </c>
      <c r="J168">
        <v>5592</v>
      </c>
      <c r="K168">
        <v>37370</v>
      </c>
      <c r="L168">
        <v>0</v>
      </c>
      <c r="M168" s="1">
        <v>0.87</v>
      </c>
    </row>
    <row r="169" spans="1:13" x14ac:dyDescent="0.3">
      <c r="A169">
        <v>172</v>
      </c>
      <c r="B169" t="s">
        <v>135</v>
      </c>
      <c r="C169" t="s">
        <v>175</v>
      </c>
      <c r="D169" t="s">
        <v>21</v>
      </c>
      <c r="E169">
        <v>7</v>
      </c>
      <c r="F169">
        <v>20049</v>
      </c>
      <c r="G169">
        <v>4611</v>
      </c>
      <c r="H169">
        <v>15438</v>
      </c>
      <c r="I169">
        <v>1799</v>
      </c>
      <c r="J169">
        <v>3962</v>
      </c>
      <c r="K169">
        <v>39048</v>
      </c>
      <c r="L169">
        <v>65</v>
      </c>
      <c r="M169" s="1">
        <v>0.81</v>
      </c>
    </row>
    <row r="170" spans="1:13" x14ac:dyDescent="0.3">
      <c r="A170">
        <v>173</v>
      </c>
      <c r="B170" t="s">
        <v>135</v>
      </c>
      <c r="C170" t="s">
        <v>176</v>
      </c>
      <c r="D170" t="s">
        <v>21</v>
      </c>
      <c r="E170">
        <v>5</v>
      </c>
      <c r="F170">
        <v>64000</v>
      </c>
      <c r="G170">
        <v>10081</v>
      </c>
      <c r="H170">
        <v>53919</v>
      </c>
      <c r="I170">
        <v>4286</v>
      </c>
      <c r="J170">
        <v>9647</v>
      </c>
      <c r="K170">
        <v>45788</v>
      </c>
      <c r="L170">
        <v>141</v>
      </c>
      <c r="M170" s="1">
        <v>0.83</v>
      </c>
    </row>
    <row r="171" spans="1:13" x14ac:dyDescent="0.3">
      <c r="A171">
        <v>174</v>
      </c>
      <c r="B171" t="s">
        <v>135</v>
      </c>
      <c r="C171" t="s">
        <v>177</v>
      </c>
      <c r="D171" t="s">
        <v>21</v>
      </c>
      <c r="E171">
        <v>8</v>
      </c>
      <c r="F171">
        <v>8074</v>
      </c>
      <c r="G171">
        <v>1920</v>
      </c>
      <c r="H171">
        <v>6154</v>
      </c>
      <c r="I171">
        <v>539</v>
      </c>
      <c r="J171">
        <v>1254</v>
      </c>
      <c r="K171">
        <v>43245</v>
      </c>
      <c r="L171">
        <v>0</v>
      </c>
      <c r="M171" s="1">
        <v>0.8</v>
      </c>
    </row>
    <row r="172" spans="1:13" x14ac:dyDescent="0.3">
      <c r="A172">
        <v>175</v>
      </c>
      <c r="B172" t="s">
        <v>135</v>
      </c>
      <c r="C172" t="s">
        <v>178</v>
      </c>
      <c r="D172" t="s">
        <v>58</v>
      </c>
      <c r="E172">
        <v>2</v>
      </c>
      <c r="F172">
        <v>392680</v>
      </c>
      <c r="G172">
        <v>61075</v>
      </c>
      <c r="H172">
        <v>331605</v>
      </c>
      <c r="I172">
        <v>30724</v>
      </c>
      <c r="J172">
        <v>64312</v>
      </c>
      <c r="K172">
        <v>49957</v>
      </c>
      <c r="L172">
        <v>3767</v>
      </c>
      <c r="M172" s="1">
        <v>0.87</v>
      </c>
    </row>
    <row r="173" spans="1:13" x14ac:dyDescent="0.3">
      <c r="A173">
        <v>176</v>
      </c>
      <c r="B173" t="s">
        <v>135</v>
      </c>
      <c r="C173" t="s">
        <v>77</v>
      </c>
      <c r="D173" t="s">
        <v>21</v>
      </c>
      <c r="E173">
        <v>7</v>
      </c>
      <c r="F173">
        <v>17948</v>
      </c>
      <c r="G173">
        <v>3579</v>
      </c>
      <c r="H173">
        <v>14369</v>
      </c>
      <c r="I173">
        <v>1151</v>
      </c>
      <c r="J173">
        <v>3050</v>
      </c>
      <c r="K173">
        <v>37799</v>
      </c>
      <c r="L173">
        <v>36</v>
      </c>
      <c r="M173" s="1">
        <v>0.85</v>
      </c>
    </row>
    <row r="174" spans="1:13" x14ac:dyDescent="0.3">
      <c r="A174">
        <v>177</v>
      </c>
      <c r="B174" t="s">
        <v>135</v>
      </c>
      <c r="C174" t="s">
        <v>179</v>
      </c>
      <c r="D174" t="s">
        <v>21</v>
      </c>
      <c r="E174">
        <v>6</v>
      </c>
      <c r="F174">
        <v>25439</v>
      </c>
      <c r="G174">
        <v>4122</v>
      </c>
      <c r="H174">
        <v>21317</v>
      </c>
      <c r="I174">
        <v>1137</v>
      </c>
      <c r="J174">
        <v>7586</v>
      </c>
      <c r="K174">
        <v>33257</v>
      </c>
      <c r="L174">
        <v>55</v>
      </c>
      <c r="M174" s="1">
        <v>0.72</v>
      </c>
    </row>
    <row r="175" spans="1:13" x14ac:dyDescent="0.3">
      <c r="A175">
        <v>178</v>
      </c>
      <c r="B175" t="s">
        <v>135</v>
      </c>
      <c r="C175" t="s">
        <v>180</v>
      </c>
      <c r="D175" t="s">
        <v>21</v>
      </c>
      <c r="E175">
        <v>2</v>
      </c>
      <c r="F175">
        <v>121421</v>
      </c>
      <c r="G175">
        <v>21564</v>
      </c>
      <c r="H175">
        <v>99857</v>
      </c>
      <c r="I175">
        <v>9575</v>
      </c>
      <c r="J175">
        <v>11695</v>
      </c>
      <c r="K175">
        <v>63677</v>
      </c>
      <c r="L175">
        <v>213</v>
      </c>
      <c r="M175" s="1">
        <v>0.86</v>
      </c>
    </row>
    <row r="176" spans="1:13" x14ac:dyDescent="0.3">
      <c r="A176">
        <v>179</v>
      </c>
      <c r="B176" t="s">
        <v>135</v>
      </c>
      <c r="C176" t="s">
        <v>181</v>
      </c>
      <c r="D176" t="s">
        <v>21</v>
      </c>
      <c r="E176">
        <v>6</v>
      </c>
      <c r="F176">
        <v>10319</v>
      </c>
      <c r="G176">
        <v>2152</v>
      </c>
      <c r="H176">
        <v>8167</v>
      </c>
      <c r="I176">
        <v>712</v>
      </c>
      <c r="J176">
        <v>2054</v>
      </c>
      <c r="K176">
        <v>35826</v>
      </c>
      <c r="L176">
        <v>24</v>
      </c>
      <c r="M176" s="1">
        <v>0.84</v>
      </c>
    </row>
    <row r="177" spans="1:13" x14ac:dyDescent="0.3">
      <c r="A177">
        <v>180</v>
      </c>
      <c r="B177" t="s">
        <v>135</v>
      </c>
      <c r="C177" t="s">
        <v>182</v>
      </c>
      <c r="D177" t="s">
        <v>21</v>
      </c>
      <c r="E177">
        <v>9</v>
      </c>
      <c r="F177">
        <v>7958</v>
      </c>
      <c r="G177">
        <v>1988</v>
      </c>
      <c r="H177">
        <v>5970</v>
      </c>
      <c r="I177">
        <v>656</v>
      </c>
      <c r="J177">
        <v>1912</v>
      </c>
      <c r="K177">
        <v>31659</v>
      </c>
      <c r="L177">
        <v>0</v>
      </c>
      <c r="M177" s="1">
        <v>0.81</v>
      </c>
    </row>
    <row r="178" spans="1:13" x14ac:dyDescent="0.3">
      <c r="A178">
        <v>181</v>
      </c>
      <c r="B178" t="s">
        <v>135</v>
      </c>
      <c r="C178" t="s">
        <v>183</v>
      </c>
      <c r="D178" t="s">
        <v>21</v>
      </c>
      <c r="E178">
        <v>2</v>
      </c>
      <c r="F178">
        <v>127753</v>
      </c>
      <c r="G178">
        <v>20504</v>
      </c>
      <c r="H178">
        <v>107249</v>
      </c>
      <c r="I178">
        <v>8894</v>
      </c>
      <c r="J178">
        <v>19527</v>
      </c>
      <c r="K178">
        <v>46843</v>
      </c>
      <c r="L178">
        <v>857</v>
      </c>
      <c r="M178" s="1">
        <v>0.88</v>
      </c>
    </row>
    <row r="179" spans="1:13" x14ac:dyDescent="0.3">
      <c r="A179">
        <v>182</v>
      </c>
      <c r="B179" t="s">
        <v>135</v>
      </c>
      <c r="C179" t="s">
        <v>184</v>
      </c>
      <c r="D179" t="s">
        <v>21</v>
      </c>
      <c r="E179">
        <v>6</v>
      </c>
      <c r="F179">
        <v>17139</v>
      </c>
      <c r="G179">
        <v>2493</v>
      </c>
      <c r="H179">
        <v>14646</v>
      </c>
      <c r="I179">
        <v>781</v>
      </c>
      <c r="J179">
        <v>3402</v>
      </c>
      <c r="K179">
        <v>44100</v>
      </c>
      <c r="L179">
        <v>0</v>
      </c>
      <c r="M179" s="1">
        <v>0.88</v>
      </c>
    </row>
    <row r="180" spans="1:13" x14ac:dyDescent="0.3">
      <c r="A180">
        <v>183</v>
      </c>
      <c r="B180" t="s">
        <v>135</v>
      </c>
      <c r="C180" t="s">
        <v>185</v>
      </c>
      <c r="D180" t="s">
        <v>21</v>
      </c>
      <c r="E180">
        <v>7</v>
      </c>
      <c r="F180">
        <v>17366</v>
      </c>
      <c r="G180">
        <v>4530</v>
      </c>
      <c r="H180">
        <v>12836</v>
      </c>
      <c r="I180">
        <v>1613</v>
      </c>
      <c r="J180">
        <v>3541</v>
      </c>
      <c r="K180">
        <v>36032</v>
      </c>
      <c r="L180">
        <v>0</v>
      </c>
      <c r="M180" s="1">
        <v>0.81</v>
      </c>
    </row>
    <row r="181" spans="1:13" x14ac:dyDescent="0.3">
      <c r="A181">
        <v>184</v>
      </c>
      <c r="B181" t="s">
        <v>135</v>
      </c>
      <c r="C181" t="s">
        <v>186</v>
      </c>
      <c r="D181" t="s">
        <v>21</v>
      </c>
      <c r="E181">
        <v>9</v>
      </c>
      <c r="F181">
        <v>12457</v>
      </c>
      <c r="G181">
        <v>3416</v>
      </c>
      <c r="H181">
        <v>9041</v>
      </c>
      <c r="I181">
        <v>1024</v>
      </c>
      <c r="J181">
        <v>2497</v>
      </c>
      <c r="K181">
        <v>34009</v>
      </c>
      <c r="L181">
        <v>25</v>
      </c>
      <c r="M181" s="1">
        <v>0.78</v>
      </c>
    </row>
    <row r="182" spans="1:13" x14ac:dyDescent="0.3">
      <c r="A182">
        <v>185</v>
      </c>
      <c r="B182" t="s">
        <v>135</v>
      </c>
      <c r="C182" t="s">
        <v>187</v>
      </c>
      <c r="D182" t="s">
        <v>21</v>
      </c>
      <c r="E182">
        <v>7</v>
      </c>
      <c r="F182">
        <v>39126</v>
      </c>
      <c r="G182">
        <v>7017</v>
      </c>
      <c r="H182">
        <v>32109</v>
      </c>
      <c r="I182">
        <v>2405</v>
      </c>
      <c r="J182">
        <v>7000</v>
      </c>
      <c r="K182">
        <v>45335</v>
      </c>
      <c r="L182">
        <v>121</v>
      </c>
      <c r="M182" s="1">
        <v>0.87</v>
      </c>
    </row>
    <row r="183" spans="1:13" x14ac:dyDescent="0.3">
      <c r="A183">
        <v>186</v>
      </c>
      <c r="B183" t="s">
        <v>135</v>
      </c>
      <c r="C183" t="s">
        <v>188</v>
      </c>
      <c r="D183" t="s">
        <v>21</v>
      </c>
      <c r="E183">
        <v>8</v>
      </c>
      <c r="F183">
        <v>16603</v>
      </c>
      <c r="G183">
        <v>4325</v>
      </c>
      <c r="H183">
        <v>12278</v>
      </c>
      <c r="I183">
        <v>1417</v>
      </c>
      <c r="J183">
        <v>2685</v>
      </c>
      <c r="K183">
        <v>40486</v>
      </c>
      <c r="L183">
        <v>143</v>
      </c>
      <c r="M183" s="1">
        <v>0.79</v>
      </c>
    </row>
    <row r="184" spans="1:13" x14ac:dyDescent="0.3">
      <c r="A184">
        <v>187</v>
      </c>
      <c r="B184" t="s">
        <v>135</v>
      </c>
      <c r="C184" t="s">
        <v>86</v>
      </c>
      <c r="D184" t="s">
        <v>21</v>
      </c>
      <c r="E184">
        <v>2</v>
      </c>
      <c r="F184">
        <v>236961</v>
      </c>
      <c r="G184">
        <v>27809</v>
      </c>
      <c r="H184">
        <v>209152</v>
      </c>
      <c r="I184">
        <v>12828</v>
      </c>
      <c r="J184">
        <v>34741</v>
      </c>
      <c r="K184">
        <v>50893</v>
      </c>
      <c r="L184">
        <v>1138</v>
      </c>
      <c r="M184" s="1">
        <v>0.88</v>
      </c>
    </row>
    <row r="185" spans="1:13" x14ac:dyDescent="0.3">
      <c r="A185">
        <v>188</v>
      </c>
      <c r="B185" t="s">
        <v>135</v>
      </c>
      <c r="C185" t="s">
        <v>189</v>
      </c>
      <c r="D185" t="s">
        <v>21</v>
      </c>
      <c r="E185">
        <v>4</v>
      </c>
      <c r="F185">
        <v>78727</v>
      </c>
      <c r="G185">
        <v>12932</v>
      </c>
      <c r="H185">
        <v>65795</v>
      </c>
      <c r="I185">
        <v>4999</v>
      </c>
      <c r="J185">
        <v>12505</v>
      </c>
      <c r="K185">
        <v>44811</v>
      </c>
      <c r="L185">
        <v>395</v>
      </c>
      <c r="M185" s="1">
        <v>0.84</v>
      </c>
    </row>
    <row r="186" spans="1:13" x14ac:dyDescent="0.3">
      <c r="A186">
        <v>189</v>
      </c>
      <c r="B186" t="s">
        <v>135</v>
      </c>
      <c r="C186" t="s">
        <v>190</v>
      </c>
      <c r="D186" t="s">
        <v>21</v>
      </c>
      <c r="E186">
        <v>9</v>
      </c>
      <c r="F186">
        <v>6490</v>
      </c>
      <c r="G186">
        <v>1502</v>
      </c>
      <c r="H186">
        <v>4988</v>
      </c>
      <c r="I186">
        <v>398</v>
      </c>
      <c r="J186">
        <v>1509</v>
      </c>
      <c r="K186">
        <v>34306</v>
      </c>
      <c r="L186">
        <v>0</v>
      </c>
      <c r="M186" s="1">
        <v>0.81</v>
      </c>
    </row>
    <row r="187" spans="1:13" x14ac:dyDescent="0.3">
      <c r="A187">
        <v>190</v>
      </c>
      <c r="B187" t="s">
        <v>135</v>
      </c>
      <c r="C187" t="s">
        <v>191</v>
      </c>
      <c r="D187" t="s">
        <v>21</v>
      </c>
      <c r="E187">
        <v>6</v>
      </c>
      <c r="F187">
        <v>21535</v>
      </c>
      <c r="G187">
        <v>3829</v>
      </c>
      <c r="H187">
        <v>17706</v>
      </c>
      <c r="I187">
        <v>1324</v>
      </c>
      <c r="J187">
        <v>3453</v>
      </c>
      <c r="K187">
        <v>41729</v>
      </c>
      <c r="L187">
        <v>77</v>
      </c>
      <c r="M187" s="1">
        <v>0.86</v>
      </c>
    </row>
    <row r="188" spans="1:13" x14ac:dyDescent="0.3">
      <c r="A188">
        <v>191</v>
      </c>
      <c r="B188" t="s">
        <v>192</v>
      </c>
      <c r="C188" t="s">
        <v>193</v>
      </c>
      <c r="D188" t="s">
        <v>21</v>
      </c>
      <c r="E188">
        <v>1</v>
      </c>
      <c r="F188">
        <v>1666753</v>
      </c>
      <c r="G188">
        <v>230510</v>
      </c>
      <c r="H188">
        <v>1436243</v>
      </c>
      <c r="I188">
        <v>50828</v>
      </c>
      <c r="J188">
        <v>147394</v>
      </c>
      <c r="K188">
        <v>101744</v>
      </c>
      <c r="L188">
        <v>3250</v>
      </c>
      <c r="M188" s="1">
        <v>0.87</v>
      </c>
    </row>
    <row r="189" spans="1:13" x14ac:dyDescent="0.3">
      <c r="A189">
        <v>192</v>
      </c>
      <c r="B189" t="s">
        <v>192</v>
      </c>
      <c r="C189" t="s">
        <v>194</v>
      </c>
      <c r="D189" t="s">
        <v>21</v>
      </c>
      <c r="E189">
        <v>8</v>
      </c>
      <c r="F189">
        <v>1101</v>
      </c>
      <c r="G189">
        <v>280</v>
      </c>
      <c r="H189">
        <v>821</v>
      </c>
      <c r="I189">
        <v>89</v>
      </c>
      <c r="J189">
        <v>190</v>
      </c>
      <c r="K189">
        <v>55384</v>
      </c>
      <c r="L189">
        <v>0</v>
      </c>
      <c r="M189" s="1">
        <v>0.77</v>
      </c>
    </row>
    <row r="190" spans="1:13" x14ac:dyDescent="0.3">
      <c r="A190">
        <v>193</v>
      </c>
      <c r="B190" t="s">
        <v>192</v>
      </c>
      <c r="C190" t="s">
        <v>195</v>
      </c>
      <c r="D190" t="s">
        <v>21</v>
      </c>
      <c r="E190">
        <v>6</v>
      </c>
      <c r="F190">
        <v>39383</v>
      </c>
      <c r="G190">
        <v>10633</v>
      </c>
      <c r="H190">
        <v>28750</v>
      </c>
      <c r="I190">
        <v>3446</v>
      </c>
      <c r="J190">
        <v>4130</v>
      </c>
      <c r="K190">
        <v>58515</v>
      </c>
      <c r="L190">
        <v>52</v>
      </c>
      <c r="M190" s="1">
        <v>0.66</v>
      </c>
    </row>
    <row r="191" spans="1:13" x14ac:dyDescent="0.3">
      <c r="A191">
        <v>194</v>
      </c>
      <c r="B191" t="s">
        <v>192</v>
      </c>
      <c r="C191" t="s">
        <v>196</v>
      </c>
      <c r="D191" t="s">
        <v>21</v>
      </c>
      <c r="E191">
        <v>3</v>
      </c>
      <c r="F191">
        <v>231256</v>
      </c>
      <c r="G191">
        <v>42992</v>
      </c>
      <c r="H191">
        <v>188264</v>
      </c>
      <c r="I191">
        <v>14528</v>
      </c>
      <c r="J191">
        <v>42016</v>
      </c>
      <c r="K191">
        <v>50945</v>
      </c>
      <c r="L191">
        <v>476</v>
      </c>
      <c r="M191" s="1">
        <v>0.83</v>
      </c>
    </row>
    <row r="192" spans="1:13" x14ac:dyDescent="0.3">
      <c r="A192">
        <v>195</v>
      </c>
      <c r="B192" t="s">
        <v>192</v>
      </c>
      <c r="C192" t="s">
        <v>197</v>
      </c>
      <c r="D192" t="s">
        <v>21</v>
      </c>
      <c r="E192">
        <v>6</v>
      </c>
      <c r="F192">
        <v>45602</v>
      </c>
      <c r="G192">
        <v>12553</v>
      </c>
      <c r="H192">
        <v>33049</v>
      </c>
      <c r="I192">
        <v>4309</v>
      </c>
      <c r="J192">
        <v>5454</v>
      </c>
      <c r="K192">
        <v>62984</v>
      </c>
      <c r="L192">
        <v>31</v>
      </c>
      <c r="M192" s="1">
        <v>0.75</v>
      </c>
    </row>
    <row r="193" spans="1:13" x14ac:dyDescent="0.3">
      <c r="A193">
        <v>196</v>
      </c>
      <c r="B193" t="s">
        <v>192</v>
      </c>
      <c r="C193" t="s">
        <v>198</v>
      </c>
      <c r="D193" t="s">
        <v>21</v>
      </c>
      <c r="E193">
        <v>6</v>
      </c>
      <c r="F193">
        <v>21627</v>
      </c>
      <c r="G193">
        <v>3163</v>
      </c>
      <c r="H193">
        <v>18464</v>
      </c>
      <c r="I193">
        <v>811</v>
      </c>
      <c r="J193">
        <v>2350</v>
      </c>
      <c r="K193">
        <v>57249</v>
      </c>
      <c r="L193">
        <v>0</v>
      </c>
      <c r="M193" s="1">
        <v>0.86</v>
      </c>
    </row>
    <row r="194" spans="1:13" x14ac:dyDescent="0.3">
      <c r="A194">
        <v>197</v>
      </c>
      <c r="B194" t="s">
        <v>192</v>
      </c>
      <c r="C194" t="s">
        <v>199</v>
      </c>
      <c r="D194" t="s">
        <v>21</v>
      </c>
      <c r="E194">
        <v>1</v>
      </c>
      <c r="F194">
        <v>1150215</v>
      </c>
      <c r="G194">
        <v>181443</v>
      </c>
      <c r="H194">
        <v>968772</v>
      </c>
      <c r="I194">
        <v>47863</v>
      </c>
      <c r="J194">
        <v>88980</v>
      </c>
      <c r="K194">
        <v>101463</v>
      </c>
      <c r="L194">
        <v>1484</v>
      </c>
      <c r="M194" s="1">
        <v>0.86</v>
      </c>
    </row>
    <row r="195" spans="1:13" x14ac:dyDescent="0.3">
      <c r="A195">
        <v>198</v>
      </c>
      <c r="B195" t="s">
        <v>192</v>
      </c>
      <c r="C195" t="s">
        <v>200</v>
      </c>
      <c r="D195" t="s">
        <v>21</v>
      </c>
      <c r="E195">
        <v>7</v>
      </c>
      <c r="F195">
        <v>27828</v>
      </c>
      <c r="G195">
        <v>5018</v>
      </c>
      <c r="H195">
        <v>22810</v>
      </c>
      <c r="I195">
        <v>2026</v>
      </c>
      <c r="J195">
        <v>5065</v>
      </c>
      <c r="K195">
        <v>48518</v>
      </c>
      <c r="L195">
        <v>49</v>
      </c>
      <c r="M195" s="1">
        <v>0.75</v>
      </c>
    </row>
    <row r="196" spans="1:13" x14ac:dyDescent="0.3">
      <c r="A196">
        <v>199</v>
      </c>
      <c r="B196" t="s">
        <v>192</v>
      </c>
      <c r="C196" t="s">
        <v>201</v>
      </c>
      <c r="D196" t="s">
        <v>21</v>
      </c>
      <c r="E196">
        <v>1</v>
      </c>
      <c r="F196">
        <v>190678</v>
      </c>
      <c r="G196">
        <v>40389</v>
      </c>
      <c r="H196">
        <v>150289</v>
      </c>
      <c r="I196">
        <v>13579</v>
      </c>
      <c r="J196">
        <v>15401</v>
      </c>
      <c r="K196">
        <v>81869</v>
      </c>
      <c r="L196">
        <v>230</v>
      </c>
      <c r="M196" s="1">
        <v>0.81</v>
      </c>
    </row>
    <row r="197" spans="1:13" x14ac:dyDescent="0.3">
      <c r="A197">
        <v>200</v>
      </c>
      <c r="B197" t="s">
        <v>192</v>
      </c>
      <c r="C197" t="s">
        <v>202</v>
      </c>
      <c r="D197" t="s">
        <v>21</v>
      </c>
      <c r="E197">
        <v>2</v>
      </c>
      <c r="F197">
        <v>994400</v>
      </c>
      <c r="G197">
        <v>122113</v>
      </c>
      <c r="H197">
        <v>872287</v>
      </c>
      <c r="I197">
        <v>37689</v>
      </c>
      <c r="J197">
        <v>208627</v>
      </c>
      <c r="K197">
        <v>52318</v>
      </c>
      <c r="L197">
        <v>1870</v>
      </c>
      <c r="M197" s="1">
        <v>0.87</v>
      </c>
    </row>
    <row r="198" spans="1:13" x14ac:dyDescent="0.3">
      <c r="A198">
        <v>201</v>
      </c>
      <c r="B198" t="s">
        <v>192</v>
      </c>
      <c r="C198" t="s">
        <v>203</v>
      </c>
      <c r="D198" t="s">
        <v>21</v>
      </c>
      <c r="E198">
        <v>6</v>
      </c>
      <c r="F198">
        <v>28047</v>
      </c>
      <c r="G198">
        <v>4453</v>
      </c>
      <c r="H198">
        <v>23594</v>
      </c>
      <c r="I198">
        <v>1358</v>
      </c>
      <c r="J198">
        <v>4271</v>
      </c>
      <c r="K198">
        <v>47365</v>
      </c>
      <c r="L198">
        <v>15</v>
      </c>
      <c r="M198" s="1">
        <v>0.85</v>
      </c>
    </row>
    <row r="199" spans="1:13" x14ac:dyDescent="0.3">
      <c r="A199">
        <v>202</v>
      </c>
      <c r="B199" t="s">
        <v>192</v>
      </c>
      <c r="C199" t="s">
        <v>204</v>
      </c>
      <c r="D199" t="s">
        <v>21</v>
      </c>
      <c r="E199">
        <v>5</v>
      </c>
      <c r="F199">
        <v>136373</v>
      </c>
      <c r="G199">
        <v>24380</v>
      </c>
      <c r="H199">
        <v>111993</v>
      </c>
      <c r="I199">
        <v>9323</v>
      </c>
      <c r="J199">
        <v>27002</v>
      </c>
      <c r="K199">
        <v>49471</v>
      </c>
      <c r="L199">
        <v>253</v>
      </c>
      <c r="M199" s="1">
        <v>0.83</v>
      </c>
    </row>
    <row r="200" spans="1:13" x14ac:dyDescent="0.3">
      <c r="A200">
        <v>203</v>
      </c>
      <c r="B200" t="s">
        <v>192</v>
      </c>
      <c r="C200" t="s">
        <v>205</v>
      </c>
      <c r="D200" t="s">
        <v>21</v>
      </c>
      <c r="E200">
        <v>3</v>
      </c>
      <c r="F200">
        <v>181827</v>
      </c>
      <c r="G200">
        <v>23580</v>
      </c>
      <c r="H200">
        <v>158247</v>
      </c>
      <c r="I200">
        <v>5566</v>
      </c>
      <c r="J200">
        <v>37014</v>
      </c>
      <c r="K200">
        <v>46633</v>
      </c>
      <c r="L200">
        <v>268</v>
      </c>
      <c r="M200" s="1">
        <v>0.83</v>
      </c>
    </row>
    <row r="201" spans="1:13" x14ac:dyDescent="0.3">
      <c r="A201">
        <v>204</v>
      </c>
      <c r="B201" t="s">
        <v>192</v>
      </c>
      <c r="C201" t="s">
        <v>206</v>
      </c>
      <c r="D201" t="s">
        <v>21</v>
      </c>
      <c r="E201">
        <v>7</v>
      </c>
      <c r="F201">
        <v>17987</v>
      </c>
      <c r="G201">
        <v>4210</v>
      </c>
      <c r="H201">
        <v>13777</v>
      </c>
      <c r="I201">
        <v>1483</v>
      </c>
      <c r="J201">
        <v>2172</v>
      </c>
      <c r="K201">
        <v>53793</v>
      </c>
      <c r="L201">
        <v>29</v>
      </c>
      <c r="M201" s="1">
        <v>0.78</v>
      </c>
    </row>
    <row r="202" spans="1:13" x14ac:dyDescent="0.3">
      <c r="A202">
        <v>205</v>
      </c>
      <c r="B202" t="s">
        <v>192</v>
      </c>
      <c r="C202" t="s">
        <v>207</v>
      </c>
      <c r="D202" t="s">
        <v>58</v>
      </c>
      <c r="E202">
        <v>2</v>
      </c>
      <c r="F202">
        <v>896764</v>
      </c>
      <c r="G202">
        <v>98347</v>
      </c>
      <c r="H202">
        <v>798417</v>
      </c>
      <c r="I202">
        <v>38382</v>
      </c>
      <c r="J202">
        <v>177021</v>
      </c>
      <c r="K202">
        <v>51586</v>
      </c>
      <c r="L202">
        <v>1617</v>
      </c>
      <c r="M202" s="1">
        <v>0.87</v>
      </c>
    </row>
    <row r="203" spans="1:13" x14ac:dyDescent="0.3">
      <c r="A203">
        <v>206</v>
      </c>
      <c r="B203" t="s">
        <v>192</v>
      </c>
      <c r="C203" t="s">
        <v>208</v>
      </c>
      <c r="D203" t="s">
        <v>58</v>
      </c>
      <c r="E203">
        <v>3</v>
      </c>
      <c r="F203">
        <v>151366</v>
      </c>
      <c r="G203">
        <v>15516</v>
      </c>
      <c r="H203">
        <v>135850</v>
      </c>
      <c r="I203">
        <v>9946</v>
      </c>
      <c r="J203">
        <v>25481</v>
      </c>
      <c r="K203">
        <v>58255</v>
      </c>
      <c r="L203">
        <v>264</v>
      </c>
      <c r="M203" s="1">
        <v>0.8</v>
      </c>
    </row>
    <row r="204" spans="1:13" x14ac:dyDescent="0.3">
      <c r="A204">
        <v>207</v>
      </c>
      <c r="B204" t="s">
        <v>192</v>
      </c>
      <c r="C204" t="s">
        <v>209</v>
      </c>
      <c r="D204" t="s">
        <v>58</v>
      </c>
      <c r="E204">
        <v>4</v>
      </c>
      <c r="F204">
        <v>64382</v>
      </c>
      <c r="G204">
        <v>14635</v>
      </c>
      <c r="H204">
        <v>49747</v>
      </c>
      <c r="I204">
        <v>4920</v>
      </c>
      <c r="J204">
        <v>11689</v>
      </c>
      <c r="K204">
        <v>45086</v>
      </c>
      <c r="L204">
        <v>50</v>
      </c>
      <c r="M204" s="1">
        <v>0.81</v>
      </c>
    </row>
    <row r="205" spans="1:13" x14ac:dyDescent="0.3">
      <c r="A205">
        <v>208</v>
      </c>
      <c r="B205" t="s">
        <v>192</v>
      </c>
      <c r="C205" t="s">
        <v>210</v>
      </c>
      <c r="D205" t="s">
        <v>21</v>
      </c>
      <c r="E205">
        <v>7</v>
      </c>
      <c r="F205">
        <v>30802</v>
      </c>
      <c r="G205">
        <v>4667</v>
      </c>
      <c r="H205">
        <v>26135</v>
      </c>
      <c r="I205">
        <v>2010</v>
      </c>
      <c r="J205">
        <v>3653</v>
      </c>
      <c r="K205">
        <v>57705</v>
      </c>
      <c r="L205">
        <v>25</v>
      </c>
      <c r="M205" s="1">
        <v>0.64</v>
      </c>
    </row>
    <row r="206" spans="1:13" x14ac:dyDescent="0.3">
      <c r="A206">
        <v>209</v>
      </c>
      <c r="B206" t="s">
        <v>192</v>
      </c>
      <c r="C206" t="s">
        <v>211</v>
      </c>
      <c r="D206" t="s">
        <v>58</v>
      </c>
      <c r="E206">
        <v>1</v>
      </c>
      <c r="F206">
        <v>10105518</v>
      </c>
      <c r="G206">
        <v>1375957</v>
      </c>
      <c r="H206">
        <v>8729561</v>
      </c>
      <c r="I206">
        <v>279196</v>
      </c>
      <c r="J206">
        <v>1409155</v>
      </c>
      <c r="K206">
        <v>67986</v>
      </c>
      <c r="L206">
        <v>24124</v>
      </c>
      <c r="M206" s="1">
        <v>0.86</v>
      </c>
    </row>
    <row r="207" spans="1:13" x14ac:dyDescent="0.3">
      <c r="A207">
        <v>210</v>
      </c>
      <c r="B207" t="s">
        <v>192</v>
      </c>
      <c r="C207" t="s">
        <v>212</v>
      </c>
      <c r="D207" t="s">
        <v>21</v>
      </c>
      <c r="E207">
        <v>3</v>
      </c>
      <c r="F207">
        <v>157672</v>
      </c>
      <c r="G207">
        <v>22051</v>
      </c>
      <c r="H207">
        <v>135621</v>
      </c>
      <c r="I207">
        <v>7110</v>
      </c>
      <c r="J207">
        <v>30201</v>
      </c>
      <c r="K207">
        <v>53632</v>
      </c>
      <c r="L207">
        <v>464</v>
      </c>
      <c r="M207" s="1">
        <v>0.82</v>
      </c>
    </row>
    <row r="208" spans="1:13" x14ac:dyDescent="0.3">
      <c r="A208">
        <v>211</v>
      </c>
      <c r="B208" t="s">
        <v>192</v>
      </c>
      <c r="C208" t="s">
        <v>213</v>
      </c>
      <c r="D208" t="s">
        <v>21</v>
      </c>
      <c r="E208">
        <v>1</v>
      </c>
      <c r="F208">
        <v>259666</v>
      </c>
      <c r="G208">
        <v>57943</v>
      </c>
      <c r="H208">
        <v>201723</v>
      </c>
      <c r="I208">
        <v>9844</v>
      </c>
      <c r="J208">
        <v>16742</v>
      </c>
      <c r="K208">
        <v>122933</v>
      </c>
      <c r="L208">
        <v>451</v>
      </c>
      <c r="M208" s="1">
        <v>0.77</v>
      </c>
    </row>
    <row r="209" spans="1:13" x14ac:dyDescent="0.3">
      <c r="A209">
        <v>212</v>
      </c>
      <c r="B209" t="s">
        <v>192</v>
      </c>
      <c r="C209" t="s">
        <v>214</v>
      </c>
      <c r="D209" t="s">
        <v>21</v>
      </c>
      <c r="E209">
        <v>8</v>
      </c>
      <c r="F209">
        <v>17471</v>
      </c>
      <c r="G209">
        <v>4882</v>
      </c>
      <c r="H209">
        <v>12589</v>
      </c>
      <c r="I209">
        <v>1583</v>
      </c>
      <c r="J209">
        <v>2569</v>
      </c>
      <c r="K209">
        <v>51402</v>
      </c>
      <c r="L209">
        <v>33</v>
      </c>
      <c r="M209" s="1">
        <v>0.74</v>
      </c>
    </row>
    <row r="210" spans="1:13" x14ac:dyDescent="0.3">
      <c r="A210">
        <v>213</v>
      </c>
      <c r="B210" t="s">
        <v>192</v>
      </c>
      <c r="C210" t="s">
        <v>215</v>
      </c>
      <c r="D210" t="s">
        <v>58</v>
      </c>
      <c r="E210">
        <v>4</v>
      </c>
      <c r="F210">
        <v>87606</v>
      </c>
      <c r="G210">
        <v>19366</v>
      </c>
      <c r="H210">
        <v>68240</v>
      </c>
      <c r="I210">
        <v>5333</v>
      </c>
      <c r="J210">
        <v>15140</v>
      </c>
      <c r="K210">
        <v>51386</v>
      </c>
      <c r="L210">
        <v>100</v>
      </c>
      <c r="M210" s="1">
        <v>0.8</v>
      </c>
    </row>
    <row r="211" spans="1:13" x14ac:dyDescent="0.3">
      <c r="A211">
        <v>214</v>
      </c>
      <c r="B211" t="s">
        <v>192</v>
      </c>
      <c r="C211" t="s">
        <v>216</v>
      </c>
      <c r="D211" t="s">
        <v>21</v>
      </c>
      <c r="E211">
        <v>2</v>
      </c>
      <c r="F211">
        <v>274765</v>
      </c>
      <c r="G211">
        <v>30845</v>
      </c>
      <c r="H211">
        <v>243920</v>
      </c>
      <c r="I211">
        <v>9086</v>
      </c>
      <c r="J211">
        <v>56863</v>
      </c>
      <c r="K211">
        <v>56169</v>
      </c>
      <c r="L211">
        <v>230</v>
      </c>
      <c r="M211" s="1">
        <v>0.88</v>
      </c>
    </row>
    <row r="212" spans="1:13" x14ac:dyDescent="0.3">
      <c r="A212">
        <v>215</v>
      </c>
      <c r="B212" t="s">
        <v>192</v>
      </c>
      <c r="C212" t="s">
        <v>217</v>
      </c>
      <c r="D212" t="s">
        <v>21</v>
      </c>
      <c r="E212">
        <v>6</v>
      </c>
      <c r="F212">
        <v>8777</v>
      </c>
      <c r="G212">
        <v>2358</v>
      </c>
      <c r="H212">
        <v>6419</v>
      </c>
      <c r="I212">
        <v>824</v>
      </c>
      <c r="J212">
        <v>1631</v>
      </c>
      <c r="K212">
        <v>45227</v>
      </c>
      <c r="L212">
        <v>113</v>
      </c>
      <c r="M212" s="1">
        <v>0.75</v>
      </c>
    </row>
    <row r="213" spans="1:13" x14ac:dyDescent="0.3">
      <c r="A213">
        <v>216</v>
      </c>
      <c r="B213" t="s">
        <v>192</v>
      </c>
      <c r="C213" t="s">
        <v>218</v>
      </c>
      <c r="D213" t="s">
        <v>21</v>
      </c>
      <c r="E213">
        <v>7</v>
      </c>
      <c r="F213">
        <v>14250</v>
      </c>
      <c r="G213">
        <v>2253</v>
      </c>
      <c r="H213">
        <v>11997</v>
      </c>
      <c r="I213">
        <v>578</v>
      </c>
      <c r="J213">
        <v>1312</v>
      </c>
      <c r="K213">
        <v>66499</v>
      </c>
      <c r="L213">
        <v>17</v>
      </c>
      <c r="M213" s="1">
        <v>0.83</v>
      </c>
    </row>
    <row r="214" spans="1:13" x14ac:dyDescent="0.3">
      <c r="A214">
        <v>217</v>
      </c>
      <c r="B214" t="s">
        <v>192</v>
      </c>
      <c r="C214" t="s">
        <v>219</v>
      </c>
      <c r="D214" t="s">
        <v>21</v>
      </c>
      <c r="E214">
        <v>2</v>
      </c>
      <c r="F214">
        <v>435594</v>
      </c>
      <c r="G214">
        <v>59201</v>
      </c>
      <c r="H214">
        <v>376393</v>
      </c>
      <c r="I214">
        <v>19876</v>
      </c>
      <c r="J214">
        <v>55614</v>
      </c>
      <c r="K214">
        <v>69665</v>
      </c>
      <c r="L214">
        <v>740</v>
      </c>
      <c r="M214" s="1">
        <v>0.84</v>
      </c>
    </row>
    <row r="215" spans="1:13" x14ac:dyDescent="0.3">
      <c r="A215">
        <v>218</v>
      </c>
      <c r="B215" t="s">
        <v>192</v>
      </c>
      <c r="C215" t="s">
        <v>220</v>
      </c>
      <c r="D215" t="s">
        <v>21</v>
      </c>
      <c r="E215">
        <v>3</v>
      </c>
      <c r="F215">
        <v>139417</v>
      </c>
      <c r="G215">
        <v>26665</v>
      </c>
      <c r="H215">
        <v>112752</v>
      </c>
      <c r="I215">
        <v>6931</v>
      </c>
      <c r="J215">
        <v>11829</v>
      </c>
      <c r="K215">
        <v>85624</v>
      </c>
      <c r="L215">
        <v>1573</v>
      </c>
      <c r="M215" s="1">
        <v>0.81</v>
      </c>
    </row>
    <row r="216" spans="1:13" x14ac:dyDescent="0.3">
      <c r="A216">
        <v>219</v>
      </c>
      <c r="B216" t="s">
        <v>192</v>
      </c>
      <c r="C216" t="s">
        <v>170</v>
      </c>
      <c r="D216" t="s">
        <v>21</v>
      </c>
      <c r="E216">
        <v>4</v>
      </c>
      <c r="F216">
        <v>99696</v>
      </c>
      <c r="G216">
        <v>27380</v>
      </c>
      <c r="H216">
        <v>72316</v>
      </c>
      <c r="I216">
        <v>8428</v>
      </c>
      <c r="J216">
        <v>10171</v>
      </c>
      <c r="K216">
        <v>66681</v>
      </c>
      <c r="L216">
        <v>166</v>
      </c>
      <c r="M216" s="1">
        <v>0.75</v>
      </c>
    </row>
    <row r="217" spans="1:13" x14ac:dyDescent="0.3">
      <c r="A217">
        <v>220</v>
      </c>
      <c r="B217" t="s">
        <v>192</v>
      </c>
      <c r="C217" t="s">
        <v>221</v>
      </c>
      <c r="D217" t="s">
        <v>58</v>
      </c>
      <c r="E217">
        <v>1</v>
      </c>
      <c r="F217">
        <v>3185968</v>
      </c>
      <c r="G217">
        <v>470387</v>
      </c>
      <c r="H217">
        <v>2715581</v>
      </c>
      <c r="I217">
        <v>116429</v>
      </c>
      <c r="J217">
        <v>330559</v>
      </c>
      <c r="K217">
        <v>89373</v>
      </c>
      <c r="L217">
        <v>6320</v>
      </c>
      <c r="M217" s="1">
        <v>0.86</v>
      </c>
    </row>
    <row r="218" spans="1:13" x14ac:dyDescent="0.3">
      <c r="A218">
        <v>221</v>
      </c>
      <c r="B218" t="s">
        <v>192</v>
      </c>
      <c r="C218" t="s">
        <v>222</v>
      </c>
      <c r="D218" t="s">
        <v>21</v>
      </c>
      <c r="E218">
        <v>1</v>
      </c>
      <c r="F218">
        <v>393149</v>
      </c>
      <c r="G218">
        <v>76906</v>
      </c>
      <c r="H218">
        <v>316243</v>
      </c>
      <c r="I218">
        <v>26536</v>
      </c>
      <c r="J218">
        <v>27596</v>
      </c>
      <c r="K218">
        <v>89175</v>
      </c>
      <c r="L218">
        <v>740</v>
      </c>
      <c r="M218" s="1">
        <v>0.83</v>
      </c>
    </row>
    <row r="219" spans="1:13" x14ac:dyDescent="0.3">
      <c r="A219">
        <v>222</v>
      </c>
      <c r="B219" t="s">
        <v>192</v>
      </c>
      <c r="C219" t="s">
        <v>223</v>
      </c>
      <c r="D219" t="s">
        <v>21</v>
      </c>
      <c r="E219">
        <v>7</v>
      </c>
      <c r="F219">
        <v>18804</v>
      </c>
      <c r="G219">
        <v>5345</v>
      </c>
      <c r="H219">
        <v>13459</v>
      </c>
      <c r="I219">
        <v>1772</v>
      </c>
      <c r="J219">
        <v>2317</v>
      </c>
      <c r="K219">
        <v>55079</v>
      </c>
      <c r="L219">
        <v>126</v>
      </c>
      <c r="M219" s="1">
        <v>0.75</v>
      </c>
    </row>
    <row r="220" spans="1:13" x14ac:dyDescent="0.3">
      <c r="A220">
        <v>223</v>
      </c>
      <c r="B220" t="s">
        <v>192</v>
      </c>
      <c r="C220" t="s">
        <v>224</v>
      </c>
      <c r="D220" t="s">
        <v>21</v>
      </c>
      <c r="E220">
        <v>1</v>
      </c>
      <c r="F220">
        <v>2450758</v>
      </c>
      <c r="G220">
        <v>353122</v>
      </c>
      <c r="H220">
        <v>2097636</v>
      </c>
      <c r="I220">
        <v>118351</v>
      </c>
      <c r="J220">
        <v>307511</v>
      </c>
      <c r="K220">
        <v>66793</v>
      </c>
      <c r="L220">
        <v>3438</v>
      </c>
      <c r="M220" s="1">
        <v>0.86</v>
      </c>
    </row>
    <row r="221" spans="1:13" x14ac:dyDescent="0.3">
      <c r="A221">
        <v>224</v>
      </c>
      <c r="B221" t="s">
        <v>192</v>
      </c>
      <c r="C221" t="s">
        <v>225</v>
      </c>
      <c r="D221" t="s">
        <v>21</v>
      </c>
      <c r="E221">
        <v>1</v>
      </c>
      <c r="F221">
        <v>1540975</v>
      </c>
      <c r="G221">
        <v>217601</v>
      </c>
      <c r="H221">
        <v>1323374</v>
      </c>
      <c r="I221">
        <v>84339</v>
      </c>
      <c r="J221">
        <v>217138</v>
      </c>
      <c r="K221">
        <v>69475</v>
      </c>
      <c r="L221">
        <v>3116</v>
      </c>
      <c r="M221" s="1">
        <v>0.87</v>
      </c>
    </row>
    <row r="222" spans="1:13" x14ac:dyDescent="0.3">
      <c r="A222">
        <v>225</v>
      </c>
      <c r="B222" t="s">
        <v>192</v>
      </c>
      <c r="C222" t="s">
        <v>226</v>
      </c>
      <c r="D222" t="s">
        <v>21</v>
      </c>
      <c r="E222">
        <v>1</v>
      </c>
      <c r="F222">
        <v>61537</v>
      </c>
      <c r="G222">
        <v>7937</v>
      </c>
      <c r="H222">
        <v>53600</v>
      </c>
      <c r="I222">
        <v>2476</v>
      </c>
      <c r="J222">
        <v>5294</v>
      </c>
      <c r="K222">
        <v>80063</v>
      </c>
      <c r="L222">
        <v>181</v>
      </c>
      <c r="M222" s="1">
        <v>0.88</v>
      </c>
    </row>
    <row r="223" spans="1:13" x14ac:dyDescent="0.3">
      <c r="A223">
        <v>226</v>
      </c>
      <c r="B223" t="s">
        <v>192</v>
      </c>
      <c r="C223" t="s">
        <v>227</v>
      </c>
      <c r="D223" t="s">
        <v>58</v>
      </c>
      <c r="E223">
        <v>1</v>
      </c>
      <c r="F223">
        <v>2171603</v>
      </c>
      <c r="G223">
        <v>251361</v>
      </c>
      <c r="H223">
        <v>1920242</v>
      </c>
      <c r="I223">
        <v>96989</v>
      </c>
      <c r="J223">
        <v>317514</v>
      </c>
      <c r="K223">
        <v>63310</v>
      </c>
      <c r="L223">
        <v>6316</v>
      </c>
      <c r="M223" s="1">
        <v>0.88</v>
      </c>
    </row>
    <row r="224" spans="1:13" x14ac:dyDescent="0.3">
      <c r="A224">
        <v>227</v>
      </c>
      <c r="B224" t="s">
        <v>192</v>
      </c>
      <c r="C224" t="s">
        <v>228</v>
      </c>
      <c r="D224" t="s">
        <v>58</v>
      </c>
      <c r="E224">
        <v>1</v>
      </c>
      <c r="F224">
        <v>3343364</v>
      </c>
      <c r="G224">
        <v>469454</v>
      </c>
      <c r="H224">
        <v>2873910</v>
      </c>
      <c r="I224">
        <v>249807</v>
      </c>
      <c r="J224">
        <v>372148</v>
      </c>
      <c r="K224">
        <v>78777</v>
      </c>
      <c r="L224">
        <v>7100</v>
      </c>
      <c r="M224" s="1">
        <v>0.85</v>
      </c>
    </row>
    <row r="225" spans="1:13" x14ac:dyDescent="0.3">
      <c r="A225">
        <v>228</v>
      </c>
      <c r="B225" t="s">
        <v>192</v>
      </c>
      <c r="C225" t="s">
        <v>229</v>
      </c>
      <c r="D225" t="s">
        <v>58</v>
      </c>
      <c r="E225">
        <v>1</v>
      </c>
      <c r="F225">
        <v>883305</v>
      </c>
      <c r="G225">
        <v>138249</v>
      </c>
      <c r="H225">
        <v>745056</v>
      </c>
      <c r="I225">
        <v>24848</v>
      </c>
      <c r="J225">
        <v>87596</v>
      </c>
      <c r="K225">
        <v>110601</v>
      </c>
      <c r="L225">
        <v>4284</v>
      </c>
      <c r="M225" s="1">
        <v>0.85</v>
      </c>
    </row>
    <row r="226" spans="1:13" x14ac:dyDescent="0.3">
      <c r="A226">
        <v>229</v>
      </c>
      <c r="B226" t="s">
        <v>192</v>
      </c>
      <c r="C226" t="s">
        <v>230</v>
      </c>
      <c r="D226" t="s">
        <v>21</v>
      </c>
      <c r="E226">
        <v>2</v>
      </c>
      <c r="F226">
        <v>752660</v>
      </c>
      <c r="G226">
        <v>95916</v>
      </c>
      <c r="H226">
        <v>656744</v>
      </c>
      <c r="I226">
        <v>31294</v>
      </c>
      <c r="J226">
        <v>105351</v>
      </c>
      <c r="K226">
        <v>63567</v>
      </c>
      <c r="L226">
        <v>1112</v>
      </c>
      <c r="M226" s="1">
        <v>0.88</v>
      </c>
    </row>
    <row r="227" spans="1:13" x14ac:dyDescent="0.3">
      <c r="A227">
        <v>230</v>
      </c>
      <c r="B227" t="s">
        <v>192</v>
      </c>
      <c r="C227" t="s">
        <v>231</v>
      </c>
      <c r="D227" t="s">
        <v>21</v>
      </c>
      <c r="E227">
        <v>2</v>
      </c>
      <c r="F227">
        <v>284010</v>
      </c>
      <c r="G227">
        <v>57040</v>
      </c>
      <c r="H227">
        <v>226970</v>
      </c>
      <c r="I227">
        <v>17370</v>
      </c>
      <c r="J227">
        <v>34200</v>
      </c>
      <c r="K227">
        <v>70626</v>
      </c>
      <c r="L227">
        <v>1613</v>
      </c>
      <c r="M227" s="1">
        <v>0.77</v>
      </c>
    </row>
    <row r="228" spans="1:13" x14ac:dyDescent="0.3">
      <c r="A228">
        <v>231</v>
      </c>
      <c r="B228" t="s">
        <v>192</v>
      </c>
      <c r="C228" t="s">
        <v>232</v>
      </c>
      <c r="D228" t="s">
        <v>21</v>
      </c>
      <c r="E228">
        <v>1</v>
      </c>
      <c r="F228">
        <v>769545</v>
      </c>
      <c r="G228">
        <v>123921</v>
      </c>
      <c r="H228">
        <v>645624</v>
      </c>
      <c r="I228">
        <v>24001</v>
      </c>
      <c r="J228">
        <v>51830</v>
      </c>
      <c r="K228">
        <v>122930</v>
      </c>
      <c r="L228">
        <v>1078</v>
      </c>
      <c r="M228" s="1">
        <v>0.85</v>
      </c>
    </row>
    <row r="229" spans="1:13" x14ac:dyDescent="0.3">
      <c r="A229">
        <v>232</v>
      </c>
      <c r="B229" t="s">
        <v>192</v>
      </c>
      <c r="C229" t="s">
        <v>233</v>
      </c>
      <c r="D229" t="s">
        <v>21</v>
      </c>
      <c r="E229">
        <v>2</v>
      </c>
      <c r="F229">
        <v>446527</v>
      </c>
      <c r="G229">
        <v>68465</v>
      </c>
      <c r="H229">
        <v>378062</v>
      </c>
      <c r="I229">
        <v>20386</v>
      </c>
      <c r="J229">
        <v>54029</v>
      </c>
      <c r="K229">
        <v>75646</v>
      </c>
      <c r="L229">
        <v>874</v>
      </c>
      <c r="M229" s="1">
        <v>0.82</v>
      </c>
    </row>
    <row r="230" spans="1:13" x14ac:dyDescent="0.3">
      <c r="A230">
        <v>233</v>
      </c>
      <c r="B230" t="s">
        <v>192</v>
      </c>
      <c r="C230" t="s">
        <v>234</v>
      </c>
      <c r="D230" t="s">
        <v>21</v>
      </c>
      <c r="E230">
        <v>1</v>
      </c>
      <c r="F230">
        <v>1937570</v>
      </c>
      <c r="G230">
        <v>261131</v>
      </c>
      <c r="H230">
        <v>1676439</v>
      </c>
      <c r="I230">
        <v>55902</v>
      </c>
      <c r="J230">
        <v>139074</v>
      </c>
      <c r="K230">
        <v>125933</v>
      </c>
      <c r="L230">
        <v>3975</v>
      </c>
      <c r="M230" s="1">
        <v>0.87</v>
      </c>
    </row>
    <row r="231" spans="1:13" x14ac:dyDescent="0.3">
      <c r="A231">
        <v>234</v>
      </c>
      <c r="B231" t="s">
        <v>192</v>
      </c>
      <c r="C231" t="s">
        <v>132</v>
      </c>
      <c r="D231" t="s">
        <v>21</v>
      </c>
      <c r="E231">
        <v>2</v>
      </c>
      <c r="F231">
        <v>274255</v>
      </c>
      <c r="G231">
        <v>45127</v>
      </c>
      <c r="H231">
        <v>229128</v>
      </c>
      <c r="I231">
        <v>9726</v>
      </c>
      <c r="J231">
        <v>32027</v>
      </c>
      <c r="K231">
        <v>84213</v>
      </c>
      <c r="L231">
        <v>359</v>
      </c>
      <c r="M231" s="1">
        <v>0.81</v>
      </c>
    </row>
    <row r="232" spans="1:13" x14ac:dyDescent="0.3">
      <c r="A232">
        <v>235</v>
      </c>
      <c r="B232" t="s">
        <v>192</v>
      </c>
      <c r="C232" t="s">
        <v>235</v>
      </c>
      <c r="D232" t="s">
        <v>21</v>
      </c>
      <c r="E232">
        <v>3</v>
      </c>
      <c r="F232">
        <v>180040</v>
      </c>
      <c r="G232">
        <v>37553</v>
      </c>
      <c r="H232">
        <v>142487</v>
      </c>
      <c r="I232">
        <v>13995</v>
      </c>
      <c r="J232">
        <v>26919</v>
      </c>
      <c r="K232">
        <v>53908</v>
      </c>
      <c r="L232">
        <v>574</v>
      </c>
      <c r="M232" s="1">
        <v>0.83</v>
      </c>
    </row>
    <row r="233" spans="1:13" x14ac:dyDescent="0.3">
      <c r="A233">
        <v>236</v>
      </c>
      <c r="B233" t="s">
        <v>192</v>
      </c>
      <c r="C233" t="s">
        <v>236</v>
      </c>
      <c r="D233" t="s">
        <v>21</v>
      </c>
      <c r="E233">
        <v>8</v>
      </c>
      <c r="F233">
        <v>2987</v>
      </c>
      <c r="G233">
        <v>945</v>
      </c>
      <c r="H233">
        <v>2042</v>
      </c>
      <c r="I233">
        <v>242</v>
      </c>
      <c r="J233">
        <v>392</v>
      </c>
      <c r="K233">
        <v>52308</v>
      </c>
      <c r="L233">
        <v>0</v>
      </c>
      <c r="M233" s="1">
        <v>0.71</v>
      </c>
    </row>
    <row r="234" spans="1:13" x14ac:dyDescent="0.3">
      <c r="A234">
        <v>237</v>
      </c>
      <c r="B234" t="s">
        <v>192</v>
      </c>
      <c r="C234" t="s">
        <v>237</v>
      </c>
      <c r="D234" t="s">
        <v>21</v>
      </c>
      <c r="E234">
        <v>6</v>
      </c>
      <c r="F234">
        <v>43724</v>
      </c>
      <c r="G234">
        <v>11160</v>
      </c>
      <c r="H234">
        <v>32564</v>
      </c>
      <c r="I234">
        <v>3735</v>
      </c>
      <c r="J234">
        <v>7396</v>
      </c>
      <c r="K234">
        <v>47560</v>
      </c>
      <c r="L234">
        <v>58</v>
      </c>
      <c r="M234" s="1">
        <v>0.78</v>
      </c>
    </row>
    <row r="235" spans="1:13" x14ac:dyDescent="0.3">
      <c r="A235">
        <v>238</v>
      </c>
      <c r="B235" t="s">
        <v>192</v>
      </c>
      <c r="C235" t="s">
        <v>238</v>
      </c>
      <c r="D235" t="s">
        <v>21</v>
      </c>
      <c r="E235">
        <v>2</v>
      </c>
      <c r="F235">
        <v>446610</v>
      </c>
      <c r="G235">
        <v>70430</v>
      </c>
      <c r="H235">
        <v>376180</v>
      </c>
      <c r="I235">
        <v>33038</v>
      </c>
      <c r="J235">
        <v>34281</v>
      </c>
      <c r="K235">
        <v>82808</v>
      </c>
      <c r="L235">
        <v>1064</v>
      </c>
      <c r="M235" s="1">
        <v>0.85</v>
      </c>
    </row>
    <row r="236" spans="1:13" x14ac:dyDescent="0.3">
      <c r="A236">
        <v>239</v>
      </c>
      <c r="B236" t="s">
        <v>192</v>
      </c>
      <c r="C236" t="s">
        <v>239</v>
      </c>
      <c r="D236" t="s">
        <v>21</v>
      </c>
      <c r="E236">
        <v>2</v>
      </c>
      <c r="F236">
        <v>499942</v>
      </c>
      <c r="G236">
        <v>98714</v>
      </c>
      <c r="H236">
        <v>401228</v>
      </c>
      <c r="I236">
        <v>24589</v>
      </c>
      <c r="J236">
        <v>48846</v>
      </c>
      <c r="K236">
        <v>81002</v>
      </c>
      <c r="L236">
        <v>1367</v>
      </c>
      <c r="M236" s="1">
        <v>0.81</v>
      </c>
    </row>
    <row r="237" spans="1:13" x14ac:dyDescent="0.3">
      <c r="A237">
        <v>240</v>
      </c>
      <c r="B237" t="s">
        <v>192</v>
      </c>
      <c r="C237" t="s">
        <v>240</v>
      </c>
      <c r="D237" t="s">
        <v>21</v>
      </c>
      <c r="E237">
        <v>2</v>
      </c>
      <c r="F237">
        <v>549815</v>
      </c>
      <c r="G237">
        <v>72319</v>
      </c>
      <c r="H237">
        <v>477496</v>
      </c>
      <c r="I237">
        <v>21482</v>
      </c>
      <c r="J237">
        <v>84744</v>
      </c>
      <c r="K237">
        <v>59616</v>
      </c>
      <c r="L237">
        <v>1149</v>
      </c>
      <c r="M237" s="1">
        <v>0.88</v>
      </c>
    </row>
    <row r="238" spans="1:13" x14ac:dyDescent="0.3">
      <c r="A238">
        <v>241</v>
      </c>
      <c r="B238" t="s">
        <v>192</v>
      </c>
      <c r="C238" t="s">
        <v>241</v>
      </c>
      <c r="D238" t="s">
        <v>21</v>
      </c>
      <c r="E238">
        <v>3</v>
      </c>
      <c r="F238">
        <v>96807</v>
      </c>
      <c r="G238">
        <v>14902</v>
      </c>
      <c r="H238">
        <v>81905</v>
      </c>
      <c r="I238">
        <v>5582</v>
      </c>
      <c r="J238">
        <v>13011</v>
      </c>
      <c r="K238">
        <v>57879</v>
      </c>
      <c r="L238">
        <v>14</v>
      </c>
      <c r="M238" s="1">
        <v>0.87</v>
      </c>
    </row>
    <row r="239" spans="1:13" x14ac:dyDescent="0.3">
      <c r="A239">
        <v>242</v>
      </c>
      <c r="B239" t="s">
        <v>192</v>
      </c>
      <c r="C239" t="s">
        <v>242</v>
      </c>
      <c r="D239" t="s">
        <v>21</v>
      </c>
      <c r="E239">
        <v>4</v>
      </c>
      <c r="F239">
        <v>63916</v>
      </c>
      <c r="G239">
        <v>12389</v>
      </c>
      <c r="H239">
        <v>51527</v>
      </c>
      <c r="I239">
        <v>4657</v>
      </c>
      <c r="J239">
        <v>10749</v>
      </c>
      <c r="K239">
        <v>47572</v>
      </c>
      <c r="L239">
        <v>65</v>
      </c>
      <c r="M239" s="1">
        <v>0.83</v>
      </c>
    </row>
    <row r="240" spans="1:13" x14ac:dyDescent="0.3">
      <c r="A240">
        <v>243</v>
      </c>
      <c r="B240" t="s">
        <v>192</v>
      </c>
      <c r="C240" t="s">
        <v>243</v>
      </c>
      <c r="D240" t="s">
        <v>21</v>
      </c>
      <c r="E240">
        <v>8</v>
      </c>
      <c r="F240">
        <v>12535</v>
      </c>
      <c r="G240">
        <v>3420</v>
      </c>
      <c r="H240">
        <v>9115</v>
      </c>
      <c r="I240">
        <v>1012</v>
      </c>
      <c r="J240">
        <v>2656</v>
      </c>
      <c r="K240">
        <v>40680</v>
      </c>
      <c r="L240">
        <v>47</v>
      </c>
      <c r="M240" s="1">
        <v>0.75</v>
      </c>
    </row>
    <row r="241" spans="1:13" x14ac:dyDescent="0.3">
      <c r="A241">
        <v>244</v>
      </c>
      <c r="B241" t="s">
        <v>192</v>
      </c>
      <c r="C241" t="s">
        <v>244</v>
      </c>
      <c r="D241" t="s">
        <v>21</v>
      </c>
      <c r="E241">
        <v>2</v>
      </c>
      <c r="F241">
        <v>465861</v>
      </c>
      <c r="G241">
        <v>53292</v>
      </c>
      <c r="H241">
        <v>412569</v>
      </c>
      <c r="I241">
        <v>14923</v>
      </c>
      <c r="J241">
        <v>102451</v>
      </c>
      <c r="K241">
        <v>48763</v>
      </c>
      <c r="L241">
        <v>1079</v>
      </c>
      <c r="M241" s="1">
        <v>0.88</v>
      </c>
    </row>
    <row r="242" spans="1:13" x14ac:dyDescent="0.3">
      <c r="A242">
        <v>245</v>
      </c>
      <c r="B242" t="s">
        <v>192</v>
      </c>
      <c r="C242" t="s">
        <v>245</v>
      </c>
      <c r="D242" t="s">
        <v>21</v>
      </c>
      <c r="E242">
        <v>4</v>
      </c>
      <c r="F242">
        <v>54539</v>
      </c>
      <c r="G242">
        <v>14279</v>
      </c>
      <c r="H242">
        <v>40260</v>
      </c>
      <c r="I242">
        <v>4819</v>
      </c>
      <c r="J242">
        <v>6417</v>
      </c>
      <c r="K242">
        <v>56500</v>
      </c>
      <c r="L242">
        <v>152</v>
      </c>
      <c r="M242" s="1">
        <v>0.72</v>
      </c>
    </row>
    <row r="243" spans="1:13" x14ac:dyDescent="0.3">
      <c r="A243">
        <v>246</v>
      </c>
      <c r="B243" t="s">
        <v>192</v>
      </c>
      <c r="C243" t="s">
        <v>246</v>
      </c>
      <c r="D243" t="s">
        <v>58</v>
      </c>
      <c r="E243">
        <v>2</v>
      </c>
      <c r="F243">
        <v>850967</v>
      </c>
      <c r="G243">
        <v>132387</v>
      </c>
      <c r="H243">
        <v>718580</v>
      </c>
      <c r="I243">
        <v>40025</v>
      </c>
      <c r="J243">
        <v>76206</v>
      </c>
      <c r="K243">
        <v>84170</v>
      </c>
      <c r="L243">
        <v>1174</v>
      </c>
      <c r="M243" s="1">
        <v>0.85</v>
      </c>
    </row>
    <row r="244" spans="1:13" x14ac:dyDescent="0.3">
      <c r="A244">
        <v>247</v>
      </c>
      <c r="B244" t="s">
        <v>192</v>
      </c>
      <c r="C244" t="s">
        <v>247</v>
      </c>
      <c r="D244" t="s">
        <v>21</v>
      </c>
      <c r="E244">
        <v>1</v>
      </c>
      <c r="F244">
        <v>220408</v>
      </c>
      <c r="G244">
        <v>27535</v>
      </c>
      <c r="H244">
        <v>192873</v>
      </c>
      <c r="I244">
        <v>8132</v>
      </c>
      <c r="J244">
        <v>42311</v>
      </c>
      <c r="K244">
        <v>67804</v>
      </c>
      <c r="L244">
        <v>156</v>
      </c>
      <c r="M244" s="1">
        <v>0.85</v>
      </c>
    </row>
    <row r="245" spans="1:13" x14ac:dyDescent="0.3">
      <c r="A245">
        <v>248</v>
      </c>
      <c r="B245" t="s">
        <v>192</v>
      </c>
      <c r="C245" t="s">
        <v>248</v>
      </c>
      <c r="D245" t="s">
        <v>58</v>
      </c>
      <c r="E245">
        <v>3</v>
      </c>
      <c r="F245">
        <v>78041</v>
      </c>
      <c r="G245">
        <v>9955</v>
      </c>
      <c r="H245">
        <v>68086</v>
      </c>
      <c r="I245">
        <v>5999</v>
      </c>
      <c r="J245">
        <v>13256</v>
      </c>
      <c r="K245">
        <v>47504</v>
      </c>
      <c r="L245">
        <v>219</v>
      </c>
      <c r="M245" s="1">
        <v>0.89</v>
      </c>
    </row>
    <row r="246" spans="1:13" x14ac:dyDescent="0.3">
      <c r="A246">
        <v>249</v>
      </c>
      <c r="B246" t="s">
        <v>249</v>
      </c>
      <c r="C246" t="s">
        <v>250</v>
      </c>
      <c r="D246" t="s">
        <v>21</v>
      </c>
      <c r="E246">
        <v>1</v>
      </c>
      <c r="F246">
        <v>511868</v>
      </c>
      <c r="G246">
        <v>53587</v>
      </c>
      <c r="H246">
        <v>458281</v>
      </c>
      <c r="I246">
        <v>28246</v>
      </c>
      <c r="J246">
        <v>46711</v>
      </c>
      <c r="K246">
        <v>70199</v>
      </c>
      <c r="L246">
        <v>1529</v>
      </c>
      <c r="M246" s="1">
        <v>0.9</v>
      </c>
    </row>
    <row r="247" spans="1:13" x14ac:dyDescent="0.3">
      <c r="A247">
        <v>250</v>
      </c>
      <c r="B247" t="s">
        <v>249</v>
      </c>
      <c r="C247" t="s">
        <v>251</v>
      </c>
      <c r="D247" t="s">
        <v>21</v>
      </c>
      <c r="E247">
        <v>7</v>
      </c>
      <c r="F247">
        <v>16683</v>
      </c>
      <c r="G247">
        <v>2271</v>
      </c>
      <c r="H247">
        <v>14412</v>
      </c>
      <c r="I247">
        <v>899</v>
      </c>
      <c r="J247">
        <v>2954</v>
      </c>
      <c r="K247">
        <v>42897</v>
      </c>
      <c r="L247">
        <v>44</v>
      </c>
      <c r="M247" s="1">
        <v>0.81</v>
      </c>
    </row>
    <row r="248" spans="1:13" x14ac:dyDescent="0.3">
      <c r="A248">
        <v>251</v>
      </c>
      <c r="B248" t="s">
        <v>249</v>
      </c>
      <c r="C248" t="s">
        <v>252</v>
      </c>
      <c r="D248" t="s">
        <v>21</v>
      </c>
      <c r="E248">
        <v>1</v>
      </c>
      <c r="F248">
        <v>651215</v>
      </c>
      <c r="G248">
        <v>85065</v>
      </c>
      <c r="H248">
        <v>566150</v>
      </c>
      <c r="I248">
        <v>40954</v>
      </c>
      <c r="J248">
        <v>52474</v>
      </c>
      <c r="K248">
        <v>76665</v>
      </c>
      <c r="L248">
        <v>1103</v>
      </c>
      <c r="M248" s="1">
        <v>0.88</v>
      </c>
    </row>
    <row r="249" spans="1:13" x14ac:dyDescent="0.3">
      <c r="A249">
        <v>252</v>
      </c>
      <c r="B249" t="s">
        <v>249</v>
      </c>
      <c r="C249" t="s">
        <v>253</v>
      </c>
      <c r="D249" t="s">
        <v>21</v>
      </c>
      <c r="E249">
        <v>7</v>
      </c>
      <c r="F249">
        <v>13765</v>
      </c>
      <c r="G249">
        <v>3585</v>
      </c>
      <c r="H249">
        <v>10180</v>
      </c>
      <c r="I249">
        <v>1291</v>
      </c>
      <c r="J249">
        <v>1525</v>
      </c>
      <c r="K249">
        <v>53337</v>
      </c>
      <c r="L249">
        <v>11</v>
      </c>
      <c r="M249" s="1">
        <v>0.75</v>
      </c>
    </row>
    <row r="250" spans="1:13" x14ac:dyDescent="0.3">
      <c r="A250">
        <v>253</v>
      </c>
      <c r="B250" t="s">
        <v>249</v>
      </c>
      <c r="C250" t="s">
        <v>254</v>
      </c>
      <c r="D250" t="s">
        <v>21</v>
      </c>
      <c r="E250">
        <v>9</v>
      </c>
      <c r="F250">
        <v>3585</v>
      </c>
      <c r="G250">
        <v>886</v>
      </c>
      <c r="H250">
        <v>2699</v>
      </c>
      <c r="I250">
        <v>241</v>
      </c>
      <c r="J250">
        <v>678</v>
      </c>
      <c r="K250">
        <v>38294</v>
      </c>
      <c r="L250">
        <v>79</v>
      </c>
      <c r="M250" s="1">
        <v>0.76</v>
      </c>
    </row>
    <row r="251" spans="1:13" x14ac:dyDescent="0.3">
      <c r="A251">
        <v>254</v>
      </c>
      <c r="B251" t="s">
        <v>249</v>
      </c>
      <c r="C251" t="s">
        <v>255</v>
      </c>
      <c r="D251" t="s">
        <v>21</v>
      </c>
      <c r="E251">
        <v>7</v>
      </c>
      <c r="F251">
        <v>5882</v>
      </c>
      <c r="G251">
        <v>1055</v>
      </c>
      <c r="H251">
        <v>4827</v>
      </c>
      <c r="I251">
        <v>456</v>
      </c>
      <c r="J251">
        <v>1353</v>
      </c>
      <c r="K251">
        <v>37659</v>
      </c>
      <c r="L251">
        <v>0</v>
      </c>
      <c r="M251" s="1">
        <v>0.54</v>
      </c>
    </row>
    <row r="252" spans="1:13" x14ac:dyDescent="0.3">
      <c r="A252">
        <v>255</v>
      </c>
      <c r="B252" t="s">
        <v>249</v>
      </c>
      <c r="C252" t="s">
        <v>256</v>
      </c>
      <c r="D252" t="s">
        <v>21</v>
      </c>
      <c r="E252">
        <v>2</v>
      </c>
      <c r="F252">
        <v>326078</v>
      </c>
      <c r="G252">
        <v>46486</v>
      </c>
      <c r="H252">
        <v>279592</v>
      </c>
      <c r="I252">
        <v>15088</v>
      </c>
      <c r="J252">
        <v>30699</v>
      </c>
      <c r="K252">
        <v>83591</v>
      </c>
      <c r="L252">
        <v>744</v>
      </c>
      <c r="M252" s="1">
        <v>0.84</v>
      </c>
    </row>
    <row r="253" spans="1:13" x14ac:dyDescent="0.3">
      <c r="A253">
        <v>256</v>
      </c>
      <c r="B253" t="s">
        <v>249</v>
      </c>
      <c r="C253" t="s">
        <v>257</v>
      </c>
      <c r="D253" t="s">
        <v>21</v>
      </c>
      <c r="E253">
        <v>1</v>
      </c>
      <c r="F253">
        <v>69267</v>
      </c>
      <c r="G253">
        <v>9592</v>
      </c>
      <c r="H253">
        <v>59675</v>
      </c>
      <c r="I253">
        <v>3974</v>
      </c>
      <c r="J253">
        <v>3364</v>
      </c>
      <c r="K253">
        <v>96924</v>
      </c>
      <c r="L253">
        <v>100</v>
      </c>
      <c r="M253" s="1">
        <v>0.88</v>
      </c>
    </row>
    <row r="254" spans="1:13" x14ac:dyDescent="0.3">
      <c r="A254">
        <v>257</v>
      </c>
      <c r="B254" t="s">
        <v>249</v>
      </c>
      <c r="C254" t="s">
        <v>258</v>
      </c>
      <c r="D254" t="s">
        <v>21</v>
      </c>
      <c r="E254">
        <v>7</v>
      </c>
      <c r="F254">
        <v>20027</v>
      </c>
      <c r="G254">
        <v>5084</v>
      </c>
      <c r="H254">
        <v>14943</v>
      </c>
      <c r="I254">
        <v>1852</v>
      </c>
      <c r="J254">
        <v>2023</v>
      </c>
      <c r="K254">
        <v>56168</v>
      </c>
      <c r="L254">
        <v>25</v>
      </c>
      <c r="M254" s="1">
        <v>0.69</v>
      </c>
    </row>
    <row r="255" spans="1:13" x14ac:dyDescent="0.3">
      <c r="A255">
        <v>258</v>
      </c>
      <c r="B255" t="s">
        <v>249</v>
      </c>
      <c r="C255" t="s">
        <v>259</v>
      </c>
      <c r="D255" t="s">
        <v>21</v>
      </c>
      <c r="E255">
        <v>9</v>
      </c>
      <c r="F255">
        <v>1876</v>
      </c>
      <c r="G255">
        <v>385</v>
      </c>
      <c r="H255">
        <v>1491</v>
      </c>
      <c r="I255">
        <v>84</v>
      </c>
      <c r="J255">
        <v>230</v>
      </c>
      <c r="K255">
        <v>54504</v>
      </c>
      <c r="L255">
        <v>11</v>
      </c>
      <c r="M255" s="1">
        <v>0.8</v>
      </c>
    </row>
    <row r="256" spans="1:13" x14ac:dyDescent="0.3">
      <c r="A256">
        <v>259</v>
      </c>
      <c r="B256" t="s">
        <v>249</v>
      </c>
      <c r="C256" t="s">
        <v>260</v>
      </c>
      <c r="D256" t="s">
        <v>21</v>
      </c>
      <c r="E256">
        <v>1</v>
      </c>
      <c r="F256">
        <v>9605</v>
      </c>
      <c r="G256">
        <v>1953</v>
      </c>
      <c r="H256">
        <v>7652</v>
      </c>
      <c r="I256">
        <v>698</v>
      </c>
      <c r="J256">
        <v>686</v>
      </c>
      <c r="K256">
        <v>74019</v>
      </c>
      <c r="L256">
        <v>0</v>
      </c>
      <c r="M256" s="1">
        <v>0.81</v>
      </c>
    </row>
    <row r="257" spans="1:13" x14ac:dyDescent="0.3">
      <c r="A257">
        <v>260</v>
      </c>
      <c r="B257" t="s">
        <v>249</v>
      </c>
      <c r="C257" t="s">
        <v>261</v>
      </c>
      <c r="D257" t="s">
        <v>21</v>
      </c>
      <c r="E257">
        <v>9</v>
      </c>
      <c r="F257">
        <v>8200</v>
      </c>
      <c r="G257">
        <v>1582</v>
      </c>
      <c r="H257">
        <v>6618</v>
      </c>
      <c r="I257">
        <v>479</v>
      </c>
      <c r="J257">
        <v>1747</v>
      </c>
      <c r="K257">
        <v>38777</v>
      </c>
      <c r="L257">
        <v>17</v>
      </c>
      <c r="M257" s="1">
        <v>0.82</v>
      </c>
    </row>
    <row r="258" spans="1:13" x14ac:dyDescent="0.3">
      <c r="A258">
        <v>261</v>
      </c>
      <c r="B258" t="s">
        <v>249</v>
      </c>
      <c r="C258" t="s">
        <v>262</v>
      </c>
      <c r="D258" t="s">
        <v>21</v>
      </c>
      <c r="E258">
        <v>9</v>
      </c>
      <c r="F258">
        <v>3828</v>
      </c>
      <c r="G258">
        <v>1045</v>
      </c>
      <c r="H258">
        <v>2783</v>
      </c>
      <c r="I258">
        <v>332</v>
      </c>
      <c r="J258">
        <v>964</v>
      </c>
      <c r="K258">
        <v>31557</v>
      </c>
      <c r="L258">
        <v>0</v>
      </c>
      <c r="M258" s="1">
        <v>0.77</v>
      </c>
    </row>
    <row r="259" spans="1:13" x14ac:dyDescent="0.3">
      <c r="A259">
        <v>262</v>
      </c>
      <c r="B259" t="s">
        <v>249</v>
      </c>
      <c r="C259" t="s">
        <v>263</v>
      </c>
      <c r="D259" t="s">
        <v>21</v>
      </c>
      <c r="E259">
        <v>8</v>
      </c>
      <c r="F259">
        <v>5858</v>
      </c>
      <c r="G259">
        <v>803</v>
      </c>
      <c r="H259">
        <v>5055</v>
      </c>
      <c r="I259">
        <v>377</v>
      </c>
      <c r="J259">
        <v>1341</v>
      </c>
      <c r="K259">
        <v>35880</v>
      </c>
      <c r="L259">
        <v>0</v>
      </c>
      <c r="M259" s="1">
        <v>0.42</v>
      </c>
    </row>
    <row r="260" spans="1:13" x14ac:dyDescent="0.3">
      <c r="A260">
        <v>263</v>
      </c>
      <c r="B260" t="s">
        <v>249</v>
      </c>
      <c r="C260" t="s">
        <v>264</v>
      </c>
      <c r="D260" t="s">
        <v>21</v>
      </c>
      <c r="E260">
        <v>8</v>
      </c>
      <c r="F260">
        <v>4954</v>
      </c>
      <c r="G260">
        <v>1594</v>
      </c>
      <c r="H260">
        <v>3360</v>
      </c>
      <c r="I260">
        <v>708</v>
      </c>
      <c r="J260">
        <v>576</v>
      </c>
      <c r="K260">
        <v>55242</v>
      </c>
      <c r="L260">
        <v>0</v>
      </c>
      <c r="M260" s="1">
        <v>0.68</v>
      </c>
    </row>
    <row r="261" spans="1:13" x14ac:dyDescent="0.3">
      <c r="A261">
        <v>264</v>
      </c>
      <c r="B261" t="s">
        <v>249</v>
      </c>
      <c r="C261" t="s">
        <v>265</v>
      </c>
      <c r="D261" t="s">
        <v>21</v>
      </c>
      <c r="E261">
        <v>6</v>
      </c>
      <c r="F261">
        <v>30953</v>
      </c>
      <c r="G261">
        <v>8024</v>
      </c>
      <c r="H261">
        <v>22929</v>
      </c>
      <c r="I261">
        <v>2873</v>
      </c>
      <c r="J261">
        <v>4429</v>
      </c>
      <c r="K261">
        <v>46786</v>
      </c>
      <c r="L261">
        <v>49</v>
      </c>
      <c r="M261" s="1">
        <v>0.74</v>
      </c>
    </row>
    <row r="262" spans="1:13" x14ac:dyDescent="0.3">
      <c r="A262">
        <v>265</v>
      </c>
      <c r="B262" t="s">
        <v>249</v>
      </c>
      <c r="C262" t="s">
        <v>266</v>
      </c>
      <c r="D262" t="s">
        <v>21</v>
      </c>
      <c r="E262">
        <v>1</v>
      </c>
      <c r="F262">
        <v>716492</v>
      </c>
      <c r="G262">
        <v>84216</v>
      </c>
      <c r="H262">
        <v>632276</v>
      </c>
      <c r="I262">
        <v>33320</v>
      </c>
      <c r="J262">
        <v>82104</v>
      </c>
      <c r="K262">
        <v>68069</v>
      </c>
      <c r="L262">
        <v>2504</v>
      </c>
      <c r="M262" s="1">
        <v>0.88</v>
      </c>
    </row>
    <row r="263" spans="1:13" x14ac:dyDescent="0.3">
      <c r="A263">
        <v>266</v>
      </c>
      <c r="B263" t="s">
        <v>249</v>
      </c>
      <c r="C263" t="s">
        <v>267</v>
      </c>
      <c r="D263" t="s">
        <v>21</v>
      </c>
      <c r="E263">
        <v>9</v>
      </c>
      <c r="F263">
        <v>2074</v>
      </c>
      <c r="G263">
        <v>520</v>
      </c>
      <c r="H263">
        <v>1554</v>
      </c>
      <c r="I263">
        <v>189</v>
      </c>
      <c r="J263">
        <v>265</v>
      </c>
      <c r="K263">
        <v>47482</v>
      </c>
      <c r="L263">
        <v>0</v>
      </c>
      <c r="M263" s="1">
        <v>0.78</v>
      </c>
    </row>
    <row r="264" spans="1:13" x14ac:dyDescent="0.3">
      <c r="A264">
        <v>267</v>
      </c>
      <c r="B264" t="s">
        <v>249</v>
      </c>
      <c r="C264" t="s">
        <v>268</v>
      </c>
      <c r="D264" t="s">
        <v>21</v>
      </c>
      <c r="E264">
        <v>1</v>
      </c>
      <c r="F264">
        <v>342776</v>
      </c>
      <c r="G264">
        <v>40935</v>
      </c>
      <c r="H264">
        <v>301841</v>
      </c>
      <c r="I264">
        <v>18559</v>
      </c>
      <c r="J264">
        <v>8975</v>
      </c>
      <c r="K264">
        <v>120670</v>
      </c>
      <c r="L264">
        <v>580</v>
      </c>
      <c r="M264" s="1">
        <v>0.9</v>
      </c>
    </row>
    <row r="265" spans="1:13" x14ac:dyDescent="0.3">
      <c r="A265">
        <v>268</v>
      </c>
      <c r="B265" t="s">
        <v>249</v>
      </c>
      <c r="C265" t="s">
        <v>269</v>
      </c>
      <c r="D265" t="s">
        <v>21</v>
      </c>
      <c r="E265">
        <v>5</v>
      </c>
      <c r="F265">
        <v>54993</v>
      </c>
      <c r="G265">
        <v>6356</v>
      </c>
      <c r="H265">
        <v>48637</v>
      </c>
      <c r="I265">
        <v>1524</v>
      </c>
      <c r="J265">
        <v>3673</v>
      </c>
      <c r="K265">
        <v>86896</v>
      </c>
      <c r="L265">
        <v>53</v>
      </c>
      <c r="M265" s="1">
        <v>0.89</v>
      </c>
    </row>
    <row r="266" spans="1:13" x14ac:dyDescent="0.3">
      <c r="A266">
        <v>269</v>
      </c>
      <c r="B266" t="s">
        <v>249</v>
      </c>
      <c r="C266" t="s">
        <v>270</v>
      </c>
      <c r="D266" t="s">
        <v>21</v>
      </c>
      <c r="E266">
        <v>1</v>
      </c>
      <c r="F266">
        <v>26282</v>
      </c>
      <c r="G266">
        <v>4311</v>
      </c>
      <c r="H266">
        <v>21971</v>
      </c>
      <c r="I266">
        <v>2095</v>
      </c>
      <c r="J266">
        <v>1312</v>
      </c>
      <c r="K266">
        <v>98247</v>
      </c>
      <c r="L266">
        <v>0</v>
      </c>
      <c r="M266" s="1">
        <v>0.85</v>
      </c>
    </row>
    <row r="267" spans="1:13" x14ac:dyDescent="0.3">
      <c r="A267">
        <v>270</v>
      </c>
      <c r="B267" t="s">
        <v>249</v>
      </c>
      <c r="C267" t="s">
        <v>271</v>
      </c>
      <c r="D267" t="s">
        <v>21</v>
      </c>
      <c r="E267">
        <v>2</v>
      </c>
      <c r="F267">
        <v>713856</v>
      </c>
      <c r="G267">
        <v>91063</v>
      </c>
      <c r="H267">
        <v>622793</v>
      </c>
      <c r="I267">
        <v>94004</v>
      </c>
      <c r="J267">
        <v>68538</v>
      </c>
      <c r="K267">
        <v>67923</v>
      </c>
      <c r="L267">
        <v>1344</v>
      </c>
      <c r="M267" s="1">
        <v>0.87</v>
      </c>
    </row>
    <row r="268" spans="1:13" x14ac:dyDescent="0.3">
      <c r="A268">
        <v>271</v>
      </c>
      <c r="B268" t="s">
        <v>249</v>
      </c>
      <c r="C268" t="s">
        <v>272</v>
      </c>
      <c r="D268" t="s">
        <v>21</v>
      </c>
      <c r="E268">
        <v>4</v>
      </c>
      <c r="F268">
        <v>48021</v>
      </c>
      <c r="G268">
        <v>10402</v>
      </c>
      <c r="H268">
        <v>37619</v>
      </c>
      <c r="I268">
        <v>4831</v>
      </c>
      <c r="J268">
        <v>6525</v>
      </c>
      <c r="K268">
        <v>47885</v>
      </c>
      <c r="L268">
        <v>25</v>
      </c>
      <c r="M268" s="1">
        <v>0.65</v>
      </c>
    </row>
    <row r="269" spans="1:13" x14ac:dyDescent="0.3">
      <c r="A269">
        <v>272</v>
      </c>
      <c r="B269" t="s">
        <v>249</v>
      </c>
      <c r="C269" t="s">
        <v>273</v>
      </c>
      <c r="D269" t="s">
        <v>21</v>
      </c>
      <c r="E269">
        <v>5</v>
      </c>
      <c r="F269">
        <v>59770</v>
      </c>
      <c r="G269">
        <v>7858</v>
      </c>
      <c r="H269">
        <v>51912</v>
      </c>
      <c r="I269">
        <v>3003</v>
      </c>
      <c r="J269">
        <v>4946</v>
      </c>
      <c r="K269">
        <v>74421</v>
      </c>
      <c r="L269">
        <v>111</v>
      </c>
      <c r="M269" s="1">
        <v>0.87</v>
      </c>
    </row>
    <row r="270" spans="1:13" x14ac:dyDescent="0.3">
      <c r="A270">
        <v>273</v>
      </c>
      <c r="B270" t="s">
        <v>249</v>
      </c>
      <c r="C270" t="s">
        <v>274</v>
      </c>
      <c r="D270" t="s">
        <v>21</v>
      </c>
      <c r="E270">
        <v>1</v>
      </c>
      <c r="F270">
        <v>6121</v>
      </c>
      <c r="G270">
        <v>1035</v>
      </c>
      <c r="H270">
        <v>5086</v>
      </c>
      <c r="I270">
        <v>571</v>
      </c>
      <c r="J270">
        <v>410</v>
      </c>
      <c r="K270">
        <v>72949</v>
      </c>
      <c r="L270">
        <v>0</v>
      </c>
      <c r="M270" s="1">
        <v>0.84</v>
      </c>
    </row>
    <row r="271" spans="1:13" x14ac:dyDescent="0.3">
      <c r="A271">
        <v>274</v>
      </c>
      <c r="B271" t="s">
        <v>249</v>
      </c>
      <c r="C271" t="s">
        <v>275</v>
      </c>
      <c r="D271" t="s">
        <v>21</v>
      </c>
      <c r="E271">
        <v>7</v>
      </c>
      <c r="F271">
        <v>15525</v>
      </c>
      <c r="G271">
        <v>2732</v>
      </c>
      <c r="H271">
        <v>12793</v>
      </c>
      <c r="I271">
        <v>1114</v>
      </c>
      <c r="J271">
        <v>1219</v>
      </c>
      <c r="K271">
        <v>69214</v>
      </c>
      <c r="L271">
        <v>10</v>
      </c>
      <c r="M271" s="1">
        <v>0.83</v>
      </c>
    </row>
    <row r="272" spans="1:13" x14ac:dyDescent="0.3">
      <c r="A272">
        <v>275</v>
      </c>
      <c r="B272" t="s">
        <v>249</v>
      </c>
      <c r="C272" t="s">
        <v>276</v>
      </c>
      <c r="D272" t="s">
        <v>21</v>
      </c>
      <c r="E272">
        <v>7</v>
      </c>
      <c r="F272">
        <v>17246</v>
      </c>
      <c r="G272">
        <v>2236</v>
      </c>
      <c r="H272">
        <v>15010</v>
      </c>
      <c r="I272">
        <v>820</v>
      </c>
      <c r="J272">
        <v>1678</v>
      </c>
      <c r="K272">
        <v>61268</v>
      </c>
      <c r="L272">
        <v>24</v>
      </c>
      <c r="M272" s="1">
        <v>0.82</v>
      </c>
    </row>
    <row r="273" spans="1:13" x14ac:dyDescent="0.3">
      <c r="A273">
        <v>276</v>
      </c>
      <c r="B273" t="s">
        <v>249</v>
      </c>
      <c r="C273" t="s">
        <v>277</v>
      </c>
      <c r="D273" t="s">
        <v>21</v>
      </c>
      <c r="E273">
        <v>9</v>
      </c>
      <c r="F273">
        <v>811</v>
      </c>
      <c r="G273">
        <v>246</v>
      </c>
      <c r="H273">
        <v>565</v>
      </c>
      <c r="I273">
        <v>81</v>
      </c>
      <c r="J273">
        <v>69</v>
      </c>
      <c r="K273">
        <v>62149</v>
      </c>
      <c r="L273">
        <v>0</v>
      </c>
      <c r="M273" s="1">
        <v>0.71</v>
      </c>
    </row>
    <row r="274" spans="1:13" x14ac:dyDescent="0.3">
      <c r="A274">
        <v>277</v>
      </c>
      <c r="B274" t="s">
        <v>249</v>
      </c>
      <c r="C274" t="s">
        <v>278</v>
      </c>
      <c r="D274" t="s">
        <v>21</v>
      </c>
      <c r="E274">
        <v>6</v>
      </c>
      <c r="F274">
        <v>6889</v>
      </c>
      <c r="G274">
        <v>2148</v>
      </c>
      <c r="H274">
        <v>4741</v>
      </c>
      <c r="I274">
        <v>757</v>
      </c>
      <c r="J274">
        <v>1459</v>
      </c>
      <c r="K274">
        <v>38242</v>
      </c>
      <c r="L274">
        <v>140</v>
      </c>
      <c r="M274" s="1">
        <v>0.72</v>
      </c>
    </row>
    <row r="275" spans="1:13" x14ac:dyDescent="0.3">
      <c r="A275">
        <v>278</v>
      </c>
      <c r="B275" t="s">
        <v>249</v>
      </c>
      <c r="C275" t="s">
        <v>56</v>
      </c>
      <c r="D275" t="s">
        <v>21</v>
      </c>
      <c r="E275">
        <v>9</v>
      </c>
      <c r="F275">
        <v>1399</v>
      </c>
      <c r="G275">
        <v>311</v>
      </c>
      <c r="H275">
        <v>1088</v>
      </c>
      <c r="I275">
        <v>128</v>
      </c>
      <c r="J275">
        <v>188</v>
      </c>
      <c r="K275">
        <v>51457</v>
      </c>
      <c r="L275">
        <v>0</v>
      </c>
      <c r="M275" s="1">
        <v>0.79</v>
      </c>
    </row>
    <row r="276" spans="1:13" x14ac:dyDescent="0.3">
      <c r="A276">
        <v>279</v>
      </c>
      <c r="B276" t="s">
        <v>249</v>
      </c>
      <c r="C276" t="s">
        <v>57</v>
      </c>
      <c r="D276" t="s">
        <v>21</v>
      </c>
      <c r="E276">
        <v>1</v>
      </c>
      <c r="F276">
        <v>580233</v>
      </c>
      <c r="G276">
        <v>95477</v>
      </c>
      <c r="H276">
        <v>484756</v>
      </c>
      <c r="I276">
        <v>38418</v>
      </c>
      <c r="J276">
        <v>39799</v>
      </c>
      <c r="K276">
        <v>85550</v>
      </c>
      <c r="L276">
        <v>659</v>
      </c>
      <c r="M276" s="1">
        <v>0.84</v>
      </c>
    </row>
    <row r="277" spans="1:13" x14ac:dyDescent="0.3">
      <c r="A277">
        <v>280</v>
      </c>
      <c r="B277" t="s">
        <v>249</v>
      </c>
      <c r="C277" t="s">
        <v>279</v>
      </c>
      <c r="D277" t="s">
        <v>21</v>
      </c>
      <c r="E277">
        <v>9</v>
      </c>
      <c r="F277">
        <v>1383</v>
      </c>
      <c r="G277">
        <v>324</v>
      </c>
      <c r="H277">
        <v>1059</v>
      </c>
      <c r="I277">
        <v>62</v>
      </c>
      <c r="J277">
        <v>188</v>
      </c>
      <c r="K277">
        <v>44704</v>
      </c>
      <c r="L277">
        <v>25</v>
      </c>
      <c r="M277" s="1">
        <v>0.78</v>
      </c>
    </row>
    <row r="278" spans="1:13" x14ac:dyDescent="0.3">
      <c r="A278">
        <v>281</v>
      </c>
      <c r="B278" t="s">
        <v>249</v>
      </c>
      <c r="C278" t="s">
        <v>280</v>
      </c>
      <c r="D278" t="s">
        <v>21</v>
      </c>
      <c r="E278">
        <v>7</v>
      </c>
      <c r="F278">
        <v>7163</v>
      </c>
      <c r="G278">
        <v>1385</v>
      </c>
      <c r="H278">
        <v>5778</v>
      </c>
      <c r="I278">
        <v>543</v>
      </c>
      <c r="J278">
        <v>900</v>
      </c>
      <c r="K278">
        <v>48342</v>
      </c>
      <c r="L278">
        <v>19</v>
      </c>
      <c r="M278" s="1">
        <v>0.81</v>
      </c>
    </row>
    <row r="279" spans="1:13" x14ac:dyDescent="0.3">
      <c r="A279">
        <v>282</v>
      </c>
      <c r="B279" t="s">
        <v>249</v>
      </c>
      <c r="C279" t="s">
        <v>209</v>
      </c>
      <c r="D279" t="s">
        <v>21</v>
      </c>
      <c r="E279">
        <v>6</v>
      </c>
      <c r="F279">
        <v>7824</v>
      </c>
      <c r="G279">
        <v>1117</v>
      </c>
      <c r="H279">
        <v>6707</v>
      </c>
      <c r="I279">
        <v>552</v>
      </c>
      <c r="J279">
        <v>970</v>
      </c>
      <c r="K279">
        <v>51802</v>
      </c>
      <c r="L279">
        <v>8</v>
      </c>
      <c r="M279" s="1">
        <v>0.85</v>
      </c>
    </row>
    <row r="280" spans="1:13" x14ac:dyDescent="0.3">
      <c r="A280">
        <v>283</v>
      </c>
      <c r="B280" t="s">
        <v>249</v>
      </c>
      <c r="C280" t="s">
        <v>281</v>
      </c>
      <c r="D280" t="s">
        <v>21</v>
      </c>
      <c r="E280">
        <v>4</v>
      </c>
      <c r="F280">
        <v>56310</v>
      </c>
      <c r="G280">
        <v>9668</v>
      </c>
      <c r="H280">
        <v>46642</v>
      </c>
      <c r="I280">
        <v>3467</v>
      </c>
      <c r="J280">
        <v>5005</v>
      </c>
      <c r="K280">
        <v>66219</v>
      </c>
      <c r="L280">
        <v>94</v>
      </c>
      <c r="M280" s="1">
        <v>0.81</v>
      </c>
    </row>
    <row r="281" spans="1:13" x14ac:dyDescent="0.3">
      <c r="A281">
        <v>284</v>
      </c>
      <c r="B281" t="s">
        <v>249</v>
      </c>
      <c r="C281" t="s">
        <v>282</v>
      </c>
      <c r="D281" t="s">
        <v>21</v>
      </c>
      <c r="E281">
        <v>2</v>
      </c>
      <c r="F281">
        <v>350518</v>
      </c>
      <c r="G281">
        <v>54938</v>
      </c>
      <c r="H281">
        <v>295580</v>
      </c>
      <c r="I281">
        <v>22350</v>
      </c>
      <c r="J281">
        <v>36054</v>
      </c>
      <c r="K281">
        <v>71306</v>
      </c>
      <c r="L281">
        <v>627</v>
      </c>
      <c r="M281" s="1">
        <v>0.84</v>
      </c>
    </row>
    <row r="282" spans="1:13" x14ac:dyDescent="0.3">
      <c r="A282">
        <v>285</v>
      </c>
      <c r="B282" t="s">
        <v>249</v>
      </c>
      <c r="C282" t="s">
        <v>283</v>
      </c>
      <c r="D282" t="s">
        <v>21</v>
      </c>
      <c r="E282">
        <v>7</v>
      </c>
      <c r="F282">
        <v>14503</v>
      </c>
      <c r="G282">
        <v>3529</v>
      </c>
      <c r="H282">
        <v>10974</v>
      </c>
      <c r="I282">
        <v>1322</v>
      </c>
      <c r="J282">
        <v>2626</v>
      </c>
      <c r="K282">
        <v>41485</v>
      </c>
      <c r="L282">
        <v>18</v>
      </c>
      <c r="M282" s="1">
        <v>0.74</v>
      </c>
    </row>
    <row r="283" spans="1:13" x14ac:dyDescent="0.3">
      <c r="A283">
        <v>286</v>
      </c>
      <c r="B283" t="s">
        <v>249</v>
      </c>
      <c r="C283" t="s">
        <v>164</v>
      </c>
      <c r="D283" t="s">
        <v>21</v>
      </c>
      <c r="E283">
        <v>8</v>
      </c>
      <c r="F283">
        <v>5610</v>
      </c>
      <c r="G283">
        <v>985</v>
      </c>
      <c r="H283">
        <v>4625</v>
      </c>
      <c r="I283">
        <v>362</v>
      </c>
      <c r="J283">
        <v>744</v>
      </c>
      <c r="K283">
        <v>46690</v>
      </c>
      <c r="L283">
        <v>45</v>
      </c>
      <c r="M283" s="1">
        <v>0.67</v>
      </c>
    </row>
    <row r="284" spans="1:13" x14ac:dyDescent="0.3">
      <c r="A284">
        <v>287</v>
      </c>
      <c r="B284" t="s">
        <v>249</v>
      </c>
      <c r="C284" t="s">
        <v>166</v>
      </c>
      <c r="D284" t="s">
        <v>21</v>
      </c>
      <c r="E284">
        <v>7</v>
      </c>
      <c r="F284">
        <v>21528</v>
      </c>
      <c r="G284">
        <v>3824</v>
      </c>
      <c r="H284">
        <v>17704</v>
      </c>
      <c r="I284">
        <v>1394</v>
      </c>
      <c r="J284">
        <v>2674</v>
      </c>
      <c r="K284">
        <v>53168</v>
      </c>
      <c r="L284">
        <v>25</v>
      </c>
      <c r="M284" s="1">
        <v>0.71</v>
      </c>
    </row>
    <row r="285" spans="1:13" x14ac:dyDescent="0.3">
      <c r="A285">
        <v>288</v>
      </c>
      <c r="B285" t="s">
        <v>249</v>
      </c>
      <c r="C285" t="s">
        <v>284</v>
      </c>
      <c r="D285" t="s">
        <v>21</v>
      </c>
      <c r="E285">
        <v>3</v>
      </c>
      <c r="F285">
        <v>153207</v>
      </c>
      <c r="G285">
        <v>29238</v>
      </c>
      <c r="H285">
        <v>123969</v>
      </c>
      <c r="I285">
        <v>12009</v>
      </c>
      <c r="J285">
        <v>21463</v>
      </c>
      <c r="K285">
        <v>51132</v>
      </c>
      <c r="L285">
        <v>467</v>
      </c>
      <c r="M285" s="1">
        <v>0.81</v>
      </c>
    </row>
    <row r="286" spans="1:13" x14ac:dyDescent="0.3">
      <c r="A286">
        <v>289</v>
      </c>
      <c r="B286" t="s">
        <v>249</v>
      </c>
      <c r="C286" t="s">
        <v>285</v>
      </c>
      <c r="D286" t="s">
        <v>21</v>
      </c>
      <c r="E286">
        <v>9</v>
      </c>
      <c r="F286">
        <v>776</v>
      </c>
      <c r="G286">
        <v>242</v>
      </c>
      <c r="H286">
        <v>534</v>
      </c>
      <c r="I286">
        <v>76</v>
      </c>
      <c r="J286">
        <v>72</v>
      </c>
      <c r="K286">
        <v>60210</v>
      </c>
      <c r="L286">
        <v>0</v>
      </c>
      <c r="M286" s="1">
        <v>0.71</v>
      </c>
    </row>
    <row r="287" spans="1:13" x14ac:dyDescent="0.3">
      <c r="A287">
        <v>290</v>
      </c>
      <c r="B287" t="s">
        <v>249</v>
      </c>
      <c r="C287" t="s">
        <v>286</v>
      </c>
      <c r="D287" t="s">
        <v>21</v>
      </c>
      <c r="E287">
        <v>7</v>
      </c>
      <c r="F287">
        <v>13188</v>
      </c>
      <c r="G287">
        <v>2020</v>
      </c>
      <c r="H287">
        <v>11168</v>
      </c>
      <c r="I287">
        <v>841</v>
      </c>
      <c r="J287">
        <v>1614</v>
      </c>
      <c r="K287">
        <v>59500</v>
      </c>
      <c r="L287">
        <v>25</v>
      </c>
      <c r="M287" s="1">
        <v>0.86</v>
      </c>
    </row>
    <row r="288" spans="1:13" x14ac:dyDescent="0.3">
      <c r="A288">
        <v>291</v>
      </c>
      <c r="B288" t="s">
        <v>249</v>
      </c>
      <c r="C288" t="s">
        <v>287</v>
      </c>
      <c r="D288" t="s">
        <v>21</v>
      </c>
      <c r="E288">
        <v>6</v>
      </c>
      <c r="F288">
        <v>26158</v>
      </c>
      <c r="G288">
        <v>5785</v>
      </c>
      <c r="H288">
        <v>20373</v>
      </c>
      <c r="I288">
        <v>2160</v>
      </c>
      <c r="J288">
        <v>4235</v>
      </c>
      <c r="K288">
        <v>50180</v>
      </c>
      <c r="L288">
        <v>25</v>
      </c>
      <c r="M288" s="1">
        <v>0.79</v>
      </c>
    </row>
    <row r="289" spans="1:13" x14ac:dyDescent="0.3">
      <c r="A289">
        <v>292</v>
      </c>
      <c r="B289" t="s">
        <v>249</v>
      </c>
      <c r="C289" t="s">
        <v>288</v>
      </c>
      <c r="D289" t="s">
        <v>21</v>
      </c>
      <c r="E289">
        <v>4</v>
      </c>
      <c r="F289">
        <v>42214</v>
      </c>
      <c r="G289">
        <v>9836</v>
      </c>
      <c r="H289">
        <v>32378</v>
      </c>
      <c r="I289">
        <v>3409</v>
      </c>
      <c r="J289">
        <v>4854</v>
      </c>
      <c r="K289">
        <v>52576</v>
      </c>
      <c r="L289">
        <v>60</v>
      </c>
      <c r="M289" s="1">
        <v>0.78</v>
      </c>
    </row>
    <row r="290" spans="1:13" x14ac:dyDescent="0.3">
      <c r="A290">
        <v>293</v>
      </c>
      <c r="B290" t="s">
        <v>249</v>
      </c>
      <c r="C290" t="s">
        <v>73</v>
      </c>
      <c r="D290" t="s">
        <v>21</v>
      </c>
      <c r="E290">
        <v>6</v>
      </c>
      <c r="F290">
        <v>28558</v>
      </c>
      <c r="G290">
        <v>4422</v>
      </c>
      <c r="H290">
        <v>24136</v>
      </c>
      <c r="I290">
        <v>1396</v>
      </c>
      <c r="J290">
        <v>3409</v>
      </c>
      <c r="K290">
        <v>55387</v>
      </c>
      <c r="L290">
        <v>69</v>
      </c>
      <c r="M290" s="1">
        <v>0.84</v>
      </c>
    </row>
    <row r="291" spans="1:13" x14ac:dyDescent="0.3">
      <c r="A291">
        <v>294</v>
      </c>
      <c r="B291" t="s">
        <v>249</v>
      </c>
      <c r="C291" t="s">
        <v>289</v>
      </c>
      <c r="D291" t="s">
        <v>21</v>
      </c>
      <c r="E291">
        <v>6</v>
      </c>
      <c r="F291">
        <v>18432</v>
      </c>
      <c r="G291">
        <v>3766</v>
      </c>
      <c r="H291">
        <v>14666</v>
      </c>
      <c r="I291">
        <v>1289</v>
      </c>
      <c r="J291">
        <v>3722</v>
      </c>
      <c r="K291">
        <v>40064</v>
      </c>
      <c r="L291">
        <v>106</v>
      </c>
      <c r="M291" s="1">
        <v>0.8</v>
      </c>
    </row>
    <row r="292" spans="1:13" x14ac:dyDescent="0.3">
      <c r="A292">
        <v>295</v>
      </c>
      <c r="B292" t="s">
        <v>249</v>
      </c>
      <c r="C292" t="s">
        <v>290</v>
      </c>
      <c r="D292" t="s">
        <v>21</v>
      </c>
      <c r="E292">
        <v>9</v>
      </c>
      <c r="F292">
        <v>4833</v>
      </c>
      <c r="G292">
        <v>1314</v>
      </c>
      <c r="H292">
        <v>3519</v>
      </c>
      <c r="I292">
        <v>414</v>
      </c>
      <c r="J292">
        <v>361</v>
      </c>
      <c r="K292">
        <v>68900</v>
      </c>
      <c r="L292">
        <v>0</v>
      </c>
      <c r="M292" s="1">
        <v>0.74</v>
      </c>
    </row>
    <row r="293" spans="1:13" x14ac:dyDescent="0.3">
      <c r="A293">
        <v>296</v>
      </c>
      <c r="B293" t="s">
        <v>249</v>
      </c>
      <c r="C293" t="s">
        <v>291</v>
      </c>
      <c r="D293" t="s">
        <v>21</v>
      </c>
      <c r="E293">
        <v>1</v>
      </c>
      <c r="F293">
        <v>18556</v>
      </c>
      <c r="G293">
        <v>3793</v>
      </c>
      <c r="H293">
        <v>14763</v>
      </c>
      <c r="I293">
        <v>1646</v>
      </c>
      <c r="J293">
        <v>1487</v>
      </c>
      <c r="K293">
        <v>72121</v>
      </c>
      <c r="L293">
        <v>0</v>
      </c>
      <c r="M293" s="1">
        <v>0.81</v>
      </c>
    </row>
    <row r="294" spans="1:13" x14ac:dyDescent="0.3">
      <c r="A294">
        <v>297</v>
      </c>
      <c r="B294" t="s">
        <v>249</v>
      </c>
      <c r="C294" t="s">
        <v>173</v>
      </c>
      <c r="D294" t="s">
        <v>21</v>
      </c>
      <c r="E294">
        <v>9</v>
      </c>
      <c r="F294">
        <v>4286</v>
      </c>
      <c r="G294">
        <v>966</v>
      </c>
      <c r="H294">
        <v>3320</v>
      </c>
      <c r="I294">
        <v>272</v>
      </c>
      <c r="J294">
        <v>458</v>
      </c>
      <c r="K294">
        <v>52367</v>
      </c>
      <c r="L294">
        <v>40</v>
      </c>
      <c r="M294" s="1">
        <v>0.78</v>
      </c>
    </row>
    <row r="295" spans="1:13" x14ac:dyDescent="0.3">
      <c r="A295">
        <v>298</v>
      </c>
      <c r="B295" t="s">
        <v>249</v>
      </c>
      <c r="C295" t="s">
        <v>292</v>
      </c>
      <c r="D295" t="s">
        <v>21</v>
      </c>
      <c r="E295">
        <v>7</v>
      </c>
      <c r="F295">
        <v>17950</v>
      </c>
      <c r="G295">
        <v>3482</v>
      </c>
      <c r="H295">
        <v>14468</v>
      </c>
      <c r="I295">
        <v>729</v>
      </c>
      <c r="J295">
        <v>1222</v>
      </c>
      <c r="K295">
        <v>89034</v>
      </c>
      <c r="L295">
        <v>25</v>
      </c>
      <c r="M295" s="1">
        <v>0.81</v>
      </c>
    </row>
    <row r="296" spans="1:13" x14ac:dyDescent="0.3">
      <c r="A296">
        <v>299</v>
      </c>
      <c r="B296" t="s">
        <v>249</v>
      </c>
      <c r="C296" t="s">
        <v>293</v>
      </c>
      <c r="D296" t="s">
        <v>21</v>
      </c>
      <c r="E296">
        <v>7</v>
      </c>
      <c r="F296">
        <v>12164</v>
      </c>
      <c r="G296">
        <v>2143</v>
      </c>
      <c r="H296">
        <v>10021</v>
      </c>
      <c r="I296">
        <v>600</v>
      </c>
      <c r="J296">
        <v>2553</v>
      </c>
      <c r="K296">
        <v>42455</v>
      </c>
      <c r="L296">
        <v>25</v>
      </c>
      <c r="M296" s="1">
        <v>0.82</v>
      </c>
    </row>
    <row r="297" spans="1:13" x14ac:dyDescent="0.3">
      <c r="A297">
        <v>300</v>
      </c>
      <c r="B297" t="s">
        <v>249</v>
      </c>
      <c r="C297" t="s">
        <v>294</v>
      </c>
      <c r="D297" t="s">
        <v>21</v>
      </c>
      <c r="E297">
        <v>3</v>
      </c>
      <c r="F297">
        <v>167529</v>
      </c>
      <c r="G297">
        <v>30988</v>
      </c>
      <c r="H297">
        <v>136541</v>
      </c>
      <c r="I297">
        <v>13427</v>
      </c>
      <c r="J297">
        <v>28127</v>
      </c>
      <c r="K297">
        <v>48308</v>
      </c>
      <c r="L297">
        <v>989</v>
      </c>
      <c r="M297" s="1">
        <v>0.83</v>
      </c>
    </row>
    <row r="298" spans="1:13" x14ac:dyDescent="0.3">
      <c r="A298">
        <v>301</v>
      </c>
      <c r="B298" t="s">
        <v>249</v>
      </c>
      <c r="C298" t="s">
        <v>295</v>
      </c>
      <c r="D298" t="s">
        <v>21</v>
      </c>
      <c r="E298">
        <v>9</v>
      </c>
      <c r="F298">
        <v>6336</v>
      </c>
      <c r="G298">
        <v>985</v>
      </c>
      <c r="H298">
        <v>5351</v>
      </c>
      <c r="I298">
        <v>434</v>
      </c>
      <c r="J298">
        <v>653</v>
      </c>
      <c r="K298">
        <v>63411</v>
      </c>
      <c r="L298">
        <v>58</v>
      </c>
      <c r="M298" s="1">
        <v>0.82</v>
      </c>
    </row>
    <row r="299" spans="1:13" x14ac:dyDescent="0.3">
      <c r="A299">
        <v>302</v>
      </c>
      <c r="B299" t="s">
        <v>249</v>
      </c>
      <c r="C299" t="s">
        <v>296</v>
      </c>
      <c r="D299" t="s">
        <v>21</v>
      </c>
      <c r="E299">
        <v>7</v>
      </c>
      <c r="F299">
        <v>11250</v>
      </c>
      <c r="G299">
        <v>2276</v>
      </c>
      <c r="H299">
        <v>8974</v>
      </c>
      <c r="I299">
        <v>808</v>
      </c>
      <c r="J299">
        <v>1604</v>
      </c>
      <c r="K299">
        <v>44171</v>
      </c>
      <c r="L299">
        <v>17</v>
      </c>
      <c r="M299" s="1">
        <v>0.82</v>
      </c>
    </row>
    <row r="300" spans="1:13" x14ac:dyDescent="0.3">
      <c r="A300">
        <v>303</v>
      </c>
      <c r="B300" t="s">
        <v>249</v>
      </c>
      <c r="C300" t="s">
        <v>297</v>
      </c>
      <c r="D300" t="s">
        <v>21</v>
      </c>
      <c r="E300">
        <v>7</v>
      </c>
      <c r="F300">
        <v>25733</v>
      </c>
      <c r="G300">
        <v>3974</v>
      </c>
      <c r="H300">
        <v>21759</v>
      </c>
      <c r="I300">
        <v>1318</v>
      </c>
      <c r="J300">
        <v>1783</v>
      </c>
      <c r="K300">
        <v>81033</v>
      </c>
      <c r="L300">
        <v>39</v>
      </c>
      <c r="M300" s="1">
        <v>0.85</v>
      </c>
    </row>
    <row r="301" spans="1:13" x14ac:dyDescent="0.3">
      <c r="A301">
        <v>304</v>
      </c>
      <c r="B301" t="s">
        <v>249</v>
      </c>
      <c r="C301" t="s">
        <v>298</v>
      </c>
      <c r="D301" t="s">
        <v>21</v>
      </c>
      <c r="E301">
        <v>9</v>
      </c>
      <c r="F301">
        <v>6843</v>
      </c>
      <c r="G301">
        <v>1572</v>
      </c>
      <c r="H301">
        <v>5271</v>
      </c>
      <c r="I301">
        <v>391</v>
      </c>
      <c r="J301">
        <v>1679</v>
      </c>
      <c r="K301">
        <v>36869</v>
      </c>
      <c r="L301">
        <v>0</v>
      </c>
      <c r="M301" s="1">
        <v>0.77</v>
      </c>
    </row>
    <row r="302" spans="1:13" x14ac:dyDescent="0.3">
      <c r="A302">
        <v>305</v>
      </c>
      <c r="B302" t="s">
        <v>249</v>
      </c>
      <c r="C302" t="s">
        <v>299</v>
      </c>
      <c r="D302" t="s">
        <v>21</v>
      </c>
      <c r="E302">
        <v>9</v>
      </c>
      <c r="F302">
        <v>762</v>
      </c>
      <c r="G302">
        <v>178</v>
      </c>
      <c r="H302">
        <v>584</v>
      </c>
      <c r="I302">
        <v>76</v>
      </c>
      <c r="J302">
        <v>109</v>
      </c>
      <c r="K302">
        <v>46878</v>
      </c>
      <c r="L302">
        <v>0</v>
      </c>
      <c r="M302" s="1">
        <v>0.76</v>
      </c>
    </row>
    <row r="303" spans="1:13" x14ac:dyDescent="0.3">
      <c r="A303">
        <v>306</v>
      </c>
      <c r="B303" t="s">
        <v>249</v>
      </c>
      <c r="C303" t="s">
        <v>300</v>
      </c>
      <c r="D303" t="s">
        <v>21</v>
      </c>
      <c r="E303">
        <v>9</v>
      </c>
      <c r="F303">
        <v>8191</v>
      </c>
      <c r="G303">
        <v>1201</v>
      </c>
      <c r="H303">
        <v>6990</v>
      </c>
      <c r="I303">
        <v>347</v>
      </c>
      <c r="J303">
        <v>702</v>
      </c>
      <c r="K303">
        <v>69458</v>
      </c>
      <c r="L303">
        <v>0</v>
      </c>
      <c r="M303" s="1">
        <v>0.86</v>
      </c>
    </row>
    <row r="304" spans="1:13" x14ac:dyDescent="0.3">
      <c r="A304">
        <v>307</v>
      </c>
      <c r="B304" t="s">
        <v>249</v>
      </c>
      <c r="C304" t="s">
        <v>301</v>
      </c>
      <c r="D304" t="s">
        <v>21</v>
      </c>
      <c r="E304">
        <v>9</v>
      </c>
      <c r="F304">
        <v>2303</v>
      </c>
      <c r="G304">
        <v>604</v>
      </c>
      <c r="H304">
        <v>1699</v>
      </c>
      <c r="I304">
        <v>197</v>
      </c>
      <c r="J304">
        <v>338</v>
      </c>
      <c r="K304">
        <v>40009</v>
      </c>
      <c r="L304">
        <v>67</v>
      </c>
      <c r="M304" s="1">
        <v>0.76</v>
      </c>
    </row>
    <row r="305" spans="1:13" x14ac:dyDescent="0.3">
      <c r="A305">
        <v>308</v>
      </c>
      <c r="B305" t="s">
        <v>249</v>
      </c>
      <c r="C305" t="s">
        <v>302</v>
      </c>
      <c r="D305" t="s">
        <v>21</v>
      </c>
      <c r="E305">
        <v>5</v>
      </c>
      <c r="F305">
        <v>31007</v>
      </c>
      <c r="G305">
        <v>4235</v>
      </c>
      <c r="H305">
        <v>26772</v>
      </c>
      <c r="I305">
        <v>1373</v>
      </c>
      <c r="J305">
        <v>2056</v>
      </c>
      <c r="K305">
        <v>80078</v>
      </c>
      <c r="L305">
        <v>34</v>
      </c>
      <c r="M305" s="1">
        <v>0.87</v>
      </c>
    </row>
    <row r="306" spans="1:13" x14ac:dyDescent="0.3">
      <c r="A306">
        <v>309</v>
      </c>
      <c r="B306" t="s">
        <v>249</v>
      </c>
      <c r="C306" t="s">
        <v>303</v>
      </c>
      <c r="D306" t="s">
        <v>21</v>
      </c>
      <c r="E306">
        <v>2</v>
      </c>
      <c r="F306">
        <v>25083</v>
      </c>
      <c r="G306">
        <v>5505</v>
      </c>
      <c r="H306">
        <v>19578</v>
      </c>
      <c r="I306">
        <v>2864</v>
      </c>
      <c r="J306">
        <v>1851</v>
      </c>
      <c r="K306">
        <v>64850</v>
      </c>
      <c r="L306">
        <v>15</v>
      </c>
      <c r="M306" s="1">
        <v>0.8</v>
      </c>
    </row>
    <row r="307" spans="1:13" x14ac:dyDescent="0.3">
      <c r="A307">
        <v>310</v>
      </c>
      <c r="B307" t="s">
        <v>249</v>
      </c>
      <c r="C307" t="s">
        <v>86</v>
      </c>
      <c r="D307" t="s">
        <v>21</v>
      </c>
      <c r="E307">
        <v>9</v>
      </c>
      <c r="F307">
        <v>4909</v>
      </c>
      <c r="G307">
        <v>1016</v>
      </c>
      <c r="H307">
        <v>3893</v>
      </c>
      <c r="I307">
        <v>318</v>
      </c>
      <c r="J307">
        <v>646</v>
      </c>
      <c r="K307">
        <v>47869</v>
      </c>
      <c r="L307">
        <v>0</v>
      </c>
      <c r="M307" s="1">
        <v>0.77</v>
      </c>
    </row>
    <row r="308" spans="1:13" x14ac:dyDescent="0.3">
      <c r="A308">
        <v>311</v>
      </c>
      <c r="B308" t="s">
        <v>249</v>
      </c>
      <c r="C308" t="s">
        <v>304</v>
      </c>
      <c r="D308" t="s">
        <v>21</v>
      </c>
      <c r="E308">
        <v>2</v>
      </c>
      <c r="F308">
        <v>314305</v>
      </c>
      <c r="G308">
        <v>38224</v>
      </c>
      <c r="H308">
        <v>276081</v>
      </c>
      <c r="I308">
        <v>17077</v>
      </c>
      <c r="J308">
        <v>32314</v>
      </c>
      <c r="K308">
        <v>75629</v>
      </c>
      <c r="L308">
        <v>316</v>
      </c>
      <c r="M308" s="1">
        <v>0.88</v>
      </c>
    </row>
    <row r="309" spans="1:13" x14ac:dyDescent="0.3">
      <c r="A309">
        <v>312</v>
      </c>
      <c r="B309" t="s">
        <v>249</v>
      </c>
      <c r="C309" t="s">
        <v>134</v>
      </c>
      <c r="D309" t="s">
        <v>21</v>
      </c>
      <c r="E309">
        <v>7</v>
      </c>
      <c r="F309">
        <v>10020</v>
      </c>
      <c r="G309">
        <v>1851</v>
      </c>
      <c r="H309">
        <v>8169</v>
      </c>
      <c r="I309">
        <v>622</v>
      </c>
      <c r="J309">
        <v>1191</v>
      </c>
      <c r="K309">
        <v>53253</v>
      </c>
      <c r="L309">
        <v>85</v>
      </c>
      <c r="M309" s="1">
        <v>0.81</v>
      </c>
    </row>
    <row r="310" spans="1:13" x14ac:dyDescent="0.3">
      <c r="A310">
        <v>313</v>
      </c>
      <c r="B310" t="s">
        <v>305</v>
      </c>
      <c r="C310" t="s">
        <v>306</v>
      </c>
      <c r="D310" t="s">
        <v>58</v>
      </c>
      <c r="E310">
        <v>2</v>
      </c>
      <c r="F310">
        <v>943823</v>
      </c>
      <c r="G310">
        <v>149918</v>
      </c>
      <c r="H310">
        <v>793905</v>
      </c>
      <c r="I310">
        <v>31933</v>
      </c>
      <c r="J310">
        <v>92971</v>
      </c>
      <c r="K310">
        <v>91183</v>
      </c>
      <c r="L310">
        <v>1821</v>
      </c>
      <c r="M310" s="1">
        <v>0.84</v>
      </c>
    </row>
    <row r="311" spans="1:13" x14ac:dyDescent="0.3">
      <c r="A311">
        <v>314</v>
      </c>
      <c r="B311" t="s">
        <v>305</v>
      </c>
      <c r="C311" t="s">
        <v>307</v>
      </c>
      <c r="D311" t="s">
        <v>21</v>
      </c>
      <c r="E311">
        <v>1</v>
      </c>
      <c r="F311">
        <v>892697</v>
      </c>
      <c r="G311">
        <v>152874</v>
      </c>
      <c r="H311">
        <v>739823</v>
      </c>
      <c r="I311">
        <v>40529</v>
      </c>
      <c r="J311">
        <v>96957</v>
      </c>
      <c r="K311">
        <v>73037</v>
      </c>
      <c r="L311">
        <v>2606</v>
      </c>
      <c r="M311" s="1">
        <v>0.83</v>
      </c>
    </row>
    <row r="312" spans="1:13" x14ac:dyDescent="0.3">
      <c r="A312">
        <v>315</v>
      </c>
      <c r="B312" t="s">
        <v>305</v>
      </c>
      <c r="C312" t="s">
        <v>308</v>
      </c>
      <c r="D312" t="s">
        <v>21</v>
      </c>
      <c r="E312">
        <v>4</v>
      </c>
      <c r="F312">
        <v>181111</v>
      </c>
      <c r="G312">
        <v>38502</v>
      </c>
      <c r="H312">
        <v>142609</v>
      </c>
      <c r="I312">
        <v>10151</v>
      </c>
      <c r="J312">
        <v>12441</v>
      </c>
      <c r="K312">
        <v>76304</v>
      </c>
      <c r="L312">
        <v>122</v>
      </c>
      <c r="M312" s="1">
        <v>0.81</v>
      </c>
    </row>
    <row r="313" spans="1:13" x14ac:dyDescent="0.3">
      <c r="A313">
        <v>316</v>
      </c>
      <c r="B313" t="s">
        <v>305</v>
      </c>
      <c r="C313" t="s">
        <v>309</v>
      </c>
      <c r="D313" t="s">
        <v>21</v>
      </c>
      <c r="E313">
        <v>1</v>
      </c>
      <c r="F313">
        <v>162682</v>
      </c>
      <c r="G313">
        <v>33067</v>
      </c>
      <c r="H313">
        <v>129615</v>
      </c>
      <c r="I313">
        <v>8334</v>
      </c>
      <c r="J313">
        <v>10556</v>
      </c>
      <c r="K313">
        <v>88709</v>
      </c>
      <c r="L313">
        <v>644</v>
      </c>
      <c r="M313" s="1">
        <v>0.8</v>
      </c>
    </row>
    <row r="314" spans="1:13" x14ac:dyDescent="0.3">
      <c r="A314">
        <v>317</v>
      </c>
      <c r="B314" t="s">
        <v>305</v>
      </c>
      <c r="C314" t="s">
        <v>310</v>
      </c>
      <c r="D314" t="s">
        <v>58</v>
      </c>
      <c r="E314">
        <v>2</v>
      </c>
      <c r="F314">
        <v>857620</v>
      </c>
      <c r="G314">
        <v>148886</v>
      </c>
      <c r="H314">
        <v>708734</v>
      </c>
      <c r="I314">
        <v>39485</v>
      </c>
      <c r="J314">
        <v>96563</v>
      </c>
      <c r="K314">
        <v>67720</v>
      </c>
      <c r="L314">
        <v>2501</v>
      </c>
      <c r="M314" s="1">
        <v>0.83</v>
      </c>
    </row>
    <row r="315" spans="1:13" x14ac:dyDescent="0.3">
      <c r="A315">
        <v>318</v>
      </c>
      <c r="B315" t="s">
        <v>305</v>
      </c>
      <c r="C315" t="s">
        <v>311</v>
      </c>
      <c r="D315" t="s">
        <v>21</v>
      </c>
      <c r="E315">
        <v>2</v>
      </c>
      <c r="F315">
        <v>266784</v>
      </c>
      <c r="G315">
        <v>48611</v>
      </c>
      <c r="H315">
        <v>218173</v>
      </c>
      <c r="I315">
        <v>21966</v>
      </c>
      <c r="J315">
        <v>25063</v>
      </c>
      <c r="K315">
        <v>67790</v>
      </c>
      <c r="L315">
        <v>435</v>
      </c>
      <c r="M315" s="1">
        <v>0.81</v>
      </c>
    </row>
    <row r="316" spans="1:13" x14ac:dyDescent="0.3">
      <c r="A316">
        <v>319</v>
      </c>
      <c r="B316" t="s">
        <v>305</v>
      </c>
      <c r="C316" t="s">
        <v>312</v>
      </c>
      <c r="D316" t="s">
        <v>21</v>
      </c>
      <c r="E316">
        <v>1</v>
      </c>
      <c r="F316">
        <v>150921</v>
      </c>
      <c r="G316">
        <v>23845</v>
      </c>
      <c r="H316">
        <v>127076</v>
      </c>
      <c r="I316">
        <v>7513</v>
      </c>
      <c r="J316">
        <v>10835</v>
      </c>
      <c r="K316">
        <v>89584</v>
      </c>
      <c r="L316">
        <v>211</v>
      </c>
      <c r="M316" s="1">
        <v>0.77</v>
      </c>
    </row>
    <row r="317" spans="1:13" x14ac:dyDescent="0.3">
      <c r="A317">
        <v>320</v>
      </c>
      <c r="B317" t="s">
        <v>305</v>
      </c>
      <c r="C317" t="s">
        <v>313</v>
      </c>
      <c r="D317" t="s">
        <v>21</v>
      </c>
      <c r="E317">
        <v>2</v>
      </c>
      <c r="F317">
        <v>117027</v>
      </c>
      <c r="G317">
        <v>19418</v>
      </c>
      <c r="H317">
        <v>97609</v>
      </c>
      <c r="I317">
        <v>7543</v>
      </c>
      <c r="J317">
        <v>13135</v>
      </c>
      <c r="K317">
        <v>65182</v>
      </c>
      <c r="L317">
        <v>161</v>
      </c>
      <c r="M317" s="1">
        <v>0.84</v>
      </c>
    </row>
    <row r="318" spans="1:13" x14ac:dyDescent="0.3">
      <c r="A318">
        <v>321</v>
      </c>
      <c r="B318" t="s">
        <v>314</v>
      </c>
      <c r="C318" t="s">
        <v>315</v>
      </c>
      <c r="D318" t="s">
        <v>21</v>
      </c>
      <c r="E318">
        <v>3</v>
      </c>
      <c r="F318">
        <v>178550</v>
      </c>
      <c r="G318">
        <v>30483</v>
      </c>
      <c r="H318">
        <v>148067</v>
      </c>
      <c r="I318">
        <v>18041</v>
      </c>
      <c r="J318">
        <v>23966</v>
      </c>
      <c r="K318">
        <v>54980</v>
      </c>
      <c r="L318">
        <v>454</v>
      </c>
      <c r="M318" s="1">
        <v>0.84</v>
      </c>
    </row>
    <row r="319" spans="1:13" x14ac:dyDescent="0.3">
      <c r="A319">
        <v>322</v>
      </c>
      <c r="B319" t="s">
        <v>314</v>
      </c>
      <c r="C319" t="s">
        <v>316</v>
      </c>
      <c r="D319" t="s">
        <v>58</v>
      </c>
      <c r="E319">
        <v>1</v>
      </c>
      <c r="F319">
        <v>559335</v>
      </c>
      <c r="G319">
        <v>87028</v>
      </c>
      <c r="H319">
        <v>472307</v>
      </c>
      <c r="I319">
        <v>32237</v>
      </c>
      <c r="J319">
        <v>62976</v>
      </c>
      <c r="K319">
        <v>69562</v>
      </c>
      <c r="L319">
        <v>1925</v>
      </c>
      <c r="M319" s="1">
        <v>0.84</v>
      </c>
    </row>
    <row r="320" spans="1:13" x14ac:dyDescent="0.3">
      <c r="A320">
        <v>323</v>
      </c>
      <c r="B320" t="s">
        <v>314</v>
      </c>
      <c r="C320" t="s">
        <v>317</v>
      </c>
      <c r="D320" t="s">
        <v>58</v>
      </c>
      <c r="E320">
        <v>2</v>
      </c>
      <c r="F320">
        <v>229286</v>
      </c>
      <c r="G320">
        <v>63575</v>
      </c>
      <c r="H320">
        <v>165711</v>
      </c>
      <c r="I320">
        <v>20061</v>
      </c>
      <c r="J320">
        <v>27750</v>
      </c>
      <c r="K320">
        <v>59821</v>
      </c>
      <c r="L320">
        <v>254</v>
      </c>
      <c r="M320" s="1">
        <v>0.74</v>
      </c>
    </row>
    <row r="321" spans="1:13" x14ac:dyDescent="0.3">
      <c r="A321">
        <v>324</v>
      </c>
      <c r="B321" t="s">
        <v>318</v>
      </c>
      <c r="C321" t="s">
        <v>319</v>
      </c>
      <c r="D321" t="s">
        <v>21</v>
      </c>
      <c r="E321">
        <v>1</v>
      </c>
      <c r="F321">
        <v>702455</v>
      </c>
      <c r="G321">
        <v>85303</v>
      </c>
      <c r="H321">
        <v>617152</v>
      </c>
      <c r="I321">
        <v>28928</v>
      </c>
      <c r="J321">
        <v>107806</v>
      </c>
      <c r="K321">
        <v>82533</v>
      </c>
      <c r="L321">
        <v>3939</v>
      </c>
      <c r="M321" s="1">
        <v>0.85</v>
      </c>
    </row>
    <row r="322" spans="1:13" x14ac:dyDescent="0.3">
      <c r="A322">
        <v>325</v>
      </c>
      <c r="B322" t="s">
        <v>320</v>
      </c>
      <c r="C322" t="s">
        <v>321</v>
      </c>
      <c r="D322" t="s">
        <v>21</v>
      </c>
      <c r="E322">
        <v>2</v>
      </c>
      <c r="F322">
        <v>269956</v>
      </c>
      <c r="G322">
        <v>37836</v>
      </c>
      <c r="H322">
        <v>232120</v>
      </c>
      <c r="I322">
        <v>17938</v>
      </c>
      <c r="J322">
        <v>50922</v>
      </c>
      <c r="K322">
        <v>51026</v>
      </c>
      <c r="L322">
        <v>1783</v>
      </c>
      <c r="M322" s="1">
        <v>0.83</v>
      </c>
    </row>
    <row r="323" spans="1:13" x14ac:dyDescent="0.3">
      <c r="A323">
        <v>326</v>
      </c>
      <c r="B323" t="s">
        <v>320</v>
      </c>
      <c r="C323" t="s">
        <v>322</v>
      </c>
      <c r="D323" t="s">
        <v>21</v>
      </c>
      <c r="E323">
        <v>1</v>
      </c>
      <c r="F323">
        <v>28355</v>
      </c>
      <c r="G323">
        <v>4015</v>
      </c>
      <c r="H323">
        <v>24340</v>
      </c>
      <c r="I323">
        <v>1845</v>
      </c>
      <c r="J323">
        <v>3944</v>
      </c>
      <c r="K323">
        <v>52804</v>
      </c>
      <c r="L323">
        <v>68</v>
      </c>
      <c r="M323" s="1">
        <v>0.8</v>
      </c>
    </row>
    <row r="324" spans="1:13" x14ac:dyDescent="0.3">
      <c r="A324">
        <v>327</v>
      </c>
      <c r="B324" t="s">
        <v>320</v>
      </c>
      <c r="C324" t="s">
        <v>323</v>
      </c>
      <c r="D324" t="s">
        <v>21</v>
      </c>
      <c r="E324">
        <v>3</v>
      </c>
      <c r="F324">
        <v>185287</v>
      </c>
      <c r="G324">
        <v>31678</v>
      </c>
      <c r="H324">
        <v>153609</v>
      </c>
      <c r="I324">
        <v>22347</v>
      </c>
      <c r="J324">
        <v>24276</v>
      </c>
      <c r="K324">
        <v>51777</v>
      </c>
      <c r="L324">
        <v>382</v>
      </c>
      <c r="M324" s="1">
        <v>0.85</v>
      </c>
    </row>
    <row r="325" spans="1:13" x14ac:dyDescent="0.3">
      <c r="A325">
        <v>328</v>
      </c>
      <c r="B325" t="s">
        <v>320</v>
      </c>
      <c r="C325" t="s">
        <v>324</v>
      </c>
      <c r="D325" t="s">
        <v>21</v>
      </c>
      <c r="E325">
        <v>6</v>
      </c>
      <c r="F325">
        <v>27732</v>
      </c>
      <c r="G325">
        <v>4935</v>
      </c>
      <c r="H325">
        <v>22797</v>
      </c>
      <c r="I325">
        <v>2051</v>
      </c>
      <c r="J325">
        <v>4618</v>
      </c>
      <c r="K325">
        <v>45075</v>
      </c>
      <c r="L325">
        <v>49</v>
      </c>
      <c r="M325" s="1">
        <v>0.72</v>
      </c>
    </row>
    <row r="326" spans="1:13" x14ac:dyDescent="0.3">
      <c r="A326">
        <v>329</v>
      </c>
      <c r="B326" t="s">
        <v>320</v>
      </c>
      <c r="C326" t="s">
        <v>325</v>
      </c>
      <c r="D326" t="s">
        <v>58</v>
      </c>
      <c r="E326">
        <v>2</v>
      </c>
      <c r="F326">
        <v>596849</v>
      </c>
      <c r="G326">
        <v>141345</v>
      </c>
      <c r="H326">
        <v>455504</v>
      </c>
      <c r="I326">
        <v>65902</v>
      </c>
      <c r="J326">
        <v>64854</v>
      </c>
      <c r="K326">
        <v>57612</v>
      </c>
      <c r="L326">
        <v>1790</v>
      </c>
      <c r="M326" s="1">
        <v>0.79</v>
      </c>
    </row>
    <row r="327" spans="1:13" x14ac:dyDescent="0.3">
      <c r="A327">
        <v>330</v>
      </c>
      <c r="B327" t="s">
        <v>320</v>
      </c>
      <c r="C327" t="s">
        <v>326</v>
      </c>
      <c r="D327" t="s">
        <v>58</v>
      </c>
      <c r="E327">
        <v>1</v>
      </c>
      <c r="F327">
        <v>1951260</v>
      </c>
      <c r="G327">
        <v>324313</v>
      </c>
      <c r="H327">
        <v>1626947</v>
      </c>
      <c r="I327">
        <v>83306</v>
      </c>
      <c r="J327">
        <v>244310</v>
      </c>
      <c r="K327">
        <v>57200</v>
      </c>
      <c r="L327">
        <v>5590</v>
      </c>
      <c r="M327" s="1">
        <v>0.85</v>
      </c>
    </row>
    <row r="328" spans="1:13" x14ac:dyDescent="0.3">
      <c r="A328">
        <v>331</v>
      </c>
      <c r="B328" t="s">
        <v>320</v>
      </c>
      <c r="C328" t="s">
        <v>28</v>
      </c>
      <c r="D328" t="s">
        <v>21</v>
      </c>
      <c r="E328">
        <v>6</v>
      </c>
      <c r="F328">
        <v>14587</v>
      </c>
      <c r="G328">
        <v>2631</v>
      </c>
      <c r="H328">
        <v>11956</v>
      </c>
      <c r="I328">
        <v>1133</v>
      </c>
      <c r="J328">
        <v>2697</v>
      </c>
      <c r="K328">
        <v>38323</v>
      </c>
      <c r="L328">
        <v>25</v>
      </c>
      <c r="M328" s="1">
        <v>0.73</v>
      </c>
    </row>
    <row r="329" spans="1:13" x14ac:dyDescent="0.3">
      <c r="A329">
        <v>332</v>
      </c>
      <c r="B329" t="s">
        <v>320</v>
      </c>
      <c r="C329" t="s">
        <v>327</v>
      </c>
      <c r="D329" t="s">
        <v>21</v>
      </c>
      <c r="E329">
        <v>3</v>
      </c>
      <c r="F329">
        <v>184998</v>
      </c>
      <c r="G329">
        <v>74394</v>
      </c>
      <c r="H329">
        <v>110604</v>
      </c>
      <c r="I329">
        <v>22227</v>
      </c>
      <c r="J329">
        <v>20243</v>
      </c>
      <c r="K329">
        <v>52724</v>
      </c>
      <c r="L329">
        <v>681</v>
      </c>
      <c r="M329" s="1">
        <v>0.62</v>
      </c>
    </row>
    <row r="330" spans="1:13" x14ac:dyDescent="0.3">
      <c r="A330">
        <v>333</v>
      </c>
      <c r="B330" t="s">
        <v>320</v>
      </c>
      <c r="C330" t="s">
        <v>328</v>
      </c>
      <c r="D330" t="s">
        <v>21</v>
      </c>
      <c r="E330">
        <v>3</v>
      </c>
      <c r="F330">
        <v>147929</v>
      </c>
      <c r="G330">
        <v>53705</v>
      </c>
      <c r="H330">
        <v>94224</v>
      </c>
      <c r="I330">
        <v>20308</v>
      </c>
      <c r="J330">
        <v>22082</v>
      </c>
      <c r="K330">
        <v>41556</v>
      </c>
      <c r="L330">
        <v>332</v>
      </c>
      <c r="M330" s="1">
        <v>0.68</v>
      </c>
    </row>
    <row r="331" spans="1:13" x14ac:dyDescent="0.3">
      <c r="A331">
        <v>334</v>
      </c>
      <c r="B331" t="s">
        <v>320</v>
      </c>
      <c r="C331" t="s">
        <v>34</v>
      </c>
      <c r="D331" t="s">
        <v>21</v>
      </c>
      <c r="E331">
        <v>1</v>
      </c>
      <c r="F331">
        <v>216072</v>
      </c>
      <c r="G331">
        <v>34104</v>
      </c>
      <c r="H331">
        <v>181968</v>
      </c>
      <c r="I331">
        <v>25576</v>
      </c>
      <c r="J331">
        <v>18846</v>
      </c>
      <c r="K331">
        <v>62835</v>
      </c>
      <c r="L331">
        <v>506</v>
      </c>
      <c r="M331" s="1">
        <v>0.87</v>
      </c>
    </row>
    <row r="332" spans="1:13" x14ac:dyDescent="0.3">
      <c r="A332">
        <v>335</v>
      </c>
      <c r="B332" t="s">
        <v>320</v>
      </c>
      <c r="C332" t="s">
        <v>329</v>
      </c>
      <c r="D332" t="s">
        <v>21</v>
      </c>
      <c r="E332">
        <v>2</v>
      </c>
      <c r="F332">
        <v>378488</v>
      </c>
      <c r="G332">
        <v>121935</v>
      </c>
      <c r="H332">
        <v>256553</v>
      </c>
      <c r="I332">
        <v>27807</v>
      </c>
      <c r="J332">
        <v>39689</v>
      </c>
      <c r="K332">
        <v>70649</v>
      </c>
      <c r="L332">
        <v>1036</v>
      </c>
      <c r="M332" s="1">
        <v>0.68</v>
      </c>
    </row>
    <row r="333" spans="1:13" x14ac:dyDescent="0.3">
      <c r="A333">
        <v>336</v>
      </c>
      <c r="B333" t="s">
        <v>320</v>
      </c>
      <c r="C333" t="s">
        <v>145</v>
      </c>
      <c r="D333" t="s">
        <v>21</v>
      </c>
      <c r="E333">
        <v>4</v>
      </c>
      <c r="F333">
        <v>70503</v>
      </c>
      <c r="G333">
        <v>13314</v>
      </c>
      <c r="H333">
        <v>57189</v>
      </c>
      <c r="I333">
        <v>6626</v>
      </c>
      <c r="J333">
        <v>11340</v>
      </c>
      <c r="K333">
        <v>46195</v>
      </c>
      <c r="L333">
        <v>152</v>
      </c>
      <c r="M333" s="1">
        <v>0.79</v>
      </c>
    </row>
    <row r="334" spans="1:13" x14ac:dyDescent="0.3">
      <c r="A334">
        <v>337</v>
      </c>
      <c r="B334" t="s">
        <v>320</v>
      </c>
      <c r="C334" t="s">
        <v>330</v>
      </c>
      <c r="D334" t="s">
        <v>21</v>
      </c>
      <c r="E334">
        <v>6</v>
      </c>
      <c r="F334">
        <v>37489</v>
      </c>
      <c r="G334">
        <v>8317</v>
      </c>
      <c r="H334">
        <v>29172</v>
      </c>
      <c r="I334">
        <v>2091</v>
      </c>
      <c r="J334">
        <v>9013</v>
      </c>
      <c r="K334">
        <v>37233</v>
      </c>
      <c r="L334">
        <v>45</v>
      </c>
      <c r="M334" s="1">
        <v>0.72</v>
      </c>
    </row>
    <row r="335" spans="1:13" x14ac:dyDescent="0.3">
      <c r="A335">
        <v>338</v>
      </c>
      <c r="B335" t="s">
        <v>320</v>
      </c>
      <c r="C335" t="s">
        <v>331</v>
      </c>
      <c r="D335" t="s">
        <v>21</v>
      </c>
      <c r="E335">
        <v>6</v>
      </c>
      <c r="F335">
        <v>16700</v>
      </c>
      <c r="G335">
        <v>3949</v>
      </c>
      <c r="H335">
        <v>12751</v>
      </c>
      <c r="I335">
        <v>1646</v>
      </c>
      <c r="J335">
        <v>3679</v>
      </c>
      <c r="K335">
        <v>37148</v>
      </c>
      <c r="L335">
        <v>0</v>
      </c>
      <c r="M335" s="1">
        <v>0.7</v>
      </c>
    </row>
    <row r="336" spans="1:13" x14ac:dyDescent="0.3">
      <c r="A336">
        <v>339</v>
      </c>
      <c r="B336" t="s">
        <v>320</v>
      </c>
      <c r="C336" t="s">
        <v>332</v>
      </c>
      <c r="D336" t="s">
        <v>58</v>
      </c>
      <c r="E336">
        <v>1</v>
      </c>
      <c r="F336">
        <v>950181</v>
      </c>
      <c r="G336">
        <v>133483</v>
      </c>
      <c r="H336">
        <v>816698</v>
      </c>
      <c r="I336">
        <v>88403</v>
      </c>
      <c r="J336">
        <v>134476</v>
      </c>
      <c r="K336">
        <v>55733</v>
      </c>
      <c r="L336">
        <v>3624</v>
      </c>
      <c r="M336" s="1">
        <v>0.87</v>
      </c>
    </row>
    <row r="337" spans="1:13" x14ac:dyDescent="0.3">
      <c r="A337">
        <v>340</v>
      </c>
      <c r="B337" t="s">
        <v>320</v>
      </c>
      <c r="C337" t="s">
        <v>47</v>
      </c>
      <c r="D337" t="s">
        <v>21</v>
      </c>
      <c r="E337">
        <v>2</v>
      </c>
      <c r="F337">
        <v>315534</v>
      </c>
      <c r="G337">
        <v>53148</v>
      </c>
      <c r="H337">
        <v>262386</v>
      </c>
      <c r="I337">
        <v>38902</v>
      </c>
      <c r="J337">
        <v>43832</v>
      </c>
      <c r="K337">
        <v>50644</v>
      </c>
      <c r="L337">
        <v>1222</v>
      </c>
      <c r="M337" s="1">
        <v>0.82</v>
      </c>
    </row>
    <row r="338" spans="1:13" x14ac:dyDescent="0.3">
      <c r="A338">
        <v>341</v>
      </c>
      <c r="B338" t="s">
        <v>320</v>
      </c>
      <c r="C338" t="s">
        <v>333</v>
      </c>
      <c r="D338" t="s">
        <v>21</v>
      </c>
      <c r="E338">
        <v>2</v>
      </c>
      <c r="F338">
        <v>112067</v>
      </c>
      <c r="G338">
        <v>34428</v>
      </c>
      <c r="H338">
        <v>77639</v>
      </c>
      <c r="I338">
        <v>12003</v>
      </c>
      <c r="J338">
        <v>11450</v>
      </c>
      <c r="K338">
        <v>58975</v>
      </c>
      <c r="L338">
        <v>99</v>
      </c>
      <c r="M338" s="1">
        <v>0.72</v>
      </c>
    </row>
    <row r="339" spans="1:13" x14ac:dyDescent="0.3">
      <c r="A339">
        <v>342</v>
      </c>
      <c r="B339" t="s">
        <v>320</v>
      </c>
      <c r="C339" t="s">
        <v>50</v>
      </c>
      <c r="D339" t="s">
        <v>21</v>
      </c>
      <c r="E339">
        <v>6</v>
      </c>
      <c r="F339">
        <v>11736</v>
      </c>
      <c r="G339">
        <v>2814</v>
      </c>
      <c r="H339">
        <v>8922</v>
      </c>
      <c r="I339">
        <v>1075</v>
      </c>
      <c r="J339">
        <v>2343</v>
      </c>
      <c r="K339">
        <v>40297</v>
      </c>
      <c r="L339">
        <v>15</v>
      </c>
      <c r="M339" s="1">
        <v>0.66</v>
      </c>
    </row>
    <row r="340" spans="1:13" x14ac:dyDescent="0.3">
      <c r="A340">
        <v>343</v>
      </c>
      <c r="B340" t="s">
        <v>320</v>
      </c>
      <c r="C340" t="s">
        <v>334</v>
      </c>
      <c r="D340" t="s">
        <v>21</v>
      </c>
      <c r="E340">
        <v>2</v>
      </c>
      <c r="F340">
        <v>45894</v>
      </c>
      <c r="G340">
        <v>8197</v>
      </c>
      <c r="H340">
        <v>37697</v>
      </c>
      <c r="I340">
        <v>3029</v>
      </c>
      <c r="J340">
        <v>10259</v>
      </c>
      <c r="K340">
        <v>42259</v>
      </c>
      <c r="L340">
        <v>987</v>
      </c>
      <c r="M340" s="1">
        <v>0.8</v>
      </c>
    </row>
    <row r="341" spans="1:13" x14ac:dyDescent="0.3">
      <c r="A341">
        <v>344</v>
      </c>
      <c r="B341" t="s">
        <v>320</v>
      </c>
      <c r="C341" t="s">
        <v>335</v>
      </c>
      <c r="D341" t="s">
        <v>21</v>
      </c>
      <c r="E341">
        <v>2</v>
      </c>
      <c r="F341">
        <v>18256</v>
      </c>
      <c r="G341">
        <v>3741</v>
      </c>
      <c r="H341">
        <v>14515</v>
      </c>
      <c r="I341">
        <v>1537</v>
      </c>
      <c r="J341">
        <v>2856</v>
      </c>
      <c r="K341">
        <v>42186</v>
      </c>
      <c r="L341">
        <v>0</v>
      </c>
      <c r="M341" s="1">
        <v>0.77</v>
      </c>
    </row>
    <row r="342" spans="1:13" x14ac:dyDescent="0.3">
      <c r="A342">
        <v>345</v>
      </c>
      <c r="B342" t="s">
        <v>320</v>
      </c>
      <c r="C342" t="s">
        <v>336</v>
      </c>
      <c r="D342" t="s">
        <v>21</v>
      </c>
      <c r="E342">
        <v>6</v>
      </c>
      <c r="F342">
        <v>13724</v>
      </c>
      <c r="G342">
        <v>3744</v>
      </c>
      <c r="H342">
        <v>9980</v>
      </c>
      <c r="I342">
        <v>989</v>
      </c>
      <c r="J342">
        <v>2457</v>
      </c>
      <c r="K342">
        <v>38680</v>
      </c>
      <c r="L342">
        <v>0</v>
      </c>
      <c r="M342" s="1">
        <v>0.64</v>
      </c>
    </row>
    <row r="343" spans="1:13" x14ac:dyDescent="0.3">
      <c r="A343">
        <v>346</v>
      </c>
      <c r="B343" t="s">
        <v>320</v>
      </c>
      <c r="C343" t="s">
        <v>337</v>
      </c>
      <c r="D343" t="s">
        <v>21</v>
      </c>
      <c r="E343">
        <v>3</v>
      </c>
      <c r="F343">
        <v>16164</v>
      </c>
      <c r="G343">
        <v>3487</v>
      </c>
      <c r="H343">
        <v>12677</v>
      </c>
      <c r="I343">
        <v>1593</v>
      </c>
      <c r="J343">
        <v>2667</v>
      </c>
      <c r="K343">
        <v>45426</v>
      </c>
      <c r="L343">
        <v>12</v>
      </c>
      <c r="M343" s="1">
        <v>0.64</v>
      </c>
    </row>
    <row r="344" spans="1:13" x14ac:dyDescent="0.3">
      <c r="A344">
        <v>347</v>
      </c>
      <c r="B344" t="s">
        <v>320</v>
      </c>
      <c r="C344" t="s">
        <v>338</v>
      </c>
      <c r="D344" t="s">
        <v>21</v>
      </c>
      <c r="E344">
        <v>6</v>
      </c>
      <c r="F344">
        <v>14310</v>
      </c>
      <c r="G344">
        <v>2575</v>
      </c>
      <c r="H344">
        <v>11735</v>
      </c>
      <c r="I344">
        <v>896</v>
      </c>
      <c r="J344">
        <v>3209</v>
      </c>
      <c r="K344">
        <v>36299</v>
      </c>
      <c r="L344">
        <v>0</v>
      </c>
      <c r="M344" s="1">
        <v>0.67</v>
      </c>
    </row>
    <row r="345" spans="1:13" x14ac:dyDescent="0.3">
      <c r="A345">
        <v>348</v>
      </c>
      <c r="B345" t="s">
        <v>320</v>
      </c>
      <c r="C345" t="s">
        <v>339</v>
      </c>
      <c r="D345" t="s">
        <v>21</v>
      </c>
      <c r="E345">
        <v>6</v>
      </c>
      <c r="F345">
        <v>27245</v>
      </c>
      <c r="G345">
        <v>4532</v>
      </c>
      <c r="H345">
        <v>22713</v>
      </c>
      <c r="I345">
        <v>1308</v>
      </c>
      <c r="J345">
        <v>6956</v>
      </c>
      <c r="K345">
        <v>39169</v>
      </c>
      <c r="L345">
        <v>25</v>
      </c>
      <c r="M345" s="1">
        <v>0.8</v>
      </c>
    </row>
    <row r="346" spans="1:13" x14ac:dyDescent="0.3">
      <c r="A346">
        <v>349</v>
      </c>
      <c r="B346" t="s">
        <v>320</v>
      </c>
      <c r="C346" t="s">
        <v>340</v>
      </c>
      <c r="D346" t="s">
        <v>21</v>
      </c>
      <c r="E346">
        <v>4</v>
      </c>
      <c r="F346">
        <v>41556</v>
      </c>
      <c r="G346">
        <v>5712</v>
      </c>
      <c r="H346">
        <v>35844</v>
      </c>
      <c r="I346">
        <v>1729</v>
      </c>
      <c r="J346">
        <v>9850</v>
      </c>
      <c r="K346">
        <v>44391</v>
      </c>
      <c r="L346">
        <v>25</v>
      </c>
      <c r="M346" s="1">
        <v>0.86</v>
      </c>
    </row>
    <row r="347" spans="1:13" x14ac:dyDescent="0.3">
      <c r="A347">
        <v>350</v>
      </c>
      <c r="B347" t="s">
        <v>320</v>
      </c>
      <c r="C347" t="s">
        <v>341</v>
      </c>
      <c r="D347" t="s">
        <v>21</v>
      </c>
      <c r="E347">
        <v>1</v>
      </c>
      <c r="F347">
        <v>190865</v>
      </c>
      <c r="G347">
        <v>52412</v>
      </c>
      <c r="H347">
        <v>138453</v>
      </c>
      <c r="I347">
        <v>18050</v>
      </c>
      <c r="J347">
        <v>26646</v>
      </c>
      <c r="K347">
        <v>45884</v>
      </c>
      <c r="L347">
        <v>546</v>
      </c>
      <c r="M347" s="1">
        <v>0.77</v>
      </c>
    </row>
    <row r="348" spans="1:13" x14ac:dyDescent="0.3">
      <c r="A348">
        <v>351</v>
      </c>
      <c r="B348" t="s">
        <v>320</v>
      </c>
      <c r="C348" t="s">
        <v>342</v>
      </c>
      <c r="D348" t="s">
        <v>21</v>
      </c>
      <c r="E348">
        <v>3</v>
      </c>
      <c r="F348">
        <v>105424</v>
      </c>
      <c r="G348">
        <v>37222</v>
      </c>
      <c r="H348">
        <v>68202</v>
      </c>
      <c r="I348">
        <v>10322</v>
      </c>
      <c r="J348">
        <v>21577</v>
      </c>
      <c r="K348">
        <v>39994</v>
      </c>
      <c r="L348">
        <v>277</v>
      </c>
      <c r="M348" s="1">
        <v>0.67</v>
      </c>
    </row>
    <row r="349" spans="1:13" x14ac:dyDescent="0.3">
      <c r="A349">
        <v>352</v>
      </c>
      <c r="B349" t="s">
        <v>320</v>
      </c>
      <c r="C349" t="s">
        <v>343</v>
      </c>
      <c r="D349" t="s">
        <v>58</v>
      </c>
      <c r="E349">
        <v>1</v>
      </c>
      <c r="F349">
        <v>1436888</v>
      </c>
      <c r="G349">
        <v>205315</v>
      </c>
      <c r="H349">
        <v>1231573</v>
      </c>
      <c r="I349">
        <v>94473</v>
      </c>
      <c r="J349">
        <v>207358</v>
      </c>
      <c r="K349">
        <v>58361</v>
      </c>
      <c r="L349">
        <v>4465</v>
      </c>
      <c r="M349" s="1">
        <v>0.87</v>
      </c>
    </row>
    <row r="350" spans="1:13" x14ac:dyDescent="0.3">
      <c r="A350">
        <v>353</v>
      </c>
      <c r="B350" t="s">
        <v>320</v>
      </c>
      <c r="C350" t="s">
        <v>344</v>
      </c>
      <c r="D350" t="s">
        <v>21</v>
      </c>
      <c r="E350">
        <v>6</v>
      </c>
      <c r="F350">
        <v>19477</v>
      </c>
      <c r="G350">
        <v>3871</v>
      </c>
      <c r="H350">
        <v>15606</v>
      </c>
      <c r="I350">
        <v>1783</v>
      </c>
      <c r="J350">
        <v>4232</v>
      </c>
      <c r="K350">
        <v>38040</v>
      </c>
      <c r="L350">
        <v>20</v>
      </c>
      <c r="M350" s="1">
        <v>0.76</v>
      </c>
    </row>
    <row r="351" spans="1:13" x14ac:dyDescent="0.3">
      <c r="A351">
        <v>354</v>
      </c>
      <c r="B351" t="s">
        <v>320</v>
      </c>
      <c r="C351" t="s">
        <v>345</v>
      </c>
      <c r="D351" t="s">
        <v>58</v>
      </c>
      <c r="E351">
        <v>3</v>
      </c>
      <c r="F351">
        <v>157413</v>
      </c>
      <c r="G351">
        <v>52019</v>
      </c>
      <c r="H351">
        <v>105394</v>
      </c>
      <c r="I351">
        <v>16598</v>
      </c>
      <c r="J351">
        <v>16775</v>
      </c>
      <c r="K351">
        <v>58228</v>
      </c>
      <c r="L351">
        <v>454</v>
      </c>
      <c r="M351" s="1">
        <v>0.69</v>
      </c>
    </row>
    <row r="352" spans="1:13" x14ac:dyDescent="0.3">
      <c r="A352">
        <v>355</v>
      </c>
      <c r="B352" t="s">
        <v>320</v>
      </c>
      <c r="C352" t="s">
        <v>56</v>
      </c>
      <c r="D352" t="s">
        <v>21</v>
      </c>
      <c r="E352">
        <v>6</v>
      </c>
      <c r="F352">
        <v>48305</v>
      </c>
      <c r="G352">
        <v>9424</v>
      </c>
      <c r="H352">
        <v>38881</v>
      </c>
      <c r="I352">
        <v>4011</v>
      </c>
      <c r="J352">
        <v>9492</v>
      </c>
      <c r="K352">
        <v>39545</v>
      </c>
      <c r="L352">
        <v>68</v>
      </c>
      <c r="M352" s="1">
        <v>0.7</v>
      </c>
    </row>
    <row r="353" spans="1:13" x14ac:dyDescent="0.3">
      <c r="A353">
        <v>356</v>
      </c>
      <c r="B353" t="s">
        <v>320</v>
      </c>
      <c r="C353" t="s">
        <v>57</v>
      </c>
      <c r="D353" t="s">
        <v>21</v>
      </c>
      <c r="E353">
        <v>2</v>
      </c>
      <c r="F353">
        <v>14288</v>
      </c>
      <c r="G353">
        <v>3362</v>
      </c>
      <c r="H353">
        <v>10926</v>
      </c>
      <c r="I353">
        <v>1086</v>
      </c>
      <c r="J353">
        <v>2317</v>
      </c>
      <c r="K353">
        <v>46332</v>
      </c>
      <c r="L353">
        <v>0</v>
      </c>
      <c r="M353" s="1">
        <v>0.71</v>
      </c>
    </row>
    <row r="354" spans="1:13" x14ac:dyDescent="0.3">
      <c r="A354">
        <v>357</v>
      </c>
      <c r="B354" t="s">
        <v>320</v>
      </c>
      <c r="C354" t="s">
        <v>163</v>
      </c>
      <c r="D354" t="s">
        <v>21</v>
      </c>
      <c r="E354">
        <v>9</v>
      </c>
      <c r="F354">
        <v>8732</v>
      </c>
      <c r="G354">
        <v>1401</v>
      </c>
      <c r="H354">
        <v>7331</v>
      </c>
      <c r="I354">
        <v>475</v>
      </c>
      <c r="J354">
        <v>1521</v>
      </c>
      <c r="K354">
        <v>42689</v>
      </c>
      <c r="L354">
        <v>0</v>
      </c>
      <c r="M354" s="1">
        <v>0.69</v>
      </c>
    </row>
    <row r="355" spans="1:13" x14ac:dyDescent="0.3">
      <c r="A355">
        <v>358</v>
      </c>
      <c r="B355" t="s">
        <v>320</v>
      </c>
      <c r="C355" t="s">
        <v>209</v>
      </c>
      <c r="D355" t="s">
        <v>58</v>
      </c>
      <c r="E355">
        <v>1</v>
      </c>
      <c r="F355">
        <v>356495</v>
      </c>
      <c r="G355">
        <v>95109</v>
      </c>
      <c r="H355">
        <v>261386</v>
      </c>
      <c r="I355">
        <v>30878</v>
      </c>
      <c r="J355">
        <v>40582</v>
      </c>
      <c r="K355">
        <v>52447</v>
      </c>
      <c r="L355">
        <v>1111</v>
      </c>
      <c r="M355" s="1">
        <v>0.76</v>
      </c>
    </row>
    <row r="356" spans="1:13" x14ac:dyDescent="0.3">
      <c r="A356">
        <v>359</v>
      </c>
      <c r="B356" t="s">
        <v>320</v>
      </c>
      <c r="C356" t="s">
        <v>62</v>
      </c>
      <c r="D356" t="s">
        <v>58</v>
      </c>
      <c r="E356">
        <v>2</v>
      </c>
      <c r="F356">
        <v>754610</v>
      </c>
      <c r="G356">
        <v>215894</v>
      </c>
      <c r="H356">
        <v>538716</v>
      </c>
      <c r="I356">
        <v>61323</v>
      </c>
      <c r="J356">
        <v>90400</v>
      </c>
      <c r="K356">
        <v>56343</v>
      </c>
      <c r="L356">
        <v>1677</v>
      </c>
      <c r="M356" s="1">
        <v>0.73</v>
      </c>
    </row>
    <row r="357" spans="1:13" x14ac:dyDescent="0.3">
      <c r="A357">
        <v>360</v>
      </c>
      <c r="B357" t="s">
        <v>320</v>
      </c>
      <c r="C357" t="s">
        <v>346</v>
      </c>
      <c r="D357" t="s">
        <v>21</v>
      </c>
      <c r="E357">
        <v>2</v>
      </c>
      <c r="F357">
        <v>292502</v>
      </c>
      <c r="G357">
        <v>39155</v>
      </c>
      <c r="H357">
        <v>253347</v>
      </c>
      <c r="I357">
        <v>18041</v>
      </c>
      <c r="J357">
        <v>57656</v>
      </c>
      <c r="K357">
        <v>51046</v>
      </c>
      <c r="L357">
        <v>822</v>
      </c>
      <c r="M357" s="1">
        <v>0.84</v>
      </c>
    </row>
    <row r="358" spans="1:13" x14ac:dyDescent="0.3">
      <c r="A358">
        <v>361</v>
      </c>
      <c r="B358" t="s">
        <v>320</v>
      </c>
      <c r="C358" t="s">
        <v>347</v>
      </c>
      <c r="D358" t="s">
        <v>21</v>
      </c>
      <c r="E358">
        <v>6</v>
      </c>
      <c r="F358">
        <v>40770</v>
      </c>
      <c r="G358">
        <v>10103</v>
      </c>
      <c r="H358">
        <v>30667</v>
      </c>
      <c r="I358">
        <v>4045</v>
      </c>
      <c r="J358">
        <v>6521</v>
      </c>
      <c r="K358">
        <v>39037</v>
      </c>
      <c r="L358">
        <v>20</v>
      </c>
      <c r="M358" s="1">
        <v>0.79</v>
      </c>
    </row>
    <row r="359" spans="1:13" x14ac:dyDescent="0.3">
      <c r="A359">
        <v>362</v>
      </c>
      <c r="B359" t="s">
        <v>320</v>
      </c>
      <c r="C359" t="s">
        <v>348</v>
      </c>
      <c r="D359" t="s">
        <v>21</v>
      </c>
      <c r="E359">
        <v>8</v>
      </c>
      <c r="F359">
        <v>8457</v>
      </c>
      <c r="G359">
        <v>1229</v>
      </c>
      <c r="H359">
        <v>7228</v>
      </c>
      <c r="I359">
        <v>462</v>
      </c>
      <c r="J359">
        <v>1523</v>
      </c>
      <c r="K359">
        <v>40814</v>
      </c>
      <c r="L359">
        <v>0</v>
      </c>
      <c r="M359" s="1">
        <v>0.65</v>
      </c>
    </row>
    <row r="360" spans="1:13" x14ac:dyDescent="0.3">
      <c r="A360">
        <v>363</v>
      </c>
      <c r="B360" t="s">
        <v>320</v>
      </c>
      <c r="C360" t="s">
        <v>66</v>
      </c>
      <c r="D360" t="s">
        <v>21</v>
      </c>
      <c r="E360">
        <v>6</v>
      </c>
      <c r="F360">
        <v>18529</v>
      </c>
      <c r="G360">
        <v>3798</v>
      </c>
      <c r="H360">
        <v>14731</v>
      </c>
      <c r="I360">
        <v>1186</v>
      </c>
      <c r="J360">
        <v>3752</v>
      </c>
      <c r="K360">
        <v>38249</v>
      </c>
      <c r="L360">
        <v>25</v>
      </c>
      <c r="M360" s="1">
        <v>0.73</v>
      </c>
    </row>
    <row r="361" spans="1:13" x14ac:dyDescent="0.3">
      <c r="A361">
        <v>364</v>
      </c>
      <c r="B361" t="s">
        <v>320</v>
      </c>
      <c r="C361" t="s">
        <v>349</v>
      </c>
      <c r="D361" t="s">
        <v>21</v>
      </c>
      <c r="E361">
        <v>2</v>
      </c>
      <c r="F361">
        <v>394855</v>
      </c>
      <c r="G361">
        <v>108173</v>
      </c>
      <c r="H361">
        <v>286682</v>
      </c>
      <c r="I361">
        <v>34114</v>
      </c>
      <c r="J361">
        <v>40662</v>
      </c>
      <c r="K361">
        <v>59587</v>
      </c>
      <c r="L361">
        <v>944</v>
      </c>
      <c r="M361" s="1">
        <v>0.74</v>
      </c>
    </row>
    <row r="362" spans="1:13" x14ac:dyDescent="0.3">
      <c r="A362">
        <v>365</v>
      </c>
      <c r="B362" t="s">
        <v>320</v>
      </c>
      <c r="C362" t="s">
        <v>68</v>
      </c>
      <c r="D362" t="s">
        <v>21</v>
      </c>
      <c r="E362">
        <v>2</v>
      </c>
      <c r="F362">
        <v>359977</v>
      </c>
      <c r="G362">
        <v>104178</v>
      </c>
      <c r="H362">
        <v>255799</v>
      </c>
      <c r="I362">
        <v>37733</v>
      </c>
      <c r="J362">
        <v>52818</v>
      </c>
      <c r="K362">
        <v>44517</v>
      </c>
      <c r="L362">
        <v>771</v>
      </c>
      <c r="M362" s="1">
        <v>0.72</v>
      </c>
    </row>
    <row r="363" spans="1:13" x14ac:dyDescent="0.3">
      <c r="A363">
        <v>366</v>
      </c>
      <c r="B363" t="s">
        <v>320</v>
      </c>
      <c r="C363" t="s">
        <v>350</v>
      </c>
      <c r="D363" t="s">
        <v>58</v>
      </c>
      <c r="E363">
        <v>2</v>
      </c>
      <c r="F363">
        <v>160912</v>
      </c>
      <c r="G363">
        <v>49690</v>
      </c>
      <c r="H363">
        <v>111222</v>
      </c>
      <c r="I363">
        <v>13981</v>
      </c>
      <c r="J363">
        <v>16824</v>
      </c>
      <c r="K363">
        <v>61592</v>
      </c>
      <c r="L363">
        <v>563</v>
      </c>
      <c r="M363" s="1">
        <v>0.7</v>
      </c>
    </row>
    <row r="364" spans="1:13" x14ac:dyDescent="0.3">
      <c r="A364">
        <v>367</v>
      </c>
      <c r="B364" t="s">
        <v>320</v>
      </c>
      <c r="C364" t="s">
        <v>351</v>
      </c>
      <c r="D364" t="s">
        <v>58</v>
      </c>
      <c r="E364">
        <v>1</v>
      </c>
      <c r="F364">
        <v>2761581</v>
      </c>
      <c r="G364">
        <v>448112</v>
      </c>
      <c r="H364">
        <v>2313469</v>
      </c>
      <c r="I364">
        <v>65929</v>
      </c>
      <c r="J364">
        <v>436103</v>
      </c>
      <c r="K364">
        <v>52043</v>
      </c>
      <c r="L364">
        <v>8003</v>
      </c>
      <c r="M364" s="1">
        <v>0.84</v>
      </c>
    </row>
    <row r="365" spans="1:13" x14ac:dyDescent="0.3">
      <c r="A365">
        <v>368</v>
      </c>
      <c r="B365" t="s">
        <v>320</v>
      </c>
      <c r="C365" t="s">
        <v>71</v>
      </c>
      <c r="D365" t="s">
        <v>21</v>
      </c>
      <c r="E365">
        <v>4</v>
      </c>
      <c r="F365">
        <v>75027</v>
      </c>
      <c r="G365">
        <v>17266</v>
      </c>
      <c r="H365">
        <v>57761</v>
      </c>
      <c r="I365">
        <v>7904</v>
      </c>
      <c r="J365">
        <v>8859</v>
      </c>
      <c r="K365">
        <v>67094</v>
      </c>
      <c r="L365">
        <v>140</v>
      </c>
      <c r="M365" s="1">
        <v>0.78</v>
      </c>
    </row>
    <row r="366" spans="1:13" x14ac:dyDescent="0.3">
      <c r="A366">
        <v>369</v>
      </c>
      <c r="B366" t="s">
        <v>320</v>
      </c>
      <c r="C366" t="s">
        <v>352</v>
      </c>
      <c r="D366" t="s">
        <v>21</v>
      </c>
      <c r="E366">
        <v>1</v>
      </c>
      <c r="F366">
        <v>85832</v>
      </c>
      <c r="G366">
        <v>19042</v>
      </c>
      <c r="H366">
        <v>66790</v>
      </c>
      <c r="I366">
        <v>8484</v>
      </c>
      <c r="J366">
        <v>8882</v>
      </c>
      <c r="K366">
        <v>66898</v>
      </c>
      <c r="L366">
        <v>52</v>
      </c>
      <c r="M366" s="1">
        <v>0.81</v>
      </c>
    </row>
    <row r="367" spans="1:13" x14ac:dyDescent="0.3">
      <c r="A367">
        <v>370</v>
      </c>
      <c r="B367" t="s">
        <v>320</v>
      </c>
      <c r="C367" t="s">
        <v>353</v>
      </c>
      <c r="D367" t="s">
        <v>21</v>
      </c>
      <c r="E367">
        <v>3</v>
      </c>
      <c r="F367">
        <v>207269</v>
      </c>
      <c r="G367">
        <v>33189</v>
      </c>
      <c r="H367">
        <v>174080</v>
      </c>
      <c r="I367">
        <v>37097</v>
      </c>
      <c r="J367">
        <v>25612</v>
      </c>
      <c r="K367">
        <v>62779</v>
      </c>
      <c r="L367">
        <v>489</v>
      </c>
      <c r="M367" s="1">
        <v>0.85</v>
      </c>
    </row>
    <row r="368" spans="1:13" x14ac:dyDescent="0.3">
      <c r="A368">
        <v>371</v>
      </c>
      <c r="B368" t="s">
        <v>320</v>
      </c>
      <c r="C368" t="s">
        <v>354</v>
      </c>
      <c r="D368" t="s">
        <v>21</v>
      </c>
      <c r="E368">
        <v>4</v>
      </c>
      <c r="F368">
        <v>41537</v>
      </c>
      <c r="G368">
        <v>8218</v>
      </c>
      <c r="H368">
        <v>33319</v>
      </c>
      <c r="I368">
        <v>2969</v>
      </c>
      <c r="J368">
        <v>8283</v>
      </c>
      <c r="K368">
        <v>42258</v>
      </c>
      <c r="L368">
        <v>100</v>
      </c>
      <c r="M368" s="1">
        <v>0.76</v>
      </c>
    </row>
    <row r="369" spans="1:13" x14ac:dyDescent="0.3">
      <c r="A369">
        <v>372</v>
      </c>
      <c r="B369" t="s">
        <v>320</v>
      </c>
      <c r="C369" t="s">
        <v>221</v>
      </c>
      <c r="D369" t="s">
        <v>58</v>
      </c>
      <c r="E369">
        <v>1</v>
      </c>
      <c r="F369">
        <v>1380645</v>
      </c>
      <c r="G369">
        <v>164820</v>
      </c>
      <c r="H369">
        <v>1215825</v>
      </c>
      <c r="I369">
        <v>72319</v>
      </c>
      <c r="J369">
        <v>211307</v>
      </c>
      <c r="K369">
        <v>58037</v>
      </c>
      <c r="L369">
        <v>5138</v>
      </c>
      <c r="M369" s="1">
        <v>0.88</v>
      </c>
    </row>
    <row r="370" spans="1:13" x14ac:dyDescent="0.3">
      <c r="A370">
        <v>373</v>
      </c>
      <c r="B370" t="s">
        <v>320</v>
      </c>
      <c r="C370" t="s">
        <v>355</v>
      </c>
      <c r="D370" t="s">
        <v>58</v>
      </c>
      <c r="E370">
        <v>1</v>
      </c>
      <c r="F370">
        <v>367990</v>
      </c>
      <c r="G370">
        <v>48605</v>
      </c>
      <c r="H370">
        <v>319385</v>
      </c>
      <c r="I370">
        <v>18305</v>
      </c>
      <c r="J370">
        <v>48711</v>
      </c>
      <c r="K370">
        <v>50473</v>
      </c>
      <c r="L370">
        <v>512</v>
      </c>
      <c r="M370" s="1">
        <v>0.89</v>
      </c>
    </row>
    <row r="371" spans="1:13" x14ac:dyDescent="0.3">
      <c r="A371">
        <v>374</v>
      </c>
      <c r="B371" t="s">
        <v>320</v>
      </c>
      <c r="C371" t="s">
        <v>356</v>
      </c>
      <c r="D371" t="s">
        <v>21</v>
      </c>
      <c r="E371">
        <v>1</v>
      </c>
      <c r="F371">
        <v>1485941</v>
      </c>
      <c r="G371">
        <v>355266</v>
      </c>
      <c r="H371">
        <v>1130675</v>
      </c>
      <c r="I371">
        <v>83678</v>
      </c>
      <c r="J371">
        <v>179359</v>
      </c>
      <c r="K371">
        <v>61735</v>
      </c>
      <c r="L371">
        <v>4331</v>
      </c>
      <c r="M371" s="1">
        <v>0.77</v>
      </c>
    </row>
    <row r="372" spans="1:13" x14ac:dyDescent="0.3">
      <c r="A372">
        <v>375</v>
      </c>
      <c r="B372" t="s">
        <v>320</v>
      </c>
      <c r="C372" t="s">
        <v>357</v>
      </c>
      <c r="D372" t="s">
        <v>21</v>
      </c>
      <c r="E372">
        <v>1</v>
      </c>
      <c r="F372">
        <v>539630</v>
      </c>
      <c r="G372">
        <v>122105</v>
      </c>
      <c r="H372">
        <v>417525</v>
      </c>
      <c r="I372">
        <v>49586</v>
      </c>
      <c r="J372">
        <v>67164</v>
      </c>
      <c r="K372">
        <v>53788</v>
      </c>
      <c r="L372">
        <v>1330</v>
      </c>
      <c r="M372" s="1">
        <v>0.81</v>
      </c>
    </row>
    <row r="373" spans="1:13" x14ac:dyDescent="0.3">
      <c r="A373">
        <v>376</v>
      </c>
      <c r="B373" t="s">
        <v>320</v>
      </c>
      <c r="C373" t="s">
        <v>358</v>
      </c>
      <c r="D373" t="s">
        <v>21</v>
      </c>
      <c r="E373">
        <v>1</v>
      </c>
      <c r="F373">
        <v>975280</v>
      </c>
      <c r="G373">
        <v>241641</v>
      </c>
      <c r="H373">
        <v>733639</v>
      </c>
      <c r="I373">
        <v>84091</v>
      </c>
      <c r="J373">
        <v>112593</v>
      </c>
      <c r="K373">
        <v>52226</v>
      </c>
      <c r="L373">
        <v>3899</v>
      </c>
      <c r="M373" s="1">
        <v>0.78</v>
      </c>
    </row>
    <row r="374" spans="1:13" x14ac:dyDescent="0.3">
      <c r="A374">
        <v>377</v>
      </c>
      <c r="B374" t="s">
        <v>320</v>
      </c>
      <c r="C374" t="s">
        <v>175</v>
      </c>
      <c r="D374" t="s">
        <v>21</v>
      </c>
      <c r="E374">
        <v>2</v>
      </c>
      <c r="F374">
        <v>708009</v>
      </c>
      <c r="G374">
        <v>143142</v>
      </c>
      <c r="H374">
        <v>564867</v>
      </c>
      <c r="I374">
        <v>49275</v>
      </c>
      <c r="J374">
        <v>109018</v>
      </c>
      <c r="K374">
        <v>51354</v>
      </c>
      <c r="L374">
        <v>1617</v>
      </c>
      <c r="M374" s="1">
        <v>0.81</v>
      </c>
    </row>
    <row r="375" spans="1:13" x14ac:dyDescent="0.3">
      <c r="A375">
        <v>378</v>
      </c>
      <c r="B375" t="s">
        <v>320</v>
      </c>
      <c r="C375" t="s">
        <v>359</v>
      </c>
      <c r="D375" t="s">
        <v>21</v>
      </c>
      <c r="E375">
        <v>4</v>
      </c>
      <c r="F375">
        <v>74163</v>
      </c>
      <c r="G375">
        <v>17204</v>
      </c>
      <c r="H375">
        <v>56959</v>
      </c>
      <c r="I375">
        <v>7214</v>
      </c>
      <c r="J375">
        <v>13697</v>
      </c>
      <c r="K375">
        <v>39578</v>
      </c>
      <c r="L375">
        <v>99</v>
      </c>
      <c r="M375" s="1">
        <v>0.79</v>
      </c>
    </row>
    <row r="376" spans="1:13" x14ac:dyDescent="0.3">
      <c r="A376">
        <v>379</v>
      </c>
      <c r="B376" t="s">
        <v>320</v>
      </c>
      <c r="C376" t="s">
        <v>360</v>
      </c>
      <c r="D376" t="s">
        <v>21</v>
      </c>
      <c r="E376">
        <v>1</v>
      </c>
      <c r="F376">
        <v>254261</v>
      </c>
      <c r="G376">
        <v>51480</v>
      </c>
      <c r="H376">
        <v>202781</v>
      </c>
      <c r="I376">
        <v>21040</v>
      </c>
      <c r="J376">
        <v>16642</v>
      </c>
      <c r="K376">
        <v>81925</v>
      </c>
      <c r="L376">
        <v>204</v>
      </c>
      <c r="M376" s="1">
        <v>0.82</v>
      </c>
    </row>
    <row r="377" spans="1:13" x14ac:dyDescent="0.3">
      <c r="A377">
        <v>380</v>
      </c>
      <c r="B377" t="s">
        <v>320</v>
      </c>
      <c r="C377" t="s">
        <v>361</v>
      </c>
      <c r="D377" t="s">
        <v>21</v>
      </c>
      <c r="E377">
        <v>2</v>
      </c>
      <c r="F377">
        <v>321128</v>
      </c>
      <c r="G377">
        <v>77503</v>
      </c>
      <c r="H377">
        <v>243625</v>
      </c>
      <c r="I377">
        <v>24907</v>
      </c>
      <c r="J377">
        <v>38398</v>
      </c>
      <c r="K377">
        <v>53377</v>
      </c>
      <c r="L377">
        <v>600</v>
      </c>
      <c r="M377" s="1">
        <v>0.78</v>
      </c>
    </row>
    <row r="378" spans="1:13" x14ac:dyDescent="0.3">
      <c r="A378">
        <v>381</v>
      </c>
      <c r="B378" t="s">
        <v>320</v>
      </c>
      <c r="C378" t="s">
        <v>362</v>
      </c>
      <c r="D378" t="s">
        <v>21</v>
      </c>
      <c r="E378">
        <v>2</v>
      </c>
      <c r="F378">
        <v>179349</v>
      </c>
      <c r="G378">
        <v>28645</v>
      </c>
      <c r="H378">
        <v>150704</v>
      </c>
      <c r="I378">
        <v>22295</v>
      </c>
      <c r="J378">
        <v>16404</v>
      </c>
      <c r="K378">
        <v>69541</v>
      </c>
      <c r="L378">
        <v>254</v>
      </c>
      <c r="M378" s="1">
        <v>0.84</v>
      </c>
    </row>
    <row r="379" spans="1:13" x14ac:dyDescent="0.3">
      <c r="A379">
        <v>382</v>
      </c>
      <c r="B379" t="s">
        <v>320</v>
      </c>
      <c r="C379" t="s">
        <v>363</v>
      </c>
      <c r="D379" t="s">
        <v>21</v>
      </c>
      <c r="E379">
        <v>2</v>
      </c>
      <c r="F379">
        <v>426718</v>
      </c>
      <c r="G379">
        <v>156509</v>
      </c>
      <c r="H379">
        <v>270209</v>
      </c>
      <c r="I379">
        <v>42041</v>
      </c>
      <c r="J379">
        <v>43389</v>
      </c>
      <c r="K379">
        <v>61652</v>
      </c>
      <c r="L379">
        <v>1400</v>
      </c>
      <c r="M379" s="1">
        <v>0.65</v>
      </c>
    </row>
    <row r="380" spans="1:13" x14ac:dyDescent="0.3">
      <c r="A380">
        <v>383</v>
      </c>
      <c r="B380" t="s">
        <v>320</v>
      </c>
      <c r="C380" t="s">
        <v>364</v>
      </c>
      <c r="D380" t="s">
        <v>58</v>
      </c>
      <c r="E380">
        <v>1</v>
      </c>
      <c r="F380">
        <v>467832</v>
      </c>
      <c r="G380">
        <v>72533</v>
      </c>
      <c r="H380">
        <v>395299</v>
      </c>
      <c r="I380">
        <v>31505</v>
      </c>
      <c r="J380">
        <v>46050</v>
      </c>
      <c r="K380">
        <v>67187</v>
      </c>
      <c r="L380">
        <v>276</v>
      </c>
      <c r="M380" s="1">
        <v>0.87</v>
      </c>
    </row>
    <row r="381" spans="1:13" x14ac:dyDescent="0.3">
      <c r="A381">
        <v>384</v>
      </c>
      <c r="B381" t="s">
        <v>320</v>
      </c>
      <c r="C381" t="s">
        <v>81</v>
      </c>
      <c r="D381" t="s">
        <v>21</v>
      </c>
      <c r="E381">
        <v>3</v>
      </c>
      <c r="F381">
        <v>128754</v>
      </c>
      <c r="G381">
        <v>74146</v>
      </c>
      <c r="H381">
        <v>54608</v>
      </c>
      <c r="I381">
        <v>18500</v>
      </c>
      <c r="J381">
        <v>11183</v>
      </c>
      <c r="K381">
        <v>55324</v>
      </c>
      <c r="L381">
        <v>40</v>
      </c>
      <c r="M381" s="1">
        <v>0.39</v>
      </c>
    </row>
    <row r="382" spans="1:13" x14ac:dyDescent="0.3">
      <c r="A382">
        <v>385</v>
      </c>
      <c r="B382" t="s">
        <v>320</v>
      </c>
      <c r="C382" t="s">
        <v>365</v>
      </c>
      <c r="D382" t="s">
        <v>21</v>
      </c>
      <c r="E382">
        <v>6</v>
      </c>
      <c r="F382">
        <v>44191</v>
      </c>
      <c r="G382">
        <v>9442</v>
      </c>
      <c r="H382">
        <v>34749</v>
      </c>
      <c r="I382">
        <v>3997</v>
      </c>
      <c r="J382">
        <v>7999</v>
      </c>
      <c r="K382">
        <v>38525</v>
      </c>
      <c r="L382">
        <v>25</v>
      </c>
      <c r="M382" s="1">
        <v>0.77</v>
      </c>
    </row>
    <row r="383" spans="1:13" x14ac:dyDescent="0.3">
      <c r="A383">
        <v>386</v>
      </c>
      <c r="B383" t="s">
        <v>320</v>
      </c>
      <c r="C383" t="s">
        <v>366</v>
      </c>
      <c r="D383" t="s">
        <v>21</v>
      </c>
      <c r="E383">
        <v>6</v>
      </c>
      <c r="F383">
        <v>21623</v>
      </c>
      <c r="G383">
        <v>4420</v>
      </c>
      <c r="H383">
        <v>17203</v>
      </c>
      <c r="I383">
        <v>1539</v>
      </c>
      <c r="J383">
        <v>4130</v>
      </c>
      <c r="K383">
        <v>42307</v>
      </c>
      <c r="L383">
        <v>24</v>
      </c>
      <c r="M383" s="1">
        <v>0.72</v>
      </c>
    </row>
    <row r="384" spans="1:13" x14ac:dyDescent="0.3">
      <c r="A384">
        <v>387</v>
      </c>
      <c r="B384" t="s">
        <v>320</v>
      </c>
      <c r="C384" t="s">
        <v>187</v>
      </c>
      <c r="D384" t="s">
        <v>21</v>
      </c>
      <c r="E384">
        <v>6</v>
      </c>
      <c r="F384">
        <v>14940</v>
      </c>
      <c r="G384">
        <v>2237</v>
      </c>
      <c r="H384">
        <v>12703</v>
      </c>
      <c r="I384">
        <v>1085</v>
      </c>
      <c r="J384">
        <v>2118</v>
      </c>
      <c r="K384">
        <v>45906</v>
      </c>
      <c r="L384">
        <v>145</v>
      </c>
      <c r="M384" s="1">
        <v>0.59</v>
      </c>
    </row>
    <row r="385" spans="1:13" x14ac:dyDescent="0.3">
      <c r="A385">
        <v>388</v>
      </c>
      <c r="B385" t="s">
        <v>320</v>
      </c>
      <c r="C385" t="s">
        <v>367</v>
      </c>
      <c r="D385" t="s">
        <v>21</v>
      </c>
      <c r="E385">
        <v>2</v>
      </c>
      <c r="F385">
        <v>547538</v>
      </c>
      <c r="G385">
        <v>133733</v>
      </c>
      <c r="H385">
        <v>413805</v>
      </c>
      <c r="I385">
        <v>50457</v>
      </c>
      <c r="J385">
        <v>70499</v>
      </c>
      <c r="K385">
        <v>50285</v>
      </c>
      <c r="L385">
        <v>1472</v>
      </c>
      <c r="M385" s="1">
        <v>0.77</v>
      </c>
    </row>
    <row r="386" spans="1:13" x14ac:dyDescent="0.3">
      <c r="A386">
        <v>389</v>
      </c>
      <c r="B386" t="s">
        <v>320</v>
      </c>
      <c r="C386" t="s">
        <v>368</v>
      </c>
      <c r="D386" t="s">
        <v>21</v>
      </c>
      <c r="E386">
        <v>2</v>
      </c>
      <c r="F386">
        <v>32461</v>
      </c>
      <c r="G386">
        <v>5086</v>
      </c>
      <c r="H386">
        <v>27375</v>
      </c>
      <c r="I386">
        <v>2333</v>
      </c>
      <c r="J386">
        <v>3543</v>
      </c>
      <c r="K386">
        <v>58203</v>
      </c>
      <c r="L386">
        <v>0</v>
      </c>
      <c r="M386" s="1">
        <v>0.79</v>
      </c>
    </row>
    <row r="387" spans="1:13" x14ac:dyDescent="0.3">
      <c r="A387">
        <v>390</v>
      </c>
      <c r="B387" t="s">
        <v>320</v>
      </c>
      <c r="C387" t="s">
        <v>369</v>
      </c>
      <c r="D387" t="s">
        <v>21</v>
      </c>
      <c r="E387">
        <v>3</v>
      </c>
      <c r="F387">
        <v>71375</v>
      </c>
      <c r="G387">
        <v>14677</v>
      </c>
      <c r="H387">
        <v>56698</v>
      </c>
      <c r="I387">
        <v>8031</v>
      </c>
      <c r="J387">
        <v>7868</v>
      </c>
      <c r="K387">
        <v>60973</v>
      </c>
      <c r="L387">
        <v>126</v>
      </c>
      <c r="M387" s="1">
        <v>0.8</v>
      </c>
    </row>
    <row r="388" spans="1:13" x14ac:dyDescent="0.3">
      <c r="A388">
        <v>391</v>
      </c>
      <c r="B388" t="s">
        <v>320</v>
      </c>
      <c r="C388" t="s">
        <v>86</v>
      </c>
      <c r="D388" t="s">
        <v>21</v>
      </c>
      <c r="E388">
        <v>6</v>
      </c>
      <c r="F388">
        <v>24880</v>
      </c>
      <c r="G388">
        <v>4363</v>
      </c>
      <c r="H388">
        <v>20517</v>
      </c>
      <c r="I388">
        <v>2036</v>
      </c>
      <c r="J388">
        <v>5104</v>
      </c>
      <c r="K388">
        <v>39225</v>
      </c>
      <c r="L388">
        <v>59</v>
      </c>
      <c r="M388" s="1">
        <v>0.77</v>
      </c>
    </row>
    <row r="389" spans="1:13" x14ac:dyDescent="0.3">
      <c r="A389">
        <v>392</v>
      </c>
      <c r="B389" t="s">
        <v>370</v>
      </c>
      <c r="C389" t="s">
        <v>371</v>
      </c>
      <c r="D389" t="s">
        <v>21</v>
      </c>
      <c r="E389">
        <v>7</v>
      </c>
      <c r="F389">
        <v>18507</v>
      </c>
      <c r="G389">
        <v>3189</v>
      </c>
      <c r="H389">
        <v>15318</v>
      </c>
      <c r="I389">
        <v>1062</v>
      </c>
      <c r="J389">
        <v>3954</v>
      </c>
      <c r="K389">
        <v>42781</v>
      </c>
      <c r="L389">
        <v>150</v>
      </c>
      <c r="M389" s="1">
        <v>0.84</v>
      </c>
    </row>
    <row r="390" spans="1:13" x14ac:dyDescent="0.3">
      <c r="A390">
        <v>393</v>
      </c>
      <c r="B390" t="s">
        <v>370</v>
      </c>
      <c r="C390" t="s">
        <v>372</v>
      </c>
      <c r="D390" t="s">
        <v>21</v>
      </c>
      <c r="E390">
        <v>9</v>
      </c>
      <c r="F390">
        <v>8297</v>
      </c>
      <c r="G390">
        <v>1167</v>
      </c>
      <c r="H390">
        <v>7130</v>
      </c>
      <c r="I390">
        <v>366</v>
      </c>
      <c r="J390">
        <v>2156</v>
      </c>
      <c r="K390">
        <v>36779</v>
      </c>
      <c r="L390">
        <v>0</v>
      </c>
      <c r="M390" s="1">
        <v>0.87</v>
      </c>
    </row>
    <row r="391" spans="1:13" x14ac:dyDescent="0.3">
      <c r="A391">
        <v>394</v>
      </c>
      <c r="B391" t="s">
        <v>370</v>
      </c>
      <c r="C391" t="s">
        <v>373</v>
      </c>
      <c r="D391" t="s">
        <v>21</v>
      </c>
      <c r="E391">
        <v>7</v>
      </c>
      <c r="F391">
        <v>11185</v>
      </c>
      <c r="G391">
        <v>1794</v>
      </c>
      <c r="H391">
        <v>9391</v>
      </c>
      <c r="I391">
        <v>721</v>
      </c>
      <c r="J391">
        <v>2473</v>
      </c>
      <c r="K391">
        <v>38775</v>
      </c>
      <c r="L391">
        <v>113</v>
      </c>
      <c r="M391" s="1">
        <v>0.85</v>
      </c>
    </row>
    <row r="392" spans="1:13" x14ac:dyDescent="0.3">
      <c r="A392">
        <v>395</v>
      </c>
      <c r="B392" t="s">
        <v>370</v>
      </c>
      <c r="C392" t="s">
        <v>322</v>
      </c>
      <c r="D392" t="s">
        <v>21</v>
      </c>
      <c r="E392">
        <v>3</v>
      </c>
      <c r="F392">
        <v>3092</v>
      </c>
      <c r="G392">
        <v>696</v>
      </c>
      <c r="H392">
        <v>2396</v>
      </c>
      <c r="I392">
        <v>192</v>
      </c>
      <c r="J392">
        <v>704</v>
      </c>
      <c r="K392">
        <v>38288</v>
      </c>
      <c r="L392">
        <v>0</v>
      </c>
      <c r="M392" s="1">
        <v>0.81</v>
      </c>
    </row>
    <row r="393" spans="1:13" x14ac:dyDescent="0.3">
      <c r="A393">
        <v>396</v>
      </c>
      <c r="B393" t="s">
        <v>370</v>
      </c>
      <c r="C393" t="s">
        <v>22</v>
      </c>
      <c r="D393" t="s">
        <v>21</v>
      </c>
      <c r="E393">
        <v>4</v>
      </c>
      <c r="F393">
        <v>44823</v>
      </c>
      <c r="G393">
        <v>7177</v>
      </c>
      <c r="H393">
        <v>37646</v>
      </c>
      <c r="I393">
        <v>2809</v>
      </c>
      <c r="J393">
        <v>9313</v>
      </c>
      <c r="K393">
        <v>42727</v>
      </c>
      <c r="L393">
        <v>272</v>
      </c>
      <c r="M393" s="1">
        <v>0.76</v>
      </c>
    </row>
    <row r="394" spans="1:13" x14ac:dyDescent="0.3">
      <c r="A394">
        <v>397</v>
      </c>
      <c r="B394" t="s">
        <v>370</v>
      </c>
      <c r="C394" t="s">
        <v>374</v>
      </c>
      <c r="D394" t="s">
        <v>21</v>
      </c>
      <c r="E394">
        <v>8</v>
      </c>
      <c r="F394">
        <v>18988</v>
      </c>
      <c r="G394">
        <v>3321</v>
      </c>
      <c r="H394">
        <v>15667</v>
      </c>
      <c r="I394">
        <v>1164</v>
      </c>
      <c r="J394">
        <v>2469</v>
      </c>
      <c r="K394">
        <v>55384</v>
      </c>
      <c r="L394">
        <v>0</v>
      </c>
      <c r="M394" s="1">
        <v>0.86</v>
      </c>
    </row>
    <row r="395" spans="1:13" x14ac:dyDescent="0.3">
      <c r="A395">
        <v>398</v>
      </c>
      <c r="B395" t="s">
        <v>370</v>
      </c>
      <c r="C395" t="s">
        <v>375</v>
      </c>
      <c r="D395" t="s">
        <v>21</v>
      </c>
      <c r="E395">
        <v>1</v>
      </c>
      <c r="F395">
        <v>80809</v>
      </c>
      <c r="G395">
        <v>10058</v>
      </c>
      <c r="H395">
        <v>70751</v>
      </c>
      <c r="I395">
        <v>3773</v>
      </c>
      <c r="J395">
        <v>7651</v>
      </c>
      <c r="K395">
        <v>61413</v>
      </c>
      <c r="L395">
        <v>30</v>
      </c>
      <c r="M395" s="1">
        <v>0.9</v>
      </c>
    </row>
    <row r="396" spans="1:13" x14ac:dyDescent="0.3">
      <c r="A396">
        <v>399</v>
      </c>
      <c r="B396" t="s">
        <v>370</v>
      </c>
      <c r="C396" t="s">
        <v>376</v>
      </c>
      <c r="D396" t="s">
        <v>21</v>
      </c>
      <c r="E396">
        <v>1</v>
      </c>
      <c r="F396">
        <v>106408</v>
      </c>
      <c r="G396">
        <v>14916</v>
      </c>
      <c r="H396">
        <v>91492</v>
      </c>
      <c r="I396">
        <v>6051</v>
      </c>
      <c r="J396">
        <v>12768</v>
      </c>
      <c r="K396">
        <v>57409</v>
      </c>
      <c r="L396">
        <v>80</v>
      </c>
      <c r="M396" s="1">
        <v>0.89</v>
      </c>
    </row>
    <row r="397" spans="1:13" x14ac:dyDescent="0.3">
      <c r="A397">
        <v>400</v>
      </c>
      <c r="B397" t="s">
        <v>370</v>
      </c>
      <c r="C397" t="s">
        <v>377</v>
      </c>
      <c r="D397" t="s">
        <v>21</v>
      </c>
      <c r="E397">
        <v>7</v>
      </c>
      <c r="F397">
        <v>16787</v>
      </c>
      <c r="G397">
        <v>2939</v>
      </c>
      <c r="H397">
        <v>13848</v>
      </c>
      <c r="I397">
        <v>1055</v>
      </c>
      <c r="J397">
        <v>4305</v>
      </c>
      <c r="K397">
        <v>35020</v>
      </c>
      <c r="L397">
        <v>58</v>
      </c>
      <c r="M397" s="1">
        <v>0.85</v>
      </c>
    </row>
    <row r="398" spans="1:13" x14ac:dyDescent="0.3">
      <c r="A398">
        <v>401</v>
      </c>
      <c r="B398" t="s">
        <v>370</v>
      </c>
      <c r="C398" t="s">
        <v>378</v>
      </c>
      <c r="D398" t="s">
        <v>21</v>
      </c>
      <c r="E398">
        <v>6</v>
      </c>
      <c r="F398">
        <v>19252</v>
      </c>
      <c r="G398">
        <v>3292</v>
      </c>
      <c r="H398">
        <v>15960</v>
      </c>
      <c r="I398">
        <v>1336</v>
      </c>
      <c r="J398">
        <v>4144</v>
      </c>
      <c r="K398">
        <v>39412</v>
      </c>
      <c r="L398">
        <v>39</v>
      </c>
      <c r="M398" s="1">
        <v>0.86</v>
      </c>
    </row>
    <row r="399" spans="1:13" x14ac:dyDescent="0.3">
      <c r="A399">
        <v>402</v>
      </c>
      <c r="B399" t="s">
        <v>370</v>
      </c>
      <c r="C399" t="s">
        <v>24</v>
      </c>
      <c r="D399" t="s">
        <v>21</v>
      </c>
      <c r="E399">
        <v>3</v>
      </c>
      <c r="F399">
        <v>153095</v>
      </c>
      <c r="G399">
        <v>23876</v>
      </c>
      <c r="H399">
        <v>129219</v>
      </c>
      <c r="I399">
        <v>12176</v>
      </c>
      <c r="J399">
        <v>36326</v>
      </c>
      <c r="K399">
        <v>41390</v>
      </c>
      <c r="L399">
        <v>1075</v>
      </c>
      <c r="M399" s="1">
        <v>0.84</v>
      </c>
    </row>
    <row r="400" spans="1:13" x14ac:dyDescent="0.3">
      <c r="A400">
        <v>403</v>
      </c>
      <c r="B400" t="s">
        <v>370</v>
      </c>
      <c r="C400" t="s">
        <v>379</v>
      </c>
      <c r="D400" t="s">
        <v>21</v>
      </c>
      <c r="E400">
        <v>6</v>
      </c>
      <c r="F400">
        <v>12838</v>
      </c>
      <c r="G400">
        <v>2163</v>
      </c>
      <c r="H400">
        <v>10675</v>
      </c>
      <c r="I400">
        <v>919</v>
      </c>
      <c r="J400">
        <v>2156</v>
      </c>
      <c r="K400">
        <v>46019</v>
      </c>
      <c r="L400">
        <v>25</v>
      </c>
      <c r="M400" s="1">
        <v>0.77</v>
      </c>
    </row>
    <row r="401" spans="1:13" x14ac:dyDescent="0.3">
      <c r="A401">
        <v>404</v>
      </c>
      <c r="B401" t="s">
        <v>370</v>
      </c>
      <c r="C401" t="s">
        <v>380</v>
      </c>
      <c r="D401" t="s">
        <v>21</v>
      </c>
      <c r="E401">
        <v>3</v>
      </c>
      <c r="F401">
        <v>18897</v>
      </c>
      <c r="G401">
        <v>3140</v>
      </c>
      <c r="H401">
        <v>15757</v>
      </c>
      <c r="I401">
        <v>1125</v>
      </c>
      <c r="J401">
        <v>3419</v>
      </c>
      <c r="K401">
        <v>41874</v>
      </c>
      <c r="L401">
        <v>0</v>
      </c>
      <c r="M401" s="1">
        <v>0.87</v>
      </c>
    </row>
    <row r="402" spans="1:13" x14ac:dyDescent="0.3">
      <c r="A402">
        <v>405</v>
      </c>
      <c r="B402" t="s">
        <v>370</v>
      </c>
      <c r="C402" t="s">
        <v>381</v>
      </c>
      <c r="D402" t="s">
        <v>21</v>
      </c>
      <c r="E402">
        <v>3</v>
      </c>
      <c r="F402">
        <v>15513</v>
      </c>
      <c r="G402">
        <v>3076</v>
      </c>
      <c r="H402">
        <v>12437</v>
      </c>
      <c r="I402">
        <v>1082</v>
      </c>
      <c r="J402">
        <v>3768</v>
      </c>
      <c r="K402">
        <v>36354</v>
      </c>
      <c r="L402">
        <v>25</v>
      </c>
      <c r="M402" s="1">
        <v>0.83</v>
      </c>
    </row>
    <row r="403" spans="1:13" x14ac:dyDescent="0.3">
      <c r="A403">
        <v>406</v>
      </c>
      <c r="B403" t="s">
        <v>370</v>
      </c>
      <c r="C403" t="s">
        <v>382</v>
      </c>
      <c r="D403" t="s">
        <v>21</v>
      </c>
      <c r="E403">
        <v>2</v>
      </c>
      <c r="F403">
        <v>38109</v>
      </c>
      <c r="G403">
        <v>4050</v>
      </c>
      <c r="H403">
        <v>34059</v>
      </c>
      <c r="I403">
        <v>4282</v>
      </c>
      <c r="J403">
        <v>3264</v>
      </c>
      <c r="K403">
        <v>79658</v>
      </c>
      <c r="L403">
        <v>0</v>
      </c>
      <c r="M403" s="1">
        <v>0.92</v>
      </c>
    </row>
    <row r="404" spans="1:13" x14ac:dyDescent="0.3">
      <c r="A404">
        <v>407</v>
      </c>
      <c r="B404" t="s">
        <v>370</v>
      </c>
      <c r="C404" t="s">
        <v>383</v>
      </c>
      <c r="D404" t="s">
        <v>21</v>
      </c>
      <c r="E404">
        <v>4</v>
      </c>
      <c r="F404">
        <v>77296</v>
      </c>
      <c r="G404">
        <v>8860</v>
      </c>
      <c r="H404">
        <v>68436</v>
      </c>
      <c r="I404">
        <v>4420</v>
      </c>
      <c r="J404">
        <v>16439</v>
      </c>
      <c r="K404">
        <v>43766</v>
      </c>
      <c r="L404">
        <v>189</v>
      </c>
      <c r="M404" s="1">
        <v>0.83</v>
      </c>
    </row>
    <row r="405" spans="1:13" x14ac:dyDescent="0.3">
      <c r="A405">
        <v>408</v>
      </c>
      <c r="B405" t="s">
        <v>370</v>
      </c>
      <c r="C405" t="s">
        <v>384</v>
      </c>
      <c r="D405" t="s">
        <v>21</v>
      </c>
      <c r="E405">
        <v>2</v>
      </c>
      <c r="F405">
        <v>22423</v>
      </c>
      <c r="G405">
        <v>3497</v>
      </c>
      <c r="H405">
        <v>18926</v>
      </c>
      <c r="I405">
        <v>1665</v>
      </c>
      <c r="J405">
        <v>4853</v>
      </c>
      <c r="K405">
        <v>42785</v>
      </c>
      <c r="L405">
        <v>40</v>
      </c>
      <c r="M405" s="1">
        <v>0.87</v>
      </c>
    </row>
    <row r="406" spans="1:13" x14ac:dyDescent="0.3">
      <c r="A406">
        <v>409</v>
      </c>
      <c r="B406" t="s">
        <v>370</v>
      </c>
      <c r="C406" t="s">
        <v>385</v>
      </c>
      <c r="D406" t="s">
        <v>21</v>
      </c>
      <c r="E406">
        <v>1</v>
      </c>
      <c r="F406">
        <v>24193</v>
      </c>
      <c r="G406">
        <v>3762</v>
      </c>
      <c r="H406">
        <v>20431</v>
      </c>
      <c r="I406">
        <v>1497</v>
      </c>
      <c r="J406">
        <v>4228</v>
      </c>
      <c r="K406">
        <v>48831</v>
      </c>
      <c r="L406">
        <v>24</v>
      </c>
      <c r="M406" s="1">
        <v>0.77</v>
      </c>
    </row>
    <row r="407" spans="1:13" x14ac:dyDescent="0.3">
      <c r="A407">
        <v>410</v>
      </c>
      <c r="B407" t="s">
        <v>370</v>
      </c>
      <c r="C407" t="s">
        <v>28</v>
      </c>
      <c r="D407" t="s">
        <v>21</v>
      </c>
      <c r="E407">
        <v>8</v>
      </c>
      <c r="F407">
        <v>6352</v>
      </c>
      <c r="G407">
        <v>995</v>
      </c>
      <c r="H407">
        <v>5357</v>
      </c>
      <c r="I407">
        <v>317</v>
      </c>
      <c r="J407">
        <v>1723</v>
      </c>
      <c r="K407">
        <v>33393</v>
      </c>
      <c r="L407">
        <v>0</v>
      </c>
      <c r="M407" s="1">
        <v>0.61</v>
      </c>
    </row>
    <row r="408" spans="1:13" x14ac:dyDescent="0.3">
      <c r="A408">
        <v>411</v>
      </c>
      <c r="B408" t="s">
        <v>370</v>
      </c>
      <c r="C408" t="s">
        <v>386</v>
      </c>
      <c r="D408" t="s">
        <v>21</v>
      </c>
      <c r="E408">
        <v>4</v>
      </c>
      <c r="F408">
        <v>53677</v>
      </c>
      <c r="G408">
        <v>7319</v>
      </c>
      <c r="H408">
        <v>46358</v>
      </c>
      <c r="I408">
        <v>7375</v>
      </c>
      <c r="J408">
        <v>8134</v>
      </c>
      <c r="K408">
        <v>56555</v>
      </c>
      <c r="L408">
        <v>40</v>
      </c>
      <c r="M408" s="1">
        <v>0.85</v>
      </c>
    </row>
    <row r="409" spans="1:13" x14ac:dyDescent="0.3">
      <c r="A409">
        <v>412</v>
      </c>
      <c r="B409" t="s">
        <v>370</v>
      </c>
      <c r="C409" t="s">
        <v>387</v>
      </c>
      <c r="D409" t="s">
        <v>21</v>
      </c>
      <c r="E409">
        <v>7</v>
      </c>
      <c r="F409">
        <v>10836</v>
      </c>
      <c r="G409">
        <v>1952</v>
      </c>
      <c r="H409">
        <v>8884</v>
      </c>
      <c r="I409">
        <v>746</v>
      </c>
      <c r="J409">
        <v>2587</v>
      </c>
      <c r="K409">
        <v>35841</v>
      </c>
      <c r="L409">
        <v>25</v>
      </c>
      <c r="M409" s="1">
        <v>0.83</v>
      </c>
    </row>
    <row r="410" spans="1:13" x14ac:dyDescent="0.3">
      <c r="A410">
        <v>413</v>
      </c>
      <c r="B410" t="s">
        <v>370</v>
      </c>
      <c r="C410" t="s">
        <v>141</v>
      </c>
      <c r="D410" t="s">
        <v>21</v>
      </c>
      <c r="E410">
        <v>1</v>
      </c>
      <c r="F410">
        <v>118121</v>
      </c>
      <c r="G410">
        <v>16080</v>
      </c>
      <c r="H410">
        <v>102041</v>
      </c>
      <c r="I410">
        <v>6740</v>
      </c>
      <c r="J410">
        <v>19187</v>
      </c>
      <c r="K410">
        <v>52502</v>
      </c>
      <c r="L410">
        <v>278</v>
      </c>
      <c r="M410" s="1">
        <v>0.87</v>
      </c>
    </row>
    <row r="411" spans="1:13" x14ac:dyDescent="0.3">
      <c r="A411">
        <v>414</v>
      </c>
      <c r="B411" t="s">
        <v>370</v>
      </c>
      <c r="C411" t="s">
        <v>388</v>
      </c>
      <c r="D411" t="s">
        <v>21</v>
      </c>
      <c r="E411">
        <v>2</v>
      </c>
      <c r="F411">
        <v>67420</v>
      </c>
      <c r="G411">
        <v>11954</v>
      </c>
      <c r="H411">
        <v>55466</v>
      </c>
      <c r="I411">
        <v>4413</v>
      </c>
      <c r="J411">
        <v>7911</v>
      </c>
      <c r="K411">
        <v>55807</v>
      </c>
      <c r="L411">
        <v>35</v>
      </c>
      <c r="M411" s="1">
        <v>0.86</v>
      </c>
    </row>
    <row r="412" spans="1:13" x14ac:dyDescent="0.3">
      <c r="A412">
        <v>415</v>
      </c>
      <c r="B412" t="s">
        <v>370</v>
      </c>
      <c r="C412" t="s">
        <v>389</v>
      </c>
      <c r="D412" t="s">
        <v>21</v>
      </c>
      <c r="E412">
        <v>6</v>
      </c>
      <c r="F412">
        <v>12968</v>
      </c>
      <c r="G412">
        <v>2072</v>
      </c>
      <c r="H412">
        <v>10896</v>
      </c>
      <c r="I412">
        <v>930</v>
      </c>
      <c r="J412">
        <v>2753</v>
      </c>
      <c r="K412">
        <v>40499</v>
      </c>
      <c r="L412">
        <v>0</v>
      </c>
      <c r="M412" s="1">
        <v>0.71</v>
      </c>
    </row>
    <row r="413" spans="1:13" x14ac:dyDescent="0.3">
      <c r="A413">
        <v>416</v>
      </c>
      <c r="B413" t="s">
        <v>370</v>
      </c>
      <c r="C413" t="s">
        <v>390</v>
      </c>
      <c r="D413" t="s">
        <v>21</v>
      </c>
      <c r="E413">
        <v>2</v>
      </c>
      <c r="F413">
        <v>289195</v>
      </c>
      <c r="G413">
        <v>44478</v>
      </c>
      <c r="H413">
        <v>244717</v>
      </c>
      <c r="I413">
        <v>28526</v>
      </c>
      <c r="J413">
        <v>39488</v>
      </c>
      <c r="K413">
        <v>54165</v>
      </c>
      <c r="L413">
        <v>1450</v>
      </c>
      <c r="M413" s="1">
        <v>0.82</v>
      </c>
    </row>
    <row r="414" spans="1:13" x14ac:dyDescent="0.3">
      <c r="A414">
        <v>417</v>
      </c>
      <c r="B414" t="s">
        <v>370</v>
      </c>
      <c r="C414" t="s">
        <v>391</v>
      </c>
      <c r="D414" t="s">
        <v>21</v>
      </c>
      <c r="E414">
        <v>2</v>
      </c>
      <c r="F414">
        <v>10684</v>
      </c>
      <c r="G414">
        <v>516</v>
      </c>
      <c r="H414">
        <v>10168</v>
      </c>
      <c r="I414">
        <v>1957</v>
      </c>
      <c r="J414">
        <v>1408</v>
      </c>
      <c r="K414">
        <v>46869</v>
      </c>
      <c r="L414">
        <v>57</v>
      </c>
      <c r="M414" s="1">
        <v>0.72</v>
      </c>
    </row>
    <row r="415" spans="1:13" x14ac:dyDescent="0.3">
      <c r="A415">
        <v>418</v>
      </c>
      <c r="B415" t="s">
        <v>370</v>
      </c>
      <c r="C415" t="s">
        <v>392</v>
      </c>
      <c r="D415" t="s">
        <v>21</v>
      </c>
      <c r="E415">
        <v>6</v>
      </c>
      <c r="F415">
        <v>24790</v>
      </c>
      <c r="G415">
        <v>4354</v>
      </c>
      <c r="H415">
        <v>20436</v>
      </c>
      <c r="I415">
        <v>1654</v>
      </c>
      <c r="J415">
        <v>4575</v>
      </c>
      <c r="K415">
        <v>39513</v>
      </c>
      <c r="L415">
        <v>0</v>
      </c>
      <c r="M415" s="1">
        <v>0.83</v>
      </c>
    </row>
    <row r="416" spans="1:13" x14ac:dyDescent="0.3">
      <c r="A416">
        <v>419</v>
      </c>
      <c r="B416" t="s">
        <v>370</v>
      </c>
      <c r="C416" t="s">
        <v>30</v>
      </c>
      <c r="D416" t="s">
        <v>21</v>
      </c>
      <c r="E416">
        <v>1</v>
      </c>
      <c r="F416">
        <v>254149</v>
      </c>
      <c r="G416">
        <v>35380</v>
      </c>
      <c r="H416">
        <v>218769</v>
      </c>
      <c r="I416">
        <v>15098</v>
      </c>
      <c r="J416">
        <v>18576</v>
      </c>
      <c r="K416">
        <v>82733</v>
      </c>
      <c r="L416">
        <v>122</v>
      </c>
      <c r="M416" s="1">
        <v>0.88</v>
      </c>
    </row>
    <row r="417" spans="1:13" x14ac:dyDescent="0.3">
      <c r="A417">
        <v>420</v>
      </c>
      <c r="B417" t="s">
        <v>370</v>
      </c>
      <c r="C417" t="s">
        <v>33</v>
      </c>
      <c r="D417" t="s">
        <v>21</v>
      </c>
      <c r="E417">
        <v>3</v>
      </c>
      <c r="F417">
        <v>127330</v>
      </c>
      <c r="G417">
        <v>13959</v>
      </c>
      <c r="H417">
        <v>113371</v>
      </c>
      <c r="I417">
        <v>6507</v>
      </c>
      <c r="J417">
        <v>31645</v>
      </c>
      <c r="K417">
        <v>42112</v>
      </c>
      <c r="L417">
        <v>561</v>
      </c>
      <c r="M417" s="1">
        <v>0.83</v>
      </c>
    </row>
    <row r="418" spans="1:13" x14ac:dyDescent="0.3">
      <c r="A418">
        <v>421</v>
      </c>
      <c r="B418" t="s">
        <v>370</v>
      </c>
      <c r="C418" t="s">
        <v>34</v>
      </c>
      <c r="D418" t="s">
        <v>21</v>
      </c>
      <c r="E418">
        <v>9</v>
      </c>
      <c r="F418">
        <v>2887</v>
      </c>
      <c r="G418">
        <v>774</v>
      </c>
      <c r="H418">
        <v>2113</v>
      </c>
      <c r="I418">
        <v>257</v>
      </c>
      <c r="J418">
        <v>841</v>
      </c>
      <c r="K418">
        <v>30239</v>
      </c>
      <c r="L418">
        <v>0</v>
      </c>
      <c r="M418" s="1">
        <v>0.75</v>
      </c>
    </row>
    <row r="419" spans="1:13" x14ac:dyDescent="0.3">
      <c r="A419">
        <v>422</v>
      </c>
      <c r="B419" t="s">
        <v>370</v>
      </c>
      <c r="C419" t="s">
        <v>393</v>
      </c>
      <c r="D419" t="s">
        <v>21</v>
      </c>
      <c r="E419">
        <v>1</v>
      </c>
      <c r="F419">
        <v>289615</v>
      </c>
      <c r="G419">
        <v>26997</v>
      </c>
      <c r="H419">
        <v>262618</v>
      </c>
      <c r="I419">
        <v>18589</v>
      </c>
      <c r="J419">
        <v>50072</v>
      </c>
      <c r="K419">
        <v>46059</v>
      </c>
      <c r="L419">
        <v>406</v>
      </c>
      <c r="M419" s="1">
        <v>0.91</v>
      </c>
    </row>
    <row r="420" spans="1:13" x14ac:dyDescent="0.3">
      <c r="A420">
        <v>423</v>
      </c>
      <c r="B420" t="s">
        <v>370</v>
      </c>
      <c r="C420" t="s">
        <v>394</v>
      </c>
      <c r="D420" t="s">
        <v>21</v>
      </c>
      <c r="E420">
        <v>6</v>
      </c>
      <c r="F420">
        <v>6648</v>
      </c>
      <c r="G420">
        <v>1077</v>
      </c>
      <c r="H420">
        <v>5571</v>
      </c>
      <c r="I420">
        <v>332</v>
      </c>
      <c r="J420">
        <v>1695</v>
      </c>
      <c r="K420">
        <v>37593</v>
      </c>
      <c r="L420">
        <v>25</v>
      </c>
      <c r="M420" s="1">
        <v>0.88</v>
      </c>
    </row>
    <row r="421" spans="1:13" x14ac:dyDescent="0.3">
      <c r="A421">
        <v>424</v>
      </c>
      <c r="B421" t="s">
        <v>370</v>
      </c>
      <c r="C421" t="s">
        <v>395</v>
      </c>
      <c r="D421" t="s">
        <v>21</v>
      </c>
      <c r="E421">
        <v>1</v>
      </c>
      <c r="F421">
        <v>756865</v>
      </c>
      <c r="G421">
        <v>92777</v>
      </c>
      <c r="H421">
        <v>664088</v>
      </c>
      <c r="I421">
        <v>45360</v>
      </c>
      <c r="J421">
        <v>67585</v>
      </c>
      <c r="K421">
        <v>78603</v>
      </c>
      <c r="L421">
        <v>1302</v>
      </c>
      <c r="M421" s="1">
        <v>0.88</v>
      </c>
    </row>
    <row r="422" spans="1:13" x14ac:dyDescent="0.3">
      <c r="A422">
        <v>425</v>
      </c>
      <c r="B422" t="s">
        <v>370</v>
      </c>
      <c r="C422" t="s">
        <v>36</v>
      </c>
      <c r="D422" t="s">
        <v>21</v>
      </c>
      <c r="E422">
        <v>7</v>
      </c>
      <c r="F422">
        <v>43093</v>
      </c>
      <c r="G422">
        <v>5930</v>
      </c>
      <c r="H422">
        <v>37163</v>
      </c>
      <c r="I422">
        <v>2095</v>
      </c>
      <c r="J422">
        <v>9505</v>
      </c>
      <c r="K422">
        <v>39480</v>
      </c>
      <c r="L422">
        <v>88</v>
      </c>
      <c r="M422" s="1">
        <v>0.82</v>
      </c>
    </row>
    <row r="423" spans="1:13" x14ac:dyDescent="0.3">
      <c r="A423">
        <v>426</v>
      </c>
      <c r="B423" t="s">
        <v>370</v>
      </c>
      <c r="C423" t="s">
        <v>396</v>
      </c>
      <c r="D423" t="s">
        <v>21</v>
      </c>
      <c r="E423">
        <v>6</v>
      </c>
      <c r="F423">
        <v>45592</v>
      </c>
      <c r="G423">
        <v>7054</v>
      </c>
      <c r="H423">
        <v>38538</v>
      </c>
      <c r="I423">
        <v>2354</v>
      </c>
      <c r="J423">
        <v>10700</v>
      </c>
      <c r="K423">
        <v>38633</v>
      </c>
      <c r="L423">
        <v>168</v>
      </c>
      <c r="M423" s="1">
        <v>0.86</v>
      </c>
    </row>
    <row r="424" spans="1:13" x14ac:dyDescent="0.3">
      <c r="A424">
        <v>427</v>
      </c>
      <c r="B424" t="s">
        <v>370</v>
      </c>
      <c r="C424" t="s">
        <v>145</v>
      </c>
      <c r="D424" t="s">
        <v>21</v>
      </c>
      <c r="E424">
        <v>2</v>
      </c>
      <c r="F424">
        <v>154291</v>
      </c>
      <c r="G424">
        <v>20833</v>
      </c>
      <c r="H424">
        <v>133458</v>
      </c>
      <c r="I424">
        <v>16865</v>
      </c>
      <c r="J424">
        <v>10858</v>
      </c>
      <c r="K424">
        <v>82184</v>
      </c>
      <c r="L424">
        <v>0</v>
      </c>
      <c r="M424" s="1">
        <v>0.89</v>
      </c>
    </row>
    <row r="425" spans="1:13" x14ac:dyDescent="0.3">
      <c r="A425">
        <v>428</v>
      </c>
      <c r="B425" t="s">
        <v>370</v>
      </c>
      <c r="C425" t="s">
        <v>397</v>
      </c>
      <c r="D425" t="s">
        <v>21</v>
      </c>
      <c r="E425">
        <v>6</v>
      </c>
      <c r="F425">
        <v>17162</v>
      </c>
      <c r="G425">
        <v>2839</v>
      </c>
      <c r="H425">
        <v>14323</v>
      </c>
      <c r="I425">
        <v>1244</v>
      </c>
      <c r="J425">
        <v>4156</v>
      </c>
      <c r="K425">
        <v>38827</v>
      </c>
      <c r="L425">
        <v>155</v>
      </c>
      <c r="M425" s="1">
        <v>0.86</v>
      </c>
    </row>
    <row r="426" spans="1:13" x14ac:dyDescent="0.3">
      <c r="A426">
        <v>429</v>
      </c>
      <c r="B426" t="s">
        <v>370</v>
      </c>
      <c r="C426" t="s">
        <v>398</v>
      </c>
      <c r="D426" t="s">
        <v>21</v>
      </c>
      <c r="E426">
        <v>1</v>
      </c>
      <c r="F426">
        <v>145864</v>
      </c>
      <c r="G426">
        <v>20242</v>
      </c>
      <c r="H426">
        <v>125622</v>
      </c>
      <c r="I426">
        <v>9893</v>
      </c>
      <c r="J426">
        <v>14844</v>
      </c>
      <c r="K426">
        <v>70974</v>
      </c>
      <c r="L426">
        <v>196</v>
      </c>
      <c r="M426" s="1">
        <v>0.88</v>
      </c>
    </row>
    <row r="427" spans="1:13" x14ac:dyDescent="0.3">
      <c r="A427">
        <v>430</v>
      </c>
      <c r="B427" t="s">
        <v>370</v>
      </c>
      <c r="C427" t="s">
        <v>148</v>
      </c>
      <c r="D427" t="s">
        <v>21</v>
      </c>
      <c r="E427">
        <v>3</v>
      </c>
      <c r="F427">
        <v>12318</v>
      </c>
      <c r="G427">
        <v>2316</v>
      </c>
      <c r="H427">
        <v>10002</v>
      </c>
      <c r="I427">
        <v>968</v>
      </c>
      <c r="J427">
        <v>2251</v>
      </c>
      <c r="K427">
        <v>48004</v>
      </c>
      <c r="L427">
        <v>0</v>
      </c>
      <c r="M427" s="1">
        <v>0.85</v>
      </c>
    </row>
    <row r="428" spans="1:13" x14ac:dyDescent="0.3">
      <c r="A428">
        <v>431</v>
      </c>
      <c r="B428" t="s">
        <v>370</v>
      </c>
      <c r="C428" t="s">
        <v>399</v>
      </c>
      <c r="D428" t="s">
        <v>21</v>
      </c>
      <c r="E428">
        <v>6</v>
      </c>
      <c r="F428">
        <v>22601</v>
      </c>
      <c r="G428">
        <v>4217</v>
      </c>
      <c r="H428">
        <v>18384</v>
      </c>
      <c r="I428">
        <v>1319</v>
      </c>
      <c r="J428">
        <v>6063</v>
      </c>
      <c r="K428">
        <v>36096</v>
      </c>
      <c r="L428">
        <v>316</v>
      </c>
      <c r="M428" s="1">
        <v>0.82</v>
      </c>
    </row>
    <row r="429" spans="1:13" x14ac:dyDescent="0.3">
      <c r="A429">
        <v>432</v>
      </c>
      <c r="B429" t="s">
        <v>370</v>
      </c>
      <c r="C429" t="s">
        <v>400</v>
      </c>
      <c r="D429" t="s">
        <v>21</v>
      </c>
      <c r="E429">
        <v>2</v>
      </c>
      <c r="F429">
        <v>16226</v>
      </c>
      <c r="G429">
        <v>3132</v>
      </c>
      <c r="H429">
        <v>13094</v>
      </c>
      <c r="I429">
        <v>1103</v>
      </c>
      <c r="J429">
        <v>2067</v>
      </c>
      <c r="K429">
        <v>48779</v>
      </c>
      <c r="L429">
        <v>0</v>
      </c>
      <c r="M429" s="1">
        <v>0.79</v>
      </c>
    </row>
    <row r="430" spans="1:13" x14ac:dyDescent="0.3">
      <c r="A430">
        <v>433</v>
      </c>
      <c r="B430" t="s">
        <v>370</v>
      </c>
      <c r="C430" t="s">
        <v>401</v>
      </c>
      <c r="D430" t="s">
        <v>21</v>
      </c>
      <c r="E430">
        <v>1</v>
      </c>
      <c r="F430">
        <v>25083</v>
      </c>
      <c r="G430">
        <v>5045</v>
      </c>
      <c r="H430">
        <v>20038</v>
      </c>
      <c r="I430">
        <v>1595</v>
      </c>
      <c r="J430">
        <v>2168</v>
      </c>
      <c r="K430">
        <v>68835</v>
      </c>
      <c r="L430">
        <v>0</v>
      </c>
      <c r="M430" s="1">
        <v>0.82</v>
      </c>
    </row>
    <row r="431" spans="1:13" x14ac:dyDescent="0.3">
      <c r="A431">
        <v>434</v>
      </c>
      <c r="B431" t="s">
        <v>370</v>
      </c>
      <c r="C431" t="s">
        <v>402</v>
      </c>
      <c r="D431" t="s">
        <v>21</v>
      </c>
      <c r="E431">
        <v>6</v>
      </c>
      <c r="F431">
        <v>26575</v>
      </c>
      <c r="G431">
        <v>4307</v>
      </c>
      <c r="H431">
        <v>22268</v>
      </c>
      <c r="I431">
        <v>1660</v>
      </c>
      <c r="J431">
        <v>5923</v>
      </c>
      <c r="K431">
        <v>38441</v>
      </c>
      <c r="L431">
        <v>80</v>
      </c>
      <c r="M431" s="1">
        <v>0.84</v>
      </c>
    </row>
    <row r="432" spans="1:13" x14ac:dyDescent="0.3">
      <c r="A432">
        <v>435</v>
      </c>
      <c r="B432" t="s">
        <v>370</v>
      </c>
      <c r="C432" t="s">
        <v>45</v>
      </c>
      <c r="D432" t="s">
        <v>21</v>
      </c>
      <c r="E432">
        <v>1</v>
      </c>
      <c r="F432">
        <v>756558</v>
      </c>
      <c r="G432">
        <v>94120</v>
      </c>
      <c r="H432">
        <v>662438</v>
      </c>
      <c r="I432">
        <v>40917</v>
      </c>
      <c r="J432">
        <v>106598</v>
      </c>
      <c r="K432">
        <v>63477</v>
      </c>
      <c r="L432">
        <v>2548</v>
      </c>
      <c r="M432" s="1">
        <v>0.88</v>
      </c>
    </row>
    <row r="433" spans="1:13" x14ac:dyDescent="0.3">
      <c r="A433">
        <v>436</v>
      </c>
      <c r="B433" t="s">
        <v>370</v>
      </c>
      <c r="C433" t="s">
        <v>403</v>
      </c>
      <c r="D433" t="s">
        <v>21</v>
      </c>
      <c r="E433">
        <v>6</v>
      </c>
      <c r="F433">
        <v>20705</v>
      </c>
      <c r="G433">
        <v>3737</v>
      </c>
      <c r="H433">
        <v>16968</v>
      </c>
      <c r="I433">
        <v>1478</v>
      </c>
      <c r="J433">
        <v>4988</v>
      </c>
      <c r="K433">
        <v>35636</v>
      </c>
      <c r="L433">
        <v>35</v>
      </c>
      <c r="M433" s="1">
        <v>0.78</v>
      </c>
    </row>
    <row r="434" spans="1:13" x14ac:dyDescent="0.3">
      <c r="A434">
        <v>437</v>
      </c>
      <c r="B434" t="s">
        <v>370</v>
      </c>
      <c r="C434" t="s">
        <v>404</v>
      </c>
      <c r="D434" t="s">
        <v>21</v>
      </c>
      <c r="E434">
        <v>6</v>
      </c>
      <c r="F434">
        <v>13706</v>
      </c>
      <c r="G434">
        <v>2758</v>
      </c>
      <c r="H434">
        <v>10948</v>
      </c>
      <c r="I434">
        <v>769</v>
      </c>
      <c r="J434">
        <v>3420</v>
      </c>
      <c r="K434">
        <v>37278</v>
      </c>
      <c r="L434">
        <v>0</v>
      </c>
      <c r="M434" s="1">
        <v>0.69</v>
      </c>
    </row>
    <row r="435" spans="1:13" x14ac:dyDescent="0.3">
      <c r="A435">
        <v>438</v>
      </c>
      <c r="B435" t="s">
        <v>370</v>
      </c>
      <c r="C435" t="s">
        <v>405</v>
      </c>
      <c r="D435" t="s">
        <v>21</v>
      </c>
      <c r="E435">
        <v>3</v>
      </c>
      <c r="F435">
        <v>91243</v>
      </c>
      <c r="G435">
        <v>14027</v>
      </c>
      <c r="H435">
        <v>77216</v>
      </c>
      <c r="I435">
        <v>6620</v>
      </c>
      <c r="J435">
        <v>25104</v>
      </c>
      <c r="K435">
        <v>38806</v>
      </c>
      <c r="L435">
        <v>461</v>
      </c>
      <c r="M435" s="1">
        <v>0.81</v>
      </c>
    </row>
    <row r="436" spans="1:13" x14ac:dyDescent="0.3">
      <c r="A436">
        <v>439</v>
      </c>
      <c r="B436" t="s">
        <v>370</v>
      </c>
      <c r="C436" t="s">
        <v>268</v>
      </c>
      <c r="D436" t="s">
        <v>21</v>
      </c>
      <c r="E436">
        <v>1</v>
      </c>
      <c r="F436">
        <v>145331</v>
      </c>
      <c r="G436">
        <v>16774</v>
      </c>
      <c r="H436">
        <v>128557</v>
      </c>
      <c r="I436">
        <v>9660</v>
      </c>
      <c r="J436">
        <v>18113</v>
      </c>
      <c r="K436">
        <v>60512</v>
      </c>
      <c r="L436">
        <v>298</v>
      </c>
      <c r="M436" s="1">
        <v>0.9</v>
      </c>
    </row>
    <row r="437" spans="1:13" x14ac:dyDescent="0.3">
      <c r="A437">
        <v>440</v>
      </c>
      <c r="B437" t="s">
        <v>370</v>
      </c>
      <c r="C437" t="s">
        <v>406</v>
      </c>
      <c r="D437" t="s">
        <v>21</v>
      </c>
      <c r="E437">
        <v>6</v>
      </c>
      <c r="F437">
        <v>10247</v>
      </c>
      <c r="G437">
        <v>1948</v>
      </c>
      <c r="H437">
        <v>8299</v>
      </c>
      <c r="I437">
        <v>620</v>
      </c>
      <c r="J437">
        <v>2669</v>
      </c>
      <c r="K437">
        <v>34984</v>
      </c>
      <c r="L437">
        <v>152</v>
      </c>
      <c r="M437" s="1">
        <v>0.83</v>
      </c>
    </row>
    <row r="438" spans="1:13" x14ac:dyDescent="0.3">
      <c r="A438">
        <v>441</v>
      </c>
      <c r="B438" t="s">
        <v>370</v>
      </c>
      <c r="C438" t="s">
        <v>407</v>
      </c>
      <c r="D438" t="s">
        <v>21</v>
      </c>
      <c r="E438">
        <v>3</v>
      </c>
      <c r="F438">
        <v>4000</v>
      </c>
      <c r="G438">
        <v>521</v>
      </c>
      <c r="H438">
        <v>3479</v>
      </c>
      <c r="I438">
        <v>194</v>
      </c>
      <c r="J438">
        <v>970</v>
      </c>
      <c r="K438">
        <v>38667</v>
      </c>
      <c r="L438">
        <v>0</v>
      </c>
      <c r="M438" s="1">
        <v>0.88</v>
      </c>
    </row>
    <row r="439" spans="1:13" x14ac:dyDescent="0.3">
      <c r="A439">
        <v>442</v>
      </c>
      <c r="B439" t="s">
        <v>370</v>
      </c>
      <c r="C439" t="s">
        <v>408</v>
      </c>
      <c r="D439" t="s">
        <v>21</v>
      </c>
      <c r="E439">
        <v>2</v>
      </c>
      <c r="F439">
        <v>62190</v>
      </c>
      <c r="G439">
        <v>7222</v>
      </c>
      <c r="H439">
        <v>54968</v>
      </c>
      <c r="I439">
        <v>4946</v>
      </c>
      <c r="J439">
        <v>5080</v>
      </c>
      <c r="K439">
        <v>65793</v>
      </c>
      <c r="L439">
        <v>130</v>
      </c>
      <c r="M439" s="1">
        <v>0.9</v>
      </c>
    </row>
    <row r="440" spans="1:13" x14ac:dyDescent="0.3">
      <c r="A440">
        <v>443</v>
      </c>
      <c r="B440" t="s">
        <v>370</v>
      </c>
      <c r="C440" t="s">
        <v>270</v>
      </c>
      <c r="D440" t="s">
        <v>21</v>
      </c>
      <c r="E440">
        <v>6</v>
      </c>
      <c r="F440">
        <v>19120</v>
      </c>
      <c r="G440">
        <v>3999</v>
      </c>
      <c r="H440">
        <v>15121</v>
      </c>
      <c r="I440">
        <v>1353</v>
      </c>
      <c r="J440">
        <v>3476</v>
      </c>
      <c r="K440">
        <v>39681</v>
      </c>
      <c r="L440">
        <v>35</v>
      </c>
      <c r="M440" s="1">
        <v>0.83</v>
      </c>
    </row>
    <row r="441" spans="1:13" x14ac:dyDescent="0.3">
      <c r="A441">
        <v>444</v>
      </c>
      <c r="B441" t="s">
        <v>370</v>
      </c>
      <c r="C441" t="s">
        <v>409</v>
      </c>
      <c r="D441" t="s">
        <v>21</v>
      </c>
      <c r="E441">
        <v>7</v>
      </c>
      <c r="F441">
        <v>22612</v>
      </c>
      <c r="G441">
        <v>3643</v>
      </c>
      <c r="H441">
        <v>18969</v>
      </c>
      <c r="I441">
        <v>1281</v>
      </c>
      <c r="J441">
        <v>5346</v>
      </c>
      <c r="K441">
        <v>37574</v>
      </c>
      <c r="L441">
        <v>91</v>
      </c>
      <c r="M441" s="1">
        <v>0.82</v>
      </c>
    </row>
    <row r="442" spans="1:13" x14ac:dyDescent="0.3">
      <c r="A442">
        <v>445</v>
      </c>
      <c r="B442" t="s">
        <v>370</v>
      </c>
      <c r="C442" t="s">
        <v>410</v>
      </c>
      <c r="D442" t="s">
        <v>21</v>
      </c>
      <c r="E442">
        <v>6</v>
      </c>
      <c r="F442">
        <v>10721</v>
      </c>
      <c r="G442">
        <v>1718</v>
      </c>
      <c r="H442">
        <v>9003</v>
      </c>
      <c r="I442">
        <v>693</v>
      </c>
      <c r="J442">
        <v>2742</v>
      </c>
      <c r="K442">
        <v>37319</v>
      </c>
      <c r="L442">
        <v>10</v>
      </c>
      <c r="M442" s="1">
        <v>0.83</v>
      </c>
    </row>
    <row r="443" spans="1:13" x14ac:dyDescent="0.3">
      <c r="A443">
        <v>446</v>
      </c>
      <c r="B443" t="s">
        <v>370</v>
      </c>
      <c r="C443" t="s">
        <v>411</v>
      </c>
      <c r="D443" t="s">
        <v>21</v>
      </c>
      <c r="E443">
        <v>8</v>
      </c>
      <c r="F443">
        <v>25964</v>
      </c>
      <c r="G443">
        <v>7663</v>
      </c>
      <c r="H443">
        <v>18301</v>
      </c>
      <c r="I443">
        <v>2272</v>
      </c>
      <c r="J443">
        <v>4318</v>
      </c>
      <c r="K443">
        <v>43439</v>
      </c>
      <c r="L443">
        <v>50</v>
      </c>
      <c r="M443" s="1">
        <v>0.74</v>
      </c>
    </row>
    <row r="444" spans="1:13" x14ac:dyDescent="0.3">
      <c r="A444">
        <v>447</v>
      </c>
      <c r="B444" t="s">
        <v>370</v>
      </c>
      <c r="C444" t="s">
        <v>49</v>
      </c>
      <c r="D444" t="s">
        <v>21</v>
      </c>
      <c r="E444">
        <v>1</v>
      </c>
      <c r="F444">
        <v>113459</v>
      </c>
      <c r="G444">
        <v>20636</v>
      </c>
      <c r="H444">
        <v>92823</v>
      </c>
      <c r="I444">
        <v>9771</v>
      </c>
      <c r="J444">
        <v>5689</v>
      </c>
      <c r="K444">
        <v>95021</v>
      </c>
      <c r="L444">
        <v>221</v>
      </c>
      <c r="M444" s="1">
        <v>0.84</v>
      </c>
    </row>
    <row r="445" spans="1:13" x14ac:dyDescent="0.3">
      <c r="A445">
        <v>448</v>
      </c>
      <c r="B445" t="s">
        <v>370</v>
      </c>
      <c r="C445" t="s">
        <v>412</v>
      </c>
      <c r="D445" t="s">
        <v>21</v>
      </c>
      <c r="E445">
        <v>3</v>
      </c>
      <c r="F445">
        <v>97927</v>
      </c>
      <c r="G445">
        <v>16390</v>
      </c>
      <c r="H445">
        <v>81537</v>
      </c>
      <c r="I445">
        <v>5466</v>
      </c>
      <c r="J445">
        <v>19427</v>
      </c>
      <c r="K445">
        <v>44906</v>
      </c>
      <c r="L445">
        <v>602</v>
      </c>
      <c r="M445" s="1">
        <v>0.84</v>
      </c>
    </row>
    <row r="446" spans="1:13" x14ac:dyDescent="0.3">
      <c r="A446">
        <v>449</v>
      </c>
      <c r="B446" t="s">
        <v>370</v>
      </c>
      <c r="C446" t="s">
        <v>413</v>
      </c>
      <c r="D446" t="s">
        <v>21</v>
      </c>
      <c r="E446">
        <v>1</v>
      </c>
      <c r="F446">
        <v>236612</v>
      </c>
      <c r="G446">
        <v>28421</v>
      </c>
      <c r="H446">
        <v>208191</v>
      </c>
      <c r="I446">
        <v>10110</v>
      </c>
      <c r="J446">
        <v>11808</v>
      </c>
      <c r="K446">
        <v>105921</v>
      </c>
      <c r="L446">
        <v>325</v>
      </c>
      <c r="M446" s="1">
        <v>0.9</v>
      </c>
    </row>
    <row r="447" spans="1:13" x14ac:dyDescent="0.3">
      <c r="A447">
        <v>450</v>
      </c>
      <c r="B447" t="s">
        <v>370</v>
      </c>
      <c r="C447" t="s">
        <v>50</v>
      </c>
      <c r="D447" t="s">
        <v>21</v>
      </c>
      <c r="E447">
        <v>8</v>
      </c>
      <c r="F447">
        <v>23023</v>
      </c>
      <c r="G447">
        <v>4376</v>
      </c>
      <c r="H447">
        <v>18647</v>
      </c>
      <c r="I447">
        <v>1410</v>
      </c>
      <c r="J447">
        <v>3634</v>
      </c>
      <c r="K447">
        <v>42904</v>
      </c>
      <c r="L447">
        <v>41</v>
      </c>
      <c r="M447" s="1">
        <v>0.82</v>
      </c>
    </row>
    <row r="448" spans="1:13" x14ac:dyDescent="0.3">
      <c r="A448">
        <v>451</v>
      </c>
      <c r="B448" t="s">
        <v>370</v>
      </c>
      <c r="C448" t="s">
        <v>154</v>
      </c>
      <c r="D448" t="s">
        <v>21</v>
      </c>
      <c r="E448">
        <v>1</v>
      </c>
      <c r="F448">
        <v>1050114</v>
      </c>
      <c r="G448">
        <v>122730</v>
      </c>
      <c r="H448">
        <v>927384</v>
      </c>
      <c r="I448">
        <v>50443</v>
      </c>
      <c r="J448">
        <v>137929</v>
      </c>
      <c r="K448">
        <v>70808</v>
      </c>
      <c r="L448">
        <v>4159</v>
      </c>
      <c r="M448" s="1">
        <v>0.87</v>
      </c>
    </row>
    <row r="449" spans="1:13" x14ac:dyDescent="0.3">
      <c r="A449">
        <v>452</v>
      </c>
      <c r="B449" t="s">
        <v>370</v>
      </c>
      <c r="C449" t="s">
        <v>414</v>
      </c>
      <c r="D449" t="s">
        <v>21</v>
      </c>
      <c r="E449">
        <v>6</v>
      </c>
      <c r="F449">
        <v>30816</v>
      </c>
      <c r="G449">
        <v>7651</v>
      </c>
      <c r="H449">
        <v>23165</v>
      </c>
      <c r="I449">
        <v>2740</v>
      </c>
      <c r="J449">
        <v>5309</v>
      </c>
      <c r="K449">
        <v>47757</v>
      </c>
      <c r="L449">
        <v>0</v>
      </c>
      <c r="M449" s="1">
        <v>0.78</v>
      </c>
    </row>
    <row r="450" spans="1:13" x14ac:dyDescent="0.3">
      <c r="A450">
        <v>453</v>
      </c>
      <c r="B450" t="s">
        <v>370</v>
      </c>
      <c r="C450" t="s">
        <v>415</v>
      </c>
      <c r="D450" t="s">
        <v>21</v>
      </c>
      <c r="E450">
        <v>9</v>
      </c>
      <c r="F450">
        <v>2995</v>
      </c>
      <c r="G450">
        <v>538</v>
      </c>
      <c r="H450">
        <v>2457</v>
      </c>
      <c r="I450">
        <v>179</v>
      </c>
      <c r="J450">
        <v>509</v>
      </c>
      <c r="K450">
        <v>42820</v>
      </c>
      <c r="L450">
        <v>0</v>
      </c>
      <c r="M450" s="1">
        <v>0.85</v>
      </c>
    </row>
    <row r="451" spans="1:13" x14ac:dyDescent="0.3">
      <c r="A451">
        <v>454</v>
      </c>
      <c r="B451" t="s">
        <v>370</v>
      </c>
      <c r="C451" t="s">
        <v>416</v>
      </c>
      <c r="D451" t="s">
        <v>21</v>
      </c>
      <c r="E451">
        <v>3</v>
      </c>
      <c r="F451">
        <v>85219</v>
      </c>
      <c r="G451">
        <v>17247</v>
      </c>
      <c r="H451">
        <v>67972</v>
      </c>
      <c r="I451">
        <v>7631</v>
      </c>
      <c r="J451">
        <v>13913</v>
      </c>
      <c r="K451">
        <v>53906</v>
      </c>
      <c r="L451">
        <v>633</v>
      </c>
      <c r="M451" s="1">
        <v>0.81</v>
      </c>
    </row>
    <row r="452" spans="1:13" x14ac:dyDescent="0.3">
      <c r="A452">
        <v>455</v>
      </c>
      <c r="B452" t="s">
        <v>370</v>
      </c>
      <c r="C452" t="s">
        <v>417</v>
      </c>
      <c r="D452" t="s">
        <v>21</v>
      </c>
      <c r="E452">
        <v>4</v>
      </c>
      <c r="F452">
        <v>57685</v>
      </c>
      <c r="G452">
        <v>8560</v>
      </c>
      <c r="H452">
        <v>49125</v>
      </c>
      <c r="I452">
        <v>3211</v>
      </c>
      <c r="J452">
        <v>9526</v>
      </c>
      <c r="K452">
        <v>49101</v>
      </c>
      <c r="L452">
        <v>83</v>
      </c>
      <c r="M452" s="1">
        <v>0.87</v>
      </c>
    </row>
    <row r="453" spans="1:13" x14ac:dyDescent="0.3">
      <c r="A453">
        <v>456</v>
      </c>
      <c r="B453" t="s">
        <v>370</v>
      </c>
      <c r="C453" t="s">
        <v>418</v>
      </c>
      <c r="D453" t="s">
        <v>21</v>
      </c>
      <c r="E453">
        <v>6</v>
      </c>
      <c r="F453">
        <v>24748</v>
      </c>
      <c r="G453">
        <v>4512</v>
      </c>
      <c r="H453">
        <v>20236</v>
      </c>
      <c r="I453">
        <v>1602</v>
      </c>
      <c r="J453">
        <v>4889</v>
      </c>
      <c r="K453">
        <v>41002</v>
      </c>
      <c r="L453">
        <v>39</v>
      </c>
      <c r="M453" s="1">
        <v>0.84</v>
      </c>
    </row>
    <row r="454" spans="1:13" x14ac:dyDescent="0.3">
      <c r="A454">
        <v>457</v>
      </c>
      <c r="B454" t="s">
        <v>370</v>
      </c>
      <c r="C454" t="s">
        <v>52</v>
      </c>
      <c r="D454" t="s">
        <v>21</v>
      </c>
      <c r="E454">
        <v>6</v>
      </c>
      <c r="F454">
        <v>17698</v>
      </c>
      <c r="G454">
        <v>5142</v>
      </c>
      <c r="H454">
        <v>12556</v>
      </c>
      <c r="I454">
        <v>1370</v>
      </c>
      <c r="J454">
        <v>3365</v>
      </c>
      <c r="K454">
        <v>54016</v>
      </c>
      <c r="L454">
        <v>25</v>
      </c>
      <c r="M454" s="1">
        <v>0.73</v>
      </c>
    </row>
    <row r="455" spans="1:13" x14ac:dyDescent="0.3">
      <c r="A455">
        <v>458</v>
      </c>
      <c r="B455" t="s">
        <v>370</v>
      </c>
      <c r="C455" t="s">
        <v>419</v>
      </c>
      <c r="D455" t="s">
        <v>21</v>
      </c>
      <c r="E455">
        <v>1</v>
      </c>
      <c r="F455">
        <v>927781</v>
      </c>
      <c r="G455">
        <v>93264</v>
      </c>
      <c r="H455">
        <v>834517</v>
      </c>
      <c r="I455">
        <v>40622</v>
      </c>
      <c r="J455">
        <v>84763</v>
      </c>
      <c r="K455">
        <v>72008</v>
      </c>
      <c r="L455">
        <v>1029</v>
      </c>
      <c r="M455" s="1">
        <v>0.91</v>
      </c>
    </row>
    <row r="456" spans="1:13" x14ac:dyDescent="0.3">
      <c r="A456">
        <v>459</v>
      </c>
      <c r="B456" t="s">
        <v>370</v>
      </c>
      <c r="C456" t="s">
        <v>420</v>
      </c>
      <c r="D456" t="s">
        <v>21</v>
      </c>
      <c r="E456">
        <v>6</v>
      </c>
      <c r="F456">
        <v>45388</v>
      </c>
      <c r="G456">
        <v>8238</v>
      </c>
      <c r="H456">
        <v>37150</v>
      </c>
      <c r="I456">
        <v>2637</v>
      </c>
      <c r="J456">
        <v>6363</v>
      </c>
      <c r="K456">
        <v>51829</v>
      </c>
      <c r="L456">
        <v>137</v>
      </c>
      <c r="M456" s="1">
        <v>0.79</v>
      </c>
    </row>
    <row r="457" spans="1:13" x14ac:dyDescent="0.3">
      <c r="A457">
        <v>460</v>
      </c>
      <c r="B457" t="s">
        <v>370</v>
      </c>
      <c r="C457" t="s">
        <v>421</v>
      </c>
      <c r="D457" t="s">
        <v>21</v>
      </c>
      <c r="E457">
        <v>3</v>
      </c>
      <c r="F457">
        <v>202148</v>
      </c>
      <c r="G457">
        <v>30106</v>
      </c>
      <c r="H457">
        <v>172042</v>
      </c>
      <c r="I457">
        <v>11963</v>
      </c>
      <c r="J457">
        <v>26249</v>
      </c>
      <c r="K457">
        <v>61631</v>
      </c>
      <c r="L457">
        <v>887</v>
      </c>
      <c r="M457" s="1">
        <v>0.86</v>
      </c>
    </row>
    <row r="458" spans="1:13" x14ac:dyDescent="0.3">
      <c r="A458">
        <v>461</v>
      </c>
      <c r="B458" t="s">
        <v>370</v>
      </c>
      <c r="C458" t="s">
        <v>422</v>
      </c>
      <c r="D458" t="s">
        <v>21</v>
      </c>
      <c r="E458">
        <v>7</v>
      </c>
      <c r="F458">
        <v>8348</v>
      </c>
      <c r="G458">
        <v>1948</v>
      </c>
      <c r="H458">
        <v>6400</v>
      </c>
      <c r="I458">
        <v>575</v>
      </c>
      <c r="J458">
        <v>2187</v>
      </c>
      <c r="K458">
        <v>31716</v>
      </c>
      <c r="L458">
        <v>0</v>
      </c>
      <c r="M458" s="1">
        <v>0.68</v>
      </c>
    </row>
    <row r="459" spans="1:13" x14ac:dyDescent="0.3">
      <c r="A459">
        <v>462</v>
      </c>
      <c r="B459" t="s">
        <v>370</v>
      </c>
      <c r="C459" t="s">
        <v>423</v>
      </c>
      <c r="D459" t="s">
        <v>21</v>
      </c>
      <c r="E459">
        <v>1</v>
      </c>
      <c r="F459">
        <v>29533</v>
      </c>
      <c r="G459">
        <v>4773</v>
      </c>
      <c r="H459">
        <v>24760</v>
      </c>
      <c r="I459">
        <v>1529</v>
      </c>
      <c r="J459">
        <v>4626</v>
      </c>
      <c r="K459">
        <v>47662</v>
      </c>
      <c r="L459">
        <v>23</v>
      </c>
      <c r="M459" s="1">
        <v>0.88</v>
      </c>
    </row>
    <row r="460" spans="1:13" x14ac:dyDescent="0.3">
      <c r="A460">
        <v>463</v>
      </c>
      <c r="B460" t="s">
        <v>370</v>
      </c>
      <c r="C460" t="s">
        <v>424</v>
      </c>
      <c r="D460" t="s">
        <v>21</v>
      </c>
      <c r="E460">
        <v>2</v>
      </c>
      <c r="F460">
        <v>34475</v>
      </c>
      <c r="G460">
        <v>6476</v>
      </c>
      <c r="H460">
        <v>27999</v>
      </c>
      <c r="I460">
        <v>3066</v>
      </c>
      <c r="J460">
        <v>2958</v>
      </c>
      <c r="K460">
        <v>74686</v>
      </c>
      <c r="L460">
        <v>0</v>
      </c>
      <c r="M460" s="1">
        <v>0.83</v>
      </c>
    </row>
    <row r="461" spans="1:13" x14ac:dyDescent="0.3">
      <c r="A461">
        <v>464</v>
      </c>
      <c r="B461" t="s">
        <v>370</v>
      </c>
      <c r="C461" t="s">
        <v>425</v>
      </c>
      <c r="D461" t="s">
        <v>21</v>
      </c>
      <c r="E461">
        <v>6</v>
      </c>
      <c r="F461">
        <v>26099</v>
      </c>
      <c r="G461">
        <v>5639</v>
      </c>
      <c r="H461">
        <v>20460</v>
      </c>
      <c r="I461">
        <v>1550</v>
      </c>
      <c r="J461">
        <v>3796</v>
      </c>
      <c r="K461">
        <v>47171</v>
      </c>
      <c r="L461">
        <v>0</v>
      </c>
      <c r="M461" s="1">
        <v>0.8</v>
      </c>
    </row>
    <row r="462" spans="1:13" x14ac:dyDescent="0.3">
      <c r="A462">
        <v>465</v>
      </c>
      <c r="B462" t="s">
        <v>370</v>
      </c>
      <c r="C462" t="s">
        <v>426</v>
      </c>
      <c r="D462" t="s">
        <v>21</v>
      </c>
      <c r="E462">
        <v>1</v>
      </c>
      <c r="F462">
        <v>11879</v>
      </c>
      <c r="G462">
        <v>2074</v>
      </c>
      <c r="H462">
        <v>9805</v>
      </c>
      <c r="I462">
        <v>708</v>
      </c>
      <c r="J462">
        <v>2004</v>
      </c>
      <c r="K462">
        <v>46218</v>
      </c>
      <c r="L462">
        <v>0</v>
      </c>
      <c r="M462" s="1">
        <v>0.86</v>
      </c>
    </row>
    <row r="463" spans="1:13" x14ac:dyDescent="0.3">
      <c r="A463">
        <v>466</v>
      </c>
      <c r="B463" t="s">
        <v>370</v>
      </c>
      <c r="C463" t="s">
        <v>54</v>
      </c>
      <c r="D463" t="s">
        <v>21</v>
      </c>
      <c r="E463">
        <v>1</v>
      </c>
      <c r="F463">
        <v>230220</v>
      </c>
      <c r="G463">
        <v>26816</v>
      </c>
      <c r="H463">
        <v>203404</v>
      </c>
      <c r="I463">
        <v>18315</v>
      </c>
      <c r="J463">
        <v>17086</v>
      </c>
      <c r="K463">
        <v>72970</v>
      </c>
      <c r="L463">
        <v>236</v>
      </c>
      <c r="M463" s="1">
        <v>0.91</v>
      </c>
    </row>
    <row r="464" spans="1:13" x14ac:dyDescent="0.3">
      <c r="A464">
        <v>467</v>
      </c>
      <c r="B464" t="s">
        <v>370</v>
      </c>
      <c r="C464" t="s">
        <v>55</v>
      </c>
      <c r="D464" t="s">
        <v>21</v>
      </c>
      <c r="E464">
        <v>3</v>
      </c>
      <c r="F464">
        <v>155469</v>
      </c>
      <c r="G464">
        <v>19762</v>
      </c>
      <c r="H464">
        <v>135707</v>
      </c>
      <c r="I464">
        <v>19293</v>
      </c>
      <c r="J464">
        <v>18519</v>
      </c>
      <c r="K464">
        <v>60728</v>
      </c>
      <c r="L464">
        <v>276</v>
      </c>
      <c r="M464" s="1">
        <v>0.89</v>
      </c>
    </row>
    <row r="465" spans="1:13" x14ac:dyDescent="0.3">
      <c r="A465">
        <v>468</v>
      </c>
      <c r="B465" t="s">
        <v>370</v>
      </c>
      <c r="C465" t="s">
        <v>427</v>
      </c>
      <c r="D465" t="s">
        <v>21</v>
      </c>
      <c r="E465">
        <v>7</v>
      </c>
      <c r="F465">
        <v>9398</v>
      </c>
      <c r="G465">
        <v>1686</v>
      </c>
      <c r="H465">
        <v>7712</v>
      </c>
      <c r="I465">
        <v>571</v>
      </c>
      <c r="J465">
        <v>2040</v>
      </c>
      <c r="K465">
        <v>38156</v>
      </c>
      <c r="L465">
        <v>64</v>
      </c>
      <c r="M465" s="1">
        <v>0.76</v>
      </c>
    </row>
    <row r="466" spans="1:13" x14ac:dyDescent="0.3">
      <c r="A466">
        <v>469</v>
      </c>
      <c r="B466" t="s">
        <v>370</v>
      </c>
      <c r="C466" t="s">
        <v>56</v>
      </c>
      <c r="D466" t="s">
        <v>21</v>
      </c>
      <c r="E466">
        <v>4</v>
      </c>
      <c r="F466">
        <v>70422</v>
      </c>
      <c r="G466">
        <v>10156</v>
      </c>
      <c r="H466">
        <v>60266</v>
      </c>
      <c r="I466">
        <v>3921</v>
      </c>
      <c r="J466">
        <v>6059</v>
      </c>
      <c r="K466">
        <v>68984</v>
      </c>
      <c r="L466">
        <v>307</v>
      </c>
      <c r="M466" s="1">
        <v>0.88</v>
      </c>
    </row>
    <row r="467" spans="1:13" x14ac:dyDescent="0.3">
      <c r="A467">
        <v>470</v>
      </c>
      <c r="B467" t="s">
        <v>370</v>
      </c>
      <c r="C467" t="s">
        <v>428</v>
      </c>
      <c r="D467" t="s">
        <v>21</v>
      </c>
      <c r="E467">
        <v>1</v>
      </c>
      <c r="F467">
        <v>14040</v>
      </c>
      <c r="G467">
        <v>2454</v>
      </c>
      <c r="H467">
        <v>11586</v>
      </c>
      <c r="I467">
        <v>937</v>
      </c>
      <c r="J467">
        <v>2138</v>
      </c>
      <c r="K467">
        <v>51241</v>
      </c>
      <c r="L467">
        <v>67</v>
      </c>
      <c r="M467" s="1">
        <v>0.85</v>
      </c>
    </row>
    <row r="468" spans="1:13" x14ac:dyDescent="0.3">
      <c r="A468">
        <v>471</v>
      </c>
      <c r="B468" t="s">
        <v>370</v>
      </c>
      <c r="C468" t="s">
        <v>429</v>
      </c>
      <c r="D468" t="s">
        <v>21</v>
      </c>
      <c r="E468">
        <v>7</v>
      </c>
      <c r="F468">
        <v>15029</v>
      </c>
      <c r="G468">
        <v>2367</v>
      </c>
      <c r="H468">
        <v>12662</v>
      </c>
      <c r="I468">
        <v>725</v>
      </c>
      <c r="J468">
        <v>3063</v>
      </c>
      <c r="K468">
        <v>37211</v>
      </c>
      <c r="L468">
        <v>25</v>
      </c>
      <c r="M468" s="1">
        <v>0.87</v>
      </c>
    </row>
    <row r="469" spans="1:13" x14ac:dyDescent="0.3">
      <c r="A469">
        <v>472</v>
      </c>
      <c r="B469" t="s">
        <v>370</v>
      </c>
      <c r="C469" t="s">
        <v>57</v>
      </c>
      <c r="D469" t="s">
        <v>21</v>
      </c>
      <c r="E469">
        <v>6</v>
      </c>
      <c r="F469">
        <v>15430</v>
      </c>
      <c r="G469">
        <v>2819</v>
      </c>
      <c r="H469">
        <v>12611</v>
      </c>
      <c r="I469">
        <v>1039</v>
      </c>
      <c r="J469">
        <v>3328</v>
      </c>
      <c r="K469">
        <v>38274</v>
      </c>
      <c r="L469">
        <v>37</v>
      </c>
      <c r="M469" s="1">
        <v>0.83</v>
      </c>
    </row>
    <row r="470" spans="1:13" x14ac:dyDescent="0.3">
      <c r="A470">
        <v>473</v>
      </c>
      <c r="B470" t="s">
        <v>370</v>
      </c>
      <c r="C470" t="s">
        <v>430</v>
      </c>
      <c r="D470" t="s">
        <v>21</v>
      </c>
      <c r="E470">
        <v>6</v>
      </c>
      <c r="F470">
        <v>8683</v>
      </c>
      <c r="G470">
        <v>1458</v>
      </c>
      <c r="H470">
        <v>7225</v>
      </c>
      <c r="I470">
        <v>442</v>
      </c>
      <c r="J470">
        <v>2374</v>
      </c>
      <c r="K470">
        <v>31419</v>
      </c>
      <c r="L470">
        <v>25</v>
      </c>
      <c r="M470" s="1">
        <v>0.73</v>
      </c>
    </row>
    <row r="471" spans="1:13" x14ac:dyDescent="0.3">
      <c r="A471">
        <v>474</v>
      </c>
      <c r="B471" t="s">
        <v>370</v>
      </c>
      <c r="C471" t="s">
        <v>162</v>
      </c>
      <c r="D471" t="s">
        <v>21</v>
      </c>
      <c r="E471">
        <v>7</v>
      </c>
      <c r="F471">
        <v>9708</v>
      </c>
      <c r="G471">
        <v>1824</v>
      </c>
      <c r="H471">
        <v>7884</v>
      </c>
      <c r="I471">
        <v>483</v>
      </c>
      <c r="J471">
        <v>2415</v>
      </c>
      <c r="K471">
        <v>34849</v>
      </c>
      <c r="L471">
        <v>0</v>
      </c>
      <c r="M471" s="1">
        <v>0.69</v>
      </c>
    </row>
    <row r="472" spans="1:13" x14ac:dyDescent="0.3">
      <c r="A472">
        <v>475</v>
      </c>
      <c r="B472" t="s">
        <v>370</v>
      </c>
      <c r="C472" t="s">
        <v>431</v>
      </c>
      <c r="D472" t="s">
        <v>21</v>
      </c>
      <c r="E472">
        <v>3</v>
      </c>
      <c r="F472">
        <v>28616</v>
      </c>
      <c r="G472">
        <v>5048</v>
      </c>
      <c r="H472">
        <v>23568</v>
      </c>
      <c r="I472">
        <v>2169</v>
      </c>
      <c r="J472">
        <v>4098</v>
      </c>
      <c r="K472">
        <v>55737</v>
      </c>
      <c r="L472">
        <v>0</v>
      </c>
      <c r="M472" s="1">
        <v>0.86</v>
      </c>
    </row>
    <row r="473" spans="1:13" x14ac:dyDescent="0.3">
      <c r="A473">
        <v>476</v>
      </c>
      <c r="B473" t="s">
        <v>370</v>
      </c>
      <c r="C473" t="s">
        <v>59</v>
      </c>
      <c r="D473" t="s">
        <v>21</v>
      </c>
      <c r="E473">
        <v>1</v>
      </c>
      <c r="F473">
        <v>19000</v>
      </c>
      <c r="G473">
        <v>3223</v>
      </c>
      <c r="H473">
        <v>15777</v>
      </c>
      <c r="I473">
        <v>1224</v>
      </c>
      <c r="J473">
        <v>3064</v>
      </c>
      <c r="K473">
        <v>48323</v>
      </c>
      <c r="L473">
        <v>0</v>
      </c>
      <c r="M473" s="1">
        <v>0.81</v>
      </c>
    </row>
    <row r="474" spans="1:13" x14ac:dyDescent="0.3">
      <c r="A474">
        <v>477</v>
      </c>
      <c r="B474" t="s">
        <v>370</v>
      </c>
      <c r="C474" t="s">
        <v>432</v>
      </c>
      <c r="D474" t="s">
        <v>21</v>
      </c>
      <c r="E474">
        <v>3</v>
      </c>
      <c r="F474">
        <v>10340</v>
      </c>
      <c r="G474">
        <v>1456</v>
      </c>
      <c r="H474">
        <v>8884</v>
      </c>
      <c r="I474">
        <v>797</v>
      </c>
      <c r="J474">
        <v>2043</v>
      </c>
      <c r="K474">
        <v>41564</v>
      </c>
      <c r="L474">
        <v>87</v>
      </c>
      <c r="M474" s="1">
        <v>0.87</v>
      </c>
    </row>
    <row r="475" spans="1:13" x14ac:dyDescent="0.3">
      <c r="A475">
        <v>478</v>
      </c>
      <c r="B475" t="s">
        <v>370</v>
      </c>
      <c r="C475" t="s">
        <v>433</v>
      </c>
      <c r="D475" t="s">
        <v>21</v>
      </c>
      <c r="E475">
        <v>5</v>
      </c>
      <c r="F475">
        <v>47325</v>
      </c>
      <c r="G475">
        <v>8359</v>
      </c>
      <c r="H475">
        <v>38966</v>
      </c>
      <c r="I475">
        <v>3506</v>
      </c>
      <c r="J475">
        <v>11375</v>
      </c>
      <c r="K475">
        <v>42114</v>
      </c>
      <c r="L475">
        <v>346</v>
      </c>
      <c r="M475" s="1">
        <v>0.85</v>
      </c>
    </row>
    <row r="476" spans="1:13" x14ac:dyDescent="0.3">
      <c r="A476">
        <v>479</v>
      </c>
      <c r="B476" t="s">
        <v>370</v>
      </c>
      <c r="C476" t="s">
        <v>62</v>
      </c>
      <c r="D476" t="s">
        <v>21</v>
      </c>
      <c r="E476">
        <v>3</v>
      </c>
      <c r="F476">
        <v>29764</v>
      </c>
      <c r="G476">
        <v>3751</v>
      </c>
      <c r="H476">
        <v>26013</v>
      </c>
      <c r="I476">
        <v>2243</v>
      </c>
      <c r="J476">
        <v>3579</v>
      </c>
      <c r="K476">
        <v>66090</v>
      </c>
      <c r="L476">
        <v>0</v>
      </c>
      <c r="M476" s="1">
        <v>0.87</v>
      </c>
    </row>
    <row r="477" spans="1:13" x14ac:dyDescent="0.3">
      <c r="A477">
        <v>480</v>
      </c>
      <c r="B477" t="s">
        <v>370</v>
      </c>
      <c r="C477" t="s">
        <v>348</v>
      </c>
      <c r="D477" t="s">
        <v>21</v>
      </c>
      <c r="E477">
        <v>3</v>
      </c>
      <c r="F477">
        <v>61497</v>
      </c>
      <c r="G477">
        <v>5689</v>
      </c>
      <c r="H477">
        <v>55808</v>
      </c>
      <c r="I477">
        <v>14218</v>
      </c>
      <c r="J477">
        <v>9562</v>
      </c>
      <c r="K477">
        <v>47685</v>
      </c>
      <c r="L477">
        <v>62</v>
      </c>
      <c r="M477" s="1">
        <v>0.9</v>
      </c>
    </row>
    <row r="478" spans="1:13" x14ac:dyDescent="0.3">
      <c r="A478">
        <v>481</v>
      </c>
      <c r="B478" t="s">
        <v>370</v>
      </c>
      <c r="C478" t="s">
        <v>164</v>
      </c>
      <c r="D478" t="s">
        <v>21</v>
      </c>
      <c r="E478">
        <v>2</v>
      </c>
      <c r="F478">
        <v>7915</v>
      </c>
      <c r="G478">
        <v>1885</v>
      </c>
      <c r="H478">
        <v>6030</v>
      </c>
      <c r="I478">
        <v>590</v>
      </c>
      <c r="J478">
        <v>1346</v>
      </c>
      <c r="K478">
        <v>46967</v>
      </c>
      <c r="L478">
        <v>0</v>
      </c>
      <c r="M478" s="1">
        <v>0.79</v>
      </c>
    </row>
    <row r="479" spans="1:13" x14ac:dyDescent="0.3">
      <c r="A479">
        <v>482</v>
      </c>
      <c r="B479" t="s">
        <v>370</v>
      </c>
      <c r="C479" t="s">
        <v>434</v>
      </c>
      <c r="D479" t="s">
        <v>21</v>
      </c>
      <c r="E479">
        <v>3</v>
      </c>
      <c r="F479">
        <v>18998</v>
      </c>
      <c r="G479">
        <v>1831</v>
      </c>
      <c r="H479">
        <v>17167</v>
      </c>
      <c r="I479">
        <v>2295</v>
      </c>
      <c r="J479">
        <v>3134</v>
      </c>
      <c r="K479">
        <v>46428</v>
      </c>
      <c r="L479">
        <v>0</v>
      </c>
      <c r="M479" s="1">
        <v>0.91</v>
      </c>
    </row>
    <row r="480" spans="1:13" x14ac:dyDescent="0.3">
      <c r="A480">
        <v>483</v>
      </c>
      <c r="B480" t="s">
        <v>370</v>
      </c>
      <c r="C480" t="s">
        <v>64</v>
      </c>
      <c r="D480" t="s">
        <v>21</v>
      </c>
      <c r="E480">
        <v>3</v>
      </c>
      <c r="F480">
        <v>116321</v>
      </c>
      <c r="G480">
        <v>14366</v>
      </c>
      <c r="H480">
        <v>101955</v>
      </c>
      <c r="I480">
        <v>10232</v>
      </c>
      <c r="J480">
        <v>28539</v>
      </c>
      <c r="K480">
        <v>41820</v>
      </c>
      <c r="L480">
        <v>306</v>
      </c>
      <c r="M480" s="1">
        <v>0.85</v>
      </c>
    </row>
    <row r="481" spans="1:13" x14ac:dyDescent="0.3">
      <c r="A481">
        <v>484</v>
      </c>
      <c r="B481" t="s">
        <v>370</v>
      </c>
      <c r="C481" t="s">
        <v>435</v>
      </c>
      <c r="D481" t="s">
        <v>21</v>
      </c>
      <c r="E481">
        <v>6</v>
      </c>
      <c r="F481">
        <v>32955</v>
      </c>
      <c r="G481">
        <v>5786</v>
      </c>
      <c r="H481">
        <v>27169</v>
      </c>
      <c r="I481">
        <v>2422</v>
      </c>
      <c r="J481">
        <v>4494</v>
      </c>
      <c r="K481">
        <v>55583</v>
      </c>
      <c r="L481">
        <v>0</v>
      </c>
      <c r="M481" s="1">
        <v>0.77</v>
      </c>
    </row>
    <row r="482" spans="1:13" x14ac:dyDescent="0.3">
      <c r="A482">
        <v>485</v>
      </c>
      <c r="B482" t="s">
        <v>370</v>
      </c>
      <c r="C482" t="s">
        <v>436</v>
      </c>
      <c r="D482" t="s">
        <v>21</v>
      </c>
      <c r="E482">
        <v>2</v>
      </c>
      <c r="F482">
        <v>21531</v>
      </c>
      <c r="G482">
        <v>3777</v>
      </c>
      <c r="H482">
        <v>17754</v>
      </c>
      <c r="I482">
        <v>1498</v>
      </c>
      <c r="J482">
        <v>4223</v>
      </c>
      <c r="K482">
        <v>42768</v>
      </c>
      <c r="L482">
        <v>22</v>
      </c>
      <c r="M482" s="1">
        <v>0.85</v>
      </c>
    </row>
    <row r="483" spans="1:13" x14ac:dyDescent="0.3">
      <c r="A483">
        <v>486</v>
      </c>
      <c r="B483" t="s">
        <v>370</v>
      </c>
      <c r="C483" t="s">
        <v>437</v>
      </c>
      <c r="D483" t="s">
        <v>21</v>
      </c>
      <c r="E483">
        <v>3</v>
      </c>
      <c r="F483">
        <v>14340</v>
      </c>
      <c r="G483">
        <v>3828</v>
      </c>
      <c r="H483">
        <v>10512</v>
      </c>
      <c r="I483">
        <v>1441</v>
      </c>
      <c r="J483">
        <v>3055</v>
      </c>
      <c r="K483">
        <v>42513</v>
      </c>
      <c r="L483">
        <v>0</v>
      </c>
      <c r="M483" s="1">
        <v>0.76</v>
      </c>
    </row>
    <row r="484" spans="1:13" x14ac:dyDescent="0.3">
      <c r="A484">
        <v>487</v>
      </c>
      <c r="B484" t="s">
        <v>370</v>
      </c>
      <c r="C484" t="s">
        <v>65</v>
      </c>
      <c r="D484" t="s">
        <v>21</v>
      </c>
      <c r="E484">
        <v>6</v>
      </c>
      <c r="F484">
        <v>13143</v>
      </c>
      <c r="G484">
        <v>2270</v>
      </c>
      <c r="H484">
        <v>10873</v>
      </c>
      <c r="I484">
        <v>760</v>
      </c>
      <c r="J484">
        <v>3417</v>
      </c>
      <c r="K484">
        <v>32868</v>
      </c>
      <c r="L484">
        <v>49</v>
      </c>
      <c r="M484" s="1">
        <v>0.72</v>
      </c>
    </row>
    <row r="485" spans="1:13" x14ac:dyDescent="0.3">
      <c r="A485">
        <v>488</v>
      </c>
      <c r="B485" t="s">
        <v>370</v>
      </c>
      <c r="C485" t="s">
        <v>66</v>
      </c>
      <c r="D485" t="s">
        <v>21</v>
      </c>
      <c r="E485">
        <v>3</v>
      </c>
      <c r="F485">
        <v>29650</v>
      </c>
      <c r="G485">
        <v>5032</v>
      </c>
      <c r="H485">
        <v>24618</v>
      </c>
      <c r="I485">
        <v>1797</v>
      </c>
      <c r="J485">
        <v>4722</v>
      </c>
      <c r="K485">
        <v>51338</v>
      </c>
      <c r="L485">
        <v>0</v>
      </c>
      <c r="M485" s="1">
        <v>0.86</v>
      </c>
    </row>
    <row r="486" spans="1:13" x14ac:dyDescent="0.3">
      <c r="A486">
        <v>489</v>
      </c>
      <c r="B486" t="s">
        <v>370</v>
      </c>
      <c r="C486" t="s">
        <v>68</v>
      </c>
      <c r="D486" t="s">
        <v>21</v>
      </c>
      <c r="E486">
        <v>2</v>
      </c>
      <c r="F486">
        <v>8351</v>
      </c>
      <c r="G486">
        <v>1671</v>
      </c>
      <c r="H486">
        <v>6680</v>
      </c>
      <c r="I486">
        <v>829</v>
      </c>
      <c r="J486">
        <v>1884</v>
      </c>
      <c r="K486">
        <v>39114</v>
      </c>
      <c r="L486">
        <v>0</v>
      </c>
      <c r="M486" s="1">
        <v>0.83</v>
      </c>
    </row>
    <row r="487" spans="1:13" x14ac:dyDescent="0.3">
      <c r="A487">
        <v>490</v>
      </c>
      <c r="B487" t="s">
        <v>370</v>
      </c>
      <c r="C487" t="s">
        <v>438</v>
      </c>
      <c r="D487" t="s">
        <v>21</v>
      </c>
      <c r="E487">
        <v>1</v>
      </c>
      <c r="F487">
        <v>21068</v>
      </c>
      <c r="G487">
        <v>4290</v>
      </c>
      <c r="H487">
        <v>16778</v>
      </c>
      <c r="I487">
        <v>1260</v>
      </c>
      <c r="J487">
        <v>5071</v>
      </c>
      <c r="K487">
        <v>38886</v>
      </c>
      <c r="L487">
        <v>188</v>
      </c>
      <c r="M487" s="1">
        <v>0.83</v>
      </c>
    </row>
    <row r="488" spans="1:13" x14ac:dyDescent="0.3">
      <c r="A488">
        <v>491</v>
      </c>
      <c r="B488" t="s">
        <v>370</v>
      </c>
      <c r="C488" t="s">
        <v>168</v>
      </c>
      <c r="D488" t="s">
        <v>21</v>
      </c>
      <c r="E488">
        <v>8</v>
      </c>
      <c r="F488">
        <v>5686</v>
      </c>
      <c r="G488">
        <v>1264</v>
      </c>
      <c r="H488">
        <v>4422</v>
      </c>
      <c r="I488">
        <v>301</v>
      </c>
      <c r="J488">
        <v>1246</v>
      </c>
      <c r="K488">
        <v>42483</v>
      </c>
      <c r="L488">
        <v>192</v>
      </c>
      <c r="M488" s="1">
        <v>0.8</v>
      </c>
    </row>
    <row r="489" spans="1:13" x14ac:dyDescent="0.3">
      <c r="A489">
        <v>492</v>
      </c>
      <c r="B489" t="s">
        <v>370</v>
      </c>
      <c r="C489" t="s">
        <v>439</v>
      </c>
      <c r="D489" t="s">
        <v>21</v>
      </c>
      <c r="E489">
        <v>6</v>
      </c>
      <c r="F489">
        <v>22192</v>
      </c>
      <c r="G489">
        <v>3614</v>
      </c>
      <c r="H489">
        <v>18578</v>
      </c>
      <c r="I489">
        <v>1348</v>
      </c>
      <c r="J489">
        <v>5849</v>
      </c>
      <c r="K489">
        <v>36788</v>
      </c>
      <c r="L489">
        <v>181</v>
      </c>
      <c r="M489" s="1">
        <v>0.77</v>
      </c>
    </row>
    <row r="490" spans="1:13" x14ac:dyDescent="0.3">
      <c r="A490">
        <v>493</v>
      </c>
      <c r="B490" t="s">
        <v>370</v>
      </c>
      <c r="C490" t="s">
        <v>71</v>
      </c>
      <c r="D490" t="s">
        <v>21</v>
      </c>
      <c r="E490">
        <v>3</v>
      </c>
      <c r="F490">
        <v>27520</v>
      </c>
      <c r="G490">
        <v>5103</v>
      </c>
      <c r="H490">
        <v>22417</v>
      </c>
      <c r="I490">
        <v>1911</v>
      </c>
      <c r="J490">
        <v>3411</v>
      </c>
      <c r="K490">
        <v>59362</v>
      </c>
      <c r="L490">
        <v>25</v>
      </c>
      <c r="M490" s="1">
        <v>0.82</v>
      </c>
    </row>
    <row r="491" spans="1:13" x14ac:dyDescent="0.3">
      <c r="A491">
        <v>494</v>
      </c>
      <c r="B491" t="s">
        <v>370</v>
      </c>
      <c r="C491" t="s">
        <v>72</v>
      </c>
      <c r="D491" t="s">
        <v>21</v>
      </c>
      <c r="E491">
        <v>9</v>
      </c>
      <c r="F491">
        <v>9193</v>
      </c>
      <c r="G491">
        <v>1575</v>
      </c>
      <c r="H491">
        <v>7618</v>
      </c>
      <c r="I491">
        <v>478</v>
      </c>
      <c r="J491">
        <v>1847</v>
      </c>
      <c r="K491">
        <v>41834</v>
      </c>
      <c r="L491">
        <v>0</v>
      </c>
      <c r="M491" s="1">
        <v>0.77</v>
      </c>
    </row>
    <row r="492" spans="1:13" x14ac:dyDescent="0.3">
      <c r="A492">
        <v>495</v>
      </c>
      <c r="B492" t="s">
        <v>370</v>
      </c>
      <c r="C492" t="s">
        <v>73</v>
      </c>
      <c r="D492" t="s">
        <v>21</v>
      </c>
      <c r="E492">
        <v>1</v>
      </c>
      <c r="F492">
        <v>18853</v>
      </c>
      <c r="G492">
        <v>3779</v>
      </c>
      <c r="H492">
        <v>15074</v>
      </c>
      <c r="I492">
        <v>1365</v>
      </c>
      <c r="J492">
        <v>2374</v>
      </c>
      <c r="K492">
        <v>57978</v>
      </c>
      <c r="L492">
        <v>25</v>
      </c>
      <c r="M492" s="1">
        <v>0.83</v>
      </c>
    </row>
    <row r="493" spans="1:13" x14ac:dyDescent="0.3">
      <c r="A493">
        <v>496</v>
      </c>
      <c r="B493" t="s">
        <v>370</v>
      </c>
      <c r="C493" t="s">
        <v>440</v>
      </c>
      <c r="D493" t="s">
        <v>21</v>
      </c>
      <c r="E493">
        <v>3</v>
      </c>
      <c r="F493">
        <v>39921</v>
      </c>
      <c r="G493">
        <v>5931</v>
      </c>
      <c r="H493">
        <v>33990</v>
      </c>
      <c r="I493">
        <v>1881</v>
      </c>
      <c r="J493">
        <v>5987</v>
      </c>
      <c r="K493">
        <v>46810</v>
      </c>
      <c r="L493">
        <v>12</v>
      </c>
      <c r="M493" s="1">
        <v>0.89</v>
      </c>
    </row>
    <row r="494" spans="1:13" x14ac:dyDescent="0.3">
      <c r="A494">
        <v>497</v>
      </c>
      <c r="B494" t="s">
        <v>370</v>
      </c>
      <c r="C494" t="s">
        <v>441</v>
      </c>
      <c r="D494" t="s">
        <v>21</v>
      </c>
      <c r="E494">
        <v>2</v>
      </c>
      <c r="F494">
        <v>194160</v>
      </c>
      <c r="G494">
        <v>26004</v>
      </c>
      <c r="H494">
        <v>168156</v>
      </c>
      <c r="I494">
        <v>23792</v>
      </c>
      <c r="J494">
        <v>37759</v>
      </c>
      <c r="K494">
        <v>46628</v>
      </c>
      <c r="L494">
        <v>1168</v>
      </c>
      <c r="M494" s="1">
        <v>0.87</v>
      </c>
    </row>
    <row r="495" spans="1:13" x14ac:dyDescent="0.3">
      <c r="A495">
        <v>498</v>
      </c>
      <c r="B495" t="s">
        <v>370</v>
      </c>
      <c r="C495" t="s">
        <v>171</v>
      </c>
      <c r="D495" t="s">
        <v>21</v>
      </c>
      <c r="E495">
        <v>1</v>
      </c>
      <c r="F495">
        <v>109541</v>
      </c>
      <c r="G495">
        <v>14261</v>
      </c>
      <c r="H495">
        <v>95280</v>
      </c>
      <c r="I495">
        <v>6689</v>
      </c>
      <c r="J495">
        <v>15946</v>
      </c>
      <c r="K495">
        <v>56598</v>
      </c>
      <c r="L495">
        <v>103</v>
      </c>
      <c r="M495" s="1">
        <v>0.89</v>
      </c>
    </row>
    <row r="496" spans="1:13" x14ac:dyDescent="0.3">
      <c r="A496">
        <v>499</v>
      </c>
      <c r="B496" t="s">
        <v>370</v>
      </c>
      <c r="C496" t="s">
        <v>442</v>
      </c>
      <c r="D496" t="s">
        <v>21</v>
      </c>
      <c r="E496">
        <v>3</v>
      </c>
      <c r="F496">
        <v>39272</v>
      </c>
      <c r="G496">
        <v>5955</v>
      </c>
      <c r="H496">
        <v>33317</v>
      </c>
      <c r="I496">
        <v>1913</v>
      </c>
      <c r="J496">
        <v>2215</v>
      </c>
      <c r="K496">
        <v>99497</v>
      </c>
      <c r="L496">
        <v>0</v>
      </c>
      <c r="M496" s="1">
        <v>0.87</v>
      </c>
    </row>
    <row r="497" spans="1:13" x14ac:dyDescent="0.3">
      <c r="A497">
        <v>500</v>
      </c>
      <c r="B497" t="s">
        <v>370</v>
      </c>
      <c r="C497" t="s">
        <v>443</v>
      </c>
      <c r="D497" t="s">
        <v>21</v>
      </c>
      <c r="E497">
        <v>3</v>
      </c>
      <c r="F497">
        <v>15054</v>
      </c>
      <c r="G497">
        <v>2838</v>
      </c>
      <c r="H497">
        <v>12216</v>
      </c>
      <c r="I497">
        <v>971</v>
      </c>
      <c r="J497">
        <v>2049</v>
      </c>
      <c r="K497">
        <v>51105</v>
      </c>
      <c r="L497">
        <v>0</v>
      </c>
      <c r="M497" s="1">
        <v>0.84</v>
      </c>
    </row>
    <row r="498" spans="1:13" x14ac:dyDescent="0.3">
      <c r="A498">
        <v>501</v>
      </c>
      <c r="B498" t="s">
        <v>370</v>
      </c>
      <c r="C498" t="s">
        <v>444</v>
      </c>
      <c r="D498" t="s">
        <v>21</v>
      </c>
      <c r="E498">
        <v>1</v>
      </c>
      <c r="F498">
        <v>164044</v>
      </c>
      <c r="G498">
        <v>17394</v>
      </c>
      <c r="H498">
        <v>146650</v>
      </c>
      <c r="I498">
        <v>8314</v>
      </c>
      <c r="J498">
        <v>12654</v>
      </c>
      <c r="K498">
        <v>73309</v>
      </c>
      <c r="L498">
        <v>294</v>
      </c>
      <c r="M498" s="1">
        <v>0.92</v>
      </c>
    </row>
    <row r="499" spans="1:13" x14ac:dyDescent="0.3">
      <c r="A499">
        <v>502</v>
      </c>
      <c r="B499" t="s">
        <v>370</v>
      </c>
      <c r="C499" t="s">
        <v>445</v>
      </c>
      <c r="D499" t="s">
        <v>21</v>
      </c>
      <c r="E499">
        <v>3</v>
      </c>
      <c r="F499">
        <v>27297</v>
      </c>
      <c r="G499">
        <v>4367</v>
      </c>
      <c r="H499">
        <v>22930</v>
      </c>
      <c r="I499">
        <v>2241</v>
      </c>
      <c r="J499">
        <v>6240</v>
      </c>
      <c r="K499">
        <v>46525</v>
      </c>
      <c r="L499">
        <v>25</v>
      </c>
      <c r="M499" s="1">
        <v>0.83</v>
      </c>
    </row>
    <row r="500" spans="1:13" x14ac:dyDescent="0.3">
      <c r="A500">
        <v>503</v>
      </c>
      <c r="B500" t="s">
        <v>370</v>
      </c>
      <c r="C500" t="s">
        <v>75</v>
      </c>
      <c r="D500" t="s">
        <v>21</v>
      </c>
      <c r="E500">
        <v>1</v>
      </c>
      <c r="F500">
        <v>31980</v>
      </c>
      <c r="G500">
        <v>7004</v>
      </c>
      <c r="H500">
        <v>24976</v>
      </c>
      <c r="I500">
        <v>2628</v>
      </c>
      <c r="J500">
        <v>3462</v>
      </c>
      <c r="K500">
        <v>65062</v>
      </c>
      <c r="L500">
        <v>52</v>
      </c>
      <c r="M500" s="1">
        <v>0.81</v>
      </c>
    </row>
    <row r="501" spans="1:13" x14ac:dyDescent="0.3">
      <c r="A501">
        <v>504</v>
      </c>
      <c r="B501" t="s">
        <v>370</v>
      </c>
      <c r="C501" t="s">
        <v>446</v>
      </c>
      <c r="D501" t="s">
        <v>21</v>
      </c>
      <c r="E501">
        <v>6</v>
      </c>
      <c r="F501">
        <v>19389</v>
      </c>
      <c r="G501">
        <v>3302</v>
      </c>
      <c r="H501">
        <v>16087</v>
      </c>
      <c r="I501">
        <v>1316</v>
      </c>
      <c r="J501">
        <v>3490</v>
      </c>
      <c r="K501">
        <v>44389</v>
      </c>
      <c r="L501">
        <v>0</v>
      </c>
      <c r="M501" s="1">
        <v>0.87</v>
      </c>
    </row>
    <row r="502" spans="1:13" x14ac:dyDescent="0.3">
      <c r="A502">
        <v>505</v>
      </c>
      <c r="B502" t="s">
        <v>370</v>
      </c>
      <c r="C502" t="s">
        <v>76</v>
      </c>
      <c r="D502" t="s">
        <v>21</v>
      </c>
      <c r="E502">
        <v>1</v>
      </c>
      <c r="F502">
        <v>18634</v>
      </c>
      <c r="G502">
        <v>2969</v>
      </c>
      <c r="H502">
        <v>15665</v>
      </c>
      <c r="I502">
        <v>1417</v>
      </c>
      <c r="J502">
        <v>1947</v>
      </c>
      <c r="K502">
        <v>66901</v>
      </c>
      <c r="L502">
        <v>0</v>
      </c>
      <c r="M502" s="1">
        <v>0.87</v>
      </c>
    </row>
    <row r="503" spans="1:13" x14ac:dyDescent="0.3">
      <c r="A503">
        <v>506</v>
      </c>
      <c r="B503" t="s">
        <v>370</v>
      </c>
      <c r="C503" t="s">
        <v>175</v>
      </c>
      <c r="D503" t="s">
        <v>21</v>
      </c>
      <c r="E503">
        <v>4</v>
      </c>
      <c r="F503">
        <v>42470</v>
      </c>
      <c r="G503">
        <v>6575</v>
      </c>
      <c r="H503">
        <v>35895</v>
      </c>
      <c r="I503">
        <v>2529</v>
      </c>
      <c r="J503">
        <v>9079</v>
      </c>
      <c r="K503">
        <v>43679</v>
      </c>
      <c r="L503">
        <v>25</v>
      </c>
      <c r="M503" s="1">
        <v>0.87</v>
      </c>
    </row>
    <row r="504" spans="1:13" x14ac:dyDescent="0.3">
      <c r="A504">
        <v>507</v>
      </c>
      <c r="B504" t="s">
        <v>370</v>
      </c>
      <c r="C504" t="s">
        <v>178</v>
      </c>
      <c r="D504" t="s">
        <v>21</v>
      </c>
      <c r="E504">
        <v>3</v>
      </c>
      <c r="F504">
        <v>11069</v>
      </c>
      <c r="G504">
        <v>2503</v>
      </c>
      <c r="H504">
        <v>8566</v>
      </c>
      <c r="I504">
        <v>747</v>
      </c>
      <c r="J504">
        <v>2361</v>
      </c>
      <c r="K504">
        <v>40582</v>
      </c>
      <c r="L504">
        <v>57</v>
      </c>
      <c r="M504" s="1">
        <v>0.7</v>
      </c>
    </row>
    <row r="505" spans="1:13" x14ac:dyDescent="0.3">
      <c r="A505">
        <v>508</v>
      </c>
      <c r="B505" t="s">
        <v>370</v>
      </c>
      <c r="C505" t="s">
        <v>359</v>
      </c>
      <c r="D505" t="s">
        <v>21</v>
      </c>
      <c r="E505">
        <v>6</v>
      </c>
      <c r="F505">
        <v>21809</v>
      </c>
      <c r="G505">
        <v>5246</v>
      </c>
      <c r="H505">
        <v>16563</v>
      </c>
      <c r="I505">
        <v>1758</v>
      </c>
      <c r="J505">
        <v>3488</v>
      </c>
      <c r="K505">
        <v>51205</v>
      </c>
      <c r="L505">
        <v>25</v>
      </c>
      <c r="M505" s="1">
        <v>0.78</v>
      </c>
    </row>
    <row r="506" spans="1:13" x14ac:dyDescent="0.3">
      <c r="A506">
        <v>509</v>
      </c>
      <c r="B506" t="s">
        <v>370</v>
      </c>
      <c r="C506" t="s">
        <v>447</v>
      </c>
      <c r="D506" t="s">
        <v>21</v>
      </c>
      <c r="E506">
        <v>9</v>
      </c>
      <c r="F506">
        <v>2279</v>
      </c>
      <c r="G506">
        <v>711</v>
      </c>
      <c r="H506">
        <v>1568</v>
      </c>
      <c r="I506">
        <v>177</v>
      </c>
      <c r="J506">
        <v>580</v>
      </c>
      <c r="K506">
        <v>33908</v>
      </c>
      <c r="L506">
        <v>0</v>
      </c>
      <c r="M506" s="1">
        <v>0.74</v>
      </c>
    </row>
    <row r="507" spans="1:13" x14ac:dyDescent="0.3">
      <c r="A507">
        <v>510</v>
      </c>
      <c r="B507" t="s">
        <v>370</v>
      </c>
      <c r="C507" t="s">
        <v>448</v>
      </c>
      <c r="D507" t="s">
        <v>21</v>
      </c>
      <c r="E507">
        <v>7</v>
      </c>
      <c r="F507">
        <v>16867</v>
      </c>
      <c r="G507">
        <v>4663</v>
      </c>
      <c r="H507">
        <v>12204</v>
      </c>
      <c r="I507">
        <v>1417</v>
      </c>
      <c r="J507">
        <v>2346</v>
      </c>
      <c r="K507">
        <v>44213</v>
      </c>
      <c r="L507">
        <v>25</v>
      </c>
      <c r="M507" s="1">
        <v>0.74</v>
      </c>
    </row>
    <row r="508" spans="1:13" x14ac:dyDescent="0.3">
      <c r="A508">
        <v>511</v>
      </c>
      <c r="B508" t="s">
        <v>370</v>
      </c>
      <c r="C508" t="s">
        <v>77</v>
      </c>
      <c r="D508" t="s">
        <v>21</v>
      </c>
      <c r="E508">
        <v>6</v>
      </c>
      <c r="F508">
        <v>6833</v>
      </c>
      <c r="G508">
        <v>1632</v>
      </c>
      <c r="H508">
        <v>5201</v>
      </c>
      <c r="I508">
        <v>374</v>
      </c>
      <c r="J508">
        <v>2008</v>
      </c>
      <c r="K508">
        <v>28298</v>
      </c>
      <c r="L508">
        <v>25</v>
      </c>
      <c r="M508" s="1">
        <v>0.76</v>
      </c>
    </row>
    <row r="509" spans="1:13" x14ac:dyDescent="0.3">
      <c r="A509">
        <v>512</v>
      </c>
      <c r="B509" t="s">
        <v>370</v>
      </c>
      <c r="C509" t="s">
        <v>449</v>
      </c>
      <c r="D509" t="s">
        <v>58</v>
      </c>
      <c r="E509">
        <v>2</v>
      </c>
      <c r="F509">
        <v>201554</v>
      </c>
      <c r="G509">
        <v>28342</v>
      </c>
      <c r="H509">
        <v>173212</v>
      </c>
      <c r="I509">
        <v>22855</v>
      </c>
      <c r="J509">
        <v>41554</v>
      </c>
      <c r="K509">
        <v>40168</v>
      </c>
      <c r="L509">
        <v>2336</v>
      </c>
      <c r="M509" s="1">
        <v>0.84</v>
      </c>
    </row>
    <row r="510" spans="1:13" x14ac:dyDescent="0.3">
      <c r="A510">
        <v>513</v>
      </c>
      <c r="B510" t="s">
        <v>370</v>
      </c>
      <c r="C510" t="s">
        <v>450</v>
      </c>
      <c r="D510" t="s">
        <v>21</v>
      </c>
      <c r="E510">
        <v>1</v>
      </c>
      <c r="F510">
        <v>90594</v>
      </c>
      <c r="G510">
        <v>13059</v>
      </c>
      <c r="H510">
        <v>77535</v>
      </c>
      <c r="I510">
        <v>6373</v>
      </c>
      <c r="J510">
        <v>11803</v>
      </c>
      <c r="K510">
        <v>59673</v>
      </c>
      <c r="L510">
        <v>158</v>
      </c>
      <c r="M510" s="1">
        <v>0.87</v>
      </c>
    </row>
    <row r="511" spans="1:13" x14ac:dyDescent="0.3">
      <c r="A511">
        <v>514</v>
      </c>
      <c r="B511" t="s">
        <v>370</v>
      </c>
      <c r="C511" t="s">
        <v>451</v>
      </c>
      <c r="D511" t="s">
        <v>21</v>
      </c>
      <c r="E511">
        <v>8</v>
      </c>
      <c r="F511">
        <v>5236</v>
      </c>
      <c r="G511">
        <v>897</v>
      </c>
      <c r="H511">
        <v>4339</v>
      </c>
      <c r="I511">
        <v>338</v>
      </c>
      <c r="J511">
        <v>945</v>
      </c>
      <c r="K511">
        <v>45378</v>
      </c>
      <c r="L511">
        <v>0</v>
      </c>
      <c r="M511" s="1">
        <v>0.85</v>
      </c>
    </row>
    <row r="512" spans="1:13" x14ac:dyDescent="0.3">
      <c r="A512">
        <v>515</v>
      </c>
      <c r="B512" t="s">
        <v>370</v>
      </c>
      <c r="C512" t="s">
        <v>452</v>
      </c>
      <c r="D512" t="s">
        <v>21</v>
      </c>
      <c r="E512">
        <v>6</v>
      </c>
      <c r="F512">
        <v>13938</v>
      </c>
      <c r="G512">
        <v>2622</v>
      </c>
      <c r="H512">
        <v>11316</v>
      </c>
      <c r="I512">
        <v>924</v>
      </c>
      <c r="J512">
        <v>3493</v>
      </c>
      <c r="K512">
        <v>39048</v>
      </c>
      <c r="L512">
        <v>25</v>
      </c>
      <c r="M512" s="1">
        <v>0.82</v>
      </c>
    </row>
    <row r="513" spans="1:13" x14ac:dyDescent="0.3">
      <c r="A513">
        <v>516</v>
      </c>
      <c r="B513" t="s">
        <v>370</v>
      </c>
      <c r="C513" t="s">
        <v>364</v>
      </c>
      <c r="D513" t="s">
        <v>21</v>
      </c>
      <c r="E513">
        <v>6</v>
      </c>
      <c r="F513">
        <v>8315</v>
      </c>
      <c r="G513">
        <v>1918</v>
      </c>
      <c r="H513">
        <v>6397</v>
      </c>
      <c r="I513">
        <v>656</v>
      </c>
      <c r="J513">
        <v>2083</v>
      </c>
      <c r="K513">
        <v>36869</v>
      </c>
      <c r="L513">
        <v>140</v>
      </c>
      <c r="M513" s="1">
        <v>0.81</v>
      </c>
    </row>
    <row r="514" spans="1:13" x14ac:dyDescent="0.3">
      <c r="A514">
        <v>517</v>
      </c>
      <c r="B514" t="s">
        <v>370</v>
      </c>
      <c r="C514" t="s">
        <v>453</v>
      </c>
      <c r="D514" t="s">
        <v>21</v>
      </c>
      <c r="E514">
        <v>1</v>
      </c>
      <c r="F514">
        <v>66100</v>
      </c>
      <c r="G514">
        <v>11803</v>
      </c>
      <c r="H514">
        <v>54297</v>
      </c>
      <c r="I514">
        <v>4784</v>
      </c>
      <c r="J514">
        <v>11184</v>
      </c>
      <c r="K514">
        <v>43510</v>
      </c>
      <c r="L514">
        <v>160</v>
      </c>
      <c r="M514" s="1">
        <v>0.84</v>
      </c>
    </row>
    <row r="515" spans="1:13" x14ac:dyDescent="0.3">
      <c r="A515">
        <v>518</v>
      </c>
      <c r="B515" t="s">
        <v>370</v>
      </c>
      <c r="C515" t="s">
        <v>454</v>
      </c>
      <c r="D515" t="s">
        <v>21</v>
      </c>
      <c r="E515">
        <v>7</v>
      </c>
      <c r="F515">
        <v>26035</v>
      </c>
      <c r="G515">
        <v>5052</v>
      </c>
      <c r="H515">
        <v>20983</v>
      </c>
      <c r="I515">
        <v>1788</v>
      </c>
      <c r="J515">
        <v>4092</v>
      </c>
      <c r="K515">
        <v>45850</v>
      </c>
      <c r="L515">
        <v>188</v>
      </c>
      <c r="M515" s="1">
        <v>0.82</v>
      </c>
    </row>
    <row r="516" spans="1:13" x14ac:dyDescent="0.3">
      <c r="A516">
        <v>519</v>
      </c>
      <c r="B516" t="s">
        <v>370</v>
      </c>
      <c r="C516" t="s">
        <v>455</v>
      </c>
      <c r="D516" t="s">
        <v>21</v>
      </c>
      <c r="E516">
        <v>8</v>
      </c>
      <c r="F516">
        <v>6199</v>
      </c>
      <c r="G516">
        <v>964</v>
      </c>
      <c r="H516">
        <v>5235</v>
      </c>
      <c r="I516">
        <v>307</v>
      </c>
      <c r="J516">
        <v>1757</v>
      </c>
      <c r="K516">
        <v>33053</v>
      </c>
      <c r="L516">
        <v>0</v>
      </c>
      <c r="M516" s="1">
        <v>0.63</v>
      </c>
    </row>
    <row r="517" spans="1:13" x14ac:dyDescent="0.3">
      <c r="A517">
        <v>520</v>
      </c>
      <c r="B517" t="s">
        <v>370</v>
      </c>
      <c r="C517" t="s">
        <v>81</v>
      </c>
      <c r="D517" t="s">
        <v>21</v>
      </c>
      <c r="E517">
        <v>6</v>
      </c>
      <c r="F517">
        <v>29733</v>
      </c>
      <c r="G517">
        <v>4979</v>
      </c>
      <c r="H517">
        <v>24754</v>
      </c>
      <c r="I517">
        <v>1862</v>
      </c>
      <c r="J517">
        <v>7208</v>
      </c>
      <c r="K517">
        <v>37562</v>
      </c>
      <c r="L517">
        <v>44</v>
      </c>
      <c r="M517" s="1">
        <v>0.81</v>
      </c>
    </row>
    <row r="518" spans="1:13" x14ac:dyDescent="0.3">
      <c r="A518">
        <v>521</v>
      </c>
      <c r="B518" t="s">
        <v>370</v>
      </c>
      <c r="C518" t="s">
        <v>456</v>
      </c>
      <c r="D518" t="s">
        <v>21</v>
      </c>
      <c r="E518">
        <v>8</v>
      </c>
      <c r="F518">
        <v>6272</v>
      </c>
      <c r="G518">
        <v>1529</v>
      </c>
      <c r="H518">
        <v>4743</v>
      </c>
      <c r="I518">
        <v>549</v>
      </c>
      <c r="J518">
        <v>1550</v>
      </c>
      <c r="K518">
        <v>37265</v>
      </c>
      <c r="L518">
        <v>0</v>
      </c>
      <c r="M518" s="1">
        <v>0.8</v>
      </c>
    </row>
    <row r="519" spans="1:13" x14ac:dyDescent="0.3">
      <c r="A519">
        <v>522</v>
      </c>
      <c r="B519" t="s">
        <v>370</v>
      </c>
      <c r="C519" t="s">
        <v>457</v>
      </c>
      <c r="D519" t="s">
        <v>21</v>
      </c>
      <c r="E519">
        <v>8</v>
      </c>
      <c r="F519">
        <v>1608</v>
      </c>
      <c r="G519">
        <v>423</v>
      </c>
      <c r="H519">
        <v>1185</v>
      </c>
      <c r="I519">
        <v>106</v>
      </c>
      <c r="J519">
        <v>395</v>
      </c>
      <c r="K519">
        <v>34090</v>
      </c>
      <c r="L519">
        <v>0</v>
      </c>
      <c r="M519" s="1">
        <v>0.78</v>
      </c>
    </row>
    <row r="520" spans="1:13" x14ac:dyDescent="0.3">
      <c r="A520">
        <v>523</v>
      </c>
      <c r="B520" t="s">
        <v>370</v>
      </c>
      <c r="C520" t="s">
        <v>458</v>
      </c>
      <c r="D520" t="s">
        <v>21</v>
      </c>
      <c r="E520">
        <v>6</v>
      </c>
      <c r="F520">
        <v>25391</v>
      </c>
      <c r="G520">
        <v>3629</v>
      </c>
      <c r="H520">
        <v>21762</v>
      </c>
      <c r="I520">
        <v>1608</v>
      </c>
      <c r="J520">
        <v>5298</v>
      </c>
      <c r="K520">
        <v>41440</v>
      </c>
      <c r="L520">
        <v>25</v>
      </c>
      <c r="M520" s="1">
        <v>0.7</v>
      </c>
    </row>
    <row r="521" spans="1:13" x14ac:dyDescent="0.3">
      <c r="A521">
        <v>524</v>
      </c>
      <c r="B521" t="s">
        <v>370</v>
      </c>
      <c r="C521" t="s">
        <v>366</v>
      </c>
      <c r="D521" t="s">
        <v>21</v>
      </c>
      <c r="E521">
        <v>8</v>
      </c>
      <c r="F521">
        <v>8039</v>
      </c>
      <c r="G521">
        <v>1626</v>
      </c>
      <c r="H521">
        <v>6413</v>
      </c>
      <c r="I521">
        <v>465</v>
      </c>
      <c r="J521">
        <v>1813</v>
      </c>
      <c r="K521">
        <v>36310</v>
      </c>
      <c r="L521">
        <v>0</v>
      </c>
      <c r="M521" s="1">
        <v>0.83</v>
      </c>
    </row>
    <row r="522" spans="1:13" x14ac:dyDescent="0.3">
      <c r="A522">
        <v>525</v>
      </c>
      <c r="B522" t="s">
        <v>370</v>
      </c>
      <c r="C522" t="s">
        <v>459</v>
      </c>
      <c r="D522" t="s">
        <v>21</v>
      </c>
      <c r="E522">
        <v>7</v>
      </c>
      <c r="F522">
        <v>15876</v>
      </c>
      <c r="G522">
        <v>2873</v>
      </c>
      <c r="H522">
        <v>13003</v>
      </c>
      <c r="I522">
        <v>727</v>
      </c>
      <c r="J522">
        <v>4042</v>
      </c>
      <c r="K522">
        <v>34297</v>
      </c>
      <c r="L522">
        <v>0</v>
      </c>
      <c r="M522" s="1">
        <v>0.65</v>
      </c>
    </row>
    <row r="523" spans="1:13" x14ac:dyDescent="0.3">
      <c r="A523">
        <v>526</v>
      </c>
      <c r="B523" t="s">
        <v>370</v>
      </c>
      <c r="C523" t="s">
        <v>460</v>
      </c>
      <c r="D523" t="s">
        <v>21</v>
      </c>
      <c r="E523">
        <v>3</v>
      </c>
      <c r="F523">
        <v>8611</v>
      </c>
      <c r="G523">
        <v>1708</v>
      </c>
      <c r="H523">
        <v>6903</v>
      </c>
      <c r="I523">
        <v>617</v>
      </c>
      <c r="J523">
        <v>2311</v>
      </c>
      <c r="K523">
        <v>35290</v>
      </c>
      <c r="L523">
        <v>0</v>
      </c>
      <c r="M523" s="1">
        <v>0.81</v>
      </c>
    </row>
    <row r="524" spans="1:13" x14ac:dyDescent="0.3">
      <c r="A524">
        <v>527</v>
      </c>
      <c r="B524" t="s">
        <v>370</v>
      </c>
      <c r="C524" t="s">
        <v>461</v>
      </c>
      <c r="D524" t="s">
        <v>21</v>
      </c>
      <c r="E524">
        <v>4</v>
      </c>
      <c r="F524">
        <v>44448</v>
      </c>
      <c r="G524">
        <v>8131</v>
      </c>
      <c r="H524">
        <v>36317</v>
      </c>
      <c r="I524">
        <v>3076</v>
      </c>
      <c r="J524">
        <v>8846</v>
      </c>
      <c r="K524">
        <v>41642</v>
      </c>
      <c r="L524">
        <v>306</v>
      </c>
      <c r="M524" s="1">
        <v>0.85</v>
      </c>
    </row>
    <row r="525" spans="1:13" x14ac:dyDescent="0.3">
      <c r="A525">
        <v>528</v>
      </c>
      <c r="B525" t="s">
        <v>370</v>
      </c>
      <c r="C525" t="s">
        <v>462</v>
      </c>
      <c r="D525" t="s">
        <v>21</v>
      </c>
      <c r="E525">
        <v>5</v>
      </c>
      <c r="F525">
        <v>40571</v>
      </c>
      <c r="G525">
        <v>6037</v>
      </c>
      <c r="H525">
        <v>34534</v>
      </c>
      <c r="I525">
        <v>2188</v>
      </c>
      <c r="J525">
        <v>7636</v>
      </c>
      <c r="K525">
        <v>45680</v>
      </c>
      <c r="L525">
        <v>181</v>
      </c>
      <c r="M525" s="1">
        <v>0.84</v>
      </c>
    </row>
    <row r="526" spans="1:13" x14ac:dyDescent="0.3">
      <c r="A526">
        <v>529</v>
      </c>
      <c r="B526" t="s">
        <v>370</v>
      </c>
      <c r="C526" t="s">
        <v>463</v>
      </c>
      <c r="D526" t="s">
        <v>21</v>
      </c>
      <c r="E526">
        <v>7</v>
      </c>
      <c r="F526">
        <v>26887</v>
      </c>
      <c r="G526">
        <v>4399</v>
      </c>
      <c r="H526">
        <v>22488</v>
      </c>
      <c r="I526">
        <v>1742</v>
      </c>
      <c r="J526">
        <v>6615</v>
      </c>
      <c r="K526">
        <v>37148</v>
      </c>
      <c r="L526">
        <v>57</v>
      </c>
      <c r="M526" s="1">
        <v>0.86</v>
      </c>
    </row>
    <row r="527" spans="1:13" x14ac:dyDescent="0.3">
      <c r="A527">
        <v>530</v>
      </c>
      <c r="B527" t="s">
        <v>370</v>
      </c>
      <c r="C527" t="s">
        <v>464</v>
      </c>
      <c r="D527" t="s">
        <v>21</v>
      </c>
      <c r="E527">
        <v>9</v>
      </c>
      <c r="F527">
        <v>11852</v>
      </c>
      <c r="G527">
        <v>4093</v>
      </c>
      <c r="H527">
        <v>7759</v>
      </c>
      <c r="I527">
        <v>1160</v>
      </c>
      <c r="J527">
        <v>1704</v>
      </c>
      <c r="K527">
        <v>45853</v>
      </c>
      <c r="L527">
        <v>150</v>
      </c>
      <c r="M527" s="1">
        <v>0.6</v>
      </c>
    </row>
    <row r="528" spans="1:13" x14ac:dyDescent="0.3">
      <c r="A528">
        <v>531</v>
      </c>
      <c r="B528" t="s">
        <v>370</v>
      </c>
      <c r="C528" t="s">
        <v>465</v>
      </c>
      <c r="D528" t="s">
        <v>21</v>
      </c>
      <c r="E528">
        <v>7</v>
      </c>
      <c r="F528">
        <v>6809</v>
      </c>
      <c r="G528">
        <v>1255</v>
      </c>
      <c r="H528">
        <v>5554</v>
      </c>
      <c r="I528">
        <v>467</v>
      </c>
      <c r="J528">
        <v>1684</v>
      </c>
      <c r="K528">
        <v>35069</v>
      </c>
      <c r="L528">
        <v>0</v>
      </c>
      <c r="M528" s="1">
        <v>0.8</v>
      </c>
    </row>
    <row r="529" spans="1:13" x14ac:dyDescent="0.3">
      <c r="A529">
        <v>532</v>
      </c>
      <c r="B529" t="s">
        <v>370</v>
      </c>
      <c r="C529" t="s">
        <v>466</v>
      </c>
      <c r="D529" t="s">
        <v>21</v>
      </c>
      <c r="E529">
        <v>4</v>
      </c>
      <c r="F529">
        <v>70034</v>
      </c>
      <c r="G529">
        <v>10394</v>
      </c>
      <c r="H529">
        <v>59640</v>
      </c>
      <c r="I529">
        <v>4059</v>
      </c>
      <c r="J529">
        <v>13643</v>
      </c>
      <c r="K529">
        <v>45234</v>
      </c>
      <c r="L529">
        <v>390</v>
      </c>
      <c r="M529" s="1">
        <v>0.85</v>
      </c>
    </row>
    <row r="530" spans="1:13" x14ac:dyDescent="0.3">
      <c r="A530">
        <v>533</v>
      </c>
      <c r="B530" t="s">
        <v>370</v>
      </c>
      <c r="C530" t="s">
        <v>467</v>
      </c>
      <c r="D530" t="s">
        <v>21</v>
      </c>
      <c r="E530">
        <v>6</v>
      </c>
      <c r="F530">
        <v>7912</v>
      </c>
      <c r="G530">
        <v>1572</v>
      </c>
      <c r="H530">
        <v>6340</v>
      </c>
      <c r="I530">
        <v>581</v>
      </c>
      <c r="J530">
        <v>2109</v>
      </c>
      <c r="K530">
        <v>33261</v>
      </c>
      <c r="L530">
        <v>0</v>
      </c>
      <c r="M530" s="1">
        <v>0.81</v>
      </c>
    </row>
    <row r="531" spans="1:13" x14ac:dyDescent="0.3">
      <c r="A531">
        <v>534</v>
      </c>
      <c r="B531" t="s">
        <v>370</v>
      </c>
      <c r="C531" t="s">
        <v>468</v>
      </c>
      <c r="D531" t="s">
        <v>21</v>
      </c>
      <c r="E531">
        <v>3</v>
      </c>
      <c r="F531">
        <v>8188</v>
      </c>
      <c r="G531">
        <v>1862</v>
      </c>
      <c r="H531">
        <v>6326</v>
      </c>
      <c r="I531">
        <v>674</v>
      </c>
      <c r="J531">
        <v>1719</v>
      </c>
      <c r="K531">
        <v>42054</v>
      </c>
      <c r="L531">
        <v>0</v>
      </c>
      <c r="M531" s="1">
        <v>0.83</v>
      </c>
    </row>
    <row r="532" spans="1:13" x14ac:dyDescent="0.3">
      <c r="A532">
        <v>535</v>
      </c>
      <c r="B532" t="s">
        <v>370</v>
      </c>
      <c r="C532" t="s">
        <v>187</v>
      </c>
      <c r="D532" t="s">
        <v>21</v>
      </c>
      <c r="E532">
        <v>9</v>
      </c>
      <c r="F532">
        <v>24001</v>
      </c>
      <c r="G532">
        <v>7923</v>
      </c>
      <c r="H532">
        <v>16078</v>
      </c>
      <c r="I532">
        <v>2459</v>
      </c>
      <c r="J532">
        <v>3268</v>
      </c>
      <c r="K532">
        <v>45943</v>
      </c>
      <c r="L532">
        <v>195</v>
      </c>
      <c r="M532" s="1">
        <v>0.7</v>
      </c>
    </row>
    <row r="533" spans="1:13" x14ac:dyDescent="0.3">
      <c r="A533">
        <v>536</v>
      </c>
      <c r="B533" t="s">
        <v>370</v>
      </c>
      <c r="C533" t="s">
        <v>469</v>
      </c>
      <c r="D533" t="s">
        <v>21</v>
      </c>
      <c r="E533">
        <v>6</v>
      </c>
      <c r="F533">
        <v>26215</v>
      </c>
      <c r="G533">
        <v>4843</v>
      </c>
      <c r="H533">
        <v>21372</v>
      </c>
      <c r="I533">
        <v>1832</v>
      </c>
      <c r="J533">
        <v>5566</v>
      </c>
      <c r="K533">
        <v>40965</v>
      </c>
      <c r="L533">
        <v>83</v>
      </c>
      <c r="M533" s="1">
        <v>0.86</v>
      </c>
    </row>
    <row r="534" spans="1:13" x14ac:dyDescent="0.3">
      <c r="A534">
        <v>537</v>
      </c>
      <c r="B534" t="s">
        <v>370</v>
      </c>
      <c r="C534" t="s">
        <v>85</v>
      </c>
      <c r="D534" t="s">
        <v>21</v>
      </c>
      <c r="E534">
        <v>2</v>
      </c>
      <c r="F534">
        <v>69410</v>
      </c>
      <c r="G534">
        <v>12876</v>
      </c>
      <c r="H534">
        <v>56534</v>
      </c>
      <c r="I534">
        <v>4454</v>
      </c>
      <c r="J534">
        <v>10542</v>
      </c>
      <c r="K534">
        <v>43767</v>
      </c>
      <c r="L534">
        <v>0</v>
      </c>
      <c r="M534" s="1">
        <v>0.84</v>
      </c>
    </row>
    <row r="535" spans="1:13" x14ac:dyDescent="0.3">
      <c r="A535">
        <v>538</v>
      </c>
      <c r="B535" t="s">
        <v>370</v>
      </c>
      <c r="C535" t="s">
        <v>369</v>
      </c>
      <c r="D535" t="s">
        <v>21</v>
      </c>
      <c r="E535">
        <v>1</v>
      </c>
      <c r="F535">
        <v>93503</v>
      </c>
      <c r="G535">
        <v>14488</v>
      </c>
      <c r="H535">
        <v>79015</v>
      </c>
      <c r="I535">
        <v>5753</v>
      </c>
      <c r="J535">
        <v>10993</v>
      </c>
      <c r="K535">
        <v>65416</v>
      </c>
      <c r="L535">
        <v>52</v>
      </c>
      <c r="M535" s="1">
        <v>0.87</v>
      </c>
    </row>
    <row r="536" spans="1:13" x14ac:dyDescent="0.3">
      <c r="A536">
        <v>539</v>
      </c>
      <c r="B536" t="s">
        <v>370</v>
      </c>
      <c r="C536" t="s">
        <v>470</v>
      </c>
      <c r="D536" t="s">
        <v>21</v>
      </c>
      <c r="E536">
        <v>5</v>
      </c>
      <c r="F536">
        <v>35680</v>
      </c>
      <c r="G536">
        <v>6167</v>
      </c>
      <c r="H536">
        <v>29513</v>
      </c>
      <c r="I536">
        <v>2526</v>
      </c>
      <c r="J536">
        <v>7827</v>
      </c>
      <c r="K536">
        <v>38357</v>
      </c>
      <c r="L536">
        <v>199</v>
      </c>
      <c r="M536" s="1">
        <v>0.81</v>
      </c>
    </row>
    <row r="537" spans="1:13" x14ac:dyDescent="0.3">
      <c r="A537">
        <v>540</v>
      </c>
      <c r="B537" t="s">
        <v>370</v>
      </c>
      <c r="C537" t="s">
        <v>471</v>
      </c>
      <c r="D537" t="s">
        <v>21</v>
      </c>
      <c r="E537">
        <v>8</v>
      </c>
      <c r="F537">
        <v>5251</v>
      </c>
      <c r="G537">
        <v>1191</v>
      </c>
      <c r="H537">
        <v>4060</v>
      </c>
      <c r="I537">
        <v>279</v>
      </c>
      <c r="J537">
        <v>1330</v>
      </c>
      <c r="K537">
        <v>38352</v>
      </c>
      <c r="L537">
        <v>0</v>
      </c>
      <c r="M537" s="1">
        <v>0.81</v>
      </c>
    </row>
    <row r="538" spans="1:13" x14ac:dyDescent="0.3">
      <c r="A538">
        <v>541</v>
      </c>
      <c r="B538" t="s">
        <v>370</v>
      </c>
      <c r="C538" t="s">
        <v>86</v>
      </c>
      <c r="D538" t="s">
        <v>21</v>
      </c>
      <c r="E538">
        <v>7</v>
      </c>
      <c r="F538">
        <v>20386</v>
      </c>
      <c r="G538">
        <v>3540</v>
      </c>
      <c r="H538">
        <v>16846</v>
      </c>
      <c r="I538">
        <v>1273</v>
      </c>
      <c r="J538">
        <v>4787</v>
      </c>
      <c r="K538">
        <v>39444</v>
      </c>
      <c r="L538">
        <v>116</v>
      </c>
      <c r="M538" s="1">
        <v>0.78</v>
      </c>
    </row>
    <row r="539" spans="1:13" x14ac:dyDescent="0.3">
      <c r="A539">
        <v>542</v>
      </c>
      <c r="B539" t="s">
        <v>370</v>
      </c>
      <c r="C539" t="s">
        <v>472</v>
      </c>
      <c r="D539" t="s">
        <v>21</v>
      </c>
      <c r="E539">
        <v>6</v>
      </c>
      <c r="F539">
        <v>29808</v>
      </c>
      <c r="G539">
        <v>4722</v>
      </c>
      <c r="H539">
        <v>25086</v>
      </c>
      <c r="I539">
        <v>2256</v>
      </c>
      <c r="J539">
        <v>5147</v>
      </c>
      <c r="K539">
        <v>44607</v>
      </c>
      <c r="L539">
        <v>84</v>
      </c>
      <c r="M539" s="1">
        <v>0.82</v>
      </c>
    </row>
    <row r="540" spans="1:13" x14ac:dyDescent="0.3">
      <c r="A540">
        <v>543</v>
      </c>
      <c r="B540" t="s">
        <v>370</v>
      </c>
      <c r="C540" t="s">
        <v>473</v>
      </c>
      <c r="D540" t="s">
        <v>21</v>
      </c>
      <c r="E540">
        <v>8</v>
      </c>
      <c r="F540">
        <v>2611</v>
      </c>
      <c r="G540">
        <v>617</v>
      </c>
      <c r="H540">
        <v>1994</v>
      </c>
      <c r="I540">
        <v>140</v>
      </c>
      <c r="J540">
        <v>592</v>
      </c>
      <c r="K540">
        <v>38187</v>
      </c>
      <c r="L540">
        <v>0</v>
      </c>
      <c r="M540" s="1">
        <v>0.8</v>
      </c>
    </row>
    <row r="541" spans="1:13" x14ac:dyDescent="0.3">
      <c r="A541">
        <v>544</v>
      </c>
      <c r="B541" t="s">
        <v>370</v>
      </c>
      <c r="C541" t="s">
        <v>474</v>
      </c>
      <c r="D541" t="s">
        <v>21</v>
      </c>
      <c r="E541">
        <v>9</v>
      </c>
      <c r="F541">
        <v>7879</v>
      </c>
      <c r="G541">
        <v>1152</v>
      </c>
      <c r="H541">
        <v>6727</v>
      </c>
      <c r="I541">
        <v>358</v>
      </c>
      <c r="J541">
        <v>2116</v>
      </c>
      <c r="K541">
        <v>32691</v>
      </c>
      <c r="L541">
        <v>0</v>
      </c>
      <c r="M541" s="1">
        <v>0.56000000000000005</v>
      </c>
    </row>
    <row r="542" spans="1:13" x14ac:dyDescent="0.3">
      <c r="A542">
        <v>545</v>
      </c>
      <c r="B542" t="s">
        <v>370</v>
      </c>
      <c r="C542" t="s">
        <v>189</v>
      </c>
      <c r="D542" t="s">
        <v>21</v>
      </c>
      <c r="E542">
        <v>6</v>
      </c>
      <c r="F542">
        <v>29970</v>
      </c>
      <c r="G542">
        <v>6890</v>
      </c>
      <c r="H542">
        <v>23080</v>
      </c>
      <c r="I542">
        <v>2429</v>
      </c>
      <c r="J542">
        <v>4118</v>
      </c>
      <c r="K542">
        <v>51579</v>
      </c>
      <c r="L542">
        <v>0</v>
      </c>
      <c r="M542" s="1">
        <v>0.78</v>
      </c>
    </row>
    <row r="543" spans="1:13" x14ac:dyDescent="0.3">
      <c r="A543">
        <v>546</v>
      </c>
      <c r="B543" t="s">
        <v>370</v>
      </c>
      <c r="C543" t="s">
        <v>475</v>
      </c>
      <c r="D543" t="s">
        <v>21</v>
      </c>
      <c r="E543">
        <v>3</v>
      </c>
      <c r="F543">
        <v>104062</v>
      </c>
      <c r="G543">
        <v>14620</v>
      </c>
      <c r="H543">
        <v>89442</v>
      </c>
      <c r="I543">
        <v>3972</v>
      </c>
      <c r="J543">
        <v>14567</v>
      </c>
      <c r="K543">
        <v>47074</v>
      </c>
      <c r="L543">
        <v>227</v>
      </c>
      <c r="M543" s="1">
        <v>0.88</v>
      </c>
    </row>
    <row r="544" spans="1:13" x14ac:dyDescent="0.3">
      <c r="A544">
        <v>547</v>
      </c>
      <c r="B544" t="s">
        <v>370</v>
      </c>
      <c r="C544" t="s">
        <v>87</v>
      </c>
      <c r="D544" t="s">
        <v>21</v>
      </c>
      <c r="E544">
        <v>8</v>
      </c>
      <c r="F544">
        <v>8812</v>
      </c>
      <c r="G544">
        <v>1591</v>
      </c>
      <c r="H544">
        <v>7221</v>
      </c>
      <c r="I544">
        <v>458</v>
      </c>
      <c r="J544">
        <v>2101</v>
      </c>
      <c r="K544">
        <v>35961</v>
      </c>
      <c r="L544">
        <v>0</v>
      </c>
      <c r="M544" s="1">
        <v>0.64</v>
      </c>
    </row>
    <row r="545" spans="1:13" x14ac:dyDescent="0.3">
      <c r="A545">
        <v>548</v>
      </c>
      <c r="B545" t="s">
        <v>370</v>
      </c>
      <c r="C545" t="s">
        <v>476</v>
      </c>
      <c r="D545" t="s">
        <v>21</v>
      </c>
      <c r="E545">
        <v>6</v>
      </c>
      <c r="F545">
        <v>9876</v>
      </c>
      <c r="G545">
        <v>2282</v>
      </c>
      <c r="H545">
        <v>7594</v>
      </c>
      <c r="I545">
        <v>641</v>
      </c>
      <c r="J545">
        <v>1965</v>
      </c>
      <c r="K545">
        <v>39361</v>
      </c>
      <c r="L545">
        <v>25</v>
      </c>
      <c r="M545" s="1">
        <v>0.8</v>
      </c>
    </row>
    <row r="546" spans="1:13" x14ac:dyDescent="0.3">
      <c r="A546">
        <v>549</v>
      </c>
      <c r="B546" t="s">
        <v>370</v>
      </c>
      <c r="C546" t="s">
        <v>477</v>
      </c>
      <c r="D546" t="s">
        <v>21</v>
      </c>
      <c r="E546">
        <v>8</v>
      </c>
      <c r="F546">
        <v>9036</v>
      </c>
      <c r="G546">
        <v>1751</v>
      </c>
      <c r="H546">
        <v>7285</v>
      </c>
      <c r="I546">
        <v>495</v>
      </c>
      <c r="J546">
        <v>2062</v>
      </c>
      <c r="K546">
        <v>41036</v>
      </c>
      <c r="L546">
        <v>0</v>
      </c>
      <c r="M546" s="1">
        <v>0.86</v>
      </c>
    </row>
    <row r="547" spans="1:13" x14ac:dyDescent="0.3">
      <c r="A547">
        <v>550</v>
      </c>
      <c r="B547" t="s">
        <v>370</v>
      </c>
      <c r="C547" t="s">
        <v>478</v>
      </c>
      <c r="D547" t="s">
        <v>21</v>
      </c>
      <c r="E547">
        <v>3</v>
      </c>
      <c r="F547">
        <v>20299</v>
      </c>
      <c r="G547">
        <v>3872</v>
      </c>
      <c r="H547">
        <v>16427</v>
      </c>
      <c r="I547">
        <v>1410</v>
      </c>
      <c r="J547">
        <v>4128</v>
      </c>
      <c r="K547">
        <v>48708</v>
      </c>
      <c r="L547">
        <v>18</v>
      </c>
      <c r="M547" s="1">
        <v>0.83</v>
      </c>
    </row>
    <row r="548" spans="1:13" x14ac:dyDescent="0.3">
      <c r="A548">
        <v>551</v>
      </c>
      <c r="B548" t="s">
        <v>479</v>
      </c>
      <c r="C548" t="s">
        <v>479</v>
      </c>
      <c r="D548" t="s">
        <v>21</v>
      </c>
      <c r="E548">
        <v>5</v>
      </c>
      <c r="F548">
        <v>200983</v>
      </c>
      <c r="G548">
        <v>42032</v>
      </c>
      <c r="H548">
        <v>158951</v>
      </c>
      <c r="I548">
        <v>15514</v>
      </c>
      <c r="J548">
        <v>30903</v>
      </c>
      <c r="K548">
        <v>56383</v>
      </c>
      <c r="L548">
        <v>454</v>
      </c>
      <c r="M548" s="1">
        <v>0.81</v>
      </c>
    </row>
    <row r="549" spans="1:13" x14ac:dyDescent="0.3">
      <c r="A549">
        <v>552</v>
      </c>
      <c r="B549" t="s">
        <v>479</v>
      </c>
      <c r="C549" t="s">
        <v>480</v>
      </c>
      <c r="D549" t="s">
        <v>21</v>
      </c>
      <c r="E549">
        <v>2</v>
      </c>
      <c r="F549">
        <v>980080</v>
      </c>
      <c r="G549">
        <v>173793</v>
      </c>
      <c r="H549">
        <v>806287</v>
      </c>
      <c r="I549">
        <v>84733</v>
      </c>
      <c r="J549">
        <v>73345</v>
      </c>
      <c r="K549">
        <v>83695</v>
      </c>
      <c r="L549">
        <v>2456</v>
      </c>
      <c r="M549" s="1">
        <v>0.81</v>
      </c>
    </row>
    <row r="550" spans="1:13" x14ac:dyDescent="0.3">
      <c r="A550">
        <v>554</v>
      </c>
      <c r="B550" t="s">
        <v>479</v>
      </c>
      <c r="C550" t="s">
        <v>481</v>
      </c>
      <c r="D550" t="s">
        <v>21</v>
      </c>
      <c r="E550">
        <v>5</v>
      </c>
      <c r="F550">
        <v>72133</v>
      </c>
      <c r="G550">
        <v>14539</v>
      </c>
      <c r="H550">
        <v>57594</v>
      </c>
      <c r="I550">
        <v>4534</v>
      </c>
      <c r="J550">
        <v>6021</v>
      </c>
      <c r="K550">
        <v>73981</v>
      </c>
      <c r="L550">
        <v>190</v>
      </c>
      <c r="M550" s="1">
        <v>0.81</v>
      </c>
    </row>
    <row r="551" spans="1:13" x14ac:dyDescent="0.3">
      <c r="A551">
        <v>555</v>
      </c>
      <c r="B551" t="s">
        <v>479</v>
      </c>
      <c r="C551" t="s">
        <v>482</v>
      </c>
      <c r="D551" t="s">
        <v>21</v>
      </c>
      <c r="E551">
        <v>3</v>
      </c>
      <c r="F551">
        <v>167207</v>
      </c>
      <c r="G551">
        <v>30566</v>
      </c>
      <c r="H551">
        <v>136641</v>
      </c>
      <c r="I551">
        <v>9721</v>
      </c>
      <c r="J551">
        <v>14130</v>
      </c>
      <c r="K551">
        <v>78503</v>
      </c>
      <c r="L551">
        <v>367</v>
      </c>
      <c r="M551" s="1">
        <v>0.83</v>
      </c>
    </row>
    <row r="552" spans="1:13" x14ac:dyDescent="0.3">
      <c r="A552">
        <v>556</v>
      </c>
      <c r="B552" t="s">
        <v>483</v>
      </c>
      <c r="C552" t="s">
        <v>484</v>
      </c>
      <c r="D552" t="s">
        <v>21</v>
      </c>
      <c r="E552">
        <v>2</v>
      </c>
      <c r="F552">
        <v>469966</v>
      </c>
      <c r="G552">
        <v>67792</v>
      </c>
      <c r="H552">
        <v>402174</v>
      </c>
      <c r="I552">
        <v>32444</v>
      </c>
      <c r="J552">
        <v>44434</v>
      </c>
      <c r="K552">
        <v>66827</v>
      </c>
      <c r="L552">
        <v>1339</v>
      </c>
      <c r="M552" s="1">
        <v>0.87</v>
      </c>
    </row>
    <row r="553" spans="1:13" x14ac:dyDescent="0.3">
      <c r="A553">
        <v>557</v>
      </c>
      <c r="B553" t="s">
        <v>483</v>
      </c>
      <c r="C553" t="s">
        <v>250</v>
      </c>
      <c r="D553" t="s">
        <v>21</v>
      </c>
      <c r="E553">
        <v>9</v>
      </c>
      <c r="F553">
        <v>4250</v>
      </c>
      <c r="G553">
        <v>1221</v>
      </c>
      <c r="H553">
        <v>3029</v>
      </c>
      <c r="I553">
        <v>507</v>
      </c>
      <c r="J553">
        <v>554</v>
      </c>
      <c r="K553">
        <v>45311</v>
      </c>
      <c r="L553">
        <v>0</v>
      </c>
      <c r="M553" s="1">
        <v>0.73</v>
      </c>
    </row>
    <row r="554" spans="1:13" x14ac:dyDescent="0.3">
      <c r="A554">
        <v>558</v>
      </c>
      <c r="B554" t="s">
        <v>483</v>
      </c>
      <c r="C554" t="s">
        <v>485</v>
      </c>
      <c r="D554" t="s">
        <v>21</v>
      </c>
      <c r="E554">
        <v>3</v>
      </c>
      <c r="F554">
        <v>87138</v>
      </c>
      <c r="G554">
        <v>12400</v>
      </c>
      <c r="H554">
        <v>74738</v>
      </c>
      <c r="I554">
        <v>5703</v>
      </c>
      <c r="J554">
        <v>11768</v>
      </c>
      <c r="K554">
        <v>51300</v>
      </c>
      <c r="L554">
        <v>262</v>
      </c>
      <c r="M554" s="1">
        <v>0.87</v>
      </c>
    </row>
    <row r="555" spans="1:13" x14ac:dyDescent="0.3">
      <c r="A555">
        <v>559</v>
      </c>
      <c r="B555" t="s">
        <v>483</v>
      </c>
      <c r="C555" t="s">
        <v>486</v>
      </c>
      <c r="D555" t="s">
        <v>21</v>
      </c>
      <c r="E555">
        <v>9</v>
      </c>
      <c r="F555">
        <v>6050</v>
      </c>
      <c r="G555">
        <v>1248</v>
      </c>
      <c r="H555">
        <v>4802</v>
      </c>
      <c r="I555">
        <v>326</v>
      </c>
      <c r="J555">
        <v>642</v>
      </c>
      <c r="K555">
        <v>53780</v>
      </c>
      <c r="L555">
        <v>57</v>
      </c>
      <c r="M555" s="1">
        <v>0.82</v>
      </c>
    </row>
    <row r="556" spans="1:13" x14ac:dyDescent="0.3">
      <c r="A556">
        <v>560</v>
      </c>
      <c r="B556" t="s">
        <v>483</v>
      </c>
      <c r="C556" t="s">
        <v>487</v>
      </c>
      <c r="D556" t="s">
        <v>21</v>
      </c>
      <c r="E556">
        <v>6</v>
      </c>
      <c r="F556">
        <v>9226</v>
      </c>
      <c r="G556">
        <v>2073</v>
      </c>
      <c r="H556">
        <v>7153</v>
      </c>
      <c r="I556">
        <v>962</v>
      </c>
      <c r="J556">
        <v>1342</v>
      </c>
      <c r="K556">
        <v>48451</v>
      </c>
      <c r="L556">
        <v>19</v>
      </c>
      <c r="M556" s="1">
        <v>0.81</v>
      </c>
    </row>
    <row r="557" spans="1:13" x14ac:dyDescent="0.3">
      <c r="A557">
        <v>561</v>
      </c>
      <c r="B557" t="s">
        <v>483</v>
      </c>
      <c r="C557" t="s">
        <v>488</v>
      </c>
      <c r="D557" t="s">
        <v>21</v>
      </c>
      <c r="E557">
        <v>4</v>
      </c>
      <c r="F557">
        <v>46236</v>
      </c>
      <c r="G557">
        <v>6595</v>
      </c>
      <c r="H557">
        <v>39641</v>
      </c>
      <c r="I557">
        <v>2393</v>
      </c>
      <c r="J557">
        <v>5510</v>
      </c>
      <c r="K557">
        <v>50941</v>
      </c>
      <c r="L557">
        <v>228</v>
      </c>
      <c r="M557" s="1">
        <v>0.87</v>
      </c>
    </row>
    <row r="558" spans="1:13" x14ac:dyDescent="0.3">
      <c r="A558">
        <v>562</v>
      </c>
      <c r="B558" t="s">
        <v>483</v>
      </c>
      <c r="C558" t="s">
        <v>489</v>
      </c>
      <c r="D558" t="s">
        <v>21</v>
      </c>
      <c r="E558">
        <v>7</v>
      </c>
      <c r="F558">
        <v>22601</v>
      </c>
      <c r="G558">
        <v>4435</v>
      </c>
      <c r="H558">
        <v>18166</v>
      </c>
      <c r="I558">
        <v>1262</v>
      </c>
      <c r="J558">
        <v>1575</v>
      </c>
      <c r="K558">
        <v>76113</v>
      </c>
      <c r="L558">
        <v>25</v>
      </c>
      <c r="M558" s="1">
        <v>0.82</v>
      </c>
    </row>
    <row r="559" spans="1:13" x14ac:dyDescent="0.3">
      <c r="A559">
        <v>563</v>
      </c>
      <c r="B559" t="s">
        <v>483</v>
      </c>
      <c r="C559" t="s">
        <v>490</v>
      </c>
      <c r="D559" t="s">
        <v>21</v>
      </c>
      <c r="E559">
        <v>2</v>
      </c>
      <c r="F559">
        <v>7634</v>
      </c>
      <c r="G559">
        <v>1919</v>
      </c>
      <c r="H559">
        <v>5715</v>
      </c>
      <c r="I559">
        <v>1063</v>
      </c>
      <c r="J559">
        <v>974</v>
      </c>
      <c r="K559">
        <v>56837</v>
      </c>
      <c r="L559">
        <v>0</v>
      </c>
      <c r="M559" s="1">
        <v>0.78</v>
      </c>
    </row>
    <row r="560" spans="1:13" x14ac:dyDescent="0.3">
      <c r="A560">
        <v>564</v>
      </c>
      <c r="B560" t="s">
        <v>483</v>
      </c>
      <c r="C560" t="s">
        <v>491</v>
      </c>
      <c r="D560" t="s">
        <v>21</v>
      </c>
      <c r="E560">
        <v>6</v>
      </c>
      <c r="F560">
        <v>44727</v>
      </c>
      <c r="G560">
        <v>10973</v>
      </c>
      <c r="H560">
        <v>33754</v>
      </c>
      <c r="I560">
        <v>4579</v>
      </c>
      <c r="J560">
        <v>6240</v>
      </c>
      <c r="K560">
        <v>51373</v>
      </c>
      <c r="L560">
        <v>25</v>
      </c>
      <c r="M560" s="1">
        <v>0.78</v>
      </c>
    </row>
    <row r="561" spans="1:13" x14ac:dyDescent="0.3">
      <c r="A561">
        <v>565</v>
      </c>
      <c r="B561" t="s">
        <v>483</v>
      </c>
      <c r="C561" t="s">
        <v>492</v>
      </c>
      <c r="D561" t="s">
        <v>21</v>
      </c>
      <c r="E561">
        <v>3</v>
      </c>
      <c r="F561">
        <v>116854</v>
      </c>
      <c r="G561">
        <v>15543</v>
      </c>
      <c r="H561">
        <v>101311</v>
      </c>
      <c r="I561">
        <v>6158</v>
      </c>
      <c r="J561">
        <v>12262</v>
      </c>
      <c r="K561">
        <v>60444</v>
      </c>
      <c r="L561">
        <v>302</v>
      </c>
      <c r="M561" s="1">
        <v>0.89</v>
      </c>
    </row>
    <row r="562" spans="1:13" x14ac:dyDescent="0.3">
      <c r="A562">
        <v>566</v>
      </c>
      <c r="B562" t="s">
        <v>483</v>
      </c>
      <c r="C562" t="s">
        <v>493</v>
      </c>
      <c r="D562" t="s">
        <v>21</v>
      </c>
      <c r="E562">
        <v>7</v>
      </c>
      <c r="F562">
        <v>11948</v>
      </c>
      <c r="G562">
        <v>2691</v>
      </c>
      <c r="H562">
        <v>9257</v>
      </c>
      <c r="I562">
        <v>1190</v>
      </c>
      <c r="J562">
        <v>1603</v>
      </c>
      <c r="K562">
        <v>47118</v>
      </c>
      <c r="L562">
        <v>48</v>
      </c>
      <c r="M562" s="1">
        <v>0.8</v>
      </c>
    </row>
    <row r="563" spans="1:13" x14ac:dyDescent="0.3">
      <c r="A563">
        <v>567</v>
      </c>
      <c r="B563" t="s">
        <v>483</v>
      </c>
      <c r="C563" t="s">
        <v>196</v>
      </c>
      <c r="D563" t="s">
        <v>21</v>
      </c>
      <c r="E563">
        <v>3</v>
      </c>
      <c r="F563">
        <v>2611</v>
      </c>
      <c r="G563">
        <v>612</v>
      </c>
      <c r="H563">
        <v>1999</v>
      </c>
      <c r="I563">
        <v>289</v>
      </c>
      <c r="J563">
        <v>392</v>
      </c>
      <c r="K563">
        <v>50050</v>
      </c>
      <c r="L563">
        <v>43</v>
      </c>
      <c r="M563" s="1">
        <v>0.79</v>
      </c>
    </row>
    <row r="564" spans="1:13" x14ac:dyDescent="0.3">
      <c r="A564">
        <v>568</v>
      </c>
      <c r="B564" t="s">
        <v>483</v>
      </c>
      <c r="C564" t="s">
        <v>494</v>
      </c>
      <c r="D564" t="s">
        <v>21</v>
      </c>
      <c r="E564">
        <v>9</v>
      </c>
      <c r="F564">
        <v>1127</v>
      </c>
      <c r="G564">
        <v>253</v>
      </c>
      <c r="H564">
        <v>874</v>
      </c>
      <c r="I564">
        <v>89</v>
      </c>
      <c r="J564">
        <v>109</v>
      </c>
      <c r="K564">
        <v>53866</v>
      </c>
      <c r="L564">
        <v>0</v>
      </c>
      <c r="M564" s="1">
        <v>0.79</v>
      </c>
    </row>
    <row r="565" spans="1:13" x14ac:dyDescent="0.3">
      <c r="A565">
        <v>569</v>
      </c>
      <c r="B565" t="s">
        <v>483</v>
      </c>
      <c r="C565" t="s">
        <v>495</v>
      </c>
      <c r="D565" t="s">
        <v>21</v>
      </c>
      <c r="E565">
        <v>2</v>
      </c>
      <c r="F565">
        <v>223499</v>
      </c>
      <c r="G565">
        <v>30762</v>
      </c>
      <c r="H565">
        <v>192737</v>
      </c>
      <c r="I565">
        <v>14403</v>
      </c>
      <c r="J565">
        <v>25416</v>
      </c>
      <c r="K565">
        <v>53381</v>
      </c>
      <c r="L565">
        <v>298</v>
      </c>
      <c r="M565" s="1">
        <v>0.87</v>
      </c>
    </row>
    <row r="566" spans="1:13" x14ac:dyDescent="0.3">
      <c r="A566">
        <v>570</v>
      </c>
      <c r="B566" t="s">
        <v>483</v>
      </c>
      <c r="C566" t="s">
        <v>496</v>
      </c>
      <c r="D566" t="s">
        <v>21</v>
      </c>
      <c r="E566">
        <v>6</v>
      </c>
      <c r="F566">
        <v>7060</v>
      </c>
      <c r="G566">
        <v>1234</v>
      </c>
      <c r="H566">
        <v>5826</v>
      </c>
      <c r="I566">
        <v>421</v>
      </c>
      <c r="J566">
        <v>624</v>
      </c>
      <c r="K566">
        <v>61219</v>
      </c>
      <c r="L566">
        <v>18</v>
      </c>
      <c r="M566" s="1">
        <v>0.84</v>
      </c>
    </row>
    <row r="567" spans="1:13" x14ac:dyDescent="0.3">
      <c r="A567">
        <v>571</v>
      </c>
      <c r="B567" t="s">
        <v>483</v>
      </c>
      <c r="C567" t="s">
        <v>497</v>
      </c>
      <c r="D567" t="s">
        <v>21</v>
      </c>
      <c r="E567">
        <v>7</v>
      </c>
      <c r="F567">
        <v>23864</v>
      </c>
      <c r="G567">
        <v>3391</v>
      </c>
      <c r="H567">
        <v>20473</v>
      </c>
      <c r="I567">
        <v>1022</v>
      </c>
      <c r="J567">
        <v>3046</v>
      </c>
      <c r="K567">
        <v>51804</v>
      </c>
      <c r="L567">
        <v>25</v>
      </c>
      <c r="M567" s="1">
        <v>0.86</v>
      </c>
    </row>
    <row r="568" spans="1:13" x14ac:dyDescent="0.3">
      <c r="A568">
        <v>572</v>
      </c>
      <c r="B568" t="s">
        <v>483</v>
      </c>
      <c r="C568" t="s">
        <v>143</v>
      </c>
      <c r="D568" t="s">
        <v>21</v>
      </c>
      <c r="E568">
        <v>9</v>
      </c>
      <c r="F568">
        <v>852</v>
      </c>
      <c r="G568">
        <v>151</v>
      </c>
      <c r="H568">
        <v>701</v>
      </c>
      <c r="I568">
        <v>34</v>
      </c>
      <c r="J568">
        <v>132</v>
      </c>
      <c r="K568">
        <v>48471</v>
      </c>
      <c r="L568">
        <v>0</v>
      </c>
      <c r="M568" s="1">
        <v>0.82</v>
      </c>
    </row>
    <row r="569" spans="1:13" x14ac:dyDescent="0.3">
      <c r="A569">
        <v>573</v>
      </c>
      <c r="B569" t="s">
        <v>483</v>
      </c>
      <c r="C569" t="s">
        <v>498</v>
      </c>
      <c r="D569" t="s">
        <v>21</v>
      </c>
      <c r="E569">
        <v>6</v>
      </c>
      <c r="F569">
        <v>8758</v>
      </c>
      <c r="G569">
        <v>2389</v>
      </c>
      <c r="H569">
        <v>6369</v>
      </c>
      <c r="I569">
        <v>1041</v>
      </c>
      <c r="J569">
        <v>1242</v>
      </c>
      <c r="K569">
        <v>46417</v>
      </c>
      <c r="L569">
        <v>78</v>
      </c>
      <c r="M569" s="1">
        <v>0.69</v>
      </c>
    </row>
    <row r="570" spans="1:13" x14ac:dyDescent="0.3">
      <c r="A570">
        <v>574</v>
      </c>
      <c r="B570" t="s">
        <v>483</v>
      </c>
      <c r="C570" t="s">
        <v>264</v>
      </c>
      <c r="D570" t="s">
        <v>21</v>
      </c>
      <c r="E570">
        <v>8</v>
      </c>
      <c r="F570">
        <v>4280</v>
      </c>
      <c r="G570">
        <v>1243</v>
      </c>
      <c r="H570">
        <v>3037</v>
      </c>
      <c r="I570">
        <v>500</v>
      </c>
      <c r="J570">
        <v>625</v>
      </c>
      <c r="K570">
        <v>47682</v>
      </c>
      <c r="L570">
        <v>0</v>
      </c>
      <c r="M570" s="1">
        <v>0.73</v>
      </c>
    </row>
    <row r="571" spans="1:13" x14ac:dyDescent="0.3">
      <c r="A571">
        <v>575</v>
      </c>
      <c r="B571" t="s">
        <v>483</v>
      </c>
      <c r="C571" t="s">
        <v>46</v>
      </c>
      <c r="D571" t="s">
        <v>21</v>
      </c>
      <c r="E571">
        <v>6</v>
      </c>
      <c r="F571">
        <v>27259</v>
      </c>
      <c r="G571">
        <v>3674</v>
      </c>
      <c r="H571">
        <v>23585</v>
      </c>
      <c r="I571">
        <v>4528</v>
      </c>
      <c r="J571">
        <v>3435</v>
      </c>
      <c r="K571">
        <v>49344</v>
      </c>
      <c r="L571">
        <v>63</v>
      </c>
      <c r="M571" s="1">
        <v>0.86</v>
      </c>
    </row>
    <row r="572" spans="1:13" x14ac:dyDescent="0.3">
      <c r="A572">
        <v>576</v>
      </c>
      <c r="B572" t="s">
        <v>483</v>
      </c>
      <c r="C572" t="s">
        <v>50</v>
      </c>
      <c r="D572" t="s">
        <v>21</v>
      </c>
      <c r="E572">
        <v>3</v>
      </c>
      <c r="F572">
        <v>13726</v>
      </c>
      <c r="G572">
        <v>1943</v>
      </c>
      <c r="H572">
        <v>11783</v>
      </c>
      <c r="I572">
        <v>605</v>
      </c>
      <c r="J572">
        <v>1194</v>
      </c>
      <c r="K572">
        <v>58170</v>
      </c>
      <c r="L572">
        <v>20</v>
      </c>
      <c r="M572" s="1">
        <v>0.87</v>
      </c>
    </row>
    <row r="573" spans="1:13" x14ac:dyDescent="0.3">
      <c r="A573">
        <v>577</v>
      </c>
      <c r="B573" t="s">
        <v>483</v>
      </c>
      <c r="C573" t="s">
        <v>272</v>
      </c>
      <c r="D573" t="s">
        <v>21</v>
      </c>
      <c r="E573">
        <v>6</v>
      </c>
      <c r="F573">
        <v>13168</v>
      </c>
      <c r="G573">
        <v>2213</v>
      </c>
      <c r="H573">
        <v>10955</v>
      </c>
      <c r="I573">
        <v>776</v>
      </c>
      <c r="J573">
        <v>1940</v>
      </c>
      <c r="K573">
        <v>51155</v>
      </c>
      <c r="L573">
        <v>0</v>
      </c>
      <c r="M573" s="1">
        <v>0.81</v>
      </c>
    </row>
    <row r="574" spans="1:13" x14ac:dyDescent="0.3">
      <c r="A574">
        <v>578</v>
      </c>
      <c r="B574" t="s">
        <v>483</v>
      </c>
      <c r="C574" t="s">
        <v>499</v>
      </c>
      <c r="D574" t="s">
        <v>21</v>
      </c>
      <c r="E574">
        <v>2</v>
      </c>
      <c r="F574">
        <v>17634</v>
      </c>
      <c r="G574">
        <v>3863</v>
      </c>
      <c r="H574">
        <v>13771</v>
      </c>
      <c r="I574">
        <v>1933</v>
      </c>
      <c r="J574">
        <v>2338</v>
      </c>
      <c r="K574">
        <v>49857</v>
      </c>
      <c r="L574">
        <v>12</v>
      </c>
      <c r="M574" s="1">
        <v>0.8</v>
      </c>
    </row>
    <row r="575" spans="1:13" x14ac:dyDescent="0.3">
      <c r="A575">
        <v>579</v>
      </c>
      <c r="B575" t="s">
        <v>483</v>
      </c>
      <c r="C575" t="s">
        <v>500</v>
      </c>
      <c r="D575" t="s">
        <v>21</v>
      </c>
      <c r="E575">
        <v>7</v>
      </c>
      <c r="F575">
        <v>15196</v>
      </c>
      <c r="G575">
        <v>2627</v>
      </c>
      <c r="H575">
        <v>12569</v>
      </c>
      <c r="I575">
        <v>998</v>
      </c>
      <c r="J575">
        <v>2071</v>
      </c>
      <c r="K575">
        <v>51302</v>
      </c>
      <c r="L575">
        <v>18</v>
      </c>
      <c r="M575" s="1">
        <v>0.83</v>
      </c>
    </row>
    <row r="576" spans="1:13" x14ac:dyDescent="0.3">
      <c r="A576">
        <v>580</v>
      </c>
      <c r="B576" t="s">
        <v>483</v>
      </c>
      <c r="C576" t="s">
        <v>483</v>
      </c>
      <c r="D576" t="s">
        <v>21</v>
      </c>
      <c r="E576">
        <v>6</v>
      </c>
      <c r="F576">
        <v>16513</v>
      </c>
      <c r="G576">
        <v>4606</v>
      </c>
      <c r="H576">
        <v>11907</v>
      </c>
      <c r="I576">
        <v>1675</v>
      </c>
      <c r="J576">
        <v>2587</v>
      </c>
      <c r="K576">
        <v>40569</v>
      </c>
      <c r="L576">
        <v>39</v>
      </c>
      <c r="M576" s="1">
        <v>0.72</v>
      </c>
    </row>
    <row r="577" spans="1:13" x14ac:dyDescent="0.3">
      <c r="A577">
        <v>581</v>
      </c>
      <c r="B577" t="s">
        <v>483</v>
      </c>
      <c r="C577" t="s">
        <v>57</v>
      </c>
      <c r="D577" t="s">
        <v>21</v>
      </c>
      <c r="E577">
        <v>3</v>
      </c>
      <c r="F577">
        <v>29439</v>
      </c>
      <c r="G577">
        <v>3385</v>
      </c>
      <c r="H577">
        <v>26054</v>
      </c>
      <c r="I577">
        <v>1308</v>
      </c>
      <c r="J577">
        <v>2657</v>
      </c>
      <c r="K577">
        <v>61927</v>
      </c>
      <c r="L577">
        <v>0</v>
      </c>
      <c r="M577" s="1">
        <v>0.9</v>
      </c>
    </row>
    <row r="578" spans="1:13" x14ac:dyDescent="0.3">
      <c r="A578">
        <v>582</v>
      </c>
      <c r="B578" t="s">
        <v>483</v>
      </c>
      <c r="C578" t="s">
        <v>501</v>
      </c>
      <c r="D578" t="s">
        <v>21</v>
      </c>
      <c r="E578">
        <v>7</v>
      </c>
      <c r="F578">
        <v>24015</v>
      </c>
      <c r="G578">
        <v>3117</v>
      </c>
      <c r="H578">
        <v>20898</v>
      </c>
      <c r="I578">
        <v>1264</v>
      </c>
      <c r="J578">
        <v>2974</v>
      </c>
      <c r="K578">
        <v>54020</v>
      </c>
      <c r="L578">
        <v>25</v>
      </c>
      <c r="M578" s="1">
        <v>0.87</v>
      </c>
    </row>
    <row r="579" spans="1:13" x14ac:dyDescent="0.3">
      <c r="A579">
        <v>583</v>
      </c>
      <c r="B579" t="s">
        <v>483</v>
      </c>
      <c r="C579" t="s">
        <v>502</v>
      </c>
      <c r="D579" t="s">
        <v>21</v>
      </c>
      <c r="E579">
        <v>3</v>
      </c>
      <c r="F579">
        <v>161505</v>
      </c>
      <c r="G579">
        <v>30670</v>
      </c>
      <c r="H579">
        <v>130835</v>
      </c>
      <c r="I579">
        <v>14631</v>
      </c>
      <c r="J579">
        <v>16417</v>
      </c>
      <c r="K579">
        <v>56188</v>
      </c>
      <c r="L579">
        <v>396</v>
      </c>
      <c r="M579" s="1">
        <v>0.84</v>
      </c>
    </row>
    <row r="580" spans="1:13" x14ac:dyDescent="0.3">
      <c r="A580">
        <v>584</v>
      </c>
      <c r="B580" t="s">
        <v>483</v>
      </c>
      <c r="C580" t="s">
        <v>503</v>
      </c>
      <c r="D580" t="s">
        <v>21</v>
      </c>
      <c r="E580">
        <v>4</v>
      </c>
      <c r="F580">
        <v>40134</v>
      </c>
      <c r="G580">
        <v>5406</v>
      </c>
      <c r="H580">
        <v>34728</v>
      </c>
      <c r="I580">
        <v>2432</v>
      </c>
      <c r="J580">
        <v>4737</v>
      </c>
      <c r="K580">
        <v>49538</v>
      </c>
      <c r="L580">
        <v>25</v>
      </c>
      <c r="M580" s="1">
        <v>0.82</v>
      </c>
    </row>
    <row r="581" spans="1:13" x14ac:dyDescent="0.3">
      <c r="A581">
        <v>585</v>
      </c>
      <c r="B581" t="s">
        <v>483</v>
      </c>
      <c r="C581" t="s">
        <v>504</v>
      </c>
      <c r="D581" t="s">
        <v>21</v>
      </c>
      <c r="E581">
        <v>7</v>
      </c>
      <c r="F581">
        <v>7961</v>
      </c>
      <c r="G581">
        <v>2409</v>
      </c>
      <c r="H581">
        <v>5552</v>
      </c>
      <c r="I581">
        <v>772</v>
      </c>
      <c r="J581">
        <v>1154</v>
      </c>
      <c r="K581">
        <v>44248</v>
      </c>
      <c r="L581">
        <v>18</v>
      </c>
      <c r="M581" s="1">
        <v>0.72</v>
      </c>
    </row>
    <row r="582" spans="1:13" x14ac:dyDescent="0.3">
      <c r="A582">
        <v>586</v>
      </c>
      <c r="B582" t="s">
        <v>483</v>
      </c>
      <c r="C582" t="s">
        <v>505</v>
      </c>
      <c r="D582" t="s">
        <v>21</v>
      </c>
      <c r="E582">
        <v>8</v>
      </c>
      <c r="F582">
        <v>3861</v>
      </c>
      <c r="G582">
        <v>1018</v>
      </c>
      <c r="H582">
        <v>2843</v>
      </c>
      <c r="I582">
        <v>477</v>
      </c>
      <c r="J582">
        <v>542</v>
      </c>
      <c r="K582">
        <v>44911</v>
      </c>
      <c r="L582">
        <v>0</v>
      </c>
      <c r="M582" s="1">
        <v>0.8</v>
      </c>
    </row>
    <row r="583" spans="1:13" x14ac:dyDescent="0.3">
      <c r="A583">
        <v>587</v>
      </c>
      <c r="B583" t="s">
        <v>483</v>
      </c>
      <c r="C583" t="s">
        <v>164</v>
      </c>
      <c r="D583" t="s">
        <v>21</v>
      </c>
      <c r="E583">
        <v>9</v>
      </c>
      <c r="F583">
        <v>5360</v>
      </c>
      <c r="G583">
        <v>758</v>
      </c>
      <c r="H583">
        <v>4602</v>
      </c>
      <c r="I583">
        <v>302</v>
      </c>
      <c r="J583">
        <v>731</v>
      </c>
      <c r="K583">
        <v>50464</v>
      </c>
      <c r="L583">
        <v>0</v>
      </c>
      <c r="M583" s="1">
        <v>0.86</v>
      </c>
    </row>
    <row r="584" spans="1:13" x14ac:dyDescent="0.3">
      <c r="A584">
        <v>588</v>
      </c>
      <c r="B584" t="s">
        <v>483</v>
      </c>
      <c r="C584" t="s">
        <v>66</v>
      </c>
      <c r="D584" t="s">
        <v>21</v>
      </c>
      <c r="E584">
        <v>4</v>
      </c>
      <c r="F584">
        <v>39304</v>
      </c>
      <c r="G584">
        <v>2738</v>
      </c>
      <c r="H584">
        <v>36566</v>
      </c>
      <c r="I584">
        <v>1001</v>
      </c>
      <c r="J584">
        <v>9232</v>
      </c>
      <c r="K584">
        <v>41827</v>
      </c>
      <c r="L584">
        <v>49</v>
      </c>
      <c r="M584" s="1">
        <v>0.91</v>
      </c>
    </row>
    <row r="585" spans="1:13" x14ac:dyDescent="0.3">
      <c r="A585">
        <v>589</v>
      </c>
      <c r="B585" t="s">
        <v>483</v>
      </c>
      <c r="C585" t="s">
        <v>506</v>
      </c>
      <c r="D585" t="s">
        <v>21</v>
      </c>
      <c r="E585">
        <v>7</v>
      </c>
      <c r="F585">
        <v>20825</v>
      </c>
      <c r="G585">
        <v>3387</v>
      </c>
      <c r="H585">
        <v>17438</v>
      </c>
      <c r="I585">
        <v>951</v>
      </c>
      <c r="J585">
        <v>2577</v>
      </c>
      <c r="K585">
        <v>53447</v>
      </c>
      <c r="L585">
        <v>72</v>
      </c>
      <c r="M585" s="1">
        <v>0.85</v>
      </c>
    </row>
    <row r="586" spans="1:13" x14ac:dyDescent="0.3">
      <c r="A586">
        <v>590</v>
      </c>
      <c r="B586" t="s">
        <v>483</v>
      </c>
      <c r="C586" t="s">
        <v>507</v>
      </c>
      <c r="D586" t="s">
        <v>21</v>
      </c>
      <c r="E586">
        <v>3</v>
      </c>
      <c r="F586">
        <v>40408</v>
      </c>
      <c r="G586">
        <v>8061</v>
      </c>
      <c r="H586">
        <v>32347</v>
      </c>
      <c r="I586">
        <v>3437</v>
      </c>
      <c r="J586">
        <v>5223</v>
      </c>
      <c r="K586">
        <v>54476</v>
      </c>
      <c r="L586">
        <v>123</v>
      </c>
      <c r="M586" s="1">
        <v>0.83</v>
      </c>
    </row>
    <row r="587" spans="1:13" x14ac:dyDescent="0.3">
      <c r="A587">
        <v>591</v>
      </c>
      <c r="B587" t="s">
        <v>483</v>
      </c>
      <c r="C587" t="s">
        <v>508</v>
      </c>
      <c r="D587" t="s">
        <v>21</v>
      </c>
      <c r="E587">
        <v>8</v>
      </c>
      <c r="F587">
        <v>4488</v>
      </c>
      <c r="G587">
        <v>912</v>
      </c>
      <c r="H587">
        <v>3576</v>
      </c>
      <c r="I587">
        <v>304</v>
      </c>
      <c r="J587">
        <v>502</v>
      </c>
      <c r="K587">
        <v>52602</v>
      </c>
      <c r="L587">
        <v>11</v>
      </c>
      <c r="M587" s="1">
        <v>0.81</v>
      </c>
    </row>
    <row r="588" spans="1:13" x14ac:dyDescent="0.3">
      <c r="A588">
        <v>592</v>
      </c>
      <c r="B588" t="s">
        <v>483</v>
      </c>
      <c r="C588" t="s">
        <v>509</v>
      </c>
      <c r="D588" t="s">
        <v>21</v>
      </c>
      <c r="E588">
        <v>2</v>
      </c>
      <c r="F588">
        <v>11693</v>
      </c>
      <c r="G588">
        <v>2082</v>
      </c>
      <c r="H588">
        <v>9611</v>
      </c>
      <c r="I588">
        <v>786</v>
      </c>
      <c r="J588">
        <v>1692</v>
      </c>
      <c r="K588">
        <v>48192</v>
      </c>
      <c r="L588">
        <v>0</v>
      </c>
      <c r="M588" s="1">
        <v>0.83</v>
      </c>
    </row>
    <row r="589" spans="1:13" x14ac:dyDescent="0.3">
      <c r="A589">
        <v>593</v>
      </c>
      <c r="B589" t="s">
        <v>483</v>
      </c>
      <c r="C589" t="s">
        <v>510</v>
      </c>
      <c r="D589" t="s">
        <v>21</v>
      </c>
      <c r="E589">
        <v>6</v>
      </c>
      <c r="F589">
        <v>23551</v>
      </c>
      <c r="G589">
        <v>4331</v>
      </c>
      <c r="H589">
        <v>19220</v>
      </c>
      <c r="I589">
        <v>1689</v>
      </c>
      <c r="J589">
        <v>2988</v>
      </c>
      <c r="K589">
        <v>51835</v>
      </c>
      <c r="L589">
        <v>0</v>
      </c>
      <c r="M589" s="1">
        <v>0.84</v>
      </c>
    </row>
    <row r="590" spans="1:13" x14ac:dyDescent="0.3">
      <c r="A590">
        <v>594</v>
      </c>
      <c r="B590" t="s">
        <v>483</v>
      </c>
      <c r="C590" t="s">
        <v>511</v>
      </c>
      <c r="D590" t="s">
        <v>21</v>
      </c>
      <c r="E590">
        <v>6</v>
      </c>
      <c r="F590">
        <v>7768</v>
      </c>
      <c r="G590">
        <v>1199</v>
      </c>
      <c r="H590">
        <v>6569</v>
      </c>
      <c r="I590">
        <v>553</v>
      </c>
      <c r="J590">
        <v>1056</v>
      </c>
      <c r="K590">
        <v>51921</v>
      </c>
      <c r="L590">
        <v>10</v>
      </c>
      <c r="M590" s="1">
        <v>0.85</v>
      </c>
    </row>
    <row r="591" spans="1:13" x14ac:dyDescent="0.3">
      <c r="A591">
        <v>595</v>
      </c>
      <c r="B591" t="s">
        <v>483</v>
      </c>
      <c r="C591" t="s">
        <v>512</v>
      </c>
      <c r="D591" t="s">
        <v>21</v>
      </c>
      <c r="E591">
        <v>6</v>
      </c>
      <c r="F591">
        <v>12796</v>
      </c>
      <c r="G591">
        <v>2923</v>
      </c>
      <c r="H591">
        <v>9873</v>
      </c>
      <c r="I591">
        <v>1407</v>
      </c>
      <c r="J591">
        <v>2371</v>
      </c>
      <c r="K591">
        <v>36085</v>
      </c>
      <c r="L591">
        <v>25</v>
      </c>
      <c r="M591" s="1">
        <v>0.81</v>
      </c>
    </row>
    <row r="592" spans="1:13" x14ac:dyDescent="0.3">
      <c r="A592">
        <v>596</v>
      </c>
      <c r="B592" t="s">
        <v>483</v>
      </c>
      <c r="C592" t="s">
        <v>513</v>
      </c>
      <c r="D592" t="s">
        <v>21</v>
      </c>
      <c r="E592">
        <v>9</v>
      </c>
      <c r="F592">
        <v>11640</v>
      </c>
      <c r="G592">
        <v>1457</v>
      </c>
      <c r="H592">
        <v>10183</v>
      </c>
      <c r="I592">
        <v>367</v>
      </c>
      <c r="J592">
        <v>888</v>
      </c>
      <c r="K592">
        <v>68749</v>
      </c>
      <c r="L592">
        <v>13</v>
      </c>
      <c r="M592" s="1">
        <v>0.88</v>
      </c>
    </row>
    <row r="593" spans="1:13" x14ac:dyDescent="0.3">
      <c r="A593">
        <v>597</v>
      </c>
      <c r="B593" t="s">
        <v>483</v>
      </c>
      <c r="C593" t="s">
        <v>514</v>
      </c>
      <c r="D593" t="s">
        <v>21</v>
      </c>
      <c r="E593">
        <v>5</v>
      </c>
      <c r="F593">
        <v>86081</v>
      </c>
      <c r="G593">
        <v>13252</v>
      </c>
      <c r="H593">
        <v>72829</v>
      </c>
      <c r="I593">
        <v>5674</v>
      </c>
      <c r="J593">
        <v>11547</v>
      </c>
      <c r="K593">
        <v>51594</v>
      </c>
      <c r="L593">
        <v>224</v>
      </c>
      <c r="M593" s="1">
        <v>0.86</v>
      </c>
    </row>
    <row r="594" spans="1:13" x14ac:dyDescent="0.3">
      <c r="A594">
        <v>598</v>
      </c>
      <c r="B594" t="s">
        <v>483</v>
      </c>
      <c r="C594" t="s">
        <v>515</v>
      </c>
      <c r="D594" t="s">
        <v>21</v>
      </c>
      <c r="E594">
        <v>8</v>
      </c>
      <c r="F594">
        <v>11041</v>
      </c>
      <c r="G594">
        <v>2772</v>
      </c>
      <c r="H594">
        <v>8269</v>
      </c>
      <c r="I594">
        <v>1265</v>
      </c>
      <c r="J594">
        <v>921</v>
      </c>
      <c r="K594">
        <v>60285</v>
      </c>
      <c r="L594">
        <v>23</v>
      </c>
      <c r="M594" s="1">
        <v>0.77</v>
      </c>
    </row>
    <row r="595" spans="1:13" x14ac:dyDescent="0.3">
      <c r="A595">
        <v>599</v>
      </c>
      <c r="B595" t="s">
        <v>483</v>
      </c>
      <c r="C595" t="s">
        <v>86</v>
      </c>
      <c r="D595" t="s">
        <v>21</v>
      </c>
      <c r="E595">
        <v>6</v>
      </c>
      <c r="F595">
        <v>10161</v>
      </c>
      <c r="G595">
        <v>2554</v>
      </c>
      <c r="H595">
        <v>7607</v>
      </c>
      <c r="I595">
        <v>783</v>
      </c>
      <c r="J595">
        <v>1537</v>
      </c>
      <c r="K595">
        <v>43402</v>
      </c>
      <c r="L595">
        <v>18</v>
      </c>
      <c r="M595" s="1">
        <v>0.77</v>
      </c>
    </row>
    <row r="596" spans="1:13" x14ac:dyDescent="0.3">
      <c r="A596">
        <v>600</v>
      </c>
      <c r="B596" t="s">
        <v>516</v>
      </c>
      <c r="C596" t="s">
        <v>250</v>
      </c>
      <c r="D596" t="s">
        <v>58</v>
      </c>
      <c r="E596">
        <v>5</v>
      </c>
      <c r="F596">
        <v>65691</v>
      </c>
      <c r="G596">
        <v>13290</v>
      </c>
      <c r="H596">
        <v>52401</v>
      </c>
      <c r="I596">
        <v>4681</v>
      </c>
      <c r="J596">
        <v>7803</v>
      </c>
      <c r="K596">
        <v>55174</v>
      </c>
      <c r="L596">
        <v>314</v>
      </c>
      <c r="M596" s="1">
        <v>0.81</v>
      </c>
    </row>
    <row r="597" spans="1:13" x14ac:dyDescent="0.3">
      <c r="A597">
        <v>601</v>
      </c>
      <c r="B597" t="s">
        <v>516</v>
      </c>
      <c r="C597" t="s">
        <v>517</v>
      </c>
      <c r="D597" t="s">
        <v>21</v>
      </c>
      <c r="E597">
        <v>3</v>
      </c>
      <c r="F597">
        <v>6060</v>
      </c>
      <c r="G597">
        <v>1328</v>
      </c>
      <c r="H597">
        <v>4732</v>
      </c>
      <c r="I597">
        <v>423</v>
      </c>
      <c r="J597">
        <v>1650</v>
      </c>
      <c r="K597">
        <v>35249</v>
      </c>
      <c r="L597">
        <v>0</v>
      </c>
      <c r="M597" s="1">
        <v>0.83</v>
      </c>
    </row>
    <row r="598" spans="1:13" x14ac:dyDescent="0.3">
      <c r="A598">
        <v>602</v>
      </c>
      <c r="B598" t="s">
        <v>516</v>
      </c>
      <c r="C598" t="s">
        <v>518</v>
      </c>
      <c r="D598" t="s">
        <v>21</v>
      </c>
      <c r="E598">
        <v>1</v>
      </c>
      <c r="F598">
        <v>16630</v>
      </c>
      <c r="G598">
        <v>3086</v>
      </c>
      <c r="H598">
        <v>13544</v>
      </c>
      <c r="I598">
        <v>1161</v>
      </c>
      <c r="J598">
        <v>2075</v>
      </c>
      <c r="K598">
        <v>54800</v>
      </c>
      <c r="L598">
        <v>42</v>
      </c>
      <c r="M598" s="1">
        <v>0.76</v>
      </c>
    </row>
    <row r="599" spans="1:13" x14ac:dyDescent="0.3">
      <c r="A599">
        <v>603</v>
      </c>
      <c r="B599" t="s">
        <v>516</v>
      </c>
      <c r="C599" t="s">
        <v>139</v>
      </c>
      <c r="D599" t="s">
        <v>21</v>
      </c>
      <c r="E599">
        <v>2</v>
      </c>
      <c r="F599">
        <v>53577</v>
      </c>
      <c r="G599">
        <v>8484</v>
      </c>
      <c r="H599">
        <v>45093</v>
      </c>
      <c r="I599">
        <v>2759</v>
      </c>
      <c r="J599">
        <v>4909</v>
      </c>
      <c r="K599">
        <v>74507</v>
      </c>
      <c r="L599">
        <v>0</v>
      </c>
      <c r="M599" s="1">
        <v>0.86</v>
      </c>
    </row>
    <row r="600" spans="1:13" x14ac:dyDescent="0.3">
      <c r="A600">
        <v>604</v>
      </c>
      <c r="B600" t="s">
        <v>516</v>
      </c>
      <c r="C600" t="s">
        <v>519</v>
      </c>
      <c r="D600" t="s">
        <v>21</v>
      </c>
      <c r="E600">
        <v>7</v>
      </c>
      <c r="F600">
        <v>6556</v>
      </c>
      <c r="G600">
        <v>913</v>
      </c>
      <c r="H600">
        <v>5643</v>
      </c>
      <c r="I600">
        <v>361</v>
      </c>
      <c r="J600">
        <v>674</v>
      </c>
      <c r="K600">
        <v>55327</v>
      </c>
      <c r="L600">
        <v>0</v>
      </c>
      <c r="M600" s="1">
        <v>0.59</v>
      </c>
    </row>
    <row r="601" spans="1:13" x14ac:dyDescent="0.3">
      <c r="A601">
        <v>605</v>
      </c>
      <c r="B601" t="s">
        <v>516</v>
      </c>
      <c r="C601" t="s">
        <v>520</v>
      </c>
      <c r="D601" t="s">
        <v>21</v>
      </c>
      <c r="E601">
        <v>7</v>
      </c>
      <c r="F601">
        <v>32993</v>
      </c>
      <c r="G601">
        <v>7231</v>
      </c>
      <c r="H601">
        <v>25762</v>
      </c>
      <c r="I601">
        <v>2324</v>
      </c>
      <c r="J601">
        <v>3751</v>
      </c>
      <c r="K601">
        <v>56099</v>
      </c>
      <c r="L601">
        <v>69</v>
      </c>
      <c r="M601" s="1">
        <v>0.8</v>
      </c>
    </row>
    <row r="602" spans="1:13" x14ac:dyDescent="0.3">
      <c r="A602">
        <v>606</v>
      </c>
      <c r="B602" t="s">
        <v>516</v>
      </c>
      <c r="C602" t="s">
        <v>28</v>
      </c>
      <c r="D602" t="s">
        <v>21</v>
      </c>
      <c r="E602">
        <v>1</v>
      </c>
      <c r="F602">
        <v>4802</v>
      </c>
      <c r="G602">
        <v>1121</v>
      </c>
      <c r="H602">
        <v>3681</v>
      </c>
      <c r="I602">
        <v>362</v>
      </c>
      <c r="J602">
        <v>520</v>
      </c>
      <c r="K602">
        <v>56099</v>
      </c>
      <c r="L602">
        <v>0</v>
      </c>
      <c r="M602" s="1">
        <v>0.8</v>
      </c>
    </row>
    <row r="603" spans="1:13" x14ac:dyDescent="0.3">
      <c r="A603">
        <v>607</v>
      </c>
      <c r="B603" t="s">
        <v>516</v>
      </c>
      <c r="C603" t="s">
        <v>141</v>
      </c>
      <c r="D603" t="s">
        <v>21</v>
      </c>
      <c r="E603">
        <v>7</v>
      </c>
      <c r="F603">
        <v>14312</v>
      </c>
      <c r="G603">
        <v>3651</v>
      </c>
      <c r="H603">
        <v>10661</v>
      </c>
      <c r="I603">
        <v>1111</v>
      </c>
      <c r="J603">
        <v>1598</v>
      </c>
      <c r="K603">
        <v>51963</v>
      </c>
      <c r="L603">
        <v>0</v>
      </c>
      <c r="M603" s="1">
        <v>0.77</v>
      </c>
    </row>
    <row r="604" spans="1:13" x14ac:dyDescent="0.3">
      <c r="A604">
        <v>608</v>
      </c>
      <c r="B604" t="s">
        <v>516</v>
      </c>
      <c r="C604" t="s">
        <v>521</v>
      </c>
      <c r="D604" t="s">
        <v>21</v>
      </c>
      <c r="E604">
        <v>6</v>
      </c>
      <c r="F604">
        <v>12260</v>
      </c>
      <c r="G604">
        <v>2188</v>
      </c>
      <c r="H604">
        <v>10072</v>
      </c>
      <c r="I604">
        <v>863</v>
      </c>
      <c r="J604">
        <v>1448</v>
      </c>
      <c r="K604">
        <v>52486</v>
      </c>
      <c r="L604">
        <v>0</v>
      </c>
      <c r="M604" s="1">
        <v>0.85</v>
      </c>
    </row>
    <row r="605" spans="1:13" x14ac:dyDescent="0.3">
      <c r="A605">
        <v>609</v>
      </c>
      <c r="B605" t="s">
        <v>516</v>
      </c>
      <c r="C605" t="s">
        <v>522</v>
      </c>
      <c r="D605" t="s">
        <v>21</v>
      </c>
      <c r="E605">
        <v>3</v>
      </c>
      <c r="F605">
        <v>209983</v>
      </c>
      <c r="G605">
        <v>26930</v>
      </c>
      <c r="H605">
        <v>183053</v>
      </c>
      <c r="I605">
        <v>10489</v>
      </c>
      <c r="J605">
        <v>37121</v>
      </c>
      <c r="K605">
        <v>53251</v>
      </c>
      <c r="L605">
        <v>723</v>
      </c>
      <c r="M605" s="1">
        <v>0.82</v>
      </c>
    </row>
    <row r="606" spans="1:13" x14ac:dyDescent="0.3">
      <c r="A606">
        <v>610</v>
      </c>
      <c r="B606" t="s">
        <v>516</v>
      </c>
      <c r="C606" t="s">
        <v>523</v>
      </c>
      <c r="D606" t="s">
        <v>21</v>
      </c>
      <c r="E606">
        <v>6</v>
      </c>
      <c r="F606">
        <v>32661</v>
      </c>
      <c r="G606">
        <v>6511</v>
      </c>
      <c r="H606">
        <v>26150</v>
      </c>
      <c r="I606">
        <v>2422</v>
      </c>
      <c r="J606">
        <v>3882</v>
      </c>
      <c r="K606">
        <v>52936</v>
      </c>
      <c r="L606">
        <v>47</v>
      </c>
      <c r="M606" s="1">
        <v>0.79</v>
      </c>
    </row>
    <row r="607" spans="1:13" x14ac:dyDescent="0.3">
      <c r="A607">
        <v>611</v>
      </c>
      <c r="B607" t="s">
        <v>516</v>
      </c>
      <c r="C607" t="s">
        <v>143</v>
      </c>
      <c r="D607" t="s">
        <v>21</v>
      </c>
      <c r="E607">
        <v>6</v>
      </c>
      <c r="F607">
        <v>15596</v>
      </c>
      <c r="G607">
        <v>3097</v>
      </c>
      <c r="H607">
        <v>12499</v>
      </c>
      <c r="I607">
        <v>1054</v>
      </c>
      <c r="J607">
        <v>1702</v>
      </c>
      <c r="K607">
        <v>54092</v>
      </c>
      <c r="L607">
        <v>0</v>
      </c>
      <c r="M607" s="1">
        <v>0.83</v>
      </c>
    </row>
    <row r="608" spans="1:13" x14ac:dyDescent="0.3">
      <c r="A608">
        <v>612</v>
      </c>
      <c r="B608" t="s">
        <v>516</v>
      </c>
      <c r="C608" t="s">
        <v>34</v>
      </c>
      <c r="D608" t="s">
        <v>21</v>
      </c>
      <c r="E608">
        <v>7</v>
      </c>
      <c r="F608">
        <v>13253</v>
      </c>
      <c r="G608">
        <v>2693</v>
      </c>
      <c r="H608">
        <v>10560</v>
      </c>
      <c r="I608">
        <v>837</v>
      </c>
      <c r="J608">
        <v>1865</v>
      </c>
      <c r="K608">
        <v>45427</v>
      </c>
      <c r="L608">
        <v>10</v>
      </c>
      <c r="M608" s="1">
        <v>0.83</v>
      </c>
    </row>
    <row r="609" spans="1:13" x14ac:dyDescent="0.3">
      <c r="A609">
        <v>613</v>
      </c>
      <c r="B609" t="s">
        <v>516</v>
      </c>
      <c r="C609" t="s">
        <v>524</v>
      </c>
      <c r="D609" t="s">
        <v>21</v>
      </c>
      <c r="E609">
        <v>1</v>
      </c>
      <c r="F609">
        <v>37639</v>
      </c>
      <c r="G609">
        <v>6483</v>
      </c>
      <c r="H609">
        <v>31156</v>
      </c>
      <c r="I609">
        <v>2711</v>
      </c>
      <c r="J609">
        <v>2924</v>
      </c>
      <c r="K609">
        <v>66597</v>
      </c>
      <c r="L609">
        <v>65</v>
      </c>
      <c r="M609" s="1">
        <v>0.81</v>
      </c>
    </row>
    <row r="610" spans="1:13" x14ac:dyDescent="0.3">
      <c r="A610">
        <v>614</v>
      </c>
      <c r="B610" t="s">
        <v>516</v>
      </c>
      <c r="C610" t="s">
        <v>525</v>
      </c>
      <c r="D610" t="s">
        <v>21</v>
      </c>
      <c r="E610">
        <v>5</v>
      </c>
      <c r="F610">
        <v>50885</v>
      </c>
      <c r="G610">
        <v>8609</v>
      </c>
      <c r="H610">
        <v>42276</v>
      </c>
      <c r="I610">
        <v>3063</v>
      </c>
      <c r="J610">
        <v>9554</v>
      </c>
      <c r="K610">
        <v>47291</v>
      </c>
      <c r="L610">
        <v>132</v>
      </c>
      <c r="M610" s="1">
        <v>0.81</v>
      </c>
    </row>
    <row r="611" spans="1:13" x14ac:dyDescent="0.3">
      <c r="A611">
        <v>615</v>
      </c>
      <c r="B611" t="s">
        <v>516</v>
      </c>
      <c r="C611" t="s">
        <v>397</v>
      </c>
      <c r="D611" t="s">
        <v>58</v>
      </c>
      <c r="E611">
        <v>1</v>
      </c>
      <c r="F611">
        <v>5180493</v>
      </c>
      <c r="G611">
        <v>758167</v>
      </c>
      <c r="H611">
        <v>4422326</v>
      </c>
      <c r="I611">
        <v>174940</v>
      </c>
      <c r="J611">
        <v>701869</v>
      </c>
      <c r="K611">
        <v>63347</v>
      </c>
      <c r="L611">
        <v>17640</v>
      </c>
      <c r="M611" s="1">
        <v>0.86</v>
      </c>
    </row>
    <row r="612" spans="1:13" x14ac:dyDescent="0.3">
      <c r="A612">
        <v>616</v>
      </c>
      <c r="B612" t="s">
        <v>516</v>
      </c>
      <c r="C612" t="s">
        <v>148</v>
      </c>
      <c r="D612" t="s">
        <v>21</v>
      </c>
      <c r="E612">
        <v>7</v>
      </c>
      <c r="F612">
        <v>18807</v>
      </c>
      <c r="G612">
        <v>3557</v>
      </c>
      <c r="H612">
        <v>15250</v>
      </c>
      <c r="I612">
        <v>1234</v>
      </c>
      <c r="J612">
        <v>2052</v>
      </c>
      <c r="K612">
        <v>52313</v>
      </c>
      <c r="L612">
        <v>63</v>
      </c>
      <c r="M612" s="1">
        <v>0.77</v>
      </c>
    </row>
    <row r="613" spans="1:13" x14ac:dyDescent="0.3">
      <c r="A613">
        <v>617</v>
      </c>
      <c r="B613" t="s">
        <v>516</v>
      </c>
      <c r="C613" t="s">
        <v>526</v>
      </c>
      <c r="D613" t="s">
        <v>21</v>
      </c>
      <c r="E613">
        <v>9</v>
      </c>
      <c r="F613">
        <v>10808</v>
      </c>
      <c r="G613">
        <v>2117</v>
      </c>
      <c r="H613">
        <v>8691</v>
      </c>
      <c r="I613">
        <v>695</v>
      </c>
      <c r="J613">
        <v>1248</v>
      </c>
      <c r="K613">
        <v>60572</v>
      </c>
      <c r="L613">
        <v>0</v>
      </c>
      <c r="M613" s="1">
        <v>0.83</v>
      </c>
    </row>
    <row r="614" spans="1:13" x14ac:dyDescent="0.3">
      <c r="A614">
        <v>618</v>
      </c>
      <c r="B614" t="s">
        <v>516</v>
      </c>
      <c r="C614" t="s">
        <v>45</v>
      </c>
      <c r="D614" t="s">
        <v>21</v>
      </c>
      <c r="E614">
        <v>1</v>
      </c>
      <c r="F614">
        <v>104143</v>
      </c>
      <c r="G614">
        <v>13172</v>
      </c>
      <c r="H614">
        <v>90971</v>
      </c>
      <c r="I614">
        <v>5255</v>
      </c>
      <c r="J614">
        <v>12877</v>
      </c>
      <c r="K614">
        <v>63274</v>
      </c>
      <c r="L614">
        <v>192</v>
      </c>
      <c r="M614" s="1">
        <v>0.84</v>
      </c>
    </row>
    <row r="615" spans="1:13" x14ac:dyDescent="0.3">
      <c r="A615">
        <v>619</v>
      </c>
      <c r="B615" t="s">
        <v>516</v>
      </c>
      <c r="C615" t="s">
        <v>527</v>
      </c>
      <c r="D615" t="s">
        <v>21</v>
      </c>
      <c r="E615">
        <v>3</v>
      </c>
      <c r="F615">
        <v>15769</v>
      </c>
      <c r="G615">
        <v>3031</v>
      </c>
      <c r="H615">
        <v>12738</v>
      </c>
      <c r="I615">
        <v>1135</v>
      </c>
      <c r="J615">
        <v>1707</v>
      </c>
      <c r="K615">
        <v>55300</v>
      </c>
      <c r="L615">
        <v>25</v>
      </c>
      <c r="M615" s="1">
        <v>0.83</v>
      </c>
    </row>
    <row r="616" spans="1:13" x14ac:dyDescent="0.3">
      <c r="A616">
        <v>620</v>
      </c>
      <c r="B616" t="s">
        <v>516</v>
      </c>
      <c r="C616" t="s">
        <v>268</v>
      </c>
      <c r="D616" t="s">
        <v>21</v>
      </c>
      <c r="E616">
        <v>6</v>
      </c>
      <c r="F616">
        <v>19479</v>
      </c>
      <c r="G616">
        <v>3524</v>
      </c>
      <c r="H616">
        <v>15955</v>
      </c>
      <c r="I616">
        <v>1159</v>
      </c>
      <c r="J616">
        <v>1764</v>
      </c>
      <c r="K616">
        <v>56976</v>
      </c>
      <c r="L616">
        <v>0</v>
      </c>
      <c r="M616" s="1">
        <v>0.83</v>
      </c>
    </row>
    <row r="617" spans="1:13" x14ac:dyDescent="0.3">
      <c r="A617">
        <v>621</v>
      </c>
      <c r="B617" t="s">
        <v>516</v>
      </c>
      <c r="C617" t="s">
        <v>528</v>
      </c>
      <c r="D617" t="s">
        <v>21</v>
      </c>
      <c r="E617">
        <v>1</v>
      </c>
      <c r="F617">
        <v>928589</v>
      </c>
      <c r="G617">
        <v>143938</v>
      </c>
      <c r="H617">
        <v>784651</v>
      </c>
      <c r="I617">
        <v>34630</v>
      </c>
      <c r="J617">
        <v>60169</v>
      </c>
      <c r="K617">
        <v>93540</v>
      </c>
      <c r="L617">
        <v>2343</v>
      </c>
      <c r="M617" s="1">
        <v>0.85</v>
      </c>
    </row>
    <row r="618" spans="1:13" x14ac:dyDescent="0.3">
      <c r="A618">
        <v>622</v>
      </c>
      <c r="B618" t="s">
        <v>516</v>
      </c>
      <c r="C618" t="s">
        <v>529</v>
      </c>
      <c r="D618" t="s">
        <v>21</v>
      </c>
      <c r="E618">
        <v>6</v>
      </c>
      <c r="F618">
        <v>17360</v>
      </c>
      <c r="G618">
        <v>3777</v>
      </c>
      <c r="H618">
        <v>13583</v>
      </c>
      <c r="I618">
        <v>1314</v>
      </c>
      <c r="J618">
        <v>2297</v>
      </c>
      <c r="K618">
        <v>51577</v>
      </c>
      <c r="L618">
        <v>25</v>
      </c>
      <c r="M618" s="1">
        <v>0.81</v>
      </c>
    </row>
    <row r="619" spans="1:13" x14ac:dyDescent="0.3">
      <c r="A619">
        <v>623</v>
      </c>
      <c r="B619" t="s">
        <v>516</v>
      </c>
      <c r="C619" t="s">
        <v>530</v>
      </c>
      <c r="D619" t="s">
        <v>21</v>
      </c>
      <c r="E619">
        <v>9</v>
      </c>
      <c r="F619">
        <v>6392</v>
      </c>
      <c r="G619">
        <v>1375</v>
      </c>
      <c r="H619">
        <v>5017</v>
      </c>
      <c r="I619">
        <v>419</v>
      </c>
      <c r="J619">
        <v>701</v>
      </c>
      <c r="K619">
        <v>51280</v>
      </c>
      <c r="L619">
        <v>0</v>
      </c>
      <c r="M619" s="1">
        <v>0.81</v>
      </c>
    </row>
    <row r="620" spans="1:13" x14ac:dyDescent="0.3">
      <c r="A620">
        <v>624</v>
      </c>
      <c r="B620" t="s">
        <v>516</v>
      </c>
      <c r="C620" t="s">
        <v>408</v>
      </c>
      <c r="D620" t="s">
        <v>21</v>
      </c>
      <c r="E620">
        <v>7</v>
      </c>
      <c r="F620">
        <v>34208</v>
      </c>
      <c r="G620">
        <v>6043</v>
      </c>
      <c r="H620">
        <v>28165</v>
      </c>
      <c r="I620">
        <v>2089</v>
      </c>
      <c r="J620">
        <v>3277</v>
      </c>
      <c r="K620">
        <v>60773</v>
      </c>
      <c r="L620">
        <v>123</v>
      </c>
      <c r="M620" s="1">
        <v>0.85</v>
      </c>
    </row>
    <row r="621" spans="1:13" x14ac:dyDescent="0.3">
      <c r="A621">
        <v>625</v>
      </c>
      <c r="B621" t="s">
        <v>516</v>
      </c>
      <c r="C621" t="s">
        <v>49</v>
      </c>
      <c r="D621" t="s">
        <v>21</v>
      </c>
      <c r="E621">
        <v>6</v>
      </c>
      <c r="F621">
        <v>21416</v>
      </c>
      <c r="G621">
        <v>4066</v>
      </c>
      <c r="H621">
        <v>17350</v>
      </c>
      <c r="I621">
        <v>1428</v>
      </c>
      <c r="J621">
        <v>2924</v>
      </c>
      <c r="K621">
        <v>47484</v>
      </c>
      <c r="L621">
        <v>110</v>
      </c>
      <c r="M621" s="1">
        <v>0.77</v>
      </c>
    </row>
    <row r="622" spans="1:13" x14ac:dyDescent="0.3">
      <c r="A622">
        <v>626</v>
      </c>
      <c r="B622" t="s">
        <v>516</v>
      </c>
      <c r="C622" t="s">
        <v>531</v>
      </c>
      <c r="D622" t="s">
        <v>21</v>
      </c>
      <c r="E622">
        <v>3</v>
      </c>
      <c r="F622">
        <v>13264</v>
      </c>
      <c r="G622">
        <v>2487</v>
      </c>
      <c r="H622">
        <v>10777</v>
      </c>
      <c r="I622">
        <v>877</v>
      </c>
      <c r="J622">
        <v>1248</v>
      </c>
      <c r="K622">
        <v>55357</v>
      </c>
      <c r="L622">
        <v>67</v>
      </c>
      <c r="M622" s="1">
        <v>0.83</v>
      </c>
    </row>
    <row r="623" spans="1:13" x14ac:dyDescent="0.3">
      <c r="A623">
        <v>627</v>
      </c>
      <c r="B623" t="s">
        <v>516</v>
      </c>
      <c r="C623" t="s">
        <v>50</v>
      </c>
      <c r="D623" t="s">
        <v>21</v>
      </c>
      <c r="E623">
        <v>4</v>
      </c>
      <c r="F623">
        <v>38701</v>
      </c>
      <c r="G623">
        <v>7932</v>
      </c>
      <c r="H623">
        <v>30769</v>
      </c>
      <c r="I623">
        <v>3057</v>
      </c>
      <c r="J623">
        <v>7358</v>
      </c>
      <c r="K623">
        <v>42071</v>
      </c>
      <c r="L623">
        <v>16</v>
      </c>
      <c r="M623" s="1">
        <v>0.83</v>
      </c>
    </row>
    <row r="624" spans="1:13" x14ac:dyDescent="0.3">
      <c r="A624">
        <v>628</v>
      </c>
      <c r="B624" t="s">
        <v>516</v>
      </c>
      <c r="C624" t="s">
        <v>154</v>
      </c>
      <c r="D624" t="s">
        <v>21</v>
      </c>
      <c r="E624">
        <v>6</v>
      </c>
      <c r="F624">
        <v>34844</v>
      </c>
      <c r="G624">
        <v>7187</v>
      </c>
      <c r="H624">
        <v>27657</v>
      </c>
      <c r="I624">
        <v>2604</v>
      </c>
      <c r="J624">
        <v>4559</v>
      </c>
      <c r="K624">
        <v>51258</v>
      </c>
      <c r="L624">
        <v>87</v>
      </c>
      <c r="M624" s="1">
        <v>0.75</v>
      </c>
    </row>
    <row r="625" spans="1:13" x14ac:dyDescent="0.3">
      <c r="A625">
        <v>629</v>
      </c>
      <c r="B625" t="s">
        <v>516</v>
      </c>
      <c r="C625" t="s">
        <v>532</v>
      </c>
      <c r="D625" t="s">
        <v>21</v>
      </c>
      <c r="E625">
        <v>8</v>
      </c>
      <c r="F625">
        <v>5058</v>
      </c>
      <c r="G625">
        <v>1178</v>
      </c>
      <c r="H625">
        <v>3880</v>
      </c>
      <c r="I625">
        <v>364</v>
      </c>
      <c r="J625">
        <v>1029</v>
      </c>
      <c r="K625">
        <v>43330</v>
      </c>
      <c r="L625">
        <v>0</v>
      </c>
      <c r="M625" s="1">
        <v>0.8</v>
      </c>
    </row>
    <row r="626" spans="1:13" x14ac:dyDescent="0.3">
      <c r="A626">
        <v>630</v>
      </c>
      <c r="B626" t="s">
        <v>516</v>
      </c>
      <c r="C626" t="s">
        <v>52</v>
      </c>
      <c r="D626" t="s">
        <v>21</v>
      </c>
      <c r="E626">
        <v>6</v>
      </c>
      <c r="F626">
        <v>13044</v>
      </c>
      <c r="G626">
        <v>2551</v>
      </c>
      <c r="H626">
        <v>10493</v>
      </c>
      <c r="I626">
        <v>1010</v>
      </c>
      <c r="J626">
        <v>1772</v>
      </c>
      <c r="K626">
        <v>47314</v>
      </c>
      <c r="L626">
        <v>15</v>
      </c>
      <c r="M626" s="1">
        <v>0.82</v>
      </c>
    </row>
    <row r="627" spans="1:13" x14ac:dyDescent="0.3">
      <c r="A627">
        <v>631</v>
      </c>
      <c r="B627" t="s">
        <v>516</v>
      </c>
      <c r="C627" t="s">
        <v>533</v>
      </c>
      <c r="D627" t="s">
        <v>21</v>
      </c>
      <c r="E627">
        <v>1</v>
      </c>
      <c r="F627">
        <v>50972</v>
      </c>
      <c r="G627">
        <v>7173</v>
      </c>
      <c r="H627">
        <v>43799</v>
      </c>
      <c r="I627">
        <v>3051</v>
      </c>
      <c r="J627">
        <v>2991</v>
      </c>
      <c r="K627">
        <v>79348</v>
      </c>
      <c r="L627">
        <v>89</v>
      </c>
      <c r="M627" s="1">
        <v>0.88</v>
      </c>
    </row>
    <row r="628" spans="1:13" x14ac:dyDescent="0.3">
      <c r="A628">
        <v>632</v>
      </c>
      <c r="B628" t="s">
        <v>516</v>
      </c>
      <c r="C628" t="s">
        <v>338</v>
      </c>
      <c r="D628" t="s">
        <v>21</v>
      </c>
      <c r="E628">
        <v>7</v>
      </c>
      <c r="F628">
        <v>8163</v>
      </c>
      <c r="G628">
        <v>1783</v>
      </c>
      <c r="H628">
        <v>6380</v>
      </c>
      <c r="I628">
        <v>480</v>
      </c>
      <c r="J628">
        <v>990</v>
      </c>
      <c r="K628">
        <v>53028</v>
      </c>
      <c r="L628">
        <v>25</v>
      </c>
      <c r="M628" s="1">
        <v>0.81</v>
      </c>
    </row>
    <row r="629" spans="1:13" x14ac:dyDescent="0.3">
      <c r="A629">
        <v>633</v>
      </c>
      <c r="B629" t="s">
        <v>516</v>
      </c>
      <c r="C629" t="s">
        <v>422</v>
      </c>
      <c r="D629" t="s">
        <v>21</v>
      </c>
      <c r="E629">
        <v>7</v>
      </c>
      <c r="F629">
        <v>17844</v>
      </c>
      <c r="G629">
        <v>4134</v>
      </c>
      <c r="H629">
        <v>13710</v>
      </c>
      <c r="I629">
        <v>1461</v>
      </c>
      <c r="J629">
        <v>1955</v>
      </c>
      <c r="K629">
        <v>53553</v>
      </c>
      <c r="L629">
        <v>18</v>
      </c>
      <c r="M629" s="1">
        <v>0.79</v>
      </c>
    </row>
    <row r="630" spans="1:13" x14ac:dyDescent="0.3">
      <c r="A630">
        <v>634</v>
      </c>
      <c r="B630" t="s">
        <v>516</v>
      </c>
      <c r="C630" t="s">
        <v>534</v>
      </c>
      <c r="D630" t="s">
        <v>21</v>
      </c>
      <c r="E630">
        <v>9</v>
      </c>
      <c r="F630">
        <v>3910</v>
      </c>
      <c r="G630">
        <v>1005</v>
      </c>
      <c r="H630">
        <v>2905</v>
      </c>
      <c r="I630">
        <v>297</v>
      </c>
      <c r="J630">
        <v>778</v>
      </c>
      <c r="K630">
        <v>41713</v>
      </c>
      <c r="L630">
        <v>25</v>
      </c>
      <c r="M630" s="1">
        <v>0.8</v>
      </c>
    </row>
    <row r="631" spans="1:13" x14ac:dyDescent="0.3">
      <c r="A631">
        <v>635</v>
      </c>
      <c r="B631" t="s">
        <v>516</v>
      </c>
      <c r="C631" t="s">
        <v>535</v>
      </c>
      <c r="D631" t="s">
        <v>21</v>
      </c>
      <c r="E631">
        <v>9</v>
      </c>
      <c r="F631">
        <v>6709</v>
      </c>
      <c r="G631">
        <v>1686</v>
      </c>
      <c r="H631">
        <v>5023</v>
      </c>
      <c r="I631">
        <v>583</v>
      </c>
      <c r="J631">
        <v>748</v>
      </c>
      <c r="K631">
        <v>53632</v>
      </c>
      <c r="L631">
        <v>0</v>
      </c>
      <c r="M631" s="1">
        <v>0.77</v>
      </c>
    </row>
    <row r="632" spans="1:13" x14ac:dyDescent="0.3">
      <c r="A632">
        <v>636</v>
      </c>
      <c r="B632" t="s">
        <v>516</v>
      </c>
      <c r="C632" t="s">
        <v>54</v>
      </c>
      <c r="D632" t="s">
        <v>21</v>
      </c>
      <c r="E632">
        <v>2</v>
      </c>
      <c r="F632">
        <v>49090</v>
      </c>
      <c r="G632">
        <v>9981</v>
      </c>
      <c r="H632">
        <v>39109</v>
      </c>
      <c r="I632">
        <v>3504</v>
      </c>
      <c r="J632">
        <v>5558</v>
      </c>
      <c r="K632">
        <v>58042</v>
      </c>
      <c r="L632">
        <v>86</v>
      </c>
      <c r="M632" s="1">
        <v>0.81</v>
      </c>
    </row>
    <row r="633" spans="1:13" x14ac:dyDescent="0.3">
      <c r="A633">
        <v>637</v>
      </c>
      <c r="B633" t="s">
        <v>516</v>
      </c>
      <c r="C633" t="s">
        <v>536</v>
      </c>
      <c r="D633" t="s">
        <v>21</v>
      </c>
      <c r="E633">
        <v>6</v>
      </c>
      <c r="F633">
        <v>27604</v>
      </c>
      <c r="G633">
        <v>5952</v>
      </c>
      <c r="H633">
        <v>21652</v>
      </c>
      <c r="I633">
        <v>1896</v>
      </c>
      <c r="J633">
        <v>2669</v>
      </c>
      <c r="K633">
        <v>55247</v>
      </c>
      <c r="L633">
        <v>60</v>
      </c>
      <c r="M633" s="1">
        <v>0.81</v>
      </c>
    </row>
    <row r="634" spans="1:13" x14ac:dyDescent="0.3">
      <c r="A634">
        <v>638</v>
      </c>
      <c r="B634" t="s">
        <v>516</v>
      </c>
      <c r="C634" t="s">
        <v>56</v>
      </c>
      <c r="D634" t="s">
        <v>21</v>
      </c>
      <c r="E634">
        <v>3</v>
      </c>
      <c r="F634">
        <v>57419</v>
      </c>
      <c r="G634">
        <v>9017</v>
      </c>
      <c r="H634">
        <v>48402</v>
      </c>
      <c r="I634">
        <v>3779</v>
      </c>
      <c r="J634">
        <v>13868</v>
      </c>
      <c r="K634">
        <v>41445</v>
      </c>
      <c r="L634">
        <v>192</v>
      </c>
      <c r="M634" s="1">
        <v>0.82</v>
      </c>
    </row>
    <row r="635" spans="1:13" x14ac:dyDescent="0.3">
      <c r="A635">
        <v>639</v>
      </c>
      <c r="B635" t="s">
        <v>516</v>
      </c>
      <c r="C635" t="s">
        <v>428</v>
      </c>
      <c r="D635" t="s">
        <v>21</v>
      </c>
      <c r="E635">
        <v>7</v>
      </c>
      <c r="F635">
        <v>9611</v>
      </c>
      <c r="G635">
        <v>1862</v>
      </c>
      <c r="H635">
        <v>7749</v>
      </c>
      <c r="I635">
        <v>496</v>
      </c>
      <c r="J635">
        <v>972</v>
      </c>
      <c r="K635">
        <v>54552</v>
      </c>
      <c r="L635">
        <v>0</v>
      </c>
      <c r="M635" s="1">
        <v>0.83</v>
      </c>
    </row>
    <row r="636" spans="1:13" x14ac:dyDescent="0.3">
      <c r="A636">
        <v>640</v>
      </c>
      <c r="B636" t="s">
        <v>516</v>
      </c>
      <c r="C636" t="s">
        <v>57</v>
      </c>
      <c r="D636" t="s">
        <v>21</v>
      </c>
      <c r="E636">
        <v>7</v>
      </c>
      <c r="F636">
        <v>37820</v>
      </c>
      <c r="G636">
        <v>7239</v>
      </c>
      <c r="H636">
        <v>30581</v>
      </c>
      <c r="I636">
        <v>2722</v>
      </c>
      <c r="J636">
        <v>5811</v>
      </c>
      <c r="K636">
        <v>47425</v>
      </c>
      <c r="L636">
        <v>165</v>
      </c>
      <c r="M636" s="1">
        <v>0.79</v>
      </c>
    </row>
    <row r="637" spans="1:13" x14ac:dyDescent="0.3">
      <c r="A637">
        <v>641</v>
      </c>
      <c r="B637" t="s">
        <v>516</v>
      </c>
      <c r="C637" t="s">
        <v>537</v>
      </c>
      <c r="D637" t="s">
        <v>21</v>
      </c>
      <c r="E637">
        <v>1</v>
      </c>
      <c r="F637">
        <v>21847</v>
      </c>
      <c r="G637">
        <v>4260</v>
      </c>
      <c r="H637">
        <v>17587</v>
      </c>
      <c r="I637">
        <v>1691</v>
      </c>
      <c r="J637">
        <v>1864</v>
      </c>
      <c r="K637">
        <v>59117</v>
      </c>
      <c r="L637">
        <v>46</v>
      </c>
      <c r="M637" s="1">
        <v>0.82</v>
      </c>
    </row>
    <row r="638" spans="1:13" x14ac:dyDescent="0.3">
      <c r="A638">
        <v>642</v>
      </c>
      <c r="B638" t="s">
        <v>516</v>
      </c>
      <c r="C638" t="s">
        <v>538</v>
      </c>
      <c r="D638" t="s">
        <v>21</v>
      </c>
      <c r="E638">
        <v>6</v>
      </c>
      <c r="F638">
        <v>21366</v>
      </c>
      <c r="G638">
        <v>6004</v>
      </c>
      <c r="H638">
        <v>15362</v>
      </c>
      <c r="I638">
        <v>1791</v>
      </c>
      <c r="J638">
        <v>1656</v>
      </c>
      <c r="K638">
        <v>56832</v>
      </c>
      <c r="L638">
        <v>25</v>
      </c>
      <c r="M638" s="1">
        <v>0.74</v>
      </c>
    </row>
    <row r="639" spans="1:13" x14ac:dyDescent="0.3">
      <c r="A639">
        <v>643</v>
      </c>
      <c r="B639" t="s">
        <v>516</v>
      </c>
      <c r="C639" t="s">
        <v>162</v>
      </c>
      <c r="D639" t="s">
        <v>21</v>
      </c>
      <c r="E639">
        <v>8</v>
      </c>
      <c r="F639">
        <v>12456</v>
      </c>
      <c r="G639">
        <v>2676</v>
      </c>
      <c r="H639">
        <v>9780</v>
      </c>
      <c r="I639">
        <v>989</v>
      </c>
      <c r="J639">
        <v>1364</v>
      </c>
      <c r="K639">
        <v>53884</v>
      </c>
      <c r="L639">
        <v>0</v>
      </c>
      <c r="M639" s="1">
        <v>0.72</v>
      </c>
    </row>
    <row r="640" spans="1:13" x14ac:dyDescent="0.3">
      <c r="A640">
        <v>644</v>
      </c>
      <c r="B640" t="s">
        <v>516</v>
      </c>
      <c r="C640" t="s">
        <v>539</v>
      </c>
      <c r="D640" t="s">
        <v>21</v>
      </c>
      <c r="E640">
        <v>1</v>
      </c>
      <c r="F640">
        <v>534216</v>
      </c>
      <c r="G640">
        <v>73009</v>
      </c>
      <c r="H640">
        <v>461207</v>
      </c>
      <c r="I640">
        <v>20842</v>
      </c>
      <c r="J640">
        <v>45180</v>
      </c>
      <c r="K640">
        <v>79834</v>
      </c>
      <c r="L640">
        <v>1256</v>
      </c>
      <c r="M640" s="1">
        <v>0.87</v>
      </c>
    </row>
    <row r="641" spans="1:13" x14ac:dyDescent="0.3">
      <c r="A641">
        <v>645</v>
      </c>
      <c r="B641" t="s">
        <v>516</v>
      </c>
      <c r="C641" t="s">
        <v>540</v>
      </c>
      <c r="D641" t="s">
        <v>21</v>
      </c>
      <c r="E641">
        <v>3</v>
      </c>
      <c r="F641">
        <v>110024</v>
      </c>
      <c r="G641">
        <v>18550</v>
      </c>
      <c r="H641">
        <v>91474</v>
      </c>
      <c r="I641">
        <v>7312</v>
      </c>
      <c r="J641">
        <v>16873</v>
      </c>
      <c r="K641">
        <v>53884</v>
      </c>
      <c r="L641">
        <v>500</v>
      </c>
      <c r="M641" s="1">
        <v>0.82</v>
      </c>
    </row>
    <row r="642" spans="1:13" x14ac:dyDescent="0.3">
      <c r="A642">
        <v>646</v>
      </c>
      <c r="B642" t="s">
        <v>516</v>
      </c>
      <c r="C642" t="s">
        <v>541</v>
      </c>
      <c r="D642" t="s">
        <v>21</v>
      </c>
      <c r="E642">
        <v>1</v>
      </c>
      <c r="F642">
        <v>127915</v>
      </c>
      <c r="G642">
        <v>13122</v>
      </c>
      <c r="H642">
        <v>114793</v>
      </c>
      <c r="I642">
        <v>6267</v>
      </c>
      <c r="J642">
        <v>5332</v>
      </c>
      <c r="K642">
        <v>93345</v>
      </c>
      <c r="L642">
        <v>0</v>
      </c>
      <c r="M642" s="1">
        <v>0.91</v>
      </c>
    </row>
    <row r="643" spans="1:13" x14ac:dyDescent="0.3">
      <c r="A643">
        <v>647</v>
      </c>
      <c r="B643" t="s">
        <v>516</v>
      </c>
      <c r="C643" t="s">
        <v>542</v>
      </c>
      <c r="D643" t="s">
        <v>21</v>
      </c>
      <c r="E643">
        <v>4</v>
      </c>
      <c r="F643">
        <v>50112</v>
      </c>
      <c r="G643">
        <v>10820</v>
      </c>
      <c r="H643">
        <v>39292</v>
      </c>
      <c r="I643">
        <v>3841</v>
      </c>
      <c r="J643">
        <v>7558</v>
      </c>
      <c r="K643">
        <v>44553</v>
      </c>
      <c r="L643">
        <v>190</v>
      </c>
      <c r="M643" s="1">
        <v>0.75</v>
      </c>
    </row>
    <row r="644" spans="1:13" x14ac:dyDescent="0.3">
      <c r="A644">
        <v>648</v>
      </c>
      <c r="B644" t="s">
        <v>516</v>
      </c>
      <c r="C644" t="s">
        <v>209</v>
      </c>
      <c r="D644" t="s">
        <v>21</v>
      </c>
      <c r="E644">
        <v>1</v>
      </c>
      <c r="F644">
        <v>700832</v>
      </c>
      <c r="G644">
        <v>99810</v>
      </c>
      <c r="H644">
        <v>601022</v>
      </c>
      <c r="I644">
        <v>30348</v>
      </c>
      <c r="J644">
        <v>54353</v>
      </c>
      <c r="K644">
        <v>87336</v>
      </c>
      <c r="L644">
        <v>1183</v>
      </c>
      <c r="M644" s="1">
        <v>0.85</v>
      </c>
    </row>
    <row r="645" spans="1:13" x14ac:dyDescent="0.3">
      <c r="A645">
        <v>649</v>
      </c>
      <c r="B645" t="s">
        <v>516</v>
      </c>
      <c r="C645" t="s">
        <v>543</v>
      </c>
      <c r="D645" t="s">
        <v>21</v>
      </c>
      <c r="E645">
        <v>4</v>
      </c>
      <c r="F645">
        <v>109430</v>
      </c>
      <c r="G645">
        <v>20717</v>
      </c>
      <c r="H645">
        <v>88713</v>
      </c>
      <c r="I645">
        <v>6679</v>
      </c>
      <c r="J645">
        <v>14384</v>
      </c>
      <c r="K645">
        <v>54063</v>
      </c>
      <c r="L645">
        <v>161</v>
      </c>
      <c r="M645" s="1">
        <v>0.82</v>
      </c>
    </row>
    <row r="646" spans="1:13" x14ac:dyDescent="0.3">
      <c r="A646">
        <v>650</v>
      </c>
      <c r="B646" t="s">
        <v>516</v>
      </c>
      <c r="C646" t="s">
        <v>61</v>
      </c>
      <c r="D646" t="s">
        <v>21</v>
      </c>
      <c r="E646">
        <v>7</v>
      </c>
      <c r="F646">
        <v>15765</v>
      </c>
      <c r="G646">
        <v>2748</v>
      </c>
      <c r="H646">
        <v>13017</v>
      </c>
      <c r="I646">
        <v>972</v>
      </c>
      <c r="J646">
        <v>2326</v>
      </c>
      <c r="K646">
        <v>43767</v>
      </c>
      <c r="L646">
        <v>25</v>
      </c>
      <c r="M646" s="1">
        <v>0.71</v>
      </c>
    </row>
    <row r="647" spans="1:13" x14ac:dyDescent="0.3">
      <c r="A647">
        <v>651</v>
      </c>
      <c r="B647" t="s">
        <v>516</v>
      </c>
      <c r="C647" t="s">
        <v>62</v>
      </c>
      <c r="D647" t="s">
        <v>21</v>
      </c>
      <c r="E647">
        <v>6</v>
      </c>
      <c r="F647">
        <v>34223</v>
      </c>
      <c r="G647">
        <v>6708</v>
      </c>
      <c r="H647">
        <v>27515</v>
      </c>
      <c r="I647">
        <v>2297</v>
      </c>
      <c r="J647">
        <v>3148</v>
      </c>
      <c r="K647">
        <v>54915</v>
      </c>
      <c r="L647">
        <v>80</v>
      </c>
      <c r="M647" s="1">
        <v>0.76</v>
      </c>
    </row>
    <row r="648" spans="1:13" x14ac:dyDescent="0.3">
      <c r="A648">
        <v>652</v>
      </c>
      <c r="B648" t="s">
        <v>516</v>
      </c>
      <c r="C648" t="s">
        <v>544</v>
      </c>
      <c r="D648" t="s">
        <v>21</v>
      </c>
      <c r="E648">
        <v>4</v>
      </c>
      <c r="F648">
        <v>35761</v>
      </c>
      <c r="G648">
        <v>6868</v>
      </c>
      <c r="H648">
        <v>28893</v>
      </c>
      <c r="I648">
        <v>2397</v>
      </c>
      <c r="J648">
        <v>4220</v>
      </c>
      <c r="K648">
        <v>59323</v>
      </c>
      <c r="L648">
        <v>42</v>
      </c>
      <c r="M648" s="1">
        <v>0.79</v>
      </c>
    </row>
    <row r="649" spans="1:13" x14ac:dyDescent="0.3">
      <c r="A649">
        <v>653</v>
      </c>
      <c r="B649" t="s">
        <v>516</v>
      </c>
      <c r="C649" t="s">
        <v>166</v>
      </c>
      <c r="D649" t="s">
        <v>21</v>
      </c>
      <c r="E649">
        <v>6</v>
      </c>
      <c r="F649">
        <v>28925</v>
      </c>
      <c r="G649">
        <v>5285</v>
      </c>
      <c r="H649">
        <v>23640</v>
      </c>
      <c r="I649">
        <v>2017</v>
      </c>
      <c r="J649">
        <v>2706</v>
      </c>
      <c r="K649">
        <v>52959</v>
      </c>
      <c r="L649">
        <v>25</v>
      </c>
      <c r="M649" s="1">
        <v>0.71</v>
      </c>
    </row>
    <row r="650" spans="1:13" x14ac:dyDescent="0.3">
      <c r="A650">
        <v>654</v>
      </c>
      <c r="B650" t="s">
        <v>516</v>
      </c>
      <c r="C650" t="s">
        <v>545</v>
      </c>
      <c r="D650" t="s">
        <v>21</v>
      </c>
      <c r="E650">
        <v>5</v>
      </c>
      <c r="F650">
        <v>29955</v>
      </c>
      <c r="G650">
        <v>5284</v>
      </c>
      <c r="H650">
        <v>24671</v>
      </c>
      <c r="I650">
        <v>2157</v>
      </c>
      <c r="J650">
        <v>5821</v>
      </c>
      <c r="K650">
        <v>42887</v>
      </c>
      <c r="L650">
        <v>60</v>
      </c>
      <c r="M650" s="1">
        <v>0.75</v>
      </c>
    </row>
    <row r="651" spans="1:13" x14ac:dyDescent="0.3">
      <c r="A651">
        <v>655</v>
      </c>
      <c r="B651" t="s">
        <v>516</v>
      </c>
      <c r="C651" t="s">
        <v>546</v>
      </c>
      <c r="D651" t="s">
        <v>21</v>
      </c>
      <c r="E651">
        <v>1</v>
      </c>
      <c r="F651">
        <v>308570</v>
      </c>
      <c r="G651">
        <v>45024</v>
      </c>
      <c r="H651">
        <v>263546</v>
      </c>
      <c r="I651">
        <v>15417</v>
      </c>
      <c r="J651">
        <v>18136</v>
      </c>
      <c r="K651">
        <v>86268</v>
      </c>
      <c r="L651">
        <v>376</v>
      </c>
      <c r="M651" s="1">
        <v>0.87</v>
      </c>
    </row>
    <row r="652" spans="1:13" x14ac:dyDescent="0.3">
      <c r="A652">
        <v>656</v>
      </c>
      <c r="B652" t="s">
        <v>516</v>
      </c>
      <c r="C652" t="s">
        <v>547</v>
      </c>
      <c r="D652" t="s">
        <v>21</v>
      </c>
      <c r="E652">
        <v>3</v>
      </c>
      <c r="F652">
        <v>172828</v>
      </c>
      <c r="G652">
        <v>22860</v>
      </c>
      <c r="H652">
        <v>149968</v>
      </c>
      <c r="I652">
        <v>8620</v>
      </c>
      <c r="J652">
        <v>23366</v>
      </c>
      <c r="K652">
        <v>67087</v>
      </c>
      <c r="L652">
        <v>352</v>
      </c>
      <c r="M652" s="1">
        <v>0.83</v>
      </c>
    </row>
    <row r="653" spans="1:13" x14ac:dyDescent="0.3">
      <c r="A653">
        <v>657</v>
      </c>
      <c r="B653" t="s">
        <v>516</v>
      </c>
      <c r="C653" t="s">
        <v>65</v>
      </c>
      <c r="D653" t="s">
        <v>21</v>
      </c>
      <c r="E653">
        <v>3</v>
      </c>
      <c r="F653">
        <v>104712</v>
      </c>
      <c r="G653">
        <v>20960</v>
      </c>
      <c r="H653">
        <v>83752</v>
      </c>
      <c r="I653">
        <v>7463</v>
      </c>
      <c r="J653">
        <v>17557</v>
      </c>
      <c r="K653">
        <v>50684</v>
      </c>
      <c r="L653">
        <v>534</v>
      </c>
      <c r="M653" s="1">
        <v>0.81</v>
      </c>
    </row>
    <row r="654" spans="1:13" x14ac:dyDescent="0.3">
      <c r="A654">
        <v>658</v>
      </c>
      <c r="B654" t="s">
        <v>516</v>
      </c>
      <c r="C654" t="s">
        <v>548</v>
      </c>
      <c r="D654" t="s">
        <v>21</v>
      </c>
      <c r="E654">
        <v>1</v>
      </c>
      <c r="F654">
        <v>45313</v>
      </c>
      <c r="G654">
        <v>9006</v>
      </c>
      <c r="H654">
        <v>36307</v>
      </c>
      <c r="I654">
        <v>3562</v>
      </c>
      <c r="J654">
        <v>5740</v>
      </c>
      <c r="K654">
        <v>53409</v>
      </c>
      <c r="L654">
        <v>50</v>
      </c>
      <c r="M654" s="1">
        <v>0.83</v>
      </c>
    </row>
    <row r="655" spans="1:13" x14ac:dyDescent="0.3">
      <c r="A655">
        <v>659</v>
      </c>
      <c r="B655" t="s">
        <v>516</v>
      </c>
      <c r="C655" t="s">
        <v>66</v>
      </c>
      <c r="D655" t="s">
        <v>21</v>
      </c>
      <c r="E655">
        <v>1</v>
      </c>
      <c r="F655">
        <v>264461</v>
      </c>
      <c r="G655">
        <v>45485</v>
      </c>
      <c r="H655">
        <v>218976</v>
      </c>
      <c r="I655">
        <v>19908</v>
      </c>
      <c r="J655">
        <v>35925</v>
      </c>
      <c r="K655">
        <v>60121</v>
      </c>
      <c r="L655">
        <v>761</v>
      </c>
      <c r="M655" s="1">
        <v>0.85</v>
      </c>
    </row>
    <row r="656" spans="1:13" x14ac:dyDescent="0.3">
      <c r="A656">
        <v>660</v>
      </c>
      <c r="B656" t="s">
        <v>516</v>
      </c>
      <c r="C656" t="s">
        <v>68</v>
      </c>
      <c r="D656" t="s">
        <v>21</v>
      </c>
      <c r="E656">
        <v>4</v>
      </c>
      <c r="F656">
        <v>37620</v>
      </c>
      <c r="G656">
        <v>7408</v>
      </c>
      <c r="H656">
        <v>30212</v>
      </c>
      <c r="I656">
        <v>2896</v>
      </c>
      <c r="J656">
        <v>7154</v>
      </c>
      <c r="K656">
        <v>46096</v>
      </c>
      <c r="L656">
        <v>146</v>
      </c>
      <c r="M656" s="1">
        <v>0.83</v>
      </c>
    </row>
    <row r="657" spans="1:13" x14ac:dyDescent="0.3">
      <c r="A657">
        <v>661</v>
      </c>
      <c r="B657" t="s">
        <v>516</v>
      </c>
      <c r="C657" t="s">
        <v>69</v>
      </c>
      <c r="D657" t="s">
        <v>21</v>
      </c>
      <c r="E657">
        <v>2</v>
      </c>
      <c r="F657">
        <v>11534</v>
      </c>
      <c r="G657">
        <v>2706</v>
      </c>
      <c r="H657">
        <v>8828</v>
      </c>
      <c r="I657">
        <v>966</v>
      </c>
      <c r="J657">
        <v>1066</v>
      </c>
      <c r="K657">
        <v>57422</v>
      </c>
      <c r="L657">
        <v>0</v>
      </c>
      <c r="M657" s="1">
        <v>0.79</v>
      </c>
    </row>
    <row r="658" spans="1:13" x14ac:dyDescent="0.3">
      <c r="A658">
        <v>662</v>
      </c>
      <c r="B658" t="s">
        <v>516</v>
      </c>
      <c r="C658" t="s">
        <v>549</v>
      </c>
      <c r="D658" t="s">
        <v>21</v>
      </c>
      <c r="E658">
        <v>6</v>
      </c>
      <c r="F658">
        <v>13565</v>
      </c>
      <c r="G658">
        <v>3011</v>
      </c>
      <c r="H658">
        <v>10554</v>
      </c>
      <c r="I658">
        <v>1158</v>
      </c>
      <c r="J658">
        <v>1948</v>
      </c>
      <c r="K658">
        <v>48764</v>
      </c>
      <c r="L658">
        <v>20</v>
      </c>
      <c r="M658" s="1">
        <v>0.81</v>
      </c>
    </row>
    <row r="659" spans="1:13" x14ac:dyDescent="0.3">
      <c r="A659">
        <v>663</v>
      </c>
      <c r="B659" t="s">
        <v>516</v>
      </c>
      <c r="C659" t="s">
        <v>550</v>
      </c>
      <c r="D659" t="s">
        <v>21</v>
      </c>
      <c r="E659">
        <v>7</v>
      </c>
      <c r="F659">
        <v>14080</v>
      </c>
      <c r="G659">
        <v>2957</v>
      </c>
      <c r="H659">
        <v>11123</v>
      </c>
      <c r="I659">
        <v>1163</v>
      </c>
      <c r="J659">
        <v>2377</v>
      </c>
      <c r="K659">
        <v>43783</v>
      </c>
      <c r="L659">
        <v>25</v>
      </c>
      <c r="M659" s="1">
        <v>0.84</v>
      </c>
    </row>
    <row r="660" spans="1:13" x14ac:dyDescent="0.3">
      <c r="A660">
        <v>664</v>
      </c>
      <c r="B660" t="s">
        <v>516</v>
      </c>
      <c r="C660" t="s">
        <v>551</v>
      </c>
      <c r="D660" t="s">
        <v>21</v>
      </c>
      <c r="E660">
        <v>3</v>
      </c>
      <c r="F660">
        <v>12288</v>
      </c>
      <c r="G660">
        <v>2378</v>
      </c>
      <c r="H660">
        <v>9910</v>
      </c>
      <c r="I660">
        <v>1108</v>
      </c>
      <c r="J660">
        <v>1092</v>
      </c>
      <c r="K660">
        <v>74872</v>
      </c>
      <c r="L660">
        <v>0</v>
      </c>
      <c r="M660" s="1">
        <v>0.83</v>
      </c>
    </row>
    <row r="661" spans="1:13" x14ac:dyDescent="0.3">
      <c r="A661">
        <v>665</v>
      </c>
      <c r="B661" t="s">
        <v>516</v>
      </c>
      <c r="C661" t="s">
        <v>552</v>
      </c>
      <c r="D661" t="s">
        <v>21</v>
      </c>
      <c r="E661">
        <v>2</v>
      </c>
      <c r="F661">
        <v>15601</v>
      </c>
      <c r="G661">
        <v>3380</v>
      </c>
      <c r="H661">
        <v>12221</v>
      </c>
      <c r="I661">
        <v>1316</v>
      </c>
      <c r="J661">
        <v>1387</v>
      </c>
      <c r="K661">
        <v>58384</v>
      </c>
      <c r="L661">
        <v>22</v>
      </c>
      <c r="M661" s="1">
        <v>0.8</v>
      </c>
    </row>
    <row r="662" spans="1:13" x14ac:dyDescent="0.3">
      <c r="A662">
        <v>666</v>
      </c>
      <c r="B662" t="s">
        <v>516</v>
      </c>
      <c r="C662" t="s">
        <v>71</v>
      </c>
      <c r="D662" t="s">
        <v>21</v>
      </c>
      <c r="E662">
        <v>1</v>
      </c>
      <c r="F662">
        <v>34335</v>
      </c>
      <c r="G662">
        <v>6100</v>
      </c>
      <c r="H662">
        <v>28235</v>
      </c>
      <c r="I662">
        <v>2298</v>
      </c>
      <c r="J662">
        <v>1446</v>
      </c>
      <c r="K662">
        <v>88481</v>
      </c>
      <c r="L662">
        <v>0</v>
      </c>
      <c r="M662" s="1">
        <v>0.84</v>
      </c>
    </row>
    <row r="663" spans="1:13" x14ac:dyDescent="0.3">
      <c r="A663">
        <v>667</v>
      </c>
      <c r="B663" t="s">
        <v>516</v>
      </c>
      <c r="C663" t="s">
        <v>72</v>
      </c>
      <c r="D663" t="s">
        <v>21</v>
      </c>
      <c r="E663">
        <v>6</v>
      </c>
      <c r="F663">
        <v>28601</v>
      </c>
      <c r="G663">
        <v>5764</v>
      </c>
      <c r="H663">
        <v>22837</v>
      </c>
      <c r="I663">
        <v>2271</v>
      </c>
      <c r="J663">
        <v>3754</v>
      </c>
      <c r="K663">
        <v>53138</v>
      </c>
      <c r="L663">
        <v>50</v>
      </c>
      <c r="M663" s="1">
        <v>0.76</v>
      </c>
    </row>
    <row r="664" spans="1:13" x14ac:dyDescent="0.3">
      <c r="A664">
        <v>668</v>
      </c>
      <c r="B664" t="s">
        <v>516</v>
      </c>
      <c r="C664" t="s">
        <v>73</v>
      </c>
      <c r="D664" t="s">
        <v>21</v>
      </c>
      <c r="E664">
        <v>4</v>
      </c>
      <c r="F664">
        <v>33976</v>
      </c>
      <c r="G664">
        <v>6799</v>
      </c>
      <c r="H664">
        <v>27177</v>
      </c>
      <c r="I664">
        <v>2496</v>
      </c>
      <c r="J664">
        <v>4694</v>
      </c>
      <c r="K664">
        <v>48976</v>
      </c>
      <c r="L664">
        <v>118</v>
      </c>
      <c r="M664" s="1">
        <v>0.76</v>
      </c>
    </row>
    <row r="665" spans="1:13" x14ac:dyDescent="0.3">
      <c r="A665">
        <v>669</v>
      </c>
      <c r="B665" t="s">
        <v>516</v>
      </c>
      <c r="C665" t="s">
        <v>553</v>
      </c>
      <c r="D665" t="s">
        <v>21</v>
      </c>
      <c r="E665">
        <v>6</v>
      </c>
      <c r="F665">
        <v>14717</v>
      </c>
      <c r="G665">
        <v>2782</v>
      </c>
      <c r="H665">
        <v>11935</v>
      </c>
      <c r="I665">
        <v>849</v>
      </c>
      <c r="J665">
        <v>1373</v>
      </c>
      <c r="K665">
        <v>59901</v>
      </c>
      <c r="L665">
        <v>0</v>
      </c>
      <c r="M665" s="1">
        <v>0.83</v>
      </c>
    </row>
    <row r="666" spans="1:13" x14ac:dyDescent="0.3">
      <c r="A666">
        <v>670</v>
      </c>
      <c r="B666" t="s">
        <v>516</v>
      </c>
      <c r="C666" t="s">
        <v>554</v>
      </c>
      <c r="D666" t="s">
        <v>21</v>
      </c>
      <c r="E666">
        <v>4</v>
      </c>
      <c r="F666">
        <v>50923</v>
      </c>
      <c r="G666">
        <v>9547</v>
      </c>
      <c r="H666">
        <v>41376</v>
      </c>
      <c r="I666">
        <v>3501</v>
      </c>
      <c r="J666">
        <v>4223</v>
      </c>
      <c r="K666">
        <v>61794</v>
      </c>
      <c r="L666">
        <v>17</v>
      </c>
      <c r="M666" s="1">
        <v>0.83</v>
      </c>
    </row>
    <row r="667" spans="1:13" x14ac:dyDescent="0.3">
      <c r="A667">
        <v>671</v>
      </c>
      <c r="B667" t="s">
        <v>516</v>
      </c>
      <c r="C667" t="s">
        <v>555</v>
      </c>
      <c r="D667" t="s">
        <v>58</v>
      </c>
      <c r="E667">
        <v>2</v>
      </c>
      <c r="F667">
        <v>180621</v>
      </c>
      <c r="G667">
        <v>30816</v>
      </c>
      <c r="H667">
        <v>149805</v>
      </c>
      <c r="I667">
        <v>10829</v>
      </c>
      <c r="J667">
        <v>29227</v>
      </c>
      <c r="K667">
        <v>56478</v>
      </c>
      <c r="L667">
        <v>1079</v>
      </c>
      <c r="M667" s="1">
        <v>0.84</v>
      </c>
    </row>
    <row r="668" spans="1:13" x14ac:dyDescent="0.3">
      <c r="A668">
        <v>672</v>
      </c>
      <c r="B668" t="s">
        <v>516</v>
      </c>
      <c r="C668" t="s">
        <v>74</v>
      </c>
      <c r="D668" t="s">
        <v>21</v>
      </c>
      <c r="E668">
        <v>6</v>
      </c>
      <c r="F668">
        <v>21174</v>
      </c>
      <c r="G668">
        <v>3945</v>
      </c>
      <c r="H668">
        <v>17229</v>
      </c>
      <c r="I668">
        <v>1371</v>
      </c>
      <c r="J668">
        <v>3327</v>
      </c>
      <c r="K668">
        <v>49965</v>
      </c>
      <c r="L668">
        <v>42</v>
      </c>
      <c r="M668" s="1">
        <v>0.73</v>
      </c>
    </row>
    <row r="669" spans="1:13" x14ac:dyDescent="0.3">
      <c r="A669">
        <v>673</v>
      </c>
      <c r="B669" t="s">
        <v>516</v>
      </c>
      <c r="C669" t="s">
        <v>556</v>
      </c>
      <c r="D669" t="s">
        <v>21</v>
      </c>
      <c r="E669">
        <v>3</v>
      </c>
      <c r="F669">
        <v>16396</v>
      </c>
      <c r="G669">
        <v>3174</v>
      </c>
      <c r="H669">
        <v>13222</v>
      </c>
      <c r="I669">
        <v>1077</v>
      </c>
      <c r="J669">
        <v>1192</v>
      </c>
      <c r="K669">
        <v>67460</v>
      </c>
      <c r="L669">
        <v>16</v>
      </c>
      <c r="M669" s="1">
        <v>0.83</v>
      </c>
    </row>
    <row r="670" spans="1:13" x14ac:dyDescent="0.3">
      <c r="A670">
        <v>674</v>
      </c>
      <c r="B670" t="s">
        <v>516</v>
      </c>
      <c r="C670" t="s">
        <v>76</v>
      </c>
      <c r="D670" t="s">
        <v>21</v>
      </c>
      <c r="E670">
        <v>7</v>
      </c>
      <c r="F670">
        <v>15611</v>
      </c>
      <c r="G670">
        <v>3271</v>
      </c>
      <c r="H670">
        <v>12340</v>
      </c>
      <c r="I670">
        <v>1021</v>
      </c>
      <c r="J670">
        <v>2129</v>
      </c>
      <c r="K670">
        <v>47815</v>
      </c>
      <c r="L670">
        <v>25</v>
      </c>
      <c r="M670" s="1">
        <v>0.8</v>
      </c>
    </row>
    <row r="671" spans="1:13" x14ac:dyDescent="0.3">
      <c r="A671">
        <v>675</v>
      </c>
      <c r="B671" t="s">
        <v>516</v>
      </c>
      <c r="C671" t="s">
        <v>176</v>
      </c>
      <c r="D671" t="s">
        <v>21</v>
      </c>
      <c r="E671">
        <v>8</v>
      </c>
      <c r="F671">
        <v>4212</v>
      </c>
      <c r="G671">
        <v>1178</v>
      </c>
      <c r="H671">
        <v>3034</v>
      </c>
      <c r="I671">
        <v>445</v>
      </c>
      <c r="J671">
        <v>763</v>
      </c>
      <c r="K671">
        <v>43053</v>
      </c>
      <c r="L671">
        <v>0</v>
      </c>
      <c r="M671" s="1">
        <v>0.75</v>
      </c>
    </row>
    <row r="672" spans="1:13" x14ac:dyDescent="0.3">
      <c r="A672">
        <v>676</v>
      </c>
      <c r="B672" t="s">
        <v>516</v>
      </c>
      <c r="C672" t="s">
        <v>178</v>
      </c>
      <c r="D672" t="s">
        <v>21</v>
      </c>
      <c r="E672">
        <v>8</v>
      </c>
      <c r="F672">
        <v>5463</v>
      </c>
      <c r="G672">
        <v>1224</v>
      </c>
      <c r="H672">
        <v>4239</v>
      </c>
      <c r="I672">
        <v>492</v>
      </c>
      <c r="J672">
        <v>1074</v>
      </c>
      <c r="K672">
        <v>38400</v>
      </c>
      <c r="L672">
        <v>0</v>
      </c>
      <c r="M672" s="1">
        <v>0.82</v>
      </c>
    </row>
    <row r="673" spans="1:13" x14ac:dyDescent="0.3">
      <c r="A673">
        <v>677</v>
      </c>
      <c r="B673" t="s">
        <v>516</v>
      </c>
      <c r="C673" t="s">
        <v>359</v>
      </c>
      <c r="D673" t="s">
        <v>21</v>
      </c>
      <c r="E673">
        <v>8</v>
      </c>
      <c r="F673">
        <v>5740</v>
      </c>
      <c r="G673">
        <v>1298</v>
      </c>
      <c r="H673">
        <v>4442</v>
      </c>
      <c r="I673">
        <v>427</v>
      </c>
      <c r="J673">
        <v>484</v>
      </c>
      <c r="K673">
        <v>66319</v>
      </c>
      <c r="L673">
        <v>0</v>
      </c>
      <c r="M673" s="1">
        <v>0.79</v>
      </c>
    </row>
    <row r="674" spans="1:13" x14ac:dyDescent="0.3">
      <c r="A674">
        <v>678</v>
      </c>
      <c r="B674" t="s">
        <v>516</v>
      </c>
      <c r="C674" t="s">
        <v>77</v>
      </c>
      <c r="D674" t="s">
        <v>21</v>
      </c>
      <c r="E674">
        <v>6</v>
      </c>
      <c r="F674">
        <v>32106</v>
      </c>
      <c r="G674">
        <v>5972</v>
      </c>
      <c r="H674">
        <v>26134</v>
      </c>
      <c r="I674">
        <v>2187</v>
      </c>
      <c r="J674">
        <v>3834</v>
      </c>
      <c r="K674">
        <v>53607</v>
      </c>
      <c r="L674">
        <v>461</v>
      </c>
      <c r="M674" s="1">
        <v>0.72</v>
      </c>
    </row>
    <row r="675" spans="1:13" x14ac:dyDescent="0.3">
      <c r="A675">
        <v>679</v>
      </c>
      <c r="B675" t="s">
        <v>516</v>
      </c>
      <c r="C675" t="s">
        <v>557</v>
      </c>
      <c r="D675" t="s">
        <v>21</v>
      </c>
      <c r="E675">
        <v>7</v>
      </c>
      <c r="F675">
        <v>15763</v>
      </c>
      <c r="G675">
        <v>3228</v>
      </c>
      <c r="H675">
        <v>12535</v>
      </c>
      <c r="I675">
        <v>1115</v>
      </c>
      <c r="J675">
        <v>2311</v>
      </c>
      <c r="K675">
        <v>48152</v>
      </c>
      <c r="L675">
        <v>86</v>
      </c>
      <c r="M675" s="1">
        <v>0.82</v>
      </c>
    </row>
    <row r="676" spans="1:13" x14ac:dyDescent="0.3">
      <c r="A676">
        <v>680</v>
      </c>
      <c r="B676" t="s">
        <v>516</v>
      </c>
      <c r="C676" t="s">
        <v>558</v>
      </c>
      <c r="D676" t="s">
        <v>21</v>
      </c>
      <c r="E676">
        <v>2</v>
      </c>
      <c r="F676">
        <v>143477</v>
      </c>
      <c r="G676">
        <v>27672</v>
      </c>
      <c r="H676">
        <v>115805</v>
      </c>
      <c r="I676">
        <v>9961</v>
      </c>
      <c r="J676">
        <v>19754</v>
      </c>
      <c r="K676">
        <v>52642</v>
      </c>
      <c r="L676">
        <v>470</v>
      </c>
      <c r="M676" s="1">
        <v>0.8</v>
      </c>
    </row>
    <row r="677" spans="1:13" x14ac:dyDescent="0.3">
      <c r="A677">
        <v>681</v>
      </c>
      <c r="B677" t="s">
        <v>516</v>
      </c>
      <c r="C677" t="s">
        <v>79</v>
      </c>
      <c r="D677" t="s">
        <v>21</v>
      </c>
      <c r="E677">
        <v>1</v>
      </c>
      <c r="F677">
        <v>261059</v>
      </c>
      <c r="G677">
        <v>41261</v>
      </c>
      <c r="H677">
        <v>219798</v>
      </c>
      <c r="I677">
        <v>25809</v>
      </c>
      <c r="J677">
        <v>38065</v>
      </c>
      <c r="K677">
        <v>58222</v>
      </c>
      <c r="L677">
        <v>741</v>
      </c>
      <c r="M677" s="1">
        <v>0.86</v>
      </c>
    </row>
    <row r="678" spans="1:13" x14ac:dyDescent="0.3">
      <c r="A678">
        <v>682</v>
      </c>
      <c r="B678" t="s">
        <v>516</v>
      </c>
      <c r="C678" t="s">
        <v>180</v>
      </c>
      <c r="D678" t="s">
        <v>21</v>
      </c>
      <c r="E678">
        <v>6</v>
      </c>
      <c r="F678">
        <v>23906</v>
      </c>
      <c r="G678">
        <v>4845</v>
      </c>
      <c r="H678">
        <v>19061</v>
      </c>
      <c r="I678">
        <v>1639</v>
      </c>
      <c r="J678">
        <v>4692</v>
      </c>
      <c r="K678">
        <v>40761</v>
      </c>
      <c r="L678">
        <v>94</v>
      </c>
      <c r="M678" s="1">
        <v>0.82</v>
      </c>
    </row>
    <row r="679" spans="1:13" x14ac:dyDescent="0.3">
      <c r="A679">
        <v>683</v>
      </c>
      <c r="B679" t="s">
        <v>516</v>
      </c>
      <c r="C679" t="s">
        <v>559</v>
      </c>
      <c r="D679" t="s">
        <v>21</v>
      </c>
      <c r="E679">
        <v>3</v>
      </c>
      <c r="F679">
        <v>195348</v>
      </c>
      <c r="G679">
        <v>34887</v>
      </c>
      <c r="H679">
        <v>160461</v>
      </c>
      <c r="I679">
        <v>14386</v>
      </c>
      <c r="J679">
        <v>25172</v>
      </c>
      <c r="K679">
        <v>62242</v>
      </c>
      <c r="L679">
        <v>1094</v>
      </c>
      <c r="M679" s="1">
        <v>0.84</v>
      </c>
    </row>
    <row r="680" spans="1:13" x14ac:dyDescent="0.3">
      <c r="A680">
        <v>684</v>
      </c>
      <c r="B680" t="s">
        <v>516</v>
      </c>
      <c r="C680" t="s">
        <v>560</v>
      </c>
      <c r="D680" t="s">
        <v>21</v>
      </c>
      <c r="E680">
        <v>7</v>
      </c>
      <c r="F680">
        <v>6907</v>
      </c>
      <c r="G680">
        <v>1574</v>
      </c>
      <c r="H680">
        <v>5333</v>
      </c>
      <c r="I680">
        <v>522</v>
      </c>
      <c r="J680">
        <v>778</v>
      </c>
      <c r="K680">
        <v>52018</v>
      </c>
      <c r="L680">
        <v>22</v>
      </c>
      <c r="M680" s="1">
        <v>0.8</v>
      </c>
    </row>
    <row r="681" spans="1:13" x14ac:dyDescent="0.3">
      <c r="A681">
        <v>685</v>
      </c>
      <c r="B681" t="s">
        <v>516</v>
      </c>
      <c r="C681" t="s">
        <v>181</v>
      </c>
      <c r="D681" t="s">
        <v>21</v>
      </c>
      <c r="E681">
        <v>9</v>
      </c>
      <c r="F681">
        <v>4926</v>
      </c>
      <c r="G681">
        <v>979</v>
      </c>
      <c r="H681">
        <v>3947</v>
      </c>
      <c r="I681">
        <v>347</v>
      </c>
      <c r="J681">
        <v>499</v>
      </c>
      <c r="K681">
        <v>55198</v>
      </c>
      <c r="L681">
        <v>0</v>
      </c>
      <c r="M681" s="1">
        <v>0.82</v>
      </c>
    </row>
    <row r="682" spans="1:13" x14ac:dyDescent="0.3">
      <c r="A682">
        <v>686</v>
      </c>
      <c r="B682" t="s">
        <v>516</v>
      </c>
      <c r="C682" t="s">
        <v>80</v>
      </c>
      <c r="D682" t="s">
        <v>21</v>
      </c>
      <c r="E682">
        <v>6</v>
      </c>
      <c r="F682">
        <v>21741</v>
      </c>
      <c r="G682">
        <v>4897</v>
      </c>
      <c r="H682">
        <v>16844</v>
      </c>
      <c r="I682">
        <v>1648</v>
      </c>
      <c r="J682">
        <v>2191</v>
      </c>
      <c r="K682">
        <v>56509</v>
      </c>
      <c r="L682">
        <v>30</v>
      </c>
      <c r="M682" s="1">
        <v>0.8</v>
      </c>
    </row>
    <row r="683" spans="1:13" x14ac:dyDescent="0.3">
      <c r="A683">
        <v>687</v>
      </c>
      <c r="B683" t="s">
        <v>516</v>
      </c>
      <c r="C683" t="s">
        <v>561</v>
      </c>
      <c r="D683" t="s">
        <v>21</v>
      </c>
      <c r="E683">
        <v>2</v>
      </c>
      <c r="F683">
        <v>5427</v>
      </c>
      <c r="G683">
        <v>1210</v>
      </c>
      <c r="H683">
        <v>4217</v>
      </c>
      <c r="I683">
        <v>368</v>
      </c>
      <c r="J683">
        <v>594</v>
      </c>
      <c r="K683">
        <v>52651</v>
      </c>
      <c r="L683">
        <v>0</v>
      </c>
      <c r="M683" s="1">
        <v>0.8</v>
      </c>
    </row>
    <row r="684" spans="1:13" x14ac:dyDescent="0.3">
      <c r="A684">
        <v>688</v>
      </c>
      <c r="B684" t="s">
        <v>516</v>
      </c>
      <c r="C684" t="s">
        <v>562</v>
      </c>
      <c r="D684" t="s">
        <v>21</v>
      </c>
      <c r="E684">
        <v>4</v>
      </c>
      <c r="F684">
        <v>44753</v>
      </c>
      <c r="G684">
        <v>10172</v>
      </c>
      <c r="H684">
        <v>34581</v>
      </c>
      <c r="I684">
        <v>3086</v>
      </c>
      <c r="J684">
        <v>5555</v>
      </c>
      <c r="K684">
        <v>47357</v>
      </c>
      <c r="L684">
        <v>100</v>
      </c>
      <c r="M684" s="1">
        <v>0.8</v>
      </c>
    </row>
    <row r="685" spans="1:13" x14ac:dyDescent="0.3">
      <c r="A685">
        <v>689</v>
      </c>
      <c r="B685" t="s">
        <v>516</v>
      </c>
      <c r="C685" t="s">
        <v>563</v>
      </c>
      <c r="D685" t="s">
        <v>21</v>
      </c>
      <c r="E685">
        <v>2</v>
      </c>
      <c r="F685">
        <v>132328</v>
      </c>
      <c r="G685">
        <v>24831</v>
      </c>
      <c r="H685">
        <v>107497</v>
      </c>
      <c r="I685">
        <v>8972</v>
      </c>
      <c r="J685">
        <v>12465</v>
      </c>
      <c r="K685">
        <v>61508</v>
      </c>
      <c r="L685">
        <v>180</v>
      </c>
      <c r="M685" s="1">
        <v>0.82</v>
      </c>
    </row>
    <row r="686" spans="1:13" x14ac:dyDescent="0.3">
      <c r="A686">
        <v>690</v>
      </c>
      <c r="B686" t="s">
        <v>516</v>
      </c>
      <c r="C686" t="s">
        <v>187</v>
      </c>
      <c r="D686" t="s">
        <v>21</v>
      </c>
      <c r="E686">
        <v>6</v>
      </c>
      <c r="F686">
        <v>16841</v>
      </c>
      <c r="G686">
        <v>3597</v>
      </c>
      <c r="H686">
        <v>13244</v>
      </c>
      <c r="I686">
        <v>1258</v>
      </c>
      <c r="J686">
        <v>2902</v>
      </c>
      <c r="K686">
        <v>49716</v>
      </c>
      <c r="L686">
        <v>126</v>
      </c>
      <c r="M686" s="1">
        <v>0.83</v>
      </c>
    </row>
    <row r="687" spans="1:13" x14ac:dyDescent="0.3">
      <c r="A687">
        <v>691</v>
      </c>
      <c r="B687" t="s">
        <v>516</v>
      </c>
      <c r="C687" t="s">
        <v>564</v>
      </c>
      <c r="D687" t="s">
        <v>21</v>
      </c>
      <c r="E687">
        <v>3</v>
      </c>
      <c r="F687">
        <v>76806</v>
      </c>
      <c r="G687">
        <v>14856</v>
      </c>
      <c r="H687">
        <v>61950</v>
      </c>
      <c r="I687">
        <v>5838</v>
      </c>
      <c r="J687">
        <v>14256</v>
      </c>
      <c r="K687">
        <v>44638</v>
      </c>
      <c r="L687">
        <v>351</v>
      </c>
      <c r="M687" s="1">
        <v>0.81</v>
      </c>
    </row>
    <row r="688" spans="1:13" x14ac:dyDescent="0.3">
      <c r="A688">
        <v>692</v>
      </c>
      <c r="B688" t="s">
        <v>516</v>
      </c>
      <c r="C688" t="s">
        <v>565</v>
      </c>
      <c r="D688" t="s">
        <v>21</v>
      </c>
      <c r="E688">
        <v>7</v>
      </c>
      <c r="F688">
        <v>11549</v>
      </c>
      <c r="G688">
        <v>2387</v>
      </c>
      <c r="H688">
        <v>9162</v>
      </c>
      <c r="I688">
        <v>886</v>
      </c>
      <c r="J688">
        <v>1645</v>
      </c>
      <c r="K688">
        <v>53414</v>
      </c>
      <c r="L688">
        <v>25</v>
      </c>
      <c r="M688" s="1">
        <v>0.82</v>
      </c>
    </row>
    <row r="689" spans="1:13" x14ac:dyDescent="0.3">
      <c r="A689">
        <v>693</v>
      </c>
      <c r="B689" t="s">
        <v>516</v>
      </c>
      <c r="C689" t="s">
        <v>471</v>
      </c>
      <c r="D689" t="s">
        <v>21</v>
      </c>
      <c r="E689">
        <v>6</v>
      </c>
      <c r="F689">
        <v>17032</v>
      </c>
      <c r="G689">
        <v>3327</v>
      </c>
      <c r="H689">
        <v>13705</v>
      </c>
      <c r="I689">
        <v>1005</v>
      </c>
      <c r="J689">
        <v>2069</v>
      </c>
      <c r="K689">
        <v>53532</v>
      </c>
      <c r="L689">
        <v>23</v>
      </c>
      <c r="M689" s="1">
        <v>0.78</v>
      </c>
    </row>
    <row r="690" spans="1:13" x14ac:dyDescent="0.3">
      <c r="A690">
        <v>694</v>
      </c>
      <c r="B690" t="s">
        <v>516</v>
      </c>
      <c r="C690" t="s">
        <v>86</v>
      </c>
      <c r="D690" t="s">
        <v>21</v>
      </c>
      <c r="E690">
        <v>6</v>
      </c>
      <c r="F690">
        <v>13995</v>
      </c>
      <c r="G690">
        <v>2815</v>
      </c>
      <c r="H690">
        <v>11180</v>
      </c>
      <c r="I690">
        <v>1015</v>
      </c>
      <c r="J690">
        <v>1016</v>
      </c>
      <c r="K690">
        <v>66937</v>
      </c>
      <c r="L690">
        <v>42</v>
      </c>
      <c r="M690" s="1">
        <v>0.82</v>
      </c>
    </row>
    <row r="691" spans="1:13" x14ac:dyDescent="0.3">
      <c r="A691">
        <v>695</v>
      </c>
      <c r="B691" t="s">
        <v>516</v>
      </c>
      <c r="C691" t="s">
        <v>472</v>
      </c>
      <c r="D691" t="s">
        <v>21</v>
      </c>
      <c r="E691">
        <v>7</v>
      </c>
      <c r="F691">
        <v>16332</v>
      </c>
      <c r="G691">
        <v>3517</v>
      </c>
      <c r="H691">
        <v>12815</v>
      </c>
      <c r="I691">
        <v>1094</v>
      </c>
      <c r="J691">
        <v>2234</v>
      </c>
      <c r="K691">
        <v>50471</v>
      </c>
      <c r="L691">
        <v>55</v>
      </c>
      <c r="M691" s="1">
        <v>0.81</v>
      </c>
    </row>
    <row r="692" spans="1:13" x14ac:dyDescent="0.3">
      <c r="A692">
        <v>696</v>
      </c>
      <c r="B692" t="s">
        <v>516</v>
      </c>
      <c r="C692" t="s">
        <v>189</v>
      </c>
      <c r="D692" t="s">
        <v>21</v>
      </c>
      <c r="E692">
        <v>6</v>
      </c>
      <c r="F692">
        <v>13665</v>
      </c>
      <c r="G692">
        <v>2953</v>
      </c>
      <c r="H692">
        <v>10712</v>
      </c>
      <c r="I692">
        <v>971</v>
      </c>
      <c r="J692">
        <v>1637</v>
      </c>
      <c r="K692">
        <v>49507</v>
      </c>
      <c r="L692">
        <v>0</v>
      </c>
      <c r="M692" s="1">
        <v>0.81</v>
      </c>
    </row>
    <row r="693" spans="1:13" x14ac:dyDescent="0.3">
      <c r="A693">
        <v>697</v>
      </c>
      <c r="B693" t="s">
        <v>516</v>
      </c>
      <c r="C693" t="s">
        <v>566</v>
      </c>
      <c r="D693" t="s">
        <v>21</v>
      </c>
      <c r="E693">
        <v>4</v>
      </c>
      <c r="F693">
        <v>55626</v>
      </c>
      <c r="G693">
        <v>11600</v>
      </c>
      <c r="H693">
        <v>44026</v>
      </c>
      <c r="I693">
        <v>4104</v>
      </c>
      <c r="J693">
        <v>5732</v>
      </c>
      <c r="K693">
        <v>57197</v>
      </c>
      <c r="L693">
        <v>122</v>
      </c>
      <c r="M693" s="1">
        <v>0.82</v>
      </c>
    </row>
    <row r="694" spans="1:13" x14ac:dyDescent="0.3">
      <c r="A694">
        <v>698</v>
      </c>
      <c r="B694" t="s">
        <v>516</v>
      </c>
      <c r="C694" t="s">
        <v>567</v>
      </c>
      <c r="D694" t="s">
        <v>21</v>
      </c>
      <c r="E694">
        <v>1</v>
      </c>
      <c r="F694">
        <v>692310</v>
      </c>
      <c r="G694">
        <v>90406</v>
      </c>
      <c r="H694">
        <v>601904</v>
      </c>
      <c r="I694">
        <v>29517</v>
      </c>
      <c r="J694">
        <v>44038</v>
      </c>
      <c r="K694">
        <v>86108</v>
      </c>
      <c r="L694">
        <v>921</v>
      </c>
      <c r="M694" s="1">
        <v>0.88</v>
      </c>
    </row>
    <row r="695" spans="1:13" x14ac:dyDescent="0.3">
      <c r="A695">
        <v>699</v>
      </c>
      <c r="B695" t="s">
        <v>516</v>
      </c>
      <c r="C695" t="s">
        <v>568</v>
      </c>
      <c r="D695" t="s">
        <v>21</v>
      </c>
      <c r="E695">
        <v>3</v>
      </c>
      <c r="F695">
        <v>67056</v>
      </c>
      <c r="G695">
        <v>12713</v>
      </c>
      <c r="H695">
        <v>54343</v>
      </c>
      <c r="I695">
        <v>5500</v>
      </c>
      <c r="J695">
        <v>9356</v>
      </c>
      <c r="K695">
        <v>46187</v>
      </c>
      <c r="L695">
        <v>260</v>
      </c>
      <c r="M695" s="1">
        <v>0.82</v>
      </c>
    </row>
    <row r="696" spans="1:13" x14ac:dyDescent="0.3">
      <c r="A696">
        <v>700</v>
      </c>
      <c r="B696" t="s">
        <v>516</v>
      </c>
      <c r="C696" t="s">
        <v>569</v>
      </c>
      <c r="D696" t="s">
        <v>21</v>
      </c>
      <c r="E696">
        <v>2</v>
      </c>
      <c r="F696">
        <v>284081</v>
      </c>
      <c r="G696">
        <v>49819</v>
      </c>
      <c r="H696">
        <v>234262</v>
      </c>
      <c r="I696">
        <v>16778</v>
      </c>
      <c r="J696">
        <v>45006</v>
      </c>
      <c r="K696">
        <v>53795</v>
      </c>
      <c r="L696">
        <v>864</v>
      </c>
      <c r="M696" s="1">
        <v>0.85</v>
      </c>
    </row>
    <row r="697" spans="1:13" x14ac:dyDescent="0.3">
      <c r="A697">
        <v>701</v>
      </c>
      <c r="B697" t="s">
        <v>516</v>
      </c>
      <c r="C697" t="s">
        <v>570</v>
      </c>
      <c r="D697" t="s">
        <v>21</v>
      </c>
      <c r="E697">
        <v>2</v>
      </c>
      <c r="F697">
        <v>38463</v>
      </c>
      <c r="G697">
        <v>6960</v>
      </c>
      <c r="H697">
        <v>31503</v>
      </c>
      <c r="I697">
        <v>2479</v>
      </c>
      <c r="J697">
        <v>2662</v>
      </c>
      <c r="K697">
        <v>72247</v>
      </c>
      <c r="L697">
        <v>11</v>
      </c>
      <c r="M697" s="1">
        <v>0.82</v>
      </c>
    </row>
    <row r="698" spans="1:13" x14ac:dyDescent="0.3">
      <c r="A698">
        <v>702</v>
      </c>
      <c r="B698" t="s">
        <v>571</v>
      </c>
      <c r="C698" t="s">
        <v>250</v>
      </c>
      <c r="D698" t="s">
        <v>21</v>
      </c>
      <c r="E698">
        <v>6</v>
      </c>
      <c r="F698">
        <v>35636</v>
      </c>
      <c r="G698">
        <v>5524</v>
      </c>
      <c r="H698">
        <v>30112</v>
      </c>
      <c r="I698">
        <v>1609</v>
      </c>
      <c r="J698">
        <v>4056</v>
      </c>
      <c r="K698">
        <v>56693</v>
      </c>
      <c r="L698">
        <v>224</v>
      </c>
      <c r="M698" s="1">
        <v>0.85</v>
      </c>
    </row>
    <row r="699" spans="1:13" x14ac:dyDescent="0.3">
      <c r="A699">
        <v>703</v>
      </c>
      <c r="B699" t="s">
        <v>571</v>
      </c>
      <c r="C699" t="s">
        <v>572</v>
      </c>
      <c r="D699" t="s">
        <v>58</v>
      </c>
      <c r="E699">
        <v>2</v>
      </c>
      <c r="F699">
        <v>375351</v>
      </c>
      <c r="G699">
        <v>54718</v>
      </c>
      <c r="H699">
        <v>320633</v>
      </c>
      <c r="I699">
        <v>21571</v>
      </c>
      <c r="J699">
        <v>49641</v>
      </c>
      <c r="K699">
        <v>54473</v>
      </c>
      <c r="L699">
        <v>1830</v>
      </c>
      <c r="M699" s="1">
        <v>0.87</v>
      </c>
    </row>
    <row r="700" spans="1:13" x14ac:dyDescent="0.3">
      <c r="A700">
        <v>704</v>
      </c>
      <c r="B700" t="s">
        <v>571</v>
      </c>
      <c r="C700" t="s">
        <v>573</v>
      </c>
      <c r="D700" t="s">
        <v>21</v>
      </c>
      <c r="E700">
        <v>3</v>
      </c>
      <c r="F700">
        <v>82753</v>
      </c>
      <c r="G700">
        <v>13487</v>
      </c>
      <c r="H700">
        <v>69266</v>
      </c>
      <c r="I700">
        <v>4235</v>
      </c>
      <c r="J700">
        <v>8238</v>
      </c>
      <c r="K700">
        <v>63067</v>
      </c>
      <c r="L700">
        <v>229</v>
      </c>
      <c r="M700" s="1">
        <v>0.86</v>
      </c>
    </row>
    <row r="701" spans="1:13" x14ac:dyDescent="0.3">
      <c r="A701">
        <v>705</v>
      </c>
      <c r="B701" t="s">
        <v>571</v>
      </c>
      <c r="C701" t="s">
        <v>138</v>
      </c>
      <c r="D701" t="s">
        <v>21</v>
      </c>
      <c r="E701">
        <v>3</v>
      </c>
      <c r="F701">
        <v>8653</v>
      </c>
      <c r="G701">
        <v>1543</v>
      </c>
      <c r="H701">
        <v>7110</v>
      </c>
      <c r="I701">
        <v>509</v>
      </c>
      <c r="J701">
        <v>985</v>
      </c>
      <c r="K701">
        <v>51649</v>
      </c>
      <c r="L701">
        <v>0</v>
      </c>
      <c r="M701" s="1">
        <v>0.85</v>
      </c>
    </row>
    <row r="702" spans="1:13" x14ac:dyDescent="0.3">
      <c r="A702">
        <v>706</v>
      </c>
      <c r="B702" t="s">
        <v>571</v>
      </c>
      <c r="C702" t="s">
        <v>574</v>
      </c>
      <c r="D702" t="s">
        <v>21</v>
      </c>
      <c r="E702">
        <v>6</v>
      </c>
      <c r="F702">
        <v>11930</v>
      </c>
      <c r="G702">
        <v>2580</v>
      </c>
      <c r="H702">
        <v>9350</v>
      </c>
      <c r="I702">
        <v>927</v>
      </c>
      <c r="J702">
        <v>1651</v>
      </c>
      <c r="K702">
        <v>45161</v>
      </c>
      <c r="L702">
        <v>15</v>
      </c>
      <c r="M702" s="1">
        <v>0.81</v>
      </c>
    </row>
    <row r="703" spans="1:13" x14ac:dyDescent="0.3">
      <c r="A703">
        <v>707</v>
      </c>
      <c r="B703" t="s">
        <v>571</v>
      </c>
      <c r="C703" t="s">
        <v>139</v>
      </c>
      <c r="D703" t="s">
        <v>21</v>
      </c>
      <c r="E703">
        <v>1</v>
      </c>
      <c r="F703">
        <v>66999</v>
      </c>
      <c r="G703">
        <v>8954</v>
      </c>
      <c r="H703">
        <v>58045</v>
      </c>
      <c r="I703">
        <v>2801</v>
      </c>
      <c r="J703">
        <v>3585</v>
      </c>
      <c r="K703">
        <v>85876</v>
      </c>
      <c r="L703">
        <v>70</v>
      </c>
      <c r="M703" s="1">
        <v>0.89</v>
      </c>
    </row>
    <row r="704" spans="1:13" x14ac:dyDescent="0.3">
      <c r="A704">
        <v>708</v>
      </c>
      <c r="B704" t="s">
        <v>571</v>
      </c>
      <c r="C704" t="s">
        <v>519</v>
      </c>
      <c r="D704" t="s">
        <v>21</v>
      </c>
      <c r="E704">
        <v>1</v>
      </c>
      <c r="F704">
        <v>15234</v>
      </c>
      <c r="G704">
        <v>3668</v>
      </c>
      <c r="H704">
        <v>11566</v>
      </c>
      <c r="I704">
        <v>1457</v>
      </c>
      <c r="J704">
        <v>1519</v>
      </c>
      <c r="K704">
        <v>60944</v>
      </c>
      <c r="L704">
        <v>0</v>
      </c>
      <c r="M704" s="1">
        <v>0.79</v>
      </c>
    </row>
    <row r="705" spans="1:13" x14ac:dyDescent="0.3">
      <c r="A705">
        <v>709</v>
      </c>
      <c r="B705" t="s">
        <v>571</v>
      </c>
      <c r="C705" t="s">
        <v>141</v>
      </c>
      <c r="D705" t="s">
        <v>21</v>
      </c>
      <c r="E705">
        <v>3</v>
      </c>
      <c r="F705">
        <v>20127</v>
      </c>
      <c r="G705">
        <v>3949</v>
      </c>
      <c r="H705">
        <v>16178</v>
      </c>
      <c r="I705">
        <v>1415</v>
      </c>
      <c r="J705">
        <v>1756</v>
      </c>
      <c r="K705">
        <v>57092</v>
      </c>
      <c r="L705">
        <v>0</v>
      </c>
      <c r="M705" s="1">
        <v>0.83</v>
      </c>
    </row>
    <row r="706" spans="1:13" x14ac:dyDescent="0.3">
      <c r="A706">
        <v>710</v>
      </c>
      <c r="B706" t="s">
        <v>571</v>
      </c>
      <c r="C706" t="s">
        <v>521</v>
      </c>
      <c r="D706" t="s">
        <v>21</v>
      </c>
      <c r="E706">
        <v>4</v>
      </c>
      <c r="F706">
        <v>37955</v>
      </c>
      <c r="G706">
        <v>6753</v>
      </c>
      <c r="H706">
        <v>31202</v>
      </c>
      <c r="I706">
        <v>2619</v>
      </c>
      <c r="J706">
        <v>5004</v>
      </c>
      <c r="K706">
        <v>48598</v>
      </c>
      <c r="L706">
        <v>268</v>
      </c>
      <c r="M706" s="1">
        <v>0.84</v>
      </c>
    </row>
    <row r="707" spans="1:13" x14ac:dyDescent="0.3">
      <c r="A707">
        <v>711</v>
      </c>
      <c r="B707" t="s">
        <v>571</v>
      </c>
      <c r="C707" t="s">
        <v>143</v>
      </c>
      <c r="D707" t="s">
        <v>21</v>
      </c>
      <c r="E707">
        <v>1</v>
      </c>
      <c r="F707">
        <v>117360</v>
      </c>
      <c r="G707">
        <v>18524</v>
      </c>
      <c r="H707">
        <v>98836</v>
      </c>
      <c r="I707">
        <v>8672</v>
      </c>
      <c r="J707">
        <v>12975</v>
      </c>
      <c r="K707">
        <v>56774</v>
      </c>
      <c r="L707">
        <v>285</v>
      </c>
      <c r="M707" s="1">
        <v>0.87</v>
      </c>
    </row>
    <row r="708" spans="1:13" x14ac:dyDescent="0.3">
      <c r="A708">
        <v>712</v>
      </c>
      <c r="B708" t="s">
        <v>571</v>
      </c>
      <c r="C708" t="s">
        <v>34</v>
      </c>
      <c r="D708" t="s">
        <v>21</v>
      </c>
      <c r="E708">
        <v>3</v>
      </c>
      <c r="F708">
        <v>26170</v>
      </c>
      <c r="G708">
        <v>4675</v>
      </c>
      <c r="H708">
        <v>21495</v>
      </c>
      <c r="I708">
        <v>1920</v>
      </c>
      <c r="J708">
        <v>3545</v>
      </c>
      <c r="K708">
        <v>52699</v>
      </c>
      <c r="L708">
        <v>25</v>
      </c>
      <c r="M708" s="1">
        <v>0.85</v>
      </c>
    </row>
    <row r="709" spans="1:13" x14ac:dyDescent="0.3">
      <c r="A709">
        <v>713</v>
      </c>
      <c r="B709" t="s">
        <v>571</v>
      </c>
      <c r="C709" t="s">
        <v>524</v>
      </c>
      <c r="D709" t="s">
        <v>21</v>
      </c>
      <c r="E709">
        <v>6</v>
      </c>
      <c r="F709">
        <v>32250</v>
      </c>
      <c r="G709">
        <v>5379</v>
      </c>
      <c r="H709">
        <v>26871</v>
      </c>
      <c r="I709">
        <v>2002</v>
      </c>
      <c r="J709">
        <v>3732</v>
      </c>
      <c r="K709">
        <v>51730</v>
      </c>
      <c r="L709">
        <v>25</v>
      </c>
      <c r="M709" s="1">
        <v>0.85</v>
      </c>
    </row>
    <row r="710" spans="1:13" x14ac:dyDescent="0.3">
      <c r="A710">
        <v>714</v>
      </c>
      <c r="B710" t="s">
        <v>571</v>
      </c>
      <c r="C710" t="s">
        <v>148</v>
      </c>
      <c r="D710" t="s">
        <v>21</v>
      </c>
      <c r="E710">
        <v>8</v>
      </c>
      <c r="F710">
        <v>10558</v>
      </c>
      <c r="G710">
        <v>2061</v>
      </c>
      <c r="H710">
        <v>8497</v>
      </c>
      <c r="I710">
        <v>883</v>
      </c>
      <c r="J710">
        <v>1654</v>
      </c>
      <c r="K710">
        <v>44152</v>
      </c>
      <c r="L710">
        <v>0</v>
      </c>
      <c r="M710" s="1">
        <v>0.85</v>
      </c>
    </row>
    <row r="711" spans="1:13" x14ac:dyDescent="0.3">
      <c r="A711">
        <v>715</v>
      </c>
      <c r="B711" t="s">
        <v>571</v>
      </c>
      <c r="C711" t="s">
        <v>575</v>
      </c>
      <c r="D711" t="s">
        <v>21</v>
      </c>
      <c r="E711">
        <v>7</v>
      </c>
      <c r="F711">
        <v>33147</v>
      </c>
      <c r="G711">
        <v>5080</v>
      </c>
      <c r="H711">
        <v>28067</v>
      </c>
      <c r="I711">
        <v>1989</v>
      </c>
      <c r="J711">
        <v>3752</v>
      </c>
      <c r="K711">
        <v>55434</v>
      </c>
      <c r="L711">
        <v>72</v>
      </c>
      <c r="M711" s="1">
        <v>0.86</v>
      </c>
    </row>
    <row r="712" spans="1:13" x14ac:dyDescent="0.3">
      <c r="A712">
        <v>716</v>
      </c>
      <c r="B712" t="s">
        <v>571</v>
      </c>
      <c r="C712" t="s">
        <v>576</v>
      </c>
      <c r="D712" t="s">
        <v>21</v>
      </c>
      <c r="E712">
        <v>1</v>
      </c>
      <c r="F712">
        <v>49568</v>
      </c>
      <c r="G712">
        <v>8779</v>
      </c>
      <c r="H712">
        <v>40789</v>
      </c>
      <c r="I712">
        <v>3792</v>
      </c>
      <c r="J712">
        <v>4577</v>
      </c>
      <c r="K712">
        <v>66502</v>
      </c>
      <c r="L712">
        <v>80</v>
      </c>
      <c r="M712" s="1">
        <v>0.85</v>
      </c>
    </row>
    <row r="713" spans="1:13" x14ac:dyDescent="0.3">
      <c r="A713">
        <v>717</v>
      </c>
      <c r="B713" t="s">
        <v>571</v>
      </c>
      <c r="C713" t="s">
        <v>402</v>
      </c>
      <c r="D713" t="s">
        <v>21</v>
      </c>
      <c r="E713">
        <v>6</v>
      </c>
      <c r="F713">
        <v>26794</v>
      </c>
      <c r="G713">
        <v>4485</v>
      </c>
      <c r="H713">
        <v>22309</v>
      </c>
      <c r="I713">
        <v>1700</v>
      </c>
      <c r="J713">
        <v>3077</v>
      </c>
      <c r="K713">
        <v>57441</v>
      </c>
      <c r="L713">
        <v>395</v>
      </c>
      <c r="M713" s="1">
        <v>0.86</v>
      </c>
    </row>
    <row r="714" spans="1:13" x14ac:dyDescent="0.3">
      <c r="A714">
        <v>718</v>
      </c>
      <c r="B714" t="s">
        <v>571</v>
      </c>
      <c r="C714" t="s">
        <v>577</v>
      </c>
      <c r="D714" t="s">
        <v>21</v>
      </c>
      <c r="E714">
        <v>4</v>
      </c>
      <c r="F714">
        <v>43226</v>
      </c>
      <c r="G714">
        <v>7019</v>
      </c>
      <c r="H714">
        <v>36207</v>
      </c>
      <c r="I714">
        <v>2675</v>
      </c>
      <c r="J714">
        <v>4309</v>
      </c>
      <c r="K714">
        <v>58987</v>
      </c>
      <c r="L714">
        <v>72</v>
      </c>
      <c r="M714" s="1">
        <v>0.87</v>
      </c>
    </row>
    <row r="715" spans="1:13" x14ac:dyDescent="0.3">
      <c r="A715">
        <v>719</v>
      </c>
      <c r="B715" t="s">
        <v>571</v>
      </c>
      <c r="C715" t="s">
        <v>314</v>
      </c>
      <c r="D715" t="s">
        <v>21</v>
      </c>
      <c r="E715">
        <v>3</v>
      </c>
      <c r="F715">
        <v>114772</v>
      </c>
      <c r="G715">
        <v>19672</v>
      </c>
      <c r="H715">
        <v>95100</v>
      </c>
      <c r="I715">
        <v>7350</v>
      </c>
      <c r="J715">
        <v>23799</v>
      </c>
      <c r="K715">
        <v>43096</v>
      </c>
      <c r="L715">
        <v>396</v>
      </c>
      <c r="M715" s="1">
        <v>0.79</v>
      </c>
    </row>
    <row r="716" spans="1:13" x14ac:dyDescent="0.3">
      <c r="A716">
        <v>720</v>
      </c>
      <c r="B716" t="s">
        <v>571</v>
      </c>
      <c r="C716" t="s">
        <v>578</v>
      </c>
      <c r="D716" t="s">
        <v>21</v>
      </c>
      <c r="E716">
        <v>5</v>
      </c>
      <c r="F716">
        <v>42565</v>
      </c>
      <c r="G716">
        <v>7430</v>
      </c>
      <c r="H716">
        <v>35135</v>
      </c>
      <c r="I716">
        <v>2318</v>
      </c>
      <c r="J716">
        <v>3155</v>
      </c>
      <c r="K716">
        <v>62126</v>
      </c>
      <c r="L716">
        <v>137</v>
      </c>
      <c r="M716" s="1">
        <v>0.84</v>
      </c>
    </row>
    <row r="717" spans="1:13" x14ac:dyDescent="0.3">
      <c r="A717">
        <v>721</v>
      </c>
      <c r="B717" t="s">
        <v>571</v>
      </c>
      <c r="C717" t="s">
        <v>579</v>
      </c>
      <c r="D717" t="s">
        <v>58</v>
      </c>
      <c r="E717">
        <v>3</v>
      </c>
      <c r="F717">
        <v>205560</v>
      </c>
      <c r="G717">
        <v>30282</v>
      </c>
      <c r="H717">
        <v>175278</v>
      </c>
      <c r="I717">
        <v>9966</v>
      </c>
      <c r="J717">
        <v>23202</v>
      </c>
      <c r="K717">
        <v>59251</v>
      </c>
      <c r="L717">
        <v>368</v>
      </c>
      <c r="M717" s="1">
        <v>0.86</v>
      </c>
    </row>
    <row r="718" spans="1:13" x14ac:dyDescent="0.3">
      <c r="A718">
        <v>722</v>
      </c>
      <c r="B718" t="s">
        <v>571</v>
      </c>
      <c r="C718" t="s">
        <v>49</v>
      </c>
      <c r="D718" t="s">
        <v>21</v>
      </c>
      <c r="E718">
        <v>6</v>
      </c>
      <c r="F718">
        <v>23047</v>
      </c>
      <c r="G718">
        <v>4700</v>
      </c>
      <c r="H718">
        <v>18347</v>
      </c>
      <c r="I718">
        <v>1679</v>
      </c>
      <c r="J718">
        <v>3280</v>
      </c>
      <c r="K718">
        <v>47737</v>
      </c>
      <c r="L718">
        <v>75</v>
      </c>
      <c r="M718" s="1">
        <v>0.85</v>
      </c>
    </row>
    <row r="719" spans="1:13" x14ac:dyDescent="0.3">
      <c r="A719">
        <v>723</v>
      </c>
      <c r="B719" t="s">
        <v>571</v>
      </c>
      <c r="C719" t="s">
        <v>412</v>
      </c>
      <c r="D719" t="s">
        <v>21</v>
      </c>
      <c r="E719">
        <v>1</v>
      </c>
      <c r="F719">
        <v>77781</v>
      </c>
      <c r="G719">
        <v>12549</v>
      </c>
      <c r="H719">
        <v>65232</v>
      </c>
      <c r="I719">
        <v>4938</v>
      </c>
      <c r="J719">
        <v>7231</v>
      </c>
      <c r="K719">
        <v>64992</v>
      </c>
      <c r="L719">
        <v>323</v>
      </c>
      <c r="M719" s="1">
        <v>0.87</v>
      </c>
    </row>
    <row r="720" spans="1:13" x14ac:dyDescent="0.3">
      <c r="A720">
        <v>724</v>
      </c>
      <c r="B720" t="s">
        <v>571</v>
      </c>
      <c r="C720" t="s">
        <v>580</v>
      </c>
      <c r="D720" t="s">
        <v>21</v>
      </c>
      <c r="E720">
        <v>6</v>
      </c>
      <c r="F720">
        <v>16351</v>
      </c>
      <c r="G720">
        <v>3282</v>
      </c>
      <c r="H720">
        <v>13069</v>
      </c>
      <c r="I720">
        <v>1021</v>
      </c>
      <c r="J720">
        <v>1799</v>
      </c>
      <c r="K720">
        <v>53493</v>
      </c>
      <c r="L720">
        <v>0</v>
      </c>
      <c r="M720" s="1">
        <v>0.83</v>
      </c>
    </row>
    <row r="721" spans="1:13" x14ac:dyDescent="0.3">
      <c r="A721">
        <v>725</v>
      </c>
      <c r="B721" t="s">
        <v>571</v>
      </c>
      <c r="C721" t="s">
        <v>50</v>
      </c>
      <c r="D721" t="s">
        <v>21</v>
      </c>
      <c r="E721">
        <v>6</v>
      </c>
      <c r="F721">
        <v>22736</v>
      </c>
      <c r="G721">
        <v>4187</v>
      </c>
      <c r="H721">
        <v>18549</v>
      </c>
      <c r="I721">
        <v>1366</v>
      </c>
      <c r="J721">
        <v>1939</v>
      </c>
      <c r="K721">
        <v>62251</v>
      </c>
      <c r="L721">
        <v>0</v>
      </c>
      <c r="M721" s="1">
        <v>0.85</v>
      </c>
    </row>
    <row r="722" spans="1:13" x14ac:dyDescent="0.3">
      <c r="A722">
        <v>726</v>
      </c>
      <c r="B722" t="s">
        <v>571</v>
      </c>
      <c r="C722" t="s">
        <v>154</v>
      </c>
      <c r="D722" t="s">
        <v>21</v>
      </c>
      <c r="E722">
        <v>7</v>
      </c>
      <c r="F722">
        <v>20092</v>
      </c>
      <c r="G722">
        <v>3920</v>
      </c>
      <c r="H722">
        <v>16172</v>
      </c>
      <c r="I722">
        <v>1426</v>
      </c>
      <c r="J722">
        <v>2684</v>
      </c>
      <c r="K722">
        <v>52798</v>
      </c>
      <c r="L722">
        <v>25</v>
      </c>
      <c r="M722" s="1">
        <v>0.83</v>
      </c>
    </row>
    <row r="723" spans="1:13" x14ac:dyDescent="0.3">
      <c r="A723">
        <v>727</v>
      </c>
      <c r="B723" t="s">
        <v>571</v>
      </c>
      <c r="C723" t="s">
        <v>581</v>
      </c>
      <c r="D723" t="s">
        <v>21</v>
      </c>
      <c r="E723">
        <v>6</v>
      </c>
      <c r="F723">
        <v>33452</v>
      </c>
      <c r="G723">
        <v>5876</v>
      </c>
      <c r="H723">
        <v>27576</v>
      </c>
      <c r="I723">
        <v>2269</v>
      </c>
      <c r="J723">
        <v>3460</v>
      </c>
      <c r="K723">
        <v>56960</v>
      </c>
      <c r="L723">
        <v>70</v>
      </c>
      <c r="M723" s="1">
        <v>0.84</v>
      </c>
    </row>
    <row r="724" spans="1:13" x14ac:dyDescent="0.3">
      <c r="A724">
        <v>728</v>
      </c>
      <c r="B724" t="s">
        <v>571</v>
      </c>
      <c r="C724" t="s">
        <v>156</v>
      </c>
      <c r="D724" t="s">
        <v>21</v>
      </c>
      <c r="E724">
        <v>4</v>
      </c>
      <c r="F724">
        <v>65936</v>
      </c>
      <c r="G724">
        <v>12674</v>
      </c>
      <c r="H724">
        <v>53262</v>
      </c>
      <c r="I724">
        <v>4931</v>
      </c>
      <c r="J724">
        <v>12140</v>
      </c>
      <c r="K724">
        <v>45138</v>
      </c>
      <c r="L724">
        <v>133</v>
      </c>
      <c r="M724" s="1">
        <v>0.78</v>
      </c>
    </row>
    <row r="725" spans="1:13" x14ac:dyDescent="0.3">
      <c r="A725">
        <v>729</v>
      </c>
      <c r="B725" t="s">
        <v>571</v>
      </c>
      <c r="C725" t="s">
        <v>52</v>
      </c>
      <c r="D725" t="s">
        <v>21</v>
      </c>
      <c r="E725">
        <v>6</v>
      </c>
      <c r="F725">
        <v>32006</v>
      </c>
      <c r="G725">
        <v>6248</v>
      </c>
      <c r="H725">
        <v>25758</v>
      </c>
      <c r="I725">
        <v>2522</v>
      </c>
      <c r="J725">
        <v>4423</v>
      </c>
      <c r="K725">
        <v>46835</v>
      </c>
      <c r="L725">
        <v>57</v>
      </c>
      <c r="M725" s="1">
        <v>0.83</v>
      </c>
    </row>
    <row r="726" spans="1:13" x14ac:dyDescent="0.3">
      <c r="A726">
        <v>730</v>
      </c>
      <c r="B726" t="s">
        <v>571</v>
      </c>
      <c r="C726" t="s">
        <v>338</v>
      </c>
      <c r="D726" t="s">
        <v>21</v>
      </c>
      <c r="E726">
        <v>1</v>
      </c>
      <c r="F726">
        <v>330086</v>
      </c>
      <c r="G726">
        <v>40862</v>
      </c>
      <c r="H726">
        <v>289224</v>
      </c>
      <c r="I726">
        <v>16689</v>
      </c>
      <c r="J726">
        <v>13797</v>
      </c>
      <c r="K726">
        <v>101740</v>
      </c>
      <c r="L726">
        <v>580</v>
      </c>
      <c r="M726" s="1">
        <v>0.9</v>
      </c>
    </row>
    <row r="727" spans="1:13" x14ac:dyDescent="0.3">
      <c r="A727">
        <v>731</v>
      </c>
      <c r="B727" t="s">
        <v>571</v>
      </c>
      <c r="C727" t="s">
        <v>422</v>
      </c>
      <c r="D727" t="s">
        <v>21</v>
      </c>
      <c r="E727">
        <v>1</v>
      </c>
      <c r="F727">
        <v>76351</v>
      </c>
      <c r="G727">
        <v>12405</v>
      </c>
      <c r="H727">
        <v>63946</v>
      </c>
      <c r="I727">
        <v>4897</v>
      </c>
      <c r="J727">
        <v>4236</v>
      </c>
      <c r="K727">
        <v>73831</v>
      </c>
      <c r="L727">
        <v>68</v>
      </c>
      <c r="M727" s="1">
        <v>0.86</v>
      </c>
    </row>
    <row r="728" spans="1:13" x14ac:dyDescent="0.3">
      <c r="A728">
        <v>732</v>
      </c>
      <c r="B728" t="s">
        <v>571</v>
      </c>
      <c r="C728" t="s">
        <v>582</v>
      </c>
      <c r="D728" t="s">
        <v>21</v>
      </c>
      <c r="E728">
        <v>1</v>
      </c>
      <c r="F728">
        <v>40350</v>
      </c>
      <c r="G728">
        <v>7142</v>
      </c>
      <c r="H728">
        <v>33208</v>
      </c>
      <c r="I728">
        <v>2874</v>
      </c>
      <c r="J728">
        <v>3690</v>
      </c>
      <c r="K728">
        <v>60379</v>
      </c>
      <c r="L728">
        <v>25</v>
      </c>
      <c r="M728" s="1">
        <v>0.85</v>
      </c>
    </row>
    <row r="729" spans="1:13" x14ac:dyDescent="0.3">
      <c r="A729">
        <v>733</v>
      </c>
      <c r="B729" t="s">
        <v>571</v>
      </c>
      <c r="C729" t="s">
        <v>583</v>
      </c>
      <c r="D729" t="s">
        <v>21</v>
      </c>
      <c r="E729">
        <v>1</v>
      </c>
      <c r="F729">
        <v>167009</v>
      </c>
      <c r="G729">
        <v>23141</v>
      </c>
      <c r="H729">
        <v>143868</v>
      </c>
      <c r="I729">
        <v>9319</v>
      </c>
      <c r="J729">
        <v>9657</v>
      </c>
      <c r="K729">
        <v>80834</v>
      </c>
      <c r="L729">
        <v>260</v>
      </c>
      <c r="M729" s="1">
        <v>0.86</v>
      </c>
    </row>
    <row r="730" spans="1:13" x14ac:dyDescent="0.3">
      <c r="A730">
        <v>734</v>
      </c>
      <c r="B730" t="s">
        <v>571</v>
      </c>
      <c r="C730" t="s">
        <v>54</v>
      </c>
      <c r="D730" t="s">
        <v>21</v>
      </c>
      <c r="E730">
        <v>4</v>
      </c>
      <c r="F730">
        <v>48271</v>
      </c>
      <c r="G730">
        <v>9134</v>
      </c>
      <c r="H730">
        <v>39137</v>
      </c>
      <c r="I730">
        <v>3377</v>
      </c>
      <c r="J730">
        <v>6434</v>
      </c>
      <c r="K730">
        <v>50183</v>
      </c>
      <c r="L730">
        <v>90</v>
      </c>
      <c r="M730" s="1">
        <v>0.78</v>
      </c>
    </row>
    <row r="731" spans="1:13" x14ac:dyDescent="0.3">
      <c r="A731">
        <v>735</v>
      </c>
      <c r="B731" t="s">
        <v>571</v>
      </c>
      <c r="C731" t="s">
        <v>159</v>
      </c>
      <c r="D731" t="s">
        <v>21</v>
      </c>
      <c r="E731">
        <v>3</v>
      </c>
      <c r="F731">
        <v>82366</v>
      </c>
      <c r="G731">
        <v>16056</v>
      </c>
      <c r="H731">
        <v>66310</v>
      </c>
      <c r="I731">
        <v>6197</v>
      </c>
      <c r="J731">
        <v>9942</v>
      </c>
      <c r="K731">
        <v>55365</v>
      </c>
      <c r="L731">
        <v>318</v>
      </c>
      <c r="M731" s="1">
        <v>0.83</v>
      </c>
    </row>
    <row r="732" spans="1:13" x14ac:dyDescent="0.3">
      <c r="A732">
        <v>736</v>
      </c>
      <c r="B732" t="s">
        <v>571</v>
      </c>
      <c r="C732" t="s">
        <v>584</v>
      </c>
      <c r="D732" t="s">
        <v>21</v>
      </c>
      <c r="E732">
        <v>6</v>
      </c>
      <c r="F732">
        <v>36240</v>
      </c>
      <c r="G732">
        <v>6230</v>
      </c>
      <c r="H732">
        <v>30010</v>
      </c>
      <c r="I732">
        <v>2379</v>
      </c>
      <c r="J732">
        <v>3532</v>
      </c>
      <c r="K732">
        <v>53809</v>
      </c>
      <c r="L732">
        <v>36</v>
      </c>
      <c r="M732" s="1">
        <v>0.83</v>
      </c>
    </row>
    <row r="733" spans="1:13" x14ac:dyDescent="0.3">
      <c r="A733">
        <v>737</v>
      </c>
      <c r="B733" t="s">
        <v>571</v>
      </c>
      <c r="C733" t="s">
        <v>56</v>
      </c>
      <c r="D733" t="s">
        <v>21</v>
      </c>
      <c r="E733">
        <v>4</v>
      </c>
      <c r="F733">
        <v>44111</v>
      </c>
      <c r="G733">
        <v>7218</v>
      </c>
      <c r="H733">
        <v>36893</v>
      </c>
      <c r="I733">
        <v>2566</v>
      </c>
      <c r="J733">
        <v>5183</v>
      </c>
      <c r="K733">
        <v>55518</v>
      </c>
      <c r="L733">
        <v>93</v>
      </c>
      <c r="M733" s="1">
        <v>0.86</v>
      </c>
    </row>
    <row r="734" spans="1:13" x14ac:dyDescent="0.3">
      <c r="A734">
        <v>738</v>
      </c>
      <c r="B734" t="s">
        <v>571</v>
      </c>
      <c r="C734" t="s">
        <v>428</v>
      </c>
      <c r="D734" t="s">
        <v>21</v>
      </c>
      <c r="E734">
        <v>1</v>
      </c>
      <c r="F734">
        <v>33370</v>
      </c>
      <c r="G734">
        <v>5872</v>
      </c>
      <c r="H734">
        <v>27498</v>
      </c>
      <c r="I734">
        <v>2108</v>
      </c>
      <c r="J734">
        <v>3037</v>
      </c>
      <c r="K734">
        <v>66720</v>
      </c>
      <c r="L734">
        <v>46</v>
      </c>
      <c r="M734" s="1">
        <v>0.83</v>
      </c>
    </row>
    <row r="735" spans="1:13" x14ac:dyDescent="0.3">
      <c r="A735">
        <v>739</v>
      </c>
      <c r="B735" t="s">
        <v>571</v>
      </c>
      <c r="C735" t="s">
        <v>585</v>
      </c>
      <c r="D735" t="s">
        <v>21</v>
      </c>
      <c r="E735">
        <v>6</v>
      </c>
      <c r="F735">
        <v>20764</v>
      </c>
      <c r="G735">
        <v>3711</v>
      </c>
      <c r="H735">
        <v>17053</v>
      </c>
      <c r="I735">
        <v>1227</v>
      </c>
      <c r="J735">
        <v>2653</v>
      </c>
      <c r="K735">
        <v>48392</v>
      </c>
      <c r="L735">
        <v>35</v>
      </c>
      <c r="M735" s="1">
        <v>0.85</v>
      </c>
    </row>
    <row r="736" spans="1:13" x14ac:dyDescent="0.3">
      <c r="A736">
        <v>740</v>
      </c>
      <c r="B736" t="s">
        <v>571</v>
      </c>
      <c r="C736" t="s">
        <v>57</v>
      </c>
      <c r="D736" t="s">
        <v>21</v>
      </c>
      <c r="E736">
        <v>6</v>
      </c>
      <c r="F736">
        <v>32208</v>
      </c>
      <c r="G736">
        <v>5796</v>
      </c>
      <c r="H736">
        <v>26412</v>
      </c>
      <c r="I736">
        <v>2415</v>
      </c>
      <c r="J736">
        <v>4663</v>
      </c>
      <c r="K736">
        <v>51031</v>
      </c>
      <c r="L736">
        <v>227</v>
      </c>
      <c r="M736" s="1">
        <v>0.8</v>
      </c>
    </row>
    <row r="737" spans="1:13" x14ac:dyDescent="0.3">
      <c r="A737">
        <v>741</v>
      </c>
      <c r="B737" t="s">
        <v>571</v>
      </c>
      <c r="C737" t="s">
        <v>586</v>
      </c>
      <c r="D737" t="s">
        <v>21</v>
      </c>
      <c r="E737">
        <v>6</v>
      </c>
      <c r="F737">
        <v>27611</v>
      </c>
      <c r="G737">
        <v>4539</v>
      </c>
      <c r="H737">
        <v>23072</v>
      </c>
      <c r="I737">
        <v>1948</v>
      </c>
      <c r="J737">
        <v>4026</v>
      </c>
      <c r="K737">
        <v>51560</v>
      </c>
      <c r="L737">
        <v>17</v>
      </c>
      <c r="M737" s="1">
        <v>0.88</v>
      </c>
    </row>
    <row r="738" spans="1:13" x14ac:dyDescent="0.3">
      <c r="A738">
        <v>742</v>
      </c>
      <c r="B738" t="s">
        <v>571</v>
      </c>
      <c r="C738" t="s">
        <v>162</v>
      </c>
      <c r="D738" t="s">
        <v>21</v>
      </c>
      <c r="E738">
        <v>1</v>
      </c>
      <c r="F738">
        <v>156225</v>
      </c>
      <c r="G738">
        <v>22769</v>
      </c>
      <c r="H738">
        <v>133456</v>
      </c>
      <c r="I738">
        <v>10037</v>
      </c>
      <c r="J738">
        <v>11784</v>
      </c>
      <c r="K738">
        <v>69880</v>
      </c>
      <c r="L738">
        <v>189</v>
      </c>
      <c r="M738" s="1">
        <v>0.87</v>
      </c>
    </row>
    <row r="739" spans="1:13" x14ac:dyDescent="0.3">
      <c r="A739">
        <v>743</v>
      </c>
      <c r="B739" t="s">
        <v>571</v>
      </c>
      <c r="C739" t="s">
        <v>542</v>
      </c>
      <c r="D739" t="s">
        <v>21</v>
      </c>
      <c r="E739">
        <v>5</v>
      </c>
      <c r="F739">
        <v>36895</v>
      </c>
      <c r="G739">
        <v>6582</v>
      </c>
      <c r="H739">
        <v>30313</v>
      </c>
      <c r="I739">
        <v>2543</v>
      </c>
      <c r="J739">
        <v>5447</v>
      </c>
      <c r="K739">
        <v>48606</v>
      </c>
      <c r="L739">
        <v>158</v>
      </c>
      <c r="M739" s="1">
        <v>0.81</v>
      </c>
    </row>
    <row r="740" spans="1:13" x14ac:dyDescent="0.3">
      <c r="A740">
        <v>744</v>
      </c>
      <c r="B740" t="s">
        <v>571</v>
      </c>
      <c r="C740" t="s">
        <v>587</v>
      </c>
      <c r="D740" t="s">
        <v>21</v>
      </c>
      <c r="E740">
        <v>4</v>
      </c>
      <c r="F740">
        <v>79344</v>
      </c>
      <c r="G740">
        <v>13274</v>
      </c>
      <c r="H740">
        <v>66070</v>
      </c>
      <c r="I740">
        <v>4797</v>
      </c>
      <c r="J740">
        <v>6949</v>
      </c>
      <c r="K740">
        <v>57367</v>
      </c>
      <c r="L740">
        <v>88</v>
      </c>
      <c r="M740" s="1">
        <v>0.84</v>
      </c>
    </row>
    <row r="741" spans="1:13" x14ac:dyDescent="0.3">
      <c r="A741">
        <v>745</v>
      </c>
      <c r="B741" t="s">
        <v>571</v>
      </c>
      <c r="C741" t="s">
        <v>588</v>
      </c>
      <c r="D741" t="s">
        <v>21</v>
      </c>
      <c r="E741">
        <v>6</v>
      </c>
      <c r="F741">
        <v>39330</v>
      </c>
      <c r="G741">
        <v>5363</v>
      </c>
      <c r="H741">
        <v>33967</v>
      </c>
      <c r="I741">
        <v>1440</v>
      </c>
      <c r="J741">
        <v>3018</v>
      </c>
      <c r="K741">
        <v>67498</v>
      </c>
      <c r="L741">
        <v>25</v>
      </c>
      <c r="M741" s="1">
        <v>0.88</v>
      </c>
    </row>
    <row r="742" spans="1:13" x14ac:dyDescent="0.3">
      <c r="A742">
        <v>746</v>
      </c>
      <c r="B742" t="s">
        <v>571</v>
      </c>
      <c r="C742" t="s">
        <v>209</v>
      </c>
      <c r="D742" t="s">
        <v>58</v>
      </c>
      <c r="E742">
        <v>1</v>
      </c>
      <c r="F742">
        <v>484411</v>
      </c>
      <c r="G742">
        <v>80104</v>
      </c>
      <c r="H742">
        <v>404307</v>
      </c>
      <c r="I742">
        <v>27462</v>
      </c>
      <c r="J742">
        <v>74864</v>
      </c>
      <c r="K742">
        <v>55280</v>
      </c>
      <c r="L742">
        <v>2659</v>
      </c>
      <c r="M742" s="1">
        <v>0.85</v>
      </c>
    </row>
    <row r="743" spans="1:13" x14ac:dyDescent="0.3">
      <c r="A743">
        <v>747</v>
      </c>
      <c r="B743" t="s">
        <v>571</v>
      </c>
      <c r="C743" t="s">
        <v>589</v>
      </c>
      <c r="D743" t="s">
        <v>21</v>
      </c>
      <c r="E743">
        <v>3</v>
      </c>
      <c r="F743">
        <v>110007</v>
      </c>
      <c r="G743">
        <v>19692</v>
      </c>
      <c r="H743">
        <v>90315</v>
      </c>
      <c r="I743">
        <v>8253</v>
      </c>
      <c r="J743">
        <v>16212</v>
      </c>
      <c r="K743">
        <v>52095</v>
      </c>
      <c r="L743">
        <v>262</v>
      </c>
      <c r="M743" s="1">
        <v>0.8</v>
      </c>
    </row>
    <row r="744" spans="1:13" x14ac:dyDescent="0.3">
      <c r="A744">
        <v>748</v>
      </c>
      <c r="B744" t="s">
        <v>571</v>
      </c>
      <c r="C744" t="s">
        <v>61</v>
      </c>
      <c r="D744" t="s">
        <v>21</v>
      </c>
      <c r="E744">
        <v>6</v>
      </c>
      <c r="F744">
        <v>45668</v>
      </c>
      <c r="G744">
        <v>9142</v>
      </c>
      <c r="H744">
        <v>36526</v>
      </c>
      <c r="I744">
        <v>3807</v>
      </c>
      <c r="J744">
        <v>5629</v>
      </c>
      <c r="K744">
        <v>53187</v>
      </c>
      <c r="L744">
        <v>60</v>
      </c>
      <c r="M744" s="1">
        <v>0.83</v>
      </c>
    </row>
    <row r="745" spans="1:13" x14ac:dyDescent="0.3">
      <c r="A745">
        <v>749</v>
      </c>
      <c r="B745" t="s">
        <v>571</v>
      </c>
      <c r="C745" t="s">
        <v>66</v>
      </c>
      <c r="D745" t="s">
        <v>21</v>
      </c>
      <c r="E745">
        <v>1</v>
      </c>
      <c r="F745">
        <v>129641</v>
      </c>
      <c r="G745">
        <v>23714</v>
      </c>
      <c r="H745">
        <v>105927</v>
      </c>
      <c r="I745">
        <v>10104</v>
      </c>
      <c r="J745">
        <v>20908</v>
      </c>
      <c r="K745">
        <v>49522</v>
      </c>
      <c r="L745">
        <v>306</v>
      </c>
      <c r="M745" s="1">
        <v>0.81</v>
      </c>
    </row>
    <row r="746" spans="1:13" x14ac:dyDescent="0.3">
      <c r="A746">
        <v>750</v>
      </c>
      <c r="B746" t="s">
        <v>571</v>
      </c>
      <c r="C746" t="s">
        <v>68</v>
      </c>
      <c r="D746" t="s">
        <v>58</v>
      </c>
      <c r="E746">
        <v>1</v>
      </c>
      <c r="F746">
        <v>954670</v>
      </c>
      <c r="G746">
        <v>120358</v>
      </c>
      <c r="H746">
        <v>834312</v>
      </c>
      <c r="I746">
        <v>55141</v>
      </c>
      <c r="J746">
        <v>160661</v>
      </c>
      <c r="K746">
        <v>48409</v>
      </c>
      <c r="L746">
        <v>4489</v>
      </c>
      <c r="M746" s="1">
        <v>0.88</v>
      </c>
    </row>
    <row r="747" spans="1:13" x14ac:dyDescent="0.3">
      <c r="A747">
        <v>751</v>
      </c>
      <c r="B747" t="s">
        <v>571</v>
      </c>
      <c r="C747" t="s">
        <v>69</v>
      </c>
      <c r="D747" t="s">
        <v>21</v>
      </c>
      <c r="E747">
        <v>6</v>
      </c>
      <c r="F747">
        <v>46248</v>
      </c>
      <c r="G747">
        <v>8261</v>
      </c>
      <c r="H747">
        <v>37987</v>
      </c>
      <c r="I747">
        <v>2778</v>
      </c>
      <c r="J747">
        <v>5212</v>
      </c>
      <c r="K747">
        <v>55766</v>
      </c>
      <c r="L747">
        <v>184</v>
      </c>
      <c r="M747" s="1">
        <v>0.84</v>
      </c>
    </row>
    <row r="748" spans="1:13" x14ac:dyDescent="0.3">
      <c r="A748">
        <v>752</v>
      </c>
      <c r="B748" t="s">
        <v>571</v>
      </c>
      <c r="C748" t="s">
        <v>350</v>
      </c>
      <c r="D748" t="s">
        <v>21</v>
      </c>
      <c r="E748">
        <v>7</v>
      </c>
      <c r="F748">
        <v>10217</v>
      </c>
      <c r="G748">
        <v>2028</v>
      </c>
      <c r="H748">
        <v>8189</v>
      </c>
      <c r="I748">
        <v>900</v>
      </c>
      <c r="J748">
        <v>1186</v>
      </c>
      <c r="K748">
        <v>55444</v>
      </c>
      <c r="L748">
        <v>0</v>
      </c>
      <c r="M748" s="1">
        <v>0.83</v>
      </c>
    </row>
    <row r="749" spans="1:13" x14ac:dyDescent="0.3">
      <c r="A749">
        <v>753</v>
      </c>
      <c r="B749" t="s">
        <v>571</v>
      </c>
      <c r="C749" t="s">
        <v>590</v>
      </c>
      <c r="D749" t="s">
        <v>21</v>
      </c>
      <c r="E749">
        <v>6</v>
      </c>
      <c r="F749">
        <v>35567</v>
      </c>
      <c r="G749">
        <v>6289</v>
      </c>
      <c r="H749">
        <v>29278</v>
      </c>
      <c r="I749">
        <v>3172</v>
      </c>
      <c r="J749">
        <v>5172</v>
      </c>
      <c r="K749">
        <v>47624</v>
      </c>
      <c r="L749">
        <v>25</v>
      </c>
      <c r="M749" s="1">
        <v>0.77</v>
      </c>
    </row>
    <row r="750" spans="1:13" x14ac:dyDescent="0.3">
      <c r="A750">
        <v>754</v>
      </c>
      <c r="B750" t="s">
        <v>571</v>
      </c>
      <c r="C750" t="s">
        <v>71</v>
      </c>
      <c r="D750" t="s">
        <v>21</v>
      </c>
      <c r="E750">
        <v>3</v>
      </c>
      <c r="F750">
        <v>146917</v>
      </c>
      <c r="G750">
        <v>19249</v>
      </c>
      <c r="H750">
        <v>127668</v>
      </c>
      <c r="I750">
        <v>7275</v>
      </c>
      <c r="J750">
        <v>28177</v>
      </c>
      <c r="K750">
        <v>48883</v>
      </c>
      <c r="L750">
        <v>353</v>
      </c>
      <c r="M750" s="1">
        <v>0.79</v>
      </c>
    </row>
    <row r="751" spans="1:13" x14ac:dyDescent="0.3">
      <c r="A751">
        <v>755</v>
      </c>
      <c r="B751" t="s">
        <v>571</v>
      </c>
      <c r="C751" t="s">
        <v>72</v>
      </c>
      <c r="D751" t="s">
        <v>21</v>
      </c>
      <c r="E751">
        <v>6</v>
      </c>
      <c r="F751">
        <v>38346</v>
      </c>
      <c r="G751">
        <v>6874</v>
      </c>
      <c r="H751">
        <v>31472</v>
      </c>
      <c r="I751">
        <v>2572</v>
      </c>
      <c r="J751">
        <v>4006</v>
      </c>
      <c r="K751">
        <v>53700</v>
      </c>
      <c r="L751">
        <v>40</v>
      </c>
      <c r="M751" s="1">
        <v>0.83</v>
      </c>
    </row>
    <row r="752" spans="1:13" x14ac:dyDescent="0.3">
      <c r="A752">
        <v>756</v>
      </c>
      <c r="B752" t="s">
        <v>571</v>
      </c>
      <c r="C752" t="s">
        <v>73</v>
      </c>
      <c r="D752" t="s">
        <v>21</v>
      </c>
      <c r="E752">
        <v>1</v>
      </c>
      <c r="F752">
        <v>70116</v>
      </c>
      <c r="G752">
        <v>11874</v>
      </c>
      <c r="H752">
        <v>58242</v>
      </c>
      <c r="I752">
        <v>5742</v>
      </c>
      <c r="J752">
        <v>7339</v>
      </c>
      <c r="K752">
        <v>66151</v>
      </c>
      <c r="L752">
        <v>115</v>
      </c>
      <c r="M752" s="1">
        <v>0.86</v>
      </c>
    </row>
    <row r="753" spans="1:13" x14ac:dyDescent="0.3">
      <c r="A753">
        <v>757</v>
      </c>
      <c r="B753" t="s">
        <v>571</v>
      </c>
      <c r="C753" t="s">
        <v>171</v>
      </c>
      <c r="D753" t="s">
        <v>21</v>
      </c>
      <c r="E753">
        <v>1</v>
      </c>
      <c r="F753">
        <v>14011</v>
      </c>
      <c r="G753">
        <v>2728</v>
      </c>
      <c r="H753">
        <v>11283</v>
      </c>
      <c r="I753">
        <v>966</v>
      </c>
      <c r="J753">
        <v>1418</v>
      </c>
      <c r="K753">
        <v>53060</v>
      </c>
      <c r="L753">
        <v>0</v>
      </c>
      <c r="M753" s="1">
        <v>0.83</v>
      </c>
    </row>
    <row r="754" spans="1:13" x14ac:dyDescent="0.3">
      <c r="A754">
        <v>758</v>
      </c>
      <c r="B754" t="s">
        <v>571</v>
      </c>
      <c r="C754" t="s">
        <v>591</v>
      </c>
      <c r="D754" t="s">
        <v>21</v>
      </c>
      <c r="E754">
        <v>6</v>
      </c>
      <c r="F754">
        <v>47532</v>
      </c>
      <c r="G754">
        <v>7625</v>
      </c>
      <c r="H754">
        <v>39907</v>
      </c>
      <c r="I754">
        <v>2718</v>
      </c>
      <c r="J754">
        <v>4224</v>
      </c>
      <c r="K754">
        <v>61341</v>
      </c>
      <c r="L754">
        <v>31</v>
      </c>
      <c r="M754" s="1">
        <v>0.86</v>
      </c>
    </row>
    <row r="755" spans="1:13" x14ac:dyDescent="0.3">
      <c r="A755">
        <v>759</v>
      </c>
      <c r="B755" t="s">
        <v>571</v>
      </c>
      <c r="C755" t="s">
        <v>592</v>
      </c>
      <c r="D755" t="s">
        <v>21</v>
      </c>
      <c r="E755">
        <v>1</v>
      </c>
      <c r="F755">
        <v>5844</v>
      </c>
      <c r="G755">
        <v>1291</v>
      </c>
      <c r="H755">
        <v>4553</v>
      </c>
      <c r="I755">
        <v>510</v>
      </c>
      <c r="J755">
        <v>560</v>
      </c>
      <c r="K755">
        <v>58022</v>
      </c>
      <c r="L755">
        <v>0</v>
      </c>
      <c r="M755" s="1">
        <v>0.81</v>
      </c>
    </row>
    <row r="756" spans="1:13" x14ac:dyDescent="0.3">
      <c r="A756">
        <v>760</v>
      </c>
      <c r="B756" t="s">
        <v>571</v>
      </c>
      <c r="C756" t="s">
        <v>221</v>
      </c>
      <c r="D756" t="s">
        <v>21</v>
      </c>
      <c r="E756">
        <v>6</v>
      </c>
      <c r="F756">
        <v>19489</v>
      </c>
      <c r="G756">
        <v>3808</v>
      </c>
      <c r="H756">
        <v>15681</v>
      </c>
      <c r="I756">
        <v>1418</v>
      </c>
      <c r="J756">
        <v>2979</v>
      </c>
      <c r="K756">
        <v>44968</v>
      </c>
      <c r="L756">
        <v>25</v>
      </c>
      <c r="M756" s="1">
        <v>0.84</v>
      </c>
    </row>
    <row r="757" spans="1:13" x14ac:dyDescent="0.3">
      <c r="A757">
        <v>761</v>
      </c>
      <c r="B757" t="s">
        <v>571</v>
      </c>
      <c r="C757" t="s">
        <v>593</v>
      </c>
      <c r="D757" t="s">
        <v>21</v>
      </c>
      <c r="E757">
        <v>3</v>
      </c>
      <c r="F757">
        <v>20845</v>
      </c>
      <c r="G757">
        <v>4019</v>
      </c>
      <c r="H757">
        <v>16826</v>
      </c>
      <c r="I757">
        <v>1652</v>
      </c>
      <c r="J757">
        <v>2597</v>
      </c>
      <c r="K757">
        <v>49731</v>
      </c>
      <c r="L757">
        <v>0</v>
      </c>
      <c r="M757" s="1">
        <v>0.84</v>
      </c>
    </row>
    <row r="758" spans="1:13" x14ac:dyDescent="0.3">
      <c r="A758">
        <v>762</v>
      </c>
      <c r="B758" t="s">
        <v>571</v>
      </c>
      <c r="C758" t="s">
        <v>594</v>
      </c>
      <c r="D758" t="s">
        <v>21</v>
      </c>
      <c r="E758">
        <v>6</v>
      </c>
      <c r="F758">
        <v>16927</v>
      </c>
      <c r="G758">
        <v>3281</v>
      </c>
      <c r="H758">
        <v>13646</v>
      </c>
      <c r="I758">
        <v>1274</v>
      </c>
      <c r="J758">
        <v>2406</v>
      </c>
      <c r="K758">
        <v>49639</v>
      </c>
      <c r="L758">
        <v>0</v>
      </c>
      <c r="M758" s="1">
        <v>0.75</v>
      </c>
    </row>
    <row r="759" spans="1:13" x14ac:dyDescent="0.3">
      <c r="A759">
        <v>763</v>
      </c>
      <c r="B759" t="s">
        <v>571</v>
      </c>
      <c r="C759" t="s">
        <v>74</v>
      </c>
      <c r="D759" t="s">
        <v>21</v>
      </c>
      <c r="E759">
        <v>6</v>
      </c>
      <c r="F759">
        <v>19102</v>
      </c>
      <c r="G759">
        <v>3590</v>
      </c>
      <c r="H759">
        <v>15512</v>
      </c>
      <c r="I759">
        <v>1322</v>
      </c>
      <c r="J759">
        <v>2167</v>
      </c>
      <c r="K759">
        <v>52332</v>
      </c>
      <c r="L759">
        <v>25</v>
      </c>
      <c r="M759" s="1">
        <v>0.77</v>
      </c>
    </row>
    <row r="760" spans="1:13" x14ac:dyDescent="0.3">
      <c r="A760">
        <v>764</v>
      </c>
      <c r="B760" t="s">
        <v>571</v>
      </c>
      <c r="C760" t="s">
        <v>76</v>
      </c>
      <c r="D760" t="s">
        <v>21</v>
      </c>
      <c r="E760">
        <v>8</v>
      </c>
      <c r="F760">
        <v>12410</v>
      </c>
      <c r="G760">
        <v>2487</v>
      </c>
      <c r="H760">
        <v>9923</v>
      </c>
      <c r="I760">
        <v>844</v>
      </c>
      <c r="J760">
        <v>1345</v>
      </c>
      <c r="K760">
        <v>54265</v>
      </c>
      <c r="L760">
        <v>0</v>
      </c>
      <c r="M760" s="1">
        <v>0.83</v>
      </c>
    </row>
    <row r="761" spans="1:13" x14ac:dyDescent="0.3">
      <c r="A761">
        <v>765</v>
      </c>
      <c r="B761" t="s">
        <v>571</v>
      </c>
      <c r="C761" t="s">
        <v>595</v>
      </c>
      <c r="D761" t="s">
        <v>21</v>
      </c>
      <c r="E761">
        <v>1</v>
      </c>
      <c r="F761">
        <v>169594</v>
      </c>
      <c r="G761">
        <v>27803</v>
      </c>
      <c r="H761">
        <v>141791</v>
      </c>
      <c r="I761">
        <v>10822</v>
      </c>
      <c r="J761">
        <v>14826</v>
      </c>
      <c r="K761">
        <v>69298</v>
      </c>
      <c r="L761">
        <v>292</v>
      </c>
      <c r="M761" s="1">
        <v>0.85</v>
      </c>
    </row>
    <row r="762" spans="1:13" x14ac:dyDescent="0.3">
      <c r="A762">
        <v>766</v>
      </c>
      <c r="B762" t="s">
        <v>571</v>
      </c>
      <c r="C762" t="s">
        <v>596</v>
      </c>
      <c r="D762" t="s">
        <v>21</v>
      </c>
      <c r="E762">
        <v>2</v>
      </c>
      <c r="F762">
        <v>25540</v>
      </c>
      <c r="G762">
        <v>4799</v>
      </c>
      <c r="H762">
        <v>20741</v>
      </c>
      <c r="I762">
        <v>1644</v>
      </c>
      <c r="J762">
        <v>2311</v>
      </c>
      <c r="K762">
        <v>68162</v>
      </c>
      <c r="L762">
        <v>0</v>
      </c>
      <c r="M762" s="1">
        <v>0.84</v>
      </c>
    </row>
    <row r="763" spans="1:13" x14ac:dyDescent="0.3">
      <c r="A763">
        <v>767</v>
      </c>
      <c r="B763" t="s">
        <v>571</v>
      </c>
      <c r="C763" t="s">
        <v>178</v>
      </c>
      <c r="D763" t="s">
        <v>21</v>
      </c>
      <c r="E763">
        <v>6</v>
      </c>
      <c r="F763">
        <v>12469</v>
      </c>
      <c r="G763">
        <v>2443</v>
      </c>
      <c r="H763">
        <v>10026</v>
      </c>
      <c r="I763">
        <v>946</v>
      </c>
      <c r="J763">
        <v>1494</v>
      </c>
      <c r="K763">
        <v>49730</v>
      </c>
      <c r="L763">
        <v>25</v>
      </c>
      <c r="M763" s="1">
        <v>0.83</v>
      </c>
    </row>
    <row r="764" spans="1:13" x14ac:dyDescent="0.3">
      <c r="A764">
        <v>768</v>
      </c>
      <c r="B764" t="s">
        <v>571</v>
      </c>
      <c r="C764" t="s">
        <v>359</v>
      </c>
      <c r="D764" t="s">
        <v>21</v>
      </c>
      <c r="E764">
        <v>1</v>
      </c>
      <c r="F764">
        <v>37779</v>
      </c>
      <c r="G764">
        <v>6263</v>
      </c>
      <c r="H764">
        <v>31516</v>
      </c>
      <c r="I764">
        <v>2706</v>
      </c>
      <c r="J764">
        <v>3978</v>
      </c>
      <c r="K764">
        <v>54718</v>
      </c>
      <c r="L764">
        <v>25</v>
      </c>
      <c r="M764" s="1">
        <v>0.74</v>
      </c>
    </row>
    <row r="765" spans="1:13" x14ac:dyDescent="0.3">
      <c r="A765">
        <v>769</v>
      </c>
      <c r="B765" t="s">
        <v>571</v>
      </c>
      <c r="C765" t="s">
        <v>77</v>
      </c>
      <c r="D765" t="s">
        <v>21</v>
      </c>
      <c r="E765">
        <v>6</v>
      </c>
      <c r="F765">
        <v>24851</v>
      </c>
      <c r="G765">
        <v>5045</v>
      </c>
      <c r="H765">
        <v>19806</v>
      </c>
      <c r="I765">
        <v>1709</v>
      </c>
      <c r="J765">
        <v>3322</v>
      </c>
      <c r="K765">
        <v>46441</v>
      </c>
      <c r="L765">
        <v>18</v>
      </c>
      <c r="M765" s="1">
        <v>0.82</v>
      </c>
    </row>
    <row r="766" spans="1:13" x14ac:dyDescent="0.3">
      <c r="A766">
        <v>770</v>
      </c>
      <c r="B766" t="s">
        <v>571</v>
      </c>
      <c r="C766" t="s">
        <v>597</v>
      </c>
      <c r="D766" t="s">
        <v>21</v>
      </c>
      <c r="E766">
        <v>6</v>
      </c>
      <c r="F766">
        <v>28523</v>
      </c>
      <c r="G766">
        <v>5085</v>
      </c>
      <c r="H766">
        <v>23438</v>
      </c>
      <c r="I766">
        <v>1996</v>
      </c>
      <c r="J766">
        <v>3117</v>
      </c>
      <c r="K766">
        <v>57436</v>
      </c>
      <c r="L766">
        <v>25</v>
      </c>
      <c r="M766" s="1">
        <v>0.85</v>
      </c>
    </row>
    <row r="767" spans="1:13" x14ac:dyDescent="0.3">
      <c r="A767">
        <v>771</v>
      </c>
      <c r="B767" t="s">
        <v>571</v>
      </c>
      <c r="C767" t="s">
        <v>598</v>
      </c>
      <c r="D767" t="s">
        <v>21</v>
      </c>
      <c r="E767">
        <v>6</v>
      </c>
      <c r="F767">
        <v>16663</v>
      </c>
      <c r="G767">
        <v>3056</v>
      </c>
      <c r="H767">
        <v>13607</v>
      </c>
      <c r="I767">
        <v>1065</v>
      </c>
      <c r="J767">
        <v>1760</v>
      </c>
      <c r="K767">
        <v>53271</v>
      </c>
      <c r="L767">
        <v>25</v>
      </c>
      <c r="M767" s="1">
        <v>0.84</v>
      </c>
    </row>
    <row r="768" spans="1:13" x14ac:dyDescent="0.3">
      <c r="A768">
        <v>772</v>
      </c>
      <c r="B768" t="s">
        <v>571</v>
      </c>
      <c r="C768" t="s">
        <v>599</v>
      </c>
      <c r="D768" t="s">
        <v>58</v>
      </c>
      <c r="E768">
        <v>2</v>
      </c>
      <c r="F768">
        <v>270771</v>
      </c>
      <c r="G768">
        <v>42783</v>
      </c>
      <c r="H768">
        <v>227988</v>
      </c>
      <c r="I768">
        <v>14760</v>
      </c>
      <c r="J768">
        <v>35068</v>
      </c>
      <c r="K768">
        <v>54674</v>
      </c>
      <c r="L768">
        <v>763</v>
      </c>
      <c r="M768" s="1">
        <v>0.83</v>
      </c>
    </row>
    <row r="769" spans="1:13" x14ac:dyDescent="0.3">
      <c r="A769">
        <v>773</v>
      </c>
      <c r="B769" t="s">
        <v>571</v>
      </c>
      <c r="C769" t="s">
        <v>181</v>
      </c>
      <c r="D769" t="s">
        <v>21</v>
      </c>
      <c r="E769">
        <v>1</v>
      </c>
      <c r="F769">
        <v>23878</v>
      </c>
      <c r="G769">
        <v>3975</v>
      </c>
      <c r="H769">
        <v>19903</v>
      </c>
      <c r="I769">
        <v>1628</v>
      </c>
      <c r="J769">
        <v>3642</v>
      </c>
      <c r="K769">
        <v>44913</v>
      </c>
      <c r="L769">
        <v>25</v>
      </c>
      <c r="M769" s="1">
        <v>0.88</v>
      </c>
    </row>
    <row r="770" spans="1:13" x14ac:dyDescent="0.3">
      <c r="A770">
        <v>774</v>
      </c>
      <c r="B770" t="s">
        <v>571</v>
      </c>
      <c r="C770" t="s">
        <v>80</v>
      </c>
      <c r="D770" t="s">
        <v>21</v>
      </c>
      <c r="E770">
        <v>1</v>
      </c>
      <c r="F770">
        <v>44593</v>
      </c>
      <c r="G770">
        <v>7644</v>
      </c>
      <c r="H770">
        <v>36949</v>
      </c>
      <c r="I770">
        <v>3221</v>
      </c>
      <c r="J770">
        <v>5065</v>
      </c>
      <c r="K770">
        <v>57193</v>
      </c>
      <c r="L770">
        <v>46</v>
      </c>
      <c r="M770" s="1">
        <v>0.85</v>
      </c>
    </row>
    <row r="771" spans="1:13" x14ac:dyDescent="0.3">
      <c r="A771">
        <v>775</v>
      </c>
      <c r="B771" t="s">
        <v>571</v>
      </c>
      <c r="C771" t="s">
        <v>600</v>
      </c>
      <c r="D771" t="s">
        <v>21</v>
      </c>
      <c r="E771">
        <v>8</v>
      </c>
      <c r="F771">
        <v>20327</v>
      </c>
      <c r="G771">
        <v>3932</v>
      </c>
      <c r="H771">
        <v>16395</v>
      </c>
      <c r="I771">
        <v>1612</v>
      </c>
      <c r="J771">
        <v>1839</v>
      </c>
      <c r="K771">
        <v>56862</v>
      </c>
      <c r="L771">
        <v>0</v>
      </c>
      <c r="M771" s="1">
        <v>0.83</v>
      </c>
    </row>
    <row r="772" spans="1:13" x14ac:dyDescent="0.3">
      <c r="A772">
        <v>776</v>
      </c>
      <c r="B772" t="s">
        <v>571</v>
      </c>
      <c r="C772" t="s">
        <v>601</v>
      </c>
      <c r="D772" t="s">
        <v>21</v>
      </c>
      <c r="E772">
        <v>6</v>
      </c>
      <c r="F772">
        <v>22935</v>
      </c>
      <c r="G772">
        <v>4266</v>
      </c>
      <c r="H772">
        <v>18669</v>
      </c>
      <c r="I772">
        <v>1465</v>
      </c>
      <c r="J772">
        <v>2512</v>
      </c>
      <c r="K772">
        <v>49972</v>
      </c>
      <c r="L772">
        <v>15</v>
      </c>
      <c r="M772" s="1">
        <v>0.86</v>
      </c>
    </row>
    <row r="773" spans="1:13" x14ac:dyDescent="0.3">
      <c r="A773">
        <v>777</v>
      </c>
      <c r="B773" t="s">
        <v>571</v>
      </c>
      <c r="C773" t="s">
        <v>602</v>
      </c>
      <c r="D773" t="s">
        <v>21</v>
      </c>
      <c r="E773">
        <v>7</v>
      </c>
      <c r="F773">
        <v>34586</v>
      </c>
      <c r="G773">
        <v>6983</v>
      </c>
      <c r="H773">
        <v>27603</v>
      </c>
      <c r="I773">
        <v>2351</v>
      </c>
      <c r="J773">
        <v>3638</v>
      </c>
      <c r="K773">
        <v>58295</v>
      </c>
      <c r="L773">
        <v>25</v>
      </c>
      <c r="M773" s="1">
        <v>0.79</v>
      </c>
    </row>
    <row r="774" spans="1:13" x14ac:dyDescent="0.3">
      <c r="A774">
        <v>778</v>
      </c>
      <c r="B774" t="s">
        <v>571</v>
      </c>
      <c r="C774" t="s">
        <v>603</v>
      </c>
      <c r="D774" t="s">
        <v>21</v>
      </c>
      <c r="E774">
        <v>3</v>
      </c>
      <c r="F774">
        <v>20690</v>
      </c>
      <c r="G774">
        <v>3718</v>
      </c>
      <c r="H774">
        <v>16972</v>
      </c>
      <c r="I774">
        <v>1320</v>
      </c>
      <c r="J774">
        <v>2513</v>
      </c>
      <c r="K774">
        <v>47554</v>
      </c>
      <c r="L774">
        <v>25</v>
      </c>
      <c r="M774" s="1">
        <v>0.75</v>
      </c>
    </row>
    <row r="775" spans="1:13" x14ac:dyDescent="0.3">
      <c r="A775">
        <v>779</v>
      </c>
      <c r="B775" t="s">
        <v>571</v>
      </c>
      <c r="C775" t="s">
        <v>604</v>
      </c>
      <c r="D775" t="s">
        <v>21</v>
      </c>
      <c r="E775">
        <v>8</v>
      </c>
      <c r="F775">
        <v>10717</v>
      </c>
      <c r="G775">
        <v>1855</v>
      </c>
      <c r="H775">
        <v>8862</v>
      </c>
      <c r="I775">
        <v>857</v>
      </c>
      <c r="J775">
        <v>1873</v>
      </c>
      <c r="K775">
        <v>47713</v>
      </c>
      <c r="L775">
        <v>0</v>
      </c>
      <c r="M775" s="1">
        <v>0.85</v>
      </c>
    </row>
    <row r="776" spans="1:13" x14ac:dyDescent="0.3">
      <c r="A776">
        <v>780</v>
      </c>
      <c r="B776" t="s">
        <v>571</v>
      </c>
      <c r="C776" t="s">
        <v>605</v>
      </c>
      <c r="D776" t="s">
        <v>21</v>
      </c>
      <c r="E776">
        <v>3</v>
      </c>
      <c r="F776">
        <v>193048</v>
      </c>
      <c r="G776">
        <v>22471</v>
      </c>
      <c r="H776">
        <v>170577</v>
      </c>
      <c r="I776">
        <v>8911</v>
      </c>
      <c r="J776">
        <v>32114</v>
      </c>
      <c r="K776">
        <v>52269</v>
      </c>
      <c r="L776">
        <v>499</v>
      </c>
      <c r="M776" s="1">
        <v>0.82</v>
      </c>
    </row>
    <row r="777" spans="1:13" x14ac:dyDescent="0.3">
      <c r="A777">
        <v>781</v>
      </c>
      <c r="B777" t="s">
        <v>571</v>
      </c>
      <c r="C777" t="s">
        <v>606</v>
      </c>
      <c r="D777" t="s">
        <v>21</v>
      </c>
      <c r="E777">
        <v>6</v>
      </c>
      <c r="F777">
        <v>15128</v>
      </c>
      <c r="G777">
        <v>3156</v>
      </c>
      <c r="H777">
        <v>11972</v>
      </c>
      <c r="I777">
        <v>1100</v>
      </c>
      <c r="J777">
        <v>1250</v>
      </c>
      <c r="K777">
        <v>60896</v>
      </c>
      <c r="L777">
        <v>25</v>
      </c>
      <c r="M777" s="1">
        <v>0.82</v>
      </c>
    </row>
    <row r="778" spans="1:13" x14ac:dyDescent="0.3">
      <c r="A778">
        <v>782</v>
      </c>
      <c r="B778" t="s">
        <v>571</v>
      </c>
      <c r="C778" t="s">
        <v>187</v>
      </c>
      <c r="D778" t="s">
        <v>21</v>
      </c>
      <c r="E778">
        <v>1</v>
      </c>
      <c r="F778">
        <v>7037</v>
      </c>
      <c r="G778">
        <v>1363</v>
      </c>
      <c r="H778">
        <v>5674</v>
      </c>
      <c r="I778">
        <v>525</v>
      </c>
      <c r="J778">
        <v>742</v>
      </c>
      <c r="K778">
        <v>50300</v>
      </c>
      <c r="L778">
        <v>0</v>
      </c>
      <c r="M778" s="1">
        <v>0.84</v>
      </c>
    </row>
    <row r="779" spans="1:13" x14ac:dyDescent="0.3">
      <c r="A779">
        <v>783</v>
      </c>
      <c r="B779" t="s">
        <v>571</v>
      </c>
      <c r="C779" t="s">
        <v>607</v>
      </c>
      <c r="D779" t="s">
        <v>21</v>
      </c>
      <c r="E779">
        <v>2</v>
      </c>
      <c r="F779">
        <v>180974</v>
      </c>
      <c r="G779">
        <v>30573</v>
      </c>
      <c r="H779">
        <v>150401</v>
      </c>
      <c r="I779">
        <v>12248</v>
      </c>
      <c r="J779">
        <v>26349</v>
      </c>
      <c r="K779">
        <v>50500</v>
      </c>
      <c r="L779">
        <v>1361</v>
      </c>
      <c r="M779" s="1">
        <v>0.84</v>
      </c>
    </row>
    <row r="780" spans="1:13" x14ac:dyDescent="0.3">
      <c r="A780">
        <v>784</v>
      </c>
      <c r="B780" t="s">
        <v>571</v>
      </c>
      <c r="C780" t="s">
        <v>608</v>
      </c>
      <c r="D780" t="s">
        <v>21</v>
      </c>
      <c r="E780">
        <v>3</v>
      </c>
      <c r="F780">
        <v>15479</v>
      </c>
      <c r="G780">
        <v>3102</v>
      </c>
      <c r="H780">
        <v>12377</v>
      </c>
      <c r="I780">
        <v>1263</v>
      </c>
      <c r="J780">
        <v>2306</v>
      </c>
      <c r="K780">
        <v>49287</v>
      </c>
      <c r="L780">
        <v>21</v>
      </c>
      <c r="M780" s="1">
        <v>0.84</v>
      </c>
    </row>
    <row r="781" spans="1:13" x14ac:dyDescent="0.3">
      <c r="A781">
        <v>785</v>
      </c>
      <c r="B781" t="s">
        <v>571</v>
      </c>
      <c r="C781" t="s">
        <v>609</v>
      </c>
      <c r="D781" t="s">
        <v>21</v>
      </c>
      <c r="E781">
        <v>3</v>
      </c>
      <c r="F781">
        <v>107386</v>
      </c>
      <c r="G781">
        <v>17517</v>
      </c>
      <c r="H781">
        <v>89869</v>
      </c>
      <c r="I781">
        <v>6653</v>
      </c>
      <c r="J781">
        <v>18824</v>
      </c>
      <c r="K781">
        <v>48335</v>
      </c>
      <c r="L781">
        <v>482</v>
      </c>
      <c r="M781" s="1">
        <v>0.79</v>
      </c>
    </row>
    <row r="782" spans="1:13" x14ac:dyDescent="0.3">
      <c r="A782">
        <v>786</v>
      </c>
      <c r="B782" t="s">
        <v>571</v>
      </c>
      <c r="C782" t="s">
        <v>565</v>
      </c>
      <c r="D782" t="s">
        <v>21</v>
      </c>
      <c r="E782">
        <v>6</v>
      </c>
      <c r="F782">
        <v>31280</v>
      </c>
      <c r="G782">
        <v>6526</v>
      </c>
      <c r="H782">
        <v>24754</v>
      </c>
      <c r="I782">
        <v>2127</v>
      </c>
      <c r="J782">
        <v>3631</v>
      </c>
      <c r="K782">
        <v>51487</v>
      </c>
      <c r="L782">
        <v>18</v>
      </c>
      <c r="M782" s="1">
        <v>0.79</v>
      </c>
    </row>
    <row r="783" spans="1:13" x14ac:dyDescent="0.3">
      <c r="A783">
        <v>787</v>
      </c>
      <c r="B783" t="s">
        <v>571</v>
      </c>
      <c r="C783" t="s">
        <v>471</v>
      </c>
      <c r="D783" t="s">
        <v>21</v>
      </c>
      <c r="E783">
        <v>8</v>
      </c>
      <c r="F783">
        <v>8263</v>
      </c>
      <c r="G783">
        <v>1671</v>
      </c>
      <c r="H783">
        <v>6592</v>
      </c>
      <c r="I783">
        <v>654</v>
      </c>
      <c r="J783">
        <v>796</v>
      </c>
      <c r="K783">
        <v>60596</v>
      </c>
      <c r="L783">
        <v>16</v>
      </c>
      <c r="M783" s="1">
        <v>0.82</v>
      </c>
    </row>
    <row r="784" spans="1:13" x14ac:dyDescent="0.3">
      <c r="A784">
        <v>788</v>
      </c>
      <c r="B784" t="s">
        <v>571</v>
      </c>
      <c r="C784" t="s">
        <v>610</v>
      </c>
      <c r="D784" t="s">
        <v>21</v>
      </c>
      <c r="E784">
        <v>2</v>
      </c>
      <c r="F784">
        <v>62567</v>
      </c>
      <c r="G784">
        <v>10947</v>
      </c>
      <c r="H784">
        <v>51620</v>
      </c>
      <c r="I784">
        <v>3738</v>
      </c>
      <c r="J784">
        <v>4373</v>
      </c>
      <c r="K784">
        <v>75534</v>
      </c>
      <c r="L784">
        <v>181</v>
      </c>
      <c r="M784" s="1">
        <v>0.85</v>
      </c>
    </row>
    <row r="785" spans="1:13" x14ac:dyDescent="0.3">
      <c r="A785">
        <v>789</v>
      </c>
      <c r="B785" t="s">
        <v>571</v>
      </c>
      <c r="C785" t="s">
        <v>86</v>
      </c>
      <c r="D785" t="s">
        <v>21</v>
      </c>
      <c r="E785">
        <v>1</v>
      </c>
      <c r="F785">
        <v>27943</v>
      </c>
      <c r="G785">
        <v>4766</v>
      </c>
      <c r="H785">
        <v>23177</v>
      </c>
      <c r="I785">
        <v>2053</v>
      </c>
      <c r="J785">
        <v>3703</v>
      </c>
      <c r="K785">
        <v>44534</v>
      </c>
      <c r="L785">
        <v>25</v>
      </c>
      <c r="M785" s="1">
        <v>0.87</v>
      </c>
    </row>
    <row r="786" spans="1:13" x14ac:dyDescent="0.3">
      <c r="A786">
        <v>790</v>
      </c>
      <c r="B786" t="s">
        <v>571</v>
      </c>
      <c r="C786" t="s">
        <v>472</v>
      </c>
      <c r="D786" t="s">
        <v>21</v>
      </c>
      <c r="E786">
        <v>5</v>
      </c>
      <c r="F786">
        <v>65936</v>
      </c>
      <c r="G786">
        <v>12631</v>
      </c>
      <c r="H786">
        <v>53305</v>
      </c>
      <c r="I786">
        <v>4657</v>
      </c>
      <c r="J786">
        <v>10094</v>
      </c>
      <c r="K786">
        <v>45130</v>
      </c>
      <c r="L786">
        <v>401</v>
      </c>
      <c r="M786" s="1">
        <v>0.83</v>
      </c>
    </row>
    <row r="787" spans="1:13" x14ac:dyDescent="0.3">
      <c r="A787">
        <v>791</v>
      </c>
      <c r="B787" t="s">
        <v>571</v>
      </c>
      <c r="C787" t="s">
        <v>611</v>
      </c>
      <c r="D787" t="s">
        <v>21</v>
      </c>
      <c r="E787">
        <v>2</v>
      </c>
      <c r="F787">
        <v>28206</v>
      </c>
      <c r="G787">
        <v>5164</v>
      </c>
      <c r="H787">
        <v>23042</v>
      </c>
      <c r="I787">
        <v>1709</v>
      </c>
      <c r="J787">
        <v>2344</v>
      </c>
      <c r="K787">
        <v>60010</v>
      </c>
      <c r="L787">
        <v>54</v>
      </c>
      <c r="M787" s="1">
        <v>0.84</v>
      </c>
    </row>
    <row r="788" spans="1:13" x14ac:dyDescent="0.3">
      <c r="A788">
        <v>792</v>
      </c>
      <c r="B788" t="s">
        <v>571</v>
      </c>
      <c r="C788" t="s">
        <v>189</v>
      </c>
      <c r="D788" t="s">
        <v>21</v>
      </c>
      <c r="E788">
        <v>6</v>
      </c>
      <c r="F788">
        <v>24133</v>
      </c>
      <c r="G788">
        <v>4854</v>
      </c>
      <c r="H788">
        <v>19279</v>
      </c>
      <c r="I788">
        <v>1997</v>
      </c>
      <c r="J788">
        <v>2025</v>
      </c>
      <c r="K788">
        <v>58380</v>
      </c>
      <c r="L788">
        <v>25</v>
      </c>
      <c r="M788" s="1">
        <v>0.82</v>
      </c>
    </row>
    <row r="789" spans="1:13" x14ac:dyDescent="0.3">
      <c r="A789">
        <v>793</v>
      </c>
      <c r="B789" t="s">
        <v>571</v>
      </c>
      <c r="C789" t="s">
        <v>612</v>
      </c>
      <c r="D789" t="s">
        <v>21</v>
      </c>
      <c r="E789">
        <v>2</v>
      </c>
      <c r="F789">
        <v>34074</v>
      </c>
      <c r="G789">
        <v>6124</v>
      </c>
      <c r="H789">
        <v>27950</v>
      </c>
      <c r="I789">
        <v>2119</v>
      </c>
      <c r="J789">
        <v>2377</v>
      </c>
      <c r="K789">
        <v>67758</v>
      </c>
      <c r="L789">
        <v>30</v>
      </c>
      <c r="M789" s="1">
        <v>0.84</v>
      </c>
    </row>
    <row r="790" spans="1:13" x14ac:dyDescent="0.3">
      <c r="A790">
        <v>794</v>
      </c>
      <c r="B790" t="s">
        <v>613</v>
      </c>
      <c r="C790" t="s">
        <v>614</v>
      </c>
      <c r="D790" t="s">
        <v>21</v>
      </c>
      <c r="E790">
        <v>8</v>
      </c>
      <c r="F790">
        <v>7063</v>
      </c>
      <c r="G790">
        <v>1603</v>
      </c>
      <c r="H790">
        <v>5460</v>
      </c>
      <c r="I790">
        <v>487</v>
      </c>
      <c r="J790">
        <v>667</v>
      </c>
      <c r="K790">
        <v>54282</v>
      </c>
      <c r="L790">
        <v>17</v>
      </c>
      <c r="M790" s="1">
        <v>0.79</v>
      </c>
    </row>
    <row r="791" spans="1:13" x14ac:dyDescent="0.3">
      <c r="A791">
        <v>795</v>
      </c>
      <c r="B791" t="s">
        <v>613</v>
      </c>
      <c r="C791" t="s">
        <v>250</v>
      </c>
      <c r="D791" t="s">
        <v>21</v>
      </c>
      <c r="E791">
        <v>9</v>
      </c>
      <c r="F791">
        <v>3645</v>
      </c>
      <c r="G791">
        <v>841</v>
      </c>
      <c r="H791">
        <v>2804</v>
      </c>
      <c r="I791">
        <v>298</v>
      </c>
      <c r="J791">
        <v>460</v>
      </c>
      <c r="K791">
        <v>51577</v>
      </c>
      <c r="L791">
        <v>22</v>
      </c>
      <c r="M791" s="1">
        <v>0.79</v>
      </c>
    </row>
    <row r="792" spans="1:13" x14ac:dyDescent="0.3">
      <c r="A792">
        <v>796</v>
      </c>
      <c r="B792" t="s">
        <v>613</v>
      </c>
      <c r="C792" t="s">
        <v>615</v>
      </c>
      <c r="D792" t="s">
        <v>21</v>
      </c>
      <c r="E792">
        <v>6</v>
      </c>
      <c r="F792">
        <v>13832</v>
      </c>
      <c r="G792">
        <v>3143</v>
      </c>
      <c r="H792">
        <v>10689</v>
      </c>
      <c r="I792">
        <v>912</v>
      </c>
      <c r="J792">
        <v>1581</v>
      </c>
      <c r="K792">
        <v>53359</v>
      </c>
      <c r="L792">
        <v>25</v>
      </c>
      <c r="M792" s="1">
        <v>0.78</v>
      </c>
    </row>
    <row r="793" spans="1:13" x14ac:dyDescent="0.3">
      <c r="A793">
        <v>797</v>
      </c>
      <c r="B793" t="s">
        <v>613</v>
      </c>
      <c r="C793" t="s">
        <v>616</v>
      </c>
      <c r="D793" t="s">
        <v>21</v>
      </c>
      <c r="E793">
        <v>7</v>
      </c>
      <c r="F793">
        <v>12437</v>
      </c>
      <c r="G793">
        <v>2823</v>
      </c>
      <c r="H793">
        <v>9614</v>
      </c>
      <c r="I793">
        <v>918</v>
      </c>
      <c r="J793">
        <v>1864</v>
      </c>
      <c r="K793">
        <v>44298</v>
      </c>
      <c r="L793">
        <v>44</v>
      </c>
      <c r="M793" s="1">
        <v>0.8</v>
      </c>
    </row>
    <row r="794" spans="1:13" x14ac:dyDescent="0.3">
      <c r="A794">
        <v>798</v>
      </c>
      <c r="B794" t="s">
        <v>613</v>
      </c>
      <c r="C794" t="s">
        <v>617</v>
      </c>
      <c r="D794" t="s">
        <v>21</v>
      </c>
      <c r="E794">
        <v>8</v>
      </c>
      <c r="F794">
        <v>5506</v>
      </c>
      <c r="G794">
        <v>1362</v>
      </c>
      <c r="H794">
        <v>4144</v>
      </c>
      <c r="I794">
        <v>393</v>
      </c>
      <c r="J794">
        <v>589</v>
      </c>
      <c r="K794">
        <v>51210</v>
      </c>
      <c r="L794">
        <v>25</v>
      </c>
      <c r="M794" s="1">
        <v>0.77</v>
      </c>
    </row>
    <row r="795" spans="1:13" x14ac:dyDescent="0.3">
      <c r="A795">
        <v>799</v>
      </c>
      <c r="B795" t="s">
        <v>613</v>
      </c>
      <c r="C795" t="s">
        <v>138</v>
      </c>
      <c r="D795" t="s">
        <v>21</v>
      </c>
      <c r="E795">
        <v>2</v>
      </c>
      <c r="F795">
        <v>25642</v>
      </c>
      <c r="G795">
        <v>4767</v>
      </c>
      <c r="H795">
        <v>20875</v>
      </c>
      <c r="I795">
        <v>1814</v>
      </c>
      <c r="J795">
        <v>2000</v>
      </c>
      <c r="K795">
        <v>62799</v>
      </c>
      <c r="L795">
        <v>65</v>
      </c>
      <c r="M795" s="1">
        <v>0.84</v>
      </c>
    </row>
    <row r="796" spans="1:13" x14ac:dyDescent="0.3">
      <c r="A796">
        <v>800</v>
      </c>
      <c r="B796" t="s">
        <v>613</v>
      </c>
      <c r="C796" t="s">
        <v>618</v>
      </c>
      <c r="D796" t="s">
        <v>58</v>
      </c>
      <c r="E796">
        <v>3</v>
      </c>
      <c r="F796">
        <v>132408</v>
      </c>
      <c r="G796">
        <v>21719</v>
      </c>
      <c r="H796">
        <v>110689</v>
      </c>
      <c r="I796">
        <v>7978</v>
      </c>
      <c r="J796">
        <v>20811</v>
      </c>
      <c r="K796">
        <v>52320</v>
      </c>
      <c r="L796">
        <v>480</v>
      </c>
      <c r="M796" s="1">
        <v>0.83</v>
      </c>
    </row>
    <row r="797" spans="1:13" x14ac:dyDescent="0.3">
      <c r="A797">
        <v>801</v>
      </c>
      <c r="B797" t="s">
        <v>613</v>
      </c>
      <c r="C797" t="s">
        <v>139</v>
      </c>
      <c r="D797" t="s">
        <v>21</v>
      </c>
      <c r="E797">
        <v>6</v>
      </c>
      <c r="F797">
        <v>26346</v>
      </c>
      <c r="G797">
        <v>4854</v>
      </c>
      <c r="H797">
        <v>21492</v>
      </c>
      <c r="I797">
        <v>1943</v>
      </c>
      <c r="J797">
        <v>2274</v>
      </c>
      <c r="K797">
        <v>63099</v>
      </c>
      <c r="L797">
        <v>25</v>
      </c>
      <c r="M797" s="1">
        <v>0.83</v>
      </c>
    </row>
    <row r="798" spans="1:13" x14ac:dyDescent="0.3">
      <c r="A798">
        <v>802</v>
      </c>
      <c r="B798" t="s">
        <v>613</v>
      </c>
      <c r="C798" t="s">
        <v>619</v>
      </c>
      <c r="D798" t="s">
        <v>21</v>
      </c>
      <c r="E798">
        <v>3</v>
      </c>
      <c r="F798">
        <v>24947</v>
      </c>
      <c r="G798">
        <v>4886</v>
      </c>
      <c r="H798">
        <v>20061</v>
      </c>
      <c r="I798">
        <v>1603</v>
      </c>
      <c r="J798">
        <v>1547</v>
      </c>
      <c r="K798">
        <v>74646</v>
      </c>
      <c r="L798">
        <v>41</v>
      </c>
      <c r="M798" s="1">
        <v>0.77</v>
      </c>
    </row>
    <row r="799" spans="1:13" x14ac:dyDescent="0.3">
      <c r="A799">
        <v>803</v>
      </c>
      <c r="B799" t="s">
        <v>613</v>
      </c>
      <c r="C799" t="s">
        <v>620</v>
      </c>
      <c r="D799" t="s">
        <v>21</v>
      </c>
      <c r="E799">
        <v>6</v>
      </c>
      <c r="F799">
        <v>21199</v>
      </c>
      <c r="G799">
        <v>3786</v>
      </c>
      <c r="H799">
        <v>17413</v>
      </c>
      <c r="I799">
        <v>1338</v>
      </c>
      <c r="J799">
        <v>2224</v>
      </c>
      <c r="K799">
        <v>59724</v>
      </c>
      <c r="L799">
        <v>114</v>
      </c>
      <c r="M799" s="1">
        <v>0.83</v>
      </c>
    </row>
    <row r="800" spans="1:13" x14ac:dyDescent="0.3">
      <c r="A800">
        <v>804</v>
      </c>
      <c r="B800" t="s">
        <v>613</v>
      </c>
      <c r="C800" t="s">
        <v>621</v>
      </c>
      <c r="D800" t="s">
        <v>21</v>
      </c>
      <c r="E800">
        <v>7</v>
      </c>
      <c r="F800">
        <v>19874</v>
      </c>
      <c r="G800">
        <v>3198</v>
      </c>
      <c r="H800">
        <v>16676</v>
      </c>
      <c r="I800">
        <v>970</v>
      </c>
      <c r="J800">
        <v>1932</v>
      </c>
      <c r="K800">
        <v>52683</v>
      </c>
      <c r="L800">
        <v>35</v>
      </c>
      <c r="M800" s="1">
        <v>0.81</v>
      </c>
    </row>
    <row r="801" spans="1:13" x14ac:dyDescent="0.3">
      <c r="A801">
        <v>805</v>
      </c>
      <c r="B801" t="s">
        <v>613</v>
      </c>
      <c r="C801" t="s">
        <v>27</v>
      </c>
      <c r="D801" t="s">
        <v>21</v>
      </c>
      <c r="E801">
        <v>8</v>
      </c>
      <c r="F801">
        <v>14539</v>
      </c>
      <c r="G801">
        <v>3247</v>
      </c>
      <c r="H801">
        <v>11292</v>
      </c>
      <c r="I801">
        <v>1015</v>
      </c>
      <c r="J801">
        <v>1290</v>
      </c>
      <c r="K801">
        <v>57971</v>
      </c>
      <c r="L801">
        <v>0</v>
      </c>
      <c r="M801" s="1">
        <v>0.79</v>
      </c>
    </row>
    <row r="802" spans="1:13" x14ac:dyDescent="0.3">
      <c r="A802">
        <v>806</v>
      </c>
      <c r="B802" t="s">
        <v>613</v>
      </c>
      <c r="C802" t="s">
        <v>28</v>
      </c>
      <c r="D802" t="s">
        <v>21</v>
      </c>
      <c r="E802">
        <v>9</v>
      </c>
      <c r="F802">
        <v>9699</v>
      </c>
      <c r="G802">
        <v>2225</v>
      </c>
      <c r="H802">
        <v>7474</v>
      </c>
      <c r="I802">
        <v>771</v>
      </c>
      <c r="J802">
        <v>1023</v>
      </c>
      <c r="K802">
        <v>54865</v>
      </c>
      <c r="L802">
        <v>25</v>
      </c>
      <c r="M802" s="1">
        <v>0.74</v>
      </c>
    </row>
    <row r="803" spans="1:13" x14ac:dyDescent="0.3">
      <c r="A803">
        <v>807</v>
      </c>
      <c r="B803" t="s">
        <v>613</v>
      </c>
      <c r="C803" t="s">
        <v>141</v>
      </c>
      <c r="D803" t="s">
        <v>21</v>
      </c>
      <c r="E803">
        <v>7</v>
      </c>
      <c r="F803">
        <v>20154</v>
      </c>
      <c r="G803">
        <v>4095</v>
      </c>
      <c r="H803">
        <v>16059</v>
      </c>
      <c r="I803">
        <v>1338</v>
      </c>
      <c r="J803">
        <v>1576</v>
      </c>
      <c r="K803">
        <v>60531</v>
      </c>
      <c r="L803">
        <v>234</v>
      </c>
      <c r="M803" s="1">
        <v>0.82</v>
      </c>
    </row>
    <row r="804" spans="1:13" x14ac:dyDescent="0.3">
      <c r="A804">
        <v>808</v>
      </c>
      <c r="B804" t="s">
        <v>613</v>
      </c>
      <c r="C804" t="s">
        <v>521</v>
      </c>
      <c r="D804" t="s">
        <v>21</v>
      </c>
      <c r="E804">
        <v>6</v>
      </c>
      <c r="F804">
        <v>12930</v>
      </c>
      <c r="G804">
        <v>2997</v>
      </c>
      <c r="H804">
        <v>9933</v>
      </c>
      <c r="I804">
        <v>967</v>
      </c>
      <c r="J804">
        <v>1594</v>
      </c>
      <c r="K804">
        <v>50356</v>
      </c>
      <c r="L804">
        <v>29</v>
      </c>
      <c r="M804" s="1">
        <v>0.8</v>
      </c>
    </row>
    <row r="805" spans="1:13" x14ac:dyDescent="0.3">
      <c r="A805">
        <v>809</v>
      </c>
      <c r="B805" t="s">
        <v>613</v>
      </c>
      <c r="C805" t="s">
        <v>622</v>
      </c>
      <c r="D805" t="s">
        <v>21</v>
      </c>
      <c r="E805">
        <v>6</v>
      </c>
      <c r="F805">
        <v>18627</v>
      </c>
      <c r="G805">
        <v>3670</v>
      </c>
      <c r="H805">
        <v>14957</v>
      </c>
      <c r="I805">
        <v>1401</v>
      </c>
      <c r="J805">
        <v>1391</v>
      </c>
      <c r="K805">
        <v>67597</v>
      </c>
      <c r="L805">
        <v>0</v>
      </c>
      <c r="M805" s="1">
        <v>0.82</v>
      </c>
    </row>
    <row r="806" spans="1:13" x14ac:dyDescent="0.3">
      <c r="A806">
        <v>810</v>
      </c>
      <c r="B806" t="s">
        <v>613</v>
      </c>
      <c r="C806" t="s">
        <v>623</v>
      </c>
      <c r="D806" t="s">
        <v>21</v>
      </c>
      <c r="E806">
        <v>5</v>
      </c>
      <c r="F806">
        <v>42647</v>
      </c>
      <c r="G806">
        <v>9286</v>
      </c>
      <c r="H806">
        <v>33361</v>
      </c>
      <c r="I806">
        <v>3264</v>
      </c>
      <c r="J806">
        <v>4316</v>
      </c>
      <c r="K806">
        <v>51939</v>
      </c>
      <c r="L806">
        <v>226</v>
      </c>
      <c r="M806" s="1">
        <v>0.8</v>
      </c>
    </row>
    <row r="807" spans="1:13" x14ac:dyDescent="0.3">
      <c r="A807">
        <v>811</v>
      </c>
      <c r="B807" t="s">
        <v>613</v>
      </c>
      <c r="C807" t="s">
        <v>30</v>
      </c>
      <c r="D807" t="s">
        <v>21</v>
      </c>
      <c r="E807">
        <v>6</v>
      </c>
      <c r="F807">
        <v>11321</v>
      </c>
      <c r="G807">
        <v>2721</v>
      </c>
      <c r="H807">
        <v>8600</v>
      </c>
      <c r="I807">
        <v>851</v>
      </c>
      <c r="J807">
        <v>1032</v>
      </c>
      <c r="K807">
        <v>56312</v>
      </c>
      <c r="L807">
        <v>61</v>
      </c>
      <c r="M807" s="1">
        <v>0.77</v>
      </c>
    </row>
    <row r="808" spans="1:13" x14ac:dyDescent="0.3">
      <c r="A808">
        <v>812</v>
      </c>
      <c r="B808" t="s">
        <v>613</v>
      </c>
      <c r="C808" t="s">
        <v>624</v>
      </c>
      <c r="D808" t="s">
        <v>21</v>
      </c>
      <c r="E808">
        <v>6</v>
      </c>
      <c r="F808">
        <v>11964</v>
      </c>
      <c r="G808">
        <v>2485</v>
      </c>
      <c r="H808">
        <v>9479</v>
      </c>
      <c r="I808">
        <v>868</v>
      </c>
      <c r="J808">
        <v>1019</v>
      </c>
      <c r="K808">
        <v>64190</v>
      </c>
      <c r="L808">
        <v>18</v>
      </c>
      <c r="M808" s="1">
        <v>0.81</v>
      </c>
    </row>
    <row r="809" spans="1:13" x14ac:dyDescent="0.3">
      <c r="A809">
        <v>813</v>
      </c>
      <c r="B809" t="s">
        <v>613</v>
      </c>
      <c r="C809" t="s">
        <v>33</v>
      </c>
      <c r="D809" t="s">
        <v>21</v>
      </c>
      <c r="E809">
        <v>6</v>
      </c>
      <c r="F809">
        <v>9423</v>
      </c>
      <c r="G809">
        <v>1743</v>
      </c>
      <c r="H809">
        <v>7680</v>
      </c>
      <c r="I809">
        <v>674</v>
      </c>
      <c r="J809">
        <v>1036</v>
      </c>
      <c r="K809">
        <v>52541</v>
      </c>
      <c r="L809">
        <v>25</v>
      </c>
      <c r="M809" s="1">
        <v>0.83</v>
      </c>
    </row>
    <row r="810" spans="1:13" x14ac:dyDescent="0.3">
      <c r="A810">
        <v>814</v>
      </c>
      <c r="B810" t="s">
        <v>613</v>
      </c>
      <c r="C810" t="s">
        <v>34</v>
      </c>
      <c r="D810" t="s">
        <v>21</v>
      </c>
      <c r="E810">
        <v>7</v>
      </c>
      <c r="F810">
        <v>16134</v>
      </c>
      <c r="G810">
        <v>3344</v>
      </c>
      <c r="H810">
        <v>12790</v>
      </c>
      <c r="I810">
        <v>1075</v>
      </c>
      <c r="J810">
        <v>1531</v>
      </c>
      <c r="K810">
        <v>56338</v>
      </c>
      <c r="L810">
        <v>64</v>
      </c>
      <c r="M810" s="1">
        <v>0.81</v>
      </c>
    </row>
    <row r="811" spans="1:13" x14ac:dyDescent="0.3">
      <c r="A811">
        <v>815</v>
      </c>
      <c r="B811" t="s">
        <v>613</v>
      </c>
      <c r="C811" t="s">
        <v>393</v>
      </c>
      <c r="D811" t="s">
        <v>21</v>
      </c>
      <c r="E811">
        <v>8</v>
      </c>
      <c r="F811">
        <v>17556</v>
      </c>
      <c r="G811">
        <v>4173</v>
      </c>
      <c r="H811">
        <v>13383</v>
      </c>
      <c r="I811">
        <v>1316</v>
      </c>
      <c r="J811">
        <v>1627</v>
      </c>
      <c r="K811">
        <v>53968</v>
      </c>
      <c r="L811">
        <v>35</v>
      </c>
      <c r="M811" s="1">
        <v>0.78</v>
      </c>
    </row>
    <row r="812" spans="1:13" x14ac:dyDescent="0.3">
      <c r="A812">
        <v>816</v>
      </c>
      <c r="B812" t="s">
        <v>613</v>
      </c>
      <c r="C812" t="s">
        <v>524</v>
      </c>
      <c r="D812" t="s">
        <v>21</v>
      </c>
      <c r="E812">
        <v>4</v>
      </c>
      <c r="F812">
        <v>46518</v>
      </c>
      <c r="G812">
        <v>9160</v>
      </c>
      <c r="H812">
        <v>37358</v>
      </c>
      <c r="I812">
        <v>3644</v>
      </c>
      <c r="J812">
        <v>5727</v>
      </c>
      <c r="K812">
        <v>51317</v>
      </c>
      <c r="L812">
        <v>281</v>
      </c>
      <c r="M812" s="1">
        <v>0.83</v>
      </c>
    </row>
    <row r="813" spans="1:13" x14ac:dyDescent="0.3">
      <c r="A813">
        <v>817</v>
      </c>
      <c r="B813" t="s">
        <v>613</v>
      </c>
      <c r="C813" t="s">
        <v>148</v>
      </c>
      <c r="D813" t="s">
        <v>21</v>
      </c>
      <c r="E813">
        <v>7</v>
      </c>
      <c r="F813">
        <v>17158</v>
      </c>
      <c r="G813">
        <v>3006</v>
      </c>
      <c r="H813">
        <v>14152</v>
      </c>
      <c r="I813">
        <v>933</v>
      </c>
      <c r="J813">
        <v>2072</v>
      </c>
      <c r="K813">
        <v>54828</v>
      </c>
      <c r="L813">
        <v>25</v>
      </c>
      <c r="M813" s="1">
        <v>0.84</v>
      </c>
    </row>
    <row r="814" spans="1:13" x14ac:dyDescent="0.3">
      <c r="A814">
        <v>818</v>
      </c>
      <c r="B814" t="s">
        <v>613</v>
      </c>
      <c r="C814" t="s">
        <v>44</v>
      </c>
      <c r="D814" t="s">
        <v>21</v>
      </c>
      <c r="E814">
        <v>2</v>
      </c>
      <c r="F814">
        <v>90180</v>
      </c>
      <c r="G814">
        <v>10813</v>
      </c>
      <c r="H814">
        <v>79367</v>
      </c>
      <c r="I814">
        <v>4063</v>
      </c>
      <c r="J814">
        <v>4687</v>
      </c>
      <c r="K814">
        <v>87267</v>
      </c>
      <c r="L814">
        <v>15</v>
      </c>
      <c r="M814" s="1">
        <v>0.9</v>
      </c>
    </row>
    <row r="815" spans="1:13" x14ac:dyDescent="0.3">
      <c r="A815">
        <v>819</v>
      </c>
      <c r="B815" t="s">
        <v>613</v>
      </c>
      <c r="C815" t="s">
        <v>625</v>
      </c>
      <c r="D815" t="s">
        <v>21</v>
      </c>
      <c r="E815">
        <v>9</v>
      </c>
      <c r="F815">
        <v>9017</v>
      </c>
      <c r="G815">
        <v>1613</v>
      </c>
      <c r="H815">
        <v>7404</v>
      </c>
      <c r="I815">
        <v>496</v>
      </c>
      <c r="J815">
        <v>1130</v>
      </c>
      <c r="K815">
        <v>54830</v>
      </c>
      <c r="L815">
        <v>13</v>
      </c>
      <c r="M815" s="1">
        <v>0.84</v>
      </c>
    </row>
    <row r="816" spans="1:13" x14ac:dyDescent="0.3">
      <c r="A816">
        <v>820</v>
      </c>
      <c r="B816" t="s">
        <v>613</v>
      </c>
      <c r="C816" t="s">
        <v>402</v>
      </c>
      <c r="D816" t="s">
        <v>21</v>
      </c>
      <c r="E816">
        <v>9</v>
      </c>
      <c r="F816">
        <v>7890</v>
      </c>
      <c r="G816">
        <v>1584</v>
      </c>
      <c r="H816">
        <v>6306</v>
      </c>
      <c r="I816">
        <v>443</v>
      </c>
      <c r="J816">
        <v>1458</v>
      </c>
      <c r="K816">
        <v>41101</v>
      </c>
      <c r="L816">
        <v>11</v>
      </c>
      <c r="M816" s="1">
        <v>0.75</v>
      </c>
    </row>
    <row r="817" spans="1:13" x14ac:dyDescent="0.3">
      <c r="A817">
        <v>821</v>
      </c>
      <c r="B817" t="s">
        <v>613</v>
      </c>
      <c r="C817" t="s">
        <v>314</v>
      </c>
      <c r="D817" t="s">
        <v>21</v>
      </c>
      <c r="E817">
        <v>6</v>
      </c>
      <c r="F817">
        <v>17069</v>
      </c>
      <c r="G817">
        <v>3292</v>
      </c>
      <c r="H817">
        <v>13777</v>
      </c>
      <c r="I817">
        <v>1145</v>
      </c>
      <c r="J817">
        <v>1521</v>
      </c>
      <c r="K817">
        <v>61342</v>
      </c>
      <c r="L817">
        <v>25</v>
      </c>
      <c r="M817" s="1">
        <v>0.83</v>
      </c>
    </row>
    <row r="818" spans="1:13" x14ac:dyDescent="0.3">
      <c r="A818">
        <v>822</v>
      </c>
      <c r="B818" t="s">
        <v>613</v>
      </c>
      <c r="C818" t="s">
        <v>626</v>
      </c>
      <c r="D818" t="s">
        <v>21</v>
      </c>
      <c r="E818">
        <v>5</v>
      </c>
      <c r="F818">
        <v>39138</v>
      </c>
      <c r="G818">
        <v>8150</v>
      </c>
      <c r="H818">
        <v>30988</v>
      </c>
      <c r="I818">
        <v>3035</v>
      </c>
      <c r="J818">
        <v>4887</v>
      </c>
      <c r="K818">
        <v>51805</v>
      </c>
      <c r="L818">
        <v>314</v>
      </c>
      <c r="M818" s="1">
        <v>0.81</v>
      </c>
    </row>
    <row r="819" spans="1:13" x14ac:dyDescent="0.3">
      <c r="A819">
        <v>823</v>
      </c>
      <c r="B819" t="s">
        <v>613</v>
      </c>
      <c r="C819" t="s">
        <v>627</v>
      </c>
      <c r="D819" t="s">
        <v>21</v>
      </c>
      <c r="E819">
        <v>7</v>
      </c>
      <c r="F819">
        <v>17153</v>
      </c>
      <c r="G819">
        <v>4485</v>
      </c>
      <c r="H819">
        <v>12668</v>
      </c>
      <c r="I819">
        <v>1209</v>
      </c>
      <c r="J819">
        <v>1330</v>
      </c>
      <c r="K819">
        <v>55603</v>
      </c>
      <c r="L819">
        <v>30</v>
      </c>
      <c r="M819" s="1">
        <v>0.76</v>
      </c>
    </row>
    <row r="820" spans="1:13" x14ac:dyDescent="0.3">
      <c r="A820">
        <v>824</v>
      </c>
      <c r="B820" t="s">
        <v>613</v>
      </c>
      <c r="C820" t="s">
        <v>628</v>
      </c>
      <c r="D820" t="s">
        <v>21</v>
      </c>
      <c r="E820">
        <v>3</v>
      </c>
      <c r="F820">
        <v>96854</v>
      </c>
      <c r="G820">
        <v>17409</v>
      </c>
      <c r="H820">
        <v>79445</v>
      </c>
      <c r="I820">
        <v>6173</v>
      </c>
      <c r="J820">
        <v>10555</v>
      </c>
      <c r="K820">
        <v>60367</v>
      </c>
      <c r="L820">
        <v>360</v>
      </c>
      <c r="M820" s="1">
        <v>0.81</v>
      </c>
    </row>
    <row r="821" spans="1:13" x14ac:dyDescent="0.3">
      <c r="A821">
        <v>825</v>
      </c>
      <c r="B821" t="s">
        <v>613</v>
      </c>
      <c r="C821" t="s">
        <v>629</v>
      </c>
      <c r="D821" t="s">
        <v>21</v>
      </c>
      <c r="E821">
        <v>7</v>
      </c>
      <c r="F821">
        <v>9253</v>
      </c>
      <c r="G821">
        <v>1979</v>
      </c>
      <c r="H821">
        <v>7274</v>
      </c>
      <c r="I821">
        <v>581</v>
      </c>
      <c r="J821">
        <v>993</v>
      </c>
      <c r="K821">
        <v>51497</v>
      </c>
      <c r="L821">
        <v>25</v>
      </c>
      <c r="M821" s="1">
        <v>0.78</v>
      </c>
    </row>
    <row r="822" spans="1:13" x14ac:dyDescent="0.3">
      <c r="A822">
        <v>826</v>
      </c>
      <c r="B822" t="s">
        <v>613</v>
      </c>
      <c r="C822" t="s">
        <v>49</v>
      </c>
      <c r="D822" t="s">
        <v>21</v>
      </c>
      <c r="E822">
        <v>6</v>
      </c>
      <c r="F822">
        <v>19660</v>
      </c>
      <c r="G822">
        <v>4227</v>
      </c>
      <c r="H822">
        <v>15433</v>
      </c>
      <c r="I822">
        <v>1350</v>
      </c>
      <c r="J822">
        <v>2203</v>
      </c>
      <c r="K822">
        <v>50893</v>
      </c>
      <c r="L822">
        <v>89</v>
      </c>
      <c r="M822" s="1">
        <v>0.79</v>
      </c>
    </row>
    <row r="823" spans="1:13" x14ac:dyDescent="0.3">
      <c r="A823">
        <v>827</v>
      </c>
      <c r="B823" t="s">
        <v>613</v>
      </c>
      <c r="C823" t="s">
        <v>412</v>
      </c>
      <c r="D823" t="s">
        <v>21</v>
      </c>
      <c r="E823">
        <v>7</v>
      </c>
      <c r="F823">
        <v>15761</v>
      </c>
      <c r="G823">
        <v>3437</v>
      </c>
      <c r="H823">
        <v>12324</v>
      </c>
      <c r="I823">
        <v>1310</v>
      </c>
      <c r="J823">
        <v>1762</v>
      </c>
      <c r="K823">
        <v>53811</v>
      </c>
      <c r="L823">
        <v>25</v>
      </c>
      <c r="M823" s="1">
        <v>0.81</v>
      </c>
    </row>
    <row r="824" spans="1:13" x14ac:dyDescent="0.3">
      <c r="A824">
        <v>828</v>
      </c>
      <c r="B824" t="s">
        <v>613</v>
      </c>
      <c r="C824" t="s">
        <v>50</v>
      </c>
      <c r="D824" t="s">
        <v>21</v>
      </c>
      <c r="E824">
        <v>7</v>
      </c>
      <c r="F824">
        <v>10124</v>
      </c>
      <c r="G824">
        <v>2125</v>
      </c>
      <c r="H824">
        <v>7999</v>
      </c>
      <c r="I824">
        <v>592</v>
      </c>
      <c r="J824">
        <v>984</v>
      </c>
      <c r="K824">
        <v>59367</v>
      </c>
      <c r="L824">
        <v>77</v>
      </c>
      <c r="M824" s="1">
        <v>0.81</v>
      </c>
    </row>
    <row r="825" spans="1:13" x14ac:dyDescent="0.3">
      <c r="A825">
        <v>829</v>
      </c>
      <c r="B825" t="s">
        <v>613</v>
      </c>
      <c r="C825" t="s">
        <v>272</v>
      </c>
      <c r="D825" t="s">
        <v>21</v>
      </c>
      <c r="E825">
        <v>8</v>
      </c>
      <c r="F825">
        <v>6993</v>
      </c>
      <c r="G825">
        <v>1584</v>
      </c>
      <c r="H825">
        <v>5409</v>
      </c>
      <c r="I825">
        <v>583</v>
      </c>
      <c r="J825">
        <v>686</v>
      </c>
      <c r="K825">
        <v>54658</v>
      </c>
      <c r="L825">
        <v>25</v>
      </c>
      <c r="M825" s="1">
        <v>0.8</v>
      </c>
    </row>
    <row r="826" spans="1:13" x14ac:dyDescent="0.3">
      <c r="A826">
        <v>830</v>
      </c>
      <c r="B826" t="s">
        <v>613</v>
      </c>
      <c r="C826" t="s">
        <v>52</v>
      </c>
      <c r="D826" t="s">
        <v>21</v>
      </c>
      <c r="E826">
        <v>6</v>
      </c>
      <c r="F826">
        <v>8981</v>
      </c>
      <c r="G826">
        <v>1983</v>
      </c>
      <c r="H826">
        <v>6998</v>
      </c>
      <c r="I826">
        <v>688</v>
      </c>
      <c r="J826">
        <v>1073</v>
      </c>
      <c r="K826">
        <v>51861</v>
      </c>
      <c r="L826">
        <v>85</v>
      </c>
      <c r="M826" s="1">
        <v>0.8</v>
      </c>
    </row>
    <row r="827" spans="1:13" x14ac:dyDescent="0.3">
      <c r="A827">
        <v>831</v>
      </c>
      <c r="B827" t="s">
        <v>613</v>
      </c>
      <c r="C827" t="s">
        <v>533</v>
      </c>
      <c r="D827" t="s">
        <v>21</v>
      </c>
      <c r="E827">
        <v>3</v>
      </c>
      <c r="F827">
        <v>12304</v>
      </c>
      <c r="G827">
        <v>2569</v>
      </c>
      <c r="H827">
        <v>9735</v>
      </c>
      <c r="I827">
        <v>753</v>
      </c>
      <c r="J827">
        <v>819</v>
      </c>
      <c r="K827">
        <v>65060</v>
      </c>
      <c r="L827">
        <v>25</v>
      </c>
      <c r="M827" s="1">
        <v>0.81</v>
      </c>
    </row>
    <row r="828" spans="1:13" x14ac:dyDescent="0.3">
      <c r="A828">
        <v>832</v>
      </c>
      <c r="B828" t="s">
        <v>613</v>
      </c>
      <c r="C828" t="s">
        <v>630</v>
      </c>
      <c r="D828" t="s">
        <v>21</v>
      </c>
      <c r="E828">
        <v>2</v>
      </c>
      <c r="F828">
        <v>10720</v>
      </c>
      <c r="G828">
        <v>2407</v>
      </c>
      <c r="H828">
        <v>8313</v>
      </c>
      <c r="I828">
        <v>791</v>
      </c>
      <c r="J828">
        <v>1198</v>
      </c>
      <c r="K828">
        <v>60306</v>
      </c>
      <c r="L828">
        <v>17</v>
      </c>
      <c r="M828" s="1">
        <v>0.8</v>
      </c>
    </row>
    <row r="829" spans="1:13" x14ac:dyDescent="0.3">
      <c r="A829">
        <v>833</v>
      </c>
      <c r="B829" t="s">
        <v>613</v>
      </c>
      <c r="C829" t="s">
        <v>338</v>
      </c>
      <c r="D829" t="s">
        <v>21</v>
      </c>
      <c r="E829">
        <v>6</v>
      </c>
      <c r="F829">
        <v>14952</v>
      </c>
      <c r="G829">
        <v>3065</v>
      </c>
      <c r="H829">
        <v>11887</v>
      </c>
      <c r="I829">
        <v>1029</v>
      </c>
      <c r="J829">
        <v>1230</v>
      </c>
      <c r="K829">
        <v>56738</v>
      </c>
      <c r="L829">
        <v>25</v>
      </c>
      <c r="M829" s="1">
        <v>0.81</v>
      </c>
    </row>
    <row r="830" spans="1:13" x14ac:dyDescent="0.3">
      <c r="A830">
        <v>834</v>
      </c>
      <c r="B830" t="s">
        <v>613</v>
      </c>
      <c r="C830" t="s">
        <v>422</v>
      </c>
      <c r="D830" t="s">
        <v>21</v>
      </c>
      <c r="E830">
        <v>7</v>
      </c>
      <c r="F830">
        <v>10712</v>
      </c>
      <c r="G830">
        <v>2407</v>
      </c>
      <c r="H830">
        <v>8305</v>
      </c>
      <c r="I830">
        <v>732</v>
      </c>
      <c r="J830">
        <v>902</v>
      </c>
      <c r="K830">
        <v>60859</v>
      </c>
      <c r="L830">
        <v>25</v>
      </c>
      <c r="M830" s="1">
        <v>0.79</v>
      </c>
    </row>
    <row r="831" spans="1:13" x14ac:dyDescent="0.3">
      <c r="A831">
        <v>835</v>
      </c>
      <c r="B831" t="s">
        <v>613</v>
      </c>
      <c r="C831" t="s">
        <v>534</v>
      </c>
      <c r="D831" t="s">
        <v>21</v>
      </c>
      <c r="E831">
        <v>6</v>
      </c>
      <c r="F831">
        <v>16868</v>
      </c>
      <c r="G831">
        <v>3716</v>
      </c>
      <c r="H831">
        <v>13152</v>
      </c>
      <c r="I831">
        <v>1277</v>
      </c>
      <c r="J831">
        <v>1594</v>
      </c>
      <c r="K831">
        <v>55303</v>
      </c>
      <c r="L831">
        <v>21</v>
      </c>
      <c r="M831" s="1">
        <v>0.77</v>
      </c>
    </row>
    <row r="832" spans="1:13" x14ac:dyDescent="0.3">
      <c r="A832">
        <v>836</v>
      </c>
      <c r="B832" t="s">
        <v>613</v>
      </c>
      <c r="C832" t="s">
        <v>582</v>
      </c>
      <c r="D832" t="s">
        <v>21</v>
      </c>
      <c r="E832">
        <v>2</v>
      </c>
      <c r="F832">
        <v>14134</v>
      </c>
      <c r="G832">
        <v>2785</v>
      </c>
      <c r="H832">
        <v>11349</v>
      </c>
      <c r="I832">
        <v>1087</v>
      </c>
      <c r="J832">
        <v>1347</v>
      </c>
      <c r="K832">
        <v>60044</v>
      </c>
      <c r="L832">
        <v>16</v>
      </c>
      <c r="M832" s="1">
        <v>0.83</v>
      </c>
    </row>
    <row r="833" spans="1:13" x14ac:dyDescent="0.3">
      <c r="A833">
        <v>837</v>
      </c>
      <c r="B833" t="s">
        <v>613</v>
      </c>
      <c r="C833" t="s">
        <v>54</v>
      </c>
      <c r="D833" t="s">
        <v>21</v>
      </c>
      <c r="E833">
        <v>6</v>
      </c>
      <c r="F833">
        <v>20067</v>
      </c>
      <c r="G833">
        <v>3806</v>
      </c>
      <c r="H833">
        <v>16261</v>
      </c>
      <c r="I833">
        <v>1361</v>
      </c>
      <c r="J833">
        <v>2020</v>
      </c>
      <c r="K833">
        <v>55856</v>
      </c>
      <c r="L833">
        <v>74</v>
      </c>
      <c r="M833" s="1">
        <v>0.76</v>
      </c>
    </row>
    <row r="834" spans="1:13" x14ac:dyDescent="0.3">
      <c r="A834">
        <v>838</v>
      </c>
      <c r="B834" t="s">
        <v>613</v>
      </c>
      <c r="C834" t="s">
        <v>159</v>
      </c>
      <c r="D834" t="s">
        <v>21</v>
      </c>
      <c r="E834">
        <v>6</v>
      </c>
      <c r="F834">
        <v>9187</v>
      </c>
      <c r="G834">
        <v>1918</v>
      </c>
      <c r="H834">
        <v>7269</v>
      </c>
      <c r="I834">
        <v>590</v>
      </c>
      <c r="J834">
        <v>921</v>
      </c>
      <c r="K834">
        <v>53500</v>
      </c>
      <c r="L834">
        <v>19</v>
      </c>
      <c r="M834" s="1">
        <v>0.81</v>
      </c>
    </row>
    <row r="835" spans="1:13" x14ac:dyDescent="0.3">
      <c r="A835">
        <v>839</v>
      </c>
      <c r="B835" t="s">
        <v>613</v>
      </c>
      <c r="C835" t="s">
        <v>204</v>
      </c>
      <c r="D835" t="s">
        <v>21</v>
      </c>
      <c r="E835">
        <v>7</v>
      </c>
      <c r="F835">
        <v>9547</v>
      </c>
      <c r="G835">
        <v>2055</v>
      </c>
      <c r="H835">
        <v>7492</v>
      </c>
      <c r="I835">
        <v>680</v>
      </c>
      <c r="J835">
        <v>911</v>
      </c>
      <c r="K835">
        <v>60166</v>
      </c>
      <c r="L835">
        <v>49</v>
      </c>
      <c r="M835" s="1">
        <v>0.81</v>
      </c>
    </row>
    <row r="836" spans="1:13" x14ac:dyDescent="0.3">
      <c r="A836">
        <v>840</v>
      </c>
      <c r="B836" t="s">
        <v>613</v>
      </c>
      <c r="C836" t="s">
        <v>631</v>
      </c>
      <c r="D836" t="s">
        <v>21</v>
      </c>
      <c r="E836">
        <v>8</v>
      </c>
      <c r="F836">
        <v>6841</v>
      </c>
      <c r="G836">
        <v>1519</v>
      </c>
      <c r="H836">
        <v>5322</v>
      </c>
      <c r="I836">
        <v>498</v>
      </c>
      <c r="J836">
        <v>693</v>
      </c>
      <c r="K836">
        <v>60312</v>
      </c>
      <c r="L836">
        <v>20</v>
      </c>
      <c r="M836" s="1">
        <v>0.8</v>
      </c>
    </row>
    <row r="837" spans="1:13" x14ac:dyDescent="0.3">
      <c r="A837">
        <v>841</v>
      </c>
      <c r="B837" t="s">
        <v>613</v>
      </c>
      <c r="C837" t="s">
        <v>613</v>
      </c>
      <c r="D837" t="s">
        <v>21</v>
      </c>
      <c r="E837">
        <v>6</v>
      </c>
      <c r="F837">
        <v>16141</v>
      </c>
      <c r="G837">
        <v>3061</v>
      </c>
      <c r="H837">
        <v>13080</v>
      </c>
      <c r="I837">
        <v>1031</v>
      </c>
      <c r="J837">
        <v>1177</v>
      </c>
      <c r="K837">
        <v>64188</v>
      </c>
      <c r="L837">
        <v>25</v>
      </c>
      <c r="M837" s="1">
        <v>0.83</v>
      </c>
    </row>
    <row r="838" spans="1:13" x14ac:dyDescent="0.3">
      <c r="A838">
        <v>842</v>
      </c>
      <c r="B838" t="s">
        <v>613</v>
      </c>
      <c r="C838" t="s">
        <v>56</v>
      </c>
      <c r="D838" t="s">
        <v>21</v>
      </c>
      <c r="E838">
        <v>6</v>
      </c>
      <c r="F838">
        <v>19432</v>
      </c>
      <c r="G838">
        <v>4061</v>
      </c>
      <c r="H838">
        <v>15371</v>
      </c>
      <c r="I838">
        <v>1355</v>
      </c>
      <c r="J838">
        <v>2123</v>
      </c>
      <c r="K838">
        <v>54663</v>
      </c>
      <c r="L838">
        <v>12</v>
      </c>
      <c r="M838" s="1">
        <v>0.82</v>
      </c>
    </row>
    <row r="839" spans="1:13" x14ac:dyDescent="0.3">
      <c r="A839">
        <v>843</v>
      </c>
      <c r="B839" t="s">
        <v>613</v>
      </c>
      <c r="C839" t="s">
        <v>428</v>
      </c>
      <c r="D839" t="s">
        <v>21</v>
      </c>
      <c r="E839">
        <v>6</v>
      </c>
      <c r="F839">
        <v>37147</v>
      </c>
      <c r="G839">
        <v>7109</v>
      </c>
      <c r="H839">
        <v>30038</v>
      </c>
      <c r="I839">
        <v>2485</v>
      </c>
      <c r="J839">
        <v>3633</v>
      </c>
      <c r="K839">
        <v>60378</v>
      </c>
      <c r="L839">
        <v>26</v>
      </c>
      <c r="M839" s="1">
        <v>0.8</v>
      </c>
    </row>
    <row r="840" spans="1:13" x14ac:dyDescent="0.3">
      <c r="A840">
        <v>844</v>
      </c>
      <c r="B840" t="s">
        <v>613</v>
      </c>
      <c r="C840" t="s">
        <v>57</v>
      </c>
      <c r="D840" t="s">
        <v>21</v>
      </c>
      <c r="E840">
        <v>7</v>
      </c>
      <c r="F840">
        <v>18381</v>
      </c>
      <c r="G840">
        <v>4119</v>
      </c>
      <c r="H840">
        <v>14262</v>
      </c>
      <c r="I840">
        <v>1149</v>
      </c>
      <c r="J840">
        <v>2740</v>
      </c>
      <c r="K840">
        <v>46715</v>
      </c>
      <c r="L840">
        <v>25</v>
      </c>
      <c r="M840" s="1">
        <v>0.72</v>
      </c>
    </row>
    <row r="841" spans="1:13" x14ac:dyDescent="0.3">
      <c r="A841">
        <v>845</v>
      </c>
      <c r="B841" t="s">
        <v>613</v>
      </c>
      <c r="C841" t="s">
        <v>162</v>
      </c>
      <c r="D841" t="s">
        <v>21</v>
      </c>
      <c r="E841">
        <v>3</v>
      </c>
      <c r="F841">
        <v>151260</v>
      </c>
      <c r="G841">
        <v>17736</v>
      </c>
      <c r="H841">
        <v>133524</v>
      </c>
      <c r="I841">
        <v>5548</v>
      </c>
      <c r="J841">
        <v>22536</v>
      </c>
      <c r="K841">
        <v>64387</v>
      </c>
      <c r="L841">
        <v>1068</v>
      </c>
      <c r="M841" s="1">
        <v>0.85</v>
      </c>
    </row>
    <row r="842" spans="1:13" x14ac:dyDescent="0.3">
      <c r="A842">
        <v>846</v>
      </c>
      <c r="B842" t="s">
        <v>613</v>
      </c>
      <c r="C842" t="s">
        <v>431</v>
      </c>
      <c r="D842" t="s">
        <v>21</v>
      </c>
      <c r="E842">
        <v>2</v>
      </c>
      <c r="F842">
        <v>20744</v>
      </c>
      <c r="G842">
        <v>4273</v>
      </c>
      <c r="H842">
        <v>16471</v>
      </c>
      <c r="I842">
        <v>1609</v>
      </c>
      <c r="J842">
        <v>2223</v>
      </c>
      <c r="K842">
        <v>55405</v>
      </c>
      <c r="L842">
        <v>22</v>
      </c>
      <c r="M842" s="1">
        <v>0.77</v>
      </c>
    </row>
    <row r="843" spans="1:13" x14ac:dyDescent="0.3">
      <c r="A843">
        <v>847</v>
      </c>
      <c r="B843" t="s">
        <v>613</v>
      </c>
      <c r="C843" t="s">
        <v>632</v>
      </c>
      <c r="D843" t="s">
        <v>21</v>
      </c>
      <c r="E843">
        <v>8</v>
      </c>
      <c r="F843">
        <v>10225</v>
      </c>
      <c r="G843">
        <v>2192</v>
      </c>
      <c r="H843">
        <v>8033</v>
      </c>
      <c r="I843">
        <v>730</v>
      </c>
      <c r="J843">
        <v>1258</v>
      </c>
      <c r="K843">
        <v>52122</v>
      </c>
      <c r="L843">
        <v>14</v>
      </c>
      <c r="M843" s="1">
        <v>0.81</v>
      </c>
    </row>
    <row r="844" spans="1:13" x14ac:dyDescent="0.3">
      <c r="A844">
        <v>848</v>
      </c>
      <c r="B844" t="s">
        <v>613</v>
      </c>
      <c r="C844" t="s">
        <v>633</v>
      </c>
      <c r="D844" t="s">
        <v>21</v>
      </c>
      <c r="E844">
        <v>7</v>
      </c>
      <c r="F844">
        <v>14908</v>
      </c>
      <c r="G844">
        <v>3538</v>
      </c>
      <c r="H844">
        <v>11370</v>
      </c>
      <c r="I844">
        <v>1230</v>
      </c>
      <c r="J844">
        <v>1477</v>
      </c>
      <c r="K844">
        <v>55486</v>
      </c>
      <c r="L844">
        <v>23</v>
      </c>
      <c r="M844" s="1">
        <v>0.78</v>
      </c>
    </row>
    <row r="845" spans="1:13" x14ac:dyDescent="0.3">
      <c r="A845">
        <v>849</v>
      </c>
      <c r="B845" t="s">
        <v>613</v>
      </c>
      <c r="C845" t="s">
        <v>62</v>
      </c>
      <c r="D845" t="s">
        <v>21</v>
      </c>
      <c r="E845">
        <v>5</v>
      </c>
      <c r="F845">
        <v>34055</v>
      </c>
      <c r="G845">
        <v>6917</v>
      </c>
      <c r="H845">
        <v>27138</v>
      </c>
      <c r="I845">
        <v>2744</v>
      </c>
      <c r="J845">
        <v>4758</v>
      </c>
      <c r="K845">
        <v>48241</v>
      </c>
      <c r="L845">
        <v>92</v>
      </c>
      <c r="M845" s="1">
        <v>0.8</v>
      </c>
    </row>
    <row r="846" spans="1:13" x14ac:dyDescent="0.3">
      <c r="A846">
        <v>850</v>
      </c>
      <c r="B846" t="s">
        <v>613</v>
      </c>
      <c r="C846" t="s">
        <v>634</v>
      </c>
      <c r="D846" t="s">
        <v>21</v>
      </c>
      <c r="E846">
        <v>2</v>
      </c>
      <c r="F846">
        <v>225909</v>
      </c>
      <c r="G846">
        <v>35702</v>
      </c>
      <c r="H846">
        <v>190207</v>
      </c>
      <c r="I846">
        <v>15497</v>
      </c>
      <c r="J846">
        <v>20652</v>
      </c>
      <c r="K846">
        <v>64878</v>
      </c>
      <c r="L846">
        <v>647</v>
      </c>
      <c r="M846" s="1">
        <v>0.85</v>
      </c>
    </row>
    <row r="847" spans="1:13" x14ac:dyDescent="0.3">
      <c r="A847">
        <v>851</v>
      </c>
      <c r="B847" t="s">
        <v>613</v>
      </c>
      <c r="C847" t="s">
        <v>635</v>
      </c>
      <c r="D847" t="s">
        <v>21</v>
      </c>
      <c r="E847">
        <v>8</v>
      </c>
      <c r="F847">
        <v>11169</v>
      </c>
      <c r="G847">
        <v>2065</v>
      </c>
      <c r="H847">
        <v>9104</v>
      </c>
      <c r="I847">
        <v>680</v>
      </c>
      <c r="J847">
        <v>1183</v>
      </c>
      <c r="K847">
        <v>49585</v>
      </c>
      <c r="L847">
        <v>0</v>
      </c>
      <c r="M847" s="1">
        <v>0.83</v>
      </c>
    </row>
    <row r="848" spans="1:13" x14ac:dyDescent="0.3">
      <c r="A848">
        <v>852</v>
      </c>
      <c r="B848" t="s">
        <v>613</v>
      </c>
      <c r="C848" t="s">
        <v>636</v>
      </c>
      <c r="D848" t="s">
        <v>21</v>
      </c>
      <c r="E848">
        <v>6</v>
      </c>
      <c r="F848">
        <v>8645</v>
      </c>
      <c r="G848">
        <v>1882</v>
      </c>
      <c r="H848">
        <v>6763</v>
      </c>
      <c r="I848">
        <v>551</v>
      </c>
      <c r="J848">
        <v>1290</v>
      </c>
      <c r="K848">
        <v>49956</v>
      </c>
      <c r="L848">
        <v>25</v>
      </c>
      <c r="M848" s="1">
        <v>0.8</v>
      </c>
    </row>
    <row r="849" spans="1:13" x14ac:dyDescent="0.3">
      <c r="A849">
        <v>853</v>
      </c>
      <c r="B849" t="s">
        <v>613</v>
      </c>
      <c r="C849" t="s">
        <v>637</v>
      </c>
      <c r="D849" t="s">
        <v>21</v>
      </c>
      <c r="E849">
        <v>8</v>
      </c>
      <c r="F849">
        <v>11811</v>
      </c>
      <c r="G849">
        <v>2140</v>
      </c>
      <c r="H849">
        <v>9671</v>
      </c>
      <c r="I849">
        <v>670</v>
      </c>
      <c r="J849">
        <v>806</v>
      </c>
      <c r="K849">
        <v>69048</v>
      </c>
      <c r="L849">
        <v>14</v>
      </c>
      <c r="M849" s="1">
        <v>0.83</v>
      </c>
    </row>
    <row r="850" spans="1:13" x14ac:dyDescent="0.3">
      <c r="A850">
        <v>854</v>
      </c>
      <c r="B850" t="s">
        <v>613</v>
      </c>
      <c r="C850" t="s">
        <v>66</v>
      </c>
      <c r="D850" t="s">
        <v>21</v>
      </c>
      <c r="E850">
        <v>2</v>
      </c>
      <c r="F850">
        <v>16249</v>
      </c>
      <c r="G850">
        <v>2760</v>
      </c>
      <c r="H850">
        <v>13489</v>
      </c>
      <c r="I850">
        <v>1001</v>
      </c>
      <c r="J850">
        <v>1127</v>
      </c>
      <c r="K850">
        <v>74794</v>
      </c>
      <c r="L850">
        <v>25</v>
      </c>
      <c r="M850" s="1">
        <v>0.85</v>
      </c>
    </row>
    <row r="851" spans="1:13" x14ac:dyDescent="0.3">
      <c r="A851">
        <v>855</v>
      </c>
      <c r="B851" t="s">
        <v>613</v>
      </c>
      <c r="C851" t="s">
        <v>638</v>
      </c>
      <c r="D851" t="s">
        <v>21</v>
      </c>
      <c r="E851">
        <v>7</v>
      </c>
      <c r="F851">
        <v>22000</v>
      </c>
      <c r="G851">
        <v>4027</v>
      </c>
      <c r="H851">
        <v>17973</v>
      </c>
      <c r="I851">
        <v>1223</v>
      </c>
      <c r="J851">
        <v>2639</v>
      </c>
      <c r="K851">
        <v>56492</v>
      </c>
      <c r="L851">
        <v>25</v>
      </c>
      <c r="M851" s="1">
        <v>0.82</v>
      </c>
    </row>
    <row r="852" spans="1:13" x14ac:dyDescent="0.3">
      <c r="A852">
        <v>856</v>
      </c>
      <c r="B852" t="s">
        <v>613</v>
      </c>
      <c r="C852" t="s">
        <v>68</v>
      </c>
      <c r="D852" t="s">
        <v>21</v>
      </c>
      <c r="E852">
        <v>6</v>
      </c>
      <c r="F852">
        <v>33407</v>
      </c>
      <c r="G852">
        <v>5957</v>
      </c>
      <c r="H852">
        <v>27450</v>
      </c>
      <c r="I852">
        <v>1844</v>
      </c>
      <c r="J852">
        <v>2938</v>
      </c>
      <c r="K852">
        <v>63491</v>
      </c>
      <c r="L852">
        <v>50</v>
      </c>
      <c r="M852" s="1">
        <v>0.81</v>
      </c>
    </row>
    <row r="853" spans="1:13" x14ac:dyDescent="0.3">
      <c r="A853">
        <v>857</v>
      </c>
      <c r="B853" t="s">
        <v>613</v>
      </c>
      <c r="C853" t="s">
        <v>69</v>
      </c>
      <c r="D853" t="s">
        <v>21</v>
      </c>
      <c r="E853">
        <v>4</v>
      </c>
      <c r="F853">
        <v>39981</v>
      </c>
      <c r="G853">
        <v>7272</v>
      </c>
      <c r="H853">
        <v>32709</v>
      </c>
      <c r="I853">
        <v>2761</v>
      </c>
      <c r="J853">
        <v>4340</v>
      </c>
      <c r="K853">
        <v>59552</v>
      </c>
      <c r="L853">
        <v>37</v>
      </c>
      <c r="M853" s="1">
        <v>0.82</v>
      </c>
    </row>
    <row r="854" spans="1:13" x14ac:dyDescent="0.3">
      <c r="A854">
        <v>858</v>
      </c>
      <c r="B854" t="s">
        <v>613</v>
      </c>
      <c r="C854" t="s">
        <v>639</v>
      </c>
      <c r="D854" t="s">
        <v>21</v>
      </c>
      <c r="E854">
        <v>2</v>
      </c>
      <c r="F854">
        <v>15063</v>
      </c>
      <c r="G854">
        <v>2774</v>
      </c>
      <c r="H854">
        <v>12289</v>
      </c>
      <c r="I854">
        <v>1251</v>
      </c>
      <c r="J854">
        <v>1257</v>
      </c>
      <c r="K854">
        <v>64271</v>
      </c>
      <c r="L854">
        <v>0</v>
      </c>
      <c r="M854" s="1">
        <v>0.83</v>
      </c>
    </row>
    <row r="855" spans="1:13" x14ac:dyDescent="0.3">
      <c r="A855">
        <v>859</v>
      </c>
      <c r="B855" t="s">
        <v>613</v>
      </c>
      <c r="C855" t="s">
        <v>439</v>
      </c>
      <c r="D855" t="s">
        <v>21</v>
      </c>
      <c r="E855">
        <v>7</v>
      </c>
      <c r="F855">
        <v>10569</v>
      </c>
      <c r="G855">
        <v>2236</v>
      </c>
      <c r="H855">
        <v>8333</v>
      </c>
      <c r="I855">
        <v>735</v>
      </c>
      <c r="J855">
        <v>955</v>
      </c>
      <c r="K855">
        <v>59558</v>
      </c>
      <c r="L855">
        <v>25</v>
      </c>
      <c r="M855" s="1">
        <v>0.8</v>
      </c>
    </row>
    <row r="856" spans="1:13" x14ac:dyDescent="0.3">
      <c r="A856">
        <v>860</v>
      </c>
      <c r="B856" t="s">
        <v>613</v>
      </c>
      <c r="C856" t="s">
        <v>640</v>
      </c>
      <c r="D856" t="s">
        <v>21</v>
      </c>
      <c r="E856">
        <v>6</v>
      </c>
      <c r="F856">
        <v>8679</v>
      </c>
      <c r="G856">
        <v>2136</v>
      </c>
      <c r="H856">
        <v>6543</v>
      </c>
      <c r="I856">
        <v>752</v>
      </c>
      <c r="J856">
        <v>1171</v>
      </c>
      <c r="K856">
        <v>50530</v>
      </c>
      <c r="L856">
        <v>25</v>
      </c>
      <c r="M856" s="1">
        <v>0.78</v>
      </c>
    </row>
    <row r="857" spans="1:13" x14ac:dyDescent="0.3">
      <c r="A857">
        <v>861</v>
      </c>
      <c r="B857" t="s">
        <v>613</v>
      </c>
      <c r="C857" t="s">
        <v>71</v>
      </c>
      <c r="D857" t="s">
        <v>21</v>
      </c>
      <c r="E857">
        <v>7</v>
      </c>
      <c r="F857">
        <v>7790</v>
      </c>
      <c r="G857">
        <v>1555</v>
      </c>
      <c r="H857">
        <v>6235</v>
      </c>
      <c r="I857">
        <v>499</v>
      </c>
      <c r="J857">
        <v>885</v>
      </c>
      <c r="K857">
        <v>56541</v>
      </c>
      <c r="L857">
        <v>25</v>
      </c>
      <c r="M857" s="1">
        <v>0.82</v>
      </c>
    </row>
    <row r="858" spans="1:13" x14ac:dyDescent="0.3">
      <c r="A858">
        <v>862</v>
      </c>
      <c r="B858" t="s">
        <v>613</v>
      </c>
      <c r="C858" t="s">
        <v>72</v>
      </c>
      <c r="D858" t="s">
        <v>21</v>
      </c>
      <c r="E858">
        <v>6</v>
      </c>
      <c r="F858">
        <v>10003</v>
      </c>
      <c r="G858">
        <v>2144</v>
      </c>
      <c r="H858">
        <v>7859</v>
      </c>
      <c r="I858">
        <v>788</v>
      </c>
      <c r="J858">
        <v>1360</v>
      </c>
      <c r="K858">
        <v>49966</v>
      </c>
      <c r="L858">
        <v>25</v>
      </c>
      <c r="M858" s="1">
        <v>0.82</v>
      </c>
    </row>
    <row r="859" spans="1:13" x14ac:dyDescent="0.3">
      <c r="A859">
        <v>863</v>
      </c>
      <c r="B859" t="s">
        <v>613</v>
      </c>
      <c r="C859" t="s">
        <v>641</v>
      </c>
      <c r="D859" t="s">
        <v>21</v>
      </c>
      <c r="E859">
        <v>4</v>
      </c>
      <c r="F859">
        <v>42929</v>
      </c>
      <c r="G859">
        <v>7145</v>
      </c>
      <c r="H859">
        <v>35784</v>
      </c>
      <c r="I859">
        <v>2334</v>
      </c>
      <c r="J859">
        <v>4973</v>
      </c>
      <c r="K859">
        <v>58465</v>
      </c>
      <c r="L859">
        <v>45</v>
      </c>
      <c r="M859" s="1">
        <v>0.85</v>
      </c>
    </row>
    <row r="860" spans="1:13" x14ac:dyDescent="0.3">
      <c r="A860">
        <v>864</v>
      </c>
      <c r="B860" t="s">
        <v>613</v>
      </c>
      <c r="C860" t="s">
        <v>642</v>
      </c>
      <c r="D860" t="s">
        <v>21</v>
      </c>
      <c r="E860">
        <v>7</v>
      </c>
      <c r="F860">
        <v>13840</v>
      </c>
      <c r="G860">
        <v>2859</v>
      </c>
      <c r="H860">
        <v>10981</v>
      </c>
      <c r="I860">
        <v>972</v>
      </c>
      <c r="J860">
        <v>1231</v>
      </c>
      <c r="K860">
        <v>53147</v>
      </c>
      <c r="L860">
        <v>106</v>
      </c>
      <c r="M860" s="1">
        <v>0.81</v>
      </c>
    </row>
    <row r="861" spans="1:13" x14ac:dyDescent="0.3">
      <c r="A861">
        <v>865</v>
      </c>
      <c r="B861" t="s">
        <v>613</v>
      </c>
      <c r="C861" t="s">
        <v>355</v>
      </c>
      <c r="D861" t="s">
        <v>21</v>
      </c>
      <c r="E861">
        <v>7</v>
      </c>
      <c r="F861">
        <v>6040</v>
      </c>
      <c r="G861">
        <v>1299</v>
      </c>
      <c r="H861">
        <v>4741</v>
      </c>
      <c r="I861">
        <v>423</v>
      </c>
      <c r="J861">
        <v>559</v>
      </c>
      <c r="K861">
        <v>60627</v>
      </c>
      <c r="L861">
        <v>25</v>
      </c>
      <c r="M861" s="1">
        <v>0.8</v>
      </c>
    </row>
    <row r="862" spans="1:13" x14ac:dyDescent="0.3">
      <c r="A862">
        <v>866</v>
      </c>
      <c r="B862" t="s">
        <v>613</v>
      </c>
      <c r="C862" t="s">
        <v>643</v>
      </c>
      <c r="D862" t="s">
        <v>21</v>
      </c>
      <c r="E862">
        <v>6</v>
      </c>
      <c r="F862">
        <v>15249</v>
      </c>
      <c r="G862">
        <v>3404</v>
      </c>
      <c r="H862">
        <v>11845</v>
      </c>
      <c r="I862">
        <v>1077</v>
      </c>
      <c r="J862">
        <v>1858</v>
      </c>
      <c r="K862">
        <v>54313</v>
      </c>
      <c r="L862">
        <v>100</v>
      </c>
      <c r="M862" s="1">
        <v>0.73</v>
      </c>
    </row>
    <row r="863" spans="1:13" x14ac:dyDescent="0.3">
      <c r="A863">
        <v>867</v>
      </c>
      <c r="B863" t="s">
        <v>613</v>
      </c>
      <c r="C863" t="s">
        <v>644</v>
      </c>
      <c r="D863" t="s">
        <v>21</v>
      </c>
      <c r="E863">
        <v>7</v>
      </c>
      <c r="F863">
        <v>8929</v>
      </c>
      <c r="G863">
        <v>1958</v>
      </c>
      <c r="H863">
        <v>6971</v>
      </c>
      <c r="I863">
        <v>653</v>
      </c>
      <c r="J863">
        <v>834</v>
      </c>
      <c r="K863">
        <v>55322</v>
      </c>
      <c r="L863">
        <v>47</v>
      </c>
      <c r="M863" s="1">
        <v>0.79</v>
      </c>
    </row>
    <row r="864" spans="1:13" x14ac:dyDescent="0.3">
      <c r="A864">
        <v>868</v>
      </c>
      <c r="B864" t="s">
        <v>613</v>
      </c>
      <c r="C864" t="s">
        <v>645</v>
      </c>
      <c r="D864" t="s">
        <v>21</v>
      </c>
      <c r="E864">
        <v>3</v>
      </c>
      <c r="F864">
        <v>25095</v>
      </c>
      <c r="G864">
        <v>4611</v>
      </c>
      <c r="H864">
        <v>20484</v>
      </c>
      <c r="I864">
        <v>1701</v>
      </c>
      <c r="J864">
        <v>1999</v>
      </c>
      <c r="K864">
        <v>66360</v>
      </c>
      <c r="L864">
        <v>25</v>
      </c>
      <c r="M864" s="1">
        <v>0.83</v>
      </c>
    </row>
    <row r="865" spans="1:13" x14ac:dyDescent="0.3">
      <c r="A865">
        <v>869</v>
      </c>
      <c r="B865" t="s">
        <v>613</v>
      </c>
      <c r="C865" t="s">
        <v>646</v>
      </c>
      <c r="D865" t="s">
        <v>21</v>
      </c>
      <c r="E865">
        <v>9</v>
      </c>
      <c r="F865">
        <v>6740</v>
      </c>
      <c r="G865">
        <v>1552</v>
      </c>
      <c r="H865">
        <v>5188</v>
      </c>
      <c r="I865">
        <v>540</v>
      </c>
      <c r="J865">
        <v>731</v>
      </c>
      <c r="K865">
        <v>55865</v>
      </c>
      <c r="L865">
        <v>20</v>
      </c>
      <c r="M865" s="1">
        <v>0.79</v>
      </c>
    </row>
    <row r="866" spans="1:13" x14ac:dyDescent="0.3">
      <c r="A866">
        <v>870</v>
      </c>
      <c r="B866" t="s">
        <v>613</v>
      </c>
      <c r="C866" t="s">
        <v>175</v>
      </c>
      <c r="D866" t="s">
        <v>58</v>
      </c>
      <c r="E866">
        <v>2</v>
      </c>
      <c r="F866">
        <v>487204</v>
      </c>
      <c r="G866">
        <v>63631</v>
      </c>
      <c r="H866">
        <v>423573</v>
      </c>
      <c r="I866">
        <v>26717</v>
      </c>
      <c r="J866">
        <v>47499</v>
      </c>
      <c r="K866">
        <v>68479</v>
      </c>
      <c r="L866">
        <v>1795</v>
      </c>
      <c r="M866" s="1">
        <v>0.88</v>
      </c>
    </row>
    <row r="867" spans="1:13" x14ac:dyDescent="0.3">
      <c r="A867">
        <v>871</v>
      </c>
      <c r="B867" t="s">
        <v>613</v>
      </c>
      <c r="C867" t="s">
        <v>647</v>
      </c>
      <c r="D867" t="s">
        <v>21</v>
      </c>
      <c r="E867">
        <v>2</v>
      </c>
      <c r="F867">
        <v>93533</v>
      </c>
      <c r="G867">
        <v>16335</v>
      </c>
      <c r="H867">
        <v>77198</v>
      </c>
      <c r="I867">
        <v>7526</v>
      </c>
      <c r="J867">
        <v>10760</v>
      </c>
      <c r="K867">
        <v>56337</v>
      </c>
      <c r="L867">
        <v>262</v>
      </c>
      <c r="M867" s="1">
        <v>0.84</v>
      </c>
    </row>
    <row r="868" spans="1:13" x14ac:dyDescent="0.3">
      <c r="A868">
        <v>872</v>
      </c>
      <c r="B868" t="s">
        <v>613</v>
      </c>
      <c r="C868" t="s">
        <v>648</v>
      </c>
      <c r="D868" t="s">
        <v>21</v>
      </c>
      <c r="E868">
        <v>7</v>
      </c>
      <c r="F868">
        <v>18699</v>
      </c>
      <c r="G868">
        <v>3887</v>
      </c>
      <c r="H868">
        <v>14812</v>
      </c>
      <c r="I868">
        <v>1252</v>
      </c>
      <c r="J868">
        <v>1795</v>
      </c>
      <c r="K868">
        <v>56170</v>
      </c>
      <c r="L868">
        <v>49</v>
      </c>
      <c r="M868" s="1">
        <v>0.73</v>
      </c>
    </row>
    <row r="869" spans="1:13" x14ac:dyDescent="0.3">
      <c r="A869">
        <v>873</v>
      </c>
      <c r="B869" t="s">
        <v>613</v>
      </c>
      <c r="C869" t="s">
        <v>649</v>
      </c>
      <c r="D869" t="s">
        <v>21</v>
      </c>
      <c r="E869">
        <v>9</v>
      </c>
      <c r="F869">
        <v>4968</v>
      </c>
      <c r="G869">
        <v>1219</v>
      </c>
      <c r="H869">
        <v>3749</v>
      </c>
      <c r="I869">
        <v>345</v>
      </c>
      <c r="J869">
        <v>684</v>
      </c>
      <c r="K869">
        <v>48754</v>
      </c>
      <c r="L869">
        <v>16</v>
      </c>
      <c r="M869" s="1">
        <v>0.77</v>
      </c>
    </row>
    <row r="870" spans="1:13" x14ac:dyDescent="0.3">
      <c r="A870">
        <v>874</v>
      </c>
      <c r="B870" t="s">
        <v>613</v>
      </c>
      <c r="C870" t="s">
        <v>650</v>
      </c>
      <c r="D870" t="s">
        <v>21</v>
      </c>
      <c r="E870">
        <v>9</v>
      </c>
      <c r="F870">
        <v>9719</v>
      </c>
      <c r="G870">
        <v>2283</v>
      </c>
      <c r="H870">
        <v>7436</v>
      </c>
      <c r="I870">
        <v>710</v>
      </c>
      <c r="J870">
        <v>1063</v>
      </c>
      <c r="K870">
        <v>56698</v>
      </c>
      <c r="L870">
        <v>25</v>
      </c>
      <c r="M870" s="1">
        <v>0.78</v>
      </c>
    </row>
    <row r="871" spans="1:13" x14ac:dyDescent="0.3">
      <c r="A871">
        <v>875</v>
      </c>
      <c r="B871" t="s">
        <v>613</v>
      </c>
      <c r="C871" t="s">
        <v>181</v>
      </c>
      <c r="D871" t="s">
        <v>21</v>
      </c>
      <c r="E871">
        <v>2</v>
      </c>
      <c r="F871">
        <v>173283</v>
      </c>
      <c r="G871">
        <v>28142</v>
      </c>
      <c r="H871">
        <v>145141</v>
      </c>
      <c r="I871">
        <v>12171</v>
      </c>
      <c r="J871">
        <v>21030</v>
      </c>
      <c r="K871">
        <v>59865</v>
      </c>
      <c r="L871">
        <v>504</v>
      </c>
      <c r="M871" s="1">
        <v>0.85</v>
      </c>
    </row>
    <row r="872" spans="1:13" x14ac:dyDescent="0.3">
      <c r="A872">
        <v>876</v>
      </c>
      <c r="B872" t="s">
        <v>613</v>
      </c>
      <c r="C872" t="s">
        <v>80</v>
      </c>
      <c r="D872" t="s">
        <v>21</v>
      </c>
      <c r="E872">
        <v>6</v>
      </c>
      <c r="F872">
        <v>11578</v>
      </c>
      <c r="G872">
        <v>2618</v>
      </c>
      <c r="H872">
        <v>8960</v>
      </c>
      <c r="I872">
        <v>912</v>
      </c>
      <c r="J872">
        <v>893</v>
      </c>
      <c r="K872">
        <v>58862</v>
      </c>
      <c r="L872">
        <v>25</v>
      </c>
      <c r="M872" s="1">
        <v>0.8</v>
      </c>
    </row>
    <row r="873" spans="1:13" x14ac:dyDescent="0.3">
      <c r="A873">
        <v>877</v>
      </c>
      <c r="B873" t="s">
        <v>613</v>
      </c>
      <c r="C873" t="s">
        <v>651</v>
      </c>
      <c r="D873" t="s">
        <v>21</v>
      </c>
      <c r="E873">
        <v>7</v>
      </c>
      <c r="F873">
        <v>34909</v>
      </c>
      <c r="G873">
        <v>5536</v>
      </c>
      <c r="H873">
        <v>29373</v>
      </c>
      <c r="I873">
        <v>1425</v>
      </c>
      <c r="J873">
        <v>2069</v>
      </c>
      <c r="K873">
        <v>70162</v>
      </c>
      <c r="L873">
        <v>305</v>
      </c>
      <c r="M873" s="1">
        <v>0.8</v>
      </c>
    </row>
    <row r="874" spans="1:13" x14ac:dyDescent="0.3">
      <c r="A874">
        <v>878</v>
      </c>
      <c r="B874" t="s">
        <v>613</v>
      </c>
      <c r="C874" t="s">
        <v>652</v>
      </c>
      <c r="D874" t="s">
        <v>21</v>
      </c>
      <c r="E874">
        <v>3</v>
      </c>
      <c r="F874">
        <v>98105</v>
      </c>
      <c r="G874">
        <v>11812</v>
      </c>
      <c r="H874">
        <v>86293</v>
      </c>
      <c r="I874">
        <v>4351</v>
      </c>
      <c r="J874">
        <v>16410</v>
      </c>
      <c r="K874">
        <v>57464</v>
      </c>
      <c r="L874">
        <v>272</v>
      </c>
      <c r="M874" s="1">
        <v>0.79</v>
      </c>
    </row>
    <row r="875" spans="1:13" x14ac:dyDescent="0.3">
      <c r="A875">
        <v>879</v>
      </c>
      <c r="B875" t="s">
        <v>613</v>
      </c>
      <c r="C875" t="s">
        <v>653</v>
      </c>
      <c r="D875" t="s">
        <v>21</v>
      </c>
      <c r="E875">
        <v>6</v>
      </c>
      <c r="F875">
        <v>16904</v>
      </c>
      <c r="G875">
        <v>3335</v>
      </c>
      <c r="H875">
        <v>13569</v>
      </c>
      <c r="I875">
        <v>1136</v>
      </c>
      <c r="J875">
        <v>1896</v>
      </c>
      <c r="K875">
        <v>56954</v>
      </c>
      <c r="L875">
        <v>0</v>
      </c>
      <c r="M875" s="1">
        <v>0.82</v>
      </c>
    </row>
    <row r="876" spans="1:13" x14ac:dyDescent="0.3">
      <c r="A876">
        <v>880</v>
      </c>
      <c r="B876" t="s">
        <v>613</v>
      </c>
      <c r="C876" t="s">
        <v>366</v>
      </c>
      <c r="D876" t="s">
        <v>21</v>
      </c>
      <c r="E876">
        <v>9</v>
      </c>
      <c r="F876">
        <v>6191</v>
      </c>
      <c r="G876">
        <v>1369</v>
      </c>
      <c r="H876">
        <v>4822</v>
      </c>
      <c r="I876">
        <v>458</v>
      </c>
      <c r="J876">
        <v>782</v>
      </c>
      <c r="K876">
        <v>47781</v>
      </c>
      <c r="L876">
        <v>0</v>
      </c>
      <c r="M876" s="1">
        <v>0.8</v>
      </c>
    </row>
    <row r="877" spans="1:13" x14ac:dyDescent="0.3">
      <c r="A877">
        <v>881</v>
      </c>
      <c r="B877" t="s">
        <v>613</v>
      </c>
      <c r="C877" t="s">
        <v>187</v>
      </c>
      <c r="D877" t="s">
        <v>21</v>
      </c>
      <c r="E877">
        <v>6</v>
      </c>
      <c r="F877">
        <v>12359</v>
      </c>
      <c r="G877">
        <v>2544</v>
      </c>
      <c r="H877">
        <v>9815</v>
      </c>
      <c r="I877">
        <v>847</v>
      </c>
      <c r="J877">
        <v>1601</v>
      </c>
      <c r="K877">
        <v>49887</v>
      </c>
      <c r="L877">
        <v>25</v>
      </c>
      <c r="M877" s="1">
        <v>0.8</v>
      </c>
    </row>
    <row r="878" spans="1:13" x14ac:dyDescent="0.3">
      <c r="A878">
        <v>882</v>
      </c>
      <c r="B878" t="s">
        <v>613</v>
      </c>
      <c r="C878" t="s">
        <v>188</v>
      </c>
      <c r="D878" t="s">
        <v>21</v>
      </c>
      <c r="E878">
        <v>9</v>
      </c>
      <c r="F878">
        <v>7020</v>
      </c>
      <c r="G878">
        <v>1576</v>
      </c>
      <c r="H878">
        <v>5444</v>
      </c>
      <c r="I878">
        <v>549</v>
      </c>
      <c r="J878">
        <v>917</v>
      </c>
      <c r="K878">
        <v>47905</v>
      </c>
      <c r="L878">
        <v>25</v>
      </c>
      <c r="M878" s="1">
        <v>0.8</v>
      </c>
    </row>
    <row r="879" spans="1:13" x14ac:dyDescent="0.3">
      <c r="A879">
        <v>883</v>
      </c>
      <c r="B879" t="s">
        <v>613</v>
      </c>
      <c r="C879" t="s">
        <v>654</v>
      </c>
      <c r="D879" t="s">
        <v>21</v>
      </c>
      <c r="E879">
        <v>5</v>
      </c>
      <c r="F879">
        <v>35205</v>
      </c>
      <c r="G879">
        <v>6337</v>
      </c>
      <c r="H879">
        <v>28868</v>
      </c>
      <c r="I879">
        <v>2370</v>
      </c>
      <c r="J879">
        <v>5032</v>
      </c>
      <c r="K879">
        <v>48226</v>
      </c>
      <c r="L879">
        <v>101</v>
      </c>
      <c r="M879" s="1">
        <v>0.83</v>
      </c>
    </row>
    <row r="880" spans="1:13" x14ac:dyDescent="0.3">
      <c r="A880">
        <v>884</v>
      </c>
      <c r="B880" t="s">
        <v>613</v>
      </c>
      <c r="C880" t="s">
        <v>471</v>
      </c>
      <c r="D880" t="s">
        <v>21</v>
      </c>
      <c r="E880">
        <v>2</v>
      </c>
      <c r="F880">
        <v>51056</v>
      </c>
      <c r="G880">
        <v>8025</v>
      </c>
      <c r="H880">
        <v>43031</v>
      </c>
      <c r="I880">
        <v>3153</v>
      </c>
      <c r="J880">
        <v>3502</v>
      </c>
      <c r="K880">
        <v>78192</v>
      </c>
      <c r="L880">
        <v>0</v>
      </c>
      <c r="M880" s="1">
        <v>0.84</v>
      </c>
    </row>
    <row r="881" spans="1:13" x14ac:dyDescent="0.3">
      <c r="A881">
        <v>885</v>
      </c>
      <c r="B881" t="s">
        <v>613</v>
      </c>
      <c r="C881" t="s">
        <v>86</v>
      </c>
      <c r="D881" t="s">
        <v>21</v>
      </c>
      <c r="E881">
        <v>3</v>
      </c>
      <c r="F881">
        <v>22141</v>
      </c>
      <c r="G881">
        <v>4272</v>
      </c>
      <c r="H881">
        <v>17869</v>
      </c>
      <c r="I881">
        <v>1406</v>
      </c>
      <c r="J881">
        <v>1905</v>
      </c>
      <c r="K881">
        <v>65849</v>
      </c>
      <c r="L881">
        <v>68</v>
      </c>
      <c r="M881" s="1">
        <v>0.82</v>
      </c>
    </row>
    <row r="882" spans="1:13" x14ac:dyDescent="0.3">
      <c r="A882">
        <v>886</v>
      </c>
      <c r="B882" t="s">
        <v>613</v>
      </c>
      <c r="C882" t="s">
        <v>472</v>
      </c>
      <c r="D882" t="s">
        <v>21</v>
      </c>
      <c r="E882">
        <v>9</v>
      </c>
      <c r="F882">
        <v>6401</v>
      </c>
      <c r="G882">
        <v>1416</v>
      </c>
      <c r="H882">
        <v>4985</v>
      </c>
      <c r="I882">
        <v>437</v>
      </c>
      <c r="J882">
        <v>817</v>
      </c>
      <c r="K882">
        <v>46725</v>
      </c>
      <c r="L882">
        <v>25</v>
      </c>
      <c r="M882" s="1">
        <v>0.8</v>
      </c>
    </row>
    <row r="883" spans="1:13" x14ac:dyDescent="0.3">
      <c r="A883">
        <v>887</v>
      </c>
      <c r="B883" t="s">
        <v>613</v>
      </c>
      <c r="C883" t="s">
        <v>473</v>
      </c>
      <c r="D883" t="s">
        <v>21</v>
      </c>
      <c r="E883">
        <v>5</v>
      </c>
      <c r="F883">
        <v>36277</v>
      </c>
      <c r="G883">
        <v>6654</v>
      </c>
      <c r="H883">
        <v>29623</v>
      </c>
      <c r="I883">
        <v>2538</v>
      </c>
      <c r="J883">
        <v>4586</v>
      </c>
      <c r="K883">
        <v>52093</v>
      </c>
      <c r="L883">
        <v>49</v>
      </c>
      <c r="M883" s="1">
        <v>0.78</v>
      </c>
    </row>
    <row r="884" spans="1:13" x14ac:dyDescent="0.3">
      <c r="A884">
        <v>888</v>
      </c>
      <c r="B884" t="s">
        <v>613</v>
      </c>
      <c r="C884" t="s">
        <v>569</v>
      </c>
      <c r="D884" t="s">
        <v>21</v>
      </c>
      <c r="E884">
        <v>7</v>
      </c>
      <c r="F884">
        <v>10518</v>
      </c>
      <c r="G884">
        <v>2263</v>
      </c>
      <c r="H884">
        <v>8255</v>
      </c>
      <c r="I884">
        <v>677</v>
      </c>
      <c r="J884">
        <v>912</v>
      </c>
      <c r="K884">
        <v>54433</v>
      </c>
      <c r="L884">
        <v>0</v>
      </c>
      <c r="M884" s="1">
        <v>0.77</v>
      </c>
    </row>
    <row r="885" spans="1:13" x14ac:dyDescent="0.3">
      <c r="A885">
        <v>889</v>
      </c>
      <c r="B885" t="s">
        <v>613</v>
      </c>
      <c r="C885" t="s">
        <v>655</v>
      </c>
      <c r="D885" t="s">
        <v>21</v>
      </c>
      <c r="E885">
        <v>7</v>
      </c>
      <c r="F885">
        <v>20029</v>
      </c>
      <c r="G885">
        <v>4144</v>
      </c>
      <c r="H885">
        <v>15885</v>
      </c>
      <c r="I885">
        <v>1138</v>
      </c>
      <c r="J885">
        <v>1755</v>
      </c>
      <c r="K885">
        <v>61807</v>
      </c>
      <c r="L885">
        <v>25</v>
      </c>
      <c r="M885" s="1">
        <v>0.72</v>
      </c>
    </row>
    <row r="886" spans="1:13" x14ac:dyDescent="0.3">
      <c r="A886">
        <v>890</v>
      </c>
      <c r="B886" t="s">
        <v>613</v>
      </c>
      <c r="C886" t="s">
        <v>656</v>
      </c>
      <c r="D886" t="s">
        <v>21</v>
      </c>
      <c r="E886">
        <v>3</v>
      </c>
      <c r="F886">
        <v>102539</v>
      </c>
      <c r="G886">
        <v>15471</v>
      </c>
      <c r="H886">
        <v>87068</v>
      </c>
      <c r="I886">
        <v>6724</v>
      </c>
      <c r="J886">
        <v>13835</v>
      </c>
      <c r="K886">
        <v>60059</v>
      </c>
      <c r="L886">
        <v>349</v>
      </c>
      <c r="M886" s="1">
        <v>0.85</v>
      </c>
    </row>
    <row r="887" spans="1:13" x14ac:dyDescent="0.3">
      <c r="A887">
        <v>891</v>
      </c>
      <c r="B887" t="s">
        <v>613</v>
      </c>
      <c r="C887" t="s">
        <v>478</v>
      </c>
      <c r="D887" t="s">
        <v>21</v>
      </c>
      <c r="E887">
        <v>9</v>
      </c>
      <c r="F887">
        <v>7453</v>
      </c>
      <c r="G887">
        <v>1531</v>
      </c>
      <c r="H887">
        <v>5922</v>
      </c>
      <c r="I887">
        <v>582</v>
      </c>
      <c r="J887">
        <v>717</v>
      </c>
      <c r="K887">
        <v>58587</v>
      </c>
      <c r="L887">
        <v>0</v>
      </c>
      <c r="M887" s="1">
        <v>0.81</v>
      </c>
    </row>
    <row r="888" spans="1:13" x14ac:dyDescent="0.3">
      <c r="A888">
        <v>892</v>
      </c>
      <c r="B888" t="s">
        <v>613</v>
      </c>
      <c r="C888" t="s">
        <v>657</v>
      </c>
      <c r="D888" t="s">
        <v>21</v>
      </c>
      <c r="E888">
        <v>7</v>
      </c>
      <c r="F888">
        <v>12690</v>
      </c>
      <c r="G888">
        <v>2884</v>
      </c>
      <c r="H888">
        <v>9806</v>
      </c>
      <c r="I888">
        <v>843</v>
      </c>
      <c r="J888">
        <v>1321</v>
      </c>
      <c r="K888">
        <v>54802</v>
      </c>
      <c r="L888">
        <v>47</v>
      </c>
      <c r="M888" s="1">
        <v>0.79</v>
      </c>
    </row>
    <row r="889" spans="1:13" x14ac:dyDescent="0.3">
      <c r="A889">
        <v>893</v>
      </c>
      <c r="B889" t="s">
        <v>658</v>
      </c>
      <c r="C889" t="s">
        <v>572</v>
      </c>
      <c r="D889" t="s">
        <v>21</v>
      </c>
      <c r="E889">
        <v>7</v>
      </c>
      <c r="F889">
        <v>12444</v>
      </c>
      <c r="G889">
        <v>2577</v>
      </c>
      <c r="H889">
        <v>9867</v>
      </c>
      <c r="I889">
        <v>1074</v>
      </c>
      <c r="J889">
        <v>2269</v>
      </c>
      <c r="K889">
        <v>44423</v>
      </c>
      <c r="L889">
        <v>25</v>
      </c>
      <c r="M889" s="1">
        <v>0.81</v>
      </c>
    </row>
    <row r="890" spans="1:13" x14ac:dyDescent="0.3">
      <c r="A890">
        <v>894</v>
      </c>
      <c r="B890" t="s">
        <v>658</v>
      </c>
      <c r="C890" t="s">
        <v>659</v>
      </c>
      <c r="D890" t="s">
        <v>21</v>
      </c>
      <c r="E890">
        <v>6</v>
      </c>
      <c r="F890">
        <v>7878</v>
      </c>
      <c r="G890">
        <v>1676</v>
      </c>
      <c r="H890">
        <v>6202</v>
      </c>
      <c r="I890">
        <v>576</v>
      </c>
      <c r="J890">
        <v>1015</v>
      </c>
      <c r="K890">
        <v>50646</v>
      </c>
      <c r="L890">
        <v>48</v>
      </c>
      <c r="M890" s="1">
        <v>0.81</v>
      </c>
    </row>
    <row r="891" spans="1:13" x14ac:dyDescent="0.3">
      <c r="A891">
        <v>895</v>
      </c>
      <c r="B891" t="s">
        <v>658</v>
      </c>
      <c r="C891" t="s">
        <v>660</v>
      </c>
      <c r="D891" t="s">
        <v>21</v>
      </c>
      <c r="E891">
        <v>6</v>
      </c>
      <c r="F891">
        <v>16193</v>
      </c>
      <c r="G891">
        <v>2779</v>
      </c>
      <c r="H891">
        <v>13414</v>
      </c>
      <c r="I891">
        <v>1109</v>
      </c>
      <c r="J891">
        <v>2326</v>
      </c>
      <c r="K891">
        <v>49332</v>
      </c>
      <c r="L891">
        <v>25</v>
      </c>
      <c r="M891" s="1">
        <v>0.79</v>
      </c>
    </row>
    <row r="892" spans="1:13" x14ac:dyDescent="0.3">
      <c r="A892">
        <v>896</v>
      </c>
      <c r="B892" t="s">
        <v>658</v>
      </c>
      <c r="C892" t="s">
        <v>661</v>
      </c>
      <c r="D892" t="s">
        <v>21</v>
      </c>
      <c r="E892">
        <v>9</v>
      </c>
      <c r="F892">
        <v>4472</v>
      </c>
      <c r="G892">
        <v>1027</v>
      </c>
      <c r="H892">
        <v>3445</v>
      </c>
      <c r="I892">
        <v>333</v>
      </c>
      <c r="J892">
        <v>564</v>
      </c>
      <c r="K892">
        <v>47634</v>
      </c>
      <c r="L892">
        <v>64</v>
      </c>
      <c r="M892" s="1">
        <v>0.79</v>
      </c>
    </row>
    <row r="893" spans="1:13" x14ac:dyDescent="0.3">
      <c r="A893">
        <v>897</v>
      </c>
      <c r="B893" t="s">
        <v>658</v>
      </c>
      <c r="C893" t="s">
        <v>662</v>
      </c>
      <c r="D893" t="s">
        <v>21</v>
      </c>
      <c r="E893">
        <v>7</v>
      </c>
      <c r="F893">
        <v>26111</v>
      </c>
      <c r="G893">
        <v>5018</v>
      </c>
      <c r="H893">
        <v>21093</v>
      </c>
      <c r="I893">
        <v>1709</v>
      </c>
      <c r="J893">
        <v>3673</v>
      </c>
      <c r="K893">
        <v>49991</v>
      </c>
      <c r="L893">
        <v>81</v>
      </c>
      <c r="M893" s="1">
        <v>0.82</v>
      </c>
    </row>
    <row r="894" spans="1:13" x14ac:dyDescent="0.3">
      <c r="A894">
        <v>898</v>
      </c>
      <c r="B894" t="s">
        <v>658</v>
      </c>
      <c r="C894" t="s">
        <v>663</v>
      </c>
      <c r="D894" t="s">
        <v>21</v>
      </c>
      <c r="E894">
        <v>6</v>
      </c>
      <c r="F894">
        <v>14653</v>
      </c>
      <c r="G894">
        <v>2889</v>
      </c>
      <c r="H894">
        <v>11764</v>
      </c>
      <c r="I894">
        <v>1069</v>
      </c>
      <c r="J894">
        <v>2261</v>
      </c>
      <c r="K894">
        <v>41807</v>
      </c>
      <c r="L894">
        <v>0</v>
      </c>
      <c r="M894" s="1">
        <v>0.81</v>
      </c>
    </row>
    <row r="895" spans="1:13" x14ac:dyDescent="0.3">
      <c r="A895">
        <v>899</v>
      </c>
      <c r="B895" t="s">
        <v>658</v>
      </c>
      <c r="C895" t="s">
        <v>519</v>
      </c>
      <c r="D895" t="s">
        <v>21</v>
      </c>
      <c r="E895">
        <v>6</v>
      </c>
      <c r="F895">
        <v>9598</v>
      </c>
      <c r="G895">
        <v>1968</v>
      </c>
      <c r="H895">
        <v>7630</v>
      </c>
      <c r="I895">
        <v>789</v>
      </c>
      <c r="J895">
        <v>1264</v>
      </c>
      <c r="K895">
        <v>47529</v>
      </c>
      <c r="L895">
        <v>25</v>
      </c>
      <c r="M895" s="1">
        <v>0.82</v>
      </c>
    </row>
    <row r="896" spans="1:13" x14ac:dyDescent="0.3">
      <c r="A896">
        <v>900</v>
      </c>
      <c r="B896" t="s">
        <v>658</v>
      </c>
      <c r="C896" t="s">
        <v>27</v>
      </c>
      <c r="D896" t="s">
        <v>21</v>
      </c>
      <c r="E896">
        <v>2</v>
      </c>
      <c r="F896">
        <v>66765</v>
      </c>
      <c r="G896">
        <v>10129</v>
      </c>
      <c r="H896">
        <v>56636</v>
      </c>
      <c r="I896">
        <v>4541</v>
      </c>
      <c r="J896">
        <v>6184</v>
      </c>
      <c r="K896">
        <v>65953</v>
      </c>
      <c r="L896">
        <v>96</v>
      </c>
      <c r="M896" s="1">
        <v>0.84</v>
      </c>
    </row>
    <row r="897" spans="1:13" x14ac:dyDescent="0.3">
      <c r="A897">
        <v>901</v>
      </c>
      <c r="B897" t="s">
        <v>658</v>
      </c>
      <c r="C897" t="s">
        <v>664</v>
      </c>
      <c r="D897" t="s">
        <v>21</v>
      </c>
      <c r="E897">
        <v>9</v>
      </c>
      <c r="F897">
        <v>2629</v>
      </c>
      <c r="G897">
        <v>661</v>
      </c>
      <c r="H897">
        <v>1968</v>
      </c>
      <c r="I897">
        <v>202</v>
      </c>
      <c r="J897">
        <v>254</v>
      </c>
      <c r="K897">
        <v>50981</v>
      </c>
      <c r="L897">
        <v>0</v>
      </c>
      <c r="M897" s="1">
        <v>0.72</v>
      </c>
    </row>
    <row r="898" spans="1:13" x14ac:dyDescent="0.3">
      <c r="A898">
        <v>902</v>
      </c>
      <c r="B898" t="s">
        <v>658</v>
      </c>
      <c r="C898" t="s">
        <v>665</v>
      </c>
      <c r="D898" t="s">
        <v>21</v>
      </c>
      <c r="E898">
        <v>8</v>
      </c>
      <c r="F898">
        <v>3309</v>
      </c>
      <c r="G898">
        <v>885</v>
      </c>
      <c r="H898">
        <v>2424</v>
      </c>
      <c r="I898">
        <v>270</v>
      </c>
      <c r="J898">
        <v>553</v>
      </c>
      <c r="K898">
        <v>41129</v>
      </c>
      <c r="L898">
        <v>20</v>
      </c>
      <c r="M898" s="1">
        <v>0.77</v>
      </c>
    </row>
    <row r="899" spans="1:13" x14ac:dyDescent="0.3">
      <c r="A899">
        <v>903</v>
      </c>
      <c r="B899" t="s">
        <v>658</v>
      </c>
      <c r="C899" t="s">
        <v>30</v>
      </c>
      <c r="D899" t="s">
        <v>21</v>
      </c>
      <c r="E899">
        <v>6</v>
      </c>
      <c r="F899">
        <v>20015</v>
      </c>
      <c r="G899">
        <v>3863</v>
      </c>
      <c r="H899">
        <v>16152</v>
      </c>
      <c r="I899">
        <v>1334</v>
      </c>
      <c r="J899">
        <v>3246</v>
      </c>
      <c r="K899">
        <v>44475</v>
      </c>
      <c r="L899">
        <v>43</v>
      </c>
      <c r="M899" s="1">
        <v>0.84</v>
      </c>
    </row>
    <row r="900" spans="1:13" x14ac:dyDescent="0.3">
      <c r="A900">
        <v>904</v>
      </c>
      <c r="B900" t="s">
        <v>658</v>
      </c>
      <c r="C900" t="s">
        <v>259</v>
      </c>
      <c r="D900" t="s">
        <v>21</v>
      </c>
      <c r="E900">
        <v>9</v>
      </c>
      <c r="F900">
        <v>2660</v>
      </c>
      <c r="G900">
        <v>717</v>
      </c>
      <c r="H900">
        <v>1943</v>
      </c>
      <c r="I900">
        <v>206</v>
      </c>
      <c r="J900">
        <v>322</v>
      </c>
      <c r="K900">
        <v>43274</v>
      </c>
      <c r="L900">
        <v>16</v>
      </c>
      <c r="M900" s="1">
        <v>0.75</v>
      </c>
    </row>
    <row r="901" spans="1:13" x14ac:dyDescent="0.3">
      <c r="A901">
        <v>905</v>
      </c>
      <c r="B901" t="s">
        <v>658</v>
      </c>
      <c r="C901" t="s">
        <v>143</v>
      </c>
      <c r="D901" t="s">
        <v>21</v>
      </c>
      <c r="E901">
        <v>9</v>
      </c>
      <c r="F901">
        <v>2005</v>
      </c>
      <c r="G901">
        <v>440</v>
      </c>
      <c r="H901">
        <v>1565</v>
      </c>
      <c r="I901">
        <v>142</v>
      </c>
      <c r="J901">
        <v>254</v>
      </c>
      <c r="K901">
        <v>51235</v>
      </c>
      <c r="L901">
        <v>79</v>
      </c>
      <c r="M901" s="1">
        <v>0.8</v>
      </c>
    </row>
    <row r="902" spans="1:13" x14ac:dyDescent="0.3">
      <c r="A902">
        <v>906</v>
      </c>
      <c r="B902" t="s">
        <v>658</v>
      </c>
      <c r="C902" t="s">
        <v>34</v>
      </c>
      <c r="D902" t="s">
        <v>21</v>
      </c>
      <c r="E902">
        <v>6</v>
      </c>
      <c r="F902">
        <v>7997</v>
      </c>
      <c r="G902">
        <v>1838</v>
      </c>
      <c r="H902">
        <v>6159</v>
      </c>
      <c r="I902">
        <v>840</v>
      </c>
      <c r="J902">
        <v>839</v>
      </c>
      <c r="K902">
        <v>52681</v>
      </c>
      <c r="L902">
        <v>25</v>
      </c>
      <c r="M902" s="1">
        <v>0.79</v>
      </c>
    </row>
    <row r="903" spans="1:13" x14ac:dyDescent="0.3">
      <c r="A903">
        <v>907</v>
      </c>
      <c r="B903" t="s">
        <v>658</v>
      </c>
      <c r="C903" t="s">
        <v>666</v>
      </c>
      <c r="D903" t="s">
        <v>21</v>
      </c>
      <c r="E903">
        <v>7</v>
      </c>
      <c r="F903">
        <v>8729</v>
      </c>
      <c r="G903">
        <v>1885</v>
      </c>
      <c r="H903">
        <v>6844</v>
      </c>
      <c r="I903">
        <v>657</v>
      </c>
      <c r="J903">
        <v>1320</v>
      </c>
      <c r="K903">
        <v>44467</v>
      </c>
      <c r="L903">
        <v>25</v>
      </c>
      <c r="M903" s="1">
        <v>0.78</v>
      </c>
    </row>
    <row r="904" spans="1:13" x14ac:dyDescent="0.3">
      <c r="A904">
        <v>908</v>
      </c>
      <c r="B904" t="s">
        <v>658</v>
      </c>
      <c r="C904" t="s">
        <v>667</v>
      </c>
      <c r="D904" t="s">
        <v>21</v>
      </c>
      <c r="E904">
        <v>6</v>
      </c>
      <c r="F904">
        <v>8233</v>
      </c>
      <c r="G904">
        <v>1766</v>
      </c>
      <c r="H904">
        <v>6467</v>
      </c>
      <c r="I904">
        <v>705</v>
      </c>
      <c r="J904">
        <v>868</v>
      </c>
      <c r="K904">
        <v>58371</v>
      </c>
      <c r="L904">
        <v>55</v>
      </c>
      <c r="M904" s="1">
        <v>0.81</v>
      </c>
    </row>
    <row r="905" spans="1:13" x14ac:dyDescent="0.3">
      <c r="A905">
        <v>909</v>
      </c>
      <c r="B905" t="s">
        <v>658</v>
      </c>
      <c r="C905" t="s">
        <v>668</v>
      </c>
      <c r="D905" t="s">
        <v>21</v>
      </c>
      <c r="E905">
        <v>9</v>
      </c>
      <c r="F905">
        <v>1748</v>
      </c>
      <c r="G905">
        <v>447</v>
      </c>
      <c r="H905">
        <v>1301</v>
      </c>
      <c r="I905">
        <v>113</v>
      </c>
      <c r="J905">
        <v>186</v>
      </c>
      <c r="K905">
        <v>46818</v>
      </c>
      <c r="L905">
        <v>12</v>
      </c>
      <c r="M905" s="1">
        <v>0.76</v>
      </c>
    </row>
    <row r="906" spans="1:13" x14ac:dyDescent="0.3">
      <c r="A906">
        <v>910</v>
      </c>
      <c r="B906" t="s">
        <v>658</v>
      </c>
      <c r="C906" t="s">
        <v>669</v>
      </c>
      <c r="D906" t="s">
        <v>21</v>
      </c>
      <c r="E906">
        <v>4</v>
      </c>
      <c r="F906">
        <v>35218</v>
      </c>
      <c r="G906">
        <v>6420</v>
      </c>
      <c r="H906">
        <v>28798</v>
      </c>
      <c r="I906">
        <v>2365</v>
      </c>
      <c r="J906">
        <v>5109</v>
      </c>
      <c r="K906">
        <v>47864</v>
      </c>
      <c r="L906">
        <v>69</v>
      </c>
      <c r="M906" s="1">
        <v>0.8</v>
      </c>
    </row>
    <row r="907" spans="1:13" x14ac:dyDescent="0.3">
      <c r="A907">
        <v>911</v>
      </c>
      <c r="B907" t="s">
        <v>658</v>
      </c>
      <c r="C907" t="s">
        <v>148</v>
      </c>
      <c r="D907" t="s">
        <v>21</v>
      </c>
      <c r="E907">
        <v>4</v>
      </c>
      <c r="F907">
        <v>39019</v>
      </c>
      <c r="G907">
        <v>6055</v>
      </c>
      <c r="H907">
        <v>32964</v>
      </c>
      <c r="I907">
        <v>2488</v>
      </c>
      <c r="J907">
        <v>6547</v>
      </c>
      <c r="K907">
        <v>43852</v>
      </c>
      <c r="L907">
        <v>124</v>
      </c>
      <c r="M907" s="1">
        <v>0.84</v>
      </c>
    </row>
    <row r="908" spans="1:13" x14ac:dyDescent="0.3">
      <c r="A908">
        <v>912</v>
      </c>
      <c r="B908" t="s">
        <v>658</v>
      </c>
      <c r="C908" t="s">
        <v>402</v>
      </c>
      <c r="D908" t="s">
        <v>21</v>
      </c>
      <c r="E908">
        <v>9</v>
      </c>
      <c r="F908">
        <v>2871</v>
      </c>
      <c r="G908">
        <v>808</v>
      </c>
      <c r="H908">
        <v>2063</v>
      </c>
      <c r="I908">
        <v>249</v>
      </c>
      <c r="J908">
        <v>378</v>
      </c>
      <c r="K908">
        <v>44774</v>
      </c>
      <c r="L908">
        <v>12</v>
      </c>
      <c r="M908" s="1">
        <v>0.74</v>
      </c>
    </row>
    <row r="909" spans="1:13" x14ac:dyDescent="0.3">
      <c r="A909">
        <v>913</v>
      </c>
      <c r="B909" t="s">
        <v>658</v>
      </c>
      <c r="C909" t="s">
        <v>627</v>
      </c>
      <c r="D909" t="s">
        <v>21</v>
      </c>
      <c r="E909">
        <v>7</v>
      </c>
      <c r="F909">
        <v>18717</v>
      </c>
      <c r="G909">
        <v>3698</v>
      </c>
      <c r="H909">
        <v>15019</v>
      </c>
      <c r="I909">
        <v>1950</v>
      </c>
      <c r="J909">
        <v>2006</v>
      </c>
      <c r="K909">
        <v>50605</v>
      </c>
      <c r="L909">
        <v>134</v>
      </c>
      <c r="M909" s="1">
        <v>0.83</v>
      </c>
    </row>
    <row r="910" spans="1:13" x14ac:dyDescent="0.3">
      <c r="A910">
        <v>914</v>
      </c>
      <c r="B910" t="s">
        <v>658</v>
      </c>
      <c r="C910" t="s">
        <v>670</v>
      </c>
      <c r="D910" t="s">
        <v>21</v>
      </c>
      <c r="E910">
        <v>3</v>
      </c>
      <c r="F910">
        <v>7682</v>
      </c>
      <c r="G910">
        <v>1502</v>
      </c>
      <c r="H910">
        <v>6180</v>
      </c>
      <c r="I910">
        <v>611</v>
      </c>
      <c r="J910">
        <v>955</v>
      </c>
      <c r="K910">
        <v>50949</v>
      </c>
      <c r="L910">
        <v>0</v>
      </c>
      <c r="M910" s="1">
        <v>0.78</v>
      </c>
    </row>
    <row r="911" spans="1:13" x14ac:dyDescent="0.3">
      <c r="A911">
        <v>915</v>
      </c>
      <c r="B911" t="s">
        <v>658</v>
      </c>
      <c r="C911" t="s">
        <v>268</v>
      </c>
      <c r="D911" t="s">
        <v>21</v>
      </c>
      <c r="E911">
        <v>3</v>
      </c>
      <c r="F911">
        <v>121436</v>
      </c>
      <c r="G911">
        <v>14954</v>
      </c>
      <c r="H911">
        <v>106482</v>
      </c>
      <c r="I911">
        <v>5701</v>
      </c>
      <c r="J911">
        <v>19181</v>
      </c>
      <c r="K911">
        <v>57120</v>
      </c>
      <c r="L911">
        <v>142</v>
      </c>
      <c r="M911" s="1">
        <v>0.83</v>
      </c>
    </row>
    <row r="912" spans="1:13" x14ac:dyDescent="0.3">
      <c r="A912">
        <v>916</v>
      </c>
      <c r="B912" t="s">
        <v>658</v>
      </c>
      <c r="C912" t="s">
        <v>530</v>
      </c>
      <c r="D912" t="s">
        <v>21</v>
      </c>
      <c r="E912">
        <v>9</v>
      </c>
      <c r="F912">
        <v>2849</v>
      </c>
      <c r="G912">
        <v>606</v>
      </c>
      <c r="H912">
        <v>2243</v>
      </c>
      <c r="I912">
        <v>182</v>
      </c>
      <c r="J912">
        <v>317</v>
      </c>
      <c r="K912">
        <v>46962</v>
      </c>
      <c r="L912">
        <v>22</v>
      </c>
      <c r="M912" s="1">
        <v>0.81</v>
      </c>
    </row>
    <row r="913" spans="1:13" x14ac:dyDescent="0.3">
      <c r="A913">
        <v>917</v>
      </c>
      <c r="B913" t="s">
        <v>658</v>
      </c>
      <c r="C913" t="s">
        <v>671</v>
      </c>
      <c r="D913" t="s">
        <v>21</v>
      </c>
      <c r="E913">
        <v>8</v>
      </c>
      <c r="F913">
        <v>2508</v>
      </c>
      <c r="G913">
        <v>729</v>
      </c>
      <c r="H913">
        <v>1779</v>
      </c>
      <c r="I913">
        <v>220</v>
      </c>
      <c r="J913">
        <v>434</v>
      </c>
      <c r="K913">
        <v>37360</v>
      </c>
      <c r="L913">
        <v>0</v>
      </c>
      <c r="M913" s="1">
        <v>0.74</v>
      </c>
    </row>
    <row r="914" spans="1:13" x14ac:dyDescent="0.3">
      <c r="A914">
        <v>918</v>
      </c>
      <c r="B914" t="s">
        <v>658</v>
      </c>
      <c r="C914" t="s">
        <v>672</v>
      </c>
      <c r="D914" t="s">
        <v>21</v>
      </c>
      <c r="E914">
        <v>5</v>
      </c>
      <c r="F914">
        <v>28710</v>
      </c>
      <c r="G914">
        <v>4416</v>
      </c>
      <c r="H914">
        <v>24294</v>
      </c>
      <c r="I914">
        <v>1492</v>
      </c>
      <c r="J914">
        <v>3303</v>
      </c>
      <c r="K914">
        <v>53840</v>
      </c>
      <c r="L914">
        <v>127</v>
      </c>
      <c r="M914" s="1">
        <v>0.84</v>
      </c>
    </row>
    <row r="915" spans="1:13" x14ac:dyDescent="0.3">
      <c r="A915">
        <v>919</v>
      </c>
      <c r="B915" t="s">
        <v>658</v>
      </c>
      <c r="C915" t="s">
        <v>673</v>
      </c>
      <c r="D915" t="s">
        <v>21</v>
      </c>
      <c r="E915">
        <v>7</v>
      </c>
      <c r="F915">
        <v>6196</v>
      </c>
      <c r="G915">
        <v>1297</v>
      </c>
      <c r="H915">
        <v>4899</v>
      </c>
      <c r="I915">
        <v>415</v>
      </c>
      <c r="J915">
        <v>622</v>
      </c>
      <c r="K915">
        <v>50261</v>
      </c>
      <c r="L915">
        <v>19</v>
      </c>
      <c r="M915" s="1">
        <v>0.67</v>
      </c>
    </row>
    <row r="916" spans="1:13" x14ac:dyDescent="0.3">
      <c r="A916">
        <v>920</v>
      </c>
      <c r="B916" t="s">
        <v>658</v>
      </c>
      <c r="C916" t="s">
        <v>674</v>
      </c>
      <c r="D916" t="s">
        <v>21</v>
      </c>
      <c r="E916">
        <v>5</v>
      </c>
      <c r="F916">
        <v>36611</v>
      </c>
      <c r="G916">
        <v>4034</v>
      </c>
      <c r="H916">
        <v>32577</v>
      </c>
      <c r="I916">
        <v>1213</v>
      </c>
      <c r="J916">
        <v>4740</v>
      </c>
      <c r="K916">
        <v>56206</v>
      </c>
      <c r="L916">
        <v>100</v>
      </c>
      <c r="M916" s="1">
        <v>0.89</v>
      </c>
    </row>
    <row r="917" spans="1:13" x14ac:dyDescent="0.3">
      <c r="A917">
        <v>921</v>
      </c>
      <c r="B917" t="s">
        <v>658</v>
      </c>
      <c r="C917" t="s">
        <v>531</v>
      </c>
      <c r="D917" t="s">
        <v>21</v>
      </c>
      <c r="E917">
        <v>5</v>
      </c>
      <c r="F917">
        <v>33888</v>
      </c>
      <c r="G917">
        <v>3792</v>
      </c>
      <c r="H917">
        <v>30096</v>
      </c>
      <c r="I917">
        <v>1213</v>
      </c>
      <c r="J917">
        <v>3818</v>
      </c>
      <c r="K917">
        <v>56052</v>
      </c>
      <c r="L917">
        <v>45</v>
      </c>
      <c r="M917" s="1">
        <v>0.88</v>
      </c>
    </row>
    <row r="918" spans="1:13" x14ac:dyDescent="0.3">
      <c r="A918">
        <v>922</v>
      </c>
      <c r="B918" t="s">
        <v>658</v>
      </c>
      <c r="C918" t="s">
        <v>50</v>
      </c>
      <c r="D918" t="s">
        <v>21</v>
      </c>
      <c r="E918">
        <v>6</v>
      </c>
      <c r="F918">
        <v>25631</v>
      </c>
      <c r="G918">
        <v>4262</v>
      </c>
      <c r="H918">
        <v>21369</v>
      </c>
      <c r="I918">
        <v>1725</v>
      </c>
      <c r="J918">
        <v>2337</v>
      </c>
      <c r="K918">
        <v>58033</v>
      </c>
      <c r="L918">
        <v>44</v>
      </c>
      <c r="M918" s="1">
        <v>0.85</v>
      </c>
    </row>
    <row r="919" spans="1:13" x14ac:dyDescent="0.3">
      <c r="A919">
        <v>923</v>
      </c>
      <c r="B919" t="s">
        <v>658</v>
      </c>
      <c r="C919" t="s">
        <v>675</v>
      </c>
      <c r="D919" t="s">
        <v>21</v>
      </c>
      <c r="E919">
        <v>4</v>
      </c>
      <c r="F919">
        <v>32594</v>
      </c>
      <c r="G919">
        <v>2818</v>
      </c>
      <c r="H919">
        <v>29776</v>
      </c>
      <c r="I919">
        <v>11034</v>
      </c>
      <c r="J919">
        <v>3263</v>
      </c>
      <c r="K919">
        <v>50856</v>
      </c>
      <c r="L919">
        <v>49</v>
      </c>
      <c r="M919" s="1">
        <v>0.91</v>
      </c>
    </row>
    <row r="920" spans="1:13" x14ac:dyDescent="0.3">
      <c r="A920">
        <v>924</v>
      </c>
      <c r="B920" t="s">
        <v>658</v>
      </c>
      <c r="C920" t="s">
        <v>676</v>
      </c>
      <c r="D920" t="s">
        <v>21</v>
      </c>
      <c r="E920">
        <v>9</v>
      </c>
      <c r="F920">
        <v>2612</v>
      </c>
      <c r="G920">
        <v>635</v>
      </c>
      <c r="H920">
        <v>1977</v>
      </c>
      <c r="I920">
        <v>162</v>
      </c>
      <c r="J920">
        <v>291</v>
      </c>
      <c r="K920">
        <v>49626</v>
      </c>
      <c r="L920">
        <v>63</v>
      </c>
      <c r="M920" s="1">
        <v>0.77</v>
      </c>
    </row>
    <row r="921" spans="1:13" x14ac:dyDescent="0.3">
      <c r="A921">
        <v>925</v>
      </c>
      <c r="B921" t="s">
        <v>658</v>
      </c>
      <c r="C921" t="s">
        <v>124</v>
      </c>
      <c r="D921" t="s">
        <v>21</v>
      </c>
      <c r="E921">
        <v>9</v>
      </c>
      <c r="F921">
        <v>2492</v>
      </c>
      <c r="G921">
        <v>684</v>
      </c>
      <c r="H921">
        <v>1808</v>
      </c>
      <c r="I921">
        <v>191</v>
      </c>
      <c r="J921">
        <v>307</v>
      </c>
      <c r="K921">
        <v>41906</v>
      </c>
      <c r="L921">
        <v>20</v>
      </c>
      <c r="M921" s="1">
        <v>0.76</v>
      </c>
    </row>
    <row r="922" spans="1:13" x14ac:dyDescent="0.3">
      <c r="A922">
        <v>926</v>
      </c>
      <c r="B922" t="s">
        <v>658</v>
      </c>
      <c r="C922" t="s">
        <v>156</v>
      </c>
      <c r="D922" t="s">
        <v>21</v>
      </c>
      <c r="E922">
        <v>7</v>
      </c>
      <c r="F922">
        <v>7336</v>
      </c>
      <c r="G922">
        <v>1003</v>
      </c>
      <c r="H922">
        <v>6333</v>
      </c>
      <c r="I922">
        <v>216</v>
      </c>
      <c r="J922">
        <v>788</v>
      </c>
      <c r="K922">
        <v>61614</v>
      </c>
      <c r="L922">
        <v>26</v>
      </c>
      <c r="M922" s="1">
        <v>0.87</v>
      </c>
    </row>
    <row r="923" spans="1:13" x14ac:dyDescent="0.3">
      <c r="A923">
        <v>927</v>
      </c>
      <c r="B923" t="s">
        <v>658</v>
      </c>
      <c r="C923" t="s">
        <v>677</v>
      </c>
      <c r="D923" t="s">
        <v>21</v>
      </c>
      <c r="E923">
        <v>9</v>
      </c>
      <c r="F923">
        <v>6033</v>
      </c>
      <c r="G923">
        <v>910</v>
      </c>
      <c r="H923">
        <v>5123</v>
      </c>
      <c r="I923">
        <v>226</v>
      </c>
      <c r="J923">
        <v>447</v>
      </c>
      <c r="K923">
        <v>65771</v>
      </c>
      <c r="L923">
        <v>0</v>
      </c>
      <c r="M923" s="1">
        <v>0.86</v>
      </c>
    </row>
    <row r="924" spans="1:13" x14ac:dyDescent="0.3">
      <c r="A924">
        <v>928</v>
      </c>
      <c r="B924" t="s">
        <v>658</v>
      </c>
      <c r="C924" t="s">
        <v>678</v>
      </c>
      <c r="D924" t="s">
        <v>21</v>
      </c>
      <c r="E924">
        <v>9</v>
      </c>
      <c r="F924">
        <v>1227</v>
      </c>
      <c r="G924">
        <v>254</v>
      </c>
      <c r="H924">
        <v>973</v>
      </c>
      <c r="I924">
        <v>64</v>
      </c>
      <c r="J924">
        <v>135</v>
      </c>
      <c r="K924">
        <v>51606</v>
      </c>
      <c r="L924">
        <v>50</v>
      </c>
      <c r="M924" s="1">
        <v>0.8</v>
      </c>
    </row>
    <row r="925" spans="1:13" x14ac:dyDescent="0.3">
      <c r="A925">
        <v>929</v>
      </c>
      <c r="B925" t="s">
        <v>658</v>
      </c>
      <c r="C925" t="s">
        <v>679</v>
      </c>
      <c r="D925" t="s">
        <v>21</v>
      </c>
      <c r="E925">
        <v>6</v>
      </c>
      <c r="F925">
        <v>6055</v>
      </c>
      <c r="G925">
        <v>1509</v>
      </c>
      <c r="H925">
        <v>4546</v>
      </c>
      <c r="I925">
        <v>567</v>
      </c>
      <c r="J925">
        <v>861</v>
      </c>
      <c r="K925">
        <v>43083</v>
      </c>
      <c r="L925">
        <v>25</v>
      </c>
      <c r="M925" s="1">
        <v>0.78</v>
      </c>
    </row>
    <row r="926" spans="1:13" x14ac:dyDescent="0.3">
      <c r="A926">
        <v>930</v>
      </c>
      <c r="B926" t="s">
        <v>658</v>
      </c>
      <c r="C926" t="s">
        <v>338</v>
      </c>
      <c r="D926" t="s">
        <v>21</v>
      </c>
      <c r="E926">
        <v>9</v>
      </c>
      <c r="F926">
        <v>2607</v>
      </c>
      <c r="G926">
        <v>365</v>
      </c>
      <c r="H926">
        <v>2242</v>
      </c>
      <c r="I926">
        <v>95</v>
      </c>
      <c r="J926">
        <v>365</v>
      </c>
      <c r="K926">
        <v>51559</v>
      </c>
      <c r="L926">
        <v>25</v>
      </c>
      <c r="M926" s="1">
        <v>0.87</v>
      </c>
    </row>
    <row r="927" spans="1:13" x14ac:dyDescent="0.3">
      <c r="A927">
        <v>931</v>
      </c>
      <c r="B927" t="s">
        <v>658</v>
      </c>
      <c r="C927" t="s">
        <v>680</v>
      </c>
      <c r="D927" t="s">
        <v>21</v>
      </c>
      <c r="E927">
        <v>8</v>
      </c>
      <c r="F927">
        <v>5506</v>
      </c>
      <c r="G927">
        <v>1267</v>
      </c>
      <c r="H927">
        <v>4239</v>
      </c>
      <c r="I927">
        <v>336</v>
      </c>
      <c r="J927">
        <v>766</v>
      </c>
      <c r="K927">
        <v>45570</v>
      </c>
      <c r="L927">
        <v>25</v>
      </c>
      <c r="M927" s="1">
        <v>0.79</v>
      </c>
    </row>
    <row r="928" spans="1:13" x14ac:dyDescent="0.3">
      <c r="A928">
        <v>932</v>
      </c>
      <c r="B928" t="s">
        <v>658</v>
      </c>
      <c r="C928" t="s">
        <v>681</v>
      </c>
      <c r="D928" t="s">
        <v>21</v>
      </c>
      <c r="E928">
        <v>2</v>
      </c>
      <c r="F928">
        <v>34210</v>
      </c>
      <c r="G928">
        <v>6682</v>
      </c>
      <c r="H928">
        <v>27528</v>
      </c>
      <c r="I928">
        <v>2167</v>
      </c>
      <c r="J928">
        <v>3411</v>
      </c>
      <c r="K928">
        <v>57934</v>
      </c>
      <c r="L928">
        <v>141</v>
      </c>
      <c r="M928" s="1">
        <v>0.8</v>
      </c>
    </row>
    <row r="929" spans="1:13" x14ac:dyDescent="0.3">
      <c r="A929">
        <v>933</v>
      </c>
      <c r="B929" t="s">
        <v>658</v>
      </c>
      <c r="C929" t="s">
        <v>682</v>
      </c>
      <c r="D929" t="s">
        <v>21</v>
      </c>
      <c r="E929">
        <v>9</v>
      </c>
      <c r="F929">
        <v>3997</v>
      </c>
      <c r="G929">
        <v>591</v>
      </c>
      <c r="H929">
        <v>3406</v>
      </c>
      <c r="I929">
        <v>116</v>
      </c>
      <c r="J929">
        <v>413</v>
      </c>
      <c r="K929">
        <v>60808</v>
      </c>
      <c r="L929">
        <v>57</v>
      </c>
      <c r="M929" s="1">
        <v>0.86</v>
      </c>
    </row>
    <row r="930" spans="1:13" x14ac:dyDescent="0.3">
      <c r="A930">
        <v>934</v>
      </c>
      <c r="B930" t="s">
        <v>658</v>
      </c>
      <c r="C930" t="s">
        <v>683</v>
      </c>
      <c r="D930" t="s">
        <v>21</v>
      </c>
      <c r="E930">
        <v>9</v>
      </c>
      <c r="F930">
        <v>1818</v>
      </c>
      <c r="G930">
        <v>436</v>
      </c>
      <c r="H930">
        <v>1382</v>
      </c>
      <c r="I930">
        <v>118</v>
      </c>
      <c r="J930">
        <v>210</v>
      </c>
      <c r="K930">
        <v>54058</v>
      </c>
      <c r="L930">
        <v>25</v>
      </c>
      <c r="M930" s="1">
        <v>0.78</v>
      </c>
    </row>
    <row r="931" spans="1:13" x14ac:dyDescent="0.3">
      <c r="A931">
        <v>935</v>
      </c>
      <c r="B931" t="s">
        <v>658</v>
      </c>
      <c r="C931" t="s">
        <v>56</v>
      </c>
      <c r="D931" t="s">
        <v>21</v>
      </c>
      <c r="E931">
        <v>3</v>
      </c>
      <c r="F931">
        <v>13280</v>
      </c>
      <c r="G931">
        <v>2530</v>
      </c>
      <c r="H931">
        <v>10750</v>
      </c>
      <c r="I931">
        <v>1098</v>
      </c>
      <c r="J931">
        <v>1375</v>
      </c>
      <c r="K931">
        <v>56330</v>
      </c>
      <c r="L931">
        <v>12</v>
      </c>
      <c r="M931" s="1">
        <v>0.84</v>
      </c>
    </row>
    <row r="932" spans="1:13" x14ac:dyDescent="0.3">
      <c r="A932">
        <v>936</v>
      </c>
      <c r="B932" t="s">
        <v>658</v>
      </c>
      <c r="C932" t="s">
        <v>57</v>
      </c>
      <c r="D932" t="s">
        <v>21</v>
      </c>
      <c r="E932">
        <v>3</v>
      </c>
      <c r="F932">
        <v>18975</v>
      </c>
      <c r="G932">
        <v>3538</v>
      </c>
      <c r="H932">
        <v>15437</v>
      </c>
      <c r="I932">
        <v>1522</v>
      </c>
      <c r="J932">
        <v>1411</v>
      </c>
      <c r="K932">
        <v>69246</v>
      </c>
      <c r="L932">
        <v>69</v>
      </c>
      <c r="M932" s="1">
        <v>0.84</v>
      </c>
    </row>
    <row r="933" spans="1:13" x14ac:dyDescent="0.3">
      <c r="A933">
        <v>937</v>
      </c>
      <c r="B933" t="s">
        <v>658</v>
      </c>
      <c r="C933" t="s">
        <v>684</v>
      </c>
      <c r="D933" t="s">
        <v>21</v>
      </c>
      <c r="E933">
        <v>9</v>
      </c>
      <c r="F933">
        <v>2841</v>
      </c>
      <c r="G933">
        <v>856</v>
      </c>
      <c r="H933">
        <v>1985</v>
      </c>
      <c r="I933">
        <v>265</v>
      </c>
      <c r="J933">
        <v>420</v>
      </c>
      <c r="K933">
        <v>44271</v>
      </c>
      <c r="L933">
        <v>25</v>
      </c>
      <c r="M933" s="1">
        <v>0.73</v>
      </c>
    </row>
    <row r="934" spans="1:13" x14ac:dyDescent="0.3">
      <c r="A934">
        <v>938</v>
      </c>
      <c r="B934" t="s">
        <v>658</v>
      </c>
      <c r="C934" t="s">
        <v>162</v>
      </c>
      <c r="D934" t="s">
        <v>58</v>
      </c>
      <c r="E934">
        <v>1</v>
      </c>
      <c r="F934">
        <v>597555</v>
      </c>
      <c r="G934">
        <v>86723</v>
      </c>
      <c r="H934">
        <v>510832</v>
      </c>
      <c r="I934">
        <v>29862</v>
      </c>
      <c r="J934">
        <v>32334</v>
      </c>
      <c r="K934">
        <v>87087</v>
      </c>
      <c r="L934">
        <v>1636</v>
      </c>
      <c r="M934" s="1">
        <v>0.87</v>
      </c>
    </row>
    <row r="935" spans="1:13" x14ac:dyDescent="0.3">
      <c r="A935">
        <v>939</v>
      </c>
      <c r="B935" t="s">
        <v>658</v>
      </c>
      <c r="C935" t="s">
        <v>685</v>
      </c>
      <c r="D935" t="s">
        <v>21</v>
      </c>
      <c r="E935">
        <v>9</v>
      </c>
      <c r="F935">
        <v>3943</v>
      </c>
      <c r="G935">
        <v>612</v>
      </c>
      <c r="H935">
        <v>3331</v>
      </c>
      <c r="I935">
        <v>143</v>
      </c>
      <c r="J935">
        <v>478</v>
      </c>
      <c r="K935">
        <v>63248</v>
      </c>
      <c r="L935">
        <v>100</v>
      </c>
      <c r="M935" s="1">
        <v>0.85</v>
      </c>
    </row>
    <row r="936" spans="1:13" x14ac:dyDescent="0.3">
      <c r="A936">
        <v>940</v>
      </c>
      <c r="B936" t="s">
        <v>658</v>
      </c>
      <c r="C936" t="s">
        <v>686</v>
      </c>
      <c r="D936" t="s">
        <v>21</v>
      </c>
      <c r="E936">
        <v>2</v>
      </c>
      <c r="F936">
        <v>7310</v>
      </c>
      <c r="G936">
        <v>1585</v>
      </c>
      <c r="H936">
        <v>5725</v>
      </c>
      <c r="I936">
        <v>556</v>
      </c>
      <c r="J936">
        <v>786</v>
      </c>
      <c r="K936">
        <v>56005</v>
      </c>
      <c r="L936">
        <v>25</v>
      </c>
      <c r="M936" s="1">
        <v>0.8</v>
      </c>
    </row>
    <row r="937" spans="1:13" x14ac:dyDescent="0.3">
      <c r="A937">
        <v>941</v>
      </c>
      <c r="B937" t="s">
        <v>658</v>
      </c>
      <c r="C937" t="s">
        <v>279</v>
      </c>
      <c r="D937" t="s">
        <v>21</v>
      </c>
      <c r="E937">
        <v>9</v>
      </c>
      <c r="F937">
        <v>2516</v>
      </c>
      <c r="G937">
        <v>552</v>
      </c>
      <c r="H937">
        <v>1964</v>
      </c>
      <c r="I937">
        <v>161</v>
      </c>
      <c r="J937">
        <v>286</v>
      </c>
      <c r="K937">
        <v>64399</v>
      </c>
      <c r="L937">
        <v>15</v>
      </c>
      <c r="M937" s="1">
        <v>0.75</v>
      </c>
    </row>
    <row r="938" spans="1:13" x14ac:dyDescent="0.3">
      <c r="A938">
        <v>942</v>
      </c>
      <c r="B938" t="s">
        <v>658</v>
      </c>
      <c r="C938" t="s">
        <v>687</v>
      </c>
      <c r="D938" t="s">
        <v>21</v>
      </c>
      <c r="E938">
        <v>7</v>
      </c>
      <c r="F938">
        <v>19964</v>
      </c>
      <c r="G938">
        <v>3812</v>
      </c>
      <c r="H938">
        <v>16152</v>
      </c>
      <c r="I938">
        <v>1261</v>
      </c>
      <c r="J938">
        <v>3129</v>
      </c>
      <c r="K938">
        <v>44571</v>
      </c>
      <c r="L938">
        <v>228</v>
      </c>
      <c r="M938" s="1">
        <v>0.85</v>
      </c>
    </row>
    <row r="939" spans="1:13" x14ac:dyDescent="0.3">
      <c r="A939">
        <v>943</v>
      </c>
      <c r="B939" t="s">
        <v>658</v>
      </c>
      <c r="C939" t="s">
        <v>688</v>
      </c>
      <c r="D939" t="s">
        <v>21</v>
      </c>
      <c r="E939">
        <v>9</v>
      </c>
      <c r="F939">
        <v>1560</v>
      </c>
      <c r="G939">
        <v>367</v>
      </c>
      <c r="H939">
        <v>1193</v>
      </c>
      <c r="I939">
        <v>130</v>
      </c>
      <c r="J939">
        <v>159</v>
      </c>
      <c r="K939">
        <v>59240</v>
      </c>
      <c r="L939">
        <v>25</v>
      </c>
      <c r="M939" s="1">
        <v>0.78</v>
      </c>
    </row>
    <row r="940" spans="1:13" x14ac:dyDescent="0.3">
      <c r="A940">
        <v>944</v>
      </c>
      <c r="B940" t="s">
        <v>658</v>
      </c>
      <c r="C940" t="s">
        <v>689</v>
      </c>
      <c r="D940" t="s">
        <v>21</v>
      </c>
      <c r="E940">
        <v>1</v>
      </c>
      <c r="F940">
        <v>81352</v>
      </c>
      <c r="G940">
        <v>11779</v>
      </c>
      <c r="H940">
        <v>69573</v>
      </c>
      <c r="I940">
        <v>10084</v>
      </c>
      <c r="J940">
        <v>7925</v>
      </c>
      <c r="K940">
        <v>70807</v>
      </c>
      <c r="L940">
        <v>83</v>
      </c>
      <c r="M940" s="1">
        <v>0.81</v>
      </c>
    </row>
    <row r="941" spans="1:13" x14ac:dyDescent="0.3">
      <c r="A941">
        <v>945</v>
      </c>
      <c r="B941" t="s">
        <v>658</v>
      </c>
      <c r="C941" t="s">
        <v>164</v>
      </c>
      <c r="D941" t="s">
        <v>21</v>
      </c>
      <c r="E941">
        <v>9</v>
      </c>
      <c r="F941">
        <v>3023</v>
      </c>
      <c r="G941">
        <v>739</v>
      </c>
      <c r="H941">
        <v>2284</v>
      </c>
      <c r="I941">
        <v>265</v>
      </c>
      <c r="J941">
        <v>375</v>
      </c>
      <c r="K941">
        <v>44439</v>
      </c>
      <c r="L941">
        <v>14</v>
      </c>
      <c r="M941" s="1">
        <v>0.78</v>
      </c>
    </row>
    <row r="942" spans="1:13" x14ac:dyDescent="0.3">
      <c r="A942">
        <v>946</v>
      </c>
      <c r="B942" t="s">
        <v>658</v>
      </c>
      <c r="C942" t="s">
        <v>634</v>
      </c>
      <c r="D942" t="s">
        <v>21</v>
      </c>
      <c r="E942">
        <v>1</v>
      </c>
      <c r="F942">
        <v>9750</v>
      </c>
      <c r="G942">
        <v>2180</v>
      </c>
      <c r="H942">
        <v>7570</v>
      </c>
      <c r="I942">
        <v>846</v>
      </c>
      <c r="J942">
        <v>1244</v>
      </c>
      <c r="K942">
        <v>47153</v>
      </c>
      <c r="L942">
        <v>0</v>
      </c>
      <c r="M942" s="1">
        <v>0.81</v>
      </c>
    </row>
    <row r="943" spans="1:13" x14ac:dyDescent="0.3">
      <c r="A943">
        <v>947</v>
      </c>
      <c r="B943" t="s">
        <v>658</v>
      </c>
      <c r="C943" t="s">
        <v>166</v>
      </c>
      <c r="D943" t="s">
        <v>21</v>
      </c>
      <c r="E943">
        <v>9</v>
      </c>
      <c r="F943">
        <v>2844</v>
      </c>
      <c r="G943">
        <v>592</v>
      </c>
      <c r="H943">
        <v>2252</v>
      </c>
      <c r="I943">
        <v>188</v>
      </c>
      <c r="J943">
        <v>253</v>
      </c>
      <c r="K943">
        <v>50267</v>
      </c>
      <c r="L943">
        <v>25</v>
      </c>
      <c r="M943" s="1">
        <v>0.81</v>
      </c>
    </row>
    <row r="944" spans="1:13" x14ac:dyDescent="0.3">
      <c r="A944">
        <v>948</v>
      </c>
      <c r="B944" t="s">
        <v>658</v>
      </c>
      <c r="C944" t="s">
        <v>637</v>
      </c>
      <c r="D944" t="s">
        <v>21</v>
      </c>
      <c r="E944">
        <v>4</v>
      </c>
      <c r="F944">
        <v>33406</v>
      </c>
      <c r="G944">
        <v>5075</v>
      </c>
      <c r="H944">
        <v>28331</v>
      </c>
      <c r="I944">
        <v>1984</v>
      </c>
      <c r="J944">
        <v>5142</v>
      </c>
      <c r="K944">
        <v>47982</v>
      </c>
      <c r="L944">
        <v>32</v>
      </c>
      <c r="M944" s="1">
        <v>0.84</v>
      </c>
    </row>
    <row r="945" spans="1:13" x14ac:dyDescent="0.3">
      <c r="A945">
        <v>949</v>
      </c>
      <c r="B945" t="s">
        <v>658</v>
      </c>
      <c r="C945" t="s">
        <v>690</v>
      </c>
      <c r="D945" t="s">
        <v>21</v>
      </c>
      <c r="E945">
        <v>7</v>
      </c>
      <c r="F945">
        <v>28537</v>
      </c>
      <c r="G945">
        <v>5660</v>
      </c>
      <c r="H945">
        <v>22877</v>
      </c>
      <c r="I945">
        <v>1708</v>
      </c>
      <c r="J945">
        <v>2881</v>
      </c>
      <c r="K945">
        <v>58017</v>
      </c>
      <c r="L945">
        <v>70</v>
      </c>
      <c r="M945" s="1">
        <v>0.81</v>
      </c>
    </row>
    <row r="946" spans="1:13" x14ac:dyDescent="0.3">
      <c r="A946">
        <v>950</v>
      </c>
      <c r="B946" t="s">
        <v>658</v>
      </c>
      <c r="C946" t="s">
        <v>68</v>
      </c>
      <c r="D946" t="s">
        <v>21</v>
      </c>
      <c r="E946">
        <v>6</v>
      </c>
      <c r="F946">
        <v>11950</v>
      </c>
      <c r="G946">
        <v>2783</v>
      </c>
      <c r="H946">
        <v>9167</v>
      </c>
      <c r="I946">
        <v>755</v>
      </c>
      <c r="J946">
        <v>1075</v>
      </c>
      <c r="K946">
        <v>51712</v>
      </c>
      <c r="L946">
        <v>54</v>
      </c>
      <c r="M946" s="1">
        <v>0.75</v>
      </c>
    </row>
    <row r="947" spans="1:13" x14ac:dyDescent="0.3">
      <c r="A947">
        <v>951</v>
      </c>
      <c r="B947" t="s">
        <v>658</v>
      </c>
      <c r="C947" t="s">
        <v>69</v>
      </c>
      <c r="D947" t="s">
        <v>21</v>
      </c>
      <c r="E947">
        <v>6</v>
      </c>
      <c r="F947">
        <v>9722</v>
      </c>
      <c r="G947">
        <v>2112</v>
      </c>
      <c r="H947">
        <v>7610</v>
      </c>
      <c r="I947">
        <v>764</v>
      </c>
      <c r="J947">
        <v>1068</v>
      </c>
      <c r="K947">
        <v>51066</v>
      </c>
      <c r="L947">
        <v>25</v>
      </c>
      <c r="M947" s="1">
        <v>0.81</v>
      </c>
    </row>
    <row r="948" spans="1:13" x14ac:dyDescent="0.3">
      <c r="A948">
        <v>952</v>
      </c>
      <c r="B948" t="s">
        <v>658</v>
      </c>
      <c r="C948" t="s">
        <v>691</v>
      </c>
      <c r="D948" t="s">
        <v>21</v>
      </c>
      <c r="E948">
        <v>9</v>
      </c>
      <c r="F948">
        <v>4146</v>
      </c>
      <c r="G948">
        <v>799</v>
      </c>
      <c r="H948">
        <v>3347</v>
      </c>
      <c r="I948">
        <v>208</v>
      </c>
      <c r="J948">
        <v>376</v>
      </c>
      <c r="K948">
        <v>67220</v>
      </c>
      <c r="L948">
        <v>65</v>
      </c>
      <c r="M948" s="1">
        <v>0.81</v>
      </c>
    </row>
    <row r="949" spans="1:13" x14ac:dyDescent="0.3">
      <c r="A949">
        <v>953</v>
      </c>
      <c r="B949" t="s">
        <v>658</v>
      </c>
      <c r="C949" t="s">
        <v>590</v>
      </c>
      <c r="D949" t="s">
        <v>21</v>
      </c>
      <c r="E949">
        <v>1</v>
      </c>
      <c r="F949">
        <v>33680</v>
      </c>
      <c r="G949">
        <v>5631</v>
      </c>
      <c r="H949">
        <v>28049</v>
      </c>
      <c r="I949">
        <v>2214</v>
      </c>
      <c r="J949">
        <v>2603</v>
      </c>
      <c r="K949">
        <v>71770</v>
      </c>
      <c r="L949">
        <v>184</v>
      </c>
      <c r="M949" s="1">
        <v>0.85</v>
      </c>
    </row>
    <row r="950" spans="1:13" x14ac:dyDescent="0.3">
      <c r="A950">
        <v>954</v>
      </c>
      <c r="B950" t="s">
        <v>658</v>
      </c>
      <c r="C950" t="s">
        <v>439</v>
      </c>
      <c r="D950" t="s">
        <v>21</v>
      </c>
      <c r="E950">
        <v>7</v>
      </c>
      <c r="F950">
        <v>6150</v>
      </c>
      <c r="G950">
        <v>1450</v>
      </c>
      <c r="H950">
        <v>4700</v>
      </c>
      <c r="I950">
        <v>424</v>
      </c>
      <c r="J950">
        <v>669</v>
      </c>
      <c r="K950">
        <v>51514</v>
      </c>
      <c r="L950">
        <v>75</v>
      </c>
      <c r="M950" s="1">
        <v>0.76</v>
      </c>
    </row>
    <row r="951" spans="1:13" x14ac:dyDescent="0.3">
      <c r="A951">
        <v>955</v>
      </c>
      <c r="B951" t="s">
        <v>658</v>
      </c>
      <c r="C951" t="s">
        <v>72</v>
      </c>
      <c r="D951" t="s">
        <v>21</v>
      </c>
      <c r="E951">
        <v>5</v>
      </c>
      <c r="F951">
        <v>32120</v>
      </c>
      <c r="G951">
        <v>6389</v>
      </c>
      <c r="H951">
        <v>25731</v>
      </c>
      <c r="I951">
        <v>2563</v>
      </c>
      <c r="J951">
        <v>5998</v>
      </c>
      <c r="K951">
        <v>42479</v>
      </c>
      <c r="L951">
        <v>87</v>
      </c>
      <c r="M951" s="1">
        <v>0.81</v>
      </c>
    </row>
    <row r="952" spans="1:13" x14ac:dyDescent="0.3">
      <c r="A952">
        <v>956</v>
      </c>
      <c r="B952" t="s">
        <v>658</v>
      </c>
      <c r="C952" t="s">
        <v>692</v>
      </c>
      <c r="D952" t="s">
        <v>21</v>
      </c>
      <c r="E952">
        <v>8</v>
      </c>
      <c r="F952">
        <v>5521</v>
      </c>
      <c r="G952">
        <v>1365</v>
      </c>
      <c r="H952">
        <v>4156</v>
      </c>
      <c r="I952">
        <v>529</v>
      </c>
      <c r="J952">
        <v>620</v>
      </c>
      <c r="K952">
        <v>49287</v>
      </c>
      <c r="L952">
        <v>25</v>
      </c>
      <c r="M952" s="1">
        <v>0.78</v>
      </c>
    </row>
    <row r="953" spans="1:13" x14ac:dyDescent="0.3">
      <c r="A953">
        <v>957</v>
      </c>
      <c r="B953" t="s">
        <v>658</v>
      </c>
      <c r="C953" t="s">
        <v>693</v>
      </c>
      <c r="D953" t="s">
        <v>21</v>
      </c>
      <c r="E953">
        <v>9</v>
      </c>
      <c r="F953">
        <v>2667</v>
      </c>
      <c r="G953">
        <v>541</v>
      </c>
      <c r="H953">
        <v>2126</v>
      </c>
      <c r="I953">
        <v>136</v>
      </c>
      <c r="J953">
        <v>286</v>
      </c>
      <c r="K953">
        <v>53785</v>
      </c>
      <c r="L953">
        <v>28</v>
      </c>
      <c r="M953" s="1">
        <v>0.81</v>
      </c>
    </row>
    <row r="954" spans="1:13" x14ac:dyDescent="0.3">
      <c r="A954">
        <v>958</v>
      </c>
      <c r="B954" t="s">
        <v>658</v>
      </c>
      <c r="C954" t="s">
        <v>694</v>
      </c>
      <c r="D954" t="s">
        <v>21</v>
      </c>
      <c r="E954">
        <v>6</v>
      </c>
      <c r="F954">
        <v>10155</v>
      </c>
      <c r="G954">
        <v>2048</v>
      </c>
      <c r="H954">
        <v>8107</v>
      </c>
      <c r="I954">
        <v>579</v>
      </c>
      <c r="J954">
        <v>898</v>
      </c>
      <c r="K954">
        <v>59567</v>
      </c>
      <c r="L954">
        <v>49</v>
      </c>
      <c r="M954" s="1">
        <v>0.81</v>
      </c>
    </row>
    <row r="955" spans="1:13" x14ac:dyDescent="0.3">
      <c r="A955">
        <v>959</v>
      </c>
      <c r="B955" t="s">
        <v>658</v>
      </c>
      <c r="C955" t="s">
        <v>695</v>
      </c>
      <c r="D955" t="s">
        <v>21</v>
      </c>
      <c r="E955">
        <v>7</v>
      </c>
      <c r="F955">
        <v>15951</v>
      </c>
      <c r="G955">
        <v>3164</v>
      </c>
      <c r="H955">
        <v>12787</v>
      </c>
      <c r="I955">
        <v>1037</v>
      </c>
      <c r="J955">
        <v>2271</v>
      </c>
      <c r="K955">
        <v>46176</v>
      </c>
      <c r="L955">
        <v>25</v>
      </c>
      <c r="M955" s="1">
        <v>0.81</v>
      </c>
    </row>
    <row r="956" spans="1:13" x14ac:dyDescent="0.3">
      <c r="A956">
        <v>960</v>
      </c>
      <c r="B956" t="s">
        <v>658</v>
      </c>
      <c r="C956" t="s">
        <v>696</v>
      </c>
      <c r="D956" t="s">
        <v>21</v>
      </c>
      <c r="E956">
        <v>9</v>
      </c>
      <c r="F956">
        <v>2840</v>
      </c>
      <c r="G956">
        <v>735</v>
      </c>
      <c r="H956">
        <v>2105</v>
      </c>
      <c r="I956">
        <v>220</v>
      </c>
      <c r="J956">
        <v>291</v>
      </c>
      <c r="K956">
        <v>51757</v>
      </c>
      <c r="L956">
        <v>97</v>
      </c>
      <c r="M956" s="1">
        <v>0.75</v>
      </c>
    </row>
    <row r="957" spans="1:13" x14ac:dyDescent="0.3">
      <c r="A957">
        <v>961</v>
      </c>
      <c r="B957" t="s">
        <v>658</v>
      </c>
      <c r="C957" t="s">
        <v>697</v>
      </c>
      <c r="D957" t="s">
        <v>21</v>
      </c>
      <c r="E957">
        <v>7</v>
      </c>
      <c r="F957">
        <v>5430</v>
      </c>
      <c r="G957">
        <v>1112</v>
      </c>
      <c r="H957">
        <v>4318</v>
      </c>
      <c r="I957">
        <v>382</v>
      </c>
      <c r="J957">
        <v>670</v>
      </c>
      <c r="K957">
        <v>47252</v>
      </c>
      <c r="L957">
        <v>25</v>
      </c>
      <c r="M957" s="1">
        <v>0.68</v>
      </c>
    </row>
    <row r="958" spans="1:13" x14ac:dyDescent="0.3">
      <c r="A958">
        <v>962</v>
      </c>
      <c r="B958" t="s">
        <v>658</v>
      </c>
      <c r="C958" t="s">
        <v>698</v>
      </c>
      <c r="D958" t="s">
        <v>21</v>
      </c>
      <c r="E958">
        <v>3</v>
      </c>
      <c r="F958">
        <v>15941</v>
      </c>
      <c r="G958">
        <v>3163</v>
      </c>
      <c r="H958">
        <v>12778</v>
      </c>
      <c r="I958">
        <v>1304</v>
      </c>
      <c r="J958">
        <v>1953</v>
      </c>
      <c r="K958">
        <v>53864</v>
      </c>
      <c r="L958">
        <v>0</v>
      </c>
      <c r="M958" s="1">
        <v>0.83</v>
      </c>
    </row>
    <row r="959" spans="1:13" x14ac:dyDescent="0.3">
      <c r="A959">
        <v>963</v>
      </c>
      <c r="B959" t="s">
        <v>658</v>
      </c>
      <c r="C959" t="s">
        <v>699</v>
      </c>
      <c r="D959" t="s">
        <v>21</v>
      </c>
      <c r="E959">
        <v>9</v>
      </c>
      <c r="F959">
        <v>3475</v>
      </c>
      <c r="G959">
        <v>868</v>
      </c>
      <c r="H959">
        <v>2607</v>
      </c>
      <c r="I959">
        <v>243</v>
      </c>
      <c r="J959">
        <v>434</v>
      </c>
      <c r="K959">
        <v>46101</v>
      </c>
      <c r="L959">
        <v>25</v>
      </c>
      <c r="M959" s="1">
        <v>0.77</v>
      </c>
    </row>
    <row r="960" spans="1:13" x14ac:dyDescent="0.3">
      <c r="A960">
        <v>964</v>
      </c>
      <c r="B960" t="s">
        <v>658</v>
      </c>
      <c r="C960" t="s">
        <v>700</v>
      </c>
      <c r="D960" t="s">
        <v>21</v>
      </c>
      <c r="E960">
        <v>9</v>
      </c>
      <c r="F960">
        <v>5802</v>
      </c>
      <c r="G960">
        <v>1183</v>
      </c>
      <c r="H960">
        <v>4619</v>
      </c>
      <c r="I960">
        <v>429</v>
      </c>
      <c r="J960">
        <v>577</v>
      </c>
      <c r="K960">
        <v>56451</v>
      </c>
      <c r="L960">
        <v>35</v>
      </c>
      <c r="M960" s="1">
        <v>0.81</v>
      </c>
    </row>
    <row r="961" spans="1:13" x14ac:dyDescent="0.3">
      <c r="A961">
        <v>965</v>
      </c>
      <c r="B961" t="s">
        <v>658</v>
      </c>
      <c r="C961" t="s">
        <v>701</v>
      </c>
      <c r="D961" t="s">
        <v>21</v>
      </c>
      <c r="E961">
        <v>7</v>
      </c>
      <c r="F961">
        <v>6562</v>
      </c>
      <c r="G961">
        <v>1377</v>
      </c>
      <c r="H961">
        <v>5185</v>
      </c>
      <c r="I961">
        <v>521</v>
      </c>
      <c r="J961">
        <v>787</v>
      </c>
      <c r="K961">
        <v>47039</v>
      </c>
      <c r="L961">
        <v>539</v>
      </c>
      <c r="M961" s="1">
        <v>0.68</v>
      </c>
    </row>
    <row r="962" spans="1:13" x14ac:dyDescent="0.3">
      <c r="A962">
        <v>966</v>
      </c>
      <c r="B962" t="s">
        <v>658</v>
      </c>
      <c r="C962" t="s">
        <v>173</v>
      </c>
      <c r="D962" t="s">
        <v>21</v>
      </c>
      <c r="E962">
        <v>7</v>
      </c>
      <c r="F962">
        <v>5317</v>
      </c>
      <c r="G962">
        <v>1271</v>
      </c>
      <c r="H962">
        <v>4046</v>
      </c>
      <c r="I962">
        <v>372</v>
      </c>
      <c r="J962">
        <v>646</v>
      </c>
      <c r="K962">
        <v>47405</v>
      </c>
      <c r="L962">
        <v>25</v>
      </c>
      <c r="M962" s="1">
        <v>0.79</v>
      </c>
    </row>
    <row r="963" spans="1:13" x14ac:dyDescent="0.3">
      <c r="A963">
        <v>967</v>
      </c>
      <c r="B963" t="s">
        <v>658</v>
      </c>
      <c r="C963" t="s">
        <v>702</v>
      </c>
      <c r="D963" t="s">
        <v>21</v>
      </c>
      <c r="E963">
        <v>3</v>
      </c>
      <c r="F963">
        <v>24277</v>
      </c>
      <c r="G963">
        <v>3463</v>
      </c>
      <c r="H963">
        <v>20814</v>
      </c>
      <c r="I963">
        <v>1619</v>
      </c>
      <c r="J963">
        <v>1907</v>
      </c>
      <c r="K963">
        <v>69975</v>
      </c>
      <c r="L963">
        <v>168</v>
      </c>
      <c r="M963" s="1">
        <v>0.87</v>
      </c>
    </row>
    <row r="964" spans="1:13" x14ac:dyDescent="0.3">
      <c r="A964">
        <v>968</v>
      </c>
      <c r="B964" t="s">
        <v>658</v>
      </c>
      <c r="C964" t="s">
        <v>703</v>
      </c>
      <c r="D964" t="s">
        <v>21</v>
      </c>
      <c r="E964">
        <v>7</v>
      </c>
      <c r="F964">
        <v>9378</v>
      </c>
      <c r="G964">
        <v>1895</v>
      </c>
      <c r="H964">
        <v>7483</v>
      </c>
      <c r="I964">
        <v>571</v>
      </c>
      <c r="J964">
        <v>1074</v>
      </c>
      <c r="K964">
        <v>52567</v>
      </c>
      <c r="L964">
        <v>80</v>
      </c>
      <c r="M964" s="1">
        <v>0.79</v>
      </c>
    </row>
    <row r="965" spans="1:13" x14ac:dyDescent="0.3">
      <c r="A965">
        <v>969</v>
      </c>
      <c r="B965" t="s">
        <v>658</v>
      </c>
      <c r="C965" t="s">
        <v>704</v>
      </c>
      <c r="D965" t="s">
        <v>21</v>
      </c>
      <c r="E965">
        <v>9</v>
      </c>
      <c r="F965">
        <v>2508</v>
      </c>
      <c r="G965">
        <v>700</v>
      </c>
      <c r="H965">
        <v>1808</v>
      </c>
      <c r="I965">
        <v>181</v>
      </c>
      <c r="J965">
        <v>316</v>
      </c>
      <c r="K965">
        <v>46638</v>
      </c>
      <c r="L965">
        <v>15</v>
      </c>
      <c r="M965" s="1">
        <v>0.74</v>
      </c>
    </row>
    <row r="966" spans="1:13" x14ac:dyDescent="0.3">
      <c r="A966">
        <v>970</v>
      </c>
      <c r="B966" t="s">
        <v>658</v>
      </c>
      <c r="C966" t="s">
        <v>705</v>
      </c>
      <c r="D966" t="s">
        <v>21</v>
      </c>
      <c r="E966">
        <v>4</v>
      </c>
      <c r="F966">
        <v>62342</v>
      </c>
      <c r="G966">
        <v>12320</v>
      </c>
      <c r="H966">
        <v>50022</v>
      </c>
      <c r="I966">
        <v>4197</v>
      </c>
      <c r="J966">
        <v>7266</v>
      </c>
      <c r="K966">
        <v>49341</v>
      </c>
      <c r="L966">
        <v>156</v>
      </c>
      <c r="M966" s="1">
        <v>0.79</v>
      </c>
    </row>
    <row r="967" spans="1:13" x14ac:dyDescent="0.3">
      <c r="A967">
        <v>971</v>
      </c>
      <c r="B967" t="s">
        <v>658</v>
      </c>
      <c r="C967" t="s">
        <v>706</v>
      </c>
      <c r="D967" t="s">
        <v>21</v>
      </c>
      <c r="E967">
        <v>9</v>
      </c>
      <c r="F967">
        <v>4664</v>
      </c>
      <c r="G967">
        <v>1294</v>
      </c>
      <c r="H967">
        <v>3370</v>
      </c>
      <c r="I967">
        <v>362</v>
      </c>
      <c r="J967">
        <v>502</v>
      </c>
      <c r="K967">
        <v>48566</v>
      </c>
      <c r="L967">
        <v>25</v>
      </c>
      <c r="M967" s="1">
        <v>0.75</v>
      </c>
    </row>
    <row r="968" spans="1:13" x14ac:dyDescent="0.3">
      <c r="A968">
        <v>972</v>
      </c>
      <c r="B968" t="s">
        <v>658</v>
      </c>
      <c r="C968" t="s">
        <v>707</v>
      </c>
      <c r="D968" t="s">
        <v>21</v>
      </c>
      <c r="E968">
        <v>7</v>
      </c>
      <c r="F968">
        <v>9531</v>
      </c>
      <c r="G968">
        <v>1843</v>
      </c>
      <c r="H968">
        <v>7688</v>
      </c>
      <c r="I968">
        <v>549</v>
      </c>
      <c r="J968">
        <v>1221</v>
      </c>
      <c r="K968">
        <v>51686</v>
      </c>
      <c r="L968">
        <v>25</v>
      </c>
      <c r="M968" s="1">
        <v>0.78</v>
      </c>
    </row>
    <row r="969" spans="1:13" x14ac:dyDescent="0.3">
      <c r="A969">
        <v>973</v>
      </c>
      <c r="B969" t="s">
        <v>658</v>
      </c>
      <c r="C969" t="s">
        <v>708</v>
      </c>
      <c r="D969" t="s">
        <v>21</v>
      </c>
      <c r="E969">
        <v>3</v>
      </c>
      <c r="F969">
        <v>73703</v>
      </c>
      <c r="G969">
        <v>7009</v>
      </c>
      <c r="H969">
        <v>66694</v>
      </c>
      <c r="I969">
        <v>7318</v>
      </c>
      <c r="J969">
        <v>13273</v>
      </c>
      <c r="K969">
        <v>47057</v>
      </c>
      <c r="L969">
        <v>153</v>
      </c>
      <c r="M969" s="1">
        <v>0.8</v>
      </c>
    </row>
    <row r="970" spans="1:13" x14ac:dyDescent="0.3">
      <c r="A970">
        <v>974</v>
      </c>
      <c r="B970" t="s">
        <v>658</v>
      </c>
      <c r="C970" t="s">
        <v>709</v>
      </c>
      <c r="D970" t="s">
        <v>21</v>
      </c>
      <c r="E970">
        <v>9</v>
      </c>
      <c r="F970">
        <v>5013</v>
      </c>
      <c r="G970">
        <v>1113</v>
      </c>
      <c r="H970">
        <v>3900</v>
      </c>
      <c r="I970">
        <v>366</v>
      </c>
      <c r="J970">
        <v>550</v>
      </c>
      <c r="K970">
        <v>47365</v>
      </c>
      <c r="L970">
        <v>20</v>
      </c>
      <c r="M970" s="1">
        <v>0.8</v>
      </c>
    </row>
    <row r="971" spans="1:13" x14ac:dyDescent="0.3">
      <c r="A971">
        <v>975</v>
      </c>
      <c r="B971" t="s">
        <v>658</v>
      </c>
      <c r="C971" t="s">
        <v>598</v>
      </c>
      <c r="D971" t="s">
        <v>21</v>
      </c>
      <c r="E971">
        <v>9</v>
      </c>
      <c r="F971">
        <v>3093</v>
      </c>
      <c r="G971">
        <v>768</v>
      </c>
      <c r="H971">
        <v>2325</v>
      </c>
      <c r="I971">
        <v>241</v>
      </c>
      <c r="J971">
        <v>417</v>
      </c>
      <c r="K971">
        <v>44121</v>
      </c>
      <c r="L971">
        <v>25</v>
      </c>
      <c r="M971" s="1">
        <v>0.78</v>
      </c>
    </row>
    <row r="972" spans="1:13" x14ac:dyDescent="0.3">
      <c r="A972">
        <v>976</v>
      </c>
      <c r="B972" t="s">
        <v>658</v>
      </c>
      <c r="C972" t="s">
        <v>78</v>
      </c>
      <c r="D972" t="s">
        <v>21</v>
      </c>
      <c r="E972">
        <v>7</v>
      </c>
      <c r="F972">
        <v>6907</v>
      </c>
      <c r="G972">
        <v>1689</v>
      </c>
      <c r="H972">
        <v>5218</v>
      </c>
      <c r="I972">
        <v>517</v>
      </c>
      <c r="J972">
        <v>932</v>
      </c>
      <c r="K972">
        <v>45879</v>
      </c>
      <c r="L972">
        <v>47</v>
      </c>
      <c r="M972" s="1">
        <v>0.78</v>
      </c>
    </row>
    <row r="973" spans="1:13" x14ac:dyDescent="0.3">
      <c r="A973">
        <v>977</v>
      </c>
      <c r="B973" t="s">
        <v>658</v>
      </c>
      <c r="C973" t="s">
        <v>180</v>
      </c>
      <c r="D973" t="s">
        <v>21</v>
      </c>
      <c r="E973">
        <v>5</v>
      </c>
      <c r="F973">
        <v>54401</v>
      </c>
      <c r="G973">
        <v>9756</v>
      </c>
      <c r="H973">
        <v>44645</v>
      </c>
      <c r="I973">
        <v>4126</v>
      </c>
      <c r="J973">
        <v>5812</v>
      </c>
      <c r="K973">
        <v>53961</v>
      </c>
      <c r="L973">
        <v>221</v>
      </c>
      <c r="M973" s="1">
        <v>0.83</v>
      </c>
    </row>
    <row r="974" spans="1:13" x14ac:dyDescent="0.3">
      <c r="A974">
        <v>978</v>
      </c>
      <c r="B974" t="s">
        <v>658</v>
      </c>
      <c r="C974" t="s">
        <v>181</v>
      </c>
      <c r="D974" t="s">
        <v>21</v>
      </c>
      <c r="E974">
        <v>7</v>
      </c>
      <c r="F974">
        <v>4897</v>
      </c>
      <c r="G974">
        <v>948</v>
      </c>
      <c r="H974">
        <v>3949</v>
      </c>
      <c r="I974">
        <v>203</v>
      </c>
      <c r="J974">
        <v>373</v>
      </c>
      <c r="K974">
        <v>63790</v>
      </c>
      <c r="L974">
        <v>22</v>
      </c>
      <c r="M974" s="1">
        <v>0.82</v>
      </c>
    </row>
    <row r="975" spans="1:13" x14ac:dyDescent="0.3">
      <c r="A975">
        <v>979</v>
      </c>
      <c r="B975" t="s">
        <v>658</v>
      </c>
      <c r="C975" t="s">
        <v>301</v>
      </c>
      <c r="D975" t="s">
        <v>21</v>
      </c>
      <c r="E975">
        <v>2</v>
      </c>
      <c r="F975">
        <v>513607</v>
      </c>
      <c r="G975">
        <v>74487</v>
      </c>
      <c r="H975">
        <v>439120</v>
      </c>
      <c r="I975">
        <v>34486</v>
      </c>
      <c r="J975">
        <v>67722</v>
      </c>
      <c r="K975">
        <v>56381</v>
      </c>
      <c r="L975">
        <v>1629</v>
      </c>
      <c r="M975" s="1">
        <v>0.87</v>
      </c>
    </row>
    <row r="976" spans="1:13" x14ac:dyDescent="0.3">
      <c r="A976">
        <v>980</v>
      </c>
      <c r="B976" t="s">
        <v>658</v>
      </c>
      <c r="C976" t="s">
        <v>710</v>
      </c>
      <c r="D976" t="s">
        <v>21</v>
      </c>
      <c r="E976">
        <v>5</v>
      </c>
      <c r="F976">
        <v>21780</v>
      </c>
      <c r="G976">
        <v>2130</v>
      </c>
      <c r="H976">
        <v>19650</v>
      </c>
      <c r="I976">
        <v>666</v>
      </c>
      <c r="J976">
        <v>3216</v>
      </c>
      <c r="K976">
        <v>50671</v>
      </c>
      <c r="L976">
        <v>101</v>
      </c>
      <c r="M976" s="1">
        <v>0.89</v>
      </c>
    </row>
    <row r="977" spans="1:13" x14ac:dyDescent="0.3">
      <c r="A977">
        <v>981</v>
      </c>
      <c r="B977" t="s">
        <v>658</v>
      </c>
      <c r="C977" t="s">
        <v>711</v>
      </c>
      <c r="D977" t="s">
        <v>21</v>
      </c>
      <c r="E977">
        <v>3</v>
      </c>
      <c r="F977">
        <v>177499</v>
      </c>
      <c r="G977">
        <v>32296</v>
      </c>
      <c r="H977">
        <v>145203</v>
      </c>
      <c r="I977">
        <v>14369</v>
      </c>
      <c r="J977">
        <v>24062</v>
      </c>
      <c r="K977">
        <v>53612</v>
      </c>
      <c r="L977">
        <v>1044</v>
      </c>
      <c r="M977" s="1">
        <v>0.84</v>
      </c>
    </row>
    <row r="978" spans="1:13" x14ac:dyDescent="0.3">
      <c r="A978">
        <v>982</v>
      </c>
      <c r="B978" t="s">
        <v>658</v>
      </c>
      <c r="C978" t="s">
        <v>712</v>
      </c>
      <c r="D978" t="s">
        <v>21</v>
      </c>
      <c r="E978">
        <v>9</v>
      </c>
      <c r="F978">
        <v>2533</v>
      </c>
      <c r="G978">
        <v>584</v>
      </c>
      <c r="H978">
        <v>1949</v>
      </c>
      <c r="I978">
        <v>166</v>
      </c>
      <c r="J978">
        <v>297</v>
      </c>
      <c r="K978">
        <v>50553</v>
      </c>
      <c r="L978">
        <v>50</v>
      </c>
      <c r="M978" s="1">
        <v>0.78</v>
      </c>
    </row>
    <row r="979" spans="1:13" x14ac:dyDescent="0.3">
      <c r="A979">
        <v>983</v>
      </c>
      <c r="B979" t="s">
        <v>658</v>
      </c>
      <c r="C979" t="s">
        <v>713</v>
      </c>
      <c r="D979" t="s">
        <v>21</v>
      </c>
      <c r="E979">
        <v>7</v>
      </c>
      <c r="F979">
        <v>5899</v>
      </c>
      <c r="G979">
        <v>1137</v>
      </c>
      <c r="H979">
        <v>4762</v>
      </c>
      <c r="I979">
        <v>283</v>
      </c>
      <c r="J979">
        <v>790</v>
      </c>
      <c r="K979">
        <v>45966</v>
      </c>
      <c r="L979">
        <v>25</v>
      </c>
      <c r="M979" s="1">
        <v>0.82</v>
      </c>
    </row>
    <row r="980" spans="1:13" x14ac:dyDescent="0.3">
      <c r="A980">
        <v>984</v>
      </c>
      <c r="B980" t="s">
        <v>658</v>
      </c>
      <c r="C980" t="s">
        <v>714</v>
      </c>
      <c r="D980" t="s">
        <v>21</v>
      </c>
      <c r="E980">
        <v>9</v>
      </c>
      <c r="F980">
        <v>3603</v>
      </c>
      <c r="G980">
        <v>997</v>
      </c>
      <c r="H980">
        <v>2606</v>
      </c>
      <c r="I980">
        <v>305</v>
      </c>
      <c r="J980">
        <v>431</v>
      </c>
      <c r="K980">
        <v>41899</v>
      </c>
      <c r="L980">
        <v>25</v>
      </c>
      <c r="M980" s="1">
        <v>0.75</v>
      </c>
    </row>
    <row r="981" spans="1:13" x14ac:dyDescent="0.3">
      <c r="A981">
        <v>985</v>
      </c>
      <c r="B981" t="s">
        <v>658</v>
      </c>
      <c r="C981" t="s">
        <v>715</v>
      </c>
      <c r="D981" t="s">
        <v>21</v>
      </c>
      <c r="E981">
        <v>9</v>
      </c>
      <c r="F981">
        <v>4178</v>
      </c>
      <c r="G981">
        <v>927</v>
      </c>
      <c r="H981">
        <v>3251</v>
      </c>
      <c r="I981">
        <v>283</v>
      </c>
      <c r="J981">
        <v>549</v>
      </c>
      <c r="K981">
        <v>47835</v>
      </c>
      <c r="L981">
        <v>25</v>
      </c>
      <c r="M981" s="1">
        <v>0.79</v>
      </c>
    </row>
    <row r="982" spans="1:13" x14ac:dyDescent="0.3">
      <c r="A982">
        <v>986</v>
      </c>
      <c r="B982" t="s">
        <v>658</v>
      </c>
      <c r="C982" t="s">
        <v>716</v>
      </c>
      <c r="D982" t="s">
        <v>21</v>
      </c>
      <c r="E982">
        <v>9</v>
      </c>
      <c r="F982">
        <v>1987</v>
      </c>
      <c r="G982">
        <v>350</v>
      </c>
      <c r="H982">
        <v>1637</v>
      </c>
      <c r="I982">
        <v>65</v>
      </c>
      <c r="J982">
        <v>223</v>
      </c>
      <c r="K982">
        <v>60136</v>
      </c>
      <c r="L982">
        <v>40</v>
      </c>
      <c r="M982" s="1">
        <v>0.81</v>
      </c>
    </row>
    <row r="983" spans="1:13" x14ac:dyDescent="0.3">
      <c r="A983">
        <v>987</v>
      </c>
      <c r="B983" t="s">
        <v>658</v>
      </c>
      <c r="C983" t="s">
        <v>717</v>
      </c>
      <c r="D983" t="s">
        <v>21</v>
      </c>
      <c r="E983">
        <v>7</v>
      </c>
      <c r="F983">
        <v>5559</v>
      </c>
      <c r="G983">
        <v>884</v>
      </c>
      <c r="H983">
        <v>4675</v>
      </c>
      <c r="I983">
        <v>204</v>
      </c>
      <c r="J983">
        <v>588</v>
      </c>
      <c r="K983">
        <v>58817</v>
      </c>
      <c r="L983">
        <v>96</v>
      </c>
      <c r="M983" s="1">
        <v>0.85</v>
      </c>
    </row>
    <row r="984" spans="1:13" x14ac:dyDescent="0.3">
      <c r="A984">
        <v>988</v>
      </c>
      <c r="B984" t="s">
        <v>658</v>
      </c>
      <c r="C984" t="s">
        <v>718</v>
      </c>
      <c r="D984" t="s">
        <v>21</v>
      </c>
      <c r="E984">
        <v>2</v>
      </c>
      <c r="F984">
        <v>22996</v>
      </c>
      <c r="G984">
        <v>4303</v>
      </c>
      <c r="H984">
        <v>18693</v>
      </c>
      <c r="I984">
        <v>1546</v>
      </c>
      <c r="J984">
        <v>3016</v>
      </c>
      <c r="K984">
        <v>56946</v>
      </c>
      <c r="L984">
        <v>86</v>
      </c>
      <c r="M984" s="1">
        <v>0.84</v>
      </c>
    </row>
    <row r="985" spans="1:13" x14ac:dyDescent="0.3">
      <c r="A985">
        <v>989</v>
      </c>
      <c r="B985" t="s">
        <v>658</v>
      </c>
      <c r="C985" t="s">
        <v>461</v>
      </c>
      <c r="D985" t="s">
        <v>21</v>
      </c>
      <c r="E985">
        <v>7</v>
      </c>
      <c r="F985">
        <v>7711</v>
      </c>
      <c r="G985">
        <v>1362</v>
      </c>
      <c r="H985">
        <v>6349</v>
      </c>
      <c r="I985">
        <v>425</v>
      </c>
      <c r="J985">
        <v>727</v>
      </c>
      <c r="K985">
        <v>55345</v>
      </c>
      <c r="L985">
        <v>85</v>
      </c>
      <c r="M985" s="1">
        <v>0.81</v>
      </c>
    </row>
    <row r="986" spans="1:13" x14ac:dyDescent="0.3">
      <c r="A986">
        <v>990</v>
      </c>
      <c r="B986" t="s">
        <v>658</v>
      </c>
      <c r="C986" t="s">
        <v>719</v>
      </c>
      <c r="D986" t="s">
        <v>21</v>
      </c>
      <c r="E986">
        <v>9</v>
      </c>
      <c r="F986">
        <v>2793</v>
      </c>
      <c r="G986">
        <v>740</v>
      </c>
      <c r="H986">
        <v>2053</v>
      </c>
      <c r="I986">
        <v>254</v>
      </c>
      <c r="J986">
        <v>316</v>
      </c>
      <c r="K986">
        <v>48520</v>
      </c>
      <c r="L986">
        <v>62</v>
      </c>
      <c r="M986" s="1">
        <v>0.76</v>
      </c>
    </row>
    <row r="987" spans="1:13" x14ac:dyDescent="0.3">
      <c r="A987">
        <v>991</v>
      </c>
      <c r="B987" t="s">
        <v>658</v>
      </c>
      <c r="C987" t="s">
        <v>720</v>
      </c>
      <c r="D987" t="s">
        <v>21</v>
      </c>
      <c r="E987">
        <v>3</v>
      </c>
      <c r="F987">
        <v>6899</v>
      </c>
      <c r="G987">
        <v>1381</v>
      </c>
      <c r="H987">
        <v>5518</v>
      </c>
      <c r="I987">
        <v>526</v>
      </c>
      <c r="J987">
        <v>548</v>
      </c>
      <c r="K987">
        <v>59744</v>
      </c>
      <c r="L987">
        <v>0</v>
      </c>
      <c r="M987" s="1">
        <v>0.82</v>
      </c>
    </row>
    <row r="988" spans="1:13" x14ac:dyDescent="0.3">
      <c r="A988">
        <v>992</v>
      </c>
      <c r="B988" t="s">
        <v>658</v>
      </c>
      <c r="C988" t="s">
        <v>721</v>
      </c>
      <c r="D988" t="s">
        <v>21</v>
      </c>
      <c r="E988">
        <v>9</v>
      </c>
      <c r="F988">
        <v>1503</v>
      </c>
      <c r="G988">
        <v>350</v>
      </c>
      <c r="H988">
        <v>1153</v>
      </c>
      <c r="I988">
        <v>100</v>
      </c>
      <c r="J988">
        <v>194</v>
      </c>
      <c r="K988">
        <v>51350</v>
      </c>
      <c r="L988">
        <v>0</v>
      </c>
      <c r="M988" s="1">
        <v>0.78</v>
      </c>
    </row>
    <row r="989" spans="1:13" x14ac:dyDescent="0.3">
      <c r="A989">
        <v>993</v>
      </c>
      <c r="B989" t="s">
        <v>658</v>
      </c>
      <c r="C989" t="s">
        <v>86</v>
      </c>
      <c r="D989" t="s">
        <v>21</v>
      </c>
      <c r="E989">
        <v>9</v>
      </c>
      <c r="F989">
        <v>5420</v>
      </c>
      <c r="G989">
        <v>1298</v>
      </c>
      <c r="H989">
        <v>4122</v>
      </c>
      <c r="I989">
        <v>366</v>
      </c>
      <c r="J989">
        <v>655</v>
      </c>
      <c r="K989">
        <v>48104</v>
      </c>
      <c r="L989">
        <v>43</v>
      </c>
      <c r="M989" s="1">
        <v>0.78</v>
      </c>
    </row>
    <row r="990" spans="1:13" x14ac:dyDescent="0.3">
      <c r="A990">
        <v>994</v>
      </c>
      <c r="B990" t="s">
        <v>658</v>
      </c>
      <c r="C990" t="s">
        <v>722</v>
      </c>
      <c r="D990" t="s">
        <v>21</v>
      </c>
      <c r="E990">
        <v>9</v>
      </c>
      <c r="F990">
        <v>2105</v>
      </c>
      <c r="G990">
        <v>426</v>
      </c>
      <c r="H990">
        <v>1679</v>
      </c>
      <c r="I990">
        <v>103</v>
      </c>
      <c r="J990">
        <v>247</v>
      </c>
      <c r="K990">
        <v>59800</v>
      </c>
      <c r="L990">
        <v>42</v>
      </c>
      <c r="M990" s="1">
        <v>0.81</v>
      </c>
    </row>
    <row r="991" spans="1:13" x14ac:dyDescent="0.3">
      <c r="A991">
        <v>995</v>
      </c>
      <c r="B991" t="s">
        <v>658</v>
      </c>
      <c r="C991" t="s">
        <v>723</v>
      </c>
      <c r="D991" t="s">
        <v>21</v>
      </c>
      <c r="E991">
        <v>7</v>
      </c>
      <c r="F991">
        <v>8665</v>
      </c>
      <c r="G991">
        <v>1854</v>
      </c>
      <c r="H991">
        <v>6811</v>
      </c>
      <c r="I991">
        <v>648</v>
      </c>
      <c r="J991">
        <v>1307</v>
      </c>
      <c r="K991">
        <v>45697</v>
      </c>
      <c r="L991">
        <v>40</v>
      </c>
      <c r="M991" s="1">
        <v>0.82</v>
      </c>
    </row>
    <row r="992" spans="1:13" x14ac:dyDescent="0.3">
      <c r="A992">
        <v>996</v>
      </c>
      <c r="B992" t="s">
        <v>658</v>
      </c>
      <c r="C992" t="s">
        <v>724</v>
      </c>
      <c r="D992" t="s">
        <v>21</v>
      </c>
      <c r="E992">
        <v>9</v>
      </c>
      <c r="F992">
        <v>3183</v>
      </c>
      <c r="G992">
        <v>773</v>
      </c>
      <c r="H992">
        <v>2410</v>
      </c>
      <c r="I992">
        <v>258</v>
      </c>
      <c r="J992">
        <v>502</v>
      </c>
      <c r="K992">
        <v>43894</v>
      </c>
      <c r="L992">
        <v>0</v>
      </c>
      <c r="M992" s="1">
        <v>0.78</v>
      </c>
    </row>
    <row r="993" spans="1:13" x14ac:dyDescent="0.3">
      <c r="A993">
        <v>997</v>
      </c>
      <c r="B993" t="s">
        <v>658</v>
      </c>
      <c r="C993" t="s">
        <v>725</v>
      </c>
      <c r="D993" t="s">
        <v>21</v>
      </c>
      <c r="E993">
        <v>1</v>
      </c>
      <c r="F993">
        <v>165324</v>
      </c>
      <c r="G993">
        <v>20281</v>
      </c>
      <c r="H993">
        <v>145043</v>
      </c>
      <c r="I993">
        <v>7978</v>
      </c>
      <c r="J993">
        <v>30035</v>
      </c>
      <c r="K993">
        <v>47084</v>
      </c>
      <c r="L993">
        <v>1274</v>
      </c>
      <c r="M993" s="1">
        <v>0.89</v>
      </c>
    </row>
    <row r="994" spans="1:13" x14ac:dyDescent="0.3">
      <c r="A994">
        <v>998</v>
      </c>
      <c r="B994" t="s">
        <v>726</v>
      </c>
      <c r="C994" t="s">
        <v>614</v>
      </c>
      <c r="D994" t="s">
        <v>21</v>
      </c>
      <c r="E994">
        <v>7</v>
      </c>
      <c r="F994">
        <v>19215</v>
      </c>
      <c r="G994">
        <v>3571</v>
      </c>
      <c r="H994">
        <v>15644</v>
      </c>
      <c r="I994">
        <v>923</v>
      </c>
      <c r="J994">
        <v>4269</v>
      </c>
      <c r="K994">
        <v>37392</v>
      </c>
      <c r="L994">
        <v>32</v>
      </c>
      <c r="M994" s="1">
        <v>0.8</v>
      </c>
    </row>
    <row r="995" spans="1:13" x14ac:dyDescent="0.3">
      <c r="A995">
        <v>999</v>
      </c>
      <c r="B995" t="s">
        <v>726</v>
      </c>
      <c r="C995" t="s">
        <v>572</v>
      </c>
      <c r="D995" t="s">
        <v>21</v>
      </c>
      <c r="E995">
        <v>3</v>
      </c>
      <c r="F995">
        <v>21122</v>
      </c>
      <c r="G995">
        <v>3725</v>
      </c>
      <c r="H995">
        <v>17397</v>
      </c>
      <c r="I995">
        <v>1143</v>
      </c>
      <c r="J995">
        <v>3601</v>
      </c>
      <c r="K995">
        <v>44624</v>
      </c>
      <c r="L995">
        <v>135</v>
      </c>
      <c r="M995" s="1">
        <v>0.87</v>
      </c>
    </row>
    <row r="996" spans="1:13" x14ac:dyDescent="0.3">
      <c r="A996">
        <v>1000</v>
      </c>
      <c r="B996" t="s">
        <v>726</v>
      </c>
      <c r="C996" t="s">
        <v>659</v>
      </c>
      <c r="D996" t="s">
        <v>21</v>
      </c>
      <c r="E996">
        <v>6</v>
      </c>
      <c r="F996">
        <v>22663</v>
      </c>
      <c r="G996">
        <v>3572</v>
      </c>
      <c r="H996">
        <v>19091</v>
      </c>
      <c r="I996">
        <v>1563</v>
      </c>
      <c r="J996">
        <v>2239</v>
      </c>
      <c r="K996">
        <v>60908</v>
      </c>
      <c r="L996">
        <v>0</v>
      </c>
      <c r="M996" s="1">
        <v>0.88</v>
      </c>
    </row>
    <row r="997" spans="1:13" x14ac:dyDescent="0.3">
      <c r="A997">
        <v>1001</v>
      </c>
      <c r="B997" t="s">
        <v>726</v>
      </c>
      <c r="C997" t="s">
        <v>727</v>
      </c>
      <c r="D997" t="s">
        <v>21</v>
      </c>
      <c r="E997">
        <v>9</v>
      </c>
      <c r="F997">
        <v>7979</v>
      </c>
      <c r="G997">
        <v>1670</v>
      </c>
      <c r="H997">
        <v>6309</v>
      </c>
      <c r="I997">
        <v>537</v>
      </c>
      <c r="J997">
        <v>1197</v>
      </c>
      <c r="K997">
        <v>47658</v>
      </c>
      <c r="L997">
        <v>0</v>
      </c>
      <c r="M997" s="1">
        <v>0.82</v>
      </c>
    </row>
    <row r="998" spans="1:13" x14ac:dyDescent="0.3">
      <c r="A998">
        <v>1002</v>
      </c>
      <c r="B998" t="s">
        <v>726</v>
      </c>
      <c r="C998" t="s">
        <v>728</v>
      </c>
      <c r="D998" t="s">
        <v>21</v>
      </c>
      <c r="E998">
        <v>6</v>
      </c>
      <c r="F998">
        <v>44176</v>
      </c>
      <c r="G998">
        <v>7818</v>
      </c>
      <c r="H998">
        <v>36358</v>
      </c>
      <c r="I998">
        <v>2458</v>
      </c>
      <c r="J998">
        <v>8284</v>
      </c>
      <c r="K998">
        <v>42439</v>
      </c>
      <c r="L998">
        <v>114</v>
      </c>
      <c r="M998" s="1">
        <v>0.86</v>
      </c>
    </row>
    <row r="999" spans="1:13" x14ac:dyDescent="0.3">
      <c r="A999">
        <v>1003</v>
      </c>
      <c r="B999" t="s">
        <v>726</v>
      </c>
      <c r="C999" t="s">
        <v>729</v>
      </c>
      <c r="D999" t="s">
        <v>21</v>
      </c>
      <c r="E999">
        <v>8</v>
      </c>
      <c r="F999">
        <v>12383</v>
      </c>
      <c r="G999">
        <v>2080</v>
      </c>
      <c r="H999">
        <v>10303</v>
      </c>
      <c r="I999">
        <v>585</v>
      </c>
      <c r="J999">
        <v>2495</v>
      </c>
      <c r="K999">
        <v>44183</v>
      </c>
      <c r="L999">
        <v>0</v>
      </c>
      <c r="M999" s="1">
        <v>0.88</v>
      </c>
    </row>
    <row r="1000" spans="1:13" x14ac:dyDescent="0.3">
      <c r="A1000">
        <v>1004</v>
      </c>
      <c r="B1000" t="s">
        <v>726</v>
      </c>
      <c r="C1000" t="s">
        <v>730</v>
      </c>
      <c r="D1000" t="s">
        <v>21</v>
      </c>
      <c r="E1000">
        <v>7</v>
      </c>
      <c r="F1000">
        <v>26569</v>
      </c>
      <c r="G1000">
        <v>5105</v>
      </c>
      <c r="H1000">
        <v>21464</v>
      </c>
      <c r="I1000">
        <v>1458</v>
      </c>
      <c r="J1000">
        <v>7998</v>
      </c>
      <c r="K1000">
        <v>29362</v>
      </c>
      <c r="L1000">
        <v>223</v>
      </c>
      <c r="M1000" s="1">
        <v>0.85</v>
      </c>
    </row>
    <row r="1001" spans="1:13" x14ac:dyDescent="0.3">
      <c r="A1001">
        <v>1005</v>
      </c>
      <c r="B1001" t="s">
        <v>726</v>
      </c>
      <c r="C1001" t="s">
        <v>139</v>
      </c>
      <c r="D1001" t="s">
        <v>21</v>
      </c>
      <c r="E1001">
        <v>1</v>
      </c>
      <c r="F1001">
        <v>131533</v>
      </c>
      <c r="G1001">
        <v>17804</v>
      </c>
      <c r="H1001">
        <v>113729</v>
      </c>
      <c r="I1001">
        <v>8760</v>
      </c>
      <c r="J1001">
        <v>8371</v>
      </c>
      <c r="K1001">
        <v>77696</v>
      </c>
      <c r="L1001">
        <v>187</v>
      </c>
      <c r="M1001" s="1">
        <v>0.89</v>
      </c>
    </row>
    <row r="1002" spans="1:13" x14ac:dyDescent="0.3">
      <c r="A1002">
        <v>1006</v>
      </c>
      <c r="B1002" t="s">
        <v>726</v>
      </c>
      <c r="C1002" t="s">
        <v>663</v>
      </c>
      <c r="D1002" t="s">
        <v>21</v>
      </c>
      <c r="E1002">
        <v>2</v>
      </c>
      <c r="F1002">
        <v>20184</v>
      </c>
      <c r="G1002">
        <v>3815</v>
      </c>
      <c r="H1002">
        <v>16369</v>
      </c>
      <c r="I1002">
        <v>1262</v>
      </c>
      <c r="J1002">
        <v>3274</v>
      </c>
      <c r="K1002">
        <v>48614</v>
      </c>
      <c r="L1002">
        <v>58</v>
      </c>
      <c r="M1002" s="1">
        <v>0.84</v>
      </c>
    </row>
    <row r="1003" spans="1:13" x14ac:dyDescent="0.3">
      <c r="A1003">
        <v>1007</v>
      </c>
      <c r="B1003" t="s">
        <v>726</v>
      </c>
      <c r="C1003" t="s">
        <v>731</v>
      </c>
      <c r="D1003" t="s">
        <v>21</v>
      </c>
      <c r="E1003">
        <v>2</v>
      </c>
      <c r="F1003">
        <v>47240</v>
      </c>
      <c r="G1003">
        <v>9221</v>
      </c>
      <c r="H1003">
        <v>38019</v>
      </c>
      <c r="I1003">
        <v>3464</v>
      </c>
      <c r="J1003">
        <v>8229</v>
      </c>
      <c r="K1003">
        <v>48020</v>
      </c>
      <c r="L1003">
        <v>599</v>
      </c>
      <c r="M1003" s="1">
        <v>0.83</v>
      </c>
    </row>
    <row r="1004" spans="1:13" x14ac:dyDescent="0.3">
      <c r="A1004">
        <v>1008</v>
      </c>
      <c r="B1004" t="s">
        <v>726</v>
      </c>
      <c r="C1004" t="s">
        <v>732</v>
      </c>
      <c r="D1004" t="s">
        <v>21</v>
      </c>
      <c r="E1004">
        <v>7</v>
      </c>
      <c r="F1004">
        <v>30100</v>
      </c>
      <c r="G1004">
        <v>5757</v>
      </c>
      <c r="H1004">
        <v>24343</v>
      </c>
      <c r="I1004">
        <v>1758</v>
      </c>
      <c r="J1004">
        <v>3962</v>
      </c>
      <c r="K1004">
        <v>47528</v>
      </c>
      <c r="L1004">
        <v>159</v>
      </c>
      <c r="M1004" s="1">
        <v>0.75</v>
      </c>
    </row>
    <row r="1005" spans="1:13" x14ac:dyDescent="0.3">
      <c r="A1005">
        <v>1009</v>
      </c>
      <c r="B1005" t="s">
        <v>726</v>
      </c>
      <c r="C1005" t="s">
        <v>733</v>
      </c>
      <c r="D1005" t="s">
        <v>21</v>
      </c>
      <c r="E1005">
        <v>1</v>
      </c>
      <c r="F1005">
        <v>8239</v>
      </c>
      <c r="G1005">
        <v>1370</v>
      </c>
      <c r="H1005">
        <v>6869</v>
      </c>
      <c r="I1005">
        <v>478</v>
      </c>
      <c r="J1005">
        <v>918</v>
      </c>
      <c r="K1005">
        <v>56432</v>
      </c>
      <c r="L1005">
        <v>0</v>
      </c>
      <c r="M1005" s="1">
        <v>0.88</v>
      </c>
    </row>
    <row r="1006" spans="1:13" x14ac:dyDescent="0.3">
      <c r="A1006">
        <v>1010</v>
      </c>
      <c r="B1006" t="s">
        <v>726</v>
      </c>
      <c r="C1006" t="s">
        <v>734</v>
      </c>
      <c r="D1006" t="s">
        <v>21</v>
      </c>
      <c r="E1006">
        <v>7</v>
      </c>
      <c r="F1006">
        <v>12726</v>
      </c>
      <c r="G1006">
        <v>2193</v>
      </c>
      <c r="H1006">
        <v>10533</v>
      </c>
      <c r="I1006">
        <v>624</v>
      </c>
      <c r="J1006">
        <v>4040</v>
      </c>
      <c r="K1006">
        <v>31182</v>
      </c>
      <c r="L1006">
        <v>54</v>
      </c>
      <c r="M1006" s="1">
        <v>0.9</v>
      </c>
    </row>
    <row r="1007" spans="1:13" x14ac:dyDescent="0.3">
      <c r="A1007">
        <v>1011</v>
      </c>
      <c r="B1007" t="s">
        <v>726</v>
      </c>
      <c r="C1007" t="s">
        <v>735</v>
      </c>
      <c r="D1007" t="s">
        <v>21</v>
      </c>
      <c r="E1007">
        <v>8</v>
      </c>
      <c r="F1007">
        <v>20388</v>
      </c>
      <c r="G1007">
        <v>3941</v>
      </c>
      <c r="H1007">
        <v>16447</v>
      </c>
      <c r="I1007">
        <v>1575</v>
      </c>
      <c r="J1007">
        <v>3761</v>
      </c>
      <c r="K1007">
        <v>47284</v>
      </c>
      <c r="L1007">
        <v>43</v>
      </c>
      <c r="M1007" s="1">
        <v>0.84</v>
      </c>
    </row>
    <row r="1008" spans="1:13" x14ac:dyDescent="0.3">
      <c r="A1008">
        <v>1012</v>
      </c>
      <c r="B1008" t="s">
        <v>726</v>
      </c>
      <c r="C1008" t="s">
        <v>736</v>
      </c>
      <c r="D1008" t="s">
        <v>21</v>
      </c>
      <c r="E1008">
        <v>1</v>
      </c>
      <c r="F1008">
        <v>81069</v>
      </c>
      <c r="G1008">
        <v>12652</v>
      </c>
      <c r="H1008">
        <v>68417</v>
      </c>
      <c r="I1008">
        <v>6547</v>
      </c>
      <c r="J1008">
        <v>7596</v>
      </c>
      <c r="K1008">
        <v>61022</v>
      </c>
      <c r="L1008">
        <v>0</v>
      </c>
      <c r="M1008" s="1">
        <v>0.88</v>
      </c>
    </row>
    <row r="1009" spans="1:13" x14ac:dyDescent="0.3">
      <c r="A1009">
        <v>1013</v>
      </c>
      <c r="B1009" t="s">
        <v>726</v>
      </c>
      <c r="C1009" t="s">
        <v>27</v>
      </c>
      <c r="D1009" t="s">
        <v>21</v>
      </c>
      <c r="E1009">
        <v>3</v>
      </c>
      <c r="F1009">
        <v>12772</v>
      </c>
      <c r="G1009">
        <v>2400</v>
      </c>
      <c r="H1009">
        <v>10372</v>
      </c>
      <c r="I1009">
        <v>828</v>
      </c>
      <c r="J1009">
        <v>2213</v>
      </c>
      <c r="K1009">
        <v>43048</v>
      </c>
      <c r="L1009">
        <v>0</v>
      </c>
      <c r="M1009" s="1">
        <v>0.85</v>
      </c>
    </row>
    <row r="1010" spans="1:13" x14ac:dyDescent="0.3">
      <c r="A1010">
        <v>1014</v>
      </c>
      <c r="B1010" t="s">
        <v>726</v>
      </c>
      <c r="C1010" t="s">
        <v>737</v>
      </c>
      <c r="D1010" t="s">
        <v>21</v>
      </c>
      <c r="E1010">
        <v>7</v>
      </c>
      <c r="F1010">
        <v>12715</v>
      </c>
      <c r="G1010">
        <v>2652</v>
      </c>
      <c r="H1010">
        <v>10063</v>
      </c>
      <c r="I1010">
        <v>780</v>
      </c>
      <c r="J1010">
        <v>2254</v>
      </c>
      <c r="K1010">
        <v>43659</v>
      </c>
      <c r="L1010">
        <v>25</v>
      </c>
      <c r="M1010" s="1">
        <v>0.84</v>
      </c>
    </row>
    <row r="1011" spans="1:13" x14ac:dyDescent="0.3">
      <c r="A1011">
        <v>1015</v>
      </c>
      <c r="B1011" t="s">
        <v>726</v>
      </c>
      <c r="C1011" t="s">
        <v>738</v>
      </c>
      <c r="D1011" t="s">
        <v>21</v>
      </c>
      <c r="E1011">
        <v>7</v>
      </c>
      <c r="F1011">
        <v>39135</v>
      </c>
      <c r="G1011">
        <v>6614</v>
      </c>
      <c r="H1011">
        <v>32521</v>
      </c>
      <c r="I1011">
        <v>2170</v>
      </c>
      <c r="J1011">
        <v>7605</v>
      </c>
      <c r="K1011">
        <v>41873</v>
      </c>
      <c r="L1011">
        <v>259</v>
      </c>
      <c r="M1011" s="1">
        <v>0.78</v>
      </c>
    </row>
    <row r="1012" spans="1:13" x14ac:dyDescent="0.3">
      <c r="A1012">
        <v>1016</v>
      </c>
      <c r="B1012" t="s">
        <v>726</v>
      </c>
      <c r="C1012" t="s">
        <v>739</v>
      </c>
      <c r="D1012" t="s">
        <v>21</v>
      </c>
      <c r="E1012">
        <v>1</v>
      </c>
      <c r="F1012">
        <v>93152</v>
      </c>
      <c r="G1012">
        <v>14549</v>
      </c>
      <c r="H1012">
        <v>78603</v>
      </c>
      <c r="I1012">
        <v>5282</v>
      </c>
      <c r="J1012">
        <v>11741</v>
      </c>
      <c r="K1012">
        <v>60904</v>
      </c>
      <c r="L1012">
        <v>180</v>
      </c>
      <c r="M1012" s="1">
        <v>0.85</v>
      </c>
    </row>
    <row r="1013" spans="1:13" x14ac:dyDescent="0.3">
      <c r="A1013">
        <v>1017</v>
      </c>
      <c r="B1013" t="s">
        <v>726</v>
      </c>
      <c r="C1013" t="s">
        <v>740</v>
      </c>
      <c r="D1013" t="s">
        <v>21</v>
      </c>
      <c r="E1013">
        <v>9</v>
      </c>
      <c r="F1013">
        <v>4771</v>
      </c>
      <c r="G1013">
        <v>1023</v>
      </c>
      <c r="H1013">
        <v>3748</v>
      </c>
      <c r="I1013">
        <v>297</v>
      </c>
      <c r="J1013">
        <v>808</v>
      </c>
      <c r="K1013">
        <v>41249</v>
      </c>
      <c r="L1013">
        <v>0</v>
      </c>
      <c r="M1013" s="1">
        <v>0.83</v>
      </c>
    </row>
    <row r="1014" spans="1:13" x14ac:dyDescent="0.3">
      <c r="A1014">
        <v>1018</v>
      </c>
      <c r="B1014" t="s">
        <v>726</v>
      </c>
      <c r="C1014" t="s">
        <v>141</v>
      </c>
      <c r="D1014" t="s">
        <v>21</v>
      </c>
      <c r="E1014">
        <v>6</v>
      </c>
      <c r="F1014">
        <v>10737</v>
      </c>
      <c r="G1014">
        <v>1635</v>
      </c>
      <c r="H1014">
        <v>9102</v>
      </c>
      <c r="I1014">
        <v>759</v>
      </c>
      <c r="J1014">
        <v>1620</v>
      </c>
      <c r="K1014">
        <v>47623</v>
      </c>
      <c r="L1014">
        <v>25</v>
      </c>
      <c r="M1014" s="1">
        <v>0.88</v>
      </c>
    </row>
    <row r="1015" spans="1:13" x14ac:dyDescent="0.3">
      <c r="A1015">
        <v>1019</v>
      </c>
      <c r="B1015" t="s">
        <v>726</v>
      </c>
      <c r="C1015" t="s">
        <v>741</v>
      </c>
      <c r="D1015" t="s">
        <v>21</v>
      </c>
      <c r="E1015">
        <v>6</v>
      </c>
      <c r="F1015">
        <v>27004</v>
      </c>
      <c r="G1015">
        <v>5065</v>
      </c>
      <c r="H1015">
        <v>21939</v>
      </c>
      <c r="I1015">
        <v>1408</v>
      </c>
      <c r="J1015">
        <v>8154</v>
      </c>
      <c r="K1015">
        <v>32906</v>
      </c>
      <c r="L1015">
        <v>0</v>
      </c>
      <c r="M1015" s="1">
        <v>0.85</v>
      </c>
    </row>
    <row r="1016" spans="1:13" x14ac:dyDescent="0.3">
      <c r="A1016">
        <v>1020</v>
      </c>
      <c r="B1016" t="s">
        <v>726</v>
      </c>
      <c r="C1016" t="s">
        <v>742</v>
      </c>
      <c r="D1016" t="s">
        <v>21</v>
      </c>
      <c r="E1016">
        <v>9</v>
      </c>
      <c r="F1016">
        <v>15888</v>
      </c>
      <c r="G1016">
        <v>3197</v>
      </c>
      <c r="H1016">
        <v>12691</v>
      </c>
      <c r="I1016">
        <v>888</v>
      </c>
      <c r="J1016">
        <v>4001</v>
      </c>
      <c r="K1016">
        <v>34358</v>
      </c>
      <c r="L1016">
        <v>24</v>
      </c>
      <c r="M1016" s="1">
        <v>0.82</v>
      </c>
    </row>
    <row r="1017" spans="1:13" x14ac:dyDescent="0.3">
      <c r="A1017">
        <v>1021</v>
      </c>
      <c r="B1017" t="s">
        <v>726</v>
      </c>
      <c r="C1017" t="s">
        <v>523</v>
      </c>
      <c r="D1017" t="s">
        <v>21</v>
      </c>
      <c r="E1017">
        <v>2</v>
      </c>
      <c r="F1017">
        <v>71671</v>
      </c>
      <c r="G1017">
        <v>8791</v>
      </c>
      <c r="H1017">
        <v>62880</v>
      </c>
      <c r="I1017">
        <v>11695</v>
      </c>
      <c r="J1017">
        <v>11906</v>
      </c>
      <c r="K1017">
        <v>40299</v>
      </c>
      <c r="L1017">
        <v>507</v>
      </c>
      <c r="M1017" s="1">
        <v>0.83</v>
      </c>
    </row>
    <row r="1018" spans="1:13" x14ac:dyDescent="0.3">
      <c r="A1018">
        <v>1022</v>
      </c>
      <c r="B1018" t="s">
        <v>726</v>
      </c>
      <c r="C1018" t="s">
        <v>143</v>
      </c>
      <c r="D1018" t="s">
        <v>21</v>
      </c>
      <c r="E1018">
        <v>2</v>
      </c>
      <c r="F1018">
        <v>36249</v>
      </c>
      <c r="G1018">
        <v>6480</v>
      </c>
      <c r="H1018">
        <v>29769</v>
      </c>
      <c r="I1018">
        <v>2636</v>
      </c>
      <c r="J1018">
        <v>5712</v>
      </c>
      <c r="K1018">
        <v>50162</v>
      </c>
      <c r="L1018">
        <v>79</v>
      </c>
      <c r="M1018" s="1">
        <v>0.86</v>
      </c>
    </row>
    <row r="1019" spans="1:13" x14ac:dyDescent="0.3">
      <c r="A1019">
        <v>1023</v>
      </c>
      <c r="B1019" t="s">
        <v>726</v>
      </c>
      <c r="C1019" t="s">
        <v>34</v>
      </c>
      <c r="D1019" t="s">
        <v>21</v>
      </c>
      <c r="E1019">
        <v>7</v>
      </c>
      <c r="F1019">
        <v>20105</v>
      </c>
      <c r="G1019">
        <v>3065</v>
      </c>
      <c r="H1019">
        <v>17040</v>
      </c>
      <c r="I1019">
        <v>811</v>
      </c>
      <c r="J1019">
        <v>7015</v>
      </c>
      <c r="K1019">
        <v>28146</v>
      </c>
      <c r="L1019">
        <v>49</v>
      </c>
      <c r="M1019" s="1">
        <v>0.84</v>
      </c>
    </row>
    <row r="1020" spans="1:13" x14ac:dyDescent="0.3">
      <c r="A1020">
        <v>1024</v>
      </c>
      <c r="B1020" t="s">
        <v>726</v>
      </c>
      <c r="C1020" t="s">
        <v>524</v>
      </c>
      <c r="D1020" t="s">
        <v>21</v>
      </c>
      <c r="E1020">
        <v>9</v>
      </c>
      <c r="F1020">
        <v>10206</v>
      </c>
      <c r="G1020">
        <v>1990</v>
      </c>
      <c r="H1020">
        <v>8216</v>
      </c>
      <c r="I1020">
        <v>582</v>
      </c>
      <c r="J1020">
        <v>2580</v>
      </c>
      <c r="K1020">
        <v>31118</v>
      </c>
      <c r="L1020">
        <v>42</v>
      </c>
      <c r="M1020" s="1">
        <v>0.85</v>
      </c>
    </row>
    <row r="1021" spans="1:13" x14ac:dyDescent="0.3">
      <c r="A1021">
        <v>1025</v>
      </c>
      <c r="B1021" t="s">
        <v>726</v>
      </c>
      <c r="C1021" t="s">
        <v>149</v>
      </c>
      <c r="D1021" t="s">
        <v>21</v>
      </c>
      <c r="E1021">
        <v>7</v>
      </c>
      <c r="F1021">
        <v>8915</v>
      </c>
      <c r="G1021">
        <v>1852</v>
      </c>
      <c r="H1021">
        <v>7063</v>
      </c>
      <c r="I1021">
        <v>656</v>
      </c>
      <c r="J1021">
        <v>1540</v>
      </c>
      <c r="K1021">
        <v>43624</v>
      </c>
      <c r="L1021">
        <v>48</v>
      </c>
      <c r="M1021" s="1">
        <v>0.82</v>
      </c>
    </row>
    <row r="1022" spans="1:13" x14ac:dyDescent="0.3">
      <c r="A1022">
        <v>1026</v>
      </c>
      <c r="B1022" t="s">
        <v>726</v>
      </c>
      <c r="C1022" t="s">
        <v>526</v>
      </c>
      <c r="D1022" t="s">
        <v>21</v>
      </c>
      <c r="E1022">
        <v>9</v>
      </c>
      <c r="F1022">
        <v>6659</v>
      </c>
      <c r="G1022">
        <v>1456</v>
      </c>
      <c r="H1022">
        <v>5203</v>
      </c>
      <c r="I1022">
        <v>418</v>
      </c>
      <c r="J1022">
        <v>1522</v>
      </c>
      <c r="K1022">
        <v>33541</v>
      </c>
      <c r="L1022">
        <v>25</v>
      </c>
      <c r="M1022" s="1">
        <v>0.83</v>
      </c>
    </row>
    <row r="1023" spans="1:13" x14ac:dyDescent="0.3">
      <c r="A1023">
        <v>1027</v>
      </c>
      <c r="B1023" t="s">
        <v>726</v>
      </c>
      <c r="C1023" t="s">
        <v>575</v>
      </c>
      <c r="D1023" t="s">
        <v>21</v>
      </c>
      <c r="E1023">
        <v>3</v>
      </c>
      <c r="F1023">
        <v>101104</v>
      </c>
      <c r="G1023">
        <v>17128</v>
      </c>
      <c r="H1023">
        <v>83976</v>
      </c>
      <c r="I1023">
        <v>6535</v>
      </c>
      <c r="J1023">
        <v>15026</v>
      </c>
      <c r="K1023">
        <v>51441</v>
      </c>
      <c r="L1023">
        <v>440</v>
      </c>
      <c r="M1023" s="1">
        <v>0.86</v>
      </c>
    </row>
    <row r="1024" spans="1:13" x14ac:dyDescent="0.3">
      <c r="A1024">
        <v>1028</v>
      </c>
      <c r="B1024" t="s">
        <v>726</v>
      </c>
      <c r="C1024" t="s">
        <v>743</v>
      </c>
      <c r="D1024" t="s">
        <v>21</v>
      </c>
      <c r="E1024">
        <v>3</v>
      </c>
      <c r="F1024">
        <v>12274</v>
      </c>
      <c r="G1024">
        <v>2546</v>
      </c>
      <c r="H1024">
        <v>9728</v>
      </c>
      <c r="I1024">
        <v>789</v>
      </c>
      <c r="J1024">
        <v>2110</v>
      </c>
      <c r="K1024">
        <v>43151</v>
      </c>
      <c r="L1024">
        <v>0</v>
      </c>
      <c r="M1024" s="1">
        <v>0.84</v>
      </c>
    </row>
    <row r="1025" spans="1:13" x14ac:dyDescent="0.3">
      <c r="A1025">
        <v>1029</v>
      </c>
      <c r="B1025" t="s">
        <v>726</v>
      </c>
      <c r="C1025" t="s">
        <v>744</v>
      </c>
      <c r="D1025" t="s">
        <v>21</v>
      </c>
      <c r="E1025">
        <v>9</v>
      </c>
      <c r="F1025">
        <v>7508</v>
      </c>
      <c r="G1025">
        <v>1483</v>
      </c>
      <c r="H1025">
        <v>6025</v>
      </c>
      <c r="I1025">
        <v>310</v>
      </c>
      <c r="J1025">
        <v>1621</v>
      </c>
      <c r="K1025">
        <v>35446</v>
      </c>
      <c r="L1025">
        <v>0</v>
      </c>
      <c r="M1025" s="1">
        <v>0.73</v>
      </c>
    </row>
    <row r="1026" spans="1:13" x14ac:dyDescent="0.3">
      <c r="A1026">
        <v>1030</v>
      </c>
      <c r="B1026" t="s">
        <v>726</v>
      </c>
      <c r="C1026" t="s">
        <v>745</v>
      </c>
      <c r="D1026" t="s">
        <v>21</v>
      </c>
      <c r="E1026">
        <v>6</v>
      </c>
      <c r="F1026">
        <v>14198</v>
      </c>
      <c r="G1026">
        <v>2702</v>
      </c>
      <c r="H1026">
        <v>11496</v>
      </c>
      <c r="I1026">
        <v>786</v>
      </c>
      <c r="J1026">
        <v>3541</v>
      </c>
      <c r="K1026">
        <v>35701</v>
      </c>
      <c r="L1026">
        <v>25</v>
      </c>
      <c r="M1026" s="1">
        <v>0.86</v>
      </c>
    </row>
    <row r="1027" spans="1:13" x14ac:dyDescent="0.3">
      <c r="A1027">
        <v>1031</v>
      </c>
      <c r="B1027" t="s">
        <v>726</v>
      </c>
      <c r="C1027" t="s">
        <v>49</v>
      </c>
      <c r="D1027" t="s">
        <v>21</v>
      </c>
      <c r="E1027">
        <v>2</v>
      </c>
      <c r="F1027">
        <v>323780</v>
      </c>
      <c r="G1027">
        <v>43214</v>
      </c>
      <c r="H1027">
        <v>280566</v>
      </c>
      <c r="I1027">
        <v>16133</v>
      </c>
      <c r="J1027">
        <v>45485</v>
      </c>
      <c r="K1027">
        <v>55358</v>
      </c>
      <c r="L1027">
        <v>2497</v>
      </c>
      <c r="M1027" s="1">
        <v>0.85</v>
      </c>
    </row>
    <row r="1028" spans="1:13" x14ac:dyDescent="0.3">
      <c r="A1028">
        <v>1032</v>
      </c>
      <c r="B1028" t="s">
        <v>726</v>
      </c>
      <c r="C1028" t="s">
        <v>746</v>
      </c>
      <c r="D1028" t="s">
        <v>21</v>
      </c>
      <c r="E1028">
        <v>7</v>
      </c>
      <c r="F1028">
        <v>14432</v>
      </c>
      <c r="G1028">
        <v>2583</v>
      </c>
      <c r="H1028">
        <v>11849</v>
      </c>
      <c r="I1028">
        <v>840</v>
      </c>
      <c r="J1028">
        <v>2669</v>
      </c>
      <c r="K1028">
        <v>42571</v>
      </c>
      <c r="L1028">
        <v>52</v>
      </c>
      <c r="M1028" s="1">
        <v>0.87</v>
      </c>
    </row>
    <row r="1029" spans="1:13" x14ac:dyDescent="0.3">
      <c r="A1029">
        <v>1033</v>
      </c>
      <c r="B1029" t="s">
        <v>726</v>
      </c>
      <c r="C1029" t="s">
        <v>412</v>
      </c>
      <c r="D1029" t="s">
        <v>21</v>
      </c>
      <c r="E1029">
        <v>7</v>
      </c>
      <c r="F1029">
        <v>35845</v>
      </c>
      <c r="G1029">
        <v>6588</v>
      </c>
      <c r="H1029">
        <v>29257</v>
      </c>
      <c r="I1029">
        <v>1753</v>
      </c>
      <c r="J1029">
        <v>12084</v>
      </c>
      <c r="K1029">
        <v>33218</v>
      </c>
      <c r="L1029">
        <v>189</v>
      </c>
      <c r="M1029" s="1">
        <v>0.91</v>
      </c>
    </row>
    <row r="1030" spans="1:13" x14ac:dyDescent="0.3">
      <c r="A1030">
        <v>1034</v>
      </c>
      <c r="B1030" t="s">
        <v>726</v>
      </c>
      <c r="C1030" t="s">
        <v>50</v>
      </c>
      <c r="D1030" t="s">
        <v>21</v>
      </c>
      <c r="E1030">
        <v>4</v>
      </c>
      <c r="F1030">
        <v>50815</v>
      </c>
      <c r="G1030">
        <v>9148</v>
      </c>
      <c r="H1030">
        <v>41667</v>
      </c>
      <c r="I1030">
        <v>3668</v>
      </c>
      <c r="J1030">
        <v>6352</v>
      </c>
      <c r="K1030">
        <v>53134</v>
      </c>
      <c r="L1030">
        <v>116</v>
      </c>
      <c r="M1030" s="1">
        <v>0.86</v>
      </c>
    </row>
    <row r="1031" spans="1:13" x14ac:dyDescent="0.3">
      <c r="A1031">
        <v>1035</v>
      </c>
      <c r="B1031" t="s">
        <v>726</v>
      </c>
      <c r="C1031" t="s">
        <v>154</v>
      </c>
      <c r="D1031" t="s">
        <v>21</v>
      </c>
      <c r="E1031">
        <v>9</v>
      </c>
      <c r="F1031">
        <v>6120</v>
      </c>
      <c r="G1031">
        <v>1237</v>
      </c>
      <c r="H1031">
        <v>4883</v>
      </c>
      <c r="I1031">
        <v>457</v>
      </c>
      <c r="J1031">
        <v>1705</v>
      </c>
      <c r="K1031">
        <v>32355</v>
      </c>
      <c r="L1031">
        <v>0</v>
      </c>
      <c r="M1031" s="1">
        <v>0.8</v>
      </c>
    </row>
    <row r="1032" spans="1:13" x14ac:dyDescent="0.3">
      <c r="A1032">
        <v>1036</v>
      </c>
      <c r="B1032" t="s">
        <v>726</v>
      </c>
      <c r="C1032" t="s">
        <v>532</v>
      </c>
      <c r="D1032" t="s">
        <v>21</v>
      </c>
      <c r="E1032">
        <v>1</v>
      </c>
      <c r="F1032">
        <v>8832</v>
      </c>
      <c r="G1032">
        <v>1233</v>
      </c>
      <c r="H1032">
        <v>7599</v>
      </c>
      <c r="I1032">
        <v>497</v>
      </c>
      <c r="J1032">
        <v>1319</v>
      </c>
      <c r="K1032">
        <v>49060</v>
      </c>
      <c r="L1032">
        <v>0</v>
      </c>
      <c r="M1032" s="1">
        <v>0.89</v>
      </c>
    </row>
    <row r="1033" spans="1:13" x14ac:dyDescent="0.3">
      <c r="A1033">
        <v>1037</v>
      </c>
      <c r="B1033" t="s">
        <v>726</v>
      </c>
      <c r="C1033" t="s">
        <v>747</v>
      </c>
      <c r="D1033" t="s">
        <v>21</v>
      </c>
      <c r="E1033">
        <v>6</v>
      </c>
      <c r="F1033">
        <v>17560</v>
      </c>
      <c r="G1033">
        <v>3189</v>
      </c>
      <c r="H1033">
        <v>14371</v>
      </c>
      <c r="I1033">
        <v>965</v>
      </c>
      <c r="J1033">
        <v>2797</v>
      </c>
      <c r="K1033">
        <v>51203</v>
      </c>
      <c r="L1033">
        <v>0</v>
      </c>
      <c r="M1033" s="1">
        <v>0.86</v>
      </c>
    </row>
    <row r="1034" spans="1:13" x14ac:dyDescent="0.3">
      <c r="A1034">
        <v>1038</v>
      </c>
      <c r="B1034" t="s">
        <v>726</v>
      </c>
      <c r="C1034" t="s">
        <v>156</v>
      </c>
      <c r="D1034" t="s">
        <v>21</v>
      </c>
      <c r="E1034">
        <v>1</v>
      </c>
      <c r="F1034">
        <v>25121</v>
      </c>
      <c r="G1034">
        <v>3452</v>
      </c>
      <c r="H1034">
        <v>21669</v>
      </c>
      <c r="I1034">
        <v>1609</v>
      </c>
      <c r="J1034">
        <v>3404</v>
      </c>
      <c r="K1034">
        <v>53965</v>
      </c>
      <c r="L1034">
        <v>24</v>
      </c>
      <c r="M1034" s="1">
        <v>0.9</v>
      </c>
    </row>
    <row r="1035" spans="1:13" x14ac:dyDescent="0.3">
      <c r="A1035">
        <v>1039</v>
      </c>
      <c r="B1035" t="s">
        <v>726</v>
      </c>
      <c r="C1035" t="s">
        <v>748</v>
      </c>
      <c r="D1035" t="s">
        <v>21</v>
      </c>
      <c r="E1035">
        <v>7</v>
      </c>
      <c r="F1035">
        <v>37317</v>
      </c>
      <c r="G1035">
        <v>6901</v>
      </c>
      <c r="H1035">
        <v>30416</v>
      </c>
      <c r="I1035">
        <v>1961</v>
      </c>
      <c r="J1035">
        <v>6204</v>
      </c>
      <c r="K1035">
        <v>46785</v>
      </c>
      <c r="L1035">
        <v>227</v>
      </c>
      <c r="M1035" s="1">
        <v>0.85</v>
      </c>
    </row>
    <row r="1036" spans="1:13" x14ac:dyDescent="0.3">
      <c r="A1036">
        <v>1040</v>
      </c>
      <c r="B1036" t="s">
        <v>726</v>
      </c>
      <c r="C1036" t="s">
        <v>749</v>
      </c>
      <c r="D1036" t="s">
        <v>21</v>
      </c>
      <c r="E1036">
        <v>6</v>
      </c>
      <c r="F1036">
        <v>26321</v>
      </c>
      <c r="G1036">
        <v>4677</v>
      </c>
      <c r="H1036">
        <v>21644</v>
      </c>
      <c r="I1036">
        <v>1729</v>
      </c>
      <c r="J1036">
        <v>5431</v>
      </c>
      <c r="K1036">
        <v>40780</v>
      </c>
      <c r="L1036">
        <v>75</v>
      </c>
      <c r="M1036" s="1">
        <v>0.85</v>
      </c>
    </row>
    <row r="1037" spans="1:13" x14ac:dyDescent="0.3">
      <c r="A1037">
        <v>1041</v>
      </c>
      <c r="B1037" t="s">
        <v>726</v>
      </c>
      <c r="C1037" t="s">
        <v>750</v>
      </c>
      <c r="D1037" t="s">
        <v>21</v>
      </c>
      <c r="E1037">
        <v>8</v>
      </c>
      <c r="F1037">
        <v>11049</v>
      </c>
      <c r="G1037">
        <v>2280</v>
      </c>
      <c r="H1037">
        <v>8769</v>
      </c>
      <c r="I1037">
        <v>683</v>
      </c>
      <c r="J1037">
        <v>1961</v>
      </c>
      <c r="K1037">
        <v>36782</v>
      </c>
      <c r="L1037">
        <v>45</v>
      </c>
      <c r="M1037" s="1">
        <v>0.84</v>
      </c>
    </row>
    <row r="1038" spans="1:13" x14ac:dyDescent="0.3">
      <c r="A1038">
        <v>1042</v>
      </c>
      <c r="B1038" t="s">
        <v>726</v>
      </c>
      <c r="C1038" t="s">
        <v>751</v>
      </c>
      <c r="D1038" t="s">
        <v>21</v>
      </c>
      <c r="E1038">
        <v>2</v>
      </c>
      <c r="F1038">
        <v>35268</v>
      </c>
      <c r="G1038">
        <v>7388</v>
      </c>
      <c r="H1038">
        <v>27880</v>
      </c>
      <c r="I1038">
        <v>2518</v>
      </c>
      <c r="J1038">
        <v>5747</v>
      </c>
      <c r="K1038">
        <v>49457</v>
      </c>
      <c r="L1038">
        <v>0</v>
      </c>
      <c r="M1038" s="1">
        <v>0.84</v>
      </c>
    </row>
    <row r="1039" spans="1:13" x14ac:dyDescent="0.3">
      <c r="A1039">
        <v>1043</v>
      </c>
      <c r="B1039" t="s">
        <v>726</v>
      </c>
      <c r="C1039" t="s">
        <v>422</v>
      </c>
      <c r="D1039" t="s">
        <v>21</v>
      </c>
      <c r="E1039">
        <v>3</v>
      </c>
      <c r="F1039">
        <v>8758</v>
      </c>
      <c r="G1039">
        <v>1486</v>
      </c>
      <c r="H1039">
        <v>7272</v>
      </c>
      <c r="I1039">
        <v>543</v>
      </c>
      <c r="J1039">
        <v>1038</v>
      </c>
      <c r="K1039">
        <v>56769</v>
      </c>
      <c r="L1039">
        <v>0</v>
      </c>
      <c r="M1039" s="1">
        <v>0.87</v>
      </c>
    </row>
    <row r="1040" spans="1:13" x14ac:dyDescent="0.3">
      <c r="A1040">
        <v>1044</v>
      </c>
      <c r="B1040" t="s">
        <v>726</v>
      </c>
      <c r="C1040" t="s">
        <v>534</v>
      </c>
      <c r="D1040" t="s">
        <v>21</v>
      </c>
      <c r="E1040">
        <v>3</v>
      </c>
      <c r="F1040">
        <v>110356</v>
      </c>
      <c r="G1040">
        <v>15397</v>
      </c>
      <c r="H1040">
        <v>94959</v>
      </c>
      <c r="I1040">
        <v>15758</v>
      </c>
      <c r="J1040">
        <v>14254</v>
      </c>
      <c r="K1040">
        <v>52278</v>
      </c>
      <c r="L1040">
        <v>448</v>
      </c>
      <c r="M1040" s="1">
        <v>0.87</v>
      </c>
    </row>
    <row r="1041" spans="1:13" x14ac:dyDescent="0.3">
      <c r="A1041">
        <v>1045</v>
      </c>
      <c r="B1041" t="s">
        <v>726</v>
      </c>
      <c r="C1041" t="s">
        <v>752</v>
      </c>
      <c r="D1041" t="s">
        <v>21</v>
      </c>
      <c r="E1041">
        <v>7</v>
      </c>
      <c r="F1041">
        <v>26409</v>
      </c>
      <c r="G1041">
        <v>4945</v>
      </c>
      <c r="H1041">
        <v>21464</v>
      </c>
      <c r="I1041">
        <v>1446</v>
      </c>
      <c r="J1041">
        <v>8638</v>
      </c>
      <c r="K1041">
        <v>29521</v>
      </c>
      <c r="L1041">
        <v>103</v>
      </c>
      <c r="M1041" s="1">
        <v>0.88</v>
      </c>
    </row>
    <row r="1042" spans="1:13" x14ac:dyDescent="0.3">
      <c r="A1042">
        <v>1046</v>
      </c>
      <c r="B1042" t="s">
        <v>726</v>
      </c>
      <c r="C1042" t="s">
        <v>582</v>
      </c>
      <c r="D1042" t="s">
        <v>21</v>
      </c>
      <c r="E1042">
        <v>6</v>
      </c>
      <c r="F1042">
        <v>18778</v>
      </c>
      <c r="G1042">
        <v>3298</v>
      </c>
      <c r="H1042">
        <v>15480</v>
      </c>
      <c r="I1042">
        <v>1182</v>
      </c>
      <c r="J1042">
        <v>2865</v>
      </c>
      <c r="K1042">
        <v>51709</v>
      </c>
      <c r="L1042">
        <v>34</v>
      </c>
      <c r="M1042" s="1">
        <v>0.86</v>
      </c>
    </row>
    <row r="1043" spans="1:13" x14ac:dyDescent="0.3">
      <c r="A1043">
        <v>1047</v>
      </c>
      <c r="B1043" t="s">
        <v>726</v>
      </c>
      <c r="C1043" t="s">
        <v>425</v>
      </c>
      <c r="D1043" t="s">
        <v>21</v>
      </c>
      <c r="E1043">
        <v>8</v>
      </c>
      <c r="F1043">
        <v>18906</v>
      </c>
      <c r="G1043">
        <v>3132</v>
      </c>
      <c r="H1043">
        <v>15774</v>
      </c>
      <c r="I1043">
        <v>1064</v>
      </c>
      <c r="J1043">
        <v>4120</v>
      </c>
      <c r="K1043">
        <v>37038</v>
      </c>
      <c r="L1043">
        <v>25</v>
      </c>
      <c r="M1043" s="1">
        <v>0.87</v>
      </c>
    </row>
    <row r="1044" spans="1:13" x14ac:dyDescent="0.3">
      <c r="A1044">
        <v>1048</v>
      </c>
      <c r="B1044" t="s">
        <v>726</v>
      </c>
      <c r="C1044" t="s">
        <v>535</v>
      </c>
      <c r="D1044" t="s">
        <v>21</v>
      </c>
      <c r="E1044">
        <v>2</v>
      </c>
      <c r="F1044">
        <v>45591</v>
      </c>
      <c r="G1044">
        <v>8012</v>
      </c>
      <c r="H1044">
        <v>37579</v>
      </c>
      <c r="I1044">
        <v>2840</v>
      </c>
      <c r="J1044">
        <v>7235</v>
      </c>
      <c r="K1044">
        <v>51161</v>
      </c>
      <c r="L1044">
        <v>121</v>
      </c>
      <c r="M1044" s="1">
        <v>0.85</v>
      </c>
    </row>
    <row r="1045" spans="1:13" x14ac:dyDescent="0.3">
      <c r="A1045">
        <v>1049</v>
      </c>
      <c r="B1045" t="s">
        <v>726</v>
      </c>
      <c r="C1045" t="s">
        <v>54</v>
      </c>
      <c r="D1045" t="s">
        <v>21</v>
      </c>
      <c r="E1045">
        <v>1</v>
      </c>
      <c r="F1045">
        <v>16106</v>
      </c>
      <c r="G1045">
        <v>2830</v>
      </c>
      <c r="H1045">
        <v>13276</v>
      </c>
      <c r="I1045">
        <v>1025</v>
      </c>
      <c r="J1045">
        <v>2273</v>
      </c>
      <c r="K1045">
        <v>53405</v>
      </c>
      <c r="L1045">
        <v>0</v>
      </c>
      <c r="M1045" s="1">
        <v>0.86</v>
      </c>
    </row>
    <row r="1046" spans="1:13" x14ac:dyDescent="0.3">
      <c r="A1046">
        <v>1050</v>
      </c>
      <c r="B1046" t="s">
        <v>726</v>
      </c>
      <c r="C1046" t="s">
        <v>753</v>
      </c>
      <c r="D1046" t="s">
        <v>21</v>
      </c>
      <c r="E1046">
        <v>9</v>
      </c>
      <c r="F1046">
        <v>4421</v>
      </c>
      <c r="G1046">
        <v>1129</v>
      </c>
      <c r="H1046">
        <v>3292</v>
      </c>
      <c r="I1046">
        <v>376</v>
      </c>
      <c r="J1046">
        <v>743</v>
      </c>
      <c r="K1046">
        <v>44290</v>
      </c>
      <c r="L1046">
        <v>0</v>
      </c>
      <c r="M1046" s="1">
        <v>0.77</v>
      </c>
    </row>
    <row r="1047" spans="1:13" x14ac:dyDescent="0.3">
      <c r="A1047">
        <v>1051</v>
      </c>
      <c r="B1047" t="s">
        <v>726</v>
      </c>
      <c r="C1047" t="s">
        <v>754</v>
      </c>
      <c r="D1047" t="s">
        <v>21</v>
      </c>
      <c r="E1047">
        <v>5</v>
      </c>
      <c r="F1047">
        <v>45068</v>
      </c>
      <c r="G1047">
        <v>8314</v>
      </c>
      <c r="H1047">
        <v>36754</v>
      </c>
      <c r="I1047">
        <v>2747</v>
      </c>
      <c r="J1047">
        <v>7908</v>
      </c>
      <c r="K1047">
        <v>45512</v>
      </c>
      <c r="L1047">
        <v>207</v>
      </c>
      <c r="M1047" s="1">
        <v>0.85</v>
      </c>
    </row>
    <row r="1048" spans="1:13" x14ac:dyDescent="0.3">
      <c r="A1048">
        <v>1052</v>
      </c>
      <c r="B1048" t="s">
        <v>726</v>
      </c>
      <c r="C1048" t="s">
        <v>56</v>
      </c>
      <c r="D1048" t="s">
        <v>21</v>
      </c>
      <c r="E1048">
        <v>9</v>
      </c>
      <c r="F1048">
        <v>13442</v>
      </c>
      <c r="G1048">
        <v>2317</v>
      </c>
      <c r="H1048">
        <v>11125</v>
      </c>
      <c r="I1048">
        <v>688</v>
      </c>
      <c r="J1048">
        <v>3506</v>
      </c>
      <c r="K1048">
        <v>35317</v>
      </c>
      <c r="L1048">
        <v>0</v>
      </c>
      <c r="M1048" s="1">
        <v>0.88</v>
      </c>
    </row>
    <row r="1049" spans="1:13" x14ac:dyDescent="0.3">
      <c r="A1049">
        <v>1053</v>
      </c>
      <c r="B1049" t="s">
        <v>726</v>
      </c>
      <c r="C1049" t="s">
        <v>57</v>
      </c>
      <c r="D1049" t="s">
        <v>21</v>
      </c>
      <c r="E1049">
        <v>1</v>
      </c>
      <c r="F1049">
        <v>770517</v>
      </c>
      <c r="G1049">
        <v>124503</v>
      </c>
      <c r="H1049">
        <v>646014</v>
      </c>
      <c r="I1049">
        <v>48126</v>
      </c>
      <c r="J1049">
        <v>115810</v>
      </c>
      <c r="K1049">
        <v>55860</v>
      </c>
      <c r="L1049">
        <v>3694</v>
      </c>
      <c r="M1049" s="1">
        <v>0.85</v>
      </c>
    </row>
    <row r="1050" spans="1:13" x14ac:dyDescent="0.3">
      <c r="A1050">
        <v>1054</v>
      </c>
      <c r="B1050" t="s">
        <v>726</v>
      </c>
      <c r="C1050" t="s">
        <v>755</v>
      </c>
      <c r="D1050" t="s">
        <v>21</v>
      </c>
      <c r="E1050">
        <v>2</v>
      </c>
      <c r="F1050">
        <v>53920</v>
      </c>
      <c r="G1050">
        <v>8087</v>
      </c>
      <c r="H1050">
        <v>45833</v>
      </c>
      <c r="I1050">
        <v>3325</v>
      </c>
      <c r="J1050">
        <v>6562</v>
      </c>
      <c r="K1050">
        <v>59443</v>
      </c>
      <c r="L1050">
        <v>0</v>
      </c>
      <c r="M1050" s="1">
        <v>0.85</v>
      </c>
    </row>
    <row r="1051" spans="1:13" x14ac:dyDescent="0.3">
      <c r="A1051">
        <v>1055</v>
      </c>
      <c r="B1051" t="s">
        <v>726</v>
      </c>
      <c r="C1051" t="s">
        <v>162</v>
      </c>
      <c r="D1051" t="s">
        <v>21</v>
      </c>
      <c r="E1051">
        <v>7</v>
      </c>
      <c r="F1051">
        <v>22386</v>
      </c>
      <c r="G1051">
        <v>4117</v>
      </c>
      <c r="H1051">
        <v>18269</v>
      </c>
      <c r="I1051">
        <v>1354</v>
      </c>
      <c r="J1051">
        <v>5455</v>
      </c>
      <c r="K1051">
        <v>39381</v>
      </c>
      <c r="L1051">
        <v>72</v>
      </c>
      <c r="M1051" s="1">
        <v>0.88</v>
      </c>
    </row>
    <row r="1052" spans="1:13" x14ac:dyDescent="0.3">
      <c r="A1052">
        <v>1056</v>
      </c>
      <c r="B1052" t="s">
        <v>726</v>
      </c>
      <c r="C1052" t="s">
        <v>756</v>
      </c>
      <c r="D1052" t="s">
        <v>21</v>
      </c>
      <c r="E1052">
        <v>1</v>
      </c>
      <c r="F1052">
        <v>166051</v>
      </c>
      <c r="G1052">
        <v>23979</v>
      </c>
      <c r="H1052">
        <v>142072</v>
      </c>
      <c r="I1052">
        <v>10094</v>
      </c>
      <c r="J1052">
        <v>16923</v>
      </c>
      <c r="K1052">
        <v>64644</v>
      </c>
      <c r="L1052">
        <v>550</v>
      </c>
      <c r="M1052" s="1">
        <v>0.88</v>
      </c>
    </row>
    <row r="1053" spans="1:13" x14ac:dyDescent="0.3">
      <c r="A1053">
        <v>1057</v>
      </c>
      <c r="B1053" t="s">
        <v>726</v>
      </c>
      <c r="C1053" t="s">
        <v>757</v>
      </c>
      <c r="D1053" t="s">
        <v>21</v>
      </c>
      <c r="E1053">
        <v>9</v>
      </c>
      <c r="F1053">
        <v>15126</v>
      </c>
      <c r="G1053">
        <v>2794</v>
      </c>
      <c r="H1053">
        <v>12332</v>
      </c>
      <c r="I1053">
        <v>608</v>
      </c>
      <c r="J1053">
        <v>4612</v>
      </c>
      <c r="K1053">
        <v>32228</v>
      </c>
      <c r="L1053">
        <v>0</v>
      </c>
      <c r="M1053" s="1">
        <v>0.85</v>
      </c>
    </row>
    <row r="1054" spans="1:13" x14ac:dyDescent="0.3">
      <c r="A1054">
        <v>1058</v>
      </c>
      <c r="B1054" t="s">
        <v>726</v>
      </c>
      <c r="C1054" t="s">
        <v>542</v>
      </c>
      <c r="D1054" t="s">
        <v>21</v>
      </c>
      <c r="E1054">
        <v>7</v>
      </c>
      <c r="F1054">
        <v>31304</v>
      </c>
      <c r="G1054">
        <v>5406</v>
      </c>
      <c r="H1054">
        <v>25898</v>
      </c>
      <c r="I1054">
        <v>1625</v>
      </c>
      <c r="J1054">
        <v>9719</v>
      </c>
      <c r="K1054">
        <v>30742</v>
      </c>
      <c r="L1054">
        <v>25</v>
      </c>
      <c r="M1054" s="1">
        <v>0.88</v>
      </c>
    </row>
    <row r="1055" spans="1:13" x14ac:dyDescent="0.3">
      <c r="A1055">
        <v>1059</v>
      </c>
      <c r="B1055" t="s">
        <v>726</v>
      </c>
      <c r="C1055" t="s">
        <v>758</v>
      </c>
      <c r="D1055" t="s">
        <v>21</v>
      </c>
      <c r="E1055">
        <v>3</v>
      </c>
      <c r="F1055">
        <v>14307</v>
      </c>
      <c r="G1055">
        <v>2524</v>
      </c>
      <c r="H1055">
        <v>11783</v>
      </c>
      <c r="I1055">
        <v>980</v>
      </c>
      <c r="J1055">
        <v>2133</v>
      </c>
      <c r="K1055">
        <v>45458</v>
      </c>
      <c r="L1055">
        <v>0</v>
      </c>
      <c r="M1055" s="1">
        <v>0.85</v>
      </c>
    </row>
    <row r="1056" spans="1:13" x14ac:dyDescent="0.3">
      <c r="A1056">
        <v>1060</v>
      </c>
      <c r="B1056" t="s">
        <v>726</v>
      </c>
      <c r="C1056" t="s">
        <v>759</v>
      </c>
      <c r="D1056" t="s">
        <v>21</v>
      </c>
      <c r="E1056">
        <v>5</v>
      </c>
      <c r="F1056">
        <v>60669</v>
      </c>
      <c r="G1056">
        <v>9921</v>
      </c>
      <c r="H1056">
        <v>50748</v>
      </c>
      <c r="I1056">
        <v>3430</v>
      </c>
      <c r="J1056">
        <v>12290</v>
      </c>
      <c r="K1056">
        <v>41425</v>
      </c>
      <c r="L1056">
        <v>116</v>
      </c>
      <c r="M1056" s="1">
        <v>0.89</v>
      </c>
    </row>
    <row r="1057" spans="1:13" x14ac:dyDescent="0.3">
      <c r="A1057">
        <v>1061</v>
      </c>
      <c r="B1057" t="s">
        <v>726</v>
      </c>
      <c r="C1057" t="s">
        <v>61</v>
      </c>
      <c r="D1057" t="s">
        <v>21</v>
      </c>
      <c r="E1057">
        <v>6</v>
      </c>
      <c r="F1057">
        <v>15571</v>
      </c>
      <c r="G1057">
        <v>2699</v>
      </c>
      <c r="H1057">
        <v>12872</v>
      </c>
      <c r="I1057">
        <v>839</v>
      </c>
      <c r="J1057">
        <v>3920</v>
      </c>
      <c r="K1057">
        <v>36667</v>
      </c>
      <c r="L1057">
        <v>90</v>
      </c>
      <c r="M1057" s="1">
        <v>0.89</v>
      </c>
    </row>
    <row r="1058" spans="1:13" x14ac:dyDescent="0.3">
      <c r="A1058">
        <v>1062</v>
      </c>
      <c r="B1058" t="s">
        <v>726</v>
      </c>
      <c r="C1058" t="s">
        <v>62</v>
      </c>
      <c r="D1058" t="s">
        <v>21</v>
      </c>
      <c r="E1058">
        <v>9</v>
      </c>
      <c r="F1058">
        <v>7033</v>
      </c>
      <c r="G1058">
        <v>1236</v>
      </c>
      <c r="H1058">
        <v>5797</v>
      </c>
      <c r="I1058">
        <v>345</v>
      </c>
      <c r="J1058">
        <v>2163</v>
      </c>
      <c r="K1058">
        <v>29124</v>
      </c>
      <c r="L1058">
        <v>0</v>
      </c>
      <c r="M1058" s="1">
        <v>0.79</v>
      </c>
    </row>
    <row r="1059" spans="1:13" x14ac:dyDescent="0.3">
      <c r="A1059">
        <v>1063</v>
      </c>
      <c r="B1059" t="s">
        <v>726</v>
      </c>
      <c r="C1059" t="s">
        <v>760</v>
      </c>
      <c r="D1059" t="s">
        <v>21</v>
      </c>
      <c r="E1059">
        <v>9</v>
      </c>
      <c r="F1059">
        <v>10143</v>
      </c>
      <c r="G1059">
        <v>1818</v>
      </c>
      <c r="H1059">
        <v>8325</v>
      </c>
      <c r="I1059">
        <v>422</v>
      </c>
      <c r="J1059">
        <v>3042</v>
      </c>
      <c r="K1059">
        <v>31921</v>
      </c>
      <c r="L1059">
        <v>25</v>
      </c>
      <c r="M1059" s="1">
        <v>0.9</v>
      </c>
    </row>
    <row r="1060" spans="1:13" x14ac:dyDescent="0.3">
      <c r="A1060">
        <v>1064</v>
      </c>
      <c r="B1060" t="s">
        <v>726</v>
      </c>
      <c r="C1060" t="s">
        <v>761</v>
      </c>
      <c r="D1060" t="s">
        <v>21</v>
      </c>
      <c r="E1060">
        <v>9</v>
      </c>
      <c r="F1060">
        <v>21899</v>
      </c>
      <c r="G1060">
        <v>4277</v>
      </c>
      <c r="H1060">
        <v>17622</v>
      </c>
      <c r="I1060">
        <v>936</v>
      </c>
      <c r="J1060">
        <v>6717</v>
      </c>
      <c r="K1060">
        <v>32321</v>
      </c>
      <c r="L1060">
        <v>89</v>
      </c>
      <c r="M1060" s="1">
        <v>0.88</v>
      </c>
    </row>
    <row r="1061" spans="1:13" x14ac:dyDescent="0.3">
      <c r="A1061">
        <v>1065</v>
      </c>
      <c r="B1061" t="s">
        <v>726</v>
      </c>
      <c r="C1061" t="s">
        <v>505</v>
      </c>
      <c r="D1061" t="s">
        <v>21</v>
      </c>
      <c r="E1061">
        <v>8</v>
      </c>
      <c r="F1061">
        <v>13257</v>
      </c>
      <c r="G1061">
        <v>2469</v>
      </c>
      <c r="H1061">
        <v>10788</v>
      </c>
      <c r="I1061">
        <v>889</v>
      </c>
      <c r="J1061">
        <v>3292</v>
      </c>
      <c r="K1061">
        <v>35751</v>
      </c>
      <c r="L1061">
        <v>0</v>
      </c>
      <c r="M1061" s="1">
        <v>0.86</v>
      </c>
    </row>
    <row r="1062" spans="1:13" x14ac:dyDescent="0.3">
      <c r="A1062">
        <v>1066</v>
      </c>
      <c r="B1062" t="s">
        <v>726</v>
      </c>
      <c r="C1062" t="s">
        <v>164</v>
      </c>
      <c r="D1062" t="s">
        <v>21</v>
      </c>
      <c r="E1062">
        <v>7</v>
      </c>
      <c r="F1062">
        <v>24644</v>
      </c>
      <c r="G1062">
        <v>4491</v>
      </c>
      <c r="H1062">
        <v>20153</v>
      </c>
      <c r="I1062">
        <v>1375</v>
      </c>
      <c r="J1062">
        <v>4995</v>
      </c>
      <c r="K1062">
        <v>42190</v>
      </c>
      <c r="L1062">
        <v>25</v>
      </c>
      <c r="M1062" s="1">
        <v>0.86</v>
      </c>
    </row>
    <row r="1063" spans="1:13" x14ac:dyDescent="0.3">
      <c r="A1063">
        <v>1067</v>
      </c>
      <c r="B1063" t="s">
        <v>726</v>
      </c>
      <c r="C1063" t="s">
        <v>544</v>
      </c>
      <c r="D1063" t="s">
        <v>21</v>
      </c>
      <c r="E1063">
        <v>9</v>
      </c>
      <c r="F1063">
        <v>9242</v>
      </c>
      <c r="G1063">
        <v>2006</v>
      </c>
      <c r="H1063">
        <v>7236</v>
      </c>
      <c r="I1063">
        <v>540</v>
      </c>
      <c r="J1063">
        <v>1268</v>
      </c>
      <c r="K1063">
        <v>48182</v>
      </c>
      <c r="L1063">
        <v>25</v>
      </c>
      <c r="M1063" s="1">
        <v>0.84</v>
      </c>
    </row>
    <row r="1064" spans="1:13" x14ac:dyDescent="0.3">
      <c r="A1064">
        <v>1068</v>
      </c>
      <c r="B1064" t="s">
        <v>726</v>
      </c>
      <c r="C1064" t="s">
        <v>166</v>
      </c>
      <c r="D1064" t="s">
        <v>21</v>
      </c>
      <c r="E1064">
        <v>6</v>
      </c>
      <c r="F1064">
        <v>26989</v>
      </c>
      <c r="G1064">
        <v>5024</v>
      </c>
      <c r="H1064">
        <v>21965</v>
      </c>
      <c r="I1064">
        <v>1682</v>
      </c>
      <c r="J1064">
        <v>4781</v>
      </c>
      <c r="K1064">
        <v>46742</v>
      </c>
      <c r="L1064">
        <v>30</v>
      </c>
      <c r="M1064" s="1">
        <v>0.85</v>
      </c>
    </row>
    <row r="1065" spans="1:13" x14ac:dyDescent="0.3">
      <c r="A1065">
        <v>1069</v>
      </c>
      <c r="B1065" t="s">
        <v>726</v>
      </c>
      <c r="C1065" t="s">
        <v>637</v>
      </c>
      <c r="D1065" t="s">
        <v>21</v>
      </c>
      <c r="E1065">
        <v>9</v>
      </c>
      <c r="F1065">
        <v>8009</v>
      </c>
      <c r="G1065">
        <v>2080</v>
      </c>
      <c r="H1065">
        <v>5929</v>
      </c>
      <c r="I1065">
        <v>803</v>
      </c>
      <c r="J1065">
        <v>1012</v>
      </c>
      <c r="K1065">
        <v>48395</v>
      </c>
      <c r="L1065">
        <v>0</v>
      </c>
      <c r="M1065" s="1">
        <v>0.68</v>
      </c>
    </row>
    <row r="1066" spans="1:13" x14ac:dyDescent="0.3">
      <c r="A1066">
        <v>1070</v>
      </c>
      <c r="B1066" t="s">
        <v>726</v>
      </c>
      <c r="C1066" t="s">
        <v>762</v>
      </c>
      <c r="D1066" t="s">
        <v>21</v>
      </c>
      <c r="E1066">
        <v>5</v>
      </c>
      <c r="F1066">
        <v>65346</v>
      </c>
      <c r="G1066">
        <v>12940</v>
      </c>
      <c r="H1066">
        <v>52406</v>
      </c>
      <c r="I1066">
        <v>4766</v>
      </c>
      <c r="J1066">
        <v>9423</v>
      </c>
      <c r="K1066">
        <v>48950</v>
      </c>
      <c r="L1066">
        <v>610</v>
      </c>
      <c r="M1066" s="1">
        <v>0.84</v>
      </c>
    </row>
    <row r="1067" spans="1:13" x14ac:dyDescent="0.3">
      <c r="A1067">
        <v>1071</v>
      </c>
      <c r="B1067" t="s">
        <v>726</v>
      </c>
      <c r="C1067" t="s">
        <v>763</v>
      </c>
      <c r="D1067" t="s">
        <v>21</v>
      </c>
      <c r="E1067">
        <v>9</v>
      </c>
      <c r="F1067">
        <v>17408</v>
      </c>
      <c r="G1067">
        <v>2793</v>
      </c>
      <c r="H1067">
        <v>14615</v>
      </c>
      <c r="I1067">
        <v>1060</v>
      </c>
      <c r="J1067">
        <v>5274</v>
      </c>
      <c r="K1067">
        <v>30029</v>
      </c>
      <c r="L1067">
        <v>0</v>
      </c>
      <c r="M1067" s="1">
        <v>0.81</v>
      </c>
    </row>
    <row r="1068" spans="1:13" x14ac:dyDescent="0.3">
      <c r="A1068">
        <v>1072</v>
      </c>
      <c r="B1068" t="s">
        <v>726</v>
      </c>
      <c r="C1068" t="s">
        <v>547</v>
      </c>
      <c r="D1068" t="s">
        <v>21</v>
      </c>
      <c r="E1068">
        <v>3</v>
      </c>
      <c r="F1068">
        <v>9252</v>
      </c>
      <c r="G1068">
        <v>1800</v>
      </c>
      <c r="H1068">
        <v>7452</v>
      </c>
      <c r="I1068">
        <v>592</v>
      </c>
      <c r="J1068">
        <v>1263</v>
      </c>
      <c r="K1068">
        <v>48080</v>
      </c>
      <c r="L1068">
        <v>0</v>
      </c>
      <c r="M1068" s="1">
        <v>0.85</v>
      </c>
    </row>
    <row r="1069" spans="1:13" x14ac:dyDescent="0.3">
      <c r="A1069">
        <v>1073</v>
      </c>
      <c r="B1069" t="s">
        <v>726</v>
      </c>
      <c r="C1069" t="s">
        <v>66</v>
      </c>
      <c r="D1069" t="s">
        <v>21</v>
      </c>
      <c r="E1069">
        <v>4</v>
      </c>
      <c r="F1069">
        <v>92368</v>
      </c>
      <c r="G1069">
        <v>12737</v>
      </c>
      <c r="H1069">
        <v>79631</v>
      </c>
      <c r="I1069">
        <v>6054</v>
      </c>
      <c r="J1069">
        <v>14065</v>
      </c>
      <c r="K1069">
        <v>51897</v>
      </c>
      <c r="L1069">
        <v>83</v>
      </c>
      <c r="M1069" s="1">
        <v>0.83</v>
      </c>
    </row>
    <row r="1070" spans="1:13" x14ac:dyDescent="0.3">
      <c r="A1070">
        <v>1074</v>
      </c>
      <c r="B1070" t="s">
        <v>726</v>
      </c>
      <c r="C1070" t="s">
        <v>764</v>
      </c>
      <c r="D1070" t="s">
        <v>21</v>
      </c>
      <c r="E1070">
        <v>9</v>
      </c>
      <c r="F1070">
        <v>12362</v>
      </c>
      <c r="G1070">
        <v>2123</v>
      </c>
      <c r="H1070">
        <v>10239</v>
      </c>
      <c r="I1070">
        <v>374</v>
      </c>
      <c r="J1070">
        <v>3463</v>
      </c>
      <c r="K1070">
        <v>30950</v>
      </c>
      <c r="L1070">
        <v>0</v>
      </c>
      <c r="M1070" s="1">
        <v>0.91</v>
      </c>
    </row>
    <row r="1071" spans="1:13" x14ac:dyDescent="0.3">
      <c r="A1071">
        <v>1075</v>
      </c>
      <c r="B1071" t="s">
        <v>726</v>
      </c>
      <c r="C1071" t="s">
        <v>68</v>
      </c>
      <c r="D1071" t="s">
        <v>21</v>
      </c>
      <c r="E1071">
        <v>7</v>
      </c>
      <c r="F1071">
        <v>19404</v>
      </c>
      <c r="G1071">
        <v>3186</v>
      </c>
      <c r="H1071">
        <v>16218</v>
      </c>
      <c r="I1071">
        <v>916</v>
      </c>
      <c r="J1071">
        <v>3229</v>
      </c>
      <c r="K1071">
        <v>45661</v>
      </c>
      <c r="L1071">
        <v>60</v>
      </c>
      <c r="M1071" s="1">
        <v>0.86</v>
      </c>
    </row>
    <row r="1072" spans="1:13" x14ac:dyDescent="0.3">
      <c r="A1072">
        <v>1076</v>
      </c>
      <c r="B1072" t="s">
        <v>726</v>
      </c>
      <c r="C1072" t="s">
        <v>69</v>
      </c>
      <c r="D1072" t="s">
        <v>21</v>
      </c>
      <c r="E1072">
        <v>7</v>
      </c>
      <c r="F1072">
        <v>31191</v>
      </c>
      <c r="G1072">
        <v>6809</v>
      </c>
      <c r="H1072">
        <v>24382</v>
      </c>
      <c r="I1072">
        <v>2393</v>
      </c>
      <c r="J1072">
        <v>3715</v>
      </c>
      <c r="K1072">
        <v>52388</v>
      </c>
      <c r="L1072">
        <v>25</v>
      </c>
      <c r="M1072" s="1">
        <v>0.82</v>
      </c>
    </row>
    <row r="1073" spans="1:13" x14ac:dyDescent="0.3">
      <c r="A1073">
        <v>1077</v>
      </c>
      <c r="B1073" t="s">
        <v>726</v>
      </c>
      <c r="C1073" t="s">
        <v>350</v>
      </c>
      <c r="D1073" t="s">
        <v>21</v>
      </c>
      <c r="E1073">
        <v>9</v>
      </c>
      <c r="F1073">
        <v>11323</v>
      </c>
      <c r="G1073">
        <v>1881</v>
      </c>
      <c r="H1073">
        <v>9442</v>
      </c>
      <c r="I1073">
        <v>424</v>
      </c>
      <c r="J1073">
        <v>3875</v>
      </c>
      <c r="K1073">
        <v>28925</v>
      </c>
      <c r="L1073">
        <v>0</v>
      </c>
      <c r="M1073" s="1">
        <v>0.8</v>
      </c>
    </row>
    <row r="1074" spans="1:13" x14ac:dyDescent="0.3">
      <c r="A1074">
        <v>1078</v>
      </c>
      <c r="B1074" t="s">
        <v>726</v>
      </c>
      <c r="C1074" t="s">
        <v>549</v>
      </c>
      <c r="D1074" t="s">
        <v>21</v>
      </c>
      <c r="E1074">
        <v>6</v>
      </c>
      <c r="F1074">
        <v>17150</v>
      </c>
      <c r="G1074">
        <v>3147</v>
      </c>
      <c r="H1074">
        <v>14003</v>
      </c>
      <c r="I1074">
        <v>1032</v>
      </c>
      <c r="J1074">
        <v>3057</v>
      </c>
      <c r="K1074">
        <v>41807</v>
      </c>
      <c r="L1074">
        <v>100</v>
      </c>
      <c r="M1074" s="1">
        <v>0.85</v>
      </c>
    </row>
    <row r="1075" spans="1:13" x14ac:dyDescent="0.3">
      <c r="A1075">
        <v>1079</v>
      </c>
      <c r="B1075" t="s">
        <v>726</v>
      </c>
      <c r="C1075" t="s">
        <v>691</v>
      </c>
      <c r="D1075" t="s">
        <v>21</v>
      </c>
      <c r="E1075">
        <v>3</v>
      </c>
      <c r="F1075">
        <v>28715</v>
      </c>
      <c r="G1075">
        <v>4026</v>
      </c>
      <c r="H1075">
        <v>24689</v>
      </c>
      <c r="I1075">
        <v>3590</v>
      </c>
      <c r="J1075">
        <v>3245</v>
      </c>
      <c r="K1075">
        <v>57613</v>
      </c>
      <c r="L1075">
        <v>0</v>
      </c>
      <c r="M1075" s="1">
        <v>0.9</v>
      </c>
    </row>
    <row r="1076" spans="1:13" x14ac:dyDescent="0.3">
      <c r="A1076">
        <v>1080</v>
      </c>
      <c r="B1076" t="s">
        <v>726</v>
      </c>
      <c r="C1076" t="s">
        <v>765</v>
      </c>
      <c r="D1076" t="s">
        <v>21</v>
      </c>
      <c r="E1076">
        <v>9</v>
      </c>
      <c r="F1076">
        <v>6451</v>
      </c>
      <c r="G1076">
        <v>1353</v>
      </c>
      <c r="H1076">
        <v>5098</v>
      </c>
      <c r="I1076">
        <v>361</v>
      </c>
      <c r="J1076">
        <v>1669</v>
      </c>
      <c r="K1076">
        <v>34002</v>
      </c>
      <c r="L1076">
        <v>0</v>
      </c>
      <c r="M1076" s="1">
        <v>0.85</v>
      </c>
    </row>
    <row r="1077" spans="1:13" x14ac:dyDescent="0.3">
      <c r="A1077">
        <v>1081</v>
      </c>
      <c r="B1077" t="s">
        <v>726</v>
      </c>
      <c r="C1077" t="s">
        <v>552</v>
      </c>
      <c r="D1077" t="s">
        <v>21</v>
      </c>
      <c r="E1077">
        <v>6</v>
      </c>
      <c r="F1077">
        <v>21774</v>
      </c>
      <c r="G1077">
        <v>4089</v>
      </c>
      <c r="H1077">
        <v>17685</v>
      </c>
      <c r="I1077">
        <v>1492</v>
      </c>
      <c r="J1077">
        <v>2759</v>
      </c>
      <c r="K1077">
        <v>53921</v>
      </c>
      <c r="L1077">
        <v>25</v>
      </c>
      <c r="M1077" s="1">
        <v>0.85</v>
      </c>
    </row>
    <row r="1078" spans="1:13" x14ac:dyDescent="0.3">
      <c r="A1078">
        <v>1082</v>
      </c>
      <c r="B1078" t="s">
        <v>726</v>
      </c>
      <c r="C1078" t="s">
        <v>766</v>
      </c>
      <c r="D1078" t="s">
        <v>21</v>
      </c>
      <c r="E1078">
        <v>9</v>
      </c>
      <c r="F1078">
        <v>10030</v>
      </c>
      <c r="G1078">
        <v>1874</v>
      </c>
      <c r="H1078">
        <v>8156</v>
      </c>
      <c r="I1078">
        <v>674</v>
      </c>
      <c r="J1078">
        <v>2298</v>
      </c>
      <c r="K1078">
        <v>35906</v>
      </c>
      <c r="L1078">
        <v>0</v>
      </c>
      <c r="M1078" s="1">
        <v>0.86</v>
      </c>
    </row>
    <row r="1079" spans="1:13" x14ac:dyDescent="0.3">
      <c r="A1079">
        <v>1083</v>
      </c>
      <c r="B1079" t="s">
        <v>726</v>
      </c>
      <c r="C1079" t="s">
        <v>71</v>
      </c>
      <c r="D1079" t="s">
        <v>21</v>
      </c>
      <c r="E1079">
        <v>8</v>
      </c>
      <c r="F1079">
        <v>10718</v>
      </c>
      <c r="G1079">
        <v>2016</v>
      </c>
      <c r="H1079">
        <v>8702</v>
      </c>
      <c r="I1079">
        <v>591</v>
      </c>
      <c r="J1079">
        <v>2415</v>
      </c>
      <c r="K1079">
        <v>35596</v>
      </c>
      <c r="L1079">
        <v>49</v>
      </c>
      <c r="M1079" s="1">
        <v>0.86</v>
      </c>
    </row>
    <row r="1080" spans="1:13" x14ac:dyDescent="0.3">
      <c r="A1080">
        <v>1084</v>
      </c>
      <c r="B1080" t="s">
        <v>726</v>
      </c>
      <c r="C1080" t="s">
        <v>72</v>
      </c>
      <c r="D1080" t="s">
        <v>21</v>
      </c>
      <c r="E1080">
        <v>6</v>
      </c>
      <c r="F1080">
        <v>28203</v>
      </c>
      <c r="G1080">
        <v>4471</v>
      </c>
      <c r="H1080">
        <v>23732</v>
      </c>
      <c r="I1080">
        <v>1728</v>
      </c>
      <c r="J1080">
        <v>4232</v>
      </c>
      <c r="K1080">
        <v>46629</v>
      </c>
      <c r="L1080">
        <v>42</v>
      </c>
      <c r="M1080" s="1">
        <v>0.88</v>
      </c>
    </row>
    <row r="1081" spans="1:13" x14ac:dyDescent="0.3">
      <c r="A1081">
        <v>1085</v>
      </c>
      <c r="B1081" t="s">
        <v>726</v>
      </c>
      <c r="C1081" t="s">
        <v>73</v>
      </c>
      <c r="D1081" t="s">
        <v>21</v>
      </c>
      <c r="E1081">
        <v>9</v>
      </c>
      <c r="F1081">
        <v>13345</v>
      </c>
      <c r="G1081">
        <v>2235</v>
      </c>
      <c r="H1081">
        <v>11110</v>
      </c>
      <c r="I1081">
        <v>578</v>
      </c>
      <c r="J1081">
        <v>3102</v>
      </c>
      <c r="K1081">
        <v>35848</v>
      </c>
      <c r="L1081">
        <v>25</v>
      </c>
      <c r="M1081" s="1">
        <v>0.75</v>
      </c>
    </row>
    <row r="1082" spans="1:13" x14ac:dyDescent="0.3">
      <c r="A1082">
        <v>1086</v>
      </c>
      <c r="B1082" t="s">
        <v>726</v>
      </c>
      <c r="C1082" t="s">
        <v>767</v>
      </c>
      <c r="D1082" t="s">
        <v>21</v>
      </c>
      <c r="E1082">
        <v>6</v>
      </c>
      <c r="F1082">
        <v>30774</v>
      </c>
      <c r="G1082">
        <v>5885</v>
      </c>
      <c r="H1082">
        <v>24889</v>
      </c>
      <c r="I1082">
        <v>1965</v>
      </c>
      <c r="J1082">
        <v>5054</v>
      </c>
      <c r="K1082">
        <v>43722</v>
      </c>
      <c r="L1082">
        <v>105</v>
      </c>
      <c r="M1082" s="1">
        <v>0.82</v>
      </c>
    </row>
    <row r="1083" spans="1:13" x14ac:dyDescent="0.3">
      <c r="A1083">
        <v>1087</v>
      </c>
      <c r="B1083" t="s">
        <v>726</v>
      </c>
      <c r="C1083" t="s">
        <v>768</v>
      </c>
      <c r="D1083" t="s">
        <v>21</v>
      </c>
      <c r="E1083">
        <v>6</v>
      </c>
      <c r="F1083">
        <v>45851</v>
      </c>
      <c r="G1083">
        <v>7175</v>
      </c>
      <c r="H1083">
        <v>38676</v>
      </c>
      <c r="I1083">
        <v>3222</v>
      </c>
      <c r="J1083">
        <v>5530</v>
      </c>
      <c r="K1083">
        <v>55602</v>
      </c>
      <c r="L1083">
        <v>42</v>
      </c>
      <c r="M1083" s="1">
        <v>0.88</v>
      </c>
    </row>
    <row r="1084" spans="1:13" x14ac:dyDescent="0.3">
      <c r="A1084">
        <v>1088</v>
      </c>
      <c r="B1084" t="s">
        <v>726</v>
      </c>
      <c r="C1084" t="s">
        <v>769</v>
      </c>
      <c r="D1084" t="s">
        <v>21</v>
      </c>
      <c r="E1084">
        <v>8</v>
      </c>
      <c r="F1084">
        <v>7166</v>
      </c>
      <c r="G1084">
        <v>1185</v>
      </c>
      <c r="H1084">
        <v>5981</v>
      </c>
      <c r="I1084">
        <v>356</v>
      </c>
      <c r="J1084">
        <v>1093</v>
      </c>
      <c r="K1084">
        <v>41428</v>
      </c>
      <c r="L1084">
        <v>0</v>
      </c>
      <c r="M1084" s="1">
        <v>0.88</v>
      </c>
    </row>
    <row r="1085" spans="1:13" x14ac:dyDescent="0.3">
      <c r="A1085">
        <v>1089</v>
      </c>
      <c r="B1085" t="s">
        <v>726</v>
      </c>
      <c r="C1085" t="s">
        <v>592</v>
      </c>
      <c r="D1085" t="s">
        <v>21</v>
      </c>
      <c r="E1085">
        <v>6</v>
      </c>
      <c r="F1085">
        <v>24087</v>
      </c>
      <c r="G1085">
        <v>4287</v>
      </c>
      <c r="H1085">
        <v>19800</v>
      </c>
      <c r="I1085">
        <v>1559</v>
      </c>
      <c r="J1085">
        <v>4054</v>
      </c>
      <c r="K1085">
        <v>44751</v>
      </c>
      <c r="L1085">
        <v>30</v>
      </c>
      <c r="M1085" s="1">
        <v>0.87</v>
      </c>
    </row>
    <row r="1086" spans="1:13" x14ac:dyDescent="0.3">
      <c r="A1086">
        <v>1090</v>
      </c>
      <c r="B1086" t="s">
        <v>726</v>
      </c>
      <c r="C1086" t="s">
        <v>770</v>
      </c>
      <c r="D1086" t="s">
        <v>21</v>
      </c>
      <c r="E1086">
        <v>1</v>
      </c>
      <c r="F1086">
        <v>66470</v>
      </c>
      <c r="G1086">
        <v>8777</v>
      </c>
      <c r="H1086">
        <v>57693</v>
      </c>
      <c r="I1086">
        <v>3537</v>
      </c>
      <c r="J1086">
        <v>3463</v>
      </c>
      <c r="K1086">
        <v>102136</v>
      </c>
      <c r="L1086">
        <v>65</v>
      </c>
      <c r="M1086" s="1">
        <v>0.83</v>
      </c>
    </row>
    <row r="1087" spans="1:13" x14ac:dyDescent="0.3">
      <c r="A1087">
        <v>1091</v>
      </c>
      <c r="B1087" t="s">
        <v>726</v>
      </c>
      <c r="C1087" t="s">
        <v>593</v>
      </c>
      <c r="D1087" t="s">
        <v>21</v>
      </c>
      <c r="E1087">
        <v>8</v>
      </c>
      <c r="F1087">
        <v>10880</v>
      </c>
      <c r="G1087">
        <v>2013</v>
      </c>
      <c r="H1087">
        <v>8867</v>
      </c>
      <c r="I1087">
        <v>783</v>
      </c>
      <c r="J1087">
        <v>1707</v>
      </c>
      <c r="K1087">
        <v>48998</v>
      </c>
      <c r="L1087">
        <v>0</v>
      </c>
      <c r="M1087" s="1">
        <v>0.86</v>
      </c>
    </row>
    <row r="1088" spans="1:13" x14ac:dyDescent="0.3">
      <c r="A1088">
        <v>1092</v>
      </c>
      <c r="B1088" t="s">
        <v>726</v>
      </c>
      <c r="C1088" t="s">
        <v>771</v>
      </c>
      <c r="D1088" t="s">
        <v>21</v>
      </c>
      <c r="E1088">
        <v>9</v>
      </c>
      <c r="F1088">
        <v>4472</v>
      </c>
      <c r="G1088">
        <v>877</v>
      </c>
      <c r="H1088">
        <v>3595</v>
      </c>
      <c r="I1088">
        <v>199</v>
      </c>
      <c r="J1088">
        <v>1706</v>
      </c>
      <c r="K1088">
        <v>26278</v>
      </c>
      <c r="L1088">
        <v>0</v>
      </c>
      <c r="M1088" s="1">
        <v>0.86</v>
      </c>
    </row>
    <row r="1089" spans="1:13" x14ac:dyDescent="0.3">
      <c r="A1089">
        <v>1093</v>
      </c>
      <c r="B1089" t="s">
        <v>726</v>
      </c>
      <c r="C1089" t="s">
        <v>772</v>
      </c>
      <c r="D1089" t="s">
        <v>21</v>
      </c>
      <c r="E1089">
        <v>1</v>
      </c>
      <c r="F1089">
        <v>14529</v>
      </c>
      <c r="G1089">
        <v>2337</v>
      </c>
      <c r="H1089">
        <v>12192</v>
      </c>
      <c r="I1089">
        <v>920</v>
      </c>
      <c r="J1089">
        <v>2222</v>
      </c>
      <c r="K1089">
        <v>54583</v>
      </c>
      <c r="L1089">
        <v>0</v>
      </c>
      <c r="M1089" s="1">
        <v>0.89</v>
      </c>
    </row>
    <row r="1090" spans="1:13" x14ac:dyDescent="0.3">
      <c r="A1090">
        <v>1094</v>
      </c>
      <c r="B1090" t="s">
        <v>726</v>
      </c>
      <c r="C1090" t="s">
        <v>74</v>
      </c>
      <c r="D1090" t="s">
        <v>58</v>
      </c>
      <c r="E1090">
        <v>7</v>
      </c>
      <c r="F1090">
        <v>26092</v>
      </c>
      <c r="G1090">
        <v>4429</v>
      </c>
      <c r="H1090">
        <v>21663</v>
      </c>
      <c r="I1090">
        <v>1445</v>
      </c>
      <c r="J1090">
        <v>7355</v>
      </c>
      <c r="K1090">
        <v>33108</v>
      </c>
      <c r="L1090">
        <v>358</v>
      </c>
      <c r="M1090" s="1">
        <v>0.9</v>
      </c>
    </row>
    <row r="1091" spans="1:13" x14ac:dyDescent="0.3">
      <c r="A1091">
        <v>1095</v>
      </c>
      <c r="B1091" t="s">
        <v>726</v>
      </c>
      <c r="C1091" t="s">
        <v>76</v>
      </c>
      <c r="D1091" t="s">
        <v>21</v>
      </c>
      <c r="E1091">
        <v>7</v>
      </c>
      <c r="F1091">
        <v>58402</v>
      </c>
      <c r="G1091">
        <v>10962</v>
      </c>
      <c r="H1091">
        <v>47440</v>
      </c>
      <c r="I1091">
        <v>2693</v>
      </c>
      <c r="J1091">
        <v>13499</v>
      </c>
      <c r="K1091">
        <v>37124</v>
      </c>
      <c r="L1091">
        <v>451</v>
      </c>
      <c r="M1091" s="1">
        <v>0.89</v>
      </c>
    </row>
    <row r="1092" spans="1:13" x14ac:dyDescent="0.3">
      <c r="A1092">
        <v>1096</v>
      </c>
      <c r="B1092" t="s">
        <v>726</v>
      </c>
      <c r="C1092" t="s">
        <v>773</v>
      </c>
      <c r="D1092" t="s">
        <v>21</v>
      </c>
      <c r="E1092">
        <v>6</v>
      </c>
      <c r="F1092">
        <v>12442</v>
      </c>
      <c r="G1092">
        <v>1975</v>
      </c>
      <c r="H1092">
        <v>10467</v>
      </c>
      <c r="I1092">
        <v>849</v>
      </c>
      <c r="J1092">
        <v>2666</v>
      </c>
      <c r="K1092">
        <v>37776</v>
      </c>
      <c r="L1092">
        <v>0</v>
      </c>
      <c r="M1092" s="1">
        <v>0.9</v>
      </c>
    </row>
    <row r="1093" spans="1:13" x14ac:dyDescent="0.3">
      <c r="A1093">
        <v>1097</v>
      </c>
      <c r="B1093" t="s">
        <v>726</v>
      </c>
      <c r="C1093" t="s">
        <v>178</v>
      </c>
      <c r="D1093" t="s">
        <v>21</v>
      </c>
      <c r="E1093">
        <v>5</v>
      </c>
      <c r="F1093">
        <v>64623</v>
      </c>
      <c r="G1093">
        <v>12130</v>
      </c>
      <c r="H1093">
        <v>52493</v>
      </c>
      <c r="I1093">
        <v>4734</v>
      </c>
      <c r="J1093">
        <v>12392</v>
      </c>
      <c r="K1093">
        <v>41541</v>
      </c>
      <c r="L1093">
        <v>295</v>
      </c>
      <c r="M1093" s="1">
        <v>0.86</v>
      </c>
    </row>
    <row r="1094" spans="1:13" x14ac:dyDescent="0.3">
      <c r="A1094">
        <v>1098</v>
      </c>
      <c r="B1094" t="s">
        <v>726</v>
      </c>
      <c r="C1094" t="s">
        <v>774</v>
      </c>
      <c r="D1094" t="s">
        <v>21</v>
      </c>
      <c r="E1094">
        <v>8</v>
      </c>
      <c r="F1094">
        <v>2135</v>
      </c>
      <c r="G1094">
        <v>460</v>
      </c>
      <c r="H1094">
        <v>1675</v>
      </c>
      <c r="I1094">
        <v>117</v>
      </c>
      <c r="J1094">
        <v>396</v>
      </c>
      <c r="K1094">
        <v>45146</v>
      </c>
      <c r="L1094">
        <v>0</v>
      </c>
      <c r="M1094" s="1">
        <v>0.83</v>
      </c>
    </row>
    <row r="1095" spans="1:13" x14ac:dyDescent="0.3">
      <c r="A1095">
        <v>1099</v>
      </c>
      <c r="B1095" t="s">
        <v>726</v>
      </c>
      <c r="C1095" t="s">
        <v>775</v>
      </c>
      <c r="D1095" t="s">
        <v>21</v>
      </c>
      <c r="E1095">
        <v>7</v>
      </c>
      <c r="F1095">
        <v>16750</v>
      </c>
      <c r="G1095">
        <v>3041</v>
      </c>
      <c r="H1095">
        <v>13709</v>
      </c>
      <c r="I1095">
        <v>927</v>
      </c>
      <c r="J1095">
        <v>3732</v>
      </c>
      <c r="K1095">
        <v>37732</v>
      </c>
      <c r="L1095">
        <v>105</v>
      </c>
      <c r="M1095" s="1">
        <v>0.87</v>
      </c>
    </row>
    <row r="1096" spans="1:13" x14ac:dyDescent="0.3">
      <c r="A1096">
        <v>1100</v>
      </c>
      <c r="B1096" t="s">
        <v>726</v>
      </c>
      <c r="C1096" t="s">
        <v>776</v>
      </c>
      <c r="D1096" t="s">
        <v>21</v>
      </c>
      <c r="E1096">
        <v>7</v>
      </c>
      <c r="F1096">
        <v>24583</v>
      </c>
      <c r="G1096">
        <v>3449</v>
      </c>
      <c r="H1096">
        <v>21134</v>
      </c>
      <c r="I1096">
        <v>1244</v>
      </c>
      <c r="J1096">
        <v>4882</v>
      </c>
      <c r="K1096">
        <v>41196</v>
      </c>
      <c r="L1096">
        <v>133</v>
      </c>
      <c r="M1096" s="1">
        <v>0.78</v>
      </c>
    </row>
    <row r="1097" spans="1:13" x14ac:dyDescent="0.3">
      <c r="A1097">
        <v>1101</v>
      </c>
      <c r="B1097" t="s">
        <v>726</v>
      </c>
      <c r="C1097" t="s">
        <v>78</v>
      </c>
      <c r="D1097" t="s">
        <v>21</v>
      </c>
      <c r="E1097">
        <v>9</v>
      </c>
      <c r="F1097">
        <v>17821</v>
      </c>
      <c r="G1097">
        <v>3597</v>
      </c>
      <c r="H1097">
        <v>14224</v>
      </c>
      <c r="I1097">
        <v>1085</v>
      </c>
      <c r="J1097">
        <v>3792</v>
      </c>
      <c r="K1097">
        <v>34648</v>
      </c>
      <c r="L1097">
        <v>25</v>
      </c>
      <c r="M1097" s="1">
        <v>0.84</v>
      </c>
    </row>
    <row r="1098" spans="1:13" x14ac:dyDescent="0.3">
      <c r="A1098">
        <v>1102</v>
      </c>
      <c r="B1098" t="s">
        <v>726</v>
      </c>
      <c r="C1098" t="s">
        <v>181</v>
      </c>
      <c r="D1098" t="s">
        <v>21</v>
      </c>
      <c r="E1098">
        <v>2</v>
      </c>
      <c r="F1098">
        <v>56031</v>
      </c>
      <c r="G1098">
        <v>6747</v>
      </c>
      <c r="H1098">
        <v>49284</v>
      </c>
      <c r="I1098">
        <v>3180</v>
      </c>
      <c r="J1098">
        <v>4557</v>
      </c>
      <c r="K1098">
        <v>73500</v>
      </c>
      <c r="L1098">
        <v>58</v>
      </c>
      <c r="M1098" s="1">
        <v>0.89</v>
      </c>
    </row>
    <row r="1099" spans="1:13" x14ac:dyDescent="0.3">
      <c r="A1099">
        <v>1103</v>
      </c>
      <c r="B1099" t="s">
        <v>726</v>
      </c>
      <c r="C1099" t="s">
        <v>80</v>
      </c>
      <c r="D1099" t="s">
        <v>21</v>
      </c>
      <c r="E1099">
        <v>1</v>
      </c>
      <c r="F1099">
        <v>48518</v>
      </c>
      <c r="G1099">
        <v>7484</v>
      </c>
      <c r="H1099">
        <v>41034</v>
      </c>
      <c r="I1099">
        <v>2752</v>
      </c>
      <c r="J1099">
        <v>4714</v>
      </c>
      <c r="K1099">
        <v>66056</v>
      </c>
      <c r="L1099">
        <v>30</v>
      </c>
      <c r="M1099" s="1">
        <v>0.85</v>
      </c>
    </row>
    <row r="1100" spans="1:13" x14ac:dyDescent="0.3">
      <c r="A1100">
        <v>1104</v>
      </c>
      <c r="B1100" t="s">
        <v>726</v>
      </c>
      <c r="C1100" t="s">
        <v>777</v>
      </c>
      <c r="D1100" t="s">
        <v>21</v>
      </c>
      <c r="E1100">
        <v>6</v>
      </c>
      <c r="F1100">
        <v>18529</v>
      </c>
      <c r="G1100">
        <v>3056</v>
      </c>
      <c r="H1100">
        <v>15473</v>
      </c>
      <c r="I1100">
        <v>1111</v>
      </c>
      <c r="J1100">
        <v>2271</v>
      </c>
      <c r="K1100">
        <v>51769</v>
      </c>
      <c r="L1100">
        <v>25</v>
      </c>
      <c r="M1100" s="1">
        <v>0.86</v>
      </c>
    </row>
    <row r="1101" spans="1:13" x14ac:dyDescent="0.3">
      <c r="A1101">
        <v>1105</v>
      </c>
      <c r="B1101" t="s">
        <v>726</v>
      </c>
      <c r="C1101" t="s">
        <v>600</v>
      </c>
      <c r="D1101" t="s">
        <v>21</v>
      </c>
      <c r="E1101">
        <v>1</v>
      </c>
      <c r="F1101">
        <v>18794</v>
      </c>
      <c r="G1101">
        <v>2627</v>
      </c>
      <c r="H1101">
        <v>16167</v>
      </c>
      <c r="I1101">
        <v>1155</v>
      </c>
      <c r="J1101">
        <v>1363</v>
      </c>
      <c r="K1101">
        <v>85899</v>
      </c>
      <c r="L1101">
        <v>0</v>
      </c>
      <c r="M1101" s="1">
        <v>0.9</v>
      </c>
    </row>
    <row r="1102" spans="1:13" x14ac:dyDescent="0.3">
      <c r="A1102">
        <v>1106</v>
      </c>
      <c r="B1102" t="s">
        <v>726</v>
      </c>
      <c r="C1102" t="s">
        <v>366</v>
      </c>
      <c r="D1102" t="s">
        <v>21</v>
      </c>
      <c r="E1102">
        <v>7</v>
      </c>
      <c r="F1102">
        <v>25549</v>
      </c>
      <c r="G1102">
        <v>4599</v>
      </c>
      <c r="H1102">
        <v>20950</v>
      </c>
      <c r="I1102">
        <v>1502</v>
      </c>
      <c r="J1102">
        <v>4635</v>
      </c>
      <c r="K1102">
        <v>45429</v>
      </c>
      <c r="L1102">
        <v>90</v>
      </c>
      <c r="M1102" s="1">
        <v>0.82</v>
      </c>
    </row>
    <row r="1103" spans="1:13" x14ac:dyDescent="0.3">
      <c r="A1103">
        <v>1107</v>
      </c>
      <c r="B1103" t="s">
        <v>726</v>
      </c>
      <c r="C1103" t="s">
        <v>778</v>
      </c>
      <c r="D1103" t="s">
        <v>21</v>
      </c>
      <c r="E1103">
        <v>8</v>
      </c>
      <c r="F1103">
        <v>12311</v>
      </c>
      <c r="G1103">
        <v>1982</v>
      </c>
      <c r="H1103">
        <v>10329</v>
      </c>
      <c r="I1103">
        <v>773</v>
      </c>
      <c r="J1103">
        <v>2055</v>
      </c>
      <c r="K1103">
        <v>51027</v>
      </c>
      <c r="L1103">
        <v>0</v>
      </c>
      <c r="M1103" s="1">
        <v>0.86</v>
      </c>
    </row>
    <row r="1104" spans="1:13" x14ac:dyDescent="0.3">
      <c r="A1104">
        <v>1108</v>
      </c>
      <c r="B1104" t="s">
        <v>726</v>
      </c>
      <c r="C1104" t="s">
        <v>779</v>
      </c>
      <c r="D1104" t="s">
        <v>21</v>
      </c>
      <c r="E1104">
        <v>2</v>
      </c>
      <c r="F1104">
        <v>14643</v>
      </c>
      <c r="G1104">
        <v>3259</v>
      </c>
      <c r="H1104">
        <v>11384</v>
      </c>
      <c r="I1104">
        <v>1404</v>
      </c>
      <c r="J1104">
        <v>1901</v>
      </c>
      <c r="K1104">
        <v>49767</v>
      </c>
      <c r="L1104">
        <v>19</v>
      </c>
      <c r="M1104" s="1">
        <v>0.82</v>
      </c>
    </row>
    <row r="1105" spans="1:13" x14ac:dyDescent="0.3">
      <c r="A1105">
        <v>1109</v>
      </c>
      <c r="B1105" t="s">
        <v>726</v>
      </c>
      <c r="C1105" t="s">
        <v>780</v>
      </c>
      <c r="D1105" t="s">
        <v>21</v>
      </c>
      <c r="E1105">
        <v>1</v>
      </c>
      <c r="F1105">
        <v>8515</v>
      </c>
      <c r="G1105">
        <v>1489</v>
      </c>
      <c r="H1105">
        <v>7026</v>
      </c>
      <c r="I1105">
        <v>593</v>
      </c>
      <c r="J1105">
        <v>1393</v>
      </c>
      <c r="K1105">
        <v>51674</v>
      </c>
      <c r="L1105">
        <v>0</v>
      </c>
      <c r="M1105" s="1">
        <v>0.87</v>
      </c>
    </row>
    <row r="1106" spans="1:13" x14ac:dyDescent="0.3">
      <c r="A1106">
        <v>1110</v>
      </c>
      <c r="B1106" t="s">
        <v>726</v>
      </c>
      <c r="C1106" t="s">
        <v>187</v>
      </c>
      <c r="D1106" t="s">
        <v>21</v>
      </c>
      <c r="E1106">
        <v>6</v>
      </c>
      <c r="F1106">
        <v>14505</v>
      </c>
      <c r="G1106">
        <v>2405</v>
      </c>
      <c r="H1106">
        <v>12100</v>
      </c>
      <c r="I1106">
        <v>808</v>
      </c>
      <c r="J1106">
        <v>2327</v>
      </c>
      <c r="K1106">
        <v>47067</v>
      </c>
      <c r="L1106">
        <v>25</v>
      </c>
      <c r="M1106" s="1">
        <v>0.88</v>
      </c>
    </row>
    <row r="1107" spans="1:13" x14ac:dyDescent="0.3">
      <c r="A1107">
        <v>1111</v>
      </c>
      <c r="B1107" t="s">
        <v>726</v>
      </c>
      <c r="C1107" t="s">
        <v>471</v>
      </c>
      <c r="D1107" t="s">
        <v>21</v>
      </c>
      <c r="E1107">
        <v>3</v>
      </c>
      <c r="F1107">
        <v>131264</v>
      </c>
      <c r="G1107">
        <v>16896</v>
      </c>
      <c r="H1107">
        <v>114368</v>
      </c>
      <c r="I1107">
        <v>7623</v>
      </c>
      <c r="J1107">
        <v>20486</v>
      </c>
      <c r="K1107">
        <v>53478</v>
      </c>
      <c r="L1107">
        <v>698</v>
      </c>
      <c r="M1107" s="1">
        <v>0.85</v>
      </c>
    </row>
    <row r="1108" spans="1:13" x14ac:dyDescent="0.3">
      <c r="A1108">
        <v>1112</v>
      </c>
      <c r="B1108" t="s">
        <v>726</v>
      </c>
      <c r="C1108" t="s">
        <v>86</v>
      </c>
      <c r="D1108" t="s">
        <v>21</v>
      </c>
      <c r="E1108">
        <v>9</v>
      </c>
      <c r="F1108">
        <v>12084</v>
      </c>
      <c r="G1108">
        <v>2176</v>
      </c>
      <c r="H1108">
        <v>9908</v>
      </c>
      <c r="I1108">
        <v>621</v>
      </c>
      <c r="J1108">
        <v>1644</v>
      </c>
      <c r="K1108">
        <v>50246</v>
      </c>
      <c r="L1108">
        <v>0</v>
      </c>
      <c r="M1108" s="1">
        <v>0.86</v>
      </c>
    </row>
    <row r="1109" spans="1:13" x14ac:dyDescent="0.3">
      <c r="A1109">
        <v>1113</v>
      </c>
      <c r="B1109" t="s">
        <v>726</v>
      </c>
      <c r="C1109" t="s">
        <v>472</v>
      </c>
      <c r="D1109" t="s">
        <v>21</v>
      </c>
      <c r="E1109">
        <v>7</v>
      </c>
      <c r="F1109">
        <v>20468</v>
      </c>
      <c r="G1109">
        <v>4306</v>
      </c>
      <c r="H1109">
        <v>16162</v>
      </c>
      <c r="I1109">
        <v>1154</v>
      </c>
      <c r="J1109">
        <v>5629</v>
      </c>
      <c r="K1109">
        <v>33701</v>
      </c>
      <c r="L1109">
        <v>25</v>
      </c>
      <c r="M1109" s="1">
        <v>0.83</v>
      </c>
    </row>
    <row r="1110" spans="1:13" x14ac:dyDescent="0.3">
      <c r="A1110">
        <v>1114</v>
      </c>
      <c r="B1110" t="s">
        <v>726</v>
      </c>
      <c r="C1110" t="s">
        <v>473</v>
      </c>
      <c r="D1110" t="s">
        <v>21</v>
      </c>
      <c r="E1110">
        <v>8</v>
      </c>
      <c r="F1110">
        <v>13111</v>
      </c>
      <c r="G1110">
        <v>2283</v>
      </c>
      <c r="H1110">
        <v>10828</v>
      </c>
      <c r="I1110">
        <v>748</v>
      </c>
      <c r="J1110">
        <v>2329</v>
      </c>
      <c r="K1110">
        <v>47132</v>
      </c>
      <c r="L1110">
        <v>0</v>
      </c>
      <c r="M1110" s="1">
        <v>0.86</v>
      </c>
    </row>
    <row r="1111" spans="1:13" x14ac:dyDescent="0.3">
      <c r="A1111">
        <v>1115</v>
      </c>
      <c r="B1111" t="s">
        <v>726</v>
      </c>
      <c r="C1111" t="s">
        <v>612</v>
      </c>
      <c r="D1111" t="s">
        <v>21</v>
      </c>
      <c r="E1111">
        <v>7</v>
      </c>
      <c r="F1111">
        <v>36242</v>
      </c>
      <c r="G1111">
        <v>5779</v>
      </c>
      <c r="H1111">
        <v>30463</v>
      </c>
      <c r="I1111">
        <v>2472</v>
      </c>
      <c r="J1111">
        <v>8849</v>
      </c>
      <c r="K1111">
        <v>36863</v>
      </c>
      <c r="L1111">
        <v>305</v>
      </c>
      <c r="M1111" s="1">
        <v>0.86</v>
      </c>
    </row>
    <row r="1112" spans="1:13" x14ac:dyDescent="0.3">
      <c r="A1112">
        <v>1116</v>
      </c>
      <c r="B1112" t="s">
        <v>726</v>
      </c>
      <c r="C1112" t="s">
        <v>781</v>
      </c>
      <c r="D1112" t="s">
        <v>21</v>
      </c>
      <c r="E1112">
        <v>9</v>
      </c>
      <c r="F1112">
        <v>7177</v>
      </c>
      <c r="G1112">
        <v>1388</v>
      </c>
      <c r="H1112">
        <v>5789</v>
      </c>
      <c r="I1112">
        <v>381</v>
      </c>
      <c r="J1112">
        <v>2202</v>
      </c>
      <c r="K1112">
        <v>30144</v>
      </c>
      <c r="L1112">
        <v>0</v>
      </c>
      <c r="M1112" s="1">
        <v>0.88</v>
      </c>
    </row>
    <row r="1113" spans="1:13" x14ac:dyDescent="0.3">
      <c r="A1113">
        <v>1117</v>
      </c>
      <c r="B1113" t="s">
        <v>726</v>
      </c>
      <c r="C1113" t="s">
        <v>570</v>
      </c>
      <c r="D1113" t="s">
        <v>21</v>
      </c>
      <c r="E1113">
        <v>2</v>
      </c>
      <c r="F1113">
        <v>26533</v>
      </c>
      <c r="G1113">
        <v>4988</v>
      </c>
      <c r="H1113">
        <v>21545</v>
      </c>
      <c r="I1113">
        <v>1736</v>
      </c>
      <c r="J1113">
        <v>2438</v>
      </c>
      <c r="K1113">
        <v>66164</v>
      </c>
      <c r="L1113">
        <v>17</v>
      </c>
      <c r="M1113" s="1">
        <v>0.82</v>
      </c>
    </row>
    <row r="1114" spans="1:13" x14ac:dyDescent="0.3">
      <c r="A1114">
        <v>1118</v>
      </c>
      <c r="B1114" t="s">
        <v>782</v>
      </c>
      <c r="C1114" t="s">
        <v>783</v>
      </c>
      <c r="D1114" t="s">
        <v>21</v>
      </c>
      <c r="E1114">
        <v>2</v>
      </c>
      <c r="F1114">
        <v>62190</v>
      </c>
      <c r="G1114">
        <v>9491</v>
      </c>
      <c r="H1114">
        <v>52699</v>
      </c>
      <c r="I1114">
        <v>3163</v>
      </c>
      <c r="J1114">
        <v>15378</v>
      </c>
      <c r="K1114">
        <v>40484</v>
      </c>
      <c r="L1114">
        <v>181</v>
      </c>
      <c r="M1114" s="1">
        <v>0.88</v>
      </c>
    </row>
    <row r="1115" spans="1:13" x14ac:dyDescent="0.3">
      <c r="A1115">
        <v>1119</v>
      </c>
      <c r="B1115" t="s">
        <v>782</v>
      </c>
      <c r="C1115" t="s">
        <v>572</v>
      </c>
      <c r="D1115" t="s">
        <v>21</v>
      </c>
      <c r="E1115">
        <v>6</v>
      </c>
      <c r="F1115">
        <v>25605</v>
      </c>
      <c r="G1115">
        <v>3844</v>
      </c>
      <c r="H1115">
        <v>21761</v>
      </c>
      <c r="I1115">
        <v>1221</v>
      </c>
      <c r="J1115">
        <v>4177</v>
      </c>
      <c r="K1115">
        <v>44395</v>
      </c>
      <c r="L1115">
        <v>76</v>
      </c>
      <c r="M1115" s="1">
        <v>0.74</v>
      </c>
    </row>
    <row r="1116" spans="1:13" x14ac:dyDescent="0.3">
      <c r="A1116">
        <v>1120</v>
      </c>
      <c r="B1116" t="s">
        <v>782</v>
      </c>
      <c r="C1116" t="s">
        <v>784</v>
      </c>
      <c r="D1116" t="s">
        <v>21</v>
      </c>
      <c r="E1116">
        <v>2</v>
      </c>
      <c r="F1116">
        <v>124672</v>
      </c>
      <c r="G1116">
        <v>14734</v>
      </c>
      <c r="H1116">
        <v>109938</v>
      </c>
      <c r="I1116">
        <v>6529</v>
      </c>
      <c r="J1116">
        <v>13341</v>
      </c>
      <c r="K1116">
        <v>77758</v>
      </c>
      <c r="L1116">
        <v>35</v>
      </c>
      <c r="M1116" s="1">
        <v>0.89</v>
      </c>
    </row>
    <row r="1117" spans="1:13" x14ac:dyDescent="0.3">
      <c r="A1117">
        <v>1121</v>
      </c>
      <c r="B1117" t="s">
        <v>782</v>
      </c>
      <c r="C1117" t="s">
        <v>785</v>
      </c>
      <c r="D1117" t="s">
        <v>21</v>
      </c>
      <c r="E1117">
        <v>6</v>
      </c>
      <c r="F1117">
        <v>22300</v>
      </c>
      <c r="G1117">
        <v>4020</v>
      </c>
      <c r="H1117">
        <v>18280</v>
      </c>
      <c r="I1117">
        <v>1118</v>
      </c>
      <c r="J1117">
        <v>4562</v>
      </c>
      <c r="K1117">
        <v>48120</v>
      </c>
      <c r="L1117">
        <v>6</v>
      </c>
      <c r="M1117" s="1">
        <v>0.86</v>
      </c>
    </row>
    <row r="1118" spans="1:13" x14ac:dyDescent="0.3">
      <c r="A1118">
        <v>1122</v>
      </c>
      <c r="B1118" t="s">
        <v>782</v>
      </c>
      <c r="C1118" t="s">
        <v>786</v>
      </c>
      <c r="D1118" t="s">
        <v>21</v>
      </c>
      <c r="E1118">
        <v>6</v>
      </c>
      <c r="F1118">
        <v>40462</v>
      </c>
      <c r="G1118">
        <v>6850</v>
      </c>
      <c r="H1118">
        <v>33612</v>
      </c>
      <c r="I1118">
        <v>2600</v>
      </c>
      <c r="J1118">
        <v>10158</v>
      </c>
      <c r="K1118">
        <v>37731</v>
      </c>
      <c r="L1118">
        <v>67</v>
      </c>
      <c r="M1118" s="1">
        <v>0.81</v>
      </c>
    </row>
    <row r="1119" spans="1:13" x14ac:dyDescent="0.3">
      <c r="A1119">
        <v>1123</v>
      </c>
      <c r="B1119" t="s">
        <v>782</v>
      </c>
      <c r="C1119" t="s">
        <v>787</v>
      </c>
      <c r="D1119" t="s">
        <v>21</v>
      </c>
      <c r="E1119">
        <v>6</v>
      </c>
      <c r="F1119">
        <v>37253</v>
      </c>
      <c r="G1119">
        <v>5871</v>
      </c>
      <c r="H1119">
        <v>31382</v>
      </c>
      <c r="I1119">
        <v>3410</v>
      </c>
      <c r="J1119">
        <v>5528</v>
      </c>
      <c r="K1119">
        <v>57005</v>
      </c>
      <c r="L1119">
        <v>69</v>
      </c>
      <c r="M1119" s="1">
        <v>0.85</v>
      </c>
    </row>
    <row r="1120" spans="1:13" x14ac:dyDescent="0.3">
      <c r="A1120">
        <v>1124</v>
      </c>
      <c r="B1120" t="s">
        <v>782</v>
      </c>
      <c r="C1120" t="s">
        <v>788</v>
      </c>
      <c r="D1120" t="s">
        <v>21</v>
      </c>
      <c r="E1120">
        <v>6</v>
      </c>
      <c r="F1120">
        <v>13308</v>
      </c>
      <c r="G1120">
        <v>2785</v>
      </c>
      <c r="H1120">
        <v>10523</v>
      </c>
      <c r="I1120">
        <v>998</v>
      </c>
      <c r="J1120">
        <v>3481</v>
      </c>
      <c r="K1120">
        <v>34047</v>
      </c>
      <c r="L1120">
        <v>21</v>
      </c>
      <c r="M1120" s="1">
        <v>0.83</v>
      </c>
    </row>
    <row r="1121" spans="1:13" x14ac:dyDescent="0.3">
      <c r="A1121">
        <v>1125</v>
      </c>
      <c r="B1121" t="s">
        <v>782</v>
      </c>
      <c r="C1121" t="s">
        <v>789</v>
      </c>
      <c r="D1121" t="s">
        <v>21</v>
      </c>
      <c r="E1121">
        <v>2</v>
      </c>
      <c r="F1121">
        <v>127185</v>
      </c>
      <c r="G1121">
        <v>18240</v>
      </c>
      <c r="H1121">
        <v>108945</v>
      </c>
      <c r="I1121">
        <v>12386</v>
      </c>
      <c r="J1121">
        <v>17888</v>
      </c>
      <c r="K1121">
        <v>56754</v>
      </c>
      <c r="L1121">
        <v>98</v>
      </c>
      <c r="M1121" s="1">
        <v>0.87</v>
      </c>
    </row>
    <row r="1122" spans="1:13" x14ac:dyDescent="0.3">
      <c r="A1122">
        <v>1126</v>
      </c>
      <c r="B1122" t="s">
        <v>782</v>
      </c>
      <c r="C1122" t="s">
        <v>790</v>
      </c>
      <c r="D1122" t="s">
        <v>21</v>
      </c>
      <c r="E1122">
        <v>2</v>
      </c>
      <c r="F1122">
        <v>242922</v>
      </c>
      <c r="G1122">
        <v>41606</v>
      </c>
      <c r="H1122">
        <v>201316</v>
      </c>
      <c r="I1122">
        <v>18684</v>
      </c>
      <c r="J1122">
        <v>52996</v>
      </c>
      <c r="K1122">
        <v>40467</v>
      </c>
      <c r="L1122">
        <v>1931</v>
      </c>
      <c r="M1122" s="1">
        <v>0.85</v>
      </c>
    </row>
    <row r="1123" spans="1:13" x14ac:dyDescent="0.3">
      <c r="A1123">
        <v>1127</v>
      </c>
      <c r="B1123" t="s">
        <v>782</v>
      </c>
      <c r="C1123" t="s">
        <v>791</v>
      </c>
      <c r="D1123" t="s">
        <v>21</v>
      </c>
      <c r="E1123">
        <v>3</v>
      </c>
      <c r="F1123">
        <v>203112</v>
      </c>
      <c r="G1123">
        <v>30057</v>
      </c>
      <c r="H1123">
        <v>173055</v>
      </c>
      <c r="I1123">
        <v>14206</v>
      </c>
      <c r="J1123">
        <v>29744</v>
      </c>
      <c r="K1123">
        <v>50531</v>
      </c>
      <c r="L1123">
        <v>801</v>
      </c>
      <c r="M1123" s="1">
        <v>0.87</v>
      </c>
    </row>
    <row r="1124" spans="1:13" x14ac:dyDescent="0.3">
      <c r="A1124">
        <v>1128</v>
      </c>
      <c r="B1124" t="s">
        <v>782</v>
      </c>
      <c r="C1124" t="s">
        <v>737</v>
      </c>
      <c r="D1124" t="s">
        <v>21</v>
      </c>
      <c r="E1124">
        <v>8</v>
      </c>
      <c r="F1124">
        <v>9960</v>
      </c>
      <c r="G1124">
        <v>1769</v>
      </c>
      <c r="H1124">
        <v>8191</v>
      </c>
      <c r="I1124">
        <v>594</v>
      </c>
      <c r="J1124">
        <v>1950</v>
      </c>
      <c r="K1124">
        <v>40842</v>
      </c>
      <c r="L1124">
        <v>87</v>
      </c>
      <c r="M1124" s="1">
        <v>0.81</v>
      </c>
    </row>
    <row r="1125" spans="1:13" x14ac:dyDescent="0.3">
      <c r="A1125">
        <v>1129</v>
      </c>
      <c r="B1125" t="s">
        <v>782</v>
      </c>
      <c r="C1125" t="s">
        <v>792</v>
      </c>
      <c r="D1125" t="s">
        <v>21</v>
      </c>
      <c r="E1125">
        <v>3</v>
      </c>
      <c r="F1125">
        <v>6968</v>
      </c>
      <c r="G1125">
        <v>1149</v>
      </c>
      <c r="H1125">
        <v>5819</v>
      </c>
      <c r="I1125">
        <v>417</v>
      </c>
      <c r="J1125">
        <v>962</v>
      </c>
      <c r="K1125">
        <v>57299</v>
      </c>
      <c r="L1125">
        <v>30</v>
      </c>
      <c r="M1125" s="1">
        <v>0.86</v>
      </c>
    </row>
    <row r="1126" spans="1:13" x14ac:dyDescent="0.3">
      <c r="A1126">
        <v>1130</v>
      </c>
      <c r="B1126" t="s">
        <v>782</v>
      </c>
      <c r="C1126" t="s">
        <v>793</v>
      </c>
      <c r="D1126" t="s">
        <v>21</v>
      </c>
      <c r="E1126">
        <v>9</v>
      </c>
      <c r="F1126">
        <v>9608</v>
      </c>
      <c r="G1126">
        <v>1679</v>
      </c>
      <c r="H1126">
        <v>7929</v>
      </c>
      <c r="I1126">
        <v>504</v>
      </c>
      <c r="J1126">
        <v>2273</v>
      </c>
      <c r="K1126">
        <v>35812</v>
      </c>
      <c r="L1126">
        <v>0</v>
      </c>
      <c r="M1126" s="1">
        <v>0.79</v>
      </c>
    </row>
    <row r="1127" spans="1:13" x14ac:dyDescent="0.3">
      <c r="A1127">
        <v>1131</v>
      </c>
      <c r="B1127" t="s">
        <v>782</v>
      </c>
      <c r="C1127" t="s">
        <v>794</v>
      </c>
      <c r="D1127" t="s">
        <v>21</v>
      </c>
      <c r="E1127">
        <v>6</v>
      </c>
      <c r="F1127">
        <v>15944</v>
      </c>
      <c r="G1127">
        <v>3046</v>
      </c>
      <c r="H1127">
        <v>12898</v>
      </c>
      <c r="I1127">
        <v>901</v>
      </c>
      <c r="J1127">
        <v>4245</v>
      </c>
      <c r="K1127">
        <v>33659</v>
      </c>
      <c r="L1127">
        <v>57</v>
      </c>
      <c r="M1127" s="1">
        <v>0.67</v>
      </c>
    </row>
    <row r="1128" spans="1:13" x14ac:dyDescent="0.3">
      <c r="A1128">
        <v>1132</v>
      </c>
      <c r="B1128" t="s">
        <v>782</v>
      </c>
      <c r="C1128" t="s">
        <v>795</v>
      </c>
      <c r="D1128" t="s">
        <v>21</v>
      </c>
      <c r="E1128">
        <v>7</v>
      </c>
      <c r="F1128">
        <v>19572</v>
      </c>
      <c r="G1128">
        <v>3379</v>
      </c>
      <c r="H1128">
        <v>16193</v>
      </c>
      <c r="I1128">
        <v>1023</v>
      </c>
      <c r="J1128">
        <v>4923</v>
      </c>
      <c r="K1128">
        <v>35840</v>
      </c>
      <c r="L1128">
        <v>65</v>
      </c>
      <c r="M1128" s="1">
        <v>0.8</v>
      </c>
    </row>
    <row r="1129" spans="1:13" x14ac:dyDescent="0.3">
      <c r="A1129">
        <v>1133</v>
      </c>
      <c r="B1129" t="s">
        <v>782</v>
      </c>
      <c r="C1129" t="s">
        <v>796</v>
      </c>
      <c r="D1129" t="s">
        <v>21</v>
      </c>
      <c r="E1129">
        <v>2</v>
      </c>
      <c r="F1129">
        <v>27436</v>
      </c>
      <c r="G1129">
        <v>4898</v>
      </c>
      <c r="H1129">
        <v>22538</v>
      </c>
      <c r="I1129">
        <v>1840</v>
      </c>
      <c r="J1129">
        <v>4959</v>
      </c>
      <c r="K1129">
        <v>44457</v>
      </c>
      <c r="L1129">
        <v>10</v>
      </c>
      <c r="M1129" s="1">
        <v>0.86</v>
      </c>
    </row>
    <row r="1130" spans="1:13" x14ac:dyDescent="0.3">
      <c r="A1130">
        <v>1134</v>
      </c>
      <c r="B1130" t="s">
        <v>782</v>
      </c>
      <c r="C1130" t="s">
        <v>797</v>
      </c>
      <c r="D1130" t="s">
        <v>21</v>
      </c>
      <c r="E1130">
        <v>2</v>
      </c>
      <c r="F1130">
        <v>440956</v>
      </c>
      <c r="G1130">
        <v>62528</v>
      </c>
      <c r="H1130">
        <v>378428</v>
      </c>
      <c r="I1130">
        <v>24741</v>
      </c>
      <c r="J1130">
        <v>71761</v>
      </c>
      <c r="K1130">
        <v>52945</v>
      </c>
      <c r="L1130">
        <v>2444</v>
      </c>
      <c r="M1130" s="1">
        <v>0.86</v>
      </c>
    </row>
    <row r="1131" spans="1:13" x14ac:dyDescent="0.3">
      <c r="A1131">
        <v>1135</v>
      </c>
      <c r="B1131" t="s">
        <v>782</v>
      </c>
      <c r="C1131" t="s">
        <v>798</v>
      </c>
      <c r="D1131" t="s">
        <v>21</v>
      </c>
      <c r="E1131">
        <v>7</v>
      </c>
      <c r="F1131">
        <v>7037</v>
      </c>
      <c r="G1131">
        <v>1039</v>
      </c>
      <c r="H1131">
        <v>5998</v>
      </c>
      <c r="I1131">
        <v>262</v>
      </c>
      <c r="J1131">
        <v>2720</v>
      </c>
      <c r="K1131">
        <v>27714</v>
      </c>
      <c r="L1131">
        <v>11</v>
      </c>
      <c r="M1131" s="1">
        <v>0.73</v>
      </c>
    </row>
    <row r="1132" spans="1:13" x14ac:dyDescent="0.3">
      <c r="A1132">
        <v>1136</v>
      </c>
      <c r="B1132" t="s">
        <v>782</v>
      </c>
      <c r="C1132" t="s">
        <v>799</v>
      </c>
      <c r="D1132" t="s">
        <v>21</v>
      </c>
      <c r="E1132">
        <v>2</v>
      </c>
      <c r="F1132">
        <v>19305</v>
      </c>
      <c r="G1132">
        <v>3421</v>
      </c>
      <c r="H1132">
        <v>15884</v>
      </c>
      <c r="I1132">
        <v>1116</v>
      </c>
      <c r="J1132">
        <v>3319</v>
      </c>
      <c r="K1132">
        <v>45174</v>
      </c>
      <c r="L1132">
        <v>772</v>
      </c>
      <c r="M1132" s="1">
        <v>0.75</v>
      </c>
    </row>
    <row r="1133" spans="1:13" x14ac:dyDescent="0.3">
      <c r="A1133">
        <v>1137</v>
      </c>
      <c r="B1133" t="s">
        <v>782</v>
      </c>
      <c r="C1133" t="s">
        <v>800</v>
      </c>
      <c r="D1133" t="s">
        <v>21</v>
      </c>
      <c r="E1133">
        <v>6</v>
      </c>
      <c r="F1133">
        <v>33443</v>
      </c>
      <c r="G1133">
        <v>5127</v>
      </c>
      <c r="H1133">
        <v>28316</v>
      </c>
      <c r="I1133">
        <v>1585</v>
      </c>
      <c r="J1133">
        <v>8748</v>
      </c>
      <c r="K1133">
        <v>34113</v>
      </c>
      <c r="L1133">
        <v>159</v>
      </c>
      <c r="M1133" s="1">
        <v>0.87</v>
      </c>
    </row>
    <row r="1134" spans="1:13" x14ac:dyDescent="0.3">
      <c r="A1134">
        <v>1138</v>
      </c>
      <c r="B1134" t="s">
        <v>782</v>
      </c>
      <c r="C1134" t="s">
        <v>50</v>
      </c>
      <c r="D1134" t="s">
        <v>21</v>
      </c>
      <c r="E1134">
        <v>7</v>
      </c>
      <c r="F1134">
        <v>20156</v>
      </c>
      <c r="G1134">
        <v>3605</v>
      </c>
      <c r="H1134">
        <v>16551</v>
      </c>
      <c r="I1134">
        <v>1035</v>
      </c>
      <c r="J1134">
        <v>5318</v>
      </c>
      <c r="K1134">
        <v>34446</v>
      </c>
      <c r="L1134">
        <v>42</v>
      </c>
      <c r="M1134" s="1">
        <v>0.84</v>
      </c>
    </row>
    <row r="1135" spans="1:13" x14ac:dyDescent="0.3">
      <c r="A1135">
        <v>1139</v>
      </c>
      <c r="B1135" t="s">
        <v>782</v>
      </c>
      <c r="C1135" t="s">
        <v>156</v>
      </c>
      <c r="D1135" t="s">
        <v>21</v>
      </c>
      <c r="E1135">
        <v>3</v>
      </c>
      <c r="F1135">
        <v>22482</v>
      </c>
      <c r="G1135">
        <v>3420</v>
      </c>
      <c r="H1135">
        <v>19062</v>
      </c>
      <c r="I1135">
        <v>1497</v>
      </c>
      <c r="J1135">
        <v>3891</v>
      </c>
      <c r="K1135">
        <v>43502</v>
      </c>
      <c r="L1135">
        <v>0</v>
      </c>
      <c r="M1135" s="1">
        <v>0.77</v>
      </c>
    </row>
    <row r="1136" spans="1:13" x14ac:dyDescent="0.3">
      <c r="A1136">
        <v>1140</v>
      </c>
      <c r="B1136" t="s">
        <v>782</v>
      </c>
      <c r="C1136" t="s">
        <v>801</v>
      </c>
      <c r="D1136" t="s">
        <v>21</v>
      </c>
      <c r="E1136">
        <v>2</v>
      </c>
      <c r="F1136">
        <v>70941</v>
      </c>
      <c r="G1136">
        <v>10628</v>
      </c>
      <c r="H1136">
        <v>60313</v>
      </c>
      <c r="I1136">
        <v>4958</v>
      </c>
      <c r="J1136">
        <v>16816</v>
      </c>
      <c r="K1136">
        <v>42909</v>
      </c>
      <c r="L1136">
        <v>147</v>
      </c>
      <c r="M1136" s="1">
        <v>0.88</v>
      </c>
    </row>
    <row r="1137" spans="1:13" x14ac:dyDescent="0.3">
      <c r="A1137">
        <v>1141</v>
      </c>
      <c r="B1137" t="s">
        <v>782</v>
      </c>
      <c r="C1137" t="s">
        <v>802</v>
      </c>
      <c r="D1137" t="s">
        <v>21</v>
      </c>
      <c r="E1137">
        <v>2</v>
      </c>
      <c r="F1137">
        <v>32721</v>
      </c>
      <c r="G1137">
        <v>5181</v>
      </c>
      <c r="H1137">
        <v>27540</v>
      </c>
      <c r="I1137">
        <v>1632</v>
      </c>
      <c r="J1137">
        <v>6880</v>
      </c>
      <c r="K1137">
        <v>47917</v>
      </c>
      <c r="L1137">
        <v>8</v>
      </c>
      <c r="M1137" s="1">
        <v>0.76</v>
      </c>
    </row>
    <row r="1138" spans="1:13" x14ac:dyDescent="0.3">
      <c r="A1138">
        <v>1142</v>
      </c>
      <c r="B1138" t="s">
        <v>782</v>
      </c>
      <c r="C1138" t="s">
        <v>56</v>
      </c>
      <c r="D1138" t="s">
        <v>21</v>
      </c>
      <c r="E1138">
        <v>6</v>
      </c>
      <c r="F1138">
        <v>15902</v>
      </c>
      <c r="G1138">
        <v>3166</v>
      </c>
      <c r="H1138">
        <v>12736</v>
      </c>
      <c r="I1138">
        <v>1143</v>
      </c>
      <c r="J1138">
        <v>3206</v>
      </c>
      <c r="K1138">
        <v>40828</v>
      </c>
      <c r="L1138">
        <v>25</v>
      </c>
      <c r="M1138" s="1">
        <v>0.78</v>
      </c>
    </row>
    <row r="1139" spans="1:13" x14ac:dyDescent="0.3">
      <c r="A1139">
        <v>1143</v>
      </c>
      <c r="B1139" t="s">
        <v>782</v>
      </c>
      <c r="C1139" t="s">
        <v>57</v>
      </c>
      <c r="D1139" t="s">
        <v>21</v>
      </c>
      <c r="E1139">
        <v>1</v>
      </c>
      <c r="F1139">
        <v>434051</v>
      </c>
      <c r="G1139">
        <v>74330</v>
      </c>
      <c r="H1139">
        <v>359721</v>
      </c>
      <c r="I1139">
        <v>23349</v>
      </c>
      <c r="J1139">
        <v>67200</v>
      </c>
      <c r="K1139">
        <v>50871</v>
      </c>
      <c r="L1139">
        <v>2080</v>
      </c>
      <c r="M1139" s="1">
        <v>0.85</v>
      </c>
    </row>
    <row r="1140" spans="1:13" x14ac:dyDescent="0.3">
      <c r="A1140">
        <v>1144</v>
      </c>
      <c r="B1140" t="s">
        <v>782</v>
      </c>
      <c r="C1140" t="s">
        <v>803</v>
      </c>
      <c r="D1140" t="s">
        <v>21</v>
      </c>
      <c r="E1140">
        <v>6</v>
      </c>
      <c r="F1140">
        <v>31582</v>
      </c>
      <c r="G1140">
        <v>5159</v>
      </c>
      <c r="H1140">
        <v>26423</v>
      </c>
      <c r="I1140">
        <v>1727</v>
      </c>
      <c r="J1140">
        <v>5462</v>
      </c>
      <c r="K1140">
        <v>44492</v>
      </c>
      <c r="L1140">
        <v>81</v>
      </c>
      <c r="M1140" s="1">
        <v>0.86</v>
      </c>
    </row>
    <row r="1141" spans="1:13" x14ac:dyDescent="0.3">
      <c r="A1141">
        <v>1145</v>
      </c>
      <c r="B1141" t="s">
        <v>782</v>
      </c>
      <c r="C1141" t="s">
        <v>163</v>
      </c>
      <c r="D1141" t="s">
        <v>21</v>
      </c>
      <c r="E1141">
        <v>2</v>
      </c>
      <c r="F1141">
        <v>242782</v>
      </c>
      <c r="G1141">
        <v>32067</v>
      </c>
      <c r="H1141">
        <v>210715</v>
      </c>
      <c r="I1141">
        <v>14433</v>
      </c>
      <c r="J1141">
        <v>36301</v>
      </c>
      <c r="K1141">
        <v>57821</v>
      </c>
      <c r="L1141">
        <v>1115</v>
      </c>
      <c r="M1141" s="1">
        <v>0.88</v>
      </c>
    </row>
    <row r="1142" spans="1:13" x14ac:dyDescent="0.3">
      <c r="A1142">
        <v>1146</v>
      </c>
      <c r="B1142" t="s">
        <v>782</v>
      </c>
      <c r="C1142" t="s">
        <v>804</v>
      </c>
      <c r="D1142" t="s">
        <v>21</v>
      </c>
      <c r="E1142">
        <v>3</v>
      </c>
      <c r="F1142">
        <v>98115</v>
      </c>
      <c r="G1142">
        <v>15168</v>
      </c>
      <c r="H1142">
        <v>82947</v>
      </c>
      <c r="I1142">
        <v>4350</v>
      </c>
      <c r="J1142">
        <v>15989</v>
      </c>
      <c r="K1142">
        <v>52651</v>
      </c>
      <c r="L1142">
        <v>214</v>
      </c>
      <c r="M1142" s="1">
        <v>0.87</v>
      </c>
    </row>
    <row r="1143" spans="1:13" x14ac:dyDescent="0.3">
      <c r="A1143">
        <v>1147</v>
      </c>
      <c r="B1143" t="s">
        <v>782</v>
      </c>
      <c r="C1143" t="s">
        <v>543</v>
      </c>
      <c r="D1143" t="s">
        <v>21</v>
      </c>
      <c r="E1143">
        <v>6</v>
      </c>
      <c r="F1143">
        <v>14917</v>
      </c>
      <c r="G1143">
        <v>2524</v>
      </c>
      <c r="H1143">
        <v>12393</v>
      </c>
      <c r="I1143">
        <v>804</v>
      </c>
      <c r="J1143">
        <v>2659</v>
      </c>
      <c r="K1143">
        <v>45742</v>
      </c>
      <c r="L1143">
        <v>81</v>
      </c>
      <c r="M1143" s="1">
        <v>0.79</v>
      </c>
    </row>
    <row r="1144" spans="1:13" x14ac:dyDescent="0.3">
      <c r="A1144">
        <v>1148</v>
      </c>
      <c r="B1144" t="s">
        <v>782</v>
      </c>
      <c r="C1144" t="s">
        <v>164</v>
      </c>
      <c r="D1144" t="s">
        <v>21</v>
      </c>
      <c r="E1144">
        <v>4</v>
      </c>
      <c r="F1144">
        <v>47196</v>
      </c>
      <c r="G1144">
        <v>6396</v>
      </c>
      <c r="H1144">
        <v>40800</v>
      </c>
      <c r="I1144">
        <v>2527</v>
      </c>
      <c r="J1144">
        <v>10940</v>
      </c>
      <c r="K1144">
        <v>36525</v>
      </c>
      <c r="L1144">
        <v>177</v>
      </c>
      <c r="M1144" s="1">
        <v>0.79</v>
      </c>
    </row>
    <row r="1145" spans="1:13" x14ac:dyDescent="0.3">
      <c r="A1145">
        <v>1149</v>
      </c>
      <c r="B1145" t="s">
        <v>782</v>
      </c>
      <c r="C1145" t="s">
        <v>544</v>
      </c>
      <c r="D1145" t="s">
        <v>21</v>
      </c>
      <c r="E1145">
        <v>2</v>
      </c>
      <c r="F1145">
        <v>139567</v>
      </c>
      <c r="G1145">
        <v>18422</v>
      </c>
      <c r="H1145">
        <v>121145</v>
      </c>
      <c r="I1145">
        <v>7900</v>
      </c>
      <c r="J1145">
        <v>15562</v>
      </c>
      <c r="K1145">
        <v>63088</v>
      </c>
      <c r="L1145">
        <v>59</v>
      </c>
      <c r="M1145" s="1">
        <v>0.89</v>
      </c>
    </row>
    <row r="1146" spans="1:13" x14ac:dyDescent="0.3">
      <c r="A1146">
        <v>1150</v>
      </c>
      <c r="B1146" t="s">
        <v>782</v>
      </c>
      <c r="C1146" t="s">
        <v>66</v>
      </c>
      <c r="D1146" t="s">
        <v>21</v>
      </c>
      <c r="E1146">
        <v>7</v>
      </c>
      <c r="F1146">
        <v>11161</v>
      </c>
      <c r="G1146">
        <v>1606</v>
      </c>
      <c r="H1146">
        <v>9555</v>
      </c>
      <c r="I1146">
        <v>585</v>
      </c>
      <c r="J1146">
        <v>4000</v>
      </c>
      <c r="K1146">
        <v>28452</v>
      </c>
      <c r="L1146">
        <v>25</v>
      </c>
      <c r="M1146" s="1">
        <v>0.76</v>
      </c>
    </row>
    <row r="1147" spans="1:13" x14ac:dyDescent="0.3">
      <c r="A1147">
        <v>1151</v>
      </c>
      <c r="B1147" t="s">
        <v>782</v>
      </c>
      <c r="C1147" t="s">
        <v>805</v>
      </c>
      <c r="D1147" t="s">
        <v>21</v>
      </c>
      <c r="E1147">
        <v>6</v>
      </c>
      <c r="F1147">
        <v>25398</v>
      </c>
      <c r="G1147">
        <v>4763</v>
      </c>
      <c r="H1147">
        <v>20635</v>
      </c>
      <c r="I1147">
        <v>1566</v>
      </c>
      <c r="J1147">
        <v>6738</v>
      </c>
      <c r="K1147">
        <v>34023</v>
      </c>
      <c r="L1147">
        <v>119</v>
      </c>
      <c r="M1147" s="1">
        <v>0.84</v>
      </c>
    </row>
    <row r="1148" spans="1:13" x14ac:dyDescent="0.3">
      <c r="A1148">
        <v>1152</v>
      </c>
      <c r="B1148" t="s">
        <v>782</v>
      </c>
      <c r="C1148" t="s">
        <v>806</v>
      </c>
      <c r="D1148" t="s">
        <v>21</v>
      </c>
      <c r="E1148">
        <v>6</v>
      </c>
      <c r="F1148">
        <v>38659</v>
      </c>
      <c r="G1148">
        <v>6415</v>
      </c>
      <c r="H1148">
        <v>32244</v>
      </c>
      <c r="I1148">
        <v>2061</v>
      </c>
      <c r="J1148">
        <v>11951</v>
      </c>
      <c r="K1148">
        <v>36298</v>
      </c>
      <c r="L1148">
        <v>112</v>
      </c>
      <c r="M1148" s="1">
        <v>0.82</v>
      </c>
    </row>
    <row r="1149" spans="1:13" x14ac:dyDescent="0.3">
      <c r="A1149">
        <v>1153</v>
      </c>
      <c r="B1149" t="s">
        <v>782</v>
      </c>
      <c r="C1149" t="s">
        <v>807</v>
      </c>
      <c r="D1149" t="s">
        <v>21</v>
      </c>
      <c r="E1149">
        <v>1</v>
      </c>
      <c r="F1149">
        <v>391006</v>
      </c>
      <c r="G1149">
        <v>57760</v>
      </c>
      <c r="H1149">
        <v>333246</v>
      </c>
      <c r="I1149">
        <v>20315</v>
      </c>
      <c r="J1149">
        <v>90329</v>
      </c>
      <c r="K1149">
        <v>38855</v>
      </c>
      <c r="L1149">
        <v>1614</v>
      </c>
      <c r="M1149" s="1">
        <v>0.85</v>
      </c>
    </row>
    <row r="1150" spans="1:13" x14ac:dyDescent="0.3">
      <c r="A1150">
        <v>1154</v>
      </c>
      <c r="B1150" t="s">
        <v>782</v>
      </c>
      <c r="C1150" t="s">
        <v>172</v>
      </c>
      <c r="D1150" t="s">
        <v>21</v>
      </c>
      <c r="E1150">
        <v>3</v>
      </c>
      <c r="F1150">
        <v>154475</v>
      </c>
      <c r="G1150">
        <v>22847</v>
      </c>
      <c r="H1150">
        <v>131628</v>
      </c>
      <c r="I1150">
        <v>10401</v>
      </c>
      <c r="J1150">
        <v>31790</v>
      </c>
      <c r="K1150">
        <v>44371</v>
      </c>
      <c r="L1150">
        <v>916</v>
      </c>
      <c r="M1150" s="1">
        <v>0.85</v>
      </c>
    </row>
    <row r="1151" spans="1:13" x14ac:dyDescent="0.3">
      <c r="A1151">
        <v>1155</v>
      </c>
      <c r="B1151" t="s">
        <v>782</v>
      </c>
      <c r="C1151" t="s">
        <v>808</v>
      </c>
      <c r="D1151" t="s">
        <v>21</v>
      </c>
      <c r="E1151">
        <v>1</v>
      </c>
      <c r="F1151">
        <v>23410</v>
      </c>
      <c r="G1151">
        <v>3143</v>
      </c>
      <c r="H1151">
        <v>20267</v>
      </c>
      <c r="I1151">
        <v>1782</v>
      </c>
      <c r="J1151">
        <v>3582</v>
      </c>
      <c r="K1151">
        <v>58643</v>
      </c>
      <c r="L1151">
        <v>0</v>
      </c>
      <c r="M1151" s="1">
        <v>0.88</v>
      </c>
    </row>
    <row r="1152" spans="1:13" x14ac:dyDescent="0.3">
      <c r="A1152">
        <v>1156</v>
      </c>
      <c r="B1152" t="s">
        <v>782</v>
      </c>
      <c r="C1152" t="s">
        <v>809</v>
      </c>
      <c r="D1152" t="s">
        <v>21</v>
      </c>
      <c r="E1152">
        <v>2</v>
      </c>
      <c r="F1152">
        <v>21940</v>
      </c>
      <c r="G1152">
        <v>4516</v>
      </c>
      <c r="H1152">
        <v>17424</v>
      </c>
      <c r="I1152">
        <v>1024</v>
      </c>
      <c r="J1152">
        <v>4428</v>
      </c>
      <c r="K1152">
        <v>46603</v>
      </c>
      <c r="L1152">
        <v>25</v>
      </c>
      <c r="M1152" s="1">
        <v>0.82</v>
      </c>
    </row>
    <row r="1153" spans="1:13" x14ac:dyDescent="0.3">
      <c r="A1153">
        <v>1157</v>
      </c>
      <c r="B1153" t="s">
        <v>782</v>
      </c>
      <c r="C1153" t="s">
        <v>810</v>
      </c>
      <c r="D1153" t="s">
        <v>21</v>
      </c>
      <c r="E1153">
        <v>3</v>
      </c>
      <c r="F1153">
        <v>130562</v>
      </c>
      <c r="G1153">
        <v>21375</v>
      </c>
      <c r="H1153">
        <v>109187</v>
      </c>
      <c r="I1153">
        <v>10422</v>
      </c>
      <c r="J1153">
        <v>24641</v>
      </c>
      <c r="K1153">
        <v>48116</v>
      </c>
      <c r="L1153">
        <v>1169</v>
      </c>
      <c r="M1153" s="1">
        <v>0.86</v>
      </c>
    </row>
    <row r="1154" spans="1:13" x14ac:dyDescent="0.3">
      <c r="A1154">
        <v>1158</v>
      </c>
      <c r="B1154" t="s">
        <v>782</v>
      </c>
      <c r="C1154" t="s">
        <v>811</v>
      </c>
      <c r="D1154" t="s">
        <v>21</v>
      </c>
      <c r="E1154">
        <v>8</v>
      </c>
      <c r="F1154">
        <v>8477</v>
      </c>
      <c r="G1154">
        <v>1619</v>
      </c>
      <c r="H1154">
        <v>6858</v>
      </c>
      <c r="I1154">
        <v>407</v>
      </c>
      <c r="J1154">
        <v>1911</v>
      </c>
      <c r="K1154">
        <v>36865</v>
      </c>
      <c r="L1154">
        <v>37</v>
      </c>
      <c r="M1154" s="1">
        <v>0.83</v>
      </c>
    </row>
    <row r="1155" spans="1:13" x14ac:dyDescent="0.3">
      <c r="A1155">
        <v>1159</v>
      </c>
      <c r="B1155" t="s">
        <v>782</v>
      </c>
      <c r="C1155" t="s">
        <v>557</v>
      </c>
      <c r="D1155" t="s">
        <v>21</v>
      </c>
      <c r="E1155">
        <v>6</v>
      </c>
      <c r="F1155">
        <v>20192</v>
      </c>
      <c r="G1155">
        <v>3544</v>
      </c>
      <c r="H1155">
        <v>16648</v>
      </c>
      <c r="I1155">
        <v>1080</v>
      </c>
      <c r="J1155">
        <v>5051</v>
      </c>
      <c r="K1155">
        <v>35103</v>
      </c>
      <c r="L1155">
        <v>63</v>
      </c>
      <c r="M1155" s="1">
        <v>0.82</v>
      </c>
    </row>
    <row r="1156" spans="1:13" x14ac:dyDescent="0.3">
      <c r="A1156">
        <v>1160</v>
      </c>
      <c r="B1156" t="s">
        <v>782</v>
      </c>
      <c r="C1156" t="s">
        <v>812</v>
      </c>
      <c r="D1156" t="s">
        <v>21</v>
      </c>
      <c r="E1156">
        <v>6</v>
      </c>
      <c r="F1156">
        <v>24032</v>
      </c>
      <c r="G1156">
        <v>4980</v>
      </c>
      <c r="H1156">
        <v>19052</v>
      </c>
      <c r="I1156">
        <v>1770</v>
      </c>
      <c r="J1156">
        <v>5430</v>
      </c>
      <c r="K1156">
        <v>36423</v>
      </c>
      <c r="L1156">
        <v>24</v>
      </c>
      <c r="M1156" s="1">
        <v>0.82</v>
      </c>
    </row>
    <row r="1157" spans="1:13" x14ac:dyDescent="0.3">
      <c r="A1157">
        <v>1161</v>
      </c>
      <c r="B1157" t="s">
        <v>782</v>
      </c>
      <c r="C1157" t="s">
        <v>813</v>
      </c>
      <c r="D1157" t="s">
        <v>21</v>
      </c>
      <c r="E1157">
        <v>1</v>
      </c>
      <c r="F1157">
        <v>46721</v>
      </c>
      <c r="G1157">
        <v>5340</v>
      </c>
      <c r="H1157">
        <v>41381</v>
      </c>
      <c r="I1157">
        <v>2091</v>
      </c>
      <c r="J1157">
        <v>9306</v>
      </c>
      <c r="K1157">
        <v>43983</v>
      </c>
      <c r="L1157">
        <v>40</v>
      </c>
      <c r="M1157" s="1">
        <v>0.91</v>
      </c>
    </row>
    <row r="1158" spans="1:13" x14ac:dyDescent="0.3">
      <c r="A1158">
        <v>1162</v>
      </c>
      <c r="B1158" t="s">
        <v>782</v>
      </c>
      <c r="C1158" t="s">
        <v>814</v>
      </c>
      <c r="D1158" t="s">
        <v>21</v>
      </c>
      <c r="E1158">
        <v>1</v>
      </c>
      <c r="F1158">
        <v>52879</v>
      </c>
      <c r="G1158">
        <v>7174</v>
      </c>
      <c r="H1158">
        <v>45705</v>
      </c>
      <c r="I1158">
        <v>2809</v>
      </c>
      <c r="J1158">
        <v>6652</v>
      </c>
      <c r="K1158">
        <v>67585</v>
      </c>
      <c r="L1158">
        <v>59</v>
      </c>
      <c r="M1158" s="1">
        <v>0.88</v>
      </c>
    </row>
    <row r="1159" spans="1:13" x14ac:dyDescent="0.3">
      <c r="A1159">
        <v>1163</v>
      </c>
      <c r="B1159" t="s">
        <v>782</v>
      </c>
      <c r="C1159" t="s">
        <v>815</v>
      </c>
      <c r="D1159" t="s">
        <v>21</v>
      </c>
      <c r="E1159">
        <v>2</v>
      </c>
      <c r="F1159">
        <v>10262</v>
      </c>
      <c r="G1159">
        <v>2046</v>
      </c>
      <c r="H1159">
        <v>8216</v>
      </c>
      <c r="I1159">
        <v>565</v>
      </c>
      <c r="J1159">
        <v>1983</v>
      </c>
      <c r="K1159">
        <v>38699</v>
      </c>
      <c r="L1159">
        <v>75</v>
      </c>
      <c r="M1159" s="1">
        <v>0.86</v>
      </c>
    </row>
    <row r="1160" spans="1:13" x14ac:dyDescent="0.3">
      <c r="A1160">
        <v>1164</v>
      </c>
      <c r="B1160" t="s">
        <v>782</v>
      </c>
      <c r="C1160" t="s">
        <v>816</v>
      </c>
      <c r="D1160" t="s">
        <v>21</v>
      </c>
      <c r="E1160">
        <v>1</v>
      </c>
      <c r="F1160">
        <v>21037</v>
      </c>
      <c r="G1160">
        <v>3610</v>
      </c>
      <c r="H1160">
        <v>17427</v>
      </c>
      <c r="I1160">
        <v>1056</v>
      </c>
      <c r="J1160">
        <v>3492</v>
      </c>
      <c r="K1160">
        <v>53903</v>
      </c>
      <c r="L1160">
        <v>44</v>
      </c>
      <c r="M1160" s="1">
        <v>0.86</v>
      </c>
    </row>
    <row r="1161" spans="1:13" x14ac:dyDescent="0.3">
      <c r="A1161">
        <v>1165</v>
      </c>
      <c r="B1161" t="s">
        <v>782</v>
      </c>
      <c r="C1161" t="s">
        <v>817</v>
      </c>
      <c r="D1161" t="s">
        <v>21</v>
      </c>
      <c r="E1161">
        <v>1</v>
      </c>
      <c r="F1161">
        <v>43184</v>
      </c>
      <c r="G1161">
        <v>6144</v>
      </c>
      <c r="H1161">
        <v>37040</v>
      </c>
      <c r="I1161">
        <v>2571</v>
      </c>
      <c r="J1161">
        <v>7766</v>
      </c>
      <c r="K1161">
        <v>50830</v>
      </c>
      <c r="L1161">
        <v>0</v>
      </c>
      <c r="M1161" s="1">
        <v>0.89</v>
      </c>
    </row>
    <row r="1162" spans="1:13" x14ac:dyDescent="0.3">
      <c r="A1162">
        <v>1166</v>
      </c>
      <c r="B1162" t="s">
        <v>782</v>
      </c>
      <c r="C1162" t="s">
        <v>818</v>
      </c>
      <c r="D1162" t="s">
        <v>21</v>
      </c>
      <c r="E1162">
        <v>4</v>
      </c>
      <c r="F1162">
        <v>82764</v>
      </c>
      <c r="G1162">
        <v>13328</v>
      </c>
      <c r="H1162">
        <v>69436</v>
      </c>
      <c r="I1162">
        <v>4493</v>
      </c>
      <c r="J1162">
        <v>26696</v>
      </c>
      <c r="K1162">
        <v>36624</v>
      </c>
      <c r="L1162">
        <v>248</v>
      </c>
      <c r="M1162" s="1">
        <v>0.88</v>
      </c>
    </row>
    <row r="1163" spans="1:13" x14ac:dyDescent="0.3">
      <c r="A1163">
        <v>1167</v>
      </c>
      <c r="B1163" t="s">
        <v>782</v>
      </c>
      <c r="C1163" t="s">
        <v>819</v>
      </c>
      <c r="D1163" t="s">
        <v>21</v>
      </c>
      <c r="E1163">
        <v>2</v>
      </c>
      <c r="F1163">
        <v>53621</v>
      </c>
      <c r="G1163">
        <v>8057</v>
      </c>
      <c r="H1163">
        <v>45564</v>
      </c>
      <c r="I1163">
        <v>2750</v>
      </c>
      <c r="J1163">
        <v>10179</v>
      </c>
      <c r="K1163">
        <v>46229</v>
      </c>
      <c r="L1163">
        <v>43</v>
      </c>
      <c r="M1163" s="1">
        <v>0.88</v>
      </c>
    </row>
    <row r="1164" spans="1:13" x14ac:dyDescent="0.3">
      <c r="A1164">
        <v>1168</v>
      </c>
      <c r="B1164" t="s">
        <v>782</v>
      </c>
      <c r="C1164" t="s">
        <v>820</v>
      </c>
      <c r="D1164" t="s">
        <v>21</v>
      </c>
      <c r="E1164">
        <v>4</v>
      </c>
      <c r="F1164">
        <v>49774</v>
      </c>
      <c r="G1164">
        <v>8242</v>
      </c>
      <c r="H1164">
        <v>41532</v>
      </c>
      <c r="I1164">
        <v>3044</v>
      </c>
      <c r="J1164">
        <v>10285</v>
      </c>
      <c r="K1164">
        <v>39764</v>
      </c>
      <c r="L1164">
        <v>186</v>
      </c>
      <c r="M1164" s="1">
        <v>0.87</v>
      </c>
    </row>
    <row r="1165" spans="1:13" x14ac:dyDescent="0.3">
      <c r="A1165">
        <v>1169</v>
      </c>
      <c r="B1165" t="s">
        <v>782</v>
      </c>
      <c r="C1165" t="s">
        <v>821</v>
      </c>
      <c r="D1165" t="s">
        <v>58</v>
      </c>
      <c r="E1165">
        <v>1</v>
      </c>
      <c r="F1165">
        <v>258111</v>
      </c>
      <c r="G1165">
        <v>43694</v>
      </c>
      <c r="H1165">
        <v>214417</v>
      </c>
      <c r="I1165">
        <v>17718</v>
      </c>
      <c r="J1165">
        <v>30253</v>
      </c>
      <c r="K1165">
        <v>67054</v>
      </c>
      <c r="L1165">
        <v>894</v>
      </c>
      <c r="M1165" s="1">
        <v>0.85</v>
      </c>
    </row>
    <row r="1166" spans="1:13" x14ac:dyDescent="0.3">
      <c r="A1166">
        <v>1170</v>
      </c>
      <c r="B1166" t="s">
        <v>782</v>
      </c>
      <c r="C1166" t="s">
        <v>822</v>
      </c>
      <c r="D1166" t="s">
        <v>21</v>
      </c>
      <c r="E1166">
        <v>3</v>
      </c>
      <c r="F1166">
        <v>133777</v>
      </c>
      <c r="G1166">
        <v>19230</v>
      </c>
      <c r="H1166">
        <v>114547</v>
      </c>
      <c r="I1166">
        <v>7363</v>
      </c>
      <c r="J1166">
        <v>23304</v>
      </c>
      <c r="K1166">
        <v>47128</v>
      </c>
      <c r="L1166">
        <v>421</v>
      </c>
      <c r="M1166" s="1">
        <v>0.87</v>
      </c>
    </row>
    <row r="1167" spans="1:13" x14ac:dyDescent="0.3">
      <c r="A1167">
        <v>1171</v>
      </c>
      <c r="B1167" t="s">
        <v>782</v>
      </c>
      <c r="C1167" t="s">
        <v>823</v>
      </c>
      <c r="D1167" t="s">
        <v>21</v>
      </c>
      <c r="E1167">
        <v>9</v>
      </c>
      <c r="F1167">
        <v>4462</v>
      </c>
      <c r="G1167">
        <v>1089</v>
      </c>
      <c r="H1167">
        <v>3373</v>
      </c>
      <c r="I1167">
        <v>276</v>
      </c>
      <c r="J1167">
        <v>1404</v>
      </c>
      <c r="K1167">
        <v>28962</v>
      </c>
      <c r="L1167">
        <v>0</v>
      </c>
      <c r="M1167" s="1">
        <v>0.79</v>
      </c>
    </row>
    <row r="1168" spans="1:13" x14ac:dyDescent="0.3">
      <c r="A1168">
        <v>1172</v>
      </c>
      <c r="B1168" t="s">
        <v>782</v>
      </c>
      <c r="C1168" t="s">
        <v>824</v>
      </c>
      <c r="D1168" t="s">
        <v>21</v>
      </c>
      <c r="E1168">
        <v>3</v>
      </c>
      <c r="F1168">
        <v>111021</v>
      </c>
      <c r="G1168">
        <v>15984</v>
      </c>
      <c r="H1168">
        <v>95037</v>
      </c>
      <c r="I1168">
        <v>6255</v>
      </c>
      <c r="J1168">
        <v>18950</v>
      </c>
      <c r="K1168">
        <v>51665</v>
      </c>
      <c r="L1168">
        <v>383</v>
      </c>
      <c r="M1168" s="1">
        <v>0.89</v>
      </c>
    </row>
    <row r="1169" spans="1:13" x14ac:dyDescent="0.3">
      <c r="A1169">
        <v>1173</v>
      </c>
      <c r="B1169" t="s">
        <v>782</v>
      </c>
      <c r="C1169" t="s">
        <v>187</v>
      </c>
      <c r="D1169" t="s">
        <v>21</v>
      </c>
      <c r="E1169">
        <v>3</v>
      </c>
      <c r="F1169">
        <v>22330</v>
      </c>
      <c r="G1169">
        <v>4590</v>
      </c>
      <c r="H1169">
        <v>17740</v>
      </c>
      <c r="I1169">
        <v>1671</v>
      </c>
      <c r="J1169">
        <v>3924</v>
      </c>
      <c r="K1169">
        <v>43584</v>
      </c>
      <c r="L1169">
        <v>26</v>
      </c>
      <c r="M1169" s="1">
        <v>0.81</v>
      </c>
    </row>
    <row r="1170" spans="1:13" x14ac:dyDescent="0.3">
      <c r="A1170">
        <v>1174</v>
      </c>
      <c r="B1170" t="s">
        <v>782</v>
      </c>
      <c r="C1170" t="s">
        <v>564</v>
      </c>
      <c r="D1170" t="s">
        <v>21</v>
      </c>
      <c r="E1170">
        <v>2</v>
      </c>
      <c r="F1170">
        <v>59830</v>
      </c>
      <c r="G1170">
        <v>9112</v>
      </c>
      <c r="H1170">
        <v>50718</v>
      </c>
      <c r="I1170">
        <v>3260</v>
      </c>
      <c r="J1170">
        <v>10826</v>
      </c>
      <c r="K1170">
        <v>48263</v>
      </c>
      <c r="L1170">
        <v>95</v>
      </c>
      <c r="M1170" s="1">
        <v>0.88</v>
      </c>
    </row>
    <row r="1171" spans="1:13" x14ac:dyDescent="0.3">
      <c r="A1171">
        <v>1175</v>
      </c>
      <c r="B1171" t="s">
        <v>782</v>
      </c>
      <c r="C1171" t="s">
        <v>825</v>
      </c>
      <c r="D1171" t="s">
        <v>21</v>
      </c>
      <c r="E1171">
        <v>5</v>
      </c>
      <c r="F1171">
        <v>48860</v>
      </c>
      <c r="G1171">
        <v>5959</v>
      </c>
      <c r="H1171">
        <v>42901</v>
      </c>
      <c r="I1171">
        <v>8693</v>
      </c>
      <c r="J1171">
        <v>7951</v>
      </c>
      <c r="K1171">
        <v>47664</v>
      </c>
      <c r="L1171">
        <v>125</v>
      </c>
      <c r="M1171" s="1">
        <v>0.84</v>
      </c>
    </row>
    <row r="1172" spans="1:13" x14ac:dyDescent="0.3">
      <c r="A1172">
        <v>1176</v>
      </c>
      <c r="B1172" t="s">
        <v>782</v>
      </c>
      <c r="C1172" t="s">
        <v>86</v>
      </c>
      <c r="D1172" t="s">
        <v>21</v>
      </c>
      <c r="E1172">
        <v>6</v>
      </c>
      <c r="F1172">
        <v>46582</v>
      </c>
      <c r="G1172">
        <v>8355</v>
      </c>
      <c r="H1172">
        <v>38227</v>
      </c>
      <c r="I1172">
        <v>3087</v>
      </c>
      <c r="J1172">
        <v>11028</v>
      </c>
      <c r="K1172">
        <v>36850</v>
      </c>
      <c r="L1172">
        <v>82</v>
      </c>
      <c r="M1172" s="1">
        <v>0.84</v>
      </c>
    </row>
    <row r="1173" spans="1:13" x14ac:dyDescent="0.3">
      <c r="A1173">
        <v>1177</v>
      </c>
      <c r="B1173" t="s">
        <v>782</v>
      </c>
      <c r="C1173" t="s">
        <v>473</v>
      </c>
      <c r="D1173" t="s">
        <v>21</v>
      </c>
      <c r="E1173">
        <v>2</v>
      </c>
      <c r="F1173">
        <v>38798</v>
      </c>
      <c r="G1173">
        <v>7666</v>
      </c>
      <c r="H1173">
        <v>31132</v>
      </c>
      <c r="I1173">
        <v>2625</v>
      </c>
      <c r="J1173">
        <v>9764</v>
      </c>
      <c r="K1173">
        <v>35070</v>
      </c>
      <c r="L1173">
        <v>193</v>
      </c>
      <c r="M1173" s="1">
        <v>0.82</v>
      </c>
    </row>
    <row r="1174" spans="1:13" x14ac:dyDescent="0.3">
      <c r="A1174">
        <v>1178</v>
      </c>
      <c r="B1174" t="s">
        <v>782</v>
      </c>
      <c r="C1174" t="s">
        <v>826</v>
      </c>
      <c r="D1174" t="s">
        <v>21</v>
      </c>
      <c r="E1174">
        <v>2</v>
      </c>
      <c r="F1174">
        <v>26427</v>
      </c>
      <c r="G1174">
        <v>3607</v>
      </c>
      <c r="H1174">
        <v>22820</v>
      </c>
      <c r="I1174">
        <v>1296</v>
      </c>
      <c r="J1174">
        <v>3299</v>
      </c>
      <c r="K1174">
        <v>58205</v>
      </c>
      <c r="L1174">
        <v>0</v>
      </c>
      <c r="M1174" s="1">
        <v>0.87</v>
      </c>
    </row>
    <row r="1175" spans="1:13" x14ac:dyDescent="0.3">
      <c r="A1175">
        <v>1179</v>
      </c>
      <c r="B1175" t="s">
        <v>782</v>
      </c>
      <c r="C1175" t="s">
        <v>827</v>
      </c>
      <c r="D1175" t="s">
        <v>21</v>
      </c>
      <c r="E1175">
        <v>9</v>
      </c>
      <c r="F1175">
        <v>10982</v>
      </c>
      <c r="G1175">
        <v>2090</v>
      </c>
      <c r="H1175">
        <v>8892</v>
      </c>
      <c r="I1175">
        <v>552</v>
      </c>
      <c r="J1175">
        <v>2455</v>
      </c>
      <c r="K1175">
        <v>39332</v>
      </c>
      <c r="L1175">
        <v>21</v>
      </c>
      <c r="M1175" s="1">
        <v>0.81</v>
      </c>
    </row>
    <row r="1176" spans="1:13" x14ac:dyDescent="0.3">
      <c r="A1176">
        <v>1180</v>
      </c>
      <c r="B1176" t="s">
        <v>782</v>
      </c>
      <c r="C1176" t="s">
        <v>828</v>
      </c>
      <c r="D1176" t="s">
        <v>21</v>
      </c>
      <c r="E1176">
        <v>2</v>
      </c>
      <c r="F1176">
        <v>15460</v>
      </c>
      <c r="G1176">
        <v>2323</v>
      </c>
      <c r="H1176">
        <v>13137</v>
      </c>
      <c r="I1176">
        <v>673</v>
      </c>
      <c r="J1176">
        <v>2470</v>
      </c>
      <c r="K1176">
        <v>60296</v>
      </c>
      <c r="L1176">
        <v>12</v>
      </c>
      <c r="M1176" s="1">
        <v>0.54</v>
      </c>
    </row>
    <row r="1177" spans="1:13" x14ac:dyDescent="0.3">
      <c r="A1177">
        <v>1181</v>
      </c>
      <c r="B1177" t="s">
        <v>782</v>
      </c>
      <c r="C1177" t="s">
        <v>829</v>
      </c>
      <c r="D1177" t="s">
        <v>21</v>
      </c>
      <c r="E1177">
        <v>6</v>
      </c>
      <c r="F1177">
        <v>14134</v>
      </c>
      <c r="G1177">
        <v>2626</v>
      </c>
      <c r="H1177">
        <v>11508</v>
      </c>
      <c r="I1177">
        <v>834</v>
      </c>
      <c r="J1177">
        <v>2829</v>
      </c>
      <c r="K1177">
        <v>40133</v>
      </c>
      <c r="L1177">
        <v>60</v>
      </c>
      <c r="M1177" s="1">
        <v>0.74</v>
      </c>
    </row>
    <row r="1178" spans="1:13" x14ac:dyDescent="0.3">
      <c r="A1178">
        <v>1182</v>
      </c>
      <c r="B1178" t="s">
        <v>830</v>
      </c>
      <c r="C1178" t="s">
        <v>831</v>
      </c>
      <c r="D1178" t="s">
        <v>21</v>
      </c>
      <c r="E1178">
        <v>3</v>
      </c>
      <c r="F1178">
        <v>107679</v>
      </c>
      <c r="G1178">
        <v>19091</v>
      </c>
      <c r="H1178">
        <v>88588</v>
      </c>
      <c r="I1178">
        <v>9141</v>
      </c>
      <c r="J1178">
        <v>12838</v>
      </c>
      <c r="K1178">
        <v>49935</v>
      </c>
      <c r="L1178">
        <v>540</v>
      </c>
      <c r="M1178" s="1">
        <v>0.85</v>
      </c>
    </row>
    <row r="1179" spans="1:13" x14ac:dyDescent="0.3">
      <c r="A1179">
        <v>1183</v>
      </c>
      <c r="B1179" t="s">
        <v>830</v>
      </c>
      <c r="C1179" t="s">
        <v>832</v>
      </c>
      <c r="D1179" t="s">
        <v>21</v>
      </c>
      <c r="E1179">
        <v>7</v>
      </c>
      <c r="F1179">
        <v>67111</v>
      </c>
      <c r="G1179">
        <v>16196</v>
      </c>
      <c r="H1179">
        <v>50915</v>
      </c>
      <c r="I1179">
        <v>5936</v>
      </c>
      <c r="J1179">
        <v>9988</v>
      </c>
      <c r="K1179">
        <v>39450</v>
      </c>
      <c r="L1179">
        <v>275</v>
      </c>
      <c r="M1179" s="1">
        <v>0.79</v>
      </c>
    </row>
    <row r="1180" spans="1:13" x14ac:dyDescent="0.3">
      <c r="A1180">
        <v>1184</v>
      </c>
      <c r="B1180" t="s">
        <v>830</v>
      </c>
      <c r="C1180" t="s">
        <v>526</v>
      </c>
      <c r="D1180" t="s">
        <v>21</v>
      </c>
      <c r="E1180">
        <v>2</v>
      </c>
      <c r="F1180">
        <v>293557</v>
      </c>
      <c r="G1180">
        <v>54161</v>
      </c>
      <c r="H1180">
        <v>239396</v>
      </c>
      <c r="I1180">
        <v>19705</v>
      </c>
      <c r="J1180">
        <v>23332</v>
      </c>
      <c r="K1180">
        <v>71586</v>
      </c>
      <c r="L1180">
        <v>1046</v>
      </c>
      <c r="M1180" s="1">
        <v>0.83</v>
      </c>
    </row>
    <row r="1181" spans="1:13" x14ac:dyDescent="0.3">
      <c r="A1181">
        <v>1185</v>
      </c>
      <c r="B1181" t="s">
        <v>830</v>
      </c>
      <c r="C1181" t="s">
        <v>50</v>
      </c>
      <c r="D1181" t="s">
        <v>21</v>
      </c>
      <c r="E1181">
        <v>6</v>
      </c>
      <c r="F1181">
        <v>29897</v>
      </c>
      <c r="G1181">
        <v>6705</v>
      </c>
      <c r="H1181">
        <v>23192</v>
      </c>
      <c r="I1181">
        <v>2834</v>
      </c>
      <c r="J1181">
        <v>4141</v>
      </c>
      <c r="K1181">
        <v>49561</v>
      </c>
      <c r="L1181">
        <v>48</v>
      </c>
      <c r="M1181" s="1">
        <v>0.78</v>
      </c>
    </row>
    <row r="1182" spans="1:13" x14ac:dyDescent="0.3">
      <c r="A1182">
        <v>1186</v>
      </c>
      <c r="B1182" t="s">
        <v>830</v>
      </c>
      <c r="C1182" t="s">
        <v>422</v>
      </c>
      <c r="D1182" t="s">
        <v>21</v>
      </c>
      <c r="E1182">
        <v>6</v>
      </c>
      <c r="F1182">
        <v>54811</v>
      </c>
      <c r="G1182">
        <v>13489</v>
      </c>
      <c r="H1182">
        <v>41322</v>
      </c>
      <c r="I1182">
        <v>4646</v>
      </c>
      <c r="J1182">
        <v>6233</v>
      </c>
      <c r="K1182">
        <v>52148</v>
      </c>
      <c r="L1182">
        <v>100</v>
      </c>
      <c r="M1182" s="1">
        <v>0.78</v>
      </c>
    </row>
    <row r="1183" spans="1:13" x14ac:dyDescent="0.3">
      <c r="A1183">
        <v>1187</v>
      </c>
      <c r="B1183" t="s">
        <v>830</v>
      </c>
      <c r="C1183" t="s">
        <v>833</v>
      </c>
      <c r="D1183" t="s">
        <v>21</v>
      </c>
      <c r="E1183">
        <v>4</v>
      </c>
      <c r="F1183">
        <v>122083</v>
      </c>
      <c r="G1183">
        <v>24350</v>
      </c>
      <c r="H1183">
        <v>97733</v>
      </c>
      <c r="I1183">
        <v>10673</v>
      </c>
      <c r="J1183">
        <v>13290</v>
      </c>
      <c r="K1183">
        <v>52154</v>
      </c>
      <c r="L1183">
        <v>427</v>
      </c>
      <c r="M1183" s="1">
        <v>0.83</v>
      </c>
    </row>
    <row r="1184" spans="1:13" x14ac:dyDescent="0.3">
      <c r="A1184">
        <v>1188</v>
      </c>
      <c r="B1184" t="s">
        <v>830</v>
      </c>
      <c r="C1184" t="s">
        <v>542</v>
      </c>
      <c r="D1184" t="s">
        <v>21</v>
      </c>
      <c r="E1184">
        <v>7</v>
      </c>
      <c r="F1184">
        <v>39771</v>
      </c>
      <c r="G1184">
        <v>10057</v>
      </c>
      <c r="H1184">
        <v>29714</v>
      </c>
      <c r="I1184">
        <v>3143</v>
      </c>
      <c r="J1184">
        <v>4209</v>
      </c>
      <c r="K1184">
        <v>56678</v>
      </c>
      <c r="L1184">
        <v>151</v>
      </c>
      <c r="M1184" s="1">
        <v>0.75</v>
      </c>
    </row>
    <row r="1185" spans="1:13" x14ac:dyDescent="0.3">
      <c r="A1185">
        <v>1189</v>
      </c>
      <c r="B1185" t="s">
        <v>830</v>
      </c>
      <c r="C1185" t="s">
        <v>164</v>
      </c>
      <c r="D1185" t="s">
        <v>21</v>
      </c>
      <c r="E1185">
        <v>8</v>
      </c>
      <c r="F1185">
        <v>34342</v>
      </c>
      <c r="G1185">
        <v>9518</v>
      </c>
      <c r="H1185">
        <v>24824</v>
      </c>
      <c r="I1185">
        <v>3021</v>
      </c>
      <c r="J1185">
        <v>3751</v>
      </c>
      <c r="K1185">
        <v>56211</v>
      </c>
      <c r="L1185">
        <v>91</v>
      </c>
      <c r="M1185" s="1">
        <v>0.75</v>
      </c>
    </row>
    <row r="1186" spans="1:13" x14ac:dyDescent="0.3">
      <c r="A1186">
        <v>1190</v>
      </c>
      <c r="B1186" t="s">
        <v>830</v>
      </c>
      <c r="C1186" t="s">
        <v>834</v>
      </c>
      <c r="D1186" t="s">
        <v>21</v>
      </c>
      <c r="E1186">
        <v>6</v>
      </c>
      <c r="F1186">
        <v>57618</v>
      </c>
      <c r="G1186">
        <v>12483</v>
      </c>
      <c r="H1186">
        <v>45135</v>
      </c>
      <c r="I1186">
        <v>4936</v>
      </c>
      <c r="J1186">
        <v>9490</v>
      </c>
      <c r="K1186">
        <v>44243</v>
      </c>
      <c r="L1186">
        <v>50</v>
      </c>
      <c r="M1186" s="1">
        <v>0.83</v>
      </c>
    </row>
    <row r="1187" spans="1:13" x14ac:dyDescent="0.3">
      <c r="A1187">
        <v>1191</v>
      </c>
      <c r="B1187" t="s">
        <v>830</v>
      </c>
      <c r="C1187" t="s">
        <v>835</v>
      </c>
      <c r="D1187" t="s">
        <v>21</v>
      </c>
      <c r="E1187">
        <v>3</v>
      </c>
      <c r="F1187">
        <v>151096</v>
      </c>
      <c r="G1187">
        <v>28204</v>
      </c>
      <c r="H1187">
        <v>122892</v>
      </c>
      <c r="I1187">
        <v>11973</v>
      </c>
      <c r="J1187">
        <v>21154</v>
      </c>
      <c r="K1187">
        <v>47840</v>
      </c>
      <c r="L1187">
        <v>632</v>
      </c>
      <c r="M1187" s="1">
        <v>0.83</v>
      </c>
    </row>
    <row r="1188" spans="1:13" x14ac:dyDescent="0.3">
      <c r="A1188">
        <v>1192</v>
      </c>
      <c r="B1188" t="s">
        <v>830</v>
      </c>
      <c r="C1188" t="s">
        <v>836</v>
      </c>
      <c r="D1188" t="s">
        <v>21</v>
      </c>
      <c r="E1188">
        <v>8</v>
      </c>
      <c r="F1188">
        <v>16800</v>
      </c>
      <c r="G1188">
        <v>4489</v>
      </c>
      <c r="H1188">
        <v>12311</v>
      </c>
      <c r="I1188">
        <v>1738</v>
      </c>
      <c r="J1188">
        <v>2883</v>
      </c>
      <c r="K1188">
        <v>40066</v>
      </c>
      <c r="L1188">
        <v>75</v>
      </c>
      <c r="M1188" s="1">
        <v>0.77</v>
      </c>
    </row>
    <row r="1189" spans="1:13" x14ac:dyDescent="0.3">
      <c r="A1189">
        <v>1193</v>
      </c>
      <c r="B1189" t="s">
        <v>830</v>
      </c>
      <c r="C1189" t="s">
        <v>837</v>
      </c>
      <c r="D1189" t="s">
        <v>21</v>
      </c>
      <c r="E1189">
        <v>2</v>
      </c>
      <c r="F1189">
        <v>35634</v>
      </c>
      <c r="G1189">
        <v>7881</v>
      </c>
      <c r="H1189">
        <v>27753</v>
      </c>
      <c r="I1189">
        <v>3891</v>
      </c>
      <c r="J1189">
        <v>3059</v>
      </c>
      <c r="K1189">
        <v>65969</v>
      </c>
      <c r="L1189">
        <v>0</v>
      </c>
      <c r="M1189" s="1">
        <v>0.81</v>
      </c>
    </row>
    <row r="1190" spans="1:13" x14ac:dyDescent="0.3">
      <c r="A1190">
        <v>1194</v>
      </c>
      <c r="B1190" t="s">
        <v>830</v>
      </c>
      <c r="C1190" t="s">
        <v>838</v>
      </c>
      <c r="D1190" t="s">
        <v>21</v>
      </c>
      <c r="E1190">
        <v>6</v>
      </c>
      <c r="F1190">
        <v>50592</v>
      </c>
      <c r="G1190">
        <v>10530</v>
      </c>
      <c r="H1190">
        <v>40062</v>
      </c>
      <c r="I1190">
        <v>4367</v>
      </c>
      <c r="J1190">
        <v>8011</v>
      </c>
      <c r="K1190">
        <v>43755</v>
      </c>
      <c r="L1190">
        <v>50</v>
      </c>
      <c r="M1190" s="1">
        <v>0.83</v>
      </c>
    </row>
    <row r="1191" spans="1:13" x14ac:dyDescent="0.3">
      <c r="A1191">
        <v>1195</v>
      </c>
      <c r="B1191" t="s">
        <v>830</v>
      </c>
      <c r="C1191" t="s">
        <v>839</v>
      </c>
      <c r="D1191" t="s">
        <v>21</v>
      </c>
      <c r="E1191">
        <v>6</v>
      </c>
      <c r="F1191">
        <v>39694</v>
      </c>
      <c r="G1191">
        <v>8925</v>
      </c>
      <c r="H1191">
        <v>30769</v>
      </c>
      <c r="I1191">
        <v>3365</v>
      </c>
      <c r="J1191">
        <v>5333</v>
      </c>
      <c r="K1191">
        <v>49482</v>
      </c>
      <c r="L1191">
        <v>25</v>
      </c>
      <c r="M1191" s="1">
        <v>0.8</v>
      </c>
    </row>
    <row r="1192" spans="1:13" x14ac:dyDescent="0.3">
      <c r="A1192">
        <v>1196</v>
      </c>
      <c r="B1192" t="s">
        <v>830</v>
      </c>
      <c r="C1192" t="s">
        <v>86</v>
      </c>
      <c r="D1192" t="s">
        <v>21</v>
      </c>
      <c r="E1192">
        <v>7</v>
      </c>
      <c r="F1192">
        <v>31490</v>
      </c>
      <c r="G1192">
        <v>7687</v>
      </c>
      <c r="H1192">
        <v>23803</v>
      </c>
      <c r="I1192">
        <v>3265</v>
      </c>
      <c r="J1192">
        <v>5613</v>
      </c>
      <c r="K1192">
        <v>39522</v>
      </c>
      <c r="L1192">
        <v>50</v>
      </c>
      <c r="M1192" s="1">
        <v>0.78</v>
      </c>
    </row>
    <row r="1193" spans="1:13" x14ac:dyDescent="0.3">
      <c r="A1193">
        <v>1197</v>
      </c>
      <c r="B1193" t="s">
        <v>830</v>
      </c>
      <c r="C1193" t="s">
        <v>840</v>
      </c>
      <c r="D1193" t="s">
        <v>21</v>
      </c>
      <c r="E1193">
        <v>2</v>
      </c>
      <c r="F1193">
        <v>206229</v>
      </c>
      <c r="G1193">
        <v>42233</v>
      </c>
      <c r="H1193">
        <v>163996</v>
      </c>
      <c r="I1193">
        <v>16933</v>
      </c>
      <c r="J1193">
        <v>18133</v>
      </c>
      <c r="K1193">
        <v>65984</v>
      </c>
      <c r="L1193">
        <v>254</v>
      </c>
      <c r="M1193" s="1">
        <v>0.83</v>
      </c>
    </row>
    <row r="1194" spans="1:13" x14ac:dyDescent="0.3">
      <c r="A1194">
        <v>1198</v>
      </c>
      <c r="B1194" t="s">
        <v>841</v>
      </c>
      <c r="C1194" t="s">
        <v>842</v>
      </c>
      <c r="D1194" t="s">
        <v>21</v>
      </c>
      <c r="E1194">
        <v>3</v>
      </c>
      <c r="F1194">
        <v>70975</v>
      </c>
      <c r="G1194">
        <v>14400</v>
      </c>
      <c r="H1194">
        <v>56575</v>
      </c>
      <c r="I1194">
        <v>5021</v>
      </c>
      <c r="J1194">
        <v>10570</v>
      </c>
      <c r="K1194">
        <v>43535</v>
      </c>
      <c r="L1194">
        <v>409</v>
      </c>
      <c r="M1194" s="1">
        <v>0.74</v>
      </c>
    </row>
    <row r="1195" spans="1:13" x14ac:dyDescent="0.3">
      <c r="A1195">
        <v>1199</v>
      </c>
      <c r="B1195" t="s">
        <v>841</v>
      </c>
      <c r="C1195" t="s">
        <v>843</v>
      </c>
      <c r="D1195" t="s">
        <v>21</v>
      </c>
      <c r="E1195">
        <v>1</v>
      </c>
      <c r="F1195">
        <v>576031</v>
      </c>
      <c r="G1195">
        <v>84550</v>
      </c>
      <c r="H1195">
        <v>491481</v>
      </c>
      <c r="I1195">
        <v>50689</v>
      </c>
      <c r="J1195">
        <v>39231</v>
      </c>
      <c r="K1195">
        <v>97051</v>
      </c>
      <c r="L1195">
        <v>679</v>
      </c>
      <c r="M1195" s="1">
        <v>0.85</v>
      </c>
    </row>
    <row r="1196" spans="1:13" x14ac:dyDescent="0.3">
      <c r="A1196">
        <v>1200</v>
      </c>
      <c r="B1196" t="s">
        <v>841</v>
      </c>
      <c r="C1196" t="s">
        <v>844</v>
      </c>
      <c r="D1196" t="s">
        <v>21</v>
      </c>
      <c r="E1196">
        <v>1</v>
      </c>
      <c r="F1196">
        <v>828431</v>
      </c>
      <c r="G1196">
        <v>142310</v>
      </c>
      <c r="H1196">
        <v>686121</v>
      </c>
      <c r="I1196">
        <v>46728</v>
      </c>
      <c r="J1196">
        <v>79482</v>
      </c>
      <c r="K1196">
        <v>75836</v>
      </c>
      <c r="L1196">
        <v>2061</v>
      </c>
      <c r="M1196" s="1">
        <v>0.83</v>
      </c>
    </row>
    <row r="1197" spans="1:13" x14ac:dyDescent="0.3">
      <c r="A1197">
        <v>1201</v>
      </c>
      <c r="B1197" t="s">
        <v>841</v>
      </c>
      <c r="C1197" t="s">
        <v>845</v>
      </c>
      <c r="D1197" t="s">
        <v>21</v>
      </c>
      <c r="E1197">
        <v>1</v>
      </c>
      <c r="F1197">
        <v>92003</v>
      </c>
      <c r="G1197">
        <v>13687</v>
      </c>
      <c r="H1197">
        <v>78316</v>
      </c>
      <c r="I1197">
        <v>8021</v>
      </c>
      <c r="J1197">
        <v>4912</v>
      </c>
      <c r="K1197">
        <v>106270</v>
      </c>
      <c r="L1197">
        <v>74</v>
      </c>
      <c r="M1197" s="1">
        <v>0.87</v>
      </c>
    </row>
    <row r="1198" spans="1:13" x14ac:dyDescent="0.3">
      <c r="A1198">
        <v>1202</v>
      </c>
      <c r="B1198" t="s">
        <v>841</v>
      </c>
      <c r="C1198" t="s">
        <v>846</v>
      </c>
      <c r="D1198" t="s">
        <v>21</v>
      </c>
      <c r="E1198">
        <v>6</v>
      </c>
      <c r="F1198">
        <v>33304</v>
      </c>
      <c r="G1198">
        <v>5410</v>
      </c>
      <c r="H1198">
        <v>27894</v>
      </c>
      <c r="I1198">
        <v>2287</v>
      </c>
      <c r="J1198">
        <v>4320</v>
      </c>
      <c r="K1198">
        <v>56627</v>
      </c>
      <c r="L1198">
        <v>0</v>
      </c>
      <c r="M1198" s="1">
        <v>0.86</v>
      </c>
    </row>
    <row r="1199" spans="1:13" x14ac:dyDescent="0.3">
      <c r="A1199">
        <v>1203</v>
      </c>
      <c r="B1199" t="s">
        <v>841</v>
      </c>
      <c r="C1199" t="s">
        <v>141</v>
      </c>
      <c r="D1199" t="s">
        <v>21</v>
      </c>
      <c r="E1199">
        <v>1</v>
      </c>
      <c r="F1199">
        <v>168429</v>
      </c>
      <c r="G1199">
        <v>28378</v>
      </c>
      <c r="H1199">
        <v>140051</v>
      </c>
      <c r="I1199">
        <v>10341</v>
      </c>
      <c r="J1199">
        <v>9828</v>
      </c>
      <c r="K1199">
        <v>95956</v>
      </c>
      <c r="L1199">
        <v>366</v>
      </c>
      <c r="M1199" s="1">
        <v>0.84</v>
      </c>
    </row>
    <row r="1200" spans="1:13" x14ac:dyDescent="0.3">
      <c r="A1200">
        <v>1204</v>
      </c>
      <c r="B1200" t="s">
        <v>841</v>
      </c>
      <c r="C1200" t="s">
        <v>847</v>
      </c>
      <c r="D1200" t="s">
        <v>58</v>
      </c>
      <c r="E1200">
        <v>1</v>
      </c>
      <c r="F1200">
        <v>102826</v>
      </c>
      <c r="G1200">
        <v>16186</v>
      </c>
      <c r="H1200">
        <v>86640</v>
      </c>
      <c r="I1200">
        <v>7444</v>
      </c>
      <c r="J1200">
        <v>8406</v>
      </c>
      <c r="K1200">
        <v>72739</v>
      </c>
      <c r="L1200">
        <v>109</v>
      </c>
      <c r="M1200" s="1">
        <v>0.87</v>
      </c>
    </row>
    <row r="1201" spans="1:13" x14ac:dyDescent="0.3">
      <c r="A1201">
        <v>1205</v>
      </c>
      <c r="B1201" t="s">
        <v>841</v>
      </c>
      <c r="C1201" t="s">
        <v>848</v>
      </c>
      <c r="D1201" t="s">
        <v>21</v>
      </c>
      <c r="E1201">
        <v>1</v>
      </c>
      <c r="F1201">
        <v>161503</v>
      </c>
      <c r="G1201">
        <v>20198</v>
      </c>
      <c r="H1201">
        <v>141305</v>
      </c>
      <c r="I1201">
        <v>16056</v>
      </c>
      <c r="J1201">
        <v>10487</v>
      </c>
      <c r="K1201">
        <v>92616</v>
      </c>
      <c r="L1201">
        <v>109</v>
      </c>
      <c r="M1201" s="1">
        <v>0.89</v>
      </c>
    </row>
    <row r="1202" spans="1:13" x14ac:dyDescent="0.3">
      <c r="A1202">
        <v>1206</v>
      </c>
      <c r="B1202" t="s">
        <v>841</v>
      </c>
      <c r="C1202" t="s">
        <v>849</v>
      </c>
      <c r="D1202" t="s">
        <v>21</v>
      </c>
      <c r="E1202">
        <v>6</v>
      </c>
      <c r="F1202">
        <v>31998</v>
      </c>
      <c r="G1202">
        <v>6911</v>
      </c>
      <c r="H1202">
        <v>25087</v>
      </c>
      <c r="I1202">
        <v>2422</v>
      </c>
      <c r="J1202">
        <v>4851</v>
      </c>
      <c r="K1202">
        <v>48682</v>
      </c>
      <c r="L1202">
        <v>127</v>
      </c>
      <c r="M1202" s="1">
        <v>0.82</v>
      </c>
    </row>
    <row r="1203" spans="1:13" x14ac:dyDescent="0.3">
      <c r="A1203">
        <v>1207</v>
      </c>
      <c r="B1203" t="s">
        <v>841</v>
      </c>
      <c r="C1203" t="s">
        <v>850</v>
      </c>
      <c r="D1203" t="s">
        <v>21</v>
      </c>
      <c r="E1203">
        <v>1</v>
      </c>
      <c r="F1203">
        <v>255648</v>
      </c>
      <c r="G1203">
        <v>36972</v>
      </c>
      <c r="H1203">
        <v>218676</v>
      </c>
      <c r="I1203">
        <v>17207</v>
      </c>
      <c r="J1203">
        <v>15552</v>
      </c>
      <c r="K1203">
        <v>95196</v>
      </c>
      <c r="L1203">
        <v>281</v>
      </c>
      <c r="M1203" s="1">
        <v>0.86</v>
      </c>
    </row>
    <row r="1204" spans="1:13" x14ac:dyDescent="0.3">
      <c r="A1204">
        <v>1208</v>
      </c>
      <c r="B1204" t="s">
        <v>841</v>
      </c>
      <c r="C1204" t="s">
        <v>851</v>
      </c>
      <c r="D1204" t="s">
        <v>21</v>
      </c>
      <c r="E1204">
        <v>6</v>
      </c>
      <c r="F1204">
        <v>29163</v>
      </c>
      <c r="G1204">
        <v>6524</v>
      </c>
      <c r="H1204">
        <v>22639</v>
      </c>
      <c r="I1204">
        <v>2117</v>
      </c>
      <c r="J1204">
        <v>3483</v>
      </c>
      <c r="K1204">
        <v>49147</v>
      </c>
      <c r="L1204">
        <v>59</v>
      </c>
      <c r="M1204" s="1">
        <v>0.8</v>
      </c>
    </row>
    <row r="1205" spans="1:13" x14ac:dyDescent="0.3">
      <c r="A1205">
        <v>1209</v>
      </c>
      <c r="B1205" t="s">
        <v>841</v>
      </c>
      <c r="C1205" t="s">
        <v>852</v>
      </c>
      <c r="D1205" t="s">
        <v>21</v>
      </c>
      <c r="E1205">
        <v>1</v>
      </c>
      <c r="F1205">
        <v>253956</v>
      </c>
      <c r="G1205">
        <v>41128</v>
      </c>
      <c r="H1205">
        <v>212828</v>
      </c>
      <c r="I1205">
        <v>19593</v>
      </c>
      <c r="J1205">
        <v>17528</v>
      </c>
      <c r="K1205">
        <v>87959</v>
      </c>
      <c r="L1205">
        <v>255</v>
      </c>
      <c r="M1205" s="1">
        <v>0.85</v>
      </c>
    </row>
    <row r="1206" spans="1:13" x14ac:dyDescent="0.3">
      <c r="A1206">
        <v>1210</v>
      </c>
      <c r="B1206" t="s">
        <v>841</v>
      </c>
      <c r="C1206" t="s">
        <v>159</v>
      </c>
      <c r="D1206" t="s">
        <v>21</v>
      </c>
      <c r="E1206">
        <v>1</v>
      </c>
      <c r="F1206">
        <v>323196</v>
      </c>
      <c r="G1206">
        <v>44629</v>
      </c>
      <c r="H1206">
        <v>278567</v>
      </c>
      <c r="I1206">
        <v>18855</v>
      </c>
      <c r="J1206">
        <v>16874</v>
      </c>
      <c r="K1206">
        <v>116719</v>
      </c>
      <c r="L1206">
        <v>509</v>
      </c>
      <c r="M1206" s="1">
        <v>0.87</v>
      </c>
    </row>
    <row r="1207" spans="1:13" x14ac:dyDescent="0.3">
      <c r="A1207">
        <v>1211</v>
      </c>
      <c r="B1207" t="s">
        <v>841</v>
      </c>
      <c r="C1207" t="s">
        <v>315</v>
      </c>
      <c r="D1207" t="s">
        <v>21</v>
      </c>
      <c r="E1207">
        <v>6</v>
      </c>
      <c r="F1207">
        <v>19383</v>
      </c>
      <c r="G1207">
        <v>5177</v>
      </c>
      <c r="H1207">
        <v>14206</v>
      </c>
      <c r="I1207">
        <v>1638</v>
      </c>
      <c r="J1207">
        <v>2329</v>
      </c>
      <c r="K1207">
        <v>55514</v>
      </c>
      <c r="L1207">
        <v>124</v>
      </c>
      <c r="M1207" s="1">
        <v>0.7</v>
      </c>
    </row>
    <row r="1208" spans="1:13" x14ac:dyDescent="0.3">
      <c r="A1208">
        <v>1212</v>
      </c>
      <c r="B1208" t="s">
        <v>841</v>
      </c>
      <c r="C1208" t="s">
        <v>72</v>
      </c>
      <c r="D1208" t="s">
        <v>21</v>
      </c>
      <c r="E1208">
        <v>1</v>
      </c>
      <c r="F1208">
        <v>1052567</v>
      </c>
      <c r="G1208">
        <v>163516</v>
      </c>
      <c r="H1208">
        <v>889051</v>
      </c>
      <c r="I1208">
        <v>43778</v>
      </c>
      <c r="J1208">
        <v>72247</v>
      </c>
      <c r="K1208">
        <v>107758</v>
      </c>
      <c r="L1208">
        <v>2026</v>
      </c>
      <c r="M1208" s="1">
        <v>0.85</v>
      </c>
    </row>
    <row r="1209" spans="1:13" x14ac:dyDescent="0.3">
      <c r="A1209">
        <v>1213</v>
      </c>
      <c r="B1209" t="s">
        <v>841</v>
      </c>
      <c r="C1209" t="s">
        <v>853</v>
      </c>
      <c r="D1209" t="s">
        <v>21</v>
      </c>
      <c r="E1209">
        <v>1</v>
      </c>
      <c r="F1209">
        <v>909308</v>
      </c>
      <c r="G1209">
        <v>120600</v>
      </c>
      <c r="H1209">
        <v>788708</v>
      </c>
      <c r="I1209">
        <v>56962</v>
      </c>
      <c r="J1209">
        <v>73777</v>
      </c>
      <c r="K1209">
        <v>82445</v>
      </c>
      <c r="L1209">
        <v>680</v>
      </c>
      <c r="M1209" s="1">
        <v>0.86</v>
      </c>
    </row>
    <row r="1210" spans="1:13" x14ac:dyDescent="0.3">
      <c r="A1210">
        <v>1214</v>
      </c>
      <c r="B1210" t="s">
        <v>841</v>
      </c>
      <c r="C1210" t="s">
        <v>854</v>
      </c>
      <c r="D1210" t="s">
        <v>21</v>
      </c>
      <c r="E1210">
        <v>1</v>
      </c>
      <c r="F1210">
        <v>50251</v>
      </c>
      <c r="G1210">
        <v>9462</v>
      </c>
      <c r="H1210">
        <v>40789</v>
      </c>
      <c r="I1210">
        <v>3736</v>
      </c>
      <c r="J1210">
        <v>3237</v>
      </c>
      <c r="K1210">
        <v>93751</v>
      </c>
      <c r="L1210">
        <v>0</v>
      </c>
      <c r="M1210" s="1">
        <v>0.82</v>
      </c>
    </row>
    <row r="1211" spans="1:13" x14ac:dyDescent="0.3">
      <c r="A1211">
        <v>1215</v>
      </c>
      <c r="B1211" t="s">
        <v>841</v>
      </c>
      <c r="C1211" t="s">
        <v>855</v>
      </c>
      <c r="D1211" t="s">
        <v>21</v>
      </c>
      <c r="E1211">
        <v>3</v>
      </c>
      <c r="F1211">
        <v>112664</v>
      </c>
      <c r="G1211">
        <v>14730</v>
      </c>
      <c r="H1211">
        <v>97934</v>
      </c>
      <c r="I1211">
        <v>12064</v>
      </c>
      <c r="J1211">
        <v>8770</v>
      </c>
      <c r="K1211">
        <v>89964</v>
      </c>
      <c r="L1211">
        <v>109</v>
      </c>
      <c r="M1211" s="1">
        <v>0.87</v>
      </c>
    </row>
    <row r="1212" spans="1:13" x14ac:dyDescent="0.3">
      <c r="A1212">
        <v>1216</v>
      </c>
      <c r="B1212" t="s">
        <v>841</v>
      </c>
      <c r="C1212" t="s">
        <v>838</v>
      </c>
      <c r="D1212" t="s">
        <v>21</v>
      </c>
      <c r="E1212">
        <v>2</v>
      </c>
      <c r="F1212">
        <v>25675</v>
      </c>
      <c r="G1212">
        <v>4352</v>
      </c>
      <c r="H1212">
        <v>21323</v>
      </c>
      <c r="I1212">
        <v>1636</v>
      </c>
      <c r="J1212">
        <v>4758</v>
      </c>
      <c r="K1212">
        <v>42098</v>
      </c>
      <c r="L1212">
        <v>89</v>
      </c>
      <c r="M1212" s="1">
        <v>0.67</v>
      </c>
    </row>
    <row r="1213" spans="1:13" x14ac:dyDescent="0.3">
      <c r="A1213">
        <v>1217</v>
      </c>
      <c r="B1213" t="s">
        <v>841</v>
      </c>
      <c r="C1213" t="s">
        <v>456</v>
      </c>
      <c r="D1213" t="s">
        <v>21</v>
      </c>
      <c r="E1213">
        <v>6</v>
      </c>
      <c r="F1213">
        <v>36968</v>
      </c>
      <c r="G1213">
        <v>10804</v>
      </c>
      <c r="H1213">
        <v>26164</v>
      </c>
      <c r="I1213">
        <v>3165</v>
      </c>
      <c r="J1213">
        <v>3377</v>
      </c>
      <c r="K1213">
        <v>64245</v>
      </c>
      <c r="L1213">
        <v>132</v>
      </c>
      <c r="M1213" s="1">
        <v>0.73</v>
      </c>
    </row>
    <row r="1214" spans="1:13" x14ac:dyDescent="0.3">
      <c r="A1214">
        <v>1218</v>
      </c>
      <c r="B1214" t="s">
        <v>841</v>
      </c>
      <c r="C1214" t="s">
        <v>86</v>
      </c>
      <c r="D1214" t="s">
        <v>21</v>
      </c>
      <c r="E1214">
        <v>2</v>
      </c>
      <c r="F1214">
        <v>150926</v>
      </c>
      <c r="G1214">
        <v>26006</v>
      </c>
      <c r="H1214">
        <v>124920</v>
      </c>
      <c r="I1214">
        <v>9904</v>
      </c>
      <c r="J1214">
        <v>15871</v>
      </c>
      <c r="K1214">
        <v>62556</v>
      </c>
      <c r="L1214">
        <v>426</v>
      </c>
      <c r="M1214" s="1">
        <v>0.82</v>
      </c>
    </row>
    <row r="1215" spans="1:13" x14ac:dyDescent="0.3">
      <c r="A1215">
        <v>1219</v>
      </c>
      <c r="B1215" t="s">
        <v>841</v>
      </c>
      <c r="C1215" t="s">
        <v>856</v>
      </c>
      <c r="D1215" t="s">
        <v>21</v>
      </c>
      <c r="E1215">
        <v>2</v>
      </c>
      <c r="F1215">
        <v>103195</v>
      </c>
      <c r="G1215">
        <v>16398</v>
      </c>
      <c r="H1215">
        <v>86797</v>
      </c>
      <c r="I1215">
        <v>6884</v>
      </c>
      <c r="J1215">
        <v>14327</v>
      </c>
      <c r="K1215">
        <v>54313</v>
      </c>
      <c r="L1215">
        <v>426</v>
      </c>
      <c r="M1215" s="1">
        <v>0.83</v>
      </c>
    </row>
    <row r="1216" spans="1:13" x14ac:dyDescent="0.3">
      <c r="A1216">
        <v>1220</v>
      </c>
      <c r="B1216" t="s">
        <v>841</v>
      </c>
      <c r="C1216" t="s">
        <v>857</v>
      </c>
      <c r="D1216" t="s">
        <v>21</v>
      </c>
      <c r="E1216">
        <v>2</v>
      </c>
      <c r="F1216">
        <v>51823</v>
      </c>
      <c r="G1216">
        <v>14421</v>
      </c>
      <c r="H1216">
        <v>37402</v>
      </c>
      <c r="I1216">
        <v>5081</v>
      </c>
      <c r="J1216">
        <v>5300</v>
      </c>
      <c r="K1216">
        <v>59266</v>
      </c>
      <c r="L1216">
        <v>45</v>
      </c>
      <c r="M1216" s="1">
        <v>0.74</v>
      </c>
    </row>
    <row r="1217" spans="1:13" x14ac:dyDescent="0.3">
      <c r="A1217">
        <v>1221</v>
      </c>
      <c r="B1217" t="s">
        <v>841</v>
      </c>
      <c r="C1217" t="s">
        <v>858</v>
      </c>
      <c r="D1217" t="s">
        <v>21</v>
      </c>
      <c r="E1217">
        <v>1</v>
      </c>
      <c r="F1217">
        <v>602495</v>
      </c>
      <c r="G1217">
        <v>84387</v>
      </c>
      <c r="H1217">
        <v>518108</v>
      </c>
      <c r="I1217">
        <v>33034</v>
      </c>
      <c r="J1217">
        <v>109306</v>
      </c>
      <c r="K1217">
        <v>50501</v>
      </c>
      <c r="L1217">
        <v>5255</v>
      </c>
      <c r="M1217" s="1">
        <v>0.86</v>
      </c>
    </row>
    <row r="1218" spans="1:13" x14ac:dyDescent="0.3">
      <c r="A1218">
        <v>1222</v>
      </c>
      <c r="B1218" t="s">
        <v>859</v>
      </c>
      <c r="C1218" t="s">
        <v>860</v>
      </c>
      <c r="D1218" t="s">
        <v>21</v>
      </c>
      <c r="E1218">
        <v>3</v>
      </c>
      <c r="F1218">
        <v>213413</v>
      </c>
      <c r="G1218">
        <v>65299</v>
      </c>
      <c r="H1218">
        <v>148114</v>
      </c>
      <c r="I1218">
        <v>17651</v>
      </c>
      <c r="J1218">
        <v>16661</v>
      </c>
      <c r="K1218">
        <v>69001</v>
      </c>
      <c r="L1218">
        <v>438</v>
      </c>
      <c r="M1218" s="1">
        <v>0.71</v>
      </c>
    </row>
    <row r="1219" spans="1:13" x14ac:dyDescent="0.3">
      <c r="A1219">
        <v>1223</v>
      </c>
      <c r="B1219" t="s">
        <v>859</v>
      </c>
      <c r="C1219" t="s">
        <v>861</v>
      </c>
      <c r="D1219" t="s">
        <v>21</v>
      </c>
      <c r="E1219">
        <v>3</v>
      </c>
      <c r="F1219">
        <v>126348</v>
      </c>
      <c r="G1219">
        <v>29398</v>
      </c>
      <c r="H1219">
        <v>96950</v>
      </c>
      <c r="I1219">
        <v>7460</v>
      </c>
      <c r="J1219">
        <v>13673</v>
      </c>
      <c r="K1219">
        <v>58375</v>
      </c>
      <c r="L1219">
        <v>369</v>
      </c>
      <c r="M1219" s="1">
        <v>0.78</v>
      </c>
    </row>
    <row r="1220" spans="1:13" x14ac:dyDescent="0.3">
      <c r="A1220">
        <v>1224</v>
      </c>
      <c r="B1220" t="s">
        <v>859</v>
      </c>
      <c r="C1220" t="s">
        <v>862</v>
      </c>
      <c r="D1220" t="s">
        <v>21</v>
      </c>
      <c r="E1220">
        <v>1</v>
      </c>
      <c r="F1220">
        <v>564022</v>
      </c>
      <c r="G1220">
        <v>95464</v>
      </c>
      <c r="H1220">
        <v>468558</v>
      </c>
      <c r="I1220">
        <v>30162</v>
      </c>
      <c r="J1220">
        <v>59147</v>
      </c>
      <c r="K1220">
        <v>66005</v>
      </c>
      <c r="L1220">
        <v>1259</v>
      </c>
      <c r="M1220" s="1">
        <v>0.85</v>
      </c>
    </row>
    <row r="1221" spans="1:13" x14ac:dyDescent="0.3">
      <c r="A1221">
        <v>1225</v>
      </c>
      <c r="B1221" t="s">
        <v>859</v>
      </c>
      <c r="C1221" t="s">
        <v>863</v>
      </c>
      <c r="D1221" t="s">
        <v>21</v>
      </c>
      <c r="E1221">
        <v>7</v>
      </c>
      <c r="F1221">
        <v>17352</v>
      </c>
      <c r="G1221">
        <v>4219</v>
      </c>
      <c r="H1221">
        <v>13133</v>
      </c>
      <c r="I1221">
        <v>914</v>
      </c>
      <c r="J1221">
        <v>1316</v>
      </c>
      <c r="K1221">
        <v>70224</v>
      </c>
      <c r="L1221">
        <v>86</v>
      </c>
      <c r="M1221" s="1">
        <v>0.77</v>
      </c>
    </row>
    <row r="1222" spans="1:13" x14ac:dyDescent="0.3">
      <c r="A1222">
        <v>1226</v>
      </c>
      <c r="B1222" t="s">
        <v>859</v>
      </c>
      <c r="C1222" t="s">
        <v>864</v>
      </c>
      <c r="D1222" t="s">
        <v>58</v>
      </c>
      <c r="E1222">
        <v>1</v>
      </c>
      <c r="F1222">
        <v>790638</v>
      </c>
      <c r="G1222">
        <v>134796</v>
      </c>
      <c r="H1222">
        <v>655842</v>
      </c>
      <c r="I1222">
        <v>35136</v>
      </c>
      <c r="J1222">
        <v>82387</v>
      </c>
      <c r="K1222">
        <v>76373</v>
      </c>
      <c r="L1222">
        <v>1514</v>
      </c>
      <c r="M1222" s="1">
        <v>0.84</v>
      </c>
    </row>
    <row r="1223" spans="1:13" x14ac:dyDescent="0.3">
      <c r="A1223">
        <v>1227</v>
      </c>
      <c r="B1223" t="s">
        <v>859</v>
      </c>
      <c r="C1223" t="s">
        <v>50</v>
      </c>
      <c r="D1223" t="s">
        <v>21</v>
      </c>
      <c r="E1223">
        <v>4</v>
      </c>
      <c r="F1223">
        <v>70963</v>
      </c>
      <c r="G1223">
        <v>15624</v>
      </c>
      <c r="H1223">
        <v>55339</v>
      </c>
      <c r="I1223">
        <v>5160</v>
      </c>
      <c r="J1223">
        <v>7395</v>
      </c>
      <c r="K1223">
        <v>58992</v>
      </c>
      <c r="L1223">
        <v>89</v>
      </c>
      <c r="M1223" s="1">
        <v>0.82</v>
      </c>
    </row>
    <row r="1224" spans="1:13" x14ac:dyDescent="0.3">
      <c r="A1224">
        <v>1228</v>
      </c>
      <c r="B1224" t="s">
        <v>859</v>
      </c>
      <c r="C1224" t="s">
        <v>865</v>
      </c>
      <c r="D1224" t="s">
        <v>21</v>
      </c>
      <c r="E1224">
        <v>2</v>
      </c>
      <c r="F1224">
        <v>470406</v>
      </c>
      <c r="G1224">
        <v>79049</v>
      </c>
      <c r="H1224">
        <v>391357</v>
      </c>
      <c r="I1224">
        <v>26877</v>
      </c>
      <c r="J1224">
        <v>76016</v>
      </c>
      <c r="K1224">
        <v>52682</v>
      </c>
      <c r="L1224">
        <v>1745</v>
      </c>
      <c r="M1224" s="1">
        <v>0.85</v>
      </c>
    </row>
    <row r="1225" spans="1:13" x14ac:dyDescent="0.3">
      <c r="A1225">
        <v>1229</v>
      </c>
      <c r="B1225" t="s">
        <v>859</v>
      </c>
      <c r="C1225" t="s">
        <v>866</v>
      </c>
      <c r="D1225" t="s">
        <v>21</v>
      </c>
      <c r="E1225">
        <v>2</v>
      </c>
      <c r="F1225">
        <v>161355</v>
      </c>
      <c r="G1225">
        <v>27808</v>
      </c>
      <c r="H1225">
        <v>133547</v>
      </c>
      <c r="I1225">
        <v>8240</v>
      </c>
      <c r="J1225">
        <v>15397</v>
      </c>
      <c r="K1225">
        <v>74456</v>
      </c>
      <c r="L1225">
        <v>173</v>
      </c>
      <c r="M1225" s="1">
        <v>0.73</v>
      </c>
    </row>
    <row r="1226" spans="1:13" x14ac:dyDescent="0.3">
      <c r="A1226">
        <v>1230</v>
      </c>
      <c r="B1226" t="s">
        <v>859</v>
      </c>
      <c r="C1226" t="s">
        <v>309</v>
      </c>
      <c r="D1226" t="s">
        <v>58</v>
      </c>
      <c r="E1226">
        <v>1</v>
      </c>
      <c r="F1226">
        <v>1614714</v>
      </c>
      <c r="G1226">
        <v>246388</v>
      </c>
      <c r="H1226">
        <v>1368326</v>
      </c>
      <c r="I1226">
        <v>59478</v>
      </c>
      <c r="J1226">
        <v>113717</v>
      </c>
      <c r="K1226">
        <v>100374</v>
      </c>
      <c r="L1226">
        <v>3535</v>
      </c>
      <c r="M1226" s="1">
        <v>0.84</v>
      </c>
    </row>
    <row r="1227" spans="1:13" x14ac:dyDescent="0.3">
      <c r="A1227">
        <v>1231</v>
      </c>
      <c r="B1227" t="s">
        <v>859</v>
      </c>
      <c r="C1227" t="s">
        <v>867</v>
      </c>
      <c r="D1227" t="s">
        <v>21</v>
      </c>
      <c r="E1227">
        <v>7</v>
      </c>
      <c r="F1227">
        <v>11327</v>
      </c>
      <c r="G1227">
        <v>1680</v>
      </c>
      <c r="H1227">
        <v>9647</v>
      </c>
      <c r="I1227">
        <v>613</v>
      </c>
      <c r="J1227">
        <v>669</v>
      </c>
      <c r="K1227">
        <v>97525</v>
      </c>
      <c r="L1227">
        <v>19</v>
      </c>
      <c r="M1227" s="1">
        <v>0.86</v>
      </c>
    </row>
    <row r="1228" spans="1:13" x14ac:dyDescent="0.3">
      <c r="A1228">
        <v>1232</v>
      </c>
      <c r="B1228" t="s">
        <v>859</v>
      </c>
      <c r="C1228" t="s">
        <v>868</v>
      </c>
      <c r="D1228" t="s">
        <v>58</v>
      </c>
      <c r="E1228">
        <v>1</v>
      </c>
      <c r="F1228">
        <v>705388</v>
      </c>
      <c r="G1228">
        <v>118882</v>
      </c>
      <c r="H1228">
        <v>586506</v>
      </c>
      <c r="I1228">
        <v>27799</v>
      </c>
      <c r="J1228">
        <v>44959</v>
      </c>
      <c r="K1228">
        <v>100184</v>
      </c>
      <c r="L1228">
        <v>1501</v>
      </c>
      <c r="M1228" s="1">
        <v>0.84</v>
      </c>
    </row>
    <row r="1229" spans="1:13" x14ac:dyDescent="0.3">
      <c r="A1229">
        <v>1233</v>
      </c>
      <c r="B1229" t="s">
        <v>859</v>
      </c>
      <c r="C1229" t="s">
        <v>645</v>
      </c>
      <c r="D1229" t="s">
        <v>58</v>
      </c>
      <c r="E1229">
        <v>1</v>
      </c>
      <c r="F1229">
        <v>518132</v>
      </c>
      <c r="G1229">
        <v>93864</v>
      </c>
      <c r="H1229">
        <v>424268</v>
      </c>
      <c r="I1229">
        <v>29030</v>
      </c>
      <c r="J1229">
        <v>31285</v>
      </c>
      <c r="K1229">
        <v>89678</v>
      </c>
      <c r="L1229">
        <v>1416</v>
      </c>
      <c r="M1229" s="1">
        <v>0.84</v>
      </c>
    </row>
    <row r="1230" spans="1:13" x14ac:dyDescent="0.3">
      <c r="A1230">
        <v>1234</v>
      </c>
      <c r="B1230" t="s">
        <v>859</v>
      </c>
      <c r="C1230" t="s">
        <v>869</v>
      </c>
      <c r="D1230" t="s">
        <v>58</v>
      </c>
      <c r="E1230">
        <v>1</v>
      </c>
      <c r="F1230">
        <v>807252</v>
      </c>
      <c r="G1230">
        <v>96651</v>
      </c>
      <c r="H1230">
        <v>710601</v>
      </c>
      <c r="I1230">
        <v>22416</v>
      </c>
      <c r="J1230">
        <v>133144</v>
      </c>
      <c r="K1230">
        <v>68743</v>
      </c>
      <c r="L1230">
        <v>6154</v>
      </c>
      <c r="M1230" s="1">
        <v>0.85</v>
      </c>
    </row>
    <row r="1231" spans="1:13" x14ac:dyDescent="0.3">
      <c r="A1231">
        <v>1235</v>
      </c>
      <c r="B1231" t="s">
        <v>859</v>
      </c>
      <c r="C1231" t="s">
        <v>857</v>
      </c>
      <c r="D1231" t="s">
        <v>58</v>
      </c>
      <c r="E1231">
        <v>2</v>
      </c>
      <c r="F1231">
        <v>830839</v>
      </c>
      <c r="G1231">
        <v>129978</v>
      </c>
      <c r="H1231">
        <v>700861</v>
      </c>
      <c r="I1231">
        <v>43882</v>
      </c>
      <c r="J1231">
        <v>72636</v>
      </c>
      <c r="K1231">
        <v>71767</v>
      </c>
      <c r="L1231">
        <v>1899</v>
      </c>
      <c r="M1231" s="1">
        <v>0.85</v>
      </c>
    </row>
    <row r="1232" spans="1:13" x14ac:dyDescent="0.3">
      <c r="A1232">
        <v>1236</v>
      </c>
      <c r="B1232" t="s">
        <v>870</v>
      </c>
      <c r="C1232" t="s">
        <v>871</v>
      </c>
      <c r="D1232" t="s">
        <v>21</v>
      </c>
      <c r="E1232">
        <v>9</v>
      </c>
      <c r="F1232">
        <v>10362</v>
      </c>
      <c r="G1232">
        <v>3713</v>
      </c>
      <c r="H1232">
        <v>6649</v>
      </c>
      <c r="I1232">
        <v>1348</v>
      </c>
      <c r="J1232">
        <v>1995</v>
      </c>
      <c r="K1232">
        <v>39862</v>
      </c>
      <c r="L1232">
        <v>0</v>
      </c>
      <c r="M1232" s="1">
        <v>0.7</v>
      </c>
    </row>
    <row r="1233" spans="1:13" x14ac:dyDescent="0.3">
      <c r="A1233">
        <v>1237</v>
      </c>
      <c r="B1233" t="s">
        <v>870</v>
      </c>
      <c r="C1233" t="s">
        <v>872</v>
      </c>
      <c r="D1233" t="s">
        <v>21</v>
      </c>
      <c r="E1233">
        <v>7</v>
      </c>
      <c r="F1233">
        <v>9097</v>
      </c>
      <c r="G1233">
        <v>2335</v>
      </c>
      <c r="H1233">
        <v>6762</v>
      </c>
      <c r="I1233">
        <v>813</v>
      </c>
      <c r="J1233">
        <v>1019</v>
      </c>
      <c r="K1233">
        <v>47441</v>
      </c>
      <c r="L1233">
        <v>11</v>
      </c>
      <c r="M1233" s="1">
        <v>0.68</v>
      </c>
    </row>
    <row r="1234" spans="1:13" x14ac:dyDescent="0.3">
      <c r="A1234">
        <v>1238</v>
      </c>
      <c r="B1234" t="s">
        <v>870</v>
      </c>
      <c r="C1234" t="s">
        <v>873</v>
      </c>
      <c r="D1234" t="s">
        <v>21</v>
      </c>
      <c r="E1234">
        <v>4</v>
      </c>
      <c r="F1234">
        <v>117327</v>
      </c>
      <c r="G1234">
        <v>19414</v>
      </c>
      <c r="H1234">
        <v>97913</v>
      </c>
      <c r="I1234">
        <v>6290</v>
      </c>
      <c r="J1234">
        <v>12429</v>
      </c>
      <c r="K1234">
        <v>62247</v>
      </c>
      <c r="L1234">
        <v>25</v>
      </c>
      <c r="M1234" s="1">
        <v>0.86</v>
      </c>
    </row>
    <row r="1235" spans="1:13" x14ac:dyDescent="0.3">
      <c r="A1235">
        <v>1239</v>
      </c>
      <c r="B1235" t="s">
        <v>870</v>
      </c>
      <c r="C1235" t="s">
        <v>874</v>
      </c>
      <c r="D1235" t="s">
        <v>21</v>
      </c>
      <c r="E1235">
        <v>7</v>
      </c>
      <c r="F1235">
        <v>28360</v>
      </c>
      <c r="G1235">
        <v>6647</v>
      </c>
      <c r="H1235">
        <v>21713</v>
      </c>
      <c r="I1235">
        <v>2423</v>
      </c>
      <c r="J1235">
        <v>4277</v>
      </c>
      <c r="K1235">
        <v>42792</v>
      </c>
      <c r="L1235">
        <v>125</v>
      </c>
      <c r="M1235" s="1">
        <v>0.82</v>
      </c>
    </row>
    <row r="1236" spans="1:13" x14ac:dyDescent="0.3">
      <c r="A1236">
        <v>1240</v>
      </c>
      <c r="B1236" t="s">
        <v>870</v>
      </c>
      <c r="C1236" t="s">
        <v>875</v>
      </c>
      <c r="D1236" t="s">
        <v>21</v>
      </c>
      <c r="E1236">
        <v>9</v>
      </c>
      <c r="F1236">
        <v>23365</v>
      </c>
      <c r="G1236">
        <v>6342</v>
      </c>
      <c r="H1236">
        <v>17023</v>
      </c>
      <c r="I1236">
        <v>2053</v>
      </c>
      <c r="J1236">
        <v>2439</v>
      </c>
      <c r="K1236">
        <v>56456</v>
      </c>
      <c r="L1236">
        <v>0</v>
      </c>
      <c r="M1236" s="1">
        <v>0.76</v>
      </c>
    </row>
    <row r="1237" spans="1:13" x14ac:dyDescent="0.3">
      <c r="A1237">
        <v>1241</v>
      </c>
      <c r="B1237" t="s">
        <v>870</v>
      </c>
      <c r="C1237" t="s">
        <v>876</v>
      </c>
      <c r="D1237" t="s">
        <v>21</v>
      </c>
      <c r="E1237">
        <v>8</v>
      </c>
      <c r="F1237">
        <v>15041</v>
      </c>
      <c r="G1237">
        <v>3747</v>
      </c>
      <c r="H1237">
        <v>11294</v>
      </c>
      <c r="I1237">
        <v>1220</v>
      </c>
      <c r="J1237">
        <v>2360</v>
      </c>
      <c r="K1237">
        <v>42540</v>
      </c>
      <c r="L1237">
        <v>64</v>
      </c>
      <c r="M1237" s="1">
        <v>0.8</v>
      </c>
    </row>
    <row r="1238" spans="1:13" x14ac:dyDescent="0.3">
      <c r="A1238">
        <v>1242</v>
      </c>
      <c r="B1238" t="s">
        <v>870</v>
      </c>
      <c r="C1238" t="s">
        <v>877</v>
      </c>
      <c r="D1238" t="s">
        <v>21</v>
      </c>
      <c r="E1238">
        <v>9</v>
      </c>
      <c r="F1238">
        <v>8320</v>
      </c>
      <c r="G1238">
        <v>1840</v>
      </c>
      <c r="H1238">
        <v>6480</v>
      </c>
      <c r="I1238">
        <v>678</v>
      </c>
      <c r="J1238">
        <v>1126</v>
      </c>
      <c r="K1238">
        <v>43435</v>
      </c>
      <c r="L1238">
        <v>15</v>
      </c>
      <c r="M1238" s="1">
        <v>0.71</v>
      </c>
    </row>
    <row r="1239" spans="1:13" x14ac:dyDescent="0.3">
      <c r="A1239">
        <v>1243</v>
      </c>
      <c r="B1239" t="s">
        <v>870</v>
      </c>
      <c r="C1239" t="s">
        <v>878</v>
      </c>
      <c r="D1239" t="s">
        <v>21</v>
      </c>
      <c r="E1239">
        <v>2</v>
      </c>
      <c r="F1239">
        <v>61157</v>
      </c>
      <c r="G1239">
        <v>11254</v>
      </c>
      <c r="H1239">
        <v>49903</v>
      </c>
      <c r="I1239">
        <v>3943</v>
      </c>
      <c r="J1239">
        <v>5100</v>
      </c>
      <c r="K1239">
        <v>64121</v>
      </c>
      <c r="L1239">
        <v>39</v>
      </c>
      <c r="M1239" s="1">
        <v>0.84</v>
      </c>
    </row>
    <row r="1240" spans="1:13" x14ac:dyDescent="0.3">
      <c r="A1240">
        <v>1244</v>
      </c>
      <c r="B1240" t="s">
        <v>870</v>
      </c>
      <c r="C1240" t="s">
        <v>323</v>
      </c>
      <c r="D1240" t="s">
        <v>21</v>
      </c>
      <c r="E1240">
        <v>3</v>
      </c>
      <c r="F1240">
        <v>103923</v>
      </c>
      <c r="G1240">
        <v>21195</v>
      </c>
      <c r="H1240">
        <v>82728</v>
      </c>
      <c r="I1240">
        <v>7323</v>
      </c>
      <c r="J1240">
        <v>16044</v>
      </c>
      <c r="K1240">
        <v>50576</v>
      </c>
      <c r="L1240">
        <v>348</v>
      </c>
      <c r="M1240" s="1">
        <v>0.84</v>
      </c>
    </row>
    <row r="1241" spans="1:13" x14ac:dyDescent="0.3">
      <c r="A1241">
        <v>1245</v>
      </c>
      <c r="B1241" t="s">
        <v>870</v>
      </c>
      <c r="C1241" t="s">
        <v>879</v>
      </c>
      <c r="D1241" t="s">
        <v>21</v>
      </c>
      <c r="E1241">
        <v>9</v>
      </c>
      <c r="F1241">
        <v>17753</v>
      </c>
      <c r="G1241">
        <v>4639</v>
      </c>
      <c r="H1241">
        <v>13114</v>
      </c>
      <c r="I1241">
        <v>1579</v>
      </c>
      <c r="J1241">
        <v>1812</v>
      </c>
      <c r="K1241">
        <v>51905</v>
      </c>
      <c r="L1241">
        <v>47</v>
      </c>
      <c r="M1241" s="1">
        <v>0.77</v>
      </c>
    </row>
    <row r="1242" spans="1:13" x14ac:dyDescent="0.3">
      <c r="A1242">
        <v>1246</v>
      </c>
      <c r="B1242" t="s">
        <v>870</v>
      </c>
      <c r="C1242" t="s">
        <v>378</v>
      </c>
      <c r="D1242" t="s">
        <v>21</v>
      </c>
      <c r="E1242">
        <v>3</v>
      </c>
      <c r="F1242">
        <v>154141</v>
      </c>
      <c r="G1242">
        <v>30402</v>
      </c>
      <c r="H1242">
        <v>123739</v>
      </c>
      <c r="I1242">
        <v>10289</v>
      </c>
      <c r="J1242">
        <v>23151</v>
      </c>
      <c r="K1242">
        <v>51509</v>
      </c>
      <c r="L1242">
        <v>344</v>
      </c>
      <c r="M1242" s="1">
        <v>0.82</v>
      </c>
    </row>
    <row r="1243" spans="1:13" x14ac:dyDescent="0.3">
      <c r="A1243">
        <v>1247</v>
      </c>
      <c r="B1243" t="s">
        <v>870</v>
      </c>
      <c r="C1243" t="s">
        <v>880</v>
      </c>
      <c r="D1243" t="s">
        <v>21</v>
      </c>
      <c r="E1243">
        <v>6</v>
      </c>
      <c r="F1243">
        <v>43622</v>
      </c>
      <c r="G1243">
        <v>7932</v>
      </c>
      <c r="H1243">
        <v>35690</v>
      </c>
      <c r="I1243">
        <v>2891</v>
      </c>
      <c r="J1243">
        <v>6034</v>
      </c>
      <c r="K1243">
        <v>50477</v>
      </c>
      <c r="L1243">
        <v>62</v>
      </c>
      <c r="M1243" s="1">
        <v>0.81</v>
      </c>
    </row>
    <row r="1244" spans="1:13" x14ac:dyDescent="0.3">
      <c r="A1244">
        <v>1248</v>
      </c>
      <c r="B1244" t="s">
        <v>870</v>
      </c>
      <c r="C1244" t="s">
        <v>28</v>
      </c>
      <c r="D1244" t="s">
        <v>21</v>
      </c>
      <c r="E1244">
        <v>3</v>
      </c>
      <c r="F1244">
        <v>134487</v>
      </c>
      <c r="G1244">
        <v>23987</v>
      </c>
      <c r="H1244">
        <v>110500</v>
      </c>
      <c r="I1244">
        <v>10006</v>
      </c>
      <c r="J1244">
        <v>22602</v>
      </c>
      <c r="K1244">
        <v>48413</v>
      </c>
      <c r="L1244">
        <v>543</v>
      </c>
      <c r="M1244" s="1">
        <v>0.85</v>
      </c>
    </row>
    <row r="1245" spans="1:13" x14ac:dyDescent="0.3">
      <c r="A1245">
        <v>1249</v>
      </c>
      <c r="B1245" t="s">
        <v>870</v>
      </c>
      <c r="C1245" t="s">
        <v>521</v>
      </c>
      <c r="D1245" t="s">
        <v>21</v>
      </c>
      <c r="E1245">
        <v>2</v>
      </c>
      <c r="F1245">
        <v>51653</v>
      </c>
      <c r="G1245">
        <v>10862</v>
      </c>
      <c r="H1245">
        <v>40791</v>
      </c>
      <c r="I1245">
        <v>3778</v>
      </c>
      <c r="J1245">
        <v>5727</v>
      </c>
      <c r="K1245">
        <v>55978</v>
      </c>
      <c r="L1245">
        <v>25</v>
      </c>
      <c r="M1245" s="1">
        <v>0.82</v>
      </c>
    </row>
    <row r="1246" spans="1:13" x14ac:dyDescent="0.3">
      <c r="A1246">
        <v>1250</v>
      </c>
      <c r="B1246" t="s">
        <v>870</v>
      </c>
      <c r="C1246" t="s">
        <v>881</v>
      </c>
      <c r="D1246" t="s">
        <v>21</v>
      </c>
      <c r="E1246">
        <v>7</v>
      </c>
      <c r="F1246">
        <v>26244</v>
      </c>
      <c r="G1246">
        <v>6399</v>
      </c>
      <c r="H1246">
        <v>19845</v>
      </c>
      <c r="I1246">
        <v>2025</v>
      </c>
      <c r="J1246">
        <v>2756</v>
      </c>
      <c r="K1246">
        <v>54491</v>
      </c>
      <c r="L1246">
        <v>25</v>
      </c>
      <c r="M1246" s="1">
        <v>0.78</v>
      </c>
    </row>
    <row r="1247" spans="1:13" x14ac:dyDescent="0.3">
      <c r="A1247">
        <v>1251</v>
      </c>
      <c r="B1247" t="s">
        <v>870</v>
      </c>
      <c r="C1247" t="s">
        <v>882</v>
      </c>
      <c r="D1247" t="s">
        <v>21</v>
      </c>
      <c r="E1247">
        <v>7</v>
      </c>
      <c r="F1247">
        <v>25413</v>
      </c>
      <c r="G1247">
        <v>6927</v>
      </c>
      <c r="H1247">
        <v>18486</v>
      </c>
      <c r="I1247">
        <v>2394</v>
      </c>
      <c r="J1247">
        <v>3359</v>
      </c>
      <c r="K1247">
        <v>48589</v>
      </c>
      <c r="L1247">
        <v>0</v>
      </c>
      <c r="M1247" s="1">
        <v>0.76</v>
      </c>
    </row>
    <row r="1248" spans="1:13" x14ac:dyDescent="0.3">
      <c r="A1248">
        <v>1252</v>
      </c>
      <c r="B1248" t="s">
        <v>870</v>
      </c>
      <c r="C1248" t="s">
        <v>883</v>
      </c>
      <c r="D1248" t="s">
        <v>21</v>
      </c>
      <c r="E1248">
        <v>7</v>
      </c>
      <c r="F1248">
        <v>37517</v>
      </c>
      <c r="G1248">
        <v>6742</v>
      </c>
      <c r="H1248">
        <v>30775</v>
      </c>
      <c r="I1248">
        <v>3027</v>
      </c>
      <c r="J1248">
        <v>5608</v>
      </c>
      <c r="K1248">
        <v>47380</v>
      </c>
      <c r="L1248">
        <v>120</v>
      </c>
      <c r="M1248" s="1">
        <v>0.74</v>
      </c>
    </row>
    <row r="1249" spans="1:13" x14ac:dyDescent="0.3">
      <c r="A1249">
        <v>1253</v>
      </c>
      <c r="B1249" t="s">
        <v>870</v>
      </c>
      <c r="C1249" t="s">
        <v>884</v>
      </c>
      <c r="D1249" t="s">
        <v>21</v>
      </c>
      <c r="E1249">
        <v>6</v>
      </c>
      <c r="F1249">
        <v>30757</v>
      </c>
      <c r="G1249">
        <v>7341</v>
      </c>
      <c r="H1249">
        <v>23416</v>
      </c>
      <c r="I1249">
        <v>2684</v>
      </c>
      <c r="J1249">
        <v>6253</v>
      </c>
      <c r="K1249">
        <v>39394</v>
      </c>
      <c r="L1249">
        <v>49</v>
      </c>
      <c r="M1249" s="1">
        <v>0.81</v>
      </c>
    </row>
    <row r="1250" spans="1:13" x14ac:dyDescent="0.3">
      <c r="A1250">
        <v>1254</v>
      </c>
      <c r="B1250" t="s">
        <v>870</v>
      </c>
      <c r="C1250" t="s">
        <v>524</v>
      </c>
      <c r="D1250" t="s">
        <v>21</v>
      </c>
      <c r="E1250">
        <v>2</v>
      </c>
      <c r="F1250">
        <v>79332</v>
      </c>
      <c r="G1250">
        <v>13442</v>
      </c>
      <c r="H1250">
        <v>65890</v>
      </c>
      <c r="I1250">
        <v>4080</v>
      </c>
      <c r="J1250">
        <v>5896</v>
      </c>
      <c r="K1250">
        <v>70967</v>
      </c>
      <c r="L1250">
        <v>25</v>
      </c>
      <c r="M1250" s="1">
        <v>0.85</v>
      </c>
    </row>
    <row r="1251" spans="1:13" x14ac:dyDescent="0.3">
      <c r="A1251">
        <v>1255</v>
      </c>
      <c r="B1251" t="s">
        <v>870</v>
      </c>
      <c r="C1251" t="s">
        <v>148</v>
      </c>
      <c r="D1251" t="s">
        <v>21</v>
      </c>
      <c r="E1251">
        <v>7</v>
      </c>
      <c r="F1251">
        <v>13901</v>
      </c>
      <c r="G1251">
        <v>3570</v>
      </c>
      <c r="H1251">
        <v>10331</v>
      </c>
      <c r="I1251">
        <v>1418</v>
      </c>
      <c r="J1251">
        <v>1862</v>
      </c>
      <c r="K1251">
        <v>46930</v>
      </c>
      <c r="L1251">
        <v>110</v>
      </c>
      <c r="M1251" s="1">
        <v>0.79</v>
      </c>
    </row>
    <row r="1252" spans="1:13" x14ac:dyDescent="0.3">
      <c r="A1252">
        <v>1256</v>
      </c>
      <c r="B1252" t="s">
        <v>870</v>
      </c>
      <c r="C1252" t="s">
        <v>265</v>
      </c>
      <c r="D1252" t="s">
        <v>21</v>
      </c>
      <c r="E1252">
        <v>5</v>
      </c>
      <c r="F1252">
        <v>35857</v>
      </c>
      <c r="G1252">
        <v>8665</v>
      </c>
      <c r="H1252">
        <v>27192</v>
      </c>
      <c r="I1252">
        <v>3461</v>
      </c>
      <c r="J1252">
        <v>4380</v>
      </c>
      <c r="K1252">
        <v>49292</v>
      </c>
      <c r="L1252">
        <v>25</v>
      </c>
      <c r="M1252" s="1">
        <v>0.8</v>
      </c>
    </row>
    <row r="1253" spans="1:13" x14ac:dyDescent="0.3">
      <c r="A1253">
        <v>1257</v>
      </c>
      <c r="B1253" t="s">
        <v>870</v>
      </c>
      <c r="C1253" t="s">
        <v>627</v>
      </c>
      <c r="D1253" t="s">
        <v>21</v>
      </c>
      <c r="E1253">
        <v>7</v>
      </c>
      <c r="F1253">
        <v>25383</v>
      </c>
      <c r="G1253">
        <v>5606</v>
      </c>
      <c r="H1253">
        <v>19777</v>
      </c>
      <c r="I1253">
        <v>2407</v>
      </c>
      <c r="J1253">
        <v>2703</v>
      </c>
      <c r="K1253">
        <v>52348</v>
      </c>
      <c r="L1253">
        <v>66</v>
      </c>
      <c r="M1253" s="1">
        <v>0.82</v>
      </c>
    </row>
    <row r="1254" spans="1:13" x14ac:dyDescent="0.3">
      <c r="A1254">
        <v>1258</v>
      </c>
      <c r="B1254" t="s">
        <v>870</v>
      </c>
      <c r="C1254" t="s">
        <v>885</v>
      </c>
      <c r="D1254" t="s">
        <v>21</v>
      </c>
      <c r="E1254">
        <v>2</v>
      </c>
      <c r="F1254">
        <v>109826</v>
      </c>
      <c r="G1254">
        <v>20404</v>
      </c>
      <c r="H1254">
        <v>89422</v>
      </c>
      <c r="I1254">
        <v>7276</v>
      </c>
      <c r="J1254">
        <v>9987</v>
      </c>
      <c r="K1254">
        <v>66716</v>
      </c>
      <c r="L1254">
        <v>45</v>
      </c>
      <c r="M1254" s="1">
        <v>0.83</v>
      </c>
    </row>
    <row r="1255" spans="1:13" x14ac:dyDescent="0.3">
      <c r="A1255">
        <v>1259</v>
      </c>
      <c r="B1255" t="s">
        <v>870</v>
      </c>
      <c r="C1255" t="s">
        <v>629</v>
      </c>
      <c r="D1255" t="s">
        <v>21</v>
      </c>
      <c r="E1255">
        <v>7</v>
      </c>
      <c r="F1255">
        <v>33308</v>
      </c>
      <c r="G1255">
        <v>7505</v>
      </c>
      <c r="H1255">
        <v>25803</v>
      </c>
      <c r="I1255">
        <v>2385</v>
      </c>
      <c r="J1255">
        <v>2725</v>
      </c>
      <c r="K1255">
        <v>58891</v>
      </c>
      <c r="L1255">
        <v>188</v>
      </c>
      <c r="M1255" s="1">
        <v>0.8</v>
      </c>
    </row>
    <row r="1256" spans="1:13" x14ac:dyDescent="0.3">
      <c r="A1256">
        <v>1260</v>
      </c>
      <c r="B1256" t="s">
        <v>870</v>
      </c>
      <c r="C1256" t="s">
        <v>886</v>
      </c>
      <c r="D1256" t="s">
        <v>21</v>
      </c>
      <c r="E1256">
        <v>2</v>
      </c>
      <c r="F1256">
        <v>406892</v>
      </c>
      <c r="G1256">
        <v>71136</v>
      </c>
      <c r="H1256">
        <v>335756</v>
      </c>
      <c r="I1256">
        <v>24600</v>
      </c>
      <c r="J1256">
        <v>75251</v>
      </c>
      <c r="K1256">
        <v>48370</v>
      </c>
      <c r="L1256">
        <v>1242</v>
      </c>
      <c r="M1256" s="1">
        <v>0.86</v>
      </c>
    </row>
    <row r="1257" spans="1:13" x14ac:dyDescent="0.3">
      <c r="A1257">
        <v>1261</v>
      </c>
      <c r="B1257" t="s">
        <v>870</v>
      </c>
      <c r="C1257" t="s">
        <v>887</v>
      </c>
      <c r="D1257" t="s">
        <v>21</v>
      </c>
      <c r="E1257">
        <v>6</v>
      </c>
      <c r="F1257">
        <v>25337</v>
      </c>
      <c r="G1257">
        <v>6769</v>
      </c>
      <c r="H1257">
        <v>18568</v>
      </c>
      <c r="I1257">
        <v>2244</v>
      </c>
      <c r="J1257">
        <v>3905</v>
      </c>
      <c r="K1257">
        <v>44635</v>
      </c>
      <c r="L1257">
        <v>25</v>
      </c>
      <c r="M1257" s="1">
        <v>0.78</v>
      </c>
    </row>
    <row r="1258" spans="1:13" x14ac:dyDescent="0.3">
      <c r="A1258">
        <v>1262</v>
      </c>
      <c r="B1258" t="s">
        <v>870</v>
      </c>
      <c r="C1258" t="s">
        <v>888</v>
      </c>
      <c r="D1258" t="s">
        <v>21</v>
      </c>
      <c r="E1258">
        <v>7</v>
      </c>
      <c r="F1258">
        <v>15096</v>
      </c>
      <c r="G1258">
        <v>3906</v>
      </c>
      <c r="H1258">
        <v>11190</v>
      </c>
      <c r="I1258">
        <v>1485</v>
      </c>
      <c r="J1258">
        <v>2404</v>
      </c>
      <c r="K1258">
        <v>39934</v>
      </c>
      <c r="L1258">
        <v>25</v>
      </c>
      <c r="M1258" s="1">
        <v>0.72</v>
      </c>
    </row>
    <row r="1259" spans="1:13" x14ac:dyDescent="0.3">
      <c r="A1259">
        <v>1263</v>
      </c>
      <c r="B1259" t="s">
        <v>870</v>
      </c>
      <c r="C1259" t="s">
        <v>889</v>
      </c>
      <c r="D1259" t="s">
        <v>21</v>
      </c>
      <c r="E1259">
        <v>5</v>
      </c>
      <c r="F1259">
        <v>92573</v>
      </c>
      <c r="G1259">
        <v>18427</v>
      </c>
      <c r="H1259">
        <v>74146</v>
      </c>
      <c r="I1259">
        <v>6491</v>
      </c>
      <c r="J1259">
        <v>8656</v>
      </c>
      <c r="K1259">
        <v>64591</v>
      </c>
      <c r="L1259">
        <v>442</v>
      </c>
      <c r="M1259" s="1">
        <v>0.82</v>
      </c>
    </row>
    <row r="1260" spans="1:13" x14ac:dyDescent="0.3">
      <c r="A1260">
        <v>1264</v>
      </c>
      <c r="B1260" t="s">
        <v>870</v>
      </c>
      <c r="C1260" t="s">
        <v>890</v>
      </c>
      <c r="D1260" t="s">
        <v>58</v>
      </c>
      <c r="E1260">
        <v>6</v>
      </c>
      <c r="F1260">
        <v>40599</v>
      </c>
      <c r="G1260">
        <v>7106</v>
      </c>
      <c r="H1260">
        <v>33493</v>
      </c>
      <c r="I1260">
        <v>2314</v>
      </c>
      <c r="J1260">
        <v>5679</v>
      </c>
      <c r="K1260">
        <v>48988</v>
      </c>
      <c r="L1260">
        <v>96</v>
      </c>
      <c r="M1260" s="1">
        <v>0.74</v>
      </c>
    </row>
    <row r="1261" spans="1:13" x14ac:dyDescent="0.3">
      <c r="A1261">
        <v>1265</v>
      </c>
      <c r="B1261" t="s">
        <v>870</v>
      </c>
      <c r="C1261" t="s">
        <v>891</v>
      </c>
      <c r="D1261" t="s">
        <v>21</v>
      </c>
      <c r="E1261">
        <v>6</v>
      </c>
      <c r="F1261">
        <v>45749</v>
      </c>
      <c r="G1261">
        <v>8975</v>
      </c>
      <c r="H1261">
        <v>36774</v>
      </c>
      <c r="I1261">
        <v>3170</v>
      </c>
      <c r="J1261">
        <v>5958</v>
      </c>
      <c r="K1261">
        <v>50388</v>
      </c>
      <c r="L1261">
        <v>93</v>
      </c>
      <c r="M1261" s="1">
        <v>0.81</v>
      </c>
    </row>
    <row r="1262" spans="1:13" x14ac:dyDescent="0.3">
      <c r="A1262">
        <v>1266</v>
      </c>
      <c r="B1262" t="s">
        <v>870</v>
      </c>
      <c r="C1262" t="s">
        <v>892</v>
      </c>
      <c r="D1262" t="s">
        <v>21</v>
      </c>
      <c r="E1262">
        <v>5</v>
      </c>
      <c r="F1262">
        <v>36219</v>
      </c>
      <c r="G1262">
        <v>6338</v>
      </c>
      <c r="H1262">
        <v>29881</v>
      </c>
      <c r="I1262">
        <v>2443</v>
      </c>
      <c r="J1262">
        <v>6316</v>
      </c>
      <c r="K1262">
        <v>42282</v>
      </c>
      <c r="L1262">
        <v>121</v>
      </c>
      <c r="M1262" s="1">
        <v>0.78</v>
      </c>
    </row>
    <row r="1263" spans="1:13" x14ac:dyDescent="0.3">
      <c r="A1263">
        <v>1267</v>
      </c>
      <c r="B1263" t="s">
        <v>870</v>
      </c>
      <c r="C1263" t="s">
        <v>893</v>
      </c>
      <c r="D1263" t="s">
        <v>21</v>
      </c>
      <c r="E1263">
        <v>7</v>
      </c>
      <c r="F1263">
        <v>31166</v>
      </c>
      <c r="G1263">
        <v>7813</v>
      </c>
      <c r="H1263">
        <v>23353</v>
      </c>
      <c r="I1263">
        <v>2230</v>
      </c>
      <c r="J1263">
        <v>3876</v>
      </c>
      <c r="K1263">
        <v>45817</v>
      </c>
      <c r="L1263">
        <v>138</v>
      </c>
      <c r="M1263" s="1">
        <v>0.78</v>
      </c>
    </row>
    <row r="1264" spans="1:13" x14ac:dyDescent="0.3">
      <c r="A1264">
        <v>1268</v>
      </c>
      <c r="B1264" t="s">
        <v>870</v>
      </c>
      <c r="C1264" t="s">
        <v>894</v>
      </c>
      <c r="D1264" t="s">
        <v>21</v>
      </c>
      <c r="E1264">
        <v>2</v>
      </c>
      <c r="F1264">
        <v>292735</v>
      </c>
      <c r="G1264">
        <v>39459</v>
      </c>
      <c r="H1264">
        <v>253276</v>
      </c>
      <c r="I1264">
        <v>13778</v>
      </c>
      <c r="J1264">
        <v>49916</v>
      </c>
      <c r="K1264">
        <v>52837</v>
      </c>
      <c r="L1264">
        <v>983</v>
      </c>
      <c r="M1264" s="1">
        <v>0.84</v>
      </c>
    </row>
    <row r="1265" spans="1:13" x14ac:dyDescent="0.3">
      <c r="A1265">
        <v>1269</v>
      </c>
      <c r="B1265" t="s">
        <v>870</v>
      </c>
      <c r="C1265" t="s">
        <v>895</v>
      </c>
      <c r="D1265" t="s">
        <v>21</v>
      </c>
      <c r="E1265">
        <v>4</v>
      </c>
      <c r="F1265">
        <v>64210</v>
      </c>
      <c r="G1265">
        <v>9477</v>
      </c>
      <c r="H1265">
        <v>54733</v>
      </c>
      <c r="I1265">
        <v>3788</v>
      </c>
      <c r="J1265">
        <v>5822</v>
      </c>
      <c r="K1265">
        <v>61667</v>
      </c>
      <c r="L1265">
        <v>22</v>
      </c>
      <c r="M1265" s="1">
        <v>0.81</v>
      </c>
    </row>
    <row r="1266" spans="1:13" x14ac:dyDescent="0.3">
      <c r="A1266">
        <v>1270</v>
      </c>
      <c r="B1266" t="s">
        <v>870</v>
      </c>
      <c r="C1266" t="s">
        <v>896</v>
      </c>
      <c r="D1266" t="s">
        <v>21</v>
      </c>
      <c r="E1266">
        <v>7</v>
      </c>
      <c r="F1266">
        <v>25081</v>
      </c>
      <c r="G1266">
        <v>7421</v>
      </c>
      <c r="H1266">
        <v>17660</v>
      </c>
      <c r="I1266">
        <v>3024</v>
      </c>
      <c r="J1266">
        <v>3724</v>
      </c>
      <c r="K1266">
        <v>41256</v>
      </c>
      <c r="L1266">
        <v>20</v>
      </c>
      <c r="M1266" s="1">
        <v>0.75</v>
      </c>
    </row>
    <row r="1267" spans="1:13" x14ac:dyDescent="0.3">
      <c r="A1267">
        <v>1271</v>
      </c>
      <c r="B1267" t="s">
        <v>870</v>
      </c>
      <c r="C1267" t="s">
        <v>897</v>
      </c>
      <c r="D1267" t="s">
        <v>21</v>
      </c>
      <c r="E1267">
        <v>7</v>
      </c>
      <c r="F1267">
        <v>11117</v>
      </c>
      <c r="G1267">
        <v>3402</v>
      </c>
      <c r="H1267">
        <v>7715</v>
      </c>
      <c r="I1267">
        <v>1193</v>
      </c>
      <c r="J1267">
        <v>1531</v>
      </c>
      <c r="K1267">
        <v>40959</v>
      </c>
      <c r="L1267">
        <v>12</v>
      </c>
      <c r="M1267" s="1">
        <v>0.74</v>
      </c>
    </row>
    <row r="1268" spans="1:13" x14ac:dyDescent="0.3">
      <c r="A1268">
        <v>1272</v>
      </c>
      <c r="B1268" t="s">
        <v>870</v>
      </c>
      <c r="C1268" t="s">
        <v>898</v>
      </c>
      <c r="D1268" t="s">
        <v>21</v>
      </c>
      <c r="E1268">
        <v>4</v>
      </c>
      <c r="F1268">
        <v>70562</v>
      </c>
      <c r="G1268">
        <v>8909</v>
      </c>
      <c r="H1268">
        <v>61653</v>
      </c>
      <c r="I1268">
        <v>3468</v>
      </c>
      <c r="J1268">
        <v>15106</v>
      </c>
      <c r="K1268">
        <v>47056</v>
      </c>
      <c r="L1268">
        <v>78</v>
      </c>
      <c r="M1268" s="1">
        <v>0.83</v>
      </c>
    </row>
    <row r="1269" spans="1:13" x14ac:dyDescent="0.3">
      <c r="A1269">
        <v>1273</v>
      </c>
      <c r="B1269" t="s">
        <v>870</v>
      </c>
      <c r="C1269" t="s">
        <v>56</v>
      </c>
      <c r="D1269" t="s">
        <v>21</v>
      </c>
      <c r="E1269">
        <v>3</v>
      </c>
      <c r="F1269">
        <v>158823</v>
      </c>
      <c r="G1269">
        <v>28282</v>
      </c>
      <c r="H1269">
        <v>130541</v>
      </c>
      <c r="I1269">
        <v>10472</v>
      </c>
      <c r="J1269">
        <v>20553</v>
      </c>
      <c r="K1269">
        <v>52047</v>
      </c>
      <c r="L1269">
        <v>598</v>
      </c>
      <c r="M1269" s="1">
        <v>0.81</v>
      </c>
    </row>
    <row r="1270" spans="1:13" x14ac:dyDescent="0.3">
      <c r="A1270">
        <v>1274</v>
      </c>
      <c r="B1270" t="s">
        <v>870</v>
      </c>
      <c r="C1270" t="s">
        <v>899</v>
      </c>
      <c r="D1270" t="s">
        <v>21</v>
      </c>
      <c r="E1270">
        <v>2</v>
      </c>
      <c r="F1270">
        <v>264870</v>
      </c>
      <c r="G1270">
        <v>39630</v>
      </c>
      <c r="H1270">
        <v>225240</v>
      </c>
      <c r="I1270">
        <v>14757</v>
      </c>
      <c r="J1270">
        <v>36927</v>
      </c>
      <c r="K1270">
        <v>55881</v>
      </c>
      <c r="L1270">
        <v>1040</v>
      </c>
      <c r="M1270" s="1">
        <v>0.85</v>
      </c>
    </row>
    <row r="1271" spans="1:13" x14ac:dyDescent="0.3">
      <c r="A1271">
        <v>1275</v>
      </c>
      <c r="B1271" t="s">
        <v>870</v>
      </c>
      <c r="C1271" t="s">
        <v>900</v>
      </c>
      <c r="D1271" t="s">
        <v>21</v>
      </c>
      <c r="E1271">
        <v>7</v>
      </c>
      <c r="F1271">
        <v>17824</v>
      </c>
      <c r="G1271">
        <v>3627</v>
      </c>
      <c r="H1271">
        <v>14197</v>
      </c>
      <c r="I1271">
        <v>1411</v>
      </c>
      <c r="J1271">
        <v>2481</v>
      </c>
      <c r="K1271">
        <v>46068</v>
      </c>
      <c r="L1271">
        <v>112</v>
      </c>
      <c r="M1271" s="1">
        <v>0.84</v>
      </c>
    </row>
    <row r="1272" spans="1:13" x14ac:dyDescent="0.3">
      <c r="A1272">
        <v>1276</v>
      </c>
      <c r="B1272" t="s">
        <v>870</v>
      </c>
      <c r="C1272" t="s">
        <v>315</v>
      </c>
      <c r="D1272" t="s">
        <v>58</v>
      </c>
      <c r="E1272">
        <v>2</v>
      </c>
      <c r="F1272">
        <v>653786</v>
      </c>
      <c r="G1272">
        <v>89296</v>
      </c>
      <c r="H1272">
        <v>564490</v>
      </c>
      <c r="I1272">
        <v>32764</v>
      </c>
      <c r="J1272">
        <v>72623</v>
      </c>
      <c r="K1272">
        <v>61675</v>
      </c>
      <c r="L1272">
        <v>2561</v>
      </c>
      <c r="M1272" s="1">
        <v>0.88</v>
      </c>
    </row>
    <row r="1273" spans="1:13" x14ac:dyDescent="0.3">
      <c r="A1273">
        <v>1277</v>
      </c>
      <c r="B1273" t="s">
        <v>870</v>
      </c>
      <c r="C1273" t="s">
        <v>901</v>
      </c>
      <c r="D1273" t="s">
        <v>21</v>
      </c>
      <c r="E1273">
        <v>9</v>
      </c>
      <c r="F1273">
        <v>2113</v>
      </c>
      <c r="G1273">
        <v>777</v>
      </c>
      <c r="H1273">
        <v>1336</v>
      </c>
      <c r="I1273">
        <v>236</v>
      </c>
      <c r="J1273">
        <v>253</v>
      </c>
      <c r="K1273">
        <v>51641</v>
      </c>
      <c r="L1273">
        <v>0</v>
      </c>
      <c r="M1273" s="1">
        <v>0.67</v>
      </c>
    </row>
    <row r="1274" spans="1:13" x14ac:dyDescent="0.3">
      <c r="A1274">
        <v>1278</v>
      </c>
      <c r="B1274" t="s">
        <v>870</v>
      </c>
      <c r="C1274" t="s">
        <v>209</v>
      </c>
      <c r="D1274" t="s">
        <v>21</v>
      </c>
      <c r="E1274">
        <v>9</v>
      </c>
      <c r="F1274">
        <v>11881</v>
      </c>
      <c r="G1274">
        <v>3401</v>
      </c>
      <c r="H1274">
        <v>8480</v>
      </c>
      <c r="I1274">
        <v>1228</v>
      </c>
      <c r="J1274">
        <v>2559</v>
      </c>
      <c r="K1274">
        <v>36044</v>
      </c>
      <c r="L1274">
        <v>0</v>
      </c>
      <c r="M1274" s="1">
        <v>0.75</v>
      </c>
    </row>
    <row r="1275" spans="1:13" x14ac:dyDescent="0.3">
      <c r="A1275">
        <v>1279</v>
      </c>
      <c r="B1275" t="s">
        <v>870</v>
      </c>
      <c r="C1275" t="s">
        <v>902</v>
      </c>
      <c r="D1275" t="s">
        <v>21</v>
      </c>
      <c r="E1275">
        <v>1</v>
      </c>
      <c r="F1275">
        <v>88028</v>
      </c>
      <c r="G1275">
        <v>15963</v>
      </c>
      <c r="H1275">
        <v>72065</v>
      </c>
      <c r="I1275">
        <v>5320</v>
      </c>
      <c r="J1275">
        <v>8723</v>
      </c>
      <c r="K1275">
        <v>65209</v>
      </c>
      <c r="L1275">
        <v>159</v>
      </c>
      <c r="M1275" s="1">
        <v>0.84</v>
      </c>
    </row>
    <row r="1276" spans="1:13" x14ac:dyDescent="0.3">
      <c r="A1276">
        <v>1280</v>
      </c>
      <c r="B1276" t="s">
        <v>870</v>
      </c>
      <c r="C1276" t="s">
        <v>903</v>
      </c>
      <c r="D1276" t="s">
        <v>21</v>
      </c>
      <c r="E1276">
        <v>9</v>
      </c>
      <c r="F1276">
        <v>21764</v>
      </c>
      <c r="G1276">
        <v>6731</v>
      </c>
      <c r="H1276">
        <v>15033</v>
      </c>
      <c r="I1276">
        <v>1558</v>
      </c>
      <c r="J1276">
        <v>1519</v>
      </c>
      <c r="K1276">
        <v>67349</v>
      </c>
      <c r="L1276">
        <v>0</v>
      </c>
      <c r="M1276" s="1">
        <v>0.71</v>
      </c>
    </row>
    <row r="1277" spans="1:13" x14ac:dyDescent="0.3">
      <c r="A1277">
        <v>1281</v>
      </c>
      <c r="B1277" t="s">
        <v>870</v>
      </c>
      <c r="C1277" t="s">
        <v>904</v>
      </c>
      <c r="D1277" t="s">
        <v>58</v>
      </c>
      <c r="E1277">
        <v>4</v>
      </c>
      <c r="F1277">
        <v>98266</v>
      </c>
      <c r="G1277">
        <v>18645</v>
      </c>
      <c r="H1277">
        <v>79621</v>
      </c>
      <c r="I1277">
        <v>5739</v>
      </c>
      <c r="J1277">
        <v>9668</v>
      </c>
      <c r="K1277">
        <v>55762</v>
      </c>
      <c r="L1277">
        <v>91</v>
      </c>
      <c r="M1277" s="1">
        <v>0.8</v>
      </c>
    </row>
    <row r="1278" spans="1:13" x14ac:dyDescent="0.3">
      <c r="A1278">
        <v>1282</v>
      </c>
      <c r="B1278" t="s">
        <v>870</v>
      </c>
      <c r="C1278" t="s">
        <v>544</v>
      </c>
      <c r="D1278" t="s">
        <v>21</v>
      </c>
      <c r="E1278">
        <v>1</v>
      </c>
      <c r="F1278">
        <v>191224</v>
      </c>
      <c r="G1278">
        <v>32920</v>
      </c>
      <c r="H1278">
        <v>158304</v>
      </c>
      <c r="I1278">
        <v>11105</v>
      </c>
      <c r="J1278">
        <v>9560</v>
      </c>
      <c r="K1278">
        <v>84048</v>
      </c>
      <c r="L1278">
        <v>137</v>
      </c>
      <c r="M1278" s="1">
        <v>0.85</v>
      </c>
    </row>
    <row r="1279" spans="1:13" x14ac:dyDescent="0.3">
      <c r="A1279">
        <v>1283</v>
      </c>
      <c r="B1279" t="s">
        <v>870</v>
      </c>
      <c r="C1279" t="s">
        <v>905</v>
      </c>
      <c r="D1279" t="s">
        <v>21</v>
      </c>
      <c r="E1279">
        <v>7</v>
      </c>
      <c r="F1279">
        <v>6283</v>
      </c>
      <c r="G1279">
        <v>1292</v>
      </c>
      <c r="H1279">
        <v>4991</v>
      </c>
      <c r="I1279">
        <v>504</v>
      </c>
      <c r="J1279">
        <v>1063</v>
      </c>
      <c r="K1279">
        <v>43196</v>
      </c>
      <c r="L1279">
        <v>64</v>
      </c>
      <c r="M1279" s="1">
        <v>0.67</v>
      </c>
    </row>
    <row r="1280" spans="1:13" x14ac:dyDescent="0.3">
      <c r="A1280">
        <v>1284</v>
      </c>
      <c r="B1280" t="s">
        <v>870</v>
      </c>
      <c r="C1280" t="s">
        <v>906</v>
      </c>
      <c r="D1280" t="s">
        <v>21</v>
      </c>
      <c r="E1280">
        <v>7</v>
      </c>
      <c r="F1280">
        <v>10787</v>
      </c>
      <c r="G1280">
        <v>3025</v>
      </c>
      <c r="H1280">
        <v>7762</v>
      </c>
      <c r="I1280">
        <v>951</v>
      </c>
      <c r="J1280">
        <v>1431</v>
      </c>
      <c r="K1280">
        <v>46645</v>
      </c>
      <c r="L1280">
        <v>63</v>
      </c>
      <c r="M1280" s="1">
        <v>0.76</v>
      </c>
    </row>
    <row r="1281" spans="1:13" x14ac:dyDescent="0.3">
      <c r="A1281">
        <v>1285</v>
      </c>
      <c r="B1281" t="s">
        <v>870</v>
      </c>
      <c r="C1281" t="s">
        <v>907</v>
      </c>
      <c r="D1281" t="s">
        <v>21</v>
      </c>
      <c r="E1281">
        <v>1</v>
      </c>
      <c r="F1281">
        <v>874759</v>
      </c>
      <c r="G1281">
        <v>148636</v>
      </c>
      <c r="H1281">
        <v>726123</v>
      </c>
      <c r="I1281">
        <v>45095</v>
      </c>
      <c r="J1281">
        <v>95731</v>
      </c>
      <c r="K1281">
        <v>62191</v>
      </c>
      <c r="L1281">
        <v>1428</v>
      </c>
      <c r="M1281" s="1">
        <v>0.86</v>
      </c>
    </row>
    <row r="1282" spans="1:13" x14ac:dyDescent="0.3">
      <c r="A1282">
        <v>1286</v>
      </c>
      <c r="B1282" t="s">
        <v>870</v>
      </c>
      <c r="C1282" t="s">
        <v>908</v>
      </c>
      <c r="D1282" t="s">
        <v>21</v>
      </c>
      <c r="E1282">
        <v>7</v>
      </c>
      <c r="F1282">
        <v>24528</v>
      </c>
      <c r="G1282">
        <v>6318</v>
      </c>
      <c r="H1282">
        <v>18210</v>
      </c>
      <c r="I1282">
        <v>2286</v>
      </c>
      <c r="J1282">
        <v>3026</v>
      </c>
      <c r="K1282">
        <v>47401</v>
      </c>
      <c r="L1282">
        <v>45</v>
      </c>
      <c r="M1282" s="1">
        <v>0.74</v>
      </c>
    </row>
    <row r="1283" spans="1:13" x14ac:dyDescent="0.3">
      <c r="A1283">
        <v>1287</v>
      </c>
      <c r="B1283" t="s">
        <v>870</v>
      </c>
      <c r="C1283" t="s">
        <v>909</v>
      </c>
      <c r="D1283" t="s">
        <v>21</v>
      </c>
      <c r="E1283">
        <v>5</v>
      </c>
      <c r="F1283">
        <v>66516</v>
      </c>
      <c r="G1283">
        <v>12719</v>
      </c>
      <c r="H1283">
        <v>53797</v>
      </c>
      <c r="I1283">
        <v>5977</v>
      </c>
      <c r="J1283">
        <v>8824</v>
      </c>
      <c r="K1283">
        <v>54093</v>
      </c>
      <c r="L1283">
        <v>285</v>
      </c>
      <c r="M1283" s="1">
        <v>0.79</v>
      </c>
    </row>
    <row r="1284" spans="1:13" x14ac:dyDescent="0.3">
      <c r="A1284">
        <v>1288</v>
      </c>
      <c r="B1284" t="s">
        <v>870</v>
      </c>
      <c r="C1284" t="s">
        <v>549</v>
      </c>
      <c r="D1284" t="s">
        <v>21</v>
      </c>
      <c r="E1284">
        <v>7</v>
      </c>
      <c r="F1284">
        <v>29100</v>
      </c>
      <c r="G1284">
        <v>6854</v>
      </c>
      <c r="H1284">
        <v>22246</v>
      </c>
      <c r="I1284">
        <v>2270</v>
      </c>
      <c r="J1284">
        <v>3455</v>
      </c>
      <c r="K1284">
        <v>51083</v>
      </c>
      <c r="L1284">
        <v>30</v>
      </c>
      <c r="M1284" s="1">
        <v>0.8</v>
      </c>
    </row>
    <row r="1285" spans="1:13" x14ac:dyDescent="0.3">
      <c r="A1285">
        <v>1289</v>
      </c>
      <c r="B1285" t="s">
        <v>870</v>
      </c>
      <c r="C1285" t="s">
        <v>910</v>
      </c>
      <c r="D1285" t="s">
        <v>21</v>
      </c>
      <c r="E1285">
        <v>6</v>
      </c>
      <c r="F1285">
        <v>43545</v>
      </c>
      <c r="G1285">
        <v>7975</v>
      </c>
      <c r="H1285">
        <v>35570</v>
      </c>
      <c r="I1285">
        <v>2967</v>
      </c>
      <c r="J1285">
        <v>7368</v>
      </c>
      <c r="K1285">
        <v>45804</v>
      </c>
      <c r="L1285">
        <v>48</v>
      </c>
      <c r="M1285" s="1">
        <v>0.78</v>
      </c>
    </row>
    <row r="1286" spans="1:13" x14ac:dyDescent="0.3">
      <c r="A1286">
        <v>1290</v>
      </c>
      <c r="B1286" t="s">
        <v>870</v>
      </c>
      <c r="C1286" t="s">
        <v>911</v>
      </c>
      <c r="D1286" t="s">
        <v>21</v>
      </c>
      <c r="E1286">
        <v>7</v>
      </c>
      <c r="F1286">
        <v>22983</v>
      </c>
      <c r="G1286">
        <v>5652</v>
      </c>
      <c r="H1286">
        <v>17331</v>
      </c>
      <c r="I1286">
        <v>1969</v>
      </c>
      <c r="J1286">
        <v>2810</v>
      </c>
      <c r="K1286">
        <v>46486</v>
      </c>
      <c r="L1286">
        <v>0</v>
      </c>
      <c r="M1286" s="1">
        <v>0.79</v>
      </c>
    </row>
    <row r="1287" spans="1:13" x14ac:dyDescent="0.3">
      <c r="A1287">
        <v>1291</v>
      </c>
      <c r="B1287" t="s">
        <v>870</v>
      </c>
      <c r="C1287" t="s">
        <v>912</v>
      </c>
      <c r="D1287" t="s">
        <v>58</v>
      </c>
      <c r="E1287">
        <v>3</v>
      </c>
      <c r="F1287">
        <v>83209</v>
      </c>
      <c r="G1287">
        <v>15276</v>
      </c>
      <c r="H1287">
        <v>67933</v>
      </c>
      <c r="I1287">
        <v>5796</v>
      </c>
      <c r="J1287">
        <v>9217</v>
      </c>
      <c r="K1287">
        <v>58057</v>
      </c>
      <c r="L1287">
        <v>270</v>
      </c>
      <c r="M1287" s="1">
        <v>0.84</v>
      </c>
    </row>
    <row r="1288" spans="1:13" x14ac:dyDescent="0.3">
      <c r="A1288">
        <v>1292</v>
      </c>
      <c r="B1288" t="s">
        <v>870</v>
      </c>
      <c r="C1288" t="s">
        <v>913</v>
      </c>
      <c r="D1288" t="s">
        <v>21</v>
      </c>
      <c r="E1288">
        <v>9</v>
      </c>
      <c r="F1288">
        <v>15113</v>
      </c>
      <c r="G1288">
        <v>3099</v>
      </c>
      <c r="H1288">
        <v>12014</v>
      </c>
      <c r="I1288">
        <v>1097</v>
      </c>
      <c r="J1288">
        <v>1920</v>
      </c>
      <c r="K1288">
        <v>48413</v>
      </c>
      <c r="L1288">
        <v>0</v>
      </c>
      <c r="M1288" s="1">
        <v>0.83</v>
      </c>
    </row>
    <row r="1289" spans="1:13" x14ac:dyDescent="0.3">
      <c r="A1289">
        <v>1293</v>
      </c>
      <c r="B1289" t="s">
        <v>870</v>
      </c>
      <c r="C1289" t="s">
        <v>71</v>
      </c>
      <c r="D1289" t="s">
        <v>58</v>
      </c>
      <c r="E1289">
        <v>3</v>
      </c>
      <c r="F1289">
        <v>150439</v>
      </c>
      <c r="G1289">
        <v>27262</v>
      </c>
      <c r="H1289">
        <v>123177</v>
      </c>
      <c r="I1289">
        <v>9576</v>
      </c>
      <c r="J1289">
        <v>14891</v>
      </c>
      <c r="K1289">
        <v>62522</v>
      </c>
      <c r="L1289">
        <v>100</v>
      </c>
      <c r="M1289" s="1">
        <v>0.85</v>
      </c>
    </row>
    <row r="1290" spans="1:13" x14ac:dyDescent="0.3">
      <c r="A1290">
        <v>1294</v>
      </c>
      <c r="B1290" t="s">
        <v>870</v>
      </c>
      <c r="C1290" t="s">
        <v>914</v>
      </c>
      <c r="D1290" t="s">
        <v>21</v>
      </c>
      <c r="E1290">
        <v>2</v>
      </c>
      <c r="F1290">
        <v>63968</v>
      </c>
      <c r="G1290">
        <v>11195</v>
      </c>
      <c r="H1290">
        <v>52773</v>
      </c>
      <c r="I1290">
        <v>4270</v>
      </c>
      <c r="J1290">
        <v>8709</v>
      </c>
      <c r="K1290">
        <v>50396</v>
      </c>
      <c r="L1290">
        <v>186</v>
      </c>
      <c r="M1290" s="1">
        <v>0.82</v>
      </c>
    </row>
    <row r="1291" spans="1:13" x14ac:dyDescent="0.3">
      <c r="A1291">
        <v>1295</v>
      </c>
      <c r="B1291" t="s">
        <v>870</v>
      </c>
      <c r="C1291" t="s">
        <v>915</v>
      </c>
      <c r="D1291" t="s">
        <v>21</v>
      </c>
      <c r="E1291">
        <v>9</v>
      </c>
      <c r="F1291">
        <v>9265</v>
      </c>
      <c r="G1291">
        <v>2992</v>
      </c>
      <c r="H1291">
        <v>6273</v>
      </c>
      <c r="I1291">
        <v>1004</v>
      </c>
      <c r="J1291">
        <v>1659</v>
      </c>
      <c r="K1291">
        <v>40650</v>
      </c>
      <c r="L1291">
        <v>0</v>
      </c>
      <c r="M1291" s="1">
        <v>0.74</v>
      </c>
    </row>
    <row r="1292" spans="1:13" x14ac:dyDescent="0.3">
      <c r="A1292">
        <v>1296</v>
      </c>
      <c r="B1292" t="s">
        <v>870</v>
      </c>
      <c r="C1292" t="s">
        <v>916</v>
      </c>
      <c r="D1292" t="s">
        <v>21</v>
      </c>
      <c r="E1292">
        <v>3</v>
      </c>
      <c r="F1292">
        <v>173588</v>
      </c>
      <c r="G1292">
        <v>29524</v>
      </c>
      <c r="H1292">
        <v>144064</v>
      </c>
      <c r="I1292">
        <v>12213</v>
      </c>
      <c r="J1292">
        <v>26321</v>
      </c>
      <c r="K1292">
        <v>49960</v>
      </c>
      <c r="L1292">
        <v>397</v>
      </c>
      <c r="M1292" s="1">
        <v>0.85</v>
      </c>
    </row>
    <row r="1293" spans="1:13" x14ac:dyDescent="0.3">
      <c r="A1293">
        <v>1297</v>
      </c>
      <c r="B1293" t="s">
        <v>870</v>
      </c>
      <c r="C1293" t="s">
        <v>917</v>
      </c>
      <c r="D1293" t="s">
        <v>21</v>
      </c>
      <c r="E1293">
        <v>6</v>
      </c>
      <c r="F1293">
        <v>48892</v>
      </c>
      <c r="G1293">
        <v>9357</v>
      </c>
      <c r="H1293">
        <v>39535</v>
      </c>
      <c r="I1293">
        <v>3492</v>
      </c>
      <c r="J1293">
        <v>7522</v>
      </c>
      <c r="K1293">
        <v>48860</v>
      </c>
      <c r="L1293">
        <v>25</v>
      </c>
      <c r="M1293" s="1">
        <v>0.85</v>
      </c>
    </row>
    <row r="1294" spans="1:13" x14ac:dyDescent="0.3">
      <c r="A1294">
        <v>1298</v>
      </c>
      <c r="B1294" t="s">
        <v>870</v>
      </c>
      <c r="C1294" t="s">
        <v>918</v>
      </c>
      <c r="D1294" t="s">
        <v>21</v>
      </c>
      <c r="E1294">
        <v>1</v>
      </c>
      <c r="F1294">
        <v>1259201</v>
      </c>
      <c r="G1294">
        <v>211527</v>
      </c>
      <c r="H1294">
        <v>1047674</v>
      </c>
      <c r="I1294">
        <v>54338</v>
      </c>
      <c r="J1294">
        <v>102052</v>
      </c>
      <c r="K1294">
        <v>80319</v>
      </c>
      <c r="L1294">
        <v>4377</v>
      </c>
      <c r="M1294" s="1">
        <v>0.85</v>
      </c>
    </row>
    <row r="1295" spans="1:13" x14ac:dyDescent="0.3">
      <c r="A1295">
        <v>1299</v>
      </c>
      <c r="B1295" t="s">
        <v>870</v>
      </c>
      <c r="C1295" t="s">
        <v>919</v>
      </c>
      <c r="D1295" t="s">
        <v>21</v>
      </c>
      <c r="E1295">
        <v>6</v>
      </c>
      <c r="F1295">
        <v>26625</v>
      </c>
      <c r="G1295">
        <v>5479</v>
      </c>
      <c r="H1295">
        <v>21146</v>
      </c>
      <c r="I1295">
        <v>1967</v>
      </c>
      <c r="J1295">
        <v>4070</v>
      </c>
      <c r="K1295">
        <v>50374</v>
      </c>
      <c r="L1295">
        <v>24</v>
      </c>
      <c r="M1295" s="1">
        <v>0.82</v>
      </c>
    </row>
    <row r="1296" spans="1:13" x14ac:dyDescent="0.3">
      <c r="A1296">
        <v>1300</v>
      </c>
      <c r="B1296" t="s">
        <v>870</v>
      </c>
      <c r="C1296" t="s">
        <v>920</v>
      </c>
      <c r="D1296" t="s">
        <v>21</v>
      </c>
      <c r="E1296">
        <v>9</v>
      </c>
      <c r="F1296">
        <v>20952</v>
      </c>
      <c r="G1296">
        <v>5414</v>
      </c>
      <c r="H1296">
        <v>15538</v>
      </c>
      <c r="I1296">
        <v>1902</v>
      </c>
      <c r="J1296">
        <v>3289</v>
      </c>
      <c r="K1296">
        <v>41201</v>
      </c>
      <c r="L1296">
        <v>88</v>
      </c>
      <c r="M1296" s="1">
        <v>0.8</v>
      </c>
    </row>
    <row r="1297" spans="1:13" x14ac:dyDescent="0.3">
      <c r="A1297">
        <v>1301</v>
      </c>
      <c r="B1297" t="s">
        <v>870</v>
      </c>
      <c r="C1297" t="s">
        <v>921</v>
      </c>
      <c r="D1297" t="s">
        <v>21</v>
      </c>
      <c r="E1297">
        <v>9</v>
      </c>
      <c r="F1297">
        <v>5795</v>
      </c>
      <c r="G1297">
        <v>2097</v>
      </c>
      <c r="H1297">
        <v>3698</v>
      </c>
      <c r="I1297">
        <v>776</v>
      </c>
      <c r="J1297">
        <v>810</v>
      </c>
      <c r="K1297">
        <v>40798</v>
      </c>
      <c r="L1297">
        <v>56</v>
      </c>
      <c r="M1297" s="1">
        <v>0.69</v>
      </c>
    </row>
    <row r="1298" spans="1:13" x14ac:dyDescent="0.3">
      <c r="A1298">
        <v>1302</v>
      </c>
      <c r="B1298" t="s">
        <v>870</v>
      </c>
      <c r="C1298" t="s">
        <v>355</v>
      </c>
      <c r="D1298" t="s">
        <v>21</v>
      </c>
      <c r="E1298">
        <v>9</v>
      </c>
      <c r="F1298">
        <v>23341</v>
      </c>
      <c r="G1298">
        <v>4947</v>
      </c>
      <c r="H1298">
        <v>18394</v>
      </c>
      <c r="I1298">
        <v>1933</v>
      </c>
      <c r="J1298">
        <v>4032</v>
      </c>
      <c r="K1298">
        <v>45607</v>
      </c>
      <c r="L1298">
        <v>75</v>
      </c>
      <c r="M1298" s="1">
        <v>0.82</v>
      </c>
    </row>
    <row r="1299" spans="1:13" x14ac:dyDescent="0.3">
      <c r="A1299">
        <v>1303</v>
      </c>
      <c r="B1299" t="s">
        <v>870</v>
      </c>
      <c r="C1299" t="s">
        <v>922</v>
      </c>
      <c r="D1299" t="s">
        <v>21</v>
      </c>
      <c r="E1299">
        <v>9</v>
      </c>
      <c r="F1299">
        <v>8276</v>
      </c>
      <c r="G1299">
        <v>2252</v>
      </c>
      <c r="H1299">
        <v>6024</v>
      </c>
      <c r="I1299">
        <v>876</v>
      </c>
      <c r="J1299">
        <v>1408</v>
      </c>
      <c r="K1299">
        <v>38927</v>
      </c>
      <c r="L1299">
        <v>0</v>
      </c>
      <c r="M1299" s="1">
        <v>0.79</v>
      </c>
    </row>
    <row r="1300" spans="1:13" x14ac:dyDescent="0.3">
      <c r="A1300">
        <v>1304</v>
      </c>
      <c r="B1300" t="s">
        <v>870</v>
      </c>
      <c r="C1300" t="s">
        <v>923</v>
      </c>
      <c r="D1300" t="s">
        <v>21</v>
      </c>
      <c r="E1300">
        <v>7</v>
      </c>
      <c r="F1300">
        <v>24665</v>
      </c>
      <c r="G1300">
        <v>5213</v>
      </c>
      <c r="H1300">
        <v>19452</v>
      </c>
      <c r="I1300">
        <v>2120</v>
      </c>
      <c r="J1300">
        <v>2771</v>
      </c>
      <c r="K1300">
        <v>51292</v>
      </c>
      <c r="L1300">
        <v>80</v>
      </c>
      <c r="M1300" s="1">
        <v>0.82</v>
      </c>
    </row>
    <row r="1301" spans="1:13" x14ac:dyDescent="0.3">
      <c r="A1301">
        <v>1305</v>
      </c>
      <c r="B1301" t="s">
        <v>870</v>
      </c>
      <c r="C1301" t="s">
        <v>700</v>
      </c>
      <c r="D1301" t="s">
        <v>21</v>
      </c>
      <c r="E1301">
        <v>2</v>
      </c>
      <c r="F1301">
        <v>290494</v>
      </c>
      <c r="G1301">
        <v>43492</v>
      </c>
      <c r="H1301">
        <v>247002</v>
      </c>
      <c r="I1301">
        <v>13246</v>
      </c>
      <c r="J1301">
        <v>19087</v>
      </c>
      <c r="K1301">
        <v>70420</v>
      </c>
      <c r="L1301">
        <v>261</v>
      </c>
      <c r="M1301" s="1">
        <v>0.85</v>
      </c>
    </row>
    <row r="1302" spans="1:13" x14ac:dyDescent="0.3">
      <c r="A1302">
        <v>1306</v>
      </c>
      <c r="B1302" t="s">
        <v>870</v>
      </c>
      <c r="C1302" t="s">
        <v>924</v>
      </c>
      <c r="D1302" t="s">
        <v>21</v>
      </c>
      <c r="E1302">
        <v>7</v>
      </c>
      <c r="F1302">
        <v>12738</v>
      </c>
      <c r="G1302">
        <v>4001</v>
      </c>
      <c r="H1302">
        <v>8737</v>
      </c>
      <c r="I1302">
        <v>1345</v>
      </c>
      <c r="J1302">
        <v>1782</v>
      </c>
      <c r="K1302">
        <v>45502</v>
      </c>
      <c r="L1302">
        <v>0</v>
      </c>
      <c r="M1302" s="1">
        <v>0.73</v>
      </c>
    </row>
    <row r="1303" spans="1:13" x14ac:dyDescent="0.3">
      <c r="A1303">
        <v>1307</v>
      </c>
      <c r="B1303" t="s">
        <v>870</v>
      </c>
      <c r="C1303" t="s">
        <v>925</v>
      </c>
      <c r="D1303" t="s">
        <v>21</v>
      </c>
      <c r="E1303">
        <v>7</v>
      </c>
      <c r="F1303">
        <v>23884</v>
      </c>
      <c r="G1303">
        <v>7773</v>
      </c>
      <c r="H1303">
        <v>16111</v>
      </c>
      <c r="I1303">
        <v>2758</v>
      </c>
      <c r="J1303">
        <v>4038</v>
      </c>
      <c r="K1303">
        <v>38613</v>
      </c>
      <c r="L1303">
        <v>0</v>
      </c>
      <c r="M1303" s="1">
        <v>0.73</v>
      </c>
    </row>
    <row r="1304" spans="1:13" x14ac:dyDescent="0.3">
      <c r="A1304">
        <v>1308</v>
      </c>
      <c r="B1304" t="s">
        <v>870</v>
      </c>
      <c r="C1304" t="s">
        <v>926</v>
      </c>
      <c r="D1304" t="s">
        <v>21</v>
      </c>
      <c r="E1304">
        <v>3</v>
      </c>
      <c r="F1304">
        <v>190800</v>
      </c>
      <c r="G1304">
        <v>36783</v>
      </c>
      <c r="H1304">
        <v>154017</v>
      </c>
      <c r="I1304">
        <v>12962</v>
      </c>
      <c r="J1304">
        <v>31323</v>
      </c>
      <c r="K1304">
        <v>48805</v>
      </c>
      <c r="L1304">
        <v>1285</v>
      </c>
      <c r="M1304" s="1">
        <v>0.82</v>
      </c>
    </row>
    <row r="1305" spans="1:13" x14ac:dyDescent="0.3">
      <c r="A1305">
        <v>1309</v>
      </c>
      <c r="B1305" t="s">
        <v>870</v>
      </c>
      <c r="C1305" t="s">
        <v>79</v>
      </c>
      <c r="D1305" t="s">
        <v>21</v>
      </c>
      <c r="E1305">
        <v>1</v>
      </c>
      <c r="F1305">
        <v>159337</v>
      </c>
      <c r="G1305">
        <v>30022</v>
      </c>
      <c r="H1305">
        <v>129315</v>
      </c>
      <c r="I1305">
        <v>11600</v>
      </c>
      <c r="J1305">
        <v>21745</v>
      </c>
      <c r="K1305">
        <v>56557</v>
      </c>
      <c r="L1305">
        <v>323</v>
      </c>
      <c r="M1305" s="1">
        <v>0.85</v>
      </c>
    </row>
    <row r="1306" spans="1:13" x14ac:dyDescent="0.3">
      <c r="A1306">
        <v>1310</v>
      </c>
      <c r="B1306" t="s">
        <v>870</v>
      </c>
      <c r="C1306" t="s">
        <v>599</v>
      </c>
      <c r="D1306" t="s">
        <v>21</v>
      </c>
      <c r="E1306">
        <v>4</v>
      </c>
      <c r="F1306">
        <v>61043</v>
      </c>
      <c r="G1306">
        <v>10983</v>
      </c>
      <c r="H1306">
        <v>50060</v>
      </c>
      <c r="I1306">
        <v>3589</v>
      </c>
      <c r="J1306">
        <v>8191</v>
      </c>
      <c r="K1306">
        <v>52689</v>
      </c>
      <c r="L1306">
        <v>109</v>
      </c>
      <c r="M1306" s="1">
        <v>0.85</v>
      </c>
    </row>
    <row r="1307" spans="1:13" x14ac:dyDescent="0.3">
      <c r="A1307">
        <v>1311</v>
      </c>
      <c r="B1307" t="s">
        <v>870</v>
      </c>
      <c r="C1307" t="s">
        <v>927</v>
      </c>
      <c r="D1307" t="s">
        <v>21</v>
      </c>
      <c r="E1307">
        <v>6</v>
      </c>
      <c r="F1307">
        <v>41182</v>
      </c>
      <c r="G1307">
        <v>8819</v>
      </c>
      <c r="H1307">
        <v>32363</v>
      </c>
      <c r="I1307">
        <v>2727</v>
      </c>
      <c r="J1307">
        <v>6477</v>
      </c>
      <c r="K1307">
        <v>46184</v>
      </c>
      <c r="L1307">
        <v>114</v>
      </c>
      <c r="M1307" s="1">
        <v>0.82</v>
      </c>
    </row>
    <row r="1308" spans="1:13" x14ac:dyDescent="0.3">
      <c r="A1308">
        <v>1312</v>
      </c>
      <c r="B1308" t="s">
        <v>870</v>
      </c>
      <c r="C1308" t="s">
        <v>928</v>
      </c>
      <c r="D1308" t="s">
        <v>21</v>
      </c>
      <c r="E1308">
        <v>7</v>
      </c>
      <c r="F1308">
        <v>8068</v>
      </c>
      <c r="G1308">
        <v>2162</v>
      </c>
      <c r="H1308">
        <v>5906</v>
      </c>
      <c r="I1308">
        <v>724</v>
      </c>
      <c r="J1308">
        <v>1044</v>
      </c>
      <c r="K1308">
        <v>44887</v>
      </c>
      <c r="L1308">
        <v>12</v>
      </c>
      <c r="M1308" s="1">
        <v>0.77</v>
      </c>
    </row>
    <row r="1309" spans="1:13" x14ac:dyDescent="0.3">
      <c r="A1309">
        <v>1313</v>
      </c>
      <c r="B1309" t="s">
        <v>870</v>
      </c>
      <c r="C1309" t="s">
        <v>929</v>
      </c>
      <c r="D1309" t="s">
        <v>21</v>
      </c>
      <c r="E1309">
        <v>4</v>
      </c>
      <c r="F1309">
        <v>68192</v>
      </c>
      <c r="G1309">
        <v>12523</v>
      </c>
      <c r="H1309">
        <v>55669</v>
      </c>
      <c r="I1309">
        <v>4748</v>
      </c>
      <c r="J1309">
        <v>7279</v>
      </c>
      <c r="K1309">
        <v>54149</v>
      </c>
      <c r="L1309">
        <v>150</v>
      </c>
      <c r="M1309" s="1">
        <v>0.85</v>
      </c>
    </row>
    <row r="1310" spans="1:13" x14ac:dyDescent="0.3">
      <c r="A1310">
        <v>1314</v>
      </c>
      <c r="B1310" t="s">
        <v>870</v>
      </c>
      <c r="C1310" t="s">
        <v>930</v>
      </c>
      <c r="D1310" t="s">
        <v>21</v>
      </c>
      <c r="E1310">
        <v>6</v>
      </c>
      <c r="F1310">
        <v>52516</v>
      </c>
      <c r="G1310">
        <v>10635</v>
      </c>
      <c r="H1310">
        <v>41881</v>
      </c>
      <c r="I1310">
        <v>3719</v>
      </c>
      <c r="J1310">
        <v>6580</v>
      </c>
      <c r="K1310">
        <v>51113</v>
      </c>
      <c r="L1310">
        <v>243</v>
      </c>
      <c r="M1310" s="1">
        <v>0.84</v>
      </c>
    </row>
    <row r="1311" spans="1:13" x14ac:dyDescent="0.3">
      <c r="A1311">
        <v>1315</v>
      </c>
      <c r="B1311" t="s">
        <v>870</v>
      </c>
      <c r="C1311" t="s">
        <v>188</v>
      </c>
      <c r="D1311" t="s">
        <v>21</v>
      </c>
      <c r="E1311">
        <v>2</v>
      </c>
      <c r="F1311">
        <v>75448</v>
      </c>
      <c r="G1311">
        <v>13667</v>
      </c>
      <c r="H1311">
        <v>61781</v>
      </c>
      <c r="I1311">
        <v>4430</v>
      </c>
      <c r="J1311">
        <v>11432</v>
      </c>
      <c r="K1311">
        <v>57363</v>
      </c>
      <c r="L1311">
        <v>84</v>
      </c>
      <c r="M1311" s="1">
        <v>0.85</v>
      </c>
    </row>
    <row r="1312" spans="1:13" x14ac:dyDescent="0.3">
      <c r="A1312">
        <v>1316</v>
      </c>
      <c r="B1312" t="s">
        <v>870</v>
      </c>
      <c r="C1312" t="s">
        <v>931</v>
      </c>
      <c r="D1312" t="s">
        <v>58</v>
      </c>
      <c r="E1312">
        <v>2</v>
      </c>
      <c r="F1312">
        <v>370963</v>
      </c>
      <c r="G1312">
        <v>51377</v>
      </c>
      <c r="H1312">
        <v>319586</v>
      </c>
      <c r="I1312">
        <v>15478</v>
      </c>
      <c r="J1312">
        <v>52258</v>
      </c>
      <c r="K1312">
        <v>72267</v>
      </c>
      <c r="L1312">
        <v>1960</v>
      </c>
      <c r="M1312" s="1">
        <v>0.83</v>
      </c>
    </row>
    <row r="1313" spans="1:13" x14ac:dyDescent="0.3">
      <c r="A1313">
        <v>1317</v>
      </c>
      <c r="B1313" t="s">
        <v>870</v>
      </c>
      <c r="C1313" t="s">
        <v>472</v>
      </c>
      <c r="D1313" t="s">
        <v>58</v>
      </c>
      <c r="E1313">
        <v>1</v>
      </c>
      <c r="F1313">
        <v>1753893</v>
      </c>
      <c r="G1313">
        <v>270554</v>
      </c>
      <c r="H1313">
        <v>1483339</v>
      </c>
      <c r="I1313">
        <v>84102</v>
      </c>
      <c r="J1313">
        <v>376649</v>
      </c>
      <c r="K1313">
        <v>46440</v>
      </c>
      <c r="L1313">
        <v>5773</v>
      </c>
      <c r="M1313" s="1">
        <v>0.87</v>
      </c>
    </row>
    <row r="1314" spans="1:13" x14ac:dyDescent="0.3">
      <c r="A1314">
        <v>1318</v>
      </c>
      <c r="B1314" t="s">
        <v>870</v>
      </c>
      <c r="C1314" t="s">
        <v>932</v>
      </c>
      <c r="D1314" t="s">
        <v>21</v>
      </c>
      <c r="E1314">
        <v>7</v>
      </c>
      <c r="F1314">
        <v>33466</v>
      </c>
      <c r="G1314">
        <v>6388</v>
      </c>
      <c r="H1314">
        <v>27078</v>
      </c>
      <c r="I1314">
        <v>2502</v>
      </c>
      <c r="J1314">
        <v>4318</v>
      </c>
      <c r="K1314">
        <v>46396</v>
      </c>
      <c r="L1314">
        <v>49</v>
      </c>
      <c r="M1314" s="1">
        <v>0.85</v>
      </c>
    </row>
    <row r="1315" spans="1:13" x14ac:dyDescent="0.3">
      <c r="A1315">
        <v>1319</v>
      </c>
      <c r="B1315" t="s">
        <v>933</v>
      </c>
      <c r="C1315" t="s">
        <v>934</v>
      </c>
      <c r="D1315" t="s">
        <v>21</v>
      </c>
      <c r="E1315">
        <v>8</v>
      </c>
      <c r="F1315">
        <v>15902</v>
      </c>
      <c r="G1315">
        <v>5251</v>
      </c>
      <c r="H1315">
        <v>10651</v>
      </c>
      <c r="I1315">
        <v>1566</v>
      </c>
      <c r="J1315">
        <v>2145</v>
      </c>
      <c r="K1315">
        <v>44016</v>
      </c>
      <c r="L1315">
        <v>25</v>
      </c>
      <c r="M1315" s="1">
        <v>0.69</v>
      </c>
    </row>
    <row r="1316" spans="1:13" x14ac:dyDescent="0.3">
      <c r="A1316">
        <v>1320</v>
      </c>
      <c r="B1316" t="s">
        <v>933</v>
      </c>
      <c r="C1316" t="s">
        <v>935</v>
      </c>
      <c r="D1316" t="s">
        <v>58</v>
      </c>
      <c r="E1316">
        <v>1</v>
      </c>
      <c r="F1316">
        <v>353813</v>
      </c>
      <c r="G1316">
        <v>49712</v>
      </c>
      <c r="H1316">
        <v>304101</v>
      </c>
      <c r="I1316">
        <v>19911</v>
      </c>
      <c r="J1316">
        <v>19568</v>
      </c>
      <c r="K1316">
        <v>82284</v>
      </c>
      <c r="L1316">
        <v>671</v>
      </c>
      <c r="M1316" s="1">
        <v>0.87</v>
      </c>
    </row>
    <row r="1317" spans="1:13" x14ac:dyDescent="0.3">
      <c r="A1317">
        <v>1321</v>
      </c>
      <c r="B1317" t="s">
        <v>933</v>
      </c>
      <c r="C1317" t="s">
        <v>936</v>
      </c>
      <c r="D1317" t="s">
        <v>21</v>
      </c>
      <c r="E1317">
        <v>6</v>
      </c>
      <c r="F1317">
        <v>34371</v>
      </c>
      <c r="G1317">
        <v>7052</v>
      </c>
      <c r="H1317">
        <v>27319</v>
      </c>
      <c r="I1317">
        <v>2755</v>
      </c>
      <c r="J1317">
        <v>3764</v>
      </c>
      <c r="K1317">
        <v>59440</v>
      </c>
      <c r="L1317">
        <v>132</v>
      </c>
      <c r="M1317" s="1">
        <v>0.81</v>
      </c>
    </row>
    <row r="1318" spans="1:13" x14ac:dyDescent="0.3">
      <c r="A1318">
        <v>1322</v>
      </c>
      <c r="B1318" t="s">
        <v>933</v>
      </c>
      <c r="C1318" t="s">
        <v>937</v>
      </c>
      <c r="D1318" t="s">
        <v>21</v>
      </c>
      <c r="E1318">
        <v>7</v>
      </c>
      <c r="F1318">
        <v>46847</v>
      </c>
      <c r="G1318">
        <v>7548</v>
      </c>
      <c r="H1318">
        <v>39299</v>
      </c>
      <c r="I1318">
        <v>2967</v>
      </c>
      <c r="J1318">
        <v>8220</v>
      </c>
      <c r="K1318">
        <v>47073</v>
      </c>
      <c r="L1318">
        <v>231</v>
      </c>
      <c r="M1318" s="1">
        <v>0.83</v>
      </c>
    </row>
    <row r="1319" spans="1:13" x14ac:dyDescent="0.3">
      <c r="A1319">
        <v>1323</v>
      </c>
      <c r="B1319" t="s">
        <v>933</v>
      </c>
      <c r="C1319" t="s">
        <v>138</v>
      </c>
      <c r="D1319" t="s">
        <v>21</v>
      </c>
      <c r="E1319">
        <v>3</v>
      </c>
      <c r="F1319">
        <v>40545</v>
      </c>
      <c r="G1319">
        <v>5709</v>
      </c>
      <c r="H1319">
        <v>34836</v>
      </c>
      <c r="I1319">
        <v>2672</v>
      </c>
      <c r="J1319">
        <v>4074</v>
      </c>
      <c r="K1319">
        <v>61341</v>
      </c>
      <c r="L1319">
        <v>0</v>
      </c>
      <c r="M1319" s="1">
        <v>0.89</v>
      </c>
    </row>
    <row r="1320" spans="1:13" x14ac:dyDescent="0.3">
      <c r="A1320">
        <v>1324</v>
      </c>
      <c r="B1320" t="s">
        <v>933</v>
      </c>
      <c r="C1320" t="s">
        <v>938</v>
      </c>
      <c r="D1320" t="s">
        <v>21</v>
      </c>
      <c r="E1320">
        <v>9</v>
      </c>
      <c r="F1320">
        <v>4989</v>
      </c>
      <c r="G1320">
        <v>1324</v>
      </c>
      <c r="H1320">
        <v>3665</v>
      </c>
      <c r="I1320">
        <v>389</v>
      </c>
      <c r="J1320">
        <v>549</v>
      </c>
      <c r="K1320">
        <v>51058</v>
      </c>
      <c r="L1320">
        <v>145</v>
      </c>
      <c r="M1320" s="1">
        <v>0.75</v>
      </c>
    </row>
    <row r="1321" spans="1:13" x14ac:dyDescent="0.3">
      <c r="A1321">
        <v>1325</v>
      </c>
      <c r="B1321" t="s">
        <v>933</v>
      </c>
      <c r="C1321" t="s">
        <v>939</v>
      </c>
      <c r="D1321" t="s">
        <v>21</v>
      </c>
      <c r="E1321">
        <v>3</v>
      </c>
      <c r="F1321">
        <v>67427</v>
      </c>
      <c r="G1321">
        <v>9368</v>
      </c>
      <c r="H1321">
        <v>58059</v>
      </c>
      <c r="I1321">
        <v>3874</v>
      </c>
      <c r="J1321">
        <v>9693</v>
      </c>
      <c r="K1321">
        <v>58132</v>
      </c>
      <c r="L1321">
        <v>172</v>
      </c>
      <c r="M1321" s="1">
        <v>0.84</v>
      </c>
    </row>
    <row r="1322" spans="1:13" x14ac:dyDescent="0.3">
      <c r="A1322">
        <v>1326</v>
      </c>
      <c r="B1322" t="s">
        <v>933</v>
      </c>
      <c r="C1322" t="s">
        <v>519</v>
      </c>
      <c r="D1322" t="s">
        <v>21</v>
      </c>
      <c r="E1322">
        <v>6</v>
      </c>
      <c r="F1322">
        <v>25111</v>
      </c>
      <c r="G1322">
        <v>5243</v>
      </c>
      <c r="H1322">
        <v>19868</v>
      </c>
      <c r="I1322">
        <v>1657</v>
      </c>
      <c r="J1322">
        <v>2008</v>
      </c>
      <c r="K1322">
        <v>60626</v>
      </c>
      <c r="L1322">
        <v>70</v>
      </c>
      <c r="M1322" s="1">
        <v>0.78</v>
      </c>
    </row>
    <row r="1323" spans="1:13" x14ac:dyDescent="0.3">
      <c r="A1323">
        <v>1327</v>
      </c>
      <c r="B1323" t="s">
        <v>933</v>
      </c>
      <c r="C1323" t="s">
        <v>940</v>
      </c>
      <c r="D1323" t="s">
        <v>21</v>
      </c>
      <c r="E1323">
        <v>2</v>
      </c>
      <c r="F1323">
        <v>35837</v>
      </c>
      <c r="G1323">
        <v>6136</v>
      </c>
      <c r="H1323">
        <v>29701</v>
      </c>
      <c r="I1323">
        <v>2676</v>
      </c>
      <c r="J1323">
        <v>3454</v>
      </c>
      <c r="K1323">
        <v>60412</v>
      </c>
      <c r="L1323">
        <v>94</v>
      </c>
      <c r="M1323" s="1">
        <v>0.82</v>
      </c>
    </row>
    <row r="1324" spans="1:13" x14ac:dyDescent="0.3">
      <c r="A1324">
        <v>1328</v>
      </c>
      <c r="B1324" t="s">
        <v>933</v>
      </c>
      <c r="C1324" t="s">
        <v>941</v>
      </c>
      <c r="D1324" t="s">
        <v>21</v>
      </c>
      <c r="E1324">
        <v>1</v>
      </c>
      <c r="F1324">
        <v>103551</v>
      </c>
      <c r="G1324">
        <v>12443</v>
      </c>
      <c r="H1324">
        <v>91108</v>
      </c>
      <c r="I1324">
        <v>4555</v>
      </c>
      <c r="J1324">
        <v>3945</v>
      </c>
      <c r="K1324">
        <v>104248</v>
      </c>
      <c r="L1324">
        <v>108</v>
      </c>
      <c r="M1324" s="1">
        <v>0.9</v>
      </c>
    </row>
    <row r="1325" spans="1:13" x14ac:dyDescent="0.3">
      <c r="A1325">
        <v>1329</v>
      </c>
      <c r="B1325" t="s">
        <v>933</v>
      </c>
      <c r="C1325" t="s">
        <v>521</v>
      </c>
      <c r="D1325" t="s">
        <v>21</v>
      </c>
      <c r="E1325">
        <v>9</v>
      </c>
      <c r="F1325">
        <v>29519</v>
      </c>
      <c r="G1325">
        <v>7659</v>
      </c>
      <c r="H1325">
        <v>21860</v>
      </c>
      <c r="I1325">
        <v>2806</v>
      </c>
      <c r="J1325">
        <v>3771</v>
      </c>
      <c r="K1325">
        <v>48651</v>
      </c>
      <c r="L1325">
        <v>9</v>
      </c>
      <c r="M1325" s="1">
        <v>0.76</v>
      </c>
    </row>
    <row r="1326" spans="1:13" x14ac:dyDescent="0.3">
      <c r="A1326">
        <v>1330</v>
      </c>
      <c r="B1326" t="s">
        <v>933</v>
      </c>
      <c r="C1326" t="s">
        <v>883</v>
      </c>
      <c r="D1326" t="s">
        <v>21</v>
      </c>
      <c r="E1326">
        <v>7</v>
      </c>
      <c r="F1326">
        <v>11924</v>
      </c>
      <c r="G1326">
        <v>2526</v>
      </c>
      <c r="H1326">
        <v>9398</v>
      </c>
      <c r="I1326">
        <v>798</v>
      </c>
      <c r="J1326">
        <v>1031</v>
      </c>
      <c r="K1326">
        <v>53540</v>
      </c>
      <c r="L1326">
        <v>25</v>
      </c>
      <c r="M1326" s="1">
        <v>0.8</v>
      </c>
    </row>
    <row r="1327" spans="1:13" x14ac:dyDescent="0.3">
      <c r="A1327">
        <v>1331</v>
      </c>
      <c r="B1327" t="s">
        <v>933</v>
      </c>
      <c r="C1327" t="s">
        <v>942</v>
      </c>
      <c r="D1327" t="s">
        <v>21</v>
      </c>
      <c r="E1327">
        <v>1</v>
      </c>
      <c r="F1327">
        <v>55922</v>
      </c>
      <c r="G1327">
        <v>8612</v>
      </c>
      <c r="H1327">
        <v>47310</v>
      </c>
      <c r="I1327">
        <v>3589</v>
      </c>
      <c r="J1327">
        <v>3508</v>
      </c>
      <c r="K1327">
        <v>82814</v>
      </c>
      <c r="L1327">
        <v>37</v>
      </c>
      <c r="M1327" s="1">
        <v>0.85</v>
      </c>
    </row>
    <row r="1328" spans="1:13" x14ac:dyDescent="0.3">
      <c r="A1328">
        <v>1332</v>
      </c>
      <c r="B1328" t="s">
        <v>933</v>
      </c>
      <c r="C1328" t="s">
        <v>34</v>
      </c>
      <c r="D1328" t="s">
        <v>21</v>
      </c>
      <c r="E1328">
        <v>3</v>
      </c>
      <c r="F1328">
        <v>63955</v>
      </c>
      <c r="G1328">
        <v>8413</v>
      </c>
      <c r="H1328">
        <v>55542</v>
      </c>
      <c r="I1328">
        <v>3438</v>
      </c>
      <c r="J1328">
        <v>7220</v>
      </c>
      <c r="K1328">
        <v>65914</v>
      </c>
      <c r="L1328">
        <v>0</v>
      </c>
      <c r="M1328" s="1">
        <v>0.85</v>
      </c>
    </row>
    <row r="1329" spans="1:13" x14ac:dyDescent="0.3">
      <c r="A1329">
        <v>1333</v>
      </c>
      <c r="B1329" t="s">
        <v>933</v>
      </c>
      <c r="C1329" t="s">
        <v>498</v>
      </c>
      <c r="D1329" t="s">
        <v>21</v>
      </c>
      <c r="E1329">
        <v>8</v>
      </c>
      <c r="F1329">
        <v>8810</v>
      </c>
      <c r="G1329">
        <v>1782</v>
      </c>
      <c r="H1329">
        <v>7028</v>
      </c>
      <c r="I1329">
        <v>690</v>
      </c>
      <c r="J1329">
        <v>1107</v>
      </c>
      <c r="K1329">
        <v>51475</v>
      </c>
      <c r="L1329">
        <v>8</v>
      </c>
      <c r="M1329" s="1">
        <v>0.82</v>
      </c>
    </row>
    <row r="1330" spans="1:13" x14ac:dyDescent="0.3">
      <c r="A1330">
        <v>1334</v>
      </c>
      <c r="B1330" t="s">
        <v>933</v>
      </c>
      <c r="C1330" t="s">
        <v>397</v>
      </c>
      <c r="D1330" t="s">
        <v>21</v>
      </c>
      <c r="E1330">
        <v>9</v>
      </c>
      <c r="F1330">
        <v>5393</v>
      </c>
      <c r="G1330">
        <v>1540</v>
      </c>
      <c r="H1330">
        <v>3853</v>
      </c>
      <c r="I1330">
        <v>399</v>
      </c>
      <c r="J1330">
        <v>511</v>
      </c>
      <c r="K1330">
        <v>54465</v>
      </c>
      <c r="L1330">
        <v>53</v>
      </c>
      <c r="M1330" s="1">
        <v>0.73</v>
      </c>
    </row>
    <row r="1331" spans="1:13" x14ac:dyDescent="0.3">
      <c r="A1331">
        <v>1335</v>
      </c>
      <c r="B1331" t="s">
        <v>933</v>
      </c>
      <c r="C1331" t="s">
        <v>943</v>
      </c>
      <c r="D1331" t="s">
        <v>21</v>
      </c>
      <c r="E1331">
        <v>7</v>
      </c>
      <c r="F1331">
        <v>11277</v>
      </c>
      <c r="G1331">
        <v>2572</v>
      </c>
      <c r="H1331">
        <v>8705</v>
      </c>
      <c r="I1331">
        <v>693</v>
      </c>
      <c r="J1331">
        <v>1147</v>
      </c>
      <c r="K1331">
        <v>51788</v>
      </c>
      <c r="L1331">
        <v>26</v>
      </c>
      <c r="M1331" s="1">
        <v>0.79</v>
      </c>
    </row>
    <row r="1332" spans="1:13" x14ac:dyDescent="0.3">
      <c r="A1332">
        <v>1336</v>
      </c>
      <c r="B1332" t="s">
        <v>933</v>
      </c>
      <c r="C1332" t="s">
        <v>944</v>
      </c>
      <c r="D1332" t="s">
        <v>21</v>
      </c>
      <c r="E1332">
        <v>4</v>
      </c>
      <c r="F1332">
        <v>64889</v>
      </c>
      <c r="G1332">
        <v>14549</v>
      </c>
      <c r="H1332">
        <v>50340</v>
      </c>
      <c r="I1332">
        <v>5324</v>
      </c>
      <c r="J1332">
        <v>8105</v>
      </c>
      <c r="K1332">
        <v>53481</v>
      </c>
      <c r="L1332">
        <v>280</v>
      </c>
      <c r="M1332" s="1">
        <v>0.8</v>
      </c>
    </row>
    <row r="1333" spans="1:13" x14ac:dyDescent="0.3">
      <c r="A1333">
        <v>1337</v>
      </c>
      <c r="B1333" t="s">
        <v>933</v>
      </c>
      <c r="C1333" t="s">
        <v>945</v>
      </c>
      <c r="D1333" t="s">
        <v>21</v>
      </c>
      <c r="E1333">
        <v>1</v>
      </c>
      <c r="F1333">
        <v>425423</v>
      </c>
      <c r="G1333">
        <v>60282</v>
      </c>
      <c r="H1333">
        <v>365141</v>
      </c>
      <c r="I1333">
        <v>25170</v>
      </c>
      <c r="J1333">
        <v>26434</v>
      </c>
      <c r="K1333">
        <v>86403</v>
      </c>
      <c r="L1333">
        <v>205</v>
      </c>
      <c r="M1333" s="1">
        <v>0.88</v>
      </c>
    </row>
    <row r="1334" spans="1:13" x14ac:dyDescent="0.3">
      <c r="A1334">
        <v>1338</v>
      </c>
      <c r="B1334" t="s">
        <v>933</v>
      </c>
      <c r="C1334" t="s">
        <v>403</v>
      </c>
      <c r="D1334" t="s">
        <v>21</v>
      </c>
      <c r="E1334">
        <v>3</v>
      </c>
      <c r="F1334">
        <v>20822</v>
      </c>
      <c r="G1334">
        <v>3064</v>
      </c>
      <c r="H1334">
        <v>17758</v>
      </c>
      <c r="I1334">
        <v>1164</v>
      </c>
      <c r="J1334">
        <v>1266</v>
      </c>
      <c r="K1334">
        <v>75955</v>
      </c>
      <c r="L1334">
        <v>0</v>
      </c>
      <c r="M1334" s="1">
        <v>0.87</v>
      </c>
    </row>
    <row r="1335" spans="1:13" x14ac:dyDescent="0.3">
      <c r="A1335">
        <v>1339</v>
      </c>
      <c r="B1335" t="s">
        <v>933</v>
      </c>
      <c r="C1335" t="s">
        <v>268</v>
      </c>
      <c r="D1335" t="s">
        <v>21</v>
      </c>
      <c r="E1335">
        <v>6</v>
      </c>
      <c r="F1335">
        <v>37964</v>
      </c>
      <c r="G1335">
        <v>8651</v>
      </c>
      <c r="H1335">
        <v>29313</v>
      </c>
      <c r="I1335">
        <v>2707</v>
      </c>
      <c r="J1335">
        <v>3304</v>
      </c>
      <c r="K1335">
        <v>60979</v>
      </c>
      <c r="L1335">
        <v>115</v>
      </c>
      <c r="M1335" s="1">
        <v>0.8</v>
      </c>
    </row>
    <row r="1336" spans="1:13" x14ac:dyDescent="0.3">
      <c r="A1336">
        <v>1340</v>
      </c>
      <c r="B1336" t="s">
        <v>933</v>
      </c>
      <c r="C1336" t="s">
        <v>946</v>
      </c>
      <c r="D1336" t="s">
        <v>21</v>
      </c>
      <c r="E1336">
        <v>6</v>
      </c>
      <c r="F1336">
        <v>13758</v>
      </c>
      <c r="G1336">
        <v>3140</v>
      </c>
      <c r="H1336">
        <v>10618</v>
      </c>
      <c r="I1336">
        <v>999</v>
      </c>
      <c r="J1336">
        <v>1569</v>
      </c>
      <c r="K1336">
        <v>52560</v>
      </c>
      <c r="L1336">
        <v>25</v>
      </c>
      <c r="M1336" s="1">
        <v>0.79</v>
      </c>
    </row>
    <row r="1337" spans="1:13" x14ac:dyDescent="0.3">
      <c r="A1337">
        <v>1341</v>
      </c>
      <c r="B1337" t="s">
        <v>933</v>
      </c>
      <c r="C1337" t="s">
        <v>947</v>
      </c>
      <c r="D1337" t="s">
        <v>21</v>
      </c>
      <c r="E1337">
        <v>3</v>
      </c>
      <c r="F1337">
        <v>21058</v>
      </c>
      <c r="G1337">
        <v>4409</v>
      </c>
      <c r="H1337">
        <v>16649</v>
      </c>
      <c r="I1337">
        <v>1362</v>
      </c>
      <c r="J1337">
        <v>2049</v>
      </c>
      <c r="K1337">
        <v>58761</v>
      </c>
      <c r="L1337">
        <v>0</v>
      </c>
      <c r="M1337" s="1">
        <v>0.8</v>
      </c>
    </row>
    <row r="1338" spans="1:13" x14ac:dyDescent="0.3">
      <c r="A1338">
        <v>1342</v>
      </c>
      <c r="B1338" t="s">
        <v>933</v>
      </c>
      <c r="C1338" t="s">
        <v>948</v>
      </c>
      <c r="D1338" t="s">
        <v>21</v>
      </c>
      <c r="E1338">
        <v>7</v>
      </c>
      <c r="F1338">
        <v>30444</v>
      </c>
      <c r="G1338">
        <v>6742</v>
      </c>
      <c r="H1338">
        <v>23702</v>
      </c>
      <c r="I1338">
        <v>2142</v>
      </c>
      <c r="J1338">
        <v>2948</v>
      </c>
      <c r="K1338">
        <v>52010</v>
      </c>
      <c r="L1338">
        <v>85</v>
      </c>
      <c r="M1338" s="1">
        <v>0.79</v>
      </c>
    </row>
    <row r="1339" spans="1:13" x14ac:dyDescent="0.3">
      <c r="A1339">
        <v>1343</v>
      </c>
      <c r="B1339" t="s">
        <v>933</v>
      </c>
      <c r="C1339" t="s">
        <v>949</v>
      </c>
      <c r="D1339" t="s">
        <v>21</v>
      </c>
      <c r="E1339">
        <v>4</v>
      </c>
      <c r="F1339">
        <v>46403</v>
      </c>
      <c r="G1339">
        <v>9124</v>
      </c>
      <c r="H1339">
        <v>37279</v>
      </c>
      <c r="I1339">
        <v>3138</v>
      </c>
      <c r="J1339">
        <v>3250</v>
      </c>
      <c r="K1339">
        <v>67039</v>
      </c>
      <c r="L1339">
        <v>45</v>
      </c>
      <c r="M1339" s="1">
        <v>0.82</v>
      </c>
    </row>
    <row r="1340" spans="1:13" x14ac:dyDescent="0.3">
      <c r="A1340">
        <v>1344</v>
      </c>
      <c r="B1340" t="s">
        <v>933</v>
      </c>
      <c r="C1340" t="s">
        <v>156</v>
      </c>
      <c r="D1340" t="s">
        <v>21</v>
      </c>
      <c r="E1340">
        <v>9</v>
      </c>
      <c r="F1340">
        <v>6021</v>
      </c>
      <c r="G1340">
        <v>1401</v>
      </c>
      <c r="H1340">
        <v>4620</v>
      </c>
      <c r="I1340">
        <v>412</v>
      </c>
      <c r="J1340">
        <v>583</v>
      </c>
      <c r="K1340">
        <v>54917</v>
      </c>
      <c r="L1340">
        <v>9</v>
      </c>
      <c r="M1340" s="1">
        <v>0.78</v>
      </c>
    </row>
    <row r="1341" spans="1:13" x14ac:dyDescent="0.3">
      <c r="A1341">
        <v>1345</v>
      </c>
      <c r="B1341" t="s">
        <v>933</v>
      </c>
      <c r="C1341" t="s">
        <v>950</v>
      </c>
      <c r="D1341" t="s">
        <v>58</v>
      </c>
      <c r="E1341">
        <v>1</v>
      </c>
      <c r="F1341">
        <v>1259428</v>
      </c>
      <c r="G1341">
        <v>176788</v>
      </c>
      <c r="H1341">
        <v>1082640</v>
      </c>
      <c r="I1341">
        <v>53917</v>
      </c>
      <c r="J1341">
        <v>127826</v>
      </c>
      <c r="K1341">
        <v>76067</v>
      </c>
      <c r="L1341">
        <v>4021</v>
      </c>
      <c r="M1341" s="1">
        <v>0.87</v>
      </c>
    </row>
    <row r="1342" spans="1:13" x14ac:dyDescent="0.3">
      <c r="A1342">
        <v>1346</v>
      </c>
      <c r="B1342" t="s">
        <v>933</v>
      </c>
      <c r="C1342" t="s">
        <v>55</v>
      </c>
      <c r="D1342" t="s">
        <v>21</v>
      </c>
      <c r="E1342">
        <v>3</v>
      </c>
      <c r="F1342">
        <v>18578</v>
      </c>
      <c r="G1342">
        <v>3992</v>
      </c>
      <c r="H1342">
        <v>14586</v>
      </c>
      <c r="I1342">
        <v>1315</v>
      </c>
      <c r="J1342">
        <v>1560</v>
      </c>
      <c r="K1342">
        <v>59613</v>
      </c>
      <c r="L1342">
        <v>0</v>
      </c>
      <c r="M1342" s="1">
        <v>0.8</v>
      </c>
    </row>
    <row r="1343" spans="1:13" x14ac:dyDescent="0.3">
      <c r="A1343">
        <v>1347</v>
      </c>
      <c r="B1343" t="s">
        <v>933</v>
      </c>
      <c r="C1343" t="s">
        <v>951</v>
      </c>
      <c r="D1343" t="s">
        <v>21</v>
      </c>
      <c r="E1343">
        <v>7</v>
      </c>
      <c r="F1343">
        <v>21332</v>
      </c>
      <c r="G1343">
        <v>5343</v>
      </c>
      <c r="H1343">
        <v>15989</v>
      </c>
      <c r="I1343">
        <v>1859</v>
      </c>
      <c r="J1343">
        <v>2535</v>
      </c>
      <c r="K1343">
        <v>55687</v>
      </c>
      <c r="L1343">
        <v>25</v>
      </c>
      <c r="M1343" s="1">
        <v>0.77</v>
      </c>
    </row>
    <row r="1344" spans="1:13" x14ac:dyDescent="0.3">
      <c r="A1344">
        <v>1348</v>
      </c>
      <c r="B1344" t="s">
        <v>933</v>
      </c>
      <c r="C1344" t="s">
        <v>952</v>
      </c>
      <c r="D1344" t="s">
        <v>21</v>
      </c>
      <c r="E1344">
        <v>1</v>
      </c>
      <c r="F1344">
        <v>39966</v>
      </c>
      <c r="G1344">
        <v>6424</v>
      </c>
      <c r="H1344">
        <v>33542</v>
      </c>
      <c r="I1344">
        <v>2604</v>
      </c>
      <c r="J1344">
        <v>2987</v>
      </c>
      <c r="K1344">
        <v>73468</v>
      </c>
      <c r="L1344">
        <v>58</v>
      </c>
      <c r="M1344" s="1">
        <v>0.86</v>
      </c>
    </row>
    <row r="1345" spans="1:13" x14ac:dyDescent="0.3">
      <c r="A1345">
        <v>1349</v>
      </c>
      <c r="B1345" t="s">
        <v>933</v>
      </c>
      <c r="C1345" t="s">
        <v>953</v>
      </c>
      <c r="D1345" t="s">
        <v>21</v>
      </c>
      <c r="E1345">
        <v>6</v>
      </c>
      <c r="F1345">
        <v>45108</v>
      </c>
      <c r="G1345">
        <v>10593</v>
      </c>
      <c r="H1345">
        <v>34515</v>
      </c>
      <c r="I1345">
        <v>3810</v>
      </c>
      <c r="J1345">
        <v>5206</v>
      </c>
      <c r="K1345">
        <v>53143</v>
      </c>
      <c r="L1345">
        <v>168</v>
      </c>
      <c r="M1345" s="1">
        <v>0.79</v>
      </c>
    </row>
    <row r="1346" spans="1:13" x14ac:dyDescent="0.3">
      <c r="A1346">
        <v>1350</v>
      </c>
      <c r="B1346" t="s">
        <v>933</v>
      </c>
      <c r="C1346" t="s">
        <v>56</v>
      </c>
      <c r="D1346" t="s">
        <v>21</v>
      </c>
      <c r="E1346">
        <v>7</v>
      </c>
      <c r="F1346">
        <v>9911</v>
      </c>
      <c r="G1346">
        <v>2217</v>
      </c>
      <c r="H1346">
        <v>7694</v>
      </c>
      <c r="I1346">
        <v>660</v>
      </c>
      <c r="J1346">
        <v>864</v>
      </c>
      <c r="K1346">
        <v>57786</v>
      </c>
      <c r="L1346">
        <v>16</v>
      </c>
      <c r="M1346" s="1">
        <v>0.79</v>
      </c>
    </row>
    <row r="1347" spans="1:13" x14ac:dyDescent="0.3">
      <c r="A1347">
        <v>1351</v>
      </c>
      <c r="B1347" t="s">
        <v>933</v>
      </c>
      <c r="C1347" t="s">
        <v>954</v>
      </c>
      <c r="D1347" t="s">
        <v>21</v>
      </c>
      <c r="E1347">
        <v>6</v>
      </c>
      <c r="F1347">
        <v>16207</v>
      </c>
      <c r="G1347">
        <v>3324</v>
      </c>
      <c r="H1347">
        <v>12883</v>
      </c>
      <c r="I1347">
        <v>1341</v>
      </c>
      <c r="J1347">
        <v>1800</v>
      </c>
      <c r="K1347">
        <v>56950</v>
      </c>
      <c r="L1347">
        <v>25</v>
      </c>
      <c r="M1347" s="1">
        <v>0.82</v>
      </c>
    </row>
    <row r="1348" spans="1:13" x14ac:dyDescent="0.3">
      <c r="A1348">
        <v>1352</v>
      </c>
      <c r="B1348" t="s">
        <v>933</v>
      </c>
      <c r="C1348" t="s">
        <v>955</v>
      </c>
      <c r="D1348" t="s">
        <v>21</v>
      </c>
      <c r="E1348">
        <v>4</v>
      </c>
      <c r="F1348">
        <v>42855</v>
      </c>
      <c r="G1348">
        <v>8061</v>
      </c>
      <c r="H1348">
        <v>34794</v>
      </c>
      <c r="I1348">
        <v>2494</v>
      </c>
      <c r="J1348">
        <v>4854</v>
      </c>
      <c r="K1348">
        <v>60579</v>
      </c>
      <c r="L1348">
        <v>180</v>
      </c>
      <c r="M1348" s="1">
        <v>0.83</v>
      </c>
    </row>
    <row r="1349" spans="1:13" x14ac:dyDescent="0.3">
      <c r="A1349">
        <v>1353</v>
      </c>
      <c r="B1349" t="s">
        <v>933</v>
      </c>
      <c r="C1349" t="s">
        <v>956</v>
      </c>
      <c r="D1349" t="s">
        <v>21</v>
      </c>
      <c r="E1349">
        <v>9</v>
      </c>
      <c r="F1349">
        <v>4248</v>
      </c>
      <c r="G1349">
        <v>1036</v>
      </c>
      <c r="H1349">
        <v>3212</v>
      </c>
      <c r="I1349">
        <v>297</v>
      </c>
      <c r="J1349">
        <v>415</v>
      </c>
      <c r="K1349">
        <v>54438</v>
      </c>
      <c r="L1349">
        <v>75</v>
      </c>
      <c r="M1349" s="1">
        <v>0.78</v>
      </c>
    </row>
    <row r="1350" spans="1:13" x14ac:dyDescent="0.3">
      <c r="A1350">
        <v>1354</v>
      </c>
      <c r="B1350" t="s">
        <v>933</v>
      </c>
      <c r="C1350" t="s">
        <v>957</v>
      </c>
      <c r="D1350" t="s">
        <v>21</v>
      </c>
      <c r="E1350">
        <v>6</v>
      </c>
      <c r="F1350">
        <v>12440</v>
      </c>
      <c r="G1350">
        <v>3179</v>
      </c>
      <c r="H1350">
        <v>9261</v>
      </c>
      <c r="I1350">
        <v>974</v>
      </c>
      <c r="J1350">
        <v>1811</v>
      </c>
      <c r="K1350">
        <v>46281</v>
      </c>
      <c r="L1350">
        <v>25</v>
      </c>
      <c r="M1350" s="1">
        <v>0.78</v>
      </c>
    </row>
    <row r="1351" spans="1:13" x14ac:dyDescent="0.3">
      <c r="A1351">
        <v>1355</v>
      </c>
      <c r="B1351" t="s">
        <v>933</v>
      </c>
      <c r="C1351" t="s">
        <v>958</v>
      </c>
      <c r="D1351" t="s">
        <v>21</v>
      </c>
      <c r="E1351">
        <v>9</v>
      </c>
      <c r="F1351">
        <v>6658</v>
      </c>
      <c r="G1351">
        <v>1834</v>
      </c>
      <c r="H1351">
        <v>4824</v>
      </c>
      <c r="I1351">
        <v>479</v>
      </c>
      <c r="J1351">
        <v>619</v>
      </c>
      <c r="K1351">
        <v>52445</v>
      </c>
      <c r="L1351">
        <v>88</v>
      </c>
      <c r="M1351" s="1">
        <v>0.74</v>
      </c>
    </row>
    <row r="1352" spans="1:13" x14ac:dyDescent="0.3">
      <c r="A1352">
        <v>1356</v>
      </c>
      <c r="B1352" t="s">
        <v>933</v>
      </c>
      <c r="C1352" t="s">
        <v>209</v>
      </c>
      <c r="D1352" t="s">
        <v>21</v>
      </c>
      <c r="E1352">
        <v>6</v>
      </c>
      <c r="F1352">
        <v>10658</v>
      </c>
      <c r="G1352">
        <v>2775</v>
      </c>
      <c r="H1352">
        <v>7883</v>
      </c>
      <c r="I1352">
        <v>937</v>
      </c>
      <c r="J1352">
        <v>900</v>
      </c>
      <c r="K1352">
        <v>61015</v>
      </c>
      <c r="L1352">
        <v>16</v>
      </c>
      <c r="M1352" s="1">
        <v>0.76</v>
      </c>
    </row>
    <row r="1353" spans="1:13" x14ac:dyDescent="0.3">
      <c r="A1353">
        <v>1357</v>
      </c>
      <c r="B1353" t="s">
        <v>933</v>
      </c>
      <c r="C1353" t="s">
        <v>959</v>
      </c>
      <c r="D1353" t="s">
        <v>21</v>
      </c>
      <c r="E1353">
        <v>9</v>
      </c>
      <c r="F1353">
        <v>3758</v>
      </c>
      <c r="G1353">
        <v>911</v>
      </c>
      <c r="H1353">
        <v>2847</v>
      </c>
      <c r="I1353">
        <v>288</v>
      </c>
      <c r="J1353">
        <v>383</v>
      </c>
      <c r="K1353">
        <v>52058</v>
      </c>
      <c r="L1353">
        <v>55</v>
      </c>
      <c r="M1353" s="1">
        <v>0.78</v>
      </c>
    </row>
    <row r="1354" spans="1:13" x14ac:dyDescent="0.3">
      <c r="A1354">
        <v>1358</v>
      </c>
      <c r="B1354" t="s">
        <v>933</v>
      </c>
      <c r="C1354" t="s">
        <v>960</v>
      </c>
      <c r="D1354" t="s">
        <v>21</v>
      </c>
      <c r="E1354">
        <v>1</v>
      </c>
      <c r="F1354">
        <v>28494</v>
      </c>
      <c r="G1354">
        <v>4987</v>
      </c>
      <c r="H1354">
        <v>23507</v>
      </c>
      <c r="I1354">
        <v>1711</v>
      </c>
      <c r="J1354">
        <v>2191</v>
      </c>
      <c r="K1354">
        <v>67269</v>
      </c>
      <c r="L1354">
        <v>49</v>
      </c>
      <c r="M1354" s="1">
        <v>0.84</v>
      </c>
    </row>
    <row r="1355" spans="1:13" x14ac:dyDescent="0.3">
      <c r="A1355">
        <v>1359</v>
      </c>
      <c r="B1355" t="s">
        <v>933</v>
      </c>
      <c r="C1355" t="s">
        <v>164</v>
      </c>
      <c r="D1355" t="s">
        <v>21</v>
      </c>
      <c r="E1355">
        <v>9</v>
      </c>
      <c r="F1355">
        <v>5673</v>
      </c>
      <c r="G1355">
        <v>1408</v>
      </c>
      <c r="H1355">
        <v>4265</v>
      </c>
      <c r="I1355">
        <v>411</v>
      </c>
      <c r="J1355">
        <v>562</v>
      </c>
      <c r="K1355">
        <v>51305</v>
      </c>
      <c r="L1355">
        <v>100</v>
      </c>
      <c r="M1355" s="1">
        <v>0.76</v>
      </c>
    </row>
    <row r="1356" spans="1:13" x14ac:dyDescent="0.3">
      <c r="A1356">
        <v>1360</v>
      </c>
      <c r="B1356" t="s">
        <v>933</v>
      </c>
      <c r="C1356" t="s">
        <v>637</v>
      </c>
      <c r="D1356" t="s">
        <v>21</v>
      </c>
      <c r="E1356">
        <v>7</v>
      </c>
      <c r="F1356">
        <v>25629</v>
      </c>
      <c r="G1356">
        <v>4060</v>
      </c>
      <c r="H1356">
        <v>21569</v>
      </c>
      <c r="I1356">
        <v>1397</v>
      </c>
      <c r="J1356">
        <v>3009</v>
      </c>
      <c r="K1356">
        <v>57690</v>
      </c>
      <c r="L1356">
        <v>136</v>
      </c>
      <c r="M1356" s="1">
        <v>0.84</v>
      </c>
    </row>
    <row r="1357" spans="1:13" x14ac:dyDescent="0.3">
      <c r="A1357">
        <v>1361</v>
      </c>
      <c r="B1357" t="s">
        <v>933</v>
      </c>
      <c r="C1357" t="s">
        <v>961</v>
      </c>
      <c r="D1357" t="s">
        <v>21</v>
      </c>
      <c r="E1357">
        <v>6</v>
      </c>
      <c r="F1357">
        <v>35873</v>
      </c>
      <c r="G1357">
        <v>6716</v>
      </c>
      <c r="H1357">
        <v>29157</v>
      </c>
      <c r="I1357">
        <v>2416</v>
      </c>
      <c r="J1357">
        <v>2520</v>
      </c>
      <c r="K1357">
        <v>61959</v>
      </c>
      <c r="L1357">
        <v>184</v>
      </c>
      <c r="M1357" s="1">
        <v>0.83</v>
      </c>
    </row>
    <row r="1358" spans="1:13" x14ac:dyDescent="0.3">
      <c r="A1358">
        <v>1362</v>
      </c>
      <c r="B1358" t="s">
        <v>933</v>
      </c>
      <c r="C1358" t="s">
        <v>962</v>
      </c>
      <c r="D1358" t="s">
        <v>21</v>
      </c>
      <c r="E1358">
        <v>8</v>
      </c>
      <c r="F1358">
        <v>5519</v>
      </c>
      <c r="G1358">
        <v>951</v>
      </c>
      <c r="H1358">
        <v>4568</v>
      </c>
      <c r="I1358">
        <v>297</v>
      </c>
      <c r="J1358">
        <v>1135</v>
      </c>
      <c r="K1358">
        <v>43162</v>
      </c>
      <c r="L1358">
        <v>50</v>
      </c>
      <c r="M1358" s="1">
        <v>0.84</v>
      </c>
    </row>
    <row r="1359" spans="1:13" x14ac:dyDescent="0.3">
      <c r="A1359">
        <v>1363</v>
      </c>
      <c r="B1359" t="s">
        <v>933</v>
      </c>
      <c r="C1359" t="s">
        <v>69</v>
      </c>
      <c r="D1359" t="s">
        <v>21</v>
      </c>
      <c r="E1359">
        <v>8</v>
      </c>
      <c r="F1359">
        <v>9390</v>
      </c>
      <c r="G1359">
        <v>2016</v>
      </c>
      <c r="H1359">
        <v>7374</v>
      </c>
      <c r="I1359">
        <v>542</v>
      </c>
      <c r="J1359">
        <v>764</v>
      </c>
      <c r="K1359">
        <v>58105</v>
      </c>
      <c r="L1359">
        <v>20</v>
      </c>
      <c r="M1359" s="1">
        <v>0.8</v>
      </c>
    </row>
    <row r="1360" spans="1:13" x14ac:dyDescent="0.3">
      <c r="A1360">
        <v>1364</v>
      </c>
      <c r="B1360" t="s">
        <v>933</v>
      </c>
      <c r="C1360" t="s">
        <v>350</v>
      </c>
      <c r="D1360" t="s">
        <v>21</v>
      </c>
      <c r="E1360">
        <v>7</v>
      </c>
      <c r="F1360">
        <v>19785</v>
      </c>
      <c r="G1360">
        <v>4650</v>
      </c>
      <c r="H1360">
        <v>15135</v>
      </c>
      <c r="I1360">
        <v>1590</v>
      </c>
      <c r="J1360">
        <v>2677</v>
      </c>
      <c r="K1360">
        <v>50821</v>
      </c>
      <c r="L1360">
        <v>23</v>
      </c>
      <c r="M1360" s="1">
        <v>0.79</v>
      </c>
    </row>
    <row r="1361" spans="1:13" x14ac:dyDescent="0.3">
      <c r="A1361">
        <v>1365</v>
      </c>
      <c r="B1361" t="s">
        <v>933</v>
      </c>
      <c r="C1361" t="s">
        <v>963</v>
      </c>
      <c r="D1361" t="s">
        <v>21</v>
      </c>
      <c r="E1361">
        <v>6</v>
      </c>
      <c r="F1361">
        <v>23141</v>
      </c>
      <c r="G1361">
        <v>4634</v>
      </c>
      <c r="H1361">
        <v>18507</v>
      </c>
      <c r="I1361">
        <v>1536</v>
      </c>
      <c r="J1361">
        <v>1715</v>
      </c>
      <c r="K1361">
        <v>66557</v>
      </c>
      <c r="L1361">
        <v>38</v>
      </c>
      <c r="M1361" s="1">
        <v>0.81</v>
      </c>
    </row>
    <row r="1362" spans="1:13" x14ac:dyDescent="0.3">
      <c r="A1362">
        <v>1366</v>
      </c>
      <c r="B1362" t="s">
        <v>933</v>
      </c>
      <c r="C1362" t="s">
        <v>964</v>
      </c>
      <c r="D1362" t="s">
        <v>21</v>
      </c>
      <c r="E1362">
        <v>1</v>
      </c>
      <c r="F1362">
        <v>26139</v>
      </c>
      <c r="G1362">
        <v>4787</v>
      </c>
      <c r="H1362">
        <v>21352</v>
      </c>
      <c r="I1362">
        <v>2065</v>
      </c>
      <c r="J1362">
        <v>3163</v>
      </c>
      <c r="K1362">
        <v>53289</v>
      </c>
      <c r="L1362">
        <v>108</v>
      </c>
      <c r="M1362" s="1">
        <v>0.83</v>
      </c>
    </row>
    <row r="1363" spans="1:13" x14ac:dyDescent="0.3">
      <c r="A1363">
        <v>1367</v>
      </c>
      <c r="B1363" t="s">
        <v>933</v>
      </c>
      <c r="C1363" t="s">
        <v>965</v>
      </c>
      <c r="D1363" t="s">
        <v>21</v>
      </c>
      <c r="E1363">
        <v>6</v>
      </c>
      <c r="F1363">
        <v>33169</v>
      </c>
      <c r="G1363">
        <v>6487</v>
      </c>
      <c r="H1363">
        <v>26682</v>
      </c>
      <c r="I1363">
        <v>2556</v>
      </c>
      <c r="J1363">
        <v>3307</v>
      </c>
      <c r="K1363">
        <v>57471</v>
      </c>
      <c r="L1363">
        <v>25</v>
      </c>
      <c r="M1363" s="1">
        <v>0.83</v>
      </c>
    </row>
    <row r="1364" spans="1:13" x14ac:dyDescent="0.3">
      <c r="A1364">
        <v>1368</v>
      </c>
      <c r="B1364" t="s">
        <v>933</v>
      </c>
      <c r="C1364" t="s">
        <v>966</v>
      </c>
      <c r="D1364" t="s">
        <v>21</v>
      </c>
      <c r="E1364">
        <v>4</v>
      </c>
      <c r="F1364">
        <v>40011</v>
      </c>
      <c r="G1364">
        <v>7340</v>
      </c>
      <c r="H1364">
        <v>32671</v>
      </c>
      <c r="I1364">
        <v>2473</v>
      </c>
      <c r="J1364">
        <v>4567</v>
      </c>
      <c r="K1364">
        <v>53387</v>
      </c>
      <c r="L1364">
        <v>0</v>
      </c>
      <c r="M1364" s="1">
        <v>0.83</v>
      </c>
    </row>
    <row r="1365" spans="1:13" x14ac:dyDescent="0.3">
      <c r="A1365">
        <v>1369</v>
      </c>
      <c r="B1365" t="s">
        <v>933</v>
      </c>
      <c r="C1365" t="s">
        <v>440</v>
      </c>
      <c r="D1365" t="s">
        <v>21</v>
      </c>
      <c r="E1365">
        <v>9</v>
      </c>
      <c r="F1365">
        <v>8276</v>
      </c>
      <c r="G1365">
        <v>2111</v>
      </c>
      <c r="H1365">
        <v>6165</v>
      </c>
      <c r="I1365">
        <v>577</v>
      </c>
      <c r="J1365">
        <v>667</v>
      </c>
      <c r="K1365">
        <v>59938</v>
      </c>
      <c r="L1365">
        <v>20</v>
      </c>
      <c r="M1365" s="1">
        <v>0.76</v>
      </c>
    </row>
    <row r="1366" spans="1:13" x14ac:dyDescent="0.3">
      <c r="A1366">
        <v>1370</v>
      </c>
      <c r="B1366" t="s">
        <v>933</v>
      </c>
      <c r="C1366" t="s">
        <v>967</v>
      </c>
      <c r="D1366" t="s">
        <v>21</v>
      </c>
      <c r="E1366">
        <v>3</v>
      </c>
      <c r="F1366">
        <v>34220</v>
      </c>
      <c r="G1366">
        <v>5558</v>
      </c>
      <c r="H1366">
        <v>28662</v>
      </c>
      <c r="I1366">
        <v>1751</v>
      </c>
      <c r="J1366">
        <v>2759</v>
      </c>
      <c r="K1366">
        <v>66209</v>
      </c>
      <c r="L1366">
        <v>17</v>
      </c>
      <c r="M1366" s="1">
        <v>0.79</v>
      </c>
    </row>
    <row r="1367" spans="1:13" x14ac:dyDescent="0.3">
      <c r="A1367">
        <v>1371</v>
      </c>
      <c r="B1367" t="s">
        <v>933</v>
      </c>
      <c r="C1367" t="s">
        <v>968</v>
      </c>
      <c r="D1367" t="s">
        <v>21</v>
      </c>
      <c r="E1367">
        <v>7</v>
      </c>
      <c r="F1367">
        <v>21924</v>
      </c>
      <c r="G1367">
        <v>3585</v>
      </c>
      <c r="H1367">
        <v>18339</v>
      </c>
      <c r="I1367">
        <v>979</v>
      </c>
      <c r="J1367">
        <v>2335</v>
      </c>
      <c r="K1367">
        <v>55766</v>
      </c>
      <c r="L1367">
        <v>48</v>
      </c>
      <c r="M1367" s="1">
        <v>0.84</v>
      </c>
    </row>
    <row r="1368" spans="1:13" x14ac:dyDescent="0.3">
      <c r="A1368">
        <v>1372</v>
      </c>
      <c r="B1368" t="s">
        <v>933</v>
      </c>
      <c r="C1368" t="s">
        <v>969</v>
      </c>
      <c r="D1368" t="s">
        <v>21</v>
      </c>
      <c r="E1368">
        <v>8</v>
      </c>
      <c r="F1368">
        <v>6475</v>
      </c>
      <c r="G1368">
        <v>1366</v>
      </c>
      <c r="H1368">
        <v>5109</v>
      </c>
      <c r="I1368">
        <v>418</v>
      </c>
      <c r="J1368">
        <v>691</v>
      </c>
      <c r="K1368">
        <v>48799</v>
      </c>
      <c r="L1368">
        <v>14</v>
      </c>
      <c r="M1368" s="1">
        <v>0.81</v>
      </c>
    </row>
    <row r="1369" spans="1:13" x14ac:dyDescent="0.3">
      <c r="A1369">
        <v>1373</v>
      </c>
      <c r="B1369" t="s">
        <v>933</v>
      </c>
      <c r="C1369" t="s">
        <v>970</v>
      </c>
      <c r="D1369" t="s">
        <v>21</v>
      </c>
      <c r="E1369">
        <v>3</v>
      </c>
      <c r="F1369">
        <v>156277</v>
      </c>
      <c r="G1369">
        <v>24272</v>
      </c>
      <c r="H1369">
        <v>132005</v>
      </c>
      <c r="I1369">
        <v>8774</v>
      </c>
      <c r="J1369">
        <v>10908</v>
      </c>
      <c r="K1369">
        <v>76001</v>
      </c>
      <c r="L1369">
        <v>1333</v>
      </c>
      <c r="M1369" s="1">
        <v>0.86</v>
      </c>
    </row>
    <row r="1370" spans="1:13" x14ac:dyDescent="0.3">
      <c r="A1370">
        <v>1374</v>
      </c>
      <c r="B1370" t="s">
        <v>933</v>
      </c>
      <c r="C1370" t="s">
        <v>971</v>
      </c>
      <c r="D1370" t="s">
        <v>21</v>
      </c>
      <c r="E1370">
        <v>6</v>
      </c>
      <c r="F1370">
        <v>58812</v>
      </c>
      <c r="G1370">
        <v>13992</v>
      </c>
      <c r="H1370">
        <v>44820</v>
      </c>
      <c r="I1370">
        <v>4269</v>
      </c>
      <c r="J1370">
        <v>5940</v>
      </c>
      <c r="K1370">
        <v>53778</v>
      </c>
      <c r="L1370">
        <v>245</v>
      </c>
      <c r="M1370" s="1">
        <v>0.78</v>
      </c>
    </row>
    <row r="1371" spans="1:13" x14ac:dyDescent="0.3">
      <c r="A1371">
        <v>1375</v>
      </c>
      <c r="B1371" t="s">
        <v>933</v>
      </c>
      <c r="C1371" t="s">
        <v>972</v>
      </c>
      <c r="D1371" t="s">
        <v>21</v>
      </c>
      <c r="E1371">
        <v>6</v>
      </c>
      <c r="F1371">
        <v>14178</v>
      </c>
      <c r="G1371">
        <v>2592</v>
      </c>
      <c r="H1371">
        <v>11586</v>
      </c>
      <c r="I1371">
        <v>903</v>
      </c>
      <c r="J1371">
        <v>1278</v>
      </c>
      <c r="K1371">
        <v>57494</v>
      </c>
      <c r="L1371">
        <v>41</v>
      </c>
      <c r="M1371" s="1">
        <v>0.83</v>
      </c>
    </row>
    <row r="1372" spans="1:13" x14ac:dyDescent="0.3">
      <c r="A1372">
        <v>1376</v>
      </c>
      <c r="B1372" t="s">
        <v>933</v>
      </c>
      <c r="C1372" t="s">
        <v>973</v>
      </c>
      <c r="D1372" t="s">
        <v>21</v>
      </c>
      <c r="E1372">
        <v>6</v>
      </c>
      <c r="F1372">
        <v>29483</v>
      </c>
      <c r="G1372">
        <v>6098</v>
      </c>
      <c r="H1372">
        <v>23385</v>
      </c>
      <c r="I1372">
        <v>2236</v>
      </c>
      <c r="J1372">
        <v>3319</v>
      </c>
      <c r="K1372">
        <v>50387</v>
      </c>
      <c r="L1372">
        <v>9</v>
      </c>
      <c r="M1372" s="1">
        <v>0.77</v>
      </c>
    </row>
    <row r="1373" spans="1:13" x14ac:dyDescent="0.3">
      <c r="A1373">
        <v>1377</v>
      </c>
      <c r="B1373" t="s">
        <v>933</v>
      </c>
      <c r="C1373" t="s">
        <v>974</v>
      </c>
      <c r="D1373" t="s">
        <v>21</v>
      </c>
      <c r="E1373">
        <v>6</v>
      </c>
      <c r="F1373">
        <v>9047</v>
      </c>
      <c r="G1373">
        <v>1896</v>
      </c>
      <c r="H1373">
        <v>7151</v>
      </c>
      <c r="I1373">
        <v>558</v>
      </c>
      <c r="J1373">
        <v>917</v>
      </c>
      <c r="K1373">
        <v>55378</v>
      </c>
      <c r="L1373">
        <v>18</v>
      </c>
      <c r="M1373" s="1">
        <v>0.8</v>
      </c>
    </row>
    <row r="1374" spans="1:13" x14ac:dyDescent="0.3">
      <c r="A1374">
        <v>1378</v>
      </c>
      <c r="B1374" t="s">
        <v>933</v>
      </c>
      <c r="C1374" t="s">
        <v>175</v>
      </c>
      <c r="D1374" t="s">
        <v>21</v>
      </c>
      <c r="E1374">
        <v>3</v>
      </c>
      <c r="F1374">
        <v>31529</v>
      </c>
      <c r="G1374">
        <v>5666</v>
      </c>
      <c r="H1374">
        <v>25863</v>
      </c>
      <c r="I1374">
        <v>1898</v>
      </c>
      <c r="J1374">
        <v>3654</v>
      </c>
      <c r="K1374">
        <v>60180</v>
      </c>
      <c r="L1374">
        <v>123</v>
      </c>
      <c r="M1374" s="1">
        <v>0.82</v>
      </c>
    </row>
    <row r="1375" spans="1:13" x14ac:dyDescent="0.3">
      <c r="A1375">
        <v>1379</v>
      </c>
      <c r="B1375" t="s">
        <v>933</v>
      </c>
      <c r="C1375" t="s">
        <v>176</v>
      </c>
      <c r="D1375" t="s">
        <v>21</v>
      </c>
      <c r="E1375">
        <v>8</v>
      </c>
      <c r="F1375">
        <v>11097</v>
      </c>
      <c r="G1375">
        <v>2710</v>
      </c>
      <c r="H1375">
        <v>8387</v>
      </c>
      <c r="I1375">
        <v>844</v>
      </c>
      <c r="J1375">
        <v>919</v>
      </c>
      <c r="K1375">
        <v>60975</v>
      </c>
      <c r="L1375">
        <v>22</v>
      </c>
      <c r="M1375" s="1">
        <v>0.78</v>
      </c>
    </row>
    <row r="1376" spans="1:13" x14ac:dyDescent="0.3">
      <c r="A1376">
        <v>1380</v>
      </c>
      <c r="B1376" t="s">
        <v>933</v>
      </c>
      <c r="C1376" t="s">
        <v>975</v>
      </c>
      <c r="D1376" t="s">
        <v>58</v>
      </c>
      <c r="E1376">
        <v>1</v>
      </c>
      <c r="F1376">
        <v>550210</v>
      </c>
      <c r="G1376">
        <v>79328</v>
      </c>
      <c r="H1376">
        <v>470882</v>
      </c>
      <c r="I1376">
        <v>24304</v>
      </c>
      <c r="J1376">
        <v>78160</v>
      </c>
      <c r="K1376">
        <v>62937</v>
      </c>
      <c r="L1376">
        <v>1441</v>
      </c>
      <c r="M1376" s="1">
        <v>0.85</v>
      </c>
    </row>
    <row r="1377" spans="1:13" x14ac:dyDescent="0.3">
      <c r="A1377">
        <v>1381</v>
      </c>
      <c r="B1377" t="s">
        <v>933</v>
      </c>
      <c r="C1377" t="s">
        <v>976</v>
      </c>
      <c r="D1377" t="s">
        <v>21</v>
      </c>
      <c r="E1377">
        <v>8</v>
      </c>
      <c r="F1377">
        <v>3999</v>
      </c>
      <c r="G1377">
        <v>837</v>
      </c>
      <c r="H1377">
        <v>3162</v>
      </c>
      <c r="I1377">
        <v>237</v>
      </c>
      <c r="J1377">
        <v>423</v>
      </c>
      <c r="K1377">
        <v>54412</v>
      </c>
      <c r="L1377">
        <v>0</v>
      </c>
      <c r="M1377" s="1">
        <v>0.8</v>
      </c>
    </row>
    <row r="1378" spans="1:13" x14ac:dyDescent="0.3">
      <c r="A1378">
        <v>1382</v>
      </c>
      <c r="B1378" t="s">
        <v>933</v>
      </c>
      <c r="C1378" t="s">
        <v>977</v>
      </c>
      <c r="D1378" t="s">
        <v>21</v>
      </c>
      <c r="E1378">
        <v>7</v>
      </c>
      <c r="F1378">
        <v>15249</v>
      </c>
      <c r="G1378">
        <v>3225</v>
      </c>
      <c r="H1378">
        <v>12024</v>
      </c>
      <c r="I1378">
        <v>1001</v>
      </c>
      <c r="J1378">
        <v>1409</v>
      </c>
      <c r="K1378">
        <v>56760</v>
      </c>
      <c r="L1378">
        <v>25</v>
      </c>
      <c r="M1378" s="1">
        <v>0.8</v>
      </c>
    </row>
    <row r="1379" spans="1:13" x14ac:dyDescent="0.3">
      <c r="A1379">
        <v>1383</v>
      </c>
      <c r="B1379" t="s">
        <v>933</v>
      </c>
      <c r="C1379" t="s">
        <v>978</v>
      </c>
      <c r="D1379" t="s">
        <v>21</v>
      </c>
      <c r="E1379">
        <v>8</v>
      </c>
      <c r="F1379">
        <v>14612</v>
      </c>
      <c r="G1379">
        <v>3040</v>
      </c>
      <c r="H1379">
        <v>11572</v>
      </c>
      <c r="I1379">
        <v>946</v>
      </c>
      <c r="J1379">
        <v>1505</v>
      </c>
      <c r="K1379">
        <v>59787</v>
      </c>
      <c r="L1379">
        <v>16</v>
      </c>
      <c r="M1379" s="1">
        <v>0.81</v>
      </c>
    </row>
    <row r="1380" spans="1:13" x14ac:dyDescent="0.3">
      <c r="A1380">
        <v>1384</v>
      </c>
      <c r="B1380" t="s">
        <v>933</v>
      </c>
      <c r="C1380" t="s">
        <v>707</v>
      </c>
      <c r="D1380" t="s">
        <v>21</v>
      </c>
      <c r="E1380">
        <v>4</v>
      </c>
      <c r="F1380">
        <v>66523</v>
      </c>
      <c r="G1380">
        <v>10250</v>
      </c>
      <c r="H1380">
        <v>56273</v>
      </c>
      <c r="I1380">
        <v>3455</v>
      </c>
      <c r="J1380">
        <v>5718</v>
      </c>
      <c r="K1380">
        <v>67024</v>
      </c>
      <c r="L1380">
        <v>119</v>
      </c>
      <c r="M1380" s="1">
        <v>0.76</v>
      </c>
    </row>
    <row r="1381" spans="1:13" x14ac:dyDescent="0.3">
      <c r="A1381">
        <v>1385</v>
      </c>
      <c r="B1381" t="s">
        <v>933</v>
      </c>
      <c r="C1381" t="s">
        <v>979</v>
      </c>
      <c r="D1381" t="s">
        <v>21</v>
      </c>
      <c r="E1381">
        <v>6</v>
      </c>
      <c r="F1381">
        <v>9414</v>
      </c>
      <c r="G1381">
        <v>1867</v>
      </c>
      <c r="H1381">
        <v>7547</v>
      </c>
      <c r="I1381">
        <v>549</v>
      </c>
      <c r="J1381">
        <v>815</v>
      </c>
      <c r="K1381">
        <v>63503</v>
      </c>
      <c r="L1381">
        <v>25</v>
      </c>
      <c r="M1381" s="1">
        <v>0.81</v>
      </c>
    </row>
    <row r="1382" spans="1:13" x14ac:dyDescent="0.3">
      <c r="A1382">
        <v>1386</v>
      </c>
      <c r="B1382" t="s">
        <v>933</v>
      </c>
      <c r="C1382" t="s">
        <v>980</v>
      </c>
      <c r="D1382" t="s">
        <v>21</v>
      </c>
      <c r="E1382">
        <v>7</v>
      </c>
      <c r="F1382">
        <v>15150</v>
      </c>
      <c r="G1382">
        <v>2651</v>
      </c>
      <c r="H1382">
        <v>12499</v>
      </c>
      <c r="I1382">
        <v>966</v>
      </c>
      <c r="J1382">
        <v>1261</v>
      </c>
      <c r="K1382">
        <v>60239</v>
      </c>
      <c r="L1382">
        <v>115</v>
      </c>
      <c r="M1382" s="1">
        <v>0.84</v>
      </c>
    </row>
    <row r="1383" spans="1:13" x14ac:dyDescent="0.3">
      <c r="A1383">
        <v>1387</v>
      </c>
      <c r="B1383" t="s">
        <v>933</v>
      </c>
      <c r="C1383" t="s">
        <v>981</v>
      </c>
      <c r="D1383" t="s">
        <v>21</v>
      </c>
      <c r="E1383">
        <v>2</v>
      </c>
      <c r="F1383">
        <v>199754</v>
      </c>
      <c r="G1383">
        <v>38748</v>
      </c>
      <c r="H1383">
        <v>161006</v>
      </c>
      <c r="I1383">
        <v>15614</v>
      </c>
      <c r="J1383">
        <v>28232</v>
      </c>
      <c r="K1383">
        <v>53833</v>
      </c>
      <c r="L1383">
        <v>1068</v>
      </c>
      <c r="M1383" s="1">
        <v>0.81</v>
      </c>
    </row>
    <row r="1384" spans="1:13" x14ac:dyDescent="0.3">
      <c r="A1384">
        <v>1388</v>
      </c>
      <c r="B1384" t="s">
        <v>933</v>
      </c>
      <c r="C1384" t="s">
        <v>181</v>
      </c>
      <c r="D1384" t="s">
        <v>58</v>
      </c>
      <c r="E1384">
        <v>1</v>
      </c>
      <c r="F1384">
        <v>147381</v>
      </c>
      <c r="G1384">
        <v>16035</v>
      </c>
      <c r="H1384">
        <v>131346</v>
      </c>
      <c r="I1384">
        <v>5991</v>
      </c>
      <c r="J1384">
        <v>7563</v>
      </c>
      <c r="K1384">
        <v>101427</v>
      </c>
      <c r="L1384">
        <v>108</v>
      </c>
      <c r="M1384" s="1">
        <v>0.9</v>
      </c>
    </row>
    <row r="1385" spans="1:13" x14ac:dyDescent="0.3">
      <c r="A1385">
        <v>1389</v>
      </c>
      <c r="B1385" t="s">
        <v>933</v>
      </c>
      <c r="C1385" t="s">
        <v>982</v>
      </c>
      <c r="D1385" t="s">
        <v>21</v>
      </c>
      <c r="E1385">
        <v>1</v>
      </c>
      <c r="F1385">
        <v>96036</v>
      </c>
      <c r="G1385">
        <v>10884</v>
      </c>
      <c r="H1385">
        <v>85152</v>
      </c>
      <c r="I1385">
        <v>5738</v>
      </c>
      <c r="J1385">
        <v>6098</v>
      </c>
      <c r="K1385">
        <v>81850</v>
      </c>
      <c r="L1385">
        <v>0</v>
      </c>
      <c r="M1385" s="1">
        <v>0.89</v>
      </c>
    </row>
    <row r="1386" spans="1:13" x14ac:dyDescent="0.3">
      <c r="A1386">
        <v>1390</v>
      </c>
      <c r="B1386" t="s">
        <v>933</v>
      </c>
      <c r="C1386" t="s">
        <v>983</v>
      </c>
      <c r="D1386" t="s">
        <v>21</v>
      </c>
      <c r="E1386">
        <v>1</v>
      </c>
      <c r="F1386">
        <v>15028</v>
      </c>
      <c r="G1386">
        <v>2756</v>
      </c>
      <c r="H1386">
        <v>12272</v>
      </c>
      <c r="I1386">
        <v>888</v>
      </c>
      <c r="J1386">
        <v>1052</v>
      </c>
      <c r="K1386">
        <v>66209</v>
      </c>
      <c r="L1386">
        <v>6</v>
      </c>
      <c r="M1386" s="1">
        <v>0.83</v>
      </c>
    </row>
    <row r="1387" spans="1:13" x14ac:dyDescent="0.3">
      <c r="A1387">
        <v>1391</v>
      </c>
      <c r="B1387" t="s">
        <v>933</v>
      </c>
      <c r="C1387" t="s">
        <v>984</v>
      </c>
      <c r="D1387" t="s">
        <v>21</v>
      </c>
      <c r="E1387">
        <v>3</v>
      </c>
      <c r="F1387">
        <v>159256</v>
      </c>
      <c r="G1387">
        <v>24079</v>
      </c>
      <c r="H1387">
        <v>135177</v>
      </c>
      <c r="I1387">
        <v>9493</v>
      </c>
      <c r="J1387">
        <v>18879</v>
      </c>
      <c r="K1387">
        <v>60843</v>
      </c>
      <c r="L1387">
        <v>1099</v>
      </c>
      <c r="M1387" s="1">
        <v>0.83</v>
      </c>
    </row>
    <row r="1388" spans="1:13" x14ac:dyDescent="0.3">
      <c r="A1388">
        <v>1392</v>
      </c>
      <c r="B1388" t="s">
        <v>933</v>
      </c>
      <c r="C1388" t="s">
        <v>985</v>
      </c>
      <c r="D1388" t="s">
        <v>21</v>
      </c>
      <c r="E1388">
        <v>5</v>
      </c>
      <c r="F1388">
        <v>36803</v>
      </c>
      <c r="G1388">
        <v>6491</v>
      </c>
      <c r="H1388">
        <v>30312</v>
      </c>
      <c r="I1388">
        <v>2214</v>
      </c>
      <c r="J1388">
        <v>3491</v>
      </c>
      <c r="K1388">
        <v>65323</v>
      </c>
      <c r="L1388">
        <v>42</v>
      </c>
      <c r="M1388" s="1">
        <v>0.84</v>
      </c>
    </row>
    <row r="1389" spans="1:13" x14ac:dyDescent="0.3">
      <c r="A1389">
        <v>1393</v>
      </c>
      <c r="B1389" t="s">
        <v>933</v>
      </c>
      <c r="C1389" t="s">
        <v>717</v>
      </c>
      <c r="D1389" t="s">
        <v>21</v>
      </c>
      <c r="E1389">
        <v>7</v>
      </c>
      <c r="F1389">
        <v>9753</v>
      </c>
      <c r="G1389">
        <v>1686</v>
      </c>
      <c r="H1389">
        <v>8067</v>
      </c>
      <c r="I1389">
        <v>479</v>
      </c>
      <c r="J1389">
        <v>986</v>
      </c>
      <c r="K1389">
        <v>61929</v>
      </c>
      <c r="L1389">
        <v>25</v>
      </c>
      <c r="M1389" s="1">
        <v>0.75</v>
      </c>
    </row>
    <row r="1390" spans="1:13" x14ac:dyDescent="0.3">
      <c r="A1390">
        <v>1394</v>
      </c>
      <c r="B1390" t="s">
        <v>933</v>
      </c>
      <c r="C1390" t="s">
        <v>986</v>
      </c>
      <c r="D1390" t="s">
        <v>21</v>
      </c>
      <c r="E1390">
        <v>7</v>
      </c>
      <c r="F1390">
        <v>9345</v>
      </c>
      <c r="G1390">
        <v>2044</v>
      </c>
      <c r="H1390">
        <v>7301</v>
      </c>
      <c r="I1390">
        <v>638</v>
      </c>
      <c r="J1390">
        <v>936</v>
      </c>
      <c r="K1390">
        <v>51552</v>
      </c>
      <c r="L1390">
        <v>25</v>
      </c>
      <c r="M1390" s="1">
        <v>0.8</v>
      </c>
    </row>
    <row r="1391" spans="1:13" x14ac:dyDescent="0.3">
      <c r="A1391">
        <v>1395</v>
      </c>
      <c r="B1391" t="s">
        <v>933</v>
      </c>
      <c r="C1391" t="s">
        <v>778</v>
      </c>
      <c r="D1391" t="s">
        <v>21</v>
      </c>
      <c r="E1391">
        <v>6</v>
      </c>
      <c r="F1391">
        <v>24582</v>
      </c>
      <c r="G1391">
        <v>5294</v>
      </c>
      <c r="H1391">
        <v>19288</v>
      </c>
      <c r="I1391">
        <v>1921</v>
      </c>
      <c r="J1391">
        <v>3017</v>
      </c>
      <c r="K1391">
        <v>58113</v>
      </c>
      <c r="L1391">
        <v>155</v>
      </c>
      <c r="M1391" s="1">
        <v>0.8</v>
      </c>
    </row>
    <row r="1392" spans="1:13" x14ac:dyDescent="0.3">
      <c r="A1392">
        <v>1396</v>
      </c>
      <c r="B1392" t="s">
        <v>933</v>
      </c>
      <c r="C1392" t="s">
        <v>987</v>
      </c>
      <c r="D1392" t="s">
        <v>21</v>
      </c>
      <c r="E1392">
        <v>9</v>
      </c>
      <c r="F1392">
        <v>3308</v>
      </c>
      <c r="G1392">
        <v>832</v>
      </c>
      <c r="H1392">
        <v>2476</v>
      </c>
      <c r="I1392">
        <v>248</v>
      </c>
      <c r="J1392">
        <v>418</v>
      </c>
      <c r="K1392">
        <v>49773</v>
      </c>
      <c r="L1392">
        <v>15</v>
      </c>
      <c r="M1392" s="1">
        <v>0.77</v>
      </c>
    </row>
    <row r="1393" spans="1:13" x14ac:dyDescent="0.3">
      <c r="A1393">
        <v>1397</v>
      </c>
      <c r="B1393" t="s">
        <v>933</v>
      </c>
      <c r="C1393" t="s">
        <v>988</v>
      </c>
      <c r="D1393" t="s">
        <v>21</v>
      </c>
      <c r="E1393">
        <v>3</v>
      </c>
      <c r="F1393">
        <v>21645</v>
      </c>
      <c r="G1393">
        <v>4723</v>
      </c>
      <c r="H1393">
        <v>16922</v>
      </c>
      <c r="I1393">
        <v>1588</v>
      </c>
      <c r="J1393">
        <v>1578</v>
      </c>
      <c r="K1393">
        <v>63633</v>
      </c>
      <c r="L1393">
        <v>251</v>
      </c>
      <c r="M1393" s="1">
        <v>0.8</v>
      </c>
    </row>
    <row r="1394" spans="1:13" x14ac:dyDescent="0.3">
      <c r="A1394">
        <v>1398</v>
      </c>
      <c r="B1394" t="s">
        <v>933</v>
      </c>
      <c r="C1394" t="s">
        <v>989</v>
      </c>
      <c r="D1394" t="s">
        <v>21</v>
      </c>
      <c r="E1394">
        <v>7</v>
      </c>
      <c r="F1394">
        <v>13773</v>
      </c>
      <c r="G1394">
        <v>2897</v>
      </c>
      <c r="H1394">
        <v>10876</v>
      </c>
      <c r="I1394">
        <v>1047</v>
      </c>
      <c r="J1394">
        <v>1924</v>
      </c>
      <c r="K1394">
        <v>46312</v>
      </c>
      <c r="L1394">
        <v>25</v>
      </c>
      <c r="M1394" s="1">
        <v>0.81</v>
      </c>
    </row>
    <row r="1395" spans="1:13" x14ac:dyDescent="0.3">
      <c r="A1395">
        <v>1399</v>
      </c>
      <c r="B1395" t="s">
        <v>933</v>
      </c>
      <c r="C1395" t="s">
        <v>990</v>
      </c>
      <c r="D1395" t="s">
        <v>21</v>
      </c>
      <c r="E1395">
        <v>6</v>
      </c>
      <c r="F1395">
        <v>18691</v>
      </c>
      <c r="G1395">
        <v>3400</v>
      </c>
      <c r="H1395">
        <v>15291</v>
      </c>
      <c r="I1395">
        <v>1121</v>
      </c>
      <c r="J1395">
        <v>1633</v>
      </c>
      <c r="K1395">
        <v>58335</v>
      </c>
      <c r="L1395">
        <v>12</v>
      </c>
      <c r="M1395" s="1">
        <v>0.8</v>
      </c>
    </row>
    <row r="1396" spans="1:13" x14ac:dyDescent="0.3">
      <c r="A1396">
        <v>1400</v>
      </c>
      <c r="B1396" t="s">
        <v>933</v>
      </c>
      <c r="C1396" t="s">
        <v>86</v>
      </c>
      <c r="D1396" t="s">
        <v>21</v>
      </c>
      <c r="E1396">
        <v>1</v>
      </c>
      <c r="F1396">
        <v>259201</v>
      </c>
      <c r="G1396">
        <v>38906</v>
      </c>
      <c r="H1396">
        <v>220295</v>
      </c>
      <c r="I1396">
        <v>13968</v>
      </c>
      <c r="J1396">
        <v>10755</v>
      </c>
      <c r="K1396">
        <v>95840</v>
      </c>
      <c r="L1396">
        <v>153</v>
      </c>
      <c r="M1396" s="1">
        <v>0.86</v>
      </c>
    </row>
    <row r="1397" spans="1:13" x14ac:dyDescent="0.3">
      <c r="A1397">
        <v>1401</v>
      </c>
      <c r="B1397" t="s">
        <v>933</v>
      </c>
      <c r="C1397" t="s">
        <v>991</v>
      </c>
      <c r="D1397" t="s">
        <v>21</v>
      </c>
      <c r="E1397">
        <v>6</v>
      </c>
      <c r="F1397">
        <v>10980</v>
      </c>
      <c r="G1397">
        <v>2191</v>
      </c>
      <c r="H1397">
        <v>8789</v>
      </c>
      <c r="I1397">
        <v>634</v>
      </c>
      <c r="J1397">
        <v>1152</v>
      </c>
      <c r="K1397">
        <v>51962</v>
      </c>
      <c r="L1397">
        <v>29</v>
      </c>
      <c r="M1397" s="1">
        <v>0.81</v>
      </c>
    </row>
    <row r="1398" spans="1:13" x14ac:dyDescent="0.3">
      <c r="A1398">
        <v>1402</v>
      </c>
      <c r="B1398" t="s">
        <v>933</v>
      </c>
      <c r="C1398" t="s">
        <v>992</v>
      </c>
      <c r="D1398" t="s">
        <v>21</v>
      </c>
      <c r="E1398">
        <v>6</v>
      </c>
      <c r="F1398">
        <v>6254</v>
      </c>
      <c r="G1398">
        <v>1200</v>
      </c>
      <c r="H1398">
        <v>5054</v>
      </c>
      <c r="I1398">
        <v>341</v>
      </c>
      <c r="J1398">
        <v>572</v>
      </c>
      <c r="K1398">
        <v>61387</v>
      </c>
      <c r="L1398">
        <v>105</v>
      </c>
      <c r="M1398" s="1">
        <v>0.83</v>
      </c>
    </row>
    <row r="1399" spans="1:13" x14ac:dyDescent="0.3">
      <c r="A1399">
        <v>1403</v>
      </c>
      <c r="B1399" t="s">
        <v>933</v>
      </c>
      <c r="C1399" t="s">
        <v>993</v>
      </c>
      <c r="D1399" t="s">
        <v>21</v>
      </c>
      <c r="E1399">
        <v>4</v>
      </c>
      <c r="F1399">
        <v>50825</v>
      </c>
      <c r="G1399">
        <v>8631</v>
      </c>
      <c r="H1399">
        <v>42194</v>
      </c>
      <c r="I1399">
        <v>2800</v>
      </c>
      <c r="J1399">
        <v>6126</v>
      </c>
      <c r="K1399">
        <v>56076</v>
      </c>
      <c r="L1399">
        <v>46</v>
      </c>
      <c r="M1399" s="1">
        <v>0.79</v>
      </c>
    </row>
    <row r="1400" spans="1:13" x14ac:dyDescent="0.3">
      <c r="A1400">
        <v>1404</v>
      </c>
      <c r="B1400" t="s">
        <v>933</v>
      </c>
      <c r="C1400" t="s">
        <v>657</v>
      </c>
      <c r="D1400" t="s">
        <v>21</v>
      </c>
      <c r="E1400">
        <v>1</v>
      </c>
      <c r="F1400">
        <v>136349</v>
      </c>
      <c r="G1400">
        <v>17215</v>
      </c>
      <c r="H1400">
        <v>119134</v>
      </c>
      <c r="I1400">
        <v>7041</v>
      </c>
      <c r="J1400">
        <v>6639</v>
      </c>
      <c r="K1400">
        <v>87377</v>
      </c>
      <c r="L1400">
        <v>186</v>
      </c>
      <c r="M1400" s="1">
        <v>0.89</v>
      </c>
    </row>
    <row r="1401" spans="1:13" x14ac:dyDescent="0.3">
      <c r="A1401">
        <v>1405</v>
      </c>
      <c r="B1401" t="s">
        <v>933</v>
      </c>
      <c r="C1401" t="s">
        <v>994</v>
      </c>
      <c r="D1401" t="s">
        <v>21</v>
      </c>
      <c r="E1401">
        <v>9</v>
      </c>
      <c r="F1401">
        <v>9795</v>
      </c>
      <c r="G1401">
        <v>1981</v>
      </c>
      <c r="H1401">
        <v>7814</v>
      </c>
      <c r="I1401">
        <v>595</v>
      </c>
      <c r="J1401">
        <v>1124</v>
      </c>
      <c r="K1401">
        <v>56528</v>
      </c>
      <c r="L1401">
        <v>160</v>
      </c>
      <c r="M1401" s="1">
        <v>0.81</v>
      </c>
    </row>
    <row r="1402" spans="1:13" x14ac:dyDescent="0.3">
      <c r="A1402">
        <v>1406</v>
      </c>
      <c r="B1402" t="s">
        <v>169</v>
      </c>
      <c r="C1402" t="s">
        <v>250</v>
      </c>
      <c r="D1402" t="s">
        <v>21</v>
      </c>
      <c r="E1402">
        <v>5</v>
      </c>
      <c r="F1402">
        <v>31192</v>
      </c>
      <c r="G1402">
        <v>5874</v>
      </c>
      <c r="H1402">
        <v>25318</v>
      </c>
      <c r="I1402">
        <v>1759</v>
      </c>
      <c r="J1402">
        <v>8478</v>
      </c>
      <c r="K1402">
        <v>33392</v>
      </c>
      <c r="L1402">
        <v>136</v>
      </c>
      <c r="M1402" s="1">
        <v>0.78</v>
      </c>
    </row>
    <row r="1403" spans="1:13" x14ac:dyDescent="0.3">
      <c r="A1403">
        <v>1407</v>
      </c>
      <c r="B1403" t="s">
        <v>169</v>
      </c>
      <c r="C1403" t="s">
        <v>995</v>
      </c>
      <c r="D1403" t="s">
        <v>21</v>
      </c>
      <c r="E1403">
        <v>7</v>
      </c>
      <c r="F1403">
        <v>36925</v>
      </c>
      <c r="G1403">
        <v>6813</v>
      </c>
      <c r="H1403">
        <v>30112</v>
      </c>
      <c r="I1403">
        <v>1806</v>
      </c>
      <c r="J1403">
        <v>6559</v>
      </c>
      <c r="K1403">
        <v>40010</v>
      </c>
      <c r="L1403">
        <v>200</v>
      </c>
      <c r="M1403" s="1">
        <v>0.86</v>
      </c>
    </row>
    <row r="1404" spans="1:13" x14ac:dyDescent="0.3">
      <c r="A1404">
        <v>1408</v>
      </c>
      <c r="B1404" t="s">
        <v>169</v>
      </c>
      <c r="C1404" t="s">
        <v>996</v>
      </c>
      <c r="D1404" t="s">
        <v>21</v>
      </c>
      <c r="E1404">
        <v>8</v>
      </c>
      <c r="F1404">
        <v>12326</v>
      </c>
      <c r="G1404">
        <v>2896</v>
      </c>
      <c r="H1404">
        <v>9430</v>
      </c>
      <c r="I1404">
        <v>683</v>
      </c>
      <c r="J1404">
        <v>2706</v>
      </c>
      <c r="K1404">
        <v>38092</v>
      </c>
      <c r="L1404">
        <v>0</v>
      </c>
      <c r="M1404" s="1">
        <v>0.81</v>
      </c>
    </row>
    <row r="1405" spans="1:13" x14ac:dyDescent="0.3">
      <c r="A1405">
        <v>1409</v>
      </c>
      <c r="B1405" t="s">
        <v>169</v>
      </c>
      <c r="C1405" t="s">
        <v>997</v>
      </c>
      <c r="D1405" t="s">
        <v>21</v>
      </c>
      <c r="E1405">
        <v>6</v>
      </c>
      <c r="F1405">
        <v>18365</v>
      </c>
      <c r="G1405">
        <v>3521</v>
      </c>
      <c r="H1405">
        <v>14844</v>
      </c>
      <c r="I1405">
        <v>1016</v>
      </c>
      <c r="J1405">
        <v>4272</v>
      </c>
      <c r="K1405">
        <v>36761</v>
      </c>
      <c r="L1405">
        <v>25</v>
      </c>
      <c r="M1405" s="1">
        <v>0.85</v>
      </c>
    </row>
    <row r="1406" spans="1:13" x14ac:dyDescent="0.3">
      <c r="A1406">
        <v>1410</v>
      </c>
      <c r="B1406" t="s">
        <v>169</v>
      </c>
      <c r="C1406" t="s">
        <v>138</v>
      </c>
      <c r="D1406" t="s">
        <v>21</v>
      </c>
      <c r="E1406">
        <v>1</v>
      </c>
      <c r="F1406">
        <v>8271</v>
      </c>
      <c r="G1406">
        <v>1547</v>
      </c>
      <c r="H1406">
        <v>6724</v>
      </c>
      <c r="I1406">
        <v>396</v>
      </c>
      <c r="J1406">
        <v>1807</v>
      </c>
      <c r="K1406">
        <v>35184</v>
      </c>
      <c r="L1406">
        <v>0</v>
      </c>
      <c r="M1406" s="1">
        <v>0.87</v>
      </c>
    </row>
    <row r="1407" spans="1:13" x14ac:dyDescent="0.3">
      <c r="A1407">
        <v>1411</v>
      </c>
      <c r="B1407" t="s">
        <v>169</v>
      </c>
      <c r="C1407" t="s">
        <v>998</v>
      </c>
      <c r="D1407" t="s">
        <v>21</v>
      </c>
      <c r="E1407">
        <v>7</v>
      </c>
      <c r="F1407">
        <v>31333</v>
      </c>
      <c r="G1407">
        <v>4951</v>
      </c>
      <c r="H1407">
        <v>26382</v>
      </c>
      <c r="I1407">
        <v>1268</v>
      </c>
      <c r="J1407">
        <v>8715</v>
      </c>
      <c r="K1407">
        <v>33116</v>
      </c>
      <c r="L1407">
        <v>129</v>
      </c>
      <c r="M1407" s="1">
        <v>0.84</v>
      </c>
    </row>
    <row r="1408" spans="1:13" x14ac:dyDescent="0.3">
      <c r="A1408">
        <v>1412</v>
      </c>
      <c r="B1408" t="s">
        <v>169</v>
      </c>
      <c r="C1408" t="s">
        <v>28</v>
      </c>
      <c r="D1408" t="s">
        <v>21</v>
      </c>
      <c r="E1408">
        <v>9</v>
      </c>
      <c r="F1408">
        <v>14436</v>
      </c>
      <c r="G1408">
        <v>2732</v>
      </c>
      <c r="H1408">
        <v>11704</v>
      </c>
      <c r="I1408">
        <v>638</v>
      </c>
      <c r="J1408">
        <v>3026</v>
      </c>
      <c r="K1408">
        <v>39176</v>
      </c>
      <c r="L1408">
        <v>145</v>
      </c>
      <c r="M1408" s="1">
        <v>0.86</v>
      </c>
    </row>
    <row r="1409" spans="1:13" x14ac:dyDescent="0.3">
      <c r="A1409">
        <v>1413</v>
      </c>
      <c r="B1409" t="s">
        <v>169</v>
      </c>
      <c r="C1409" t="s">
        <v>141</v>
      </c>
      <c r="D1409" t="s">
        <v>21</v>
      </c>
      <c r="E1409">
        <v>9</v>
      </c>
      <c r="F1409">
        <v>9911</v>
      </c>
      <c r="G1409">
        <v>2348</v>
      </c>
      <c r="H1409">
        <v>7563</v>
      </c>
      <c r="I1409">
        <v>545</v>
      </c>
      <c r="J1409">
        <v>1710</v>
      </c>
      <c r="K1409">
        <v>42588</v>
      </c>
      <c r="L1409">
        <v>0</v>
      </c>
      <c r="M1409" s="1">
        <v>0.79</v>
      </c>
    </row>
    <row r="1410" spans="1:13" x14ac:dyDescent="0.3">
      <c r="A1410">
        <v>1414</v>
      </c>
      <c r="B1410" t="s">
        <v>169</v>
      </c>
      <c r="C1410" t="s">
        <v>624</v>
      </c>
      <c r="D1410" t="s">
        <v>21</v>
      </c>
      <c r="E1410">
        <v>7</v>
      </c>
      <c r="F1410">
        <v>17171</v>
      </c>
      <c r="G1410">
        <v>2958</v>
      </c>
      <c r="H1410">
        <v>14213</v>
      </c>
      <c r="I1410">
        <v>762</v>
      </c>
      <c r="J1410">
        <v>3383</v>
      </c>
      <c r="K1410">
        <v>37429</v>
      </c>
      <c r="L1410">
        <v>84</v>
      </c>
      <c r="M1410" s="1">
        <v>0.86</v>
      </c>
    </row>
    <row r="1411" spans="1:13" x14ac:dyDescent="0.3">
      <c r="A1411">
        <v>1415</v>
      </c>
      <c r="B1411" t="s">
        <v>169</v>
      </c>
      <c r="C1411" t="s">
        <v>32</v>
      </c>
      <c r="D1411" t="s">
        <v>21</v>
      </c>
      <c r="E1411">
        <v>9</v>
      </c>
      <c r="F1411">
        <v>8278</v>
      </c>
      <c r="G1411">
        <v>1785</v>
      </c>
      <c r="H1411">
        <v>6493</v>
      </c>
      <c r="I1411">
        <v>435</v>
      </c>
      <c r="J1411">
        <v>1668</v>
      </c>
      <c r="K1411">
        <v>38479</v>
      </c>
      <c r="L1411">
        <v>88</v>
      </c>
      <c r="M1411" s="1">
        <v>0.83</v>
      </c>
    </row>
    <row r="1412" spans="1:13" x14ac:dyDescent="0.3">
      <c r="A1412">
        <v>1416</v>
      </c>
      <c r="B1412" t="s">
        <v>169</v>
      </c>
      <c r="C1412" t="s">
        <v>794</v>
      </c>
      <c r="D1412" t="s">
        <v>21</v>
      </c>
      <c r="E1412">
        <v>8</v>
      </c>
      <c r="F1412">
        <v>9002</v>
      </c>
      <c r="G1412">
        <v>1472</v>
      </c>
      <c r="H1412">
        <v>7530</v>
      </c>
      <c r="I1412">
        <v>367</v>
      </c>
      <c r="J1412">
        <v>2827</v>
      </c>
      <c r="K1412">
        <v>29631</v>
      </c>
      <c r="L1412">
        <v>22</v>
      </c>
      <c r="M1412" s="1">
        <v>0.75</v>
      </c>
    </row>
    <row r="1413" spans="1:13" x14ac:dyDescent="0.3">
      <c r="A1413">
        <v>1417</v>
      </c>
      <c r="B1413" t="s">
        <v>169</v>
      </c>
      <c r="C1413" t="s">
        <v>33</v>
      </c>
      <c r="D1413" t="s">
        <v>21</v>
      </c>
      <c r="E1413">
        <v>9</v>
      </c>
      <c r="F1413">
        <v>15604</v>
      </c>
      <c r="G1413">
        <v>3190</v>
      </c>
      <c r="H1413">
        <v>12414</v>
      </c>
      <c r="I1413">
        <v>1054</v>
      </c>
      <c r="J1413">
        <v>3351</v>
      </c>
      <c r="K1413">
        <v>41495</v>
      </c>
      <c r="L1413">
        <v>25</v>
      </c>
      <c r="M1413" s="1">
        <v>0.84</v>
      </c>
    </row>
    <row r="1414" spans="1:13" x14ac:dyDescent="0.3">
      <c r="A1414">
        <v>1418</v>
      </c>
      <c r="B1414" t="s">
        <v>169</v>
      </c>
      <c r="C1414" t="s">
        <v>34</v>
      </c>
      <c r="D1414" t="s">
        <v>21</v>
      </c>
      <c r="E1414">
        <v>7</v>
      </c>
      <c r="F1414">
        <v>19386</v>
      </c>
      <c r="G1414">
        <v>3580</v>
      </c>
      <c r="H1414">
        <v>15806</v>
      </c>
      <c r="I1414">
        <v>1062</v>
      </c>
      <c r="J1414">
        <v>4170</v>
      </c>
      <c r="K1414">
        <v>38121</v>
      </c>
      <c r="L1414">
        <v>49</v>
      </c>
      <c r="M1414" s="1">
        <v>0.85</v>
      </c>
    </row>
    <row r="1415" spans="1:13" x14ac:dyDescent="0.3">
      <c r="A1415">
        <v>1419</v>
      </c>
      <c r="B1415" t="s">
        <v>169</v>
      </c>
      <c r="C1415" t="s">
        <v>999</v>
      </c>
      <c r="D1415" t="s">
        <v>21</v>
      </c>
      <c r="E1415">
        <v>7</v>
      </c>
      <c r="F1415">
        <v>22628</v>
      </c>
      <c r="G1415">
        <v>3492</v>
      </c>
      <c r="H1415">
        <v>19136</v>
      </c>
      <c r="I1415">
        <v>1036</v>
      </c>
      <c r="J1415">
        <v>7893</v>
      </c>
      <c r="K1415">
        <v>29380</v>
      </c>
      <c r="L1415">
        <v>181</v>
      </c>
      <c r="M1415" s="1">
        <v>0.87</v>
      </c>
    </row>
    <row r="1416" spans="1:13" x14ac:dyDescent="0.3">
      <c r="A1416">
        <v>1420</v>
      </c>
      <c r="B1416" t="s">
        <v>169</v>
      </c>
      <c r="C1416" t="s">
        <v>1000</v>
      </c>
      <c r="D1416" t="s">
        <v>21</v>
      </c>
      <c r="E1416">
        <v>2</v>
      </c>
      <c r="F1416">
        <v>28543</v>
      </c>
      <c r="G1416">
        <v>5035</v>
      </c>
      <c r="H1416">
        <v>23508</v>
      </c>
      <c r="I1416">
        <v>1673</v>
      </c>
      <c r="J1416">
        <v>7364</v>
      </c>
      <c r="K1416">
        <v>38664</v>
      </c>
      <c r="L1416">
        <v>25</v>
      </c>
      <c r="M1416" s="1">
        <v>0.85</v>
      </c>
    </row>
    <row r="1417" spans="1:13" x14ac:dyDescent="0.3">
      <c r="A1417">
        <v>1421</v>
      </c>
      <c r="B1417" t="s">
        <v>169</v>
      </c>
      <c r="C1417" t="s">
        <v>40</v>
      </c>
      <c r="D1417" t="s">
        <v>21</v>
      </c>
      <c r="E1417">
        <v>8</v>
      </c>
      <c r="F1417">
        <v>18853</v>
      </c>
      <c r="G1417">
        <v>3185</v>
      </c>
      <c r="H1417">
        <v>15668</v>
      </c>
      <c r="I1417">
        <v>1018</v>
      </c>
      <c r="J1417">
        <v>4910</v>
      </c>
      <c r="K1417">
        <v>36083</v>
      </c>
      <c r="L1417">
        <v>95</v>
      </c>
      <c r="M1417" s="1">
        <v>0.87</v>
      </c>
    </row>
    <row r="1418" spans="1:13" x14ac:dyDescent="0.3">
      <c r="A1418">
        <v>1422</v>
      </c>
      <c r="B1418" t="s">
        <v>169</v>
      </c>
      <c r="C1418" t="s">
        <v>330</v>
      </c>
      <c r="D1418" t="s">
        <v>21</v>
      </c>
      <c r="E1418">
        <v>1</v>
      </c>
      <c r="F1418">
        <v>182001</v>
      </c>
      <c r="G1418">
        <v>23468</v>
      </c>
      <c r="H1418">
        <v>158533</v>
      </c>
      <c r="I1418">
        <v>11212</v>
      </c>
      <c r="J1418">
        <v>16255</v>
      </c>
      <c r="K1418">
        <v>68126</v>
      </c>
      <c r="L1418">
        <v>540</v>
      </c>
      <c r="M1418" s="1">
        <v>0.9</v>
      </c>
    </row>
    <row r="1419" spans="1:13" x14ac:dyDescent="0.3">
      <c r="A1419">
        <v>1423</v>
      </c>
      <c r="B1419" t="s">
        <v>169</v>
      </c>
      <c r="C1419" t="s">
        <v>1001</v>
      </c>
      <c r="D1419" t="s">
        <v>21</v>
      </c>
      <c r="E1419">
        <v>3</v>
      </c>
      <c r="F1419">
        <v>75036</v>
      </c>
      <c r="G1419">
        <v>10188</v>
      </c>
      <c r="H1419">
        <v>64848</v>
      </c>
      <c r="I1419">
        <v>6040</v>
      </c>
      <c r="J1419">
        <v>17341</v>
      </c>
      <c r="K1419">
        <v>39061</v>
      </c>
      <c r="L1419">
        <v>545</v>
      </c>
      <c r="M1419" s="1">
        <v>0.87</v>
      </c>
    </row>
    <row r="1420" spans="1:13" x14ac:dyDescent="0.3">
      <c r="A1420">
        <v>1424</v>
      </c>
      <c r="B1420" t="s">
        <v>169</v>
      </c>
      <c r="C1420" t="s">
        <v>50</v>
      </c>
      <c r="D1420" t="s">
        <v>21</v>
      </c>
      <c r="E1420">
        <v>9</v>
      </c>
      <c r="F1420">
        <v>7788</v>
      </c>
      <c r="G1420">
        <v>1553</v>
      </c>
      <c r="H1420">
        <v>6235</v>
      </c>
      <c r="I1420">
        <v>416</v>
      </c>
      <c r="J1420">
        <v>1551</v>
      </c>
      <c r="K1420">
        <v>39508</v>
      </c>
      <c r="L1420">
        <v>25</v>
      </c>
      <c r="M1420" s="1">
        <v>0.84</v>
      </c>
    </row>
    <row r="1421" spans="1:13" x14ac:dyDescent="0.3">
      <c r="A1421">
        <v>1425</v>
      </c>
      <c r="B1421" t="s">
        <v>169</v>
      </c>
      <c r="C1421" t="s">
        <v>1002</v>
      </c>
      <c r="D1421" t="s">
        <v>21</v>
      </c>
      <c r="E1421">
        <v>6</v>
      </c>
      <c r="F1421">
        <v>24250</v>
      </c>
      <c r="G1421">
        <v>3513</v>
      </c>
      <c r="H1421">
        <v>20737</v>
      </c>
      <c r="I1421">
        <v>1252</v>
      </c>
      <c r="J1421">
        <v>3802</v>
      </c>
      <c r="K1421">
        <v>47246</v>
      </c>
      <c r="L1421">
        <v>48</v>
      </c>
      <c r="M1421" s="1">
        <v>0.87</v>
      </c>
    </row>
    <row r="1422" spans="1:13" x14ac:dyDescent="0.3">
      <c r="A1422">
        <v>1426</v>
      </c>
      <c r="B1422" t="s">
        <v>169</v>
      </c>
      <c r="C1422" t="s">
        <v>52</v>
      </c>
      <c r="D1422" t="s">
        <v>21</v>
      </c>
      <c r="E1422">
        <v>8</v>
      </c>
      <c r="F1422">
        <v>13586</v>
      </c>
      <c r="G1422">
        <v>2020</v>
      </c>
      <c r="H1422">
        <v>11566</v>
      </c>
      <c r="I1422">
        <v>688</v>
      </c>
      <c r="J1422">
        <v>2485</v>
      </c>
      <c r="K1422">
        <v>42022</v>
      </c>
      <c r="L1422">
        <v>7</v>
      </c>
      <c r="M1422" s="1">
        <v>0.71</v>
      </c>
    </row>
    <row r="1423" spans="1:13" x14ac:dyDescent="0.3">
      <c r="A1423">
        <v>1427</v>
      </c>
      <c r="B1423" t="s">
        <v>169</v>
      </c>
      <c r="C1423" t="s">
        <v>1003</v>
      </c>
      <c r="D1423" t="s">
        <v>21</v>
      </c>
      <c r="E1423">
        <v>7</v>
      </c>
      <c r="F1423">
        <v>21055</v>
      </c>
      <c r="G1423">
        <v>3744</v>
      </c>
      <c r="H1423">
        <v>17311</v>
      </c>
      <c r="I1423">
        <v>1333</v>
      </c>
      <c r="J1423">
        <v>4621</v>
      </c>
      <c r="K1423">
        <v>39633</v>
      </c>
      <c r="L1423">
        <v>58</v>
      </c>
      <c r="M1423" s="1">
        <v>0.87</v>
      </c>
    </row>
    <row r="1424" spans="1:13" x14ac:dyDescent="0.3">
      <c r="A1424">
        <v>1428</v>
      </c>
      <c r="B1424" t="s">
        <v>169</v>
      </c>
      <c r="C1424" t="s">
        <v>422</v>
      </c>
      <c r="D1424" t="s">
        <v>21</v>
      </c>
      <c r="E1424">
        <v>2</v>
      </c>
      <c r="F1424">
        <v>47334</v>
      </c>
      <c r="G1424">
        <v>9383</v>
      </c>
      <c r="H1424">
        <v>37951</v>
      </c>
      <c r="I1424">
        <v>3859</v>
      </c>
      <c r="J1424">
        <v>8181</v>
      </c>
      <c r="K1424">
        <v>49843</v>
      </c>
      <c r="L1424">
        <v>102</v>
      </c>
      <c r="M1424" s="1">
        <v>0.84</v>
      </c>
    </row>
    <row r="1425" spans="1:13" x14ac:dyDescent="0.3">
      <c r="A1425">
        <v>1429</v>
      </c>
      <c r="B1425" t="s">
        <v>169</v>
      </c>
      <c r="C1425" t="s">
        <v>582</v>
      </c>
      <c r="D1425" t="s">
        <v>21</v>
      </c>
      <c r="E1425">
        <v>2</v>
      </c>
      <c r="F1425">
        <v>206650</v>
      </c>
      <c r="G1425">
        <v>30904</v>
      </c>
      <c r="H1425">
        <v>175746</v>
      </c>
      <c r="I1425">
        <v>22664</v>
      </c>
      <c r="J1425">
        <v>40288</v>
      </c>
      <c r="K1425">
        <v>45355</v>
      </c>
      <c r="L1425">
        <v>1199</v>
      </c>
      <c r="M1425" s="1">
        <v>0.86</v>
      </c>
    </row>
    <row r="1426" spans="1:13" x14ac:dyDescent="0.3">
      <c r="A1426">
        <v>1430</v>
      </c>
      <c r="B1426" t="s">
        <v>169</v>
      </c>
      <c r="C1426" t="s">
        <v>1004</v>
      </c>
      <c r="D1426" t="s">
        <v>58</v>
      </c>
      <c r="E1426">
        <v>2</v>
      </c>
      <c r="F1426">
        <v>237085</v>
      </c>
      <c r="G1426">
        <v>33341</v>
      </c>
      <c r="H1426">
        <v>203744</v>
      </c>
      <c r="I1426">
        <v>12951</v>
      </c>
      <c r="J1426">
        <v>44204</v>
      </c>
      <c r="K1426">
        <v>44776</v>
      </c>
      <c r="L1426">
        <v>2444</v>
      </c>
      <c r="M1426" s="1">
        <v>0.86</v>
      </c>
    </row>
    <row r="1427" spans="1:13" x14ac:dyDescent="0.3">
      <c r="A1427">
        <v>1431</v>
      </c>
      <c r="B1427" t="s">
        <v>169</v>
      </c>
      <c r="C1427" t="s">
        <v>344</v>
      </c>
      <c r="D1427" t="s">
        <v>21</v>
      </c>
      <c r="E1427">
        <v>6</v>
      </c>
      <c r="F1427">
        <v>17622</v>
      </c>
      <c r="G1427">
        <v>2652</v>
      </c>
      <c r="H1427">
        <v>14970</v>
      </c>
      <c r="I1427">
        <v>616</v>
      </c>
      <c r="J1427">
        <v>5515</v>
      </c>
      <c r="K1427">
        <v>26449</v>
      </c>
      <c r="L1427">
        <v>25</v>
      </c>
      <c r="M1427" s="1">
        <v>0.85</v>
      </c>
    </row>
    <row r="1428" spans="1:13" x14ac:dyDescent="0.3">
      <c r="A1428">
        <v>1432</v>
      </c>
      <c r="B1428" t="s">
        <v>169</v>
      </c>
      <c r="C1428" t="s">
        <v>1005</v>
      </c>
      <c r="D1428" t="s">
        <v>21</v>
      </c>
      <c r="E1428">
        <v>6</v>
      </c>
      <c r="F1428">
        <v>8257</v>
      </c>
      <c r="G1428">
        <v>1402</v>
      </c>
      <c r="H1428">
        <v>6855</v>
      </c>
      <c r="I1428">
        <v>322</v>
      </c>
      <c r="J1428">
        <v>3015</v>
      </c>
      <c r="K1428">
        <v>28542</v>
      </c>
      <c r="L1428">
        <v>0</v>
      </c>
      <c r="M1428" s="1">
        <v>0.88</v>
      </c>
    </row>
    <row r="1429" spans="1:13" x14ac:dyDescent="0.3">
      <c r="A1429">
        <v>1433</v>
      </c>
      <c r="B1429" t="s">
        <v>169</v>
      </c>
      <c r="C1429" t="s">
        <v>1006</v>
      </c>
      <c r="D1429" t="s">
        <v>21</v>
      </c>
      <c r="E1429">
        <v>8</v>
      </c>
      <c r="F1429">
        <v>1308</v>
      </c>
      <c r="G1429">
        <v>218</v>
      </c>
      <c r="H1429">
        <v>1090</v>
      </c>
      <c r="I1429">
        <v>44</v>
      </c>
      <c r="J1429">
        <v>409</v>
      </c>
      <c r="K1429">
        <v>26936</v>
      </c>
      <c r="L1429">
        <v>171</v>
      </c>
      <c r="M1429" s="1">
        <v>0.63</v>
      </c>
    </row>
    <row r="1430" spans="1:13" x14ac:dyDescent="0.3">
      <c r="A1430">
        <v>1434</v>
      </c>
      <c r="B1430" t="s">
        <v>169</v>
      </c>
      <c r="C1430" t="s">
        <v>1007</v>
      </c>
      <c r="D1430" t="s">
        <v>21</v>
      </c>
      <c r="E1430">
        <v>7</v>
      </c>
      <c r="F1430">
        <v>23517</v>
      </c>
      <c r="G1430">
        <v>4152</v>
      </c>
      <c r="H1430">
        <v>19365</v>
      </c>
      <c r="I1430">
        <v>1317</v>
      </c>
      <c r="J1430">
        <v>3066</v>
      </c>
      <c r="K1430">
        <v>45720</v>
      </c>
      <c r="L1430">
        <v>0</v>
      </c>
      <c r="M1430" s="1">
        <v>0.84</v>
      </c>
    </row>
    <row r="1431" spans="1:13" x14ac:dyDescent="0.3">
      <c r="A1431">
        <v>1435</v>
      </c>
      <c r="B1431" t="s">
        <v>169</v>
      </c>
      <c r="C1431" t="s">
        <v>56</v>
      </c>
      <c r="D1431" t="s">
        <v>21</v>
      </c>
      <c r="E1431">
        <v>2</v>
      </c>
      <c r="F1431">
        <v>143277</v>
      </c>
      <c r="G1431">
        <v>22721</v>
      </c>
      <c r="H1431">
        <v>120556</v>
      </c>
      <c r="I1431">
        <v>12915</v>
      </c>
      <c r="J1431">
        <v>25348</v>
      </c>
      <c r="K1431">
        <v>51771</v>
      </c>
      <c r="L1431">
        <v>361</v>
      </c>
      <c r="M1431" s="1">
        <v>0.87</v>
      </c>
    </row>
    <row r="1432" spans="1:13" x14ac:dyDescent="0.3">
      <c r="A1432">
        <v>1436</v>
      </c>
      <c r="B1432" t="s">
        <v>169</v>
      </c>
      <c r="C1432" t="s">
        <v>428</v>
      </c>
      <c r="D1432" t="s">
        <v>21</v>
      </c>
      <c r="E1432">
        <v>9</v>
      </c>
      <c r="F1432">
        <v>16428</v>
      </c>
      <c r="G1432">
        <v>3352</v>
      </c>
      <c r="H1432">
        <v>13076</v>
      </c>
      <c r="I1432">
        <v>822</v>
      </c>
      <c r="J1432">
        <v>3098</v>
      </c>
      <c r="K1432">
        <v>36987</v>
      </c>
      <c r="L1432">
        <v>126</v>
      </c>
      <c r="M1432" s="1">
        <v>0.84</v>
      </c>
    </row>
    <row r="1433" spans="1:13" x14ac:dyDescent="0.3">
      <c r="A1433">
        <v>1437</v>
      </c>
      <c r="B1433" t="s">
        <v>169</v>
      </c>
      <c r="C1433" t="s">
        <v>57</v>
      </c>
      <c r="D1433" t="s">
        <v>21</v>
      </c>
      <c r="E1433">
        <v>8</v>
      </c>
      <c r="F1433">
        <v>7106</v>
      </c>
      <c r="G1433">
        <v>1199</v>
      </c>
      <c r="H1433">
        <v>5907</v>
      </c>
      <c r="I1433">
        <v>270</v>
      </c>
      <c r="J1433">
        <v>2388</v>
      </c>
      <c r="K1433">
        <v>28024</v>
      </c>
      <c r="L1433">
        <v>30</v>
      </c>
      <c r="M1433" s="1">
        <v>0.84</v>
      </c>
    </row>
    <row r="1434" spans="1:13" x14ac:dyDescent="0.3">
      <c r="A1434">
        <v>1438</v>
      </c>
      <c r="B1434" t="s">
        <v>169</v>
      </c>
      <c r="C1434" t="s">
        <v>803</v>
      </c>
      <c r="D1434" t="s">
        <v>21</v>
      </c>
      <c r="E1434">
        <v>8</v>
      </c>
      <c r="F1434">
        <v>11234</v>
      </c>
      <c r="G1434">
        <v>2550</v>
      </c>
      <c r="H1434">
        <v>8684</v>
      </c>
      <c r="I1434">
        <v>679</v>
      </c>
      <c r="J1434">
        <v>2885</v>
      </c>
      <c r="K1434">
        <v>31739</v>
      </c>
      <c r="L1434">
        <v>95</v>
      </c>
      <c r="M1434" s="1">
        <v>0.81</v>
      </c>
    </row>
    <row r="1435" spans="1:13" x14ac:dyDescent="0.3">
      <c r="A1435">
        <v>1439</v>
      </c>
      <c r="B1435" t="s">
        <v>169</v>
      </c>
      <c r="C1435" t="s">
        <v>431</v>
      </c>
      <c r="D1435" t="s">
        <v>21</v>
      </c>
      <c r="E1435">
        <v>4</v>
      </c>
      <c r="F1435">
        <v>68461</v>
      </c>
      <c r="G1435">
        <v>11577</v>
      </c>
      <c r="H1435">
        <v>56884</v>
      </c>
      <c r="I1435">
        <v>3427</v>
      </c>
      <c r="J1435">
        <v>13223</v>
      </c>
      <c r="K1435">
        <v>42435</v>
      </c>
      <c r="L1435">
        <v>424</v>
      </c>
      <c r="M1435" s="1">
        <v>0.85</v>
      </c>
    </row>
    <row r="1436" spans="1:13" x14ac:dyDescent="0.3">
      <c r="A1436">
        <v>1440</v>
      </c>
      <c r="B1436" t="s">
        <v>169</v>
      </c>
      <c r="C1436" t="s">
        <v>1008</v>
      </c>
      <c r="D1436" t="s">
        <v>21</v>
      </c>
      <c r="E1436">
        <v>9</v>
      </c>
      <c r="F1436">
        <v>10027</v>
      </c>
      <c r="G1436">
        <v>2025</v>
      </c>
      <c r="H1436">
        <v>8002</v>
      </c>
      <c r="I1436">
        <v>526</v>
      </c>
      <c r="J1436">
        <v>2427</v>
      </c>
      <c r="K1436">
        <v>33437</v>
      </c>
      <c r="L1436">
        <v>25</v>
      </c>
      <c r="M1436" s="1">
        <v>0.72</v>
      </c>
    </row>
    <row r="1437" spans="1:13" x14ac:dyDescent="0.3">
      <c r="A1437">
        <v>1441</v>
      </c>
      <c r="B1437" t="s">
        <v>169</v>
      </c>
      <c r="C1437" t="s">
        <v>163</v>
      </c>
      <c r="D1437" t="s">
        <v>21</v>
      </c>
      <c r="E1437">
        <v>4</v>
      </c>
      <c r="F1437">
        <v>54793</v>
      </c>
      <c r="G1437">
        <v>6929</v>
      </c>
      <c r="H1437">
        <v>47864</v>
      </c>
      <c r="I1437">
        <v>2328</v>
      </c>
      <c r="J1437">
        <v>8801</v>
      </c>
      <c r="K1437">
        <v>49381</v>
      </c>
      <c r="L1437">
        <v>172</v>
      </c>
      <c r="M1437" s="1">
        <v>0.79</v>
      </c>
    </row>
    <row r="1438" spans="1:13" x14ac:dyDescent="0.3">
      <c r="A1438">
        <v>1442</v>
      </c>
      <c r="B1438" t="s">
        <v>169</v>
      </c>
      <c r="C1438" t="s">
        <v>59</v>
      </c>
      <c r="D1438" t="s">
        <v>21</v>
      </c>
      <c r="E1438">
        <v>3</v>
      </c>
      <c r="F1438">
        <v>62447</v>
      </c>
      <c r="G1438">
        <v>8603</v>
      </c>
      <c r="H1438">
        <v>53844</v>
      </c>
      <c r="I1438">
        <v>4165</v>
      </c>
      <c r="J1438">
        <v>8666</v>
      </c>
      <c r="K1438">
        <v>58377</v>
      </c>
      <c r="L1438">
        <v>261</v>
      </c>
      <c r="M1438" s="1">
        <v>0.88</v>
      </c>
    </row>
    <row r="1439" spans="1:13" x14ac:dyDescent="0.3">
      <c r="A1439">
        <v>1443</v>
      </c>
      <c r="B1439" t="s">
        <v>169</v>
      </c>
      <c r="C1439" t="s">
        <v>60</v>
      </c>
      <c r="D1439" t="s">
        <v>21</v>
      </c>
      <c r="E1439">
        <v>5</v>
      </c>
      <c r="F1439">
        <v>75317</v>
      </c>
      <c r="G1439">
        <v>13072</v>
      </c>
      <c r="H1439">
        <v>62245</v>
      </c>
      <c r="I1439">
        <v>6385</v>
      </c>
      <c r="J1439">
        <v>18243</v>
      </c>
      <c r="K1439">
        <v>40077</v>
      </c>
      <c r="L1439">
        <v>1020</v>
      </c>
      <c r="M1439" s="1">
        <v>0.82</v>
      </c>
    </row>
    <row r="1440" spans="1:13" x14ac:dyDescent="0.3">
      <c r="A1440">
        <v>1444</v>
      </c>
      <c r="B1440" t="s">
        <v>169</v>
      </c>
      <c r="C1440" t="s">
        <v>61</v>
      </c>
      <c r="D1440" t="s">
        <v>21</v>
      </c>
      <c r="E1440">
        <v>8</v>
      </c>
      <c r="F1440">
        <v>12455</v>
      </c>
      <c r="G1440">
        <v>2240</v>
      </c>
      <c r="H1440">
        <v>10215</v>
      </c>
      <c r="I1440">
        <v>709</v>
      </c>
      <c r="J1440">
        <v>2329</v>
      </c>
      <c r="K1440">
        <v>40510</v>
      </c>
      <c r="L1440">
        <v>25</v>
      </c>
      <c r="M1440" s="1">
        <v>0.88</v>
      </c>
    </row>
    <row r="1441" spans="1:13" x14ac:dyDescent="0.3">
      <c r="A1441">
        <v>1445</v>
      </c>
      <c r="B1441" t="s">
        <v>169</v>
      </c>
      <c r="C1441" t="s">
        <v>1009</v>
      </c>
      <c r="D1441" t="s">
        <v>21</v>
      </c>
      <c r="E1441">
        <v>6</v>
      </c>
      <c r="F1441">
        <v>22763</v>
      </c>
      <c r="G1441">
        <v>3719</v>
      </c>
      <c r="H1441">
        <v>19044</v>
      </c>
      <c r="I1441">
        <v>1102</v>
      </c>
      <c r="J1441">
        <v>5335</v>
      </c>
      <c r="K1441">
        <v>37212</v>
      </c>
      <c r="L1441">
        <v>25</v>
      </c>
      <c r="M1441" s="1">
        <v>0.81</v>
      </c>
    </row>
    <row r="1442" spans="1:13" x14ac:dyDescent="0.3">
      <c r="A1442">
        <v>1446</v>
      </c>
      <c r="B1442" t="s">
        <v>169</v>
      </c>
      <c r="C1442" t="s">
        <v>62</v>
      </c>
      <c r="D1442" t="s">
        <v>21</v>
      </c>
      <c r="E1442">
        <v>5</v>
      </c>
      <c r="F1442">
        <v>85202</v>
      </c>
      <c r="G1442">
        <v>12598</v>
      </c>
      <c r="H1442">
        <v>72604</v>
      </c>
      <c r="I1442">
        <v>4774</v>
      </c>
      <c r="J1442">
        <v>10977</v>
      </c>
      <c r="K1442">
        <v>51088</v>
      </c>
      <c r="L1442">
        <v>797</v>
      </c>
      <c r="M1442" s="1">
        <v>0.89</v>
      </c>
    </row>
    <row r="1443" spans="1:13" x14ac:dyDescent="0.3">
      <c r="A1443">
        <v>1447</v>
      </c>
      <c r="B1443" t="s">
        <v>169</v>
      </c>
      <c r="C1443" t="s">
        <v>1010</v>
      </c>
      <c r="D1443" t="s">
        <v>21</v>
      </c>
      <c r="E1443">
        <v>5</v>
      </c>
      <c r="F1443">
        <v>28919</v>
      </c>
      <c r="G1443">
        <v>4171</v>
      </c>
      <c r="H1443">
        <v>24748</v>
      </c>
      <c r="I1443">
        <v>1131</v>
      </c>
      <c r="J1443">
        <v>9655</v>
      </c>
      <c r="K1443">
        <v>29244</v>
      </c>
      <c r="L1443">
        <v>208</v>
      </c>
      <c r="M1443" s="1">
        <v>0.86</v>
      </c>
    </row>
    <row r="1444" spans="1:13" x14ac:dyDescent="0.3">
      <c r="A1444">
        <v>1448</v>
      </c>
      <c r="B1444" t="s">
        <v>169</v>
      </c>
      <c r="C1444" t="s">
        <v>164</v>
      </c>
      <c r="D1444" t="s">
        <v>21</v>
      </c>
      <c r="E1444">
        <v>6</v>
      </c>
      <c r="F1444">
        <v>34205</v>
      </c>
      <c r="G1444">
        <v>5881</v>
      </c>
      <c r="H1444">
        <v>28324</v>
      </c>
      <c r="I1444">
        <v>1730</v>
      </c>
      <c r="J1444">
        <v>6422</v>
      </c>
      <c r="K1444">
        <v>43478</v>
      </c>
      <c r="L1444">
        <v>79</v>
      </c>
      <c r="M1444" s="1">
        <v>0.86</v>
      </c>
    </row>
    <row r="1445" spans="1:13" x14ac:dyDescent="0.3">
      <c r="A1445">
        <v>1449</v>
      </c>
      <c r="B1445" t="s">
        <v>169</v>
      </c>
      <c r="C1445" t="s">
        <v>64</v>
      </c>
      <c r="D1445" t="s">
        <v>21</v>
      </c>
      <c r="E1445">
        <v>5</v>
      </c>
      <c r="F1445">
        <v>58930</v>
      </c>
      <c r="G1445">
        <v>9352</v>
      </c>
      <c r="H1445">
        <v>49578</v>
      </c>
      <c r="I1445">
        <v>4843</v>
      </c>
      <c r="J1445">
        <v>13276</v>
      </c>
      <c r="K1445">
        <v>44348</v>
      </c>
      <c r="L1445">
        <v>236</v>
      </c>
      <c r="M1445" s="1">
        <v>0.86</v>
      </c>
    </row>
    <row r="1446" spans="1:13" x14ac:dyDescent="0.3">
      <c r="A1446">
        <v>1450</v>
      </c>
      <c r="B1446" t="s">
        <v>169</v>
      </c>
      <c r="C1446" t="s">
        <v>66</v>
      </c>
      <c r="D1446" t="s">
        <v>21</v>
      </c>
      <c r="E1446">
        <v>2</v>
      </c>
      <c r="F1446">
        <v>105630</v>
      </c>
      <c r="G1446">
        <v>14043</v>
      </c>
      <c r="H1446">
        <v>91587</v>
      </c>
      <c r="I1446">
        <v>5136</v>
      </c>
      <c r="J1446">
        <v>9750</v>
      </c>
      <c r="K1446">
        <v>75740</v>
      </c>
      <c r="L1446">
        <v>43</v>
      </c>
      <c r="M1446" s="1">
        <v>0.88</v>
      </c>
    </row>
    <row r="1447" spans="1:13" x14ac:dyDescent="0.3">
      <c r="A1447">
        <v>1451</v>
      </c>
      <c r="B1447" t="s">
        <v>169</v>
      </c>
      <c r="C1447" t="s">
        <v>68</v>
      </c>
      <c r="D1447" t="s">
        <v>21</v>
      </c>
      <c r="E1447">
        <v>6</v>
      </c>
      <c r="F1447">
        <v>24715</v>
      </c>
      <c r="G1447">
        <v>4591</v>
      </c>
      <c r="H1447">
        <v>20124</v>
      </c>
      <c r="I1447">
        <v>1378</v>
      </c>
      <c r="J1447">
        <v>6500</v>
      </c>
      <c r="K1447">
        <v>36408</v>
      </c>
      <c r="L1447">
        <v>49</v>
      </c>
      <c r="M1447" s="1">
        <v>0.84</v>
      </c>
    </row>
    <row r="1448" spans="1:13" x14ac:dyDescent="0.3">
      <c r="A1448">
        <v>1452</v>
      </c>
      <c r="B1448" t="s">
        <v>169</v>
      </c>
      <c r="C1448" t="s">
        <v>69</v>
      </c>
      <c r="D1448" t="s">
        <v>21</v>
      </c>
      <c r="E1448">
        <v>1</v>
      </c>
      <c r="F1448">
        <v>35451</v>
      </c>
      <c r="G1448">
        <v>6214</v>
      </c>
      <c r="H1448">
        <v>29237</v>
      </c>
      <c r="I1448">
        <v>1935</v>
      </c>
      <c r="J1448">
        <v>7019</v>
      </c>
      <c r="K1448">
        <v>40285</v>
      </c>
      <c r="L1448">
        <v>40</v>
      </c>
      <c r="M1448" s="1">
        <v>0.82</v>
      </c>
    </row>
    <row r="1449" spans="1:13" x14ac:dyDescent="0.3">
      <c r="A1449">
        <v>1453</v>
      </c>
      <c r="B1449" t="s">
        <v>169</v>
      </c>
      <c r="C1449" t="s">
        <v>71</v>
      </c>
      <c r="D1449" t="s">
        <v>21</v>
      </c>
      <c r="E1449">
        <v>7</v>
      </c>
      <c r="F1449">
        <v>35564</v>
      </c>
      <c r="G1449">
        <v>6831</v>
      </c>
      <c r="H1449">
        <v>28733</v>
      </c>
      <c r="I1449">
        <v>2138</v>
      </c>
      <c r="J1449">
        <v>5750</v>
      </c>
      <c r="K1449">
        <v>44681</v>
      </c>
      <c r="L1449">
        <v>130</v>
      </c>
      <c r="M1449" s="1">
        <v>0.86</v>
      </c>
    </row>
    <row r="1450" spans="1:13" x14ac:dyDescent="0.3">
      <c r="A1450">
        <v>1454</v>
      </c>
      <c r="B1450" t="s">
        <v>169</v>
      </c>
      <c r="C1450" t="s">
        <v>72</v>
      </c>
      <c r="D1450" t="s">
        <v>21</v>
      </c>
      <c r="E1450">
        <v>7</v>
      </c>
      <c r="F1450">
        <v>10023</v>
      </c>
      <c r="G1450">
        <v>2169</v>
      </c>
      <c r="H1450">
        <v>7854</v>
      </c>
      <c r="I1450">
        <v>594</v>
      </c>
      <c r="J1450">
        <v>2265</v>
      </c>
      <c r="K1450">
        <v>36311</v>
      </c>
      <c r="L1450">
        <v>25</v>
      </c>
      <c r="M1450" s="1">
        <v>0.84</v>
      </c>
    </row>
    <row r="1451" spans="1:13" x14ac:dyDescent="0.3">
      <c r="A1451">
        <v>1455</v>
      </c>
      <c r="B1451" t="s">
        <v>169</v>
      </c>
      <c r="C1451" t="s">
        <v>1011</v>
      </c>
      <c r="D1451" t="s">
        <v>21</v>
      </c>
      <c r="E1451">
        <v>7</v>
      </c>
      <c r="F1451">
        <v>29125</v>
      </c>
      <c r="G1451">
        <v>4608</v>
      </c>
      <c r="H1451">
        <v>24517</v>
      </c>
      <c r="I1451">
        <v>1622</v>
      </c>
      <c r="J1451">
        <v>7701</v>
      </c>
      <c r="K1451">
        <v>36236</v>
      </c>
      <c r="L1451">
        <v>259</v>
      </c>
      <c r="M1451" s="1">
        <v>0.88</v>
      </c>
    </row>
    <row r="1452" spans="1:13" x14ac:dyDescent="0.3">
      <c r="A1452">
        <v>1456</v>
      </c>
      <c r="B1452" t="s">
        <v>169</v>
      </c>
      <c r="C1452" t="s">
        <v>171</v>
      </c>
      <c r="D1452" t="s">
        <v>21</v>
      </c>
      <c r="E1452">
        <v>7</v>
      </c>
      <c r="F1452">
        <v>21443</v>
      </c>
      <c r="G1452">
        <v>3585</v>
      </c>
      <c r="H1452">
        <v>17858</v>
      </c>
      <c r="I1452">
        <v>1455</v>
      </c>
      <c r="J1452">
        <v>4399</v>
      </c>
      <c r="K1452">
        <v>40792</v>
      </c>
      <c r="L1452">
        <v>0</v>
      </c>
      <c r="M1452" s="1">
        <v>0.85</v>
      </c>
    </row>
    <row r="1453" spans="1:13" x14ac:dyDescent="0.3">
      <c r="A1453">
        <v>1457</v>
      </c>
      <c r="B1453" t="s">
        <v>169</v>
      </c>
      <c r="C1453" t="s">
        <v>1012</v>
      </c>
      <c r="D1453" t="s">
        <v>21</v>
      </c>
      <c r="E1453">
        <v>7</v>
      </c>
      <c r="F1453">
        <v>10535</v>
      </c>
      <c r="G1453">
        <v>1724</v>
      </c>
      <c r="H1453">
        <v>8811</v>
      </c>
      <c r="I1453">
        <v>468</v>
      </c>
      <c r="J1453">
        <v>3001</v>
      </c>
      <c r="K1453">
        <v>32167</v>
      </c>
      <c r="L1453">
        <v>85</v>
      </c>
      <c r="M1453" s="1">
        <v>0.88</v>
      </c>
    </row>
    <row r="1454" spans="1:13" x14ac:dyDescent="0.3">
      <c r="A1454">
        <v>1458</v>
      </c>
      <c r="B1454" t="s">
        <v>169</v>
      </c>
      <c r="C1454" t="s">
        <v>1013</v>
      </c>
      <c r="D1454" t="s">
        <v>21</v>
      </c>
      <c r="E1454">
        <v>5</v>
      </c>
      <c r="F1454">
        <v>49599</v>
      </c>
      <c r="G1454">
        <v>5710</v>
      </c>
      <c r="H1454">
        <v>43889</v>
      </c>
      <c r="I1454">
        <v>2141</v>
      </c>
      <c r="J1454">
        <v>12296</v>
      </c>
      <c r="K1454">
        <v>39130</v>
      </c>
      <c r="L1454">
        <v>96</v>
      </c>
      <c r="M1454" s="1">
        <v>0.82</v>
      </c>
    </row>
    <row r="1455" spans="1:13" x14ac:dyDescent="0.3">
      <c r="A1455">
        <v>1459</v>
      </c>
      <c r="B1455" t="s">
        <v>169</v>
      </c>
      <c r="C1455" t="s">
        <v>1014</v>
      </c>
      <c r="D1455" t="s">
        <v>21</v>
      </c>
      <c r="E1455">
        <v>6</v>
      </c>
      <c r="F1455">
        <v>34178</v>
      </c>
      <c r="G1455">
        <v>5379</v>
      </c>
      <c r="H1455">
        <v>28799</v>
      </c>
      <c r="I1455">
        <v>1754</v>
      </c>
      <c r="J1455">
        <v>7391</v>
      </c>
      <c r="K1455">
        <v>39198</v>
      </c>
      <c r="L1455">
        <v>112</v>
      </c>
      <c r="M1455" s="1">
        <v>0.89</v>
      </c>
    </row>
    <row r="1456" spans="1:13" x14ac:dyDescent="0.3">
      <c r="A1456">
        <v>1460</v>
      </c>
      <c r="B1456" t="s">
        <v>169</v>
      </c>
      <c r="C1456" t="s">
        <v>1015</v>
      </c>
      <c r="D1456" t="s">
        <v>21</v>
      </c>
      <c r="E1456">
        <v>6</v>
      </c>
      <c r="F1456">
        <v>55387</v>
      </c>
      <c r="G1456">
        <v>10395</v>
      </c>
      <c r="H1456">
        <v>44992</v>
      </c>
      <c r="I1456">
        <v>4572</v>
      </c>
      <c r="J1456">
        <v>9761</v>
      </c>
      <c r="K1456">
        <v>45268</v>
      </c>
      <c r="L1456">
        <v>67</v>
      </c>
      <c r="M1456" s="1">
        <v>0.84</v>
      </c>
    </row>
    <row r="1457" spans="1:13" x14ac:dyDescent="0.3">
      <c r="A1457">
        <v>1461</v>
      </c>
      <c r="B1457" t="s">
        <v>169</v>
      </c>
      <c r="C1457" t="s">
        <v>74</v>
      </c>
      <c r="D1457" t="s">
        <v>21</v>
      </c>
      <c r="E1457">
        <v>3</v>
      </c>
      <c r="F1457">
        <v>11931</v>
      </c>
      <c r="G1457">
        <v>2179</v>
      </c>
      <c r="H1457">
        <v>9752</v>
      </c>
      <c r="I1457">
        <v>790</v>
      </c>
      <c r="J1457">
        <v>2597</v>
      </c>
      <c r="K1457">
        <v>39687</v>
      </c>
      <c r="L1457">
        <v>22</v>
      </c>
      <c r="M1457" s="1">
        <v>0.87</v>
      </c>
    </row>
    <row r="1458" spans="1:13" x14ac:dyDescent="0.3">
      <c r="A1458">
        <v>1462</v>
      </c>
      <c r="B1458" t="s">
        <v>169</v>
      </c>
      <c r="C1458" t="s">
        <v>76</v>
      </c>
      <c r="D1458" t="s">
        <v>21</v>
      </c>
      <c r="E1458">
        <v>6</v>
      </c>
      <c r="F1458">
        <v>39563</v>
      </c>
      <c r="G1458">
        <v>6833</v>
      </c>
      <c r="H1458">
        <v>32730</v>
      </c>
      <c r="I1458">
        <v>2273</v>
      </c>
      <c r="J1458">
        <v>11814</v>
      </c>
      <c r="K1458">
        <v>33983</v>
      </c>
      <c r="L1458">
        <v>174</v>
      </c>
      <c r="M1458" s="1">
        <v>0.85</v>
      </c>
    </row>
    <row r="1459" spans="1:13" x14ac:dyDescent="0.3">
      <c r="A1459">
        <v>1463</v>
      </c>
      <c r="B1459" t="s">
        <v>169</v>
      </c>
      <c r="C1459" t="s">
        <v>1016</v>
      </c>
      <c r="D1459" t="s">
        <v>21</v>
      </c>
      <c r="E1459">
        <v>7</v>
      </c>
      <c r="F1459">
        <v>31833</v>
      </c>
      <c r="G1459">
        <v>4763</v>
      </c>
      <c r="H1459">
        <v>27070</v>
      </c>
      <c r="I1459">
        <v>1690</v>
      </c>
      <c r="J1459">
        <v>5185</v>
      </c>
      <c r="K1459">
        <v>44297</v>
      </c>
      <c r="L1459">
        <v>69</v>
      </c>
      <c r="M1459" s="1">
        <v>0.89</v>
      </c>
    </row>
    <row r="1460" spans="1:13" x14ac:dyDescent="0.3">
      <c r="A1460">
        <v>1464</v>
      </c>
      <c r="B1460" t="s">
        <v>169</v>
      </c>
      <c r="C1460" t="s">
        <v>1017</v>
      </c>
      <c r="D1460" t="s">
        <v>21</v>
      </c>
      <c r="E1460">
        <v>7</v>
      </c>
      <c r="F1460">
        <v>25315</v>
      </c>
      <c r="G1460">
        <v>4603</v>
      </c>
      <c r="H1460">
        <v>20712</v>
      </c>
      <c r="I1460">
        <v>1299</v>
      </c>
      <c r="J1460">
        <v>4808</v>
      </c>
      <c r="K1460">
        <v>41281</v>
      </c>
      <c r="L1460">
        <v>66</v>
      </c>
      <c r="M1460" s="1">
        <v>0.84</v>
      </c>
    </row>
    <row r="1461" spans="1:13" x14ac:dyDescent="0.3">
      <c r="A1461">
        <v>1465</v>
      </c>
      <c r="B1461" t="s">
        <v>169</v>
      </c>
      <c r="C1461" t="s">
        <v>447</v>
      </c>
      <c r="D1461" t="s">
        <v>21</v>
      </c>
      <c r="E1461">
        <v>6</v>
      </c>
      <c r="F1461">
        <v>7051</v>
      </c>
      <c r="G1461">
        <v>1224</v>
      </c>
      <c r="H1461">
        <v>5827</v>
      </c>
      <c r="I1461">
        <v>326</v>
      </c>
      <c r="J1461">
        <v>2604</v>
      </c>
      <c r="K1461">
        <v>27767</v>
      </c>
      <c r="L1461">
        <v>0</v>
      </c>
      <c r="M1461" s="1">
        <v>0.87</v>
      </c>
    </row>
    <row r="1462" spans="1:13" x14ac:dyDescent="0.3">
      <c r="A1462">
        <v>1466</v>
      </c>
      <c r="B1462" t="s">
        <v>169</v>
      </c>
      <c r="C1462" t="s">
        <v>1018</v>
      </c>
      <c r="D1462" t="s">
        <v>21</v>
      </c>
      <c r="E1462">
        <v>2</v>
      </c>
      <c r="F1462">
        <v>153902</v>
      </c>
      <c r="G1462">
        <v>23539</v>
      </c>
      <c r="H1462">
        <v>130363</v>
      </c>
      <c r="I1462">
        <v>8435</v>
      </c>
      <c r="J1462">
        <v>14162</v>
      </c>
      <c r="K1462">
        <v>66296</v>
      </c>
      <c r="L1462">
        <v>773</v>
      </c>
      <c r="M1462" s="1">
        <v>0.85</v>
      </c>
    </row>
    <row r="1463" spans="1:13" x14ac:dyDescent="0.3">
      <c r="A1463">
        <v>1467</v>
      </c>
      <c r="B1463" t="s">
        <v>169</v>
      </c>
      <c r="C1463" t="s">
        <v>181</v>
      </c>
      <c r="D1463" t="s">
        <v>21</v>
      </c>
      <c r="E1463">
        <v>6</v>
      </c>
      <c r="F1463">
        <v>28287</v>
      </c>
      <c r="G1463">
        <v>4260</v>
      </c>
      <c r="H1463">
        <v>24027</v>
      </c>
      <c r="I1463">
        <v>1198</v>
      </c>
      <c r="J1463">
        <v>7135</v>
      </c>
      <c r="K1463">
        <v>38034</v>
      </c>
      <c r="L1463">
        <v>80</v>
      </c>
      <c r="M1463" s="1">
        <v>0.88</v>
      </c>
    </row>
    <row r="1464" spans="1:13" x14ac:dyDescent="0.3">
      <c r="A1464">
        <v>1468</v>
      </c>
      <c r="B1464" t="s">
        <v>169</v>
      </c>
      <c r="C1464" t="s">
        <v>1019</v>
      </c>
      <c r="D1464" t="s">
        <v>21</v>
      </c>
      <c r="E1464">
        <v>8</v>
      </c>
      <c r="F1464">
        <v>4377</v>
      </c>
      <c r="G1464">
        <v>838</v>
      </c>
      <c r="H1464">
        <v>3539</v>
      </c>
      <c r="I1464">
        <v>146</v>
      </c>
      <c r="J1464">
        <v>1444</v>
      </c>
      <c r="K1464">
        <v>28887</v>
      </c>
      <c r="L1464">
        <v>29</v>
      </c>
      <c r="M1464" s="1">
        <v>0.86</v>
      </c>
    </row>
    <row r="1465" spans="1:13" x14ac:dyDescent="0.3">
      <c r="A1465">
        <v>1469</v>
      </c>
      <c r="B1465" t="s">
        <v>169</v>
      </c>
      <c r="C1465" t="s">
        <v>777</v>
      </c>
      <c r="D1465" t="s">
        <v>21</v>
      </c>
      <c r="E1465">
        <v>2</v>
      </c>
      <c r="F1465">
        <v>26758</v>
      </c>
      <c r="G1465">
        <v>4706</v>
      </c>
      <c r="H1465">
        <v>22052</v>
      </c>
      <c r="I1465">
        <v>1437</v>
      </c>
      <c r="J1465">
        <v>5200</v>
      </c>
      <c r="K1465">
        <v>38173</v>
      </c>
      <c r="L1465">
        <v>79</v>
      </c>
      <c r="M1465" s="1">
        <v>0.86</v>
      </c>
    </row>
    <row r="1466" spans="1:13" x14ac:dyDescent="0.3">
      <c r="A1466">
        <v>1470</v>
      </c>
      <c r="B1466" t="s">
        <v>169</v>
      </c>
      <c r="C1466" t="s">
        <v>714</v>
      </c>
      <c r="D1466" t="s">
        <v>21</v>
      </c>
      <c r="E1466">
        <v>8</v>
      </c>
      <c r="F1466">
        <v>16002</v>
      </c>
      <c r="G1466">
        <v>3138</v>
      </c>
      <c r="H1466">
        <v>12864</v>
      </c>
      <c r="I1466">
        <v>863</v>
      </c>
      <c r="J1466">
        <v>2660</v>
      </c>
      <c r="K1466">
        <v>46764</v>
      </c>
      <c r="L1466">
        <v>20</v>
      </c>
      <c r="M1466" s="1">
        <v>0.84</v>
      </c>
    </row>
    <row r="1467" spans="1:13" x14ac:dyDescent="0.3">
      <c r="A1467">
        <v>1471</v>
      </c>
      <c r="B1467" t="s">
        <v>169</v>
      </c>
      <c r="C1467" t="s">
        <v>186</v>
      </c>
      <c r="D1467" t="s">
        <v>21</v>
      </c>
      <c r="E1467">
        <v>6</v>
      </c>
      <c r="F1467">
        <v>18717</v>
      </c>
      <c r="G1467">
        <v>2991</v>
      </c>
      <c r="H1467">
        <v>15726</v>
      </c>
      <c r="I1467">
        <v>1367</v>
      </c>
      <c r="J1467">
        <v>3378</v>
      </c>
      <c r="K1467">
        <v>44622</v>
      </c>
      <c r="L1467">
        <v>25</v>
      </c>
      <c r="M1467" s="1">
        <v>0.79</v>
      </c>
    </row>
    <row r="1468" spans="1:13" x14ac:dyDescent="0.3">
      <c r="A1468">
        <v>1472</v>
      </c>
      <c r="B1468" t="s">
        <v>169</v>
      </c>
      <c r="C1468" t="s">
        <v>1020</v>
      </c>
      <c r="D1468" t="s">
        <v>21</v>
      </c>
      <c r="E1468">
        <v>7</v>
      </c>
      <c r="F1468">
        <v>25735</v>
      </c>
      <c r="G1468">
        <v>3518</v>
      </c>
      <c r="H1468">
        <v>22217</v>
      </c>
      <c r="I1468">
        <v>1064</v>
      </c>
      <c r="J1468">
        <v>7041</v>
      </c>
      <c r="K1468">
        <v>31329</v>
      </c>
      <c r="L1468">
        <v>143</v>
      </c>
      <c r="M1468" s="1">
        <v>0.75</v>
      </c>
    </row>
    <row r="1469" spans="1:13" x14ac:dyDescent="0.3">
      <c r="A1469">
        <v>1473</v>
      </c>
      <c r="B1469" t="s">
        <v>169</v>
      </c>
      <c r="C1469" t="s">
        <v>1021</v>
      </c>
      <c r="D1469" t="s">
        <v>21</v>
      </c>
      <c r="E1469">
        <v>7</v>
      </c>
      <c r="F1469">
        <v>13987</v>
      </c>
      <c r="G1469">
        <v>2090</v>
      </c>
      <c r="H1469">
        <v>11897</v>
      </c>
      <c r="I1469">
        <v>559</v>
      </c>
      <c r="J1469">
        <v>3852</v>
      </c>
      <c r="K1469">
        <v>32692</v>
      </c>
      <c r="L1469">
        <v>116</v>
      </c>
      <c r="M1469" s="1">
        <v>0.73</v>
      </c>
    </row>
    <row r="1470" spans="1:13" x14ac:dyDescent="0.3">
      <c r="A1470">
        <v>1474</v>
      </c>
      <c r="B1470" t="s">
        <v>169</v>
      </c>
      <c r="C1470" t="s">
        <v>1022</v>
      </c>
      <c r="D1470" t="s">
        <v>21</v>
      </c>
      <c r="E1470">
        <v>1</v>
      </c>
      <c r="F1470">
        <v>28759</v>
      </c>
      <c r="G1470">
        <v>4799</v>
      </c>
      <c r="H1470">
        <v>23960</v>
      </c>
      <c r="I1470">
        <v>1606</v>
      </c>
      <c r="J1470">
        <v>4827</v>
      </c>
      <c r="K1470">
        <v>48082</v>
      </c>
      <c r="L1470">
        <v>41</v>
      </c>
      <c r="M1470" s="1">
        <v>0.83</v>
      </c>
    </row>
    <row r="1471" spans="1:13" x14ac:dyDescent="0.3">
      <c r="A1471">
        <v>1475</v>
      </c>
      <c r="B1471" t="s">
        <v>169</v>
      </c>
      <c r="C1471" t="s">
        <v>1023</v>
      </c>
      <c r="D1471" t="s">
        <v>21</v>
      </c>
      <c r="E1471">
        <v>6</v>
      </c>
      <c r="F1471">
        <v>21995</v>
      </c>
      <c r="G1471">
        <v>3637</v>
      </c>
      <c r="H1471">
        <v>18358</v>
      </c>
      <c r="I1471">
        <v>1028</v>
      </c>
      <c r="J1471">
        <v>3652</v>
      </c>
      <c r="K1471">
        <v>39833</v>
      </c>
      <c r="L1471">
        <v>65</v>
      </c>
      <c r="M1471" s="1">
        <v>0.89</v>
      </c>
    </row>
    <row r="1472" spans="1:13" x14ac:dyDescent="0.3">
      <c r="A1472">
        <v>1476</v>
      </c>
      <c r="B1472" t="s">
        <v>169</v>
      </c>
      <c r="C1472" t="s">
        <v>1024</v>
      </c>
      <c r="D1472" t="s">
        <v>21</v>
      </c>
      <c r="E1472">
        <v>8</v>
      </c>
      <c r="F1472">
        <v>19454</v>
      </c>
      <c r="G1472">
        <v>3969</v>
      </c>
      <c r="H1472">
        <v>15485</v>
      </c>
      <c r="I1472">
        <v>1119</v>
      </c>
      <c r="J1472">
        <v>2912</v>
      </c>
      <c r="K1472">
        <v>41455</v>
      </c>
      <c r="L1472">
        <v>48</v>
      </c>
      <c r="M1472" s="1">
        <v>0.85</v>
      </c>
    </row>
    <row r="1473" spans="1:13" x14ac:dyDescent="0.3">
      <c r="A1473">
        <v>1477</v>
      </c>
      <c r="B1473" t="s">
        <v>169</v>
      </c>
      <c r="C1473" t="s">
        <v>1025</v>
      </c>
      <c r="D1473" t="s">
        <v>21</v>
      </c>
      <c r="E1473">
        <v>1</v>
      </c>
      <c r="F1473">
        <v>9944</v>
      </c>
      <c r="G1473">
        <v>1215</v>
      </c>
      <c r="H1473">
        <v>8729</v>
      </c>
      <c r="I1473">
        <v>580</v>
      </c>
      <c r="J1473">
        <v>2599</v>
      </c>
      <c r="K1473">
        <v>33143</v>
      </c>
      <c r="L1473">
        <v>0</v>
      </c>
      <c r="M1473" s="1">
        <v>0.91</v>
      </c>
    </row>
    <row r="1474" spans="1:13" x14ac:dyDescent="0.3">
      <c r="A1474">
        <v>1478</v>
      </c>
      <c r="B1474" t="s">
        <v>169</v>
      </c>
      <c r="C1474" t="s">
        <v>187</v>
      </c>
      <c r="D1474" t="s">
        <v>21</v>
      </c>
      <c r="E1474">
        <v>6</v>
      </c>
      <c r="F1474">
        <v>28606</v>
      </c>
      <c r="G1474">
        <v>4785</v>
      </c>
      <c r="H1474">
        <v>23821</v>
      </c>
      <c r="I1474">
        <v>1221</v>
      </c>
      <c r="J1474">
        <v>3779</v>
      </c>
      <c r="K1474">
        <v>46600</v>
      </c>
      <c r="L1474">
        <v>153</v>
      </c>
      <c r="M1474" s="1">
        <v>0.88</v>
      </c>
    </row>
    <row r="1475" spans="1:13" x14ac:dyDescent="0.3">
      <c r="A1475">
        <v>1479</v>
      </c>
      <c r="B1475" t="s">
        <v>169</v>
      </c>
      <c r="C1475" t="s">
        <v>1026</v>
      </c>
      <c r="D1475" t="s">
        <v>21</v>
      </c>
      <c r="E1475">
        <v>9</v>
      </c>
      <c r="F1475">
        <v>14465</v>
      </c>
      <c r="G1475">
        <v>2840</v>
      </c>
      <c r="H1475">
        <v>11625</v>
      </c>
      <c r="I1475">
        <v>703</v>
      </c>
      <c r="J1475">
        <v>3350</v>
      </c>
      <c r="K1475">
        <v>33566</v>
      </c>
      <c r="L1475">
        <v>25</v>
      </c>
      <c r="M1475" s="1">
        <v>0.85</v>
      </c>
    </row>
    <row r="1476" spans="1:13" x14ac:dyDescent="0.3">
      <c r="A1476">
        <v>1480</v>
      </c>
      <c r="B1476" t="s">
        <v>169</v>
      </c>
      <c r="C1476" t="s">
        <v>471</v>
      </c>
      <c r="D1476" t="s">
        <v>21</v>
      </c>
      <c r="E1476">
        <v>4</v>
      </c>
      <c r="F1476">
        <v>46176</v>
      </c>
      <c r="G1476">
        <v>7665</v>
      </c>
      <c r="H1476">
        <v>38511</v>
      </c>
      <c r="I1476">
        <v>3255</v>
      </c>
      <c r="J1476">
        <v>8766</v>
      </c>
      <c r="K1476">
        <v>46049</v>
      </c>
      <c r="L1476">
        <v>394</v>
      </c>
      <c r="M1476" s="1">
        <v>0.87</v>
      </c>
    </row>
    <row r="1477" spans="1:13" x14ac:dyDescent="0.3">
      <c r="A1477">
        <v>1481</v>
      </c>
      <c r="B1477" t="s">
        <v>169</v>
      </c>
      <c r="C1477" t="s">
        <v>86</v>
      </c>
      <c r="D1477" t="s">
        <v>21</v>
      </c>
      <c r="E1477">
        <v>5</v>
      </c>
      <c r="F1477">
        <v>45063</v>
      </c>
      <c r="G1477">
        <v>7140</v>
      </c>
      <c r="H1477">
        <v>37923</v>
      </c>
      <c r="I1477">
        <v>2492</v>
      </c>
      <c r="J1477">
        <v>14414</v>
      </c>
      <c r="K1477">
        <v>33991</v>
      </c>
      <c r="L1477">
        <v>39</v>
      </c>
      <c r="M1477" s="1">
        <v>0.88</v>
      </c>
    </row>
    <row r="1478" spans="1:13" x14ac:dyDescent="0.3">
      <c r="A1478">
        <v>1482</v>
      </c>
      <c r="B1478" t="s">
        <v>169</v>
      </c>
      <c r="C1478" t="s">
        <v>472</v>
      </c>
      <c r="D1478" t="s">
        <v>21</v>
      </c>
      <c r="E1478">
        <v>7</v>
      </c>
      <c r="F1478">
        <v>20298</v>
      </c>
      <c r="G1478">
        <v>3473</v>
      </c>
      <c r="H1478">
        <v>16825</v>
      </c>
      <c r="I1478">
        <v>815</v>
      </c>
      <c r="J1478">
        <v>4318</v>
      </c>
      <c r="K1478">
        <v>37401</v>
      </c>
      <c r="L1478">
        <v>80</v>
      </c>
      <c r="M1478" s="1">
        <v>0.87</v>
      </c>
    </row>
    <row r="1479" spans="1:13" x14ac:dyDescent="0.3">
      <c r="A1479">
        <v>1483</v>
      </c>
      <c r="B1479" t="s">
        <v>169</v>
      </c>
      <c r="C1479" t="s">
        <v>473</v>
      </c>
      <c r="D1479" t="s">
        <v>21</v>
      </c>
      <c r="E1479">
        <v>9</v>
      </c>
      <c r="F1479">
        <v>9788</v>
      </c>
      <c r="G1479">
        <v>1738</v>
      </c>
      <c r="H1479">
        <v>8050</v>
      </c>
      <c r="I1479">
        <v>565</v>
      </c>
      <c r="J1479">
        <v>1764</v>
      </c>
      <c r="K1479">
        <v>43349</v>
      </c>
      <c r="L1479">
        <v>73</v>
      </c>
      <c r="M1479" s="1">
        <v>0.89</v>
      </c>
    </row>
    <row r="1480" spans="1:13" x14ac:dyDescent="0.3">
      <c r="A1480">
        <v>1484</v>
      </c>
      <c r="B1480" t="s">
        <v>169</v>
      </c>
      <c r="C1480" t="s">
        <v>477</v>
      </c>
      <c r="D1480" t="s">
        <v>21</v>
      </c>
      <c r="E1480">
        <v>8</v>
      </c>
      <c r="F1480">
        <v>8792</v>
      </c>
      <c r="G1480">
        <v>1513</v>
      </c>
      <c r="H1480">
        <v>7279</v>
      </c>
      <c r="I1480">
        <v>345</v>
      </c>
      <c r="J1480">
        <v>2325</v>
      </c>
      <c r="K1480">
        <v>29900</v>
      </c>
      <c r="L1480">
        <v>16</v>
      </c>
      <c r="M1480" s="1">
        <v>0.75</v>
      </c>
    </row>
    <row r="1481" spans="1:13" x14ac:dyDescent="0.3">
      <c r="A1481">
        <v>1485</v>
      </c>
      <c r="B1481" t="s">
        <v>169</v>
      </c>
      <c r="C1481" t="s">
        <v>88</v>
      </c>
      <c r="D1481" t="s">
        <v>21</v>
      </c>
      <c r="E1481">
        <v>7</v>
      </c>
      <c r="F1481">
        <v>18165</v>
      </c>
      <c r="G1481">
        <v>3628</v>
      </c>
      <c r="H1481">
        <v>14537</v>
      </c>
      <c r="I1481">
        <v>1055</v>
      </c>
      <c r="J1481">
        <v>3717</v>
      </c>
      <c r="K1481">
        <v>39498</v>
      </c>
      <c r="L1481">
        <v>144</v>
      </c>
      <c r="M1481" s="1">
        <v>0.82</v>
      </c>
    </row>
    <row r="1482" spans="1:13" x14ac:dyDescent="0.3">
      <c r="A1482">
        <v>1486</v>
      </c>
      <c r="B1482" t="s">
        <v>169</v>
      </c>
      <c r="C1482" t="s">
        <v>1027</v>
      </c>
      <c r="D1482" t="s">
        <v>21</v>
      </c>
      <c r="E1482">
        <v>7</v>
      </c>
      <c r="F1482">
        <v>12392</v>
      </c>
      <c r="G1482">
        <v>2474</v>
      </c>
      <c r="H1482">
        <v>9918</v>
      </c>
      <c r="I1482">
        <v>801</v>
      </c>
      <c r="J1482">
        <v>2208</v>
      </c>
      <c r="K1482">
        <v>39551</v>
      </c>
      <c r="L1482">
        <v>148</v>
      </c>
      <c r="M1482" s="1">
        <v>0.87</v>
      </c>
    </row>
    <row r="1483" spans="1:13" x14ac:dyDescent="0.3">
      <c r="A1483">
        <v>1487</v>
      </c>
      <c r="B1483" t="s">
        <v>169</v>
      </c>
      <c r="C1483" t="s">
        <v>1028</v>
      </c>
      <c r="D1483" t="s">
        <v>21</v>
      </c>
      <c r="E1483">
        <v>2</v>
      </c>
      <c r="F1483">
        <v>28248</v>
      </c>
      <c r="G1483">
        <v>3762</v>
      </c>
      <c r="H1483">
        <v>24486</v>
      </c>
      <c r="I1483">
        <v>1203</v>
      </c>
      <c r="J1483">
        <v>8417</v>
      </c>
      <c r="K1483">
        <v>33111</v>
      </c>
      <c r="L1483">
        <v>25</v>
      </c>
      <c r="M1483" s="1">
        <v>0.71</v>
      </c>
    </row>
    <row r="1484" spans="1:13" x14ac:dyDescent="0.3">
      <c r="A1484">
        <v>1488</v>
      </c>
      <c r="B1484" t="s">
        <v>1029</v>
      </c>
      <c r="C1484" t="s">
        <v>614</v>
      </c>
      <c r="D1484" t="s">
        <v>21</v>
      </c>
      <c r="E1484">
        <v>7</v>
      </c>
      <c r="F1484">
        <v>25339</v>
      </c>
      <c r="G1484">
        <v>3755</v>
      </c>
      <c r="H1484">
        <v>21584</v>
      </c>
      <c r="I1484">
        <v>1469</v>
      </c>
      <c r="J1484">
        <v>5356</v>
      </c>
      <c r="K1484">
        <v>40395</v>
      </c>
      <c r="L1484">
        <v>50</v>
      </c>
      <c r="M1484" s="1">
        <v>0.77</v>
      </c>
    </row>
    <row r="1485" spans="1:13" x14ac:dyDescent="0.3">
      <c r="A1485">
        <v>1489</v>
      </c>
      <c r="B1485" t="s">
        <v>1029</v>
      </c>
      <c r="C1485" t="s">
        <v>1030</v>
      </c>
      <c r="D1485" t="s">
        <v>21</v>
      </c>
      <c r="E1485">
        <v>3</v>
      </c>
      <c r="F1485">
        <v>17607</v>
      </c>
      <c r="G1485">
        <v>3253</v>
      </c>
      <c r="H1485">
        <v>14354</v>
      </c>
      <c r="I1485">
        <v>1049</v>
      </c>
      <c r="J1485">
        <v>1429</v>
      </c>
      <c r="K1485">
        <v>57459</v>
      </c>
      <c r="L1485">
        <v>0</v>
      </c>
      <c r="M1485" s="1">
        <v>0.84</v>
      </c>
    </row>
    <row r="1486" spans="1:13" x14ac:dyDescent="0.3">
      <c r="A1486">
        <v>1490</v>
      </c>
      <c r="B1486" t="s">
        <v>1029</v>
      </c>
      <c r="C1486" t="s">
        <v>660</v>
      </c>
      <c r="D1486" t="s">
        <v>21</v>
      </c>
      <c r="E1486">
        <v>9</v>
      </c>
      <c r="F1486">
        <v>5171</v>
      </c>
      <c r="G1486">
        <v>1315</v>
      </c>
      <c r="H1486">
        <v>3856</v>
      </c>
      <c r="I1486">
        <v>411</v>
      </c>
      <c r="J1486">
        <v>600</v>
      </c>
      <c r="K1486">
        <v>49122</v>
      </c>
      <c r="L1486">
        <v>18</v>
      </c>
      <c r="M1486" s="1">
        <v>0.77</v>
      </c>
    </row>
    <row r="1487" spans="1:13" x14ac:dyDescent="0.3">
      <c r="A1487">
        <v>1491</v>
      </c>
      <c r="B1487" t="s">
        <v>1029</v>
      </c>
      <c r="C1487" t="s">
        <v>1031</v>
      </c>
      <c r="D1487" t="s">
        <v>21</v>
      </c>
      <c r="E1487">
        <v>6</v>
      </c>
      <c r="F1487">
        <v>25473</v>
      </c>
      <c r="G1487">
        <v>4552</v>
      </c>
      <c r="H1487">
        <v>20921</v>
      </c>
      <c r="I1487">
        <v>1743</v>
      </c>
      <c r="J1487">
        <v>3883</v>
      </c>
      <c r="K1487">
        <v>44340</v>
      </c>
      <c r="L1487">
        <v>60</v>
      </c>
      <c r="M1487" s="1">
        <v>0.78</v>
      </c>
    </row>
    <row r="1488" spans="1:13" x14ac:dyDescent="0.3">
      <c r="A1488">
        <v>1492</v>
      </c>
      <c r="B1488" t="s">
        <v>1029</v>
      </c>
      <c r="C1488" t="s">
        <v>878</v>
      </c>
      <c r="D1488" t="s">
        <v>21</v>
      </c>
      <c r="E1488">
        <v>6</v>
      </c>
      <c r="F1488">
        <v>35886</v>
      </c>
      <c r="G1488">
        <v>7388</v>
      </c>
      <c r="H1488">
        <v>28498</v>
      </c>
      <c r="I1488">
        <v>2781</v>
      </c>
      <c r="J1488">
        <v>6658</v>
      </c>
      <c r="K1488">
        <v>42457</v>
      </c>
      <c r="L1488">
        <v>43</v>
      </c>
      <c r="M1488" s="1">
        <v>0.82</v>
      </c>
    </row>
    <row r="1489" spans="1:13" x14ac:dyDescent="0.3">
      <c r="A1489">
        <v>1493</v>
      </c>
      <c r="B1489" t="s">
        <v>1029</v>
      </c>
      <c r="C1489" t="s">
        <v>662</v>
      </c>
      <c r="D1489" t="s">
        <v>21</v>
      </c>
      <c r="E1489">
        <v>6</v>
      </c>
      <c r="F1489">
        <v>11798</v>
      </c>
      <c r="G1489">
        <v>2423</v>
      </c>
      <c r="H1489">
        <v>9375</v>
      </c>
      <c r="I1489">
        <v>837</v>
      </c>
      <c r="J1489">
        <v>2057</v>
      </c>
      <c r="K1489">
        <v>41583</v>
      </c>
      <c r="L1489">
        <v>25</v>
      </c>
      <c r="M1489" s="1">
        <v>0.83</v>
      </c>
    </row>
    <row r="1490" spans="1:13" x14ac:dyDescent="0.3">
      <c r="A1490">
        <v>1494</v>
      </c>
      <c r="B1490" t="s">
        <v>1029</v>
      </c>
      <c r="C1490" t="s">
        <v>1032</v>
      </c>
      <c r="D1490" t="s">
        <v>21</v>
      </c>
      <c r="E1490">
        <v>1</v>
      </c>
      <c r="F1490">
        <v>16320</v>
      </c>
      <c r="G1490">
        <v>3164</v>
      </c>
      <c r="H1490">
        <v>13156</v>
      </c>
      <c r="I1490">
        <v>1113</v>
      </c>
      <c r="J1490">
        <v>2267</v>
      </c>
      <c r="K1490">
        <v>45955</v>
      </c>
      <c r="L1490">
        <v>49</v>
      </c>
      <c r="M1490" s="1">
        <v>0.83</v>
      </c>
    </row>
    <row r="1491" spans="1:13" x14ac:dyDescent="0.3">
      <c r="A1491">
        <v>1495</v>
      </c>
      <c r="B1491" t="s">
        <v>1029</v>
      </c>
      <c r="C1491" t="s">
        <v>138</v>
      </c>
      <c r="D1491" t="s">
        <v>21</v>
      </c>
      <c r="E1491">
        <v>7</v>
      </c>
      <c r="F1491">
        <v>19278</v>
      </c>
      <c r="G1491">
        <v>5939</v>
      </c>
      <c r="H1491">
        <v>13339</v>
      </c>
      <c r="I1491">
        <v>1978</v>
      </c>
      <c r="J1491">
        <v>3834</v>
      </c>
      <c r="K1491">
        <v>40025</v>
      </c>
      <c r="L1491">
        <v>0</v>
      </c>
      <c r="M1491" s="1">
        <v>0.74</v>
      </c>
    </row>
    <row r="1492" spans="1:13" x14ac:dyDescent="0.3">
      <c r="A1492">
        <v>1496</v>
      </c>
      <c r="B1492" t="s">
        <v>1029</v>
      </c>
      <c r="C1492" t="s">
        <v>1033</v>
      </c>
      <c r="D1492" t="s">
        <v>21</v>
      </c>
      <c r="E1492">
        <v>3</v>
      </c>
      <c r="F1492">
        <v>12169</v>
      </c>
      <c r="G1492">
        <v>2502</v>
      </c>
      <c r="H1492">
        <v>9667</v>
      </c>
      <c r="I1492">
        <v>845</v>
      </c>
      <c r="J1492">
        <v>1871</v>
      </c>
      <c r="K1492">
        <v>44233</v>
      </c>
      <c r="L1492">
        <v>0</v>
      </c>
      <c r="M1492" s="1">
        <v>0.84</v>
      </c>
    </row>
    <row r="1493" spans="1:13" x14ac:dyDescent="0.3">
      <c r="A1493">
        <v>1497</v>
      </c>
      <c r="B1493" t="s">
        <v>1029</v>
      </c>
      <c r="C1493" t="s">
        <v>139</v>
      </c>
      <c r="D1493" t="s">
        <v>21</v>
      </c>
      <c r="E1493">
        <v>3</v>
      </c>
      <c r="F1493">
        <v>180005</v>
      </c>
      <c r="G1493">
        <v>22058</v>
      </c>
      <c r="H1493">
        <v>157947</v>
      </c>
      <c r="I1493">
        <v>10052</v>
      </c>
      <c r="J1493">
        <v>28584</v>
      </c>
      <c r="K1493">
        <v>55136</v>
      </c>
      <c r="L1493">
        <v>1122</v>
      </c>
      <c r="M1493" s="1">
        <v>0.86</v>
      </c>
    </row>
    <row r="1494" spans="1:13" x14ac:dyDescent="0.3">
      <c r="A1494">
        <v>1498</v>
      </c>
      <c r="B1494" t="s">
        <v>1029</v>
      </c>
      <c r="C1494" t="s">
        <v>620</v>
      </c>
      <c r="D1494" t="s">
        <v>21</v>
      </c>
      <c r="E1494">
        <v>3</v>
      </c>
      <c r="F1494">
        <v>88571</v>
      </c>
      <c r="G1494">
        <v>14275</v>
      </c>
      <c r="H1494">
        <v>74296</v>
      </c>
      <c r="I1494">
        <v>6457</v>
      </c>
      <c r="J1494">
        <v>13117</v>
      </c>
      <c r="K1494">
        <v>52506</v>
      </c>
      <c r="L1494">
        <v>501</v>
      </c>
      <c r="M1494" s="1">
        <v>0.83</v>
      </c>
    </row>
    <row r="1495" spans="1:13" x14ac:dyDescent="0.3">
      <c r="A1495">
        <v>1499</v>
      </c>
      <c r="B1495" t="s">
        <v>1029</v>
      </c>
      <c r="C1495" t="s">
        <v>27</v>
      </c>
      <c r="D1495" t="s">
        <v>21</v>
      </c>
      <c r="E1495">
        <v>5</v>
      </c>
      <c r="F1495">
        <v>42639</v>
      </c>
      <c r="G1495">
        <v>8021</v>
      </c>
      <c r="H1495">
        <v>34618</v>
      </c>
      <c r="I1495">
        <v>3458</v>
      </c>
      <c r="J1495">
        <v>8567</v>
      </c>
      <c r="K1495">
        <v>38067</v>
      </c>
      <c r="L1495">
        <v>298</v>
      </c>
      <c r="M1495" s="1">
        <v>0.86</v>
      </c>
    </row>
    <row r="1496" spans="1:13" x14ac:dyDescent="0.3">
      <c r="A1496">
        <v>1500</v>
      </c>
      <c r="B1496" t="s">
        <v>1029</v>
      </c>
      <c r="C1496" t="s">
        <v>737</v>
      </c>
      <c r="D1496" t="s">
        <v>21</v>
      </c>
      <c r="E1496">
        <v>1</v>
      </c>
      <c r="F1496">
        <v>9108</v>
      </c>
      <c r="G1496">
        <v>1802</v>
      </c>
      <c r="H1496">
        <v>7306</v>
      </c>
      <c r="I1496">
        <v>743</v>
      </c>
      <c r="J1496">
        <v>1281</v>
      </c>
      <c r="K1496">
        <v>47591</v>
      </c>
      <c r="L1496">
        <v>0</v>
      </c>
      <c r="M1496" s="1">
        <v>0.81</v>
      </c>
    </row>
    <row r="1497" spans="1:13" x14ac:dyDescent="0.3">
      <c r="A1497">
        <v>1501</v>
      </c>
      <c r="B1497" t="s">
        <v>1029</v>
      </c>
      <c r="C1497" t="s">
        <v>1034</v>
      </c>
      <c r="D1497" t="s">
        <v>21</v>
      </c>
      <c r="E1497">
        <v>3</v>
      </c>
      <c r="F1497">
        <v>44889</v>
      </c>
      <c r="G1497">
        <v>7304</v>
      </c>
      <c r="H1497">
        <v>37585</v>
      </c>
      <c r="I1497">
        <v>3512</v>
      </c>
      <c r="J1497">
        <v>4795</v>
      </c>
      <c r="K1497">
        <v>53970</v>
      </c>
      <c r="L1497">
        <v>448</v>
      </c>
      <c r="M1497" s="1">
        <v>0.8</v>
      </c>
    </row>
    <row r="1498" spans="1:13" x14ac:dyDescent="0.3">
      <c r="A1498">
        <v>1502</v>
      </c>
      <c r="B1498" t="s">
        <v>1029</v>
      </c>
      <c r="C1498" t="s">
        <v>386</v>
      </c>
      <c r="D1498" t="s">
        <v>21</v>
      </c>
      <c r="E1498">
        <v>7</v>
      </c>
      <c r="F1498">
        <v>45815</v>
      </c>
      <c r="G1498">
        <v>12905</v>
      </c>
      <c r="H1498">
        <v>32910</v>
      </c>
      <c r="I1498">
        <v>4432</v>
      </c>
      <c r="J1498">
        <v>5712</v>
      </c>
      <c r="K1498">
        <v>48580</v>
      </c>
      <c r="L1498">
        <v>130</v>
      </c>
      <c r="M1498" s="1">
        <v>0.74</v>
      </c>
    </row>
    <row r="1499" spans="1:13" x14ac:dyDescent="0.3">
      <c r="A1499">
        <v>1503</v>
      </c>
      <c r="B1499" t="s">
        <v>1029</v>
      </c>
      <c r="C1499" t="s">
        <v>1035</v>
      </c>
      <c r="D1499" t="s">
        <v>21</v>
      </c>
      <c r="E1499">
        <v>3</v>
      </c>
      <c r="F1499">
        <v>78753</v>
      </c>
      <c r="G1499">
        <v>13279</v>
      </c>
      <c r="H1499">
        <v>65474</v>
      </c>
      <c r="I1499">
        <v>5205</v>
      </c>
      <c r="J1499">
        <v>10334</v>
      </c>
      <c r="K1499">
        <v>51962</v>
      </c>
      <c r="L1499">
        <v>484</v>
      </c>
      <c r="M1499" s="1">
        <v>0.82</v>
      </c>
    </row>
    <row r="1500" spans="1:13" x14ac:dyDescent="0.3">
      <c r="A1500">
        <v>1504</v>
      </c>
      <c r="B1500" t="s">
        <v>1029</v>
      </c>
      <c r="C1500" t="s">
        <v>141</v>
      </c>
      <c r="D1500" t="s">
        <v>21</v>
      </c>
      <c r="E1500">
        <v>6</v>
      </c>
      <c r="F1500">
        <v>8743</v>
      </c>
      <c r="G1500">
        <v>1906</v>
      </c>
      <c r="H1500">
        <v>6837</v>
      </c>
      <c r="I1500">
        <v>606</v>
      </c>
      <c r="J1500">
        <v>1060</v>
      </c>
      <c r="K1500">
        <v>47049</v>
      </c>
      <c r="L1500">
        <v>25</v>
      </c>
      <c r="M1500" s="1">
        <v>0.82</v>
      </c>
    </row>
    <row r="1501" spans="1:13" x14ac:dyDescent="0.3">
      <c r="A1501">
        <v>1505</v>
      </c>
      <c r="B1501" t="s">
        <v>1029</v>
      </c>
      <c r="C1501" t="s">
        <v>741</v>
      </c>
      <c r="D1501" t="s">
        <v>21</v>
      </c>
      <c r="E1501">
        <v>9</v>
      </c>
      <c r="F1501">
        <v>6054</v>
      </c>
      <c r="G1501">
        <v>1207</v>
      </c>
      <c r="H1501">
        <v>4847</v>
      </c>
      <c r="I1501">
        <v>466</v>
      </c>
      <c r="J1501">
        <v>1355</v>
      </c>
      <c r="K1501">
        <v>34134</v>
      </c>
      <c r="L1501">
        <v>0</v>
      </c>
      <c r="M1501" s="1">
        <v>0.85</v>
      </c>
    </row>
    <row r="1502" spans="1:13" x14ac:dyDescent="0.3">
      <c r="A1502">
        <v>1506</v>
      </c>
      <c r="B1502" t="s">
        <v>1029</v>
      </c>
      <c r="C1502" t="s">
        <v>521</v>
      </c>
      <c r="D1502" t="s">
        <v>21</v>
      </c>
      <c r="E1502">
        <v>1</v>
      </c>
      <c r="F1502">
        <v>104954</v>
      </c>
      <c r="G1502">
        <v>17692</v>
      </c>
      <c r="H1502">
        <v>87262</v>
      </c>
      <c r="I1502">
        <v>8182</v>
      </c>
      <c r="J1502">
        <v>8427</v>
      </c>
      <c r="K1502">
        <v>71374</v>
      </c>
      <c r="L1502">
        <v>83</v>
      </c>
      <c r="M1502" s="1">
        <v>0.85</v>
      </c>
    </row>
    <row r="1503" spans="1:13" x14ac:dyDescent="0.3">
      <c r="A1503">
        <v>1507</v>
      </c>
      <c r="B1503" t="s">
        <v>1029</v>
      </c>
      <c r="C1503" t="s">
        <v>622</v>
      </c>
      <c r="D1503" t="s">
        <v>21</v>
      </c>
      <c r="E1503">
        <v>6</v>
      </c>
      <c r="F1503">
        <v>14165</v>
      </c>
      <c r="G1503">
        <v>3308</v>
      </c>
      <c r="H1503">
        <v>10857</v>
      </c>
      <c r="I1503">
        <v>1281</v>
      </c>
      <c r="J1503">
        <v>2502</v>
      </c>
      <c r="K1503">
        <v>37288</v>
      </c>
      <c r="L1503">
        <v>25</v>
      </c>
      <c r="M1503" s="1">
        <v>0.8</v>
      </c>
    </row>
    <row r="1504" spans="1:13" x14ac:dyDescent="0.3">
      <c r="A1504">
        <v>1508</v>
      </c>
      <c r="B1504" t="s">
        <v>1029</v>
      </c>
      <c r="C1504" t="s">
        <v>1036</v>
      </c>
      <c r="D1504" t="s">
        <v>21</v>
      </c>
      <c r="E1504">
        <v>9</v>
      </c>
      <c r="F1504">
        <v>7451</v>
      </c>
      <c r="G1504">
        <v>1762</v>
      </c>
      <c r="H1504">
        <v>5689</v>
      </c>
      <c r="I1504">
        <v>562</v>
      </c>
      <c r="J1504">
        <v>967</v>
      </c>
      <c r="K1504">
        <v>48421</v>
      </c>
      <c r="L1504">
        <v>0</v>
      </c>
      <c r="M1504" s="1">
        <v>0.78</v>
      </c>
    </row>
    <row r="1505" spans="1:13" x14ac:dyDescent="0.3">
      <c r="A1505">
        <v>1509</v>
      </c>
      <c r="B1505" t="s">
        <v>1029</v>
      </c>
      <c r="C1505" t="s">
        <v>523</v>
      </c>
      <c r="D1505" t="s">
        <v>21</v>
      </c>
      <c r="E1505">
        <v>2</v>
      </c>
      <c r="F1505">
        <v>86983</v>
      </c>
      <c r="G1505">
        <v>13671</v>
      </c>
      <c r="H1505">
        <v>73312</v>
      </c>
      <c r="I1505">
        <v>6138</v>
      </c>
      <c r="J1505">
        <v>7388</v>
      </c>
      <c r="K1505">
        <v>58057</v>
      </c>
      <c r="L1505">
        <v>0</v>
      </c>
      <c r="M1505" s="1">
        <v>0.87</v>
      </c>
    </row>
    <row r="1506" spans="1:13" x14ac:dyDescent="0.3">
      <c r="A1506">
        <v>1510</v>
      </c>
      <c r="B1506" t="s">
        <v>1029</v>
      </c>
      <c r="C1506" t="s">
        <v>143</v>
      </c>
      <c r="D1506" t="s">
        <v>21</v>
      </c>
      <c r="E1506">
        <v>9</v>
      </c>
      <c r="F1506">
        <v>6842</v>
      </c>
      <c r="G1506">
        <v>1423</v>
      </c>
      <c r="H1506">
        <v>5419</v>
      </c>
      <c r="I1506">
        <v>447</v>
      </c>
      <c r="J1506">
        <v>1001</v>
      </c>
      <c r="K1506">
        <v>46832</v>
      </c>
      <c r="L1506">
        <v>0</v>
      </c>
      <c r="M1506" s="1">
        <v>0.82</v>
      </c>
    </row>
    <row r="1507" spans="1:13" x14ac:dyDescent="0.3">
      <c r="A1507">
        <v>1511</v>
      </c>
      <c r="B1507" t="s">
        <v>1029</v>
      </c>
      <c r="C1507" t="s">
        <v>34</v>
      </c>
      <c r="D1507" t="s">
        <v>21</v>
      </c>
      <c r="E1507">
        <v>1</v>
      </c>
      <c r="F1507">
        <v>246365</v>
      </c>
      <c r="G1507">
        <v>34771</v>
      </c>
      <c r="H1507">
        <v>211594</v>
      </c>
      <c r="I1507">
        <v>16293</v>
      </c>
      <c r="J1507">
        <v>17153</v>
      </c>
      <c r="K1507">
        <v>68943</v>
      </c>
      <c r="L1507">
        <v>802</v>
      </c>
      <c r="M1507" s="1">
        <v>0.88</v>
      </c>
    </row>
    <row r="1508" spans="1:13" x14ac:dyDescent="0.3">
      <c r="A1508">
        <v>1512</v>
      </c>
      <c r="B1508" t="s">
        <v>1029</v>
      </c>
      <c r="C1508" t="s">
        <v>524</v>
      </c>
      <c r="D1508" t="s">
        <v>21</v>
      </c>
      <c r="E1508">
        <v>1</v>
      </c>
      <c r="F1508">
        <v>20470</v>
      </c>
      <c r="G1508">
        <v>3703</v>
      </c>
      <c r="H1508">
        <v>16767</v>
      </c>
      <c r="I1508">
        <v>1649</v>
      </c>
      <c r="J1508">
        <v>1793</v>
      </c>
      <c r="K1508">
        <v>58641</v>
      </c>
      <c r="L1508">
        <v>58</v>
      </c>
      <c r="M1508" s="1">
        <v>0.84</v>
      </c>
    </row>
    <row r="1509" spans="1:13" x14ac:dyDescent="0.3">
      <c r="A1509">
        <v>1513</v>
      </c>
      <c r="B1509" t="s">
        <v>1029</v>
      </c>
      <c r="C1509" t="s">
        <v>1037</v>
      </c>
      <c r="D1509" t="s">
        <v>21</v>
      </c>
      <c r="E1509">
        <v>3</v>
      </c>
      <c r="F1509">
        <v>76796</v>
      </c>
      <c r="G1509">
        <v>12734</v>
      </c>
      <c r="H1509">
        <v>64062</v>
      </c>
      <c r="I1509">
        <v>4874</v>
      </c>
      <c r="J1509">
        <v>6362</v>
      </c>
      <c r="K1509">
        <v>62817</v>
      </c>
      <c r="L1509">
        <v>206</v>
      </c>
      <c r="M1509" s="1">
        <v>0.81</v>
      </c>
    </row>
    <row r="1510" spans="1:13" x14ac:dyDescent="0.3">
      <c r="A1510">
        <v>1514</v>
      </c>
      <c r="B1510" t="s">
        <v>1029</v>
      </c>
      <c r="C1510" t="s">
        <v>1038</v>
      </c>
      <c r="D1510" t="s">
        <v>21</v>
      </c>
      <c r="E1510">
        <v>6</v>
      </c>
      <c r="F1510">
        <v>17603</v>
      </c>
      <c r="G1510">
        <v>3155</v>
      </c>
      <c r="H1510">
        <v>14448</v>
      </c>
      <c r="I1510">
        <v>1202</v>
      </c>
      <c r="J1510">
        <v>2242</v>
      </c>
      <c r="K1510">
        <v>52513</v>
      </c>
      <c r="L1510">
        <v>32</v>
      </c>
      <c r="M1510" s="1">
        <v>0.78</v>
      </c>
    </row>
    <row r="1511" spans="1:13" x14ac:dyDescent="0.3">
      <c r="A1511">
        <v>1515</v>
      </c>
      <c r="B1511" t="s">
        <v>1029</v>
      </c>
      <c r="C1511" t="s">
        <v>148</v>
      </c>
      <c r="D1511" t="s">
        <v>21</v>
      </c>
      <c r="E1511">
        <v>6</v>
      </c>
      <c r="F1511">
        <v>23957</v>
      </c>
      <c r="G1511">
        <v>4711</v>
      </c>
      <c r="H1511">
        <v>19246</v>
      </c>
      <c r="I1511">
        <v>1922</v>
      </c>
      <c r="J1511">
        <v>3741</v>
      </c>
      <c r="K1511">
        <v>42774</v>
      </c>
      <c r="L1511">
        <v>0</v>
      </c>
      <c r="M1511" s="1">
        <v>0.85</v>
      </c>
    </row>
    <row r="1512" spans="1:13" x14ac:dyDescent="0.3">
      <c r="A1512">
        <v>1516</v>
      </c>
      <c r="B1512" t="s">
        <v>1029</v>
      </c>
      <c r="C1512" t="s">
        <v>400</v>
      </c>
      <c r="D1512" t="s">
        <v>21</v>
      </c>
      <c r="E1512">
        <v>8</v>
      </c>
      <c r="F1512">
        <v>7569</v>
      </c>
      <c r="G1512">
        <v>1790</v>
      </c>
      <c r="H1512">
        <v>5779</v>
      </c>
      <c r="I1512">
        <v>632</v>
      </c>
      <c r="J1512">
        <v>1245</v>
      </c>
      <c r="K1512">
        <v>41381</v>
      </c>
      <c r="L1512">
        <v>0</v>
      </c>
      <c r="M1512" s="1">
        <v>0.79</v>
      </c>
    </row>
    <row r="1513" spans="1:13" x14ac:dyDescent="0.3">
      <c r="A1513">
        <v>1517</v>
      </c>
      <c r="B1513" t="s">
        <v>1029</v>
      </c>
      <c r="C1513" t="s">
        <v>44</v>
      </c>
      <c r="D1513" t="s">
        <v>21</v>
      </c>
      <c r="E1513">
        <v>2</v>
      </c>
      <c r="F1513">
        <v>16762</v>
      </c>
      <c r="G1513">
        <v>3398</v>
      </c>
      <c r="H1513">
        <v>13364</v>
      </c>
      <c r="I1513">
        <v>1443</v>
      </c>
      <c r="J1513">
        <v>2750</v>
      </c>
      <c r="K1513">
        <v>38765</v>
      </c>
      <c r="L1513">
        <v>0</v>
      </c>
      <c r="M1513" s="1">
        <v>0.84</v>
      </c>
    </row>
    <row r="1514" spans="1:13" x14ac:dyDescent="0.3">
      <c r="A1514">
        <v>1518</v>
      </c>
      <c r="B1514" t="s">
        <v>1029</v>
      </c>
      <c r="C1514" t="s">
        <v>575</v>
      </c>
      <c r="D1514" t="s">
        <v>21</v>
      </c>
      <c r="E1514">
        <v>8</v>
      </c>
      <c r="F1514">
        <v>8313</v>
      </c>
      <c r="G1514">
        <v>1699</v>
      </c>
      <c r="H1514">
        <v>6614</v>
      </c>
      <c r="I1514">
        <v>688</v>
      </c>
      <c r="J1514">
        <v>1212</v>
      </c>
      <c r="K1514">
        <v>51255</v>
      </c>
      <c r="L1514">
        <v>0</v>
      </c>
      <c r="M1514" s="1">
        <v>0.8</v>
      </c>
    </row>
    <row r="1515" spans="1:13" x14ac:dyDescent="0.3">
      <c r="A1515">
        <v>1519</v>
      </c>
      <c r="B1515" t="s">
        <v>1029</v>
      </c>
      <c r="C1515" t="s">
        <v>45</v>
      </c>
      <c r="D1515" t="s">
        <v>21</v>
      </c>
      <c r="E1515">
        <v>3</v>
      </c>
      <c r="F1515">
        <v>12630</v>
      </c>
      <c r="G1515">
        <v>2102</v>
      </c>
      <c r="H1515">
        <v>10528</v>
      </c>
      <c r="I1515">
        <v>870</v>
      </c>
      <c r="J1515">
        <v>1470</v>
      </c>
      <c r="K1515">
        <v>48920</v>
      </c>
      <c r="L1515">
        <v>0</v>
      </c>
      <c r="M1515" s="1">
        <v>0.6</v>
      </c>
    </row>
    <row r="1516" spans="1:13" x14ac:dyDescent="0.3">
      <c r="A1516">
        <v>1520</v>
      </c>
      <c r="B1516" t="s">
        <v>1029</v>
      </c>
      <c r="C1516" t="s">
        <v>1039</v>
      </c>
      <c r="D1516" t="s">
        <v>21</v>
      </c>
      <c r="E1516">
        <v>7</v>
      </c>
      <c r="F1516">
        <v>15441</v>
      </c>
      <c r="G1516">
        <v>3359</v>
      </c>
      <c r="H1516">
        <v>12082</v>
      </c>
      <c r="I1516">
        <v>1336</v>
      </c>
      <c r="J1516">
        <v>3082</v>
      </c>
      <c r="K1516">
        <v>39392</v>
      </c>
      <c r="L1516">
        <v>43</v>
      </c>
      <c r="M1516" s="1">
        <v>0.82</v>
      </c>
    </row>
    <row r="1517" spans="1:13" x14ac:dyDescent="0.3">
      <c r="A1517">
        <v>1521</v>
      </c>
      <c r="B1517" t="s">
        <v>1029</v>
      </c>
      <c r="C1517" t="s">
        <v>268</v>
      </c>
      <c r="D1517" t="s">
        <v>21</v>
      </c>
      <c r="E1517">
        <v>6</v>
      </c>
      <c r="F1517">
        <v>13373</v>
      </c>
      <c r="G1517">
        <v>3254</v>
      </c>
      <c r="H1517">
        <v>10119</v>
      </c>
      <c r="I1517">
        <v>1076</v>
      </c>
      <c r="J1517">
        <v>2593</v>
      </c>
      <c r="K1517">
        <v>36762</v>
      </c>
      <c r="L1517">
        <v>0</v>
      </c>
      <c r="M1517" s="1">
        <v>0.79</v>
      </c>
    </row>
    <row r="1518" spans="1:13" x14ac:dyDescent="0.3">
      <c r="A1518">
        <v>1522</v>
      </c>
      <c r="B1518" t="s">
        <v>1029</v>
      </c>
      <c r="C1518" t="s">
        <v>1040</v>
      </c>
      <c r="D1518" t="s">
        <v>21</v>
      </c>
      <c r="E1518">
        <v>7</v>
      </c>
      <c r="F1518">
        <v>29423</v>
      </c>
      <c r="G1518">
        <v>5508</v>
      </c>
      <c r="H1518">
        <v>23915</v>
      </c>
      <c r="I1518">
        <v>1821</v>
      </c>
      <c r="J1518">
        <v>7462</v>
      </c>
      <c r="K1518">
        <v>37331</v>
      </c>
      <c r="L1518">
        <v>0</v>
      </c>
      <c r="M1518" s="1">
        <v>0.86</v>
      </c>
    </row>
    <row r="1519" spans="1:13" x14ac:dyDescent="0.3">
      <c r="A1519">
        <v>1523</v>
      </c>
      <c r="B1519" t="s">
        <v>1029</v>
      </c>
      <c r="C1519" t="s">
        <v>50</v>
      </c>
      <c r="D1519" t="s">
        <v>21</v>
      </c>
      <c r="E1519">
        <v>1</v>
      </c>
      <c r="F1519">
        <v>103670</v>
      </c>
      <c r="G1519">
        <v>17998</v>
      </c>
      <c r="H1519">
        <v>85672</v>
      </c>
      <c r="I1519">
        <v>7669</v>
      </c>
      <c r="J1519">
        <v>9383</v>
      </c>
      <c r="K1519">
        <v>58738</v>
      </c>
      <c r="L1519">
        <v>183</v>
      </c>
      <c r="M1519" s="1">
        <v>0.86</v>
      </c>
    </row>
    <row r="1520" spans="1:13" x14ac:dyDescent="0.3">
      <c r="A1520">
        <v>1524</v>
      </c>
      <c r="B1520" t="s">
        <v>1029</v>
      </c>
      <c r="C1520" t="s">
        <v>1041</v>
      </c>
      <c r="D1520" t="s">
        <v>21</v>
      </c>
      <c r="E1520">
        <v>6</v>
      </c>
      <c r="F1520">
        <v>14705</v>
      </c>
      <c r="G1520">
        <v>3344</v>
      </c>
      <c r="H1520">
        <v>11361</v>
      </c>
      <c r="I1520">
        <v>1145</v>
      </c>
      <c r="J1520">
        <v>1697</v>
      </c>
      <c r="K1520">
        <v>52282</v>
      </c>
      <c r="L1520">
        <v>24</v>
      </c>
      <c r="M1520" s="1">
        <v>0.81</v>
      </c>
    </row>
    <row r="1521" spans="1:13" x14ac:dyDescent="0.3">
      <c r="A1521">
        <v>1525</v>
      </c>
      <c r="B1521" t="s">
        <v>1029</v>
      </c>
      <c r="C1521" t="s">
        <v>1042</v>
      </c>
      <c r="D1521" t="s">
        <v>21</v>
      </c>
      <c r="E1521">
        <v>8</v>
      </c>
      <c r="F1521">
        <v>6628</v>
      </c>
      <c r="G1521">
        <v>1317</v>
      </c>
      <c r="H1521">
        <v>5311</v>
      </c>
      <c r="I1521">
        <v>463</v>
      </c>
      <c r="J1521">
        <v>1007</v>
      </c>
      <c r="K1521">
        <v>43731</v>
      </c>
      <c r="L1521">
        <v>25</v>
      </c>
      <c r="M1521" s="1">
        <v>0.83</v>
      </c>
    </row>
    <row r="1522" spans="1:13" x14ac:dyDescent="0.3">
      <c r="A1522">
        <v>1526</v>
      </c>
      <c r="B1522" t="s">
        <v>1029</v>
      </c>
      <c r="C1522" t="s">
        <v>52</v>
      </c>
      <c r="D1522" t="s">
        <v>21</v>
      </c>
      <c r="E1522">
        <v>2</v>
      </c>
      <c r="F1522">
        <v>291923</v>
      </c>
      <c r="G1522">
        <v>48085</v>
      </c>
      <c r="H1522">
        <v>243838</v>
      </c>
      <c r="I1522">
        <v>19470</v>
      </c>
      <c r="J1522">
        <v>43423</v>
      </c>
      <c r="K1522">
        <v>44799</v>
      </c>
      <c r="L1522">
        <v>1635</v>
      </c>
      <c r="M1522" s="1">
        <v>0.84</v>
      </c>
    </row>
    <row r="1523" spans="1:13" x14ac:dyDescent="0.3">
      <c r="A1523">
        <v>1527</v>
      </c>
      <c r="B1523" t="s">
        <v>1029</v>
      </c>
      <c r="C1523" t="s">
        <v>533</v>
      </c>
      <c r="D1523" t="s">
        <v>21</v>
      </c>
      <c r="E1523">
        <v>7</v>
      </c>
      <c r="F1523">
        <v>9914</v>
      </c>
      <c r="G1523">
        <v>2140</v>
      </c>
      <c r="H1523">
        <v>7774</v>
      </c>
      <c r="I1523">
        <v>775</v>
      </c>
      <c r="J1523">
        <v>1583</v>
      </c>
      <c r="K1523">
        <v>40315</v>
      </c>
      <c r="L1523">
        <v>15</v>
      </c>
      <c r="M1523" s="1">
        <v>0.79</v>
      </c>
    </row>
    <row r="1524" spans="1:13" x14ac:dyDescent="0.3">
      <c r="A1524">
        <v>1528</v>
      </c>
      <c r="B1524" t="s">
        <v>1029</v>
      </c>
      <c r="C1524" t="s">
        <v>582</v>
      </c>
      <c r="D1524" t="s">
        <v>21</v>
      </c>
      <c r="E1524">
        <v>7</v>
      </c>
      <c r="F1524">
        <v>8414</v>
      </c>
      <c r="G1524">
        <v>1890</v>
      </c>
      <c r="H1524">
        <v>6524</v>
      </c>
      <c r="I1524">
        <v>661</v>
      </c>
      <c r="J1524">
        <v>1277</v>
      </c>
      <c r="K1524">
        <v>40639</v>
      </c>
      <c r="L1524">
        <v>19</v>
      </c>
      <c r="M1524" s="1">
        <v>0.8</v>
      </c>
    </row>
    <row r="1525" spans="1:13" x14ac:dyDescent="0.3">
      <c r="A1525">
        <v>1529</v>
      </c>
      <c r="B1525" t="s">
        <v>1029</v>
      </c>
      <c r="C1525" t="s">
        <v>54</v>
      </c>
      <c r="D1525" t="s">
        <v>21</v>
      </c>
      <c r="E1525">
        <v>6</v>
      </c>
      <c r="F1525">
        <v>21792</v>
      </c>
      <c r="G1525">
        <v>4738</v>
      </c>
      <c r="H1525">
        <v>17054</v>
      </c>
      <c r="I1525">
        <v>2116</v>
      </c>
      <c r="J1525">
        <v>3606</v>
      </c>
      <c r="K1525">
        <v>44978</v>
      </c>
      <c r="L1525">
        <v>94</v>
      </c>
      <c r="M1525" s="1">
        <v>0.83</v>
      </c>
    </row>
    <row r="1526" spans="1:13" x14ac:dyDescent="0.3">
      <c r="A1526">
        <v>1530</v>
      </c>
      <c r="B1526" t="s">
        <v>1029</v>
      </c>
      <c r="C1526" t="s">
        <v>1043</v>
      </c>
      <c r="D1526" t="s">
        <v>21</v>
      </c>
      <c r="E1526">
        <v>8</v>
      </c>
      <c r="F1526">
        <v>9509</v>
      </c>
      <c r="G1526">
        <v>3117</v>
      </c>
      <c r="H1526">
        <v>6392</v>
      </c>
      <c r="I1526">
        <v>794</v>
      </c>
      <c r="J1526">
        <v>1677</v>
      </c>
      <c r="K1526">
        <v>35025</v>
      </c>
      <c r="L1526">
        <v>0</v>
      </c>
      <c r="M1526" s="1">
        <v>0.72</v>
      </c>
    </row>
    <row r="1527" spans="1:13" x14ac:dyDescent="0.3">
      <c r="A1527">
        <v>1531</v>
      </c>
      <c r="B1527" t="s">
        <v>1029</v>
      </c>
      <c r="C1527" t="s">
        <v>1044</v>
      </c>
      <c r="D1527" t="s">
        <v>21</v>
      </c>
      <c r="E1527">
        <v>8</v>
      </c>
      <c r="F1527">
        <v>4404</v>
      </c>
      <c r="G1527">
        <v>1106</v>
      </c>
      <c r="H1527">
        <v>3298</v>
      </c>
      <c r="I1527">
        <v>389</v>
      </c>
      <c r="J1527">
        <v>572</v>
      </c>
      <c r="K1527">
        <v>47191</v>
      </c>
      <c r="L1527">
        <v>0</v>
      </c>
      <c r="M1527" s="1">
        <v>0.77</v>
      </c>
    </row>
    <row r="1528" spans="1:13" x14ac:dyDescent="0.3">
      <c r="A1528">
        <v>1532</v>
      </c>
      <c r="B1528" t="s">
        <v>1029</v>
      </c>
      <c r="C1528" t="s">
        <v>159</v>
      </c>
      <c r="D1528" t="s">
        <v>21</v>
      </c>
      <c r="E1528">
        <v>6</v>
      </c>
      <c r="F1528">
        <v>10137</v>
      </c>
      <c r="G1528">
        <v>1953</v>
      </c>
      <c r="H1528">
        <v>8184</v>
      </c>
      <c r="I1528">
        <v>723</v>
      </c>
      <c r="J1528">
        <v>1233</v>
      </c>
      <c r="K1528">
        <v>45767</v>
      </c>
      <c r="L1528">
        <v>0</v>
      </c>
      <c r="M1528" s="1">
        <v>0.77</v>
      </c>
    </row>
    <row r="1529" spans="1:13" x14ac:dyDescent="0.3">
      <c r="A1529">
        <v>1533</v>
      </c>
      <c r="B1529" t="s">
        <v>1029</v>
      </c>
      <c r="C1529" t="s">
        <v>1045</v>
      </c>
      <c r="D1529" t="s">
        <v>21</v>
      </c>
      <c r="E1529">
        <v>7</v>
      </c>
      <c r="F1529">
        <v>40076</v>
      </c>
      <c r="G1529">
        <v>7952</v>
      </c>
      <c r="H1529">
        <v>32124</v>
      </c>
      <c r="I1529">
        <v>3413</v>
      </c>
      <c r="J1529">
        <v>8371</v>
      </c>
      <c r="K1529">
        <v>36762</v>
      </c>
      <c r="L1529">
        <v>123</v>
      </c>
      <c r="M1529" s="1">
        <v>0.84</v>
      </c>
    </row>
    <row r="1530" spans="1:13" x14ac:dyDescent="0.3">
      <c r="A1530">
        <v>1534</v>
      </c>
      <c r="B1530" t="s">
        <v>1029</v>
      </c>
      <c r="C1530" t="s">
        <v>897</v>
      </c>
      <c r="D1530" t="s">
        <v>21</v>
      </c>
      <c r="E1530">
        <v>7</v>
      </c>
      <c r="F1530">
        <v>10177</v>
      </c>
      <c r="G1530">
        <v>2177</v>
      </c>
      <c r="H1530">
        <v>8000</v>
      </c>
      <c r="I1530">
        <v>894</v>
      </c>
      <c r="J1530">
        <v>1966</v>
      </c>
      <c r="K1530">
        <v>37755</v>
      </c>
      <c r="L1530">
        <v>15</v>
      </c>
      <c r="M1530" s="1">
        <v>0.84</v>
      </c>
    </row>
    <row r="1531" spans="1:13" x14ac:dyDescent="0.3">
      <c r="A1531">
        <v>1535</v>
      </c>
      <c r="B1531" t="s">
        <v>1029</v>
      </c>
      <c r="C1531" t="s">
        <v>56</v>
      </c>
      <c r="D1531" t="s">
        <v>58</v>
      </c>
      <c r="E1531">
        <v>1</v>
      </c>
      <c r="F1531">
        <v>700307</v>
      </c>
      <c r="G1531">
        <v>104655</v>
      </c>
      <c r="H1531">
        <v>595652</v>
      </c>
      <c r="I1531">
        <v>44225</v>
      </c>
      <c r="J1531">
        <v>89787</v>
      </c>
      <c r="K1531">
        <v>55864</v>
      </c>
      <c r="L1531">
        <v>3037</v>
      </c>
      <c r="M1531" s="1">
        <v>0.87</v>
      </c>
    </row>
    <row r="1532" spans="1:13" x14ac:dyDescent="0.3">
      <c r="A1532">
        <v>1536</v>
      </c>
      <c r="B1532" t="s">
        <v>1029</v>
      </c>
      <c r="C1532" t="s">
        <v>428</v>
      </c>
      <c r="D1532" t="s">
        <v>21</v>
      </c>
      <c r="E1532">
        <v>3</v>
      </c>
      <c r="F1532">
        <v>120636</v>
      </c>
      <c r="G1532">
        <v>18863</v>
      </c>
      <c r="H1532">
        <v>101773</v>
      </c>
      <c r="I1532">
        <v>8162</v>
      </c>
      <c r="J1532">
        <v>19498</v>
      </c>
      <c r="K1532">
        <v>46596</v>
      </c>
      <c r="L1532">
        <v>672</v>
      </c>
      <c r="M1532" s="1">
        <v>0.86</v>
      </c>
    </row>
    <row r="1533" spans="1:13" x14ac:dyDescent="0.3">
      <c r="A1533">
        <v>1537</v>
      </c>
      <c r="B1533" t="s">
        <v>1029</v>
      </c>
      <c r="C1533" t="s">
        <v>57</v>
      </c>
      <c r="D1533" t="s">
        <v>21</v>
      </c>
      <c r="E1533">
        <v>1</v>
      </c>
      <c r="F1533">
        <v>224347</v>
      </c>
      <c r="G1533">
        <v>33636</v>
      </c>
      <c r="H1533">
        <v>190711</v>
      </c>
      <c r="I1533">
        <v>16048</v>
      </c>
      <c r="J1533">
        <v>19327</v>
      </c>
      <c r="K1533">
        <v>65150</v>
      </c>
      <c r="L1533">
        <v>204</v>
      </c>
      <c r="M1533" s="1">
        <v>0.88</v>
      </c>
    </row>
    <row r="1534" spans="1:13" x14ac:dyDescent="0.3">
      <c r="A1534">
        <v>1538</v>
      </c>
      <c r="B1534" t="s">
        <v>1029</v>
      </c>
      <c r="C1534" t="s">
        <v>162</v>
      </c>
      <c r="D1534" t="s">
        <v>21</v>
      </c>
      <c r="E1534">
        <v>4</v>
      </c>
      <c r="F1534">
        <v>53652</v>
      </c>
      <c r="G1534">
        <v>6790</v>
      </c>
      <c r="H1534">
        <v>46862</v>
      </c>
      <c r="I1534">
        <v>6205</v>
      </c>
      <c r="J1534">
        <v>7032</v>
      </c>
      <c r="K1534">
        <v>52151</v>
      </c>
      <c r="L1534">
        <v>57</v>
      </c>
      <c r="M1534" s="1">
        <v>0.84</v>
      </c>
    </row>
    <row r="1535" spans="1:13" x14ac:dyDescent="0.3">
      <c r="A1535">
        <v>1539</v>
      </c>
      <c r="B1535" t="s">
        <v>1029</v>
      </c>
      <c r="C1535" t="s">
        <v>542</v>
      </c>
      <c r="D1535" t="s">
        <v>21</v>
      </c>
      <c r="E1535">
        <v>9</v>
      </c>
      <c r="F1535">
        <v>3947</v>
      </c>
      <c r="G1535">
        <v>871</v>
      </c>
      <c r="H1535">
        <v>3076</v>
      </c>
      <c r="I1535">
        <v>278</v>
      </c>
      <c r="J1535">
        <v>640</v>
      </c>
      <c r="K1535">
        <v>39309</v>
      </c>
      <c r="L1535">
        <v>0</v>
      </c>
      <c r="M1535" s="1">
        <v>0.79</v>
      </c>
    </row>
    <row r="1536" spans="1:13" x14ac:dyDescent="0.3">
      <c r="A1536">
        <v>1540</v>
      </c>
      <c r="B1536" t="s">
        <v>1029</v>
      </c>
      <c r="C1536" t="s">
        <v>1046</v>
      </c>
      <c r="D1536" t="s">
        <v>21</v>
      </c>
      <c r="E1536">
        <v>6</v>
      </c>
      <c r="F1536">
        <v>35713</v>
      </c>
      <c r="G1536">
        <v>6373</v>
      </c>
      <c r="H1536">
        <v>29340</v>
      </c>
      <c r="I1536">
        <v>3050</v>
      </c>
      <c r="J1536">
        <v>5403</v>
      </c>
      <c r="K1536">
        <v>44562</v>
      </c>
      <c r="L1536">
        <v>58</v>
      </c>
      <c r="M1536" s="1">
        <v>0.86</v>
      </c>
    </row>
    <row r="1537" spans="1:13" x14ac:dyDescent="0.3">
      <c r="A1537">
        <v>1541</v>
      </c>
      <c r="B1537" t="s">
        <v>1029</v>
      </c>
      <c r="C1537" t="s">
        <v>163</v>
      </c>
      <c r="D1537" t="s">
        <v>21</v>
      </c>
      <c r="E1537">
        <v>1</v>
      </c>
      <c r="F1537">
        <v>32598</v>
      </c>
      <c r="G1537">
        <v>6150</v>
      </c>
      <c r="H1537">
        <v>26448</v>
      </c>
      <c r="I1537">
        <v>2410</v>
      </c>
      <c r="J1537">
        <v>3516</v>
      </c>
      <c r="K1537">
        <v>53389</v>
      </c>
      <c r="L1537">
        <v>25</v>
      </c>
      <c r="M1537" s="1">
        <v>0.84</v>
      </c>
    </row>
    <row r="1538" spans="1:13" x14ac:dyDescent="0.3">
      <c r="A1538">
        <v>1542</v>
      </c>
      <c r="B1538" t="s">
        <v>1029</v>
      </c>
      <c r="C1538" t="s">
        <v>61</v>
      </c>
      <c r="D1538" t="s">
        <v>21</v>
      </c>
      <c r="E1538">
        <v>6</v>
      </c>
      <c r="F1538">
        <v>38359</v>
      </c>
      <c r="G1538">
        <v>7018</v>
      </c>
      <c r="H1538">
        <v>31341</v>
      </c>
      <c r="I1538">
        <v>2958</v>
      </c>
      <c r="J1538">
        <v>5831</v>
      </c>
      <c r="K1538">
        <v>45074</v>
      </c>
      <c r="L1538">
        <v>25</v>
      </c>
      <c r="M1538" s="1">
        <v>0.85</v>
      </c>
    </row>
    <row r="1539" spans="1:13" x14ac:dyDescent="0.3">
      <c r="A1539">
        <v>1543</v>
      </c>
      <c r="B1539" t="s">
        <v>1029</v>
      </c>
      <c r="C1539" t="s">
        <v>505</v>
      </c>
      <c r="D1539" t="s">
        <v>21</v>
      </c>
      <c r="E1539">
        <v>9</v>
      </c>
      <c r="F1539">
        <v>9855</v>
      </c>
      <c r="G1539">
        <v>1822</v>
      </c>
      <c r="H1539">
        <v>8033</v>
      </c>
      <c r="I1539">
        <v>738</v>
      </c>
      <c r="J1539">
        <v>1405</v>
      </c>
      <c r="K1539">
        <v>48179</v>
      </c>
      <c r="L1539">
        <v>0</v>
      </c>
      <c r="M1539" s="1">
        <v>0.79</v>
      </c>
    </row>
    <row r="1540" spans="1:13" x14ac:dyDescent="0.3">
      <c r="A1540">
        <v>1544</v>
      </c>
      <c r="B1540" t="s">
        <v>1029</v>
      </c>
      <c r="C1540" t="s">
        <v>164</v>
      </c>
      <c r="D1540" t="s">
        <v>21</v>
      </c>
      <c r="E1540">
        <v>1</v>
      </c>
      <c r="F1540">
        <v>57686</v>
      </c>
      <c r="G1540">
        <v>7740</v>
      </c>
      <c r="H1540">
        <v>49946</v>
      </c>
      <c r="I1540">
        <v>3802</v>
      </c>
      <c r="J1540">
        <v>6055</v>
      </c>
      <c r="K1540">
        <v>62238</v>
      </c>
      <c r="L1540">
        <v>25</v>
      </c>
      <c r="M1540" s="1">
        <v>0.9</v>
      </c>
    </row>
    <row r="1541" spans="1:13" x14ac:dyDescent="0.3">
      <c r="A1541">
        <v>1545</v>
      </c>
      <c r="B1541" t="s">
        <v>1029</v>
      </c>
      <c r="C1541" t="s">
        <v>634</v>
      </c>
      <c r="D1541" t="s">
        <v>21</v>
      </c>
      <c r="E1541">
        <v>7</v>
      </c>
      <c r="F1541">
        <v>12037</v>
      </c>
      <c r="G1541">
        <v>2543</v>
      </c>
      <c r="H1541">
        <v>9494</v>
      </c>
      <c r="I1541">
        <v>958</v>
      </c>
      <c r="J1541">
        <v>1976</v>
      </c>
      <c r="K1541">
        <v>44992</v>
      </c>
      <c r="L1541">
        <v>25</v>
      </c>
      <c r="M1541" s="1">
        <v>0.82</v>
      </c>
    </row>
    <row r="1542" spans="1:13" x14ac:dyDescent="0.3">
      <c r="A1542">
        <v>1546</v>
      </c>
      <c r="B1542" t="s">
        <v>1029</v>
      </c>
      <c r="C1542" t="s">
        <v>544</v>
      </c>
      <c r="D1542" t="s">
        <v>21</v>
      </c>
      <c r="E1542">
        <v>6</v>
      </c>
      <c r="F1542">
        <v>15146</v>
      </c>
      <c r="G1542">
        <v>2915</v>
      </c>
      <c r="H1542">
        <v>12231</v>
      </c>
      <c r="I1542">
        <v>1118</v>
      </c>
      <c r="J1542">
        <v>2045</v>
      </c>
      <c r="K1542">
        <v>48749</v>
      </c>
      <c r="L1542">
        <v>25</v>
      </c>
      <c r="M1542" s="1">
        <v>0.73</v>
      </c>
    </row>
    <row r="1543" spans="1:13" x14ac:dyDescent="0.3">
      <c r="A1543">
        <v>1547</v>
      </c>
      <c r="B1543" t="s">
        <v>1029</v>
      </c>
      <c r="C1543" t="s">
        <v>1047</v>
      </c>
      <c r="D1543" t="s">
        <v>21</v>
      </c>
      <c r="E1543">
        <v>2</v>
      </c>
      <c r="F1543">
        <v>23078</v>
      </c>
      <c r="G1543">
        <v>3527</v>
      </c>
      <c r="H1543">
        <v>19551</v>
      </c>
      <c r="I1543">
        <v>1580</v>
      </c>
      <c r="J1543">
        <v>4083</v>
      </c>
      <c r="K1543">
        <v>40204</v>
      </c>
      <c r="L1543">
        <v>0</v>
      </c>
      <c r="M1543" s="1">
        <v>0.87</v>
      </c>
    </row>
    <row r="1544" spans="1:13" x14ac:dyDescent="0.3">
      <c r="A1544">
        <v>1548</v>
      </c>
      <c r="B1544" t="s">
        <v>1029</v>
      </c>
      <c r="C1544" t="s">
        <v>65</v>
      </c>
      <c r="D1544" t="s">
        <v>21</v>
      </c>
      <c r="E1544">
        <v>7</v>
      </c>
      <c r="F1544">
        <v>15153</v>
      </c>
      <c r="G1544">
        <v>3447</v>
      </c>
      <c r="H1544">
        <v>11706</v>
      </c>
      <c r="I1544">
        <v>1231</v>
      </c>
      <c r="J1544">
        <v>2064</v>
      </c>
      <c r="K1544">
        <v>45440</v>
      </c>
      <c r="L1544">
        <v>25</v>
      </c>
      <c r="M1544" s="1">
        <v>0.8</v>
      </c>
    </row>
    <row r="1545" spans="1:13" x14ac:dyDescent="0.3">
      <c r="A1545">
        <v>1549</v>
      </c>
      <c r="B1545" t="s">
        <v>1029</v>
      </c>
      <c r="C1545" t="s">
        <v>66</v>
      </c>
      <c r="D1545" t="s">
        <v>21</v>
      </c>
      <c r="E1545">
        <v>6</v>
      </c>
      <c r="F1545">
        <v>12188</v>
      </c>
      <c r="G1545">
        <v>2330</v>
      </c>
      <c r="H1545">
        <v>9858</v>
      </c>
      <c r="I1545">
        <v>1083</v>
      </c>
      <c r="J1545">
        <v>1982</v>
      </c>
      <c r="K1545">
        <v>40191</v>
      </c>
      <c r="L1545">
        <v>97</v>
      </c>
      <c r="M1545" s="1">
        <v>0.85</v>
      </c>
    </row>
    <row r="1546" spans="1:13" x14ac:dyDescent="0.3">
      <c r="A1546">
        <v>1550</v>
      </c>
      <c r="B1546" t="s">
        <v>1029</v>
      </c>
      <c r="C1546" t="s">
        <v>1048</v>
      </c>
      <c r="D1546" t="s">
        <v>21</v>
      </c>
      <c r="E1546">
        <v>8</v>
      </c>
      <c r="F1546">
        <v>8769</v>
      </c>
      <c r="G1546">
        <v>1883</v>
      </c>
      <c r="H1546">
        <v>6886</v>
      </c>
      <c r="I1546">
        <v>871</v>
      </c>
      <c r="J1546">
        <v>1205</v>
      </c>
      <c r="K1546">
        <v>46371</v>
      </c>
      <c r="L1546">
        <v>0</v>
      </c>
      <c r="M1546" s="1">
        <v>0.82</v>
      </c>
    </row>
    <row r="1547" spans="1:13" x14ac:dyDescent="0.3">
      <c r="A1547">
        <v>1551</v>
      </c>
      <c r="B1547" t="s">
        <v>1029</v>
      </c>
      <c r="C1547" t="s">
        <v>68</v>
      </c>
      <c r="D1547" t="s">
        <v>21</v>
      </c>
      <c r="E1547">
        <v>5</v>
      </c>
      <c r="F1547">
        <v>28592</v>
      </c>
      <c r="G1547">
        <v>5168</v>
      </c>
      <c r="H1547">
        <v>23424</v>
      </c>
      <c r="I1547">
        <v>2128</v>
      </c>
      <c r="J1547">
        <v>3686</v>
      </c>
      <c r="K1547">
        <v>49393</v>
      </c>
      <c r="L1547">
        <v>99</v>
      </c>
      <c r="M1547" s="1">
        <v>0.83</v>
      </c>
    </row>
    <row r="1548" spans="1:13" x14ac:dyDescent="0.3">
      <c r="A1548">
        <v>1552</v>
      </c>
      <c r="B1548" t="s">
        <v>1029</v>
      </c>
      <c r="C1548" t="s">
        <v>552</v>
      </c>
      <c r="D1548" t="s">
        <v>21</v>
      </c>
      <c r="E1548">
        <v>9</v>
      </c>
      <c r="F1548">
        <v>3641</v>
      </c>
      <c r="G1548">
        <v>803</v>
      </c>
      <c r="H1548">
        <v>2838</v>
      </c>
      <c r="I1548">
        <v>265</v>
      </c>
      <c r="J1548">
        <v>439</v>
      </c>
      <c r="K1548">
        <v>46014</v>
      </c>
      <c r="L1548">
        <v>0</v>
      </c>
      <c r="M1548" s="1">
        <v>0.81</v>
      </c>
    </row>
    <row r="1549" spans="1:13" x14ac:dyDescent="0.3">
      <c r="A1549">
        <v>1553</v>
      </c>
      <c r="B1549" t="s">
        <v>1029</v>
      </c>
      <c r="C1549" t="s">
        <v>168</v>
      </c>
      <c r="D1549" t="s">
        <v>21</v>
      </c>
      <c r="E1549">
        <v>6</v>
      </c>
      <c r="F1549">
        <v>25336</v>
      </c>
      <c r="G1549">
        <v>4878</v>
      </c>
      <c r="H1549">
        <v>20458</v>
      </c>
      <c r="I1549">
        <v>1963</v>
      </c>
      <c r="J1549">
        <v>4204</v>
      </c>
      <c r="K1549">
        <v>47225</v>
      </c>
      <c r="L1549">
        <v>0</v>
      </c>
      <c r="M1549" s="1">
        <v>0.84</v>
      </c>
    </row>
    <row r="1550" spans="1:13" x14ac:dyDescent="0.3">
      <c r="A1550">
        <v>1554</v>
      </c>
      <c r="B1550" t="s">
        <v>1029</v>
      </c>
      <c r="C1550" t="s">
        <v>169</v>
      </c>
      <c r="D1550" t="s">
        <v>21</v>
      </c>
      <c r="E1550">
        <v>6</v>
      </c>
      <c r="F1550">
        <v>13336</v>
      </c>
      <c r="G1550">
        <v>2372</v>
      </c>
      <c r="H1550">
        <v>10964</v>
      </c>
      <c r="I1550">
        <v>726</v>
      </c>
      <c r="J1550">
        <v>3069</v>
      </c>
      <c r="K1550">
        <v>34735</v>
      </c>
      <c r="L1550">
        <v>0</v>
      </c>
      <c r="M1550" s="1">
        <v>0.73</v>
      </c>
    </row>
    <row r="1551" spans="1:13" x14ac:dyDescent="0.3">
      <c r="A1551">
        <v>1555</v>
      </c>
      <c r="B1551" t="s">
        <v>1029</v>
      </c>
      <c r="C1551" t="s">
        <v>1049</v>
      </c>
      <c r="D1551" t="s">
        <v>21</v>
      </c>
      <c r="E1551">
        <v>3</v>
      </c>
      <c r="F1551">
        <v>16121</v>
      </c>
      <c r="G1551">
        <v>2543</v>
      </c>
      <c r="H1551">
        <v>13578</v>
      </c>
      <c r="I1551">
        <v>977</v>
      </c>
      <c r="J1551">
        <v>1723</v>
      </c>
      <c r="K1551">
        <v>57047</v>
      </c>
      <c r="L1551">
        <v>0</v>
      </c>
      <c r="M1551" s="1">
        <v>0.79</v>
      </c>
    </row>
    <row r="1552" spans="1:13" x14ac:dyDescent="0.3">
      <c r="A1552">
        <v>1556</v>
      </c>
      <c r="B1552" t="s">
        <v>1029</v>
      </c>
      <c r="C1552" t="s">
        <v>71</v>
      </c>
      <c r="D1552" t="s">
        <v>21</v>
      </c>
      <c r="E1552">
        <v>9</v>
      </c>
      <c r="F1552">
        <v>8664</v>
      </c>
      <c r="G1552">
        <v>2023</v>
      </c>
      <c r="H1552">
        <v>6641</v>
      </c>
      <c r="I1552">
        <v>623</v>
      </c>
      <c r="J1552">
        <v>1158</v>
      </c>
      <c r="K1552">
        <v>46216</v>
      </c>
      <c r="L1552">
        <v>0</v>
      </c>
      <c r="M1552" s="1">
        <v>0.8</v>
      </c>
    </row>
    <row r="1553" spans="1:13" x14ac:dyDescent="0.3">
      <c r="A1553">
        <v>1557</v>
      </c>
      <c r="B1553" t="s">
        <v>1029</v>
      </c>
      <c r="C1553" t="s">
        <v>72</v>
      </c>
      <c r="D1553" t="s">
        <v>21</v>
      </c>
      <c r="E1553">
        <v>6</v>
      </c>
      <c r="F1553">
        <v>11534</v>
      </c>
      <c r="G1553">
        <v>2442</v>
      </c>
      <c r="H1553">
        <v>9092</v>
      </c>
      <c r="I1553">
        <v>918</v>
      </c>
      <c r="J1553">
        <v>1591</v>
      </c>
      <c r="K1553">
        <v>48951</v>
      </c>
      <c r="L1553">
        <v>0</v>
      </c>
      <c r="M1553" s="1">
        <v>0.82</v>
      </c>
    </row>
    <row r="1554" spans="1:13" x14ac:dyDescent="0.3">
      <c r="A1554">
        <v>1558</v>
      </c>
      <c r="B1554" t="s">
        <v>1029</v>
      </c>
      <c r="C1554" t="s">
        <v>73</v>
      </c>
      <c r="D1554" t="s">
        <v>21</v>
      </c>
      <c r="E1554">
        <v>8</v>
      </c>
      <c r="F1554">
        <v>20358</v>
      </c>
      <c r="G1554">
        <v>4772</v>
      </c>
      <c r="H1554">
        <v>15586</v>
      </c>
      <c r="I1554">
        <v>1851</v>
      </c>
      <c r="J1554">
        <v>3250</v>
      </c>
      <c r="K1554">
        <v>45276</v>
      </c>
      <c r="L1554">
        <v>0</v>
      </c>
      <c r="M1554" s="1">
        <v>0.8</v>
      </c>
    </row>
    <row r="1555" spans="1:13" x14ac:dyDescent="0.3">
      <c r="A1555">
        <v>1559</v>
      </c>
      <c r="B1555" t="s">
        <v>1029</v>
      </c>
      <c r="C1555" t="s">
        <v>1050</v>
      </c>
      <c r="D1555" t="s">
        <v>21</v>
      </c>
      <c r="E1555">
        <v>7</v>
      </c>
      <c r="F1555">
        <v>17296</v>
      </c>
      <c r="G1555">
        <v>3313</v>
      </c>
      <c r="H1555">
        <v>13983</v>
      </c>
      <c r="I1555">
        <v>1141</v>
      </c>
      <c r="J1555">
        <v>3089</v>
      </c>
      <c r="K1555">
        <v>38093</v>
      </c>
      <c r="L1555">
        <v>0</v>
      </c>
      <c r="M1555" s="1">
        <v>0.85</v>
      </c>
    </row>
    <row r="1556" spans="1:13" x14ac:dyDescent="0.3">
      <c r="A1556">
        <v>1560</v>
      </c>
      <c r="B1556" t="s">
        <v>1029</v>
      </c>
      <c r="C1556" t="s">
        <v>171</v>
      </c>
      <c r="D1556" t="s">
        <v>21</v>
      </c>
      <c r="E1556">
        <v>3</v>
      </c>
      <c r="F1556">
        <v>58266</v>
      </c>
      <c r="G1556">
        <v>10553</v>
      </c>
      <c r="H1556">
        <v>47713</v>
      </c>
      <c r="I1556">
        <v>4582</v>
      </c>
      <c r="J1556">
        <v>9144</v>
      </c>
      <c r="K1556">
        <v>49220</v>
      </c>
      <c r="L1556">
        <v>25</v>
      </c>
      <c r="M1556" s="1">
        <v>0.84</v>
      </c>
    </row>
    <row r="1557" spans="1:13" x14ac:dyDescent="0.3">
      <c r="A1557">
        <v>1561</v>
      </c>
      <c r="B1557" t="s">
        <v>1029</v>
      </c>
      <c r="C1557" t="s">
        <v>1051</v>
      </c>
      <c r="D1557" t="s">
        <v>21</v>
      </c>
      <c r="E1557">
        <v>6</v>
      </c>
      <c r="F1557">
        <v>22304</v>
      </c>
      <c r="G1557">
        <v>3404</v>
      </c>
      <c r="H1557">
        <v>18900</v>
      </c>
      <c r="I1557">
        <v>1212</v>
      </c>
      <c r="J1557">
        <v>3715</v>
      </c>
      <c r="K1557">
        <v>46698</v>
      </c>
      <c r="L1557">
        <v>50</v>
      </c>
      <c r="M1557" s="1">
        <v>0.72</v>
      </c>
    </row>
    <row r="1558" spans="1:13" x14ac:dyDescent="0.3">
      <c r="A1558">
        <v>1562</v>
      </c>
      <c r="B1558" t="s">
        <v>1029</v>
      </c>
      <c r="C1558" t="s">
        <v>1052</v>
      </c>
      <c r="D1558" t="s">
        <v>21</v>
      </c>
      <c r="E1558">
        <v>9</v>
      </c>
      <c r="F1558">
        <v>10541</v>
      </c>
      <c r="G1558">
        <v>2458</v>
      </c>
      <c r="H1558">
        <v>8083</v>
      </c>
      <c r="I1558">
        <v>824</v>
      </c>
      <c r="J1558">
        <v>2468</v>
      </c>
      <c r="K1558">
        <v>32720</v>
      </c>
      <c r="L1558">
        <v>0</v>
      </c>
      <c r="M1558" s="1">
        <v>0.81</v>
      </c>
    </row>
    <row r="1559" spans="1:13" x14ac:dyDescent="0.3">
      <c r="A1559">
        <v>1563</v>
      </c>
      <c r="B1559" t="s">
        <v>1029</v>
      </c>
      <c r="C1559" t="s">
        <v>698</v>
      </c>
      <c r="D1559" t="s">
        <v>21</v>
      </c>
      <c r="E1559">
        <v>3</v>
      </c>
      <c r="F1559">
        <v>13714</v>
      </c>
      <c r="G1559">
        <v>2390</v>
      </c>
      <c r="H1559">
        <v>11324</v>
      </c>
      <c r="I1559">
        <v>949</v>
      </c>
      <c r="J1559">
        <v>1222</v>
      </c>
      <c r="K1559">
        <v>58855</v>
      </c>
      <c r="L1559">
        <v>0</v>
      </c>
      <c r="M1559" s="1">
        <v>0.84</v>
      </c>
    </row>
    <row r="1560" spans="1:13" x14ac:dyDescent="0.3">
      <c r="A1560">
        <v>1564</v>
      </c>
      <c r="B1560" t="s">
        <v>1029</v>
      </c>
      <c r="C1560" t="s">
        <v>1053</v>
      </c>
      <c r="D1560" t="s">
        <v>21</v>
      </c>
      <c r="E1560">
        <v>9</v>
      </c>
      <c r="F1560">
        <v>9017</v>
      </c>
      <c r="G1560">
        <v>2600</v>
      </c>
      <c r="H1560">
        <v>6417</v>
      </c>
      <c r="I1560">
        <v>872</v>
      </c>
      <c r="J1560">
        <v>1962</v>
      </c>
      <c r="K1560">
        <v>34367</v>
      </c>
      <c r="L1560">
        <v>0</v>
      </c>
      <c r="M1560" s="1">
        <v>0.76</v>
      </c>
    </row>
    <row r="1561" spans="1:13" x14ac:dyDescent="0.3">
      <c r="A1561">
        <v>1565</v>
      </c>
      <c r="B1561" t="s">
        <v>1029</v>
      </c>
      <c r="C1561" t="s">
        <v>1054</v>
      </c>
      <c r="D1561" t="s">
        <v>21</v>
      </c>
      <c r="E1561">
        <v>7</v>
      </c>
      <c r="F1561">
        <v>16272</v>
      </c>
      <c r="G1561">
        <v>2781</v>
      </c>
      <c r="H1561">
        <v>13491</v>
      </c>
      <c r="I1561">
        <v>983</v>
      </c>
      <c r="J1561">
        <v>4664</v>
      </c>
      <c r="K1561">
        <v>31831</v>
      </c>
      <c r="L1561">
        <v>167</v>
      </c>
      <c r="M1561" s="1">
        <v>0.88</v>
      </c>
    </row>
    <row r="1562" spans="1:13" x14ac:dyDescent="0.3">
      <c r="A1562">
        <v>1566</v>
      </c>
      <c r="B1562" t="s">
        <v>1029</v>
      </c>
      <c r="C1562" t="s">
        <v>74</v>
      </c>
      <c r="D1562" t="s">
        <v>21</v>
      </c>
      <c r="E1562">
        <v>6</v>
      </c>
      <c r="F1562">
        <v>19150</v>
      </c>
      <c r="G1562">
        <v>3472</v>
      </c>
      <c r="H1562">
        <v>15678</v>
      </c>
      <c r="I1562">
        <v>1260</v>
      </c>
      <c r="J1562">
        <v>2040</v>
      </c>
      <c r="K1562">
        <v>53871</v>
      </c>
      <c r="L1562">
        <v>25</v>
      </c>
      <c r="M1562" s="1">
        <v>0.85</v>
      </c>
    </row>
    <row r="1563" spans="1:13" x14ac:dyDescent="0.3">
      <c r="A1563">
        <v>1567</v>
      </c>
      <c r="B1563" t="s">
        <v>1029</v>
      </c>
      <c r="C1563" t="s">
        <v>1055</v>
      </c>
      <c r="D1563" t="s">
        <v>21</v>
      </c>
      <c r="E1563">
        <v>4</v>
      </c>
      <c r="F1563">
        <v>42542</v>
      </c>
      <c r="G1563">
        <v>7123</v>
      </c>
      <c r="H1563">
        <v>35419</v>
      </c>
      <c r="I1563">
        <v>3508</v>
      </c>
      <c r="J1563">
        <v>6885</v>
      </c>
      <c r="K1563">
        <v>45254</v>
      </c>
      <c r="L1563">
        <v>137</v>
      </c>
      <c r="M1563" s="1">
        <v>0.85</v>
      </c>
    </row>
    <row r="1564" spans="1:13" x14ac:dyDescent="0.3">
      <c r="A1564">
        <v>1568</v>
      </c>
      <c r="B1564" t="s">
        <v>1029</v>
      </c>
      <c r="C1564" t="s">
        <v>1056</v>
      </c>
      <c r="D1564" t="s">
        <v>21</v>
      </c>
      <c r="E1564">
        <v>5</v>
      </c>
      <c r="F1564">
        <v>44732</v>
      </c>
      <c r="G1564">
        <v>7352</v>
      </c>
      <c r="H1564">
        <v>37380</v>
      </c>
      <c r="I1564">
        <v>3701</v>
      </c>
      <c r="J1564">
        <v>7517</v>
      </c>
      <c r="K1564">
        <v>43079</v>
      </c>
      <c r="L1564">
        <v>176</v>
      </c>
      <c r="M1564" s="1">
        <v>0.81</v>
      </c>
    </row>
    <row r="1565" spans="1:13" x14ac:dyDescent="0.3">
      <c r="A1565">
        <v>1569</v>
      </c>
      <c r="B1565" t="s">
        <v>1029</v>
      </c>
      <c r="C1565" t="s">
        <v>76</v>
      </c>
      <c r="D1565" t="s">
        <v>21</v>
      </c>
      <c r="E1565">
        <v>6</v>
      </c>
      <c r="F1565">
        <v>18504</v>
      </c>
      <c r="G1565">
        <v>3212</v>
      </c>
      <c r="H1565">
        <v>15292</v>
      </c>
      <c r="I1565">
        <v>1270</v>
      </c>
      <c r="J1565">
        <v>2557</v>
      </c>
      <c r="K1565">
        <v>43591</v>
      </c>
      <c r="L1565">
        <v>25</v>
      </c>
      <c r="M1565" s="1">
        <v>0.74</v>
      </c>
    </row>
    <row r="1566" spans="1:13" x14ac:dyDescent="0.3">
      <c r="A1566">
        <v>1570</v>
      </c>
      <c r="B1566" t="s">
        <v>1029</v>
      </c>
      <c r="C1566" t="s">
        <v>1057</v>
      </c>
      <c r="D1566" t="s">
        <v>21</v>
      </c>
      <c r="E1566">
        <v>1</v>
      </c>
      <c r="F1566">
        <v>102985</v>
      </c>
      <c r="G1566">
        <v>14969</v>
      </c>
      <c r="H1566">
        <v>88016</v>
      </c>
      <c r="I1566">
        <v>7332</v>
      </c>
      <c r="J1566">
        <v>5925</v>
      </c>
      <c r="K1566">
        <v>82567</v>
      </c>
      <c r="L1566">
        <v>139</v>
      </c>
      <c r="M1566" s="1">
        <v>0.87</v>
      </c>
    </row>
    <row r="1567" spans="1:13" x14ac:dyDescent="0.3">
      <c r="A1567">
        <v>1571</v>
      </c>
      <c r="B1567" t="s">
        <v>1029</v>
      </c>
      <c r="C1567" t="s">
        <v>175</v>
      </c>
      <c r="D1567" t="s">
        <v>21</v>
      </c>
      <c r="E1567">
        <v>2</v>
      </c>
      <c r="F1567">
        <v>32201</v>
      </c>
      <c r="G1567">
        <v>5808</v>
      </c>
      <c r="H1567">
        <v>26393</v>
      </c>
      <c r="I1567">
        <v>2261</v>
      </c>
      <c r="J1567">
        <v>4965</v>
      </c>
      <c r="K1567">
        <v>45336</v>
      </c>
      <c r="L1567">
        <v>72</v>
      </c>
      <c r="M1567" s="1">
        <v>0.82</v>
      </c>
    </row>
    <row r="1568" spans="1:13" x14ac:dyDescent="0.3">
      <c r="A1568">
        <v>1572</v>
      </c>
      <c r="B1568" t="s">
        <v>1029</v>
      </c>
      <c r="C1568" t="s">
        <v>178</v>
      </c>
      <c r="D1568" t="s">
        <v>21</v>
      </c>
      <c r="E1568">
        <v>5</v>
      </c>
      <c r="F1568">
        <v>52014</v>
      </c>
      <c r="G1568">
        <v>4674</v>
      </c>
      <c r="H1568">
        <v>47340</v>
      </c>
      <c r="I1568">
        <v>8245</v>
      </c>
      <c r="J1568">
        <v>6350</v>
      </c>
      <c r="K1568">
        <v>52532</v>
      </c>
      <c r="L1568">
        <v>46</v>
      </c>
      <c r="M1568" s="1">
        <v>0.74</v>
      </c>
    </row>
    <row r="1569" spans="1:13" x14ac:dyDescent="0.3">
      <c r="A1569">
        <v>1573</v>
      </c>
      <c r="B1569" t="s">
        <v>1029</v>
      </c>
      <c r="C1569" t="s">
        <v>359</v>
      </c>
      <c r="D1569" t="s">
        <v>21</v>
      </c>
      <c r="E1569">
        <v>9</v>
      </c>
      <c r="F1569">
        <v>4757</v>
      </c>
      <c r="G1569">
        <v>1167</v>
      </c>
      <c r="H1569">
        <v>3590</v>
      </c>
      <c r="I1569">
        <v>390</v>
      </c>
      <c r="J1569">
        <v>675</v>
      </c>
      <c r="K1569">
        <v>40866</v>
      </c>
      <c r="L1569">
        <v>15</v>
      </c>
      <c r="M1569" s="1">
        <v>0.78</v>
      </c>
    </row>
    <row r="1570" spans="1:13" x14ac:dyDescent="0.3">
      <c r="A1570">
        <v>1574</v>
      </c>
      <c r="B1570" t="s">
        <v>1029</v>
      </c>
      <c r="C1570" t="s">
        <v>1058</v>
      </c>
      <c r="D1570" t="s">
        <v>21</v>
      </c>
      <c r="E1570">
        <v>9</v>
      </c>
      <c r="F1570">
        <v>10212</v>
      </c>
      <c r="G1570">
        <v>2222</v>
      </c>
      <c r="H1570">
        <v>7990</v>
      </c>
      <c r="I1570">
        <v>856</v>
      </c>
      <c r="J1570">
        <v>923</v>
      </c>
      <c r="K1570">
        <v>57549</v>
      </c>
      <c r="L1570">
        <v>0</v>
      </c>
      <c r="M1570" s="1">
        <v>0.82</v>
      </c>
    </row>
    <row r="1571" spans="1:13" x14ac:dyDescent="0.3">
      <c r="A1571">
        <v>1575</v>
      </c>
      <c r="B1571" t="s">
        <v>1029</v>
      </c>
      <c r="C1571" t="s">
        <v>77</v>
      </c>
      <c r="D1571" t="s">
        <v>21</v>
      </c>
      <c r="E1571">
        <v>6</v>
      </c>
      <c r="F1571">
        <v>24763</v>
      </c>
      <c r="G1571">
        <v>4157</v>
      </c>
      <c r="H1571">
        <v>20606</v>
      </c>
      <c r="I1571">
        <v>1768</v>
      </c>
      <c r="J1571">
        <v>3960</v>
      </c>
      <c r="K1571">
        <v>44975</v>
      </c>
      <c r="L1571">
        <v>99</v>
      </c>
      <c r="M1571" s="1">
        <v>0.79</v>
      </c>
    </row>
    <row r="1572" spans="1:13" x14ac:dyDescent="0.3">
      <c r="A1572">
        <v>1576</v>
      </c>
      <c r="B1572" t="s">
        <v>1029</v>
      </c>
      <c r="C1572" t="s">
        <v>1059</v>
      </c>
      <c r="D1572" t="s">
        <v>21</v>
      </c>
      <c r="E1572">
        <v>1</v>
      </c>
      <c r="F1572">
        <v>22883</v>
      </c>
      <c r="G1572">
        <v>4244</v>
      </c>
      <c r="H1572">
        <v>18639</v>
      </c>
      <c r="I1572">
        <v>1602</v>
      </c>
      <c r="J1572">
        <v>2220</v>
      </c>
      <c r="K1572">
        <v>58693</v>
      </c>
      <c r="L1572">
        <v>25</v>
      </c>
      <c r="M1572" s="1">
        <v>0.84</v>
      </c>
    </row>
    <row r="1573" spans="1:13" x14ac:dyDescent="0.3">
      <c r="A1573">
        <v>1577</v>
      </c>
      <c r="B1573" t="s">
        <v>1029</v>
      </c>
      <c r="C1573" t="s">
        <v>1060</v>
      </c>
      <c r="D1573" t="s">
        <v>21</v>
      </c>
      <c r="E1573">
        <v>9</v>
      </c>
      <c r="F1573">
        <v>6254</v>
      </c>
      <c r="G1573">
        <v>1449</v>
      </c>
      <c r="H1573">
        <v>4805</v>
      </c>
      <c r="I1573">
        <v>617</v>
      </c>
      <c r="J1573">
        <v>1240</v>
      </c>
      <c r="K1573">
        <v>36592</v>
      </c>
      <c r="L1573">
        <v>0</v>
      </c>
      <c r="M1573" s="1">
        <v>0.82</v>
      </c>
    </row>
    <row r="1574" spans="1:13" x14ac:dyDescent="0.3">
      <c r="A1574">
        <v>1578</v>
      </c>
      <c r="B1574" t="s">
        <v>1029</v>
      </c>
      <c r="C1574" t="s">
        <v>597</v>
      </c>
      <c r="D1574" t="s">
        <v>21</v>
      </c>
      <c r="E1574">
        <v>9</v>
      </c>
      <c r="F1574">
        <v>13401</v>
      </c>
      <c r="G1574">
        <v>2734</v>
      </c>
      <c r="H1574">
        <v>10667</v>
      </c>
      <c r="I1574">
        <v>1109</v>
      </c>
      <c r="J1574">
        <v>3116</v>
      </c>
      <c r="K1574">
        <v>32802</v>
      </c>
      <c r="L1574">
        <v>0</v>
      </c>
      <c r="M1574" s="1">
        <v>0.85</v>
      </c>
    </row>
    <row r="1575" spans="1:13" x14ac:dyDescent="0.3">
      <c r="A1575">
        <v>1579</v>
      </c>
      <c r="B1575" t="s">
        <v>1029</v>
      </c>
      <c r="C1575" t="s">
        <v>814</v>
      </c>
      <c r="D1575" t="s">
        <v>21</v>
      </c>
      <c r="E1575">
        <v>1</v>
      </c>
      <c r="F1575">
        <v>399182</v>
      </c>
      <c r="G1575">
        <v>60779</v>
      </c>
      <c r="H1575">
        <v>338403</v>
      </c>
      <c r="I1575">
        <v>24409</v>
      </c>
      <c r="J1575">
        <v>22272</v>
      </c>
      <c r="K1575">
        <v>82048</v>
      </c>
      <c r="L1575">
        <v>914</v>
      </c>
      <c r="M1575" s="1">
        <v>0.86</v>
      </c>
    </row>
    <row r="1576" spans="1:13" x14ac:dyDescent="0.3">
      <c r="A1576">
        <v>1580</v>
      </c>
      <c r="B1576" t="s">
        <v>1029</v>
      </c>
      <c r="C1576" t="s">
        <v>79</v>
      </c>
      <c r="D1576" t="s">
        <v>21</v>
      </c>
      <c r="E1576">
        <v>8</v>
      </c>
      <c r="F1576">
        <v>9395</v>
      </c>
      <c r="G1576">
        <v>2538</v>
      </c>
      <c r="H1576">
        <v>6857</v>
      </c>
      <c r="I1576">
        <v>975</v>
      </c>
      <c r="J1576">
        <v>1669</v>
      </c>
      <c r="K1576">
        <v>37013</v>
      </c>
      <c r="L1576">
        <v>12</v>
      </c>
      <c r="M1576" s="1">
        <v>0.76</v>
      </c>
    </row>
    <row r="1577" spans="1:13" x14ac:dyDescent="0.3">
      <c r="A1577">
        <v>1581</v>
      </c>
      <c r="B1577" t="s">
        <v>1029</v>
      </c>
      <c r="C1577" t="s">
        <v>1061</v>
      </c>
      <c r="D1577" t="s">
        <v>21</v>
      </c>
      <c r="E1577">
        <v>6</v>
      </c>
      <c r="F1577">
        <v>17888</v>
      </c>
      <c r="G1577">
        <v>3485</v>
      </c>
      <c r="H1577">
        <v>14403</v>
      </c>
      <c r="I1577">
        <v>1355</v>
      </c>
      <c r="J1577">
        <v>1720</v>
      </c>
      <c r="K1577">
        <v>59043</v>
      </c>
      <c r="L1577">
        <v>25</v>
      </c>
      <c r="M1577" s="1">
        <v>0.84</v>
      </c>
    </row>
    <row r="1578" spans="1:13" x14ac:dyDescent="0.3">
      <c r="A1578">
        <v>1582</v>
      </c>
      <c r="B1578" t="s">
        <v>1029</v>
      </c>
      <c r="C1578" t="s">
        <v>1062</v>
      </c>
      <c r="D1578" t="s">
        <v>21</v>
      </c>
      <c r="E1578">
        <v>4</v>
      </c>
      <c r="F1578">
        <v>66692</v>
      </c>
      <c r="G1578">
        <v>10965</v>
      </c>
      <c r="H1578">
        <v>55727</v>
      </c>
      <c r="I1578">
        <v>5247</v>
      </c>
      <c r="J1578">
        <v>11341</v>
      </c>
      <c r="K1578">
        <v>45584</v>
      </c>
      <c r="L1578">
        <v>454</v>
      </c>
      <c r="M1578" s="1">
        <v>0.8</v>
      </c>
    </row>
    <row r="1579" spans="1:13" x14ac:dyDescent="0.3">
      <c r="A1579">
        <v>1583</v>
      </c>
      <c r="B1579" t="s">
        <v>1029</v>
      </c>
      <c r="C1579" t="s">
        <v>981</v>
      </c>
      <c r="D1579" t="s">
        <v>58</v>
      </c>
      <c r="E1579">
        <v>1</v>
      </c>
      <c r="F1579">
        <v>996945</v>
      </c>
      <c r="G1579">
        <v>180210</v>
      </c>
      <c r="H1579">
        <v>816735</v>
      </c>
      <c r="I1579">
        <v>56366</v>
      </c>
      <c r="J1579">
        <v>102720</v>
      </c>
      <c r="K1579">
        <v>66992</v>
      </c>
      <c r="L1579">
        <v>4233</v>
      </c>
      <c r="M1579" s="1">
        <v>0.83</v>
      </c>
    </row>
    <row r="1580" spans="1:13" x14ac:dyDescent="0.3">
      <c r="A1580">
        <v>1584</v>
      </c>
      <c r="B1580" t="s">
        <v>1029</v>
      </c>
      <c r="C1580" t="s">
        <v>180</v>
      </c>
      <c r="D1580" t="s">
        <v>21</v>
      </c>
      <c r="E1580">
        <v>6</v>
      </c>
      <c r="F1580">
        <v>22895</v>
      </c>
      <c r="G1580">
        <v>4182</v>
      </c>
      <c r="H1580">
        <v>18713</v>
      </c>
      <c r="I1580">
        <v>1588</v>
      </c>
      <c r="J1580">
        <v>3188</v>
      </c>
      <c r="K1580">
        <v>43776</v>
      </c>
      <c r="L1580">
        <v>52</v>
      </c>
      <c r="M1580" s="1">
        <v>0.81</v>
      </c>
    </row>
    <row r="1581" spans="1:13" x14ac:dyDescent="0.3">
      <c r="A1581">
        <v>1585</v>
      </c>
      <c r="B1581" t="s">
        <v>1029</v>
      </c>
      <c r="C1581" t="s">
        <v>560</v>
      </c>
      <c r="D1581" t="s">
        <v>21</v>
      </c>
      <c r="E1581">
        <v>9</v>
      </c>
      <c r="F1581">
        <v>4599</v>
      </c>
      <c r="G1581">
        <v>910</v>
      </c>
      <c r="H1581">
        <v>3689</v>
      </c>
      <c r="I1581">
        <v>221</v>
      </c>
      <c r="J1581">
        <v>764</v>
      </c>
      <c r="K1581">
        <v>39463</v>
      </c>
      <c r="L1581">
        <v>0</v>
      </c>
      <c r="M1581" s="1">
        <v>0.82</v>
      </c>
    </row>
    <row r="1582" spans="1:13" x14ac:dyDescent="0.3">
      <c r="A1582">
        <v>1586</v>
      </c>
      <c r="B1582" t="s">
        <v>1029</v>
      </c>
      <c r="C1582" t="s">
        <v>1063</v>
      </c>
      <c r="D1582" t="s">
        <v>21</v>
      </c>
      <c r="E1582">
        <v>9</v>
      </c>
      <c r="F1582">
        <v>4966</v>
      </c>
      <c r="G1582">
        <v>899</v>
      </c>
      <c r="H1582">
        <v>4067</v>
      </c>
      <c r="I1582">
        <v>291</v>
      </c>
      <c r="J1582">
        <v>685</v>
      </c>
      <c r="K1582">
        <v>42053</v>
      </c>
      <c r="L1582">
        <v>25</v>
      </c>
      <c r="M1582" s="1">
        <v>0.83</v>
      </c>
    </row>
    <row r="1583" spans="1:13" x14ac:dyDescent="0.3">
      <c r="A1583">
        <v>1587</v>
      </c>
      <c r="B1583" t="s">
        <v>1029</v>
      </c>
      <c r="C1583" t="s">
        <v>181</v>
      </c>
      <c r="D1583" t="s">
        <v>21</v>
      </c>
      <c r="E1583">
        <v>4</v>
      </c>
      <c r="F1583">
        <v>38458</v>
      </c>
      <c r="G1583">
        <v>6940</v>
      </c>
      <c r="H1583">
        <v>31518</v>
      </c>
      <c r="I1583">
        <v>2917</v>
      </c>
      <c r="J1583">
        <v>7210</v>
      </c>
      <c r="K1583">
        <v>44261</v>
      </c>
      <c r="L1583">
        <v>110</v>
      </c>
      <c r="M1583" s="1">
        <v>0.86</v>
      </c>
    </row>
    <row r="1584" spans="1:13" x14ac:dyDescent="0.3">
      <c r="A1584">
        <v>1588</v>
      </c>
      <c r="B1584" t="s">
        <v>1029</v>
      </c>
      <c r="C1584" t="s">
        <v>1064</v>
      </c>
      <c r="D1584" t="s">
        <v>21</v>
      </c>
      <c r="E1584">
        <v>9</v>
      </c>
      <c r="F1584">
        <v>8189</v>
      </c>
      <c r="G1584">
        <v>1810</v>
      </c>
      <c r="H1584">
        <v>6379</v>
      </c>
      <c r="I1584">
        <v>612</v>
      </c>
      <c r="J1584">
        <v>1829</v>
      </c>
      <c r="K1584">
        <v>32715</v>
      </c>
      <c r="L1584">
        <v>0</v>
      </c>
      <c r="M1584" s="1">
        <v>0.82</v>
      </c>
    </row>
    <row r="1585" spans="1:13" x14ac:dyDescent="0.3">
      <c r="A1585">
        <v>1589</v>
      </c>
      <c r="B1585" t="s">
        <v>1029</v>
      </c>
      <c r="C1585" t="s">
        <v>80</v>
      </c>
      <c r="D1585" t="s">
        <v>21</v>
      </c>
      <c r="E1585">
        <v>9</v>
      </c>
      <c r="F1585">
        <v>6050</v>
      </c>
      <c r="G1585">
        <v>1287</v>
      </c>
      <c r="H1585">
        <v>4763</v>
      </c>
      <c r="I1585">
        <v>435</v>
      </c>
      <c r="J1585">
        <v>834</v>
      </c>
      <c r="K1585">
        <v>44564</v>
      </c>
      <c r="L1585">
        <v>0</v>
      </c>
      <c r="M1585" s="1">
        <v>0.8</v>
      </c>
    </row>
    <row r="1586" spans="1:13" x14ac:dyDescent="0.3">
      <c r="A1586">
        <v>1590</v>
      </c>
      <c r="B1586" t="s">
        <v>1029</v>
      </c>
      <c r="C1586" t="s">
        <v>1065</v>
      </c>
      <c r="D1586" t="s">
        <v>21</v>
      </c>
      <c r="E1586">
        <v>6</v>
      </c>
      <c r="F1586">
        <v>29206</v>
      </c>
      <c r="G1586">
        <v>5847</v>
      </c>
      <c r="H1586">
        <v>23359</v>
      </c>
      <c r="I1586">
        <v>2462</v>
      </c>
      <c r="J1586">
        <v>4238</v>
      </c>
      <c r="K1586">
        <v>40808</v>
      </c>
      <c r="L1586">
        <v>31</v>
      </c>
      <c r="M1586" s="1">
        <v>0.85</v>
      </c>
    </row>
    <row r="1587" spans="1:13" x14ac:dyDescent="0.3">
      <c r="A1587">
        <v>1591</v>
      </c>
      <c r="B1587" t="s">
        <v>1029</v>
      </c>
      <c r="C1587" t="s">
        <v>186</v>
      </c>
      <c r="D1587" t="s">
        <v>21</v>
      </c>
      <c r="E1587">
        <v>6</v>
      </c>
      <c r="F1587">
        <v>31749</v>
      </c>
      <c r="G1587">
        <v>9837</v>
      </c>
      <c r="H1587">
        <v>21912</v>
      </c>
      <c r="I1587">
        <v>3095</v>
      </c>
      <c r="J1587">
        <v>4204</v>
      </c>
      <c r="K1587">
        <v>46026</v>
      </c>
      <c r="L1587">
        <v>0</v>
      </c>
      <c r="M1587" s="1">
        <v>0.72</v>
      </c>
    </row>
    <row r="1588" spans="1:13" x14ac:dyDescent="0.3">
      <c r="A1588">
        <v>1592</v>
      </c>
      <c r="B1588" t="s">
        <v>1029</v>
      </c>
      <c r="C1588" t="s">
        <v>603</v>
      </c>
      <c r="D1588" t="s">
        <v>21</v>
      </c>
      <c r="E1588">
        <v>9</v>
      </c>
      <c r="F1588">
        <v>6221</v>
      </c>
      <c r="G1588">
        <v>1259</v>
      </c>
      <c r="H1588">
        <v>4962</v>
      </c>
      <c r="I1588">
        <v>336</v>
      </c>
      <c r="J1588">
        <v>935</v>
      </c>
      <c r="K1588">
        <v>41978</v>
      </c>
      <c r="L1588">
        <v>25</v>
      </c>
      <c r="M1588" s="1">
        <v>0.83</v>
      </c>
    </row>
    <row r="1589" spans="1:13" x14ac:dyDescent="0.3">
      <c r="A1589">
        <v>1593</v>
      </c>
      <c r="B1589" t="s">
        <v>1029</v>
      </c>
      <c r="C1589" t="s">
        <v>1066</v>
      </c>
      <c r="D1589" t="s">
        <v>21</v>
      </c>
      <c r="E1589">
        <v>4</v>
      </c>
      <c r="F1589">
        <v>55852</v>
      </c>
      <c r="G1589">
        <v>12108</v>
      </c>
      <c r="H1589">
        <v>43744</v>
      </c>
      <c r="I1589">
        <v>4619</v>
      </c>
      <c r="J1589">
        <v>8367</v>
      </c>
      <c r="K1589">
        <v>40887</v>
      </c>
      <c r="L1589">
        <v>120</v>
      </c>
      <c r="M1589" s="1">
        <v>0.79</v>
      </c>
    </row>
    <row r="1590" spans="1:13" x14ac:dyDescent="0.3">
      <c r="A1590">
        <v>1594</v>
      </c>
      <c r="B1590" t="s">
        <v>1029</v>
      </c>
      <c r="C1590" t="s">
        <v>1067</v>
      </c>
      <c r="D1590" t="s">
        <v>21</v>
      </c>
      <c r="E1590">
        <v>9</v>
      </c>
      <c r="F1590">
        <v>25571</v>
      </c>
      <c r="G1590">
        <v>5391</v>
      </c>
      <c r="H1590">
        <v>20180</v>
      </c>
      <c r="I1590">
        <v>2303</v>
      </c>
      <c r="J1590">
        <v>5806</v>
      </c>
      <c r="K1590">
        <v>34824</v>
      </c>
      <c r="L1590">
        <v>47</v>
      </c>
      <c r="M1590" s="1">
        <v>0.76</v>
      </c>
    </row>
    <row r="1591" spans="1:13" x14ac:dyDescent="0.3">
      <c r="A1591">
        <v>1595</v>
      </c>
      <c r="B1591" t="s">
        <v>1029</v>
      </c>
      <c r="C1591" t="s">
        <v>825</v>
      </c>
      <c r="D1591" t="s">
        <v>21</v>
      </c>
      <c r="E1591">
        <v>7</v>
      </c>
      <c r="F1591">
        <v>20528</v>
      </c>
      <c r="G1591">
        <v>3977</v>
      </c>
      <c r="H1591">
        <v>16551</v>
      </c>
      <c r="I1591">
        <v>1433</v>
      </c>
      <c r="J1591">
        <v>3387</v>
      </c>
      <c r="K1591">
        <v>42552</v>
      </c>
      <c r="L1591">
        <v>140</v>
      </c>
      <c r="M1591" s="1">
        <v>0.82</v>
      </c>
    </row>
    <row r="1592" spans="1:13" x14ac:dyDescent="0.3">
      <c r="A1592">
        <v>1596</v>
      </c>
      <c r="B1592" t="s">
        <v>1029</v>
      </c>
      <c r="C1592" t="s">
        <v>471</v>
      </c>
      <c r="D1592" t="s">
        <v>21</v>
      </c>
      <c r="E1592">
        <v>1</v>
      </c>
      <c r="F1592">
        <v>34711</v>
      </c>
      <c r="G1592">
        <v>6103</v>
      </c>
      <c r="H1592">
        <v>28608</v>
      </c>
      <c r="I1592">
        <v>2682</v>
      </c>
      <c r="J1592">
        <v>3606</v>
      </c>
      <c r="K1592">
        <v>62056</v>
      </c>
      <c r="L1592">
        <v>0</v>
      </c>
      <c r="M1592" s="1">
        <v>0.85</v>
      </c>
    </row>
    <row r="1593" spans="1:13" x14ac:dyDescent="0.3">
      <c r="A1593">
        <v>1597</v>
      </c>
      <c r="B1593" t="s">
        <v>1029</v>
      </c>
      <c r="C1593" t="s">
        <v>86</v>
      </c>
      <c r="D1593" t="s">
        <v>21</v>
      </c>
      <c r="E1593">
        <v>6</v>
      </c>
      <c r="F1593">
        <v>24943</v>
      </c>
      <c r="G1593">
        <v>4161</v>
      </c>
      <c r="H1593">
        <v>20782</v>
      </c>
      <c r="I1593">
        <v>1804</v>
      </c>
      <c r="J1593">
        <v>5145</v>
      </c>
      <c r="K1593">
        <v>38591</v>
      </c>
      <c r="L1593">
        <v>25</v>
      </c>
      <c r="M1593" s="1">
        <v>0.85</v>
      </c>
    </row>
    <row r="1594" spans="1:13" x14ac:dyDescent="0.3">
      <c r="A1594">
        <v>1598</v>
      </c>
      <c r="B1594" t="s">
        <v>1029</v>
      </c>
      <c r="C1594" t="s">
        <v>472</v>
      </c>
      <c r="D1594" t="s">
        <v>21</v>
      </c>
      <c r="E1594">
        <v>9</v>
      </c>
      <c r="F1594">
        <v>13122</v>
      </c>
      <c r="G1594">
        <v>3086</v>
      </c>
      <c r="H1594">
        <v>10036</v>
      </c>
      <c r="I1594">
        <v>1235</v>
      </c>
      <c r="J1594">
        <v>3018</v>
      </c>
      <c r="K1594">
        <v>33703</v>
      </c>
      <c r="L1594">
        <v>0</v>
      </c>
      <c r="M1594" s="1">
        <v>0.82</v>
      </c>
    </row>
    <row r="1595" spans="1:13" x14ac:dyDescent="0.3">
      <c r="A1595">
        <v>1599</v>
      </c>
      <c r="B1595" t="s">
        <v>1029</v>
      </c>
      <c r="C1595" t="s">
        <v>473</v>
      </c>
      <c r="D1595" t="s">
        <v>21</v>
      </c>
      <c r="E1595">
        <v>2</v>
      </c>
      <c r="F1595">
        <v>39109</v>
      </c>
      <c r="G1595">
        <v>6014</v>
      </c>
      <c r="H1595">
        <v>33095</v>
      </c>
      <c r="I1595">
        <v>2712</v>
      </c>
      <c r="J1595">
        <v>5384</v>
      </c>
      <c r="K1595">
        <v>51141</v>
      </c>
      <c r="L1595">
        <v>0</v>
      </c>
      <c r="M1595" s="1">
        <v>0.86</v>
      </c>
    </row>
    <row r="1596" spans="1:13" x14ac:dyDescent="0.3">
      <c r="A1596">
        <v>1600</v>
      </c>
      <c r="B1596" t="s">
        <v>1029</v>
      </c>
      <c r="C1596" t="s">
        <v>478</v>
      </c>
      <c r="D1596" t="s">
        <v>21</v>
      </c>
      <c r="E1596">
        <v>9</v>
      </c>
      <c r="F1596">
        <v>2040</v>
      </c>
      <c r="G1596">
        <v>505</v>
      </c>
      <c r="H1596">
        <v>1535</v>
      </c>
      <c r="I1596">
        <v>154</v>
      </c>
      <c r="J1596">
        <v>279</v>
      </c>
      <c r="K1596">
        <v>43119</v>
      </c>
      <c r="L1596">
        <v>0</v>
      </c>
      <c r="M1596" s="1">
        <v>0.78</v>
      </c>
    </row>
    <row r="1597" spans="1:13" x14ac:dyDescent="0.3">
      <c r="A1597">
        <v>1601</v>
      </c>
      <c r="B1597" t="s">
        <v>1029</v>
      </c>
      <c r="C1597" t="s">
        <v>657</v>
      </c>
      <c r="D1597" t="s">
        <v>21</v>
      </c>
      <c r="E1597">
        <v>6</v>
      </c>
      <c r="F1597">
        <v>18378</v>
      </c>
      <c r="G1597">
        <v>3630</v>
      </c>
      <c r="H1597">
        <v>14748</v>
      </c>
      <c r="I1597">
        <v>1579</v>
      </c>
      <c r="J1597">
        <v>4330</v>
      </c>
      <c r="K1597">
        <v>35293</v>
      </c>
      <c r="L1597">
        <v>0</v>
      </c>
      <c r="M1597" s="1">
        <v>0.84</v>
      </c>
    </row>
    <row r="1598" spans="1:13" x14ac:dyDescent="0.3">
      <c r="A1598">
        <v>1602</v>
      </c>
      <c r="B1598" t="s">
        <v>1029</v>
      </c>
      <c r="C1598" t="s">
        <v>1068</v>
      </c>
      <c r="D1598" t="s">
        <v>21</v>
      </c>
      <c r="E1598">
        <v>1</v>
      </c>
      <c r="F1598">
        <v>302838</v>
      </c>
      <c r="G1598">
        <v>41490</v>
      </c>
      <c r="H1598">
        <v>261348</v>
      </c>
      <c r="I1598">
        <v>17919</v>
      </c>
      <c r="J1598">
        <v>66858</v>
      </c>
      <c r="K1598">
        <v>43263</v>
      </c>
      <c r="L1598">
        <v>3352</v>
      </c>
      <c r="M1598" s="1">
        <v>0.87</v>
      </c>
    </row>
    <row r="1599" spans="1:13" x14ac:dyDescent="0.3">
      <c r="A1599">
        <v>1603</v>
      </c>
      <c r="B1599" t="s">
        <v>1069</v>
      </c>
      <c r="C1599" t="s">
        <v>1070</v>
      </c>
      <c r="D1599" t="s">
        <v>21</v>
      </c>
      <c r="E1599">
        <v>7</v>
      </c>
      <c r="F1599">
        <v>9404</v>
      </c>
      <c r="G1599">
        <v>2070</v>
      </c>
      <c r="H1599">
        <v>7334</v>
      </c>
      <c r="I1599">
        <v>728</v>
      </c>
      <c r="J1599">
        <v>1236</v>
      </c>
      <c r="K1599">
        <v>47674</v>
      </c>
      <c r="L1599">
        <v>18</v>
      </c>
      <c r="M1599" s="1">
        <v>0.76</v>
      </c>
    </row>
    <row r="1600" spans="1:13" x14ac:dyDescent="0.3">
      <c r="A1600">
        <v>1604</v>
      </c>
      <c r="B1600" t="s">
        <v>1069</v>
      </c>
      <c r="C1600" t="s">
        <v>1071</v>
      </c>
      <c r="D1600" t="s">
        <v>21</v>
      </c>
      <c r="E1600">
        <v>6</v>
      </c>
      <c r="F1600">
        <v>13338</v>
      </c>
      <c r="G1600">
        <v>1707</v>
      </c>
      <c r="H1600">
        <v>11631</v>
      </c>
      <c r="I1600">
        <v>697</v>
      </c>
      <c r="J1600">
        <v>3375</v>
      </c>
      <c r="K1600">
        <v>40425</v>
      </c>
      <c r="L1600">
        <v>85</v>
      </c>
      <c r="M1600" s="1">
        <v>0.87</v>
      </c>
    </row>
    <row r="1601" spans="1:13" x14ac:dyDescent="0.3">
      <c r="A1601">
        <v>1605</v>
      </c>
      <c r="B1601" t="s">
        <v>1069</v>
      </c>
      <c r="C1601" t="s">
        <v>489</v>
      </c>
      <c r="D1601" t="s">
        <v>21</v>
      </c>
      <c r="E1601">
        <v>9</v>
      </c>
      <c r="F1601">
        <v>6807</v>
      </c>
      <c r="G1601">
        <v>1049</v>
      </c>
      <c r="H1601">
        <v>5758</v>
      </c>
      <c r="I1601">
        <v>411</v>
      </c>
      <c r="J1601">
        <v>1393</v>
      </c>
      <c r="K1601">
        <v>39237</v>
      </c>
      <c r="L1601">
        <v>6</v>
      </c>
      <c r="M1601" s="1">
        <v>0.84</v>
      </c>
    </row>
    <row r="1602" spans="1:13" x14ac:dyDescent="0.3">
      <c r="A1602">
        <v>1606</v>
      </c>
      <c r="B1602" t="s">
        <v>1069</v>
      </c>
      <c r="C1602" t="s">
        <v>1072</v>
      </c>
      <c r="D1602" t="s">
        <v>21</v>
      </c>
      <c r="E1602">
        <v>9</v>
      </c>
      <c r="F1602">
        <v>6085</v>
      </c>
      <c r="G1602">
        <v>1440</v>
      </c>
      <c r="H1602">
        <v>4645</v>
      </c>
      <c r="I1602">
        <v>620</v>
      </c>
      <c r="J1602">
        <v>617</v>
      </c>
      <c r="K1602">
        <v>52840</v>
      </c>
      <c r="L1602">
        <v>25</v>
      </c>
      <c r="M1602" s="1">
        <v>0.78</v>
      </c>
    </row>
    <row r="1603" spans="1:13" x14ac:dyDescent="0.3">
      <c r="A1603">
        <v>1607</v>
      </c>
      <c r="B1603" t="s">
        <v>1069</v>
      </c>
      <c r="C1603" t="s">
        <v>1073</v>
      </c>
      <c r="D1603" t="s">
        <v>21</v>
      </c>
      <c r="E1603">
        <v>3</v>
      </c>
      <c r="F1603">
        <v>10714</v>
      </c>
      <c r="G1603">
        <v>2762</v>
      </c>
      <c r="H1603">
        <v>7952</v>
      </c>
      <c r="I1603">
        <v>1042</v>
      </c>
      <c r="J1603">
        <v>1247</v>
      </c>
      <c r="K1603">
        <v>53661</v>
      </c>
      <c r="L1603">
        <v>10</v>
      </c>
      <c r="M1603" s="1">
        <v>0.76</v>
      </c>
    </row>
    <row r="1604" spans="1:13" x14ac:dyDescent="0.3">
      <c r="A1604">
        <v>1608</v>
      </c>
      <c r="B1604" t="s">
        <v>1069</v>
      </c>
      <c r="C1604" t="s">
        <v>741</v>
      </c>
      <c r="D1604" t="s">
        <v>21</v>
      </c>
      <c r="E1604">
        <v>9</v>
      </c>
      <c r="F1604">
        <v>1238</v>
      </c>
      <c r="G1604">
        <v>319</v>
      </c>
      <c r="H1604">
        <v>919</v>
      </c>
      <c r="I1604">
        <v>79</v>
      </c>
      <c r="J1604">
        <v>167</v>
      </c>
      <c r="K1604">
        <v>47985</v>
      </c>
      <c r="L1604">
        <v>25</v>
      </c>
      <c r="M1604" s="1">
        <v>0.75</v>
      </c>
    </row>
    <row r="1605" spans="1:13" x14ac:dyDescent="0.3">
      <c r="A1605">
        <v>1609</v>
      </c>
      <c r="B1605" t="s">
        <v>1069</v>
      </c>
      <c r="C1605" t="s">
        <v>1074</v>
      </c>
      <c r="D1605" t="s">
        <v>21</v>
      </c>
      <c r="E1605">
        <v>3</v>
      </c>
      <c r="F1605">
        <v>81643</v>
      </c>
      <c r="G1605">
        <v>15160</v>
      </c>
      <c r="H1605">
        <v>66483</v>
      </c>
      <c r="I1605">
        <v>10346</v>
      </c>
      <c r="J1605">
        <v>10607</v>
      </c>
      <c r="K1605">
        <v>50054</v>
      </c>
      <c r="L1605">
        <v>522</v>
      </c>
      <c r="M1605" s="1">
        <v>0.82</v>
      </c>
    </row>
    <row r="1606" spans="1:13" x14ac:dyDescent="0.3">
      <c r="A1606">
        <v>1610</v>
      </c>
      <c r="B1606" t="s">
        <v>1069</v>
      </c>
      <c r="C1606" t="s">
        <v>1075</v>
      </c>
      <c r="D1606" t="s">
        <v>21</v>
      </c>
      <c r="E1606">
        <v>8</v>
      </c>
      <c r="F1606">
        <v>5745</v>
      </c>
      <c r="G1606">
        <v>1171</v>
      </c>
      <c r="H1606">
        <v>4574</v>
      </c>
      <c r="I1606">
        <v>345</v>
      </c>
      <c r="J1606">
        <v>1060</v>
      </c>
      <c r="K1606">
        <v>44645</v>
      </c>
      <c r="L1606">
        <v>55</v>
      </c>
      <c r="M1606" s="1">
        <v>0.8</v>
      </c>
    </row>
    <row r="1607" spans="1:13" x14ac:dyDescent="0.3">
      <c r="A1607">
        <v>1611</v>
      </c>
      <c r="B1607" t="s">
        <v>1069</v>
      </c>
      <c r="C1607" t="s">
        <v>264</v>
      </c>
      <c r="D1607" t="s">
        <v>21</v>
      </c>
      <c r="E1607">
        <v>7</v>
      </c>
      <c r="F1607">
        <v>11586</v>
      </c>
      <c r="G1607">
        <v>2313</v>
      </c>
      <c r="H1607">
        <v>9273</v>
      </c>
      <c r="I1607">
        <v>986</v>
      </c>
      <c r="J1607">
        <v>1398</v>
      </c>
      <c r="K1607">
        <v>50525</v>
      </c>
      <c r="L1607">
        <v>90</v>
      </c>
      <c r="M1607" s="1">
        <v>0.81</v>
      </c>
    </row>
    <row r="1608" spans="1:13" x14ac:dyDescent="0.3">
      <c r="A1608">
        <v>1612</v>
      </c>
      <c r="B1608" t="s">
        <v>1069</v>
      </c>
      <c r="C1608" t="s">
        <v>1076</v>
      </c>
      <c r="D1608" t="s">
        <v>21</v>
      </c>
      <c r="E1608">
        <v>9</v>
      </c>
      <c r="F1608">
        <v>1747</v>
      </c>
      <c r="G1608">
        <v>463</v>
      </c>
      <c r="H1608">
        <v>1284</v>
      </c>
      <c r="I1608">
        <v>145</v>
      </c>
      <c r="J1608">
        <v>171</v>
      </c>
      <c r="K1608">
        <v>44659</v>
      </c>
      <c r="L1608">
        <v>25</v>
      </c>
      <c r="M1608" s="1">
        <v>0.74</v>
      </c>
    </row>
    <row r="1609" spans="1:13" x14ac:dyDescent="0.3">
      <c r="A1609">
        <v>1613</v>
      </c>
      <c r="B1609" t="s">
        <v>1069</v>
      </c>
      <c r="C1609" t="s">
        <v>401</v>
      </c>
      <c r="D1609" t="s">
        <v>21</v>
      </c>
      <c r="E1609">
        <v>7</v>
      </c>
      <c r="F1609">
        <v>8680</v>
      </c>
      <c r="G1609">
        <v>1724</v>
      </c>
      <c r="H1609">
        <v>6956</v>
      </c>
      <c r="I1609">
        <v>585</v>
      </c>
      <c r="J1609">
        <v>934</v>
      </c>
      <c r="K1609">
        <v>56167</v>
      </c>
      <c r="L1609">
        <v>88</v>
      </c>
      <c r="M1609" s="1">
        <v>0.78</v>
      </c>
    </row>
    <row r="1610" spans="1:13" x14ac:dyDescent="0.3">
      <c r="A1610">
        <v>1614</v>
      </c>
      <c r="B1610" t="s">
        <v>1069</v>
      </c>
      <c r="C1610" t="s">
        <v>1077</v>
      </c>
      <c r="D1610" t="s">
        <v>21</v>
      </c>
      <c r="E1610">
        <v>7</v>
      </c>
      <c r="F1610">
        <v>9131</v>
      </c>
      <c r="G1610">
        <v>2183</v>
      </c>
      <c r="H1610">
        <v>6948</v>
      </c>
      <c r="I1610">
        <v>804</v>
      </c>
      <c r="J1610">
        <v>1346</v>
      </c>
      <c r="K1610">
        <v>45641</v>
      </c>
      <c r="L1610">
        <v>327</v>
      </c>
      <c r="M1610" s="1">
        <v>0.75</v>
      </c>
    </row>
    <row r="1611" spans="1:13" x14ac:dyDescent="0.3">
      <c r="A1611">
        <v>1615</v>
      </c>
      <c r="B1611" t="s">
        <v>1069</v>
      </c>
      <c r="C1611" t="s">
        <v>1078</v>
      </c>
      <c r="D1611" t="s">
        <v>21</v>
      </c>
      <c r="E1611">
        <v>9</v>
      </c>
      <c r="F1611">
        <v>2920</v>
      </c>
      <c r="G1611">
        <v>494</v>
      </c>
      <c r="H1611">
        <v>2426</v>
      </c>
      <c r="I1611">
        <v>157</v>
      </c>
      <c r="J1611">
        <v>266</v>
      </c>
      <c r="K1611">
        <v>62029</v>
      </c>
      <c r="L1611">
        <v>25</v>
      </c>
      <c r="M1611" s="1">
        <v>0.84</v>
      </c>
    </row>
    <row r="1612" spans="1:13" x14ac:dyDescent="0.3">
      <c r="A1612">
        <v>1616</v>
      </c>
      <c r="B1612" t="s">
        <v>1069</v>
      </c>
      <c r="C1612" t="s">
        <v>1079</v>
      </c>
      <c r="D1612" t="s">
        <v>21</v>
      </c>
      <c r="E1612">
        <v>7</v>
      </c>
      <c r="F1612">
        <v>11113</v>
      </c>
      <c r="G1612">
        <v>2724</v>
      </c>
      <c r="H1612">
        <v>8389</v>
      </c>
      <c r="I1612">
        <v>913</v>
      </c>
      <c r="J1612">
        <v>1313</v>
      </c>
      <c r="K1612">
        <v>49147</v>
      </c>
      <c r="L1612">
        <v>25</v>
      </c>
      <c r="M1612" s="1">
        <v>0.76</v>
      </c>
    </row>
    <row r="1613" spans="1:13" x14ac:dyDescent="0.3">
      <c r="A1613">
        <v>1617</v>
      </c>
      <c r="B1613" t="s">
        <v>1069</v>
      </c>
      <c r="C1613" t="s">
        <v>1080</v>
      </c>
      <c r="D1613" t="s">
        <v>21</v>
      </c>
      <c r="E1613">
        <v>5</v>
      </c>
      <c r="F1613">
        <v>102106</v>
      </c>
      <c r="G1613">
        <v>19949</v>
      </c>
      <c r="H1613">
        <v>82157</v>
      </c>
      <c r="I1613">
        <v>8191</v>
      </c>
      <c r="J1613">
        <v>11288</v>
      </c>
      <c r="K1613">
        <v>54382</v>
      </c>
      <c r="L1613">
        <v>231</v>
      </c>
      <c r="M1613" s="1">
        <v>0.82</v>
      </c>
    </row>
    <row r="1614" spans="1:13" x14ac:dyDescent="0.3">
      <c r="A1614">
        <v>1618</v>
      </c>
      <c r="B1614" t="s">
        <v>1069</v>
      </c>
      <c r="C1614" t="s">
        <v>532</v>
      </c>
      <c r="D1614" t="s">
        <v>21</v>
      </c>
      <c r="E1614">
        <v>5</v>
      </c>
      <c r="F1614">
        <v>111876</v>
      </c>
      <c r="G1614">
        <v>14146</v>
      </c>
      <c r="H1614">
        <v>97730</v>
      </c>
      <c r="I1614">
        <v>6587</v>
      </c>
      <c r="J1614">
        <v>9721</v>
      </c>
      <c r="K1614">
        <v>67569</v>
      </c>
      <c r="L1614">
        <v>87</v>
      </c>
      <c r="M1614" s="1">
        <v>0.86</v>
      </c>
    </row>
    <row r="1615" spans="1:13" x14ac:dyDescent="0.3">
      <c r="A1615">
        <v>1619</v>
      </c>
      <c r="B1615" t="s">
        <v>1069</v>
      </c>
      <c r="C1615" t="s">
        <v>273</v>
      </c>
      <c r="D1615" t="s">
        <v>21</v>
      </c>
      <c r="E1615">
        <v>9</v>
      </c>
      <c r="F1615">
        <v>1268</v>
      </c>
      <c r="G1615">
        <v>295</v>
      </c>
      <c r="H1615">
        <v>973</v>
      </c>
      <c r="I1615">
        <v>77</v>
      </c>
      <c r="J1615">
        <v>207</v>
      </c>
      <c r="K1615">
        <v>44580</v>
      </c>
      <c r="L1615">
        <v>32</v>
      </c>
      <c r="M1615" s="1">
        <v>0.75</v>
      </c>
    </row>
    <row r="1616" spans="1:13" x14ac:dyDescent="0.3">
      <c r="A1616">
        <v>1620</v>
      </c>
      <c r="B1616" t="s">
        <v>1069</v>
      </c>
      <c r="C1616" t="s">
        <v>1081</v>
      </c>
      <c r="D1616" t="s">
        <v>21</v>
      </c>
      <c r="E1616">
        <v>7</v>
      </c>
      <c r="F1616">
        <v>13747</v>
      </c>
      <c r="G1616">
        <v>1653</v>
      </c>
      <c r="H1616">
        <v>12094</v>
      </c>
      <c r="I1616">
        <v>707</v>
      </c>
      <c r="J1616">
        <v>3629</v>
      </c>
      <c r="K1616">
        <v>37719</v>
      </c>
      <c r="L1616">
        <v>54</v>
      </c>
      <c r="M1616" s="1">
        <v>0.88</v>
      </c>
    </row>
    <row r="1617" spans="1:13" x14ac:dyDescent="0.3">
      <c r="A1617">
        <v>1621</v>
      </c>
      <c r="B1617" t="s">
        <v>1069</v>
      </c>
      <c r="C1617" t="s">
        <v>1082</v>
      </c>
      <c r="D1617" t="s">
        <v>21</v>
      </c>
      <c r="E1617">
        <v>3</v>
      </c>
      <c r="F1617">
        <v>826</v>
      </c>
      <c r="G1617">
        <v>224</v>
      </c>
      <c r="H1617">
        <v>602</v>
      </c>
      <c r="I1617">
        <v>104</v>
      </c>
      <c r="J1617">
        <v>150</v>
      </c>
      <c r="K1617">
        <v>38782</v>
      </c>
      <c r="L1617">
        <v>0</v>
      </c>
      <c r="M1617" s="1">
        <v>0.75</v>
      </c>
    </row>
    <row r="1618" spans="1:13" x14ac:dyDescent="0.3">
      <c r="A1618">
        <v>1622</v>
      </c>
      <c r="B1618" t="s">
        <v>1069</v>
      </c>
      <c r="C1618" t="s">
        <v>1083</v>
      </c>
      <c r="D1618" t="s">
        <v>21</v>
      </c>
      <c r="E1618">
        <v>8</v>
      </c>
      <c r="F1618">
        <v>3378</v>
      </c>
      <c r="G1618">
        <v>1032</v>
      </c>
      <c r="H1618">
        <v>2346</v>
      </c>
      <c r="I1618">
        <v>412</v>
      </c>
      <c r="J1618">
        <v>449</v>
      </c>
      <c r="K1618">
        <v>48410</v>
      </c>
      <c r="L1618">
        <v>25</v>
      </c>
      <c r="M1618" s="1">
        <v>0.71</v>
      </c>
    </row>
    <row r="1619" spans="1:13" x14ac:dyDescent="0.3">
      <c r="A1619">
        <v>1623</v>
      </c>
      <c r="B1619" t="s">
        <v>1069</v>
      </c>
      <c r="C1619" t="s">
        <v>1084</v>
      </c>
      <c r="D1619" t="s">
        <v>21</v>
      </c>
      <c r="E1619">
        <v>7</v>
      </c>
      <c r="F1619">
        <v>16347</v>
      </c>
      <c r="G1619">
        <v>2486</v>
      </c>
      <c r="H1619">
        <v>13861</v>
      </c>
      <c r="I1619">
        <v>1225</v>
      </c>
      <c r="J1619">
        <v>2151</v>
      </c>
      <c r="K1619">
        <v>50136</v>
      </c>
      <c r="L1619">
        <v>142</v>
      </c>
      <c r="M1619" s="1">
        <v>0.85</v>
      </c>
    </row>
    <row r="1620" spans="1:13" x14ac:dyDescent="0.3">
      <c r="A1620">
        <v>1624</v>
      </c>
      <c r="B1620" t="s">
        <v>1069</v>
      </c>
      <c r="C1620" t="s">
        <v>57</v>
      </c>
      <c r="D1620" t="s">
        <v>21</v>
      </c>
      <c r="E1620">
        <v>9</v>
      </c>
      <c r="F1620">
        <v>12097</v>
      </c>
      <c r="G1620">
        <v>2594</v>
      </c>
      <c r="H1620">
        <v>9503</v>
      </c>
      <c r="I1620">
        <v>1157</v>
      </c>
      <c r="J1620">
        <v>922</v>
      </c>
      <c r="K1620">
        <v>68381</v>
      </c>
      <c r="L1620">
        <v>0</v>
      </c>
      <c r="M1620" s="1">
        <v>0.8</v>
      </c>
    </row>
    <row r="1621" spans="1:13" x14ac:dyDescent="0.3">
      <c r="A1621">
        <v>1625</v>
      </c>
      <c r="B1621" t="s">
        <v>1069</v>
      </c>
      <c r="C1621" t="s">
        <v>1085</v>
      </c>
      <c r="D1621" t="s">
        <v>21</v>
      </c>
      <c r="E1621">
        <v>8</v>
      </c>
      <c r="F1621">
        <v>1952</v>
      </c>
      <c r="G1621">
        <v>529</v>
      </c>
      <c r="H1621">
        <v>1423</v>
      </c>
      <c r="I1621">
        <v>162</v>
      </c>
      <c r="J1621">
        <v>260</v>
      </c>
      <c r="K1621">
        <v>50197</v>
      </c>
      <c r="L1621">
        <v>0</v>
      </c>
      <c r="M1621" s="1">
        <v>0.74</v>
      </c>
    </row>
    <row r="1622" spans="1:13" x14ac:dyDescent="0.3">
      <c r="A1622">
        <v>1626</v>
      </c>
      <c r="B1622" t="s">
        <v>1069</v>
      </c>
      <c r="C1622" t="s">
        <v>209</v>
      </c>
      <c r="D1622" t="s">
        <v>21</v>
      </c>
      <c r="E1622">
        <v>6</v>
      </c>
      <c r="F1622">
        <v>30250</v>
      </c>
      <c r="G1622">
        <v>6682</v>
      </c>
      <c r="H1622">
        <v>23568</v>
      </c>
      <c r="I1622">
        <v>2355</v>
      </c>
      <c r="J1622">
        <v>5442</v>
      </c>
      <c r="K1622">
        <v>44833</v>
      </c>
      <c r="L1622">
        <v>122</v>
      </c>
      <c r="M1622" s="1">
        <v>0.79</v>
      </c>
    </row>
    <row r="1623" spans="1:13" x14ac:dyDescent="0.3">
      <c r="A1623">
        <v>1627</v>
      </c>
      <c r="B1623" t="s">
        <v>1069</v>
      </c>
      <c r="C1623" t="s">
        <v>1086</v>
      </c>
      <c r="D1623" t="s">
        <v>21</v>
      </c>
      <c r="E1623">
        <v>5</v>
      </c>
      <c r="F1623">
        <v>68700</v>
      </c>
      <c r="G1623">
        <v>12903</v>
      </c>
      <c r="H1623">
        <v>55797</v>
      </c>
      <c r="I1623">
        <v>6893</v>
      </c>
      <c r="J1623">
        <v>7061</v>
      </c>
      <c r="K1623">
        <v>63860</v>
      </c>
      <c r="L1623">
        <v>291</v>
      </c>
      <c r="M1623" s="1">
        <v>0.83</v>
      </c>
    </row>
    <row r="1624" spans="1:13" x14ac:dyDescent="0.3">
      <c r="A1624">
        <v>1628</v>
      </c>
      <c r="B1624" t="s">
        <v>1069</v>
      </c>
      <c r="C1624" t="s">
        <v>348</v>
      </c>
      <c r="D1624" t="s">
        <v>21</v>
      </c>
      <c r="E1624">
        <v>9</v>
      </c>
      <c r="F1624">
        <v>2430</v>
      </c>
      <c r="G1624">
        <v>500</v>
      </c>
      <c r="H1624">
        <v>1930</v>
      </c>
      <c r="I1624">
        <v>156</v>
      </c>
      <c r="J1624">
        <v>443</v>
      </c>
      <c r="K1624">
        <v>42742</v>
      </c>
      <c r="L1624">
        <v>25</v>
      </c>
      <c r="M1624" s="1">
        <v>0.79</v>
      </c>
    </row>
    <row r="1625" spans="1:13" x14ac:dyDescent="0.3">
      <c r="A1625">
        <v>1629</v>
      </c>
      <c r="B1625" t="s">
        <v>1069</v>
      </c>
      <c r="C1625" t="s">
        <v>164</v>
      </c>
      <c r="D1625" t="s">
        <v>21</v>
      </c>
      <c r="E1625">
        <v>7</v>
      </c>
      <c r="F1625">
        <v>19794</v>
      </c>
      <c r="G1625">
        <v>5670</v>
      </c>
      <c r="H1625">
        <v>14124</v>
      </c>
      <c r="I1625">
        <v>2365</v>
      </c>
      <c r="J1625">
        <v>3964</v>
      </c>
      <c r="K1625">
        <v>40602</v>
      </c>
      <c r="L1625">
        <v>25</v>
      </c>
      <c r="M1625" s="1">
        <v>0.78</v>
      </c>
    </row>
    <row r="1626" spans="1:13" x14ac:dyDescent="0.3">
      <c r="A1626">
        <v>1630</v>
      </c>
      <c r="B1626" t="s">
        <v>1069</v>
      </c>
      <c r="C1626" t="s">
        <v>1087</v>
      </c>
      <c r="D1626" t="s">
        <v>21</v>
      </c>
      <c r="E1626">
        <v>9</v>
      </c>
      <c r="F1626">
        <v>1675</v>
      </c>
      <c r="G1626">
        <v>438</v>
      </c>
      <c r="H1626">
        <v>1237</v>
      </c>
      <c r="I1626">
        <v>95</v>
      </c>
      <c r="J1626">
        <v>235</v>
      </c>
      <c r="K1626">
        <v>43650</v>
      </c>
      <c r="L1626">
        <v>30</v>
      </c>
      <c r="M1626" s="1">
        <v>0.74</v>
      </c>
    </row>
    <row r="1627" spans="1:13" x14ac:dyDescent="0.3">
      <c r="A1627">
        <v>1631</v>
      </c>
      <c r="B1627" t="s">
        <v>1069</v>
      </c>
      <c r="C1627" t="s">
        <v>66</v>
      </c>
      <c r="D1627" t="s">
        <v>21</v>
      </c>
      <c r="E1627">
        <v>9</v>
      </c>
      <c r="F1627">
        <v>8768</v>
      </c>
      <c r="G1627">
        <v>2474</v>
      </c>
      <c r="H1627">
        <v>6294</v>
      </c>
      <c r="I1627">
        <v>830</v>
      </c>
      <c r="J1627">
        <v>801</v>
      </c>
      <c r="K1627">
        <v>53031</v>
      </c>
      <c r="L1627">
        <v>15</v>
      </c>
      <c r="M1627" s="1">
        <v>0.73</v>
      </c>
    </row>
    <row r="1628" spans="1:13" x14ac:dyDescent="0.3">
      <c r="A1628">
        <v>1632</v>
      </c>
      <c r="B1628" t="s">
        <v>1069</v>
      </c>
      <c r="C1628" t="s">
        <v>1088</v>
      </c>
      <c r="D1628" t="s">
        <v>21</v>
      </c>
      <c r="E1628">
        <v>9</v>
      </c>
      <c r="F1628">
        <v>1866</v>
      </c>
      <c r="G1628">
        <v>573</v>
      </c>
      <c r="H1628">
        <v>1293</v>
      </c>
      <c r="I1628">
        <v>173</v>
      </c>
      <c r="J1628">
        <v>285</v>
      </c>
      <c r="K1628">
        <v>44572</v>
      </c>
      <c r="L1628">
        <v>25</v>
      </c>
      <c r="M1628" s="1">
        <v>0.71</v>
      </c>
    </row>
    <row r="1629" spans="1:13" x14ac:dyDescent="0.3">
      <c r="A1629">
        <v>1633</v>
      </c>
      <c r="B1629" t="s">
        <v>1069</v>
      </c>
      <c r="C1629" t="s">
        <v>285</v>
      </c>
      <c r="D1629" t="s">
        <v>21</v>
      </c>
      <c r="E1629">
        <v>8</v>
      </c>
      <c r="F1629">
        <v>4316</v>
      </c>
      <c r="G1629">
        <v>1247</v>
      </c>
      <c r="H1629">
        <v>3069</v>
      </c>
      <c r="I1629">
        <v>522</v>
      </c>
      <c r="J1629">
        <v>601</v>
      </c>
      <c r="K1629">
        <v>43458</v>
      </c>
      <c r="L1629">
        <v>25</v>
      </c>
      <c r="M1629" s="1">
        <v>0.75</v>
      </c>
    </row>
    <row r="1630" spans="1:13" x14ac:dyDescent="0.3">
      <c r="A1630">
        <v>1634</v>
      </c>
      <c r="B1630" t="s">
        <v>1069</v>
      </c>
      <c r="C1630" t="s">
        <v>1089</v>
      </c>
      <c r="D1630" t="s">
        <v>21</v>
      </c>
      <c r="E1630">
        <v>3</v>
      </c>
      <c r="F1630">
        <v>118791</v>
      </c>
      <c r="G1630">
        <v>18506</v>
      </c>
      <c r="H1630">
        <v>100285</v>
      </c>
      <c r="I1630">
        <v>9356</v>
      </c>
      <c r="J1630">
        <v>14719</v>
      </c>
      <c r="K1630">
        <v>56207</v>
      </c>
      <c r="L1630">
        <v>318</v>
      </c>
      <c r="M1630" s="1">
        <v>0.85</v>
      </c>
    </row>
    <row r="1631" spans="1:13" x14ac:dyDescent="0.3">
      <c r="A1631">
        <v>1635</v>
      </c>
      <c r="B1631" t="s">
        <v>1069</v>
      </c>
      <c r="C1631" t="s">
        <v>1090</v>
      </c>
      <c r="D1631" t="s">
        <v>21</v>
      </c>
      <c r="E1631">
        <v>8</v>
      </c>
      <c r="F1631">
        <v>4651</v>
      </c>
      <c r="G1631">
        <v>1235</v>
      </c>
      <c r="H1631">
        <v>3416</v>
      </c>
      <c r="I1631">
        <v>525</v>
      </c>
      <c r="J1631">
        <v>691</v>
      </c>
      <c r="K1631">
        <v>43371</v>
      </c>
      <c r="L1631">
        <v>25</v>
      </c>
      <c r="M1631" s="1">
        <v>0.77</v>
      </c>
    </row>
    <row r="1632" spans="1:13" x14ac:dyDescent="0.3">
      <c r="A1632">
        <v>1636</v>
      </c>
      <c r="B1632" t="s">
        <v>1069</v>
      </c>
      <c r="C1632" t="s">
        <v>291</v>
      </c>
      <c r="D1632" t="s">
        <v>21</v>
      </c>
      <c r="E1632">
        <v>7</v>
      </c>
      <c r="F1632">
        <v>16736</v>
      </c>
      <c r="G1632">
        <v>3799</v>
      </c>
      <c r="H1632">
        <v>12937</v>
      </c>
      <c r="I1632">
        <v>1409</v>
      </c>
      <c r="J1632">
        <v>1744</v>
      </c>
      <c r="K1632">
        <v>61044</v>
      </c>
      <c r="L1632">
        <v>25</v>
      </c>
      <c r="M1632" s="1">
        <v>0.79</v>
      </c>
    </row>
    <row r="1633" spans="1:13" x14ac:dyDescent="0.3">
      <c r="A1633">
        <v>1637</v>
      </c>
      <c r="B1633" t="s">
        <v>1069</v>
      </c>
      <c r="C1633" t="s">
        <v>1091</v>
      </c>
      <c r="D1633" t="s">
        <v>21</v>
      </c>
      <c r="E1633">
        <v>9</v>
      </c>
      <c r="F1633">
        <v>513</v>
      </c>
      <c r="G1633">
        <v>128</v>
      </c>
      <c r="H1633">
        <v>385</v>
      </c>
      <c r="I1633">
        <v>42</v>
      </c>
      <c r="J1633">
        <v>83</v>
      </c>
      <c r="K1633">
        <v>41009</v>
      </c>
      <c r="L1633">
        <v>0</v>
      </c>
      <c r="M1633" s="1">
        <v>0.74</v>
      </c>
    </row>
    <row r="1634" spans="1:13" x14ac:dyDescent="0.3">
      <c r="A1634">
        <v>1638</v>
      </c>
      <c r="B1634" t="s">
        <v>1069</v>
      </c>
      <c r="C1634" t="s">
        <v>173</v>
      </c>
      <c r="D1634" t="s">
        <v>21</v>
      </c>
      <c r="E1634">
        <v>9</v>
      </c>
      <c r="F1634">
        <v>4074</v>
      </c>
      <c r="G1634">
        <v>910</v>
      </c>
      <c r="H1634">
        <v>3164</v>
      </c>
      <c r="I1634">
        <v>300</v>
      </c>
      <c r="J1634">
        <v>608</v>
      </c>
      <c r="K1634">
        <v>44730</v>
      </c>
      <c r="L1634">
        <v>8</v>
      </c>
      <c r="M1634" s="1">
        <v>0.79</v>
      </c>
    </row>
    <row r="1635" spans="1:13" x14ac:dyDescent="0.3">
      <c r="A1635">
        <v>1639</v>
      </c>
      <c r="B1635" t="s">
        <v>1069</v>
      </c>
      <c r="C1635" t="s">
        <v>1092</v>
      </c>
      <c r="D1635" t="s">
        <v>21</v>
      </c>
      <c r="E1635">
        <v>7</v>
      </c>
      <c r="F1635">
        <v>5972</v>
      </c>
      <c r="G1635">
        <v>1219</v>
      </c>
      <c r="H1635">
        <v>4753</v>
      </c>
      <c r="I1635">
        <v>449</v>
      </c>
      <c r="J1635">
        <v>1028</v>
      </c>
      <c r="K1635">
        <v>42890</v>
      </c>
      <c r="L1635">
        <v>79</v>
      </c>
      <c r="M1635" s="1">
        <v>0.8</v>
      </c>
    </row>
    <row r="1636" spans="1:13" x14ac:dyDescent="0.3">
      <c r="A1636">
        <v>1640</v>
      </c>
      <c r="B1636" t="s">
        <v>1069</v>
      </c>
      <c r="C1636" t="s">
        <v>1093</v>
      </c>
      <c r="D1636" t="s">
        <v>21</v>
      </c>
      <c r="E1636">
        <v>9</v>
      </c>
      <c r="F1636">
        <v>1716</v>
      </c>
      <c r="G1636">
        <v>466</v>
      </c>
      <c r="H1636">
        <v>1250</v>
      </c>
      <c r="I1636">
        <v>105</v>
      </c>
      <c r="J1636">
        <v>205</v>
      </c>
      <c r="K1636">
        <v>47378</v>
      </c>
      <c r="L1636">
        <v>0</v>
      </c>
      <c r="M1636" s="1">
        <v>0.73</v>
      </c>
    </row>
    <row r="1637" spans="1:13" x14ac:dyDescent="0.3">
      <c r="A1637">
        <v>1641</v>
      </c>
      <c r="B1637" t="s">
        <v>1069</v>
      </c>
      <c r="C1637" t="s">
        <v>773</v>
      </c>
      <c r="D1637" t="s">
        <v>21</v>
      </c>
      <c r="E1637">
        <v>6</v>
      </c>
      <c r="F1637">
        <v>6968</v>
      </c>
      <c r="G1637">
        <v>1436</v>
      </c>
      <c r="H1637">
        <v>5532</v>
      </c>
      <c r="I1637">
        <v>674</v>
      </c>
      <c r="J1637">
        <v>950</v>
      </c>
      <c r="K1637">
        <v>48966</v>
      </c>
      <c r="L1637">
        <v>16</v>
      </c>
      <c r="M1637" s="1">
        <v>0.59</v>
      </c>
    </row>
    <row r="1638" spans="1:13" x14ac:dyDescent="0.3">
      <c r="A1638">
        <v>1642</v>
      </c>
      <c r="B1638" t="s">
        <v>1069</v>
      </c>
      <c r="C1638" t="s">
        <v>177</v>
      </c>
      <c r="D1638" t="s">
        <v>21</v>
      </c>
      <c r="E1638">
        <v>9</v>
      </c>
      <c r="F1638">
        <v>1087</v>
      </c>
      <c r="G1638">
        <v>346</v>
      </c>
      <c r="H1638">
        <v>741</v>
      </c>
      <c r="I1638">
        <v>120</v>
      </c>
      <c r="J1638">
        <v>144</v>
      </c>
      <c r="K1638">
        <v>42754</v>
      </c>
      <c r="L1638">
        <v>22</v>
      </c>
      <c r="M1638" s="1">
        <v>0.7</v>
      </c>
    </row>
    <row r="1639" spans="1:13" x14ac:dyDescent="0.3">
      <c r="A1639">
        <v>1643</v>
      </c>
      <c r="B1639" t="s">
        <v>1069</v>
      </c>
      <c r="C1639" t="s">
        <v>1094</v>
      </c>
      <c r="D1639" t="s">
        <v>21</v>
      </c>
      <c r="E1639">
        <v>6</v>
      </c>
      <c r="F1639">
        <v>43172</v>
      </c>
      <c r="G1639">
        <v>11138</v>
      </c>
      <c r="H1639">
        <v>32034</v>
      </c>
      <c r="I1639">
        <v>4438</v>
      </c>
      <c r="J1639">
        <v>6628</v>
      </c>
      <c r="K1639">
        <v>50055</v>
      </c>
      <c r="L1639">
        <v>25</v>
      </c>
      <c r="M1639" s="1">
        <v>0.77</v>
      </c>
    </row>
    <row r="1640" spans="1:13" x14ac:dyDescent="0.3">
      <c r="A1640">
        <v>1644</v>
      </c>
      <c r="B1640" t="s">
        <v>1069</v>
      </c>
      <c r="C1640" t="s">
        <v>557</v>
      </c>
      <c r="D1640" t="s">
        <v>21</v>
      </c>
      <c r="E1640">
        <v>7</v>
      </c>
      <c r="F1640">
        <v>10913</v>
      </c>
      <c r="G1640">
        <v>1632</v>
      </c>
      <c r="H1640">
        <v>9281</v>
      </c>
      <c r="I1640">
        <v>819</v>
      </c>
      <c r="J1640">
        <v>950</v>
      </c>
      <c r="K1640">
        <v>67242</v>
      </c>
      <c r="L1640">
        <v>81</v>
      </c>
      <c r="M1640" s="1">
        <v>0.87</v>
      </c>
    </row>
    <row r="1641" spans="1:13" x14ac:dyDescent="0.3">
      <c r="A1641">
        <v>1645</v>
      </c>
      <c r="B1641" t="s">
        <v>1069</v>
      </c>
      <c r="C1641" t="s">
        <v>1095</v>
      </c>
      <c r="D1641" t="s">
        <v>21</v>
      </c>
      <c r="E1641">
        <v>7</v>
      </c>
      <c r="F1641">
        <v>11059</v>
      </c>
      <c r="G1641">
        <v>1266</v>
      </c>
      <c r="H1641">
        <v>9793</v>
      </c>
      <c r="I1641">
        <v>722</v>
      </c>
      <c r="J1641">
        <v>2763</v>
      </c>
      <c r="K1641">
        <v>40179</v>
      </c>
      <c r="L1641">
        <v>135</v>
      </c>
      <c r="M1641" s="1">
        <v>0.88</v>
      </c>
    </row>
    <row r="1642" spans="1:13" x14ac:dyDescent="0.3">
      <c r="A1642">
        <v>1646</v>
      </c>
      <c r="B1642" t="s">
        <v>1069</v>
      </c>
      <c r="C1642" t="s">
        <v>1096</v>
      </c>
      <c r="D1642" t="s">
        <v>21</v>
      </c>
      <c r="E1642">
        <v>9</v>
      </c>
      <c r="F1642">
        <v>9063</v>
      </c>
      <c r="G1642">
        <v>1431</v>
      </c>
      <c r="H1642">
        <v>7632</v>
      </c>
      <c r="I1642">
        <v>670</v>
      </c>
      <c r="J1642">
        <v>1523</v>
      </c>
      <c r="K1642">
        <v>57674</v>
      </c>
      <c r="L1642">
        <v>55</v>
      </c>
      <c r="M1642" s="1">
        <v>0.85</v>
      </c>
    </row>
    <row r="1643" spans="1:13" x14ac:dyDescent="0.3">
      <c r="A1643">
        <v>1647</v>
      </c>
      <c r="B1643" t="s">
        <v>1069</v>
      </c>
      <c r="C1643" t="s">
        <v>1097</v>
      </c>
      <c r="D1643" t="s">
        <v>21</v>
      </c>
      <c r="E1643">
        <v>8</v>
      </c>
      <c r="F1643">
        <v>11844</v>
      </c>
      <c r="G1643">
        <v>3701</v>
      </c>
      <c r="H1643">
        <v>8143</v>
      </c>
      <c r="I1643">
        <v>1414</v>
      </c>
      <c r="J1643">
        <v>1871</v>
      </c>
      <c r="K1643">
        <v>39861</v>
      </c>
      <c r="L1643">
        <v>44</v>
      </c>
      <c r="M1643" s="1">
        <v>0.71</v>
      </c>
    </row>
    <row r="1644" spans="1:13" x14ac:dyDescent="0.3">
      <c r="A1644">
        <v>1648</v>
      </c>
      <c r="B1644" t="s">
        <v>1069</v>
      </c>
      <c r="C1644" t="s">
        <v>712</v>
      </c>
      <c r="D1644" t="s">
        <v>21</v>
      </c>
      <c r="E1644">
        <v>9</v>
      </c>
      <c r="F1644">
        <v>3424</v>
      </c>
      <c r="G1644">
        <v>774</v>
      </c>
      <c r="H1644">
        <v>2650</v>
      </c>
      <c r="I1644">
        <v>232</v>
      </c>
      <c r="J1644">
        <v>366</v>
      </c>
      <c r="K1644">
        <v>51690</v>
      </c>
      <c r="L1644">
        <v>97</v>
      </c>
      <c r="M1644" s="1">
        <v>0.79</v>
      </c>
    </row>
    <row r="1645" spans="1:13" x14ac:dyDescent="0.3">
      <c r="A1645">
        <v>1649</v>
      </c>
      <c r="B1645" t="s">
        <v>1069</v>
      </c>
      <c r="C1645" t="s">
        <v>1098</v>
      </c>
      <c r="D1645" t="s">
        <v>21</v>
      </c>
      <c r="E1645">
        <v>5</v>
      </c>
      <c r="F1645">
        <v>34993</v>
      </c>
      <c r="G1645">
        <v>6667</v>
      </c>
      <c r="H1645">
        <v>28326</v>
      </c>
      <c r="I1645">
        <v>2913</v>
      </c>
      <c r="J1645">
        <v>5697</v>
      </c>
      <c r="K1645">
        <v>47302</v>
      </c>
      <c r="L1645">
        <v>73</v>
      </c>
      <c r="M1645" s="1">
        <v>0.82</v>
      </c>
    </row>
    <row r="1646" spans="1:13" x14ac:dyDescent="0.3">
      <c r="A1646">
        <v>1650</v>
      </c>
      <c r="B1646" t="s">
        <v>1069</v>
      </c>
      <c r="C1646" t="s">
        <v>1099</v>
      </c>
      <c r="D1646" t="s">
        <v>21</v>
      </c>
      <c r="E1646">
        <v>8</v>
      </c>
      <c r="F1646">
        <v>9534</v>
      </c>
      <c r="G1646">
        <v>2160</v>
      </c>
      <c r="H1646">
        <v>7374</v>
      </c>
      <c r="I1646">
        <v>799</v>
      </c>
      <c r="J1646">
        <v>766</v>
      </c>
      <c r="K1646">
        <v>66226</v>
      </c>
      <c r="L1646">
        <v>10</v>
      </c>
      <c r="M1646" s="1">
        <v>0.8</v>
      </c>
    </row>
    <row r="1647" spans="1:13" x14ac:dyDescent="0.3">
      <c r="A1647">
        <v>1651</v>
      </c>
      <c r="B1647" t="s">
        <v>1069</v>
      </c>
      <c r="C1647" t="s">
        <v>1100</v>
      </c>
      <c r="D1647" t="s">
        <v>21</v>
      </c>
      <c r="E1647">
        <v>9</v>
      </c>
      <c r="F1647">
        <v>3710</v>
      </c>
      <c r="G1647">
        <v>986</v>
      </c>
      <c r="H1647">
        <v>2724</v>
      </c>
      <c r="I1647">
        <v>378</v>
      </c>
      <c r="J1647">
        <v>364</v>
      </c>
      <c r="K1647">
        <v>52747</v>
      </c>
      <c r="L1647">
        <v>25</v>
      </c>
      <c r="M1647" s="1">
        <v>0.75</v>
      </c>
    </row>
    <row r="1648" spans="1:13" x14ac:dyDescent="0.3">
      <c r="A1648">
        <v>1652</v>
      </c>
      <c r="B1648" t="s">
        <v>1069</v>
      </c>
      <c r="C1648" t="s">
        <v>513</v>
      </c>
      <c r="D1648" t="s">
        <v>21</v>
      </c>
      <c r="E1648">
        <v>8</v>
      </c>
      <c r="F1648">
        <v>6162</v>
      </c>
      <c r="G1648">
        <v>1398</v>
      </c>
      <c r="H1648">
        <v>4764</v>
      </c>
      <c r="I1648">
        <v>534</v>
      </c>
      <c r="J1648">
        <v>941</v>
      </c>
      <c r="K1648">
        <v>48368</v>
      </c>
      <c r="L1648">
        <v>25</v>
      </c>
      <c r="M1648" s="1">
        <v>0.79</v>
      </c>
    </row>
    <row r="1649" spans="1:13" x14ac:dyDescent="0.3">
      <c r="A1649">
        <v>1653</v>
      </c>
      <c r="B1649" t="s">
        <v>1069</v>
      </c>
      <c r="C1649" t="s">
        <v>1101</v>
      </c>
      <c r="D1649" t="s">
        <v>21</v>
      </c>
      <c r="E1649">
        <v>7</v>
      </c>
      <c r="F1649">
        <v>4853</v>
      </c>
      <c r="G1649">
        <v>896</v>
      </c>
      <c r="H1649">
        <v>3957</v>
      </c>
      <c r="I1649">
        <v>415</v>
      </c>
      <c r="J1649">
        <v>640</v>
      </c>
      <c r="K1649">
        <v>46326</v>
      </c>
      <c r="L1649">
        <v>21</v>
      </c>
      <c r="M1649" s="1">
        <v>0.72</v>
      </c>
    </row>
    <row r="1650" spans="1:13" x14ac:dyDescent="0.3">
      <c r="A1650">
        <v>1654</v>
      </c>
      <c r="B1650" t="s">
        <v>1069</v>
      </c>
      <c r="C1650" t="s">
        <v>1102</v>
      </c>
      <c r="D1650" t="s">
        <v>21</v>
      </c>
      <c r="E1650">
        <v>8</v>
      </c>
      <c r="F1650">
        <v>679</v>
      </c>
      <c r="G1650">
        <v>194</v>
      </c>
      <c r="H1650">
        <v>485</v>
      </c>
      <c r="I1650">
        <v>54</v>
      </c>
      <c r="J1650">
        <v>77</v>
      </c>
      <c r="K1650">
        <v>50774</v>
      </c>
      <c r="L1650">
        <v>0</v>
      </c>
      <c r="M1650" s="1">
        <v>0.73</v>
      </c>
    </row>
    <row r="1651" spans="1:13" x14ac:dyDescent="0.3">
      <c r="A1651">
        <v>1655</v>
      </c>
      <c r="B1651" t="s">
        <v>1069</v>
      </c>
      <c r="C1651" t="s">
        <v>515</v>
      </c>
      <c r="D1651" t="s">
        <v>21</v>
      </c>
      <c r="E1651">
        <v>7</v>
      </c>
      <c r="F1651">
        <v>7437</v>
      </c>
      <c r="G1651">
        <v>1738</v>
      </c>
      <c r="H1651">
        <v>5699</v>
      </c>
      <c r="I1651">
        <v>592</v>
      </c>
      <c r="J1651">
        <v>1007</v>
      </c>
      <c r="K1651">
        <v>48390</v>
      </c>
      <c r="L1651">
        <v>25</v>
      </c>
      <c r="M1651" s="1">
        <v>0.78</v>
      </c>
    </row>
    <row r="1652" spans="1:13" x14ac:dyDescent="0.3">
      <c r="A1652">
        <v>1656</v>
      </c>
      <c r="B1652" t="s">
        <v>1069</v>
      </c>
      <c r="C1652" t="s">
        <v>1103</v>
      </c>
      <c r="D1652" t="s">
        <v>21</v>
      </c>
      <c r="E1652">
        <v>9</v>
      </c>
      <c r="F1652">
        <v>2236</v>
      </c>
      <c r="G1652">
        <v>534</v>
      </c>
      <c r="H1652">
        <v>1702</v>
      </c>
      <c r="I1652">
        <v>163</v>
      </c>
      <c r="J1652">
        <v>411</v>
      </c>
      <c r="K1652">
        <v>38449</v>
      </c>
      <c r="L1652">
        <v>25</v>
      </c>
      <c r="M1652" s="1">
        <v>0.76</v>
      </c>
    </row>
    <row r="1653" spans="1:13" x14ac:dyDescent="0.3">
      <c r="A1653">
        <v>1657</v>
      </c>
      <c r="B1653" t="s">
        <v>1069</v>
      </c>
      <c r="C1653" t="s">
        <v>1104</v>
      </c>
      <c r="D1653" t="s">
        <v>21</v>
      </c>
      <c r="E1653">
        <v>9</v>
      </c>
      <c r="F1653">
        <v>1034</v>
      </c>
      <c r="G1653">
        <v>251</v>
      </c>
      <c r="H1653">
        <v>783</v>
      </c>
      <c r="I1653">
        <v>75</v>
      </c>
      <c r="J1653">
        <v>121</v>
      </c>
      <c r="K1653">
        <v>49532</v>
      </c>
      <c r="L1653">
        <v>0</v>
      </c>
      <c r="M1653" s="1">
        <v>0.76</v>
      </c>
    </row>
    <row r="1654" spans="1:13" x14ac:dyDescent="0.3">
      <c r="A1654">
        <v>1658</v>
      </c>
      <c r="B1654" t="s">
        <v>1069</v>
      </c>
      <c r="C1654" t="s">
        <v>1105</v>
      </c>
      <c r="D1654" t="s">
        <v>21</v>
      </c>
      <c r="E1654">
        <v>3</v>
      </c>
      <c r="F1654">
        <v>160137</v>
      </c>
      <c r="G1654">
        <v>27117</v>
      </c>
      <c r="H1654">
        <v>133020</v>
      </c>
      <c r="I1654">
        <v>12593</v>
      </c>
      <c r="J1654">
        <v>17150</v>
      </c>
      <c r="K1654">
        <v>59975</v>
      </c>
      <c r="L1654">
        <v>556</v>
      </c>
      <c r="M1654" s="1">
        <v>0.84</v>
      </c>
    </row>
    <row r="1655" spans="1:13" x14ac:dyDescent="0.3">
      <c r="A1655">
        <v>1659</v>
      </c>
      <c r="B1655" t="s">
        <v>1106</v>
      </c>
      <c r="C1655" t="s">
        <v>250</v>
      </c>
      <c r="D1655" t="s">
        <v>21</v>
      </c>
      <c r="E1655">
        <v>4</v>
      </c>
      <c r="F1655">
        <v>31511</v>
      </c>
      <c r="G1655">
        <v>5736</v>
      </c>
      <c r="H1655">
        <v>25775</v>
      </c>
      <c r="I1655">
        <v>1859</v>
      </c>
      <c r="J1655">
        <v>3558</v>
      </c>
      <c r="K1655">
        <v>55167</v>
      </c>
      <c r="L1655">
        <v>148</v>
      </c>
      <c r="M1655" s="1">
        <v>0.81</v>
      </c>
    </row>
    <row r="1656" spans="1:13" x14ac:dyDescent="0.3">
      <c r="A1656">
        <v>1660</v>
      </c>
      <c r="B1656" t="s">
        <v>1106</v>
      </c>
      <c r="C1656" t="s">
        <v>1107</v>
      </c>
      <c r="D1656" t="s">
        <v>21</v>
      </c>
      <c r="E1656">
        <v>9</v>
      </c>
      <c r="F1656">
        <v>6336</v>
      </c>
      <c r="G1656">
        <v>1493</v>
      </c>
      <c r="H1656">
        <v>4843</v>
      </c>
      <c r="I1656">
        <v>454</v>
      </c>
      <c r="J1656">
        <v>788</v>
      </c>
      <c r="K1656">
        <v>55371</v>
      </c>
      <c r="L1656">
        <v>23</v>
      </c>
      <c r="M1656" s="1">
        <v>0.77</v>
      </c>
    </row>
    <row r="1657" spans="1:13" x14ac:dyDescent="0.3">
      <c r="A1657">
        <v>1661</v>
      </c>
      <c r="B1657" t="s">
        <v>1106</v>
      </c>
      <c r="C1657" t="s">
        <v>1108</v>
      </c>
      <c r="D1657" t="s">
        <v>21</v>
      </c>
      <c r="E1657">
        <v>9</v>
      </c>
      <c r="F1657">
        <v>465</v>
      </c>
      <c r="G1657">
        <v>102</v>
      </c>
      <c r="H1657">
        <v>363</v>
      </c>
      <c r="I1657">
        <v>30</v>
      </c>
      <c r="J1657">
        <v>60</v>
      </c>
      <c r="K1657">
        <v>46862</v>
      </c>
      <c r="L1657">
        <v>0</v>
      </c>
      <c r="M1657" s="1">
        <v>0.78</v>
      </c>
    </row>
    <row r="1658" spans="1:13" x14ac:dyDescent="0.3">
      <c r="A1658">
        <v>1662</v>
      </c>
      <c r="B1658" t="s">
        <v>1106</v>
      </c>
      <c r="C1658" t="s">
        <v>1109</v>
      </c>
      <c r="D1658" t="s">
        <v>21</v>
      </c>
      <c r="E1658">
        <v>9</v>
      </c>
      <c r="F1658">
        <v>730</v>
      </c>
      <c r="G1658">
        <v>174</v>
      </c>
      <c r="H1658">
        <v>556</v>
      </c>
      <c r="I1658">
        <v>48</v>
      </c>
      <c r="J1658">
        <v>91</v>
      </c>
      <c r="K1658">
        <v>53865</v>
      </c>
      <c r="L1658">
        <v>0</v>
      </c>
      <c r="M1658" s="1">
        <v>0.78</v>
      </c>
    </row>
    <row r="1659" spans="1:13" x14ac:dyDescent="0.3">
      <c r="A1659">
        <v>1663</v>
      </c>
      <c r="B1659" t="s">
        <v>1106</v>
      </c>
      <c r="C1659" t="s">
        <v>489</v>
      </c>
      <c r="D1659" t="s">
        <v>21</v>
      </c>
      <c r="E1659">
        <v>9</v>
      </c>
      <c r="F1659">
        <v>476</v>
      </c>
      <c r="G1659">
        <v>121</v>
      </c>
      <c r="H1659">
        <v>355</v>
      </c>
      <c r="I1659">
        <v>50</v>
      </c>
      <c r="J1659">
        <v>77</v>
      </c>
      <c r="K1659">
        <v>44467</v>
      </c>
      <c r="L1659">
        <v>0</v>
      </c>
      <c r="M1659" s="1">
        <v>0.76</v>
      </c>
    </row>
    <row r="1660" spans="1:13" x14ac:dyDescent="0.3">
      <c r="A1660">
        <v>1664</v>
      </c>
      <c r="B1660" t="s">
        <v>1106</v>
      </c>
      <c r="C1660" t="s">
        <v>139</v>
      </c>
      <c r="D1660" t="s">
        <v>21</v>
      </c>
      <c r="E1660">
        <v>9</v>
      </c>
      <c r="F1660">
        <v>5239</v>
      </c>
      <c r="G1660">
        <v>1196</v>
      </c>
      <c r="H1660">
        <v>4043</v>
      </c>
      <c r="I1660">
        <v>338</v>
      </c>
      <c r="J1660">
        <v>470</v>
      </c>
      <c r="K1660">
        <v>51911</v>
      </c>
      <c r="L1660">
        <v>25</v>
      </c>
      <c r="M1660" s="1">
        <v>0.78</v>
      </c>
    </row>
    <row r="1661" spans="1:13" x14ac:dyDescent="0.3">
      <c r="A1661">
        <v>1665</v>
      </c>
      <c r="B1661" t="s">
        <v>1106</v>
      </c>
      <c r="C1661" t="s">
        <v>1110</v>
      </c>
      <c r="D1661" t="s">
        <v>21</v>
      </c>
      <c r="E1661">
        <v>7</v>
      </c>
      <c r="F1661">
        <v>10772</v>
      </c>
      <c r="G1661">
        <v>2042</v>
      </c>
      <c r="H1661">
        <v>8730</v>
      </c>
      <c r="I1661">
        <v>784</v>
      </c>
      <c r="J1661">
        <v>1454</v>
      </c>
      <c r="K1661">
        <v>57952</v>
      </c>
      <c r="L1661">
        <v>25</v>
      </c>
      <c r="M1661" s="1">
        <v>0.83</v>
      </c>
    </row>
    <row r="1662" spans="1:13" x14ac:dyDescent="0.3">
      <c r="A1662">
        <v>1666</v>
      </c>
      <c r="B1662" t="s">
        <v>1106</v>
      </c>
      <c r="C1662" t="s">
        <v>731</v>
      </c>
      <c r="D1662" t="s">
        <v>21</v>
      </c>
      <c r="E1662">
        <v>9</v>
      </c>
      <c r="F1662">
        <v>1955</v>
      </c>
      <c r="G1662">
        <v>598</v>
      </c>
      <c r="H1662">
        <v>1357</v>
      </c>
      <c r="I1662">
        <v>187</v>
      </c>
      <c r="J1662">
        <v>264</v>
      </c>
      <c r="K1662">
        <v>42431</v>
      </c>
      <c r="L1662">
        <v>20</v>
      </c>
      <c r="M1662" s="1">
        <v>0.71</v>
      </c>
    </row>
    <row r="1663" spans="1:13" x14ac:dyDescent="0.3">
      <c r="A1663">
        <v>1667</v>
      </c>
      <c r="B1663" t="s">
        <v>1106</v>
      </c>
      <c r="C1663" t="s">
        <v>519</v>
      </c>
      <c r="D1663" t="s">
        <v>21</v>
      </c>
      <c r="E1663">
        <v>9</v>
      </c>
      <c r="F1663">
        <v>2973</v>
      </c>
      <c r="G1663">
        <v>776</v>
      </c>
      <c r="H1663">
        <v>2197</v>
      </c>
      <c r="I1663">
        <v>183</v>
      </c>
      <c r="J1663">
        <v>369</v>
      </c>
      <c r="K1663">
        <v>46191</v>
      </c>
      <c r="L1663">
        <v>18</v>
      </c>
      <c r="M1663" s="1">
        <v>0.76</v>
      </c>
    </row>
    <row r="1664" spans="1:13" x14ac:dyDescent="0.3">
      <c r="A1664">
        <v>1668</v>
      </c>
      <c r="B1664" t="s">
        <v>1106</v>
      </c>
      <c r="C1664" t="s">
        <v>1111</v>
      </c>
      <c r="D1664" t="s">
        <v>21</v>
      </c>
      <c r="E1664">
        <v>4</v>
      </c>
      <c r="F1664">
        <v>49615</v>
      </c>
      <c r="G1664">
        <v>7197</v>
      </c>
      <c r="H1664">
        <v>42418</v>
      </c>
      <c r="I1664">
        <v>2745</v>
      </c>
      <c r="J1664">
        <v>5068</v>
      </c>
      <c r="K1664">
        <v>59193</v>
      </c>
      <c r="L1664">
        <v>310</v>
      </c>
      <c r="M1664" s="1">
        <v>0.84</v>
      </c>
    </row>
    <row r="1665" spans="1:13" x14ac:dyDescent="0.3">
      <c r="A1665">
        <v>1669</v>
      </c>
      <c r="B1665" t="s">
        <v>1106</v>
      </c>
      <c r="C1665" t="s">
        <v>1112</v>
      </c>
      <c r="D1665" t="s">
        <v>21</v>
      </c>
      <c r="E1665">
        <v>8</v>
      </c>
      <c r="F1665">
        <v>6488</v>
      </c>
      <c r="G1665">
        <v>1566</v>
      </c>
      <c r="H1665">
        <v>4922</v>
      </c>
      <c r="I1665">
        <v>500</v>
      </c>
      <c r="J1665">
        <v>688</v>
      </c>
      <c r="K1665">
        <v>57548</v>
      </c>
      <c r="L1665">
        <v>18</v>
      </c>
      <c r="M1665" s="1">
        <v>0.78</v>
      </c>
    </row>
    <row r="1666" spans="1:13" x14ac:dyDescent="0.3">
      <c r="A1666">
        <v>1670</v>
      </c>
      <c r="B1666" t="s">
        <v>1106</v>
      </c>
      <c r="C1666" t="s">
        <v>27</v>
      </c>
      <c r="D1666" t="s">
        <v>21</v>
      </c>
      <c r="E1666">
        <v>6</v>
      </c>
      <c r="F1666">
        <v>8058</v>
      </c>
      <c r="G1666">
        <v>1687</v>
      </c>
      <c r="H1666">
        <v>6371</v>
      </c>
      <c r="I1666">
        <v>523</v>
      </c>
      <c r="J1666">
        <v>717</v>
      </c>
      <c r="K1666">
        <v>57208</v>
      </c>
      <c r="L1666">
        <v>20</v>
      </c>
      <c r="M1666" s="1">
        <v>0.8</v>
      </c>
    </row>
    <row r="1667" spans="1:13" x14ac:dyDescent="0.3">
      <c r="A1667">
        <v>1671</v>
      </c>
      <c r="B1667" t="s">
        <v>1106</v>
      </c>
      <c r="C1667" t="s">
        <v>521</v>
      </c>
      <c r="D1667" t="s">
        <v>21</v>
      </c>
      <c r="E1667">
        <v>2</v>
      </c>
      <c r="F1667">
        <v>26159</v>
      </c>
      <c r="G1667">
        <v>4577</v>
      </c>
      <c r="H1667">
        <v>21582</v>
      </c>
      <c r="I1667">
        <v>2408</v>
      </c>
      <c r="J1667">
        <v>1898</v>
      </c>
      <c r="K1667">
        <v>75177</v>
      </c>
      <c r="L1667">
        <v>0</v>
      </c>
      <c r="M1667" s="1">
        <v>0.84</v>
      </c>
    </row>
    <row r="1668" spans="1:13" x14ac:dyDescent="0.3">
      <c r="A1668">
        <v>1672</v>
      </c>
      <c r="B1668" t="s">
        <v>1106</v>
      </c>
      <c r="C1668" t="s">
        <v>622</v>
      </c>
      <c r="D1668" t="s">
        <v>21</v>
      </c>
      <c r="E1668">
        <v>9</v>
      </c>
      <c r="F1668">
        <v>8446</v>
      </c>
      <c r="G1668">
        <v>1808</v>
      </c>
      <c r="H1668">
        <v>6638</v>
      </c>
      <c r="I1668">
        <v>514</v>
      </c>
      <c r="J1668">
        <v>720</v>
      </c>
      <c r="K1668">
        <v>64570</v>
      </c>
      <c r="L1668">
        <v>0</v>
      </c>
      <c r="M1668" s="1">
        <v>0.79</v>
      </c>
    </row>
    <row r="1669" spans="1:13" x14ac:dyDescent="0.3">
      <c r="A1669">
        <v>1673</v>
      </c>
      <c r="B1669" t="s">
        <v>1106</v>
      </c>
      <c r="C1669" t="s">
        <v>664</v>
      </c>
      <c r="D1669" t="s">
        <v>21</v>
      </c>
      <c r="E1669">
        <v>9</v>
      </c>
      <c r="F1669">
        <v>3977</v>
      </c>
      <c r="G1669">
        <v>814</v>
      </c>
      <c r="H1669">
        <v>3163</v>
      </c>
      <c r="I1669">
        <v>263</v>
      </c>
      <c r="J1669">
        <v>370</v>
      </c>
      <c r="K1669">
        <v>54866</v>
      </c>
      <c r="L1669">
        <v>20</v>
      </c>
      <c r="M1669" s="1">
        <v>0.8</v>
      </c>
    </row>
    <row r="1670" spans="1:13" x14ac:dyDescent="0.3">
      <c r="A1670">
        <v>1674</v>
      </c>
      <c r="B1670" t="s">
        <v>1106</v>
      </c>
      <c r="C1670" t="s">
        <v>1113</v>
      </c>
      <c r="D1670" t="s">
        <v>21</v>
      </c>
      <c r="E1670">
        <v>7</v>
      </c>
      <c r="F1670">
        <v>5761</v>
      </c>
      <c r="G1670">
        <v>1256</v>
      </c>
      <c r="H1670">
        <v>4505</v>
      </c>
      <c r="I1670">
        <v>392</v>
      </c>
      <c r="J1670">
        <v>693</v>
      </c>
      <c r="K1670">
        <v>49782</v>
      </c>
      <c r="L1670">
        <v>25</v>
      </c>
      <c r="M1670" s="1">
        <v>0.79</v>
      </c>
    </row>
    <row r="1671" spans="1:13" x14ac:dyDescent="0.3">
      <c r="A1671">
        <v>1675</v>
      </c>
      <c r="B1671" t="s">
        <v>1106</v>
      </c>
      <c r="C1671" t="s">
        <v>259</v>
      </c>
      <c r="D1671" t="s">
        <v>21</v>
      </c>
      <c r="E1671">
        <v>7</v>
      </c>
      <c r="F1671">
        <v>9310</v>
      </c>
      <c r="G1671">
        <v>1808</v>
      </c>
      <c r="H1671">
        <v>7502</v>
      </c>
      <c r="I1671">
        <v>678</v>
      </c>
      <c r="J1671">
        <v>1035</v>
      </c>
      <c r="K1671">
        <v>53132</v>
      </c>
      <c r="L1671">
        <v>88</v>
      </c>
      <c r="M1671" s="1">
        <v>0.83</v>
      </c>
    </row>
    <row r="1672" spans="1:13" x14ac:dyDescent="0.3">
      <c r="A1672">
        <v>1676</v>
      </c>
      <c r="B1672" t="s">
        <v>1106</v>
      </c>
      <c r="C1672" t="s">
        <v>34</v>
      </c>
      <c r="D1672" t="s">
        <v>21</v>
      </c>
      <c r="E1672">
        <v>8</v>
      </c>
      <c r="F1672">
        <v>6214</v>
      </c>
      <c r="G1672">
        <v>1262</v>
      </c>
      <c r="H1672">
        <v>4952</v>
      </c>
      <c r="I1672">
        <v>401</v>
      </c>
      <c r="J1672">
        <v>671</v>
      </c>
      <c r="K1672">
        <v>56259</v>
      </c>
      <c r="L1672">
        <v>0</v>
      </c>
      <c r="M1672" s="1">
        <v>0.81</v>
      </c>
    </row>
    <row r="1673" spans="1:13" x14ac:dyDescent="0.3">
      <c r="A1673">
        <v>1677</v>
      </c>
      <c r="B1673" t="s">
        <v>1106</v>
      </c>
      <c r="C1673" t="s">
        <v>1114</v>
      </c>
      <c r="D1673" t="s">
        <v>21</v>
      </c>
      <c r="E1673">
        <v>7</v>
      </c>
      <c r="F1673">
        <v>10881</v>
      </c>
      <c r="G1673">
        <v>1465</v>
      </c>
      <c r="H1673">
        <v>9416</v>
      </c>
      <c r="I1673">
        <v>386</v>
      </c>
      <c r="J1673">
        <v>1120</v>
      </c>
      <c r="K1673">
        <v>55787</v>
      </c>
      <c r="L1673">
        <v>25</v>
      </c>
      <c r="M1673" s="1">
        <v>0.86</v>
      </c>
    </row>
    <row r="1674" spans="1:13" x14ac:dyDescent="0.3">
      <c r="A1674">
        <v>1678</v>
      </c>
      <c r="B1674" t="s">
        <v>1106</v>
      </c>
      <c r="C1674" t="s">
        <v>1115</v>
      </c>
      <c r="D1674" t="s">
        <v>21</v>
      </c>
      <c r="E1674">
        <v>7</v>
      </c>
      <c r="F1674">
        <v>8940</v>
      </c>
      <c r="G1674">
        <v>1965</v>
      </c>
      <c r="H1674">
        <v>6975</v>
      </c>
      <c r="I1674">
        <v>566</v>
      </c>
      <c r="J1674">
        <v>778</v>
      </c>
      <c r="K1674">
        <v>59219</v>
      </c>
      <c r="L1674">
        <v>25</v>
      </c>
      <c r="M1674" s="1">
        <v>0.79</v>
      </c>
    </row>
    <row r="1675" spans="1:13" x14ac:dyDescent="0.3">
      <c r="A1675">
        <v>1679</v>
      </c>
      <c r="B1675" t="s">
        <v>1106</v>
      </c>
      <c r="C1675" t="s">
        <v>264</v>
      </c>
      <c r="D1675" t="s">
        <v>21</v>
      </c>
      <c r="E1675">
        <v>7</v>
      </c>
      <c r="F1675">
        <v>10840</v>
      </c>
      <c r="G1675">
        <v>2431</v>
      </c>
      <c r="H1675">
        <v>8409</v>
      </c>
      <c r="I1675">
        <v>736</v>
      </c>
      <c r="J1675">
        <v>1274</v>
      </c>
      <c r="K1675">
        <v>49995</v>
      </c>
      <c r="L1675">
        <v>85</v>
      </c>
      <c r="M1675" s="1">
        <v>0.79</v>
      </c>
    </row>
    <row r="1676" spans="1:13" x14ac:dyDescent="0.3">
      <c r="A1676">
        <v>1680</v>
      </c>
      <c r="B1676" t="s">
        <v>1106</v>
      </c>
      <c r="C1676" t="s">
        <v>945</v>
      </c>
      <c r="D1676" t="s">
        <v>21</v>
      </c>
      <c r="E1676">
        <v>3</v>
      </c>
      <c r="F1676">
        <v>20083</v>
      </c>
      <c r="G1676">
        <v>2735</v>
      </c>
      <c r="H1676">
        <v>17348</v>
      </c>
      <c r="I1676">
        <v>981</v>
      </c>
      <c r="J1676">
        <v>2455</v>
      </c>
      <c r="K1676">
        <v>55522</v>
      </c>
      <c r="L1676">
        <v>0</v>
      </c>
      <c r="M1676" s="1">
        <v>0.86</v>
      </c>
    </row>
    <row r="1677" spans="1:13" x14ac:dyDescent="0.3">
      <c r="A1677">
        <v>1681</v>
      </c>
      <c r="B1677" t="s">
        <v>1106</v>
      </c>
      <c r="C1677" t="s">
        <v>1116</v>
      </c>
      <c r="D1677" t="s">
        <v>21</v>
      </c>
      <c r="E1677">
        <v>7</v>
      </c>
      <c r="F1677">
        <v>8716</v>
      </c>
      <c r="G1677">
        <v>1616</v>
      </c>
      <c r="H1677">
        <v>7100</v>
      </c>
      <c r="I1677">
        <v>734</v>
      </c>
      <c r="J1677">
        <v>1360</v>
      </c>
      <c r="K1677">
        <v>47487</v>
      </c>
      <c r="L1677">
        <v>25</v>
      </c>
      <c r="M1677" s="1">
        <v>0.75</v>
      </c>
    </row>
    <row r="1678" spans="1:13" x14ac:dyDescent="0.3">
      <c r="A1678">
        <v>1682</v>
      </c>
      <c r="B1678" t="s">
        <v>1106</v>
      </c>
      <c r="C1678" t="s">
        <v>401</v>
      </c>
      <c r="D1678" t="s">
        <v>21</v>
      </c>
      <c r="E1678">
        <v>7</v>
      </c>
      <c r="F1678">
        <v>23709</v>
      </c>
      <c r="G1678">
        <v>3947</v>
      </c>
      <c r="H1678">
        <v>19762</v>
      </c>
      <c r="I1678">
        <v>1189</v>
      </c>
      <c r="J1678">
        <v>2824</v>
      </c>
      <c r="K1678">
        <v>56818</v>
      </c>
      <c r="L1678">
        <v>52</v>
      </c>
      <c r="M1678" s="1">
        <v>0.83</v>
      </c>
    </row>
    <row r="1679" spans="1:13" x14ac:dyDescent="0.3">
      <c r="A1679">
        <v>1683</v>
      </c>
      <c r="B1679" t="s">
        <v>1106</v>
      </c>
      <c r="C1679" t="s">
        <v>1117</v>
      </c>
      <c r="D1679" t="s">
        <v>21</v>
      </c>
      <c r="E1679">
        <v>9</v>
      </c>
      <c r="F1679">
        <v>1825</v>
      </c>
      <c r="G1679">
        <v>429</v>
      </c>
      <c r="H1679">
        <v>1396</v>
      </c>
      <c r="I1679">
        <v>153</v>
      </c>
      <c r="J1679">
        <v>214</v>
      </c>
      <c r="K1679">
        <v>47097</v>
      </c>
      <c r="L1679">
        <v>0</v>
      </c>
      <c r="M1679" s="1">
        <v>0.79</v>
      </c>
    </row>
    <row r="1680" spans="1:13" x14ac:dyDescent="0.3">
      <c r="A1680">
        <v>1684</v>
      </c>
      <c r="B1680" t="s">
        <v>1106</v>
      </c>
      <c r="C1680" t="s">
        <v>1118</v>
      </c>
      <c r="D1680" t="s">
        <v>21</v>
      </c>
      <c r="E1680">
        <v>3</v>
      </c>
      <c r="F1680">
        <v>5709</v>
      </c>
      <c r="G1680">
        <v>1146</v>
      </c>
      <c r="H1680">
        <v>4563</v>
      </c>
      <c r="I1680">
        <v>361</v>
      </c>
      <c r="J1680">
        <v>544</v>
      </c>
      <c r="K1680">
        <v>54635</v>
      </c>
      <c r="L1680">
        <v>0</v>
      </c>
      <c r="M1680" s="1">
        <v>0.8</v>
      </c>
    </row>
    <row r="1681" spans="1:13" x14ac:dyDescent="0.3">
      <c r="A1681">
        <v>1685</v>
      </c>
      <c r="B1681" t="s">
        <v>1106</v>
      </c>
      <c r="C1681" t="s">
        <v>403</v>
      </c>
      <c r="D1681" t="s">
        <v>21</v>
      </c>
      <c r="E1681">
        <v>4</v>
      </c>
      <c r="F1681">
        <v>36791</v>
      </c>
      <c r="G1681">
        <v>7077</v>
      </c>
      <c r="H1681">
        <v>29714</v>
      </c>
      <c r="I1681">
        <v>2521</v>
      </c>
      <c r="J1681">
        <v>3484</v>
      </c>
      <c r="K1681">
        <v>51682</v>
      </c>
      <c r="L1681">
        <v>181</v>
      </c>
      <c r="M1681" s="1">
        <v>0.81</v>
      </c>
    </row>
    <row r="1682" spans="1:13" x14ac:dyDescent="0.3">
      <c r="A1682">
        <v>1686</v>
      </c>
      <c r="B1682" t="s">
        <v>1106</v>
      </c>
      <c r="C1682" t="s">
        <v>268</v>
      </c>
      <c r="D1682" t="s">
        <v>21</v>
      </c>
      <c r="E1682">
        <v>2</v>
      </c>
      <c r="F1682">
        <v>566880</v>
      </c>
      <c r="G1682">
        <v>73752</v>
      </c>
      <c r="H1682">
        <v>493128</v>
      </c>
      <c r="I1682">
        <v>33011</v>
      </c>
      <c r="J1682">
        <v>64276</v>
      </c>
      <c r="K1682">
        <v>64580</v>
      </c>
      <c r="L1682">
        <v>2308</v>
      </c>
      <c r="M1682" s="1">
        <v>0.88</v>
      </c>
    </row>
    <row r="1683" spans="1:13" x14ac:dyDescent="0.3">
      <c r="A1683">
        <v>1687</v>
      </c>
      <c r="B1683" t="s">
        <v>1106</v>
      </c>
      <c r="C1683" t="s">
        <v>1119</v>
      </c>
      <c r="D1683" t="s">
        <v>21</v>
      </c>
      <c r="E1683">
        <v>9</v>
      </c>
      <c r="F1683">
        <v>1770</v>
      </c>
      <c r="G1683">
        <v>447</v>
      </c>
      <c r="H1683">
        <v>1323</v>
      </c>
      <c r="I1683">
        <v>115</v>
      </c>
      <c r="J1683">
        <v>245</v>
      </c>
      <c r="K1683">
        <v>48574</v>
      </c>
      <c r="L1683">
        <v>14</v>
      </c>
      <c r="M1683" s="1">
        <v>0.77</v>
      </c>
    </row>
    <row r="1684" spans="1:13" x14ac:dyDescent="0.3">
      <c r="A1684">
        <v>1688</v>
      </c>
      <c r="B1684" t="s">
        <v>1106</v>
      </c>
      <c r="C1684" t="s">
        <v>947</v>
      </c>
      <c r="D1684" t="s">
        <v>21</v>
      </c>
      <c r="E1684">
        <v>8</v>
      </c>
      <c r="F1684">
        <v>5527</v>
      </c>
      <c r="G1684">
        <v>1250</v>
      </c>
      <c r="H1684">
        <v>4277</v>
      </c>
      <c r="I1684">
        <v>381</v>
      </c>
      <c r="J1684">
        <v>474</v>
      </c>
      <c r="K1684">
        <v>56697</v>
      </c>
      <c r="L1684">
        <v>30</v>
      </c>
      <c r="M1684" s="1">
        <v>0.77</v>
      </c>
    </row>
    <row r="1685" spans="1:13" x14ac:dyDescent="0.3">
      <c r="A1685">
        <v>1689</v>
      </c>
      <c r="B1685" t="s">
        <v>1106</v>
      </c>
      <c r="C1685" t="s">
        <v>50</v>
      </c>
      <c r="D1685" t="s">
        <v>21</v>
      </c>
      <c r="E1685">
        <v>9</v>
      </c>
      <c r="F1685">
        <v>3023</v>
      </c>
      <c r="G1685">
        <v>853</v>
      </c>
      <c r="H1685">
        <v>2170</v>
      </c>
      <c r="I1685">
        <v>212</v>
      </c>
      <c r="J1685">
        <v>398</v>
      </c>
      <c r="K1685">
        <v>48778</v>
      </c>
      <c r="L1685">
        <v>14</v>
      </c>
      <c r="M1685" s="1">
        <v>0.74</v>
      </c>
    </row>
    <row r="1686" spans="1:13" x14ac:dyDescent="0.3">
      <c r="A1686">
        <v>1690</v>
      </c>
      <c r="B1686" t="s">
        <v>1106</v>
      </c>
      <c r="C1686" t="s">
        <v>1120</v>
      </c>
      <c r="D1686" t="s">
        <v>21</v>
      </c>
      <c r="E1686">
        <v>9</v>
      </c>
      <c r="F1686">
        <v>2608</v>
      </c>
      <c r="G1686">
        <v>623</v>
      </c>
      <c r="H1686">
        <v>1985</v>
      </c>
      <c r="I1686">
        <v>199</v>
      </c>
      <c r="J1686">
        <v>351</v>
      </c>
      <c r="K1686">
        <v>43650</v>
      </c>
      <c r="L1686">
        <v>0</v>
      </c>
      <c r="M1686" s="1">
        <v>0.73</v>
      </c>
    </row>
    <row r="1687" spans="1:13" x14ac:dyDescent="0.3">
      <c r="A1687">
        <v>1691</v>
      </c>
      <c r="B1687" t="s">
        <v>1106</v>
      </c>
      <c r="C1687" t="s">
        <v>1121</v>
      </c>
      <c r="D1687" t="s">
        <v>21</v>
      </c>
      <c r="E1687">
        <v>9</v>
      </c>
      <c r="F1687">
        <v>4715</v>
      </c>
      <c r="G1687">
        <v>1181</v>
      </c>
      <c r="H1687">
        <v>3534</v>
      </c>
      <c r="I1687">
        <v>355</v>
      </c>
      <c r="J1687">
        <v>579</v>
      </c>
      <c r="K1687">
        <v>49685</v>
      </c>
      <c r="L1687">
        <v>52</v>
      </c>
      <c r="M1687" s="1">
        <v>0.77</v>
      </c>
    </row>
    <row r="1688" spans="1:13" x14ac:dyDescent="0.3">
      <c r="A1688">
        <v>1692</v>
      </c>
      <c r="B1688" t="s">
        <v>1106</v>
      </c>
      <c r="C1688" t="s">
        <v>1122</v>
      </c>
      <c r="D1688" t="s">
        <v>21</v>
      </c>
      <c r="E1688">
        <v>6</v>
      </c>
      <c r="F1688">
        <v>21493</v>
      </c>
      <c r="G1688">
        <v>4473</v>
      </c>
      <c r="H1688">
        <v>17020</v>
      </c>
      <c r="I1688">
        <v>1461</v>
      </c>
      <c r="J1688">
        <v>2364</v>
      </c>
      <c r="K1688">
        <v>49931</v>
      </c>
      <c r="L1688">
        <v>25</v>
      </c>
      <c r="M1688" s="1">
        <v>0.82</v>
      </c>
    </row>
    <row r="1689" spans="1:13" x14ac:dyDescent="0.3">
      <c r="A1689">
        <v>1693</v>
      </c>
      <c r="B1689" t="s">
        <v>1106</v>
      </c>
      <c r="C1689" t="s">
        <v>1123</v>
      </c>
      <c r="D1689" t="s">
        <v>21</v>
      </c>
      <c r="E1689">
        <v>9</v>
      </c>
      <c r="F1689">
        <v>1897</v>
      </c>
      <c r="G1689">
        <v>530</v>
      </c>
      <c r="H1689">
        <v>1367</v>
      </c>
      <c r="I1689">
        <v>153</v>
      </c>
      <c r="J1689">
        <v>283</v>
      </c>
      <c r="K1689">
        <v>39192</v>
      </c>
      <c r="L1689">
        <v>10</v>
      </c>
      <c r="M1689" s="1">
        <v>0.74</v>
      </c>
    </row>
    <row r="1690" spans="1:13" x14ac:dyDescent="0.3">
      <c r="A1690">
        <v>1694</v>
      </c>
      <c r="B1690" t="s">
        <v>1106</v>
      </c>
      <c r="C1690" t="s">
        <v>273</v>
      </c>
      <c r="D1690" t="s">
        <v>21</v>
      </c>
      <c r="E1690">
        <v>9</v>
      </c>
      <c r="F1690">
        <v>1987</v>
      </c>
      <c r="G1690">
        <v>571</v>
      </c>
      <c r="H1690">
        <v>1416</v>
      </c>
      <c r="I1690">
        <v>166</v>
      </c>
      <c r="J1690">
        <v>253</v>
      </c>
      <c r="K1690">
        <v>46245</v>
      </c>
      <c r="L1690">
        <v>0</v>
      </c>
      <c r="M1690" s="1">
        <v>0.72</v>
      </c>
    </row>
    <row r="1691" spans="1:13" x14ac:dyDescent="0.3">
      <c r="A1691">
        <v>1695</v>
      </c>
      <c r="B1691" t="s">
        <v>1106</v>
      </c>
      <c r="C1691" t="s">
        <v>1124</v>
      </c>
      <c r="D1691" t="s">
        <v>21</v>
      </c>
      <c r="E1691">
        <v>9</v>
      </c>
      <c r="F1691">
        <v>1996</v>
      </c>
      <c r="G1691">
        <v>477</v>
      </c>
      <c r="H1691">
        <v>1519</v>
      </c>
      <c r="I1691">
        <v>145</v>
      </c>
      <c r="J1691">
        <v>178</v>
      </c>
      <c r="K1691">
        <v>59722</v>
      </c>
      <c r="L1691">
        <v>0</v>
      </c>
      <c r="M1691" s="1">
        <v>0.77</v>
      </c>
    </row>
    <row r="1692" spans="1:13" x14ac:dyDescent="0.3">
      <c r="A1692">
        <v>1696</v>
      </c>
      <c r="B1692" t="s">
        <v>1106</v>
      </c>
      <c r="C1692" t="s">
        <v>156</v>
      </c>
      <c r="D1692" t="s">
        <v>21</v>
      </c>
      <c r="E1692">
        <v>9</v>
      </c>
      <c r="F1692">
        <v>660</v>
      </c>
      <c r="G1692">
        <v>149</v>
      </c>
      <c r="H1692">
        <v>511</v>
      </c>
      <c r="I1692">
        <v>45</v>
      </c>
      <c r="J1692">
        <v>70</v>
      </c>
      <c r="K1692">
        <v>56724</v>
      </c>
      <c r="L1692">
        <v>0</v>
      </c>
      <c r="M1692" s="1">
        <v>0.78</v>
      </c>
    </row>
    <row r="1693" spans="1:13" x14ac:dyDescent="0.3">
      <c r="A1693">
        <v>1697</v>
      </c>
      <c r="B1693" t="s">
        <v>1106</v>
      </c>
      <c r="C1693" t="s">
        <v>678</v>
      </c>
      <c r="D1693" t="s">
        <v>21</v>
      </c>
      <c r="E1693">
        <v>8</v>
      </c>
      <c r="F1693">
        <v>2356</v>
      </c>
      <c r="G1693">
        <v>604</v>
      </c>
      <c r="H1693">
        <v>1752</v>
      </c>
      <c r="I1693">
        <v>154</v>
      </c>
      <c r="J1693">
        <v>294</v>
      </c>
      <c r="K1693">
        <v>45221</v>
      </c>
      <c r="L1693">
        <v>0</v>
      </c>
      <c r="M1693" s="1">
        <v>0.75</v>
      </c>
    </row>
    <row r="1694" spans="1:13" x14ac:dyDescent="0.3">
      <c r="A1694">
        <v>1698</v>
      </c>
      <c r="B1694" t="s">
        <v>1106</v>
      </c>
      <c r="C1694" t="s">
        <v>421</v>
      </c>
      <c r="D1694" t="s">
        <v>21</v>
      </c>
      <c r="E1694">
        <v>3</v>
      </c>
      <c r="F1694">
        <v>61607</v>
      </c>
      <c r="G1694">
        <v>9150</v>
      </c>
      <c r="H1694">
        <v>52457</v>
      </c>
      <c r="I1694">
        <v>3230</v>
      </c>
      <c r="J1694">
        <v>7839</v>
      </c>
      <c r="K1694">
        <v>53792</v>
      </c>
      <c r="L1694">
        <v>159</v>
      </c>
      <c r="M1694" s="1">
        <v>0.86</v>
      </c>
    </row>
    <row r="1695" spans="1:13" x14ac:dyDescent="0.3">
      <c r="A1695">
        <v>1699</v>
      </c>
      <c r="B1695" t="s">
        <v>1106</v>
      </c>
      <c r="C1695" t="s">
        <v>338</v>
      </c>
      <c r="D1695" t="s">
        <v>21</v>
      </c>
      <c r="E1695">
        <v>3</v>
      </c>
      <c r="F1695">
        <v>9280</v>
      </c>
      <c r="G1695">
        <v>1847</v>
      </c>
      <c r="H1695">
        <v>7433</v>
      </c>
      <c r="I1695">
        <v>727</v>
      </c>
      <c r="J1695">
        <v>593</v>
      </c>
      <c r="K1695">
        <v>60608</v>
      </c>
      <c r="L1695">
        <v>63</v>
      </c>
      <c r="M1695" s="1">
        <v>0.81</v>
      </c>
    </row>
    <row r="1696" spans="1:13" x14ac:dyDescent="0.3">
      <c r="A1696">
        <v>1700</v>
      </c>
      <c r="B1696" t="s">
        <v>1106</v>
      </c>
      <c r="C1696" t="s">
        <v>752</v>
      </c>
      <c r="D1696" t="s">
        <v>21</v>
      </c>
      <c r="E1696">
        <v>9</v>
      </c>
      <c r="F1696">
        <v>3401</v>
      </c>
      <c r="G1696">
        <v>891</v>
      </c>
      <c r="H1696">
        <v>2510</v>
      </c>
      <c r="I1696">
        <v>286</v>
      </c>
      <c r="J1696">
        <v>371</v>
      </c>
      <c r="K1696">
        <v>49321</v>
      </c>
      <c r="L1696">
        <v>19</v>
      </c>
      <c r="M1696" s="1">
        <v>0.75</v>
      </c>
    </row>
    <row r="1697" spans="1:13" x14ac:dyDescent="0.3">
      <c r="A1697">
        <v>1701</v>
      </c>
      <c r="B1697" t="s">
        <v>1106</v>
      </c>
      <c r="C1697" t="s">
        <v>1125</v>
      </c>
      <c r="D1697" t="s">
        <v>21</v>
      </c>
      <c r="E1697">
        <v>9</v>
      </c>
      <c r="F1697">
        <v>916</v>
      </c>
      <c r="G1697">
        <v>252</v>
      </c>
      <c r="H1697">
        <v>664</v>
      </c>
      <c r="I1697">
        <v>74</v>
      </c>
      <c r="J1697">
        <v>148</v>
      </c>
      <c r="K1697">
        <v>47047</v>
      </c>
      <c r="L1697">
        <v>0</v>
      </c>
      <c r="M1697" s="1">
        <v>0.72</v>
      </c>
    </row>
    <row r="1698" spans="1:13" x14ac:dyDescent="0.3">
      <c r="A1698">
        <v>1702</v>
      </c>
      <c r="B1698" t="s">
        <v>1106</v>
      </c>
      <c r="C1698" t="s">
        <v>1126</v>
      </c>
      <c r="D1698" t="s">
        <v>21</v>
      </c>
      <c r="E1698">
        <v>9</v>
      </c>
      <c r="F1698">
        <v>2806</v>
      </c>
      <c r="G1698">
        <v>711</v>
      </c>
      <c r="H1698">
        <v>2095</v>
      </c>
      <c r="I1698">
        <v>199</v>
      </c>
      <c r="J1698">
        <v>424</v>
      </c>
      <c r="K1698">
        <v>43880</v>
      </c>
      <c r="L1698">
        <v>0</v>
      </c>
      <c r="M1698" s="1">
        <v>0.77</v>
      </c>
    </row>
    <row r="1699" spans="1:13" x14ac:dyDescent="0.3">
      <c r="A1699">
        <v>1703</v>
      </c>
      <c r="B1699" t="s">
        <v>1106</v>
      </c>
      <c r="C1699" t="s">
        <v>1044</v>
      </c>
      <c r="D1699" t="s">
        <v>21</v>
      </c>
      <c r="E1699">
        <v>7</v>
      </c>
      <c r="F1699">
        <v>10178</v>
      </c>
      <c r="G1699">
        <v>2197</v>
      </c>
      <c r="H1699">
        <v>7981</v>
      </c>
      <c r="I1699">
        <v>658</v>
      </c>
      <c r="J1699">
        <v>1210</v>
      </c>
      <c r="K1699">
        <v>55965</v>
      </c>
      <c r="L1699">
        <v>42</v>
      </c>
      <c r="M1699" s="1">
        <v>0.8</v>
      </c>
    </row>
    <row r="1700" spans="1:13" x14ac:dyDescent="0.3">
      <c r="A1700">
        <v>1704</v>
      </c>
      <c r="B1700" t="s">
        <v>1106</v>
      </c>
      <c r="C1700" t="s">
        <v>1127</v>
      </c>
      <c r="D1700" t="s">
        <v>21</v>
      </c>
      <c r="E1700">
        <v>9</v>
      </c>
      <c r="F1700">
        <v>682</v>
      </c>
      <c r="G1700">
        <v>208</v>
      </c>
      <c r="H1700">
        <v>474</v>
      </c>
      <c r="I1700">
        <v>81</v>
      </c>
      <c r="J1700">
        <v>55</v>
      </c>
      <c r="K1700">
        <v>46220</v>
      </c>
      <c r="L1700">
        <v>0</v>
      </c>
      <c r="M1700" s="1">
        <v>0.7</v>
      </c>
    </row>
    <row r="1701" spans="1:13" x14ac:dyDescent="0.3">
      <c r="A1701">
        <v>1705</v>
      </c>
      <c r="B1701" t="s">
        <v>1106</v>
      </c>
      <c r="C1701" t="s">
        <v>159</v>
      </c>
      <c r="D1701" t="s">
        <v>21</v>
      </c>
      <c r="E1701">
        <v>3</v>
      </c>
      <c r="F1701">
        <v>6468</v>
      </c>
      <c r="G1701">
        <v>1364</v>
      </c>
      <c r="H1701">
        <v>5104</v>
      </c>
      <c r="I1701">
        <v>437</v>
      </c>
      <c r="J1701">
        <v>650</v>
      </c>
      <c r="K1701">
        <v>52292</v>
      </c>
      <c r="L1701">
        <v>25</v>
      </c>
      <c r="M1701" s="1">
        <v>0.8</v>
      </c>
    </row>
    <row r="1702" spans="1:13" x14ac:dyDescent="0.3">
      <c r="A1702">
        <v>1706</v>
      </c>
      <c r="B1702" t="s">
        <v>1106</v>
      </c>
      <c r="C1702" t="s">
        <v>57</v>
      </c>
      <c r="D1702" t="s">
        <v>21</v>
      </c>
      <c r="E1702">
        <v>7</v>
      </c>
      <c r="F1702">
        <v>7097</v>
      </c>
      <c r="G1702">
        <v>1698</v>
      </c>
      <c r="H1702">
        <v>5399</v>
      </c>
      <c r="I1702">
        <v>498</v>
      </c>
      <c r="J1702">
        <v>821</v>
      </c>
      <c r="K1702">
        <v>47075</v>
      </c>
      <c r="L1702">
        <v>57</v>
      </c>
      <c r="M1702" s="1">
        <v>0.79</v>
      </c>
    </row>
    <row r="1703" spans="1:13" x14ac:dyDescent="0.3">
      <c r="A1703">
        <v>1707</v>
      </c>
      <c r="B1703" t="s">
        <v>1106</v>
      </c>
      <c r="C1703" t="s">
        <v>162</v>
      </c>
      <c r="D1703" t="s">
        <v>21</v>
      </c>
      <c r="E1703">
        <v>8</v>
      </c>
      <c r="F1703">
        <v>5134</v>
      </c>
      <c r="G1703">
        <v>963</v>
      </c>
      <c r="H1703">
        <v>4171</v>
      </c>
      <c r="I1703">
        <v>267</v>
      </c>
      <c r="J1703">
        <v>563</v>
      </c>
      <c r="K1703">
        <v>52401</v>
      </c>
      <c r="L1703">
        <v>25</v>
      </c>
      <c r="M1703" s="1">
        <v>0.64</v>
      </c>
    </row>
    <row r="1704" spans="1:13" x14ac:dyDescent="0.3">
      <c r="A1704">
        <v>1708</v>
      </c>
      <c r="B1704" t="s">
        <v>1106</v>
      </c>
      <c r="C1704" t="s">
        <v>1128</v>
      </c>
      <c r="D1704" t="s">
        <v>21</v>
      </c>
      <c r="E1704">
        <v>7</v>
      </c>
      <c r="F1704">
        <v>6544</v>
      </c>
      <c r="G1704">
        <v>1281</v>
      </c>
      <c r="H1704">
        <v>5263</v>
      </c>
      <c r="I1704">
        <v>395</v>
      </c>
      <c r="J1704">
        <v>591</v>
      </c>
      <c r="K1704">
        <v>64456</v>
      </c>
      <c r="L1704">
        <v>10</v>
      </c>
      <c r="M1704" s="1">
        <v>0.81</v>
      </c>
    </row>
    <row r="1705" spans="1:13" x14ac:dyDescent="0.3">
      <c r="A1705">
        <v>1709</v>
      </c>
      <c r="B1705" t="s">
        <v>1106</v>
      </c>
      <c r="C1705" t="s">
        <v>1129</v>
      </c>
      <c r="D1705" t="s">
        <v>21</v>
      </c>
      <c r="E1705">
        <v>7</v>
      </c>
      <c r="F1705">
        <v>8021</v>
      </c>
      <c r="G1705">
        <v>2142</v>
      </c>
      <c r="H1705">
        <v>5879</v>
      </c>
      <c r="I1705">
        <v>670</v>
      </c>
      <c r="J1705">
        <v>949</v>
      </c>
      <c r="K1705">
        <v>52086</v>
      </c>
      <c r="L1705">
        <v>18</v>
      </c>
      <c r="M1705" s="1">
        <v>0.75</v>
      </c>
    </row>
    <row r="1706" spans="1:13" x14ac:dyDescent="0.3">
      <c r="A1706">
        <v>1710</v>
      </c>
      <c r="B1706" t="s">
        <v>1106</v>
      </c>
      <c r="C1706" t="s">
        <v>1130</v>
      </c>
      <c r="D1706" t="s">
        <v>21</v>
      </c>
      <c r="E1706">
        <v>9</v>
      </c>
      <c r="F1706">
        <v>810</v>
      </c>
      <c r="G1706">
        <v>251</v>
      </c>
      <c r="H1706">
        <v>559</v>
      </c>
      <c r="I1706">
        <v>48</v>
      </c>
      <c r="J1706">
        <v>148</v>
      </c>
      <c r="K1706">
        <v>48429</v>
      </c>
      <c r="L1706">
        <v>0</v>
      </c>
      <c r="M1706" s="1">
        <v>0.7</v>
      </c>
    </row>
    <row r="1707" spans="1:13" x14ac:dyDescent="0.3">
      <c r="A1707">
        <v>1711</v>
      </c>
      <c r="B1707" t="s">
        <v>1106</v>
      </c>
      <c r="C1707" t="s">
        <v>1131</v>
      </c>
      <c r="D1707" t="s">
        <v>21</v>
      </c>
      <c r="E1707">
        <v>8</v>
      </c>
      <c r="F1707">
        <v>3618</v>
      </c>
      <c r="G1707">
        <v>883</v>
      </c>
      <c r="H1707">
        <v>2735</v>
      </c>
      <c r="I1707">
        <v>288</v>
      </c>
      <c r="J1707">
        <v>443</v>
      </c>
      <c r="K1707">
        <v>46986</v>
      </c>
      <c r="L1707">
        <v>10</v>
      </c>
      <c r="M1707" s="1">
        <v>0.78</v>
      </c>
    </row>
    <row r="1708" spans="1:13" x14ac:dyDescent="0.3">
      <c r="A1708">
        <v>1712</v>
      </c>
      <c r="B1708" t="s">
        <v>1106</v>
      </c>
      <c r="C1708" t="s">
        <v>542</v>
      </c>
      <c r="D1708" t="s">
        <v>21</v>
      </c>
      <c r="E1708">
        <v>9</v>
      </c>
      <c r="F1708">
        <v>8419</v>
      </c>
      <c r="G1708">
        <v>2078</v>
      </c>
      <c r="H1708">
        <v>6341</v>
      </c>
      <c r="I1708">
        <v>648</v>
      </c>
      <c r="J1708">
        <v>1098</v>
      </c>
      <c r="K1708">
        <v>47906</v>
      </c>
      <c r="L1708">
        <v>70</v>
      </c>
      <c r="M1708" s="1">
        <v>0.76</v>
      </c>
    </row>
    <row r="1709" spans="1:13" x14ac:dyDescent="0.3">
      <c r="A1709">
        <v>1713</v>
      </c>
      <c r="B1709" t="s">
        <v>1106</v>
      </c>
      <c r="C1709" t="s">
        <v>1132</v>
      </c>
      <c r="D1709" t="s">
        <v>21</v>
      </c>
      <c r="E1709">
        <v>2</v>
      </c>
      <c r="F1709">
        <v>317272</v>
      </c>
      <c r="G1709">
        <v>44139</v>
      </c>
      <c r="H1709">
        <v>273133</v>
      </c>
      <c r="I1709">
        <v>17430</v>
      </c>
      <c r="J1709">
        <v>37583</v>
      </c>
      <c r="K1709">
        <v>58618</v>
      </c>
      <c r="L1709">
        <v>1890</v>
      </c>
      <c r="M1709" s="1">
        <v>0.84</v>
      </c>
    </row>
    <row r="1710" spans="1:13" x14ac:dyDescent="0.3">
      <c r="A1710">
        <v>1714</v>
      </c>
      <c r="B1710" t="s">
        <v>1106</v>
      </c>
      <c r="C1710" t="s">
        <v>164</v>
      </c>
      <c r="D1710" t="s">
        <v>21</v>
      </c>
      <c r="E1710">
        <v>5</v>
      </c>
      <c r="F1710">
        <v>35185</v>
      </c>
      <c r="G1710">
        <v>6805</v>
      </c>
      <c r="H1710">
        <v>28380</v>
      </c>
      <c r="I1710">
        <v>2667</v>
      </c>
      <c r="J1710">
        <v>3472</v>
      </c>
      <c r="K1710">
        <v>56803</v>
      </c>
      <c r="L1710">
        <v>116</v>
      </c>
      <c r="M1710" s="1">
        <v>0.83</v>
      </c>
    </row>
    <row r="1711" spans="1:13" x14ac:dyDescent="0.3">
      <c r="A1711">
        <v>1715</v>
      </c>
      <c r="B1711" t="s">
        <v>1106</v>
      </c>
      <c r="C1711" t="s">
        <v>166</v>
      </c>
      <c r="D1711" t="s">
        <v>21</v>
      </c>
      <c r="E1711">
        <v>9</v>
      </c>
      <c r="F1711">
        <v>749</v>
      </c>
      <c r="G1711">
        <v>169</v>
      </c>
      <c r="H1711">
        <v>580</v>
      </c>
      <c r="I1711">
        <v>56</v>
      </c>
      <c r="J1711">
        <v>69</v>
      </c>
      <c r="K1711">
        <v>55531</v>
      </c>
      <c r="L1711">
        <v>0</v>
      </c>
      <c r="M1711" s="1">
        <v>0.77</v>
      </c>
    </row>
    <row r="1712" spans="1:13" x14ac:dyDescent="0.3">
      <c r="A1712">
        <v>1716</v>
      </c>
      <c r="B1712" t="s">
        <v>1106</v>
      </c>
      <c r="C1712" t="s">
        <v>1133</v>
      </c>
      <c r="D1712" t="s">
        <v>21</v>
      </c>
      <c r="E1712">
        <v>9</v>
      </c>
      <c r="F1712">
        <v>618</v>
      </c>
      <c r="G1712">
        <v>165</v>
      </c>
      <c r="H1712">
        <v>453</v>
      </c>
      <c r="I1712">
        <v>64</v>
      </c>
      <c r="J1712">
        <v>105</v>
      </c>
      <c r="K1712">
        <v>47797</v>
      </c>
      <c r="L1712">
        <v>0</v>
      </c>
      <c r="M1712" s="1">
        <v>0.75</v>
      </c>
    </row>
    <row r="1713" spans="1:13" x14ac:dyDescent="0.3">
      <c r="A1713">
        <v>1717</v>
      </c>
      <c r="B1713" t="s">
        <v>1106</v>
      </c>
      <c r="C1713" t="s">
        <v>690</v>
      </c>
      <c r="D1713" t="s">
        <v>21</v>
      </c>
      <c r="E1713">
        <v>9</v>
      </c>
      <c r="F1713">
        <v>492</v>
      </c>
      <c r="G1713">
        <v>119</v>
      </c>
      <c r="H1713">
        <v>373</v>
      </c>
      <c r="I1713">
        <v>46</v>
      </c>
      <c r="J1713">
        <v>57</v>
      </c>
      <c r="K1713">
        <v>53207</v>
      </c>
      <c r="L1713">
        <v>0</v>
      </c>
      <c r="M1713" s="1">
        <v>0.76</v>
      </c>
    </row>
    <row r="1714" spans="1:13" x14ac:dyDescent="0.3">
      <c r="A1714">
        <v>1718</v>
      </c>
      <c r="B1714" t="s">
        <v>1106</v>
      </c>
      <c r="C1714" t="s">
        <v>66</v>
      </c>
      <c r="D1714" t="s">
        <v>21</v>
      </c>
      <c r="E1714">
        <v>5</v>
      </c>
      <c r="F1714">
        <v>35392</v>
      </c>
      <c r="G1714">
        <v>5643</v>
      </c>
      <c r="H1714">
        <v>29749</v>
      </c>
      <c r="I1714">
        <v>2143</v>
      </c>
      <c r="J1714">
        <v>3992</v>
      </c>
      <c r="K1714">
        <v>55226</v>
      </c>
      <c r="L1714">
        <v>194</v>
      </c>
      <c r="M1714" s="1">
        <v>0.84</v>
      </c>
    </row>
    <row r="1715" spans="1:13" x14ac:dyDescent="0.3">
      <c r="A1715">
        <v>1719</v>
      </c>
      <c r="B1715" t="s">
        <v>1106</v>
      </c>
      <c r="C1715" t="s">
        <v>1134</v>
      </c>
      <c r="D1715" t="s">
        <v>21</v>
      </c>
      <c r="E1715">
        <v>3</v>
      </c>
      <c r="F1715">
        <v>7733</v>
      </c>
      <c r="G1715">
        <v>1590</v>
      </c>
      <c r="H1715">
        <v>6143</v>
      </c>
      <c r="I1715">
        <v>589</v>
      </c>
      <c r="J1715">
        <v>811</v>
      </c>
      <c r="K1715">
        <v>56493</v>
      </c>
      <c r="L1715">
        <v>20</v>
      </c>
      <c r="M1715" s="1">
        <v>0.81</v>
      </c>
    </row>
    <row r="1716" spans="1:13" x14ac:dyDescent="0.3">
      <c r="A1716">
        <v>1720</v>
      </c>
      <c r="B1716" t="s">
        <v>1106</v>
      </c>
      <c r="C1716" t="s">
        <v>1135</v>
      </c>
      <c r="D1716" t="s">
        <v>21</v>
      </c>
      <c r="E1716">
        <v>9</v>
      </c>
      <c r="F1716">
        <v>4686</v>
      </c>
      <c r="G1716">
        <v>993</v>
      </c>
      <c r="H1716">
        <v>3693</v>
      </c>
      <c r="I1716">
        <v>316</v>
      </c>
      <c r="J1716">
        <v>669</v>
      </c>
      <c r="K1716">
        <v>49151</v>
      </c>
      <c r="L1716">
        <v>8</v>
      </c>
      <c r="M1716" s="1">
        <v>0.8</v>
      </c>
    </row>
    <row r="1717" spans="1:13" x14ac:dyDescent="0.3">
      <c r="A1717">
        <v>1721</v>
      </c>
      <c r="B1717" t="s">
        <v>1106</v>
      </c>
      <c r="C1717" t="s">
        <v>1136</v>
      </c>
      <c r="D1717" t="s">
        <v>21</v>
      </c>
      <c r="E1717">
        <v>8</v>
      </c>
      <c r="F1717">
        <v>3532</v>
      </c>
      <c r="G1717">
        <v>755</v>
      </c>
      <c r="H1717">
        <v>2777</v>
      </c>
      <c r="I1717">
        <v>228</v>
      </c>
      <c r="J1717">
        <v>401</v>
      </c>
      <c r="K1717">
        <v>47279</v>
      </c>
      <c r="L1717">
        <v>58</v>
      </c>
      <c r="M1717" s="1">
        <v>0.79</v>
      </c>
    </row>
    <row r="1718" spans="1:13" x14ac:dyDescent="0.3">
      <c r="A1718">
        <v>1722</v>
      </c>
      <c r="B1718" t="s">
        <v>1106</v>
      </c>
      <c r="C1718" t="s">
        <v>694</v>
      </c>
      <c r="D1718" t="s">
        <v>21</v>
      </c>
      <c r="E1718">
        <v>7</v>
      </c>
      <c r="F1718">
        <v>6958</v>
      </c>
      <c r="G1718">
        <v>1397</v>
      </c>
      <c r="H1718">
        <v>5561</v>
      </c>
      <c r="I1718">
        <v>554</v>
      </c>
      <c r="J1718">
        <v>824</v>
      </c>
      <c r="K1718">
        <v>52069</v>
      </c>
      <c r="L1718">
        <v>16</v>
      </c>
      <c r="M1718" s="1">
        <v>0.76</v>
      </c>
    </row>
    <row r="1719" spans="1:13" x14ac:dyDescent="0.3">
      <c r="A1719">
        <v>1723</v>
      </c>
      <c r="B1719" t="s">
        <v>1106</v>
      </c>
      <c r="C1719" t="s">
        <v>1137</v>
      </c>
      <c r="D1719" t="s">
        <v>21</v>
      </c>
      <c r="E1719">
        <v>9</v>
      </c>
      <c r="F1719">
        <v>4195</v>
      </c>
      <c r="G1719">
        <v>1137</v>
      </c>
      <c r="H1719">
        <v>3058</v>
      </c>
      <c r="I1719">
        <v>382</v>
      </c>
      <c r="J1719">
        <v>455</v>
      </c>
      <c r="K1719">
        <v>46954</v>
      </c>
      <c r="L1719">
        <v>25</v>
      </c>
      <c r="M1719" s="1">
        <v>0.75</v>
      </c>
    </row>
    <row r="1720" spans="1:13" x14ac:dyDescent="0.3">
      <c r="A1720">
        <v>1724</v>
      </c>
      <c r="B1720" t="s">
        <v>1106</v>
      </c>
      <c r="C1720" t="s">
        <v>1138</v>
      </c>
      <c r="D1720" t="s">
        <v>21</v>
      </c>
      <c r="E1720">
        <v>6</v>
      </c>
      <c r="F1720">
        <v>15985</v>
      </c>
      <c r="G1720">
        <v>3110</v>
      </c>
      <c r="H1720">
        <v>12875</v>
      </c>
      <c r="I1720">
        <v>1163</v>
      </c>
      <c r="J1720">
        <v>1464</v>
      </c>
      <c r="K1720">
        <v>60734</v>
      </c>
      <c r="L1720">
        <v>28</v>
      </c>
      <c r="M1720" s="1">
        <v>0.82</v>
      </c>
    </row>
    <row r="1721" spans="1:13" x14ac:dyDescent="0.3">
      <c r="A1721">
        <v>1725</v>
      </c>
      <c r="B1721" t="s">
        <v>1106</v>
      </c>
      <c r="C1721" t="s">
        <v>701</v>
      </c>
      <c r="D1721" t="s">
        <v>21</v>
      </c>
      <c r="E1721">
        <v>9</v>
      </c>
      <c r="F1721">
        <v>2632</v>
      </c>
      <c r="G1721">
        <v>755</v>
      </c>
      <c r="H1721">
        <v>1877</v>
      </c>
      <c r="I1721">
        <v>186</v>
      </c>
      <c r="J1721">
        <v>357</v>
      </c>
      <c r="K1721">
        <v>45487</v>
      </c>
      <c r="L1721">
        <v>11</v>
      </c>
      <c r="M1721" s="1">
        <v>0.72</v>
      </c>
    </row>
    <row r="1722" spans="1:13" x14ac:dyDescent="0.3">
      <c r="A1722">
        <v>1726</v>
      </c>
      <c r="B1722" t="s">
        <v>1106</v>
      </c>
      <c r="C1722" t="s">
        <v>1139</v>
      </c>
      <c r="D1722" t="s">
        <v>21</v>
      </c>
      <c r="E1722">
        <v>9</v>
      </c>
      <c r="F1722">
        <v>2929</v>
      </c>
      <c r="G1722">
        <v>687</v>
      </c>
      <c r="H1722">
        <v>2242</v>
      </c>
      <c r="I1722">
        <v>182</v>
      </c>
      <c r="J1722">
        <v>297</v>
      </c>
      <c r="K1722">
        <v>57251</v>
      </c>
      <c r="L1722">
        <v>20</v>
      </c>
      <c r="M1722" s="1">
        <v>0.78</v>
      </c>
    </row>
    <row r="1723" spans="1:13" x14ac:dyDescent="0.3">
      <c r="A1723">
        <v>1727</v>
      </c>
      <c r="B1723" t="s">
        <v>1106</v>
      </c>
      <c r="C1723" t="s">
        <v>1056</v>
      </c>
      <c r="D1723" t="s">
        <v>21</v>
      </c>
      <c r="E1723">
        <v>7</v>
      </c>
      <c r="F1723">
        <v>8996</v>
      </c>
      <c r="G1723">
        <v>1864</v>
      </c>
      <c r="H1723">
        <v>7132</v>
      </c>
      <c r="I1723">
        <v>550</v>
      </c>
      <c r="J1723">
        <v>828</v>
      </c>
      <c r="K1723">
        <v>59003</v>
      </c>
      <c r="L1723">
        <v>25</v>
      </c>
      <c r="M1723" s="1">
        <v>0.81</v>
      </c>
    </row>
    <row r="1724" spans="1:13" x14ac:dyDescent="0.3">
      <c r="A1724">
        <v>1728</v>
      </c>
      <c r="B1724" t="s">
        <v>1106</v>
      </c>
      <c r="C1724" t="s">
        <v>446</v>
      </c>
      <c r="D1724" t="s">
        <v>21</v>
      </c>
      <c r="E1724">
        <v>9</v>
      </c>
      <c r="F1724">
        <v>7142</v>
      </c>
      <c r="G1724">
        <v>1378</v>
      </c>
      <c r="H1724">
        <v>5764</v>
      </c>
      <c r="I1724">
        <v>431</v>
      </c>
      <c r="J1724">
        <v>690</v>
      </c>
      <c r="K1724">
        <v>57367</v>
      </c>
      <c r="L1724">
        <v>35</v>
      </c>
      <c r="M1724" s="1">
        <v>0.82</v>
      </c>
    </row>
    <row r="1725" spans="1:13" x14ac:dyDescent="0.3">
      <c r="A1725">
        <v>1729</v>
      </c>
      <c r="B1725" t="s">
        <v>1106</v>
      </c>
      <c r="C1725" t="s">
        <v>1057</v>
      </c>
      <c r="D1725" t="s">
        <v>21</v>
      </c>
      <c r="E1725">
        <v>5</v>
      </c>
      <c r="F1725">
        <v>33363</v>
      </c>
      <c r="G1725">
        <v>5727</v>
      </c>
      <c r="H1725">
        <v>27636</v>
      </c>
      <c r="I1725">
        <v>1930</v>
      </c>
      <c r="J1725">
        <v>2789</v>
      </c>
      <c r="K1725">
        <v>63656</v>
      </c>
      <c r="L1725">
        <v>51</v>
      </c>
      <c r="M1725" s="1">
        <v>0.83</v>
      </c>
    </row>
    <row r="1726" spans="1:13" x14ac:dyDescent="0.3">
      <c r="A1726">
        <v>1730</v>
      </c>
      <c r="B1726" t="s">
        <v>1106</v>
      </c>
      <c r="C1726" t="s">
        <v>175</v>
      </c>
      <c r="D1726" t="s">
        <v>21</v>
      </c>
      <c r="E1726">
        <v>9</v>
      </c>
      <c r="F1726">
        <v>5278</v>
      </c>
      <c r="G1726">
        <v>1208</v>
      </c>
      <c r="H1726">
        <v>4070</v>
      </c>
      <c r="I1726">
        <v>332</v>
      </c>
      <c r="J1726">
        <v>441</v>
      </c>
      <c r="K1726">
        <v>59815</v>
      </c>
      <c r="L1726">
        <v>16</v>
      </c>
      <c r="M1726" s="1">
        <v>0.78</v>
      </c>
    </row>
    <row r="1727" spans="1:13" x14ac:dyDescent="0.3">
      <c r="A1727">
        <v>1731</v>
      </c>
      <c r="B1727" t="s">
        <v>1106</v>
      </c>
      <c r="C1727" t="s">
        <v>1140</v>
      </c>
      <c r="D1727" t="s">
        <v>21</v>
      </c>
      <c r="E1727">
        <v>7</v>
      </c>
      <c r="F1727">
        <v>10726</v>
      </c>
      <c r="G1727">
        <v>2231</v>
      </c>
      <c r="H1727">
        <v>8495</v>
      </c>
      <c r="I1727">
        <v>743</v>
      </c>
      <c r="J1727">
        <v>1135</v>
      </c>
      <c r="K1727">
        <v>49034</v>
      </c>
      <c r="L1727">
        <v>25</v>
      </c>
      <c r="M1727" s="1">
        <v>0.78</v>
      </c>
    </row>
    <row r="1728" spans="1:13" x14ac:dyDescent="0.3">
      <c r="A1728">
        <v>1732</v>
      </c>
      <c r="B1728" t="s">
        <v>1106</v>
      </c>
      <c r="C1728" t="s">
        <v>1141</v>
      </c>
      <c r="D1728" t="s">
        <v>21</v>
      </c>
      <c r="E1728">
        <v>7</v>
      </c>
      <c r="F1728">
        <v>7937</v>
      </c>
      <c r="G1728">
        <v>1958</v>
      </c>
      <c r="H1728">
        <v>5979</v>
      </c>
      <c r="I1728">
        <v>676</v>
      </c>
      <c r="J1728">
        <v>1004</v>
      </c>
      <c r="K1728">
        <v>47573</v>
      </c>
      <c r="L1728">
        <v>24</v>
      </c>
      <c r="M1728" s="1">
        <v>0.78</v>
      </c>
    </row>
    <row r="1729" spans="1:13" x14ac:dyDescent="0.3">
      <c r="A1729">
        <v>1733</v>
      </c>
      <c r="B1729" t="s">
        <v>1106</v>
      </c>
      <c r="C1729" t="s">
        <v>979</v>
      </c>
      <c r="D1729" t="s">
        <v>21</v>
      </c>
      <c r="E1729">
        <v>9</v>
      </c>
      <c r="F1729">
        <v>1360</v>
      </c>
      <c r="G1729">
        <v>363</v>
      </c>
      <c r="H1729">
        <v>997</v>
      </c>
      <c r="I1729">
        <v>99</v>
      </c>
      <c r="J1729">
        <v>194</v>
      </c>
      <c r="K1729">
        <v>48260</v>
      </c>
      <c r="L1729">
        <v>54</v>
      </c>
      <c r="M1729" s="1">
        <v>0.74</v>
      </c>
    </row>
    <row r="1730" spans="1:13" x14ac:dyDescent="0.3">
      <c r="A1730">
        <v>1734</v>
      </c>
      <c r="B1730" t="s">
        <v>1106</v>
      </c>
      <c r="C1730" t="s">
        <v>180</v>
      </c>
      <c r="D1730" t="s">
        <v>21</v>
      </c>
      <c r="E1730">
        <v>6</v>
      </c>
      <c r="F1730">
        <v>14350</v>
      </c>
      <c r="G1730">
        <v>2155</v>
      </c>
      <c r="H1730">
        <v>12195</v>
      </c>
      <c r="I1730">
        <v>717</v>
      </c>
      <c r="J1730">
        <v>1649</v>
      </c>
      <c r="K1730">
        <v>54569</v>
      </c>
      <c r="L1730">
        <v>41</v>
      </c>
      <c r="M1730" s="1">
        <v>0.8</v>
      </c>
    </row>
    <row r="1731" spans="1:13" x14ac:dyDescent="0.3">
      <c r="A1731">
        <v>1735</v>
      </c>
      <c r="B1731" t="s">
        <v>1106</v>
      </c>
      <c r="C1731" t="s">
        <v>1142</v>
      </c>
      <c r="D1731" t="s">
        <v>21</v>
      </c>
      <c r="E1731">
        <v>2</v>
      </c>
      <c r="F1731">
        <v>184459</v>
      </c>
      <c r="G1731">
        <v>21677</v>
      </c>
      <c r="H1731">
        <v>162782</v>
      </c>
      <c r="I1731">
        <v>20544</v>
      </c>
      <c r="J1731">
        <v>10399</v>
      </c>
      <c r="K1731">
        <v>79358</v>
      </c>
      <c r="L1731">
        <v>92</v>
      </c>
      <c r="M1731" s="1">
        <v>0.9</v>
      </c>
    </row>
    <row r="1732" spans="1:13" x14ac:dyDescent="0.3">
      <c r="A1732">
        <v>1736</v>
      </c>
      <c r="B1732" t="s">
        <v>1106</v>
      </c>
      <c r="C1732" t="s">
        <v>1143</v>
      </c>
      <c r="D1732" t="s">
        <v>21</v>
      </c>
      <c r="E1732">
        <v>2</v>
      </c>
      <c r="F1732">
        <v>21303</v>
      </c>
      <c r="G1732">
        <v>3992</v>
      </c>
      <c r="H1732">
        <v>17311</v>
      </c>
      <c r="I1732">
        <v>1530</v>
      </c>
      <c r="J1732">
        <v>1637</v>
      </c>
      <c r="K1732">
        <v>67897</v>
      </c>
      <c r="L1732">
        <v>16</v>
      </c>
      <c r="M1732" s="1">
        <v>0.83</v>
      </c>
    </row>
    <row r="1733" spans="1:13" x14ac:dyDescent="0.3">
      <c r="A1733">
        <v>1737</v>
      </c>
      <c r="B1733" t="s">
        <v>1106</v>
      </c>
      <c r="C1733" t="s">
        <v>1144</v>
      </c>
      <c r="D1733" t="s">
        <v>21</v>
      </c>
      <c r="E1733">
        <v>5</v>
      </c>
      <c r="F1733">
        <v>35989</v>
      </c>
      <c r="G1733">
        <v>6849</v>
      </c>
      <c r="H1733">
        <v>29140</v>
      </c>
      <c r="I1733">
        <v>2243</v>
      </c>
      <c r="J1733">
        <v>5021</v>
      </c>
      <c r="K1733">
        <v>50247</v>
      </c>
      <c r="L1733">
        <v>135</v>
      </c>
      <c r="M1733" s="1">
        <v>0.82</v>
      </c>
    </row>
    <row r="1734" spans="1:13" x14ac:dyDescent="0.3">
      <c r="A1734">
        <v>1738</v>
      </c>
      <c r="B1734" t="s">
        <v>1106</v>
      </c>
      <c r="C1734" t="s">
        <v>710</v>
      </c>
      <c r="D1734" t="s">
        <v>21</v>
      </c>
      <c r="E1734">
        <v>2</v>
      </c>
      <c r="F1734">
        <v>17318</v>
      </c>
      <c r="G1734">
        <v>2916</v>
      </c>
      <c r="H1734">
        <v>14402</v>
      </c>
      <c r="I1734">
        <v>989</v>
      </c>
      <c r="J1734">
        <v>1155</v>
      </c>
      <c r="K1734">
        <v>71024</v>
      </c>
      <c r="L1734">
        <v>24</v>
      </c>
      <c r="M1734" s="1">
        <v>0.78</v>
      </c>
    </row>
    <row r="1735" spans="1:13" x14ac:dyDescent="0.3">
      <c r="A1735">
        <v>1739</v>
      </c>
      <c r="B1735" t="s">
        <v>1106</v>
      </c>
      <c r="C1735" t="s">
        <v>712</v>
      </c>
      <c r="D1735" t="s">
        <v>21</v>
      </c>
      <c r="E1735">
        <v>9</v>
      </c>
      <c r="F1735">
        <v>5190</v>
      </c>
      <c r="G1735">
        <v>1393</v>
      </c>
      <c r="H1735">
        <v>3797</v>
      </c>
      <c r="I1735">
        <v>416</v>
      </c>
      <c r="J1735">
        <v>834</v>
      </c>
      <c r="K1735">
        <v>43819</v>
      </c>
      <c r="L1735">
        <v>25</v>
      </c>
      <c r="M1735" s="1">
        <v>0.74</v>
      </c>
    </row>
    <row r="1736" spans="1:13" x14ac:dyDescent="0.3">
      <c r="A1736">
        <v>1740</v>
      </c>
      <c r="B1736" t="s">
        <v>1106</v>
      </c>
      <c r="C1736" t="s">
        <v>713</v>
      </c>
      <c r="D1736" t="s">
        <v>21</v>
      </c>
      <c r="E1736">
        <v>8</v>
      </c>
      <c r="F1736">
        <v>3038</v>
      </c>
      <c r="G1736">
        <v>823</v>
      </c>
      <c r="H1736">
        <v>2215</v>
      </c>
      <c r="I1736">
        <v>235</v>
      </c>
      <c r="J1736">
        <v>417</v>
      </c>
      <c r="K1736">
        <v>47499</v>
      </c>
      <c r="L1736">
        <v>0</v>
      </c>
      <c r="M1736" s="1">
        <v>0.74</v>
      </c>
    </row>
    <row r="1737" spans="1:13" x14ac:dyDescent="0.3">
      <c r="A1737">
        <v>1741</v>
      </c>
      <c r="B1737" t="s">
        <v>1106</v>
      </c>
      <c r="C1737" t="s">
        <v>651</v>
      </c>
      <c r="D1737" t="s">
        <v>21</v>
      </c>
      <c r="E1737">
        <v>9</v>
      </c>
      <c r="F1737">
        <v>1187</v>
      </c>
      <c r="G1737">
        <v>339</v>
      </c>
      <c r="H1737">
        <v>848</v>
      </c>
      <c r="I1737">
        <v>94</v>
      </c>
      <c r="J1737">
        <v>198</v>
      </c>
      <c r="K1737">
        <v>50861</v>
      </c>
      <c r="L1737">
        <v>0</v>
      </c>
      <c r="M1737" s="1">
        <v>0.72</v>
      </c>
    </row>
    <row r="1738" spans="1:13" x14ac:dyDescent="0.3">
      <c r="A1738">
        <v>1742</v>
      </c>
      <c r="B1738" t="s">
        <v>1106</v>
      </c>
      <c r="C1738" t="s">
        <v>716</v>
      </c>
      <c r="D1738" t="s">
        <v>21</v>
      </c>
      <c r="E1738">
        <v>9</v>
      </c>
      <c r="F1738">
        <v>5970</v>
      </c>
      <c r="G1738">
        <v>1066</v>
      </c>
      <c r="H1738">
        <v>4904</v>
      </c>
      <c r="I1738">
        <v>348</v>
      </c>
      <c r="J1738">
        <v>446</v>
      </c>
      <c r="K1738">
        <v>66228</v>
      </c>
      <c r="L1738">
        <v>0</v>
      </c>
      <c r="M1738" s="1">
        <v>0.83</v>
      </c>
    </row>
    <row r="1739" spans="1:13" x14ac:dyDescent="0.3">
      <c r="A1739">
        <v>1743</v>
      </c>
      <c r="B1739" t="s">
        <v>1106</v>
      </c>
      <c r="C1739" t="s">
        <v>1145</v>
      </c>
      <c r="D1739" t="s">
        <v>21</v>
      </c>
      <c r="E1739">
        <v>9</v>
      </c>
      <c r="F1739">
        <v>5039</v>
      </c>
      <c r="G1739">
        <v>1273</v>
      </c>
      <c r="H1739">
        <v>3766</v>
      </c>
      <c r="I1739">
        <v>369</v>
      </c>
      <c r="J1739">
        <v>528</v>
      </c>
      <c r="K1739">
        <v>51299</v>
      </c>
      <c r="L1739">
        <v>19</v>
      </c>
      <c r="M1739" s="1">
        <v>0.76</v>
      </c>
    </row>
    <row r="1740" spans="1:13" x14ac:dyDescent="0.3">
      <c r="A1740">
        <v>1744</v>
      </c>
      <c r="B1740" t="s">
        <v>1106</v>
      </c>
      <c r="C1740" t="s">
        <v>461</v>
      </c>
      <c r="D1740" t="s">
        <v>21</v>
      </c>
      <c r="E1740">
        <v>9</v>
      </c>
      <c r="F1740">
        <v>720</v>
      </c>
      <c r="G1740">
        <v>187</v>
      </c>
      <c r="H1740">
        <v>533</v>
      </c>
      <c r="I1740">
        <v>47</v>
      </c>
      <c r="J1740">
        <v>107</v>
      </c>
      <c r="K1740">
        <v>48275</v>
      </c>
      <c r="L1740">
        <v>0</v>
      </c>
      <c r="M1740" s="1">
        <v>0.73</v>
      </c>
    </row>
    <row r="1741" spans="1:13" x14ac:dyDescent="0.3">
      <c r="A1741">
        <v>1745</v>
      </c>
      <c r="B1741" t="s">
        <v>1106</v>
      </c>
      <c r="C1741" t="s">
        <v>1146</v>
      </c>
      <c r="D1741" t="s">
        <v>21</v>
      </c>
      <c r="E1741">
        <v>8</v>
      </c>
      <c r="F1741">
        <v>7303</v>
      </c>
      <c r="G1741">
        <v>865</v>
      </c>
      <c r="H1741">
        <v>6438</v>
      </c>
      <c r="I1741">
        <v>301</v>
      </c>
      <c r="J1741">
        <v>1725</v>
      </c>
      <c r="K1741">
        <v>45405</v>
      </c>
      <c r="L1741">
        <v>91</v>
      </c>
      <c r="M1741" s="1">
        <v>0.89</v>
      </c>
    </row>
    <row r="1742" spans="1:13" x14ac:dyDescent="0.3">
      <c r="A1742">
        <v>1746</v>
      </c>
      <c r="B1742" t="s">
        <v>1106</v>
      </c>
      <c r="C1742" t="s">
        <v>515</v>
      </c>
      <c r="D1742" t="s">
        <v>21</v>
      </c>
      <c r="E1742">
        <v>9</v>
      </c>
      <c r="F1742">
        <v>4190</v>
      </c>
      <c r="G1742">
        <v>1061</v>
      </c>
      <c r="H1742">
        <v>3129</v>
      </c>
      <c r="I1742">
        <v>298</v>
      </c>
      <c r="J1742">
        <v>511</v>
      </c>
      <c r="K1742">
        <v>48604</v>
      </c>
      <c r="L1742">
        <v>16</v>
      </c>
      <c r="M1742" s="1">
        <v>0.76</v>
      </c>
    </row>
    <row r="1743" spans="1:13" x14ac:dyDescent="0.3">
      <c r="A1743">
        <v>1747</v>
      </c>
      <c r="B1743" t="s">
        <v>1106</v>
      </c>
      <c r="C1743" t="s">
        <v>86</v>
      </c>
      <c r="D1743" t="s">
        <v>21</v>
      </c>
      <c r="E1743">
        <v>2</v>
      </c>
      <c r="F1743">
        <v>20667</v>
      </c>
      <c r="G1743">
        <v>3673</v>
      </c>
      <c r="H1743">
        <v>16994</v>
      </c>
      <c r="I1743">
        <v>1433</v>
      </c>
      <c r="J1743">
        <v>1423</v>
      </c>
      <c r="K1743">
        <v>77838</v>
      </c>
      <c r="L1743">
        <v>10</v>
      </c>
      <c r="M1743" s="1">
        <v>0.84</v>
      </c>
    </row>
    <row r="1744" spans="1:13" x14ac:dyDescent="0.3">
      <c r="A1744">
        <v>1748</v>
      </c>
      <c r="B1744" t="s">
        <v>1106</v>
      </c>
      <c r="C1744" t="s">
        <v>472</v>
      </c>
      <c r="D1744" t="s">
        <v>21</v>
      </c>
      <c r="E1744">
        <v>6</v>
      </c>
      <c r="F1744">
        <v>9403</v>
      </c>
      <c r="G1744">
        <v>1536</v>
      </c>
      <c r="H1744">
        <v>7867</v>
      </c>
      <c r="I1744">
        <v>496</v>
      </c>
      <c r="J1744">
        <v>1177</v>
      </c>
      <c r="K1744">
        <v>55970</v>
      </c>
      <c r="L1744">
        <v>21</v>
      </c>
      <c r="M1744" s="1">
        <v>0.75</v>
      </c>
    </row>
    <row r="1745" spans="1:13" x14ac:dyDescent="0.3">
      <c r="A1745">
        <v>1749</v>
      </c>
      <c r="B1745" t="s">
        <v>1106</v>
      </c>
      <c r="C1745" t="s">
        <v>473</v>
      </c>
      <c r="D1745" t="s">
        <v>21</v>
      </c>
      <c r="E1745">
        <v>9</v>
      </c>
      <c r="F1745">
        <v>3533</v>
      </c>
      <c r="G1745">
        <v>810</v>
      </c>
      <c r="H1745">
        <v>2723</v>
      </c>
      <c r="I1745">
        <v>236</v>
      </c>
      <c r="J1745">
        <v>450</v>
      </c>
      <c r="K1745">
        <v>45058</v>
      </c>
      <c r="L1745">
        <v>13</v>
      </c>
      <c r="M1745" s="1">
        <v>0.78</v>
      </c>
    </row>
    <row r="1746" spans="1:13" x14ac:dyDescent="0.3">
      <c r="A1746">
        <v>1750</v>
      </c>
      <c r="B1746" t="s">
        <v>1106</v>
      </c>
      <c r="C1746" t="s">
        <v>474</v>
      </c>
      <c r="D1746" t="s">
        <v>21</v>
      </c>
      <c r="E1746">
        <v>9</v>
      </c>
      <c r="F1746">
        <v>805</v>
      </c>
      <c r="G1746">
        <v>208</v>
      </c>
      <c r="H1746">
        <v>597</v>
      </c>
      <c r="I1746">
        <v>50</v>
      </c>
      <c r="J1746">
        <v>112</v>
      </c>
      <c r="K1746">
        <v>53369</v>
      </c>
      <c r="L1746">
        <v>0</v>
      </c>
      <c r="M1746" s="1">
        <v>0.74</v>
      </c>
    </row>
    <row r="1747" spans="1:13" x14ac:dyDescent="0.3">
      <c r="A1747">
        <v>1751</v>
      </c>
      <c r="B1747" t="s">
        <v>1106</v>
      </c>
      <c r="C1747" t="s">
        <v>840</v>
      </c>
      <c r="D1747" t="s">
        <v>21</v>
      </c>
      <c r="E1747">
        <v>6</v>
      </c>
      <c r="F1747">
        <v>13772</v>
      </c>
      <c r="G1747">
        <v>2800</v>
      </c>
      <c r="H1747">
        <v>10972</v>
      </c>
      <c r="I1747">
        <v>952</v>
      </c>
      <c r="J1747">
        <v>1255</v>
      </c>
      <c r="K1747">
        <v>61478</v>
      </c>
      <c r="L1747">
        <v>210</v>
      </c>
      <c r="M1747" s="1">
        <v>0.77</v>
      </c>
    </row>
    <row r="1748" spans="1:13" x14ac:dyDescent="0.3">
      <c r="A1748">
        <v>1752</v>
      </c>
      <c r="B1748" t="s">
        <v>170</v>
      </c>
      <c r="C1748" t="s">
        <v>1147</v>
      </c>
      <c r="D1748" t="s">
        <v>21</v>
      </c>
      <c r="E1748">
        <v>6</v>
      </c>
      <c r="F1748">
        <v>24440</v>
      </c>
      <c r="G1748">
        <v>4628</v>
      </c>
      <c r="H1748">
        <v>19812</v>
      </c>
      <c r="I1748">
        <v>3227</v>
      </c>
      <c r="J1748">
        <v>2756</v>
      </c>
      <c r="K1748">
        <v>58429</v>
      </c>
      <c r="L1748">
        <v>25</v>
      </c>
      <c r="M1748" s="1">
        <v>0.84</v>
      </c>
    </row>
    <row r="1749" spans="1:13" x14ac:dyDescent="0.3">
      <c r="A1749">
        <v>1753</v>
      </c>
      <c r="B1749" t="s">
        <v>170</v>
      </c>
      <c r="C1749" t="s">
        <v>143</v>
      </c>
      <c r="D1749" t="s">
        <v>21</v>
      </c>
      <c r="E1749">
        <v>1</v>
      </c>
      <c r="F1749">
        <v>2231647</v>
      </c>
      <c r="G1749">
        <v>328692</v>
      </c>
      <c r="H1749">
        <v>1902955</v>
      </c>
      <c r="I1749">
        <v>155893</v>
      </c>
      <c r="J1749">
        <v>307977</v>
      </c>
      <c r="K1749">
        <v>57155</v>
      </c>
      <c r="L1749">
        <v>5643</v>
      </c>
      <c r="M1749" s="1">
        <v>0.86</v>
      </c>
    </row>
    <row r="1750" spans="1:13" x14ac:dyDescent="0.3">
      <c r="A1750">
        <v>1754</v>
      </c>
      <c r="B1750" t="s">
        <v>170</v>
      </c>
      <c r="C1750" t="s">
        <v>268</v>
      </c>
      <c r="D1750" t="s">
        <v>21</v>
      </c>
      <c r="E1750">
        <v>4</v>
      </c>
      <c r="F1750">
        <v>48467</v>
      </c>
      <c r="G1750">
        <v>13808</v>
      </c>
      <c r="H1750">
        <v>34659</v>
      </c>
      <c r="I1750">
        <v>4798</v>
      </c>
      <c r="J1750">
        <v>3457</v>
      </c>
      <c r="K1750">
        <v>70495</v>
      </c>
      <c r="L1750">
        <v>23</v>
      </c>
      <c r="M1750" s="1">
        <v>0.73</v>
      </c>
    </row>
    <row r="1751" spans="1:13" x14ac:dyDescent="0.3">
      <c r="A1751">
        <v>1755</v>
      </c>
      <c r="B1751" t="s">
        <v>170</v>
      </c>
      <c r="C1751" t="s">
        <v>1148</v>
      </c>
      <c r="D1751" t="s">
        <v>21</v>
      </c>
      <c r="E1751">
        <v>5</v>
      </c>
      <c r="F1751">
        <v>52460</v>
      </c>
      <c r="G1751">
        <v>5943</v>
      </c>
      <c r="H1751">
        <v>46517</v>
      </c>
      <c r="I1751">
        <v>3215</v>
      </c>
      <c r="J1751">
        <v>4276</v>
      </c>
      <c r="K1751">
        <v>79134</v>
      </c>
      <c r="L1751">
        <v>75</v>
      </c>
      <c r="M1751" s="1">
        <v>0.89</v>
      </c>
    </row>
    <row r="1752" spans="1:13" x14ac:dyDescent="0.3">
      <c r="A1752">
        <v>1756</v>
      </c>
      <c r="B1752" t="s">
        <v>170</v>
      </c>
      <c r="C1752" t="s">
        <v>1149</v>
      </c>
      <c r="D1752" t="s">
        <v>21</v>
      </c>
      <c r="E1752">
        <v>9</v>
      </c>
      <c r="F1752">
        <v>826</v>
      </c>
      <c r="G1752">
        <v>304</v>
      </c>
      <c r="H1752">
        <v>522</v>
      </c>
      <c r="I1752">
        <v>100</v>
      </c>
      <c r="J1752">
        <v>119</v>
      </c>
      <c r="K1752">
        <v>50179</v>
      </c>
      <c r="L1752">
        <v>0</v>
      </c>
      <c r="M1752" s="1">
        <v>0.65</v>
      </c>
    </row>
    <row r="1753" spans="1:13" x14ac:dyDescent="0.3">
      <c r="A1753">
        <v>1757</v>
      </c>
      <c r="B1753" t="s">
        <v>170</v>
      </c>
      <c r="C1753" t="s">
        <v>1150</v>
      </c>
      <c r="D1753" t="s">
        <v>21</v>
      </c>
      <c r="E1753">
        <v>9</v>
      </c>
      <c r="F1753">
        <v>2003</v>
      </c>
      <c r="G1753">
        <v>326</v>
      </c>
      <c r="H1753">
        <v>1677</v>
      </c>
      <c r="I1753">
        <v>187</v>
      </c>
      <c r="J1753">
        <v>189</v>
      </c>
      <c r="K1753">
        <v>70036</v>
      </c>
      <c r="L1753">
        <v>0</v>
      </c>
      <c r="M1753" s="1">
        <v>0.86</v>
      </c>
    </row>
    <row r="1754" spans="1:13" x14ac:dyDescent="0.3">
      <c r="A1754">
        <v>1758</v>
      </c>
      <c r="B1754" t="s">
        <v>170</v>
      </c>
      <c r="C1754" t="s">
        <v>204</v>
      </c>
      <c r="D1754" t="s">
        <v>21</v>
      </c>
      <c r="E1754">
        <v>7</v>
      </c>
      <c r="F1754">
        <v>16786</v>
      </c>
      <c r="G1754">
        <v>2294</v>
      </c>
      <c r="H1754">
        <v>14492</v>
      </c>
      <c r="I1754">
        <v>1184</v>
      </c>
      <c r="J1754">
        <v>1977</v>
      </c>
      <c r="K1754">
        <v>72873</v>
      </c>
      <c r="L1754">
        <v>67</v>
      </c>
      <c r="M1754" s="1">
        <v>0.88</v>
      </c>
    </row>
    <row r="1755" spans="1:13" x14ac:dyDescent="0.3">
      <c r="A1755">
        <v>1759</v>
      </c>
      <c r="B1755" t="s">
        <v>170</v>
      </c>
      <c r="C1755" t="s">
        <v>1151</v>
      </c>
      <c r="D1755" t="s">
        <v>21</v>
      </c>
      <c r="E1755">
        <v>7</v>
      </c>
      <c r="F1755">
        <v>5575</v>
      </c>
      <c r="G1755">
        <v>882</v>
      </c>
      <c r="H1755">
        <v>4693</v>
      </c>
      <c r="I1755">
        <v>430</v>
      </c>
      <c r="J1755">
        <v>616</v>
      </c>
      <c r="K1755">
        <v>79278</v>
      </c>
      <c r="L1755">
        <v>7</v>
      </c>
      <c r="M1755" s="1">
        <v>0.86</v>
      </c>
    </row>
    <row r="1756" spans="1:13" x14ac:dyDescent="0.3">
      <c r="A1756">
        <v>1760</v>
      </c>
      <c r="B1756" t="s">
        <v>170</v>
      </c>
      <c r="C1756" t="s">
        <v>164</v>
      </c>
      <c r="D1756" t="s">
        <v>21</v>
      </c>
      <c r="E1756">
        <v>8</v>
      </c>
      <c r="F1756">
        <v>5201</v>
      </c>
      <c r="G1756">
        <v>1288</v>
      </c>
      <c r="H1756">
        <v>3913</v>
      </c>
      <c r="I1756">
        <v>374</v>
      </c>
      <c r="J1756">
        <v>655</v>
      </c>
      <c r="K1756">
        <v>55504</v>
      </c>
      <c r="L1756">
        <v>20</v>
      </c>
      <c r="M1756" s="1">
        <v>0.72</v>
      </c>
    </row>
    <row r="1757" spans="1:13" x14ac:dyDescent="0.3">
      <c r="A1757">
        <v>1761</v>
      </c>
      <c r="B1757" t="s">
        <v>170</v>
      </c>
      <c r="C1757" t="s">
        <v>637</v>
      </c>
      <c r="D1757" t="s">
        <v>21</v>
      </c>
      <c r="E1757">
        <v>4</v>
      </c>
      <c r="F1757">
        <v>55808</v>
      </c>
      <c r="G1757">
        <v>11813</v>
      </c>
      <c r="H1757">
        <v>43995</v>
      </c>
      <c r="I1757">
        <v>6184</v>
      </c>
      <c r="J1757">
        <v>5803</v>
      </c>
      <c r="K1757">
        <v>59732</v>
      </c>
      <c r="L1757">
        <v>63</v>
      </c>
      <c r="M1757" s="1">
        <v>0.82</v>
      </c>
    </row>
    <row r="1758" spans="1:13" x14ac:dyDescent="0.3">
      <c r="A1758">
        <v>1762</v>
      </c>
      <c r="B1758" t="s">
        <v>170</v>
      </c>
      <c r="C1758" t="s">
        <v>285</v>
      </c>
      <c r="D1758" t="s">
        <v>21</v>
      </c>
      <c r="E1758">
        <v>7</v>
      </c>
      <c r="F1758">
        <v>4514</v>
      </c>
      <c r="G1758">
        <v>1114</v>
      </c>
      <c r="H1758">
        <v>3400</v>
      </c>
      <c r="I1758">
        <v>508</v>
      </c>
      <c r="J1758">
        <v>941</v>
      </c>
      <c r="K1758">
        <v>44438</v>
      </c>
      <c r="L1758">
        <v>35</v>
      </c>
      <c r="M1758" s="1">
        <v>0.79</v>
      </c>
    </row>
    <row r="1759" spans="1:13" x14ac:dyDescent="0.3">
      <c r="A1759">
        <v>1763</v>
      </c>
      <c r="B1759" t="s">
        <v>170</v>
      </c>
      <c r="C1759" t="s">
        <v>1152</v>
      </c>
      <c r="D1759" t="s">
        <v>21</v>
      </c>
      <c r="E1759">
        <v>4</v>
      </c>
      <c r="F1759">
        <v>45346</v>
      </c>
      <c r="G1759">
        <v>13634</v>
      </c>
      <c r="H1759">
        <v>31712</v>
      </c>
      <c r="I1759">
        <v>5837</v>
      </c>
      <c r="J1759">
        <v>6725</v>
      </c>
      <c r="K1759">
        <v>47031</v>
      </c>
      <c r="L1759">
        <v>25</v>
      </c>
      <c r="M1759" s="1">
        <v>0.72</v>
      </c>
    </row>
    <row r="1760" spans="1:13" x14ac:dyDescent="0.3">
      <c r="A1760">
        <v>1764</v>
      </c>
      <c r="B1760" t="s">
        <v>170</v>
      </c>
      <c r="C1760" t="s">
        <v>1153</v>
      </c>
      <c r="D1760" t="s">
        <v>21</v>
      </c>
      <c r="E1760">
        <v>9</v>
      </c>
      <c r="F1760">
        <v>6666</v>
      </c>
      <c r="G1760">
        <v>1063</v>
      </c>
      <c r="H1760">
        <v>5603</v>
      </c>
      <c r="I1760">
        <v>485</v>
      </c>
      <c r="J1760">
        <v>889</v>
      </c>
      <c r="K1760">
        <v>42522</v>
      </c>
      <c r="L1760">
        <v>38</v>
      </c>
      <c r="M1760" s="1">
        <v>0.6</v>
      </c>
    </row>
    <row r="1761" spans="1:13" x14ac:dyDescent="0.3">
      <c r="A1761">
        <v>1765</v>
      </c>
      <c r="B1761" t="s">
        <v>170</v>
      </c>
      <c r="C1761" t="s">
        <v>1154</v>
      </c>
      <c r="D1761" t="s">
        <v>21</v>
      </c>
      <c r="E1761">
        <v>2</v>
      </c>
      <c r="F1761">
        <v>4029</v>
      </c>
      <c r="G1761">
        <v>1268</v>
      </c>
      <c r="H1761">
        <v>2761</v>
      </c>
      <c r="I1761">
        <v>478</v>
      </c>
      <c r="J1761">
        <v>306</v>
      </c>
      <c r="K1761">
        <v>68236</v>
      </c>
      <c r="L1761">
        <v>0</v>
      </c>
      <c r="M1761" s="1">
        <v>0.72</v>
      </c>
    </row>
    <row r="1762" spans="1:13" x14ac:dyDescent="0.3">
      <c r="A1762">
        <v>1766</v>
      </c>
      <c r="B1762" t="s">
        <v>170</v>
      </c>
      <c r="C1762" t="s">
        <v>1155</v>
      </c>
      <c r="D1762" t="s">
        <v>21</v>
      </c>
      <c r="E1762">
        <v>2</v>
      </c>
      <c r="F1762">
        <v>465735</v>
      </c>
      <c r="G1762">
        <v>76161</v>
      </c>
      <c r="H1762">
        <v>389574</v>
      </c>
      <c r="I1762">
        <v>33055</v>
      </c>
      <c r="J1762">
        <v>47627</v>
      </c>
      <c r="K1762">
        <v>63636</v>
      </c>
      <c r="L1762">
        <v>1720</v>
      </c>
      <c r="M1762" s="1">
        <v>0.85</v>
      </c>
    </row>
    <row r="1763" spans="1:13" x14ac:dyDescent="0.3">
      <c r="A1763">
        <v>1767</v>
      </c>
      <c r="B1763" t="s">
        <v>170</v>
      </c>
      <c r="C1763" t="s">
        <v>1156</v>
      </c>
      <c r="D1763" t="s">
        <v>21</v>
      </c>
      <c r="E1763">
        <v>7</v>
      </c>
      <c r="F1763">
        <v>9475</v>
      </c>
      <c r="G1763">
        <v>1702</v>
      </c>
      <c r="H1763">
        <v>7773</v>
      </c>
      <c r="I1763">
        <v>663</v>
      </c>
      <c r="J1763">
        <v>1082</v>
      </c>
      <c r="K1763">
        <v>58942</v>
      </c>
      <c r="L1763">
        <v>25</v>
      </c>
      <c r="M1763" s="1">
        <v>0.71</v>
      </c>
    </row>
    <row r="1764" spans="1:13" x14ac:dyDescent="0.3">
      <c r="A1764">
        <v>1768</v>
      </c>
      <c r="B1764" t="s">
        <v>170</v>
      </c>
      <c r="C1764" t="s">
        <v>1157</v>
      </c>
      <c r="D1764" t="s">
        <v>21</v>
      </c>
      <c r="E1764">
        <v>3</v>
      </c>
      <c r="F1764">
        <v>55414</v>
      </c>
      <c r="G1764">
        <v>11261</v>
      </c>
      <c r="H1764">
        <v>44153</v>
      </c>
      <c r="I1764">
        <v>4994</v>
      </c>
      <c r="J1764">
        <v>5952</v>
      </c>
      <c r="K1764">
        <v>56382</v>
      </c>
      <c r="L1764">
        <v>240</v>
      </c>
      <c r="M1764" s="1">
        <v>0.78</v>
      </c>
    </row>
    <row r="1765" spans="1:13" x14ac:dyDescent="0.3">
      <c r="A1765">
        <v>1769</v>
      </c>
      <c r="B1765" t="s">
        <v>1158</v>
      </c>
      <c r="C1765" t="s">
        <v>1159</v>
      </c>
      <c r="D1765" t="s">
        <v>21</v>
      </c>
      <c r="E1765">
        <v>4</v>
      </c>
      <c r="F1765">
        <v>61022</v>
      </c>
      <c r="G1765">
        <v>13505</v>
      </c>
      <c r="H1765">
        <v>47517</v>
      </c>
      <c r="I1765">
        <v>5785</v>
      </c>
      <c r="J1765">
        <v>4149</v>
      </c>
      <c r="K1765">
        <v>64777</v>
      </c>
      <c r="L1765">
        <v>90</v>
      </c>
      <c r="M1765" s="1">
        <v>0.82</v>
      </c>
    </row>
    <row r="1766" spans="1:13" x14ac:dyDescent="0.3">
      <c r="A1766">
        <v>1770</v>
      </c>
      <c r="B1766" t="s">
        <v>1158</v>
      </c>
      <c r="C1766" t="s">
        <v>141</v>
      </c>
      <c r="D1766" t="s">
        <v>21</v>
      </c>
      <c r="E1766">
        <v>6</v>
      </c>
      <c r="F1766">
        <v>48779</v>
      </c>
      <c r="G1766">
        <v>13612</v>
      </c>
      <c r="H1766">
        <v>35167</v>
      </c>
      <c r="I1766">
        <v>4581</v>
      </c>
      <c r="J1766">
        <v>4358</v>
      </c>
      <c r="K1766">
        <v>59413</v>
      </c>
      <c r="L1766">
        <v>95</v>
      </c>
      <c r="M1766" s="1">
        <v>0.75</v>
      </c>
    </row>
    <row r="1767" spans="1:13" x14ac:dyDescent="0.3">
      <c r="A1767">
        <v>1771</v>
      </c>
      <c r="B1767" t="s">
        <v>1158</v>
      </c>
      <c r="C1767" t="s">
        <v>1160</v>
      </c>
      <c r="D1767" t="s">
        <v>21</v>
      </c>
      <c r="E1767">
        <v>4</v>
      </c>
      <c r="F1767">
        <v>76493</v>
      </c>
      <c r="G1767">
        <v>15224</v>
      </c>
      <c r="H1767">
        <v>61269</v>
      </c>
      <c r="I1767">
        <v>6028</v>
      </c>
      <c r="J1767">
        <v>7307</v>
      </c>
      <c r="K1767">
        <v>60251</v>
      </c>
      <c r="L1767">
        <v>94</v>
      </c>
      <c r="M1767" s="1">
        <v>0.78</v>
      </c>
    </row>
    <row r="1768" spans="1:13" x14ac:dyDescent="0.3">
      <c r="A1768">
        <v>1772</v>
      </c>
      <c r="B1768" t="s">
        <v>1158</v>
      </c>
      <c r="C1768" t="s">
        <v>1161</v>
      </c>
      <c r="D1768" t="s">
        <v>21</v>
      </c>
      <c r="E1768">
        <v>7</v>
      </c>
      <c r="F1768">
        <v>31589</v>
      </c>
      <c r="G1768">
        <v>7494</v>
      </c>
      <c r="H1768">
        <v>24095</v>
      </c>
      <c r="I1768">
        <v>3070</v>
      </c>
      <c r="J1768">
        <v>3828</v>
      </c>
      <c r="K1768">
        <v>44259</v>
      </c>
      <c r="L1768">
        <v>62</v>
      </c>
      <c r="M1768" s="1">
        <v>0.77</v>
      </c>
    </row>
    <row r="1769" spans="1:13" x14ac:dyDescent="0.3">
      <c r="A1769">
        <v>1773</v>
      </c>
      <c r="B1769" t="s">
        <v>1158</v>
      </c>
      <c r="C1769" t="s">
        <v>1162</v>
      </c>
      <c r="D1769" t="s">
        <v>21</v>
      </c>
      <c r="E1769">
        <v>5</v>
      </c>
      <c r="F1769">
        <v>89786</v>
      </c>
      <c r="G1769">
        <v>18566</v>
      </c>
      <c r="H1769">
        <v>71220</v>
      </c>
      <c r="I1769">
        <v>6951</v>
      </c>
      <c r="J1769">
        <v>7427</v>
      </c>
      <c r="K1769">
        <v>65163</v>
      </c>
      <c r="L1769">
        <v>506</v>
      </c>
      <c r="M1769" s="1">
        <v>0.75</v>
      </c>
    </row>
    <row r="1770" spans="1:13" x14ac:dyDescent="0.3">
      <c r="A1770">
        <v>1774</v>
      </c>
      <c r="B1770" t="s">
        <v>1158</v>
      </c>
      <c r="C1770" t="s">
        <v>343</v>
      </c>
      <c r="D1770" t="s">
        <v>21</v>
      </c>
      <c r="E1770">
        <v>2</v>
      </c>
      <c r="F1770">
        <v>415247</v>
      </c>
      <c r="G1770">
        <v>65348</v>
      </c>
      <c r="H1770">
        <v>349899</v>
      </c>
      <c r="I1770">
        <v>28284</v>
      </c>
      <c r="J1770">
        <v>30147</v>
      </c>
      <c r="K1770">
        <v>78714</v>
      </c>
      <c r="L1770">
        <v>882</v>
      </c>
      <c r="M1770" s="1">
        <v>0.87</v>
      </c>
    </row>
    <row r="1771" spans="1:13" x14ac:dyDescent="0.3">
      <c r="A1771">
        <v>1775</v>
      </c>
      <c r="B1771" t="s">
        <v>1158</v>
      </c>
      <c r="C1771" t="s">
        <v>1163</v>
      </c>
      <c r="D1771" t="s">
        <v>21</v>
      </c>
      <c r="E1771">
        <v>4</v>
      </c>
      <c r="F1771">
        <v>151132</v>
      </c>
      <c r="G1771">
        <v>27566</v>
      </c>
      <c r="H1771">
        <v>123566</v>
      </c>
      <c r="I1771">
        <v>10944</v>
      </c>
      <c r="J1771">
        <v>10149</v>
      </c>
      <c r="K1771">
        <v>74351</v>
      </c>
      <c r="L1771">
        <v>519</v>
      </c>
      <c r="M1771" s="1">
        <v>0.82</v>
      </c>
    </row>
    <row r="1772" spans="1:13" x14ac:dyDescent="0.3">
      <c r="A1772">
        <v>1776</v>
      </c>
      <c r="B1772" t="s">
        <v>1158</v>
      </c>
      <c r="C1772" t="s">
        <v>1164</v>
      </c>
      <c r="D1772" t="s">
        <v>21</v>
      </c>
      <c r="E1772">
        <v>1</v>
      </c>
      <c r="F1772">
        <v>309176</v>
      </c>
      <c r="G1772">
        <v>55538</v>
      </c>
      <c r="H1772">
        <v>253638</v>
      </c>
      <c r="I1772">
        <v>20530</v>
      </c>
      <c r="J1772">
        <v>16270</v>
      </c>
      <c r="K1772">
        <v>93645</v>
      </c>
      <c r="L1772">
        <v>541</v>
      </c>
      <c r="M1772" s="1">
        <v>0.85</v>
      </c>
    </row>
    <row r="1773" spans="1:13" x14ac:dyDescent="0.3">
      <c r="A1773">
        <v>1777</v>
      </c>
      <c r="B1773" t="s">
        <v>1158</v>
      </c>
      <c r="C1773" t="s">
        <v>1165</v>
      </c>
      <c r="D1773" t="s">
        <v>21</v>
      </c>
      <c r="E1773">
        <v>1</v>
      </c>
      <c r="F1773">
        <v>130090</v>
      </c>
      <c r="G1773">
        <v>19535</v>
      </c>
      <c r="H1773">
        <v>110555</v>
      </c>
      <c r="I1773">
        <v>9538</v>
      </c>
      <c r="J1773">
        <v>11673</v>
      </c>
      <c r="K1773">
        <v>69919</v>
      </c>
      <c r="L1773">
        <v>238</v>
      </c>
      <c r="M1773" s="1">
        <v>0.82</v>
      </c>
    </row>
    <row r="1774" spans="1:13" x14ac:dyDescent="0.3">
      <c r="A1774">
        <v>1778</v>
      </c>
      <c r="B1774" t="s">
        <v>1158</v>
      </c>
      <c r="C1774" t="s">
        <v>603</v>
      </c>
      <c r="D1774" t="s">
        <v>21</v>
      </c>
      <c r="E1774">
        <v>7</v>
      </c>
      <c r="F1774">
        <v>43144</v>
      </c>
      <c r="G1774">
        <v>9257</v>
      </c>
      <c r="H1774">
        <v>33887</v>
      </c>
      <c r="I1774">
        <v>3541</v>
      </c>
      <c r="J1774">
        <v>4768</v>
      </c>
      <c r="K1774">
        <v>60034</v>
      </c>
      <c r="L1774">
        <v>25</v>
      </c>
      <c r="M1774" s="1">
        <v>0.82</v>
      </c>
    </row>
    <row r="1775" spans="1:13" x14ac:dyDescent="0.3">
      <c r="A1775">
        <v>1779</v>
      </c>
      <c r="B1775" t="s">
        <v>1166</v>
      </c>
      <c r="C1775" t="s">
        <v>1167</v>
      </c>
      <c r="D1775" t="s">
        <v>21</v>
      </c>
      <c r="E1775">
        <v>2</v>
      </c>
      <c r="F1775">
        <v>265429</v>
      </c>
      <c r="G1775">
        <v>47611</v>
      </c>
      <c r="H1775">
        <v>217818</v>
      </c>
      <c r="I1775">
        <v>14978</v>
      </c>
      <c r="J1775">
        <v>33167</v>
      </c>
      <c r="K1775">
        <v>60826</v>
      </c>
      <c r="L1775">
        <v>1290</v>
      </c>
      <c r="M1775" s="1">
        <v>0.84</v>
      </c>
    </row>
    <row r="1776" spans="1:13" x14ac:dyDescent="0.3">
      <c r="A1776">
        <v>1780</v>
      </c>
      <c r="B1776" t="s">
        <v>1166</v>
      </c>
      <c r="C1776" t="s">
        <v>1168</v>
      </c>
      <c r="D1776" t="s">
        <v>58</v>
      </c>
      <c r="E1776">
        <v>1</v>
      </c>
      <c r="F1776">
        <v>936692</v>
      </c>
      <c r="G1776">
        <v>161086</v>
      </c>
      <c r="H1776">
        <v>775606</v>
      </c>
      <c r="I1776">
        <v>25878</v>
      </c>
      <c r="J1776">
        <v>63403</v>
      </c>
      <c r="K1776">
        <v>100181</v>
      </c>
      <c r="L1776">
        <v>3892</v>
      </c>
      <c r="M1776" s="1">
        <v>0.84</v>
      </c>
    </row>
    <row r="1777" spans="1:13" x14ac:dyDescent="0.3">
      <c r="A1777">
        <v>1781</v>
      </c>
      <c r="B1777" t="s">
        <v>1166</v>
      </c>
      <c r="C1777" t="s">
        <v>1169</v>
      </c>
      <c r="D1777" t="s">
        <v>58</v>
      </c>
      <c r="E1777">
        <v>1</v>
      </c>
      <c r="F1777">
        <v>445384</v>
      </c>
      <c r="G1777">
        <v>75401</v>
      </c>
      <c r="H1777">
        <v>369983</v>
      </c>
      <c r="I1777">
        <v>30154</v>
      </c>
      <c r="J1777">
        <v>26786</v>
      </c>
      <c r="K1777">
        <v>84470</v>
      </c>
      <c r="L1777">
        <v>1035</v>
      </c>
      <c r="M1777" s="1">
        <v>0.84</v>
      </c>
    </row>
    <row r="1778" spans="1:13" x14ac:dyDescent="0.3">
      <c r="A1778">
        <v>1782</v>
      </c>
      <c r="B1778" t="s">
        <v>1166</v>
      </c>
      <c r="C1778" t="s">
        <v>386</v>
      </c>
      <c r="D1778" t="s">
        <v>58</v>
      </c>
      <c r="E1778">
        <v>1</v>
      </c>
      <c r="F1778">
        <v>507078</v>
      </c>
      <c r="G1778">
        <v>79408</v>
      </c>
      <c r="H1778">
        <v>427670</v>
      </c>
      <c r="I1778">
        <v>24121</v>
      </c>
      <c r="J1778">
        <v>64417</v>
      </c>
      <c r="K1778">
        <v>67135</v>
      </c>
      <c r="L1778">
        <v>2205</v>
      </c>
      <c r="M1778" s="1">
        <v>0.87</v>
      </c>
    </row>
    <row r="1779" spans="1:13" x14ac:dyDescent="0.3">
      <c r="A1779">
        <v>1783</v>
      </c>
      <c r="B1779" t="s">
        <v>1166</v>
      </c>
      <c r="C1779" t="s">
        <v>1170</v>
      </c>
      <c r="D1779" t="s">
        <v>21</v>
      </c>
      <c r="E1779">
        <v>3</v>
      </c>
      <c r="F1779">
        <v>92560</v>
      </c>
      <c r="G1779">
        <v>24586</v>
      </c>
      <c r="H1779">
        <v>67974</v>
      </c>
      <c r="I1779">
        <v>7427</v>
      </c>
      <c r="J1779">
        <v>9325</v>
      </c>
      <c r="K1779">
        <v>62175</v>
      </c>
      <c r="L1779">
        <v>178</v>
      </c>
      <c r="M1779" s="1">
        <v>0.75</v>
      </c>
    </row>
    <row r="1780" spans="1:13" x14ac:dyDescent="0.3">
      <c r="A1780">
        <v>1784</v>
      </c>
      <c r="B1780" t="s">
        <v>1166</v>
      </c>
      <c r="C1780" t="s">
        <v>526</v>
      </c>
      <c r="D1780" t="s">
        <v>21</v>
      </c>
      <c r="E1780">
        <v>3</v>
      </c>
      <c r="F1780">
        <v>150972</v>
      </c>
      <c r="G1780">
        <v>23053</v>
      </c>
      <c r="H1780">
        <v>127919</v>
      </c>
      <c r="I1780">
        <v>7047</v>
      </c>
      <c r="J1780">
        <v>21430</v>
      </c>
      <c r="K1780">
        <v>51790</v>
      </c>
      <c r="L1780">
        <v>376</v>
      </c>
      <c r="M1780" s="1">
        <v>0.82</v>
      </c>
    </row>
    <row r="1781" spans="1:13" x14ac:dyDescent="0.3">
      <c r="A1781">
        <v>1785</v>
      </c>
      <c r="B1781" t="s">
        <v>1166</v>
      </c>
      <c r="C1781" t="s">
        <v>864</v>
      </c>
      <c r="D1781" t="s">
        <v>58</v>
      </c>
      <c r="E1781">
        <v>1</v>
      </c>
      <c r="F1781">
        <v>799767</v>
      </c>
      <c r="G1781">
        <v>108532</v>
      </c>
      <c r="H1781">
        <v>691235</v>
      </c>
      <c r="I1781">
        <v>22847</v>
      </c>
      <c r="J1781">
        <v>116246</v>
      </c>
      <c r="K1781">
        <v>62875</v>
      </c>
      <c r="L1781">
        <v>3204</v>
      </c>
      <c r="M1781" s="1">
        <v>0.86</v>
      </c>
    </row>
    <row r="1782" spans="1:13" x14ac:dyDescent="0.3">
      <c r="A1782">
        <v>1786</v>
      </c>
      <c r="B1782" t="s">
        <v>1166</v>
      </c>
      <c r="C1782" t="s">
        <v>1171</v>
      </c>
      <c r="D1782" t="s">
        <v>21</v>
      </c>
      <c r="E1782">
        <v>1</v>
      </c>
      <c r="F1782">
        <v>291408</v>
      </c>
      <c r="G1782">
        <v>46126</v>
      </c>
      <c r="H1782">
        <v>245282</v>
      </c>
      <c r="I1782">
        <v>15681</v>
      </c>
      <c r="J1782">
        <v>21869</v>
      </c>
      <c r="K1782">
        <v>81315</v>
      </c>
      <c r="L1782">
        <v>311</v>
      </c>
      <c r="M1782" s="1">
        <v>0.86</v>
      </c>
    </row>
    <row r="1783" spans="1:13" x14ac:dyDescent="0.3">
      <c r="A1783">
        <v>1787</v>
      </c>
      <c r="B1783" t="s">
        <v>1166</v>
      </c>
      <c r="C1783" t="s">
        <v>1172</v>
      </c>
      <c r="D1783" t="s">
        <v>21</v>
      </c>
      <c r="E1783">
        <v>1</v>
      </c>
      <c r="F1783">
        <v>676061</v>
      </c>
      <c r="G1783">
        <v>79920</v>
      </c>
      <c r="H1783">
        <v>596141</v>
      </c>
      <c r="I1783">
        <v>14776</v>
      </c>
      <c r="J1783">
        <v>95704</v>
      </c>
      <c r="K1783">
        <v>73337</v>
      </c>
      <c r="L1783">
        <v>1594</v>
      </c>
      <c r="M1783" s="1">
        <v>0.88</v>
      </c>
    </row>
    <row r="1784" spans="1:13" x14ac:dyDescent="0.3">
      <c r="A1784">
        <v>1788</v>
      </c>
      <c r="B1784" t="s">
        <v>1166</v>
      </c>
      <c r="C1784" t="s">
        <v>1173</v>
      </c>
      <c r="D1784" t="s">
        <v>21</v>
      </c>
      <c r="E1784">
        <v>1</v>
      </c>
      <c r="F1784">
        <v>124714</v>
      </c>
      <c r="G1784">
        <v>23105</v>
      </c>
      <c r="H1784">
        <v>101609</v>
      </c>
      <c r="I1784">
        <v>5999</v>
      </c>
      <c r="J1784">
        <v>5317</v>
      </c>
      <c r="K1784">
        <v>112335</v>
      </c>
      <c r="L1784">
        <v>184</v>
      </c>
      <c r="M1784" s="1">
        <v>0.82</v>
      </c>
    </row>
    <row r="1785" spans="1:13" x14ac:dyDescent="0.3">
      <c r="A1785">
        <v>1789</v>
      </c>
      <c r="B1785" t="s">
        <v>1166</v>
      </c>
      <c r="C1785" t="s">
        <v>552</v>
      </c>
      <c r="D1785" t="s">
        <v>21</v>
      </c>
      <c r="E1785">
        <v>2</v>
      </c>
      <c r="F1785">
        <v>369811</v>
      </c>
      <c r="G1785">
        <v>56000</v>
      </c>
      <c r="H1785">
        <v>313811</v>
      </c>
      <c r="I1785">
        <v>12035</v>
      </c>
      <c r="J1785">
        <v>38279</v>
      </c>
      <c r="K1785">
        <v>79979</v>
      </c>
      <c r="L1785">
        <v>1186</v>
      </c>
      <c r="M1785" s="1">
        <v>0.83</v>
      </c>
    </row>
    <row r="1786" spans="1:13" x14ac:dyDescent="0.3">
      <c r="A1786">
        <v>1790</v>
      </c>
      <c r="B1786" t="s">
        <v>1166</v>
      </c>
      <c r="C1786" t="s">
        <v>309</v>
      </c>
      <c r="D1786" t="s">
        <v>58</v>
      </c>
      <c r="E1786">
        <v>1</v>
      </c>
      <c r="F1786">
        <v>829685</v>
      </c>
      <c r="G1786">
        <v>124198</v>
      </c>
      <c r="H1786">
        <v>705487</v>
      </c>
      <c r="I1786">
        <v>26453</v>
      </c>
      <c r="J1786">
        <v>65823</v>
      </c>
      <c r="K1786">
        <v>87666</v>
      </c>
      <c r="L1786">
        <v>2261</v>
      </c>
      <c r="M1786" s="1">
        <v>0.85</v>
      </c>
    </row>
    <row r="1787" spans="1:13" x14ac:dyDescent="0.3">
      <c r="A1787">
        <v>1791</v>
      </c>
      <c r="B1787" t="s">
        <v>1166</v>
      </c>
      <c r="C1787" t="s">
        <v>1174</v>
      </c>
      <c r="D1787" t="s">
        <v>58</v>
      </c>
      <c r="E1787">
        <v>1</v>
      </c>
      <c r="F1787">
        <v>621354</v>
      </c>
      <c r="G1787">
        <v>109201</v>
      </c>
      <c r="H1787">
        <v>512153</v>
      </c>
      <c r="I1787">
        <v>24590</v>
      </c>
      <c r="J1787">
        <v>41380</v>
      </c>
      <c r="K1787">
        <v>99223</v>
      </c>
      <c r="L1787">
        <v>1686</v>
      </c>
      <c r="M1787" s="1">
        <v>0.85</v>
      </c>
    </row>
    <row r="1788" spans="1:13" x14ac:dyDescent="0.3">
      <c r="A1788">
        <v>1792</v>
      </c>
      <c r="B1788" t="s">
        <v>1166</v>
      </c>
      <c r="C1788" t="s">
        <v>692</v>
      </c>
      <c r="D1788" t="s">
        <v>21</v>
      </c>
      <c r="E1788">
        <v>1</v>
      </c>
      <c r="F1788">
        <v>494228</v>
      </c>
      <c r="G1788">
        <v>84336</v>
      </c>
      <c r="H1788">
        <v>409892</v>
      </c>
      <c r="I1788">
        <v>18266</v>
      </c>
      <c r="J1788">
        <v>22980</v>
      </c>
      <c r="K1788">
        <v>112396</v>
      </c>
      <c r="L1788">
        <v>1825</v>
      </c>
      <c r="M1788" s="1">
        <v>0.84</v>
      </c>
    </row>
    <row r="1789" spans="1:13" x14ac:dyDescent="0.3">
      <c r="A1789">
        <v>1793</v>
      </c>
      <c r="B1789" t="s">
        <v>1166</v>
      </c>
      <c r="C1789" t="s">
        <v>1175</v>
      </c>
      <c r="D1789" t="s">
        <v>21</v>
      </c>
      <c r="E1789">
        <v>1</v>
      </c>
      <c r="F1789">
        <v>601651</v>
      </c>
      <c r="G1789">
        <v>135652</v>
      </c>
      <c r="H1789">
        <v>465999</v>
      </c>
      <c r="I1789">
        <v>34226</v>
      </c>
      <c r="J1789">
        <v>57366</v>
      </c>
      <c r="K1789">
        <v>68483</v>
      </c>
      <c r="L1789">
        <v>1139</v>
      </c>
      <c r="M1789" s="1">
        <v>0.8</v>
      </c>
    </row>
    <row r="1790" spans="1:13" x14ac:dyDescent="0.3">
      <c r="A1790">
        <v>1794</v>
      </c>
      <c r="B1790" t="s">
        <v>1166</v>
      </c>
      <c r="C1790" t="s">
        <v>1176</v>
      </c>
      <c r="D1790" t="s">
        <v>21</v>
      </c>
      <c r="E1790">
        <v>1</v>
      </c>
      <c r="F1790">
        <v>503310</v>
      </c>
      <c r="G1790">
        <v>73213</v>
      </c>
      <c r="H1790">
        <v>430097</v>
      </c>
      <c r="I1790">
        <v>12620</v>
      </c>
      <c r="J1790">
        <v>67374</v>
      </c>
      <c r="K1790">
        <v>71959</v>
      </c>
      <c r="L1790">
        <v>1318</v>
      </c>
      <c r="M1790" s="1">
        <v>0.86</v>
      </c>
    </row>
    <row r="1791" spans="1:13" x14ac:dyDescent="0.3">
      <c r="A1791">
        <v>1795</v>
      </c>
      <c r="B1791" t="s">
        <v>1166</v>
      </c>
      <c r="C1791" t="s">
        <v>1177</v>
      </c>
      <c r="D1791" t="s">
        <v>58</v>
      </c>
      <c r="E1791">
        <v>1</v>
      </c>
      <c r="F1791">
        <v>62607</v>
      </c>
      <c r="G1791">
        <v>11637</v>
      </c>
      <c r="H1791">
        <v>50970</v>
      </c>
      <c r="I1791">
        <v>3786</v>
      </c>
      <c r="J1791">
        <v>6891</v>
      </c>
      <c r="K1791">
        <v>64524</v>
      </c>
      <c r="L1791">
        <v>222</v>
      </c>
      <c r="M1791" s="1">
        <v>0.84</v>
      </c>
    </row>
    <row r="1792" spans="1:13" x14ac:dyDescent="0.3">
      <c r="A1792">
        <v>1796</v>
      </c>
      <c r="B1792" t="s">
        <v>1166</v>
      </c>
      <c r="C1792" t="s">
        <v>838</v>
      </c>
      <c r="D1792" t="s">
        <v>21</v>
      </c>
      <c r="E1792">
        <v>1</v>
      </c>
      <c r="F1792">
        <v>331164</v>
      </c>
      <c r="G1792">
        <v>51618</v>
      </c>
      <c r="H1792">
        <v>279546</v>
      </c>
      <c r="I1792">
        <v>10059</v>
      </c>
      <c r="J1792">
        <v>16112</v>
      </c>
      <c r="K1792">
        <v>119731</v>
      </c>
      <c r="L1792">
        <v>657</v>
      </c>
      <c r="M1792" s="1">
        <v>0.86</v>
      </c>
    </row>
    <row r="1793" spans="1:13" x14ac:dyDescent="0.3">
      <c r="A1793">
        <v>1797</v>
      </c>
      <c r="B1793" t="s">
        <v>1166</v>
      </c>
      <c r="C1793" t="s">
        <v>317</v>
      </c>
      <c r="D1793" t="s">
        <v>21</v>
      </c>
      <c r="E1793">
        <v>1</v>
      </c>
      <c r="F1793">
        <v>140799</v>
      </c>
      <c r="G1793">
        <v>24362</v>
      </c>
      <c r="H1793">
        <v>116437</v>
      </c>
      <c r="I1793">
        <v>7027</v>
      </c>
      <c r="J1793">
        <v>7233</v>
      </c>
      <c r="K1793">
        <v>92284</v>
      </c>
      <c r="L1793">
        <v>148</v>
      </c>
      <c r="M1793" s="1">
        <v>0.85</v>
      </c>
    </row>
    <row r="1794" spans="1:13" x14ac:dyDescent="0.3">
      <c r="A1794">
        <v>1798</v>
      </c>
      <c r="B1794" t="s">
        <v>1166</v>
      </c>
      <c r="C1794" t="s">
        <v>187</v>
      </c>
      <c r="D1794" t="s">
        <v>21</v>
      </c>
      <c r="E1794">
        <v>1</v>
      </c>
      <c r="F1794">
        <v>558067</v>
      </c>
      <c r="G1794">
        <v>80252</v>
      </c>
      <c r="H1794">
        <v>477815</v>
      </c>
      <c r="I1794">
        <v>15599</v>
      </c>
      <c r="J1794">
        <v>43279</v>
      </c>
      <c r="K1794">
        <v>80737</v>
      </c>
      <c r="L1794">
        <v>1113</v>
      </c>
      <c r="M1794" s="1">
        <v>0.87</v>
      </c>
    </row>
    <row r="1795" spans="1:13" x14ac:dyDescent="0.3">
      <c r="A1795">
        <v>1799</v>
      </c>
      <c r="B1795" t="s">
        <v>1166</v>
      </c>
      <c r="C1795" t="s">
        <v>471</v>
      </c>
      <c r="D1795" t="s">
        <v>21</v>
      </c>
      <c r="E1795">
        <v>2</v>
      </c>
      <c r="F1795">
        <v>105779</v>
      </c>
      <c r="G1795">
        <v>19230</v>
      </c>
      <c r="H1795">
        <v>86549</v>
      </c>
      <c r="I1795">
        <v>5951</v>
      </c>
      <c r="J1795">
        <v>7006</v>
      </c>
      <c r="K1795">
        <v>77571</v>
      </c>
      <c r="L1795">
        <v>172</v>
      </c>
      <c r="M1795" s="1">
        <v>0.84</v>
      </c>
    </row>
    <row r="1796" spans="1:13" x14ac:dyDescent="0.3">
      <c r="A1796">
        <v>1800</v>
      </c>
      <c r="B1796" t="s">
        <v>1178</v>
      </c>
      <c r="C1796" t="s">
        <v>1179</v>
      </c>
      <c r="D1796" t="s">
        <v>58</v>
      </c>
      <c r="E1796">
        <v>2</v>
      </c>
      <c r="F1796">
        <v>678701</v>
      </c>
      <c r="G1796">
        <v>111216</v>
      </c>
      <c r="H1796">
        <v>567485</v>
      </c>
      <c r="I1796">
        <v>49833</v>
      </c>
      <c r="J1796">
        <v>109959</v>
      </c>
      <c r="K1796">
        <v>51372</v>
      </c>
      <c r="L1796">
        <v>2081</v>
      </c>
      <c r="M1796" s="1">
        <v>0.85</v>
      </c>
    </row>
    <row r="1797" spans="1:13" x14ac:dyDescent="0.3">
      <c r="A1797">
        <v>1801</v>
      </c>
      <c r="B1797" t="s">
        <v>1178</v>
      </c>
      <c r="C1797" t="s">
        <v>1180</v>
      </c>
      <c r="D1797" t="s">
        <v>21</v>
      </c>
      <c r="E1797">
        <v>9</v>
      </c>
      <c r="F1797">
        <v>3578</v>
      </c>
      <c r="G1797">
        <v>1486</v>
      </c>
      <c r="H1797">
        <v>2092</v>
      </c>
      <c r="I1797">
        <v>384</v>
      </c>
      <c r="J1797">
        <v>827</v>
      </c>
      <c r="K1797">
        <v>34777</v>
      </c>
      <c r="L1797">
        <v>0</v>
      </c>
      <c r="M1797" s="1">
        <v>0.62</v>
      </c>
    </row>
    <row r="1798" spans="1:13" x14ac:dyDescent="0.3">
      <c r="A1798">
        <v>1802</v>
      </c>
      <c r="B1798" t="s">
        <v>1178</v>
      </c>
      <c r="C1798" t="s">
        <v>1181</v>
      </c>
      <c r="D1798" t="s">
        <v>21</v>
      </c>
      <c r="E1798">
        <v>5</v>
      </c>
      <c r="F1798">
        <v>64689</v>
      </c>
      <c r="G1798">
        <v>10326</v>
      </c>
      <c r="H1798">
        <v>54363</v>
      </c>
      <c r="I1798">
        <v>3547</v>
      </c>
      <c r="J1798">
        <v>11872</v>
      </c>
      <c r="K1798">
        <v>43527</v>
      </c>
      <c r="L1798">
        <v>216</v>
      </c>
      <c r="M1798" s="1">
        <v>0.85</v>
      </c>
    </row>
    <row r="1799" spans="1:13" x14ac:dyDescent="0.3">
      <c r="A1799">
        <v>1803</v>
      </c>
      <c r="B1799" t="s">
        <v>1178</v>
      </c>
      <c r="C1799" t="s">
        <v>1182</v>
      </c>
      <c r="D1799" t="s">
        <v>21</v>
      </c>
      <c r="E1799">
        <v>6</v>
      </c>
      <c r="F1799">
        <v>26746</v>
      </c>
      <c r="G1799">
        <v>4306</v>
      </c>
      <c r="H1799">
        <v>22440</v>
      </c>
      <c r="I1799">
        <v>1754</v>
      </c>
      <c r="J1799">
        <v>6910</v>
      </c>
      <c r="K1799">
        <v>38097</v>
      </c>
      <c r="L1799">
        <v>31</v>
      </c>
      <c r="M1799" s="1">
        <v>0.78</v>
      </c>
    </row>
    <row r="1800" spans="1:13" x14ac:dyDescent="0.3">
      <c r="A1800">
        <v>1804</v>
      </c>
      <c r="B1800" t="s">
        <v>1178</v>
      </c>
      <c r="C1800" t="s">
        <v>1114</v>
      </c>
      <c r="D1800" t="s">
        <v>21</v>
      </c>
      <c r="E1800">
        <v>7</v>
      </c>
      <c r="F1800">
        <v>12110</v>
      </c>
      <c r="G1800">
        <v>3249</v>
      </c>
      <c r="H1800">
        <v>8861</v>
      </c>
      <c r="I1800">
        <v>1135</v>
      </c>
      <c r="J1800">
        <v>2315</v>
      </c>
      <c r="K1800">
        <v>41592</v>
      </c>
      <c r="L1800">
        <v>25</v>
      </c>
      <c r="M1800" s="1">
        <v>0.75</v>
      </c>
    </row>
    <row r="1801" spans="1:13" x14ac:dyDescent="0.3">
      <c r="A1801">
        <v>1805</v>
      </c>
      <c r="B1801" t="s">
        <v>1178</v>
      </c>
      <c r="C1801" t="s">
        <v>1183</v>
      </c>
      <c r="D1801" t="s">
        <v>21</v>
      </c>
      <c r="E1801">
        <v>5</v>
      </c>
      <c r="F1801">
        <v>49437</v>
      </c>
      <c r="G1801">
        <v>6202</v>
      </c>
      <c r="H1801">
        <v>43235</v>
      </c>
      <c r="I1801">
        <v>4892</v>
      </c>
      <c r="J1801">
        <v>8239</v>
      </c>
      <c r="K1801">
        <v>47202</v>
      </c>
      <c r="L1801">
        <v>80</v>
      </c>
      <c r="M1801" s="1">
        <v>0.87</v>
      </c>
    </row>
    <row r="1802" spans="1:13" x14ac:dyDescent="0.3">
      <c r="A1802">
        <v>1806</v>
      </c>
      <c r="B1802" t="s">
        <v>1178</v>
      </c>
      <c r="C1802" t="s">
        <v>1184</v>
      </c>
      <c r="D1802" t="s">
        <v>21</v>
      </c>
      <c r="E1802">
        <v>9</v>
      </c>
      <c r="F1802">
        <v>1781</v>
      </c>
      <c r="G1802">
        <v>497</v>
      </c>
      <c r="H1802">
        <v>1284</v>
      </c>
      <c r="I1802">
        <v>195</v>
      </c>
      <c r="J1802">
        <v>361</v>
      </c>
      <c r="K1802">
        <v>35087</v>
      </c>
      <c r="L1802">
        <v>0</v>
      </c>
      <c r="M1802" s="1">
        <v>0.76</v>
      </c>
    </row>
    <row r="1803" spans="1:13" x14ac:dyDescent="0.3">
      <c r="A1803">
        <v>1807</v>
      </c>
      <c r="B1803" t="s">
        <v>1178</v>
      </c>
      <c r="C1803" t="s">
        <v>1185</v>
      </c>
      <c r="D1803" t="s">
        <v>21</v>
      </c>
      <c r="E1803">
        <v>3</v>
      </c>
      <c r="F1803">
        <v>217522</v>
      </c>
      <c r="G1803">
        <v>34338</v>
      </c>
      <c r="H1803">
        <v>183184</v>
      </c>
      <c r="I1803">
        <v>14661</v>
      </c>
      <c r="J1803">
        <v>52914</v>
      </c>
      <c r="K1803">
        <v>38409</v>
      </c>
      <c r="L1803">
        <v>620</v>
      </c>
      <c r="M1803" s="1">
        <v>0.84</v>
      </c>
    </row>
    <row r="1804" spans="1:13" x14ac:dyDescent="0.3">
      <c r="A1804">
        <v>1808</v>
      </c>
      <c r="B1804" t="s">
        <v>1178</v>
      </c>
      <c r="C1804" t="s">
        <v>1186</v>
      </c>
      <c r="D1804" t="s">
        <v>21</v>
      </c>
      <c r="E1804">
        <v>5</v>
      </c>
      <c r="F1804">
        <v>57900</v>
      </c>
      <c r="G1804">
        <v>8406</v>
      </c>
      <c r="H1804">
        <v>49494</v>
      </c>
      <c r="I1804">
        <v>3586</v>
      </c>
      <c r="J1804">
        <v>8981</v>
      </c>
      <c r="K1804">
        <v>58320</v>
      </c>
      <c r="L1804">
        <v>144</v>
      </c>
      <c r="M1804" s="1">
        <v>0.88</v>
      </c>
    </row>
    <row r="1805" spans="1:13" x14ac:dyDescent="0.3">
      <c r="A1805">
        <v>1809</v>
      </c>
      <c r="B1805" t="s">
        <v>1178</v>
      </c>
      <c r="C1805" t="s">
        <v>156</v>
      </c>
      <c r="D1805" t="s">
        <v>21</v>
      </c>
      <c r="E1805">
        <v>7</v>
      </c>
      <c r="F1805">
        <v>27346</v>
      </c>
      <c r="G1805">
        <v>7584</v>
      </c>
      <c r="H1805">
        <v>19762</v>
      </c>
      <c r="I1805">
        <v>2685</v>
      </c>
      <c r="J1805">
        <v>5535</v>
      </c>
      <c r="K1805">
        <v>38341</v>
      </c>
      <c r="L1805">
        <v>47</v>
      </c>
      <c r="M1805" s="1">
        <v>0.75</v>
      </c>
    </row>
    <row r="1806" spans="1:13" x14ac:dyDescent="0.3">
      <c r="A1806">
        <v>1810</v>
      </c>
      <c r="B1806" t="s">
        <v>1178</v>
      </c>
      <c r="C1806" t="s">
        <v>1187</v>
      </c>
      <c r="D1806" t="s">
        <v>21</v>
      </c>
      <c r="E1806">
        <v>7</v>
      </c>
      <c r="F1806">
        <v>4341</v>
      </c>
      <c r="G1806">
        <v>850</v>
      </c>
      <c r="H1806">
        <v>3491</v>
      </c>
      <c r="I1806">
        <v>353</v>
      </c>
      <c r="J1806">
        <v>915</v>
      </c>
      <c r="K1806">
        <v>29515</v>
      </c>
      <c r="L1806">
        <v>10</v>
      </c>
      <c r="M1806" s="1">
        <v>0.72</v>
      </c>
    </row>
    <row r="1807" spans="1:13" x14ac:dyDescent="0.3">
      <c r="A1807">
        <v>1811</v>
      </c>
      <c r="B1807" t="s">
        <v>1178</v>
      </c>
      <c r="C1807" t="s">
        <v>1188</v>
      </c>
      <c r="D1807" t="s">
        <v>21</v>
      </c>
      <c r="E1807">
        <v>9</v>
      </c>
      <c r="F1807">
        <v>655</v>
      </c>
      <c r="G1807">
        <v>247</v>
      </c>
      <c r="H1807">
        <v>408</v>
      </c>
      <c r="I1807">
        <v>57</v>
      </c>
      <c r="J1807">
        <v>109</v>
      </c>
      <c r="K1807">
        <v>37544</v>
      </c>
      <c r="L1807">
        <v>0</v>
      </c>
      <c r="M1807" s="1">
        <v>0.65</v>
      </c>
    </row>
    <row r="1808" spans="1:13" x14ac:dyDescent="0.3">
      <c r="A1808">
        <v>1812</v>
      </c>
      <c r="B1808" t="s">
        <v>1178</v>
      </c>
      <c r="C1808" t="s">
        <v>1189</v>
      </c>
      <c r="D1808" t="s">
        <v>21</v>
      </c>
      <c r="E1808">
        <v>9</v>
      </c>
      <c r="F1808">
        <v>4240</v>
      </c>
      <c r="G1808">
        <v>948</v>
      </c>
      <c r="H1808">
        <v>3292</v>
      </c>
      <c r="I1808">
        <v>288</v>
      </c>
      <c r="J1808">
        <v>1070</v>
      </c>
      <c r="K1808">
        <v>39882</v>
      </c>
      <c r="L1808">
        <v>0</v>
      </c>
      <c r="M1808" s="1">
        <v>0.8</v>
      </c>
    </row>
    <row r="1809" spans="1:13" x14ac:dyDescent="0.3">
      <c r="A1809">
        <v>1813</v>
      </c>
      <c r="B1809" t="s">
        <v>1178</v>
      </c>
      <c r="C1809" t="s">
        <v>1190</v>
      </c>
      <c r="D1809" t="s">
        <v>21</v>
      </c>
      <c r="E1809">
        <v>5</v>
      </c>
      <c r="F1809">
        <v>69611</v>
      </c>
      <c r="G1809">
        <v>7948</v>
      </c>
      <c r="H1809">
        <v>61663</v>
      </c>
      <c r="I1809">
        <v>2191</v>
      </c>
      <c r="J1809">
        <v>10813</v>
      </c>
      <c r="K1809">
        <v>51656</v>
      </c>
      <c r="L1809">
        <v>124</v>
      </c>
      <c r="M1809" s="1">
        <v>0.88</v>
      </c>
    </row>
    <row r="1810" spans="1:13" x14ac:dyDescent="0.3">
      <c r="A1810">
        <v>1814</v>
      </c>
      <c r="B1810" t="s">
        <v>1178</v>
      </c>
      <c r="C1810" t="s">
        <v>164</v>
      </c>
      <c r="D1810" t="s">
        <v>21</v>
      </c>
      <c r="E1810">
        <v>7</v>
      </c>
      <c r="F1810">
        <v>19556</v>
      </c>
      <c r="G1810">
        <v>5617</v>
      </c>
      <c r="H1810">
        <v>13939</v>
      </c>
      <c r="I1810">
        <v>1969</v>
      </c>
      <c r="J1810">
        <v>3166</v>
      </c>
      <c r="K1810">
        <v>45095</v>
      </c>
      <c r="L1810">
        <v>25</v>
      </c>
      <c r="M1810" s="1">
        <v>0.73</v>
      </c>
    </row>
    <row r="1811" spans="1:13" x14ac:dyDescent="0.3">
      <c r="A1811">
        <v>1815</v>
      </c>
      <c r="B1811" t="s">
        <v>1178</v>
      </c>
      <c r="C1811" t="s">
        <v>1191</v>
      </c>
      <c r="D1811" t="s">
        <v>21</v>
      </c>
      <c r="E1811">
        <v>6</v>
      </c>
      <c r="F1811">
        <v>19101</v>
      </c>
      <c r="G1811">
        <v>3410</v>
      </c>
      <c r="H1811">
        <v>15691</v>
      </c>
      <c r="I1811">
        <v>1342</v>
      </c>
      <c r="J1811">
        <v>733</v>
      </c>
      <c r="K1811">
        <v>124947</v>
      </c>
      <c r="L1811">
        <v>29</v>
      </c>
      <c r="M1811" s="1">
        <v>0.83</v>
      </c>
    </row>
    <row r="1812" spans="1:13" x14ac:dyDescent="0.3">
      <c r="A1812">
        <v>1816</v>
      </c>
      <c r="B1812" t="s">
        <v>1178</v>
      </c>
      <c r="C1812" t="s">
        <v>1192</v>
      </c>
      <c r="D1812" t="s">
        <v>21</v>
      </c>
      <c r="E1812">
        <v>6</v>
      </c>
      <c r="F1812">
        <v>23963</v>
      </c>
      <c r="G1812">
        <v>5052</v>
      </c>
      <c r="H1812">
        <v>18911</v>
      </c>
      <c r="I1812">
        <v>1548</v>
      </c>
      <c r="J1812">
        <v>6364</v>
      </c>
      <c r="K1812">
        <v>30570</v>
      </c>
      <c r="L1812">
        <v>25</v>
      </c>
      <c r="M1812" s="1">
        <v>0.8</v>
      </c>
    </row>
    <row r="1813" spans="1:13" x14ac:dyDescent="0.3">
      <c r="A1813">
        <v>1817</v>
      </c>
      <c r="B1813" t="s">
        <v>1178</v>
      </c>
      <c r="C1813" t="s">
        <v>1193</v>
      </c>
      <c r="D1813" t="s">
        <v>21</v>
      </c>
      <c r="E1813">
        <v>5</v>
      </c>
      <c r="F1813">
        <v>72290</v>
      </c>
      <c r="G1813">
        <v>8969</v>
      </c>
      <c r="H1813">
        <v>63321</v>
      </c>
      <c r="I1813">
        <v>2963</v>
      </c>
      <c r="J1813">
        <v>23092</v>
      </c>
      <c r="K1813">
        <v>33976</v>
      </c>
      <c r="L1813">
        <v>163</v>
      </c>
      <c r="M1813" s="1">
        <v>0.89</v>
      </c>
    </row>
    <row r="1814" spans="1:13" x14ac:dyDescent="0.3">
      <c r="A1814">
        <v>1818</v>
      </c>
      <c r="B1814" t="s">
        <v>1178</v>
      </c>
      <c r="C1814" t="s">
        <v>1194</v>
      </c>
      <c r="D1814" t="s">
        <v>21</v>
      </c>
      <c r="E1814">
        <v>9</v>
      </c>
      <c r="F1814">
        <v>4506</v>
      </c>
      <c r="G1814">
        <v>1296</v>
      </c>
      <c r="H1814">
        <v>3210</v>
      </c>
      <c r="I1814">
        <v>338</v>
      </c>
      <c r="J1814">
        <v>1053</v>
      </c>
      <c r="K1814">
        <v>34491</v>
      </c>
      <c r="L1814">
        <v>0</v>
      </c>
      <c r="M1814" s="1">
        <v>0.77</v>
      </c>
    </row>
    <row r="1815" spans="1:13" x14ac:dyDescent="0.3">
      <c r="A1815">
        <v>1819</v>
      </c>
      <c r="B1815" t="s">
        <v>1178</v>
      </c>
      <c r="C1815" t="s">
        <v>289</v>
      </c>
      <c r="D1815" t="s">
        <v>21</v>
      </c>
      <c r="E1815">
        <v>4</v>
      </c>
      <c r="F1815">
        <v>66781</v>
      </c>
      <c r="G1815">
        <v>11474</v>
      </c>
      <c r="H1815">
        <v>55307</v>
      </c>
      <c r="I1815">
        <v>8098</v>
      </c>
      <c r="J1815">
        <v>13074</v>
      </c>
      <c r="K1815">
        <v>42701</v>
      </c>
      <c r="L1815">
        <v>113</v>
      </c>
      <c r="M1815" s="1">
        <v>0.83</v>
      </c>
    </row>
    <row r="1816" spans="1:13" x14ac:dyDescent="0.3">
      <c r="A1816">
        <v>1820</v>
      </c>
      <c r="B1816" t="s">
        <v>1178</v>
      </c>
      <c r="C1816" t="s">
        <v>1195</v>
      </c>
      <c r="D1816" t="s">
        <v>21</v>
      </c>
      <c r="E1816">
        <v>7</v>
      </c>
      <c r="F1816">
        <v>8253</v>
      </c>
      <c r="G1816">
        <v>2101</v>
      </c>
      <c r="H1816">
        <v>6152</v>
      </c>
      <c r="I1816">
        <v>670</v>
      </c>
      <c r="J1816">
        <v>1975</v>
      </c>
      <c r="K1816">
        <v>33085</v>
      </c>
      <c r="L1816">
        <v>10</v>
      </c>
      <c r="M1816" s="1">
        <v>0.79</v>
      </c>
    </row>
    <row r="1817" spans="1:13" x14ac:dyDescent="0.3">
      <c r="A1817">
        <v>1821</v>
      </c>
      <c r="B1817" t="s">
        <v>1178</v>
      </c>
      <c r="C1817" t="s">
        <v>1196</v>
      </c>
      <c r="D1817" t="s">
        <v>21</v>
      </c>
      <c r="E1817">
        <v>4</v>
      </c>
      <c r="F1817">
        <v>39006</v>
      </c>
      <c r="G1817">
        <v>7558</v>
      </c>
      <c r="H1817">
        <v>31448</v>
      </c>
      <c r="I1817">
        <v>2495</v>
      </c>
      <c r="J1817">
        <v>8498</v>
      </c>
      <c r="K1817">
        <v>41511</v>
      </c>
      <c r="L1817">
        <v>46</v>
      </c>
      <c r="M1817" s="1">
        <v>0.85</v>
      </c>
    </row>
    <row r="1818" spans="1:13" x14ac:dyDescent="0.3">
      <c r="A1818">
        <v>1822</v>
      </c>
      <c r="B1818" t="s">
        <v>1178</v>
      </c>
      <c r="C1818" t="s">
        <v>1095</v>
      </c>
      <c r="D1818" t="s">
        <v>21</v>
      </c>
      <c r="E1818">
        <v>7</v>
      </c>
      <c r="F1818">
        <v>18743</v>
      </c>
      <c r="G1818">
        <v>2672</v>
      </c>
      <c r="H1818">
        <v>16071</v>
      </c>
      <c r="I1818">
        <v>1230</v>
      </c>
      <c r="J1818">
        <v>3979</v>
      </c>
      <c r="K1818">
        <v>41700</v>
      </c>
      <c r="L1818">
        <v>22</v>
      </c>
      <c r="M1818" s="1">
        <v>0.82</v>
      </c>
    </row>
    <row r="1819" spans="1:13" x14ac:dyDescent="0.3">
      <c r="A1819">
        <v>1823</v>
      </c>
      <c r="B1819" t="s">
        <v>1178</v>
      </c>
      <c r="C1819" t="s">
        <v>1197</v>
      </c>
      <c r="D1819" t="s">
        <v>21</v>
      </c>
      <c r="E1819">
        <v>2</v>
      </c>
      <c r="F1819">
        <v>145179</v>
      </c>
      <c r="G1819">
        <v>25756</v>
      </c>
      <c r="H1819">
        <v>119423</v>
      </c>
      <c r="I1819">
        <v>12004</v>
      </c>
      <c r="J1819">
        <v>18215</v>
      </c>
      <c r="K1819">
        <v>57036</v>
      </c>
      <c r="L1819">
        <v>60</v>
      </c>
      <c r="M1819" s="1">
        <v>0.85</v>
      </c>
    </row>
    <row r="1820" spans="1:13" x14ac:dyDescent="0.3">
      <c r="A1820">
        <v>1824</v>
      </c>
      <c r="B1820" t="s">
        <v>1178</v>
      </c>
      <c r="C1820" t="s">
        <v>299</v>
      </c>
      <c r="D1820" t="s">
        <v>21</v>
      </c>
      <c r="E1820">
        <v>3</v>
      </c>
      <c r="F1820">
        <v>125043</v>
      </c>
      <c r="G1820">
        <v>18685</v>
      </c>
      <c r="H1820">
        <v>106358</v>
      </c>
      <c r="I1820">
        <v>8075</v>
      </c>
      <c r="J1820">
        <v>28486</v>
      </c>
      <c r="K1820">
        <v>46578</v>
      </c>
      <c r="L1820">
        <v>266</v>
      </c>
      <c r="M1820" s="1">
        <v>0.87</v>
      </c>
    </row>
    <row r="1821" spans="1:13" x14ac:dyDescent="0.3">
      <c r="A1821">
        <v>1825</v>
      </c>
      <c r="B1821" t="s">
        <v>1178</v>
      </c>
      <c r="C1821" t="s">
        <v>300</v>
      </c>
      <c r="D1821" t="s">
        <v>21</v>
      </c>
      <c r="E1821">
        <v>6</v>
      </c>
      <c r="F1821">
        <v>27591</v>
      </c>
      <c r="G1821">
        <v>5992</v>
      </c>
      <c r="H1821">
        <v>21599</v>
      </c>
      <c r="I1821">
        <v>2020</v>
      </c>
      <c r="J1821">
        <v>7479</v>
      </c>
      <c r="K1821">
        <v>35292</v>
      </c>
      <c r="L1821">
        <v>311</v>
      </c>
      <c r="M1821" s="1">
        <v>0.8</v>
      </c>
    </row>
    <row r="1822" spans="1:13" x14ac:dyDescent="0.3">
      <c r="A1822">
        <v>1826</v>
      </c>
      <c r="B1822" t="s">
        <v>1178</v>
      </c>
      <c r="C1822" t="s">
        <v>1198</v>
      </c>
      <c r="D1822" t="s">
        <v>21</v>
      </c>
      <c r="E1822">
        <v>3</v>
      </c>
      <c r="F1822">
        <v>150056</v>
      </c>
      <c r="G1822">
        <v>36485</v>
      </c>
      <c r="H1822">
        <v>113571</v>
      </c>
      <c r="I1822">
        <v>10036</v>
      </c>
      <c r="J1822">
        <v>17972</v>
      </c>
      <c r="K1822">
        <v>60187</v>
      </c>
      <c r="L1822">
        <v>223</v>
      </c>
      <c r="M1822" s="1">
        <v>0.77</v>
      </c>
    </row>
    <row r="1823" spans="1:13" x14ac:dyDescent="0.3">
      <c r="A1823">
        <v>1827</v>
      </c>
      <c r="B1823" t="s">
        <v>1178</v>
      </c>
      <c r="C1823" t="s">
        <v>236</v>
      </c>
      <c r="D1823" t="s">
        <v>21</v>
      </c>
      <c r="E1823">
        <v>6</v>
      </c>
      <c r="F1823">
        <v>10968</v>
      </c>
      <c r="G1823">
        <v>4006</v>
      </c>
      <c r="H1823">
        <v>6962</v>
      </c>
      <c r="I1823">
        <v>1514</v>
      </c>
      <c r="J1823">
        <v>2739</v>
      </c>
      <c r="K1823">
        <v>31741</v>
      </c>
      <c r="L1823">
        <v>15</v>
      </c>
      <c r="M1823" s="1">
        <v>0.68</v>
      </c>
    </row>
    <row r="1824" spans="1:13" x14ac:dyDescent="0.3">
      <c r="A1824">
        <v>1828</v>
      </c>
      <c r="B1824" t="s">
        <v>1178</v>
      </c>
      <c r="C1824" t="s">
        <v>1199</v>
      </c>
      <c r="D1824" t="s">
        <v>21</v>
      </c>
      <c r="E1824">
        <v>6</v>
      </c>
      <c r="F1824">
        <v>16735</v>
      </c>
      <c r="G1824">
        <v>3230</v>
      </c>
      <c r="H1824">
        <v>13505</v>
      </c>
      <c r="I1824">
        <v>1199</v>
      </c>
      <c r="J1824">
        <v>4767</v>
      </c>
      <c r="K1824">
        <v>33989</v>
      </c>
      <c r="L1824">
        <v>24</v>
      </c>
      <c r="M1824" s="1">
        <v>0.82</v>
      </c>
    </row>
    <row r="1825" spans="1:13" x14ac:dyDescent="0.3">
      <c r="A1825">
        <v>1829</v>
      </c>
      <c r="B1825" t="s">
        <v>1178</v>
      </c>
      <c r="C1825" t="s">
        <v>1200</v>
      </c>
      <c r="D1825" t="s">
        <v>21</v>
      </c>
      <c r="E1825">
        <v>7</v>
      </c>
      <c r="F1825">
        <v>32835</v>
      </c>
      <c r="G1825">
        <v>8688</v>
      </c>
      <c r="H1825">
        <v>24147</v>
      </c>
      <c r="I1825">
        <v>2360</v>
      </c>
      <c r="J1825">
        <v>6955</v>
      </c>
      <c r="K1825">
        <v>38405</v>
      </c>
      <c r="L1825">
        <v>25</v>
      </c>
      <c r="M1825" s="1">
        <v>0.77</v>
      </c>
    </row>
    <row r="1826" spans="1:13" x14ac:dyDescent="0.3">
      <c r="A1826">
        <v>1830</v>
      </c>
      <c r="B1826" t="s">
        <v>1178</v>
      </c>
      <c r="C1826" t="s">
        <v>1201</v>
      </c>
      <c r="D1826" t="s">
        <v>21</v>
      </c>
      <c r="E1826">
        <v>2</v>
      </c>
      <c r="F1826">
        <v>15591</v>
      </c>
      <c r="G1826">
        <v>3231</v>
      </c>
      <c r="H1826">
        <v>12360</v>
      </c>
      <c r="I1826">
        <v>1320</v>
      </c>
      <c r="J1826">
        <v>3763</v>
      </c>
      <c r="K1826">
        <v>39123</v>
      </c>
      <c r="L1826">
        <v>0</v>
      </c>
      <c r="M1826" s="1">
        <v>0.8</v>
      </c>
    </row>
    <row r="1827" spans="1:13" x14ac:dyDescent="0.3">
      <c r="A1827">
        <v>1831</v>
      </c>
      <c r="B1827" t="s">
        <v>1178</v>
      </c>
      <c r="C1827" t="s">
        <v>187</v>
      </c>
      <c r="D1827" t="s">
        <v>21</v>
      </c>
      <c r="E1827">
        <v>9</v>
      </c>
      <c r="F1827">
        <v>4118</v>
      </c>
      <c r="G1827">
        <v>862</v>
      </c>
      <c r="H1827">
        <v>3256</v>
      </c>
      <c r="I1827">
        <v>333</v>
      </c>
      <c r="J1827">
        <v>701</v>
      </c>
      <c r="K1827">
        <v>40426</v>
      </c>
      <c r="L1827">
        <v>21</v>
      </c>
      <c r="M1827" s="1">
        <v>0.67</v>
      </c>
    </row>
    <row r="1828" spans="1:13" x14ac:dyDescent="0.3">
      <c r="A1828">
        <v>1832</v>
      </c>
      <c r="B1828" t="s">
        <v>1178</v>
      </c>
      <c r="C1828" t="s">
        <v>1202</v>
      </c>
      <c r="D1828" t="s">
        <v>21</v>
      </c>
      <c r="E1828">
        <v>2</v>
      </c>
      <c r="F1828">
        <v>76456</v>
      </c>
      <c r="G1828">
        <v>13502</v>
      </c>
      <c r="H1828">
        <v>62954</v>
      </c>
      <c r="I1828">
        <v>6203</v>
      </c>
      <c r="J1828">
        <v>12908</v>
      </c>
      <c r="K1828">
        <v>46365</v>
      </c>
      <c r="L1828">
        <v>0</v>
      </c>
      <c r="M1828" s="1">
        <v>0.84</v>
      </c>
    </row>
    <row r="1829" spans="1:13" x14ac:dyDescent="0.3">
      <c r="A1829">
        <v>1833</v>
      </c>
      <c r="B1829" t="s">
        <v>1203</v>
      </c>
      <c r="C1829" t="s">
        <v>1204</v>
      </c>
      <c r="D1829" t="s">
        <v>21</v>
      </c>
      <c r="E1829">
        <v>2</v>
      </c>
      <c r="F1829">
        <v>307117</v>
      </c>
      <c r="G1829">
        <v>52073</v>
      </c>
      <c r="H1829">
        <v>255044</v>
      </c>
      <c r="I1829">
        <v>15820</v>
      </c>
      <c r="J1829">
        <v>32888</v>
      </c>
      <c r="K1829">
        <v>64536</v>
      </c>
      <c r="L1829">
        <v>1630</v>
      </c>
      <c r="M1829" s="1">
        <v>0.82</v>
      </c>
    </row>
    <row r="1830" spans="1:13" x14ac:dyDescent="0.3">
      <c r="A1830">
        <v>1834</v>
      </c>
      <c r="B1830" t="s">
        <v>1203</v>
      </c>
      <c r="C1830" t="s">
        <v>842</v>
      </c>
      <c r="D1830" t="s">
        <v>21</v>
      </c>
      <c r="E1830">
        <v>7</v>
      </c>
      <c r="F1830">
        <v>46430</v>
      </c>
      <c r="G1830">
        <v>8815</v>
      </c>
      <c r="H1830">
        <v>37615</v>
      </c>
      <c r="I1830">
        <v>3515</v>
      </c>
      <c r="J1830">
        <v>7161</v>
      </c>
      <c r="K1830">
        <v>46262</v>
      </c>
      <c r="L1830">
        <v>114</v>
      </c>
      <c r="M1830" s="1">
        <v>0.76</v>
      </c>
    </row>
    <row r="1831" spans="1:13" x14ac:dyDescent="0.3">
      <c r="A1831">
        <v>1835</v>
      </c>
      <c r="B1831" t="s">
        <v>1203</v>
      </c>
      <c r="C1831" t="s">
        <v>1205</v>
      </c>
      <c r="D1831" t="s">
        <v>21</v>
      </c>
      <c r="E1831">
        <v>1</v>
      </c>
      <c r="F1831">
        <v>1432132</v>
      </c>
      <c r="G1831">
        <v>183375</v>
      </c>
      <c r="H1831">
        <v>1248757</v>
      </c>
      <c r="I1831">
        <v>31197</v>
      </c>
      <c r="J1831">
        <v>380470</v>
      </c>
      <c r="K1831">
        <v>38566</v>
      </c>
      <c r="L1831">
        <v>4764</v>
      </c>
      <c r="M1831" s="1">
        <v>0.87</v>
      </c>
    </row>
    <row r="1832" spans="1:13" x14ac:dyDescent="0.3">
      <c r="A1832">
        <v>1836</v>
      </c>
      <c r="B1832" t="s">
        <v>1203</v>
      </c>
      <c r="C1832" t="s">
        <v>1206</v>
      </c>
      <c r="D1832" t="s">
        <v>58</v>
      </c>
      <c r="E1832">
        <v>2</v>
      </c>
      <c r="F1832">
        <v>191659</v>
      </c>
      <c r="G1832">
        <v>36542</v>
      </c>
      <c r="H1832">
        <v>155117</v>
      </c>
      <c r="I1832">
        <v>11178</v>
      </c>
      <c r="J1832">
        <v>31406</v>
      </c>
      <c r="K1832">
        <v>50928</v>
      </c>
      <c r="L1832">
        <v>704</v>
      </c>
      <c r="M1832" s="1">
        <v>0.81</v>
      </c>
    </row>
    <row r="1833" spans="1:13" x14ac:dyDescent="0.3">
      <c r="A1833">
        <v>1837</v>
      </c>
      <c r="B1833" t="s">
        <v>1203</v>
      </c>
      <c r="C1833" t="s">
        <v>1207</v>
      </c>
      <c r="D1833" t="s">
        <v>21</v>
      </c>
      <c r="E1833">
        <v>4</v>
      </c>
      <c r="F1833">
        <v>76840</v>
      </c>
      <c r="G1833">
        <v>14729</v>
      </c>
      <c r="H1833">
        <v>62111</v>
      </c>
      <c r="I1833">
        <v>5772</v>
      </c>
      <c r="J1833">
        <v>12711</v>
      </c>
      <c r="K1833">
        <v>48017</v>
      </c>
      <c r="L1833">
        <v>186</v>
      </c>
      <c r="M1833" s="1">
        <v>0.83</v>
      </c>
    </row>
    <row r="1834" spans="1:13" x14ac:dyDescent="0.3">
      <c r="A1834">
        <v>1838</v>
      </c>
      <c r="B1834" t="s">
        <v>1203</v>
      </c>
      <c r="C1834" t="s">
        <v>1208</v>
      </c>
      <c r="D1834" t="s">
        <v>21</v>
      </c>
      <c r="E1834">
        <v>4</v>
      </c>
      <c r="F1834">
        <v>77145</v>
      </c>
      <c r="G1834">
        <v>14750</v>
      </c>
      <c r="H1834">
        <v>62395</v>
      </c>
      <c r="I1834">
        <v>5043</v>
      </c>
      <c r="J1834">
        <v>9509</v>
      </c>
      <c r="K1834">
        <v>52945</v>
      </c>
      <c r="L1834">
        <v>179</v>
      </c>
      <c r="M1834" s="1">
        <v>0.8</v>
      </c>
    </row>
    <row r="1835" spans="1:13" x14ac:dyDescent="0.3">
      <c r="A1835">
        <v>1839</v>
      </c>
      <c r="B1835" t="s">
        <v>1203</v>
      </c>
      <c r="C1835" t="s">
        <v>665</v>
      </c>
      <c r="D1835" t="s">
        <v>21</v>
      </c>
      <c r="E1835">
        <v>4</v>
      </c>
      <c r="F1835">
        <v>127939</v>
      </c>
      <c r="G1835">
        <v>25704</v>
      </c>
      <c r="H1835">
        <v>102235</v>
      </c>
      <c r="I1835">
        <v>8278</v>
      </c>
      <c r="J1835">
        <v>22426</v>
      </c>
      <c r="K1835">
        <v>45689</v>
      </c>
      <c r="L1835">
        <v>180</v>
      </c>
      <c r="M1835" s="1">
        <v>0.81</v>
      </c>
    </row>
    <row r="1836" spans="1:13" x14ac:dyDescent="0.3">
      <c r="A1836">
        <v>1840</v>
      </c>
      <c r="B1836" t="s">
        <v>1203</v>
      </c>
      <c r="C1836" t="s">
        <v>1209</v>
      </c>
      <c r="D1836" t="s">
        <v>21</v>
      </c>
      <c r="E1836">
        <v>3</v>
      </c>
      <c r="F1836">
        <v>84254</v>
      </c>
      <c r="G1836">
        <v>15975</v>
      </c>
      <c r="H1836">
        <v>68279</v>
      </c>
      <c r="I1836">
        <v>5829</v>
      </c>
      <c r="J1836">
        <v>10856</v>
      </c>
      <c r="K1836">
        <v>52565</v>
      </c>
      <c r="L1836">
        <v>468</v>
      </c>
      <c r="M1836" s="1">
        <v>0.82</v>
      </c>
    </row>
    <row r="1837" spans="1:13" x14ac:dyDescent="0.3">
      <c r="A1837">
        <v>1841</v>
      </c>
      <c r="B1837" t="s">
        <v>1203</v>
      </c>
      <c r="C1837" t="s">
        <v>1210</v>
      </c>
      <c r="D1837" t="s">
        <v>21</v>
      </c>
      <c r="E1837">
        <v>6</v>
      </c>
      <c r="F1837">
        <v>47536</v>
      </c>
      <c r="G1837">
        <v>9683</v>
      </c>
      <c r="H1837">
        <v>37853</v>
      </c>
      <c r="I1837">
        <v>3640</v>
      </c>
      <c r="J1837">
        <v>7023</v>
      </c>
      <c r="K1837">
        <v>50312</v>
      </c>
      <c r="L1837">
        <v>138</v>
      </c>
      <c r="M1837" s="1">
        <v>0.83</v>
      </c>
    </row>
    <row r="1838" spans="1:13" x14ac:dyDescent="0.3">
      <c r="A1838">
        <v>1842</v>
      </c>
      <c r="B1838" t="s">
        <v>1203</v>
      </c>
      <c r="C1838" t="s">
        <v>524</v>
      </c>
      <c r="D1838" t="s">
        <v>21</v>
      </c>
      <c r="E1838">
        <v>5</v>
      </c>
      <c r="F1838">
        <v>80695</v>
      </c>
      <c r="G1838">
        <v>13764</v>
      </c>
      <c r="H1838">
        <v>66931</v>
      </c>
      <c r="I1838">
        <v>6366</v>
      </c>
      <c r="J1838">
        <v>9779</v>
      </c>
      <c r="K1838">
        <v>55517</v>
      </c>
      <c r="L1838">
        <v>264</v>
      </c>
      <c r="M1838" s="1">
        <v>0.8</v>
      </c>
    </row>
    <row r="1839" spans="1:13" x14ac:dyDescent="0.3">
      <c r="A1839">
        <v>1843</v>
      </c>
      <c r="B1839" t="s">
        <v>1203</v>
      </c>
      <c r="C1839" t="s">
        <v>145</v>
      </c>
      <c r="D1839" t="s">
        <v>21</v>
      </c>
      <c r="E1839">
        <v>6</v>
      </c>
      <c r="F1839">
        <v>59916</v>
      </c>
      <c r="G1839">
        <v>14255</v>
      </c>
      <c r="H1839">
        <v>45661</v>
      </c>
      <c r="I1839">
        <v>3967</v>
      </c>
      <c r="J1839">
        <v>6828</v>
      </c>
      <c r="K1839">
        <v>64916</v>
      </c>
      <c r="L1839">
        <v>192</v>
      </c>
      <c r="M1839" s="1">
        <v>0.78</v>
      </c>
    </row>
    <row r="1840" spans="1:13" x14ac:dyDescent="0.3">
      <c r="A1840">
        <v>1844</v>
      </c>
      <c r="B1840" t="s">
        <v>1203</v>
      </c>
      <c r="C1840" t="s">
        <v>1211</v>
      </c>
      <c r="D1840" t="s">
        <v>21</v>
      </c>
      <c r="E1840">
        <v>4</v>
      </c>
      <c r="F1840">
        <v>47823</v>
      </c>
      <c r="G1840">
        <v>7890</v>
      </c>
      <c r="H1840">
        <v>39933</v>
      </c>
      <c r="I1840">
        <v>2801</v>
      </c>
      <c r="J1840">
        <v>7426</v>
      </c>
      <c r="K1840">
        <v>51751</v>
      </c>
      <c r="L1840">
        <v>149</v>
      </c>
      <c r="M1840" s="1">
        <v>0.79</v>
      </c>
    </row>
    <row r="1841" spans="1:13" x14ac:dyDescent="0.3">
      <c r="A1841">
        <v>1845</v>
      </c>
      <c r="B1841" t="s">
        <v>1203</v>
      </c>
      <c r="C1841" t="s">
        <v>314</v>
      </c>
      <c r="D1841" t="s">
        <v>21</v>
      </c>
      <c r="E1841">
        <v>6</v>
      </c>
      <c r="F1841">
        <v>44527</v>
      </c>
      <c r="G1841">
        <v>10902</v>
      </c>
      <c r="H1841">
        <v>33625</v>
      </c>
      <c r="I1841">
        <v>3150</v>
      </c>
      <c r="J1841">
        <v>6746</v>
      </c>
      <c r="K1841">
        <v>47382</v>
      </c>
      <c r="L1841">
        <v>56</v>
      </c>
      <c r="M1841" s="1">
        <v>0.75</v>
      </c>
    </row>
    <row r="1842" spans="1:13" x14ac:dyDescent="0.3">
      <c r="A1842">
        <v>1846</v>
      </c>
      <c r="B1842" t="s">
        <v>1203</v>
      </c>
      <c r="C1842" t="s">
        <v>1212</v>
      </c>
      <c r="D1842" t="s">
        <v>21</v>
      </c>
      <c r="E1842">
        <v>1</v>
      </c>
      <c r="F1842">
        <v>293718</v>
      </c>
      <c r="G1842">
        <v>51633</v>
      </c>
      <c r="H1842">
        <v>242085</v>
      </c>
      <c r="I1842">
        <v>15823</v>
      </c>
      <c r="J1842">
        <v>25387</v>
      </c>
      <c r="K1842">
        <v>79604</v>
      </c>
      <c r="L1842">
        <v>449</v>
      </c>
      <c r="M1842" s="1">
        <v>0.81</v>
      </c>
    </row>
    <row r="1843" spans="1:13" x14ac:dyDescent="0.3">
      <c r="A1843">
        <v>1847</v>
      </c>
      <c r="B1843" t="s">
        <v>1203</v>
      </c>
      <c r="C1843" t="s">
        <v>1213</v>
      </c>
      <c r="D1843" t="s">
        <v>21</v>
      </c>
      <c r="E1843">
        <v>1</v>
      </c>
      <c r="F1843">
        <v>919719</v>
      </c>
      <c r="G1843">
        <v>165052</v>
      </c>
      <c r="H1843">
        <v>754667</v>
      </c>
      <c r="I1843">
        <v>54473</v>
      </c>
      <c r="J1843">
        <v>122204</v>
      </c>
      <c r="K1843">
        <v>56375</v>
      </c>
      <c r="L1843">
        <v>4110</v>
      </c>
      <c r="M1843" s="1">
        <v>0.83</v>
      </c>
    </row>
    <row r="1844" spans="1:13" x14ac:dyDescent="0.3">
      <c r="A1844">
        <v>1848</v>
      </c>
      <c r="B1844" t="s">
        <v>1203</v>
      </c>
      <c r="C1844" t="s">
        <v>864</v>
      </c>
      <c r="D1844" t="s">
        <v>21</v>
      </c>
      <c r="E1844">
        <v>6</v>
      </c>
      <c r="F1844">
        <v>37300</v>
      </c>
      <c r="G1844">
        <v>8743</v>
      </c>
      <c r="H1844">
        <v>28557</v>
      </c>
      <c r="I1844">
        <v>2778</v>
      </c>
      <c r="J1844">
        <v>4150</v>
      </c>
      <c r="K1844">
        <v>54376</v>
      </c>
      <c r="L1844">
        <v>40</v>
      </c>
      <c r="M1844" s="1">
        <v>0.76</v>
      </c>
    </row>
    <row r="1845" spans="1:13" x14ac:dyDescent="0.3">
      <c r="A1845">
        <v>1849</v>
      </c>
      <c r="B1845" t="s">
        <v>1203</v>
      </c>
      <c r="C1845" t="s">
        <v>50</v>
      </c>
      <c r="D1845" t="s">
        <v>21</v>
      </c>
      <c r="E1845">
        <v>7</v>
      </c>
      <c r="F1845">
        <v>50293</v>
      </c>
      <c r="G1845">
        <v>8452</v>
      </c>
      <c r="H1845">
        <v>41841</v>
      </c>
      <c r="I1845">
        <v>3589</v>
      </c>
      <c r="J1845">
        <v>7404</v>
      </c>
      <c r="K1845">
        <v>48722</v>
      </c>
      <c r="L1845">
        <v>326</v>
      </c>
      <c r="M1845" s="1">
        <v>0.76</v>
      </c>
    </row>
    <row r="1846" spans="1:13" x14ac:dyDescent="0.3">
      <c r="A1846">
        <v>1850</v>
      </c>
      <c r="B1846" t="s">
        <v>1203</v>
      </c>
      <c r="C1846" t="s">
        <v>154</v>
      </c>
      <c r="D1846" t="s">
        <v>21</v>
      </c>
      <c r="E1846">
        <v>4</v>
      </c>
      <c r="F1846">
        <v>53591</v>
      </c>
      <c r="G1846">
        <v>10499</v>
      </c>
      <c r="H1846">
        <v>43092</v>
      </c>
      <c r="I1846">
        <v>3711</v>
      </c>
      <c r="J1846">
        <v>6830</v>
      </c>
      <c r="K1846">
        <v>51388</v>
      </c>
      <c r="L1846">
        <v>137</v>
      </c>
      <c r="M1846" s="1">
        <v>0.84</v>
      </c>
    </row>
    <row r="1847" spans="1:13" x14ac:dyDescent="0.3">
      <c r="A1847">
        <v>1851</v>
      </c>
      <c r="B1847" t="s">
        <v>1203</v>
      </c>
      <c r="C1847" t="s">
        <v>886</v>
      </c>
      <c r="D1847" t="s">
        <v>21</v>
      </c>
      <c r="E1847">
        <v>4</v>
      </c>
      <c r="F1847">
        <v>57511</v>
      </c>
      <c r="G1847">
        <v>10750</v>
      </c>
      <c r="H1847">
        <v>46761</v>
      </c>
      <c r="I1847">
        <v>3858</v>
      </c>
      <c r="J1847">
        <v>5494</v>
      </c>
      <c r="K1847">
        <v>58925</v>
      </c>
      <c r="L1847">
        <v>261</v>
      </c>
      <c r="M1847" s="1">
        <v>0.83</v>
      </c>
    </row>
    <row r="1848" spans="1:13" x14ac:dyDescent="0.3">
      <c r="A1848">
        <v>1852</v>
      </c>
      <c r="B1848" t="s">
        <v>1203</v>
      </c>
      <c r="C1848" t="s">
        <v>52</v>
      </c>
      <c r="D1848" t="s">
        <v>21</v>
      </c>
      <c r="E1848">
        <v>6</v>
      </c>
      <c r="F1848">
        <v>47491</v>
      </c>
      <c r="G1848">
        <v>10508</v>
      </c>
      <c r="H1848">
        <v>36983</v>
      </c>
      <c r="I1848">
        <v>3322</v>
      </c>
      <c r="J1848">
        <v>5789</v>
      </c>
      <c r="K1848">
        <v>54514</v>
      </c>
      <c r="L1848">
        <v>0</v>
      </c>
      <c r="M1848" s="1">
        <v>0.76</v>
      </c>
    </row>
    <row r="1849" spans="1:13" x14ac:dyDescent="0.3">
      <c r="A1849">
        <v>1853</v>
      </c>
      <c r="B1849" t="s">
        <v>1203</v>
      </c>
      <c r="C1849" t="s">
        <v>338</v>
      </c>
      <c r="D1849" t="s">
        <v>21</v>
      </c>
      <c r="E1849">
        <v>8</v>
      </c>
      <c r="F1849">
        <v>4434</v>
      </c>
      <c r="G1849">
        <v>1386</v>
      </c>
      <c r="H1849">
        <v>3048</v>
      </c>
      <c r="I1849">
        <v>506</v>
      </c>
      <c r="J1849">
        <v>404</v>
      </c>
      <c r="K1849">
        <v>59020</v>
      </c>
      <c r="L1849">
        <v>0</v>
      </c>
      <c r="M1849" s="1">
        <v>0.72</v>
      </c>
    </row>
    <row r="1850" spans="1:13" x14ac:dyDescent="0.3">
      <c r="A1850">
        <v>1854</v>
      </c>
      <c r="B1850" t="s">
        <v>1203</v>
      </c>
      <c r="C1850" t="s">
        <v>1214</v>
      </c>
      <c r="D1850" t="s">
        <v>21</v>
      </c>
      <c r="E1850">
        <v>2</v>
      </c>
      <c r="F1850">
        <v>61833</v>
      </c>
      <c r="G1850">
        <v>12815</v>
      </c>
      <c r="H1850">
        <v>49018</v>
      </c>
      <c r="I1850">
        <v>4449</v>
      </c>
      <c r="J1850">
        <v>8176</v>
      </c>
      <c r="K1850">
        <v>53168</v>
      </c>
      <c r="L1850">
        <v>25</v>
      </c>
      <c r="M1850" s="1">
        <v>0.82</v>
      </c>
    </row>
    <row r="1851" spans="1:13" x14ac:dyDescent="0.3">
      <c r="A1851">
        <v>1855</v>
      </c>
      <c r="B1851" t="s">
        <v>1203</v>
      </c>
      <c r="C1851" t="s">
        <v>57</v>
      </c>
      <c r="D1851" t="s">
        <v>21</v>
      </c>
      <c r="E1851">
        <v>3</v>
      </c>
      <c r="F1851">
        <v>111755</v>
      </c>
      <c r="G1851">
        <v>15276</v>
      </c>
      <c r="H1851">
        <v>96479</v>
      </c>
      <c r="I1851">
        <v>14327</v>
      </c>
      <c r="J1851">
        <v>12996</v>
      </c>
      <c r="K1851">
        <v>52798</v>
      </c>
      <c r="L1851">
        <v>261</v>
      </c>
      <c r="M1851" s="1">
        <v>0.84</v>
      </c>
    </row>
    <row r="1852" spans="1:13" x14ac:dyDescent="0.3">
      <c r="A1852">
        <v>1856</v>
      </c>
      <c r="B1852" t="s">
        <v>1203</v>
      </c>
      <c r="C1852" t="s">
        <v>208</v>
      </c>
      <c r="D1852" t="s">
        <v>21</v>
      </c>
      <c r="E1852">
        <v>1</v>
      </c>
      <c r="F1852">
        <v>2582830</v>
      </c>
      <c r="G1852">
        <v>359246</v>
      </c>
      <c r="H1852">
        <v>2223584</v>
      </c>
      <c r="I1852">
        <v>44256</v>
      </c>
      <c r="J1852">
        <v>483632</v>
      </c>
      <c r="K1852">
        <v>60862</v>
      </c>
      <c r="L1852">
        <v>5105</v>
      </c>
      <c r="M1852" s="1">
        <v>0.87</v>
      </c>
    </row>
    <row r="1853" spans="1:13" x14ac:dyDescent="0.3">
      <c r="A1853">
        <v>1857</v>
      </c>
      <c r="B1853" t="s">
        <v>1203</v>
      </c>
      <c r="C1853" t="s">
        <v>505</v>
      </c>
      <c r="D1853" t="s">
        <v>21</v>
      </c>
      <c r="E1853">
        <v>6</v>
      </c>
      <c r="F1853">
        <v>26447</v>
      </c>
      <c r="G1853">
        <v>4845</v>
      </c>
      <c r="H1853">
        <v>21602</v>
      </c>
      <c r="I1853">
        <v>1688</v>
      </c>
      <c r="J1853">
        <v>3177</v>
      </c>
      <c r="K1853">
        <v>52660</v>
      </c>
      <c r="L1853">
        <v>185</v>
      </c>
      <c r="M1853" s="1">
        <v>0.85</v>
      </c>
    </row>
    <row r="1854" spans="1:13" x14ac:dyDescent="0.3">
      <c r="A1854">
        <v>1858</v>
      </c>
      <c r="B1854" t="s">
        <v>1203</v>
      </c>
      <c r="C1854" t="s">
        <v>544</v>
      </c>
      <c r="D1854" t="s">
        <v>21</v>
      </c>
      <c r="E1854">
        <v>1</v>
      </c>
      <c r="F1854">
        <v>63227</v>
      </c>
      <c r="G1854">
        <v>11307</v>
      </c>
      <c r="H1854">
        <v>51920</v>
      </c>
      <c r="I1854">
        <v>3441</v>
      </c>
      <c r="J1854">
        <v>7173</v>
      </c>
      <c r="K1854">
        <v>61027</v>
      </c>
      <c r="L1854">
        <v>48</v>
      </c>
      <c r="M1854" s="1">
        <v>0.77</v>
      </c>
    </row>
    <row r="1855" spans="1:13" x14ac:dyDescent="0.3">
      <c r="A1855">
        <v>1859</v>
      </c>
      <c r="B1855" t="s">
        <v>1203</v>
      </c>
      <c r="C1855" t="s">
        <v>66</v>
      </c>
      <c r="D1855" t="s">
        <v>21</v>
      </c>
      <c r="E1855">
        <v>2</v>
      </c>
      <c r="F1855">
        <v>70795</v>
      </c>
      <c r="G1855">
        <v>12955</v>
      </c>
      <c r="H1855">
        <v>57840</v>
      </c>
      <c r="I1855">
        <v>4579</v>
      </c>
      <c r="J1855">
        <v>7121</v>
      </c>
      <c r="K1855">
        <v>59114</v>
      </c>
      <c r="L1855">
        <v>256</v>
      </c>
      <c r="M1855" s="1">
        <v>0.79</v>
      </c>
    </row>
    <row r="1856" spans="1:13" x14ac:dyDescent="0.3">
      <c r="A1856">
        <v>1860</v>
      </c>
      <c r="B1856" t="s">
        <v>1203</v>
      </c>
      <c r="C1856" t="s">
        <v>71</v>
      </c>
      <c r="D1856" t="s">
        <v>58</v>
      </c>
      <c r="E1856">
        <v>1</v>
      </c>
      <c r="F1856">
        <v>742474</v>
      </c>
      <c r="G1856">
        <v>128049</v>
      </c>
      <c r="H1856">
        <v>614425</v>
      </c>
      <c r="I1856">
        <v>35782</v>
      </c>
      <c r="J1856">
        <v>103620</v>
      </c>
      <c r="K1856">
        <v>60240</v>
      </c>
      <c r="L1856">
        <v>2289</v>
      </c>
      <c r="M1856" s="1">
        <v>0.84</v>
      </c>
    </row>
    <row r="1857" spans="1:13" x14ac:dyDescent="0.3">
      <c r="A1857">
        <v>1861</v>
      </c>
      <c r="B1857" t="s">
        <v>1203</v>
      </c>
      <c r="C1857" t="s">
        <v>72</v>
      </c>
      <c r="D1857" t="s">
        <v>21</v>
      </c>
      <c r="E1857">
        <v>4</v>
      </c>
      <c r="F1857">
        <v>49455</v>
      </c>
      <c r="G1857">
        <v>9203</v>
      </c>
      <c r="H1857">
        <v>40252</v>
      </c>
      <c r="I1857">
        <v>3230</v>
      </c>
      <c r="J1857">
        <v>7694</v>
      </c>
      <c r="K1857">
        <v>43799</v>
      </c>
      <c r="L1857">
        <v>290</v>
      </c>
      <c r="M1857" s="1">
        <v>0.85</v>
      </c>
    </row>
    <row r="1858" spans="1:13" x14ac:dyDescent="0.3">
      <c r="A1858">
        <v>1862</v>
      </c>
      <c r="B1858" t="s">
        <v>1203</v>
      </c>
      <c r="C1858" t="s">
        <v>352</v>
      </c>
      <c r="D1858" t="s">
        <v>58</v>
      </c>
      <c r="E1858">
        <v>1</v>
      </c>
      <c r="F1858">
        <v>1358343</v>
      </c>
      <c r="G1858">
        <v>241283</v>
      </c>
      <c r="H1858">
        <v>1117060</v>
      </c>
      <c r="I1858">
        <v>41686</v>
      </c>
      <c r="J1858">
        <v>77883</v>
      </c>
      <c r="K1858">
        <v>115301</v>
      </c>
      <c r="L1858">
        <v>4616</v>
      </c>
      <c r="M1858" s="1">
        <v>0.84</v>
      </c>
    </row>
    <row r="1859" spans="1:13" x14ac:dyDescent="0.3">
      <c r="A1859">
        <v>1863</v>
      </c>
      <c r="B1859" t="s">
        <v>1203</v>
      </c>
      <c r="C1859" t="s">
        <v>1203</v>
      </c>
      <c r="D1859" t="s">
        <v>58</v>
      </c>
      <c r="E1859">
        <v>1</v>
      </c>
      <c r="F1859">
        <v>1628701</v>
      </c>
      <c r="G1859">
        <v>268902</v>
      </c>
      <c r="H1859">
        <v>1359799</v>
      </c>
      <c r="I1859">
        <v>37442</v>
      </c>
      <c r="J1859">
        <v>245347</v>
      </c>
      <c r="K1859">
        <v>84610</v>
      </c>
      <c r="L1859">
        <v>11012</v>
      </c>
      <c r="M1859" s="1">
        <v>0.83</v>
      </c>
    </row>
    <row r="1860" spans="1:13" x14ac:dyDescent="0.3">
      <c r="A1860">
        <v>1864</v>
      </c>
      <c r="B1860" t="s">
        <v>1203</v>
      </c>
      <c r="C1860" t="s">
        <v>1215</v>
      </c>
      <c r="D1860" t="s">
        <v>21</v>
      </c>
      <c r="E1860">
        <v>1</v>
      </c>
      <c r="F1860">
        <v>210433</v>
      </c>
      <c r="G1860">
        <v>40109</v>
      </c>
      <c r="H1860">
        <v>170324</v>
      </c>
      <c r="I1860">
        <v>15168</v>
      </c>
      <c r="J1860">
        <v>26833</v>
      </c>
      <c r="K1860">
        <v>55013</v>
      </c>
      <c r="L1860">
        <v>565</v>
      </c>
      <c r="M1860" s="1">
        <v>0.84</v>
      </c>
    </row>
    <row r="1861" spans="1:13" x14ac:dyDescent="0.3">
      <c r="A1861">
        <v>1865</v>
      </c>
      <c r="B1861" t="s">
        <v>1203</v>
      </c>
      <c r="C1861" t="s">
        <v>508</v>
      </c>
      <c r="D1861" t="s">
        <v>21</v>
      </c>
      <c r="E1861">
        <v>2</v>
      </c>
      <c r="F1861">
        <v>229577</v>
      </c>
      <c r="G1861">
        <v>43059</v>
      </c>
      <c r="H1861">
        <v>186518</v>
      </c>
      <c r="I1861">
        <v>14879</v>
      </c>
      <c r="J1861">
        <v>32150</v>
      </c>
      <c r="K1861">
        <v>54096</v>
      </c>
      <c r="L1861">
        <v>1502</v>
      </c>
      <c r="M1861" s="1">
        <v>0.81</v>
      </c>
    </row>
    <row r="1862" spans="1:13" x14ac:dyDescent="0.3">
      <c r="A1862">
        <v>1866</v>
      </c>
      <c r="B1862" t="s">
        <v>1203</v>
      </c>
      <c r="C1862" t="s">
        <v>1216</v>
      </c>
      <c r="D1862" t="s">
        <v>58</v>
      </c>
      <c r="E1862">
        <v>2</v>
      </c>
      <c r="F1862">
        <v>461809</v>
      </c>
      <c r="G1862">
        <v>78635</v>
      </c>
      <c r="H1862">
        <v>383174</v>
      </c>
      <c r="I1862">
        <v>26747</v>
      </c>
      <c r="J1862">
        <v>61143</v>
      </c>
      <c r="K1862">
        <v>59786</v>
      </c>
      <c r="L1862">
        <v>1879</v>
      </c>
      <c r="M1862" s="1">
        <v>0.83</v>
      </c>
    </row>
    <row r="1863" spans="1:13" x14ac:dyDescent="0.3">
      <c r="A1863">
        <v>1867</v>
      </c>
      <c r="B1863" t="s">
        <v>1203</v>
      </c>
      <c r="C1863" t="s">
        <v>1217</v>
      </c>
      <c r="D1863" t="s">
        <v>21</v>
      </c>
      <c r="E1863">
        <v>1</v>
      </c>
      <c r="F1863">
        <v>109864</v>
      </c>
      <c r="G1863">
        <v>21893</v>
      </c>
      <c r="H1863">
        <v>87971</v>
      </c>
      <c r="I1863">
        <v>7099</v>
      </c>
      <c r="J1863">
        <v>9077</v>
      </c>
      <c r="K1863">
        <v>62930</v>
      </c>
      <c r="L1863">
        <v>766</v>
      </c>
      <c r="M1863" s="1">
        <v>0.81</v>
      </c>
    </row>
    <row r="1864" spans="1:13" x14ac:dyDescent="0.3">
      <c r="A1864">
        <v>1868</v>
      </c>
      <c r="B1864" t="s">
        <v>1203</v>
      </c>
      <c r="C1864" t="s">
        <v>221</v>
      </c>
      <c r="D1864" t="s">
        <v>21</v>
      </c>
      <c r="E1864">
        <v>1</v>
      </c>
      <c r="F1864">
        <v>381951</v>
      </c>
      <c r="G1864">
        <v>53541</v>
      </c>
      <c r="H1864">
        <v>328410</v>
      </c>
      <c r="I1864">
        <v>18005</v>
      </c>
      <c r="J1864">
        <v>42664</v>
      </c>
      <c r="K1864">
        <v>75048</v>
      </c>
      <c r="L1864">
        <v>968</v>
      </c>
      <c r="M1864" s="1">
        <v>0.86</v>
      </c>
    </row>
    <row r="1865" spans="1:13" x14ac:dyDescent="0.3">
      <c r="A1865">
        <v>1869</v>
      </c>
      <c r="B1865" t="s">
        <v>1203</v>
      </c>
      <c r="C1865" t="s">
        <v>807</v>
      </c>
      <c r="D1865" t="s">
        <v>21</v>
      </c>
      <c r="E1865">
        <v>1</v>
      </c>
      <c r="F1865">
        <v>40612</v>
      </c>
      <c r="G1865">
        <v>7277</v>
      </c>
      <c r="H1865">
        <v>33335</v>
      </c>
      <c r="I1865">
        <v>2698</v>
      </c>
      <c r="J1865">
        <v>4819</v>
      </c>
      <c r="K1865">
        <v>52658</v>
      </c>
      <c r="L1865">
        <v>60</v>
      </c>
      <c r="M1865" s="1">
        <v>0.81</v>
      </c>
    </row>
    <row r="1866" spans="1:13" x14ac:dyDescent="0.3">
      <c r="A1866">
        <v>1870</v>
      </c>
      <c r="B1866" t="s">
        <v>1203</v>
      </c>
      <c r="C1866" t="s">
        <v>1218</v>
      </c>
      <c r="D1866" t="s">
        <v>21</v>
      </c>
      <c r="E1866">
        <v>2</v>
      </c>
      <c r="F1866">
        <v>117898</v>
      </c>
      <c r="G1866">
        <v>19265</v>
      </c>
      <c r="H1866">
        <v>98633</v>
      </c>
      <c r="I1866">
        <v>8922</v>
      </c>
      <c r="J1866">
        <v>18209</v>
      </c>
      <c r="K1866">
        <v>53745</v>
      </c>
      <c r="L1866">
        <v>99</v>
      </c>
      <c r="M1866" s="1">
        <v>0.84</v>
      </c>
    </row>
    <row r="1867" spans="1:13" x14ac:dyDescent="0.3">
      <c r="A1867">
        <v>1871</v>
      </c>
      <c r="B1867" t="s">
        <v>1203</v>
      </c>
      <c r="C1867" t="s">
        <v>923</v>
      </c>
      <c r="D1867" t="s">
        <v>58</v>
      </c>
      <c r="E1867">
        <v>7</v>
      </c>
      <c r="F1867">
        <v>59749</v>
      </c>
      <c r="G1867">
        <v>12657</v>
      </c>
      <c r="H1867">
        <v>47092</v>
      </c>
      <c r="I1867">
        <v>3809</v>
      </c>
      <c r="J1867">
        <v>6881</v>
      </c>
      <c r="K1867">
        <v>54321</v>
      </c>
      <c r="L1867">
        <v>336</v>
      </c>
      <c r="M1867" s="1">
        <v>0.75</v>
      </c>
    </row>
    <row r="1868" spans="1:13" x14ac:dyDescent="0.3">
      <c r="A1868">
        <v>1872</v>
      </c>
      <c r="B1868" t="s">
        <v>1203</v>
      </c>
      <c r="C1868" t="s">
        <v>359</v>
      </c>
      <c r="D1868" t="s">
        <v>21</v>
      </c>
      <c r="E1868">
        <v>1</v>
      </c>
      <c r="F1868">
        <v>98892</v>
      </c>
      <c r="G1868">
        <v>17169</v>
      </c>
      <c r="H1868">
        <v>81723</v>
      </c>
      <c r="I1868">
        <v>4857</v>
      </c>
      <c r="J1868">
        <v>5863</v>
      </c>
      <c r="K1868">
        <v>100887</v>
      </c>
      <c r="L1868">
        <v>331</v>
      </c>
      <c r="M1868" s="1">
        <v>0.84</v>
      </c>
    </row>
    <row r="1869" spans="1:13" x14ac:dyDescent="0.3">
      <c r="A1869">
        <v>1873</v>
      </c>
      <c r="B1869" t="s">
        <v>1203</v>
      </c>
      <c r="C1869" t="s">
        <v>1219</v>
      </c>
      <c r="D1869" t="s">
        <v>21</v>
      </c>
      <c r="E1869">
        <v>1</v>
      </c>
      <c r="F1869">
        <v>2278906</v>
      </c>
      <c r="G1869">
        <v>357517</v>
      </c>
      <c r="H1869">
        <v>1921389</v>
      </c>
      <c r="I1869">
        <v>42902</v>
      </c>
      <c r="J1869">
        <v>261819</v>
      </c>
      <c r="K1869">
        <v>68432</v>
      </c>
      <c r="L1869">
        <v>2981</v>
      </c>
      <c r="M1869" s="1">
        <v>0.85</v>
      </c>
    </row>
    <row r="1870" spans="1:13" x14ac:dyDescent="0.3">
      <c r="A1870">
        <v>1874</v>
      </c>
      <c r="B1870" t="s">
        <v>1203</v>
      </c>
      <c r="C1870" t="s">
        <v>1220</v>
      </c>
      <c r="D1870" t="s">
        <v>21</v>
      </c>
      <c r="E1870">
        <v>2</v>
      </c>
      <c r="F1870">
        <v>159442</v>
      </c>
      <c r="G1870">
        <v>27031</v>
      </c>
      <c r="H1870">
        <v>132411</v>
      </c>
      <c r="I1870">
        <v>10049</v>
      </c>
      <c r="J1870">
        <v>17059</v>
      </c>
      <c r="K1870">
        <v>71084</v>
      </c>
      <c r="L1870">
        <v>277</v>
      </c>
      <c r="M1870" s="1">
        <v>0.84</v>
      </c>
    </row>
    <row r="1871" spans="1:13" x14ac:dyDescent="0.3">
      <c r="A1871">
        <v>1875</v>
      </c>
      <c r="B1871" t="s">
        <v>1203</v>
      </c>
      <c r="C1871" t="s">
        <v>449</v>
      </c>
      <c r="D1871" t="s">
        <v>21</v>
      </c>
      <c r="E1871">
        <v>1</v>
      </c>
      <c r="F1871">
        <v>476179</v>
      </c>
      <c r="G1871">
        <v>77053</v>
      </c>
      <c r="H1871">
        <v>399126</v>
      </c>
      <c r="I1871">
        <v>14642</v>
      </c>
      <c r="J1871">
        <v>55217</v>
      </c>
      <c r="K1871">
        <v>79719</v>
      </c>
      <c r="L1871">
        <v>1323</v>
      </c>
      <c r="M1871" s="1">
        <v>0.86</v>
      </c>
    </row>
    <row r="1872" spans="1:13" x14ac:dyDescent="0.3">
      <c r="A1872">
        <v>1876</v>
      </c>
      <c r="B1872" t="s">
        <v>1203</v>
      </c>
      <c r="C1872" t="s">
        <v>1221</v>
      </c>
      <c r="D1872" t="s">
        <v>21</v>
      </c>
      <c r="E1872">
        <v>1</v>
      </c>
      <c r="F1872">
        <v>325695</v>
      </c>
      <c r="G1872">
        <v>51107</v>
      </c>
      <c r="H1872">
        <v>274588</v>
      </c>
      <c r="I1872">
        <v>9102</v>
      </c>
      <c r="J1872">
        <v>44728</v>
      </c>
      <c r="K1872">
        <v>88960</v>
      </c>
      <c r="L1872">
        <v>1277</v>
      </c>
      <c r="M1872" s="1">
        <v>0.85</v>
      </c>
    </row>
    <row r="1873" spans="1:13" x14ac:dyDescent="0.3">
      <c r="A1873">
        <v>1877</v>
      </c>
      <c r="B1873" t="s">
        <v>1203</v>
      </c>
      <c r="C1873" t="s">
        <v>1222</v>
      </c>
      <c r="D1873" t="s">
        <v>21</v>
      </c>
      <c r="E1873">
        <v>4</v>
      </c>
      <c r="F1873">
        <v>108047</v>
      </c>
      <c r="G1873">
        <v>18826</v>
      </c>
      <c r="H1873">
        <v>89221</v>
      </c>
      <c r="I1873">
        <v>8024</v>
      </c>
      <c r="J1873">
        <v>14677</v>
      </c>
      <c r="K1873">
        <v>49356</v>
      </c>
      <c r="L1873">
        <v>425</v>
      </c>
      <c r="M1873" s="1">
        <v>0.78</v>
      </c>
    </row>
    <row r="1874" spans="1:13" x14ac:dyDescent="0.3">
      <c r="A1874">
        <v>1878</v>
      </c>
      <c r="B1874" t="s">
        <v>1203</v>
      </c>
      <c r="C1874" t="s">
        <v>1223</v>
      </c>
      <c r="D1874" t="s">
        <v>21</v>
      </c>
      <c r="E1874">
        <v>2</v>
      </c>
      <c r="F1874">
        <v>230163</v>
      </c>
      <c r="G1874">
        <v>41728</v>
      </c>
      <c r="H1874">
        <v>188435</v>
      </c>
      <c r="I1874">
        <v>15636</v>
      </c>
      <c r="J1874">
        <v>14319</v>
      </c>
      <c r="K1874">
        <v>83210</v>
      </c>
      <c r="L1874">
        <v>259</v>
      </c>
      <c r="M1874" s="1">
        <v>0.84</v>
      </c>
    </row>
    <row r="1875" spans="1:13" x14ac:dyDescent="0.3">
      <c r="A1875">
        <v>1879</v>
      </c>
      <c r="B1875" t="s">
        <v>1203</v>
      </c>
      <c r="C1875" t="s">
        <v>1224</v>
      </c>
      <c r="D1875" t="s">
        <v>21</v>
      </c>
      <c r="E1875">
        <v>2</v>
      </c>
      <c r="F1875">
        <v>155350</v>
      </c>
      <c r="G1875">
        <v>26590</v>
      </c>
      <c r="H1875">
        <v>128760</v>
      </c>
      <c r="I1875">
        <v>8507</v>
      </c>
      <c r="J1875">
        <v>17062</v>
      </c>
      <c r="K1875">
        <v>63297</v>
      </c>
      <c r="L1875">
        <v>881</v>
      </c>
      <c r="M1875" s="1">
        <v>0.85</v>
      </c>
    </row>
    <row r="1876" spans="1:13" x14ac:dyDescent="0.3">
      <c r="A1876">
        <v>1880</v>
      </c>
      <c r="B1876" t="s">
        <v>1203</v>
      </c>
      <c r="C1876" t="s">
        <v>1225</v>
      </c>
      <c r="D1876" t="s">
        <v>21</v>
      </c>
      <c r="E1876">
        <v>2</v>
      </c>
      <c r="F1876">
        <v>31097</v>
      </c>
      <c r="G1876">
        <v>6797</v>
      </c>
      <c r="H1876">
        <v>24300</v>
      </c>
      <c r="I1876">
        <v>2229</v>
      </c>
      <c r="J1876">
        <v>3532</v>
      </c>
      <c r="K1876">
        <v>57757</v>
      </c>
      <c r="L1876">
        <v>40</v>
      </c>
      <c r="M1876" s="1">
        <v>0.78</v>
      </c>
    </row>
    <row r="1877" spans="1:13" x14ac:dyDescent="0.3">
      <c r="A1877">
        <v>1881</v>
      </c>
      <c r="B1877" t="s">
        <v>1203</v>
      </c>
      <c r="C1877" t="s">
        <v>560</v>
      </c>
      <c r="D1877" t="s">
        <v>21</v>
      </c>
      <c r="E1877">
        <v>6</v>
      </c>
      <c r="F1877">
        <v>17912</v>
      </c>
      <c r="G1877">
        <v>3822</v>
      </c>
      <c r="H1877">
        <v>14090</v>
      </c>
      <c r="I1877">
        <v>1368</v>
      </c>
      <c r="J1877">
        <v>2392</v>
      </c>
      <c r="K1877">
        <v>50190</v>
      </c>
      <c r="L1877">
        <v>145</v>
      </c>
      <c r="M1877" s="1">
        <v>0.82</v>
      </c>
    </row>
    <row r="1878" spans="1:13" x14ac:dyDescent="0.3">
      <c r="A1878">
        <v>1882</v>
      </c>
      <c r="B1878" t="s">
        <v>1203</v>
      </c>
      <c r="C1878" t="s">
        <v>1226</v>
      </c>
      <c r="D1878" t="s">
        <v>21</v>
      </c>
      <c r="E1878">
        <v>6</v>
      </c>
      <c r="F1878">
        <v>34300</v>
      </c>
      <c r="G1878">
        <v>6591</v>
      </c>
      <c r="H1878">
        <v>27709</v>
      </c>
      <c r="I1878">
        <v>2436</v>
      </c>
      <c r="J1878">
        <v>4000</v>
      </c>
      <c r="K1878">
        <v>54184</v>
      </c>
      <c r="L1878">
        <v>0</v>
      </c>
      <c r="M1878" s="1">
        <v>0.78</v>
      </c>
    </row>
    <row r="1879" spans="1:13" x14ac:dyDescent="0.3">
      <c r="A1879">
        <v>1883</v>
      </c>
      <c r="B1879" t="s">
        <v>1203</v>
      </c>
      <c r="C1879" t="s">
        <v>602</v>
      </c>
      <c r="D1879" t="s">
        <v>21</v>
      </c>
      <c r="E1879">
        <v>4</v>
      </c>
      <c r="F1879">
        <v>95796</v>
      </c>
      <c r="G1879">
        <v>18850</v>
      </c>
      <c r="H1879">
        <v>76946</v>
      </c>
      <c r="I1879">
        <v>7143</v>
      </c>
      <c r="J1879">
        <v>12069</v>
      </c>
      <c r="K1879">
        <v>54862</v>
      </c>
      <c r="L1879">
        <v>601</v>
      </c>
      <c r="M1879" s="1">
        <v>0.84</v>
      </c>
    </row>
    <row r="1880" spans="1:13" x14ac:dyDescent="0.3">
      <c r="A1880">
        <v>1884</v>
      </c>
      <c r="B1880" t="s">
        <v>1203</v>
      </c>
      <c r="C1880" t="s">
        <v>869</v>
      </c>
      <c r="D1880" t="s">
        <v>58</v>
      </c>
      <c r="E1880">
        <v>1</v>
      </c>
      <c r="F1880">
        <v>1481093</v>
      </c>
      <c r="G1880">
        <v>249756</v>
      </c>
      <c r="H1880">
        <v>1231337</v>
      </c>
      <c r="I1880">
        <v>59840</v>
      </c>
      <c r="J1880">
        <v>105578</v>
      </c>
      <c r="K1880">
        <v>100075</v>
      </c>
      <c r="L1880">
        <v>4084</v>
      </c>
      <c r="M1880" s="1">
        <v>0.85</v>
      </c>
    </row>
    <row r="1881" spans="1:13" x14ac:dyDescent="0.3">
      <c r="A1881">
        <v>1885</v>
      </c>
      <c r="B1881" t="s">
        <v>1203</v>
      </c>
      <c r="C1881" t="s">
        <v>603</v>
      </c>
      <c r="D1881" t="s">
        <v>21</v>
      </c>
      <c r="E1881">
        <v>4</v>
      </c>
      <c r="F1881">
        <v>75498</v>
      </c>
      <c r="G1881">
        <v>14238</v>
      </c>
      <c r="H1881">
        <v>61260</v>
      </c>
      <c r="I1881">
        <v>4533</v>
      </c>
      <c r="J1881">
        <v>11834</v>
      </c>
      <c r="K1881">
        <v>51985</v>
      </c>
      <c r="L1881">
        <v>134</v>
      </c>
      <c r="M1881" s="1">
        <v>0.83</v>
      </c>
    </row>
    <row r="1882" spans="1:13" x14ac:dyDescent="0.3">
      <c r="A1882">
        <v>1886</v>
      </c>
      <c r="B1882" t="s">
        <v>1203</v>
      </c>
      <c r="C1882" t="s">
        <v>1227</v>
      </c>
      <c r="D1882" t="s">
        <v>21</v>
      </c>
      <c r="E1882">
        <v>2</v>
      </c>
      <c r="F1882">
        <v>48560</v>
      </c>
      <c r="G1882">
        <v>9854</v>
      </c>
      <c r="H1882">
        <v>38706</v>
      </c>
      <c r="I1882">
        <v>3811</v>
      </c>
      <c r="J1882">
        <v>4912</v>
      </c>
      <c r="K1882">
        <v>60309</v>
      </c>
      <c r="L1882">
        <v>0</v>
      </c>
      <c r="M1882" s="1">
        <v>0.83</v>
      </c>
    </row>
    <row r="1883" spans="1:13" x14ac:dyDescent="0.3">
      <c r="A1883">
        <v>1887</v>
      </c>
      <c r="B1883" t="s">
        <v>1203</v>
      </c>
      <c r="C1883" t="s">
        <v>1228</v>
      </c>
      <c r="D1883" t="s">
        <v>21</v>
      </c>
      <c r="E1883">
        <v>3</v>
      </c>
      <c r="F1883">
        <v>102793</v>
      </c>
      <c r="G1883">
        <v>14900</v>
      </c>
      <c r="H1883">
        <v>87893</v>
      </c>
      <c r="I1883">
        <v>4384</v>
      </c>
      <c r="J1883">
        <v>15146</v>
      </c>
      <c r="K1883">
        <v>57383</v>
      </c>
      <c r="L1883">
        <v>159</v>
      </c>
      <c r="M1883" s="1">
        <v>0.75</v>
      </c>
    </row>
    <row r="1884" spans="1:13" x14ac:dyDescent="0.3">
      <c r="A1884">
        <v>1888</v>
      </c>
      <c r="B1884" t="s">
        <v>1203</v>
      </c>
      <c r="C1884" t="s">
        <v>1229</v>
      </c>
      <c r="D1884" t="s">
        <v>21</v>
      </c>
      <c r="E1884">
        <v>3</v>
      </c>
      <c r="F1884">
        <v>178599</v>
      </c>
      <c r="G1884">
        <v>35328</v>
      </c>
      <c r="H1884">
        <v>143271</v>
      </c>
      <c r="I1884">
        <v>8659</v>
      </c>
      <c r="J1884">
        <v>24389</v>
      </c>
      <c r="K1884">
        <v>63073</v>
      </c>
      <c r="L1884">
        <v>280</v>
      </c>
      <c r="M1884" s="1">
        <v>0.8</v>
      </c>
    </row>
    <row r="1885" spans="1:13" x14ac:dyDescent="0.3">
      <c r="A1885">
        <v>1889</v>
      </c>
      <c r="B1885" t="s">
        <v>1203</v>
      </c>
      <c r="C1885" t="s">
        <v>471</v>
      </c>
      <c r="D1885" t="s">
        <v>21</v>
      </c>
      <c r="E1885">
        <v>3</v>
      </c>
      <c r="F1885">
        <v>64265</v>
      </c>
      <c r="G1885">
        <v>14291</v>
      </c>
      <c r="H1885">
        <v>49974</v>
      </c>
      <c r="I1885">
        <v>4544</v>
      </c>
      <c r="J1885">
        <v>6859</v>
      </c>
      <c r="K1885">
        <v>56694</v>
      </c>
      <c r="L1885">
        <v>349</v>
      </c>
      <c r="M1885" s="1">
        <v>0.82</v>
      </c>
    </row>
    <row r="1886" spans="1:13" x14ac:dyDescent="0.3">
      <c r="A1886">
        <v>1890</v>
      </c>
      <c r="B1886" t="s">
        <v>1203</v>
      </c>
      <c r="C1886" t="s">
        <v>86</v>
      </c>
      <c r="D1886" t="s">
        <v>21</v>
      </c>
      <c r="E1886">
        <v>3</v>
      </c>
      <c r="F1886">
        <v>61197</v>
      </c>
      <c r="G1886">
        <v>11919</v>
      </c>
      <c r="H1886">
        <v>49278</v>
      </c>
      <c r="I1886">
        <v>4449</v>
      </c>
      <c r="J1886">
        <v>6637</v>
      </c>
      <c r="K1886">
        <v>55913</v>
      </c>
      <c r="L1886">
        <v>0</v>
      </c>
      <c r="M1886" s="1">
        <v>0.8</v>
      </c>
    </row>
    <row r="1887" spans="1:13" x14ac:dyDescent="0.3">
      <c r="A1887">
        <v>1891</v>
      </c>
      <c r="B1887" t="s">
        <v>1203</v>
      </c>
      <c r="C1887" t="s">
        <v>472</v>
      </c>
      <c r="D1887" t="s">
        <v>21</v>
      </c>
      <c r="E1887">
        <v>1</v>
      </c>
      <c r="F1887">
        <v>90064</v>
      </c>
      <c r="G1887">
        <v>17002</v>
      </c>
      <c r="H1887">
        <v>73062</v>
      </c>
      <c r="I1887">
        <v>6062</v>
      </c>
      <c r="J1887">
        <v>8511</v>
      </c>
      <c r="K1887">
        <v>61118</v>
      </c>
      <c r="L1887">
        <v>289</v>
      </c>
      <c r="M1887" s="1">
        <v>0.86</v>
      </c>
    </row>
    <row r="1888" spans="1:13" x14ac:dyDescent="0.3">
      <c r="A1888">
        <v>1892</v>
      </c>
      <c r="B1888" t="s">
        <v>1203</v>
      </c>
      <c r="C1888" t="s">
        <v>1230</v>
      </c>
      <c r="D1888" t="s">
        <v>21</v>
      </c>
      <c r="E1888">
        <v>1</v>
      </c>
      <c r="F1888">
        <v>967612</v>
      </c>
      <c r="G1888">
        <v>165008</v>
      </c>
      <c r="H1888">
        <v>802604</v>
      </c>
      <c r="I1888">
        <v>27583</v>
      </c>
      <c r="J1888">
        <v>78572</v>
      </c>
      <c r="K1888">
        <v>94521</v>
      </c>
      <c r="L1888">
        <v>3524</v>
      </c>
      <c r="M1888" s="1">
        <v>0.83</v>
      </c>
    </row>
    <row r="1889" spans="1:13" x14ac:dyDescent="0.3">
      <c r="A1889">
        <v>1893</v>
      </c>
      <c r="B1889" t="s">
        <v>1203</v>
      </c>
      <c r="C1889" t="s">
        <v>1231</v>
      </c>
      <c r="D1889" t="s">
        <v>21</v>
      </c>
      <c r="E1889">
        <v>6</v>
      </c>
      <c r="F1889">
        <v>40085</v>
      </c>
      <c r="G1889">
        <v>7188</v>
      </c>
      <c r="H1889">
        <v>32897</v>
      </c>
      <c r="I1889">
        <v>2628</v>
      </c>
      <c r="J1889">
        <v>3627</v>
      </c>
      <c r="K1889">
        <v>57709</v>
      </c>
      <c r="L1889">
        <v>75</v>
      </c>
      <c r="M1889" s="1">
        <v>0.77</v>
      </c>
    </row>
    <row r="1890" spans="1:13" x14ac:dyDescent="0.3">
      <c r="A1890">
        <v>1894</v>
      </c>
      <c r="B1890" t="s">
        <v>1203</v>
      </c>
      <c r="C1890" t="s">
        <v>1232</v>
      </c>
      <c r="D1890" t="s">
        <v>21</v>
      </c>
      <c r="E1890">
        <v>1</v>
      </c>
      <c r="F1890">
        <v>24841</v>
      </c>
      <c r="G1890">
        <v>5172</v>
      </c>
      <c r="H1890">
        <v>19669</v>
      </c>
      <c r="I1890">
        <v>1554</v>
      </c>
      <c r="J1890">
        <v>3014</v>
      </c>
      <c r="K1890">
        <v>51089</v>
      </c>
      <c r="L1890">
        <v>189</v>
      </c>
      <c r="M1890" s="1">
        <v>0.78</v>
      </c>
    </row>
    <row r="1891" spans="1:13" x14ac:dyDescent="0.3">
      <c r="A1891">
        <v>1895</v>
      </c>
      <c r="B1891" t="s">
        <v>1233</v>
      </c>
      <c r="C1891" t="s">
        <v>1234</v>
      </c>
      <c r="D1891" t="s">
        <v>21</v>
      </c>
      <c r="E1891">
        <v>3</v>
      </c>
      <c r="F1891">
        <v>166436</v>
      </c>
      <c r="G1891">
        <v>28127</v>
      </c>
      <c r="H1891">
        <v>138309</v>
      </c>
      <c r="I1891">
        <v>10140</v>
      </c>
      <c r="J1891">
        <v>21661</v>
      </c>
      <c r="K1891">
        <v>50480</v>
      </c>
      <c r="L1891">
        <v>197</v>
      </c>
      <c r="M1891" s="1">
        <v>0.83</v>
      </c>
    </row>
    <row r="1892" spans="1:13" x14ac:dyDescent="0.3">
      <c r="A1892">
        <v>1896</v>
      </c>
      <c r="B1892" t="s">
        <v>1233</v>
      </c>
      <c r="C1892" t="s">
        <v>517</v>
      </c>
      <c r="D1892" t="s">
        <v>21</v>
      </c>
      <c r="E1892">
        <v>2</v>
      </c>
      <c r="F1892">
        <v>37353</v>
      </c>
      <c r="G1892">
        <v>7489</v>
      </c>
      <c r="H1892">
        <v>29864</v>
      </c>
      <c r="I1892">
        <v>2283</v>
      </c>
      <c r="J1892">
        <v>4653</v>
      </c>
      <c r="K1892">
        <v>49138</v>
      </c>
      <c r="L1892">
        <v>0</v>
      </c>
      <c r="M1892" s="1">
        <v>0.8</v>
      </c>
    </row>
    <row r="1893" spans="1:13" x14ac:dyDescent="0.3">
      <c r="A1893">
        <v>1897</v>
      </c>
      <c r="B1893" t="s">
        <v>1233</v>
      </c>
      <c r="C1893" t="s">
        <v>1235</v>
      </c>
      <c r="D1893" t="s">
        <v>21</v>
      </c>
      <c r="E1893">
        <v>9</v>
      </c>
      <c r="F1893">
        <v>11161</v>
      </c>
      <c r="G1893">
        <v>3023</v>
      </c>
      <c r="H1893">
        <v>8138</v>
      </c>
      <c r="I1893">
        <v>871</v>
      </c>
      <c r="J1893">
        <v>2060</v>
      </c>
      <c r="K1893">
        <v>39735</v>
      </c>
      <c r="L1893">
        <v>25</v>
      </c>
      <c r="M1893" s="1">
        <v>0.76</v>
      </c>
    </row>
    <row r="1894" spans="1:13" x14ac:dyDescent="0.3">
      <c r="A1894">
        <v>1898</v>
      </c>
      <c r="B1894" t="s">
        <v>1233</v>
      </c>
      <c r="C1894" t="s">
        <v>1236</v>
      </c>
      <c r="D1894" t="s">
        <v>21</v>
      </c>
      <c r="E1894">
        <v>6</v>
      </c>
      <c r="F1894">
        <v>24877</v>
      </c>
      <c r="G1894">
        <v>4594</v>
      </c>
      <c r="H1894">
        <v>20283</v>
      </c>
      <c r="I1894">
        <v>1472</v>
      </c>
      <c r="J1894">
        <v>4680</v>
      </c>
      <c r="K1894">
        <v>38023</v>
      </c>
      <c r="L1894">
        <v>15</v>
      </c>
      <c r="M1894" s="1">
        <v>0.78</v>
      </c>
    </row>
    <row r="1895" spans="1:13" x14ac:dyDescent="0.3">
      <c r="A1895">
        <v>1899</v>
      </c>
      <c r="B1895" t="s">
        <v>1233</v>
      </c>
      <c r="C1895" t="s">
        <v>1237</v>
      </c>
      <c r="D1895" t="s">
        <v>21</v>
      </c>
      <c r="E1895">
        <v>7</v>
      </c>
      <c r="F1895">
        <v>27109</v>
      </c>
      <c r="G1895">
        <v>6967</v>
      </c>
      <c r="H1895">
        <v>20142</v>
      </c>
      <c r="I1895">
        <v>1661</v>
      </c>
      <c r="J1895">
        <v>4542</v>
      </c>
      <c r="K1895">
        <v>41864</v>
      </c>
      <c r="L1895">
        <v>25</v>
      </c>
      <c r="M1895" s="1">
        <v>0.78</v>
      </c>
    </row>
    <row r="1896" spans="1:13" x14ac:dyDescent="0.3">
      <c r="A1896">
        <v>1900</v>
      </c>
      <c r="B1896" t="s">
        <v>1233</v>
      </c>
      <c r="C1896" t="s">
        <v>1238</v>
      </c>
      <c r="D1896" t="s">
        <v>21</v>
      </c>
      <c r="E1896">
        <v>8</v>
      </c>
      <c r="F1896">
        <v>17505</v>
      </c>
      <c r="G1896">
        <v>3891</v>
      </c>
      <c r="H1896">
        <v>13614</v>
      </c>
      <c r="I1896">
        <v>1059</v>
      </c>
      <c r="J1896">
        <v>2542</v>
      </c>
      <c r="K1896">
        <v>41701</v>
      </c>
      <c r="L1896">
        <v>31</v>
      </c>
      <c r="M1896" s="1">
        <v>0.68</v>
      </c>
    </row>
    <row r="1897" spans="1:13" x14ac:dyDescent="0.3">
      <c r="A1897">
        <v>1901</v>
      </c>
      <c r="B1897" t="s">
        <v>1233</v>
      </c>
      <c r="C1897" t="s">
        <v>1239</v>
      </c>
      <c r="D1897" t="s">
        <v>21</v>
      </c>
      <c r="E1897">
        <v>6</v>
      </c>
      <c r="F1897">
        <v>47079</v>
      </c>
      <c r="G1897">
        <v>11281</v>
      </c>
      <c r="H1897">
        <v>35798</v>
      </c>
      <c r="I1897">
        <v>3398</v>
      </c>
      <c r="J1897">
        <v>8429</v>
      </c>
      <c r="K1897">
        <v>46411</v>
      </c>
      <c r="L1897">
        <v>84</v>
      </c>
      <c r="M1897" s="1">
        <v>0.79</v>
      </c>
    </row>
    <row r="1898" spans="1:13" x14ac:dyDescent="0.3">
      <c r="A1898">
        <v>1902</v>
      </c>
      <c r="B1898" t="s">
        <v>1233</v>
      </c>
      <c r="C1898" t="s">
        <v>1240</v>
      </c>
      <c r="D1898" t="s">
        <v>21</v>
      </c>
      <c r="E1898">
        <v>7</v>
      </c>
      <c r="F1898">
        <v>19026</v>
      </c>
      <c r="G1898">
        <v>4379</v>
      </c>
      <c r="H1898">
        <v>14647</v>
      </c>
      <c r="I1898">
        <v>1133</v>
      </c>
      <c r="J1898">
        <v>4172</v>
      </c>
      <c r="K1898">
        <v>35433</v>
      </c>
      <c r="L1898">
        <v>6</v>
      </c>
      <c r="M1898" s="1">
        <v>0.77</v>
      </c>
    </row>
    <row r="1899" spans="1:13" x14ac:dyDescent="0.3">
      <c r="A1899">
        <v>1903</v>
      </c>
      <c r="B1899" t="s">
        <v>1233</v>
      </c>
      <c r="C1899" t="s">
        <v>1241</v>
      </c>
      <c r="D1899" t="s">
        <v>21</v>
      </c>
      <c r="E1899">
        <v>6</v>
      </c>
      <c r="F1899">
        <v>33190</v>
      </c>
      <c r="G1899">
        <v>7247</v>
      </c>
      <c r="H1899">
        <v>25943</v>
      </c>
      <c r="I1899">
        <v>2090</v>
      </c>
      <c r="J1899">
        <v>9542</v>
      </c>
      <c r="K1899">
        <v>36976</v>
      </c>
      <c r="L1899">
        <v>25</v>
      </c>
      <c r="M1899" s="1">
        <v>0.82</v>
      </c>
    </row>
    <row r="1900" spans="1:13" x14ac:dyDescent="0.3">
      <c r="A1900">
        <v>1904</v>
      </c>
      <c r="B1900" t="s">
        <v>1233</v>
      </c>
      <c r="C1900" t="s">
        <v>1242</v>
      </c>
      <c r="D1900" t="s">
        <v>58</v>
      </c>
      <c r="E1900">
        <v>2</v>
      </c>
      <c r="F1900">
        <v>136744</v>
      </c>
      <c r="G1900">
        <v>43070</v>
      </c>
      <c r="H1900">
        <v>93674</v>
      </c>
      <c r="I1900">
        <v>14671</v>
      </c>
      <c r="J1900">
        <v>14203</v>
      </c>
      <c r="K1900">
        <v>60163</v>
      </c>
      <c r="L1900">
        <v>191</v>
      </c>
      <c r="M1900" s="1">
        <v>0.71</v>
      </c>
    </row>
    <row r="1901" spans="1:13" x14ac:dyDescent="0.3">
      <c r="A1901">
        <v>1905</v>
      </c>
      <c r="B1901" t="s">
        <v>1233</v>
      </c>
      <c r="C1901" t="s">
        <v>1243</v>
      </c>
      <c r="D1901" t="s">
        <v>21</v>
      </c>
      <c r="E1901">
        <v>2</v>
      </c>
      <c r="F1901">
        <v>259103</v>
      </c>
      <c r="G1901">
        <v>51828</v>
      </c>
      <c r="H1901">
        <v>207275</v>
      </c>
      <c r="I1901">
        <v>18038</v>
      </c>
      <c r="J1901">
        <v>28859</v>
      </c>
      <c r="K1901">
        <v>53960</v>
      </c>
      <c r="L1901">
        <v>1127</v>
      </c>
      <c r="M1901" s="1">
        <v>0.81</v>
      </c>
    </row>
    <row r="1902" spans="1:13" x14ac:dyDescent="0.3">
      <c r="A1902">
        <v>1906</v>
      </c>
      <c r="B1902" t="s">
        <v>1233</v>
      </c>
      <c r="C1902" t="s">
        <v>384</v>
      </c>
      <c r="D1902" t="s">
        <v>21</v>
      </c>
      <c r="E1902">
        <v>2</v>
      </c>
      <c r="F1902">
        <v>90382</v>
      </c>
      <c r="G1902">
        <v>18294</v>
      </c>
      <c r="H1902">
        <v>72088</v>
      </c>
      <c r="I1902">
        <v>5906</v>
      </c>
      <c r="J1902">
        <v>12278</v>
      </c>
      <c r="K1902">
        <v>44946</v>
      </c>
      <c r="L1902">
        <v>453</v>
      </c>
      <c r="M1902" s="1">
        <v>0.81</v>
      </c>
    </row>
    <row r="1903" spans="1:13" x14ac:dyDescent="0.3">
      <c r="A1903">
        <v>1907</v>
      </c>
      <c r="B1903" t="s">
        <v>1233</v>
      </c>
      <c r="C1903" t="s">
        <v>1244</v>
      </c>
      <c r="D1903" t="s">
        <v>58</v>
      </c>
      <c r="E1903">
        <v>1</v>
      </c>
      <c r="F1903">
        <v>211342</v>
      </c>
      <c r="G1903">
        <v>27948</v>
      </c>
      <c r="H1903">
        <v>183394</v>
      </c>
      <c r="I1903">
        <v>11967</v>
      </c>
      <c r="J1903">
        <v>18839</v>
      </c>
      <c r="K1903">
        <v>69297</v>
      </c>
      <c r="L1903">
        <v>455</v>
      </c>
      <c r="M1903" s="1">
        <v>0.89</v>
      </c>
    </row>
    <row r="1904" spans="1:13" x14ac:dyDescent="0.3">
      <c r="A1904">
        <v>1908</v>
      </c>
      <c r="B1904" t="s">
        <v>1233</v>
      </c>
      <c r="C1904" t="s">
        <v>737</v>
      </c>
      <c r="D1904" t="s">
        <v>21</v>
      </c>
      <c r="E1904">
        <v>2</v>
      </c>
      <c r="F1904">
        <v>82029</v>
      </c>
      <c r="G1904">
        <v>16302</v>
      </c>
      <c r="H1904">
        <v>65727</v>
      </c>
      <c r="I1904">
        <v>5175</v>
      </c>
      <c r="J1904">
        <v>12830</v>
      </c>
      <c r="K1904">
        <v>43328</v>
      </c>
      <c r="L1904">
        <v>82</v>
      </c>
      <c r="M1904" s="1">
        <v>0.83</v>
      </c>
    </row>
    <row r="1905" spans="1:13" x14ac:dyDescent="0.3">
      <c r="A1905">
        <v>1909</v>
      </c>
      <c r="B1905" t="s">
        <v>1233</v>
      </c>
      <c r="C1905" t="s">
        <v>386</v>
      </c>
      <c r="D1905" t="s">
        <v>21</v>
      </c>
      <c r="E1905">
        <v>8</v>
      </c>
      <c r="F1905">
        <v>10710</v>
      </c>
      <c r="G1905">
        <v>1750</v>
      </c>
      <c r="H1905">
        <v>8960</v>
      </c>
      <c r="I1905">
        <v>1121</v>
      </c>
      <c r="J1905">
        <v>884</v>
      </c>
      <c r="K1905">
        <v>65955</v>
      </c>
      <c r="L1905">
        <v>0</v>
      </c>
      <c r="M1905" s="1">
        <v>0.86</v>
      </c>
    </row>
    <row r="1906" spans="1:13" x14ac:dyDescent="0.3">
      <c r="A1906">
        <v>1910</v>
      </c>
      <c r="B1906" t="s">
        <v>1233</v>
      </c>
      <c r="C1906" t="s">
        <v>1245</v>
      </c>
      <c r="D1906" t="s">
        <v>21</v>
      </c>
      <c r="E1906">
        <v>4</v>
      </c>
      <c r="F1906">
        <v>69524</v>
      </c>
      <c r="G1906">
        <v>17363</v>
      </c>
      <c r="H1906">
        <v>52161</v>
      </c>
      <c r="I1906">
        <v>8415</v>
      </c>
      <c r="J1906">
        <v>6717</v>
      </c>
      <c r="K1906">
        <v>55052</v>
      </c>
      <c r="L1906">
        <v>104</v>
      </c>
      <c r="M1906" s="1">
        <v>0.77</v>
      </c>
    </row>
    <row r="1907" spans="1:13" x14ac:dyDescent="0.3">
      <c r="A1907">
        <v>1911</v>
      </c>
      <c r="B1907" t="s">
        <v>1233</v>
      </c>
      <c r="C1907" t="s">
        <v>1246</v>
      </c>
      <c r="D1907" t="s">
        <v>21</v>
      </c>
      <c r="E1907">
        <v>8</v>
      </c>
      <c r="F1907">
        <v>22698</v>
      </c>
      <c r="G1907">
        <v>4881</v>
      </c>
      <c r="H1907">
        <v>17817</v>
      </c>
      <c r="I1907">
        <v>1465</v>
      </c>
      <c r="J1907">
        <v>3642</v>
      </c>
      <c r="K1907">
        <v>45517</v>
      </c>
      <c r="L1907">
        <v>0</v>
      </c>
      <c r="M1907" s="1">
        <v>0.78</v>
      </c>
    </row>
    <row r="1908" spans="1:13" x14ac:dyDescent="0.3">
      <c r="A1908">
        <v>1912</v>
      </c>
      <c r="B1908" t="s">
        <v>1233</v>
      </c>
      <c r="C1908" t="s">
        <v>1247</v>
      </c>
      <c r="D1908" t="s">
        <v>21</v>
      </c>
      <c r="E1908">
        <v>2</v>
      </c>
      <c r="F1908">
        <v>158652</v>
      </c>
      <c r="G1908">
        <v>28337</v>
      </c>
      <c r="H1908">
        <v>130315</v>
      </c>
      <c r="I1908">
        <v>10654</v>
      </c>
      <c r="J1908">
        <v>20321</v>
      </c>
      <c r="K1908">
        <v>53738</v>
      </c>
      <c r="L1908">
        <v>521</v>
      </c>
      <c r="M1908" s="1">
        <v>0.84</v>
      </c>
    </row>
    <row r="1909" spans="1:13" x14ac:dyDescent="0.3">
      <c r="A1909">
        <v>1913</v>
      </c>
      <c r="B1909" t="s">
        <v>1233</v>
      </c>
      <c r="C1909" t="s">
        <v>390</v>
      </c>
      <c r="D1909" t="s">
        <v>21</v>
      </c>
      <c r="E1909">
        <v>2</v>
      </c>
      <c r="F1909">
        <v>73139</v>
      </c>
      <c r="G1909">
        <v>17857</v>
      </c>
      <c r="H1909">
        <v>55282</v>
      </c>
      <c r="I1909">
        <v>4038</v>
      </c>
      <c r="J1909">
        <v>6709</v>
      </c>
      <c r="K1909">
        <v>73703</v>
      </c>
      <c r="L1909">
        <v>25</v>
      </c>
      <c r="M1909" s="1">
        <v>0.78</v>
      </c>
    </row>
    <row r="1910" spans="1:13" x14ac:dyDescent="0.3">
      <c r="A1910">
        <v>1914</v>
      </c>
      <c r="B1910" t="s">
        <v>1233</v>
      </c>
      <c r="C1910" t="s">
        <v>30</v>
      </c>
      <c r="D1910" t="s">
        <v>21</v>
      </c>
      <c r="E1910">
        <v>9</v>
      </c>
      <c r="F1910">
        <v>28383</v>
      </c>
      <c r="G1910">
        <v>8397</v>
      </c>
      <c r="H1910">
        <v>19986</v>
      </c>
      <c r="I1910">
        <v>2800</v>
      </c>
      <c r="J1910">
        <v>5253</v>
      </c>
      <c r="K1910">
        <v>41262</v>
      </c>
      <c r="L1910">
        <v>25</v>
      </c>
      <c r="M1910" s="1">
        <v>0.75</v>
      </c>
    </row>
    <row r="1911" spans="1:13" x14ac:dyDescent="0.3">
      <c r="A1911">
        <v>1915</v>
      </c>
      <c r="B1911" t="s">
        <v>1233</v>
      </c>
      <c r="C1911" t="s">
        <v>1248</v>
      </c>
      <c r="D1911" t="s">
        <v>21</v>
      </c>
      <c r="E1911">
        <v>6</v>
      </c>
      <c r="F1911">
        <v>14029</v>
      </c>
      <c r="G1911">
        <v>3456</v>
      </c>
      <c r="H1911">
        <v>10573</v>
      </c>
      <c r="I1911">
        <v>1098</v>
      </c>
      <c r="J1911">
        <v>2370</v>
      </c>
      <c r="K1911">
        <v>42618</v>
      </c>
      <c r="L1911">
        <v>19</v>
      </c>
      <c r="M1911" s="1">
        <v>0.79</v>
      </c>
    </row>
    <row r="1912" spans="1:13" x14ac:dyDescent="0.3">
      <c r="A1912">
        <v>1916</v>
      </c>
      <c r="B1912" t="s">
        <v>1233</v>
      </c>
      <c r="C1912" t="s">
        <v>34</v>
      </c>
      <c r="D1912" t="s">
        <v>21</v>
      </c>
      <c r="E1912">
        <v>9</v>
      </c>
      <c r="F1912">
        <v>11139</v>
      </c>
      <c r="G1912">
        <v>3464</v>
      </c>
      <c r="H1912">
        <v>7675</v>
      </c>
      <c r="I1912">
        <v>920</v>
      </c>
      <c r="J1912">
        <v>1602</v>
      </c>
      <c r="K1912">
        <v>42878</v>
      </c>
      <c r="L1912">
        <v>0</v>
      </c>
      <c r="M1912" s="1">
        <v>0.72</v>
      </c>
    </row>
    <row r="1913" spans="1:13" x14ac:dyDescent="0.3">
      <c r="A1913">
        <v>1917</v>
      </c>
      <c r="B1913" t="s">
        <v>1233</v>
      </c>
      <c r="C1913" t="s">
        <v>144</v>
      </c>
      <c r="D1913" t="s">
        <v>58</v>
      </c>
      <c r="E1913">
        <v>4</v>
      </c>
      <c r="F1913">
        <v>97645</v>
      </c>
      <c r="G1913">
        <v>18184</v>
      </c>
      <c r="H1913">
        <v>79461</v>
      </c>
      <c r="I1913">
        <v>6117</v>
      </c>
      <c r="J1913">
        <v>18301</v>
      </c>
      <c r="K1913">
        <v>42728</v>
      </c>
      <c r="L1913">
        <v>230</v>
      </c>
      <c r="M1913" s="1">
        <v>0.84</v>
      </c>
    </row>
    <row r="1914" spans="1:13" x14ac:dyDescent="0.3">
      <c r="A1914">
        <v>1918</v>
      </c>
      <c r="B1914" t="s">
        <v>1233</v>
      </c>
      <c r="C1914" t="s">
        <v>1249</v>
      </c>
      <c r="D1914" t="s">
        <v>21</v>
      </c>
      <c r="E1914">
        <v>6</v>
      </c>
      <c r="F1914">
        <v>55655</v>
      </c>
      <c r="G1914">
        <v>11191</v>
      </c>
      <c r="H1914">
        <v>44464</v>
      </c>
      <c r="I1914">
        <v>3650</v>
      </c>
      <c r="J1914">
        <v>13279</v>
      </c>
      <c r="K1914">
        <v>36862</v>
      </c>
      <c r="L1914">
        <v>85</v>
      </c>
      <c r="M1914" s="1">
        <v>0.79</v>
      </c>
    </row>
    <row r="1915" spans="1:13" x14ac:dyDescent="0.3">
      <c r="A1915">
        <v>1919</v>
      </c>
      <c r="B1915" t="s">
        <v>1233</v>
      </c>
      <c r="C1915" t="s">
        <v>1250</v>
      </c>
      <c r="D1915" t="s">
        <v>21</v>
      </c>
      <c r="E1915">
        <v>3</v>
      </c>
      <c r="F1915">
        <v>102912</v>
      </c>
      <c r="G1915">
        <v>19600</v>
      </c>
      <c r="H1915">
        <v>83312</v>
      </c>
      <c r="I1915">
        <v>13156</v>
      </c>
      <c r="J1915">
        <v>14513</v>
      </c>
      <c r="K1915">
        <v>50748</v>
      </c>
      <c r="L1915">
        <v>208</v>
      </c>
      <c r="M1915" s="1">
        <v>0.79</v>
      </c>
    </row>
    <row r="1916" spans="1:13" x14ac:dyDescent="0.3">
      <c r="A1916">
        <v>1920</v>
      </c>
      <c r="B1916" t="s">
        <v>1233</v>
      </c>
      <c r="C1916" t="s">
        <v>526</v>
      </c>
      <c r="D1916" t="s">
        <v>21</v>
      </c>
      <c r="E1916">
        <v>2</v>
      </c>
      <c r="F1916">
        <v>332330</v>
      </c>
      <c r="G1916">
        <v>39617</v>
      </c>
      <c r="H1916">
        <v>292713</v>
      </c>
      <c r="I1916">
        <v>52017</v>
      </c>
      <c r="J1916">
        <v>53788</v>
      </c>
      <c r="K1916">
        <v>46779</v>
      </c>
      <c r="L1916">
        <v>900</v>
      </c>
      <c r="M1916" s="1">
        <v>0.87</v>
      </c>
    </row>
    <row r="1917" spans="1:13" x14ac:dyDescent="0.3">
      <c r="A1917">
        <v>1921</v>
      </c>
      <c r="B1917" t="s">
        <v>1233</v>
      </c>
      <c r="C1917" t="s">
        <v>1251</v>
      </c>
      <c r="D1917" t="s">
        <v>21</v>
      </c>
      <c r="E1917">
        <v>1</v>
      </c>
      <c r="F1917">
        <v>27072</v>
      </c>
      <c r="G1917">
        <v>4398</v>
      </c>
      <c r="H1917">
        <v>22674</v>
      </c>
      <c r="I1917">
        <v>2897</v>
      </c>
      <c r="J1917">
        <v>2602</v>
      </c>
      <c r="K1917">
        <v>64426</v>
      </c>
      <c r="L1917">
        <v>0</v>
      </c>
      <c r="M1917" s="1">
        <v>0.86</v>
      </c>
    </row>
    <row r="1918" spans="1:13" x14ac:dyDescent="0.3">
      <c r="A1918">
        <v>1922</v>
      </c>
      <c r="B1918" t="s">
        <v>1233</v>
      </c>
      <c r="C1918" t="s">
        <v>1252</v>
      </c>
      <c r="D1918" t="s">
        <v>21</v>
      </c>
      <c r="E1918">
        <v>4</v>
      </c>
      <c r="F1918">
        <v>36501</v>
      </c>
      <c r="G1918">
        <v>7819</v>
      </c>
      <c r="H1918">
        <v>28682</v>
      </c>
      <c r="I1918">
        <v>3432</v>
      </c>
      <c r="J1918">
        <v>2992</v>
      </c>
      <c r="K1918">
        <v>64768</v>
      </c>
      <c r="L1918">
        <v>21</v>
      </c>
      <c r="M1918" s="1">
        <v>0.8</v>
      </c>
    </row>
    <row r="1919" spans="1:13" x14ac:dyDescent="0.3">
      <c r="A1919">
        <v>1923</v>
      </c>
      <c r="B1919" t="s">
        <v>1233</v>
      </c>
      <c r="C1919" t="s">
        <v>1253</v>
      </c>
      <c r="D1919" t="s">
        <v>58</v>
      </c>
      <c r="E1919">
        <v>2</v>
      </c>
      <c r="F1919">
        <v>166614</v>
      </c>
      <c r="G1919">
        <v>30377</v>
      </c>
      <c r="H1919">
        <v>136237</v>
      </c>
      <c r="I1919">
        <v>9212</v>
      </c>
      <c r="J1919">
        <v>24694</v>
      </c>
      <c r="K1919">
        <v>47758</v>
      </c>
      <c r="L1919">
        <v>162</v>
      </c>
      <c r="M1919" s="1">
        <v>0.85</v>
      </c>
    </row>
    <row r="1920" spans="1:13" x14ac:dyDescent="0.3">
      <c r="A1920">
        <v>1924</v>
      </c>
      <c r="B1920" t="s">
        <v>1233</v>
      </c>
      <c r="C1920" t="s">
        <v>1254</v>
      </c>
      <c r="D1920" t="s">
        <v>21</v>
      </c>
      <c r="E1920">
        <v>2</v>
      </c>
      <c r="F1920">
        <v>42733</v>
      </c>
      <c r="G1920">
        <v>9044</v>
      </c>
      <c r="H1920">
        <v>33689</v>
      </c>
      <c r="I1920">
        <v>2932</v>
      </c>
      <c r="J1920">
        <v>4555</v>
      </c>
      <c r="K1920">
        <v>60801</v>
      </c>
      <c r="L1920">
        <v>25</v>
      </c>
      <c r="M1920" s="1">
        <v>0.82</v>
      </c>
    </row>
    <row r="1921" spans="1:13" x14ac:dyDescent="0.3">
      <c r="A1921">
        <v>1925</v>
      </c>
      <c r="B1921" t="s">
        <v>1233</v>
      </c>
      <c r="C1921" t="s">
        <v>1255</v>
      </c>
      <c r="D1921" t="s">
        <v>21</v>
      </c>
      <c r="E1921">
        <v>6</v>
      </c>
      <c r="F1921">
        <v>58856</v>
      </c>
      <c r="G1921">
        <v>11006</v>
      </c>
      <c r="H1921">
        <v>47850</v>
      </c>
      <c r="I1921">
        <v>3319</v>
      </c>
      <c r="J1921">
        <v>11877</v>
      </c>
      <c r="K1921">
        <v>42725</v>
      </c>
      <c r="L1921">
        <v>47</v>
      </c>
      <c r="M1921" s="1">
        <v>0.83</v>
      </c>
    </row>
    <row r="1922" spans="1:13" x14ac:dyDescent="0.3">
      <c r="A1922">
        <v>1926</v>
      </c>
      <c r="B1922" t="s">
        <v>1233</v>
      </c>
      <c r="C1922" t="s">
        <v>1256</v>
      </c>
      <c r="D1922" t="s">
        <v>58</v>
      </c>
      <c r="E1922">
        <v>2</v>
      </c>
      <c r="F1922">
        <v>316739</v>
      </c>
      <c r="G1922">
        <v>41470</v>
      </c>
      <c r="H1922">
        <v>275269</v>
      </c>
      <c r="I1922">
        <v>15505</v>
      </c>
      <c r="J1922">
        <v>41063</v>
      </c>
      <c r="K1922">
        <v>59329</v>
      </c>
      <c r="L1922">
        <v>1483</v>
      </c>
      <c r="M1922" s="1">
        <v>0.85</v>
      </c>
    </row>
    <row r="1923" spans="1:13" x14ac:dyDescent="0.3">
      <c r="A1923">
        <v>1927</v>
      </c>
      <c r="B1923" t="s">
        <v>1233</v>
      </c>
      <c r="C1923" t="s">
        <v>1257</v>
      </c>
      <c r="D1923" t="s">
        <v>21</v>
      </c>
      <c r="E1923">
        <v>3</v>
      </c>
      <c r="F1923">
        <v>52005</v>
      </c>
      <c r="G1923">
        <v>10253</v>
      </c>
      <c r="H1923">
        <v>41752</v>
      </c>
      <c r="I1923">
        <v>2960</v>
      </c>
      <c r="J1923">
        <v>11705</v>
      </c>
      <c r="K1923">
        <v>38818</v>
      </c>
      <c r="L1923">
        <v>65</v>
      </c>
      <c r="M1923" s="1">
        <v>0.83</v>
      </c>
    </row>
    <row r="1924" spans="1:13" x14ac:dyDescent="0.3">
      <c r="A1924">
        <v>1928</v>
      </c>
      <c r="B1924" t="s">
        <v>1233</v>
      </c>
      <c r="C1924" t="s">
        <v>413</v>
      </c>
      <c r="D1924" t="s">
        <v>58</v>
      </c>
      <c r="E1924">
        <v>2</v>
      </c>
      <c r="F1924">
        <v>379099</v>
      </c>
      <c r="G1924">
        <v>60617</v>
      </c>
      <c r="H1924">
        <v>318482</v>
      </c>
      <c r="I1924">
        <v>23398</v>
      </c>
      <c r="J1924">
        <v>60361</v>
      </c>
      <c r="K1924">
        <v>50112</v>
      </c>
      <c r="L1924">
        <v>1719</v>
      </c>
      <c r="M1924" s="1">
        <v>0.84</v>
      </c>
    </row>
    <row r="1925" spans="1:13" x14ac:dyDescent="0.3">
      <c r="A1925">
        <v>1929</v>
      </c>
      <c r="B1925" t="s">
        <v>1233</v>
      </c>
      <c r="C1925" t="s">
        <v>50</v>
      </c>
      <c r="D1925" t="s">
        <v>21</v>
      </c>
      <c r="E1925">
        <v>1</v>
      </c>
      <c r="F1925">
        <v>67560</v>
      </c>
      <c r="G1925">
        <v>11352</v>
      </c>
      <c r="H1925">
        <v>56208</v>
      </c>
      <c r="I1925">
        <v>3675</v>
      </c>
      <c r="J1925">
        <v>8394</v>
      </c>
      <c r="K1925">
        <v>57710</v>
      </c>
      <c r="L1925">
        <v>0</v>
      </c>
      <c r="M1925" s="1">
        <v>0.84</v>
      </c>
    </row>
    <row r="1926" spans="1:13" x14ac:dyDescent="0.3">
      <c r="A1926">
        <v>1930</v>
      </c>
      <c r="B1926" t="s">
        <v>1233</v>
      </c>
      <c r="C1926" t="s">
        <v>1258</v>
      </c>
      <c r="D1926" t="s">
        <v>21</v>
      </c>
      <c r="E1926">
        <v>1</v>
      </c>
      <c r="F1926">
        <v>222846</v>
      </c>
      <c r="G1926">
        <v>35787</v>
      </c>
      <c r="H1926">
        <v>187059</v>
      </c>
      <c r="I1926">
        <v>13871</v>
      </c>
      <c r="J1926">
        <v>31172</v>
      </c>
      <c r="K1926">
        <v>52798</v>
      </c>
      <c r="L1926">
        <v>417</v>
      </c>
      <c r="M1926" s="1">
        <v>0.87</v>
      </c>
    </row>
    <row r="1927" spans="1:13" x14ac:dyDescent="0.3">
      <c r="A1927">
        <v>1931</v>
      </c>
      <c r="B1927" t="s">
        <v>1233</v>
      </c>
      <c r="C1927" t="s">
        <v>1259</v>
      </c>
      <c r="D1927" t="s">
        <v>21</v>
      </c>
      <c r="E1927">
        <v>1</v>
      </c>
      <c r="F1927">
        <v>11573</v>
      </c>
      <c r="G1927">
        <v>2340</v>
      </c>
      <c r="H1927">
        <v>9233</v>
      </c>
      <c r="I1927">
        <v>829</v>
      </c>
      <c r="J1927">
        <v>1747</v>
      </c>
      <c r="K1927">
        <v>51746</v>
      </c>
      <c r="L1927">
        <v>0</v>
      </c>
      <c r="M1927" s="1">
        <v>0.83</v>
      </c>
    </row>
    <row r="1928" spans="1:13" x14ac:dyDescent="0.3">
      <c r="A1928">
        <v>1932</v>
      </c>
      <c r="B1928" t="s">
        <v>1233</v>
      </c>
      <c r="C1928" t="s">
        <v>124</v>
      </c>
      <c r="D1928" t="s">
        <v>21</v>
      </c>
      <c r="E1928">
        <v>9</v>
      </c>
      <c r="F1928">
        <v>8484</v>
      </c>
      <c r="G1928">
        <v>2019</v>
      </c>
      <c r="H1928">
        <v>6465</v>
      </c>
      <c r="I1928">
        <v>544</v>
      </c>
      <c r="J1928">
        <v>1575</v>
      </c>
      <c r="K1928">
        <v>39502</v>
      </c>
      <c r="L1928">
        <v>0</v>
      </c>
      <c r="M1928" s="1">
        <v>0.8</v>
      </c>
    </row>
    <row r="1929" spans="1:13" x14ac:dyDescent="0.3">
      <c r="A1929">
        <v>1933</v>
      </c>
      <c r="B1929" t="s">
        <v>1233</v>
      </c>
      <c r="C1929" t="s">
        <v>1260</v>
      </c>
      <c r="D1929" t="s">
        <v>21</v>
      </c>
      <c r="E1929">
        <v>4</v>
      </c>
      <c r="F1929">
        <v>60115</v>
      </c>
      <c r="G1929">
        <v>10293</v>
      </c>
      <c r="H1929">
        <v>49822</v>
      </c>
      <c r="I1929">
        <v>3219</v>
      </c>
      <c r="J1929">
        <v>7331</v>
      </c>
      <c r="K1929">
        <v>58956</v>
      </c>
      <c r="L1929">
        <v>540</v>
      </c>
      <c r="M1929" s="1">
        <v>0.81</v>
      </c>
    </row>
    <row r="1930" spans="1:13" x14ac:dyDescent="0.3">
      <c r="A1930">
        <v>1934</v>
      </c>
      <c r="B1930" t="s">
        <v>1233</v>
      </c>
      <c r="C1930" t="s">
        <v>52</v>
      </c>
      <c r="D1930" t="s">
        <v>21</v>
      </c>
      <c r="E1930">
        <v>8</v>
      </c>
      <c r="F1930">
        <v>21012</v>
      </c>
      <c r="G1930">
        <v>3481</v>
      </c>
      <c r="H1930">
        <v>17531</v>
      </c>
      <c r="I1930">
        <v>937</v>
      </c>
      <c r="J1930">
        <v>4319</v>
      </c>
      <c r="K1930">
        <v>43591</v>
      </c>
      <c r="L1930">
        <v>0</v>
      </c>
      <c r="M1930" s="1">
        <v>0.74</v>
      </c>
    </row>
    <row r="1931" spans="1:13" x14ac:dyDescent="0.3">
      <c r="A1931">
        <v>1935</v>
      </c>
      <c r="B1931" t="s">
        <v>1233</v>
      </c>
      <c r="C1931" t="s">
        <v>1261</v>
      </c>
      <c r="D1931" t="s">
        <v>58</v>
      </c>
      <c r="E1931">
        <v>2</v>
      </c>
      <c r="F1931">
        <v>533670</v>
      </c>
      <c r="G1931">
        <v>80949</v>
      </c>
      <c r="H1931">
        <v>452721</v>
      </c>
      <c r="I1931">
        <v>29592</v>
      </c>
      <c r="J1931">
        <v>79267</v>
      </c>
      <c r="K1931">
        <v>52166</v>
      </c>
      <c r="L1931">
        <v>1363</v>
      </c>
      <c r="M1931" s="1">
        <v>0.84</v>
      </c>
    </row>
    <row r="1932" spans="1:13" x14ac:dyDescent="0.3">
      <c r="A1932">
        <v>1936</v>
      </c>
      <c r="B1932" t="s">
        <v>1233</v>
      </c>
      <c r="C1932" t="s">
        <v>1262</v>
      </c>
      <c r="D1932" t="s">
        <v>21</v>
      </c>
      <c r="E1932">
        <v>4</v>
      </c>
      <c r="F1932">
        <v>50574</v>
      </c>
      <c r="G1932">
        <v>10479</v>
      </c>
      <c r="H1932">
        <v>40095</v>
      </c>
      <c r="I1932">
        <v>3112</v>
      </c>
      <c r="J1932">
        <v>10800</v>
      </c>
      <c r="K1932">
        <v>36760</v>
      </c>
      <c r="L1932">
        <v>142</v>
      </c>
      <c r="M1932" s="1">
        <v>0.82</v>
      </c>
    </row>
    <row r="1933" spans="1:13" x14ac:dyDescent="0.3">
      <c r="A1933">
        <v>1937</v>
      </c>
      <c r="B1933" t="s">
        <v>1233</v>
      </c>
      <c r="C1933" t="s">
        <v>1263</v>
      </c>
      <c r="D1933" t="s">
        <v>21</v>
      </c>
      <c r="E1933">
        <v>4</v>
      </c>
      <c r="F1933">
        <v>134214</v>
      </c>
      <c r="G1933">
        <v>16723</v>
      </c>
      <c r="H1933">
        <v>117491</v>
      </c>
      <c r="I1933">
        <v>12241</v>
      </c>
      <c r="J1933">
        <v>18802</v>
      </c>
      <c r="K1933">
        <v>51225</v>
      </c>
      <c r="L1933">
        <v>105</v>
      </c>
      <c r="M1933" s="1">
        <v>0.88</v>
      </c>
    </row>
    <row r="1934" spans="1:13" x14ac:dyDescent="0.3">
      <c r="A1934">
        <v>1938</v>
      </c>
      <c r="B1934" t="s">
        <v>1233</v>
      </c>
      <c r="C1934" t="s">
        <v>1264</v>
      </c>
      <c r="D1934" t="s">
        <v>21</v>
      </c>
      <c r="E1934">
        <v>2</v>
      </c>
      <c r="F1934">
        <v>61971</v>
      </c>
      <c r="G1934">
        <v>15248</v>
      </c>
      <c r="H1934">
        <v>46723</v>
      </c>
      <c r="I1934">
        <v>5496</v>
      </c>
      <c r="J1934">
        <v>8071</v>
      </c>
      <c r="K1934">
        <v>47183</v>
      </c>
      <c r="L1934">
        <v>146</v>
      </c>
      <c r="M1934" s="1">
        <v>0.79</v>
      </c>
    </row>
    <row r="1935" spans="1:13" x14ac:dyDescent="0.3">
      <c r="A1935">
        <v>1939</v>
      </c>
      <c r="B1935" t="s">
        <v>1233</v>
      </c>
      <c r="C1935" t="s">
        <v>535</v>
      </c>
      <c r="D1935" t="s">
        <v>21</v>
      </c>
      <c r="E1935">
        <v>2</v>
      </c>
      <c r="F1935">
        <v>116748</v>
      </c>
      <c r="G1935">
        <v>30074</v>
      </c>
      <c r="H1935">
        <v>86674</v>
      </c>
      <c r="I1935">
        <v>9392</v>
      </c>
      <c r="J1935">
        <v>11212</v>
      </c>
      <c r="K1935">
        <v>54012</v>
      </c>
      <c r="L1935">
        <v>244</v>
      </c>
      <c r="M1935" s="1">
        <v>0.77</v>
      </c>
    </row>
    <row r="1936" spans="1:13" x14ac:dyDescent="0.3">
      <c r="A1936">
        <v>1940</v>
      </c>
      <c r="B1936" t="s">
        <v>1233</v>
      </c>
      <c r="C1936" t="s">
        <v>1265</v>
      </c>
      <c r="D1936" t="s">
        <v>21</v>
      </c>
      <c r="E1936">
        <v>6</v>
      </c>
      <c r="F1936">
        <v>23659</v>
      </c>
      <c r="G1936">
        <v>4679</v>
      </c>
      <c r="H1936">
        <v>18980</v>
      </c>
      <c r="I1936">
        <v>1201</v>
      </c>
      <c r="J1936">
        <v>4909</v>
      </c>
      <c r="K1936">
        <v>38216</v>
      </c>
      <c r="L1936">
        <v>71</v>
      </c>
      <c r="M1936" s="1">
        <v>0.75</v>
      </c>
    </row>
    <row r="1937" spans="1:13" x14ac:dyDescent="0.3">
      <c r="A1937">
        <v>1941</v>
      </c>
      <c r="B1937" t="s">
        <v>1233</v>
      </c>
      <c r="C1937" t="s">
        <v>1266</v>
      </c>
      <c r="D1937" t="s">
        <v>21</v>
      </c>
      <c r="E1937">
        <v>2</v>
      </c>
      <c r="F1937">
        <v>54764</v>
      </c>
      <c r="G1937">
        <v>5508</v>
      </c>
      <c r="H1937">
        <v>49256</v>
      </c>
      <c r="I1937">
        <v>6151</v>
      </c>
      <c r="J1937">
        <v>9621</v>
      </c>
      <c r="K1937">
        <v>47892</v>
      </c>
      <c r="L1937">
        <v>29</v>
      </c>
      <c r="M1937" s="1">
        <v>0.91</v>
      </c>
    </row>
    <row r="1938" spans="1:13" x14ac:dyDescent="0.3">
      <c r="A1938">
        <v>1942</v>
      </c>
      <c r="B1938" t="s">
        <v>1233</v>
      </c>
      <c r="C1938" t="s">
        <v>1267</v>
      </c>
      <c r="D1938" t="s">
        <v>21</v>
      </c>
      <c r="E1938">
        <v>9</v>
      </c>
      <c r="F1938">
        <v>5230</v>
      </c>
      <c r="G1938">
        <v>1081</v>
      </c>
      <c r="H1938">
        <v>4149</v>
      </c>
      <c r="I1938">
        <v>245</v>
      </c>
      <c r="J1938">
        <v>1014</v>
      </c>
      <c r="K1938">
        <v>40653</v>
      </c>
      <c r="L1938">
        <v>0</v>
      </c>
      <c r="M1938" s="1">
        <v>0.7</v>
      </c>
    </row>
    <row r="1939" spans="1:13" x14ac:dyDescent="0.3">
      <c r="A1939">
        <v>1943</v>
      </c>
      <c r="B1939" t="s">
        <v>1233</v>
      </c>
      <c r="C1939" t="s">
        <v>1268</v>
      </c>
      <c r="D1939" t="s">
        <v>21</v>
      </c>
      <c r="E1939">
        <v>1</v>
      </c>
      <c r="F1939">
        <v>178435</v>
      </c>
      <c r="G1939">
        <v>28303</v>
      </c>
      <c r="H1939">
        <v>150132</v>
      </c>
      <c r="I1939">
        <v>10606</v>
      </c>
      <c r="J1939">
        <v>16746</v>
      </c>
      <c r="K1939">
        <v>60044</v>
      </c>
      <c r="L1939">
        <v>452</v>
      </c>
      <c r="M1939" s="1">
        <v>0.87</v>
      </c>
    </row>
    <row r="1940" spans="1:13" x14ac:dyDescent="0.3">
      <c r="A1940">
        <v>1944</v>
      </c>
      <c r="B1940" t="s">
        <v>1233</v>
      </c>
      <c r="C1940" t="s">
        <v>56</v>
      </c>
      <c r="D1940" t="s">
        <v>21</v>
      </c>
      <c r="E1940">
        <v>6</v>
      </c>
      <c r="F1940">
        <v>43327</v>
      </c>
      <c r="G1940">
        <v>8527</v>
      </c>
      <c r="H1940">
        <v>34800</v>
      </c>
      <c r="I1940">
        <v>2969</v>
      </c>
      <c r="J1940">
        <v>6570</v>
      </c>
      <c r="K1940">
        <v>44502</v>
      </c>
      <c r="L1940">
        <v>86</v>
      </c>
      <c r="M1940" s="1">
        <v>0.74</v>
      </c>
    </row>
    <row r="1941" spans="1:13" x14ac:dyDescent="0.3">
      <c r="A1941">
        <v>1945</v>
      </c>
      <c r="B1941" t="s">
        <v>1233</v>
      </c>
      <c r="C1941" t="s">
        <v>1269</v>
      </c>
      <c r="D1941" t="s">
        <v>58</v>
      </c>
      <c r="E1941">
        <v>1</v>
      </c>
      <c r="F1941">
        <v>202675</v>
      </c>
      <c r="G1941">
        <v>26989</v>
      </c>
      <c r="H1941">
        <v>175686</v>
      </c>
      <c r="I1941">
        <v>12060</v>
      </c>
      <c r="J1941">
        <v>23374</v>
      </c>
      <c r="K1941">
        <v>60296</v>
      </c>
      <c r="L1941">
        <v>153</v>
      </c>
      <c r="M1941" s="1">
        <v>0.89</v>
      </c>
    </row>
    <row r="1942" spans="1:13" x14ac:dyDescent="0.3">
      <c r="A1942">
        <v>1946</v>
      </c>
      <c r="B1942" t="s">
        <v>1233</v>
      </c>
      <c r="C1942" t="s">
        <v>431</v>
      </c>
      <c r="D1942" t="s">
        <v>21</v>
      </c>
      <c r="E1942">
        <v>3</v>
      </c>
      <c r="F1942">
        <v>9637</v>
      </c>
      <c r="G1942">
        <v>2178</v>
      </c>
      <c r="H1942">
        <v>7459</v>
      </c>
      <c r="I1942">
        <v>843</v>
      </c>
      <c r="J1942">
        <v>1542</v>
      </c>
      <c r="K1942">
        <v>43302</v>
      </c>
      <c r="L1942">
        <v>0</v>
      </c>
      <c r="M1942" s="1">
        <v>0.81</v>
      </c>
    </row>
    <row r="1943" spans="1:13" x14ac:dyDescent="0.3">
      <c r="A1943">
        <v>1947</v>
      </c>
      <c r="B1943" t="s">
        <v>1233</v>
      </c>
      <c r="C1943" t="s">
        <v>62</v>
      </c>
      <c r="D1943" t="s">
        <v>21</v>
      </c>
      <c r="E1943">
        <v>4</v>
      </c>
      <c r="F1943">
        <v>61452</v>
      </c>
      <c r="G1943">
        <v>10118</v>
      </c>
      <c r="H1943">
        <v>51334</v>
      </c>
      <c r="I1943">
        <v>4621</v>
      </c>
      <c r="J1943">
        <v>9459</v>
      </c>
      <c r="K1943">
        <v>48984</v>
      </c>
      <c r="L1943">
        <v>127</v>
      </c>
      <c r="M1943" s="1">
        <v>0.86</v>
      </c>
    </row>
    <row r="1944" spans="1:13" x14ac:dyDescent="0.3">
      <c r="A1944">
        <v>1948</v>
      </c>
      <c r="B1944" t="s">
        <v>1233</v>
      </c>
      <c r="C1944" t="s">
        <v>1270</v>
      </c>
      <c r="D1944" t="s">
        <v>21</v>
      </c>
      <c r="E1944">
        <v>4</v>
      </c>
      <c r="F1944">
        <v>55976</v>
      </c>
      <c r="G1944">
        <v>11088</v>
      </c>
      <c r="H1944">
        <v>44888</v>
      </c>
      <c r="I1944">
        <v>4238</v>
      </c>
      <c r="J1944">
        <v>12193</v>
      </c>
      <c r="K1944">
        <v>40433</v>
      </c>
      <c r="L1944">
        <v>176</v>
      </c>
      <c r="M1944" s="1">
        <v>0.84</v>
      </c>
    </row>
    <row r="1945" spans="1:13" x14ac:dyDescent="0.3">
      <c r="A1945">
        <v>1949</v>
      </c>
      <c r="B1945" t="s">
        <v>1233</v>
      </c>
      <c r="C1945" t="s">
        <v>164</v>
      </c>
      <c r="D1945" t="s">
        <v>58</v>
      </c>
      <c r="E1945">
        <v>1</v>
      </c>
      <c r="F1945">
        <v>83770</v>
      </c>
      <c r="G1945">
        <v>14802</v>
      </c>
      <c r="H1945">
        <v>68968</v>
      </c>
      <c r="I1945">
        <v>5207</v>
      </c>
      <c r="J1945">
        <v>8555</v>
      </c>
      <c r="K1945">
        <v>62963</v>
      </c>
      <c r="L1945">
        <v>101</v>
      </c>
      <c r="M1945" s="1">
        <v>0.85</v>
      </c>
    </row>
    <row r="1946" spans="1:13" x14ac:dyDescent="0.3">
      <c r="A1946">
        <v>1950</v>
      </c>
      <c r="B1946" t="s">
        <v>1233</v>
      </c>
      <c r="C1946" t="s">
        <v>1271</v>
      </c>
      <c r="D1946" t="s">
        <v>21</v>
      </c>
      <c r="E1946">
        <v>6</v>
      </c>
      <c r="F1946">
        <v>45507</v>
      </c>
      <c r="G1946">
        <v>9317</v>
      </c>
      <c r="H1946">
        <v>36190</v>
      </c>
      <c r="I1946">
        <v>3126</v>
      </c>
      <c r="J1946">
        <v>6802</v>
      </c>
      <c r="K1946">
        <v>43972</v>
      </c>
      <c r="L1946">
        <v>30</v>
      </c>
      <c r="M1946" s="1">
        <v>0.83</v>
      </c>
    </row>
    <row r="1947" spans="1:13" x14ac:dyDescent="0.3">
      <c r="A1947">
        <v>1951</v>
      </c>
      <c r="B1947" t="s">
        <v>1233</v>
      </c>
      <c r="C1947" t="s">
        <v>65</v>
      </c>
      <c r="D1947" t="s">
        <v>21</v>
      </c>
      <c r="E1947">
        <v>7</v>
      </c>
      <c r="F1947">
        <v>35285</v>
      </c>
      <c r="G1947">
        <v>10056</v>
      </c>
      <c r="H1947">
        <v>25229</v>
      </c>
      <c r="I1947">
        <v>3235</v>
      </c>
      <c r="J1947">
        <v>5700</v>
      </c>
      <c r="K1947">
        <v>46426</v>
      </c>
      <c r="L1947">
        <v>140</v>
      </c>
      <c r="M1947" s="1">
        <v>0.75</v>
      </c>
    </row>
    <row r="1948" spans="1:13" x14ac:dyDescent="0.3">
      <c r="A1948">
        <v>1952</v>
      </c>
      <c r="B1948" t="s">
        <v>1233</v>
      </c>
      <c r="C1948" t="s">
        <v>66</v>
      </c>
      <c r="D1948" t="s">
        <v>21</v>
      </c>
      <c r="E1948">
        <v>2</v>
      </c>
      <c r="F1948">
        <v>21763</v>
      </c>
      <c r="G1948">
        <v>4860</v>
      </c>
      <c r="H1948">
        <v>16903</v>
      </c>
      <c r="I1948">
        <v>1437</v>
      </c>
      <c r="J1948">
        <v>3502</v>
      </c>
      <c r="K1948">
        <v>44693</v>
      </c>
      <c r="L1948">
        <v>0</v>
      </c>
      <c r="M1948" s="1">
        <v>0.78</v>
      </c>
    </row>
    <row r="1949" spans="1:13" x14ac:dyDescent="0.3">
      <c r="A1949">
        <v>1953</v>
      </c>
      <c r="B1949" t="s">
        <v>1233</v>
      </c>
      <c r="C1949" t="s">
        <v>350</v>
      </c>
      <c r="D1949" t="s">
        <v>21</v>
      </c>
      <c r="E1949">
        <v>6</v>
      </c>
      <c r="F1949">
        <v>22671</v>
      </c>
      <c r="G1949">
        <v>5246</v>
      </c>
      <c r="H1949">
        <v>17425</v>
      </c>
      <c r="I1949">
        <v>1520</v>
      </c>
      <c r="J1949">
        <v>4571</v>
      </c>
      <c r="K1949">
        <v>43569</v>
      </c>
      <c r="L1949">
        <v>49</v>
      </c>
      <c r="M1949" s="1">
        <v>0.81</v>
      </c>
    </row>
    <row r="1950" spans="1:13" x14ac:dyDescent="0.3">
      <c r="A1950">
        <v>1954</v>
      </c>
      <c r="B1950" t="s">
        <v>1233</v>
      </c>
      <c r="C1950" t="s">
        <v>1272</v>
      </c>
      <c r="D1950" t="s">
        <v>58</v>
      </c>
      <c r="E1950">
        <v>1</v>
      </c>
      <c r="F1950">
        <v>1093901</v>
      </c>
      <c r="G1950">
        <v>122549</v>
      </c>
      <c r="H1950">
        <v>971352</v>
      </c>
      <c r="I1950">
        <v>51604</v>
      </c>
      <c r="J1950">
        <v>126098</v>
      </c>
      <c r="K1950">
        <v>64509</v>
      </c>
      <c r="L1950">
        <v>2605</v>
      </c>
      <c r="M1950" s="1">
        <v>0.89</v>
      </c>
    </row>
    <row r="1951" spans="1:13" x14ac:dyDescent="0.3">
      <c r="A1951">
        <v>1955</v>
      </c>
      <c r="B1951" t="s">
        <v>1233</v>
      </c>
      <c r="C1951" t="s">
        <v>439</v>
      </c>
      <c r="D1951" t="s">
        <v>21</v>
      </c>
      <c r="E1951">
        <v>7</v>
      </c>
      <c r="F1951">
        <v>15000</v>
      </c>
      <c r="G1951">
        <v>3741</v>
      </c>
      <c r="H1951">
        <v>11259</v>
      </c>
      <c r="I1951">
        <v>946</v>
      </c>
      <c r="J1951">
        <v>2383</v>
      </c>
      <c r="K1951">
        <v>43967</v>
      </c>
      <c r="L1951">
        <v>21</v>
      </c>
      <c r="M1951" s="1">
        <v>0.79</v>
      </c>
    </row>
    <row r="1952" spans="1:13" x14ac:dyDescent="0.3">
      <c r="A1952">
        <v>1956</v>
      </c>
      <c r="B1952" t="s">
        <v>1233</v>
      </c>
      <c r="C1952" t="s">
        <v>72</v>
      </c>
      <c r="D1952" t="s">
        <v>21</v>
      </c>
      <c r="E1952">
        <v>6</v>
      </c>
      <c r="F1952">
        <v>27271</v>
      </c>
      <c r="G1952">
        <v>5597</v>
      </c>
      <c r="H1952">
        <v>21674</v>
      </c>
      <c r="I1952">
        <v>1704</v>
      </c>
      <c r="J1952">
        <v>4379</v>
      </c>
      <c r="K1952">
        <v>47757</v>
      </c>
      <c r="L1952">
        <v>5</v>
      </c>
      <c r="M1952" s="1">
        <v>0.79</v>
      </c>
    </row>
    <row r="1953" spans="1:13" x14ac:dyDescent="0.3">
      <c r="A1953">
        <v>1957</v>
      </c>
      <c r="B1953" t="s">
        <v>1233</v>
      </c>
      <c r="C1953" t="s">
        <v>1273</v>
      </c>
      <c r="D1953" t="s">
        <v>21</v>
      </c>
      <c r="E1953">
        <v>4</v>
      </c>
      <c r="F1953">
        <v>98682</v>
      </c>
      <c r="G1953">
        <v>23628</v>
      </c>
      <c r="H1953">
        <v>75054</v>
      </c>
      <c r="I1953">
        <v>9580</v>
      </c>
      <c r="J1953">
        <v>10263</v>
      </c>
      <c r="K1953">
        <v>59471</v>
      </c>
      <c r="L1953">
        <v>362</v>
      </c>
      <c r="M1953" s="1">
        <v>0.79</v>
      </c>
    </row>
    <row r="1954" spans="1:13" x14ac:dyDescent="0.3">
      <c r="A1954">
        <v>1958</v>
      </c>
      <c r="B1954" t="s">
        <v>1233</v>
      </c>
      <c r="C1954" t="s">
        <v>1274</v>
      </c>
      <c r="D1954" t="s">
        <v>21</v>
      </c>
      <c r="E1954">
        <v>3</v>
      </c>
      <c r="F1954">
        <v>94016</v>
      </c>
      <c r="G1954">
        <v>17426</v>
      </c>
      <c r="H1954">
        <v>76590</v>
      </c>
      <c r="I1954">
        <v>5438</v>
      </c>
      <c r="J1954">
        <v>13024</v>
      </c>
      <c r="K1954">
        <v>50122</v>
      </c>
      <c r="L1954">
        <v>292</v>
      </c>
      <c r="M1954" s="1">
        <v>0.83</v>
      </c>
    </row>
    <row r="1955" spans="1:13" x14ac:dyDescent="0.3">
      <c r="A1955">
        <v>1959</v>
      </c>
      <c r="B1955" t="s">
        <v>1233</v>
      </c>
      <c r="C1955" t="s">
        <v>1275</v>
      </c>
      <c r="D1955" t="s">
        <v>58</v>
      </c>
      <c r="E1955">
        <v>2</v>
      </c>
      <c r="F1955">
        <v>232274</v>
      </c>
      <c r="G1955">
        <v>41211</v>
      </c>
      <c r="H1955">
        <v>191063</v>
      </c>
      <c r="I1955">
        <v>17086</v>
      </c>
      <c r="J1955">
        <v>34250</v>
      </c>
      <c r="K1955">
        <v>53419</v>
      </c>
      <c r="L1955">
        <v>757</v>
      </c>
      <c r="M1955" s="1">
        <v>0.82</v>
      </c>
    </row>
    <row r="1956" spans="1:13" x14ac:dyDescent="0.3">
      <c r="A1956">
        <v>1960</v>
      </c>
      <c r="B1956" t="s">
        <v>1233</v>
      </c>
      <c r="C1956" t="s">
        <v>1276</v>
      </c>
      <c r="D1956" t="s">
        <v>21</v>
      </c>
      <c r="E1956">
        <v>9</v>
      </c>
      <c r="F1956">
        <v>19676</v>
      </c>
      <c r="G1956">
        <v>5090</v>
      </c>
      <c r="H1956">
        <v>14586</v>
      </c>
      <c r="I1956">
        <v>1411</v>
      </c>
      <c r="J1956">
        <v>4043</v>
      </c>
      <c r="K1956">
        <v>37233</v>
      </c>
      <c r="L1956">
        <v>0</v>
      </c>
      <c r="M1956" s="1">
        <v>0.76</v>
      </c>
    </row>
    <row r="1957" spans="1:13" x14ac:dyDescent="0.3">
      <c r="A1957">
        <v>1961</v>
      </c>
      <c r="B1957" t="s">
        <v>1233</v>
      </c>
      <c r="C1957" t="s">
        <v>1277</v>
      </c>
      <c r="D1957" t="s">
        <v>21</v>
      </c>
      <c r="E1957">
        <v>3</v>
      </c>
      <c r="F1957">
        <v>197683</v>
      </c>
      <c r="G1957">
        <v>18266</v>
      </c>
      <c r="H1957">
        <v>179417</v>
      </c>
      <c r="I1957">
        <v>30729</v>
      </c>
      <c r="J1957">
        <v>26562</v>
      </c>
      <c r="K1957">
        <v>50531</v>
      </c>
      <c r="L1957">
        <v>365</v>
      </c>
      <c r="M1957" s="1">
        <v>0.82</v>
      </c>
    </row>
    <row r="1958" spans="1:13" x14ac:dyDescent="0.3">
      <c r="A1958">
        <v>1962</v>
      </c>
      <c r="B1958" t="s">
        <v>1233</v>
      </c>
      <c r="C1958" t="s">
        <v>221</v>
      </c>
      <c r="D1958" t="s">
        <v>58</v>
      </c>
      <c r="E1958">
        <v>2</v>
      </c>
      <c r="F1958">
        <v>146027</v>
      </c>
      <c r="G1958">
        <v>20439</v>
      </c>
      <c r="H1958">
        <v>125588</v>
      </c>
      <c r="I1958">
        <v>5615</v>
      </c>
      <c r="J1958">
        <v>17045</v>
      </c>
      <c r="K1958">
        <v>71920</v>
      </c>
      <c r="L1958">
        <v>949</v>
      </c>
      <c r="M1958" s="1">
        <v>0.83</v>
      </c>
    </row>
    <row r="1959" spans="1:13" x14ac:dyDescent="0.3">
      <c r="A1959">
        <v>1963</v>
      </c>
      <c r="B1959" t="s">
        <v>1233</v>
      </c>
      <c r="C1959" t="s">
        <v>1278</v>
      </c>
      <c r="D1959" t="s">
        <v>21</v>
      </c>
      <c r="E1959">
        <v>3</v>
      </c>
      <c r="F1959">
        <v>12670</v>
      </c>
      <c r="G1959">
        <v>3779</v>
      </c>
      <c r="H1959">
        <v>8891</v>
      </c>
      <c r="I1959">
        <v>1451</v>
      </c>
      <c r="J1959">
        <v>1983</v>
      </c>
      <c r="K1959">
        <v>46447</v>
      </c>
      <c r="L1959">
        <v>0</v>
      </c>
      <c r="M1959" s="1">
        <v>0.68</v>
      </c>
    </row>
    <row r="1960" spans="1:13" x14ac:dyDescent="0.3">
      <c r="A1960">
        <v>1964</v>
      </c>
      <c r="B1960" t="s">
        <v>1233</v>
      </c>
      <c r="C1960" t="s">
        <v>1279</v>
      </c>
      <c r="D1960" t="s">
        <v>21</v>
      </c>
      <c r="E1960">
        <v>4</v>
      </c>
      <c r="F1960">
        <v>39639</v>
      </c>
      <c r="G1960">
        <v>6690</v>
      </c>
      <c r="H1960">
        <v>32949</v>
      </c>
      <c r="I1960">
        <v>3875</v>
      </c>
      <c r="J1960">
        <v>6854</v>
      </c>
      <c r="K1960">
        <v>46355</v>
      </c>
      <c r="L1960">
        <v>109</v>
      </c>
      <c r="M1960" s="1">
        <v>0.82</v>
      </c>
    </row>
    <row r="1961" spans="1:13" x14ac:dyDescent="0.3">
      <c r="A1961">
        <v>1965</v>
      </c>
      <c r="B1961" t="s">
        <v>1233</v>
      </c>
      <c r="C1961" t="s">
        <v>1280</v>
      </c>
      <c r="D1961" t="s">
        <v>58</v>
      </c>
      <c r="E1961">
        <v>2</v>
      </c>
      <c r="F1961">
        <v>62162</v>
      </c>
      <c r="G1961">
        <v>11190</v>
      </c>
      <c r="H1961">
        <v>50972</v>
      </c>
      <c r="I1961">
        <v>5188</v>
      </c>
      <c r="J1961">
        <v>9207</v>
      </c>
      <c r="K1961">
        <v>54900</v>
      </c>
      <c r="L1961">
        <v>59</v>
      </c>
      <c r="M1961" s="1">
        <v>0.84</v>
      </c>
    </row>
    <row r="1962" spans="1:13" x14ac:dyDescent="0.3">
      <c r="A1962">
        <v>1966</v>
      </c>
      <c r="B1962" t="s">
        <v>1233</v>
      </c>
      <c r="C1962" t="s">
        <v>1281</v>
      </c>
      <c r="D1962" t="s">
        <v>21</v>
      </c>
      <c r="E1962">
        <v>8</v>
      </c>
      <c r="F1962">
        <v>13422</v>
      </c>
      <c r="G1962">
        <v>3603</v>
      </c>
      <c r="H1962">
        <v>9819</v>
      </c>
      <c r="I1962">
        <v>1554</v>
      </c>
      <c r="J1962">
        <v>2108</v>
      </c>
      <c r="K1962">
        <v>48337</v>
      </c>
      <c r="L1962">
        <v>0</v>
      </c>
      <c r="M1962" s="1">
        <v>0.76</v>
      </c>
    </row>
    <row r="1963" spans="1:13" x14ac:dyDescent="0.3">
      <c r="A1963">
        <v>1967</v>
      </c>
      <c r="B1963" t="s">
        <v>1233</v>
      </c>
      <c r="C1963" t="s">
        <v>1282</v>
      </c>
      <c r="D1963" t="s">
        <v>21</v>
      </c>
      <c r="E1963">
        <v>2</v>
      </c>
      <c r="F1963">
        <v>39507</v>
      </c>
      <c r="G1963">
        <v>7725</v>
      </c>
      <c r="H1963">
        <v>31782</v>
      </c>
      <c r="I1963">
        <v>2343</v>
      </c>
      <c r="J1963">
        <v>5773</v>
      </c>
      <c r="K1963">
        <v>50149</v>
      </c>
      <c r="L1963">
        <v>77</v>
      </c>
      <c r="M1963" s="1">
        <v>0.84</v>
      </c>
    </row>
    <row r="1964" spans="1:13" x14ac:dyDescent="0.3">
      <c r="A1964">
        <v>1968</v>
      </c>
      <c r="B1964" t="s">
        <v>1233</v>
      </c>
      <c r="C1964" t="s">
        <v>1283</v>
      </c>
      <c r="D1964" t="s">
        <v>21</v>
      </c>
      <c r="E1964">
        <v>3</v>
      </c>
      <c r="F1964">
        <v>179914</v>
      </c>
      <c r="G1964">
        <v>23789</v>
      </c>
      <c r="H1964">
        <v>156125</v>
      </c>
      <c r="I1964">
        <v>11811</v>
      </c>
      <c r="J1964">
        <v>40201</v>
      </c>
      <c r="K1964">
        <v>43303</v>
      </c>
      <c r="L1964">
        <v>1054</v>
      </c>
      <c r="M1964" s="1">
        <v>0.87</v>
      </c>
    </row>
    <row r="1965" spans="1:13" x14ac:dyDescent="0.3">
      <c r="A1965">
        <v>1969</v>
      </c>
      <c r="B1965" t="s">
        <v>1233</v>
      </c>
      <c r="C1965" t="s">
        <v>175</v>
      </c>
      <c r="D1965" t="s">
        <v>21</v>
      </c>
      <c r="E1965">
        <v>8</v>
      </c>
      <c r="F1965">
        <v>20611</v>
      </c>
      <c r="G1965">
        <v>6408</v>
      </c>
      <c r="H1965">
        <v>14203</v>
      </c>
      <c r="I1965">
        <v>1768</v>
      </c>
      <c r="J1965">
        <v>2389</v>
      </c>
      <c r="K1965">
        <v>50467</v>
      </c>
      <c r="L1965">
        <v>35</v>
      </c>
      <c r="M1965" s="1">
        <v>0.71</v>
      </c>
    </row>
    <row r="1966" spans="1:13" x14ac:dyDescent="0.3">
      <c r="A1966">
        <v>1970</v>
      </c>
      <c r="B1966" t="s">
        <v>1233</v>
      </c>
      <c r="C1966" t="s">
        <v>77</v>
      </c>
      <c r="D1966" t="s">
        <v>21</v>
      </c>
      <c r="E1966">
        <v>2</v>
      </c>
      <c r="F1966">
        <v>143351</v>
      </c>
      <c r="G1966">
        <v>25440</v>
      </c>
      <c r="H1966">
        <v>117911</v>
      </c>
      <c r="I1966">
        <v>8673</v>
      </c>
      <c r="J1966">
        <v>19631</v>
      </c>
      <c r="K1966">
        <v>48372</v>
      </c>
      <c r="L1966">
        <v>85</v>
      </c>
      <c r="M1966" s="1">
        <v>0.85</v>
      </c>
    </row>
    <row r="1967" spans="1:13" x14ac:dyDescent="0.3">
      <c r="A1967">
        <v>1971</v>
      </c>
      <c r="B1967" t="s">
        <v>1233</v>
      </c>
      <c r="C1967" t="s">
        <v>449</v>
      </c>
      <c r="D1967" t="s">
        <v>21</v>
      </c>
      <c r="E1967">
        <v>5</v>
      </c>
      <c r="F1967">
        <v>44887</v>
      </c>
      <c r="G1967">
        <v>8056</v>
      </c>
      <c r="H1967">
        <v>36831</v>
      </c>
      <c r="I1967">
        <v>3112</v>
      </c>
      <c r="J1967">
        <v>8698</v>
      </c>
      <c r="K1967">
        <v>38514</v>
      </c>
      <c r="L1967">
        <v>0</v>
      </c>
      <c r="M1967" s="1">
        <v>0.85</v>
      </c>
    </row>
    <row r="1968" spans="1:13" x14ac:dyDescent="0.3">
      <c r="A1968">
        <v>1972</v>
      </c>
      <c r="B1968" t="s">
        <v>1233</v>
      </c>
      <c r="C1968" t="s">
        <v>1284</v>
      </c>
      <c r="D1968" t="s">
        <v>21</v>
      </c>
      <c r="E1968">
        <v>4</v>
      </c>
      <c r="F1968">
        <v>131831</v>
      </c>
      <c r="G1968">
        <v>20065</v>
      </c>
      <c r="H1968">
        <v>111766</v>
      </c>
      <c r="I1968">
        <v>7207</v>
      </c>
      <c r="J1968">
        <v>31143</v>
      </c>
      <c r="K1968">
        <v>35407</v>
      </c>
      <c r="L1968">
        <v>373</v>
      </c>
      <c r="M1968" s="1">
        <v>0.86</v>
      </c>
    </row>
    <row r="1969" spans="1:13" x14ac:dyDescent="0.3">
      <c r="A1969">
        <v>1973</v>
      </c>
      <c r="B1969" t="s">
        <v>1233</v>
      </c>
      <c r="C1969" t="s">
        <v>1164</v>
      </c>
      <c r="D1969" t="s">
        <v>21</v>
      </c>
      <c r="E1969">
        <v>2</v>
      </c>
      <c r="F1969">
        <v>90690</v>
      </c>
      <c r="G1969">
        <v>18552</v>
      </c>
      <c r="H1969">
        <v>72138</v>
      </c>
      <c r="I1969">
        <v>5556</v>
      </c>
      <c r="J1969">
        <v>16003</v>
      </c>
      <c r="K1969">
        <v>41869</v>
      </c>
      <c r="L1969">
        <v>188</v>
      </c>
      <c r="M1969" s="1">
        <v>0.84</v>
      </c>
    </row>
    <row r="1970" spans="1:13" x14ac:dyDescent="0.3">
      <c r="A1970">
        <v>1974</v>
      </c>
      <c r="B1970" t="s">
        <v>1233</v>
      </c>
      <c r="C1970" t="s">
        <v>776</v>
      </c>
      <c r="D1970" t="s">
        <v>58</v>
      </c>
      <c r="E1970">
        <v>1</v>
      </c>
      <c r="F1970">
        <v>141262</v>
      </c>
      <c r="G1970">
        <v>24830</v>
      </c>
      <c r="H1970">
        <v>116432</v>
      </c>
      <c r="I1970">
        <v>9496</v>
      </c>
      <c r="J1970">
        <v>22298</v>
      </c>
      <c r="K1970">
        <v>46864</v>
      </c>
      <c r="L1970">
        <v>367</v>
      </c>
      <c r="M1970" s="1">
        <v>0.84</v>
      </c>
    </row>
    <row r="1971" spans="1:13" x14ac:dyDescent="0.3">
      <c r="A1971">
        <v>1975</v>
      </c>
      <c r="B1971" t="s">
        <v>1233</v>
      </c>
      <c r="C1971" t="s">
        <v>1285</v>
      </c>
      <c r="D1971" t="s">
        <v>21</v>
      </c>
      <c r="E1971">
        <v>4</v>
      </c>
      <c r="F1971">
        <v>66826</v>
      </c>
      <c r="G1971">
        <v>14421</v>
      </c>
      <c r="H1971">
        <v>52405</v>
      </c>
      <c r="I1971">
        <v>4290</v>
      </c>
      <c r="J1971">
        <v>12538</v>
      </c>
      <c r="K1971">
        <v>42831</v>
      </c>
      <c r="L1971">
        <v>112</v>
      </c>
      <c r="M1971" s="1">
        <v>0.82</v>
      </c>
    </row>
    <row r="1972" spans="1:13" x14ac:dyDescent="0.3">
      <c r="A1972">
        <v>1976</v>
      </c>
      <c r="B1972" t="s">
        <v>1233</v>
      </c>
      <c r="C1972" t="s">
        <v>1286</v>
      </c>
      <c r="D1972" t="s">
        <v>21</v>
      </c>
      <c r="E1972">
        <v>6</v>
      </c>
      <c r="F1972">
        <v>63626</v>
      </c>
      <c r="G1972">
        <v>11336</v>
      </c>
      <c r="H1972">
        <v>52290</v>
      </c>
      <c r="I1972">
        <v>3665</v>
      </c>
      <c r="J1972">
        <v>14243</v>
      </c>
      <c r="K1972">
        <v>42807</v>
      </c>
      <c r="L1972">
        <v>83</v>
      </c>
      <c r="M1972" s="1">
        <v>0.84</v>
      </c>
    </row>
    <row r="1973" spans="1:13" x14ac:dyDescent="0.3">
      <c r="A1973">
        <v>1977</v>
      </c>
      <c r="B1973" t="s">
        <v>1233</v>
      </c>
      <c r="C1973" t="s">
        <v>1063</v>
      </c>
      <c r="D1973" t="s">
        <v>58</v>
      </c>
      <c r="E1973">
        <v>6</v>
      </c>
      <c r="F1973">
        <v>34810</v>
      </c>
      <c r="G1973">
        <v>6369</v>
      </c>
      <c r="H1973">
        <v>28441</v>
      </c>
      <c r="I1973">
        <v>2363</v>
      </c>
      <c r="J1973">
        <v>8637</v>
      </c>
      <c r="K1973">
        <v>36730</v>
      </c>
      <c r="L1973">
        <v>104</v>
      </c>
      <c r="M1973" s="1">
        <v>0.8</v>
      </c>
    </row>
    <row r="1974" spans="1:13" x14ac:dyDescent="0.3">
      <c r="A1974">
        <v>1978</v>
      </c>
      <c r="B1974" t="s">
        <v>1233</v>
      </c>
      <c r="C1974" t="s">
        <v>1287</v>
      </c>
      <c r="D1974" t="s">
        <v>21</v>
      </c>
      <c r="E1974">
        <v>6</v>
      </c>
      <c r="F1974">
        <v>62075</v>
      </c>
      <c r="G1974">
        <v>11733</v>
      </c>
      <c r="H1974">
        <v>50342</v>
      </c>
      <c r="I1974">
        <v>3746</v>
      </c>
      <c r="J1974">
        <v>7924</v>
      </c>
      <c r="K1974">
        <v>51491</v>
      </c>
      <c r="L1974">
        <v>109</v>
      </c>
      <c r="M1974" s="1">
        <v>0.82</v>
      </c>
    </row>
    <row r="1975" spans="1:13" x14ac:dyDescent="0.3">
      <c r="A1975">
        <v>1979</v>
      </c>
      <c r="B1975" t="s">
        <v>1233</v>
      </c>
      <c r="C1975" t="s">
        <v>1288</v>
      </c>
      <c r="D1975" t="s">
        <v>21</v>
      </c>
      <c r="E1975">
        <v>2</v>
      </c>
      <c r="F1975">
        <v>45467</v>
      </c>
      <c r="G1975">
        <v>9668</v>
      </c>
      <c r="H1975">
        <v>35799</v>
      </c>
      <c r="I1975">
        <v>2961</v>
      </c>
      <c r="J1975">
        <v>5455</v>
      </c>
      <c r="K1975">
        <v>50826</v>
      </c>
      <c r="L1975">
        <v>65</v>
      </c>
      <c r="M1975" s="1">
        <v>0.83</v>
      </c>
    </row>
    <row r="1976" spans="1:13" x14ac:dyDescent="0.3">
      <c r="A1976">
        <v>1980</v>
      </c>
      <c r="B1976" t="s">
        <v>1233</v>
      </c>
      <c r="C1976" t="s">
        <v>1289</v>
      </c>
      <c r="D1976" t="s">
        <v>21</v>
      </c>
      <c r="E1976">
        <v>4</v>
      </c>
      <c r="F1976">
        <v>71948</v>
      </c>
      <c r="G1976">
        <v>14744</v>
      </c>
      <c r="H1976">
        <v>57204</v>
      </c>
      <c r="I1976">
        <v>3874</v>
      </c>
      <c r="J1976">
        <v>11351</v>
      </c>
      <c r="K1976">
        <v>46342</v>
      </c>
      <c r="L1976">
        <v>189</v>
      </c>
      <c r="M1976" s="1">
        <v>0.84</v>
      </c>
    </row>
    <row r="1977" spans="1:13" x14ac:dyDescent="0.3">
      <c r="A1977">
        <v>1981</v>
      </c>
      <c r="B1977" t="s">
        <v>1233</v>
      </c>
      <c r="C1977" t="s">
        <v>1290</v>
      </c>
      <c r="D1977" t="s">
        <v>21</v>
      </c>
      <c r="E1977">
        <v>8</v>
      </c>
      <c r="F1977">
        <v>14245</v>
      </c>
      <c r="G1977">
        <v>2729</v>
      </c>
      <c r="H1977">
        <v>11516</v>
      </c>
      <c r="I1977">
        <v>974</v>
      </c>
      <c r="J1977">
        <v>2124</v>
      </c>
      <c r="K1977">
        <v>43121</v>
      </c>
      <c r="L1977">
        <v>40</v>
      </c>
      <c r="M1977" s="1">
        <v>0.85</v>
      </c>
    </row>
    <row r="1978" spans="1:13" x14ac:dyDescent="0.3">
      <c r="A1978">
        <v>1982</v>
      </c>
      <c r="B1978" t="s">
        <v>1233</v>
      </c>
      <c r="C1978" t="s">
        <v>1291</v>
      </c>
      <c r="D1978" t="s">
        <v>21</v>
      </c>
      <c r="E1978">
        <v>6</v>
      </c>
      <c r="F1978">
        <v>34215</v>
      </c>
      <c r="G1978">
        <v>10445</v>
      </c>
      <c r="H1978">
        <v>23770</v>
      </c>
      <c r="I1978">
        <v>3158</v>
      </c>
      <c r="J1978">
        <v>4277</v>
      </c>
      <c r="K1978">
        <v>51398</v>
      </c>
      <c r="L1978">
        <v>40</v>
      </c>
      <c r="M1978" s="1">
        <v>0.71</v>
      </c>
    </row>
    <row r="1979" spans="1:13" x14ac:dyDescent="0.3">
      <c r="A1979">
        <v>1983</v>
      </c>
      <c r="B1979" t="s">
        <v>1233</v>
      </c>
      <c r="C1979" t="s">
        <v>1292</v>
      </c>
      <c r="D1979" t="s">
        <v>21</v>
      </c>
      <c r="E1979">
        <v>9</v>
      </c>
      <c r="F1979">
        <v>4131</v>
      </c>
      <c r="G1979">
        <v>799</v>
      </c>
      <c r="H1979">
        <v>3332</v>
      </c>
      <c r="I1979">
        <v>309</v>
      </c>
      <c r="J1979">
        <v>880</v>
      </c>
      <c r="K1979">
        <v>36765</v>
      </c>
      <c r="L1979">
        <v>0</v>
      </c>
      <c r="M1979" s="1">
        <v>0.68</v>
      </c>
    </row>
    <row r="1980" spans="1:13" x14ac:dyDescent="0.3">
      <c r="A1980">
        <v>1984</v>
      </c>
      <c r="B1980" t="s">
        <v>1233</v>
      </c>
      <c r="C1980" t="s">
        <v>187</v>
      </c>
      <c r="D1980" t="s">
        <v>58</v>
      </c>
      <c r="E1980">
        <v>1</v>
      </c>
      <c r="F1980">
        <v>235908</v>
      </c>
      <c r="G1980">
        <v>29928</v>
      </c>
      <c r="H1980">
        <v>205980</v>
      </c>
      <c r="I1980">
        <v>11055</v>
      </c>
      <c r="J1980">
        <v>16361</v>
      </c>
      <c r="K1980">
        <v>80428</v>
      </c>
      <c r="L1980">
        <v>231</v>
      </c>
      <c r="M1980" s="1">
        <v>0.89</v>
      </c>
    </row>
    <row r="1981" spans="1:13" x14ac:dyDescent="0.3">
      <c r="A1981">
        <v>1985</v>
      </c>
      <c r="B1981" t="s">
        <v>1233</v>
      </c>
      <c r="C1981" t="s">
        <v>1293</v>
      </c>
      <c r="D1981" t="s">
        <v>21</v>
      </c>
      <c r="E1981">
        <v>4</v>
      </c>
      <c r="F1981">
        <v>44582</v>
      </c>
      <c r="G1981">
        <v>8244</v>
      </c>
      <c r="H1981">
        <v>36338</v>
      </c>
      <c r="I1981">
        <v>2609</v>
      </c>
      <c r="J1981">
        <v>11585</v>
      </c>
      <c r="K1981">
        <v>40263</v>
      </c>
      <c r="L1981">
        <v>102</v>
      </c>
      <c r="M1981" s="1">
        <v>0.85</v>
      </c>
    </row>
    <row r="1982" spans="1:13" x14ac:dyDescent="0.3">
      <c r="A1982">
        <v>1986</v>
      </c>
      <c r="B1982" t="s">
        <v>1233</v>
      </c>
      <c r="C1982" t="s">
        <v>1294</v>
      </c>
      <c r="D1982" t="s">
        <v>58</v>
      </c>
      <c r="E1982">
        <v>1</v>
      </c>
      <c r="F1982">
        <v>1092305</v>
      </c>
      <c r="G1982">
        <v>126886</v>
      </c>
      <c r="H1982">
        <v>965419</v>
      </c>
      <c r="I1982">
        <v>54264</v>
      </c>
      <c r="J1982">
        <v>89819</v>
      </c>
      <c r="K1982">
        <v>80169</v>
      </c>
      <c r="L1982">
        <v>2256</v>
      </c>
      <c r="M1982" s="1">
        <v>0.89</v>
      </c>
    </row>
    <row r="1983" spans="1:13" x14ac:dyDescent="0.3">
      <c r="A1983">
        <v>1987</v>
      </c>
      <c r="B1983" t="s">
        <v>1233</v>
      </c>
      <c r="C1983" t="s">
        <v>471</v>
      </c>
      <c r="D1983" t="s">
        <v>21</v>
      </c>
      <c r="E1983">
        <v>8</v>
      </c>
      <c r="F1983">
        <v>19807</v>
      </c>
      <c r="G1983">
        <v>5032</v>
      </c>
      <c r="H1983">
        <v>14775</v>
      </c>
      <c r="I1983">
        <v>1361</v>
      </c>
      <c r="J1983">
        <v>3750</v>
      </c>
      <c r="K1983">
        <v>38430</v>
      </c>
      <c r="L1983">
        <v>0</v>
      </c>
      <c r="M1983" s="1">
        <v>0.75</v>
      </c>
    </row>
    <row r="1984" spans="1:13" x14ac:dyDescent="0.3">
      <c r="A1984">
        <v>1988</v>
      </c>
      <c r="B1984" t="s">
        <v>1233</v>
      </c>
      <c r="C1984" t="s">
        <v>86</v>
      </c>
      <c r="D1984" t="s">
        <v>21</v>
      </c>
      <c r="E1984">
        <v>7</v>
      </c>
      <c r="F1984">
        <v>11859</v>
      </c>
      <c r="G1984">
        <v>2889</v>
      </c>
      <c r="H1984">
        <v>8970</v>
      </c>
      <c r="I1984">
        <v>753</v>
      </c>
      <c r="J1984">
        <v>2470</v>
      </c>
      <c r="K1984">
        <v>36042</v>
      </c>
      <c r="L1984">
        <v>25</v>
      </c>
      <c r="M1984" s="1">
        <v>0.8</v>
      </c>
    </row>
    <row r="1985" spans="1:13" x14ac:dyDescent="0.3">
      <c r="A1985">
        <v>1989</v>
      </c>
      <c r="B1985" t="s">
        <v>1233</v>
      </c>
      <c r="C1985" t="s">
        <v>1295</v>
      </c>
      <c r="D1985" t="s">
        <v>21</v>
      </c>
      <c r="E1985">
        <v>5</v>
      </c>
      <c r="F1985">
        <v>55945</v>
      </c>
      <c r="G1985">
        <v>8853</v>
      </c>
      <c r="H1985">
        <v>47092</v>
      </c>
      <c r="I1985">
        <v>2944</v>
      </c>
      <c r="J1985">
        <v>10608</v>
      </c>
      <c r="K1985">
        <v>48489</v>
      </c>
      <c r="L1985">
        <v>99</v>
      </c>
      <c r="M1985" s="1">
        <v>0.76</v>
      </c>
    </row>
    <row r="1986" spans="1:13" x14ac:dyDescent="0.3">
      <c r="A1986">
        <v>1990</v>
      </c>
      <c r="B1986" t="s">
        <v>1233</v>
      </c>
      <c r="C1986" t="s">
        <v>472</v>
      </c>
      <c r="D1986" t="s">
        <v>58</v>
      </c>
      <c r="E1986">
        <v>3</v>
      </c>
      <c r="F1986">
        <v>123248</v>
      </c>
      <c r="G1986">
        <v>20266</v>
      </c>
      <c r="H1986">
        <v>102982</v>
      </c>
      <c r="I1986">
        <v>12039</v>
      </c>
      <c r="J1986">
        <v>24470</v>
      </c>
      <c r="K1986">
        <v>41572</v>
      </c>
      <c r="L1986">
        <v>517</v>
      </c>
      <c r="M1986" s="1">
        <v>0.85</v>
      </c>
    </row>
    <row r="1987" spans="1:13" x14ac:dyDescent="0.3">
      <c r="A1987">
        <v>1991</v>
      </c>
      <c r="B1987" t="s">
        <v>1233</v>
      </c>
      <c r="C1987" t="s">
        <v>476</v>
      </c>
      <c r="D1987" t="s">
        <v>21</v>
      </c>
      <c r="E1987">
        <v>6</v>
      </c>
      <c r="F1987">
        <v>68557</v>
      </c>
      <c r="G1987">
        <v>14777</v>
      </c>
      <c r="H1987">
        <v>53780</v>
      </c>
      <c r="I1987">
        <v>3713</v>
      </c>
      <c r="J1987">
        <v>12712</v>
      </c>
      <c r="K1987">
        <v>44080</v>
      </c>
      <c r="L1987">
        <v>92</v>
      </c>
      <c r="M1987" s="1">
        <v>0.82</v>
      </c>
    </row>
    <row r="1988" spans="1:13" x14ac:dyDescent="0.3">
      <c r="A1988">
        <v>1992</v>
      </c>
      <c r="B1988" t="s">
        <v>1233</v>
      </c>
      <c r="C1988" t="s">
        <v>723</v>
      </c>
      <c r="D1988" t="s">
        <v>21</v>
      </c>
      <c r="E1988">
        <v>4</v>
      </c>
      <c r="F1988">
        <v>81455</v>
      </c>
      <c r="G1988">
        <v>14881</v>
      </c>
      <c r="H1988">
        <v>66574</v>
      </c>
      <c r="I1988">
        <v>5228</v>
      </c>
      <c r="J1988">
        <v>16868</v>
      </c>
      <c r="K1988">
        <v>44015</v>
      </c>
      <c r="L1988">
        <v>220</v>
      </c>
      <c r="M1988" s="1">
        <v>0.84</v>
      </c>
    </row>
    <row r="1989" spans="1:13" x14ac:dyDescent="0.3">
      <c r="A1989">
        <v>1993</v>
      </c>
      <c r="B1989" t="s">
        <v>1233</v>
      </c>
      <c r="C1989" t="s">
        <v>1296</v>
      </c>
      <c r="D1989" t="s">
        <v>21</v>
      </c>
      <c r="E1989">
        <v>2</v>
      </c>
      <c r="F1989">
        <v>37543</v>
      </c>
      <c r="G1989">
        <v>7566</v>
      </c>
      <c r="H1989">
        <v>29977</v>
      </c>
      <c r="I1989">
        <v>2326</v>
      </c>
      <c r="J1989">
        <v>4829</v>
      </c>
      <c r="K1989">
        <v>49070</v>
      </c>
      <c r="L1989">
        <v>0</v>
      </c>
      <c r="M1989" s="1">
        <v>0.83</v>
      </c>
    </row>
    <row r="1990" spans="1:13" x14ac:dyDescent="0.3">
      <c r="A1990">
        <v>1994</v>
      </c>
      <c r="B1990" t="s">
        <v>1233</v>
      </c>
      <c r="C1990" t="s">
        <v>1297</v>
      </c>
      <c r="D1990" t="s">
        <v>21</v>
      </c>
      <c r="E1990">
        <v>8</v>
      </c>
      <c r="F1990">
        <v>17903</v>
      </c>
      <c r="G1990">
        <v>4607</v>
      </c>
      <c r="H1990">
        <v>13296</v>
      </c>
      <c r="I1990">
        <v>1069</v>
      </c>
      <c r="J1990">
        <v>3153</v>
      </c>
      <c r="K1990">
        <v>44756</v>
      </c>
      <c r="L1990">
        <v>0</v>
      </c>
      <c r="M1990" s="1">
        <v>0.78</v>
      </c>
    </row>
    <row r="1991" spans="1:13" x14ac:dyDescent="0.3">
      <c r="A1991">
        <v>1995</v>
      </c>
      <c r="B1991" t="s">
        <v>1298</v>
      </c>
      <c r="C1991" t="s">
        <v>250</v>
      </c>
      <c r="D1991" t="s">
        <v>21</v>
      </c>
      <c r="E1991">
        <v>9</v>
      </c>
      <c r="F1991">
        <v>2294</v>
      </c>
      <c r="G1991">
        <v>639</v>
      </c>
      <c r="H1991">
        <v>1655</v>
      </c>
      <c r="I1991">
        <v>178</v>
      </c>
      <c r="J1991">
        <v>234</v>
      </c>
      <c r="K1991">
        <v>53162</v>
      </c>
      <c r="L1991">
        <v>25</v>
      </c>
      <c r="M1991" s="1">
        <v>0.74</v>
      </c>
    </row>
    <row r="1992" spans="1:13" x14ac:dyDescent="0.3">
      <c r="A1992">
        <v>1996</v>
      </c>
      <c r="B1992" t="s">
        <v>1298</v>
      </c>
      <c r="C1992" t="s">
        <v>1299</v>
      </c>
      <c r="D1992" t="s">
        <v>21</v>
      </c>
      <c r="E1992">
        <v>6</v>
      </c>
      <c r="F1992">
        <v>10542</v>
      </c>
      <c r="G1992">
        <v>2401</v>
      </c>
      <c r="H1992">
        <v>8141</v>
      </c>
      <c r="I1992">
        <v>774</v>
      </c>
      <c r="J1992">
        <v>1231</v>
      </c>
      <c r="K1992">
        <v>54984</v>
      </c>
      <c r="L1992">
        <v>19</v>
      </c>
      <c r="M1992" s="1">
        <v>0.76</v>
      </c>
    </row>
    <row r="1993" spans="1:13" x14ac:dyDescent="0.3">
      <c r="A1993">
        <v>1997</v>
      </c>
      <c r="B1993" t="s">
        <v>1298</v>
      </c>
      <c r="C1993" t="s">
        <v>1300</v>
      </c>
      <c r="D1993" t="s">
        <v>21</v>
      </c>
      <c r="E1993">
        <v>9</v>
      </c>
      <c r="F1993">
        <v>6962</v>
      </c>
      <c r="G1993">
        <v>968</v>
      </c>
      <c r="H1993">
        <v>5994</v>
      </c>
      <c r="I1993">
        <v>331</v>
      </c>
      <c r="J1993">
        <v>2129</v>
      </c>
      <c r="K1993">
        <v>42407</v>
      </c>
      <c r="L1993">
        <v>0</v>
      </c>
      <c r="M1993" s="1">
        <v>0.87</v>
      </c>
    </row>
    <row r="1994" spans="1:13" x14ac:dyDescent="0.3">
      <c r="A1994">
        <v>1998</v>
      </c>
      <c r="B1994" t="s">
        <v>1298</v>
      </c>
      <c r="C1994" t="s">
        <v>1301</v>
      </c>
      <c r="D1994" t="s">
        <v>21</v>
      </c>
      <c r="E1994">
        <v>9</v>
      </c>
      <c r="F1994">
        <v>919</v>
      </c>
      <c r="G1994">
        <v>206</v>
      </c>
      <c r="H1994">
        <v>713</v>
      </c>
      <c r="I1994">
        <v>67</v>
      </c>
      <c r="J1994">
        <v>82</v>
      </c>
      <c r="K1994">
        <v>76235</v>
      </c>
      <c r="L1994">
        <v>0</v>
      </c>
      <c r="M1994" s="1">
        <v>0.78</v>
      </c>
    </row>
    <row r="1995" spans="1:13" x14ac:dyDescent="0.3">
      <c r="A1995">
        <v>1999</v>
      </c>
      <c r="B1995" t="s">
        <v>1298</v>
      </c>
      <c r="C1995" t="s">
        <v>1302</v>
      </c>
      <c r="D1995" t="s">
        <v>21</v>
      </c>
      <c r="E1995">
        <v>9</v>
      </c>
      <c r="F1995">
        <v>6411</v>
      </c>
      <c r="G1995">
        <v>1529</v>
      </c>
      <c r="H1995">
        <v>4882</v>
      </c>
      <c r="I1995">
        <v>561</v>
      </c>
      <c r="J1995">
        <v>715</v>
      </c>
      <c r="K1995">
        <v>59161</v>
      </c>
      <c r="L1995">
        <v>25</v>
      </c>
      <c r="M1995" s="1">
        <v>0.75</v>
      </c>
    </row>
    <row r="1996" spans="1:13" x14ac:dyDescent="0.3">
      <c r="A1996">
        <v>2000</v>
      </c>
      <c r="B1996" t="s">
        <v>1298</v>
      </c>
      <c r="C1996" t="s">
        <v>1303</v>
      </c>
      <c r="D1996" t="s">
        <v>21</v>
      </c>
      <c r="E1996">
        <v>9</v>
      </c>
      <c r="F1996">
        <v>3076</v>
      </c>
      <c r="G1996">
        <v>659</v>
      </c>
      <c r="H1996">
        <v>2417</v>
      </c>
      <c r="I1996">
        <v>201</v>
      </c>
      <c r="J1996">
        <v>264</v>
      </c>
      <c r="K1996">
        <v>62270</v>
      </c>
      <c r="L1996">
        <v>55</v>
      </c>
      <c r="M1996" s="1">
        <v>0.8</v>
      </c>
    </row>
    <row r="1997" spans="1:13" x14ac:dyDescent="0.3">
      <c r="A1997">
        <v>2001</v>
      </c>
      <c r="B1997" t="s">
        <v>1298</v>
      </c>
      <c r="C1997" t="s">
        <v>384</v>
      </c>
      <c r="D1997" t="s">
        <v>21</v>
      </c>
      <c r="E1997">
        <v>9</v>
      </c>
      <c r="F1997">
        <v>2100</v>
      </c>
      <c r="G1997">
        <v>436</v>
      </c>
      <c r="H1997">
        <v>1664</v>
      </c>
      <c r="I1997">
        <v>119</v>
      </c>
      <c r="J1997">
        <v>195</v>
      </c>
      <c r="K1997">
        <v>63261</v>
      </c>
      <c r="L1997">
        <v>0</v>
      </c>
      <c r="M1997" s="1">
        <v>0.8</v>
      </c>
    </row>
    <row r="1998" spans="1:13" x14ac:dyDescent="0.3">
      <c r="A1998">
        <v>2002</v>
      </c>
      <c r="B1998" t="s">
        <v>1298</v>
      </c>
      <c r="C1998" t="s">
        <v>1304</v>
      </c>
      <c r="D1998" t="s">
        <v>21</v>
      </c>
      <c r="E1998">
        <v>3</v>
      </c>
      <c r="F1998">
        <v>95273</v>
      </c>
      <c r="G1998">
        <v>15315</v>
      </c>
      <c r="H1998">
        <v>79958</v>
      </c>
      <c r="I1998">
        <v>6567</v>
      </c>
      <c r="J1998">
        <v>6798</v>
      </c>
      <c r="K1998">
        <v>72277</v>
      </c>
      <c r="L1998">
        <v>464</v>
      </c>
      <c r="M1998" s="1">
        <v>0.83</v>
      </c>
    </row>
    <row r="1999" spans="1:13" x14ac:dyDescent="0.3">
      <c r="A1999">
        <v>2003</v>
      </c>
      <c r="B1999" t="s">
        <v>1298</v>
      </c>
      <c r="C1999" t="s">
        <v>521</v>
      </c>
      <c r="D1999" t="s">
        <v>58</v>
      </c>
      <c r="E1999">
        <v>3</v>
      </c>
      <c r="F1999">
        <v>181516</v>
      </c>
      <c r="G1999">
        <v>21794</v>
      </c>
      <c r="H1999">
        <v>159722</v>
      </c>
      <c r="I1999">
        <v>10671</v>
      </c>
      <c r="J1999">
        <v>18270</v>
      </c>
      <c r="K1999">
        <v>63885</v>
      </c>
      <c r="L1999">
        <v>874</v>
      </c>
      <c r="M1999" s="1">
        <v>0.87</v>
      </c>
    </row>
    <row r="2000" spans="1:13" x14ac:dyDescent="0.3">
      <c r="A2000">
        <v>2004</v>
      </c>
      <c r="B2000" t="s">
        <v>1298</v>
      </c>
      <c r="C2000" t="s">
        <v>1305</v>
      </c>
      <c r="D2000" t="s">
        <v>21</v>
      </c>
      <c r="E2000">
        <v>9</v>
      </c>
      <c r="F2000">
        <v>3829</v>
      </c>
      <c r="G2000">
        <v>1032</v>
      </c>
      <c r="H2000">
        <v>2797</v>
      </c>
      <c r="I2000">
        <v>261</v>
      </c>
      <c r="J2000">
        <v>398</v>
      </c>
      <c r="K2000">
        <v>60314</v>
      </c>
      <c r="L2000">
        <v>20</v>
      </c>
      <c r="M2000" s="1">
        <v>0.74</v>
      </c>
    </row>
    <row r="2001" spans="1:13" x14ac:dyDescent="0.3">
      <c r="A2001">
        <v>2005</v>
      </c>
      <c r="B2001" t="s">
        <v>1298</v>
      </c>
      <c r="C2001" t="s">
        <v>1306</v>
      </c>
      <c r="D2001" t="s">
        <v>21</v>
      </c>
      <c r="E2001">
        <v>9</v>
      </c>
      <c r="F2001">
        <v>4903</v>
      </c>
      <c r="G2001">
        <v>1002</v>
      </c>
      <c r="H2001">
        <v>3901</v>
      </c>
      <c r="I2001">
        <v>322</v>
      </c>
      <c r="J2001">
        <v>520</v>
      </c>
      <c r="K2001">
        <v>53286</v>
      </c>
      <c r="L2001">
        <v>20</v>
      </c>
      <c r="M2001" s="1">
        <v>0.79</v>
      </c>
    </row>
    <row r="2002" spans="1:13" x14ac:dyDescent="0.3">
      <c r="A2002">
        <v>2006</v>
      </c>
      <c r="B2002" t="s">
        <v>1298</v>
      </c>
      <c r="C2002" t="s">
        <v>1307</v>
      </c>
      <c r="D2002" t="s">
        <v>21</v>
      </c>
      <c r="E2002">
        <v>9</v>
      </c>
      <c r="F2002">
        <v>2283</v>
      </c>
      <c r="G2002">
        <v>577</v>
      </c>
      <c r="H2002">
        <v>1706</v>
      </c>
      <c r="I2002">
        <v>199</v>
      </c>
      <c r="J2002">
        <v>222</v>
      </c>
      <c r="K2002">
        <v>58715</v>
      </c>
      <c r="L2002">
        <v>60</v>
      </c>
      <c r="M2002" s="1">
        <v>0.76</v>
      </c>
    </row>
    <row r="2003" spans="1:13" x14ac:dyDescent="0.3">
      <c r="A2003">
        <v>2007</v>
      </c>
      <c r="B2003" t="s">
        <v>1298</v>
      </c>
      <c r="C2003" t="s">
        <v>1308</v>
      </c>
      <c r="D2003" t="s">
        <v>21</v>
      </c>
      <c r="E2003">
        <v>9</v>
      </c>
      <c r="F2003">
        <v>4332</v>
      </c>
      <c r="G2003">
        <v>690</v>
      </c>
      <c r="H2003">
        <v>3642</v>
      </c>
      <c r="I2003">
        <v>317</v>
      </c>
      <c r="J2003">
        <v>443</v>
      </c>
      <c r="K2003">
        <v>66383</v>
      </c>
      <c r="L2003">
        <v>0</v>
      </c>
      <c r="M2003" s="1">
        <v>0.85</v>
      </c>
    </row>
    <row r="2004" spans="1:13" x14ac:dyDescent="0.3">
      <c r="A2004">
        <v>2008</v>
      </c>
      <c r="B2004" t="s">
        <v>1298</v>
      </c>
      <c r="C2004" t="s">
        <v>1186</v>
      </c>
      <c r="D2004" t="s">
        <v>21</v>
      </c>
      <c r="E2004">
        <v>9</v>
      </c>
      <c r="F2004">
        <v>2313</v>
      </c>
      <c r="G2004">
        <v>532</v>
      </c>
      <c r="H2004">
        <v>1781</v>
      </c>
      <c r="I2004">
        <v>165</v>
      </c>
      <c r="J2004">
        <v>237</v>
      </c>
      <c r="K2004">
        <v>51327</v>
      </c>
      <c r="L2004">
        <v>0</v>
      </c>
      <c r="M2004" s="1">
        <v>0.79</v>
      </c>
    </row>
    <row r="2005" spans="1:13" x14ac:dyDescent="0.3">
      <c r="A2005">
        <v>2009</v>
      </c>
      <c r="B2005" t="s">
        <v>1298</v>
      </c>
      <c r="C2005" t="s">
        <v>1309</v>
      </c>
      <c r="D2005" t="s">
        <v>21</v>
      </c>
      <c r="E2005">
        <v>8</v>
      </c>
      <c r="F2005">
        <v>3295</v>
      </c>
      <c r="G2005">
        <v>919</v>
      </c>
      <c r="H2005">
        <v>2376</v>
      </c>
      <c r="I2005">
        <v>242</v>
      </c>
      <c r="J2005">
        <v>431</v>
      </c>
      <c r="K2005">
        <v>47976</v>
      </c>
      <c r="L2005">
        <v>14</v>
      </c>
      <c r="M2005" s="1">
        <v>0.74</v>
      </c>
    </row>
    <row r="2006" spans="1:13" x14ac:dyDescent="0.3">
      <c r="A2006">
        <v>2010</v>
      </c>
      <c r="B2006" t="s">
        <v>1298</v>
      </c>
      <c r="C2006" t="s">
        <v>1310</v>
      </c>
      <c r="D2006" t="s">
        <v>21</v>
      </c>
      <c r="E2006">
        <v>9</v>
      </c>
      <c r="F2006">
        <v>3216</v>
      </c>
      <c r="G2006">
        <v>724</v>
      </c>
      <c r="H2006">
        <v>2492</v>
      </c>
      <c r="I2006">
        <v>236</v>
      </c>
      <c r="J2006">
        <v>274</v>
      </c>
      <c r="K2006">
        <v>58096</v>
      </c>
      <c r="L2006">
        <v>25</v>
      </c>
      <c r="M2006" s="1">
        <v>0.79</v>
      </c>
    </row>
    <row r="2007" spans="1:13" x14ac:dyDescent="0.3">
      <c r="A2007">
        <v>2011</v>
      </c>
      <c r="B2007" t="s">
        <v>1298</v>
      </c>
      <c r="C2007" t="s">
        <v>1082</v>
      </c>
      <c r="D2007" t="s">
        <v>21</v>
      </c>
      <c r="E2007">
        <v>9</v>
      </c>
      <c r="F2007">
        <v>1769</v>
      </c>
      <c r="G2007">
        <v>432</v>
      </c>
      <c r="H2007">
        <v>1337</v>
      </c>
      <c r="I2007">
        <v>141</v>
      </c>
      <c r="J2007">
        <v>192</v>
      </c>
      <c r="K2007">
        <v>58075</v>
      </c>
      <c r="L2007">
        <v>0</v>
      </c>
      <c r="M2007" s="1">
        <v>0.73</v>
      </c>
    </row>
    <row r="2008" spans="1:13" x14ac:dyDescent="0.3">
      <c r="A2008">
        <v>2012</v>
      </c>
      <c r="B2008" t="s">
        <v>1298</v>
      </c>
      <c r="C2008" t="s">
        <v>1311</v>
      </c>
      <c r="D2008" t="s">
        <v>21</v>
      </c>
      <c r="E2008">
        <v>3</v>
      </c>
      <c r="F2008">
        <v>70770</v>
      </c>
      <c r="G2008">
        <v>8977</v>
      </c>
      <c r="H2008">
        <v>61793</v>
      </c>
      <c r="I2008">
        <v>5412</v>
      </c>
      <c r="J2008">
        <v>8681</v>
      </c>
      <c r="K2008">
        <v>54311</v>
      </c>
      <c r="L2008">
        <v>432</v>
      </c>
      <c r="M2008" s="1">
        <v>0.85</v>
      </c>
    </row>
    <row r="2009" spans="1:13" x14ac:dyDescent="0.3">
      <c r="A2009">
        <v>2013</v>
      </c>
      <c r="B2009" t="s">
        <v>1298</v>
      </c>
      <c r="C2009" t="s">
        <v>156</v>
      </c>
      <c r="D2009" t="s">
        <v>21</v>
      </c>
      <c r="E2009">
        <v>8</v>
      </c>
      <c r="F2009">
        <v>2374</v>
      </c>
      <c r="G2009">
        <v>710</v>
      </c>
      <c r="H2009">
        <v>1664</v>
      </c>
      <c r="I2009">
        <v>181</v>
      </c>
      <c r="J2009">
        <v>341</v>
      </c>
      <c r="K2009">
        <v>41295</v>
      </c>
      <c r="L2009">
        <v>30</v>
      </c>
      <c r="M2009" s="1">
        <v>0.71</v>
      </c>
    </row>
    <row r="2010" spans="1:13" x14ac:dyDescent="0.3">
      <c r="A2010">
        <v>2014</v>
      </c>
      <c r="B2010" t="s">
        <v>1298</v>
      </c>
      <c r="C2010" t="s">
        <v>1312</v>
      </c>
      <c r="D2010" t="s">
        <v>21</v>
      </c>
      <c r="E2010">
        <v>9</v>
      </c>
      <c r="F2010">
        <v>2232</v>
      </c>
      <c r="G2010">
        <v>674</v>
      </c>
      <c r="H2010">
        <v>1558</v>
      </c>
      <c r="I2010">
        <v>156</v>
      </c>
      <c r="J2010">
        <v>202</v>
      </c>
      <c r="K2010">
        <v>54250</v>
      </c>
      <c r="L2010">
        <v>62</v>
      </c>
      <c r="M2010" s="1">
        <v>0.71</v>
      </c>
    </row>
    <row r="2011" spans="1:13" x14ac:dyDescent="0.3">
      <c r="A2011">
        <v>2015</v>
      </c>
      <c r="B2011" t="s">
        <v>1298</v>
      </c>
      <c r="C2011" t="s">
        <v>1313</v>
      </c>
      <c r="D2011" t="s">
        <v>21</v>
      </c>
      <c r="E2011">
        <v>9</v>
      </c>
      <c r="F2011">
        <v>2514</v>
      </c>
      <c r="G2011">
        <v>564</v>
      </c>
      <c r="H2011">
        <v>1950</v>
      </c>
      <c r="I2011">
        <v>196</v>
      </c>
      <c r="J2011">
        <v>291</v>
      </c>
      <c r="K2011">
        <v>51455</v>
      </c>
      <c r="L2011">
        <v>0</v>
      </c>
      <c r="M2011" s="1">
        <v>0.74</v>
      </c>
    </row>
    <row r="2012" spans="1:13" x14ac:dyDescent="0.3">
      <c r="A2012">
        <v>2016</v>
      </c>
      <c r="B2012" t="s">
        <v>1298</v>
      </c>
      <c r="C2012" t="s">
        <v>1314</v>
      </c>
      <c r="D2012" t="s">
        <v>21</v>
      </c>
      <c r="E2012">
        <v>8</v>
      </c>
      <c r="F2012">
        <v>2450</v>
      </c>
      <c r="G2012">
        <v>600</v>
      </c>
      <c r="H2012">
        <v>1850</v>
      </c>
      <c r="I2012">
        <v>138</v>
      </c>
      <c r="J2012">
        <v>355</v>
      </c>
      <c r="K2012">
        <v>45401</v>
      </c>
      <c r="L2012">
        <v>0</v>
      </c>
      <c r="M2012" s="1">
        <v>0.77</v>
      </c>
    </row>
    <row r="2013" spans="1:13" x14ac:dyDescent="0.3">
      <c r="A2013">
        <v>2017</v>
      </c>
      <c r="B2013" t="s">
        <v>1298</v>
      </c>
      <c r="C2013" t="s">
        <v>1315</v>
      </c>
      <c r="D2013" t="s">
        <v>21</v>
      </c>
      <c r="E2013">
        <v>9</v>
      </c>
      <c r="F2013">
        <v>4062</v>
      </c>
      <c r="G2013">
        <v>1098</v>
      </c>
      <c r="H2013">
        <v>2964</v>
      </c>
      <c r="I2013">
        <v>267</v>
      </c>
      <c r="J2013">
        <v>456</v>
      </c>
      <c r="K2013">
        <v>54514</v>
      </c>
      <c r="L2013">
        <v>0</v>
      </c>
      <c r="M2013" s="1">
        <v>0.74</v>
      </c>
    </row>
    <row r="2014" spans="1:13" x14ac:dyDescent="0.3">
      <c r="A2014">
        <v>2018</v>
      </c>
      <c r="B2014" t="s">
        <v>1298</v>
      </c>
      <c r="C2014" t="s">
        <v>166</v>
      </c>
      <c r="D2014" t="s">
        <v>21</v>
      </c>
      <c r="E2014">
        <v>9</v>
      </c>
      <c r="F2014">
        <v>1903</v>
      </c>
      <c r="G2014">
        <v>494</v>
      </c>
      <c r="H2014">
        <v>1409</v>
      </c>
      <c r="I2014">
        <v>137</v>
      </c>
      <c r="J2014">
        <v>239</v>
      </c>
      <c r="K2014">
        <v>50141</v>
      </c>
      <c r="L2014">
        <v>0</v>
      </c>
      <c r="M2014" s="1">
        <v>0.75</v>
      </c>
    </row>
    <row r="2015" spans="1:13" x14ac:dyDescent="0.3">
      <c r="A2015">
        <v>2019</v>
      </c>
      <c r="B2015" t="s">
        <v>1298</v>
      </c>
      <c r="C2015" t="s">
        <v>546</v>
      </c>
      <c r="D2015" t="s">
        <v>21</v>
      </c>
      <c r="E2015">
        <v>9</v>
      </c>
      <c r="F2015">
        <v>5816</v>
      </c>
      <c r="G2015">
        <v>1187</v>
      </c>
      <c r="H2015">
        <v>4629</v>
      </c>
      <c r="I2015">
        <v>432</v>
      </c>
      <c r="J2015">
        <v>685</v>
      </c>
      <c r="K2015">
        <v>54795</v>
      </c>
      <c r="L2015">
        <v>0</v>
      </c>
      <c r="M2015" s="1">
        <v>0.81</v>
      </c>
    </row>
    <row r="2016" spans="1:13" x14ac:dyDescent="0.3">
      <c r="A2016">
        <v>2020</v>
      </c>
      <c r="B2016" t="s">
        <v>1298</v>
      </c>
      <c r="C2016" t="s">
        <v>437</v>
      </c>
      <c r="D2016" t="s">
        <v>21</v>
      </c>
      <c r="E2016">
        <v>9</v>
      </c>
      <c r="F2016">
        <v>2585</v>
      </c>
      <c r="G2016">
        <v>793</v>
      </c>
      <c r="H2016">
        <v>1792</v>
      </c>
      <c r="I2016">
        <v>186</v>
      </c>
      <c r="J2016">
        <v>339</v>
      </c>
      <c r="K2016">
        <v>47288</v>
      </c>
      <c r="L2016">
        <v>79</v>
      </c>
      <c r="M2016" s="1">
        <v>0.71</v>
      </c>
    </row>
    <row r="2017" spans="1:13" x14ac:dyDescent="0.3">
      <c r="A2017">
        <v>2021</v>
      </c>
      <c r="B2017" t="s">
        <v>1298</v>
      </c>
      <c r="C2017" t="s">
        <v>1316</v>
      </c>
      <c r="D2017" t="s">
        <v>21</v>
      </c>
      <c r="E2017">
        <v>9</v>
      </c>
      <c r="F2017">
        <v>13632</v>
      </c>
      <c r="G2017">
        <v>1248</v>
      </c>
      <c r="H2017">
        <v>12384</v>
      </c>
      <c r="I2017">
        <v>871</v>
      </c>
      <c r="J2017">
        <v>1240</v>
      </c>
      <c r="K2017">
        <v>76224</v>
      </c>
      <c r="L2017">
        <v>24</v>
      </c>
      <c r="M2017" s="1">
        <v>0.92</v>
      </c>
    </row>
    <row r="2018" spans="1:13" x14ac:dyDescent="0.3">
      <c r="A2018">
        <v>2022</v>
      </c>
      <c r="B2018" t="s">
        <v>1298</v>
      </c>
      <c r="C2018" t="s">
        <v>547</v>
      </c>
      <c r="D2018" t="s">
        <v>21</v>
      </c>
      <c r="E2018">
        <v>8</v>
      </c>
      <c r="F2018">
        <v>9541</v>
      </c>
      <c r="G2018">
        <v>2248</v>
      </c>
      <c r="H2018">
        <v>7293</v>
      </c>
      <c r="I2018">
        <v>759</v>
      </c>
      <c r="J2018">
        <v>867</v>
      </c>
      <c r="K2018">
        <v>64524</v>
      </c>
      <c r="L2018">
        <v>75</v>
      </c>
      <c r="M2018" s="1">
        <v>0.78</v>
      </c>
    </row>
    <row r="2019" spans="1:13" x14ac:dyDescent="0.3">
      <c r="A2019">
        <v>2023</v>
      </c>
      <c r="B2019" t="s">
        <v>1298</v>
      </c>
      <c r="C2019" t="s">
        <v>552</v>
      </c>
      <c r="D2019" t="s">
        <v>21</v>
      </c>
      <c r="E2019">
        <v>7</v>
      </c>
      <c r="F2019">
        <v>8267</v>
      </c>
      <c r="G2019">
        <v>1592</v>
      </c>
      <c r="H2019">
        <v>6675</v>
      </c>
      <c r="I2019">
        <v>655</v>
      </c>
      <c r="J2019">
        <v>585</v>
      </c>
      <c r="K2019">
        <v>82303</v>
      </c>
      <c r="L2019">
        <v>18</v>
      </c>
      <c r="M2019" s="1">
        <v>0.83</v>
      </c>
    </row>
    <row r="2020" spans="1:13" x14ac:dyDescent="0.3">
      <c r="A2020">
        <v>2024</v>
      </c>
      <c r="B2020" t="s">
        <v>1298</v>
      </c>
      <c r="C2020" t="s">
        <v>693</v>
      </c>
      <c r="D2020" t="s">
        <v>21</v>
      </c>
      <c r="E2020">
        <v>3</v>
      </c>
      <c r="F2020">
        <v>31095</v>
      </c>
      <c r="G2020">
        <v>5203</v>
      </c>
      <c r="H2020">
        <v>25892</v>
      </c>
      <c r="I2020">
        <v>2008</v>
      </c>
      <c r="J2020">
        <v>2468</v>
      </c>
      <c r="K2020">
        <v>68043</v>
      </c>
      <c r="L2020">
        <v>41</v>
      </c>
      <c r="M2020" s="1">
        <v>0.85</v>
      </c>
    </row>
    <row r="2021" spans="1:13" x14ac:dyDescent="0.3">
      <c r="A2021">
        <v>2025</v>
      </c>
      <c r="B2021" t="s">
        <v>1298</v>
      </c>
      <c r="C2021" t="s">
        <v>1317</v>
      </c>
      <c r="D2021" t="s">
        <v>21</v>
      </c>
      <c r="E2021">
        <v>9</v>
      </c>
      <c r="F2021">
        <v>10218</v>
      </c>
      <c r="G2021">
        <v>1193</v>
      </c>
      <c r="H2021">
        <v>9025</v>
      </c>
      <c r="I2021">
        <v>696</v>
      </c>
      <c r="J2021">
        <v>1055</v>
      </c>
      <c r="K2021">
        <v>67162</v>
      </c>
      <c r="L2021">
        <v>11</v>
      </c>
      <c r="M2021" s="1">
        <v>0.9</v>
      </c>
    </row>
    <row r="2022" spans="1:13" x14ac:dyDescent="0.3">
      <c r="A2022">
        <v>2026</v>
      </c>
      <c r="B2022" t="s">
        <v>1298</v>
      </c>
      <c r="C2022" t="s">
        <v>768</v>
      </c>
      <c r="D2022" t="s">
        <v>21</v>
      </c>
      <c r="E2022">
        <v>8</v>
      </c>
      <c r="F2022">
        <v>2869</v>
      </c>
      <c r="G2022">
        <v>772</v>
      </c>
      <c r="H2022">
        <v>2097</v>
      </c>
      <c r="I2022">
        <v>250</v>
      </c>
      <c r="J2022">
        <v>301</v>
      </c>
      <c r="K2022">
        <v>50093</v>
      </c>
      <c r="L2022">
        <v>49</v>
      </c>
      <c r="M2022" s="1">
        <v>0.75</v>
      </c>
    </row>
    <row r="2023" spans="1:13" x14ac:dyDescent="0.3">
      <c r="A2023">
        <v>2027</v>
      </c>
      <c r="B2023" t="s">
        <v>1298</v>
      </c>
      <c r="C2023" t="s">
        <v>1318</v>
      </c>
      <c r="D2023" t="s">
        <v>21</v>
      </c>
      <c r="E2023">
        <v>3</v>
      </c>
      <c r="F2023">
        <v>1952</v>
      </c>
      <c r="G2023">
        <v>433</v>
      </c>
      <c r="H2023">
        <v>1519</v>
      </c>
      <c r="I2023">
        <v>142</v>
      </c>
      <c r="J2023">
        <v>198</v>
      </c>
      <c r="K2023">
        <v>68243</v>
      </c>
      <c r="L2023">
        <v>0</v>
      </c>
      <c r="M2023" s="1">
        <v>0.79</v>
      </c>
    </row>
    <row r="2024" spans="1:13" x14ac:dyDescent="0.3">
      <c r="A2024">
        <v>2028</v>
      </c>
      <c r="B2024" t="s">
        <v>1298</v>
      </c>
      <c r="C2024" t="s">
        <v>1319</v>
      </c>
      <c r="D2024" t="s">
        <v>21</v>
      </c>
      <c r="E2024">
        <v>9</v>
      </c>
      <c r="F2024">
        <v>6947</v>
      </c>
      <c r="G2024">
        <v>1607</v>
      </c>
      <c r="H2024">
        <v>5340</v>
      </c>
      <c r="I2024">
        <v>542</v>
      </c>
      <c r="J2024">
        <v>697</v>
      </c>
      <c r="K2024">
        <v>58766</v>
      </c>
      <c r="L2024">
        <v>70</v>
      </c>
      <c r="M2024" s="1">
        <v>0.78</v>
      </c>
    </row>
    <row r="2025" spans="1:13" x14ac:dyDescent="0.3">
      <c r="A2025">
        <v>2029</v>
      </c>
      <c r="B2025" t="s">
        <v>1298</v>
      </c>
      <c r="C2025" t="s">
        <v>446</v>
      </c>
      <c r="D2025" t="s">
        <v>21</v>
      </c>
      <c r="E2025">
        <v>7</v>
      </c>
      <c r="F2025">
        <v>4081</v>
      </c>
      <c r="G2025">
        <v>962</v>
      </c>
      <c r="H2025">
        <v>3119</v>
      </c>
      <c r="I2025">
        <v>271</v>
      </c>
      <c r="J2025">
        <v>447</v>
      </c>
      <c r="K2025">
        <v>47360</v>
      </c>
      <c r="L2025">
        <v>85</v>
      </c>
      <c r="M2025" s="1">
        <v>0.74</v>
      </c>
    </row>
    <row r="2026" spans="1:13" x14ac:dyDescent="0.3">
      <c r="A2026">
        <v>2030</v>
      </c>
      <c r="B2026" t="s">
        <v>1298</v>
      </c>
      <c r="C2026" t="s">
        <v>975</v>
      </c>
      <c r="D2026" t="s">
        <v>21</v>
      </c>
      <c r="E2026">
        <v>7</v>
      </c>
      <c r="F2026">
        <v>11481</v>
      </c>
      <c r="G2026">
        <v>2282</v>
      </c>
      <c r="H2026">
        <v>9199</v>
      </c>
      <c r="I2026">
        <v>942</v>
      </c>
      <c r="J2026">
        <v>1361</v>
      </c>
      <c r="K2026">
        <v>54814</v>
      </c>
      <c r="L2026">
        <v>25</v>
      </c>
      <c r="M2026" s="1">
        <v>0.8</v>
      </c>
    </row>
    <row r="2027" spans="1:13" x14ac:dyDescent="0.3">
      <c r="A2027">
        <v>2031</v>
      </c>
      <c r="B2027" t="s">
        <v>1298</v>
      </c>
      <c r="C2027" t="s">
        <v>1320</v>
      </c>
      <c r="D2027" t="s">
        <v>21</v>
      </c>
      <c r="E2027">
        <v>8</v>
      </c>
      <c r="F2027">
        <v>5237</v>
      </c>
      <c r="G2027">
        <v>1081</v>
      </c>
      <c r="H2027">
        <v>4156</v>
      </c>
      <c r="I2027">
        <v>400</v>
      </c>
      <c r="J2027">
        <v>440</v>
      </c>
      <c r="K2027">
        <v>61634</v>
      </c>
      <c r="L2027">
        <v>25</v>
      </c>
      <c r="M2027" s="1">
        <v>0.81</v>
      </c>
    </row>
    <row r="2028" spans="1:13" x14ac:dyDescent="0.3">
      <c r="A2028">
        <v>2032</v>
      </c>
      <c r="B2028" t="s">
        <v>1298</v>
      </c>
      <c r="C2028" t="s">
        <v>978</v>
      </c>
      <c r="D2028" t="s">
        <v>21</v>
      </c>
      <c r="E2028">
        <v>9</v>
      </c>
      <c r="F2028">
        <v>2374</v>
      </c>
      <c r="G2028">
        <v>482</v>
      </c>
      <c r="H2028">
        <v>1892</v>
      </c>
      <c r="I2028">
        <v>247</v>
      </c>
      <c r="J2028">
        <v>191</v>
      </c>
      <c r="K2028">
        <v>60205</v>
      </c>
      <c r="L2028">
        <v>0</v>
      </c>
      <c r="M2028" s="1">
        <v>0.81</v>
      </c>
    </row>
    <row r="2029" spans="1:13" x14ac:dyDescent="0.3">
      <c r="A2029">
        <v>2033</v>
      </c>
      <c r="B2029" t="s">
        <v>1298</v>
      </c>
      <c r="C2029" t="s">
        <v>557</v>
      </c>
      <c r="D2029" t="s">
        <v>21</v>
      </c>
      <c r="E2029">
        <v>6</v>
      </c>
      <c r="F2029">
        <v>16239</v>
      </c>
      <c r="G2029">
        <v>2904</v>
      </c>
      <c r="H2029">
        <v>13335</v>
      </c>
      <c r="I2029">
        <v>1042</v>
      </c>
      <c r="J2029">
        <v>1781</v>
      </c>
      <c r="K2029">
        <v>61174</v>
      </c>
      <c r="L2029">
        <v>0</v>
      </c>
      <c r="M2029" s="1">
        <v>0.79</v>
      </c>
    </row>
    <row r="2030" spans="1:13" x14ac:dyDescent="0.3">
      <c r="A2030">
        <v>2034</v>
      </c>
      <c r="B2030" t="s">
        <v>1298</v>
      </c>
      <c r="C2030" t="s">
        <v>1321</v>
      </c>
      <c r="D2030" t="s">
        <v>21</v>
      </c>
      <c r="E2030">
        <v>9</v>
      </c>
      <c r="F2030">
        <v>14301</v>
      </c>
      <c r="G2030">
        <v>1671</v>
      </c>
      <c r="H2030">
        <v>12630</v>
      </c>
      <c r="I2030">
        <v>649</v>
      </c>
      <c r="J2030">
        <v>3504</v>
      </c>
      <c r="K2030">
        <v>42021</v>
      </c>
      <c r="L2030">
        <v>54</v>
      </c>
      <c r="M2030" s="1">
        <v>0.9</v>
      </c>
    </row>
    <row r="2031" spans="1:13" x14ac:dyDescent="0.3">
      <c r="A2031">
        <v>2035</v>
      </c>
      <c r="B2031" t="s">
        <v>1298</v>
      </c>
      <c r="C2031" t="s">
        <v>1322</v>
      </c>
      <c r="D2031" t="s">
        <v>21</v>
      </c>
      <c r="E2031">
        <v>9</v>
      </c>
      <c r="F2031">
        <v>3870</v>
      </c>
      <c r="G2031">
        <v>872</v>
      </c>
      <c r="H2031">
        <v>2998</v>
      </c>
      <c r="I2031">
        <v>293</v>
      </c>
      <c r="J2031">
        <v>296</v>
      </c>
      <c r="K2031">
        <v>64756</v>
      </c>
      <c r="L2031">
        <v>0</v>
      </c>
      <c r="M2031" s="1">
        <v>0.79</v>
      </c>
    </row>
    <row r="2032" spans="1:13" x14ac:dyDescent="0.3">
      <c r="A2032">
        <v>2036</v>
      </c>
      <c r="B2032" t="s">
        <v>1298</v>
      </c>
      <c r="C2032" t="s">
        <v>712</v>
      </c>
      <c r="D2032" t="s">
        <v>21</v>
      </c>
      <c r="E2032">
        <v>9</v>
      </c>
      <c r="F2032">
        <v>1349</v>
      </c>
      <c r="G2032">
        <v>437</v>
      </c>
      <c r="H2032">
        <v>912</v>
      </c>
      <c r="I2032">
        <v>100</v>
      </c>
      <c r="J2032">
        <v>223</v>
      </c>
      <c r="K2032">
        <v>39439</v>
      </c>
      <c r="L2032">
        <v>0</v>
      </c>
      <c r="M2032" s="1">
        <v>0.7</v>
      </c>
    </row>
    <row r="2033" spans="1:13" x14ac:dyDescent="0.3">
      <c r="A2033">
        <v>2037</v>
      </c>
      <c r="B2033" t="s">
        <v>1298</v>
      </c>
      <c r="C2033" t="s">
        <v>651</v>
      </c>
      <c r="D2033" t="s">
        <v>21</v>
      </c>
      <c r="E2033">
        <v>3</v>
      </c>
      <c r="F2033">
        <v>4358</v>
      </c>
      <c r="G2033">
        <v>353</v>
      </c>
      <c r="H2033">
        <v>4005</v>
      </c>
      <c r="I2033">
        <v>190</v>
      </c>
      <c r="J2033">
        <v>1408</v>
      </c>
      <c r="K2033">
        <v>37002</v>
      </c>
      <c r="L2033">
        <v>14</v>
      </c>
      <c r="M2033" s="1">
        <v>0.92</v>
      </c>
    </row>
    <row r="2034" spans="1:13" x14ac:dyDescent="0.3">
      <c r="A2034">
        <v>2038</v>
      </c>
      <c r="B2034" t="s">
        <v>1298</v>
      </c>
      <c r="C2034" t="s">
        <v>1323</v>
      </c>
      <c r="D2034" t="s">
        <v>21</v>
      </c>
      <c r="E2034">
        <v>9</v>
      </c>
      <c r="F2034">
        <v>763</v>
      </c>
      <c r="G2034">
        <v>175</v>
      </c>
      <c r="H2034">
        <v>588</v>
      </c>
      <c r="I2034">
        <v>45</v>
      </c>
      <c r="J2034">
        <v>97</v>
      </c>
      <c r="K2034">
        <v>49843</v>
      </c>
      <c r="L2034">
        <v>0</v>
      </c>
      <c r="M2034" s="1">
        <v>0.77</v>
      </c>
    </row>
    <row r="2035" spans="1:13" x14ac:dyDescent="0.3">
      <c r="A2035">
        <v>2039</v>
      </c>
      <c r="B2035" t="s">
        <v>1298</v>
      </c>
      <c r="C2035" t="s">
        <v>561</v>
      </c>
      <c r="D2035" t="s">
        <v>21</v>
      </c>
      <c r="E2035">
        <v>7</v>
      </c>
      <c r="F2035">
        <v>30997</v>
      </c>
      <c r="G2035">
        <v>4204</v>
      </c>
      <c r="H2035">
        <v>26793</v>
      </c>
      <c r="I2035">
        <v>2055</v>
      </c>
      <c r="J2035">
        <v>2486</v>
      </c>
      <c r="K2035">
        <v>71888</v>
      </c>
      <c r="L2035">
        <v>25</v>
      </c>
      <c r="M2035" s="1">
        <v>0.88</v>
      </c>
    </row>
    <row r="2036" spans="1:13" x14ac:dyDescent="0.3">
      <c r="A2036">
        <v>2040</v>
      </c>
      <c r="B2036" t="s">
        <v>1298</v>
      </c>
      <c r="C2036" t="s">
        <v>985</v>
      </c>
      <c r="D2036" t="s">
        <v>21</v>
      </c>
      <c r="E2036">
        <v>8</v>
      </c>
      <c r="F2036">
        <v>1903</v>
      </c>
      <c r="G2036">
        <v>459</v>
      </c>
      <c r="H2036">
        <v>1444</v>
      </c>
      <c r="I2036">
        <v>135</v>
      </c>
      <c r="J2036">
        <v>148</v>
      </c>
      <c r="K2036">
        <v>66929</v>
      </c>
      <c r="L2036">
        <v>0</v>
      </c>
      <c r="M2036" s="1">
        <v>0.77</v>
      </c>
    </row>
    <row r="2037" spans="1:13" x14ac:dyDescent="0.3">
      <c r="A2037">
        <v>2041</v>
      </c>
      <c r="B2037" t="s">
        <v>1298</v>
      </c>
      <c r="C2037" t="s">
        <v>1324</v>
      </c>
      <c r="D2037" t="s">
        <v>21</v>
      </c>
      <c r="E2037">
        <v>7</v>
      </c>
      <c r="F2037">
        <v>20917</v>
      </c>
      <c r="G2037">
        <v>3993</v>
      </c>
      <c r="H2037">
        <v>16924</v>
      </c>
      <c r="I2037">
        <v>1413</v>
      </c>
      <c r="J2037">
        <v>2203</v>
      </c>
      <c r="K2037">
        <v>57002</v>
      </c>
      <c r="L2037">
        <v>125</v>
      </c>
      <c r="M2037" s="1">
        <v>0.78</v>
      </c>
    </row>
    <row r="2038" spans="1:13" x14ac:dyDescent="0.3">
      <c r="A2038">
        <v>2042</v>
      </c>
      <c r="B2038" t="s">
        <v>1298</v>
      </c>
      <c r="C2038" t="s">
        <v>1325</v>
      </c>
      <c r="D2038" t="s">
        <v>21</v>
      </c>
      <c r="E2038">
        <v>9</v>
      </c>
      <c r="F2038">
        <v>2192</v>
      </c>
      <c r="G2038">
        <v>550</v>
      </c>
      <c r="H2038">
        <v>1642</v>
      </c>
      <c r="I2038">
        <v>151</v>
      </c>
      <c r="J2038">
        <v>200</v>
      </c>
      <c r="K2038">
        <v>51848</v>
      </c>
      <c r="L2038">
        <v>55</v>
      </c>
      <c r="M2038" s="1">
        <v>0.77</v>
      </c>
    </row>
    <row r="2039" spans="1:13" x14ac:dyDescent="0.3">
      <c r="A2039">
        <v>2043</v>
      </c>
      <c r="B2039" t="s">
        <v>1298</v>
      </c>
      <c r="C2039" t="s">
        <v>1326</v>
      </c>
      <c r="D2039" t="s">
        <v>21</v>
      </c>
      <c r="E2039">
        <v>8</v>
      </c>
      <c r="F2039">
        <v>8037</v>
      </c>
      <c r="G2039">
        <v>1575</v>
      </c>
      <c r="H2039">
        <v>6462</v>
      </c>
      <c r="I2039">
        <v>550</v>
      </c>
      <c r="J2039">
        <v>630</v>
      </c>
      <c r="K2039">
        <v>59931</v>
      </c>
      <c r="L2039">
        <v>56</v>
      </c>
      <c r="M2039" s="1">
        <v>0.8</v>
      </c>
    </row>
    <row r="2040" spans="1:13" x14ac:dyDescent="0.3">
      <c r="A2040">
        <v>2044</v>
      </c>
      <c r="B2040" t="s">
        <v>1298</v>
      </c>
      <c r="C2040" t="s">
        <v>1327</v>
      </c>
      <c r="D2040" t="s">
        <v>21</v>
      </c>
      <c r="E2040">
        <v>6</v>
      </c>
      <c r="F2040">
        <v>10667</v>
      </c>
      <c r="G2040">
        <v>2262</v>
      </c>
      <c r="H2040">
        <v>8405</v>
      </c>
      <c r="I2040">
        <v>703</v>
      </c>
      <c r="J2040">
        <v>1147</v>
      </c>
      <c r="K2040">
        <v>59705</v>
      </c>
      <c r="L2040">
        <v>28</v>
      </c>
      <c r="M2040" s="1">
        <v>0.81</v>
      </c>
    </row>
    <row r="2041" spans="1:13" x14ac:dyDescent="0.3">
      <c r="A2041">
        <v>2045</v>
      </c>
      <c r="B2041" t="s">
        <v>1298</v>
      </c>
      <c r="C2041" t="s">
        <v>1328</v>
      </c>
      <c r="D2041" t="s">
        <v>21</v>
      </c>
      <c r="E2041">
        <v>5</v>
      </c>
      <c r="F2041">
        <v>67744</v>
      </c>
      <c r="G2041">
        <v>8640</v>
      </c>
      <c r="H2041">
        <v>59104</v>
      </c>
      <c r="I2041">
        <v>7504</v>
      </c>
      <c r="J2041">
        <v>7057</v>
      </c>
      <c r="K2041">
        <v>63938</v>
      </c>
      <c r="L2041">
        <v>605</v>
      </c>
      <c r="M2041" s="1">
        <v>0.86</v>
      </c>
    </row>
    <row r="2042" spans="1:13" x14ac:dyDescent="0.3">
      <c r="A2042">
        <v>2046</v>
      </c>
      <c r="B2042" t="s">
        <v>1298</v>
      </c>
      <c r="C2042" t="s">
        <v>611</v>
      </c>
      <c r="D2042" t="s">
        <v>21</v>
      </c>
      <c r="E2042">
        <v>9</v>
      </c>
      <c r="F2042">
        <v>3957</v>
      </c>
      <c r="G2042">
        <v>1099</v>
      </c>
      <c r="H2042">
        <v>2858</v>
      </c>
      <c r="I2042">
        <v>237</v>
      </c>
      <c r="J2042">
        <v>442</v>
      </c>
      <c r="K2042">
        <v>58261</v>
      </c>
      <c r="L2042">
        <v>110</v>
      </c>
      <c r="M2042" s="1">
        <v>0.74</v>
      </c>
    </row>
    <row r="2043" spans="1:13" x14ac:dyDescent="0.3">
      <c r="A2043">
        <v>2047</v>
      </c>
      <c r="B2043" t="s">
        <v>1298</v>
      </c>
      <c r="C2043" t="s">
        <v>1329</v>
      </c>
      <c r="D2043" t="s">
        <v>21</v>
      </c>
      <c r="E2043">
        <v>7</v>
      </c>
      <c r="F2043">
        <v>35350</v>
      </c>
      <c r="G2043">
        <v>3388</v>
      </c>
      <c r="H2043">
        <v>31962</v>
      </c>
      <c r="I2043">
        <v>2302</v>
      </c>
      <c r="J2043">
        <v>2265</v>
      </c>
      <c r="K2043">
        <v>79354</v>
      </c>
      <c r="L2043">
        <v>80</v>
      </c>
      <c r="M2043" s="1">
        <v>0.91</v>
      </c>
    </row>
    <row r="2044" spans="1:13" x14ac:dyDescent="0.3">
      <c r="A2044">
        <v>2048</v>
      </c>
      <c r="B2044" t="s">
        <v>592</v>
      </c>
      <c r="C2044" t="s">
        <v>250</v>
      </c>
      <c r="D2044" t="s">
        <v>21</v>
      </c>
      <c r="E2044">
        <v>6</v>
      </c>
      <c r="F2044">
        <v>27724</v>
      </c>
      <c r="G2044">
        <v>4971</v>
      </c>
      <c r="H2044">
        <v>22753</v>
      </c>
      <c r="I2044">
        <v>1753</v>
      </c>
      <c r="J2044">
        <v>5382</v>
      </c>
      <c r="K2044">
        <v>42154</v>
      </c>
      <c r="L2044">
        <v>25</v>
      </c>
      <c r="M2044" s="1">
        <v>0.86</v>
      </c>
    </row>
    <row r="2045" spans="1:13" x14ac:dyDescent="0.3">
      <c r="A2045">
        <v>2049</v>
      </c>
      <c r="B2045" t="s">
        <v>592</v>
      </c>
      <c r="C2045" t="s">
        <v>572</v>
      </c>
      <c r="D2045" t="s">
        <v>21</v>
      </c>
      <c r="E2045">
        <v>3</v>
      </c>
      <c r="F2045">
        <v>102663</v>
      </c>
      <c r="G2045">
        <v>18117</v>
      </c>
      <c r="H2045">
        <v>84546</v>
      </c>
      <c r="I2045">
        <v>6824</v>
      </c>
      <c r="J2045">
        <v>13901</v>
      </c>
      <c r="K2045">
        <v>50301</v>
      </c>
      <c r="L2045">
        <v>508</v>
      </c>
      <c r="M2045" s="1">
        <v>0.81</v>
      </c>
    </row>
    <row r="2046" spans="1:13" x14ac:dyDescent="0.3">
      <c r="A2046">
        <v>2050</v>
      </c>
      <c r="B2046" t="s">
        <v>592</v>
      </c>
      <c r="C2046" t="s">
        <v>1330</v>
      </c>
      <c r="D2046" t="s">
        <v>21</v>
      </c>
      <c r="E2046">
        <v>4</v>
      </c>
      <c r="F2046">
        <v>53745</v>
      </c>
      <c r="G2046">
        <v>10056</v>
      </c>
      <c r="H2046">
        <v>43689</v>
      </c>
      <c r="I2046">
        <v>3490</v>
      </c>
      <c r="J2046">
        <v>5308</v>
      </c>
      <c r="K2046">
        <v>54362</v>
      </c>
      <c r="L2046">
        <v>39</v>
      </c>
      <c r="M2046" s="1">
        <v>0.8</v>
      </c>
    </row>
    <row r="2047" spans="1:13" x14ac:dyDescent="0.3">
      <c r="A2047">
        <v>2051</v>
      </c>
      <c r="B2047" t="s">
        <v>592</v>
      </c>
      <c r="C2047" t="s">
        <v>1331</v>
      </c>
      <c r="D2047" t="s">
        <v>21</v>
      </c>
      <c r="E2047">
        <v>4</v>
      </c>
      <c r="F2047">
        <v>97493</v>
      </c>
      <c r="G2047">
        <v>18589</v>
      </c>
      <c r="H2047">
        <v>78904</v>
      </c>
      <c r="I2047">
        <v>6467</v>
      </c>
      <c r="J2047">
        <v>16353</v>
      </c>
      <c r="K2047">
        <v>46950</v>
      </c>
      <c r="L2047">
        <v>315</v>
      </c>
      <c r="M2047" s="1">
        <v>0.82</v>
      </c>
    </row>
    <row r="2048" spans="1:13" x14ac:dyDescent="0.3">
      <c r="A2048">
        <v>2052</v>
      </c>
      <c r="B2048" t="s">
        <v>592</v>
      </c>
      <c r="C2048" t="s">
        <v>1332</v>
      </c>
      <c r="D2048" t="s">
        <v>21</v>
      </c>
      <c r="E2048">
        <v>4</v>
      </c>
      <c r="F2048">
        <v>65818</v>
      </c>
      <c r="G2048">
        <v>8671</v>
      </c>
      <c r="H2048">
        <v>57147</v>
      </c>
      <c r="I2048">
        <v>3135</v>
      </c>
      <c r="J2048">
        <v>17237</v>
      </c>
      <c r="K2048">
        <v>40416</v>
      </c>
      <c r="L2048">
        <v>282</v>
      </c>
      <c r="M2048" s="1">
        <v>0.75</v>
      </c>
    </row>
    <row r="2049" spans="1:13" x14ac:dyDescent="0.3">
      <c r="A2049">
        <v>2053</v>
      </c>
      <c r="B2049" t="s">
        <v>592</v>
      </c>
      <c r="C2049" t="s">
        <v>1333</v>
      </c>
      <c r="D2049" t="s">
        <v>21</v>
      </c>
      <c r="E2049">
        <v>4</v>
      </c>
      <c r="F2049">
        <v>45804</v>
      </c>
      <c r="G2049">
        <v>8426</v>
      </c>
      <c r="H2049">
        <v>37378</v>
      </c>
      <c r="I2049">
        <v>2751</v>
      </c>
      <c r="J2049">
        <v>3132</v>
      </c>
      <c r="K2049">
        <v>63754</v>
      </c>
      <c r="L2049">
        <v>72</v>
      </c>
      <c r="M2049" s="1">
        <v>0.83</v>
      </c>
    </row>
    <row r="2050" spans="1:13" x14ac:dyDescent="0.3">
      <c r="A2050">
        <v>2054</v>
      </c>
      <c r="B2050" t="s">
        <v>592</v>
      </c>
      <c r="C2050" t="s">
        <v>1334</v>
      </c>
      <c r="D2050" t="s">
        <v>21</v>
      </c>
      <c r="E2050">
        <v>3</v>
      </c>
      <c r="F2050">
        <v>67505</v>
      </c>
      <c r="G2050">
        <v>14072</v>
      </c>
      <c r="H2050">
        <v>53433</v>
      </c>
      <c r="I2050">
        <v>4530</v>
      </c>
      <c r="J2050">
        <v>8272</v>
      </c>
      <c r="K2050">
        <v>48989</v>
      </c>
      <c r="L2050">
        <v>185</v>
      </c>
      <c r="M2050" s="1">
        <v>0.78</v>
      </c>
    </row>
    <row r="2051" spans="1:13" x14ac:dyDescent="0.3">
      <c r="A2051">
        <v>2055</v>
      </c>
      <c r="B2051" t="s">
        <v>592</v>
      </c>
      <c r="C2051" t="s">
        <v>519</v>
      </c>
      <c r="D2051" t="s">
        <v>21</v>
      </c>
      <c r="E2051">
        <v>1</v>
      </c>
      <c r="F2051">
        <v>43602</v>
      </c>
      <c r="G2051">
        <v>7862</v>
      </c>
      <c r="H2051">
        <v>35740</v>
      </c>
      <c r="I2051">
        <v>3325</v>
      </c>
      <c r="J2051">
        <v>5064</v>
      </c>
      <c r="K2051">
        <v>55334</v>
      </c>
      <c r="L2051">
        <v>0</v>
      </c>
      <c r="M2051" s="1">
        <v>0.86</v>
      </c>
    </row>
    <row r="2052" spans="1:13" x14ac:dyDescent="0.3">
      <c r="A2052">
        <v>2056</v>
      </c>
      <c r="B2052" t="s">
        <v>592</v>
      </c>
      <c r="C2052" t="s">
        <v>27</v>
      </c>
      <c r="D2052" t="s">
        <v>21</v>
      </c>
      <c r="E2052">
        <v>1</v>
      </c>
      <c r="F2052">
        <v>382378</v>
      </c>
      <c r="G2052">
        <v>56176</v>
      </c>
      <c r="H2052">
        <v>326202</v>
      </c>
      <c r="I2052">
        <v>21467</v>
      </c>
      <c r="J2052">
        <v>45821</v>
      </c>
      <c r="K2052">
        <v>61053</v>
      </c>
      <c r="L2052">
        <v>718</v>
      </c>
      <c r="M2052" s="1">
        <v>0.85</v>
      </c>
    </row>
    <row r="2053" spans="1:13" x14ac:dyDescent="0.3">
      <c r="A2053">
        <v>2057</v>
      </c>
      <c r="B2053" t="s">
        <v>592</v>
      </c>
      <c r="C2053" t="s">
        <v>141</v>
      </c>
      <c r="D2053" t="s">
        <v>21</v>
      </c>
      <c r="E2053">
        <v>2</v>
      </c>
      <c r="F2053">
        <v>27081</v>
      </c>
      <c r="G2053">
        <v>5720</v>
      </c>
      <c r="H2053">
        <v>21361</v>
      </c>
      <c r="I2053">
        <v>1979</v>
      </c>
      <c r="J2053">
        <v>3431</v>
      </c>
      <c r="K2053">
        <v>50002</v>
      </c>
      <c r="L2053">
        <v>0</v>
      </c>
      <c r="M2053" s="1">
        <v>0.82</v>
      </c>
    </row>
    <row r="2054" spans="1:13" x14ac:dyDescent="0.3">
      <c r="A2054">
        <v>2058</v>
      </c>
      <c r="B2054" t="s">
        <v>592</v>
      </c>
      <c r="C2054" t="s">
        <v>522</v>
      </c>
      <c r="D2054" t="s">
        <v>21</v>
      </c>
      <c r="E2054">
        <v>6</v>
      </c>
      <c r="F2054">
        <v>38754</v>
      </c>
      <c r="G2054">
        <v>7033</v>
      </c>
      <c r="H2054">
        <v>31721</v>
      </c>
      <c r="I2054">
        <v>2824</v>
      </c>
      <c r="J2054">
        <v>3809</v>
      </c>
      <c r="K2054">
        <v>57701</v>
      </c>
      <c r="L2054">
        <v>25</v>
      </c>
      <c r="M2054" s="1">
        <v>0.83</v>
      </c>
    </row>
    <row r="2055" spans="1:13" x14ac:dyDescent="0.3">
      <c r="A2055">
        <v>2059</v>
      </c>
      <c r="B2055" t="s">
        <v>592</v>
      </c>
      <c r="C2055" t="s">
        <v>143</v>
      </c>
      <c r="D2055" t="s">
        <v>21</v>
      </c>
      <c r="E2055">
        <v>3</v>
      </c>
      <c r="F2055">
        <v>134585</v>
      </c>
      <c r="G2055">
        <v>26122</v>
      </c>
      <c r="H2055">
        <v>108463</v>
      </c>
      <c r="I2055">
        <v>11313</v>
      </c>
      <c r="J2055">
        <v>19467</v>
      </c>
      <c r="K2055">
        <v>50089</v>
      </c>
      <c r="L2055">
        <v>299</v>
      </c>
      <c r="M2055" s="1">
        <v>0.82</v>
      </c>
    </row>
    <row r="2056" spans="1:13" x14ac:dyDescent="0.3">
      <c r="A2056">
        <v>2060</v>
      </c>
      <c r="B2056" t="s">
        <v>592</v>
      </c>
      <c r="C2056" t="s">
        <v>1335</v>
      </c>
      <c r="D2056" t="s">
        <v>21</v>
      </c>
      <c r="E2056">
        <v>1</v>
      </c>
      <c r="F2056">
        <v>205466</v>
      </c>
      <c r="G2056">
        <v>33533</v>
      </c>
      <c r="H2056">
        <v>171933</v>
      </c>
      <c r="I2056">
        <v>13942</v>
      </c>
      <c r="J2056">
        <v>16745</v>
      </c>
      <c r="K2056">
        <v>65280</v>
      </c>
      <c r="L2056">
        <v>147</v>
      </c>
      <c r="M2056" s="1">
        <v>0.86</v>
      </c>
    </row>
    <row r="2057" spans="1:13" x14ac:dyDescent="0.3">
      <c r="A2057">
        <v>2061</v>
      </c>
      <c r="B2057" t="s">
        <v>592</v>
      </c>
      <c r="C2057" t="s">
        <v>524</v>
      </c>
      <c r="D2057" t="s">
        <v>21</v>
      </c>
      <c r="E2057">
        <v>6</v>
      </c>
      <c r="F2057">
        <v>42057</v>
      </c>
      <c r="G2057">
        <v>7176</v>
      </c>
      <c r="H2057">
        <v>34881</v>
      </c>
      <c r="I2057">
        <v>3126</v>
      </c>
      <c r="J2057">
        <v>4802</v>
      </c>
      <c r="K2057">
        <v>53947</v>
      </c>
      <c r="L2057">
        <v>165</v>
      </c>
      <c r="M2057" s="1">
        <v>0.84</v>
      </c>
    </row>
    <row r="2058" spans="1:13" x14ac:dyDescent="0.3">
      <c r="A2058">
        <v>2062</v>
      </c>
      <c r="B2058" t="s">
        <v>592</v>
      </c>
      <c r="C2058" t="s">
        <v>1336</v>
      </c>
      <c r="D2058" t="s">
        <v>21</v>
      </c>
      <c r="E2058">
        <v>4</v>
      </c>
      <c r="F2058">
        <v>102665</v>
      </c>
      <c r="G2058">
        <v>21050</v>
      </c>
      <c r="H2058">
        <v>81615</v>
      </c>
      <c r="I2058">
        <v>8044</v>
      </c>
      <c r="J2058">
        <v>14938</v>
      </c>
      <c r="K2058">
        <v>44938</v>
      </c>
      <c r="L2058">
        <v>236</v>
      </c>
      <c r="M2058" s="1">
        <v>0.8</v>
      </c>
    </row>
    <row r="2059" spans="1:13" x14ac:dyDescent="0.3">
      <c r="A2059">
        <v>2063</v>
      </c>
      <c r="B2059" t="s">
        <v>592</v>
      </c>
      <c r="C2059" t="s">
        <v>1337</v>
      </c>
      <c r="D2059" t="s">
        <v>21</v>
      </c>
      <c r="E2059">
        <v>6</v>
      </c>
      <c r="F2059">
        <v>36629</v>
      </c>
      <c r="G2059">
        <v>7131</v>
      </c>
      <c r="H2059">
        <v>29498</v>
      </c>
      <c r="I2059">
        <v>2749</v>
      </c>
      <c r="J2059">
        <v>5559</v>
      </c>
      <c r="K2059">
        <v>46420</v>
      </c>
      <c r="L2059">
        <v>44</v>
      </c>
      <c r="M2059" s="1">
        <v>0.84</v>
      </c>
    </row>
    <row r="2060" spans="1:13" x14ac:dyDescent="0.3">
      <c r="A2060">
        <v>2064</v>
      </c>
      <c r="B2060" t="s">
        <v>592</v>
      </c>
      <c r="C2060" t="s">
        <v>148</v>
      </c>
      <c r="D2060" t="s">
        <v>21</v>
      </c>
      <c r="E2060">
        <v>4</v>
      </c>
      <c r="F2060">
        <v>41550</v>
      </c>
      <c r="G2060">
        <v>8722</v>
      </c>
      <c r="H2060">
        <v>32828</v>
      </c>
      <c r="I2060">
        <v>3260</v>
      </c>
      <c r="J2060">
        <v>5688</v>
      </c>
      <c r="K2060">
        <v>44715</v>
      </c>
      <c r="L2060">
        <v>60</v>
      </c>
      <c r="M2060" s="1">
        <v>0.82</v>
      </c>
    </row>
    <row r="2061" spans="1:13" x14ac:dyDescent="0.3">
      <c r="A2061">
        <v>2065</v>
      </c>
      <c r="B2061" t="s">
        <v>592</v>
      </c>
      <c r="C2061" t="s">
        <v>1338</v>
      </c>
      <c r="D2061" t="s">
        <v>58</v>
      </c>
      <c r="E2061">
        <v>1</v>
      </c>
      <c r="F2061">
        <v>1243857</v>
      </c>
      <c r="G2061">
        <v>225983</v>
      </c>
      <c r="H2061">
        <v>1017874</v>
      </c>
      <c r="I2061">
        <v>71065</v>
      </c>
      <c r="J2061">
        <v>217166</v>
      </c>
      <c r="K2061">
        <v>50006</v>
      </c>
      <c r="L2061">
        <v>6783</v>
      </c>
      <c r="M2061" s="1">
        <v>0.83</v>
      </c>
    </row>
    <row r="2062" spans="1:13" x14ac:dyDescent="0.3">
      <c r="A2062">
        <v>2066</v>
      </c>
      <c r="B2062" t="s">
        <v>592</v>
      </c>
      <c r="C2062" t="s">
        <v>1339</v>
      </c>
      <c r="D2062" t="s">
        <v>21</v>
      </c>
      <c r="E2062">
        <v>6</v>
      </c>
      <c r="F2062">
        <v>51323</v>
      </c>
      <c r="G2062">
        <v>10078</v>
      </c>
      <c r="H2062">
        <v>41245</v>
      </c>
      <c r="I2062">
        <v>3380</v>
      </c>
      <c r="J2062">
        <v>4800</v>
      </c>
      <c r="K2062">
        <v>53853</v>
      </c>
      <c r="L2062">
        <v>53</v>
      </c>
      <c r="M2062" s="1">
        <v>0.82</v>
      </c>
    </row>
    <row r="2063" spans="1:13" x14ac:dyDescent="0.3">
      <c r="A2063">
        <v>2067</v>
      </c>
      <c r="B2063" t="s">
        <v>592</v>
      </c>
      <c r="C2063" t="s">
        <v>1340</v>
      </c>
      <c r="D2063" t="s">
        <v>58</v>
      </c>
      <c r="E2063">
        <v>4</v>
      </c>
      <c r="F2063">
        <v>38165</v>
      </c>
      <c r="G2063">
        <v>7100</v>
      </c>
      <c r="H2063">
        <v>31065</v>
      </c>
      <c r="I2063">
        <v>2534</v>
      </c>
      <c r="J2063">
        <v>3372</v>
      </c>
      <c r="K2063">
        <v>56740</v>
      </c>
      <c r="L2063">
        <v>83</v>
      </c>
      <c r="M2063" s="1">
        <v>0.84</v>
      </c>
    </row>
    <row r="2064" spans="1:13" x14ac:dyDescent="0.3">
      <c r="A2064">
        <v>2068</v>
      </c>
      <c r="B2064" t="s">
        <v>592</v>
      </c>
      <c r="C2064" t="s">
        <v>314</v>
      </c>
      <c r="D2064" t="s">
        <v>21</v>
      </c>
      <c r="E2064">
        <v>1</v>
      </c>
      <c r="F2064">
        <v>204826</v>
      </c>
      <c r="G2064">
        <v>28062</v>
      </c>
      <c r="H2064">
        <v>176764</v>
      </c>
      <c r="I2064">
        <v>9685</v>
      </c>
      <c r="J2064">
        <v>8271</v>
      </c>
      <c r="K2064">
        <v>103536</v>
      </c>
      <c r="L2064">
        <v>61</v>
      </c>
      <c r="M2064" s="1">
        <v>0.88</v>
      </c>
    </row>
    <row r="2065" spans="1:13" x14ac:dyDescent="0.3">
      <c r="A2065">
        <v>2069</v>
      </c>
      <c r="B2065" t="s">
        <v>592</v>
      </c>
      <c r="C2065" t="s">
        <v>1213</v>
      </c>
      <c r="D2065" t="s">
        <v>21</v>
      </c>
      <c r="E2065">
        <v>4</v>
      </c>
      <c r="F2065">
        <v>74615</v>
      </c>
      <c r="G2065">
        <v>16340</v>
      </c>
      <c r="H2065">
        <v>58275</v>
      </c>
      <c r="I2065">
        <v>5299</v>
      </c>
      <c r="J2065">
        <v>7769</v>
      </c>
      <c r="K2065">
        <v>53135</v>
      </c>
      <c r="L2065">
        <v>239</v>
      </c>
      <c r="M2065" s="1">
        <v>0.81</v>
      </c>
    </row>
    <row r="2066" spans="1:13" x14ac:dyDescent="0.3">
      <c r="A2066">
        <v>2070</v>
      </c>
      <c r="B2066" t="s">
        <v>592</v>
      </c>
      <c r="C2066" t="s">
        <v>306</v>
      </c>
      <c r="D2066" t="s">
        <v>21</v>
      </c>
      <c r="E2066">
        <v>1</v>
      </c>
      <c r="F2066">
        <v>155782</v>
      </c>
      <c r="G2066">
        <v>24635</v>
      </c>
      <c r="H2066">
        <v>131147</v>
      </c>
      <c r="I2066">
        <v>10342</v>
      </c>
      <c r="J2066">
        <v>14172</v>
      </c>
      <c r="K2066">
        <v>67654</v>
      </c>
      <c r="L2066">
        <v>222</v>
      </c>
      <c r="M2066" s="1">
        <v>0.86</v>
      </c>
    </row>
    <row r="2067" spans="1:13" x14ac:dyDescent="0.3">
      <c r="A2067">
        <v>2071</v>
      </c>
      <c r="B2067" t="s">
        <v>592</v>
      </c>
      <c r="C2067" t="s">
        <v>49</v>
      </c>
      <c r="D2067" t="s">
        <v>21</v>
      </c>
      <c r="E2067">
        <v>6</v>
      </c>
      <c r="F2067">
        <v>28666</v>
      </c>
      <c r="G2067">
        <v>5091</v>
      </c>
      <c r="H2067">
        <v>23575</v>
      </c>
      <c r="I2067">
        <v>1967</v>
      </c>
      <c r="J2067">
        <v>4227</v>
      </c>
      <c r="K2067">
        <v>47733</v>
      </c>
      <c r="L2067">
        <v>25</v>
      </c>
      <c r="M2067" s="1">
        <v>0.85</v>
      </c>
    </row>
    <row r="2068" spans="1:13" x14ac:dyDescent="0.3">
      <c r="A2068">
        <v>2072</v>
      </c>
      <c r="B2068" t="s">
        <v>592</v>
      </c>
      <c r="C2068" t="s">
        <v>50</v>
      </c>
      <c r="D2068" t="s">
        <v>58</v>
      </c>
      <c r="E2068">
        <v>1</v>
      </c>
      <c r="F2068">
        <v>1310300</v>
      </c>
      <c r="G2068">
        <v>157391</v>
      </c>
      <c r="H2068">
        <v>1152909</v>
      </c>
      <c r="I2068">
        <v>67663</v>
      </c>
      <c r="J2068">
        <v>198207</v>
      </c>
      <c r="K2068">
        <v>60383</v>
      </c>
      <c r="L2068">
        <v>5475</v>
      </c>
      <c r="M2068" s="1">
        <v>0.88</v>
      </c>
    </row>
    <row r="2069" spans="1:13" x14ac:dyDescent="0.3">
      <c r="A2069">
        <v>2073</v>
      </c>
      <c r="B2069" t="s">
        <v>592</v>
      </c>
      <c r="C2069" t="s">
        <v>154</v>
      </c>
      <c r="D2069" t="s">
        <v>21</v>
      </c>
      <c r="E2069">
        <v>2</v>
      </c>
      <c r="F2069">
        <v>42276</v>
      </c>
      <c r="G2069">
        <v>7511</v>
      </c>
      <c r="H2069">
        <v>34765</v>
      </c>
      <c r="I2069">
        <v>2723</v>
      </c>
      <c r="J2069">
        <v>3303</v>
      </c>
      <c r="K2069">
        <v>62800</v>
      </c>
      <c r="L2069">
        <v>106</v>
      </c>
      <c r="M2069" s="1">
        <v>0.84</v>
      </c>
    </row>
    <row r="2070" spans="1:13" x14ac:dyDescent="0.3">
      <c r="A2070">
        <v>2074</v>
      </c>
      <c r="B2070" t="s">
        <v>592</v>
      </c>
      <c r="C2070" t="s">
        <v>1341</v>
      </c>
      <c r="D2070" t="s">
        <v>21</v>
      </c>
      <c r="E2070">
        <v>6</v>
      </c>
      <c r="F2070">
        <v>29979</v>
      </c>
      <c r="G2070">
        <v>5721</v>
      </c>
      <c r="H2070">
        <v>24258</v>
      </c>
      <c r="I2070">
        <v>2061</v>
      </c>
      <c r="J2070">
        <v>6407</v>
      </c>
      <c r="K2070">
        <v>43785</v>
      </c>
      <c r="L2070">
        <v>195</v>
      </c>
      <c r="M2070" s="1">
        <v>0.83</v>
      </c>
    </row>
    <row r="2071" spans="1:13" x14ac:dyDescent="0.3">
      <c r="A2071">
        <v>2075</v>
      </c>
      <c r="B2071" t="s">
        <v>592</v>
      </c>
      <c r="C2071" t="s">
        <v>1342</v>
      </c>
      <c r="D2071" t="s">
        <v>21</v>
      </c>
      <c r="E2071">
        <v>1</v>
      </c>
      <c r="F2071">
        <v>94031</v>
      </c>
      <c r="G2071">
        <v>19159</v>
      </c>
      <c r="H2071">
        <v>74872</v>
      </c>
      <c r="I2071">
        <v>5436</v>
      </c>
      <c r="J2071">
        <v>5341</v>
      </c>
      <c r="K2071">
        <v>84093</v>
      </c>
      <c r="L2071">
        <v>356</v>
      </c>
      <c r="M2071" s="1">
        <v>0.81</v>
      </c>
    </row>
    <row r="2072" spans="1:13" x14ac:dyDescent="0.3">
      <c r="A2072">
        <v>2076</v>
      </c>
      <c r="B2072" t="s">
        <v>592</v>
      </c>
      <c r="C2072" t="s">
        <v>52</v>
      </c>
      <c r="D2072" t="s">
        <v>21</v>
      </c>
      <c r="E2072">
        <v>2</v>
      </c>
      <c r="F2072">
        <v>167995</v>
      </c>
      <c r="G2072">
        <v>28829</v>
      </c>
      <c r="H2072">
        <v>139166</v>
      </c>
      <c r="I2072">
        <v>15193</v>
      </c>
      <c r="J2072">
        <v>18567</v>
      </c>
      <c r="K2072">
        <v>68380</v>
      </c>
      <c r="L2072">
        <v>111</v>
      </c>
      <c r="M2072" s="1">
        <v>0.81</v>
      </c>
    </row>
    <row r="2073" spans="1:13" x14ac:dyDescent="0.3">
      <c r="A2073">
        <v>2077</v>
      </c>
      <c r="B2073" t="s">
        <v>592</v>
      </c>
      <c r="C2073" t="s">
        <v>1343</v>
      </c>
      <c r="D2073" t="s">
        <v>21</v>
      </c>
      <c r="E2073">
        <v>6</v>
      </c>
      <c r="F2073">
        <v>39022</v>
      </c>
      <c r="G2073">
        <v>7625</v>
      </c>
      <c r="H2073">
        <v>31397</v>
      </c>
      <c r="I2073">
        <v>3139</v>
      </c>
      <c r="J2073">
        <v>7232</v>
      </c>
      <c r="K2073">
        <v>44623</v>
      </c>
      <c r="L2073">
        <v>156</v>
      </c>
      <c r="M2073" s="1">
        <v>0.84</v>
      </c>
    </row>
    <row r="2074" spans="1:13" x14ac:dyDescent="0.3">
      <c r="A2074">
        <v>2078</v>
      </c>
      <c r="B2074" t="s">
        <v>592</v>
      </c>
      <c r="C2074" t="s">
        <v>338</v>
      </c>
      <c r="D2074" t="s">
        <v>21</v>
      </c>
      <c r="E2074">
        <v>1</v>
      </c>
      <c r="F2074">
        <v>816684</v>
      </c>
      <c r="G2074">
        <v>125251</v>
      </c>
      <c r="H2074">
        <v>691433</v>
      </c>
      <c r="I2074">
        <v>43774</v>
      </c>
      <c r="J2074">
        <v>122843</v>
      </c>
      <c r="K2074">
        <v>57300</v>
      </c>
      <c r="L2074">
        <v>4321</v>
      </c>
      <c r="M2074" s="1">
        <v>0.85</v>
      </c>
    </row>
    <row r="2075" spans="1:13" x14ac:dyDescent="0.3">
      <c r="A2075">
        <v>2079</v>
      </c>
      <c r="B2075" t="s">
        <v>592</v>
      </c>
      <c r="C2075" t="s">
        <v>422</v>
      </c>
      <c r="D2075" t="s">
        <v>21</v>
      </c>
      <c r="E2075">
        <v>4</v>
      </c>
      <c r="F2075">
        <v>75930</v>
      </c>
      <c r="G2075">
        <v>13112</v>
      </c>
      <c r="H2075">
        <v>62818</v>
      </c>
      <c r="I2075">
        <v>4521</v>
      </c>
      <c r="J2075">
        <v>7370</v>
      </c>
      <c r="K2075">
        <v>61579</v>
      </c>
      <c r="L2075">
        <v>159</v>
      </c>
      <c r="M2075" s="1">
        <v>0.84</v>
      </c>
    </row>
    <row r="2076" spans="1:13" x14ac:dyDescent="0.3">
      <c r="A2076">
        <v>2080</v>
      </c>
      <c r="B2076" t="s">
        <v>592</v>
      </c>
      <c r="C2076" t="s">
        <v>534</v>
      </c>
      <c r="D2076" t="s">
        <v>21</v>
      </c>
      <c r="E2076">
        <v>6</v>
      </c>
      <c r="F2076">
        <v>31480</v>
      </c>
      <c r="G2076">
        <v>5053</v>
      </c>
      <c r="H2076">
        <v>26427</v>
      </c>
      <c r="I2076">
        <v>1848</v>
      </c>
      <c r="J2076">
        <v>4327</v>
      </c>
      <c r="K2076">
        <v>49580</v>
      </c>
      <c r="L2076">
        <v>25</v>
      </c>
      <c r="M2076" s="1">
        <v>0.81</v>
      </c>
    </row>
    <row r="2077" spans="1:13" x14ac:dyDescent="0.3">
      <c r="A2077">
        <v>2081</v>
      </c>
      <c r="B2077" t="s">
        <v>592</v>
      </c>
      <c r="C2077" t="s">
        <v>582</v>
      </c>
      <c r="D2077" t="s">
        <v>21</v>
      </c>
      <c r="E2077">
        <v>6</v>
      </c>
      <c r="F2077">
        <v>15174</v>
      </c>
      <c r="G2077">
        <v>3227</v>
      </c>
      <c r="H2077">
        <v>11947</v>
      </c>
      <c r="I2077">
        <v>1313</v>
      </c>
      <c r="J2077">
        <v>2285</v>
      </c>
      <c r="K2077">
        <v>50301</v>
      </c>
      <c r="L2077">
        <v>25</v>
      </c>
      <c r="M2077" s="1">
        <v>0.82</v>
      </c>
    </row>
    <row r="2078" spans="1:13" x14ac:dyDescent="0.3">
      <c r="A2078">
        <v>2082</v>
      </c>
      <c r="B2078" t="s">
        <v>592</v>
      </c>
      <c r="C2078" t="s">
        <v>54</v>
      </c>
      <c r="D2078" t="s">
        <v>21</v>
      </c>
      <c r="E2078">
        <v>6</v>
      </c>
      <c r="F2078">
        <v>27086</v>
      </c>
      <c r="G2078">
        <v>5055</v>
      </c>
      <c r="H2078">
        <v>22031</v>
      </c>
      <c r="I2078">
        <v>1879</v>
      </c>
      <c r="J2078">
        <v>2865</v>
      </c>
      <c r="K2078">
        <v>57705</v>
      </c>
      <c r="L2078">
        <v>25</v>
      </c>
      <c r="M2078" s="1">
        <v>0.84</v>
      </c>
    </row>
    <row r="2079" spans="1:13" x14ac:dyDescent="0.3">
      <c r="A2079">
        <v>2083</v>
      </c>
      <c r="B2079" t="s">
        <v>592</v>
      </c>
      <c r="C2079" t="s">
        <v>1344</v>
      </c>
      <c r="D2079" t="s">
        <v>21</v>
      </c>
      <c r="E2079">
        <v>6</v>
      </c>
      <c r="F2079">
        <v>43058</v>
      </c>
      <c r="G2079">
        <v>7955</v>
      </c>
      <c r="H2079">
        <v>35103</v>
      </c>
      <c r="I2079">
        <v>3340</v>
      </c>
      <c r="J2079">
        <v>6550</v>
      </c>
      <c r="K2079">
        <v>49161</v>
      </c>
      <c r="L2079">
        <v>60</v>
      </c>
      <c r="M2079" s="1">
        <v>0.85</v>
      </c>
    </row>
    <row r="2080" spans="1:13" x14ac:dyDescent="0.3">
      <c r="A2080">
        <v>2084</v>
      </c>
      <c r="B2080" t="s">
        <v>592</v>
      </c>
      <c r="C2080" t="s">
        <v>1345</v>
      </c>
      <c r="D2080" t="s">
        <v>21</v>
      </c>
      <c r="E2080">
        <v>1</v>
      </c>
      <c r="F2080">
        <v>28385</v>
      </c>
      <c r="G2080">
        <v>5416</v>
      </c>
      <c r="H2080">
        <v>22969</v>
      </c>
      <c r="I2080">
        <v>2401</v>
      </c>
      <c r="J2080">
        <v>3944</v>
      </c>
      <c r="K2080">
        <v>50568</v>
      </c>
      <c r="L2080">
        <v>35</v>
      </c>
      <c r="M2080" s="1">
        <v>0.85</v>
      </c>
    </row>
    <row r="2081" spans="1:13" x14ac:dyDescent="0.3">
      <c r="A2081">
        <v>2085</v>
      </c>
      <c r="B2081" t="s">
        <v>592</v>
      </c>
      <c r="C2081" t="s">
        <v>344</v>
      </c>
      <c r="D2081" t="s">
        <v>21</v>
      </c>
      <c r="E2081">
        <v>7</v>
      </c>
      <c r="F2081">
        <v>43892</v>
      </c>
      <c r="G2081">
        <v>6019</v>
      </c>
      <c r="H2081">
        <v>37873</v>
      </c>
      <c r="I2081">
        <v>1447</v>
      </c>
      <c r="J2081">
        <v>4054</v>
      </c>
      <c r="K2081">
        <v>60828</v>
      </c>
      <c r="L2081">
        <v>41</v>
      </c>
      <c r="M2081" s="1">
        <v>0.86</v>
      </c>
    </row>
    <row r="2082" spans="1:13" x14ac:dyDescent="0.3">
      <c r="A2082">
        <v>2086</v>
      </c>
      <c r="B2082" t="s">
        <v>592</v>
      </c>
      <c r="C2082" t="s">
        <v>893</v>
      </c>
      <c r="D2082" t="s">
        <v>21</v>
      </c>
      <c r="E2082">
        <v>4</v>
      </c>
      <c r="F2082">
        <v>58504</v>
      </c>
      <c r="G2082">
        <v>10030</v>
      </c>
      <c r="H2082">
        <v>48474</v>
      </c>
      <c r="I2082">
        <v>4159</v>
      </c>
      <c r="J2082">
        <v>6376</v>
      </c>
      <c r="K2082">
        <v>55202</v>
      </c>
      <c r="L2082">
        <v>167</v>
      </c>
      <c r="M2082" s="1">
        <v>0.85</v>
      </c>
    </row>
    <row r="2083" spans="1:13" x14ac:dyDescent="0.3">
      <c r="A2083">
        <v>2087</v>
      </c>
      <c r="B2083" t="s">
        <v>592</v>
      </c>
      <c r="C2083" t="s">
        <v>56</v>
      </c>
      <c r="D2083" t="s">
        <v>21</v>
      </c>
      <c r="E2083">
        <v>7</v>
      </c>
      <c r="F2083">
        <v>32384</v>
      </c>
      <c r="G2083">
        <v>5602</v>
      </c>
      <c r="H2083">
        <v>26782</v>
      </c>
      <c r="I2083">
        <v>2164</v>
      </c>
      <c r="J2083">
        <v>5350</v>
      </c>
      <c r="K2083">
        <v>44726</v>
      </c>
      <c r="L2083">
        <v>24</v>
      </c>
      <c r="M2083" s="1">
        <v>0.87</v>
      </c>
    </row>
    <row r="2084" spans="1:13" x14ac:dyDescent="0.3">
      <c r="A2084">
        <v>2088</v>
      </c>
      <c r="B2084" t="s">
        <v>592</v>
      </c>
      <c r="C2084" t="s">
        <v>57</v>
      </c>
      <c r="D2084" t="s">
        <v>21</v>
      </c>
      <c r="E2084">
        <v>3</v>
      </c>
      <c r="F2084">
        <v>65767</v>
      </c>
      <c r="G2084">
        <v>14173</v>
      </c>
      <c r="H2084">
        <v>51594</v>
      </c>
      <c r="I2084">
        <v>5422</v>
      </c>
      <c r="J2084">
        <v>12052</v>
      </c>
      <c r="K2084">
        <v>42821</v>
      </c>
      <c r="L2084">
        <v>359</v>
      </c>
      <c r="M2084" s="1">
        <v>0.79</v>
      </c>
    </row>
    <row r="2085" spans="1:13" x14ac:dyDescent="0.3">
      <c r="A2085">
        <v>2089</v>
      </c>
      <c r="B2085" t="s">
        <v>592</v>
      </c>
      <c r="C2085" t="s">
        <v>542</v>
      </c>
      <c r="D2085" t="s">
        <v>21</v>
      </c>
      <c r="E2085">
        <v>4</v>
      </c>
      <c r="F2085">
        <v>61893</v>
      </c>
      <c r="G2085">
        <v>11231</v>
      </c>
      <c r="H2085">
        <v>50662</v>
      </c>
      <c r="I2085">
        <v>4150</v>
      </c>
      <c r="J2085">
        <v>8039</v>
      </c>
      <c r="K2085">
        <v>56885</v>
      </c>
      <c r="L2085">
        <v>71</v>
      </c>
      <c r="M2085" s="1">
        <v>0.8</v>
      </c>
    </row>
    <row r="2086" spans="1:13" x14ac:dyDescent="0.3">
      <c r="A2086">
        <v>2090</v>
      </c>
      <c r="B2086" t="s">
        <v>592</v>
      </c>
      <c r="C2086" t="s">
        <v>209</v>
      </c>
      <c r="D2086" t="s">
        <v>21</v>
      </c>
      <c r="E2086">
        <v>1</v>
      </c>
      <c r="F2086">
        <v>230514</v>
      </c>
      <c r="G2086">
        <v>46066</v>
      </c>
      <c r="H2086">
        <v>184448</v>
      </c>
      <c r="I2086">
        <v>14423</v>
      </c>
      <c r="J2086">
        <v>16970</v>
      </c>
      <c r="K2086">
        <v>65883</v>
      </c>
      <c r="L2086">
        <v>511</v>
      </c>
      <c r="M2086" s="1">
        <v>0.82</v>
      </c>
    </row>
    <row r="2087" spans="1:13" x14ac:dyDescent="0.3">
      <c r="A2087">
        <v>2091</v>
      </c>
      <c r="B2087" t="s">
        <v>592</v>
      </c>
      <c r="C2087" t="s">
        <v>61</v>
      </c>
      <c r="D2087" t="s">
        <v>21</v>
      </c>
      <c r="E2087">
        <v>2</v>
      </c>
      <c r="F2087">
        <v>59866</v>
      </c>
      <c r="G2087">
        <v>11313</v>
      </c>
      <c r="H2087">
        <v>48553</v>
      </c>
      <c r="I2087">
        <v>4168</v>
      </c>
      <c r="J2087">
        <v>11093</v>
      </c>
      <c r="K2087">
        <v>43031</v>
      </c>
      <c r="L2087">
        <v>8</v>
      </c>
      <c r="M2087" s="1">
        <v>0.86</v>
      </c>
    </row>
    <row r="2088" spans="1:13" x14ac:dyDescent="0.3">
      <c r="A2088">
        <v>2092</v>
      </c>
      <c r="B2088" t="s">
        <v>592</v>
      </c>
      <c r="C2088" t="s">
        <v>1346</v>
      </c>
      <c r="D2088" t="s">
        <v>21</v>
      </c>
      <c r="E2088">
        <v>1</v>
      </c>
      <c r="F2088">
        <v>175769</v>
      </c>
      <c r="G2088">
        <v>28906</v>
      </c>
      <c r="H2088">
        <v>146863</v>
      </c>
      <c r="I2088">
        <v>13131</v>
      </c>
      <c r="J2088">
        <v>15591</v>
      </c>
      <c r="K2088">
        <v>66145</v>
      </c>
      <c r="L2088">
        <v>262</v>
      </c>
      <c r="M2088" s="1">
        <v>0.85</v>
      </c>
    </row>
    <row r="2089" spans="1:13" x14ac:dyDescent="0.3">
      <c r="A2089">
        <v>2093</v>
      </c>
      <c r="B2089" t="s">
        <v>592</v>
      </c>
      <c r="C2089" t="s">
        <v>166</v>
      </c>
      <c r="D2089" t="s">
        <v>21</v>
      </c>
      <c r="E2089">
        <v>6</v>
      </c>
      <c r="F2089">
        <v>45358</v>
      </c>
      <c r="G2089">
        <v>8225</v>
      </c>
      <c r="H2089">
        <v>37133</v>
      </c>
      <c r="I2089">
        <v>3346</v>
      </c>
      <c r="J2089">
        <v>5095</v>
      </c>
      <c r="K2089">
        <v>61699</v>
      </c>
      <c r="L2089">
        <v>46</v>
      </c>
      <c r="M2089" s="1">
        <v>0.84</v>
      </c>
    </row>
    <row r="2090" spans="1:13" x14ac:dyDescent="0.3">
      <c r="A2090">
        <v>2094</v>
      </c>
      <c r="B2090" t="s">
        <v>592</v>
      </c>
      <c r="C2090" t="s">
        <v>1347</v>
      </c>
      <c r="D2090" t="s">
        <v>58</v>
      </c>
      <c r="E2090">
        <v>1</v>
      </c>
      <c r="F2090">
        <v>309461</v>
      </c>
      <c r="G2090">
        <v>56629</v>
      </c>
      <c r="H2090">
        <v>252832</v>
      </c>
      <c r="I2090">
        <v>20307</v>
      </c>
      <c r="J2090">
        <v>42562</v>
      </c>
      <c r="K2090">
        <v>59265</v>
      </c>
      <c r="L2090">
        <v>894</v>
      </c>
      <c r="M2090" s="1">
        <v>0.82</v>
      </c>
    </row>
    <row r="2091" spans="1:13" x14ac:dyDescent="0.3">
      <c r="A2091">
        <v>2095</v>
      </c>
      <c r="B2091" t="s">
        <v>592</v>
      </c>
      <c r="C2091" t="s">
        <v>636</v>
      </c>
      <c r="D2091" t="s">
        <v>58</v>
      </c>
      <c r="E2091">
        <v>2</v>
      </c>
      <c r="F2091">
        <v>429899</v>
      </c>
      <c r="G2091">
        <v>70047</v>
      </c>
      <c r="H2091">
        <v>359852</v>
      </c>
      <c r="I2091">
        <v>25431</v>
      </c>
      <c r="J2091">
        <v>78398</v>
      </c>
      <c r="K2091">
        <v>47865</v>
      </c>
      <c r="L2091">
        <v>2280</v>
      </c>
      <c r="M2091" s="1">
        <v>0.86</v>
      </c>
    </row>
    <row r="2092" spans="1:13" x14ac:dyDescent="0.3">
      <c r="A2092">
        <v>2096</v>
      </c>
      <c r="B2092" t="s">
        <v>592</v>
      </c>
      <c r="C2092" t="s">
        <v>66</v>
      </c>
      <c r="D2092" t="s">
        <v>21</v>
      </c>
      <c r="E2092">
        <v>1</v>
      </c>
      <c r="F2092">
        <v>44413</v>
      </c>
      <c r="G2092">
        <v>6863</v>
      </c>
      <c r="H2092">
        <v>37550</v>
      </c>
      <c r="I2092">
        <v>2658</v>
      </c>
      <c r="J2092">
        <v>4215</v>
      </c>
      <c r="K2092">
        <v>61645</v>
      </c>
      <c r="L2092">
        <v>53</v>
      </c>
      <c r="M2092" s="1">
        <v>0.77</v>
      </c>
    </row>
    <row r="2093" spans="1:13" x14ac:dyDescent="0.3">
      <c r="A2093">
        <v>2097</v>
      </c>
      <c r="B2093" t="s">
        <v>592</v>
      </c>
      <c r="C2093" t="s">
        <v>1348</v>
      </c>
      <c r="D2093" t="s">
        <v>21</v>
      </c>
      <c r="E2093">
        <v>2</v>
      </c>
      <c r="F2093">
        <v>229642</v>
      </c>
      <c r="G2093">
        <v>48145</v>
      </c>
      <c r="H2093">
        <v>181497</v>
      </c>
      <c r="I2093">
        <v>16047</v>
      </c>
      <c r="J2093">
        <v>36520</v>
      </c>
      <c r="K2093">
        <v>48010</v>
      </c>
      <c r="L2093">
        <v>834</v>
      </c>
      <c r="M2093" s="1">
        <v>0.8</v>
      </c>
    </row>
    <row r="2094" spans="1:13" x14ac:dyDescent="0.3">
      <c r="A2094">
        <v>2098</v>
      </c>
      <c r="B2094" t="s">
        <v>592</v>
      </c>
      <c r="C2094" t="s">
        <v>68</v>
      </c>
      <c r="D2094" t="s">
        <v>21</v>
      </c>
      <c r="E2094">
        <v>4</v>
      </c>
      <c r="F2094">
        <v>65256</v>
      </c>
      <c r="G2094">
        <v>11578</v>
      </c>
      <c r="H2094">
        <v>53678</v>
      </c>
      <c r="I2094">
        <v>4471</v>
      </c>
      <c r="J2094">
        <v>9772</v>
      </c>
      <c r="K2094">
        <v>45419</v>
      </c>
      <c r="L2094">
        <v>174</v>
      </c>
      <c r="M2094" s="1">
        <v>0.78</v>
      </c>
    </row>
    <row r="2095" spans="1:13" x14ac:dyDescent="0.3">
      <c r="A2095">
        <v>2099</v>
      </c>
      <c r="B2095" t="s">
        <v>592</v>
      </c>
      <c r="C2095" t="s">
        <v>1349</v>
      </c>
      <c r="D2095" t="s">
        <v>58</v>
      </c>
      <c r="E2095">
        <v>1</v>
      </c>
      <c r="F2095">
        <v>179146</v>
      </c>
      <c r="G2095">
        <v>31990</v>
      </c>
      <c r="H2095">
        <v>147156</v>
      </c>
      <c r="I2095">
        <v>11285</v>
      </c>
      <c r="J2095">
        <v>11474</v>
      </c>
      <c r="K2095">
        <v>76475</v>
      </c>
      <c r="L2095">
        <v>163</v>
      </c>
      <c r="M2095" s="1">
        <v>0.84</v>
      </c>
    </row>
    <row r="2096" spans="1:13" x14ac:dyDescent="0.3">
      <c r="A2096">
        <v>2100</v>
      </c>
      <c r="B2096" t="s">
        <v>592</v>
      </c>
      <c r="C2096" t="s">
        <v>1350</v>
      </c>
      <c r="D2096" t="s">
        <v>21</v>
      </c>
      <c r="E2096">
        <v>6</v>
      </c>
      <c r="F2096">
        <v>23106</v>
      </c>
      <c r="G2096">
        <v>4590</v>
      </c>
      <c r="H2096">
        <v>18516</v>
      </c>
      <c r="I2096">
        <v>1731</v>
      </c>
      <c r="J2096">
        <v>4064</v>
      </c>
      <c r="K2096">
        <v>44286</v>
      </c>
      <c r="L2096">
        <v>0</v>
      </c>
      <c r="M2096" s="1">
        <v>0.84</v>
      </c>
    </row>
    <row r="2097" spans="1:13" x14ac:dyDescent="0.3">
      <c r="A2097">
        <v>2101</v>
      </c>
      <c r="B2097" t="s">
        <v>592</v>
      </c>
      <c r="C2097" t="s">
        <v>552</v>
      </c>
      <c r="D2097" t="s">
        <v>21</v>
      </c>
      <c r="E2097">
        <v>7</v>
      </c>
      <c r="F2097">
        <v>40959</v>
      </c>
      <c r="G2097">
        <v>7285</v>
      </c>
      <c r="H2097">
        <v>33674</v>
      </c>
      <c r="I2097">
        <v>2391</v>
      </c>
      <c r="J2097">
        <v>3066</v>
      </c>
      <c r="K2097">
        <v>62782</v>
      </c>
      <c r="L2097">
        <v>60</v>
      </c>
      <c r="M2097" s="1">
        <v>0.84</v>
      </c>
    </row>
    <row r="2098" spans="1:13" x14ac:dyDescent="0.3">
      <c r="A2098">
        <v>2102</v>
      </c>
      <c r="B2098" t="s">
        <v>592</v>
      </c>
      <c r="C2098" t="s">
        <v>590</v>
      </c>
      <c r="D2098" t="s">
        <v>21</v>
      </c>
      <c r="E2098">
        <v>2</v>
      </c>
      <c r="F2098">
        <v>106222</v>
      </c>
      <c r="G2098">
        <v>19773</v>
      </c>
      <c r="H2098">
        <v>86449</v>
      </c>
      <c r="I2098">
        <v>6596</v>
      </c>
      <c r="J2098">
        <v>8329</v>
      </c>
      <c r="K2098">
        <v>59922</v>
      </c>
      <c r="L2098">
        <v>78</v>
      </c>
      <c r="M2098" s="1">
        <v>0.84</v>
      </c>
    </row>
    <row r="2099" spans="1:13" x14ac:dyDescent="0.3">
      <c r="A2099">
        <v>2103</v>
      </c>
      <c r="B2099" t="s">
        <v>592</v>
      </c>
      <c r="C2099" t="s">
        <v>71</v>
      </c>
      <c r="D2099" t="s">
        <v>21</v>
      </c>
      <c r="E2099">
        <v>8</v>
      </c>
      <c r="F2099">
        <v>13790</v>
      </c>
      <c r="G2099">
        <v>3243</v>
      </c>
      <c r="H2099">
        <v>10547</v>
      </c>
      <c r="I2099">
        <v>1052</v>
      </c>
      <c r="J2099">
        <v>1917</v>
      </c>
      <c r="K2099">
        <v>46314</v>
      </c>
      <c r="L2099">
        <v>0</v>
      </c>
      <c r="M2099" s="1">
        <v>0.8</v>
      </c>
    </row>
    <row r="2100" spans="1:13" x14ac:dyDescent="0.3">
      <c r="A2100">
        <v>2104</v>
      </c>
      <c r="B2100" t="s">
        <v>592</v>
      </c>
      <c r="C2100" t="s">
        <v>72</v>
      </c>
      <c r="D2100" t="s">
        <v>21</v>
      </c>
      <c r="E2100">
        <v>2</v>
      </c>
      <c r="F2100">
        <v>532331</v>
      </c>
      <c r="G2100">
        <v>95583</v>
      </c>
      <c r="H2100">
        <v>436748</v>
      </c>
      <c r="I2100">
        <v>42063</v>
      </c>
      <c r="J2100">
        <v>87187</v>
      </c>
      <c r="K2100">
        <v>51071</v>
      </c>
      <c r="L2100">
        <v>2413</v>
      </c>
      <c r="M2100" s="1">
        <v>0.83</v>
      </c>
    </row>
    <row r="2101" spans="1:13" x14ac:dyDescent="0.3">
      <c r="A2101">
        <v>2105</v>
      </c>
      <c r="B2101" t="s">
        <v>592</v>
      </c>
      <c r="C2101" t="s">
        <v>73</v>
      </c>
      <c r="D2101" t="s">
        <v>21</v>
      </c>
      <c r="E2101">
        <v>6</v>
      </c>
      <c r="F2101">
        <v>14604</v>
      </c>
      <c r="G2101">
        <v>3119</v>
      </c>
      <c r="H2101">
        <v>11485</v>
      </c>
      <c r="I2101">
        <v>1080</v>
      </c>
      <c r="J2101">
        <v>2443</v>
      </c>
      <c r="K2101">
        <v>40557</v>
      </c>
      <c r="L2101">
        <v>0</v>
      </c>
      <c r="M2101" s="1">
        <v>0.82</v>
      </c>
    </row>
    <row r="2102" spans="1:13" x14ac:dyDescent="0.3">
      <c r="A2102">
        <v>2106</v>
      </c>
      <c r="B2102" t="s">
        <v>592</v>
      </c>
      <c r="C2102" t="s">
        <v>1351</v>
      </c>
      <c r="D2102" t="s">
        <v>21</v>
      </c>
      <c r="E2102">
        <v>1</v>
      </c>
      <c r="F2102">
        <v>35112</v>
      </c>
      <c r="G2102">
        <v>6055</v>
      </c>
      <c r="H2102">
        <v>29057</v>
      </c>
      <c r="I2102">
        <v>2521</v>
      </c>
      <c r="J2102">
        <v>4106</v>
      </c>
      <c r="K2102">
        <v>60452</v>
      </c>
      <c r="L2102">
        <v>22</v>
      </c>
      <c r="M2102" s="1">
        <v>0.85</v>
      </c>
    </row>
    <row r="2103" spans="1:13" x14ac:dyDescent="0.3">
      <c r="A2103">
        <v>2107</v>
      </c>
      <c r="B2103" t="s">
        <v>592</v>
      </c>
      <c r="C2103" t="s">
        <v>1352</v>
      </c>
      <c r="D2103" t="s">
        <v>21</v>
      </c>
      <c r="E2103">
        <v>4</v>
      </c>
      <c r="F2103">
        <v>86183</v>
      </c>
      <c r="G2103">
        <v>15381</v>
      </c>
      <c r="H2103">
        <v>70802</v>
      </c>
      <c r="I2103">
        <v>5934</v>
      </c>
      <c r="J2103">
        <v>13996</v>
      </c>
      <c r="K2103">
        <v>49586</v>
      </c>
      <c r="L2103">
        <v>321</v>
      </c>
      <c r="M2103" s="1">
        <v>0.86</v>
      </c>
    </row>
    <row r="2104" spans="1:13" x14ac:dyDescent="0.3">
      <c r="A2104">
        <v>2108</v>
      </c>
      <c r="B2104" t="s">
        <v>592</v>
      </c>
      <c r="C2104" t="s">
        <v>591</v>
      </c>
      <c r="D2104" t="s">
        <v>21</v>
      </c>
      <c r="E2104">
        <v>7</v>
      </c>
      <c r="F2104">
        <v>14354</v>
      </c>
      <c r="G2104">
        <v>3951</v>
      </c>
      <c r="H2104">
        <v>10403</v>
      </c>
      <c r="I2104">
        <v>1447</v>
      </c>
      <c r="J2104">
        <v>2109</v>
      </c>
      <c r="K2104">
        <v>48792</v>
      </c>
      <c r="L2104">
        <v>0</v>
      </c>
      <c r="M2104" s="1">
        <v>0.64</v>
      </c>
    </row>
    <row r="2105" spans="1:13" x14ac:dyDescent="0.3">
      <c r="A2105">
        <v>2109</v>
      </c>
      <c r="B2105" t="s">
        <v>592</v>
      </c>
      <c r="C2105" t="s">
        <v>700</v>
      </c>
      <c r="D2105" t="s">
        <v>21</v>
      </c>
      <c r="E2105">
        <v>4</v>
      </c>
      <c r="F2105">
        <v>40769</v>
      </c>
      <c r="G2105">
        <v>10198</v>
      </c>
      <c r="H2105">
        <v>30571</v>
      </c>
      <c r="I2105">
        <v>3521</v>
      </c>
      <c r="J2105">
        <v>3807</v>
      </c>
      <c r="K2105">
        <v>58345</v>
      </c>
      <c r="L2105">
        <v>25</v>
      </c>
      <c r="M2105" s="1">
        <v>0.78</v>
      </c>
    </row>
    <row r="2106" spans="1:13" x14ac:dyDescent="0.3">
      <c r="A2106">
        <v>2110</v>
      </c>
      <c r="B2106" t="s">
        <v>592</v>
      </c>
      <c r="C2106" t="s">
        <v>444</v>
      </c>
      <c r="D2106" t="s">
        <v>21</v>
      </c>
      <c r="E2106">
        <v>6</v>
      </c>
      <c r="F2106">
        <v>18760</v>
      </c>
      <c r="G2106">
        <v>3485</v>
      </c>
      <c r="H2106">
        <v>15275</v>
      </c>
      <c r="I2106">
        <v>1236</v>
      </c>
      <c r="J2106">
        <v>1922</v>
      </c>
      <c r="K2106">
        <v>53876</v>
      </c>
      <c r="L2106">
        <v>25</v>
      </c>
      <c r="M2106" s="1">
        <v>0.84</v>
      </c>
    </row>
    <row r="2107" spans="1:13" x14ac:dyDescent="0.3">
      <c r="A2107">
        <v>2111</v>
      </c>
      <c r="B2107" t="s">
        <v>592</v>
      </c>
      <c r="C2107" t="s">
        <v>74</v>
      </c>
      <c r="D2107" t="s">
        <v>21</v>
      </c>
      <c r="E2107">
        <v>1</v>
      </c>
      <c r="F2107">
        <v>36033</v>
      </c>
      <c r="G2107">
        <v>5942</v>
      </c>
      <c r="H2107">
        <v>30091</v>
      </c>
      <c r="I2107">
        <v>2385</v>
      </c>
      <c r="J2107">
        <v>5846</v>
      </c>
      <c r="K2107">
        <v>51534</v>
      </c>
      <c r="L2107">
        <v>0</v>
      </c>
      <c r="M2107" s="1">
        <v>0.87</v>
      </c>
    </row>
    <row r="2108" spans="1:13" x14ac:dyDescent="0.3">
      <c r="A2108">
        <v>2112</v>
      </c>
      <c r="B2108" t="s">
        <v>592</v>
      </c>
      <c r="C2108" t="s">
        <v>1353</v>
      </c>
      <c r="D2108" t="s">
        <v>21</v>
      </c>
      <c r="E2108">
        <v>1</v>
      </c>
      <c r="F2108">
        <v>58086</v>
      </c>
      <c r="G2108">
        <v>9115</v>
      </c>
      <c r="H2108">
        <v>48971</v>
      </c>
      <c r="I2108">
        <v>3932</v>
      </c>
      <c r="J2108">
        <v>6413</v>
      </c>
      <c r="K2108">
        <v>58742</v>
      </c>
      <c r="L2108">
        <v>56</v>
      </c>
      <c r="M2108" s="1">
        <v>0.8</v>
      </c>
    </row>
    <row r="2109" spans="1:13" x14ac:dyDescent="0.3">
      <c r="A2109">
        <v>2113</v>
      </c>
      <c r="B2109" t="s">
        <v>592</v>
      </c>
      <c r="C2109" t="s">
        <v>76</v>
      </c>
      <c r="D2109" t="s">
        <v>21</v>
      </c>
      <c r="E2109">
        <v>7</v>
      </c>
      <c r="F2109">
        <v>28067</v>
      </c>
      <c r="G2109">
        <v>5009</v>
      </c>
      <c r="H2109">
        <v>23058</v>
      </c>
      <c r="I2109">
        <v>2000</v>
      </c>
      <c r="J2109">
        <v>5648</v>
      </c>
      <c r="K2109">
        <v>45163</v>
      </c>
      <c r="L2109">
        <v>25</v>
      </c>
      <c r="M2109" s="1">
        <v>0.86</v>
      </c>
    </row>
    <row r="2110" spans="1:13" x14ac:dyDescent="0.3">
      <c r="A2110">
        <v>2114</v>
      </c>
      <c r="B2110" t="s">
        <v>592</v>
      </c>
      <c r="C2110" t="s">
        <v>1354</v>
      </c>
      <c r="D2110" t="s">
        <v>21</v>
      </c>
      <c r="E2110">
        <v>2</v>
      </c>
      <c r="F2110">
        <v>162927</v>
      </c>
      <c r="G2110">
        <v>26794</v>
      </c>
      <c r="H2110">
        <v>136133</v>
      </c>
      <c r="I2110">
        <v>9919</v>
      </c>
      <c r="J2110">
        <v>17564</v>
      </c>
      <c r="K2110">
        <v>63689</v>
      </c>
      <c r="L2110">
        <v>135</v>
      </c>
      <c r="M2110" s="1">
        <v>0.82</v>
      </c>
    </row>
    <row r="2111" spans="1:13" x14ac:dyDescent="0.3">
      <c r="A2111">
        <v>2115</v>
      </c>
      <c r="B2111" t="s">
        <v>592</v>
      </c>
      <c r="C2111" t="s">
        <v>1355</v>
      </c>
      <c r="D2111" t="s">
        <v>21</v>
      </c>
      <c r="E2111">
        <v>6</v>
      </c>
      <c r="F2111">
        <v>40997</v>
      </c>
      <c r="G2111">
        <v>7893</v>
      </c>
      <c r="H2111">
        <v>33104</v>
      </c>
      <c r="I2111">
        <v>2928</v>
      </c>
      <c r="J2111">
        <v>3936</v>
      </c>
      <c r="K2111">
        <v>53904</v>
      </c>
      <c r="L2111">
        <v>0</v>
      </c>
      <c r="M2111" s="1">
        <v>0.83</v>
      </c>
    </row>
    <row r="2112" spans="1:13" x14ac:dyDescent="0.3">
      <c r="A2112">
        <v>2116</v>
      </c>
      <c r="B2112" t="s">
        <v>592</v>
      </c>
      <c r="C2112" t="s">
        <v>359</v>
      </c>
      <c r="D2112" t="s">
        <v>21</v>
      </c>
      <c r="E2112">
        <v>6</v>
      </c>
      <c r="F2112">
        <v>33780</v>
      </c>
      <c r="G2112">
        <v>5874</v>
      </c>
      <c r="H2112">
        <v>27906</v>
      </c>
      <c r="I2112">
        <v>1815</v>
      </c>
      <c r="J2112">
        <v>1835</v>
      </c>
      <c r="K2112">
        <v>64304</v>
      </c>
      <c r="L2112">
        <v>0</v>
      </c>
      <c r="M2112" s="1">
        <v>0.84</v>
      </c>
    </row>
    <row r="2113" spans="1:13" x14ac:dyDescent="0.3">
      <c r="A2113">
        <v>2117</v>
      </c>
      <c r="B2113" t="s">
        <v>592</v>
      </c>
      <c r="C2113" t="s">
        <v>557</v>
      </c>
      <c r="D2113" t="s">
        <v>21</v>
      </c>
      <c r="E2113">
        <v>3</v>
      </c>
      <c r="F2113">
        <v>121099</v>
      </c>
      <c r="G2113">
        <v>23565</v>
      </c>
      <c r="H2113">
        <v>97534</v>
      </c>
      <c r="I2113">
        <v>9435</v>
      </c>
      <c r="J2113">
        <v>16416</v>
      </c>
      <c r="K2113">
        <v>49668</v>
      </c>
      <c r="L2113">
        <v>274</v>
      </c>
      <c r="M2113" s="1">
        <v>0.79</v>
      </c>
    </row>
    <row r="2114" spans="1:13" x14ac:dyDescent="0.3">
      <c r="A2114">
        <v>2118</v>
      </c>
      <c r="B2114" t="s">
        <v>592</v>
      </c>
      <c r="C2114" t="s">
        <v>1356</v>
      </c>
      <c r="D2114" t="s">
        <v>21</v>
      </c>
      <c r="E2114">
        <v>4</v>
      </c>
      <c r="F2114">
        <v>76931</v>
      </c>
      <c r="G2114">
        <v>12852</v>
      </c>
      <c r="H2114">
        <v>64079</v>
      </c>
      <c r="I2114">
        <v>5871</v>
      </c>
      <c r="J2114">
        <v>13099</v>
      </c>
      <c r="K2114">
        <v>49385</v>
      </c>
      <c r="L2114">
        <v>531</v>
      </c>
      <c r="M2114" s="1">
        <v>0.8</v>
      </c>
    </row>
    <row r="2115" spans="1:13" x14ac:dyDescent="0.3">
      <c r="A2115">
        <v>2119</v>
      </c>
      <c r="B2115" t="s">
        <v>592</v>
      </c>
      <c r="C2115" t="s">
        <v>1357</v>
      </c>
      <c r="D2115" t="s">
        <v>58</v>
      </c>
      <c r="E2115">
        <v>4</v>
      </c>
      <c r="F2115">
        <v>58799</v>
      </c>
      <c r="G2115">
        <v>11041</v>
      </c>
      <c r="H2115">
        <v>47758</v>
      </c>
      <c r="I2115">
        <v>4303</v>
      </c>
      <c r="J2115">
        <v>5769</v>
      </c>
      <c r="K2115">
        <v>53978</v>
      </c>
      <c r="L2115">
        <v>126</v>
      </c>
      <c r="M2115" s="1">
        <v>0.84</v>
      </c>
    </row>
    <row r="2116" spans="1:13" x14ac:dyDescent="0.3">
      <c r="A2116">
        <v>2120</v>
      </c>
      <c r="B2116" t="s">
        <v>592</v>
      </c>
      <c r="C2116" t="s">
        <v>1358</v>
      </c>
      <c r="D2116" t="s">
        <v>21</v>
      </c>
      <c r="E2116">
        <v>4</v>
      </c>
      <c r="F2116">
        <v>75502</v>
      </c>
      <c r="G2116">
        <v>13792</v>
      </c>
      <c r="H2116">
        <v>61710</v>
      </c>
      <c r="I2116">
        <v>4803</v>
      </c>
      <c r="J2116">
        <v>16288</v>
      </c>
      <c r="K2116">
        <v>41267</v>
      </c>
      <c r="L2116">
        <v>258</v>
      </c>
      <c r="M2116" s="1">
        <v>0.83</v>
      </c>
    </row>
    <row r="2117" spans="1:13" x14ac:dyDescent="0.3">
      <c r="A2117">
        <v>2121</v>
      </c>
      <c r="B2117" t="s">
        <v>592</v>
      </c>
      <c r="C2117" t="s">
        <v>1226</v>
      </c>
      <c r="D2117" t="s">
        <v>58</v>
      </c>
      <c r="E2117">
        <v>4</v>
      </c>
      <c r="F2117">
        <v>55207</v>
      </c>
      <c r="G2117">
        <v>10017</v>
      </c>
      <c r="H2117">
        <v>45190</v>
      </c>
      <c r="I2117">
        <v>3594</v>
      </c>
      <c r="J2117">
        <v>6372</v>
      </c>
      <c r="K2117">
        <v>52165</v>
      </c>
      <c r="L2117">
        <v>256</v>
      </c>
      <c r="M2117" s="1">
        <v>0.81</v>
      </c>
    </row>
    <row r="2118" spans="1:13" x14ac:dyDescent="0.3">
      <c r="A2118">
        <v>2122</v>
      </c>
      <c r="B2118" t="s">
        <v>592</v>
      </c>
      <c r="C2118" t="s">
        <v>80</v>
      </c>
      <c r="D2118" t="s">
        <v>21</v>
      </c>
      <c r="E2118">
        <v>4</v>
      </c>
      <c r="F2118">
        <v>48627</v>
      </c>
      <c r="G2118">
        <v>8041</v>
      </c>
      <c r="H2118">
        <v>40586</v>
      </c>
      <c r="I2118">
        <v>3178</v>
      </c>
      <c r="J2118">
        <v>4293</v>
      </c>
      <c r="K2118">
        <v>63398</v>
      </c>
      <c r="L2118">
        <v>71</v>
      </c>
      <c r="M2118" s="1">
        <v>0.86</v>
      </c>
    </row>
    <row r="2119" spans="1:13" x14ac:dyDescent="0.3">
      <c r="A2119">
        <v>2123</v>
      </c>
      <c r="B2119" t="s">
        <v>592</v>
      </c>
      <c r="C2119" t="s">
        <v>561</v>
      </c>
      <c r="D2119" t="s">
        <v>21</v>
      </c>
      <c r="E2119">
        <v>2</v>
      </c>
      <c r="F2119">
        <v>371574</v>
      </c>
      <c r="G2119">
        <v>72293</v>
      </c>
      <c r="H2119">
        <v>299281</v>
      </c>
      <c r="I2119">
        <v>25877</v>
      </c>
      <c r="J2119">
        <v>52330</v>
      </c>
      <c r="K2119">
        <v>52310</v>
      </c>
      <c r="L2119">
        <v>1270</v>
      </c>
      <c r="M2119" s="1">
        <v>0.82</v>
      </c>
    </row>
    <row r="2120" spans="1:13" x14ac:dyDescent="0.3">
      <c r="A2120">
        <v>2124</v>
      </c>
      <c r="B2120" t="s">
        <v>592</v>
      </c>
      <c r="C2120" t="s">
        <v>302</v>
      </c>
      <c r="D2120" t="s">
        <v>21</v>
      </c>
      <c r="E2120">
        <v>2</v>
      </c>
      <c r="F2120">
        <v>541918</v>
      </c>
      <c r="G2120">
        <v>97232</v>
      </c>
      <c r="H2120">
        <v>444686</v>
      </c>
      <c r="I2120">
        <v>34149</v>
      </c>
      <c r="J2120">
        <v>63889</v>
      </c>
      <c r="K2120">
        <v>58890</v>
      </c>
      <c r="L2120">
        <v>2035</v>
      </c>
      <c r="M2120" s="1">
        <v>0.84</v>
      </c>
    </row>
    <row r="2121" spans="1:13" x14ac:dyDescent="0.3">
      <c r="A2121">
        <v>2125</v>
      </c>
      <c r="B2121" t="s">
        <v>592</v>
      </c>
      <c r="C2121" t="s">
        <v>1359</v>
      </c>
      <c r="D2121" t="s">
        <v>21</v>
      </c>
      <c r="E2121">
        <v>2</v>
      </c>
      <c r="F2121">
        <v>198627</v>
      </c>
      <c r="G2121">
        <v>42931</v>
      </c>
      <c r="H2121">
        <v>155696</v>
      </c>
      <c r="I2121">
        <v>14847</v>
      </c>
      <c r="J2121">
        <v>34413</v>
      </c>
      <c r="K2121">
        <v>47424</v>
      </c>
      <c r="L2121">
        <v>497</v>
      </c>
      <c r="M2121" s="1">
        <v>0.81</v>
      </c>
    </row>
    <row r="2122" spans="1:13" x14ac:dyDescent="0.3">
      <c r="A2122">
        <v>2126</v>
      </c>
      <c r="B2122" t="s">
        <v>592</v>
      </c>
      <c r="C2122" t="s">
        <v>1360</v>
      </c>
      <c r="D2122" t="s">
        <v>21</v>
      </c>
      <c r="E2122">
        <v>4</v>
      </c>
      <c r="F2122">
        <v>92176</v>
      </c>
      <c r="G2122">
        <v>18075</v>
      </c>
      <c r="H2122">
        <v>74101</v>
      </c>
      <c r="I2122">
        <v>6345</v>
      </c>
      <c r="J2122">
        <v>11107</v>
      </c>
      <c r="K2122">
        <v>51030</v>
      </c>
      <c r="L2122">
        <v>167</v>
      </c>
      <c r="M2122" s="1">
        <v>0.83</v>
      </c>
    </row>
    <row r="2123" spans="1:13" x14ac:dyDescent="0.3">
      <c r="A2123">
        <v>2127</v>
      </c>
      <c r="B2123" t="s">
        <v>592</v>
      </c>
      <c r="C2123" t="s">
        <v>187</v>
      </c>
      <c r="D2123" t="s">
        <v>21</v>
      </c>
      <c r="E2123">
        <v>1</v>
      </c>
      <c r="F2123">
        <v>57835</v>
      </c>
      <c r="G2123">
        <v>7116</v>
      </c>
      <c r="H2123">
        <v>50719</v>
      </c>
      <c r="I2123">
        <v>2969</v>
      </c>
      <c r="J2123">
        <v>2724</v>
      </c>
      <c r="K2123">
        <v>84861</v>
      </c>
      <c r="L2123">
        <v>74</v>
      </c>
      <c r="M2123" s="1">
        <v>0.85</v>
      </c>
    </row>
    <row r="2124" spans="1:13" x14ac:dyDescent="0.3">
      <c r="A2124">
        <v>2128</v>
      </c>
      <c r="B2124" t="s">
        <v>592</v>
      </c>
      <c r="C2124" t="s">
        <v>1361</v>
      </c>
      <c r="D2124" t="s">
        <v>21</v>
      </c>
      <c r="E2124">
        <v>6</v>
      </c>
      <c r="F2124">
        <v>28281</v>
      </c>
      <c r="G2124">
        <v>5366</v>
      </c>
      <c r="H2124">
        <v>22915</v>
      </c>
      <c r="I2124">
        <v>1874</v>
      </c>
      <c r="J2124">
        <v>2344</v>
      </c>
      <c r="K2124">
        <v>54331</v>
      </c>
      <c r="L2124">
        <v>67</v>
      </c>
      <c r="M2124" s="1">
        <v>0.83</v>
      </c>
    </row>
    <row r="2125" spans="1:13" x14ac:dyDescent="0.3">
      <c r="A2125">
        <v>2129</v>
      </c>
      <c r="B2125" t="s">
        <v>592</v>
      </c>
      <c r="C2125" t="s">
        <v>1362</v>
      </c>
      <c r="D2125" t="s">
        <v>21</v>
      </c>
      <c r="E2125">
        <v>8</v>
      </c>
      <c r="F2125">
        <v>13139</v>
      </c>
      <c r="G2125">
        <v>2338</v>
      </c>
      <c r="H2125">
        <v>10801</v>
      </c>
      <c r="I2125">
        <v>854</v>
      </c>
      <c r="J2125">
        <v>2474</v>
      </c>
      <c r="K2125">
        <v>43457</v>
      </c>
      <c r="L2125">
        <v>0</v>
      </c>
      <c r="M2125" s="1">
        <v>0.86</v>
      </c>
    </row>
    <row r="2126" spans="1:13" x14ac:dyDescent="0.3">
      <c r="A2126">
        <v>2130</v>
      </c>
      <c r="B2126" t="s">
        <v>592</v>
      </c>
      <c r="C2126" t="s">
        <v>471</v>
      </c>
      <c r="D2126" t="s">
        <v>21</v>
      </c>
      <c r="E2126">
        <v>1</v>
      </c>
      <c r="F2126">
        <v>232173</v>
      </c>
      <c r="G2126">
        <v>33646</v>
      </c>
      <c r="H2126">
        <v>198527</v>
      </c>
      <c r="I2126">
        <v>14280</v>
      </c>
      <c r="J2126">
        <v>11709</v>
      </c>
      <c r="K2126">
        <v>87391</v>
      </c>
      <c r="L2126">
        <v>332</v>
      </c>
      <c r="M2126" s="1">
        <v>0.86</v>
      </c>
    </row>
    <row r="2127" spans="1:13" x14ac:dyDescent="0.3">
      <c r="A2127">
        <v>2131</v>
      </c>
      <c r="B2127" t="s">
        <v>592</v>
      </c>
      <c r="C2127" t="s">
        <v>86</v>
      </c>
      <c r="D2127" t="s">
        <v>21</v>
      </c>
      <c r="E2127">
        <v>4</v>
      </c>
      <c r="F2127">
        <v>60155</v>
      </c>
      <c r="G2127">
        <v>12663</v>
      </c>
      <c r="H2127">
        <v>47492</v>
      </c>
      <c r="I2127">
        <v>4722</v>
      </c>
      <c r="J2127">
        <v>9251</v>
      </c>
      <c r="K2127">
        <v>50904</v>
      </c>
      <c r="L2127">
        <v>253</v>
      </c>
      <c r="M2127" s="1">
        <v>0.81</v>
      </c>
    </row>
    <row r="2128" spans="1:13" x14ac:dyDescent="0.3">
      <c r="A2128">
        <v>2132</v>
      </c>
      <c r="B2128" t="s">
        <v>592</v>
      </c>
      <c r="C2128" t="s">
        <v>472</v>
      </c>
      <c r="D2128" t="s">
        <v>21</v>
      </c>
      <c r="E2128">
        <v>4</v>
      </c>
      <c r="F2128">
        <v>115967</v>
      </c>
      <c r="G2128">
        <v>20727</v>
      </c>
      <c r="H2128">
        <v>95240</v>
      </c>
      <c r="I2128">
        <v>6591</v>
      </c>
      <c r="J2128">
        <v>10496</v>
      </c>
      <c r="K2128">
        <v>59142</v>
      </c>
      <c r="L2128">
        <v>177</v>
      </c>
      <c r="M2128" s="1">
        <v>0.82</v>
      </c>
    </row>
    <row r="2129" spans="1:13" x14ac:dyDescent="0.3">
      <c r="A2129">
        <v>2133</v>
      </c>
      <c r="B2129" t="s">
        <v>592</v>
      </c>
      <c r="C2129" t="s">
        <v>1329</v>
      </c>
      <c r="D2129" t="s">
        <v>21</v>
      </c>
      <c r="E2129">
        <v>6</v>
      </c>
      <c r="F2129">
        <v>36804</v>
      </c>
      <c r="G2129">
        <v>6928</v>
      </c>
      <c r="H2129">
        <v>29876</v>
      </c>
      <c r="I2129">
        <v>2457</v>
      </c>
      <c r="J2129">
        <v>3482</v>
      </c>
      <c r="K2129">
        <v>54581</v>
      </c>
      <c r="L2129">
        <v>148</v>
      </c>
      <c r="M2129" s="1">
        <v>0.82</v>
      </c>
    </row>
    <row r="2130" spans="1:13" x14ac:dyDescent="0.3">
      <c r="A2130">
        <v>2134</v>
      </c>
      <c r="B2130" t="s">
        <v>592</v>
      </c>
      <c r="C2130" t="s">
        <v>1363</v>
      </c>
      <c r="D2130" t="s">
        <v>21</v>
      </c>
      <c r="E2130">
        <v>2</v>
      </c>
      <c r="F2130">
        <v>130696</v>
      </c>
      <c r="G2130">
        <v>19998</v>
      </c>
      <c r="H2130">
        <v>110698</v>
      </c>
      <c r="I2130">
        <v>8213</v>
      </c>
      <c r="J2130">
        <v>14733</v>
      </c>
      <c r="K2130">
        <v>64282</v>
      </c>
      <c r="L2130">
        <v>108</v>
      </c>
      <c r="M2130" s="1">
        <v>0.83</v>
      </c>
    </row>
    <row r="2131" spans="1:13" x14ac:dyDescent="0.3">
      <c r="A2131">
        <v>2135</v>
      </c>
      <c r="B2131" t="s">
        <v>592</v>
      </c>
      <c r="C2131" t="s">
        <v>1364</v>
      </c>
      <c r="D2131" t="s">
        <v>21</v>
      </c>
      <c r="E2131">
        <v>7</v>
      </c>
      <c r="F2131">
        <v>21935</v>
      </c>
      <c r="G2131">
        <v>4273</v>
      </c>
      <c r="H2131">
        <v>17662</v>
      </c>
      <c r="I2131">
        <v>1535</v>
      </c>
      <c r="J2131">
        <v>1723</v>
      </c>
      <c r="K2131">
        <v>55995</v>
      </c>
      <c r="L2131">
        <v>25</v>
      </c>
      <c r="M2131" s="1">
        <v>0.83</v>
      </c>
    </row>
    <row r="2132" spans="1:13" x14ac:dyDescent="0.3">
      <c r="A2132">
        <v>2136</v>
      </c>
      <c r="B2132" t="s">
        <v>1365</v>
      </c>
      <c r="C2132" t="s">
        <v>614</v>
      </c>
      <c r="D2132" t="s">
        <v>21</v>
      </c>
      <c r="E2132">
        <v>6</v>
      </c>
      <c r="F2132">
        <v>22082</v>
      </c>
      <c r="G2132">
        <v>3512</v>
      </c>
      <c r="H2132">
        <v>18570</v>
      </c>
      <c r="I2132">
        <v>1330</v>
      </c>
      <c r="J2132">
        <v>5372</v>
      </c>
      <c r="K2132">
        <v>35156</v>
      </c>
      <c r="L2132">
        <v>34</v>
      </c>
      <c r="M2132" s="1">
        <v>0.88</v>
      </c>
    </row>
    <row r="2133" spans="1:13" x14ac:dyDescent="0.3">
      <c r="A2133">
        <v>2137</v>
      </c>
      <c r="B2133" t="s">
        <v>1365</v>
      </c>
      <c r="C2133" t="s">
        <v>1366</v>
      </c>
      <c r="D2133" t="s">
        <v>21</v>
      </c>
      <c r="E2133">
        <v>9</v>
      </c>
      <c r="F2133">
        <v>5754</v>
      </c>
      <c r="G2133">
        <v>1129</v>
      </c>
      <c r="H2133">
        <v>4625</v>
      </c>
      <c r="I2133">
        <v>385</v>
      </c>
      <c r="J2133">
        <v>714</v>
      </c>
      <c r="K2133">
        <v>52952</v>
      </c>
      <c r="L2133">
        <v>0</v>
      </c>
      <c r="M2133" s="1">
        <v>0.66</v>
      </c>
    </row>
    <row r="2134" spans="1:13" x14ac:dyDescent="0.3">
      <c r="A2134">
        <v>2138</v>
      </c>
      <c r="B2134" t="s">
        <v>1365</v>
      </c>
      <c r="C2134" t="s">
        <v>1367</v>
      </c>
      <c r="D2134" t="s">
        <v>21</v>
      </c>
      <c r="E2134">
        <v>9</v>
      </c>
      <c r="F2134">
        <v>13838</v>
      </c>
      <c r="G2134">
        <v>2746</v>
      </c>
      <c r="H2134">
        <v>11092</v>
      </c>
      <c r="I2134">
        <v>953</v>
      </c>
      <c r="J2134">
        <v>2707</v>
      </c>
      <c r="K2134">
        <v>39702</v>
      </c>
      <c r="L2134">
        <v>25</v>
      </c>
      <c r="M2134" s="1">
        <v>0.79</v>
      </c>
    </row>
    <row r="2135" spans="1:13" x14ac:dyDescent="0.3">
      <c r="A2135">
        <v>2139</v>
      </c>
      <c r="B2135" t="s">
        <v>1365</v>
      </c>
      <c r="C2135" t="s">
        <v>1368</v>
      </c>
      <c r="D2135" t="s">
        <v>21</v>
      </c>
      <c r="E2135">
        <v>9</v>
      </c>
      <c r="F2135">
        <v>5319</v>
      </c>
      <c r="G2135">
        <v>1049</v>
      </c>
      <c r="H2135">
        <v>4270</v>
      </c>
      <c r="I2135">
        <v>254</v>
      </c>
      <c r="J2135">
        <v>588</v>
      </c>
      <c r="K2135">
        <v>52550</v>
      </c>
      <c r="L2135">
        <v>24</v>
      </c>
      <c r="M2135" s="1">
        <v>0.81</v>
      </c>
    </row>
    <row r="2136" spans="1:13" x14ac:dyDescent="0.3">
      <c r="A2136">
        <v>2140</v>
      </c>
      <c r="B2136" t="s">
        <v>1365</v>
      </c>
      <c r="C2136" t="s">
        <v>1369</v>
      </c>
      <c r="D2136" t="s">
        <v>21</v>
      </c>
      <c r="E2136">
        <v>7</v>
      </c>
      <c r="F2136">
        <v>21709</v>
      </c>
      <c r="G2136">
        <v>3114</v>
      </c>
      <c r="H2136">
        <v>18595</v>
      </c>
      <c r="I2136">
        <v>1152</v>
      </c>
      <c r="J2136">
        <v>3202</v>
      </c>
      <c r="K2136">
        <v>47825</v>
      </c>
      <c r="L2136">
        <v>60</v>
      </c>
      <c r="M2136" s="1">
        <v>0.8</v>
      </c>
    </row>
    <row r="2137" spans="1:13" x14ac:dyDescent="0.3">
      <c r="A2137">
        <v>2141</v>
      </c>
      <c r="B2137" t="s">
        <v>1365</v>
      </c>
      <c r="C2137" t="s">
        <v>489</v>
      </c>
      <c r="D2137" t="s">
        <v>21</v>
      </c>
      <c r="E2137">
        <v>6</v>
      </c>
      <c r="F2137">
        <v>9485</v>
      </c>
      <c r="G2137">
        <v>1862</v>
      </c>
      <c r="H2137">
        <v>7623</v>
      </c>
      <c r="I2137">
        <v>570</v>
      </c>
      <c r="J2137">
        <v>1493</v>
      </c>
      <c r="K2137">
        <v>49513</v>
      </c>
      <c r="L2137">
        <v>42</v>
      </c>
      <c r="M2137" s="1">
        <v>0.83</v>
      </c>
    </row>
    <row r="2138" spans="1:13" x14ac:dyDescent="0.3">
      <c r="A2138">
        <v>2142</v>
      </c>
      <c r="B2138" t="s">
        <v>1365</v>
      </c>
      <c r="C2138" t="s">
        <v>382</v>
      </c>
      <c r="D2138" t="s">
        <v>21</v>
      </c>
      <c r="E2138">
        <v>6</v>
      </c>
      <c r="F2138">
        <v>47192</v>
      </c>
      <c r="G2138">
        <v>8477</v>
      </c>
      <c r="H2138">
        <v>38715</v>
      </c>
      <c r="I2138">
        <v>3090</v>
      </c>
      <c r="J2138">
        <v>7604</v>
      </c>
      <c r="K2138">
        <v>43445</v>
      </c>
      <c r="L2138">
        <v>140</v>
      </c>
      <c r="M2138" s="1">
        <v>0.84</v>
      </c>
    </row>
    <row r="2139" spans="1:13" x14ac:dyDescent="0.3">
      <c r="A2139">
        <v>2143</v>
      </c>
      <c r="B2139" t="s">
        <v>1365</v>
      </c>
      <c r="C2139" t="s">
        <v>790</v>
      </c>
      <c r="D2139" t="s">
        <v>21</v>
      </c>
      <c r="E2139">
        <v>6</v>
      </c>
      <c r="F2139">
        <v>28977</v>
      </c>
      <c r="G2139">
        <v>4881</v>
      </c>
      <c r="H2139">
        <v>24096</v>
      </c>
      <c r="I2139">
        <v>1786</v>
      </c>
      <c r="J2139">
        <v>5239</v>
      </c>
      <c r="K2139">
        <v>48533</v>
      </c>
      <c r="L2139">
        <v>42</v>
      </c>
      <c r="M2139" s="1">
        <v>0.8</v>
      </c>
    </row>
    <row r="2140" spans="1:13" x14ac:dyDescent="0.3">
      <c r="A2140">
        <v>2144</v>
      </c>
      <c r="B2140" t="s">
        <v>1365</v>
      </c>
      <c r="C2140" t="s">
        <v>1370</v>
      </c>
      <c r="D2140" t="s">
        <v>21</v>
      </c>
      <c r="E2140">
        <v>1</v>
      </c>
      <c r="F2140">
        <v>144447</v>
      </c>
      <c r="G2140">
        <v>18770</v>
      </c>
      <c r="H2140">
        <v>125677</v>
      </c>
      <c r="I2140">
        <v>9493</v>
      </c>
      <c r="J2140">
        <v>10336</v>
      </c>
      <c r="K2140">
        <v>70942</v>
      </c>
      <c r="L2140">
        <v>59</v>
      </c>
      <c r="M2140" s="1">
        <v>0.88</v>
      </c>
    </row>
    <row r="2141" spans="1:13" x14ac:dyDescent="0.3">
      <c r="A2141">
        <v>2145</v>
      </c>
      <c r="B2141" t="s">
        <v>1365</v>
      </c>
      <c r="C2141" t="s">
        <v>741</v>
      </c>
      <c r="D2141" t="s">
        <v>21</v>
      </c>
      <c r="E2141">
        <v>5</v>
      </c>
      <c r="F2141">
        <v>48177</v>
      </c>
      <c r="G2141">
        <v>8103</v>
      </c>
      <c r="H2141">
        <v>40074</v>
      </c>
      <c r="I2141">
        <v>3227</v>
      </c>
      <c r="J2141">
        <v>8335</v>
      </c>
      <c r="K2141">
        <v>48660</v>
      </c>
      <c r="L2141">
        <v>212</v>
      </c>
      <c r="M2141" s="1">
        <v>0.86</v>
      </c>
    </row>
    <row r="2142" spans="1:13" x14ac:dyDescent="0.3">
      <c r="A2142">
        <v>2146</v>
      </c>
      <c r="B2142" t="s">
        <v>1365</v>
      </c>
      <c r="C2142" t="s">
        <v>30</v>
      </c>
      <c r="D2142" t="s">
        <v>21</v>
      </c>
      <c r="E2142">
        <v>6</v>
      </c>
      <c r="F2142">
        <v>48675</v>
      </c>
      <c r="G2142">
        <v>8130</v>
      </c>
      <c r="H2142">
        <v>40545</v>
      </c>
      <c r="I2142">
        <v>3422</v>
      </c>
      <c r="J2142">
        <v>9862</v>
      </c>
      <c r="K2142">
        <v>42913</v>
      </c>
      <c r="L2142">
        <v>148</v>
      </c>
      <c r="M2142" s="1">
        <v>0.84</v>
      </c>
    </row>
    <row r="2143" spans="1:13" x14ac:dyDescent="0.3">
      <c r="A2143">
        <v>2147</v>
      </c>
      <c r="B2143" t="s">
        <v>1365</v>
      </c>
      <c r="C2143" t="s">
        <v>32</v>
      </c>
      <c r="D2143" t="s">
        <v>21</v>
      </c>
      <c r="E2143">
        <v>7</v>
      </c>
      <c r="F2143">
        <v>14668</v>
      </c>
      <c r="G2143">
        <v>3036</v>
      </c>
      <c r="H2143">
        <v>11632</v>
      </c>
      <c r="I2143">
        <v>1090</v>
      </c>
      <c r="J2143">
        <v>3312</v>
      </c>
      <c r="K2143">
        <v>35308</v>
      </c>
      <c r="L2143">
        <v>32</v>
      </c>
      <c r="M2143" s="1">
        <v>0.84</v>
      </c>
    </row>
    <row r="2144" spans="1:13" x14ac:dyDescent="0.3">
      <c r="A2144">
        <v>2148</v>
      </c>
      <c r="B2144" t="s">
        <v>1365</v>
      </c>
      <c r="C2144" t="s">
        <v>1371</v>
      </c>
      <c r="D2144" t="s">
        <v>21</v>
      </c>
      <c r="E2144">
        <v>9</v>
      </c>
      <c r="F2144">
        <v>2153</v>
      </c>
      <c r="G2144">
        <v>548</v>
      </c>
      <c r="H2144">
        <v>1605</v>
      </c>
      <c r="I2144">
        <v>143</v>
      </c>
      <c r="J2144">
        <v>352</v>
      </c>
      <c r="K2144">
        <v>46777</v>
      </c>
      <c r="L2144">
        <v>15</v>
      </c>
      <c r="M2144" s="1">
        <v>0.76</v>
      </c>
    </row>
    <row r="2145" spans="1:13" x14ac:dyDescent="0.3">
      <c r="A2145">
        <v>2149</v>
      </c>
      <c r="B2145" t="s">
        <v>1365</v>
      </c>
      <c r="C2145" t="s">
        <v>144</v>
      </c>
      <c r="D2145" t="s">
        <v>58</v>
      </c>
      <c r="E2145">
        <v>1</v>
      </c>
      <c r="F2145">
        <v>281669</v>
      </c>
      <c r="G2145">
        <v>37659</v>
      </c>
      <c r="H2145">
        <v>244010</v>
      </c>
      <c r="I2145">
        <v>23633</v>
      </c>
      <c r="J2145">
        <v>32077</v>
      </c>
      <c r="K2145">
        <v>62343</v>
      </c>
      <c r="L2145">
        <v>543</v>
      </c>
      <c r="M2145" s="1">
        <v>0.86</v>
      </c>
    </row>
    <row r="2146" spans="1:13" x14ac:dyDescent="0.3">
      <c r="A2146">
        <v>2150</v>
      </c>
      <c r="B2146" t="s">
        <v>1365</v>
      </c>
      <c r="C2146" t="s">
        <v>1372</v>
      </c>
      <c r="D2146" t="s">
        <v>21</v>
      </c>
      <c r="E2146">
        <v>9</v>
      </c>
      <c r="F2146">
        <v>5520</v>
      </c>
      <c r="G2146">
        <v>1121</v>
      </c>
      <c r="H2146">
        <v>4399</v>
      </c>
      <c r="I2146">
        <v>404</v>
      </c>
      <c r="J2146">
        <v>1229</v>
      </c>
      <c r="K2146">
        <v>39396</v>
      </c>
      <c r="L2146">
        <v>95</v>
      </c>
      <c r="M2146" s="1">
        <v>0.83</v>
      </c>
    </row>
    <row r="2147" spans="1:13" x14ac:dyDescent="0.3">
      <c r="A2147">
        <v>2151</v>
      </c>
      <c r="B2147" t="s">
        <v>1365</v>
      </c>
      <c r="C2147" t="s">
        <v>668</v>
      </c>
      <c r="D2147" t="s">
        <v>21</v>
      </c>
      <c r="E2147">
        <v>3</v>
      </c>
      <c r="F2147">
        <v>120422</v>
      </c>
      <c r="G2147">
        <v>15192</v>
      </c>
      <c r="H2147">
        <v>105230</v>
      </c>
      <c r="I2147">
        <v>18390</v>
      </c>
      <c r="J2147">
        <v>18303</v>
      </c>
      <c r="K2147">
        <v>51382</v>
      </c>
      <c r="L2147">
        <v>578</v>
      </c>
      <c r="M2147" s="1">
        <v>0.82</v>
      </c>
    </row>
    <row r="2148" spans="1:13" x14ac:dyDescent="0.3">
      <c r="A2148">
        <v>2152</v>
      </c>
      <c r="B2148" t="s">
        <v>1365</v>
      </c>
      <c r="C2148" t="s">
        <v>1373</v>
      </c>
      <c r="D2148" t="s">
        <v>21</v>
      </c>
      <c r="E2148">
        <v>3</v>
      </c>
      <c r="F2148">
        <v>5776</v>
      </c>
      <c r="G2148">
        <v>1119</v>
      </c>
      <c r="H2148">
        <v>4657</v>
      </c>
      <c r="I2148">
        <v>482</v>
      </c>
      <c r="J2148">
        <v>926</v>
      </c>
      <c r="K2148">
        <v>43386</v>
      </c>
      <c r="L2148">
        <v>0</v>
      </c>
      <c r="M2148" s="1">
        <v>0.84</v>
      </c>
    </row>
    <row r="2149" spans="1:13" x14ac:dyDescent="0.3">
      <c r="A2149">
        <v>2153</v>
      </c>
      <c r="B2149" t="s">
        <v>1365</v>
      </c>
      <c r="C2149" t="s">
        <v>1374</v>
      </c>
      <c r="D2149" t="s">
        <v>21</v>
      </c>
      <c r="E2149">
        <v>6</v>
      </c>
      <c r="F2149">
        <v>14306</v>
      </c>
      <c r="G2149">
        <v>2800</v>
      </c>
      <c r="H2149">
        <v>11506</v>
      </c>
      <c r="I2149">
        <v>989</v>
      </c>
      <c r="J2149">
        <v>2631</v>
      </c>
      <c r="K2149">
        <v>43074</v>
      </c>
      <c r="L2149">
        <v>270</v>
      </c>
      <c r="M2149" s="1">
        <v>0.82</v>
      </c>
    </row>
    <row r="2150" spans="1:13" x14ac:dyDescent="0.3">
      <c r="A2150">
        <v>2154</v>
      </c>
      <c r="B2150" t="s">
        <v>1365</v>
      </c>
      <c r="C2150" t="s">
        <v>1375</v>
      </c>
      <c r="D2150" t="s">
        <v>21</v>
      </c>
      <c r="E2150">
        <v>2</v>
      </c>
      <c r="F2150">
        <v>71604</v>
      </c>
      <c r="G2150">
        <v>12638</v>
      </c>
      <c r="H2150">
        <v>58966</v>
      </c>
      <c r="I2150">
        <v>5285</v>
      </c>
      <c r="J2150">
        <v>9874</v>
      </c>
      <c r="K2150">
        <v>54478</v>
      </c>
      <c r="L2150">
        <v>70</v>
      </c>
      <c r="M2150" s="1">
        <v>0.86</v>
      </c>
    </row>
    <row r="2151" spans="1:13" x14ac:dyDescent="0.3">
      <c r="A2151">
        <v>2155</v>
      </c>
      <c r="B2151" t="s">
        <v>1365</v>
      </c>
      <c r="C2151" t="s">
        <v>264</v>
      </c>
      <c r="D2151" t="s">
        <v>21</v>
      </c>
      <c r="E2151">
        <v>7</v>
      </c>
      <c r="F2151">
        <v>29036</v>
      </c>
      <c r="G2151">
        <v>4018</v>
      </c>
      <c r="H2151">
        <v>25018</v>
      </c>
      <c r="I2151">
        <v>1698</v>
      </c>
      <c r="J2151">
        <v>5001</v>
      </c>
      <c r="K2151">
        <v>49577</v>
      </c>
      <c r="L2151">
        <v>71</v>
      </c>
      <c r="M2151" s="1">
        <v>0.84</v>
      </c>
    </row>
    <row r="2152" spans="1:13" x14ac:dyDescent="0.3">
      <c r="A2152">
        <v>2156</v>
      </c>
      <c r="B2152" t="s">
        <v>1365</v>
      </c>
      <c r="C2152" t="s">
        <v>314</v>
      </c>
      <c r="D2152" t="s">
        <v>21</v>
      </c>
      <c r="E2152">
        <v>6</v>
      </c>
      <c r="F2152">
        <v>42733</v>
      </c>
      <c r="G2152">
        <v>10681</v>
      </c>
      <c r="H2152">
        <v>32052</v>
      </c>
      <c r="I2152">
        <v>3702</v>
      </c>
      <c r="J2152">
        <v>8756</v>
      </c>
      <c r="K2152">
        <v>40287</v>
      </c>
      <c r="L2152">
        <v>58</v>
      </c>
      <c r="M2152" s="1">
        <v>0.78</v>
      </c>
    </row>
    <row r="2153" spans="1:13" x14ac:dyDescent="0.3">
      <c r="A2153">
        <v>2157</v>
      </c>
      <c r="B2153" t="s">
        <v>1365</v>
      </c>
      <c r="C2153" t="s">
        <v>1376</v>
      </c>
      <c r="D2153" t="s">
        <v>21</v>
      </c>
      <c r="E2153">
        <v>9</v>
      </c>
      <c r="F2153">
        <v>4894</v>
      </c>
      <c r="G2153">
        <v>902</v>
      </c>
      <c r="H2153">
        <v>3992</v>
      </c>
      <c r="I2153">
        <v>248</v>
      </c>
      <c r="J2153">
        <v>580</v>
      </c>
      <c r="K2153">
        <v>50728</v>
      </c>
      <c r="L2153">
        <v>18</v>
      </c>
      <c r="M2153" s="1">
        <v>0.84</v>
      </c>
    </row>
    <row r="2154" spans="1:13" x14ac:dyDescent="0.3">
      <c r="A2154">
        <v>2158</v>
      </c>
      <c r="B2154" t="s">
        <v>1365</v>
      </c>
      <c r="C2154" t="s">
        <v>672</v>
      </c>
      <c r="D2154" t="s">
        <v>21</v>
      </c>
      <c r="E2154">
        <v>9</v>
      </c>
      <c r="F2154">
        <v>3952</v>
      </c>
      <c r="G2154">
        <v>886</v>
      </c>
      <c r="H2154">
        <v>3066</v>
      </c>
      <c r="I2154">
        <v>265</v>
      </c>
      <c r="J2154">
        <v>494</v>
      </c>
      <c r="K2154">
        <v>51867</v>
      </c>
      <c r="L2154">
        <v>25</v>
      </c>
      <c r="M2154" s="1">
        <v>0.79</v>
      </c>
    </row>
    <row r="2155" spans="1:13" x14ac:dyDescent="0.3">
      <c r="A2155">
        <v>2159</v>
      </c>
      <c r="B2155" t="s">
        <v>1365</v>
      </c>
      <c r="C2155" t="s">
        <v>273</v>
      </c>
      <c r="D2155" t="s">
        <v>58</v>
      </c>
      <c r="E2155">
        <v>5</v>
      </c>
      <c r="F2155">
        <v>60913</v>
      </c>
      <c r="G2155">
        <v>9982</v>
      </c>
      <c r="H2155">
        <v>50931</v>
      </c>
      <c r="I2155">
        <v>4666</v>
      </c>
      <c r="J2155">
        <v>9001</v>
      </c>
      <c r="K2155">
        <v>52387</v>
      </c>
      <c r="L2155">
        <v>300</v>
      </c>
      <c r="M2155" s="1">
        <v>0.85</v>
      </c>
    </row>
    <row r="2156" spans="1:13" x14ac:dyDescent="0.3">
      <c r="A2156">
        <v>2160</v>
      </c>
      <c r="B2156" t="s">
        <v>1365</v>
      </c>
      <c r="C2156" t="s">
        <v>1377</v>
      </c>
      <c r="D2156" t="s">
        <v>21</v>
      </c>
      <c r="E2156">
        <v>6</v>
      </c>
      <c r="F2156">
        <v>27811</v>
      </c>
      <c r="G2156">
        <v>4987</v>
      </c>
      <c r="H2156">
        <v>22824</v>
      </c>
      <c r="I2156">
        <v>1694</v>
      </c>
      <c r="J2156">
        <v>4139</v>
      </c>
      <c r="K2156">
        <v>47858</v>
      </c>
      <c r="L2156">
        <v>26</v>
      </c>
      <c r="M2156" s="1">
        <v>0.85</v>
      </c>
    </row>
    <row r="2157" spans="1:13" x14ac:dyDescent="0.3">
      <c r="A2157">
        <v>2161</v>
      </c>
      <c r="B2157" t="s">
        <v>1365</v>
      </c>
      <c r="C2157" t="s">
        <v>418</v>
      </c>
      <c r="D2157" t="s">
        <v>21</v>
      </c>
      <c r="E2157">
        <v>1</v>
      </c>
      <c r="F2157">
        <v>55551</v>
      </c>
      <c r="G2157">
        <v>9014</v>
      </c>
      <c r="H2157">
        <v>46537</v>
      </c>
      <c r="I2157">
        <v>3702</v>
      </c>
      <c r="J2157">
        <v>5507</v>
      </c>
      <c r="K2157">
        <v>56489</v>
      </c>
      <c r="L2157">
        <v>39</v>
      </c>
      <c r="M2157" s="1">
        <v>0.86</v>
      </c>
    </row>
    <row r="2158" spans="1:13" x14ac:dyDescent="0.3">
      <c r="A2158">
        <v>2162</v>
      </c>
      <c r="B2158" t="s">
        <v>1365</v>
      </c>
      <c r="C2158" t="s">
        <v>156</v>
      </c>
      <c r="D2158" t="s">
        <v>21</v>
      </c>
      <c r="E2158">
        <v>9</v>
      </c>
      <c r="F2158">
        <v>4326</v>
      </c>
      <c r="G2158">
        <v>951</v>
      </c>
      <c r="H2158">
        <v>3375</v>
      </c>
      <c r="I2158">
        <v>306</v>
      </c>
      <c r="J2158">
        <v>538</v>
      </c>
      <c r="K2158">
        <v>49073</v>
      </c>
      <c r="L2158">
        <v>0</v>
      </c>
      <c r="M2158" s="1">
        <v>0.8</v>
      </c>
    </row>
    <row r="2159" spans="1:13" x14ac:dyDescent="0.3">
      <c r="A2159">
        <v>2163</v>
      </c>
      <c r="B2159" t="s">
        <v>1365</v>
      </c>
      <c r="C2159" t="s">
        <v>1378</v>
      </c>
      <c r="D2159" t="s">
        <v>21</v>
      </c>
      <c r="E2159">
        <v>7</v>
      </c>
      <c r="F2159">
        <v>5821</v>
      </c>
      <c r="G2159">
        <v>1036</v>
      </c>
      <c r="H2159">
        <v>4785</v>
      </c>
      <c r="I2159">
        <v>414</v>
      </c>
      <c r="J2159">
        <v>1218</v>
      </c>
      <c r="K2159">
        <v>37445</v>
      </c>
      <c r="L2159">
        <v>25</v>
      </c>
      <c r="M2159" s="1">
        <v>0.67</v>
      </c>
    </row>
    <row r="2160" spans="1:13" x14ac:dyDescent="0.3">
      <c r="A2160">
        <v>2164</v>
      </c>
      <c r="B2160" t="s">
        <v>1365</v>
      </c>
      <c r="C2160" t="s">
        <v>1379</v>
      </c>
      <c r="D2160" t="s">
        <v>21</v>
      </c>
      <c r="E2160">
        <v>9</v>
      </c>
      <c r="F2160">
        <v>2664</v>
      </c>
      <c r="G2160">
        <v>525</v>
      </c>
      <c r="H2160">
        <v>2139</v>
      </c>
      <c r="I2160">
        <v>133</v>
      </c>
      <c r="J2160">
        <v>612</v>
      </c>
      <c r="K2160">
        <v>38537</v>
      </c>
      <c r="L2160">
        <v>10</v>
      </c>
      <c r="M2160" s="1">
        <v>0.82</v>
      </c>
    </row>
    <row r="2161" spans="1:13" x14ac:dyDescent="0.3">
      <c r="A2161">
        <v>2165</v>
      </c>
      <c r="B2161" t="s">
        <v>1365</v>
      </c>
      <c r="C2161" t="s">
        <v>680</v>
      </c>
      <c r="D2161" t="s">
        <v>21</v>
      </c>
      <c r="E2161">
        <v>9</v>
      </c>
      <c r="F2161">
        <v>3797</v>
      </c>
      <c r="G2161">
        <v>686</v>
      </c>
      <c r="H2161">
        <v>3111</v>
      </c>
      <c r="I2161">
        <v>207</v>
      </c>
      <c r="J2161">
        <v>413</v>
      </c>
      <c r="K2161">
        <v>55112</v>
      </c>
      <c r="L2161">
        <v>12</v>
      </c>
      <c r="M2161" s="1">
        <v>0.83</v>
      </c>
    </row>
    <row r="2162" spans="1:13" x14ac:dyDescent="0.3">
      <c r="A2162">
        <v>2166</v>
      </c>
      <c r="B2162" t="s">
        <v>1365</v>
      </c>
      <c r="C2162" t="s">
        <v>682</v>
      </c>
      <c r="D2162" t="s">
        <v>21</v>
      </c>
      <c r="E2162">
        <v>6</v>
      </c>
      <c r="F2162">
        <v>12668</v>
      </c>
      <c r="G2162">
        <v>2570</v>
      </c>
      <c r="H2162">
        <v>10098</v>
      </c>
      <c r="I2162">
        <v>838</v>
      </c>
      <c r="J2162">
        <v>2929</v>
      </c>
      <c r="K2162">
        <v>37776</v>
      </c>
      <c r="L2162">
        <v>20</v>
      </c>
      <c r="M2162" s="1">
        <v>0.84</v>
      </c>
    </row>
    <row r="2163" spans="1:13" x14ac:dyDescent="0.3">
      <c r="A2163">
        <v>2167</v>
      </c>
      <c r="B2163" t="s">
        <v>1365</v>
      </c>
      <c r="C2163" t="s">
        <v>1380</v>
      </c>
      <c r="D2163" t="s">
        <v>21</v>
      </c>
      <c r="E2163">
        <v>7</v>
      </c>
      <c r="F2163">
        <v>13335</v>
      </c>
      <c r="G2163">
        <v>2509</v>
      </c>
      <c r="H2163">
        <v>10826</v>
      </c>
      <c r="I2163">
        <v>888</v>
      </c>
      <c r="J2163">
        <v>2902</v>
      </c>
      <c r="K2163">
        <v>37566</v>
      </c>
      <c r="L2163">
        <v>25</v>
      </c>
      <c r="M2163" s="1">
        <v>0.75</v>
      </c>
    </row>
    <row r="2164" spans="1:13" x14ac:dyDescent="0.3">
      <c r="A2164">
        <v>2168</v>
      </c>
      <c r="B2164" t="s">
        <v>1365</v>
      </c>
      <c r="C2164" t="s">
        <v>56</v>
      </c>
      <c r="D2164" t="s">
        <v>21</v>
      </c>
      <c r="E2164">
        <v>7</v>
      </c>
      <c r="F2164">
        <v>24949</v>
      </c>
      <c r="G2164">
        <v>3701</v>
      </c>
      <c r="H2164">
        <v>21248</v>
      </c>
      <c r="I2164">
        <v>3142</v>
      </c>
      <c r="J2164">
        <v>3704</v>
      </c>
      <c r="K2164">
        <v>47747</v>
      </c>
      <c r="L2164">
        <v>49</v>
      </c>
      <c r="M2164" s="1">
        <v>0.85</v>
      </c>
    </row>
    <row r="2165" spans="1:13" x14ac:dyDescent="0.3">
      <c r="A2165">
        <v>2169</v>
      </c>
      <c r="B2165" t="s">
        <v>1365</v>
      </c>
      <c r="C2165" t="s">
        <v>57</v>
      </c>
      <c r="D2165" t="s">
        <v>21</v>
      </c>
      <c r="E2165">
        <v>8</v>
      </c>
      <c r="F2165">
        <v>6123</v>
      </c>
      <c r="G2165">
        <v>1307</v>
      </c>
      <c r="H2165">
        <v>4816</v>
      </c>
      <c r="I2165">
        <v>373</v>
      </c>
      <c r="J2165">
        <v>1473</v>
      </c>
      <c r="K2165">
        <v>37338</v>
      </c>
      <c r="L2165">
        <v>25</v>
      </c>
      <c r="M2165" s="1">
        <v>0.8</v>
      </c>
    </row>
    <row r="2166" spans="1:13" x14ac:dyDescent="0.3">
      <c r="A2166">
        <v>2170</v>
      </c>
      <c r="B2166" t="s">
        <v>1365</v>
      </c>
      <c r="C2166" t="s">
        <v>1269</v>
      </c>
      <c r="D2166" t="s">
        <v>21</v>
      </c>
      <c r="E2166">
        <v>9</v>
      </c>
      <c r="F2166">
        <v>10949</v>
      </c>
      <c r="G2166">
        <v>2129</v>
      </c>
      <c r="H2166">
        <v>8820</v>
      </c>
      <c r="I2166">
        <v>822</v>
      </c>
      <c r="J2166">
        <v>2068</v>
      </c>
      <c r="K2166">
        <v>39756</v>
      </c>
      <c r="L2166">
        <v>12</v>
      </c>
      <c r="M2166" s="1">
        <v>0.83</v>
      </c>
    </row>
    <row r="2167" spans="1:13" x14ac:dyDescent="0.3">
      <c r="A2167">
        <v>2171</v>
      </c>
      <c r="B2167" t="s">
        <v>1365</v>
      </c>
      <c r="C2167" t="s">
        <v>1381</v>
      </c>
      <c r="D2167" t="s">
        <v>21</v>
      </c>
      <c r="E2167">
        <v>5</v>
      </c>
      <c r="F2167">
        <v>44161</v>
      </c>
      <c r="G2167">
        <v>8539</v>
      </c>
      <c r="H2167">
        <v>35622</v>
      </c>
      <c r="I2167">
        <v>3255</v>
      </c>
      <c r="J2167">
        <v>8751</v>
      </c>
      <c r="K2167">
        <v>45700</v>
      </c>
      <c r="L2167">
        <v>102</v>
      </c>
      <c r="M2167" s="1">
        <v>0.83</v>
      </c>
    </row>
    <row r="2168" spans="1:13" x14ac:dyDescent="0.3">
      <c r="A2168">
        <v>2172</v>
      </c>
      <c r="B2168" t="s">
        <v>1365</v>
      </c>
      <c r="C2168" t="s">
        <v>1382</v>
      </c>
      <c r="D2168" t="s">
        <v>21</v>
      </c>
      <c r="E2168">
        <v>6</v>
      </c>
      <c r="F2168">
        <v>15816</v>
      </c>
      <c r="G2168">
        <v>2523</v>
      </c>
      <c r="H2168">
        <v>13293</v>
      </c>
      <c r="I2168">
        <v>791</v>
      </c>
      <c r="J2168">
        <v>1554</v>
      </c>
      <c r="K2168">
        <v>59266</v>
      </c>
      <c r="L2168">
        <v>25</v>
      </c>
      <c r="M2168" s="1">
        <v>0.86</v>
      </c>
    </row>
    <row r="2169" spans="1:13" x14ac:dyDescent="0.3">
      <c r="A2169">
        <v>2173</v>
      </c>
      <c r="B2169" t="s">
        <v>1365</v>
      </c>
      <c r="C2169" t="s">
        <v>279</v>
      </c>
      <c r="D2169" t="s">
        <v>21</v>
      </c>
      <c r="E2169">
        <v>6</v>
      </c>
      <c r="F2169">
        <v>8729</v>
      </c>
      <c r="G2169">
        <v>1729</v>
      </c>
      <c r="H2169">
        <v>7000</v>
      </c>
      <c r="I2169">
        <v>704</v>
      </c>
      <c r="J2169">
        <v>1448</v>
      </c>
      <c r="K2169">
        <v>37831</v>
      </c>
      <c r="L2169">
        <v>25</v>
      </c>
      <c r="M2169" s="1">
        <v>0.83</v>
      </c>
    </row>
    <row r="2170" spans="1:13" x14ac:dyDescent="0.3">
      <c r="A2170">
        <v>2174</v>
      </c>
      <c r="B2170" t="s">
        <v>1365</v>
      </c>
      <c r="C2170" t="s">
        <v>1383</v>
      </c>
      <c r="D2170" t="s">
        <v>21</v>
      </c>
      <c r="E2170">
        <v>7</v>
      </c>
      <c r="F2170">
        <v>10231</v>
      </c>
      <c r="G2170">
        <v>2270</v>
      </c>
      <c r="H2170">
        <v>7961</v>
      </c>
      <c r="I2170">
        <v>865</v>
      </c>
      <c r="J2170">
        <v>1721</v>
      </c>
      <c r="K2170">
        <v>38284</v>
      </c>
      <c r="L2170">
        <v>0</v>
      </c>
      <c r="M2170" s="1">
        <v>0.79</v>
      </c>
    </row>
    <row r="2171" spans="1:13" x14ac:dyDescent="0.3">
      <c r="A2171">
        <v>2175</v>
      </c>
      <c r="B2171" t="s">
        <v>1365</v>
      </c>
      <c r="C2171" t="s">
        <v>1384</v>
      </c>
      <c r="D2171" t="s">
        <v>21</v>
      </c>
      <c r="E2171">
        <v>2</v>
      </c>
      <c r="F2171">
        <v>49980</v>
      </c>
      <c r="G2171">
        <v>9038</v>
      </c>
      <c r="H2171">
        <v>40942</v>
      </c>
      <c r="I2171">
        <v>3681</v>
      </c>
      <c r="J2171">
        <v>10903</v>
      </c>
      <c r="K2171">
        <v>38709</v>
      </c>
      <c r="L2171">
        <v>87</v>
      </c>
      <c r="M2171" s="1">
        <v>0.84</v>
      </c>
    </row>
    <row r="2172" spans="1:13" x14ac:dyDescent="0.3">
      <c r="A2172">
        <v>2176</v>
      </c>
      <c r="B2172" t="s">
        <v>1365</v>
      </c>
      <c r="C2172" t="s">
        <v>164</v>
      </c>
      <c r="D2172" t="s">
        <v>21</v>
      </c>
      <c r="E2172">
        <v>1</v>
      </c>
      <c r="F2172">
        <v>34920</v>
      </c>
      <c r="G2172">
        <v>6400</v>
      </c>
      <c r="H2172">
        <v>28520</v>
      </c>
      <c r="I2172">
        <v>2794</v>
      </c>
      <c r="J2172">
        <v>5069</v>
      </c>
      <c r="K2172">
        <v>48039</v>
      </c>
      <c r="L2172">
        <v>39</v>
      </c>
      <c r="M2172" s="1">
        <v>0.85</v>
      </c>
    </row>
    <row r="2173" spans="1:13" x14ac:dyDescent="0.3">
      <c r="A2173">
        <v>2177</v>
      </c>
      <c r="B2173" t="s">
        <v>1365</v>
      </c>
      <c r="C2173" t="s">
        <v>166</v>
      </c>
      <c r="D2173" t="s">
        <v>21</v>
      </c>
      <c r="E2173">
        <v>1</v>
      </c>
      <c r="F2173">
        <v>47291</v>
      </c>
      <c r="G2173">
        <v>7461</v>
      </c>
      <c r="H2173">
        <v>39830</v>
      </c>
      <c r="I2173">
        <v>3109</v>
      </c>
      <c r="J2173">
        <v>4745</v>
      </c>
      <c r="K2173">
        <v>69114</v>
      </c>
      <c r="L2173">
        <v>25</v>
      </c>
      <c r="M2173" s="1">
        <v>0.84</v>
      </c>
    </row>
    <row r="2174" spans="1:13" x14ac:dyDescent="0.3">
      <c r="A2174">
        <v>2178</v>
      </c>
      <c r="B2174" t="s">
        <v>1365</v>
      </c>
      <c r="C2174" t="s">
        <v>1385</v>
      </c>
      <c r="D2174" t="s">
        <v>21</v>
      </c>
      <c r="E2174">
        <v>9</v>
      </c>
      <c r="F2174">
        <v>10134</v>
      </c>
      <c r="G2174">
        <v>1935</v>
      </c>
      <c r="H2174">
        <v>8199</v>
      </c>
      <c r="I2174">
        <v>667</v>
      </c>
      <c r="J2174">
        <v>1466</v>
      </c>
      <c r="K2174">
        <v>48725</v>
      </c>
      <c r="L2174">
        <v>25</v>
      </c>
      <c r="M2174" s="1">
        <v>0.84</v>
      </c>
    </row>
    <row r="2175" spans="1:13" x14ac:dyDescent="0.3">
      <c r="A2175">
        <v>2179</v>
      </c>
      <c r="B2175" t="s">
        <v>1365</v>
      </c>
      <c r="C2175" t="s">
        <v>1386</v>
      </c>
      <c r="D2175" t="s">
        <v>21</v>
      </c>
      <c r="E2175">
        <v>1</v>
      </c>
      <c r="F2175">
        <v>39985</v>
      </c>
      <c r="G2175">
        <v>6194</v>
      </c>
      <c r="H2175">
        <v>33791</v>
      </c>
      <c r="I2175">
        <v>2725</v>
      </c>
      <c r="J2175">
        <v>3592</v>
      </c>
      <c r="K2175">
        <v>65831</v>
      </c>
      <c r="L2175">
        <v>28</v>
      </c>
      <c r="M2175" s="1">
        <v>0.87</v>
      </c>
    </row>
    <row r="2176" spans="1:13" x14ac:dyDescent="0.3">
      <c r="A2176">
        <v>2180</v>
      </c>
      <c r="B2176" t="s">
        <v>1365</v>
      </c>
      <c r="C2176" t="s">
        <v>1387</v>
      </c>
      <c r="D2176" t="s">
        <v>21</v>
      </c>
      <c r="E2176">
        <v>7</v>
      </c>
      <c r="F2176">
        <v>32703</v>
      </c>
      <c r="G2176">
        <v>5961</v>
      </c>
      <c r="H2176">
        <v>26742</v>
      </c>
      <c r="I2176">
        <v>2147</v>
      </c>
      <c r="J2176">
        <v>6796</v>
      </c>
      <c r="K2176">
        <v>37390</v>
      </c>
      <c r="L2176">
        <v>25</v>
      </c>
      <c r="M2176" s="1">
        <v>0.85</v>
      </c>
    </row>
    <row r="2177" spans="1:13" x14ac:dyDescent="0.3">
      <c r="A2177">
        <v>2181</v>
      </c>
      <c r="B2177" t="s">
        <v>1365</v>
      </c>
      <c r="C2177" t="s">
        <v>437</v>
      </c>
      <c r="D2177" t="s">
        <v>21</v>
      </c>
      <c r="E2177">
        <v>6</v>
      </c>
      <c r="F2177">
        <v>19815</v>
      </c>
      <c r="G2177">
        <v>5004</v>
      </c>
      <c r="H2177">
        <v>14811</v>
      </c>
      <c r="I2177">
        <v>1930</v>
      </c>
      <c r="J2177">
        <v>4649</v>
      </c>
      <c r="K2177">
        <v>37468</v>
      </c>
      <c r="L2177">
        <v>0</v>
      </c>
      <c r="M2177" s="1">
        <v>0.79</v>
      </c>
    </row>
    <row r="2178" spans="1:13" x14ac:dyDescent="0.3">
      <c r="A2178">
        <v>2182</v>
      </c>
      <c r="B2178" t="s">
        <v>1365</v>
      </c>
      <c r="C2178" t="s">
        <v>1388</v>
      </c>
      <c r="D2178" t="s">
        <v>21</v>
      </c>
      <c r="E2178">
        <v>9</v>
      </c>
      <c r="F2178">
        <v>7644</v>
      </c>
      <c r="G2178">
        <v>1600</v>
      </c>
      <c r="H2178">
        <v>6044</v>
      </c>
      <c r="I2178">
        <v>462</v>
      </c>
      <c r="J2178">
        <v>816</v>
      </c>
      <c r="K2178">
        <v>56102</v>
      </c>
      <c r="L2178">
        <v>25</v>
      </c>
      <c r="M2178" s="1">
        <v>0.81</v>
      </c>
    </row>
    <row r="2179" spans="1:13" x14ac:dyDescent="0.3">
      <c r="A2179">
        <v>2183</v>
      </c>
      <c r="B2179" t="s">
        <v>1365</v>
      </c>
      <c r="C2179" t="s">
        <v>69</v>
      </c>
      <c r="D2179" t="s">
        <v>21</v>
      </c>
      <c r="E2179">
        <v>6</v>
      </c>
      <c r="F2179">
        <v>16806</v>
      </c>
      <c r="G2179">
        <v>3650</v>
      </c>
      <c r="H2179">
        <v>13156</v>
      </c>
      <c r="I2179">
        <v>1295</v>
      </c>
      <c r="J2179">
        <v>2961</v>
      </c>
      <c r="K2179">
        <v>42258</v>
      </c>
      <c r="L2179">
        <v>25</v>
      </c>
      <c r="M2179" s="1">
        <v>0.81</v>
      </c>
    </row>
    <row r="2180" spans="1:13" x14ac:dyDescent="0.3">
      <c r="A2180">
        <v>2184</v>
      </c>
      <c r="B2180" t="s">
        <v>1365</v>
      </c>
      <c r="C2180" t="s">
        <v>1389</v>
      </c>
      <c r="D2180" t="s">
        <v>58</v>
      </c>
      <c r="E2180">
        <v>6</v>
      </c>
      <c r="F2180">
        <v>41107</v>
      </c>
      <c r="G2180">
        <v>7576</v>
      </c>
      <c r="H2180">
        <v>33531</v>
      </c>
      <c r="I2180">
        <v>3038</v>
      </c>
      <c r="J2180">
        <v>6271</v>
      </c>
      <c r="K2180">
        <v>50951</v>
      </c>
      <c r="L2180">
        <v>22</v>
      </c>
      <c r="M2180" s="1">
        <v>0.85</v>
      </c>
    </row>
    <row r="2181" spans="1:13" x14ac:dyDescent="0.3">
      <c r="A2181">
        <v>2185</v>
      </c>
      <c r="B2181" t="s">
        <v>1365</v>
      </c>
      <c r="C2181" t="s">
        <v>440</v>
      </c>
      <c r="D2181" t="s">
        <v>21</v>
      </c>
      <c r="E2181">
        <v>7</v>
      </c>
      <c r="F2181">
        <v>13953</v>
      </c>
      <c r="G2181">
        <v>2754</v>
      </c>
      <c r="H2181">
        <v>11199</v>
      </c>
      <c r="I2181">
        <v>1120</v>
      </c>
      <c r="J2181">
        <v>2029</v>
      </c>
      <c r="K2181">
        <v>50031</v>
      </c>
      <c r="L2181">
        <v>15</v>
      </c>
      <c r="M2181" s="1">
        <v>0.83</v>
      </c>
    </row>
    <row r="2182" spans="1:13" x14ac:dyDescent="0.3">
      <c r="A2182">
        <v>2186</v>
      </c>
      <c r="B2182" t="s">
        <v>1365</v>
      </c>
      <c r="C2182" t="s">
        <v>1390</v>
      </c>
      <c r="D2182" t="s">
        <v>21</v>
      </c>
      <c r="E2182">
        <v>4</v>
      </c>
      <c r="F2182">
        <v>68362</v>
      </c>
      <c r="G2182">
        <v>11433</v>
      </c>
      <c r="H2182">
        <v>56929</v>
      </c>
      <c r="I2182">
        <v>4925</v>
      </c>
      <c r="J2182">
        <v>10094</v>
      </c>
      <c r="K2182">
        <v>43911</v>
      </c>
      <c r="L2182">
        <v>290</v>
      </c>
      <c r="M2182" s="1">
        <v>0.83</v>
      </c>
    </row>
    <row r="2183" spans="1:13" x14ac:dyDescent="0.3">
      <c r="A2183">
        <v>2187</v>
      </c>
      <c r="B2183" t="s">
        <v>1365</v>
      </c>
      <c r="C2183" t="s">
        <v>591</v>
      </c>
      <c r="D2183" t="s">
        <v>21</v>
      </c>
      <c r="E2183">
        <v>6</v>
      </c>
      <c r="F2183">
        <v>11289</v>
      </c>
      <c r="G2183">
        <v>2187</v>
      </c>
      <c r="H2183">
        <v>9102</v>
      </c>
      <c r="I2183">
        <v>691</v>
      </c>
      <c r="J2183">
        <v>1431</v>
      </c>
      <c r="K2183">
        <v>54210</v>
      </c>
      <c r="L2183">
        <v>23</v>
      </c>
      <c r="M2183" s="1">
        <v>0.84</v>
      </c>
    </row>
    <row r="2184" spans="1:13" x14ac:dyDescent="0.3">
      <c r="A2184">
        <v>2188</v>
      </c>
      <c r="B2184" t="s">
        <v>1365</v>
      </c>
      <c r="C2184" t="s">
        <v>1391</v>
      </c>
      <c r="D2184" t="s">
        <v>21</v>
      </c>
      <c r="E2184">
        <v>6</v>
      </c>
      <c r="F2184">
        <v>10218</v>
      </c>
      <c r="G2184">
        <v>1962</v>
      </c>
      <c r="H2184">
        <v>8256</v>
      </c>
      <c r="I2184">
        <v>581</v>
      </c>
      <c r="J2184">
        <v>1650</v>
      </c>
      <c r="K2184">
        <v>45734</v>
      </c>
      <c r="L2184">
        <v>15</v>
      </c>
      <c r="M2184" s="1">
        <v>0.84</v>
      </c>
    </row>
    <row r="2185" spans="1:13" x14ac:dyDescent="0.3">
      <c r="A2185">
        <v>2189</v>
      </c>
      <c r="B2185" t="s">
        <v>1365</v>
      </c>
      <c r="C2185" t="s">
        <v>1392</v>
      </c>
      <c r="D2185" t="s">
        <v>21</v>
      </c>
      <c r="E2185">
        <v>6</v>
      </c>
      <c r="F2185">
        <v>12098</v>
      </c>
      <c r="G2185">
        <v>2144</v>
      </c>
      <c r="H2185">
        <v>9954</v>
      </c>
      <c r="I2185">
        <v>774</v>
      </c>
      <c r="J2185">
        <v>2890</v>
      </c>
      <c r="K2185">
        <v>37545</v>
      </c>
      <c r="L2185">
        <v>25</v>
      </c>
      <c r="M2185" s="1">
        <v>0.79</v>
      </c>
    </row>
    <row r="2186" spans="1:13" x14ac:dyDescent="0.3">
      <c r="A2186">
        <v>2190</v>
      </c>
      <c r="B2186" t="s">
        <v>1365</v>
      </c>
      <c r="C2186" t="s">
        <v>1365</v>
      </c>
      <c r="D2186" t="s">
        <v>58</v>
      </c>
      <c r="E2186">
        <v>1</v>
      </c>
      <c r="F2186">
        <v>792582</v>
      </c>
      <c r="G2186">
        <v>108318</v>
      </c>
      <c r="H2186">
        <v>684264</v>
      </c>
      <c r="I2186">
        <v>62547</v>
      </c>
      <c r="J2186">
        <v>131185</v>
      </c>
      <c r="K2186">
        <v>52346</v>
      </c>
      <c r="L2186">
        <v>4244</v>
      </c>
      <c r="M2186" s="1">
        <v>0.87</v>
      </c>
    </row>
    <row r="2187" spans="1:13" x14ac:dyDescent="0.3">
      <c r="A2187">
        <v>2191</v>
      </c>
      <c r="B2187" t="s">
        <v>1365</v>
      </c>
      <c r="C2187" t="s">
        <v>1393</v>
      </c>
      <c r="D2187" t="s">
        <v>21</v>
      </c>
      <c r="E2187">
        <v>2</v>
      </c>
      <c r="F2187">
        <v>38335</v>
      </c>
      <c r="G2187">
        <v>7241</v>
      </c>
      <c r="H2187">
        <v>31094</v>
      </c>
      <c r="I2187">
        <v>2941</v>
      </c>
      <c r="J2187">
        <v>7916</v>
      </c>
      <c r="K2187">
        <v>42354</v>
      </c>
      <c r="L2187">
        <v>81</v>
      </c>
      <c r="M2187" s="1">
        <v>0.83</v>
      </c>
    </row>
    <row r="2188" spans="1:13" x14ac:dyDescent="0.3">
      <c r="A2188">
        <v>2192</v>
      </c>
      <c r="B2188" t="s">
        <v>1365</v>
      </c>
      <c r="C2188" t="s">
        <v>698</v>
      </c>
      <c r="D2188" t="s">
        <v>21</v>
      </c>
      <c r="E2188">
        <v>2</v>
      </c>
      <c r="F2188">
        <v>47014</v>
      </c>
      <c r="G2188">
        <v>9386</v>
      </c>
      <c r="H2188">
        <v>37628</v>
      </c>
      <c r="I2188">
        <v>3171</v>
      </c>
      <c r="J2188">
        <v>6864</v>
      </c>
      <c r="K2188">
        <v>48826</v>
      </c>
      <c r="L2188">
        <v>30</v>
      </c>
      <c r="M2188" s="1">
        <v>0.81</v>
      </c>
    </row>
    <row r="2189" spans="1:13" x14ac:dyDescent="0.3">
      <c r="A2189">
        <v>2193</v>
      </c>
      <c r="B2189" t="s">
        <v>1365</v>
      </c>
      <c r="C2189" t="s">
        <v>700</v>
      </c>
      <c r="D2189" t="s">
        <v>58</v>
      </c>
      <c r="E2189">
        <v>6</v>
      </c>
      <c r="F2189">
        <v>31175</v>
      </c>
      <c r="G2189">
        <v>5720</v>
      </c>
      <c r="H2189">
        <v>25455</v>
      </c>
      <c r="I2189">
        <v>2219</v>
      </c>
      <c r="J2189">
        <v>6210</v>
      </c>
      <c r="K2189">
        <v>38194</v>
      </c>
      <c r="L2189">
        <v>133</v>
      </c>
      <c r="M2189" s="1">
        <v>0.84</v>
      </c>
    </row>
    <row r="2190" spans="1:13" x14ac:dyDescent="0.3">
      <c r="A2190">
        <v>2194</v>
      </c>
      <c r="B2190" t="s">
        <v>1365</v>
      </c>
      <c r="C2190" t="s">
        <v>701</v>
      </c>
      <c r="D2190" t="s">
        <v>21</v>
      </c>
      <c r="E2190">
        <v>2</v>
      </c>
      <c r="F2190">
        <v>16390</v>
      </c>
      <c r="G2190">
        <v>3164</v>
      </c>
      <c r="H2190">
        <v>13226</v>
      </c>
      <c r="I2190">
        <v>1343</v>
      </c>
      <c r="J2190">
        <v>2368</v>
      </c>
      <c r="K2190">
        <v>46949</v>
      </c>
      <c r="L2190">
        <v>14</v>
      </c>
      <c r="M2190" s="1">
        <v>0.85</v>
      </c>
    </row>
    <row r="2191" spans="1:13" x14ac:dyDescent="0.3">
      <c r="A2191">
        <v>2195</v>
      </c>
      <c r="B2191" t="s">
        <v>1365</v>
      </c>
      <c r="C2191" t="s">
        <v>1394</v>
      </c>
      <c r="D2191" t="s">
        <v>58</v>
      </c>
      <c r="E2191">
        <v>4</v>
      </c>
      <c r="F2191">
        <v>82040</v>
      </c>
      <c r="G2191">
        <v>10308</v>
      </c>
      <c r="H2191">
        <v>71732</v>
      </c>
      <c r="I2191">
        <v>4863</v>
      </c>
      <c r="J2191">
        <v>16909</v>
      </c>
      <c r="K2191">
        <v>47748</v>
      </c>
      <c r="L2191">
        <v>199</v>
      </c>
      <c r="M2191" s="1">
        <v>0.81</v>
      </c>
    </row>
    <row r="2192" spans="1:13" x14ac:dyDescent="0.3">
      <c r="A2192">
        <v>2196</v>
      </c>
      <c r="B2192" t="s">
        <v>1365</v>
      </c>
      <c r="C2192" t="s">
        <v>1395</v>
      </c>
      <c r="D2192" t="s">
        <v>21</v>
      </c>
      <c r="E2192">
        <v>5</v>
      </c>
      <c r="F2192">
        <v>43877</v>
      </c>
      <c r="G2192">
        <v>8790</v>
      </c>
      <c r="H2192">
        <v>35087</v>
      </c>
      <c r="I2192">
        <v>3851</v>
      </c>
      <c r="J2192">
        <v>8160</v>
      </c>
      <c r="K2192">
        <v>42376</v>
      </c>
      <c r="L2192">
        <v>224</v>
      </c>
      <c r="M2192" s="1">
        <v>0.8</v>
      </c>
    </row>
    <row r="2193" spans="1:13" x14ac:dyDescent="0.3">
      <c r="A2193">
        <v>2197</v>
      </c>
      <c r="B2193" t="s">
        <v>1365</v>
      </c>
      <c r="C2193" t="s">
        <v>1016</v>
      </c>
      <c r="D2193" t="s">
        <v>21</v>
      </c>
      <c r="E2193">
        <v>7</v>
      </c>
      <c r="F2193">
        <v>38247</v>
      </c>
      <c r="G2193">
        <v>6316</v>
      </c>
      <c r="H2193">
        <v>31931</v>
      </c>
      <c r="I2193">
        <v>2368</v>
      </c>
      <c r="J2193">
        <v>5600</v>
      </c>
      <c r="K2193">
        <v>48450</v>
      </c>
      <c r="L2193">
        <v>336</v>
      </c>
      <c r="M2193" s="1">
        <v>0.84</v>
      </c>
    </row>
    <row r="2194" spans="1:13" x14ac:dyDescent="0.3">
      <c r="A2194">
        <v>2198</v>
      </c>
      <c r="B2194" t="s">
        <v>1365</v>
      </c>
      <c r="C2194" t="s">
        <v>702</v>
      </c>
      <c r="D2194" t="s">
        <v>21</v>
      </c>
      <c r="E2194">
        <v>4</v>
      </c>
      <c r="F2194">
        <v>72679</v>
      </c>
      <c r="G2194">
        <v>11854</v>
      </c>
      <c r="H2194">
        <v>60825</v>
      </c>
      <c r="I2194">
        <v>5676</v>
      </c>
      <c r="J2194">
        <v>12181</v>
      </c>
      <c r="K2194">
        <v>48499</v>
      </c>
      <c r="L2194">
        <v>104</v>
      </c>
      <c r="M2194" s="1">
        <v>0.84</v>
      </c>
    </row>
    <row r="2195" spans="1:13" x14ac:dyDescent="0.3">
      <c r="A2195">
        <v>2199</v>
      </c>
      <c r="B2195" t="s">
        <v>1365</v>
      </c>
      <c r="C2195" t="s">
        <v>1396</v>
      </c>
      <c r="D2195" t="s">
        <v>21</v>
      </c>
      <c r="E2195">
        <v>9</v>
      </c>
      <c r="F2195">
        <v>11179</v>
      </c>
      <c r="G2195">
        <v>2572</v>
      </c>
      <c r="H2195">
        <v>8607</v>
      </c>
      <c r="I2195">
        <v>1060</v>
      </c>
      <c r="J2195">
        <v>2169</v>
      </c>
      <c r="K2195">
        <v>37026</v>
      </c>
      <c r="L2195">
        <v>23</v>
      </c>
      <c r="M2195" s="1">
        <v>0.81</v>
      </c>
    </row>
    <row r="2196" spans="1:13" x14ac:dyDescent="0.3">
      <c r="A2196">
        <v>2200</v>
      </c>
      <c r="B2196" t="s">
        <v>1365</v>
      </c>
      <c r="C2196" t="s">
        <v>1397</v>
      </c>
      <c r="D2196" t="s">
        <v>21</v>
      </c>
      <c r="E2196">
        <v>9</v>
      </c>
      <c r="F2196">
        <v>3656</v>
      </c>
      <c r="G2196">
        <v>760</v>
      </c>
      <c r="H2196">
        <v>2896</v>
      </c>
      <c r="I2196">
        <v>182</v>
      </c>
      <c r="J2196">
        <v>505</v>
      </c>
      <c r="K2196">
        <v>53871</v>
      </c>
      <c r="L2196">
        <v>15</v>
      </c>
      <c r="M2196" s="1">
        <v>0.8</v>
      </c>
    </row>
    <row r="2197" spans="1:13" x14ac:dyDescent="0.3">
      <c r="A2197">
        <v>2201</v>
      </c>
      <c r="B2197" t="s">
        <v>1365</v>
      </c>
      <c r="C2197" t="s">
        <v>1398</v>
      </c>
      <c r="D2197" t="s">
        <v>21</v>
      </c>
      <c r="E2197">
        <v>2</v>
      </c>
      <c r="F2197">
        <v>91984</v>
      </c>
      <c r="G2197">
        <v>15081</v>
      </c>
      <c r="H2197">
        <v>76903</v>
      </c>
      <c r="I2197">
        <v>7043</v>
      </c>
      <c r="J2197">
        <v>8855</v>
      </c>
      <c r="K2197">
        <v>61849</v>
      </c>
      <c r="L2197">
        <v>111</v>
      </c>
      <c r="M2197" s="1">
        <v>0.86</v>
      </c>
    </row>
    <row r="2198" spans="1:13" x14ac:dyDescent="0.3">
      <c r="A2198">
        <v>2202</v>
      </c>
      <c r="B2198" t="s">
        <v>1365</v>
      </c>
      <c r="C2198" t="s">
        <v>364</v>
      </c>
      <c r="D2198" t="s">
        <v>58</v>
      </c>
      <c r="E2198">
        <v>7</v>
      </c>
      <c r="F2198">
        <v>24578</v>
      </c>
      <c r="G2198">
        <v>4432</v>
      </c>
      <c r="H2198">
        <v>20146</v>
      </c>
      <c r="I2198">
        <v>1770</v>
      </c>
      <c r="J2198">
        <v>4458</v>
      </c>
      <c r="K2198">
        <v>37901</v>
      </c>
      <c r="L2198">
        <v>32</v>
      </c>
      <c r="M2198" s="1">
        <v>0.85</v>
      </c>
    </row>
    <row r="2199" spans="1:13" x14ac:dyDescent="0.3">
      <c r="A2199">
        <v>2203</v>
      </c>
      <c r="B2199" t="s">
        <v>1365</v>
      </c>
      <c r="C2199" t="s">
        <v>1399</v>
      </c>
      <c r="D2199" t="s">
        <v>21</v>
      </c>
      <c r="E2199">
        <v>2</v>
      </c>
      <c r="F2199">
        <v>41179</v>
      </c>
      <c r="G2199">
        <v>7802</v>
      </c>
      <c r="H2199">
        <v>33377</v>
      </c>
      <c r="I2199">
        <v>3245</v>
      </c>
      <c r="J2199">
        <v>7636</v>
      </c>
      <c r="K2199">
        <v>38998</v>
      </c>
      <c r="L2199">
        <v>26</v>
      </c>
      <c r="M2199" s="1">
        <v>0.86</v>
      </c>
    </row>
    <row r="2200" spans="1:13" x14ac:dyDescent="0.3">
      <c r="A2200">
        <v>2204</v>
      </c>
      <c r="B2200" t="s">
        <v>1365</v>
      </c>
      <c r="C2200" t="s">
        <v>454</v>
      </c>
      <c r="D2200" t="s">
        <v>21</v>
      </c>
      <c r="E2200">
        <v>4</v>
      </c>
      <c r="F2200">
        <v>43265</v>
      </c>
      <c r="G2200">
        <v>8632</v>
      </c>
      <c r="H2200">
        <v>34633</v>
      </c>
      <c r="I2200">
        <v>3427</v>
      </c>
      <c r="J2200">
        <v>6408</v>
      </c>
      <c r="K2200">
        <v>46512</v>
      </c>
      <c r="L2200">
        <v>110</v>
      </c>
      <c r="M2200" s="1">
        <v>0.83</v>
      </c>
    </row>
    <row r="2201" spans="1:13" x14ac:dyDescent="0.3">
      <c r="A2201">
        <v>2205</v>
      </c>
      <c r="B2201" t="s">
        <v>1365</v>
      </c>
      <c r="C2201" t="s">
        <v>1067</v>
      </c>
      <c r="D2201" t="s">
        <v>21</v>
      </c>
      <c r="E2201">
        <v>7</v>
      </c>
      <c r="F2201">
        <v>20455</v>
      </c>
      <c r="G2201">
        <v>2397</v>
      </c>
      <c r="H2201">
        <v>18058</v>
      </c>
      <c r="I2201">
        <v>615</v>
      </c>
      <c r="J2201">
        <v>2530</v>
      </c>
      <c r="K2201">
        <v>51812</v>
      </c>
      <c r="L2201">
        <v>14</v>
      </c>
      <c r="M2201" s="1">
        <v>0.86</v>
      </c>
    </row>
    <row r="2202" spans="1:13" x14ac:dyDescent="0.3">
      <c r="A2202">
        <v>2206</v>
      </c>
      <c r="B2202" t="s">
        <v>1365</v>
      </c>
      <c r="C2202" t="s">
        <v>1400</v>
      </c>
      <c r="D2202" t="s">
        <v>21</v>
      </c>
      <c r="E2202">
        <v>6</v>
      </c>
      <c r="F2202">
        <v>7348</v>
      </c>
      <c r="G2202">
        <v>1469</v>
      </c>
      <c r="H2202">
        <v>5879</v>
      </c>
      <c r="I2202">
        <v>437</v>
      </c>
      <c r="J2202">
        <v>1491</v>
      </c>
      <c r="K2202">
        <v>41186</v>
      </c>
      <c r="L2202">
        <v>0</v>
      </c>
      <c r="M2202" s="1">
        <v>0.8</v>
      </c>
    </row>
    <row r="2203" spans="1:13" x14ac:dyDescent="0.3">
      <c r="A2203">
        <v>2207</v>
      </c>
      <c r="B2203" t="s">
        <v>1365</v>
      </c>
      <c r="C2203" t="s">
        <v>1401</v>
      </c>
      <c r="D2203" t="s">
        <v>21</v>
      </c>
      <c r="E2203">
        <v>2</v>
      </c>
      <c r="F2203">
        <v>648360</v>
      </c>
      <c r="G2203">
        <v>93318</v>
      </c>
      <c r="H2203">
        <v>555042</v>
      </c>
      <c r="I2203">
        <v>42294</v>
      </c>
      <c r="J2203">
        <v>89706</v>
      </c>
      <c r="K2203">
        <v>55796</v>
      </c>
      <c r="L2203">
        <v>3228</v>
      </c>
      <c r="M2203" s="1">
        <v>0.87</v>
      </c>
    </row>
    <row r="2204" spans="1:13" x14ac:dyDescent="0.3">
      <c r="A2204">
        <v>2208</v>
      </c>
      <c r="B2204" t="s">
        <v>1365</v>
      </c>
      <c r="C2204" t="s">
        <v>1402</v>
      </c>
      <c r="D2204" t="s">
        <v>21</v>
      </c>
      <c r="E2204">
        <v>2</v>
      </c>
      <c r="F2204">
        <v>80110</v>
      </c>
      <c r="G2204">
        <v>13057</v>
      </c>
      <c r="H2204">
        <v>67053</v>
      </c>
      <c r="I2204">
        <v>5631</v>
      </c>
      <c r="J2204">
        <v>7912</v>
      </c>
      <c r="K2204">
        <v>62889</v>
      </c>
      <c r="L2204">
        <v>100</v>
      </c>
      <c r="M2204" s="1">
        <v>0.86</v>
      </c>
    </row>
    <row r="2205" spans="1:13" x14ac:dyDescent="0.3">
      <c r="A2205">
        <v>2209</v>
      </c>
      <c r="B2205" t="s">
        <v>1365</v>
      </c>
      <c r="C2205" t="s">
        <v>86</v>
      </c>
      <c r="D2205" t="s">
        <v>21</v>
      </c>
      <c r="E2205">
        <v>4</v>
      </c>
      <c r="F2205">
        <v>51843</v>
      </c>
      <c r="G2205">
        <v>10099</v>
      </c>
      <c r="H2205">
        <v>41744</v>
      </c>
      <c r="I2205">
        <v>3619</v>
      </c>
      <c r="J2205">
        <v>6607</v>
      </c>
      <c r="K2205">
        <v>53992</v>
      </c>
      <c r="L2205">
        <v>114</v>
      </c>
      <c r="M2205" s="1">
        <v>0.83</v>
      </c>
    </row>
    <row r="2206" spans="1:13" x14ac:dyDescent="0.3">
      <c r="A2206">
        <v>2210</v>
      </c>
      <c r="B2206" t="s">
        <v>1365</v>
      </c>
      <c r="C2206" t="s">
        <v>1403</v>
      </c>
      <c r="D2206" t="s">
        <v>21</v>
      </c>
      <c r="E2206">
        <v>7</v>
      </c>
      <c r="F2206">
        <v>11127</v>
      </c>
      <c r="G2206">
        <v>2007</v>
      </c>
      <c r="H2206">
        <v>9120</v>
      </c>
      <c r="I2206">
        <v>670</v>
      </c>
      <c r="J2206">
        <v>1929</v>
      </c>
      <c r="K2206">
        <v>47484</v>
      </c>
      <c r="L2206">
        <v>14</v>
      </c>
      <c r="M2206" s="1">
        <v>0.84</v>
      </c>
    </row>
    <row r="2207" spans="1:13" x14ac:dyDescent="0.3">
      <c r="A2207">
        <v>2211</v>
      </c>
      <c r="B2207" t="s">
        <v>1365</v>
      </c>
      <c r="C2207" t="s">
        <v>1404</v>
      </c>
      <c r="D2207" t="s">
        <v>21</v>
      </c>
      <c r="E2207">
        <v>7</v>
      </c>
      <c r="F2207">
        <v>8897</v>
      </c>
      <c r="G2207">
        <v>1522</v>
      </c>
      <c r="H2207">
        <v>7375</v>
      </c>
      <c r="I2207">
        <v>531</v>
      </c>
      <c r="J2207">
        <v>1194</v>
      </c>
      <c r="K2207">
        <v>51715</v>
      </c>
      <c r="L2207">
        <v>12</v>
      </c>
      <c r="M2207" s="1">
        <v>0.75</v>
      </c>
    </row>
    <row r="2208" spans="1:13" x14ac:dyDescent="0.3">
      <c r="A2208">
        <v>2212</v>
      </c>
      <c r="B2208" t="s">
        <v>1365</v>
      </c>
      <c r="C2208" t="s">
        <v>1405</v>
      </c>
      <c r="D2208" t="s">
        <v>21</v>
      </c>
      <c r="E2208">
        <v>7</v>
      </c>
      <c r="F2208">
        <v>20222</v>
      </c>
      <c r="G2208">
        <v>3178</v>
      </c>
      <c r="H2208">
        <v>17044</v>
      </c>
      <c r="I2208">
        <v>1072</v>
      </c>
      <c r="J2208">
        <v>2816</v>
      </c>
      <c r="K2208">
        <v>55134</v>
      </c>
      <c r="L2208">
        <v>64</v>
      </c>
      <c r="M2208" s="1">
        <v>0.81</v>
      </c>
    </row>
    <row r="2209" spans="1:13" x14ac:dyDescent="0.3">
      <c r="A2209">
        <v>2213</v>
      </c>
      <c r="B2209" t="s">
        <v>1052</v>
      </c>
      <c r="C2209" t="s">
        <v>322</v>
      </c>
      <c r="D2209" t="s">
        <v>21</v>
      </c>
      <c r="E2209">
        <v>7</v>
      </c>
      <c r="F2209">
        <v>16006</v>
      </c>
      <c r="G2209">
        <v>4227</v>
      </c>
      <c r="H2209">
        <v>11779</v>
      </c>
      <c r="I2209">
        <v>1839</v>
      </c>
      <c r="J2209">
        <v>2405</v>
      </c>
      <c r="K2209">
        <v>45972</v>
      </c>
      <c r="L2209">
        <v>25</v>
      </c>
      <c r="M2209" s="1">
        <v>0.74</v>
      </c>
    </row>
    <row r="2210" spans="1:13" x14ac:dyDescent="0.3">
      <c r="A2210">
        <v>2214</v>
      </c>
      <c r="B2210" t="s">
        <v>1052</v>
      </c>
      <c r="C2210" t="s">
        <v>138</v>
      </c>
      <c r="D2210" t="s">
        <v>21</v>
      </c>
      <c r="E2210">
        <v>3</v>
      </c>
      <c r="F2210">
        <v>92101</v>
      </c>
      <c r="G2210">
        <v>14945</v>
      </c>
      <c r="H2210">
        <v>77156</v>
      </c>
      <c r="I2210">
        <v>5524</v>
      </c>
      <c r="J2210">
        <v>13739</v>
      </c>
      <c r="K2210">
        <v>63600</v>
      </c>
      <c r="L2210">
        <v>168</v>
      </c>
      <c r="M2210" s="1">
        <v>0.8</v>
      </c>
    </row>
    <row r="2211" spans="1:13" x14ac:dyDescent="0.3">
      <c r="A2211">
        <v>2215</v>
      </c>
      <c r="B2211" t="s">
        <v>1052</v>
      </c>
      <c r="C2211" t="s">
        <v>1406</v>
      </c>
      <c r="D2211" t="s">
        <v>58</v>
      </c>
      <c r="E2211">
        <v>1</v>
      </c>
      <c r="F2211">
        <v>416075</v>
      </c>
      <c r="G2211">
        <v>75318</v>
      </c>
      <c r="H2211">
        <v>340757</v>
      </c>
      <c r="I2211">
        <v>28446</v>
      </c>
      <c r="J2211">
        <v>30022</v>
      </c>
      <c r="K2211">
        <v>81061</v>
      </c>
      <c r="L2211">
        <v>472</v>
      </c>
      <c r="M2211" s="1">
        <v>0.85</v>
      </c>
    </row>
    <row r="2212" spans="1:13" x14ac:dyDescent="0.3">
      <c r="A2212">
        <v>2216</v>
      </c>
      <c r="B2212" t="s">
        <v>1052</v>
      </c>
      <c r="C2212" t="s">
        <v>1407</v>
      </c>
      <c r="D2212" t="s">
        <v>21</v>
      </c>
      <c r="E2212">
        <v>4</v>
      </c>
      <c r="F2212">
        <v>39764</v>
      </c>
      <c r="G2212">
        <v>8918</v>
      </c>
      <c r="H2212">
        <v>30846</v>
      </c>
      <c r="I2212">
        <v>3818</v>
      </c>
      <c r="J2212">
        <v>4317</v>
      </c>
      <c r="K2212">
        <v>53806</v>
      </c>
      <c r="L2212">
        <v>50</v>
      </c>
      <c r="M2212" s="1">
        <v>0.8</v>
      </c>
    </row>
    <row r="2213" spans="1:13" x14ac:dyDescent="0.3">
      <c r="A2213">
        <v>2217</v>
      </c>
      <c r="B2213" t="s">
        <v>1052</v>
      </c>
      <c r="C2213" t="s">
        <v>145</v>
      </c>
      <c r="D2213" t="s">
        <v>21</v>
      </c>
      <c r="E2213">
        <v>1</v>
      </c>
      <c r="F2213">
        <v>52377</v>
      </c>
      <c r="G2213">
        <v>9809</v>
      </c>
      <c r="H2213">
        <v>42568</v>
      </c>
      <c r="I2213">
        <v>4862</v>
      </c>
      <c r="J2213">
        <v>5302</v>
      </c>
      <c r="K2213">
        <v>63338</v>
      </c>
      <c r="L2213">
        <v>0</v>
      </c>
      <c r="M2213" s="1">
        <v>0.84</v>
      </c>
    </row>
    <row r="2214" spans="1:13" x14ac:dyDescent="0.3">
      <c r="A2214">
        <v>2218</v>
      </c>
      <c r="B2214" t="s">
        <v>1052</v>
      </c>
      <c r="C2214" t="s">
        <v>1161</v>
      </c>
      <c r="D2214" t="s">
        <v>21</v>
      </c>
      <c r="E2214">
        <v>5</v>
      </c>
      <c r="F2214">
        <v>64389</v>
      </c>
      <c r="G2214">
        <v>16626</v>
      </c>
      <c r="H2214">
        <v>47763</v>
      </c>
      <c r="I2214">
        <v>7344</v>
      </c>
      <c r="J2214">
        <v>10005</v>
      </c>
      <c r="K2214">
        <v>48352</v>
      </c>
      <c r="L2214">
        <v>166</v>
      </c>
      <c r="M2214" s="1">
        <v>0.77</v>
      </c>
    </row>
    <row r="2215" spans="1:13" x14ac:dyDescent="0.3">
      <c r="A2215">
        <v>2219</v>
      </c>
      <c r="B2215" t="s">
        <v>1052</v>
      </c>
      <c r="C2215" t="s">
        <v>1408</v>
      </c>
      <c r="D2215" t="s">
        <v>21</v>
      </c>
      <c r="E2215">
        <v>6</v>
      </c>
      <c r="F2215">
        <v>23867</v>
      </c>
      <c r="G2215">
        <v>5944</v>
      </c>
      <c r="H2215">
        <v>17923</v>
      </c>
      <c r="I2215">
        <v>2217</v>
      </c>
      <c r="J2215">
        <v>3049</v>
      </c>
      <c r="K2215">
        <v>51348</v>
      </c>
      <c r="L2215">
        <v>20</v>
      </c>
      <c r="M2215" s="1">
        <v>0.77</v>
      </c>
    </row>
    <row r="2216" spans="1:13" x14ac:dyDescent="0.3">
      <c r="A2216">
        <v>2220</v>
      </c>
      <c r="B2216" t="s">
        <v>1052</v>
      </c>
      <c r="C2216" t="s">
        <v>1183</v>
      </c>
      <c r="D2216" t="s">
        <v>21</v>
      </c>
      <c r="E2216">
        <v>7</v>
      </c>
      <c r="F2216">
        <v>22813</v>
      </c>
      <c r="G2216">
        <v>7800</v>
      </c>
      <c r="H2216">
        <v>15013</v>
      </c>
      <c r="I2216">
        <v>2903</v>
      </c>
      <c r="J2216">
        <v>3381</v>
      </c>
      <c r="K2216">
        <v>48788</v>
      </c>
      <c r="L2216">
        <v>18</v>
      </c>
      <c r="M2216" s="1">
        <v>0.69</v>
      </c>
    </row>
    <row r="2217" spans="1:13" x14ac:dyDescent="0.3">
      <c r="A2217">
        <v>2221</v>
      </c>
      <c r="B2217" t="s">
        <v>1052</v>
      </c>
      <c r="C2217" t="s">
        <v>1409</v>
      </c>
      <c r="D2217" t="s">
        <v>21</v>
      </c>
      <c r="E2217">
        <v>3</v>
      </c>
      <c r="F2217">
        <v>191996</v>
      </c>
      <c r="G2217">
        <v>38408</v>
      </c>
      <c r="H2217">
        <v>153588</v>
      </c>
      <c r="I2217">
        <v>15313</v>
      </c>
      <c r="J2217">
        <v>17918</v>
      </c>
      <c r="K2217">
        <v>67372</v>
      </c>
      <c r="L2217">
        <v>307</v>
      </c>
      <c r="M2217" s="1">
        <v>0.82</v>
      </c>
    </row>
    <row r="2218" spans="1:13" x14ac:dyDescent="0.3">
      <c r="A2218">
        <v>2222</v>
      </c>
      <c r="B2218" t="s">
        <v>1052</v>
      </c>
      <c r="C2218" t="s">
        <v>268</v>
      </c>
      <c r="D2218" t="s">
        <v>21</v>
      </c>
      <c r="E2218">
        <v>4</v>
      </c>
      <c r="F2218">
        <v>110283</v>
      </c>
      <c r="G2218">
        <v>28374</v>
      </c>
      <c r="H2218">
        <v>81909</v>
      </c>
      <c r="I2218">
        <v>11558</v>
      </c>
      <c r="J2218">
        <v>16387</v>
      </c>
      <c r="K2218">
        <v>47020</v>
      </c>
      <c r="L2218">
        <v>248</v>
      </c>
      <c r="M2218" s="1">
        <v>0.77</v>
      </c>
    </row>
    <row r="2219" spans="1:13" x14ac:dyDescent="0.3">
      <c r="A2219">
        <v>2223</v>
      </c>
      <c r="B2219" t="s">
        <v>1052</v>
      </c>
      <c r="C2219" t="s">
        <v>1410</v>
      </c>
      <c r="D2219" t="s">
        <v>21</v>
      </c>
      <c r="E2219">
        <v>9</v>
      </c>
      <c r="F2219">
        <v>1894</v>
      </c>
      <c r="G2219">
        <v>527</v>
      </c>
      <c r="H2219">
        <v>1367</v>
      </c>
      <c r="I2219">
        <v>204</v>
      </c>
      <c r="J2219">
        <v>212</v>
      </c>
      <c r="K2219">
        <v>54325</v>
      </c>
      <c r="L2219">
        <v>0</v>
      </c>
      <c r="M2219" s="1">
        <v>0.74</v>
      </c>
    </row>
    <row r="2220" spans="1:13" x14ac:dyDescent="0.3">
      <c r="A2220">
        <v>2224</v>
      </c>
      <c r="B2220" t="s">
        <v>1052</v>
      </c>
      <c r="C2220" t="s">
        <v>156</v>
      </c>
      <c r="D2220" t="s">
        <v>21</v>
      </c>
      <c r="E2220">
        <v>9</v>
      </c>
      <c r="F2220">
        <v>7176</v>
      </c>
      <c r="G2220">
        <v>2180</v>
      </c>
      <c r="H2220">
        <v>4996</v>
      </c>
      <c r="I2220">
        <v>757</v>
      </c>
      <c r="J2220">
        <v>1164</v>
      </c>
      <c r="K2220">
        <v>46141</v>
      </c>
      <c r="L2220">
        <v>62</v>
      </c>
      <c r="M2220" s="1">
        <v>0.72</v>
      </c>
    </row>
    <row r="2221" spans="1:13" x14ac:dyDescent="0.3">
      <c r="A2221">
        <v>2225</v>
      </c>
      <c r="B2221" t="s">
        <v>1052</v>
      </c>
      <c r="C2221" t="s">
        <v>1411</v>
      </c>
      <c r="D2221" t="s">
        <v>21</v>
      </c>
      <c r="E2221">
        <v>7</v>
      </c>
      <c r="F2221">
        <v>7329</v>
      </c>
      <c r="G2221">
        <v>1793</v>
      </c>
      <c r="H2221">
        <v>5536</v>
      </c>
      <c r="I2221">
        <v>611</v>
      </c>
      <c r="J2221">
        <v>1089</v>
      </c>
      <c r="K2221">
        <v>43370</v>
      </c>
      <c r="L2221">
        <v>21</v>
      </c>
      <c r="M2221" s="1">
        <v>0.76</v>
      </c>
    </row>
    <row r="2222" spans="1:13" x14ac:dyDescent="0.3">
      <c r="A2222">
        <v>2226</v>
      </c>
      <c r="B2222" t="s">
        <v>1052</v>
      </c>
      <c r="C2222" t="s">
        <v>1412</v>
      </c>
      <c r="D2222" t="s">
        <v>21</v>
      </c>
      <c r="E2222">
        <v>6</v>
      </c>
      <c r="F2222">
        <v>23428</v>
      </c>
      <c r="G2222">
        <v>3666</v>
      </c>
      <c r="H2222">
        <v>19762</v>
      </c>
      <c r="I2222">
        <v>1201</v>
      </c>
      <c r="J2222">
        <v>2512</v>
      </c>
      <c r="K2222">
        <v>66607</v>
      </c>
      <c r="L2222">
        <v>25</v>
      </c>
      <c r="M2222" s="1">
        <v>0.85</v>
      </c>
    </row>
    <row r="2223" spans="1:13" x14ac:dyDescent="0.3">
      <c r="A2223">
        <v>2227</v>
      </c>
      <c r="B2223" t="s">
        <v>1052</v>
      </c>
      <c r="C2223" t="s">
        <v>56</v>
      </c>
      <c r="D2223" t="s">
        <v>21</v>
      </c>
      <c r="E2223">
        <v>3</v>
      </c>
      <c r="F2223">
        <v>219564</v>
      </c>
      <c r="G2223">
        <v>48236</v>
      </c>
      <c r="H2223">
        <v>171328</v>
      </c>
      <c r="I2223">
        <v>18446</v>
      </c>
      <c r="J2223">
        <v>32137</v>
      </c>
      <c r="K2223">
        <v>55511</v>
      </c>
      <c r="L2223">
        <v>513</v>
      </c>
      <c r="M2223" s="1">
        <v>0.8</v>
      </c>
    </row>
    <row r="2224" spans="1:13" x14ac:dyDescent="0.3">
      <c r="A2224">
        <v>2228</v>
      </c>
      <c r="B2224" t="s">
        <v>1052</v>
      </c>
      <c r="C2224" t="s">
        <v>57</v>
      </c>
      <c r="D2224" t="s">
        <v>21</v>
      </c>
      <c r="E2224">
        <v>6</v>
      </c>
      <c r="F2224">
        <v>24192</v>
      </c>
      <c r="G2224">
        <v>4714</v>
      </c>
      <c r="H2224">
        <v>19478</v>
      </c>
      <c r="I2224">
        <v>1787</v>
      </c>
      <c r="J2224">
        <v>3704</v>
      </c>
      <c r="K2224">
        <v>50376</v>
      </c>
      <c r="L2224">
        <v>25</v>
      </c>
      <c r="M2224" s="1">
        <v>0.78</v>
      </c>
    </row>
    <row r="2225" spans="1:13" x14ac:dyDescent="0.3">
      <c r="A2225">
        <v>2229</v>
      </c>
      <c r="B2225" t="s">
        <v>1052</v>
      </c>
      <c r="C2225" t="s">
        <v>1413</v>
      </c>
      <c r="D2225" t="s">
        <v>21</v>
      </c>
      <c r="E2225">
        <v>3</v>
      </c>
      <c r="F2225">
        <v>87393</v>
      </c>
      <c r="G2225">
        <v>22709</v>
      </c>
      <c r="H2225">
        <v>64684</v>
      </c>
      <c r="I2225">
        <v>9081</v>
      </c>
      <c r="J2225">
        <v>14655</v>
      </c>
      <c r="K2225">
        <v>46578</v>
      </c>
      <c r="L2225">
        <v>121</v>
      </c>
      <c r="M2225" s="1">
        <v>0.76</v>
      </c>
    </row>
    <row r="2226" spans="1:13" x14ac:dyDescent="0.3">
      <c r="A2226">
        <v>2230</v>
      </c>
      <c r="B2226" t="s">
        <v>1052</v>
      </c>
      <c r="C2226" t="s">
        <v>1414</v>
      </c>
      <c r="D2226" t="s">
        <v>21</v>
      </c>
      <c r="E2226">
        <v>5</v>
      </c>
      <c r="F2226">
        <v>67653</v>
      </c>
      <c r="G2226">
        <v>14340</v>
      </c>
      <c r="H2226">
        <v>53313</v>
      </c>
      <c r="I2226">
        <v>7268</v>
      </c>
      <c r="J2226">
        <v>12310</v>
      </c>
      <c r="K2226">
        <v>45374</v>
      </c>
      <c r="L2226">
        <v>105</v>
      </c>
      <c r="M2226" s="1">
        <v>0.8</v>
      </c>
    </row>
    <row r="2227" spans="1:13" x14ac:dyDescent="0.3">
      <c r="A2227">
        <v>2231</v>
      </c>
      <c r="B2227" t="s">
        <v>1052</v>
      </c>
      <c r="C2227" t="s">
        <v>209</v>
      </c>
      <c r="D2227" t="s">
        <v>21</v>
      </c>
      <c r="E2227">
        <v>7</v>
      </c>
      <c r="F2227">
        <v>7879</v>
      </c>
      <c r="G2227">
        <v>1987</v>
      </c>
      <c r="H2227">
        <v>5892</v>
      </c>
      <c r="I2227">
        <v>831</v>
      </c>
      <c r="J2227">
        <v>1360</v>
      </c>
      <c r="K2227">
        <v>44847</v>
      </c>
      <c r="L2227">
        <v>24</v>
      </c>
      <c r="M2227" s="1">
        <v>0.72</v>
      </c>
    </row>
    <row r="2228" spans="1:13" x14ac:dyDescent="0.3">
      <c r="A2228">
        <v>2232</v>
      </c>
      <c r="B2228" t="s">
        <v>1052</v>
      </c>
      <c r="C2228" t="s">
        <v>688</v>
      </c>
      <c r="D2228" t="s">
        <v>21</v>
      </c>
      <c r="E2228">
        <v>2</v>
      </c>
      <c r="F2228">
        <v>379611</v>
      </c>
      <c r="G2228">
        <v>73392</v>
      </c>
      <c r="H2228">
        <v>306219</v>
      </c>
      <c r="I2228">
        <v>29273</v>
      </c>
      <c r="J2228">
        <v>67217</v>
      </c>
      <c r="K2228">
        <v>53161</v>
      </c>
      <c r="L2228">
        <v>619</v>
      </c>
      <c r="M2228" s="1">
        <v>0.82</v>
      </c>
    </row>
    <row r="2229" spans="1:13" x14ac:dyDescent="0.3">
      <c r="A2229">
        <v>2233</v>
      </c>
      <c r="B2229" t="s">
        <v>1052</v>
      </c>
      <c r="C2229" t="s">
        <v>164</v>
      </c>
      <c r="D2229" t="s">
        <v>21</v>
      </c>
      <c r="E2229">
        <v>5</v>
      </c>
      <c r="F2229">
        <v>49388</v>
      </c>
      <c r="G2229">
        <v>14042</v>
      </c>
      <c r="H2229">
        <v>35346</v>
      </c>
      <c r="I2229">
        <v>5460</v>
      </c>
      <c r="J2229">
        <v>6639</v>
      </c>
      <c r="K2229">
        <v>49265</v>
      </c>
      <c r="L2229">
        <v>50</v>
      </c>
      <c r="M2229" s="1">
        <v>0.74</v>
      </c>
    </row>
    <row r="2230" spans="1:13" x14ac:dyDescent="0.3">
      <c r="A2230">
        <v>2234</v>
      </c>
      <c r="B2230" t="s">
        <v>1052</v>
      </c>
      <c r="C2230" t="s">
        <v>634</v>
      </c>
      <c r="D2230" t="s">
        <v>21</v>
      </c>
      <c r="E2230">
        <v>3</v>
      </c>
      <c r="F2230">
        <v>127335</v>
      </c>
      <c r="G2230">
        <v>23671</v>
      </c>
      <c r="H2230">
        <v>103664</v>
      </c>
      <c r="I2230">
        <v>11328</v>
      </c>
      <c r="J2230">
        <v>15989</v>
      </c>
      <c r="K2230">
        <v>54292</v>
      </c>
      <c r="L2230">
        <v>95</v>
      </c>
      <c r="M2230" s="1">
        <v>0.84</v>
      </c>
    </row>
    <row r="2231" spans="1:13" x14ac:dyDescent="0.3">
      <c r="A2231">
        <v>2235</v>
      </c>
      <c r="B2231" t="s">
        <v>1052</v>
      </c>
      <c r="C2231" t="s">
        <v>1415</v>
      </c>
      <c r="D2231" t="s">
        <v>21</v>
      </c>
      <c r="E2231">
        <v>6</v>
      </c>
      <c r="F2231">
        <v>30725</v>
      </c>
      <c r="G2231">
        <v>5056</v>
      </c>
      <c r="H2231">
        <v>25669</v>
      </c>
      <c r="I2231">
        <v>1920</v>
      </c>
      <c r="J2231">
        <v>5774</v>
      </c>
      <c r="K2231">
        <v>42624</v>
      </c>
      <c r="L2231">
        <v>37</v>
      </c>
      <c r="M2231" s="1">
        <v>0.75</v>
      </c>
    </row>
    <row r="2232" spans="1:13" x14ac:dyDescent="0.3">
      <c r="A2232">
        <v>2236</v>
      </c>
      <c r="B2232" t="s">
        <v>1052</v>
      </c>
      <c r="C2232" t="s">
        <v>68</v>
      </c>
      <c r="D2232" t="s">
        <v>21</v>
      </c>
      <c r="E2232">
        <v>2</v>
      </c>
      <c r="F2232">
        <v>346868</v>
      </c>
      <c r="G2232">
        <v>54349</v>
      </c>
      <c r="H2232">
        <v>292519</v>
      </c>
      <c r="I2232">
        <v>21278</v>
      </c>
      <c r="J2232">
        <v>48997</v>
      </c>
      <c r="K2232">
        <v>56408</v>
      </c>
      <c r="L2232">
        <v>1197</v>
      </c>
      <c r="M2232" s="1">
        <v>0.84</v>
      </c>
    </row>
    <row r="2233" spans="1:13" x14ac:dyDescent="0.3">
      <c r="A2233">
        <v>2237</v>
      </c>
      <c r="B2233" t="s">
        <v>1052</v>
      </c>
      <c r="C2233" t="s">
        <v>1351</v>
      </c>
      <c r="D2233" t="s">
        <v>21</v>
      </c>
      <c r="E2233">
        <v>6</v>
      </c>
      <c r="F2233">
        <v>11372</v>
      </c>
      <c r="G2233">
        <v>1881</v>
      </c>
      <c r="H2233">
        <v>9491</v>
      </c>
      <c r="I2233">
        <v>864</v>
      </c>
      <c r="J2233">
        <v>1744</v>
      </c>
      <c r="K2233">
        <v>55343</v>
      </c>
      <c r="L2233">
        <v>21</v>
      </c>
      <c r="M2233" s="1">
        <v>0.84</v>
      </c>
    </row>
    <row r="2234" spans="1:13" x14ac:dyDescent="0.3">
      <c r="A2234">
        <v>2238</v>
      </c>
      <c r="B2234" t="s">
        <v>1052</v>
      </c>
      <c r="C2234" t="s">
        <v>1416</v>
      </c>
      <c r="D2234" t="s">
        <v>58</v>
      </c>
      <c r="E2234">
        <v>1</v>
      </c>
      <c r="F2234">
        <v>811880</v>
      </c>
      <c r="G2234">
        <v>109080</v>
      </c>
      <c r="H2234">
        <v>702800</v>
      </c>
      <c r="I2234">
        <v>41029</v>
      </c>
      <c r="J2234">
        <v>95543</v>
      </c>
      <c r="K2234">
        <v>70756</v>
      </c>
      <c r="L2234">
        <v>2240</v>
      </c>
      <c r="M2234" s="1">
        <v>0.87</v>
      </c>
    </row>
    <row r="2235" spans="1:13" x14ac:dyDescent="0.3">
      <c r="A2235">
        <v>2239</v>
      </c>
      <c r="B2235" t="s">
        <v>1052</v>
      </c>
      <c r="C2235" t="s">
        <v>175</v>
      </c>
      <c r="D2235" t="s">
        <v>21</v>
      </c>
      <c r="E2235">
        <v>2</v>
      </c>
      <c r="F2235">
        <v>85234</v>
      </c>
      <c r="G2235">
        <v>15275</v>
      </c>
      <c r="H2235">
        <v>69959</v>
      </c>
      <c r="I2235">
        <v>6186</v>
      </c>
      <c r="J2235">
        <v>10622</v>
      </c>
      <c r="K2235">
        <v>62389</v>
      </c>
      <c r="L2235">
        <v>6</v>
      </c>
      <c r="M2235" s="1">
        <v>0.83</v>
      </c>
    </row>
    <row r="2236" spans="1:13" x14ac:dyDescent="0.3">
      <c r="A2236">
        <v>2240</v>
      </c>
      <c r="B2236" t="s">
        <v>1052</v>
      </c>
      <c r="C2236" t="s">
        <v>713</v>
      </c>
      <c r="D2236" t="s">
        <v>21</v>
      </c>
      <c r="E2236">
        <v>9</v>
      </c>
      <c r="F2236">
        <v>1708</v>
      </c>
      <c r="G2236">
        <v>453</v>
      </c>
      <c r="H2236">
        <v>1255</v>
      </c>
      <c r="I2236">
        <v>180</v>
      </c>
      <c r="J2236">
        <v>237</v>
      </c>
      <c r="K2236">
        <v>58838</v>
      </c>
      <c r="L2236">
        <v>0</v>
      </c>
      <c r="M2236" s="1">
        <v>0.76</v>
      </c>
    </row>
    <row r="2237" spans="1:13" x14ac:dyDescent="0.3">
      <c r="A2237">
        <v>2241</v>
      </c>
      <c r="B2237" t="s">
        <v>1052</v>
      </c>
      <c r="C2237" t="s">
        <v>1417</v>
      </c>
      <c r="D2237" t="s">
        <v>21</v>
      </c>
      <c r="E2237">
        <v>6</v>
      </c>
      <c r="F2237">
        <v>26787</v>
      </c>
      <c r="G2237">
        <v>6909</v>
      </c>
      <c r="H2237">
        <v>19878</v>
      </c>
      <c r="I2237">
        <v>2545</v>
      </c>
      <c r="J2237">
        <v>3470</v>
      </c>
      <c r="K2237">
        <v>52486</v>
      </c>
      <c r="L2237">
        <v>25</v>
      </c>
      <c r="M2237" s="1">
        <v>0.76</v>
      </c>
    </row>
    <row r="2238" spans="1:13" x14ac:dyDescent="0.3">
      <c r="A2238">
        <v>2242</v>
      </c>
      <c r="B2238" t="s">
        <v>1052</v>
      </c>
      <c r="C2238" t="s">
        <v>1418</v>
      </c>
      <c r="D2238" t="s">
        <v>21</v>
      </c>
      <c r="E2238">
        <v>4</v>
      </c>
      <c r="F2238">
        <v>77516</v>
      </c>
      <c r="G2238">
        <v>12120</v>
      </c>
      <c r="H2238">
        <v>65396</v>
      </c>
      <c r="I2238">
        <v>5333</v>
      </c>
      <c r="J2238">
        <v>11557</v>
      </c>
      <c r="K2238">
        <v>53917</v>
      </c>
      <c r="L2238">
        <v>50</v>
      </c>
      <c r="M2238" s="1">
        <v>0.81</v>
      </c>
    </row>
    <row r="2239" spans="1:13" x14ac:dyDescent="0.3">
      <c r="A2239">
        <v>2243</v>
      </c>
      <c r="B2239" t="s">
        <v>1052</v>
      </c>
      <c r="C2239" t="s">
        <v>187</v>
      </c>
      <c r="D2239" t="s">
        <v>21</v>
      </c>
      <c r="E2239">
        <v>7</v>
      </c>
      <c r="F2239">
        <v>26461</v>
      </c>
      <c r="G2239">
        <v>5338</v>
      </c>
      <c r="H2239">
        <v>21123</v>
      </c>
      <c r="I2239">
        <v>2231</v>
      </c>
      <c r="J2239">
        <v>3598</v>
      </c>
      <c r="K2239">
        <v>50616</v>
      </c>
      <c r="L2239">
        <v>25</v>
      </c>
      <c r="M2239" s="1">
        <v>0.81</v>
      </c>
    </row>
    <row r="2240" spans="1:13" x14ac:dyDescent="0.3">
      <c r="A2240">
        <v>2244</v>
      </c>
      <c r="B2240" t="s">
        <v>1052</v>
      </c>
      <c r="C2240" t="s">
        <v>1419</v>
      </c>
      <c r="D2240" t="s">
        <v>21</v>
      </c>
      <c r="E2240">
        <v>9</v>
      </c>
      <c r="F2240">
        <v>7081</v>
      </c>
      <c r="G2240">
        <v>2066</v>
      </c>
      <c r="H2240">
        <v>5015</v>
      </c>
      <c r="I2240">
        <v>707</v>
      </c>
      <c r="J2240">
        <v>1013</v>
      </c>
      <c r="K2240">
        <v>48137</v>
      </c>
      <c r="L2240">
        <v>25</v>
      </c>
      <c r="M2240" s="1">
        <v>0.73</v>
      </c>
    </row>
    <row r="2241" spans="1:13" x14ac:dyDescent="0.3">
      <c r="A2241">
        <v>2245</v>
      </c>
      <c r="B2241" t="s">
        <v>1052</v>
      </c>
      <c r="C2241" t="s">
        <v>1420</v>
      </c>
      <c r="D2241" t="s">
        <v>21</v>
      </c>
      <c r="E2241">
        <v>6</v>
      </c>
      <c r="F2241">
        <v>26505</v>
      </c>
      <c r="G2241">
        <v>5458</v>
      </c>
      <c r="H2241">
        <v>21047</v>
      </c>
      <c r="I2241">
        <v>2322</v>
      </c>
      <c r="J2241">
        <v>3467</v>
      </c>
      <c r="K2241">
        <v>52269</v>
      </c>
      <c r="L2241">
        <v>46</v>
      </c>
      <c r="M2241" s="1">
        <v>0.81</v>
      </c>
    </row>
    <row r="2242" spans="1:13" x14ac:dyDescent="0.3">
      <c r="A2242">
        <v>2246</v>
      </c>
      <c r="B2242" t="s">
        <v>1052</v>
      </c>
      <c r="C2242" t="s">
        <v>86</v>
      </c>
      <c r="D2242" t="s">
        <v>58</v>
      </c>
      <c r="E2242">
        <v>1</v>
      </c>
      <c r="F2242">
        <v>597695</v>
      </c>
      <c r="G2242">
        <v>80268</v>
      </c>
      <c r="H2242">
        <v>517427</v>
      </c>
      <c r="I2242">
        <v>33461</v>
      </c>
      <c r="J2242">
        <v>51789</v>
      </c>
      <c r="K2242">
        <v>82819</v>
      </c>
      <c r="L2242">
        <v>994</v>
      </c>
      <c r="M2242" s="1">
        <v>0.88</v>
      </c>
    </row>
    <row r="2243" spans="1:13" x14ac:dyDescent="0.3">
      <c r="A2243">
        <v>2247</v>
      </c>
      <c r="B2243" t="s">
        <v>1052</v>
      </c>
      <c r="C2243" t="s">
        <v>474</v>
      </c>
      <c r="D2243" t="s">
        <v>21</v>
      </c>
      <c r="E2243">
        <v>9</v>
      </c>
      <c r="F2243">
        <v>1366</v>
      </c>
      <c r="G2243">
        <v>475</v>
      </c>
      <c r="H2243">
        <v>891</v>
      </c>
      <c r="I2243">
        <v>173</v>
      </c>
      <c r="J2243">
        <v>258</v>
      </c>
      <c r="K2243">
        <v>39579</v>
      </c>
      <c r="L2243">
        <v>0</v>
      </c>
      <c r="M2243" s="1">
        <v>0.66</v>
      </c>
    </row>
    <row r="2244" spans="1:13" x14ac:dyDescent="0.3">
      <c r="A2244">
        <v>2248</v>
      </c>
      <c r="B2244" t="s">
        <v>1052</v>
      </c>
      <c r="C2244" t="s">
        <v>1421</v>
      </c>
      <c r="D2244" t="s">
        <v>21</v>
      </c>
      <c r="E2244">
        <v>1</v>
      </c>
      <c r="F2244">
        <v>107002</v>
      </c>
      <c r="G2244">
        <v>18337</v>
      </c>
      <c r="H2244">
        <v>88665</v>
      </c>
      <c r="I2244">
        <v>6978</v>
      </c>
      <c r="J2244">
        <v>12433</v>
      </c>
      <c r="K2244">
        <v>61776</v>
      </c>
      <c r="L2244">
        <v>100</v>
      </c>
      <c r="M2244" s="1">
        <v>0.81</v>
      </c>
    </row>
    <row r="2245" spans="1:13" x14ac:dyDescent="0.3">
      <c r="A2245">
        <v>2249</v>
      </c>
      <c r="B2245" t="s">
        <v>1422</v>
      </c>
      <c r="C2245" t="s">
        <v>250</v>
      </c>
      <c r="D2245" t="s">
        <v>21</v>
      </c>
      <c r="E2245">
        <v>3</v>
      </c>
      <c r="F2245">
        <v>102811</v>
      </c>
      <c r="G2245">
        <v>20954</v>
      </c>
      <c r="H2245">
        <v>81857</v>
      </c>
      <c r="I2245">
        <v>7646</v>
      </c>
      <c r="J2245">
        <v>7919</v>
      </c>
      <c r="K2245">
        <v>62877</v>
      </c>
      <c r="L2245">
        <v>76</v>
      </c>
      <c r="M2245" s="1">
        <v>0.79</v>
      </c>
    </row>
    <row r="2246" spans="1:13" x14ac:dyDescent="0.3">
      <c r="A2246">
        <v>2250</v>
      </c>
      <c r="B2246" t="s">
        <v>1422</v>
      </c>
      <c r="C2246" t="s">
        <v>1423</v>
      </c>
      <c r="D2246" t="s">
        <v>58</v>
      </c>
      <c r="E2246">
        <v>1</v>
      </c>
      <c r="F2246">
        <v>1218452</v>
      </c>
      <c r="G2246">
        <v>230377</v>
      </c>
      <c r="H2246">
        <v>988075</v>
      </c>
      <c r="I2246">
        <v>75686</v>
      </c>
      <c r="J2246">
        <v>138397</v>
      </c>
      <c r="K2246">
        <v>59881</v>
      </c>
      <c r="L2246">
        <v>6231</v>
      </c>
      <c r="M2246" s="1">
        <v>0.82</v>
      </c>
    </row>
    <row r="2247" spans="1:13" x14ac:dyDescent="0.3">
      <c r="A2247">
        <v>2251</v>
      </c>
      <c r="B2247" t="s">
        <v>1422</v>
      </c>
      <c r="C2247" t="s">
        <v>1424</v>
      </c>
      <c r="D2247" t="s">
        <v>21</v>
      </c>
      <c r="E2247">
        <v>1</v>
      </c>
      <c r="F2247">
        <v>65263</v>
      </c>
      <c r="G2247">
        <v>14338</v>
      </c>
      <c r="H2247">
        <v>50925</v>
      </c>
      <c r="I2247">
        <v>5453</v>
      </c>
      <c r="J2247">
        <v>5917</v>
      </c>
      <c r="K2247">
        <v>49436</v>
      </c>
      <c r="L2247">
        <v>164</v>
      </c>
      <c r="M2247" s="1">
        <v>0.81</v>
      </c>
    </row>
    <row r="2248" spans="1:13" x14ac:dyDescent="0.3">
      <c r="A2248">
        <v>2252</v>
      </c>
      <c r="B2248" t="s">
        <v>1422</v>
      </c>
      <c r="C2248" t="s">
        <v>1368</v>
      </c>
      <c r="D2248" t="s">
        <v>21</v>
      </c>
      <c r="E2248">
        <v>1</v>
      </c>
      <c r="F2248">
        <v>164742</v>
      </c>
      <c r="G2248">
        <v>35412</v>
      </c>
      <c r="H2248">
        <v>129330</v>
      </c>
      <c r="I2248">
        <v>12683</v>
      </c>
      <c r="J2248">
        <v>18061</v>
      </c>
      <c r="K2248">
        <v>54823</v>
      </c>
      <c r="L2248">
        <v>320</v>
      </c>
      <c r="M2248" s="1">
        <v>0.81</v>
      </c>
    </row>
    <row r="2249" spans="1:13" x14ac:dyDescent="0.3">
      <c r="A2249">
        <v>2253</v>
      </c>
      <c r="B2249" t="s">
        <v>1422</v>
      </c>
      <c r="C2249" t="s">
        <v>1425</v>
      </c>
      <c r="D2249" t="s">
        <v>21</v>
      </c>
      <c r="E2249">
        <v>6</v>
      </c>
      <c r="F2249">
        <v>48176</v>
      </c>
      <c r="G2249">
        <v>11018</v>
      </c>
      <c r="H2249">
        <v>37158</v>
      </c>
      <c r="I2249">
        <v>3663</v>
      </c>
      <c r="J2249">
        <v>5007</v>
      </c>
      <c r="K2249">
        <v>50257</v>
      </c>
      <c r="L2249">
        <v>27</v>
      </c>
      <c r="M2249" s="1">
        <v>0.8</v>
      </c>
    </row>
    <row r="2250" spans="1:13" x14ac:dyDescent="0.3">
      <c r="A2250">
        <v>2254</v>
      </c>
      <c r="B2250" t="s">
        <v>1422</v>
      </c>
      <c r="C2250" t="s">
        <v>1426</v>
      </c>
      <c r="D2250" t="s">
        <v>21</v>
      </c>
      <c r="E2250">
        <v>2</v>
      </c>
      <c r="F2250">
        <v>420152</v>
      </c>
      <c r="G2250">
        <v>72352</v>
      </c>
      <c r="H2250">
        <v>347800</v>
      </c>
      <c r="I2250">
        <v>24740</v>
      </c>
      <c r="J2250">
        <v>46762</v>
      </c>
      <c r="K2250">
        <v>62519</v>
      </c>
      <c r="L2250">
        <v>1432</v>
      </c>
      <c r="M2250" s="1">
        <v>0.83</v>
      </c>
    </row>
    <row r="2251" spans="1:13" x14ac:dyDescent="0.3">
      <c r="A2251">
        <v>2255</v>
      </c>
      <c r="B2251" t="s">
        <v>1422</v>
      </c>
      <c r="C2251" t="s">
        <v>1427</v>
      </c>
      <c r="D2251" t="s">
        <v>21</v>
      </c>
      <c r="E2251">
        <v>3</v>
      </c>
      <c r="F2251">
        <v>122492</v>
      </c>
      <c r="G2251">
        <v>25445</v>
      </c>
      <c r="H2251">
        <v>97047</v>
      </c>
      <c r="I2251">
        <v>9838</v>
      </c>
      <c r="J2251">
        <v>17156</v>
      </c>
      <c r="K2251">
        <v>49244</v>
      </c>
      <c r="L2251">
        <v>564</v>
      </c>
      <c r="M2251" s="1">
        <v>0.82</v>
      </c>
    </row>
    <row r="2252" spans="1:13" x14ac:dyDescent="0.3">
      <c r="A2252">
        <v>2256</v>
      </c>
      <c r="B2252" t="s">
        <v>1422</v>
      </c>
      <c r="C2252" t="s">
        <v>324</v>
      </c>
      <c r="D2252" t="s">
        <v>21</v>
      </c>
      <c r="E2252">
        <v>6</v>
      </c>
      <c r="F2252">
        <v>60833</v>
      </c>
      <c r="G2252">
        <v>12955</v>
      </c>
      <c r="H2252">
        <v>47878</v>
      </c>
      <c r="I2252">
        <v>5373</v>
      </c>
      <c r="J2252">
        <v>7495</v>
      </c>
      <c r="K2252">
        <v>50978</v>
      </c>
      <c r="L2252">
        <v>457</v>
      </c>
      <c r="M2252" s="1">
        <v>0.82</v>
      </c>
    </row>
    <row r="2253" spans="1:13" x14ac:dyDescent="0.3">
      <c r="A2253">
        <v>2257</v>
      </c>
      <c r="B2253" t="s">
        <v>1422</v>
      </c>
      <c r="C2253" t="s">
        <v>1428</v>
      </c>
      <c r="D2253" t="s">
        <v>21</v>
      </c>
      <c r="E2253">
        <v>1</v>
      </c>
      <c r="F2253">
        <v>628195</v>
      </c>
      <c r="G2253">
        <v>117060</v>
      </c>
      <c r="H2253">
        <v>511135</v>
      </c>
      <c r="I2253">
        <v>33883</v>
      </c>
      <c r="J2253">
        <v>35350</v>
      </c>
      <c r="K2253">
        <v>88538</v>
      </c>
      <c r="L2253">
        <v>1178</v>
      </c>
      <c r="M2253" s="1">
        <v>0.84</v>
      </c>
    </row>
    <row r="2254" spans="1:13" x14ac:dyDescent="0.3">
      <c r="A2254">
        <v>2258</v>
      </c>
      <c r="B2254" t="s">
        <v>1422</v>
      </c>
      <c r="C2254" t="s">
        <v>27</v>
      </c>
      <c r="D2254" t="s">
        <v>21</v>
      </c>
      <c r="E2254">
        <v>1</v>
      </c>
      <c r="F2254">
        <v>187888</v>
      </c>
      <c r="G2254">
        <v>35341</v>
      </c>
      <c r="H2254">
        <v>152547</v>
      </c>
      <c r="I2254">
        <v>12949</v>
      </c>
      <c r="J2254">
        <v>15883</v>
      </c>
      <c r="K2254">
        <v>67161</v>
      </c>
      <c r="L2254">
        <v>288</v>
      </c>
      <c r="M2254" s="1">
        <v>0.82</v>
      </c>
    </row>
    <row r="2255" spans="1:13" x14ac:dyDescent="0.3">
      <c r="A2255">
        <v>2259</v>
      </c>
      <c r="B2255" t="s">
        <v>1422</v>
      </c>
      <c r="C2255" t="s">
        <v>1429</v>
      </c>
      <c r="D2255" t="s">
        <v>21</v>
      </c>
      <c r="E2255">
        <v>3</v>
      </c>
      <c r="F2255">
        <v>131730</v>
      </c>
      <c r="G2255">
        <v>29736</v>
      </c>
      <c r="H2255">
        <v>101994</v>
      </c>
      <c r="I2255">
        <v>11277</v>
      </c>
      <c r="J2255">
        <v>18520</v>
      </c>
      <c r="K2255">
        <v>45163</v>
      </c>
      <c r="L2255">
        <v>608</v>
      </c>
      <c r="M2255" s="1">
        <v>0.78</v>
      </c>
    </row>
    <row r="2256" spans="1:13" x14ac:dyDescent="0.3">
      <c r="A2256">
        <v>2260</v>
      </c>
      <c r="B2256" t="s">
        <v>1422</v>
      </c>
      <c r="C2256" t="s">
        <v>792</v>
      </c>
      <c r="D2256" t="s">
        <v>21</v>
      </c>
      <c r="E2256">
        <v>7</v>
      </c>
      <c r="F2256">
        <v>4492</v>
      </c>
      <c r="G2256">
        <v>1223</v>
      </c>
      <c r="H2256">
        <v>3269</v>
      </c>
      <c r="I2256">
        <v>511</v>
      </c>
      <c r="J2256">
        <v>614</v>
      </c>
      <c r="K2256">
        <v>41770</v>
      </c>
      <c r="L2256">
        <v>0</v>
      </c>
      <c r="M2256" s="1">
        <v>0.78</v>
      </c>
    </row>
    <row r="2257" spans="1:13" x14ac:dyDescent="0.3">
      <c r="A2257">
        <v>2261</v>
      </c>
      <c r="B2257" t="s">
        <v>1422</v>
      </c>
      <c r="C2257" t="s">
        <v>1073</v>
      </c>
      <c r="D2257" t="s">
        <v>21</v>
      </c>
      <c r="E2257">
        <v>2</v>
      </c>
      <c r="F2257">
        <v>64227</v>
      </c>
      <c r="G2257">
        <v>13625</v>
      </c>
      <c r="H2257">
        <v>50602</v>
      </c>
      <c r="I2257">
        <v>5479</v>
      </c>
      <c r="J2257">
        <v>7522</v>
      </c>
      <c r="K2257">
        <v>53901</v>
      </c>
      <c r="L2257">
        <v>250</v>
      </c>
      <c r="M2257" s="1">
        <v>0.82</v>
      </c>
    </row>
    <row r="2258" spans="1:13" x14ac:dyDescent="0.3">
      <c r="A2258">
        <v>2262</v>
      </c>
      <c r="B2258" t="s">
        <v>1422</v>
      </c>
      <c r="C2258" t="s">
        <v>1430</v>
      </c>
      <c r="D2258" t="s">
        <v>21</v>
      </c>
      <c r="E2258">
        <v>3</v>
      </c>
      <c r="F2258">
        <v>162805</v>
      </c>
      <c r="G2258">
        <v>23195</v>
      </c>
      <c r="H2258">
        <v>139610</v>
      </c>
      <c r="I2258">
        <v>7500</v>
      </c>
      <c r="J2258">
        <v>25901</v>
      </c>
      <c r="K2258">
        <v>58258</v>
      </c>
      <c r="L2258">
        <v>452</v>
      </c>
      <c r="M2258" s="1">
        <v>0.76</v>
      </c>
    </row>
    <row r="2259" spans="1:13" x14ac:dyDescent="0.3">
      <c r="A2259">
        <v>2263</v>
      </c>
      <c r="B2259" t="s">
        <v>1422</v>
      </c>
      <c r="C2259" t="s">
        <v>1431</v>
      </c>
      <c r="D2259" t="s">
        <v>21</v>
      </c>
      <c r="E2259">
        <v>1</v>
      </c>
      <c r="F2259">
        <v>522046</v>
      </c>
      <c r="G2259">
        <v>85335</v>
      </c>
      <c r="H2259">
        <v>436711</v>
      </c>
      <c r="I2259">
        <v>24245</v>
      </c>
      <c r="J2259">
        <v>34311</v>
      </c>
      <c r="K2259">
        <v>99224</v>
      </c>
      <c r="L2259">
        <v>1404</v>
      </c>
      <c r="M2259" s="1">
        <v>0.84</v>
      </c>
    </row>
    <row r="2260" spans="1:13" x14ac:dyDescent="0.3">
      <c r="A2260">
        <v>2264</v>
      </c>
      <c r="B2260" t="s">
        <v>1422</v>
      </c>
      <c r="C2260" t="s">
        <v>1432</v>
      </c>
      <c r="D2260" t="s">
        <v>21</v>
      </c>
      <c r="E2260">
        <v>6</v>
      </c>
      <c r="F2260">
        <v>38779</v>
      </c>
      <c r="G2260">
        <v>7603</v>
      </c>
      <c r="H2260">
        <v>31176</v>
      </c>
      <c r="I2260">
        <v>2922</v>
      </c>
      <c r="J2260">
        <v>5646</v>
      </c>
      <c r="K2260">
        <v>46284</v>
      </c>
      <c r="L2260">
        <v>140</v>
      </c>
      <c r="M2260" s="1">
        <v>0.8</v>
      </c>
    </row>
    <row r="2261" spans="1:13" x14ac:dyDescent="0.3">
      <c r="A2261">
        <v>2265</v>
      </c>
      <c r="B2261" t="s">
        <v>1422</v>
      </c>
      <c r="C2261" t="s">
        <v>1433</v>
      </c>
      <c r="D2261" t="s">
        <v>21</v>
      </c>
      <c r="E2261">
        <v>4</v>
      </c>
      <c r="F2261">
        <v>79388</v>
      </c>
      <c r="G2261">
        <v>16291</v>
      </c>
      <c r="H2261">
        <v>63097</v>
      </c>
      <c r="I2261">
        <v>5661</v>
      </c>
      <c r="J2261">
        <v>11323</v>
      </c>
      <c r="K2261">
        <v>46706</v>
      </c>
      <c r="L2261">
        <v>266</v>
      </c>
      <c r="M2261" s="1">
        <v>0.77</v>
      </c>
    </row>
    <row r="2262" spans="1:13" x14ac:dyDescent="0.3">
      <c r="A2262">
        <v>2266</v>
      </c>
      <c r="B2262" t="s">
        <v>1422</v>
      </c>
      <c r="C2262" t="s">
        <v>524</v>
      </c>
      <c r="D2262" t="s">
        <v>21</v>
      </c>
      <c r="E2262">
        <v>4</v>
      </c>
      <c r="F2262">
        <v>38684</v>
      </c>
      <c r="G2262">
        <v>7232</v>
      </c>
      <c r="H2262">
        <v>31452</v>
      </c>
      <c r="I2262">
        <v>3126</v>
      </c>
      <c r="J2262">
        <v>4506</v>
      </c>
      <c r="K2262">
        <v>50999</v>
      </c>
      <c r="L2262">
        <v>161</v>
      </c>
      <c r="M2262" s="1">
        <v>0.8</v>
      </c>
    </row>
    <row r="2263" spans="1:13" x14ac:dyDescent="0.3">
      <c r="A2263">
        <v>2267</v>
      </c>
      <c r="B2263" t="s">
        <v>1422</v>
      </c>
      <c r="C2263" t="s">
        <v>145</v>
      </c>
      <c r="D2263" t="s">
        <v>21</v>
      </c>
      <c r="E2263">
        <v>3</v>
      </c>
      <c r="F2263">
        <v>65456</v>
      </c>
      <c r="G2263">
        <v>12780</v>
      </c>
      <c r="H2263">
        <v>52676</v>
      </c>
      <c r="I2263">
        <v>4646</v>
      </c>
      <c r="J2263">
        <v>7553</v>
      </c>
      <c r="K2263">
        <v>50774</v>
      </c>
      <c r="L2263">
        <v>177</v>
      </c>
      <c r="M2263" s="1">
        <v>0.79</v>
      </c>
    </row>
    <row r="2264" spans="1:13" x14ac:dyDescent="0.3">
      <c r="A2264">
        <v>2268</v>
      </c>
      <c r="B2264" t="s">
        <v>1422</v>
      </c>
      <c r="C2264" t="s">
        <v>148</v>
      </c>
      <c r="D2264" t="s">
        <v>21</v>
      </c>
      <c r="E2264">
        <v>4</v>
      </c>
      <c r="F2264">
        <v>85063</v>
      </c>
      <c r="G2264">
        <v>17503</v>
      </c>
      <c r="H2264">
        <v>67560</v>
      </c>
      <c r="I2264">
        <v>6709</v>
      </c>
      <c r="J2264">
        <v>10880</v>
      </c>
      <c r="K2264">
        <v>50805</v>
      </c>
      <c r="L2264">
        <v>257</v>
      </c>
      <c r="M2264" s="1">
        <v>0.8</v>
      </c>
    </row>
    <row r="2265" spans="1:13" x14ac:dyDescent="0.3">
      <c r="A2265">
        <v>2269</v>
      </c>
      <c r="B2265" t="s">
        <v>1422</v>
      </c>
      <c r="C2265" t="s">
        <v>526</v>
      </c>
      <c r="D2265" t="s">
        <v>21</v>
      </c>
      <c r="E2265">
        <v>2</v>
      </c>
      <c r="F2265">
        <v>251423</v>
      </c>
      <c r="G2265">
        <v>46545</v>
      </c>
      <c r="H2265">
        <v>204878</v>
      </c>
      <c r="I2265">
        <v>19092</v>
      </c>
      <c r="J2265">
        <v>17469</v>
      </c>
      <c r="K2265">
        <v>71695</v>
      </c>
      <c r="L2265">
        <v>789</v>
      </c>
      <c r="M2265" s="1">
        <v>0.8</v>
      </c>
    </row>
    <row r="2266" spans="1:13" x14ac:dyDescent="0.3">
      <c r="A2266">
        <v>2270</v>
      </c>
      <c r="B2266" t="s">
        <v>1422</v>
      </c>
      <c r="C2266" t="s">
        <v>1434</v>
      </c>
      <c r="D2266" t="s">
        <v>58</v>
      </c>
      <c r="E2266">
        <v>2</v>
      </c>
      <c r="F2266">
        <v>277097</v>
      </c>
      <c r="G2266">
        <v>47002</v>
      </c>
      <c r="H2266">
        <v>230095</v>
      </c>
      <c r="I2266">
        <v>18526</v>
      </c>
      <c r="J2266">
        <v>35730</v>
      </c>
      <c r="K2266">
        <v>57979</v>
      </c>
      <c r="L2266">
        <v>1415</v>
      </c>
      <c r="M2266" s="1">
        <v>0.85</v>
      </c>
    </row>
    <row r="2267" spans="1:13" x14ac:dyDescent="0.3">
      <c r="A2267">
        <v>2271</v>
      </c>
      <c r="B2267" t="s">
        <v>1422</v>
      </c>
      <c r="C2267" t="s">
        <v>314</v>
      </c>
      <c r="D2267" t="s">
        <v>21</v>
      </c>
      <c r="E2267">
        <v>1</v>
      </c>
      <c r="F2267">
        <v>564751</v>
      </c>
      <c r="G2267">
        <v>92607</v>
      </c>
      <c r="H2267">
        <v>472144</v>
      </c>
      <c r="I2267">
        <v>26212</v>
      </c>
      <c r="J2267">
        <v>47800</v>
      </c>
      <c r="K2267">
        <v>71961</v>
      </c>
      <c r="L2267">
        <v>1406</v>
      </c>
      <c r="M2267" s="1">
        <v>0.83</v>
      </c>
    </row>
    <row r="2268" spans="1:13" x14ac:dyDescent="0.3">
      <c r="A2268">
        <v>2272</v>
      </c>
      <c r="B2268" t="s">
        <v>1422</v>
      </c>
      <c r="C2268" t="s">
        <v>671</v>
      </c>
      <c r="D2268" t="s">
        <v>21</v>
      </c>
      <c r="E2268">
        <v>7</v>
      </c>
      <c r="F2268">
        <v>30169</v>
      </c>
      <c r="G2268">
        <v>6640</v>
      </c>
      <c r="H2268">
        <v>23529</v>
      </c>
      <c r="I2268">
        <v>2604</v>
      </c>
      <c r="J2268">
        <v>2742</v>
      </c>
      <c r="K2268">
        <v>54876</v>
      </c>
      <c r="L2268">
        <v>173</v>
      </c>
      <c r="M2268" s="1">
        <v>0.82</v>
      </c>
    </row>
    <row r="2269" spans="1:13" x14ac:dyDescent="0.3">
      <c r="A2269">
        <v>2273</v>
      </c>
      <c r="B2269" t="s">
        <v>1422</v>
      </c>
      <c r="C2269" t="s">
        <v>1213</v>
      </c>
      <c r="D2269" t="s">
        <v>21</v>
      </c>
      <c r="E2269">
        <v>2</v>
      </c>
      <c r="F2269">
        <v>272061</v>
      </c>
      <c r="G2269">
        <v>48900</v>
      </c>
      <c r="H2269">
        <v>223161</v>
      </c>
      <c r="I2269">
        <v>19568</v>
      </c>
      <c r="J2269">
        <v>39839</v>
      </c>
      <c r="K2269">
        <v>48453</v>
      </c>
      <c r="L2269">
        <v>1019</v>
      </c>
      <c r="M2269" s="1">
        <v>0.82</v>
      </c>
    </row>
    <row r="2270" spans="1:13" x14ac:dyDescent="0.3">
      <c r="A2270">
        <v>2274</v>
      </c>
      <c r="B2270" t="s">
        <v>1422</v>
      </c>
      <c r="C2270" t="s">
        <v>49</v>
      </c>
      <c r="D2270" t="s">
        <v>21</v>
      </c>
      <c r="E2270">
        <v>1</v>
      </c>
      <c r="F2270">
        <v>130441</v>
      </c>
      <c r="G2270">
        <v>27603</v>
      </c>
      <c r="H2270">
        <v>102838</v>
      </c>
      <c r="I2270">
        <v>10207</v>
      </c>
      <c r="J2270">
        <v>18475</v>
      </c>
      <c r="K2270">
        <v>50381</v>
      </c>
      <c r="L2270">
        <v>206</v>
      </c>
      <c r="M2270" s="1">
        <v>0.81</v>
      </c>
    </row>
    <row r="2271" spans="1:13" x14ac:dyDescent="0.3">
      <c r="A2271">
        <v>2275</v>
      </c>
      <c r="B2271" t="s">
        <v>1422</v>
      </c>
      <c r="C2271" t="s">
        <v>1435</v>
      </c>
      <c r="D2271" t="s">
        <v>21</v>
      </c>
      <c r="E2271">
        <v>9</v>
      </c>
      <c r="F2271">
        <v>7279</v>
      </c>
      <c r="G2271">
        <v>1645</v>
      </c>
      <c r="H2271">
        <v>5634</v>
      </c>
      <c r="I2271">
        <v>704</v>
      </c>
      <c r="J2271">
        <v>1113</v>
      </c>
      <c r="K2271">
        <v>41750</v>
      </c>
      <c r="L2271">
        <v>0</v>
      </c>
      <c r="M2271" s="1">
        <v>0.46</v>
      </c>
    </row>
    <row r="2272" spans="1:13" x14ac:dyDescent="0.3">
      <c r="A2272">
        <v>2276</v>
      </c>
      <c r="B2272" t="s">
        <v>1422</v>
      </c>
      <c r="C2272" t="s">
        <v>50</v>
      </c>
      <c r="D2272" t="s">
        <v>58</v>
      </c>
      <c r="E2272">
        <v>3</v>
      </c>
      <c r="F2272">
        <v>154835</v>
      </c>
      <c r="G2272">
        <v>30425</v>
      </c>
      <c r="H2272">
        <v>124410</v>
      </c>
      <c r="I2272">
        <v>12431</v>
      </c>
      <c r="J2272">
        <v>16759</v>
      </c>
      <c r="K2272">
        <v>60744</v>
      </c>
      <c r="L2272">
        <v>329</v>
      </c>
      <c r="M2272" s="1">
        <v>0.83</v>
      </c>
    </row>
    <row r="2273" spans="1:13" x14ac:dyDescent="0.3">
      <c r="A2273">
        <v>2277</v>
      </c>
      <c r="B2273" t="s">
        <v>1422</v>
      </c>
      <c r="C2273" t="s">
        <v>154</v>
      </c>
      <c r="D2273" t="s">
        <v>21</v>
      </c>
      <c r="E2273">
        <v>8</v>
      </c>
      <c r="F2273">
        <v>14523</v>
      </c>
      <c r="G2273">
        <v>3130</v>
      </c>
      <c r="H2273">
        <v>11393</v>
      </c>
      <c r="I2273">
        <v>1059</v>
      </c>
      <c r="J2273">
        <v>1645</v>
      </c>
      <c r="K2273">
        <v>52277</v>
      </c>
      <c r="L2273">
        <v>88</v>
      </c>
      <c r="M2273" s="1">
        <v>0.82</v>
      </c>
    </row>
    <row r="2274" spans="1:13" x14ac:dyDescent="0.3">
      <c r="A2274">
        <v>2278</v>
      </c>
      <c r="B2274" t="s">
        <v>1422</v>
      </c>
      <c r="C2274" t="s">
        <v>52</v>
      </c>
      <c r="D2274" t="s">
        <v>21</v>
      </c>
      <c r="E2274">
        <v>6</v>
      </c>
      <c r="F2274">
        <v>36506</v>
      </c>
      <c r="G2274">
        <v>6896</v>
      </c>
      <c r="H2274">
        <v>29610</v>
      </c>
      <c r="I2274">
        <v>2815</v>
      </c>
      <c r="J2274">
        <v>5334</v>
      </c>
      <c r="K2274">
        <v>50956</v>
      </c>
      <c r="L2274">
        <v>49</v>
      </c>
      <c r="M2274" s="1">
        <v>0.78</v>
      </c>
    </row>
    <row r="2275" spans="1:13" x14ac:dyDescent="0.3">
      <c r="A2275">
        <v>2279</v>
      </c>
      <c r="B2275" t="s">
        <v>1422</v>
      </c>
      <c r="C2275" t="s">
        <v>1436</v>
      </c>
      <c r="D2275" t="s">
        <v>21</v>
      </c>
      <c r="E2275">
        <v>6</v>
      </c>
      <c r="F2275">
        <v>45168</v>
      </c>
      <c r="G2275">
        <v>9366</v>
      </c>
      <c r="H2275">
        <v>35802</v>
      </c>
      <c r="I2275">
        <v>3546</v>
      </c>
      <c r="J2275">
        <v>5498</v>
      </c>
      <c r="K2275">
        <v>49019</v>
      </c>
      <c r="L2275">
        <v>62</v>
      </c>
      <c r="M2275" s="1">
        <v>0.72</v>
      </c>
    </row>
    <row r="2276" spans="1:13" x14ac:dyDescent="0.3">
      <c r="A2276">
        <v>2280</v>
      </c>
      <c r="B2276" t="s">
        <v>1422</v>
      </c>
      <c r="C2276" t="s">
        <v>571</v>
      </c>
      <c r="D2276" t="s">
        <v>21</v>
      </c>
      <c r="E2276">
        <v>4</v>
      </c>
      <c r="F2276">
        <v>84501</v>
      </c>
      <c r="G2276">
        <v>16480</v>
      </c>
      <c r="H2276">
        <v>68021</v>
      </c>
      <c r="I2276">
        <v>6188</v>
      </c>
      <c r="J2276">
        <v>12356</v>
      </c>
      <c r="K2276">
        <v>47999</v>
      </c>
      <c r="L2276">
        <v>166</v>
      </c>
      <c r="M2276" s="1">
        <v>0.79</v>
      </c>
    </row>
    <row r="2277" spans="1:13" x14ac:dyDescent="0.3">
      <c r="A2277">
        <v>2281</v>
      </c>
      <c r="B2277" t="s">
        <v>1422</v>
      </c>
      <c r="C2277" t="s">
        <v>57</v>
      </c>
      <c r="D2277" t="s">
        <v>21</v>
      </c>
      <c r="E2277">
        <v>7</v>
      </c>
      <c r="F2277">
        <v>43641</v>
      </c>
      <c r="G2277">
        <v>9197</v>
      </c>
      <c r="H2277">
        <v>34444</v>
      </c>
      <c r="I2277">
        <v>3300</v>
      </c>
      <c r="J2277">
        <v>6166</v>
      </c>
      <c r="K2277">
        <v>46751</v>
      </c>
      <c r="L2277">
        <v>84</v>
      </c>
      <c r="M2277" s="1">
        <v>0.82</v>
      </c>
    </row>
    <row r="2278" spans="1:13" x14ac:dyDescent="0.3">
      <c r="A2278">
        <v>2282</v>
      </c>
      <c r="B2278" t="s">
        <v>1422</v>
      </c>
      <c r="C2278" t="s">
        <v>1437</v>
      </c>
      <c r="D2278" t="s">
        <v>21</v>
      </c>
      <c r="E2278">
        <v>6</v>
      </c>
      <c r="F2278">
        <v>24704</v>
      </c>
      <c r="G2278">
        <v>4962</v>
      </c>
      <c r="H2278">
        <v>19742</v>
      </c>
      <c r="I2278">
        <v>1533</v>
      </c>
      <c r="J2278">
        <v>2277</v>
      </c>
      <c r="K2278">
        <v>54342</v>
      </c>
      <c r="L2278">
        <v>0</v>
      </c>
      <c r="M2278" s="1">
        <v>0.82</v>
      </c>
    </row>
    <row r="2279" spans="1:13" x14ac:dyDescent="0.3">
      <c r="A2279">
        <v>2283</v>
      </c>
      <c r="B2279" t="s">
        <v>1422</v>
      </c>
      <c r="C2279" t="s">
        <v>1438</v>
      </c>
      <c r="D2279" t="s">
        <v>58</v>
      </c>
      <c r="E2279">
        <v>2</v>
      </c>
      <c r="F2279">
        <v>210793</v>
      </c>
      <c r="G2279">
        <v>42061</v>
      </c>
      <c r="H2279">
        <v>168732</v>
      </c>
      <c r="I2279">
        <v>13706</v>
      </c>
      <c r="J2279">
        <v>28929</v>
      </c>
      <c r="K2279">
        <v>52872</v>
      </c>
      <c r="L2279">
        <v>932</v>
      </c>
      <c r="M2279" s="1">
        <v>0.82</v>
      </c>
    </row>
    <row r="2280" spans="1:13" x14ac:dyDescent="0.3">
      <c r="A2280">
        <v>2284</v>
      </c>
      <c r="B2280" t="s">
        <v>1422</v>
      </c>
      <c r="C2280" t="s">
        <v>1132</v>
      </c>
      <c r="D2280" t="s">
        <v>21</v>
      </c>
      <c r="E2280">
        <v>2</v>
      </c>
      <c r="F2280">
        <v>543557</v>
      </c>
      <c r="G2280">
        <v>97560</v>
      </c>
      <c r="H2280">
        <v>445997</v>
      </c>
      <c r="I2280">
        <v>29735</v>
      </c>
      <c r="J2280">
        <v>42131</v>
      </c>
      <c r="K2280">
        <v>66270</v>
      </c>
      <c r="L2280">
        <v>1007</v>
      </c>
      <c r="M2280" s="1">
        <v>0.83</v>
      </c>
    </row>
    <row r="2281" spans="1:13" x14ac:dyDescent="0.3">
      <c r="A2281">
        <v>2285</v>
      </c>
      <c r="B2281" t="s">
        <v>1422</v>
      </c>
      <c r="C2281" t="s">
        <v>61</v>
      </c>
      <c r="D2281" t="s">
        <v>21</v>
      </c>
      <c r="E2281">
        <v>4</v>
      </c>
      <c r="F2281">
        <v>86184</v>
      </c>
      <c r="G2281">
        <v>18951</v>
      </c>
      <c r="H2281">
        <v>67233</v>
      </c>
      <c r="I2281">
        <v>6768</v>
      </c>
      <c r="J2281">
        <v>13319</v>
      </c>
      <c r="K2281">
        <v>48418</v>
      </c>
      <c r="L2281">
        <v>191</v>
      </c>
      <c r="M2281" s="1">
        <v>0.8</v>
      </c>
    </row>
    <row r="2282" spans="1:13" x14ac:dyDescent="0.3">
      <c r="A2282">
        <v>2286</v>
      </c>
      <c r="B2282" t="s">
        <v>1422</v>
      </c>
      <c r="C2282" t="s">
        <v>1439</v>
      </c>
      <c r="D2282" t="s">
        <v>58</v>
      </c>
      <c r="E2282">
        <v>3</v>
      </c>
      <c r="F2282">
        <v>141314</v>
      </c>
      <c r="G2282">
        <v>27397</v>
      </c>
      <c r="H2282">
        <v>113917</v>
      </c>
      <c r="I2282">
        <v>10771</v>
      </c>
      <c r="J2282">
        <v>13802</v>
      </c>
      <c r="K2282">
        <v>61087</v>
      </c>
      <c r="L2282">
        <v>467</v>
      </c>
      <c r="M2282" s="1">
        <v>0.82</v>
      </c>
    </row>
    <row r="2283" spans="1:13" x14ac:dyDescent="0.3">
      <c r="A2283">
        <v>2287</v>
      </c>
      <c r="B2283" t="s">
        <v>1422</v>
      </c>
      <c r="C2283" t="s">
        <v>1440</v>
      </c>
      <c r="D2283" t="s">
        <v>21</v>
      </c>
      <c r="E2283">
        <v>2</v>
      </c>
      <c r="F2283">
        <v>368100</v>
      </c>
      <c r="G2283">
        <v>61507</v>
      </c>
      <c r="H2283">
        <v>306593</v>
      </c>
      <c r="I2283">
        <v>20159</v>
      </c>
      <c r="J2283">
        <v>42991</v>
      </c>
      <c r="K2283">
        <v>62139</v>
      </c>
      <c r="L2283">
        <v>1453</v>
      </c>
      <c r="M2283" s="1">
        <v>0.84</v>
      </c>
    </row>
    <row r="2284" spans="1:13" x14ac:dyDescent="0.3">
      <c r="A2284">
        <v>2288</v>
      </c>
      <c r="B2284" t="s">
        <v>1422</v>
      </c>
      <c r="C2284" t="s">
        <v>1441</v>
      </c>
      <c r="D2284" t="s">
        <v>58</v>
      </c>
      <c r="E2284">
        <v>2</v>
      </c>
      <c r="F2284">
        <v>317646</v>
      </c>
      <c r="G2284">
        <v>63184</v>
      </c>
      <c r="H2284">
        <v>254462</v>
      </c>
      <c r="I2284">
        <v>21983</v>
      </c>
      <c r="J2284">
        <v>43839</v>
      </c>
      <c r="K2284">
        <v>53469</v>
      </c>
      <c r="L2284">
        <v>1238</v>
      </c>
      <c r="M2284" s="1">
        <v>0.81</v>
      </c>
    </row>
    <row r="2285" spans="1:13" x14ac:dyDescent="0.3">
      <c r="A2285">
        <v>2289</v>
      </c>
      <c r="B2285" t="s">
        <v>1422</v>
      </c>
      <c r="C2285" t="s">
        <v>1442</v>
      </c>
      <c r="D2285" t="s">
        <v>21</v>
      </c>
      <c r="E2285">
        <v>3</v>
      </c>
      <c r="F2285">
        <v>113664</v>
      </c>
      <c r="G2285">
        <v>21935</v>
      </c>
      <c r="H2285">
        <v>91729</v>
      </c>
      <c r="I2285">
        <v>9327</v>
      </c>
      <c r="J2285">
        <v>14054</v>
      </c>
      <c r="K2285">
        <v>53820</v>
      </c>
      <c r="L2285">
        <v>425</v>
      </c>
      <c r="M2285" s="1">
        <v>0.8</v>
      </c>
    </row>
    <row r="2286" spans="1:13" x14ac:dyDescent="0.3">
      <c r="A2286">
        <v>2290</v>
      </c>
      <c r="B2286" t="s">
        <v>1422</v>
      </c>
      <c r="C2286" t="s">
        <v>1443</v>
      </c>
      <c r="D2286" t="s">
        <v>21</v>
      </c>
      <c r="E2286">
        <v>7</v>
      </c>
      <c r="F2286">
        <v>40968</v>
      </c>
      <c r="G2286">
        <v>7960</v>
      </c>
      <c r="H2286">
        <v>33008</v>
      </c>
      <c r="I2286">
        <v>3589</v>
      </c>
      <c r="J2286">
        <v>6374</v>
      </c>
      <c r="K2286">
        <v>46529</v>
      </c>
      <c r="L2286">
        <v>233</v>
      </c>
      <c r="M2286" s="1">
        <v>0.79</v>
      </c>
    </row>
    <row r="2287" spans="1:13" x14ac:dyDescent="0.3">
      <c r="A2287">
        <v>2291</v>
      </c>
      <c r="B2287" t="s">
        <v>1422</v>
      </c>
      <c r="C2287" t="s">
        <v>552</v>
      </c>
      <c r="D2287" t="s">
        <v>21</v>
      </c>
      <c r="E2287">
        <v>2</v>
      </c>
      <c r="F2287">
        <v>110683</v>
      </c>
      <c r="G2287">
        <v>23991</v>
      </c>
      <c r="H2287">
        <v>86692</v>
      </c>
      <c r="I2287">
        <v>9375</v>
      </c>
      <c r="J2287">
        <v>15985</v>
      </c>
      <c r="K2287">
        <v>48788</v>
      </c>
      <c r="L2287">
        <v>340</v>
      </c>
      <c r="M2287" s="1">
        <v>0.78</v>
      </c>
    </row>
    <row r="2288" spans="1:13" x14ac:dyDescent="0.3">
      <c r="A2288">
        <v>2292</v>
      </c>
      <c r="B2288" t="s">
        <v>1422</v>
      </c>
      <c r="C2288" t="s">
        <v>1444</v>
      </c>
      <c r="D2288" t="s">
        <v>58</v>
      </c>
      <c r="E2288">
        <v>4</v>
      </c>
      <c r="F2288">
        <v>46222</v>
      </c>
      <c r="G2288">
        <v>10034</v>
      </c>
      <c r="H2288">
        <v>36188</v>
      </c>
      <c r="I2288">
        <v>3796</v>
      </c>
      <c r="J2288">
        <v>6867</v>
      </c>
      <c r="K2288">
        <v>47648</v>
      </c>
      <c r="L2288">
        <v>123</v>
      </c>
      <c r="M2288" s="1">
        <v>0.81</v>
      </c>
    </row>
    <row r="2289" spans="1:13" x14ac:dyDescent="0.3">
      <c r="A2289">
        <v>2293</v>
      </c>
      <c r="B2289" t="s">
        <v>1422</v>
      </c>
      <c r="C2289" t="s">
        <v>71</v>
      </c>
      <c r="D2289" t="s">
        <v>21</v>
      </c>
      <c r="E2289">
        <v>3</v>
      </c>
      <c r="F2289">
        <v>169507</v>
      </c>
      <c r="G2289">
        <v>29181</v>
      </c>
      <c r="H2289">
        <v>140326</v>
      </c>
      <c r="I2289">
        <v>10820</v>
      </c>
      <c r="J2289">
        <v>20202</v>
      </c>
      <c r="K2289">
        <v>63318</v>
      </c>
      <c r="L2289">
        <v>329</v>
      </c>
      <c r="M2289" s="1">
        <v>0.84</v>
      </c>
    </row>
    <row r="2290" spans="1:13" x14ac:dyDescent="0.3">
      <c r="A2290">
        <v>2294</v>
      </c>
      <c r="B2290" t="s">
        <v>1422</v>
      </c>
      <c r="C2290" t="s">
        <v>72</v>
      </c>
      <c r="D2290" t="s">
        <v>58</v>
      </c>
      <c r="E2290">
        <v>1</v>
      </c>
      <c r="F2290">
        <v>828604</v>
      </c>
      <c r="G2290">
        <v>147124</v>
      </c>
      <c r="H2290">
        <v>681480</v>
      </c>
      <c r="I2290">
        <v>40398</v>
      </c>
      <c r="J2290">
        <v>47317</v>
      </c>
      <c r="K2290">
        <v>90155</v>
      </c>
      <c r="L2290">
        <v>2820</v>
      </c>
      <c r="M2290" s="1">
        <v>0.83</v>
      </c>
    </row>
    <row r="2291" spans="1:13" x14ac:dyDescent="0.3">
      <c r="A2291">
        <v>2295</v>
      </c>
      <c r="B2291" t="s">
        <v>1422</v>
      </c>
      <c r="C2291" t="s">
        <v>1445</v>
      </c>
      <c r="D2291" t="s">
        <v>58</v>
      </c>
      <c r="E2291">
        <v>3</v>
      </c>
      <c r="F2291">
        <v>18240</v>
      </c>
      <c r="G2291">
        <v>3838</v>
      </c>
      <c r="H2291">
        <v>14402</v>
      </c>
      <c r="I2291">
        <v>1402</v>
      </c>
      <c r="J2291">
        <v>1771</v>
      </c>
      <c r="K2291">
        <v>61314</v>
      </c>
      <c r="L2291">
        <v>773</v>
      </c>
      <c r="M2291" s="1">
        <v>0.8</v>
      </c>
    </row>
    <row r="2292" spans="1:13" x14ac:dyDescent="0.3">
      <c r="A2292">
        <v>2296</v>
      </c>
      <c r="B2292" t="s">
        <v>1422</v>
      </c>
      <c r="C2292" t="s">
        <v>1276</v>
      </c>
      <c r="D2292" t="s">
        <v>21</v>
      </c>
      <c r="E2292">
        <v>2</v>
      </c>
      <c r="F2292">
        <v>304807</v>
      </c>
      <c r="G2292">
        <v>57955</v>
      </c>
      <c r="H2292">
        <v>246852</v>
      </c>
      <c r="I2292">
        <v>17189</v>
      </c>
      <c r="J2292">
        <v>29917</v>
      </c>
      <c r="K2292">
        <v>68217</v>
      </c>
      <c r="L2292">
        <v>928</v>
      </c>
      <c r="M2292" s="1">
        <v>0.81</v>
      </c>
    </row>
    <row r="2293" spans="1:13" x14ac:dyDescent="0.3">
      <c r="A2293">
        <v>2297</v>
      </c>
      <c r="B2293" t="s">
        <v>1422</v>
      </c>
      <c r="C2293" t="s">
        <v>1446</v>
      </c>
      <c r="D2293" t="s">
        <v>21</v>
      </c>
      <c r="E2293">
        <v>4</v>
      </c>
      <c r="F2293">
        <v>91083</v>
      </c>
      <c r="G2293">
        <v>19458</v>
      </c>
      <c r="H2293">
        <v>71625</v>
      </c>
      <c r="I2293">
        <v>6948</v>
      </c>
      <c r="J2293">
        <v>11552</v>
      </c>
      <c r="K2293">
        <v>47243</v>
      </c>
      <c r="L2293">
        <v>16</v>
      </c>
      <c r="M2293" s="1">
        <v>0.8</v>
      </c>
    </row>
    <row r="2294" spans="1:13" x14ac:dyDescent="0.3">
      <c r="A2294">
        <v>2298</v>
      </c>
      <c r="B2294" t="s">
        <v>1422</v>
      </c>
      <c r="C2294" t="s">
        <v>74</v>
      </c>
      <c r="D2294" t="s">
        <v>21</v>
      </c>
      <c r="E2294">
        <v>2</v>
      </c>
      <c r="F2294">
        <v>46139</v>
      </c>
      <c r="G2294">
        <v>8531</v>
      </c>
      <c r="H2294">
        <v>37608</v>
      </c>
      <c r="I2294">
        <v>3435</v>
      </c>
      <c r="J2294">
        <v>4438</v>
      </c>
      <c r="K2294">
        <v>62366</v>
      </c>
      <c r="L2294">
        <v>0</v>
      </c>
      <c r="M2294" s="1">
        <v>0.84</v>
      </c>
    </row>
    <row r="2295" spans="1:13" x14ac:dyDescent="0.3">
      <c r="A2295">
        <v>2299</v>
      </c>
      <c r="B2295" t="s">
        <v>1422</v>
      </c>
      <c r="C2295" t="s">
        <v>1447</v>
      </c>
      <c r="D2295" t="s">
        <v>58</v>
      </c>
      <c r="E2295">
        <v>1</v>
      </c>
      <c r="F2295">
        <v>1584138</v>
      </c>
      <c r="G2295">
        <v>216276</v>
      </c>
      <c r="H2295">
        <v>1367862</v>
      </c>
      <c r="I2295">
        <v>69115</v>
      </c>
      <c r="J2295">
        <v>372322</v>
      </c>
      <c r="K2295">
        <v>46149</v>
      </c>
      <c r="L2295">
        <v>7600</v>
      </c>
      <c r="M2295" s="1">
        <v>0.86</v>
      </c>
    </row>
    <row r="2296" spans="1:13" x14ac:dyDescent="0.3">
      <c r="A2296">
        <v>2300</v>
      </c>
      <c r="B2296" t="s">
        <v>1422</v>
      </c>
      <c r="C2296" t="s">
        <v>76</v>
      </c>
      <c r="D2296" t="s">
        <v>21</v>
      </c>
      <c r="E2296">
        <v>1</v>
      </c>
      <c r="F2296">
        <v>55933</v>
      </c>
      <c r="G2296">
        <v>12741</v>
      </c>
      <c r="H2296">
        <v>43192</v>
      </c>
      <c r="I2296">
        <v>4684</v>
      </c>
      <c r="J2296">
        <v>5690</v>
      </c>
      <c r="K2296">
        <v>62657</v>
      </c>
      <c r="L2296">
        <v>0</v>
      </c>
      <c r="M2296" s="1">
        <v>0.8</v>
      </c>
    </row>
    <row r="2297" spans="1:13" x14ac:dyDescent="0.3">
      <c r="A2297">
        <v>2301</v>
      </c>
      <c r="B2297" t="s">
        <v>1422</v>
      </c>
      <c r="C2297" t="s">
        <v>1448</v>
      </c>
      <c r="D2297" t="s">
        <v>21</v>
      </c>
      <c r="E2297">
        <v>9</v>
      </c>
      <c r="F2297">
        <v>16622</v>
      </c>
      <c r="G2297">
        <v>4000</v>
      </c>
      <c r="H2297">
        <v>12622</v>
      </c>
      <c r="I2297">
        <v>1537</v>
      </c>
      <c r="J2297">
        <v>2413</v>
      </c>
      <c r="K2297">
        <v>44883</v>
      </c>
      <c r="L2297">
        <v>69</v>
      </c>
      <c r="M2297" s="1">
        <v>0.79</v>
      </c>
    </row>
    <row r="2298" spans="1:13" x14ac:dyDescent="0.3">
      <c r="A2298">
        <v>2302</v>
      </c>
      <c r="B2298" t="s">
        <v>1422</v>
      </c>
      <c r="C2298" t="s">
        <v>1449</v>
      </c>
      <c r="D2298" t="s">
        <v>21</v>
      </c>
      <c r="E2298">
        <v>4</v>
      </c>
      <c r="F2298">
        <v>142067</v>
      </c>
      <c r="G2298">
        <v>29006</v>
      </c>
      <c r="H2298">
        <v>113061</v>
      </c>
      <c r="I2298">
        <v>11135</v>
      </c>
      <c r="J2298">
        <v>17574</v>
      </c>
      <c r="K2298">
        <v>48809</v>
      </c>
      <c r="L2298">
        <v>286</v>
      </c>
      <c r="M2298" s="1">
        <v>0.8</v>
      </c>
    </row>
    <row r="2299" spans="1:13" x14ac:dyDescent="0.3">
      <c r="A2299">
        <v>2303</v>
      </c>
      <c r="B2299" t="s">
        <v>1422</v>
      </c>
      <c r="C2299" t="s">
        <v>1450</v>
      </c>
      <c r="D2299" t="s">
        <v>21</v>
      </c>
      <c r="E2299">
        <v>7</v>
      </c>
      <c r="F2299">
        <v>40540</v>
      </c>
      <c r="G2299">
        <v>7694</v>
      </c>
      <c r="H2299">
        <v>32846</v>
      </c>
      <c r="I2299">
        <v>2265</v>
      </c>
      <c r="J2299">
        <v>4052</v>
      </c>
      <c r="K2299">
        <v>56991</v>
      </c>
      <c r="L2299">
        <v>0</v>
      </c>
      <c r="M2299" s="1">
        <v>0.77</v>
      </c>
    </row>
    <row r="2300" spans="1:13" x14ac:dyDescent="0.3">
      <c r="A2300">
        <v>2304</v>
      </c>
      <c r="B2300" t="s">
        <v>1422</v>
      </c>
      <c r="C2300" t="s">
        <v>838</v>
      </c>
      <c r="D2300" t="s">
        <v>21</v>
      </c>
      <c r="E2300">
        <v>4</v>
      </c>
      <c r="F2300">
        <v>73952</v>
      </c>
      <c r="G2300">
        <v>16535</v>
      </c>
      <c r="H2300">
        <v>57417</v>
      </c>
      <c r="I2300">
        <v>5487</v>
      </c>
      <c r="J2300">
        <v>8289</v>
      </c>
      <c r="K2300">
        <v>50504</v>
      </c>
      <c r="L2300">
        <v>172</v>
      </c>
      <c r="M2300" s="1">
        <v>0.75</v>
      </c>
    </row>
    <row r="2301" spans="1:13" x14ac:dyDescent="0.3">
      <c r="A2301">
        <v>2305</v>
      </c>
      <c r="B2301" t="s">
        <v>1422</v>
      </c>
      <c r="C2301" t="s">
        <v>603</v>
      </c>
      <c r="D2301" t="s">
        <v>21</v>
      </c>
      <c r="E2301">
        <v>8</v>
      </c>
      <c r="F2301">
        <v>6071</v>
      </c>
      <c r="G2301">
        <v>1718</v>
      </c>
      <c r="H2301">
        <v>4353</v>
      </c>
      <c r="I2301">
        <v>617</v>
      </c>
      <c r="J2301">
        <v>847</v>
      </c>
      <c r="K2301">
        <v>48998</v>
      </c>
      <c r="L2301">
        <v>0</v>
      </c>
      <c r="M2301" s="1">
        <v>0.74</v>
      </c>
    </row>
    <row r="2302" spans="1:13" x14ac:dyDescent="0.3">
      <c r="A2302">
        <v>2306</v>
      </c>
      <c r="B2302" t="s">
        <v>1422</v>
      </c>
      <c r="C2302" t="s">
        <v>1451</v>
      </c>
      <c r="D2302" t="s">
        <v>21</v>
      </c>
      <c r="E2302">
        <v>6</v>
      </c>
      <c r="F2302">
        <v>40589</v>
      </c>
      <c r="G2302">
        <v>9604</v>
      </c>
      <c r="H2302">
        <v>30985</v>
      </c>
      <c r="I2302">
        <v>3464</v>
      </c>
      <c r="J2302">
        <v>5128</v>
      </c>
      <c r="K2302">
        <v>52573</v>
      </c>
      <c r="L2302">
        <v>108</v>
      </c>
      <c r="M2302" s="1">
        <v>0.79</v>
      </c>
    </row>
    <row r="2303" spans="1:13" x14ac:dyDescent="0.3">
      <c r="A2303">
        <v>2307</v>
      </c>
      <c r="B2303" t="s">
        <v>1422</v>
      </c>
      <c r="C2303" t="s">
        <v>1227</v>
      </c>
      <c r="D2303" t="s">
        <v>21</v>
      </c>
      <c r="E2303">
        <v>6</v>
      </c>
      <c r="F2303">
        <v>40763</v>
      </c>
      <c r="G2303">
        <v>8983</v>
      </c>
      <c r="H2303">
        <v>31780</v>
      </c>
      <c r="I2303">
        <v>3707</v>
      </c>
      <c r="J2303">
        <v>5894</v>
      </c>
      <c r="K2303">
        <v>48799</v>
      </c>
      <c r="L2303">
        <v>25</v>
      </c>
      <c r="M2303" s="1">
        <v>0.79</v>
      </c>
    </row>
    <row r="2304" spans="1:13" x14ac:dyDescent="0.3">
      <c r="A2304">
        <v>2308</v>
      </c>
      <c r="B2304" t="s">
        <v>1422</v>
      </c>
      <c r="C2304" t="s">
        <v>187</v>
      </c>
      <c r="D2304" t="s">
        <v>21</v>
      </c>
      <c r="E2304">
        <v>4</v>
      </c>
      <c r="F2304">
        <v>44785</v>
      </c>
      <c r="G2304">
        <v>8090</v>
      </c>
      <c r="H2304">
        <v>36695</v>
      </c>
      <c r="I2304">
        <v>2605</v>
      </c>
      <c r="J2304">
        <v>4575</v>
      </c>
      <c r="K2304">
        <v>55679</v>
      </c>
      <c r="L2304">
        <v>149</v>
      </c>
      <c r="M2304" s="1">
        <v>0.66</v>
      </c>
    </row>
    <row r="2305" spans="1:13" x14ac:dyDescent="0.3">
      <c r="A2305">
        <v>2309</v>
      </c>
      <c r="B2305" t="s">
        <v>1422</v>
      </c>
      <c r="C2305" t="s">
        <v>1452</v>
      </c>
      <c r="D2305" t="s">
        <v>21</v>
      </c>
      <c r="E2305">
        <v>4</v>
      </c>
      <c r="F2305">
        <v>51266</v>
      </c>
      <c r="G2305">
        <v>11495</v>
      </c>
      <c r="H2305">
        <v>39771</v>
      </c>
      <c r="I2305">
        <v>4558</v>
      </c>
      <c r="J2305">
        <v>7537</v>
      </c>
      <c r="K2305">
        <v>45761</v>
      </c>
      <c r="L2305">
        <v>128</v>
      </c>
      <c r="M2305" s="1">
        <v>0.82</v>
      </c>
    </row>
    <row r="2306" spans="1:13" x14ac:dyDescent="0.3">
      <c r="A2306">
        <v>2310</v>
      </c>
      <c r="B2306" t="s">
        <v>1422</v>
      </c>
      <c r="C2306" t="s">
        <v>471</v>
      </c>
      <c r="D2306" t="s">
        <v>21</v>
      </c>
      <c r="E2306">
        <v>6</v>
      </c>
      <c r="F2306">
        <v>39498</v>
      </c>
      <c r="G2306">
        <v>9048</v>
      </c>
      <c r="H2306">
        <v>30450</v>
      </c>
      <c r="I2306">
        <v>3727</v>
      </c>
      <c r="J2306">
        <v>4316</v>
      </c>
      <c r="K2306">
        <v>50554</v>
      </c>
      <c r="L2306">
        <v>237</v>
      </c>
      <c r="M2306" s="1">
        <v>0.8</v>
      </c>
    </row>
    <row r="2307" spans="1:13" x14ac:dyDescent="0.3">
      <c r="A2307">
        <v>2311</v>
      </c>
      <c r="B2307" t="s">
        <v>1422</v>
      </c>
      <c r="C2307" t="s">
        <v>86</v>
      </c>
      <c r="D2307" t="s">
        <v>58</v>
      </c>
      <c r="E2307">
        <v>1</v>
      </c>
      <c r="F2307">
        <v>207346</v>
      </c>
      <c r="G2307">
        <v>42617</v>
      </c>
      <c r="H2307">
        <v>164729</v>
      </c>
      <c r="I2307">
        <v>15770</v>
      </c>
      <c r="J2307">
        <v>18274</v>
      </c>
      <c r="K2307">
        <v>63119</v>
      </c>
      <c r="L2307">
        <v>462</v>
      </c>
      <c r="M2307" s="1">
        <v>0.81</v>
      </c>
    </row>
    <row r="2308" spans="1:13" x14ac:dyDescent="0.3">
      <c r="A2308">
        <v>2312</v>
      </c>
      <c r="B2308" t="s">
        <v>1422</v>
      </c>
      <c r="C2308" t="s">
        <v>472</v>
      </c>
      <c r="D2308" t="s">
        <v>21</v>
      </c>
      <c r="E2308">
        <v>6</v>
      </c>
      <c r="F2308">
        <v>51276</v>
      </c>
      <c r="G2308">
        <v>12387</v>
      </c>
      <c r="H2308">
        <v>38889</v>
      </c>
      <c r="I2308">
        <v>4388</v>
      </c>
      <c r="J2308">
        <v>6163</v>
      </c>
      <c r="K2308">
        <v>53602</v>
      </c>
      <c r="L2308">
        <v>87</v>
      </c>
      <c r="M2308" s="1">
        <v>0.73</v>
      </c>
    </row>
    <row r="2309" spans="1:13" x14ac:dyDescent="0.3">
      <c r="A2309">
        <v>2313</v>
      </c>
      <c r="B2309" t="s">
        <v>1422</v>
      </c>
      <c r="C2309" t="s">
        <v>1453</v>
      </c>
      <c r="D2309" t="s">
        <v>21</v>
      </c>
      <c r="E2309">
        <v>1</v>
      </c>
      <c r="F2309">
        <v>350611</v>
      </c>
      <c r="G2309">
        <v>79652</v>
      </c>
      <c r="H2309">
        <v>270959</v>
      </c>
      <c r="I2309">
        <v>25920</v>
      </c>
      <c r="J2309">
        <v>31749</v>
      </c>
      <c r="K2309">
        <v>58398</v>
      </c>
      <c r="L2309">
        <v>820</v>
      </c>
      <c r="M2309" s="1">
        <v>0.8</v>
      </c>
    </row>
    <row r="2310" spans="1:13" x14ac:dyDescent="0.3">
      <c r="A2310">
        <v>2314</v>
      </c>
      <c r="B2310" t="s">
        <v>1422</v>
      </c>
      <c r="C2310" t="s">
        <v>1231</v>
      </c>
      <c r="D2310" t="s">
        <v>21</v>
      </c>
      <c r="E2310">
        <v>2</v>
      </c>
      <c r="F2310">
        <v>27046</v>
      </c>
      <c r="G2310">
        <v>5728</v>
      </c>
      <c r="H2310">
        <v>21318</v>
      </c>
      <c r="I2310">
        <v>2037</v>
      </c>
      <c r="J2310">
        <v>3116</v>
      </c>
      <c r="K2310">
        <v>57599</v>
      </c>
      <c r="L2310">
        <v>44</v>
      </c>
      <c r="M2310" s="1">
        <v>0.8</v>
      </c>
    </row>
    <row r="2311" spans="1:13" x14ac:dyDescent="0.3">
      <c r="A2311">
        <v>2315</v>
      </c>
      <c r="B2311" t="s">
        <v>1422</v>
      </c>
      <c r="C2311" t="s">
        <v>840</v>
      </c>
      <c r="D2311" t="s">
        <v>58</v>
      </c>
      <c r="E2311">
        <v>2</v>
      </c>
      <c r="F2311">
        <v>448273</v>
      </c>
      <c r="G2311">
        <v>78216</v>
      </c>
      <c r="H2311">
        <v>370057</v>
      </c>
      <c r="I2311">
        <v>29724</v>
      </c>
      <c r="J2311">
        <v>38582</v>
      </c>
      <c r="K2311">
        <v>65238</v>
      </c>
      <c r="L2311">
        <v>958</v>
      </c>
      <c r="M2311" s="1">
        <v>0.84</v>
      </c>
    </row>
    <row r="2312" spans="1:13" x14ac:dyDescent="0.3">
      <c r="A2312">
        <v>2316</v>
      </c>
      <c r="B2312" t="s">
        <v>1454</v>
      </c>
      <c r="C2312" t="s">
        <v>862</v>
      </c>
      <c r="D2312" t="s">
        <v>21</v>
      </c>
      <c r="E2312">
        <v>1</v>
      </c>
      <c r="F2312">
        <v>48649</v>
      </c>
      <c r="G2312">
        <v>9596</v>
      </c>
      <c r="H2312">
        <v>39053</v>
      </c>
      <c r="I2312">
        <v>2910</v>
      </c>
      <c r="J2312">
        <v>3557</v>
      </c>
      <c r="K2312">
        <v>80231</v>
      </c>
      <c r="L2312">
        <v>0</v>
      </c>
      <c r="M2312" s="1">
        <v>0.8</v>
      </c>
    </row>
    <row r="2313" spans="1:13" x14ac:dyDescent="0.3">
      <c r="A2313">
        <v>2317</v>
      </c>
      <c r="B2313" t="s">
        <v>1454</v>
      </c>
      <c r="C2313" t="s">
        <v>315</v>
      </c>
      <c r="D2313" t="s">
        <v>58</v>
      </c>
      <c r="E2313">
        <v>1</v>
      </c>
      <c r="F2313">
        <v>163861</v>
      </c>
      <c r="G2313">
        <v>30962</v>
      </c>
      <c r="H2313">
        <v>132899</v>
      </c>
      <c r="I2313">
        <v>11998</v>
      </c>
      <c r="J2313">
        <v>12620</v>
      </c>
      <c r="K2313">
        <v>69089</v>
      </c>
      <c r="L2313">
        <v>320</v>
      </c>
      <c r="M2313" s="1">
        <v>0.86</v>
      </c>
    </row>
    <row r="2314" spans="1:13" x14ac:dyDescent="0.3">
      <c r="A2314">
        <v>2318</v>
      </c>
      <c r="B2314" t="s">
        <v>1454</v>
      </c>
      <c r="C2314" t="s">
        <v>1455</v>
      </c>
      <c r="D2314" t="s">
        <v>21</v>
      </c>
      <c r="E2314">
        <v>1</v>
      </c>
      <c r="F2314">
        <v>82542</v>
      </c>
      <c r="G2314">
        <v>18315</v>
      </c>
      <c r="H2314">
        <v>64227</v>
      </c>
      <c r="I2314">
        <v>9163</v>
      </c>
      <c r="J2314">
        <v>6423</v>
      </c>
      <c r="K2314">
        <v>77760</v>
      </c>
      <c r="L2314">
        <v>104</v>
      </c>
      <c r="M2314" s="1">
        <v>0.77</v>
      </c>
    </row>
    <row r="2315" spans="1:13" x14ac:dyDescent="0.3">
      <c r="A2315">
        <v>2319</v>
      </c>
      <c r="B2315" t="s">
        <v>1454</v>
      </c>
      <c r="C2315" t="s">
        <v>1456</v>
      </c>
      <c r="D2315" t="s">
        <v>21</v>
      </c>
      <c r="E2315">
        <v>1</v>
      </c>
      <c r="F2315">
        <v>636084</v>
      </c>
      <c r="G2315">
        <v>97217</v>
      </c>
      <c r="H2315">
        <v>538867</v>
      </c>
      <c r="I2315">
        <v>29665</v>
      </c>
      <c r="J2315">
        <v>98431</v>
      </c>
      <c r="K2315">
        <v>56141</v>
      </c>
      <c r="L2315">
        <v>2167</v>
      </c>
      <c r="M2315" s="1">
        <v>0.84</v>
      </c>
    </row>
    <row r="2316" spans="1:13" x14ac:dyDescent="0.3">
      <c r="A2316">
        <v>2320</v>
      </c>
      <c r="B2316" t="s">
        <v>1454</v>
      </c>
      <c r="C2316" t="s">
        <v>86</v>
      </c>
      <c r="D2316" t="s">
        <v>21</v>
      </c>
      <c r="E2316">
        <v>1</v>
      </c>
      <c r="F2316">
        <v>126179</v>
      </c>
      <c r="G2316">
        <v>26164</v>
      </c>
      <c r="H2316">
        <v>100015</v>
      </c>
      <c r="I2316">
        <v>8415</v>
      </c>
      <c r="J2316">
        <v>9507</v>
      </c>
      <c r="K2316">
        <v>86715</v>
      </c>
      <c r="L2316">
        <v>166</v>
      </c>
      <c r="M2316" s="1">
        <v>0.78</v>
      </c>
    </row>
    <row r="2317" spans="1:13" x14ac:dyDescent="0.3">
      <c r="A2317">
        <v>2321</v>
      </c>
      <c r="B2317" t="s">
        <v>1457</v>
      </c>
      <c r="C2317" t="s">
        <v>1458</v>
      </c>
      <c r="D2317" t="s">
        <v>21</v>
      </c>
      <c r="E2317">
        <v>6</v>
      </c>
      <c r="F2317">
        <v>24541</v>
      </c>
      <c r="G2317">
        <v>5343</v>
      </c>
      <c r="H2317">
        <v>19198</v>
      </c>
      <c r="I2317">
        <v>1607</v>
      </c>
      <c r="J2317">
        <v>4545</v>
      </c>
      <c r="K2317">
        <v>42412</v>
      </c>
      <c r="L2317">
        <v>25</v>
      </c>
      <c r="M2317" s="1">
        <v>0.8</v>
      </c>
    </row>
    <row r="2318" spans="1:13" x14ac:dyDescent="0.3">
      <c r="A2318">
        <v>2322</v>
      </c>
      <c r="B2318" t="s">
        <v>1457</v>
      </c>
      <c r="C2318" t="s">
        <v>1459</v>
      </c>
      <c r="D2318" t="s">
        <v>21</v>
      </c>
      <c r="E2318">
        <v>2</v>
      </c>
      <c r="F2318">
        <v>169401</v>
      </c>
      <c r="G2318">
        <v>32901</v>
      </c>
      <c r="H2318">
        <v>136500</v>
      </c>
      <c r="I2318">
        <v>12517</v>
      </c>
      <c r="J2318">
        <v>25095</v>
      </c>
      <c r="K2318">
        <v>52633</v>
      </c>
      <c r="L2318">
        <v>299</v>
      </c>
      <c r="M2318" s="1">
        <v>0.83</v>
      </c>
    </row>
    <row r="2319" spans="1:13" x14ac:dyDescent="0.3">
      <c r="A2319">
        <v>2323</v>
      </c>
      <c r="B2319" t="s">
        <v>1457</v>
      </c>
      <c r="C2319" t="s">
        <v>1460</v>
      </c>
      <c r="D2319" t="s">
        <v>21</v>
      </c>
      <c r="E2319">
        <v>6</v>
      </c>
      <c r="F2319">
        <v>8903</v>
      </c>
      <c r="G2319">
        <v>1790</v>
      </c>
      <c r="H2319">
        <v>7113</v>
      </c>
      <c r="I2319">
        <v>439</v>
      </c>
      <c r="J2319">
        <v>2901</v>
      </c>
      <c r="K2319">
        <v>29124</v>
      </c>
      <c r="L2319">
        <v>69</v>
      </c>
      <c r="M2319" s="1">
        <v>0.72</v>
      </c>
    </row>
    <row r="2320" spans="1:13" x14ac:dyDescent="0.3">
      <c r="A2320">
        <v>2324</v>
      </c>
      <c r="B2320" t="s">
        <v>1457</v>
      </c>
      <c r="C2320" t="s">
        <v>659</v>
      </c>
      <c r="D2320" t="s">
        <v>21</v>
      </c>
      <c r="E2320">
        <v>2</v>
      </c>
      <c r="F2320">
        <v>200482</v>
      </c>
      <c r="G2320">
        <v>36185</v>
      </c>
      <c r="H2320">
        <v>164297</v>
      </c>
      <c r="I2320">
        <v>13197</v>
      </c>
      <c r="J2320">
        <v>28843</v>
      </c>
      <c r="K2320">
        <v>51740</v>
      </c>
      <c r="L2320">
        <v>567</v>
      </c>
      <c r="M2320" s="1">
        <v>0.85</v>
      </c>
    </row>
    <row r="2321" spans="1:13" x14ac:dyDescent="0.3">
      <c r="A2321">
        <v>2325</v>
      </c>
      <c r="B2321" t="s">
        <v>1457</v>
      </c>
      <c r="C2321" t="s">
        <v>1461</v>
      </c>
      <c r="D2321" t="s">
        <v>21</v>
      </c>
      <c r="E2321">
        <v>7</v>
      </c>
      <c r="F2321">
        <v>14275</v>
      </c>
      <c r="G2321">
        <v>3097</v>
      </c>
      <c r="H2321">
        <v>11178</v>
      </c>
      <c r="I2321">
        <v>1062</v>
      </c>
      <c r="J2321">
        <v>3605</v>
      </c>
      <c r="K2321">
        <v>36230</v>
      </c>
      <c r="L2321">
        <v>0</v>
      </c>
      <c r="M2321" s="1">
        <v>0.77</v>
      </c>
    </row>
    <row r="2322" spans="1:13" x14ac:dyDescent="0.3">
      <c r="A2322">
        <v>2326</v>
      </c>
      <c r="B2322" t="s">
        <v>1457</v>
      </c>
      <c r="C2322" t="s">
        <v>1462</v>
      </c>
      <c r="D2322" t="s">
        <v>21</v>
      </c>
      <c r="E2322">
        <v>6</v>
      </c>
      <c r="F2322">
        <v>21112</v>
      </c>
      <c r="G2322">
        <v>3873</v>
      </c>
      <c r="H2322">
        <v>17239</v>
      </c>
      <c r="I2322">
        <v>1343</v>
      </c>
      <c r="J2322">
        <v>4661</v>
      </c>
      <c r="K2322">
        <v>38131</v>
      </c>
      <c r="L2322">
        <v>0</v>
      </c>
      <c r="M2322" s="1">
        <v>0.84</v>
      </c>
    </row>
    <row r="2323" spans="1:13" x14ac:dyDescent="0.3">
      <c r="A2323">
        <v>2327</v>
      </c>
      <c r="B2323" t="s">
        <v>1457</v>
      </c>
      <c r="C2323" t="s">
        <v>1239</v>
      </c>
      <c r="D2323" t="s">
        <v>21</v>
      </c>
      <c r="E2323">
        <v>3</v>
      </c>
      <c r="F2323">
        <v>188715</v>
      </c>
      <c r="G2323">
        <v>51442</v>
      </c>
      <c r="H2323">
        <v>137273</v>
      </c>
      <c r="I2323">
        <v>22196</v>
      </c>
      <c r="J2323">
        <v>19881</v>
      </c>
      <c r="K2323">
        <v>65843</v>
      </c>
      <c r="L2323">
        <v>316</v>
      </c>
      <c r="M2323" s="1">
        <v>0.71</v>
      </c>
    </row>
    <row r="2324" spans="1:13" x14ac:dyDescent="0.3">
      <c r="A2324">
        <v>2328</v>
      </c>
      <c r="B2324" t="s">
        <v>1457</v>
      </c>
      <c r="C2324" t="s">
        <v>1463</v>
      </c>
      <c r="D2324" t="s">
        <v>21</v>
      </c>
      <c r="E2324">
        <v>2</v>
      </c>
      <c r="F2324">
        <v>221091</v>
      </c>
      <c r="G2324">
        <v>30410</v>
      </c>
      <c r="H2324">
        <v>190681</v>
      </c>
      <c r="I2324">
        <v>23282</v>
      </c>
      <c r="J2324">
        <v>27687</v>
      </c>
      <c r="K2324">
        <v>62204</v>
      </c>
      <c r="L2324">
        <v>0</v>
      </c>
      <c r="M2324" s="1">
        <v>0.87</v>
      </c>
    </row>
    <row r="2325" spans="1:13" x14ac:dyDescent="0.3">
      <c r="A2325">
        <v>2329</v>
      </c>
      <c r="B2325" t="s">
        <v>1457</v>
      </c>
      <c r="C2325" t="s">
        <v>28</v>
      </c>
      <c r="D2325" t="s">
        <v>21</v>
      </c>
      <c r="E2325">
        <v>2</v>
      </c>
      <c r="F2325">
        <v>14520</v>
      </c>
      <c r="G2325">
        <v>3378</v>
      </c>
      <c r="H2325">
        <v>11142</v>
      </c>
      <c r="I2325">
        <v>1159</v>
      </c>
      <c r="J2325">
        <v>2647</v>
      </c>
      <c r="K2325">
        <v>45385</v>
      </c>
      <c r="L2325">
        <v>0</v>
      </c>
      <c r="M2325" s="1">
        <v>0.8</v>
      </c>
    </row>
    <row r="2326" spans="1:13" x14ac:dyDescent="0.3">
      <c r="A2326">
        <v>2330</v>
      </c>
      <c r="B2326" t="s">
        <v>1457</v>
      </c>
      <c r="C2326" t="s">
        <v>1464</v>
      </c>
      <c r="D2326" t="s">
        <v>58</v>
      </c>
      <c r="E2326">
        <v>2</v>
      </c>
      <c r="F2326">
        <v>405905</v>
      </c>
      <c r="G2326">
        <v>66621</v>
      </c>
      <c r="H2326">
        <v>339284</v>
      </c>
      <c r="I2326">
        <v>35535</v>
      </c>
      <c r="J2326">
        <v>55971</v>
      </c>
      <c r="K2326">
        <v>62958</v>
      </c>
      <c r="L2326">
        <v>2214</v>
      </c>
      <c r="M2326" s="1">
        <v>0.84</v>
      </c>
    </row>
    <row r="2327" spans="1:13" x14ac:dyDescent="0.3">
      <c r="A2327">
        <v>2331</v>
      </c>
      <c r="B2327" t="s">
        <v>1457</v>
      </c>
      <c r="C2327" t="s">
        <v>30</v>
      </c>
      <c r="D2327" t="s">
        <v>21</v>
      </c>
      <c r="E2327">
        <v>4</v>
      </c>
      <c r="F2327">
        <v>57078</v>
      </c>
      <c r="G2327">
        <v>9598</v>
      </c>
      <c r="H2327">
        <v>47480</v>
      </c>
      <c r="I2327">
        <v>3621</v>
      </c>
      <c r="J2327">
        <v>9394</v>
      </c>
      <c r="K2327">
        <v>42542</v>
      </c>
      <c r="L2327">
        <v>45</v>
      </c>
      <c r="M2327" s="1">
        <v>0.87</v>
      </c>
    </row>
    <row r="2328" spans="1:13" x14ac:dyDescent="0.3">
      <c r="A2328">
        <v>2332</v>
      </c>
      <c r="B2328" t="s">
        <v>1457</v>
      </c>
      <c r="C2328" t="s">
        <v>1431</v>
      </c>
      <c r="D2328" t="s">
        <v>58</v>
      </c>
      <c r="E2328">
        <v>1</v>
      </c>
      <c r="F2328">
        <v>32251</v>
      </c>
      <c r="G2328">
        <v>6055</v>
      </c>
      <c r="H2328">
        <v>26196</v>
      </c>
      <c r="I2328">
        <v>2167</v>
      </c>
      <c r="J2328">
        <v>5830</v>
      </c>
      <c r="K2328">
        <v>42116</v>
      </c>
      <c r="L2328">
        <v>36</v>
      </c>
      <c r="M2328" s="1">
        <v>0.85</v>
      </c>
    </row>
    <row r="2329" spans="1:13" x14ac:dyDescent="0.3">
      <c r="A2329">
        <v>2333</v>
      </c>
      <c r="B2329" t="s">
        <v>1457</v>
      </c>
      <c r="C2329" t="s">
        <v>1465</v>
      </c>
      <c r="D2329" t="s">
        <v>21</v>
      </c>
      <c r="E2329">
        <v>6</v>
      </c>
      <c r="F2329">
        <v>45754</v>
      </c>
      <c r="G2329">
        <v>8395</v>
      </c>
      <c r="H2329">
        <v>37359</v>
      </c>
      <c r="I2329">
        <v>2660</v>
      </c>
      <c r="J2329">
        <v>9453</v>
      </c>
      <c r="K2329">
        <v>39046</v>
      </c>
      <c r="L2329">
        <v>40</v>
      </c>
      <c r="M2329" s="1">
        <v>0.85</v>
      </c>
    </row>
    <row r="2330" spans="1:13" x14ac:dyDescent="0.3">
      <c r="A2330">
        <v>2334</v>
      </c>
      <c r="B2330" t="s">
        <v>1457</v>
      </c>
      <c r="C2330" t="s">
        <v>1466</v>
      </c>
      <c r="D2330" t="s">
        <v>21</v>
      </c>
      <c r="E2330">
        <v>6</v>
      </c>
      <c r="F2330">
        <v>33700</v>
      </c>
      <c r="G2330">
        <v>7914</v>
      </c>
      <c r="H2330">
        <v>25786</v>
      </c>
      <c r="I2330">
        <v>2545</v>
      </c>
      <c r="J2330">
        <v>8520</v>
      </c>
      <c r="K2330">
        <v>36722</v>
      </c>
      <c r="L2330">
        <v>49</v>
      </c>
      <c r="M2330" s="1">
        <v>0.76</v>
      </c>
    </row>
    <row r="2331" spans="1:13" x14ac:dyDescent="0.3">
      <c r="A2331">
        <v>2335</v>
      </c>
      <c r="B2331" t="s">
        <v>1457</v>
      </c>
      <c r="C2331" t="s">
        <v>1467</v>
      </c>
      <c r="D2331" t="s">
        <v>21</v>
      </c>
      <c r="E2331">
        <v>6</v>
      </c>
      <c r="F2331">
        <v>37660</v>
      </c>
      <c r="G2331">
        <v>7595</v>
      </c>
      <c r="H2331">
        <v>30065</v>
      </c>
      <c r="I2331">
        <v>3516</v>
      </c>
      <c r="J2331">
        <v>7440</v>
      </c>
      <c r="K2331">
        <v>39079</v>
      </c>
      <c r="L2331">
        <v>131</v>
      </c>
      <c r="M2331" s="1">
        <v>0.84</v>
      </c>
    </row>
    <row r="2332" spans="1:13" x14ac:dyDescent="0.3">
      <c r="A2332">
        <v>2336</v>
      </c>
      <c r="B2332" t="s">
        <v>1457</v>
      </c>
      <c r="C2332" t="s">
        <v>1468</v>
      </c>
      <c r="D2332" t="s">
        <v>21</v>
      </c>
      <c r="E2332">
        <v>3</v>
      </c>
      <c r="F2332">
        <v>66802</v>
      </c>
      <c r="G2332">
        <v>12678</v>
      </c>
      <c r="H2332">
        <v>54124</v>
      </c>
      <c r="I2332">
        <v>4450</v>
      </c>
      <c r="J2332">
        <v>15356</v>
      </c>
      <c r="K2332">
        <v>37206</v>
      </c>
      <c r="L2332">
        <v>146</v>
      </c>
      <c r="M2332" s="1">
        <v>0.83</v>
      </c>
    </row>
    <row r="2333" spans="1:13" x14ac:dyDescent="0.3">
      <c r="A2333">
        <v>2337</v>
      </c>
      <c r="B2333" t="s">
        <v>1457</v>
      </c>
      <c r="C2333" t="s">
        <v>1469</v>
      </c>
      <c r="D2333" t="s">
        <v>21</v>
      </c>
      <c r="E2333">
        <v>6</v>
      </c>
      <c r="F2333">
        <v>30599</v>
      </c>
      <c r="G2333">
        <v>5100</v>
      </c>
      <c r="H2333">
        <v>25499</v>
      </c>
      <c r="I2333">
        <v>1799</v>
      </c>
      <c r="J2333">
        <v>9648</v>
      </c>
      <c r="K2333">
        <v>33159</v>
      </c>
      <c r="L2333">
        <v>34</v>
      </c>
      <c r="M2333" s="1">
        <v>0.86</v>
      </c>
    </row>
    <row r="2334" spans="1:13" x14ac:dyDescent="0.3">
      <c r="A2334">
        <v>2338</v>
      </c>
      <c r="B2334" t="s">
        <v>1457</v>
      </c>
      <c r="C2334" t="s">
        <v>849</v>
      </c>
      <c r="D2334" t="s">
        <v>58</v>
      </c>
      <c r="E2334">
        <v>2</v>
      </c>
      <c r="F2334">
        <v>160647</v>
      </c>
      <c r="G2334">
        <v>22634</v>
      </c>
      <c r="H2334">
        <v>138013</v>
      </c>
      <c r="I2334">
        <v>16425</v>
      </c>
      <c r="J2334">
        <v>17466</v>
      </c>
      <c r="K2334">
        <v>65468</v>
      </c>
      <c r="L2334">
        <v>0</v>
      </c>
      <c r="M2334" s="1">
        <v>0.88</v>
      </c>
    </row>
    <row r="2335" spans="1:13" x14ac:dyDescent="0.3">
      <c r="A2335">
        <v>2339</v>
      </c>
      <c r="B2335" t="s">
        <v>1457</v>
      </c>
      <c r="C2335" t="s">
        <v>1470</v>
      </c>
      <c r="D2335" t="s">
        <v>21</v>
      </c>
      <c r="E2335">
        <v>2</v>
      </c>
      <c r="F2335">
        <v>27052</v>
      </c>
      <c r="G2335">
        <v>5074</v>
      </c>
      <c r="H2335">
        <v>21978</v>
      </c>
      <c r="I2335">
        <v>1948</v>
      </c>
      <c r="J2335">
        <v>4489</v>
      </c>
      <c r="K2335">
        <v>48818</v>
      </c>
      <c r="L2335">
        <v>25</v>
      </c>
      <c r="M2335" s="1">
        <v>0.74</v>
      </c>
    </row>
    <row r="2336" spans="1:13" x14ac:dyDescent="0.3">
      <c r="A2336">
        <v>2340</v>
      </c>
      <c r="B2336" t="s">
        <v>1457</v>
      </c>
      <c r="C2336" t="s">
        <v>306</v>
      </c>
      <c r="D2336" t="s">
        <v>21</v>
      </c>
      <c r="E2336">
        <v>2</v>
      </c>
      <c r="F2336">
        <v>22402</v>
      </c>
      <c r="G2336">
        <v>4870</v>
      </c>
      <c r="H2336">
        <v>17532</v>
      </c>
      <c r="I2336">
        <v>1510</v>
      </c>
      <c r="J2336">
        <v>5219</v>
      </c>
      <c r="K2336">
        <v>39522</v>
      </c>
      <c r="L2336">
        <v>0</v>
      </c>
      <c r="M2336" s="1">
        <v>0.81</v>
      </c>
    </row>
    <row r="2337" spans="1:13" x14ac:dyDescent="0.3">
      <c r="A2337">
        <v>2341</v>
      </c>
      <c r="B2337" t="s">
        <v>1457</v>
      </c>
      <c r="C2337" t="s">
        <v>1471</v>
      </c>
      <c r="D2337" t="s">
        <v>58</v>
      </c>
      <c r="E2337">
        <v>3</v>
      </c>
      <c r="F2337">
        <v>138159</v>
      </c>
      <c r="G2337">
        <v>23471</v>
      </c>
      <c r="H2337">
        <v>114688</v>
      </c>
      <c r="I2337">
        <v>9975</v>
      </c>
      <c r="J2337">
        <v>24375</v>
      </c>
      <c r="K2337">
        <v>47949</v>
      </c>
      <c r="L2337">
        <v>952</v>
      </c>
      <c r="M2337" s="1">
        <v>0.85</v>
      </c>
    </row>
    <row r="2338" spans="1:13" x14ac:dyDescent="0.3">
      <c r="A2338">
        <v>2342</v>
      </c>
      <c r="B2338" t="s">
        <v>1457</v>
      </c>
      <c r="C2338" t="s">
        <v>1472</v>
      </c>
      <c r="D2338" t="s">
        <v>21</v>
      </c>
      <c r="E2338">
        <v>4</v>
      </c>
      <c r="F2338">
        <v>62249</v>
      </c>
      <c r="G2338">
        <v>17290</v>
      </c>
      <c r="H2338">
        <v>44959</v>
      </c>
      <c r="I2338">
        <v>5487</v>
      </c>
      <c r="J2338">
        <v>12064</v>
      </c>
      <c r="K2338">
        <v>46058</v>
      </c>
      <c r="L2338">
        <v>136</v>
      </c>
      <c r="M2338" s="1">
        <v>0.75</v>
      </c>
    </row>
    <row r="2339" spans="1:13" x14ac:dyDescent="0.3">
      <c r="A2339">
        <v>2343</v>
      </c>
      <c r="B2339" t="s">
        <v>1457</v>
      </c>
      <c r="C2339" t="s">
        <v>1473</v>
      </c>
      <c r="D2339" t="s">
        <v>58</v>
      </c>
      <c r="E2339">
        <v>2</v>
      </c>
      <c r="F2339">
        <v>514213</v>
      </c>
      <c r="G2339">
        <v>81136</v>
      </c>
      <c r="H2339">
        <v>433077</v>
      </c>
      <c r="I2339">
        <v>30443</v>
      </c>
      <c r="J2339">
        <v>55837</v>
      </c>
      <c r="K2339">
        <v>61162</v>
      </c>
      <c r="L2339">
        <v>1656</v>
      </c>
      <c r="M2339" s="1">
        <v>0.85</v>
      </c>
    </row>
    <row r="2340" spans="1:13" x14ac:dyDescent="0.3">
      <c r="A2340">
        <v>2344</v>
      </c>
      <c r="B2340" t="s">
        <v>1457</v>
      </c>
      <c r="C2340" t="s">
        <v>679</v>
      </c>
      <c r="D2340" t="s">
        <v>21</v>
      </c>
      <c r="E2340">
        <v>4</v>
      </c>
      <c r="F2340">
        <v>70741</v>
      </c>
      <c r="G2340">
        <v>13095</v>
      </c>
      <c r="H2340">
        <v>57646</v>
      </c>
      <c r="I2340">
        <v>5133</v>
      </c>
      <c r="J2340">
        <v>12455</v>
      </c>
      <c r="K2340">
        <v>43879</v>
      </c>
      <c r="L2340">
        <v>376</v>
      </c>
      <c r="M2340" s="1">
        <v>0.82</v>
      </c>
    </row>
    <row r="2341" spans="1:13" x14ac:dyDescent="0.3">
      <c r="A2341">
        <v>2345</v>
      </c>
      <c r="B2341" t="s">
        <v>1457</v>
      </c>
      <c r="C2341" t="s">
        <v>1474</v>
      </c>
      <c r="D2341" t="s">
        <v>21</v>
      </c>
      <c r="E2341">
        <v>6</v>
      </c>
      <c r="F2341">
        <v>19351</v>
      </c>
      <c r="G2341">
        <v>3563</v>
      </c>
      <c r="H2341">
        <v>15788</v>
      </c>
      <c r="I2341">
        <v>1342</v>
      </c>
      <c r="J2341">
        <v>4637</v>
      </c>
      <c r="K2341">
        <v>35871</v>
      </c>
      <c r="L2341">
        <v>32</v>
      </c>
      <c r="M2341" s="1">
        <v>0.79</v>
      </c>
    </row>
    <row r="2342" spans="1:13" x14ac:dyDescent="0.3">
      <c r="A2342">
        <v>2346</v>
      </c>
      <c r="B2342" t="s">
        <v>1457</v>
      </c>
      <c r="C2342" t="s">
        <v>1475</v>
      </c>
      <c r="D2342" t="s">
        <v>21</v>
      </c>
      <c r="E2342">
        <v>2</v>
      </c>
      <c r="F2342">
        <v>344147</v>
      </c>
      <c r="G2342">
        <v>82431</v>
      </c>
      <c r="H2342">
        <v>261716</v>
      </c>
      <c r="I2342">
        <v>29526</v>
      </c>
      <c r="J2342">
        <v>48595</v>
      </c>
      <c r="K2342">
        <v>49082</v>
      </c>
      <c r="L2342">
        <v>1002</v>
      </c>
      <c r="M2342" s="1">
        <v>0.78</v>
      </c>
    </row>
    <row r="2343" spans="1:13" x14ac:dyDescent="0.3">
      <c r="A2343">
        <v>2347</v>
      </c>
      <c r="B2343" t="s">
        <v>1457</v>
      </c>
      <c r="C2343" t="s">
        <v>428</v>
      </c>
      <c r="D2343" t="s">
        <v>21</v>
      </c>
      <c r="E2343">
        <v>3</v>
      </c>
      <c r="F2343">
        <v>28971</v>
      </c>
      <c r="G2343">
        <v>5610</v>
      </c>
      <c r="H2343">
        <v>23361</v>
      </c>
      <c r="I2343">
        <v>2048</v>
      </c>
      <c r="J2343">
        <v>5263</v>
      </c>
      <c r="K2343">
        <v>43125</v>
      </c>
      <c r="L2343">
        <v>35</v>
      </c>
      <c r="M2343" s="1">
        <v>0.78</v>
      </c>
    </row>
    <row r="2344" spans="1:13" x14ac:dyDescent="0.3">
      <c r="A2344">
        <v>2348</v>
      </c>
      <c r="B2344" t="s">
        <v>1457</v>
      </c>
      <c r="C2344" t="s">
        <v>1476</v>
      </c>
      <c r="D2344" t="s">
        <v>58</v>
      </c>
      <c r="E2344">
        <v>2</v>
      </c>
      <c r="F2344">
        <v>65592</v>
      </c>
      <c r="G2344">
        <v>12028</v>
      </c>
      <c r="H2344">
        <v>53564</v>
      </c>
      <c r="I2344">
        <v>6784</v>
      </c>
      <c r="J2344">
        <v>9431</v>
      </c>
      <c r="K2344">
        <v>52270</v>
      </c>
      <c r="L2344">
        <v>110</v>
      </c>
      <c r="M2344" s="1">
        <v>0.85</v>
      </c>
    </row>
    <row r="2345" spans="1:13" x14ac:dyDescent="0.3">
      <c r="A2345">
        <v>2349</v>
      </c>
      <c r="B2345" t="s">
        <v>1457</v>
      </c>
      <c r="C2345" t="s">
        <v>1132</v>
      </c>
      <c r="D2345" t="s">
        <v>58</v>
      </c>
      <c r="E2345">
        <v>1</v>
      </c>
      <c r="F2345">
        <v>95380</v>
      </c>
      <c r="G2345">
        <v>20059</v>
      </c>
      <c r="H2345">
        <v>75321</v>
      </c>
      <c r="I2345">
        <v>6094</v>
      </c>
      <c r="J2345">
        <v>12446</v>
      </c>
      <c r="K2345">
        <v>58035</v>
      </c>
      <c r="L2345">
        <v>218</v>
      </c>
      <c r="M2345" s="1">
        <v>0.8</v>
      </c>
    </row>
    <row r="2346" spans="1:13" x14ac:dyDescent="0.3">
      <c r="A2346">
        <v>2350</v>
      </c>
      <c r="B2346" t="s">
        <v>1457</v>
      </c>
      <c r="C2346" t="s">
        <v>433</v>
      </c>
      <c r="D2346" t="s">
        <v>58</v>
      </c>
      <c r="E2346">
        <v>2</v>
      </c>
      <c r="F2346">
        <v>66994</v>
      </c>
      <c r="G2346">
        <v>12410</v>
      </c>
      <c r="H2346">
        <v>54584</v>
      </c>
      <c r="I2346">
        <v>4524</v>
      </c>
      <c r="J2346">
        <v>12768</v>
      </c>
      <c r="K2346">
        <v>42099</v>
      </c>
      <c r="L2346">
        <v>71</v>
      </c>
      <c r="M2346" s="1">
        <v>0.84</v>
      </c>
    </row>
    <row r="2347" spans="1:13" x14ac:dyDescent="0.3">
      <c r="A2347">
        <v>2351</v>
      </c>
      <c r="B2347" t="s">
        <v>1457</v>
      </c>
      <c r="C2347" t="s">
        <v>62</v>
      </c>
      <c r="D2347" t="s">
        <v>21</v>
      </c>
      <c r="E2347">
        <v>6</v>
      </c>
      <c r="F2347">
        <v>17142</v>
      </c>
      <c r="G2347">
        <v>3147</v>
      </c>
      <c r="H2347">
        <v>13995</v>
      </c>
      <c r="I2347">
        <v>1038</v>
      </c>
      <c r="J2347">
        <v>4376</v>
      </c>
      <c r="K2347">
        <v>33199</v>
      </c>
      <c r="L2347">
        <v>0</v>
      </c>
      <c r="M2347" s="1">
        <v>0.77</v>
      </c>
    </row>
    <row r="2348" spans="1:13" x14ac:dyDescent="0.3">
      <c r="A2348">
        <v>2352</v>
      </c>
      <c r="B2348" t="s">
        <v>1457</v>
      </c>
      <c r="C2348" t="s">
        <v>1477</v>
      </c>
      <c r="D2348" t="s">
        <v>21</v>
      </c>
      <c r="E2348">
        <v>2</v>
      </c>
      <c r="F2348">
        <v>295032</v>
      </c>
      <c r="G2348">
        <v>46581</v>
      </c>
      <c r="H2348">
        <v>248451</v>
      </c>
      <c r="I2348">
        <v>23530</v>
      </c>
      <c r="J2348">
        <v>36432</v>
      </c>
      <c r="K2348">
        <v>60627</v>
      </c>
      <c r="L2348">
        <v>654</v>
      </c>
      <c r="M2348" s="1">
        <v>0.86</v>
      </c>
    </row>
    <row r="2349" spans="1:13" x14ac:dyDescent="0.3">
      <c r="A2349">
        <v>2353</v>
      </c>
      <c r="B2349" t="s">
        <v>1457</v>
      </c>
      <c r="C2349" t="s">
        <v>1478</v>
      </c>
      <c r="D2349" t="s">
        <v>21</v>
      </c>
      <c r="E2349">
        <v>8</v>
      </c>
      <c r="F2349">
        <v>9410</v>
      </c>
      <c r="G2349">
        <v>3287</v>
      </c>
      <c r="H2349">
        <v>6123</v>
      </c>
      <c r="I2349">
        <v>920</v>
      </c>
      <c r="J2349">
        <v>1564</v>
      </c>
      <c r="K2349">
        <v>44683</v>
      </c>
      <c r="L2349">
        <v>0</v>
      </c>
      <c r="M2349" s="1">
        <v>0.59</v>
      </c>
    </row>
    <row r="2350" spans="1:13" x14ac:dyDescent="0.3">
      <c r="A2350">
        <v>2354</v>
      </c>
      <c r="B2350" t="s">
        <v>1457</v>
      </c>
      <c r="C2350" t="s">
        <v>68</v>
      </c>
      <c r="D2350" t="s">
        <v>58</v>
      </c>
      <c r="E2350">
        <v>6</v>
      </c>
      <c r="F2350">
        <v>31039</v>
      </c>
      <c r="G2350">
        <v>6162</v>
      </c>
      <c r="H2350">
        <v>24877</v>
      </c>
      <c r="I2350">
        <v>2150</v>
      </c>
      <c r="J2350">
        <v>7841</v>
      </c>
      <c r="K2350">
        <v>34365</v>
      </c>
      <c r="L2350">
        <v>209</v>
      </c>
      <c r="M2350" s="1">
        <v>0.84</v>
      </c>
    </row>
    <row r="2351" spans="1:13" x14ac:dyDescent="0.3">
      <c r="A2351">
        <v>2355</v>
      </c>
      <c r="B2351" t="s">
        <v>1457</v>
      </c>
      <c r="C2351" t="s">
        <v>1479</v>
      </c>
      <c r="D2351" t="s">
        <v>21</v>
      </c>
      <c r="E2351">
        <v>6</v>
      </c>
      <c r="F2351">
        <v>26398</v>
      </c>
      <c r="G2351">
        <v>4761</v>
      </c>
      <c r="H2351">
        <v>21637</v>
      </c>
      <c r="I2351">
        <v>1800</v>
      </c>
      <c r="J2351">
        <v>7104</v>
      </c>
      <c r="K2351">
        <v>33534</v>
      </c>
      <c r="L2351">
        <v>0</v>
      </c>
      <c r="M2351" s="1">
        <v>0.77</v>
      </c>
    </row>
    <row r="2352" spans="1:13" x14ac:dyDescent="0.3">
      <c r="A2352">
        <v>2356</v>
      </c>
      <c r="B2352" t="s">
        <v>1457</v>
      </c>
      <c r="C2352" t="s">
        <v>1480</v>
      </c>
      <c r="D2352" t="s">
        <v>21</v>
      </c>
      <c r="E2352">
        <v>6</v>
      </c>
      <c r="F2352">
        <v>38520</v>
      </c>
      <c r="G2352">
        <v>7552</v>
      </c>
      <c r="H2352">
        <v>30968</v>
      </c>
      <c r="I2352">
        <v>2365</v>
      </c>
      <c r="J2352">
        <v>6362</v>
      </c>
      <c r="K2352">
        <v>48029</v>
      </c>
      <c r="L2352">
        <v>54</v>
      </c>
      <c r="M2352" s="1">
        <v>0.81</v>
      </c>
    </row>
    <row r="2353" spans="1:13" x14ac:dyDescent="0.3">
      <c r="A2353">
        <v>2357</v>
      </c>
      <c r="B2353" t="s">
        <v>1457</v>
      </c>
      <c r="C2353" t="s">
        <v>442</v>
      </c>
      <c r="D2353" t="s">
        <v>58</v>
      </c>
      <c r="E2353">
        <v>4</v>
      </c>
      <c r="F2353">
        <v>78374</v>
      </c>
      <c r="G2353">
        <v>18196</v>
      </c>
      <c r="H2353">
        <v>60178</v>
      </c>
      <c r="I2353">
        <v>6575</v>
      </c>
      <c r="J2353">
        <v>11159</v>
      </c>
      <c r="K2353">
        <v>50529</v>
      </c>
      <c r="L2353">
        <v>256</v>
      </c>
      <c r="M2353" s="1">
        <v>0.8</v>
      </c>
    </row>
    <row r="2354" spans="1:13" x14ac:dyDescent="0.3">
      <c r="A2354">
        <v>2358</v>
      </c>
      <c r="B2354" t="s">
        <v>1457</v>
      </c>
      <c r="C2354" t="s">
        <v>1481</v>
      </c>
      <c r="D2354" t="s">
        <v>21</v>
      </c>
      <c r="E2354">
        <v>4</v>
      </c>
      <c r="F2354">
        <v>86934</v>
      </c>
      <c r="G2354">
        <v>17114</v>
      </c>
      <c r="H2354">
        <v>69820</v>
      </c>
      <c r="I2354">
        <v>5282</v>
      </c>
      <c r="J2354">
        <v>21733</v>
      </c>
      <c r="K2354">
        <v>37134</v>
      </c>
      <c r="L2354">
        <v>298</v>
      </c>
      <c r="M2354" s="1">
        <v>0.81</v>
      </c>
    </row>
    <row r="2355" spans="1:13" x14ac:dyDescent="0.3">
      <c r="A2355">
        <v>2359</v>
      </c>
      <c r="B2355" t="s">
        <v>1457</v>
      </c>
      <c r="C2355" t="s">
        <v>75</v>
      </c>
      <c r="D2355" t="s">
        <v>58</v>
      </c>
      <c r="E2355">
        <v>2</v>
      </c>
      <c r="F2355">
        <v>124937</v>
      </c>
      <c r="G2355">
        <v>20660</v>
      </c>
      <c r="H2355">
        <v>104277</v>
      </c>
      <c r="I2355">
        <v>7190</v>
      </c>
      <c r="J2355">
        <v>19471</v>
      </c>
      <c r="K2355">
        <v>48794</v>
      </c>
      <c r="L2355">
        <v>115</v>
      </c>
      <c r="M2355" s="1">
        <v>0.82</v>
      </c>
    </row>
    <row r="2356" spans="1:13" x14ac:dyDescent="0.3">
      <c r="A2356">
        <v>2360</v>
      </c>
      <c r="B2356" t="s">
        <v>1457</v>
      </c>
      <c r="C2356" t="s">
        <v>557</v>
      </c>
      <c r="D2356" t="s">
        <v>58</v>
      </c>
      <c r="E2356">
        <v>2</v>
      </c>
      <c r="F2356">
        <v>414576</v>
      </c>
      <c r="G2356">
        <v>52790</v>
      </c>
      <c r="H2356">
        <v>361786</v>
      </c>
      <c r="I2356">
        <v>38001</v>
      </c>
      <c r="J2356">
        <v>64210</v>
      </c>
      <c r="K2356">
        <v>52611</v>
      </c>
      <c r="L2356">
        <v>2144</v>
      </c>
      <c r="M2356" s="1">
        <v>0.83</v>
      </c>
    </row>
    <row r="2357" spans="1:13" x14ac:dyDescent="0.3">
      <c r="A2357">
        <v>2361</v>
      </c>
      <c r="B2357" t="s">
        <v>1457</v>
      </c>
      <c r="C2357" t="s">
        <v>1482</v>
      </c>
      <c r="D2357" t="s">
        <v>21</v>
      </c>
      <c r="E2357">
        <v>2</v>
      </c>
      <c r="F2357">
        <v>20544</v>
      </c>
      <c r="G2357">
        <v>4060</v>
      </c>
      <c r="H2357">
        <v>16484</v>
      </c>
      <c r="I2357">
        <v>1270</v>
      </c>
      <c r="J2357">
        <v>3017</v>
      </c>
      <c r="K2357">
        <v>46019</v>
      </c>
      <c r="L2357">
        <v>0</v>
      </c>
      <c r="M2357" s="1">
        <v>0.82</v>
      </c>
    </row>
    <row r="2358" spans="1:13" x14ac:dyDescent="0.3">
      <c r="A2358">
        <v>2362</v>
      </c>
      <c r="B2358" t="s">
        <v>1457</v>
      </c>
      <c r="C2358" t="s">
        <v>1483</v>
      </c>
      <c r="D2358" t="s">
        <v>21</v>
      </c>
      <c r="E2358">
        <v>2</v>
      </c>
      <c r="F2358">
        <v>313888</v>
      </c>
      <c r="G2358">
        <v>50812</v>
      </c>
      <c r="H2358">
        <v>263076</v>
      </c>
      <c r="I2358">
        <v>19276</v>
      </c>
      <c r="J2358">
        <v>41706</v>
      </c>
      <c r="K2358">
        <v>53567</v>
      </c>
      <c r="L2358">
        <v>795</v>
      </c>
      <c r="M2358" s="1">
        <v>0.86</v>
      </c>
    </row>
    <row r="2359" spans="1:13" x14ac:dyDescent="0.3">
      <c r="A2359">
        <v>2363</v>
      </c>
      <c r="B2359" t="s">
        <v>1457</v>
      </c>
      <c r="C2359" t="s">
        <v>81</v>
      </c>
      <c r="D2359" t="s">
        <v>21</v>
      </c>
      <c r="E2359">
        <v>3</v>
      </c>
      <c r="F2359">
        <v>106512</v>
      </c>
      <c r="G2359">
        <v>17516</v>
      </c>
      <c r="H2359">
        <v>88996</v>
      </c>
      <c r="I2359">
        <v>12688</v>
      </c>
      <c r="J2359">
        <v>19418</v>
      </c>
      <c r="K2359">
        <v>45181</v>
      </c>
      <c r="L2359">
        <v>219</v>
      </c>
      <c r="M2359" s="1">
        <v>0.85</v>
      </c>
    </row>
    <row r="2360" spans="1:13" x14ac:dyDescent="0.3">
      <c r="A2360">
        <v>2364</v>
      </c>
      <c r="B2360" t="s">
        <v>1457</v>
      </c>
      <c r="C2360" t="s">
        <v>187</v>
      </c>
      <c r="D2360" t="s">
        <v>21</v>
      </c>
      <c r="E2360">
        <v>2</v>
      </c>
      <c r="F2360">
        <v>27410</v>
      </c>
      <c r="G2360">
        <v>5554</v>
      </c>
      <c r="H2360">
        <v>21856</v>
      </c>
      <c r="I2360">
        <v>1799</v>
      </c>
      <c r="J2360">
        <v>5485</v>
      </c>
      <c r="K2360">
        <v>40686</v>
      </c>
      <c r="L2360">
        <v>50</v>
      </c>
      <c r="M2360" s="1">
        <v>0.85</v>
      </c>
    </row>
    <row r="2361" spans="1:13" x14ac:dyDescent="0.3">
      <c r="A2361">
        <v>2365</v>
      </c>
      <c r="B2361" t="s">
        <v>1457</v>
      </c>
      <c r="C2361" t="s">
        <v>1484</v>
      </c>
      <c r="D2361" t="s">
        <v>21</v>
      </c>
      <c r="E2361">
        <v>6</v>
      </c>
      <c r="F2361">
        <v>30606</v>
      </c>
      <c r="G2361">
        <v>6441</v>
      </c>
      <c r="H2361">
        <v>24165</v>
      </c>
      <c r="I2361">
        <v>1832</v>
      </c>
      <c r="J2361">
        <v>7726</v>
      </c>
      <c r="K2361">
        <v>32814</v>
      </c>
      <c r="L2361">
        <v>0</v>
      </c>
      <c r="M2361" s="1">
        <v>0.81</v>
      </c>
    </row>
    <row r="2362" spans="1:13" x14ac:dyDescent="0.3">
      <c r="A2362">
        <v>2366</v>
      </c>
      <c r="B2362" t="s">
        <v>1457</v>
      </c>
      <c r="C2362" t="s">
        <v>840</v>
      </c>
      <c r="D2362" t="s">
        <v>21</v>
      </c>
      <c r="E2362">
        <v>1</v>
      </c>
      <c r="F2362">
        <v>274118</v>
      </c>
      <c r="G2362">
        <v>39236</v>
      </c>
      <c r="H2362">
        <v>234882</v>
      </c>
      <c r="I2362">
        <v>17599</v>
      </c>
      <c r="J2362">
        <v>26453</v>
      </c>
      <c r="K2362">
        <v>64904</v>
      </c>
      <c r="L2362">
        <v>329</v>
      </c>
      <c r="M2362" s="1">
        <v>0.87</v>
      </c>
    </row>
    <row r="2363" spans="1:13" x14ac:dyDescent="0.3">
      <c r="A2363">
        <v>2367</v>
      </c>
      <c r="B2363" t="s">
        <v>1485</v>
      </c>
      <c r="C2363" t="s">
        <v>1486</v>
      </c>
      <c r="D2363" t="s">
        <v>21</v>
      </c>
      <c r="E2363">
        <v>9</v>
      </c>
      <c r="F2363">
        <v>2801</v>
      </c>
      <c r="G2363">
        <v>577</v>
      </c>
      <c r="H2363">
        <v>2224</v>
      </c>
      <c r="I2363">
        <v>199</v>
      </c>
      <c r="J2363">
        <v>276</v>
      </c>
      <c r="K2363">
        <v>53107</v>
      </c>
      <c r="L2363">
        <v>0</v>
      </c>
      <c r="M2363" s="1">
        <v>0.78</v>
      </c>
    </row>
    <row r="2364" spans="1:13" x14ac:dyDescent="0.3">
      <c r="A2364">
        <v>2368</v>
      </c>
      <c r="B2364" t="s">
        <v>1485</v>
      </c>
      <c r="C2364" t="s">
        <v>1487</v>
      </c>
      <c r="D2364" t="s">
        <v>21</v>
      </c>
      <c r="E2364">
        <v>7</v>
      </c>
      <c r="F2364">
        <v>18883</v>
      </c>
      <c r="G2364">
        <v>3209</v>
      </c>
      <c r="H2364">
        <v>15674</v>
      </c>
      <c r="I2364">
        <v>1063</v>
      </c>
      <c r="J2364">
        <v>2387</v>
      </c>
      <c r="K2364">
        <v>49712</v>
      </c>
      <c r="L2364">
        <v>30</v>
      </c>
      <c r="M2364" s="1">
        <v>0.84</v>
      </c>
    </row>
    <row r="2365" spans="1:13" x14ac:dyDescent="0.3">
      <c r="A2365">
        <v>2369</v>
      </c>
      <c r="B2365" t="s">
        <v>1485</v>
      </c>
      <c r="C2365" t="s">
        <v>1488</v>
      </c>
      <c r="D2365" t="s">
        <v>21</v>
      </c>
      <c r="E2365">
        <v>9</v>
      </c>
      <c r="F2365">
        <v>3468</v>
      </c>
      <c r="G2365">
        <v>433</v>
      </c>
      <c r="H2365">
        <v>3035</v>
      </c>
      <c r="I2365">
        <v>166</v>
      </c>
      <c r="J2365">
        <v>1115</v>
      </c>
      <c r="K2365">
        <v>37071</v>
      </c>
      <c r="L2365">
        <v>62</v>
      </c>
      <c r="M2365" s="1">
        <v>0.87</v>
      </c>
    </row>
    <row r="2366" spans="1:13" x14ac:dyDescent="0.3">
      <c r="A2366">
        <v>2370</v>
      </c>
      <c r="B2366" t="s">
        <v>1485</v>
      </c>
      <c r="C2366" t="s">
        <v>1489</v>
      </c>
      <c r="D2366" t="s">
        <v>21</v>
      </c>
      <c r="E2366">
        <v>9</v>
      </c>
      <c r="F2366">
        <v>6980</v>
      </c>
      <c r="G2366">
        <v>1422</v>
      </c>
      <c r="H2366">
        <v>5558</v>
      </c>
      <c r="I2366">
        <v>450</v>
      </c>
      <c r="J2366">
        <v>866</v>
      </c>
      <c r="K2366">
        <v>50278</v>
      </c>
      <c r="L2366">
        <v>37</v>
      </c>
      <c r="M2366" s="1">
        <v>0.63</v>
      </c>
    </row>
    <row r="2367" spans="1:13" x14ac:dyDescent="0.3">
      <c r="A2367">
        <v>2371</v>
      </c>
      <c r="B2367" t="s">
        <v>1485</v>
      </c>
      <c r="C2367" t="s">
        <v>1490</v>
      </c>
      <c r="D2367" t="s">
        <v>21</v>
      </c>
      <c r="E2367">
        <v>5</v>
      </c>
      <c r="F2367">
        <v>35232</v>
      </c>
      <c r="G2367">
        <v>4195</v>
      </c>
      <c r="H2367">
        <v>31037</v>
      </c>
      <c r="I2367">
        <v>1930</v>
      </c>
      <c r="J2367">
        <v>3744</v>
      </c>
      <c r="K2367">
        <v>62109</v>
      </c>
      <c r="L2367">
        <v>128</v>
      </c>
      <c r="M2367" s="1">
        <v>0.8</v>
      </c>
    </row>
    <row r="2368" spans="1:13" x14ac:dyDescent="0.3">
      <c r="A2368">
        <v>2372</v>
      </c>
      <c r="B2368" t="s">
        <v>1485</v>
      </c>
      <c r="C2368" t="s">
        <v>519</v>
      </c>
      <c r="D2368" t="s">
        <v>21</v>
      </c>
      <c r="E2368">
        <v>5</v>
      </c>
      <c r="F2368">
        <v>39316</v>
      </c>
      <c r="G2368">
        <v>6747</v>
      </c>
      <c r="H2368">
        <v>32569</v>
      </c>
      <c r="I2368">
        <v>2367</v>
      </c>
      <c r="J2368">
        <v>4195</v>
      </c>
      <c r="K2368">
        <v>60082</v>
      </c>
      <c r="L2368">
        <v>275</v>
      </c>
      <c r="M2368" s="1">
        <v>0.83</v>
      </c>
    </row>
    <row r="2369" spans="1:13" x14ac:dyDescent="0.3">
      <c r="A2369">
        <v>2373</v>
      </c>
      <c r="B2369" t="s">
        <v>1485</v>
      </c>
      <c r="C2369" t="s">
        <v>1491</v>
      </c>
      <c r="D2369" t="s">
        <v>21</v>
      </c>
      <c r="E2369">
        <v>9</v>
      </c>
      <c r="F2369">
        <v>5229</v>
      </c>
      <c r="G2369">
        <v>992</v>
      </c>
      <c r="H2369">
        <v>4237</v>
      </c>
      <c r="I2369">
        <v>254</v>
      </c>
      <c r="J2369">
        <v>807</v>
      </c>
      <c r="K2369">
        <v>49732</v>
      </c>
      <c r="L2369">
        <v>69</v>
      </c>
      <c r="M2369" s="1">
        <v>0.81</v>
      </c>
    </row>
    <row r="2370" spans="1:13" x14ac:dyDescent="0.3">
      <c r="A2370">
        <v>2374</v>
      </c>
      <c r="B2370" t="s">
        <v>1485</v>
      </c>
      <c r="C2370" t="s">
        <v>1111</v>
      </c>
      <c r="D2370" t="s">
        <v>21</v>
      </c>
      <c r="E2370">
        <v>9</v>
      </c>
      <c r="F2370">
        <v>2036</v>
      </c>
      <c r="G2370">
        <v>160</v>
      </c>
      <c r="H2370">
        <v>1876</v>
      </c>
      <c r="I2370">
        <v>167</v>
      </c>
      <c r="J2370">
        <v>925</v>
      </c>
      <c r="K2370">
        <v>25973</v>
      </c>
      <c r="L2370">
        <v>0</v>
      </c>
      <c r="M2370" s="1">
        <v>0.92</v>
      </c>
    </row>
    <row r="2371" spans="1:13" x14ac:dyDescent="0.3">
      <c r="A2371">
        <v>2375</v>
      </c>
      <c r="B2371" t="s">
        <v>1485</v>
      </c>
      <c r="C2371" t="s">
        <v>196</v>
      </c>
      <c r="D2371" t="s">
        <v>21</v>
      </c>
      <c r="E2371">
        <v>6</v>
      </c>
      <c r="F2371">
        <v>10222</v>
      </c>
      <c r="G2371">
        <v>2048</v>
      </c>
      <c r="H2371">
        <v>8174</v>
      </c>
      <c r="I2371">
        <v>754</v>
      </c>
      <c r="J2371">
        <v>1442</v>
      </c>
      <c r="K2371">
        <v>44388</v>
      </c>
      <c r="L2371">
        <v>0</v>
      </c>
      <c r="M2371" s="1">
        <v>0.82</v>
      </c>
    </row>
    <row r="2372" spans="1:13" x14ac:dyDescent="0.3">
      <c r="A2372">
        <v>2376</v>
      </c>
      <c r="B2372" t="s">
        <v>1485</v>
      </c>
      <c r="C2372" t="s">
        <v>739</v>
      </c>
      <c r="D2372" t="s">
        <v>21</v>
      </c>
      <c r="E2372">
        <v>9</v>
      </c>
      <c r="F2372">
        <v>1377</v>
      </c>
      <c r="G2372">
        <v>390</v>
      </c>
      <c r="H2372">
        <v>987</v>
      </c>
      <c r="I2372">
        <v>95</v>
      </c>
      <c r="J2372">
        <v>149</v>
      </c>
      <c r="K2372">
        <v>45737</v>
      </c>
      <c r="L2372">
        <v>0</v>
      </c>
      <c r="M2372" s="1">
        <v>0.73</v>
      </c>
    </row>
    <row r="2373" spans="1:13" x14ac:dyDescent="0.3">
      <c r="A2373">
        <v>2377</v>
      </c>
      <c r="B2373" t="s">
        <v>1485</v>
      </c>
      <c r="C2373" t="s">
        <v>1492</v>
      </c>
      <c r="D2373" t="s">
        <v>21</v>
      </c>
      <c r="E2373">
        <v>9</v>
      </c>
      <c r="F2373">
        <v>9338</v>
      </c>
      <c r="G2373">
        <v>1715</v>
      </c>
      <c r="H2373">
        <v>7623</v>
      </c>
      <c r="I2373">
        <v>590</v>
      </c>
      <c r="J2373">
        <v>1857</v>
      </c>
      <c r="K2373">
        <v>47412</v>
      </c>
      <c r="L2373">
        <v>81</v>
      </c>
      <c r="M2373" s="1">
        <v>0.8</v>
      </c>
    </row>
    <row r="2374" spans="1:13" x14ac:dyDescent="0.3">
      <c r="A2374">
        <v>2378</v>
      </c>
      <c r="B2374" t="s">
        <v>1485</v>
      </c>
      <c r="C2374" t="s">
        <v>143</v>
      </c>
      <c r="D2374" t="s">
        <v>21</v>
      </c>
      <c r="E2374">
        <v>9</v>
      </c>
      <c r="F2374">
        <v>3739</v>
      </c>
      <c r="G2374">
        <v>791</v>
      </c>
      <c r="H2374">
        <v>2948</v>
      </c>
      <c r="I2374">
        <v>213</v>
      </c>
      <c r="J2374">
        <v>440</v>
      </c>
      <c r="K2374">
        <v>48517</v>
      </c>
      <c r="L2374">
        <v>0</v>
      </c>
      <c r="M2374" s="1">
        <v>0.8</v>
      </c>
    </row>
    <row r="2375" spans="1:13" x14ac:dyDescent="0.3">
      <c r="A2375">
        <v>2379</v>
      </c>
      <c r="B2375" t="s">
        <v>1485</v>
      </c>
      <c r="C2375" t="s">
        <v>34</v>
      </c>
      <c r="D2375" t="s">
        <v>21</v>
      </c>
      <c r="E2375">
        <v>6</v>
      </c>
      <c r="F2375">
        <v>14041</v>
      </c>
      <c r="G2375">
        <v>1717</v>
      </c>
      <c r="H2375">
        <v>12324</v>
      </c>
      <c r="I2375">
        <v>820</v>
      </c>
      <c r="J2375">
        <v>2314</v>
      </c>
      <c r="K2375">
        <v>46378</v>
      </c>
      <c r="L2375">
        <v>120</v>
      </c>
      <c r="M2375" s="1">
        <v>0.75</v>
      </c>
    </row>
    <row r="2376" spans="1:13" x14ac:dyDescent="0.3">
      <c r="A2376">
        <v>2380</v>
      </c>
      <c r="B2376" t="s">
        <v>1485</v>
      </c>
      <c r="C2376" t="s">
        <v>1493</v>
      </c>
      <c r="D2376" t="s">
        <v>21</v>
      </c>
      <c r="E2376">
        <v>5</v>
      </c>
      <c r="F2376">
        <v>28015</v>
      </c>
      <c r="G2376">
        <v>4949</v>
      </c>
      <c r="H2376">
        <v>23066</v>
      </c>
      <c r="I2376">
        <v>2139</v>
      </c>
      <c r="J2376">
        <v>3115</v>
      </c>
      <c r="K2376">
        <v>55580</v>
      </c>
      <c r="L2376">
        <v>79</v>
      </c>
      <c r="M2376" s="1">
        <v>0.85</v>
      </c>
    </row>
    <row r="2377" spans="1:13" x14ac:dyDescent="0.3">
      <c r="A2377">
        <v>2381</v>
      </c>
      <c r="B2377" t="s">
        <v>1485</v>
      </c>
      <c r="C2377" t="s">
        <v>1494</v>
      </c>
      <c r="D2377" t="s">
        <v>21</v>
      </c>
      <c r="E2377">
        <v>9</v>
      </c>
      <c r="F2377">
        <v>4165</v>
      </c>
      <c r="G2377">
        <v>471</v>
      </c>
      <c r="H2377">
        <v>3694</v>
      </c>
      <c r="I2377">
        <v>203</v>
      </c>
      <c r="J2377">
        <v>1394</v>
      </c>
      <c r="K2377">
        <v>34024</v>
      </c>
      <c r="L2377">
        <v>0</v>
      </c>
      <c r="M2377" s="1">
        <v>0.88</v>
      </c>
    </row>
    <row r="2378" spans="1:13" x14ac:dyDescent="0.3">
      <c r="A2378">
        <v>2382</v>
      </c>
      <c r="B2378" t="s">
        <v>1485</v>
      </c>
      <c r="C2378" t="s">
        <v>264</v>
      </c>
      <c r="D2378" t="s">
        <v>21</v>
      </c>
      <c r="E2378">
        <v>3</v>
      </c>
      <c r="F2378">
        <v>8726</v>
      </c>
      <c r="G2378">
        <v>2621</v>
      </c>
      <c r="H2378">
        <v>6105</v>
      </c>
      <c r="I2378">
        <v>982</v>
      </c>
      <c r="J2378">
        <v>853</v>
      </c>
      <c r="K2378">
        <v>58806</v>
      </c>
      <c r="L2378">
        <v>87</v>
      </c>
      <c r="M2378" s="1">
        <v>0.7</v>
      </c>
    </row>
    <row r="2379" spans="1:13" x14ac:dyDescent="0.3">
      <c r="A2379">
        <v>2383</v>
      </c>
      <c r="B2379" t="s">
        <v>1485</v>
      </c>
      <c r="C2379" t="s">
        <v>1495</v>
      </c>
      <c r="D2379" t="s">
        <v>21</v>
      </c>
      <c r="E2379">
        <v>7</v>
      </c>
      <c r="F2379">
        <v>19790</v>
      </c>
      <c r="G2379">
        <v>3724</v>
      </c>
      <c r="H2379">
        <v>16066</v>
      </c>
      <c r="I2379">
        <v>1307</v>
      </c>
      <c r="J2379">
        <v>2290</v>
      </c>
      <c r="K2379">
        <v>51724</v>
      </c>
      <c r="L2379">
        <v>159</v>
      </c>
      <c r="M2379" s="1">
        <v>0.81</v>
      </c>
    </row>
    <row r="2380" spans="1:13" x14ac:dyDescent="0.3">
      <c r="A2380">
        <v>2384</v>
      </c>
      <c r="B2380" t="s">
        <v>1485</v>
      </c>
      <c r="C2380" t="s">
        <v>1496</v>
      </c>
      <c r="D2380" t="s">
        <v>21</v>
      </c>
      <c r="E2380">
        <v>9</v>
      </c>
      <c r="F2380">
        <v>5505</v>
      </c>
      <c r="G2380">
        <v>1400</v>
      </c>
      <c r="H2380">
        <v>4105</v>
      </c>
      <c r="I2380">
        <v>462</v>
      </c>
      <c r="J2380">
        <v>820</v>
      </c>
      <c r="K2380">
        <v>48023</v>
      </c>
      <c r="L2380">
        <v>20</v>
      </c>
      <c r="M2380" s="1">
        <v>0.76</v>
      </c>
    </row>
    <row r="2381" spans="1:13" x14ac:dyDescent="0.3">
      <c r="A2381">
        <v>2385</v>
      </c>
      <c r="B2381" t="s">
        <v>1485</v>
      </c>
      <c r="C2381" t="s">
        <v>1117</v>
      </c>
      <c r="D2381" t="s">
        <v>21</v>
      </c>
      <c r="E2381">
        <v>9</v>
      </c>
      <c r="F2381">
        <v>4337</v>
      </c>
      <c r="G2381">
        <v>949</v>
      </c>
      <c r="H2381">
        <v>3388</v>
      </c>
      <c r="I2381">
        <v>315</v>
      </c>
      <c r="J2381">
        <v>390</v>
      </c>
      <c r="K2381">
        <v>55404</v>
      </c>
      <c r="L2381">
        <v>10</v>
      </c>
      <c r="M2381" s="1">
        <v>0.8</v>
      </c>
    </row>
    <row r="2382" spans="1:13" x14ac:dyDescent="0.3">
      <c r="A2382">
        <v>2386</v>
      </c>
      <c r="B2382" t="s">
        <v>1485</v>
      </c>
      <c r="C2382" t="s">
        <v>1376</v>
      </c>
      <c r="D2382" t="s">
        <v>21</v>
      </c>
      <c r="E2382">
        <v>9</v>
      </c>
      <c r="F2382">
        <v>5904</v>
      </c>
      <c r="G2382">
        <v>559</v>
      </c>
      <c r="H2382">
        <v>5345</v>
      </c>
      <c r="I2382">
        <v>303</v>
      </c>
      <c r="J2382">
        <v>1514</v>
      </c>
      <c r="K2382">
        <v>41942</v>
      </c>
      <c r="L2382">
        <v>8</v>
      </c>
      <c r="M2382" s="1">
        <v>0.9</v>
      </c>
    </row>
    <row r="2383" spans="1:13" x14ac:dyDescent="0.3">
      <c r="A2383">
        <v>2387</v>
      </c>
      <c r="B2383" t="s">
        <v>1485</v>
      </c>
      <c r="C2383" t="s">
        <v>268</v>
      </c>
      <c r="D2383" t="s">
        <v>21</v>
      </c>
      <c r="E2383">
        <v>9</v>
      </c>
      <c r="F2383">
        <v>2935</v>
      </c>
      <c r="G2383">
        <v>707</v>
      </c>
      <c r="H2383">
        <v>2228</v>
      </c>
      <c r="I2383">
        <v>224</v>
      </c>
      <c r="J2383">
        <v>340</v>
      </c>
      <c r="K2383">
        <v>55159</v>
      </c>
      <c r="L2383">
        <v>11</v>
      </c>
      <c r="M2383" s="1">
        <v>0.76</v>
      </c>
    </row>
    <row r="2384" spans="1:13" x14ac:dyDescent="0.3">
      <c r="A2384">
        <v>2388</v>
      </c>
      <c r="B2384" t="s">
        <v>1485</v>
      </c>
      <c r="C2384" t="s">
        <v>1497</v>
      </c>
      <c r="D2384" t="s">
        <v>21</v>
      </c>
      <c r="E2384">
        <v>9</v>
      </c>
      <c r="F2384">
        <v>3875</v>
      </c>
      <c r="G2384">
        <v>834</v>
      </c>
      <c r="H2384">
        <v>3041</v>
      </c>
      <c r="I2384">
        <v>229</v>
      </c>
      <c r="J2384">
        <v>421</v>
      </c>
      <c r="K2384">
        <v>58977</v>
      </c>
      <c r="L2384">
        <v>50</v>
      </c>
      <c r="M2384" s="1">
        <v>0.8</v>
      </c>
    </row>
    <row r="2385" spans="1:13" x14ac:dyDescent="0.3">
      <c r="A2385">
        <v>2389</v>
      </c>
      <c r="B2385" t="s">
        <v>1485</v>
      </c>
      <c r="C2385" t="s">
        <v>1498</v>
      </c>
      <c r="D2385" t="s">
        <v>21</v>
      </c>
      <c r="E2385">
        <v>6</v>
      </c>
      <c r="F2385">
        <v>6758</v>
      </c>
      <c r="G2385">
        <v>1960</v>
      </c>
      <c r="H2385">
        <v>4798</v>
      </c>
      <c r="I2385">
        <v>872</v>
      </c>
      <c r="J2385">
        <v>850</v>
      </c>
      <c r="K2385">
        <v>46782</v>
      </c>
      <c r="L2385">
        <v>73</v>
      </c>
      <c r="M2385" s="1">
        <v>0.73</v>
      </c>
    </row>
    <row r="2386" spans="1:13" x14ac:dyDescent="0.3">
      <c r="A2386">
        <v>2390</v>
      </c>
      <c r="B2386" t="s">
        <v>1485</v>
      </c>
      <c r="C2386" t="s">
        <v>1499</v>
      </c>
      <c r="D2386" t="s">
        <v>21</v>
      </c>
      <c r="E2386">
        <v>9</v>
      </c>
      <c r="F2386">
        <v>2330</v>
      </c>
      <c r="G2386">
        <v>544</v>
      </c>
      <c r="H2386">
        <v>1786</v>
      </c>
      <c r="I2386">
        <v>142</v>
      </c>
      <c r="J2386">
        <v>332</v>
      </c>
      <c r="K2386">
        <v>49068</v>
      </c>
      <c r="L2386">
        <v>12</v>
      </c>
      <c r="M2386" s="1">
        <v>0.77</v>
      </c>
    </row>
    <row r="2387" spans="1:13" x14ac:dyDescent="0.3">
      <c r="A2387">
        <v>2391</v>
      </c>
      <c r="B2387" t="s">
        <v>1485</v>
      </c>
      <c r="C2387" t="s">
        <v>156</v>
      </c>
      <c r="D2387" t="s">
        <v>21</v>
      </c>
      <c r="E2387">
        <v>7</v>
      </c>
      <c r="F2387">
        <v>7147</v>
      </c>
      <c r="G2387">
        <v>1489</v>
      </c>
      <c r="H2387">
        <v>5658</v>
      </c>
      <c r="I2387">
        <v>550</v>
      </c>
      <c r="J2387">
        <v>707</v>
      </c>
      <c r="K2387">
        <v>59813</v>
      </c>
      <c r="L2387">
        <v>25</v>
      </c>
      <c r="M2387" s="1">
        <v>0.81</v>
      </c>
    </row>
    <row r="2388" spans="1:13" x14ac:dyDescent="0.3">
      <c r="A2388">
        <v>2392</v>
      </c>
      <c r="B2388" t="s">
        <v>1485</v>
      </c>
      <c r="C2388" t="s">
        <v>1500</v>
      </c>
      <c r="D2388" t="s">
        <v>21</v>
      </c>
      <c r="E2388">
        <v>9</v>
      </c>
      <c r="F2388">
        <v>4212</v>
      </c>
      <c r="G2388">
        <v>1072</v>
      </c>
      <c r="H2388">
        <v>3140</v>
      </c>
      <c r="I2388">
        <v>280</v>
      </c>
      <c r="J2388">
        <v>686</v>
      </c>
      <c r="K2388">
        <v>40583</v>
      </c>
      <c r="L2388">
        <v>81</v>
      </c>
      <c r="M2388" s="1">
        <v>0.76</v>
      </c>
    </row>
    <row r="2389" spans="1:13" x14ac:dyDescent="0.3">
      <c r="A2389">
        <v>2393</v>
      </c>
      <c r="B2389" t="s">
        <v>1485</v>
      </c>
      <c r="C2389" t="s">
        <v>1501</v>
      </c>
      <c r="D2389" t="s">
        <v>21</v>
      </c>
      <c r="E2389">
        <v>8</v>
      </c>
      <c r="F2389">
        <v>1918</v>
      </c>
      <c r="G2389">
        <v>468</v>
      </c>
      <c r="H2389">
        <v>1450</v>
      </c>
      <c r="I2389">
        <v>135</v>
      </c>
      <c r="J2389">
        <v>208</v>
      </c>
      <c r="K2389">
        <v>51801</v>
      </c>
      <c r="L2389">
        <v>48</v>
      </c>
      <c r="M2389" s="1">
        <v>0.77</v>
      </c>
    </row>
    <row r="2390" spans="1:13" x14ac:dyDescent="0.3">
      <c r="A2390">
        <v>2394</v>
      </c>
      <c r="B2390" t="s">
        <v>1485</v>
      </c>
      <c r="C2390" t="s">
        <v>1502</v>
      </c>
      <c r="D2390" t="s">
        <v>21</v>
      </c>
      <c r="E2390">
        <v>9</v>
      </c>
      <c r="F2390">
        <v>6111</v>
      </c>
      <c r="G2390">
        <v>953</v>
      </c>
      <c r="H2390">
        <v>5158</v>
      </c>
      <c r="I2390">
        <v>366</v>
      </c>
      <c r="J2390">
        <v>549</v>
      </c>
      <c r="K2390">
        <v>65776</v>
      </c>
      <c r="L2390">
        <v>0</v>
      </c>
      <c r="M2390" s="1">
        <v>0.85</v>
      </c>
    </row>
    <row r="2391" spans="1:13" x14ac:dyDescent="0.3">
      <c r="A2391">
        <v>2395</v>
      </c>
      <c r="B2391" t="s">
        <v>1485</v>
      </c>
      <c r="C2391" t="s">
        <v>1503</v>
      </c>
      <c r="D2391" t="s">
        <v>21</v>
      </c>
      <c r="E2391">
        <v>9</v>
      </c>
      <c r="F2391">
        <v>3262</v>
      </c>
      <c r="G2391">
        <v>826</v>
      </c>
      <c r="H2391">
        <v>2436</v>
      </c>
      <c r="I2391">
        <v>218</v>
      </c>
      <c r="J2391">
        <v>314</v>
      </c>
      <c r="K2391">
        <v>52568</v>
      </c>
      <c r="L2391">
        <v>15</v>
      </c>
      <c r="M2391" s="1">
        <v>0.76</v>
      </c>
    </row>
    <row r="2392" spans="1:13" x14ac:dyDescent="0.3">
      <c r="A2392">
        <v>2396</v>
      </c>
      <c r="B2392" t="s">
        <v>1485</v>
      </c>
      <c r="C2392" t="s">
        <v>1504</v>
      </c>
      <c r="D2392" t="s">
        <v>21</v>
      </c>
      <c r="E2392">
        <v>8</v>
      </c>
      <c r="F2392">
        <v>3376</v>
      </c>
      <c r="G2392">
        <v>521</v>
      </c>
      <c r="H2392">
        <v>2855</v>
      </c>
      <c r="I2392">
        <v>221</v>
      </c>
      <c r="J2392">
        <v>280</v>
      </c>
      <c r="K2392">
        <v>63772</v>
      </c>
      <c r="L2392">
        <v>0</v>
      </c>
      <c r="M2392" s="1">
        <v>0.86</v>
      </c>
    </row>
    <row r="2393" spans="1:13" x14ac:dyDescent="0.3">
      <c r="A2393">
        <v>2397</v>
      </c>
      <c r="B2393" t="s">
        <v>1485</v>
      </c>
      <c r="C2393" t="s">
        <v>1188</v>
      </c>
      <c r="D2393" t="s">
        <v>21</v>
      </c>
      <c r="E2393">
        <v>9</v>
      </c>
      <c r="F2393">
        <v>1249</v>
      </c>
      <c r="G2393">
        <v>222</v>
      </c>
      <c r="H2393">
        <v>1027</v>
      </c>
      <c r="I2393">
        <v>111</v>
      </c>
      <c r="J2393">
        <v>131</v>
      </c>
      <c r="K2393">
        <v>55017</v>
      </c>
      <c r="L2393">
        <v>0</v>
      </c>
      <c r="M2393" s="1">
        <v>0.8</v>
      </c>
    </row>
    <row r="2394" spans="1:13" x14ac:dyDescent="0.3">
      <c r="A2394">
        <v>2398</v>
      </c>
      <c r="B2394" t="s">
        <v>1485</v>
      </c>
      <c r="C2394" t="s">
        <v>1380</v>
      </c>
      <c r="D2394" t="s">
        <v>21</v>
      </c>
      <c r="E2394">
        <v>7</v>
      </c>
      <c r="F2394">
        <v>17650</v>
      </c>
      <c r="G2394">
        <v>3057</v>
      </c>
      <c r="H2394">
        <v>14593</v>
      </c>
      <c r="I2394">
        <v>1236</v>
      </c>
      <c r="J2394">
        <v>1590</v>
      </c>
      <c r="K2394">
        <v>70093</v>
      </c>
      <c r="L2394">
        <v>110</v>
      </c>
      <c r="M2394" s="1">
        <v>0.82</v>
      </c>
    </row>
    <row r="2395" spans="1:13" x14ac:dyDescent="0.3">
      <c r="A2395">
        <v>2399</v>
      </c>
      <c r="B2395" t="s">
        <v>1485</v>
      </c>
      <c r="C2395" t="s">
        <v>1505</v>
      </c>
      <c r="D2395" t="s">
        <v>21</v>
      </c>
      <c r="E2395">
        <v>8</v>
      </c>
      <c r="F2395">
        <v>7380</v>
      </c>
      <c r="G2395">
        <v>1697</v>
      </c>
      <c r="H2395">
        <v>5683</v>
      </c>
      <c r="I2395">
        <v>495</v>
      </c>
      <c r="J2395">
        <v>784</v>
      </c>
      <c r="K2395">
        <v>54434</v>
      </c>
      <c r="L2395">
        <v>180</v>
      </c>
      <c r="M2395" s="1">
        <v>0.78</v>
      </c>
    </row>
    <row r="2396" spans="1:13" x14ac:dyDescent="0.3">
      <c r="A2396">
        <v>2400</v>
      </c>
      <c r="B2396" t="s">
        <v>1485</v>
      </c>
      <c r="C2396" t="s">
        <v>1267</v>
      </c>
      <c r="D2396" t="s">
        <v>21</v>
      </c>
      <c r="E2396">
        <v>9</v>
      </c>
      <c r="F2396">
        <v>1282</v>
      </c>
      <c r="G2396">
        <v>324</v>
      </c>
      <c r="H2396">
        <v>958</v>
      </c>
      <c r="I2396">
        <v>70</v>
      </c>
      <c r="J2396">
        <v>128</v>
      </c>
      <c r="K2396">
        <v>52496</v>
      </c>
      <c r="L2396">
        <v>0</v>
      </c>
      <c r="M2396" s="1">
        <v>0.76</v>
      </c>
    </row>
    <row r="2397" spans="1:13" x14ac:dyDescent="0.3">
      <c r="A2397">
        <v>2401</v>
      </c>
      <c r="B2397" t="s">
        <v>1485</v>
      </c>
      <c r="C2397" t="s">
        <v>56</v>
      </c>
      <c r="D2397" t="s">
        <v>21</v>
      </c>
      <c r="E2397">
        <v>8</v>
      </c>
      <c r="F2397">
        <v>3307</v>
      </c>
      <c r="G2397">
        <v>442</v>
      </c>
      <c r="H2397">
        <v>2865</v>
      </c>
      <c r="I2397">
        <v>173</v>
      </c>
      <c r="J2397">
        <v>1070</v>
      </c>
      <c r="K2397">
        <v>34122</v>
      </c>
      <c r="L2397">
        <v>0</v>
      </c>
      <c r="M2397" s="1">
        <v>0.86</v>
      </c>
    </row>
    <row r="2398" spans="1:13" x14ac:dyDescent="0.3">
      <c r="A2398">
        <v>2402</v>
      </c>
      <c r="B2398" t="s">
        <v>1485</v>
      </c>
      <c r="C2398" t="s">
        <v>1506</v>
      </c>
      <c r="D2398" t="s">
        <v>21</v>
      </c>
      <c r="E2398">
        <v>9</v>
      </c>
      <c r="F2398">
        <v>2043</v>
      </c>
      <c r="G2398">
        <v>550</v>
      </c>
      <c r="H2398">
        <v>1493</v>
      </c>
      <c r="I2398">
        <v>134</v>
      </c>
      <c r="J2398">
        <v>280</v>
      </c>
      <c r="K2398">
        <v>47689</v>
      </c>
      <c r="L2398">
        <v>23</v>
      </c>
      <c r="M2398" s="1">
        <v>0.74</v>
      </c>
    </row>
    <row r="2399" spans="1:13" x14ac:dyDescent="0.3">
      <c r="A2399">
        <v>2403</v>
      </c>
      <c r="B2399" t="s">
        <v>1485</v>
      </c>
      <c r="C2399" t="s">
        <v>431</v>
      </c>
      <c r="D2399" t="s">
        <v>21</v>
      </c>
      <c r="E2399">
        <v>9</v>
      </c>
      <c r="F2399">
        <v>928</v>
      </c>
      <c r="G2399">
        <v>216</v>
      </c>
      <c r="H2399">
        <v>712</v>
      </c>
      <c r="I2399">
        <v>47</v>
      </c>
      <c r="J2399">
        <v>122</v>
      </c>
      <c r="K2399">
        <v>49609</v>
      </c>
      <c r="L2399">
        <v>0</v>
      </c>
      <c r="M2399" s="1">
        <v>0.78</v>
      </c>
    </row>
    <row r="2400" spans="1:13" x14ac:dyDescent="0.3">
      <c r="A2400">
        <v>2404</v>
      </c>
      <c r="B2400" t="s">
        <v>1485</v>
      </c>
      <c r="C2400" t="s">
        <v>1507</v>
      </c>
      <c r="D2400" t="s">
        <v>21</v>
      </c>
      <c r="E2400">
        <v>9</v>
      </c>
      <c r="F2400">
        <v>4919</v>
      </c>
      <c r="G2400">
        <v>1139</v>
      </c>
      <c r="H2400">
        <v>3780</v>
      </c>
      <c r="I2400">
        <v>357</v>
      </c>
      <c r="J2400">
        <v>432</v>
      </c>
      <c r="K2400">
        <v>54609</v>
      </c>
      <c r="L2400">
        <v>6</v>
      </c>
      <c r="M2400" s="1">
        <v>0.78</v>
      </c>
    </row>
    <row r="2401" spans="1:13" x14ac:dyDescent="0.3">
      <c r="A2401">
        <v>2405</v>
      </c>
      <c r="B2401" t="s">
        <v>1485</v>
      </c>
      <c r="C2401" t="s">
        <v>209</v>
      </c>
      <c r="D2401" t="s">
        <v>21</v>
      </c>
      <c r="E2401">
        <v>6</v>
      </c>
      <c r="F2401">
        <v>13057</v>
      </c>
      <c r="G2401">
        <v>2871</v>
      </c>
      <c r="H2401">
        <v>10186</v>
      </c>
      <c r="I2401">
        <v>983</v>
      </c>
      <c r="J2401">
        <v>1258</v>
      </c>
      <c r="K2401">
        <v>60733</v>
      </c>
      <c r="L2401">
        <v>22</v>
      </c>
      <c r="M2401" s="1">
        <v>0.76</v>
      </c>
    </row>
    <row r="2402" spans="1:13" x14ac:dyDescent="0.3">
      <c r="A2402">
        <v>2406</v>
      </c>
      <c r="B2402" t="s">
        <v>1485</v>
      </c>
      <c r="C2402" t="s">
        <v>61</v>
      </c>
      <c r="D2402" t="s">
        <v>21</v>
      </c>
      <c r="E2402">
        <v>6</v>
      </c>
      <c r="F2402">
        <v>25741</v>
      </c>
      <c r="G2402">
        <v>5617</v>
      </c>
      <c r="H2402">
        <v>20124</v>
      </c>
      <c r="I2402">
        <v>2352</v>
      </c>
      <c r="J2402">
        <v>3155</v>
      </c>
      <c r="K2402">
        <v>51774</v>
      </c>
      <c r="L2402">
        <v>43</v>
      </c>
      <c r="M2402" s="1">
        <v>0.78</v>
      </c>
    </row>
    <row r="2403" spans="1:13" x14ac:dyDescent="0.3">
      <c r="A2403">
        <v>2407</v>
      </c>
      <c r="B2403" t="s">
        <v>1485</v>
      </c>
      <c r="C2403" t="s">
        <v>164</v>
      </c>
      <c r="D2403" t="s">
        <v>21</v>
      </c>
      <c r="E2403">
        <v>3</v>
      </c>
      <c r="F2403">
        <v>58807</v>
      </c>
      <c r="G2403">
        <v>7568</v>
      </c>
      <c r="H2403">
        <v>51239</v>
      </c>
      <c r="I2403">
        <v>3147</v>
      </c>
      <c r="J2403">
        <v>2585</v>
      </c>
      <c r="K2403">
        <v>84889</v>
      </c>
      <c r="L2403">
        <v>64</v>
      </c>
      <c r="M2403" s="1">
        <v>0.89</v>
      </c>
    </row>
    <row r="2404" spans="1:13" x14ac:dyDescent="0.3">
      <c r="A2404">
        <v>2408</v>
      </c>
      <c r="B2404" t="s">
        <v>1485</v>
      </c>
      <c r="C2404" t="s">
        <v>1508</v>
      </c>
      <c r="D2404" t="s">
        <v>21</v>
      </c>
      <c r="E2404">
        <v>9</v>
      </c>
      <c r="F2404">
        <v>3821</v>
      </c>
      <c r="G2404">
        <v>605</v>
      </c>
      <c r="H2404">
        <v>3216</v>
      </c>
      <c r="I2404">
        <v>167</v>
      </c>
      <c r="J2404">
        <v>794</v>
      </c>
      <c r="K2404">
        <v>47429</v>
      </c>
      <c r="L2404">
        <v>0</v>
      </c>
      <c r="M2404" s="1">
        <v>0.84</v>
      </c>
    </row>
    <row r="2405" spans="1:13" x14ac:dyDescent="0.3">
      <c r="A2405">
        <v>2409</v>
      </c>
      <c r="B2405" t="s">
        <v>1485</v>
      </c>
      <c r="C2405" t="s">
        <v>1509</v>
      </c>
      <c r="D2405" t="s">
        <v>21</v>
      </c>
      <c r="E2405">
        <v>3</v>
      </c>
      <c r="F2405">
        <v>5546</v>
      </c>
      <c r="G2405">
        <v>1053</v>
      </c>
      <c r="H2405">
        <v>4493</v>
      </c>
      <c r="I2405">
        <v>379</v>
      </c>
      <c r="J2405">
        <v>514</v>
      </c>
      <c r="K2405">
        <v>59913</v>
      </c>
      <c r="L2405">
        <v>0</v>
      </c>
      <c r="M2405" s="1">
        <v>0.82</v>
      </c>
    </row>
    <row r="2406" spans="1:13" x14ac:dyDescent="0.3">
      <c r="A2406">
        <v>2410</v>
      </c>
      <c r="B2406" t="s">
        <v>1485</v>
      </c>
      <c r="C2406" t="s">
        <v>690</v>
      </c>
      <c r="D2406" t="s">
        <v>21</v>
      </c>
      <c r="E2406">
        <v>9</v>
      </c>
      <c r="F2406">
        <v>2407</v>
      </c>
      <c r="G2406">
        <v>676</v>
      </c>
      <c r="H2406">
        <v>1731</v>
      </c>
      <c r="I2406">
        <v>167</v>
      </c>
      <c r="J2406">
        <v>379</v>
      </c>
      <c r="K2406">
        <v>39850</v>
      </c>
      <c r="L2406">
        <v>4</v>
      </c>
      <c r="M2406" s="1">
        <v>0.74</v>
      </c>
    </row>
    <row r="2407" spans="1:13" x14ac:dyDescent="0.3">
      <c r="A2407">
        <v>2411</v>
      </c>
      <c r="B2407" t="s">
        <v>1485</v>
      </c>
      <c r="C2407" t="s">
        <v>69</v>
      </c>
      <c r="D2407" t="s">
        <v>21</v>
      </c>
      <c r="E2407">
        <v>9</v>
      </c>
      <c r="F2407">
        <v>5112</v>
      </c>
      <c r="G2407">
        <v>1033</v>
      </c>
      <c r="H2407">
        <v>4079</v>
      </c>
      <c r="I2407">
        <v>306</v>
      </c>
      <c r="J2407">
        <v>587</v>
      </c>
      <c r="K2407">
        <v>56862</v>
      </c>
      <c r="L2407">
        <v>18</v>
      </c>
      <c r="M2407" s="1">
        <v>0.81</v>
      </c>
    </row>
    <row r="2408" spans="1:13" x14ac:dyDescent="0.3">
      <c r="A2408">
        <v>2412</v>
      </c>
      <c r="B2408" t="s">
        <v>1485</v>
      </c>
      <c r="C2408" t="s">
        <v>691</v>
      </c>
      <c r="D2408" t="s">
        <v>21</v>
      </c>
      <c r="E2408">
        <v>3</v>
      </c>
      <c r="F2408">
        <v>28294</v>
      </c>
      <c r="G2408">
        <v>4316</v>
      </c>
      <c r="H2408">
        <v>23978</v>
      </c>
      <c r="I2408">
        <v>2781</v>
      </c>
      <c r="J2408">
        <v>2309</v>
      </c>
      <c r="K2408">
        <v>59524</v>
      </c>
      <c r="L2408">
        <v>356</v>
      </c>
      <c r="M2408" s="1">
        <v>0.84</v>
      </c>
    </row>
    <row r="2409" spans="1:13" x14ac:dyDescent="0.3">
      <c r="A2409">
        <v>2413</v>
      </c>
      <c r="B2409" t="s">
        <v>1485</v>
      </c>
      <c r="C2409" t="s">
        <v>1510</v>
      </c>
      <c r="D2409" t="s">
        <v>21</v>
      </c>
      <c r="E2409">
        <v>9</v>
      </c>
      <c r="F2409">
        <v>2042</v>
      </c>
      <c r="G2409">
        <v>316</v>
      </c>
      <c r="H2409">
        <v>1726</v>
      </c>
      <c r="I2409">
        <v>109</v>
      </c>
      <c r="J2409">
        <v>699</v>
      </c>
      <c r="K2409">
        <v>32780</v>
      </c>
      <c r="L2409">
        <v>0</v>
      </c>
      <c r="M2409" s="1">
        <v>0.84</v>
      </c>
    </row>
    <row r="2410" spans="1:13" x14ac:dyDescent="0.3">
      <c r="A2410">
        <v>2414</v>
      </c>
      <c r="B2410" t="s">
        <v>1485</v>
      </c>
      <c r="C2410" t="s">
        <v>1511</v>
      </c>
      <c r="D2410" t="s">
        <v>21</v>
      </c>
      <c r="E2410">
        <v>8</v>
      </c>
      <c r="F2410">
        <v>2213</v>
      </c>
      <c r="G2410">
        <v>464</v>
      </c>
      <c r="H2410">
        <v>1749</v>
      </c>
      <c r="I2410">
        <v>153</v>
      </c>
      <c r="J2410">
        <v>247</v>
      </c>
      <c r="K2410">
        <v>50123</v>
      </c>
      <c r="L2410">
        <v>0</v>
      </c>
      <c r="M2410" s="1">
        <v>0.81</v>
      </c>
    </row>
    <row r="2411" spans="1:13" x14ac:dyDescent="0.3">
      <c r="A2411">
        <v>2415</v>
      </c>
      <c r="B2411" t="s">
        <v>1485</v>
      </c>
      <c r="C2411" t="s">
        <v>1512</v>
      </c>
      <c r="D2411" t="s">
        <v>58</v>
      </c>
      <c r="E2411">
        <v>3</v>
      </c>
      <c r="F2411">
        <v>192876</v>
      </c>
      <c r="G2411">
        <v>25229</v>
      </c>
      <c r="H2411">
        <v>167647</v>
      </c>
      <c r="I2411">
        <v>13457</v>
      </c>
      <c r="J2411">
        <v>18035</v>
      </c>
      <c r="K2411">
        <v>60033</v>
      </c>
      <c r="L2411">
        <v>1288</v>
      </c>
      <c r="M2411" s="1">
        <v>0.87</v>
      </c>
    </row>
    <row r="2412" spans="1:13" x14ac:dyDescent="0.3">
      <c r="A2412">
        <v>2416</v>
      </c>
      <c r="B2412" t="s">
        <v>1485</v>
      </c>
      <c r="C2412" t="s">
        <v>1513</v>
      </c>
      <c r="D2412" t="s">
        <v>21</v>
      </c>
      <c r="E2412">
        <v>8</v>
      </c>
      <c r="F2412">
        <v>6579</v>
      </c>
      <c r="G2412">
        <v>1234</v>
      </c>
      <c r="H2412">
        <v>5345</v>
      </c>
      <c r="I2412">
        <v>498</v>
      </c>
      <c r="J2412">
        <v>644</v>
      </c>
      <c r="K2412">
        <v>57392</v>
      </c>
      <c r="L2412">
        <v>18</v>
      </c>
      <c r="M2412" s="1">
        <v>0.83</v>
      </c>
    </row>
    <row r="2413" spans="1:13" x14ac:dyDescent="0.3">
      <c r="A2413">
        <v>2417</v>
      </c>
      <c r="B2413" t="s">
        <v>1485</v>
      </c>
      <c r="C2413" t="s">
        <v>1514</v>
      </c>
      <c r="D2413" t="s">
        <v>21</v>
      </c>
      <c r="E2413">
        <v>6</v>
      </c>
      <c r="F2413">
        <v>14309</v>
      </c>
      <c r="G2413">
        <v>1045</v>
      </c>
      <c r="H2413">
        <v>13264</v>
      </c>
      <c r="I2413">
        <v>584</v>
      </c>
      <c r="J2413">
        <v>7688</v>
      </c>
      <c r="K2413">
        <v>31662</v>
      </c>
      <c r="L2413">
        <v>45</v>
      </c>
      <c r="M2413" s="1">
        <v>0.91</v>
      </c>
    </row>
    <row r="2414" spans="1:13" x14ac:dyDescent="0.3">
      <c r="A2414">
        <v>2418</v>
      </c>
      <c r="B2414" t="s">
        <v>1485</v>
      </c>
      <c r="C2414" t="s">
        <v>972</v>
      </c>
      <c r="D2414" t="s">
        <v>21</v>
      </c>
      <c r="E2414">
        <v>3</v>
      </c>
      <c r="F2414">
        <v>111729</v>
      </c>
      <c r="G2414">
        <v>20087</v>
      </c>
      <c r="H2414">
        <v>91642</v>
      </c>
      <c r="I2414">
        <v>12517</v>
      </c>
      <c r="J2414">
        <v>14567</v>
      </c>
      <c r="K2414">
        <v>58738</v>
      </c>
      <c r="L2414">
        <v>418</v>
      </c>
      <c r="M2414" s="1">
        <v>0.83</v>
      </c>
    </row>
    <row r="2415" spans="1:13" x14ac:dyDescent="0.3">
      <c r="A2415">
        <v>2419</v>
      </c>
      <c r="B2415" t="s">
        <v>1485</v>
      </c>
      <c r="C2415" t="s">
        <v>1139</v>
      </c>
      <c r="D2415" t="s">
        <v>21</v>
      </c>
      <c r="E2415">
        <v>8</v>
      </c>
      <c r="F2415">
        <v>2922</v>
      </c>
      <c r="G2415">
        <v>735</v>
      </c>
      <c r="H2415">
        <v>2187</v>
      </c>
      <c r="I2415">
        <v>238</v>
      </c>
      <c r="J2415">
        <v>394</v>
      </c>
      <c r="K2415">
        <v>55626</v>
      </c>
      <c r="L2415">
        <v>0</v>
      </c>
      <c r="M2415" s="1">
        <v>0.76</v>
      </c>
    </row>
    <row r="2416" spans="1:13" x14ac:dyDescent="0.3">
      <c r="A2416">
        <v>2420</v>
      </c>
      <c r="B2416" t="s">
        <v>1485</v>
      </c>
      <c r="C2416" t="s">
        <v>1448</v>
      </c>
      <c r="D2416" t="s">
        <v>21</v>
      </c>
      <c r="E2416">
        <v>9</v>
      </c>
      <c r="F2416">
        <v>2207</v>
      </c>
      <c r="G2416">
        <v>638</v>
      </c>
      <c r="H2416">
        <v>1569</v>
      </c>
      <c r="I2416">
        <v>186</v>
      </c>
      <c r="J2416">
        <v>217</v>
      </c>
      <c r="K2416">
        <v>54722</v>
      </c>
      <c r="L2416">
        <v>55</v>
      </c>
      <c r="M2416" s="1">
        <v>0.72</v>
      </c>
    </row>
    <row r="2417" spans="1:13" x14ac:dyDescent="0.3">
      <c r="A2417">
        <v>2421</v>
      </c>
      <c r="B2417" t="s">
        <v>1485</v>
      </c>
      <c r="C2417" t="s">
        <v>1515</v>
      </c>
      <c r="D2417" t="s">
        <v>21</v>
      </c>
      <c r="E2417">
        <v>9</v>
      </c>
      <c r="F2417">
        <v>10447</v>
      </c>
      <c r="G2417">
        <v>2033</v>
      </c>
      <c r="H2417">
        <v>8414</v>
      </c>
      <c r="I2417">
        <v>697</v>
      </c>
      <c r="J2417">
        <v>2173</v>
      </c>
      <c r="K2417">
        <v>44709</v>
      </c>
      <c r="L2417">
        <v>25</v>
      </c>
      <c r="M2417" s="1">
        <v>0.81</v>
      </c>
    </row>
    <row r="2418" spans="1:13" x14ac:dyDescent="0.3">
      <c r="A2418">
        <v>2422</v>
      </c>
      <c r="B2418" t="s">
        <v>1485</v>
      </c>
      <c r="C2418" t="s">
        <v>1516</v>
      </c>
      <c r="D2418" t="s">
        <v>21</v>
      </c>
      <c r="E2418">
        <v>9</v>
      </c>
      <c r="F2418">
        <v>2429</v>
      </c>
      <c r="G2418">
        <v>477</v>
      </c>
      <c r="H2418">
        <v>1952</v>
      </c>
      <c r="I2418">
        <v>179</v>
      </c>
      <c r="J2418">
        <v>299</v>
      </c>
      <c r="K2418">
        <v>54874</v>
      </c>
      <c r="L2418">
        <v>0</v>
      </c>
      <c r="M2418" s="1">
        <v>0.81</v>
      </c>
    </row>
    <row r="2419" spans="1:13" x14ac:dyDescent="0.3">
      <c r="A2419">
        <v>2423</v>
      </c>
      <c r="B2419" t="s">
        <v>1485</v>
      </c>
      <c r="C2419" t="s">
        <v>1517</v>
      </c>
      <c r="D2419" t="s">
        <v>21</v>
      </c>
      <c r="E2419">
        <v>9</v>
      </c>
      <c r="F2419">
        <v>6495</v>
      </c>
      <c r="G2419">
        <v>1348</v>
      </c>
      <c r="H2419">
        <v>5147</v>
      </c>
      <c r="I2419">
        <v>453</v>
      </c>
      <c r="J2419">
        <v>781</v>
      </c>
      <c r="K2419">
        <v>50590</v>
      </c>
      <c r="L2419">
        <v>18</v>
      </c>
      <c r="M2419" s="1">
        <v>0.8</v>
      </c>
    </row>
    <row r="2420" spans="1:13" x14ac:dyDescent="0.3">
      <c r="A2420">
        <v>2424</v>
      </c>
      <c r="B2420" t="s">
        <v>1485</v>
      </c>
      <c r="C2420" t="s">
        <v>1518</v>
      </c>
      <c r="D2420" t="s">
        <v>21</v>
      </c>
      <c r="E2420">
        <v>9</v>
      </c>
      <c r="F2420">
        <v>3022</v>
      </c>
      <c r="G2420">
        <v>617</v>
      </c>
      <c r="H2420">
        <v>2405</v>
      </c>
      <c r="I2420">
        <v>215</v>
      </c>
      <c r="J2420">
        <v>235</v>
      </c>
      <c r="K2420">
        <v>69991</v>
      </c>
      <c r="L2420">
        <v>0</v>
      </c>
      <c r="M2420" s="1">
        <v>0.81</v>
      </c>
    </row>
    <row r="2421" spans="1:13" x14ac:dyDescent="0.3">
      <c r="A2421">
        <v>2425</v>
      </c>
      <c r="B2421" t="s">
        <v>1485</v>
      </c>
      <c r="C2421" t="s">
        <v>1519</v>
      </c>
      <c r="D2421" t="s">
        <v>21</v>
      </c>
      <c r="E2421">
        <v>9</v>
      </c>
      <c r="F2421">
        <v>1392</v>
      </c>
      <c r="G2421">
        <v>348</v>
      </c>
      <c r="H2421">
        <v>1044</v>
      </c>
      <c r="I2421">
        <v>95</v>
      </c>
      <c r="J2421">
        <v>123</v>
      </c>
      <c r="K2421">
        <v>59457</v>
      </c>
      <c r="L2421">
        <v>0</v>
      </c>
      <c r="M2421" s="1">
        <v>0.77</v>
      </c>
    </row>
    <row r="2422" spans="1:13" x14ac:dyDescent="0.3">
      <c r="A2422">
        <v>2426</v>
      </c>
      <c r="B2422" t="s">
        <v>1485</v>
      </c>
      <c r="C2422" t="s">
        <v>778</v>
      </c>
      <c r="D2422" t="s">
        <v>21</v>
      </c>
      <c r="E2422">
        <v>9</v>
      </c>
      <c r="F2422">
        <v>10283</v>
      </c>
      <c r="G2422">
        <v>761</v>
      </c>
      <c r="H2422">
        <v>9522</v>
      </c>
      <c r="I2422">
        <v>411</v>
      </c>
      <c r="J2422">
        <v>4955</v>
      </c>
      <c r="K2422">
        <v>31876</v>
      </c>
      <c r="L2422">
        <v>35</v>
      </c>
      <c r="M2422" s="1">
        <v>0.91</v>
      </c>
    </row>
    <row r="2423" spans="1:13" x14ac:dyDescent="0.3">
      <c r="A2423">
        <v>2427</v>
      </c>
      <c r="B2423" t="s">
        <v>1485</v>
      </c>
      <c r="C2423" t="s">
        <v>1520</v>
      </c>
      <c r="D2423" t="s">
        <v>21</v>
      </c>
      <c r="E2423">
        <v>7</v>
      </c>
      <c r="F2423">
        <v>5478</v>
      </c>
      <c r="G2423">
        <v>1229</v>
      </c>
      <c r="H2423">
        <v>4249</v>
      </c>
      <c r="I2423">
        <v>279</v>
      </c>
      <c r="J2423">
        <v>1061</v>
      </c>
      <c r="K2423">
        <v>45710</v>
      </c>
      <c r="L2423">
        <v>104</v>
      </c>
      <c r="M2423" s="1">
        <v>0.78</v>
      </c>
    </row>
    <row r="2424" spans="1:13" x14ac:dyDescent="0.3">
      <c r="A2424">
        <v>2428</v>
      </c>
      <c r="B2424" t="s">
        <v>1485</v>
      </c>
      <c r="C2424" t="s">
        <v>467</v>
      </c>
      <c r="D2424" t="s">
        <v>21</v>
      </c>
      <c r="E2424">
        <v>3</v>
      </c>
      <c r="F2424">
        <v>8424</v>
      </c>
      <c r="G2424">
        <v>1746</v>
      </c>
      <c r="H2424">
        <v>6678</v>
      </c>
      <c r="I2424">
        <v>566</v>
      </c>
      <c r="J2424">
        <v>775</v>
      </c>
      <c r="K2424">
        <v>62792</v>
      </c>
      <c r="L2424">
        <v>64</v>
      </c>
      <c r="M2424" s="1">
        <v>0.81</v>
      </c>
    </row>
    <row r="2425" spans="1:13" x14ac:dyDescent="0.3">
      <c r="A2425">
        <v>2429</v>
      </c>
      <c r="B2425" t="s">
        <v>1485</v>
      </c>
      <c r="C2425" t="s">
        <v>187</v>
      </c>
      <c r="D2425" t="s">
        <v>21</v>
      </c>
      <c r="E2425">
        <v>3</v>
      </c>
      <c r="F2425">
        <v>15619</v>
      </c>
      <c r="G2425">
        <v>2832</v>
      </c>
      <c r="H2425">
        <v>12787</v>
      </c>
      <c r="I2425">
        <v>1096</v>
      </c>
      <c r="J2425">
        <v>915</v>
      </c>
      <c r="K2425">
        <v>80698</v>
      </c>
      <c r="L2425">
        <v>40</v>
      </c>
      <c r="M2425" s="1">
        <v>0.84</v>
      </c>
    </row>
    <row r="2426" spans="1:13" x14ac:dyDescent="0.3">
      <c r="A2426">
        <v>2430</v>
      </c>
      <c r="B2426" t="s">
        <v>1485</v>
      </c>
      <c r="C2426" t="s">
        <v>1521</v>
      </c>
      <c r="D2426" t="s">
        <v>21</v>
      </c>
      <c r="E2426">
        <v>7</v>
      </c>
      <c r="F2426">
        <v>5587</v>
      </c>
      <c r="G2426">
        <v>1312</v>
      </c>
      <c r="H2426">
        <v>4275</v>
      </c>
      <c r="I2426">
        <v>448</v>
      </c>
      <c r="J2426">
        <v>812</v>
      </c>
      <c r="K2426">
        <v>48394</v>
      </c>
      <c r="L2426">
        <v>25</v>
      </c>
      <c r="M2426" s="1">
        <v>0.78</v>
      </c>
    </row>
    <row r="2427" spans="1:13" x14ac:dyDescent="0.3">
      <c r="A2427">
        <v>2431</v>
      </c>
      <c r="B2427" t="s">
        <v>1485</v>
      </c>
      <c r="C2427" t="s">
        <v>1522</v>
      </c>
      <c r="D2427" t="s">
        <v>21</v>
      </c>
      <c r="E2427">
        <v>7</v>
      </c>
      <c r="F2427">
        <v>22869</v>
      </c>
      <c r="G2427">
        <v>4311</v>
      </c>
      <c r="H2427">
        <v>18558</v>
      </c>
      <c r="I2427">
        <v>1844</v>
      </c>
      <c r="J2427">
        <v>2296</v>
      </c>
      <c r="K2427">
        <v>56535</v>
      </c>
      <c r="L2427">
        <v>292</v>
      </c>
      <c r="M2427" s="1">
        <v>0.76</v>
      </c>
    </row>
    <row r="2428" spans="1:13" x14ac:dyDescent="0.3">
      <c r="A2428">
        <v>2432</v>
      </c>
      <c r="B2428" t="s">
        <v>1485</v>
      </c>
      <c r="C2428" t="s">
        <v>1523</v>
      </c>
      <c r="D2428" t="s">
        <v>21</v>
      </c>
      <c r="E2428">
        <v>8</v>
      </c>
      <c r="F2428">
        <v>2742</v>
      </c>
      <c r="G2428">
        <v>263</v>
      </c>
      <c r="H2428">
        <v>2479</v>
      </c>
      <c r="I2428">
        <v>72</v>
      </c>
      <c r="J2428">
        <v>1201</v>
      </c>
      <c r="K2428">
        <v>32341</v>
      </c>
      <c r="L2428">
        <v>0</v>
      </c>
      <c r="M2428" s="1">
        <v>0.89</v>
      </c>
    </row>
    <row r="2429" spans="1:13" x14ac:dyDescent="0.3">
      <c r="A2429">
        <v>2433</v>
      </c>
      <c r="B2429" t="s">
        <v>1524</v>
      </c>
      <c r="C2429" t="s">
        <v>659</v>
      </c>
      <c r="D2429" t="s">
        <v>58</v>
      </c>
      <c r="E2429">
        <v>2</v>
      </c>
      <c r="F2429">
        <v>76482</v>
      </c>
      <c r="G2429">
        <v>15356</v>
      </c>
      <c r="H2429">
        <v>61126</v>
      </c>
      <c r="I2429">
        <v>6933</v>
      </c>
      <c r="J2429">
        <v>12433</v>
      </c>
      <c r="K2429">
        <v>50672</v>
      </c>
      <c r="L2429">
        <v>230</v>
      </c>
      <c r="M2429" s="1">
        <v>0.84</v>
      </c>
    </row>
    <row r="2430" spans="1:13" x14ac:dyDescent="0.3">
      <c r="A2430">
        <v>2434</v>
      </c>
      <c r="B2430" t="s">
        <v>1524</v>
      </c>
      <c r="C2430" t="s">
        <v>1425</v>
      </c>
      <c r="D2430" t="s">
        <v>21</v>
      </c>
      <c r="E2430">
        <v>4</v>
      </c>
      <c r="F2430">
        <v>49038</v>
      </c>
      <c r="G2430">
        <v>7397</v>
      </c>
      <c r="H2430">
        <v>41641</v>
      </c>
      <c r="I2430">
        <v>2880</v>
      </c>
      <c r="J2430">
        <v>6955</v>
      </c>
      <c r="K2430">
        <v>49860</v>
      </c>
      <c r="L2430">
        <v>49</v>
      </c>
      <c r="M2430" s="1">
        <v>0.88</v>
      </c>
    </row>
    <row r="2431" spans="1:13" x14ac:dyDescent="0.3">
      <c r="A2431">
        <v>2435</v>
      </c>
      <c r="B2431" t="s">
        <v>1524</v>
      </c>
      <c r="C2431" t="s">
        <v>138</v>
      </c>
      <c r="D2431" t="s">
        <v>21</v>
      </c>
      <c r="E2431">
        <v>7</v>
      </c>
      <c r="F2431">
        <v>16184</v>
      </c>
      <c r="G2431">
        <v>3825</v>
      </c>
      <c r="H2431">
        <v>12359</v>
      </c>
      <c r="I2431">
        <v>1469</v>
      </c>
      <c r="J2431">
        <v>3068</v>
      </c>
      <c r="K2431">
        <v>38940</v>
      </c>
      <c r="L2431">
        <v>25</v>
      </c>
      <c r="M2431" s="1">
        <v>0.81</v>
      </c>
    </row>
    <row r="2432" spans="1:13" x14ac:dyDescent="0.3">
      <c r="A2432">
        <v>2436</v>
      </c>
      <c r="B2432" t="s">
        <v>1524</v>
      </c>
      <c r="C2432" t="s">
        <v>1525</v>
      </c>
      <c r="D2432" t="s">
        <v>21</v>
      </c>
      <c r="E2432">
        <v>8</v>
      </c>
      <c r="F2432">
        <v>14755</v>
      </c>
      <c r="G2432">
        <v>2723</v>
      </c>
      <c r="H2432">
        <v>12032</v>
      </c>
      <c r="I2432">
        <v>746</v>
      </c>
      <c r="J2432">
        <v>3235</v>
      </c>
      <c r="K2432">
        <v>40195</v>
      </c>
      <c r="L2432">
        <v>25</v>
      </c>
      <c r="M2432" s="1">
        <v>0.68</v>
      </c>
    </row>
    <row r="2433" spans="1:13" x14ac:dyDescent="0.3">
      <c r="A2433">
        <v>2437</v>
      </c>
      <c r="B2433" t="s">
        <v>1524</v>
      </c>
      <c r="C2433" t="s">
        <v>25</v>
      </c>
      <c r="D2433" t="s">
        <v>21</v>
      </c>
      <c r="E2433">
        <v>2</v>
      </c>
      <c r="F2433">
        <v>131349</v>
      </c>
      <c r="G2433">
        <v>26575</v>
      </c>
      <c r="H2433">
        <v>104774</v>
      </c>
      <c r="I2433">
        <v>10751</v>
      </c>
      <c r="J2433">
        <v>12816</v>
      </c>
      <c r="K2433">
        <v>57939</v>
      </c>
      <c r="L2433">
        <v>275</v>
      </c>
      <c r="M2433" s="1">
        <v>0.82</v>
      </c>
    </row>
    <row r="2434" spans="1:13" x14ac:dyDescent="0.3">
      <c r="A2434">
        <v>2438</v>
      </c>
      <c r="B2434" t="s">
        <v>1524</v>
      </c>
      <c r="C2434" t="s">
        <v>140</v>
      </c>
      <c r="D2434" t="s">
        <v>21</v>
      </c>
      <c r="E2434">
        <v>3</v>
      </c>
      <c r="F2434">
        <v>106727</v>
      </c>
      <c r="G2434">
        <v>18275</v>
      </c>
      <c r="H2434">
        <v>88452</v>
      </c>
      <c r="I2434">
        <v>6309</v>
      </c>
      <c r="J2434">
        <v>15216</v>
      </c>
      <c r="K2434">
        <v>50427</v>
      </c>
      <c r="L2434">
        <v>186</v>
      </c>
      <c r="M2434" s="1">
        <v>0.84</v>
      </c>
    </row>
    <row r="2435" spans="1:13" x14ac:dyDescent="0.3">
      <c r="A2435">
        <v>2439</v>
      </c>
      <c r="B2435" t="s">
        <v>1524</v>
      </c>
      <c r="C2435" t="s">
        <v>739</v>
      </c>
      <c r="D2435" t="s">
        <v>21</v>
      </c>
      <c r="E2435">
        <v>2</v>
      </c>
      <c r="F2435">
        <v>39583</v>
      </c>
      <c r="G2435">
        <v>8212</v>
      </c>
      <c r="H2435">
        <v>31371</v>
      </c>
      <c r="I2435">
        <v>2835</v>
      </c>
      <c r="J2435">
        <v>8392</v>
      </c>
      <c r="K2435">
        <v>39443</v>
      </c>
      <c r="L2435">
        <v>211</v>
      </c>
      <c r="M2435" s="1">
        <v>0.85</v>
      </c>
    </row>
    <row r="2436" spans="1:13" x14ac:dyDescent="0.3">
      <c r="A2436">
        <v>2440</v>
      </c>
      <c r="B2436" t="s">
        <v>1524</v>
      </c>
      <c r="C2436" t="s">
        <v>1526</v>
      </c>
      <c r="D2436" t="s">
        <v>21</v>
      </c>
      <c r="E2436">
        <v>1</v>
      </c>
      <c r="F2436">
        <v>14462</v>
      </c>
      <c r="G2436">
        <v>2651</v>
      </c>
      <c r="H2436">
        <v>11811</v>
      </c>
      <c r="I2436">
        <v>959</v>
      </c>
      <c r="J2436">
        <v>2022</v>
      </c>
      <c r="K2436">
        <v>51859</v>
      </c>
      <c r="L2436">
        <v>60</v>
      </c>
      <c r="M2436" s="1">
        <v>0.85</v>
      </c>
    </row>
    <row r="2437" spans="1:13" x14ac:dyDescent="0.3">
      <c r="A2437">
        <v>2441</v>
      </c>
      <c r="B2437" t="s">
        <v>1524</v>
      </c>
      <c r="C2437" t="s">
        <v>141</v>
      </c>
      <c r="D2437" t="s">
        <v>21</v>
      </c>
      <c r="E2437">
        <v>6</v>
      </c>
      <c r="F2437">
        <v>28020</v>
      </c>
      <c r="G2437">
        <v>5699</v>
      </c>
      <c r="H2437">
        <v>22321</v>
      </c>
      <c r="I2437">
        <v>1916</v>
      </c>
      <c r="J2437">
        <v>4963</v>
      </c>
      <c r="K2437">
        <v>42025</v>
      </c>
      <c r="L2437">
        <v>35</v>
      </c>
      <c r="M2437" s="1">
        <v>0.81</v>
      </c>
    </row>
    <row r="2438" spans="1:13" x14ac:dyDescent="0.3">
      <c r="A2438">
        <v>2442</v>
      </c>
      <c r="B2438" t="s">
        <v>1524</v>
      </c>
      <c r="C2438" t="s">
        <v>741</v>
      </c>
      <c r="D2438" t="s">
        <v>21</v>
      </c>
      <c r="E2438">
        <v>3</v>
      </c>
      <c r="F2438">
        <v>56351</v>
      </c>
      <c r="G2438">
        <v>12364</v>
      </c>
      <c r="H2438">
        <v>43987</v>
      </c>
      <c r="I2438">
        <v>4430</v>
      </c>
      <c r="J2438">
        <v>10530</v>
      </c>
      <c r="K2438">
        <v>39202</v>
      </c>
      <c r="L2438">
        <v>74</v>
      </c>
      <c r="M2438" s="1">
        <v>0.82</v>
      </c>
    </row>
    <row r="2439" spans="1:13" x14ac:dyDescent="0.3">
      <c r="A2439">
        <v>2443</v>
      </c>
      <c r="B2439" t="s">
        <v>1524</v>
      </c>
      <c r="C2439" t="s">
        <v>1527</v>
      </c>
      <c r="D2439" t="s">
        <v>21</v>
      </c>
      <c r="E2439">
        <v>1</v>
      </c>
      <c r="F2439">
        <v>40439</v>
      </c>
      <c r="G2439">
        <v>6053</v>
      </c>
      <c r="H2439">
        <v>34386</v>
      </c>
      <c r="I2439">
        <v>2703</v>
      </c>
      <c r="J2439">
        <v>4122</v>
      </c>
      <c r="K2439">
        <v>63241</v>
      </c>
      <c r="L2439">
        <v>12</v>
      </c>
      <c r="M2439" s="1">
        <v>0.88</v>
      </c>
    </row>
    <row r="2440" spans="1:13" x14ac:dyDescent="0.3">
      <c r="A2440">
        <v>2444</v>
      </c>
      <c r="B2440" t="s">
        <v>1524</v>
      </c>
      <c r="C2440" t="s">
        <v>1431</v>
      </c>
      <c r="D2440" t="s">
        <v>21</v>
      </c>
      <c r="E2440">
        <v>3</v>
      </c>
      <c r="F2440">
        <v>17276</v>
      </c>
      <c r="G2440">
        <v>2966</v>
      </c>
      <c r="H2440">
        <v>14310</v>
      </c>
      <c r="I2440">
        <v>1123</v>
      </c>
      <c r="J2440">
        <v>2555</v>
      </c>
      <c r="K2440">
        <v>47508</v>
      </c>
      <c r="L2440">
        <v>0</v>
      </c>
      <c r="M2440" s="1">
        <v>0.81</v>
      </c>
    </row>
    <row r="2441" spans="1:13" x14ac:dyDescent="0.3">
      <c r="A2441">
        <v>2445</v>
      </c>
      <c r="B2441" t="s">
        <v>1524</v>
      </c>
      <c r="C2441" t="s">
        <v>794</v>
      </c>
      <c r="D2441" t="s">
        <v>21</v>
      </c>
      <c r="E2441">
        <v>6</v>
      </c>
      <c r="F2441">
        <v>31756</v>
      </c>
      <c r="G2441">
        <v>6334</v>
      </c>
      <c r="H2441">
        <v>25422</v>
      </c>
      <c r="I2441">
        <v>1884</v>
      </c>
      <c r="J2441">
        <v>7129</v>
      </c>
      <c r="K2441">
        <v>37987</v>
      </c>
      <c r="L2441">
        <v>105</v>
      </c>
      <c r="M2441" s="1">
        <v>0.83</v>
      </c>
    </row>
    <row r="2442" spans="1:13" x14ac:dyDescent="0.3">
      <c r="A2442">
        <v>2446</v>
      </c>
      <c r="B2442" t="s">
        <v>1524</v>
      </c>
      <c r="C2442" t="s">
        <v>34</v>
      </c>
      <c r="D2442" t="s">
        <v>21</v>
      </c>
      <c r="E2442">
        <v>9</v>
      </c>
      <c r="F2442">
        <v>7717</v>
      </c>
      <c r="G2442">
        <v>1877</v>
      </c>
      <c r="H2442">
        <v>5840</v>
      </c>
      <c r="I2442">
        <v>546</v>
      </c>
      <c r="J2442">
        <v>1601</v>
      </c>
      <c r="K2442">
        <v>34238</v>
      </c>
      <c r="L2442">
        <v>0</v>
      </c>
      <c r="M2442" s="1">
        <v>0.8</v>
      </c>
    </row>
    <row r="2443" spans="1:13" x14ac:dyDescent="0.3">
      <c r="A2443">
        <v>2447</v>
      </c>
      <c r="B2443" t="s">
        <v>1524</v>
      </c>
      <c r="C2443" t="s">
        <v>1528</v>
      </c>
      <c r="D2443" t="s">
        <v>21</v>
      </c>
      <c r="E2443">
        <v>6</v>
      </c>
      <c r="F2443">
        <v>35774</v>
      </c>
      <c r="G2443">
        <v>7536</v>
      </c>
      <c r="H2443">
        <v>28238</v>
      </c>
      <c r="I2443">
        <v>2774</v>
      </c>
      <c r="J2443">
        <v>7981</v>
      </c>
      <c r="K2443">
        <v>36192</v>
      </c>
      <c r="L2443">
        <v>47</v>
      </c>
      <c r="M2443" s="1">
        <v>0.85</v>
      </c>
    </row>
    <row r="2444" spans="1:13" x14ac:dyDescent="0.3">
      <c r="A2444">
        <v>2448</v>
      </c>
      <c r="B2444" t="s">
        <v>1524</v>
      </c>
      <c r="C2444" t="s">
        <v>36</v>
      </c>
      <c r="D2444" t="s">
        <v>21</v>
      </c>
      <c r="E2444">
        <v>4</v>
      </c>
      <c r="F2444">
        <v>55700</v>
      </c>
      <c r="G2444">
        <v>9620</v>
      </c>
      <c r="H2444">
        <v>46080</v>
      </c>
      <c r="I2444">
        <v>4391</v>
      </c>
      <c r="J2444">
        <v>8745</v>
      </c>
      <c r="K2444">
        <v>49494</v>
      </c>
      <c r="L2444">
        <v>171</v>
      </c>
      <c r="M2444" s="1">
        <v>0.86</v>
      </c>
    </row>
    <row r="2445" spans="1:13" x14ac:dyDescent="0.3">
      <c r="A2445">
        <v>2449</v>
      </c>
      <c r="B2445" t="s">
        <v>1524</v>
      </c>
      <c r="C2445" t="s">
        <v>1529</v>
      </c>
      <c r="D2445" t="s">
        <v>21</v>
      </c>
      <c r="E2445">
        <v>3</v>
      </c>
      <c r="F2445">
        <v>14328</v>
      </c>
      <c r="G2445">
        <v>2692</v>
      </c>
      <c r="H2445">
        <v>11636</v>
      </c>
      <c r="I2445">
        <v>790</v>
      </c>
      <c r="J2445">
        <v>2736</v>
      </c>
      <c r="K2445">
        <v>44431</v>
      </c>
      <c r="L2445">
        <v>0</v>
      </c>
      <c r="M2445" s="1">
        <v>0.85</v>
      </c>
    </row>
    <row r="2446" spans="1:13" x14ac:dyDescent="0.3">
      <c r="A2446">
        <v>2450</v>
      </c>
      <c r="B2446" t="s">
        <v>1524</v>
      </c>
      <c r="C2446" t="s">
        <v>526</v>
      </c>
      <c r="D2446" t="s">
        <v>21</v>
      </c>
      <c r="E2446">
        <v>4</v>
      </c>
      <c r="F2446">
        <v>59673</v>
      </c>
      <c r="G2446">
        <v>18307</v>
      </c>
      <c r="H2446">
        <v>41366</v>
      </c>
      <c r="I2446">
        <v>6468</v>
      </c>
      <c r="J2446">
        <v>8494</v>
      </c>
      <c r="K2446">
        <v>46527</v>
      </c>
      <c r="L2446">
        <v>85</v>
      </c>
      <c r="M2446" s="1">
        <v>0.73</v>
      </c>
    </row>
    <row r="2447" spans="1:13" x14ac:dyDescent="0.3">
      <c r="A2447">
        <v>2451</v>
      </c>
      <c r="B2447" t="s">
        <v>1524</v>
      </c>
      <c r="C2447" t="s">
        <v>1253</v>
      </c>
      <c r="D2447" t="s">
        <v>58</v>
      </c>
      <c r="E2447">
        <v>1</v>
      </c>
      <c r="F2447">
        <v>692587</v>
      </c>
      <c r="G2447">
        <v>84795</v>
      </c>
      <c r="H2447">
        <v>607792</v>
      </c>
      <c r="I2447">
        <v>34365</v>
      </c>
      <c r="J2447">
        <v>102623</v>
      </c>
      <c r="K2447">
        <v>60799</v>
      </c>
      <c r="L2447">
        <v>4368</v>
      </c>
      <c r="M2447" s="1">
        <v>0.86</v>
      </c>
    </row>
    <row r="2448" spans="1:13" x14ac:dyDescent="0.3">
      <c r="A2448">
        <v>2452</v>
      </c>
      <c r="B2448" t="s">
        <v>1524</v>
      </c>
      <c r="C2448" t="s">
        <v>402</v>
      </c>
      <c r="D2448" t="s">
        <v>21</v>
      </c>
      <c r="E2448">
        <v>9</v>
      </c>
      <c r="F2448">
        <v>11706</v>
      </c>
      <c r="G2448">
        <v>2742</v>
      </c>
      <c r="H2448">
        <v>8964</v>
      </c>
      <c r="I2448">
        <v>826</v>
      </c>
      <c r="J2448">
        <v>2083</v>
      </c>
      <c r="K2448">
        <v>42905</v>
      </c>
      <c r="L2448">
        <v>40</v>
      </c>
      <c r="M2448" s="1">
        <v>0.82</v>
      </c>
    </row>
    <row r="2449" spans="1:13" x14ac:dyDescent="0.3">
      <c r="A2449">
        <v>2453</v>
      </c>
      <c r="B2449" t="s">
        <v>1524</v>
      </c>
      <c r="C2449" t="s">
        <v>45</v>
      </c>
      <c r="D2449" t="s">
        <v>21</v>
      </c>
      <c r="E2449">
        <v>6</v>
      </c>
      <c r="F2449">
        <v>20138</v>
      </c>
      <c r="G2449">
        <v>3699</v>
      </c>
      <c r="H2449">
        <v>16439</v>
      </c>
      <c r="I2449">
        <v>1150</v>
      </c>
      <c r="J2449">
        <v>3435</v>
      </c>
      <c r="K2449">
        <v>47420</v>
      </c>
      <c r="L2449">
        <v>56</v>
      </c>
      <c r="M2449" s="1">
        <v>0.85</v>
      </c>
    </row>
    <row r="2450" spans="1:13" x14ac:dyDescent="0.3">
      <c r="A2450">
        <v>2454</v>
      </c>
      <c r="B2450" t="s">
        <v>1524</v>
      </c>
      <c r="C2450" t="s">
        <v>1530</v>
      </c>
      <c r="D2450" t="s">
        <v>21</v>
      </c>
      <c r="E2450">
        <v>1</v>
      </c>
      <c r="F2450">
        <v>53446</v>
      </c>
      <c r="G2450">
        <v>8655</v>
      </c>
      <c r="H2450">
        <v>44791</v>
      </c>
      <c r="I2450">
        <v>3394</v>
      </c>
      <c r="J2450">
        <v>7259</v>
      </c>
      <c r="K2450">
        <v>56166</v>
      </c>
      <c r="L2450">
        <v>130</v>
      </c>
      <c r="M2450" s="1">
        <v>0.87</v>
      </c>
    </row>
    <row r="2451" spans="1:13" x14ac:dyDescent="0.3">
      <c r="A2451">
        <v>2455</v>
      </c>
      <c r="B2451" t="s">
        <v>1524</v>
      </c>
      <c r="C2451" t="s">
        <v>1531</v>
      </c>
      <c r="D2451" t="s">
        <v>21</v>
      </c>
      <c r="E2451">
        <v>5</v>
      </c>
      <c r="F2451">
        <v>37320</v>
      </c>
      <c r="G2451">
        <v>6566</v>
      </c>
      <c r="H2451">
        <v>30754</v>
      </c>
      <c r="I2451">
        <v>2306</v>
      </c>
      <c r="J2451">
        <v>6735</v>
      </c>
      <c r="K2451">
        <v>44302</v>
      </c>
      <c r="L2451">
        <v>124</v>
      </c>
      <c r="M2451" s="1">
        <v>0.86</v>
      </c>
    </row>
    <row r="2452" spans="1:13" x14ac:dyDescent="0.3">
      <c r="A2452">
        <v>2456</v>
      </c>
      <c r="B2452" t="s">
        <v>1524</v>
      </c>
      <c r="C2452" t="s">
        <v>49</v>
      </c>
      <c r="D2452" t="s">
        <v>21</v>
      </c>
      <c r="E2452">
        <v>1</v>
      </c>
      <c r="F2452">
        <v>40507</v>
      </c>
      <c r="G2452">
        <v>8655</v>
      </c>
      <c r="H2452">
        <v>31852</v>
      </c>
      <c r="I2452">
        <v>2668</v>
      </c>
      <c r="J2452">
        <v>5227</v>
      </c>
      <c r="K2452">
        <v>59529</v>
      </c>
      <c r="L2452">
        <v>0</v>
      </c>
      <c r="M2452" s="1">
        <v>0.81</v>
      </c>
    </row>
    <row r="2453" spans="1:13" x14ac:dyDescent="0.3">
      <c r="A2453">
        <v>2457</v>
      </c>
      <c r="B2453" t="s">
        <v>1524</v>
      </c>
      <c r="C2453" t="s">
        <v>1532</v>
      </c>
      <c r="D2453" t="s">
        <v>21</v>
      </c>
      <c r="E2453">
        <v>9</v>
      </c>
      <c r="F2453">
        <v>18217</v>
      </c>
      <c r="G2453">
        <v>4000</v>
      </c>
      <c r="H2453">
        <v>14217</v>
      </c>
      <c r="I2453">
        <v>1306</v>
      </c>
      <c r="J2453">
        <v>3701</v>
      </c>
      <c r="K2453">
        <v>36687</v>
      </c>
      <c r="L2453">
        <v>0</v>
      </c>
      <c r="M2453" s="1">
        <v>0.84</v>
      </c>
    </row>
    <row r="2454" spans="1:13" x14ac:dyDescent="0.3">
      <c r="A2454">
        <v>2458</v>
      </c>
      <c r="B2454" t="s">
        <v>1524</v>
      </c>
      <c r="C2454" t="s">
        <v>50</v>
      </c>
      <c r="D2454" t="s">
        <v>21</v>
      </c>
      <c r="E2454">
        <v>6</v>
      </c>
      <c r="F2454">
        <v>41890</v>
      </c>
      <c r="G2454">
        <v>8388</v>
      </c>
      <c r="H2454">
        <v>33502</v>
      </c>
      <c r="I2454">
        <v>3291</v>
      </c>
      <c r="J2454">
        <v>6335</v>
      </c>
      <c r="K2454">
        <v>50201</v>
      </c>
      <c r="L2454">
        <v>190</v>
      </c>
      <c r="M2454" s="1">
        <v>0.79</v>
      </c>
    </row>
    <row r="2455" spans="1:13" x14ac:dyDescent="0.3">
      <c r="A2455">
        <v>2459</v>
      </c>
      <c r="B2455" t="s">
        <v>1524</v>
      </c>
      <c r="C2455" t="s">
        <v>581</v>
      </c>
      <c r="D2455" t="s">
        <v>21</v>
      </c>
      <c r="E2455">
        <v>4</v>
      </c>
      <c r="F2455">
        <v>49045</v>
      </c>
      <c r="G2455">
        <v>8863</v>
      </c>
      <c r="H2455">
        <v>40182</v>
      </c>
      <c r="I2455">
        <v>3331</v>
      </c>
      <c r="J2455">
        <v>7904</v>
      </c>
      <c r="K2455">
        <v>42720</v>
      </c>
      <c r="L2455">
        <v>28</v>
      </c>
      <c r="M2455" s="1">
        <v>0.86</v>
      </c>
    </row>
    <row r="2456" spans="1:13" x14ac:dyDescent="0.3">
      <c r="A2456">
        <v>2460</v>
      </c>
      <c r="B2456" t="s">
        <v>1524</v>
      </c>
      <c r="C2456" t="s">
        <v>1533</v>
      </c>
      <c r="D2456" t="s">
        <v>21</v>
      </c>
      <c r="E2456">
        <v>6</v>
      </c>
      <c r="F2456">
        <v>29503</v>
      </c>
      <c r="G2456">
        <v>5903</v>
      </c>
      <c r="H2456">
        <v>23600</v>
      </c>
      <c r="I2456">
        <v>2083</v>
      </c>
      <c r="J2456">
        <v>4160</v>
      </c>
      <c r="K2456">
        <v>48024</v>
      </c>
      <c r="L2456">
        <v>56</v>
      </c>
      <c r="M2456" s="1">
        <v>0.83</v>
      </c>
    </row>
    <row r="2457" spans="1:13" x14ac:dyDescent="0.3">
      <c r="A2457">
        <v>2461</v>
      </c>
      <c r="B2457" t="s">
        <v>1524</v>
      </c>
      <c r="C2457" t="s">
        <v>1534</v>
      </c>
      <c r="D2457" t="s">
        <v>21</v>
      </c>
      <c r="E2457">
        <v>2</v>
      </c>
      <c r="F2457">
        <v>23145</v>
      </c>
      <c r="G2457">
        <v>4741</v>
      </c>
      <c r="H2457">
        <v>18404</v>
      </c>
      <c r="I2457">
        <v>1362</v>
      </c>
      <c r="J2457">
        <v>4211</v>
      </c>
      <c r="K2457">
        <v>41829</v>
      </c>
      <c r="L2457">
        <v>0</v>
      </c>
      <c r="M2457" s="1">
        <v>0.85</v>
      </c>
    </row>
    <row r="2458" spans="1:13" x14ac:dyDescent="0.3">
      <c r="A2458">
        <v>2462</v>
      </c>
      <c r="B2458" t="s">
        <v>1524</v>
      </c>
      <c r="C2458" t="s">
        <v>52</v>
      </c>
      <c r="D2458" t="s">
        <v>21</v>
      </c>
      <c r="E2458">
        <v>4</v>
      </c>
      <c r="F2458">
        <v>69087</v>
      </c>
      <c r="G2458">
        <v>14918</v>
      </c>
      <c r="H2458">
        <v>54169</v>
      </c>
      <c r="I2458">
        <v>5329</v>
      </c>
      <c r="J2458">
        <v>10146</v>
      </c>
      <c r="K2458">
        <v>44366</v>
      </c>
      <c r="L2458">
        <v>213</v>
      </c>
      <c r="M2458" s="1">
        <v>0.82</v>
      </c>
    </row>
    <row r="2459" spans="1:13" x14ac:dyDescent="0.3">
      <c r="A2459">
        <v>2463</v>
      </c>
      <c r="B2459" t="s">
        <v>1524</v>
      </c>
      <c r="C2459" t="s">
        <v>533</v>
      </c>
      <c r="D2459" t="s">
        <v>21</v>
      </c>
      <c r="E2459">
        <v>8</v>
      </c>
      <c r="F2459">
        <v>13346</v>
      </c>
      <c r="G2459">
        <v>2796</v>
      </c>
      <c r="H2459">
        <v>10550</v>
      </c>
      <c r="I2459">
        <v>795</v>
      </c>
      <c r="J2459">
        <v>2787</v>
      </c>
      <c r="K2459">
        <v>36317</v>
      </c>
      <c r="L2459">
        <v>0</v>
      </c>
      <c r="M2459" s="1">
        <v>0.84</v>
      </c>
    </row>
    <row r="2460" spans="1:13" x14ac:dyDescent="0.3">
      <c r="A2460">
        <v>2464</v>
      </c>
      <c r="B2460" t="s">
        <v>1524</v>
      </c>
      <c r="C2460" t="s">
        <v>1535</v>
      </c>
      <c r="D2460" t="s">
        <v>21</v>
      </c>
      <c r="E2460">
        <v>3</v>
      </c>
      <c r="F2460">
        <v>64569</v>
      </c>
      <c r="G2460">
        <v>11923</v>
      </c>
      <c r="H2460">
        <v>52646</v>
      </c>
      <c r="I2460">
        <v>4099</v>
      </c>
      <c r="J2460">
        <v>10883</v>
      </c>
      <c r="K2460">
        <v>44040</v>
      </c>
      <c r="L2460">
        <v>131</v>
      </c>
      <c r="M2460" s="1">
        <v>0.85</v>
      </c>
    </row>
    <row r="2461" spans="1:13" x14ac:dyDescent="0.3">
      <c r="A2461">
        <v>2465</v>
      </c>
      <c r="B2461" t="s">
        <v>1524</v>
      </c>
      <c r="C2461" t="s">
        <v>338</v>
      </c>
      <c r="D2461" t="s">
        <v>21</v>
      </c>
      <c r="E2461">
        <v>2</v>
      </c>
      <c r="F2461">
        <v>364286</v>
      </c>
      <c r="G2461">
        <v>64030</v>
      </c>
      <c r="H2461">
        <v>300256</v>
      </c>
      <c r="I2461">
        <v>24855</v>
      </c>
      <c r="J2461">
        <v>46021</v>
      </c>
      <c r="K2461">
        <v>57196</v>
      </c>
      <c r="L2461">
        <v>2125</v>
      </c>
      <c r="M2461" s="1">
        <v>0.83</v>
      </c>
    </row>
    <row r="2462" spans="1:13" x14ac:dyDescent="0.3">
      <c r="A2462">
        <v>2466</v>
      </c>
      <c r="B2462" t="s">
        <v>1524</v>
      </c>
      <c r="C2462" t="s">
        <v>422</v>
      </c>
      <c r="D2462" t="s">
        <v>21</v>
      </c>
      <c r="E2462">
        <v>8</v>
      </c>
      <c r="F2462">
        <v>6549</v>
      </c>
      <c r="G2462">
        <v>1396</v>
      </c>
      <c r="H2462">
        <v>5153</v>
      </c>
      <c r="I2462">
        <v>271</v>
      </c>
      <c r="J2462">
        <v>1912</v>
      </c>
      <c r="K2462">
        <v>30691</v>
      </c>
      <c r="L2462">
        <v>10</v>
      </c>
      <c r="M2462" s="1">
        <v>0.82</v>
      </c>
    </row>
    <row r="2463" spans="1:13" x14ac:dyDescent="0.3">
      <c r="A2463">
        <v>2467</v>
      </c>
      <c r="B2463" t="s">
        <v>1524</v>
      </c>
      <c r="C2463" t="s">
        <v>1536</v>
      </c>
      <c r="D2463" t="s">
        <v>21</v>
      </c>
      <c r="E2463">
        <v>6</v>
      </c>
      <c r="F2463">
        <v>25220</v>
      </c>
      <c r="G2463">
        <v>4562</v>
      </c>
      <c r="H2463">
        <v>20658</v>
      </c>
      <c r="I2463">
        <v>1416</v>
      </c>
      <c r="J2463">
        <v>5025</v>
      </c>
      <c r="K2463">
        <v>37834</v>
      </c>
      <c r="L2463">
        <v>175</v>
      </c>
      <c r="M2463" s="1">
        <v>0.73</v>
      </c>
    </row>
    <row r="2464" spans="1:13" x14ac:dyDescent="0.3">
      <c r="A2464">
        <v>2468</v>
      </c>
      <c r="B2464" t="s">
        <v>1524</v>
      </c>
      <c r="C2464" t="s">
        <v>534</v>
      </c>
      <c r="D2464" t="s">
        <v>21</v>
      </c>
      <c r="E2464">
        <v>6</v>
      </c>
      <c r="F2464">
        <v>25776</v>
      </c>
      <c r="G2464">
        <v>5955</v>
      </c>
      <c r="H2464">
        <v>19821</v>
      </c>
      <c r="I2464">
        <v>2008</v>
      </c>
      <c r="J2464">
        <v>5149</v>
      </c>
      <c r="K2464">
        <v>37690</v>
      </c>
      <c r="L2464">
        <v>122</v>
      </c>
      <c r="M2464" s="1">
        <v>0.82</v>
      </c>
    </row>
    <row r="2465" spans="1:13" x14ac:dyDescent="0.3">
      <c r="A2465">
        <v>2469</v>
      </c>
      <c r="B2465" t="s">
        <v>1524</v>
      </c>
      <c r="C2465" t="s">
        <v>1537</v>
      </c>
      <c r="D2465" t="s">
        <v>21</v>
      </c>
      <c r="E2465">
        <v>2</v>
      </c>
      <c r="F2465">
        <v>56530</v>
      </c>
      <c r="G2465">
        <v>11944</v>
      </c>
      <c r="H2465">
        <v>44586</v>
      </c>
      <c r="I2465">
        <v>4015</v>
      </c>
      <c r="J2465">
        <v>10252</v>
      </c>
      <c r="K2465">
        <v>42188</v>
      </c>
      <c r="L2465">
        <v>22</v>
      </c>
      <c r="M2465" s="1">
        <v>0.85</v>
      </c>
    </row>
    <row r="2466" spans="1:13" x14ac:dyDescent="0.3">
      <c r="A2466">
        <v>2470</v>
      </c>
      <c r="B2466" t="s">
        <v>1524</v>
      </c>
      <c r="C2466" t="s">
        <v>1264</v>
      </c>
      <c r="D2466" t="s">
        <v>21</v>
      </c>
      <c r="E2466">
        <v>6</v>
      </c>
      <c r="F2466">
        <v>17335</v>
      </c>
      <c r="G2466">
        <v>3299</v>
      </c>
      <c r="H2466">
        <v>14036</v>
      </c>
      <c r="I2466">
        <v>976</v>
      </c>
      <c r="J2466">
        <v>3513</v>
      </c>
      <c r="K2466">
        <v>39574</v>
      </c>
      <c r="L2466">
        <v>0</v>
      </c>
      <c r="M2466" s="1">
        <v>0.85</v>
      </c>
    </row>
    <row r="2467" spans="1:13" x14ac:dyDescent="0.3">
      <c r="A2467">
        <v>2471</v>
      </c>
      <c r="B2467" t="s">
        <v>1524</v>
      </c>
      <c r="C2467" t="s">
        <v>535</v>
      </c>
      <c r="D2467" t="s">
        <v>21</v>
      </c>
      <c r="E2467">
        <v>6</v>
      </c>
      <c r="F2467">
        <v>27847</v>
      </c>
      <c r="G2467">
        <v>5130</v>
      </c>
      <c r="H2467">
        <v>22717</v>
      </c>
      <c r="I2467">
        <v>1607</v>
      </c>
      <c r="J2467">
        <v>4957</v>
      </c>
      <c r="K2467">
        <v>43491</v>
      </c>
      <c r="L2467">
        <v>45</v>
      </c>
      <c r="M2467" s="1">
        <v>0.86</v>
      </c>
    </row>
    <row r="2468" spans="1:13" x14ac:dyDescent="0.3">
      <c r="A2468">
        <v>2472</v>
      </c>
      <c r="B2468" t="s">
        <v>1524</v>
      </c>
      <c r="C2468" t="s">
        <v>54</v>
      </c>
      <c r="D2468" t="s">
        <v>21</v>
      </c>
      <c r="E2468">
        <v>7</v>
      </c>
      <c r="F2468">
        <v>32358</v>
      </c>
      <c r="G2468">
        <v>7526</v>
      </c>
      <c r="H2468">
        <v>24832</v>
      </c>
      <c r="I2468">
        <v>2865</v>
      </c>
      <c r="J2468">
        <v>5982</v>
      </c>
      <c r="K2468">
        <v>43159</v>
      </c>
      <c r="L2468">
        <v>202</v>
      </c>
      <c r="M2468" s="1">
        <v>0.8</v>
      </c>
    </row>
    <row r="2469" spans="1:13" x14ac:dyDescent="0.3">
      <c r="A2469">
        <v>2473</v>
      </c>
      <c r="B2469" t="s">
        <v>1524</v>
      </c>
      <c r="C2469" t="s">
        <v>753</v>
      </c>
      <c r="D2469" t="s">
        <v>21</v>
      </c>
      <c r="E2469">
        <v>1</v>
      </c>
      <c r="F2469">
        <v>25063</v>
      </c>
      <c r="G2469">
        <v>4401</v>
      </c>
      <c r="H2469">
        <v>20662</v>
      </c>
      <c r="I2469">
        <v>1453</v>
      </c>
      <c r="J2469">
        <v>3827</v>
      </c>
      <c r="K2469">
        <v>44684</v>
      </c>
      <c r="L2469">
        <v>65</v>
      </c>
      <c r="M2469" s="1">
        <v>0.81</v>
      </c>
    </row>
    <row r="2470" spans="1:13" x14ac:dyDescent="0.3">
      <c r="A2470">
        <v>2474</v>
      </c>
      <c r="B2470" t="s">
        <v>1524</v>
      </c>
      <c r="C2470" t="s">
        <v>55</v>
      </c>
      <c r="D2470" t="s">
        <v>21</v>
      </c>
      <c r="E2470">
        <v>8</v>
      </c>
      <c r="F2470">
        <v>8263</v>
      </c>
      <c r="G2470">
        <v>1696</v>
      </c>
      <c r="H2470">
        <v>6567</v>
      </c>
      <c r="I2470">
        <v>679</v>
      </c>
      <c r="J2470">
        <v>1349</v>
      </c>
      <c r="K2470">
        <v>44688</v>
      </c>
      <c r="L2470">
        <v>15</v>
      </c>
      <c r="M2470" s="1">
        <v>0.83</v>
      </c>
    </row>
    <row r="2471" spans="1:13" x14ac:dyDescent="0.3">
      <c r="A2471">
        <v>2475</v>
      </c>
      <c r="B2471" t="s">
        <v>1524</v>
      </c>
      <c r="C2471" t="s">
        <v>1005</v>
      </c>
      <c r="D2471" t="s">
        <v>21</v>
      </c>
      <c r="E2471">
        <v>6</v>
      </c>
      <c r="F2471">
        <v>18486</v>
      </c>
      <c r="G2471">
        <v>3700</v>
      </c>
      <c r="H2471">
        <v>14786</v>
      </c>
      <c r="I2471">
        <v>1464</v>
      </c>
      <c r="J2471">
        <v>2477</v>
      </c>
      <c r="K2471">
        <v>48056</v>
      </c>
      <c r="L2471">
        <v>25</v>
      </c>
      <c r="M2471" s="1">
        <v>0.83</v>
      </c>
    </row>
    <row r="2472" spans="1:13" x14ac:dyDescent="0.3">
      <c r="A2472">
        <v>2476</v>
      </c>
      <c r="B2472" t="s">
        <v>1524</v>
      </c>
      <c r="C2472" t="s">
        <v>56</v>
      </c>
      <c r="D2472" t="s">
        <v>21</v>
      </c>
      <c r="E2472">
        <v>8</v>
      </c>
      <c r="F2472">
        <v>11758</v>
      </c>
      <c r="G2472">
        <v>2641</v>
      </c>
      <c r="H2472">
        <v>9117</v>
      </c>
      <c r="I2472">
        <v>816</v>
      </c>
      <c r="J2472">
        <v>2286</v>
      </c>
      <c r="K2472">
        <v>37563</v>
      </c>
      <c r="L2472">
        <v>0</v>
      </c>
      <c r="M2472" s="1">
        <v>0.82</v>
      </c>
    </row>
    <row r="2473" spans="1:13" x14ac:dyDescent="0.3">
      <c r="A2473">
        <v>2477</v>
      </c>
      <c r="B2473" t="s">
        <v>1524</v>
      </c>
      <c r="C2473" t="s">
        <v>57</v>
      </c>
      <c r="D2473" t="s">
        <v>21</v>
      </c>
      <c r="E2473">
        <v>3</v>
      </c>
      <c r="F2473">
        <v>54012</v>
      </c>
      <c r="G2473">
        <v>10818</v>
      </c>
      <c r="H2473">
        <v>43194</v>
      </c>
      <c r="I2473">
        <v>3868</v>
      </c>
      <c r="J2473">
        <v>7241</v>
      </c>
      <c r="K2473">
        <v>49611</v>
      </c>
      <c r="L2473">
        <v>54</v>
      </c>
      <c r="M2473" s="1">
        <v>0.83</v>
      </c>
    </row>
    <row r="2474" spans="1:13" x14ac:dyDescent="0.3">
      <c r="A2474">
        <v>2478</v>
      </c>
      <c r="B2474" t="s">
        <v>1524</v>
      </c>
      <c r="C2474" t="s">
        <v>162</v>
      </c>
      <c r="D2474" t="s">
        <v>21</v>
      </c>
      <c r="E2474">
        <v>6</v>
      </c>
      <c r="F2474">
        <v>17778</v>
      </c>
      <c r="G2474">
        <v>4056</v>
      </c>
      <c r="H2474">
        <v>13722</v>
      </c>
      <c r="I2474">
        <v>1377</v>
      </c>
      <c r="J2474">
        <v>3308</v>
      </c>
      <c r="K2474">
        <v>35778</v>
      </c>
      <c r="L2474">
        <v>2</v>
      </c>
      <c r="M2474" s="1">
        <v>0.74</v>
      </c>
    </row>
    <row r="2475" spans="1:13" x14ac:dyDescent="0.3">
      <c r="A2475">
        <v>2479</v>
      </c>
      <c r="B2475" t="s">
        <v>1524</v>
      </c>
      <c r="C2475" t="s">
        <v>542</v>
      </c>
      <c r="D2475" t="s">
        <v>58</v>
      </c>
      <c r="E2475">
        <v>2</v>
      </c>
      <c r="F2475">
        <v>465289</v>
      </c>
      <c r="G2475">
        <v>73661</v>
      </c>
      <c r="H2475">
        <v>391628</v>
      </c>
      <c r="I2475">
        <v>30321</v>
      </c>
      <c r="J2475">
        <v>59817</v>
      </c>
      <c r="K2475">
        <v>55874</v>
      </c>
      <c r="L2475">
        <v>1612</v>
      </c>
      <c r="M2475" s="1">
        <v>0.85</v>
      </c>
    </row>
    <row r="2476" spans="1:13" x14ac:dyDescent="0.3">
      <c r="A2476">
        <v>2480</v>
      </c>
      <c r="B2476" t="s">
        <v>1524</v>
      </c>
      <c r="C2476" t="s">
        <v>209</v>
      </c>
      <c r="D2476" t="s">
        <v>21</v>
      </c>
      <c r="E2476">
        <v>9</v>
      </c>
      <c r="F2476">
        <v>7411</v>
      </c>
      <c r="G2476">
        <v>1166</v>
      </c>
      <c r="H2476">
        <v>6245</v>
      </c>
      <c r="I2476">
        <v>328</v>
      </c>
      <c r="J2476">
        <v>1795</v>
      </c>
      <c r="K2476">
        <v>33709</v>
      </c>
      <c r="L2476">
        <v>0</v>
      </c>
      <c r="M2476" s="1">
        <v>0.56999999999999995</v>
      </c>
    </row>
    <row r="2477" spans="1:13" x14ac:dyDescent="0.3">
      <c r="A2477">
        <v>2481</v>
      </c>
      <c r="B2477" t="s">
        <v>1524</v>
      </c>
      <c r="C2477" t="s">
        <v>60</v>
      </c>
      <c r="D2477" t="s">
        <v>21</v>
      </c>
      <c r="E2477">
        <v>6</v>
      </c>
      <c r="F2477">
        <v>25825</v>
      </c>
      <c r="G2477">
        <v>4077</v>
      </c>
      <c r="H2477">
        <v>21748</v>
      </c>
      <c r="I2477">
        <v>1380</v>
      </c>
      <c r="J2477">
        <v>5907</v>
      </c>
      <c r="K2477">
        <v>38849</v>
      </c>
      <c r="L2477">
        <v>0</v>
      </c>
      <c r="M2477" s="1">
        <v>0.81</v>
      </c>
    </row>
    <row r="2478" spans="1:13" x14ac:dyDescent="0.3">
      <c r="A2478">
        <v>2482</v>
      </c>
      <c r="B2478" t="s">
        <v>1524</v>
      </c>
      <c r="C2478" t="s">
        <v>61</v>
      </c>
      <c r="D2478" t="s">
        <v>21</v>
      </c>
      <c r="E2478">
        <v>6</v>
      </c>
      <c r="F2478">
        <v>43734</v>
      </c>
      <c r="G2478">
        <v>7794</v>
      </c>
      <c r="H2478">
        <v>35940</v>
      </c>
      <c r="I2478">
        <v>2637</v>
      </c>
      <c r="J2478">
        <v>7643</v>
      </c>
      <c r="K2478">
        <v>43651</v>
      </c>
      <c r="L2478">
        <v>99</v>
      </c>
      <c r="M2478" s="1">
        <v>0.86</v>
      </c>
    </row>
    <row r="2479" spans="1:13" x14ac:dyDescent="0.3">
      <c r="A2479">
        <v>2483</v>
      </c>
      <c r="B2479" t="s">
        <v>1524</v>
      </c>
      <c r="C2479" t="s">
        <v>505</v>
      </c>
      <c r="D2479" t="s">
        <v>21</v>
      </c>
      <c r="E2479">
        <v>6</v>
      </c>
      <c r="F2479">
        <v>12086</v>
      </c>
      <c r="G2479">
        <v>2529</v>
      </c>
      <c r="H2479">
        <v>9557</v>
      </c>
      <c r="I2479">
        <v>768</v>
      </c>
      <c r="J2479">
        <v>2074</v>
      </c>
      <c r="K2479">
        <v>40541</v>
      </c>
      <c r="L2479">
        <v>0</v>
      </c>
      <c r="M2479" s="1">
        <v>0.83</v>
      </c>
    </row>
    <row r="2480" spans="1:13" x14ac:dyDescent="0.3">
      <c r="A2480">
        <v>2484</v>
      </c>
      <c r="B2480" t="s">
        <v>1524</v>
      </c>
      <c r="C2480" t="s">
        <v>164</v>
      </c>
      <c r="D2480" t="s">
        <v>21</v>
      </c>
      <c r="E2480">
        <v>6</v>
      </c>
      <c r="F2480">
        <v>34117</v>
      </c>
      <c r="G2480">
        <v>6630</v>
      </c>
      <c r="H2480">
        <v>27487</v>
      </c>
      <c r="I2480">
        <v>2376</v>
      </c>
      <c r="J2480">
        <v>4853</v>
      </c>
      <c r="K2480">
        <v>51249</v>
      </c>
      <c r="L2480">
        <v>313</v>
      </c>
      <c r="M2480" s="1">
        <v>0.84</v>
      </c>
    </row>
    <row r="2481" spans="1:13" x14ac:dyDescent="0.3">
      <c r="A2481">
        <v>2485</v>
      </c>
      <c r="B2481" t="s">
        <v>1524</v>
      </c>
      <c r="C2481" t="s">
        <v>1538</v>
      </c>
      <c r="D2481" t="s">
        <v>21</v>
      </c>
      <c r="E2481">
        <v>2</v>
      </c>
      <c r="F2481">
        <v>53054</v>
      </c>
      <c r="G2481">
        <v>14026</v>
      </c>
      <c r="H2481">
        <v>39028</v>
      </c>
      <c r="I2481">
        <v>4530</v>
      </c>
      <c r="J2481">
        <v>4754</v>
      </c>
      <c r="K2481">
        <v>58186</v>
      </c>
      <c r="L2481">
        <v>30</v>
      </c>
      <c r="M2481" s="1">
        <v>0.77</v>
      </c>
    </row>
    <row r="2482" spans="1:13" x14ac:dyDescent="0.3">
      <c r="A2482">
        <v>2486</v>
      </c>
      <c r="B2482" t="s">
        <v>1524</v>
      </c>
      <c r="C2482" t="s">
        <v>1539</v>
      </c>
      <c r="D2482" t="s">
        <v>21</v>
      </c>
      <c r="E2482">
        <v>4</v>
      </c>
      <c r="F2482">
        <v>53285</v>
      </c>
      <c r="G2482">
        <v>10458</v>
      </c>
      <c r="H2482">
        <v>42827</v>
      </c>
      <c r="I2482">
        <v>3824</v>
      </c>
      <c r="J2482">
        <v>8307</v>
      </c>
      <c r="K2482">
        <v>46029</v>
      </c>
      <c r="L2482">
        <v>63</v>
      </c>
      <c r="M2482" s="1">
        <v>0.84</v>
      </c>
    </row>
    <row r="2483" spans="1:13" x14ac:dyDescent="0.3">
      <c r="A2483">
        <v>2487</v>
      </c>
      <c r="B2483" t="s">
        <v>1524</v>
      </c>
      <c r="C2483" t="s">
        <v>1540</v>
      </c>
      <c r="D2483" t="s">
        <v>21</v>
      </c>
      <c r="E2483">
        <v>6</v>
      </c>
      <c r="F2483">
        <v>25832</v>
      </c>
      <c r="G2483">
        <v>5370</v>
      </c>
      <c r="H2483">
        <v>20462</v>
      </c>
      <c r="I2483">
        <v>1697</v>
      </c>
      <c r="J2483">
        <v>4408</v>
      </c>
      <c r="K2483">
        <v>39859</v>
      </c>
      <c r="L2483">
        <v>0</v>
      </c>
      <c r="M2483" s="1">
        <v>0.84</v>
      </c>
    </row>
    <row r="2484" spans="1:13" x14ac:dyDescent="0.3">
      <c r="A2484">
        <v>2488</v>
      </c>
      <c r="B2484" t="s">
        <v>1524</v>
      </c>
      <c r="C2484" t="s">
        <v>65</v>
      </c>
      <c r="D2484" t="s">
        <v>21</v>
      </c>
      <c r="E2484">
        <v>1</v>
      </c>
      <c r="F2484">
        <v>24265</v>
      </c>
      <c r="G2484">
        <v>3814</v>
      </c>
      <c r="H2484">
        <v>20451</v>
      </c>
      <c r="I2484">
        <v>1267</v>
      </c>
      <c r="J2484">
        <v>4309</v>
      </c>
      <c r="K2484">
        <v>42265</v>
      </c>
      <c r="L2484">
        <v>25</v>
      </c>
      <c r="M2484" s="1">
        <v>0.88</v>
      </c>
    </row>
    <row r="2485" spans="1:13" x14ac:dyDescent="0.3">
      <c r="A2485">
        <v>2489</v>
      </c>
      <c r="B2485" t="s">
        <v>1524</v>
      </c>
      <c r="C2485" t="s">
        <v>66</v>
      </c>
      <c r="D2485" t="s">
        <v>21</v>
      </c>
      <c r="E2485">
        <v>3</v>
      </c>
      <c r="F2485">
        <v>97605</v>
      </c>
      <c r="G2485">
        <v>16615</v>
      </c>
      <c r="H2485">
        <v>80990</v>
      </c>
      <c r="I2485">
        <v>5950</v>
      </c>
      <c r="J2485">
        <v>16631</v>
      </c>
      <c r="K2485">
        <v>46651</v>
      </c>
      <c r="L2485">
        <v>697</v>
      </c>
      <c r="M2485" s="1">
        <v>0.83</v>
      </c>
    </row>
    <row r="2486" spans="1:13" x14ac:dyDescent="0.3">
      <c r="A2486">
        <v>2490</v>
      </c>
      <c r="B2486" t="s">
        <v>1524</v>
      </c>
      <c r="C2486" t="s">
        <v>68</v>
      </c>
      <c r="D2486" t="s">
        <v>21</v>
      </c>
      <c r="E2486">
        <v>2</v>
      </c>
      <c r="F2486">
        <v>28575</v>
      </c>
      <c r="G2486">
        <v>5737</v>
      </c>
      <c r="H2486">
        <v>22838</v>
      </c>
      <c r="I2486">
        <v>1822</v>
      </c>
      <c r="J2486">
        <v>4337</v>
      </c>
      <c r="K2486">
        <v>50819</v>
      </c>
      <c r="L2486">
        <v>0</v>
      </c>
      <c r="M2486" s="1">
        <v>0.84</v>
      </c>
    </row>
    <row r="2487" spans="1:13" x14ac:dyDescent="0.3">
      <c r="A2487">
        <v>2491</v>
      </c>
      <c r="B2487" t="s">
        <v>1524</v>
      </c>
      <c r="C2487" t="s">
        <v>69</v>
      </c>
      <c r="D2487" t="s">
        <v>21</v>
      </c>
      <c r="E2487">
        <v>6</v>
      </c>
      <c r="F2487">
        <v>33683</v>
      </c>
      <c r="G2487">
        <v>5430</v>
      </c>
      <c r="H2487">
        <v>28253</v>
      </c>
      <c r="I2487">
        <v>1931</v>
      </c>
      <c r="J2487">
        <v>4702</v>
      </c>
      <c r="K2487">
        <v>51868</v>
      </c>
      <c r="L2487">
        <v>12</v>
      </c>
      <c r="M2487" s="1">
        <v>0.87</v>
      </c>
    </row>
    <row r="2488" spans="1:13" x14ac:dyDescent="0.3">
      <c r="A2488">
        <v>2492</v>
      </c>
      <c r="B2488" t="s">
        <v>1524</v>
      </c>
      <c r="C2488" t="s">
        <v>1541</v>
      </c>
      <c r="D2488" t="s">
        <v>21</v>
      </c>
      <c r="E2488">
        <v>1</v>
      </c>
      <c r="F2488">
        <v>94340</v>
      </c>
      <c r="G2488">
        <v>15014</v>
      </c>
      <c r="H2488">
        <v>79326</v>
      </c>
      <c r="I2488">
        <v>6072</v>
      </c>
      <c r="J2488">
        <v>10032</v>
      </c>
      <c r="K2488">
        <v>57337</v>
      </c>
      <c r="L2488">
        <v>235</v>
      </c>
      <c r="M2488" s="1">
        <v>0.87</v>
      </c>
    </row>
    <row r="2489" spans="1:13" x14ac:dyDescent="0.3">
      <c r="A2489">
        <v>2493</v>
      </c>
      <c r="B2489" t="s">
        <v>1524</v>
      </c>
      <c r="C2489" t="s">
        <v>1350</v>
      </c>
      <c r="D2489" t="s">
        <v>21</v>
      </c>
      <c r="E2489">
        <v>8</v>
      </c>
      <c r="F2489">
        <v>12306</v>
      </c>
      <c r="G2489">
        <v>2612</v>
      </c>
      <c r="H2489">
        <v>9694</v>
      </c>
      <c r="I2489">
        <v>795</v>
      </c>
      <c r="J2489">
        <v>2153</v>
      </c>
      <c r="K2489">
        <v>50565</v>
      </c>
      <c r="L2489">
        <v>0</v>
      </c>
      <c r="M2489" s="1">
        <v>0.83</v>
      </c>
    </row>
    <row r="2490" spans="1:13" x14ac:dyDescent="0.3">
      <c r="A2490">
        <v>2494</v>
      </c>
      <c r="B2490" t="s">
        <v>1524</v>
      </c>
      <c r="C2490" t="s">
        <v>71</v>
      </c>
      <c r="D2490" t="s">
        <v>21</v>
      </c>
      <c r="E2490">
        <v>6</v>
      </c>
      <c r="F2490">
        <v>46357</v>
      </c>
      <c r="G2490">
        <v>9818</v>
      </c>
      <c r="H2490">
        <v>36539</v>
      </c>
      <c r="I2490">
        <v>3495</v>
      </c>
      <c r="J2490">
        <v>7151</v>
      </c>
      <c r="K2490">
        <v>45566</v>
      </c>
      <c r="L2490">
        <v>59</v>
      </c>
      <c r="M2490" s="1">
        <v>0.82</v>
      </c>
    </row>
    <row r="2491" spans="1:13" x14ac:dyDescent="0.3">
      <c r="A2491">
        <v>2495</v>
      </c>
      <c r="B2491" t="s">
        <v>1524</v>
      </c>
      <c r="C2491" t="s">
        <v>72</v>
      </c>
      <c r="D2491" t="s">
        <v>21</v>
      </c>
      <c r="E2491">
        <v>2</v>
      </c>
      <c r="F2491">
        <v>205950</v>
      </c>
      <c r="G2491">
        <v>19005</v>
      </c>
      <c r="H2491">
        <v>186945</v>
      </c>
      <c r="I2491">
        <v>30985</v>
      </c>
      <c r="J2491">
        <v>24251</v>
      </c>
      <c r="K2491">
        <v>56102</v>
      </c>
      <c r="L2491">
        <v>273</v>
      </c>
      <c r="M2491" s="1">
        <v>0.91</v>
      </c>
    </row>
    <row r="2492" spans="1:13" x14ac:dyDescent="0.3">
      <c r="A2492">
        <v>2496</v>
      </c>
      <c r="B2492" t="s">
        <v>1524</v>
      </c>
      <c r="C2492" t="s">
        <v>1273</v>
      </c>
      <c r="D2492" t="s">
        <v>21</v>
      </c>
      <c r="E2492">
        <v>9</v>
      </c>
      <c r="F2492">
        <v>6411</v>
      </c>
      <c r="G2492">
        <v>1379</v>
      </c>
      <c r="H2492">
        <v>5032</v>
      </c>
      <c r="I2492">
        <v>491</v>
      </c>
      <c r="J2492">
        <v>575</v>
      </c>
      <c r="K2492">
        <v>58234</v>
      </c>
      <c r="L2492">
        <v>0</v>
      </c>
      <c r="M2492" s="1">
        <v>0.81</v>
      </c>
    </row>
    <row r="2493" spans="1:13" x14ac:dyDescent="0.3">
      <c r="A2493">
        <v>2497</v>
      </c>
      <c r="B2493" t="s">
        <v>1524</v>
      </c>
      <c r="C2493" t="s">
        <v>73</v>
      </c>
      <c r="D2493" t="s">
        <v>21</v>
      </c>
      <c r="E2493">
        <v>2</v>
      </c>
      <c r="F2493">
        <v>21579</v>
      </c>
      <c r="G2493">
        <v>3836</v>
      </c>
      <c r="H2493">
        <v>17743</v>
      </c>
      <c r="I2493">
        <v>1661</v>
      </c>
      <c r="J2493">
        <v>3919</v>
      </c>
      <c r="K2493">
        <v>40397</v>
      </c>
      <c r="L2493">
        <v>0</v>
      </c>
      <c r="M2493" s="1">
        <v>0.77</v>
      </c>
    </row>
    <row r="2494" spans="1:13" x14ac:dyDescent="0.3">
      <c r="A2494">
        <v>2498</v>
      </c>
      <c r="B2494" t="s">
        <v>1524</v>
      </c>
      <c r="C2494" t="s">
        <v>1542</v>
      </c>
      <c r="D2494" t="s">
        <v>21</v>
      </c>
      <c r="E2494">
        <v>7</v>
      </c>
      <c r="F2494">
        <v>30267</v>
      </c>
      <c r="G2494">
        <v>6179</v>
      </c>
      <c r="H2494">
        <v>24088</v>
      </c>
      <c r="I2494">
        <v>1978</v>
      </c>
      <c r="J2494">
        <v>5267</v>
      </c>
      <c r="K2494">
        <v>42532</v>
      </c>
      <c r="L2494">
        <v>63</v>
      </c>
      <c r="M2494" s="1">
        <v>0.83</v>
      </c>
    </row>
    <row r="2495" spans="1:13" x14ac:dyDescent="0.3">
      <c r="A2495">
        <v>2499</v>
      </c>
      <c r="B2495" t="s">
        <v>1524</v>
      </c>
      <c r="C2495" t="s">
        <v>1543</v>
      </c>
      <c r="D2495" t="s">
        <v>21</v>
      </c>
      <c r="E2495">
        <v>7</v>
      </c>
      <c r="F2495">
        <v>22068</v>
      </c>
      <c r="G2495">
        <v>4541</v>
      </c>
      <c r="H2495">
        <v>17527</v>
      </c>
      <c r="I2495">
        <v>1240</v>
      </c>
      <c r="J2495">
        <v>3251</v>
      </c>
      <c r="K2495">
        <v>42149</v>
      </c>
      <c r="L2495">
        <v>82</v>
      </c>
      <c r="M2495" s="1">
        <v>0.83</v>
      </c>
    </row>
    <row r="2496" spans="1:13" x14ac:dyDescent="0.3">
      <c r="A2496">
        <v>2500</v>
      </c>
      <c r="B2496" t="s">
        <v>1524</v>
      </c>
      <c r="C2496" t="s">
        <v>74</v>
      </c>
      <c r="D2496" t="s">
        <v>21</v>
      </c>
      <c r="E2496">
        <v>8</v>
      </c>
      <c r="F2496">
        <v>8064</v>
      </c>
      <c r="G2496">
        <v>1705</v>
      </c>
      <c r="H2496">
        <v>6359</v>
      </c>
      <c r="I2496">
        <v>544</v>
      </c>
      <c r="J2496">
        <v>1390</v>
      </c>
      <c r="K2496">
        <v>41960</v>
      </c>
      <c r="L2496">
        <v>53</v>
      </c>
      <c r="M2496" s="1">
        <v>0.83</v>
      </c>
    </row>
    <row r="2497" spans="1:13" x14ac:dyDescent="0.3">
      <c r="A2497">
        <v>2501</v>
      </c>
      <c r="B2497" t="s">
        <v>1524</v>
      </c>
      <c r="C2497" t="s">
        <v>1544</v>
      </c>
      <c r="D2497" t="s">
        <v>21</v>
      </c>
      <c r="E2497">
        <v>9</v>
      </c>
      <c r="F2497">
        <v>5082</v>
      </c>
      <c r="G2497">
        <v>1402</v>
      </c>
      <c r="H2497">
        <v>3680</v>
      </c>
      <c r="I2497">
        <v>450</v>
      </c>
      <c r="J2497">
        <v>797</v>
      </c>
      <c r="K2497">
        <v>40182</v>
      </c>
      <c r="L2497">
        <v>0</v>
      </c>
      <c r="M2497" s="1">
        <v>0.78</v>
      </c>
    </row>
    <row r="2498" spans="1:13" x14ac:dyDescent="0.3">
      <c r="A2498">
        <v>2502</v>
      </c>
      <c r="B2498" t="s">
        <v>1524</v>
      </c>
      <c r="C2498" t="s">
        <v>175</v>
      </c>
      <c r="D2498" t="s">
        <v>21</v>
      </c>
      <c r="E2498">
        <v>3</v>
      </c>
      <c r="F2498">
        <v>16898</v>
      </c>
      <c r="G2498">
        <v>3544</v>
      </c>
      <c r="H2498">
        <v>13354</v>
      </c>
      <c r="I2498">
        <v>1192</v>
      </c>
      <c r="J2498">
        <v>2623</v>
      </c>
      <c r="K2498">
        <v>41968</v>
      </c>
      <c r="L2498">
        <v>0</v>
      </c>
      <c r="M2498" s="1">
        <v>0.83</v>
      </c>
    </row>
    <row r="2499" spans="1:13" x14ac:dyDescent="0.3">
      <c r="A2499">
        <v>2503</v>
      </c>
      <c r="B2499" t="s">
        <v>1524</v>
      </c>
      <c r="C2499" t="s">
        <v>359</v>
      </c>
      <c r="D2499" t="s">
        <v>21</v>
      </c>
      <c r="E2499">
        <v>4</v>
      </c>
      <c r="F2499">
        <v>78843</v>
      </c>
      <c r="G2499">
        <v>13134</v>
      </c>
      <c r="H2499">
        <v>65709</v>
      </c>
      <c r="I2499">
        <v>4968</v>
      </c>
      <c r="J2499">
        <v>10996</v>
      </c>
      <c r="K2499">
        <v>45512</v>
      </c>
      <c r="L2499">
        <v>281</v>
      </c>
      <c r="M2499" s="1">
        <v>0.84</v>
      </c>
    </row>
    <row r="2500" spans="1:13" x14ac:dyDescent="0.3">
      <c r="A2500">
        <v>2504</v>
      </c>
      <c r="B2500" t="s">
        <v>1524</v>
      </c>
      <c r="C2500" t="s">
        <v>1545</v>
      </c>
      <c r="D2500" t="s">
        <v>21</v>
      </c>
      <c r="E2500">
        <v>6</v>
      </c>
      <c r="F2500">
        <v>33044</v>
      </c>
      <c r="G2500">
        <v>6149</v>
      </c>
      <c r="H2500">
        <v>26895</v>
      </c>
      <c r="I2500">
        <v>2278</v>
      </c>
      <c r="J2500">
        <v>5886</v>
      </c>
      <c r="K2500">
        <v>44132</v>
      </c>
      <c r="L2500">
        <v>25</v>
      </c>
      <c r="M2500" s="1">
        <v>0.83</v>
      </c>
    </row>
    <row r="2501" spans="1:13" x14ac:dyDescent="0.3">
      <c r="A2501">
        <v>2505</v>
      </c>
      <c r="B2501" t="s">
        <v>1524</v>
      </c>
      <c r="C2501" t="s">
        <v>1546</v>
      </c>
      <c r="D2501" t="s">
        <v>21</v>
      </c>
      <c r="E2501">
        <v>2</v>
      </c>
      <c r="F2501">
        <v>53140</v>
      </c>
      <c r="G2501">
        <v>12108</v>
      </c>
      <c r="H2501">
        <v>41032</v>
      </c>
      <c r="I2501">
        <v>4793</v>
      </c>
      <c r="J2501">
        <v>7779</v>
      </c>
      <c r="K2501">
        <v>54440</v>
      </c>
      <c r="L2501">
        <v>52</v>
      </c>
      <c r="M2501" s="1">
        <v>0.82</v>
      </c>
    </row>
    <row r="2502" spans="1:13" x14ac:dyDescent="0.3">
      <c r="A2502">
        <v>2506</v>
      </c>
      <c r="B2502" t="s">
        <v>1524</v>
      </c>
      <c r="C2502" t="s">
        <v>774</v>
      </c>
      <c r="D2502" t="s">
        <v>21</v>
      </c>
      <c r="E2502">
        <v>1</v>
      </c>
      <c r="F2502">
        <v>71012</v>
      </c>
      <c r="G2502">
        <v>10520</v>
      </c>
      <c r="H2502">
        <v>60492</v>
      </c>
      <c r="I2502">
        <v>4189</v>
      </c>
      <c r="J2502">
        <v>7414</v>
      </c>
      <c r="K2502">
        <v>66006</v>
      </c>
      <c r="L2502">
        <v>80</v>
      </c>
      <c r="M2502" s="1">
        <v>0.88</v>
      </c>
    </row>
    <row r="2503" spans="1:13" x14ac:dyDescent="0.3">
      <c r="A2503">
        <v>2507</v>
      </c>
      <c r="B2503" t="s">
        <v>1524</v>
      </c>
      <c r="C2503" t="s">
        <v>1285</v>
      </c>
      <c r="D2503" t="s">
        <v>58</v>
      </c>
      <c r="E2503">
        <v>1</v>
      </c>
      <c r="F2503">
        <v>324890</v>
      </c>
      <c r="G2503">
        <v>33966</v>
      </c>
      <c r="H2503">
        <v>290924</v>
      </c>
      <c r="I2503">
        <v>19489</v>
      </c>
      <c r="J2503">
        <v>33172</v>
      </c>
      <c r="K2503">
        <v>64170</v>
      </c>
      <c r="L2503">
        <v>488</v>
      </c>
      <c r="M2503" s="1">
        <v>0.91</v>
      </c>
    </row>
    <row r="2504" spans="1:13" x14ac:dyDescent="0.3">
      <c r="A2504">
        <v>2508</v>
      </c>
      <c r="B2504" t="s">
        <v>1524</v>
      </c>
      <c r="C2504" t="s">
        <v>181</v>
      </c>
      <c r="D2504" t="s">
        <v>21</v>
      </c>
      <c r="E2504">
        <v>6</v>
      </c>
      <c r="F2504">
        <v>22039</v>
      </c>
      <c r="G2504">
        <v>3704</v>
      </c>
      <c r="H2504">
        <v>18335</v>
      </c>
      <c r="I2504">
        <v>1184</v>
      </c>
      <c r="J2504">
        <v>4591</v>
      </c>
      <c r="K2504">
        <v>35685</v>
      </c>
      <c r="L2504">
        <v>25</v>
      </c>
      <c r="M2504" s="1">
        <v>0.89</v>
      </c>
    </row>
    <row r="2505" spans="1:13" x14ac:dyDescent="0.3">
      <c r="A2505">
        <v>2509</v>
      </c>
      <c r="B2505" t="s">
        <v>1524</v>
      </c>
      <c r="C2505" t="s">
        <v>1547</v>
      </c>
      <c r="D2505" t="s">
        <v>21</v>
      </c>
      <c r="E2505">
        <v>2</v>
      </c>
      <c r="F2505">
        <v>14876</v>
      </c>
      <c r="G2505">
        <v>3028</v>
      </c>
      <c r="H2505">
        <v>11848</v>
      </c>
      <c r="I2505">
        <v>1110</v>
      </c>
      <c r="J2505">
        <v>2339</v>
      </c>
      <c r="K2505">
        <v>49707</v>
      </c>
      <c r="L2505">
        <v>0</v>
      </c>
      <c r="M2505" s="1">
        <v>0.86</v>
      </c>
    </row>
    <row r="2506" spans="1:13" x14ac:dyDescent="0.3">
      <c r="A2506">
        <v>2510</v>
      </c>
      <c r="B2506" t="s">
        <v>1524</v>
      </c>
      <c r="C2506" t="s">
        <v>184</v>
      </c>
      <c r="D2506" t="s">
        <v>21</v>
      </c>
      <c r="E2506">
        <v>4</v>
      </c>
      <c r="F2506">
        <v>97892</v>
      </c>
      <c r="G2506">
        <v>19341</v>
      </c>
      <c r="H2506">
        <v>78551</v>
      </c>
      <c r="I2506">
        <v>7522</v>
      </c>
      <c r="J2506">
        <v>13466</v>
      </c>
      <c r="K2506">
        <v>47202</v>
      </c>
      <c r="L2506">
        <v>128</v>
      </c>
      <c r="M2506" s="1">
        <v>0.83</v>
      </c>
    </row>
    <row r="2507" spans="1:13" x14ac:dyDescent="0.3">
      <c r="A2507">
        <v>2511</v>
      </c>
      <c r="B2507" t="s">
        <v>1524</v>
      </c>
      <c r="C2507" t="s">
        <v>80</v>
      </c>
      <c r="D2507" t="s">
        <v>58</v>
      </c>
      <c r="E2507">
        <v>1</v>
      </c>
      <c r="F2507">
        <v>935764</v>
      </c>
      <c r="G2507">
        <v>127099</v>
      </c>
      <c r="H2507">
        <v>808665</v>
      </c>
      <c r="I2507">
        <v>54625</v>
      </c>
      <c r="J2507">
        <v>198554</v>
      </c>
      <c r="K2507">
        <v>47924</v>
      </c>
      <c r="L2507">
        <v>4285</v>
      </c>
      <c r="M2507" s="1">
        <v>0.87</v>
      </c>
    </row>
    <row r="2508" spans="1:13" x14ac:dyDescent="0.3">
      <c r="A2508">
        <v>2512</v>
      </c>
      <c r="B2508" t="s">
        <v>1524</v>
      </c>
      <c r="C2508" t="s">
        <v>714</v>
      </c>
      <c r="D2508" t="s">
        <v>21</v>
      </c>
      <c r="E2508">
        <v>1</v>
      </c>
      <c r="F2508">
        <v>19942</v>
      </c>
      <c r="G2508">
        <v>3385</v>
      </c>
      <c r="H2508">
        <v>16557</v>
      </c>
      <c r="I2508">
        <v>1248</v>
      </c>
      <c r="J2508">
        <v>2739</v>
      </c>
      <c r="K2508">
        <v>50704</v>
      </c>
      <c r="L2508">
        <v>35</v>
      </c>
      <c r="M2508" s="1">
        <v>0.86</v>
      </c>
    </row>
    <row r="2509" spans="1:13" x14ac:dyDescent="0.3">
      <c r="A2509">
        <v>2513</v>
      </c>
      <c r="B2509" t="s">
        <v>1524</v>
      </c>
      <c r="C2509" t="s">
        <v>455</v>
      </c>
      <c r="D2509" t="s">
        <v>21</v>
      </c>
      <c r="E2509">
        <v>8</v>
      </c>
      <c r="F2509">
        <v>13561</v>
      </c>
      <c r="G2509">
        <v>2758</v>
      </c>
      <c r="H2509">
        <v>10803</v>
      </c>
      <c r="I2509">
        <v>1560</v>
      </c>
      <c r="J2509">
        <v>1867</v>
      </c>
      <c r="K2509">
        <v>46565</v>
      </c>
      <c r="L2509">
        <v>0</v>
      </c>
      <c r="M2509" s="1">
        <v>0.84</v>
      </c>
    </row>
    <row r="2510" spans="1:13" x14ac:dyDescent="0.3">
      <c r="A2510">
        <v>2514</v>
      </c>
      <c r="B2510" t="s">
        <v>1524</v>
      </c>
      <c r="C2510" t="s">
        <v>603</v>
      </c>
      <c r="D2510" t="s">
        <v>58</v>
      </c>
      <c r="E2510">
        <v>2</v>
      </c>
      <c r="F2510">
        <v>157668</v>
      </c>
      <c r="G2510">
        <v>34529</v>
      </c>
      <c r="H2510">
        <v>123139</v>
      </c>
      <c r="I2510">
        <v>11947</v>
      </c>
      <c r="J2510">
        <v>25549</v>
      </c>
      <c r="K2510">
        <v>46024</v>
      </c>
      <c r="L2510">
        <v>894</v>
      </c>
      <c r="M2510" s="1">
        <v>0.82</v>
      </c>
    </row>
    <row r="2511" spans="1:13" x14ac:dyDescent="0.3">
      <c r="A2511">
        <v>2515</v>
      </c>
      <c r="B2511" t="s">
        <v>1524</v>
      </c>
      <c r="C2511" t="s">
        <v>718</v>
      </c>
      <c r="D2511" t="s">
        <v>21</v>
      </c>
      <c r="E2511">
        <v>1</v>
      </c>
      <c r="F2511">
        <v>187149</v>
      </c>
      <c r="G2511">
        <v>29664</v>
      </c>
      <c r="H2511">
        <v>157485</v>
      </c>
      <c r="I2511">
        <v>13070</v>
      </c>
      <c r="J2511">
        <v>16426</v>
      </c>
      <c r="K2511">
        <v>66171</v>
      </c>
      <c r="L2511">
        <v>235</v>
      </c>
      <c r="M2511" s="1">
        <v>0.87</v>
      </c>
    </row>
    <row r="2512" spans="1:13" x14ac:dyDescent="0.3">
      <c r="A2512">
        <v>2516</v>
      </c>
      <c r="B2512" t="s">
        <v>1524</v>
      </c>
      <c r="C2512" t="s">
        <v>606</v>
      </c>
      <c r="D2512" t="s">
        <v>21</v>
      </c>
      <c r="E2512">
        <v>1</v>
      </c>
      <c r="F2512">
        <v>61581</v>
      </c>
      <c r="G2512">
        <v>8904</v>
      </c>
      <c r="H2512">
        <v>52677</v>
      </c>
      <c r="I2512">
        <v>4547</v>
      </c>
      <c r="J2512">
        <v>7240</v>
      </c>
      <c r="K2512">
        <v>60874</v>
      </c>
      <c r="L2512">
        <v>50</v>
      </c>
      <c r="M2512" s="1">
        <v>0.88</v>
      </c>
    </row>
    <row r="2513" spans="1:13" x14ac:dyDescent="0.3">
      <c r="A2513">
        <v>2517</v>
      </c>
      <c r="B2513" t="s">
        <v>1524</v>
      </c>
      <c r="C2513" t="s">
        <v>1548</v>
      </c>
      <c r="D2513" t="s">
        <v>21</v>
      </c>
      <c r="E2513">
        <v>1</v>
      </c>
      <c r="F2513">
        <v>11012</v>
      </c>
      <c r="G2513">
        <v>1426</v>
      </c>
      <c r="H2513">
        <v>9586</v>
      </c>
      <c r="I2513">
        <v>534</v>
      </c>
      <c r="J2513">
        <v>1570</v>
      </c>
      <c r="K2513">
        <v>49280</v>
      </c>
      <c r="L2513">
        <v>25</v>
      </c>
      <c r="M2513" s="1">
        <v>0.68</v>
      </c>
    </row>
    <row r="2514" spans="1:13" x14ac:dyDescent="0.3">
      <c r="A2514">
        <v>2518</v>
      </c>
      <c r="B2514" t="s">
        <v>1524</v>
      </c>
      <c r="C2514" t="s">
        <v>1549</v>
      </c>
      <c r="D2514" t="s">
        <v>21</v>
      </c>
      <c r="E2514">
        <v>3</v>
      </c>
      <c r="F2514">
        <v>17761</v>
      </c>
      <c r="G2514">
        <v>4123</v>
      </c>
      <c r="H2514">
        <v>13638</v>
      </c>
      <c r="I2514">
        <v>1643</v>
      </c>
      <c r="J2514">
        <v>2797</v>
      </c>
      <c r="K2514">
        <v>43688</v>
      </c>
      <c r="L2514">
        <v>94</v>
      </c>
      <c r="M2514" s="1">
        <v>0.82</v>
      </c>
    </row>
    <row r="2515" spans="1:13" x14ac:dyDescent="0.3">
      <c r="A2515">
        <v>2519</v>
      </c>
      <c r="B2515" t="s">
        <v>1524</v>
      </c>
      <c r="C2515" t="s">
        <v>187</v>
      </c>
      <c r="D2515" t="s">
        <v>21</v>
      </c>
      <c r="E2515">
        <v>2</v>
      </c>
      <c r="F2515">
        <v>19688</v>
      </c>
      <c r="G2515">
        <v>3603</v>
      </c>
      <c r="H2515">
        <v>16085</v>
      </c>
      <c r="I2515">
        <v>1330</v>
      </c>
      <c r="J2515">
        <v>3858</v>
      </c>
      <c r="K2515">
        <v>40322</v>
      </c>
      <c r="L2515">
        <v>0</v>
      </c>
      <c r="M2515" s="1">
        <v>0.86</v>
      </c>
    </row>
    <row r="2516" spans="1:13" x14ac:dyDescent="0.3">
      <c r="A2516">
        <v>2520</v>
      </c>
      <c r="B2516" t="s">
        <v>1524</v>
      </c>
      <c r="C2516" t="s">
        <v>188</v>
      </c>
      <c r="D2516" t="s">
        <v>21</v>
      </c>
      <c r="E2516">
        <v>9</v>
      </c>
      <c r="F2516">
        <v>5765</v>
      </c>
      <c r="G2516">
        <v>1365</v>
      </c>
      <c r="H2516">
        <v>4400</v>
      </c>
      <c r="I2516">
        <v>474</v>
      </c>
      <c r="J2516">
        <v>918</v>
      </c>
      <c r="K2516">
        <v>38265</v>
      </c>
      <c r="L2516">
        <v>0</v>
      </c>
      <c r="M2516" s="1">
        <v>0.8</v>
      </c>
    </row>
    <row r="2517" spans="1:13" x14ac:dyDescent="0.3">
      <c r="A2517">
        <v>2521</v>
      </c>
      <c r="B2517" t="s">
        <v>1524</v>
      </c>
      <c r="C2517" t="s">
        <v>471</v>
      </c>
      <c r="D2517" t="s">
        <v>21</v>
      </c>
      <c r="E2517">
        <v>6</v>
      </c>
      <c r="F2517">
        <v>40878</v>
      </c>
      <c r="G2517">
        <v>7230</v>
      </c>
      <c r="H2517">
        <v>33648</v>
      </c>
      <c r="I2517">
        <v>2299</v>
      </c>
      <c r="J2517">
        <v>9025</v>
      </c>
      <c r="K2517">
        <v>42475</v>
      </c>
      <c r="L2517">
        <v>85</v>
      </c>
      <c r="M2517" s="1">
        <v>0.86</v>
      </c>
    </row>
    <row r="2518" spans="1:13" x14ac:dyDescent="0.3">
      <c r="A2518">
        <v>2522</v>
      </c>
      <c r="B2518" t="s">
        <v>1524</v>
      </c>
      <c r="C2518" t="s">
        <v>86</v>
      </c>
      <c r="D2518" t="s">
        <v>58</v>
      </c>
      <c r="E2518">
        <v>3</v>
      </c>
      <c r="F2518">
        <v>128607</v>
      </c>
      <c r="G2518">
        <v>23564</v>
      </c>
      <c r="H2518">
        <v>105043</v>
      </c>
      <c r="I2518">
        <v>10471</v>
      </c>
      <c r="J2518">
        <v>18528</v>
      </c>
      <c r="K2518">
        <v>49242</v>
      </c>
      <c r="L2518">
        <v>816</v>
      </c>
      <c r="M2518" s="1">
        <v>0.83</v>
      </c>
    </row>
    <row r="2519" spans="1:13" x14ac:dyDescent="0.3">
      <c r="A2519">
        <v>2523</v>
      </c>
      <c r="B2519" t="s">
        <v>1524</v>
      </c>
      <c r="C2519" t="s">
        <v>472</v>
      </c>
      <c r="D2519" t="s">
        <v>21</v>
      </c>
      <c r="E2519">
        <v>8</v>
      </c>
      <c r="F2519">
        <v>16558</v>
      </c>
      <c r="G2519">
        <v>3228</v>
      </c>
      <c r="H2519">
        <v>13330</v>
      </c>
      <c r="I2519">
        <v>997</v>
      </c>
      <c r="J2519">
        <v>3066</v>
      </c>
      <c r="K2519">
        <v>38879</v>
      </c>
      <c r="L2519">
        <v>25</v>
      </c>
      <c r="M2519" s="1">
        <v>0.73</v>
      </c>
    </row>
    <row r="2520" spans="1:13" x14ac:dyDescent="0.3">
      <c r="A2520">
        <v>2524</v>
      </c>
      <c r="B2520" t="s">
        <v>1524</v>
      </c>
      <c r="C2520" t="s">
        <v>1550</v>
      </c>
      <c r="D2520" t="s">
        <v>21</v>
      </c>
      <c r="E2520">
        <v>7</v>
      </c>
      <c r="F2520">
        <v>33415</v>
      </c>
      <c r="G2520">
        <v>6228</v>
      </c>
      <c r="H2520">
        <v>27187</v>
      </c>
      <c r="I2520">
        <v>2251</v>
      </c>
      <c r="J2520">
        <v>6252</v>
      </c>
      <c r="K2520">
        <v>42351</v>
      </c>
      <c r="L2520">
        <v>97</v>
      </c>
      <c r="M2520" s="1">
        <v>0.81</v>
      </c>
    </row>
    <row r="2521" spans="1:13" x14ac:dyDescent="0.3">
      <c r="A2521">
        <v>2525</v>
      </c>
      <c r="B2521" t="s">
        <v>1524</v>
      </c>
      <c r="C2521" t="s">
        <v>189</v>
      </c>
      <c r="D2521" t="s">
        <v>21</v>
      </c>
      <c r="E2521">
        <v>7</v>
      </c>
      <c r="F2521">
        <v>27107</v>
      </c>
      <c r="G2521">
        <v>5494</v>
      </c>
      <c r="H2521">
        <v>21613</v>
      </c>
      <c r="I2521">
        <v>1992</v>
      </c>
      <c r="J2521">
        <v>4612</v>
      </c>
      <c r="K2521">
        <v>42603</v>
      </c>
      <c r="L2521">
        <v>60</v>
      </c>
      <c r="M2521" s="1">
        <v>0.84</v>
      </c>
    </row>
    <row r="2522" spans="1:13" x14ac:dyDescent="0.3">
      <c r="A2522">
        <v>2526</v>
      </c>
      <c r="B2522" t="s">
        <v>1524</v>
      </c>
      <c r="C2522" t="s">
        <v>568</v>
      </c>
      <c r="D2522" t="s">
        <v>21</v>
      </c>
      <c r="E2522">
        <v>1</v>
      </c>
      <c r="F2522">
        <v>231729</v>
      </c>
      <c r="G2522">
        <v>30480</v>
      </c>
      <c r="H2522">
        <v>201249</v>
      </c>
      <c r="I2522">
        <v>10852</v>
      </c>
      <c r="J2522">
        <v>8794</v>
      </c>
      <c r="K2522">
        <v>115930</v>
      </c>
      <c r="L2522">
        <v>355</v>
      </c>
      <c r="M2522" s="1">
        <v>0.89</v>
      </c>
    </row>
    <row r="2523" spans="1:13" x14ac:dyDescent="0.3">
      <c r="A2523">
        <v>2527</v>
      </c>
      <c r="B2523" t="s">
        <v>1524</v>
      </c>
      <c r="C2523" t="s">
        <v>723</v>
      </c>
      <c r="D2523" t="s">
        <v>21</v>
      </c>
      <c r="E2523">
        <v>1</v>
      </c>
      <c r="F2523">
        <v>140625</v>
      </c>
      <c r="G2523">
        <v>22065</v>
      </c>
      <c r="H2523">
        <v>118560</v>
      </c>
      <c r="I2523">
        <v>9210</v>
      </c>
      <c r="J2523">
        <v>10888</v>
      </c>
      <c r="K2523">
        <v>76507</v>
      </c>
      <c r="L2523">
        <v>245</v>
      </c>
      <c r="M2523" s="1">
        <v>0.87</v>
      </c>
    </row>
    <row r="2524" spans="1:13" x14ac:dyDescent="0.3">
      <c r="A2524">
        <v>2528</v>
      </c>
      <c r="B2524" t="s">
        <v>1067</v>
      </c>
      <c r="C2524" t="s">
        <v>659</v>
      </c>
      <c r="D2524" t="s">
        <v>21</v>
      </c>
      <c r="E2524">
        <v>7</v>
      </c>
      <c r="F2524">
        <v>58057</v>
      </c>
      <c r="G2524">
        <v>8591</v>
      </c>
      <c r="H2524">
        <v>49466</v>
      </c>
      <c r="I2524">
        <v>3257</v>
      </c>
      <c r="J2524">
        <v>8778</v>
      </c>
      <c r="K2524">
        <v>45969</v>
      </c>
      <c r="L2524">
        <v>120</v>
      </c>
      <c r="M2524" s="1">
        <v>0.65</v>
      </c>
    </row>
    <row r="2525" spans="1:13" x14ac:dyDescent="0.3">
      <c r="A2525">
        <v>2529</v>
      </c>
      <c r="B2525" t="s">
        <v>1067</v>
      </c>
      <c r="C2525" t="s">
        <v>1551</v>
      </c>
      <c r="D2525" t="s">
        <v>21</v>
      </c>
      <c r="E2525">
        <v>6</v>
      </c>
      <c r="F2525">
        <v>18128</v>
      </c>
      <c r="G2525">
        <v>1878</v>
      </c>
      <c r="H2525">
        <v>16250</v>
      </c>
      <c r="I2525">
        <v>673</v>
      </c>
      <c r="J2525">
        <v>1922</v>
      </c>
      <c r="K2525">
        <v>84946</v>
      </c>
      <c r="L2525">
        <v>34</v>
      </c>
      <c r="M2525" s="1">
        <v>0.91</v>
      </c>
    </row>
    <row r="2526" spans="1:13" x14ac:dyDescent="0.3">
      <c r="A2526">
        <v>2530</v>
      </c>
      <c r="B2526" t="s">
        <v>1067</v>
      </c>
      <c r="C2526" t="s">
        <v>1552</v>
      </c>
      <c r="D2526" t="s">
        <v>21</v>
      </c>
      <c r="E2526">
        <v>5</v>
      </c>
      <c r="F2526">
        <v>87092</v>
      </c>
      <c r="G2526">
        <v>14218</v>
      </c>
      <c r="H2526">
        <v>72874</v>
      </c>
      <c r="I2526">
        <v>5599</v>
      </c>
      <c r="J2526">
        <v>15052</v>
      </c>
      <c r="K2526">
        <v>46653</v>
      </c>
      <c r="L2526">
        <v>368</v>
      </c>
      <c r="M2526" s="1">
        <v>0.85</v>
      </c>
    </row>
    <row r="2527" spans="1:13" x14ac:dyDescent="0.3">
      <c r="A2527">
        <v>2531</v>
      </c>
      <c r="B2527" t="s">
        <v>1067</v>
      </c>
      <c r="C2527" t="s">
        <v>1553</v>
      </c>
      <c r="D2527" t="s">
        <v>21</v>
      </c>
      <c r="E2527">
        <v>2</v>
      </c>
      <c r="F2527">
        <v>23792</v>
      </c>
      <c r="G2527">
        <v>7049</v>
      </c>
      <c r="H2527">
        <v>16743</v>
      </c>
      <c r="I2527">
        <v>2563</v>
      </c>
      <c r="J2527">
        <v>4642</v>
      </c>
      <c r="K2527">
        <v>46912</v>
      </c>
      <c r="L2527">
        <v>0</v>
      </c>
      <c r="M2527" s="1">
        <v>0.72</v>
      </c>
    </row>
    <row r="2528" spans="1:13" x14ac:dyDescent="0.3">
      <c r="A2528">
        <v>2532</v>
      </c>
      <c r="B2528" t="s">
        <v>1067</v>
      </c>
      <c r="C2528" t="s">
        <v>1554</v>
      </c>
      <c r="D2528" t="s">
        <v>21</v>
      </c>
      <c r="E2528">
        <v>3</v>
      </c>
      <c r="F2528">
        <v>8786</v>
      </c>
      <c r="G2528">
        <v>1758</v>
      </c>
      <c r="H2528">
        <v>7028</v>
      </c>
      <c r="I2528">
        <v>564</v>
      </c>
      <c r="J2528">
        <v>922</v>
      </c>
      <c r="K2528">
        <v>61190</v>
      </c>
      <c r="L2528">
        <v>0</v>
      </c>
      <c r="M2528" s="1">
        <v>0.83</v>
      </c>
    </row>
    <row r="2529" spans="1:13" x14ac:dyDescent="0.3">
      <c r="A2529">
        <v>2533</v>
      </c>
      <c r="B2529" t="s">
        <v>1067</v>
      </c>
      <c r="C2529" t="s">
        <v>1424</v>
      </c>
      <c r="D2529" t="s">
        <v>21</v>
      </c>
      <c r="E2529">
        <v>2</v>
      </c>
      <c r="F2529">
        <v>1892</v>
      </c>
      <c r="G2529">
        <v>453</v>
      </c>
      <c r="H2529">
        <v>1439</v>
      </c>
      <c r="I2529">
        <v>130</v>
      </c>
      <c r="J2529">
        <v>197</v>
      </c>
      <c r="K2529">
        <v>57210</v>
      </c>
      <c r="L2529">
        <v>0</v>
      </c>
      <c r="M2529" s="1">
        <v>0.77</v>
      </c>
    </row>
    <row r="2530" spans="1:13" x14ac:dyDescent="0.3">
      <c r="A2530">
        <v>2534</v>
      </c>
      <c r="B2530" t="s">
        <v>1067</v>
      </c>
      <c r="C2530" t="s">
        <v>1555</v>
      </c>
      <c r="D2530" t="s">
        <v>21</v>
      </c>
      <c r="E2530">
        <v>1</v>
      </c>
      <c r="F2530">
        <v>50310</v>
      </c>
      <c r="G2530">
        <v>7385</v>
      </c>
      <c r="H2530">
        <v>42925</v>
      </c>
      <c r="I2530">
        <v>3210</v>
      </c>
      <c r="J2530">
        <v>7803</v>
      </c>
      <c r="K2530">
        <v>50594</v>
      </c>
      <c r="L2530">
        <v>51</v>
      </c>
      <c r="M2530" s="1">
        <v>0.88</v>
      </c>
    </row>
    <row r="2531" spans="1:13" x14ac:dyDescent="0.3">
      <c r="A2531">
        <v>2535</v>
      </c>
      <c r="B2531" t="s">
        <v>1067</v>
      </c>
      <c r="C2531" t="s">
        <v>1556</v>
      </c>
      <c r="D2531" t="s">
        <v>21</v>
      </c>
      <c r="E2531">
        <v>1</v>
      </c>
      <c r="F2531">
        <v>29989</v>
      </c>
      <c r="G2531">
        <v>5699</v>
      </c>
      <c r="H2531">
        <v>24290</v>
      </c>
      <c r="I2531">
        <v>1615</v>
      </c>
      <c r="J2531">
        <v>3031</v>
      </c>
      <c r="K2531">
        <v>59942</v>
      </c>
      <c r="L2531">
        <v>10</v>
      </c>
      <c r="M2531" s="1">
        <v>0.83</v>
      </c>
    </row>
    <row r="2532" spans="1:13" x14ac:dyDescent="0.3">
      <c r="A2532">
        <v>2536</v>
      </c>
      <c r="B2532" t="s">
        <v>1067</v>
      </c>
      <c r="C2532" t="s">
        <v>1557</v>
      </c>
      <c r="D2532" t="s">
        <v>21</v>
      </c>
      <c r="E2532">
        <v>7</v>
      </c>
      <c r="F2532">
        <v>7027</v>
      </c>
      <c r="G2532">
        <v>1025</v>
      </c>
      <c r="H2532">
        <v>6002</v>
      </c>
      <c r="I2532">
        <v>300</v>
      </c>
      <c r="J2532">
        <v>1087</v>
      </c>
      <c r="K2532">
        <v>45051</v>
      </c>
      <c r="L2532">
        <v>25</v>
      </c>
      <c r="M2532" s="1">
        <v>0.85</v>
      </c>
    </row>
    <row r="2533" spans="1:13" x14ac:dyDescent="0.3">
      <c r="A2533">
        <v>2537</v>
      </c>
      <c r="B2533" t="s">
        <v>1067</v>
      </c>
      <c r="C2533" t="s">
        <v>1558</v>
      </c>
      <c r="D2533" t="s">
        <v>21</v>
      </c>
      <c r="E2533">
        <v>1</v>
      </c>
      <c r="F2533">
        <v>22824</v>
      </c>
      <c r="G2533">
        <v>6157</v>
      </c>
      <c r="H2533">
        <v>16667</v>
      </c>
      <c r="I2533">
        <v>2769</v>
      </c>
      <c r="J2533">
        <v>3016</v>
      </c>
      <c r="K2533">
        <v>53008</v>
      </c>
      <c r="L2533">
        <v>0</v>
      </c>
      <c r="M2533" s="1">
        <v>0.75</v>
      </c>
    </row>
    <row r="2534" spans="1:13" x14ac:dyDescent="0.3">
      <c r="A2534">
        <v>2538</v>
      </c>
      <c r="B2534" t="s">
        <v>1067</v>
      </c>
      <c r="C2534" t="s">
        <v>1559</v>
      </c>
      <c r="D2534" t="s">
        <v>21</v>
      </c>
      <c r="E2534">
        <v>1</v>
      </c>
      <c r="F2534">
        <v>86976</v>
      </c>
      <c r="G2534">
        <v>13211</v>
      </c>
      <c r="H2534">
        <v>73765</v>
      </c>
      <c r="I2534">
        <v>5770</v>
      </c>
      <c r="J2534">
        <v>10673</v>
      </c>
      <c r="K2534">
        <v>61883</v>
      </c>
      <c r="L2534">
        <v>5</v>
      </c>
      <c r="M2534" s="1">
        <v>0.85</v>
      </c>
    </row>
    <row r="2535" spans="1:13" x14ac:dyDescent="0.3">
      <c r="A2535">
        <v>2539</v>
      </c>
      <c r="B2535" t="s">
        <v>1067</v>
      </c>
      <c r="C2535" t="s">
        <v>1560</v>
      </c>
      <c r="D2535" t="s">
        <v>21</v>
      </c>
      <c r="E2535">
        <v>8</v>
      </c>
      <c r="F2535">
        <v>3582</v>
      </c>
      <c r="G2535">
        <v>853</v>
      </c>
      <c r="H2535">
        <v>2729</v>
      </c>
      <c r="I2535">
        <v>222</v>
      </c>
      <c r="J2535">
        <v>563</v>
      </c>
      <c r="K2535">
        <v>41180</v>
      </c>
      <c r="L2535">
        <v>40</v>
      </c>
      <c r="M2535" s="1">
        <v>0.81</v>
      </c>
    </row>
    <row r="2536" spans="1:13" x14ac:dyDescent="0.3">
      <c r="A2536">
        <v>2540</v>
      </c>
      <c r="B2536" t="s">
        <v>1067</v>
      </c>
      <c r="C2536" t="s">
        <v>1561</v>
      </c>
      <c r="D2536" t="s">
        <v>21</v>
      </c>
      <c r="E2536">
        <v>6</v>
      </c>
      <c r="F2536">
        <v>32587</v>
      </c>
      <c r="G2536">
        <v>4012</v>
      </c>
      <c r="H2536">
        <v>28575</v>
      </c>
      <c r="I2536">
        <v>1919</v>
      </c>
      <c r="J2536">
        <v>6607</v>
      </c>
      <c r="K2536">
        <v>41806</v>
      </c>
      <c r="L2536">
        <v>49</v>
      </c>
      <c r="M2536" s="1">
        <v>0.66</v>
      </c>
    </row>
    <row r="2537" spans="1:13" x14ac:dyDescent="0.3">
      <c r="A2537">
        <v>2541</v>
      </c>
      <c r="B2537" t="s">
        <v>1067</v>
      </c>
      <c r="C2537" t="s">
        <v>730</v>
      </c>
      <c r="D2537" t="s">
        <v>58</v>
      </c>
      <c r="E2537">
        <v>2</v>
      </c>
      <c r="F2537">
        <v>355642</v>
      </c>
      <c r="G2537">
        <v>38585</v>
      </c>
      <c r="H2537">
        <v>317057</v>
      </c>
      <c r="I2537">
        <v>55708</v>
      </c>
      <c r="J2537">
        <v>44865</v>
      </c>
      <c r="K2537">
        <v>54292</v>
      </c>
      <c r="L2537">
        <v>2677</v>
      </c>
      <c r="M2537" s="1">
        <v>0.9</v>
      </c>
    </row>
    <row r="2538" spans="1:13" x14ac:dyDescent="0.3">
      <c r="A2538">
        <v>2542</v>
      </c>
      <c r="B2538" t="s">
        <v>1067</v>
      </c>
      <c r="C2538" t="s">
        <v>1562</v>
      </c>
      <c r="D2538" t="s">
        <v>58</v>
      </c>
      <c r="E2538">
        <v>1</v>
      </c>
      <c r="F2538">
        <v>1986049</v>
      </c>
      <c r="G2538">
        <v>240621</v>
      </c>
      <c r="H2538">
        <v>1745428</v>
      </c>
      <c r="I2538">
        <v>160201</v>
      </c>
      <c r="J2538">
        <v>334215</v>
      </c>
      <c r="K2538">
        <v>54210</v>
      </c>
      <c r="L2538">
        <v>7584</v>
      </c>
      <c r="M2538" s="1">
        <v>0.88</v>
      </c>
    </row>
    <row r="2539" spans="1:13" x14ac:dyDescent="0.3">
      <c r="A2539">
        <v>2543</v>
      </c>
      <c r="B2539" t="s">
        <v>1067</v>
      </c>
      <c r="C2539" t="s">
        <v>1563</v>
      </c>
      <c r="D2539" t="s">
        <v>21</v>
      </c>
      <c r="E2539">
        <v>8</v>
      </c>
      <c r="F2539">
        <v>11702</v>
      </c>
      <c r="G2539">
        <v>2841</v>
      </c>
      <c r="H2539">
        <v>8861</v>
      </c>
      <c r="I2539">
        <v>1019</v>
      </c>
      <c r="J2539">
        <v>1176</v>
      </c>
      <c r="K2539">
        <v>64832</v>
      </c>
      <c r="L2539">
        <v>0</v>
      </c>
      <c r="M2539" s="1">
        <v>0.78</v>
      </c>
    </row>
    <row r="2540" spans="1:13" x14ac:dyDescent="0.3">
      <c r="A2540">
        <v>2544</v>
      </c>
      <c r="B2540" t="s">
        <v>1067</v>
      </c>
      <c r="C2540" t="s">
        <v>1564</v>
      </c>
      <c r="D2540" t="s">
        <v>21</v>
      </c>
      <c r="E2540">
        <v>8</v>
      </c>
      <c r="F2540">
        <v>648</v>
      </c>
      <c r="G2540">
        <v>160</v>
      </c>
      <c r="H2540">
        <v>488</v>
      </c>
      <c r="I2540">
        <v>55</v>
      </c>
      <c r="J2540">
        <v>65</v>
      </c>
      <c r="K2540">
        <v>66101</v>
      </c>
      <c r="L2540">
        <v>0</v>
      </c>
      <c r="M2540" s="1">
        <v>0.76</v>
      </c>
    </row>
    <row r="2541" spans="1:13" x14ac:dyDescent="0.3">
      <c r="A2541">
        <v>2545</v>
      </c>
      <c r="B2541" t="s">
        <v>1067</v>
      </c>
      <c r="C2541" t="s">
        <v>1565</v>
      </c>
      <c r="D2541" t="s">
        <v>21</v>
      </c>
      <c r="E2541">
        <v>6</v>
      </c>
      <c r="F2541">
        <v>18691</v>
      </c>
      <c r="G2541">
        <v>4607</v>
      </c>
      <c r="H2541">
        <v>14084</v>
      </c>
      <c r="I2541">
        <v>1456</v>
      </c>
      <c r="J2541">
        <v>2721</v>
      </c>
      <c r="K2541">
        <v>48460</v>
      </c>
      <c r="L2541">
        <v>25</v>
      </c>
      <c r="M2541" s="1">
        <v>0.78</v>
      </c>
    </row>
    <row r="2542" spans="1:13" x14ac:dyDescent="0.3">
      <c r="A2542">
        <v>2546</v>
      </c>
      <c r="B2542" t="s">
        <v>1067</v>
      </c>
      <c r="C2542" t="s">
        <v>1566</v>
      </c>
      <c r="D2542" t="s">
        <v>21</v>
      </c>
      <c r="E2542">
        <v>3</v>
      </c>
      <c r="F2542">
        <v>94324</v>
      </c>
      <c r="G2542">
        <v>15605</v>
      </c>
      <c r="H2542">
        <v>78719</v>
      </c>
      <c r="I2542">
        <v>7247</v>
      </c>
      <c r="J2542">
        <v>16794</v>
      </c>
      <c r="K2542">
        <v>47339</v>
      </c>
      <c r="L2542">
        <v>672</v>
      </c>
      <c r="M2542" s="1">
        <v>0.81</v>
      </c>
    </row>
    <row r="2543" spans="1:13" x14ac:dyDescent="0.3">
      <c r="A2543">
        <v>2547</v>
      </c>
      <c r="B2543" t="s">
        <v>1067</v>
      </c>
      <c r="C2543" t="s">
        <v>1567</v>
      </c>
      <c r="D2543" t="s">
        <v>21</v>
      </c>
      <c r="E2543">
        <v>1</v>
      </c>
      <c r="F2543">
        <v>370200</v>
      </c>
      <c r="G2543">
        <v>43678</v>
      </c>
      <c r="H2543">
        <v>326522</v>
      </c>
      <c r="I2543">
        <v>19595</v>
      </c>
      <c r="J2543">
        <v>36342</v>
      </c>
      <c r="K2543">
        <v>74225</v>
      </c>
      <c r="L2543">
        <v>210</v>
      </c>
      <c r="M2543" s="1">
        <v>0.87</v>
      </c>
    </row>
    <row r="2544" spans="1:13" x14ac:dyDescent="0.3">
      <c r="A2544">
        <v>2548</v>
      </c>
      <c r="B2544" t="s">
        <v>1067</v>
      </c>
      <c r="C2544" t="s">
        <v>1568</v>
      </c>
      <c r="D2544" t="s">
        <v>21</v>
      </c>
      <c r="E2544">
        <v>3</v>
      </c>
      <c r="F2544">
        <v>226758</v>
      </c>
      <c r="G2544">
        <v>20762</v>
      </c>
      <c r="H2544">
        <v>205996</v>
      </c>
      <c r="I2544">
        <v>9493</v>
      </c>
      <c r="J2544">
        <v>49310</v>
      </c>
      <c r="K2544">
        <v>50113</v>
      </c>
      <c r="L2544">
        <v>606</v>
      </c>
      <c r="M2544" s="1">
        <v>0.86</v>
      </c>
    </row>
    <row r="2545" spans="1:13" x14ac:dyDescent="0.3">
      <c r="A2545">
        <v>2549</v>
      </c>
      <c r="B2545" t="s">
        <v>1067</v>
      </c>
      <c r="C2545" t="s">
        <v>1569</v>
      </c>
      <c r="D2545" t="s">
        <v>21</v>
      </c>
      <c r="E2545">
        <v>7</v>
      </c>
      <c r="F2545">
        <v>9267</v>
      </c>
      <c r="G2545">
        <v>2144</v>
      </c>
      <c r="H2545">
        <v>7123</v>
      </c>
      <c r="I2545">
        <v>812</v>
      </c>
      <c r="J2545">
        <v>1475</v>
      </c>
      <c r="K2545">
        <v>45670</v>
      </c>
      <c r="L2545">
        <v>25</v>
      </c>
      <c r="M2545" s="1">
        <v>0.78</v>
      </c>
    </row>
    <row r="2546" spans="1:13" x14ac:dyDescent="0.3">
      <c r="A2546">
        <v>2550</v>
      </c>
      <c r="B2546" t="s">
        <v>1067</v>
      </c>
      <c r="C2546" t="s">
        <v>1570</v>
      </c>
      <c r="D2546" t="s">
        <v>21</v>
      </c>
      <c r="E2546">
        <v>9</v>
      </c>
      <c r="F2546">
        <v>1516</v>
      </c>
      <c r="G2546">
        <v>397</v>
      </c>
      <c r="H2546">
        <v>1119</v>
      </c>
      <c r="I2546">
        <v>74</v>
      </c>
      <c r="J2546">
        <v>245</v>
      </c>
      <c r="K2546">
        <v>44409</v>
      </c>
      <c r="L2546">
        <v>0</v>
      </c>
      <c r="M2546" s="1">
        <v>0.76</v>
      </c>
    </row>
    <row r="2547" spans="1:13" x14ac:dyDescent="0.3">
      <c r="A2547">
        <v>2551</v>
      </c>
      <c r="B2547" t="s">
        <v>1067</v>
      </c>
      <c r="C2547" t="s">
        <v>381</v>
      </c>
      <c r="D2547" t="s">
        <v>21</v>
      </c>
      <c r="E2547">
        <v>7</v>
      </c>
      <c r="F2547">
        <v>7114</v>
      </c>
      <c r="G2547">
        <v>1303</v>
      </c>
      <c r="H2547">
        <v>5811</v>
      </c>
      <c r="I2547">
        <v>279</v>
      </c>
      <c r="J2547">
        <v>2183</v>
      </c>
      <c r="K2547">
        <v>30116</v>
      </c>
      <c r="L2547">
        <v>0</v>
      </c>
      <c r="M2547" s="1">
        <v>0.84</v>
      </c>
    </row>
    <row r="2548" spans="1:13" x14ac:dyDescent="0.3">
      <c r="A2548">
        <v>2552</v>
      </c>
      <c r="B2548" t="s">
        <v>1067</v>
      </c>
      <c r="C2548" t="s">
        <v>519</v>
      </c>
      <c r="D2548" t="s">
        <v>21</v>
      </c>
      <c r="E2548">
        <v>5</v>
      </c>
      <c r="F2548">
        <v>37924</v>
      </c>
      <c r="G2548">
        <v>7556</v>
      </c>
      <c r="H2548">
        <v>30368</v>
      </c>
      <c r="I2548">
        <v>2970</v>
      </c>
      <c r="J2548">
        <v>4778</v>
      </c>
      <c r="K2548">
        <v>47097</v>
      </c>
      <c r="L2548">
        <v>153</v>
      </c>
      <c r="M2548" s="1">
        <v>0.81</v>
      </c>
    </row>
    <row r="2549" spans="1:13" x14ac:dyDescent="0.3">
      <c r="A2549">
        <v>2553</v>
      </c>
      <c r="B2549" t="s">
        <v>1067</v>
      </c>
      <c r="C2549" t="s">
        <v>1571</v>
      </c>
      <c r="D2549" t="s">
        <v>21</v>
      </c>
      <c r="E2549">
        <v>3</v>
      </c>
      <c r="F2549">
        <v>18389</v>
      </c>
      <c r="G2549">
        <v>3755</v>
      </c>
      <c r="H2549">
        <v>14634</v>
      </c>
      <c r="I2549">
        <v>1269</v>
      </c>
      <c r="J2549">
        <v>2686</v>
      </c>
      <c r="K2549">
        <v>53626</v>
      </c>
      <c r="L2549">
        <v>12</v>
      </c>
      <c r="M2549" s="1">
        <v>0.82</v>
      </c>
    </row>
    <row r="2550" spans="1:13" x14ac:dyDescent="0.3">
      <c r="A2550">
        <v>2554</v>
      </c>
      <c r="B2550" t="s">
        <v>1067</v>
      </c>
      <c r="C2550" t="s">
        <v>1572</v>
      </c>
      <c r="D2550" t="s">
        <v>21</v>
      </c>
      <c r="E2550">
        <v>6</v>
      </c>
      <c r="F2550">
        <v>47542</v>
      </c>
      <c r="G2550">
        <v>10625</v>
      </c>
      <c r="H2550">
        <v>36917</v>
      </c>
      <c r="I2550">
        <v>3848</v>
      </c>
      <c r="J2550">
        <v>5099</v>
      </c>
      <c r="K2550">
        <v>56696</v>
      </c>
      <c r="L2550">
        <v>65</v>
      </c>
      <c r="M2550" s="1">
        <v>0.78</v>
      </c>
    </row>
    <row r="2551" spans="1:13" x14ac:dyDescent="0.3">
      <c r="A2551">
        <v>2555</v>
      </c>
      <c r="B2551" t="s">
        <v>1067</v>
      </c>
      <c r="C2551" t="s">
        <v>737</v>
      </c>
      <c r="D2551" t="s">
        <v>21</v>
      </c>
      <c r="E2551">
        <v>1</v>
      </c>
      <c r="F2551">
        <v>43247</v>
      </c>
      <c r="G2551">
        <v>6210</v>
      </c>
      <c r="H2551">
        <v>37037</v>
      </c>
      <c r="I2551">
        <v>2380</v>
      </c>
      <c r="J2551">
        <v>5850</v>
      </c>
      <c r="K2551">
        <v>52588</v>
      </c>
      <c r="L2551">
        <v>59</v>
      </c>
      <c r="M2551" s="1">
        <v>0.85</v>
      </c>
    </row>
    <row r="2552" spans="1:13" x14ac:dyDescent="0.3">
      <c r="A2552">
        <v>2556</v>
      </c>
      <c r="B2552" t="s">
        <v>1067</v>
      </c>
      <c r="C2552" t="s">
        <v>28</v>
      </c>
      <c r="D2552" t="s">
        <v>21</v>
      </c>
      <c r="E2552">
        <v>6</v>
      </c>
      <c r="F2552">
        <v>21561</v>
      </c>
      <c r="G2552">
        <v>3870</v>
      </c>
      <c r="H2552">
        <v>17691</v>
      </c>
      <c r="I2552">
        <v>1300</v>
      </c>
      <c r="J2552">
        <v>3036</v>
      </c>
      <c r="K2552">
        <v>52085</v>
      </c>
      <c r="L2552">
        <v>25</v>
      </c>
      <c r="M2552" s="1">
        <v>0.84</v>
      </c>
    </row>
    <row r="2553" spans="1:13" x14ac:dyDescent="0.3">
      <c r="A2553">
        <v>2557</v>
      </c>
      <c r="B2553" t="s">
        <v>1067</v>
      </c>
      <c r="C2553" t="s">
        <v>1573</v>
      </c>
      <c r="D2553" t="s">
        <v>21</v>
      </c>
      <c r="E2553">
        <v>3</v>
      </c>
      <c r="F2553">
        <v>13994</v>
      </c>
      <c r="G2553">
        <v>2869</v>
      </c>
      <c r="H2553">
        <v>11125</v>
      </c>
      <c r="I2553">
        <v>1204</v>
      </c>
      <c r="J2553">
        <v>1661</v>
      </c>
      <c r="K2553">
        <v>50330</v>
      </c>
      <c r="L2553">
        <v>0</v>
      </c>
      <c r="M2553" s="1">
        <v>0.82</v>
      </c>
    </row>
    <row r="2554" spans="1:13" x14ac:dyDescent="0.3">
      <c r="A2554">
        <v>2558</v>
      </c>
      <c r="B2554" t="s">
        <v>1067</v>
      </c>
      <c r="C2554" t="s">
        <v>792</v>
      </c>
      <c r="D2554" t="s">
        <v>21</v>
      </c>
      <c r="E2554">
        <v>2</v>
      </c>
      <c r="F2554">
        <v>423908</v>
      </c>
      <c r="G2554">
        <v>57415</v>
      </c>
      <c r="H2554">
        <v>366493</v>
      </c>
      <c r="I2554">
        <v>16074</v>
      </c>
      <c r="J2554">
        <v>117193</v>
      </c>
      <c r="K2554">
        <v>38106</v>
      </c>
      <c r="L2554">
        <v>1136</v>
      </c>
      <c r="M2554" s="1">
        <v>0.87</v>
      </c>
    </row>
    <row r="2555" spans="1:13" x14ac:dyDescent="0.3">
      <c r="A2555">
        <v>2559</v>
      </c>
      <c r="B2555" t="s">
        <v>1067</v>
      </c>
      <c r="C2555" t="s">
        <v>1574</v>
      </c>
      <c r="D2555" t="s">
        <v>21</v>
      </c>
      <c r="E2555">
        <v>6</v>
      </c>
      <c r="F2555">
        <v>13033</v>
      </c>
      <c r="G2555">
        <v>2414</v>
      </c>
      <c r="H2555">
        <v>10619</v>
      </c>
      <c r="I2555">
        <v>877</v>
      </c>
      <c r="J2555">
        <v>2431</v>
      </c>
      <c r="K2555">
        <v>43714</v>
      </c>
      <c r="L2555">
        <v>25</v>
      </c>
      <c r="M2555" s="1">
        <v>0.84</v>
      </c>
    </row>
    <row r="2556" spans="1:13" x14ac:dyDescent="0.3">
      <c r="A2556">
        <v>2560</v>
      </c>
      <c r="B2556" t="s">
        <v>1067</v>
      </c>
      <c r="C2556" t="s">
        <v>1575</v>
      </c>
      <c r="D2556" t="s">
        <v>21</v>
      </c>
      <c r="E2556">
        <v>2</v>
      </c>
      <c r="F2556">
        <v>6005</v>
      </c>
      <c r="G2556">
        <v>1173</v>
      </c>
      <c r="H2556">
        <v>4832</v>
      </c>
      <c r="I2556">
        <v>400</v>
      </c>
      <c r="J2556">
        <v>536</v>
      </c>
      <c r="K2556">
        <v>64799</v>
      </c>
      <c r="L2556">
        <v>0</v>
      </c>
      <c r="M2556" s="1">
        <v>0.83</v>
      </c>
    </row>
    <row r="2557" spans="1:13" x14ac:dyDescent="0.3">
      <c r="A2557">
        <v>2561</v>
      </c>
      <c r="B2557" t="s">
        <v>1067</v>
      </c>
      <c r="C2557" t="s">
        <v>521</v>
      </c>
      <c r="D2557" t="s">
        <v>21</v>
      </c>
      <c r="E2557">
        <v>6</v>
      </c>
      <c r="F2557">
        <v>30119</v>
      </c>
      <c r="G2557">
        <v>6660</v>
      </c>
      <c r="H2557">
        <v>23459</v>
      </c>
      <c r="I2557">
        <v>2489</v>
      </c>
      <c r="J2557">
        <v>6059</v>
      </c>
      <c r="K2557">
        <v>44154</v>
      </c>
      <c r="L2557">
        <v>0</v>
      </c>
      <c r="M2557" s="1">
        <v>0.82</v>
      </c>
    </row>
    <row r="2558" spans="1:13" x14ac:dyDescent="0.3">
      <c r="A2558">
        <v>2562</v>
      </c>
      <c r="B2558" t="s">
        <v>1067</v>
      </c>
      <c r="C2558" t="s">
        <v>1576</v>
      </c>
      <c r="D2558" t="s">
        <v>21</v>
      </c>
      <c r="E2558">
        <v>6</v>
      </c>
      <c r="F2558">
        <v>7665</v>
      </c>
      <c r="G2558">
        <v>1212</v>
      </c>
      <c r="H2558">
        <v>6453</v>
      </c>
      <c r="I2558">
        <v>195</v>
      </c>
      <c r="J2558">
        <v>1328</v>
      </c>
      <c r="K2558">
        <v>45689</v>
      </c>
      <c r="L2558">
        <v>17</v>
      </c>
      <c r="M2558" s="1">
        <v>0.85</v>
      </c>
    </row>
    <row r="2559" spans="1:13" x14ac:dyDescent="0.3">
      <c r="A2559">
        <v>2563</v>
      </c>
      <c r="B2559" t="s">
        <v>1067</v>
      </c>
      <c r="C2559" t="s">
        <v>29</v>
      </c>
      <c r="D2559" t="s">
        <v>21</v>
      </c>
      <c r="E2559">
        <v>1</v>
      </c>
      <c r="F2559">
        <v>42454</v>
      </c>
      <c r="G2559">
        <v>5010</v>
      </c>
      <c r="H2559">
        <v>37444</v>
      </c>
      <c r="I2559">
        <v>2238</v>
      </c>
      <c r="J2559">
        <v>3593</v>
      </c>
      <c r="K2559">
        <v>89513</v>
      </c>
      <c r="L2559">
        <v>35</v>
      </c>
      <c r="M2559" s="1">
        <v>0.9</v>
      </c>
    </row>
    <row r="2560" spans="1:13" x14ac:dyDescent="0.3">
      <c r="A2560">
        <v>2564</v>
      </c>
      <c r="B2560" t="s">
        <v>1067</v>
      </c>
      <c r="C2560" t="s">
        <v>30</v>
      </c>
      <c r="D2560" t="s">
        <v>21</v>
      </c>
      <c r="E2560">
        <v>6</v>
      </c>
      <c r="F2560">
        <v>52592</v>
      </c>
      <c r="G2560">
        <v>9231</v>
      </c>
      <c r="H2560">
        <v>43361</v>
      </c>
      <c r="I2560">
        <v>3128</v>
      </c>
      <c r="J2560">
        <v>8623</v>
      </c>
      <c r="K2560">
        <v>43483</v>
      </c>
      <c r="L2560">
        <v>323</v>
      </c>
      <c r="M2560" s="1">
        <v>0.81</v>
      </c>
    </row>
    <row r="2561" spans="1:13" x14ac:dyDescent="0.3">
      <c r="A2561">
        <v>2565</v>
      </c>
      <c r="B2561" t="s">
        <v>1067</v>
      </c>
      <c r="C2561" t="s">
        <v>1577</v>
      </c>
      <c r="D2561" t="s">
        <v>21</v>
      </c>
      <c r="E2561">
        <v>7</v>
      </c>
      <c r="F2561">
        <v>7291</v>
      </c>
      <c r="G2561">
        <v>1123</v>
      </c>
      <c r="H2561">
        <v>6168</v>
      </c>
      <c r="I2561">
        <v>307</v>
      </c>
      <c r="J2561">
        <v>1180</v>
      </c>
      <c r="K2561">
        <v>42291</v>
      </c>
      <c r="L2561">
        <v>35</v>
      </c>
      <c r="M2561" s="1">
        <v>0.64</v>
      </c>
    </row>
    <row r="2562" spans="1:13" x14ac:dyDescent="0.3">
      <c r="A2562">
        <v>2566</v>
      </c>
      <c r="B2562" t="s">
        <v>1067</v>
      </c>
      <c r="C2562" t="s">
        <v>34</v>
      </c>
      <c r="D2562" t="s">
        <v>21</v>
      </c>
      <c r="E2562">
        <v>3</v>
      </c>
      <c r="F2562">
        <v>10456</v>
      </c>
      <c r="G2562">
        <v>2375</v>
      </c>
      <c r="H2562">
        <v>8081</v>
      </c>
      <c r="I2562">
        <v>873</v>
      </c>
      <c r="J2562">
        <v>1125</v>
      </c>
      <c r="K2562">
        <v>58356</v>
      </c>
      <c r="L2562">
        <v>25</v>
      </c>
      <c r="M2562" s="1">
        <v>0.8</v>
      </c>
    </row>
    <row r="2563" spans="1:13" x14ac:dyDescent="0.3">
      <c r="A2563">
        <v>2567</v>
      </c>
      <c r="B2563" t="s">
        <v>1067</v>
      </c>
      <c r="C2563" t="s">
        <v>1578</v>
      </c>
      <c r="D2563" t="s">
        <v>21</v>
      </c>
      <c r="E2563">
        <v>9</v>
      </c>
      <c r="F2563">
        <v>2836</v>
      </c>
      <c r="G2563">
        <v>463</v>
      </c>
      <c r="H2563">
        <v>2373</v>
      </c>
      <c r="I2563">
        <v>107</v>
      </c>
      <c r="J2563">
        <v>609</v>
      </c>
      <c r="K2563">
        <v>42873</v>
      </c>
      <c r="L2563">
        <v>13</v>
      </c>
      <c r="M2563" s="1">
        <v>0.84</v>
      </c>
    </row>
    <row r="2564" spans="1:13" x14ac:dyDescent="0.3">
      <c r="A2564">
        <v>2568</v>
      </c>
      <c r="B2564" t="s">
        <v>1067</v>
      </c>
      <c r="C2564" t="s">
        <v>1579</v>
      </c>
      <c r="D2564" t="s">
        <v>21</v>
      </c>
      <c r="E2564">
        <v>8</v>
      </c>
      <c r="F2564">
        <v>3370</v>
      </c>
      <c r="G2564">
        <v>919</v>
      </c>
      <c r="H2564">
        <v>2451</v>
      </c>
      <c r="I2564">
        <v>257</v>
      </c>
      <c r="J2564">
        <v>469</v>
      </c>
      <c r="K2564">
        <v>44804</v>
      </c>
      <c r="L2564">
        <v>0</v>
      </c>
      <c r="M2564" s="1">
        <v>0.75</v>
      </c>
    </row>
    <row r="2565" spans="1:13" x14ac:dyDescent="0.3">
      <c r="A2565">
        <v>2569</v>
      </c>
      <c r="B2565" t="s">
        <v>1067</v>
      </c>
      <c r="C2565" t="s">
        <v>1580</v>
      </c>
      <c r="D2565" t="s">
        <v>21</v>
      </c>
      <c r="E2565">
        <v>6</v>
      </c>
      <c r="F2565">
        <v>8397</v>
      </c>
      <c r="G2565">
        <v>2096</v>
      </c>
      <c r="H2565">
        <v>6301</v>
      </c>
      <c r="I2565">
        <v>694</v>
      </c>
      <c r="J2565">
        <v>1604</v>
      </c>
      <c r="K2565">
        <v>39484</v>
      </c>
      <c r="L2565">
        <v>25</v>
      </c>
      <c r="M2565" s="1">
        <v>0.78</v>
      </c>
    </row>
    <row r="2566" spans="1:13" x14ac:dyDescent="0.3">
      <c r="A2566">
        <v>2570</v>
      </c>
      <c r="B2566" t="s">
        <v>1067</v>
      </c>
      <c r="C2566" t="s">
        <v>1581</v>
      </c>
      <c r="D2566" t="s">
        <v>58</v>
      </c>
      <c r="E2566">
        <v>1</v>
      </c>
      <c r="F2566">
        <v>1005146</v>
      </c>
      <c r="G2566">
        <v>110655</v>
      </c>
      <c r="H2566">
        <v>894491</v>
      </c>
      <c r="I2566">
        <v>44438</v>
      </c>
      <c r="J2566">
        <v>64180</v>
      </c>
      <c r="K2566">
        <v>96936</v>
      </c>
      <c r="L2566">
        <v>2112</v>
      </c>
      <c r="M2566" s="1">
        <v>0.9</v>
      </c>
    </row>
    <row r="2567" spans="1:13" x14ac:dyDescent="0.3">
      <c r="A2567">
        <v>2571</v>
      </c>
      <c r="B2567" t="s">
        <v>1067</v>
      </c>
      <c r="C2567" t="s">
        <v>1582</v>
      </c>
      <c r="D2567" t="s">
        <v>21</v>
      </c>
      <c r="E2567">
        <v>9</v>
      </c>
      <c r="F2567">
        <v>2962</v>
      </c>
      <c r="G2567">
        <v>559</v>
      </c>
      <c r="H2567">
        <v>2403</v>
      </c>
      <c r="I2567">
        <v>189</v>
      </c>
      <c r="J2567">
        <v>502</v>
      </c>
      <c r="K2567">
        <v>39536</v>
      </c>
      <c r="L2567">
        <v>13</v>
      </c>
      <c r="M2567" s="1">
        <v>0.82</v>
      </c>
    </row>
    <row r="2568" spans="1:13" x14ac:dyDescent="0.3">
      <c r="A2568">
        <v>2572</v>
      </c>
      <c r="B2568" t="s">
        <v>1067</v>
      </c>
      <c r="C2568" t="s">
        <v>249</v>
      </c>
      <c r="D2568" t="s">
        <v>21</v>
      </c>
      <c r="E2568">
        <v>6</v>
      </c>
      <c r="F2568">
        <v>21217</v>
      </c>
      <c r="G2568">
        <v>4698</v>
      </c>
      <c r="H2568">
        <v>16519</v>
      </c>
      <c r="I2568">
        <v>1300</v>
      </c>
      <c r="J2568">
        <v>2845</v>
      </c>
      <c r="K2568">
        <v>48258</v>
      </c>
      <c r="L2568">
        <v>53</v>
      </c>
      <c r="M2568" s="1">
        <v>0.8</v>
      </c>
    </row>
    <row r="2569" spans="1:13" x14ac:dyDescent="0.3">
      <c r="A2569">
        <v>2573</v>
      </c>
      <c r="B2569" t="s">
        <v>1067</v>
      </c>
      <c r="C2569" t="s">
        <v>1583</v>
      </c>
      <c r="D2569" t="s">
        <v>21</v>
      </c>
      <c r="E2569">
        <v>1</v>
      </c>
      <c r="F2569">
        <v>148373</v>
      </c>
      <c r="G2569">
        <v>26829</v>
      </c>
      <c r="H2569">
        <v>121544</v>
      </c>
      <c r="I2569">
        <v>13460</v>
      </c>
      <c r="J2569">
        <v>10498</v>
      </c>
      <c r="K2569">
        <v>76523</v>
      </c>
      <c r="L2569">
        <v>150</v>
      </c>
      <c r="M2569" s="1">
        <v>0.84</v>
      </c>
    </row>
    <row r="2570" spans="1:13" x14ac:dyDescent="0.3">
      <c r="A2570">
        <v>2574</v>
      </c>
      <c r="B2570" t="s">
        <v>1067</v>
      </c>
      <c r="C2570" t="s">
        <v>668</v>
      </c>
      <c r="D2570" t="s">
        <v>21</v>
      </c>
      <c r="E2570">
        <v>7</v>
      </c>
      <c r="F2570">
        <v>13534</v>
      </c>
      <c r="G2570">
        <v>3289</v>
      </c>
      <c r="H2570">
        <v>10245</v>
      </c>
      <c r="I2570">
        <v>893</v>
      </c>
      <c r="J2570">
        <v>2180</v>
      </c>
      <c r="K2570">
        <v>52251</v>
      </c>
      <c r="L2570">
        <v>23</v>
      </c>
      <c r="M2570" s="1">
        <v>0.78</v>
      </c>
    </row>
    <row r="2571" spans="1:13" x14ac:dyDescent="0.3">
      <c r="A2571">
        <v>2575</v>
      </c>
      <c r="B2571" t="s">
        <v>1067</v>
      </c>
      <c r="C2571" t="s">
        <v>1584</v>
      </c>
      <c r="D2571" t="s">
        <v>21</v>
      </c>
      <c r="E2571">
        <v>8</v>
      </c>
      <c r="F2571">
        <v>4276</v>
      </c>
      <c r="G2571">
        <v>756</v>
      </c>
      <c r="H2571">
        <v>3520</v>
      </c>
      <c r="I2571">
        <v>176</v>
      </c>
      <c r="J2571">
        <v>702</v>
      </c>
      <c r="K2571">
        <v>40987</v>
      </c>
      <c r="L2571">
        <v>16</v>
      </c>
      <c r="M2571" s="1">
        <v>0.46</v>
      </c>
    </row>
    <row r="2572" spans="1:13" x14ac:dyDescent="0.3">
      <c r="A2572">
        <v>2576</v>
      </c>
      <c r="B2572" t="s">
        <v>1067</v>
      </c>
      <c r="C2572" t="s">
        <v>1585</v>
      </c>
      <c r="D2572" t="s">
        <v>21</v>
      </c>
      <c r="E2572">
        <v>6</v>
      </c>
      <c r="F2572">
        <v>40574</v>
      </c>
      <c r="G2572">
        <v>7520</v>
      </c>
      <c r="H2572">
        <v>33054</v>
      </c>
      <c r="I2572">
        <v>2676</v>
      </c>
      <c r="J2572">
        <v>5914</v>
      </c>
      <c r="K2572">
        <v>52047</v>
      </c>
      <c r="L2572">
        <v>66</v>
      </c>
      <c r="M2572" s="1">
        <v>0.83</v>
      </c>
    </row>
    <row r="2573" spans="1:13" x14ac:dyDescent="0.3">
      <c r="A2573">
        <v>2577</v>
      </c>
      <c r="B2573" t="s">
        <v>1067</v>
      </c>
      <c r="C2573" t="s">
        <v>1586</v>
      </c>
      <c r="D2573" t="s">
        <v>21</v>
      </c>
      <c r="E2573">
        <v>2</v>
      </c>
      <c r="F2573">
        <v>74808</v>
      </c>
      <c r="G2573">
        <v>7669</v>
      </c>
      <c r="H2573">
        <v>67139</v>
      </c>
      <c r="I2573">
        <v>12331</v>
      </c>
      <c r="J2573">
        <v>9407</v>
      </c>
      <c r="K2573">
        <v>48099</v>
      </c>
      <c r="L2573">
        <v>25</v>
      </c>
      <c r="M2573" s="1">
        <v>0.77</v>
      </c>
    </row>
    <row r="2574" spans="1:13" x14ac:dyDescent="0.3">
      <c r="A2574">
        <v>2578</v>
      </c>
      <c r="B2574" t="s">
        <v>1067</v>
      </c>
      <c r="C2574" t="s">
        <v>1587</v>
      </c>
      <c r="D2574" t="s">
        <v>21</v>
      </c>
      <c r="E2574">
        <v>9</v>
      </c>
      <c r="F2574">
        <v>1389</v>
      </c>
      <c r="G2574">
        <v>338</v>
      </c>
      <c r="H2574">
        <v>1051</v>
      </c>
      <c r="I2574">
        <v>61</v>
      </c>
      <c r="J2574">
        <v>293</v>
      </c>
      <c r="K2574">
        <v>38304</v>
      </c>
      <c r="L2574">
        <v>0</v>
      </c>
      <c r="M2574" s="1">
        <v>0.8</v>
      </c>
    </row>
    <row r="2575" spans="1:13" x14ac:dyDescent="0.3">
      <c r="A2575">
        <v>2579</v>
      </c>
      <c r="B2575" t="s">
        <v>1067</v>
      </c>
      <c r="C2575" t="s">
        <v>1588</v>
      </c>
      <c r="D2575" t="s">
        <v>21</v>
      </c>
      <c r="E2575">
        <v>6</v>
      </c>
      <c r="F2575">
        <v>4794</v>
      </c>
      <c r="G2575">
        <v>572</v>
      </c>
      <c r="H2575">
        <v>4222</v>
      </c>
      <c r="I2575">
        <v>166</v>
      </c>
      <c r="J2575">
        <v>475</v>
      </c>
      <c r="K2575">
        <v>61987</v>
      </c>
      <c r="L2575">
        <v>10</v>
      </c>
      <c r="M2575" s="1">
        <v>0.89</v>
      </c>
    </row>
    <row r="2576" spans="1:13" x14ac:dyDescent="0.3">
      <c r="A2576">
        <v>2580</v>
      </c>
      <c r="B2576" t="s">
        <v>1067</v>
      </c>
      <c r="C2576" t="s">
        <v>1529</v>
      </c>
      <c r="D2576" t="s">
        <v>21</v>
      </c>
      <c r="E2576">
        <v>7</v>
      </c>
      <c r="F2576">
        <v>3499</v>
      </c>
      <c r="G2576">
        <v>620</v>
      </c>
      <c r="H2576">
        <v>2879</v>
      </c>
      <c r="I2576">
        <v>182</v>
      </c>
      <c r="J2576">
        <v>529</v>
      </c>
      <c r="K2576">
        <v>49117</v>
      </c>
      <c r="L2576">
        <v>0</v>
      </c>
      <c r="M2576" s="1">
        <v>0.84</v>
      </c>
    </row>
    <row r="2577" spans="1:13" x14ac:dyDescent="0.3">
      <c r="A2577">
        <v>2581</v>
      </c>
      <c r="B2577" t="s">
        <v>1067</v>
      </c>
      <c r="C2577" t="s">
        <v>1589</v>
      </c>
      <c r="D2577" t="s">
        <v>21</v>
      </c>
      <c r="E2577">
        <v>2</v>
      </c>
      <c r="F2577">
        <v>5779</v>
      </c>
      <c r="G2577">
        <v>1081</v>
      </c>
      <c r="H2577">
        <v>4698</v>
      </c>
      <c r="I2577">
        <v>242</v>
      </c>
      <c r="J2577">
        <v>1349</v>
      </c>
      <c r="K2577">
        <v>37911</v>
      </c>
      <c r="L2577">
        <v>7</v>
      </c>
      <c r="M2577" s="1">
        <v>0.84</v>
      </c>
    </row>
    <row r="2578" spans="1:13" x14ac:dyDescent="0.3">
      <c r="A2578">
        <v>2582</v>
      </c>
      <c r="B2578" t="s">
        <v>1067</v>
      </c>
      <c r="C2578" t="s">
        <v>1590</v>
      </c>
      <c r="D2578" t="s">
        <v>21</v>
      </c>
      <c r="E2578">
        <v>9</v>
      </c>
      <c r="F2578">
        <v>2204</v>
      </c>
      <c r="G2578">
        <v>473</v>
      </c>
      <c r="H2578">
        <v>1731</v>
      </c>
      <c r="I2578">
        <v>121</v>
      </c>
      <c r="J2578">
        <v>444</v>
      </c>
      <c r="K2578">
        <v>42164</v>
      </c>
      <c r="L2578">
        <v>14</v>
      </c>
      <c r="M2578" s="1">
        <v>0.8</v>
      </c>
    </row>
    <row r="2579" spans="1:13" x14ac:dyDescent="0.3">
      <c r="A2579">
        <v>2583</v>
      </c>
      <c r="B2579" t="s">
        <v>1067</v>
      </c>
      <c r="C2579" t="s">
        <v>1591</v>
      </c>
      <c r="D2579" t="s">
        <v>21</v>
      </c>
      <c r="E2579">
        <v>7</v>
      </c>
      <c r="F2579">
        <v>7200</v>
      </c>
      <c r="G2579">
        <v>824</v>
      </c>
      <c r="H2579">
        <v>6376</v>
      </c>
      <c r="I2579">
        <v>380</v>
      </c>
      <c r="J2579">
        <v>867</v>
      </c>
      <c r="K2579">
        <v>50587</v>
      </c>
      <c r="L2579">
        <v>21</v>
      </c>
      <c r="M2579" s="1">
        <v>0.89</v>
      </c>
    </row>
    <row r="2580" spans="1:13" x14ac:dyDescent="0.3">
      <c r="A2580">
        <v>2584</v>
      </c>
      <c r="B2580" t="s">
        <v>1067</v>
      </c>
      <c r="C2580" t="s">
        <v>44</v>
      </c>
      <c r="D2580" t="s">
        <v>58</v>
      </c>
      <c r="E2580">
        <v>1</v>
      </c>
      <c r="F2580">
        <v>2637772</v>
      </c>
      <c r="G2580">
        <v>283154</v>
      </c>
      <c r="H2580">
        <v>2354618</v>
      </c>
      <c r="I2580">
        <v>106586</v>
      </c>
      <c r="J2580">
        <v>368310</v>
      </c>
      <c r="K2580">
        <v>59838</v>
      </c>
      <c r="L2580">
        <v>8340</v>
      </c>
      <c r="M2580" s="1">
        <v>0.9</v>
      </c>
    </row>
    <row r="2581" spans="1:13" x14ac:dyDescent="0.3">
      <c r="A2581">
        <v>2585</v>
      </c>
      <c r="B2581" t="s">
        <v>1067</v>
      </c>
      <c r="C2581" t="s">
        <v>401</v>
      </c>
      <c r="D2581" t="s">
        <v>21</v>
      </c>
      <c r="E2581">
        <v>7</v>
      </c>
      <c r="F2581">
        <v>12619</v>
      </c>
      <c r="G2581">
        <v>1884</v>
      </c>
      <c r="H2581">
        <v>10735</v>
      </c>
      <c r="I2581">
        <v>463</v>
      </c>
      <c r="J2581">
        <v>2575</v>
      </c>
      <c r="K2581">
        <v>43726</v>
      </c>
      <c r="L2581">
        <v>22</v>
      </c>
      <c r="M2581" s="1">
        <v>0.77</v>
      </c>
    </row>
    <row r="2582" spans="1:13" x14ac:dyDescent="0.3">
      <c r="A2582">
        <v>2586</v>
      </c>
      <c r="B2582" t="s">
        <v>1067</v>
      </c>
      <c r="C2582" t="s">
        <v>1592</v>
      </c>
      <c r="D2582" t="s">
        <v>21</v>
      </c>
      <c r="E2582">
        <v>6</v>
      </c>
      <c r="F2582">
        <v>18760</v>
      </c>
      <c r="G2582">
        <v>2377</v>
      </c>
      <c r="H2582">
        <v>16383</v>
      </c>
      <c r="I2582">
        <v>531</v>
      </c>
      <c r="J2582">
        <v>3232</v>
      </c>
      <c r="K2582">
        <v>44230</v>
      </c>
      <c r="L2582">
        <v>39</v>
      </c>
      <c r="M2582" s="1">
        <v>0.88</v>
      </c>
    </row>
    <row r="2583" spans="1:13" x14ac:dyDescent="0.3">
      <c r="A2583">
        <v>2587</v>
      </c>
      <c r="B2583" t="s">
        <v>1067</v>
      </c>
      <c r="C2583" t="s">
        <v>265</v>
      </c>
      <c r="D2583" t="s">
        <v>21</v>
      </c>
      <c r="E2583">
        <v>8</v>
      </c>
      <c r="F2583">
        <v>5349</v>
      </c>
      <c r="G2583">
        <v>1114</v>
      </c>
      <c r="H2583">
        <v>4235</v>
      </c>
      <c r="I2583">
        <v>410</v>
      </c>
      <c r="J2583">
        <v>908</v>
      </c>
      <c r="K2583">
        <v>44410</v>
      </c>
      <c r="L2583">
        <v>0</v>
      </c>
      <c r="M2583" s="1">
        <v>0.83</v>
      </c>
    </row>
    <row r="2584" spans="1:13" x14ac:dyDescent="0.3">
      <c r="A2584">
        <v>2588</v>
      </c>
      <c r="B2584" t="s">
        <v>1067</v>
      </c>
      <c r="C2584" t="s">
        <v>1593</v>
      </c>
      <c r="D2584" t="s">
        <v>58</v>
      </c>
      <c r="E2584">
        <v>1</v>
      </c>
      <c r="F2584">
        <v>859064</v>
      </c>
      <c r="G2584">
        <v>87414</v>
      </c>
      <c r="H2584">
        <v>771650</v>
      </c>
      <c r="I2584">
        <v>43148</v>
      </c>
      <c r="J2584">
        <v>62151</v>
      </c>
      <c r="K2584">
        <v>88384</v>
      </c>
      <c r="L2584">
        <v>1396</v>
      </c>
      <c r="M2584" s="1">
        <v>0.9</v>
      </c>
    </row>
    <row r="2585" spans="1:13" x14ac:dyDescent="0.3">
      <c r="A2585">
        <v>2589</v>
      </c>
      <c r="B2585" t="s">
        <v>1067</v>
      </c>
      <c r="C2585" t="s">
        <v>1594</v>
      </c>
      <c r="D2585" t="s">
        <v>21</v>
      </c>
      <c r="E2585">
        <v>6</v>
      </c>
      <c r="F2585">
        <v>20187</v>
      </c>
      <c r="G2585">
        <v>4023</v>
      </c>
      <c r="H2585">
        <v>16164</v>
      </c>
      <c r="I2585">
        <v>1210</v>
      </c>
      <c r="J2585">
        <v>3370</v>
      </c>
      <c r="K2585">
        <v>49208</v>
      </c>
      <c r="L2585">
        <v>24</v>
      </c>
      <c r="M2585" s="1">
        <v>0.75</v>
      </c>
    </row>
    <row r="2586" spans="1:13" x14ac:dyDescent="0.3">
      <c r="A2586">
        <v>2590</v>
      </c>
      <c r="B2586" t="s">
        <v>1067</v>
      </c>
      <c r="C2586" t="s">
        <v>1595</v>
      </c>
      <c r="D2586" t="s">
        <v>21</v>
      </c>
      <c r="E2586">
        <v>8</v>
      </c>
      <c r="F2586">
        <v>2249</v>
      </c>
      <c r="G2586">
        <v>513</v>
      </c>
      <c r="H2586">
        <v>1736</v>
      </c>
      <c r="I2586">
        <v>159</v>
      </c>
      <c r="J2586">
        <v>390</v>
      </c>
      <c r="K2586">
        <v>39627</v>
      </c>
      <c r="L2586">
        <v>0</v>
      </c>
      <c r="M2586" s="1">
        <v>0.66</v>
      </c>
    </row>
    <row r="2587" spans="1:13" x14ac:dyDescent="0.3">
      <c r="A2587">
        <v>2591</v>
      </c>
      <c r="B2587" t="s">
        <v>1067</v>
      </c>
      <c r="C2587" t="s">
        <v>1596</v>
      </c>
      <c r="D2587" t="s">
        <v>21</v>
      </c>
      <c r="E2587">
        <v>6</v>
      </c>
      <c r="F2587">
        <v>10308</v>
      </c>
      <c r="G2587">
        <v>1729</v>
      </c>
      <c r="H2587">
        <v>8579</v>
      </c>
      <c r="I2587">
        <v>425</v>
      </c>
      <c r="J2587">
        <v>2508</v>
      </c>
      <c r="K2587">
        <v>37177</v>
      </c>
      <c r="L2587">
        <v>35</v>
      </c>
      <c r="M2587" s="1">
        <v>0.85</v>
      </c>
    </row>
    <row r="2588" spans="1:13" x14ac:dyDescent="0.3">
      <c r="A2588">
        <v>2592</v>
      </c>
      <c r="B2588" t="s">
        <v>1067</v>
      </c>
      <c r="C2588" t="s">
        <v>1597</v>
      </c>
      <c r="D2588" t="s">
        <v>21</v>
      </c>
      <c r="E2588">
        <v>8</v>
      </c>
      <c r="F2588">
        <v>3319</v>
      </c>
      <c r="G2588">
        <v>796</v>
      </c>
      <c r="H2588">
        <v>2523</v>
      </c>
      <c r="I2588">
        <v>225</v>
      </c>
      <c r="J2588">
        <v>574</v>
      </c>
      <c r="K2588">
        <v>40945</v>
      </c>
      <c r="L2588">
        <v>0</v>
      </c>
      <c r="M2588" s="1">
        <v>0.72</v>
      </c>
    </row>
    <row r="2589" spans="1:13" x14ac:dyDescent="0.3">
      <c r="A2589">
        <v>2593</v>
      </c>
      <c r="B2589" t="s">
        <v>1067</v>
      </c>
      <c r="C2589" t="s">
        <v>332</v>
      </c>
      <c r="D2589" t="s">
        <v>21</v>
      </c>
      <c r="E2589">
        <v>7</v>
      </c>
      <c r="F2589">
        <v>11212</v>
      </c>
      <c r="G2589">
        <v>2011</v>
      </c>
      <c r="H2589">
        <v>9201</v>
      </c>
      <c r="I2589">
        <v>545</v>
      </c>
      <c r="J2589">
        <v>2684</v>
      </c>
      <c r="K2589">
        <v>35156</v>
      </c>
      <c r="L2589">
        <v>0</v>
      </c>
      <c r="M2589" s="1">
        <v>0.79</v>
      </c>
    </row>
    <row r="2590" spans="1:13" x14ac:dyDescent="0.3">
      <c r="A2590">
        <v>2594</v>
      </c>
      <c r="B2590" t="s">
        <v>1067</v>
      </c>
      <c r="C2590" t="s">
        <v>1598</v>
      </c>
      <c r="D2590" t="s">
        <v>21</v>
      </c>
      <c r="E2590">
        <v>6</v>
      </c>
      <c r="F2590">
        <v>18322</v>
      </c>
      <c r="G2590">
        <v>4003</v>
      </c>
      <c r="H2590">
        <v>14319</v>
      </c>
      <c r="I2590">
        <v>1294</v>
      </c>
      <c r="J2590">
        <v>3269</v>
      </c>
      <c r="K2590">
        <v>44773</v>
      </c>
      <c r="L2590">
        <v>34</v>
      </c>
      <c r="M2590" s="1">
        <v>0.78</v>
      </c>
    </row>
    <row r="2591" spans="1:13" x14ac:dyDescent="0.3">
      <c r="A2591">
        <v>2595</v>
      </c>
      <c r="B2591" t="s">
        <v>1067</v>
      </c>
      <c r="C2591" t="s">
        <v>1599</v>
      </c>
      <c r="D2591" t="s">
        <v>21</v>
      </c>
      <c r="E2591">
        <v>3</v>
      </c>
      <c r="F2591">
        <v>162124</v>
      </c>
      <c r="G2591">
        <v>15760</v>
      </c>
      <c r="H2591">
        <v>146364</v>
      </c>
      <c r="I2591">
        <v>6449</v>
      </c>
      <c r="J2591">
        <v>20485</v>
      </c>
      <c r="K2591">
        <v>60431</v>
      </c>
      <c r="L2591">
        <v>620</v>
      </c>
      <c r="M2591" s="1">
        <v>0.91</v>
      </c>
    </row>
    <row r="2592" spans="1:13" x14ac:dyDescent="0.3">
      <c r="A2592">
        <v>2596</v>
      </c>
      <c r="B2592" t="s">
        <v>1067</v>
      </c>
      <c r="C2592" t="s">
        <v>530</v>
      </c>
      <c r="D2592" t="s">
        <v>21</v>
      </c>
      <c r="E2592">
        <v>9</v>
      </c>
      <c r="F2592">
        <v>1928</v>
      </c>
      <c r="G2592">
        <v>561</v>
      </c>
      <c r="H2592">
        <v>1367</v>
      </c>
      <c r="I2592">
        <v>121</v>
      </c>
      <c r="J2592">
        <v>425</v>
      </c>
      <c r="K2592">
        <v>37812</v>
      </c>
      <c r="L2592">
        <v>0</v>
      </c>
      <c r="M2592" s="1">
        <v>0.73</v>
      </c>
    </row>
    <row r="2593" spans="1:13" x14ac:dyDescent="0.3">
      <c r="A2593">
        <v>2597</v>
      </c>
      <c r="B2593" t="s">
        <v>1067</v>
      </c>
      <c r="C2593" t="s">
        <v>672</v>
      </c>
      <c r="D2593" t="s">
        <v>58</v>
      </c>
      <c r="E2593">
        <v>1</v>
      </c>
      <c r="F2593">
        <v>179436</v>
      </c>
      <c r="G2593">
        <v>22981</v>
      </c>
      <c r="H2593">
        <v>156455</v>
      </c>
      <c r="I2593">
        <v>10323</v>
      </c>
      <c r="J2593">
        <v>15609</v>
      </c>
      <c r="K2593">
        <v>76792</v>
      </c>
      <c r="L2593">
        <v>187</v>
      </c>
      <c r="M2593" s="1">
        <v>0.89</v>
      </c>
    </row>
    <row r="2594" spans="1:13" x14ac:dyDescent="0.3">
      <c r="A2594">
        <v>2598</v>
      </c>
      <c r="B2594" t="s">
        <v>1067</v>
      </c>
      <c r="C2594" t="s">
        <v>271</v>
      </c>
      <c r="D2594" t="s">
        <v>21</v>
      </c>
      <c r="E2594">
        <v>2</v>
      </c>
      <c r="F2594">
        <v>840758</v>
      </c>
      <c r="G2594">
        <v>103092</v>
      </c>
      <c r="H2594">
        <v>737666</v>
      </c>
      <c r="I2594">
        <v>54929</v>
      </c>
      <c r="J2594">
        <v>169120</v>
      </c>
      <c r="K2594">
        <v>43948</v>
      </c>
      <c r="L2594">
        <v>2346</v>
      </c>
      <c r="M2594" s="1">
        <v>0.88</v>
      </c>
    </row>
    <row r="2595" spans="1:13" x14ac:dyDescent="0.3">
      <c r="A2595">
        <v>2599</v>
      </c>
      <c r="B2595" t="s">
        <v>1067</v>
      </c>
      <c r="C2595" t="s">
        <v>1600</v>
      </c>
      <c r="D2595" t="s">
        <v>21</v>
      </c>
      <c r="E2595">
        <v>4</v>
      </c>
      <c r="F2595">
        <v>42446</v>
      </c>
      <c r="G2595">
        <v>6015</v>
      </c>
      <c r="H2595">
        <v>36431</v>
      </c>
      <c r="I2595">
        <v>2300</v>
      </c>
      <c r="J2595">
        <v>6988</v>
      </c>
      <c r="K2595">
        <v>47087</v>
      </c>
      <c r="L2595">
        <v>50</v>
      </c>
      <c r="M2595" s="1">
        <v>0.8</v>
      </c>
    </row>
    <row r="2596" spans="1:13" x14ac:dyDescent="0.3">
      <c r="A2596">
        <v>2600</v>
      </c>
      <c r="B2596" t="s">
        <v>1067</v>
      </c>
      <c r="C2596" t="s">
        <v>1601</v>
      </c>
      <c r="D2596" t="s">
        <v>21</v>
      </c>
      <c r="E2596">
        <v>2</v>
      </c>
      <c r="F2596">
        <v>17335</v>
      </c>
      <c r="G2596">
        <v>3147</v>
      </c>
      <c r="H2596">
        <v>14188</v>
      </c>
      <c r="I2596">
        <v>1261</v>
      </c>
      <c r="J2596">
        <v>3331</v>
      </c>
      <c r="K2596">
        <v>37428</v>
      </c>
      <c r="L2596">
        <v>32</v>
      </c>
      <c r="M2596" s="1">
        <v>0.74</v>
      </c>
    </row>
    <row r="2597" spans="1:13" x14ac:dyDescent="0.3">
      <c r="A2597">
        <v>2601</v>
      </c>
      <c r="B2597" t="s">
        <v>1067</v>
      </c>
      <c r="C2597" t="s">
        <v>411</v>
      </c>
      <c r="D2597" t="s">
        <v>21</v>
      </c>
      <c r="E2597">
        <v>6</v>
      </c>
      <c r="F2597">
        <v>35286</v>
      </c>
      <c r="G2597">
        <v>6532</v>
      </c>
      <c r="H2597">
        <v>28754</v>
      </c>
      <c r="I2597">
        <v>2971</v>
      </c>
      <c r="J2597">
        <v>4466</v>
      </c>
      <c r="K2597">
        <v>53111</v>
      </c>
      <c r="L2597">
        <v>25</v>
      </c>
      <c r="M2597" s="1">
        <v>0.78</v>
      </c>
    </row>
    <row r="2598" spans="1:13" x14ac:dyDescent="0.3">
      <c r="A2598">
        <v>2602</v>
      </c>
      <c r="B2598" t="s">
        <v>1067</v>
      </c>
      <c r="C2598" t="s">
        <v>49</v>
      </c>
      <c r="D2598" t="s">
        <v>21</v>
      </c>
      <c r="E2598">
        <v>6</v>
      </c>
      <c r="F2598">
        <v>25349</v>
      </c>
      <c r="G2598">
        <v>6431</v>
      </c>
      <c r="H2598">
        <v>18918</v>
      </c>
      <c r="I2598">
        <v>1787</v>
      </c>
      <c r="J2598">
        <v>3322</v>
      </c>
      <c r="K2598">
        <v>55776</v>
      </c>
      <c r="L2598">
        <v>38</v>
      </c>
      <c r="M2598" s="1">
        <v>0.76</v>
      </c>
    </row>
    <row r="2599" spans="1:13" x14ac:dyDescent="0.3">
      <c r="A2599">
        <v>2603</v>
      </c>
      <c r="B2599" t="s">
        <v>1067</v>
      </c>
      <c r="C2599" t="s">
        <v>1602</v>
      </c>
      <c r="D2599" t="s">
        <v>21</v>
      </c>
      <c r="E2599">
        <v>8</v>
      </c>
      <c r="F2599">
        <v>3839</v>
      </c>
      <c r="G2599">
        <v>943</v>
      </c>
      <c r="H2599">
        <v>2896</v>
      </c>
      <c r="I2599">
        <v>283</v>
      </c>
      <c r="J2599">
        <v>592</v>
      </c>
      <c r="K2599">
        <v>45261</v>
      </c>
      <c r="L2599">
        <v>14</v>
      </c>
      <c r="M2599" s="1">
        <v>0.78</v>
      </c>
    </row>
    <row r="2600" spans="1:13" x14ac:dyDescent="0.3">
      <c r="A2600">
        <v>2604</v>
      </c>
      <c r="B2600" t="s">
        <v>1067</v>
      </c>
      <c r="C2600" t="s">
        <v>412</v>
      </c>
      <c r="D2600" t="s">
        <v>21</v>
      </c>
      <c r="E2600">
        <v>6</v>
      </c>
      <c r="F2600">
        <v>5837</v>
      </c>
      <c r="G2600">
        <v>1092</v>
      </c>
      <c r="H2600">
        <v>4745</v>
      </c>
      <c r="I2600">
        <v>303</v>
      </c>
      <c r="J2600">
        <v>1218</v>
      </c>
      <c r="K2600">
        <v>39891</v>
      </c>
      <c r="L2600">
        <v>25</v>
      </c>
      <c r="M2600" s="1">
        <v>0.83</v>
      </c>
    </row>
    <row r="2601" spans="1:13" x14ac:dyDescent="0.3">
      <c r="A2601">
        <v>2605</v>
      </c>
      <c r="B2601" t="s">
        <v>1067</v>
      </c>
      <c r="C2601" t="s">
        <v>1603</v>
      </c>
      <c r="D2601" t="s">
        <v>21</v>
      </c>
      <c r="E2601">
        <v>9</v>
      </c>
      <c r="F2601">
        <v>1200</v>
      </c>
      <c r="G2601">
        <v>316</v>
      </c>
      <c r="H2601">
        <v>884</v>
      </c>
      <c r="I2601">
        <v>88</v>
      </c>
      <c r="J2601">
        <v>210</v>
      </c>
      <c r="K2601">
        <v>37648</v>
      </c>
      <c r="L2601">
        <v>0</v>
      </c>
      <c r="M2601" s="1">
        <v>0.78</v>
      </c>
    </row>
    <row r="2602" spans="1:13" x14ac:dyDescent="0.3">
      <c r="A2602">
        <v>2606</v>
      </c>
      <c r="B2602" t="s">
        <v>1067</v>
      </c>
      <c r="C2602" t="s">
        <v>1604</v>
      </c>
      <c r="D2602" t="s">
        <v>21</v>
      </c>
      <c r="E2602">
        <v>1</v>
      </c>
      <c r="F2602">
        <v>787858</v>
      </c>
      <c r="G2602">
        <v>87128</v>
      </c>
      <c r="H2602">
        <v>700730</v>
      </c>
      <c r="I2602">
        <v>26651</v>
      </c>
      <c r="J2602">
        <v>61455</v>
      </c>
      <c r="K2602">
        <v>92310</v>
      </c>
      <c r="L2602">
        <v>1274</v>
      </c>
      <c r="M2602" s="1">
        <v>0.9</v>
      </c>
    </row>
    <row r="2603" spans="1:13" x14ac:dyDescent="0.3">
      <c r="A2603">
        <v>2607</v>
      </c>
      <c r="B2603" t="s">
        <v>1067</v>
      </c>
      <c r="C2603" t="s">
        <v>50</v>
      </c>
      <c r="D2603" t="s">
        <v>21</v>
      </c>
      <c r="E2603">
        <v>7</v>
      </c>
      <c r="F2603">
        <v>10766</v>
      </c>
      <c r="G2603">
        <v>2352</v>
      </c>
      <c r="H2603">
        <v>8414</v>
      </c>
      <c r="I2603">
        <v>715</v>
      </c>
      <c r="J2603">
        <v>1615</v>
      </c>
      <c r="K2603">
        <v>48222</v>
      </c>
      <c r="L2603">
        <v>0</v>
      </c>
      <c r="M2603" s="1">
        <v>0.81</v>
      </c>
    </row>
    <row r="2604" spans="1:13" x14ac:dyDescent="0.3">
      <c r="A2604">
        <v>2608</v>
      </c>
      <c r="B2604" t="s">
        <v>1067</v>
      </c>
      <c r="C2604" t="s">
        <v>1605</v>
      </c>
      <c r="D2604" t="s">
        <v>21</v>
      </c>
      <c r="E2604">
        <v>7</v>
      </c>
      <c r="F2604">
        <v>19808</v>
      </c>
      <c r="G2604">
        <v>3938</v>
      </c>
      <c r="H2604">
        <v>15870</v>
      </c>
      <c r="I2604">
        <v>1305</v>
      </c>
      <c r="J2604">
        <v>2493</v>
      </c>
      <c r="K2604">
        <v>49317</v>
      </c>
      <c r="L2604">
        <v>14</v>
      </c>
      <c r="M2604" s="1">
        <v>0.76</v>
      </c>
    </row>
    <row r="2605" spans="1:13" x14ac:dyDescent="0.3">
      <c r="A2605">
        <v>2609</v>
      </c>
      <c r="B2605" t="s">
        <v>1067</v>
      </c>
      <c r="C2605" t="s">
        <v>1606</v>
      </c>
      <c r="D2605" t="s">
        <v>21</v>
      </c>
      <c r="E2605">
        <v>6</v>
      </c>
      <c r="F2605">
        <v>19816</v>
      </c>
      <c r="G2605">
        <v>2435</v>
      </c>
      <c r="H2605">
        <v>17381</v>
      </c>
      <c r="I2605">
        <v>599</v>
      </c>
      <c r="J2605">
        <v>4511</v>
      </c>
      <c r="K2605">
        <v>41038</v>
      </c>
      <c r="L2605">
        <v>22</v>
      </c>
      <c r="M2605" s="1">
        <v>0.73</v>
      </c>
    </row>
    <row r="2606" spans="1:13" x14ac:dyDescent="0.3">
      <c r="A2606">
        <v>2610</v>
      </c>
      <c r="B2606" t="s">
        <v>1067</v>
      </c>
      <c r="C2606" t="s">
        <v>1607</v>
      </c>
      <c r="D2606" t="s">
        <v>21</v>
      </c>
      <c r="E2606">
        <v>7</v>
      </c>
      <c r="F2606">
        <v>20901</v>
      </c>
      <c r="G2606">
        <v>1853</v>
      </c>
      <c r="H2606">
        <v>19048</v>
      </c>
      <c r="I2606">
        <v>415</v>
      </c>
      <c r="J2606">
        <v>3198</v>
      </c>
      <c r="K2606">
        <v>56321</v>
      </c>
      <c r="L2606">
        <v>25</v>
      </c>
      <c r="M2606" s="1">
        <v>0.92</v>
      </c>
    </row>
    <row r="2607" spans="1:13" x14ac:dyDescent="0.3">
      <c r="A2607">
        <v>2611</v>
      </c>
      <c r="B2607" t="s">
        <v>1067</v>
      </c>
      <c r="C2607" t="s">
        <v>1608</v>
      </c>
      <c r="D2607" t="s">
        <v>21</v>
      </c>
      <c r="E2607">
        <v>1</v>
      </c>
      <c r="F2607">
        <v>337890</v>
      </c>
      <c r="G2607">
        <v>48605</v>
      </c>
      <c r="H2607">
        <v>289285</v>
      </c>
      <c r="I2607">
        <v>23750</v>
      </c>
      <c r="J2607">
        <v>40109</v>
      </c>
      <c r="K2607">
        <v>71959</v>
      </c>
      <c r="L2607">
        <v>530</v>
      </c>
      <c r="M2607" s="1">
        <v>0.87</v>
      </c>
    </row>
    <row r="2608" spans="1:13" x14ac:dyDescent="0.3">
      <c r="A2608">
        <v>2612</v>
      </c>
      <c r="B2608" t="s">
        <v>1067</v>
      </c>
      <c r="C2608" t="s">
        <v>1609</v>
      </c>
      <c r="D2608" t="s">
        <v>21</v>
      </c>
      <c r="E2608">
        <v>6</v>
      </c>
      <c r="F2608">
        <v>6578</v>
      </c>
      <c r="G2608">
        <v>729</v>
      </c>
      <c r="H2608">
        <v>5849</v>
      </c>
      <c r="I2608">
        <v>211</v>
      </c>
      <c r="J2608">
        <v>1096</v>
      </c>
      <c r="K2608">
        <v>46490</v>
      </c>
      <c r="L2608">
        <v>0</v>
      </c>
      <c r="M2608" s="1">
        <v>0.57999999999999996</v>
      </c>
    </row>
    <row r="2609" spans="1:13" x14ac:dyDescent="0.3">
      <c r="A2609">
        <v>2613</v>
      </c>
      <c r="B2609" t="s">
        <v>1067</v>
      </c>
      <c r="C2609" t="s">
        <v>1610</v>
      </c>
      <c r="D2609" t="s">
        <v>21</v>
      </c>
      <c r="E2609">
        <v>7</v>
      </c>
      <c r="F2609">
        <v>26804</v>
      </c>
      <c r="G2609">
        <v>7967</v>
      </c>
      <c r="H2609">
        <v>18837</v>
      </c>
      <c r="I2609">
        <v>2187</v>
      </c>
      <c r="J2609">
        <v>2527</v>
      </c>
      <c r="K2609">
        <v>61433</v>
      </c>
      <c r="L2609">
        <v>57</v>
      </c>
      <c r="M2609" s="1">
        <v>0.72</v>
      </c>
    </row>
    <row r="2610" spans="1:13" x14ac:dyDescent="0.3">
      <c r="A2610">
        <v>2614</v>
      </c>
      <c r="B2610" t="s">
        <v>1067</v>
      </c>
      <c r="C2610" t="s">
        <v>1611</v>
      </c>
      <c r="D2610" t="s">
        <v>21</v>
      </c>
      <c r="E2610">
        <v>8</v>
      </c>
      <c r="F2610">
        <v>1388</v>
      </c>
      <c r="G2610">
        <v>211</v>
      </c>
      <c r="H2610">
        <v>1177</v>
      </c>
      <c r="I2610">
        <v>55</v>
      </c>
      <c r="J2610">
        <v>134</v>
      </c>
      <c r="K2610">
        <v>83330</v>
      </c>
      <c r="L2610">
        <v>0</v>
      </c>
      <c r="M2610" s="1">
        <v>0.85</v>
      </c>
    </row>
    <row r="2611" spans="1:13" x14ac:dyDescent="0.3">
      <c r="A2611">
        <v>2615</v>
      </c>
      <c r="B2611" t="s">
        <v>1067</v>
      </c>
      <c r="C2611" t="s">
        <v>1612</v>
      </c>
      <c r="D2611" t="s">
        <v>21</v>
      </c>
      <c r="E2611">
        <v>3</v>
      </c>
      <c r="F2611">
        <v>7584</v>
      </c>
      <c r="G2611">
        <v>1738</v>
      </c>
      <c r="H2611">
        <v>5846</v>
      </c>
      <c r="I2611">
        <v>532</v>
      </c>
      <c r="J2611">
        <v>1077</v>
      </c>
      <c r="K2611">
        <v>55008</v>
      </c>
      <c r="L2611">
        <v>0</v>
      </c>
      <c r="M2611" s="1">
        <v>0.79</v>
      </c>
    </row>
    <row r="2612" spans="1:13" x14ac:dyDescent="0.3">
      <c r="A2612">
        <v>2616</v>
      </c>
      <c r="B2612" t="s">
        <v>1067</v>
      </c>
      <c r="C2612" t="s">
        <v>1613</v>
      </c>
      <c r="D2612" t="s">
        <v>21</v>
      </c>
      <c r="E2612">
        <v>6</v>
      </c>
      <c r="F2612">
        <v>20826</v>
      </c>
      <c r="G2612">
        <v>3483</v>
      </c>
      <c r="H2612">
        <v>17343</v>
      </c>
      <c r="I2612">
        <v>1149</v>
      </c>
      <c r="J2612">
        <v>3465</v>
      </c>
      <c r="K2612">
        <v>49829</v>
      </c>
      <c r="L2612">
        <v>33</v>
      </c>
      <c r="M2612" s="1">
        <v>0.85</v>
      </c>
    </row>
    <row r="2613" spans="1:13" x14ac:dyDescent="0.3">
      <c r="A2613">
        <v>2617</v>
      </c>
      <c r="B2613" t="s">
        <v>1067</v>
      </c>
      <c r="C2613" t="s">
        <v>677</v>
      </c>
      <c r="D2613" t="s">
        <v>21</v>
      </c>
      <c r="E2613">
        <v>6</v>
      </c>
      <c r="F2613">
        <v>21895</v>
      </c>
      <c r="G2613">
        <v>3551</v>
      </c>
      <c r="H2613">
        <v>18344</v>
      </c>
      <c r="I2613">
        <v>1347</v>
      </c>
      <c r="J2613">
        <v>3352</v>
      </c>
      <c r="K2613">
        <v>49121</v>
      </c>
      <c r="L2613">
        <v>72</v>
      </c>
      <c r="M2613" s="1">
        <v>0.79</v>
      </c>
    </row>
    <row r="2614" spans="1:13" x14ac:dyDescent="0.3">
      <c r="A2614">
        <v>2618</v>
      </c>
      <c r="B2614" t="s">
        <v>1067</v>
      </c>
      <c r="C2614" t="s">
        <v>749</v>
      </c>
      <c r="D2614" t="s">
        <v>21</v>
      </c>
      <c r="E2614">
        <v>3</v>
      </c>
      <c r="F2614">
        <v>133991</v>
      </c>
      <c r="G2614">
        <v>23617</v>
      </c>
      <c r="H2614">
        <v>110374</v>
      </c>
      <c r="I2614">
        <v>10265</v>
      </c>
      <c r="J2614">
        <v>16116</v>
      </c>
      <c r="K2614">
        <v>51403</v>
      </c>
      <c r="L2614">
        <v>556</v>
      </c>
      <c r="M2614" s="1">
        <v>0.84</v>
      </c>
    </row>
    <row r="2615" spans="1:13" x14ac:dyDescent="0.3">
      <c r="A2615">
        <v>2619</v>
      </c>
      <c r="B2615" t="s">
        <v>1067</v>
      </c>
      <c r="C2615" t="s">
        <v>1614</v>
      </c>
      <c r="D2615" t="s">
        <v>21</v>
      </c>
      <c r="E2615">
        <v>3</v>
      </c>
      <c r="F2615">
        <v>123707</v>
      </c>
      <c r="G2615">
        <v>19016</v>
      </c>
      <c r="H2615">
        <v>104691</v>
      </c>
      <c r="I2615">
        <v>8228</v>
      </c>
      <c r="J2615">
        <v>18108</v>
      </c>
      <c r="K2615">
        <v>50610</v>
      </c>
      <c r="L2615">
        <v>360</v>
      </c>
      <c r="M2615" s="1">
        <v>0.85</v>
      </c>
    </row>
    <row r="2616" spans="1:13" x14ac:dyDescent="0.3">
      <c r="A2616">
        <v>2620</v>
      </c>
      <c r="B2616" t="s">
        <v>1067</v>
      </c>
      <c r="C2616" t="s">
        <v>1615</v>
      </c>
      <c r="D2616" t="s">
        <v>21</v>
      </c>
      <c r="E2616">
        <v>6</v>
      </c>
      <c r="F2616">
        <v>28360</v>
      </c>
      <c r="G2616">
        <v>4929</v>
      </c>
      <c r="H2616">
        <v>23431</v>
      </c>
      <c r="I2616">
        <v>1661</v>
      </c>
      <c r="J2616">
        <v>4444</v>
      </c>
      <c r="K2616">
        <v>49498</v>
      </c>
      <c r="L2616">
        <v>18</v>
      </c>
      <c r="M2616" s="1">
        <v>0.76</v>
      </c>
    </row>
    <row r="2617" spans="1:13" x14ac:dyDescent="0.3">
      <c r="A2617">
        <v>2621</v>
      </c>
      <c r="B2617" t="s">
        <v>1067</v>
      </c>
      <c r="C2617" t="s">
        <v>1187</v>
      </c>
      <c r="D2617" t="s">
        <v>21</v>
      </c>
      <c r="E2617">
        <v>1</v>
      </c>
      <c r="F2617">
        <v>163694</v>
      </c>
      <c r="G2617">
        <v>22611</v>
      </c>
      <c r="H2617">
        <v>141083</v>
      </c>
      <c r="I2617">
        <v>16579</v>
      </c>
      <c r="J2617">
        <v>13716</v>
      </c>
      <c r="K2617">
        <v>73864</v>
      </c>
      <c r="L2617">
        <v>90</v>
      </c>
      <c r="M2617" s="1">
        <v>0.88</v>
      </c>
    </row>
    <row r="2618" spans="1:13" x14ac:dyDescent="0.3">
      <c r="A2618">
        <v>2622</v>
      </c>
      <c r="B2618" t="s">
        <v>1067</v>
      </c>
      <c r="C2618" t="s">
        <v>53</v>
      </c>
      <c r="D2618" t="s">
        <v>21</v>
      </c>
      <c r="E2618">
        <v>4</v>
      </c>
      <c r="F2618">
        <v>33830</v>
      </c>
      <c r="G2618">
        <v>4545</v>
      </c>
      <c r="H2618">
        <v>29285</v>
      </c>
      <c r="I2618">
        <v>1307</v>
      </c>
      <c r="J2618">
        <v>5715</v>
      </c>
      <c r="K2618">
        <v>42782</v>
      </c>
      <c r="L2618">
        <v>88</v>
      </c>
      <c r="M2618" s="1">
        <v>0.81</v>
      </c>
    </row>
    <row r="2619" spans="1:13" x14ac:dyDescent="0.3">
      <c r="A2619">
        <v>2623</v>
      </c>
      <c r="B2619" t="s">
        <v>1067</v>
      </c>
      <c r="C2619" t="s">
        <v>421</v>
      </c>
      <c r="D2619" t="s">
        <v>21</v>
      </c>
      <c r="E2619">
        <v>9</v>
      </c>
      <c r="F2619">
        <v>3028</v>
      </c>
      <c r="G2619">
        <v>701</v>
      </c>
      <c r="H2619">
        <v>2327</v>
      </c>
      <c r="I2619">
        <v>182</v>
      </c>
      <c r="J2619">
        <v>718</v>
      </c>
      <c r="K2619">
        <v>32597</v>
      </c>
      <c r="L2619">
        <v>0</v>
      </c>
      <c r="M2619" s="1">
        <v>0.79</v>
      </c>
    </row>
    <row r="2620" spans="1:13" x14ac:dyDescent="0.3">
      <c r="A2620">
        <v>2624</v>
      </c>
      <c r="B2620" t="s">
        <v>1067</v>
      </c>
      <c r="C2620" t="s">
        <v>338</v>
      </c>
      <c r="D2620" t="s">
        <v>21</v>
      </c>
      <c r="E2620">
        <v>6</v>
      </c>
      <c r="F2620">
        <v>8484</v>
      </c>
      <c r="G2620">
        <v>2112</v>
      </c>
      <c r="H2620">
        <v>6372</v>
      </c>
      <c r="I2620">
        <v>665</v>
      </c>
      <c r="J2620">
        <v>1221</v>
      </c>
      <c r="K2620">
        <v>49210</v>
      </c>
      <c r="L2620">
        <v>25</v>
      </c>
      <c r="M2620" s="1">
        <v>0.78</v>
      </c>
    </row>
    <row r="2621" spans="1:13" x14ac:dyDescent="0.3">
      <c r="A2621">
        <v>2625</v>
      </c>
      <c r="B2621" t="s">
        <v>1067</v>
      </c>
      <c r="C2621" t="s">
        <v>1616</v>
      </c>
      <c r="D2621" t="s">
        <v>21</v>
      </c>
      <c r="E2621">
        <v>7</v>
      </c>
      <c r="F2621">
        <v>5463</v>
      </c>
      <c r="G2621">
        <v>807</v>
      </c>
      <c r="H2621">
        <v>4656</v>
      </c>
      <c r="I2621">
        <v>227</v>
      </c>
      <c r="J2621">
        <v>626</v>
      </c>
      <c r="K2621">
        <v>57240</v>
      </c>
      <c r="L2621">
        <v>14</v>
      </c>
      <c r="M2621" s="1">
        <v>0.86</v>
      </c>
    </row>
    <row r="2622" spans="1:13" x14ac:dyDescent="0.3">
      <c r="A2622">
        <v>2626</v>
      </c>
      <c r="B2622" t="s">
        <v>1067</v>
      </c>
      <c r="C2622" t="s">
        <v>1536</v>
      </c>
      <c r="D2622" t="s">
        <v>21</v>
      </c>
      <c r="E2622">
        <v>9</v>
      </c>
      <c r="F2622">
        <v>3922</v>
      </c>
      <c r="G2622">
        <v>882</v>
      </c>
      <c r="H2622">
        <v>3040</v>
      </c>
      <c r="I2622">
        <v>217</v>
      </c>
      <c r="J2622">
        <v>680</v>
      </c>
      <c r="K2622">
        <v>42469</v>
      </c>
      <c r="L2622">
        <v>31</v>
      </c>
      <c r="M2622" s="1">
        <v>0.81</v>
      </c>
    </row>
    <row r="2623" spans="1:13" x14ac:dyDescent="0.3">
      <c r="A2623">
        <v>2627</v>
      </c>
      <c r="B2623" t="s">
        <v>1067</v>
      </c>
      <c r="C2623" t="s">
        <v>534</v>
      </c>
      <c r="D2623" t="s">
        <v>21</v>
      </c>
      <c r="E2623">
        <v>2</v>
      </c>
      <c r="F2623">
        <v>57207</v>
      </c>
      <c r="G2623">
        <v>9528</v>
      </c>
      <c r="H2623">
        <v>47679</v>
      </c>
      <c r="I2623">
        <v>4152</v>
      </c>
      <c r="J2623">
        <v>7035</v>
      </c>
      <c r="K2623">
        <v>60909</v>
      </c>
      <c r="L2623">
        <v>0</v>
      </c>
      <c r="M2623" s="1">
        <v>0.86</v>
      </c>
    </row>
    <row r="2624" spans="1:13" x14ac:dyDescent="0.3">
      <c r="A2624">
        <v>2628</v>
      </c>
      <c r="B2624" t="s">
        <v>1067</v>
      </c>
      <c r="C2624" t="s">
        <v>424</v>
      </c>
      <c r="D2624" t="s">
        <v>58</v>
      </c>
      <c r="E2624">
        <v>1</v>
      </c>
      <c r="F2624">
        <v>4698619</v>
      </c>
      <c r="G2624">
        <v>494264</v>
      </c>
      <c r="H2624">
        <v>4204355</v>
      </c>
      <c r="I2624">
        <v>184608</v>
      </c>
      <c r="J2624">
        <v>767367</v>
      </c>
      <c r="K2624">
        <v>60241</v>
      </c>
      <c r="L2624">
        <v>14675</v>
      </c>
      <c r="M2624" s="1">
        <v>0.9</v>
      </c>
    </row>
    <row r="2625" spans="1:13" x14ac:dyDescent="0.3">
      <c r="A2625">
        <v>2629</v>
      </c>
      <c r="B2625" t="s">
        <v>1067</v>
      </c>
      <c r="C2625" t="s">
        <v>582</v>
      </c>
      <c r="D2625" t="s">
        <v>21</v>
      </c>
      <c r="E2625">
        <v>4</v>
      </c>
      <c r="F2625">
        <v>66726</v>
      </c>
      <c r="G2625">
        <v>11277</v>
      </c>
      <c r="H2625">
        <v>55449</v>
      </c>
      <c r="I2625">
        <v>4365</v>
      </c>
      <c r="J2625">
        <v>9584</v>
      </c>
      <c r="K2625">
        <v>50131</v>
      </c>
      <c r="L2625">
        <v>438</v>
      </c>
      <c r="M2625" s="1">
        <v>0.85</v>
      </c>
    </row>
    <row r="2626" spans="1:13" x14ac:dyDescent="0.3">
      <c r="A2626">
        <v>2630</v>
      </c>
      <c r="B2626" t="s">
        <v>1067</v>
      </c>
      <c r="C2626" t="s">
        <v>1617</v>
      </c>
      <c r="D2626" t="s">
        <v>21</v>
      </c>
      <c r="E2626">
        <v>7</v>
      </c>
      <c r="F2626">
        <v>5619</v>
      </c>
      <c r="G2626">
        <v>854</v>
      </c>
      <c r="H2626">
        <v>4765</v>
      </c>
      <c r="I2626">
        <v>198</v>
      </c>
      <c r="J2626">
        <v>429</v>
      </c>
      <c r="K2626">
        <v>72451</v>
      </c>
      <c r="L2626">
        <v>0</v>
      </c>
      <c r="M2626" s="1">
        <v>0.67</v>
      </c>
    </row>
    <row r="2627" spans="1:13" x14ac:dyDescent="0.3">
      <c r="A2627">
        <v>2631</v>
      </c>
      <c r="B2627" t="s">
        <v>1067</v>
      </c>
      <c r="C2627" t="s">
        <v>682</v>
      </c>
      <c r="D2627" t="s">
        <v>21</v>
      </c>
      <c r="E2627">
        <v>6</v>
      </c>
      <c r="F2627">
        <v>5813</v>
      </c>
      <c r="G2627">
        <v>1277</v>
      </c>
      <c r="H2627">
        <v>4536</v>
      </c>
      <c r="I2627">
        <v>301</v>
      </c>
      <c r="J2627">
        <v>1220</v>
      </c>
      <c r="K2627">
        <v>40880</v>
      </c>
      <c r="L2627">
        <v>15</v>
      </c>
      <c r="M2627" s="1">
        <v>0.72</v>
      </c>
    </row>
    <row r="2628" spans="1:13" x14ac:dyDescent="0.3">
      <c r="A2628">
        <v>2632</v>
      </c>
      <c r="B2628" t="s">
        <v>1067</v>
      </c>
      <c r="C2628" t="s">
        <v>1618</v>
      </c>
      <c r="D2628" t="s">
        <v>21</v>
      </c>
      <c r="E2628">
        <v>1</v>
      </c>
      <c r="F2628">
        <v>222631</v>
      </c>
      <c r="G2628">
        <v>24464</v>
      </c>
      <c r="H2628">
        <v>198167</v>
      </c>
      <c r="I2628">
        <v>11310</v>
      </c>
      <c r="J2628">
        <v>28293</v>
      </c>
      <c r="K2628">
        <v>68180</v>
      </c>
      <c r="L2628">
        <v>324</v>
      </c>
      <c r="M2628" s="1">
        <v>0.87</v>
      </c>
    </row>
    <row r="2629" spans="1:13" x14ac:dyDescent="0.3">
      <c r="A2629">
        <v>2633</v>
      </c>
      <c r="B2629" t="s">
        <v>1067</v>
      </c>
      <c r="C2629" t="s">
        <v>1619</v>
      </c>
      <c r="D2629" t="s">
        <v>21</v>
      </c>
      <c r="E2629">
        <v>7</v>
      </c>
      <c r="F2629">
        <v>3825</v>
      </c>
      <c r="G2629">
        <v>553</v>
      </c>
      <c r="H2629">
        <v>3272</v>
      </c>
      <c r="I2629">
        <v>187</v>
      </c>
      <c r="J2629">
        <v>366</v>
      </c>
      <c r="K2629">
        <v>66849</v>
      </c>
      <c r="L2629">
        <v>19</v>
      </c>
      <c r="M2629" s="1">
        <v>0.86</v>
      </c>
    </row>
    <row r="2630" spans="1:13" x14ac:dyDescent="0.3">
      <c r="A2630">
        <v>2634</v>
      </c>
      <c r="B2630" t="s">
        <v>1067</v>
      </c>
      <c r="C2630" t="s">
        <v>535</v>
      </c>
      <c r="D2630" t="s">
        <v>21</v>
      </c>
      <c r="E2630">
        <v>4</v>
      </c>
      <c r="F2630">
        <v>82299</v>
      </c>
      <c r="G2630">
        <v>18082</v>
      </c>
      <c r="H2630">
        <v>64217</v>
      </c>
      <c r="I2630">
        <v>6257</v>
      </c>
      <c r="J2630">
        <v>15718</v>
      </c>
      <c r="K2630">
        <v>43337</v>
      </c>
      <c r="L2630">
        <v>127</v>
      </c>
      <c r="M2630" s="1">
        <v>0.81</v>
      </c>
    </row>
    <row r="2631" spans="1:13" x14ac:dyDescent="0.3">
      <c r="A2631">
        <v>2635</v>
      </c>
      <c r="B2631" t="s">
        <v>1067</v>
      </c>
      <c r="C2631" t="s">
        <v>1189</v>
      </c>
      <c r="D2631" t="s">
        <v>21</v>
      </c>
      <c r="E2631">
        <v>2</v>
      </c>
      <c r="F2631">
        <v>865939</v>
      </c>
      <c r="G2631">
        <v>96025</v>
      </c>
      <c r="H2631">
        <v>769914</v>
      </c>
      <c r="I2631">
        <v>21209</v>
      </c>
      <c r="J2631">
        <v>256985</v>
      </c>
      <c r="K2631">
        <v>38785</v>
      </c>
      <c r="L2631">
        <v>2187</v>
      </c>
      <c r="M2631" s="1">
        <v>0.89</v>
      </c>
    </row>
    <row r="2632" spans="1:13" x14ac:dyDescent="0.3">
      <c r="A2632">
        <v>2636</v>
      </c>
      <c r="B2632" t="s">
        <v>1067</v>
      </c>
      <c r="C2632" t="s">
        <v>1084</v>
      </c>
      <c r="D2632" t="s">
        <v>21</v>
      </c>
      <c r="E2632">
        <v>6</v>
      </c>
      <c r="F2632">
        <v>36354</v>
      </c>
      <c r="G2632">
        <v>7542</v>
      </c>
      <c r="H2632">
        <v>28812</v>
      </c>
      <c r="I2632">
        <v>2647</v>
      </c>
      <c r="J2632">
        <v>4460</v>
      </c>
      <c r="K2632">
        <v>48670</v>
      </c>
      <c r="L2632">
        <v>61</v>
      </c>
      <c r="M2632" s="1">
        <v>0.82</v>
      </c>
    </row>
    <row r="2633" spans="1:13" x14ac:dyDescent="0.3">
      <c r="A2633">
        <v>2637</v>
      </c>
      <c r="B2633" t="s">
        <v>1067</v>
      </c>
      <c r="C2633" t="s">
        <v>1620</v>
      </c>
      <c r="D2633" t="s">
        <v>21</v>
      </c>
      <c r="E2633">
        <v>6</v>
      </c>
      <c r="F2633">
        <v>22980</v>
      </c>
      <c r="G2633">
        <v>3372</v>
      </c>
      <c r="H2633">
        <v>19608</v>
      </c>
      <c r="I2633">
        <v>1066</v>
      </c>
      <c r="J2633">
        <v>4300</v>
      </c>
      <c r="K2633">
        <v>46764</v>
      </c>
      <c r="L2633">
        <v>26</v>
      </c>
      <c r="M2633" s="1">
        <v>0.84</v>
      </c>
    </row>
    <row r="2634" spans="1:13" x14ac:dyDescent="0.3">
      <c r="A2634">
        <v>2638</v>
      </c>
      <c r="B2634" t="s">
        <v>1067</v>
      </c>
      <c r="C2634" t="s">
        <v>1621</v>
      </c>
      <c r="D2634" t="s">
        <v>21</v>
      </c>
      <c r="E2634">
        <v>1</v>
      </c>
      <c r="F2634">
        <v>60537</v>
      </c>
      <c r="G2634">
        <v>14870</v>
      </c>
      <c r="H2634">
        <v>45667</v>
      </c>
      <c r="I2634">
        <v>5300</v>
      </c>
      <c r="J2634">
        <v>6108</v>
      </c>
      <c r="K2634">
        <v>60917</v>
      </c>
      <c r="L2634">
        <v>73</v>
      </c>
      <c r="M2634" s="1">
        <v>0.77</v>
      </c>
    </row>
    <row r="2635" spans="1:13" x14ac:dyDescent="0.3">
      <c r="A2635">
        <v>2639</v>
      </c>
      <c r="B2635" t="s">
        <v>1067</v>
      </c>
      <c r="C2635" t="s">
        <v>754</v>
      </c>
      <c r="D2635" t="s">
        <v>21</v>
      </c>
      <c r="E2635">
        <v>6</v>
      </c>
      <c r="F2635">
        <v>36810</v>
      </c>
      <c r="G2635">
        <v>6720</v>
      </c>
      <c r="H2635">
        <v>30090</v>
      </c>
      <c r="I2635">
        <v>2303</v>
      </c>
      <c r="J2635">
        <v>5320</v>
      </c>
      <c r="K2635">
        <v>52079</v>
      </c>
      <c r="L2635">
        <v>56</v>
      </c>
      <c r="M2635" s="1">
        <v>0.84</v>
      </c>
    </row>
    <row r="2636" spans="1:13" x14ac:dyDescent="0.3">
      <c r="A2636">
        <v>2640</v>
      </c>
      <c r="B2636" t="s">
        <v>1067</v>
      </c>
      <c r="C2636" t="s">
        <v>55</v>
      </c>
      <c r="D2636" t="s">
        <v>21</v>
      </c>
      <c r="E2636">
        <v>7</v>
      </c>
      <c r="F2636">
        <v>23169</v>
      </c>
      <c r="G2636">
        <v>5099</v>
      </c>
      <c r="H2636">
        <v>18070</v>
      </c>
      <c r="I2636">
        <v>1773</v>
      </c>
      <c r="J2636">
        <v>5323</v>
      </c>
      <c r="K2636">
        <v>39533</v>
      </c>
      <c r="L2636">
        <v>0</v>
      </c>
      <c r="M2636" s="1">
        <v>0.7</v>
      </c>
    </row>
    <row r="2637" spans="1:13" x14ac:dyDescent="0.3">
      <c r="A2637">
        <v>2641</v>
      </c>
      <c r="B2637" t="s">
        <v>1067</v>
      </c>
      <c r="C2637" t="s">
        <v>159</v>
      </c>
      <c r="D2637" t="s">
        <v>21</v>
      </c>
      <c r="E2637">
        <v>4</v>
      </c>
      <c r="F2637">
        <v>36459</v>
      </c>
      <c r="G2637">
        <v>4693</v>
      </c>
      <c r="H2637">
        <v>31766</v>
      </c>
      <c r="I2637">
        <v>2237</v>
      </c>
      <c r="J2637">
        <v>6263</v>
      </c>
      <c r="K2637">
        <v>50423</v>
      </c>
      <c r="L2637">
        <v>411</v>
      </c>
      <c r="M2637" s="1">
        <v>0.74</v>
      </c>
    </row>
    <row r="2638" spans="1:13" x14ac:dyDescent="0.3">
      <c r="A2638">
        <v>2642</v>
      </c>
      <c r="B2638" t="s">
        <v>1067</v>
      </c>
      <c r="C2638" t="s">
        <v>1622</v>
      </c>
      <c r="D2638" t="s">
        <v>21</v>
      </c>
      <c r="E2638">
        <v>2</v>
      </c>
      <c r="F2638">
        <v>4795</v>
      </c>
      <c r="G2638">
        <v>737</v>
      </c>
      <c r="H2638">
        <v>4058</v>
      </c>
      <c r="I2638">
        <v>217</v>
      </c>
      <c r="J2638">
        <v>838</v>
      </c>
      <c r="K2638">
        <v>42671</v>
      </c>
      <c r="L2638">
        <v>0</v>
      </c>
      <c r="M2638" s="1">
        <v>0.85</v>
      </c>
    </row>
    <row r="2639" spans="1:13" x14ac:dyDescent="0.3">
      <c r="A2639">
        <v>2643</v>
      </c>
      <c r="B2639" t="s">
        <v>1067</v>
      </c>
      <c r="C2639" t="s">
        <v>1623</v>
      </c>
      <c r="D2639" t="s">
        <v>21</v>
      </c>
      <c r="E2639">
        <v>1</v>
      </c>
      <c r="F2639">
        <v>96493</v>
      </c>
      <c r="G2639">
        <v>15282</v>
      </c>
      <c r="H2639">
        <v>81211</v>
      </c>
      <c r="I2639">
        <v>7104</v>
      </c>
      <c r="J2639">
        <v>12715</v>
      </c>
      <c r="K2639">
        <v>53360</v>
      </c>
      <c r="L2639">
        <v>293</v>
      </c>
      <c r="M2639" s="1">
        <v>0.85</v>
      </c>
    </row>
    <row r="2640" spans="1:13" x14ac:dyDescent="0.3">
      <c r="A2640">
        <v>2644</v>
      </c>
      <c r="B2640" t="s">
        <v>1067</v>
      </c>
      <c r="C2640" t="s">
        <v>1505</v>
      </c>
      <c r="D2640" t="s">
        <v>21</v>
      </c>
      <c r="E2640">
        <v>6</v>
      </c>
      <c r="F2640">
        <v>21198</v>
      </c>
      <c r="G2640">
        <v>3507</v>
      </c>
      <c r="H2640">
        <v>17691</v>
      </c>
      <c r="I2640">
        <v>1331</v>
      </c>
      <c r="J2640">
        <v>2708</v>
      </c>
      <c r="K2640">
        <v>54351</v>
      </c>
      <c r="L2640">
        <v>17</v>
      </c>
      <c r="M2640" s="1">
        <v>0.85</v>
      </c>
    </row>
    <row r="2641" spans="1:13" x14ac:dyDescent="0.3">
      <c r="A2641">
        <v>2645</v>
      </c>
      <c r="B2641" t="s">
        <v>1067</v>
      </c>
      <c r="C2641" t="s">
        <v>1624</v>
      </c>
      <c r="D2641" t="s">
        <v>21</v>
      </c>
      <c r="E2641">
        <v>3</v>
      </c>
      <c r="F2641">
        <v>1522</v>
      </c>
      <c r="G2641">
        <v>327</v>
      </c>
      <c r="H2641">
        <v>1195</v>
      </c>
      <c r="I2641">
        <v>104</v>
      </c>
      <c r="J2641">
        <v>123</v>
      </c>
      <c r="K2641">
        <v>56775</v>
      </c>
      <c r="L2641">
        <v>0</v>
      </c>
      <c r="M2641" s="1">
        <v>0.81</v>
      </c>
    </row>
    <row r="2642" spans="1:13" x14ac:dyDescent="0.3">
      <c r="A2642">
        <v>2646</v>
      </c>
      <c r="B2642" t="s">
        <v>1067</v>
      </c>
      <c r="C2642" t="s">
        <v>1625</v>
      </c>
      <c r="D2642" t="s">
        <v>21</v>
      </c>
      <c r="E2642">
        <v>6</v>
      </c>
      <c r="F2642">
        <v>8843</v>
      </c>
      <c r="G2642">
        <v>1514</v>
      </c>
      <c r="H2642">
        <v>7329</v>
      </c>
      <c r="I2642">
        <v>430</v>
      </c>
      <c r="J2642">
        <v>1359</v>
      </c>
      <c r="K2642">
        <v>48780</v>
      </c>
      <c r="L2642">
        <v>17</v>
      </c>
      <c r="M2642" s="1">
        <v>0.72</v>
      </c>
    </row>
    <row r="2643" spans="1:13" x14ac:dyDescent="0.3">
      <c r="A2643">
        <v>2647</v>
      </c>
      <c r="B2643" t="s">
        <v>1067</v>
      </c>
      <c r="C2643" t="s">
        <v>56</v>
      </c>
      <c r="D2643" t="s">
        <v>21</v>
      </c>
      <c r="E2643">
        <v>6</v>
      </c>
      <c r="F2643">
        <v>14874</v>
      </c>
      <c r="G2643">
        <v>2685</v>
      </c>
      <c r="H2643">
        <v>12189</v>
      </c>
      <c r="I2643">
        <v>778</v>
      </c>
      <c r="J2643">
        <v>1885</v>
      </c>
      <c r="K2643">
        <v>54088</v>
      </c>
      <c r="L2643">
        <v>17</v>
      </c>
      <c r="M2643" s="1">
        <v>0.84</v>
      </c>
    </row>
    <row r="2644" spans="1:13" x14ac:dyDescent="0.3">
      <c r="A2644">
        <v>2648</v>
      </c>
      <c r="B2644" t="s">
        <v>1067</v>
      </c>
      <c r="C2644" t="s">
        <v>428</v>
      </c>
      <c r="D2644" t="s">
        <v>21</v>
      </c>
      <c r="E2644">
        <v>6</v>
      </c>
      <c r="F2644">
        <v>35872</v>
      </c>
      <c r="G2644">
        <v>7021</v>
      </c>
      <c r="H2644">
        <v>28851</v>
      </c>
      <c r="I2644">
        <v>2379</v>
      </c>
      <c r="J2644">
        <v>6682</v>
      </c>
      <c r="K2644">
        <v>47551</v>
      </c>
      <c r="L2644">
        <v>40</v>
      </c>
      <c r="M2644" s="1">
        <v>0.82</v>
      </c>
    </row>
    <row r="2645" spans="1:13" x14ac:dyDescent="0.3">
      <c r="A2645">
        <v>2649</v>
      </c>
      <c r="B2645" t="s">
        <v>1067</v>
      </c>
      <c r="C2645" t="s">
        <v>429</v>
      </c>
      <c r="D2645" t="s">
        <v>21</v>
      </c>
      <c r="E2645">
        <v>9</v>
      </c>
      <c r="F2645">
        <v>2252</v>
      </c>
      <c r="G2645">
        <v>785</v>
      </c>
      <c r="H2645">
        <v>1467</v>
      </c>
      <c r="I2645">
        <v>221</v>
      </c>
      <c r="J2645">
        <v>284</v>
      </c>
      <c r="K2645">
        <v>51343</v>
      </c>
      <c r="L2645">
        <v>0</v>
      </c>
      <c r="M2645" s="1">
        <v>0.63</v>
      </c>
    </row>
    <row r="2646" spans="1:13" x14ac:dyDescent="0.3">
      <c r="A2646">
        <v>2650</v>
      </c>
      <c r="B2646" t="s">
        <v>1067</v>
      </c>
      <c r="C2646" t="s">
        <v>57</v>
      </c>
      <c r="D2646" t="s">
        <v>21</v>
      </c>
      <c r="E2646">
        <v>2</v>
      </c>
      <c r="F2646">
        <v>255001</v>
      </c>
      <c r="G2646">
        <v>36809</v>
      </c>
      <c r="H2646">
        <v>218192</v>
      </c>
      <c r="I2646">
        <v>14817</v>
      </c>
      <c r="J2646">
        <v>44682</v>
      </c>
      <c r="K2646">
        <v>48121</v>
      </c>
      <c r="L2646">
        <v>1035</v>
      </c>
      <c r="M2646" s="1">
        <v>0.82</v>
      </c>
    </row>
    <row r="2647" spans="1:13" x14ac:dyDescent="0.3">
      <c r="A2647">
        <v>2651</v>
      </c>
      <c r="B2647" t="s">
        <v>1067</v>
      </c>
      <c r="C2647" t="s">
        <v>1626</v>
      </c>
      <c r="D2647" t="s">
        <v>21</v>
      </c>
      <c r="E2647">
        <v>6</v>
      </c>
      <c r="F2647">
        <v>5248</v>
      </c>
      <c r="G2647">
        <v>923</v>
      </c>
      <c r="H2647">
        <v>4325</v>
      </c>
      <c r="I2647">
        <v>221</v>
      </c>
      <c r="J2647">
        <v>1318</v>
      </c>
      <c r="K2647">
        <v>36176</v>
      </c>
      <c r="L2647">
        <v>0</v>
      </c>
      <c r="M2647" s="1">
        <v>0.84</v>
      </c>
    </row>
    <row r="2648" spans="1:13" x14ac:dyDescent="0.3">
      <c r="A2648">
        <v>2652</v>
      </c>
      <c r="B2648" t="s">
        <v>1067</v>
      </c>
      <c r="C2648" t="s">
        <v>1627</v>
      </c>
      <c r="D2648" t="s">
        <v>21</v>
      </c>
      <c r="E2648">
        <v>4</v>
      </c>
      <c r="F2648">
        <v>40822</v>
      </c>
      <c r="G2648">
        <v>6266</v>
      </c>
      <c r="H2648">
        <v>34556</v>
      </c>
      <c r="I2648">
        <v>2022</v>
      </c>
      <c r="J2648">
        <v>8552</v>
      </c>
      <c r="K2648">
        <v>41919</v>
      </c>
      <c r="L2648">
        <v>74</v>
      </c>
      <c r="M2648" s="1">
        <v>0.87</v>
      </c>
    </row>
    <row r="2649" spans="1:13" x14ac:dyDescent="0.3">
      <c r="A2649">
        <v>2653</v>
      </c>
      <c r="B2649" t="s">
        <v>1067</v>
      </c>
      <c r="C2649" t="s">
        <v>162</v>
      </c>
      <c r="D2649" t="s">
        <v>21</v>
      </c>
      <c r="E2649">
        <v>1</v>
      </c>
      <c r="F2649">
        <v>171361</v>
      </c>
      <c r="G2649">
        <v>24219</v>
      </c>
      <c r="H2649">
        <v>147142</v>
      </c>
      <c r="I2649">
        <v>9695</v>
      </c>
      <c r="J2649">
        <v>17965</v>
      </c>
      <c r="K2649">
        <v>62635</v>
      </c>
      <c r="L2649">
        <v>309</v>
      </c>
      <c r="M2649" s="1">
        <v>0.87</v>
      </c>
    </row>
    <row r="2650" spans="1:13" x14ac:dyDescent="0.3">
      <c r="A2650">
        <v>2654</v>
      </c>
      <c r="B2650" t="s">
        <v>1067</v>
      </c>
      <c r="C2650" t="s">
        <v>431</v>
      </c>
      <c r="D2650" t="s">
        <v>21</v>
      </c>
      <c r="E2650">
        <v>3</v>
      </c>
      <c r="F2650">
        <v>19817</v>
      </c>
      <c r="G2650">
        <v>3091</v>
      </c>
      <c r="H2650">
        <v>16726</v>
      </c>
      <c r="I2650">
        <v>1158</v>
      </c>
      <c r="J2650">
        <v>3232</v>
      </c>
      <c r="K2650">
        <v>43903</v>
      </c>
      <c r="L2650">
        <v>36</v>
      </c>
      <c r="M2650" s="1">
        <v>0.62</v>
      </c>
    </row>
    <row r="2651" spans="1:13" x14ac:dyDescent="0.3">
      <c r="A2651">
        <v>2655</v>
      </c>
      <c r="B2651" t="s">
        <v>1067</v>
      </c>
      <c r="C2651" t="s">
        <v>1628</v>
      </c>
      <c r="D2651" t="s">
        <v>21</v>
      </c>
      <c r="E2651">
        <v>6</v>
      </c>
      <c r="F2651">
        <v>15650</v>
      </c>
      <c r="G2651">
        <v>2205</v>
      </c>
      <c r="H2651">
        <v>13445</v>
      </c>
      <c r="I2651">
        <v>790</v>
      </c>
      <c r="J2651">
        <v>2751</v>
      </c>
      <c r="K2651">
        <v>48743</v>
      </c>
      <c r="L2651">
        <v>25</v>
      </c>
      <c r="M2651" s="1">
        <v>0.7</v>
      </c>
    </row>
    <row r="2652" spans="1:13" x14ac:dyDescent="0.3">
      <c r="A2652">
        <v>2656</v>
      </c>
      <c r="B2652" t="s">
        <v>1067</v>
      </c>
      <c r="C2652" t="s">
        <v>1629</v>
      </c>
      <c r="D2652" t="s">
        <v>21</v>
      </c>
      <c r="E2652">
        <v>1</v>
      </c>
      <c r="F2652">
        <v>128622</v>
      </c>
      <c r="G2652">
        <v>15367</v>
      </c>
      <c r="H2652">
        <v>113255</v>
      </c>
      <c r="I2652">
        <v>7351</v>
      </c>
      <c r="J2652">
        <v>14539</v>
      </c>
      <c r="K2652">
        <v>67434</v>
      </c>
      <c r="L2652">
        <v>325</v>
      </c>
      <c r="M2652" s="1">
        <v>0.9</v>
      </c>
    </row>
    <row r="2653" spans="1:13" x14ac:dyDescent="0.3">
      <c r="A2653">
        <v>2657</v>
      </c>
      <c r="B2653" t="s">
        <v>1067</v>
      </c>
      <c r="C2653" t="s">
        <v>541</v>
      </c>
      <c r="D2653" t="s">
        <v>21</v>
      </c>
      <c r="E2653">
        <v>1</v>
      </c>
      <c r="F2653">
        <v>45641</v>
      </c>
      <c r="G2653">
        <v>8703</v>
      </c>
      <c r="H2653">
        <v>36938</v>
      </c>
      <c r="I2653">
        <v>3692</v>
      </c>
      <c r="J2653">
        <v>3361</v>
      </c>
      <c r="K2653">
        <v>90937</v>
      </c>
      <c r="L2653">
        <v>0</v>
      </c>
      <c r="M2653" s="1">
        <v>0.82</v>
      </c>
    </row>
    <row r="2654" spans="1:13" x14ac:dyDescent="0.3">
      <c r="A2654">
        <v>2658</v>
      </c>
      <c r="B2654" t="s">
        <v>1067</v>
      </c>
      <c r="C2654" t="s">
        <v>1630</v>
      </c>
      <c r="D2654" t="s">
        <v>21</v>
      </c>
      <c r="E2654">
        <v>9</v>
      </c>
      <c r="F2654">
        <v>442</v>
      </c>
      <c r="G2654">
        <v>69</v>
      </c>
      <c r="H2654">
        <v>373</v>
      </c>
      <c r="I2654">
        <v>20</v>
      </c>
      <c r="J2654">
        <v>63</v>
      </c>
      <c r="K2654">
        <v>42153</v>
      </c>
      <c r="L2654">
        <v>0</v>
      </c>
      <c r="M2654" s="1">
        <v>0.83</v>
      </c>
    </row>
    <row r="2655" spans="1:13" x14ac:dyDescent="0.3">
      <c r="A2655">
        <v>2659</v>
      </c>
      <c r="B2655" t="s">
        <v>1067</v>
      </c>
      <c r="C2655" t="s">
        <v>315</v>
      </c>
      <c r="D2655" t="s">
        <v>21</v>
      </c>
      <c r="E2655">
        <v>9</v>
      </c>
      <c r="F2655">
        <v>726</v>
      </c>
      <c r="G2655">
        <v>197</v>
      </c>
      <c r="H2655">
        <v>529</v>
      </c>
      <c r="I2655">
        <v>62</v>
      </c>
      <c r="J2655">
        <v>89</v>
      </c>
      <c r="K2655">
        <v>47625</v>
      </c>
      <c r="L2655">
        <v>0</v>
      </c>
      <c r="M2655" s="1">
        <v>0.74</v>
      </c>
    </row>
    <row r="2656" spans="1:13" x14ac:dyDescent="0.3">
      <c r="A2656">
        <v>2660</v>
      </c>
      <c r="B2656" t="s">
        <v>1067</v>
      </c>
      <c r="C2656" t="s">
        <v>1631</v>
      </c>
      <c r="D2656" t="s">
        <v>21</v>
      </c>
      <c r="E2656">
        <v>4</v>
      </c>
      <c r="F2656">
        <v>52405</v>
      </c>
      <c r="G2656">
        <v>14516</v>
      </c>
      <c r="H2656">
        <v>37889</v>
      </c>
      <c r="I2656">
        <v>5560</v>
      </c>
      <c r="J2656">
        <v>7023</v>
      </c>
      <c r="K2656">
        <v>53704</v>
      </c>
      <c r="L2656">
        <v>342</v>
      </c>
      <c r="M2656" s="1">
        <v>0.72</v>
      </c>
    </row>
    <row r="2657" spans="1:13" x14ac:dyDescent="0.3">
      <c r="A2657">
        <v>2661</v>
      </c>
      <c r="B2657" t="s">
        <v>1067</v>
      </c>
      <c r="C2657" t="s">
        <v>1632</v>
      </c>
      <c r="D2657" t="s">
        <v>21</v>
      </c>
      <c r="E2657">
        <v>7</v>
      </c>
      <c r="F2657">
        <v>4362</v>
      </c>
      <c r="G2657">
        <v>1280</v>
      </c>
      <c r="H2657">
        <v>3082</v>
      </c>
      <c r="I2657">
        <v>419</v>
      </c>
      <c r="J2657">
        <v>760</v>
      </c>
      <c r="K2657">
        <v>42503</v>
      </c>
      <c r="L2657">
        <v>15</v>
      </c>
      <c r="M2657" s="1">
        <v>0.73</v>
      </c>
    </row>
    <row r="2658" spans="1:13" x14ac:dyDescent="0.3">
      <c r="A2658">
        <v>2662</v>
      </c>
      <c r="B2658" t="s">
        <v>1067</v>
      </c>
      <c r="C2658" t="s">
        <v>1633</v>
      </c>
      <c r="D2658" t="s">
        <v>21</v>
      </c>
      <c r="E2658">
        <v>9</v>
      </c>
      <c r="F2658">
        <v>277</v>
      </c>
      <c r="G2658">
        <v>49</v>
      </c>
      <c r="H2658">
        <v>228</v>
      </c>
      <c r="I2658">
        <v>18</v>
      </c>
      <c r="J2658">
        <v>38</v>
      </c>
      <c r="K2658">
        <v>57925</v>
      </c>
      <c r="L2658">
        <v>0</v>
      </c>
      <c r="M2658" s="1">
        <v>0.84</v>
      </c>
    </row>
    <row r="2659" spans="1:13" x14ac:dyDescent="0.3">
      <c r="A2659">
        <v>2663</v>
      </c>
      <c r="B2659" t="s">
        <v>1067</v>
      </c>
      <c r="C2659" t="s">
        <v>1634</v>
      </c>
      <c r="D2659" t="s">
        <v>21</v>
      </c>
      <c r="E2659">
        <v>7</v>
      </c>
      <c r="F2659">
        <v>3767</v>
      </c>
      <c r="G2659">
        <v>904</v>
      </c>
      <c r="H2659">
        <v>2863</v>
      </c>
      <c r="I2659">
        <v>280</v>
      </c>
      <c r="J2659">
        <v>724</v>
      </c>
      <c r="K2659">
        <v>43192</v>
      </c>
      <c r="L2659">
        <v>0</v>
      </c>
      <c r="M2659" s="1">
        <v>0.7</v>
      </c>
    </row>
    <row r="2660" spans="1:13" x14ac:dyDescent="0.3">
      <c r="A2660">
        <v>2664</v>
      </c>
      <c r="B2660" t="s">
        <v>1067</v>
      </c>
      <c r="C2660" t="s">
        <v>1635</v>
      </c>
      <c r="D2660" t="s">
        <v>21</v>
      </c>
      <c r="E2660">
        <v>4</v>
      </c>
      <c r="F2660">
        <v>31129</v>
      </c>
      <c r="G2660">
        <v>4029</v>
      </c>
      <c r="H2660">
        <v>27100</v>
      </c>
      <c r="I2660">
        <v>2072</v>
      </c>
      <c r="J2660">
        <v>7369</v>
      </c>
      <c r="K2660">
        <v>42605</v>
      </c>
      <c r="L2660">
        <v>50</v>
      </c>
      <c r="M2660" s="1">
        <v>0.84</v>
      </c>
    </row>
    <row r="2661" spans="1:13" x14ac:dyDescent="0.3">
      <c r="A2661">
        <v>2665</v>
      </c>
      <c r="B2661" t="s">
        <v>1067</v>
      </c>
      <c r="C2661" t="s">
        <v>542</v>
      </c>
      <c r="D2661" t="s">
        <v>21</v>
      </c>
      <c r="E2661">
        <v>9</v>
      </c>
      <c r="F2661">
        <v>3653</v>
      </c>
      <c r="G2661">
        <v>726</v>
      </c>
      <c r="H2661">
        <v>2927</v>
      </c>
      <c r="I2661">
        <v>204</v>
      </c>
      <c r="J2661">
        <v>723</v>
      </c>
      <c r="K2661">
        <v>39726</v>
      </c>
      <c r="L2661">
        <v>14</v>
      </c>
      <c r="M2661" s="1">
        <v>0.81</v>
      </c>
    </row>
    <row r="2662" spans="1:13" x14ac:dyDescent="0.3">
      <c r="A2662">
        <v>2666</v>
      </c>
      <c r="B2662" t="s">
        <v>1067</v>
      </c>
      <c r="C2662" t="s">
        <v>59</v>
      </c>
      <c r="D2662" t="s">
        <v>21</v>
      </c>
      <c r="E2662">
        <v>5</v>
      </c>
      <c r="F2662">
        <v>49728</v>
      </c>
      <c r="G2662">
        <v>9547</v>
      </c>
      <c r="H2662">
        <v>40181</v>
      </c>
      <c r="I2662">
        <v>3423</v>
      </c>
      <c r="J2662">
        <v>7066</v>
      </c>
      <c r="K2662">
        <v>45767</v>
      </c>
      <c r="L2662">
        <v>196</v>
      </c>
      <c r="M2662" s="1">
        <v>0.84</v>
      </c>
    </row>
    <row r="2663" spans="1:13" x14ac:dyDescent="0.3">
      <c r="A2663">
        <v>2667</v>
      </c>
      <c r="B2663" t="s">
        <v>1067</v>
      </c>
      <c r="C2663" t="s">
        <v>1636</v>
      </c>
      <c r="D2663" t="s">
        <v>21</v>
      </c>
      <c r="E2663">
        <v>6</v>
      </c>
      <c r="F2663">
        <v>13158</v>
      </c>
      <c r="G2663">
        <v>2216</v>
      </c>
      <c r="H2663">
        <v>10942</v>
      </c>
      <c r="I2663">
        <v>525</v>
      </c>
      <c r="J2663">
        <v>2587</v>
      </c>
      <c r="K2663">
        <v>42700</v>
      </c>
      <c r="L2663">
        <v>41</v>
      </c>
      <c r="M2663" s="1">
        <v>0.85</v>
      </c>
    </row>
    <row r="2664" spans="1:13" x14ac:dyDescent="0.3">
      <c r="A2664">
        <v>2668</v>
      </c>
      <c r="B2664" t="s">
        <v>1067</v>
      </c>
      <c r="C2664" t="s">
        <v>1637</v>
      </c>
      <c r="D2664" t="s">
        <v>21</v>
      </c>
      <c r="E2664">
        <v>2</v>
      </c>
      <c r="F2664">
        <v>21229</v>
      </c>
      <c r="G2664">
        <v>4165</v>
      </c>
      <c r="H2664">
        <v>17064</v>
      </c>
      <c r="I2664">
        <v>2895</v>
      </c>
      <c r="J2664">
        <v>2713</v>
      </c>
      <c r="K2664">
        <v>55151</v>
      </c>
      <c r="L2664">
        <v>35</v>
      </c>
      <c r="M2664" s="1">
        <v>0.83</v>
      </c>
    </row>
    <row r="2665" spans="1:13" x14ac:dyDescent="0.3">
      <c r="A2665">
        <v>2669</v>
      </c>
      <c r="B2665" t="s">
        <v>1067</v>
      </c>
      <c r="C2665" t="s">
        <v>543</v>
      </c>
      <c r="D2665" t="s">
        <v>21</v>
      </c>
      <c r="E2665">
        <v>6</v>
      </c>
      <c r="F2665">
        <v>7531</v>
      </c>
      <c r="G2665">
        <v>1033</v>
      </c>
      <c r="H2665">
        <v>6498</v>
      </c>
      <c r="I2665">
        <v>161</v>
      </c>
      <c r="J2665">
        <v>1737</v>
      </c>
      <c r="K2665">
        <v>40072</v>
      </c>
      <c r="L2665">
        <v>0</v>
      </c>
      <c r="M2665" s="1">
        <v>0.67</v>
      </c>
    </row>
    <row r="2666" spans="1:13" x14ac:dyDescent="0.3">
      <c r="A2666">
        <v>2670</v>
      </c>
      <c r="B2666" t="s">
        <v>1067</v>
      </c>
      <c r="C2666" t="s">
        <v>1638</v>
      </c>
      <c r="D2666" t="s">
        <v>21</v>
      </c>
      <c r="E2666">
        <v>6</v>
      </c>
      <c r="F2666">
        <v>20110</v>
      </c>
      <c r="G2666">
        <v>4683</v>
      </c>
      <c r="H2666">
        <v>15427</v>
      </c>
      <c r="I2666">
        <v>1271</v>
      </c>
      <c r="J2666">
        <v>2644</v>
      </c>
      <c r="K2666">
        <v>51128</v>
      </c>
      <c r="L2666">
        <v>48</v>
      </c>
      <c r="M2666" s="1">
        <v>0.79</v>
      </c>
    </row>
    <row r="2667" spans="1:13" x14ac:dyDescent="0.3">
      <c r="A2667">
        <v>2671</v>
      </c>
      <c r="B2667" t="s">
        <v>1067</v>
      </c>
      <c r="C2667" t="s">
        <v>62</v>
      </c>
      <c r="D2667" t="s">
        <v>21</v>
      </c>
      <c r="E2667">
        <v>6</v>
      </c>
      <c r="F2667">
        <v>17144</v>
      </c>
      <c r="G2667">
        <v>3170</v>
      </c>
      <c r="H2667">
        <v>13974</v>
      </c>
      <c r="I2667">
        <v>1182</v>
      </c>
      <c r="J2667">
        <v>2049</v>
      </c>
      <c r="K2667">
        <v>55834</v>
      </c>
      <c r="L2667">
        <v>0</v>
      </c>
      <c r="M2667" s="1">
        <v>0.82</v>
      </c>
    </row>
    <row r="2668" spans="1:13" x14ac:dyDescent="0.3">
      <c r="A2668">
        <v>2672</v>
      </c>
      <c r="B2668" t="s">
        <v>1067</v>
      </c>
      <c r="C2668" t="s">
        <v>346</v>
      </c>
      <c r="D2668" t="s">
        <v>21</v>
      </c>
      <c r="E2668">
        <v>8</v>
      </c>
      <c r="F2668">
        <v>17270</v>
      </c>
      <c r="G2668">
        <v>4226</v>
      </c>
      <c r="H2668">
        <v>13044</v>
      </c>
      <c r="I2668">
        <v>1430</v>
      </c>
      <c r="J2668">
        <v>2679</v>
      </c>
      <c r="K2668">
        <v>47065</v>
      </c>
      <c r="L2668">
        <v>0</v>
      </c>
      <c r="M2668" s="1">
        <v>0.79</v>
      </c>
    </row>
    <row r="2669" spans="1:13" x14ac:dyDescent="0.3">
      <c r="A2669">
        <v>2673</v>
      </c>
      <c r="B2669" t="s">
        <v>1067</v>
      </c>
      <c r="C2669" t="s">
        <v>348</v>
      </c>
      <c r="D2669" t="s">
        <v>21</v>
      </c>
      <c r="E2669">
        <v>1</v>
      </c>
      <c r="F2669">
        <v>86323</v>
      </c>
      <c r="G2669">
        <v>11052</v>
      </c>
      <c r="H2669">
        <v>75271</v>
      </c>
      <c r="I2669">
        <v>4738</v>
      </c>
      <c r="J2669">
        <v>12252</v>
      </c>
      <c r="K2669">
        <v>52577</v>
      </c>
      <c r="L2669">
        <v>55</v>
      </c>
      <c r="M2669" s="1">
        <v>0.84</v>
      </c>
    </row>
    <row r="2670" spans="1:13" x14ac:dyDescent="0.3">
      <c r="A2670">
        <v>2674</v>
      </c>
      <c r="B2670" t="s">
        <v>1067</v>
      </c>
      <c r="C2670" t="s">
        <v>63</v>
      </c>
      <c r="D2670" t="s">
        <v>21</v>
      </c>
      <c r="E2670">
        <v>6</v>
      </c>
      <c r="F2670">
        <v>23519</v>
      </c>
      <c r="G2670">
        <v>4581</v>
      </c>
      <c r="H2670">
        <v>18938</v>
      </c>
      <c r="I2670">
        <v>1519</v>
      </c>
      <c r="J2670">
        <v>4860</v>
      </c>
      <c r="K2670">
        <v>43226</v>
      </c>
      <c r="L2670">
        <v>78</v>
      </c>
      <c r="M2670" s="1">
        <v>0.79</v>
      </c>
    </row>
    <row r="2671" spans="1:13" x14ac:dyDescent="0.3">
      <c r="A2671">
        <v>2675</v>
      </c>
      <c r="B2671" t="s">
        <v>1067</v>
      </c>
      <c r="C2671" t="s">
        <v>1639</v>
      </c>
      <c r="D2671" t="s">
        <v>21</v>
      </c>
      <c r="E2671">
        <v>9</v>
      </c>
      <c r="F2671">
        <v>3355</v>
      </c>
      <c r="G2671">
        <v>608</v>
      </c>
      <c r="H2671">
        <v>2747</v>
      </c>
      <c r="I2671">
        <v>126</v>
      </c>
      <c r="J2671">
        <v>397</v>
      </c>
      <c r="K2671">
        <v>57332</v>
      </c>
      <c r="L2671">
        <v>0</v>
      </c>
      <c r="M2671" s="1">
        <v>0.83</v>
      </c>
    </row>
    <row r="2672" spans="1:13" x14ac:dyDescent="0.3">
      <c r="A2672">
        <v>2676</v>
      </c>
      <c r="B2672" t="s">
        <v>1067</v>
      </c>
      <c r="C2672" t="s">
        <v>1640</v>
      </c>
      <c r="D2672" t="s">
        <v>21</v>
      </c>
      <c r="E2672">
        <v>8</v>
      </c>
      <c r="F2672">
        <v>12166</v>
      </c>
      <c r="G2672">
        <v>2505</v>
      </c>
      <c r="H2672">
        <v>9661</v>
      </c>
      <c r="I2672">
        <v>829</v>
      </c>
      <c r="J2672">
        <v>2067</v>
      </c>
      <c r="K2672">
        <v>48814</v>
      </c>
      <c r="L2672">
        <v>0</v>
      </c>
      <c r="M2672" s="1">
        <v>0.73</v>
      </c>
    </row>
    <row r="2673" spans="1:13" x14ac:dyDescent="0.3">
      <c r="A2673">
        <v>2677</v>
      </c>
      <c r="B2673" t="s">
        <v>1067</v>
      </c>
      <c r="C2673" t="s">
        <v>1641</v>
      </c>
      <c r="D2673" t="s">
        <v>58</v>
      </c>
      <c r="E2673">
        <v>7</v>
      </c>
      <c r="F2673">
        <v>21646</v>
      </c>
      <c r="G2673">
        <v>7818</v>
      </c>
      <c r="H2673">
        <v>13828</v>
      </c>
      <c r="I2673">
        <v>2456</v>
      </c>
      <c r="J2673">
        <v>2628</v>
      </c>
      <c r="K2673">
        <v>54019</v>
      </c>
      <c r="L2673">
        <v>10</v>
      </c>
      <c r="M2673" s="1">
        <v>0.67</v>
      </c>
    </row>
    <row r="2674" spans="1:13" x14ac:dyDescent="0.3">
      <c r="A2674">
        <v>2678</v>
      </c>
      <c r="B2674" t="s">
        <v>1067</v>
      </c>
      <c r="C2674" t="s">
        <v>1642</v>
      </c>
      <c r="D2674" t="s">
        <v>21</v>
      </c>
      <c r="E2674">
        <v>9</v>
      </c>
      <c r="F2674">
        <v>152</v>
      </c>
      <c r="G2674">
        <v>15</v>
      </c>
      <c r="H2674">
        <v>137</v>
      </c>
      <c r="I2674">
        <v>19</v>
      </c>
      <c r="J2674">
        <v>5</v>
      </c>
      <c r="K2674">
        <v>78637</v>
      </c>
      <c r="L2674">
        <v>0</v>
      </c>
      <c r="M2674" s="1">
        <v>0.93</v>
      </c>
    </row>
    <row r="2675" spans="1:13" x14ac:dyDescent="0.3">
      <c r="A2675">
        <v>2679</v>
      </c>
      <c r="B2675" t="s">
        <v>1067</v>
      </c>
      <c r="C2675" t="s">
        <v>1643</v>
      </c>
      <c r="D2675" t="s">
        <v>21</v>
      </c>
      <c r="E2675">
        <v>2</v>
      </c>
      <c r="F2675">
        <v>307412</v>
      </c>
      <c r="G2675">
        <v>38200</v>
      </c>
      <c r="H2675">
        <v>269212</v>
      </c>
      <c r="I2675">
        <v>15541</v>
      </c>
      <c r="J2675">
        <v>52037</v>
      </c>
      <c r="K2675">
        <v>50377</v>
      </c>
      <c r="L2675">
        <v>1331</v>
      </c>
      <c r="M2675" s="1">
        <v>0.87</v>
      </c>
    </row>
    <row r="2676" spans="1:13" x14ac:dyDescent="0.3">
      <c r="A2676">
        <v>2680</v>
      </c>
      <c r="B2676" t="s">
        <v>1067</v>
      </c>
      <c r="C2676" t="s">
        <v>1644</v>
      </c>
      <c r="D2676" t="s">
        <v>21</v>
      </c>
      <c r="E2676">
        <v>2</v>
      </c>
      <c r="F2676">
        <v>5877</v>
      </c>
      <c r="G2676">
        <v>990</v>
      </c>
      <c r="H2676">
        <v>4887</v>
      </c>
      <c r="I2676">
        <v>232</v>
      </c>
      <c r="J2676">
        <v>1063</v>
      </c>
      <c r="K2676">
        <v>43436</v>
      </c>
      <c r="L2676">
        <v>24</v>
      </c>
      <c r="M2676" s="1">
        <v>0.84</v>
      </c>
    </row>
    <row r="2677" spans="1:13" x14ac:dyDescent="0.3">
      <c r="A2677">
        <v>2681</v>
      </c>
      <c r="B2677" t="s">
        <v>1067</v>
      </c>
      <c r="C2677" t="s">
        <v>1645</v>
      </c>
      <c r="D2677" t="s">
        <v>21</v>
      </c>
      <c r="E2677">
        <v>7</v>
      </c>
      <c r="F2677">
        <v>7987</v>
      </c>
      <c r="G2677">
        <v>1778</v>
      </c>
      <c r="H2677">
        <v>6209</v>
      </c>
      <c r="I2677">
        <v>569</v>
      </c>
      <c r="J2677">
        <v>1449</v>
      </c>
      <c r="K2677">
        <v>42719</v>
      </c>
      <c r="L2677">
        <v>25</v>
      </c>
      <c r="M2677" s="1">
        <v>0.8</v>
      </c>
    </row>
    <row r="2678" spans="1:13" x14ac:dyDescent="0.3">
      <c r="A2678">
        <v>2682</v>
      </c>
      <c r="B2678" t="s">
        <v>1067</v>
      </c>
      <c r="C2678" t="s">
        <v>1646</v>
      </c>
      <c r="D2678" t="s">
        <v>21</v>
      </c>
      <c r="E2678">
        <v>2</v>
      </c>
      <c r="F2678">
        <v>254607</v>
      </c>
      <c r="G2678">
        <v>36615</v>
      </c>
      <c r="H2678">
        <v>217992</v>
      </c>
      <c r="I2678">
        <v>15550</v>
      </c>
      <c r="J2678">
        <v>46457</v>
      </c>
      <c r="K2678">
        <v>48858</v>
      </c>
      <c r="L2678">
        <v>510</v>
      </c>
      <c r="M2678" s="1">
        <v>0.86</v>
      </c>
    </row>
    <row r="2679" spans="1:13" x14ac:dyDescent="0.3">
      <c r="A2679">
        <v>2683</v>
      </c>
      <c r="B2679" t="s">
        <v>1067</v>
      </c>
      <c r="C2679" t="s">
        <v>1647</v>
      </c>
      <c r="D2679" t="s">
        <v>21</v>
      </c>
      <c r="E2679">
        <v>9</v>
      </c>
      <c r="F2679">
        <v>749</v>
      </c>
      <c r="G2679">
        <v>180</v>
      </c>
      <c r="H2679">
        <v>569</v>
      </c>
      <c r="I2679">
        <v>43</v>
      </c>
      <c r="J2679">
        <v>82</v>
      </c>
      <c r="K2679">
        <v>64633</v>
      </c>
      <c r="L2679">
        <v>0</v>
      </c>
      <c r="M2679" s="1">
        <v>0.77</v>
      </c>
    </row>
    <row r="2680" spans="1:13" x14ac:dyDescent="0.3">
      <c r="A2680">
        <v>2684</v>
      </c>
      <c r="B2680" t="s">
        <v>1067</v>
      </c>
      <c r="C2680" t="s">
        <v>66</v>
      </c>
      <c r="D2680" t="s">
        <v>21</v>
      </c>
      <c r="E2680">
        <v>6</v>
      </c>
      <c r="F2680">
        <v>14422</v>
      </c>
      <c r="G2680">
        <v>2251</v>
      </c>
      <c r="H2680">
        <v>12171</v>
      </c>
      <c r="I2680">
        <v>767</v>
      </c>
      <c r="J2680">
        <v>2122</v>
      </c>
      <c r="K2680">
        <v>45445</v>
      </c>
      <c r="L2680">
        <v>25</v>
      </c>
      <c r="M2680" s="1">
        <v>0.69</v>
      </c>
    </row>
    <row r="2681" spans="1:13" x14ac:dyDescent="0.3">
      <c r="A2681">
        <v>2685</v>
      </c>
      <c r="B2681" t="s">
        <v>1067</v>
      </c>
      <c r="C2681" t="s">
        <v>68</v>
      </c>
      <c r="D2681" t="s">
        <v>21</v>
      </c>
      <c r="E2681">
        <v>8</v>
      </c>
      <c r="F2681">
        <v>9928</v>
      </c>
      <c r="G2681">
        <v>2618</v>
      </c>
      <c r="H2681">
        <v>7310</v>
      </c>
      <c r="I2681">
        <v>972</v>
      </c>
      <c r="J2681">
        <v>2135</v>
      </c>
      <c r="K2681">
        <v>38011</v>
      </c>
      <c r="L2681">
        <v>0</v>
      </c>
      <c r="M2681" s="1">
        <v>0.77</v>
      </c>
    </row>
    <row r="2682" spans="1:13" x14ac:dyDescent="0.3">
      <c r="A2682">
        <v>2686</v>
      </c>
      <c r="B2682" t="s">
        <v>1067</v>
      </c>
      <c r="C2682" t="s">
        <v>350</v>
      </c>
      <c r="D2682" t="s">
        <v>21</v>
      </c>
      <c r="E2682">
        <v>3</v>
      </c>
      <c r="F2682">
        <v>5753</v>
      </c>
      <c r="G2682">
        <v>648</v>
      </c>
      <c r="H2682">
        <v>5105</v>
      </c>
      <c r="I2682">
        <v>225</v>
      </c>
      <c r="J2682">
        <v>773</v>
      </c>
      <c r="K2682">
        <v>56484</v>
      </c>
      <c r="L2682">
        <v>18</v>
      </c>
      <c r="M2682" s="1">
        <v>0.9</v>
      </c>
    </row>
    <row r="2683" spans="1:13" x14ac:dyDescent="0.3">
      <c r="A2683">
        <v>2687</v>
      </c>
      <c r="B2683" t="s">
        <v>1067</v>
      </c>
      <c r="C2683" t="s">
        <v>549</v>
      </c>
      <c r="D2683" t="s">
        <v>21</v>
      </c>
      <c r="E2683">
        <v>9</v>
      </c>
      <c r="F2683">
        <v>4280</v>
      </c>
      <c r="G2683">
        <v>1220</v>
      </c>
      <c r="H2683">
        <v>3060</v>
      </c>
      <c r="I2683">
        <v>337</v>
      </c>
      <c r="J2683">
        <v>541</v>
      </c>
      <c r="K2683">
        <v>49560</v>
      </c>
      <c r="L2683">
        <v>0</v>
      </c>
      <c r="M2683" s="1">
        <v>0.73</v>
      </c>
    </row>
    <row r="2684" spans="1:13" x14ac:dyDescent="0.3">
      <c r="A2684">
        <v>2688</v>
      </c>
      <c r="B2684" t="s">
        <v>1067</v>
      </c>
      <c r="C2684" t="s">
        <v>1648</v>
      </c>
      <c r="D2684" t="s">
        <v>58</v>
      </c>
      <c r="E2684">
        <v>4</v>
      </c>
      <c r="F2684">
        <v>36552</v>
      </c>
      <c r="G2684">
        <v>6221</v>
      </c>
      <c r="H2684">
        <v>30331</v>
      </c>
      <c r="I2684">
        <v>2254</v>
      </c>
      <c r="J2684">
        <v>6639</v>
      </c>
      <c r="K2684">
        <v>48830</v>
      </c>
      <c r="L2684">
        <v>75</v>
      </c>
      <c r="M2684" s="1">
        <v>0.85</v>
      </c>
    </row>
    <row r="2685" spans="1:13" x14ac:dyDescent="0.3">
      <c r="A2685">
        <v>2689</v>
      </c>
      <c r="B2685" t="s">
        <v>1067</v>
      </c>
      <c r="C2685" t="s">
        <v>1649</v>
      </c>
      <c r="D2685" t="s">
        <v>21</v>
      </c>
      <c r="E2685">
        <v>5</v>
      </c>
      <c r="F2685">
        <v>58485</v>
      </c>
      <c r="G2685">
        <v>6916</v>
      </c>
      <c r="H2685">
        <v>51569</v>
      </c>
      <c r="I2685">
        <v>1182</v>
      </c>
      <c r="J2685">
        <v>14859</v>
      </c>
      <c r="K2685">
        <v>35594</v>
      </c>
      <c r="L2685">
        <v>101</v>
      </c>
      <c r="M2685" s="1">
        <v>0.88</v>
      </c>
    </row>
    <row r="2686" spans="1:13" x14ac:dyDescent="0.3">
      <c r="A2686">
        <v>2690</v>
      </c>
      <c r="B2686" t="s">
        <v>1067</v>
      </c>
      <c r="C2686" t="s">
        <v>1349</v>
      </c>
      <c r="D2686" t="s">
        <v>21</v>
      </c>
      <c r="E2686">
        <v>1</v>
      </c>
      <c r="F2686">
        <v>50921</v>
      </c>
      <c r="G2686">
        <v>8489</v>
      </c>
      <c r="H2686">
        <v>42432</v>
      </c>
      <c r="I2686">
        <v>4268</v>
      </c>
      <c r="J2686">
        <v>5988</v>
      </c>
      <c r="K2686">
        <v>59304</v>
      </c>
      <c r="L2686">
        <v>25</v>
      </c>
      <c r="M2686" s="1">
        <v>0.82</v>
      </c>
    </row>
    <row r="2687" spans="1:13" x14ac:dyDescent="0.3">
      <c r="A2687">
        <v>2691</v>
      </c>
      <c r="B2687" t="s">
        <v>1067</v>
      </c>
      <c r="C2687" t="s">
        <v>551</v>
      </c>
      <c r="D2687" t="s">
        <v>21</v>
      </c>
      <c r="E2687">
        <v>9</v>
      </c>
      <c r="F2687">
        <v>2139</v>
      </c>
      <c r="G2687">
        <v>679</v>
      </c>
      <c r="H2687">
        <v>1460</v>
      </c>
      <c r="I2687">
        <v>197</v>
      </c>
      <c r="J2687">
        <v>452</v>
      </c>
      <c r="K2687">
        <v>35881</v>
      </c>
      <c r="L2687">
        <v>0</v>
      </c>
      <c r="M2687" s="1">
        <v>0.7</v>
      </c>
    </row>
    <row r="2688" spans="1:13" x14ac:dyDescent="0.3">
      <c r="A2688">
        <v>2692</v>
      </c>
      <c r="B2688" t="s">
        <v>1067</v>
      </c>
      <c r="C2688" t="s">
        <v>912</v>
      </c>
      <c r="D2688" t="s">
        <v>21</v>
      </c>
      <c r="E2688">
        <v>3</v>
      </c>
      <c r="F2688">
        <v>172578</v>
      </c>
      <c r="G2688">
        <v>17799</v>
      </c>
      <c r="H2688">
        <v>154779</v>
      </c>
      <c r="I2688">
        <v>7753</v>
      </c>
      <c r="J2688">
        <v>17351</v>
      </c>
      <c r="K2688">
        <v>80189</v>
      </c>
      <c r="L2688">
        <v>412</v>
      </c>
      <c r="M2688" s="1">
        <v>0.91</v>
      </c>
    </row>
    <row r="2689" spans="1:13" x14ac:dyDescent="0.3">
      <c r="A2689">
        <v>2693</v>
      </c>
      <c r="B2689" t="s">
        <v>1067</v>
      </c>
      <c r="C2689" t="s">
        <v>1650</v>
      </c>
      <c r="D2689" t="s">
        <v>21</v>
      </c>
      <c r="E2689">
        <v>6</v>
      </c>
      <c r="F2689">
        <v>25131</v>
      </c>
      <c r="G2689">
        <v>5098</v>
      </c>
      <c r="H2689">
        <v>20033</v>
      </c>
      <c r="I2689">
        <v>1628</v>
      </c>
      <c r="J2689">
        <v>3839</v>
      </c>
      <c r="K2689">
        <v>46720</v>
      </c>
      <c r="L2689">
        <v>6</v>
      </c>
      <c r="M2689" s="1">
        <v>0.82</v>
      </c>
    </row>
    <row r="2690" spans="1:13" x14ac:dyDescent="0.3">
      <c r="A2690">
        <v>2694</v>
      </c>
      <c r="B2690" t="s">
        <v>1067</v>
      </c>
      <c r="C2690" t="s">
        <v>639</v>
      </c>
      <c r="D2690" t="s">
        <v>21</v>
      </c>
      <c r="E2690">
        <v>9</v>
      </c>
      <c r="F2690">
        <v>4921</v>
      </c>
      <c r="G2690">
        <v>1406</v>
      </c>
      <c r="H2690">
        <v>3515</v>
      </c>
      <c r="I2690">
        <v>408</v>
      </c>
      <c r="J2690">
        <v>693</v>
      </c>
      <c r="K2690">
        <v>47068</v>
      </c>
      <c r="L2690">
        <v>0</v>
      </c>
      <c r="M2690" s="1">
        <v>0.72</v>
      </c>
    </row>
    <row r="2691" spans="1:13" x14ac:dyDescent="0.3">
      <c r="A2691">
        <v>2695</v>
      </c>
      <c r="B2691" t="s">
        <v>1067</v>
      </c>
      <c r="C2691" t="s">
        <v>439</v>
      </c>
      <c r="D2691" t="s">
        <v>21</v>
      </c>
      <c r="E2691">
        <v>7</v>
      </c>
      <c r="F2691">
        <v>8145</v>
      </c>
      <c r="G2691">
        <v>1240</v>
      </c>
      <c r="H2691">
        <v>6905</v>
      </c>
      <c r="I2691">
        <v>436</v>
      </c>
      <c r="J2691">
        <v>1432</v>
      </c>
      <c r="K2691">
        <v>48529</v>
      </c>
      <c r="L2691">
        <v>17</v>
      </c>
      <c r="M2691" s="1">
        <v>0.7</v>
      </c>
    </row>
    <row r="2692" spans="1:13" x14ac:dyDescent="0.3">
      <c r="A2692">
        <v>2696</v>
      </c>
      <c r="B2692" t="s">
        <v>1067</v>
      </c>
      <c r="C2692" t="s">
        <v>1651</v>
      </c>
      <c r="D2692" t="s">
        <v>21</v>
      </c>
      <c r="E2692">
        <v>6</v>
      </c>
      <c r="F2692">
        <v>19596</v>
      </c>
      <c r="G2692">
        <v>4315</v>
      </c>
      <c r="H2692">
        <v>15281</v>
      </c>
      <c r="I2692">
        <v>1562</v>
      </c>
      <c r="J2692">
        <v>2668</v>
      </c>
      <c r="K2692">
        <v>50542</v>
      </c>
      <c r="L2692">
        <v>14</v>
      </c>
      <c r="M2692" s="1">
        <v>0.81</v>
      </c>
    </row>
    <row r="2693" spans="1:13" x14ac:dyDescent="0.3">
      <c r="A2693">
        <v>2697</v>
      </c>
      <c r="B2693" t="s">
        <v>1067</v>
      </c>
      <c r="C2693" t="s">
        <v>72</v>
      </c>
      <c r="D2693" t="s">
        <v>21</v>
      </c>
      <c r="E2693">
        <v>1</v>
      </c>
      <c r="F2693">
        <v>590925</v>
      </c>
      <c r="G2693">
        <v>77263</v>
      </c>
      <c r="H2693">
        <v>513662</v>
      </c>
      <c r="I2693">
        <v>34846</v>
      </c>
      <c r="J2693">
        <v>54400</v>
      </c>
      <c r="K2693">
        <v>77598</v>
      </c>
      <c r="L2693">
        <v>1094</v>
      </c>
      <c r="M2693" s="1">
        <v>0.88</v>
      </c>
    </row>
    <row r="2694" spans="1:13" x14ac:dyDescent="0.3">
      <c r="A2694">
        <v>2698</v>
      </c>
      <c r="B2694" t="s">
        <v>1067</v>
      </c>
      <c r="C2694" t="s">
        <v>1273</v>
      </c>
      <c r="D2694" t="s">
        <v>21</v>
      </c>
      <c r="E2694">
        <v>7</v>
      </c>
      <c r="F2694">
        <v>21485</v>
      </c>
      <c r="G2694">
        <v>2343</v>
      </c>
      <c r="H2694">
        <v>19142</v>
      </c>
      <c r="I2694">
        <v>707</v>
      </c>
      <c r="J2694">
        <v>2588</v>
      </c>
      <c r="K2694">
        <v>53785</v>
      </c>
      <c r="L2694">
        <v>25</v>
      </c>
      <c r="M2694" s="1">
        <v>0.9</v>
      </c>
    </row>
    <row r="2695" spans="1:13" x14ac:dyDescent="0.3">
      <c r="A2695">
        <v>2699</v>
      </c>
      <c r="B2695" t="s">
        <v>1067</v>
      </c>
      <c r="C2695" t="s">
        <v>692</v>
      </c>
      <c r="D2695" t="s">
        <v>21</v>
      </c>
      <c r="E2695">
        <v>6</v>
      </c>
      <c r="F2695">
        <v>12339</v>
      </c>
      <c r="G2695">
        <v>2703</v>
      </c>
      <c r="H2695">
        <v>9636</v>
      </c>
      <c r="I2695">
        <v>912</v>
      </c>
      <c r="J2695">
        <v>2462</v>
      </c>
      <c r="K2695">
        <v>41418</v>
      </c>
      <c r="L2695">
        <v>0</v>
      </c>
      <c r="M2695" s="1">
        <v>0.83</v>
      </c>
    </row>
    <row r="2696" spans="1:13" x14ac:dyDescent="0.3">
      <c r="A2696">
        <v>2700</v>
      </c>
      <c r="B2696" t="s">
        <v>1067</v>
      </c>
      <c r="C2696" t="s">
        <v>1652</v>
      </c>
      <c r="D2696" t="s">
        <v>21</v>
      </c>
      <c r="E2696">
        <v>9</v>
      </c>
      <c r="F2696">
        <v>1234</v>
      </c>
      <c r="G2696">
        <v>374</v>
      </c>
      <c r="H2696">
        <v>860</v>
      </c>
      <c r="I2696">
        <v>69</v>
      </c>
      <c r="J2696">
        <v>219</v>
      </c>
      <c r="K2696">
        <v>41009</v>
      </c>
      <c r="L2696">
        <v>0</v>
      </c>
      <c r="M2696" s="1">
        <v>0.71</v>
      </c>
    </row>
    <row r="2697" spans="1:13" x14ac:dyDescent="0.3">
      <c r="A2697">
        <v>2701</v>
      </c>
      <c r="B2697" t="s">
        <v>1067</v>
      </c>
      <c r="C2697" t="s">
        <v>1653</v>
      </c>
      <c r="D2697" t="s">
        <v>21</v>
      </c>
      <c r="E2697">
        <v>5</v>
      </c>
      <c r="F2697">
        <v>65711</v>
      </c>
      <c r="G2697">
        <v>9685</v>
      </c>
      <c r="H2697">
        <v>56026</v>
      </c>
      <c r="I2697">
        <v>3763</v>
      </c>
      <c r="J2697">
        <v>13110</v>
      </c>
      <c r="K2697">
        <v>45357</v>
      </c>
      <c r="L2697">
        <v>232</v>
      </c>
      <c r="M2697" s="1">
        <v>0.81</v>
      </c>
    </row>
    <row r="2698" spans="1:13" x14ac:dyDescent="0.3">
      <c r="A2698">
        <v>2702</v>
      </c>
      <c r="B2698" t="s">
        <v>1067</v>
      </c>
      <c r="C2698" t="s">
        <v>1654</v>
      </c>
      <c r="D2698" t="s">
        <v>21</v>
      </c>
      <c r="E2698">
        <v>4</v>
      </c>
      <c r="F2698">
        <v>49565</v>
      </c>
      <c r="G2698">
        <v>8429</v>
      </c>
      <c r="H2698">
        <v>41136</v>
      </c>
      <c r="I2698">
        <v>2984</v>
      </c>
      <c r="J2698">
        <v>9739</v>
      </c>
      <c r="K2698">
        <v>46259</v>
      </c>
      <c r="L2698">
        <v>49</v>
      </c>
      <c r="M2698" s="1">
        <v>0.86</v>
      </c>
    </row>
    <row r="2699" spans="1:13" x14ac:dyDescent="0.3">
      <c r="A2699">
        <v>2703</v>
      </c>
      <c r="B2699" t="s">
        <v>1067</v>
      </c>
      <c r="C2699" t="s">
        <v>171</v>
      </c>
      <c r="D2699" t="s">
        <v>21</v>
      </c>
      <c r="E2699">
        <v>2</v>
      </c>
      <c r="F2699">
        <v>13746</v>
      </c>
      <c r="G2699">
        <v>2821</v>
      </c>
      <c r="H2699">
        <v>10925</v>
      </c>
      <c r="I2699">
        <v>959</v>
      </c>
      <c r="J2699">
        <v>2898</v>
      </c>
      <c r="K2699">
        <v>43367</v>
      </c>
      <c r="L2699">
        <v>0</v>
      </c>
      <c r="M2699" s="1">
        <v>0.78</v>
      </c>
    </row>
    <row r="2700" spans="1:13" x14ac:dyDescent="0.3">
      <c r="A2700">
        <v>2704</v>
      </c>
      <c r="B2700" t="s">
        <v>1067</v>
      </c>
      <c r="C2700" t="s">
        <v>1655</v>
      </c>
      <c r="D2700" t="s">
        <v>21</v>
      </c>
      <c r="E2700">
        <v>6</v>
      </c>
      <c r="F2700">
        <v>14751</v>
      </c>
      <c r="G2700">
        <v>2694</v>
      </c>
      <c r="H2700">
        <v>12057</v>
      </c>
      <c r="I2700">
        <v>993</v>
      </c>
      <c r="J2700">
        <v>2615</v>
      </c>
      <c r="K2700">
        <v>42522</v>
      </c>
      <c r="L2700">
        <v>57</v>
      </c>
      <c r="M2700" s="1">
        <v>0.83</v>
      </c>
    </row>
    <row r="2701" spans="1:13" x14ac:dyDescent="0.3">
      <c r="A2701">
        <v>2705</v>
      </c>
      <c r="B2701" t="s">
        <v>1067</v>
      </c>
      <c r="C2701" t="s">
        <v>1656</v>
      </c>
      <c r="D2701" t="s">
        <v>21</v>
      </c>
      <c r="E2701">
        <v>2</v>
      </c>
      <c r="F2701">
        <v>362265</v>
      </c>
      <c r="G2701">
        <v>52215</v>
      </c>
      <c r="H2701">
        <v>310050</v>
      </c>
      <c r="I2701">
        <v>25599</v>
      </c>
      <c r="J2701">
        <v>57694</v>
      </c>
      <c r="K2701">
        <v>53034</v>
      </c>
      <c r="L2701">
        <v>1239</v>
      </c>
      <c r="M2701" s="1">
        <v>0.87</v>
      </c>
    </row>
    <row r="2702" spans="1:13" x14ac:dyDescent="0.3">
      <c r="A2702">
        <v>2706</v>
      </c>
      <c r="B2702" t="s">
        <v>1067</v>
      </c>
      <c r="C2702" t="s">
        <v>1657</v>
      </c>
      <c r="D2702" t="s">
        <v>21</v>
      </c>
      <c r="E2702">
        <v>7</v>
      </c>
      <c r="F2702">
        <v>9947</v>
      </c>
      <c r="G2702">
        <v>1108</v>
      </c>
      <c r="H2702">
        <v>8839</v>
      </c>
      <c r="I2702">
        <v>432</v>
      </c>
      <c r="J2702">
        <v>1040</v>
      </c>
      <c r="K2702">
        <v>49845</v>
      </c>
      <c r="L2702">
        <v>25</v>
      </c>
      <c r="M2702" s="1">
        <v>0.9</v>
      </c>
    </row>
    <row r="2703" spans="1:13" x14ac:dyDescent="0.3">
      <c r="A2703">
        <v>2707</v>
      </c>
      <c r="B2703" t="s">
        <v>1067</v>
      </c>
      <c r="C2703" t="s">
        <v>770</v>
      </c>
      <c r="D2703" t="s">
        <v>21</v>
      </c>
      <c r="E2703">
        <v>2</v>
      </c>
      <c r="F2703">
        <v>2131</v>
      </c>
      <c r="G2703">
        <v>319</v>
      </c>
      <c r="H2703">
        <v>1812</v>
      </c>
      <c r="I2703">
        <v>110</v>
      </c>
      <c r="J2703">
        <v>245</v>
      </c>
      <c r="K2703">
        <v>56590</v>
      </c>
      <c r="L2703">
        <v>0</v>
      </c>
      <c r="M2703" s="1">
        <v>0.75</v>
      </c>
    </row>
    <row r="2704" spans="1:13" x14ac:dyDescent="0.3">
      <c r="A2704">
        <v>2708</v>
      </c>
      <c r="B2704" t="s">
        <v>1067</v>
      </c>
      <c r="C2704" t="s">
        <v>221</v>
      </c>
      <c r="D2704" t="s">
        <v>21</v>
      </c>
      <c r="E2704">
        <v>2</v>
      </c>
      <c r="F2704">
        <v>83572</v>
      </c>
      <c r="G2704">
        <v>13466</v>
      </c>
      <c r="H2704">
        <v>70106</v>
      </c>
      <c r="I2704">
        <v>6325</v>
      </c>
      <c r="J2704">
        <v>11101</v>
      </c>
      <c r="K2704">
        <v>56556</v>
      </c>
      <c r="L2704">
        <v>0</v>
      </c>
      <c r="M2704" s="1">
        <v>0.87</v>
      </c>
    </row>
    <row r="2705" spans="1:13" x14ac:dyDescent="0.3">
      <c r="A2705">
        <v>2709</v>
      </c>
      <c r="B2705" t="s">
        <v>1067</v>
      </c>
      <c r="C2705" t="s">
        <v>1658</v>
      </c>
      <c r="D2705" t="s">
        <v>21</v>
      </c>
      <c r="E2705">
        <v>6</v>
      </c>
      <c r="F2705">
        <v>28875</v>
      </c>
      <c r="G2705">
        <v>5639</v>
      </c>
      <c r="H2705">
        <v>23236</v>
      </c>
      <c r="I2705">
        <v>2087</v>
      </c>
      <c r="J2705">
        <v>4529</v>
      </c>
      <c r="K2705">
        <v>46067</v>
      </c>
      <c r="L2705">
        <v>54</v>
      </c>
      <c r="M2705" s="1">
        <v>0.83</v>
      </c>
    </row>
    <row r="2706" spans="1:13" x14ac:dyDescent="0.3">
      <c r="A2706">
        <v>2710</v>
      </c>
      <c r="B2706" t="s">
        <v>1067</v>
      </c>
      <c r="C2706" t="s">
        <v>1014</v>
      </c>
      <c r="D2706" t="s">
        <v>21</v>
      </c>
      <c r="E2706">
        <v>6</v>
      </c>
      <c r="F2706">
        <v>23148</v>
      </c>
      <c r="G2706">
        <v>4438</v>
      </c>
      <c r="H2706">
        <v>18710</v>
      </c>
      <c r="I2706">
        <v>1469</v>
      </c>
      <c r="J2706">
        <v>3578</v>
      </c>
      <c r="K2706">
        <v>51192</v>
      </c>
      <c r="L2706">
        <v>23</v>
      </c>
      <c r="M2706" s="1">
        <v>0.83</v>
      </c>
    </row>
    <row r="2707" spans="1:13" x14ac:dyDescent="0.3">
      <c r="A2707">
        <v>2711</v>
      </c>
      <c r="B2707" t="s">
        <v>1067</v>
      </c>
      <c r="C2707" t="s">
        <v>1659</v>
      </c>
      <c r="D2707" t="s">
        <v>58</v>
      </c>
      <c r="E2707">
        <v>1</v>
      </c>
      <c r="F2707">
        <v>138371</v>
      </c>
      <c r="G2707">
        <v>21302</v>
      </c>
      <c r="H2707">
        <v>117069</v>
      </c>
      <c r="I2707">
        <v>10074</v>
      </c>
      <c r="J2707">
        <v>11289</v>
      </c>
      <c r="K2707">
        <v>73718</v>
      </c>
      <c r="L2707">
        <v>108</v>
      </c>
      <c r="M2707" s="1">
        <v>0.86</v>
      </c>
    </row>
    <row r="2708" spans="1:13" x14ac:dyDescent="0.3">
      <c r="A2708">
        <v>2712</v>
      </c>
      <c r="B2708" t="s">
        <v>1067</v>
      </c>
      <c r="C2708" t="s">
        <v>1660</v>
      </c>
      <c r="D2708" t="s">
        <v>21</v>
      </c>
      <c r="E2708">
        <v>7</v>
      </c>
      <c r="F2708">
        <v>9864</v>
      </c>
      <c r="G2708">
        <v>1355</v>
      </c>
      <c r="H2708">
        <v>8509</v>
      </c>
      <c r="I2708">
        <v>302</v>
      </c>
      <c r="J2708">
        <v>1325</v>
      </c>
      <c r="K2708">
        <v>50539</v>
      </c>
      <c r="L2708">
        <v>15</v>
      </c>
      <c r="M2708" s="1">
        <v>0.87</v>
      </c>
    </row>
    <row r="2709" spans="1:13" x14ac:dyDescent="0.3">
      <c r="A2709">
        <v>2713</v>
      </c>
      <c r="B2709" t="s">
        <v>1067</v>
      </c>
      <c r="C2709" t="s">
        <v>1661</v>
      </c>
      <c r="D2709" t="s">
        <v>21</v>
      </c>
      <c r="E2709">
        <v>7</v>
      </c>
      <c r="F2709">
        <v>15673</v>
      </c>
      <c r="G2709">
        <v>2101</v>
      </c>
      <c r="H2709">
        <v>13572</v>
      </c>
      <c r="I2709">
        <v>760</v>
      </c>
      <c r="J2709">
        <v>2650</v>
      </c>
      <c r="K2709">
        <v>47008</v>
      </c>
      <c r="L2709">
        <v>39</v>
      </c>
      <c r="M2709" s="1">
        <v>0.75</v>
      </c>
    </row>
    <row r="2710" spans="1:13" x14ac:dyDescent="0.3">
      <c r="A2710">
        <v>2714</v>
      </c>
      <c r="B2710" t="s">
        <v>1067</v>
      </c>
      <c r="C2710" t="s">
        <v>175</v>
      </c>
      <c r="D2710" t="s">
        <v>21</v>
      </c>
      <c r="E2710">
        <v>6</v>
      </c>
      <c r="F2710">
        <v>50031</v>
      </c>
      <c r="G2710">
        <v>9422</v>
      </c>
      <c r="H2710">
        <v>40609</v>
      </c>
      <c r="I2710">
        <v>4268</v>
      </c>
      <c r="J2710">
        <v>6834</v>
      </c>
      <c r="K2710">
        <v>46017</v>
      </c>
      <c r="L2710">
        <v>66</v>
      </c>
      <c r="M2710" s="1">
        <v>0.77</v>
      </c>
    </row>
    <row r="2711" spans="1:13" x14ac:dyDescent="0.3">
      <c r="A2711">
        <v>2715</v>
      </c>
      <c r="B2711" t="s">
        <v>1067</v>
      </c>
      <c r="C2711" t="s">
        <v>1448</v>
      </c>
      <c r="D2711" t="s">
        <v>21</v>
      </c>
      <c r="E2711">
        <v>2</v>
      </c>
      <c r="F2711">
        <v>119648</v>
      </c>
      <c r="G2711">
        <v>14922</v>
      </c>
      <c r="H2711">
        <v>104726</v>
      </c>
      <c r="I2711">
        <v>6621</v>
      </c>
      <c r="J2711">
        <v>22262</v>
      </c>
      <c r="K2711">
        <v>41912</v>
      </c>
      <c r="L2711">
        <v>997</v>
      </c>
      <c r="M2711" s="1">
        <v>0.85</v>
      </c>
    </row>
    <row r="2712" spans="1:13" x14ac:dyDescent="0.3">
      <c r="A2712">
        <v>2716</v>
      </c>
      <c r="B2712" t="s">
        <v>1067</v>
      </c>
      <c r="C2712" t="s">
        <v>1662</v>
      </c>
      <c r="D2712" t="s">
        <v>21</v>
      </c>
      <c r="E2712">
        <v>7</v>
      </c>
      <c r="F2712">
        <v>6948</v>
      </c>
      <c r="G2712">
        <v>1607</v>
      </c>
      <c r="H2712">
        <v>5341</v>
      </c>
      <c r="I2712">
        <v>134</v>
      </c>
      <c r="J2712">
        <v>1557</v>
      </c>
      <c r="K2712">
        <v>37738</v>
      </c>
      <c r="L2712">
        <v>0</v>
      </c>
      <c r="M2712" s="1">
        <v>0.78</v>
      </c>
    </row>
    <row r="2713" spans="1:13" x14ac:dyDescent="0.3">
      <c r="A2713">
        <v>2717</v>
      </c>
      <c r="B2713" t="s">
        <v>1067</v>
      </c>
      <c r="C2713" t="s">
        <v>1663</v>
      </c>
      <c r="D2713" t="s">
        <v>21</v>
      </c>
      <c r="E2713">
        <v>8</v>
      </c>
      <c r="F2713">
        <v>12159</v>
      </c>
      <c r="G2713">
        <v>2983</v>
      </c>
      <c r="H2713">
        <v>9176</v>
      </c>
      <c r="I2713">
        <v>1170</v>
      </c>
      <c r="J2713">
        <v>1752</v>
      </c>
      <c r="K2713">
        <v>47572</v>
      </c>
      <c r="L2713">
        <v>0</v>
      </c>
      <c r="M2713" s="1">
        <v>0.79</v>
      </c>
    </row>
    <row r="2714" spans="1:13" x14ac:dyDescent="0.3">
      <c r="A2714">
        <v>2718</v>
      </c>
      <c r="B2714" t="s">
        <v>1067</v>
      </c>
      <c r="C2714" t="s">
        <v>1664</v>
      </c>
      <c r="D2714" t="s">
        <v>21</v>
      </c>
      <c r="E2714">
        <v>2</v>
      </c>
      <c r="F2714">
        <v>136271</v>
      </c>
      <c r="G2714">
        <v>20536</v>
      </c>
      <c r="H2714">
        <v>115735</v>
      </c>
      <c r="I2714">
        <v>8835</v>
      </c>
      <c r="J2714">
        <v>11343</v>
      </c>
      <c r="K2714">
        <v>69600</v>
      </c>
      <c r="L2714">
        <v>0</v>
      </c>
      <c r="M2714" s="1">
        <v>0.85</v>
      </c>
    </row>
    <row r="2715" spans="1:13" x14ac:dyDescent="0.3">
      <c r="A2715">
        <v>2719</v>
      </c>
      <c r="B2715" t="s">
        <v>1067</v>
      </c>
      <c r="C2715" t="s">
        <v>1665</v>
      </c>
      <c r="D2715" t="s">
        <v>21</v>
      </c>
      <c r="E2715">
        <v>6</v>
      </c>
      <c r="F2715">
        <v>3741</v>
      </c>
      <c r="G2715">
        <v>420</v>
      </c>
      <c r="H2715">
        <v>3321</v>
      </c>
      <c r="I2715">
        <v>145</v>
      </c>
      <c r="J2715">
        <v>371</v>
      </c>
      <c r="K2715">
        <v>65273</v>
      </c>
      <c r="L2715">
        <v>7</v>
      </c>
      <c r="M2715" s="1">
        <v>0.89</v>
      </c>
    </row>
    <row r="2716" spans="1:13" x14ac:dyDescent="0.3">
      <c r="A2716">
        <v>2720</v>
      </c>
      <c r="B2716" t="s">
        <v>1067</v>
      </c>
      <c r="C2716" t="s">
        <v>1666</v>
      </c>
      <c r="D2716" t="s">
        <v>21</v>
      </c>
      <c r="E2716">
        <v>9</v>
      </c>
      <c r="F2716">
        <v>3478</v>
      </c>
      <c r="G2716">
        <v>1025</v>
      </c>
      <c r="H2716">
        <v>2453</v>
      </c>
      <c r="I2716">
        <v>349</v>
      </c>
      <c r="J2716">
        <v>616</v>
      </c>
      <c r="K2716">
        <v>39506</v>
      </c>
      <c r="L2716">
        <v>0</v>
      </c>
      <c r="M2716" s="1">
        <v>0.73</v>
      </c>
    </row>
    <row r="2717" spans="1:13" x14ac:dyDescent="0.3">
      <c r="A2717">
        <v>2721</v>
      </c>
      <c r="B2717" t="s">
        <v>1067</v>
      </c>
      <c r="C2717" t="s">
        <v>811</v>
      </c>
      <c r="D2717" t="s">
        <v>21</v>
      </c>
      <c r="E2717">
        <v>6</v>
      </c>
      <c r="F2717">
        <v>12175</v>
      </c>
      <c r="G2717">
        <v>2996</v>
      </c>
      <c r="H2717">
        <v>9179</v>
      </c>
      <c r="I2717">
        <v>758</v>
      </c>
      <c r="J2717">
        <v>2185</v>
      </c>
      <c r="K2717">
        <v>42233</v>
      </c>
      <c r="L2717">
        <v>0</v>
      </c>
      <c r="M2717" s="1">
        <v>0.79</v>
      </c>
    </row>
    <row r="2718" spans="1:13" x14ac:dyDescent="0.3">
      <c r="A2718">
        <v>2722</v>
      </c>
      <c r="B2718" t="s">
        <v>1067</v>
      </c>
      <c r="C2718" t="s">
        <v>1667</v>
      </c>
      <c r="D2718" t="s">
        <v>21</v>
      </c>
      <c r="E2718">
        <v>7</v>
      </c>
      <c r="F2718">
        <v>15695</v>
      </c>
      <c r="G2718">
        <v>1879</v>
      </c>
      <c r="H2718">
        <v>13816</v>
      </c>
      <c r="I2718">
        <v>545</v>
      </c>
      <c r="J2718">
        <v>2693</v>
      </c>
      <c r="K2718">
        <v>45341</v>
      </c>
      <c r="L2718">
        <v>25</v>
      </c>
      <c r="M2718" s="1">
        <v>0.7</v>
      </c>
    </row>
    <row r="2719" spans="1:13" x14ac:dyDescent="0.3">
      <c r="A2719">
        <v>2723</v>
      </c>
      <c r="B2719" t="s">
        <v>1067</v>
      </c>
      <c r="C2719" t="s">
        <v>1668</v>
      </c>
      <c r="D2719" t="s">
        <v>21</v>
      </c>
      <c r="E2719">
        <v>6</v>
      </c>
      <c r="F2719">
        <v>7032</v>
      </c>
      <c r="G2719">
        <v>1590</v>
      </c>
      <c r="H2719">
        <v>5442</v>
      </c>
      <c r="I2719">
        <v>558</v>
      </c>
      <c r="J2719">
        <v>1125</v>
      </c>
      <c r="K2719">
        <v>44821</v>
      </c>
      <c r="L2719">
        <v>20</v>
      </c>
      <c r="M2719" s="1">
        <v>0.8</v>
      </c>
    </row>
    <row r="2720" spans="1:13" x14ac:dyDescent="0.3">
      <c r="A2720">
        <v>2724</v>
      </c>
      <c r="B2720" t="s">
        <v>1067</v>
      </c>
      <c r="C2720" t="s">
        <v>1515</v>
      </c>
      <c r="D2720" t="s">
        <v>21</v>
      </c>
      <c r="E2720">
        <v>9</v>
      </c>
      <c r="F2720">
        <v>903</v>
      </c>
      <c r="G2720">
        <v>189</v>
      </c>
      <c r="H2720">
        <v>714</v>
      </c>
      <c r="I2720">
        <v>44</v>
      </c>
      <c r="J2720">
        <v>70</v>
      </c>
      <c r="K2720">
        <v>67470</v>
      </c>
      <c r="L2720">
        <v>0</v>
      </c>
      <c r="M2720" s="1">
        <v>0.8</v>
      </c>
    </row>
    <row r="2721" spans="1:13" x14ac:dyDescent="0.3">
      <c r="A2721">
        <v>2725</v>
      </c>
      <c r="B2721" t="s">
        <v>1067</v>
      </c>
      <c r="C2721" t="s">
        <v>774</v>
      </c>
      <c r="D2721" t="s">
        <v>21</v>
      </c>
      <c r="E2721">
        <v>3</v>
      </c>
      <c r="F2721">
        <v>17284</v>
      </c>
      <c r="G2721">
        <v>3336</v>
      </c>
      <c r="H2721">
        <v>13948</v>
      </c>
      <c r="I2721">
        <v>961</v>
      </c>
      <c r="J2721">
        <v>2699</v>
      </c>
      <c r="K2721">
        <v>44917</v>
      </c>
      <c r="L2721">
        <v>0</v>
      </c>
      <c r="M2721" s="1">
        <v>0.83</v>
      </c>
    </row>
    <row r="2722" spans="1:13" x14ac:dyDescent="0.3">
      <c r="A2722">
        <v>2726</v>
      </c>
      <c r="B2722" t="s">
        <v>1067</v>
      </c>
      <c r="C2722" t="s">
        <v>1669</v>
      </c>
      <c r="D2722" t="s">
        <v>21</v>
      </c>
      <c r="E2722">
        <v>1</v>
      </c>
      <c r="F2722">
        <v>100657</v>
      </c>
      <c r="G2722">
        <v>12594</v>
      </c>
      <c r="H2722">
        <v>88063</v>
      </c>
      <c r="I2722">
        <v>5672</v>
      </c>
      <c r="J2722">
        <v>5125</v>
      </c>
      <c r="K2722">
        <v>102858</v>
      </c>
      <c r="L2722">
        <v>69</v>
      </c>
      <c r="M2722" s="1">
        <v>0.89</v>
      </c>
    </row>
    <row r="2723" spans="1:13" x14ac:dyDescent="0.3">
      <c r="A2723">
        <v>2727</v>
      </c>
      <c r="B2723" t="s">
        <v>1067</v>
      </c>
      <c r="C2723" t="s">
        <v>1670</v>
      </c>
      <c r="D2723" t="s">
        <v>21</v>
      </c>
      <c r="E2723">
        <v>6</v>
      </c>
      <c r="F2723">
        <v>10234</v>
      </c>
      <c r="G2723">
        <v>2126</v>
      </c>
      <c r="H2723">
        <v>8108</v>
      </c>
      <c r="I2723">
        <v>689</v>
      </c>
      <c r="J2723">
        <v>1692</v>
      </c>
      <c r="K2723">
        <v>42205</v>
      </c>
      <c r="L2723">
        <v>37</v>
      </c>
      <c r="M2723" s="1">
        <v>0.81</v>
      </c>
    </row>
    <row r="2724" spans="1:13" x14ac:dyDescent="0.3">
      <c r="A2724">
        <v>2728</v>
      </c>
      <c r="B2724" t="s">
        <v>1067</v>
      </c>
      <c r="C2724" t="s">
        <v>1671</v>
      </c>
      <c r="D2724" t="s">
        <v>21</v>
      </c>
      <c r="E2724">
        <v>3</v>
      </c>
      <c r="F2724">
        <v>54450</v>
      </c>
      <c r="G2724">
        <v>9027</v>
      </c>
      <c r="H2724">
        <v>45423</v>
      </c>
      <c r="I2724">
        <v>3218</v>
      </c>
      <c r="J2724">
        <v>7900</v>
      </c>
      <c r="K2724">
        <v>49788</v>
      </c>
      <c r="L2724">
        <v>41</v>
      </c>
      <c r="M2724" s="1">
        <v>0.75</v>
      </c>
    </row>
    <row r="2725" spans="1:13" x14ac:dyDescent="0.3">
      <c r="A2725">
        <v>2729</v>
      </c>
      <c r="B2725" t="s">
        <v>1067</v>
      </c>
      <c r="C2725" t="s">
        <v>812</v>
      </c>
      <c r="D2725" t="s">
        <v>21</v>
      </c>
      <c r="E2725">
        <v>8</v>
      </c>
      <c r="F2725">
        <v>10589</v>
      </c>
      <c r="G2725">
        <v>3234</v>
      </c>
      <c r="H2725">
        <v>7355</v>
      </c>
      <c r="I2725">
        <v>1185</v>
      </c>
      <c r="J2725">
        <v>1845</v>
      </c>
      <c r="K2725">
        <v>40641</v>
      </c>
      <c r="L2725">
        <v>25</v>
      </c>
      <c r="M2725" s="1">
        <v>0.74</v>
      </c>
    </row>
    <row r="2726" spans="1:13" x14ac:dyDescent="0.3">
      <c r="A2726">
        <v>2730</v>
      </c>
      <c r="B2726" t="s">
        <v>1067</v>
      </c>
      <c r="C2726" t="s">
        <v>1672</v>
      </c>
      <c r="D2726" t="s">
        <v>21</v>
      </c>
      <c r="E2726">
        <v>9</v>
      </c>
      <c r="F2726">
        <v>8232</v>
      </c>
      <c r="G2726">
        <v>2177</v>
      </c>
      <c r="H2726">
        <v>6055</v>
      </c>
      <c r="I2726">
        <v>734</v>
      </c>
      <c r="J2726">
        <v>1777</v>
      </c>
      <c r="K2726">
        <v>38826</v>
      </c>
      <c r="L2726">
        <v>9</v>
      </c>
      <c r="M2726" s="1">
        <v>0.78</v>
      </c>
    </row>
    <row r="2727" spans="1:13" x14ac:dyDescent="0.3">
      <c r="A2727">
        <v>2731</v>
      </c>
      <c r="B2727" t="s">
        <v>1067</v>
      </c>
      <c r="C2727" t="s">
        <v>1673</v>
      </c>
      <c r="D2727" t="s">
        <v>21</v>
      </c>
      <c r="E2727">
        <v>8</v>
      </c>
      <c r="F2727">
        <v>28719</v>
      </c>
      <c r="G2727">
        <v>6280</v>
      </c>
      <c r="H2727">
        <v>22439</v>
      </c>
      <c r="I2727">
        <v>2279</v>
      </c>
      <c r="J2727">
        <v>4981</v>
      </c>
      <c r="K2727">
        <v>47028</v>
      </c>
      <c r="L2727">
        <v>0</v>
      </c>
      <c r="M2727" s="1">
        <v>0.81</v>
      </c>
    </row>
    <row r="2728" spans="1:13" x14ac:dyDescent="0.3">
      <c r="A2728">
        <v>2732</v>
      </c>
      <c r="B2728" t="s">
        <v>1067</v>
      </c>
      <c r="C2728" t="s">
        <v>1674</v>
      </c>
      <c r="D2728" t="s">
        <v>21</v>
      </c>
      <c r="E2728">
        <v>2</v>
      </c>
      <c r="F2728">
        <v>66893</v>
      </c>
      <c r="G2728">
        <v>10021</v>
      </c>
      <c r="H2728">
        <v>56872</v>
      </c>
      <c r="I2728">
        <v>5154</v>
      </c>
      <c r="J2728">
        <v>11425</v>
      </c>
      <c r="K2728">
        <v>53559</v>
      </c>
      <c r="L2728">
        <v>0</v>
      </c>
      <c r="M2728" s="1">
        <v>0.87</v>
      </c>
    </row>
    <row r="2729" spans="1:13" x14ac:dyDescent="0.3">
      <c r="A2729">
        <v>2733</v>
      </c>
      <c r="B2729" t="s">
        <v>1067</v>
      </c>
      <c r="C2729" t="s">
        <v>1675</v>
      </c>
      <c r="D2729" t="s">
        <v>21</v>
      </c>
      <c r="E2729">
        <v>7</v>
      </c>
      <c r="F2729">
        <v>6054</v>
      </c>
      <c r="G2729">
        <v>1446</v>
      </c>
      <c r="H2729">
        <v>4608</v>
      </c>
      <c r="I2729">
        <v>363</v>
      </c>
      <c r="J2729">
        <v>896</v>
      </c>
      <c r="K2729">
        <v>43827</v>
      </c>
      <c r="L2729">
        <v>0</v>
      </c>
      <c r="M2729" s="1">
        <v>0.68</v>
      </c>
    </row>
    <row r="2730" spans="1:13" x14ac:dyDescent="0.3">
      <c r="A2730">
        <v>2734</v>
      </c>
      <c r="B2730" t="s">
        <v>1067</v>
      </c>
      <c r="C2730" t="s">
        <v>1676</v>
      </c>
      <c r="D2730" t="s">
        <v>21</v>
      </c>
      <c r="E2730">
        <v>8</v>
      </c>
      <c r="F2730">
        <v>2895</v>
      </c>
      <c r="G2730">
        <v>567</v>
      </c>
      <c r="H2730">
        <v>2328</v>
      </c>
      <c r="I2730">
        <v>99</v>
      </c>
      <c r="J2730">
        <v>476</v>
      </c>
      <c r="K2730">
        <v>47317</v>
      </c>
      <c r="L2730">
        <v>14</v>
      </c>
      <c r="M2730" s="1">
        <v>0.82</v>
      </c>
    </row>
    <row r="2731" spans="1:13" x14ac:dyDescent="0.3">
      <c r="A2731">
        <v>2735</v>
      </c>
      <c r="B2731" t="s">
        <v>1067</v>
      </c>
      <c r="C2731" t="s">
        <v>1677</v>
      </c>
      <c r="D2731" t="s">
        <v>21</v>
      </c>
      <c r="E2731">
        <v>7</v>
      </c>
      <c r="F2731">
        <v>16866</v>
      </c>
      <c r="G2731">
        <v>2548</v>
      </c>
      <c r="H2731">
        <v>14318</v>
      </c>
      <c r="I2731">
        <v>748</v>
      </c>
      <c r="J2731">
        <v>2408</v>
      </c>
      <c r="K2731">
        <v>53059</v>
      </c>
      <c r="L2731">
        <v>25</v>
      </c>
      <c r="M2731" s="1">
        <v>0.78</v>
      </c>
    </row>
    <row r="2732" spans="1:13" x14ac:dyDescent="0.3">
      <c r="A2732">
        <v>2736</v>
      </c>
      <c r="B2732" t="s">
        <v>1067</v>
      </c>
      <c r="C2732" t="s">
        <v>1678</v>
      </c>
      <c r="D2732" t="s">
        <v>21</v>
      </c>
      <c r="E2732">
        <v>8</v>
      </c>
      <c r="F2732">
        <v>3253</v>
      </c>
      <c r="G2732">
        <v>665</v>
      </c>
      <c r="H2732">
        <v>2588</v>
      </c>
      <c r="I2732">
        <v>229</v>
      </c>
      <c r="J2732">
        <v>432</v>
      </c>
      <c r="K2732">
        <v>57126</v>
      </c>
      <c r="L2732">
        <v>0</v>
      </c>
      <c r="M2732" s="1">
        <v>0.82</v>
      </c>
    </row>
    <row r="2733" spans="1:13" x14ac:dyDescent="0.3">
      <c r="A2733">
        <v>2737</v>
      </c>
      <c r="B2733" t="s">
        <v>1067</v>
      </c>
      <c r="C2733" t="s">
        <v>80</v>
      </c>
      <c r="D2733" t="s">
        <v>21</v>
      </c>
      <c r="E2733">
        <v>7</v>
      </c>
      <c r="F2733">
        <v>25418</v>
      </c>
      <c r="G2733">
        <v>4451</v>
      </c>
      <c r="H2733">
        <v>20967</v>
      </c>
      <c r="I2733">
        <v>1452</v>
      </c>
      <c r="J2733">
        <v>5173</v>
      </c>
      <c r="K2733">
        <v>41961</v>
      </c>
      <c r="L2733">
        <v>0</v>
      </c>
      <c r="M2733" s="1">
        <v>0.85</v>
      </c>
    </row>
    <row r="2734" spans="1:13" x14ac:dyDescent="0.3">
      <c r="A2734">
        <v>2738</v>
      </c>
      <c r="B2734" t="s">
        <v>1067</v>
      </c>
      <c r="C2734" t="s">
        <v>713</v>
      </c>
      <c r="D2734" t="s">
        <v>21</v>
      </c>
      <c r="E2734">
        <v>9</v>
      </c>
      <c r="F2734">
        <v>3079</v>
      </c>
      <c r="G2734">
        <v>459</v>
      </c>
      <c r="H2734">
        <v>2620</v>
      </c>
      <c r="I2734">
        <v>110</v>
      </c>
      <c r="J2734">
        <v>368</v>
      </c>
      <c r="K2734">
        <v>57052</v>
      </c>
      <c r="L2734">
        <v>0</v>
      </c>
      <c r="M2734" s="1">
        <v>0.86</v>
      </c>
    </row>
    <row r="2735" spans="1:13" x14ac:dyDescent="0.3">
      <c r="A2735">
        <v>2739</v>
      </c>
      <c r="B2735" t="s">
        <v>1067</v>
      </c>
      <c r="C2735" t="s">
        <v>714</v>
      </c>
      <c r="D2735" t="s">
        <v>21</v>
      </c>
      <c r="E2735">
        <v>3</v>
      </c>
      <c r="F2735">
        <v>230221</v>
      </c>
      <c r="G2735">
        <v>38010</v>
      </c>
      <c r="H2735">
        <v>192211</v>
      </c>
      <c r="I2735">
        <v>14298</v>
      </c>
      <c r="J2735">
        <v>33744</v>
      </c>
      <c r="K2735">
        <v>56848</v>
      </c>
      <c r="L2735">
        <v>1209</v>
      </c>
      <c r="M2735" s="1">
        <v>0.84</v>
      </c>
    </row>
    <row r="2736" spans="1:13" x14ac:dyDescent="0.3">
      <c r="A2736">
        <v>2740</v>
      </c>
      <c r="B2736" t="s">
        <v>1067</v>
      </c>
      <c r="C2736" t="s">
        <v>1679</v>
      </c>
      <c r="D2736" t="s">
        <v>21</v>
      </c>
      <c r="E2736">
        <v>1</v>
      </c>
      <c r="F2736">
        <v>9016</v>
      </c>
      <c r="G2736">
        <v>1705</v>
      </c>
      <c r="H2736">
        <v>7311</v>
      </c>
      <c r="I2736">
        <v>622</v>
      </c>
      <c r="J2736">
        <v>854</v>
      </c>
      <c r="K2736">
        <v>63929</v>
      </c>
      <c r="L2736">
        <v>10</v>
      </c>
      <c r="M2736" s="1">
        <v>0.83</v>
      </c>
    </row>
    <row r="2737" spans="1:13" x14ac:dyDescent="0.3">
      <c r="A2737">
        <v>2741</v>
      </c>
      <c r="B2737" t="s">
        <v>1067</v>
      </c>
      <c r="C2737" t="s">
        <v>1680</v>
      </c>
      <c r="D2737" t="s">
        <v>21</v>
      </c>
      <c r="E2737">
        <v>4</v>
      </c>
      <c r="F2737">
        <v>64525</v>
      </c>
      <c r="G2737">
        <v>7313</v>
      </c>
      <c r="H2737">
        <v>57212</v>
      </c>
      <c r="I2737">
        <v>835</v>
      </c>
      <c r="J2737">
        <v>21151</v>
      </c>
      <c r="K2737">
        <v>30490</v>
      </c>
      <c r="L2737">
        <v>47</v>
      </c>
      <c r="M2737" s="1">
        <v>0.89</v>
      </c>
    </row>
    <row r="2738" spans="1:13" x14ac:dyDescent="0.3">
      <c r="A2738">
        <v>2742</v>
      </c>
      <c r="B2738" t="s">
        <v>1067</v>
      </c>
      <c r="C2738" t="s">
        <v>454</v>
      </c>
      <c r="D2738" t="s">
        <v>21</v>
      </c>
      <c r="E2738">
        <v>7</v>
      </c>
      <c r="F2738">
        <v>9433</v>
      </c>
      <c r="G2738">
        <v>1864</v>
      </c>
      <c r="H2738">
        <v>7569</v>
      </c>
      <c r="I2738">
        <v>570</v>
      </c>
      <c r="J2738">
        <v>1696</v>
      </c>
      <c r="K2738">
        <v>43115</v>
      </c>
      <c r="L2738">
        <v>14</v>
      </c>
      <c r="M2738" s="1">
        <v>0.76</v>
      </c>
    </row>
    <row r="2739" spans="1:13" x14ac:dyDescent="0.3">
      <c r="A2739">
        <v>2743</v>
      </c>
      <c r="B2739" t="s">
        <v>1067</v>
      </c>
      <c r="C2739" t="s">
        <v>1681</v>
      </c>
      <c r="D2739" t="s">
        <v>21</v>
      </c>
      <c r="E2739">
        <v>8</v>
      </c>
      <c r="F2739">
        <v>1311</v>
      </c>
      <c r="G2739">
        <v>189</v>
      </c>
      <c r="H2739">
        <v>1122</v>
      </c>
      <c r="I2739">
        <v>42</v>
      </c>
      <c r="J2739">
        <v>161</v>
      </c>
      <c r="K2739">
        <v>59064</v>
      </c>
      <c r="L2739">
        <v>0</v>
      </c>
      <c r="M2739" s="1">
        <v>0.87</v>
      </c>
    </row>
    <row r="2740" spans="1:13" x14ac:dyDescent="0.3">
      <c r="A2740">
        <v>2744</v>
      </c>
      <c r="B2740" t="s">
        <v>1067</v>
      </c>
      <c r="C2740" t="s">
        <v>1682</v>
      </c>
      <c r="D2740" t="s">
        <v>21</v>
      </c>
      <c r="E2740">
        <v>9</v>
      </c>
      <c r="F2740">
        <v>1362</v>
      </c>
      <c r="G2740">
        <v>361</v>
      </c>
      <c r="H2740">
        <v>1001</v>
      </c>
      <c r="I2740">
        <v>135</v>
      </c>
      <c r="J2740">
        <v>194</v>
      </c>
      <c r="K2740">
        <v>46915</v>
      </c>
      <c r="L2740">
        <v>20</v>
      </c>
      <c r="M2740" s="1">
        <v>0.74</v>
      </c>
    </row>
    <row r="2741" spans="1:13" x14ac:dyDescent="0.3">
      <c r="A2741">
        <v>2745</v>
      </c>
      <c r="B2741" t="s">
        <v>1067</v>
      </c>
      <c r="C2741" t="s">
        <v>1683</v>
      </c>
      <c r="D2741" t="s">
        <v>21</v>
      </c>
      <c r="E2741">
        <v>7</v>
      </c>
      <c r="F2741">
        <v>3758</v>
      </c>
      <c r="G2741">
        <v>690</v>
      </c>
      <c r="H2741">
        <v>3068</v>
      </c>
      <c r="I2741">
        <v>252</v>
      </c>
      <c r="J2741">
        <v>531</v>
      </c>
      <c r="K2741">
        <v>54774</v>
      </c>
      <c r="L2741">
        <v>12</v>
      </c>
      <c r="M2741" s="1">
        <v>0.83</v>
      </c>
    </row>
    <row r="2742" spans="1:13" x14ac:dyDescent="0.3">
      <c r="A2742">
        <v>2746</v>
      </c>
      <c r="B2742" t="s">
        <v>1067</v>
      </c>
      <c r="C2742" t="s">
        <v>1684</v>
      </c>
      <c r="D2742" t="s">
        <v>21</v>
      </c>
      <c r="E2742">
        <v>6</v>
      </c>
      <c r="F2742">
        <v>7462</v>
      </c>
      <c r="G2742">
        <v>1319</v>
      </c>
      <c r="H2742">
        <v>6143</v>
      </c>
      <c r="I2742">
        <v>307</v>
      </c>
      <c r="J2742">
        <v>1312</v>
      </c>
      <c r="K2742">
        <v>43084</v>
      </c>
      <c r="L2742">
        <v>20</v>
      </c>
      <c r="M2742" s="1">
        <v>0.76</v>
      </c>
    </row>
    <row r="2743" spans="1:13" x14ac:dyDescent="0.3">
      <c r="A2743">
        <v>2747</v>
      </c>
      <c r="B2743" t="s">
        <v>1067</v>
      </c>
      <c r="C2743" t="s">
        <v>1685</v>
      </c>
      <c r="D2743" t="s">
        <v>58</v>
      </c>
      <c r="E2743">
        <v>1</v>
      </c>
      <c r="F2743">
        <v>2084931</v>
      </c>
      <c r="G2743">
        <v>235187</v>
      </c>
      <c r="H2743">
        <v>1849744</v>
      </c>
      <c r="I2743">
        <v>119178</v>
      </c>
      <c r="J2743">
        <v>248032</v>
      </c>
      <c r="K2743">
        <v>66059</v>
      </c>
      <c r="L2743">
        <v>5541</v>
      </c>
      <c r="M2743" s="1">
        <v>0.89</v>
      </c>
    </row>
    <row r="2744" spans="1:13" x14ac:dyDescent="0.3">
      <c r="A2744">
        <v>2748</v>
      </c>
      <c r="B2744" t="s">
        <v>1067</v>
      </c>
      <c r="C2744" t="s">
        <v>366</v>
      </c>
      <c r="D2744" t="s">
        <v>21</v>
      </c>
      <c r="E2744">
        <v>3</v>
      </c>
      <c r="F2744">
        <v>137640</v>
      </c>
      <c r="G2744">
        <v>19785</v>
      </c>
      <c r="H2744">
        <v>117855</v>
      </c>
      <c r="I2744">
        <v>12458</v>
      </c>
      <c r="J2744">
        <v>21301</v>
      </c>
      <c r="K2744">
        <v>48040</v>
      </c>
      <c r="L2744">
        <v>785</v>
      </c>
      <c r="M2744" s="1">
        <v>0.86</v>
      </c>
    </row>
    <row r="2745" spans="1:13" x14ac:dyDescent="0.3">
      <c r="A2745">
        <v>2749</v>
      </c>
      <c r="B2745" t="s">
        <v>1067</v>
      </c>
      <c r="C2745" t="s">
        <v>460</v>
      </c>
      <c r="D2745" t="s">
        <v>21</v>
      </c>
      <c r="E2745">
        <v>9</v>
      </c>
      <c r="F2745">
        <v>823</v>
      </c>
      <c r="G2745">
        <v>244</v>
      </c>
      <c r="H2745">
        <v>579</v>
      </c>
      <c r="I2745">
        <v>77</v>
      </c>
      <c r="J2745">
        <v>155</v>
      </c>
      <c r="K2745">
        <v>41413</v>
      </c>
      <c r="L2745">
        <v>0</v>
      </c>
      <c r="M2745" s="1">
        <v>0.74</v>
      </c>
    </row>
    <row r="2746" spans="1:13" x14ac:dyDescent="0.3">
      <c r="A2746">
        <v>2750</v>
      </c>
      <c r="B2746" t="s">
        <v>1067</v>
      </c>
      <c r="C2746" t="s">
        <v>1686</v>
      </c>
      <c r="D2746" t="s">
        <v>21</v>
      </c>
      <c r="E2746">
        <v>6</v>
      </c>
      <c r="F2746">
        <v>12287</v>
      </c>
      <c r="G2746">
        <v>1860</v>
      </c>
      <c r="H2746">
        <v>10427</v>
      </c>
      <c r="I2746">
        <v>392</v>
      </c>
      <c r="J2746">
        <v>2529</v>
      </c>
      <c r="K2746">
        <v>41268</v>
      </c>
      <c r="L2746">
        <v>26</v>
      </c>
      <c r="M2746" s="1">
        <v>0.8</v>
      </c>
    </row>
    <row r="2747" spans="1:13" x14ac:dyDescent="0.3">
      <c r="A2747">
        <v>2751</v>
      </c>
      <c r="B2747" t="s">
        <v>1067</v>
      </c>
      <c r="C2747" t="s">
        <v>1687</v>
      </c>
      <c r="D2747" t="s">
        <v>21</v>
      </c>
      <c r="E2747">
        <v>9</v>
      </c>
      <c r="F2747">
        <v>1515</v>
      </c>
      <c r="G2747">
        <v>425</v>
      </c>
      <c r="H2747">
        <v>1090</v>
      </c>
      <c r="I2747">
        <v>107</v>
      </c>
      <c r="J2747">
        <v>217</v>
      </c>
      <c r="K2747">
        <v>42701</v>
      </c>
      <c r="L2747">
        <v>13</v>
      </c>
      <c r="M2747" s="1">
        <v>0.75</v>
      </c>
    </row>
    <row r="2748" spans="1:13" x14ac:dyDescent="0.3">
      <c r="A2748">
        <v>2752</v>
      </c>
      <c r="B2748" t="s">
        <v>1067</v>
      </c>
      <c r="C2748" t="s">
        <v>1688</v>
      </c>
      <c r="D2748" t="s">
        <v>21</v>
      </c>
      <c r="E2748">
        <v>7</v>
      </c>
      <c r="F2748">
        <v>33033</v>
      </c>
      <c r="G2748">
        <v>4715</v>
      </c>
      <c r="H2748">
        <v>28318</v>
      </c>
      <c r="I2748">
        <v>1686</v>
      </c>
      <c r="J2748">
        <v>6035</v>
      </c>
      <c r="K2748">
        <v>45604</v>
      </c>
      <c r="L2748">
        <v>73</v>
      </c>
      <c r="M2748" s="1">
        <v>0.87</v>
      </c>
    </row>
    <row r="2749" spans="1:13" x14ac:dyDescent="0.3">
      <c r="A2749">
        <v>2753</v>
      </c>
      <c r="B2749" t="s">
        <v>1067</v>
      </c>
      <c r="C2749" t="s">
        <v>1689</v>
      </c>
      <c r="D2749" t="s">
        <v>21</v>
      </c>
      <c r="E2749">
        <v>3</v>
      </c>
      <c r="F2749">
        <v>118189</v>
      </c>
      <c r="G2749">
        <v>18267</v>
      </c>
      <c r="H2749">
        <v>99922</v>
      </c>
      <c r="I2749">
        <v>9777</v>
      </c>
      <c r="J2749">
        <v>17558</v>
      </c>
      <c r="K2749">
        <v>51393</v>
      </c>
      <c r="L2749">
        <v>525</v>
      </c>
      <c r="M2749" s="1">
        <v>0.83</v>
      </c>
    </row>
    <row r="2750" spans="1:13" x14ac:dyDescent="0.3">
      <c r="A2750">
        <v>2754</v>
      </c>
      <c r="B2750" t="s">
        <v>1067</v>
      </c>
      <c r="C2750" t="s">
        <v>1690</v>
      </c>
      <c r="D2750" t="s">
        <v>21</v>
      </c>
      <c r="E2750">
        <v>1</v>
      </c>
      <c r="F2750">
        <v>1248743</v>
      </c>
      <c r="G2750">
        <v>123395</v>
      </c>
      <c r="H2750">
        <v>1125348</v>
      </c>
      <c r="I2750">
        <v>55328</v>
      </c>
      <c r="J2750">
        <v>146724</v>
      </c>
      <c r="K2750">
        <v>76255</v>
      </c>
      <c r="L2750">
        <v>3122</v>
      </c>
      <c r="M2750" s="1">
        <v>0.9</v>
      </c>
    </row>
    <row r="2751" spans="1:13" x14ac:dyDescent="0.3">
      <c r="A2751">
        <v>2755</v>
      </c>
      <c r="B2751" t="s">
        <v>1067</v>
      </c>
      <c r="C2751" t="s">
        <v>243</v>
      </c>
      <c r="D2751" t="s">
        <v>21</v>
      </c>
      <c r="E2751">
        <v>7</v>
      </c>
      <c r="F2751">
        <v>14740</v>
      </c>
      <c r="G2751">
        <v>3921</v>
      </c>
      <c r="H2751">
        <v>10819</v>
      </c>
      <c r="I2751">
        <v>1478</v>
      </c>
      <c r="J2751">
        <v>2581</v>
      </c>
      <c r="K2751">
        <v>40486</v>
      </c>
      <c r="L2751">
        <v>0</v>
      </c>
      <c r="M2751" s="1">
        <v>0.77</v>
      </c>
    </row>
    <row r="2752" spans="1:13" x14ac:dyDescent="0.3">
      <c r="A2752">
        <v>2756</v>
      </c>
      <c r="B2752" t="s">
        <v>1067</v>
      </c>
      <c r="C2752" t="s">
        <v>1691</v>
      </c>
      <c r="D2752" t="s">
        <v>21</v>
      </c>
      <c r="E2752">
        <v>6</v>
      </c>
      <c r="F2752">
        <v>21696</v>
      </c>
      <c r="G2752">
        <v>4846</v>
      </c>
      <c r="H2752">
        <v>16850</v>
      </c>
      <c r="I2752">
        <v>1511</v>
      </c>
      <c r="J2752">
        <v>3584</v>
      </c>
      <c r="K2752">
        <v>44041</v>
      </c>
      <c r="L2752">
        <v>25</v>
      </c>
      <c r="M2752" s="1">
        <v>0.73</v>
      </c>
    </row>
    <row r="2753" spans="1:13" x14ac:dyDescent="0.3">
      <c r="A2753">
        <v>2757</v>
      </c>
      <c r="B2753" t="s">
        <v>1067</v>
      </c>
      <c r="C2753" t="s">
        <v>1692</v>
      </c>
      <c r="D2753" t="s">
        <v>21</v>
      </c>
      <c r="E2753">
        <v>3</v>
      </c>
      <c r="F2753">
        <v>41260</v>
      </c>
      <c r="G2753">
        <v>7576</v>
      </c>
      <c r="H2753">
        <v>33684</v>
      </c>
      <c r="I2753">
        <v>2755</v>
      </c>
      <c r="J2753">
        <v>6455</v>
      </c>
      <c r="K2753">
        <v>48554</v>
      </c>
      <c r="L2753">
        <v>0</v>
      </c>
      <c r="M2753" s="1">
        <v>0.85</v>
      </c>
    </row>
    <row r="2754" spans="1:13" x14ac:dyDescent="0.3">
      <c r="A2754">
        <v>2758</v>
      </c>
      <c r="B2754" t="s">
        <v>1067</v>
      </c>
      <c r="C2754" t="s">
        <v>1693</v>
      </c>
      <c r="D2754" t="s">
        <v>21</v>
      </c>
      <c r="E2754">
        <v>8</v>
      </c>
      <c r="F2754">
        <v>3671</v>
      </c>
      <c r="G2754">
        <v>516</v>
      </c>
      <c r="H2754">
        <v>3155</v>
      </c>
      <c r="I2754">
        <v>183</v>
      </c>
      <c r="J2754">
        <v>512</v>
      </c>
      <c r="K2754">
        <v>53867</v>
      </c>
      <c r="L2754">
        <v>55</v>
      </c>
      <c r="M2754" s="1">
        <v>0.87</v>
      </c>
    </row>
    <row r="2755" spans="1:13" x14ac:dyDescent="0.3">
      <c r="A2755">
        <v>2759</v>
      </c>
      <c r="B2755" t="s">
        <v>1067</v>
      </c>
      <c r="C2755" t="s">
        <v>1694</v>
      </c>
      <c r="D2755" t="s">
        <v>21</v>
      </c>
      <c r="E2755">
        <v>6</v>
      </c>
      <c r="F2755">
        <v>26846</v>
      </c>
      <c r="G2755">
        <v>4518</v>
      </c>
      <c r="H2755">
        <v>22328</v>
      </c>
      <c r="I2755">
        <v>1328</v>
      </c>
      <c r="J2755">
        <v>5999</v>
      </c>
      <c r="K2755">
        <v>39725</v>
      </c>
      <c r="L2755">
        <v>25</v>
      </c>
      <c r="M2755" s="1">
        <v>0.84</v>
      </c>
    </row>
    <row r="2756" spans="1:13" x14ac:dyDescent="0.3">
      <c r="A2756">
        <v>2760</v>
      </c>
      <c r="B2756" t="s">
        <v>1067</v>
      </c>
      <c r="C2756" t="s">
        <v>1695</v>
      </c>
      <c r="D2756" t="s">
        <v>21</v>
      </c>
      <c r="E2756">
        <v>5</v>
      </c>
      <c r="F2756">
        <v>49208</v>
      </c>
      <c r="G2756">
        <v>7001</v>
      </c>
      <c r="H2756">
        <v>42207</v>
      </c>
      <c r="I2756">
        <v>3441</v>
      </c>
      <c r="J2756">
        <v>8950</v>
      </c>
      <c r="K2756">
        <v>44276</v>
      </c>
      <c r="L2756">
        <v>80</v>
      </c>
      <c r="M2756" s="1">
        <v>0.84</v>
      </c>
    </row>
    <row r="2757" spans="1:13" x14ac:dyDescent="0.3">
      <c r="A2757">
        <v>2761</v>
      </c>
      <c r="B2757" t="s">
        <v>1067</v>
      </c>
      <c r="C2757" t="s">
        <v>1696</v>
      </c>
      <c r="D2757" t="s">
        <v>21</v>
      </c>
      <c r="E2757">
        <v>6</v>
      </c>
      <c r="F2757">
        <v>56019</v>
      </c>
      <c r="G2757">
        <v>11321</v>
      </c>
      <c r="H2757">
        <v>44698</v>
      </c>
      <c r="I2757">
        <v>3814</v>
      </c>
      <c r="J2757">
        <v>8598</v>
      </c>
      <c r="K2757">
        <v>51152</v>
      </c>
      <c r="L2757">
        <v>52</v>
      </c>
      <c r="M2757" s="1">
        <v>0.82</v>
      </c>
    </row>
    <row r="2758" spans="1:13" x14ac:dyDescent="0.3">
      <c r="A2758">
        <v>2762</v>
      </c>
      <c r="B2758" t="s">
        <v>1067</v>
      </c>
      <c r="C2758" t="s">
        <v>1697</v>
      </c>
      <c r="D2758" t="s">
        <v>21</v>
      </c>
      <c r="E2758">
        <v>3</v>
      </c>
      <c r="F2758">
        <v>92035</v>
      </c>
      <c r="G2758">
        <v>14822</v>
      </c>
      <c r="H2758">
        <v>77213</v>
      </c>
      <c r="I2758">
        <v>5566</v>
      </c>
      <c r="J2758">
        <v>13855</v>
      </c>
      <c r="K2758">
        <v>51646</v>
      </c>
      <c r="L2758">
        <v>565</v>
      </c>
      <c r="M2758" s="1">
        <v>0.85</v>
      </c>
    </row>
    <row r="2759" spans="1:13" x14ac:dyDescent="0.3">
      <c r="A2759">
        <v>2763</v>
      </c>
      <c r="B2759" t="s">
        <v>1067</v>
      </c>
      <c r="C2759" t="s">
        <v>85</v>
      </c>
      <c r="D2759" t="s">
        <v>21</v>
      </c>
      <c r="E2759">
        <v>4</v>
      </c>
      <c r="F2759">
        <v>72480</v>
      </c>
      <c r="G2759">
        <v>9571</v>
      </c>
      <c r="H2759">
        <v>62909</v>
      </c>
      <c r="I2759">
        <v>3676</v>
      </c>
      <c r="J2759">
        <v>14525</v>
      </c>
      <c r="K2759">
        <v>43681</v>
      </c>
      <c r="L2759">
        <v>98</v>
      </c>
      <c r="M2759" s="1">
        <v>0.66</v>
      </c>
    </row>
    <row r="2760" spans="1:13" x14ac:dyDescent="0.3">
      <c r="A2760">
        <v>2764</v>
      </c>
      <c r="B2760" t="s">
        <v>1067</v>
      </c>
      <c r="C2760" t="s">
        <v>1698</v>
      </c>
      <c r="D2760" t="s">
        <v>21</v>
      </c>
      <c r="E2760">
        <v>1</v>
      </c>
      <c r="F2760">
        <v>53126</v>
      </c>
      <c r="G2760">
        <v>6282</v>
      </c>
      <c r="H2760">
        <v>46844</v>
      </c>
      <c r="I2760">
        <v>2104</v>
      </c>
      <c r="J2760">
        <v>7776</v>
      </c>
      <c r="K2760">
        <v>59807</v>
      </c>
      <c r="L2760">
        <v>0</v>
      </c>
      <c r="M2760" s="1">
        <v>0.82</v>
      </c>
    </row>
    <row r="2761" spans="1:13" x14ac:dyDescent="0.3">
      <c r="A2761">
        <v>2765</v>
      </c>
      <c r="B2761" t="s">
        <v>1067</v>
      </c>
      <c r="C2761" t="s">
        <v>1328</v>
      </c>
      <c r="D2761" t="s">
        <v>21</v>
      </c>
      <c r="E2761">
        <v>6</v>
      </c>
      <c r="F2761">
        <v>11720</v>
      </c>
      <c r="G2761">
        <v>1636</v>
      </c>
      <c r="H2761">
        <v>10084</v>
      </c>
      <c r="I2761">
        <v>635</v>
      </c>
      <c r="J2761">
        <v>1611</v>
      </c>
      <c r="K2761">
        <v>53621</v>
      </c>
      <c r="L2761">
        <v>25</v>
      </c>
      <c r="M2761" s="1">
        <v>0.88</v>
      </c>
    </row>
    <row r="2762" spans="1:13" x14ac:dyDescent="0.3">
      <c r="A2762">
        <v>2766</v>
      </c>
      <c r="B2762" t="s">
        <v>1067</v>
      </c>
      <c r="C2762" t="s">
        <v>86</v>
      </c>
      <c r="D2762" t="s">
        <v>21</v>
      </c>
      <c r="E2762">
        <v>6</v>
      </c>
      <c r="F2762">
        <v>35108</v>
      </c>
      <c r="G2762">
        <v>7612</v>
      </c>
      <c r="H2762">
        <v>27496</v>
      </c>
      <c r="I2762">
        <v>2163</v>
      </c>
      <c r="J2762">
        <v>4566</v>
      </c>
      <c r="K2762">
        <v>54332</v>
      </c>
      <c r="L2762">
        <v>53</v>
      </c>
      <c r="M2762" s="1">
        <v>0.76</v>
      </c>
    </row>
    <row r="2763" spans="1:13" x14ac:dyDescent="0.3">
      <c r="A2763">
        <v>2767</v>
      </c>
      <c r="B2763" t="s">
        <v>1067</v>
      </c>
      <c r="C2763" t="s">
        <v>1699</v>
      </c>
      <c r="D2763" t="s">
        <v>21</v>
      </c>
      <c r="E2763">
        <v>2</v>
      </c>
      <c r="F2763">
        <v>275910</v>
      </c>
      <c r="G2763">
        <v>26087</v>
      </c>
      <c r="H2763">
        <v>249823</v>
      </c>
      <c r="I2763">
        <v>5496</v>
      </c>
      <c r="J2763">
        <v>69860</v>
      </c>
      <c r="K2763">
        <v>44919</v>
      </c>
      <c r="L2763">
        <v>569</v>
      </c>
      <c r="M2763" s="1">
        <v>0.9</v>
      </c>
    </row>
    <row r="2764" spans="1:13" x14ac:dyDescent="0.3">
      <c r="A2764">
        <v>2768</v>
      </c>
      <c r="B2764" t="s">
        <v>1067</v>
      </c>
      <c r="C2764" t="s">
        <v>1700</v>
      </c>
      <c r="D2764" t="s">
        <v>58</v>
      </c>
      <c r="E2764">
        <v>4</v>
      </c>
      <c r="F2764">
        <v>41619</v>
      </c>
      <c r="G2764">
        <v>7110</v>
      </c>
      <c r="H2764">
        <v>34509</v>
      </c>
      <c r="I2764">
        <v>2214</v>
      </c>
      <c r="J2764">
        <v>6909</v>
      </c>
      <c r="K2764">
        <v>48040</v>
      </c>
      <c r="L2764">
        <v>26</v>
      </c>
      <c r="M2764" s="1">
        <v>0.84</v>
      </c>
    </row>
    <row r="2765" spans="1:13" x14ac:dyDescent="0.3">
      <c r="A2765">
        <v>2769</v>
      </c>
      <c r="B2765" t="s">
        <v>1067</v>
      </c>
      <c r="C2765" t="s">
        <v>474</v>
      </c>
      <c r="D2765" t="s">
        <v>21</v>
      </c>
      <c r="E2765">
        <v>9</v>
      </c>
      <c r="F2765">
        <v>5191</v>
      </c>
      <c r="G2765">
        <v>1004</v>
      </c>
      <c r="H2765">
        <v>4187</v>
      </c>
      <c r="I2765">
        <v>288</v>
      </c>
      <c r="J2765">
        <v>721</v>
      </c>
      <c r="K2765">
        <v>48018</v>
      </c>
      <c r="L2765">
        <v>28</v>
      </c>
      <c r="M2765" s="1">
        <v>0.82</v>
      </c>
    </row>
    <row r="2766" spans="1:13" x14ac:dyDescent="0.3">
      <c r="A2766">
        <v>2770</v>
      </c>
      <c r="B2766" t="s">
        <v>1067</v>
      </c>
      <c r="C2766" t="s">
        <v>722</v>
      </c>
      <c r="D2766" t="s">
        <v>21</v>
      </c>
      <c r="E2766">
        <v>3</v>
      </c>
      <c r="F2766">
        <v>132064</v>
      </c>
      <c r="G2766">
        <v>19436</v>
      </c>
      <c r="H2766">
        <v>112628</v>
      </c>
      <c r="I2766">
        <v>11053</v>
      </c>
      <c r="J2766">
        <v>21221</v>
      </c>
      <c r="K2766">
        <v>47477</v>
      </c>
      <c r="L2766">
        <v>908</v>
      </c>
      <c r="M2766" s="1">
        <v>0.8</v>
      </c>
    </row>
    <row r="2767" spans="1:13" x14ac:dyDescent="0.3">
      <c r="A2767">
        <v>2771</v>
      </c>
      <c r="B2767" t="s">
        <v>1067</v>
      </c>
      <c r="C2767" t="s">
        <v>1701</v>
      </c>
      <c r="D2767" t="s">
        <v>21</v>
      </c>
      <c r="E2767">
        <v>6</v>
      </c>
      <c r="F2767">
        <v>12820</v>
      </c>
      <c r="G2767">
        <v>2355</v>
      </c>
      <c r="H2767">
        <v>10465</v>
      </c>
      <c r="I2767">
        <v>606</v>
      </c>
      <c r="J2767">
        <v>1905</v>
      </c>
      <c r="K2767">
        <v>44735</v>
      </c>
      <c r="L2767">
        <v>589</v>
      </c>
      <c r="M2767" s="1">
        <v>0.84</v>
      </c>
    </row>
    <row r="2768" spans="1:13" x14ac:dyDescent="0.3">
      <c r="A2768">
        <v>2772</v>
      </c>
      <c r="B2768" t="s">
        <v>1067</v>
      </c>
      <c r="C2768" t="s">
        <v>1702</v>
      </c>
      <c r="D2768" t="s">
        <v>21</v>
      </c>
      <c r="E2768">
        <v>6</v>
      </c>
      <c r="F2768">
        <v>21515</v>
      </c>
      <c r="G2768">
        <v>3015</v>
      </c>
      <c r="H2768">
        <v>18500</v>
      </c>
      <c r="I2768">
        <v>675</v>
      </c>
      <c r="J2768">
        <v>6369</v>
      </c>
      <c r="K2768">
        <v>33171</v>
      </c>
      <c r="L2768">
        <v>0</v>
      </c>
      <c r="M2768" s="1">
        <v>0.72</v>
      </c>
    </row>
    <row r="2769" spans="1:13" x14ac:dyDescent="0.3">
      <c r="A2769">
        <v>2773</v>
      </c>
      <c r="B2769" t="s">
        <v>1067</v>
      </c>
      <c r="C2769" t="s">
        <v>568</v>
      </c>
      <c r="D2769" t="s">
        <v>21</v>
      </c>
      <c r="E2769">
        <v>1</v>
      </c>
      <c r="F2769">
        <v>566719</v>
      </c>
      <c r="G2769">
        <v>68988</v>
      </c>
      <c r="H2769">
        <v>497731</v>
      </c>
      <c r="I2769">
        <v>35012</v>
      </c>
      <c r="J2769">
        <v>35829</v>
      </c>
      <c r="K2769">
        <v>87817</v>
      </c>
      <c r="L2769">
        <v>875</v>
      </c>
      <c r="M2769" s="1">
        <v>0.89</v>
      </c>
    </row>
    <row r="2770" spans="1:13" x14ac:dyDescent="0.3">
      <c r="A2770">
        <v>2774</v>
      </c>
      <c r="B2770" t="s">
        <v>1067</v>
      </c>
      <c r="C2770" t="s">
        <v>723</v>
      </c>
      <c r="D2770" t="s">
        <v>21</v>
      </c>
      <c r="E2770">
        <v>1</v>
      </c>
      <c r="F2770">
        <v>50224</v>
      </c>
      <c r="G2770">
        <v>8033</v>
      </c>
      <c r="H2770">
        <v>42191</v>
      </c>
      <c r="I2770">
        <v>4421</v>
      </c>
      <c r="J2770">
        <v>5400</v>
      </c>
      <c r="K2770">
        <v>71207</v>
      </c>
      <c r="L2770">
        <v>26</v>
      </c>
      <c r="M2770" s="1">
        <v>0.86</v>
      </c>
    </row>
    <row r="2771" spans="1:13" x14ac:dyDescent="0.3">
      <c r="A2771">
        <v>2775</v>
      </c>
      <c r="B2771" t="s">
        <v>1067</v>
      </c>
      <c r="C2771" t="s">
        <v>1703</v>
      </c>
      <c r="D2771" t="s">
        <v>21</v>
      </c>
      <c r="E2771">
        <v>6</v>
      </c>
      <c r="F2771">
        <v>7720</v>
      </c>
      <c r="G2771">
        <v>949</v>
      </c>
      <c r="H2771">
        <v>6771</v>
      </c>
      <c r="I2771">
        <v>262</v>
      </c>
      <c r="J2771">
        <v>1069</v>
      </c>
      <c r="K2771">
        <v>56781</v>
      </c>
      <c r="L2771">
        <v>19</v>
      </c>
      <c r="M2771" s="1">
        <v>0.88</v>
      </c>
    </row>
    <row r="2772" spans="1:13" x14ac:dyDescent="0.3">
      <c r="A2772">
        <v>2776</v>
      </c>
      <c r="B2772" t="s">
        <v>1067</v>
      </c>
      <c r="C2772" t="s">
        <v>1704</v>
      </c>
      <c r="D2772" t="s">
        <v>58</v>
      </c>
      <c r="E2772">
        <v>1</v>
      </c>
      <c r="F2772">
        <v>68305</v>
      </c>
      <c r="G2772">
        <v>10190</v>
      </c>
      <c r="H2772">
        <v>58115</v>
      </c>
      <c r="I2772">
        <v>4596</v>
      </c>
      <c r="J2772">
        <v>6643</v>
      </c>
      <c r="K2772">
        <v>66387</v>
      </c>
      <c r="L2772">
        <v>133</v>
      </c>
      <c r="M2772" s="1">
        <v>0.86</v>
      </c>
    </row>
    <row r="2773" spans="1:13" x14ac:dyDescent="0.3">
      <c r="A2773">
        <v>2777</v>
      </c>
      <c r="B2773" t="s">
        <v>1067</v>
      </c>
      <c r="C2773" t="s">
        <v>1363</v>
      </c>
      <c r="D2773" t="s">
        <v>21</v>
      </c>
      <c r="E2773">
        <v>6</v>
      </c>
      <c r="F2773">
        <v>45129</v>
      </c>
      <c r="G2773">
        <v>12142</v>
      </c>
      <c r="H2773">
        <v>32987</v>
      </c>
      <c r="I2773">
        <v>4294</v>
      </c>
      <c r="J2773">
        <v>6625</v>
      </c>
      <c r="K2773">
        <v>48384</v>
      </c>
      <c r="L2773">
        <v>39</v>
      </c>
      <c r="M2773" s="1">
        <v>0.74</v>
      </c>
    </row>
    <row r="2774" spans="1:13" x14ac:dyDescent="0.3">
      <c r="A2774">
        <v>2778</v>
      </c>
      <c r="B2774" t="s">
        <v>1067</v>
      </c>
      <c r="C2774" t="s">
        <v>1705</v>
      </c>
      <c r="D2774" t="s">
        <v>21</v>
      </c>
      <c r="E2774">
        <v>7</v>
      </c>
      <c r="F2774">
        <v>8591</v>
      </c>
      <c r="G2774">
        <v>1017</v>
      </c>
      <c r="H2774">
        <v>7574</v>
      </c>
      <c r="I2774">
        <v>251</v>
      </c>
      <c r="J2774">
        <v>1028</v>
      </c>
      <c r="K2774">
        <v>61560</v>
      </c>
      <c r="L2774">
        <v>22</v>
      </c>
      <c r="M2774" s="1">
        <v>0.89</v>
      </c>
    </row>
    <row r="2775" spans="1:13" x14ac:dyDescent="0.3">
      <c r="A2775">
        <v>2779</v>
      </c>
      <c r="B2775" t="s">
        <v>1067</v>
      </c>
      <c r="C2775" t="s">
        <v>1706</v>
      </c>
      <c r="D2775" t="s">
        <v>21</v>
      </c>
      <c r="E2775">
        <v>7</v>
      </c>
      <c r="F2775">
        <v>18045</v>
      </c>
      <c r="G2775">
        <v>3671</v>
      </c>
      <c r="H2775">
        <v>14374</v>
      </c>
      <c r="I2775">
        <v>1210</v>
      </c>
      <c r="J2775">
        <v>2468</v>
      </c>
      <c r="K2775">
        <v>49301</v>
      </c>
      <c r="L2775">
        <v>42</v>
      </c>
      <c r="M2775" s="1">
        <v>0.82</v>
      </c>
    </row>
    <row r="2776" spans="1:13" x14ac:dyDescent="0.3">
      <c r="A2776">
        <v>2780</v>
      </c>
      <c r="B2776" t="s">
        <v>1067</v>
      </c>
      <c r="C2776" t="s">
        <v>1707</v>
      </c>
      <c r="D2776" t="s">
        <v>21</v>
      </c>
      <c r="E2776">
        <v>6</v>
      </c>
      <c r="F2776">
        <v>14190</v>
      </c>
      <c r="G2776">
        <v>1843</v>
      </c>
      <c r="H2776">
        <v>12347</v>
      </c>
      <c r="I2776">
        <v>409</v>
      </c>
      <c r="J2776">
        <v>4529</v>
      </c>
      <c r="K2776">
        <v>33160</v>
      </c>
      <c r="L2776">
        <v>0</v>
      </c>
      <c r="M2776" s="1">
        <v>0.88</v>
      </c>
    </row>
    <row r="2777" spans="1:13" x14ac:dyDescent="0.3">
      <c r="A2777">
        <v>2781</v>
      </c>
      <c r="B2777" t="s">
        <v>1067</v>
      </c>
      <c r="C2777" t="s">
        <v>1708</v>
      </c>
      <c r="D2777" t="s">
        <v>21</v>
      </c>
      <c r="E2777">
        <v>7</v>
      </c>
      <c r="F2777">
        <v>11983</v>
      </c>
      <c r="G2777">
        <v>1712</v>
      </c>
      <c r="H2777">
        <v>10271</v>
      </c>
      <c r="I2777">
        <v>352</v>
      </c>
      <c r="J2777">
        <v>3701</v>
      </c>
      <c r="K2777">
        <v>30076</v>
      </c>
      <c r="L2777">
        <v>0</v>
      </c>
      <c r="M2777" s="1">
        <v>0.84</v>
      </c>
    </row>
    <row r="2778" spans="1:13" x14ac:dyDescent="0.3">
      <c r="A2778">
        <v>2782</v>
      </c>
      <c r="B2778" t="s">
        <v>1709</v>
      </c>
      <c r="C2778" t="s">
        <v>1368</v>
      </c>
      <c r="D2778" t="s">
        <v>21</v>
      </c>
      <c r="E2778">
        <v>7</v>
      </c>
      <c r="F2778">
        <v>6580</v>
      </c>
      <c r="G2778">
        <v>948</v>
      </c>
      <c r="H2778">
        <v>5632</v>
      </c>
      <c r="I2778">
        <v>340</v>
      </c>
      <c r="J2778">
        <v>613</v>
      </c>
      <c r="K2778">
        <v>55940</v>
      </c>
      <c r="L2778">
        <v>52</v>
      </c>
      <c r="M2778" s="1">
        <v>0.87</v>
      </c>
    </row>
    <row r="2779" spans="1:13" x14ac:dyDescent="0.3">
      <c r="A2779">
        <v>2783</v>
      </c>
      <c r="B2779" t="s">
        <v>1709</v>
      </c>
      <c r="C2779" t="s">
        <v>1710</v>
      </c>
      <c r="D2779" t="s">
        <v>21</v>
      </c>
      <c r="E2779">
        <v>2</v>
      </c>
      <c r="F2779">
        <v>54950</v>
      </c>
      <c r="G2779">
        <v>7109</v>
      </c>
      <c r="H2779">
        <v>47841</v>
      </c>
      <c r="I2779">
        <v>2406</v>
      </c>
      <c r="J2779">
        <v>3986</v>
      </c>
      <c r="K2779">
        <v>62689</v>
      </c>
      <c r="L2779">
        <v>52</v>
      </c>
      <c r="M2779" s="1">
        <v>0.88</v>
      </c>
    </row>
    <row r="2780" spans="1:13" x14ac:dyDescent="0.3">
      <c r="A2780">
        <v>2784</v>
      </c>
      <c r="B2780" t="s">
        <v>1709</v>
      </c>
      <c r="C2780" t="s">
        <v>1711</v>
      </c>
      <c r="D2780" t="s">
        <v>58</v>
      </c>
      <c r="E2780">
        <v>3</v>
      </c>
      <c r="F2780">
        <v>127068</v>
      </c>
      <c r="G2780">
        <v>12009</v>
      </c>
      <c r="H2780">
        <v>115059</v>
      </c>
      <c r="I2780">
        <v>4488</v>
      </c>
      <c r="J2780">
        <v>15830</v>
      </c>
      <c r="K2780">
        <v>60315</v>
      </c>
      <c r="L2780">
        <v>159</v>
      </c>
      <c r="M2780" s="1">
        <v>0.88</v>
      </c>
    </row>
    <row r="2781" spans="1:13" x14ac:dyDescent="0.3">
      <c r="A2781">
        <v>2785</v>
      </c>
      <c r="B2781" t="s">
        <v>1709</v>
      </c>
      <c r="C2781" t="s">
        <v>1073</v>
      </c>
      <c r="D2781" t="s">
        <v>21</v>
      </c>
      <c r="E2781">
        <v>7</v>
      </c>
      <c r="F2781">
        <v>20269</v>
      </c>
      <c r="G2781">
        <v>3530</v>
      </c>
      <c r="H2781">
        <v>16739</v>
      </c>
      <c r="I2781">
        <v>1278</v>
      </c>
      <c r="J2781">
        <v>2853</v>
      </c>
      <c r="K2781">
        <v>51394</v>
      </c>
      <c r="L2781">
        <v>49</v>
      </c>
      <c r="M2781" s="1">
        <v>0.84</v>
      </c>
    </row>
    <row r="2782" spans="1:13" x14ac:dyDescent="0.3">
      <c r="A2782">
        <v>2786</v>
      </c>
      <c r="B2782" t="s">
        <v>1709</v>
      </c>
      <c r="C2782" t="s">
        <v>1712</v>
      </c>
      <c r="D2782" t="s">
        <v>21</v>
      </c>
      <c r="E2782">
        <v>9</v>
      </c>
      <c r="F2782">
        <v>980</v>
      </c>
      <c r="G2782">
        <v>251</v>
      </c>
      <c r="H2782">
        <v>729</v>
      </c>
      <c r="I2782">
        <v>58</v>
      </c>
      <c r="J2782">
        <v>64</v>
      </c>
      <c r="K2782">
        <v>58910</v>
      </c>
      <c r="L2782">
        <v>0</v>
      </c>
      <c r="M2782" s="1">
        <v>0.76</v>
      </c>
    </row>
    <row r="2783" spans="1:13" x14ac:dyDescent="0.3">
      <c r="A2783">
        <v>2787</v>
      </c>
      <c r="B2783" t="s">
        <v>1709</v>
      </c>
      <c r="C2783" t="s">
        <v>625</v>
      </c>
      <c r="D2783" t="s">
        <v>21</v>
      </c>
      <c r="E2783">
        <v>2</v>
      </c>
      <c r="F2783">
        <v>351713</v>
      </c>
      <c r="G2783">
        <v>35317</v>
      </c>
      <c r="H2783">
        <v>316396</v>
      </c>
      <c r="I2783">
        <v>18805</v>
      </c>
      <c r="J2783">
        <v>19798</v>
      </c>
      <c r="K2783">
        <v>84381</v>
      </c>
      <c r="L2783">
        <v>559</v>
      </c>
      <c r="M2783" s="1">
        <v>0.91</v>
      </c>
    </row>
    <row r="2784" spans="1:13" x14ac:dyDescent="0.3">
      <c r="A2784">
        <v>2788</v>
      </c>
      <c r="B2784" t="s">
        <v>1709</v>
      </c>
      <c r="C2784" t="s">
        <v>1713</v>
      </c>
      <c r="D2784" t="s">
        <v>21</v>
      </c>
      <c r="E2784">
        <v>7</v>
      </c>
      <c r="F2784">
        <v>19964</v>
      </c>
      <c r="G2784">
        <v>2408</v>
      </c>
      <c r="H2784">
        <v>17556</v>
      </c>
      <c r="I2784">
        <v>823</v>
      </c>
      <c r="J2784">
        <v>2335</v>
      </c>
      <c r="K2784">
        <v>60767</v>
      </c>
      <c r="L2784">
        <v>124</v>
      </c>
      <c r="M2784" s="1">
        <v>0.89</v>
      </c>
    </row>
    <row r="2785" spans="1:13" x14ac:dyDescent="0.3">
      <c r="A2785">
        <v>2789</v>
      </c>
      <c r="B2785" t="s">
        <v>1709</v>
      </c>
      <c r="C2785" t="s">
        <v>1714</v>
      </c>
      <c r="D2785" t="s">
        <v>21</v>
      </c>
      <c r="E2785">
        <v>7</v>
      </c>
      <c r="F2785">
        <v>10014</v>
      </c>
      <c r="G2785">
        <v>1728</v>
      </c>
      <c r="H2785">
        <v>8286</v>
      </c>
      <c r="I2785">
        <v>501</v>
      </c>
      <c r="J2785">
        <v>1247</v>
      </c>
      <c r="K2785">
        <v>54213</v>
      </c>
      <c r="L2785">
        <v>0</v>
      </c>
      <c r="M2785" s="1">
        <v>0.85</v>
      </c>
    </row>
    <row r="2786" spans="1:13" x14ac:dyDescent="0.3">
      <c r="A2786">
        <v>2790</v>
      </c>
      <c r="B2786" t="s">
        <v>1709</v>
      </c>
      <c r="C2786" t="s">
        <v>273</v>
      </c>
      <c r="D2786" t="s">
        <v>21</v>
      </c>
      <c r="E2786">
        <v>9</v>
      </c>
      <c r="F2786">
        <v>5080</v>
      </c>
      <c r="G2786">
        <v>1175</v>
      </c>
      <c r="H2786">
        <v>3905</v>
      </c>
      <c r="I2786">
        <v>290</v>
      </c>
      <c r="J2786">
        <v>551</v>
      </c>
      <c r="K2786">
        <v>51028</v>
      </c>
      <c r="L2786">
        <v>15</v>
      </c>
      <c r="M2786" s="1">
        <v>0.75</v>
      </c>
    </row>
    <row r="2787" spans="1:13" x14ac:dyDescent="0.3">
      <c r="A2787">
        <v>2791</v>
      </c>
      <c r="B2787" t="s">
        <v>1709</v>
      </c>
      <c r="C2787" t="s">
        <v>275</v>
      </c>
      <c r="D2787" t="s">
        <v>21</v>
      </c>
      <c r="E2787">
        <v>7</v>
      </c>
      <c r="F2787">
        <v>9764</v>
      </c>
      <c r="G2787">
        <v>1817</v>
      </c>
      <c r="H2787">
        <v>7947</v>
      </c>
      <c r="I2787">
        <v>596</v>
      </c>
      <c r="J2787">
        <v>1092</v>
      </c>
      <c r="K2787">
        <v>50750</v>
      </c>
      <c r="L2787">
        <v>17</v>
      </c>
      <c r="M2787" s="1">
        <v>0.82</v>
      </c>
    </row>
    <row r="2788" spans="1:13" x14ac:dyDescent="0.3">
      <c r="A2788">
        <v>2792</v>
      </c>
      <c r="B2788" t="s">
        <v>1709</v>
      </c>
      <c r="C2788" t="s">
        <v>897</v>
      </c>
      <c r="D2788" t="s">
        <v>21</v>
      </c>
      <c r="E2788">
        <v>4</v>
      </c>
      <c r="F2788">
        <v>52775</v>
      </c>
      <c r="G2788">
        <v>6700</v>
      </c>
      <c r="H2788">
        <v>46075</v>
      </c>
      <c r="I2788">
        <v>2597</v>
      </c>
      <c r="J2788">
        <v>7444</v>
      </c>
      <c r="K2788">
        <v>51393</v>
      </c>
      <c r="L2788">
        <v>48</v>
      </c>
      <c r="M2788" s="1">
        <v>0.87</v>
      </c>
    </row>
    <row r="2789" spans="1:13" x14ac:dyDescent="0.3">
      <c r="A2789">
        <v>2793</v>
      </c>
      <c r="B2789" t="s">
        <v>1709</v>
      </c>
      <c r="C2789" t="s">
        <v>1715</v>
      </c>
      <c r="D2789" t="s">
        <v>21</v>
      </c>
      <c r="E2789">
        <v>2</v>
      </c>
      <c r="F2789">
        <v>11555</v>
      </c>
      <c r="G2789">
        <v>1397</v>
      </c>
      <c r="H2789">
        <v>10158</v>
      </c>
      <c r="I2789">
        <v>406</v>
      </c>
      <c r="J2789">
        <v>968</v>
      </c>
      <c r="K2789">
        <v>65379</v>
      </c>
      <c r="L2789">
        <v>27</v>
      </c>
      <c r="M2789" s="1">
        <v>0.88</v>
      </c>
    </row>
    <row r="2790" spans="1:13" x14ac:dyDescent="0.3">
      <c r="A2790">
        <v>2794</v>
      </c>
      <c r="B2790" t="s">
        <v>1709</v>
      </c>
      <c r="C2790" t="s">
        <v>539</v>
      </c>
      <c r="D2790" t="s">
        <v>21</v>
      </c>
      <c r="E2790">
        <v>6</v>
      </c>
      <c r="F2790">
        <v>7709</v>
      </c>
      <c r="G2790">
        <v>1796</v>
      </c>
      <c r="H2790">
        <v>5913</v>
      </c>
      <c r="I2790">
        <v>525</v>
      </c>
      <c r="J2790">
        <v>779</v>
      </c>
      <c r="K2790">
        <v>52355</v>
      </c>
      <c r="L2790">
        <v>25</v>
      </c>
      <c r="M2790" s="1">
        <v>0.75</v>
      </c>
    </row>
    <row r="2791" spans="1:13" x14ac:dyDescent="0.3">
      <c r="A2791">
        <v>2795</v>
      </c>
      <c r="B2791" t="s">
        <v>1709</v>
      </c>
      <c r="C2791" t="s">
        <v>1716</v>
      </c>
      <c r="D2791" t="s">
        <v>21</v>
      </c>
      <c r="E2791">
        <v>7</v>
      </c>
      <c r="F2791">
        <v>13006</v>
      </c>
      <c r="G2791">
        <v>2232</v>
      </c>
      <c r="H2791">
        <v>10774</v>
      </c>
      <c r="I2791">
        <v>660</v>
      </c>
      <c r="J2791">
        <v>1453</v>
      </c>
      <c r="K2791">
        <v>58644</v>
      </c>
      <c r="L2791">
        <v>50</v>
      </c>
      <c r="M2791" s="1">
        <v>0.83</v>
      </c>
    </row>
    <row r="2792" spans="1:13" x14ac:dyDescent="0.3">
      <c r="A2792">
        <v>2796</v>
      </c>
      <c r="B2792" t="s">
        <v>1709</v>
      </c>
      <c r="C2792" t="s">
        <v>73</v>
      </c>
      <c r="D2792" t="s">
        <v>21</v>
      </c>
      <c r="E2792">
        <v>2</v>
      </c>
      <c r="F2792">
        <v>12045</v>
      </c>
      <c r="G2792">
        <v>1382</v>
      </c>
      <c r="H2792">
        <v>10663</v>
      </c>
      <c r="I2792">
        <v>500</v>
      </c>
      <c r="J2792">
        <v>478</v>
      </c>
      <c r="K2792">
        <v>98875</v>
      </c>
      <c r="L2792">
        <v>0</v>
      </c>
      <c r="M2792" s="1">
        <v>0.9</v>
      </c>
    </row>
    <row r="2793" spans="1:13" x14ac:dyDescent="0.3">
      <c r="A2793">
        <v>2797</v>
      </c>
      <c r="B2793" t="s">
        <v>1709</v>
      </c>
      <c r="C2793" t="s">
        <v>1717</v>
      </c>
      <c r="D2793" t="s">
        <v>21</v>
      </c>
      <c r="E2793">
        <v>9</v>
      </c>
      <c r="F2793">
        <v>1445</v>
      </c>
      <c r="G2793">
        <v>417</v>
      </c>
      <c r="H2793">
        <v>1028</v>
      </c>
      <c r="I2793">
        <v>164</v>
      </c>
      <c r="J2793">
        <v>262</v>
      </c>
      <c r="K2793">
        <v>40387</v>
      </c>
      <c r="L2793">
        <v>0</v>
      </c>
      <c r="M2793" s="1">
        <v>0.7</v>
      </c>
    </row>
    <row r="2794" spans="1:13" x14ac:dyDescent="0.3">
      <c r="A2794">
        <v>2798</v>
      </c>
      <c r="B2794" t="s">
        <v>1709</v>
      </c>
      <c r="C2794" t="s">
        <v>1718</v>
      </c>
      <c r="D2794" t="s">
        <v>21</v>
      </c>
      <c r="E2794">
        <v>8</v>
      </c>
      <c r="F2794">
        <v>2464</v>
      </c>
      <c r="G2794">
        <v>443</v>
      </c>
      <c r="H2794">
        <v>2021</v>
      </c>
      <c r="I2794">
        <v>153</v>
      </c>
      <c r="J2794">
        <v>218</v>
      </c>
      <c r="K2794">
        <v>60695</v>
      </c>
      <c r="L2794">
        <v>0</v>
      </c>
      <c r="M2794" s="1">
        <v>0.83</v>
      </c>
    </row>
    <row r="2795" spans="1:13" x14ac:dyDescent="0.3">
      <c r="A2795">
        <v>2799</v>
      </c>
      <c r="B2795" t="s">
        <v>1709</v>
      </c>
      <c r="C2795" t="s">
        <v>1719</v>
      </c>
      <c r="D2795" t="s">
        <v>58</v>
      </c>
      <c r="E2795">
        <v>1</v>
      </c>
      <c r="F2795">
        <v>1152633</v>
      </c>
      <c r="G2795">
        <v>125157</v>
      </c>
      <c r="H2795">
        <v>1027476</v>
      </c>
      <c r="I2795">
        <v>44461</v>
      </c>
      <c r="J2795">
        <v>102660</v>
      </c>
      <c r="K2795">
        <v>73619</v>
      </c>
      <c r="L2795">
        <v>3268</v>
      </c>
      <c r="M2795" s="1">
        <v>0.9</v>
      </c>
    </row>
    <row r="2796" spans="1:13" x14ac:dyDescent="0.3">
      <c r="A2796">
        <v>2800</v>
      </c>
      <c r="B2796" t="s">
        <v>1709</v>
      </c>
      <c r="C2796" t="s">
        <v>299</v>
      </c>
      <c r="D2796" t="s">
        <v>21</v>
      </c>
      <c r="E2796">
        <v>7</v>
      </c>
      <c r="F2796">
        <v>15449</v>
      </c>
      <c r="G2796">
        <v>2187</v>
      </c>
      <c r="H2796">
        <v>13262</v>
      </c>
      <c r="I2796">
        <v>486</v>
      </c>
      <c r="J2796">
        <v>3419</v>
      </c>
      <c r="K2796">
        <v>42982</v>
      </c>
      <c r="L2796">
        <v>36</v>
      </c>
      <c r="M2796" s="1">
        <v>0.85</v>
      </c>
    </row>
    <row r="2797" spans="1:13" x14ac:dyDescent="0.3">
      <c r="A2797">
        <v>2801</v>
      </c>
      <c r="B2797" t="s">
        <v>1709</v>
      </c>
      <c r="C2797" t="s">
        <v>1720</v>
      </c>
      <c r="D2797" t="s">
        <v>21</v>
      </c>
      <c r="E2797">
        <v>6</v>
      </c>
      <c r="F2797">
        <v>30623</v>
      </c>
      <c r="G2797">
        <v>4273</v>
      </c>
      <c r="H2797">
        <v>26350</v>
      </c>
      <c r="I2797">
        <v>1270</v>
      </c>
      <c r="J2797">
        <v>4116</v>
      </c>
      <c r="K2797">
        <v>52910</v>
      </c>
      <c r="L2797">
        <v>137</v>
      </c>
      <c r="M2797" s="1">
        <v>0.79</v>
      </c>
    </row>
    <row r="2798" spans="1:13" x14ac:dyDescent="0.3">
      <c r="A2798">
        <v>2802</v>
      </c>
      <c r="B2798" t="s">
        <v>1709</v>
      </c>
      <c r="C2798" t="s">
        <v>184</v>
      </c>
      <c r="D2798" t="s">
        <v>21</v>
      </c>
      <c r="E2798">
        <v>7</v>
      </c>
      <c r="F2798">
        <v>21539</v>
      </c>
      <c r="G2798">
        <v>3465</v>
      </c>
      <c r="H2798">
        <v>18074</v>
      </c>
      <c r="I2798">
        <v>1236</v>
      </c>
      <c r="J2798">
        <v>2544</v>
      </c>
      <c r="K2798">
        <v>54339</v>
      </c>
      <c r="L2798">
        <v>24</v>
      </c>
      <c r="M2798" s="1">
        <v>0.85</v>
      </c>
    </row>
    <row r="2799" spans="1:13" x14ac:dyDescent="0.3">
      <c r="A2799">
        <v>2803</v>
      </c>
      <c r="B2799" t="s">
        <v>1709</v>
      </c>
      <c r="C2799" t="s">
        <v>302</v>
      </c>
      <c r="D2799" t="s">
        <v>21</v>
      </c>
      <c r="E2799">
        <v>4</v>
      </c>
      <c r="F2799">
        <v>41933</v>
      </c>
      <c r="G2799">
        <v>5280</v>
      </c>
      <c r="H2799">
        <v>36653</v>
      </c>
      <c r="I2799">
        <v>1801</v>
      </c>
      <c r="J2799">
        <v>2570</v>
      </c>
      <c r="K2799">
        <v>105374</v>
      </c>
      <c r="L2799">
        <v>37</v>
      </c>
      <c r="M2799" s="1">
        <v>0.89</v>
      </c>
    </row>
    <row r="2800" spans="1:13" x14ac:dyDescent="0.3">
      <c r="A2800">
        <v>2804</v>
      </c>
      <c r="B2800" t="s">
        <v>1709</v>
      </c>
      <c r="C2800" t="s">
        <v>1721</v>
      </c>
      <c r="D2800" t="s">
        <v>21</v>
      </c>
      <c r="E2800">
        <v>1</v>
      </c>
      <c r="F2800">
        <v>69907</v>
      </c>
      <c r="G2800">
        <v>6403</v>
      </c>
      <c r="H2800">
        <v>63504</v>
      </c>
      <c r="I2800">
        <v>4082</v>
      </c>
      <c r="J2800">
        <v>4744</v>
      </c>
      <c r="K2800">
        <v>73584</v>
      </c>
      <c r="L2800">
        <v>44</v>
      </c>
      <c r="M2800" s="1">
        <v>0.92</v>
      </c>
    </row>
    <row r="2801" spans="1:13" x14ac:dyDescent="0.3">
      <c r="A2801">
        <v>2805</v>
      </c>
      <c r="B2801" t="s">
        <v>1709</v>
      </c>
      <c r="C2801" t="s">
        <v>1722</v>
      </c>
      <c r="D2801" t="s">
        <v>21</v>
      </c>
      <c r="E2801">
        <v>7</v>
      </c>
      <c r="F2801">
        <v>35438</v>
      </c>
      <c r="G2801">
        <v>3855</v>
      </c>
      <c r="H2801">
        <v>31583</v>
      </c>
      <c r="I2801">
        <v>1437</v>
      </c>
      <c r="J2801">
        <v>4031</v>
      </c>
      <c r="K2801">
        <v>63631</v>
      </c>
      <c r="L2801">
        <v>39</v>
      </c>
      <c r="M2801" s="1">
        <v>0.9</v>
      </c>
    </row>
    <row r="2802" spans="1:13" x14ac:dyDescent="0.3">
      <c r="A2802">
        <v>2806</v>
      </c>
      <c r="B2802" t="s">
        <v>1709</v>
      </c>
      <c r="C2802" t="s">
        <v>1709</v>
      </c>
      <c r="D2802" t="s">
        <v>21</v>
      </c>
      <c r="E2802">
        <v>2</v>
      </c>
      <c r="F2802">
        <v>622213</v>
      </c>
      <c r="G2802">
        <v>48050</v>
      </c>
      <c r="H2802">
        <v>574163</v>
      </c>
      <c r="I2802">
        <v>17653</v>
      </c>
      <c r="J2802">
        <v>57136</v>
      </c>
      <c r="K2802">
        <v>75296</v>
      </c>
      <c r="L2802">
        <v>1185</v>
      </c>
      <c r="M2802" s="1">
        <v>0.92</v>
      </c>
    </row>
    <row r="2803" spans="1:13" x14ac:dyDescent="0.3">
      <c r="A2803">
        <v>2807</v>
      </c>
      <c r="B2803" t="s">
        <v>1709</v>
      </c>
      <c r="C2803" t="s">
        <v>1723</v>
      </c>
      <c r="D2803" t="s">
        <v>21</v>
      </c>
      <c r="E2803">
        <v>6</v>
      </c>
      <c r="F2803">
        <v>33240</v>
      </c>
      <c r="G2803">
        <v>3822</v>
      </c>
      <c r="H2803">
        <v>29418</v>
      </c>
      <c r="I2803">
        <v>1152</v>
      </c>
      <c r="J2803">
        <v>1750</v>
      </c>
      <c r="K2803">
        <v>85380</v>
      </c>
      <c r="L2803">
        <v>19</v>
      </c>
      <c r="M2803" s="1">
        <v>0.89</v>
      </c>
    </row>
    <row r="2804" spans="1:13" x14ac:dyDescent="0.3">
      <c r="A2804">
        <v>2808</v>
      </c>
      <c r="B2804" t="s">
        <v>1709</v>
      </c>
      <c r="C2804" t="s">
        <v>86</v>
      </c>
      <c r="D2804" t="s">
        <v>21</v>
      </c>
      <c r="E2804">
        <v>3</v>
      </c>
      <c r="F2804">
        <v>171700</v>
      </c>
      <c r="G2804">
        <v>36844</v>
      </c>
      <c r="H2804">
        <v>134856</v>
      </c>
      <c r="I2804">
        <v>10542</v>
      </c>
      <c r="J2804">
        <v>16435</v>
      </c>
      <c r="K2804">
        <v>57069</v>
      </c>
      <c r="L2804">
        <v>263</v>
      </c>
      <c r="M2804" s="1">
        <v>0.79</v>
      </c>
    </row>
    <row r="2805" spans="1:13" x14ac:dyDescent="0.3">
      <c r="A2805">
        <v>2809</v>
      </c>
      <c r="B2805" t="s">
        <v>1709</v>
      </c>
      <c r="C2805" t="s">
        <v>472</v>
      </c>
      <c r="D2805" t="s">
        <v>21</v>
      </c>
      <c r="E2805">
        <v>9</v>
      </c>
      <c r="F2805">
        <v>2690</v>
      </c>
      <c r="G2805">
        <v>586</v>
      </c>
      <c r="H2805">
        <v>2104</v>
      </c>
      <c r="I2805">
        <v>138</v>
      </c>
      <c r="J2805">
        <v>347</v>
      </c>
      <c r="K2805">
        <v>47175</v>
      </c>
      <c r="L2805">
        <v>0</v>
      </c>
      <c r="M2805" s="1">
        <v>0.79</v>
      </c>
    </row>
    <row r="2806" spans="1:13" x14ac:dyDescent="0.3">
      <c r="A2806">
        <v>2810</v>
      </c>
      <c r="B2806" t="s">
        <v>1709</v>
      </c>
      <c r="C2806" t="s">
        <v>1724</v>
      </c>
      <c r="D2806" t="s">
        <v>21</v>
      </c>
      <c r="E2806">
        <v>2</v>
      </c>
      <c r="F2806">
        <v>256359</v>
      </c>
      <c r="G2806">
        <v>29897</v>
      </c>
      <c r="H2806">
        <v>226462</v>
      </c>
      <c r="I2806">
        <v>15384</v>
      </c>
      <c r="J2806">
        <v>23839</v>
      </c>
      <c r="K2806">
        <v>68106</v>
      </c>
      <c r="L2806">
        <v>497</v>
      </c>
      <c r="M2806" s="1">
        <v>0.89</v>
      </c>
    </row>
    <row r="2807" spans="1:13" x14ac:dyDescent="0.3">
      <c r="A2807">
        <v>2811</v>
      </c>
      <c r="B2807" t="s">
        <v>1725</v>
      </c>
      <c r="C2807" t="s">
        <v>1726</v>
      </c>
      <c r="D2807" t="s">
        <v>21</v>
      </c>
      <c r="E2807">
        <v>6</v>
      </c>
      <c r="F2807">
        <v>36973</v>
      </c>
      <c r="G2807">
        <v>7357</v>
      </c>
      <c r="H2807">
        <v>29616</v>
      </c>
      <c r="I2807">
        <v>2248</v>
      </c>
      <c r="J2807">
        <v>3042</v>
      </c>
      <c r="K2807">
        <v>68878</v>
      </c>
      <c r="L2807">
        <v>25</v>
      </c>
      <c r="M2807" s="1">
        <v>0.76</v>
      </c>
    </row>
    <row r="2808" spans="1:13" x14ac:dyDescent="0.3">
      <c r="A2808">
        <v>2812</v>
      </c>
      <c r="B2808" t="s">
        <v>1725</v>
      </c>
      <c r="C2808" t="s">
        <v>1727</v>
      </c>
      <c r="D2808" t="s">
        <v>21</v>
      </c>
      <c r="E2808">
        <v>6</v>
      </c>
      <c r="F2808">
        <v>35631</v>
      </c>
      <c r="G2808">
        <v>8162</v>
      </c>
      <c r="H2808">
        <v>27469</v>
      </c>
      <c r="I2808">
        <v>2715</v>
      </c>
      <c r="J2808">
        <v>3905</v>
      </c>
      <c r="K2808">
        <v>52510</v>
      </c>
      <c r="L2808">
        <v>77</v>
      </c>
      <c r="M2808" s="1">
        <v>0.79</v>
      </c>
    </row>
    <row r="2809" spans="1:13" x14ac:dyDescent="0.3">
      <c r="A2809">
        <v>2813</v>
      </c>
      <c r="B2809" t="s">
        <v>1725</v>
      </c>
      <c r="C2809" t="s">
        <v>1728</v>
      </c>
      <c r="D2809" t="s">
        <v>21</v>
      </c>
      <c r="E2809">
        <v>7</v>
      </c>
      <c r="F2809">
        <v>30302</v>
      </c>
      <c r="G2809">
        <v>6354</v>
      </c>
      <c r="H2809">
        <v>23948</v>
      </c>
      <c r="I2809">
        <v>2289</v>
      </c>
      <c r="J2809">
        <v>3648</v>
      </c>
      <c r="K2809">
        <v>50368</v>
      </c>
      <c r="L2809">
        <v>25</v>
      </c>
      <c r="M2809" s="1">
        <v>0.79</v>
      </c>
    </row>
    <row r="2810" spans="1:13" x14ac:dyDescent="0.3">
      <c r="A2810">
        <v>2814</v>
      </c>
      <c r="B2810" t="s">
        <v>1725</v>
      </c>
      <c r="C2810" t="s">
        <v>1729</v>
      </c>
      <c r="D2810" t="s">
        <v>21</v>
      </c>
      <c r="E2810">
        <v>3</v>
      </c>
      <c r="F2810">
        <v>164572</v>
      </c>
      <c r="G2810">
        <v>24673</v>
      </c>
      <c r="H2810">
        <v>139899</v>
      </c>
      <c r="I2810">
        <v>9391</v>
      </c>
      <c r="J2810">
        <v>16039</v>
      </c>
      <c r="K2810">
        <v>74240</v>
      </c>
      <c r="L2810">
        <v>500</v>
      </c>
      <c r="M2810" s="1">
        <v>0.82</v>
      </c>
    </row>
    <row r="2811" spans="1:13" x14ac:dyDescent="0.3">
      <c r="A2811">
        <v>2815</v>
      </c>
      <c r="B2811" t="s">
        <v>1725</v>
      </c>
      <c r="C2811" t="s">
        <v>864</v>
      </c>
      <c r="D2811" t="s">
        <v>21</v>
      </c>
      <c r="E2811">
        <v>9</v>
      </c>
      <c r="F2811">
        <v>6250</v>
      </c>
      <c r="G2811">
        <v>1598</v>
      </c>
      <c r="H2811">
        <v>4652</v>
      </c>
      <c r="I2811">
        <v>663</v>
      </c>
      <c r="J2811">
        <v>964</v>
      </c>
      <c r="K2811">
        <v>43671</v>
      </c>
      <c r="L2811">
        <v>0</v>
      </c>
      <c r="M2811" s="1">
        <v>0.79</v>
      </c>
    </row>
    <row r="2812" spans="1:13" x14ac:dyDescent="0.3">
      <c r="A2812">
        <v>2816</v>
      </c>
      <c r="B2812" t="s">
        <v>1725</v>
      </c>
      <c r="C2812" t="s">
        <v>50</v>
      </c>
      <c r="D2812" t="s">
        <v>21</v>
      </c>
      <c r="E2812">
        <v>3</v>
      </c>
      <c r="F2812">
        <v>49421</v>
      </c>
      <c r="G2812">
        <v>7925</v>
      </c>
      <c r="H2812">
        <v>41496</v>
      </c>
      <c r="I2812">
        <v>3179</v>
      </c>
      <c r="J2812">
        <v>5398</v>
      </c>
      <c r="K2812">
        <v>61129</v>
      </c>
      <c r="L2812">
        <v>55</v>
      </c>
      <c r="M2812" s="1">
        <v>0.87</v>
      </c>
    </row>
    <row r="2813" spans="1:13" x14ac:dyDescent="0.3">
      <c r="A2813">
        <v>2817</v>
      </c>
      <c r="B2813" t="s">
        <v>1725</v>
      </c>
      <c r="C2813" t="s">
        <v>1730</v>
      </c>
      <c r="D2813" t="s">
        <v>21</v>
      </c>
      <c r="E2813">
        <v>3</v>
      </c>
      <c r="F2813">
        <v>7090</v>
      </c>
      <c r="G2813">
        <v>1475</v>
      </c>
      <c r="H2813">
        <v>5615</v>
      </c>
      <c r="I2813">
        <v>563</v>
      </c>
      <c r="J2813">
        <v>579</v>
      </c>
      <c r="K2813">
        <v>67746</v>
      </c>
      <c r="L2813">
        <v>0</v>
      </c>
      <c r="M2813" s="1">
        <v>0.83</v>
      </c>
    </row>
    <row r="2814" spans="1:13" x14ac:dyDescent="0.3">
      <c r="A2814">
        <v>2818</v>
      </c>
      <c r="B2814" t="s">
        <v>1725</v>
      </c>
      <c r="C2814" t="s">
        <v>1731</v>
      </c>
      <c r="D2814" t="s">
        <v>21</v>
      </c>
      <c r="E2814">
        <v>8</v>
      </c>
      <c r="F2814">
        <v>25300</v>
      </c>
      <c r="G2814">
        <v>4393</v>
      </c>
      <c r="H2814">
        <v>20907</v>
      </c>
      <c r="I2814">
        <v>1666</v>
      </c>
      <c r="J2814">
        <v>2696</v>
      </c>
      <c r="K2814">
        <v>60230</v>
      </c>
      <c r="L2814">
        <v>25</v>
      </c>
      <c r="M2814" s="1">
        <v>0.83</v>
      </c>
    </row>
    <row r="2815" spans="1:13" x14ac:dyDescent="0.3">
      <c r="A2815">
        <v>2819</v>
      </c>
      <c r="B2815" t="s">
        <v>1725</v>
      </c>
      <c r="C2815" t="s">
        <v>221</v>
      </c>
      <c r="D2815" t="s">
        <v>21</v>
      </c>
      <c r="E2815">
        <v>9</v>
      </c>
      <c r="F2815">
        <v>28999</v>
      </c>
      <c r="G2815">
        <v>6149</v>
      </c>
      <c r="H2815">
        <v>22850</v>
      </c>
      <c r="I2815">
        <v>2083</v>
      </c>
      <c r="J2815">
        <v>2901</v>
      </c>
      <c r="K2815">
        <v>62300</v>
      </c>
      <c r="L2815">
        <v>52</v>
      </c>
      <c r="M2815" s="1">
        <v>0.8</v>
      </c>
    </row>
    <row r="2816" spans="1:13" x14ac:dyDescent="0.3">
      <c r="A2816">
        <v>2820</v>
      </c>
      <c r="B2816" t="s">
        <v>1725</v>
      </c>
      <c r="C2816" t="s">
        <v>807</v>
      </c>
      <c r="D2816" t="s">
        <v>21</v>
      </c>
      <c r="E2816">
        <v>7</v>
      </c>
      <c r="F2816">
        <v>26907</v>
      </c>
      <c r="G2816">
        <v>6113</v>
      </c>
      <c r="H2816">
        <v>20794</v>
      </c>
      <c r="I2816">
        <v>2097</v>
      </c>
      <c r="J2816">
        <v>3194</v>
      </c>
      <c r="K2816">
        <v>48688</v>
      </c>
      <c r="L2816">
        <v>25</v>
      </c>
      <c r="M2816" s="1">
        <v>0.8</v>
      </c>
    </row>
    <row r="2817" spans="1:13" x14ac:dyDescent="0.3">
      <c r="A2817">
        <v>2821</v>
      </c>
      <c r="B2817" t="s">
        <v>1725</v>
      </c>
      <c r="C2817" t="s">
        <v>1732</v>
      </c>
      <c r="D2817" t="s">
        <v>21</v>
      </c>
      <c r="E2817">
        <v>4</v>
      </c>
      <c r="F2817">
        <v>58672</v>
      </c>
      <c r="G2817">
        <v>12955</v>
      </c>
      <c r="H2817">
        <v>45717</v>
      </c>
      <c r="I2817">
        <v>4490</v>
      </c>
      <c r="J2817">
        <v>5842</v>
      </c>
      <c r="K2817">
        <v>51723</v>
      </c>
      <c r="L2817">
        <v>126</v>
      </c>
      <c r="M2817" s="1">
        <v>0.8</v>
      </c>
    </row>
    <row r="2818" spans="1:13" x14ac:dyDescent="0.3">
      <c r="A2818">
        <v>2822</v>
      </c>
      <c r="B2818" t="s">
        <v>1725</v>
      </c>
      <c r="C2818" t="s">
        <v>86</v>
      </c>
      <c r="D2818" t="s">
        <v>21</v>
      </c>
      <c r="E2818">
        <v>4</v>
      </c>
      <c r="F2818">
        <v>58140</v>
      </c>
      <c r="G2818">
        <v>11411</v>
      </c>
      <c r="H2818">
        <v>46729</v>
      </c>
      <c r="I2818">
        <v>3689</v>
      </c>
      <c r="J2818">
        <v>6031</v>
      </c>
      <c r="K2818">
        <v>61808</v>
      </c>
      <c r="L2818">
        <v>270</v>
      </c>
      <c r="M2818" s="1">
        <v>0.81</v>
      </c>
    </row>
    <row r="2819" spans="1:13" x14ac:dyDescent="0.3">
      <c r="A2819">
        <v>2823</v>
      </c>
      <c r="B2819" t="s">
        <v>1725</v>
      </c>
      <c r="C2819" t="s">
        <v>313</v>
      </c>
      <c r="D2819" t="s">
        <v>21</v>
      </c>
      <c r="E2819">
        <v>7</v>
      </c>
      <c r="F2819">
        <v>42756</v>
      </c>
      <c r="G2819">
        <v>9757</v>
      </c>
      <c r="H2819">
        <v>32999</v>
      </c>
      <c r="I2819">
        <v>2866</v>
      </c>
      <c r="J2819">
        <v>4965</v>
      </c>
      <c r="K2819">
        <v>54441</v>
      </c>
      <c r="L2819">
        <v>199</v>
      </c>
      <c r="M2819" s="1">
        <v>0.79</v>
      </c>
    </row>
    <row r="2820" spans="1:13" x14ac:dyDescent="0.3">
      <c r="A2820">
        <v>2824</v>
      </c>
      <c r="B2820" t="s">
        <v>1725</v>
      </c>
      <c r="C2820" t="s">
        <v>1733</v>
      </c>
      <c r="D2820" t="s">
        <v>21</v>
      </c>
      <c r="E2820">
        <v>7</v>
      </c>
      <c r="F2820">
        <v>55286</v>
      </c>
      <c r="G2820">
        <v>12885</v>
      </c>
      <c r="H2820">
        <v>42401</v>
      </c>
      <c r="I2820">
        <v>4248</v>
      </c>
      <c r="J2820">
        <v>5227</v>
      </c>
      <c r="K2820">
        <v>57438</v>
      </c>
      <c r="L2820">
        <v>146</v>
      </c>
      <c r="M2820" s="1">
        <v>0.8</v>
      </c>
    </row>
    <row r="2821" spans="1:13" x14ac:dyDescent="0.3">
      <c r="A2821">
        <v>2825</v>
      </c>
      <c r="B2821" t="s">
        <v>1734</v>
      </c>
      <c r="C2821" t="s">
        <v>1735</v>
      </c>
      <c r="D2821" t="s">
        <v>58</v>
      </c>
      <c r="E2821">
        <v>8</v>
      </c>
      <c r="F2821">
        <v>32412</v>
      </c>
      <c r="G2821">
        <v>7638</v>
      </c>
      <c r="H2821">
        <v>24774</v>
      </c>
      <c r="I2821">
        <v>2796</v>
      </c>
      <c r="J2821">
        <v>5552</v>
      </c>
      <c r="K2821">
        <v>42879</v>
      </c>
      <c r="L2821">
        <v>22</v>
      </c>
      <c r="M2821" s="1">
        <v>0.79</v>
      </c>
    </row>
    <row r="2822" spans="1:13" x14ac:dyDescent="0.3">
      <c r="A2822">
        <v>2826</v>
      </c>
      <c r="B2822" t="s">
        <v>1734</v>
      </c>
      <c r="C2822" t="s">
        <v>1736</v>
      </c>
      <c r="D2822" t="s">
        <v>21</v>
      </c>
      <c r="E2822">
        <v>3</v>
      </c>
      <c r="F2822">
        <v>108718</v>
      </c>
      <c r="G2822">
        <v>20248</v>
      </c>
      <c r="H2822">
        <v>88470</v>
      </c>
      <c r="I2822">
        <v>6561</v>
      </c>
      <c r="J2822">
        <v>8912</v>
      </c>
      <c r="K2822">
        <v>80392</v>
      </c>
      <c r="L2822">
        <v>144</v>
      </c>
      <c r="M2822" s="1">
        <v>0.77</v>
      </c>
    </row>
    <row r="2823" spans="1:13" x14ac:dyDescent="0.3">
      <c r="A2823">
        <v>2827</v>
      </c>
      <c r="B2823" t="s">
        <v>1734</v>
      </c>
      <c r="C2823" t="s">
        <v>1235</v>
      </c>
      <c r="D2823" t="s">
        <v>21</v>
      </c>
      <c r="E2823">
        <v>6</v>
      </c>
      <c r="F2823">
        <v>14910</v>
      </c>
      <c r="G2823">
        <v>3682</v>
      </c>
      <c r="H2823">
        <v>11228</v>
      </c>
      <c r="I2823">
        <v>1075</v>
      </c>
      <c r="J2823">
        <v>2164</v>
      </c>
      <c r="K2823">
        <v>46538</v>
      </c>
      <c r="L2823">
        <v>146</v>
      </c>
      <c r="M2823" s="1">
        <v>0.8</v>
      </c>
    </row>
    <row r="2824" spans="1:13" x14ac:dyDescent="0.3">
      <c r="A2824">
        <v>2828</v>
      </c>
      <c r="B2824" t="s">
        <v>1734</v>
      </c>
      <c r="C2824" t="s">
        <v>1737</v>
      </c>
      <c r="D2824" t="s">
        <v>21</v>
      </c>
      <c r="E2824">
        <v>1</v>
      </c>
      <c r="F2824">
        <v>13013</v>
      </c>
      <c r="G2824">
        <v>2576</v>
      </c>
      <c r="H2824">
        <v>10437</v>
      </c>
      <c r="I2824">
        <v>954</v>
      </c>
      <c r="J2824">
        <v>1273</v>
      </c>
      <c r="K2824">
        <v>57280</v>
      </c>
      <c r="L2824">
        <v>0</v>
      </c>
      <c r="M2824" s="1">
        <v>0.83</v>
      </c>
    </row>
    <row r="2825" spans="1:13" x14ac:dyDescent="0.3">
      <c r="A2825">
        <v>2829</v>
      </c>
      <c r="B2825" t="s">
        <v>1734</v>
      </c>
      <c r="C2825" t="s">
        <v>1738</v>
      </c>
      <c r="D2825" t="s">
        <v>21</v>
      </c>
      <c r="E2825">
        <v>2</v>
      </c>
      <c r="F2825">
        <v>31666</v>
      </c>
      <c r="G2825">
        <v>6701</v>
      </c>
      <c r="H2825">
        <v>24965</v>
      </c>
      <c r="I2825">
        <v>2403</v>
      </c>
      <c r="J2825">
        <v>3969</v>
      </c>
      <c r="K2825">
        <v>50580</v>
      </c>
      <c r="L2825">
        <v>1112</v>
      </c>
      <c r="M2825" s="1">
        <v>0.8</v>
      </c>
    </row>
    <row r="2826" spans="1:13" x14ac:dyDescent="0.3">
      <c r="A2826">
        <v>2830</v>
      </c>
      <c r="B2826" t="s">
        <v>1734</v>
      </c>
      <c r="C2826" t="s">
        <v>1739</v>
      </c>
      <c r="D2826" t="s">
        <v>21</v>
      </c>
      <c r="E2826">
        <v>2</v>
      </c>
      <c r="F2826">
        <v>15841</v>
      </c>
      <c r="G2826">
        <v>3280</v>
      </c>
      <c r="H2826">
        <v>12561</v>
      </c>
      <c r="I2826">
        <v>1181</v>
      </c>
      <c r="J2826">
        <v>2123</v>
      </c>
      <c r="K2826">
        <v>51131</v>
      </c>
      <c r="L2826">
        <v>0</v>
      </c>
      <c r="M2826" s="1">
        <v>0.83</v>
      </c>
    </row>
    <row r="2827" spans="1:13" x14ac:dyDescent="0.3">
      <c r="A2827">
        <v>2831</v>
      </c>
      <c r="B2827" t="s">
        <v>1734</v>
      </c>
      <c r="C2827" t="s">
        <v>1740</v>
      </c>
      <c r="D2827" t="s">
        <v>21</v>
      </c>
      <c r="E2827">
        <v>1</v>
      </c>
      <c r="F2827">
        <v>237521</v>
      </c>
      <c r="G2827">
        <v>25209</v>
      </c>
      <c r="H2827">
        <v>212312</v>
      </c>
      <c r="I2827">
        <v>15081</v>
      </c>
      <c r="J2827">
        <v>14842</v>
      </c>
      <c r="K2827">
        <v>120950</v>
      </c>
      <c r="L2827">
        <v>380</v>
      </c>
      <c r="M2827" s="1">
        <v>0.9</v>
      </c>
    </row>
    <row r="2828" spans="1:13" x14ac:dyDescent="0.3">
      <c r="A2828">
        <v>2832</v>
      </c>
      <c r="B2828" t="s">
        <v>1734</v>
      </c>
      <c r="C2828" t="s">
        <v>1741</v>
      </c>
      <c r="D2828" t="s">
        <v>21</v>
      </c>
      <c r="E2828">
        <v>3</v>
      </c>
      <c r="F2828">
        <v>75457</v>
      </c>
      <c r="G2828">
        <v>15877</v>
      </c>
      <c r="H2828">
        <v>59580</v>
      </c>
      <c r="I2828">
        <v>5048</v>
      </c>
      <c r="J2828">
        <v>6531</v>
      </c>
      <c r="K2828">
        <v>60556</v>
      </c>
      <c r="L2828">
        <v>209</v>
      </c>
      <c r="M2828" s="1">
        <v>0.79</v>
      </c>
    </row>
    <row r="2829" spans="1:13" x14ac:dyDescent="0.3">
      <c r="A2829">
        <v>2833</v>
      </c>
      <c r="B2829" t="s">
        <v>1734</v>
      </c>
      <c r="C2829" t="s">
        <v>729</v>
      </c>
      <c r="D2829" t="s">
        <v>21</v>
      </c>
      <c r="E2829">
        <v>8</v>
      </c>
      <c r="F2829">
        <v>4292</v>
      </c>
      <c r="G2829">
        <v>1187</v>
      </c>
      <c r="H2829">
        <v>3105</v>
      </c>
      <c r="I2829">
        <v>334</v>
      </c>
      <c r="J2829">
        <v>451</v>
      </c>
      <c r="K2829">
        <v>50564</v>
      </c>
      <c r="L2829">
        <v>25</v>
      </c>
      <c r="M2829" s="1">
        <v>0.75</v>
      </c>
    </row>
    <row r="2830" spans="1:13" x14ac:dyDescent="0.3">
      <c r="A2830">
        <v>2834</v>
      </c>
      <c r="B2830" t="s">
        <v>1734</v>
      </c>
      <c r="C2830" t="s">
        <v>1425</v>
      </c>
      <c r="D2830" t="s">
        <v>21</v>
      </c>
      <c r="E2830">
        <v>2</v>
      </c>
      <c r="F2830">
        <v>78747</v>
      </c>
      <c r="G2830">
        <v>16789</v>
      </c>
      <c r="H2830">
        <v>61958</v>
      </c>
      <c r="I2830">
        <v>6725</v>
      </c>
      <c r="J2830">
        <v>8162</v>
      </c>
      <c r="K2830">
        <v>61186</v>
      </c>
      <c r="L2830">
        <v>145</v>
      </c>
      <c r="M2830" s="1">
        <v>0.82</v>
      </c>
    </row>
    <row r="2831" spans="1:13" x14ac:dyDescent="0.3">
      <c r="A2831">
        <v>2835</v>
      </c>
      <c r="B2831" t="s">
        <v>1734</v>
      </c>
      <c r="C2831" t="s">
        <v>1742</v>
      </c>
      <c r="D2831" t="s">
        <v>21</v>
      </c>
      <c r="E2831">
        <v>8</v>
      </c>
      <c r="F2831">
        <v>6293</v>
      </c>
      <c r="G2831">
        <v>1447</v>
      </c>
      <c r="H2831">
        <v>4846</v>
      </c>
      <c r="I2831">
        <v>449</v>
      </c>
      <c r="J2831">
        <v>786</v>
      </c>
      <c r="K2831">
        <v>47681</v>
      </c>
      <c r="L2831">
        <v>0</v>
      </c>
      <c r="M2831" s="1">
        <v>0.73</v>
      </c>
    </row>
    <row r="2832" spans="1:13" x14ac:dyDescent="0.3">
      <c r="A2832">
        <v>2836</v>
      </c>
      <c r="B2832" t="s">
        <v>1734</v>
      </c>
      <c r="C2832" t="s">
        <v>1743</v>
      </c>
      <c r="D2832" t="s">
        <v>21</v>
      </c>
      <c r="E2832">
        <v>2</v>
      </c>
      <c r="F2832">
        <v>33277</v>
      </c>
      <c r="G2832">
        <v>7569</v>
      </c>
      <c r="H2832">
        <v>25708</v>
      </c>
      <c r="I2832">
        <v>2792</v>
      </c>
      <c r="J2832">
        <v>2441</v>
      </c>
      <c r="K2832">
        <v>71874</v>
      </c>
      <c r="L2832">
        <v>0</v>
      </c>
      <c r="M2832" s="1">
        <v>0.8</v>
      </c>
    </row>
    <row r="2833" spans="1:13" x14ac:dyDescent="0.3">
      <c r="A2833">
        <v>2837</v>
      </c>
      <c r="B2833" t="s">
        <v>1734</v>
      </c>
      <c r="C2833" t="s">
        <v>1242</v>
      </c>
      <c r="D2833" t="s">
        <v>21</v>
      </c>
      <c r="E2833">
        <v>6</v>
      </c>
      <c r="F2833">
        <v>16384</v>
      </c>
      <c r="G2833">
        <v>3523</v>
      </c>
      <c r="H2833">
        <v>12861</v>
      </c>
      <c r="I2833">
        <v>1182</v>
      </c>
      <c r="J2833">
        <v>3187</v>
      </c>
      <c r="K2833">
        <v>41803</v>
      </c>
      <c r="L2833">
        <v>0</v>
      </c>
      <c r="M2833" s="1">
        <v>0.69</v>
      </c>
    </row>
    <row r="2834" spans="1:13" x14ac:dyDescent="0.3">
      <c r="A2834">
        <v>2838</v>
      </c>
      <c r="B2834" t="s">
        <v>1734</v>
      </c>
      <c r="C2834" t="s">
        <v>620</v>
      </c>
      <c r="D2834" t="s">
        <v>21</v>
      </c>
      <c r="E2834">
        <v>9</v>
      </c>
      <c r="F2834">
        <v>21221</v>
      </c>
      <c r="G2834">
        <v>4709</v>
      </c>
      <c r="H2834">
        <v>16512</v>
      </c>
      <c r="I2834">
        <v>818</v>
      </c>
      <c r="J2834">
        <v>5568</v>
      </c>
      <c r="K2834">
        <v>32144</v>
      </c>
      <c r="L2834">
        <v>49</v>
      </c>
      <c r="M2834" s="1">
        <v>0.86</v>
      </c>
    </row>
    <row r="2835" spans="1:13" x14ac:dyDescent="0.3">
      <c r="A2835">
        <v>2839</v>
      </c>
      <c r="B2835" t="s">
        <v>1734</v>
      </c>
      <c r="C2835" t="s">
        <v>1744</v>
      </c>
      <c r="D2835" t="s">
        <v>21</v>
      </c>
      <c r="E2835">
        <v>3</v>
      </c>
      <c r="F2835">
        <v>16999</v>
      </c>
      <c r="G2835">
        <v>3340</v>
      </c>
      <c r="H2835">
        <v>13659</v>
      </c>
      <c r="I2835">
        <v>1016</v>
      </c>
      <c r="J2835">
        <v>2993</v>
      </c>
      <c r="K2835">
        <v>45889</v>
      </c>
      <c r="L2835">
        <v>0</v>
      </c>
      <c r="M2835" s="1">
        <v>0.71</v>
      </c>
    </row>
    <row r="2836" spans="1:13" x14ac:dyDescent="0.3">
      <c r="A2836">
        <v>2840</v>
      </c>
      <c r="B2836" t="s">
        <v>1734</v>
      </c>
      <c r="C2836" t="s">
        <v>739</v>
      </c>
      <c r="D2836" t="s">
        <v>21</v>
      </c>
      <c r="E2836">
        <v>2</v>
      </c>
      <c r="F2836">
        <v>54973</v>
      </c>
      <c r="G2836">
        <v>10943</v>
      </c>
      <c r="H2836">
        <v>44030</v>
      </c>
      <c r="I2836">
        <v>3819</v>
      </c>
      <c r="J2836">
        <v>6132</v>
      </c>
      <c r="K2836">
        <v>51525</v>
      </c>
      <c r="L2836">
        <v>0</v>
      </c>
      <c r="M2836" s="1">
        <v>0.83</v>
      </c>
    </row>
    <row r="2837" spans="1:13" x14ac:dyDescent="0.3">
      <c r="A2837">
        <v>2841</v>
      </c>
      <c r="B2837" t="s">
        <v>1734</v>
      </c>
      <c r="C2837" t="s">
        <v>846</v>
      </c>
      <c r="D2837" t="s">
        <v>21</v>
      </c>
      <c r="E2837">
        <v>1</v>
      </c>
      <c r="F2837">
        <v>30772</v>
      </c>
      <c r="G2837">
        <v>5050</v>
      </c>
      <c r="H2837">
        <v>25722</v>
      </c>
      <c r="I2837">
        <v>2640</v>
      </c>
      <c r="J2837">
        <v>2930</v>
      </c>
      <c r="K2837">
        <v>67335</v>
      </c>
      <c r="L2837">
        <v>0</v>
      </c>
      <c r="M2837" s="1">
        <v>0.85</v>
      </c>
    </row>
    <row r="2838" spans="1:13" x14ac:dyDescent="0.3">
      <c r="A2838">
        <v>2842</v>
      </c>
      <c r="B2838" t="s">
        <v>1734</v>
      </c>
      <c r="C2838" t="s">
        <v>141</v>
      </c>
      <c r="D2838" t="s">
        <v>21</v>
      </c>
      <c r="E2838">
        <v>7</v>
      </c>
      <c r="F2838">
        <v>29636</v>
      </c>
      <c r="G2838">
        <v>7259</v>
      </c>
      <c r="H2838">
        <v>22377</v>
      </c>
      <c r="I2838">
        <v>1820</v>
      </c>
      <c r="J2838">
        <v>4605</v>
      </c>
      <c r="K2838">
        <v>41517</v>
      </c>
      <c r="L2838">
        <v>0</v>
      </c>
      <c r="M2838" s="1">
        <v>0.8</v>
      </c>
    </row>
    <row r="2839" spans="1:13" x14ac:dyDescent="0.3">
      <c r="A2839">
        <v>2843</v>
      </c>
      <c r="B2839" t="s">
        <v>1734</v>
      </c>
      <c r="C2839" t="s">
        <v>1745</v>
      </c>
      <c r="D2839" t="s">
        <v>21</v>
      </c>
      <c r="E2839">
        <v>1</v>
      </c>
      <c r="F2839">
        <v>6941</v>
      </c>
      <c r="G2839">
        <v>1708</v>
      </c>
      <c r="H2839">
        <v>5233</v>
      </c>
      <c r="I2839">
        <v>612</v>
      </c>
      <c r="J2839">
        <v>851</v>
      </c>
      <c r="K2839">
        <v>56872</v>
      </c>
      <c r="L2839">
        <v>0</v>
      </c>
      <c r="M2839" s="1">
        <v>0.79</v>
      </c>
    </row>
    <row r="2840" spans="1:13" x14ac:dyDescent="0.3">
      <c r="A2840">
        <v>2844</v>
      </c>
      <c r="B2840" t="s">
        <v>1734</v>
      </c>
      <c r="C2840" t="s">
        <v>327</v>
      </c>
      <c r="D2840" t="s">
        <v>21</v>
      </c>
      <c r="E2840">
        <v>8</v>
      </c>
      <c r="F2840">
        <v>11938</v>
      </c>
      <c r="G2840">
        <v>2654</v>
      </c>
      <c r="H2840">
        <v>9284</v>
      </c>
      <c r="I2840">
        <v>1085</v>
      </c>
      <c r="J2840">
        <v>2264</v>
      </c>
      <c r="K2840">
        <v>41382</v>
      </c>
      <c r="L2840">
        <v>0</v>
      </c>
      <c r="M2840" s="1">
        <v>0.81</v>
      </c>
    </row>
    <row r="2841" spans="1:13" x14ac:dyDescent="0.3">
      <c r="A2841">
        <v>2845</v>
      </c>
      <c r="B2841" t="s">
        <v>1734</v>
      </c>
      <c r="C2841" t="s">
        <v>1465</v>
      </c>
      <c r="D2841" t="s">
        <v>21</v>
      </c>
      <c r="E2841">
        <v>1</v>
      </c>
      <c r="F2841">
        <v>348556</v>
      </c>
      <c r="G2841">
        <v>52028</v>
      </c>
      <c r="H2841">
        <v>296528</v>
      </c>
      <c r="I2841">
        <v>26470</v>
      </c>
      <c r="J2841">
        <v>26093</v>
      </c>
      <c r="K2841">
        <v>80734</v>
      </c>
      <c r="L2841">
        <v>163</v>
      </c>
      <c r="M2841" s="1">
        <v>0.86</v>
      </c>
    </row>
    <row r="2842" spans="1:13" x14ac:dyDescent="0.3">
      <c r="A2842">
        <v>2846</v>
      </c>
      <c r="B2842" t="s">
        <v>1734</v>
      </c>
      <c r="C2842" t="s">
        <v>33</v>
      </c>
      <c r="D2842" t="s">
        <v>21</v>
      </c>
      <c r="E2842">
        <v>1</v>
      </c>
      <c r="F2842">
        <v>14523</v>
      </c>
      <c r="G2842">
        <v>3068</v>
      </c>
      <c r="H2842">
        <v>11455</v>
      </c>
      <c r="I2842">
        <v>1177</v>
      </c>
      <c r="J2842">
        <v>934</v>
      </c>
      <c r="K2842">
        <v>84021</v>
      </c>
      <c r="L2842">
        <v>0</v>
      </c>
      <c r="M2842" s="1">
        <v>0.8</v>
      </c>
    </row>
    <row r="2843" spans="1:13" x14ac:dyDescent="0.3">
      <c r="A2843">
        <v>2847</v>
      </c>
      <c r="B2843" t="s">
        <v>1734</v>
      </c>
      <c r="C2843" t="s">
        <v>1374</v>
      </c>
      <c r="D2843" t="s">
        <v>21</v>
      </c>
      <c r="E2843">
        <v>2</v>
      </c>
      <c r="F2843">
        <v>5064</v>
      </c>
      <c r="G2843">
        <v>1185</v>
      </c>
      <c r="H2843">
        <v>3879</v>
      </c>
      <c r="I2843">
        <v>406</v>
      </c>
      <c r="J2843">
        <v>599</v>
      </c>
      <c r="K2843">
        <v>50858</v>
      </c>
      <c r="L2843">
        <v>0</v>
      </c>
      <c r="M2843" s="1">
        <v>0.82</v>
      </c>
    </row>
    <row r="2844" spans="1:13" x14ac:dyDescent="0.3">
      <c r="A2844">
        <v>2848</v>
      </c>
      <c r="B2844" t="s">
        <v>1734</v>
      </c>
      <c r="C2844" t="s">
        <v>1746</v>
      </c>
      <c r="D2844" t="s">
        <v>21</v>
      </c>
      <c r="E2844">
        <v>1</v>
      </c>
      <c r="F2844">
        <v>51859</v>
      </c>
      <c r="G2844">
        <v>8159</v>
      </c>
      <c r="H2844">
        <v>43700</v>
      </c>
      <c r="I2844">
        <v>3581</v>
      </c>
      <c r="J2844">
        <v>4375</v>
      </c>
      <c r="K2844">
        <v>72111</v>
      </c>
      <c r="L2844">
        <v>68</v>
      </c>
      <c r="M2844" s="1">
        <v>0.84</v>
      </c>
    </row>
    <row r="2845" spans="1:13" x14ac:dyDescent="0.3">
      <c r="A2845">
        <v>2849</v>
      </c>
      <c r="B2845" t="s">
        <v>1734</v>
      </c>
      <c r="C2845" t="s">
        <v>526</v>
      </c>
      <c r="D2845" t="s">
        <v>21</v>
      </c>
      <c r="E2845">
        <v>8</v>
      </c>
      <c r="F2845">
        <v>9809</v>
      </c>
      <c r="G2845">
        <v>2199</v>
      </c>
      <c r="H2845">
        <v>7610</v>
      </c>
      <c r="I2845">
        <v>700</v>
      </c>
      <c r="J2845">
        <v>1535</v>
      </c>
      <c r="K2845">
        <v>46300</v>
      </c>
      <c r="L2845">
        <v>0</v>
      </c>
      <c r="M2845" s="1">
        <v>0.81</v>
      </c>
    </row>
    <row r="2846" spans="1:13" x14ac:dyDescent="0.3">
      <c r="A2846">
        <v>2850</v>
      </c>
      <c r="B2846" t="s">
        <v>1734</v>
      </c>
      <c r="C2846" t="s">
        <v>1747</v>
      </c>
      <c r="D2846" t="s">
        <v>21</v>
      </c>
      <c r="E2846">
        <v>9</v>
      </c>
      <c r="F2846">
        <v>14523</v>
      </c>
      <c r="G2846">
        <v>3198</v>
      </c>
      <c r="H2846">
        <v>11325</v>
      </c>
      <c r="I2846">
        <v>783</v>
      </c>
      <c r="J2846">
        <v>3520</v>
      </c>
      <c r="K2846">
        <v>35047</v>
      </c>
      <c r="L2846">
        <v>11</v>
      </c>
      <c r="M2846" s="1">
        <v>0.86</v>
      </c>
    </row>
    <row r="2847" spans="1:13" x14ac:dyDescent="0.3">
      <c r="A2847">
        <v>2851</v>
      </c>
      <c r="B2847" t="s">
        <v>1734</v>
      </c>
      <c r="C2847" t="s">
        <v>1748</v>
      </c>
      <c r="D2847" t="s">
        <v>21</v>
      </c>
      <c r="E2847">
        <v>1</v>
      </c>
      <c r="F2847">
        <v>28529</v>
      </c>
      <c r="G2847">
        <v>4981</v>
      </c>
      <c r="H2847">
        <v>23548</v>
      </c>
      <c r="I2847">
        <v>2206</v>
      </c>
      <c r="J2847">
        <v>3486</v>
      </c>
      <c r="K2847">
        <v>57257</v>
      </c>
      <c r="L2847">
        <v>0</v>
      </c>
      <c r="M2847" s="1">
        <v>0.85</v>
      </c>
    </row>
    <row r="2848" spans="1:13" x14ac:dyDescent="0.3">
      <c r="A2848">
        <v>2852</v>
      </c>
      <c r="B2848" t="s">
        <v>1734</v>
      </c>
      <c r="C2848" t="s">
        <v>864</v>
      </c>
      <c r="D2848" t="s">
        <v>21</v>
      </c>
      <c r="E2848">
        <v>6</v>
      </c>
      <c r="F2848">
        <v>10919</v>
      </c>
      <c r="G2848">
        <v>2530</v>
      </c>
      <c r="H2848">
        <v>8389</v>
      </c>
      <c r="I2848">
        <v>787</v>
      </c>
      <c r="J2848">
        <v>1478</v>
      </c>
      <c r="K2848">
        <v>50785</v>
      </c>
      <c r="L2848">
        <v>16</v>
      </c>
      <c r="M2848" s="1">
        <v>0.8</v>
      </c>
    </row>
    <row r="2849" spans="1:13" x14ac:dyDescent="0.3">
      <c r="A2849">
        <v>2853</v>
      </c>
      <c r="B2849" t="s">
        <v>1734</v>
      </c>
      <c r="C2849" t="s">
        <v>1749</v>
      </c>
      <c r="D2849" t="s">
        <v>21</v>
      </c>
      <c r="E2849">
        <v>1</v>
      </c>
      <c r="F2849">
        <v>1150795</v>
      </c>
      <c r="G2849">
        <v>154840</v>
      </c>
      <c r="H2849">
        <v>995955</v>
      </c>
      <c r="I2849">
        <v>77029</v>
      </c>
      <c r="J2849">
        <v>69377</v>
      </c>
      <c r="K2849">
        <v>122035</v>
      </c>
      <c r="L2849">
        <v>1971</v>
      </c>
      <c r="M2849" s="1">
        <v>0.87</v>
      </c>
    </row>
    <row r="2850" spans="1:13" x14ac:dyDescent="0.3">
      <c r="A2850">
        <v>2854</v>
      </c>
      <c r="B2850" t="s">
        <v>1734</v>
      </c>
      <c r="C2850" t="s">
        <v>1750</v>
      </c>
      <c r="D2850" t="s">
        <v>21</v>
      </c>
      <c r="E2850">
        <v>1</v>
      </c>
      <c r="F2850">
        <v>70675</v>
      </c>
      <c r="G2850">
        <v>11620</v>
      </c>
      <c r="H2850">
        <v>59055</v>
      </c>
      <c r="I2850">
        <v>5783</v>
      </c>
      <c r="J2850">
        <v>4260</v>
      </c>
      <c r="K2850">
        <v>93462</v>
      </c>
      <c r="L2850">
        <v>160</v>
      </c>
      <c r="M2850" s="1">
        <v>0.85</v>
      </c>
    </row>
    <row r="2851" spans="1:13" x14ac:dyDescent="0.3">
      <c r="A2851">
        <v>2855</v>
      </c>
      <c r="B2851" t="s">
        <v>1734</v>
      </c>
      <c r="C2851" t="s">
        <v>412</v>
      </c>
      <c r="D2851" t="s">
        <v>21</v>
      </c>
      <c r="E2851">
        <v>3</v>
      </c>
      <c r="F2851">
        <v>15795</v>
      </c>
      <c r="G2851">
        <v>3604</v>
      </c>
      <c r="H2851">
        <v>12191</v>
      </c>
      <c r="I2851">
        <v>1047</v>
      </c>
      <c r="J2851">
        <v>1922</v>
      </c>
      <c r="K2851">
        <v>48315</v>
      </c>
      <c r="L2851">
        <v>0</v>
      </c>
      <c r="M2851" s="1">
        <v>0.8</v>
      </c>
    </row>
    <row r="2852" spans="1:13" x14ac:dyDescent="0.3">
      <c r="A2852">
        <v>2856</v>
      </c>
      <c r="B2852" t="s">
        <v>1734</v>
      </c>
      <c r="C2852" t="s">
        <v>1751</v>
      </c>
      <c r="D2852" t="s">
        <v>21</v>
      </c>
      <c r="E2852">
        <v>3</v>
      </c>
      <c r="F2852">
        <v>26783</v>
      </c>
      <c r="G2852">
        <v>5418</v>
      </c>
      <c r="H2852">
        <v>21365</v>
      </c>
      <c r="I2852">
        <v>2082</v>
      </c>
      <c r="J2852">
        <v>1749</v>
      </c>
      <c r="K2852">
        <v>73463</v>
      </c>
      <c r="L2852">
        <v>0</v>
      </c>
      <c r="M2852" s="1">
        <v>0.77</v>
      </c>
    </row>
    <row r="2853" spans="1:13" x14ac:dyDescent="0.3">
      <c r="A2853">
        <v>2857</v>
      </c>
      <c r="B2853" t="s">
        <v>1734</v>
      </c>
      <c r="C2853" t="s">
        <v>50</v>
      </c>
      <c r="D2853" t="s">
        <v>21</v>
      </c>
      <c r="E2853">
        <v>2</v>
      </c>
      <c r="F2853">
        <v>56195</v>
      </c>
      <c r="G2853">
        <v>13219</v>
      </c>
      <c r="H2853">
        <v>42976</v>
      </c>
      <c r="I2853">
        <v>3801</v>
      </c>
      <c r="J2853">
        <v>8390</v>
      </c>
      <c r="K2853">
        <v>53522</v>
      </c>
      <c r="L2853">
        <v>18</v>
      </c>
      <c r="M2853" s="1">
        <v>0.79</v>
      </c>
    </row>
    <row r="2854" spans="1:13" x14ac:dyDescent="0.3">
      <c r="A2854">
        <v>2858</v>
      </c>
      <c r="B2854" t="s">
        <v>1734</v>
      </c>
      <c r="C2854" t="s">
        <v>850</v>
      </c>
      <c r="D2854" t="s">
        <v>21</v>
      </c>
      <c r="E2854">
        <v>3</v>
      </c>
      <c r="F2854">
        <v>88355</v>
      </c>
      <c r="G2854">
        <v>15264</v>
      </c>
      <c r="H2854">
        <v>73091</v>
      </c>
      <c r="I2854">
        <v>7494</v>
      </c>
      <c r="J2854">
        <v>6107</v>
      </c>
      <c r="K2854">
        <v>77684</v>
      </c>
      <c r="L2854">
        <v>0</v>
      </c>
      <c r="M2854" s="1">
        <v>0.84</v>
      </c>
    </row>
    <row r="2855" spans="1:13" x14ac:dyDescent="0.3">
      <c r="A2855">
        <v>2859</v>
      </c>
      <c r="B2855" t="s">
        <v>1734</v>
      </c>
      <c r="C2855" t="s">
        <v>1533</v>
      </c>
      <c r="D2855" t="s">
        <v>21</v>
      </c>
      <c r="E2855">
        <v>3</v>
      </c>
      <c r="F2855">
        <v>16844</v>
      </c>
      <c r="G2855">
        <v>3681</v>
      </c>
      <c r="H2855">
        <v>13163</v>
      </c>
      <c r="I2855">
        <v>1062</v>
      </c>
      <c r="J2855">
        <v>2064</v>
      </c>
      <c r="K2855">
        <v>50591</v>
      </c>
      <c r="L2855">
        <v>10</v>
      </c>
      <c r="M2855" s="1">
        <v>0.83</v>
      </c>
    </row>
    <row r="2856" spans="1:13" x14ac:dyDescent="0.3">
      <c r="A2856">
        <v>2860</v>
      </c>
      <c r="B2856" t="s">
        <v>1734</v>
      </c>
      <c r="C2856" t="s">
        <v>1171</v>
      </c>
      <c r="D2856" t="s">
        <v>58</v>
      </c>
      <c r="E2856">
        <v>1</v>
      </c>
      <c r="F2856">
        <v>37349</v>
      </c>
      <c r="G2856">
        <v>7118</v>
      </c>
      <c r="H2856">
        <v>30231</v>
      </c>
      <c r="I2856">
        <v>4252</v>
      </c>
      <c r="J2856">
        <v>3348</v>
      </c>
      <c r="K2856">
        <v>70938</v>
      </c>
      <c r="L2856">
        <v>30</v>
      </c>
      <c r="M2856" s="1">
        <v>0.84</v>
      </c>
    </row>
    <row r="2857" spans="1:13" x14ac:dyDescent="0.3">
      <c r="A2857">
        <v>2861</v>
      </c>
      <c r="B2857" t="s">
        <v>1734</v>
      </c>
      <c r="C2857" t="s">
        <v>1752</v>
      </c>
      <c r="D2857" t="s">
        <v>21</v>
      </c>
      <c r="E2857">
        <v>1</v>
      </c>
      <c r="F2857">
        <v>23244</v>
      </c>
      <c r="G2857">
        <v>5191</v>
      </c>
      <c r="H2857">
        <v>18053</v>
      </c>
      <c r="I2857">
        <v>1466</v>
      </c>
      <c r="J2857">
        <v>1498</v>
      </c>
      <c r="K2857">
        <v>89331</v>
      </c>
      <c r="L2857">
        <v>0</v>
      </c>
      <c r="M2857" s="1">
        <v>0.76</v>
      </c>
    </row>
    <row r="2858" spans="1:13" x14ac:dyDescent="0.3">
      <c r="A2858">
        <v>2862</v>
      </c>
      <c r="B2858" t="s">
        <v>1734</v>
      </c>
      <c r="C2858" t="s">
        <v>749</v>
      </c>
      <c r="D2858" t="s">
        <v>21</v>
      </c>
      <c r="E2858">
        <v>9</v>
      </c>
      <c r="F2858">
        <v>15631</v>
      </c>
      <c r="G2858">
        <v>3832</v>
      </c>
      <c r="H2858">
        <v>11799</v>
      </c>
      <c r="I2858">
        <v>1066</v>
      </c>
      <c r="J2858">
        <v>2686</v>
      </c>
      <c r="K2858">
        <v>37550</v>
      </c>
      <c r="L2858">
        <v>0</v>
      </c>
      <c r="M2858" s="1">
        <v>0.75</v>
      </c>
    </row>
    <row r="2859" spans="1:13" x14ac:dyDescent="0.3">
      <c r="A2859">
        <v>2863</v>
      </c>
      <c r="B2859" t="s">
        <v>1734</v>
      </c>
      <c r="C2859" t="s">
        <v>52</v>
      </c>
      <c r="D2859" t="s">
        <v>21</v>
      </c>
      <c r="E2859">
        <v>3</v>
      </c>
      <c r="F2859">
        <v>19779</v>
      </c>
      <c r="G2859">
        <v>3432</v>
      </c>
      <c r="H2859">
        <v>16347</v>
      </c>
      <c r="I2859">
        <v>1384</v>
      </c>
      <c r="J2859">
        <v>1583</v>
      </c>
      <c r="K2859">
        <v>67498</v>
      </c>
      <c r="L2859">
        <v>0</v>
      </c>
      <c r="M2859" s="1">
        <v>0.85</v>
      </c>
    </row>
    <row r="2860" spans="1:13" x14ac:dyDescent="0.3">
      <c r="A2860">
        <v>2864</v>
      </c>
      <c r="B2860" t="s">
        <v>1734</v>
      </c>
      <c r="C2860" t="s">
        <v>1753</v>
      </c>
      <c r="D2860" t="s">
        <v>21</v>
      </c>
      <c r="E2860">
        <v>6</v>
      </c>
      <c r="F2860">
        <v>11627</v>
      </c>
      <c r="G2860">
        <v>1755</v>
      </c>
      <c r="H2860">
        <v>9872</v>
      </c>
      <c r="I2860">
        <v>719</v>
      </c>
      <c r="J2860">
        <v>2183</v>
      </c>
      <c r="K2860">
        <v>43533</v>
      </c>
      <c r="L2860">
        <v>0</v>
      </c>
      <c r="M2860" s="1">
        <v>0.6</v>
      </c>
    </row>
    <row r="2861" spans="1:13" x14ac:dyDescent="0.3">
      <c r="A2861">
        <v>2865</v>
      </c>
      <c r="B2861" t="s">
        <v>1734</v>
      </c>
      <c r="C2861" t="s">
        <v>1262</v>
      </c>
      <c r="D2861" t="s">
        <v>21</v>
      </c>
      <c r="E2861">
        <v>6</v>
      </c>
      <c r="F2861">
        <v>34120</v>
      </c>
      <c r="G2861">
        <v>8313</v>
      </c>
      <c r="H2861">
        <v>25807</v>
      </c>
      <c r="I2861">
        <v>2396</v>
      </c>
      <c r="J2861">
        <v>4825</v>
      </c>
      <c r="K2861">
        <v>43096</v>
      </c>
      <c r="L2861">
        <v>441</v>
      </c>
      <c r="M2861" s="1">
        <v>0.79</v>
      </c>
    </row>
    <row r="2862" spans="1:13" x14ac:dyDescent="0.3">
      <c r="A2862">
        <v>2866</v>
      </c>
      <c r="B2862" t="s">
        <v>1734</v>
      </c>
      <c r="C2862" t="s">
        <v>1754</v>
      </c>
      <c r="D2862" t="s">
        <v>21</v>
      </c>
      <c r="E2862">
        <v>1</v>
      </c>
      <c r="F2862">
        <v>107239</v>
      </c>
      <c r="G2862">
        <v>19032</v>
      </c>
      <c r="H2862">
        <v>88207</v>
      </c>
      <c r="I2862">
        <v>7604</v>
      </c>
      <c r="J2862">
        <v>5509</v>
      </c>
      <c r="K2862">
        <v>91028</v>
      </c>
      <c r="L2862">
        <v>291</v>
      </c>
      <c r="M2862" s="1">
        <v>0.83</v>
      </c>
    </row>
    <row r="2863" spans="1:13" x14ac:dyDescent="0.3">
      <c r="A2863">
        <v>2867</v>
      </c>
      <c r="B2863" t="s">
        <v>1734</v>
      </c>
      <c r="C2863" t="s">
        <v>1755</v>
      </c>
      <c r="D2863" t="s">
        <v>21</v>
      </c>
      <c r="E2863">
        <v>1</v>
      </c>
      <c r="F2863">
        <v>329261</v>
      </c>
      <c r="G2863">
        <v>51045</v>
      </c>
      <c r="H2863">
        <v>278216</v>
      </c>
      <c r="I2863">
        <v>20094</v>
      </c>
      <c r="J2863">
        <v>29502</v>
      </c>
      <c r="K2863">
        <v>68581</v>
      </c>
      <c r="L2863">
        <v>698</v>
      </c>
      <c r="M2863" s="1">
        <v>0.86</v>
      </c>
    </row>
    <row r="2864" spans="1:13" x14ac:dyDescent="0.3">
      <c r="A2864">
        <v>2868</v>
      </c>
      <c r="B2864" t="s">
        <v>1734</v>
      </c>
      <c r="C2864" t="s">
        <v>54</v>
      </c>
      <c r="D2864" t="s">
        <v>21</v>
      </c>
      <c r="E2864">
        <v>4</v>
      </c>
      <c r="F2864">
        <v>50953</v>
      </c>
      <c r="G2864">
        <v>12178</v>
      </c>
      <c r="H2864">
        <v>38775</v>
      </c>
      <c r="I2864">
        <v>3882</v>
      </c>
      <c r="J2864">
        <v>10068</v>
      </c>
      <c r="K2864">
        <v>36471</v>
      </c>
      <c r="L2864">
        <v>150</v>
      </c>
      <c r="M2864" s="1">
        <v>0.81</v>
      </c>
    </row>
    <row r="2865" spans="1:13" x14ac:dyDescent="0.3">
      <c r="A2865">
        <v>2869</v>
      </c>
      <c r="B2865" t="s">
        <v>1734</v>
      </c>
      <c r="C2865" t="s">
        <v>1344</v>
      </c>
      <c r="D2865" t="s">
        <v>21</v>
      </c>
      <c r="E2865">
        <v>8</v>
      </c>
      <c r="F2865">
        <v>2210</v>
      </c>
      <c r="G2865">
        <v>760</v>
      </c>
      <c r="H2865">
        <v>1450</v>
      </c>
      <c r="I2865">
        <v>265</v>
      </c>
      <c r="J2865">
        <v>280</v>
      </c>
      <c r="K2865">
        <v>45089</v>
      </c>
      <c r="L2865">
        <v>0</v>
      </c>
      <c r="M2865" s="1">
        <v>0.69</v>
      </c>
    </row>
    <row r="2866" spans="1:13" x14ac:dyDescent="0.3">
      <c r="A2866">
        <v>2870</v>
      </c>
      <c r="B2866" t="s">
        <v>1734</v>
      </c>
      <c r="C2866" t="s">
        <v>1756</v>
      </c>
      <c r="D2866" t="s">
        <v>21</v>
      </c>
      <c r="E2866">
        <v>1</v>
      </c>
      <c r="F2866">
        <v>36953</v>
      </c>
      <c r="G2866">
        <v>7075</v>
      </c>
      <c r="H2866">
        <v>29878</v>
      </c>
      <c r="I2866">
        <v>3736</v>
      </c>
      <c r="J2866">
        <v>3368</v>
      </c>
      <c r="K2866">
        <v>72993</v>
      </c>
      <c r="L2866">
        <v>0</v>
      </c>
      <c r="M2866" s="1">
        <v>0.83</v>
      </c>
    </row>
    <row r="2867" spans="1:13" x14ac:dyDescent="0.3">
      <c r="A2867">
        <v>2871</v>
      </c>
      <c r="B2867" t="s">
        <v>1734</v>
      </c>
      <c r="C2867" t="s">
        <v>1757</v>
      </c>
      <c r="D2867" t="s">
        <v>21</v>
      </c>
      <c r="E2867">
        <v>1</v>
      </c>
      <c r="F2867">
        <v>76397</v>
      </c>
      <c r="G2867">
        <v>19301</v>
      </c>
      <c r="H2867">
        <v>57096</v>
      </c>
      <c r="I2867">
        <v>9350</v>
      </c>
      <c r="J2867">
        <v>5288</v>
      </c>
      <c r="K2867">
        <v>86541</v>
      </c>
      <c r="L2867">
        <v>527</v>
      </c>
      <c r="M2867" s="1">
        <v>0.75</v>
      </c>
    </row>
    <row r="2868" spans="1:13" x14ac:dyDescent="0.3">
      <c r="A2868">
        <v>2872</v>
      </c>
      <c r="B2868" t="s">
        <v>1734</v>
      </c>
      <c r="C2868" t="s">
        <v>1758</v>
      </c>
      <c r="D2868" t="s">
        <v>21</v>
      </c>
      <c r="E2868">
        <v>8</v>
      </c>
      <c r="F2868">
        <v>7042</v>
      </c>
      <c r="G2868">
        <v>1612</v>
      </c>
      <c r="H2868">
        <v>5430</v>
      </c>
      <c r="I2868">
        <v>570</v>
      </c>
      <c r="J2868">
        <v>858</v>
      </c>
      <c r="K2868">
        <v>51124</v>
      </c>
      <c r="L2868">
        <v>0</v>
      </c>
      <c r="M2868" s="1">
        <v>0.81</v>
      </c>
    </row>
    <row r="2869" spans="1:13" x14ac:dyDescent="0.3">
      <c r="A2869">
        <v>2873</v>
      </c>
      <c r="B2869" t="s">
        <v>1734</v>
      </c>
      <c r="C2869" t="s">
        <v>1759</v>
      </c>
      <c r="D2869" t="s">
        <v>21</v>
      </c>
      <c r="E2869">
        <v>6</v>
      </c>
      <c r="F2869">
        <v>26575</v>
      </c>
      <c r="G2869">
        <v>3476</v>
      </c>
      <c r="H2869">
        <v>23099</v>
      </c>
      <c r="I2869">
        <v>2814</v>
      </c>
      <c r="J2869">
        <v>1786</v>
      </c>
      <c r="K2869">
        <v>86619</v>
      </c>
      <c r="L2869">
        <v>0</v>
      </c>
      <c r="M2869" s="1">
        <v>0.88</v>
      </c>
    </row>
    <row r="2870" spans="1:13" x14ac:dyDescent="0.3">
      <c r="A2870">
        <v>2874</v>
      </c>
      <c r="B2870" t="s">
        <v>1734</v>
      </c>
      <c r="C2870" t="s">
        <v>1760</v>
      </c>
      <c r="D2870" t="s">
        <v>21</v>
      </c>
      <c r="E2870">
        <v>1</v>
      </c>
      <c r="F2870">
        <v>16939</v>
      </c>
      <c r="G2870">
        <v>2728</v>
      </c>
      <c r="H2870">
        <v>14211</v>
      </c>
      <c r="I2870">
        <v>1185</v>
      </c>
      <c r="J2870">
        <v>1223</v>
      </c>
      <c r="K2870">
        <v>68724</v>
      </c>
      <c r="L2870">
        <v>0</v>
      </c>
      <c r="M2870" s="1">
        <v>0.86</v>
      </c>
    </row>
    <row r="2871" spans="1:13" x14ac:dyDescent="0.3">
      <c r="A2871">
        <v>2875</v>
      </c>
      <c r="B2871" t="s">
        <v>1734</v>
      </c>
      <c r="C2871" t="s">
        <v>1132</v>
      </c>
      <c r="D2871" t="s">
        <v>21</v>
      </c>
      <c r="E2871">
        <v>9</v>
      </c>
      <c r="F2871">
        <v>10783</v>
      </c>
      <c r="G2871">
        <v>3896</v>
      </c>
      <c r="H2871">
        <v>6887</v>
      </c>
      <c r="I2871">
        <v>1183</v>
      </c>
      <c r="J2871">
        <v>1306</v>
      </c>
      <c r="K2871">
        <v>52814</v>
      </c>
      <c r="L2871">
        <v>35</v>
      </c>
      <c r="M2871" s="1">
        <v>0.66</v>
      </c>
    </row>
    <row r="2872" spans="1:13" x14ac:dyDescent="0.3">
      <c r="A2872">
        <v>2876</v>
      </c>
      <c r="B2872" t="s">
        <v>1734</v>
      </c>
      <c r="C2872" t="s">
        <v>62</v>
      </c>
      <c r="D2872" t="s">
        <v>21</v>
      </c>
      <c r="E2872">
        <v>8</v>
      </c>
      <c r="F2872">
        <v>23541</v>
      </c>
      <c r="G2872">
        <v>5026</v>
      </c>
      <c r="H2872">
        <v>18515</v>
      </c>
      <c r="I2872">
        <v>1483</v>
      </c>
      <c r="J2872">
        <v>5461</v>
      </c>
      <c r="K2872">
        <v>34796</v>
      </c>
      <c r="L2872">
        <v>0</v>
      </c>
      <c r="M2872" s="1">
        <v>0.81</v>
      </c>
    </row>
    <row r="2873" spans="1:13" x14ac:dyDescent="0.3">
      <c r="A2873">
        <v>2877</v>
      </c>
      <c r="B2873" t="s">
        <v>1734</v>
      </c>
      <c r="C2873" t="s">
        <v>1761</v>
      </c>
      <c r="D2873" t="s">
        <v>21</v>
      </c>
      <c r="E2873">
        <v>1</v>
      </c>
      <c r="F2873">
        <v>406850</v>
      </c>
      <c r="G2873">
        <v>37802</v>
      </c>
      <c r="H2873">
        <v>369048</v>
      </c>
      <c r="I2873">
        <v>20709</v>
      </c>
      <c r="J2873">
        <v>14700</v>
      </c>
      <c r="K2873">
        <v>140382</v>
      </c>
      <c r="L2873">
        <v>339</v>
      </c>
      <c r="M2873" s="1">
        <v>0.92</v>
      </c>
    </row>
    <row r="2874" spans="1:13" x14ac:dyDescent="0.3">
      <c r="A2874">
        <v>2878</v>
      </c>
      <c r="B2874" t="s">
        <v>1734</v>
      </c>
      <c r="C2874" t="s">
        <v>635</v>
      </c>
      <c r="D2874" t="s">
        <v>21</v>
      </c>
      <c r="E2874">
        <v>8</v>
      </c>
      <c r="F2874">
        <v>36778</v>
      </c>
      <c r="G2874">
        <v>7284</v>
      </c>
      <c r="H2874">
        <v>29494</v>
      </c>
      <c r="I2874">
        <v>3057</v>
      </c>
      <c r="J2874">
        <v>4140</v>
      </c>
      <c r="K2874">
        <v>63714</v>
      </c>
      <c r="L2874">
        <v>0</v>
      </c>
      <c r="M2874" s="1">
        <v>0.83</v>
      </c>
    </row>
    <row r="2875" spans="1:13" x14ac:dyDescent="0.3">
      <c r="A2875">
        <v>2879</v>
      </c>
      <c r="B2875" t="s">
        <v>1734</v>
      </c>
      <c r="C2875" t="s">
        <v>1762</v>
      </c>
      <c r="D2875" t="s">
        <v>21</v>
      </c>
      <c r="E2875">
        <v>9</v>
      </c>
      <c r="F2875">
        <v>12086</v>
      </c>
      <c r="G2875">
        <v>2697</v>
      </c>
      <c r="H2875">
        <v>9389</v>
      </c>
      <c r="I2875">
        <v>979</v>
      </c>
      <c r="J2875">
        <v>2008</v>
      </c>
      <c r="K2875">
        <v>41421</v>
      </c>
      <c r="L2875">
        <v>0</v>
      </c>
      <c r="M2875" s="1">
        <v>0.73</v>
      </c>
    </row>
    <row r="2876" spans="1:13" x14ac:dyDescent="0.3">
      <c r="A2876">
        <v>2880</v>
      </c>
      <c r="B2876" t="s">
        <v>1734</v>
      </c>
      <c r="C2876" t="s">
        <v>66</v>
      </c>
      <c r="D2876" t="s">
        <v>21</v>
      </c>
      <c r="E2876">
        <v>8</v>
      </c>
      <c r="F2876">
        <v>13295</v>
      </c>
      <c r="G2876">
        <v>2959</v>
      </c>
      <c r="H2876">
        <v>10336</v>
      </c>
      <c r="I2876">
        <v>843</v>
      </c>
      <c r="J2876">
        <v>1330</v>
      </c>
      <c r="K2876">
        <v>60450</v>
      </c>
      <c r="L2876">
        <v>0</v>
      </c>
      <c r="M2876" s="1">
        <v>0.8</v>
      </c>
    </row>
    <row r="2877" spans="1:13" x14ac:dyDescent="0.3">
      <c r="A2877">
        <v>2881</v>
      </c>
      <c r="B2877" t="s">
        <v>1734</v>
      </c>
      <c r="C2877" t="s">
        <v>1763</v>
      </c>
      <c r="D2877" t="s">
        <v>21</v>
      </c>
      <c r="E2877">
        <v>1</v>
      </c>
      <c r="F2877">
        <v>8802</v>
      </c>
      <c r="G2877">
        <v>2734</v>
      </c>
      <c r="H2877">
        <v>6068</v>
      </c>
      <c r="I2877">
        <v>737</v>
      </c>
      <c r="J2877">
        <v>812</v>
      </c>
      <c r="K2877">
        <v>61764</v>
      </c>
      <c r="L2877">
        <v>0</v>
      </c>
      <c r="M2877" s="1">
        <v>0.71</v>
      </c>
    </row>
    <row r="2878" spans="1:13" x14ac:dyDescent="0.3">
      <c r="A2878">
        <v>2882</v>
      </c>
      <c r="B2878" t="s">
        <v>1734</v>
      </c>
      <c r="C2878" t="s">
        <v>1272</v>
      </c>
      <c r="D2878" t="s">
        <v>21</v>
      </c>
      <c r="E2878">
        <v>7</v>
      </c>
      <c r="F2878">
        <v>30650</v>
      </c>
      <c r="G2878">
        <v>7858</v>
      </c>
      <c r="H2878">
        <v>22792</v>
      </c>
      <c r="I2878">
        <v>2639</v>
      </c>
      <c r="J2878">
        <v>5565</v>
      </c>
      <c r="K2878">
        <v>44832</v>
      </c>
      <c r="L2878">
        <v>206</v>
      </c>
      <c r="M2878" s="1">
        <v>0.77</v>
      </c>
    </row>
    <row r="2879" spans="1:13" x14ac:dyDescent="0.3">
      <c r="A2879">
        <v>2883</v>
      </c>
      <c r="B2879" t="s">
        <v>1734</v>
      </c>
      <c r="C2879" t="s">
        <v>309</v>
      </c>
      <c r="D2879" t="s">
        <v>21</v>
      </c>
      <c r="E2879">
        <v>8</v>
      </c>
      <c r="F2879">
        <v>10769</v>
      </c>
      <c r="G2879">
        <v>3353</v>
      </c>
      <c r="H2879">
        <v>7416</v>
      </c>
      <c r="I2879">
        <v>1089</v>
      </c>
      <c r="J2879">
        <v>1317</v>
      </c>
      <c r="K2879">
        <v>54871</v>
      </c>
      <c r="L2879">
        <v>0</v>
      </c>
      <c r="M2879" s="1">
        <v>0.7</v>
      </c>
    </row>
    <row r="2880" spans="1:13" x14ac:dyDescent="0.3">
      <c r="A2880">
        <v>2884</v>
      </c>
      <c r="B2880" t="s">
        <v>1734</v>
      </c>
      <c r="C2880" t="s">
        <v>72</v>
      </c>
      <c r="D2880" t="s">
        <v>21</v>
      </c>
      <c r="E2880">
        <v>3</v>
      </c>
      <c r="F2880">
        <v>98985</v>
      </c>
      <c r="G2880">
        <v>12475</v>
      </c>
      <c r="H2880">
        <v>86510</v>
      </c>
      <c r="I2880">
        <v>4694</v>
      </c>
      <c r="J2880">
        <v>21444</v>
      </c>
      <c r="K2880">
        <v>52538</v>
      </c>
      <c r="L2880">
        <v>188</v>
      </c>
      <c r="M2880" s="1">
        <v>0.8</v>
      </c>
    </row>
    <row r="2881" spans="1:13" x14ac:dyDescent="0.3">
      <c r="A2881">
        <v>2885</v>
      </c>
      <c r="B2881" t="s">
        <v>1734</v>
      </c>
      <c r="C2881" t="s">
        <v>768</v>
      </c>
      <c r="D2881" t="s">
        <v>21</v>
      </c>
      <c r="E2881">
        <v>3</v>
      </c>
      <c r="F2881">
        <v>14836</v>
      </c>
      <c r="G2881">
        <v>4053</v>
      </c>
      <c r="H2881">
        <v>10783</v>
      </c>
      <c r="I2881">
        <v>1200</v>
      </c>
      <c r="J2881">
        <v>1814</v>
      </c>
      <c r="K2881">
        <v>56690</v>
      </c>
      <c r="L2881">
        <v>0</v>
      </c>
      <c r="M2881" s="1">
        <v>0.76</v>
      </c>
    </row>
    <row r="2882" spans="1:13" x14ac:dyDescent="0.3">
      <c r="A2882">
        <v>2886</v>
      </c>
      <c r="B2882" t="s">
        <v>1734</v>
      </c>
      <c r="C2882" t="s">
        <v>1764</v>
      </c>
      <c r="D2882" t="s">
        <v>21</v>
      </c>
      <c r="E2882">
        <v>1</v>
      </c>
      <c r="F2882">
        <v>22391</v>
      </c>
      <c r="G2882">
        <v>3860</v>
      </c>
      <c r="H2882">
        <v>18531</v>
      </c>
      <c r="I2882">
        <v>1902</v>
      </c>
      <c r="J2882">
        <v>1132</v>
      </c>
      <c r="K2882">
        <v>90858</v>
      </c>
      <c r="L2882">
        <v>118</v>
      </c>
      <c r="M2882" s="1">
        <v>0.82</v>
      </c>
    </row>
    <row r="2883" spans="1:13" x14ac:dyDescent="0.3">
      <c r="A2883">
        <v>2887</v>
      </c>
      <c r="B2883" t="s">
        <v>1734</v>
      </c>
      <c r="C2883" t="s">
        <v>1276</v>
      </c>
      <c r="D2883" t="s">
        <v>21</v>
      </c>
      <c r="E2883">
        <v>8</v>
      </c>
      <c r="F2883">
        <v>11735</v>
      </c>
      <c r="G2883">
        <v>3098</v>
      </c>
      <c r="H2883">
        <v>8637</v>
      </c>
      <c r="I2883">
        <v>988</v>
      </c>
      <c r="J2883">
        <v>2167</v>
      </c>
      <c r="K2883">
        <v>43157</v>
      </c>
      <c r="L2883">
        <v>0</v>
      </c>
      <c r="M2883" s="1">
        <v>0.76</v>
      </c>
    </row>
    <row r="2884" spans="1:13" x14ac:dyDescent="0.3">
      <c r="A2884">
        <v>2888</v>
      </c>
      <c r="B2884" t="s">
        <v>1734</v>
      </c>
      <c r="C2884" t="s">
        <v>1446</v>
      </c>
      <c r="D2884" t="s">
        <v>21</v>
      </c>
      <c r="E2884">
        <v>9</v>
      </c>
      <c r="F2884">
        <v>12147</v>
      </c>
      <c r="G2884">
        <v>4456</v>
      </c>
      <c r="H2884">
        <v>7691</v>
      </c>
      <c r="I2884">
        <v>1249</v>
      </c>
      <c r="J2884">
        <v>1790</v>
      </c>
      <c r="K2884">
        <v>55418</v>
      </c>
      <c r="L2884">
        <v>0</v>
      </c>
      <c r="M2884" s="1">
        <v>0.66</v>
      </c>
    </row>
    <row r="2885" spans="1:13" x14ac:dyDescent="0.3">
      <c r="A2885">
        <v>2889</v>
      </c>
      <c r="B2885" t="s">
        <v>1734</v>
      </c>
      <c r="C2885" t="s">
        <v>1765</v>
      </c>
      <c r="D2885" t="s">
        <v>21</v>
      </c>
      <c r="E2885">
        <v>6</v>
      </c>
      <c r="F2885">
        <v>15420</v>
      </c>
      <c r="G2885">
        <v>2959</v>
      </c>
      <c r="H2885">
        <v>12461</v>
      </c>
      <c r="I2885">
        <v>1213</v>
      </c>
      <c r="J2885">
        <v>2952</v>
      </c>
      <c r="K2885">
        <v>46368</v>
      </c>
      <c r="L2885">
        <v>135</v>
      </c>
      <c r="M2885" s="1">
        <v>0.72</v>
      </c>
    </row>
    <row r="2886" spans="1:13" x14ac:dyDescent="0.3">
      <c r="A2886">
        <v>2890</v>
      </c>
      <c r="B2886" t="s">
        <v>1734</v>
      </c>
      <c r="C2886" t="s">
        <v>221</v>
      </c>
      <c r="D2886" t="s">
        <v>21</v>
      </c>
      <c r="E2886">
        <v>6</v>
      </c>
      <c r="F2886">
        <v>36644</v>
      </c>
      <c r="G2886">
        <v>7464</v>
      </c>
      <c r="H2886">
        <v>29180</v>
      </c>
      <c r="I2886">
        <v>3236</v>
      </c>
      <c r="J2886">
        <v>3387</v>
      </c>
      <c r="K2886">
        <v>63681</v>
      </c>
      <c r="L2886">
        <v>0</v>
      </c>
      <c r="M2886" s="1">
        <v>0.81</v>
      </c>
    </row>
    <row r="2887" spans="1:13" x14ac:dyDescent="0.3">
      <c r="A2887">
        <v>2891</v>
      </c>
      <c r="B2887" t="s">
        <v>1734</v>
      </c>
      <c r="C2887" t="s">
        <v>643</v>
      </c>
      <c r="D2887" t="s">
        <v>21</v>
      </c>
      <c r="E2887">
        <v>6</v>
      </c>
      <c r="F2887">
        <v>23933</v>
      </c>
      <c r="G2887">
        <v>5113</v>
      </c>
      <c r="H2887">
        <v>18820</v>
      </c>
      <c r="I2887">
        <v>1753</v>
      </c>
      <c r="J2887">
        <v>3293</v>
      </c>
      <c r="K2887">
        <v>49073</v>
      </c>
      <c r="L2887">
        <v>25</v>
      </c>
      <c r="M2887" s="1">
        <v>0.83</v>
      </c>
    </row>
    <row r="2888" spans="1:13" x14ac:dyDescent="0.3">
      <c r="A2888">
        <v>2892</v>
      </c>
      <c r="B2888" t="s">
        <v>1734</v>
      </c>
      <c r="C2888" t="s">
        <v>1766</v>
      </c>
      <c r="D2888" t="s">
        <v>21</v>
      </c>
      <c r="E2888">
        <v>8</v>
      </c>
      <c r="F2888">
        <v>17673</v>
      </c>
      <c r="G2888">
        <v>4667</v>
      </c>
      <c r="H2888">
        <v>13006</v>
      </c>
      <c r="I2888">
        <v>1237</v>
      </c>
      <c r="J2888">
        <v>2683</v>
      </c>
      <c r="K2888">
        <v>42862</v>
      </c>
      <c r="L2888">
        <v>0</v>
      </c>
      <c r="M2888" s="1">
        <v>0.77</v>
      </c>
    </row>
    <row r="2889" spans="1:13" x14ac:dyDescent="0.3">
      <c r="A2889">
        <v>2893</v>
      </c>
      <c r="B2889" t="s">
        <v>1734</v>
      </c>
      <c r="C2889" t="s">
        <v>1767</v>
      </c>
      <c r="D2889" t="s">
        <v>21</v>
      </c>
      <c r="E2889">
        <v>4</v>
      </c>
      <c r="F2889">
        <v>60949</v>
      </c>
      <c r="G2889">
        <v>13790</v>
      </c>
      <c r="H2889">
        <v>47159</v>
      </c>
      <c r="I2889">
        <v>4305</v>
      </c>
      <c r="J2889">
        <v>9815</v>
      </c>
      <c r="K2889">
        <v>44710</v>
      </c>
      <c r="L2889">
        <v>0</v>
      </c>
      <c r="M2889" s="1">
        <v>0.8</v>
      </c>
    </row>
    <row r="2890" spans="1:13" x14ac:dyDescent="0.3">
      <c r="A2890">
        <v>2894</v>
      </c>
      <c r="B2890" t="s">
        <v>1734</v>
      </c>
      <c r="C2890" t="s">
        <v>1768</v>
      </c>
      <c r="D2890" t="s">
        <v>21</v>
      </c>
      <c r="E2890">
        <v>1</v>
      </c>
      <c r="F2890">
        <v>29189</v>
      </c>
      <c r="G2890">
        <v>5324</v>
      </c>
      <c r="H2890">
        <v>23865</v>
      </c>
      <c r="I2890">
        <v>2030</v>
      </c>
      <c r="J2890">
        <v>1931</v>
      </c>
      <c r="K2890">
        <v>88475</v>
      </c>
      <c r="L2890">
        <v>0</v>
      </c>
      <c r="M2890" s="1">
        <v>0.8</v>
      </c>
    </row>
    <row r="2891" spans="1:13" x14ac:dyDescent="0.3">
      <c r="A2891">
        <v>2895</v>
      </c>
      <c r="B2891" t="s">
        <v>1734</v>
      </c>
      <c r="C2891" t="s">
        <v>1769</v>
      </c>
      <c r="D2891" t="s">
        <v>21</v>
      </c>
      <c r="E2891">
        <v>6</v>
      </c>
      <c r="F2891">
        <v>22950</v>
      </c>
      <c r="G2891">
        <v>3779</v>
      </c>
      <c r="H2891">
        <v>19171</v>
      </c>
      <c r="I2891">
        <v>1388</v>
      </c>
      <c r="J2891">
        <v>3782</v>
      </c>
      <c r="K2891">
        <v>48450</v>
      </c>
      <c r="L2891">
        <v>86</v>
      </c>
      <c r="M2891" s="1">
        <v>0.71</v>
      </c>
    </row>
    <row r="2892" spans="1:13" x14ac:dyDescent="0.3">
      <c r="A2892">
        <v>2896</v>
      </c>
      <c r="B2892" t="s">
        <v>1734</v>
      </c>
      <c r="C2892" t="s">
        <v>1770</v>
      </c>
      <c r="D2892" t="s">
        <v>21</v>
      </c>
      <c r="E2892">
        <v>1</v>
      </c>
      <c r="F2892">
        <v>38082</v>
      </c>
      <c r="G2892">
        <v>5347</v>
      </c>
      <c r="H2892">
        <v>32735</v>
      </c>
      <c r="I2892">
        <v>4885</v>
      </c>
      <c r="J2892">
        <v>3019</v>
      </c>
      <c r="K2892">
        <v>68133</v>
      </c>
      <c r="L2892">
        <v>0</v>
      </c>
      <c r="M2892" s="1">
        <v>0.77</v>
      </c>
    </row>
    <row r="2893" spans="1:13" x14ac:dyDescent="0.3">
      <c r="A2893">
        <v>2897</v>
      </c>
      <c r="B2893" t="s">
        <v>1734</v>
      </c>
      <c r="C2893" t="s">
        <v>1771</v>
      </c>
      <c r="D2893" t="s">
        <v>21</v>
      </c>
      <c r="E2893">
        <v>1</v>
      </c>
      <c r="F2893">
        <v>468011</v>
      </c>
      <c r="G2893">
        <v>46319</v>
      </c>
      <c r="H2893">
        <v>421692</v>
      </c>
      <c r="I2893">
        <v>40435</v>
      </c>
      <c r="J2893">
        <v>29545</v>
      </c>
      <c r="K2893">
        <v>106200</v>
      </c>
      <c r="L2893">
        <v>201</v>
      </c>
      <c r="M2893" s="1">
        <v>0.91</v>
      </c>
    </row>
    <row r="2894" spans="1:13" x14ac:dyDescent="0.3">
      <c r="A2894">
        <v>2898</v>
      </c>
      <c r="B2894" t="s">
        <v>1734</v>
      </c>
      <c r="C2894" t="s">
        <v>178</v>
      </c>
      <c r="D2894" t="s">
        <v>21</v>
      </c>
      <c r="E2894">
        <v>3</v>
      </c>
      <c r="F2894">
        <v>34066</v>
      </c>
      <c r="G2894">
        <v>7814</v>
      </c>
      <c r="H2894">
        <v>26252</v>
      </c>
      <c r="I2894">
        <v>2630</v>
      </c>
      <c r="J2894">
        <v>4791</v>
      </c>
      <c r="K2894">
        <v>50834</v>
      </c>
      <c r="L2894">
        <v>54</v>
      </c>
      <c r="M2894" s="1">
        <v>0.8</v>
      </c>
    </row>
    <row r="2895" spans="1:13" x14ac:dyDescent="0.3">
      <c r="A2895">
        <v>2899</v>
      </c>
      <c r="B2895" t="s">
        <v>1734</v>
      </c>
      <c r="C2895" t="s">
        <v>1772</v>
      </c>
      <c r="D2895" t="s">
        <v>21</v>
      </c>
      <c r="E2895">
        <v>1</v>
      </c>
      <c r="F2895">
        <v>7252</v>
      </c>
      <c r="G2895">
        <v>1981</v>
      </c>
      <c r="H2895">
        <v>5271</v>
      </c>
      <c r="I2895">
        <v>643</v>
      </c>
      <c r="J2895">
        <v>629</v>
      </c>
      <c r="K2895">
        <v>71035</v>
      </c>
      <c r="L2895">
        <v>0</v>
      </c>
      <c r="M2895" s="1">
        <v>0.74</v>
      </c>
    </row>
    <row r="2896" spans="1:13" x14ac:dyDescent="0.3">
      <c r="A2896">
        <v>2900</v>
      </c>
      <c r="B2896" t="s">
        <v>1734</v>
      </c>
      <c r="C2896" t="s">
        <v>449</v>
      </c>
      <c r="D2896" t="s">
        <v>21</v>
      </c>
      <c r="E2896">
        <v>9</v>
      </c>
      <c r="F2896">
        <v>9038</v>
      </c>
      <c r="G2896">
        <v>1901</v>
      </c>
      <c r="H2896">
        <v>7137</v>
      </c>
      <c r="I2896">
        <v>449</v>
      </c>
      <c r="J2896">
        <v>1169</v>
      </c>
      <c r="K2896">
        <v>49399</v>
      </c>
      <c r="L2896">
        <v>0</v>
      </c>
      <c r="M2896" s="1">
        <v>0.64</v>
      </c>
    </row>
    <row r="2897" spans="1:13" x14ac:dyDescent="0.3">
      <c r="A2897">
        <v>2901</v>
      </c>
      <c r="B2897" t="s">
        <v>1734</v>
      </c>
      <c r="C2897" t="s">
        <v>1773</v>
      </c>
      <c r="D2897" t="s">
        <v>58</v>
      </c>
      <c r="E2897">
        <v>2</v>
      </c>
      <c r="F2897">
        <v>94073</v>
      </c>
      <c r="G2897">
        <v>20151</v>
      </c>
      <c r="H2897">
        <v>73922</v>
      </c>
      <c r="I2897">
        <v>7620</v>
      </c>
      <c r="J2897">
        <v>6145</v>
      </c>
      <c r="K2897">
        <v>68734</v>
      </c>
      <c r="L2897">
        <v>110</v>
      </c>
      <c r="M2897" s="1">
        <v>0.8</v>
      </c>
    </row>
    <row r="2898" spans="1:13" x14ac:dyDescent="0.3">
      <c r="A2898">
        <v>2902</v>
      </c>
      <c r="B2898" t="s">
        <v>1734</v>
      </c>
      <c r="C2898" t="s">
        <v>1774</v>
      </c>
      <c r="D2898" t="s">
        <v>21</v>
      </c>
      <c r="E2898">
        <v>6</v>
      </c>
      <c r="F2898">
        <v>22752</v>
      </c>
      <c r="G2898">
        <v>5909</v>
      </c>
      <c r="H2898">
        <v>16843</v>
      </c>
      <c r="I2898">
        <v>1501</v>
      </c>
      <c r="J2898">
        <v>2670</v>
      </c>
      <c r="K2898">
        <v>53413</v>
      </c>
      <c r="L2898">
        <v>0</v>
      </c>
      <c r="M2898" s="1">
        <v>0.76</v>
      </c>
    </row>
    <row r="2899" spans="1:13" x14ac:dyDescent="0.3">
      <c r="A2899">
        <v>2903</v>
      </c>
      <c r="B2899" t="s">
        <v>1734</v>
      </c>
      <c r="C2899" t="s">
        <v>1164</v>
      </c>
      <c r="D2899" t="s">
        <v>21</v>
      </c>
      <c r="E2899">
        <v>3</v>
      </c>
      <c r="F2899">
        <v>81244</v>
      </c>
      <c r="G2899">
        <v>15472</v>
      </c>
      <c r="H2899">
        <v>65772</v>
      </c>
      <c r="I2899">
        <v>4483</v>
      </c>
      <c r="J2899">
        <v>6909</v>
      </c>
      <c r="K2899">
        <v>61375</v>
      </c>
      <c r="L2899">
        <v>0</v>
      </c>
      <c r="M2899" s="1">
        <v>0.82</v>
      </c>
    </row>
    <row r="2900" spans="1:13" x14ac:dyDescent="0.3">
      <c r="A2900">
        <v>2904</v>
      </c>
      <c r="B2900" t="s">
        <v>1734</v>
      </c>
      <c r="C2900" t="s">
        <v>78</v>
      </c>
      <c r="D2900" t="s">
        <v>21</v>
      </c>
      <c r="E2900">
        <v>7</v>
      </c>
      <c r="F2900">
        <v>26748</v>
      </c>
      <c r="G2900">
        <v>5773</v>
      </c>
      <c r="H2900">
        <v>20975</v>
      </c>
      <c r="I2900">
        <v>1089</v>
      </c>
      <c r="J2900">
        <v>5683</v>
      </c>
      <c r="K2900">
        <v>38966</v>
      </c>
      <c r="L2900">
        <v>78</v>
      </c>
      <c r="M2900" s="1">
        <v>0.87</v>
      </c>
    </row>
    <row r="2901" spans="1:13" x14ac:dyDescent="0.3">
      <c r="A2901">
        <v>2905</v>
      </c>
      <c r="B2901" t="s">
        <v>1734</v>
      </c>
      <c r="C2901" t="s">
        <v>181</v>
      </c>
      <c r="D2901" t="s">
        <v>21</v>
      </c>
      <c r="E2901">
        <v>2</v>
      </c>
      <c r="F2901">
        <v>21534</v>
      </c>
      <c r="G2901">
        <v>5211</v>
      </c>
      <c r="H2901">
        <v>16323</v>
      </c>
      <c r="I2901">
        <v>1440</v>
      </c>
      <c r="J2901">
        <v>3834</v>
      </c>
      <c r="K2901">
        <v>40161</v>
      </c>
      <c r="L2901">
        <v>0</v>
      </c>
      <c r="M2901" s="1">
        <v>0.8</v>
      </c>
    </row>
    <row r="2902" spans="1:13" x14ac:dyDescent="0.3">
      <c r="A2902">
        <v>2906</v>
      </c>
      <c r="B2902" t="s">
        <v>1734</v>
      </c>
      <c r="C2902" t="s">
        <v>1775</v>
      </c>
      <c r="D2902" t="s">
        <v>21</v>
      </c>
      <c r="E2902">
        <v>6</v>
      </c>
      <c r="F2902">
        <v>43497</v>
      </c>
      <c r="G2902">
        <v>9443</v>
      </c>
      <c r="H2902">
        <v>34054</v>
      </c>
      <c r="I2902">
        <v>3445</v>
      </c>
      <c r="J2902">
        <v>4479</v>
      </c>
      <c r="K2902">
        <v>55283</v>
      </c>
      <c r="L2902">
        <v>25</v>
      </c>
      <c r="M2902" s="1">
        <v>0.8</v>
      </c>
    </row>
    <row r="2903" spans="1:13" x14ac:dyDescent="0.3">
      <c r="A2903">
        <v>2907</v>
      </c>
      <c r="B2903" t="s">
        <v>1734</v>
      </c>
      <c r="C2903" t="s">
        <v>1776</v>
      </c>
      <c r="D2903" t="s">
        <v>21</v>
      </c>
      <c r="E2903">
        <v>7</v>
      </c>
      <c r="F2903">
        <v>30472</v>
      </c>
      <c r="G2903">
        <v>6706</v>
      </c>
      <c r="H2903">
        <v>23766</v>
      </c>
      <c r="I2903">
        <v>2252</v>
      </c>
      <c r="J2903">
        <v>6059</v>
      </c>
      <c r="K2903">
        <v>40972</v>
      </c>
      <c r="L2903">
        <v>319</v>
      </c>
      <c r="M2903" s="1">
        <v>0.84</v>
      </c>
    </row>
    <row r="2904" spans="1:13" x14ac:dyDescent="0.3">
      <c r="A2904">
        <v>2908</v>
      </c>
      <c r="B2904" t="s">
        <v>1734</v>
      </c>
      <c r="C2904" t="s">
        <v>1777</v>
      </c>
      <c r="D2904" t="s">
        <v>21</v>
      </c>
      <c r="E2904">
        <v>6</v>
      </c>
      <c r="F2904">
        <v>17586</v>
      </c>
      <c r="G2904">
        <v>3556</v>
      </c>
      <c r="H2904">
        <v>14030</v>
      </c>
      <c r="I2904">
        <v>1471</v>
      </c>
      <c r="J2904">
        <v>2350</v>
      </c>
      <c r="K2904">
        <v>52741</v>
      </c>
      <c r="L2904">
        <v>0</v>
      </c>
      <c r="M2904" s="1">
        <v>0.75</v>
      </c>
    </row>
    <row r="2905" spans="1:13" x14ac:dyDescent="0.3">
      <c r="A2905">
        <v>2909</v>
      </c>
      <c r="B2905" t="s">
        <v>1734</v>
      </c>
      <c r="C2905" t="s">
        <v>1778</v>
      </c>
      <c r="D2905" t="s">
        <v>21</v>
      </c>
      <c r="E2905">
        <v>1</v>
      </c>
      <c r="F2905">
        <v>134238</v>
      </c>
      <c r="G2905">
        <v>19129</v>
      </c>
      <c r="H2905">
        <v>115109</v>
      </c>
      <c r="I2905">
        <v>12162</v>
      </c>
      <c r="J2905">
        <v>10061</v>
      </c>
      <c r="K2905">
        <v>86695</v>
      </c>
      <c r="L2905">
        <v>100</v>
      </c>
      <c r="M2905" s="1">
        <v>0.88</v>
      </c>
    </row>
    <row r="2906" spans="1:13" x14ac:dyDescent="0.3">
      <c r="A2906">
        <v>2910</v>
      </c>
      <c r="B2906" t="s">
        <v>1734</v>
      </c>
      <c r="C2906" t="s">
        <v>715</v>
      </c>
      <c r="D2906" t="s">
        <v>21</v>
      </c>
      <c r="E2906">
        <v>1</v>
      </c>
      <c r="F2906">
        <v>149960</v>
      </c>
      <c r="G2906">
        <v>15674</v>
      </c>
      <c r="H2906">
        <v>134286</v>
      </c>
      <c r="I2906">
        <v>18842</v>
      </c>
      <c r="J2906">
        <v>7822</v>
      </c>
      <c r="K2906">
        <v>108421</v>
      </c>
      <c r="L2906">
        <v>78</v>
      </c>
      <c r="M2906" s="1">
        <v>0.89</v>
      </c>
    </row>
    <row r="2907" spans="1:13" x14ac:dyDescent="0.3">
      <c r="A2907">
        <v>2911</v>
      </c>
      <c r="B2907" t="s">
        <v>1734</v>
      </c>
      <c r="C2907" t="s">
        <v>1289</v>
      </c>
      <c r="D2907" t="s">
        <v>21</v>
      </c>
      <c r="E2907">
        <v>8</v>
      </c>
      <c r="F2907">
        <v>6474</v>
      </c>
      <c r="G2907">
        <v>1468</v>
      </c>
      <c r="H2907">
        <v>5006</v>
      </c>
      <c r="I2907">
        <v>603</v>
      </c>
      <c r="J2907">
        <v>831</v>
      </c>
      <c r="K2907">
        <v>54663</v>
      </c>
      <c r="L2907">
        <v>0</v>
      </c>
      <c r="M2907" s="1">
        <v>0.81</v>
      </c>
    </row>
    <row r="2908" spans="1:13" x14ac:dyDescent="0.3">
      <c r="A2908">
        <v>2912</v>
      </c>
      <c r="B2908" t="s">
        <v>1734</v>
      </c>
      <c r="C2908" t="s">
        <v>317</v>
      </c>
      <c r="D2908" t="s">
        <v>21</v>
      </c>
      <c r="E2908">
        <v>1</v>
      </c>
      <c r="F2908">
        <v>11237</v>
      </c>
      <c r="G2908">
        <v>1996</v>
      </c>
      <c r="H2908">
        <v>9241</v>
      </c>
      <c r="I2908">
        <v>751</v>
      </c>
      <c r="J2908">
        <v>1980</v>
      </c>
      <c r="K2908">
        <v>43031</v>
      </c>
      <c r="L2908">
        <v>0</v>
      </c>
      <c r="M2908" s="1">
        <v>0.64</v>
      </c>
    </row>
    <row r="2909" spans="1:13" x14ac:dyDescent="0.3">
      <c r="A2909">
        <v>2913</v>
      </c>
      <c r="B2909" t="s">
        <v>1734</v>
      </c>
      <c r="C2909" t="s">
        <v>563</v>
      </c>
      <c r="D2909" t="s">
        <v>21</v>
      </c>
      <c r="E2909">
        <v>5</v>
      </c>
      <c r="F2909">
        <v>40855</v>
      </c>
      <c r="G2909">
        <v>9090</v>
      </c>
      <c r="H2909">
        <v>31765</v>
      </c>
      <c r="I2909">
        <v>2607</v>
      </c>
      <c r="J2909">
        <v>7104</v>
      </c>
      <c r="K2909">
        <v>42074</v>
      </c>
      <c r="L2909">
        <v>99</v>
      </c>
      <c r="M2909" s="1">
        <v>0.82</v>
      </c>
    </row>
    <row r="2910" spans="1:13" x14ac:dyDescent="0.3">
      <c r="A2910">
        <v>2914</v>
      </c>
      <c r="B2910" t="s">
        <v>1734</v>
      </c>
      <c r="C2910" t="s">
        <v>471</v>
      </c>
      <c r="D2910" t="s">
        <v>21</v>
      </c>
      <c r="E2910">
        <v>1</v>
      </c>
      <c r="F2910">
        <v>40003</v>
      </c>
      <c r="G2910">
        <v>6420</v>
      </c>
      <c r="H2910">
        <v>33583</v>
      </c>
      <c r="I2910">
        <v>3340</v>
      </c>
      <c r="J2910">
        <v>4026</v>
      </c>
      <c r="K2910">
        <v>65635</v>
      </c>
      <c r="L2910">
        <v>166</v>
      </c>
      <c r="M2910" s="1">
        <v>0.85</v>
      </c>
    </row>
    <row r="2911" spans="1:13" x14ac:dyDescent="0.3">
      <c r="A2911">
        <v>2915</v>
      </c>
      <c r="B2911" t="s">
        <v>1734</v>
      </c>
      <c r="C2911" t="s">
        <v>86</v>
      </c>
      <c r="D2911" t="s">
        <v>21</v>
      </c>
      <c r="E2911">
        <v>2</v>
      </c>
      <c r="F2911">
        <v>54402</v>
      </c>
      <c r="G2911">
        <v>12374</v>
      </c>
      <c r="H2911">
        <v>42028</v>
      </c>
      <c r="I2911">
        <v>3773</v>
      </c>
      <c r="J2911">
        <v>8022</v>
      </c>
      <c r="K2911">
        <v>45510</v>
      </c>
      <c r="L2911">
        <v>116</v>
      </c>
      <c r="M2911" s="1">
        <v>0.8</v>
      </c>
    </row>
    <row r="2912" spans="1:13" x14ac:dyDescent="0.3">
      <c r="A2912">
        <v>2916</v>
      </c>
      <c r="B2912" t="s">
        <v>1734</v>
      </c>
      <c r="C2912" t="s">
        <v>1453</v>
      </c>
      <c r="D2912" t="s">
        <v>21</v>
      </c>
      <c r="E2912">
        <v>6</v>
      </c>
      <c r="F2912">
        <v>17830</v>
      </c>
      <c r="G2912">
        <v>4520</v>
      </c>
      <c r="H2912">
        <v>13310</v>
      </c>
      <c r="I2912">
        <v>1723</v>
      </c>
      <c r="J2912">
        <v>2914</v>
      </c>
      <c r="K2912">
        <v>51414</v>
      </c>
      <c r="L2912">
        <v>0</v>
      </c>
      <c r="M2912" s="1">
        <v>0.77</v>
      </c>
    </row>
    <row r="2913" spans="1:13" x14ac:dyDescent="0.3">
      <c r="A2913">
        <v>2917</v>
      </c>
      <c r="B2913" t="s">
        <v>1734</v>
      </c>
      <c r="C2913" t="s">
        <v>1704</v>
      </c>
      <c r="D2913" t="s">
        <v>21</v>
      </c>
      <c r="E2913">
        <v>7</v>
      </c>
      <c r="F2913">
        <v>38012</v>
      </c>
      <c r="G2913">
        <v>6931</v>
      </c>
      <c r="H2913">
        <v>31081</v>
      </c>
      <c r="I2913">
        <v>2398</v>
      </c>
      <c r="J2913">
        <v>8929</v>
      </c>
      <c r="K2913">
        <v>38045</v>
      </c>
      <c r="L2913">
        <v>32</v>
      </c>
      <c r="M2913" s="1">
        <v>0.84</v>
      </c>
    </row>
    <row r="2914" spans="1:13" x14ac:dyDescent="0.3">
      <c r="A2914">
        <v>2918</v>
      </c>
      <c r="B2914" t="s">
        <v>1734</v>
      </c>
      <c r="C2914" t="s">
        <v>1779</v>
      </c>
      <c r="D2914" t="s">
        <v>21</v>
      </c>
      <c r="E2914">
        <v>6</v>
      </c>
      <c r="F2914">
        <v>28754</v>
      </c>
      <c r="G2914">
        <v>6213</v>
      </c>
      <c r="H2914">
        <v>22541</v>
      </c>
      <c r="I2914">
        <v>2245</v>
      </c>
      <c r="J2914">
        <v>4391</v>
      </c>
      <c r="K2914">
        <v>46345</v>
      </c>
      <c r="L2914">
        <v>70</v>
      </c>
      <c r="M2914" s="1">
        <v>0.84</v>
      </c>
    </row>
    <row r="2915" spans="1:13" x14ac:dyDescent="0.3">
      <c r="A2915">
        <v>2919</v>
      </c>
      <c r="B2915" t="s">
        <v>1734</v>
      </c>
      <c r="C2915" t="s">
        <v>840</v>
      </c>
      <c r="D2915" t="s">
        <v>21</v>
      </c>
      <c r="E2915">
        <v>1</v>
      </c>
      <c r="F2915">
        <v>67846</v>
      </c>
      <c r="G2915">
        <v>10957</v>
      </c>
      <c r="H2915">
        <v>56889</v>
      </c>
      <c r="I2915">
        <v>9703</v>
      </c>
      <c r="J2915">
        <v>3690</v>
      </c>
      <c r="K2915">
        <v>86317</v>
      </c>
      <c r="L2915">
        <v>60</v>
      </c>
      <c r="M2915" s="1">
        <v>0.84</v>
      </c>
    </row>
    <row r="2916" spans="1:13" x14ac:dyDescent="0.3">
      <c r="A2916">
        <v>2920</v>
      </c>
      <c r="B2916" t="s">
        <v>1734</v>
      </c>
      <c r="C2916" t="s">
        <v>1780</v>
      </c>
      <c r="D2916" t="s">
        <v>21</v>
      </c>
      <c r="E2916">
        <v>1</v>
      </c>
      <c r="F2916">
        <v>160530</v>
      </c>
      <c r="G2916">
        <v>18465</v>
      </c>
      <c r="H2916">
        <v>142065</v>
      </c>
      <c r="I2916">
        <v>13847</v>
      </c>
      <c r="J2916">
        <v>16093</v>
      </c>
      <c r="K2916">
        <v>99425</v>
      </c>
      <c r="L2916">
        <v>318</v>
      </c>
      <c r="M2916" s="1">
        <v>0.89</v>
      </c>
    </row>
    <row r="2917" spans="1:13" x14ac:dyDescent="0.3">
      <c r="A2917">
        <v>2922</v>
      </c>
      <c r="B2917" t="s">
        <v>1734</v>
      </c>
      <c r="C2917" t="s">
        <v>1781</v>
      </c>
      <c r="D2917" t="s">
        <v>21</v>
      </c>
      <c r="E2917">
        <v>2</v>
      </c>
      <c r="F2917">
        <v>16482</v>
      </c>
      <c r="G2917">
        <v>3476</v>
      </c>
      <c r="H2917">
        <v>13006</v>
      </c>
      <c r="I2917">
        <v>1297</v>
      </c>
      <c r="J2917">
        <v>3324</v>
      </c>
      <c r="K2917">
        <v>36903</v>
      </c>
      <c r="L2917">
        <v>25</v>
      </c>
      <c r="M2917" s="1">
        <v>0.84</v>
      </c>
    </row>
    <row r="2918" spans="1:13" x14ac:dyDescent="0.3">
      <c r="A2918">
        <v>2923</v>
      </c>
      <c r="B2918" t="s">
        <v>1734</v>
      </c>
      <c r="C2918" t="s">
        <v>1782</v>
      </c>
      <c r="D2918" t="s">
        <v>21</v>
      </c>
      <c r="E2918">
        <v>6</v>
      </c>
      <c r="F2918">
        <v>6237</v>
      </c>
      <c r="G2918">
        <v>1219</v>
      </c>
      <c r="H2918">
        <v>5018</v>
      </c>
      <c r="I2918">
        <v>360</v>
      </c>
      <c r="J2918">
        <v>872</v>
      </c>
      <c r="K2918">
        <v>43390</v>
      </c>
      <c r="L2918">
        <v>0</v>
      </c>
      <c r="M2918" s="1">
        <v>0.78</v>
      </c>
    </row>
    <row r="2919" spans="1:13" x14ac:dyDescent="0.3">
      <c r="A2919">
        <v>2924</v>
      </c>
      <c r="B2919" t="s">
        <v>1734</v>
      </c>
      <c r="C2919" t="s">
        <v>1783</v>
      </c>
      <c r="D2919" t="s">
        <v>21</v>
      </c>
      <c r="E2919">
        <v>3</v>
      </c>
      <c r="F2919">
        <v>48117</v>
      </c>
      <c r="G2919">
        <v>5580</v>
      </c>
      <c r="H2919">
        <v>42537</v>
      </c>
      <c r="I2919">
        <v>2162</v>
      </c>
      <c r="J2919">
        <v>10614</v>
      </c>
      <c r="K2919">
        <v>56997</v>
      </c>
      <c r="L2919">
        <v>692</v>
      </c>
      <c r="M2919" s="1">
        <v>0.87</v>
      </c>
    </row>
    <row r="2920" spans="1:13" x14ac:dyDescent="0.3">
      <c r="A2920">
        <v>2925</v>
      </c>
      <c r="B2920" t="s">
        <v>1734</v>
      </c>
      <c r="C2920" t="s">
        <v>1784</v>
      </c>
      <c r="D2920" t="s">
        <v>21</v>
      </c>
      <c r="E2920">
        <v>1</v>
      </c>
      <c r="F2920">
        <v>242634</v>
      </c>
      <c r="G2920">
        <v>32235</v>
      </c>
      <c r="H2920">
        <v>210399</v>
      </c>
      <c r="I2920">
        <v>28052</v>
      </c>
      <c r="J2920">
        <v>20239</v>
      </c>
      <c r="K2920">
        <v>78846</v>
      </c>
      <c r="L2920">
        <v>310</v>
      </c>
      <c r="M2920" s="1">
        <v>0.87</v>
      </c>
    </row>
    <row r="2921" spans="1:13" x14ac:dyDescent="0.3">
      <c r="A2921">
        <v>2927</v>
      </c>
      <c r="B2921" t="s">
        <v>1734</v>
      </c>
      <c r="C2921" t="s">
        <v>1785</v>
      </c>
      <c r="D2921" t="s">
        <v>21</v>
      </c>
      <c r="E2921">
        <v>1</v>
      </c>
      <c r="F2921">
        <v>17833</v>
      </c>
      <c r="G2921">
        <v>3495</v>
      </c>
      <c r="H2921">
        <v>14338</v>
      </c>
      <c r="I2921">
        <v>1862</v>
      </c>
      <c r="J2921">
        <v>1756</v>
      </c>
      <c r="K2921">
        <v>56800</v>
      </c>
      <c r="L2921">
        <v>0</v>
      </c>
      <c r="M2921" s="1">
        <v>0.83</v>
      </c>
    </row>
    <row r="2922" spans="1:13" x14ac:dyDescent="0.3">
      <c r="A2922">
        <v>2928</v>
      </c>
      <c r="B2922" t="s">
        <v>1734</v>
      </c>
      <c r="C2922" t="s">
        <v>1786</v>
      </c>
      <c r="D2922" t="s">
        <v>21</v>
      </c>
      <c r="E2922">
        <v>6</v>
      </c>
      <c r="F2922">
        <v>5460</v>
      </c>
      <c r="G2922">
        <v>1160</v>
      </c>
      <c r="H2922">
        <v>4300</v>
      </c>
      <c r="I2922">
        <v>460</v>
      </c>
      <c r="J2922">
        <v>826</v>
      </c>
      <c r="K2922">
        <v>40504</v>
      </c>
      <c r="L2922">
        <v>0</v>
      </c>
      <c r="M2922" s="1">
        <v>0.84</v>
      </c>
    </row>
    <row r="2923" spans="1:13" x14ac:dyDescent="0.3">
      <c r="A2923">
        <v>2929</v>
      </c>
      <c r="B2923" t="s">
        <v>1734</v>
      </c>
      <c r="C2923" t="s">
        <v>1787</v>
      </c>
      <c r="D2923" t="s">
        <v>21</v>
      </c>
      <c r="E2923">
        <v>4</v>
      </c>
      <c r="F2923">
        <v>40693</v>
      </c>
      <c r="G2923">
        <v>8518</v>
      </c>
      <c r="H2923">
        <v>32175</v>
      </c>
      <c r="I2923">
        <v>3118</v>
      </c>
      <c r="J2923">
        <v>10006</v>
      </c>
      <c r="K2923">
        <v>36015</v>
      </c>
      <c r="L2923">
        <v>322</v>
      </c>
      <c r="M2923" s="1">
        <v>0.82</v>
      </c>
    </row>
    <row r="2924" spans="1:13" x14ac:dyDescent="0.3">
      <c r="A2924">
        <v>2930</v>
      </c>
      <c r="B2924" t="s">
        <v>1734</v>
      </c>
      <c r="C2924" t="s">
        <v>1788</v>
      </c>
      <c r="D2924" t="s">
        <v>21</v>
      </c>
      <c r="E2924">
        <v>6</v>
      </c>
      <c r="F2924">
        <v>5121</v>
      </c>
      <c r="G2924">
        <v>1036</v>
      </c>
      <c r="H2924">
        <v>4085</v>
      </c>
      <c r="I2924">
        <v>281</v>
      </c>
      <c r="J2924">
        <v>1010</v>
      </c>
      <c r="K2924">
        <v>36908</v>
      </c>
      <c r="L2924">
        <v>80</v>
      </c>
      <c r="M2924" s="1">
        <v>0.83</v>
      </c>
    </row>
    <row r="2925" spans="1:13" x14ac:dyDescent="0.3">
      <c r="A2925">
        <v>2931</v>
      </c>
      <c r="B2925" t="s">
        <v>1734</v>
      </c>
      <c r="C2925" t="s">
        <v>1789</v>
      </c>
      <c r="D2925" t="s">
        <v>21</v>
      </c>
      <c r="E2925">
        <v>1</v>
      </c>
      <c r="F2925">
        <v>24574</v>
      </c>
      <c r="G2925">
        <v>3514</v>
      </c>
      <c r="H2925">
        <v>21060</v>
      </c>
      <c r="I2925">
        <v>1632</v>
      </c>
      <c r="J2925">
        <v>1823</v>
      </c>
      <c r="K2925">
        <v>105532</v>
      </c>
      <c r="L2925">
        <v>0</v>
      </c>
      <c r="M2925" s="1">
        <v>0.86</v>
      </c>
    </row>
    <row r="2926" spans="1:13" x14ac:dyDescent="0.3">
      <c r="A2926">
        <v>2932</v>
      </c>
      <c r="B2926" t="s">
        <v>1734</v>
      </c>
      <c r="C2926" t="s">
        <v>1790</v>
      </c>
      <c r="D2926" t="s">
        <v>21</v>
      </c>
      <c r="E2926">
        <v>1</v>
      </c>
      <c r="F2926">
        <v>14772</v>
      </c>
      <c r="G2926">
        <v>1954</v>
      </c>
      <c r="H2926">
        <v>12818</v>
      </c>
      <c r="I2926">
        <v>814</v>
      </c>
      <c r="J2926">
        <v>535</v>
      </c>
      <c r="K2926">
        <v>137551</v>
      </c>
      <c r="L2926">
        <v>0</v>
      </c>
      <c r="M2926" s="1">
        <v>0.88</v>
      </c>
    </row>
    <row r="2927" spans="1:13" x14ac:dyDescent="0.3">
      <c r="A2927">
        <v>2933</v>
      </c>
      <c r="B2927" t="s">
        <v>1734</v>
      </c>
      <c r="C2927" t="s">
        <v>1791</v>
      </c>
      <c r="D2927" t="s">
        <v>21</v>
      </c>
      <c r="E2927">
        <v>6</v>
      </c>
      <c r="F2927">
        <v>8013</v>
      </c>
      <c r="G2927">
        <v>1579</v>
      </c>
      <c r="H2927">
        <v>6434</v>
      </c>
      <c r="I2927">
        <v>710</v>
      </c>
      <c r="J2927">
        <v>1444</v>
      </c>
      <c r="K2927">
        <v>37327</v>
      </c>
      <c r="L2927">
        <v>72</v>
      </c>
      <c r="M2927" s="1">
        <v>0.84</v>
      </c>
    </row>
    <row r="2928" spans="1:13" x14ac:dyDescent="0.3">
      <c r="A2928">
        <v>2934</v>
      </c>
      <c r="B2928" t="s">
        <v>1734</v>
      </c>
      <c r="C2928" t="s">
        <v>1792</v>
      </c>
      <c r="D2928" t="s">
        <v>21</v>
      </c>
      <c r="E2928">
        <v>1</v>
      </c>
      <c r="F2928">
        <v>29144</v>
      </c>
      <c r="G2928">
        <v>3250</v>
      </c>
      <c r="H2928">
        <v>25894</v>
      </c>
      <c r="I2928">
        <v>2926</v>
      </c>
      <c r="J2928">
        <v>3851</v>
      </c>
      <c r="K2928">
        <v>58448</v>
      </c>
      <c r="L2928">
        <v>491</v>
      </c>
      <c r="M2928" s="1">
        <v>0.82</v>
      </c>
    </row>
    <row r="2929" spans="1:13" x14ac:dyDescent="0.3">
      <c r="A2929">
        <v>2935</v>
      </c>
      <c r="B2929" t="s">
        <v>1734</v>
      </c>
      <c r="C2929" t="s">
        <v>1793</v>
      </c>
      <c r="D2929" t="s">
        <v>21</v>
      </c>
      <c r="E2929">
        <v>7</v>
      </c>
      <c r="F2929">
        <v>6423</v>
      </c>
      <c r="G2929">
        <v>1294</v>
      </c>
      <c r="H2929">
        <v>5129</v>
      </c>
      <c r="I2929">
        <v>534</v>
      </c>
      <c r="J2929">
        <v>1326</v>
      </c>
      <c r="K2929">
        <v>36571</v>
      </c>
      <c r="L2929">
        <v>86</v>
      </c>
      <c r="M2929" s="1">
        <v>0.84</v>
      </c>
    </row>
    <row r="2930" spans="1:13" x14ac:dyDescent="0.3">
      <c r="A2930">
        <v>2936</v>
      </c>
      <c r="B2930" t="s">
        <v>1734</v>
      </c>
      <c r="C2930" t="s">
        <v>1794</v>
      </c>
      <c r="D2930" t="s">
        <v>21</v>
      </c>
      <c r="E2930">
        <v>1</v>
      </c>
      <c r="F2930">
        <v>134313</v>
      </c>
      <c r="G2930">
        <v>20745</v>
      </c>
      <c r="H2930">
        <v>113568</v>
      </c>
      <c r="I2930">
        <v>21642</v>
      </c>
      <c r="J2930">
        <v>19954</v>
      </c>
      <c r="K2930">
        <v>54763</v>
      </c>
      <c r="L2930">
        <v>620</v>
      </c>
      <c r="M2930" s="1">
        <v>0.84</v>
      </c>
    </row>
    <row r="2931" spans="1:13" x14ac:dyDescent="0.3">
      <c r="A2931">
        <v>2937</v>
      </c>
      <c r="B2931" t="s">
        <v>1734</v>
      </c>
      <c r="C2931" t="s">
        <v>1795</v>
      </c>
      <c r="D2931" t="s">
        <v>21</v>
      </c>
      <c r="E2931">
        <v>3</v>
      </c>
      <c r="F2931">
        <v>54033</v>
      </c>
      <c r="G2931">
        <v>5084</v>
      </c>
      <c r="H2931">
        <v>48949</v>
      </c>
      <c r="I2931">
        <v>1724</v>
      </c>
      <c r="J2931">
        <v>12978</v>
      </c>
      <c r="K2931">
        <v>42640</v>
      </c>
      <c r="L2931">
        <v>244</v>
      </c>
      <c r="M2931" s="1">
        <v>0.79</v>
      </c>
    </row>
    <row r="2932" spans="1:13" x14ac:dyDescent="0.3">
      <c r="A2932">
        <v>2938</v>
      </c>
      <c r="B2932" t="s">
        <v>1734</v>
      </c>
      <c r="C2932" t="s">
        <v>1796</v>
      </c>
      <c r="D2932" t="s">
        <v>21</v>
      </c>
      <c r="E2932">
        <v>1</v>
      </c>
      <c r="F2932">
        <v>22596</v>
      </c>
      <c r="G2932">
        <v>3546</v>
      </c>
      <c r="H2932">
        <v>19050</v>
      </c>
      <c r="I2932">
        <v>2260</v>
      </c>
      <c r="J2932">
        <v>4381</v>
      </c>
      <c r="K2932">
        <v>42568</v>
      </c>
      <c r="L2932">
        <v>112</v>
      </c>
      <c r="M2932" s="1">
        <v>0.88</v>
      </c>
    </row>
    <row r="2933" spans="1:13" x14ac:dyDescent="0.3">
      <c r="A2933">
        <v>2939</v>
      </c>
      <c r="B2933" t="s">
        <v>1734</v>
      </c>
      <c r="C2933" t="s">
        <v>1797</v>
      </c>
      <c r="D2933" t="s">
        <v>21</v>
      </c>
      <c r="E2933">
        <v>6</v>
      </c>
      <c r="F2933">
        <v>7136</v>
      </c>
      <c r="G2933">
        <v>1156</v>
      </c>
      <c r="H2933">
        <v>5980</v>
      </c>
      <c r="I2933">
        <v>365</v>
      </c>
      <c r="J2933">
        <v>1046</v>
      </c>
      <c r="K2933">
        <v>48726</v>
      </c>
      <c r="L2933">
        <v>15</v>
      </c>
      <c r="M2933" s="1">
        <v>0.48</v>
      </c>
    </row>
    <row r="2934" spans="1:13" x14ac:dyDescent="0.3">
      <c r="A2934">
        <v>2940</v>
      </c>
      <c r="B2934" t="s">
        <v>1734</v>
      </c>
      <c r="C2934" t="s">
        <v>1798</v>
      </c>
      <c r="D2934" t="s">
        <v>21</v>
      </c>
      <c r="E2934">
        <v>2</v>
      </c>
      <c r="F2934">
        <v>82126</v>
      </c>
      <c r="G2934">
        <v>11823</v>
      </c>
      <c r="H2934">
        <v>70303</v>
      </c>
      <c r="I2934">
        <v>4810</v>
      </c>
      <c r="J2934">
        <v>14789</v>
      </c>
      <c r="K2934">
        <v>43200</v>
      </c>
      <c r="L2934">
        <v>1055</v>
      </c>
      <c r="M2934" s="1">
        <v>0.76</v>
      </c>
    </row>
    <row r="2935" spans="1:13" x14ac:dyDescent="0.3">
      <c r="A2935">
        <v>2941</v>
      </c>
      <c r="B2935" t="s">
        <v>1734</v>
      </c>
      <c r="C2935" t="s">
        <v>1799</v>
      </c>
      <c r="D2935" t="s">
        <v>21</v>
      </c>
      <c r="E2935">
        <v>1</v>
      </c>
      <c r="F2935">
        <v>41641</v>
      </c>
      <c r="G2935">
        <v>4320</v>
      </c>
      <c r="H2935">
        <v>37321</v>
      </c>
      <c r="I2935">
        <v>2525</v>
      </c>
      <c r="J2935">
        <v>3451</v>
      </c>
      <c r="K2935">
        <v>79141</v>
      </c>
      <c r="L2935">
        <v>87</v>
      </c>
      <c r="M2935" s="1">
        <v>0.9</v>
      </c>
    </row>
    <row r="2936" spans="1:13" x14ac:dyDescent="0.3">
      <c r="A2936">
        <v>2942</v>
      </c>
      <c r="B2936" t="s">
        <v>1734</v>
      </c>
      <c r="C2936" t="s">
        <v>1800</v>
      </c>
      <c r="D2936" t="s">
        <v>21</v>
      </c>
      <c r="E2936">
        <v>1</v>
      </c>
      <c r="F2936">
        <v>17307</v>
      </c>
      <c r="G2936">
        <v>1384</v>
      </c>
      <c r="H2936">
        <v>15923</v>
      </c>
      <c r="I2936">
        <v>904</v>
      </c>
      <c r="J2936">
        <v>1203</v>
      </c>
      <c r="K2936">
        <v>77032</v>
      </c>
      <c r="L2936">
        <v>0</v>
      </c>
      <c r="M2936" s="1">
        <v>0.92</v>
      </c>
    </row>
    <row r="2937" spans="1:13" x14ac:dyDescent="0.3">
      <c r="A2937">
        <v>2943</v>
      </c>
      <c r="B2937" t="s">
        <v>1734</v>
      </c>
      <c r="C2937" t="s">
        <v>1801</v>
      </c>
      <c r="D2937" t="s">
        <v>21</v>
      </c>
      <c r="E2937">
        <v>4</v>
      </c>
      <c r="F2937">
        <v>12902</v>
      </c>
      <c r="G2937">
        <v>2442</v>
      </c>
      <c r="H2937">
        <v>10460</v>
      </c>
      <c r="I2937">
        <v>938</v>
      </c>
      <c r="J2937">
        <v>3098</v>
      </c>
      <c r="K2937">
        <v>33892</v>
      </c>
      <c r="L2937">
        <v>0</v>
      </c>
      <c r="M2937" s="1">
        <v>0.87</v>
      </c>
    </row>
    <row r="2938" spans="1:13" x14ac:dyDescent="0.3">
      <c r="A2938">
        <v>2944</v>
      </c>
      <c r="B2938" t="s">
        <v>1734</v>
      </c>
      <c r="C2938" t="s">
        <v>1802</v>
      </c>
      <c r="D2938" t="s">
        <v>58</v>
      </c>
      <c r="E2938">
        <v>1</v>
      </c>
      <c r="F2938">
        <v>178626</v>
      </c>
      <c r="G2938">
        <v>23341</v>
      </c>
      <c r="H2938">
        <v>155285</v>
      </c>
      <c r="I2938">
        <v>24684</v>
      </c>
      <c r="J2938">
        <v>26007</v>
      </c>
      <c r="K2938">
        <v>50283</v>
      </c>
      <c r="L2938">
        <v>752</v>
      </c>
      <c r="M2938" s="1">
        <v>0.85</v>
      </c>
    </row>
    <row r="2939" spans="1:13" x14ac:dyDescent="0.3">
      <c r="A2939">
        <v>2945</v>
      </c>
      <c r="B2939" t="s">
        <v>1734</v>
      </c>
      <c r="C2939" t="s">
        <v>1803</v>
      </c>
      <c r="D2939" t="s">
        <v>21</v>
      </c>
      <c r="E2939">
        <v>1</v>
      </c>
      <c r="F2939">
        <v>244076</v>
      </c>
      <c r="G2939">
        <v>27334</v>
      </c>
      <c r="H2939">
        <v>216742</v>
      </c>
      <c r="I2939">
        <v>36556</v>
      </c>
      <c r="J2939">
        <v>41471</v>
      </c>
      <c r="K2939">
        <v>48519</v>
      </c>
      <c r="L2939">
        <v>1508</v>
      </c>
      <c r="M2939" s="1">
        <v>0.77</v>
      </c>
    </row>
    <row r="2940" spans="1:13" x14ac:dyDescent="0.3">
      <c r="A2940">
        <v>2946</v>
      </c>
      <c r="B2940" t="s">
        <v>1734</v>
      </c>
      <c r="C2940" t="s">
        <v>1804</v>
      </c>
      <c r="D2940" t="s">
        <v>21</v>
      </c>
      <c r="E2940">
        <v>7</v>
      </c>
      <c r="F2940">
        <v>3968</v>
      </c>
      <c r="G2940">
        <v>740</v>
      </c>
      <c r="H2940">
        <v>3228</v>
      </c>
      <c r="I2940">
        <v>263</v>
      </c>
      <c r="J2940">
        <v>811</v>
      </c>
      <c r="K2940">
        <v>34442</v>
      </c>
      <c r="L2940">
        <v>140</v>
      </c>
      <c r="M2940" s="1">
        <v>0.91</v>
      </c>
    </row>
    <row r="2941" spans="1:13" x14ac:dyDescent="0.3">
      <c r="A2941">
        <v>2947</v>
      </c>
      <c r="B2941" t="s">
        <v>1734</v>
      </c>
      <c r="C2941" t="s">
        <v>1805</v>
      </c>
      <c r="D2941" t="s">
        <v>21</v>
      </c>
      <c r="E2941">
        <v>1</v>
      </c>
      <c r="F2941">
        <v>31567</v>
      </c>
      <c r="G2941">
        <v>5355</v>
      </c>
      <c r="H2941">
        <v>26212</v>
      </c>
      <c r="I2941">
        <v>3812</v>
      </c>
      <c r="J2941">
        <v>7491</v>
      </c>
      <c r="K2941">
        <v>37049</v>
      </c>
      <c r="L2941">
        <v>814</v>
      </c>
      <c r="M2941" s="1">
        <v>0.87</v>
      </c>
    </row>
    <row r="2942" spans="1:13" x14ac:dyDescent="0.3">
      <c r="A2942">
        <v>2948</v>
      </c>
      <c r="B2942" t="s">
        <v>1734</v>
      </c>
      <c r="C2942" t="s">
        <v>1806</v>
      </c>
      <c r="D2942" t="s">
        <v>21</v>
      </c>
      <c r="E2942">
        <v>1</v>
      </c>
      <c r="F2942">
        <v>12190</v>
      </c>
      <c r="G2942">
        <v>2360</v>
      </c>
      <c r="H2942">
        <v>9830</v>
      </c>
      <c r="I2942">
        <v>1518</v>
      </c>
      <c r="J2942">
        <v>618</v>
      </c>
      <c r="K2942">
        <v>96057</v>
      </c>
      <c r="L2942">
        <v>0</v>
      </c>
      <c r="M2942" s="1">
        <v>0.82</v>
      </c>
    </row>
    <row r="2943" spans="1:13" x14ac:dyDescent="0.3">
      <c r="A2943">
        <v>2949</v>
      </c>
      <c r="B2943" t="s">
        <v>1734</v>
      </c>
      <c r="C2943" t="s">
        <v>1807</v>
      </c>
      <c r="D2943" t="s">
        <v>21</v>
      </c>
      <c r="E2943">
        <v>1</v>
      </c>
      <c r="F2943">
        <v>94632</v>
      </c>
      <c r="G2943">
        <v>14128</v>
      </c>
      <c r="H2943">
        <v>80504</v>
      </c>
      <c r="I2943">
        <v>11898</v>
      </c>
      <c r="J2943">
        <v>17540</v>
      </c>
      <c r="K2943">
        <v>47343</v>
      </c>
      <c r="L2943">
        <v>740</v>
      </c>
      <c r="M2943" s="1">
        <v>0.86</v>
      </c>
    </row>
    <row r="2944" spans="1:13" x14ac:dyDescent="0.3">
      <c r="A2944">
        <v>2950</v>
      </c>
      <c r="B2944" t="s">
        <v>1734</v>
      </c>
      <c r="C2944" t="s">
        <v>1808</v>
      </c>
      <c r="D2944" t="s">
        <v>21</v>
      </c>
      <c r="E2944">
        <v>3</v>
      </c>
      <c r="F2944">
        <v>18339</v>
      </c>
      <c r="G2944">
        <v>1672</v>
      </c>
      <c r="H2944">
        <v>16667</v>
      </c>
      <c r="I2944">
        <v>850</v>
      </c>
      <c r="J2944">
        <v>4513</v>
      </c>
      <c r="K2944">
        <v>39254</v>
      </c>
      <c r="L2944">
        <v>0</v>
      </c>
      <c r="M2944" s="1">
        <v>0.75</v>
      </c>
    </row>
    <row r="2945" spans="1:13" x14ac:dyDescent="0.3">
      <c r="A2945">
        <v>2951</v>
      </c>
      <c r="B2945" t="s">
        <v>1734</v>
      </c>
      <c r="C2945" t="s">
        <v>1809</v>
      </c>
      <c r="D2945" t="s">
        <v>58</v>
      </c>
      <c r="E2945">
        <v>1</v>
      </c>
      <c r="F2945">
        <v>228783</v>
      </c>
      <c r="G2945">
        <v>30172</v>
      </c>
      <c r="H2945">
        <v>198611</v>
      </c>
      <c r="I2945">
        <v>13818</v>
      </c>
      <c r="J2945">
        <v>48424</v>
      </c>
      <c r="K2945">
        <v>48747</v>
      </c>
      <c r="L2945">
        <v>2509</v>
      </c>
      <c r="M2945" s="1">
        <v>0.85</v>
      </c>
    </row>
    <row r="2946" spans="1:13" x14ac:dyDescent="0.3">
      <c r="A2946">
        <v>2952</v>
      </c>
      <c r="B2946" t="s">
        <v>1734</v>
      </c>
      <c r="C2946" t="s">
        <v>1810</v>
      </c>
      <c r="D2946" t="s">
        <v>21</v>
      </c>
      <c r="E2946">
        <v>2</v>
      </c>
      <c r="F2946">
        <v>99920</v>
      </c>
      <c r="G2946">
        <v>16520</v>
      </c>
      <c r="H2946">
        <v>83400</v>
      </c>
      <c r="I2946">
        <v>7783</v>
      </c>
      <c r="J2946">
        <v>19812</v>
      </c>
      <c r="K2946">
        <v>42715</v>
      </c>
      <c r="L2946">
        <v>643</v>
      </c>
      <c r="M2946" s="1">
        <v>0.87</v>
      </c>
    </row>
    <row r="2947" spans="1:13" x14ac:dyDescent="0.3">
      <c r="A2947">
        <v>2953</v>
      </c>
      <c r="B2947" t="s">
        <v>1734</v>
      </c>
      <c r="C2947" t="s">
        <v>1811</v>
      </c>
      <c r="D2947" t="s">
        <v>21</v>
      </c>
      <c r="E2947">
        <v>2</v>
      </c>
      <c r="F2947">
        <v>25643</v>
      </c>
      <c r="G2947">
        <v>4836</v>
      </c>
      <c r="H2947">
        <v>20807</v>
      </c>
      <c r="I2947">
        <v>2041</v>
      </c>
      <c r="J2947">
        <v>2280</v>
      </c>
      <c r="K2947">
        <v>57274</v>
      </c>
      <c r="L2947">
        <v>712</v>
      </c>
      <c r="M2947" s="1">
        <v>0.78</v>
      </c>
    </row>
    <row r="2948" spans="1:13" x14ac:dyDescent="0.3">
      <c r="A2948">
        <v>2954</v>
      </c>
      <c r="B2948" t="s">
        <v>1734</v>
      </c>
      <c r="C2948" t="s">
        <v>1812</v>
      </c>
      <c r="D2948" t="s">
        <v>21</v>
      </c>
      <c r="E2948">
        <v>3</v>
      </c>
      <c r="F2948">
        <v>24922</v>
      </c>
      <c r="G2948">
        <v>5307</v>
      </c>
      <c r="H2948">
        <v>19615</v>
      </c>
      <c r="I2948">
        <v>2000</v>
      </c>
      <c r="J2948">
        <v>2937</v>
      </c>
      <c r="K2948">
        <v>47319</v>
      </c>
      <c r="L2948">
        <v>306</v>
      </c>
      <c r="M2948" s="1">
        <v>0.81</v>
      </c>
    </row>
    <row r="2949" spans="1:13" x14ac:dyDescent="0.3">
      <c r="A2949">
        <v>2955</v>
      </c>
      <c r="B2949" t="s">
        <v>1734</v>
      </c>
      <c r="C2949" t="s">
        <v>1813</v>
      </c>
      <c r="D2949" t="s">
        <v>21</v>
      </c>
      <c r="E2949">
        <v>1</v>
      </c>
      <c r="F2949">
        <v>91185</v>
      </c>
      <c r="G2949">
        <v>13164</v>
      </c>
      <c r="H2949">
        <v>78021</v>
      </c>
      <c r="I2949">
        <v>9767</v>
      </c>
      <c r="J2949">
        <v>9846</v>
      </c>
      <c r="K2949">
        <v>69753</v>
      </c>
      <c r="L2949">
        <v>175</v>
      </c>
      <c r="M2949" s="1">
        <v>0.88</v>
      </c>
    </row>
    <row r="2950" spans="1:13" x14ac:dyDescent="0.3">
      <c r="A2950">
        <v>2956</v>
      </c>
      <c r="B2950" t="s">
        <v>1734</v>
      </c>
      <c r="C2950" t="s">
        <v>1814</v>
      </c>
      <c r="D2950" t="s">
        <v>21</v>
      </c>
      <c r="E2950">
        <v>1</v>
      </c>
      <c r="F2950">
        <v>450189</v>
      </c>
      <c r="G2950">
        <v>64004</v>
      </c>
      <c r="H2950">
        <v>386185</v>
      </c>
      <c r="I2950">
        <v>66612</v>
      </c>
      <c r="J2950">
        <v>33084</v>
      </c>
      <c r="K2950">
        <v>76520</v>
      </c>
      <c r="L2950">
        <v>531</v>
      </c>
      <c r="M2950" s="1">
        <v>0.86</v>
      </c>
    </row>
    <row r="2951" spans="1:13" x14ac:dyDescent="0.3">
      <c r="A2951">
        <v>2957</v>
      </c>
      <c r="B2951" t="s">
        <v>1734</v>
      </c>
      <c r="C2951" t="s">
        <v>1815</v>
      </c>
      <c r="D2951" t="s">
        <v>21</v>
      </c>
      <c r="E2951">
        <v>3</v>
      </c>
      <c r="F2951">
        <v>22628</v>
      </c>
      <c r="G2951">
        <v>4062</v>
      </c>
      <c r="H2951">
        <v>18566</v>
      </c>
      <c r="I2951">
        <v>1586</v>
      </c>
      <c r="J2951">
        <v>3370</v>
      </c>
      <c r="K2951">
        <v>47117</v>
      </c>
      <c r="L2951">
        <v>0</v>
      </c>
      <c r="M2951" s="1">
        <v>0.85</v>
      </c>
    </row>
    <row r="2952" spans="1:13" x14ac:dyDescent="0.3">
      <c r="A2952">
        <v>2958</v>
      </c>
      <c r="B2952" t="s">
        <v>1734</v>
      </c>
      <c r="C2952" t="s">
        <v>1816</v>
      </c>
      <c r="D2952" t="s">
        <v>21</v>
      </c>
      <c r="E2952">
        <v>1</v>
      </c>
      <c r="F2952">
        <v>14896</v>
      </c>
      <c r="G2952">
        <v>2432</v>
      </c>
      <c r="H2952">
        <v>12464</v>
      </c>
      <c r="I2952">
        <v>1371</v>
      </c>
      <c r="J2952">
        <v>2437</v>
      </c>
      <c r="K2952">
        <v>52845</v>
      </c>
      <c r="L2952">
        <v>0</v>
      </c>
      <c r="M2952" s="1">
        <v>0.56999999999999995</v>
      </c>
    </row>
    <row r="2953" spans="1:13" x14ac:dyDescent="0.3">
      <c r="A2953">
        <v>2959</v>
      </c>
      <c r="B2953" t="s">
        <v>1734</v>
      </c>
      <c r="C2953" t="s">
        <v>1817</v>
      </c>
      <c r="D2953" t="s">
        <v>21</v>
      </c>
      <c r="E2953">
        <v>3</v>
      </c>
      <c r="F2953">
        <v>28108</v>
      </c>
      <c r="G2953">
        <v>4466</v>
      </c>
      <c r="H2953">
        <v>23642</v>
      </c>
      <c r="I2953">
        <v>2132</v>
      </c>
      <c r="J2953">
        <v>4124</v>
      </c>
      <c r="K2953">
        <v>51456</v>
      </c>
      <c r="L2953">
        <v>485</v>
      </c>
      <c r="M2953" s="1">
        <v>0.83</v>
      </c>
    </row>
    <row r="2954" spans="1:13" x14ac:dyDescent="0.3">
      <c r="A2954">
        <v>2960</v>
      </c>
      <c r="B2954" t="s">
        <v>86</v>
      </c>
      <c r="C2954" t="s">
        <v>250</v>
      </c>
      <c r="D2954" t="s">
        <v>21</v>
      </c>
      <c r="E2954">
        <v>6</v>
      </c>
      <c r="F2954">
        <v>19759</v>
      </c>
      <c r="G2954">
        <v>2185</v>
      </c>
      <c r="H2954">
        <v>17574</v>
      </c>
      <c r="I2954">
        <v>610</v>
      </c>
      <c r="J2954">
        <v>3046</v>
      </c>
      <c r="K2954">
        <v>52012</v>
      </c>
      <c r="L2954">
        <v>45</v>
      </c>
      <c r="M2954" s="1">
        <v>0.88</v>
      </c>
    </row>
    <row r="2955" spans="1:13" x14ac:dyDescent="0.3">
      <c r="A2955">
        <v>2961</v>
      </c>
      <c r="B2955" t="s">
        <v>86</v>
      </c>
      <c r="C2955" t="s">
        <v>1818</v>
      </c>
      <c r="D2955" t="s">
        <v>21</v>
      </c>
      <c r="E2955">
        <v>3</v>
      </c>
      <c r="F2955">
        <v>22610</v>
      </c>
      <c r="G2955">
        <v>5272</v>
      </c>
      <c r="H2955">
        <v>17338</v>
      </c>
      <c r="I2955">
        <v>2064</v>
      </c>
      <c r="J2955">
        <v>3133</v>
      </c>
      <c r="K2955">
        <v>49776</v>
      </c>
      <c r="L2955">
        <v>25</v>
      </c>
      <c r="M2955" s="1">
        <v>0.8</v>
      </c>
    </row>
    <row r="2956" spans="1:13" x14ac:dyDescent="0.3">
      <c r="A2956">
        <v>2962</v>
      </c>
      <c r="B2956" t="s">
        <v>86</v>
      </c>
      <c r="C2956" t="s">
        <v>138</v>
      </c>
      <c r="D2956" t="s">
        <v>21</v>
      </c>
      <c r="E2956">
        <v>2</v>
      </c>
      <c r="F2956">
        <v>201877</v>
      </c>
      <c r="G2956">
        <v>30097</v>
      </c>
      <c r="H2956">
        <v>171780</v>
      </c>
      <c r="I2956">
        <v>13246</v>
      </c>
      <c r="J2956">
        <v>19597</v>
      </c>
      <c r="K2956">
        <v>69212</v>
      </c>
      <c r="L2956">
        <v>401</v>
      </c>
      <c r="M2956" s="1">
        <v>0.87</v>
      </c>
    </row>
    <row r="2957" spans="1:13" x14ac:dyDescent="0.3">
      <c r="A2957">
        <v>2963</v>
      </c>
      <c r="B2957" t="s">
        <v>86</v>
      </c>
      <c r="C2957" t="s">
        <v>1819</v>
      </c>
      <c r="D2957" t="s">
        <v>21</v>
      </c>
      <c r="E2957">
        <v>3</v>
      </c>
      <c r="F2957">
        <v>77036</v>
      </c>
      <c r="G2957">
        <v>14696</v>
      </c>
      <c r="H2957">
        <v>62340</v>
      </c>
      <c r="I2957">
        <v>5286</v>
      </c>
      <c r="J2957">
        <v>8283</v>
      </c>
      <c r="K2957">
        <v>57243</v>
      </c>
      <c r="L2957">
        <v>430</v>
      </c>
      <c r="M2957" s="1">
        <v>0.82</v>
      </c>
    </row>
    <row r="2958" spans="1:13" x14ac:dyDescent="0.3">
      <c r="A2958">
        <v>2964</v>
      </c>
      <c r="B2958" t="s">
        <v>86</v>
      </c>
      <c r="C2958" t="s">
        <v>1820</v>
      </c>
      <c r="D2958" t="s">
        <v>21</v>
      </c>
      <c r="E2958">
        <v>5</v>
      </c>
      <c r="F2958">
        <v>76737</v>
      </c>
      <c r="G2958">
        <v>22720</v>
      </c>
      <c r="H2958">
        <v>54017</v>
      </c>
      <c r="I2958">
        <v>8815</v>
      </c>
      <c r="J2958">
        <v>9968</v>
      </c>
      <c r="K2958">
        <v>57183</v>
      </c>
      <c r="L2958">
        <v>112</v>
      </c>
      <c r="M2958" s="1">
        <v>0.72</v>
      </c>
    </row>
    <row r="2959" spans="1:13" x14ac:dyDescent="0.3">
      <c r="A2959">
        <v>2965</v>
      </c>
      <c r="B2959" t="s">
        <v>86</v>
      </c>
      <c r="C2959" t="s">
        <v>143</v>
      </c>
      <c r="D2959" t="s">
        <v>21</v>
      </c>
      <c r="E2959">
        <v>1</v>
      </c>
      <c r="F2959">
        <v>481857</v>
      </c>
      <c r="G2959">
        <v>74530</v>
      </c>
      <c r="H2959">
        <v>407327</v>
      </c>
      <c r="I2959">
        <v>35092</v>
      </c>
      <c r="J2959">
        <v>41980</v>
      </c>
      <c r="K2959">
        <v>73971</v>
      </c>
      <c r="L2959">
        <v>647</v>
      </c>
      <c r="M2959" s="1">
        <v>0.86</v>
      </c>
    </row>
    <row r="2960" spans="1:13" x14ac:dyDescent="0.3">
      <c r="A2960">
        <v>2966</v>
      </c>
      <c r="B2960" t="s">
        <v>86</v>
      </c>
      <c r="C2960" t="s">
        <v>145</v>
      </c>
      <c r="D2960" t="s">
        <v>21</v>
      </c>
      <c r="E2960">
        <v>3</v>
      </c>
      <c r="F2960">
        <v>4059</v>
      </c>
      <c r="G2960">
        <v>1131</v>
      </c>
      <c r="H2960">
        <v>2928</v>
      </c>
      <c r="I2960">
        <v>393</v>
      </c>
      <c r="J2960">
        <v>533</v>
      </c>
      <c r="K2960">
        <v>53700</v>
      </c>
      <c r="L2960">
        <v>25</v>
      </c>
      <c r="M2960" s="1">
        <v>0.76</v>
      </c>
    </row>
    <row r="2961" spans="1:13" x14ac:dyDescent="0.3">
      <c r="A2961">
        <v>2967</v>
      </c>
      <c r="B2961" t="s">
        <v>86</v>
      </c>
      <c r="C2961" t="s">
        <v>1821</v>
      </c>
      <c r="D2961" t="s">
        <v>21</v>
      </c>
      <c r="E2961">
        <v>3</v>
      </c>
      <c r="F2961">
        <v>108987</v>
      </c>
      <c r="G2961">
        <v>20626</v>
      </c>
      <c r="H2961">
        <v>88361</v>
      </c>
      <c r="I2961">
        <v>9326</v>
      </c>
      <c r="J2961">
        <v>13165</v>
      </c>
      <c r="K2961">
        <v>58624</v>
      </c>
      <c r="L2961">
        <v>180</v>
      </c>
      <c r="M2961" s="1">
        <v>0.84</v>
      </c>
    </row>
    <row r="2962" spans="1:13" x14ac:dyDescent="0.3">
      <c r="A2962">
        <v>2968</v>
      </c>
      <c r="B2962" t="s">
        <v>86</v>
      </c>
      <c r="C2962" t="s">
        <v>268</v>
      </c>
      <c r="D2962" t="s">
        <v>21</v>
      </c>
      <c r="E2962">
        <v>3</v>
      </c>
      <c r="F2962">
        <v>42907</v>
      </c>
      <c r="G2962">
        <v>7538</v>
      </c>
      <c r="H2962">
        <v>35369</v>
      </c>
      <c r="I2962">
        <v>2510</v>
      </c>
      <c r="J2962">
        <v>4450</v>
      </c>
      <c r="K2962">
        <v>65912</v>
      </c>
      <c r="L2962">
        <v>0</v>
      </c>
      <c r="M2962" s="1">
        <v>0.83</v>
      </c>
    </row>
    <row r="2963" spans="1:13" x14ac:dyDescent="0.3">
      <c r="A2963">
        <v>2969</v>
      </c>
      <c r="B2963" t="s">
        <v>86</v>
      </c>
      <c r="C2963" t="s">
        <v>1822</v>
      </c>
      <c r="D2963" t="s">
        <v>21</v>
      </c>
      <c r="E2963">
        <v>9</v>
      </c>
      <c r="F2963">
        <v>7649</v>
      </c>
      <c r="G2963">
        <v>2082</v>
      </c>
      <c r="H2963">
        <v>5567</v>
      </c>
      <c r="I2963">
        <v>735</v>
      </c>
      <c r="J2963">
        <v>1347</v>
      </c>
      <c r="K2963">
        <v>40468</v>
      </c>
      <c r="L2963">
        <v>25</v>
      </c>
      <c r="M2963" s="1">
        <v>0.76</v>
      </c>
    </row>
    <row r="2964" spans="1:13" x14ac:dyDescent="0.3">
      <c r="A2964">
        <v>2970</v>
      </c>
      <c r="B2964" t="s">
        <v>86</v>
      </c>
      <c r="C2964" t="s">
        <v>50</v>
      </c>
      <c r="D2964" t="s">
        <v>21</v>
      </c>
      <c r="E2964">
        <v>2</v>
      </c>
      <c r="F2964">
        <v>94347</v>
      </c>
      <c r="G2964">
        <v>8694</v>
      </c>
      <c r="H2964">
        <v>85653</v>
      </c>
      <c r="I2964">
        <v>3466</v>
      </c>
      <c r="J2964">
        <v>12250</v>
      </c>
      <c r="K2964">
        <v>60483</v>
      </c>
      <c r="L2964">
        <v>53</v>
      </c>
      <c r="M2964" s="1">
        <v>0.88</v>
      </c>
    </row>
    <row r="2965" spans="1:13" x14ac:dyDescent="0.3">
      <c r="A2965">
        <v>2971</v>
      </c>
      <c r="B2965" t="s">
        <v>86</v>
      </c>
      <c r="C2965" t="s">
        <v>273</v>
      </c>
      <c r="D2965" t="s">
        <v>21</v>
      </c>
      <c r="E2965">
        <v>8</v>
      </c>
      <c r="F2965">
        <v>2247</v>
      </c>
      <c r="G2965">
        <v>571</v>
      </c>
      <c r="H2965">
        <v>1676</v>
      </c>
      <c r="I2965">
        <v>207</v>
      </c>
      <c r="J2965">
        <v>306</v>
      </c>
      <c r="K2965">
        <v>50185</v>
      </c>
      <c r="L2965">
        <v>45</v>
      </c>
      <c r="M2965" s="1">
        <v>0.78</v>
      </c>
    </row>
    <row r="2966" spans="1:13" x14ac:dyDescent="0.3">
      <c r="A2966">
        <v>2972</v>
      </c>
      <c r="B2966" t="s">
        <v>86</v>
      </c>
      <c r="C2966" t="s">
        <v>156</v>
      </c>
      <c r="D2966" t="s">
        <v>21</v>
      </c>
      <c r="E2966">
        <v>5</v>
      </c>
      <c r="F2966">
        <v>97331</v>
      </c>
      <c r="G2966">
        <v>13349</v>
      </c>
      <c r="H2966">
        <v>83982</v>
      </c>
      <c r="I2966">
        <v>5528</v>
      </c>
      <c r="J2966">
        <v>12235</v>
      </c>
      <c r="K2966">
        <v>53688</v>
      </c>
      <c r="L2966">
        <v>169</v>
      </c>
      <c r="M2966" s="1">
        <v>0.87</v>
      </c>
    </row>
    <row r="2967" spans="1:13" x14ac:dyDescent="0.3">
      <c r="A2967">
        <v>2973</v>
      </c>
      <c r="B2967" t="s">
        <v>86</v>
      </c>
      <c r="C2967" t="s">
        <v>1823</v>
      </c>
      <c r="D2967" t="s">
        <v>21</v>
      </c>
      <c r="E2967">
        <v>4</v>
      </c>
      <c r="F2967">
        <v>73901</v>
      </c>
      <c r="G2967">
        <v>15968</v>
      </c>
      <c r="H2967">
        <v>57933</v>
      </c>
      <c r="I2967">
        <v>6888</v>
      </c>
      <c r="J2967">
        <v>12295</v>
      </c>
      <c r="K2967">
        <v>48763</v>
      </c>
      <c r="L2967">
        <v>111</v>
      </c>
      <c r="M2967" s="1">
        <v>0.8</v>
      </c>
    </row>
    <row r="2968" spans="1:13" x14ac:dyDescent="0.3">
      <c r="A2968">
        <v>2974</v>
      </c>
      <c r="B2968" t="s">
        <v>86</v>
      </c>
      <c r="C2968" t="s">
        <v>1824</v>
      </c>
      <c r="D2968" t="s">
        <v>21</v>
      </c>
      <c r="E2968">
        <v>4</v>
      </c>
      <c r="F2968">
        <v>84460</v>
      </c>
      <c r="G2968">
        <v>20763</v>
      </c>
      <c r="H2968">
        <v>63697</v>
      </c>
      <c r="I2968">
        <v>13208</v>
      </c>
      <c r="J2968">
        <v>6219</v>
      </c>
      <c r="K2968">
        <v>65987</v>
      </c>
      <c r="L2968">
        <v>54</v>
      </c>
      <c r="M2968" s="1">
        <v>0.75</v>
      </c>
    </row>
    <row r="2969" spans="1:13" x14ac:dyDescent="0.3">
      <c r="A2969">
        <v>2975</v>
      </c>
      <c r="B2969" t="s">
        <v>86</v>
      </c>
      <c r="C2969" t="s">
        <v>57</v>
      </c>
      <c r="D2969" t="s">
        <v>21</v>
      </c>
      <c r="E2969">
        <v>6</v>
      </c>
      <c r="F2969">
        <v>31729</v>
      </c>
      <c r="G2969">
        <v>11693</v>
      </c>
      <c r="H2969">
        <v>20036</v>
      </c>
      <c r="I2969">
        <v>3846</v>
      </c>
      <c r="J2969">
        <v>3949</v>
      </c>
      <c r="K2969">
        <v>55893</v>
      </c>
      <c r="L2969">
        <v>25</v>
      </c>
      <c r="M2969" s="1">
        <v>0.64</v>
      </c>
    </row>
    <row r="2970" spans="1:13" x14ac:dyDescent="0.3">
      <c r="A2970">
        <v>2976</v>
      </c>
      <c r="B2970" t="s">
        <v>86</v>
      </c>
      <c r="C2970" t="s">
        <v>1633</v>
      </c>
      <c r="D2970" t="s">
        <v>58</v>
      </c>
      <c r="E2970">
        <v>1</v>
      </c>
      <c r="F2970">
        <v>2233163</v>
      </c>
      <c r="G2970">
        <v>295110</v>
      </c>
      <c r="H2970">
        <v>1938053</v>
      </c>
      <c r="I2970">
        <v>108138</v>
      </c>
      <c r="J2970">
        <v>202628</v>
      </c>
      <c r="K2970">
        <v>94822</v>
      </c>
      <c r="L2970">
        <v>5309</v>
      </c>
      <c r="M2970" s="1">
        <v>0.88</v>
      </c>
    </row>
    <row r="2971" spans="1:13" x14ac:dyDescent="0.3">
      <c r="A2971">
        <v>2977</v>
      </c>
      <c r="B2971" t="s">
        <v>86</v>
      </c>
      <c r="C2971" t="s">
        <v>1825</v>
      </c>
      <c r="D2971" t="s">
        <v>58</v>
      </c>
      <c r="E2971">
        <v>2</v>
      </c>
      <c r="F2971">
        <v>269805</v>
      </c>
      <c r="G2971">
        <v>48094</v>
      </c>
      <c r="H2971">
        <v>221711</v>
      </c>
      <c r="I2971">
        <v>35428</v>
      </c>
      <c r="J2971">
        <v>23613</v>
      </c>
      <c r="K2971">
        <v>76530</v>
      </c>
      <c r="L2971">
        <v>255</v>
      </c>
      <c r="M2971" s="1">
        <v>0.82</v>
      </c>
    </row>
    <row r="2972" spans="1:13" x14ac:dyDescent="0.3">
      <c r="A2972">
        <v>2978</v>
      </c>
      <c r="B2972" t="s">
        <v>86</v>
      </c>
      <c r="C2972" t="s">
        <v>1826</v>
      </c>
      <c r="D2972" t="s">
        <v>21</v>
      </c>
      <c r="E2972">
        <v>4</v>
      </c>
      <c r="F2972">
        <v>47364</v>
      </c>
      <c r="G2972">
        <v>7592</v>
      </c>
      <c r="H2972">
        <v>39772</v>
      </c>
      <c r="I2972">
        <v>3151</v>
      </c>
      <c r="J2972">
        <v>7049</v>
      </c>
      <c r="K2972">
        <v>55624</v>
      </c>
      <c r="L2972">
        <v>25</v>
      </c>
      <c r="M2972" s="1">
        <v>0.8</v>
      </c>
    </row>
    <row r="2973" spans="1:13" x14ac:dyDescent="0.3">
      <c r="A2973">
        <v>2979</v>
      </c>
      <c r="B2973" t="s">
        <v>86</v>
      </c>
      <c r="C2973" t="s">
        <v>1827</v>
      </c>
      <c r="D2973" t="s">
        <v>21</v>
      </c>
      <c r="E2973">
        <v>6</v>
      </c>
      <c r="F2973">
        <v>22107</v>
      </c>
      <c r="G2973">
        <v>5282</v>
      </c>
      <c r="H2973">
        <v>16825</v>
      </c>
      <c r="I2973">
        <v>2087</v>
      </c>
      <c r="J2973">
        <v>2799</v>
      </c>
      <c r="K2973">
        <v>56503</v>
      </c>
      <c r="L2973">
        <v>31</v>
      </c>
      <c r="M2973" s="1">
        <v>0.79</v>
      </c>
    </row>
    <row r="2974" spans="1:13" x14ac:dyDescent="0.3">
      <c r="A2974">
        <v>2980</v>
      </c>
      <c r="B2974" t="s">
        <v>86</v>
      </c>
      <c r="C2974" t="s">
        <v>505</v>
      </c>
      <c r="D2974" t="s">
        <v>21</v>
      </c>
      <c r="E2974">
        <v>4</v>
      </c>
      <c r="F2974">
        <v>79604</v>
      </c>
      <c r="G2974">
        <v>16705</v>
      </c>
      <c r="H2974">
        <v>62899</v>
      </c>
      <c r="I2974">
        <v>7599</v>
      </c>
      <c r="J2974">
        <v>9832</v>
      </c>
      <c r="K2974">
        <v>57019</v>
      </c>
      <c r="L2974">
        <v>116</v>
      </c>
      <c r="M2974" s="1">
        <v>0.82</v>
      </c>
    </row>
    <row r="2975" spans="1:13" x14ac:dyDescent="0.3">
      <c r="A2975">
        <v>2981</v>
      </c>
      <c r="B2975" t="s">
        <v>86</v>
      </c>
      <c r="C2975" t="s">
        <v>164</v>
      </c>
      <c r="D2975" t="s">
        <v>21</v>
      </c>
      <c r="E2975">
        <v>8</v>
      </c>
      <c r="F2975">
        <v>10740</v>
      </c>
      <c r="G2975">
        <v>2746</v>
      </c>
      <c r="H2975">
        <v>7994</v>
      </c>
      <c r="I2975">
        <v>1234</v>
      </c>
      <c r="J2975">
        <v>1330</v>
      </c>
      <c r="K2975">
        <v>53326</v>
      </c>
      <c r="L2975">
        <v>63</v>
      </c>
      <c r="M2975" s="1">
        <v>0.77</v>
      </c>
    </row>
    <row r="2976" spans="1:13" x14ac:dyDescent="0.3">
      <c r="A2976">
        <v>2982</v>
      </c>
      <c r="B2976" t="s">
        <v>86</v>
      </c>
      <c r="C2976" t="s">
        <v>549</v>
      </c>
      <c r="D2976" t="s">
        <v>21</v>
      </c>
      <c r="E2976">
        <v>4</v>
      </c>
      <c r="F2976">
        <v>65507</v>
      </c>
      <c r="G2976">
        <v>14936</v>
      </c>
      <c r="H2976">
        <v>50571</v>
      </c>
      <c r="I2976">
        <v>6768</v>
      </c>
      <c r="J2976">
        <v>8578</v>
      </c>
      <c r="K2976">
        <v>58239</v>
      </c>
      <c r="L2976">
        <v>25</v>
      </c>
      <c r="M2976" s="1">
        <v>0.76</v>
      </c>
    </row>
    <row r="2977" spans="1:13" x14ac:dyDescent="0.3">
      <c r="A2977">
        <v>2983</v>
      </c>
      <c r="B2977" t="s">
        <v>86</v>
      </c>
      <c r="C2977" t="s">
        <v>1828</v>
      </c>
      <c r="D2977" t="s">
        <v>21</v>
      </c>
      <c r="E2977">
        <v>6</v>
      </c>
      <c r="F2977">
        <v>42132</v>
      </c>
      <c r="G2977">
        <v>9094</v>
      </c>
      <c r="H2977">
        <v>33038</v>
      </c>
      <c r="I2977">
        <v>3269</v>
      </c>
      <c r="J2977">
        <v>7049</v>
      </c>
      <c r="K2977">
        <v>48345</v>
      </c>
      <c r="L2977">
        <v>115</v>
      </c>
      <c r="M2977" s="1">
        <v>0.8</v>
      </c>
    </row>
    <row r="2978" spans="1:13" x14ac:dyDescent="0.3">
      <c r="A2978">
        <v>2984</v>
      </c>
      <c r="B2978" t="s">
        <v>86</v>
      </c>
      <c r="C2978" t="s">
        <v>1829</v>
      </c>
      <c r="D2978" t="s">
        <v>21</v>
      </c>
      <c r="E2978">
        <v>7</v>
      </c>
      <c r="F2978">
        <v>22036</v>
      </c>
      <c r="G2978">
        <v>6763</v>
      </c>
      <c r="H2978">
        <v>15273</v>
      </c>
      <c r="I2978">
        <v>2608</v>
      </c>
      <c r="J2978">
        <v>3354</v>
      </c>
      <c r="K2978">
        <v>46365</v>
      </c>
      <c r="L2978">
        <v>25</v>
      </c>
      <c r="M2978" s="1">
        <v>0.73</v>
      </c>
    </row>
    <row r="2979" spans="1:13" x14ac:dyDescent="0.3">
      <c r="A2979">
        <v>2985</v>
      </c>
      <c r="B2979" t="s">
        <v>86</v>
      </c>
      <c r="C2979" t="s">
        <v>1830</v>
      </c>
      <c r="D2979" t="s">
        <v>21</v>
      </c>
      <c r="E2979">
        <v>2</v>
      </c>
      <c r="F2979">
        <v>13602</v>
      </c>
      <c r="G2979">
        <v>3535</v>
      </c>
      <c r="H2979">
        <v>10067</v>
      </c>
      <c r="I2979">
        <v>1495</v>
      </c>
      <c r="J2979">
        <v>2021</v>
      </c>
      <c r="K2979">
        <v>49750</v>
      </c>
      <c r="L2979">
        <v>74</v>
      </c>
      <c r="M2979" s="1">
        <v>0.77</v>
      </c>
    </row>
    <row r="2980" spans="1:13" x14ac:dyDescent="0.3">
      <c r="A2980">
        <v>2986</v>
      </c>
      <c r="B2980" t="s">
        <v>86</v>
      </c>
      <c r="C2980" t="s">
        <v>446</v>
      </c>
      <c r="D2980" t="s">
        <v>58</v>
      </c>
      <c r="E2980">
        <v>1</v>
      </c>
      <c r="F2980">
        <v>891299</v>
      </c>
      <c r="G2980">
        <v>123135</v>
      </c>
      <c r="H2980">
        <v>768164</v>
      </c>
      <c r="I2980">
        <v>92149</v>
      </c>
      <c r="J2980">
        <v>76391</v>
      </c>
      <c r="K2980">
        <v>75022</v>
      </c>
      <c r="L2980">
        <v>2530</v>
      </c>
      <c r="M2980" s="1">
        <v>0.87</v>
      </c>
    </row>
    <row r="2981" spans="1:13" x14ac:dyDescent="0.3">
      <c r="A2981">
        <v>2987</v>
      </c>
      <c r="B2981" t="s">
        <v>86</v>
      </c>
      <c r="C2981" t="s">
        <v>299</v>
      </c>
      <c r="D2981" t="s">
        <v>21</v>
      </c>
      <c r="E2981">
        <v>9</v>
      </c>
      <c r="F2981">
        <v>17128</v>
      </c>
      <c r="G2981">
        <v>5839</v>
      </c>
      <c r="H2981">
        <v>11289</v>
      </c>
      <c r="I2981">
        <v>1439</v>
      </c>
      <c r="J2981">
        <v>1732</v>
      </c>
      <c r="K2981">
        <v>62249</v>
      </c>
      <c r="L2981">
        <v>10</v>
      </c>
      <c r="M2981" s="1">
        <v>0.67</v>
      </c>
    </row>
    <row r="2982" spans="1:13" x14ac:dyDescent="0.3">
      <c r="A2982">
        <v>2988</v>
      </c>
      <c r="B2982" t="s">
        <v>86</v>
      </c>
      <c r="C2982" t="s">
        <v>1831</v>
      </c>
      <c r="D2982" t="s">
        <v>21</v>
      </c>
      <c r="E2982">
        <v>3</v>
      </c>
      <c r="F2982">
        <v>128206</v>
      </c>
      <c r="G2982">
        <v>26591</v>
      </c>
      <c r="H2982">
        <v>101615</v>
      </c>
      <c r="I2982">
        <v>10552</v>
      </c>
      <c r="J2982">
        <v>12239</v>
      </c>
      <c r="K2982">
        <v>70955</v>
      </c>
      <c r="L2982">
        <v>270</v>
      </c>
      <c r="M2982" s="1">
        <v>0.81</v>
      </c>
    </row>
    <row r="2983" spans="1:13" x14ac:dyDescent="0.3">
      <c r="A2983">
        <v>2989</v>
      </c>
      <c r="B2983" t="s">
        <v>86</v>
      </c>
      <c r="C2983" t="s">
        <v>1832</v>
      </c>
      <c r="D2983" t="s">
        <v>21</v>
      </c>
      <c r="E2983">
        <v>1</v>
      </c>
      <c r="F2983">
        <v>11924</v>
      </c>
      <c r="G2983">
        <v>2507</v>
      </c>
      <c r="H2983">
        <v>9417</v>
      </c>
      <c r="I2983">
        <v>973</v>
      </c>
      <c r="J2983">
        <v>1390</v>
      </c>
      <c r="K2983">
        <v>64344</v>
      </c>
      <c r="L2983">
        <v>0</v>
      </c>
      <c r="M2983" s="1">
        <v>0.81</v>
      </c>
    </row>
    <row r="2984" spans="1:13" x14ac:dyDescent="0.3">
      <c r="A2984">
        <v>2990</v>
      </c>
      <c r="B2984" t="s">
        <v>86</v>
      </c>
      <c r="C2984" t="s">
        <v>1833</v>
      </c>
      <c r="D2984" t="s">
        <v>21</v>
      </c>
      <c r="E2984">
        <v>1</v>
      </c>
      <c r="F2984">
        <v>814901</v>
      </c>
      <c r="G2984">
        <v>109768</v>
      </c>
      <c r="H2984">
        <v>705133</v>
      </c>
      <c r="I2984">
        <v>52818</v>
      </c>
      <c r="J2984">
        <v>60590</v>
      </c>
      <c r="K2984">
        <v>87096</v>
      </c>
      <c r="L2984">
        <v>831</v>
      </c>
      <c r="M2984" s="1">
        <v>0.88</v>
      </c>
    </row>
    <row r="2985" spans="1:13" x14ac:dyDescent="0.3">
      <c r="A2985">
        <v>2991</v>
      </c>
      <c r="B2985" t="s">
        <v>86</v>
      </c>
      <c r="C2985" t="s">
        <v>1834</v>
      </c>
      <c r="D2985" t="s">
        <v>21</v>
      </c>
      <c r="E2985">
        <v>2</v>
      </c>
      <c r="F2985">
        <v>514631</v>
      </c>
      <c r="G2985">
        <v>83279</v>
      </c>
      <c r="H2985">
        <v>431352</v>
      </c>
      <c r="I2985">
        <v>44815</v>
      </c>
      <c r="J2985">
        <v>65365</v>
      </c>
      <c r="K2985">
        <v>59408</v>
      </c>
      <c r="L2985">
        <v>1809</v>
      </c>
      <c r="M2985" s="1">
        <v>0.85</v>
      </c>
    </row>
    <row r="2986" spans="1:13" x14ac:dyDescent="0.3">
      <c r="A2986">
        <v>2992</v>
      </c>
      <c r="B2986" t="s">
        <v>86</v>
      </c>
      <c r="C2986" t="s">
        <v>717</v>
      </c>
      <c r="D2986" t="s">
        <v>21</v>
      </c>
      <c r="E2986">
        <v>2</v>
      </c>
      <c r="F2986">
        <v>45260</v>
      </c>
      <c r="G2986">
        <v>10542</v>
      </c>
      <c r="H2986">
        <v>34718</v>
      </c>
      <c r="I2986">
        <v>4567</v>
      </c>
      <c r="J2986">
        <v>6045</v>
      </c>
      <c r="K2986">
        <v>51183</v>
      </c>
      <c r="L2986">
        <v>80</v>
      </c>
      <c r="M2986" s="1">
        <v>0.8</v>
      </c>
    </row>
    <row r="2987" spans="1:13" x14ac:dyDescent="0.3">
      <c r="A2987">
        <v>2993</v>
      </c>
      <c r="B2987" t="s">
        <v>86</v>
      </c>
      <c r="C2987" t="s">
        <v>1146</v>
      </c>
      <c r="D2987" t="s">
        <v>58</v>
      </c>
      <c r="E2987">
        <v>2</v>
      </c>
      <c r="F2987">
        <v>286419</v>
      </c>
      <c r="G2987">
        <v>49514</v>
      </c>
      <c r="H2987">
        <v>236905</v>
      </c>
      <c r="I2987">
        <v>31670</v>
      </c>
      <c r="J2987">
        <v>24459</v>
      </c>
      <c r="K2987">
        <v>72400</v>
      </c>
      <c r="L2987">
        <v>401</v>
      </c>
      <c r="M2987" s="1">
        <v>0.85</v>
      </c>
    </row>
    <row r="2988" spans="1:13" x14ac:dyDescent="0.3">
      <c r="A2988">
        <v>2994</v>
      </c>
      <c r="B2988" t="s">
        <v>86</v>
      </c>
      <c r="C2988" t="s">
        <v>1835</v>
      </c>
      <c r="D2988" t="s">
        <v>21</v>
      </c>
      <c r="E2988">
        <v>8</v>
      </c>
      <c r="F2988">
        <v>4426</v>
      </c>
      <c r="G2988">
        <v>1424</v>
      </c>
      <c r="H2988">
        <v>3002</v>
      </c>
      <c r="I2988">
        <v>441</v>
      </c>
      <c r="J2988">
        <v>475</v>
      </c>
      <c r="K2988">
        <v>55692</v>
      </c>
      <c r="L2988">
        <v>0</v>
      </c>
      <c r="M2988" s="1">
        <v>0.72</v>
      </c>
    </row>
    <row r="2989" spans="1:13" x14ac:dyDescent="0.3">
      <c r="A2989">
        <v>2995</v>
      </c>
      <c r="B2989" t="s">
        <v>86</v>
      </c>
      <c r="C2989" t="s">
        <v>1836</v>
      </c>
      <c r="D2989" t="s">
        <v>21</v>
      </c>
      <c r="E2989">
        <v>3</v>
      </c>
      <c r="F2989">
        <v>60922</v>
      </c>
      <c r="G2989">
        <v>10998</v>
      </c>
      <c r="H2989">
        <v>49924</v>
      </c>
      <c r="I2989">
        <v>4036</v>
      </c>
      <c r="J2989">
        <v>7483</v>
      </c>
      <c r="K2989">
        <v>57329</v>
      </c>
      <c r="L2989">
        <v>128</v>
      </c>
      <c r="M2989" s="1">
        <v>0.77</v>
      </c>
    </row>
    <row r="2990" spans="1:13" x14ac:dyDescent="0.3">
      <c r="A2990">
        <v>2996</v>
      </c>
      <c r="B2990" t="s">
        <v>86</v>
      </c>
      <c r="C2990" t="s">
        <v>1837</v>
      </c>
      <c r="D2990" t="s">
        <v>21</v>
      </c>
      <c r="E2990">
        <v>3</v>
      </c>
      <c r="F2990">
        <v>225685</v>
      </c>
      <c r="G2990">
        <v>39158</v>
      </c>
      <c r="H2990">
        <v>186527</v>
      </c>
      <c r="I2990">
        <v>14475</v>
      </c>
      <c r="J2990">
        <v>32753</v>
      </c>
      <c r="K2990">
        <v>62262</v>
      </c>
      <c r="L2990">
        <v>255</v>
      </c>
      <c r="M2990" s="1">
        <v>0.83</v>
      </c>
    </row>
    <row r="2991" spans="1:13" x14ac:dyDescent="0.3">
      <c r="A2991">
        <v>2997</v>
      </c>
      <c r="B2991" t="s">
        <v>86</v>
      </c>
      <c r="C2991" t="s">
        <v>1838</v>
      </c>
      <c r="D2991" t="s">
        <v>21</v>
      </c>
      <c r="E2991">
        <v>4</v>
      </c>
      <c r="F2991">
        <v>49791</v>
      </c>
      <c r="G2991">
        <v>5181</v>
      </c>
      <c r="H2991">
        <v>44610</v>
      </c>
      <c r="I2991">
        <v>2327</v>
      </c>
      <c r="J2991">
        <v>11053</v>
      </c>
      <c r="K2991">
        <v>45389</v>
      </c>
      <c r="L2991">
        <v>50</v>
      </c>
      <c r="M2991" s="1">
        <v>0.78</v>
      </c>
    </row>
    <row r="2992" spans="1:13" x14ac:dyDescent="0.3">
      <c r="A2992">
        <v>2998</v>
      </c>
      <c r="B2992" t="s">
        <v>86</v>
      </c>
      <c r="C2992" t="s">
        <v>1839</v>
      </c>
      <c r="D2992" t="s">
        <v>21</v>
      </c>
      <c r="E2992">
        <v>3</v>
      </c>
      <c r="F2992">
        <v>251446</v>
      </c>
      <c r="G2992">
        <v>34524</v>
      </c>
      <c r="H2992">
        <v>216922</v>
      </c>
      <c r="I2992">
        <v>11274</v>
      </c>
      <c r="J2992">
        <v>40961</v>
      </c>
      <c r="K2992">
        <v>51377</v>
      </c>
      <c r="L2992">
        <v>486</v>
      </c>
      <c r="M2992" s="1">
        <v>0.86</v>
      </c>
    </row>
    <row r="2993" spans="1:13" x14ac:dyDescent="0.3">
      <c r="A2993">
        <v>2999</v>
      </c>
      <c r="B2993" t="s">
        <v>1840</v>
      </c>
      <c r="C2993" t="s">
        <v>23</v>
      </c>
      <c r="D2993" t="s">
        <v>21</v>
      </c>
      <c r="E2993">
        <v>6</v>
      </c>
      <c r="F2993">
        <v>16535</v>
      </c>
      <c r="G2993">
        <v>3333</v>
      </c>
      <c r="H2993">
        <v>13202</v>
      </c>
      <c r="I2993">
        <v>1227</v>
      </c>
      <c r="J2993">
        <v>3110</v>
      </c>
      <c r="K2993">
        <v>39776</v>
      </c>
      <c r="L2993">
        <v>72</v>
      </c>
      <c r="M2993" s="1">
        <v>0.79</v>
      </c>
    </row>
    <row r="2994" spans="1:13" x14ac:dyDescent="0.3">
      <c r="A2994">
        <v>3000</v>
      </c>
      <c r="B2994" t="s">
        <v>1840</v>
      </c>
      <c r="C2994" t="s">
        <v>1463</v>
      </c>
      <c r="D2994" t="s">
        <v>21</v>
      </c>
      <c r="E2994">
        <v>2</v>
      </c>
      <c r="F2994">
        <v>117123</v>
      </c>
      <c r="G2994">
        <v>17175</v>
      </c>
      <c r="H2994">
        <v>99948</v>
      </c>
      <c r="I2994">
        <v>11402</v>
      </c>
      <c r="J2994">
        <v>13275</v>
      </c>
      <c r="K2994">
        <v>59619</v>
      </c>
      <c r="L2994">
        <v>752</v>
      </c>
      <c r="M2994" s="1">
        <v>0.88</v>
      </c>
    </row>
    <row r="2995" spans="1:13" x14ac:dyDescent="0.3">
      <c r="A2995">
        <v>3001</v>
      </c>
      <c r="B2995" t="s">
        <v>1840</v>
      </c>
      <c r="C2995" t="s">
        <v>139</v>
      </c>
      <c r="D2995" t="s">
        <v>21</v>
      </c>
      <c r="E2995">
        <v>3</v>
      </c>
      <c r="F2995">
        <v>21951</v>
      </c>
      <c r="G2995">
        <v>4403</v>
      </c>
      <c r="H2995">
        <v>17548</v>
      </c>
      <c r="I2995">
        <v>1402</v>
      </c>
      <c r="J2995">
        <v>4890</v>
      </c>
      <c r="K2995">
        <v>38110</v>
      </c>
      <c r="L2995">
        <v>25</v>
      </c>
      <c r="M2995" s="1">
        <v>0.87</v>
      </c>
    </row>
    <row r="2996" spans="1:13" x14ac:dyDescent="0.3">
      <c r="A2996">
        <v>3002</v>
      </c>
      <c r="B2996" t="s">
        <v>1840</v>
      </c>
      <c r="C2996" t="s">
        <v>1841</v>
      </c>
      <c r="D2996" t="s">
        <v>21</v>
      </c>
      <c r="E2996">
        <v>8</v>
      </c>
      <c r="F2996">
        <v>14089</v>
      </c>
      <c r="G2996">
        <v>3230</v>
      </c>
      <c r="H2996">
        <v>10859</v>
      </c>
      <c r="I2996">
        <v>1083</v>
      </c>
      <c r="J2996">
        <v>2953</v>
      </c>
      <c r="K2996">
        <v>39292</v>
      </c>
      <c r="L2996">
        <v>25</v>
      </c>
      <c r="M2996" s="1">
        <v>0.79</v>
      </c>
    </row>
    <row r="2997" spans="1:13" x14ac:dyDescent="0.3">
      <c r="A2997">
        <v>3003</v>
      </c>
      <c r="B2997" t="s">
        <v>1840</v>
      </c>
      <c r="C2997" t="s">
        <v>1842</v>
      </c>
      <c r="D2997" t="s">
        <v>21</v>
      </c>
      <c r="E2997">
        <v>3</v>
      </c>
      <c r="F2997">
        <v>22203</v>
      </c>
      <c r="G2997">
        <v>5290</v>
      </c>
      <c r="H2997">
        <v>16913</v>
      </c>
      <c r="I2997">
        <v>1758</v>
      </c>
      <c r="J2997">
        <v>2930</v>
      </c>
      <c r="K2997">
        <v>48342</v>
      </c>
      <c r="L2997">
        <v>0</v>
      </c>
      <c r="M2997" s="1">
        <v>0.77</v>
      </c>
    </row>
    <row r="2998" spans="1:13" x14ac:dyDescent="0.3">
      <c r="A2998">
        <v>3004</v>
      </c>
      <c r="B2998" t="s">
        <v>1840</v>
      </c>
      <c r="C2998" t="s">
        <v>1843</v>
      </c>
      <c r="D2998" t="s">
        <v>21</v>
      </c>
      <c r="E2998">
        <v>2</v>
      </c>
      <c r="F2998">
        <v>93224</v>
      </c>
      <c r="G2998">
        <v>17542</v>
      </c>
      <c r="H2998">
        <v>75682</v>
      </c>
      <c r="I2998">
        <v>6711</v>
      </c>
      <c r="J2998">
        <v>17242</v>
      </c>
      <c r="K2998">
        <v>39790</v>
      </c>
      <c r="L2998">
        <v>1071</v>
      </c>
      <c r="M2998" s="1">
        <v>0.82</v>
      </c>
    </row>
    <row r="2999" spans="1:13" x14ac:dyDescent="0.3">
      <c r="A2999">
        <v>3005</v>
      </c>
      <c r="B2999" t="s">
        <v>1840</v>
      </c>
      <c r="C2999" t="s">
        <v>28</v>
      </c>
      <c r="D2999" t="s">
        <v>21</v>
      </c>
      <c r="E2999">
        <v>8</v>
      </c>
      <c r="F2999">
        <v>7254</v>
      </c>
      <c r="G2999">
        <v>1779</v>
      </c>
      <c r="H2999">
        <v>5475</v>
      </c>
      <c r="I2999">
        <v>460</v>
      </c>
      <c r="J2999">
        <v>1637</v>
      </c>
      <c r="K2999">
        <v>36384</v>
      </c>
      <c r="L2999">
        <v>42</v>
      </c>
      <c r="M2999" s="1">
        <v>0.82</v>
      </c>
    </row>
    <row r="3000" spans="1:13" x14ac:dyDescent="0.3">
      <c r="A3000">
        <v>3006</v>
      </c>
      <c r="B3000" t="s">
        <v>1840</v>
      </c>
      <c r="C3000" t="s">
        <v>34</v>
      </c>
      <c r="D3000" t="s">
        <v>21</v>
      </c>
      <c r="E3000">
        <v>3</v>
      </c>
      <c r="F3000">
        <v>8632</v>
      </c>
      <c r="G3000">
        <v>1776</v>
      </c>
      <c r="H3000">
        <v>6856</v>
      </c>
      <c r="I3000">
        <v>637</v>
      </c>
      <c r="J3000">
        <v>2142</v>
      </c>
      <c r="K3000">
        <v>35983</v>
      </c>
      <c r="L3000">
        <v>0</v>
      </c>
      <c r="M3000" s="1">
        <v>0.86</v>
      </c>
    </row>
    <row r="3001" spans="1:13" x14ac:dyDescent="0.3">
      <c r="A3001">
        <v>3007</v>
      </c>
      <c r="B3001" t="s">
        <v>1840</v>
      </c>
      <c r="C3001" t="s">
        <v>1844</v>
      </c>
      <c r="D3001" t="s">
        <v>21</v>
      </c>
      <c r="E3001">
        <v>9</v>
      </c>
      <c r="F3001">
        <v>8406</v>
      </c>
      <c r="G3001">
        <v>1821</v>
      </c>
      <c r="H3001">
        <v>6585</v>
      </c>
      <c r="I3001">
        <v>675</v>
      </c>
      <c r="J3001">
        <v>1418</v>
      </c>
      <c r="K3001">
        <v>44725</v>
      </c>
      <c r="L3001">
        <v>0</v>
      </c>
      <c r="M3001" s="1">
        <v>0.7</v>
      </c>
    </row>
    <row r="3002" spans="1:13" x14ac:dyDescent="0.3">
      <c r="A3002">
        <v>3008</v>
      </c>
      <c r="B3002" t="s">
        <v>1840</v>
      </c>
      <c r="C3002" t="s">
        <v>49</v>
      </c>
      <c r="D3002" t="s">
        <v>21</v>
      </c>
      <c r="E3002">
        <v>3</v>
      </c>
      <c r="F3002">
        <v>43018</v>
      </c>
      <c r="G3002">
        <v>9052</v>
      </c>
      <c r="H3002">
        <v>33966</v>
      </c>
      <c r="I3002">
        <v>3581</v>
      </c>
      <c r="J3002">
        <v>9236</v>
      </c>
      <c r="K3002">
        <v>37867</v>
      </c>
      <c r="L3002">
        <v>94</v>
      </c>
      <c r="M3002" s="1">
        <v>0.81</v>
      </c>
    </row>
    <row r="3003" spans="1:13" x14ac:dyDescent="0.3">
      <c r="A3003">
        <v>3009</v>
      </c>
      <c r="B3003" t="s">
        <v>1840</v>
      </c>
      <c r="C3003" t="s">
        <v>414</v>
      </c>
      <c r="D3003" t="s">
        <v>21</v>
      </c>
      <c r="E3003">
        <v>7</v>
      </c>
      <c r="F3003">
        <v>8026</v>
      </c>
      <c r="G3003">
        <v>1405</v>
      </c>
      <c r="H3003">
        <v>6621</v>
      </c>
      <c r="I3003">
        <v>506</v>
      </c>
      <c r="J3003">
        <v>1521</v>
      </c>
      <c r="K3003">
        <v>38173</v>
      </c>
      <c r="L3003">
        <v>0</v>
      </c>
      <c r="M3003" s="1">
        <v>0.63</v>
      </c>
    </row>
    <row r="3004" spans="1:13" x14ac:dyDescent="0.3">
      <c r="A3004">
        <v>3010</v>
      </c>
      <c r="B3004" t="s">
        <v>1840</v>
      </c>
      <c r="C3004" t="s">
        <v>156</v>
      </c>
      <c r="D3004" t="s">
        <v>21</v>
      </c>
      <c r="E3004">
        <v>7</v>
      </c>
      <c r="F3004">
        <v>11626</v>
      </c>
      <c r="G3004">
        <v>2837</v>
      </c>
      <c r="H3004">
        <v>8789</v>
      </c>
      <c r="I3004">
        <v>957</v>
      </c>
      <c r="J3004">
        <v>1703</v>
      </c>
      <c r="K3004">
        <v>42146</v>
      </c>
      <c r="L3004">
        <v>45</v>
      </c>
      <c r="M3004" s="1">
        <v>0.8</v>
      </c>
    </row>
    <row r="3005" spans="1:13" x14ac:dyDescent="0.3">
      <c r="A3005">
        <v>3011</v>
      </c>
      <c r="B3005" t="s">
        <v>1840</v>
      </c>
      <c r="C3005" t="s">
        <v>1845</v>
      </c>
      <c r="D3005" t="s">
        <v>21</v>
      </c>
      <c r="E3005">
        <v>6</v>
      </c>
      <c r="F3005">
        <v>34786</v>
      </c>
      <c r="G3005">
        <v>8099</v>
      </c>
      <c r="H3005">
        <v>26687</v>
      </c>
      <c r="I3005">
        <v>2804</v>
      </c>
      <c r="J3005">
        <v>5389</v>
      </c>
      <c r="K3005">
        <v>37665</v>
      </c>
      <c r="L3005">
        <v>113</v>
      </c>
      <c r="M3005" s="1">
        <v>0.8</v>
      </c>
    </row>
    <row r="3006" spans="1:13" x14ac:dyDescent="0.3">
      <c r="A3006">
        <v>3012</v>
      </c>
      <c r="B3006" t="s">
        <v>1840</v>
      </c>
      <c r="C3006" t="s">
        <v>866</v>
      </c>
      <c r="D3006" t="s">
        <v>21</v>
      </c>
      <c r="E3006">
        <v>3</v>
      </c>
      <c r="F3006">
        <v>23347</v>
      </c>
      <c r="G3006">
        <v>5229</v>
      </c>
      <c r="H3006">
        <v>18118</v>
      </c>
      <c r="I3006">
        <v>2096</v>
      </c>
      <c r="J3006">
        <v>4568</v>
      </c>
      <c r="K3006">
        <v>44442</v>
      </c>
      <c r="L3006">
        <v>44</v>
      </c>
      <c r="M3006" s="1">
        <v>0.8</v>
      </c>
    </row>
    <row r="3007" spans="1:13" x14ac:dyDescent="0.3">
      <c r="A3007">
        <v>3013</v>
      </c>
      <c r="B3007" t="s">
        <v>1840</v>
      </c>
      <c r="C3007" t="s">
        <v>422</v>
      </c>
      <c r="D3007" t="s">
        <v>21</v>
      </c>
      <c r="E3007">
        <v>3</v>
      </c>
      <c r="F3007">
        <v>29094</v>
      </c>
      <c r="G3007">
        <v>6722</v>
      </c>
      <c r="H3007">
        <v>22372</v>
      </c>
      <c r="I3007">
        <v>2600</v>
      </c>
      <c r="J3007">
        <v>3788</v>
      </c>
      <c r="K3007">
        <v>47299</v>
      </c>
      <c r="L3007">
        <v>167</v>
      </c>
      <c r="M3007" s="1">
        <v>0.8</v>
      </c>
    </row>
    <row r="3008" spans="1:13" x14ac:dyDescent="0.3">
      <c r="A3008">
        <v>3014</v>
      </c>
      <c r="B3008" t="s">
        <v>1840</v>
      </c>
      <c r="C3008" t="s">
        <v>1846</v>
      </c>
      <c r="D3008" t="s">
        <v>21</v>
      </c>
      <c r="E3008">
        <v>6</v>
      </c>
      <c r="F3008">
        <v>13775</v>
      </c>
      <c r="G3008">
        <v>3015</v>
      </c>
      <c r="H3008">
        <v>10760</v>
      </c>
      <c r="I3008">
        <v>1212</v>
      </c>
      <c r="J3008">
        <v>1753</v>
      </c>
      <c r="K3008">
        <v>43573</v>
      </c>
      <c r="L3008">
        <v>0</v>
      </c>
      <c r="M3008" s="1">
        <v>0.81</v>
      </c>
    </row>
    <row r="3009" spans="1:13" x14ac:dyDescent="0.3">
      <c r="A3009">
        <v>3015</v>
      </c>
      <c r="B3009" t="s">
        <v>1840</v>
      </c>
      <c r="C3009" t="s">
        <v>582</v>
      </c>
      <c r="D3009" t="s">
        <v>21</v>
      </c>
      <c r="E3009">
        <v>5</v>
      </c>
      <c r="F3009">
        <v>67554</v>
      </c>
      <c r="G3009">
        <v>13140</v>
      </c>
      <c r="H3009">
        <v>54414</v>
      </c>
      <c r="I3009">
        <v>5499</v>
      </c>
      <c r="J3009">
        <v>11089</v>
      </c>
      <c r="K3009">
        <v>47942</v>
      </c>
      <c r="L3009">
        <v>450</v>
      </c>
      <c r="M3009" s="1">
        <v>0.84</v>
      </c>
    </row>
    <row r="3010" spans="1:13" x14ac:dyDescent="0.3">
      <c r="A3010">
        <v>3016</v>
      </c>
      <c r="B3010" t="s">
        <v>1840</v>
      </c>
      <c r="C3010" t="s">
        <v>56</v>
      </c>
      <c r="D3010" t="s">
        <v>21</v>
      </c>
      <c r="E3010">
        <v>6</v>
      </c>
      <c r="F3010">
        <v>28706</v>
      </c>
      <c r="G3010">
        <v>5856</v>
      </c>
      <c r="H3010">
        <v>22850</v>
      </c>
      <c r="I3010">
        <v>2346</v>
      </c>
      <c r="J3010">
        <v>4732</v>
      </c>
      <c r="K3010">
        <v>48731</v>
      </c>
      <c r="L3010">
        <v>25</v>
      </c>
      <c r="M3010" s="1">
        <v>0.84</v>
      </c>
    </row>
    <row r="3011" spans="1:13" x14ac:dyDescent="0.3">
      <c r="A3011">
        <v>3017</v>
      </c>
      <c r="B3011" t="s">
        <v>1840</v>
      </c>
      <c r="C3011" t="s">
        <v>57</v>
      </c>
      <c r="D3011" t="s">
        <v>21</v>
      </c>
      <c r="E3011">
        <v>1</v>
      </c>
      <c r="F3011">
        <v>56811</v>
      </c>
      <c r="G3011">
        <v>9198</v>
      </c>
      <c r="H3011">
        <v>47613</v>
      </c>
      <c r="I3011">
        <v>4780</v>
      </c>
      <c r="J3011">
        <v>5403</v>
      </c>
      <c r="K3011">
        <v>75027</v>
      </c>
      <c r="L3011">
        <v>25</v>
      </c>
      <c r="M3011" s="1">
        <v>0.85</v>
      </c>
    </row>
    <row r="3012" spans="1:13" x14ac:dyDescent="0.3">
      <c r="A3012">
        <v>3018</v>
      </c>
      <c r="B3012" t="s">
        <v>1840</v>
      </c>
      <c r="C3012" t="s">
        <v>1847</v>
      </c>
      <c r="D3012" t="s">
        <v>21</v>
      </c>
      <c r="E3012">
        <v>3</v>
      </c>
      <c r="F3012">
        <v>180454</v>
      </c>
      <c r="G3012">
        <v>37272</v>
      </c>
      <c r="H3012">
        <v>143182</v>
      </c>
      <c r="I3012">
        <v>13235</v>
      </c>
      <c r="J3012">
        <v>30248</v>
      </c>
      <c r="K3012">
        <v>41926</v>
      </c>
      <c r="L3012">
        <v>1264</v>
      </c>
      <c r="M3012" s="1">
        <v>0.83</v>
      </c>
    </row>
    <row r="3013" spans="1:13" x14ac:dyDescent="0.3">
      <c r="A3013">
        <v>3019</v>
      </c>
      <c r="B3013" t="s">
        <v>1840</v>
      </c>
      <c r="C3013" t="s">
        <v>505</v>
      </c>
      <c r="D3013" t="s">
        <v>21</v>
      </c>
      <c r="E3013">
        <v>7</v>
      </c>
      <c r="F3013">
        <v>16024</v>
      </c>
      <c r="G3013">
        <v>3306</v>
      </c>
      <c r="H3013">
        <v>12718</v>
      </c>
      <c r="I3013">
        <v>1382</v>
      </c>
      <c r="J3013">
        <v>2718</v>
      </c>
      <c r="K3013">
        <v>40691</v>
      </c>
      <c r="L3013">
        <v>220</v>
      </c>
      <c r="M3013" s="1">
        <v>0.83</v>
      </c>
    </row>
    <row r="3014" spans="1:13" x14ac:dyDescent="0.3">
      <c r="A3014">
        <v>3020</v>
      </c>
      <c r="B3014" t="s">
        <v>1840</v>
      </c>
      <c r="C3014" t="s">
        <v>164</v>
      </c>
      <c r="D3014" t="s">
        <v>21</v>
      </c>
      <c r="E3014">
        <v>2</v>
      </c>
      <c r="F3014">
        <v>20599</v>
      </c>
      <c r="G3014">
        <v>4015</v>
      </c>
      <c r="H3014">
        <v>16584</v>
      </c>
      <c r="I3014">
        <v>1307</v>
      </c>
      <c r="J3014">
        <v>4756</v>
      </c>
      <c r="K3014">
        <v>39766</v>
      </c>
      <c r="L3014">
        <v>0</v>
      </c>
      <c r="M3014" s="1">
        <v>0.87</v>
      </c>
    </row>
    <row r="3015" spans="1:13" x14ac:dyDescent="0.3">
      <c r="A3015">
        <v>3021</v>
      </c>
      <c r="B3015" t="s">
        <v>1840</v>
      </c>
      <c r="C3015" t="s">
        <v>166</v>
      </c>
      <c r="D3015" t="s">
        <v>21</v>
      </c>
      <c r="E3015">
        <v>6</v>
      </c>
      <c r="F3015">
        <v>32607</v>
      </c>
      <c r="G3015">
        <v>6601</v>
      </c>
      <c r="H3015">
        <v>26006</v>
      </c>
      <c r="I3015">
        <v>1882</v>
      </c>
      <c r="J3015">
        <v>7821</v>
      </c>
      <c r="K3015">
        <v>34894</v>
      </c>
      <c r="L3015">
        <v>129</v>
      </c>
      <c r="M3015" s="1">
        <v>0.86</v>
      </c>
    </row>
    <row r="3016" spans="1:13" x14ac:dyDescent="0.3">
      <c r="A3016">
        <v>3022</v>
      </c>
      <c r="B3016" t="s">
        <v>1840</v>
      </c>
      <c r="C3016" t="s">
        <v>1271</v>
      </c>
      <c r="D3016" t="s">
        <v>21</v>
      </c>
      <c r="E3016">
        <v>7</v>
      </c>
      <c r="F3016">
        <v>18223</v>
      </c>
      <c r="G3016">
        <v>3964</v>
      </c>
      <c r="H3016">
        <v>14259</v>
      </c>
      <c r="I3016">
        <v>1002</v>
      </c>
      <c r="J3016">
        <v>6386</v>
      </c>
      <c r="K3016">
        <v>27292</v>
      </c>
      <c r="L3016">
        <v>108</v>
      </c>
      <c r="M3016" s="1">
        <v>0.88</v>
      </c>
    </row>
    <row r="3017" spans="1:13" x14ac:dyDescent="0.3">
      <c r="A3017">
        <v>3023</v>
      </c>
      <c r="B3017" t="s">
        <v>1840</v>
      </c>
      <c r="C3017" t="s">
        <v>68</v>
      </c>
      <c r="D3017" t="s">
        <v>21</v>
      </c>
      <c r="E3017">
        <v>4</v>
      </c>
      <c r="F3017">
        <v>56097</v>
      </c>
      <c r="G3017">
        <v>10963</v>
      </c>
      <c r="H3017">
        <v>45134</v>
      </c>
      <c r="I3017">
        <v>4638</v>
      </c>
      <c r="J3017">
        <v>9084</v>
      </c>
      <c r="K3017">
        <v>46244</v>
      </c>
      <c r="L3017">
        <v>144</v>
      </c>
      <c r="M3017" s="1">
        <v>0.82</v>
      </c>
    </row>
    <row r="3018" spans="1:13" x14ac:dyDescent="0.3">
      <c r="A3018">
        <v>3024</v>
      </c>
      <c r="B3018" t="s">
        <v>1840</v>
      </c>
      <c r="C3018" t="s">
        <v>69</v>
      </c>
      <c r="D3018" t="s">
        <v>21</v>
      </c>
      <c r="E3018">
        <v>3</v>
      </c>
      <c r="F3018">
        <v>30785</v>
      </c>
      <c r="G3018">
        <v>6886</v>
      </c>
      <c r="H3018">
        <v>23899</v>
      </c>
      <c r="I3018">
        <v>2500</v>
      </c>
      <c r="J3018">
        <v>4200</v>
      </c>
      <c r="K3018">
        <v>50064</v>
      </c>
      <c r="L3018">
        <v>50</v>
      </c>
      <c r="M3018" s="1">
        <v>0.79</v>
      </c>
    </row>
    <row r="3019" spans="1:13" x14ac:dyDescent="0.3">
      <c r="A3019">
        <v>3025</v>
      </c>
      <c r="B3019" t="s">
        <v>1840</v>
      </c>
      <c r="C3019" t="s">
        <v>549</v>
      </c>
      <c r="D3019" t="s">
        <v>21</v>
      </c>
      <c r="E3019">
        <v>6</v>
      </c>
      <c r="F3019">
        <v>26718</v>
      </c>
      <c r="G3019">
        <v>5583</v>
      </c>
      <c r="H3019">
        <v>21135</v>
      </c>
      <c r="I3019">
        <v>1996</v>
      </c>
      <c r="J3019">
        <v>4391</v>
      </c>
      <c r="K3019">
        <v>43050</v>
      </c>
      <c r="L3019">
        <v>168</v>
      </c>
      <c r="M3019" s="1">
        <v>0.82</v>
      </c>
    </row>
    <row r="3020" spans="1:13" x14ac:dyDescent="0.3">
      <c r="A3020">
        <v>3026</v>
      </c>
      <c r="B3020" t="s">
        <v>1840</v>
      </c>
      <c r="C3020" t="s">
        <v>552</v>
      </c>
      <c r="D3020" t="s">
        <v>21</v>
      </c>
      <c r="E3020">
        <v>4</v>
      </c>
      <c r="F3020">
        <v>59131</v>
      </c>
      <c r="G3020">
        <v>13006</v>
      </c>
      <c r="H3020">
        <v>46125</v>
      </c>
      <c r="I3020">
        <v>4647</v>
      </c>
      <c r="J3020">
        <v>13157</v>
      </c>
      <c r="K3020">
        <v>37860</v>
      </c>
      <c r="L3020">
        <v>347</v>
      </c>
      <c r="M3020" s="1">
        <v>0.83</v>
      </c>
    </row>
    <row r="3021" spans="1:13" x14ac:dyDescent="0.3">
      <c r="A3021">
        <v>3027</v>
      </c>
      <c r="B3021" t="s">
        <v>1840</v>
      </c>
      <c r="C3021" t="s">
        <v>285</v>
      </c>
      <c r="D3021" t="s">
        <v>21</v>
      </c>
      <c r="E3021">
        <v>3</v>
      </c>
      <c r="F3021">
        <v>26940</v>
      </c>
      <c r="G3021">
        <v>5841</v>
      </c>
      <c r="H3021">
        <v>21099</v>
      </c>
      <c r="I3021">
        <v>2348</v>
      </c>
      <c r="J3021">
        <v>3793</v>
      </c>
      <c r="K3021">
        <v>48578</v>
      </c>
      <c r="L3021">
        <v>25</v>
      </c>
      <c r="M3021" s="1">
        <v>0.8</v>
      </c>
    </row>
    <row r="3022" spans="1:13" x14ac:dyDescent="0.3">
      <c r="A3022">
        <v>3028</v>
      </c>
      <c r="B3022" t="s">
        <v>1840</v>
      </c>
      <c r="C3022" t="s">
        <v>1848</v>
      </c>
      <c r="D3022" t="s">
        <v>21</v>
      </c>
      <c r="E3022">
        <v>7</v>
      </c>
      <c r="F3022">
        <v>23785</v>
      </c>
      <c r="G3022">
        <v>4502</v>
      </c>
      <c r="H3022">
        <v>19283</v>
      </c>
      <c r="I3022">
        <v>1180</v>
      </c>
      <c r="J3022">
        <v>6386</v>
      </c>
      <c r="K3022">
        <v>32917</v>
      </c>
      <c r="L3022">
        <v>25</v>
      </c>
      <c r="M3022" s="1">
        <v>0.9</v>
      </c>
    </row>
    <row r="3023" spans="1:13" x14ac:dyDescent="0.3">
      <c r="A3023">
        <v>3029</v>
      </c>
      <c r="B3023" t="s">
        <v>1840</v>
      </c>
      <c r="C3023" t="s">
        <v>1849</v>
      </c>
      <c r="D3023" t="s">
        <v>21</v>
      </c>
      <c r="E3023">
        <v>3</v>
      </c>
      <c r="F3023">
        <v>106420</v>
      </c>
      <c r="G3023">
        <v>13448</v>
      </c>
      <c r="H3023">
        <v>92972</v>
      </c>
      <c r="I3023">
        <v>5973</v>
      </c>
      <c r="J3023">
        <v>18156</v>
      </c>
      <c r="K3023">
        <v>51070</v>
      </c>
      <c r="L3023">
        <v>933</v>
      </c>
      <c r="M3023" s="1">
        <v>0.83</v>
      </c>
    </row>
    <row r="3024" spans="1:13" x14ac:dyDescent="0.3">
      <c r="A3024">
        <v>3030</v>
      </c>
      <c r="B3024" t="s">
        <v>1840</v>
      </c>
      <c r="C3024" t="s">
        <v>71</v>
      </c>
      <c r="D3024" t="s">
        <v>21</v>
      </c>
      <c r="E3024">
        <v>8</v>
      </c>
      <c r="F3024">
        <v>13280</v>
      </c>
      <c r="G3024">
        <v>3319</v>
      </c>
      <c r="H3024">
        <v>9961</v>
      </c>
      <c r="I3024">
        <v>1190</v>
      </c>
      <c r="J3024">
        <v>1960</v>
      </c>
      <c r="K3024">
        <v>38171</v>
      </c>
      <c r="L3024">
        <v>0</v>
      </c>
      <c r="M3024" s="1">
        <v>0.8</v>
      </c>
    </row>
    <row r="3025" spans="1:13" x14ac:dyDescent="0.3">
      <c r="A3025">
        <v>3031</v>
      </c>
      <c r="B3025" t="s">
        <v>1840</v>
      </c>
      <c r="C3025" t="s">
        <v>73</v>
      </c>
      <c r="D3025" t="s">
        <v>21</v>
      </c>
      <c r="E3025">
        <v>8</v>
      </c>
      <c r="F3025">
        <v>17787</v>
      </c>
      <c r="G3025">
        <v>4107</v>
      </c>
      <c r="H3025">
        <v>13680</v>
      </c>
      <c r="I3025">
        <v>1644</v>
      </c>
      <c r="J3025">
        <v>1894</v>
      </c>
      <c r="K3025">
        <v>49487</v>
      </c>
      <c r="L3025">
        <v>41</v>
      </c>
      <c r="M3025" s="1">
        <v>0.81</v>
      </c>
    </row>
    <row r="3026" spans="1:13" x14ac:dyDescent="0.3">
      <c r="A3026">
        <v>3032</v>
      </c>
      <c r="B3026" t="s">
        <v>1840</v>
      </c>
      <c r="C3026" t="s">
        <v>769</v>
      </c>
      <c r="D3026" t="s">
        <v>21</v>
      </c>
      <c r="E3026">
        <v>6</v>
      </c>
      <c r="F3026">
        <v>24842</v>
      </c>
      <c r="G3026">
        <v>5553</v>
      </c>
      <c r="H3026">
        <v>19289</v>
      </c>
      <c r="I3026">
        <v>1922</v>
      </c>
      <c r="J3026">
        <v>4659</v>
      </c>
      <c r="K3026">
        <v>38572</v>
      </c>
      <c r="L3026">
        <v>153</v>
      </c>
      <c r="M3026" s="1">
        <v>0.84</v>
      </c>
    </row>
    <row r="3027" spans="1:13" x14ac:dyDescent="0.3">
      <c r="A3027">
        <v>3033</v>
      </c>
      <c r="B3027" t="s">
        <v>1840</v>
      </c>
      <c r="C3027" t="s">
        <v>592</v>
      </c>
      <c r="D3027" t="s">
        <v>21</v>
      </c>
      <c r="E3027">
        <v>3</v>
      </c>
      <c r="F3027">
        <v>41755</v>
      </c>
      <c r="G3027">
        <v>9105</v>
      </c>
      <c r="H3027">
        <v>32650</v>
      </c>
      <c r="I3027">
        <v>3415</v>
      </c>
      <c r="J3027">
        <v>4953</v>
      </c>
      <c r="K3027">
        <v>48689</v>
      </c>
      <c r="L3027">
        <v>564</v>
      </c>
      <c r="M3027" s="1">
        <v>0.77</v>
      </c>
    </row>
    <row r="3028" spans="1:13" x14ac:dyDescent="0.3">
      <c r="A3028">
        <v>3034</v>
      </c>
      <c r="B3028" t="s">
        <v>1840</v>
      </c>
      <c r="C3028" t="s">
        <v>772</v>
      </c>
      <c r="D3028" t="s">
        <v>21</v>
      </c>
      <c r="E3028">
        <v>8</v>
      </c>
      <c r="F3028">
        <v>6997</v>
      </c>
      <c r="G3028">
        <v>1894</v>
      </c>
      <c r="H3028">
        <v>5103</v>
      </c>
      <c r="I3028">
        <v>593</v>
      </c>
      <c r="J3028">
        <v>1003</v>
      </c>
      <c r="K3028">
        <v>40415</v>
      </c>
      <c r="L3028">
        <v>0</v>
      </c>
      <c r="M3028" s="1">
        <v>0.77</v>
      </c>
    </row>
    <row r="3029" spans="1:13" x14ac:dyDescent="0.3">
      <c r="A3029">
        <v>3035</v>
      </c>
      <c r="B3029" t="s">
        <v>1840</v>
      </c>
      <c r="C3029" t="s">
        <v>1850</v>
      </c>
      <c r="D3029" t="s">
        <v>21</v>
      </c>
      <c r="E3029">
        <v>6</v>
      </c>
      <c r="F3029">
        <v>7507</v>
      </c>
      <c r="G3029">
        <v>1436</v>
      </c>
      <c r="H3029">
        <v>6071</v>
      </c>
      <c r="I3029">
        <v>521</v>
      </c>
      <c r="J3029">
        <v>919</v>
      </c>
      <c r="K3029">
        <v>50768</v>
      </c>
      <c r="L3029">
        <v>0</v>
      </c>
      <c r="M3029" s="1">
        <v>0.77</v>
      </c>
    </row>
    <row r="3030" spans="1:13" x14ac:dyDescent="0.3">
      <c r="A3030">
        <v>3036</v>
      </c>
      <c r="B3030" t="s">
        <v>1840</v>
      </c>
      <c r="C3030" t="s">
        <v>646</v>
      </c>
      <c r="D3030" t="s">
        <v>21</v>
      </c>
      <c r="E3030">
        <v>9</v>
      </c>
      <c r="F3030">
        <v>8414</v>
      </c>
      <c r="G3030">
        <v>2122</v>
      </c>
      <c r="H3030">
        <v>6292</v>
      </c>
      <c r="I3030">
        <v>627</v>
      </c>
      <c r="J3030">
        <v>1408</v>
      </c>
      <c r="K3030">
        <v>39467</v>
      </c>
      <c r="L3030">
        <v>24</v>
      </c>
      <c r="M3030" s="1">
        <v>0.76</v>
      </c>
    </row>
    <row r="3031" spans="1:13" x14ac:dyDescent="0.3">
      <c r="A3031">
        <v>3037</v>
      </c>
      <c r="B3031" t="s">
        <v>1840</v>
      </c>
      <c r="C3031" t="s">
        <v>1851</v>
      </c>
      <c r="D3031" t="s">
        <v>21</v>
      </c>
      <c r="E3031">
        <v>3</v>
      </c>
      <c r="F3031">
        <v>33839</v>
      </c>
      <c r="G3031">
        <v>6778</v>
      </c>
      <c r="H3031">
        <v>27061</v>
      </c>
      <c r="I3031">
        <v>2513</v>
      </c>
      <c r="J3031">
        <v>5104</v>
      </c>
      <c r="K3031">
        <v>47101</v>
      </c>
      <c r="L3031">
        <v>25</v>
      </c>
      <c r="M3031" s="1">
        <v>0.77</v>
      </c>
    </row>
    <row r="3032" spans="1:13" x14ac:dyDescent="0.3">
      <c r="A3032">
        <v>3038</v>
      </c>
      <c r="B3032" t="s">
        <v>1840</v>
      </c>
      <c r="C3032" t="s">
        <v>359</v>
      </c>
      <c r="D3032" t="s">
        <v>21</v>
      </c>
      <c r="E3032">
        <v>2</v>
      </c>
      <c r="F3032">
        <v>56682</v>
      </c>
      <c r="G3032">
        <v>10388</v>
      </c>
      <c r="H3032">
        <v>46294</v>
      </c>
      <c r="I3032">
        <v>4241</v>
      </c>
      <c r="J3032">
        <v>5630</v>
      </c>
      <c r="K3032">
        <v>61995</v>
      </c>
      <c r="L3032">
        <v>0</v>
      </c>
      <c r="M3032" s="1">
        <v>0.85</v>
      </c>
    </row>
    <row r="3033" spans="1:13" x14ac:dyDescent="0.3">
      <c r="A3033">
        <v>3039</v>
      </c>
      <c r="B3033" t="s">
        <v>1840</v>
      </c>
      <c r="C3033" t="s">
        <v>1852</v>
      </c>
      <c r="D3033" t="s">
        <v>21</v>
      </c>
      <c r="E3033">
        <v>3</v>
      </c>
      <c r="F3033">
        <v>74254</v>
      </c>
      <c r="G3033">
        <v>15317</v>
      </c>
      <c r="H3033">
        <v>58937</v>
      </c>
      <c r="I3033">
        <v>5282</v>
      </c>
      <c r="J3033">
        <v>14596</v>
      </c>
      <c r="K3033">
        <v>41298</v>
      </c>
      <c r="L3033">
        <v>562</v>
      </c>
      <c r="M3033" s="1">
        <v>0.81</v>
      </c>
    </row>
    <row r="3034" spans="1:13" x14ac:dyDescent="0.3">
      <c r="A3034">
        <v>3040</v>
      </c>
      <c r="B3034" t="s">
        <v>1840</v>
      </c>
      <c r="C3034" t="s">
        <v>77</v>
      </c>
      <c r="D3034" t="s">
        <v>21</v>
      </c>
      <c r="E3034">
        <v>7</v>
      </c>
      <c r="F3034">
        <v>28823</v>
      </c>
      <c r="G3034">
        <v>6307</v>
      </c>
      <c r="H3034">
        <v>22516</v>
      </c>
      <c r="I3034">
        <v>2217</v>
      </c>
      <c r="J3034">
        <v>5128</v>
      </c>
      <c r="K3034">
        <v>40064</v>
      </c>
      <c r="L3034">
        <v>80</v>
      </c>
      <c r="M3034" s="1">
        <v>0.75</v>
      </c>
    </row>
    <row r="3035" spans="1:13" x14ac:dyDescent="0.3">
      <c r="A3035">
        <v>3041</v>
      </c>
      <c r="B3035" t="s">
        <v>1840</v>
      </c>
      <c r="C3035" t="s">
        <v>1853</v>
      </c>
      <c r="D3035" t="s">
        <v>21</v>
      </c>
      <c r="E3035">
        <v>8</v>
      </c>
      <c r="F3035">
        <v>9721</v>
      </c>
      <c r="G3035">
        <v>2195</v>
      </c>
      <c r="H3035">
        <v>7526</v>
      </c>
      <c r="I3035">
        <v>837</v>
      </c>
      <c r="J3035">
        <v>1644</v>
      </c>
      <c r="K3035">
        <v>43717</v>
      </c>
      <c r="L3035">
        <v>0</v>
      </c>
      <c r="M3035" s="1">
        <v>0.83</v>
      </c>
    </row>
    <row r="3036" spans="1:13" x14ac:dyDescent="0.3">
      <c r="A3036">
        <v>3042</v>
      </c>
      <c r="B3036" t="s">
        <v>1840</v>
      </c>
      <c r="C3036" t="s">
        <v>1546</v>
      </c>
      <c r="D3036" t="s">
        <v>21</v>
      </c>
      <c r="E3036">
        <v>6</v>
      </c>
      <c r="F3036">
        <v>13932</v>
      </c>
      <c r="G3036">
        <v>3054</v>
      </c>
      <c r="H3036">
        <v>10878</v>
      </c>
      <c r="I3036">
        <v>1150</v>
      </c>
      <c r="J3036">
        <v>3046</v>
      </c>
      <c r="K3036">
        <v>36658</v>
      </c>
      <c r="L3036">
        <v>60</v>
      </c>
      <c r="M3036" s="1">
        <v>0.85</v>
      </c>
    </row>
    <row r="3037" spans="1:13" x14ac:dyDescent="0.3">
      <c r="A3037">
        <v>3043</v>
      </c>
      <c r="B3037" t="s">
        <v>1840</v>
      </c>
      <c r="C3037" t="s">
        <v>1854</v>
      </c>
      <c r="D3037" t="s">
        <v>21</v>
      </c>
      <c r="E3037">
        <v>6</v>
      </c>
      <c r="F3037">
        <v>12760</v>
      </c>
      <c r="G3037">
        <v>3177</v>
      </c>
      <c r="H3037">
        <v>9583</v>
      </c>
      <c r="I3037">
        <v>1101</v>
      </c>
      <c r="J3037">
        <v>3144</v>
      </c>
      <c r="K3037">
        <v>34768</v>
      </c>
      <c r="L3037">
        <v>25</v>
      </c>
      <c r="M3037" s="1">
        <v>0.74</v>
      </c>
    </row>
    <row r="3038" spans="1:13" x14ac:dyDescent="0.3">
      <c r="A3038">
        <v>3044</v>
      </c>
      <c r="B3038" t="s">
        <v>1840</v>
      </c>
      <c r="C3038" t="s">
        <v>366</v>
      </c>
      <c r="D3038" t="s">
        <v>21</v>
      </c>
      <c r="E3038">
        <v>6</v>
      </c>
      <c r="F3038">
        <v>16862</v>
      </c>
      <c r="G3038">
        <v>3411</v>
      </c>
      <c r="H3038">
        <v>13451</v>
      </c>
      <c r="I3038">
        <v>1549</v>
      </c>
      <c r="J3038">
        <v>2626</v>
      </c>
      <c r="K3038">
        <v>46370</v>
      </c>
      <c r="L3038">
        <v>25</v>
      </c>
      <c r="M3038" s="1">
        <v>0.81</v>
      </c>
    </row>
    <row r="3039" spans="1:13" x14ac:dyDescent="0.3">
      <c r="A3039">
        <v>3045</v>
      </c>
      <c r="B3039" t="s">
        <v>1840</v>
      </c>
      <c r="C3039" t="s">
        <v>1855</v>
      </c>
      <c r="D3039" t="s">
        <v>21</v>
      </c>
      <c r="E3039">
        <v>8</v>
      </c>
      <c r="F3039">
        <v>6955</v>
      </c>
      <c r="G3039">
        <v>1821</v>
      </c>
      <c r="H3039">
        <v>5134</v>
      </c>
      <c r="I3039">
        <v>526</v>
      </c>
      <c r="J3039">
        <v>907</v>
      </c>
      <c r="K3039">
        <v>48070</v>
      </c>
      <c r="L3039">
        <v>0</v>
      </c>
      <c r="M3039" s="1">
        <v>0.76</v>
      </c>
    </row>
    <row r="3040" spans="1:13" x14ac:dyDescent="0.3">
      <c r="A3040">
        <v>3046</v>
      </c>
      <c r="B3040" t="s">
        <v>1840</v>
      </c>
      <c r="C3040" t="s">
        <v>1691</v>
      </c>
      <c r="D3040" t="s">
        <v>21</v>
      </c>
      <c r="E3040">
        <v>9</v>
      </c>
      <c r="F3040">
        <v>8746</v>
      </c>
      <c r="G3040">
        <v>1981</v>
      </c>
      <c r="H3040">
        <v>6765</v>
      </c>
      <c r="I3040">
        <v>726</v>
      </c>
      <c r="J3040">
        <v>1341</v>
      </c>
      <c r="K3040">
        <v>46054</v>
      </c>
      <c r="L3040">
        <v>12</v>
      </c>
      <c r="M3040" s="1">
        <v>0.82</v>
      </c>
    </row>
    <row r="3041" spans="1:13" x14ac:dyDescent="0.3">
      <c r="A3041">
        <v>3047</v>
      </c>
      <c r="B3041" t="s">
        <v>1840</v>
      </c>
      <c r="C3041" t="s">
        <v>1692</v>
      </c>
      <c r="D3041" t="s">
        <v>21</v>
      </c>
      <c r="E3041">
        <v>7</v>
      </c>
      <c r="F3041">
        <v>24415</v>
      </c>
      <c r="G3041">
        <v>4966</v>
      </c>
      <c r="H3041">
        <v>19449</v>
      </c>
      <c r="I3041">
        <v>1876</v>
      </c>
      <c r="J3041">
        <v>4377</v>
      </c>
      <c r="K3041">
        <v>41213</v>
      </c>
      <c r="L3041">
        <v>51</v>
      </c>
      <c r="M3041" s="1">
        <v>0.79</v>
      </c>
    </row>
    <row r="3042" spans="1:13" x14ac:dyDescent="0.3">
      <c r="A3042">
        <v>3048</v>
      </c>
      <c r="B3042" t="s">
        <v>1840</v>
      </c>
      <c r="C3042" t="s">
        <v>472</v>
      </c>
      <c r="D3042" t="s">
        <v>21</v>
      </c>
      <c r="E3042">
        <v>2</v>
      </c>
      <c r="F3042">
        <v>39944</v>
      </c>
      <c r="G3042">
        <v>8414</v>
      </c>
      <c r="H3042">
        <v>31530</v>
      </c>
      <c r="I3042">
        <v>2430</v>
      </c>
      <c r="J3042">
        <v>8298</v>
      </c>
      <c r="K3042">
        <v>38704</v>
      </c>
      <c r="L3042">
        <v>80</v>
      </c>
      <c r="M3042" s="1">
        <v>0.84</v>
      </c>
    </row>
    <row r="3043" spans="1:13" x14ac:dyDescent="0.3">
      <c r="A3043">
        <v>3049</v>
      </c>
      <c r="B3043" t="s">
        <v>1840</v>
      </c>
      <c r="C3043" t="s">
        <v>473</v>
      </c>
      <c r="D3043" t="s">
        <v>21</v>
      </c>
      <c r="E3043">
        <v>9</v>
      </c>
      <c r="F3043">
        <v>8285</v>
      </c>
      <c r="G3043">
        <v>1924</v>
      </c>
      <c r="H3043">
        <v>6361</v>
      </c>
      <c r="I3043">
        <v>556</v>
      </c>
      <c r="J3043">
        <v>1884</v>
      </c>
      <c r="K3043">
        <v>34054</v>
      </c>
      <c r="L3043">
        <v>15</v>
      </c>
      <c r="M3043" s="1">
        <v>0.83</v>
      </c>
    </row>
    <row r="3044" spans="1:13" x14ac:dyDescent="0.3">
      <c r="A3044">
        <v>3050</v>
      </c>
      <c r="B3044" t="s">
        <v>1840</v>
      </c>
      <c r="C3044" t="s">
        <v>1856</v>
      </c>
      <c r="D3044" t="s">
        <v>21</v>
      </c>
      <c r="E3044">
        <v>6</v>
      </c>
      <c r="F3044">
        <v>15270</v>
      </c>
      <c r="G3044">
        <v>3520</v>
      </c>
      <c r="H3044">
        <v>11750</v>
      </c>
      <c r="I3044">
        <v>1154</v>
      </c>
      <c r="J3044">
        <v>2756</v>
      </c>
      <c r="K3044">
        <v>44685</v>
      </c>
      <c r="L3044">
        <v>44</v>
      </c>
      <c r="M3044" s="1">
        <v>0.81</v>
      </c>
    </row>
    <row r="3045" spans="1:13" x14ac:dyDescent="0.3">
      <c r="A3045">
        <v>3051</v>
      </c>
      <c r="B3045" t="s">
        <v>1840</v>
      </c>
      <c r="C3045" t="s">
        <v>1857</v>
      </c>
      <c r="D3045" t="s">
        <v>21</v>
      </c>
      <c r="E3045">
        <v>3</v>
      </c>
      <c r="F3045">
        <v>5830</v>
      </c>
      <c r="G3045">
        <v>1180</v>
      </c>
      <c r="H3045">
        <v>4650</v>
      </c>
      <c r="I3045">
        <v>506</v>
      </c>
      <c r="J3045">
        <v>1086</v>
      </c>
      <c r="K3045">
        <v>44837</v>
      </c>
      <c r="L3045">
        <v>0</v>
      </c>
      <c r="M3045" s="1">
        <v>0.86</v>
      </c>
    </row>
    <row r="3046" spans="1:13" x14ac:dyDescent="0.3">
      <c r="A3046">
        <v>3052</v>
      </c>
      <c r="B3046" t="s">
        <v>1840</v>
      </c>
      <c r="C3046" t="s">
        <v>1363</v>
      </c>
      <c r="D3046" t="s">
        <v>21</v>
      </c>
      <c r="E3046">
        <v>3</v>
      </c>
      <c r="F3046">
        <v>84203</v>
      </c>
      <c r="G3046">
        <v>17209</v>
      </c>
      <c r="H3046">
        <v>66994</v>
      </c>
      <c r="I3046">
        <v>6984</v>
      </c>
      <c r="J3046">
        <v>12449</v>
      </c>
      <c r="K3046">
        <v>45278</v>
      </c>
      <c r="L3046">
        <v>279</v>
      </c>
      <c r="M3046" s="1">
        <v>0.84</v>
      </c>
    </row>
    <row r="3047" spans="1:13" x14ac:dyDescent="0.3">
      <c r="A3047">
        <v>3053</v>
      </c>
      <c r="B3047" t="s">
        <v>1840</v>
      </c>
      <c r="C3047" t="s">
        <v>1231</v>
      </c>
      <c r="D3047" t="s">
        <v>21</v>
      </c>
      <c r="E3047">
        <v>6</v>
      </c>
      <c r="F3047">
        <v>20786</v>
      </c>
      <c r="G3047">
        <v>4411</v>
      </c>
      <c r="H3047">
        <v>16375</v>
      </c>
      <c r="I3047">
        <v>1354</v>
      </c>
      <c r="J3047">
        <v>4969</v>
      </c>
      <c r="K3047">
        <v>35460</v>
      </c>
      <c r="L3047">
        <v>0</v>
      </c>
      <c r="M3047" s="1">
        <v>0.87</v>
      </c>
    </row>
    <row r="3048" spans="1:13" x14ac:dyDescent="0.3">
      <c r="A3048">
        <v>3054</v>
      </c>
      <c r="B3048" t="s">
        <v>1858</v>
      </c>
      <c r="C3048" t="s">
        <v>250</v>
      </c>
      <c r="D3048" t="s">
        <v>21</v>
      </c>
      <c r="E3048">
        <v>8</v>
      </c>
      <c r="F3048">
        <v>20348</v>
      </c>
      <c r="G3048">
        <v>5923</v>
      </c>
      <c r="H3048">
        <v>14425</v>
      </c>
      <c r="I3048">
        <v>2054</v>
      </c>
      <c r="J3048">
        <v>2924</v>
      </c>
      <c r="K3048">
        <v>43000</v>
      </c>
      <c r="L3048">
        <v>25</v>
      </c>
      <c r="M3048" s="1">
        <v>0.7</v>
      </c>
    </row>
    <row r="3049" spans="1:13" x14ac:dyDescent="0.3">
      <c r="A3049">
        <v>3055</v>
      </c>
      <c r="B3049" t="s">
        <v>1858</v>
      </c>
      <c r="C3049" t="s">
        <v>1330</v>
      </c>
      <c r="D3049" t="s">
        <v>21</v>
      </c>
      <c r="E3049">
        <v>7</v>
      </c>
      <c r="F3049">
        <v>15600</v>
      </c>
      <c r="G3049">
        <v>3055</v>
      </c>
      <c r="H3049">
        <v>12545</v>
      </c>
      <c r="I3049">
        <v>1295</v>
      </c>
      <c r="J3049">
        <v>2356</v>
      </c>
      <c r="K3049">
        <v>44627</v>
      </c>
      <c r="L3049">
        <v>35</v>
      </c>
      <c r="M3049" s="1">
        <v>0.81</v>
      </c>
    </row>
    <row r="3050" spans="1:13" x14ac:dyDescent="0.3">
      <c r="A3050">
        <v>3056</v>
      </c>
      <c r="B3050" t="s">
        <v>1858</v>
      </c>
      <c r="C3050" t="s">
        <v>1859</v>
      </c>
      <c r="D3050" t="s">
        <v>21</v>
      </c>
      <c r="E3050">
        <v>6</v>
      </c>
      <c r="F3050">
        <v>45164</v>
      </c>
      <c r="G3050">
        <v>9908</v>
      </c>
      <c r="H3050">
        <v>35256</v>
      </c>
      <c r="I3050">
        <v>3479</v>
      </c>
      <c r="J3050">
        <v>5482</v>
      </c>
      <c r="K3050">
        <v>50344</v>
      </c>
      <c r="L3050">
        <v>72</v>
      </c>
      <c r="M3050" s="1">
        <v>0.81</v>
      </c>
    </row>
    <row r="3051" spans="1:13" x14ac:dyDescent="0.3">
      <c r="A3051">
        <v>3057</v>
      </c>
      <c r="B3051" t="s">
        <v>1858</v>
      </c>
      <c r="C3051" t="s">
        <v>1860</v>
      </c>
      <c r="D3051" t="s">
        <v>21</v>
      </c>
      <c r="E3051">
        <v>8</v>
      </c>
      <c r="F3051">
        <v>15042</v>
      </c>
      <c r="G3051">
        <v>4169</v>
      </c>
      <c r="H3051">
        <v>10873</v>
      </c>
      <c r="I3051">
        <v>1389</v>
      </c>
      <c r="J3051">
        <v>2103</v>
      </c>
      <c r="K3051">
        <v>53637</v>
      </c>
      <c r="L3051">
        <v>0</v>
      </c>
      <c r="M3051" s="1">
        <v>0.75</v>
      </c>
    </row>
    <row r="3052" spans="1:13" x14ac:dyDescent="0.3">
      <c r="A3052">
        <v>3058</v>
      </c>
      <c r="B3052" t="s">
        <v>1858</v>
      </c>
      <c r="C3052" t="s">
        <v>519</v>
      </c>
      <c r="D3052" t="s">
        <v>58</v>
      </c>
      <c r="E3052">
        <v>2</v>
      </c>
      <c r="F3052">
        <v>263378</v>
      </c>
      <c r="G3052">
        <v>39133</v>
      </c>
      <c r="H3052">
        <v>224245</v>
      </c>
      <c r="I3052">
        <v>15268</v>
      </c>
      <c r="J3052">
        <v>21944</v>
      </c>
      <c r="K3052">
        <v>62097</v>
      </c>
      <c r="L3052">
        <v>741</v>
      </c>
      <c r="M3052" s="1">
        <v>0.85</v>
      </c>
    </row>
    <row r="3053" spans="1:13" x14ac:dyDescent="0.3">
      <c r="A3053">
        <v>3059</v>
      </c>
      <c r="B3053" t="s">
        <v>1858</v>
      </c>
      <c r="C3053" t="s">
        <v>1111</v>
      </c>
      <c r="D3053" t="s">
        <v>21</v>
      </c>
      <c r="E3053">
        <v>8</v>
      </c>
      <c r="F3053">
        <v>13125</v>
      </c>
      <c r="G3053">
        <v>2902</v>
      </c>
      <c r="H3053">
        <v>10223</v>
      </c>
      <c r="I3053">
        <v>960</v>
      </c>
      <c r="J3053">
        <v>1142</v>
      </c>
      <c r="K3053">
        <v>59087</v>
      </c>
      <c r="L3053">
        <v>0</v>
      </c>
      <c r="M3053" s="1">
        <v>0.8</v>
      </c>
    </row>
    <row r="3054" spans="1:13" x14ac:dyDescent="0.3">
      <c r="A3054">
        <v>3060</v>
      </c>
      <c r="B3054" t="s">
        <v>1858</v>
      </c>
      <c r="C3054" t="s">
        <v>1861</v>
      </c>
      <c r="D3054" t="s">
        <v>21</v>
      </c>
      <c r="E3054">
        <v>8</v>
      </c>
      <c r="F3054">
        <v>15392</v>
      </c>
      <c r="G3054">
        <v>4396</v>
      </c>
      <c r="H3054">
        <v>10996</v>
      </c>
      <c r="I3054">
        <v>1746</v>
      </c>
      <c r="J3054">
        <v>1628</v>
      </c>
      <c r="K3054">
        <v>55295</v>
      </c>
      <c r="L3054">
        <v>67</v>
      </c>
      <c r="M3054" s="1">
        <v>0.74</v>
      </c>
    </row>
    <row r="3055" spans="1:13" x14ac:dyDescent="0.3">
      <c r="A3055">
        <v>3061</v>
      </c>
      <c r="B3055" t="s">
        <v>1858</v>
      </c>
      <c r="C3055" t="s">
        <v>1862</v>
      </c>
      <c r="D3055" t="s">
        <v>21</v>
      </c>
      <c r="E3055">
        <v>3</v>
      </c>
      <c r="F3055">
        <v>50159</v>
      </c>
      <c r="G3055">
        <v>7571</v>
      </c>
      <c r="H3055">
        <v>42588</v>
      </c>
      <c r="I3055">
        <v>2466</v>
      </c>
      <c r="J3055">
        <v>2623</v>
      </c>
      <c r="K3055">
        <v>72645</v>
      </c>
      <c r="L3055">
        <v>15</v>
      </c>
      <c r="M3055" s="1">
        <v>0.87</v>
      </c>
    </row>
    <row r="3056" spans="1:13" x14ac:dyDescent="0.3">
      <c r="A3056">
        <v>3062</v>
      </c>
      <c r="B3056" t="s">
        <v>1858</v>
      </c>
      <c r="C3056" t="s">
        <v>883</v>
      </c>
      <c r="D3056" t="s">
        <v>21</v>
      </c>
      <c r="E3056">
        <v>3</v>
      </c>
      <c r="F3056">
        <v>64135</v>
      </c>
      <c r="G3056">
        <v>11525</v>
      </c>
      <c r="H3056">
        <v>52610</v>
      </c>
      <c r="I3056">
        <v>4560</v>
      </c>
      <c r="J3056">
        <v>6925</v>
      </c>
      <c r="K3056">
        <v>59528</v>
      </c>
      <c r="L3056">
        <v>151</v>
      </c>
      <c r="M3056" s="1">
        <v>0.81</v>
      </c>
    </row>
    <row r="3057" spans="1:13" x14ac:dyDescent="0.3">
      <c r="A3057">
        <v>3063</v>
      </c>
      <c r="B3057" t="s">
        <v>1858</v>
      </c>
      <c r="C3057" t="s">
        <v>143</v>
      </c>
      <c r="D3057" t="s">
        <v>21</v>
      </c>
      <c r="E3057">
        <v>6</v>
      </c>
      <c r="F3057">
        <v>34709</v>
      </c>
      <c r="G3057">
        <v>5761</v>
      </c>
      <c r="H3057">
        <v>28948</v>
      </c>
      <c r="I3057">
        <v>1894</v>
      </c>
      <c r="J3057">
        <v>4052</v>
      </c>
      <c r="K3057">
        <v>55245</v>
      </c>
      <c r="L3057">
        <v>16</v>
      </c>
      <c r="M3057" s="1">
        <v>0.84</v>
      </c>
    </row>
    <row r="3058" spans="1:13" x14ac:dyDescent="0.3">
      <c r="A3058">
        <v>3064</v>
      </c>
      <c r="B3058" t="s">
        <v>1858</v>
      </c>
      <c r="C3058" t="s">
        <v>145</v>
      </c>
      <c r="D3058" t="s">
        <v>21</v>
      </c>
      <c r="E3058">
        <v>2</v>
      </c>
      <c r="F3058">
        <v>57358</v>
      </c>
      <c r="G3058">
        <v>10250</v>
      </c>
      <c r="H3058">
        <v>47108</v>
      </c>
      <c r="I3058">
        <v>4073</v>
      </c>
      <c r="J3058">
        <v>4255</v>
      </c>
      <c r="K3058">
        <v>65435</v>
      </c>
      <c r="L3058">
        <v>157</v>
      </c>
      <c r="M3058" s="1">
        <v>0.83</v>
      </c>
    </row>
    <row r="3059" spans="1:13" x14ac:dyDescent="0.3">
      <c r="A3059">
        <v>3065</v>
      </c>
      <c r="B3059" t="s">
        <v>1858</v>
      </c>
      <c r="C3059" t="s">
        <v>148</v>
      </c>
      <c r="D3059" t="s">
        <v>21</v>
      </c>
      <c r="E3059">
        <v>7</v>
      </c>
      <c r="F3059">
        <v>16291</v>
      </c>
      <c r="G3059">
        <v>3786</v>
      </c>
      <c r="H3059">
        <v>12505</v>
      </c>
      <c r="I3059">
        <v>1276</v>
      </c>
      <c r="J3059">
        <v>2007</v>
      </c>
      <c r="K3059">
        <v>49200</v>
      </c>
      <c r="L3059">
        <v>25</v>
      </c>
      <c r="M3059" s="1">
        <v>0.76</v>
      </c>
    </row>
    <row r="3060" spans="1:13" x14ac:dyDescent="0.3">
      <c r="A3060">
        <v>3066</v>
      </c>
      <c r="B3060" t="s">
        <v>1858</v>
      </c>
      <c r="C3060" t="s">
        <v>1863</v>
      </c>
      <c r="D3060" t="s">
        <v>58</v>
      </c>
      <c r="E3060">
        <v>2</v>
      </c>
      <c r="F3060">
        <v>542364</v>
      </c>
      <c r="G3060">
        <v>74433</v>
      </c>
      <c r="H3060">
        <v>467931</v>
      </c>
      <c r="I3060">
        <v>25234</v>
      </c>
      <c r="J3060">
        <v>57062</v>
      </c>
      <c r="K3060">
        <v>71789</v>
      </c>
      <c r="L3060">
        <v>1727</v>
      </c>
      <c r="M3060" s="1">
        <v>0.87</v>
      </c>
    </row>
    <row r="3061" spans="1:13" x14ac:dyDescent="0.3">
      <c r="A3061">
        <v>3067</v>
      </c>
      <c r="B3061" t="s">
        <v>1858</v>
      </c>
      <c r="C3061" t="s">
        <v>403</v>
      </c>
      <c r="D3061" t="s">
        <v>21</v>
      </c>
      <c r="E3061">
        <v>4</v>
      </c>
      <c r="F3061">
        <v>87847</v>
      </c>
      <c r="G3061">
        <v>15497</v>
      </c>
      <c r="H3061">
        <v>72350</v>
      </c>
      <c r="I3061">
        <v>5659</v>
      </c>
      <c r="J3061">
        <v>7283</v>
      </c>
      <c r="K3061">
        <v>63608</v>
      </c>
      <c r="L3061">
        <v>252</v>
      </c>
      <c r="M3061" s="1">
        <v>0.79</v>
      </c>
    </row>
    <row r="3062" spans="1:13" x14ac:dyDescent="0.3">
      <c r="A3062">
        <v>3068</v>
      </c>
      <c r="B3062" t="s">
        <v>1858</v>
      </c>
      <c r="C3062" t="s">
        <v>1864</v>
      </c>
      <c r="D3062" t="s">
        <v>21</v>
      </c>
      <c r="E3062">
        <v>6</v>
      </c>
      <c r="F3062">
        <v>27610</v>
      </c>
      <c r="G3062">
        <v>8215</v>
      </c>
      <c r="H3062">
        <v>19395</v>
      </c>
      <c r="I3062">
        <v>2237</v>
      </c>
      <c r="J3062">
        <v>2289</v>
      </c>
      <c r="K3062">
        <v>61221</v>
      </c>
      <c r="L3062">
        <v>55</v>
      </c>
      <c r="M3062" s="1">
        <v>0.72</v>
      </c>
    </row>
    <row r="3063" spans="1:13" x14ac:dyDescent="0.3">
      <c r="A3063">
        <v>3069</v>
      </c>
      <c r="B3063" t="s">
        <v>1858</v>
      </c>
      <c r="C3063" t="s">
        <v>268</v>
      </c>
      <c r="D3063" t="s">
        <v>21</v>
      </c>
      <c r="E3063">
        <v>2</v>
      </c>
      <c r="F3063">
        <v>43208</v>
      </c>
      <c r="G3063">
        <v>8039</v>
      </c>
      <c r="H3063">
        <v>35169</v>
      </c>
      <c r="I3063">
        <v>3693</v>
      </c>
      <c r="J3063">
        <v>4902</v>
      </c>
      <c r="K3063">
        <v>50637</v>
      </c>
      <c r="L3063">
        <v>25</v>
      </c>
      <c r="M3063" s="1">
        <v>0.82</v>
      </c>
    </row>
    <row r="3064" spans="1:13" x14ac:dyDescent="0.3">
      <c r="A3064">
        <v>3070</v>
      </c>
      <c r="B3064" t="s">
        <v>1858</v>
      </c>
      <c r="C3064" t="s">
        <v>1308</v>
      </c>
      <c r="D3064" t="s">
        <v>21</v>
      </c>
      <c r="E3064">
        <v>6</v>
      </c>
      <c r="F3064">
        <v>45131</v>
      </c>
      <c r="G3064">
        <v>7077</v>
      </c>
      <c r="H3064">
        <v>38054</v>
      </c>
      <c r="I3064">
        <v>2690</v>
      </c>
      <c r="J3064">
        <v>5213</v>
      </c>
      <c r="K3064">
        <v>57506</v>
      </c>
      <c r="L3064">
        <v>25</v>
      </c>
      <c r="M3064" s="1">
        <v>0.82</v>
      </c>
    </row>
    <row r="3065" spans="1:13" x14ac:dyDescent="0.3">
      <c r="A3065">
        <v>3071</v>
      </c>
      <c r="B3065" t="s">
        <v>1858</v>
      </c>
      <c r="C3065" t="s">
        <v>1865</v>
      </c>
      <c r="D3065" t="s">
        <v>58</v>
      </c>
      <c r="E3065">
        <v>3</v>
      </c>
      <c r="F3065">
        <v>104534</v>
      </c>
      <c r="G3065">
        <v>16374</v>
      </c>
      <c r="H3065">
        <v>88160</v>
      </c>
      <c r="I3065">
        <v>6725</v>
      </c>
      <c r="J3065">
        <v>12906</v>
      </c>
      <c r="K3065">
        <v>60111</v>
      </c>
      <c r="L3065">
        <v>403</v>
      </c>
      <c r="M3065" s="1">
        <v>0.83</v>
      </c>
    </row>
    <row r="3066" spans="1:13" x14ac:dyDescent="0.3">
      <c r="A3066">
        <v>3072</v>
      </c>
      <c r="B3066" t="s">
        <v>1858</v>
      </c>
      <c r="C3066" t="s">
        <v>1471</v>
      </c>
      <c r="D3066" t="s">
        <v>21</v>
      </c>
      <c r="E3066">
        <v>9</v>
      </c>
      <c r="F3066">
        <v>4321</v>
      </c>
      <c r="G3066">
        <v>1125</v>
      </c>
      <c r="H3066">
        <v>3196</v>
      </c>
      <c r="I3066">
        <v>515</v>
      </c>
      <c r="J3066">
        <v>506</v>
      </c>
      <c r="K3066">
        <v>53188</v>
      </c>
      <c r="L3066">
        <v>0</v>
      </c>
      <c r="M3066" s="1">
        <v>0.78</v>
      </c>
    </row>
    <row r="3067" spans="1:13" x14ac:dyDescent="0.3">
      <c r="A3067">
        <v>3073</v>
      </c>
      <c r="B3067" t="s">
        <v>1858</v>
      </c>
      <c r="C3067" t="s">
        <v>1866</v>
      </c>
      <c r="D3067" t="s">
        <v>21</v>
      </c>
      <c r="E3067">
        <v>3</v>
      </c>
      <c r="F3067">
        <v>103066</v>
      </c>
      <c r="G3067">
        <v>19083</v>
      </c>
      <c r="H3067">
        <v>83983</v>
      </c>
      <c r="I3067">
        <v>6791</v>
      </c>
      <c r="J3067">
        <v>9513</v>
      </c>
      <c r="K3067">
        <v>59428</v>
      </c>
      <c r="L3067">
        <v>180</v>
      </c>
      <c r="M3067" s="1">
        <v>0.82</v>
      </c>
    </row>
    <row r="3068" spans="1:13" x14ac:dyDescent="0.3">
      <c r="A3068">
        <v>3074</v>
      </c>
      <c r="B3068" t="s">
        <v>1858</v>
      </c>
      <c r="C3068" t="s">
        <v>1435</v>
      </c>
      <c r="D3068" t="s">
        <v>21</v>
      </c>
      <c r="E3068">
        <v>9</v>
      </c>
      <c r="F3068">
        <v>8991</v>
      </c>
      <c r="G3068">
        <v>2064</v>
      </c>
      <c r="H3068">
        <v>6927</v>
      </c>
      <c r="I3068">
        <v>923</v>
      </c>
      <c r="J3068">
        <v>1294</v>
      </c>
      <c r="K3068">
        <v>45156</v>
      </c>
      <c r="L3068">
        <v>0</v>
      </c>
      <c r="M3068" s="1">
        <v>0.8</v>
      </c>
    </row>
    <row r="3069" spans="1:13" x14ac:dyDescent="0.3">
      <c r="A3069">
        <v>3075</v>
      </c>
      <c r="B3069" t="s">
        <v>1858</v>
      </c>
      <c r="C3069" t="s">
        <v>156</v>
      </c>
      <c r="D3069" t="s">
        <v>21</v>
      </c>
      <c r="E3069">
        <v>6</v>
      </c>
      <c r="F3069">
        <v>51554</v>
      </c>
      <c r="G3069">
        <v>8895</v>
      </c>
      <c r="H3069">
        <v>42659</v>
      </c>
      <c r="I3069">
        <v>2860</v>
      </c>
      <c r="J3069">
        <v>6595</v>
      </c>
      <c r="K3069">
        <v>57328</v>
      </c>
      <c r="L3069">
        <v>127</v>
      </c>
      <c r="M3069" s="1">
        <v>0.77</v>
      </c>
    </row>
    <row r="3070" spans="1:13" x14ac:dyDescent="0.3">
      <c r="A3070">
        <v>3076</v>
      </c>
      <c r="B3070" t="s">
        <v>1858</v>
      </c>
      <c r="C3070" t="s">
        <v>750</v>
      </c>
      <c r="D3070" t="s">
        <v>21</v>
      </c>
      <c r="E3070">
        <v>2</v>
      </c>
      <c r="F3070">
        <v>36929</v>
      </c>
      <c r="G3070">
        <v>6911</v>
      </c>
      <c r="H3070">
        <v>30018</v>
      </c>
      <c r="I3070">
        <v>2095</v>
      </c>
      <c r="J3070">
        <v>2794</v>
      </c>
      <c r="K3070">
        <v>63160</v>
      </c>
      <c r="L3070">
        <v>58</v>
      </c>
      <c r="M3070" s="1">
        <v>0.83</v>
      </c>
    </row>
    <row r="3071" spans="1:13" x14ac:dyDescent="0.3">
      <c r="A3071">
        <v>3077</v>
      </c>
      <c r="B3071" t="s">
        <v>1858</v>
      </c>
      <c r="C3071" t="s">
        <v>1867</v>
      </c>
      <c r="D3071" t="s">
        <v>21</v>
      </c>
      <c r="E3071">
        <v>6</v>
      </c>
      <c r="F3071">
        <v>18918</v>
      </c>
      <c r="G3071">
        <v>4201</v>
      </c>
      <c r="H3071">
        <v>14717</v>
      </c>
      <c r="I3071">
        <v>1260</v>
      </c>
      <c r="J3071">
        <v>2064</v>
      </c>
      <c r="K3071">
        <v>55512</v>
      </c>
      <c r="L3071">
        <v>25</v>
      </c>
      <c r="M3071" s="1">
        <v>0.8</v>
      </c>
    </row>
    <row r="3072" spans="1:13" x14ac:dyDescent="0.3">
      <c r="A3072">
        <v>3078</v>
      </c>
      <c r="B3072" t="s">
        <v>1858</v>
      </c>
      <c r="C3072" t="s">
        <v>613</v>
      </c>
      <c r="D3072" t="s">
        <v>21</v>
      </c>
      <c r="E3072">
        <v>2</v>
      </c>
      <c r="F3072">
        <v>23771</v>
      </c>
      <c r="G3072">
        <v>4458</v>
      </c>
      <c r="H3072">
        <v>19313</v>
      </c>
      <c r="I3072">
        <v>1550</v>
      </c>
      <c r="J3072">
        <v>1933</v>
      </c>
      <c r="K3072">
        <v>68017</v>
      </c>
      <c r="L3072">
        <v>69</v>
      </c>
      <c r="M3072" s="1">
        <v>0.84</v>
      </c>
    </row>
    <row r="3073" spans="1:13" x14ac:dyDescent="0.3">
      <c r="A3073">
        <v>3079</v>
      </c>
      <c r="B3073" t="s">
        <v>1858</v>
      </c>
      <c r="C3073" t="s">
        <v>897</v>
      </c>
      <c r="D3073" t="s">
        <v>21</v>
      </c>
      <c r="E3073">
        <v>9</v>
      </c>
      <c r="F3073">
        <v>5676</v>
      </c>
      <c r="G3073">
        <v>1752</v>
      </c>
      <c r="H3073">
        <v>3924</v>
      </c>
      <c r="I3073">
        <v>562</v>
      </c>
      <c r="J3073">
        <v>733</v>
      </c>
      <c r="K3073">
        <v>44130</v>
      </c>
      <c r="L3073">
        <v>0</v>
      </c>
      <c r="M3073" s="1">
        <v>0.73</v>
      </c>
    </row>
    <row r="3074" spans="1:13" x14ac:dyDescent="0.3">
      <c r="A3074">
        <v>3080</v>
      </c>
      <c r="B3074" t="s">
        <v>1858</v>
      </c>
      <c r="C3074" t="s">
        <v>56</v>
      </c>
      <c r="D3074" t="s">
        <v>21</v>
      </c>
      <c r="E3074">
        <v>6</v>
      </c>
      <c r="F3074">
        <v>20478</v>
      </c>
      <c r="G3074">
        <v>3885</v>
      </c>
      <c r="H3074">
        <v>16593</v>
      </c>
      <c r="I3074">
        <v>1635</v>
      </c>
      <c r="J3074">
        <v>2289</v>
      </c>
      <c r="K3074">
        <v>52919</v>
      </c>
      <c r="L3074">
        <v>17</v>
      </c>
      <c r="M3074" s="1">
        <v>0.78</v>
      </c>
    </row>
    <row r="3075" spans="1:13" x14ac:dyDescent="0.3">
      <c r="A3075">
        <v>3081</v>
      </c>
      <c r="B3075" t="s">
        <v>1858</v>
      </c>
      <c r="C3075" t="s">
        <v>57</v>
      </c>
      <c r="D3075" t="s">
        <v>21</v>
      </c>
      <c r="E3075">
        <v>4</v>
      </c>
      <c r="F3075">
        <v>85129</v>
      </c>
      <c r="G3075">
        <v>14436</v>
      </c>
      <c r="H3075">
        <v>70693</v>
      </c>
      <c r="I3075">
        <v>4773</v>
      </c>
      <c r="J3075">
        <v>6701</v>
      </c>
      <c r="K3075">
        <v>65831</v>
      </c>
      <c r="L3075">
        <v>49</v>
      </c>
      <c r="M3075" s="1">
        <v>0.83</v>
      </c>
    </row>
    <row r="3076" spans="1:13" x14ac:dyDescent="0.3">
      <c r="A3076">
        <v>3082</v>
      </c>
      <c r="B3076" t="s">
        <v>1858</v>
      </c>
      <c r="C3076" t="s">
        <v>1868</v>
      </c>
      <c r="D3076" t="s">
        <v>21</v>
      </c>
      <c r="E3076">
        <v>7</v>
      </c>
      <c r="F3076">
        <v>26617</v>
      </c>
      <c r="G3076">
        <v>5390</v>
      </c>
      <c r="H3076">
        <v>21227</v>
      </c>
      <c r="I3076">
        <v>2242</v>
      </c>
      <c r="J3076">
        <v>3388</v>
      </c>
      <c r="K3076">
        <v>52891</v>
      </c>
      <c r="L3076">
        <v>111</v>
      </c>
      <c r="M3076" s="1">
        <v>0.79</v>
      </c>
    </row>
    <row r="3077" spans="1:13" x14ac:dyDescent="0.3">
      <c r="A3077">
        <v>3083</v>
      </c>
      <c r="B3077" t="s">
        <v>1858</v>
      </c>
      <c r="C3077" t="s">
        <v>1869</v>
      </c>
      <c r="D3077" t="s">
        <v>21</v>
      </c>
      <c r="E3077">
        <v>1</v>
      </c>
      <c r="F3077">
        <v>169290</v>
      </c>
      <c r="G3077">
        <v>23925</v>
      </c>
      <c r="H3077">
        <v>145365</v>
      </c>
      <c r="I3077">
        <v>10007</v>
      </c>
      <c r="J3077">
        <v>19819</v>
      </c>
      <c r="K3077">
        <v>65013</v>
      </c>
      <c r="L3077">
        <v>273</v>
      </c>
      <c r="M3077" s="1">
        <v>0.87</v>
      </c>
    </row>
    <row r="3078" spans="1:13" x14ac:dyDescent="0.3">
      <c r="A3078">
        <v>3084</v>
      </c>
      <c r="B3078" t="s">
        <v>1858</v>
      </c>
      <c r="C3078" t="s">
        <v>1870</v>
      </c>
      <c r="D3078" t="s">
        <v>21</v>
      </c>
      <c r="E3078">
        <v>2</v>
      </c>
      <c r="F3078">
        <v>20383</v>
      </c>
      <c r="G3078">
        <v>4168</v>
      </c>
      <c r="H3078">
        <v>16215</v>
      </c>
      <c r="I3078">
        <v>1164</v>
      </c>
      <c r="J3078">
        <v>1472</v>
      </c>
      <c r="K3078">
        <v>63612</v>
      </c>
      <c r="L3078">
        <v>0</v>
      </c>
      <c r="M3078" s="1">
        <v>0.82</v>
      </c>
    </row>
    <row r="3079" spans="1:13" x14ac:dyDescent="0.3">
      <c r="A3079">
        <v>3085</v>
      </c>
      <c r="B3079" t="s">
        <v>1858</v>
      </c>
      <c r="C3079" t="s">
        <v>1871</v>
      </c>
      <c r="D3079" t="s">
        <v>58</v>
      </c>
      <c r="E3079">
        <v>3</v>
      </c>
      <c r="F3079">
        <v>118230</v>
      </c>
      <c r="G3079">
        <v>19399</v>
      </c>
      <c r="H3079">
        <v>98831</v>
      </c>
      <c r="I3079">
        <v>8335</v>
      </c>
      <c r="J3079">
        <v>12334</v>
      </c>
      <c r="K3079">
        <v>60619</v>
      </c>
      <c r="L3079">
        <v>414</v>
      </c>
      <c r="M3079" s="1">
        <v>0.82</v>
      </c>
    </row>
    <row r="3080" spans="1:13" x14ac:dyDescent="0.3">
      <c r="A3080">
        <v>3086</v>
      </c>
      <c r="B3080" t="s">
        <v>1858</v>
      </c>
      <c r="C3080" t="s">
        <v>163</v>
      </c>
      <c r="D3080" t="s">
        <v>21</v>
      </c>
      <c r="E3080">
        <v>8</v>
      </c>
      <c r="F3080">
        <v>16665</v>
      </c>
      <c r="G3080">
        <v>3112</v>
      </c>
      <c r="H3080">
        <v>13553</v>
      </c>
      <c r="I3080">
        <v>895</v>
      </c>
      <c r="J3080">
        <v>1860</v>
      </c>
      <c r="K3080">
        <v>60711</v>
      </c>
      <c r="L3080">
        <v>25</v>
      </c>
      <c r="M3080" s="1">
        <v>0.83</v>
      </c>
    </row>
    <row r="3081" spans="1:13" x14ac:dyDescent="0.3">
      <c r="A3081">
        <v>3087</v>
      </c>
      <c r="B3081" t="s">
        <v>1858</v>
      </c>
      <c r="C3081" t="s">
        <v>1872</v>
      </c>
      <c r="D3081" t="s">
        <v>21</v>
      </c>
      <c r="E3081">
        <v>6</v>
      </c>
      <c r="F3081">
        <v>19268</v>
      </c>
      <c r="G3081">
        <v>4616</v>
      </c>
      <c r="H3081">
        <v>14652</v>
      </c>
      <c r="I3081">
        <v>1764</v>
      </c>
      <c r="J3081">
        <v>2392</v>
      </c>
      <c r="K3081">
        <v>51334</v>
      </c>
      <c r="L3081">
        <v>24</v>
      </c>
      <c r="M3081" s="1">
        <v>0.79</v>
      </c>
    </row>
    <row r="3082" spans="1:13" x14ac:dyDescent="0.3">
      <c r="A3082">
        <v>3088</v>
      </c>
      <c r="B3082" t="s">
        <v>1858</v>
      </c>
      <c r="C3082" t="s">
        <v>164</v>
      </c>
      <c r="D3082" t="s">
        <v>21</v>
      </c>
      <c r="E3082">
        <v>6</v>
      </c>
      <c r="F3082">
        <v>27689</v>
      </c>
      <c r="G3082">
        <v>5949</v>
      </c>
      <c r="H3082">
        <v>21740</v>
      </c>
      <c r="I3082">
        <v>2327</v>
      </c>
      <c r="J3082">
        <v>2862</v>
      </c>
      <c r="K3082">
        <v>56645</v>
      </c>
      <c r="L3082">
        <v>18</v>
      </c>
      <c r="M3082" s="1">
        <v>0.81</v>
      </c>
    </row>
    <row r="3083" spans="1:13" x14ac:dyDescent="0.3">
      <c r="A3083">
        <v>3089</v>
      </c>
      <c r="B3083" t="s">
        <v>1858</v>
      </c>
      <c r="C3083" t="s">
        <v>1873</v>
      </c>
      <c r="D3083" t="s">
        <v>21</v>
      </c>
      <c r="E3083">
        <v>4</v>
      </c>
      <c r="F3083">
        <v>79074</v>
      </c>
      <c r="G3083">
        <v>16193</v>
      </c>
      <c r="H3083">
        <v>62881</v>
      </c>
      <c r="I3083">
        <v>5741</v>
      </c>
      <c r="J3083">
        <v>8124</v>
      </c>
      <c r="K3083">
        <v>56466</v>
      </c>
      <c r="L3083">
        <v>129</v>
      </c>
      <c r="M3083" s="1">
        <v>0.82</v>
      </c>
    </row>
    <row r="3084" spans="1:13" x14ac:dyDescent="0.3">
      <c r="A3084">
        <v>3090</v>
      </c>
      <c r="B3084" t="s">
        <v>1858</v>
      </c>
      <c r="C3084" t="s">
        <v>1874</v>
      </c>
      <c r="D3084" t="s">
        <v>58</v>
      </c>
      <c r="E3084">
        <v>3</v>
      </c>
      <c r="F3084">
        <v>135428</v>
      </c>
      <c r="G3084">
        <v>23980</v>
      </c>
      <c r="H3084">
        <v>111448</v>
      </c>
      <c r="I3084">
        <v>7996</v>
      </c>
      <c r="J3084">
        <v>10027</v>
      </c>
      <c r="K3084">
        <v>63442</v>
      </c>
      <c r="L3084">
        <v>523</v>
      </c>
      <c r="M3084" s="1">
        <v>0.84</v>
      </c>
    </row>
    <row r="3085" spans="1:13" x14ac:dyDescent="0.3">
      <c r="A3085">
        <v>3091</v>
      </c>
      <c r="B3085" t="s">
        <v>1858</v>
      </c>
      <c r="C3085" t="s">
        <v>1875</v>
      </c>
      <c r="D3085" t="s">
        <v>21</v>
      </c>
      <c r="E3085">
        <v>6</v>
      </c>
      <c r="F3085">
        <v>40434</v>
      </c>
      <c r="G3085">
        <v>9622</v>
      </c>
      <c r="H3085">
        <v>30812</v>
      </c>
      <c r="I3085">
        <v>3809</v>
      </c>
      <c r="J3085">
        <v>4777</v>
      </c>
      <c r="K3085">
        <v>50670</v>
      </c>
      <c r="L3085">
        <v>59</v>
      </c>
      <c r="M3085" s="1">
        <v>0.79</v>
      </c>
    </row>
    <row r="3086" spans="1:13" x14ac:dyDescent="0.3">
      <c r="A3086">
        <v>3092</v>
      </c>
      <c r="B3086" t="s">
        <v>1858</v>
      </c>
      <c r="C3086" t="s">
        <v>909</v>
      </c>
      <c r="D3086" t="s">
        <v>21</v>
      </c>
      <c r="E3086">
        <v>8</v>
      </c>
      <c r="F3086">
        <v>15434</v>
      </c>
      <c r="G3086">
        <v>3787</v>
      </c>
      <c r="H3086">
        <v>11647</v>
      </c>
      <c r="I3086">
        <v>1452</v>
      </c>
      <c r="J3086">
        <v>1643</v>
      </c>
      <c r="K3086">
        <v>46964</v>
      </c>
      <c r="L3086">
        <v>0</v>
      </c>
      <c r="M3086" s="1">
        <v>0.78</v>
      </c>
    </row>
    <row r="3087" spans="1:13" x14ac:dyDescent="0.3">
      <c r="A3087">
        <v>3093</v>
      </c>
      <c r="B3087" t="s">
        <v>1858</v>
      </c>
      <c r="C3087" t="s">
        <v>911</v>
      </c>
      <c r="D3087" t="s">
        <v>21</v>
      </c>
      <c r="E3087">
        <v>8</v>
      </c>
      <c r="F3087">
        <v>4658</v>
      </c>
      <c r="G3087">
        <v>615</v>
      </c>
      <c r="H3087">
        <v>4043</v>
      </c>
      <c r="I3087">
        <v>260</v>
      </c>
      <c r="J3087">
        <v>1215</v>
      </c>
      <c r="K3087">
        <v>40682</v>
      </c>
      <c r="L3087">
        <v>0</v>
      </c>
      <c r="M3087" s="1">
        <v>0.88</v>
      </c>
    </row>
    <row r="3088" spans="1:13" x14ac:dyDescent="0.3">
      <c r="A3088">
        <v>3094</v>
      </c>
      <c r="B3088" t="s">
        <v>1858</v>
      </c>
      <c r="C3088" t="s">
        <v>1876</v>
      </c>
      <c r="D3088" t="s">
        <v>21</v>
      </c>
      <c r="E3088">
        <v>1</v>
      </c>
      <c r="F3088">
        <v>948201</v>
      </c>
      <c r="G3088">
        <v>129003</v>
      </c>
      <c r="H3088">
        <v>819198</v>
      </c>
      <c r="I3088">
        <v>43505</v>
      </c>
      <c r="J3088">
        <v>177263</v>
      </c>
      <c r="K3088">
        <v>49771</v>
      </c>
      <c r="L3088">
        <v>3747</v>
      </c>
      <c r="M3088" s="1">
        <v>0.87</v>
      </c>
    </row>
    <row r="3089" spans="1:13" x14ac:dyDescent="0.3">
      <c r="A3089">
        <v>3095</v>
      </c>
      <c r="B3089" t="s">
        <v>1858</v>
      </c>
      <c r="C3089" t="s">
        <v>71</v>
      </c>
      <c r="D3089" t="s">
        <v>21</v>
      </c>
      <c r="E3089">
        <v>6</v>
      </c>
      <c r="F3089">
        <v>46051</v>
      </c>
      <c r="G3089">
        <v>7832</v>
      </c>
      <c r="H3089">
        <v>38219</v>
      </c>
      <c r="I3089">
        <v>4718</v>
      </c>
      <c r="J3089">
        <v>5972</v>
      </c>
      <c r="K3089">
        <v>58391</v>
      </c>
      <c r="L3089">
        <v>111</v>
      </c>
      <c r="M3089" s="1">
        <v>0.85</v>
      </c>
    </row>
    <row r="3090" spans="1:13" x14ac:dyDescent="0.3">
      <c r="A3090">
        <v>3096</v>
      </c>
      <c r="B3090" t="s">
        <v>1858</v>
      </c>
      <c r="C3090" t="s">
        <v>1877</v>
      </c>
      <c r="D3090" t="s">
        <v>21</v>
      </c>
      <c r="E3090">
        <v>2</v>
      </c>
      <c r="F3090">
        <v>37830</v>
      </c>
      <c r="G3090">
        <v>7713</v>
      </c>
      <c r="H3090">
        <v>30117</v>
      </c>
      <c r="I3090">
        <v>2829</v>
      </c>
      <c r="J3090">
        <v>3441</v>
      </c>
      <c r="K3090">
        <v>59983</v>
      </c>
      <c r="L3090">
        <v>26</v>
      </c>
      <c r="M3090" s="1">
        <v>0.82</v>
      </c>
    </row>
    <row r="3091" spans="1:13" x14ac:dyDescent="0.3">
      <c r="A3091">
        <v>3097</v>
      </c>
      <c r="B3091" t="s">
        <v>1858</v>
      </c>
      <c r="C3091" t="s">
        <v>508</v>
      </c>
      <c r="D3091" t="s">
        <v>58</v>
      </c>
      <c r="E3091">
        <v>7</v>
      </c>
      <c r="F3091">
        <v>35470</v>
      </c>
      <c r="G3091">
        <v>9234</v>
      </c>
      <c r="H3091">
        <v>26236</v>
      </c>
      <c r="I3091">
        <v>3385</v>
      </c>
      <c r="J3091">
        <v>3266</v>
      </c>
      <c r="K3091">
        <v>53805</v>
      </c>
      <c r="L3091">
        <v>64</v>
      </c>
      <c r="M3091" s="1">
        <v>0.77</v>
      </c>
    </row>
    <row r="3092" spans="1:13" x14ac:dyDescent="0.3">
      <c r="A3092">
        <v>3098</v>
      </c>
      <c r="B3092" t="s">
        <v>1858</v>
      </c>
      <c r="C3092" t="s">
        <v>1878</v>
      </c>
      <c r="D3092" t="s">
        <v>21</v>
      </c>
      <c r="E3092">
        <v>3</v>
      </c>
      <c r="F3092">
        <v>187365</v>
      </c>
      <c r="G3092">
        <v>27589</v>
      </c>
      <c r="H3092">
        <v>159776</v>
      </c>
      <c r="I3092">
        <v>10430</v>
      </c>
      <c r="J3092">
        <v>13196</v>
      </c>
      <c r="K3092">
        <v>65993</v>
      </c>
      <c r="L3092">
        <v>337</v>
      </c>
      <c r="M3092" s="1">
        <v>0.87</v>
      </c>
    </row>
    <row r="3093" spans="1:13" x14ac:dyDescent="0.3">
      <c r="A3093">
        <v>3099</v>
      </c>
      <c r="B3093" t="s">
        <v>1858</v>
      </c>
      <c r="C3093" t="s">
        <v>1879</v>
      </c>
      <c r="D3093" t="s">
        <v>21</v>
      </c>
      <c r="E3093">
        <v>1</v>
      </c>
      <c r="F3093">
        <v>89147</v>
      </c>
      <c r="G3093">
        <v>17603</v>
      </c>
      <c r="H3093">
        <v>71544</v>
      </c>
      <c r="I3093">
        <v>4485</v>
      </c>
      <c r="J3093">
        <v>3674</v>
      </c>
      <c r="K3093">
        <v>83014</v>
      </c>
      <c r="L3093">
        <v>245</v>
      </c>
      <c r="M3093" s="1">
        <v>0.81</v>
      </c>
    </row>
    <row r="3094" spans="1:13" x14ac:dyDescent="0.3">
      <c r="A3094">
        <v>3100</v>
      </c>
      <c r="B3094" t="s">
        <v>1858</v>
      </c>
      <c r="C3094" t="s">
        <v>1880</v>
      </c>
      <c r="D3094" t="s">
        <v>21</v>
      </c>
      <c r="E3094">
        <v>8</v>
      </c>
      <c r="F3094">
        <v>7289</v>
      </c>
      <c r="G3094">
        <v>1631</v>
      </c>
      <c r="H3094">
        <v>5658</v>
      </c>
      <c r="I3094">
        <v>501</v>
      </c>
      <c r="J3094">
        <v>738</v>
      </c>
      <c r="K3094">
        <v>56348</v>
      </c>
      <c r="L3094">
        <v>25</v>
      </c>
      <c r="M3094" s="1">
        <v>0.82</v>
      </c>
    </row>
    <row r="3095" spans="1:13" x14ac:dyDescent="0.3">
      <c r="A3095">
        <v>3101</v>
      </c>
      <c r="B3095" t="s">
        <v>1858</v>
      </c>
      <c r="C3095" t="s">
        <v>446</v>
      </c>
      <c r="D3095" t="s">
        <v>21</v>
      </c>
      <c r="E3095">
        <v>1</v>
      </c>
      <c r="F3095">
        <v>42555</v>
      </c>
      <c r="G3095">
        <v>6214</v>
      </c>
      <c r="H3095">
        <v>36341</v>
      </c>
      <c r="I3095">
        <v>2518</v>
      </c>
      <c r="J3095">
        <v>3363</v>
      </c>
      <c r="K3095">
        <v>75421</v>
      </c>
      <c r="L3095">
        <v>18</v>
      </c>
      <c r="M3095" s="1">
        <v>0.82</v>
      </c>
    </row>
    <row r="3096" spans="1:13" x14ac:dyDescent="0.3">
      <c r="A3096">
        <v>3102</v>
      </c>
      <c r="B3096" t="s">
        <v>1858</v>
      </c>
      <c r="C3096" t="s">
        <v>175</v>
      </c>
      <c r="D3096" t="s">
        <v>21</v>
      </c>
      <c r="E3096">
        <v>6</v>
      </c>
      <c r="F3096">
        <v>43598</v>
      </c>
      <c r="G3096">
        <v>8989</v>
      </c>
      <c r="H3096">
        <v>34609</v>
      </c>
      <c r="I3096">
        <v>3351</v>
      </c>
      <c r="J3096">
        <v>4148</v>
      </c>
      <c r="K3096">
        <v>59990</v>
      </c>
      <c r="L3096">
        <v>59</v>
      </c>
      <c r="M3096" s="1">
        <v>0.82</v>
      </c>
    </row>
    <row r="3097" spans="1:13" x14ac:dyDescent="0.3">
      <c r="A3097">
        <v>3103</v>
      </c>
      <c r="B3097" t="s">
        <v>1858</v>
      </c>
      <c r="C3097" t="s">
        <v>1354</v>
      </c>
      <c r="D3097" t="s">
        <v>21</v>
      </c>
      <c r="E3097">
        <v>4</v>
      </c>
      <c r="F3097">
        <v>70942</v>
      </c>
      <c r="G3097">
        <v>11830</v>
      </c>
      <c r="H3097">
        <v>59112</v>
      </c>
      <c r="I3097">
        <v>4573</v>
      </c>
      <c r="J3097">
        <v>7635</v>
      </c>
      <c r="K3097">
        <v>59032</v>
      </c>
      <c r="L3097">
        <v>35</v>
      </c>
      <c r="M3097" s="1">
        <v>0.81</v>
      </c>
    </row>
    <row r="3098" spans="1:13" x14ac:dyDescent="0.3">
      <c r="A3098">
        <v>3104</v>
      </c>
      <c r="B3098" t="s">
        <v>1858</v>
      </c>
      <c r="C3098" t="s">
        <v>1881</v>
      </c>
      <c r="D3098" t="s">
        <v>21</v>
      </c>
      <c r="E3098">
        <v>9</v>
      </c>
      <c r="F3098">
        <v>13397</v>
      </c>
      <c r="G3098">
        <v>3437</v>
      </c>
      <c r="H3098">
        <v>9960</v>
      </c>
      <c r="I3098">
        <v>1296</v>
      </c>
      <c r="J3098">
        <v>1638</v>
      </c>
      <c r="K3098">
        <v>47032</v>
      </c>
      <c r="L3098">
        <v>25</v>
      </c>
      <c r="M3098" s="1">
        <v>0.77</v>
      </c>
    </row>
    <row r="3099" spans="1:13" x14ac:dyDescent="0.3">
      <c r="A3099">
        <v>3105</v>
      </c>
      <c r="B3099" t="s">
        <v>1858</v>
      </c>
      <c r="C3099" t="s">
        <v>1882</v>
      </c>
      <c r="D3099" t="s">
        <v>21</v>
      </c>
      <c r="E3099">
        <v>3</v>
      </c>
      <c r="F3099">
        <v>196584</v>
      </c>
      <c r="G3099">
        <v>32460</v>
      </c>
      <c r="H3099">
        <v>164124</v>
      </c>
      <c r="I3099">
        <v>12072</v>
      </c>
      <c r="J3099">
        <v>24084</v>
      </c>
      <c r="K3099">
        <v>60349</v>
      </c>
      <c r="L3099">
        <v>372</v>
      </c>
      <c r="M3099" s="1">
        <v>0.85</v>
      </c>
    </row>
    <row r="3100" spans="1:13" x14ac:dyDescent="0.3">
      <c r="A3100">
        <v>3106</v>
      </c>
      <c r="B3100" t="s">
        <v>1858</v>
      </c>
      <c r="C3100" t="s">
        <v>557</v>
      </c>
      <c r="D3100" t="s">
        <v>21</v>
      </c>
      <c r="E3100">
        <v>6</v>
      </c>
      <c r="F3100">
        <v>17377</v>
      </c>
      <c r="G3100">
        <v>3972</v>
      </c>
      <c r="H3100">
        <v>13405</v>
      </c>
      <c r="I3100">
        <v>1206</v>
      </c>
      <c r="J3100">
        <v>2438</v>
      </c>
      <c r="K3100">
        <v>53050</v>
      </c>
      <c r="L3100">
        <v>25</v>
      </c>
      <c r="M3100" s="1">
        <v>0.79</v>
      </c>
    </row>
    <row r="3101" spans="1:13" x14ac:dyDescent="0.3">
      <c r="A3101">
        <v>3107</v>
      </c>
      <c r="B3101" t="s">
        <v>1858</v>
      </c>
      <c r="C3101" t="s">
        <v>979</v>
      </c>
      <c r="D3101" t="s">
        <v>21</v>
      </c>
      <c r="E3101">
        <v>3</v>
      </c>
      <c r="F3101">
        <v>163129</v>
      </c>
      <c r="G3101">
        <v>27022</v>
      </c>
      <c r="H3101">
        <v>136107</v>
      </c>
      <c r="I3101">
        <v>11212</v>
      </c>
      <c r="J3101">
        <v>17477</v>
      </c>
      <c r="K3101">
        <v>57675</v>
      </c>
      <c r="L3101">
        <v>306</v>
      </c>
      <c r="M3101" s="1">
        <v>0.85</v>
      </c>
    </row>
    <row r="3102" spans="1:13" x14ac:dyDescent="0.3">
      <c r="A3102">
        <v>3108</v>
      </c>
      <c r="B3102" t="s">
        <v>1858</v>
      </c>
      <c r="C3102" t="s">
        <v>1671</v>
      </c>
      <c r="D3102" t="s">
        <v>21</v>
      </c>
      <c r="E3102">
        <v>6</v>
      </c>
      <c r="F3102">
        <v>14147</v>
      </c>
      <c r="G3102">
        <v>3424</v>
      </c>
      <c r="H3102">
        <v>10723</v>
      </c>
      <c r="I3102">
        <v>1181</v>
      </c>
      <c r="J3102">
        <v>2001</v>
      </c>
      <c r="K3102">
        <v>48448</v>
      </c>
      <c r="L3102">
        <v>25</v>
      </c>
      <c r="M3102" s="1">
        <v>0.79</v>
      </c>
    </row>
    <row r="3103" spans="1:13" x14ac:dyDescent="0.3">
      <c r="A3103">
        <v>3109</v>
      </c>
      <c r="B3103" t="s">
        <v>1858</v>
      </c>
      <c r="C3103" t="s">
        <v>1883</v>
      </c>
      <c r="D3103" t="s">
        <v>21</v>
      </c>
      <c r="E3103">
        <v>1</v>
      </c>
      <c r="F3103">
        <v>89694</v>
      </c>
      <c r="G3103">
        <v>12628</v>
      </c>
      <c r="H3103">
        <v>77066</v>
      </c>
      <c r="I3103">
        <v>4953</v>
      </c>
      <c r="J3103">
        <v>4179</v>
      </c>
      <c r="K3103">
        <v>82575</v>
      </c>
      <c r="L3103">
        <v>64</v>
      </c>
      <c r="M3103" s="1">
        <v>0.88</v>
      </c>
    </row>
    <row r="3104" spans="1:13" x14ac:dyDescent="0.3">
      <c r="A3104">
        <v>3110</v>
      </c>
      <c r="B3104" t="s">
        <v>1858</v>
      </c>
      <c r="C3104" t="s">
        <v>1884</v>
      </c>
      <c r="D3104" t="s">
        <v>21</v>
      </c>
      <c r="E3104">
        <v>4</v>
      </c>
      <c r="F3104">
        <v>64249</v>
      </c>
      <c r="G3104">
        <v>11900</v>
      </c>
      <c r="H3104">
        <v>52349</v>
      </c>
      <c r="I3104">
        <v>4174</v>
      </c>
      <c r="J3104">
        <v>5416</v>
      </c>
      <c r="K3104">
        <v>57256</v>
      </c>
      <c r="L3104">
        <v>115</v>
      </c>
      <c r="M3104" s="1">
        <v>0.83</v>
      </c>
    </row>
    <row r="3105" spans="1:13" x14ac:dyDescent="0.3">
      <c r="A3105">
        <v>3111</v>
      </c>
      <c r="B3105" t="s">
        <v>1858</v>
      </c>
      <c r="C3105" t="s">
        <v>1885</v>
      </c>
      <c r="D3105" t="s">
        <v>21</v>
      </c>
      <c r="E3105">
        <v>7</v>
      </c>
      <c r="F3105">
        <v>16489</v>
      </c>
      <c r="G3105">
        <v>4275</v>
      </c>
      <c r="H3105">
        <v>12214</v>
      </c>
      <c r="I3105">
        <v>1549</v>
      </c>
      <c r="J3105">
        <v>2338</v>
      </c>
      <c r="K3105">
        <v>46490</v>
      </c>
      <c r="L3105">
        <v>75</v>
      </c>
      <c r="M3105" s="1">
        <v>0.76</v>
      </c>
    </row>
    <row r="3106" spans="1:13" x14ac:dyDescent="0.3">
      <c r="A3106">
        <v>3112</v>
      </c>
      <c r="B3106" t="s">
        <v>1858</v>
      </c>
      <c r="C3106" t="s">
        <v>1886</v>
      </c>
      <c r="D3106" t="s">
        <v>21</v>
      </c>
      <c r="E3106">
        <v>6</v>
      </c>
      <c r="F3106">
        <v>40796</v>
      </c>
      <c r="G3106">
        <v>8621</v>
      </c>
      <c r="H3106">
        <v>32175</v>
      </c>
      <c r="I3106">
        <v>3035</v>
      </c>
      <c r="J3106">
        <v>3836</v>
      </c>
      <c r="K3106">
        <v>56022</v>
      </c>
      <c r="L3106">
        <v>22</v>
      </c>
      <c r="M3106" s="1">
        <v>0.81</v>
      </c>
    </row>
    <row r="3107" spans="1:13" x14ac:dyDescent="0.3">
      <c r="A3107">
        <v>3113</v>
      </c>
      <c r="B3107" t="s">
        <v>1858</v>
      </c>
      <c r="C3107" t="s">
        <v>1887</v>
      </c>
      <c r="D3107" t="s">
        <v>21</v>
      </c>
      <c r="E3107">
        <v>3</v>
      </c>
      <c r="F3107">
        <v>115456</v>
      </c>
      <c r="G3107">
        <v>20789</v>
      </c>
      <c r="H3107">
        <v>94667</v>
      </c>
      <c r="I3107">
        <v>7341</v>
      </c>
      <c r="J3107">
        <v>8432</v>
      </c>
      <c r="K3107">
        <v>61906</v>
      </c>
      <c r="L3107">
        <v>173</v>
      </c>
      <c r="M3107" s="1">
        <v>0.83</v>
      </c>
    </row>
    <row r="3108" spans="1:13" x14ac:dyDescent="0.3">
      <c r="A3108">
        <v>3114</v>
      </c>
      <c r="B3108" t="s">
        <v>1858</v>
      </c>
      <c r="C3108" t="s">
        <v>366</v>
      </c>
      <c r="D3108" t="s">
        <v>21</v>
      </c>
      <c r="E3108">
        <v>6</v>
      </c>
      <c r="F3108">
        <v>20412</v>
      </c>
      <c r="G3108">
        <v>3905</v>
      </c>
      <c r="H3108">
        <v>16507</v>
      </c>
      <c r="I3108">
        <v>1354</v>
      </c>
      <c r="J3108">
        <v>2072</v>
      </c>
      <c r="K3108">
        <v>56981</v>
      </c>
      <c r="L3108">
        <v>93</v>
      </c>
      <c r="M3108" s="1">
        <v>0.82</v>
      </c>
    </row>
    <row r="3109" spans="1:13" x14ac:dyDescent="0.3">
      <c r="A3109">
        <v>3115</v>
      </c>
      <c r="B3109" t="s">
        <v>1858</v>
      </c>
      <c r="C3109" t="s">
        <v>1888</v>
      </c>
      <c r="D3109" t="s">
        <v>21</v>
      </c>
      <c r="E3109">
        <v>6</v>
      </c>
      <c r="F3109">
        <v>29442</v>
      </c>
      <c r="G3109">
        <v>5330</v>
      </c>
      <c r="H3109">
        <v>24112</v>
      </c>
      <c r="I3109">
        <v>1794</v>
      </c>
      <c r="J3109">
        <v>2297</v>
      </c>
      <c r="K3109">
        <v>56978</v>
      </c>
      <c r="L3109">
        <v>66</v>
      </c>
      <c r="M3109" s="1">
        <v>0.83</v>
      </c>
    </row>
    <row r="3110" spans="1:13" x14ac:dyDescent="0.3">
      <c r="A3110">
        <v>3116</v>
      </c>
      <c r="B3110" t="s">
        <v>1858</v>
      </c>
      <c r="C3110" t="s">
        <v>825</v>
      </c>
      <c r="D3110" t="s">
        <v>21</v>
      </c>
      <c r="E3110">
        <v>6</v>
      </c>
      <c r="F3110">
        <v>30785</v>
      </c>
      <c r="G3110">
        <v>6011</v>
      </c>
      <c r="H3110">
        <v>24774</v>
      </c>
      <c r="I3110">
        <v>1875</v>
      </c>
      <c r="J3110">
        <v>4126</v>
      </c>
      <c r="K3110">
        <v>51692</v>
      </c>
      <c r="L3110">
        <v>38</v>
      </c>
      <c r="M3110" s="1">
        <v>0.82</v>
      </c>
    </row>
    <row r="3111" spans="1:13" x14ac:dyDescent="0.3">
      <c r="A3111">
        <v>3117</v>
      </c>
      <c r="B3111" t="s">
        <v>1858</v>
      </c>
      <c r="C3111" t="s">
        <v>1889</v>
      </c>
      <c r="D3111" t="s">
        <v>21</v>
      </c>
      <c r="E3111">
        <v>9</v>
      </c>
      <c r="F3111">
        <v>21938</v>
      </c>
      <c r="G3111">
        <v>6758</v>
      </c>
      <c r="H3111">
        <v>15180</v>
      </c>
      <c r="I3111">
        <v>2301</v>
      </c>
      <c r="J3111">
        <v>2359</v>
      </c>
      <c r="K3111">
        <v>47198</v>
      </c>
      <c r="L3111">
        <v>64</v>
      </c>
      <c r="M3111" s="1">
        <v>0.71</v>
      </c>
    </row>
    <row r="3112" spans="1:13" x14ac:dyDescent="0.3">
      <c r="A3112">
        <v>3118</v>
      </c>
      <c r="B3112" t="s">
        <v>1858</v>
      </c>
      <c r="C3112" t="s">
        <v>1521</v>
      </c>
      <c r="D3112" t="s">
        <v>21</v>
      </c>
      <c r="E3112">
        <v>4</v>
      </c>
      <c r="F3112">
        <v>103718</v>
      </c>
      <c r="G3112">
        <v>18334</v>
      </c>
      <c r="H3112">
        <v>85384</v>
      </c>
      <c r="I3112">
        <v>5623</v>
      </c>
      <c r="J3112">
        <v>10114</v>
      </c>
      <c r="K3112">
        <v>64234</v>
      </c>
      <c r="L3112">
        <v>84</v>
      </c>
      <c r="M3112" s="1">
        <v>0.82</v>
      </c>
    </row>
    <row r="3113" spans="1:13" x14ac:dyDescent="0.3">
      <c r="A3113">
        <v>3119</v>
      </c>
      <c r="B3113" t="s">
        <v>1858</v>
      </c>
      <c r="C3113" t="s">
        <v>1890</v>
      </c>
      <c r="D3113" t="s">
        <v>21</v>
      </c>
      <c r="E3113">
        <v>7</v>
      </c>
      <c r="F3113">
        <v>15878</v>
      </c>
      <c r="G3113">
        <v>4169</v>
      </c>
      <c r="H3113">
        <v>11709</v>
      </c>
      <c r="I3113">
        <v>1582</v>
      </c>
      <c r="J3113">
        <v>1954</v>
      </c>
      <c r="K3113">
        <v>50482</v>
      </c>
      <c r="L3113">
        <v>34</v>
      </c>
      <c r="M3113" s="1">
        <v>0.77</v>
      </c>
    </row>
    <row r="3114" spans="1:13" x14ac:dyDescent="0.3">
      <c r="A3114">
        <v>3120</v>
      </c>
      <c r="B3114" t="s">
        <v>1858</v>
      </c>
      <c r="C3114" t="s">
        <v>86</v>
      </c>
      <c r="D3114" t="s">
        <v>21</v>
      </c>
      <c r="E3114">
        <v>1</v>
      </c>
      <c r="F3114">
        <v>135693</v>
      </c>
      <c r="G3114">
        <v>24405</v>
      </c>
      <c r="H3114">
        <v>111288</v>
      </c>
      <c r="I3114">
        <v>7803</v>
      </c>
      <c r="J3114">
        <v>6059</v>
      </c>
      <c r="K3114">
        <v>75799</v>
      </c>
      <c r="L3114">
        <v>104</v>
      </c>
      <c r="M3114" s="1">
        <v>0.84</v>
      </c>
    </row>
    <row r="3115" spans="1:13" x14ac:dyDescent="0.3">
      <c r="A3115">
        <v>3121</v>
      </c>
      <c r="B3115" t="s">
        <v>1858</v>
      </c>
      <c r="C3115" t="s">
        <v>1891</v>
      </c>
      <c r="D3115" t="s">
        <v>21</v>
      </c>
      <c r="E3115">
        <v>1</v>
      </c>
      <c r="F3115">
        <v>403072</v>
      </c>
      <c r="G3115">
        <v>75190</v>
      </c>
      <c r="H3115">
        <v>327882</v>
      </c>
      <c r="I3115">
        <v>22316</v>
      </c>
      <c r="J3115">
        <v>19937</v>
      </c>
      <c r="K3115">
        <v>87333</v>
      </c>
      <c r="L3115">
        <v>1035</v>
      </c>
      <c r="M3115" s="1">
        <v>0.83</v>
      </c>
    </row>
    <row r="3116" spans="1:13" x14ac:dyDescent="0.3">
      <c r="A3116">
        <v>3122</v>
      </c>
      <c r="B3116" t="s">
        <v>1858</v>
      </c>
      <c r="C3116" t="s">
        <v>1892</v>
      </c>
      <c r="D3116" t="s">
        <v>21</v>
      </c>
      <c r="E3116">
        <v>6</v>
      </c>
      <c r="F3116">
        <v>51128</v>
      </c>
      <c r="G3116">
        <v>10669</v>
      </c>
      <c r="H3116">
        <v>40459</v>
      </c>
      <c r="I3116">
        <v>4283</v>
      </c>
      <c r="J3116">
        <v>5135</v>
      </c>
      <c r="K3116">
        <v>58648</v>
      </c>
      <c r="L3116">
        <v>50</v>
      </c>
      <c r="M3116" s="1">
        <v>0.82</v>
      </c>
    </row>
    <row r="3117" spans="1:13" x14ac:dyDescent="0.3">
      <c r="A3117">
        <v>3123</v>
      </c>
      <c r="B3117" t="s">
        <v>1858</v>
      </c>
      <c r="C3117" t="s">
        <v>1893</v>
      </c>
      <c r="D3117" t="s">
        <v>21</v>
      </c>
      <c r="E3117">
        <v>6</v>
      </c>
      <c r="F3117">
        <v>24263</v>
      </c>
      <c r="G3117">
        <v>5912</v>
      </c>
      <c r="H3117">
        <v>18351</v>
      </c>
      <c r="I3117">
        <v>2061</v>
      </c>
      <c r="J3117">
        <v>2503</v>
      </c>
      <c r="K3117">
        <v>52340</v>
      </c>
      <c r="L3117">
        <v>25</v>
      </c>
      <c r="M3117" s="1">
        <v>0.74</v>
      </c>
    </row>
    <row r="3118" spans="1:13" x14ac:dyDescent="0.3">
      <c r="A3118">
        <v>3124</v>
      </c>
      <c r="B3118" t="s">
        <v>1858</v>
      </c>
      <c r="C3118" t="s">
        <v>569</v>
      </c>
      <c r="D3118" t="s">
        <v>21</v>
      </c>
      <c r="E3118">
        <v>3</v>
      </c>
      <c r="F3118">
        <v>171020</v>
      </c>
      <c r="G3118">
        <v>28022</v>
      </c>
      <c r="H3118">
        <v>142998</v>
      </c>
      <c r="I3118">
        <v>11520</v>
      </c>
      <c r="J3118">
        <v>16915</v>
      </c>
      <c r="K3118">
        <v>57785</v>
      </c>
      <c r="L3118">
        <v>559</v>
      </c>
      <c r="M3118" s="1">
        <v>0.82</v>
      </c>
    </row>
    <row r="3119" spans="1:13" x14ac:dyDescent="0.3">
      <c r="A3119">
        <v>3125</v>
      </c>
      <c r="B3119" t="s">
        <v>1858</v>
      </c>
      <c r="C3119" t="s">
        <v>1363</v>
      </c>
      <c r="D3119" t="s">
        <v>58</v>
      </c>
      <c r="E3119">
        <v>4</v>
      </c>
      <c r="F3119">
        <v>73055</v>
      </c>
      <c r="G3119">
        <v>15022</v>
      </c>
      <c r="H3119">
        <v>58033</v>
      </c>
      <c r="I3119">
        <v>5595</v>
      </c>
      <c r="J3119">
        <v>7313</v>
      </c>
      <c r="K3119">
        <v>55879</v>
      </c>
      <c r="L3119">
        <v>319</v>
      </c>
      <c r="M3119" s="1">
        <v>0.82</v>
      </c>
    </row>
    <row r="3120" spans="1:13" x14ac:dyDescent="0.3">
      <c r="A3120">
        <v>3126</v>
      </c>
      <c r="B3120" t="s">
        <v>1231</v>
      </c>
      <c r="C3120" t="s">
        <v>1204</v>
      </c>
      <c r="D3120" t="s">
        <v>21</v>
      </c>
      <c r="E3120">
        <v>4</v>
      </c>
      <c r="F3120">
        <v>38601</v>
      </c>
      <c r="G3120">
        <v>4530</v>
      </c>
      <c r="H3120">
        <v>34071</v>
      </c>
      <c r="I3120">
        <v>2306</v>
      </c>
      <c r="J3120">
        <v>7451</v>
      </c>
      <c r="K3120">
        <v>47561</v>
      </c>
      <c r="L3120">
        <v>99</v>
      </c>
      <c r="M3120" s="1">
        <v>0.84</v>
      </c>
    </row>
    <row r="3121" spans="1:13" x14ac:dyDescent="0.3">
      <c r="A3121">
        <v>3127</v>
      </c>
      <c r="B3121" t="s">
        <v>1231</v>
      </c>
      <c r="C3121" t="s">
        <v>1071</v>
      </c>
      <c r="D3121" t="s">
        <v>21</v>
      </c>
      <c r="E3121">
        <v>9</v>
      </c>
      <c r="F3121">
        <v>11881</v>
      </c>
      <c r="G3121">
        <v>2495</v>
      </c>
      <c r="H3121">
        <v>9386</v>
      </c>
      <c r="I3121">
        <v>911</v>
      </c>
      <c r="J3121">
        <v>1519</v>
      </c>
      <c r="K3121">
        <v>55195</v>
      </c>
      <c r="L3121">
        <v>128</v>
      </c>
      <c r="M3121" s="1">
        <v>0.8</v>
      </c>
    </row>
    <row r="3122" spans="1:13" x14ac:dyDescent="0.3">
      <c r="A3122">
        <v>3128</v>
      </c>
      <c r="B3122" t="s">
        <v>1231</v>
      </c>
      <c r="C3122" t="s">
        <v>739</v>
      </c>
      <c r="D3122" t="s">
        <v>21</v>
      </c>
      <c r="E3122">
        <v>5</v>
      </c>
      <c r="F3122">
        <v>46140</v>
      </c>
      <c r="G3122">
        <v>4642</v>
      </c>
      <c r="H3122">
        <v>41498</v>
      </c>
      <c r="I3122">
        <v>2807</v>
      </c>
      <c r="J3122">
        <v>4200</v>
      </c>
      <c r="K3122">
        <v>78112</v>
      </c>
      <c r="L3122">
        <v>215</v>
      </c>
      <c r="M3122" s="1">
        <v>0.91</v>
      </c>
    </row>
    <row r="3123" spans="1:13" x14ac:dyDescent="0.3">
      <c r="A3123">
        <v>3129</v>
      </c>
      <c r="B3123" t="s">
        <v>1231</v>
      </c>
      <c r="C3123" t="s">
        <v>1073</v>
      </c>
      <c r="D3123" t="s">
        <v>21</v>
      </c>
      <c r="E3123">
        <v>7</v>
      </c>
      <c r="F3123">
        <v>14971</v>
      </c>
      <c r="G3123">
        <v>2563</v>
      </c>
      <c r="H3123">
        <v>12408</v>
      </c>
      <c r="I3123">
        <v>1084</v>
      </c>
      <c r="J3123">
        <v>1894</v>
      </c>
      <c r="K3123">
        <v>61773</v>
      </c>
      <c r="L3123">
        <v>25</v>
      </c>
      <c r="M3123" s="1">
        <v>0.8</v>
      </c>
    </row>
    <row r="3124" spans="1:13" x14ac:dyDescent="0.3">
      <c r="A3124">
        <v>3130</v>
      </c>
      <c r="B3124" t="s">
        <v>1231</v>
      </c>
      <c r="C3124" t="s">
        <v>1894</v>
      </c>
      <c r="D3124" t="s">
        <v>21</v>
      </c>
      <c r="E3124">
        <v>6</v>
      </c>
      <c r="F3124">
        <v>13640</v>
      </c>
      <c r="G3124">
        <v>2267</v>
      </c>
      <c r="H3124">
        <v>11373</v>
      </c>
      <c r="I3124">
        <v>1148</v>
      </c>
      <c r="J3124">
        <v>1287</v>
      </c>
      <c r="K3124">
        <v>68162</v>
      </c>
      <c r="L3124">
        <v>25</v>
      </c>
      <c r="M3124" s="1">
        <v>0.85</v>
      </c>
    </row>
    <row r="3125" spans="1:13" x14ac:dyDescent="0.3">
      <c r="A3125">
        <v>3131</v>
      </c>
      <c r="B3125" t="s">
        <v>1231</v>
      </c>
      <c r="C3125" t="s">
        <v>1408</v>
      </c>
      <c r="D3125" t="s">
        <v>21</v>
      </c>
      <c r="E3125">
        <v>9</v>
      </c>
      <c r="F3125">
        <v>7450</v>
      </c>
      <c r="G3125">
        <v>1537</v>
      </c>
      <c r="H3125">
        <v>5913</v>
      </c>
      <c r="I3125">
        <v>632</v>
      </c>
      <c r="J3125">
        <v>604</v>
      </c>
      <c r="K3125">
        <v>64053</v>
      </c>
      <c r="L3125">
        <v>16</v>
      </c>
      <c r="M3125" s="1">
        <v>0.81</v>
      </c>
    </row>
    <row r="3126" spans="1:13" x14ac:dyDescent="0.3">
      <c r="A3126">
        <v>3132</v>
      </c>
      <c r="B3126" t="s">
        <v>1231</v>
      </c>
      <c r="C3126" t="s">
        <v>272</v>
      </c>
      <c r="D3126" t="s">
        <v>21</v>
      </c>
      <c r="E3126">
        <v>7</v>
      </c>
      <c r="F3126">
        <v>39531</v>
      </c>
      <c r="G3126">
        <v>7222</v>
      </c>
      <c r="H3126">
        <v>32309</v>
      </c>
      <c r="I3126">
        <v>2695</v>
      </c>
      <c r="J3126">
        <v>6070</v>
      </c>
      <c r="K3126">
        <v>51204</v>
      </c>
      <c r="L3126">
        <v>93</v>
      </c>
      <c r="M3126" s="1">
        <v>0.82</v>
      </c>
    </row>
    <row r="3127" spans="1:13" x14ac:dyDescent="0.3">
      <c r="A3127">
        <v>3133</v>
      </c>
      <c r="B3127" t="s">
        <v>1231</v>
      </c>
      <c r="C3127" t="s">
        <v>1895</v>
      </c>
      <c r="D3127" t="s">
        <v>21</v>
      </c>
      <c r="E3127">
        <v>7</v>
      </c>
      <c r="F3127">
        <v>13376</v>
      </c>
      <c r="G3127">
        <v>2934</v>
      </c>
      <c r="H3127">
        <v>10442</v>
      </c>
      <c r="I3127">
        <v>1118</v>
      </c>
      <c r="J3127">
        <v>1567</v>
      </c>
      <c r="K3127">
        <v>51676</v>
      </c>
      <c r="L3127">
        <v>20</v>
      </c>
      <c r="M3127" s="1">
        <v>0.72</v>
      </c>
    </row>
    <row r="3128" spans="1:13" x14ac:dyDescent="0.3">
      <c r="A3128">
        <v>3134</v>
      </c>
      <c r="B3128" t="s">
        <v>1231</v>
      </c>
      <c r="C3128" t="s">
        <v>1896</v>
      </c>
      <c r="D3128" t="s">
        <v>21</v>
      </c>
      <c r="E3128">
        <v>7</v>
      </c>
      <c r="F3128">
        <v>4555</v>
      </c>
      <c r="G3128">
        <v>1194</v>
      </c>
      <c r="H3128">
        <v>3361</v>
      </c>
      <c r="I3128">
        <v>498</v>
      </c>
      <c r="J3128">
        <v>604</v>
      </c>
      <c r="K3128">
        <v>49356</v>
      </c>
      <c r="L3128">
        <v>25</v>
      </c>
      <c r="M3128" s="1">
        <v>0.77</v>
      </c>
    </row>
    <row r="3129" spans="1:13" x14ac:dyDescent="0.3">
      <c r="A3129">
        <v>3135</v>
      </c>
      <c r="B3129" t="s">
        <v>1231</v>
      </c>
      <c r="C3129" t="s">
        <v>162</v>
      </c>
      <c r="D3129" t="s">
        <v>21</v>
      </c>
      <c r="E3129">
        <v>7</v>
      </c>
      <c r="F3129">
        <v>8460</v>
      </c>
      <c r="G3129">
        <v>2004</v>
      </c>
      <c r="H3129">
        <v>6456</v>
      </c>
      <c r="I3129">
        <v>874</v>
      </c>
      <c r="J3129">
        <v>859</v>
      </c>
      <c r="K3129">
        <v>57676</v>
      </c>
      <c r="L3129">
        <v>59</v>
      </c>
      <c r="M3129" s="1">
        <v>0.78</v>
      </c>
    </row>
    <row r="3130" spans="1:13" x14ac:dyDescent="0.3">
      <c r="A3130">
        <v>3136</v>
      </c>
      <c r="B3130" t="s">
        <v>1231</v>
      </c>
      <c r="C3130" t="s">
        <v>1897</v>
      </c>
      <c r="D3130" t="s">
        <v>21</v>
      </c>
      <c r="E3130">
        <v>3</v>
      </c>
      <c r="F3130">
        <v>98976</v>
      </c>
      <c r="G3130">
        <v>15864</v>
      </c>
      <c r="H3130">
        <v>83112</v>
      </c>
      <c r="I3130">
        <v>12405</v>
      </c>
      <c r="J3130">
        <v>8839</v>
      </c>
      <c r="K3130">
        <v>63839</v>
      </c>
      <c r="L3130">
        <v>299</v>
      </c>
      <c r="M3130" s="1">
        <v>0.85</v>
      </c>
    </row>
    <row r="3131" spans="1:13" x14ac:dyDescent="0.3">
      <c r="A3131">
        <v>3137</v>
      </c>
      <c r="B3131" t="s">
        <v>1231</v>
      </c>
      <c r="C3131" t="s">
        <v>164</v>
      </c>
      <c r="D3131" t="s">
        <v>21</v>
      </c>
      <c r="E3131">
        <v>7</v>
      </c>
      <c r="F3131">
        <v>19434</v>
      </c>
      <c r="G3131">
        <v>3376</v>
      </c>
      <c r="H3131">
        <v>16058</v>
      </c>
      <c r="I3131">
        <v>1257</v>
      </c>
      <c r="J3131">
        <v>1518</v>
      </c>
      <c r="K3131">
        <v>69598</v>
      </c>
      <c r="L3131">
        <v>74</v>
      </c>
      <c r="M3131" s="1">
        <v>0.84</v>
      </c>
    </row>
    <row r="3132" spans="1:13" x14ac:dyDescent="0.3">
      <c r="A3132">
        <v>3138</v>
      </c>
      <c r="B3132" t="s">
        <v>1231</v>
      </c>
      <c r="C3132" t="s">
        <v>1898</v>
      </c>
      <c r="D3132" t="s">
        <v>21</v>
      </c>
      <c r="E3132">
        <v>3</v>
      </c>
      <c r="F3132">
        <v>79115</v>
      </c>
      <c r="G3132">
        <v>12180</v>
      </c>
      <c r="H3132">
        <v>66935</v>
      </c>
      <c r="I3132">
        <v>6038</v>
      </c>
      <c r="J3132">
        <v>7677</v>
      </c>
      <c r="K3132">
        <v>64714</v>
      </c>
      <c r="L3132">
        <v>444</v>
      </c>
      <c r="M3132" s="1">
        <v>0.86</v>
      </c>
    </row>
    <row r="3133" spans="1:13" x14ac:dyDescent="0.3">
      <c r="A3133">
        <v>3139</v>
      </c>
      <c r="B3133" t="s">
        <v>1231</v>
      </c>
      <c r="C3133" t="s">
        <v>1899</v>
      </c>
      <c r="D3133" t="s">
        <v>21</v>
      </c>
      <c r="E3133">
        <v>9</v>
      </c>
      <c r="F3133">
        <v>2388</v>
      </c>
      <c r="G3133">
        <v>540</v>
      </c>
      <c r="H3133">
        <v>1848</v>
      </c>
      <c r="I3133">
        <v>183</v>
      </c>
      <c r="J3133">
        <v>292</v>
      </c>
      <c r="K3133">
        <v>51036</v>
      </c>
      <c r="L3133">
        <v>24</v>
      </c>
      <c r="M3133" s="1">
        <v>0.7</v>
      </c>
    </row>
    <row r="3134" spans="1:13" x14ac:dyDescent="0.3">
      <c r="A3134">
        <v>3140</v>
      </c>
      <c r="B3134" t="s">
        <v>1231</v>
      </c>
      <c r="C3134" t="s">
        <v>291</v>
      </c>
      <c r="D3134" t="s">
        <v>21</v>
      </c>
      <c r="E3134">
        <v>7</v>
      </c>
      <c r="F3134">
        <v>29324</v>
      </c>
      <c r="G3134">
        <v>6805</v>
      </c>
      <c r="H3134">
        <v>22519</v>
      </c>
      <c r="I3134">
        <v>2546</v>
      </c>
      <c r="J3134">
        <v>2921</v>
      </c>
      <c r="K3134">
        <v>58873</v>
      </c>
      <c r="L3134">
        <v>237</v>
      </c>
      <c r="M3134" s="1">
        <v>0.77</v>
      </c>
    </row>
    <row r="3135" spans="1:13" x14ac:dyDescent="0.3">
      <c r="A3135">
        <v>3141</v>
      </c>
      <c r="B3135" t="s">
        <v>1231</v>
      </c>
      <c r="C3135" t="s">
        <v>1057</v>
      </c>
      <c r="D3135" t="s">
        <v>21</v>
      </c>
      <c r="E3135">
        <v>7</v>
      </c>
      <c r="F3135">
        <v>8566</v>
      </c>
      <c r="G3135">
        <v>2195</v>
      </c>
      <c r="H3135">
        <v>6371</v>
      </c>
      <c r="I3135">
        <v>902</v>
      </c>
      <c r="J3135">
        <v>899</v>
      </c>
      <c r="K3135">
        <v>54165</v>
      </c>
      <c r="L3135">
        <v>25</v>
      </c>
      <c r="M3135" s="1">
        <v>0.76</v>
      </c>
    </row>
    <row r="3136" spans="1:13" x14ac:dyDescent="0.3">
      <c r="A3136">
        <v>3142</v>
      </c>
      <c r="B3136" t="s">
        <v>1231</v>
      </c>
      <c r="C3136" t="s">
        <v>712</v>
      </c>
      <c r="D3136" t="s">
        <v>21</v>
      </c>
      <c r="E3136">
        <v>7</v>
      </c>
      <c r="F3136">
        <v>30233</v>
      </c>
      <c r="G3136">
        <v>6347</v>
      </c>
      <c r="H3136">
        <v>23886</v>
      </c>
      <c r="I3136">
        <v>2795</v>
      </c>
      <c r="J3136">
        <v>2551</v>
      </c>
      <c r="K3136">
        <v>58307</v>
      </c>
      <c r="L3136">
        <v>233</v>
      </c>
      <c r="M3136" s="1">
        <v>0.79</v>
      </c>
    </row>
    <row r="3137" spans="1:13" x14ac:dyDescent="0.3">
      <c r="A3137">
        <v>3143</v>
      </c>
      <c r="B3137" t="s">
        <v>1231</v>
      </c>
      <c r="C3137" t="s">
        <v>1900</v>
      </c>
      <c r="D3137" t="s">
        <v>21</v>
      </c>
      <c r="E3137">
        <v>9</v>
      </c>
      <c r="F3137">
        <v>9813</v>
      </c>
      <c r="G3137">
        <v>1911</v>
      </c>
      <c r="H3137">
        <v>7902</v>
      </c>
      <c r="I3137">
        <v>759</v>
      </c>
      <c r="J3137">
        <v>658</v>
      </c>
      <c r="K3137">
        <v>74570</v>
      </c>
      <c r="L3137">
        <v>0</v>
      </c>
      <c r="M3137" s="1">
        <v>0.82</v>
      </c>
    </row>
    <row r="3138" spans="1:13" x14ac:dyDescent="0.3">
      <c r="A3138">
        <v>3144</v>
      </c>
      <c r="B3138" t="s">
        <v>1231</v>
      </c>
      <c r="C3138" t="s">
        <v>1901</v>
      </c>
      <c r="D3138" t="s">
        <v>21</v>
      </c>
      <c r="E3138">
        <v>5</v>
      </c>
      <c r="F3138">
        <v>43051</v>
      </c>
      <c r="G3138">
        <v>5214</v>
      </c>
      <c r="H3138">
        <v>37837</v>
      </c>
      <c r="I3138">
        <v>3203</v>
      </c>
      <c r="J3138">
        <v>3540</v>
      </c>
      <c r="K3138">
        <v>73315</v>
      </c>
      <c r="L3138">
        <v>74</v>
      </c>
      <c r="M3138" s="1">
        <v>0.89</v>
      </c>
    </row>
    <row r="3139" spans="1:13" x14ac:dyDescent="0.3">
      <c r="A3139">
        <v>3145</v>
      </c>
      <c r="B3139" t="s">
        <v>1231</v>
      </c>
      <c r="C3139" t="s">
        <v>513</v>
      </c>
      <c r="D3139" t="s">
        <v>21</v>
      </c>
      <c r="E3139">
        <v>7</v>
      </c>
      <c r="F3139">
        <v>23081</v>
      </c>
      <c r="G3139">
        <v>3558</v>
      </c>
      <c r="H3139">
        <v>19523</v>
      </c>
      <c r="I3139">
        <v>1073</v>
      </c>
      <c r="J3139">
        <v>1443</v>
      </c>
      <c r="K3139">
        <v>99087</v>
      </c>
      <c r="L3139">
        <v>105</v>
      </c>
      <c r="M3139" s="1">
        <v>0.85</v>
      </c>
    </row>
    <row r="3140" spans="1:13" x14ac:dyDescent="0.3">
      <c r="A3140">
        <v>3146</v>
      </c>
      <c r="B3140" t="s">
        <v>1231</v>
      </c>
      <c r="C3140" t="s">
        <v>1902</v>
      </c>
      <c r="D3140" t="s">
        <v>21</v>
      </c>
      <c r="E3140">
        <v>7</v>
      </c>
      <c r="F3140">
        <v>20299</v>
      </c>
      <c r="G3140">
        <v>2858</v>
      </c>
      <c r="H3140">
        <v>17441</v>
      </c>
      <c r="I3140">
        <v>1232</v>
      </c>
      <c r="J3140">
        <v>2010</v>
      </c>
      <c r="K3140">
        <v>63401</v>
      </c>
      <c r="L3140">
        <v>145</v>
      </c>
      <c r="M3140" s="1">
        <v>0.88</v>
      </c>
    </row>
    <row r="3141" spans="1:13" x14ac:dyDescent="0.3">
      <c r="A3141">
        <v>3147</v>
      </c>
      <c r="B3141" t="s">
        <v>1231</v>
      </c>
      <c r="C3141" t="s">
        <v>1903</v>
      </c>
      <c r="D3141" t="s">
        <v>21</v>
      </c>
      <c r="E3141">
        <v>7</v>
      </c>
      <c r="F3141">
        <v>7885</v>
      </c>
      <c r="G3141">
        <v>1710</v>
      </c>
      <c r="H3141">
        <v>6175</v>
      </c>
      <c r="I3141">
        <v>638</v>
      </c>
      <c r="J3141">
        <v>918</v>
      </c>
      <c r="K3141">
        <v>55190</v>
      </c>
      <c r="L3141">
        <v>18</v>
      </c>
      <c r="M3141" s="1">
        <v>0.79</v>
      </c>
    </row>
    <row r="3142" spans="1:13" x14ac:dyDescent="0.3">
      <c r="A3142">
        <v>3148</v>
      </c>
      <c r="B3142" t="s">
        <v>1231</v>
      </c>
      <c r="C3142" t="s">
        <v>1904</v>
      </c>
      <c r="D3142" t="s">
        <v>21</v>
      </c>
      <c r="E3142">
        <v>7</v>
      </c>
      <c r="F3142">
        <v>6967</v>
      </c>
      <c r="G3142">
        <v>1429</v>
      </c>
      <c r="H3142">
        <v>5538</v>
      </c>
      <c r="I3142">
        <v>557</v>
      </c>
      <c r="J3142">
        <v>777</v>
      </c>
      <c r="K3142">
        <v>54319</v>
      </c>
      <c r="L3142">
        <v>70</v>
      </c>
      <c r="M3142" s="1">
        <v>0.78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27FB9-5EFF-4D91-B405-0CB2DA83E5A3}">
  <dimension ref="A1:J10"/>
  <sheetViews>
    <sheetView workbookViewId="0">
      <selection activeCell="F15" sqref="F15:G22"/>
    </sheetView>
  </sheetViews>
  <sheetFormatPr defaultRowHeight="14.4" x14ac:dyDescent="0.3"/>
  <cols>
    <col min="1" max="1" width="30.33203125" bestFit="1" customWidth="1"/>
    <col min="2" max="2" width="31" bestFit="1" customWidth="1"/>
    <col min="3" max="3" width="22.21875" bestFit="1" customWidth="1"/>
    <col min="4" max="4" width="21.44140625" bestFit="1" customWidth="1"/>
    <col min="5" max="5" width="25.88671875" bestFit="1" customWidth="1"/>
    <col min="6" max="6" width="21.88671875" bestFit="1" customWidth="1"/>
    <col min="7" max="7" width="20.77734375" bestFit="1" customWidth="1"/>
    <col min="8" max="8" width="18.44140625" bestFit="1" customWidth="1"/>
    <col min="9" max="9" width="17.109375" bestFit="1" customWidth="1"/>
    <col min="10" max="10" width="26.33203125" bestFit="1" customWidth="1"/>
  </cols>
  <sheetData>
    <row r="1" spans="1:10" x14ac:dyDescent="0.3">
      <c r="A1" s="3"/>
      <c r="B1" s="3" t="s">
        <v>4</v>
      </c>
      <c r="C1" s="3" t="s">
        <v>5</v>
      </c>
      <c r="D1" s="3" t="s">
        <v>6</v>
      </c>
      <c r="E1" s="3" t="s">
        <v>8</v>
      </c>
      <c r="F1" s="3" t="s">
        <v>10</v>
      </c>
      <c r="G1" s="3" t="s">
        <v>12</v>
      </c>
      <c r="H1" s="3" t="s">
        <v>14</v>
      </c>
      <c r="I1" s="3" t="s">
        <v>15</v>
      </c>
      <c r="J1" s="3" t="s">
        <v>18</v>
      </c>
    </row>
    <row r="2" spans="1:10" x14ac:dyDescent="0.3">
      <c r="A2" t="s">
        <v>4</v>
      </c>
      <c r="B2">
        <v>1</v>
      </c>
    </row>
    <row r="3" spans="1:10" x14ac:dyDescent="0.3">
      <c r="A3" t="s">
        <v>5</v>
      </c>
      <c r="B3">
        <v>-0.34001092935407351</v>
      </c>
      <c r="C3">
        <v>1</v>
      </c>
    </row>
    <row r="4" spans="1:10" x14ac:dyDescent="0.3">
      <c r="A4" t="s">
        <v>6</v>
      </c>
      <c r="B4">
        <v>-0.35755736954649114</v>
      </c>
      <c r="C4">
        <v>0.98379128913161251</v>
      </c>
      <c r="D4">
        <v>1</v>
      </c>
    </row>
    <row r="5" spans="1:10" x14ac:dyDescent="0.3">
      <c r="A5" t="s">
        <v>8</v>
      </c>
      <c r="B5">
        <v>-0.33602308560301003</v>
      </c>
      <c r="C5">
        <v>0.99955480723281109</v>
      </c>
      <c r="D5">
        <v>0.97800319962988758</v>
      </c>
      <c r="E5">
        <v>1</v>
      </c>
    </row>
    <row r="6" spans="1:10" x14ac:dyDescent="0.3">
      <c r="A6" t="s">
        <v>10</v>
      </c>
      <c r="B6">
        <v>-0.41094191727825641</v>
      </c>
      <c r="C6">
        <v>0.90987540528052113</v>
      </c>
      <c r="D6">
        <v>0.91319068810165516</v>
      </c>
      <c r="E6">
        <v>0.90646486161795592</v>
      </c>
      <c r="F6">
        <v>1</v>
      </c>
    </row>
    <row r="7" spans="1:10" x14ac:dyDescent="0.3">
      <c r="A7" t="s">
        <v>12</v>
      </c>
      <c r="B7">
        <v>-0.29872802500018464</v>
      </c>
      <c r="C7">
        <v>0.9656359821021574</v>
      </c>
      <c r="D7">
        <v>0.93950964077250476</v>
      </c>
      <c r="E7">
        <v>0.96694892603079552</v>
      </c>
      <c r="F7">
        <v>0.85820674213038339</v>
      </c>
      <c r="G7">
        <v>1</v>
      </c>
    </row>
    <row r="8" spans="1:10" x14ac:dyDescent="0.3">
      <c r="A8" t="s">
        <v>14</v>
      </c>
      <c r="B8">
        <v>-0.45822038353177341</v>
      </c>
      <c r="C8">
        <v>0.2769991481398984</v>
      </c>
      <c r="D8">
        <v>0.28239367405486265</v>
      </c>
      <c r="E8">
        <v>0.27523121039056347</v>
      </c>
      <c r="F8">
        <v>0.29779465482135076</v>
      </c>
      <c r="G8">
        <v>0.15254035696409099</v>
      </c>
      <c r="H8">
        <v>1</v>
      </c>
    </row>
    <row r="9" spans="1:10" x14ac:dyDescent="0.3">
      <c r="A9" t="s">
        <v>15</v>
      </c>
      <c r="B9">
        <v>-0.32672954127742843</v>
      </c>
      <c r="C9">
        <v>0.93108545244160423</v>
      </c>
      <c r="D9">
        <v>0.91944081889311724</v>
      </c>
      <c r="E9">
        <v>0.93009739494150845</v>
      </c>
      <c r="F9">
        <v>0.86119638589705949</v>
      </c>
      <c r="G9">
        <v>0.93226015027666032</v>
      </c>
      <c r="H9">
        <v>0.20697365952482352</v>
      </c>
      <c r="I9">
        <v>1</v>
      </c>
    </row>
    <row r="10" spans="1:10" ht="15" thickBot="1" x14ac:dyDescent="0.35">
      <c r="A10" s="2" t="s">
        <v>18</v>
      </c>
      <c r="B10" s="2">
        <v>-0.37111595540601328</v>
      </c>
      <c r="C10" s="2">
        <v>0.18019047628501542</v>
      </c>
      <c r="D10" s="2">
        <v>0.14788171577945622</v>
      </c>
      <c r="E10" s="2">
        <v>0.18500004517236923</v>
      </c>
      <c r="F10" s="2">
        <v>0.19224835066363521</v>
      </c>
      <c r="G10" s="2">
        <v>0.16505724867359087</v>
      </c>
      <c r="H10" s="2">
        <v>0.25234819120751584</v>
      </c>
      <c r="I10" s="2">
        <v>0.16954103256604922</v>
      </c>
      <c r="J10" s="2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E9BBE-E0BF-4F70-95C7-2258A38A904D}">
  <dimension ref="A1:I3142"/>
  <sheetViews>
    <sheetView topLeftCell="C3111" workbookViewId="0">
      <selection sqref="A1:I3142"/>
    </sheetView>
  </sheetViews>
  <sheetFormatPr defaultRowHeight="14.4" x14ac:dyDescent="0.3"/>
  <cols>
    <col min="1" max="1" width="32.33203125" customWidth="1"/>
    <col min="2" max="2" width="24" customWidth="1"/>
    <col min="3" max="3" width="19.44140625" customWidth="1"/>
    <col min="4" max="4" width="18.21875" customWidth="1"/>
    <col min="5" max="5" width="15.33203125" customWidth="1"/>
    <col min="6" max="6" width="19.44140625" customWidth="1"/>
    <col min="7" max="7" width="19.88671875" customWidth="1"/>
    <col min="8" max="8" width="30.44140625" customWidth="1"/>
    <col min="9" max="9" width="27.44140625" customWidth="1"/>
  </cols>
  <sheetData>
    <row r="1" spans="1:9" x14ac:dyDescent="0.3">
      <c r="A1" t="s">
        <v>4</v>
      </c>
      <c r="B1" t="s">
        <v>5</v>
      </c>
      <c r="C1" t="s">
        <v>7</v>
      </c>
      <c r="D1" t="s">
        <v>9</v>
      </c>
      <c r="E1" t="s">
        <v>11</v>
      </c>
      <c r="F1" t="s">
        <v>13</v>
      </c>
      <c r="G1" t="s">
        <v>14</v>
      </c>
      <c r="H1" t="s">
        <v>16</v>
      </c>
      <c r="I1" t="s">
        <v>18</v>
      </c>
    </row>
    <row r="2" spans="1:9" x14ac:dyDescent="0.3">
      <c r="A2">
        <v>2</v>
      </c>
      <c r="B2">
        <v>55601</v>
      </c>
      <c r="C2" s="1">
        <v>0.16</v>
      </c>
      <c r="D2" s="1">
        <v>0.84</v>
      </c>
      <c r="E2" s="1">
        <v>0.1</v>
      </c>
      <c r="F2" s="1">
        <v>0.14000000000000001</v>
      </c>
      <c r="G2">
        <v>59338</v>
      </c>
      <c r="H2">
        <v>0.9</v>
      </c>
      <c r="I2" s="1">
        <v>0.88</v>
      </c>
    </row>
    <row r="3" spans="1:9" x14ac:dyDescent="0.3">
      <c r="A3">
        <v>3</v>
      </c>
      <c r="B3">
        <v>218022</v>
      </c>
      <c r="C3" s="1">
        <v>0.2</v>
      </c>
      <c r="D3" s="1">
        <v>0.8</v>
      </c>
      <c r="E3" s="1">
        <v>0.09</v>
      </c>
      <c r="F3" s="1">
        <v>0.1</v>
      </c>
      <c r="G3">
        <v>57588</v>
      </c>
      <c r="H3">
        <v>1.6</v>
      </c>
      <c r="I3" s="1">
        <v>0.82</v>
      </c>
    </row>
    <row r="4" spans="1:9" x14ac:dyDescent="0.3">
      <c r="A4">
        <v>6</v>
      </c>
      <c r="B4">
        <v>24881</v>
      </c>
      <c r="C4" s="1">
        <v>0.19</v>
      </c>
      <c r="D4" s="1">
        <v>0.81</v>
      </c>
      <c r="E4" s="1">
        <v>0.08</v>
      </c>
      <c r="F4" s="1">
        <v>0.27</v>
      </c>
      <c r="G4">
        <v>34382</v>
      </c>
      <c r="H4">
        <v>1.89</v>
      </c>
      <c r="I4" s="1">
        <v>0.75</v>
      </c>
    </row>
    <row r="5" spans="1:9" x14ac:dyDescent="0.3">
      <c r="A5">
        <v>1</v>
      </c>
      <c r="B5">
        <v>22400</v>
      </c>
      <c r="C5" s="1">
        <v>0.16</v>
      </c>
      <c r="D5" s="1">
        <v>0.84</v>
      </c>
      <c r="E5" s="1">
        <v>0.06</v>
      </c>
      <c r="F5" s="1">
        <v>0.2</v>
      </c>
      <c r="G5">
        <v>46064</v>
      </c>
      <c r="H5">
        <v>8.0399999999999991</v>
      </c>
      <c r="I5" s="1">
        <v>0.81</v>
      </c>
    </row>
    <row r="6" spans="1:9" x14ac:dyDescent="0.3">
      <c r="A6">
        <v>1</v>
      </c>
      <c r="B6">
        <v>57840</v>
      </c>
      <c r="C6" s="1">
        <v>0.18</v>
      </c>
      <c r="D6" s="1">
        <v>0.82</v>
      </c>
      <c r="E6" s="1">
        <v>0.06</v>
      </c>
      <c r="F6" s="1">
        <v>0.13</v>
      </c>
      <c r="G6">
        <v>50412</v>
      </c>
      <c r="H6">
        <v>0.43</v>
      </c>
      <c r="I6" s="1">
        <v>0.86</v>
      </c>
    </row>
    <row r="7" spans="1:9" x14ac:dyDescent="0.3">
      <c r="A7">
        <v>6</v>
      </c>
      <c r="B7">
        <v>10138</v>
      </c>
      <c r="C7" s="1">
        <v>0.16</v>
      </c>
      <c r="D7" s="1">
        <v>0.84</v>
      </c>
      <c r="E7" s="1">
        <v>0.04</v>
      </c>
      <c r="F7" s="1">
        <v>0.36</v>
      </c>
      <c r="G7">
        <v>29267</v>
      </c>
      <c r="H7">
        <v>5.33</v>
      </c>
      <c r="I7" s="1">
        <v>0.73</v>
      </c>
    </row>
    <row r="8" spans="1:9" x14ac:dyDescent="0.3">
      <c r="A8">
        <v>6</v>
      </c>
      <c r="B8">
        <v>19680</v>
      </c>
      <c r="C8" s="1">
        <v>0.2</v>
      </c>
      <c r="D8" s="1">
        <v>0.8</v>
      </c>
      <c r="E8" s="1">
        <v>7.0000000000000007E-2</v>
      </c>
      <c r="F8" s="1">
        <v>0.24</v>
      </c>
      <c r="G8">
        <v>37365</v>
      </c>
      <c r="H8">
        <v>3.1</v>
      </c>
      <c r="I8" s="1">
        <v>0.85</v>
      </c>
    </row>
    <row r="9" spans="1:9" x14ac:dyDescent="0.3">
      <c r="A9">
        <v>3</v>
      </c>
      <c r="B9">
        <v>114277</v>
      </c>
      <c r="C9" s="1">
        <v>0.18</v>
      </c>
      <c r="D9" s="1">
        <v>0.82</v>
      </c>
      <c r="E9" s="1">
        <v>0.09</v>
      </c>
      <c r="F9" s="1">
        <v>0.19</v>
      </c>
      <c r="G9">
        <v>45400</v>
      </c>
      <c r="H9">
        <v>2.5</v>
      </c>
      <c r="I9" s="1">
        <v>0.86</v>
      </c>
    </row>
    <row r="10" spans="1:9" x14ac:dyDescent="0.3">
      <c r="A10">
        <v>6</v>
      </c>
      <c r="B10">
        <v>33615</v>
      </c>
      <c r="C10" s="1">
        <v>0.2</v>
      </c>
      <c r="D10" s="1">
        <v>0.8</v>
      </c>
      <c r="E10" s="1">
        <v>7.0000000000000007E-2</v>
      </c>
      <c r="F10" s="1">
        <v>0.18</v>
      </c>
      <c r="G10">
        <v>39917</v>
      </c>
      <c r="H10">
        <v>0</v>
      </c>
      <c r="I10" s="1">
        <v>0.86</v>
      </c>
    </row>
    <row r="11" spans="1:9" x14ac:dyDescent="0.3">
      <c r="A11">
        <v>6</v>
      </c>
      <c r="B11">
        <v>26032</v>
      </c>
      <c r="C11" s="1">
        <v>0.23</v>
      </c>
      <c r="D11" s="1">
        <v>0.77</v>
      </c>
      <c r="E11" s="1">
        <v>0.08</v>
      </c>
      <c r="F11" s="1">
        <v>0.16</v>
      </c>
      <c r="G11">
        <v>42132</v>
      </c>
      <c r="H11">
        <v>1.73</v>
      </c>
      <c r="I11" s="1">
        <v>0.83</v>
      </c>
    </row>
    <row r="12" spans="1:9" x14ac:dyDescent="0.3">
      <c r="A12">
        <v>1</v>
      </c>
      <c r="B12">
        <v>44153</v>
      </c>
      <c r="C12" s="1">
        <v>0.17</v>
      </c>
      <c r="D12" s="1">
        <v>0.83</v>
      </c>
      <c r="E12" s="1">
        <v>0.06</v>
      </c>
      <c r="F12" s="1">
        <v>0.17</v>
      </c>
      <c r="G12">
        <v>47547</v>
      </c>
      <c r="H12">
        <v>0.82</v>
      </c>
      <c r="I12" s="1">
        <v>0.87</v>
      </c>
    </row>
    <row r="13" spans="1:9" x14ac:dyDescent="0.3">
      <c r="A13">
        <v>9</v>
      </c>
      <c r="B13">
        <v>12841</v>
      </c>
      <c r="C13" s="1">
        <v>0.23</v>
      </c>
      <c r="D13" s="1">
        <v>0.77</v>
      </c>
      <c r="E13" s="1">
        <v>0.06</v>
      </c>
      <c r="F13" s="1">
        <v>0.22</v>
      </c>
      <c r="G13">
        <v>39907</v>
      </c>
      <c r="H13">
        <v>1.95</v>
      </c>
      <c r="I13" s="1">
        <v>0.84</v>
      </c>
    </row>
    <row r="14" spans="1:9" x14ac:dyDescent="0.3">
      <c r="A14">
        <v>7</v>
      </c>
      <c r="B14">
        <v>23920</v>
      </c>
      <c r="C14" s="1">
        <v>0.2</v>
      </c>
      <c r="D14" s="1">
        <v>0.8</v>
      </c>
      <c r="E14" s="1">
        <v>0.06</v>
      </c>
      <c r="F14" s="1">
        <v>0.22</v>
      </c>
      <c r="G14">
        <v>40741</v>
      </c>
      <c r="H14">
        <v>2.5099999999999998</v>
      </c>
      <c r="I14" s="1">
        <v>0.86</v>
      </c>
    </row>
    <row r="15" spans="1:9" x14ac:dyDescent="0.3">
      <c r="A15">
        <v>9</v>
      </c>
      <c r="B15">
        <v>13275</v>
      </c>
      <c r="C15" s="1">
        <v>0.21</v>
      </c>
      <c r="D15" s="1">
        <v>0.79</v>
      </c>
      <c r="E15" s="1">
        <v>7.0000000000000007E-2</v>
      </c>
      <c r="F15" s="1">
        <v>0.17</v>
      </c>
      <c r="G15">
        <v>39201</v>
      </c>
      <c r="H15">
        <v>9.7200000000000006</v>
      </c>
      <c r="I15" s="1">
        <v>0.85</v>
      </c>
    </row>
    <row r="16" spans="1:9" x14ac:dyDescent="0.3">
      <c r="A16">
        <v>8</v>
      </c>
      <c r="B16">
        <v>14987</v>
      </c>
      <c r="C16" s="1">
        <v>0.19</v>
      </c>
      <c r="D16" s="1">
        <v>0.81</v>
      </c>
      <c r="E16" s="1">
        <v>0.06</v>
      </c>
      <c r="F16" s="1">
        <v>0.16</v>
      </c>
      <c r="G16">
        <v>46495</v>
      </c>
      <c r="H16">
        <v>0</v>
      </c>
      <c r="I16" s="1">
        <v>0.85</v>
      </c>
    </row>
    <row r="17" spans="1:9" x14ac:dyDescent="0.3">
      <c r="A17">
        <v>4</v>
      </c>
      <c r="B17">
        <v>51909</v>
      </c>
      <c r="C17" s="1">
        <v>0.17</v>
      </c>
      <c r="D17" s="1">
        <v>0.83</v>
      </c>
      <c r="E17" s="1">
        <v>0.13</v>
      </c>
      <c r="F17" s="1">
        <v>0.14000000000000001</v>
      </c>
      <c r="G17">
        <v>55122</v>
      </c>
      <c r="H17">
        <v>1.91</v>
      </c>
      <c r="I17" s="1">
        <v>0.86</v>
      </c>
    </row>
    <row r="18" spans="1:9" x14ac:dyDescent="0.3">
      <c r="A18">
        <v>3</v>
      </c>
      <c r="B18">
        <v>54762</v>
      </c>
      <c r="C18" s="1">
        <v>0.2</v>
      </c>
      <c r="D18" s="1">
        <v>0.8</v>
      </c>
      <c r="E18" s="1">
        <v>7.0000000000000007E-2</v>
      </c>
      <c r="F18" s="1">
        <v>0.14000000000000001</v>
      </c>
      <c r="G18">
        <v>49055</v>
      </c>
      <c r="H18">
        <v>5.1100000000000003</v>
      </c>
      <c r="I18" s="1">
        <v>0.85</v>
      </c>
    </row>
    <row r="19" spans="1:9" x14ac:dyDescent="0.3">
      <c r="A19">
        <v>7</v>
      </c>
      <c r="B19">
        <v>12277</v>
      </c>
      <c r="C19" s="1">
        <v>0.22</v>
      </c>
      <c r="D19" s="1">
        <v>0.78</v>
      </c>
      <c r="E19" s="1">
        <v>7.0000000000000007E-2</v>
      </c>
      <c r="F19" s="1">
        <v>0.24</v>
      </c>
      <c r="G19">
        <v>32613</v>
      </c>
      <c r="H19">
        <v>3.18</v>
      </c>
      <c r="I19" s="1">
        <v>0.84</v>
      </c>
    </row>
    <row r="20" spans="1:9" x14ac:dyDescent="0.3">
      <c r="A20">
        <v>8</v>
      </c>
      <c r="B20">
        <v>10715</v>
      </c>
      <c r="C20" s="1">
        <v>0.23</v>
      </c>
      <c r="D20" s="1">
        <v>0.77</v>
      </c>
      <c r="E20" s="1">
        <v>0.08</v>
      </c>
      <c r="F20" s="1">
        <v>0.18</v>
      </c>
      <c r="G20">
        <v>42423</v>
      </c>
      <c r="H20">
        <v>0</v>
      </c>
      <c r="I20" s="1">
        <v>0.82</v>
      </c>
    </row>
    <row r="21" spans="1:9" x14ac:dyDescent="0.3">
      <c r="A21">
        <v>6</v>
      </c>
      <c r="B21">
        <v>36986</v>
      </c>
      <c r="C21" s="1">
        <v>0.21</v>
      </c>
      <c r="D21" s="1">
        <v>0.79</v>
      </c>
      <c r="E21" s="1">
        <v>0.09</v>
      </c>
      <c r="F21" s="1">
        <v>0.2</v>
      </c>
      <c r="G21">
        <v>40203</v>
      </c>
      <c r="H21">
        <v>3.97</v>
      </c>
      <c r="I21" s="1">
        <v>0.84</v>
      </c>
    </row>
    <row r="22" spans="1:9" x14ac:dyDescent="0.3">
      <c r="A22">
        <v>8</v>
      </c>
      <c r="B22">
        <v>13824</v>
      </c>
      <c r="C22" s="1">
        <v>0.19</v>
      </c>
      <c r="D22" s="1">
        <v>0.81</v>
      </c>
      <c r="E22" s="1">
        <v>7.0000000000000007E-2</v>
      </c>
      <c r="F22" s="1">
        <v>0.19</v>
      </c>
      <c r="G22">
        <v>39057</v>
      </c>
      <c r="H22">
        <v>6.73</v>
      </c>
      <c r="I22" s="1">
        <v>0.86</v>
      </c>
    </row>
    <row r="23" spans="1:9" x14ac:dyDescent="0.3">
      <c r="A23">
        <v>4</v>
      </c>
      <c r="B23">
        <v>83442</v>
      </c>
      <c r="C23" s="1">
        <v>0.19</v>
      </c>
      <c r="D23" s="1">
        <v>0.81</v>
      </c>
      <c r="E23" s="1">
        <v>0.08</v>
      </c>
      <c r="F23" s="1">
        <v>0.14000000000000001</v>
      </c>
      <c r="G23">
        <v>45796</v>
      </c>
      <c r="H23">
        <v>1.74</v>
      </c>
      <c r="I23" s="1">
        <v>0.86</v>
      </c>
    </row>
    <row r="24" spans="1:9" x14ac:dyDescent="0.3">
      <c r="A24">
        <v>4</v>
      </c>
      <c r="B24">
        <v>48956</v>
      </c>
      <c r="C24" s="1">
        <v>0.17</v>
      </c>
      <c r="D24" s="1">
        <v>0.83</v>
      </c>
      <c r="E24" s="1">
        <v>0.14000000000000001</v>
      </c>
      <c r="F24" s="1">
        <v>0.16</v>
      </c>
      <c r="G24">
        <v>45309</v>
      </c>
      <c r="H24">
        <v>1.41</v>
      </c>
      <c r="I24" s="1">
        <v>0.86</v>
      </c>
    </row>
    <row r="25" spans="1:9" x14ac:dyDescent="0.3">
      <c r="A25">
        <v>4</v>
      </c>
      <c r="B25">
        <v>38310</v>
      </c>
      <c r="C25" s="1">
        <v>0.18</v>
      </c>
      <c r="D25" s="1">
        <v>0.82</v>
      </c>
      <c r="E25" s="1">
        <v>7.0000000000000007E-2</v>
      </c>
      <c r="F25" s="1">
        <v>0.31</v>
      </c>
      <c r="G25">
        <v>34035</v>
      </c>
      <c r="H25">
        <v>3.89</v>
      </c>
      <c r="I25" s="1">
        <v>0.87</v>
      </c>
    </row>
    <row r="26" spans="1:9" x14ac:dyDescent="0.3">
      <c r="A26">
        <v>6</v>
      </c>
      <c r="B26">
        <v>71385</v>
      </c>
      <c r="C26" s="1">
        <v>0.17</v>
      </c>
      <c r="D26" s="1">
        <v>0.83</v>
      </c>
      <c r="E26" s="1">
        <v>0.05</v>
      </c>
      <c r="F26" s="1">
        <v>0.21</v>
      </c>
      <c r="G26">
        <v>39491</v>
      </c>
      <c r="H26">
        <v>1.61</v>
      </c>
      <c r="I26" s="1">
        <v>0.87</v>
      </c>
    </row>
    <row r="27" spans="1:9" x14ac:dyDescent="0.3">
      <c r="A27">
        <v>2</v>
      </c>
      <c r="B27">
        <v>81887</v>
      </c>
      <c r="C27" s="1">
        <v>0.15</v>
      </c>
      <c r="D27" s="1">
        <v>0.85</v>
      </c>
      <c r="E27" s="1">
        <v>0.09</v>
      </c>
      <c r="F27" s="1">
        <v>0.1</v>
      </c>
      <c r="G27">
        <v>60367</v>
      </c>
      <c r="H27">
        <v>1.17</v>
      </c>
      <c r="I27" s="1">
        <v>0.83</v>
      </c>
    </row>
    <row r="28" spans="1:9" x14ac:dyDescent="0.3">
      <c r="A28">
        <v>6</v>
      </c>
      <c r="B28">
        <v>36748</v>
      </c>
      <c r="C28" s="1">
        <v>0.18</v>
      </c>
      <c r="D28" s="1">
        <v>0.82</v>
      </c>
      <c r="E28" s="1">
        <v>7.0000000000000007E-2</v>
      </c>
      <c r="F28" s="1">
        <v>0.22</v>
      </c>
      <c r="G28">
        <v>38418</v>
      </c>
      <c r="H28">
        <v>2.23</v>
      </c>
      <c r="I28" s="1">
        <v>0.8</v>
      </c>
    </row>
    <row r="29" spans="1:9" x14ac:dyDescent="0.3">
      <c r="A29">
        <v>3</v>
      </c>
      <c r="B29">
        <v>102501</v>
      </c>
      <c r="C29" s="1">
        <v>0.19</v>
      </c>
      <c r="D29" s="1">
        <v>0.81</v>
      </c>
      <c r="E29" s="1">
        <v>7.0000000000000007E-2</v>
      </c>
      <c r="F29" s="1">
        <v>0.17</v>
      </c>
      <c r="G29">
        <v>44903</v>
      </c>
      <c r="H29">
        <v>6.55</v>
      </c>
      <c r="I29" s="1">
        <v>0.86</v>
      </c>
    </row>
    <row r="30" spans="1:9" x14ac:dyDescent="0.3">
      <c r="A30">
        <v>6</v>
      </c>
      <c r="B30">
        <v>16433</v>
      </c>
      <c r="C30" s="1">
        <v>0.21</v>
      </c>
      <c r="D30" s="1">
        <v>0.79</v>
      </c>
      <c r="E30" s="1">
        <v>0.08</v>
      </c>
      <c r="F30" s="1">
        <v>0.23</v>
      </c>
      <c r="G30">
        <v>39254</v>
      </c>
      <c r="H30">
        <v>10.16</v>
      </c>
      <c r="I30" s="1">
        <v>0.85</v>
      </c>
    </row>
    <row r="31" spans="1:9" x14ac:dyDescent="0.3">
      <c r="A31">
        <v>6</v>
      </c>
      <c r="B31">
        <v>31363</v>
      </c>
      <c r="C31" s="1">
        <v>0.17</v>
      </c>
      <c r="D31" s="1">
        <v>0.83</v>
      </c>
      <c r="E31" s="1">
        <v>0.04</v>
      </c>
      <c r="F31" s="1">
        <v>0.19</v>
      </c>
      <c r="G31">
        <v>39388</v>
      </c>
      <c r="H31">
        <v>3.63</v>
      </c>
      <c r="I31" s="1">
        <v>0.87</v>
      </c>
    </row>
    <row r="32" spans="1:9" x14ac:dyDescent="0.3">
      <c r="A32">
        <v>3</v>
      </c>
      <c r="B32">
        <v>26314</v>
      </c>
      <c r="C32" s="1">
        <v>0.2</v>
      </c>
      <c r="D32" s="1">
        <v>0.8</v>
      </c>
      <c r="E32" s="1">
        <v>0.09</v>
      </c>
      <c r="F32" s="1">
        <v>0.21</v>
      </c>
      <c r="G32">
        <v>37823</v>
      </c>
      <c r="H32">
        <v>5.59</v>
      </c>
      <c r="I32" s="1">
        <v>0.85</v>
      </c>
    </row>
    <row r="33" spans="1:9" x14ac:dyDescent="0.3">
      <c r="A33">
        <v>8</v>
      </c>
      <c r="B33">
        <v>8233</v>
      </c>
      <c r="C33" s="1">
        <v>0.22</v>
      </c>
      <c r="D33" s="1">
        <v>0.78</v>
      </c>
      <c r="E33" s="1">
        <v>0.05</v>
      </c>
      <c r="F33" s="1">
        <v>0.3</v>
      </c>
      <c r="G33">
        <v>28524</v>
      </c>
      <c r="H33">
        <v>11.17</v>
      </c>
      <c r="I33" s="1">
        <v>0.84</v>
      </c>
    </row>
    <row r="34" spans="1:9" x14ac:dyDescent="0.3">
      <c r="A34">
        <v>3</v>
      </c>
      <c r="B34">
        <v>14726</v>
      </c>
      <c r="C34" s="1">
        <v>0.19</v>
      </c>
      <c r="D34" s="1">
        <v>0.81</v>
      </c>
      <c r="E34" s="1">
        <v>0.06</v>
      </c>
      <c r="F34" s="1">
        <v>0.25</v>
      </c>
      <c r="G34">
        <v>34724</v>
      </c>
      <c r="H34">
        <v>1.36</v>
      </c>
      <c r="I34" s="1">
        <v>0.88</v>
      </c>
    </row>
    <row r="35" spans="1:9" x14ac:dyDescent="0.3">
      <c r="A35">
        <v>3</v>
      </c>
      <c r="B35">
        <v>17209</v>
      </c>
      <c r="C35" s="1">
        <v>0.23</v>
      </c>
      <c r="D35" s="1">
        <v>0.77</v>
      </c>
      <c r="E35" s="1">
        <v>0.08</v>
      </c>
      <c r="F35" s="1">
        <v>0.18</v>
      </c>
      <c r="G35">
        <v>46027</v>
      </c>
      <c r="H35">
        <v>0</v>
      </c>
      <c r="I35" s="1">
        <v>0.82</v>
      </c>
    </row>
    <row r="36" spans="1:9" x14ac:dyDescent="0.3">
      <c r="A36">
        <v>3</v>
      </c>
      <c r="B36">
        <v>104722</v>
      </c>
      <c r="C36" s="1">
        <v>0.18</v>
      </c>
      <c r="D36" s="1">
        <v>0.82</v>
      </c>
      <c r="E36" s="1">
        <v>0.09</v>
      </c>
      <c r="F36" s="1">
        <v>0.16</v>
      </c>
      <c r="G36">
        <v>47993</v>
      </c>
      <c r="H36">
        <v>6.31</v>
      </c>
      <c r="I36" s="1">
        <v>0.86</v>
      </c>
    </row>
    <row r="37" spans="1:9" x14ac:dyDescent="0.3">
      <c r="A37">
        <v>6</v>
      </c>
      <c r="B37">
        <v>51736</v>
      </c>
      <c r="C37" s="1">
        <v>0.2</v>
      </c>
      <c r="D37" s="1">
        <v>0.8</v>
      </c>
      <c r="E37" s="1">
        <v>0.06</v>
      </c>
      <c r="F37" s="1">
        <v>0.19</v>
      </c>
      <c r="G37">
        <v>41929</v>
      </c>
      <c r="H37">
        <v>1.78</v>
      </c>
      <c r="I37" s="1">
        <v>0.84</v>
      </c>
    </row>
    <row r="38" spans="1:9" x14ac:dyDescent="0.3">
      <c r="A38">
        <v>1</v>
      </c>
      <c r="B38">
        <v>659300</v>
      </c>
      <c r="C38" s="1">
        <v>0.16</v>
      </c>
      <c r="D38" s="1">
        <v>0.84</v>
      </c>
      <c r="E38" s="1">
        <v>0.06</v>
      </c>
      <c r="F38" s="1">
        <v>0.16</v>
      </c>
      <c r="G38">
        <v>55013</v>
      </c>
      <c r="H38">
        <v>6.66</v>
      </c>
      <c r="I38" s="1">
        <v>0.86</v>
      </c>
    </row>
    <row r="39" spans="1:9" x14ac:dyDescent="0.3">
      <c r="A39">
        <v>8</v>
      </c>
      <c r="B39">
        <v>13844</v>
      </c>
      <c r="C39" s="1">
        <v>0.22</v>
      </c>
      <c r="D39" s="1">
        <v>0.78</v>
      </c>
      <c r="E39" s="1">
        <v>0.06</v>
      </c>
      <c r="F39" s="1">
        <v>0.17</v>
      </c>
      <c r="G39">
        <v>40936</v>
      </c>
      <c r="H39">
        <v>0</v>
      </c>
      <c r="I39" s="1">
        <v>0.84</v>
      </c>
    </row>
    <row r="40" spans="1:9" x14ac:dyDescent="0.3">
      <c r="A40">
        <v>3</v>
      </c>
      <c r="B40">
        <v>92387</v>
      </c>
      <c r="C40" s="1">
        <v>0.2</v>
      </c>
      <c r="D40" s="1">
        <v>0.8</v>
      </c>
      <c r="E40" s="1">
        <v>0.06</v>
      </c>
      <c r="F40" s="1">
        <v>0.14000000000000001</v>
      </c>
      <c r="G40">
        <v>48707</v>
      </c>
      <c r="H40">
        <v>3.47</v>
      </c>
      <c r="I40" s="1">
        <v>0.83</v>
      </c>
    </row>
    <row r="41" spans="1:9" x14ac:dyDescent="0.3">
      <c r="A41">
        <v>3</v>
      </c>
      <c r="B41">
        <v>32957</v>
      </c>
      <c r="C41" s="1">
        <v>0.19</v>
      </c>
      <c r="D41" s="1">
        <v>0.81</v>
      </c>
      <c r="E41" s="1">
        <v>0.05</v>
      </c>
      <c r="F41" s="1">
        <v>0.19</v>
      </c>
      <c r="G41">
        <v>43909</v>
      </c>
      <c r="H41">
        <v>1.3</v>
      </c>
      <c r="I41" s="1">
        <v>0.87</v>
      </c>
    </row>
    <row r="42" spans="1:9" x14ac:dyDescent="0.3">
      <c r="A42">
        <v>3</v>
      </c>
      <c r="B42">
        <v>163941</v>
      </c>
      <c r="C42" s="1">
        <v>0.12</v>
      </c>
      <c r="D42" s="1">
        <v>0.88</v>
      </c>
      <c r="E42" s="1">
        <v>7.0000000000000007E-2</v>
      </c>
      <c r="F42" s="1">
        <v>0.18</v>
      </c>
      <c r="G42">
        <v>48937</v>
      </c>
      <c r="H42">
        <v>3.35</v>
      </c>
      <c r="I42" s="1">
        <v>0.88</v>
      </c>
    </row>
    <row r="43" spans="1:9" x14ac:dyDescent="0.3">
      <c r="A43">
        <v>2</v>
      </c>
      <c r="B43">
        <v>96174</v>
      </c>
      <c r="C43" s="1">
        <v>0.15</v>
      </c>
      <c r="D43" s="1">
        <v>0.85</v>
      </c>
      <c r="E43" s="1">
        <v>0.08</v>
      </c>
      <c r="F43" s="1">
        <v>0.11</v>
      </c>
      <c r="G43">
        <v>64863</v>
      </c>
      <c r="H43">
        <v>0.74</v>
      </c>
      <c r="I43" s="1">
        <v>0.86</v>
      </c>
    </row>
    <row r="44" spans="1:9" x14ac:dyDescent="0.3">
      <c r="A44">
        <v>2</v>
      </c>
      <c r="B44">
        <v>9974</v>
      </c>
      <c r="C44" s="1">
        <v>0.19</v>
      </c>
      <c r="D44" s="1">
        <v>0.81</v>
      </c>
      <c r="E44" s="1">
        <v>0.06</v>
      </c>
      <c r="F44" s="1">
        <v>0.25</v>
      </c>
      <c r="G44">
        <v>33973</v>
      </c>
      <c r="H44">
        <v>0</v>
      </c>
      <c r="I44" s="1">
        <v>0.87</v>
      </c>
    </row>
    <row r="45" spans="1:9" x14ac:dyDescent="0.3">
      <c r="A45">
        <v>6</v>
      </c>
      <c r="B45">
        <v>18439</v>
      </c>
      <c r="C45" s="1">
        <v>0.2</v>
      </c>
      <c r="D45" s="1">
        <v>0.8</v>
      </c>
      <c r="E45" s="1">
        <v>0.08</v>
      </c>
      <c r="F45" s="1">
        <v>0.27</v>
      </c>
      <c r="G45">
        <v>32495</v>
      </c>
      <c r="H45">
        <v>0</v>
      </c>
      <c r="I45" s="1">
        <v>0.75</v>
      </c>
    </row>
    <row r="46" spans="1:9" x14ac:dyDescent="0.3">
      <c r="A46">
        <v>2</v>
      </c>
      <c r="B46">
        <v>366519</v>
      </c>
      <c r="C46" s="1">
        <v>0.15</v>
      </c>
      <c r="D46" s="1">
        <v>0.85</v>
      </c>
      <c r="E46" s="1">
        <v>0.09</v>
      </c>
      <c r="F46" s="1">
        <v>0.12</v>
      </c>
      <c r="G46">
        <v>63755</v>
      </c>
      <c r="H46">
        <v>3.55</v>
      </c>
      <c r="I46" s="1">
        <v>0.86</v>
      </c>
    </row>
    <row r="47" spans="1:9" x14ac:dyDescent="0.3">
      <c r="A47">
        <v>7</v>
      </c>
      <c r="B47">
        <v>19066</v>
      </c>
      <c r="C47" s="1">
        <v>0.2</v>
      </c>
      <c r="D47" s="1">
        <v>0.8</v>
      </c>
      <c r="E47" s="1">
        <v>0.06</v>
      </c>
      <c r="F47" s="1">
        <v>0.24</v>
      </c>
      <c r="G47">
        <v>37733</v>
      </c>
      <c r="H47">
        <v>2.4700000000000002</v>
      </c>
      <c r="I47" s="1">
        <v>0.87</v>
      </c>
    </row>
    <row r="48" spans="1:9" x14ac:dyDescent="0.3">
      <c r="A48">
        <v>7</v>
      </c>
      <c r="B48">
        <v>29763</v>
      </c>
      <c r="C48" s="1">
        <v>0.21</v>
      </c>
      <c r="D48" s="1">
        <v>0.79</v>
      </c>
      <c r="E48" s="1">
        <v>0.06</v>
      </c>
      <c r="F48" s="1">
        <v>0.2</v>
      </c>
      <c r="G48">
        <v>37887</v>
      </c>
      <c r="H48">
        <v>2.39</v>
      </c>
      <c r="I48" s="1">
        <v>0.82</v>
      </c>
    </row>
    <row r="49" spans="1:9" x14ac:dyDescent="0.3">
      <c r="A49">
        <v>4</v>
      </c>
      <c r="B49">
        <v>96109</v>
      </c>
      <c r="C49" s="1">
        <v>0.17</v>
      </c>
      <c r="D49" s="1">
        <v>0.83</v>
      </c>
      <c r="E49" s="1">
        <v>0.06</v>
      </c>
      <c r="F49" s="1">
        <v>0.18</v>
      </c>
      <c r="G49">
        <v>46233</v>
      </c>
      <c r="H49">
        <v>2.12</v>
      </c>
      <c r="I49" s="1">
        <v>0.86</v>
      </c>
    </row>
    <row r="50" spans="1:9" x14ac:dyDescent="0.3">
      <c r="A50">
        <v>2</v>
      </c>
      <c r="B50">
        <v>413757</v>
      </c>
      <c r="C50" s="1">
        <v>0.16</v>
      </c>
      <c r="D50" s="1">
        <v>0.84</v>
      </c>
      <c r="E50" s="1">
        <v>7.0000000000000007E-2</v>
      </c>
      <c r="F50" s="1">
        <v>0.2</v>
      </c>
      <c r="G50">
        <v>43598</v>
      </c>
      <c r="H50">
        <v>3.62</v>
      </c>
      <c r="I50" s="1">
        <v>0.86</v>
      </c>
    </row>
    <row r="51" spans="1:9" x14ac:dyDescent="0.3">
      <c r="A51">
        <v>7</v>
      </c>
      <c r="B51">
        <v>21067</v>
      </c>
      <c r="C51" s="1">
        <v>0.2</v>
      </c>
      <c r="D51" s="1">
        <v>0.8</v>
      </c>
      <c r="E51" s="1">
        <v>7.0000000000000007E-2</v>
      </c>
      <c r="F51" s="1">
        <v>0.22</v>
      </c>
      <c r="G51">
        <v>39556</v>
      </c>
      <c r="H51">
        <v>2.09</v>
      </c>
      <c r="I51" s="1">
        <v>0.85</v>
      </c>
    </row>
    <row r="52" spans="1:9" x14ac:dyDescent="0.3">
      <c r="A52">
        <v>2</v>
      </c>
      <c r="B52">
        <v>225763</v>
      </c>
      <c r="C52" s="1">
        <v>0.15</v>
      </c>
      <c r="D52" s="1">
        <v>0.85</v>
      </c>
      <c r="E52" s="1">
        <v>0.09</v>
      </c>
      <c r="F52" s="1">
        <v>0.19</v>
      </c>
      <c r="G52">
        <v>49640</v>
      </c>
      <c r="H52">
        <v>5.3</v>
      </c>
      <c r="I52" s="1">
        <v>0.85</v>
      </c>
    </row>
    <row r="53" spans="1:9" x14ac:dyDescent="0.3">
      <c r="A53">
        <v>3</v>
      </c>
      <c r="B53">
        <v>119089</v>
      </c>
      <c r="C53" s="1">
        <v>0.17</v>
      </c>
      <c r="D53" s="1">
        <v>0.83</v>
      </c>
      <c r="E53" s="1">
        <v>7.0000000000000007E-2</v>
      </c>
      <c r="F53" s="1">
        <v>0.13</v>
      </c>
      <c r="G53">
        <v>52797</v>
      </c>
      <c r="H53">
        <v>0.92</v>
      </c>
      <c r="I53" s="1">
        <v>0.85</v>
      </c>
    </row>
    <row r="54" spans="1:9" x14ac:dyDescent="0.3">
      <c r="A54">
        <v>8</v>
      </c>
      <c r="B54">
        <v>9140</v>
      </c>
      <c r="C54" s="1">
        <v>0.19</v>
      </c>
      <c r="D54" s="1">
        <v>0.81</v>
      </c>
      <c r="E54" s="1">
        <v>0.05</v>
      </c>
      <c r="F54" s="1">
        <v>0.32</v>
      </c>
      <c r="G54">
        <v>26814</v>
      </c>
      <c r="H54">
        <v>0</v>
      </c>
      <c r="I54" s="1">
        <v>0.8</v>
      </c>
    </row>
    <row r="55" spans="1:9" x14ac:dyDescent="0.3">
      <c r="A55">
        <v>3</v>
      </c>
      <c r="B55">
        <v>19938</v>
      </c>
      <c r="C55" s="1">
        <v>0.19</v>
      </c>
      <c r="D55" s="1">
        <v>0.81</v>
      </c>
      <c r="E55" s="1">
        <v>7.0000000000000007E-2</v>
      </c>
      <c r="F55" s="1">
        <v>0.21</v>
      </c>
      <c r="G55">
        <v>37586</v>
      </c>
      <c r="H55">
        <v>2.61</v>
      </c>
      <c r="I55" s="1">
        <v>0.79</v>
      </c>
    </row>
    <row r="56" spans="1:9" x14ac:dyDescent="0.3">
      <c r="A56">
        <v>6</v>
      </c>
      <c r="B56">
        <v>33338</v>
      </c>
      <c r="C56" s="1">
        <v>0.15</v>
      </c>
      <c r="D56" s="1">
        <v>0.85</v>
      </c>
      <c r="E56" s="1">
        <v>7.0000000000000007E-2</v>
      </c>
      <c r="F56" s="1">
        <v>0.22</v>
      </c>
      <c r="G56">
        <v>37259</v>
      </c>
      <c r="H56">
        <v>1.29</v>
      </c>
      <c r="I56" s="1">
        <v>0.83</v>
      </c>
    </row>
    <row r="57" spans="1:9" x14ac:dyDescent="0.3">
      <c r="A57">
        <v>6</v>
      </c>
      <c r="B57">
        <v>22725</v>
      </c>
      <c r="C57" s="1">
        <v>0.2</v>
      </c>
      <c r="D57" s="1">
        <v>0.8</v>
      </c>
      <c r="E57" s="1">
        <v>7.0000000000000007E-2</v>
      </c>
      <c r="F57" s="1">
        <v>0.19</v>
      </c>
      <c r="G57">
        <v>40546</v>
      </c>
      <c r="H57">
        <v>0.66</v>
      </c>
      <c r="I57" s="1">
        <v>0.84</v>
      </c>
    </row>
    <row r="58" spans="1:9" x14ac:dyDescent="0.3">
      <c r="A58">
        <v>2</v>
      </c>
      <c r="B58">
        <v>57781</v>
      </c>
      <c r="C58" s="1">
        <v>0.14000000000000001</v>
      </c>
      <c r="D58" s="1">
        <v>0.86</v>
      </c>
      <c r="E58" s="1">
        <v>0.11</v>
      </c>
      <c r="F58" s="1">
        <v>0.21</v>
      </c>
      <c r="G58">
        <v>39104</v>
      </c>
      <c r="H58">
        <v>1.61</v>
      </c>
      <c r="I58" s="1">
        <v>0.89</v>
      </c>
    </row>
    <row r="59" spans="1:9" x14ac:dyDescent="0.3">
      <c r="A59">
        <v>1</v>
      </c>
      <c r="B59">
        <v>88690</v>
      </c>
      <c r="C59" s="1">
        <v>0.17</v>
      </c>
      <c r="D59" s="1">
        <v>0.83</v>
      </c>
      <c r="E59" s="1">
        <v>7.0000000000000007E-2</v>
      </c>
      <c r="F59" s="1">
        <v>0.12</v>
      </c>
      <c r="G59">
        <v>57284</v>
      </c>
      <c r="H59">
        <v>0.45</v>
      </c>
      <c r="I59" s="1">
        <v>0.86</v>
      </c>
    </row>
    <row r="60" spans="1:9" x14ac:dyDescent="0.3">
      <c r="A60">
        <v>1</v>
      </c>
      <c r="B60">
        <v>215707</v>
      </c>
      <c r="C60" s="1">
        <v>0.15</v>
      </c>
      <c r="D60" s="1">
        <v>0.85</v>
      </c>
      <c r="E60" s="1">
        <v>0.06</v>
      </c>
      <c r="F60" s="1">
        <v>0.08</v>
      </c>
      <c r="G60">
        <v>75663</v>
      </c>
      <c r="H60">
        <v>1.31</v>
      </c>
      <c r="I60" s="1">
        <v>0.86</v>
      </c>
    </row>
    <row r="61" spans="1:9" x14ac:dyDescent="0.3">
      <c r="A61">
        <v>8</v>
      </c>
      <c r="B61">
        <v>12691</v>
      </c>
      <c r="C61" s="1">
        <v>0.18</v>
      </c>
      <c r="D61" s="1">
        <v>0.82</v>
      </c>
      <c r="E61" s="1">
        <v>0.05</v>
      </c>
      <c r="F61" s="1">
        <v>0.32</v>
      </c>
      <c r="G61">
        <v>27859</v>
      </c>
      <c r="H61">
        <v>2.6</v>
      </c>
      <c r="I61" s="1">
        <v>0.82</v>
      </c>
    </row>
    <row r="62" spans="1:9" x14ac:dyDescent="0.3">
      <c r="A62">
        <v>4</v>
      </c>
      <c r="B62">
        <v>79828</v>
      </c>
      <c r="C62" s="1">
        <v>0.18</v>
      </c>
      <c r="D62" s="1">
        <v>0.82</v>
      </c>
      <c r="E62" s="1">
        <v>7.0000000000000007E-2</v>
      </c>
      <c r="F62" s="1">
        <v>0.19</v>
      </c>
      <c r="G62">
        <v>41630</v>
      </c>
      <c r="H62">
        <v>2.17</v>
      </c>
      <c r="I62" s="1">
        <v>0.85</v>
      </c>
    </row>
    <row r="63" spans="1:9" x14ac:dyDescent="0.3">
      <c r="A63">
        <v>6</v>
      </c>
      <c r="B63">
        <v>40497</v>
      </c>
      <c r="C63" s="1">
        <v>0.22</v>
      </c>
      <c r="D63" s="1">
        <v>0.78</v>
      </c>
      <c r="E63" s="1">
        <v>0.08</v>
      </c>
      <c r="F63" s="1">
        <v>0.19</v>
      </c>
      <c r="G63">
        <v>42205</v>
      </c>
      <c r="H63">
        <v>2.3199999999999998</v>
      </c>
      <c r="I63" s="1">
        <v>0.84</v>
      </c>
    </row>
    <row r="64" spans="1:9" x14ac:dyDescent="0.3">
      <c r="A64">
        <v>3</v>
      </c>
      <c r="B64">
        <v>208911</v>
      </c>
      <c r="C64" s="1">
        <v>0.13</v>
      </c>
      <c r="D64" s="1">
        <v>0.87</v>
      </c>
      <c r="E64" s="1">
        <v>0.06</v>
      </c>
      <c r="F64" s="1">
        <v>0.16</v>
      </c>
      <c r="G64">
        <v>52557</v>
      </c>
      <c r="H64">
        <v>9.5</v>
      </c>
      <c r="I64" s="1">
        <v>0.86</v>
      </c>
    </row>
    <row r="65" spans="1:9" x14ac:dyDescent="0.3">
      <c r="A65">
        <v>1</v>
      </c>
      <c r="B65">
        <v>63711</v>
      </c>
      <c r="C65" s="1">
        <v>0.19</v>
      </c>
      <c r="D65" s="1">
        <v>0.81</v>
      </c>
      <c r="E65" s="1">
        <v>7.0000000000000007E-2</v>
      </c>
      <c r="F65" s="1">
        <v>0.18</v>
      </c>
      <c r="G65">
        <v>45434</v>
      </c>
      <c r="H65">
        <v>2.79</v>
      </c>
      <c r="I65" s="1">
        <v>0.87</v>
      </c>
    </row>
    <row r="66" spans="1:9" x14ac:dyDescent="0.3">
      <c r="A66">
        <v>8</v>
      </c>
      <c r="B66">
        <v>16378</v>
      </c>
      <c r="C66" s="1">
        <v>0.19</v>
      </c>
      <c r="D66" s="1">
        <v>0.81</v>
      </c>
      <c r="E66" s="1">
        <v>0.05</v>
      </c>
      <c r="F66" s="1">
        <v>0.17</v>
      </c>
      <c r="G66">
        <v>44424</v>
      </c>
      <c r="H66">
        <v>1.22</v>
      </c>
      <c r="I66" s="1">
        <v>0.86</v>
      </c>
    </row>
    <row r="67" spans="1:9" x14ac:dyDescent="0.3">
      <c r="A67">
        <v>9</v>
      </c>
      <c r="B67">
        <v>10627</v>
      </c>
      <c r="C67" s="1">
        <v>0.19</v>
      </c>
      <c r="D67" s="1">
        <v>0.81</v>
      </c>
      <c r="E67" s="1">
        <v>0.05</v>
      </c>
      <c r="F67" s="1">
        <v>0.33</v>
      </c>
      <c r="G67">
        <v>25385</v>
      </c>
      <c r="H67">
        <v>0</v>
      </c>
      <c r="I67" s="1">
        <v>0.89</v>
      </c>
    </row>
    <row r="68" spans="1:9" x14ac:dyDescent="0.3">
      <c r="A68">
        <v>6</v>
      </c>
      <c r="B68">
        <v>23660</v>
      </c>
      <c r="C68" s="1">
        <v>0.22</v>
      </c>
      <c r="D68" s="1">
        <v>0.78</v>
      </c>
      <c r="E68" s="1">
        <v>7.0000000000000007E-2</v>
      </c>
      <c r="F68" s="1">
        <v>0.18</v>
      </c>
      <c r="G68">
        <v>41156</v>
      </c>
      <c r="H68">
        <v>2.4900000000000002</v>
      </c>
      <c r="I68" s="1">
        <v>0.83</v>
      </c>
    </row>
    <row r="69" spans="1:9" x14ac:dyDescent="0.3">
      <c r="A69">
        <v>9</v>
      </c>
      <c r="B69">
        <v>3515</v>
      </c>
      <c r="C69" s="1">
        <v>0.09</v>
      </c>
      <c r="D69" s="1">
        <v>0.91</v>
      </c>
      <c r="E69" s="1">
        <v>0.03</v>
      </c>
      <c r="F69" s="1">
        <v>0.15</v>
      </c>
      <c r="G69">
        <v>70081</v>
      </c>
      <c r="H69">
        <v>0</v>
      </c>
      <c r="I69" s="1">
        <v>0.91</v>
      </c>
    </row>
    <row r="70" spans="1:9" x14ac:dyDescent="0.3">
      <c r="A70">
        <v>9</v>
      </c>
      <c r="B70">
        <v>5723</v>
      </c>
      <c r="C70" s="1">
        <v>7.0000000000000007E-2</v>
      </c>
      <c r="D70" s="1">
        <v>0.93</v>
      </c>
      <c r="E70" s="1">
        <v>0.03</v>
      </c>
      <c r="F70" s="1">
        <v>0.1</v>
      </c>
      <c r="G70">
        <v>82633</v>
      </c>
      <c r="H70">
        <v>0</v>
      </c>
      <c r="I70" s="1">
        <v>0.9</v>
      </c>
    </row>
    <row r="71" spans="1:9" x14ac:dyDescent="0.3">
      <c r="A71">
        <v>2</v>
      </c>
      <c r="B71">
        <v>291538</v>
      </c>
      <c r="C71" s="1">
        <v>0.11</v>
      </c>
      <c r="D71" s="1">
        <v>0.89</v>
      </c>
      <c r="E71" s="1">
        <v>0.1</v>
      </c>
      <c r="F71" s="1">
        <v>0.09</v>
      </c>
      <c r="G71">
        <v>82113</v>
      </c>
      <c r="H71">
        <v>3.8</v>
      </c>
      <c r="I71" s="1">
        <v>0.89</v>
      </c>
    </row>
    <row r="72" spans="1:9" x14ac:dyDescent="0.3">
      <c r="A72">
        <v>7</v>
      </c>
      <c r="B72">
        <v>18216</v>
      </c>
      <c r="C72" s="1">
        <v>0.08</v>
      </c>
      <c r="D72" s="1">
        <v>0.92</v>
      </c>
      <c r="E72" s="1">
        <v>0.05</v>
      </c>
      <c r="F72" s="1">
        <v>0.32</v>
      </c>
      <c r="G72">
        <v>44304</v>
      </c>
      <c r="H72">
        <v>2.0299999999999998</v>
      </c>
      <c r="I72" s="1">
        <v>0.92</v>
      </c>
    </row>
    <row r="73" spans="1:9" x14ac:dyDescent="0.3">
      <c r="A73">
        <v>9</v>
      </c>
      <c r="B73">
        <v>877</v>
      </c>
      <c r="C73" s="1">
        <v>0.14000000000000001</v>
      </c>
      <c r="D73" s="1">
        <v>0.86</v>
      </c>
      <c r="E73" s="1">
        <v>0.1</v>
      </c>
      <c r="F73" s="1">
        <v>0.11</v>
      </c>
      <c r="G73">
        <v>77257</v>
      </c>
      <c r="H73">
        <v>0</v>
      </c>
      <c r="I73" s="1">
        <v>0.85</v>
      </c>
    </row>
    <row r="74" spans="1:9" x14ac:dyDescent="0.3">
      <c r="A74">
        <v>8</v>
      </c>
      <c r="B74">
        <v>2059</v>
      </c>
      <c r="C74" s="1">
        <v>0.12</v>
      </c>
      <c r="D74" s="1">
        <v>0.88</v>
      </c>
      <c r="E74" s="1">
        <v>0.09</v>
      </c>
      <c r="F74" s="1">
        <v>7.0000000000000007E-2</v>
      </c>
      <c r="G74">
        <v>75477</v>
      </c>
      <c r="H74">
        <v>0</v>
      </c>
      <c r="I74" s="1">
        <v>0.85</v>
      </c>
    </row>
    <row r="75" spans="1:9" x14ac:dyDescent="0.3">
      <c r="A75">
        <v>9</v>
      </c>
      <c r="B75">
        <v>5000</v>
      </c>
      <c r="C75" s="1">
        <v>0.09</v>
      </c>
      <c r="D75" s="1">
        <v>0.91</v>
      </c>
      <c r="E75" s="1">
        <v>0.05</v>
      </c>
      <c r="F75" s="1">
        <v>0.22</v>
      </c>
      <c r="G75">
        <v>54524</v>
      </c>
      <c r="H75">
        <v>3.2</v>
      </c>
      <c r="I75" s="1">
        <v>0.91</v>
      </c>
    </row>
    <row r="76" spans="1:9" x14ac:dyDescent="0.3">
      <c r="A76">
        <v>3</v>
      </c>
      <c r="B76">
        <v>98971</v>
      </c>
      <c r="C76" s="1">
        <v>0.1</v>
      </c>
      <c r="D76" s="1">
        <v>0.9</v>
      </c>
      <c r="E76" s="1">
        <v>0.13</v>
      </c>
      <c r="F76" s="1">
        <v>0.08</v>
      </c>
      <c r="G76">
        <v>74268</v>
      </c>
      <c r="H76">
        <v>2.4</v>
      </c>
      <c r="I76" s="1">
        <v>0.87</v>
      </c>
    </row>
    <row r="77" spans="1:9" x14ac:dyDescent="0.3">
      <c r="A77">
        <v>9</v>
      </c>
      <c r="B77">
        <v>2474</v>
      </c>
      <c r="C77" s="1">
        <v>0.22</v>
      </c>
      <c r="D77" s="1">
        <v>0.78</v>
      </c>
      <c r="E77" s="1">
        <v>7.0000000000000007E-2</v>
      </c>
      <c r="F77" s="1">
        <v>0.1</v>
      </c>
      <c r="G77">
        <v>58943</v>
      </c>
      <c r="H77">
        <v>0</v>
      </c>
      <c r="I77" s="1">
        <v>0.8</v>
      </c>
    </row>
    <row r="78" spans="1:9" x14ac:dyDescent="0.3">
      <c r="A78">
        <v>9</v>
      </c>
      <c r="B78">
        <v>2151</v>
      </c>
      <c r="C78" s="1">
        <v>0.22</v>
      </c>
      <c r="D78" s="1">
        <v>0.78</v>
      </c>
      <c r="E78" s="1">
        <v>0.08</v>
      </c>
      <c r="F78" s="1">
        <v>0.17</v>
      </c>
      <c r="G78">
        <v>51188</v>
      </c>
      <c r="H78">
        <v>0</v>
      </c>
      <c r="I78" s="1">
        <v>0.79</v>
      </c>
    </row>
    <row r="79" spans="1:9" x14ac:dyDescent="0.3">
      <c r="A79">
        <v>5</v>
      </c>
      <c r="B79">
        <v>32113</v>
      </c>
      <c r="C79" s="1">
        <v>0.13</v>
      </c>
      <c r="D79" s="1">
        <v>0.87</v>
      </c>
      <c r="E79" s="1">
        <v>0.08</v>
      </c>
      <c r="F79" s="1">
        <v>7.0000000000000007E-2</v>
      </c>
      <c r="G79">
        <v>79173</v>
      </c>
      <c r="H79">
        <v>2.27</v>
      </c>
      <c r="I79" s="1">
        <v>0.87</v>
      </c>
    </row>
    <row r="80" spans="1:9" x14ac:dyDescent="0.3">
      <c r="A80">
        <v>7</v>
      </c>
      <c r="B80">
        <v>58533</v>
      </c>
      <c r="C80" s="1">
        <v>0.17</v>
      </c>
      <c r="D80" s="1">
        <v>0.83</v>
      </c>
      <c r="E80" s="1">
        <v>0.09</v>
      </c>
      <c r="F80" s="1">
        <v>0.12</v>
      </c>
      <c r="G80">
        <v>65439</v>
      </c>
      <c r="H80">
        <v>3.67</v>
      </c>
      <c r="I80" s="1">
        <v>0.83</v>
      </c>
    </row>
    <row r="81" spans="1:9" x14ac:dyDescent="0.3">
      <c r="A81">
        <v>7</v>
      </c>
      <c r="B81">
        <v>13918</v>
      </c>
      <c r="C81" s="1">
        <v>0.16</v>
      </c>
      <c r="D81" s="1">
        <v>0.84</v>
      </c>
      <c r="E81" s="1">
        <v>0.09</v>
      </c>
      <c r="F81" s="1">
        <v>0.09</v>
      </c>
      <c r="G81">
        <v>68309</v>
      </c>
      <c r="H81">
        <v>3.88</v>
      </c>
      <c r="I81" s="1">
        <v>0.85</v>
      </c>
    </row>
    <row r="82" spans="1:9" x14ac:dyDescent="0.3">
      <c r="A82">
        <v>7</v>
      </c>
      <c r="B82">
        <v>13345</v>
      </c>
      <c r="C82" s="1">
        <v>0.1</v>
      </c>
      <c r="D82" s="1">
        <v>0.9</v>
      </c>
      <c r="E82" s="1">
        <v>0.08</v>
      </c>
      <c r="F82" s="1">
        <v>0.08</v>
      </c>
      <c r="G82">
        <v>74109</v>
      </c>
      <c r="H82">
        <v>0.45</v>
      </c>
      <c r="I82" s="1">
        <v>0.9</v>
      </c>
    </row>
    <row r="83" spans="1:9" x14ac:dyDescent="0.3">
      <c r="A83">
        <v>9</v>
      </c>
      <c r="B83">
        <v>8303</v>
      </c>
      <c r="C83" s="1">
        <v>0.06</v>
      </c>
      <c r="D83" s="1">
        <v>0.94</v>
      </c>
      <c r="E83" s="1">
        <v>0.04</v>
      </c>
      <c r="F83" s="1">
        <v>0.35</v>
      </c>
      <c r="G83">
        <v>32728</v>
      </c>
      <c r="H83">
        <v>0</v>
      </c>
      <c r="I83" s="1">
        <v>0.95</v>
      </c>
    </row>
    <row r="84" spans="1:9" x14ac:dyDescent="0.3">
      <c r="A84">
        <v>9</v>
      </c>
      <c r="B84">
        <v>1587</v>
      </c>
      <c r="C84" s="1">
        <v>0.1</v>
      </c>
      <c r="D84" s="1">
        <v>0.9</v>
      </c>
      <c r="E84" s="1">
        <v>0.03</v>
      </c>
      <c r="F84" s="1">
        <v>0.18</v>
      </c>
      <c r="G84">
        <v>49403</v>
      </c>
      <c r="H84">
        <v>0</v>
      </c>
      <c r="I84" s="1">
        <v>0.91</v>
      </c>
    </row>
    <row r="85" spans="1:9" x14ac:dyDescent="0.3">
      <c r="A85">
        <v>2</v>
      </c>
      <c r="B85">
        <v>107610</v>
      </c>
      <c r="C85" s="1">
        <v>0.12</v>
      </c>
      <c r="D85" s="1">
        <v>0.88</v>
      </c>
      <c r="E85" s="1">
        <v>0.09</v>
      </c>
      <c r="F85" s="1">
        <v>0.1</v>
      </c>
      <c r="G85">
        <v>74649</v>
      </c>
      <c r="H85">
        <v>0.69</v>
      </c>
      <c r="I85" s="1">
        <v>0.88</v>
      </c>
    </row>
    <row r="86" spans="1:9" x14ac:dyDescent="0.3">
      <c r="A86">
        <v>7</v>
      </c>
      <c r="B86">
        <v>10008</v>
      </c>
      <c r="C86" s="1">
        <v>0.08</v>
      </c>
      <c r="D86" s="1">
        <v>0.92</v>
      </c>
      <c r="E86" s="1">
        <v>0.05</v>
      </c>
      <c r="F86" s="1">
        <v>0.22</v>
      </c>
      <c r="G86">
        <v>55318</v>
      </c>
      <c r="H86">
        <v>3.6</v>
      </c>
      <c r="I86" s="1">
        <v>0.92</v>
      </c>
    </row>
    <row r="87" spans="1:9" x14ac:dyDescent="0.3">
      <c r="A87">
        <v>7</v>
      </c>
      <c r="B87">
        <v>9872</v>
      </c>
      <c r="C87" s="1">
        <v>7.0000000000000007E-2</v>
      </c>
      <c r="D87" s="1">
        <v>0.93</v>
      </c>
      <c r="E87" s="1">
        <v>0.03</v>
      </c>
      <c r="F87" s="1">
        <v>0.11</v>
      </c>
      <c r="G87">
        <v>89276</v>
      </c>
      <c r="H87">
        <v>1.42</v>
      </c>
      <c r="I87" s="1">
        <v>0.93</v>
      </c>
    </row>
    <row r="88" spans="1:9" x14ac:dyDescent="0.3">
      <c r="A88">
        <v>7</v>
      </c>
      <c r="B88">
        <v>7671</v>
      </c>
      <c r="C88" s="1">
        <v>7.0000000000000007E-2</v>
      </c>
      <c r="D88" s="1">
        <v>0.93</v>
      </c>
      <c r="E88" s="1">
        <v>0.03</v>
      </c>
      <c r="F88" s="1">
        <v>0.21</v>
      </c>
      <c r="G88">
        <v>59337</v>
      </c>
      <c r="H88">
        <v>2.2200000000000002</v>
      </c>
      <c r="I88" s="1">
        <v>0.93</v>
      </c>
    </row>
    <row r="89" spans="1:9" x14ac:dyDescent="0.3">
      <c r="A89">
        <v>9</v>
      </c>
      <c r="B89">
        <v>3221</v>
      </c>
      <c r="C89" s="1">
        <v>0.19</v>
      </c>
      <c r="D89" s="1">
        <v>0.81</v>
      </c>
      <c r="E89" s="1">
        <v>0.1</v>
      </c>
      <c r="F89" s="1">
        <v>7.0000000000000007E-2</v>
      </c>
      <c r="G89">
        <v>66075</v>
      </c>
      <c r="H89">
        <v>8.3800000000000008</v>
      </c>
      <c r="I89" s="1">
        <v>0.83</v>
      </c>
    </row>
    <row r="90" spans="1:9" x14ac:dyDescent="0.3">
      <c r="A90">
        <v>9</v>
      </c>
      <c r="B90">
        <v>6422</v>
      </c>
      <c r="C90" s="1">
        <v>0.17</v>
      </c>
      <c r="D90" s="1">
        <v>0.83</v>
      </c>
      <c r="E90" s="1">
        <v>7.0000000000000007E-2</v>
      </c>
      <c r="F90" s="1">
        <v>0.16</v>
      </c>
      <c r="G90">
        <v>49356</v>
      </c>
      <c r="H90">
        <v>0</v>
      </c>
      <c r="I90" s="1">
        <v>0.85</v>
      </c>
    </row>
    <row r="91" spans="1:9" x14ac:dyDescent="0.3">
      <c r="A91">
        <v>7</v>
      </c>
      <c r="B91">
        <v>8647</v>
      </c>
      <c r="C91" s="1">
        <v>0.16</v>
      </c>
      <c r="D91" s="1">
        <v>0.84</v>
      </c>
      <c r="E91" s="1">
        <v>0.08</v>
      </c>
      <c r="F91" s="1">
        <v>0.08</v>
      </c>
      <c r="G91">
        <v>71825</v>
      </c>
      <c r="H91">
        <v>6.01</v>
      </c>
      <c r="I91" s="1">
        <v>0.85</v>
      </c>
    </row>
    <row r="92" spans="1:9" x14ac:dyDescent="0.3">
      <c r="A92">
        <v>9</v>
      </c>
      <c r="B92">
        <v>1148</v>
      </c>
      <c r="C92" s="1">
        <v>0.15</v>
      </c>
      <c r="D92" s="1">
        <v>0.85</v>
      </c>
      <c r="E92" s="1">
        <v>0.08</v>
      </c>
      <c r="F92" s="1">
        <v>0.04</v>
      </c>
      <c r="G92">
        <v>74635</v>
      </c>
      <c r="H92">
        <v>0</v>
      </c>
      <c r="I92" s="1">
        <v>0.87</v>
      </c>
    </row>
    <row r="93" spans="1:9" x14ac:dyDescent="0.3">
      <c r="A93">
        <v>9</v>
      </c>
      <c r="B93">
        <v>6918</v>
      </c>
      <c r="C93" s="1">
        <v>0.15</v>
      </c>
      <c r="D93" s="1">
        <v>0.85</v>
      </c>
      <c r="E93" s="1">
        <v>0.12</v>
      </c>
      <c r="F93" s="1">
        <v>0.13</v>
      </c>
      <c r="G93">
        <v>63527</v>
      </c>
      <c r="H93">
        <v>0</v>
      </c>
      <c r="I93" s="1">
        <v>0.86</v>
      </c>
    </row>
    <row r="94" spans="1:9" x14ac:dyDescent="0.3">
      <c r="A94">
        <v>9</v>
      </c>
      <c r="B94">
        <v>9164</v>
      </c>
      <c r="C94" s="1">
        <v>0.14000000000000001</v>
      </c>
      <c r="D94" s="1">
        <v>0.86</v>
      </c>
      <c r="E94" s="1">
        <v>0.08</v>
      </c>
      <c r="F94" s="1">
        <v>0.1</v>
      </c>
      <c r="G94">
        <v>68528</v>
      </c>
      <c r="H94">
        <v>4.8</v>
      </c>
      <c r="I94" s="1">
        <v>0.87</v>
      </c>
    </row>
    <row r="95" spans="1:9" x14ac:dyDescent="0.3">
      <c r="A95">
        <v>9</v>
      </c>
      <c r="B95">
        <v>2503</v>
      </c>
      <c r="C95" s="1">
        <v>0.22</v>
      </c>
      <c r="D95" s="1">
        <v>0.78</v>
      </c>
      <c r="E95" s="1">
        <v>0.11</v>
      </c>
      <c r="F95" s="1">
        <v>0.11</v>
      </c>
      <c r="G95">
        <v>57832</v>
      </c>
      <c r="H95">
        <v>8.7899999999999991</v>
      </c>
      <c r="I95" s="1">
        <v>0.8</v>
      </c>
    </row>
    <row r="96" spans="1:9" x14ac:dyDescent="0.3">
      <c r="A96">
        <v>9</v>
      </c>
      <c r="B96">
        <v>604</v>
      </c>
      <c r="C96" s="1">
        <v>0.2</v>
      </c>
      <c r="D96" s="1">
        <v>0.8</v>
      </c>
      <c r="E96" s="1">
        <v>0.09</v>
      </c>
      <c r="F96" s="1">
        <v>0.13</v>
      </c>
      <c r="G96">
        <v>59523</v>
      </c>
      <c r="H96">
        <v>0</v>
      </c>
      <c r="I96" s="1">
        <v>0.83</v>
      </c>
    </row>
    <row r="97" spans="1:9" x14ac:dyDescent="0.3">
      <c r="A97">
        <v>9</v>
      </c>
      <c r="B97">
        <v>5327</v>
      </c>
      <c r="C97" s="1">
        <v>0.15</v>
      </c>
      <c r="D97" s="1">
        <v>0.85</v>
      </c>
      <c r="E97" s="1">
        <v>0.06</v>
      </c>
      <c r="F97" s="1">
        <v>0.24</v>
      </c>
      <c r="G97">
        <v>38912</v>
      </c>
      <c r="H97">
        <v>0</v>
      </c>
      <c r="I97" s="1">
        <v>0.86</v>
      </c>
    </row>
    <row r="98" spans="1:9" x14ac:dyDescent="0.3">
      <c r="A98">
        <v>6</v>
      </c>
      <c r="B98">
        <v>71818</v>
      </c>
      <c r="C98" s="1">
        <v>0.15</v>
      </c>
      <c r="D98" s="1">
        <v>0.85</v>
      </c>
      <c r="E98" s="1">
        <v>0.04</v>
      </c>
      <c r="F98" s="1">
        <v>0.37</v>
      </c>
      <c r="G98">
        <v>33652</v>
      </c>
      <c r="H98">
        <v>1.99</v>
      </c>
      <c r="I98" s="1">
        <v>0.86</v>
      </c>
    </row>
    <row r="99" spans="1:9" x14ac:dyDescent="0.3">
      <c r="A99">
        <v>3</v>
      </c>
      <c r="B99">
        <v>126770</v>
      </c>
      <c r="C99" s="1">
        <v>0.22</v>
      </c>
      <c r="D99" s="1">
        <v>0.78</v>
      </c>
      <c r="E99" s="1">
        <v>0.16</v>
      </c>
      <c r="F99" s="1">
        <v>0.14000000000000001</v>
      </c>
      <c r="G99">
        <v>49164</v>
      </c>
      <c r="H99">
        <v>1.26</v>
      </c>
      <c r="I99" s="1">
        <v>0.76</v>
      </c>
    </row>
    <row r="100" spans="1:9" x14ac:dyDescent="0.3">
      <c r="A100">
        <v>3</v>
      </c>
      <c r="B100">
        <v>142854</v>
      </c>
      <c r="C100" s="1">
        <v>0.12</v>
      </c>
      <c r="D100" s="1">
        <v>0.88</v>
      </c>
      <c r="E100" s="1">
        <v>0.05</v>
      </c>
      <c r="F100" s="1">
        <v>0.15</v>
      </c>
      <c r="G100">
        <v>60187</v>
      </c>
      <c r="H100">
        <v>2.5099999999999998</v>
      </c>
      <c r="I100" s="1">
        <v>0.81</v>
      </c>
    </row>
    <row r="101" spans="1:9" x14ac:dyDescent="0.3">
      <c r="A101">
        <v>4</v>
      </c>
      <c r="B101">
        <v>53889</v>
      </c>
      <c r="C101" s="1">
        <v>0.28999999999999998</v>
      </c>
      <c r="D101" s="1">
        <v>0.71</v>
      </c>
      <c r="E101" s="1">
        <v>0.1</v>
      </c>
      <c r="F101" s="1">
        <v>0.2</v>
      </c>
      <c r="G101">
        <v>43585</v>
      </c>
      <c r="H101">
        <v>0.93</v>
      </c>
      <c r="I101" s="1">
        <v>0.74</v>
      </c>
    </row>
    <row r="102" spans="1:9" x14ac:dyDescent="0.3">
      <c r="A102">
        <v>7</v>
      </c>
      <c r="B102">
        <v>38072</v>
      </c>
      <c r="C102" s="1">
        <v>0.14000000000000001</v>
      </c>
      <c r="D102" s="1">
        <v>0.86</v>
      </c>
      <c r="E102" s="1">
        <v>0.05</v>
      </c>
      <c r="F102" s="1">
        <v>0.19</v>
      </c>
      <c r="G102">
        <v>50157</v>
      </c>
      <c r="H102">
        <v>1.5</v>
      </c>
      <c r="I102" s="1">
        <v>0.81</v>
      </c>
    </row>
    <row r="103" spans="1:9" x14ac:dyDescent="0.3">
      <c r="A103">
        <v>7</v>
      </c>
      <c r="B103">
        <v>9483</v>
      </c>
      <c r="C103" s="1">
        <v>0.13</v>
      </c>
      <c r="D103" s="1">
        <v>0.87</v>
      </c>
      <c r="E103" s="1">
        <v>0.06</v>
      </c>
      <c r="F103" s="1">
        <v>0.1</v>
      </c>
      <c r="G103">
        <v>65818</v>
      </c>
      <c r="H103">
        <v>0</v>
      </c>
      <c r="I103" s="1">
        <v>0.88</v>
      </c>
    </row>
    <row r="104" spans="1:9" x14ac:dyDescent="0.3">
      <c r="A104">
        <v>6</v>
      </c>
      <c r="B104">
        <v>21098</v>
      </c>
      <c r="C104" s="1">
        <v>0.39</v>
      </c>
      <c r="D104" s="1">
        <v>0.61</v>
      </c>
      <c r="E104" s="1">
        <v>0.1</v>
      </c>
      <c r="F104" s="1">
        <v>0.23</v>
      </c>
      <c r="G104">
        <v>37350</v>
      </c>
      <c r="H104">
        <v>2.13</v>
      </c>
      <c r="I104" s="1">
        <v>0.62</v>
      </c>
    </row>
    <row r="105" spans="1:9" x14ac:dyDescent="0.3">
      <c r="A105">
        <v>1</v>
      </c>
      <c r="B105">
        <v>4410824</v>
      </c>
      <c r="C105" s="1">
        <v>0.15</v>
      </c>
      <c r="D105" s="1">
        <v>0.85</v>
      </c>
      <c r="E105" s="1">
        <v>0.06</v>
      </c>
      <c r="F105" s="1">
        <v>0.12</v>
      </c>
      <c r="G105">
        <v>65234</v>
      </c>
      <c r="H105">
        <v>2.35</v>
      </c>
      <c r="I105" s="1">
        <v>0.85</v>
      </c>
    </row>
    <row r="106" spans="1:9" x14ac:dyDescent="0.3">
      <c r="A106">
        <v>3</v>
      </c>
      <c r="B106">
        <v>209550</v>
      </c>
      <c r="C106" s="1">
        <v>0.3</v>
      </c>
      <c r="D106" s="1">
        <v>0.7</v>
      </c>
      <c r="E106" s="1">
        <v>0.11</v>
      </c>
      <c r="F106" s="1">
        <v>0.16</v>
      </c>
      <c r="G106">
        <v>45129</v>
      </c>
      <c r="H106">
        <v>2.44</v>
      </c>
      <c r="I106" s="1">
        <v>0.71</v>
      </c>
    </row>
    <row r="107" spans="1:9" x14ac:dyDescent="0.3">
      <c r="A107">
        <v>4</v>
      </c>
      <c r="B107">
        <v>110445</v>
      </c>
      <c r="C107" s="1">
        <v>0.18</v>
      </c>
      <c r="D107" s="1">
        <v>0.82</v>
      </c>
      <c r="E107" s="1">
        <v>7.0000000000000007E-2</v>
      </c>
      <c r="F107" s="1">
        <v>0.28000000000000003</v>
      </c>
      <c r="G107">
        <v>40650</v>
      </c>
      <c r="H107">
        <v>1.63</v>
      </c>
      <c r="I107" s="1">
        <v>0.83</v>
      </c>
    </row>
    <row r="108" spans="1:9" x14ac:dyDescent="0.3">
      <c r="A108">
        <v>2</v>
      </c>
      <c r="B108">
        <v>1039073</v>
      </c>
      <c r="C108" s="1">
        <v>0.2</v>
      </c>
      <c r="D108" s="1">
        <v>0.8</v>
      </c>
      <c r="E108" s="1">
        <v>0.08</v>
      </c>
      <c r="F108" s="1">
        <v>0.16</v>
      </c>
      <c r="G108">
        <v>53395</v>
      </c>
      <c r="H108">
        <v>3.03</v>
      </c>
      <c r="I108" s="1">
        <v>0.81</v>
      </c>
    </row>
    <row r="109" spans="1:9" x14ac:dyDescent="0.3">
      <c r="A109">
        <v>1</v>
      </c>
      <c r="B109">
        <v>447138</v>
      </c>
      <c r="C109" s="1">
        <v>0.2</v>
      </c>
      <c r="D109" s="1">
        <v>0.8</v>
      </c>
      <c r="E109" s="1">
        <v>0.08</v>
      </c>
      <c r="F109" s="1">
        <v>0.12</v>
      </c>
      <c r="G109">
        <v>58848</v>
      </c>
      <c r="H109">
        <v>0.78</v>
      </c>
      <c r="I109" s="1">
        <v>0.76</v>
      </c>
    </row>
    <row r="110" spans="1:9" x14ac:dyDescent="0.3">
      <c r="A110">
        <v>4</v>
      </c>
      <c r="B110">
        <v>46511</v>
      </c>
      <c r="C110" s="1">
        <v>0.18</v>
      </c>
      <c r="D110" s="1">
        <v>0.82</v>
      </c>
      <c r="E110" s="1">
        <v>0.03</v>
      </c>
      <c r="F110" s="1">
        <v>0.24</v>
      </c>
      <c r="G110">
        <v>40545</v>
      </c>
      <c r="H110">
        <v>0.54</v>
      </c>
      <c r="I110" s="1">
        <v>0.82</v>
      </c>
    </row>
    <row r="111" spans="1:9" x14ac:dyDescent="0.3">
      <c r="A111">
        <v>3</v>
      </c>
      <c r="B111">
        <v>231993</v>
      </c>
      <c r="C111" s="1">
        <v>0.32</v>
      </c>
      <c r="D111" s="1">
        <v>0.68</v>
      </c>
      <c r="E111" s="1">
        <v>0.11</v>
      </c>
      <c r="F111" s="1">
        <v>0.13</v>
      </c>
      <c r="G111">
        <v>48758</v>
      </c>
      <c r="H111">
        <v>2.08</v>
      </c>
      <c r="I111" s="1">
        <v>0.7</v>
      </c>
    </row>
    <row r="112" spans="1:9" x14ac:dyDescent="0.3">
      <c r="A112">
        <v>3</v>
      </c>
      <c r="B112">
        <v>212128</v>
      </c>
      <c r="C112" s="1">
        <v>0.19</v>
      </c>
      <c r="D112" s="1">
        <v>0.81</v>
      </c>
      <c r="E112" s="1">
        <v>7.0000000000000007E-2</v>
      </c>
      <c r="F112" s="1">
        <v>0.19</v>
      </c>
      <c r="G112">
        <v>44116</v>
      </c>
      <c r="H112">
        <v>2.11</v>
      </c>
      <c r="I112" s="1">
        <v>0.78</v>
      </c>
    </row>
    <row r="113" spans="1:9" x14ac:dyDescent="0.3">
      <c r="A113">
        <v>6</v>
      </c>
      <c r="B113">
        <v>17769</v>
      </c>
      <c r="C113" s="1">
        <v>0.2</v>
      </c>
      <c r="D113" s="1">
        <v>0.8</v>
      </c>
      <c r="E113" s="1">
        <v>0.06</v>
      </c>
      <c r="F113" s="1">
        <v>0.18</v>
      </c>
      <c r="G113">
        <v>43887</v>
      </c>
      <c r="H113">
        <v>6.25</v>
      </c>
      <c r="I113" s="1">
        <v>0.84</v>
      </c>
    </row>
    <row r="114" spans="1:9" x14ac:dyDescent="0.3">
      <c r="A114">
        <v>7</v>
      </c>
      <c r="B114">
        <v>20046</v>
      </c>
      <c r="C114" s="1">
        <v>0.2</v>
      </c>
      <c r="D114" s="1">
        <v>0.8</v>
      </c>
      <c r="E114" s="1">
        <v>0.06</v>
      </c>
      <c r="F114" s="1">
        <v>0.19</v>
      </c>
      <c r="G114">
        <v>41127</v>
      </c>
      <c r="H114">
        <v>1.65</v>
      </c>
      <c r="I114" s="1">
        <v>0.84</v>
      </c>
    </row>
    <row r="115" spans="1:9" x14ac:dyDescent="0.3">
      <c r="A115">
        <v>7</v>
      </c>
      <c r="B115">
        <v>41619</v>
      </c>
      <c r="C115" s="1">
        <v>0.31</v>
      </c>
      <c r="D115" s="1">
        <v>0.69</v>
      </c>
      <c r="E115" s="1">
        <v>0.1</v>
      </c>
      <c r="F115" s="1">
        <v>0.15</v>
      </c>
      <c r="G115">
        <v>39686</v>
      </c>
      <c r="H115">
        <v>5.41</v>
      </c>
      <c r="I115" s="1">
        <v>0.74</v>
      </c>
    </row>
    <row r="116" spans="1:9" x14ac:dyDescent="0.3">
      <c r="A116">
        <v>2</v>
      </c>
      <c r="B116">
        <v>272608</v>
      </c>
      <c r="C116" s="1">
        <v>0.13</v>
      </c>
      <c r="D116" s="1">
        <v>0.87</v>
      </c>
      <c r="E116" s="1">
        <v>0.06</v>
      </c>
      <c r="F116" s="1">
        <v>0.09</v>
      </c>
      <c r="G116">
        <v>68978</v>
      </c>
      <c r="H116">
        <v>0.96</v>
      </c>
      <c r="I116" s="1">
        <v>0.89</v>
      </c>
    </row>
    <row r="117" spans="1:9" x14ac:dyDescent="0.3">
      <c r="A117">
        <v>7</v>
      </c>
      <c r="B117">
        <v>37480</v>
      </c>
      <c r="C117" s="1">
        <v>0.21</v>
      </c>
      <c r="D117" s="1">
        <v>0.79</v>
      </c>
      <c r="E117" s="1">
        <v>7.0000000000000007E-2</v>
      </c>
      <c r="F117" s="1">
        <v>0.15</v>
      </c>
      <c r="G117">
        <v>44482</v>
      </c>
      <c r="H117">
        <v>3.01</v>
      </c>
      <c r="I117" s="1">
        <v>0.84</v>
      </c>
    </row>
    <row r="118" spans="1:9" x14ac:dyDescent="0.3">
      <c r="A118">
        <v>7</v>
      </c>
      <c r="B118">
        <v>10897</v>
      </c>
      <c r="C118" s="1">
        <v>0.19</v>
      </c>
      <c r="D118" s="1">
        <v>0.81</v>
      </c>
      <c r="E118" s="1">
        <v>0.06</v>
      </c>
      <c r="F118" s="1">
        <v>0.21</v>
      </c>
      <c r="G118">
        <v>37729</v>
      </c>
      <c r="H118">
        <v>3.03</v>
      </c>
      <c r="I118" s="1">
        <v>0.85</v>
      </c>
    </row>
    <row r="119" spans="1:9" x14ac:dyDescent="0.3">
      <c r="A119">
        <v>9</v>
      </c>
      <c r="B119">
        <v>5277</v>
      </c>
      <c r="C119" s="1">
        <v>0.22</v>
      </c>
      <c r="D119" s="1">
        <v>0.78</v>
      </c>
      <c r="E119" s="1">
        <v>7.0000000000000007E-2</v>
      </c>
      <c r="F119" s="1">
        <v>0.15</v>
      </c>
      <c r="G119">
        <v>44969</v>
      </c>
      <c r="H119">
        <v>0</v>
      </c>
      <c r="I119" s="1">
        <v>0.81</v>
      </c>
    </row>
    <row r="120" spans="1:9" x14ac:dyDescent="0.3">
      <c r="A120">
        <v>6</v>
      </c>
      <c r="B120">
        <v>28223</v>
      </c>
      <c r="C120" s="1">
        <v>0.23</v>
      </c>
      <c r="D120" s="1">
        <v>0.77</v>
      </c>
      <c r="E120" s="1">
        <v>7.0000000000000007E-2</v>
      </c>
      <c r="F120" s="1">
        <v>0.16</v>
      </c>
      <c r="G120">
        <v>45023</v>
      </c>
      <c r="H120">
        <v>1.42</v>
      </c>
      <c r="I120" s="1">
        <v>0.8</v>
      </c>
    </row>
    <row r="121" spans="1:9" x14ac:dyDescent="0.3">
      <c r="A121">
        <v>7</v>
      </c>
      <c r="B121">
        <v>10438</v>
      </c>
      <c r="C121" s="1">
        <v>0.2</v>
      </c>
      <c r="D121" s="1">
        <v>0.8</v>
      </c>
      <c r="E121" s="1">
        <v>0.06</v>
      </c>
      <c r="F121" s="1">
        <v>0.28999999999999998</v>
      </c>
      <c r="G121">
        <v>31787</v>
      </c>
      <c r="H121">
        <v>3.35</v>
      </c>
      <c r="I121" s="1">
        <v>0.78</v>
      </c>
    </row>
    <row r="122" spans="1:9" x14ac:dyDescent="0.3">
      <c r="A122">
        <v>7</v>
      </c>
      <c r="B122">
        <v>22061</v>
      </c>
      <c r="C122" s="1">
        <v>0.17</v>
      </c>
      <c r="D122" s="1">
        <v>0.83</v>
      </c>
      <c r="E122" s="1">
        <v>0.06</v>
      </c>
      <c r="F122" s="1">
        <v>0.17</v>
      </c>
      <c r="G122">
        <v>45408</v>
      </c>
      <c r="H122">
        <v>1.1299999999999999</v>
      </c>
      <c r="I122" s="1">
        <v>0.75</v>
      </c>
    </row>
    <row r="123" spans="1:9" x14ac:dyDescent="0.3">
      <c r="A123">
        <v>7</v>
      </c>
      <c r="B123">
        <v>14847</v>
      </c>
      <c r="C123" s="1">
        <v>0.21</v>
      </c>
      <c r="D123" s="1">
        <v>0.79</v>
      </c>
      <c r="E123" s="1">
        <v>0.06</v>
      </c>
      <c r="F123" s="1">
        <v>0.2</v>
      </c>
      <c r="G123">
        <v>37687</v>
      </c>
      <c r="H123">
        <v>1.68</v>
      </c>
      <c r="I123" s="1">
        <v>0.83</v>
      </c>
    </row>
    <row r="124" spans="1:9" x14ac:dyDescent="0.3">
      <c r="A124">
        <v>6</v>
      </c>
      <c r="B124">
        <v>24965</v>
      </c>
      <c r="C124" s="1">
        <v>0.27</v>
      </c>
      <c r="D124" s="1">
        <v>0.73</v>
      </c>
      <c r="E124" s="1">
        <v>0.09</v>
      </c>
      <c r="F124" s="1">
        <v>0.14000000000000001</v>
      </c>
      <c r="G124">
        <v>44902</v>
      </c>
      <c r="H124">
        <v>1</v>
      </c>
      <c r="I124" s="1">
        <v>0.78</v>
      </c>
    </row>
    <row r="125" spans="1:9" x14ac:dyDescent="0.3">
      <c r="A125">
        <v>3</v>
      </c>
      <c r="B125">
        <v>8018</v>
      </c>
      <c r="C125" s="1">
        <v>0.21</v>
      </c>
      <c r="D125" s="1">
        <v>0.79</v>
      </c>
      <c r="E125" s="1">
        <v>0.06</v>
      </c>
      <c r="F125" s="1">
        <v>0.15</v>
      </c>
      <c r="G125">
        <v>47600</v>
      </c>
      <c r="H125">
        <v>0</v>
      </c>
      <c r="I125" s="1">
        <v>0.84</v>
      </c>
    </row>
    <row r="126" spans="1:9" x14ac:dyDescent="0.3">
      <c r="A126">
        <v>7</v>
      </c>
      <c r="B126">
        <v>23537</v>
      </c>
      <c r="C126" s="1">
        <v>0.17</v>
      </c>
      <c r="D126" s="1">
        <v>0.83</v>
      </c>
      <c r="E126" s="1">
        <v>0.06</v>
      </c>
      <c r="F126" s="1">
        <v>0.2</v>
      </c>
      <c r="G126">
        <v>40909</v>
      </c>
      <c r="H126">
        <v>1.53</v>
      </c>
      <c r="I126" s="1">
        <v>0.8</v>
      </c>
    </row>
    <row r="127" spans="1:9" x14ac:dyDescent="0.3">
      <c r="A127">
        <v>6</v>
      </c>
      <c r="B127">
        <v>20891</v>
      </c>
      <c r="C127" s="1">
        <v>0.2</v>
      </c>
      <c r="D127" s="1">
        <v>0.8</v>
      </c>
      <c r="E127" s="1">
        <v>7.0000000000000007E-2</v>
      </c>
      <c r="F127" s="1">
        <v>0.18</v>
      </c>
      <c r="G127">
        <v>44565</v>
      </c>
      <c r="H127">
        <v>1.2</v>
      </c>
      <c r="I127" s="1">
        <v>0.85</v>
      </c>
    </row>
    <row r="128" spans="1:9" x14ac:dyDescent="0.3">
      <c r="A128">
        <v>3</v>
      </c>
      <c r="B128">
        <v>108558</v>
      </c>
      <c r="C128" s="1">
        <v>0.14000000000000001</v>
      </c>
      <c r="D128" s="1">
        <v>0.86</v>
      </c>
      <c r="E128" s="1">
        <v>0.05</v>
      </c>
      <c r="F128" s="1">
        <v>0.17</v>
      </c>
      <c r="G128">
        <v>45615</v>
      </c>
      <c r="H128">
        <v>6.37</v>
      </c>
      <c r="I128" s="1">
        <v>0.87</v>
      </c>
    </row>
    <row r="129" spans="1:9" x14ac:dyDescent="0.3">
      <c r="A129">
        <v>2</v>
      </c>
      <c r="B129">
        <v>63406</v>
      </c>
      <c r="C129" s="1">
        <v>0.17</v>
      </c>
      <c r="D129" s="1">
        <v>0.83</v>
      </c>
      <c r="E129" s="1">
        <v>7.0000000000000007E-2</v>
      </c>
      <c r="F129" s="1">
        <v>0.16</v>
      </c>
      <c r="G129">
        <v>47363</v>
      </c>
      <c r="H129">
        <v>0.62</v>
      </c>
      <c r="I129" s="1">
        <v>0.88</v>
      </c>
    </row>
    <row r="130" spans="1:9" x14ac:dyDescent="0.3">
      <c r="A130">
        <v>1</v>
      </c>
      <c r="B130">
        <v>48342</v>
      </c>
      <c r="C130" s="1">
        <v>0.14000000000000001</v>
      </c>
      <c r="D130" s="1">
        <v>0.86</v>
      </c>
      <c r="E130" s="1">
        <v>0.06</v>
      </c>
      <c r="F130" s="1">
        <v>0.19</v>
      </c>
      <c r="G130">
        <v>42606</v>
      </c>
      <c r="H130">
        <v>0</v>
      </c>
      <c r="I130" s="1">
        <v>0.88</v>
      </c>
    </row>
    <row r="131" spans="1:9" x14ac:dyDescent="0.3">
      <c r="A131">
        <v>6</v>
      </c>
      <c r="B131">
        <v>16676</v>
      </c>
      <c r="C131" s="1">
        <v>0.19</v>
      </c>
      <c r="D131" s="1">
        <v>0.81</v>
      </c>
      <c r="E131" s="1">
        <v>0.05</v>
      </c>
      <c r="F131" s="1">
        <v>0.18</v>
      </c>
      <c r="G131">
        <v>41214</v>
      </c>
      <c r="H131">
        <v>0.9</v>
      </c>
      <c r="I131" s="1">
        <v>0.85</v>
      </c>
    </row>
    <row r="132" spans="1:9" x14ac:dyDescent="0.3">
      <c r="A132">
        <v>6</v>
      </c>
      <c r="B132">
        <v>7182</v>
      </c>
      <c r="C132" s="1">
        <v>0.23</v>
      </c>
      <c r="D132" s="1">
        <v>0.77</v>
      </c>
      <c r="E132" s="1">
        <v>7.0000000000000007E-2</v>
      </c>
      <c r="F132" s="1">
        <v>0.2</v>
      </c>
      <c r="G132">
        <v>37259</v>
      </c>
      <c r="H132">
        <v>3.48</v>
      </c>
      <c r="I132" s="1">
        <v>0.78</v>
      </c>
    </row>
    <row r="133" spans="1:9" x14ac:dyDescent="0.3">
      <c r="A133">
        <v>6</v>
      </c>
      <c r="B133">
        <v>11512</v>
      </c>
      <c r="C133" s="1">
        <v>0.19</v>
      </c>
      <c r="D133" s="1">
        <v>0.81</v>
      </c>
      <c r="E133" s="1">
        <v>0.05</v>
      </c>
      <c r="F133" s="1">
        <v>0.24</v>
      </c>
      <c r="G133">
        <v>36132</v>
      </c>
      <c r="H133">
        <v>4.34</v>
      </c>
      <c r="I133" s="1">
        <v>0.85</v>
      </c>
    </row>
    <row r="134" spans="1:9" x14ac:dyDescent="0.3">
      <c r="A134">
        <v>6</v>
      </c>
      <c r="B134">
        <v>18328</v>
      </c>
      <c r="C134" s="1">
        <v>0.17</v>
      </c>
      <c r="D134" s="1">
        <v>0.83</v>
      </c>
      <c r="E134" s="1">
        <v>0.06</v>
      </c>
      <c r="F134" s="1">
        <v>0.19</v>
      </c>
      <c r="G134">
        <v>42494</v>
      </c>
      <c r="H134">
        <v>2.67</v>
      </c>
      <c r="I134" s="1">
        <v>0.82</v>
      </c>
    </row>
    <row r="135" spans="1:9" x14ac:dyDescent="0.3">
      <c r="A135">
        <v>2</v>
      </c>
      <c r="B135">
        <v>124806</v>
      </c>
      <c r="C135" s="1">
        <v>0.12</v>
      </c>
      <c r="D135" s="1">
        <v>0.88</v>
      </c>
      <c r="E135" s="1">
        <v>0.06</v>
      </c>
      <c r="F135" s="1">
        <v>0.15</v>
      </c>
      <c r="G135">
        <v>53882</v>
      </c>
      <c r="H135">
        <v>2.78</v>
      </c>
      <c r="I135" s="1">
        <v>0.88</v>
      </c>
    </row>
    <row r="136" spans="1:9" x14ac:dyDescent="0.3">
      <c r="A136">
        <v>6</v>
      </c>
      <c r="B136">
        <v>17810</v>
      </c>
      <c r="C136" s="1">
        <v>0.19</v>
      </c>
      <c r="D136" s="1">
        <v>0.81</v>
      </c>
      <c r="E136" s="1">
        <v>7.0000000000000007E-2</v>
      </c>
      <c r="F136" s="1">
        <v>0.18</v>
      </c>
      <c r="G136">
        <v>43696</v>
      </c>
      <c r="H136">
        <v>1.4</v>
      </c>
      <c r="I136" s="1">
        <v>0.85</v>
      </c>
    </row>
    <row r="137" spans="1:9" x14ac:dyDescent="0.3">
      <c r="A137">
        <v>9</v>
      </c>
      <c r="B137">
        <v>12269</v>
      </c>
      <c r="C137" s="1">
        <v>0.26</v>
      </c>
      <c r="D137" s="1">
        <v>0.74</v>
      </c>
      <c r="E137" s="1">
        <v>0.08</v>
      </c>
      <c r="F137" s="1">
        <v>0.2</v>
      </c>
      <c r="G137">
        <v>35630</v>
      </c>
      <c r="H137">
        <v>2.04</v>
      </c>
      <c r="I137" s="1">
        <v>0.79</v>
      </c>
    </row>
    <row r="138" spans="1:9" x14ac:dyDescent="0.3">
      <c r="A138">
        <v>3</v>
      </c>
      <c r="B138">
        <v>99154</v>
      </c>
      <c r="C138" s="1">
        <v>0.24</v>
      </c>
      <c r="D138" s="1">
        <v>0.76</v>
      </c>
      <c r="E138" s="1">
        <v>0.09</v>
      </c>
      <c r="F138" s="1">
        <v>0.2</v>
      </c>
      <c r="G138">
        <v>43610</v>
      </c>
      <c r="H138">
        <v>4.88</v>
      </c>
      <c r="I138" s="1">
        <v>0.8</v>
      </c>
    </row>
    <row r="139" spans="1:9" x14ac:dyDescent="0.3">
      <c r="A139">
        <v>2</v>
      </c>
      <c r="B139">
        <v>18188</v>
      </c>
      <c r="C139" s="1">
        <v>0.18</v>
      </c>
      <c r="D139" s="1">
        <v>0.82</v>
      </c>
      <c r="E139" s="1">
        <v>0.06</v>
      </c>
      <c r="F139" s="1">
        <v>0.13</v>
      </c>
      <c r="G139">
        <v>52050</v>
      </c>
      <c r="H139">
        <v>0</v>
      </c>
      <c r="I139" s="1">
        <v>0.86</v>
      </c>
    </row>
    <row r="140" spans="1:9" x14ac:dyDescent="0.3">
      <c r="A140">
        <v>4</v>
      </c>
      <c r="B140">
        <v>45325</v>
      </c>
      <c r="C140" s="1">
        <v>0.16</v>
      </c>
      <c r="D140" s="1">
        <v>0.84</v>
      </c>
      <c r="E140" s="1">
        <v>0.06</v>
      </c>
      <c r="F140" s="1">
        <v>0.16</v>
      </c>
      <c r="G140">
        <v>46512</v>
      </c>
      <c r="H140">
        <v>2.76</v>
      </c>
      <c r="I140" s="1">
        <v>0.89</v>
      </c>
    </row>
    <row r="141" spans="1:9" x14ac:dyDescent="0.3">
      <c r="A141">
        <v>6</v>
      </c>
      <c r="B141">
        <v>21741</v>
      </c>
      <c r="C141" s="1">
        <v>0.18</v>
      </c>
      <c r="D141" s="1">
        <v>0.82</v>
      </c>
      <c r="E141" s="1">
        <v>0.05</v>
      </c>
      <c r="F141" s="1">
        <v>0.2</v>
      </c>
      <c r="G141">
        <v>38682</v>
      </c>
      <c r="H141">
        <v>3.63</v>
      </c>
      <c r="I141" s="1">
        <v>0.86</v>
      </c>
    </row>
    <row r="142" spans="1:9" x14ac:dyDescent="0.3">
      <c r="A142">
        <v>6</v>
      </c>
      <c r="B142">
        <v>33701</v>
      </c>
      <c r="C142" s="1">
        <v>0.19</v>
      </c>
      <c r="D142" s="1">
        <v>0.81</v>
      </c>
      <c r="E142" s="1">
        <v>7.0000000000000007E-2</v>
      </c>
      <c r="F142" s="1">
        <v>0.17</v>
      </c>
      <c r="G142">
        <v>47205</v>
      </c>
      <c r="H142">
        <v>2.14</v>
      </c>
      <c r="I142" s="1">
        <v>0.79</v>
      </c>
    </row>
    <row r="143" spans="1:9" x14ac:dyDescent="0.3">
      <c r="A143">
        <v>6</v>
      </c>
      <c r="B143">
        <v>13341</v>
      </c>
      <c r="C143" s="1">
        <v>0.18</v>
      </c>
      <c r="D143" s="1">
        <v>0.82</v>
      </c>
      <c r="E143" s="1">
        <v>0.06</v>
      </c>
      <c r="F143" s="1">
        <v>0.17</v>
      </c>
      <c r="G143">
        <v>40199</v>
      </c>
      <c r="H143">
        <v>1.5</v>
      </c>
      <c r="I143" s="1">
        <v>0.86</v>
      </c>
    </row>
    <row r="144" spans="1:9" x14ac:dyDescent="0.3">
      <c r="A144">
        <v>7</v>
      </c>
      <c r="B144">
        <v>37678</v>
      </c>
      <c r="C144" s="1">
        <v>0.18</v>
      </c>
      <c r="D144" s="1">
        <v>0.82</v>
      </c>
      <c r="E144" s="1">
        <v>0.06</v>
      </c>
      <c r="F144" s="1">
        <v>0.14000000000000001</v>
      </c>
      <c r="G144">
        <v>45596</v>
      </c>
      <c r="H144">
        <v>5.57</v>
      </c>
      <c r="I144" s="1">
        <v>0.86</v>
      </c>
    </row>
    <row r="145" spans="1:9" x14ac:dyDescent="0.3">
      <c r="A145">
        <v>9</v>
      </c>
      <c r="B145">
        <v>13593</v>
      </c>
      <c r="C145" s="1">
        <v>0.26</v>
      </c>
      <c r="D145" s="1">
        <v>0.74</v>
      </c>
      <c r="E145" s="1">
        <v>0.09</v>
      </c>
      <c r="F145" s="1">
        <v>0.17</v>
      </c>
      <c r="G145">
        <v>37828</v>
      </c>
      <c r="H145">
        <v>1.47</v>
      </c>
      <c r="I145" s="1">
        <v>0.74</v>
      </c>
    </row>
    <row r="146" spans="1:9" x14ac:dyDescent="0.3">
      <c r="A146">
        <v>6</v>
      </c>
      <c r="B146">
        <v>16811</v>
      </c>
      <c r="C146" s="1">
        <v>0.18</v>
      </c>
      <c r="D146" s="1">
        <v>0.82</v>
      </c>
      <c r="E146" s="1">
        <v>0.06</v>
      </c>
      <c r="F146" s="1">
        <v>0.22</v>
      </c>
      <c r="G146">
        <v>36573</v>
      </c>
      <c r="H146">
        <v>0</v>
      </c>
      <c r="I146" s="1">
        <v>0.74</v>
      </c>
    </row>
    <row r="147" spans="1:9" x14ac:dyDescent="0.3">
      <c r="A147">
        <v>3</v>
      </c>
      <c r="B147">
        <v>68114</v>
      </c>
      <c r="C147" s="1">
        <v>0.17</v>
      </c>
      <c r="D147" s="1">
        <v>0.83</v>
      </c>
      <c r="E147" s="1">
        <v>7.0000000000000007E-2</v>
      </c>
      <c r="F147" s="1">
        <v>0.2</v>
      </c>
      <c r="G147">
        <v>38596</v>
      </c>
      <c r="H147">
        <v>3.79</v>
      </c>
      <c r="I147" s="1">
        <v>0.8</v>
      </c>
    </row>
    <row r="148" spans="1:9" x14ac:dyDescent="0.3">
      <c r="A148">
        <v>7</v>
      </c>
      <c r="B148">
        <v>26742</v>
      </c>
      <c r="C148" s="1">
        <v>0.16</v>
      </c>
      <c r="D148" s="1">
        <v>0.84</v>
      </c>
      <c r="E148" s="1">
        <v>0.06</v>
      </c>
      <c r="F148" s="1">
        <v>0.22</v>
      </c>
      <c r="G148">
        <v>39381</v>
      </c>
      <c r="H148">
        <v>3.37</v>
      </c>
      <c r="I148" s="1">
        <v>0.86</v>
      </c>
    </row>
    <row r="149" spans="1:9" x14ac:dyDescent="0.3">
      <c r="A149">
        <v>8</v>
      </c>
      <c r="B149">
        <v>6682</v>
      </c>
      <c r="C149" s="1">
        <v>0.24</v>
      </c>
      <c r="D149" s="1">
        <v>0.76</v>
      </c>
      <c r="E149" s="1">
        <v>0.06</v>
      </c>
      <c r="F149" s="1">
        <v>0.22</v>
      </c>
      <c r="G149">
        <v>35527</v>
      </c>
      <c r="H149">
        <v>0</v>
      </c>
      <c r="I149" s="1">
        <v>0.8</v>
      </c>
    </row>
    <row r="150" spans="1:9" x14ac:dyDescent="0.3">
      <c r="A150">
        <v>6</v>
      </c>
      <c r="B150">
        <v>16434</v>
      </c>
      <c r="C150" s="1">
        <v>0.2</v>
      </c>
      <c r="D150" s="1">
        <v>0.8</v>
      </c>
      <c r="E150" s="1">
        <v>0.06</v>
      </c>
      <c r="F150" s="1">
        <v>0.17</v>
      </c>
      <c r="G150">
        <v>40308</v>
      </c>
      <c r="H150">
        <v>10.65</v>
      </c>
      <c r="I150" s="1">
        <v>0.84</v>
      </c>
    </row>
    <row r="151" spans="1:9" x14ac:dyDescent="0.3">
      <c r="A151">
        <v>7</v>
      </c>
      <c r="B151">
        <v>8985</v>
      </c>
      <c r="C151" s="1">
        <v>0.2</v>
      </c>
      <c r="D151" s="1">
        <v>0.8</v>
      </c>
      <c r="E151" s="1">
        <v>0.04</v>
      </c>
      <c r="F151" s="1">
        <v>0.34</v>
      </c>
      <c r="G151">
        <v>28080</v>
      </c>
      <c r="H151">
        <v>0</v>
      </c>
      <c r="I151" s="1">
        <v>0.65</v>
      </c>
    </row>
    <row r="152" spans="1:9" x14ac:dyDescent="0.3">
      <c r="A152">
        <v>3</v>
      </c>
      <c r="B152">
        <v>13383</v>
      </c>
      <c r="C152" s="1">
        <v>0.15</v>
      </c>
      <c r="D152" s="1">
        <v>0.85</v>
      </c>
      <c r="E152" s="1">
        <v>0.04</v>
      </c>
      <c r="F152" s="1">
        <v>0.2</v>
      </c>
      <c r="G152">
        <v>44951</v>
      </c>
      <c r="H152">
        <v>0</v>
      </c>
      <c r="I152" s="1">
        <v>0.62</v>
      </c>
    </row>
    <row r="153" spans="1:9" x14ac:dyDescent="0.3">
      <c r="A153">
        <v>3</v>
      </c>
      <c r="B153">
        <v>12326</v>
      </c>
      <c r="C153" s="1">
        <v>0.21</v>
      </c>
      <c r="D153" s="1">
        <v>0.79</v>
      </c>
      <c r="E153" s="1">
        <v>0.06</v>
      </c>
      <c r="F153" s="1">
        <v>0.16</v>
      </c>
      <c r="G153">
        <v>43559</v>
      </c>
      <c r="H153">
        <v>2.0299999999999998</v>
      </c>
      <c r="I153" s="1">
        <v>0.84</v>
      </c>
    </row>
    <row r="154" spans="1:9" x14ac:dyDescent="0.3">
      <c r="A154">
        <v>6</v>
      </c>
      <c r="B154">
        <v>21737</v>
      </c>
      <c r="C154" s="1">
        <v>0.2</v>
      </c>
      <c r="D154" s="1">
        <v>0.8</v>
      </c>
      <c r="E154" s="1">
        <v>7.0000000000000007E-2</v>
      </c>
      <c r="F154" s="1">
        <v>0.18</v>
      </c>
      <c r="G154">
        <v>41471</v>
      </c>
      <c r="H154">
        <v>1.89</v>
      </c>
      <c r="I154" s="1">
        <v>0.85</v>
      </c>
    </row>
    <row r="155" spans="1:9" x14ac:dyDescent="0.3">
      <c r="A155">
        <v>2</v>
      </c>
      <c r="B155">
        <v>73657</v>
      </c>
      <c r="C155" s="1">
        <v>0.13</v>
      </c>
      <c r="D155" s="1">
        <v>0.87</v>
      </c>
      <c r="E155" s="1">
        <v>0.09</v>
      </c>
      <c r="F155" s="1">
        <v>0.12</v>
      </c>
      <c r="G155">
        <v>56651</v>
      </c>
      <c r="H155">
        <v>0</v>
      </c>
      <c r="I155" s="1">
        <v>0.91</v>
      </c>
    </row>
    <row r="156" spans="1:9" x14ac:dyDescent="0.3">
      <c r="A156">
        <v>2</v>
      </c>
      <c r="B156">
        <v>16481</v>
      </c>
      <c r="C156" s="1">
        <v>0.19</v>
      </c>
      <c r="D156" s="1">
        <v>0.81</v>
      </c>
      <c r="E156" s="1">
        <v>0.05</v>
      </c>
      <c r="F156" s="1">
        <v>0.18</v>
      </c>
      <c r="G156">
        <v>42674</v>
      </c>
      <c r="H156">
        <v>0</v>
      </c>
      <c r="I156" s="1">
        <v>0.86</v>
      </c>
    </row>
    <row r="157" spans="1:9" x14ac:dyDescent="0.3">
      <c r="A157">
        <v>9</v>
      </c>
      <c r="B157">
        <v>16722</v>
      </c>
      <c r="C157" s="1">
        <v>0.28999999999999998</v>
      </c>
      <c r="D157" s="1">
        <v>0.71</v>
      </c>
      <c r="E157" s="1">
        <v>0.09</v>
      </c>
      <c r="F157" s="1">
        <v>0.18</v>
      </c>
      <c r="G157">
        <v>36581</v>
      </c>
      <c r="H157">
        <v>0</v>
      </c>
      <c r="I157" s="1">
        <v>0.77</v>
      </c>
    </row>
    <row r="158" spans="1:9" x14ac:dyDescent="0.3">
      <c r="A158">
        <v>3</v>
      </c>
      <c r="B158">
        <v>43592</v>
      </c>
      <c r="C158" s="1">
        <v>0.17</v>
      </c>
      <c r="D158" s="1">
        <v>0.83</v>
      </c>
      <c r="E158" s="1">
        <v>0.06</v>
      </c>
      <c r="F158" s="1">
        <v>0.21</v>
      </c>
      <c r="G158">
        <v>42162</v>
      </c>
      <c r="H158">
        <v>1.42</v>
      </c>
      <c r="I158" s="1">
        <v>0.84</v>
      </c>
    </row>
    <row r="159" spans="1:9" x14ac:dyDescent="0.3">
      <c r="A159">
        <v>4</v>
      </c>
      <c r="B159">
        <v>41239</v>
      </c>
      <c r="C159" s="1">
        <v>0.15</v>
      </c>
      <c r="D159" s="1">
        <v>0.85</v>
      </c>
      <c r="E159" s="1">
        <v>0.06</v>
      </c>
      <c r="F159" s="1">
        <v>0.25</v>
      </c>
      <c r="G159">
        <v>36718</v>
      </c>
      <c r="H159">
        <v>2.38</v>
      </c>
      <c r="I159" s="1">
        <v>0.89</v>
      </c>
    </row>
    <row r="160" spans="1:9" x14ac:dyDescent="0.3">
      <c r="A160">
        <v>7</v>
      </c>
      <c r="B160">
        <v>6900</v>
      </c>
      <c r="C160" s="1">
        <v>0.23</v>
      </c>
      <c r="D160" s="1">
        <v>0.77</v>
      </c>
      <c r="E160" s="1">
        <v>7.0000000000000007E-2</v>
      </c>
      <c r="F160" s="1">
        <v>0.26</v>
      </c>
      <c r="G160">
        <v>32922</v>
      </c>
      <c r="H160">
        <v>0</v>
      </c>
      <c r="I160" s="1">
        <v>0.82</v>
      </c>
    </row>
    <row r="161" spans="1:9" x14ac:dyDescent="0.3">
      <c r="A161">
        <v>8</v>
      </c>
      <c r="B161">
        <v>8924</v>
      </c>
      <c r="C161" s="1">
        <v>0.27</v>
      </c>
      <c r="D161" s="1">
        <v>0.73</v>
      </c>
      <c r="E161" s="1">
        <v>0.09</v>
      </c>
      <c r="F161" s="1">
        <v>0.18</v>
      </c>
      <c r="G161">
        <v>38318</v>
      </c>
      <c r="H161">
        <v>0</v>
      </c>
      <c r="I161" s="1">
        <v>0.78</v>
      </c>
    </row>
    <row r="162" spans="1:9" x14ac:dyDescent="0.3">
      <c r="A162">
        <v>7</v>
      </c>
      <c r="B162">
        <v>8326</v>
      </c>
      <c r="C162" s="1">
        <v>0.21</v>
      </c>
      <c r="D162" s="1">
        <v>0.79</v>
      </c>
      <c r="E162" s="1">
        <v>0.06</v>
      </c>
      <c r="F162" s="1">
        <v>0.21</v>
      </c>
      <c r="G162">
        <v>37626</v>
      </c>
      <c r="H162">
        <v>0</v>
      </c>
      <c r="I162" s="1">
        <v>0.84</v>
      </c>
    </row>
    <row r="163" spans="1:9" x14ac:dyDescent="0.3">
      <c r="A163">
        <v>9</v>
      </c>
      <c r="B163">
        <v>7805</v>
      </c>
      <c r="C163" s="1">
        <v>0.27</v>
      </c>
      <c r="D163" s="1">
        <v>0.73</v>
      </c>
      <c r="E163" s="1">
        <v>0.08</v>
      </c>
      <c r="F163" s="1">
        <v>0.17</v>
      </c>
      <c r="G163">
        <v>36078</v>
      </c>
      <c r="H163">
        <v>0</v>
      </c>
      <c r="I163" s="1">
        <v>0.8</v>
      </c>
    </row>
    <row r="164" spans="1:9" x14ac:dyDescent="0.3">
      <c r="A164">
        <v>7</v>
      </c>
      <c r="B164">
        <v>23606</v>
      </c>
      <c r="C164" s="1">
        <v>0.2</v>
      </c>
      <c r="D164" s="1">
        <v>0.8</v>
      </c>
      <c r="E164" s="1">
        <v>7.0000000000000007E-2</v>
      </c>
      <c r="F164" s="1">
        <v>0.23</v>
      </c>
      <c r="G164">
        <v>37624</v>
      </c>
      <c r="H164">
        <v>2.84</v>
      </c>
      <c r="I164" s="1">
        <v>0.84</v>
      </c>
    </row>
    <row r="165" spans="1:9" x14ac:dyDescent="0.3">
      <c r="A165">
        <v>2</v>
      </c>
      <c r="B165">
        <v>10352</v>
      </c>
      <c r="C165" s="1">
        <v>0.2</v>
      </c>
      <c r="D165" s="1">
        <v>0.8</v>
      </c>
      <c r="E165" s="1">
        <v>7.0000000000000007E-2</v>
      </c>
      <c r="F165" s="1">
        <v>0.15</v>
      </c>
      <c r="G165">
        <v>45342</v>
      </c>
      <c r="H165">
        <v>0</v>
      </c>
      <c r="I165" s="1">
        <v>0.85</v>
      </c>
    </row>
    <row r="166" spans="1:9" x14ac:dyDescent="0.3">
      <c r="A166">
        <v>6</v>
      </c>
      <c r="B166">
        <v>18029</v>
      </c>
      <c r="C166" s="1">
        <v>0.19</v>
      </c>
      <c r="D166" s="1">
        <v>0.81</v>
      </c>
      <c r="E166" s="1">
        <v>0.06</v>
      </c>
      <c r="F166" s="1">
        <v>0.35</v>
      </c>
      <c r="G166">
        <v>29945</v>
      </c>
      <c r="H166">
        <v>5.82</v>
      </c>
      <c r="I166" s="1">
        <v>0.84</v>
      </c>
    </row>
    <row r="167" spans="1:9" x14ac:dyDescent="0.3">
      <c r="A167">
        <v>9</v>
      </c>
      <c r="B167">
        <v>10673</v>
      </c>
      <c r="C167" s="1">
        <v>0.2</v>
      </c>
      <c r="D167" s="1">
        <v>0.8</v>
      </c>
      <c r="E167" s="1">
        <v>7.0000000000000007E-2</v>
      </c>
      <c r="F167" s="1">
        <v>0.17</v>
      </c>
      <c r="G167">
        <v>41534</v>
      </c>
      <c r="H167">
        <v>0</v>
      </c>
      <c r="I167" s="1">
        <v>0.84</v>
      </c>
    </row>
    <row r="168" spans="1:9" x14ac:dyDescent="0.3">
      <c r="A168">
        <v>3</v>
      </c>
      <c r="B168">
        <v>23974</v>
      </c>
      <c r="C168" s="1">
        <v>0.18</v>
      </c>
      <c r="D168" s="1">
        <v>0.82</v>
      </c>
      <c r="E168" s="1">
        <v>0.05</v>
      </c>
      <c r="F168" s="1">
        <v>0.23</v>
      </c>
      <c r="G168">
        <v>37370</v>
      </c>
      <c r="H168">
        <v>0</v>
      </c>
      <c r="I168" s="1">
        <v>0.87</v>
      </c>
    </row>
    <row r="169" spans="1:9" x14ac:dyDescent="0.3">
      <c r="A169">
        <v>7</v>
      </c>
      <c r="B169">
        <v>20049</v>
      </c>
      <c r="C169" s="1">
        <v>0.23</v>
      </c>
      <c r="D169" s="1">
        <v>0.77</v>
      </c>
      <c r="E169" s="1">
        <v>0.09</v>
      </c>
      <c r="F169" s="1">
        <v>0.2</v>
      </c>
      <c r="G169">
        <v>39048</v>
      </c>
      <c r="H169">
        <v>3.24</v>
      </c>
      <c r="I169" s="1">
        <v>0.81</v>
      </c>
    </row>
    <row r="170" spans="1:9" x14ac:dyDescent="0.3">
      <c r="A170">
        <v>5</v>
      </c>
      <c r="B170">
        <v>64000</v>
      </c>
      <c r="C170" s="1">
        <v>0.16</v>
      </c>
      <c r="D170" s="1">
        <v>0.84</v>
      </c>
      <c r="E170" s="1">
        <v>7.0000000000000007E-2</v>
      </c>
      <c r="F170" s="1">
        <v>0.15</v>
      </c>
      <c r="G170">
        <v>45788</v>
      </c>
      <c r="H170">
        <v>2.2000000000000002</v>
      </c>
      <c r="I170" s="1">
        <v>0.83</v>
      </c>
    </row>
    <row r="171" spans="1:9" x14ac:dyDescent="0.3">
      <c r="A171">
        <v>8</v>
      </c>
      <c r="B171">
        <v>8074</v>
      </c>
      <c r="C171" s="1">
        <v>0.24</v>
      </c>
      <c r="D171" s="1">
        <v>0.76</v>
      </c>
      <c r="E171" s="1">
        <v>7.0000000000000007E-2</v>
      </c>
      <c r="F171" s="1">
        <v>0.16</v>
      </c>
      <c r="G171">
        <v>43245</v>
      </c>
      <c r="H171">
        <v>0</v>
      </c>
      <c r="I171" s="1">
        <v>0.8</v>
      </c>
    </row>
    <row r="172" spans="1:9" x14ac:dyDescent="0.3">
      <c r="A172">
        <v>2</v>
      </c>
      <c r="B172">
        <v>392680</v>
      </c>
      <c r="C172" s="1">
        <v>0.16</v>
      </c>
      <c r="D172" s="1">
        <v>0.84</v>
      </c>
      <c r="E172" s="1">
        <v>0.08</v>
      </c>
      <c r="F172" s="1">
        <v>0.16</v>
      </c>
      <c r="G172">
        <v>49957</v>
      </c>
      <c r="H172">
        <v>9.59</v>
      </c>
      <c r="I172" s="1">
        <v>0.87</v>
      </c>
    </row>
    <row r="173" spans="1:9" x14ac:dyDescent="0.3">
      <c r="A173">
        <v>7</v>
      </c>
      <c r="B173">
        <v>17948</v>
      </c>
      <c r="C173" s="1">
        <v>0.2</v>
      </c>
      <c r="D173" s="1">
        <v>0.8</v>
      </c>
      <c r="E173" s="1">
        <v>0.06</v>
      </c>
      <c r="F173" s="1">
        <v>0.17</v>
      </c>
      <c r="G173">
        <v>37799</v>
      </c>
      <c r="H173">
        <v>2.0099999999999998</v>
      </c>
      <c r="I173" s="1">
        <v>0.85</v>
      </c>
    </row>
    <row r="174" spans="1:9" x14ac:dyDescent="0.3">
      <c r="A174">
        <v>6</v>
      </c>
      <c r="B174">
        <v>25439</v>
      </c>
      <c r="C174" s="1">
        <v>0.16</v>
      </c>
      <c r="D174" s="1">
        <v>0.84</v>
      </c>
      <c r="E174" s="1">
        <v>0.04</v>
      </c>
      <c r="F174" s="1">
        <v>0.3</v>
      </c>
      <c r="G174">
        <v>33257</v>
      </c>
      <c r="H174">
        <v>2.16</v>
      </c>
      <c r="I174" s="1">
        <v>0.72</v>
      </c>
    </row>
    <row r="175" spans="1:9" x14ac:dyDescent="0.3">
      <c r="A175">
        <v>2</v>
      </c>
      <c r="B175">
        <v>121421</v>
      </c>
      <c r="C175" s="1">
        <v>0.18</v>
      </c>
      <c r="D175" s="1">
        <v>0.82</v>
      </c>
      <c r="E175" s="1">
        <v>0.08</v>
      </c>
      <c r="F175" s="1">
        <v>0.1</v>
      </c>
      <c r="G175">
        <v>63677</v>
      </c>
      <c r="H175">
        <v>1.75</v>
      </c>
      <c r="I175" s="1">
        <v>0.86</v>
      </c>
    </row>
    <row r="176" spans="1:9" x14ac:dyDescent="0.3">
      <c r="A176">
        <v>6</v>
      </c>
      <c r="B176">
        <v>10319</v>
      </c>
      <c r="C176" s="1">
        <v>0.21</v>
      </c>
      <c r="D176" s="1">
        <v>0.79</v>
      </c>
      <c r="E176" s="1">
        <v>7.0000000000000007E-2</v>
      </c>
      <c r="F176" s="1">
        <v>0.2</v>
      </c>
      <c r="G176">
        <v>35826</v>
      </c>
      <c r="H176">
        <v>2.33</v>
      </c>
      <c r="I176" s="1">
        <v>0.84</v>
      </c>
    </row>
    <row r="177" spans="1:9" x14ac:dyDescent="0.3">
      <c r="A177">
        <v>9</v>
      </c>
      <c r="B177">
        <v>7958</v>
      </c>
      <c r="C177" s="1">
        <v>0.25</v>
      </c>
      <c r="D177" s="1">
        <v>0.75</v>
      </c>
      <c r="E177" s="1">
        <v>0.08</v>
      </c>
      <c r="F177" s="1">
        <v>0.24</v>
      </c>
      <c r="G177">
        <v>31659</v>
      </c>
      <c r="H177">
        <v>0</v>
      </c>
      <c r="I177" s="1">
        <v>0.81</v>
      </c>
    </row>
    <row r="178" spans="1:9" x14ac:dyDescent="0.3">
      <c r="A178">
        <v>2</v>
      </c>
      <c r="B178">
        <v>127753</v>
      </c>
      <c r="C178" s="1">
        <v>0.16</v>
      </c>
      <c r="D178" s="1">
        <v>0.84</v>
      </c>
      <c r="E178" s="1">
        <v>7.0000000000000007E-2</v>
      </c>
      <c r="F178" s="1">
        <v>0.15</v>
      </c>
      <c r="G178">
        <v>46843</v>
      </c>
      <c r="H178">
        <v>6.71</v>
      </c>
      <c r="I178" s="1">
        <v>0.88</v>
      </c>
    </row>
    <row r="179" spans="1:9" x14ac:dyDescent="0.3">
      <c r="A179">
        <v>6</v>
      </c>
      <c r="B179">
        <v>17139</v>
      </c>
      <c r="C179" s="1">
        <v>0.15</v>
      </c>
      <c r="D179" s="1">
        <v>0.85</v>
      </c>
      <c r="E179" s="1">
        <v>0.05</v>
      </c>
      <c r="F179" s="1">
        <v>0.2</v>
      </c>
      <c r="G179">
        <v>44100</v>
      </c>
      <c r="H179">
        <v>0</v>
      </c>
      <c r="I179" s="1">
        <v>0.88</v>
      </c>
    </row>
    <row r="180" spans="1:9" x14ac:dyDescent="0.3">
      <c r="A180">
        <v>7</v>
      </c>
      <c r="B180">
        <v>17366</v>
      </c>
      <c r="C180" s="1">
        <v>0.26</v>
      </c>
      <c r="D180" s="1">
        <v>0.74</v>
      </c>
      <c r="E180" s="1">
        <v>0.09</v>
      </c>
      <c r="F180" s="1">
        <v>0.2</v>
      </c>
      <c r="G180">
        <v>36032</v>
      </c>
      <c r="H180">
        <v>0</v>
      </c>
      <c r="I180" s="1">
        <v>0.81</v>
      </c>
    </row>
    <row r="181" spans="1:9" x14ac:dyDescent="0.3">
      <c r="A181">
        <v>9</v>
      </c>
      <c r="B181">
        <v>12457</v>
      </c>
      <c r="C181" s="1">
        <v>0.27</v>
      </c>
      <c r="D181" s="1">
        <v>0.73</v>
      </c>
      <c r="E181" s="1">
        <v>0.08</v>
      </c>
      <c r="F181" s="1">
        <v>0.2</v>
      </c>
      <c r="G181">
        <v>34009</v>
      </c>
      <c r="H181">
        <v>2.0099999999999998</v>
      </c>
      <c r="I181" s="1">
        <v>0.78</v>
      </c>
    </row>
    <row r="182" spans="1:9" x14ac:dyDescent="0.3">
      <c r="A182">
        <v>7</v>
      </c>
      <c r="B182">
        <v>39126</v>
      </c>
      <c r="C182" s="1">
        <v>0.18</v>
      </c>
      <c r="D182" s="1">
        <v>0.82</v>
      </c>
      <c r="E182" s="1">
        <v>0.06</v>
      </c>
      <c r="F182" s="1">
        <v>0.18</v>
      </c>
      <c r="G182">
        <v>45335</v>
      </c>
      <c r="H182">
        <v>3.09</v>
      </c>
      <c r="I182" s="1">
        <v>0.87</v>
      </c>
    </row>
    <row r="183" spans="1:9" x14ac:dyDescent="0.3">
      <c r="A183">
        <v>8</v>
      </c>
      <c r="B183">
        <v>16603</v>
      </c>
      <c r="C183" s="1">
        <v>0.26</v>
      </c>
      <c r="D183" s="1">
        <v>0.74</v>
      </c>
      <c r="E183" s="1">
        <v>0.09</v>
      </c>
      <c r="F183" s="1">
        <v>0.16</v>
      </c>
      <c r="G183">
        <v>40486</v>
      </c>
      <c r="H183">
        <v>8.61</v>
      </c>
      <c r="I183" s="1">
        <v>0.79</v>
      </c>
    </row>
    <row r="184" spans="1:9" x14ac:dyDescent="0.3">
      <c r="A184">
        <v>2</v>
      </c>
      <c r="B184">
        <v>236961</v>
      </c>
      <c r="C184" s="1">
        <v>0.12</v>
      </c>
      <c r="D184" s="1">
        <v>0.88</v>
      </c>
      <c r="E184" s="1">
        <v>0.05</v>
      </c>
      <c r="F184" s="1">
        <v>0.15</v>
      </c>
      <c r="G184">
        <v>50893</v>
      </c>
      <c r="H184">
        <v>4.8</v>
      </c>
      <c r="I184" s="1">
        <v>0.88</v>
      </c>
    </row>
    <row r="185" spans="1:9" x14ac:dyDescent="0.3">
      <c r="A185">
        <v>4</v>
      </c>
      <c r="B185">
        <v>78727</v>
      </c>
      <c r="C185" s="1">
        <v>0.16</v>
      </c>
      <c r="D185" s="1">
        <v>0.84</v>
      </c>
      <c r="E185" s="1">
        <v>0.06</v>
      </c>
      <c r="F185" s="1">
        <v>0.16</v>
      </c>
      <c r="G185">
        <v>44811</v>
      </c>
      <c r="H185">
        <v>5.0199999999999996</v>
      </c>
      <c r="I185" s="1">
        <v>0.84</v>
      </c>
    </row>
    <row r="186" spans="1:9" x14ac:dyDescent="0.3">
      <c r="A186">
        <v>9</v>
      </c>
      <c r="B186">
        <v>6490</v>
      </c>
      <c r="C186" s="1">
        <v>0.23</v>
      </c>
      <c r="D186" s="1">
        <v>0.77</v>
      </c>
      <c r="E186" s="1">
        <v>0.06</v>
      </c>
      <c r="F186" s="1">
        <v>0.23</v>
      </c>
      <c r="G186">
        <v>34306</v>
      </c>
      <c r="H186">
        <v>0</v>
      </c>
      <c r="I186" s="1">
        <v>0.81</v>
      </c>
    </row>
    <row r="187" spans="1:9" x14ac:dyDescent="0.3">
      <c r="A187">
        <v>6</v>
      </c>
      <c r="B187">
        <v>21535</v>
      </c>
      <c r="C187" s="1">
        <v>0.18</v>
      </c>
      <c r="D187" s="1">
        <v>0.82</v>
      </c>
      <c r="E187" s="1">
        <v>0.06</v>
      </c>
      <c r="F187" s="1">
        <v>0.16</v>
      </c>
      <c r="G187">
        <v>41729</v>
      </c>
      <c r="H187">
        <v>3.58</v>
      </c>
      <c r="I187" s="1">
        <v>0.86</v>
      </c>
    </row>
    <row r="188" spans="1:9" x14ac:dyDescent="0.3">
      <c r="A188">
        <v>1</v>
      </c>
      <c r="B188">
        <v>1666753</v>
      </c>
      <c r="C188" s="1">
        <v>0.14000000000000001</v>
      </c>
      <c r="D188" s="1">
        <v>0.86</v>
      </c>
      <c r="E188" s="1">
        <v>0.03</v>
      </c>
      <c r="F188" s="1">
        <v>0.09</v>
      </c>
      <c r="G188">
        <v>101744</v>
      </c>
      <c r="H188">
        <v>1.95</v>
      </c>
      <c r="I188" s="1">
        <v>0.87</v>
      </c>
    </row>
    <row r="189" spans="1:9" x14ac:dyDescent="0.3">
      <c r="A189">
        <v>8</v>
      </c>
      <c r="B189">
        <v>1101</v>
      </c>
      <c r="C189" s="1">
        <v>0.25</v>
      </c>
      <c r="D189" s="1">
        <v>0.75</v>
      </c>
      <c r="E189" s="1">
        <v>0.08</v>
      </c>
      <c r="F189" s="1">
        <v>0.17</v>
      </c>
      <c r="G189">
        <v>55384</v>
      </c>
      <c r="H189">
        <v>0</v>
      </c>
      <c r="I189" s="1">
        <v>0.77</v>
      </c>
    </row>
    <row r="190" spans="1:9" x14ac:dyDescent="0.3">
      <c r="A190">
        <v>6</v>
      </c>
      <c r="B190">
        <v>39383</v>
      </c>
      <c r="C190" s="1">
        <v>0.27</v>
      </c>
      <c r="D190" s="1">
        <v>0.73</v>
      </c>
      <c r="E190" s="1">
        <v>0.09</v>
      </c>
      <c r="F190" s="1">
        <v>0.1</v>
      </c>
      <c r="G190">
        <v>58515</v>
      </c>
      <c r="H190">
        <v>1.32</v>
      </c>
      <c r="I190" s="1">
        <v>0.66</v>
      </c>
    </row>
    <row r="191" spans="1:9" x14ac:dyDescent="0.3">
      <c r="A191">
        <v>3</v>
      </c>
      <c r="B191">
        <v>231256</v>
      </c>
      <c r="C191" s="1">
        <v>0.19</v>
      </c>
      <c r="D191" s="1">
        <v>0.81</v>
      </c>
      <c r="E191" s="1">
        <v>0.06</v>
      </c>
      <c r="F191" s="1">
        <v>0.18</v>
      </c>
      <c r="G191">
        <v>50945</v>
      </c>
      <c r="H191">
        <v>2.06</v>
      </c>
      <c r="I191" s="1">
        <v>0.83</v>
      </c>
    </row>
    <row r="192" spans="1:9" x14ac:dyDescent="0.3">
      <c r="A192">
        <v>6</v>
      </c>
      <c r="B192">
        <v>45602</v>
      </c>
      <c r="C192" s="1">
        <v>0.28000000000000003</v>
      </c>
      <c r="D192" s="1">
        <v>0.72</v>
      </c>
      <c r="E192" s="1">
        <v>0.09</v>
      </c>
      <c r="F192" s="1">
        <v>0.12</v>
      </c>
      <c r="G192">
        <v>62984</v>
      </c>
      <c r="H192">
        <v>0.68</v>
      </c>
      <c r="I192" s="1">
        <v>0.75</v>
      </c>
    </row>
    <row r="193" spans="1:9" x14ac:dyDescent="0.3">
      <c r="A193">
        <v>6</v>
      </c>
      <c r="B193">
        <v>21627</v>
      </c>
      <c r="C193" s="1">
        <v>0.15</v>
      </c>
      <c r="D193" s="1">
        <v>0.85</v>
      </c>
      <c r="E193" s="1">
        <v>0.04</v>
      </c>
      <c r="F193" s="1">
        <v>0.11</v>
      </c>
      <c r="G193">
        <v>57249</v>
      </c>
      <c r="H193">
        <v>0</v>
      </c>
      <c r="I193" s="1">
        <v>0.86</v>
      </c>
    </row>
    <row r="194" spans="1:9" x14ac:dyDescent="0.3">
      <c r="A194">
        <v>1</v>
      </c>
      <c r="B194">
        <v>1150215</v>
      </c>
      <c r="C194" s="1">
        <v>0.16</v>
      </c>
      <c r="D194" s="1">
        <v>0.84</v>
      </c>
      <c r="E194" s="1">
        <v>0.04</v>
      </c>
      <c r="F194" s="1">
        <v>0.08</v>
      </c>
      <c r="G194">
        <v>101463</v>
      </c>
      <c r="H194">
        <v>1.29</v>
      </c>
      <c r="I194" s="1">
        <v>0.86</v>
      </c>
    </row>
    <row r="195" spans="1:9" x14ac:dyDescent="0.3">
      <c r="A195">
        <v>7</v>
      </c>
      <c r="B195">
        <v>27828</v>
      </c>
      <c r="C195" s="1">
        <v>0.18</v>
      </c>
      <c r="D195" s="1">
        <v>0.82</v>
      </c>
      <c r="E195" s="1">
        <v>7.0000000000000007E-2</v>
      </c>
      <c r="F195" s="1">
        <v>0.18</v>
      </c>
      <c r="G195">
        <v>48518</v>
      </c>
      <c r="H195">
        <v>1.76</v>
      </c>
      <c r="I195" s="1">
        <v>0.75</v>
      </c>
    </row>
    <row r="196" spans="1:9" x14ac:dyDescent="0.3">
      <c r="A196">
        <v>1</v>
      </c>
      <c r="B196">
        <v>190678</v>
      </c>
      <c r="C196" s="1">
        <v>0.21</v>
      </c>
      <c r="D196" s="1">
        <v>0.79</v>
      </c>
      <c r="E196" s="1">
        <v>7.0000000000000007E-2</v>
      </c>
      <c r="F196" s="1">
        <v>0.08</v>
      </c>
      <c r="G196">
        <v>81869</v>
      </c>
      <c r="H196">
        <v>1.21</v>
      </c>
      <c r="I196" s="1">
        <v>0.81</v>
      </c>
    </row>
    <row r="197" spans="1:9" x14ac:dyDescent="0.3">
      <c r="A197">
        <v>2</v>
      </c>
      <c r="B197">
        <v>994400</v>
      </c>
      <c r="C197" s="1">
        <v>0.12</v>
      </c>
      <c r="D197" s="1">
        <v>0.88</v>
      </c>
      <c r="E197" s="1">
        <v>0.04</v>
      </c>
      <c r="F197" s="1">
        <v>0.21</v>
      </c>
      <c r="G197">
        <v>52318</v>
      </c>
      <c r="H197">
        <v>1.88</v>
      </c>
      <c r="I197" s="1">
        <v>0.87</v>
      </c>
    </row>
    <row r="198" spans="1:9" x14ac:dyDescent="0.3">
      <c r="A198">
        <v>6</v>
      </c>
      <c r="B198">
        <v>28047</v>
      </c>
      <c r="C198" s="1">
        <v>0.16</v>
      </c>
      <c r="D198" s="1">
        <v>0.84</v>
      </c>
      <c r="E198" s="1">
        <v>0.05</v>
      </c>
      <c r="F198" s="1">
        <v>0.15</v>
      </c>
      <c r="G198">
        <v>47365</v>
      </c>
      <c r="H198">
        <v>0.53</v>
      </c>
      <c r="I198" s="1">
        <v>0.85</v>
      </c>
    </row>
    <row r="199" spans="1:9" x14ac:dyDescent="0.3">
      <c r="A199">
        <v>5</v>
      </c>
      <c r="B199">
        <v>136373</v>
      </c>
      <c r="C199" s="1">
        <v>0.18</v>
      </c>
      <c r="D199" s="1">
        <v>0.82</v>
      </c>
      <c r="E199" s="1">
        <v>7.0000000000000007E-2</v>
      </c>
      <c r="F199" s="1">
        <v>0.2</v>
      </c>
      <c r="G199">
        <v>49471</v>
      </c>
      <c r="H199">
        <v>1.86</v>
      </c>
      <c r="I199" s="1">
        <v>0.83</v>
      </c>
    </row>
    <row r="200" spans="1:9" x14ac:dyDescent="0.3">
      <c r="A200">
        <v>3</v>
      </c>
      <c r="B200">
        <v>181827</v>
      </c>
      <c r="C200" s="1">
        <v>0.13</v>
      </c>
      <c r="D200" s="1">
        <v>0.87</v>
      </c>
      <c r="E200" s="1">
        <v>0.03</v>
      </c>
      <c r="F200" s="1">
        <v>0.2</v>
      </c>
      <c r="G200">
        <v>46633</v>
      </c>
      <c r="H200">
        <v>1.47</v>
      </c>
      <c r="I200" s="1">
        <v>0.83</v>
      </c>
    </row>
    <row r="201" spans="1:9" x14ac:dyDescent="0.3">
      <c r="A201">
        <v>7</v>
      </c>
      <c r="B201">
        <v>17987</v>
      </c>
      <c r="C201" s="1">
        <v>0.23</v>
      </c>
      <c r="D201" s="1">
        <v>0.77</v>
      </c>
      <c r="E201" s="1">
        <v>0.08</v>
      </c>
      <c r="F201" s="1">
        <v>0.12</v>
      </c>
      <c r="G201">
        <v>53793</v>
      </c>
      <c r="H201">
        <v>1.61</v>
      </c>
      <c r="I201" s="1">
        <v>0.78</v>
      </c>
    </row>
    <row r="202" spans="1:9" x14ac:dyDescent="0.3">
      <c r="A202">
        <v>2</v>
      </c>
      <c r="B202">
        <v>896764</v>
      </c>
      <c r="C202" s="1">
        <v>0.11</v>
      </c>
      <c r="D202" s="1">
        <v>0.89</v>
      </c>
      <c r="E202" s="1">
        <v>0.04</v>
      </c>
      <c r="F202" s="1">
        <v>0.2</v>
      </c>
      <c r="G202">
        <v>51586</v>
      </c>
      <c r="H202">
        <v>1.8</v>
      </c>
      <c r="I202" s="1">
        <v>0.87</v>
      </c>
    </row>
    <row r="203" spans="1:9" x14ac:dyDescent="0.3">
      <c r="A203">
        <v>3</v>
      </c>
      <c r="B203">
        <v>151366</v>
      </c>
      <c r="C203" s="1">
        <v>0.1</v>
      </c>
      <c r="D203" s="1">
        <v>0.9</v>
      </c>
      <c r="E203" s="1">
        <v>7.0000000000000007E-2</v>
      </c>
      <c r="F203" s="1">
        <v>0.17</v>
      </c>
      <c r="G203">
        <v>58255</v>
      </c>
      <c r="H203">
        <v>1.74</v>
      </c>
      <c r="I203" s="1">
        <v>0.8</v>
      </c>
    </row>
    <row r="204" spans="1:9" x14ac:dyDescent="0.3">
      <c r="A204">
        <v>4</v>
      </c>
      <c r="B204">
        <v>64382</v>
      </c>
      <c r="C204" s="1">
        <v>0.23</v>
      </c>
      <c r="D204" s="1">
        <v>0.77</v>
      </c>
      <c r="E204" s="1">
        <v>0.08</v>
      </c>
      <c r="F204" s="1">
        <v>0.18</v>
      </c>
      <c r="G204">
        <v>45086</v>
      </c>
      <c r="H204">
        <v>0.78</v>
      </c>
      <c r="I204" s="1">
        <v>0.81</v>
      </c>
    </row>
    <row r="205" spans="1:9" x14ac:dyDescent="0.3">
      <c r="A205">
        <v>7</v>
      </c>
      <c r="B205">
        <v>30802</v>
      </c>
      <c r="C205" s="1">
        <v>0.15</v>
      </c>
      <c r="D205" s="1">
        <v>0.85</v>
      </c>
      <c r="E205" s="1">
        <v>7.0000000000000007E-2</v>
      </c>
      <c r="F205" s="1">
        <v>0.12</v>
      </c>
      <c r="G205">
        <v>57705</v>
      </c>
      <c r="H205">
        <v>0.81</v>
      </c>
      <c r="I205" s="1">
        <v>0.64</v>
      </c>
    </row>
    <row r="206" spans="1:9" x14ac:dyDescent="0.3">
      <c r="A206">
        <v>1</v>
      </c>
      <c r="B206">
        <v>10105518</v>
      </c>
      <c r="C206" s="1">
        <v>0.14000000000000001</v>
      </c>
      <c r="D206" s="1">
        <v>0.86</v>
      </c>
      <c r="E206" s="1">
        <v>0.03</v>
      </c>
      <c r="F206" s="1">
        <v>0.14000000000000001</v>
      </c>
      <c r="G206">
        <v>67986</v>
      </c>
      <c r="H206">
        <v>2.39</v>
      </c>
      <c r="I206" s="1">
        <v>0.86</v>
      </c>
    </row>
    <row r="207" spans="1:9" x14ac:dyDescent="0.3">
      <c r="A207">
        <v>3</v>
      </c>
      <c r="B207">
        <v>157672</v>
      </c>
      <c r="C207" s="1">
        <v>0.14000000000000001</v>
      </c>
      <c r="D207" s="1">
        <v>0.86</v>
      </c>
      <c r="E207" s="1">
        <v>0.05</v>
      </c>
      <c r="F207" s="1">
        <v>0.19</v>
      </c>
      <c r="G207">
        <v>53632</v>
      </c>
      <c r="H207">
        <v>2.94</v>
      </c>
      <c r="I207" s="1">
        <v>0.82</v>
      </c>
    </row>
    <row r="208" spans="1:9" x14ac:dyDescent="0.3">
      <c r="A208">
        <v>1</v>
      </c>
      <c r="B208">
        <v>259666</v>
      </c>
      <c r="C208" s="1">
        <v>0.22</v>
      </c>
      <c r="D208" s="1">
        <v>0.78</v>
      </c>
      <c r="E208" s="1">
        <v>0.04</v>
      </c>
      <c r="F208" s="1">
        <v>0.06</v>
      </c>
      <c r="G208">
        <v>122933</v>
      </c>
      <c r="H208">
        <v>1.74</v>
      </c>
      <c r="I208" s="1">
        <v>0.77</v>
      </c>
    </row>
    <row r="209" spans="1:9" x14ac:dyDescent="0.3">
      <c r="A209">
        <v>8</v>
      </c>
      <c r="B209">
        <v>17471</v>
      </c>
      <c r="C209" s="1">
        <v>0.28000000000000003</v>
      </c>
      <c r="D209" s="1">
        <v>0.72</v>
      </c>
      <c r="E209" s="1">
        <v>0.09</v>
      </c>
      <c r="F209" s="1">
        <v>0.15</v>
      </c>
      <c r="G209">
        <v>51402</v>
      </c>
      <c r="H209">
        <v>1.89</v>
      </c>
      <c r="I209" s="1">
        <v>0.74</v>
      </c>
    </row>
    <row r="210" spans="1:9" x14ac:dyDescent="0.3">
      <c r="A210">
        <v>4</v>
      </c>
      <c r="B210">
        <v>87606</v>
      </c>
      <c r="C210" s="1">
        <v>0.22</v>
      </c>
      <c r="D210" s="1">
        <v>0.78</v>
      </c>
      <c r="E210" s="1">
        <v>0.06</v>
      </c>
      <c r="F210" s="1">
        <v>0.17</v>
      </c>
      <c r="G210">
        <v>51386</v>
      </c>
      <c r="H210">
        <v>1.1399999999999999</v>
      </c>
      <c r="I210" s="1">
        <v>0.8</v>
      </c>
    </row>
    <row r="211" spans="1:9" x14ac:dyDescent="0.3">
      <c r="A211">
        <v>2</v>
      </c>
      <c r="B211">
        <v>274765</v>
      </c>
      <c r="C211" s="1">
        <v>0.11</v>
      </c>
      <c r="D211" s="1">
        <v>0.89</v>
      </c>
      <c r="E211" s="1">
        <v>0.03</v>
      </c>
      <c r="F211" s="1">
        <v>0.21</v>
      </c>
      <c r="G211">
        <v>56169</v>
      </c>
      <c r="H211">
        <v>0.84</v>
      </c>
      <c r="I211" s="1">
        <v>0.88</v>
      </c>
    </row>
    <row r="212" spans="1:9" x14ac:dyDescent="0.3">
      <c r="A212">
        <v>6</v>
      </c>
      <c r="B212">
        <v>8777</v>
      </c>
      <c r="C212" s="1">
        <v>0.27</v>
      </c>
      <c r="D212" s="1">
        <v>0.73</v>
      </c>
      <c r="E212" s="1">
        <v>0.09</v>
      </c>
      <c r="F212" s="1">
        <v>0.19</v>
      </c>
      <c r="G212">
        <v>45227</v>
      </c>
      <c r="H212">
        <v>12.87</v>
      </c>
      <c r="I212" s="1">
        <v>0.75</v>
      </c>
    </row>
    <row r="213" spans="1:9" x14ac:dyDescent="0.3">
      <c r="A213">
        <v>7</v>
      </c>
      <c r="B213">
        <v>14250</v>
      </c>
      <c r="C213" s="1">
        <v>0.16</v>
      </c>
      <c r="D213" s="1">
        <v>0.84</v>
      </c>
      <c r="E213" s="1">
        <v>0.04</v>
      </c>
      <c r="F213" s="1">
        <v>0.09</v>
      </c>
      <c r="G213">
        <v>66499</v>
      </c>
      <c r="H213">
        <v>1.19</v>
      </c>
      <c r="I213" s="1">
        <v>0.83</v>
      </c>
    </row>
    <row r="214" spans="1:9" x14ac:dyDescent="0.3">
      <c r="A214">
        <v>2</v>
      </c>
      <c r="B214">
        <v>435594</v>
      </c>
      <c r="C214" s="1">
        <v>0.14000000000000001</v>
      </c>
      <c r="D214" s="1">
        <v>0.86</v>
      </c>
      <c r="E214" s="1">
        <v>0.05</v>
      </c>
      <c r="F214" s="1">
        <v>0.13</v>
      </c>
      <c r="G214">
        <v>69665</v>
      </c>
      <c r="H214">
        <v>1.7</v>
      </c>
      <c r="I214" s="1">
        <v>0.84</v>
      </c>
    </row>
    <row r="215" spans="1:9" x14ac:dyDescent="0.3">
      <c r="A215">
        <v>3</v>
      </c>
      <c r="B215">
        <v>139417</v>
      </c>
      <c r="C215" s="1">
        <v>0.19</v>
      </c>
      <c r="D215" s="1">
        <v>0.81</v>
      </c>
      <c r="E215" s="1">
        <v>0.05</v>
      </c>
      <c r="F215" s="1">
        <v>0.08</v>
      </c>
      <c r="G215">
        <v>85624</v>
      </c>
      <c r="H215">
        <v>11.28</v>
      </c>
      <c r="I215" s="1">
        <v>0.81</v>
      </c>
    </row>
    <row r="216" spans="1:9" x14ac:dyDescent="0.3">
      <c r="A216">
        <v>4</v>
      </c>
      <c r="B216">
        <v>99696</v>
      </c>
      <c r="C216" s="1">
        <v>0.27</v>
      </c>
      <c r="D216" s="1">
        <v>0.73</v>
      </c>
      <c r="E216" s="1">
        <v>0.08</v>
      </c>
      <c r="F216" s="1">
        <v>0.1</v>
      </c>
      <c r="G216">
        <v>66681</v>
      </c>
      <c r="H216">
        <v>1.67</v>
      </c>
      <c r="I216" s="1">
        <v>0.75</v>
      </c>
    </row>
    <row r="217" spans="1:9" x14ac:dyDescent="0.3">
      <c r="A217">
        <v>1</v>
      </c>
      <c r="B217">
        <v>3185968</v>
      </c>
      <c r="C217" s="1">
        <v>0.15</v>
      </c>
      <c r="D217" s="1">
        <v>0.85</v>
      </c>
      <c r="E217" s="1">
        <v>0.04</v>
      </c>
      <c r="F217" s="1">
        <v>0.1</v>
      </c>
      <c r="G217">
        <v>89373</v>
      </c>
      <c r="H217">
        <v>1.98</v>
      </c>
      <c r="I217" s="1">
        <v>0.86</v>
      </c>
    </row>
    <row r="218" spans="1:9" x14ac:dyDescent="0.3">
      <c r="A218">
        <v>1</v>
      </c>
      <c r="B218">
        <v>393149</v>
      </c>
      <c r="C218" s="1">
        <v>0.2</v>
      </c>
      <c r="D218" s="1">
        <v>0.8</v>
      </c>
      <c r="E218" s="1">
        <v>7.0000000000000007E-2</v>
      </c>
      <c r="F218" s="1">
        <v>7.0000000000000007E-2</v>
      </c>
      <c r="G218">
        <v>89175</v>
      </c>
      <c r="H218">
        <v>1.88</v>
      </c>
      <c r="I218" s="1">
        <v>0.83</v>
      </c>
    </row>
    <row r="219" spans="1:9" x14ac:dyDescent="0.3">
      <c r="A219">
        <v>7</v>
      </c>
      <c r="B219">
        <v>18804</v>
      </c>
      <c r="C219" s="1">
        <v>0.28000000000000003</v>
      </c>
      <c r="D219" s="1">
        <v>0.72</v>
      </c>
      <c r="E219" s="1">
        <v>0.09</v>
      </c>
      <c r="F219" s="1">
        <v>0.12</v>
      </c>
      <c r="G219">
        <v>55079</v>
      </c>
      <c r="H219">
        <v>6.7</v>
      </c>
      <c r="I219" s="1">
        <v>0.75</v>
      </c>
    </row>
    <row r="220" spans="1:9" x14ac:dyDescent="0.3">
      <c r="A220">
        <v>1</v>
      </c>
      <c r="B220">
        <v>2450758</v>
      </c>
      <c r="C220" s="1">
        <v>0.14000000000000001</v>
      </c>
      <c r="D220" s="1">
        <v>0.86</v>
      </c>
      <c r="E220" s="1">
        <v>0.05</v>
      </c>
      <c r="F220" s="1">
        <v>0.13</v>
      </c>
      <c r="G220">
        <v>66793</v>
      </c>
      <c r="H220">
        <v>1.4</v>
      </c>
      <c r="I220" s="1">
        <v>0.86</v>
      </c>
    </row>
    <row r="221" spans="1:9" x14ac:dyDescent="0.3">
      <c r="A221">
        <v>1</v>
      </c>
      <c r="B221">
        <v>1540975</v>
      </c>
      <c r="C221" s="1">
        <v>0.14000000000000001</v>
      </c>
      <c r="D221" s="1">
        <v>0.86</v>
      </c>
      <c r="E221" s="1">
        <v>0.05</v>
      </c>
      <c r="F221" s="1">
        <v>0.14000000000000001</v>
      </c>
      <c r="G221">
        <v>69475</v>
      </c>
      <c r="H221">
        <v>2.02</v>
      </c>
      <c r="I221" s="1">
        <v>0.87</v>
      </c>
    </row>
    <row r="222" spans="1:9" x14ac:dyDescent="0.3">
      <c r="A222">
        <v>1</v>
      </c>
      <c r="B222">
        <v>61537</v>
      </c>
      <c r="C222" s="1">
        <v>0.13</v>
      </c>
      <c r="D222" s="1">
        <v>0.87</v>
      </c>
      <c r="E222" s="1">
        <v>0.04</v>
      </c>
      <c r="F222" s="1">
        <v>0.09</v>
      </c>
      <c r="G222">
        <v>80063</v>
      </c>
      <c r="H222">
        <v>2.94</v>
      </c>
      <c r="I222" s="1">
        <v>0.88</v>
      </c>
    </row>
    <row r="223" spans="1:9" x14ac:dyDescent="0.3">
      <c r="A223">
        <v>1</v>
      </c>
      <c r="B223">
        <v>2171603</v>
      </c>
      <c r="C223" s="1">
        <v>0.12</v>
      </c>
      <c r="D223" s="1">
        <v>0.88</v>
      </c>
      <c r="E223" s="1">
        <v>0.04</v>
      </c>
      <c r="F223" s="1">
        <v>0.15</v>
      </c>
      <c r="G223">
        <v>63310</v>
      </c>
      <c r="H223">
        <v>2.91</v>
      </c>
      <c r="I223" s="1">
        <v>0.88</v>
      </c>
    </row>
    <row r="224" spans="1:9" x14ac:dyDescent="0.3">
      <c r="A224">
        <v>1</v>
      </c>
      <c r="B224">
        <v>3343364</v>
      </c>
      <c r="C224" s="1">
        <v>0.14000000000000001</v>
      </c>
      <c r="D224" s="1">
        <v>0.86</v>
      </c>
      <c r="E224" s="1">
        <v>7.0000000000000007E-2</v>
      </c>
      <c r="F224" s="1">
        <v>0.11</v>
      </c>
      <c r="G224">
        <v>78777</v>
      </c>
      <c r="H224">
        <v>2.12</v>
      </c>
      <c r="I224" s="1">
        <v>0.85</v>
      </c>
    </row>
    <row r="225" spans="1:9" x14ac:dyDescent="0.3">
      <c r="A225">
        <v>1</v>
      </c>
      <c r="B225">
        <v>883305</v>
      </c>
      <c r="C225" s="1">
        <v>0.16</v>
      </c>
      <c r="D225" s="1">
        <v>0.84</v>
      </c>
      <c r="E225" s="1">
        <v>0.03</v>
      </c>
      <c r="F225" s="1">
        <v>0.1</v>
      </c>
      <c r="G225">
        <v>110601</v>
      </c>
      <c r="H225">
        <v>4.8499999999999996</v>
      </c>
      <c r="I225" s="1">
        <v>0.85</v>
      </c>
    </row>
    <row r="226" spans="1:9" x14ac:dyDescent="0.3">
      <c r="A226">
        <v>2</v>
      </c>
      <c r="B226">
        <v>752660</v>
      </c>
      <c r="C226" s="1">
        <v>0.13</v>
      </c>
      <c r="D226" s="1">
        <v>0.87</v>
      </c>
      <c r="E226" s="1">
        <v>0.04</v>
      </c>
      <c r="F226" s="1">
        <v>0.14000000000000001</v>
      </c>
      <c r="G226">
        <v>63567</v>
      </c>
      <c r="H226">
        <v>1.48</v>
      </c>
      <c r="I226" s="1">
        <v>0.88</v>
      </c>
    </row>
    <row r="227" spans="1:9" x14ac:dyDescent="0.3">
      <c r="A227">
        <v>2</v>
      </c>
      <c r="B227">
        <v>284010</v>
      </c>
      <c r="C227" s="1">
        <v>0.2</v>
      </c>
      <c r="D227" s="1">
        <v>0.8</v>
      </c>
      <c r="E227" s="1">
        <v>0.06</v>
      </c>
      <c r="F227" s="1">
        <v>0.12</v>
      </c>
      <c r="G227">
        <v>70626</v>
      </c>
      <c r="H227">
        <v>5.68</v>
      </c>
      <c r="I227" s="1">
        <v>0.77</v>
      </c>
    </row>
    <row r="228" spans="1:9" x14ac:dyDescent="0.3">
      <c r="A228">
        <v>1</v>
      </c>
      <c r="B228">
        <v>769545</v>
      </c>
      <c r="C228" s="1">
        <v>0.16</v>
      </c>
      <c r="D228" s="1">
        <v>0.84</v>
      </c>
      <c r="E228" s="1">
        <v>0.03</v>
      </c>
      <c r="F228" s="1">
        <v>7.0000000000000007E-2</v>
      </c>
      <c r="G228">
        <v>122930</v>
      </c>
      <c r="H228">
        <v>1.4</v>
      </c>
      <c r="I228" s="1">
        <v>0.85</v>
      </c>
    </row>
    <row r="229" spans="1:9" x14ac:dyDescent="0.3">
      <c r="A229">
        <v>2</v>
      </c>
      <c r="B229">
        <v>446527</v>
      </c>
      <c r="C229" s="1">
        <v>0.15</v>
      </c>
      <c r="D229" s="1">
        <v>0.85</v>
      </c>
      <c r="E229" s="1">
        <v>0.05</v>
      </c>
      <c r="F229" s="1">
        <v>0.12</v>
      </c>
      <c r="G229">
        <v>75646</v>
      </c>
      <c r="H229">
        <v>1.96</v>
      </c>
      <c r="I229" s="1">
        <v>0.82</v>
      </c>
    </row>
    <row r="230" spans="1:9" x14ac:dyDescent="0.3">
      <c r="A230">
        <v>1</v>
      </c>
      <c r="B230">
        <v>1937570</v>
      </c>
      <c r="C230" s="1">
        <v>0.13</v>
      </c>
      <c r="D230" s="1">
        <v>0.87</v>
      </c>
      <c r="E230" s="1">
        <v>0.03</v>
      </c>
      <c r="F230" s="1">
        <v>7.0000000000000007E-2</v>
      </c>
      <c r="G230">
        <v>125933</v>
      </c>
      <c r="H230">
        <v>2.0499999999999998</v>
      </c>
      <c r="I230" s="1">
        <v>0.87</v>
      </c>
    </row>
    <row r="231" spans="1:9" x14ac:dyDescent="0.3">
      <c r="A231">
        <v>2</v>
      </c>
      <c r="B231">
        <v>274255</v>
      </c>
      <c r="C231" s="1">
        <v>0.16</v>
      </c>
      <c r="D231" s="1">
        <v>0.84</v>
      </c>
      <c r="E231" s="1">
        <v>0.04</v>
      </c>
      <c r="F231" s="1">
        <v>0.12</v>
      </c>
      <c r="G231">
        <v>84213</v>
      </c>
      <c r="H231">
        <v>1.31</v>
      </c>
      <c r="I231" s="1">
        <v>0.81</v>
      </c>
    </row>
    <row r="232" spans="1:9" x14ac:dyDescent="0.3">
      <c r="A232">
        <v>3</v>
      </c>
      <c r="B232">
        <v>180040</v>
      </c>
      <c r="C232" s="1">
        <v>0.21</v>
      </c>
      <c r="D232" s="1">
        <v>0.79</v>
      </c>
      <c r="E232" s="1">
        <v>0.08</v>
      </c>
      <c r="F232" s="1">
        <v>0.15</v>
      </c>
      <c r="G232">
        <v>53908</v>
      </c>
      <c r="H232">
        <v>3.19</v>
      </c>
      <c r="I232" s="1">
        <v>0.83</v>
      </c>
    </row>
    <row r="233" spans="1:9" x14ac:dyDescent="0.3">
      <c r="A233">
        <v>8</v>
      </c>
      <c r="B233">
        <v>2987</v>
      </c>
      <c r="C233" s="1">
        <v>0.32</v>
      </c>
      <c r="D233" s="1">
        <v>0.68</v>
      </c>
      <c r="E233" s="1">
        <v>0.08</v>
      </c>
      <c r="F233" s="1">
        <v>0.13</v>
      </c>
      <c r="G233">
        <v>52308</v>
      </c>
      <c r="H233">
        <v>0</v>
      </c>
      <c r="I233" s="1">
        <v>0.71</v>
      </c>
    </row>
    <row r="234" spans="1:9" x14ac:dyDescent="0.3">
      <c r="A234">
        <v>6</v>
      </c>
      <c r="B234">
        <v>43724</v>
      </c>
      <c r="C234" s="1">
        <v>0.26</v>
      </c>
      <c r="D234" s="1">
        <v>0.74</v>
      </c>
      <c r="E234" s="1">
        <v>0.09</v>
      </c>
      <c r="F234" s="1">
        <v>0.17</v>
      </c>
      <c r="G234">
        <v>47560</v>
      </c>
      <c r="H234">
        <v>1.33</v>
      </c>
      <c r="I234" s="1">
        <v>0.78</v>
      </c>
    </row>
    <row r="235" spans="1:9" x14ac:dyDescent="0.3">
      <c r="A235">
        <v>2</v>
      </c>
      <c r="B235">
        <v>446610</v>
      </c>
      <c r="C235" s="1">
        <v>0.16</v>
      </c>
      <c r="D235" s="1">
        <v>0.84</v>
      </c>
      <c r="E235" s="1">
        <v>7.0000000000000007E-2</v>
      </c>
      <c r="F235" s="1">
        <v>0.08</v>
      </c>
      <c r="G235">
        <v>82808</v>
      </c>
      <c r="H235">
        <v>2.38</v>
      </c>
      <c r="I235" s="1">
        <v>0.85</v>
      </c>
    </row>
    <row r="236" spans="1:9" x14ac:dyDescent="0.3">
      <c r="A236">
        <v>2</v>
      </c>
      <c r="B236">
        <v>499942</v>
      </c>
      <c r="C236" s="1">
        <v>0.2</v>
      </c>
      <c r="D236" s="1">
        <v>0.8</v>
      </c>
      <c r="E236" s="1">
        <v>0.05</v>
      </c>
      <c r="F236" s="1">
        <v>0.1</v>
      </c>
      <c r="G236">
        <v>81002</v>
      </c>
      <c r="H236">
        <v>2.73</v>
      </c>
      <c r="I236" s="1">
        <v>0.81</v>
      </c>
    </row>
    <row r="237" spans="1:9" x14ac:dyDescent="0.3">
      <c r="A237">
        <v>2</v>
      </c>
      <c r="B237">
        <v>549815</v>
      </c>
      <c r="C237" s="1">
        <v>0.13</v>
      </c>
      <c r="D237" s="1">
        <v>0.87</v>
      </c>
      <c r="E237" s="1">
        <v>0.04</v>
      </c>
      <c r="F237" s="1">
        <v>0.15</v>
      </c>
      <c r="G237">
        <v>59616</v>
      </c>
      <c r="H237">
        <v>2.09</v>
      </c>
      <c r="I237" s="1">
        <v>0.88</v>
      </c>
    </row>
    <row r="238" spans="1:9" x14ac:dyDescent="0.3">
      <c r="A238">
        <v>3</v>
      </c>
      <c r="B238">
        <v>96807</v>
      </c>
      <c r="C238" s="1">
        <v>0.15</v>
      </c>
      <c r="D238" s="1">
        <v>0.85</v>
      </c>
      <c r="E238" s="1">
        <v>0.06</v>
      </c>
      <c r="F238" s="1">
        <v>0.13</v>
      </c>
      <c r="G238">
        <v>57879</v>
      </c>
      <c r="H238">
        <v>0.14000000000000001</v>
      </c>
      <c r="I238" s="1">
        <v>0.87</v>
      </c>
    </row>
    <row r="239" spans="1:9" x14ac:dyDescent="0.3">
      <c r="A239">
        <v>4</v>
      </c>
      <c r="B239">
        <v>63916</v>
      </c>
      <c r="C239" s="1">
        <v>0.19</v>
      </c>
      <c r="D239" s="1">
        <v>0.81</v>
      </c>
      <c r="E239" s="1">
        <v>7.0000000000000007E-2</v>
      </c>
      <c r="F239" s="1">
        <v>0.17</v>
      </c>
      <c r="G239">
        <v>47572</v>
      </c>
      <c r="H239">
        <v>1.02</v>
      </c>
      <c r="I239" s="1">
        <v>0.83</v>
      </c>
    </row>
    <row r="240" spans="1:9" x14ac:dyDescent="0.3">
      <c r="A240">
        <v>8</v>
      </c>
      <c r="B240">
        <v>12535</v>
      </c>
      <c r="C240" s="1">
        <v>0.27</v>
      </c>
      <c r="D240" s="1">
        <v>0.73</v>
      </c>
      <c r="E240" s="1">
        <v>0.08</v>
      </c>
      <c r="F240" s="1">
        <v>0.21</v>
      </c>
      <c r="G240">
        <v>40680</v>
      </c>
      <c r="H240">
        <v>3.75</v>
      </c>
      <c r="I240" s="1">
        <v>0.75</v>
      </c>
    </row>
    <row r="241" spans="1:9" x14ac:dyDescent="0.3">
      <c r="A241">
        <v>2</v>
      </c>
      <c r="B241">
        <v>465861</v>
      </c>
      <c r="C241" s="1">
        <v>0.11</v>
      </c>
      <c r="D241" s="1">
        <v>0.89</v>
      </c>
      <c r="E241" s="1">
        <v>0.03</v>
      </c>
      <c r="F241" s="1">
        <v>0.22</v>
      </c>
      <c r="G241">
        <v>48763</v>
      </c>
      <c r="H241">
        <v>2.3199999999999998</v>
      </c>
      <c r="I241" s="1">
        <v>0.88</v>
      </c>
    </row>
    <row r="242" spans="1:9" x14ac:dyDescent="0.3">
      <c r="A242">
        <v>4</v>
      </c>
      <c r="B242">
        <v>54539</v>
      </c>
      <c r="C242" s="1">
        <v>0.26</v>
      </c>
      <c r="D242" s="1">
        <v>0.74</v>
      </c>
      <c r="E242" s="1">
        <v>0.09</v>
      </c>
      <c r="F242" s="1">
        <v>0.12</v>
      </c>
      <c r="G242">
        <v>56500</v>
      </c>
      <c r="H242">
        <v>2.79</v>
      </c>
      <c r="I242" s="1">
        <v>0.72</v>
      </c>
    </row>
    <row r="243" spans="1:9" x14ac:dyDescent="0.3">
      <c r="A243">
        <v>2</v>
      </c>
      <c r="B243">
        <v>850967</v>
      </c>
      <c r="C243" s="1">
        <v>0.16</v>
      </c>
      <c r="D243" s="1">
        <v>0.84</v>
      </c>
      <c r="E243" s="1">
        <v>0.05</v>
      </c>
      <c r="F243" s="1">
        <v>0.09</v>
      </c>
      <c r="G243">
        <v>84170</v>
      </c>
      <c r="H243">
        <v>1.38</v>
      </c>
      <c r="I243" s="1">
        <v>0.85</v>
      </c>
    </row>
    <row r="244" spans="1:9" x14ac:dyDescent="0.3">
      <c r="A244">
        <v>1</v>
      </c>
      <c r="B244">
        <v>220408</v>
      </c>
      <c r="C244" s="1">
        <v>0.12</v>
      </c>
      <c r="D244" s="1">
        <v>0.88</v>
      </c>
      <c r="E244" s="1">
        <v>0.04</v>
      </c>
      <c r="F244" s="1">
        <v>0.19</v>
      </c>
      <c r="G244">
        <v>67804</v>
      </c>
      <c r="H244">
        <v>0.71</v>
      </c>
      <c r="I244" s="1">
        <v>0.85</v>
      </c>
    </row>
    <row r="245" spans="1:9" x14ac:dyDescent="0.3">
      <c r="A245">
        <v>3</v>
      </c>
      <c r="B245">
        <v>78041</v>
      </c>
      <c r="C245" s="1">
        <v>0.13</v>
      </c>
      <c r="D245" s="1">
        <v>0.87</v>
      </c>
      <c r="E245" s="1">
        <v>0.08</v>
      </c>
      <c r="F245" s="1">
        <v>0.17</v>
      </c>
      <c r="G245">
        <v>47504</v>
      </c>
      <c r="H245">
        <v>2.81</v>
      </c>
      <c r="I245" s="1">
        <v>0.89</v>
      </c>
    </row>
    <row r="246" spans="1:9" x14ac:dyDescent="0.3">
      <c r="A246">
        <v>1</v>
      </c>
      <c r="B246">
        <v>511868</v>
      </c>
      <c r="C246" s="1">
        <v>0.1</v>
      </c>
      <c r="D246" s="1">
        <v>0.9</v>
      </c>
      <c r="E246" s="1">
        <v>0.06</v>
      </c>
      <c r="F246" s="1">
        <v>0.09</v>
      </c>
      <c r="G246">
        <v>70199</v>
      </c>
      <c r="H246">
        <v>2.99</v>
      </c>
      <c r="I246" s="1">
        <v>0.9</v>
      </c>
    </row>
    <row r="247" spans="1:9" x14ac:dyDescent="0.3">
      <c r="A247">
        <v>7</v>
      </c>
      <c r="B247">
        <v>16683</v>
      </c>
      <c r="C247" s="1">
        <v>0.14000000000000001</v>
      </c>
      <c r="D247" s="1">
        <v>0.86</v>
      </c>
      <c r="E247" s="1">
        <v>0.05</v>
      </c>
      <c r="F247" s="1">
        <v>0.18</v>
      </c>
      <c r="G247">
        <v>42897</v>
      </c>
      <c r="H247">
        <v>2.64</v>
      </c>
      <c r="I247" s="1">
        <v>0.81</v>
      </c>
    </row>
    <row r="248" spans="1:9" x14ac:dyDescent="0.3">
      <c r="A248">
        <v>1</v>
      </c>
      <c r="B248">
        <v>651215</v>
      </c>
      <c r="C248" s="1">
        <v>0.13</v>
      </c>
      <c r="D248" s="1">
        <v>0.87</v>
      </c>
      <c r="E248" s="1">
        <v>0.06</v>
      </c>
      <c r="F248" s="1">
        <v>0.08</v>
      </c>
      <c r="G248">
        <v>76665</v>
      </c>
      <c r="H248">
        <v>1.69</v>
      </c>
      <c r="I248" s="1">
        <v>0.88</v>
      </c>
    </row>
    <row r="249" spans="1:9" x14ac:dyDescent="0.3">
      <c r="A249">
        <v>7</v>
      </c>
      <c r="B249">
        <v>13765</v>
      </c>
      <c r="C249" s="1">
        <v>0.26</v>
      </c>
      <c r="D249" s="1">
        <v>0.74</v>
      </c>
      <c r="E249" s="1">
        <v>0.09</v>
      </c>
      <c r="F249" s="1">
        <v>0.11</v>
      </c>
      <c r="G249">
        <v>53337</v>
      </c>
      <c r="H249">
        <v>0.8</v>
      </c>
      <c r="I249" s="1">
        <v>0.75</v>
      </c>
    </row>
    <row r="250" spans="1:9" x14ac:dyDescent="0.3">
      <c r="A250">
        <v>9</v>
      </c>
      <c r="B250">
        <v>3585</v>
      </c>
      <c r="C250" s="1">
        <v>0.25</v>
      </c>
      <c r="D250" s="1">
        <v>0.75</v>
      </c>
      <c r="E250" s="1">
        <v>7.0000000000000007E-2</v>
      </c>
      <c r="F250" s="1">
        <v>0.19</v>
      </c>
      <c r="G250">
        <v>38294</v>
      </c>
      <c r="H250">
        <v>22.04</v>
      </c>
      <c r="I250" s="1">
        <v>0.76</v>
      </c>
    </row>
    <row r="251" spans="1:9" x14ac:dyDescent="0.3">
      <c r="A251">
        <v>7</v>
      </c>
      <c r="B251">
        <v>5882</v>
      </c>
      <c r="C251" s="1">
        <v>0.18</v>
      </c>
      <c r="D251" s="1">
        <v>0.82</v>
      </c>
      <c r="E251" s="1">
        <v>0.08</v>
      </c>
      <c r="F251" s="1">
        <v>0.23</v>
      </c>
      <c r="G251">
        <v>37659</v>
      </c>
      <c r="H251">
        <v>0</v>
      </c>
      <c r="I251" s="1">
        <v>0.54</v>
      </c>
    </row>
    <row r="252" spans="1:9" x14ac:dyDescent="0.3">
      <c r="A252">
        <v>2</v>
      </c>
      <c r="B252">
        <v>326078</v>
      </c>
      <c r="C252" s="1">
        <v>0.14000000000000001</v>
      </c>
      <c r="D252" s="1">
        <v>0.86</v>
      </c>
      <c r="E252" s="1">
        <v>0.05</v>
      </c>
      <c r="F252" s="1">
        <v>0.09</v>
      </c>
      <c r="G252">
        <v>83591</v>
      </c>
      <c r="H252">
        <v>2.2799999999999998</v>
      </c>
      <c r="I252" s="1">
        <v>0.84</v>
      </c>
    </row>
    <row r="253" spans="1:9" x14ac:dyDescent="0.3">
      <c r="A253">
        <v>1</v>
      </c>
      <c r="B253">
        <v>69267</v>
      </c>
      <c r="C253" s="1">
        <v>0.14000000000000001</v>
      </c>
      <c r="D253" s="1">
        <v>0.86</v>
      </c>
      <c r="E253" s="1">
        <v>0.06</v>
      </c>
      <c r="F253" s="1">
        <v>0.05</v>
      </c>
      <c r="G253">
        <v>96924</v>
      </c>
      <c r="H253">
        <v>1.44</v>
      </c>
      <c r="I253" s="1">
        <v>0.88</v>
      </c>
    </row>
    <row r="254" spans="1:9" x14ac:dyDescent="0.3">
      <c r="A254">
        <v>7</v>
      </c>
      <c r="B254">
        <v>20027</v>
      </c>
      <c r="C254" s="1">
        <v>0.25</v>
      </c>
      <c r="D254" s="1">
        <v>0.75</v>
      </c>
      <c r="E254" s="1">
        <v>0.09</v>
      </c>
      <c r="F254" s="1">
        <v>0.1</v>
      </c>
      <c r="G254">
        <v>56168</v>
      </c>
      <c r="H254">
        <v>1.25</v>
      </c>
      <c r="I254" s="1">
        <v>0.69</v>
      </c>
    </row>
    <row r="255" spans="1:9" x14ac:dyDescent="0.3">
      <c r="A255">
        <v>9</v>
      </c>
      <c r="B255">
        <v>1876</v>
      </c>
      <c r="C255" s="1">
        <v>0.21</v>
      </c>
      <c r="D255" s="1">
        <v>0.79</v>
      </c>
      <c r="E255" s="1">
        <v>0.04</v>
      </c>
      <c r="F255" s="1">
        <v>0.12</v>
      </c>
      <c r="G255">
        <v>54504</v>
      </c>
      <c r="H255">
        <v>5.86</v>
      </c>
      <c r="I255" s="1">
        <v>0.8</v>
      </c>
    </row>
    <row r="256" spans="1:9" x14ac:dyDescent="0.3">
      <c r="A256">
        <v>1</v>
      </c>
      <c r="B256">
        <v>9605</v>
      </c>
      <c r="C256" s="1">
        <v>0.2</v>
      </c>
      <c r="D256" s="1">
        <v>0.8</v>
      </c>
      <c r="E256" s="1">
        <v>7.0000000000000007E-2</v>
      </c>
      <c r="F256" s="1">
        <v>7.0000000000000007E-2</v>
      </c>
      <c r="G256">
        <v>74019</v>
      </c>
      <c r="H256">
        <v>0</v>
      </c>
      <c r="I256" s="1">
        <v>0.81</v>
      </c>
    </row>
    <row r="257" spans="1:9" x14ac:dyDescent="0.3">
      <c r="A257">
        <v>9</v>
      </c>
      <c r="B257">
        <v>8200</v>
      </c>
      <c r="C257" s="1">
        <v>0.19</v>
      </c>
      <c r="D257" s="1">
        <v>0.81</v>
      </c>
      <c r="E257" s="1">
        <v>0.06</v>
      </c>
      <c r="F257" s="1">
        <v>0.21</v>
      </c>
      <c r="G257">
        <v>38777</v>
      </c>
      <c r="H257">
        <v>2.0699999999999998</v>
      </c>
      <c r="I257" s="1">
        <v>0.82</v>
      </c>
    </row>
    <row r="258" spans="1:9" x14ac:dyDescent="0.3">
      <c r="A258">
        <v>9</v>
      </c>
      <c r="B258">
        <v>3828</v>
      </c>
      <c r="C258" s="1">
        <v>0.27</v>
      </c>
      <c r="D258" s="1">
        <v>0.73</v>
      </c>
      <c r="E258" s="1">
        <v>0.09</v>
      </c>
      <c r="F258" s="1">
        <v>0.25</v>
      </c>
      <c r="G258">
        <v>31557</v>
      </c>
      <c r="H258">
        <v>0</v>
      </c>
      <c r="I258" s="1">
        <v>0.77</v>
      </c>
    </row>
    <row r="259" spans="1:9" x14ac:dyDescent="0.3">
      <c r="A259">
        <v>8</v>
      </c>
      <c r="B259">
        <v>5858</v>
      </c>
      <c r="C259" s="1">
        <v>0.14000000000000001</v>
      </c>
      <c r="D259" s="1">
        <v>0.86</v>
      </c>
      <c r="E259" s="1">
        <v>0.06</v>
      </c>
      <c r="F259" s="1">
        <v>0.23</v>
      </c>
      <c r="G259">
        <v>35880</v>
      </c>
      <c r="H259">
        <v>0</v>
      </c>
      <c r="I259" s="1">
        <v>0.42</v>
      </c>
    </row>
    <row r="260" spans="1:9" x14ac:dyDescent="0.3">
      <c r="A260">
        <v>8</v>
      </c>
      <c r="B260">
        <v>4954</v>
      </c>
      <c r="C260" s="1">
        <v>0.32</v>
      </c>
      <c r="D260" s="1">
        <v>0.68</v>
      </c>
      <c r="E260" s="1">
        <v>0.14000000000000001</v>
      </c>
      <c r="F260" s="1">
        <v>0.12</v>
      </c>
      <c r="G260">
        <v>55242</v>
      </c>
      <c r="H260">
        <v>0</v>
      </c>
      <c r="I260" s="1">
        <v>0.68</v>
      </c>
    </row>
    <row r="261" spans="1:9" x14ac:dyDescent="0.3">
      <c r="A261">
        <v>6</v>
      </c>
      <c r="B261">
        <v>30953</v>
      </c>
      <c r="C261" s="1">
        <v>0.26</v>
      </c>
      <c r="D261" s="1">
        <v>0.74</v>
      </c>
      <c r="E261" s="1">
        <v>0.09</v>
      </c>
      <c r="F261" s="1">
        <v>0.14000000000000001</v>
      </c>
      <c r="G261">
        <v>46786</v>
      </c>
      <c r="H261">
        <v>1.58</v>
      </c>
      <c r="I261" s="1">
        <v>0.74</v>
      </c>
    </row>
    <row r="262" spans="1:9" x14ac:dyDescent="0.3">
      <c r="A262">
        <v>1</v>
      </c>
      <c r="B262">
        <v>716492</v>
      </c>
      <c r="C262" s="1">
        <v>0.12</v>
      </c>
      <c r="D262" s="1">
        <v>0.88</v>
      </c>
      <c r="E262" s="1">
        <v>0.05</v>
      </c>
      <c r="F262" s="1">
        <v>0.11</v>
      </c>
      <c r="G262">
        <v>68069</v>
      </c>
      <c r="H262">
        <v>3.49</v>
      </c>
      <c r="I262" s="1">
        <v>0.88</v>
      </c>
    </row>
    <row r="263" spans="1:9" x14ac:dyDescent="0.3">
      <c r="A263">
        <v>9</v>
      </c>
      <c r="B263">
        <v>2074</v>
      </c>
      <c r="C263" s="1">
        <v>0.25</v>
      </c>
      <c r="D263" s="1">
        <v>0.75</v>
      </c>
      <c r="E263" s="1">
        <v>0.09</v>
      </c>
      <c r="F263" s="1">
        <v>0.13</v>
      </c>
      <c r="G263">
        <v>47482</v>
      </c>
      <c r="H263">
        <v>0</v>
      </c>
      <c r="I263" s="1">
        <v>0.78</v>
      </c>
    </row>
    <row r="264" spans="1:9" x14ac:dyDescent="0.3">
      <c r="A264">
        <v>1</v>
      </c>
      <c r="B264">
        <v>342776</v>
      </c>
      <c r="C264" s="1">
        <v>0.12</v>
      </c>
      <c r="D264" s="1">
        <v>0.88</v>
      </c>
      <c r="E264" s="1">
        <v>0.05</v>
      </c>
      <c r="F264" s="1">
        <v>0.03</v>
      </c>
      <c r="G264">
        <v>120670</v>
      </c>
      <c r="H264">
        <v>1.69</v>
      </c>
      <c r="I264" s="1">
        <v>0.9</v>
      </c>
    </row>
    <row r="265" spans="1:9" x14ac:dyDescent="0.3">
      <c r="A265">
        <v>5</v>
      </c>
      <c r="B265">
        <v>54993</v>
      </c>
      <c r="C265" s="1">
        <v>0.12</v>
      </c>
      <c r="D265" s="1">
        <v>0.88</v>
      </c>
      <c r="E265" s="1">
        <v>0.03</v>
      </c>
      <c r="F265" s="1">
        <v>7.0000000000000007E-2</v>
      </c>
      <c r="G265">
        <v>86896</v>
      </c>
      <c r="H265">
        <v>0.96</v>
      </c>
      <c r="I265" s="1">
        <v>0.89</v>
      </c>
    </row>
    <row r="266" spans="1:9" x14ac:dyDescent="0.3">
      <c r="A266">
        <v>1</v>
      </c>
      <c r="B266">
        <v>26282</v>
      </c>
      <c r="C266" s="1">
        <v>0.16</v>
      </c>
      <c r="D266" s="1">
        <v>0.84</v>
      </c>
      <c r="E266" s="1">
        <v>0.08</v>
      </c>
      <c r="F266" s="1">
        <v>0.05</v>
      </c>
      <c r="G266">
        <v>98247</v>
      </c>
      <c r="H266">
        <v>0</v>
      </c>
      <c r="I266" s="1">
        <v>0.85</v>
      </c>
    </row>
    <row r="267" spans="1:9" x14ac:dyDescent="0.3">
      <c r="A267">
        <v>2</v>
      </c>
      <c r="B267">
        <v>713856</v>
      </c>
      <c r="C267" s="1">
        <v>0.13</v>
      </c>
      <c r="D267" s="1">
        <v>0.87</v>
      </c>
      <c r="E267" s="1">
        <v>0.13</v>
      </c>
      <c r="F267" s="1">
        <v>0.1</v>
      </c>
      <c r="G267">
        <v>67923</v>
      </c>
      <c r="H267">
        <v>1.88</v>
      </c>
      <c r="I267" s="1">
        <v>0.87</v>
      </c>
    </row>
    <row r="268" spans="1:9" x14ac:dyDescent="0.3">
      <c r="A268">
        <v>4</v>
      </c>
      <c r="B268">
        <v>48021</v>
      </c>
      <c r="C268" s="1">
        <v>0.22</v>
      </c>
      <c r="D268" s="1">
        <v>0.78</v>
      </c>
      <c r="E268" s="1">
        <v>0.1</v>
      </c>
      <c r="F268" s="1">
        <v>0.14000000000000001</v>
      </c>
      <c r="G268">
        <v>47885</v>
      </c>
      <c r="H268">
        <v>0.52</v>
      </c>
      <c r="I268" s="1">
        <v>0.65</v>
      </c>
    </row>
    <row r="269" spans="1:9" x14ac:dyDescent="0.3">
      <c r="A269">
        <v>5</v>
      </c>
      <c r="B269">
        <v>59770</v>
      </c>
      <c r="C269" s="1">
        <v>0.13</v>
      </c>
      <c r="D269" s="1">
        <v>0.87</v>
      </c>
      <c r="E269" s="1">
        <v>0.05</v>
      </c>
      <c r="F269" s="1">
        <v>0.08</v>
      </c>
      <c r="G269">
        <v>74421</v>
      </c>
      <c r="H269">
        <v>1.86</v>
      </c>
      <c r="I269" s="1">
        <v>0.87</v>
      </c>
    </row>
    <row r="270" spans="1:9" x14ac:dyDescent="0.3">
      <c r="A270">
        <v>1</v>
      </c>
      <c r="B270">
        <v>6121</v>
      </c>
      <c r="C270" s="1">
        <v>0.17</v>
      </c>
      <c r="D270" s="1">
        <v>0.83</v>
      </c>
      <c r="E270" s="1">
        <v>0.09</v>
      </c>
      <c r="F270" s="1">
        <v>7.0000000000000007E-2</v>
      </c>
      <c r="G270">
        <v>72949</v>
      </c>
      <c r="H270">
        <v>0</v>
      </c>
      <c r="I270" s="1">
        <v>0.84</v>
      </c>
    </row>
    <row r="271" spans="1:9" x14ac:dyDescent="0.3">
      <c r="A271">
        <v>7</v>
      </c>
      <c r="B271">
        <v>15525</v>
      </c>
      <c r="C271" s="1">
        <v>0.18</v>
      </c>
      <c r="D271" s="1">
        <v>0.82</v>
      </c>
      <c r="E271" s="1">
        <v>7.0000000000000007E-2</v>
      </c>
      <c r="F271" s="1">
        <v>0.08</v>
      </c>
      <c r="G271">
        <v>69214</v>
      </c>
      <c r="H271">
        <v>0.64</v>
      </c>
      <c r="I271" s="1">
        <v>0.83</v>
      </c>
    </row>
    <row r="272" spans="1:9" x14ac:dyDescent="0.3">
      <c r="A272">
        <v>7</v>
      </c>
      <c r="B272">
        <v>17246</v>
      </c>
      <c r="C272" s="1">
        <v>0.13</v>
      </c>
      <c r="D272" s="1">
        <v>0.87</v>
      </c>
      <c r="E272" s="1">
        <v>0.05</v>
      </c>
      <c r="F272" s="1">
        <v>0.1</v>
      </c>
      <c r="G272">
        <v>61268</v>
      </c>
      <c r="H272">
        <v>1.39</v>
      </c>
      <c r="I272" s="1">
        <v>0.82</v>
      </c>
    </row>
    <row r="273" spans="1:9" x14ac:dyDescent="0.3">
      <c r="A273">
        <v>9</v>
      </c>
      <c r="B273">
        <v>811</v>
      </c>
      <c r="C273" s="1">
        <v>0.3</v>
      </c>
      <c r="D273" s="1">
        <v>0.7</v>
      </c>
      <c r="E273" s="1">
        <v>0.1</v>
      </c>
      <c r="F273" s="1">
        <v>0.09</v>
      </c>
      <c r="G273">
        <v>62149</v>
      </c>
      <c r="H273">
        <v>0</v>
      </c>
      <c r="I273" s="1">
        <v>0.71</v>
      </c>
    </row>
    <row r="274" spans="1:9" x14ac:dyDescent="0.3">
      <c r="A274">
        <v>6</v>
      </c>
      <c r="B274">
        <v>6889</v>
      </c>
      <c r="C274" s="1">
        <v>0.31</v>
      </c>
      <c r="D274" s="1">
        <v>0.69</v>
      </c>
      <c r="E274" s="1">
        <v>0.11</v>
      </c>
      <c r="F274" s="1">
        <v>0.21</v>
      </c>
      <c r="G274">
        <v>38242</v>
      </c>
      <c r="H274">
        <v>20.32</v>
      </c>
      <c r="I274" s="1">
        <v>0.72</v>
      </c>
    </row>
    <row r="275" spans="1:9" x14ac:dyDescent="0.3">
      <c r="A275">
        <v>9</v>
      </c>
      <c r="B275">
        <v>1399</v>
      </c>
      <c r="C275" s="1">
        <v>0.22</v>
      </c>
      <c r="D275" s="1">
        <v>0.78</v>
      </c>
      <c r="E275" s="1">
        <v>0.09</v>
      </c>
      <c r="F275" s="1">
        <v>0.13</v>
      </c>
      <c r="G275">
        <v>51457</v>
      </c>
      <c r="H275">
        <v>0</v>
      </c>
      <c r="I275" s="1">
        <v>0.79</v>
      </c>
    </row>
    <row r="276" spans="1:9" x14ac:dyDescent="0.3">
      <c r="A276">
        <v>1</v>
      </c>
      <c r="B276">
        <v>580233</v>
      </c>
      <c r="C276" s="1">
        <v>0.16</v>
      </c>
      <c r="D276" s="1">
        <v>0.84</v>
      </c>
      <c r="E276" s="1">
        <v>7.0000000000000007E-2</v>
      </c>
      <c r="F276" s="1">
        <v>7.0000000000000007E-2</v>
      </c>
      <c r="G276">
        <v>85550</v>
      </c>
      <c r="H276">
        <v>1.1399999999999999</v>
      </c>
      <c r="I276" s="1">
        <v>0.84</v>
      </c>
    </row>
    <row r="277" spans="1:9" x14ac:dyDescent="0.3">
      <c r="A277">
        <v>9</v>
      </c>
      <c r="B277">
        <v>1383</v>
      </c>
      <c r="C277" s="1">
        <v>0.23</v>
      </c>
      <c r="D277" s="1">
        <v>0.77</v>
      </c>
      <c r="E277" s="1">
        <v>0.04</v>
      </c>
      <c r="F277" s="1">
        <v>0.14000000000000001</v>
      </c>
      <c r="G277">
        <v>44704</v>
      </c>
      <c r="H277">
        <v>18.079999999999998</v>
      </c>
      <c r="I277" s="1">
        <v>0.78</v>
      </c>
    </row>
    <row r="278" spans="1:9" x14ac:dyDescent="0.3">
      <c r="A278">
        <v>7</v>
      </c>
      <c r="B278">
        <v>7163</v>
      </c>
      <c r="C278" s="1">
        <v>0.19</v>
      </c>
      <c r="D278" s="1">
        <v>0.81</v>
      </c>
      <c r="E278" s="1">
        <v>0.08</v>
      </c>
      <c r="F278" s="1">
        <v>0.13</v>
      </c>
      <c r="G278">
        <v>48342</v>
      </c>
      <c r="H278">
        <v>2.65</v>
      </c>
      <c r="I278" s="1">
        <v>0.81</v>
      </c>
    </row>
    <row r="279" spans="1:9" x14ac:dyDescent="0.3">
      <c r="A279">
        <v>6</v>
      </c>
      <c r="B279">
        <v>7824</v>
      </c>
      <c r="C279" s="1">
        <v>0.14000000000000001</v>
      </c>
      <c r="D279" s="1">
        <v>0.86</v>
      </c>
      <c r="E279" s="1">
        <v>7.0000000000000007E-2</v>
      </c>
      <c r="F279" s="1">
        <v>0.12</v>
      </c>
      <c r="G279">
        <v>51802</v>
      </c>
      <c r="H279">
        <v>1.02</v>
      </c>
      <c r="I279" s="1">
        <v>0.85</v>
      </c>
    </row>
    <row r="280" spans="1:9" x14ac:dyDescent="0.3">
      <c r="A280">
        <v>4</v>
      </c>
      <c r="B280">
        <v>56310</v>
      </c>
      <c r="C280" s="1">
        <v>0.17</v>
      </c>
      <c r="D280" s="1">
        <v>0.83</v>
      </c>
      <c r="E280" s="1">
        <v>0.06</v>
      </c>
      <c r="F280" s="1">
        <v>0.09</v>
      </c>
      <c r="G280">
        <v>66219</v>
      </c>
      <c r="H280">
        <v>1.67</v>
      </c>
      <c r="I280" s="1">
        <v>0.81</v>
      </c>
    </row>
    <row r="281" spans="1:9" x14ac:dyDescent="0.3">
      <c r="A281">
        <v>2</v>
      </c>
      <c r="B281">
        <v>350518</v>
      </c>
      <c r="C281" s="1">
        <v>0.16</v>
      </c>
      <c r="D281" s="1">
        <v>0.84</v>
      </c>
      <c r="E281" s="1">
        <v>0.06</v>
      </c>
      <c r="F281" s="1">
        <v>0.1</v>
      </c>
      <c r="G281">
        <v>71306</v>
      </c>
      <c r="H281">
        <v>1.79</v>
      </c>
      <c r="I281" s="1">
        <v>0.84</v>
      </c>
    </row>
    <row r="282" spans="1:9" x14ac:dyDescent="0.3">
      <c r="A282">
        <v>7</v>
      </c>
      <c r="B282">
        <v>14503</v>
      </c>
      <c r="C282" s="1">
        <v>0.24</v>
      </c>
      <c r="D282" s="1">
        <v>0.76</v>
      </c>
      <c r="E282" s="1">
        <v>0.09</v>
      </c>
      <c r="F282" s="1">
        <v>0.18</v>
      </c>
      <c r="G282">
        <v>41485</v>
      </c>
      <c r="H282">
        <v>1.24</v>
      </c>
      <c r="I282" s="1">
        <v>0.74</v>
      </c>
    </row>
    <row r="283" spans="1:9" x14ac:dyDescent="0.3">
      <c r="A283">
        <v>8</v>
      </c>
      <c r="B283">
        <v>5610</v>
      </c>
      <c r="C283" s="1">
        <v>0.18</v>
      </c>
      <c r="D283" s="1">
        <v>0.82</v>
      </c>
      <c r="E283" s="1">
        <v>0.06</v>
      </c>
      <c r="F283" s="1">
        <v>0.13</v>
      </c>
      <c r="G283">
        <v>46690</v>
      </c>
      <c r="H283">
        <v>8.02</v>
      </c>
      <c r="I283" s="1">
        <v>0.67</v>
      </c>
    </row>
    <row r="284" spans="1:9" x14ac:dyDescent="0.3">
      <c r="A284">
        <v>7</v>
      </c>
      <c r="B284">
        <v>21528</v>
      </c>
      <c r="C284" s="1">
        <v>0.18</v>
      </c>
      <c r="D284" s="1">
        <v>0.82</v>
      </c>
      <c r="E284" s="1">
        <v>0.06</v>
      </c>
      <c r="F284" s="1">
        <v>0.12</v>
      </c>
      <c r="G284">
        <v>53168</v>
      </c>
      <c r="H284">
        <v>1.1599999999999999</v>
      </c>
      <c r="I284" s="1">
        <v>0.71</v>
      </c>
    </row>
    <row r="285" spans="1:9" x14ac:dyDescent="0.3">
      <c r="A285">
        <v>3</v>
      </c>
      <c r="B285">
        <v>153207</v>
      </c>
      <c r="C285" s="1">
        <v>0.19</v>
      </c>
      <c r="D285" s="1">
        <v>0.81</v>
      </c>
      <c r="E285" s="1">
        <v>0.08</v>
      </c>
      <c r="F285" s="1">
        <v>0.14000000000000001</v>
      </c>
      <c r="G285">
        <v>51132</v>
      </c>
      <c r="H285">
        <v>3.05</v>
      </c>
      <c r="I285" s="1">
        <v>0.81</v>
      </c>
    </row>
    <row r="286" spans="1:9" x14ac:dyDescent="0.3">
      <c r="A286">
        <v>9</v>
      </c>
      <c r="B286">
        <v>776</v>
      </c>
      <c r="C286" s="1">
        <v>0.31</v>
      </c>
      <c r="D286" s="1">
        <v>0.69</v>
      </c>
      <c r="E286" s="1">
        <v>0.1</v>
      </c>
      <c r="F286" s="1">
        <v>0.09</v>
      </c>
      <c r="G286">
        <v>60210</v>
      </c>
      <c r="H286">
        <v>0</v>
      </c>
      <c r="I286" s="1">
        <v>0.71</v>
      </c>
    </row>
    <row r="287" spans="1:9" x14ac:dyDescent="0.3">
      <c r="A287">
        <v>7</v>
      </c>
      <c r="B287">
        <v>13188</v>
      </c>
      <c r="C287" s="1">
        <v>0.15</v>
      </c>
      <c r="D287" s="1">
        <v>0.85</v>
      </c>
      <c r="E287" s="1">
        <v>0.06</v>
      </c>
      <c r="F287" s="1">
        <v>0.12</v>
      </c>
      <c r="G287">
        <v>59500</v>
      </c>
      <c r="H287">
        <v>1.9</v>
      </c>
      <c r="I287" s="1">
        <v>0.86</v>
      </c>
    </row>
    <row r="288" spans="1:9" x14ac:dyDescent="0.3">
      <c r="A288">
        <v>6</v>
      </c>
      <c r="B288">
        <v>26158</v>
      </c>
      <c r="C288" s="1">
        <v>0.22</v>
      </c>
      <c r="D288" s="1">
        <v>0.78</v>
      </c>
      <c r="E288" s="1">
        <v>0.08</v>
      </c>
      <c r="F288" s="1">
        <v>0.16</v>
      </c>
      <c r="G288">
        <v>50180</v>
      </c>
      <c r="H288">
        <v>0.96</v>
      </c>
      <c r="I288" s="1">
        <v>0.79</v>
      </c>
    </row>
    <row r="289" spans="1:9" x14ac:dyDescent="0.3">
      <c r="A289">
        <v>4</v>
      </c>
      <c r="B289">
        <v>42214</v>
      </c>
      <c r="C289" s="1">
        <v>0.23</v>
      </c>
      <c r="D289" s="1">
        <v>0.77</v>
      </c>
      <c r="E289" s="1">
        <v>0.08</v>
      </c>
      <c r="F289" s="1">
        <v>0.11</v>
      </c>
      <c r="G289">
        <v>52576</v>
      </c>
      <c r="H289">
        <v>1.42</v>
      </c>
      <c r="I289" s="1">
        <v>0.78</v>
      </c>
    </row>
    <row r="290" spans="1:9" x14ac:dyDescent="0.3">
      <c r="A290">
        <v>6</v>
      </c>
      <c r="B290">
        <v>28558</v>
      </c>
      <c r="C290" s="1">
        <v>0.15</v>
      </c>
      <c r="D290" s="1">
        <v>0.85</v>
      </c>
      <c r="E290" s="1">
        <v>0.05</v>
      </c>
      <c r="F290" s="1">
        <v>0.12</v>
      </c>
      <c r="G290">
        <v>55387</v>
      </c>
      <c r="H290">
        <v>2.42</v>
      </c>
      <c r="I290" s="1">
        <v>0.84</v>
      </c>
    </row>
    <row r="291" spans="1:9" x14ac:dyDescent="0.3">
      <c r="A291">
        <v>6</v>
      </c>
      <c r="B291">
        <v>18432</v>
      </c>
      <c r="C291" s="1">
        <v>0.2</v>
      </c>
      <c r="D291" s="1">
        <v>0.8</v>
      </c>
      <c r="E291" s="1">
        <v>7.0000000000000007E-2</v>
      </c>
      <c r="F291" s="1">
        <v>0.2</v>
      </c>
      <c r="G291">
        <v>40064</v>
      </c>
      <c r="H291">
        <v>5.75</v>
      </c>
      <c r="I291" s="1">
        <v>0.8</v>
      </c>
    </row>
    <row r="292" spans="1:9" x14ac:dyDescent="0.3">
      <c r="A292">
        <v>9</v>
      </c>
      <c r="B292">
        <v>4833</v>
      </c>
      <c r="C292" s="1">
        <v>0.27</v>
      </c>
      <c r="D292" s="1">
        <v>0.73</v>
      </c>
      <c r="E292" s="1">
        <v>0.09</v>
      </c>
      <c r="F292" s="1">
        <v>7.0000000000000007E-2</v>
      </c>
      <c r="G292">
        <v>68900</v>
      </c>
      <c r="H292">
        <v>0</v>
      </c>
      <c r="I292" s="1">
        <v>0.74</v>
      </c>
    </row>
    <row r="293" spans="1:9" x14ac:dyDescent="0.3">
      <c r="A293">
        <v>1</v>
      </c>
      <c r="B293">
        <v>18556</v>
      </c>
      <c r="C293" s="1">
        <v>0.2</v>
      </c>
      <c r="D293" s="1">
        <v>0.8</v>
      </c>
      <c r="E293" s="1">
        <v>0.09</v>
      </c>
      <c r="F293" s="1">
        <v>0.08</v>
      </c>
      <c r="G293">
        <v>72121</v>
      </c>
      <c r="H293">
        <v>0</v>
      </c>
      <c r="I293" s="1">
        <v>0.81</v>
      </c>
    </row>
    <row r="294" spans="1:9" x14ac:dyDescent="0.3">
      <c r="A294">
        <v>9</v>
      </c>
      <c r="B294">
        <v>4286</v>
      </c>
      <c r="C294" s="1">
        <v>0.23</v>
      </c>
      <c r="D294" s="1">
        <v>0.77</v>
      </c>
      <c r="E294" s="1">
        <v>0.06</v>
      </c>
      <c r="F294" s="1">
        <v>0.11</v>
      </c>
      <c r="G294">
        <v>52367</v>
      </c>
      <c r="H294">
        <v>9.33</v>
      </c>
      <c r="I294" s="1">
        <v>0.78</v>
      </c>
    </row>
    <row r="295" spans="1:9" x14ac:dyDescent="0.3">
      <c r="A295">
        <v>7</v>
      </c>
      <c r="B295">
        <v>17950</v>
      </c>
      <c r="C295" s="1">
        <v>0.19</v>
      </c>
      <c r="D295" s="1">
        <v>0.81</v>
      </c>
      <c r="E295" s="1">
        <v>0.04</v>
      </c>
      <c r="F295" s="1">
        <v>7.0000000000000007E-2</v>
      </c>
      <c r="G295">
        <v>89034</v>
      </c>
      <c r="H295">
        <v>1.39</v>
      </c>
      <c r="I295" s="1">
        <v>0.81</v>
      </c>
    </row>
    <row r="296" spans="1:9" x14ac:dyDescent="0.3">
      <c r="A296">
        <v>7</v>
      </c>
      <c r="B296">
        <v>12164</v>
      </c>
      <c r="C296" s="1">
        <v>0.18</v>
      </c>
      <c r="D296" s="1">
        <v>0.82</v>
      </c>
      <c r="E296" s="1">
        <v>0.05</v>
      </c>
      <c r="F296" s="1">
        <v>0.21</v>
      </c>
      <c r="G296">
        <v>42455</v>
      </c>
      <c r="H296">
        <v>2.06</v>
      </c>
      <c r="I296" s="1">
        <v>0.82</v>
      </c>
    </row>
    <row r="297" spans="1:9" x14ac:dyDescent="0.3">
      <c r="A297">
        <v>3</v>
      </c>
      <c r="B297">
        <v>167529</v>
      </c>
      <c r="C297" s="1">
        <v>0.18</v>
      </c>
      <c r="D297" s="1">
        <v>0.82</v>
      </c>
      <c r="E297" s="1">
        <v>0.08</v>
      </c>
      <c r="F297" s="1">
        <v>0.17</v>
      </c>
      <c r="G297">
        <v>48308</v>
      </c>
      <c r="H297">
        <v>5.9</v>
      </c>
      <c r="I297" s="1">
        <v>0.83</v>
      </c>
    </row>
    <row r="298" spans="1:9" x14ac:dyDescent="0.3">
      <c r="A298">
        <v>9</v>
      </c>
      <c r="B298">
        <v>6336</v>
      </c>
      <c r="C298" s="1">
        <v>0.16</v>
      </c>
      <c r="D298" s="1">
        <v>0.84</v>
      </c>
      <c r="E298" s="1">
        <v>7.0000000000000007E-2</v>
      </c>
      <c r="F298" s="1">
        <v>0.1</v>
      </c>
      <c r="G298">
        <v>63411</v>
      </c>
      <c r="H298">
        <v>9.15</v>
      </c>
      <c r="I298" s="1">
        <v>0.82</v>
      </c>
    </row>
    <row r="299" spans="1:9" x14ac:dyDescent="0.3">
      <c r="A299">
        <v>7</v>
      </c>
      <c r="B299">
        <v>11250</v>
      </c>
      <c r="C299" s="1">
        <v>0.2</v>
      </c>
      <c r="D299" s="1">
        <v>0.8</v>
      </c>
      <c r="E299" s="1">
        <v>7.0000000000000007E-2</v>
      </c>
      <c r="F299" s="1">
        <v>0.14000000000000001</v>
      </c>
      <c r="G299">
        <v>44171</v>
      </c>
      <c r="H299">
        <v>1.51</v>
      </c>
      <c r="I299" s="1">
        <v>0.82</v>
      </c>
    </row>
    <row r="300" spans="1:9" x14ac:dyDescent="0.3">
      <c r="A300">
        <v>7</v>
      </c>
      <c r="B300">
        <v>25733</v>
      </c>
      <c r="C300" s="1">
        <v>0.15</v>
      </c>
      <c r="D300" s="1">
        <v>0.85</v>
      </c>
      <c r="E300" s="1">
        <v>0.05</v>
      </c>
      <c r="F300" s="1">
        <v>7.0000000000000007E-2</v>
      </c>
      <c r="G300">
        <v>81033</v>
      </c>
      <c r="H300">
        <v>1.52</v>
      </c>
      <c r="I300" s="1">
        <v>0.85</v>
      </c>
    </row>
    <row r="301" spans="1:9" x14ac:dyDescent="0.3">
      <c r="A301">
        <v>9</v>
      </c>
      <c r="B301">
        <v>6843</v>
      </c>
      <c r="C301" s="1">
        <v>0.23</v>
      </c>
      <c r="D301" s="1">
        <v>0.77</v>
      </c>
      <c r="E301" s="1">
        <v>0.06</v>
      </c>
      <c r="F301" s="1">
        <v>0.25</v>
      </c>
      <c r="G301">
        <v>36869</v>
      </c>
      <c r="H301">
        <v>0</v>
      </c>
      <c r="I301" s="1">
        <v>0.77</v>
      </c>
    </row>
    <row r="302" spans="1:9" x14ac:dyDescent="0.3">
      <c r="A302">
        <v>9</v>
      </c>
      <c r="B302">
        <v>762</v>
      </c>
      <c r="C302" s="1">
        <v>0.23</v>
      </c>
      <c r="D302" s="1">
        <v>0.77</v>
      </c>
      <c r="E302" s="1">
        <v>0.1</v>
      </c>
      <c r="F302" s="1">
        <v>0.14000000000000001</v>
      </c>
      <c r="G302">
        <v>46878</v>
      </c>
      <c r="H302">
        <v>0</v>
      </c>
      <c r="I302" s="1">
        <v>0.76</v>
      </c>
    </row>
    <row r="303" spans="1:9" x14ac:dyDescent="0.3">
      <c r="A303">
        <v>9</v>
      </c>
      <c r="B303">
        <v>8191</v>
      </c>
      <c r="C303" s="1">
        <v>0.15</v>
      </c>
      <c r="D303" s="1">
        <v>0.85</v>
      </c>
      <c r="E303" s="1">
        <v>0.04</v>
      </c>
      <c r="F303" s="1">
        <v>0.09</v>
      </c>
      <c r="G303">
        <v>69458</v>
      </c>
      <c r="H303">
        <v>0</v>
      </c>
      <c r="I303" s="1">
        <v>0.86</v>
      </c>
    </row>
    <row r="304" spans="1:9" x14ac:dyDescent="0.3">
      <c r="A304">
        <v>9</v>
      </c>
      <c r="B304">
        <v>2303</v>
      </c>
      <c r="C304" s="1">
        <v>0.26</v>
      </c>
      <c r="D304" s="1">
        <v>0.74</v>
      </c>
      <c r="E304" s="1">
        <v>0.09</v>
      </c>
      <c r="F304" s="1">
        <v>0.15</v>
      </c>
      <c r="G304">
        <v>40009</v>
      </c>
      <c r="H304">
        <v>29.09</v>
      </c>
      <c r="I304" s="1">
        <v>0.76</v>
      </c>
    </row>
    <row r="305" spans="1:9" x14ac:dyDescent="0.3">
      <c r="A305">
        <v>5</v>
      </c>
      <c r="B305">
        <v>31007</v>
      </c>
      <c r="C305" s="1">
        <v>0.14000000000000001</v>
      </c>
      <c r="D305" s="1">
        <v>0.86</v>
      </c>
      <c r="E305" s="1">
        <v>0.04</v>
      </c>
      <c r="F305" s="1">
        <v>7.0000000000000007E-2</v>
      </c>
      <c r="G305">
        <v>80078</v>
      </c>
      <c r="H305">
        <v>1.1000000000000001</v>
      </c>
      <c r="I305" s="1">
        <v>0.87</v>
      </c>
    </row>
    <row r="306" spans="1:9" x14ac:dyDescent="0.3">
      <c r="A306">
        <v>2</v>
      </c>
      <c r="B306">
        <v>25083</v>
      </c>
      <c r="C306" s="1">
        <v>0.22</v>
      </c>
      <c r="D306" s="1">
        <v>0.78</v>
      </c>
      <c r="E306" s="1">
        <v>0.11</v>
      </c>
      <c r="F306" s="1">
        <v>7.0000000000000007E-2</v>
      </c>
      <c r="G306">
        <v>64850</v>
      </c>
      <c r="H306">
        <v>0.6</v>
      </c>
      <c r="I306" s="1">
        <v>0.8</v>
      </c>
    </row>
    <row r="307" spans="1:9" x14ac:dyDescent="0.3">
      <c r="A307">
        <v>9</v>
      </c>
      <c r="B307">
        <v>4909</v>
      </c>
      <c r="C307" s="1">
        <v>0.21</v>
      </c>
      <c r="D307" s="1">
        <v>0.79</v>
      </c>
      <c r="E307" s="1">
        <v>0.06</v>
      </c>
      <c r="F307" s="1">
        <v>0.13</v>
      </c>
      <c r="G307">
        <v>47869</v>
      </c>
      <c r="H307">
        <v>0</v>
      </c>
      <c r="I307" s="1">
        <v>0.77</v>
      </c>
    </row>
    <row r="308" spans="1:9" x14ac:dyDescent="0.3">
      <c r="A308">
        <v>2</v>
      </c>
      <c r="B308">
        <v>314305</v>
      </c>
      <c r="C308" s="1">
        <v>0.12</v>
      </c>
      <c r="D308" s="1">
        <v>0.88</v>
      </c>
      <c r="E308" s="1">
        <v>0.05</v>
      </c>
      <c r="F308" s="1">
        <v>0.1</v>
      </c>
      <c r="G308">
        <v>75629</v>
      </c>
      <c r="H308">
        <v>1.01</v>
      </c>
      <c r="I308" s="1">
        <v>0.88</v>
      </c>
    </row>
    <row r="309" spans="1:9" x14ac:dyDescent="0.3">
      <c r="A309">
        <v>7</v>
      </c>
      <c r="B309">
        <v>10020</v>
      </c>
      <c r="C309" s="1">
        <v>0.18</v>
      </c>
      <c r="D309" s="1">
        <v>0.82</v>
      </c>
      <c r="E309" s="1">
        <v>0.06</v>
      </c>
      <c r="F309" s="1">
        <v>0.12</v>
      </c>
      <c r="G309">
        <v>53253</v>
      </c>
      <c r="H309">
        <v>8.48</v>
      </c>
      <c r="I309" s="1">
        <v>0.81</v>
      </c>
    </row>
    <row r="310" spans="1:9" x14ac:dyDescent="0.3">
      <c r="A310">
        <v>2</v>
      </c>
      <c r="B310">
        <v>943823</v>
      </c>
      <c r="C310" s="1">
        <v>0.16</v>
      </c>
      <c r="D310" s="1">
        <v>0.84</v>
      </c>
      <c r="E310" s="1">
        <v>0.03</v>
      </c>
      <c r="F310" s="1">
        <v>0.1</v>
      </c>
      <c r="G310">
        <v>91183</v>
      </c>
      <c r="H310">
        <v>1.93</v>
      </c>
      <c r="I310" s="1">
        <v>0.84</v>
      </c>
    </row>
    <row r="311" spans="1:9" x14ac:dyDescent="0.3">
      <c r="A311">
        <v>1</v>
      </c>
      <c r="B311">
        <v>892697</v>
      </c>
      <c r="C311" s="1">
        <v>0.17</v>
      </c>
      <c r="D311" s="1">
        <v>0.83</v>
      </c>
      <c r="E311" s="1">
        <v>0.05</v>
      </c>
      <c r="F311" s="1">
        <v>0.11</v>
      </c>
      <c r="G311">
        <v>73037</v>
      </c>
      <c r="H311">
        <v>2.92</v>
      </c>
      <c r="I311" s="1">
        <v>0.83</v>
      </c>
    </row>
    <row r="312" spans="1:9" x14ac:dyDescent="0.3">
      <c r="A312">
        <v>4</v>
      </c>
      <c r="B312">
        <v>181111</v>
      </c>
      <c r="C312" s="1">
        <v>0.21</v>
      </c>
      <c r="D312" s="1">
        <v>0.79</v>
      </c>
      <c r="E312" s="1">
        <v>0.06</v>
      </c>
      <c r="F312" s="1">
        <v>7.0000000000000007E-2</v>
      </c>
      <c r="G312">
        <v>76304</v>
      </c>
      <c r="H312">
        <v>0.67</v>
      </c>
      <c r="I312" s="1">
        <v>0.81</v>
      </c>
    </row>
    <row r="313" spans="1:9" x14ac:dyDescent="0.3">
      <c r="A313">
        <v>1</v>
      </c>
      <c r="B313">
        <v>162682</v>
      </c>
      <c r="C313" s="1">
        <v>0.2</v>
      </c>
      <c r="D313" s="1">
        <v>0.8</v>
      </c>
      <c r="E313" s="1">
        <v>0.05</v>
      </c>
      <c r="F313" s="1">
        <v>0.06</v>
      </c>
      <c r="G313">
        <v>88709</v>
      </c>
      <c r="H313">
        <v>3.96</v>
      </c>
      <c r="I313" s="1">
        <v>0.8</v>
      </c>
    </row>
    <row r="314" spans="1:9" x14ac:dyDescent="0.3">
      <c r="A314">
        <v>2</v>
      </c>
      <c r="B314">
        <v>857620</v>
      </c>
      <c r="C314" s="1">
        <v>0.17</v>
      </c>
      <c r="D314" s="1">
        <v>0.83</v>
      </c>
      <c r="E314" s="1">
        <v>0.05</v>
      </c>
      <c r="F314" s="1">
        <v>0.11</v>
      </c>
      <c r="G314">
        <v>67720</v>
      </c>
      <c r="H314">
        <v>2.92</v>
      </c>
      <c r="I314" s="1">
        <v>0.83</v>
      </c>
    </row>
    <row r="315" spans="1:9" x14ac:dyDescent="0.3">
      <c r="A315">
        <v>2</v>
      </c>
      <c r="B315">
        <v>266784</v>
      </c>
      <c r="C315" s="1">
        <v>0.18</v>
      </c>
      <c r="D315" s="1">
        <v>0.82</v>
      </c>
      <c r="E315" s="1">
        <v>0.08</v>
      </c>
      <c r="F315" s="1">
        <v>0.09</v>
      </c>
      <c r="G315">
        <v>67790</v>
      </c>
      <c r="H315">
        <v>1.63</v>
      </c>
      <c r="I315" s="1">
        <v>0.81</v>
      </c>
    </row>
    <row r="316" spans="1:9" x14ac:dyDescent="0.3">
      <c r="A316">
        <v>1</v>
      </c>
      <c r="B316">
        <v>150921</v>
      </c>
      <c r="C316" s="1">
        <v>0.16</v>
      </c>
      <c r="D316" s="1">
        <v>0.84</v>
      </c>
      <c r="E316" s="1">
        <v>0.05</v>
      </c>
      <c r="F316" s="1">
        <v>7.0000000000000007E-2</v>
      </c>
      <c r="G316">
        <v>89584</v>
      </c>
      <c r="H316">
        <v>1.4</v>
      </c>
      <c r="I316" s="1">
        <v>0.77</v>
      </c>
    </row>
    <row r="317" spans="1:9" x14ac:dyDescent="0.3">
      <c r="A317">
        <v>2</v>
      </c>
      <c r="B317">
        <v>117027</v>
      </c>
      <c r="C317" s="1">
        <v>0.17</v>
      </c>
      <c r="D317" s="1">
        <v>0.83</v>
      </c>
      <c r="E317" s="1">
        <v>0.06</v>
      </c>
      <c r="F317" s="1">
        <v>0.11</v>
      </c>
      <c r="G317">
        <v>65182</v>
      </c>
      <c r="H317">
        <v>1.38</v>
      </c>
      <c r="I317" s="1">
        <v>0.84</v>
      </c>
    </row>
    <row r="318" spans="1:9" x14ac:dyDescent="0.3">
      <c r="A318">
        <v>3</v>
      </c>
      <c r="B318">
        <v>178550</v>
      </c>
      <c r="C318" s="1">
        <v>0.17</v>
      </c>
      <c r="D318" s="1">
        <v>0.83</v>
      </c>
      <c r="E318" s="1">
        <v>0.1</v>
      </c>
      <c r="F318" s="1">
        <v>0.13</v>
      </c>
      <c r="G318">
        <v>54980</v>
      </c>
      <c r="H318">
        <v>2.54</v>
      </c>
      <c r="I318" s="1">
        <v>0.84</v>
      </c>
    </row>
    <row r="319" spans="1:9" x14ac:dyDescent="0.3">
      <c r="A319">
        <v>1</v>
      </c>
      <c r="B319">
        <v>559335</v>
      </c>
      <c r="C319" s="1">
        <v>0.16</v>
      </c>
      <c r="D319" s="1">
        <v>0.84</v>
      </c>
      <c r="E319" s="1">
        <v>0.06</v>
      </c>
      <c r="F319" s="1">
        <v>0.11</v>
      </c>
      <c r="G319">
        <v>69562</v>
      </c>
      <c r="H319">
        <v>3.44</v>
      </c>
      <c r="I319" s="1">
        <v>0.84</v>
      </c>
    </row>
    <row r="320" spans="1:9" x14ac:dyDescent="0.3">
      <c r="A320">
        <v>2</v>
      </c>
      <c r="B320">
        <v>229286</v>
      </c>
      <c r="C320" s="1">
        <v>0.28000000000000003</v>
      </c>
      <c r="D320" s="1">
        <v>0.72</v>
      </c>
      <c r="E320" s="1">
        <v>0.09</v>
      </c>
      <c r="F320" s="1">
        <v>0.12</v>
      </c>
      <c r="G320">
        <v>59821</v>
      </c>
      <c r="H320">
        <v>1.1100000000000001</v>
      </c>
      <c r="I320" s="1">
        <v>0.74</v>
      </c>
    </row>
    <row r="321" spans="1:9" x14ac:dyDescent="0.3">
      <c r="A321">
        <v>1</v>
      </c>
      <c r="B321">
        <v>702455</v>
      </c>
      <c r="C321" s="1">
        <v>0.12</v>
      </c>
      <c r="D321" s="1">
        <v>0.88</v>
      </c>
      <c r="E321" s="1">
        <v>0.04</v>
      </c>
      <c r="F321" s="1">
        <v>0.15</v>
      </c>
      <c r="G321">
        <v>82533</v>
      </c>
      <c r="H321">
        <v>5.61</v>
      </c>
      <c r="I321" s="1">
        <v>0.85</v>
      </c>
    </row>
    <row r="322" spans="1:9" x14ac:dyDescent="0.3">
      <c r="A322">
        <v>2</v>
      </c>
      <c r="B322">
        <v>269956</v>
      </c>
      <c r="C322" s="1">
        <v>0.14000000000000001</v>
      </c>
      <c r="D322" s="1">
        <v>0.86</v>
      </c>
      <c r="E322" s="1">
        <v>7.0000000000000007E-2</v>
      </c>
      <c r="F322" s="1">
        <v>0.19</v>
      </c>
      <c r="G322">
        <v>51026</v>
      </c>
      <c r="H322">
        <v>6.6</v>
      </c>
      <c r="I322" s="1">
        <v>0.83</v>
      </c>
    </row>
    <row r="323" spans="1:9" x14ac:dyDescent="0.3">
      <c r="A323">
        <v>1</v>
      </c>
      <c r="B323">
        <v>28355</v>
      </c>
      <c r="C323" s="1">
        <v>0.14000000000000001</v>
      </c>
      <c r="D323" s="1">
        <v>0.86</v>
      </c>
      <c r="E323" s="1">
        <v>7.0000000000000007E-2</v>
      </c>
      <c r="F323" s="1">
        <v>0.14000000000000001</v>
      </c>
      <c r="G323">
        <v>52804</v>
      </c>
      <c r="H323">
        <v>2.4</v>
      </c>
      <c r="I323" s="1">
        <v>0.8</v>
      </c>
    </row>
    <row r="324" spans="1:9" x14ac:dyDescent="0.3">
      <c r="A324">
        <v>3</v>
      </c>
      <c r="B324">
        <v>185287</v>
      </c>
      <c r="C324" s="1">
        <v>0.17</v>
      </c>
      <c r="D324" s="1">
        <v>0.83</v>
      </c>
      <c r="E324" s="1">
        <v>0.12</v>
      </c>
      <c r="F324" s="1">
        <v>0.13</v>
      </c>
      <c r="G324">
        <v>51777</v>
      </c>
      <c r="H324">
        <v>2.06</v>
      </c>
      <c r="I324" s="1">
        <v>0.85</v>
      </c>
    </row>
    <row r="325" spans="1:9" x14ac:dyDescent="0.3">
      <c r="A325">
        <v>6</v>
      </c>
      <c r="B325">
        <v>27732</v>
      </c>
      <c r="C325" s="1">
        <v>0.18</v>
      </c>
      <c r="D325" s="1">
        <v>0.82</v>
      </c>
      <c r="E325" s="1">
        <v>7.0000000000000007E-2</v>
      </c>
      <c r="F325" s="1">
        <v>0.17</v>
      </c>
      <c r="G325">
        <v>45075</v>
      </c>
      <c r="H325">
        <v>1.77</v>
      </c>
      <c r="I325" s="1">
        <v>0.72</v>
      </c>
    </row>
    <row r="326" spans="1:9" x14ac:dyDescent="0.3">
      <c r="A326">
        <v>2</v>
      </c>
      <c r="B326">
        <v>596849</v>
      </c>
      <c r="C326" s="1">
        <v>0.24</v>
      </c>
      <c r="D326" s="1">
        <v>0.76</v>
      </c>
      <c r="E326" s="1">
        <v>0.11</v>
      </c>
      <c r="F326" s="1">
        <v>0.11</v>
      </c>
      <c r="G326">
        <v>57612</v>
      </c>
      <c r="H326">
        <v>3</v>
      </c>
      <c r="I326" s="1">
        <v>0.79</v>
      </c>
    </row>
    <row r="327" spans="1:9" x14ac:dyDescent="0.3">
      <c r="A327">
        <v>1</v>
      </c>
      <c r="B327">
        <v>1951260</v>
      </c>
      <c r="C327" s="1">
        <v>0.17</v>
      </c>
      <c r="D327" s="1">
        <v>0.83</v>
      </c>
      <c r="E327" s="1">
        <v>0.04</v>
      </c>
      <c r="F327" s="1">
        <v>0.13</v>
      </c>
      <c r="G327">
        <v>57200</v>
      </c>
      <c r="H327">
        <v>2.86</v>
      </c>
      <c r="I327" s="1">
        <v>0.85</v>
      </c>
    </row>
    <row r="328" spans="1:9" x14ac:dyDescent="0.3">
      <c r="A328">
        <v>6</v>
      </c>
      <c r="B328">
        <v>14587</v>
      </c>
      <c r="C328" s="1">
        <v>0.18</v>
      </c>
      <c r="D328" s="1">
        <v>0.82</v>
      </c>
      <c r="E328" s="1">
        <v>0.08</v>
      </c>
      <c r="F328" s="1">
        <v>0.18</v>
      </c>
      <c r="G328">
        <v>38323</v>
      </c>
      <c r="H328">
        <v>1.71</v>
      </c>
      <c r="I328" s="1">
        <v>0.73</v>
      </c>
    </row>
    <row r="329" spans="1:9" x14ac:dyDescent="0.3">
      <c r="A329">
        <v>3</v>
      </c>
      <c r="B329">
        <v>184998</v>
      </c>
      <c r="C329" s="1">
        <v>0.4</v>
      </c>
      <c r="D329" s="1">
        <v>0.6</v>
      </c>
      <c r="E329" s="1">
        <v>0.12</v>
      </c>
      <c r="F329" s="1">
        <v>0.11</v>
      </c>
      <c r="G329">
        <v>52724</v>
      </c>
      <c r="H329">
        <v>3.68</v>
      </c>
      <c r="I329" s="1">
        <v>0.62</v>
      </c>
    </row>
    <row r="330" spans="1:9" x14ac:dyDescent="0.3">
      <c r="A330">
        <v>3</v>
      </c>
      <c r="B330">
        <v>147929</v>
      </c>
      <c r="C330" s="1">
        <v>0.36</v>
      </c>
      <c r="D330" s="1">
        <v>0.64</v>
      </c>
      <c r="E330" s="1">
        <v>0.14000000000000001</v>
      </c>
      <c r="F330" s="1">
        <v>0.15</v>
      </c>
      <c r="G330">
        <v>41556</v>
      </c>
      <c r="H330">
        <v>2.2400000000000002</v>
      </c>
      <c r="I330" s="1">
        <v>0.68</v>
      </c>
    </row>
    <row r="331" spans="1:9" x14ac:dyDescent="0.3">
      <c r="A331">
        <v>1</v>
      </c>
      <c r="B331">
        <v>216072</v>
      </c>
      <c r="C331" s="1">
        <v>0.16</v>
      </c>
      <c r="D331" s="1">
        <v>0.84</v>
      </c>
      <c r="E331" s="1">
        <v>0.12</v>
      </c>
      <c r="F331" s="1">
        <v>0.09</v>
      </c>
      <c r="G331">
        <v>62835</v>
      </c>
      <c r="H331">
        <v>2.34</v>
      </c>
      <c r="I331" s="1">
        <v>0.87</v>
      </c>
    </row>
    <row r="332" spans="1:9" x14ac:dyDescent="0.3">
      <c r="A332">
        <v>2</v>
      </c>
      <c r="B332">
        <v>378488</v>
      </c>
      <c r="C332" s="1">
        <v>0.32</v>
      </c>
      <c r="D332" s="1">
        <v>0.68</v>
      </c>
      <c r="E332" s="1">
        <v>7.0000000000000007E-2</v>
      </c>
      <c r="F332" s="1">
        <v>0.1</v>
      </c>
      <c r="G332">
        <v>70649</v>
      </c>
      <c r="H332">
        <v>2.74</v>
      </c>
      <c r="I332" s="1">
        <v>0.68</v>
      </c>
    </row>
    <row r="333" spans="1:9" x14ac:dyDescent="0.3">
      <c r="A333">
        <v>4</v>
      </c>
      <c r="B333">
        <v>70503</v>
      </c>
      <c r="C333" s="1">
        <v>0.19</v>
      </c>
      <c r="D333" s="1">
        <v>0.81</v>
      </c>
      <c r="E333" s="1">
        <v>0.09</v>
      </c>
      <c r="F333" s="1">
        <v>0.16</v>
      </c>
      <c r="G333">
        <v>46195</v>
      </c>
      <c r="H333">
        <v>2.16</v>
      </c>
      <c r="I333" s="1">
        <v>0.79</v>
      </c>
    </row>
    <row r="334" spans="1:9" x14ac:dyDescent="0.3">
      <c r="A334">
        <v>6</v>
      </c>
      <c r="B334">
        <v>37489</v>
      </c>
      <c r="C334" s="1">
        <v>0.22</v>
      </c>
      <c r="D334" s="1">
        <v>0.78</v>
      </c>
      <c r="E334" s="1">
        <v>0.06</v>
      </c>
      <c r="F334" s="1">
        <v>0.24</v>
      </c>
      <c r="G334">
        <v>37233</v>
      </c>
      <c r="H334">
        <v>1.2</v>
      </c>
      <c r="I334" s="1">
        <v>0.72</v>
      </c>
    </row>
    <row r="335" spans="1:9" x14ac:dyDescent="0.3">
      <c r="A335">
        <v>6</v>
      </c>
      <c r="B335">
        <v>16700</v>
      </c>
      <c r="C335" s="1">
        <v>0.24</v>
      </c>
      <c r="D335" s="1">
        <v>0.76</v>
      </c>
      <c r="E335" s="1">
        <v>0.1</v>
      </c>
      <c r="F335" s="1">
        <v>0.22</v>
      </c>
      <c r="G335">
        <v>37148</v>
      </c>
      <c r="H335">
        <v>0</v>
      </c>
      <c r="I335" s="1">
        <v>0.7</v>
      </c>
    </row>
    <row r="336" spans="1:9" x14ac:dyDescent="0.3">
      <c r="A336">
        <v>1</v>
      </c>
      <c r="B336">
        <v>950181</v>
      </c>
      <c r="C336" s="1">
        <v>0.14000000000000001</v>
      </c>
      <c r="D336" s="1">
        <v>0.86</v>
      </c>
      <c r="E336" s="1">
        <v>0.09</v>
      </c>
      <c r="F336" s="1">
        <v>0.14000000000000001</v>
      </c>
      <c r="G336">
        <v>55733</v>
      </c>
      <c r="H336">
        <v>3.81</v>
      </c>
      <c r="I336" s="1">
        <v>0.87</v>
      </c>
    </row>
    <row r="337" spans="1:9" x14ac:dyDescent="0.3">
      <c r="A337">
        <v>2</v>
      </c>
      <c r="B337">
        <v>315534</v>
      </c>
      <c r="C337" s="1">
        <v>0.17</v>
      </c>
      <c r="D337" s="1">
        <v>0.83</v>
      </c>
      <c r="E337" s="1">
        <v>0.12</v>
      </c>
      <c r="F337" s="1">
        <v>0.14000000000000001</v>
      </c>
      <c r="G337">
        <v>50644</v>
      </c>
      <c r="H337">
        <v>3.87</v>
      </c>
      <c r="I337" s="1">
        <v>0.82</v>
      </c>
    </row>
    <row r="338" spans="1:9" x14ac:dyDescent="0.3">
      <c r="A338">
        <v>2</v>
      </c>
      <c r="B338">
        <v>112067</v>
      </c>
      <c r="C338" s="1">
        <v>0.31</v>
      </c>
      <c r="D338" s="1">
        <v>0.69</v>
      </c>
      <c r="E338" s="1">
        <v>0.11</v>
      </c>
      <c r="F338" s="1">
        <v>0.1</v>
      </c>
      <c r="G338">
        <v>58975</v>
      </c>
      <c r="H338">
        <v>0.88</v>
      </c>
      <c r="I338" s="1">
        <v>0.72</v>
      </c>
    </row>
    <row r="339" spans="1:9" x14ac:dyDescent="0.3">
      <c r="A339">
        <v>6</v>
      </c>
      <c r="B339">
        <v>11736</v>
      </c>
      <c r="C339" s="1">
        <v>0.24</v>
      </c>
      <c r="D339" s="1">
        <v>0.76</v>
      </c>
      <c r="E339" s="1">
        <v>0.09</v>
      </c>
      <c r="F339" s="1">
        <v>0.2</v>
      </c>
      <c r="G339">
        <v>40297</v>
      </c>
      <c r="H339">
        <v>1.28</v>
      </c>
      <c r="I339" s="1">
        <v>0.66</v>
      </c>
    </row>
    <row r="340" spans="1:9" x14ac:dyDescent="0.3">
      <c r="A340">
        <v>2</v>
      </c>
      <c r="B340">
        <v>45894</v>
      </c>
      <c r="C340" s="1">
        <v>0.18</v>
      </c>
      <c r="D340" s="1">
        <v>0.82</v>
      </c>
      <c r="E340" s="1">
        <v>7.0000000000000007E-2</v>
      </c>
      <c r="F340" s="1">
        <v>0.22</v>
      </c>
      <c r="G340">
        <v>42259</v>
      </c>
      <c r="H340">
        <v>21.51</v>
      </c>
      <c r="I340" s="1">
        <v>0.8</v>
      </c>
    </row>
    <row r="341" spans="1:9" x14ac:dyDescent="0.3">
      <c r="A341">
        <v>2</v>
      </c>
      <c r="B341">
        <v>18256</v>
      </c>
      <c r="C341" s="1">
        <v>0.2</v>
      </c>
      <c r="D341" s="1">
        <v>0.8</v>
      </c>
      <c r="E341" s="1">
        <v>0.08</v>
      </c>
      <c r="F341" s="1">
        <v>0.16</v>
      </c>
      <c r="G341">
        <v>42186</v>
      </c>
      <c r="H341">
        <v>0</v>
      </c>
      <c r="I341" s="1">
        <v>0.77</v>
      </c>
    </row>
    <row r="342" spans="1:9" x14ac:dyDescent="0.3">
      <c r="A342">
        <v>6</v>
      </c>
      <c r="B342">
        <v>13724</v>
      </c>
      <c r="C342" s="1">
        <v>0.27</v>
      </c>
      <c r="D342" s="1">
        <v>0.73</v>
      </c>
      <c r="E342" s="1">
        <v>7.0000000000000007E-2</v>
      </c>
      <c r="F342" s="1">
        <v>0.18</v>
      </c>
      <c r="G342">
        <v>38680</v>
      </c>
      <c r="H342">
        <v>0</v>
      </c>
      <c r="I342" s="1">
        <v>0.64</v>
      </c>
    </row>
    <row r="343" spans="1:9" x14ac:dyDescent="0.3">
      <c r="A343">
        <v>3</v>
      </c>
      <c r="B343">
        <v>16164</v>
      </c>
      <c r="C343" s="1">
        <v>0.22</v>
      </c>
      <c r="D343" s="1">
        <v>0.78</v>
      </c>
      <c r="E343" s="1">
        <v>0.1</v>
      </c>
      <c r="F343" s="1">
        <v>0.16</v>
      </c>
      <c r="G343">
        <v>45426</v>
      </c>
      <c r="H343">
        <v>0.74</v>
      </c>
      <c r="I343" s="1">
        <v>0.64</v>
      </c>
    </row>
    <row r="344" spans="1:9" x14ac:dyDescent="0.3">
      <c r="A344">
        <v>6</v>
      </c>
      <c r="B344">
        <v>14310</v>
      </c>
      <c r="C344" s="1">
        <v>0.18</v>
      </c>
      <c r="D344" s="1">
        <v>0.82</v>
      </c>
      <c r="E344" s="1">
        <v>0.06</v>
      </c>
      <c r="F344" s="1">
        <v>0.22</v>
      </c>
      <c r="G344">
        <v>36299</v>
      </c>
      <c r="H344">
        <v>0</v>
      </c>
      <c r="I344" s="1">
        <v>0.67</v>
      </c>
    </row>
    <row r="345" spans="1:9" x14ac:dyDescent="0.3">
      <c r="A345">
        <v>6</v>
      </c>
      <c r="B345">
        <v>27245</v>
      </c>
      <c r="C345" s="1">
        <v>0.17</v>
      </c>
      <c r="D345" s="1">
        <v>0.83</v>
      </c>
      <c r="E345" s="1">
        <v>0.05</v>
      </c>
      <c r="F345" s="1">
        <v>0.26</v>
      </c>
      <c r="G345">
        <v>39169</v>
      </c>
      <c r="H345">
        <v>0.92</v>
      </c>
      <c r="I345" s="1">
        <v>0.8</v>
      </c>
    </row>
    <row r="346" spans="1:9" x14ac:dyDescent="0.3">
      <c r="A346">
        <v>4</v>
      </c>
      <c r="B346">
        <v>41556</v>
      </c>
      <c r="C346" s="1">
        <v>0.14000000000000001</v>
      </c>
      <c r="D346" s="1">
        <v>0.86</v>
      </c>
      <c r="E346" s="1">
        <v>0.04</v>
      </c>
      <c r="F346" s="1">
        <v>0.24</v>
      </c>
      <c r="G346">
        <v>44391</v>
      </c>
      <c r="H346">
        <v>0.6</v>
      </c>
      <c r="I346" s="1">
        <v>0.86</v>
      </c>
    </row>
    <row r="347" spans="1:9" x14ac:dyDescent="0.3">
      <c r="A347">
        <v>1</v>
      </c>
      <c r="B347">
        <v>190865</v>
      </c>
      <c r="C347" s="1">
        <v>0.27</v>
      </c>
      <c r="D347" s="1">
        <v>0.73</v>
      </c>
      <c r="E347" s="1">
        <v>0.09</v>
      </c>
      <c r="F347" s="1">
        <v>0.14000000000000001</v>
      </c>
      <c r="G347">
        <v>45884</v>
      </c>
      <c r="H347">
        <v>2.86</v>
      </c>
      <c r="I347" s="1">
        <v>0.77</v>
      </c>
    </row>
    <row r="348" spans="1:9" x14ac:dyDescent="0.3">
      <c r="A348">
        <v>3</v>
      </c>
      <c r="B348">
        <v>105424</v>
      </c>
      <c r="C348" s="1">
        <v>0.35</v>
      </c>
      <c r="D348" s="1">
        <v>0.65</v>
      </c>
      <c r="E348" s="1">
        <v>0.1</v>
      </c>
      <c r="F348" s="1">
        <v>0.2</v>
      </c>
      <c r="G348">
        <v>39994</v>
      </c>
      <c r="H348">
        <v>2.63</v>
      </c>
      <c r="I348" s="1">
        <v>0.67</v>
      </c>
    </row>
    <row r="349" spans="1:9" x14ac:dyDescent="0.3">
      <c r="A349">
        <v>1</v>
      </c>
      <c r="B349">
        <v>1436888</v>
      </c>
      <c r="C349" s="1">
        <v>0.14000000000000001</v>
      </c>
      <c r="D349" s="1">
        <v>0.86</v>
      </c>
      <c r="E349" s="1">
        <v>7.0000000000000007E-2</v>
      </c>
      <c r="F349" s="1">
        <v>0.14000000000000001</v>
      </c>
      <c r="G349">
        <v>58361</v>
      </c>
      <c r="H349">
        <v>3.11</v>
      </c>
      <c r="I349" s="1">
        <v>0.87</v>
      </c>
    </row>
    <row r="350" spans="1:9" x14ac:dyDescent="0.3">
      <c r="A350">
        <v>6</v>
      </c>
      <c r="B350">
        <v>19477</v>
      </c>
      <c r="C350" s="1">
        <v>0.2</v>
      </c>
      <c r="D350" s="1">
        <v>0.8</v>
      </c>
      <c r="E350" s="1">
        <v>0.09</v>
      </c>
      <c r="F350" s="1">
        <v>0.22</v>
      </c>
      <c r="G350">
        <v>38040</v>
      </c>
      <c r="H350">
        <v>1.03</v>
      </c>
      <c r="I350" s="1">
        <v>0.76</v>
      </c>
    </row>
    <row r="351" spans="1:9" x14ac:dyDescent="0.3">
      <c r="A351">
        <v>3</v>
      </c>
      <c r="B351">
        <v>157413</v>
      </c>
      <c r="C351" s="1">
        <v>0.33</v>
      </c>
      <c r="D351" s="1">
        <v>0.67</v>
      </c>
      <c r="E351" s="1">
        <v>0.11</v>
      </c>
      <c r="F351" s="1">
        <v>0.11</v>
      </c>
      <c r="G351">
        <v>58228</v>
      </c>
      <c r="H351">
        <v>2.88</v>
      </c>
      <c r="I351" s="1">
        <v>0.69</v>
      </c>
    </row>
    <row r="352" spans="1:9" x14ac:dyDescent="0.3">
      <c r="A352">
        <v>6</v>
      </c>
      <c r="B352">
        <v>48305</v>
      </c>
      <c r="C352" s="1">
        <v>0.2</v>
      </c>
      <c r="D352" s="1">
        <v>0.8</v>
      </c>
      <c r="E352" s="1">
        <v>0.08</v>
      </c>
      <c r="F352" s="1">
        <v>0.2</v>
      </c>
      <c r="G352">
        <v>39545</v>
      </c>
      <c r="H352">
        <v>1.41</v>
      </c>
      <c r="I352" s="1">
        <v>0.7</v>
      </c>
    </row>
    <row r="353" spans="1:9" x14ac:dyDescent="0.3">
      <c r="A353">
        <v>2</v>
      </c>
      <c r="B353">
        <v>14288</v>
      </c>
      <c r="C353" s="1">
        <v>0.24</v>
      </c>
      <c r="D353" s="1">
        <v>0.76</v>
      </c>
      <c r="E353" s="1">
        <v>0.08</v>
      </c>
      <c r="F353" s="1">
        <v>0.16</v>
      </c>
      <c r="G353">
        <v>46332</v>
      </c>
      <c r="H353">
        <v>0</v>
      </c>
      <c r="I353" s="1">
        <v>0.71</v>
      </c>
    </row>
    <row r="354" spans="1:9" x14ac:dyDescent="0.3">
      <c r="A354">
        <v>9</v>
      </c>
      <c r="B354">
        <v>8732</v>
      </c>
      <c r="C354" s="1">
        <v>0.16</v>
      </c>
      <c r="D354" s="1">
        <v>0.84</v>
      </c>
      <c r="E354" s="1">
        <v>0.05</v>
      </c>
      <c r="F354" s="1">
        <v>0.17</v>
      </c>
      <c r="G354">
        <v>42689</v>
      </c>
      <c r="H354">
        <v>0</v>
      </c>
      <c r="I354" s="1">
        <v>0.69</v>
      </c>
    </row>
    <row r="355" spans="1:9" x14ac:dyDescent="0.3">
      <c r="A355">
        <v>1</v>
      </c>
      <c r="B355">
        <v>356495</v>
      </c>
      <c r="C355" s="1">
        <v>0.27</v>
      </c>
      <c r="D355" s="1">
        <v>0.73</v>
      </c>
      <c r="E355" s="1">
        <v>0.09</v>
      </c>
      <c r="F355" s="1">
        <v>0.11</v>
      </c>
      <c r="G355">
        <v>52447</v>
      </c>
      <c r="H355">
        <v>3.12</v>
      </c>
      <c r="I355" s="1">
        <v>0.76</v>
      </c>
    </row>
    <row r="356" spans="1:9" x14ac:dyDescent="0.3">
      <c r="A356">
        <v>2</v>
      </c>
      <c r="B356">
        <v>754610</v>
      </c>
      <c r="C356" s="1">
        <v>0.28999999999999998</v>
      </c>
      <c r="D356" s="1">
        <v>0.71</v>
      </c>
      <c r="E356" s="1">
        <v>0.08</v>
      </c>
      <c r="F356" s="1">
        <v>0.12</v>
      </c>
      <c r="G356">
        <v>56343</v>
      </c>
      <c r="H356">
        <v>2.2200000000000002</v>
      </c>
      <c r="I356" s="1">
        <v>0.73</v>
      </c>
    </row>
    <row r="357" spans="1:9" x14ac:dyDescent="0.3">
      <c r="A357">
        <v>2</v>
      </c>
      <c r="B357">
        <v>292502</v>
      </c>
      <c r="C357" s="1">
        <v>0.13</v>
      </c>
      <c r="D357" s="1">
        <v>0.87</v>
      </c>
      <c r="E357" s="1">
        <v>0.06</v>
      </c>
      <c r="F357" s="1">
        <v>0.2</v>
      </c>
      <c r="G357">
        <v>51046</v>
      </c>
      <c r="H357">
        <v>2.81</v>
      </c>
      <c r="I357" s="1">
        <v>0.84</v>
      </c>
    </row>
    <row r="358" spans="1:9" x14ac:dyDescent="0.3">
      <c r="A358">
        <v>6</v>
      </c>
      <c r="B358">
        <v>40770</v>
      </c>
      <c r="C358" s="1">
        <v>0.25</v>
      </c>
      <c r="D358" s="1">
        <v>0.75</v>
      </c>
      <c r="E358" s="1">
        <v>0.1</v>
      </c>
      <c r="F358" s="1">
        <v>0.16</v>
      </c>
      <c r="G358">
        <v>39037</v>
      </c>
      <c r="H358">
        <v>0.49</v>
      </c>
      <c r="I358" s="1">
        <v>0.79</v>
      </c>
    </row>
    <row r="359" spans="1:9" x14ac:dyDescent="0.3">
      <c r="A359">
        <v>8</v>
      </c>
      <c r="B359">
        <v>8457</v>
      </c>
      <c r="C359" s="1">
        <v>0.15</v>
      </c>
      <c r="D359" s="1">
        <v>0.85</v>
      </c>
      <c r="E359" s="1">
        <v>0.05</v>
      </c>
      <c r="F359" s="1">
        <v>0.18</v>
      </c>
      <c r="G359">
        <v>40814</v>
      </c>
      <c r="H359">
        <v>0</v>
      </c>
      <c r="I359" s="1">
        <v>0.65</v>
      </c>
    </row>
    <row r="360" spans="1:9" x14ac:dyDescent="0.3">
      <c r="A360">
        <v>6</v>
      </c>
      <c r="B360">
        <v>18529</v>
      </c>
      <c r="C360" s="1">
        <v>0.2</v>
      </c>
      <c r="D360" s="1">
        <v>0.8</v>
      </c>
      <c r="E360" s="1">
        <v>0.06</v>
      </c>
      <c r="F360" s="1">
        <v>0.2</v>
      </c>
      <c r="G360">
        <v>38249</v>
      </c>
      <c r="H360">
        <v>1.35</v>
      </c>
      <c r="I360" s="1">
        <v>0.73</v>
      </c>
    </row>
    <row r="361" spans="1:9" x14ac:dyDescent="0.3">
      <c r="A361">
        <v>2</v>
      </c>
      <c r="B361">
        <v>394855</v>
      </c>
      <c r="C361" s="1">
        <v>0.27</v>
      </c>
      <c r="D361" s="1">
        <v>0.73</v>
      </c>
      <c r="E361" s="1">
        <v>0.09</v>
      </c>
      <c r="F361" s="1">
        <v>0.1</v>
      </c>
      <c r="G361">
        <v>59587</v>
      </c>
      <c r="H361">
        <v>2.39</v>
      </c>
      <c r="I361" s="1">
        <v>0.74</v>
      </c>
    </row>
    <row r="362" spans="1:9" x14ac:dyDescent="0.3">
      <c r="A362">
        <v>2</v>
      </c>
      <c r="B362">
        <v>359977</v>
      </c>
      <c r="C362" s="1">
        <v>0.28999999999999998</v>
      </c>
      <c r="D362" s="1">
        <v>0.71</v>
      </c>
      <c r="E362" s="1">
        <v>0.1</v>
      </c>
      <c r="F362" s="1">
        <v>0.15</v>
      </c>
      <c r="G362">
        <v>44517</v>
      </c>
      <c r="H362">
        <v>2.14</v>
      </c>
      <c r="I362" s="1">
        <v>0.72</v>
      </c>
    </row>
    <row r="363" spans="1:9" x14ac:dyDescent="0.3">
      <c r="A363">
        <v>2</v>
      </c>
      <c r="B363">
        <v>160912</v>
      </c>
      <c r="C363" s="1">
        <v>0.31</v>
      </c>
      <c r="D363" s="1">
        <v>0.69</v>
      </c>
      <c r="E363" s="1">
        <v>0.09</v>
      </c>
      <c r="F363" s="1">
        <v>0.1</v>
      </c>
      <c r="G363">
        <v>61592</v>
      </c>
      <c r="H363">
        <v>3.5</v>
      </c>
      <c r="I363" s="1">
        <v>0.7</v>
      </c>
    </row>
    <row r="364" spans="1:9" x14ac:dyDescent="0.3">
      <c r="A364">
        <v>1</v>
      </c>
      <c r="B364">
        <v>2761581</v>
      </c>
      <c r="C364" s="1">
        <v>0.16</v>
      </c>
      <c r="D364" s="1">
        <v>0.84</v>
      </c>
      <c r="E364" s="1">
        <v>0.02</v>
      </c>
      <c r="F364" s="1">
        <v>0.16</v>
      </c>
      <c r="G364">
        <v>52043</v>
      </c>
      <c r="H364">
        <v>2.9</v>
      </c>
      <c r="I364" s="1">
        <v>0.84</v>
      </c>
    </row>
    <row r="365" spans="1:9" x14ac:dyDescent="0.3">
      <c r="A365">
        <v>4</v>
      </c>
      <c r="B365">
        <v>75027</v>
      </c>
      <c r="C365" s="1">
        <v>0.23</v>
      </c>
      <c r="D365" s="1">
        <v>0.77</v>
      </c>
      <c r="E365" s="1">
        <v>0.11</v>
      </c>
      <c r="F365" s="1">
        <v>0.12</v>
      </c>
      <c r="G365">
        <v>67094</v>
      </c>
      <c r="H365">
        <v>1.87</v>
      </c>
      <c r="I365" s="1">
        <v>0.78</v>
      </c>
    </row>
    <row r="366" spans="1:9" x14ac:dyDescent="0.3">
      <c r="A366">
        <v>1</v>
      </c>
      <c r="B366">
        <v>85832</v>
      </c>
      <c r="C366" s="1">
        <v>0.22</v>
      </c>
      <c r="D366" s="1">
        <v>0.78</v>
      </c>
      <c r="E366" s="1">
        <v>0.1</v>
      </c>
      <c r="F366" s="1">
        <v>0.1</v>
      </c>
      <c r="G366">
        <v>66898</v>
      </c>
      <c r="H366">
        <v>0.61</v>
      </c>
      <c r="I366" s="1">
        <v>0.81</v>
      </c>
    </row>
    <row r="367" spans="1:9" x14ac:dyDescent="0.3">
      <c r="A367">
        <v>3</v>
      </c>
      <c r="B367">
        <v>207269</v>
      </c>
      <c r="C367" s="1">
        <v>0.16</v>
      </c>
      <c r="D367" s="1">
        <v>0.84</v>
      </c>
      <c r="E367" s="1">
        <v>0.18</v>
      </c>
      <c r="F367" s="1">
        <v>0.12</v>
      </c>
      <c r="G367">
        <v>62779</v>
      </c>
      <c r="H367">
        <v>2.36</v>
      </c>
      <c r="I367" s="1">
        <v>0.85</v>
      </c>
    </row>
    <row r="368" spans="1:9" x14ac:dyDescent="0.3">
      <c r="A368">
        <v>4</v>
      </c>
      <c r="B368">
        <v>41537</v>
      </c>
      <c r="C368" s="1">
        <v>0.2</v>
      </c>
      <c r="D368" s="1">
        <v>0.8</v>
      </c>
      <c r="E368" s="1">
        <v>7.0000000000000007E-2</v>
      </c>
      <c r="F368" s="1">
        <v>0.2</v>
      </c>
      <c r="G368">
        <v>42258</v>
      </c>
      <c r="H368">
        <v>2.41</v>
      </c>
      <c r="I368" s="1">
        <v>0.76</v>
      </c>
    </row>
    <row r="369" spans="1:9" x14ac:dyDescent="0.3">
      <c r="A369">
        <v>1</v>
      </c>
      <c r="B369">
        <v>1380645</v>
      </c>
      <c r="C369" s="1">
        <v>0.12</v>
      </c>
      <c r="D369" s="1">
        <v>0.88</v>
      </c>
      <c r="E369" s="1">
        <v>0.05</v>
      </c>
      <c r="F369" s="1">
        <v>0.15</v>
      </c>
      <c r="G369">
        <v>58037</v>
      </c>
      <c r="H369">
        <v>3.72</v>
      </c>
      <c r="I369" s="1">
        <v>0.88</v>
      </c>
    </row>
    <row r="370" spans="1:9" x14ac:dyDescent="0.3">
      <c r="A370">
        <v>1</v>
      </c>
      <c r="B370">
        <v>367990</v>
      </c>
      <c r="C370" s="1">
        <v>0.13</v>
      </c>
      <c r="D370" s="1">
        <v>0.87</v>
      </c>
      <c r="E370" s="1">
        <v>0.05</v>
      </c>
      <c r="F370" s="1">
        <v>0.13</v>
      </c>
      <c r="G370">
        <v>50473</v>
      </c>
      <c r="H370">
        <v>1.39</v>
      </c>
      <c r="I370" s="1">
        <v>0.89</v>
      </c>
    </row>
    <row r="371" spans="1:9" x14ac:dyDescent="0.3">
      <c r="A371">
        <v>1</v>
      </c>
      <c r="B371">
        <v>1485941</v>
      </c>
      <c r="C371" s="1">
        <v>0.24</v>
      </c>
      <c r="D371" s="1">
        <v>0.76</v>
      </c>
      <c r="E371" s="1">
        <v>0.06</v>
      </c>
      <c r="F371" s="1">
        <v>0.12</v>
      </c>
      <c r="G371">
        <v>61735</v>
      </c>
      <c r="H371">
        <v>2.91</v>
      </c>
      <c r="I371" s="1">
        <v>0.77</v>
      </c>
    </row>
    <row r="372" spans="1:9" x14ac:dyDescent="0.3">
      <c r="A372">
        <v>1</v>
      </c>
      <c r="B372">
        <v>539630</v>
      </c>
      <c r="C372" s="1">
        <v>0.23</v>
      </c>
      <c r="D372" s="1">
        <v>0.77</v>
      </c>
      <c r="E372" s="1">
        <v>0.09</v>
      </c>
      <c r="F372" s="1">
        <v>0.12</v>
      </c>
      <c r="G372">
        <v>53788</v>
      </c>
      <c r="H372">
        <v>2.46</v>
      </c>
      <c r="I372" s="1">
        <v>0.81</v>
      </c>
    </row>
    <row r="373" spans="1:9" x14ac:dyDescent="0.3">
      <c r="A373">
        <v>1</v>
      </c>
      <c r="B373">
        <v>975280</v>
      </c>
      <c r="C373" s="1">
        <v>0.25</v>
      </c>
      <c r="D373" s="1">
        <v>0.75</v>
      </c>
      <c r="E373" s="1">
        <v>0.09</v>
      </c>
      <c r="F373" s="1">
        <v>0.12</v>
      </c>
      <c r="G373">
        <v>52226</v>
      </c>
      <c r="H373">
        <v>4</v>
      </c>
      <c r="I373" s="1">
        <v>0.78</v>
      </c>
    </row>
    <row r="374" spans="1:9" x14ac:dyDescent="0.3">
      <c r="A374">
        <v>2</v>
      </c>
      <c r="B374">
        <v>708009</v>
      </c>
      <c r="C374" s="1">
        <v>0.2</v>
      </c>
      <c r="D374" s="1">
        <v>0.8</v>
      </c>
      <c r="E374" s="1">
        <v>7.0000000000000007E-2</v>
      </c>
      <c r="F374" s="1">
        <v>0.15</v>
      </c>
      <c r="G374">
        <v>51354</v>
      </c>
      <c r="H374">
        <v>2.2799999999999998</v>
      </c>
      <c r="I374" s="1">
        <v>0.81</v>
      </c>
    </row>
    <row r="375" spans="1:9" x14ac:dyDescent="0.3">
      <c r="A375">
        <v>4</v>
      </c>
      <c r="B375">
        <v>74163</v>
      </c>
      <c r="C375" s="1">
        <v>0.23</v>
      </c>
      <c r="D375" s="1">
        <v>0.77</v>
      </c>
      <c r="E375" s="1">
        <v>0.1</v>
      </c>
      <c r="F375" s="1">
        <v>0.18</v>
      </c>
      <c r="G375">
        <v>39578</v>
      </c>
      <c r="H375">
        <v>1.33</v>
      </c>
      <c r="I375" s="1">
        <v>0.79</v>
      </c>
    </row>
    <row r="376" spans="1:9" x14ac:dyDescent="0.3">
      <c r="A376">
        <v>1</v>
      </c>
      <c r="B376">
        <v>254261</v>
      </c>
      <c r="C376" s="1">
        <v>0.2</v>
      </c>
      <c r="D376" s="1">
        <v>0.8</v>
      </c>
      <c r="E376" s="1">
        <v>0.08</v>
      </c>
      <c r="F376" s="1">
        <v>7.0000000000000007E-2</v>
      </c>
      <c r="G376">
        <v>81925</v>
      </c>
      <c r="H376">
        <v>0.8</v>
      </c>
      <c r="I376" s="1">
        <v>0.82</v>
      </c>
    </row>
    <row r="377" spans="1:9" x14ac:dyDescent="0.3">
      <c r="A377">
        <v>2</v>
      </c>
      <c r="B377">
        <v>321128</v>
      </c>
      <c r="C377" s="1">
        <v>0.24</v>
      </c>
      <c r="D377" s="1">
        <v>0.76</v>
      </c>
      <c r="E377" s="1">
        <v>0.08</v>
      </c>
      <c r="F377" s="1">
        <v>0.12</v>
      </c>
      <c r="G377">
        <v>53377</v>
      </c>
      <c r="H377">
        <v>1.87</v>
      </c>
      <c r="I377" s="1">
        <v>0.78</v>
      </c>
    </row>
    <row r="378" spans="1:9" x14ac:dyDescent="0.3">
      <c r="A378">
        <v>2</v>
      </c>
      <c r="B378">
        <v>179349</v>
      </c>
      <c r="C378" s="1">
        <v>0.16</v>
      </c>
      <c r="D378" s="1">
        <v>0.84</v>
      </c>
      <c r="E378" s="1">
        <v>0.12</v>
      </c>
      <c r="F378" s="1">
        <v>0.09</v>
      </c>
      <c r="G378">
        <v>69541</v>
      </c>
      <c r="H378">
        <v>1.42</v>
      </c>
      <c r="I378" s="1">
        <v>0.84</v>
      </c>
    </row>
    <row r="379" spans="1:9" x14ac:dyDescent="0.3">
      <c r="A379">
        <v>2</v>
      </c>
      <c r="B379">
        <v>426718</v>
      </c>
      <c r="C379" s="1">
        <v>0.37</v>
      </c>
      <c r="D379" s="1">
        <v>0.63</v>
      </c>
      <c r="E379" s="1">
        <v>0.1</v>
      </c>
      <c r="F379" s="1">
        <v>0.1</v>
      </c>
      <c r="G379">
        <v>61652</v>
      </c>
      <c r="H379">
        <v>3.28</v>
      </c>
      <c r="I379" s="1">
        <v>0.65</v>
      </c>
    </row>
    <row r="380" spans="1:9" x14ac:dyDescent="0.3">
      <c r="A380">
        <v>1</v>
      </c>
      <c r="B380">
        <v>467832</v>
      </c>
      <c r="C380" s="1">
        <v>0.16</v>
      </c>
      <c r="D380" s="1">
        <v>0.84</v>
      </c>
      <c r="E380" s="1">
        <v>7.0000000000000007E-2</v>
      </c>
      <c r="F380" s="1">
        <v>0.1</v>
      </c>
      <c r="G380">
        <v>67187</v>
      </c>
      <c r="H380">
        <v>0.59</v>
      </c>
      <c r="I380" s="1">
        <v>0.87</v>
      </c>
    </row>
    <row r="381" spans="1:9" x14ac:dyDescent="0.3">
      <c r="A381">
        <v>3</v>
      </c>
      <c r="B381">
        <v>128754</v>
      </c>
      <c r="C381" s="1">
        <v>0.57999999999999996</v>
      </c>
      <c r="D381" s="1">
        <v>0.42</v>
      </c>
      <c r="E381" s="1">
        <v>0.14000000000000001</v>
      </c>
      <c r="F381" s="1">
        <v>0.09</v>
      </c>
      <c r="G381">
        <v>55324</v>
      </c>
      <c r="H381">
        <v>0.31</v>
      </c>
      <c r="I381" s="1">
        <v>0.39</v>
      </c>
    </row>
    <row r="382" spans="1:9" x14ac:dyDescent="0.3">
      <c r="A382">
        <v>6</v>
      </c>
      <c r="B382">
        <v>44191</v>
      </c>
      <c r="C382" s="1">
        <v>0.21</v>
      </c>
      <c r="D382" s="1">
        <v>0.79</v>
      </c>
      <c r="E382" s="1">
        <v>0.09</v>
      </c>
      <c r="F382" s="1">
        <v>0.18</v>
      </c>
      <c r="G382">
        <v>38525</v>
      </c>
      <c r="H382">
        <v>0.56999999999999995</v>
      </c>
      <c r="I382" s="1">
        <v>0.77</v>
      </c>
    </row>
    <row r="383" spans="1:9" x14ac:dyDescent="0.3">
      <c r="A383">
        <v>6</v>
      </c>
      <c r="B383">
        <v>21623</v>
      </c>
      <c r="C383" s="1">
        <v>0.2</v>
      </c>
      <c r="D383" s="1">
        <v>0.8</v>
      </c>
      <c r="E383" s="1">
        <v>7.0000000000000007E-2</v>
      </c>
      <c r="F383" s="1">
        <v>0.19</v>
      </c>
      <c r="G383">
        <v>42307</v>
      </c>
      <c r="H383">
        <v>1.1100000000000001</v>
      </c>
      <c r="I383" s="1">
        <v>0.72</v>
      </c>
    </row>
    <row r="384" spans="1:9" x14ac:dyDescent="0.3">
      <c r="A384">
        <v>6</v>
      </c>
      <c r="B384">
        <v>14940</v>
      </c>
      <c r="C384" s="1">
        <v>0.15</v>
      </c>
      <c r="D384" s="1">
        <v>0.85</v>
      </c>
      <c r="E384" s="1">
        <v>7.0000000000000007E-2</v>
      </c>
      <c r="F384" s="1">
        <v>0.14000000000000001</v>
      </c>
      <c r="G384">
        <v>45906</v>
      </c>
      <c r="H384">
        <v>9.7100000000000009</v>
      </c>
      <c r="I384" s="1">
        <v>0.59</v>
      </c>
    </row>
    <row r="385" spans="1:9" x14ac:dyDescent="0.3">
      <c r="A385">
        <v>2</v>
      </c>
      <c r="B385">
        <v>547538</v>
      </c>
      <c r="C385" s="1">
        <v>0.24</v>
      </c>
      <c r="D385" s="1">
        <v>0.76</v>
      </c>
      <c r="E385" s="1">
        <v>0.09</v>
      </c>
      <c r="F385" s="1">
        <v>0.13</v>
      </c>
      <c r="G385">
        <v>50285</v>
      </c>
      <c r="H385">
        <v>2.69</v>
      </c>
      <c r="I385" s="1">
        <v>0.77</v>
      </c>
    </row>
    <row r="386" spans="1:9" x14ac:dyDescent="0.3">
      <c r="A386">
        <v>2</v>
      </c>
      <c r="B386">
        <v>32461</v>
      </c>
      <c r="C386" s="1">
        <v>0.16</v>
      </c>
      <c r="D386" s="1">
        <v>0.84</v>
      </c>
      <c r="E386" s="1">
        <v>7.0000000000000007E-2</v>
      </c>
      <c r="F386" s="1">
        <v>0.11</v>
      </c>
      <c r="G386">
        <v>58203</v>
      </c>
      <c r="H386">
        <v>0</v>
      </c>
      <c r="I386" s="1">
        <v>0.79</v>
      </c>
    </row>
    <row r="387" spans="1:9" x14ac:dyDescent="0.3">
      <c r="A387">
        <v>3</v>
      </c>
      <c r="B387">
        <v>71375</v>
      </c>
      <c r="C387" s="1">
        <v>0.21</v>
      </c>
      <c r="D387" s="1">
        <v>0.79</v>
      </c>
      <c r="E387" s="1">
        <v>0.11</v>
      </c>
      <c r="F387" s="1">
        <v>0.11</v>
      </c>
      <c r="G387">
        <v>60973</v>
      </c>
      <c r="H387">
        <v>1.77</v>
      </c>
      <c r="I387" s="1">
        <v>0.8</v>
      </c>
    </row>
    <row r="388" spans="1:9" x14ac:dyDescent="0.3">
      <c r="A388">
        <v>6</v>
      </c>
      <c r="B388">
        <v>24880</v>
      </c>
      <c r="C388" s="1">
        <v>0.18</v>
      </c>
      <c r="D388" s="1">
        <v>0.82</v>
      </c>
      <c r="E388" s="1">
        <v>0.08</v>
      </c>
      <c r="F388" s="1">
        <v>0.21</v>
      </c>
      <c r="G388">
        <v>39225</v>
      </c>
      <c r="H388">
        <v>2.37</v>
      </c>
      <c r="I388" s="1">
        <v>0.77</v>
      </c>
    </row>
    <row r="389" spans="1:9" x14ac:dyDescent="0.3">
      <c r="A389">
        <v>7</v>
      </c>
      <c r="B389">
        <v>18507</v>
      </c>
      <c r="C389" s="1">
        <v>0.17</v>
      </c>
      <c r="D389" s="1">
        <v>0.83</v>
      </c>
      <c r="E389" s="1">
        <v>0.06</v>
      </c>
      <c r="F389" s="1">
        <v>0.21</v>
      </c>
      <c r="G389">
        <v>42781</v>
      </c>
      <c r="H389">
        <v>8.11</v>
      </c>
      <c r="I389" s="1">
        <v>0.84</v>
      </c>
    </row>
    <row r="390" spans="1:9" x14ac:dyDescent="0.3">
      <c r="A390">
        <v>9</v>
      </c>
      <c r="B390">
        <v>8297</v>
      </c>
      <c r="C390" s="1">
        <v>0.14000000000000001</v>
      </c>
      <c r="D390" s="1">
        <v>0.86</v>
      </c>
      <c r="E390" s="1">
        <v>0.04</v>
      </c>
      <c r="F390" s="1">
        <v>0.26</v>
      </c>
      <c r="G390">
        <v>36779</v>
      </c>
      <c r="H390">
        <v>0</v>
      </c>
      <c r="I390" s="1">
        <v>0.87</v>
      </c>
    </row>
    <row r="391" spans="1:9" x14ac:dyDescent="0.3">
      <c r="A391">
        <v>7</v>
      </c>
      <c r="B391">
        <v>11185</v>
      </c>
      <c r="C391" s="1">
        <v>0.16</v>
      </c>
      <c r="D391" s="1">
        <v>0.84</v>
      </c>
      <c r="E391" s="1">
        <v>0.06</v>
      </c>
      <c r="F391" s="1">
        <v>0.22</v>
      </c>
      <c r="G391">
        <v>38775</v>
      </c>
      <c r="H391">
        <v>10.1</v>
      </c>
      <c r="I391" s="1">
        <v>0.85</v>
      </c>
    </row>
    <row r="392" spans="1:9" x14ac:dyDescent="0.3">
      <c r="A392">
        <v>3</v>
      </c>
      <c r="B392">
        <v>3092</v>
      </c>
      <c r="C392" s="1">
        <v>0.23</v>
      </c>
      <c r="D392" s="1">
        <v>0.77</v>
      </c>
      <c r="E392" s="1">
        <v>0.06</v>
      </c>
      <c r="F392" s="1">
        <v>0.23</v>
      </c>
      <c r="G392">
        <v>38288</v>
      </c>
      <c r="H392">
        <v>0</v>
      </c>
      <c r="I392" s="1">
        <v>0.81</v>
      </c>
    </row>
    <row r="393" spans="1:9" x14ac:dyDescent="0.3">
      <c r="A393">
        <v>4</v>
      </c>
      <c r="B393">
        <v>44823</v>
      </c>
      <c r="C393" s="1">
        <v>0.16</v>
      </c>
      <c r="D393" s="1">
        <v>0.84</v>
      </c>
      <c r="E393" s="1">
        <v>0.06</v>
      </c>
      <c r="F393" s="1">
        <v>0.21</v>
      </c>
      <c r="G393">
        <v>42727</v>
      </c>
      <c r="H393">
        <v>6.07</v>
      </c>
      <c r="I393" s="1">
        <v>0.76</v>
      </c>
    </row>
    <row r="394" spans="1:9" x14ac:dyDescent="0.3">
      <c r="A394">
        <v>8</v>
      </c>
      <c r="B394">
        <v>18988</v>
      </c>
      <c r="C394" s="1">
        <v>0.17</v>
      </c>
      <c r="D394" s="1">
        <v>0.83</v>
      </c>
      <c r="E394" s="1">
        <v>0.06</v>
      </c>
      <c r="F394" s="1">
        <v>0.13</v>
      </c>
      <c r="G394">
        <v>55384</v>
      </c>
      <c r="H394">
        <v>0</v>
      </c>
      <c r="I394" s="1">
        <v>0.86</v>
      </c>
    </row>
    <row r="395" spans="1:9" x14ac:dyDescent="0.3">
      <c r="A395">
        <v>1</v>
      </c>
      <c r="B395">
        <v>80809</v>
      </c>
      <c r="C395" s="1">
        <v>0.12</v>
      </c>
      <c r="D395" s="1">
        <v>0.88</v>
      </c>
      <c r="E395" s="1">
        <v>0.05</v>
      </c>
      <c r="F395" s="1">
        <v>0.09</v>
      </c>
      <c r="G395">
        <v>61413</v>
      </c>
      <c r="H395">
        <v>0.37</v>
      </c>
      <c r="I395" s="1">
        <v>0.9</v>
      </c>
    </row>
    <row r="396" spans="1:9" x14ac:dyDescent="0.3">
      <c r="A396">
        <v>1</v>
      </c>
      <c r="B396">
        <v>106408</v>
      </c>
      <c r="C396" s="1">
        <v>0.14000000000000001</v>
      </c>
      <c r="D396" s="1">
        <v>0.86</v>
      </c>
      <c r="E396" s="1">
        <v>0.06</v>
      </c>
      <c r="F396" s="1">
        <v>0.12</v>
      </c>
      <c r="G396">
        <v>57409</v>
      </c>
      <c r="H396">
        <v>0.75</v>
      </c>
      <c r="I396" s="1">
        <v>0.89</v>
      </c>
    </row>
    <row r="397" spans="1:9" x14ac:dyDescent="0.3">
      <c r="A397">
        <v>7</v>
      </c>
      <c r="B397">
        <v>16787</v>
      </c>
      <c r="C397" s="1">
        <v>0.18</v>
      </c>
      <c r="D397" s="1">
        <v>0.82</v>
      </c>
      <c r="E397" s="1">
        <v>0.06</v>
      </c>
      <c r="F397" s="1">
        <v>0.26</v>
      </c>
      <c r="G397">
        <v>35020</v>
      </c>
      <c r="H397">
        <v>3.46</v>
      </c>
      <c r="I397" s="1">
        <v>0.85</v>
      </c>
    </row>
    <row r="398" spans="1:9" x14ac:dyDescent="0.3">
      <c r="A398">
        <v>6</v>
      </c>
      <c r="B398">
        <v>19252</v>
      </c>
      <c r="C398" s="1">
        <v>0.17</v>
      </c>
      <c r="D398" s="1">
        <v>0.83</v>
      </c>
      <c r="E398" s="1">
        <v>7.0000000000000007E-2</v>
      </c>
      <c r="F398" s="1">
        <v>0.22</v>
      </c>
      <c r="G398">
        <v>39412</v>
      </c>
      <c r="H398">
        <v>2.0299999999999998</v>
      </c>
      <c r="I398" s="1">
        <v>0.86</v>
      </c>
    </row>
    <row r="399" spans="1:9" x14ac:dyDescent="0.3">
      <c r="A399">
        <v>3</v>
      </c>
      <c r="B399">
        <v>153095</v>
      </c>
      <c r="C399" s="1">
        <v>0.16</v>
      </c>
      <c r="D399" s="1">
        <v>0.84</v>
      </c>
      <c r="E399" s="1">
        <v>0.08</v>
      </c>
      <c r="F399" s="1">
        <v>0.24</v>
      </c>
      <c r="G399">
        <v>41390</v>
      </c>
      <c r="H399">
        <v>7.02</v>
      </c>
      <c r="I399" s="1">
        <v>0.84</v>
      </c>
    </row>
    <row r="400" spans="1:9" x14ac:dyDescent="0.3">
      <c r="A400">
        <v>6</v>
      </c>
      <c r="B400">
        <v>12838</v>
      </c>
      <c r="C400" s="1">
        <v>0.17</v>
      </c>
      <c r="D400" s="1">
        <v>0.83</v>
      </c>
      <c r="E400" s="1">
        <v>7.0000000000000007E-2</v>
      </c>
      <c r="F400" s="1">
        <v>0.17</v>
      </c>
      <c r="G400">
        <v>46019</v>
      </c>
      <c r="H400">
        <v>1.95</v>
      </c>
      <c r="I400" s="1">
        <v>0.77</v>
      </c>
    </row>
    <row r="401" spans="1:9" x14ac:dyDescent="0.3">
      <c r="A401">
        <v>3</v>
      </c>
      <c r="B401">
        <v>18897</v>
      </c>
      <c r="C401" s="1">
        <v>0.17</v>
      </c>
      <c r="D401" s="1">
        <v>0.83</v>
      </c>
      <c r="E401" s="1">
        <v>0.06</v>
      </c>
      <c r="F401" s="1">
        <v>0.18</v>
      </c>
      <c r="G401">
        <v>41874</v>
      </c>
      <c r="H401">
        <v>0</v>
      </c>
      <c r="I401" s="1">
        <v>0.87</v>
      </c>
    </row>
    <row r="402" spans="1:9" x14ac:dyDescent="0.3">
      <c r="A402">
        <v>3</v>
      </c>
      <c r="B402">
        <v>15513</v>
      </c>
      <c r="C402" s="1">
        <v>0.2</v>
      </c>
      <c r="D402" s="1">
        <v>0.8</v>
      </c>
      <c r="E402" s="1">
        <v>7.0000000000000007E-2</v>
      </c>
      <c r="F402" s="1">
        <v>0.24</v>
      </c>
      <c r="G402">
        <v>36354</v>
      </c>
      <c r="H402">
        <v>1.61</v>
      </c>
      <c r="I402" s="1">
        <v>0.83</v>
      </c>
    </row>
    <row r="403" spans="1:9" x14ac:dyDescent="0.3">
      <c r="A403">
        <v>2</v>
      </c>
      <c r="B403">
        <v>38109</v>
      </c>
      <c r="C403" s="1">
        <v>0.11</v>
      </c>
      <c r="D403" s="1">
        <v>0.89</v>
      </c>
      <c r="E403" s="1">
        <v>0.11</v>
      </c>
      <c r="F403" s="1">
        <v>0.09</v>
      </c>
      <c r="G403">
        <v>79658</v>
      </c>
      <c r="H403">
        <v>0</v>
      </c>
      <c r="I403" s="1">
        <v>0.92</v>
      </c>
    </row>
    <row r="404" spans="1:9" x14ac:dyDescent="0.3">
      <c r="A404">
        <v>4</v>
      </c>
      <c r="B404">
        <v>77296</v>
      </c>
      <c r="C404" s="1">
        <v>0.11</v>
      </c>
      <c r="D404" s="1">
        <v>0.89</v>
      </c>
      <c r="E404" s="1">
        <v>0.06</v>
      </c>
      <c r="F404" s="1">
        <v>0.21</v>
      </c>
      <c r="G404">
        <v>43766</v>
      </c>
      <c r="H404">
        <v>2.4500000000000002</v>
      </c>
      <c r="I404" s="1">
        <v>0.83</v>
      </c>
    </row>
    <row r="405" spans="1:9" x14ac:dyDescent="0.3">
      <c r="A405">
        <v>2</v>
      </c>
      <c r="B405">
        <v>22423</v>
      </c>
      <c r="C405" s="1">
        <v>0.16</v>
      </c>
      <c r="D405" s="1">
        <v>0.84</v>
      </c>
      <c r="E405" s="1">
        <v>7.0000000000000007E-2</v>
      </c>
      <c r="F405" s="1">
        <v>0.22</v>
      </c>
      <c r="G405">
        <v>42785</v>
      </c>
      <c r="H405">
        <v>1.78</v>
      </c>
      <c r="I405" s="1">
        <v>0.87</v>
      </c>
    </row>
    <row r="406" spans="1:9" x14ac:dyDescent="0.3">
      <c r="A406">
        <v>1</v>
      </c>
      <c r="B406">
        <v>24193</v>
      </c>
      <c r="C406" s="1">
        <v>0.16</v>
      </c>
      <c r="D406" s="1">
        <v>0.84</v>
      </c>
      <c r="E406" s="1">
        <v>0.06</v>
      </c>
      <c r="F406" s="1">
        <v>0.17</v>
      </c>
      <c r="G406">
        <v>48831</v>
      </c>
      <c r="H406">
        <v>0.99</v>
      </c>
      <c r="I406" s="1">
        <v>0.77</v>
      </c>
    </row>
    <row r="407" spans="1:9" x14ac:dyDescent="0.3">
      <c r="A407">
        <v>8</v>
      </c>
      <c r="B407">
        <v>6352</v>
      </c>
      <c r="C407" s="1">
        <v>0.16</v>
      </c>
      <c r="D407" s="1">
        <v>0.84</v>
      </c>
      <c r="E407" s="1">
        <v>0.05</v>
      </c>
      <c r="F407" s="1">
        <v>0.27</v>
      </c>
      <c r="G407">
        <v>33393</v>
      </c>
      <c r="H407">
        <v>0</v>
      </c>
      <c r="I407" s="1">
        <v>0.61</v>
      </c>
    </row>
    <row r="408" spans="1:9" x14ac:dyDescent="0.3">
      <c r="A408">
        <v>4</v>
      </c>
      <c r="B408">
        <v>53677</v>
      </c>
      <c r="C408" s="1">
        <v>0.14000000000000001</v>
      </c>
      <c r="D408" s="1">
        <v>0.86</v>
      </c>
      <c r="E408" s="1">
        <v>0.14000000000000001</v>
      </c>
      <c r="F408" s="1">
        <v>0.15</v>
      </c>
      <c r="G408">
        <v>56555</v>
      </c>
      <c r="H408">
        <v>0.75</v>
      </c>
      <c r="I408" s="1">
        <v>0.85</v>
      </c>
    </row>
    <row r="409" spans="1:9" x14ac:dyDescent="0.3">
      <c r="A409">
        <v>7</v>
      </c>
      <c r="B409">
        <v>10836</v>
      </c>
      <c r="C409" s="1">
        <v>0.18</v>
      </c>
      <c r="D409" s="1">
        <v>0.82</v>
      </c>
      <c r="E409" s="1">
        <v>7.0000000000000007E-2</v>
      </c>
      <c r="F409" s="1">
        <v>0.24</v>
      </c>
      <c r="G409">
        <v>35841</v>
      </c>
      <c r="H409">
        <v>2.31</v>
      </c>
      <c r="I409" s="1">
        <v>0.83</v>
      </c>
    </row>
    <row r="410" spans="1:9" x14ac:dyDescent="0.3">
      <c r="A410">
        <v>1</v>
      </c>
      <c r="B410">
        <v>118121</v>
      </c>
      <c r="C410" s="1">
        <v>0.14000000000000001</v>
      </c>
      <c r="D410" s="1">
        <v>0.86</v>
      </c>
      <c r="E410" s="1">
        <v>0.06</v>
      </c>
      <c r="F410" s="1">
        <v>0.16</v>
      </c>
      <c r="G410">
        <v>52502</v>
      </c>
      <c r="H410">
        <v>2.35</v>
      </c>
      <c r="I410" s="1">
        <v>0.87</v>
      </c>
    </row>
    <row r="411" spans="1:9" x14ac:dyDescent="0.3">
      <c r="A411">
        <v>2</v>
      </c>
      <c r="B411">
        <v>67420</v>
      </c>
      <c r="C411" s="1">
        <v>0.18</v>
      </c>
      <c r="D411" s="1">
        <v>0.82</v>
      </c>
      <c r="E411" s="1">
        <v>7.0000000000000007E-2</v>
      </c>
      <c r="F411" s="1">
        <v>0.12</v>
      </c>
      <c r="G411">
        <v>55807</v>
      </c>
      <c r="H411">
        <v>0.52</v>
      </c>
      <c r="I411" s="1">
        <v>0.86</v>
      </c>
    </row>
    <row r="412" spans="1:9" x14ac:dyDescent="0.3">
      <c r="A412">
        <v>6</v>
      </c>
      <c r="B412">
        <v>12968</v>
      </c>
      <c r="C412" s="1">
        <v>0.16</v>
      </c>
      <c r="D412" s="1">
        <v>0.84</v>
      </c>
      <c r="E412" s="1">
        <v>7.0000000000000007E-2</v>
      </c>
      <c r="F412" s="1">
        <v>0.21</v>
      </c>
      <c r="G412">
        <v>40499</v>
      </c>
      <c r="H412">
        <v>0</v>
      </c>
      <c r="I412" s="1">
        <v>0.71</v>
      </c>
    </row>
    <row r="413" spans="1:9" x14ac:dyDescent="0.3">
      <c r="A413">
        <v>2</v>
      </c>
      <c r="B413">
        <v>289195</v>
      </c>
      <c r="C413" s="1">
        <v>0.15</v>
      </c>
      <c r="D413" s="1">
        <v>0.85</v>
      </c>
      <c r="E413" s="1">
        <v>0.1</v>
      </c>
      <c r="F413" s="1">
        <v>0.14000000000000001</v>
      </c>
      <c r="G413">
        <v>54165</v>
      </c>
      <c r="H413">
        <v>5.01</v>
      </c>
      <c r="I413" s="1">
        <v>0.82</v>
      </c>
    </row>
    <row r="414" spans="1:9" x14ac:dyDescent="0.3">
      <c r="A414">
        <v>2</v>
      </c>
      <c r="B414">
        <v>10684</v>
      </c>
      <c r="C414" s="1">
        <v>0.05</v>
      </c>
      <c r="D414" s="1">
        <v>0.95</v>
      </c>
      <c r="E414" s="1">
        <v>0.18</v>
      </c>
      <c r="F414" s="1">
        <v>0.13</v>
      </c>
      <c r="G414">
        <v>46869</v>
      </c>
      <c r="H414">
        <v>5.34</v>
      </c>
      <c r="I414" s="1">
        <v>0.72</v>
      </c>
    </row>
    <row r="415" spans="1:9" x14ac:dyDescent="0.3">
      <c r="A415">
        <v>6</v>
      </c>
      <c r="B415">
        <v>24790</v>
      </c>
      <c r="C415" s="1">
        <v>0.18</v>
      </c>
      <c r="D415" s="1">
        <v>0.82</v>
      </c>
      <c r="E415" s="1">
        <v>7.0000000000000007E-2</v>
      </c>
      <c r="F415" s="1">
        <v>0.18</v>
      </c>
      <c r="G415">
        <v>39513</v>
      </c>
      <c r="H415">
        <v>0</v>
      </c>
      <c r="I415" s="1">
        <v>0.83</v>
      </c>
    </row>
    <row r="416" spans="1:9" x14ac:dyDescent="0.3">
      <c r="A416">
        <v>1</v>
      </c>
      <c r="B416">
        <v>254149</v>
      </c>
      <c r="C416" s="1">
        <v>0.14000000000000001</v>
      </c>
      <c r="D416" s="1">
        <v>0.86</v>
      </c>
      <c r="E416" s="1">
        <v>0.06</v>
      </c>
      <c r="F416" s="1">
        <v>7.0000000000000007E-2</v>
      </c>
      <c r="G416">
        <v>82733</v>
      </c>
      <c r="H416">
        <v>0.48</v>
      </c>
      <c r="I416" s="1">
        <v>0.88</v>
      </c>
    </row>
    <row r="417" spans="1:9" x14ac:dyDescent="0.3">
      <c r="A417">
        <v>3</v>
      </c>
      <c r="B417">
        <v>127330</v>
      </c>
      <c r="C417" s="1">
        <v>0.11</v>
      </c>
      <c r="D417" s="1">
        <v>0.89</v>
      </c>
      <c r="E417" s="1">
        <v>0.05</v>
      </c>
      <c r="F417" s="1">
        <v>0.25</v>
      </c>
      <c r="G417">
        <v>42112</v>
      </c>
      <c r="H417">
        <v>4.41</v>
      </c>
      <c r="I417" s="1">
        <v>0.83</v>
      </c>
    </row>
    <row r="418" spans="1:9" x14ac:dyDescent="0.3">
      <c r="A418">
        <v>9</v>
      </c>
      <c r="B418">
        <v>2887</v>
      </c>
      <c r="C418" s="1">
        <v>0.27</v>
      </c>
      <c r="D418" s="1">
        <v>0.73</v>
      </c>
      <c r="E418" s="1">
        <v>0.09</v>
      </c>
      <c r="F418" s="1">
        <v>0.28999999999999998</v>
      </c>
      <c r="G418">
        <v>30239</v>
      </c>
      <c r="H418">
        <v>0</v>
      </c>
      <c r="I418" s="1">
        <v>0.75</v>
      </c>
    </row>
    <row r="419" spans="1:9" x14ac:dyDescent="0.3">
      <c r="A419">
        <v>1</v>
      </c>
      <c r="B419">
        <v>289615</v>
      </c>
      <c r="C419" s="1">
        <v>0.09</v>
      </c>
      <c r="D419" s="1">
        <v>0.91</v>
      </c>
      <c r="E419" s="1">
        <v>0.06</v>
      </c>
      <c r="F419" s="1">
        <v>0.17</v>
      </c>
      <c r="G419">
        <v>46059</v>
      </c>
      <c r="H419">
        <v>1.4</v>
      </c>
      <c r="I419" s="1">
        <v>0.91</v>
      </c>
    </row>
    <row r="420" spans="1:9" x14ac:dyDescent="0.3">
      <c r="A420">
        <v>6</v>
      </c>
      <c r="B420">
        <v>6648</v>
      </c>
      <c r="C420" s="1">
        <v>0.16</v>
      </c>
      <c r="D420" s="1">
        <v>0.84</v>
      </c>
      <c r="E420" s="1">
        <v>0.05</v>
      </c>
      <c r="F420" s="1">
        <v>0.25</v>
      </c>
      <c r="G420">
        <v>37593</v>
      </c>
      <c r="H420">
        <v>3.76</v>
      </c>
      <c r="I420" s="1">
        <v>0.88</v>
      </c>
    </row>
    <row r="421" spans="1:9" x14ac:dyDescent="0.3">
      <c r="A421">
        <v>1</v>
      </c>
      <c r="B421">
        <v>756865</v>
      </c>
      <c r="C421" s="1">
        <v>0.12</v>
      </c>
      <c r="D421" s="1">
        <v>0.88</v>
      </c>
      <c r="E421" s="1">
        <v>0.06</v>
      </c>
      <c r="F421" s="1">
        <v>0.09</v>
      </c>
      <c r="G421">
        <v>78603</v>
      </c>
      <c r="H421">
        <v>1.72</v>
      </c>
      <c r="I421" s="1">
        <v>0.88</v>
      </c>
    </row>
    <row r="422" spans="1:9" x14ac:dyDescent="0.3">
      <c r="A422">
        <v>7</v>
      </c>
      <c r="B422">
        <v>43093</v>
      </c>
      <c r="C422" s="1">
        <v>0.14000000000000001</v>
      </c>
      <c r="D422" s="1">
        <v>0.86</v>
      </c>
      <c r="E422" s="1">
        <v>0.05</v>
      </c>
      <c r="F422" s="1">
        <v>0.22</v>
      </c>
      <c r="G422">
        <v>39480</v>
      </c>
      <c r="H422">
        <v>2.04</v>
      </c>
      <c r="I422" s="1">
        <v>0.82</v>
      </c>
    </row>
    <row r="423" spans="1:9" x14ac:dyDescent="0.3">
      <c r="A423">
        <v>6</v>
      </c>
      <c r="B423">
        <v>45592</v>
      </c>
      <c r="C423" s="1">
        <v>0.15</v>
      </c>
      <c r="D423" s="1">
        <v>0.85</v>
      </c>
      <c r="E423" s="1">
        <v>0.05</v>
      </c>
      <c r="F423" s="1">
        <v>0.23</v>
      </c>
      <c r="G423">
        <v>38633</v>
      </c>
      <c r="H423">
        <v>3.68</v>
      </c>
      <c r="I423" s="1">
        <v>0.86</v>
      </c>
    </row>
    <row r="424" spans="1:9" x14ac:dyDescent="0.3">
      <c r="A424">
        <v>2</v>
      </c>
      <c r="B424">
        <v>154291</v>
      </c>
      <c r="C424" s="1">
        <v>0.14000000000000001</v>
      </c>
      <c r="D424" s="1">
        <v>0.86</v>
      </c>
      <c r="E424" s="1">
        <v>0.11</v>
      </c>
      <c r="F424" s="1">
        <v>7.0000000000000007E-2</v>
      </c>
      <c r="G424">
        <v>82184</v>
      </c>
      <c r="H424">
        <v>0</v>
      </c>
      <c r="I424" s="1">
        <v>0.89</v>
      </c>
    </row>
    <row r="425" spans="1:9" x14ac:dyDescent="0.3">
      <c r="A425">
        <v>6</v>
      </c>
      <c r="B425">
        <v>17162</v>
      </c>
      <c r="C425" s="1">
        <v>0.17</v>
      </c>
      <c r="D425" s="1">
        <v>0.83</v>
      </c>
      <c r="E425" s="1">
        <v>7.0000000000000007E-2</v>
      </c>
      <c r="F425" s="1">
        <v>0.24</v>
      </c>
      <c r="G425">
        <v>38827</v>
      </c>
      <c r="H425">
        <v>9.0299999999999994</v>
      </c>
      <c r="I425" s="1">
        <v>0.86</v>
      </c>
    </row>
    <row r="426" spans="1:9" x14ac:dyDescent="0.3">
      <c r="A426">
        <v>1</v>
      </c>
      <c r="B426">
        <v>145864</v>
      </c>
      <c r="C426" s="1">
        <v>0.14000000000000001</v>
      </c>
      <c r="D426" s="1">
        <v>0.86</v>
      </c>
      <c r="E426" s="1">
        <v>7.0000000000000007E-2</v>
      </c>
      <c r="F426" s="1">
        <v>0.1</v>
      </c>
      <c r="G426">
        <v>70974</v>
      </c>
      <c r="H426">
        <v>1.34</v>
      </c>
      <c r="I426" s="1">
        <v>0.88</v>
      </c>
    </row>
    <row r="427" spans="1:9" x14ac:dyDescent="0.3">
      <c r="A427">
        <v>3</v>
      </c>
      <c r="B427">
        <v>12318</v>
      </c>
      <c r="C427" s="1">
        <v>0.19</v>
      </c>
      <c r="D427" s="1">
        <v>0.81</v>
      </c>
      <c r="E427" s="1">
        <v>0.08</v>
      </c>
      <c r="F427" s="1">
        <v>0.18</v>
      </c>
      <c r="G427">
        <v>48004</v>
      </c>
      <c r="H427">
        <v>0</v>
      </c>
      <c r="I427" s="1">
        <v>0.85</v>
      </c>
    </row>
    <row r="428" spans="1:9" x14ac:dyDescent="0.3">
      <c r="A428">
        <v>6</v>
      </c>
      <c r="B428">
        <v>22601</v>
      </c>
      <c r="C428" s="1">
        <v>0.19</v>
      </c>
      <c r="D428" s="1">
        <v>0.81</v>
      </c>
      <c r="E428" s="1">
        <v>0.06</v>
      </c>
      <c r="F428" s="1">
        <v>0.27</v>
      </c>
      <c r="G428">
        <v>36096</v>
      </c>
      <c r="H428">
        <v>13.98</v>
      </c>
      <c r="I428" s="1">
        <v>0.82</v>
      </c>
    </row>
    <row r="429" spans="1:9" x14ac:dyDescent="0.3">
      <c r="A429">
        <v>2</v>
      </c>
      <c r="B429">
        <v>16226</v>
      </c>
      <c r="C429" s="1">
        <v>0.19</v>
      </c>
      <c r="D429" s="1">
        <v>0.81</v>
      </c>
      <c r="E429" s="1">
        <v>7.0000000000000007E-2</v>
      </c>
      <c r="F429" s="1">
        <v>0.13</v>
      </c>
      <c r="G429">
        <v>48779</v>
      </c>
      <c r="H429">
        <v>0</v>
      </c>
      <c r="I429" s="1">
        <v>0.79</v>
      </c>
    </row>
    <row r="430" spans="1:9" x14ac:dyDescent="0.3">
      <c r="A430">
        <v>1</v>
      </c>
      <c r="B430">
        <v>25083</v>
      </c>
      <c r="C430" s="1">
        <v>0.2</v>
      </c>
      <c r="D430" s="1">
        <v>0.8</v>
      </c>
      <c r="E430" s="1">
        <v>0.06</v>
      </c>
      <c r="F430" s="1">
        <v>0.09</v>
      </c>
      <c r="G430">
        <v>68835</v>
      </c>
      <c r="H430">
        <v>0</v>
      </c>
      <c r="I430" s="1">
        <v>0.82</v>
      </c>
    </row>
    <row r="431" spans="1:9" x14ac:dyDescent="0.3">
      <c r="A431">
        <v>6</v>
      </c>
      <c r="B431">
        <v>26575</v>
      </c>
      <c r="C431" s="1">
        <v>0.16</v>
      </c>
      <c r="D431" s="1">
        <v>0.84</v>
      </c>
      <c r="E431" s="1">
        <v>0.06</v>
      </c>
      <c r="F431" s="1">
        <v>0.22</v>
      </c>
      <c r="G431">
        <v>38441</v>
      </c>
      <c r="H431">
        <v>3.01</v>
      </c>
      <c r="I431" s="1">
        <v>0.84</v>
      </c>
    </row>
    <row r="432" spans="1:9" x14ac:dyDescent="0.3">
      <c r="A432">
        <v>1</v>
      </c>
      <c r="B432">
        <v>756558</v>
      </c>
      <c r="C432" s="1">
        <v>0.12</v>
      </c>
      <c r="D432" s="1">
        <v>0.88</v>
      </c>
      <c r="E432" s="1">
        <v>0.05</v>
      </c>
      <c r="F432" s="1">
        <v>0.14000000000000001</v>
      </c>
      <c r="G432">
        <v>63477</v>
      </c>
      <c r="H432">
        <v>3.37</v>
      </c>
      <c r="I432" s="1">
        <v>0.88</v>
      </c>
    </row>
    <row r="433" spans="1:9" x14ac:dyDescent="0.3">
      <c r="A433">
        <v>6</v>
      </c>
      <c r="B433">
        <v>20705</v>
      </c>
      <c r="C433" s="1">
        <v>0.18</v>
      </c>
      <c r="D433" s="1">
        <v>0.82</v>
      </c>
      <c r="E433" s="1">
        <v>7.0000000000000007E-2</v>
      </c>
      <c r="F433" s="1">
        <v>0.24</v>
      </c>
      <c r="G433">
        <v>35636</v>
      </c>
      <c r="H433">
        <v>1.69</v>
      </c>
      <c r="I433" s="1">
        <v>0.78</v>
      </c>
    </row>
    <row r="434" spans="1:9" x14ac:dyDescent="0.3">
      <c r="A434">
        <v>6</v>
      </c>
      <c r="B434">
        <v>13706</v>
      </c>
      <c r="C434" s="1">
        <v>0.2</v>
      </c>
      <c r="D434" s="1">
        <v>0.8</v>
      </c>
      <c r="E434" s="1">
        <v>0.06</v>
      </c>
      <c r="F434" s="1">
        <v>0.25</v>
      </c>
      <c r="G434">
        <v>37278</v>
      </c>
      <c r="H434">
        <v>0</v>
      </c>
      <c r="I434" s="1">
        <v>0.69</v>
      </c>
    </row>
    <row r="435" spans="1:9" x14ac:dyDescent="0.3">
      <c r="A435">
        <v>3</v>
      </c>
      <c r="B435">
        <v>91243</v>
      </c>
      <c r="C435" s="1">
        <v>0.15</v>
      </c>
      <c r="D435" s="1">
        <v>0.85</v>
      </c>
      <c r="E435" s="1">
        <v>7.0000000000000007E-2</v>
      </c>
      <c r="F435" s="1">
        <v>0.28000000000000003</v>
      </c>
      <c r="G435">
        <v>38806</v>
      </c>
      <c r="H435">
        <v>5.05</v>
      </c>
      <c r="I435" s="1">
        <v>0.81</v>
      </c>
    </row>
    <row r="436" spans="1:9" x14ac:dyDescent="0.3">
      <c r="A436">
        <v>1</v>
      </c>
      <c r="B436">
        <v>145331</v>
      </c>
      <c r="C436" s="1">
        <v>0.12</v>
      </c>
      <c r="D436" s="1">
        <v>0.88</v>
      </c>
      <c r="E436" s="1">
        <v>7.0000000000000007E-2</v>
      </c>
      <c r="F436" s="1">
        <v>0.12</v>
      </c>
      <c r="G436">
        <v>60512</v>
      </c>
      <c r="H436">
        <v>2.0499999999999998</v>
      </c>
      <c r="I436" s="1">
        <v>0.9</v>
      </c>
    </row>
    <row r="437" spans="1:9" x14ac:dyDescent="0.3">
      <c r="A437">
        <v>6</v>
      </c>
      <c r="B437">
        <v>10247</v>
      </c>
      <c r="C437" s="1">
        <v>0.19</v>
      </c>
      <c r="D437" s="1">
        <v>0.81</v>
      </c>
      <c r="E437" s="1">
        <v>0.06</v>
      </c>
      <c r="F437" s="1">
        <v>0.26</v>
      </c>
      <c r="G437">
        <v>34984</v>
      </c>
      <c r="H437">
        <v>14.83</v>
      </c>
      <c r="I437" s="1">
        <v>0.83</v>
      </c>
    </row>
    <row r="438" spans="1:9" x14ac:dyDescent="0.3">
      <c r="A438">
        <v>3</v>
      </c>
      <c r="B438">
        <v>4000</v>
      </c>
      <c r="C438" s="1">
        <v>0.13</v>
      </c>
      <c r="D438" s="1">
        <v>0.87</v>
      </c>
      <c r="E438" s="1">
        <v>0.05</v>
      </c>
      <c r="F438" s="1">
        <v>0.24</v>
      </c>
      <c r="G438">
        <v>38667</v>
      </c>
      <c r="H438">
        <v>0</v>
      </c>
      <c r="I438" s="1">
        <v>0.88</v>
      </c>
    </row>
    <row r="439" spans="1:9" x14ac:dyDescent="0.3">
      <c r="A439">
        <v>2</v>
      </c>
      <c r="B439">
        <v>62190</v>
      </c>
      <c r="C439" s="1">
        <v>0.12</v>
      </c>
      <c r="D439" s="1">
        <v>0.88</v>
      </c>
      <c r="E439" s="1">
        <v>0.08</v>
      </c>
      <c r="F439" s="1">
        <v>0.08</v>
      </c>
      <c r="G439">
        <v>65793</v>
      </c>
      <c r="H439">
        <v>2.09</v>
      </c>
      <c r="I439" s="1">
        <v>0.9</v>
      </c>
    </row>
    <row r="440" spans="1:9" x14ac:dyDescent="0.3">
      <c r="A440">
        <v>6</v>
      </c>
      <c r="B440">
        <v>19120</v>
      </c>
      <c r="C440" s="1">
        <v>0.21</v>
      </c>
      <c r="D440" s="1">
        <v>0.79</v>
      </c>
      <c r="E440" s="1">
        <v>7.0000000000000007E-2</v>
      </c>
      <c r="F440" s="1">
        <v>0.18</v>
      </c>
      <c r="G440">
        <v>39681</v>
      </c>
      <c r="H440">
        <v>1.83</v>
      </c>
      <c r="I440" s="1">
        <v>0.83</v>
      </c>
    </row>
    <row r="441" spans="1:9" x14ac:dyDescent="0.3">
      <c r="A441">
        <v>7</v>
      </c>
      <c r="B441">
        <v>22612</v>
      </c>
      <c r="C441" s="1">
        <v>0.16</v>
      </c>
      <c r="D441" s="1">
        <v>0.84</v>
      </c>
      <c r="E441" s="1">
        <v>0.06</v>
      </c>
      <c r="F441" s="1">
        <v>0.24</v>
      </c>
      <c r="G441">
        <v>37574</v>
      </c>
      <c r="H441">
        <v>4.0199999999999996</v>
      </c>
      <c r="I441" s="1">
        <v>0.82</v>
      </c>
    </row>
    <row r="442" spans="1:9" x14ac:dyDescent="0.3">
      <c r="A442">
        <v>6</v>
      </c>
      <c r="B442">
        <v>10721</v>
      </c>
      <c r="C442" s="1">
        <v>0.16</v>
      </c>
      <c r="D442" s="1">
        <v>0.84</v>
      </c>
      <c r="E442" s="1">
        <v>0.06</v>
      </c>
      <c r="F442" s="1">
        <v>0.26</v>
      </c>
      <c r="G442">
        <v>37319</v>
      </c>
      <c r="H442">
        <v>0.93</v>
      </c>
      <c r="I442" s="1">
        <v>0.83</v>
      </c>
    </row>
    <row r="443" spans="1:9" x14ac:dyDescent="0.3">
      <c r="A443">
        <v>8</v>
      </c>
      <c r="B443">
        <v>25964</v>
      </c>
      <c r="C443" s="1">
        <v>0.3</v>
      </c>
      <c r="D443" s="1">
        <v>0.7</v>
      </c>
      <c r="E443" s="1">
        <v>0.09</v>
      </c>
      <c r="F443" s="1">
        <v>0.17</v>
      </c>
      <c r="G443">
        <v>43439</v>
      </c>
      <c r="H443">
        <v>1.93</v>
      </c>
      <c r="I443" s="1">
        <v>0.74</v>
      </c>
    </row>
    <row r="444" spans="1:9" x14ac:dyDescent="0.3">
      <c r="A444">
        <v>1</v>
      </c>
      <c r="B444">
        <v>113459</v>
      </c>
      <c r="C444" s="1">
        <v>0.18</v>
      </c>
      <c r="D444" s="1">
        <v>0.82</v>
      </c>
      <c r="E444" s="1">
        <v>0.09</v>
      </c>
      <c r="F444" s="1">
        <v>0.05</v>
      </c>
      <c r="G444">
        <v>95021</v>
      </c>
      <c r="H444">
        <v>1.95</v>
      </c>
      <c r="I444" s="1">
        <v>0.84</v>
      </c>
    </row>
    <row r="445" spans="1:9" x14ac:dyDescent="0.3">
      <c r="A445">
        <v>3</v>
      </c>
      <c r="B445">
        <v>97927</v>
      </c>
      <c r="C445" s="1">
        <v>0.17</v>
      </c>
      <c r="D445" s="1">
        <v>0.83</v>
      </c>
      <c r="E445" s="1">
        <v>0.06</v>
      </c>
      <c r="F445" s="1">
        <v>0.2</v>
      </c>
      <c r="G445">
        <v>44906</v>
      </c>
      <c r="H445">
        <v>6.15</v>
      </c>
      <c r="I445" s="1">
        <v>0.84</v>
      </c>
    </row>
    <row r="446" spans="1:9" x14ac:dyDescent="0.3">
      <c r="A446">
        <v>1</v>
      </c>
      <c r="B446">
        <v>236612</v>
      </c>
      <c r="C446" s="1">
        <v>0.12</v>
      </c>
      <c r="D446" s="1">
        <v>0.88</v>
      </c>
      <c r="E446" s="1">
        <v>0.04</v>
      </c>
      <c r="F446" s="1">
        <v>0.05</v>
      </c>
      <c r="G446">
        <v>105921</v>
      </c>
      <c r="H446">
        <v>1.37</v>
      </c>
      <c r="I446" s="1">
        <v>0.9</v>
      </c>
    </row>
    <row r="447" spans="1:9" x14ac:dyDescent="0.3">
      <c r="A447">
        <v>8</v>
      </c>
      <c r="B447">
        <v>23023</v>
      </c>
      <c r="C447" s="1">
        <v>0.19</v>
      </c>
      <c r="D447" s="1">
        <v>0.81</v>
      </c>
      <c r="E447" s="1">
        <v>0.06</v>
      </c>
      <c r="F447" s="1">
        <v>0.16</v>
      </c>
      <c r="G447">
        <v>42904</v>
      </c>
      <c r="H447">
        <v>1.78</v>
      </c>
      <c r="I447" s="1">
        <v>0.82</v>
      </c>
    </row>
    <row r="448" spans="1:9" x14ac:dyDescent="0.3">
      <c r="A448">
        <v>1</v>
      </c>
      <c r="B448">
        <v>1050114</v>
      </c>
      <c r="C448" s="1">
        <v>0.12</v>
      </c>
      <c r="D448" s="1">
        <v>0.88</v>
      </c>
      <c r="E448" s="1">
        <v>0.05</v>
      </c>
      <c r="F448" s="1">
        <v>0.13</v>
      </c>
      <c r="G448">
        <v>70808</v>
      </c>
      <c r="H448">
        <v>3.96</v>
      </c>
      <c r="I448" s="1">
        <v>0.87</v>
      </c>
    </row>
    <row r="449" spans="1:9" x14ac:dyDescent="0.3">
      <c r="A449">
        <v>6</v>
      </c>
      <c r="B449">
        <v>30816</v>
      </c>
      <c r="C449" s="1">
        <v>0.25</v>
      </c>
      <c r="D449" s="1">
        <v>0.75</v>
      </c>
      <c r="E449" s="1">
        <v>0.09</v>
      </c>
      <c r="F449" s="1">
        <v>0.17</v>
      </c>
      <c r="G449">
        <v>47757</v>
      </c>
      <c r="H449">
        <v>0</v>
      </c>
      <c r="I449" s="1">
        <v>0.78</v>
      </c>
    </row>
    <row r="450" spans="1:9" x14ac:dyDescent="0.3">
      <c r="A450">
        <v>9</v>
      </c>
      <c r="B450">
        <v>2995</v>
      </c>
      <c r="C450" s="1">
        <v>0.18</v>
      </c>
      <c r="D450" s="1">
        <v>0.82</v>
      </c>
      <c r="E450" s="1">
        <v>0.06</v>
      </c>
      <c r="F450" s="1">
        <v>0.17</v>
      </c>
      <c r="G450">
        <v>42820</v>
      </c>
      <c r="H450">
        <v>0</v>
      </c>
      <c r="I450" s="1">
        <v>0.85</v>
      </c>
    </row>
    <row r="451" spans="1:9" x14ac:dyDescent="0.3">
      <c r="A451">
        <v>3</v>
      </c>
      <c r="B451">
        <v>85219</v>
      </c>
      <c r="C451" s="1">
        <v>0.2</v>
      </c>
      <c r="D451" s="1">
        <v>0.8</v>
      </c>
      <c r="E451" s="1">
        <v>0.09</v>
      </c>
      <c r="F451" s="1">
        <v>0.16</v>
      </c>
      <c r="G451">
        <v>53906</v>
      </c>
      <c r="H451">
        <v>7.43</v>
      </c>
      <c r="I451" s="1">
        <v>0.81</v>
      </c>
    </row>
    <row r="452" spans="1:9" x14ac:dyDescent="0.3">
      <c r="A452">
        <v>4</v>
      </c>
      <c r="B452">
        <v>57685</v>
      </c>
      <c r="C452" s="1">
        <v>0.15</v>
      </c>
      <c r="D452" s="1">
        <v>0.85</v>
      </c>
      <c r="E452" s="1">
        <v>0.06</v>
      </c>
      <c r="F452" s="1">
        <v>0.17</v>
      </c>
      <c r="G452">
        <v>49101</v>
      </c>
      <c r="H452">
        <v>1.44</v>
      </c>
      <c r="I452" s="1">
        <v>0.87</v>
      </c>
    </row>
    <row r="453" spans="1:9" x14ac:dyDescent="0.3">
      <c r="A453">
        <v>6</v>
      </c>
      <c r="B453">
        <v>24748</v>
      </c>
      <c r="C453" s="1">
        <v>0.18</v>
      </c>
      <c r="D453" s="1">
        <v>0.82</v>
      </c>
      <c r="E453" s="1">
        <v>0.06</v>
      </c>
      <c r="F453" s="1">
        <v>0.2</v>
      </c>
      <c r="G453">
        <v>41002</v>
      </c>
      <c r="H453">
        <v>1.58</v>
      </c>
      <c r="I453" s="1">
        <v>0.84</v>
      </c>
    </row>
    <row r="454" spans="1:9" x14ac:dyDescent="0.3">
      <c r="A454">
        <v>6</v>
      </c>
      <c r="B454">
        <v>17698</v>
      </c>
      <c r="C454" s="1">
        <v>0.28999999999999998</v>
      </c>
      <c r="D454" s="1">
        <v>0.71</v>
      </c>
      <c r="E454" s="1">
        <v>0.08</v>
      </c>
      <c r="F454" s="1">
        <v>0.19</v>
      </c>
      <c r="G454">
        <v>54016</v>
      </c>
      <c r="H454">
        <v>1.41</v>
      </c>
      <c r="I454" s="1">
        <v>0.73</v>
      </c>
    </row>
    <row r="455" spans="1:9" x14ac:dyDescent="0.3">
      <c r="A455">
        <v>1</v>
      </c>
      <c r="B455">
        <v>927781</v>
      </c>
      <c r="C455" s="1">
        <v>0.1</v>
      </c>
      <c r="D455" s="1">
        <v>0.9</v>
      </c>
      <c r="E455" s="1">
        <v>0.04</v>
      </c>
      <c r="F455" s="1">
        <v>0.09</v>
      </c>
      <c r="G455">
        <v>72008</v>
      </c>
      <c r="H455">
        <v>1.1100000000000001</v>
      </c>
      <c r="I455" s="1">
        <v>0.91</v>
      </c>
    </row>
    <row r="456" spans="1:9" x14ac:dyDescent="0.3">
      <c r="A456">
        <v>6</v>
      </c>
      <c r="B456">
        <v>45388</v>
      </c>
      <c r="C456" s="1">
        <v>0.18</v>
      </c>
      <c r="D456" s="1">
        <v>0.82</v>
      </c>
      <c r="E456" s="1">
        <v>0.06</v>
      </c>
      <c r="F456" s="1">
        <v>0.14000000000000001</v>
      </c>
      <c r="G456">
        <v>51829</v>
      </c>
      <c r="H456">
        <v>3.02</v>
      </c>
      <c r="I456" s="1">
        <v>0.79</v>
      </c>
    </row>
    <row r="457" spans="1:9" x14ac:dyDescent="0.3">
      <c r="A457">
        <v>3</v>
      </c>
      <c r="B457">
        <v>202148</v>
      </c>
      <c r="C457" s="1">
        <v>0.15</v>
      </c>
      <c r="D457" s="1">
        <v>0.85</v>
      </c>
      <c r="E457" s="1">
        <v>0.06</v>
      </c>
      <c r="F457" s="1">
        <v>0.13</v>
      </c>
      <c r="G457">
        <v>61631</v>
      </c>
      <c r="H457">
        <v>4.3899999999999997</v>
      </c>
      <c r="I457" s="1">
        <v>0.86</v>
      </c>
    </row>
    <row r="458" spans="1:9" x14ac:dyDescent="0.3">
      <c r="A458">
        <v>7</v>
      </c>
      <c r="B458">
        <v>8348</v>
      </c>
      <c r="C458" s="1">
        <v>0.23</v>
      </c>
      <c r="D458" s="1">
        <v>0.77</v>
      </c>
      <c r="E458" s="1">
        <v>7.0000000000000007E-2</v>
      </c>
      <c r="F458" s="1">
        <v>0.26</v>
      </c>
      <c r="G458">
        <v>31716</v>
      </c>
      <c r="H458">
        <v>0</v>
      </c>
      <c r="I458" s="1">
        <v>0.68</v>
      </c>
    </row>
    <row r="459" spans="1:9" x14ac:dyDescent="0.3">
      <c r="A459">
        <v>1</v>
      </c>
      <c r="B459">
        <v>29533</v>
      </c>
      <c r="C459" s="1">
        <v>0.16</v>
      </c>
      <c r="D459" s="1">
        <v>0.84</v>
      </c>
      <c r="E459" s="1">
        <v>0.05</v>
      </c>
      <c r="F459" s="1">
        <v>0.16</v>
      </c>
      <c r="G459">
        <v>47662</v>
      </c>
      <c r="H459">
        <v>0.78</v>
      </c>
      <c r="I459" s="1">
        <v>0.88</v>
      </c>
    </row>
    <row r="460" spans="1:9" x14ac:dyDescent="0.3">
      <c r="A460">
        <v>2</v>
      </c>
      <c r="B460">
        <v>34475</v>
      </c>
      <c r="C460" s="1">
        <v>0.19</v>
      </c>
      <c r="D460" s="1">
        <v>0.81</v>
      </c>
      <c r="E460" s="1">
        <v>0.09</v>
      </c>
      <c r="F460" s="1">
        <v>0.09</v>
      </c>
      <c r="G460">
        <v>74686</v>
      </c>
      <c r="H460">
        <v>0</v>
      </c>
      <c r="I460" s="1">
        <v>0.83</v>
      </c>
    </row>
    <row r="461" spans="1:9" x14ac:dyDescent="0.3">
      <c r="A461">
        <v>6</v>
      </c>
      <c r="B461">
        <v>26099</v>
      </c>
      <c r="C461" s="1">
        <v>0.22</v>
      </c>
      <c r="D461" s="1">
        <v>0.78</v>
      </c>
      <c r="E461" s="1">
        <v>0.06</v>
      </c>
      <c r="F461" s="1">
        <v>0.15</v>
      </c>
      <c r="G461">
        <v>47171</v>
      </c>
      <c r="H461">
        <v>0</v>
      </c>
      <c r="I461" s="1">
        <v>0.8</v>
      </c>
    </row>
    <row r="462" spans="1:9" x14ac:dyDescent="0.3">
      <c r="A462">
        <v>1</v>
      </c>
      <c r="B462">
        <v>11879</v>
      </c>
      <c r="C462" s="1">
        <v>0.17</v>
      </c>
      <c r="D462" s="1">
        <v>0.83</v>
      </c>
      <c r="E462" s="1">
        <v>0.06</v>
      </c>
      <c r="F462" s="1">
        <v>0.17</v>
      </c>
      <c r="G462">
        <v>46218</v>
      </c>
      <c r="H462">
        <v>0</v>
      </c>
      <c r="I462" s="1">
        <v>0.86</v>
      </c>
    </row>
    <row r="463" spans="1:9" x14ac:dyDescent="0.3">
      <c r="A463">
        <v>1</v>
      </c>
      <c r="B463">
        <v>230220</v>
      </c>
      <c r="C463" s="1">
        <v>0.12</v>
      </c>
      <c r="D463" s="1">
        <v>0.88</v>
      </c>
      <c r="E463" s="1">
        <v>0.08</v>
      </c>
      <c r="F463" s="1">
        <v>7.0000000000000007E-2</v>
      </c>
      <c r="G463">
        <v>72970</v>
      </c>
      <c r="H463">
        <v>1.03</v>
      </c>
      <c r="I463" s="1">
        <v>0.91</v>
      </c>
    </row>
    <row r="464" spans="1:9" x14ac:dyDescent="0.3">
      <c r="A464">
        <v>3</v>
      </c>
      <c r="B464">
        <v>155469</v>
      </c>
      <c r="C464" s="1">
        <v>0.13</v>
      </c>
      <c r="D464" s="1">
        <v>0.87</v>
      </c>
      <c r="E464" s="1">
        <v>0.12</v>
      </c>
      <c r="F464" s="1">
        <v>0.12</v>
      </c>
      <c r="G464">
        <v>60728</v>
      </c>
      <c r="H464">
        <v>1.78</v>
      </c>
      <c r="I464" s="1">
        <v>0.89</v>
      </c>
    </row>
    <row r="465" spans="1:9" x14ac:dyDescent="0.3">
      <c r="A465">
        <v>7</v>
      </c>
      <c r="B465">
        <v>9398</v>
      </c>
      <c r="C465" s="1">
        <v>0.18</v>
      </c>
      <c r="D465" s="1">
        <v>0.82</v>
      </c>
      <c r="E465" s="1">
        <v>0.06</v>
      </c>
      <c r="F465" s="1">
        <v>0.22</v>
      </c>
      <c r="G465">
        <v>38156</v>
      </c>
      <c r="H465">
        <v>6.81</v>
      </c>
      <c r="I465" s="1">
        <v>0.76</v>
      </c>
    </row>
    <row r="466" spans="1:9" x14ac:dyDescent="0.3">
      <c r="A466">
        <v>4</v>
      </c>
      <c r="B466">
        <v>70422</v>
      </c>
      <c r="C466" s="1">
        <v>0.14000000000000001</v>
      </c>
      <c r="D466" s="1">
        <v>0.86</v>
      </c>
      <c r="E466" s="1">
        <v>0.06</v>
      </c>
      <c r="F466" s="1">
        <v>0.09</v>
      </c>
      <c r="G466">
        <v>68984</v>
      </c>
      <c r="H466">
        <v>4.3600000000000003</v>
      </c>
      <c r="I466" s="1">
        <v>0.88</v>
      </c>
    </row>
    <row r="467" spans="1:9" x14ac:dyDescent="0.3">
      <c r="A467">
        <v>1</v>
      </c>
      <c r="B467">
        <v>14040</v>
      </c>
      <c r="C467" s="1">
        <v>0.17</v>
      </c>
      <c r="D467" s="1">
        <v>0.83</v>
      </c>
      <c r="E467" s="1">
        <v>7.0000000000000007E-2</v>
      </c>
      <c r="F467" s="1">
        <v>0.15</v>
      </c>
      <c r="G467">
        <v>51241</v>
      </c>
      <c r="H467">
        <v>4.7699999999999996</v>
      </c>
      <c r="I467" s="1">
        <v>0.85</v>
      </c>
    </row>
    <row r="468" spans="1:9" x14ac:dyDescent="0.3">
      <c r="A468">
        <v>7</v>
      </c>
      <c r="B468">
        <v>15029</v>
      </c>
      <c r="C468" s="1">
        <v>0.16</v>
      </c>
      <c r="D468" s="1">
        <v>0.84</v>
      </c>
      <c r="E468" s="1">
        <v>0.05</v>
      </c>
      <c r="F468" s="1">
        <v>0.2</v>
      </c>
      <c r="G468">
        <v>37211</v>
      </c>
      <c r="H468">
        <v>1.66</v>
      </c>
      <c r="I468" s="1">
        <v>0.87</v>
      </c>
    </row>
    <row r="469" spans="1:9" x14ac:dyDescent="0.3">
      <c r="A469">
        <v>6</v>
      </c>
      <c r="B469">
        <v>15430</v>
      </c>
      <c r="C469" s="1">
        <v>0.18</v>
      </c>
      <c r="D469" s="1">
        <v>0.82</v>
      </c>
      <c r="E469" s="1">
        <v>7.0000000000000007E-2</v>
      </c>
      <c r="F469" s="1">
        <v>0.22</v>
      </c>
      <c r="G469">
        <v>38274</v>
      </c>
      <c r="H469">
        <v>2.4</v>
      </c>
      <c r="I469" s="1">
        <v>0.83</v>
      </c>
    </row>
    <row r="470" spans="1:9" x14ac:dyDescent="0.3">
      <c r="A470">
        <v>6</v>
      </c>
      <c r="B470">
        <v>8683</v>
      </c>
      <c r="C470" s="1">
        <v>0.17</v>
      </c>
      <c r="D470" s="1">
        <v>0.83</v>
      </c>
      <c r="E470" s="1">
        <v>0.05</v>
      </c>
      <c r="F470" s="1">
        <v>0.27</v>
      </c>
      <c r="G470">
        <v>31419</v>
      </c>
      <c r="H470">
        <v>2.88</v>
      </c>
      <c r="I470" s="1">
        <v>0.73</v>
      </c>
    </row>
    <row r="471" spans="1:9" x14ac:dyDescent="0.3">
      <c r="A471">
        <v>7</v>
      </c>
      <c r="B471">
        <v>9708</v>
      </c>
      <c r="C471" s="1">
        <v>0.19</v>
      </c>
      <c r="D471" s="1">
        <v>0.81</v>
      </c>
      <c r="E471" s="1">
        <v>0.05</v>
      </c>
      <c r="F471" s="1">
        <v>0.25</v>
      </c>
      <c r="G471">
        <v>34849</v>
      </c>
      <c r="H471">
        <v>0</v>
      </c>
      <c r="I471" s="1">
        <v>0.69</v>
      </c>
    </row>
    <row r="472" spans="1:9" x14ac:dyDescent="0.3">
      <c r="A472">
        <v>3</v>
      </c>
      <c r="B472">
        <v>28616</v>
      </c>
      <c r="C472" s="1">
        <v>0.18</v>
      </c>
      <c r="D472" s="1">
        <v>0.82</v>
      </c>
      <c r="E472" s="1">
        <v>0.08</v>
      </c>
      <c r="F472" s="1">
        <v>0.14000000000000001</v>
      </c>
      <c r="G472">
        <v>55737</v>
      </c>
      <c r="H472">
        <v>0</v>
      </c>
      <c r="I472" s="1">
        <v>0.86</v>
      </c>
    </row>
    <row r="473" spans="1:9" x14ac:dyDescent="0.3">
      <c r="A473">
        <v>1</v>
      </c>
      <c r="B473">
        <v>19000</v>
      </c>
      <c r="C473" s="1">
        <v>0.17</v>
      </c>
      <c r="D473" s="1">
        <v>0.83</v>
      </c>
      <c r="E473" s="1">
        <v>0.06</v>
      </c>
      <c r="F473" s="1">
        <v>0.16</v>
      </c>
      <c r="G473">
        <v>48323</v>
      </c>
      <c r="H473">
        <v>0</v>
      </c>
      <c r="I473" s="1">
        <v>0.81</v>
      </c>
    </row>
    <row r="474" spans="1:9" x14ac:dyDescent="0.3">
      <c r="A474">
        <v>3</v>
      </c>
      <c r="B474">
        <v>10340</v>
      </c>
      <c r="C474" s="1">
        <v>0.14000000000000001</v>
      </c>
      <c r="D474" s="1">
        <v>0.86</v>
      </c>
      <c r="E474" s="1">
        <v>0.08</v>
      </c>
      <c r="F474" s="1">
        <v>0.2</v>
      </c>
      <c r="G474">
        <v>41564</v>
      </c>
      <c r="H474">
        <v>8.41</v>
      </c>
      <c r="I474" s="1">
        <v>0.87</v>
      </c>
    </row>
    <row r="475" spans="1:9" x14ac:dyDescent="0.3">
      <c r="A475">
        <v>5</v>
      </c>
      <c r="B475">
        <v>47325</v>
      </c>
      <c r="C475" s="1">
        <v>0.18</v>
      </c>
      <c r="D475" s="1">
        <v>0.82</v>
      </c>
      <c r="E475" s="1">
        <v>7.0000000000000007E-2</v>
      </c>
      <c r="F475" s="1">
        <v>0.24</v>
      </c>
      <c r="G475">
        <v>42114</v>
      </c>
      <c r="H475">
        <v>7.31</v>
      </c>
      <c r="I475" s="1">
        <v>0.85</v>
      </c>
    </row>
    <row r="476" spans="1:9" x14ac:dyDescent="0.3">
      <c r="A476">
        <v>3</v>
      </c>
      <c r="B476">
        <v>29764</v>
      </c>
      <c r="C476" s="1">
        <v>0.13</v>
      </c>
      <c r="D476" s="1">
        <v>0.87</v>
      </c>
      <c r="E476" s="1">
        <v>0.08</v>
      </c>
      <c r="F476" s="1">
        <v>0.12</v>
      </c>
      <c r="G476">
        <v>66090</v>
      </c>
      <c r="H476">
        <v>0</v>
      </c>
      <c r="I476" s="1">
        <v>0.87</v>
      </c>
    </row>
    <row r="477" spans="1:9" x14ac:dyDescent="0.3">
      <c r="A477">
        <v>3</v>
      </c>
      <c r="B477">
        <v>61497</v>
      </c>
      <c r="C477" s="1">
        <v>0.09</v>
      </c>
      <c r="D477" s="1">
        <v>0.91</v>
      </c>
      <c r="E477" s="1">
        <v>0.23</v>
      </c>
      <c r="F477" s="1">
        <v>0.16</v>
      </c>
      <c r="G477">
        <v>47685</v>
      </c>
      <c r="H477">
        <v>1.01</v>
      </c>
      <c r="I477" s="1">
        <v>0.9</v>
      </c>
    </row>
    <row r="478" spans="1:9" x14ac:dyDescent="0.3">
      <c r="A478">
        <v>2</v>
      </c>
      <c r="B478">
        <v>7915</v>
      </c>
      <c r="C478" s="1">
        <v>0.24</v>
      </c>
      <c r="D478" s="1">
        <v>0.76</v>
      </c>
      <c r="E478" s="1">
        <v>7.0000000000000007E-2</v>
      </c>
      <c r="F478" s="1">
        <v>0.17</v>
      </c>
      <c r="G478">
        <v>46967</v>
      </c>
      <c r="H478">
        <v>0</v>
      </c>
      <c r="I478" s="1">
        <v>0.79</v>
      </c>
    </row>
    <row r="479" spans="1:9" x14ac:dyDescent="0.3">
      <c r="A479">
        <v>3</v>
      </c>
      <c r="B479">
        <v>18998</v>
      </c>
      <c r="C479" s="1">
        <v>0.1</v>
      </c>
      <c r="D479" s="1">
        <v>0.9</v>
      </c>
      <c r="E479" s="1">
        <v>0.12</v>
      </c>
      <c r="F479" s="1">
        <v>0.16</v>
      </c>
      <c r="G479">
        <v>46428</v>
      </c>
      <c r="H479">
        <v>0</v>
      </c>
      <c r="I479" s="1">
        <v>0.91</v>
      </c>
    </row>
    <row r="480" spans="1:9" x14ac:dyDescent="0.3">
      <c r="A480">
        <v>3</v>
      </c>
      <c r="B480">
        <v>116321</v>
      </c>
      <c r="C480" s="1">
        <v>0.12</v>
      </c>
      <c r="D480" s="1">
        <v>0.88</v>
      </c>
      <c r="E480" s="1">
        <v>0.09</v>
      </c>
      <c r="F480" s="1">
        <v>0.25</v>
      </c>
      <c r="G480">
        <v>41820</v>
      </c>
      <c r="H480">
        <v>2.63</v>
      </c>
      <c r="I480" s="1">
        <v>0.85</v>
      </c>
    </row>
    <row r="481" spans="1:9" x14ac:dyDescent="0.3">
      <c r="A481">
        <v>6</v>
      </c>
      <c r="B481">
        <v>32955</v>
      </c>
      <c r="C481" s="1">
        <v>0.18</v>
      </c>
      <c r="D481" s="1">
        <v>0.82</v>
      </c>
      <c r="E481" s="1">
        <v>7.0000000000000007E-2</v>
      </c>
      <c r="F481" s="1">
        <v>0.14000000000000001</v>
      </c>
      <c r="G481">
        <v>55583</v>
      </c>
      <c r="H481">
        <v>0</v>
      </c>
      <c r="I481" s="1">
        <v>0.77</v>
      </c>
    </row>
    <row r="482" spans="1:9" x14ac:dyDescent="0.3">
      <c r="A482">
        <v>2</v>
      </c>
      <c r="B482">
        <v>21531</v>
      </c>
      <c r="C482" s="1">
        <v>0.18</v>
      </c>
      <c r="D482" s="1">
        <v>0.82</v>
      </c>
      <c r="E482" s="1">
        <v>7.0000000000000007E-2</v>
      </c>
      <c r="F482" s="1">
        <v>0.2</v>
      </c>
      <c r="G482">
        <v>42768</v>
      </c>
      <c r="H482">
        <v>1.02</v>
      </c>
      <c r="I482" s="1">
        <v>0.85</v>
      </c>
    </row>
    <row r="483" spans="1:9" x14ac:dyDescent="0.3">
      <c r="A483">
        <v>3</v>
      </c>
      <c r="B483">
        <v>14340</v>
      </c>
      <c r="C483" s="1">
        <v>0.27</v>
      </c>
      <c r="D483" s="1">
        <v>0.73</v>
      </c>
      <c r="E483" s="1">
        <v>0.1</v>
      </c>
      <c r="F483" s="1">
        <v>0.21</v>
      </c>
      <c r="G483">
        <v>42513</v>
      </c>
      <c r="H483">
        <v>0</v>
      </c>
      <c r="I483" s="1">
        <v>0.76</v>
      </c>
    </row>
    <row r="484" spans="1:9" x14ac:dyDescent="0.3">
      <c r="A484">
        <v>6</v>
      </c>
      <c r="B484">
        <v>13143</v>
      </c>
      <c r="C484" s="1">
        <v>0.17</v>
      </c>
      <c r="D484" s="1">
        <v>0.83</v>
      </c>
      <c r="E484" s="1">
        <v>0.06</v>
      </c>
      <c r="F484" s="1">
        <v>0.26</v>
      </c>
      <c r="G484">
        <v>32868</v>
      </c>
      <c r="H484">
        <v>3.73</v>
      </c>
      <c r="I484" s="1">
        <v>0.72</v>
      </c>
    </row>
    <row r="485" spans="1:9" x14ac:dyDescent="0.3">
      <c r="A485">
        <v>3</v>
      </c>
      <c r="B485">
        <v>29650</v>
      </c>
      <c r="C485" s="1">
        <v>0.17</v>
      </c>
      <c r="D485" s="1">
        <v>0.83</v>
      </c>
      <c r="E485" s="1">
        <v>0.06</v>
      </c>
      <c r="F485" s="1">
        <v>0.16</v>
      </c>
      <c r="G485">
        <v>51338</v>
      </c>
      <c r="H485">
        <v>0</v>
      </c>
      <c r="I485" s="1">
        <v>0.86</v>
      </c>
    </row>
    <row r="486" spans="1:9" x14ac:dyDescent="0.3">
      <c r="A486">
        <v>2</v>
      </c>
      <c r="B486">
        <v>8351</v>
      </c>
      <c r="C486" s="1">
        <v>0.2</v>
      </c>
      <c r="D486" s="1">
        <v>0.8</v>
      </c>
      <c r="E486" s="1">
        <v>0.1</v>
      </c>
      <c r="F486" s="1">
        <v>0.23</v>
      </c>
      <c r="G486">
        <v>39114</v>
      </c>
      <c r="H486">
        <v>0</v>
      </c>
      <c r="I486" s="1">
        <v>0.83</v>
      </c>
    </row>
    <row r="487" spans="1:9" x14ac:dyDescent="0.3">
      <c r="A487">
        <v>1</v>
      </c>
      <c r="B487">
        <v>21068</v>
      </c>
      <c r="C487" s="1">
        <v>0.2</v>
      </c>
      <c r="D487" s="1">
        <v>0.8</v>
      </c>
      <c r="E487" s="1">
        <v>0.06</v>
      </c>
      <c r="F487" s="1">
        <v>0.24</v>
      </c>
      <c r="G487">
        <v>38886</v>
      </c>
      <c r="H487">
        <v>8.92</v>
      </c>
      <c r="I487" s="1">
        <v>0.83</v>
      </c>
    </row>
    <row r="488" spans="1:9" x14ac:dyDescent="0.3">
      <c r="A488">
        <v>8</v>
      </c>
      <c r="B488">
        <v>5686</v>
      </c>
      <c r="C488" s="1">
        <v>0.22</v>
      </c>
      <c r="D488" s="1">
        <v>0.78</v>
      </c>
      <c r="E488" s="1">
        <v>0.05</v>
      </c>
      <c r="F488" s="1">
        <v>0.22</v>
      </c>
      <c r="G488">
        <v>42483</v>
      </c>
      <c r="H488">
        <v>33.770000000000003</v>
      </c>
      <c r="I488" s="1">
        <v>0.8</v>
      </c>
    </row>
    <row r="489" spans="1:9" x14ac:dyDescent="0.3">
      <c r="A489">
        <v>6</v>
      </c>
      <c r="B489">
        <v>22192</v>
      </c>
      <c r="C489" s="1">
        <v>0.16</v>
      </c>
      <c r="D489" s="1">
        <v>0.84</v>
      </c>
      <c r="E489" s="1">
        <v>0.06</v>
      </c>
      <c r="F489" s="1">
        <v>0.26</v>
      </c>
      <c r="G489">
        <v>36788</v>
      </c>
      <c r="H489">
        <v>8.16</v>
      </c>
      <c r="I489" s="1">
        <v>0.77</v>
      </c>
    </row>
    <row r="490" spans="1:9" x14ac:dyDescent="0.3">
      <c r="A490">
        <v>3</v>
      </c>
      <c r="B490">
        <v>27520</v>
      </c>
      <c r="C490" s="1">
        <v>0.19</v>
      </c>
      <c r="D490" s="1">
        <v>0.81</v>
      </c>
      <c r="E490" s="1">
        <v>7.0000000000000007E-2</v>
      </c>
      <c r="F490" s="1">
        <v>0.12</v>
      </c>
      <c r="G490">
        <v>59362</v>
      </c>
      <c r="H490">
        <v>0.91</v>
      </c>
      <c r="I490" s="1">
        <v>0.82</v>
      </c>
    </row>
    <row r="491" spans="1:9" x14ac:dyDescent="0.3">
      <c r="A491">
        <v>9</v>
      </c>
      <c r="B491">
        <v>9193</v>
      </c>
      <c r="C491" s="1">
        <v>0.17</v>
      </c>
      <c r="D491" s="1">
        <v>0.83</v>
      </c>
      <c r="E491" s="1">
        <v>0.05</v>
      </c>
      <c r="F491" s="1">
        <v>0.2</v>
      </c>
      <c r="G491">
        <v>41834</v>
      </c>
      <c r="H491">
        <v>0</v>
      </c>
      <c r="I491" s="1">
        <v>0.77</v>
      </c>
    </row>
    <row r="492" spans="1:9" x14ac:dyDescent="0.3">
      <c r="A492">
        <v>1</v>
      </c>
      <c r="B492">
        <v>18853</v>
      </c>
      <c r="C492" s="1">
        <v>0.2</v>
      </c>
      <c r="D492" s="1">
        <v>0.8</v>
      </c>
      <c r="E492" s="1">
        <v>7.0000000000000007E-2</v>
      </c>
      <c r="F492" s="1">
        <v>0.13</v>
      </c>
      <c r="G492">
        <v>57978</v>
      </c>
      <c r="H492">
        <v>1.33</v>
      </c>
      <c r="I492" s="1">
        <v>0.83</v>
      </c>
    </row>
    <row r="493" spans="1:9" x14ac:dyDescent="0.3">
      <c r="A493">
        <v>3</v>
      </c>
      <c r="B493">
        <v>39921</v>
      </c>
      <c r="C493" s="1">
        <v>0.15</v>
      </c>
      <c r="D493" s="1">
        <v>0.85</v>
      </c>
      <c r="E493" s="1">
        <v>0.05</v>
      </c>
      <c r="F493" s="1">
        <v>0.15</v>
      </c>
      <c r="G493">
        <v>46810</v>
      </c>
      <c r="H493">
        <v>0.3</v>
      </c>
      <c r="I493" s="1">
        <v>0.89</v>
      </c>
    </row>
    <row r="494" spans="1:9" x14ac:dyDescent="0.3">
      <c r="A494">
        <v>2</v>
      </c>
      <c r="B494">
        <v>194160</v>
      </c>
      <c r="C494" s="1">
        <v>0.13</v>
      </c>
      <c r="D494" s="1">
        <v>0.87</v>
      </c>
      <c r="E494" s="1">
        <v>0.12</v>
      </c>
      <c r="F494" s="1">
        <v>0.19</v>
      </c>
      <c r="G494">
        <v>46628</v>
      </c>
      <c r="H494">
        <v>6.02</v>
      </c>
      <c r="I494" s="1">
        <v>0.87</v>
      </c>
    </row>
    <row r="495" spans="1:9" x14ac:dyDescent="0.3">
      <c r="A495">
        <v>1</v>
      </c>
      <c r="B495">
        <v>109541</v>
      </c>
      <c r="C495" s="1">
        <v>0.13</v>
      </c>
      <c r="D495" s="1">
        <v>0.87</v>
      </c>
      <c r="E495" s="1">
        <v>0.06</v>
      </c>
      <c r="F495" s="1">
        <v>0.15</v>
      </c>
      <c r="G495">
        <v>56598</v>
      </c>
      <c r="H495">
        <v>0.94</v>
      </c>
      <c r="I495" s="1">
        <v>0.89</v>
      </c>
    </row>
    <row r="496" spans="1:9" x14ac:dyDescent="0.3">
      <c r="A496">
        <v>3</v>
      </c>
      <c r="B496">
        <v>39272</v>
      </c>
      <c r="C496" s="1">
        <v>0.15</v>
      </c>
      <c r="D496" s="1">
        <v>0.85</v>
      </c>
      <c r="E496" s="1">
        <v>0.05</v>
      </c>
      <c r="F496" s="1">
        <v>0.06</v>
      </c>
      <c r="G496">
        <v>99497</v>
      </c>
      <c r="H496">
        <v>0</v>
      </c>
      <c r="I496" s="1">
        <v>0.87</v>
      </c>
    </row>
    <row r="497" spans="1:9" x14ac:dyDescent="0.3">
      <c r="A497">
        <v>3</v>
      </c>
      <c r="B497">
        <v>15054</v>
      </c>
      <c r="C497" s="1">
        <v>0.19</v>
      </c>
      <c r="D497" s="1">
        <v>0.81</v>
      </c>
      <c r="E497" s="1">
        <v>0.06</v>
      </c>
      <c r="F497" s="1">
        <v>0.14000000000000001</v>
      </c>
      <c r="G497">
        <v>51105</v>
      </c>
      <c r="H497">
        <v>0</v>
      </c>
      <c r="I497" s="1">
        <v>0.84</v>
      </c>
    </row>
    <row r="498" spans="1:9" x14ac:dyDescent="0.3">
      <c r="A498">
        <v>1</v>
      </c>
      <c r="B498">
        <v>164044</v>
      </c>
      <c r="C498" s="1">
        <v>0.11</v>
      </c>
      <c r="D498" s="1">
        <v>0.89</v>
      </c>
      <c r="E498" s="1">
        <v>0.05</v>
      </c>
      <c r="F498" s="1">
        <v>0.08</v>
      </c>
      <c r="G498">
        <v>73309</v>
      </c>
      <c r="H498">
        <v>1.79</v>
      </c>
      <c r="I498" s="1">
        <v>0.92</v>
      </c>
    </row>
    <row r="499" spans="1:9" x14ac:dyDescent="0.3">
      <c r="A499">
        <v>3</v>
      </c>
      <c r="B499">
        <v>27297</v>
      </c>
      <c r="C499" s="1">
        <v>0.16</v>
      </c>
      <c r="D499" s="1">
        <v>0.84</v>
      </c>
      <c r="E499" s="1">
        <v>0.08</v>
      </c>
      <c r="F499" s="1">
        <v>0.23</v>
      </c>
      <c r="G499">
        <v>46525</v>
      </c>
      <c r="H499">
        <v>0.92</v>
      </c>
      <c r="I499" s="1">
        <v>0.83</v>
      </c>
    </row>
    <row r="500" spans="1:9" x14ac:dyDescent="0.3">
      <c r="A500">
        <v>1</v>
      </c>
      <c r="B500">
        <v>31980</v>
      </c>
      <c r="C500" s="1">
        <v>0.22</v>
      </c>
      <c r="D500" s="1">
        <v>0.78</v>
      </c>
      <c r="E500" s="1">
        <v>0.08</v>
      </c>
      <c r="F500" s="1">
        <v>0.11</v>
      </c>
      <c r="G500">
        <v>65062</v>
      </c>
      <c r="H500">
        <v>1.63</v>
      </c>
      <c r="I500" s="1">
        <v>0.81</v>
      </c>
    </row>
    <row r="501" spans="1:9" x14ac:dyDescent="0.3">
      <c r="A501">
        <v>6</v>
      </c>
      <c r="B501">
        <v>19389</v>
      </c>
      <c r="C501" s="1">
        <v>0.17</v>
      </c>
      <c r="D501" s="1">
        <v>0.83</v>
      </c>
      <c r="E501" s="1">
        <v>7.0000000000000007E-2</v>
      </c>
      <c r="F501" s="1">
        <v>0.18</v>
      </c>
      <c r="G501">
        <v>44389</v>
      </c>
      <c r="H501">
        <v>0</v>
      </c>
      <c r="I501" s="1">
        <v>0.87</v>
      </c>
    </row>
    <row r="502" spans="1:9" x14ac:dyDescent="0.3">
      <c r="A502">
        <v>1</v>
      </c>
      <c r="B502">
        <v>18634</v>
      </c>
      <c r="C502" s="1">
        <v>0.16</v>
      </c>
      <c r="D502" s="1">
        <v>0.84</v>
      </c>
      <c r="E502" s="1">
        <v>0.08</v>
      </c>
      <c r="F502" s="1">
        <v>0.1</v>
      </c>
      <c r="G502">
        <v>66901</v>
      </c>
      <c r="H502">
        <v>0</v>
      </c>
      <c r="I502" s="1">
        <v>0.87</v>
      </c>
    </row>
    <row r="503" spans="1:9" x14ac:dyDescent="0.3">
      <c r="A503">
        <v>4</v>
      </c>
      <c r="B503">
        <v>42470</v>
      </c>
      <c r="C503" s="1">
        <v>0.15</v>
      </c>
      <c r="D503" s="1">
        <v>0.85</v>
      </c>
      <c r="E503" s="1">
        <v>0.06</v>
      </c>
      <c r="F503" s="1">
        <v>0.21</v>
      </c>
      <c r="G503">
        <v>43679</v>
      </c>
      <c r="H503">
        <v>0.59</v>
      </c>
      <c r="I503" s="1">
        <v>0.87</v>
      </c>
    </row>
    <row r="504" spans="1:9" x14ac:dyDescent="0.3">
      <c r="A504">
        <v>3</v>
      </c>
      <c r="B504">
        <v>11069</v>
      </c>
      <c r="C504" s="1">
        <v>0.23</v>
      </c>
      <c r="D504" s="1">
        <v>0.77</v>
      </c>
      <c r="E504" s="1">
        <v>7.0000000000000007E-2</v>
      </c>
      <c r="F504" s="1">
        <v>0.21</v>
      </c>
      <c r="G504">
        <v>40582</v>
      </c>
      <c r="H504">
        <v>5.15</v>
      </c>
      <c r="I504" s="1">
        <v>0.7</v>
      </c>
    </row>
    <row r="505" spans="1:9" x14ac:dyDescent="0.3">
      <c r="A505">
        <v>6</v>
      </c>
      <c r="B505">
        <v>21809</v>
      </c>
      <c r="C505" s="1">
        <v>0.24</v>
      </c>
      <c r="D505" s="1">
        <v>0.76</v>
      </c>
      <c r="E505" s="1">
        <v>0.08</v>
      </c>
      <c r="F505" s="1">
        <v>0.16</v>
      </c>
      <c r="G505">
        <v>51205</v>
      </c>
      <c r="H505">
        <v>1.1499999999999999</v>
      </c>
      <c r="I505" s="1">
        <v>0.78</v>
      </c>
    </row>
    <row r="506" spans="1:9" x14ac:dyDescent="0.3">
      <c r="A506">
        <v>9</v>
      </c>
      <c r="B506">
        <v>2279</v>
      </c>
      <c r="C506" s="1">
        <v>0.31</v>
      </c>
      <c r="D506" s="1">
        <v>0.69</v>
      </c>
      <c r="E506" s="1">
        <v>0.08</v>
      </c>
      <c r="F506" s="1">
        <v>0.25</v>
      </c>
      <c r="G506">
        <v>33908</v>
      </c>
      <c r="H506">
        <v>0</v>
      </c>
      <c r="I506" s="1">
        <v>0.74</v>
      </c>
    </row>
    <row r="507" spans="1:9" x14ac:dyDescent="0.3">
      <c r="A507">
        <v>7</v>
      </c>
      <c r="B507">
        <v>16867</v>
      </c>
      <c r="C507" s="1">
        <v>0.28000000000000003</v>
      </c>
      <c r="D507" s="1">
        <v>0.72</v>
      </c>
      <c r="E507" s="1">
        <v>0.08</v>
      </c>
      <c r="F507" s="1">
        <v>0.14000000000000001</v>
      </c>
      <c r="G507">
        <v>44213</v>
      </c>
      <c r="H507">
        <v>1.48</v>
      </c>
      <c r="I507" s="1">
        <v>0.74</v>
      </c>
    </row>
    <row r="508" spans="1:9" x14ac:dyDescent="0.3">
      <c r="A508">
        <v>6</v>
      </c>
      <c r="B508">
        <v>6833</v>
      </c>
      <c r="C508" s="1">
        <v>0.24</v>
      </c>
      <c r="D508" s="1">
        <v>0.76</v>
      </c>
      <c r="E508" s="1">
        <v>0.05</v>
      </c>
      <c r="F508" s="1">
        <v>0.28999999999999998</v>
      </c>
      <c r="G508">
        <v>28298</v>
      </c>
      <c r="H508">
        <v>3.66</v>
      </c>
      <c r="I508" s="1">
        <v>0.76</v>
      </c>
    </row>
    <row r="509" spans="1:9" x14ac:dyDescent="0.3">
      <c r="A509">
        <v>2</v>
      </c>
      <c r="B509">
        <v>201554</v>
      </c>
      <c r="C509" s="1">
        <v>0.14000000000000001</v>
      </c>
      <c r="D509" s="1">
        <v>0.86</v>
      </c>
      <c r="E509" s="1">
        <v>0.11</v>
      </c>
      <c r="F509" s="1">
        <v>0.21</v>
      </c>
      <c r="G509">
        <v>40168</v>
      </c>
      <c r="H509">
        <v>11.59</v>
      </c>
      <c r="I509" s="1">
        <v>0.84</v>
      </c>
    </row>
    <row r="510" spans="1:9" x14ac:dyDescent="0.3">
      <c r="A510">
        <v>1</v>
      </c>
      <c r="B510">
        <v>90594</v>
      </c>
      <c r="C510" s="1">
        <v>0.14000000000000001</v>
      </c>
      <c r="D510" s="1">
        <v>0.86</v>
      </c>
      <c r="E510" s="1">
        <v>7.0000000000000007E-2</v>
      </c>
      <c r="F510" s="1">
        <v>0.13</v>
      </c>
      <c r="G510">
        <v>59673</v>
      </c>
      <c r="H510">
        <v>1.74</v>
      </c>
      <c r="I510" s="1">
        <v>0.87</v>
      </c>
    </row>
    <row r="511" spans="1:9" x14ac:dyDescent="0.3">
      <c r="A511">
        <v>8</v>
      </c>
      <c r="B511">
        <v>5236</v>
      </c>
      <c r="C511" s="1">
        <v>0.17</v>
      </c>
      <c r="D511" s="1">
        <v>0.83</v>
      </c>
      <c r="E511" s="1">
        <v>0.06</v>
      </c>
      <c r="F511" s="1">
        <v>0.18</v>
      </c>
      <c r="G511">
        <v>45378</v>
      </c>
      <c r="H511">
        <v>0</v>
      </c>
      <c r="I511" s="1">
        <v>0.85</v>
      </c>
    </row>
    <row r="512" spans="1:9" x14ac:dyDescent="0.3">
      <c r="A512">
        <v>6</v>
      </c>
      <c r="B512">
        <v>13938</v>
      </c>
      <c r="C512" s="1">
        <v>0.19</v>
      </c>
      <c r="D512" s="1">
        <v>0.81</v>
      </c>
      <c r="E512" s="1">
        <v>7.0000000000000007E-2</v>
      </c>
      <c r="F512" s="1">
        <v>0.25</v>
      </c>
      <c r="G512">
        <v>39048</v>
      </c>
      <c r="H512">
        <v>1.79</v>
      </c>
      <c r="I512" s="1">
        <v>0.82</v>
      </c>
    </row>
    <row r="513" spans="1:9" x14ac:dyDescent="0.3">
      <c r="A513">
        <v>6</v>
      </c>
      <c r="B513">
        <v>8315</v>
      </c>
      <c r="C513" s="1">
        <v>0.23</v>
      </c>
      <c r="D513" s="1">
        <v>0.77</v>
      </c>
      <c r="E513" s="1">
        <v>0.08</v>
      </c>
      <c r="F513" s="1">
        <v>0.25</v>
      </c>
      <c r="G513">
        <v>36869</v>
      </c>
      <c r="H513">
        <v>16.84</v>
      </c>
      <c r="I513" s="1">
        <v>0.81</v>
      </c>
    </row>
    <row r="514" spans="1:9" x14ac:dyDescent="0.3">
      <c r="A514">
        <v>1</v>
      </c>
      <c r="B514">
        <v>66100</v>
      </c>
      <c r="C514" s="1">
        <v>0.18</v>
      </c>
      <c r="D514" s="1">
        <v>0.82</v>
      </c>
      <c r="E514" s="1">
        <v>7.0000000000000007E-2</v>
      </c>
      <c r="F514" s="1">
        <v>0.17</v>
      </c>
      <c r="G514">
        <v>43510</v>
      </c>
      <c r="H514">
        <v>2.42</v>
      </c>
      <c r="I514" s="1">
        <v>0.84</v>
      </c>
    </row>
    <row r="515" spans="1:9" x14ac:dyDescent="0.3">
      <c r="A515">
        <v>7</v>
      </c>
      <c r="B515">
        <v>26035</v>
      </c>
      <c r="C515" s="1">
        <v>0.19</v>
      </c>
      <c r="D515" s="1">
        <v>0.81</v>
      </c>
      <c r="E515" s="1">
        <v>7.0000000000000007E-2</v>
      </c>
      <c r="F515" s="1">
        <v>0.16</v>
      </c>
      <c r="G515">
        <v>45850</v>
      </c>
      <c r="H515">
        <v>7.22</v>
      </c>
      <c r="I515" s="1">
        <v>0.82</v>
      </c>
    </row>
    <row r="516" spans="1:9" x14ac:dyDescent="0.3">
      <c r="A516">
        <v>8</v>
      </c>
      <c r="B516">
        <v>6199</v>
      </c>
      <c r="C516" s="1">
        <v>0.16</v>
      </c>
      <c r="D516" s="1">
        <v>0.84</v>
      </c>
      <c r="E516" s="1">
        <v>0.05</v>
      </c>
      <c r="F516" s="1">
        <v>0.28000000000000003</v>
      </c>
      <c r="G516">
        <v>33053</v>
      </c>
      <c r="H516">
        <v>0</v>
      </c>
      <c r="I516" s="1">
        <v>0.63</v>
      </c>
    </row>
    <row r="517" spans="1:9" x14ac:dyDescent="0.3">
      <c r="A517">
        <v>6</v>
      </c>
      <c r="B517">
        <v>29733</v>
      </c>
      <c r="C517" s="1">
        <v>0.17</v>
      </c>
      <c r="D517" s="1">
        <v>0.83</v>
      </c>
      <c r="E517" s="1">
        <v>0.06</v>
      </c>
      <c r="F517" s="1">
        <v>0.24</v>
      </c>
      <c r="G517">
        <v>37562</v>
      </c>
      <c r="H517">
        <v>1.48</v>
      </c>
      <c r="I517" s="1">
        <v>0.81</v>
      </c>
    </row>
    <row r="518" spans="1:9" x14ac:dyDescent="0.3">
      <c r="A518">
        <v>8</v>
      </c>
      <c r="B518">
        <v>6272</v>
      </c>
      <c r="C518" s="1">
        <v>0.24</v>
      </c>
      <c r="D518" s="1">
        <v>0.76</v>
      </c>
      <c r="E518" s="1">
        <v>0.09</v>
      </c>
      <c r="F518" s="1">
        <v>0.25</v>
      </c>
      <c r="G518">
        <v>37265</v>
      </c>
      <c r="H518">
        <v>0</v>
      </c>
      <c r="I518" s="1">
        <v>0.8</v>
      </c>
    </row>
    <row r="519" spans="1:9" x14ac:dyDescent="0.3">
      <c r="A519">
        <v>8</v>
      </c>
      <c r="B519">
        <v>1608</v>
      </c>
      <c r="C519" s="1">
        <v>0.26</v>
      </c>
      <c r="D519" s="1">
        <v>0.74</v>
      </c>
      <c r="E519" s="1">
        <v>7.0000000000000007E-2</v>
      </c>
      <c r="F519" s="1">
        <v>0.25</v>
      </c>
      <c r="G519">
        <v>34090</v>
      </c>
      <c r="H519">
        <v>0</v>
      </c>
      <c r="I519" s="1">
        <v>0.78</v>
      </c>
    </row>
    <row r="520" spans="1:9" x14ac:dyDescent="0.3">
      <c r="A520">
        <v>6</v>
      </c>
      <c r="B520">
        <v>25391</v>
      </c>
      <c r="C520" s="1">
        <v>0.14000000000000001</v>
      </c>
      <c r="D520" s="1">
        <v>0.86</v>
      </c>
      <c r="E520" s="1">
        <v>0.06</v>
      </c>
      <c r="F520" s="1">
        <v>0.21</v>
      </c>
      <c r="G520">
        <v>41440</v>
      </c>
      <c r="H520">
        <v>0.98</v>
      </c>
      <c r="I520" s="1">
        <v>0.7</v>
      </c>
    </row>
    <row r="521" spans="1:9" x14ac:dyDescent="0.3">
      <c r="A521">
        <v>8</v>
      </c>
      <c r="B521">
        <v>8039</v>
      </c>
      <c r="C521" s="1">
        <v>0.2</v>
      </c>
      <c r="D521" s="1">
        <v>0.8</v>
      </c>
      <c r="E521" s="1">
        <v>0.06</v>
      </c>
      <c r="F521" s="1">
        <v>0.23</v>
      </c>
      <c r="G521">
        <v>36310</v>
      </c>
      <c r="H521">
        <v>0</v>
      </c>
      <c r="I521" s="1">
        <v>0.83</v>
      </c>
    </row>
    <row r="522" spans="1:9" x14ac:dyDescent="0.3">
      <c r="A522">
        <v>7</v>
      </c>
      <c r="B522">
        <v>15876</v>
      </c>
      <c r="C522" s="1">
        <v>0.18</v>
      </c>
      <c r="D522" s="1">
        <v>0.82</v>
      </c>
      <c r="E522" s="1">
        <v>0.05</v>
      </c>
      <c r="F522" s="1">
        <v>0.25</v>
      </c>
      <c r="G522">
        <v>34297</v>
      </c>
      <c r="H522">
        <v>0</v>
      </c>
      <c r="I522" s="1">
        <v>0.65</v>
      </c>
    </row>
    <row r="523" spans="1:9" x14ac:dyDescent="0.3">
      <c r="A523">
        <v>3</v>
      </c>
      <c r="B523">
        <v>8611</v>
      </c>
      <c r="C523" s="1">
        <v>0.2</v>
      </c>
      <c r="D523" s="1">
        <v>0.8</v>
      </c>
      <c r="E523" s="1">
        <v>7.0000000000000007E-2</v>
      </c>
      <c r="F523" s="1">
        <v>0.27</v>
      </c>
      <c r="G523">
        <v>35290</v>
      </c>
      <c r="H523">
        <v>0</v>
      </c>
      <c r="I523" s="1">
        <v>0.81</v>
      </c>
    </row>
    <row r="524" spans="1:9" x14ac:dyDescent="0.3">
      <c r="A524">
        <v>4</v>
      </c>
      <c r="B524">
        <v>44448</v>
      </c>
      <c r="C524" s="1">
        <v>0.18</v>
      </c>
      <c r="D524" s="1">
        <v>0.82</v>
      </c>
      <c r="E524" s="1">
        <v>7.0000000000000007E-2</v>
      </c>
      <c r="F524" s="1">
        <v>0.2</v>
      </c>
      <c r="G524">
        <v>41642</v>
      </c>
      <c r="H524">
        <v>6.88</v>
      </c>
      <c r="I524" s="1">
        <v>0.85</v>
      </c>
    </row>
    <row r="525" spans="1:9" x14ac:dyDescent="0.3">
      <c r="A525">
        <v>5</v>
      </c>
      <c r="B525">
        <v>40571</v>
      </c>
      <c r="C525" s="1">
        <v>0.15</v>
      </c>
      <c r="D525" s="1">
        <v>0.85</v>
      </c>
      <c r="E525" s="1">
        <v>0.05</v>
      </c>
      <c r="F525" s="1">
        <v>0.19</v>
      </c>
      <c r="G525">
        <v>45680</v>
      </c>
      <c r="H525">
        <v>4.46</v>
      </c>
      <c r="I525" s="1">
        <v>0.84</v>
      </c>
    </row>
    <row r="526" spans="1:9" x14ac:dyDescent="0.3">
      <c r="A526">
        <v>7</v>
      </c>
      <c r="B526">
        <v>26887</v>
      </c>
      <c r="C526" s="1">
        <v>0.16</v>
      </c>
      <c r="D526" s="1">
        <v>0.84</v>
      </c>
      <c r="E526" s="1">
        <v>0.06</v>
      </c>
      <c r="F526" s="1">
        <v>0.25</v>
      </c>
      <c r="G526">
        <v>37148</v>
      </c>
      <c r="H526">
        <v>2.12</v>
      </c>
      <c r="I526" s="1">
        <v>0.86</v>
      </c>
    </row>
    <row r="527" spans="1:9" x14ac:dyDescent="0.3">
      <c r="A527">
        <v>9</v>
      </c>
      <c r="B527">
        <v>11852</v>
      </c>
      <c r="C527" s="1">
        <v>0.35</v>
      </c>
      <c r="D527" s="1">
        <v>0.65</v>
      </c>
      <c r="E527" s="1">
        <v>0.1</v>
      </c>
      <c r="F527" s="1">
        <v>0.14000000000000001</v>
      </c>
      <c r="G527">
        <v>45853</v>
      </c>
      <c r="H527">
        <v>12.66</v>
      </c>
      <c r="I527" s="1">
        <v>0.6</v>
      </c>
    </row>
    <row r="528" spans="1:9" x14ac:dyDescent="0.3">
      <c r="A528">
        <v>7</v>
      </c>
      <c r="B528">
        <v>6809</v>
      </c>
      <c r="C528" s="1">
        <v>0.18</v>
      </c>
      <c r="D528" s="1">
        <v>0.82</v>
      </c>
      <c r="E528" s="1">
        <v>7.0000000000000007E-2</v>
      </c>
      <c r="F528" s="1">
        <v>0.25</v>
      </c>
      <c r="G528">
        <v>35069</v>
      </c>
      <c r="H528">
        <v>0</v>
      </c>
      <c r="I528" s="1">
        <v>0.8</v>
      </c>
    </row>
    <row r="529" spans="1:9" x14ac:dyDescent="0.3">
      <c r="A529">
        <v>4</v>
      </c>
      <c r="B529">
        <v>70034</v>
      </c>
      <c r="C529" s="1">
        <v>0.15</v>
      </c>
      <c r="D529" s="1">
        <v>0.85</v>
      </c>
      <c r="E529" s="1">
        <v>0.06</v>
      </c>
      <c r="F529" s="1">
        <v>0.19</v>
      </c>
      <c r="G529">
        <v>45234</v>
      </c>
      <c r="H529">
        <v>5.57</v>
      </c>
      <c r="I529" s="1">
        <v>0.85</v>
      </c>
    </row>
    <row r="530" spans="1:9" x14ac:dyDescent="0.3">
      <c r="A530">
        <v>6</v>
      </c>
      <c r="B530">
        <v>7912</v>
      </c>
      <c r="C530" s="1">
        <v>0.2</v>
      </c>
      <c r="D530" s="1">
        <v>0.8</v>
      </c>
      <c r="E530" s="1">
        <v>7.0000000000000007E-2</v>
      </c>
      <c r="F530" s="1">
        <v>0.27</v>
      </c>
      <c r="G530">
        <v>33261</v>
      </c>
      <c r="H530">
        <v>0</v>
      </c>
      <c r="I530" s="1">
        <v>0.81</v>
      </c>
    </row>
    <row r="531" spans="1:9" x14ac:dyDescent="0.3">
      <c r="A531">
        <v>3</v>
      </c>
      <c r="B531">
        <v>8188</v>
      </c>
      <c r="C531" s="1">
        <v>0.23</v>
      </c>
      <c r="D531" s="1">
        <v>0.77</v>
      </c>
      <c r="E531" s="1">
        <v>0.08</v>
      </c>
      <c r="F531" s="1">
        <v>0.21</v>
      </c>
      <c r="G531">
        <v>42054</v>
      </c>
      <c r="H531">
        <v>0</v>
      </c>
      <c r="I531" s="1">
        <v>0.83</v>
      </c>
    </row>
    <row r="532" spans="1:9" x14ac:dyDescent="0.3">
      <c r="A532">
        <v>9</v>
      </c>
      <c r="B532">
        <v>24001</v>
      </c>
      <c r="C532" s="1">
        <v>0.33</v>
      </c>
      <c r="D532" s="1">
        <v>0.67</v>
      </c>
      <c r="E532" s="1">
        <v>0.1</v>
      </c>
      <c r="F532" s="1">
        <v>0.14000000000000001</v>
      </c>
      <c r="G532">
        <v>45943</v>
      </c>
      <c r="H532">
        <v>8.1199999999999992</v>
      </c>
      <c r="I532" s="1">
        <v>0.7</v>
      </c>
    </row>
    <row r="533" spans="1:9" x14ac:dyDescent="0.3">
      <c r="A533">
        <v>6</v>
      </c>
      <c r="B533">
        <v>26215</v>
      </c>
      <c r="C533" s="1">
        <v>0.18</v>
      </c>
      <c r="D533" s="1">
        <v>0.82</v>
      </c>
      <c r="E533" s="1">
        <v>7.0000000000000007E-2</v>
      </c>
      <c r="F533" s="1">
        <v>0.21</v>
      </c>
      <c r="G533">
        <v>40965</v>
      </c>
      <c r="H533">
        <v>3.17</v>
      </c>
      <c r="I533" s="1">
        <v>0.86</v>
      </c>
    </row>
    <row r="534" spans="1:9" x14ac:dyDescent="0.3">
      <c r="A534">
        <v>2</v>
      </c>
      <c r="B534">
        <v>69410</v>
      </c>
      <c r="C534" s="1">
        <v>0.19</v>
      </c>
      <c r="D534" s="1">
        <v>0.81</v>
      </c>
      <c r="E534" s="1">
        <v>0.06</v>
      </c>
      <c r="F534" s="1">
        <v>0.15</v>
      </c>
      <c r="G534">
        <v>43767</v>
      </c>
      <c r="H534">
        <v>0</v>
      </c>
      <c r="I534" s="1">
        <v>0.84</v>
      </c>
    </row>
    <row r="535" spans="1:9" x14ac:dyDescent="0.3">
      <c r="A535">
        <v>1</v>
      </c>
      <c r="B535">
        <v>93503</v>
      </c>
      <c r="C535" s="1">
        <v>0.15</v>
      </c>
      <c r="D535" s="1">
        <v>0.85</v>
      </c>
      <c r="E535" s="1">
        <v>0.06</v>
      </c>
      <c r="F535" s="1">
        <v>0.12</v>
      </c>
      <c r="G535">
        <v>65416</v>
      </c>
      <c r="H535">
        <v>0.56000000000000005</v>
      </c>
      <c r="I535" s="1">
        <v>0.87</v>
      </c>
    </row>
    <row r="536" spans="1:9" x14ac:dyDescent="0.3">
      <c r="A536">
        <v>5</v>
      </c>
      <c r="B536">
        <v>35680</v>
      </c>
      <c r="C536" s="1">
        <v>0.17</v>
      </c>
      <c r="D536" s="1">
        <v>0.83</v>
      </c>
      <c r="E536" s="1">
        <v>7.0000000000000007E-2</v>
      </c>
      <c r="F536" s="1">
        <v>0.22</v>
      </c>
      <c r="G536">
        <v>38357</v>
      </c>
      <c r="H536">
        <v>5.58</v>
      </c>
      <c r="I536" s="1">
        <v>0.81</v>
      </c>
    </row>
    <row r="537" spans="1:9" x14ac:dyDescent="0.3">
      <c r="A537">
        <v>8</v>
      </c>
      <c r="B537">
        <v>5251</v>
      </c>
      <c r="C537" s="1">
        <v>0.23</v>
      </c>
      <c r="D537" s="1">
        <v>0.77</v>
      </c>
      <c r="E537" s="1">
        <v>0.05</v>
      </c>
      <c r="F537" s="1">
        <v>0.25</v>
      </c>
      <c r="G537">
        <v>38352</v>
      </c>
      <c r="H537">
        <v>0</v>
      </c>
      <c r="I537" s="1">
        <v>0.81</v>
      </c>
    </row>
    <row r="538" spans="1:9" x14ac:dyDescent="0.3">
      <c r="A538">
        <v>7</v>
      </c>
      <c r="B538">
        <v>20386</v>
      </c>
      <c r="C538" s="1">
        <v>0.17</v>
      </c>
      <c r="D538" s="1">
        <v>0.83</v>
      </c>
      <c r="E538" s="1">
        <v>0.06</v>
      </c>
      <c r="F538" s="1">
        <v>0.23</v>
      </c>
      <c r="G538">
        <v>39444</v>
      </c>
      <c r="H538">
        <v>5.69</v>
      </c>
      <c r="I538" s="1">
        <v>0.78</v>
      </c>
    </row>
    <row r="539" spans="1:9" x14ac:dyDescent="0.3">
      <c r="A539">
        <v>6</v>
      </c>
      <c r="B539">
        <v>29808</v>
      </c>
      <c r="C539" s="1">
        <v>0.16</v>
      </c>
      <c r="D539" s="1">
        <v>0.84</v>
      </c>
      <c r="E539" s="1">
        <v>0.08</v>
      </c>
      <c r="F539" s="1">
        <v>0.17</v>
      </c>
      <c r="G539">
        <v>44607</v>
      </c>
      <c r="H539">
        <v>2.82</v>
      </c>
      <c r="I539" s="1">
        <v>0.82</v>
      </c>
    </row>
    <row r="540" spans="1:9" x14ac:dyDescent="0.3">
      <c r="A540">
        <v>8</v>
      </c>
      <c r="B540">
        <v>2611</v>
      </c>
      <c r="C540" s="1">
        <v>0.24</v>
      </c>
      <c r="D540" s="1">
        <v>0.76</v>
      </c>
      <c r="E540" s="1">
        <v>0.05</v>
      </c>
      <c r="F540" s="1">
        <v>0.23</v>
      </c>
      <c r="G540">
        <v>38187</v>
      </c>
      <c r="H540">
        <v>0</v>
      </c>
      <c r="I540" s="1">
        <v>0.8</v>
      </c>
    </row>
    <row r="541" spans="1:9" x14ac:dyDescent="0.3">
      <c r="A541">
        <v>9</v>
      </c>
      <c r="B541">
        <v>7879</v>
      </c>
      <c r="C541" s="1">
        <v>0.15</v>
      </c>
      <c r="D541" s="1">
        <v>0.85</v>
      </c>
      <c r="E541" s="1">
        <v>0.05</v>
      </c>
      <c r="F541" s="1">
        <v>0.27</v>
      </c>
      <c r="G541">
        <v>32691</v>
      </c>
      <c r="H541">
        <v>0</v>
      </c>
      <c r="I541" s="1">
        <v>0.56000000000000005</v>
      </c>
    </row>
    <row r="542" spans="1:9" x14ac:dyDescent="0.3">
      <c r="A542">
        <v>6</v>
      </c>
      <c r="B542">
        <v>29970</v>
      </c>
      <c r="C542" s="1">
        <v>0.23</v>
      </c>
      <c r="D542" s="1">
        <v>0.77</v>
      </c>
      <c r="E542" s="1">
        <v>0.08</v>
      </c>
      <c r="F542" s="1">
        <v>0.14000000000000001</v>
      </c>
      <c r="G542">
        <v>51579</v>
      </c>
      <c r="H542">
        <v>0</v>
      </c>
      <c r="I542" s="1">
        <v>0.78</v>
      </c>
    </row>
    <row r="543" spans="1:9" x14ac:dyDescent="0.3">
      <c r="A543">
        <v>3</v>
      </c>
      <c r="B543">
        <v>104062</v>
      </c>
      <c r="C543" s="1">
        <v>0.14000000000000001</v>
      </c>
      <c r="D543" s="1">
        <v>0.86</v>
      </c>
      <c r="E543" s="1">
        <v>0.04</v>
      </c>
      <c r="F543" s="1">
        <v>0.14000000000000001</v>
      </c>
      <c r="G543">
        <v>47074</v>
      </c>
      <c r="H543">
        <v>2.1800000000000002</v>
      </c>
      <c r="I543" s="1">
        <v>0.88</v>
      </c>
    </row>
    <row r="544" spans="1:9" x14ac:dyDescent="0.3">
      <c r="A544">
        <v>8</v>
      </c>
      <c r="B544">
        <v>8812</v>
      </c>
      <c r="C544" s="1">
        <v>0.18</v>
      </c>
      <c r="D544" s="1">
        <v>0.82</v>
      </c>
      <c r="E544" s="1">
        <v>0.05</v>
      </c>
      <c r="F544" s="1">
        <v>0.24</v>
      </c>
      <c r="G544">
        <v>35961</v>
      </c>
      <c r="H544">
        <v>0</v>
      </c>
      <c r="I544" s="1">
        <v>0.64</v>
      </c>
    </row>
    <row r="545" spans="1:9" x14ac:dyDescent="0.3">
      <c r="A545">
        <v>6</v>
      </c>
      <c r="B545">
        <v>9876</v>
      </c>
      <c r="C545" s="1">
        <v>0.23</v>
      </c>
      <c r="D545" s="1">
        <v>0.77</v>
      </c>
      <c r="E545" s="1">
        <v>0.06</v>
      </c>
      <c r="F545" s="1">
        <v>0.2</v>
      </c>
      <c r="G545">
        <v>39361</v>
      </c>
      <c r="H545">
        <v>2.5299999999999998</v>
      </c>
      <c r="I545" s="1">
        <v>0.8</v>
      </c>
    </row>
    <row r="546" spans="1:9" x14ac:dyDescent="0.3">
      <c r="A546">
        <v>8</v>
      </c>
      <c r="B546">
        <v>9036</v>
      </c>
      <c r="C546" s="1">
        <v>0.19</v>
      </c>
      <c r="D546" s="1">
        <v>0.81</v>
      </c>
      <c r="E546" s="1">
        <v>0.05</v>
      </c>
      <c r="F546" s="1">
        <v>0.23</v>
      </c>
      <c r="G546">
        <v>41036</v>
      </c>
      <c r="H546">
        <v>0</v>
      </c>
      <c r="I546" s="1">
        <v>0.86</v>
      </c>
    </row>
    <row r="547" spans="1:9" x14ac:dyDescent="0.3">
      <c r="A547">
        <v>3</v>
      </c>
      <c r="B547">
        <v>20299</v>
      </c>
      <c r="C547" s="1">
        <v>0.19</v>
      </c>
      <c r="D547" s="1">
        <v>0.81</v>
      </c>
      <c r="E547" s="1">
        <v>7.0000000000000007E-2</v>
      </c>
      <c r="F547" s="1">
        <v>0.2</v>
      </c>
      <c r="G547">
        <v>48708</v>
      </c>
      <c r="H547">
        <v>0.89</v>
      </c>
      <c r="I547" s="1">
        <v>0.83</v>
      </c>
    </row>
    <row r="548" spans="1:9" x14ac:dyDescent="0.3">
      <c r="A548">
        <v>5</v>
      </c>
      <c r="B548">
        <v>200983</v>
      </c>
      <c r="C548" s="1">
        <v>0.21</v>
      </c>
      <c r="D548" s="1">
        <v>0.79</v>
      </c>
      <c r="E548" s="1">
        <v>0.08</v>
      </c>
      <c r="F548" s="1">
        <v>0.15</v>
      </c>
      <c r="G548">
        <v>56383</v>
      </c>
      <c r="H548">
        <v>2.2599999999999998</v>
      </c>
      <c r="I548" s="1">
        <v>0.81</v>
      </c>
    </row>
    <row r="549" spans="1:9" x14ac:dyDescent="0.3">
      <c r="A549">
        <v>2</v>
      </c>
      <c r="B549">
        <v>980080</v>
      </c>
      <c r="C549" s="1">
        <v>0.18</v>
      </c>
      <c r="D549" s="1">
        <v>0.82</v>
      </c>
      <c r="E549" s="1">
        <v>0.09</v>
      </c>
      <c r="F549" s="1">
        <v>7.0000000000000007E-2</v>
      </c>
      <c r="G549">
        <v>83695</v>
      </c>
      <c r="H549">
        <v>2.5099999999999998</v>
      </c>
      <c r="I549" s="1">
        <v>0.81</v>
      </c>
    </row>
    <row r="550" spans="1:9" x14ac:dyDescent="0.3">
      <c r="A550">
        <v>5</v>
      </c>
      <c r="B550">
        <v>72133</v>
      </c>
      <c r="C550" s="1">
        <v>0.2</v>
      </c>
      <c r="D550" s="1">
        <v>0.8</v>
      </c>
      <c r="E550" s="1">
        <v>0.06</v>
      </c>
      <c r="F550" s="1">
        <v>0.08</v>
      </c>
      <c r="G550">
        <v>73981</v>
      </c>
      <c r="H550">
        <v>2.63</v>
      </c>
      <c r="I550" s="1">
        <v>0.81</v>
      </c>
    </row>
    <row r="551" spans="1:9" x14ac:dyDescent="0.3">
      <c r="A551">
        <v>3</v>
      </c>
      <c r="B551">
        <v>167207</v>
      </c>
      <c r="C551" s="1">
        <v>0.18</v>
      </c>
      <c r="D551" s="1">
        <v>0.82</v>
      </c>
      <c r="E551" s="1">
        <v>0.06</v>
      </c>
      <c r="F551" s="1">
        <v>0.08</v>
      </c>
      <c r="G551">
        <v>78503</v>
      </c>
      <c r="H551">
        <v>2.19</v>
      </c>
      <c r="I551" s="1">
        <v>0.83</v>
      </c>
    </row>
    <row r="552" spans="1:9" x14ac:dyDescent="0.3">
      <c r="A552">
        <v>2</v>
      </c>
      <c r="B552">
        <v>469966</v>
      </c>
      <c r="C552" s="1">
        <v>0.14000000000000001</v>
      </c>
      <c r="D552" s="1">
        <v>0.86</v>
      </c>
      <c r="E552" s="1">
        <v>7.0000000000000007E-2</v>
      </c>
      <c r="F552" s="1">
        <v>0.09</v>
      </c>
      <c r="G552">
        <v>66827</v>
      </c>
      <c r="H552">
        <v>2.85</v>
      </c>
      <c r="I552" s="1">
        <v>0.87</v>
      </c>
    </row>
    <row r="553" spans="1:9" x14ac:dyDescent="0.3">
      <c r="A553">
        <v>9</v>
      </c>
      <c r="B553">
        <v>4250</v>
      </c>
      <c r="C553" s="1">
        <v>0.28999999999999998</v>
      </c>
      <c r="D553" s="1">
        <v>0.71</v>
      </c>
      <c r="E553" s="1">
        <v>0.12</v>
      </c>
      <c r="F553" s="1">
        <v>0.13</v>
      </c>
      <c r="G553">
        <v>45311</v>
      </c>
      <c r="H553">
        <v>0</v>
      </c>
      <c r="I553" s="1">
        <v>0.73</v>
      </c>
    </row>
    <row r="554" spans="1:9" x14ac:dyDescent="0.3">
      <c r="A554">
        <v>3</v>
      </c>
      <c r="B554">
        <v>87138</v>
      </c>
      <c r="C554" s="1">
        <v>0.14000000000000001</v>
      </c>
      <c r="D554" s="1">
        <v>0.86</v>
      </c>
      <c r="E554" s="1">
        <v>7.0000000000000007E-2</v>
      </c>
      <c r="F554" s="1">
        <v>0.14000000000000001</v>
      </c>
      <c r="G554">
        <v>51300</v>
      </c>
      <c r="H554">
        <v>3.01</v>
      </c>
      <c r="I554" s="1">
        <v>0.87</v>
      </c>
    </row>
    <row r="555" spans="1:9" x14ac:dyDescent="0.3">
      <c r="A555">
        <v>9</v>
      </c>
      <c r="B555">
        <v>6050</v>
      </c>
      <c r="C555" s="1">
        <v>0.21</v>
      </c>
      <c r="D555" s="1">
        <v>0.79</v>
      </c>
      <c r="E555" s="1">
        <v>0.05</v>
      </c>
      <c r="F555" s="1">
        <v>0.11</v>
      </c>
      <c r="G555">
        <v>53780</v>
      </c>
      <c r="H555">
        <v>9.42</v>
      </c>
      <c r="I555" s="1">
        <v>0.82</v>
      </c>
    </row>
    <row r="556" spans="1:9" x14ac:dyDescent="0.3">
      <c r="A556">
        <v>6</v>
      </c>
      <c r="B556">
        <v>9226</v>
      </c>
      <c r="C556" s="1">
        <v>0.22</v>
      </c>
      <c r="D556" s="1">
        <v>0.78</v>
      </c>
      <c r="E556" s="1">
        <v>0.1</v>
      </c>
      <c r="F556" s="1">
        <v>0.15</v>
      </c>
      <c r="G556">
        <v>48451</v>
      </c>
      <c r="H556">
        <v>2.06</v>
      </c>
      <c r="I556" s="1">
        <v>0.81</v>
      </c>
    </row>
    <row r="557" spans="1:9" x14ac:dyDescent="0.3">
      <c r="A557">
        <v>4</v>
      </c>
      <c r="B557">
        <v>46236</v>
      </c>
      <c r="C557" s="1">
        <v>0.14000000000000001</v>
      </c>
      <c r="D557" s="1">
        <v>0.86</v>
      </c>
      <c r="E557" s="1">
        <v>0.05</v>
      </c>
      <c r="F557" s="1">
        <v>0.12</v>
      </c>
      <c r="G557">
        <v>50941</v>
      </c>
      <c r="H557">
        <v>4.93</v>
      </c>
      <c r="I557" s="1">
        <v>0.87</v>
      </c>
    </row>
    <row r="558" spans="1:9" x14ac:dyDescent="0.3">
      <c r="A558">
        <v>7</v>
      </c>
      <c r="B558">
        <v>22601</v>
      </c>
      <c r="C558" s="1">
        <v>0.2</v>
      </c>
      <c r="D558" s="1">
        <v>0.8</v>
      </c>
      <c r="E558" s="1">
        <v>0.06</v>
      </c>
      <c r="F558" s="1">
        <v>7.0000000000000007E-2</v>
      </c>
      <c r="G558">
        <v>76113</v>
      </c>
      <c r="H558">
        <v>1.1100000000000001</v>
      </c>
      <c r="I558" s="1">
        <v>0.82</v>
      </c>
    </row>
    <row r="559" spans="1:9" x14ac:dyDescent="0.3">
      <c r="A559">
        <v>2</v>
      </c>
      <c r="B559">
        <v>7634</v>
      </c>
      <c r="C559" s="1">
        <v>0.25</v>
      </c>
      <c r="D559" s="1">
        <v>0.75</v>
      </c>
      <c r="E559" s="1">
        <v>0.14000000000000001</v>
      </c>
      <c r="F559" s="1">
        <v>0.13</v>
      </c>
      <c r="G559">
        <v>56837</v>
      </c>
      <c r="H559">
        <v>0</v>
      </c>
      <c r="I559" s="1">
        <v>0.78</v>
      </c>
    </row>
    <row r="560" spans="1:9" x14ac:dyDescent="0.3">
      <c r="A560">
        <v>6</v>
      </c>
      <c r="B560">
        <v>44727</v>
      </c>
      <c r="C560" s="1">
        <v>0.25</v>
      </c>
      <c r="D560" s="1">
        <v>0.75</v>
      </c>
      <c r="E560" s="1">
        <v>0.1</v>
      </c>
      <c r="F560" s="1">
        <v>0.14000000000000001</v>
      </c>
      <c r="G560">
        <v>51373</v>
      </c>
      <c r="H560">
        <v>0.56000000000000005</v>
      </c>
      <c r="I560" s="1">
        <v>0.78</v>
      </c>
    </row>
    <row r="561" spans="1:9" x14ac:dyDescent="0.3">
      <c r="A561">
        <v>3</v>
      </c>
      <c r="B561">
        <v>116854</v>
      </c>
      <c r="C561" s="1">
        <v>0.13</v>
      </c>
      <c r="D561" s="1">
        <v>0.87</v>
      </c>
      <c r="E561" s="1">
        <v>0.05</v>
      </c>
      <c r="F561" s="1">
        <v>0.1</v>
      </c>
      <c r="G561">
        <v>60444</v>
      </c>
      <c r="H561">
        <v>2.58</v>
      </c>
      <c r="I561" s="1">
        <v>0.89</v>
      </c>
    </row>
    <row r="562" spans="1:9" x14ac:dyDescent="0.3">
      <c r="A562">
        <v>7</v>
      </c>
      <c r="B562">
        <v>11948</v>
      </c>
      <c r="C562" s="1">
        <v>0.23</v>
      </c>
      <c r="D562" s="1">
        <v>0.77</v>
      </c>
      <c r="E562" s="1">
        <v>0.1</v>
      </c>
      <c r="F562" s="1">
        <v>0.13</v>
      </c>
      <c r="G562">
        <v>47118</v>
      </c>
      <c r="H562">
        <v>4.0199999999999996</v>
      </c>
      <c r="I562" s="1">
        <v>0.8</v>
      </c>
    </row>
    <row r="563" spans="1:9" x14ac:dyDescent="0.3">
      <c r="A563">
        <v>3</v>
      </c>
      <c r="B563">
        <v>2611</v>
      </c>
      <c r="C563" s="1">
        <v>0.23</v>
      </c>
      <c r="D563" s="1">
        <v>0.77</v>
      </c>
      <c r="E563" s="1">
        <v>0.11</v>
      </c>
      <c r="F563" s="1">
        <v>0.15</v>
      </c>
      <c r="G563">
        <v>50050</v>
      </c>
      <c r="H563">
        <v>16.47</v>
      </c>
      <c r="I563" s="1">
        <v>0.79</v>
      </c>
    </row>
    <row r="564" spans="1:9" x14ac:dyDescent="0.3">
      <c r="A564">
        <v>9</v>
      </c>
      <c r="B564">
        <v>1127</v>
      </c>
      <c r="C564" s="1">
        <v>0.22</v>
      </c>
      <c r="D564" s="1">
        <v>0.78</v>
      </c>
      <c r="E564" s="1">
        <v>0.08</v>
      </c>
      <c r="F564" s="1">
        <v>0.1</v>
      </c>
      <c r="G564">
        <v>53866</v>
      </c>
      <c r="H564">
        <v>0</v>
      </c>
      <c r="I564" s="1">
        <v>0.79</v>
      </c>
    </row>
    <row r="565" spans="1:9" x14ac:dyDescent="0.3">
      <c r="A565">
        <v>2</v>
      </c>
      <c r="B565">
        <v>223499</v>
      </c>
      <c r="C565" s="1">
        <v>0.14000000000000001</v>
      </c>
      <c r="D565" s="1">
        <v>0.86</v>
      </c>
      <c r="E565" s="1">
        <v>0.06</v>
      </c>
      <c r="F565" s="1">
        <v>0.11</v>
      </c>
      <c r="G565">
        <v>53381</v>
      </c>
      <c r="H565">
        <v>1.33</v>
      </c>
      <c r="I565" s="1">
        <v>0.87</v>
      </c>
    </row>
    <row r="566" spans="1:9" x14ac:dyDescent="0.3">
      <c r="A566">
        <v>6</v>
      </c>
      <c r="B566">
        <v>7060</v>
      </c>
      <c r="C566" s="1">
        <v>0.17</v>
      </c>
      <c r="D566" s="1">
        <v>0.83</v>
      </c>
      <c r="E566" s="1">
        <v>0.06</v>
      </c>
      <c r="F566" s="1">
        <v>0.09</v>
      </c>
      <c r="G566">
        <v>61219</v>
      </c>
      <c r="H566">
        <v>2.5499999999999998</v>
      </c>
      <c r="I566" s="1">
        <v>0.84</v>
      </c>
    </row>
    <row r="567" spans="1:9" x14ac:dyDescent="0.3">
      <c r="A567">
        <v>7</v>
      </c>
      <c r="B567">
        <v>23864</v>
      </c>
      <c r="C567" s="1">
        <v>0.14000000000000001</v>
      </c>
      <c r="D567" s="1">
        <v>0.86</v>
      </c>
      <c r="E567" s="1">
        <v>0.04</v>
      </c>
      <c r="F567" s="1">
        <v>0.13</v>
      </c>
      <c r="G567">
        <v>51804</v>
      </c>
      <c r="H567">
        <v>1.05</v>
      </c>
      <c r="I567" s="1">
        <v>0.86</v>
      </c>
    </row>
    <row r="568" spans="1:9" x14ac:dyDescent="0.3">
      <c r="A568">
        <v>9</v>
      </c>
      <c r="B568">
        <v>852</v>
      </c>
      <c r="C568" s="1">
        <v>0.18</v>
      </c>
      <c r="D568" s="1">
        <v>0.82</v>
      </c>
      <c r="E568" s="1">
        <v>0.04</v>
      </c>
      <c r="F568" s="1">
        <v>0.15</v>
      </c>
      <c r="G568">
        <v>48471</v>
      </c>
      <c r="H568">
        <v>0</v>
      </c>
      <c r="I568" s="1">
        <v>0.82</v>
      </c>
    </row>
    <row r="569" spans="1:9" x14ac:dyDescent="0.3">
      <c r="A569">
        <v>6</v>
      </c>
      <c r="B569">
        <v>8758</v>
      </c>
      <c r="C569" s="1">
        <v>0.27</v>
      </c>
      <c r="D569" s="1">
        <v>0.73</v>
      </c>
      <c r="E569" s="1">
        <v>0.12</v>
      </c>
      <c r="F569" s="1">
        <v>0.14000000000000001</v>
      </c>
      <c r="G569">
        <v>46417</v>
      </c>
      <c r="H569">
        <v>8.91</v>
      </c>
      <c r="I569" s="1">
        <v>0.69</v>
      </c>
    </row>
    <row r="570" spans="1:9" x14ac:dyDescent="0.3">
      <c r="A570">
        <v>8</v>
      </c>
      <c r="B570">
        <v>4280</v>
      </c>
      <c r="C570" s="1">
        <v>0.28999999999999998</v>
      </c>
      <c r="D570" s="1">
        <v>0.71</v>
      </c>
      <c r="E570" s="1">
        <v>0.12</v>
      </c>
      <c r="F570" s="1">
        <v>0.15</v>
      </c>
      <c r="G570">
        <v>47682</v>
      </c>
      <c r="H570">
        <v>0</v>
      </c>
      <c r="I570" s="1">
        <v>0.73</v>
      </c>
    </row>
    <row r="571" spans="1:9" x14ac:dyDescent="0.3">
      <c r="A571">
        <v>6</v>
      </c>
      <c r="B571">
        <v>27259</v>
      </c>
      <c r="C571" s="1">
        <v>0.13</v>
      </c>
      <c r="D571" s="1">
        <v>0.87</v>
      </c>
      <c r="E571" s="1">
        <v>0.17</v>
      </c>
      <c r="F571" s="1">
        <v>0.13</v>
      </c>
      <c r="G571">
        <v>49344</v>
      </c>
      <c r="H571">
        <v>2.31</v>
      </c>
      <c r="I571" s="1">
        <v>0.86</v>
      </c>
    </row>
    <row r="572" spans="1:9" x14ac:dyDescent="0.3">
      <c r="A572">
        <v>3</v>
      </c>
      <c r="B572">
        <v>13726</v>
      </c>
      <c r="C572" s="1">
        <v>0.14000000000000001</v>
      </c>
      <c r="D572" s="1">
        <v>0.86</v>
      </c>
      <c r="E572" s="1">
        <v>0.04</v>
      </c>
      <c r="F572" s="1">
        <v>0.09</v>
      </c>
      <c r="G572">
        <v>58170</v>
      </c>
      <c r="H572">
        <v>1.46</v>
      </c>
      <c r="I572" s="1">
        <v>0.87</v>
      </c>
    </row>
    <row r="573" spans="1:9" x14ac:dyDescent="0.3">
      <c r="A573">
        <v>6</v>
      </c>
      <c r="B573">
        <v>13168</v>
      </c>
      <c r="C573" s="1">
        <v>0.17</v>
      </c>
      <c r="D573" s="1">
        <v>0.83</v>
      </c>
      <c r="E573" s="1">
        <v>0.06</v>
      </c>
      <c r="F573" s="1">
        <v>0.15</v>
      </c>
      <c r="G573">
        <v>51155</v>
      </c>
      <c r="H573">
        <v>0</v>
      </c>
      <c r="I573" s="1">
        <v>0.81</v>
      </c>
    </row>
    <row r="574" spans="1:9" x14ac:dyDescent="0.3">
      <c r="A574">
        <v>2</v>
      </c>
      <c r="B574">
        <v>17634</v>
      </c>
      <c r="C574" s="1">
        <v>0.22</v>
      </c>
      <c r="D574" s="1">
        <v>0.78</v>
      </c>
      <c r="E574" s="1">
        <v>0.11</v>
      </c>
      <c r="F574" s="1">
        <v>0.13</v>
      </c>
      <c r="G574">
        <v>49857</v>
      </c>
      <c r="H574">
        <v>0.68</v>
      </c>
      <c r="I574" s="1">
        <v>0.8</v>
      </c>
    </row>
    <row r="575" spans="1:9" x14ac:dyDescent="0.3">
      <c r="A575">
        <v>7</v>
      </c>
      <c r="B575">
        <v>15196</v>
      </c>
      <c r="C575" s="1">
        <v>0.17</v>
      </c>
      <c r="D575" s="1">
        <v>0.83</v>
      </c>
      <c r="E575" s="1">
        <v>7.0000000000000007E-2</v>
      </c>
      <c r="F575" s="1">
        <v>0.14000000000000001</v>
      </c>
      <c r="G575">
        <v>51302</v>
      </c>
      <c r="H575">
        <v>1.18</v>
      </c>
      <c r="I575" s="1">
        <v>0.83</v>
      </c>
    </row>
    <row r="576" spans="1:9" x14ac:dyDescent="0.3">
      <c r="A576">
        <v>6</v>
      </c>
      <c r="B576">
        <v>16513</v>
      </c>
      <c r="C576" s="1">
        <v>0.28000000000000003</v>
      </c>
      <c r="D576" s="1">
        <v>0.72</v>
      </c>
      <c r="E576" s="1">
        <v>0.1</v>
      </c>
      <c r="F576" s="1">
        <v>0.16</v>
      </c>
      <c r="G576">
        <v>40569</v>
      </c>
      <c r="H576">
        <v>2.36</v>
      </c>
      <c r="I576" s="1">
        <v>0.72</v>
      </c>
    </row>
    <row r="577" spans="1:9" x14ac:dyDescent="0.3">
      <c r="A577">
        <v>3</v>
      </c>
      <c r="B577">
        <v>29439</v>
      </c>
      <c r="C577" s="1">
        <v>0.11</v>
      </c>
      <c r="D577" s="1">
        <v>0.89</v>
      </c>
      <c r="E577" s="1">
        <v>0.04</v>
      </c>
      <c r="F577" s="1">
        <v>0.09</v>
      </c>
      <c r="G577">
        <v>61927</v>
      </c>
      <c r="H577">
        <v>0</v>
      </c>
      <c r="I577" s="1">
        <v>0.9</v>
      </c>
    </row>
    <row r="578" spans="1:9" x14ac:dyDescent="0.3">
      <c r="A578">
        <v>7</v>
      </c>
      <c r="B578">
        <v>24015</v>
      </c>
      <c r="C578" s="1">
        <v>0.13</v>
      </c>
      <c r="D578" s="1">
        <v>0.87</v>
      </c>
      <c r="E578" s="1">
        <v>0.05</v>
      </c>
      <c r="F578" s="1">
        <v>0.12</v>
      </c>
      <c r="G578">
        <v>54020</v>
      </c>
      <c r="H578">
        <v>1.04</v>
      </c>
      <c r="I578" s="1">
        <v>0.87</v>
      </c>
    </row>
    <row r="579" spans="1:9" x14ac:dyDescent="0.3">
      <c r="A579">
        <v>3</v>
      </c>
      <c r="B579">
        <v>161505</v>
      </c>
      <c r="C579" s="1">
        <v>0.19</v>
      </c>
      <c r="D579" s="1">
        <v>0.81</v>
      </c>
      <c r="E579" s="1">
        <v>0.09</v>
      </c>
      <c r="F579" s="1">
        <v>0.1</v>
      </c>
      <c r="G579">
        <v>56188</v>
      </c>
      <c r="H579">
        <v>2.4500000000000002</v>
      </c>
      <c r="I579" s="1">
        <v>0.84</v>
      </c>
    </row>
    <row r="580" spans="1:9" x14ac:dyDescent="0.3">
      <c r="A580">
        <v>4</v>
      </c>
      <c r="B580">
        <v>40134</v>
      </c>
      <c r="C580" s="1">
        <v>0.13</v>
      </c>
      <c r="D580" s="1">
        <v>0.87</v>
      </c>
      <c r="E580" s="1">
        <v>0.06</v>
      </c>
      <c r="F580" s="1">
        <v>0.12</v>
      </c>
      <c r="G580">
        <v>49538</v>
      </c>
      <c r="H580">
        <v>0.62</v>
      </c>
      <c r="I580" s="1">
        <v>0.82</v>
      </c>
    </row>
    <row r="581" spans="1:9" x14ac:dyDescent="0.3">
      <c r="A581">
        <v>7</v>
      </c>
      <c r="B581">
        <v>7961</v>
      </c>
      <c r="C581" s="1">
        <v>0.3</v>
      </c>
      <c r="D581" s="1">
        <v>0.7</v>
      </c>
      <c r="E581" s="1">
        <v>0.1</v>
      </c>
      <c r="F581" s="1">
        <v>0.14000000000000001</v>
      </c>
      <c r="G581">
        <v>44248</v>
      </c>
      <c r="H581">
        <v>2.2599999999999998</v>
      </c>
      <c r="I581" s="1">
        <v>0.72</v>
      </c>
    </row>
    <row r="582" spans="1:9" x14ac:dyDescent="0.3">
      <c r="A582">
        <v>8</v>
      </c>
      <c r="B582">
        <v>3861</v>
      </c>
      <c r="C582" s="1">
        <v>0.26</v>
      </c>
      <c r="D582" s="1">
        <v>0.74</v>
      </c>
      <c r="E582" s="1">
        <v>0.12</v>
      </c>
      <c r="F582" s="1">
        <v>0.14000000000000001</v>
      </c>
      <c r="G582">
        <v>44911</v>
      </c>
      <c r="H582">
        <v>0</v>
      </c>
      <c r="I582" s="1">
        <v>0.8</v>
      </c>
    </row>
    <row r="583" spans="1:9" x14ac:dyDescent="0.3">
      <c r="A583">
        <v>9</v>
      </c>
      <c r="B583">
        <v>5360</v>
      </c>
      <c r="C583" s="1">
        <v>0.14000000000000001</v>
      </c>
      <c r="D583" s="1">
        <v>0.86</v>
      </c>
      <c r="E583" s="1">
        <v>0.06</v>
      </c>
      <c r="F583" s="1">
        <v>0.14000000000000001</v>
      </c>
      <c r="G583">
        <v>50464</v>
      </c>
      <c r="H583">
        <v>0</v>
      </c>
      <c r="I583" s="1">
        <v>0.86</v>
      </c>
    </row>
    <row r="584" spans="1:9" x14ac:dyDescent="0.3">
      <c r="A584">
        <v>4</v>
      </c>
      <c r="B584">
        <v>39304</v>
      </c>
      <c r="C584" s="1">
        <v>7.0000000000000007E-2</v>
      </c>
      <c r="D584" s="1">
        <v>0.93</v>
      </c>
      <c r="E584" s="1">
        <v>0.03</v>
      </c>
      <c r="F584" s="1">
        <v>0.23</v>
      </c>
      <c r="G584">
        <v>41827</v>
      </c>
      <c r="H584">
        <v>1.25</v>
      </c>
      <c r="I584" s="1">
        <v>0.91</v>
      </c>
    </row>
    <row r="585" spans="1:9" x14ac:dyDescent="0.3">
      <c r="A585">
        <v>7</v>
      </c>
      <c r="B585">
        <v>20825</v>
      </c>
      <c r="C585" s="1">
        <v>0.16</v>
      </c>
      <c r="D585" s="1">
        <v>0.84</v>
      </c>
      <c r="E585" s="1">
        <v>0.05</v>
      </c>
      <c r="F585" s="1">
        <v>0.12</v>
      </c>
      <c r="G585">
        <v>53447</v>
      </c>
      <c r="H585">
        <v>3.46</v>
      </c>
      <c r="I585" s="1">
        <v>0.85</v>
      </c>
    </row>
    <row r="586" spans="1:9" x14ac:dyDescent="0.3">
      <c r="A586">
        <v>3</v>
      </c>
      <c r="B586">
        <v>40408</v>
      </c>
      <c r="C586" s="1">
        <v>0.2</v>
      </c>
      <c r="D586" s="1">
        <v>0.8</v>
      </c>
      <c r="E586" s="1">
        <v>0.09</v>
      </c>
      <c r="F586" s="1">
        <v>0.13</v>
      </c>
      <c r="G586">
        <v>54476</v>
      </c>
      <c r="H586">
        <v>3.04</v>
      </c>
      <c r="I586" s="1">
        <v>0.83</v>
      </c>
    </row>
    <row r="587" spans="1:9" x14ac:dyDescent="0.3">
      <c r="A587">
        <v>8</v>
      </c>
      <c r="B587">
        <v>4488</v>
      </c>
      <c r="C587" s="1">
        <v>0.2</v>
      </c>
      <c r="D587" s="1">
        <v>0.8</v>
      </c>
      <c r="E587" s="1">
        <v>7.0000000000000007E-2</v>
      </c>
      <c r="F587" s="1">
        <v>0.11</v>
      </c>
      <c r="G587">
        <v>52602</v>
      </c>
      <c r="H587">
        <v>2.4500000000000002</v>
      </c>
      <c r="I587" s="1">
        <v>0.81</v>
      </c>
    </row>
    <row r="588" spans="1:9" x14ac:dyDescent="0.3">
      <c r="A588">
        <v>2</v>
      </c>
      <c r="B588">
        <v>11693</v>
      </c>
      <c r="C588" s="1">
        <v>0.18</v>
      </c>
      <c r="D588" s="1">
        <v>0.82</v>
      </c>
      <c r="E588" s="1">
        <v>7.0000000000000007E-2</v>
      </c>
      <c r="F588" s="1">
        <v>0.14000000000000001</v>
      </c>
      <c r="G588">
        <v>48192</v>
      </c>
      <c r="H588">
        <v>0</v>
      </c>
      <c r="I588" s="1">
        <v>0.83</v>
      </c>
    </row>
    <row r="589" spans="1:9" x14ac:dyDescent="0.3">
      <c r="A589">
        <v>6</v>
      </c>
      <c r="B589">
        <v>23551</v>
      </c>
      <c r="C589" s="1">
        <v>0.18</v>
      </c>
      <c r="D589" s="1">
        <v>0.82</v>
      </c>
      <c r="E589" s="1">
        <v>7.0000000000000007E-2</v>
      </c>
      <c r="F589" s="1">
        <v>0.13</v>
      </c>
      <c r="G589">
        <v>51835</v>
      </c>
      <c r="H589">
        <v>0</v>
      </c>
      <c r="I589" s="1">
        <v>0.84</v>
      </c>
    </row>
    <row r="590" spans="1:9" x14ac:dyDescent="0.3">
      <c r="A590">
        <v>6</v>
      </c>
      <c r="B590">
        <v>7768</v>
      </c>
      <c r="C590" s="1">
        <v>0.15</v>
      </c>
      <c r="D590" s="1">
        <v>0.85</v>
      </c>
      <c r="E590" s="1">
        <v>7.0000000000000007E-2</v>
      </c>
      <c r="F590" s="1">
        <v>0.14000000000000001</v>
      </c>
      <c r="G590">
        <v>51921</v>
      </c>
      <c r="H590">
        <v>1.29</v>
      </c>
      <c r="I590" s="1">
        <v>0.85</v>
      </c>
    </row>
    <row r="591" spans="1:9" x14ac:dyDescent="0.3">
      <c r="A591">
        <v>6</v>
      </c>
      <c r="B591">
        <v>12796</v>
      </c>
      <c r="C591" s="1">
        <v>0.23</v>
      </c>
      <c r="D591" s="1">
        <v>0.77</v>
      </c>
      <c r="E591" s="1">
        <v>0.11</v>
      </c>
      <c r="F591" s="1">
        <v>0.19</v>
      </c>
      <c r="G591">
        <v>36085</v>
      </c>
      <c r="H591">
        <v>1.95</v>
      </c>
      <c r="I591" s="1">
        <v>0.81</v>
      </c>
    </row>
    <row r="592" spans="1:9" x14ac:dyDescent="0.3">
      <c r="A592">
        <v>9</v>
      </c>
      <c r="B592">
        <v>11640</v>
      </c>
      <c r="C592" s="1">
        <v>0.13</v>
      </c>
      <c r="D592" s="1">
        <v>0.87</v>
      </c>
      <c r="E592" s="1">
        <v>0.03</v>
      </c>
      <c r="F592" s="1">
        <v>0.08</v>
      </c>
      <c r="G592">
        <v>68749</v>
      </c>
      <c r="H592">
        <v>1.1200000000000001</v>
      </c>
      <c r="I592" s="1">
        <v>0.88</v>
      </c>
    </row>
    <row r="593" spans="1:9" x14ac:dyDescent="0.3">
      <c r="A593">
        <v>5</v>
      </c>
      <c r="B593">
        <v>86081</v>
      </c>
      <c r="C593" s="1">
        <v>0.15</v>
      </c>
      <c r="D593" s="1">
        <v>0.85</v>
      </c>
      <c r="E593" s="1">
        <v>7.0000000000000007E-2</v>
      </c>
      <c r="F593" s="1">
        <v>0.13</v>
      </c>
      <c r="G593">
        <v>51594</v>
      </c>
      <c r="H593">
        <v>2.6</v>
      </c>
      <c r="I593" s="1">
        <v>0.86</v>
      </c>
    </row>
    <row r="594" spans="1:9" x14ac:dyDescent="0.3">
      <c r="A594">
        <v>8</v>
      </c>
      <c r="B594">
        <v>11041</v>
      </c>
      <c r="C594" s="1">
        <v>0.25</v>
      </c>
      <c r="D594" s="1">
        <v>0.75</v>
      </c>
      <c r="E594" s="1">
        <v>0.11</v>
      </c>
      <c r="F594" s="1">
        <v>0.08</v>
      </c>
      <c r="G594">
        <v>60285</v>
      </c>
      <c r="H594">
        <v>2.08</v>
      </c>
      <c r="I594" s="1">
        <v>0.77</v>
      </c>
    </row>
    <row r="595" spans="1:9" x14ac:dyDescent="0.3">
      <c r="A595">
        <v>6</v>
      </c>
      <c r="B595">
        <v>10161</v>
      </c>
      <c r="C595" s="1">
        <v>0.25</v>
      </c>
      <c r="D595" s="1">
        <v>0.75</v>
      </c>
      <c r="E595" s="1">
        <v>0.08</v>
      </c>
      <c r="F595" s="1">
        <v>0.15</v>
      </c>
      <c r="G595">
        <v>43402</v>
      </c>
      <c r="H595">
        <v>1.77</v>
      </c>
      <c r="I595" s="1">
        <v>0.77</v>
      </c>
    </row>
    <row r="596" spans="1:9" x14ac:dyDescent="0.3">
      <c r="A596">
        <v>5</v>
      </c>
      <c r="B596">
        <v>65691</v>
      </c>
      <c r="C596" s="1">
        <v>0.2</v>
      </c>
      <c r="D596" s="1">
        <v>0.8</v>
      </c>
      <c r="E596" s="1">
        <v>7.0000000000000007E-2</v>
      </c>
      <c r="F596" s="1">
        <v>0.12</v>
      </c>
      <c r="G596">
        <v>55174</v>
      </c>
      <c r="H596">
        <v>4.78</v>
      </c>
      <c r="I596" s="1">
        <v>0.81</v>
      </c>
    </row>
    <row r="597" spans="1:9" x14ac:dyDescent="0.3">
      <c r="A597">
        <v>3</v>
      </c>
      <c r="B597">
        <v>6060</v>
      </c>
      <c r="C597" s="1">
        <v>0.22</v>
      </c>
      <c r="D597" s="1">
        <v>0.78</v>
      </c>
      <c r="E597" s="1">
        <v>7.0000000000000007E-2</v>
      </c>
      <c r="F597" s="1">
        <v>0.27</v>
      </c>
      <c r="G597">
        <v>35249</v>
      </c>
      <c r="H597">
        <v>0</v>
      </c>
      <c r="I597" s="1">
        <v>0.83</v>
      </c>
    </row>
    <row r="598" spans="1:9" x14ac:dyDescent="0.3">
      <c r="A598">
        <v>1</v>
      </c>
      <c r="B598">
        <v>16630</v>
      </c>
      <c r="C598" s="1">
        <v>0.19</v>
      </c>
      <c r="D598" s="1">
        <v>0.81</v>
      </c>
      <c r="E598" s="1">
        <v>7.0000000000000007E-2</v>
      </c>
      <c r="F598" s="1">
        <v>0.12</v>
      </c>
      <c r="G598">
        <v>54800</v>
      </c>
      <c r="H598">
        <v>2.5299999999999998</v>
      </c>
      <c r="I598" s="1">
        <v>0.76</v>
      </c>
    </row>
    <row r="599" spans="1:9" x14ac:dyDescent="0.3">
      <c r="A599">
        <v>2</v>
      </c>
      <c r="B599">
        <v>53577</v>
      </c>
      <c r="C599" s="1">
        <v>0.16</v>
      </c>
      <c r="D599" s="1">
        <v>0.84</v>
      </c>
      <c r="E599" s="1">
        <v>0.05</v>
      </c>
      <c r="F599" s="1">
        <v>0.09</v>
      </c>
      <c r="G599">
        <v>74507</v>
      </c>
      <c r="H599">
        <v>0</v>
      </c>
      <c r="I599" s="1">
        <v>0.86</v>
      </c>
    </row>
    <row r="600" spans="1:9" x14ac:dyDescent="0.3">
      <c r="A600">
        <v>7</v>
      </c>
      <c r="B600">
        <v>6556</v>
      </c>
      <c r="C600" s="1">
        <v>0.14000000000000001</v>
      </c>
      <c r="D600" s="1">
        <v>0.86</v>
      </c>
      <c r="E600" s="1">
        <v>0.06</v>
      </c>
      <c r="F600" s="1">
        <v>0.1</v>
      </c>
      <c r="G600">
        <v>55327</v>
      </c>
      <c r="H600">
        <v>0</v>
      </c>
      <c r="I600" s="1">
        <v>0.59</v>
      </c>
    </row>
    <row r="601" spans="1:9" x14ac:dyDescent="0.3">
      <c r="A601">
        <v>7</v>
      </c>
      <c r="B601">
        <v>32993</v>
      </c>
      <c r="C601" s="1">
        <v>0.22</v>
      </c>
      <c r="D601" s="1">
        <v>0.78</v>
      </c>
      <c r="E601" s="1">
        <v>7.0000000000000007E-2</v>
      </c>
      <c r="F601" s="1">
        <v>0.11</v>
      </c>
      <c r="G601">
        <v>56099</v>
      </c>
      <c r="H601">
        <v>2.09</v>
      </c>
      <c r="I601" s="1">
        <v>0.8</v>
      </c>
    </row>
    <row r="602" spans="1:9" x14ac:dyDescent="0.3">
      <c r="A602">
        <v>1</v>
      </c>
      <c r="B602">
        <v>4802</v>
      </c>
      <c r="C602" s="1">
        <v>0.23</v>
      </c>
      <c r="D602" s="1">
        <v>0.77</v>
      </c>
      <c r="E602" s="1">
        <v>0.08</v>
      </c>
      <c r="F602" s="1">
        <v>0.11</v>
      </c>
      <c r="G602">
        <v>56099</v>
      </c>
      <c r="H602">
        <v>0</v>
      </c>
      <c r="I602" s="1">
        <v>0.8</v>
      </c>
    </row>
    <row r="603" spans="1:9" x14ac:dyDescent="0.3">
      <c r="A603">
        <v>7</v>
      </c>
      <c r="B603">
        <v>14312</v>
      </c>
      <c r="C603" s="1">
        <v>0.26</v>
      </c>
      <c r="D603" s="1">
        <v>0.74</v>
      </c>
      <c r="E603" s="1">
        <v>0.08</v>
      </c>
      <c r="F603" s="1">
        <v>0.11</v>
      </c>
      <c r="G603">
        <v>51963</v>
      </c>
      <c r="H603">
        <v>0</v>
      </c>
      <c r="I603" s="1">
        <v>0.77</v>
      </c>
    </row>
    <row r="604" spans="1:9" x14ac:dyDescent="0.3">
      <c r="A604">
        <v>6</v>
      </c>
      <c r="B604">
        <v>12260</v>
      </c>
      <c r="C604" s="1">
        <v>0.18</v>
      </c>
      <c r="D604" s="1">
        <v>0.82</v>
      </c>
      <c r="E604" s="1">
        <v>7.0000000000000007E-2</v>
      </c>
      <c r="F604" s="1">
        <v>0.12</v>
      </c>
      <c r="G604">
        <v>52486</v>
      </c>
      <c r="H604">
        <v>0</v>
      </c>
      <c r="I604" s="1">
        <v>0.85</v>
      </c>
    </row>
    <row r="605" spans="1:9" x14ac:dyDescent="0.3">
      <c r="A605">
        <v>3</v>
      </c>
      <c r="B605">
        <v>209983</v>
      </c>
      <c r="C605" s="1">
        <v>0.13</v>
      </c>
      <c r="D605" s="1">
        <v>0.87</v>
      </c>
      <c r="E605" s="1">
        <v>0.05</v>
      </c>
      <c r="F605" s="1">
        <v>0.18</v>
      </c>
      <c r="G605">
        <v>53251</v>
      </c>
      <c r="H605">
        <v>3.44</v>
      </c>
      <c r="I605" s="1">
        <v>0.82</v>
      </c>
    </row>
    <row r="606" spans="1:9" x14ac:dyDescent="0.3">
      <c r="A606">
        <v>6</v>
      </c>
      <c r="B606">
        <v>32661</v>
      </c>
      <c r="C606" s="1">
        <v>0.2</v>
      </c>
      <c r="D606" s="1">
        <v>0.8</v>
      </c>
      <c r="E606" s="1">
        <v>7.0000000000000007E-2</v>
      </c>
      <c r="F606" s="1">
        <v>0.12</v>
      </c>
      <c r="G606">
        <v>52936</v>
      </c>
      <c r="H606">
        <v>1.44</v>
      </c>
      <c r="I606" s="1">
        <v>0.79</v>
      </c>
    </row>
    <row r="607" spans="1:9" x14ac:dyDescent="0.3">
      <c r="A607">
        <v>6</v>
      </c>
      <c r="B607">
        <v>15596</v>
      </c>
      <c r="C607" s="1">
        <v>0.2</v>
      </c>
      <c r="D607" s="1">
        <v>0.8</v>
      </c>
      <c r="E607" s="1">
        <v>7.0000000000000007E-2</v>
      </c>
      <c r="F607" s="1">
        <v>0.11</v>
      </c>
      <c r="G607">
        <v>54092</v>
      </c>
      <c r="H607">
        <v>0</v>
      </c>
      <c r="I607" s="1">
        <v>0.83</v>
      </c>
    </row>
    <row r="608" spans="1:9" x14ac:dyDescent="0.3">
      <c r="A608">
        <v>7</v>
      </c>
      <c r="B608">
        <v>13253</v>
      </c>
      <c r="C608" s="1">
        <v>0.2</v>
      </c>
      <c r="D608" s="1">
        <v>0.8</v>
      </c>
      <c r="E608" s="1">
        <v>0.06</v>
      </c>
      <c r="F608" s="1">
        <v>0.14000000000000001</v>
      </c>
      <c r="G608">
        <v>45427</v>
      </c>
      <c r="H608">
        <v>0.75</v>
      </c>
      <c r="I608" s="1">
        <v>0.83</v>
      </c>
    </row>
    <row r="609" spans="1:9" x14ac:dyDescent="0.3">
      <c r="A609">
        <v>1</v>
      </c>
      <c r="B609">
        <v>37639</v>
      </c>
      <c r="C609" s="1">
        <v>0.17</v>
      </c>
      <c r="D609" s="1">
        <v>0.83</v>
      </c>
      <c r="E609" s="1">
        <v>7.0000000000000007E-2</v>
      </c>
      <c r="F609" s="1">
        <v>0.08</v>
      </c>
      <c r="G609">
        <v>66597</v>
      </c>
      <c r="H609">
        <v>1.73</v>
      </c>
      <c r="I609" s="1">
        <v>0.81</v>
      </c>
    </row>
    <row r="610" spans="1:9" x14ac:dyDescent="0.3">
      <c r="A610">
        <v>5</v>
      </c>
      <c r="B610">
        <v>50885</v>
      </c>
      <c r="C610" s="1">
        <v>0.17</v>
      </c>
      <c r="D610" s="1">
        <v>0.83</v>
      </c>
      <c r="E610" s="1">
        <v>0.06</v>
      </c>
      <c r="F610" s="1">
        <v>0.19</v>
      </c>
      <c r="G610">
        <v>47291</v>
      </c>
      <c r="H610">
        <v>2.59</v>
      </c>
      <c r="I610" s="1">
        <v>0.81</v>
      </c>
    </row>
    <row r="611" spans="1:9" x14ac:dyDescent="0.3">
      <c r="A611">
        <v>1</v>
      </c>
      <c r="B611">
        <v>5180493</v>
      </c>
      <c r="C611" s="1">
        <v>0.15</v>
      </c>
      <c r="D611" s="1">
        <v>0.85</v>
      </c>
      <c r="E611" s="1">
        <v>0.03</v>
      </c>
      <c r="F611" s="1">
        <v>0.14000000000000001</v>
      </c>
      <c r="G611">
        <v>63347</v>
      </c>
      <c r="H611">
        <v>3.41</v>
      </c>
      <c r="I611" s="1">
        <v>0.86</v>
      </c>
    </row>
    <row r="612" spans="1:9" x14ac:dyDescent="0.3">
      <c r="A612">
        <v>7</v>
      </c>
      <c r="B612">
        <v>18807</v>
      </c>
      <c r="C612" s="1">
        <v>0.19</v>
      </c>
      <c r="D612" s="1">
        <v>0.81</v>
      </c>
      <c r="E612" s="1">
        <v>7.0000000000000007E-2</v>
      </c>
      <c r="F612" s="1">
        <v>0.11</v>
      </c>
      <c r="G612">
        <v>52313</v>
      </c>
      <c r="H612">
        <v>3.35</v>
      </c>
      <c r="I612" s="1">
        <v>0.77</v>
      </c>
    </row>
    <row r="613" spans="1:9" x14ac:dyDescent="0.3">
      <c r="A613">
        <v>9</v>
      </c>
      <c r="B613">
        <v>10808</v>
      </c>
      <c r="C613" s="1">
        <v>0.2</v>
      </c>
      <c r="D613" s="1">
        <v>0.8</v>
      </c>
      <c r="E613" s="1">
        <v>0.06</v>
      </c>
      <c r="F613" s="1">
        <v>0.12</v>
      </c>
      <c r="G613">
        <v>60572</v>
      </c>
      <c r="H613">
        <v>0</v>
      </c>
      <c r="I613" s="1">
        <v>0.83</v>
      </c>
    </row>
    <row r="614" spans="1:9" x14ac:dyDescent="0.3">
      <c r="A614">
        <v>1</v>
      </c>
      <c r="B614">
        <v>104143</v>
      </c>
      <c r="C614" s="1">
        <v>0.13</v>
      </c>
      <c r="D614" s="1">
        <v>0.87</v>
      </c>
      <c r="E614" s="1">
        <v>0.05</v>
      </c>
      <c r="F614" s="1">
        <v>0.12</v>
      </c>
      <c r="G614">
        <v>63274</v>
      </c>
      <c r="H614">
        <v>1.84</v>
      </c>
      <c r="I614" s="1">
        <v>0.84</v>
      </c>
    </row>
    <row r="615" spans="1:9" x14ac:dyDescent="0.3">
      <c r="A615">
        <v>3</v>
      </c>
      <c r="B615">
        <v>15769</v>
      </c>
      <c r="C615" s="1">
        <v>0.19</v>
      </c>
      <c r="D615" s="1">
        <v>0.81</v>
      </c>
      <c r="E615" s="1">
        <v>7.0000000000000007E-2</v>
      </c>
      <c r="F615" s="1">
        <v>0.11</v>
      </c>
      <c r="G615">
        <v>55300</v>
      </c>
      <c r="H615">
        <v>1.59</v>
      </c>
      <c r="I615" s="1">
        <v>0.83</v>
      </c>
    </row>
    <row r="616" spans="1:9" x14ac:dyDescent="0.3">
      <c r="A616">
        <v>6</v>
      </c>
      <c r="B616">
        <v>19479</v>
      </c>
      <c r="C616" s="1">
        <v>0.18</v>
      </c>
      <c r="D616" s="1">
        <v>0.82</v>
      </c>
      <c r="E616" s="1">
        <v>0.06</v>
      </c>
      <c r="F616" s="1">
        <v>0.09</v>
      </c>
      <c r="G616">
        <v>56976</v>
      </c>
      <c r="H616">
        <v>0</v>
      </c>
      <c r="I616" s="1">
        <v>0.83</v>
      </c>
    </row>
    <row r="617" spans="1:9" x14ac:dyDescent="0.3">
      <c r="A617">
        <v>1</v>
      </c>
      <c r="B617">
        <v>928589</v>
      </c>
      <c r="C617" s="1">
        <v>0.16</v>
      </c>
      <c r="D617" s="1">
        <v>0.84</v>
      </c>
      <c r="E617" s="1">
        <v>0.04</v>
      </c>
      <c r="F617" s="1">
        <v>0.06</v>
      </c>
      <c r="G617">
        <v>93540</v>
      </c>
      <c r="H617">
        <v>2.52</v>
      </c>
      <c r="I617" s="1">
        <v>0.85</v>
      </c>
    </row>
    <row r="618" spans="1:9" x14ac:dyDescent="0.3">
      <c r="A618">
        <v>6</v>
      </c>
      <c r="B618">
        <v>17360</v>
      </c>
      <c r="C618" s="1">
        <v>0.22</v>
      </c>
      <c r="D618" s="1">
        <v>0.78</v>
      </c>
      <c r="E618" s="1">
        <v>0.08</v>
      </c>
      <c r="F618" s="1">
        <v>0.13</v>
      </c>
      <c r="G618">
        <v>51577</v>
      </c>
      <c r="H618">
        <v>1.44</v>
      </c>
      <c r="I618" s="1">
        <v>0.81</v>
      </c>
    </row>
    <row r="619" spans="1:9" x14ac:dyDescent="0.3">
      <c r="A619">
        <v>9</v>
      </c>
      <c r="B619">
        <v>6392</v>
      </c>
      <c r="C619" s="1">
        <v>0.22</v>
      </c>
      <c r="D619" s="1">
        <v>0.78</v>
      </c>
      <c r="E619" s="1">
        <v>7.0000000000000007E-2</v>
      </c>
      <c r="F619" s="1">
        <v>0.11</v>
      </c>
      <c r="G619">
        <v>51280</v>
      </c>
      <c r="H619">
        <v>0</v>
      </c>
      <c r="I619" s="1">
        <v>0.81</v>
      </c>
    </row>
    <row r="620" spans="1:9" x14ac:dyDescent="0.3">
      <c r="A620">
        <v>7</v>
      </c>
      <c r="B620">
        <v>34208</v>
      </c>
      <c r="C620" s="1">
        <v>0.18</v>
      </c>
      <c r="D620" s="1">
        <v>0.82</v>
      </c>
      <c r="E620" s="1">
        <v>0.06</v>
      </c>
      <c r="F620" s="1">
        <v>0.1</v>
      </c>
      <c r="G620">
        <v>60773</v>
      </c>
      <c r="H620">
        <v>3.6</v>
      </c>
      <c r="I620" s="1">
        <v>0.85</v>
      </c>
    </row>
    <row r="621" spans="1:9" x14ac:dyDescent="0.3">
      <c r="A621">
        <v>6</v>
      </c>
      <c r="B621">
        <v>21416</v>
      </c>
      <c r="C621" s="1">
        <v>0.19</v>
      </c>
      <c r="D621" s="1">
        <v>0.81</v>
      </c>
      <c r="E621" s="1">
        <v>7.0000000000000007E-2</v>
      </c>
      <c r="F621" s="1">
        <v>0.14000000000000001</v>
      </c>
      <c r="G621">
        <v>47484</v>
      </c>
      <c r="H621">
        <v>5.14</v>
      </c>
      <c r="I621" s="1">
        <v>0.77</v>
      </c>
    </row>
    <row r="622" spans="1:9" x14ac:dyDescent="0.3">
      <c r="A622">
        <v>3</v>
      </c>
      <c r="B622">
        <v>13264</v>
      </c>
      <c r="C622" s="1">
        <v>0.19</v>
      </c>
      <c r="D622" s="1">
        <v>0.81</v>
      </c>
      <c r="E622" s="1">
        <v>7.0000000000000007E-2</v>
      </c>
      <c r="F622" s="1">
        <v>0.09</v>
      </c>
      <c r="G622">
        <v>55357</v>
      </c>
      <c r="H622">
        <v>5.05</v>
      </c>
      <c r="I622" s="1">
        <v>0.83</v>
      </c>
    </row>
    <row r="623" spans="1:9" x14ac:dyDescent="0.3">
      <c r="A623">
        <v>4</v>
      </c>
      <c r="B623">
        <v>38701</v>
      </c>
      <c r="C623" s="1">
        <v>0.2</v>
      </c>
      <c r="D623" s="1">
        <v>0.8</v>
      </c>
      <c r="E623" s="1">
        <v>0.08</v>
      </c>
      <c r="F623" s="1">
        <v>0.19</v>
      </c>
      <c r="G623">
        <v>42071</v>
      </c>
      <c r="H623">
        <v>0.41</v>
      </c>
      <c r="I623" s="1">
        <v>0.83</v>
      </c>
    </row>
    <row r="624" spans="1:9" x14ac:dyDescent="0.3">
      <c r="A624">
        <v>6</v>
      </c>
      <c r="B624">
        <v>34844</v>
      </c>
      <c r="C624" s="1">
        <v>0.21</v>
      </c>
      <c r="D624" s="1">
        <v>0.79</v>
      </c>
      <c r="E624" s="1">
        <v>7.0000000000000007E-2</v>
      </c>
      <c r="F624" s="1">
        <v>0.13</v>
      </c>
      <c r="G624">
        <v>51258</v>
      </c>
      <c r="H624">
        <v>2.5</v>
      </c>
      <c r="I624" s="1">
        <v>0.75</v>
      </c>
    </row>
    <row r="625" spans="1:9" x14ac:dyDescent="0.3">
      <c r="A625">
        <v>8</v>
      </c>
      <c r="B625">
        <v>5058</v>
      </c>
      <c r="C625" s="1">
        <v>0.23</v>
      </c>
      <c r="D625" s="1">
        <v>0.77</v>
      </c>
      <c r="E625" s="1">
        <v>7.0000000000000007E-2</v>
      </c>
      <c r="F625" s="1">
        <v>0.2</v>
      </c>
      <c r="G625">
        <v>43330</v>
      </c>
      <c r="H625">
        <v>0</v>
      </c>
      <c r="I625" s="1">
        <v>0.8</v>
      </c>
    </row>
    <row r="626" spans="1:9" x14ac:dyDescent="0.3">
      <c r="A626">
        <v>6</v>
      </c>
      <c r="B626">
        <v>13044</v>
      </c>
      <c r="C626" s="1">
        <v>0.2</v>
      </c>
      <c r="D626" s="1">
        <v>0.8</v>
      </c>
      <c r="E626" s="1">
        <v>0.08</v>
      </c>
      <c r="F626" s="1">
        <v>0.14000000000000001</v>
      </c>
      <c r="G626">
        <v>47314</v>
      </c>
      <c r="H626">
        <v>1.1499999999999999</v>
      </c>
      <c r="I626" s="1">
        <v>0.82</v>
      </c>
    </row>
    <row r="627" spans="1:9" x14ac:dyDescent="0.3">
      <c r="A627">
        <v>1</v>
      </c>
      <c r="B627">
        <v>50972</v>
      </c>
      <c r="C627" s="1">
        <v>0.14000000000000001</v>
      </c>
      <c r="D627" s="1">
        <v>0.86</v>
      </c>
      <c r="E627" s="1">
        <v>0.06</v>
      </c>
      <c r="F627" s="1">
        <v>0.06</v>
      </c>
      <c r="G627">
        <v>79348</v>
      </c>
      <c r="H627">
        <v>1.75</v>
      </c>
      <c r="I627" s="1">
        <v>0.88</v>
      </c>
    </row>
    <row r="628" spans="1:9" x14ac:dyDescent="0.3">
      <c r="A628">
        <v>7</v>
      </c>
      <c r="B628">
        <v>8163</v>
      </c>
      <c r="C628" s="1">
        <v>0.22</v>
      </c>
      <c r="D628" s="1">
        <v>0.78</v>
      </c>
      <c r="E628" s="1">
        <v>0.06</v>
      </c>
      <c r="F628" s="1">
        <v>0.12</v>
      </c>
      <c r="G628">
        <v>53028</v>
      </c>
      <c r="H628">
        <v>3.06</v>
      </c>
      <c r="I628" s="1">
        <v>0.81</v>
      </c>
    </row>
    <row r="629" spans="1:9" x14ac:dyDescent="0.3">
      <c r="A629">
        <v>7</v>
      </c>
      <c r="B629">
        <v>17844</v>
      </c>
      <c r="C629" s="1">
        <v>0.23</v>
      </c>
      <c r="D629" s="1">
        <v>0.77</v>
      </c>
      <c r="E629" s="1">
        <v>0.08</v>
      </c>
      <c r="F629" s="1">
        <v>0.11</v>
      </c>
      <c r="G629">
        <v>53553</v>
      </c>
      <c r="H629">
        <v>1.01</v>
      </c>
      <c r="I629" s="1">
        <v>0.79</v>
      </c>
    </row>
    <row r="630" spans="1:9" x14ac:dyDescent="0.3">
      <c r="A630">
        <v>9</v>
      </c>
      <c r="B630">
        <v>3910</v>
      </c>
      <c r="C630" s="1">
        <v>0.26</v>
      </c>
      <c r="D630" s="1">
        <v>0.74</v>
      </c>
      <c r="E630" s="1">
        <v>0.08</v>
      </c>
      <c r="F630" s="1">
        <v>0.2</v>
      </c>
      <c r="G630">
        <v>41713</v>
      </c>
      <c r="H630">
        <v>6.39</v>
      </c>
      <c r="I630" s="1">
        <v>0.8</v>
      </c>
    </row>
    <row r="631" spans="1:9" x14ac:dyDescent="0.3">
      <c r="A631">
        <v>9</v>
      </c>
      <c r="B631">
        <v>6709</v>
      </c>
      <c r="C631" s="1">
        <v>0.25</v>
      </c>
      <c r="D631" s="1">
        <v>0.75</v>
      </c>
      <c r="E631" s="1">
        <v>0.09</v>
      </c>
      <c r="F631" s="1">
        <v>0.11</v>
      </c>
      <c r="G631">
        <v>53632</v>
      </c>
      <c r="H631">
        <v>0</v>
      </c>
      <c r="I631" s="1">
        <v>0.77</v>
      </c>
    </row>
    <row r="632" spans="1:9" x14ac:dyDescent="0.3">
      <c r="A632">
        <v>2</v>
      </c>
      <c r="B632">
        <v>49090</v>
      </c>
      <c r="C632" s="1">
        <v>0.2</v>
      </c>
      <c r="D632" s="1">
        <v>0.8</v>
      </c>
      <c r="E632" s="1">
        <v>7.0000000000000007E-2</v>
      </c>
      <c r="F632" s="1">
        <v>0.11</v>
      </c>
      <c r="G632">
        <v>58042</v>
      </c>
      <c r="H632">
        <v>1.75</v>
      </c>
      <c r="I632" s="1">
        <v>0.81</v>
      </c>
    </row>
    <row r="633" spans="1:9" x14ac:dyDescent="0.3">
      <c r="A633">
        <v>6</v>
      </c>
      <c r="B633">
        <v>27604</v>
      </c>
      <c r="C633" s="1">
        <v>0.22</v>
      </c>
      <c r="D633" s="1">
        <v>0.78</v>
      </c>
      <c r="E633" s="1">
        <v>7.0000000000000007E-2</v>
      </c>
      <c r="F633" s="1">
        <v>0.1</v>
      </c>
      <c r="G633">
        <v>55247</v>
      </c>
      <c r="H633">
        <v>2.17</v>
      </c>
      <c r="I633" s="1">
        <v>0.81</v>
      </c>
    </row>
    <row r="634" spans="1:9" x14ac:dyDescent="0.3">
      <c r="A634">
        <v>3</v>
      </c>
      <c r="B634">
        <v>57419</v>
      </c>
      <c r="C634" s="1">
        <v>0.16</v>
      </c>
      <c r="D634" s="1">
        <v>0.84</v>
      </c>
      <c r="E634" s="1">
        <v>7.0000000000000007E-2</v>
      </c>
      <c r="F634" s="1">
        <v>0.24</v>
      </c>
      <c r="G634">
        <v>41445</v>
      </c>
      <c r="H634">
        <v>3.34</v>
      </c>
      <c r="I634" s="1">
        <v>0.82</v>
      </c>
    </row>
    <row r="635" spans="1:9" x14ac:dyDescent="0.3">
      <c r="A635">
        <v>7</v>
      </c>
      <c r="B635">
        <v>9611</v>
      </c>
      <c r="C635" s="1">
        <v>0.19</v>
      </c>
      <c r="D635" s="1">
        <v>0.81</v>
      </c>
      <c r="E635" s="1">
        <v>0.05</v>
      </c>
      <c r="F635" s="1">
        <v>0.1</v>
      </c>
      <c r="G635">
        <v>54552</v>
      </c>
      <c r="H635">
        <v>0</v>
      </c>
      <c r="I635" s="1">
        <v>0.83</v>
      </c>
    </row>
    <row r="636" spans="1:9" x14ac:dyDescent="0.3">
      <c r="A636">
        <v>7</v>
      </c>
      <c r="B636">
        <v>37820</v>
      </c>
      <c r="C636" s="1">
        <v>0.19</v>
      </c>
      <c r="D636" s="1">
        <v>0.81</v>
      </c>
      <c r="E636" s="1">
        <v>7.0000000000000007E-2</v>
      </c>
      <c r="F636" s="1">
        <v>0.15</v>
      </c>
      <c r="G636">
        <v>47425</v>
      </c>
      <c r="H636">
        <v>4.3600000000000003</v>
      </c>
      <c r="I636" s="1">
        <v>0.79</v>
      </c>
    </row>
    <row r="637" spans="1:9" x14ac:dyDescent="0.3">
      <c r="A637">
        <v>1</v>
      </c>
      <c r="B637">
        <v>21847</v>
      </c>
      <c r="C637" s="1">
        <v>0.19</v>
      </c>
      <c r="D637" s="1">
        <v>0.81</v>
      </c>
      <c r="E637" s="1">
        <v>0.08</v>
      </c>
      <c r="F637" s="1">
        <v>0.09</v>
      </c>
      <c r="G637">
        <v>59117</v>
      </c>
      <c r="H637">
        <v>2.11</v>
      </c>
      <c r="I637" s="1">
        <v>0.82</v>
      </c>
    </row>
    <row r="638" spans="1:9" x14ac:dyDescent="0.3">
      <c r="A638">
        <v>6</v>
      </c>
      <c r="B638">
        <v>21366</v>
      </c>
      <c r="C638" s="1">
        <v>0.28000000000000003</v>
      </c>
      <c r="D638" s="1">
        <v>0.72</v>
      </c>
      <c r="E638" s="1">
        <v>0.08</v>
      </c>
      <c r="F638" s="1">
        <v>0.08</v>
      </c>
      <c r="G638">
        <v>56832</v>
      </c>
      <c r="H638">
        <v>1.17</v>
      </c>
      <c r="I638" s="1">
        <v>0.74</v>
      </c>
    </row>
    <row r="639" spans="1:9" x14ac:dyDescent="0.3">
      <c r="A639">
        <v>8</v>
      </c>
      <c r="B639">
        <v>12456</v>
      </c>
      <c r="C639" s="1">
        <v>0.21</v>
      </c>
      <c r="D639" s="1">
        <v>0.79</v>
      </c>
      <c r="E639" s="1">
        <v>0.08</v>
      </c>
      <c r="F639" s="1">
        <v>0.11</v>
      </c>
      <c r="G639">
        <v>53884</v>
      </c>
      <c r="H639">
        <v>0</v>
      </c>
      <c r="I639" s="1">
        <v>0.72</v>
      </c>
    </row>
    <row r="640" spans="1:9" x14ac:dyDescent="0.3">
      <c r="A640">
        <v>1</v>
      </c>
      <c r="B640">
        <v>534216</v>
      </c>
      <c r="C640" s="1">
        <v>0.14000000000000001</v>
      </c>
      <c r="D640" s="1">
        <v>0.86</v>
      </c>
      <c r="E640" s="1">
        <v>0.04</v>
      </c>
      <c r="F640" s="1">
        <v>0.08</v>
      </c>
      <c r="G640">
        <v>79834</v>
      </c>
      <c r="H640">
        <v>2.35</v>
      </c>
      <c r="I640" s="1">
        <v>0.87</v>
      </c>
    </row>
    <row r="641" spans="1:9" x14ac:dyDescent="0.3">
      <c r="A641">
        <v>3</v>
      </c>
      <c r="B641">
        <v>110024</v>
      </c>
      <c r="C641" s="1">
        <v>0.17</v>
      </c>
      <c r="D641" s="1">
        <v>0.83</v>
      </c>
      <c r="E641" s="1">
        <v>7.0000000000000007E-2</v>
      </c>
      <c r="F641" s="1">
        <v>0.15</v>
      </c>
      <c r="G641">
        <v>53884</v>
      </c>
      <c r="H641">
        <v>4.54</v>
      </c>
      <c r="I641" s="1">
        <v>0.82</v>
      </c>
    </row>
    <row r="642" spans="1:9" x14ac:dyDescent="0.3">
      <c r="A642">
        <v>1</v>
      </c>
      <c r="B642">
        <v>127915</v>
      </c>
      <c r="C642" s="1">
        <v>0.1</v>
      </c>
      <c r="D642" s="1">
        <v>0.9</v>
      </c>
      <c r="E642" s="1">
        <v>0.05</v>
      </c>
      <c r="F642" s="1">
        <v>0.04</v>
      </c>
      <c r="G642">
        <v>93345</v>
      </c>
      <c r="H642">
        <v>0</v>
      </c>
      <c r="I642" s="1">
        <v>0.91</v>
      </c>
    </row>
    <row r="643" spans="1:9" x14ac:dyDescent="0.3">
      <c r="A643">
        <v>4</v>
      </c>
      <c r="B643">
        <v>50112</v>
      </c>
      <c r="C643" s="1">
        <v>0.22</v>
      </c>
      <c r="D643" s="1">
        <v>0.78</v>
      </c>
      <c r="E643" s="1">
        <v>0.08</v>
      </c>
      <c r="F643" s="1">
        <v>0.15</v>
      </c>
      <c r="G643">
        <v>44553</v>
      </c>
      <c r="H643">
        <v>3.79</v>
      </c>
      <c r="I643" s="1">
        <v>0.75</v>
      </c>
    </row>
    <row r="644" spans="1:9" x14ac:dyDescent="0.3">
      <c r="A644">
        <v>1</v>
      </c>
      <c r="B644">
        <v>700832</v>
      </c>
      <c r="C644" s="1">
        <v>0.14000000000000001</v>
      </c>
      <c r="D644" s="1">
        <v>0.86</v>
      </c>
      <c r="E644" s="1">
        <v>0.04</v>
      </c>
      <c r="F644" s="1">
        <v>0.08</v>
      </c>
      <c r="G644">
        <v>87336</v>
      </c>
      <c r="H644">
        <v>1.69</v>
      </c>
      <c r="I644" s="1">
        <v>0.85</v>
      </c>
    </row>
    <row r="645" spans="1:9" x14ac:dyDescent="0.3">
      <c r="A645">
        <v>4</v>
      </c>
      <c r="B645">
        <v>109430</v>
      </c>
      <c r="C645" s="1">
        <v>0.19</v>
      </c>
      <c r="D645" s="1">
        <v>0.81</v>
      </c>
      <c r="E645" s="1">
        <v>0.06</v>
      </c>
      <c r="F645" s="1">
        <v>0.13</v>
      </c>
      <c r="G645">
        <v>54063</v>
      </c>
      <c r="H645">
        <v>1.47</v>
      </c>
      <c r="I645" s="1">
        <v>0.82</v>
      </c>
    </row>
    <row r="646" spans="1:9" x14ac:dyDescent="0.3">
      <c r="A646">
        <v>7</v>
      </c>
      <c r="B646">
        <v>15765</v>
      </c>
      <c r="C646" s="1">
        <v>0.17</v>
      </c>
      <c r="D646" s="1">
        <v>0.83</v>
      </c>
      <c r="E646" s="1">
        <v>0.06</v>
      </c>
      <c r="F646" s="1">
        <v>0.15</v>
      </c>
      <c r="G646">
        <v>43767</v>
      </c>
      <c r="H646">
        <v>1.59</v>
      </c>
      <c r="I646" s="1">
        <v>0.71</v>
      </c>
    </row>
    <row r="647" spans="1:9" x14ac:dyDescent="0.3">
      <c r="A647">
        <v>6</v>
      </c>
      <c r="B647">
        <v>34223</v>
      </c>
      <c r="C647" s="1">
        <v>0.2</v>
      </c>
      <c r="D647" s="1">
        <v>0.8</v>
      </c>
      <c r="E647" s="1">
        <v>7.0000000000000007E-2</v>
      </c>
      <c r="F647" s="1">
        <v>0.09</v>
      </c>
      <c r="G647">
        <v>54915</v>
      </c>
      <c r="H647">
        <v>2.34</v>
      </c>
      <c r="I647" s="1">
        <v>0.76</v>
      </c>
    </row>
    <row r="648" spans="1:9" x14ac:dyDescent="0.3">
      <c r="A648">
        <v>4</v>
      </c>
      <c r="B648">
        <v>35761</v>
      </c>
      <c r="C648" s="1">
        <v>0.19</v>
      </c>
      <c r="D648" s="1">
        <v>0.81</v>
      </c>
      <c r="E648" s="1">
        <v>7.0000000000000007E-2</v>
      </c>
      <c r="F648" s="1">
        <v>0.12</v>
      </c>
      <c r="G648">
        <v>59323</v>
      </c>
      <c r="H648">
        <v>1.17</v>
      </c>
      <c r="I648" s="1">
        <v>0.79</v>
      </c>
    </row>
    <row r="649" spans="1:9" x14ac:dyDescent="0.3">
      <c r="A649">
        <v>6</v>
      </c>
      <c r="B649">
        <v>28925</v>
      </c>
      <c r="C649" s="1">
        <v>0.18</v>
      </c>
      <c r="D649" s="1">
        <v>0.82</v>
      </c>
      <c r="E649" s="1">
        <v>7.0000000000000007E-2</v>
      </c>
      <c r="F649" s="1">
        <v>0.09</v>
      </c>
      <c r="G649">
        <v>52959</v>
      </c>
      <c r="H649">
        <v>0.86</v>
      </c>
      <c r="I649" s="1">
        <v>0.71</v>
      </c>
    </row>
    <row r="650" spans="1:9" x14ac:dyDescent="0.3">
      <c r="A650">
        <v>5</v>
      </c>
      <c r="B650">
        <v>29955</v>
      </c>
      <c r="C650" s="1">
        <v>0.18</v>
      </c>
      <c r="D650" s="1">
        <v>0.82</v>
      </c>
      <c r="E650" s="1">
        <v>7.0000000000000007E-2</v>
      </c>
      <c r="F650" s="1">
        <v>0.19</v>
      </c>
      <c r="G650">
        <v>42887</v>
      </c>
      <c r="H650">
        <v>2</v>
      </c>
      <c r="I650" s="1">
        <v>0.75</v>
      </c>
    </row>
    <row r="651" spans="1:9" x14ac:dyDescent="0.3">
      <c r="A651">
        <v>1</v>
      </c>
      <c r="B651">
        <v>308570</v>
      </c>
      <c r="C651" s="1">
        <v>0.15</v>
      </c>
      <c r="D651" s="1">
        <v>0.85</v>
      </c>
      <c r="E651" s="1">
        <v>0.05</v>
      </c>
      <c r="F651" s="1">
        <v>0.06</v>
      </c>
      <c r="G651">
        <v>86268</v>
      </c>
      <c r="H651">
        <v>1.22</v>
      </c>
      <c r="I651" s="1">
        <v>0.87</v>
      </c>
    </row>
    <row r="652" spans="1:9" x14ac:dyDescent="0.3">
      <c r="A652">
        <v>3</v>
      </c>
      <c r="B652">
        <v>172828</v>
      </c>
      <c r="C652" s="1">
        <v>0.13</v>
      </c>
      <c r="D652" s="1">
        <v>0.87</v>
      </c>
      <c r="E652" s="1">
        <v>0.05</v>
      </c>
      <c r="F652" s="1">
        <v>0.14000000000000001</v>
      </c>
      <c r="G652">
        <v>67087</v>
      </c>
      <c r="H652">
        <v>2.04</v>
      </c>
      <c r="I652" s="1">
        <v>0.83</v>
      </c>
    </row>
    <row r="653" spans="1:9" x14ac:dyDescent="0.3">
      <c r="A653">
        <v>3</v>
      </c>
      <c r="B653">
        <v>104712</v>
      </c>
      <c r="C653" s="1">
        <v>0.2</v>
      </c>
      <c r="D653" s="1">
        <v>0.8</v>
      </c>
      <c r="E653" s="1">
        <v>7.0000000000000007E-2</v>
      </c>
      <c r="F653" s="1">
        <v>0.17</v>
      </c>
      <c r="G653">
        <v>50684</v>
      </c>
      <c r="H653">
        <v>5.0999999999999996</v>
      </c>
      <c r="I653" s="1">
        <v>0.81</v>
      </c>
    </row>
    <row r="654" spans="1:9" x14ac:dyDescent="0.3">
      <c r="A654">
        <v>1</v>
      </c>
      <c r="B654">
        <v>45313</v>
      </c>
      <c r="C654" s="1">
        <v>0.2</v>
      </c>
      <c r="D654" s="1">
        <v>0.8</v>
      </c>
      <c r="E654" s="1">
        <v>0.08</v>
      </c>
      <c r="F654" s="1">
        <v>0.13</v>
      </c>
      <c r="G654">
        <v>53409</v>
      </c>
      <c r="H654">
        <v>1.1000000000000001</v>
      </c>
      <c r="I654" s="1">
        <v>0.83</v>
      </c>
    </row>
    <row r="655" spans="1:9" x14ac:dyDescent="0.3">
      <c r="A655">
        <v>1</v>
      </c>
      <c r="B655">
        <v>264461</v>
      </c>
      <c r="C655" s="1">
        <v>0.17</v>
      </c>
      <c r="D655" s="1">
        <v>0.83</v>
      </c>
      <c r="E655" s="1">
        <v>0.08</v>
      </c>
      <c r="F655" s="1">
        <v>0.14000000000000001</v>
      </c>
      <c r="G655">
        <v>60121</v>
      </c>
      <c r="H655">
        <v>2.88</v>
      </c>
      <c r="I655" s="1">
        <v>0.85</v>
      </c>
    </row>
    <row r="656" spans="1:9" x14ac:dyDescent="0.3">
      <c r="A656">
        <v>4</v>
      </c>
      <c r="B656">
        <v>37620</v>
      </c>
      <c r="C656" s="1">
        <v>0.2</v>
      </c>
      <c r="D656" s="1">
        <v>0.8</v>
      </c>
      <c r="E656" s="1">
        <v>0.08</v>
      </c>
      <c r="F656" s="1">
        <v>0.19</v>
      </c>
      <c r="G656">
        <v>46096</v>
      </c>
      <c r="H656">
        <v>3.88</v>
      </c>
      <c r="I656" s="1">
        <v>0.83</v>
      </c>
    </row>
    <row r="657" spans="1:9" x14ac:dyDescent="0.3">
      <c r="A657">
        <v>2</v>
      </c>
      <c r="B657">
        <v>11534</v>
      </c>
      <c r="C657" s="1">
        <v>0.23</v>
      </c>
      <c r="D657" s="1">
        <v>0.77</v>
      </c>
      <c r="E657" s="1">
        <v>0.08</v>
      </c>
      <c r="F657" s="1">
        <v>0.09</v>
      </c>
      <c r="G657">
        <v>57422</v>
      </c>
      <c r="H657">
        <v>0</v>
      </c>
      <c r="I657" s="1">
        <v>0.79</v>
      </c>
    </row>
    <row r="658" spans="1:9" x14ac:dyDescent="0.3">
      <c r="A658">
        <v>6</v>
      </c>
      <c r="B658">
        <v>13565</v>
      </c>
      <c r="C658" s="1">
        <v>0.22</v>
      </c>
      <c r="D658" s="1">
        <v>0.78</v>
      </c>
      <c r="E658" s="1">
        <v>0.09</v>
      </c>
      <c r="F658" s="1">
        <v>0.14000000000000001</v>
      </c>
      <c r="G658">
        <v>48764</v>
      </c>
      <c r="H658">
        <v>1.47</v>
      </c>
      <c r="I658" s="1">
        <v>0.81</v>
      </c>
    </row>
    <row r="659" spans="1:9" x14ac:dyDescent="0.3">
      <c r="A659">
        <v>7</v>
      </c>
      <c r="B659">
        <v>14080</v>
      </c>
      <c r="C659" s="1">
        <v>0.21</v>
      </c>
      <c r="D659" s="1">
        <v>0.79</v>
      </c>
      <c r="E659" s="1">
        <v>0.08</v>
      </c>
      <c r="F659" s="1">
        <v>0.17</v>
      </c>
      <c r="G659">
        <v>43783</v>
      </c>
      <c r="H659">
        <v>1.78</v>
      </c>
      <c r="I659" s="1">
        <v>0.84</v>
      </c>
    </row>
    <row r="660" spans="1:9" x14ac:dyDescent="0.3">
      <c r="A660">
        <v>3</v>
      </c>
      <c r="B660">
        <v>12288</v>
      </c>
      <c r="C660" s="1">
        <v>0.19</v>
      </c>
      <c r="D660" s="1">
        <v>0.81</v>
      </c>
      <c r="E660" s="1">
        <v>0.09</v>
      </c>
      <c r="F660" s="1">
        <v>0.09</v>
      </c>
      <c r="G660">
        <v>74872</v>
      </c>
      <c r="H660">
        <v>0</v>
      </c>
      <c r="I660" s="1">
        <v>0.83</v>
      </c>
    </row>
    <row r="661" spans="1:9" x14ac:dyDescent="0.3">
      <c r="A661">
        <v>2</v>
      </c>
      <c r="B661">
        <v>15601</v>
      </c>
      <c r="C661" s="1">
        <v>0.22</v>
      </c>
      <c r="D661" s="1">
        <v>0.78</v>
      </c>
      <c r="E661" s="1">
        <v>0.08</v>
      </c>
      <c r="F661" s="1">
        <v>0.09</v>
      </c>
      <c r="G661">
        <v>58384</v>
      </c>
      <c r="H661">
        <v>1.41</v>
      </c>
      <c r="I661" s="1">
        <v>0.8</v>
      </c>
    </row>
    <row r="662" spans="1:9" x14ac:dyDescent="0.3">
      <c r="A662">
        <v>1</v>
      </c>
      <c r="B662">
        <v>34335</v>
      </c>
      <c r="C662" s="1">
        <v>0.18</v>
      </c>
      <c r="D662" s="1">
        <v>0.82</v>
      </c>
      <c r="E662" s="1">
        <v>7.0000000000000007E-2</v>
      </c>
      <c r="F662" s="1">
        <v>0.04</v>
      </c>
      <c r="G662">
        <v>88481</v>
      </c>
      <c r="H662">
        <v>0</v>
      </c>
      <c r="I662" s="1">
        <v>0.84</v>
      </c>
    </row>
    <row r="663" spans="1:9" x14ac:dyDescent="0.3">
      <c r="A663">
        <v>6</v>
      </c>
      <c r="B663">
        <v>28601</v>
      </c>
      <c r="C663" s="1">
        <v>0.2</v>
      </c>
      <c r="D663" s="1">
        <v>0.8</v>
      </c>
      <c r="E663" s="1">
        <v>0.08</v>
      </c>
      <c r="F663" s="1">
        <v>0.13</v>
      </c>
      <c r="G663">
        <v>53138</v>
      </c>
      <c r="H663">
        <v>1.75</v>
      </c>
      <c r="I663" s="1">
        <v>0.76</v>
      </c>
    </row>
    <row r="664" spans="1:9" x14ac:dyDescent="0.3">
      <c r="A664">
        <v>4</v>
      </c>
      <c r="B664">
        <v>33976</v>
      </c>
      <c r="C664" s="1">
        <v>0.2</v>
      </c>
      <c r="D664" s="1">
        <v>0.8</v>
      </c>
      <c r="E664" s="1">
        <v>7.0000000000000007E-2</v>
      </c>
      <c r="F664" s="1">
        <v>0.14000000000000001</v>
      </c>
      <c r="G664">
        <v>48976</v>
      </c>
      <c r="H664">
        <v>3.47</v>
      </c>
      <c r="I664" s="1">
        <v>0.76</v>
      </c>
    </row>
    <row r="665" spans="1:9" x14ac:dyDescent="0.3">
      <c r="A665">
        <v>6</v>
      </c>
      <c r="B665">
        <v>14717</v>
      </c>
      <c r="C665" s="1">
        <v>0.19</v>
      </c>
      <c r="D665" s="1">
        <v>0.81</v>
      </c>
      <c r="E665" s="1">
        <v>0.06</v>
      </c>
      <c r="F665" s="1">
        <v>0.09</v>
      </c>
      <c r="G665">
        <v>59901</v>
      </c>
      <c r="H665">
        <v>0</v>
      </c>
      <c r="I665" s="1">
        <v>0.83</v>
      </c>
    </row>
    <row r="666" spans="1:9" x14ac:dyDescent="0.3">
      <c r="A666">
        <v>4</v>
      </c>
      <c r="B666">
        <v>50923</v>
      </c>
      <c r="C666" s="1">
        <v>0.19</v>
      </c>
      <c r="D666" s="1">
        <v>0.81</v>
      </c>
      <c r="E666" s="1">
        <v>7.0000000000000007E-2</v>
      </c>
      <c r="F666" s="1">
        <v>0.08</v>
      </c>
      <c r="G666">
        <v>61794</v>
      </c>
      <c r="H666">
        <v>0.33</v>
      </c>
      <c r="I666" s="1">
        <v>0.83</v>
      </c>
    </row>
    <row r="667" spans="1:9" x14ac:dyDescent="0.3">
      <c r="A667">
        <v>2</v>
      </c>
      <c r="B667">
        <v>180621</v>
      </c>
      <c r="C667" s="1">
        <v>0.17</v>
      </c>
      <c r="D667" s="1">
        <v>0.83</v>
      </c>
      <c r="E667" s="1">
        <v>0.06</v>
      </c>
      <c r="F667" s="1">
        <v>0.16</v>
      </c>
      <c r="G667">
        <v>56478</v>
      </c>
      <c r="H667">
        <v>5.97</v>
      </c>
      <c r="I667" s="1">
        <v>0.84</v>
      </c>
    </row>
    <row r="668" spans="1:9" x14ac:dyDescent="0.3">
      <c r="A668">
        <v>6</v>
      </c>
      <c r="B668">
        <v>21174</v>
      </c>
      <c r="C668" s="1">
        <v>0.19</v>
      </c>
      <c r="D668" s="1">
        <v>0.81</v>
      </c>
      <c r="E668" s="1">
        <v>0.06</v>
      </c>
      <c r="F668" s="1">
        <v>0.16</v>
      </c>
      <c r="G668">
        <v>49965</v>
      </c>
      <c r="H668">
        <v>1.98</v>
      </c>
      <c r="I668" s="1">
        <v>0.73</v>
      </c>
    </row>
    <row r="669" spans="1:9" x14ac:dyDescent="0.3">
      <c r="A669">
        <v>3</v>
      </c>
      <c r="B669">
        <v>16396</v>
      </c>
      <c r="C669" s="1">
        <v>0.19</v>
      </c>
      <c r="D669" s="1">
        <v>0.81</v>
      </c>
      <c r="E669" s="1">
        <v>7.0000000000000007E-2</v>
      </c>
      <c r="F669" s="1">
        <v>7.0000000000000007E-2</v>
      </c>
      <c r="G669">
        <v>67460</v>
      </c>
      <c r="H669">
        <v>0.98</v>
      </c>
      <c r="I669" s="1">
        <v>0.83</v>
      </c>
    </row>
    <row r="670" spans="1:9" x14ac:dyDescent="0.3">
      <c r="A670">
        <v>7</v>
      </c>
      <c r="B670">
        <v>15611</v>
      </c>
      <c r="C670" s="1">
        <v>0.21</v>
      </c>
      <c r="D670" s="1">
        <v>0.79</v>
      </c>
      <c r="E670" s="1">
        <v>7.0000000000000007E-2</v>
      </c>
      <c r="F670" s="1">
        <v>0.14000000000000001</v>
      </c>
      <c r="G670">
        <v>47815</v>
      </c>
      <c r="H670">
        <v>1.6</v>
      </c>
      <c r="I670" s="1">
        <v>0.8</v>
      </c>
    </row>
    <row r="671" spans="1:9" x14ac:dyDescent="0.3">
      <c r="A671">
        <v>8</v>
      </c>
      <c r="B671">
        <v>4212</v>
      </c>
      <c r="C671" s="1">
        <v>0.28000000000000003</v>
      </c>
      <c r="D671" s="1">
        <v>0.72</v>
      </c>
      <c r="E671" s="1">
        <v>0.11</v>
      </c>
      <c r="F671" s="1">
        <v>0.18</v>
      </c>
      <c r="G671">
        <v>43053</v>
      </c>
      <c r="H671">
        <v>0</v>
      </c>
      <c r="I671" s="1">
        <v>0.75</v>
      </c>
    </row>
    <row r="672" spans="1:9" x14ac:dyDescent="0.3">
      <c r="A672">
        <v>8</v>
      </c>
      <c r="B672">
        <v>5463</v>
      </c>
      <c r="C672" s="1">
        <v>0.22</v>
      </c>
      <c r="D672" s="1">
        <v>0.78</v>
      </c>
      <c r="E672" s="1">
        <v>0.09</v>
      </c>
      <c r="F672" s="1">
        <v>0.2</v>
      </c>
      <c r="G672">
        <v>38400</v>
      </c>
      <c r="H672">
        <v>0</v>
      </c>
      <c r="I672" s="1">
        <v>0.82</v>
      </c>
    </row>
    <row r="673" spans="1:9" x14ac:dyDescent="0.3">
      <c r="A673">
        <v>8</v>
      </c>
      <c r="B673">
        <v>5740</v>
      </c>
      <c r="C673" s="1">
        <v>0.23</v>
      </c>
      <c r="D673" s="1">
        <v>0.77</v>
      </c>
      <c r="E673" s="1">
        <v>7.0000000000000007E-2</v>
      </c>
      <c r="F673" s="1">
        <v>0.08</v>
      </c>
      <c r="G673">
        <v>66319</v>
      </c>
      <c r="H673">
        <v>0</v>
      </c>
      <c r="I673" s="1">
        <v>0.79</v>
      </c>
    </row>
    <row r="674" spans="1:9" x14ac:dyDescent="0.3">
      <c r="A674">
        <v>6</v>
      </c>
      <c r="B674">
        <v>32106</v>
      </c>
      <c r="C674" s="1">
        <v>0.19</v>
      </c>
      <c r="D674" s="1">
        <v>0.81</v>
      </c>
      <c r="E674" s="1">
        <v>7.0000000000000007E-2</v>
      </c>
      <c r="F674" s="1">
        <v>0.12</v>
      </c>
      <c r="G674">
        <v>53607</v>
      </c>
      <c r="H674">
        <v>14.36</v>
      </c>
      <c r="I674" s="1">
        <v>0.72</v>
      </c>
    </row>
    <row r="675" spans="1:9" x14ac:dyDescent="0.3">
      <c r="A675">
        <v>7</v>
      </c>
      <c r="B675">
        <v>15763</v>
      </c>
      <c r="C675" s="1">
        <v>0.2</v>
      </c>
      <c r="D675" s="1">
        <v>0.8</v>
      </c>
      <c r="E675" s="1">
        <v>7.0000000000000007E-2</v>
      </c>
      <c r="F675" s="1">
        <v>0.15</v>
      </c>
      <c r="G675">
        <v>48152</v>
      </c>
      <c r="H675">
        <v>5.46</v>
      </c>
      <c r="I675" s="1">
        <v>0.82</v>
      </c>
    </row>
    <row r="676" spans="1:9" x14ac:dyDescent="0.3">
      <c r="A676">
        <v>2</v>
      </c>
      <c r="B676">
        <v>143477</v>
      </c>
      <c r="C676" s="1">
        <v>0.19</v>
      </c>
      <c r="D676" s="1">
        <v>0.81</v>
      </c>
      <c r="E676" s="1">
        <v>7.0000000000000007E-2</v>
      </c>
      <c r="F676" s="1">
        <v>0.14000000000000001</v>
      </c>
      <c r="G676">
        <v>52642</v>
      </c>
      <c r="H676">
        <v>3.28</v>
      </c>
      <c r="I676" s="1">
        <v>0.8</v>
      </c>
    </row>
    <row r="677" spans="1:9" x14ac:dyDescent="0.3">
      <c r="A677">
        <v>1</v>
      </c>
      <c r="B677">
        <v>261059</v>
      </c>
      <c r="C677" s="1">
        <v>0.16</v>
      </c>
      <c r="D677" s="1">
        <v>0.84</v>
      </c>
      <c r="E677" s="1">
        <v>0.1</v>
      </c>
      <c r="F677" s="1">
        <v>0.15</v>
      </c>
      <c r="G677">
        <v>58222</v>
      </c>
      <c r="H677">
        <v>2.84</v>
      </c>
      <c r="I677" s="1">
        <v>0.86</v>
      </c>
    </row>
    <row r="678" spans="1:9" x14ac:dyDescent="0.3">
      <c r="A678">
        <v>6</v>
      </c>
      <c r="B678">
        <v>23906</v>
      </c>
      <c r="C678" s="1">
        <v>0.2</v>
      </c>
      <c r="D678" s="1">
        <v>0.8</v>
      </c>
      <c r="E678" s="1">
        <v>7.0000000000000007E-2</v>
      </c>
      <c r="F678" s="1">
        <v>0.2</v>
      </c>
      <c r="G678">
        <v>40761</v>
      </c>
      <c r="H678">
        <v>3.93</v>
      </c>
      <c r="I678" s="1">
        <v>0.82</v>
      </c>
    </row>
    <row r="679" spans="1:9" x14ac:dyDescent="0.3">
      <c r="A679">
        <v>3</v>
      </c>
      <c r="B679">
        <v>195348</v>
      </c>
      <c r="C679" s="1">
        <v>0.18</v>
      </c>
      <c r="D679" s="1">
        <v>0.82</v>
      </c>
      <c r="E679" s="1">
        <v>7.0000000000000007E-2</v>
      </c>
      <c r="F679" s="1">
        <v>0.13</v>
      </c>
      <c r="G679">
        <v>62242</v>
      </c>
      <c r="H679">
        <v>5.6</v>
      </c>
      <c r="I679" s="1">
        <v>0.84</v>
      </c>
    </row>
    <row r="680" spans="1:9" x14ac:dyDescent="0.3">
      <c r="A680">
        <v>7</v>
      </c>
      <c r="B680">
        <v>6907</v>
      </c>
      <c r="C680" s="1">
        <v>0.23</v>
      </c>
      <c r="D680" s="1">
        <v>0.77</v>
      </c>
      <c r="E680" s="1">
        <v>0.08</v>
      </c>
      <c r="F680" s="1">
        <v>0.11</v>
      </c>
      <c r="G680">
        <v>52018</v>
      </c>
      <c r="H680">
        <v>3.19</v>
      </c>
      <c r="I680" s="1">
        <v>0.8</v>
      </c>
    </row>
    <row r="681" spans="1:9" x14ac:dyDescent="0.3">
      <c r="A681">
        <v>9</v>
      </c>
      <c r="B681">
        <v>4926</v>
      </c>
      <c r="C681" s="1">
        <v>0.2</v>
      </c>
      <c r="D681" s="1">
        <v>0.8</v>
      </c>
      <c r="E681" s="1">
        <v>7.0000000000000007E-2</v>
      </c>
      <c r="F681" s="1">
        <v>0.1</v>
      </c>
      <c r="G681">
        <v>55198</v>
      </c>
      <c r="H681">
        <v>0</v>
      </c>
      <c r="I681" s="1">
        <v>0.82</v>
      </c>
    </row>
    <row r="682" spans="1:9" x14ac:dyDescent="0.3">
      <c r="A682">
        <v>6</v>
      </c>
      <c r="B682">
        <v>21741</v>
      </c>
      <c r="C682" s="1">
        <v>0.23</v>
      </c>
      <c r="D682" s="1">
        <v>0.77</v>
      </c>
      <c r="E682" s="1">
        <v>0.08</v>
      </c>
      <c r="F682" s="1">
        <v>0.1</v>
      </c>
      <c r="G682">
        <v>56509</v>
      </c>
      <c r="H682">
        <v>1.38</v>
      </c>
      <c r="I682" s="1">
        <v>0.8</v>
      </c>
    </row>
    <row r="683" spans="1:9" x14ac:dyDescent="0.3">
      <c r="A683">
        <v>2</v>
      </c>
      <c r="B683">
        <v>5427</v>
      </c>
      <c r="C683" s="1">
        <v>0.22</v>
      </c>
      <c r="D683" s="1">
        <v>0.78</v>
      </c>
      <c r="E683" s="1">
        <v>7.0000000000000007E-2</v>
      </c>
      <c r="F683" s="1">
        <v>0.11</v>
      </c>
      <c r="G683">
        <v>52651</v>
      </c>
      <c r="H683">
        <v>0</v>
      </c>
      <c r="I683" s="1">
        <v>0.8</v>
      </c>
    </row>
    <row r="684" spans="1:9" x14ac:dyDescent="0.3">
      <c r="A684">
        <v>4</v>
      </c>
      <c r="B684">
        <v>44753</v>
      </c>
      <c r="C684" s="1">
        <v>0.23</v>
      </c>
      <c r="D684" s="1">
        <v>0.77</v>
      </c>
      <c r="E684" s="1">
        <v>7.0000000000000007E-2</v>
      </c>
      <c r="F684" s="1">
        <v>0.12</v>
      </c>
      <c r="G684">
        <v>47357</v>
      </c>
      <c r="H684">
        <v>2.23</v>
      </c>
      <c r="I684" s="1">
        <v>0.8</v>
      </c>
    </row>
    <row r="685" spans="1:9" x14ac:dyDescent="0.3">
      <c r="A685">
        <v>2</v>
      </c>
      <c r="B685">
        <v>132328</v>
      </c>
      <c r="C685" s="1">
        <v>0.19</v>
      </c>
      <c r="D685" s="1">
        <v>0.81</v>
      </c>
      <c r="E685" s="1">
        <v>7.0000000000000007E-2</v>
      </c>
      <c r="F685" s="1">
        <v>0.09</v>
      </c>
      <c r="G685">
        <v>61508</v>
      </c>
      <c r="H685">
        <v>1.36</v>
      </c>
      <c r="I685" s="1">
        <v>0.82</v>
      </c>
    </row>
    <row r="686" spans="1:9" x14ac:dyDescent="0.3">
      <c r="A686">
        <v>6</v>
      </c>
      <c r="B686">
        <v>16841</v>
      </c>
      <c r="C686" s="1">
        <v>0.21</v>
      </c>
      <c r="D686" s="1">
        <v>0.79</v>
      </c>
      <c r="E686" s="1">
        <v>7.0000000000000007E-2</v>
      </c>
      <c r="F686" s="1">
        <v>0.17</v>
      </c>
      <c r="G686">
        <v>49716</v>
      </c>
      <c r="H686">
        <v>7.48</v>
      </c>
      <c r="I686" s="1">
        <v>0.83</v>
      </c>
    </row>
    <row r="687" spans="1:9" x14ac:dyDescent="0.3">
      <c r="A687">
        <v>3</v>
      </c>
      <c r="B687">
        <v>76806</v>
      </c>
      <c r="C687" s="1">
        <v>0.19</v>
      </c>
      <c r="D687" s="1">
        <v>0.81</v>
      </c>
      <c r="E687" s="1">
        <v>0.08</v>
      </c>
      <c r="F687" s="1">
        <v>0.19</v>
      </c>
      <c r="G687">
        <v>44638</v>
      </c>
      <c r="H687">
        <v>4.57</v>
      </c>
      <c r="I687" s="1">
        <v>0.81</v>
      </c>
    </row>
    <row r="688" spans="1:9" x14ac:dyDescent="0.3">
      <c r="A688">
        <v>7</v>
      </c>
      <c r="B688">
        <v>11549</v>
      </c>
      <c r="C688" s="1">
        <v>0.21</v>
      </c>
      <c r="D688" s="1">
        <v>0.79</v>
      </c>
      <c r="E688" s="1">
        <v>0.08</v>
      </c>
      <c r="F688" s="1">
        <v>0.14000000000000001</v>
      </c>
      <c r="G688">
        <v>53414</v>
      </c>
      <c r="H688">
        <v>2.16</v>
      </c>
      <c r="I688" s="1">
        <v>0.82</v>
      </c>
    </row>
    <row r="689" spans="1:9" x14ac:dyDescent="0.3">
      <c r="A689">
        <v>6</v>
      </c>
      <c r="B689">
        <v>17032</v>
      </c>
      <c r="C689" s="1">
        <v>0.2</v>
      </c>
      <c r="D689" s="1">
        <v>0.8</v>
      </c>
      <c r="E689" s="1">
        <v>0.06</v>
      </c>
      <c r="F689" s="1">
        <v>0.12</v>
      </c>
      <c r="G689">
        <v>53532</v>
      </c>
      <c r="H689">
        <v>1.35</v>
      </c>
      <c r="I689" s="1">
        <v>0.78</v>
      </c>
    </row>
    <row r="690" spans="1:9" x14ac:dyDescent="0.3">
      <c r="A690">
        <v>6</v>
      </c>
      <c r="B690">
        <v>13995</v>
      </c>
      <c r="C690" s="1">
        <v>0.2</v>
      </c>
      <c r="D690" s="1">
        <v>0.8</v>
      </c>
      <c r="E690" s="1">
        <v>7.0000000000000007E-2</v>
      </c>
      <c r="F690" s="1">
        <v>7.0000000000000007E-2</v>
      </c>
      <c r="G690">
        <v>66937</v>
      </c>
      <c r="H690">
        <v>3</v>
      </c>
      <c r="I690" s="1">
        <v>0.82</v>
      </c>
    </row>
    <row r="691" spans="1:9" x14ac:dyDescent="0.3">
      <c r="A691">
        <v>7</v>
      </c>
      <c r="B691">
        <v>16332</v>
      </c>
      <c r="C691" s="1">
        <v>0.22</v>
      </c>
      <c r="D691" s="1">
        <v>0.78</v>
      </c>
      <c r="E691" s="1">
        <v>7.0000000000000007E-2</v>
      </c>
      <c r="F691" s="1">
        <v>0.14000000000000001</v>
      </c>
      <c r="G691">
        <v>50471</v>
      </c>
      <c r="H691">
        <v>3.37</v>
      </c>
      <c r="I691" s="1">
        <v>0.81</v>
      </c>
    </row>
    <row r="692" spans="1:9" x14ac:dyDescent="0.3">
      <c r="A692">
        <v>6</v>
      </c>
      <c r="B692">
        <v>13665</v>
      </c>
      <c r="C692" s="1">
        <v>0.22</v>
      </c>
      <c r="D692" s="1">
        <v>0.78</v>
      </c>
      <c r="E692" s="1">
        <v>7.0000000000000007E-2</v>
      </c>
      <c r="F692" s="1">
        <v>0.12</v>
      </c>
      <c r="G692">
        <v>49507</v>
      </c>
      <c r="H692">
        <v>0</v>
      </c>
      <c r="I692" s="1">
        <v>0.81</v>
      </c>
    </row>
    <row r="693" spans="1:9" x14ac:dyDescent="0.3">
      <c r="A693">
        <v>4</v>
      </c>
      <c r="B693">
        <v>55626</v>
      </c>
      <c r="C693" s="1">
        <v>0.21</v>
      </c>
      <c r="D693" s="1">
        <v>0.79</v>
      </c>
      <c r="E693" s="1">
        <v>7.0000000000000007E-2</v>
      </c>
      <c r="F693" s="1">
        <v>0.1</v>
      </c>
      <c r="G693">
        <v>57197</v>
      </c>
      <c r="H693">
        <v>2.19</v>
      </c>
      <c r="I693" s="1">
        <v>0.82</v>
      </c>
    </row>
    <row r="694" spans="1:9" x14ac:dyDescent="0.3">
      <c r="A694">
        <v>1</v>
      </c>
      <c r="B694">
        <v>692310</v>
      </c>
      <c r="C694" s="1">
        <v>0.13</v>
      </c>
      <c r="D694" s="1">
        <v>0.87</v>
      </c>
      <c r="E694" s="1">
        <v>0.04</v>
      </c>
      <c r="F694" s="1">
        <v>0.06</v>
      </c>
      <c r="G694">
        <v>86108</v>
      </c>
      <c r="H694">
        <v>1.33</v>
      </c>
      <c r="I694" s="1">
        <v>0.88</v>
      </c>
    </row>
    <row r="695" spans="1:9" x14ac:dyDescent="0.3">
      <c r="A695">
        <v>3</v>
      </c>
      <c r="B695">
        <v>67056</v>
      </c>
      <c r="C695" s="1">
        <v>0.19</v>
      </c>
      <c r="D695" s="1">
        <v>0.81</v>
      </c>
      <c r="E695" s="1">
        <v>0.08</v>
      </c>
      <c r="F695" s="1">
        <v>0.14000000000000001</v>
      </c>
      <c r="G695">
        <v>46187</v>
      </c>
      <c r="H695">
        <v>3.88</v>
      </c>
      <c r="I695" s="1">
        <v>0.82</v>
      </c>
    </row>
    <row r="696" spans="1:9" x14ac:dyDescent="0.3">
      <c r="A696">
        <v>2</v>
      </c>
      <c r="B696">
        <v>284081</v>
      </c>
      <c r="C696" s="1">
        <v>0.18</v>
      </c>
      <c r="D696" s="1">
        <v>0.82</v>
      </c>
      <c r="E696" s="1">
        <v>0.06</v>
      </c>
      <c r="F696" s="1">
        <v>0.16</v>
      </c>
      <c r="G696">
        <v>53795</v>
      </c>
      <c r="H696">
        <v>3.04</v>
      </c>
      <c r="I696" s="1">
        <v>0.85</v>
      </c>
    </row>
    <row r="697" spans="1:9" x14ac:dyDescent="0.3">
      <c r="A697">
        <v>2</v>
      </c>
      <c r="B697">
        <v>38463</v>
      </c>
      <c r="C697" s="1">
        <v>0.18</v>
      </c>
      <c r="D697" s="1">
        <v>0.82</v>
      </c>
      <c r="E697" s="1">
        <v>0.06</v>
      </c>
      <c r="F697" s="1">
        <v>7.0000000000000007E-2</v>
      </c>
      <c r="G697">
        <v>72247</v>
      </c>
      <c r="H697">
        <v>0.28999999999999998</v>
      </c>
      <c r="I697" s="1">
        <v>0.82</v>
      </c>
    </row>
    <row r="698" spans="1:9" x14ac:dyDescent="0.3">
      <c r="A698">
        <v>6</v>
      </c>
      <c r="B698">
        <v>35636</v>
      </c>
      <c r="C698" s="1">
        <v>0.16</v>
      </c>
      <c r="D698" s="1">
        <v>0.84</v>
      </c>
      <c r="E698" s="1">
        <v>0.05</v>
      </c>
      <c r="F698" s="1">
        <v>0.11</v>
      </c>
      <c r="G698">
        <v>56693</v>
      </c>
      <c r="H698">
        <v>6.29</v>
      </c>
      <c r="I698" s="1">
        <v>0.85</v>
      </c>
    </row>
    <row r="699" spans="1:9" x14ac:dyDescent="0.3">
      <c r="A699">
        <v>2</v>
      </c>
      <c r="B699">
        <v>375351</v>
      </c>
      <c r="C699" s="1">
        <v>0.15</v>
      </c>
      <c r="D699" s="1">
        <v>0.85</v>
      </c>
      <c r="E699" s="1">
        <v>0.06</v>
      </c>
      <c r="F699" s="1">
        <v>0.13</v>
      </c>
      <c r="G699">
        <v>54473</v>
      </c>
      <c r="H699">
        <v>4.88</v>
      </c>
      <c r="I699" s="1">
        <v>0.87</v>
      </c>
    </row>
    <row r="700" spans="1:9" x14ac:dyDescent="0.3">
      <c r="A700">
        <v>3</v>
      </c>
      <c r="B700">
        <v>82753</v>
      </c>
      <c r="C700" s="1">
        <v>0.16</v>
      </c>
      <c r="D700" s="1">
        <v>0.84</v>
      </c>
      <c r="E700" s="1">
        <v>0.05</v>
      </c>
      <c r="F700" s="1">
        <v>0.1</v>
      </c>
      <c r="G700">
        <v>63067</v>
      </c>
      <c r="H700">
        <v>2.77</v>
      </c>
      <c r="I700" s="1">
        <v>0.86</v>
      </c>
    </row>
    <row r="701" spans="1:9" x14ac:dyDescent="0.3">
      <c r="A701">
        <v>3</v>
      </c>
      <c r="B701">
        <v>8653</v>
      </c>
      <c r="C701" s="1">
        <v>0.18</v>
      </c>
      <c r="D701" s="1">
        <v>0.82</v>
      </c>
      <c r="E701" s="1">
        <v>0.06</v>
      </c>
      <c r="F701" s="1">
        <v>0.11</v>
      </c>
      <c r="G701">
        <v>51649</v>
      </c>
      <c r="H701">
        <v>0</v>
      </c>
      <c r="I701" s="1">
        <v>0.85</v>
      </c>
    </row>
    <row r="702" spans="1:9" x14ac:dyDescent="0.3">
      <c r="A702">
        <v>6</v>
      </c>
      <c r="B702">
        <v>11930</v>
      </c>
      <c r="C702" s="1">
        <v>0.22</v>
      </c>
      <c r="D702" s="1">
        <v>0.78</v>
      </c>
      <c r="E702" s="1">
        <v>0.08</v>
      </c>
      <c r="F702" s="1">
        <v>0.14000000000000001</v>
      </c>
      <c r="G702">
        <v>45161</v>
      </c>
      <c r="H702">
        <v>1.26</v>
      </c>
      <c r="I702" s="1">
        <v>0.81</v>
      </c>
    </row>
    <row r="703" spans="1:9" x14ac:dyDescent="0.3">
      <c r="A703">
        <v>1</v>
      </c>
      <c r="B703">
        <v>66999</v>
      </c>
      <c r="C703" s="1">
        <v>0.13</v>
      </c>
      <c r="D703" s="1">
        <v>0.87</v>
      </c>
      <c r="E703" s="1">
        <v>0.04</v>
      </c>
      <c r="F703" s="1">
        <v>0.05</v>
      </c>
      <c r="G703">
        <v>85876</v>
      </c>
      <c r="H703">
        <v>1.04</v>
      </c>
      <c r="I703" s="1">
        <v>0.89</v>
      </c>
    </row>
    <row r="704" spans="1:9" x14ac:dyDescent="0.3">
      <c r="A704">
        <v>1</v>
      </c>
      <c r="B704">
        <v>15234</v>
      </c>
      <c r="C704" s="1">
        <v>0.24</v>
      </c>
      <c r="D704" s="1">
        <v>0.76</v>
      </c>
      <c r="E704" s="1">
        <v>0.1</v>
      </c>
      <c r="F704" s="1">
        <v>0.1</v>
      </c>
      <c r="G704">
        <v>60944</v>
      </c>
      <c r="H704">
        <v>0</v>
      </c>
      <c r="I704" s="1">
        <v>0.79</v>
      </c>
    </row>
    <row r="705" spans="1:9" x14ac:dyDescent="0.3">
      <c r="A705">
        <v>3</v>
      </c>
      <c r="B705">
        <v>20127</v>
      </c>
      <c r="C705" s="1">
        <v>0.2</v>
      </c>
      <c r="D705" s="1">
        <v>0.8</v>
      </c>
      <c r="E705" s="1">
        <v>7.0000000000000007E-2</v>
      </c>
      <c r="F705" s="1">
        <v>0.09</v>
      </c>
      <c r="G705">
        <v>57092</v>
      </c>
      <c r="H705">
        <v>0</v>
      </c>
      <c r="I705" s="1">
        <v>0.83</v>
      </c>
    </row>
    <row r="706" spans="1:9" x14ac:dyDescent="0.3">
      <c r="A706">
        <v>4</v>
      </c>
      <c r="B706">
        <v>37955</v>
      </c>
      <c r="C706" s="1">
        <v>0.18</v>
      </c>
      <c r="D706" s="1">
        <v>0.82</v>
      </c>
      <c r="E706" s="1">
        <v>7.0000000000000007E-2</v>
      </c>
      <c r="F706" s="1">
        <v>0.13</v>
      </c>
      <c r="G706">
        <v>48598</v>
      </c>
      <c r="H706">
        <v>7.06</v>
      </c>
      <c r="I706" s="1">
        <v>0.84</v>
      </c>
    </row>
    <row r="707" spans="1:9" x14ac:dyDescent="0.3">
      <c r="A707">
        <v>1</v>
      </c>
      <c r="B707">
        <v>117360</v>
      </c>
      <c r="C707" s="1">
        <v>0.16</v>
      </c>
      <c r="D707" s="1">
        <v>0.84</v>
      </c>
      <c r="E707" s="1">
        <v>7.0000000000000007E-2</v>
      </c>
      <c r="F707" s="1">
        <v>0.11</v>
      </c>
      <c r="G707">
        <v>56774</v>
      </c>
      <c r="H707">
        <v>2.4300000000000002</v>
      </c>
      <c r="I707" s="1">
        <v>0.87</v>
      </c>
    </row>
    <row r="708" spans="1:9" x14ac:dyDescent="0.3">
      <c r="A708">
        <v>3</v>
      </c>
      <c r="B708">
        <v>26170</v>
      </c>
      <c r="C708" s="1">
        <v>0.18</v>
      </c>
      <c r="D708" s="1">
        <v>0.82</v>
      </c>
      <c r="E708" s="1">
        <v>7.0000000000000007E-2</v>
      </c>
      <c r="F708" s="1">
        <v>0.14000000000000001</v>
      </c>
      <c r="G708">
        <v>52699</v>
      </c>
      <c r="H708">
        <v>0.96</v>
      </c>
      <c r="I708" s="1">
        <v>0.85</v>
      </c>
    </row>
    <row r="709" spans="1:9" x14ac:dyDescent="0.3">
      <c r="A709">
        <v>6</v>
      </c>
      <c r="B709">
        <v>32250</v>
      </c>
      <c r="C709" s="1">
        <v>0.17</v>
      </c>
      <c r="D709" s="1">
        <v>0.83</v>
      </c>
      <c r="E709" s="1">
        <v>0.06</v>
      </c>
      <c r="F709" s="1">
        <v>0.12</v>
      </c>
      <c r="G709">
        <v>51730</v>
      </c>
      <c r="H709">
        <v>0.78</v>
      </c>
      <c r="I709" s="1">
        <v>0.85</v>
      </c>
    </row>
    <row r="710" spans="1:9" x14ac:dyDescent="0.3">
      <c r="A710">
        <v>8</v>
      </c>
      <c r="B710">
        <v>10558</v>
      </c>
      <c r="C710" s="1">
        <v>0.2</v>
      </c>
      <c r="D710" s="1">
        <v>0.8</v>
      </c>
      <c r="E710" s="1">
        <v>0.08</v>
      </c>
      <c r="F710" s="1">
        <v>0.16</v>
      </c>
      <c r="G710">
        <v>44152</v>
      </c>
      <c r="H710">
        <v>0</v>
      </c>
      <c r="I710" s="1">
        <v>0.85</v>
      </c>
    </row>
    <row r="711" spans="1:9" x14ac:dyDescent="0.3">
      <c r="A711">
        <v>7</v>
      </c>
      <c r="B711">
        <v>33147</v>
      </c>
      <c r="C711" s="1">
        <v>0.15</v>
      </c>
      <c r="D711" s="1">
        <v>0.85</v>
      </c>
      <c r="E711" s="1">
        <v>0.06</v>
      </c>
      <c r="F711" s="1">
        <v>0.11</v>
      </c>
      <c r="G711">
        <v>55434</v>
      </c>
      <c r="H711">
        <v>2.17</v>
      </c>
      <c r="I711" s="1">
        <v>0.86</v>
      </c>
    </row>
    <row r="712" spans="1:9" x14ac:dyDescent="0.3">
      <c r="A712">
        <v>1</v>
      </c>
      <c r="B712">
        <v>49568</v>
      </c>
      <c r="C712" s="1">
        <v>0.18</v>
      </c>
      <c r="D712" s="1">
        <v>0.82</v>
      </c>
      <c r="E712" s="1">
        <v>0.08</v>
      </c>
      <c r="F712" s="1">
        <v>0.09</v>
      </c>
      <c r="G712">
        <v>66502</v>
      </c>
      <c r="H712">
        <v>1.61</v>
      </c>
      <c r="I712" s="1">
        <v>0.85</v>
      </c>
    </row>
    <row r="713" spans="1:9" x14ac:dyDescent="0.3">
      <c r="A713">
        <v>6</v>
      </c>
      <c r="B713">
        <v>26794</v>
      </c>
      <c r="C713" s="1">
        <v>0.17</v>
      </c>
      <c r="D713" s="1">
        <v>0.83</v>
      </c>
      <c r="E713" s="1">
        <v>0.06</v>
      </c>
      <c r="F713" s="1">
        <v>0.11</v>
      </c>
      <c r="G713">
        <v>57441</v>
      </c>
      <c r="H713">
        <v>14.74</v>
      </c>
      <c r="I713" s="1">
        <v>0.86</v>
      </c>
    </row>
    <row r="714" spans="1:9" x14ac:dyDescent="0.3">
      <c r="A714">
        <v>4</v>
      </c>
      <c r="B714">
        <v>43226</v>
      </c>
      <c r="C714" s="1">
        <v>0.16</v>
      </c>
      <c r="D714" s="1">
        <v>0.84</v>
      </c>
      <c r="E714" s="1">
        <v>0.06</v>
      </c>
      <c r="F714" s="1">
        <v>0.1</v>
      </c>
      <c r="G714">
        <v>58987</v>
      </c>
      <c r="H714">
        <v>1.67</v>
      </c>
      <c r="I714" s="1">
        <v>0.87</v>
      </c>
    </row>
    <row r="715" spans="1:9" x14ac:dyDescent="0.3">
      <c r="A715">
        <v>3</v>
      </c>
      <c r="B715">
        <v>114772</v>
      </c>
      <c r="C715" s="1">
        <v>0.17</v>
      </c>
      <c r="D715" s="1">
        <v>0.83</v>
      </c>
      <c r="E715" s="1">
        <v>0.06</v>
      </c>
      <c r="F715" s="1">
        <v>0.21</v>
      </c>
      <c r="G715">
        <v>43096</v>
      </c>
      <c r="H715">
        <v>3.45</v>
      </c>
      <c r="I715" s="1">
        <v>0.79</v>
      </c>
    </row>
    <row r="716" spans="1:9" x14ac:dyDescent="0.3">
      <c r="A716">
        <v>5</v>
      </c>
      <c r="B716">
        <v>42565</v>
      </c>
      <c r="C716" s="1">
        <v>0.17</v>
      </c>
      <c r="D716" s="1">
        <v>0.83</v>
      </c>
      <c r="E716" s="1">
        <v>0.05</v>
      </c>
      <c r="F716" s="1">
        <v>7.0000000000000007E-2</v>
      </c>
      <c r="G716">
        <v>62126</v>
      </c>
      <c r="H716">
        <v>3.22</v>
      </c>
      <c r="I716" s="1">
        <v>0.84</v>
      </c>
    </row>
    <row r="717" spans="1:9" x14ac:dyDescent="0.3">
      <c r="A717">
        <v>3</v>
      </c>
      <c r="B717">
        <v>205560</v>
      </c>
      <c r="C717" s="1">
        <v>0.15</v>
      </c>
      <c r="D717" s="1">
        <v>0.85</v>
      </c>
      <c r="E717" s="1">
        <v>0.05</v>
      </c>
      <c r="F717" s="1">
        <v>0.11</v>
      </c>
      <c r="G717">
        <v>59251</v>
      </c>
      <c r="H717">
        <v>1.79</v>
      </c>
      <c r="I717" s="1">
        <v>0.86</v>
      </c>
    </row>
    <row r="718" spans="1:9" x14ac:dyDescent="0.3">
      <c r="A718">
        <v>6</v>
      </c>
      <c r="B718">
        <v>23047</v>
      </c>
      <c r="C718" s="1">
        <v>0.2</v>
      </c>
      <c r="D718" s="1">
        <v>0.8</v>
      </c>
      <c r="E718" s="1">
        <v>7.0000000000000007E-2</v>
      </c>
      <c r="F718" s="1">
        <v>0.14000000000000001</v>
      </c>
      <c r="G718">
        <v>47737</v>
      </c>
      <c r="H718">
        <v>3.25</v>
      </c>
      <c r="I718" s="1">
        <v>0.85</v>
      </c>
    </row>
    <row r="719" spans="1:9" x14ac:dyDescent="0.3">
      <c r="A719">
        <v>1</v>
      </c>
      <c r="B719">
        <v>77781</v>
      </c>
      <c r="C719" s="1">
        <v>0.16</v>
      </c>
      <c r="D719" s="1">
        <v>0.84</v>
      </c>
      <c r="E719" s="1">
        <v>0.06</v>
      </c>
      <c r="F719" s="1">
        <v>0.09</v>
      </c>
      <c r="G719">
        <v>64992</v>
      </c>
      <c r="H719">
        <v>4.1500000000000004</v>
      </c>
      <c r="I719" s="1">
        <v>0.87</v>
      </c>
    </row>
    <row r="720" spans="1:9" x14ac:dyDescent="0.3">
      <c r="A720">
        <v>6</v>
      </c>
      <c r="B720">
        <v>16351</v>
      </c>
      <c r="C720" s="1">
        <v>0.2</v>
      </c>
      <c r="D720" s="1">
        <v>0.8</v>
      </c>
      <c r="E720" s="1">
        <v>0.06</v>
      </c>
      <c r="F720" s="1">
        <v>0.11</v>
      </c>
      <c r="G720">
        <v>53493</v>
      </c>
      <c r="H720">
        <v>0</v>
      </c>
      <c r="I720" s="1">
        <v>0.83</v>
      </c>
    </row>
    <row r="721" spans="1:9" x14ac:dyDescent="0.3">
      <c r="A721">
        <v>6</v>
      </c>
      <c r="B721">
        <v>22736</v>
      </c>
      <c r="C721" s="1">
        <v>0.18</v>
      </c>
      <c r="D721" s="1">
        <v>0.82</v>
      </c>
      <c r="E721" s="1">
        <v>0.06</v>
      </c>
      <c r="F721" s="1">
        <v>0.09</v>
      </c>
      <c r="G721">
        <v>62251</v>
      </c>
      <c r="H721">
        <v>0</v>
      </c>
      <c r="I721" s="1">
        <v>0.85</v>
      </c>
    </row>
    <row r="722" spans="1:9" x14ac:dyDescent="0.3">
      <c r="A722">
        <v>7</v>
      </c>
      <c r="B722">
        <v>20092</v>
      </c>
      <c r="C722" s="1">
        <v>0.2</v>
      </c>
      <c r="D722" s="1">
        <v>0.8</v>
      </c>
      <c r="E722" s="1">
        <v>7.0000000000000007E-2</v>
      </c>
      <c r="F722" s="1">
        <v>0.13</v>
      </c>
      <c r="G722">
        <v>52798</v>
      </c>
      <c r="H722">
        <v>1.24</v>
      </c>
      <c r="I722" s="1">
        <v>0.83</v>
      </c>
    </row>
    <row r="723" spans="1:9" x14ac:dyDescent="0.3">
      <c r="A723">
        <v>6</v>
      </c>
      <c r="B723">
        <v>33452</v>
      </c>
      <c r="C723" s="1">
        <v>0.18</v>
      </c>
      <c r="D723" s="1">
        <v>0.82</v>
      </c>
      <c r="E723" s="1">
        <v>7.0000000000000007E-2</v>
      </c>
      <c r="F723" s="1">
        <v>0.1</v>
      </c>
      <c r="G723">
        <v>56960</v>
      </c>
      <c r="H723">
        <v>2.09</v>
      </c>
      <c r="I723" s="1">
        <v>0.84</v>
      </c>
    </row>
    <row r="724" spans="1:9" x14ac:dyDescent="0.3">
      <c r="A724">
        <v>4</v>
      </c>
      <c r="B724">
        <v>65936</v>
      </c>
      <c r="C724" s="1">
        <v>0.19</v>
      </c>
      <c r="D724" s="1">
        <v>0.81</v>
      </c>
      <c r="E724" s="1">
        <v>7.0000000000000007E-2</v>
      </c>
      <c r="F724" s="1">
        <v>0.18</v>
      </c>
      <c r="G724">
        <v>45138</v>
      </c>
      <c r="H724">
        <v>2.02</v>
      </c>
      <c r="I724" s="1">
        <v>0.78</v>
      </c>
    </row>
    <row r="725" spans="1:9" x14ac:dyDescent="0.3">
      <c r="A725">
        <v>6</v>
      </c>
      <c r="B725">
        <v>32006</v>
      </c>
      <c r="C725" s="1">
        <v>0.2</v>
      </c>
      <c r="D725" s="1">
        <v>0.8</v>
      </c>
      <c r="E725" s="1">
        <v>0.08</v>
      </c>
      <c r="F725" s="1">
        <v>0.14000000000000001</v>
      </c>
      <c r="G725">
        <v>46835</v>
      </c>
      <c r="H725">
        <v>1.78</v>
      </c>
      <c r="I725" s="1">
        <v>0.83</v>
      </c>
    </row>
    <row r="726" spans="1:9" x14ac:dyDescent="0.3">
      <c r="A726">
        <v>1</v>
      </c>
      <c r="B726">
        <v>330086</v>
      </c>
      <c r="C726" s="1">
        <v>0.12</v>
      </c>
      <c r="D726" s="1">
        <v>0.88</v>
      </c>
      <c r="E726" s="1">
        <v>0.05</v>
      </c>
      <c r="F726" s="1">
        <v>0.04</v>
      </c>
      <c r="G726">
        <v>101740</v>
      </c>
      <c r="H726">
        <v>1.76</v>
      </c>
      <c r="I726" s="1">
        <v>0.9</v>
      </c>
    </row>
    <row r="727" spans="1:9" x14ac:dyDescent="0.3">
      <c r="A727">
        <v>1</v>
      </c>
      <c r="B727">
        <v>76351</v>
      </c>
      <c r="C727" s="1">
        <v>0.16</v>
      </c>
      <c r="D727" s="1">
        <v>0.84</v>
      </c>
      <c r="E727" s="1">
        <v>0.06</v>
      </c>
      <c r="F727" s="1">
        <v>0.06</v>
      </c>
      <c r="G727">
        <v>73831</v>
      </c>
      <c r="H727">
        <v>0.89</v>
      </c>
      <c r="I727" s="1">
        <v>0.86</v>
      </c>
    </row>
    <row r="728" spans="1:9" x14ac:dyDescent="0.3">
      <c r="A728">
        <v>1</v>
      </c>
      <c r="B728">
        <v>40350</v>
      </c>
      <c r="C728" s="1">
        <v>0.18</v>
      </c>
      <c r="D728" s="1">
        <v>0.82</v>
      </c>
      <c r="E728" s="1">
        <v>7.0000000000000007E-2</v>
      </c>
      <c r="F728" s="1">
        <v>0.09</v>
      </c>
      <c r="G728">
        <v>60379</v>
      </c>
      <c r="H728">
        <v>0.62</v>
      </c>
      <c r="I728" s="1">
        <v>0.85</v>
      </c>
    </row>
    <row r="729" spans="1:9" x14ac:dyDescent="0.3">
      <c r="A729">
        <v>1</v>
      </c>
      <c r="B729">
        <v>167009</v>
      </c>
      <c r="C729" s="1">
        <v>0.14000000000000001</v>
      </c>
      <c r="D729" s="1">
        <v>0.86</v>
      </c>
      <c r="E729" s="1">
        <v>0.06</v>
      </c>
      <c r="F729" s="1">
        <v>0.06</v>
      </c>
      <c r="G729">
        <v>80834</v>
      </c>
      <c r="H729">
        <v>1.56</v>
      </c>
      <c r="I729" s="1">
        <v>0.86</v>
      </c>
    </row>
    <row r="730" spans="1:9" x14ac:dyDescent="0.3">
      <c r="A730">
        <v>4</v>
      </c>
      <c r="B730">
        <v>48271</v>
      </c>
      <c r="C730" s="1">
        <v>0.19</v>
      </c>
      <c r="D730" s="1">
        <v>0.81</v>
      </c>
      <c r="E730" s="1">
        <v>7.0000000000000007E-2</v>
      </c>
      <c r="F730" s="1">
        <v>0.13</v>
      </c>
      <c r="G730">
        <v>50183</v>
      </c>
      <c r="H730">
        <v>1.86</v>
      </c>
      <c r="I730" s="1">
        <v>0.78</v>
      </c>
    </row>
    <row r="731" spans="1:9" x14ac:dyDescent="0.3">
      <c r="A731">
        <v>3</v>
      </c>
      <c r="B731">
        <v>82366</v>
      </c>
      <c r="C731" s="1">
        <v>0.19</v>
      </c>
      <c r="D731" s="1">
        <v>0.81</v>
      </c>
      <c r="E731" s="1">
        <v>0.08</v>
      </c>
      <c r="F731" s="1">
        <v>0.12</v>
      </c>
      <c r="G731">
        <v>55365</v>
      </c>
      <c r="H731">
        <v>3.86</v>
      </c>
      <c r="I731" s="1">
        <v>0.83</v>
      </c>
    </row>
    <row r="732" spans="1:9" x14ac:dyDescent="0.3">
      <c r="A732">
        <v>6</v>
      </c>
      <c r="B732">
        <v>36240</v>
      </c>
      <c r="C732" s="1">
        <v>0.17</v>
      </c>
      <c r="D732" s="1">
        <v>0.83</v>
      </c>
      <c r="E732" s="1">
        <v>7.0000000000000007E-2</v>
      </c>
      <c r="F732" s="1">
        <v>0.1</v>
      </c>
      <c r="G732">
        <v>53809</v>
      </c>
      <c r="H732">
        <v>0.99</v>
      </c>
      <c r="I732" s="1">
        <v>0.83</v>
      </c>
    </row>
    <row r="733" spans="1:9" x14ac:dyDescent="0.3">
      <c r="A733">
        <v>4</v>
      </c>
      <c r="B733">
        <v>44111</v>
      </c>
      <c r="C733" s="1">
        <v>0.16</v>
      </c>
      <c r="D733" s="1">
        <v>0.84</v>
      </c>
      <c r="E733" s="1">
        <v>0.06</v>
      </c>
      <c r="F733" s="1">
        <v>0.12</v>
      </c>
      <c r="G733">
        <v>55518</v>
      </c>
      <c r="H733">
        <v>2.11</v>
      </c>
      <c r="I733" s="1">
        <v>0.86</v>
      </c>
    </row>
    <row r="734" spans="1:9" x14ac:dyDescent="0.3">
      <c r="A734">
        <v>1</v>
      </c>
      <c r="B734">
        <v>33370</v>
      </c>
      <c r="C734" s="1">
        <v>0.18</v>
      </c>
      <c r="D734" s="1">
        <v>0.82</v>
      </c>
      <c r="E734" s="1">
        <v>0.06</v>
      </c>
      <c r="F734" s="1">
        <v>0.09</v>
      </c>
      <c r="G734">
        <v>66720</v>
      </c>
      <c r="H734">
        <v>1.38</v>
      </c>
      <c r="I734" s="1">
        <v>0.83</v>
      </c>
    </row>
    <row r="735" spans="1:9" x14ac:dyDescent="0.3">
      <c r="A735">
        <v>6</v>
      </c>
      <c r="B735">
        <v>20764</v>
      </c>
      <c r="C735" s="1">
        <v>0.18</v>
      </c>
      <c r="D735" s="1">
        <v>0.82</v>
      </c>
      <c r="E735" s="1">
        <v>0.06</v>
      </c>
      <c r="F735" s="1">
        <v>0.13</v>
      </c>
      <c r="G735">
        <v>48392</v>
      </c>
      <c r="H735">
        <v>1.69</v>
      </c>
      <c r="I735" s="1">
        <v>0.85</v>
      </c>
    </row>
    <row r="736" spans="1:9" x14ac:dyDescent="0.3">
      <c r="A736">
        <v>6</v>
      </c>
      <c r="B736">
        <v>32208</v>
      </c>
      <c r="C736" s="1">
        <v>0.18</v>
      </c>
      <c r="D736" s="1">
        <v>0.82</v>
      </c>
      <c r="E736" s="1">
        <v>7.0000000000000007E-2</v>
      </c>
      <c r="F736" s="1">
        <v>0.14000000000000001</v>
      </c>
      <c r="G736">
        <v>51031</v>
      </c>
      <c r="H736">
        <v>7.05</v>
      </c>
      <c r="I736" s="1">
        <v>0.8</v>
      </c>
    </row>
    <row r="737" spans="1:9" x14ac:dyDescent="0.3">
      <c r="A737">
        <v>6</v>
      </c>
      <c r="B737">
        <v>27611</v>
      </c>
      <c r="C737" s="1">
        <v>0.16</v>
      </c>
      <c r="D737" s="1">
        <v>0.84</v>
      </c>
      <c r="E737" s="1">
        <v>7.0000000000000007E-2</v>
      </c>
      <c r="F737" s="1">
        <v>0.15</v>
      </c>
      <c r="G737">
        <v>51560</v>
      </c>
      <c r="H737">
        <v>0.62</v>
      </c>
      <c r="I737" s="1">
        <v>0.88</v>
      </c>
    </row>
    <row r="738" spans="1:9" x14ac:dyDescent="0.3">
      <c r="A738">
        <v>1</v>
      </c>
      <c r="B738">
        <v>156225</v>
      </c>
      <c r="C738" s="1">
        <v>0.15</v>
      </c>
      <c r="D738" s="1">
        <v>0.85</v>
      </c>
      <c r="E738" s="1">
        <v>0.06</v>
      </c>
      <c r="F738" s="1">
        <v>0.08</v>
      </c>
      <c r="G738">
        <v>69880</v>
      </c>
      <c r="H738">
        <v>1.21</v>
      </c>
      <c r="I738" s="1">
        <v>0.87</v>
      </c>
    </row>
    <row r="739" spans="1:9" x14ac:dyDescent="0.3">
      <c r="A739">
        <v>5</v>
      </c>
      <c r="B739">
        <v>36895</v>
      </c>
      <c r="C739" s="1">
        <v>0.18</v>
      </c>
      <c r="D739" s="1">
        <v>0.82</v>
      </c>
      <c r="E739" s="1">
        <v>7.0000000000000007E-2</v>
      </c>
      <c r="F739" s="1">
        <v>0.15</v>
      </c>
      <c r="G739">
        <v>48606</v>
      </c>
      <c r="H739">
        <v>4.28</v>
      </c>
      <c r="I739" s="1">
        <v>0.81</v>
      </c>
    </row>
    <row r="740" spans="1:9" x14ac:dyDescent="0.3">
      <c r="A740">
        <v>4</v>
      </c>
      <c r="B740">
        <v>79344</v>
      </c>
      <c r="C740" s="1">
        <v>0.17</v>
      </c>
      <c r="D740" s="1">
        <v>0.83</v>
      </c>
      <c r="E740" s="1">
        <v>0.06</v>
      </c>
      <c r="F740" s="1">
        <v>0.09</v>
      </c>
      <c r="G740">
        <v>57367</v>
      </c>
      <c r="H740">
        <v>1.1100000000000001</v>
      </c>
      <c r="I740" s="1">
        <v>0.84</v>
      </c>
    </row>
    <row r="741" spans="1:9" x14ac:dyDescent="0.3">
      <c r="A741">
        <v>6</v>
      </c>
      <c r="B741">
        <v>39330</v>
      </c>
      <c r="C741" s="1">
        <v>0.14000000000000001</v>
      </c>
      <c r="D741" s="1">
        <v>0.86</v>
      </c>
      <c r="E741" s="1">
        <v>0.04</v>
      </c>
      <c r="F741" s="1">
        <v>0.08</v>
      </c>
      <c r="G741">
        <v>67498</v>
      </c>
      <c r="H741">
        <v>0.64</v>
      </c>
      <c r="I741" s="1">
        <v>0.88</v>
      </c>
    </row>
    <row r="742" spans="1:9" x14ac:dyDescent="0.3">
      <c r="A742">
        <v>1</v>
      </c>
      <c r="B742">
        <v>484411</v>
      </c>
      <c r="C742" s="1">
        <v>0.17</v>
      </c>
      <c r="D742" s="1">
        <v>0.83</v>
      </c>
      <c r="E742" s="1">
        <v>0.06</v>
      </c>
      <c r="F742" s="1">
        <v>0.15</v>
      </c>
      <c r="G742">
        <v>55280</v>
      </c>
      <c r="H742">
        <v>5.49</v>
      </c>
      <c r="I742" s="1">
        <v>0.85</v>
      </c>
    </row>
    <row r="743" spans="1:9" x14ac:dyDescent="0.3">
      <c r="A743">
        <v>3</v>
      </c>
      <c r="B743">
        <v>110007</v>
      </c>
      <c r="C743" s="1">
        <v>0.18</v>
      </c>
      <c r="D743" s="1">
        <v>0.82</v>
      </c>
      <c r="E743" s="1">
        <v>0.08</v>
      </c>
      <c r="F743" s="1">
        <v>0.15</v>
      </c>
      <c r="G743">
        <v>52095</v>
      </c>
      <c r="H743">
        <v>2.38</v>
      </c>
      <c r="I743" s="1">
        <v>0.8</v>
      </c>
    </row>
    <row r="744" spans="1:9" x14ac:dyDescent="0.3">
      <c r="A744">
        <v>6</v>
      </c>
      <c r="B744">
        <v>45668</v>
      </c>
      <c r="C744" s="1">
        <v>0.2</v>
      </c>
      <c r="D744" s="1">
        <v>0.8</v>
      </c>
      <c r="E744" s="1">
        <v>0.08</v>
      </c>
      <c r="F744" s="1">
        <v>0.12</v>
      </c>
      <c r="G744">
        <v>53187</v>
      </c>
      <c r="H744">
        <v>1.31</v>
      </c>
      <c r="I744" s="1">
        <v>0.83</v>
      </c>
    </row>
    <row r="745" spans="1:9" x14ac:dyDescent="0.3">
      <c r="A745">
        <v>1</v>
      </c>
      <c r="B745">
        <v>129641</v>
      </c>
      <c r="C745" s="1">
        <v>0.18</v>
      </c>
      <c r="D745" s="1">
        <v>0.82</v>
      </c>
      <c r="E745" s="1">
        <v>0.08</v>
      </c>
      <c r="F745" s="1">
        <v>0.16</v>
      </c>
      <c r="G745">
        <v>49522</v>
      </c>
      <c r="H745">
        <v>2.36</v>
      </c>
      <c r="I745" s="1">
        <v>0.81</v>
      </c>
    </row>
    <row r="746" spans="1:9" x14ac:dyDescent="0.3">
      <c r="A746">
        <v>1</v>
      </c>
      <c r="B746">
        <v>954670</v>
      </c>
      <c r="C746" s="1">
        <v>0.13</v>
      </c>
      <c r="D746" s="1">
        <v>0.87</v>
      </c>
      <c r="E746" s="1">
        <v>0.06</v>
      </c>
      <c r="F746" s="1">
        <v>0.17</v>
      </c>
      <c r="G746">
        <v>48409</v>
      </c>
      <c r="H746">
        <v>4.7</v>
      </c>
      <c r="I746" s="1">
        <v>0.88</v>
      </c>
    </row>
    <row r="747" spans="1:9" x14ac:dyDescent="0.3">
      <c r="A747">
        <v>6</v>
      </c>
      <c r="B747">
        <v>46248</v>
      </c>
      <c r="C747" s="1">
        <v>0.18</v>
      </c>
      <c r="D747" s="1">
        <v>0.82</v>
      </c>
      <c r="E747" s="1">
        <v>0.06</v>
      </c>
      <c r="F747" s="1">
        <v>0.11</v>
      </c>
      <c r="G747">
        <v>55766</v>
      </c>
      <c r="H747">
        <v>3.98</v>
      </c>
      <c r="I747" s="1">
        <v>0.84</v>
      </c>
    </row>
    <row r="748" spans="1:9" x14ac:dyDescent="0.3">
      <c r="A748">
        <v>7</v>
      </c>
      <c r="B748">
        <v>10217</v>
      </c>
      <c r="C748" s="1">
        <v>0.2</v>
      </c>
      <c r="D748" s="1">
        <v>0.8</v>
      </c>
      <c r="E748" s="1">
        <v>0.09</v>
      </c>
      <c r="F748" s="1">
        <v>0.12</v>
      </c>
      <c r="G748">
        <v>55444</v>
      </c>
      <c r="H748">
        <v>0</v>
      </c>
      <c r="I748" s="1">
        <v>0.83</v>
      </c>
    </row>
    <row r="749" spans="1:9" x14ac:dyDescent="0.3">
      <c r="A749">
        <v>6</v>
      </c>
      <c r="B749">
        <v>35567</v>
      </c>
      <c r="C749" s="1">
        <v>0.18</v>
      </c>
      <c r="D749" s="1">
        <v>0.82</v>
      </c>
      <c r="E749" s="1">
        <v>0.09</v>
      </c>
      <c r="F749" s="1">
        <v>0.15</v>
      </c>
      <c r="G749">
        <v>47624</v>
      </c>
      <c r="H749">
        <v>0.7</v>
      </c>
      <c r="I749" s="1">
        <v>0.77</v>
      </c>
    </row>
    <row r="750" spans="1:9" x14ac:dyDescent="0.3">
      <c r="A750">
        <v>3</v>
      </c>
      <c r="B750">
        <v>146917</v>
      </c>
      <c r="C750" s="1">
        <v>0.13</v>
      </c>
      <c r="D750" s="1">
        <v>0.87</v>
      </c>
      <c r="E750" s="1">
        <v>0.05</v>
      </c>
      <c r="F750" s="1">
        <v>0.19</v>
      </c>
      <c r="G750">
        <v>48883</v>
      </c>
      <c r="H750">
        <v>2.4</v>
      </c>
      <c r="I750" s="1">
        <v>0.79</v>
      </c>
    </row>
    <row r="751" spans="1:9" x14ac:dyDescent="0.3">
      <c r="A751">
        <v>6</v>
      </c>
      <c r="B751">
        <v>38346</v>
      </c>
      <c r="C751" s="1">
        <v>0.18</v>
      </c>
      <c r="D751" s="1">
        <v>0.82</v>
      </c>
      <c r="E751" s="1">
        <v>7.0000000000000007E-2</v>
      </c>
      <c r="F751" s="1">
        <v>0.1</v>
      </c>
      <c r="G751">
        <v>53700</v>
      </c>
      <c r="H751">
        <v>1.04</v>
      </c>
      <c r="I751" s="1">
        <v>0.83</v>
      </c>
    </row>
    <row r="752" spans="1:9" x14ac:dyDescent="0.3">
      <c r="A752">
        <v>1</v>
      </c>
      <c r="B752">
        <v>70116</v>
      </c>
      <c r="C752" s="1">
        <v>0.17</v>
      </c>
      <c r="D752" s="1">
        <v>0.83</v>
      </c>
      <c r="E752" s="1">
        <v>0.08</v>
      </c>
      <c r="F752" s="1">
        <v>0.1</v>
      </c>
      <c r="G752">
        <v>66151</v>
      </c>
      <c r="H752">
        <v>1.64</v>
      </c>
      <c r="I752" s="1">
        <v>0.86</v>
      </c>
    </row>
    <row r="753" spans="1:9" x14ac:dyDescent="0.3">
      <c r="A753">
        <v>1</v>
      </c>
      <c r="B753">
        <v>14011</v>
      </c>
      <c r="C753" s="1">
        <v>0.19</v>
      </c>
      <c r="D753" s="1">
        <v>0.81</v>
      </c>
      <c r="E753" s="1">
        <v>7.0000000000000007E-2</v>
      </c>
      <c r="F753" s="1">
        <v>0.1</v>
      </c>
      <c r="G753">
        <v>53060</v>
      </c>
      <c r="H753">
        <v>0</v>
      </c>
      <c r="I753" s="1">
        <v>0.83</v>
      </c>
    </row>
    <row r="754" spans="1:9" x14ac:dyDescent="0.3">
      <c r="A754">
        <v>6</v>
      </c>
      <c r="B754">
        <v>47532</v>
      </c>
      <c r="C754" s="1">
        <v>0.16</v>
      </c>
      <c r="D754" s="1">
        <v>0.84</v>
      </c>
      <c r="E754" s="1">
        <v>0.06</v>
      </c>
      <c r="F754" s="1">
        <v>0.09</v>
      </c>
      <c r="G754">
        <v>61341</v>
      </c>
      <c r="H754">
        <v>0.65</v>
      </c>
      <c r="I754" s="1">
        <v>0.86</v>
      </c>
    </row>
    <row r="755" spans="1:9" x14ac:dyDescent="0.3">
      <c r="A755">
        <v>1</v>
      </c>
      <c r="B755">
        <v>5844</v>
      </c>
      <c r="C755" s="1">
        <v>0.22</v>
      </c>
      <c r="D755" s="1">
        <v>0.78</v>
      </c>
      <c r="E755" s="1">
        <v>0.09</v>
      </c>
      <c r="F755" s="1">
        <v>0.1</v>
      </c>
      <c r="G755">
        <v>58022</v>
      </c>
      <c r="H755">
        <v>0</v>
      </c>
      <c r="I755" s="1">
        <v>0.81</v>
      </c>
    </row>
    <row r="756" spans="1:9" x14ac:dyDescent="0.3">
      <c r="A756">
        <v>6</v>
      </c>
      <c r="B756">
        <v>19489</v>
      </c>
      <c r="C756" s="1">
        <v>0.2</v>
      </c>
      <c r="D756" s="1">
        <v>0.8</v>
      </c>
      <c r="E756" s="1">
        <v>7.0000000000000007E-2</v>
      </c>
      <c r="F756" s="1">
        <v>0.15</v>
      </c>
      <c r="G756">
        <v>44968</v>
      </c>
      <c r="H756">
        <v>1.28</v>
      </c>
      <c r="I756" s="1">
        <v>0.84</v>
      </c>
    </row>
    <row r="757" spans="1:9" x14ac:dyDescent="0.3">
      <c r="A757">
        <v>3</v>
      </c>
      <c r="B757">
        <v>20845</v>
      </c>
      <c r="C757" s="1">
        <v>0.19</v>
      </c>
      <c r="D757" s="1">
        <v>0.81</v>
      </c>
      <c r="E757" s="1">
        <v>0.08</v>
      </c>
      <c r="F757" s="1">
        <v>0.12</v>
      </c>
      <c r="G757">
        <v>49731</v>
      </c>
      <c r="H757">
        <v>0</v>
      </c>
      <c r="I757" s="1">
        <v>0.84</v>
      </c>
    </row>
    <row r="758" spans="1:9" x14ac:dyDescent="0.3">
      <c r="A758">
        <v>6</v>
      </c>
      <c r="B758">
        <v>16927</v>
      </c>
      <c r="C758" s="1">
        <v>0.19</v>
      </c>
      <c r="D758" s="1">
        <v>0.81</v>
      </c>
      <c r="E758" s="1">
        <v>0.08</v>
      </c>
      <c r="F758" s="1">
        <v>0.14000000000000001</v>
      </c>
      <c r="G758">
        <v>49639</v>
      </c>
      <c r="H758">
        <v>0</v>
      </c>
      <c r="I758" s="1">
        <v>0.75</v>
      </c>
    </row>
    <row r="759" spans="1:9" x14ac:dyDescent="0.3">
      <c r="A759">
        <v>6</v>
      </c>
      <c r="B759">
        <v>19102</v>
      </c>
      <c r="C759" s="1">
        <v>0.19</v>
      </c>
      <c r="D759" s="1">
        <v>0.81</v>
      </c>
      <c r="E759" s="1">
        <v>7.0000000000000007E-2</v>
      </c>
      <c r="F759" s="1">
        <v>0.11</v>
      </c>
      <c r="G759">
        <v>52332</v>
      </c>
      <c r="H759">
        <v>1.31</v>
      </c>
      <c r="I759" s="1">
        <v>0.77</v>
      </c>
    </row>
    <row r="760" spans="1:9" x14ac:dyDescent="0.3">
      <c r="A760">
        <v>8</v>
      </c>
      <c r="B760">
        <v>12410</v>
      </c>
      <c r="C760" s="1">
        <v>0.2</v>
      </c>
      <c r="D760" s="1">
        <v>0.8</v>
      </c>
      <c r="E760" s="1">
        <v>7.0000000000000007E-2</v>
      </c>
      <c r="F760" s="1">
        <v>0.11</v>
      </c>
      <c r="G760">
        <v>54265</v>
      </c>
      <c r="H760">
        <v>0</v>
      </c>
      <c r="I760" s="1">
        <v>0.83</v>
      </c>
    </row>
    <row r="761" spans="1:9" x14ac:dyDescent="0.3">
      <c r="A761">
        <v>1</v>
      </c>
      <c r="B761">
        <v>169594</v>
      </c>
      <c r="C761" s="1">
        <v>0.16</v>
      </c>
      <c r="D761" s="1">
        <v>0.84</v>
      </c>
      <c r="E761" s="1">
        <v>0.06</v>
      </c>
      <c r="F761" s="1">
        <v>0.09</v>
      </c>
      <c r="G761">
        <v>69298</v>
      </c>
      <c r="H761">
        <v>1.72</v>
      </c>
      <c r="I761" s="1">
        <v>0.85</v>
      </c>
    </row>
    <row r="762" spans="1:9" x14ac:dyDescent="0.3">
      <c r="A762">
        <v>2</v>
      </c>
      <c r="B762">
        <v>25540</v>
      </c>
      <c r="C762" s="1">
        <v>0.19</v>
      </c>
      <c r="D762" s="1">
        <v>0.81</v>
      </c>
      <c r="E762" s="1">
        <v>0.06</v>
      </c>
      <c r="F762" s="1">
        <v>0.09</v>
      </c>
      <c r="G762">
        <v>68162</v>
      </c>
      <c r="H762">
        <v>0</v>
      </c>
      <c r="I762" s="1">
        <v>0.84</v>
      </c>
    </row>
    <row r="763" spans="1:9" x14ac:dyDescent="0.3">
      <c r="A763">
        <v>6</v>
      </c>
      <c r="B763">
        <v>12469</v>
      </c>
      <c r="C763" s="1">
        <v>0.2</v>
      </c>
      <c r="D763" s="1">
        <v>0.8</v>
      </c>
      <c r="E763" s="1">
        <v>0.08</v>
      </c>
      <c r="F763" s="1">
        <v>0.12</v>
      </c>
      <c r="G763">
        <v>49730</v>
      </c>
      <c r="H763">
        <v>2</v>
      </c>
      <c r="I763" s="1">
        <v>0.83</v>
      </c>
    </row>
    <row r="764" spans="1:9" x14ac:dyDescent="0.3">
      <c r="A764">
        <v>1</v>
      </c>
      <c r="B764">
        <v>37779</v>
      </c>
      <c r="C764" s="1">
        <v>0.17</v>
      </c>
      <c r="D764" s="1">
        <v>0.83</v>
      </c>
      <c r="E764" s="1">
        <v>7.0000000000000007E-2</v>
      </c>
      <c r="F764" s="1">
        <v>0.11</v>
      </c>
      <c r="G764">
        <v>54718</v>
      </c>
      <c r="H764">
        <v>0.66</v>
      </c>
      <c r="I764" s="1">
        <v>0.74</v>
      </c>
    </row>
    <row r="765" spans="1:9" x14ac:dyDescent="0.3">
      <c r="A765">
        <v>6</v>
      </c>
      <c r="B765">
        <v>24851</v>
      </c>
      <c r="C765" s="1">
        <v>0.2</v>
      </c>
      <c r="D765" s="1">
        <v>0.8</v>
      </c>
      <c r="E765" s="1">
        <v>7.0000000000000007E-2</v>
      </c>
      <c r="F765" s="1">
        <v>0.13</v>
      </c>
      <c r="G765">
        <v>46441</v>
      </c>
      <c r="H765">
        <v>0.72</v>
      </c>
      <c r="I765" s="1">
        <v>0.82</v>
      </c>
    </row>
    <row r="766" spans="1:9" x14ac:dyDescent="0.3">
      <c r="A766">
        <v>6</v>
      </c>
      <c r="B766">
        <v>28523</v>
      </c>
      <c r="C766" s="1">
        <v>0.18</v>
      </c>
      <c r="D766" s="1">
        <v>0.82</v>
      </c>
      <c r="E766" s="1">
        <v>7.0000000000000007E-2</v>
      </c>
      <c r="F766" s="1">
        <v>0.11</v>
      </c>
      <c r="G766">
        <v>57436</v>
      </c>
      <c r="H766">
        <v>0.88</v>
      </c>
      <c r="I766" s="1">
        <v>0.85</v>
      </c>
    </row>
    <row r="767" spans="1:9" x14ac:dyDescent="0.3">
      <c r="A767">
        <v>6</v>
      </c>
      <c r="B767">
        <v>16663</v>
      </c>
      <c r="C767" s="1">
        <v>0.18</v>
      </c>
      <c r="D767" s="1">
        <v>0.82</v>
      </c>
      <c r="E767" s="1">
        <v>0.06</v>
      </c>
      <c r="F767" s="1">
        <v>0.11</v>
      </c>
      <c r="G767">
        <v>53271</v>
      </c>
      <c r="H767">
        <v>1.5</v>
      </c>
      <c r="I767" s="1">
        <v>0.84</v>
      </c>
    </row>
    <row r="768" spans="1:9" x14ac:dyDescent="0.3">
      <c r="A768">
        <v>2</v>
      </c>
      <c r="B768">
        <v>270771</v>
      </c>
      <c r="C768" s="1">
        <v>0.16</v>
      </c>
      <c r="D768" s="1">
        <v>0.84</v>
      </c>
      <c r="E768" s="1">
        <v>0.05</v>
      </c>
      <c r="F768" s="1">
        <v>0.13</v>
      </c>
      <c r="G768">
        <v>54674</v>
      </c>
      <c r="H768">
        <v>2.82</v>
      </c>
      <c r="I768" s="1">
        <v>0.83</v>
      </c>
    </row>
    <row r="769" spans="1:9" x14ac:dyDescent="0.3">
      <c r="A769">
        <v>1</v>
      </c>
      <c r="B769">
        <v>23878</v>
      </c>
      <c r="C769" s="1">
        <v>0.17</v>
      </c>
      <c r="D769" s="1">
        <v>0.83</v>
      </c>
      <c r="E769" s="1">
        <v>7.0000000000000007E-2</v>
      </c>
      <c r="F769" s="1">
        <v>0.15</v>
      </c>
      <c r="G769">
        <v>44913</v>
      </c>
      <c r="H769">
        <v>1.05</v>
      </c>
      <c r="I769" s="1">
        <v>0.88</v>
      </c>
    </row>
    <row r="770" spans="1:9" x14ac:dyDescent="0.3">
      <c r="A770">
        <v>1</v>
      </c>
      <c r="B770">
        <v>44593</v>
      </c>
      <c r="C770" s="1">
        <v>0.17</v>
      </c>
      <c r="D770" s="1">
        <v>0.83</v>
      </c>
      <c r="E770" s="1">
        <v>7.0000000000000007E-2</v>
      </c>
      <c r="F770" s="1">
        <v>0.11</v>
      </c>
      <c r="G770">
        <v>57193</v>
      </c>
      <c r="H770">
        <v>1.03</v>
      </c>
      <c r="I770" s="1">
        <v>0.85</v>
      </c>
    </row>
    <row r="771" spans="1:9" x14ac:dyDescent="0.3">
      <c r="A771">
        <v>8</v>
      </c>
      <c r="B771">
        <v>20327</v>
      </c>
      <c r="C771" s="1">
        <v>0.19</v>
      </c>
      <c r="D771" s="1">
        <v>0.81</v>
      </c>
      <c r="E771" s="1">
        <v>0.08</v>
      </c>
      <c r="F771" s="1">
        <v>0.09</v>
      </c>
      <c r="G771">
        <v>56862</v>
      </c>
      <c r="H771">
        <v>0</v>
      </c>
      <c r="I771" s="1">
        <v>0.83</v>
      </c>
    </row>
    <row r="772" spans="1:9" x14ac:dyDescent="0.3">
      <c r="A772">
        <v>6</v>
      </c>
      <c r="B772">
        <v>22935</v>
      </c>
      <c r="C772" s="1">
        <v>0.19</v>
      </c>
      <c r="D772" s="1">
        <v>0.81</v>
      </c>
      <c r="E772" s="1">
        <v>0.06</v>
      </c>
      <c r="F772" s="1">
        <v>0.11</v>
      </c>
      <c r="G772">
        <v>49972</v>
      </c>
      <c r="H772">
        <v>0.65</v>
      </c>
      <c r="I772" s="1">
        <v>0.86</v>
      </c>
    </row>
    <row r="773" spans="1:9" x14ac:dyDescent="0.3">
      <c r="A773">
        <v>7</v>
      </c>
      <c r="B773">
        <v>34586</v>
      </c>
      <c r="C773" s="1">
        <v>0.2</v>
      </c>
      <c r="D773" s="1">
        <v>0.8</v>
      </c>
      <c r="E773" s="1">
        <v>7.0000000000000007E-2</v>
      </c>
      <c r="F773" s="1">
        <v>0.11</v>
      </c>
      <c r="G773">
        <v>58295</v>
      </c>
      <c r="H773">
        <v>0.72</v>
      </c>
      <c r="I773" s="1">
        <v>0.79</v>
      </c>
    </row>
    <row r="774" spans="1:9" x14ac:dyDescent="0.3">
      <c r="A774">
        <v>3</v>
      </c>
      <c r="B774">
        <v>20690</v>
      </c>
      <c r="C774" s="1">
        <v>0.18</v>
      </c>
      <c r="D774" s="1">
        <v>0.82</v>
      </c>
      <c r="E774" s="1">
        <v>0.06</v>
      </c>
      <c r="F774" s="1">
        <v>0.12</v>
      </c>
      <c r="G774">
        <v>47554</v>
      </c>
      <c r="H774">
        <v>1.21</v>
      </c>
      <c r="I774" s="1">
        <v>0.75</v>
      </c>
    </row>
    <row r="775" spans="1:9" x14ac:dyDescent="0.3">
      <c r="A775">
        <v>8</v>
      </c>
      <c r="B775">
        <v>10717</v>
      </c>
      <c r="C775" s="1">
        <v>0.17</v>
      </c>
      <c r="D775" s="1">
        <v>0.83</v>
      </c>
      <c r="E775" s="1">
        <v>0.08</v>
      </c>
      <c r="F775" s="1">
        <v>0.17</v>
      </c>
      <c r="G775">
        <v>47713</v>
      </c>
      <c r="H775">
        <v>0</v>
      </c>
      <c r="I775" s="1">
        <v>0.85</v>
      </c>
    </row>
    <row r="776" spans="1:9" x14ac:dyDescent="0.3">
      <c r="A776">
        <v>3</v>
      </c>
      <c r="B776">
        <v>193048</v>
      </c>
      <c r="C776" s="1">
        <v>0.12</v>
      </c>
      <c r="D776" s="1">
        <v>0.88</v>
      </c>
      <c r="E776" s="1">
        <v>0.05</v>
      </c>
      <c r="F776" s="1">
        <v>0.17</v>
      </c>
      <c r="G776">
        <v>52269</v>
      </c>
      <c r="H776">
        <v>2.58</v>
      </c>
      <c r="I776" s="1">
        <v>0.82</v>
      </c>
    </row>
    <row r="777" spans="1:9" x14ac:dyDescent="0.3">
      <c r="A777">
        <v>6</v>
      </c>
      <c r="B777">
        <v>15128</v>
      </c>
      <c r="C777" s="1">
        <v>0.21</v>
      </c>
      <c r="D777" s="1">
        <v>0.79</v>
      </c>
      <c r="E777" s="1">
        <v>7.0000000000000007E-2</v>
      </c>
      <c r="F777" s="1">
        <v>0.08</v>
      </c>
      <c r="G777">
        <v>60896</v>
      </c>
      <c r="H777">
        <v>1.65</v>
      </c>
      <c r="I777" s="1">
        <v>0.82</v>
      </c>
    </row>
    <row r="778" spans="1:9" x14ac:dyDescent="0.3">
      <c r="A778">
        <v>1</v>
      </c>
      <c r="B778">
        <v>7037</v>
      </c>
      <c r="C778" s="1">
        <v>0.19</v>
      </c>
      <c r="D778" s="1">
        <v>0.81</v>
      </c>
      <c r="E778" s="1">
        <v>7.0000000000000007E-2</v>
      </c>
      <c r="F778" s="1">
        <v>0.11</v>
      </c>
      <c r="G778">
        <v>50300</v>
      </c>
      <c r="H778">
        <v>0</v>
      </c>
      <c r="I778" s="1">
        <v>0.84</v>
      </c>
    </row>
    <row r="779" spans="1:9" x14ac:dyDescent="0.3">
      <c r="A779">
        <v>2</v>
      </c>
      <c r="B779">
        <v>180974</v>
      </c>
      <c r="C779" s="1">
        <v>0.17</v>
      </c>
      <c r="D779" s="1">
        <v>0.83</v>
      </c>
      <c r="E779" s="1">
        <v>7.0000000000000007E-2</v>
      </c>
      <c r="F779" s="1">
        <v>0.15</v>
      </c>
      <c r="G779">
        <v>50500</v>
      </c>
      <c r="H779">
        <v>7.52</v>
      </c>
      <c r="I779" s="1">
        <v>0.84</v>
      </c>
    </row>
    <row r="780" spans="1:9" x14ac:dyDescent="0.3">
      <c r="A780">
        <v>3</v>
      </c>
      <c r="B780">
        <v>15479</v>
      </c>
      <c r="C780" s="1">
        <v>0.2</v>
      </c>
      <c r="D780" s="1">
        <v>0.8</v>
      </c>
      <c r="E780" s="1">
        <v>0.08</v>
      </c>
      <c r="F780" s="1">
        <v>0.15</v>
      </c>
      <c r="G780">
        <v>49287</v>
      </c>
      <c r="H780">
        <v>1.36</v>
      </c>
      <c r="I780" s="1">
        <v>0.84</v>
      </c>
    </row>
    <row r="781" spans="1:9" x14ac:dyDescent="0.3">
      <c r="A781">
        <v>3</v>
      </c>
      <c r="B781">
        <v>107386</v>
      </c>
      <c r="C781" s="1">
        <v>0.16</v>
      </c>
      <c r="D781" s="1">
        <v>0.84</v>
      </c>
      <c r="E781" s="1">
        <v>0.06</v>
      </c>
      <c r="F781" s="1">
        <v>0.18</v>
      </c>
      <c r="G781">
        <v>48335</v>
      </c>
      <c r="H781">
        <v>4.49</v>
      </c>
      <c r="I781" s="1">
        <v>0.79</v>
      </c>
    </row>
    <row r="782" spans="1:9" x14ac:dyDescent="0.3">
      <c r="A782">
        <v>6</v>
      </c>
      <c r="B782">
        <v>31280</v>
      </c>
      <c r="C782" s="1">
        <v>0.21</v>
      </c>
      <c r="D782" s="1">
        <v>0.79</v>
      </c>
      <c r="E782" s="1">
        <v>7.0000000000000007E-2</v>
      </c>
      <c r="F782" s="1">
        <v>0.12</v>
      </c>
      <c r="G782">
        <v>51487</v>
      </c>
      <c r="H782">
        <v>0.57999999999999996</v>
      </c>
      <c r="I782" s="1">
        <v>0.79</v>
      </c>
    </row>
    <row r="783" spans="1:9" x14ac:dyDescent="0.3">
      <c r="A783">
        <v>8</v>
      </c>
      <c r="B783">
        <v>8263</v>
      </c>
      <c r="C783" s="1">
        <v>0.2</v>
      </c>
      <c r="D783" s="1">
        <v>0.8</v>
      </c>
      <c r="E783" s="1">
        <v>0.08</v>
      </c>
      <c r="F783" s="1">
        <v>0.1</v>
      </c>
      <c r="G783">
        <v>60596</v>
      </c>
      <c r="H783">
        <v>1.94</v>
      </c>
      <c r="I783" s="1">
        <v>0.82</v>
      </c>
    </row>
    <row r="784" spans="1:9" x14ac:dyDescent="0.3">
      <c r="A784">
        <v>2</v>
      </c>
      <c r="B784">
        <v>62567</v>
      </c>
      <c r="C784" s="1">
        <v>0.17</v>
      </c>
      <c r="D784" s="1">
        <v>0.83</v>
      </c>
      <c r="E784" s="1">
        <v>0.06</v>
      </c>
      <c r="F784" s="1">
        <v>7.0000000000000007E-2</v>
      </c>
      <c r="G784">
        <v>75534</v>
      </c>
      <c r="H784">
        <v>2.89</v>
      </c>
      <c r="I784" s="1">
        <v>0.85</v>
      </c>
    </row>
    <row r="785" spans="1:9" x14ac:dyDescent="0.3">
      <c r="A785">
        <v>1</v>
      </c>
      <c r="B785">
        <v>27943</v>
      </c>
      <c r="C785" s="1">
        <v>0.17</v>
      </c>
      <c r="D785" s="1">
        <v>0.83</v>
      </c>
      <c r="E785" s="1">
        <v>7.0000000000000007E-2</v>
      </c>
      <c r="F785" s="1">
        <v>0.13</v>
      </c>
      <c r="G785">
        <v>44534</v>
      </c>
      <c r="H785">
        <v>0.89</v>
      </c>
      <c r="I785" s="1">
        <v>0.87</v>
      </c>
    </row>
    <row r="786" spans="1:9" x14ac:dyDescent="0.3">
      <c r="A786">
        <v>5</v>
      </c>
      <c r="B786">
        <v>65936</v>
      </c>
      <c r="C786" s="1">
        <v>0.19</v>
      </c>
      <c r="D786" s="1">
        <v>0.81</v>
      </c>
      <c r="E786" s="1">
        <v>7.0000000000000007E-2</v>
      </c>
      <c r="F786" s="1">
        <v>0.15</v>
      </c>
      <c r="G786">
        <v>45130</v>
      </c>
      <c r="H786">
        <v>6.08</v>
      </c>
      <c r="I786" s="1">
        <v>0.83</v>
      </c>
    </row>
    <row r="787" spans="1:9" x14ac:dyDescent="0.3">
      <c r="A787">
        <v>2</v>
      </c>
      <c r="B787">
        <v>28206</v>
      </c>
      <c r="C787" s="1">
        <v>0.18</v>
      </c>
      <c r="D787" s="1">
        <v>0.82</v>
      </c>
      <c r="E787" s="1">
        <v>0.06</v>
      </c>
      <c r="F787" s="1">
        <v>0.08</v>
      </c>
      <c r="G787">
        <v>60010</v>
      </c>
      <c r="H787">
        <v>1.91</v>
      </c>
      <c r="I787" s="1">
        <v>0.84</v>
      </c>
    </row>
    <row r="788" spans="1:9" x14ac:dyDescent="0.3">
      <c r="A788">
        <v>6</v>
      </c>
      <c r="B788">
        <v>24133</v>
      </c>
      <c r="C788" s="1">
        <v>0.2</v>
      </c>
      <c r="D788" s="1">
        <v>0.8</v>
      </c>
      <c r="E788" s="1">
        <v>0.08</v>
      </c>
      <c r="F788" s="1">
        <v>0.08</v>
      </c>
      <c r="G788">
        <v>58380</v>
      </c>
      <c r="H788">
        <v>1.04</v>
      </c>
      <c r="I788" s="1">
        <v>0.82</v>
      </c>
    </row>
    <row r="789" spans="1:9" x14ac:dyDescent="0.3">
      <c r="A789">
        <v>2</v>
      </c>
      <c r="B789">
        <v>34074</v>
      </c>
      <c r="C789" s="1">
        <v>0.18</v>
      </c>
      <c r="D789" s="1">
        <v>0.82</v>
      </c>
      <c r="E789" s="1">
        <v>0.06</v>
      </c>
      <c r="F789" s="1">
        <v>7.0000000000000007E-2</v>
      </c>
      <c r="G789">
        <v>67758</v>
      </c>
      <c r="H789">
        <v>0.88</v>
      </c>
      <c r="I789" s="1">
        <v>0.84</v>
      </c>
    </row>
    <row r="790" spans="1:9" x14ac:dyDescent="0.3">
      <c r="A790">
        <v>8</v>
      </c>
      <c r="B790">
        <v>7063</v>
      </c>
      <c r="C790" s="1">
        <v>0.23</v>
      </c>
      <c r="D790" s="1">
        <v>0.77</v>
      </c>
      <c r="E790" s="1">
        <v>7.0000000000000007E-2</v>
      </c>
      <c r="F790" s="1">
        <v>0.09</v>
      </c>
      <c r="G790">
        <v>54282</v>
      </c>
      <c r="H790">
        <v>2.41</v>
      </c>
      <c r="I790" s="1">
        <v>0.79</v>
      </c>
    </row>
    <row r="791" spans="1:9" x14ac:dyDescent="0.3">
      <c r="A791">
        <v>9</v>
      </c>
      <c r="B791">
        <v>3645</v>
      </c>
      <c r="C791" s="1">
        <v>0.23</v>
      </c>
      <c r="D791" s="1">
        <v>0.77</v>
      </c>
      <c r="E791" s="1">
        <v>0.08</v>
      </c>
      <c r="F791" s="1">
        <v>0.13</v>
      </c>
      <c r="G791">
        <v>51577</v>
      </c>
      <c r="H791">
        <v>6.04</v>
      </c>
      <c r="I791" s="1">
        <v>0.79</v>
      </c>
    </row>
    <row r="792" spans="1:9" x14ac:dyDescent="0.3">
      <c r="A792">
        <v>6</v>
      </c>
      <c r="B792">
        <v>13832</v>
      </c>
      <c r="C792" s="1">
        <v>0.23</v>
      </c>
      <c r="D792" s="1">
        <v>0.77</v>
      </c>
      <c r="E792" s="1">
        <v>7.0000000000000007E-2</v>
      </c>
      <c r="F792" s="1">
        <v>0.11</v>
      </c>
      <c r="G792">
        <v>53359</v>
      </c>
      <c r="H792">
        <v>1.81</v>
      </c>
      <c r="I792" s="1">
        <v>0.78</v>
      </c>
    </row>
    <row r="793" spans="1:9" x14ac:dyDescent="0.3">
      <c r="A793">
        <v>7</v>
      </c>
      <c r="B793">
        <v>12437</v>
      </c>
      <c r="C793" s="1">
        <v>0.23</v>
      </c>
      <c r="D793" s="1">
        <v>0.77</v>
      </c>
      <c r="E793" s="1">
        <v>7.0000000000000007E-2</v>
      </c>
      <c r="F793" s="1">
        <v>0.15</v>
      </c>
      <c r="G793">
        <v>44298</v>
      </c>
      <c r="H793">
        <v>3.54</v>
      </c>
      <c r="I793" s="1">
        <v>0.8</v>
      </c>
    </row>
    <row r="794" spans="1:9" x14ac:dyDescent="0.3">
      <c r="A794">
        <v>8</v>
      </c>
      <c r="B794">
        <v>5506</v>
      </c>
      <c r="C794" s="1">
        <v>0.25</v>
      </c>
      <c r="D794" s="1">
        <v>0.75</v>
      </c>
      <c r="E794" s="1">
        <v>7.0000000000000007E-2</v>
      </c>
      <c r="F794" s="1">
        <v>0.11</v>
      </c>
      <c r="G794">
        <v>51210</v>
      </c>
      <c r="H794">
        <v>4.54</v>
      </c>
      <c r="I794" s="1">
        <v>0.77</v>
      </c>
    </row>
    <row r="795" spans="1:9" x14ac:dyDescent="0.3">
      <c r="A795">
        <v>2</v>
      </c>
      <c r="B795">
        <v>25642</v>
      </c>
      <c r="C795" s="1">
        <v>0.19</v>
      </c>
      <c r="D795" s="1">
        <v>0.81</v>
      </c>
      <c r="E795" s="1">
        <v>7.0000000000000007E-2</v>
      </c>
      <c r="F795" s="1">
        <v>0.08</v>
      </c>
      <c r="G795">
        <v>62799</v>
      </c>
      <c r="H795">
        <v>2.5299999999999998</v>
      </c>
      <c r="I795" s="1">
        <v>0.84</v>
      </c>
    </row>
    <row r="796" spans="1:9" x14ac:dyDescent="0.3">
      <c r="A796">
        <v>3</v>
      </c>
      <c r="B796">
        <v>132408</v>
      </c>
      <c r="C796" s="1">
        <v>0.16</v>
      </c>
      <c r="D796" s="1">
        <v>0.84</v>
      </c>
      <c r="E796" s="1">
        <v>0.06</v>
      </c>
      <c r="F796" s="1">
        <v>0.16</v>
      </c>
      <c r="G796">
        <v>52320</v>
      </c>
      <c r="H796">
        <v>3.63</v>
      </c>
      <c r="I796" s="1">
        <v>0.83</v>
      </c>
    </row>
    <row r="797" spans="1:9" x14ac:dyDescent="0.3">
      <c r="A797">
        <v>6</v>
      </c>
      <c r="B797">
        <v>26346</v>
      </c>
      <c r="C797" s="1">
        <v>0.18</v>
      </c>
      <c r="D797" s="1">
        <v>0.82</v>
      </c>
      <c r="E797" s="1">
        <v>7.0000000000000007E-2</v>
      </c>
      <c r="F797" s="1">
        <v>0.09</v>
      </c>
      <c r="G797">
        <v>63099</v>
      </c>
      <c r="H797">
        <v>0.95</v>
      </c>
      <c r="I797" s="1">
        <v>0.83</v>
      </c>
    </row>
    <row r="798" spans="1:9" x14ac:dyDescent="0.3">
      <c r="A798">
        <v>3</v>
      </c>
      <c r="B798">
        <v>24947</v>
      </c>
      <c r="C798" s="1">
        <v>0.2</v>
      </c>
      <c r="D798" s="1">
        <v>0.8</v>
      </c>
      <c r="E798" s="1">
        <v>0.06</v>
      </c>
      <c r="F798" s="1">
        <v>0.06</v>
      </c>
      <c r="G798">
        <v>74646</v>
      </c>
      <c r="H798">
        <v>1.64</v>
      </c>
      <c r="I798" s="1">
        <v>0.77</v>
      </c>
    </row>
    <row r="799" spans="1:9" x14ac:dyDescent="0.3">
      <c r="A799">
        <v>6</v>
      </c>
      <c r="B799">
        <v>21199</v>
      </c>
      <c r="C799" s="1">
        <v>0.18</v>
      </c>
      <c r="D799" s="1">
        <v>0.82</v>
      </c>
      <c r="E799" s="1">
        <v>0.06</v>
      </c>
      <c r="F799" s="1">
        <v>0.1</v>
      </c>
      <c r="G799">
        <v>59724</v>
      </c>
      <c r="H799">
        <v>5.38</v>
      </c>
      <c r="I799" s="1">
        <v>0.83</v>
      </c>
    </row>
    <row r="800" spans="1:9" x14ac:dyDescent="0.3">
      <c r="A800">
        <v>7</v>
      </c>
      <c r="B800">
        <v>19874</v>
      </c>
      <c r="C800" s="1">
        <v>0.16</v>
      </c>
      <c r="D800" s="1">
        <v>0.84</v>
      </c>
      <c r="E800" s="1">
        <v>0.05</v>
      </c>
      <c r="F800" s="1">
        <v>0.1</v>
      </c>
      <c r="G800">
        <v>52683</v>
      </c>
      <c r="H800">
        <v>1.76</v>
      </c>
      <c r="I800" s="1">
        <v>0.81</v>
      </c>
    </row>
    <row r="801" spans="1:9" x14ac:dyDescent="0.3">
      <c r="A801">
        <v>8</v>
      </c>
      <c r="B801">
        <v>14539</v>
      </c>
      <c r="C801" s="1">
        <v>0.22</v>
      </c>
      <c r="D801" s="1">
        <v>0.78</v>
      </c>
      <c r="E801" s="1">
        <v>7.0000000000000007E-2</v>
      </c>
      <c r="F801" s="1">
        <v>0.09</v>
      </c>
      <c r="G801">
        <v>57971</v>
      </c>
      <c r="H801">
        <v>0</v>
      </c>
      <c r="I801" s="1">
        <v>0.79</v>
      </c>
    </row>
    <row r="802" spans="1:9" x14ac:dyDescent="0.3">
      <c r="A802">
        <v>9</v>
      </c>
      <c r="B802">
        <v>9699</v>
      </c>
      <c r="C802" s="1">
        <v>0.23</v>
      </c>
      <c r="D802" s="1">
        <v>0.77</v>
      </c>
      <c r="E802" s="1">
        <v>0.08</v>
      </c>
      <c r="F802" s="1">
        <v>0.11</v>
      </c>
      <c r="G802">
        <v>54865</v>
      </c>
      <c r="H802">
        <v>2.58</v>
      </c>
      <c r="I802" s="1">
        <v>0.74</v>
      </c>
    </row>
    <row r="803" spans="1:9" x14ac:dyDescent="0.3">
      <c r="A803">
        <v>7</v>
      </c>
      <c r="B803">
        <v>20154</v>
      </c>
      <c r="C803" s="1">
        <v>0.2</v>
      </c>
      <c r="D803" s="1">
        <v>0.8</v>
      </c>
      <c r="E803" s="1">
        <v>7.0000000000000007E-2</v>
      </c>
      <c r="F803" s="1">
        <v>0.08</v>
      </c>
      <c r="G803">
        <v>60531</v>
      </c>
      <c r="H803">
        <v>11.61</v>
      </c>
      <c r="I803" s="1">
        <v>0.82</v>
      </c>
    </row>
    <row r="804" spans="1:9" x14ac:dyDescent="0.3">
      <c r="A804">
        <v>6</v>
      </c>
      <c r="B804">
        <v>12930</v>
      </c>
      <c r="C804" s="1">
        <v>0.23</v>
      </c>
      <c r="D804" s="1">
        <v>0.77</v>
      </c>
      <c r="E804" s="1">
        <v>7.0000000000000007E-2</v>
      </c>
      <c r="F804" s="1">
        <v>0.12</v>
      </c>
      <c r="G804">
        <v>50356</v>
      </c>
      <c r="H804">
        <v>2.2400000000000002</v>
      </c>
      <c r="I804" s="1">
        <v>0.8</v>
      </c>
    </row>
    <row r="805" spans="1:9" x14ac:dyDescent="0.3">
      <c r="A805">
        <v>6</v>
      </c>
      <c r="B805">
        <v>18627</v>
      </c>
      <c r="C805" s="1">
        <v>0.2</v>
      </c>
      <c r="D805" s="1">
        <v>0.8</v>
      </c>
      <c r="E805" s="1">
        <v>0.08</v>
      </c>
      <c r="F805" s="1">
        <v>7.0000000000000007E-2</v>
      </c>
      <c r="G805">
        <v>67597</v>
      </c>
      <c r="H805">
        <v>0</v>
      </c>
      <c r="I805" s="1">
        <v>0.82</v>
      </c>
    </row>
    <row r="806" spans="1:9" x14ac:dyDescent="0.3">
      <c r="A806">
        <v>5</v>
      </c>
      <c r="B806">
        <v>42647</v>
      </c>
      <c r="C806" s="1">
        <v>0.22</v>
      </c>
      <c r="D806" s="1">
        <v>0.78</v>
      </c>
      <c r="E806" s="1">
        <v>0.08</v>
      </c>
      <c r="F806" s="1">
        <v>0.1</v>
      </c>
      <c r="G806">
        <v>51939</v>
      </c>
      <c r="H806">
        <v>5.3</v>
      </c>
      <c r="I806" s="1">
        <v>0.8</v>
      </c>
    </row>
    <row r="807" spans="1:9" x14ac:dyDescent="0.3">
      <c r="A807">
        <v>6</v>
      </c>
      <c r="B807">
        <v>11321</v>
      </c>
      <c r="C807" s="1">
        <v>0.24</v>
      </c>
      <c r="D807" s="1">
        <v>0.76</v>
      </c>
      <c r="E807" s="1">
        <v>0.08</v>
      </c>
      <c r="F807" s="1">
        <v>0.09</v>
      </c>
      <c r="G807">
        <v>56312</v>
      </c>
      <c r="H807">
        <v>5.39</v>
      </c>
      <c r="I807" s="1">
        <v>0.77</v>
      </c>
    </row>
    <row r="808" spans="1:9" x14ac:dyDescent="0.3">
      <c r="A808">
        <v>6</v>
      </c>
      <c r="B808">
        <v>11964</v>
      </c>
      <c r="C808" s="1">
        <v>0.21</v>
      </c>
      <c r="D808" s="1">
        <v>0.79</v>
      </c>
      <c r="E808" s="1">
        <v>7.0000000000000007E-2</v>
      </c>
      <c r="F808" s="1">
        <v>0.09</v>
      </c>
      <c r="G808">
        <v>64190</v>
      </c>
      <c r="H808">
        <v>1.5</v>
      </c>
      <c r="I808" s="1">
        <v>0.81</v>
      </c>
    </row>
    <row r="809" spans="1:9" x14ac:dyDescent="0.3">
      <c r="A809">
        <v>6</v>
      </c>
      <c r="B809">
        <v>9423</v>
      </c>
      <c r="C809" s="1">
        <v>0.18</v>
      </c>
      <c r="D809" s="1">
        <v>0.82</v>
      </c>
      <c r="E809" s="1">
        <v>7.0000000000000007E-2</v>
      </c>
      <c r="F809" s="1">
        <v>0.11</v>
      </c>
      <c r="G809">
        <v>52541</v>
      </c>
      <c r="H809">
        <v>2.65</v>
      </c>
      <c r="I809" s="1">
        <v>0.83</v>
      </c>
    </row>
    <row r="810" spans="1:9" x14ac:dyDescent="0.3">
      <c r="A810">
        <v>7</v>
      </c>
      <c r="B810">
        <v>16134</v>
      </c>
      <c r="C810" s="1">
        <v>0.21</v>
      </c>
      <c r="D810" s="1">
        <v>0.79</v>
      </c>
      <c r="E810" s="1">
        <v>7.0000000000000007E-2</v>
      </c>
      <c r="F810" s="1">
        <v>0.09</v>
      </c>
      <c r="G810">
        <v>56338</v>
      </c>
      <c r="H810">
        <v>3.97</v>
      </c>
      <c r="I810" s="1">
        <v>0.81</v>
      </c>
    </row>
    <row r="811" spans="1:9" x14ac:dyDescent="0.3">
      <c r="A811">
        <v>8</v>
      </c>
      <c r="B811">
        <v>17556</v>
      </c>
      <c r="C811" s="1">
        <v>0.24</v>
      </c>
      <c r="D811" s="1">
        <v>0.76</v>
      </c>
      <c r="E811" s="1">
        <v>7.0000000000000007E-2</v>
      </c>
      <c r="F811" s="1">
        <v>0.09</v>
      </c>
      <c r="G811">
        <v>53968</v>
      </c>
      <c r="H811">
        <v>1.99</v>
      </c>
      <c r="I811" s="1">
        <v>0.78</v>
      </c>
    </row>
    <row r="812" spans="1:9" x14ac:dyDescent="0.3">
      <c r="A812">
        <v>4</v>
      </c>
      <c r="B812">
        <v>46518</v>
      </c>
      <c r="C812" s="1">
        <v>0.2</v>
      </c>
      <c r="D812" s="1">
        <v>0.8</v>
      </c>
      <c r="E812" s="1">
        <v>0.08</v>
      </c>
      <c r="F812" s="1">
        <v>0.12</v>
      </c>
      <c r="G812">
        <v>51317</v>
      </c>
      <c r="H812">
        <v>6.04</v>
      </c>
      <c r="I812" s="1">
        <v>0.83</v>
      </c>
    </row>
    <row r="813" spans="1:9" x14ac:dyDescent="0.3">
      <c r="A813">
        <v>7</v>
      </c>
      <c r="B813">
        <v>17158</v>
      </c>
      <c r="C813" s="1">
        <v>0.18</v>
      </c>
      <c r="D813" s="1">
        <v>0.82</v>
      </c>
      <c r="E813" s="1">
        <v>0.05</v>
      </c>
      <c r="F813" s="1">
        <v>0.12</v>
      </c>
      <c r="G813">
        <v>54828</v>
      </c>
      <c r="H813">
        <v>1.46</v>
      </c>
      <c r="I813" s="1">
        <v>0.84</v>
      </c>
    </row>
    <row r="814" spans="1:9" x14ac:dyDescent="0.3">
      <c r="A814">
        <v>2</v>
      </c>
      <c r="B814">
        <v>90180</v>
      </c>
      <c r="C814" s="1">
        <v>0.12</v>
      </c>
      <c r="D814" s="1">
        <v>0.88</v>
      </c>
      <c r="E814" s="1">
        <v>0.05</v>
      </c>
      <c r="F814" s="1">
        <v>0.05</v>
      </c>
      <c r="G814">
        <v>87267</v>
      </c>
      <c r="H814">
        <v>0.17</v>
      </c>
      <c r="I814" s="1">
        <v>0.9</v>
      </c>
    </row>
    <row r="815" spans="1:9" x14ac:dyDescent="0.3">
      <c r="A815">
        <v>9</v>
      </c>
      <c r="B815">
        <v>9017</v>
      </c>
      <c r="C815" s="1">
        <v>0.18</v>
      </c>
      <c r="D815" s="1">
        <v>0.82</v>
      </c>
      <c r="E815" s="1">
        <v>0.06</v>
      </c>
      <c r="F815" s="1">
        <v>0.13</v>
      </c>
      <c r="G815">
        <v>54830</v>
      </c>
      <c r="H815">
        <v>1.44</v>
      </c>
      <c r="I815" s="1">
        <v>0.84</v>
      </c>
    </row>
    <row r="816" spans="1:9" x14ac:dyDescent="0.3">
      <c r="A816">
        <v>9</v>
      </c>
      <c r="B816">
        <v>7890</v>
      </c>
      <c r="C816" s="1">
        <v>0.2</v>
      </c>
      <c r="D816" s="1">
        <v>0.8</v>
      </c>
      <c r="E816" s="1">
        <v>0.06</v>
      </c>
      <c r="F816" s="1">
        <v>0.18</v>
      </c>
      <c r="G816">
        <v>41101</v>
      </c>
      <c r="H816">
        <v>1.39</v>
      </c>
      <c r="I816" s="1">
        <v>0.75</v>
      </c>
    </row>
    <row r="817" spans="1:9" x14ac:dyDescent="0.3">
      <c r="A817">
        <v>6</v>
      </c>
      <c r="B817">
        <v>17069</v>
      </c>
      <c r="C817" s="1">
        <v>0.19</v>
      </c>
      <c r="D817" s="1">
        <v>0.81</v>
      </c>
      <c r="E817" s="1">
        <v>7.0000000000000007E-2</v>
      </c>
      <c r="F817" s="1">
        <v>0.09</v>
      </c>
      <c r="G817">
        <v>61342</v>
      </c>
      <c r="H817">
        <v>1.46</v>
      </c>
      <c r="I817" s="1">
        <v>0.83</v>
      </c>
    </row>
    <row r="818" spans="1:9" x14ac:dyDescent="0.3">
      <c r="A818">
        <v>5</v>
      </c>
      <c r="B818">
        <v>39138</v>
      </c>
      <c r="C818" s="1">
        <v>0.21</v>
      </c>
      <c r="D818" s="1">
        <v>0.79</v>
      </c>
      <c r="E818" s="1">
        <v>0.08</v>
      </c>
      <c r="F818" s="1">
        <v>0.12</v>
      </c>
      <c r="G818">
        <v>51805</v>
      </c>
      <c r="H818">
        <v>8.02</v>
      </c>
      <c r="I818" s="1">
        <v>0.81</v>
      </c>
    </row>
    <row r="819" spans="1:9" x14ac:dyDescent="0.3">
      <c r="A819">
        <v>7</v>
      </c>
      <c r="B819">
        <v>17153</v>
      </c>
      <c r="C819" s="1">
        <v>0.26</v>
      </c>
      <c r="D819" s="1">
        <v>0.74</v>
      </c>
      <c r="E819" s="1">
        <v>7.0000000000000007E-2</v>
      </c>
      <c r="F819" s="1">
        <v>0.08</v>
      </c>
      <c r="G819">
        <v>55603</v>
      </c>
      <c r="H819">
        <v>1.75</v>
      </c>
      <c r="I819" s="1">
        <v>0.76</v>
      </c>
    </row>
    <row r="820" spans="1:9" x14ac:dyDescent="0.3">
      <c r="A820">
        <v>3</v>
      </c>
      <c r="B820">
        <v>96854</v>
      </c>
      <c r="C820" s="1">
        <v>0.18</v>
      </c>
      <c r="D820" s="1">
        <v>0.82</v>
      </c>
      <c r="E820" s="1">
        <v>0.06</v>
      </c>
      <c r="F820" s="1">
        <v>0.11</v>
      </c>
      <c r="G820">
        <v>60367</v>
      </c>
      <c r="H820">
        <v>3.72</v>
      </c>
      <c r="I820" s="1">
        <v>0.81</v>
      </c>
    </row>
    <row r="821" spans="1:9" x14ac:dyDescent="0.3">
      <c r="A821">
        <v>7</v>
      </c>
      <c r="B821">
        <v>9253</v>
      </c>
      <c r="C821" s="1">
        <v>0.21</v>
      </c>
      <c r="D821" s="1">
        <v>0.79</v>
      </c>
      <c r="E821" s="1">
        <v>0.06</v>
      </c>
      <c r="F821" s="1">
        <v>0.11</v>
      </c>
      <c r="G821">
        <v>51497</v>
      </c>
      <c r="H821">
        <v>2.7</v>
      </c>
      <c r="I821" s="1">
        <v>0.78</v>
      </c>
    </row>
    <row r="822" spans="1:9" x14ac:dyDescent="0.3">
      <c r="A822">
        <v>6</v>
      </c>
      <c r="B822">
        <v>19660</v>
      </c>
      <c r="C822" s="1">
        <v>0.22</v>
      </c>
      <c r="D822" s="1">
        <v>0.78</v>
      </c>
      <c r="E822" s="1">
        <v>7.0000000000000007E-2</v>
      </c>
      <c r="F822" s="1">
        <v>0.11</v>
      </c>
      <c r="G822">
        <v>50893</v>
      </c>
      <c r="H822">
        <v>4.53</v>
      </c>
      <c r="I822" s="1">
        <v>0.79</v>
      </c>
    </row>
    <row r="823" spans="1:9" x14ac:dyDescent="0.3">
      <c r="A823">
        <v>7</v>
      </c>
      <c r="B823">
        <v>15761</v>
      </c>
      <c r="C823" s="1">
        <v>0.22</v>
      </c>
      <c r="D823" s="1">
        <v>0.78</v>
      </c>
      <c r="E823" s="1">
        <v>0.08</v>
      </c>
      <c r="F823" s="1">
        <v>0.11</v>
      </c>
      <c r="G823">
        <v>53811</v>
      </c>
      <c r="H823">
        <v>1.59</v>
      </c>
      <c r="I823" s="1">
        <v>0.81</v>
      </c>
    </row>
    <row r="824" spans="1:9" x14ac:dyDescent="0.3">
      <c r="A824">
        <v>7</v>
      </c>
      <c r="B824">
        <v>10124</v>
      </c>
      <c r="C824" s="1">
        <v>0.21</v>
      </c>
      <c r="D824" s="1">
        <v>0.79</v>
      </c>
      <c r="E824" s="1">
        <v>0.06</v>
      </c>
      <c r="F824" s="1">
        <v>0.1</v>
      </c>
      <c r="G824">
        <v>59367</v>
      </c>
      <c r="H824">
        <v>7.61</v>
      </c>
      <c r="I824" s="1">
        <v>0.81</v>
      </c>
    </row>
    <row r="825" spans="1:9" x14ac:dyDescent="0.3">
      <c r="A825">
        <v>8</v>
      </c>
      <c r="B825">
        <v>6993</v>
      </c>
      <c r="C825" s="1">
        <v>0.23</v>
      </c>
      <c r="D825" s="1">
        <v>0.77</v>
      </c>
      <c r="E825" s="1">
        <v>0.08</v>
      </c>
      <c r="F825" s="1">
        <v>0.1</v>
      </c>
      <c r="G825">
        <v>54658</v>
      </c>
      <c r="H825">
        <v>3.58</v>
      </c>
      <c r="I825" s="1">
        <v>0.8</v>
      </c>
    </row>
    <row r="826" spans="1:9" x14ac:dyDescent="0.3">
      <c r="A826">
        <v>6</v>
      </c>
      <c r="B826">
        <v>8981</v>
      </c>
      <c r="C826" s="1">
        <v>0.22</v>
      </c>
      <c r="D826" s="1">
        <v>0.78</v>
      </c>
      <c r="E826" s="1">
        <v>0.08</v>
      </c>
      <c r="F826" s="1">
        <v>0.12</v>
      </c>
      <c r="G826">
        <v>51861</v>
      </c>
      <c r="H826">
        <v>9.4600000000000009</v>
      </c>
      <c r="I826" s="1">
        <v>0.8</v>
      </c>
    </row>
    <row r="827" spans="1:9" x14ac:dyDescent="0.3">
      <c r="A827">
        <v>3</v>
      </c>
      <c r="B827">
        <v>12304</v>
      </c>
      <c r="C827" s="1">
        <v>0.21</v>
      </c>
      <c r="D827" s="1">
        <v>0.79</v>
      </c>
      <c r="E827" s="1">
        <v>0.06</v>
      </c>
      <c r="F827" s="1">
        <v>7.0000000000000007E-2</v>
      </c>
      <c r="G827">
        <v>65060</v>
      </c>
      <c r="H827">
        <v>2.0299999999999998</v>
      </c>
      <c r="I827" s="1">
        <v>0.81</v>
      </c>
    </row>
    <row r="828" spans="1:9" x14ac:dyDescent="0.3">
      <c r="A828">
        <v>2</v>
      </c>
      <c r="B828">
        <v>10720</v>
      </c>
      <c r="C828" s="1">
        <v>0.22</v>
      </c>
      <c r="D828" s="1">
        <v>0.78</v>
      </c>
      <c r="E828" s="1">
        <v>7.0000000000000007E-2</v>
      </c>
      <c r="F828" s="1">
        <v>0.11</v>
      </c>
      <c r="G828">
        <v>60306</v>
      </c>
      <c r="H828">
        <v>1.59</v>
      </c>
      <c r="I828" s="1">
        <v>0.8</v>
      </c>
    </row>
    <row r="829" spans="1:9" x14ac:dyDescent="0.3">
      <c r="A829">
        <v>6</v>
      </c>
      <c r="B829">
        <v>14952</v>
      </c>
      <c r="C829" s="1">
        <v>0.2</v>
      </c>
      <c r="D829" s="1">
        <v>0.8</v>
      </c>
      <c r="E829" s="1">
        <v>7.0000000000000007E-2</v>
      </c>
      <c r="F829" s="1">
        <v>0.08</v>
      </c>
      <c r="G829">
        <v>56738</v>
      </c>
      <c r="H829">
        <v>1.67</v>
      </c>
      <c r="I829" s="1">
        <v>0.81</v>
      </c>
    </row>
    <row r="830" spans="1:9" x14ac:dyDescent="0.3">
      <c r="A830">
        <v>7</v>
      </c>
      <c r="B830">
        <v>10712</v>
      </c>
      <c r="C830" s="1">
        <v>0.22</v>
      </c>
      <c r="D830" s="1">
        <v>0.78</v>
      </c>
      <c r="E830" s="1">
        <v>7.0000000000000007E-2</v>
      </c>
      <c r="F830" s="1">
        <v>0.08</v>
      </c>
      <c r="G830">
        <v>60859</v>
      </c>
      <c r="H830">
        <v>2.33</v>
      </c>
      <c r="I830" s="1">
        <v>0.79</v>
      </c>
    </row>
    <row r="831" spans="1:9" x14ac:dyDescent="0.3">
      <c r="A831">
        <v>6</v>
      </c>
      <c r="B831">
        <v>16868</v>
      </c>
      <c r="C831" s="1">
        <v>0.22</v>
      </c>
      <c r="D831" s="1">
        <v>0.78</v>
      </c>
      <c r="E831" s="1">
        <v>0.08</v>
      </c>
      <c r="F831" s="1">
        <v>0.09</v>
      </c>
      <c r="G831">
        <v>55303</v>
      </c>
      <c r="H831">
        <v>1.24</v>
      </c>
      <c r="I831" s="1">
        <v>0.77</v>
      </c>
    </row>
    <row r="832" spans="1:9" x14ac:dyDescent="0.3">
      <c r="A832">
        <v>2</v>
      </c>
      <c r="B832">
        <v>14134</v>
      </c>
      <c r="C832" s="1">
        <v>0.2</v>
      </c>
      <c r="D832" s="1">
        <v>0.8</v>
      </c>
      <c r="E832" s="1">
        <v>0.08</v>
      </c>
      <c r="F832" s="1">
        <v>0.1</v>
      </c>
      <c r="G832">
        <v>60044</v>
      </c>
      <c r="H832">
        <v>1.1299999999999999</v>
      </c>
      <c r="I832" s="1">
        <v>0.83</v>
      </c>
    </row>
    <row r="833" spans="1:9" x14ac:dyDescent="0.3">
      <c r="A833">
        <v>6</v>
      </c>
      <c r="B833">
        <v>20067</v>
      </c>
      <c r="C833" s="1">
        <v>0.19</v>
      </c>
      <c r="D833" s="1">
        <v>0.81</v>
      </c>
      <c r="E833" s="1">
        <v>7.0000000000000007E-2</v>
      </c>
      <c r="F833" s="1">
        <v>0.1</v>
      </c>
      <c r="G833">
        <v>55856</v>
      </c>
      <c r="H833">
        <v>3.69</v>
      </c>
      <c r="I833" s="1">
        <v>0.76</v>
      </c>
    </row>
    <row r="834" spans="1:9" x14ac:dyDescent="0.3">
      <c r="A834">
        <v>6</v>
      </c>
      <c r="B834">
        <v>9187</v>
      </c>
      <c r="C834" s="1">
        <v>0.21</v>
      </c>
      <c r="D834" s="1">
        <v>0.79</v>
      </c>
      <c r="E834" s="1">
        <v>0.06</v>
      </c>
      <c r="F834" s="1">
        <v>0.1</v>
      </c>
      <c r="G834">
        <v>53500</v>
      </c>
      <c r="H834">
        <v>2.0699999999999998</v>
      </c>
      <c r="I834" s="1">
        <v>0.81</v>
      </c>
    </row>
    <row r="835" spans="1:9" x14ac:dyDescent="0.3">
      <c r="A835">
        <v>7</v>
      </c>
      <c r="B835">
        <v>9547</v>
      </c>
      <c r="C835" s="1">
        <v>0.22</v>
      </c>
      <c r="D835" s="1">
        <v>0.78</v>
      </c>
      <c r="E835" s="1">
        <v>7.0000000000000007E-2</v>
      </c>
      <c r="F835" s="1">
        <v>0.1</v>
      </c>
      <c r="G835">
        <v>60166</v>
      </c>
      <c r="H835">
        <v>5.13</v>
      </c>
      <c r="I835" s="1">
        <v>0.81</v>
      </c>
    </row>
    <row r="836" spans="1:9" x14ac:dyDescent="0.3">
      <c r="A836">
        <v>8</v>
      </c>
      <c r="B836">
        <v>6841</v>
      </c>
      <c r="C836" s="1">
        <v>0.22</v>
      </c>
      <c r="D836" s="1">
        <v>0.78</v>
      </c>
      <c r="E836" s="1">
        <v>7.0000000000000007E-2</v>
      </c>
      <c r="F836" s="1">
        <v>0.1</v>
      </c>
      <c r="G836">
        <v>60312</v>
      </c>
      <c r="H836">
        <v>2.92</v>
      </c>
      <c r="I836" s="1">
        <v>0.8</v>
      </c>
    </row>
    <row r="837" spans="1:9" x14ac:dyDescent="0.3">
      <c r="A837">
        <v>6</v>
      </c>
      <c r="B837">
        <v>16141</v>
      </c>
      <c r="C837" s="1">
        <v>0.19</v>
      </c>
      <c r="D837" s="1">
        <v>0.81</v>
      </c>
      <c r="E837" s="1">
        <v>0.06</v>
      </c>
      <c r="F837" s="1">
        <v>7.0000000000000007E-2</v>
      </c>
      <c r="G837">
        <v>64188</v>
      </c>
      <c r="H837">
        <v>1.55</v>
      </c>
      <c r="I837" s="1">
        <v>0.83</v>
      </c>
    </row>
    <row r="838" spans="1:9" x14ac:dyDescent="0.3">
      <c r="A838">
        <v>6</v>
      </c>
      <c r="B838">
        <v>19432</v>
      </c>
      <c r="C838" s="1">
        <v>0.21</v>
      </c>
      <c r="D838" s="1">
        <v>0.79</v>
      </c>
      <c r="E838" s="1">
        <v>7.0000000000000007E-2</v>
      </c>
      <c r="F838" s="1">
        <v>0.11</v>
      </c>
      <c r="G838">
        <v>54663</v>
      </c>
      <c r="H838">
        <v>0.62</v>
      </c>
      <c r="I838" s="1">
        <v>0.82</v>
      </c>
    </row>
    <row r="839" spans="1:9" x14ac:dyDescent="0.3">
      <c r="A839">
        <v>6</v>
      </c>
      <c r="B839">
        <v>37147</v>
      </c>
      <c r="C839" s="1">
        <v>0.19</v>
      </c>
      <c r="D839" s="1">
        <v>0.81</v>
      </c>
      <c r="E839" s="1">
        <v>7.0000000000000007E-2</v>
      </c>
      <c r="F839" s="1">
        <v>0.1</v>
      </c>
      <c r="G839">
        <v>60378</v>
      </c>
      <c r="H839">
        <v>0.7</v>
      </c>
      <c r="I839" s="1">
        <v>0.8</v>
      </c>
    </row>
    <row r="840" spans="1:9" x14ac:dyDescent="0.3">
      <c r="A840">
        <v>7</v>
      </c>
      <c r="B840">
        <v>18381</v>
      </c>
      <c r="C840" s="1">
        <v>0.22</v>
      </c>
      <c r="D840" s="1">
        <v>0.78</v>
      </c>
      <c r="E840" s="1">
        <v>0.06</v>
      </c>
      <c r="F840" s="1">
        <v>0.15</v>
      </c>
      <c r="G840">
        <v>46715</v>
      </c>
      <c r="H840">
        <v>1.36</v>
      </c>
      <c r="I840" s="1">
        <v>0.72</v>
      </c>
    </row>
    <row r="841" spans="1:9" x14ac:dyDescent="0.3">
      <c r="A841">
        <v>3</v>
      </c>
      <c r="B841">
        <v>151260</v>
      </c>
      <c r="C841" s="1">
        <v>0.12</v>
      </c>
      <c r="D841" s="1">
        <v>0.88</v>
      </c>
      <c r="E841" s="1">
        <v>0.04</v>
      </c>
      <c r="F841" s="1">
        <v>0.15</v>
      </c>
      <c r="G841">
        <v>64387</v>
      </c>
      <c r="H841">
        <v>7.06</v>
      </c>
      <c r="I841" s="1">
        <v>0.85</v>
      </c>
    </row>
    <row r="842" spans="1:9" x14ac:dyDescent="0.3">
      <c r="A842">
        <v>2</v>
      </c>
      <c r="B842">
        <v>20744</v>
      </c>
      <c r="C842" s="1">
        <v>0.21</v>
      </c>
      <c r="D842" s="1">
        <v>0.79</v>
      </c>
      <c r="E842" s="1">
        <v>0.08</v>
      </c>
      <c r="F842" s="1">
        <v>0.11</v>
      </c>
      <c r="G842">
        <v>55405</v>
      </c>
      <c r="H842">
        <v>1.06</v>
      </c>
      <c r="I842" s="1">
        <v>0.77</v>
      </c>
    </row>
    <row r="843" spans="1:9" x14ac:dyDescent="0.3">
      <c r="A843">
        <v>8</v>
      </c>
      <c r="B843">
        <v>10225</v>
      </c>
      <c r="C843" s="1">
        <v>0.21</v>
      </c>
      <c r="D843" s="1">
        <v>0.79</v>
      </c>
      <c r="E843" s="1">
        <v>7.0000000000000007E-2</v>
      </c>
      <c r="F843" s="1">
        <v>0.12</v>
      </c>
      <c r="G843">
        <v>52122</v>
      </c>
      <c r="H843">
        <v>1.37</v>
      </c>
      <c r="I843" s="1">
        <v>0.81</v>
      </c>
    </row>
    <row r="844" spans="1:9" x14ac:dyDescent="0.3">
      <c r="A844">
        <v>7</v>
      </c>
      <c r="B844">
        <v>14908</v>
      </c>
      <c r="C844" s="1">
        <v>0.24</v>
      </c>
      <c r="D844" s="1">
        <v>0.76</v>
      </c>
      <c r="E844" s="1">
        <v>0.08</v>
      </c>
      <c r="F844" s="1">
        <v>0.1</v>
      </c>
      <c r="G844">
        <v>55486</v>
      </c>
      <c r="H844">
        <v>1.54</v>
      </c>
      <c r="I844" s="1">
        <v>0.78</v>
      </c>
    </row>
    <row r="845" spans="1:9" x14ac:dyDescent="0.3">
      <c r="A845">
        <v>5</v>
      </c>
      <c r="B845">
        <v>34055</v>
      </c>
      <c r="C845" s="1">
        <v>0.2</v>
      </c>
      <c r="D845" s="1">
        <v>0.8</v>
      </c>
      <c r="E845" s="1">
        <v>0.08</v>
      </c>
      <c r="F845" s="1">
        <v>0.14000000000000001</v>
      </c>
      <c r="G845">
        <v>48241</v>
      </c>
      <c r="H845">
        <v>2.7</v>
      </c>
      <c r="I845" s="1">
        <v>0.8</v>
      </c>
    </row>
    <row r="846" spans="1:9" x14ac:dyDescent="0.3">
      <c r="A846">
        <v>2</v>
      </c>
      <c r="B846">
        <v>225909</v>
      </c>
      <c r="C846" s="1">
        <v>0.16</v>
      </c>
      <c r="D846" s="1">
        <v>0.84</v>
      </c>
      <c r="E846" s="1">
        <v>7.0000000000000007E-2</v>
      </c>
      <c r="F846" s="1">
        <v>0.09</v>
      </c>
      <c r="G846">
        <v>64878</v>
      </c>
      <c r="H846">
        <v>2.86</v>
      </c>
      <c r="I846" s="1">
        <v>0.85</v>
      </c>
    </row>
    <row r="847" spans="1:9" x14ac:dyDescent="0.3">
      <c r="A847">
        <v>8</v>
      </c>
      <c r="B847">
        <v>11169</v>
      </c>
      <c r="C847" s="1">
        <v>0.18</v>
      </c>
      <c r="D847" s="1">
        <v>0.82</v>
      </c>
      <c r="E847" s="1">
        <v>0.06</v>
      </c>
      <c r="F847" s="1">
        <v>0.11</v>
      </c>
      <c r="G847">
        <v>49585</v>
      </c>
      <c r="H847">
        <v>0</v>
      </c>
      <c r="I847" s="1">
        <v>0.83</v>
      </c>
    </row>
    <row r="848" spans="1:9" x14ac:dyDescent="0.3">
      <c r="A848">
        <v>6</v>
      </c>
      <c r="B848">
        <v>8645</v>
      </c>
      <c r="C848" s="1">
        <v>0.22</v>
      </c>
      <c r="D848" s="1">
        <v>0.78</v>
      </c>
      <c r="E848" s="1">
        <v>0.06</v>
      </c>
      <c r="F848" s="1">
        <v>0.15</v>
      </c>
      <c r="G848">
        <v>49956</v>
      </c>
      <c r="H848">
        <v>2.89</v>
      </c>
      <c r="I848" s="1">
        <v>0.8</v>
      </c>
    </row>
    <row r="849" spans="1:9" x14ac:dyDescent="0.3">
      <c r="A849">
        <v>8</v>
      </c>
      <c r="B849">
        <v>11811</v>
      </c>
      <c r="C849" s="1">
        <v>0.18</v>
      </c>
      <c r="D849" s="1">
        <v>0.82</v>
      </c>
      <c r="E849" s="1">
        <v>0.06</v>
      </c>
      <c r="F849" s="1">
        <v>7.0000000000000007E-2</v>
      </c>
      <c r="G849">
        <v>69048</v>
      </c>
      <c r="H849">
        <v>1.19</v>
      </c>
      <c r="I849" s="1">
        <v>0.83</v>
      </c>
    </row>
    <row r="850" spans="1:9" x14ac:dyDescent="0.3">
      <c r="A850">
        <v>2</v>
      </c>
      <c r="B850">
        <v>16249</v>
      </c>
      <c r="C850" s="1">
        <v>0.17</v>
      </c>
      <c r="D850" s="1">
        <v>0.83</v>
      </c>
      <c r="E850" s="1">
        <v>0.06</v>
      </c>
      <c r="F850" s="1">
        <v>7.0000000000000007E-2</v>
      </c>
      <c r="G850">
        <v>74794</v>
      </c>
      <c r="H850">
        <v>1.54</v>
      </c>
      <c r="I850" s="1">
        <v>0.85</v>
      </c>
    </row>
    <row r="851" spans="1:9" x14ac:dyDescent="0.3">
      <c r="A851">
        <v>7</v>
      </c>
      <c r="B851">
        <v>22000</v>
      </c>
      <c r="C851" s="1">
        <v>0.18</v>
      </c>
      <c r="D851" s="1">
        <v>0.82</v>
      </c>
      <c r="E851" s="1">
        <v>0.06</v>
      </c>
      <c r="F851" s="1">
        <v>0.12</v>
      </c>
      <c r="G851">
        <v>56492</v>
      </c>
      <c r="H851">
        <v>1.1399999999999999</v>
      </c>
      <c r="I851" s="1">
        <v>0.82</v>
      </c>
    </row>
    <row r="852" spans="1:9" x14ac:dyDescent="0.3">
      <c r="A852">
        <v>6</v>
      </c>
      <c r="B852">
        <v>33407</v>
      </c>
      <c r="C852" s="1">
        <v>0.18</v>
      </c>
      <c r="D852" s="1">
        <v>0.82</v>
      </c>
      <c r="E852" s="1">
        <v>0.06</v>
      </c>
      <c r="F852" s="1">
        <v>0.09</v>
      </c>
      <c r="G852">
        <v>63491</v>
      </c>
      <c r="H852">
        <v>1.5</v>
      </c>
      <c r="I852" s="1">
        <v>0.81</v>
      </c>
    </row>
    <row r="853" spans="1:9" x14ac:dyDescent="0.3">
      <c r="A853">
        <v>4</v>
      </c>
      <c r="B853">
        <v>39981</v>
      </c>
      <c r="C853" s="1">
        <v>0.18</v>
      </c>
      <c r="D853" s="1">
        <v>0.82</v>
      </c>
      <c r="E853" s="1">
        <v>7.0000000000000007E-2</v>
      </c>
      <c r="F853" s="1">
        <v>0.11</v>
      </c>
      <c r="G853">
        <v>59552</v>
      </c>
      <c r="H853">
        <v>0.93</v>
      </c>
      <c r="I853" s="1">
        <v>0.82</v>
      </c>
    </row>
    <row r="854" spans="1:9" x14ac:dyDescent="0.3">
      <c r="A854">
        <v>2</v>
      </c>
      <c r="B854">
        <v>15063</v>
      </c>
      <c r="C854" s="1">
        <v>0.18</v>
      </c>
      <c r="D854" s="1">
        <v>0.82</v>
      </c>
      <c r="E854" s="1">
        <v>0.08</v>
      </c>
      <c r="F854" s="1">
        <v>0.08</v>
      </c>
      <c r="G854">
        <v>64271</v>
      </c>
      <c r="H854">
        <v>0</v>
      </c>
      <c r="I854" s="1">
        <v>0.83</v>
      </c>
    </row>
    <row r="855" spans="1:9" x14ac:dyDescent="0.3">
      <c r="A855">
        <v>7</v>
      </c>
      <c r="B855">
        <v>10569</v>
      </c>
      <c r="C855" s="1">
        <v>0.21</v>
      </c>
      <c r="D855" s="1">
        <v>0.79</v>
      </c>
      <c r="E855" s="1">
        <v>7.0000000000000007E-2</v>
      </c>
      <c r="F855" s="1">
        <v>0.09</v>
      </c>
      <c r="G855">
        <v>59558</v>
      </c>
      <c r="H855">
        <v>2.37</v>
      </c>
      <c r="I855" s="1">
        <v>0.8</v>
      </c>
    </row>
    <row r="856" spans="1:9" x14ac:dyDescent="0.3">
      <c r="A856">
        <v>6</v>
      </c>
      <c r="B856">
        <v>8679</v>
      </c>
      <c r="C856" s="1">
        <v>0.25</v>
      </c>
      <c r="D856" s="1">
        <v>0.75</v>
      </c>
      <c r="E856" s="1">
        <v>0.09</v>
      </c>
      <c r="F856" s="1">
        <v>0.13</v>
      </c>
      <c r="G856">
        <v>50530</v>
      </c>
      <c r="H856">
        <v>2.88</v>
      </c>
      <c r="I856" s="1">
        <v>0.78</v>
      </c>
    </row>
    <row r="857" spans="1:9" x14ac:dyDescent="0.3">
      <c r="A857">
        <v>7</v>
      </c>
      <c r="B857">
        <v>7790</v>
      </c>
      <c r="C857" s="1">
        <v>0.2</v>
      </c>
      <c r="D857" s="1">
        <v>0.8</v>
      </c>
      <c r="E857" s="1">
        <v>0.06</v>
      </c>
      <c r="F857" s="1">
        <v>0.11</v>
      </c>
      <c r="G857">
        <v>56541</v>
      </c>
      <c r="H857">
        <v>3.21</v>
      </c>
      <c r="I857" s="1">
        <v>0.82</v>
      </c>
    </row>
    <row r="858" spans="1:9" x14ac:dyDescent="0.3">
      <c r="A858">
        <v>6</v>
      </c>
      <c r="B858">
        <v>10003</v>
      </c>
      <c r="C858" s="1">
        <v>0.21</v>
      </c>
      <c r="D858" s="1">
        <v>0.79</v>
      </c>
      <c r="E858" s="1">
        <v>0.08</v>
      </c>
      <c r="F858" s="1">
        <v>0.14000000000000001</v>
      </c>
      <c r="G858">
        <v>49966</v>
      </c>
      <c r="H858">
        <v>2.5</v>
      </c>
      <c r="I858" s="1">
        <v>0.82</v>
      </c>
    </row>
    <row r="859" spans="1:9" x14ac:dyDescent="0.3">
      <c r="A859">
        <v>4</v>
      </c>
      <c r="B859">
        <v>42929</v>
      </c>
      <c r="C859" s="1">
        <v>0.17</v>
      </c>
      <c r="D859" s="1">
        <v>0.83</v>
      </c>
      <c r="E859" s="1">
        <v>0.05</v>
      </c>
      <c r="F859" s="1">
        <v>0.12</v>
      </c>
      <c r="G859">
        <v>58465</v>
      </c>
      <c r="H859">
        <v>1.05</v>
      </c>
      <c r="I859" s="1">
        <v>0.85</v>
      </c>
    </row>
    <row r="860" spans="1:9" x14ac:dyDescent="0.3">
      <c r="A860">
        <v>7</v>
      </c>
      <c r="B860">
        <v>13840</v>
      </c>
      <c r="C860" s="1">
        <v>0.21</v>
      </c>
      <c r="D860" s="1">
        <v>0.79</v>
      </c>
      <c r="E860" s="1">
        <v>7.0000000000000007E-2</v>
      </c>
      <c r="F860" s="1">
        <v>0.09</v>
      </c>
      <c r="G860">
        <v>53147</v>
      </c>
      <c r="H860">
        <v>7.66</v>
      </c>
      <c r="I860" s="1">
        <v>0.81</v>
      </c>
    </row>
    <row r="861" spans="1:9" x14ac:dyDescent="0.3">
      <c r="A861">
        <v>7</v>
      </c>
      <c r="B861">
        <v>6040</v>
      </c>
      <c r="C861" s="1">
        <v>0.22</v>
      </c>
      <c r="D861" s="1">
        <v>0.78</v>
      </c>
      <c r="E861" s="1">
        <v>7.0000000000000007E-2</v>
      </c>
      <c r="F861" s="1">
        <v>0.09</v>
      </c>
      <c r="G861">
        <v>60627</v>
      </c>
      <c r="H861">
        <v>4.1399999999999997</v>
      </c>
      <c r="I861" s="1">
        <v>0.8</v>
      </c>
    </row>
    <row r="862" spans="1:9" x14ac:dyDescent="0.3">
      <c r="A862">
        <v>6</v>
      </c>
      <c r="B862">
        <v>15249</v>
      </c>
      <c r="C862" s="1">
        <v>0.22</v>
      </c>
      <c r="D862" s="1">
        <v>0.78</v>
      </c>
      <c r="E862" s="1">
        <v>7.0000000000000007E-2</v>
      </c>
      <c r="F862" s="1">
        <v>0.12</v>
      </c>
      <c r="G862">
        <v>54313</v>
      </c>
      <c r="H862">
        <v>6.56</v>
      </c>
      <c r="I862" s="1">
        <v>0.73</v>
      </c>
    </row>
    <row r="863" spans="1:9" x14ac:dyDescent="0.3">
      <c r="A863">
        <v>7</v>
      </c>
      <c r="B863">
        <v>8929</v>
      </c>
      <c r="C863" s="1">
        <v>0.22</v>
      </c>
      <c r="D863" s="1">
        <v>0.78</v>
      </c>
      <c r="E863" s="1">
        <v>7.0000000000000007E-2</v>
      </c>
      <c r="F863" s="1">
        <v>0.09</v>
      </c>
      <c r="G863">
        <v>55322</v>
      </c>
      <c r="H863">
        <v>5.26</v>
      </c>
      <c r="I863" s="1">
        <v>0.79</v>
      </c>
    </row>
    <row r="864" spans="1:9" x14ac:dyDescent="0.3">
      <c r="A864">
        <v>3</v>
      </c>
      <c r="B864">
        <v>25095</v>
      </c>
      <c r="C864" s="1">
        <v>0.18</v>
      </c>
      <c r="D864" s="1">
        <v>0.82</v>
      </c>
      <c r="E864" s="1">
        <v>7.0000000000000007E-2</v>
      </c>
      <c r="F864" s="1">
        <v>0.08</v>
      </c>
      <c r="G864">
        <v>66360</v>
      </c>
      <c r="H864">
        <v>1</v>
      </c>
      <c r="I864" s="1">
        <v>0.83</v>
      </c>
    </row>
    <row r="865" spans="1:9" x14ac:dyDescent="0.3">
      <c r="A865">
        <v>9</v>
      </c>
      <c r="B865">
        <v>6740</v>
      </c>
      <c r="C865" s="1">
        <v>0.23</v>
      </c>
      <c r="D865" s="1">
        <v>0.77</v>
      </c>
      <c r="E865" s="1">
        <v>0.08</v>
      </c>
      <c r="F865" s="1">
        <v>0.11</v>
      </c>
      <c r="G865">
        <v>55865</v>
      </c>
      <c r="H865">
        <v>2.97</v>
      </c>
      <c r="I865" s="1">
        <v>0.79</v>
      </c>
    </row>
    <row r="866" spans="1:9" x14ac:dyDescent="0.3">
      <c r="A866">
        <v>2</v>
      </c>
      <c r="B866">
        <v>487204</v>
      </c>
      <c r="C866" s="1">
        <v>0.13</v>
      </c>
      <c r="D866" s="1">
        <v>0.87</v>
      </c>
      <c r="E866" s="1">
        <v>0.05</v>
      </c>
      <c r="F866" s="1">
        <v>0.1</v>
      </c>
      <c r="G866">
        <v>68479</v>
      </c>
      <c r="H866">
        <v>3.68</v>
      </c>
      <c r="I866" s="1">
        <v>0.88</v>
      </c>
    </row>
    <row r="867" spans="1:9" x14ac:dyDescent="0.3">
      <c r="A867">
        <v>2</v>
      </c>
      <c r="B867">
        <v>93533</v>
      </c>
      <c r="C867" s="1">
        <v>0.17</v>
      </c>
      <c r="D867" s="1">
        <v>0.83</v>
      </c>
      <c r="E867" s="1">
        <v>0.08</v>
      </c>
      <c r="F867" s="1">
        <v>0.12</v>
      </c>
      <c r="G867">
        <v>56337</v>
      </c>
      <c r="H867">
        <v>2.8</v>
      </c>
      <c r="I867" s="1">
        <v>0.84</v>
      </c>
    </row>
    <row r="868" spans="1:9" x14ac:dyDescent="0.3">
      <c r="A868">
        <v>7</v>
      </c>
      <c r="B868">
        <v>18699</v>
      </c>
      <c r="C868" s="1">
        <v>0.21</v>
      </c>
      <c r="D868" s="1">
        <v>0.79</v>
      </c>
      <c r="E868" s="1">
        <v>7.0000000000000007E-2</v>
      </c>
      <c r="F868" s="1">
        <v>0.1</v>
      </c>
      <c r="G868">
        <v>56170</v>
      </c>
      <c r="H868">
        <v>2.62</v>
      </c>
      <c r="I868" s="1">
        <v>0.73</v>
      </c>
    </row>
    <row r="869" spans="1:9" x14ac:dyDescent="0.3">
      <c r="A869">
        <v>9</v>
      </c>
      <c r="B869">
        <v>4968</v>
      </c>
      <c r="C869" s="1">
        <v>0.25</v>
      </c>
      <c r="D869" s="1">
        <v>0.75</v>
      </c>
      <c r="E869" s="1">
        <v>7.0000000000000007E-2</v>
      </c>
      <c r="F869" s="1">
        <v>0.14000000000000001</v>
      </c>
      <c r="G869">
        <v>48754</v>
      </c>
      <c r="H869">
        <v>3.22</v>
      </c>
      <c r="I869" s="1">
        <v>0.77</v>
      </c>
    </row>
    <row r="870" spans="1:9" x14ac:dyDescent="0.3">
      <c r="A870">
        <v>9</v>
      </c>
      <c r="B870">
        <v>9719</v>
      </c>
      <c r="C870" s="1">
        <v>0.23</v>
      </c>
      <c r="D870" s="1">
        <v>0.77</v>
      </c>
      <c r="E870" s="1">
        <v>7.0000000000000007E-2</v>
      </c>
      <c r="F870" s="1">
        <v>0.11</v>
      </c>
      <c r="G870">
        <v>56698</v>
      </c>
      <c r="H870">
        <v>2.57</v>
      </c>
      <c r="I870" s="1">
        <v>0.78</v>
      </c>
    </row>
    <row r="871" spans="1:9" x14ac:dyDescent="0.3">
      <c r="A871">
        <v>2</v>
      </c>
      <c r="B871">
        <v>173283</v>
      </c>
      <c r="C871" s="1">
        <v>0.16</v>
      </c>
      <c r="D871" s="1">
        <v>0.84</v>
      </c>
      <c r="E871" s="1">
        <v>7.0000000000000007E-2</v>
      </c>
      <c r="F871" s="1">
        <v>0.12</v>
      </c>
      <c r="G871">
        <v>59865</v>
      </c>
      <c r="H871">
        <v>2.91</v>
      </c>
      <c r="I871" s="1">
        <v>0.85</v>
      </c>
    </row>
    <row r="872" spans="1:9" x14ac:dyDescent="0.3">
      <c r="A872">
        <v>6</v>
      </c>
      <c r="B872">
        <v>11578</v>
      </c>
      <c r="C872" s="1">
        <v>0.23</v>
      </c>
      <c r="D872" s="1">
        <v>0.77</v>
      </c>
      <c r="E872" s="1">
        <v>0.08</v>
      </c>
      <c r="F872" s="1">
        <v>0.08</v>
      </c>
      <c r="G872">
        <v>58862</v>
      </c>
      <c r="H872">
        <v>2.16</v>
      </c>
      <c r="I872" s="1">
        <v>0.8</v>
      </c>
    </row>
    <row r="873" spans="1:9" x14ac:dyDescent="0.3">
      <c r="A873">
        <v>7</v>
      </c>
      <c r="B873">
        <v>34909</v>
      </c>
      <c r="C873" s="1">
        <v>0.16</v>
      </c>
      <c r="D873" s="1">
        <v>0.84</v>
      </c>
      <c r="E873" s="1">
        <v>0.04</v>
      </c>
      <c r="F873" s="1">
        <v>0.06</v>
      </c>
      <c r="G873">
        <v>70162</v>
      </c>
      <c r="H873">
        <v>8.74</v>
      </c>
      <c r="I873" s="1">
        <v>0.8</v>
      </c>
    </row>
    <row r="874" spans="1:9" x14ac:dyDescent="0.3">
      <c r="A874">
        <v>3</v>
      </c>
      <c r="B874">
        <v>98105</v>
      </c>
      <c r="C874" s="1">
        <v>0.12</v>
      </c>
      <c r="D874" s="1">
        <v>0.88</v>
      </c>
      <c r="E874" s="1">
        <v>0.04</v>
      </c>
      <c r="F874" s="1">
        <v>0.17</v>
      </c>
      <c r="G874">
        <v>57464</v>
      </c>
      <c r="H874">
        <v>2.77</v>
      </c>
      <c r="I874" s="1">
        <v>0.79</v>
      </c>
    </row>
    <row r="875" spans="1:9" x14ac:dyDescent="0.3">
      <c r="A875">
        <v>6</v>
      </c>
      <c r="B875">
        <v>16904</v>
      </c>
      <c r="C875" s="1">
        <v>0.2</v>
      </c>
      <c r="D875" s="1">
        <v>0.8</v>
      </c>
      <c r="E875" s="1">
        <v>7.0000000000000007E-2</v>
      </c>
      <c r="F875" s="1">
        <v>0.11</v>
      </c>
      <c r="G875">
        <v>56954</v>
      </c>
      <c r="H875">
        <v>0</v>
      </c>
      <c r="I875" s="1">
        <v>0.82</v>
      </c>
    </row>
    <row r="876" spans="1:9" x14ac:dyDescent="0.3">
      <c r="A876">
        <v>9</v>
      </c>
      <c r="B876">
        <v>6191</v>
      </c>
      <c r="C876" s="1">
        <v>0.22</v>
      </c>
      <c r="D876" s="1">
        <v>0.78</v>
      </c>
      <c r="E876" s="1">
        <v>7.0000000000000007E-2</v>
      </c>
      <c r="F876" s="1">
        <v>0.13</v>
      </c>
      <c r="G876">
        <v>47781</v>
      </c>
      <c r="H876">
        <v>0</v>
      </c>
      <c r="I876" s="1">
        <v>0.8</v>
      </c>
    </row>
    <row r="877" spans="1:9" x14ac:dyDescent="0.3">
      <c r="A877">
        <v>6</v>
      </c>
      <c r="B877">
        <v>12359</v>
      </c>
      <c r="C877" s="1">
        <v>0.21</v>
      </c>
      <c r="D877" s="1">
        <v>0.79</v>
      </c>
      <c r="E877" s="1">
        <v>7.0000000000000007E-2</v>
      </c>
      <c r="F877" s="1">
        <v>0.13</v>
      </c>
      <c r="G877">
        <v>49887</v>
      </c>
      <c r="H877">
        <v>2.02</v>
      </c>
      <c r="I877" s="1">
        <v>0.8</v>
      </c>
    </row>
    <row r="878" spans="1:9" x14ac:dyDescent="0.3">
      <c r="A878">
        <v>9</v>
      </c>
      <c r="B878">
        <v>7020</v>
      </c>
      <c r="C878" s="1">
        <v>0.22</v>
      </c>
      <c r="D878" s="1">
        <v>0.78</v>
      </c>
      <c r="E878" s="1">
        <v>0.08</v>
      </c>
      <c r="F878" s="1">
        <v>0.13</v>
      </c>
      <c r="G878">
        <v>47905</v>
      </c>
      <c r="H878">
        <v>3.56</v>
      </c>
      <c r="I878" s="1">
        <v>0.8</v>
      </c>
    </row>
    <row r="879" spans="1:9" x14ac:dyDescent="0.3">
      <c r="A879">
        <v>5</v>
      </c>
      <c r="B879">
        <v>35205</v>
      </c>
      <c r="C879" s="1">
        <v>0.18</v>
      </c>
      <c r="D879" s="1">
        <v>0.82</v>
      </c>
      <c r="E879" s="1">
        <v>7.0000000000000007E-2</v>
      </c>
      <c r="F879" s="1">
        <v>0.14000000000000001</v>
      </c>
      <c r="G879">
        <v>48226</v>
      </c>
      <c r="H879">
        <v>2.87</v>
      </c>
      <c r="I879" s="1">
        <v>0.83</v>
      </c>
    </row>
    <row r="880" spans="1:9" x14ac:dyDescent="0.3">
      <c r="A880">
        <v>2</v>
      </c>
      <c r="B880">
        <v>51056</v>
      </c>
      <c r="C880" s="1">
        <v>0.16</v>
      </c>
      <c r="D880" s="1">
        <v>0.84</v>
      </c>
      <c r="E880" s="1">
        <v>0.06</v>
      </c>
      <c r="F880" s="1">
        <v>7.0000000000000007E-2</v>
      </c>
      <c r="G880">
        <v>78192</v>
      </c>
      <c r="H880">
        <v>0</v>
      </c>
      <c r="I880" s="1">
        <v>0.84</v>
      </c>
    </row>
    <row r="881" spans="1:9" x14ac:dyDescent="0.3">
      <c r="A881">
        <v>3</v>
      </c>
      <c r="B881">
        <v>22141</v>
      </c>
      <c r="C881" s="1">
        <v>0.19</v>
      </c>
      <c r="D881" s="1">
        <v>0.81</v>
      </c>
      <c r="E881" s="1">
        <v>0.06</v>
      </c>
      <c r="F881" s="1">
        <v>0.09</v>
      </c>
      <c r="G881">
        <v>65849</v>
      </c>
      <c r="H881">
        <v>3.07</v>
      </c>
      <c r="I881" s="1">
        <v>0.82</v>
      </c>
    </row>
    <row r="882" spans="1:9" x14ac:dyDescent="0.3">
      <c r="A882">
        <v>9</v>
      </c>
      <c r="B882">
        <v>6401</v>
      </c>
      <c r="C882" s="1">
        <v>0.22</v>
      </c>
      <c r="D882" s="1">
        <v>0.78</v>
      </c>
      <c r="E882" s="1">
        <v>7.0000000000000007E-2</v>
      </c>
      <c r="F882" s="1">
        <v>0.13</v>
      </c>
      <c r="G882">
        <v>46725</v>
      </c>
      <c r="H882">
        <v>3.91</v>
      </c>
      <c r="I882" s="1">
        <v>0.8</v>
      </c>
    </row>
    <row r="883" spans="1:9" x14ac:dyDescent="0.3">
      <c r="A883">
        <v>5</v>
      </c>
      <c r="B883">
        <v>36277</v>
      </c>
      <c r="C883" s="1">
        <v>0.18</v>
      </c>
      <c r="D883" s="1">
        <v>0.82</v>
      </c>
      <c r="E883" s="1">
        <v>7.0000000000000007E-2</v>
      </c>
      <c r="F883" s="1">
        <v>0.13</v>
      </c>
      <c r="G883">
        <v>52093</v>
      </c>
      <c r="H883">
        <v>1.35</v>
      </c>
      <c r="I883" s="1">
        <v>0.78</v>
      </c>
    </row>
    <row r="884" spans="1:9" x14ac:dyDescent="0.3">
      <c r="A884">
        <v>7</v>
      </c>
      <c r="B884">
        <v>10518</v>
      </c>
      <c r="C884" s="1">
        <v>0.22</v>
      </c>
      <c r="D884" s="1">
        <v>0.78</v>
      </c>
      <c r="E884" s="1">
        <v>0.06</v>
      </c>
      <c r="F884" s="1">
        <v>0.09</v>
      </c>
      <c r="G884">
        <v>54433</v>
      </c>
      <c r="H884">
        <v>0</v>
      </c>
      <c r="I884" s="1">
        <v>0.77</v>
      </c>
    </row>
    <row r="885" spans="1:9" x14ac:dyDescent="0.3">
      <c r="A885">
        <v>7</v>
      </c>
      <c r="B885">
        <v>20029</v>
      </c>
      <c r="C885" s="1">
        <v>0.21</v>
      </c>
      <c r="D885" s="1">
        <v>0.79</v>
      </c>
      <c r="E885" s="1">
        <v>0.06</v>
      </c>
      <c r="F885" s="1">
        <v>0.09</v>
      </c>
      <c r="G885">
        <v>61807</v>
      </c>
      <c r="H885">
        <v>1.25</v>
      </c>
      <c r="I885" s="1">
        <v>0.72</v>
      </c>
    </row>
    <row r="886" spans="1:9" x14ac:dyDescent="0.3">
      <c r="A886">
        <v>3</v>
      </c>
      <c r="B886">
        <v>102539</v>
      </c>
      <c r="C886" s="1">
        <v>0.15</v>
      </c>
      <c r="D886" s="1">
        <v>0.85</v>
      </c>
      <c r="E886" s="1">
        <v>7.0000000000000007E-2</v>
      </c>
      <c r="F886" s="1">
        <v>0.13</v>
      </c>
      <c r="G886">
        <v>60059</v>
      </c>
      <c r="H886">
        <v>3.4</v>
      </c>
      <c r="I886" s="1">
        <v>0.85</v>
      </c>
    </row>
    <row r="887" spans="1:9" x14ac:dyDescent="0.3">
      <c r="A887">
        <v>9</v>
      </c>
      <c r="B887">
        <v>7453</v>
      </c>
      <c r="C887" s="1">
        <v>0.21</v>
      </c>
      <c r="D887" s="1">
        <v>0.79</v>
      </c>
      <c r="E887" s="1">
        <v>0.08</v>
      </c>
      <c r="F887" s="1">
        <v>0.1</v>
      </c>
      <c r="G887">
        <v>58587</v>
      </c>
      <c r="H887">
        <v>0</v>
      </c>
      <c r="I887" s="1">
        <v>0.81</v>
      </c>
    </row>
    <row r="888" spans="1:9" x14ac:dyDescent="0.3">
      <c r="A888">
        <v>7</v>
      </c>
      <c r="B888">
        <v>12690</v>
      </c>
      <c r="C888" s="1">
        <v>0.23</v>
      </c>
      <c r="D888" s="1">
        <v>0.77</v>
      </c>
      <c r="E888" s="1">
        <v>7.0000000000000007E-2</v>
      </c>
      <c r="F888" s="1">
        <v>0.1</v>
      </c>
      <c r="G888">
        <v>54802</v>
      </c>
      <c r="H888">
        <v>3.7</v>
      </c>
      <c r="I888" s="1">
        <v>0.79</v>
      </c>
    </row>
    <row r="889" spans="1:9" x14ac:dyDescent="0.3">
      <c r="A889">
        <v>7</v>
      </c>
      <c r="B889">
        <v>12444</v>
      </c>
      <c r="C889" s="1">
        <v>0.21</v>
      </c>
      <c r="D889" s="1">
        <v>0.79</v>
      </c>
      <c r="E889" s="1">
        <v>0.09</v>
      </c>
      <c r="F889" s="1">
        <v>0.18</v>
      </c>
      <c r="G889">
        <v>44423</v>
      </c>
      <c r="H889">
        <v>2.0099999999999998</v>
      </c>
      <c r="I889" s="1">
        <v>0.81</v>
      </c>
    </row>
    <row r="890" spans="1:9" x14ac:dyDescent="0.3">
      <c r="A890">
        <v>6</v>
      </c>
      <c r="B890">
        <v>7878</v>
      </c>
      <c r="C890" s="1">
        <v>0.21</v>
      </c>
      <c r="D890" s="1">
        <v>0.79</v>
      </c>
      <c r="E890" s="1">
        <v>7.0000000000000007E-2</v>
      </c>
      <c r="F890" s="1">
        <v>0.13</v>
      </c>
      <c r="G890">
        <v>50646</v>
      </c>
      <c r="H890">
        <v>6.09</v>
      </c>
      <c r="I890" s="1">
        <v>0.81</v>
      </c>
    </row>
    <row r="891" spans="1:9" x14ac:dyDescent="0.3">
      <c r="A891">
        <v>6</v>
      </c>
      <c r="B891">
        <v>16193</v>
      </c>
      <c r="C891" s="1">
        <v>0.17</v>
      </c>
      <c r="D891" s="1">
        <v>0.83</v>
      </c>
      <c r="E891" s="1">
        <v>7.0000000000000007E-2</v>
      </c>
      <c r="F891" s="1">
        <v>0.14000000000000001</v>
      </c>
      <c r="G891">
        <v>49332</v>
      </c>
      <c r="H891">
        <v>1.54</v>
      </c>
      <c r="I891" s="1">
        <v>0.79</v>
      </c>
    </row>
    <row r="892" spans="1:9" x14ac:dyDescent="0.3">
      <c r="A892">
        <v>9</v>
      </c>
      <c r="B892">
        <v>4472</v>
      </c>
      <c r="C892" s="1">
        <v>0.23</v>
      </c>
      <c r="D892" s="1">
        <v>0.77</v>
      </c>
      <c r="E892" s="1">
        <v>7.0000000000000007E-2</v>
      </c>
      <c r="F892" s="1">
        <v>0.13</v>
      </c>
      <c r="G892">
        <v>47634</v>
      </c>
      <c r="H892">
        <v>14.31</v>
      </c>
      <c r="I892" s="1">
        <v>0.79</v>
      </c>
    </row>
    <row r="893" spans="1:9" x14ac:dyDescent="0.3">
      <c r="A893">
        <v>7</v>
      </c>
      <c r="B893">
        <v>26111</v>
      </c>
      <c r="C893" s="1">
        <v>0.19</v>
      </c>
      <c r="D893" s="1">
        <v>0.81</v>
      </c>
      <c r="E893" s="1">
        <v>7.0000000000000007E-2</v>
      </c>
      <c r="F893" s="1">
        <v>0.14000000000000001</v>
      </c>
      <c r="G893">
        <v>49991</v>
      </c>
      <c r="H893">
        <v>3.1</v>
      </c>
      <c r="I893" s="1">
        <v>0.82</v>
      </c>
    </row>
    <row r="894" spans="1:9" x14ac:dyDescent="0.3">
      <c r="A894">
        <v>6</v>
      </c>
      <c r="B894">
        <v>14653</v>
      </c>
      <c r="C894" s="1">
        <v>0.2</v>
      </c>
      <c r="D894" s="1">
        <v>0.8</v>
      </c>
      <c r="E894" s="1">
        <v>7.0000000000000007E-2</v>
      </c>
      <c r="F894" s="1">
        <v>0.15</v>
      </c>
      <c r="G894">
        <v>41807</v>
      </c>
      <c r="H894">
        <v>0</v>
      </c>
      <c r="I894" s="1">
        <v>0.81</v>
      </c>
    </row>
    <row r="895" spans="1:9" x14ac:dyDescent="0.3">
      <c r="A895">
        <v>6</v>
      </c>
      <c r="B895">
        <v>9598</v>
      </c>
      <c r="C895" s="1">
        <v>0.21</v>
      </c>
      <c r="D895" s="1">
        <v>0.79</v>
      </c>
      <c r="E895" s="1">
        <v>0.08</v>
      </c>
      <c r="F895" s="1">
        <v>0.13</v>
      </c>
      <c r="G895">
        <v>47529</v>
      </c>
      <c r="H895">
        <v>2.6</v>
      </c>
      <c r="I895" s="1">
        <v>0.82</v>
      </c>
    </row>
    <row r="896" spans="1:9" x14ac:dyDescent="0.3">
      <c r="A896">
        <v>2</v>
      </c>
      <c r="B896">
        <v>66765</v>
      </c>
      <c r="C896" s="1">
        <v>0.15</v>
      </c>
      <c r="D896" s="1">
        <v>0.85</v>
      </c>
      <c r="E896" s="1">
        <v>7.0000000000000007E-2</v>
      </c>
      <c r="F896" s="1">
        <v>0.09</v>
      </c>
      <c r="G896">
        <v>65953</v>
      </c>
      <c r="H896">
        <v>1.44</v>
      </c>
      <c r="I896" s="1">
        <v>0.84</v>
      </c>
    </row>
    <row r="897" spans="1:9" x14ac:dyDescent="0.3">
      <c r="A897">
        <v>9</v>
      </c>
      <c r="B897">
        <v>2629</v>
      </c>
      <c r="C897" s="1">
        <v>0.25</v>
      </c>
      <c r="D897" s="1">
        <v>0.75</v>
      </c>
      <c r="E897" s="1">
        <v>0.08</v>
      </c>
      <c r="F897" s="1">
        <v>0.1</v>
      </c>
      <c r="G897">
        <v>50981</v>
      </c>
      <c r="H897">
        <v>0</v>
      </c>
      <c r="I897" s="1">
        <v>0.72</v>
      </c>
    </row>
    <row r="898" spans="1:9" x14ac:dyDescent="0.3">
      <c r="A898">
        <v>8</v>
      </c>
      <c r="B898">
        <v>3309</v>
      </c>
      <c r="C898" s="1">
        <v>0.27</v>
      </c>
      <c r="D898" s="1">
        <v>0.73</v>
      </c>
      <c r="E898" s="1">
        <v>0.08</v>
      </c>
      <c r="F898" s="1">
        <v>0.17</v>
      </c>
      <c r="G898">
        <v>41129</v>
      </c>
      <c r="H898">
        <v>6.04</v>
      </c>
      <c r="I898" s="1">
        <v>0.77</v>
      </c>
    </row>
    <row r="899" spans="1:9" x14ac:dyDescent="0.3">
      <c r="A899">
        <v>6</v>
      </c>
      <c r="B899">
        <v>20015</v>
      </c>
      <c r="C899" s="1">
        <v>0.19</v>
      </c>
      <c r="D899" s="1">
        <v>0.81</v>
      </c>
      <c r="E899" s="1">
        <v>7.0000000000000007E-2</v>
      </c>
      <c r="F899" s="1">
        <v>0.16</v>
      </c>
      <c r="G899">
        <v>44475</v>
      </c>
      <c r="H899">
        <v>2.15</v>
      </c>
      <c r="I899" s="1">
        <v>0.84</v>
      </c>
    </row>
    <row r="900" spans="1:9" x14ac:dyDescent="0.3">
      <c r="A900">
        <v>9</v>
      </c>
      <c r="B900">
        <v>2660</v>
      </c>
      <c r="C900" s="1">
        <v>0.27</v>
      </c>
      <c r="D900" s="1">
        <v>0.73</v>
      </c>
      <c r="E900" s="1">
        <v>0.08</v>
      </c>
      <c r="F900" s="1">
        <v>0.12</v>
      </c>
      <c r="G900">
        <v>43274</v>
      </c>
      <c r="H900">
        <v>6.02</v>
      </c>
      <c r="I900" s="1">
        <v>0.75</v>
      </c>
    </row>
    <row r="901" spans="1:9" x14ac:dyDescent="0.3">
      <c r="A901">
        <v>9</v>
      </c>
      <c r="B901">
        <v>2005</v>
      </c>
      <c r="C901" s="1">
        <v>0.22</v>
      </c>
      <c r="D901" s="1">
        <v>0.78</v>
      </c>
      <c r="E901" s="1">
        <v>7.0000000000000007E-2</v>
      </c>
      <c r="F901" s="1">
        <v>0.13</v>
      </c>
      <c r="G901">
        <v>51235</v>
      </c>
      <c r="H901">
        <v>39.4</v>
      </c>
      <c r="I901" s="1">
        <v>0.8</v>
      </c>
    </row>
    <row r="902" spans="1:9" x14ac:dyDescent="0.3">
      <c r="A902">
        <v>6</v>
      </c>
      <c r="B902">
        <v>7997</v>
      </c>
      <c r="C902" s="1">
        <v>0.23</v>
      </c>
      <c r="D902" s="1">
        <v>0.77</v>
      </c>
      <c r="E902" s="1">
        <v>0.11</v>
      </c>
      <c r="F902" s="1">
        <v>0.1</v>
      </c>
      <c r="G902">
        <v>52681</v>
      </c>
      <c r="H902">
        <v>3.13</v>
      </c>
      <c r="I902" s="1">
        <v>0.79</v>
      </c>
    </row>
    <row r="903" spans="1:9" x14ac:dyDescent="0.3">
      <c r="A903">
        <v>7</v>
      </c>
      <c r="B903">
        <v>8729</v>
      </c>
      <c r="C903" s="1">
        <v>0.22</v>
      </c>
      <c r="D903" s="1">
        <v>0.78</v>
      </c>
      <c r="E903" s="1">
        <v>0.08</v>
      </c>
      <c r="F903" s="1">
        <v>0.15</v>
      </c>
      <c r="G903">
        <v>44467</v>
      </c>
      <c r="H903">
        <v>2.86</v>
      </c>
      <c r="I903" s="1">
        <v>0.78</v>
      </c>
    </row>
    <row r="904" spans="1:9" x14ac:dyDescent="0.3">
      <c r="A904">
        <v>6</v>
      </c>
      <c r="B904">
        <v>8233</v>
      </c>
      <c r="C904" s="1">
        <v>0.21</v>
      </c>
      <c r="D904" s="1">
        <v>0.79</v>
      </c>
      <c r="E904" s="1">
        <v>0.09</v>
      </c>
      <c r="F904" s="1">
        <v>0.11</v>
      </c>
      <c r="G904">
        <v>58371</v>
      </c>
      <c r="H904">
        <v>6.68</v>
      </c>
      <c r="I904" s="1">
        <v>0.81</v>
      </c>
    </row>
    <row r="905" spans="1:9" x14ac:dyDescent="0.3">
      <c r="A905">
        <v>9</v>
      </c>
      <c r="B905">
        <v>1748</v>
      </c>
      <c r="C905" s="1">
        <v>0.26</v>
      </c>
      <c r="D905" s="1">
        <v>0.74</v>
      </c>
      <c r="E905" s="1">
        <v>0.06</v>
      </c>
      <c r="F905" s="1">
        <v>0.11</v>
      </c>
      <c r="G905">
        <v>46818</v>
      </c>
      <c r="H905">
        <v>6.86</v>
      </c>
      <c r="I905" s="1">
        <v>0.76</v>
      </c>
    </row>
    <row r="906" spans="1:9" x14ac:dyDescent="0.3">
      <c r="A906">
        <v>4</v>
      </c>
      <c r="B906">
        <v>35218</v>
      </c>
      <c r="C906" s="1">
        <v>0.18</v>
      </c>
      <c r="D906" s="1">
        <v>0.82</v>
      </c>
      <c r="E906" s="1">
        <v>7.0000000000000007E-2</v>
      </c>
      <c r="F906" s="1">
        <v>0.15</v>
      </c>
      <c r="G906">
        <v>47864</v>
      </c>
      <c r="H906">
        <v>1.96</v>
      </c>
      <c r="I906" s="1">
        <v>0.8</v>
      </c>
    </row>
    <row r="907" spans="1:9" x14ac:dyDescent="0.3">
      <c r="A907">
        <v>4</v>
      </c>
      <c r="B907">
        <v>39019</v>
      </c>
      <c r="C907" s="1">
        <v>0.16</v>
      </c>
      <c r="D907" s="1">
        <v>0.84</v>
      </c>
      <c r="E907" s="1">
        <v>0.06</v>
      </c>
      <c r="F907" s="1">
        <v>0.17</v>
      </c>
      <c r="G907">
        <v>43852</v>
      </c>
      <c r="H907">
        <v>3.18</v>
      </c>
      <c r="I907" s="1">
        <v>0.84</v>
      </c>
    </row>
    <row r="908" spans="1:9" x14ac:dyDescent="0.3">
      <c r="A908">
        <v>9</v>
      </c>
      <c r="B908">
        <v>2871</v>
      </c>
      <c r="C908" s="1">
        <v>0.28000000000000003</v>
      </c>
      <c r="D908" s="1">
        <v>0.72</v>
      </c>
      <c r="E908" s="1">
        <v>0.09</v>
      </c>
      <c r="F908" s="1">
        <v>0.13</v>
      </c>
      <c r="G908">
        <v>44774</v>
      </c>
      <c r="H908">
        <v>4.18</v>
      </c>
      <c r="I908" s="1">
        <v>0.74</v>
      </c>
    </row>
    <row r="909" spans="1:9" x14ac:dyDescent="0.3">
      <c r="A909">
        <v>7</v>
      </c>
      <c r="B909">
        <v>18717</v>
      </c>
      <c r="C909" s="1">
        <v>0.2</v>
      </c>
      <c r="D909" s="1">
        <v>0.8</v>
      </c>
      <c r="E909" s="1">
        <v>0.1</v>
      </c>
      <c r="F909" s="1">
        <v>0.11</v>
      </c>
      <c r="G909">
        <v>50605</v>
      </c>
      <c r="H909">
        <v>7.16</v>
      </c>
      <c r="I909" s="1">
        <v>0.83</v>
      </c>
    </row>
    <row r="910" spans="1:9" x14ac:dyDescent="0.3">
      <c r="A910">
        <v>3</v>
      </c>
      <c r="B910">
        <v>7682</v>
      </c>
      <c r="C910" s="1">
        <v>0.2</v>
      </c>
      <c r="D910" s="1">
        <v>0.8</v>
      </c>
      <c r="E910" s="1">
        <v>0.08</v>
      </c>
      <c r="F910" s="1">
        <v>0.12</v>
      </c>
      <c r="G910">
        <v>50949</v>
      </c>
      <c r="H910">
        <v>0</v>
      </c>
      <c r="I910" s="1">
        <v>0.78</v>
      </c>
    </row>
    <row r="911" spans="1:9" x14ac:dyDescent="0.3">
      <c r="A911">
        <v>3</v>
      </c>
      <c r="B911">
        <v>121436</v>
      </c>
      <c r="C911" s="1">
        <v>0.12</v>
      </c>
      <c r="D911" s="1">
        <v>0.88</v>
      </c>
      <c r="E911" s="1">
        <v>0.05</v>
      </c>
      <c r="F911" s="1">
        <v>0.16</v>
      </c>
      <c r="G911">
        <v>57120</v>
      </c>
      <c r="H911">
        <v>1.17</v>
      </c>
      <c r="I911" s="1">
        <v>0.83</v>
      </c>
    </row>
    <row r="912" spans="1:9" x14ac:dyDescent="0.3">
      <c r="A912">
        <v>9</v>
      </c>
      <c r="B912">
        <v>2849</v>
      </c>
      <c r="C912" s="1">
        <v>0.21</v>
      </c>
      <c r="D912" s="1">
        <v>0.79</v>
      </c>
      <c r="E912" s="1">
        <v>0.06</v>
      </c>
      <c r="F912" s="1">
        <v>0.11</v>
      </c>
      <c r="G912">
        <v>46962</v>
      </c>
      <c r="H912">
        <v>7.72</v>
      </c>
      <c r="I912" s="1">
        <v>0.81</v>
      </c>
    </row>
    <row r="913" spans="1:9" x14ac:dyDescent="0.3">
      <c r="A913">
        <v>8</v>
      </c>
      <c r="B913">
        <v>2508</v>
      </c>
      <c r="C913" s="1">
        <v>0.28999999999999998</v>
      </c>
      <c r="D913" s="1">
        <v>0.71</v>
      </c>
      <c r="E913" s="1">
        <v>0.09</v>
      </c>
      <c r="F913" s="1">
        <v>0.17</v>
      </c>
      <c r="G913">
        <v>37360</v>
      </c>
      <c r="H913">
        <v>0</v>
      </c>
      <c r="I913" s="1">
        <v>0.74</v>
      </c>
    </row>
    <row r="914" spans="1:9" x14ac:dyDescent="0.3">
      <c r="A914">
        <v>5</v>
      </c>
      <c r="B914">
        <v>28710</v>
      </c>
      <c r="C914" s="1">
        <v>0.15</v>
      </c>
      <c r="D914" s="1">
        <v>0.85</v>
      </c>
      <c r="E914" s="1">
        <v>0.05</v>
      </c>
      <c r="F914" s="1">
        <v>0.12</v>
      </c>
      <c r="G914">
        <v>53840</v>
      </c>
      <c r="H914">
        <v>4.42</v>
      </c>
      <c r="I914" s="1">
        <v>0.84</v>
      </c>
    </row>
    <row r="915" spans="1:9" x14ac:dyDescent="0.3">
      <c r="A915">
        <v>7</v>
      </c>
      <c r="B915">
        <v>6196</v>
      </c>
      <c r="C915" s="1">
        <v>0.21</v>
      </c>
      <c r="D915" s="1">
        <v>0.79</v>
      </c>
      <c r="E915" s="1">
        <v>7.0000000000000007E-2</v>
      </c>
      <c r="F915" s="1">
        <v>0.1</v>
      </c>
      <c r="G915">
        <v>50261</v>
      </c>
      <c r="H915">
        <v>3.07</v>
      </c>
      <c r="I915" s="1">
        <v>0.67</v>
      </c>
    </row>
    <row r="916" spans="1:9" x14ac:dyDescent="0.3">
      <c r="A916">
        <v>5</v>
      </c>
      <c r="B916">
        <v>36611</v>
      </c>
      <c r="C916" s="1">
        <v>0.11</v>
      </c>
      <c r="D916" s="1">
        <v>0.89</v>
      </c>
      <c r="E916" s="1">
        <v>0.03</v>
      </c>
      <c r="F916" s="1">
        <v>0.13</v>
      </c>
      <c r="G916">
        <v>56206</v>
      </c>
      <c r="H916">
        <v>2.73</v>
      </c>
      <c r="I916" s="1">
        <v>0.89</v>
      </c>
    </row>
    <row r="917" spans="1:9" x14ac:dyDescent="0.3">
      <c r="A917">
        <v>5</v>
      </c>
      <c r="B917">
        <v>33888</v>
      </c>
      <c r="C917" s="1">
        <v>0.11</v>
      </c>
      <c r="D917" s="1">
        <v>0.89</v>
      </c>
      <c r="E917" s="1">
        <v>0.04</v>
      </c>
      <c r="F917" s="1">
        <v>0.11</v>
      </c>
      <c r="G917">
        <v>56052</v>
      </c>
      <c r="H917">
        <v>1.33</v>
      </c>
      <c r="I917" s="1">
        <v>0.88</v>
      </c>
    </row>
    <row r="918" spans="1:9" x14ac:dyDescent="0.3">
      <c r="A918">
        <v>6</v>
      </c>
      <c r="B918">
        <v>25631</v>
      </c>
      <c r="C918" s="1">
        <v>0.17</v>
      </c>
      <c r="D918" s="1">
        <v>0.83</v>
      </c>
      <c r="E918" s="1">
        <v>7.0000000000000007E-2</v>
      </c>
      <c r="F918" s="1">
        <v>0.09</v>
      </c>
      <c r="G918">
        <v>58033</v>
      </c>
      <c r="H918">
        <v>1.72</v>
      </c>
      <c r="I918" s="1">
        <v>0.85</v>
      </c>
    </row>
    <row r="919" spans="1:9" x14ac:dyDescent="0.3">
      <c r="A919">
        <v>4</v>
      </c>
      <c r="B919">
        <v>32594</v>
      </c>
      <c r="C919" s="1">
        <v>0.09</v>
      </c>
      <c r="D919" s="1">
        <v>0.91</v>
      </c>
      <c r="E919" s="1">
        <v>0.34</v>
      </c>
      <c r="F919" s="1">
        <v>0.1</v>
      </c>
      <c r="G919">
        <v>50856</v>
      </c>
      <c r="H919">
        <v>1.5</v>
      </c>
      <c r="I919" s="1">
        <v>0.91</v>
      </c>
    </row>
    <row r="920" spans="1:9" x14ac:dyDescent="0.3">
      <c r="A920">
        <v>9</v>
      </c>
      <c r="B920">
        <v>2612</v>
      </c>
      <c r="C920" s="1">
        <v>0.24</v>
      </c>
      <c r="D920" s="1">
        <v>0.76</v>
      </c>
      <c r="E920" s="1">
        <v>0.06</v>
      </c>
      <c r="F920" s="1">
        <v>0.11</v>
      </c>
      <c r="G920">
        <v>49626</v>
      </c>
      <c r="H920">
        <v>24.12</v>
      </c>
      <c r="I920" s="1">
        <v>0.77</v>
      </c>
    </row>
    <row r="921" spans="1:9" x14ac:dyDescent="0.3">
      <c r="A921">
        <v>9</v>
      </c>
      <c r="B921">
        <v>2492</v>
      </c>
      <c r="C921" s="1">
        <v>0.27</v>
      </c>
      <c r="D921" s="1">
        <v>0.73</v>
      </c>
      <c r="E921" s="1">
        <v>0.08</v>
      </c>
      <c r="F921" s="1">
        <v>0.12</v>
      </c>
      <c r="G921">
        <v>41906</v>
      </c>
      <c r="H921">
        <v>8.0299999999999994</v>
      </c>
      <c r="I921" s="1">
        <v>0.76</v>
      </c>
    </row>
    <row r="922" spans="1:9" x14ac:dyDescent="0.3">
      <c r="A922">
        <v>7</v>
      </c>
      <c r="B922">
        <v>7336</v>
      </c>
      <c r="C922" s="1">
        <v>0.14000000000000001</v>
      </c>
      <c r="D922" s="1">
        <v>0.86</v>
      </c>
      <c r="E922" s="1">
        <v>0.03</v>
      </c>
      <c r="F922" s="1">
        <v>0.11</v>
      </c>
      <c r="G922">
        <v>61614</v>
      </c>
      <c r="H922">
        <v>3.54</v>
      </c>
      <c r="I922" s="1">
        <v>0.87</v>
      </c>
    </row>
    <row r="923" spans="1:9" x14ac:dyDescent="0.3">
      <c r="A923">
        <v>9</v>
      </c>
      <c r="B923">
        <v>6033</v>
      </c>
      <c r="C923" s="1">
        <v>0.15</v>
      </c>
      <c r="D923" s="1">
        <v>0.85</v>
      </c>
      <c r="E923" s="1">
        <v>0.04</v>
      </c>
      <c r="F923" s="1">
        <v>7.0000000000000007E-2</v>
      </c>
      <c r="G923">
        <v>65771</v>
      </c>
      <c r="H923">
        <v>0</v>
      </c>
      <c r="I923" s="1">
        <v>0.86</v>
      </c>
    </row>
    <row r="924" spans="1:9" x14ac:dyDescent="0.3">
      <c r="A924">
        <v>9</v>
      </c>
      <c r="B924">
        <v>1227</v>
      </c>
      <c r="C924" s="1">
        <v>0.21</v>
      </c>
      <c r="D924" s="1">
        <v>0.79</v>
      </c>
      <c r="E924" s="1">
        <v>0.05</v>
      </c>
      <c r="F924" s="1">
        <v>0.11</v>
      </c>
      <c r="G924">
        <v>51606</v>
      </c>
      <c r="H924">
        <v>40.75</v>
      </c>
      <c r="I924" s="1">
        <v>0.8</v>
      </c>
    </row>
    <row r="925" spans="1:9" x14ac:dyDescent="0.3">
      <c r="A925">
        <v>6</v>
      </c>
      <c r="B925">
        <v>6055</v>
      </c>
      <c r="C925" s="1">
        <v>0.25</v>
      </c>
      <c r="D925" s="1">
        <v>0.75</v>
      </c>
      <c r="E925" s="1">
        <v>0.09</v>
      </c>
      <c r="F925" s="1">
        <v>0.14000000000000001</v>
      </c>
      <c r="G925">
        <v>43083</v>
      </c>
      <c r="H925">
        <v>4.13</v>
      </c>
      <c r="I925" s="1">
        <v>0.78</v>
      </c>
    </row>
    <row r="926" spans="1:9" x14ac:dyDescent="0.3">
      <c r="A926">
        <v>9</v>
      </c>
      <c r="B926">
        <v>2607</v>
      </c>
      <c r="C926" s="1">
        <v>0.14000000000000001</v>
      </c>
      <c r="D926" s="1">
        <v>0.86</v>
      </c>
      <c r="E926" s="1">
        <v>0.04</v>
      </c>
      <c r="F926" s="1">
        <v>0.14000000000000001</v>
      </c>
      <c r="G926">
        <v>51559</v>
      </c>
      <c r="H926">
        <v>9.59</v>
      </c>
      <c r="I926" s="1">
        <v>0.87</v>
      </c>
    </row>
    <row r="927" spans="1:9" x14ac:dyDescent="0.3">
      <c r="A927">
        <v>8</v>
      </c>
      <c r="B927">
        <v>5506</v>
      </c>
      <c r="C927" s="1">
        <v>0.23</v>
      </c>
      <c r="D927" s="1">
        <v>0.77</v>
      </c>
      <c r="E927" s="1">
        <v>0.06</v>
      </c>
      <c r="F927" s="1">
        <v>0.14000000000000001</v>
      </c>
      <c r="G927">
        <v>45570</v>
      </c>
      <c r="H927">
        <v>4.54</v>
      </c>
      <c r="I927" s="1">
        <v>0.79</v>
      </c>
    </row>
    <row r="928" spans="1:9" x14ac:dyDescent="0.3">
      <c r="A928">
        <v>2</v>
      </c>
      <c r="B928">
        <v>34210</v>
      </c>
      <c r="C928" s="1">
        <v>0.2</v>
      </c>
      <c r="D928" s="1">
        <v>0.8</v>
      </c>
      <c r="E928" s="1">
        <v>0.06</v>
      </c>
      <c r="F928" s="1">
        <v>0.1</v>
      </c>
      <c r="G928">
        <v>57934</v>
      </c>
      <c r="H928">
        <v>4.12</v>
      </c>
      <c r="I928" s="1">
        <v>0.8</v>
      </c>
    </row>
    <row r="929" spans="1:9" x14ac:dyDescent="0.3">
      <c r="A929">
        <v>9</v>
      </c>
      <c r="B929">
        <v>3997</v>
      </c>
      <c r="C929" s="1">
        <v>0.15</v>
      </c>
      <c r="D929" s="1">
        <v>0.85</v>
      </c>
      <c r="E929" s="1">
        <v>0.03</v>
      </c>
      <c r="F929" s="1">
        <v>0.1</v>
      </c>
      <c r="G929">
        <v>60808</v>
      </c>
      <c r="H929">
        <v>14.26</v>
      </c>
      <c r="I929" s="1">
        <v>0.86</v>
      </c>
    </row>
    <row r="930" spans="1:9" x14ac:dyDescent="0.3">
      <c r="A930">
        <v>9</v>
      </c>
      <c r="B930">
        <v>1818</v>
      </c>
      <c r="C930" s="1">
        <v>0.24</v>
      </c>
      <c r="D930" s="1">
        <v>0.76</v>
      </c>
      <c r="E930" s="1">
        <v>0.06</v>
      </c>
      <c r="F930" s="1">
        <v>0.12</v>
      </c>
      <c r="G930">
        <v>54058</v>
      </c>
      <c r="H930">
        <v>13.75</v>
      </c>
      <c r="I930" s="1">
        <v>0.78</v>
      </c>
    </row>
    <row r="931" spans="1:9" x14ac:dyDescent="0.3">
      <c r="A931">
        <v>3</v>
      </c>
      <c r="B931">
        <v>13280</v>
      </c>
      <c r="C931" s="1">
        <v>0.19</v>
      </c>
      <c r="D931" s="1">
        <v>0.81</v>
      </c>
      <c r="E931" s="1">
        <v>0.08</v>
      </c>
      <c r="F931" s="1">
        <v>0.1</v>
      </c>
      <c r="G931">
        <v>56330</v>
      </c>
      <c r="H931">
        <v>0.9</v>
      </c>
      <c r="I931" s="1">
        <v>0.84</v>
      </c>
    </row>
    <row r="932" spans="1:9" x14ac:dyDescent="0.3">
      <c r="A932">
        <v>3</v>
      </c>
      <c r="B932">
        <v>18975</v>
      </c>
      <c r="C932" s="1">
        <v>0.19</v>
      </c>
      <c r="D932" s="1">
        <v>0.81</v>
      </c>
      <c r="E932" s="1">
        <v>0.08</v>
      </c>
      <c r="F932" s="1">
        <v>7.0000000000000007E-2</v>
      </c>
      <c r="G932">
        <v>69246</v>
      </c>
      <c r="H932">
        <v>3.64</v>
      </c>
      <c r="I932" s="1">
        <v>0.84</v>
      </c>
    </row>
    <row r="933" spans="1:9" x14ac:dyDescent="0.3">
      <c r="A933">
        <v>9</v>
      </c>
      <c r="B933">
        <v>2841</v>
      </c>
      <c r="C933" s="1">
        <v>0.3</v>
      </c>
      <c r="D933" s="1">
        <v>0.7</v>
      </c>
      <c r="E933" s="1">
        <v>0.09</v>
      </c>
      <c r="F933" s="1">
        <v>0.15</v>
      </c>
      <c r="G933">
        <v>44271</v>
      </c>
      <c r="H933">
        <v>8.8000000000000007</v>
      </c>
      <c r="I933" s="1">
        <v>0.73</v>
      </c>
    </row>
    <row r="934" spans="1:9" x14ac:dyDescent="0.3">
      <c r="A934">
        <v>1</v>
      </c>
      <c r="B934">
        <v>597555</v>
      </c>
      <c r="C934" s="1">
        <v>0.15</v>
      </c>
      <c r="D934" s="1">
        <v>0.85</v>
      </c>
      <c r="E934" s="1">
        <v>0.05</v>
      </c>
      <c r="F934" s="1">
        <v>0.05</v>
      </c>
      <c r="G934">
        <v>87087</v>
      </c>
      <c r="H934">
        <v>2.74</v>
      </c>
      <c r="I934" s="1">
        <v>0.87</v>
      </c>
    </row>
    <row r="935" spans="1:9" x14ac:dyDescent="0.3">
      <c r="A935">
        <v>9</v>
      </c>
      <c r="B935">
        <v>3943</v>
      </c>
      <c r="C935" s="1">
        <v>0.16</v>
      </c>
      <c r="D935" s="1">
        <v>0.84</v>
      </c>
      <c r="E935" s="1">
        <v>0.04</v>
      </c>
      <c r="F935" s="1">
        <v>0.12</v>
      </c>
      <c r="G935">
        <v>63248</v>
      </c>
      <c r="H935">
        <v>25.36</v>
      </c>
      <c r="I935" s="1">
        <v>0.85</v>
      </c>
    </row>
    <row r="936" spans="1:9" x14ac:dyDescent="0.3">
      <c r="A936">
        <v>2</v>
      </c>
      <c r="B936">
        <v>7310</v>
      </c>
      <c r="C936" s="1">
        <v>0.22</v>
      </c>
      <c r="D936" s="1">
        <v>0.78</v>
      </c>
      <c r="E936" s="1">
        <v>0.08</v>
      </c>
      <c r="F936" s="1">
        <v>0.11</v>
      </c>
      <c r="G936">
        <v>56005</v>
      </c>
      <c r="H936">
        <v>3.42</v>
      </c>
      <c r="I936" s="1">
        <v>0.8</v>
      </c>
    </row>
    <row r="937" spans="1:9" x14ac:dyDescent="0.3">
      <c r="A937">
        <v>9</v>
      </c>
      <c r="B937">
        <v>2516</v>
      </c>
      <c r="C937" s="1">
        <v>0.22</v>
      </c>
      <c r="D937" s="1">
        <v>0.78</v>
      </c>
      <c r="E937" s="1">
        <v>0.06</v>
      </c>
      <c r="F937" s="1">
        <v>0.11</v>
      </c>
      <c r="G937">
        <v>64399</v>
      </c>
      <c r="H937">
        <v>5.96</v>
      </c>
      <c r="I937" s="1">
        <v>0.75</v>
      </c>
    </row>
    <row r="938" spans="1:9" x14ac:dyDescent="0.3">
      <c r="A938">
        <v>7</v>
      </c>
      <c r="B938">
        <v>19964</v>
      </c>
      <c r="C938" s="1">
        <v>0.19</v>
      </c>
      <c r="D938" s="1">
        <v>0.81</v>
      </c>
      <c r="E938" s="1">
        <v>0.06</v>
      </c>
      <c r="F938" s="1">
        <v>0.16</v>
      </c>
      <c r="G938">
        <v>44571</v>
      </c>
      <c r="H938">
        <v>11.42</v>
      </c>
      <c r="I938" s="1">
        <v>0.85</v>
      </c>
    </row>
    <row r="939" spans="1:9" x14ac:dyDescent="0.3">
      <c r="A939">
        <v>9</v>
      </c>
      <c r="B939">
        <v>1560</v>
      </c>
      <c r="C939" s="1">
        <v>0.24</v>
      </c>
      <c r="D939" s="1">
        <v>0.76</v>
      </c>
      <c r="E939" s="1">
        <v>0.08</v>
      </c>
      <c r="F939" s="1">
        <v>0.1</v>
      </c>
      <c r="G939">
        <v>59240</v>
      </c>
      <c r="H939">
        <v>16.03</v>
      </c>
      <c r="I939" s="1">
        <v>0.78</v>
      </c>
    </row>
    <row r="940" spans="1:9" x14ac:dyDescent="0.3">
      <c r="A940">
        <v>1</v>
      </c>
      <c r="B940">
        <v>81352</v>
      </c>
      <c r="C940" s="1">
        <v>0.14000000000000001</v>
      </c>
      <c r="D940" s="1">
        <v>0.86</v>
      </c>
      <c r="E940" s="1">
        <v>0.12</v>
      </c>
      <c r="F940" s="1">
        <v>0.1</v>
      </c>
      <c r="G940">
        <v>70807</v>
      </c>
      <c r="H940">
        <v>1.02</v>
      </c>
      <c r="I940" s="1">
        <v>0.81</v>
      </c>
    </row>
    <row r="941" spans="1:9" x14ac:dyDescent="0.3">
      <c r="A941">
        <v>9</v>
      </c>
      <c r="B941">
        <v>3023</v>
      </c>
      <c r="C941" s="1">
        <v>0.24</v>
      </c>
      <c r="D941" s="1">
        <v>0.76</v>
      </c>
      <c r="E941" s="1">
        <v>0.09</v>
      </c>
      <c r="F941" s="1">
        <v>0.12</v>
      </c>
      <c r="G941">
        <v>44439</v>
      </c>
      <c r="H941">
        <v>4.63</v>
      </c>
      <c r="I941" s="1">
        <v>0.78</v>
      </c>
    </row>
    <row r="942" spans="1:9" x14ac:dyDescent="0.3">
      <c r="A942">
        <v>1</v>
      </c>
      <c r="B942">
        <v>9750</v>
      </c>
      <c r="C942" s="1">
        <v>0.22</v>
      </c>
      <c r="D942" s="1">
        <v>0.78</v>
      </c>
      <c r="E942" s="1">
        <v>0.09</v>
      </c>
      <c r="F942" s="1">
        <v>0.13</v>
      </c>
      <c r="G942">
        <v>47153</v>
      </c>
      <c r="H942">
        <v>0</v>
      </c>
      <c r="I942" s="1">
        <v>0.81</v>
      </c>
    </row>
    <row r="943" spans="1:9" x14ac:dyDescent="0.3">
      <c r="A943">
        <v>9</v>
      </c>
      <c r="B943">
        <v>2844</v>
      </c>
      <c r="C943" s="1">
        <v>0.21</v>
      </c>
      <c r="D943" s="1">
        <v>0.79</v>
      </c>
      <c r="E943" s="1">
        <v>7.0000000000000007E-2</v>
      </c>
      <c r="F943" s="1">
        <v>0.09</v>
      </c>
      <c r="G943">
        <v>50267</v>
      </c>
      <c r="H943">
        <v>8.7899999999999991</v>
      </c>
      <c r="I943" s="1">
        <v>0.81</v>
      </c>
    </row>
    <row r="944" spans="1:9" x14ac:dyDescent="0.3">
      <c r="A944">
        <v>4</v>
      </c>
      <c r="B944">
        <v>33406</v>
      </c>
      <c r="C944" s="1">
        <v>0.15</v>
      </c>
      <c r="D944" s="1">
        <v>0.85</v>
      </c>
      <c r="E944" s="1">
        <v>0.06</v>
      </c>
      <c r="F944" s="1">
        <v>0.15</v>
      </c>
      <c r="G944">
        <v>47982</v>
      </c>
      <c r="H944">
        <v>0.96</v>
      </c>
      <c r="I944" s="1">
        <v>0.84</v>
      </c>
    </row>
    <row r="945" spans="1:9" x14ac:dyDescent="0.3">
      <c r="A945">
        <v>7</v>
      </c>
      <c r="B945">
        <v>28537</v>
      </c>
      <c r="C945" s="1">
        <v>0.2</v>
      </c>
      <c r="D945" s="1">
        <v>0.8</v>
      </c>
      <c r="E945" s="1">
        <v>0.06</v>
      </c>
      <c r="F945" s="1">
        <v>0.1</v>
      </c>
      <c r="G945">
        <v>58017</v>
      </c>
      <c r="H945">
        <v>2.4500000000000002</v>
      </c>
      <c r="I945" s="1">
        <v>0.81</v>
      </c>
    </row>
    <row r="946" spans="1:9" x14ac:dyDescent="0.3">
      <c r="A946">
        <v>6</v>
      </c>
      <c r="B946">
        <v>11950</v>
      </c>
      <c r="C946" s="1">
        <v>0.23</v>
      </c>
      <c r="D946" s="1">
        <v>0.77</v>
      </c>
      <c r="E946" s="1">
        <v>0.06</v>
      </c>
      <c r="F946" s="1">
        <v>0.09</v>
      </c>
      <c r="G946">
        <v>51712</v>
      </c>
      <c r="H946">
        <v>4.5199999999999996</v>
      </c>
      <c r="I946" s="1">
        <v>0.75</v>
      </c>
    </row>
    <row r="947" spans="1:9" x14ac:dyDescent="0.3">
      <c r="A947">
        <v>6</v>
      </c>
      <c r="B947">
        <v>9722</v>
      </c>
      <c r="C947" s="1">
        <v>0.22</v>
      </c>
      <c r="D947" s="1">
        <v>0.78</v>
      </c>
      <c r="E947" s="1">
        <v>0.08</v>
      </c>
      <c r="F947" s="1">
        <v>0.11</v>
      </c>
      <c r="G947">
        <v>51066</v>
      </c>
      <c r="H947">
        <v>2.57</v>
      </c>
      <c r="I947" s="1">
        <v>0.81</v>
      </c>
    </row>
    <row r="948" spans="1:9" x14ac:dyDescent="0.3">
      <c r="A948">
        <v>9</v>
      </c>
      <c r="B948">
        <v>4146</v>
      </c>
      <c r="C948" s="1">
        <v>0.19</v>
      </c>
      <c r="D948" s="1">
        <v>0.81</v>
      </c>
      <c r="E948" s="1">
        <v>0.05</v>
      </c>
      <c r="F948" s="1">
        <v>0.09</v>
      </c>
      <c r="G948">
        <v>67220</v>
      </c>
      <c r="H948">
        <v>15.68</v>
      </c>
      <c r="I948" s="1">
        <v>0.81</v>
      </c>
    </row>
    <row r="949" spans="1:9" x14ac:dyDescent="0.3">
      <c r="A949">
        <v>1</v>
      </c>
      <c r="B949">
        <v>33680</v>
      </c>
      <c r="C949" s="1">
        <v>0.17</v>
      </c>
      <c r="D949" s="1">
        <v>0.83</v>
      </c>
      <c r="E949" s="1">
        <v>7.0000000000000007E-2</v>
      </c>
      <c r="F949" s="1">
        <v>0.08</v>
      </c>
      <c r="G949">
        <v>71770</v>
      </c>
      <c r="H949">
        <v>5.46</v>
      </c>
      <c r="I949" s="1">
        <v>0.85</v>
      </c>
    </row>
    <row r="950" spans="1:9" x14ac:dyDescent="0.3">
      <c r="A950">
        <v>7</v>
      </c>
      <c r="B950">
        <v>6150</v>
      </c>
      <c r="C950" s="1">
        <v>0.24</v>
      </c>
      <c r="D950" s="1">
        <v>0.76</v>
      </c>
      <c r="E950" s="1">
        <v>7.0000000000000007E-2</v>
      </c>
      <c r="F950" s="1">
        <v>0.11</v>
      </c>
      <c r="G950">
        <v>51514</v>
      </c>
      <c r="H950">
        <v>12.2</v>
      </c>
      <c r="I950" s="1">
        <v>0.76</v>
      </c>
    </row>
    <row r="951" spans="1:9" x14ac:dyDescent="0.3">
      <c r="A951">
        <v>5</v>
      </c>
      <c r="B951">
        <v>32120</v>
      </c>
      <c r="C951" s="1">
        <v>0.2</v>
      </c>
      <c r="D951" s="1">
        <v>0.8</v>
      </c>
      <c r="E951" s="1">
        <v>0.08</v>
      </c>
      <c r="F951" s="1">
        <v>0.19</v>
      </c>
      <c r="G951">
        <v>42479</v>
      </c>
      <c r="H951">
        <v>2.71</v>
      </c>
      <c r="I951" s="1">
        <v>0.81</v>
      </c>
    </row>
    <row r="952" spans="1:9" x14ac:dyDescent="0.3">
      <c r="A952">
        <v>8</v>
      </c>
      <c r="B952">
        <v>5521</v>
      </c>
      <c r="C952" s="1">
        <v>0.25</v>
      </c>
      <c r="D952" s="1">
        <v>0.75</v>
      </c>
      <c r="E952" s="1">
        <v>0.1</v>
      </c>
      <c r="F952" s="1">
        <v>0.11</v>
      </c>
      <c r="G952">
        <v>49287</v>
      </c>
      <c r="H952">
        <v>4.53</v>
      </c>
      <c r="I952" s="1">
        <v>0.78</v>
      </c>
    </row>
    <row r="953" spans="1:9" x14ac:dyDescent="0.3">
      <c r="A953">
        <v>9</v>
      </c>
      <c r="B953">
        <v>2667</v>
      </c>
      <c r="C953" s="1">
        <v>0.2</v>
      </c>
      <c r="D953" s="1">
        <v>0.8</v>
      </c>
      <c r="E953" s="1">
        <v>0.05</v>
      </c>
      <c r="F953" s="1">
        <v>0.11</v>
      </c>
      <c r="G953">
        <v>53785</v>
      </c>
      <c r="H953">
        <v>10.5</v>
      </c>
      <c r="I953" s="1">
        <v>0.81</v>
      </c>
    </row>
    <row r="954" spans="1:9" x14ac:dyDescent="0.3">
      <c r="A954">
        <v>6</v>
      </c>
      <c r="B954">
        <v>10155</v>
      </c>
      <c r="C954" s="1">
        <v>0.2</v>
      </c>
      <c r="D954" s="1">
        <v>0.8</v>
      </c>
      <c r="E954" s="1">
        <v>0.06</v>
      </c>
      <c r="F954" s="1">
        <v>0.09</v>
      </c>
      <c r="G954">
        <v>59567</v>
      </c>
      <c r="H954">
        <v>4.83</v>
      </c>
      <c r="I954" s="1">
        <v>0.81</v>
      </c>
    </row>
    <row r="955" spans="1:9" x14ac:dyDescent="0.3">
      <c r="A955">
        <v>7</v>
      </c>
      <c r="B955">
        <v>15951</v>
      </c>
      <c r="C955" s="1">
        <v>0.2</v>
      </c>
      <c r="D955" s="1">
        <v>0.8</v>
      </c>
      <c r="E955" s="1">
        <v>7.0000000000000007E-2</v>
      </c>
      <c r="F955" s="1">
        <v>0.14000000000000001</v>
      </c>
      <c r="G955">
        <v>46176</v>
      </c>
      <c r="H955">
        <v>1.57</v>
      </c>
      <c r="I955" s="1">
        <v>0.81</v>
      </c>
    </row>
    <row r="956" spans="1:9" x14ac:dyDescent="0.3">
      <c r="A956">
        <v>9</v>
      </c>
      <c r="B956">
        <v>2840</v>
      </c>
      <c r="C956" s="1">
        <v>0.26</v>
      </c>
      <c r="D956" s="1">
        <v>0.74</v>
      </c>
      <c r="E956" s="1">
        <v>0.08</v>
      </c>
      <c r="F956" s="1">
        <v>0.1</v>
      </c>
      <c r="G956">
        <v>51757</v>
      </c>
      <c r="H956">
        <v>34.15</v>
      </c>
      <c r="I956" s="1">
        <v>0.75</v>
      </c>
    </row>
    <row r="957" spans="1:9" x14ac:dyDescent="0.3">
      <c r="A957">
        <v>7</v>
      </c>
      <c r="B957">
        <v>5430</v>
      </c>
      <c r="C957" s="1">
        <v>0.2</v>
      </c>
      <c r="D957" s="1">
        <v>0.8</v>
      </c>
      <c r="E957" s="1">
        <v>7.0000000000000007E-2</v>
      </c>
      <c r="F957" s="1">
        <v>0.12</v>
      </c>
      <c r="G957">
        <v>47252</v>
      </c>
      <c r="H957">
        <v>4.5999999999999996</v>
      </c>
      <c r="I957" s="1">
        <v>0.68</v>
      </c>
    </row>
    <row r="958" spans="1:9" x14ac:dyDescent="0.3">
      <c r="A958">
        <v>3</v>
      </c>
      <c r="B958">
        <v>15941</v>
      </c>
      <c r="C958" s="1">
        <v>0.2</v>
      </c>
      <c r="D958" s="1">
        <v>0.8</v>
      </c>
      <c r="E958" s="1">
        <v>0.08</v>
      </c>
      <c r="F958" s="1">
        <v>0.12</v>
      </c>
      <c r="G958">
        <v>53864</v>
      </c>
      <c r="H958">
        <v>0</v>
      </c>
      <c r="I958" s="1">
        <v>0.83</v>
      </c>
    </row>
    <row r="959" spans="1:9" x14ac:dyDescent="0.3">
      <c r="A959">
        <v>9</v>
      </c>
      <c r="B959">
        <v>3475</v>
      </c>
      <c r="C959" s="1">
        <v>0.25</v>
      </c>
      <c r="D959" s="1">
        <v>0.75</v>
      </c>
      <c r="E959" s="1">
        <v>7.0000000000000007E-2</v>
      </c>
      <c r="F959" s="1">
        <v>0.12</v>
      </c>
      <c r="G959">
        <v>46101</v>
      </c>
      <c r="H959">
        <v>7.19</v>
      </c>
      <c r="I959" s="1">
        <v>0.77</v>
      </c>
    </row>
    <row r="960" spans="1:9" x14ac:dyDescent="0.3">
      <c r="A960">
        <v>9</v>
      </c>
      <c r="B960">
        <v>5802</v>
      </c>
      <c r="C960" s="1">
        <v>0.2</v>
      </c>
      <c r="D960" s="1">
        <v>0.8</v>
      </c>
      <c r="E960" s="1">
        <v>7.0000000000000007E-2</v>
      </c>
      <c r="F960" s="1">
        <v>0.1</v>
      </c>
      <c r="G960">
        <v>56451</v>
      </c>
      <c r="H960">
        <v>6.03</v>
      </c>
      <c r="I960" s="1">
        <v>0.81</v>
      </c>
    </row>
    <row r="961" spans="1:9" x14ac:dyDescent="0.3">
      <c r="A961">
        <v>7</v>
      </c>
      <c r="B961">
        <v>6562</v>
      </c>
      <c r="C961" s="1">
        <v>0.21</v>
      </c>
      <c r="D961" s="1">
        <v>0.79</v>
      </c>
      <c r="E961" s="1">
        <v>0.08</v>
      </c>
      <c r="F961" s="1">
        <v>0.12</v>
      </c>
      <c r="G961">
        <v>47039</v>
      </c>
      <c r="H961">
        <v>82.14</v>
      </c>
      <c r="I961" s="1">
        <v>0.68</v>
      </c>
    </row>
    <row r="962" spans="1:9" x14ac:dyDescent="0.3">
      <c r="A962">
        <v>7</v>
      </c>
      <c r="B962">
        <v>5317</v>
      </c>
      <c r="C962" s="1">
        <v>0.24</v>
      </c>
      <c r="D962" s="1">
        <v>0.76</v>
      </c>
      <c r="E962" s="1">
        <v>7.0000000000000007E-2</v>
      </c>
      <c r="F962" s="1">
        <v>0.12</v>
      </c>
      <c r="G962">
        <v>47405</v>
      </c>
      <c r="H962">
        <v>4.7</v>
      </c>
      <c r="I962" s="1">
        <v>0.79</v>
      </c>
    </row>
    <row r="963" spans="1:9" x14ac:dyDescent="0.3">
      <c r="A963">
        <v>3</v>
      </c>
      <c r="B963">
        <v>24277</v>
      </c>
      <c r="C963" s="1">
        <v>0.14000000000000001</v>
      </c>
      <c r="D963" s="1">
        <v>0.86</v>
      </c>
      <c r="E963" s="1">
        <v>7.0000000000000007E-2</v>
      </c>
      <c r="F963" s="1">
        <v>0.08</v>
      </c>
      <c r="G963">
        <v>69975</v>
      </c>
      <c r="H963">
        <v>6.92</v>
      </c>
      <c r="I963" s="1">
        <v>0.87</v>
      </c>
    </row>
    <row r="964" spans="1:9" x14ac:dyDescent="0.3">
      <c r="A964">
        <v>7</v>
      </c>
      <c r="B964">
        <v>9378</v>
      </c>
      <c r="C964" s="1">
        <v>0.2</v>
      </c>
      <c r="D964" s="1">
        <v>0.8</v>
      </c>
      <c r="E964" s="1">
        <v>0.06</v>
      </c>
      <c r="F964" s="1">
        <v>0.11</v>
      </c>
      <c r="G964">
        <v>52567</v>
      </c>
      <c r="H964">
        <v>8.5299999999999994</v>
      </c>
      <c r="I964" s="1">
        <v>0.79</v>
      </c>
    </row>
    <row r="965" spans="1:9" x14ac:dyDescent="0.3">
      <c r="A965">
        <v>9</v>
      </c>
      <c r="B965">
        <v>2508</v>
      </c>
      <c r="C965" s="1">
        <v>0.28000000000000003</v>
      </c>
      <c r="D965" s="1">
        <v>0.72</v>
      </c>
      <c r="E965" s="1">
        <v>7.0000000000000007E-2</v>
      </c>
      <c r="F965" s="1">
        <v>0.13</v>
      </c>
      <c r="G965">
        <v>46638</v>
      </c>
      <c r="H965">
        <v>5.98</v>
      </c>
      <c r="I965" s="1">
        <v>0.74</v>
      </c>
    </row>
    <row r="966" spans="1:9" x14ac:dyDescent="0.3">
      <c r="A966">
        <v>4</v>
      </c>
      <c r="B966">
        <v>62342</v>
      </c>
      <c r="C966" s="1">
        <v>0.2</v>
      </c>
      <c r="D966" s="1">
        <v>0.8</v>
      </c>
      <c r="E966" s="1">
        <v>7.0000000000000007E-2</v>
      </c>
      <c r="F966" s="1">
        <v>0.12</v>
      </c>
      <c r="G966">
        <v>49341</v>
      </c>
      <c r="H966">
        <v>2.5</v>
      </c>
      <c r="I966" s="1">
        <v>0.79</v>
      </c>
    </row>
    <row r="967" spans="1:9" x14ac:dyDescent="0.3">
      <c r="A967">
        <v>9</v>
      </c>
      <c r="B967">
        <v>4664</v>
      </c>
      <c r="C967" s="1">
        <v>0.28000000000000003</v>
      </c>
      <c r="D967" s="1">
        <v>0.72</v>
      </c>
      <c r="E967" s="1">
        <v>0.08</v>
      </c>
      <c r="F967" s="1">
        <v>0.11</v>
      </c>
      <c r="G967">
        <v>48566</v>
      </c>
      <c r="H967">
        <v>5.36</v>
      </c>
      <c r="I967" s="1">
        <v>0.75</v>
      </c>
    </row>
    <row r="968" spans="1:9" x14ac:dyDescent="0.3">
      <c r="A968">
        <v>7</v>
      </c>
      <c r="B968">
        <v>9531</v>
      </c>
      <c r="C968" s="1">
        <v>0.19</v>
      </c>
      <c r="D968" s="1">
        <v>0.81</v>
      </c>
      <c r="E968" s="1">
        <v>0.06</v>
      </c>
      <c r="F968" s="1">
        <v>0.13</v>
      </c>
      <c r="G968">
        <v>51686</v>
      </c>
      <c r="H968">
        <v>2.62</v>
      </c>
      <c r="I968" s="1">
        <v>0.78</v>
      </c>
    </row>
    <row r="969" spans="1:9" x14ac:dyDescent="0.3">
      <c r="A969">
        <v>3</v>
      </c>
      <c r="B969">
        <v>73703</v>
      </c>
      <c r="C969" s="1">
        <v>0.1</v>
      </c>
      <c r="D969" s="1">
        <v>0.9</v>
      </c>
      <c r="E969" s="1">
        <v>0.1</v>
      </c>
      <c r="F969" s="1">
        <v>0.18</v>
      </c>
      <c r="G969">
        <v>47057</v>
      </c>
      <c r="H969">
        <v>2.08</v>
      </c>
      <c r="I969" s="1">
        <v>0.8</v>
      </c>
    </row>
    <row r="970" spans="1:9" x14ac:dyDescent="0.3">
      <c r="A970">
        <v>9</v>
      </c>
      <c r="B970">
        <v>5013</v>
      </c>
      <c r="C970" s="1">
        <v>0.22</v>
      </c>
      <c r="D970" s="1">
        <v>0.78</v>
      </c>
      <c r="E970" s="1">
        <v>7.0000000000000007E-2</v>
      </c>
      <c r="F970" s="1">
        <v>0.11</v>
      </c>
      <c r="G970">
        <v>47365</v>
      </c>
      <c r="H970">
        <v>3.99</v>
      </c>
      <c r="I970" s="1">
        <v>0.8</v>
      </c>
    </row>
    <row r="971" spans="1:9" x14ac:dyDescent="0.3">
      <c r="A971">
        <v>9</v>
      </c>
      <c r="B971">
        <v>3093</v>
      </c>
      <c r="C971" s="1">
        <v>0.25</v>
      </c>
      <c r="D971" s="1">
        <v>0.75</v>
      </c>
      <c r="E971" s="1">
        <v>0.08</v>
      </c>
      <c r="F971" s="1">
        <v>0.13</v>
      </c>
      <c r="G971">
        <v>44121</v>
      </c>
      <c r="H971">
        <v>8.08</v>
      </c>
      <c r="I971" s="1">
        <v>0.78</v>
      </c>
    </row>
    <row r="972" spans="1:9" x14ac:dyDescent="0.3">
      <c r="A972">
        <v>7</v>
      </c>
      <c r="B972">
        <v>6907</v>
      </c>
      <c r="C972" s="1">
        <v>0.24</v>
      </c>
      <c r="D972" s="1">
        <v>0.76</v>
      </c>
      <c r="E972" s="1">
        <v>7.0000000000000007E-2</v>
      </c>
      <c r="F972" s="1">
        <v>0.13</v>
      </c>
      <c r="G972">
        <v>45879</v>
      </c>
      <c r="H972">
        <v>6.8</v>
      </c>
      <c r="I972" s="1">
        <v>0.78</v>
      </c>
    </row>
    <row r="973" spans="1:9" x14ac:dyDescent="0.3">
      <c r="A973">
        <v>5</v>
      </c>
      <c r="B973">
        <v>54401</v>
      </c>
      <c r="C973" s="1">
        <v>0.18</v>
      </c>
      <c r="D973" s="1">
        <v>0.82</v>
      </c>
      <c r="E973" s="1">
        <v>0.08</v>
      </c>
      <c r="F973" s="1">
        <v>0.11</v>
      </c>
      <c r="G973">
        <v>53961</v>
      </c>
      <c r="H973">
        <v>4.0599999999999996</v>
      </c>
      <c r="I973" s="1">
        <v>0.83</v>
      </c>
    </row>
    <row r="974" spans="1:9" x14ac:dyDescent="0.3">
      <c r="A974">
        <v>7</v>
      </c>
      <c r="B974">
        <v>4897</v>
      </c>
      <c r="C974" s="1">
        <v>0.19</v>
      </c>
      <c r="D974" s="1">
        <v>0.81</v>
      </c>
      <c r="E974" s="1">
        <v>0.04</v>
      </c>
      <c r="F974" s="1">
        <v>0.08</v>
      </c>
      <c r="G974">
        <v>63790</v>
      </c>
      <c r="H974">
        <v>4.49</v>
      </c>
      <c r="I974" s="1">
        <v>0.82</v>
      </c>
    </row>
    <row r="975" spans="1:9" x14ac:dyDescent="0.3">
      <c r="A975">
        <v>2</v>
      </c>
      <c r="B975">
        <v>513607</v>
      </c>
      <c r="C975" s="1">
        <v>0.15</v>
      </c>
      <c r="D975" s="1">
        <v>0.85</v>
      </c>
      <c r="E975" s="1">
        <v>7.0000000000000007E-2</v>
      </c>
      <c r="F975" s="1">
        <v>0.13</v>
      </c>
      <c r="G975">
        <v>56381</v>
      </c>
      <c r="H975">
        <v>3.17</v>
      </c>
      <c r="I975" s="1">
        <v>0.87</v>
      </c>
    </row>
    <row r="976" spans="1:9" x14ac:dyDescent="0.3">
      <c r="A976">
        <v>5</v>
      </c>
      <c r="B976">
        <v>21780</v>
      </c>
      <c r="C976" s="1">
        <v>0.1</v>
      </c>
      <c r="D976" s="1">
        <v>0.9</v>
      </c>
      <c r="E976" s="1">
        <v>0.03</v>
      </c>
      <c r="F976" s="1">
        <v>0.15</v>
      </c>
      <c r="G976">
        <v>50671</v>
      </c>
      <c r="H976">
        <v>4.6399999999999997</v>
      </c>
      <c r="I976" s="1">
        <v>0.89</v>
      </c>
    </row>
    <row r="977" spans="1:9" x14ac:dyDescent="0.3">
      <c r="A977">
        <v>3</v>
      </c>
      <c r="B977">
        <v>177499</v>
      </c>
      <c r="C977" s="1">
        <v>0.18</v>
      </c>
      <c r="D977" s="1">
        <v>0.82</v>
      </c>
      <c r="E977" s="1">
        <v>0.08</v>
      </c>
      <c r="F977" s="1">
        <v>0.14000000000000001</v>
      </c>
      <c r="G977">
        <v>53612</v>
      </c>
      <c r="H977">
        <v>5.88</v>
      </c>
      <c r="I977" s="1">
        <v>0.84</v>
      </c>
    </row>
    <row r="978" spans="1:9" x14ac:dyDescent="0.3">
      <c r="A978">
        <v>9</v>
      </c>
      <c r="B978">
        <v>2533</v>
      </c>
      <c r="C978" s="1">
        <v>0.23</v>
      </c>
      <c r="D978" s="1">
        <v>0.77</v>
      </c>
      <c r="E978" s="1">
        <v>7.0000000000000007E-2</v>
      </c>
      <c r="F978" s="1">
        <v>0.12</v>
      </c>
      <c r="G978">
        <v>50553</v>
      </c>
      <c r="H978">
        <v>19.739999999999998</v>
      </c>
      <c r="I978" s="1">
        <v>0.78</v>
      </c>
    </row>
    <row r="979" spans="1:9" x14ac:dyDescent="0.3">
      <c r="A979">
        <v>7</v>
      </c>
      <c r="B979">
        <v>5899</v>
      </c>
      <c r="C979" s="1">
        <v>0.19</v>
      </c>
      <c r="D979" s="1">
        <v>0.81</v>
      </c>
      <c r="E979" s="1">
        <v>0.05</v>
      </c>
      <c r="F979" s="1">
        <v>0.13</v>
      </c>
      <c r="G979">
        <v>45966</v>
      </c>
      <c r="H979">
        <v>4.24</v>
      </c>
      <c r="I979" s="1">
        <v>0.82</v>
      </c>
    </row>
    <row r="980" spans="1:9" x14ac:dyDescent="0.3">
      <c r="A980">
        <v>9</v>
      </c>
      <c r="B980">
        <v>3603</v>
      </c>
      <c r="C980" s="1">
        <v>0.28000000000000003</v>
      </c>
      <c r="D980" s="1">
        <v>0.72</v>
      </c>
      <c r="E980" s="1">
        <v>0.08</v>
      </c>
      <c r="F980" s="1">
        <v>0.12</v>
      </c>
      <c r="G980">
        <v>41899</v>
      </c>
      <c r="H980">
        <v>6.94</v>
      </c>
      <c r="I980" s="1">
        <v>0.75</v>
      </c>
    </row>
    <row r="981" spans="1:9" x14ac:dyDescent="0.3">
      <c r="A981">
        <v>9</v>
      </c>
      <c r="B981">
        <v>4178</v>
      </c>
      <c r="C981" s="1">
        <v>0.22</v>
      </c>
      <c r="D981" s="1">
        <v>0.78</v>
      </c>
      <c r="E981" s="1">
        <v>7.0000000000000007E-2</v>
      </c>
      <c r="F981" s="1">
        <v>0.13</v>
      </c>
      <c r="G981">
        <v>47835</v>
      </c>
      <c r="H981">
        <v>5.98</v>
      </c>
      <c r="I981" s="1">
        <v>0.79</v>
      </c>
    </row>
    <row r="982" spans="1:9" x14ac:dyDescent="0.3">
      <c r="A982">
        <v>9</v>
      </c>
      <c r="B982">
        <v>1987</v>
      </c>
      <c r="C982" s="1">
        <v>0.18</v>
      </c>
      <c r="D982" s="1">
        <v>0.82</v>
      </c>
      <c r="E982" s="1">
        <v>0.03</v>
      </c>
      <c r="F982" s="1">
        <v>0.11</v>
      </c>
      <c r="G982">
        <v>60136</v>
      </c>
      <c r="H982">
        <v>20.13</v>
      </c>
      <c r="I982" s="1">
        <v>0.81</v>
      </c>
    </row>
    <row r="983" spans="1:9" x14ac:dyDescent="0.3">
      <c r="A983">
        <v>7</v>
      </c>
      <c r="B983">
        <v>5559</v>
      </c>
      <c r="C983" s="1">
        <v>0.16</v>
      </c>
      <c r="D983" s="1">
        <v>0.84</v>
      </c>
      <c r="E983" s="1">
        <v>0.04</v>
      </c>
      <c r="F983" s="1">
        <v>0.11</v>
      </c>
      <c r="G983">
        <v>58817</v>
      </c>
      <c r="H983">
        <v>17.27</v>
      </c>
      <c r="I983" s="1">
        <v>0.85</v>
      </c>
    </row>
    <row r="984" spans="1:9" x14ac:dyDescent="0.3">
      <c r="A984">
        <v>2</v>
      </c>
      <c r="B984">
        <v>22996</v>
      </c>
      <c r="C984" s="1">
        <v>0.19</v>
      </c>
      <c r="D984" s="1">
        <v>0.81</v>
      </c>
      <c r="E984" s="1">
        <v>7.0000000000000007E-2</v>
      </c>
      <c r="F984" s="1">
        <v>0.13</v>
      </c>
      <c r="G984">
        <v>56946</v>
      </c>
      <c r="H984">
        <v>3.74</v>
      </c>
      <c r="I984" s="1">
        <v>0.84</v>
      </c>
    </row>
    <row r="985" spans="1:9" x14ac:dyDescent="0.3">
      <c r="A985">
        <v>7</v>
      </c>
      <c r="B985">
        <v>7711</v>
      </c>
      <c r="C985" s="1">
        <v>0.18</v>
      </c>
      <c r="D985" s="1">
        <v>0.82</v>
      </c>
      <c r="E985" s="1">
        <v>0.06</v>
      </c>
      <c r="F985" s="1">
        <v>0.09</v>
      </c>
      <c r="G985">
        <v>55345</v>
      </c>
      <c r="H985">
        <v>11.02</v>
      </c>
      <c r="I985" s="1">
        <v>0.81</v>
      </c>
    </row>
    <row r="986" spans="1:9" x14ac:dyDescent="0.3">
      <c r="A986">
        <v>9</v>
      </c>
      <c r="B986">
        <v>2793</v>
      </c>
      <c r="C986" s="1">
        <v>0.26</v>
      </c>
      <c r="D986" s="1">
        <v>0.74</v>
      </c>
      <c r="E986" s="1">
        <v>0.09</v>
      </c>
      <c r="F986" s="1">
        <v>0.11</v>
      </c>
      <c r="G986">
        <v>48520</v>
      </c>
      <c r="H986">
        <v>22.2</v>
      </c>
      <c r="I986" s="1">
        <v>0.76</v>
      </c>
    </row>
    <row r="987" spans="1:9" x14ac:dyDescent="0.3">
      <c r="A987">
        <v>3</v>
      </c>
      <c r="B987">
        <v>6899</v>
      </c>
      <c r="C987" s="1">
        <v>0.2</v>
      </c>
      <c r="D987" s="1">
        <v>0.8</v>
      </c>
      <c r="E987" s="1">
        <v>0.08</v>
      </c>
      <c r="F987" s="1">
        <v>0.08</v>
      </c>
      <c r="G987">
        <v>59744</v>
      </c>
      <c r="H987">
        <v>0</v>
      </c>
      <c r="I987" s="1">
        <v>0.82</v>
      </c>
    </row>
    <row r="988" spans="1:9" x14ac:dyDescent="0.3">
      <c r="A988">
        <v>9</v>
      </c>
      <c r="B988">
        <v>1503</v>
      </c>
      <c r="C988" s="1">
        <v>0.23</v>
      </c>
      <c r="D988" s="1">
        <v>0.77</v>
      </c>
      <c r="E988" s="1">
        <v>7.0000000000000007E-2</v>
      </c>
      <c r="F988" s="1">
        <v>0.13</v>
      </c>
      <c r="G988">
        <v>51350</v>
      </c>
      <c r="H988">
        <v>0</v>
      </c>
      <c r="I988" s="1">
        <v>0.78</v>
      </c>
    </row>
    <row r="989" spans="1:9" x14ac:dyDescent="0.3">
      <c r="A989">
        <v>9</v>
      </c>
      <c r="B989">
        <v>5420</v>
      </c>
      <c r="C989" s="1">
        <v>0.24</v>
      </c>
      <c r="D989" s="1">
        <v>0.76</v>
      </c>
      <c r="E989" s="1">
        <v>7.0000000000000007E-2</v>
      </c>
      <c r="F989" s="1">
        <v>0.12</v>
      </c>
      <c r="G989">
        <v>48104</v>
      </c>
      <c r="H989">
        <v>7.93</v>
      </c>
      <c r="I989" s="1">
        <v>0.78</v>
      </c>
    </row>
    <row r="990" spans="1:9" x14ac:dyDescent="0.3">
      <c r="A990">
        <v>9</v>
      </c>
      <c r="B990">
        <v>2105</v>
      </c>
      <c r="C990" s="1">
        <v>0.2</v>
      </c>
      <c r="D990" s="1">
        <v>0.8</v>
      </c>
      <c r="E990" s="1">
        <v>0.05</v>
      </c>
      <c r="F990" s="1">
        <v>0.12</v>
      </c>
      <c r="G990">
        <v>59800</v>
      </c>
      <c r="H990">
        <v>19.95</v>
      </c>
      <c r="I990" s="1">
        <v>0.81</v>
      </c>
    </row>
    <row r="991" spans="1:9" x14ac:dyDescent="0.3">
      <c r="A991">
        <v>7</v>
      </c>
      <c r="B991">
        <v>8665</v>
      </c>
      <c r="C991" s="1">
        <v>0.21</v>
      </c>
      <c r="D991" s="1">
        <v>0.79</v>
      </c>
      <c r="E991" s="1">
        <v>7.0000000000000007E-2</v>
      </c>
      <c r="F991" s="1">
        <v>0.15</v>
      </c>
      <c r="G991">
        <v>45697</v>
      </c>
      <c r="H991">
        <v>4.62</v>
      </c>
      <c r="I991" s="1">
        <v>0.82</v>
      </c>
    </row>
    <row r="992" spans="1:9" x14ac:dyDescent="0.3">
      <c r="A992">
        <v>9</v>
      </c>
      <c r="B992">
        <v>3183</v>
      </c>
      <c r="C992" s="1">
        <v>0.24</v>
      </c>
      <c r="D992" s="1">
        <v>0.76</v>
      </c>
      <c r="E992" s="1">
        <v>0.08</v>
      </c>
      <c r="F992" s="1">
        <v>0.16</v>
      </c>
      <c r="G992">
        <v>43894</v>
      </c>
      <c r="H992">
        <v>0</v>
      </c>
      <c r="I992" s="1">
        <v>0.78</v>
      </c>
    </row>
    <row r="993" spans="1:9" x14ac:dyDescent="0.3">
      <c r="A993">
        <v>1</v>
      </c>
      <c r="B993">
        <v>165324</v>
      </c>
      <c r="C993" s="1">
        <v>0.12</v>
      </c>
      <c r="D993" s="1">
        <v>0.88</v>
      </c>
      <c r="E993" s="1">
        <v>0.05</v>
      </c>
      <c r="F993" s="1">
        <v>0.18</v>
      </c>
      <c r="G993">
        <v>47084</v>
      </c>
      <c r="H993">
        <v>7.71</v>
      </c>
      <c r="I993" s="1">
        <v>0.89</v>
      </c>
    </row>
    <row r="994" spans="1:9" x14ac:dyDescent="0.3">
      <c r="A994">
        <v>7</v>
      </c>
      <c r="B994">
        <v>19215</v>
      </c>
      <c r="C994" s="1">
        <v>0.19</v>
      </c>
      <c r="D994" s="1">
        <v>0.81</v>
      </c>
      <c r="E994" s="1">
        <v>0.05</v>
      </c>
      <c r="F994" s="1">
        <v>0.22</v>
      </c>
      <c r="G994">
        <v>37392</v>
      </c>
      <c r="H994">
        <v>1.67</v>
      </c>
      <c r="I994" s="1">
        <v>0.8</v>
      </c>
    </row>
    <row r="995" spans="1:9" x14ac:dyDescent="0.3">
      <c r="A995">
        <v>3</v>
      </c>
      <c r="B995">
        <v>21122</v>
      </c>
      <c r="C995" s="1">
        <v>0.18</v>
      </c>
      <c r="D995" s="1">
        <v>0.82</v>
      </c>
      <c r="E995" s="1">
        <v>0.05</v>
      </c>
      <c r="F995" s="1">
        <v>0.17</v>
      </c>
      <c r="G995">
        <v>44624</v>
      </c>
      <c r="H995">
        <v>6.39</v>
      </c>
      <c r="I995" s="1">
        <v>0.87</v>
      </c>
    </row>
    <row r="996" spans="1:9" x14ac:dyDescent="0.3">
      <c r="A996">
        <v>6</v>
      </c>
      <c r="B996">
        <v>22663</v>
      </c>
      <c r="C996" s="1">
        <v>0.16</v>
      </c>
      <c r="D996" s="1">
        <v>0.84</v>
      </c>
      <c r="E996" s="1">
        <v>7.0000000000000007E-2</v>
      </c>
      <c r="F996" s="1">
        <v>0.1</v>
      </c>
      <c r="G996">
        <v>60908</v>
      </c>
      <c r="H996">
        <v>0</v>
      </c>
      <c r="I996" s="1">
        <v>0.88</v>
      </c>
    </row>
    <row r="997" spans="1:9" x14ac:dyDescent="0.3">
      <c r="A997">
        <v>9</v>
      </c>
      <c r="B997">
        <v>7979</v>
      </c>
      <c r="C997" s="1">
        <v>0.21</v>
      </c>
      <c r="D997" s="1">
        <v>0.79</v>
      </c>
      <c r="E997" s="1">
        <v>7.0000000000000007E-2</v>
      </c>
      <c r="F997" s="1">
        <v>0.15</v>
      </c>
      <c r="G997">
        <v>47658</v>
      </c>
      <c r="H997">
        <v>0</v>
      </c>
      <c r="I997" s="1">
        <v>0.82</v>
      </c>
    </row>
    <row r="998" spans="1:9" x14ac:dyDescent="0.3">
      <c r="A998">
        <v>6</v>
      </c>
      <c r="B998">
        <v>44176</v>
      </c>
      <c r="C998" s="1">
        <v>0.18</v>
      </c>
      <c r="D998" s="1">
        <v>0.82</v>
      </c>
      <c r="E998" s="1">
        <v>0.06</v>
      </c>
      <c r="F998" s="1">
        <v>0.19</v>
      </c>
      <c r="G998">
        <v>42439</v>
      </c>
      <c r="H998">
        <v>2.58</v>
      </c>
      <c r="I998" s="1">
        <v>0.86</v>
      </c>
    </row>
    <row r="999" spans="1:9" x14ac:dyDescent="0.3">
      <c r="A999">
        <v>8</v>
      </c>
      <c r="B999">
        <v>12383</v>
      </c>
      <c r="C999" s="1">
        <v>0.17</v>
      </c>
      <c r="D999" s="1">
        <v>0.83</v>
      </c>
      <c r="E999" s="1">
        <v>0.05</v>
      </c>
      <c r="F999" s="1">
        <v>0.2</v>
      </c>
      <c r="G999">
        <v>44183</v>
      </c>
      <c r="H999">
        <v>0</v>
      </c>
      <c r="I999" s="1">
        <v>0.88</v>
      </c>
    </row>
    <row r="1000" spans="1:9" x14ac:dyDescent="0.3">
      <c r="A1000">
        <v>7</v>
      </c>
      <c r="B1000">
        <v>26569</v>
      </c>
      <c r="C1000" s="1">
        <v>0.19</v>
      </c>
      <c r="D1000" s="1">
        <v>0.81</v>
      </c>
      <c r="E1000" s="1">
        <v>0.05</v>
      </c>
      <c r="F1000" s="1">
        <v>0.3</v>
      </c>
      <c r="G1000">
        <v>29362</v>
      </c>
      <c r="H1000">
        <v>8.39</v>
      </c>
      <c r="I1000" s="1">
        <v>0.85</v>
      </c>
    </row>
    <row r="1001" spans="1:9" x14ac:dyDescent="0.3">
      <c r="A1001">
        <v>1</v>
      </c>
      <c r="B1001">
        <v>131533</v>
      </c>
      <c r="C1001" s="1">
        <v>0.14000000000000001</v>
      </c>
      <c r="D1001" s="1">
        <v>0.86</v>
      </c>
      <c r="E1001" s="1">
        <v>7.0000000000000007E-2</v>
      </c>
      <c r="F1001" s="1">
        <v>0.06</v>
      </c>
      <c r="G1001">
        <v>77696</v>
      </c>
      <c r="H1001">
        <v>1.42</v>
      </c>
      <c r="I1001" s="1">
        <v>0.89</v>
      </c>
    </row>
    <row r="1002" spans="1:9" x14ac:dyDescent="0.3">
      <c r="A1002">
        <v>2</v>
      </c>
      <c r="B1002">
        <v>20184</v>
      </c>
      <c r="C1002" s="1">
        <v>0.19</v>
      </c>
      <c r="D1002" s="1">
        <v>0.81</v>
      </c>
      <c r="E1002" s="1">
        <v>0.06</v>
      </c>
      <c r="F1002" s="1">
        <v>0.16</v>
      </c>
      <c r="G1002">
        <v>48614</v>
      </c>
      <c r="H1002">
        <v>2.87</v>
      </c>
      <c r="I1002" s="1">
        <v>0.84</v>
      </c>
    </row>
    <row r="1003" spans="1:9" x14ac:dyDescent="0.3">
      <c r="A1003">
        <v>2</v>
      </c>
      <c r="B1003">
        <v>47240</v>
      </c>
      <c r="C1003" s="1">
        <v>0.2</v>
      </c>
      <c r="D1003" s="1">
        <v>0.8</v>
      </c>
      <c r="E1003" s="1">
        <v>7.0000000000000007E-2</v>
      </c>
      <c r="F1003" s="1">
        <v>0.17</v>
      </c>
      <c r="G1003">
        <v>48020</v>
      </c>
      <c r="H1003">
        <v>12.68</v>
      </c>
      <c r="I1003" s="1">
        <v>0.83</v>
      </c>
    </row>
    <row r="1004" spans="1:9" x14ac:dyDescent="0.3">
      <c r="A1004">
        <v>7</v>
      </c>
      <c r="B1004">
        <v>30100</v>
      </c>
      <c r="C1004" s="1">
        <v>0.19</v>
      </c>
      <c r="D1004" s="1">
        <v>0.81</v>
      </c>
      <c r="E1004" s="1">
        <v>0.06</v>
      </c>
      <c r="F1004" s="1">
        <v>0.13</v>
      </c>
      <c r="G1004">
        <v>47528</v>
      </c>
      <c r="H1004">
        <v>5.28</v>
      </c>
      <c r="I1004" s="1">
        <v>0.75</v>
      </c>
    </row>
    <row r="1005" spans="1:9" x14ac:dyDescent="0.3">
      <c r="A1005">
        <v>1</v>
      </c>
      <c r="B1005">
        <v>8239</v>
      </c>
      <c r="C1005" s="1">
        <v>0.17</v>
      </c>
      <c r="D1005" s="1">
        <v>0.83</v>
      </c>
      <c r="E1005" s="1">
        <v>0.06</v>
      </c>
      <c r="F1005" s="1">
        <v>0.11</v>
      </c>
      <c r="G1005">
        <v>56432</v>
      </c>
      <c r="H1005">
        <v>0</v>
      </c>
      <c r="I1005" s="1">
        <v>0.88</v>
      </c>
    </row>
    <row r="1006" spans="1:9" x14ac:dyDescent="0.3">
      <c r="A1006">
        <v>7</v>
      </c>
      <c r="B1006">
        <v>12726</v>
      </c>
      <c r="C1006" s="1">
        <v>0.17</v>
      </c>
      <c r="D1006" s="1">
        <v>0.83</v>
      </c>
      <c r="E1006" s="1">
        <v>0.05</v>
      </c>
      <c r="F1006" s="1">
        <v>0.32</v>
      </c>
      <c r="G1006">
        <v>31182</v>
      </c>
      <c r="H1006">
        <v>4.24</v>
      </c>
      <c r="I1006" s="1">
        <v>0.9</v>
      </c>
    </row>
    <row r="1007" spans="1:9" x14ac:dyDescent="0.3">
      <c r="A1007">
        <v>8</v>
      </c>
      <c r="B1007">
        <v>20388</v>
      </c>
      <c r="C1007" s="1">
        <v>0.19</v>
      </c>
      <c r="D1007" s="1">
        <v>0.81</v>
      </c>
      <c r="E1007" s="1">
        <v>0.08</v>
      </c>
      <c r="F1007" s="1">
        <v>0.18</v>
      </c>
      <c r="G1007">
        <v>47284</v>
      </c>
      <c r="H1007">
        <v>2.11</v>
      </c>
      <c r="I1007" s="1">
        <v>0.84</v>
      </c>
    </row>
    <row r="1008" spans="1:9" x14ac:dyDescent="0.3">
      <c r="A1008">
        <v>1</v>
      </c>
      <c r="B1008">
        <v>81069</v>
      </c>
      <c r="C1008" s="1">
        <v>0.16</v>
      </c>
      <c r="D1008" s="1">
        <v>0.84</v>
      </c>
      <c r="E1008" s="1">
        <v>0.08</v>
      </c>
      <c r="F1008" s="1">
        <v>0.09</v>
      </c>
      <c r="G1008">
        <v>61022</v>
      </c>
      <c r="H1008">
        <v>0</v>
      </c>
      <c r="I1008" s="1">
        <v>0.88</v>
      </c>
    </row>
    <row r="1009" spans="1:9" x14ac:dyDescent="0.3">
      <c r="A1009">
        <v>3</v>
      </c>
      <c r="B1009">
        <v>12772</v>
      </c>
      <c r="C1009" s="1">
        <v>0.19</v>
      </c>
      <c r="D1009" s="1">
        <v>0.81</v>
      </c>
      <c r="E1009" s="1">
        <v>0.06</v>
      </c>
      <c r="F1009" s="1">
        <v>0.17</v>
      </c>
      <c r="G1009">
        <v>43048</v>
      </c>
      <c r="H1009">
        <v>0</v>
      </c>
      <c r="I1009" s="1">
        <v>0.85</v>
      </c>
    </row>
    <row r="1010" spans="1:9" x14ac:dyDescent="0.3">
      <c r="A1010">
        <v>7</v>
      </c>
      <c r="B1010">
        <v>12715</v>
      </c>
      <c r="C1010" s="1">
        <v>0.21</v>
      </c>
      <c r="D1010" s="1">
        <v>0.79</v>
      </c>
      <c r="E1010" s="1">
        <v>0.06</v>
      </c>
      <c r="F1010" s="1">
        <v>0.18</v>
      </c>
      <c r="G1010">
        <v>43659</v>
      </c>
      <c r="H1010">
        <v>1.97</v>
      </c>
      <c r="I1010" s="1">
        <v>0.84</v>
      </c>
    </row>
    <row r="1011" spans="1:9" x14ac:dyDescent="0.3">
      <c r="A1011">
        <v>7</v>
      </c>
      <c r="B1011">
        <v>39135</v>
      </c>
      <c r="C1011" s="1">
        <v>0.17</v>
      </c>
      <c r="D1011" s="1">
        <v>0.83</v>
      </c>
      <c r="E1011" s="1">
        <v>0.06</v>
      </c>
      <c r="F1011" s="1">
        <v>0.19</v>
      </c>
      <c r="G1011">
        <v>41873</v>
      </c>
      <c r="H1011">
        <v>6.62</v>
      </c>
      <c r="I1011" s="1">
        <v>0.78</v>
      </c>
    </row>
    <row r="1012" spans="1:9" x14ac:dyDescent="0.3">
      <c r="A1012">
        <v>1</v>
      </c>
      <c r="B1012">
        <v>93152</v>
      </c>
      <c r="C1012" s="1">
        <v>0.16</v>
      </c>
      <c r="D1012" s="1">
        <v>0.84</v>
      </c>
      <c r="E1012" s="1">
        <v>0.06</v>
      </c>
      <c r="F1012" s="1">
        <v>0.13</v>
      </c>
      <c r="G1012">
        <v>60904</v>
      </c>
      <c r="H1012">
        <v>1.93</v>
      </c>
      <c r="I1012" s="1">
        <v>0.85</v>
      </c>
    </row>
    <row r="1013" spans="1:9" x14ac:dyDescent="0.3">
      <c r="A1013">
        <v>9</v>
      </c>
      <c r="B1013">
        <v>4771</v>
      </c>
      <c r="C1013" s="1">
        <v>0.21</v>
      </c>
      <c r="D1013" s="1">
        <v>0.79</v>
      </c>
      <c r="E1013" s="1">
        <v>0.06</v>
      </c>
      <c r="F1013" s="1">
        <v>0.17</v>
      </c>
      <c r="G1013">
        <v>41249</v>
      </c>
      <c r="H1013">
        <v>0</v>
      </c>
      <c r="I1013" s="1">
        <v>0.83</v>
      </c>
    </row>
    <row r="1014" spans="1:9" x14ac:dyDescent="0.3">
      <c r="A1014">
        <v>6</v>
      </c>
      <c r="B1014">
        <v>10737</v>
      </c>
      <c r="C1014" s="1">
        <v>0.15</v>
      </c>
      <c r="D1014" s="1">
        <v>0.85</v>
      </c>
      <c r="E1014" s="1">
        <v>7.0000000000000007E-2</v>
      </c>
      <c r="F1014" s="1">
        <v>0.15</v>
      </c>
      <c r="G1014">
        <v>47623</v>
      </c>
      <c r="H1014">
        <v>2.33</v>
      </c>
      <c r="I1014" s="1">
        <v>0.88</v>
      </c>
    </row>
    <row r="1015" spans="1:9" x14ac:dyDescent="0.3">
      <c r="A1015">
        <v>6</v>
      </c>
      <c r="B1015">
        <v>27004</v>
      </c>
      <c r="C1015" s="1">
        <v>0.19</v>
      </c>
      <c r="D1015" s="1">
        <v>0.81</v>
      </c>
      <c r="E1015" s="1">
        <v>0.05</v>
      </c>
      <c r="F1015" s="1">
        <v>0.3</v>
      </c>
      <c r="G1015">
        <v>32906</v>
      </c>
      <c r="H1015">
        <v>0</v>
      </c>
      <c r="I1015" s="1">
        <v>0.85</v>
      </c>
    </row>
    <row r="1016" spans="1:9" x14ac:dyDescent="0.3">
      <c r="A1016">
        <v>9</v>
      </c>
      <c r="B1016">
        <v>15888</v>
      </c>
      <c r="C1016" s="1">
        <v>0.2</v>
      </c>
      <c r="D1016" s="1">
        <v>0.8</v>
      </c>
      <c r="E1016" s="1">
        <v>0.06</v>
      </c>
      <c r="F1016" s="1">
        <v>0.25</v>
      </c>
      <c r="G1016">
        <v>34358</v>
      </c>
      <c r="H1016">
        <v>1.51</v>
      </c>
      <c r="I1016" s="1">
        <v>0.82</v>
      </c>
    </row>
    <row r="1017" spans="1:9" x14ac:dyDescent="0.3">
      <c r="A1017">
        <v>2</v>
      </c>
      <c r="B1017">
        <v>71671</v>
      </c>
      <c r="C1017" s="1">
        <v>0.12</v>
      </c>
      <c r="D1017" s="1">
        <v>0.88</v>
      </c>
      <c r="E1017" s="1">
        <v>0.16</v>
      </c>
      <c r="F1017" s="1">
        <v>0.17</v>
      </c>
      <c r="G1017">
        <v>40299</v>
      </c>
      <c r="H1017">
        <v>7.07</v>
      </c>
      <c r="I1017" s="1">
        <v>0.83</v>
      </c>
    </row>
    <row r="1018" spans="1:9" x14ac:dyDescent="0.3">
      <c r="A1018">
        <v>2</v>
      </c>
      <c r="B1018">
        <v>36249</v>
      </c>
      <c r="C1018" s="1">
        <v>0.18</v>
      </c>
      <c r="D1018" s="1">
        <v>0.82</v>
      </c>
      <c r="E1018" s="1">
        <v>7.0000000000000007E-2</v>
      </c>
      <c r="F1018" s="1">
        <v>0.16</v>
      </c>
      <c r="G1018">
        <v>50162</v>
      </c>
      <c r="H1018">
        <v>2.1800000000000002</v>
      </c>
      <c r="I1018" s="1">
        <v>0.86</v>
      </c>
    </row>
    <row r="1019" spans="1:9" x14ac:dyDescent="0.3">
      <c r="A1019">
        <v>7</v>
      </c>
      <c r="B1019">
        <v>20105</v>
      </c>
      <c r="C1019" s="1">
        <v>0.15</v>
      </c>
      <c r="D1019" s="1">
        <v>0.85</v>
      </c>
      <c r="E1019" s="1">
        <v>0.04</v>
      </c>
      <c r="F1019" s="1">
        <v>0.35</v>
      </c>
      <c r="G1019">
        <v>28146</v>
      </c>
      <c r="H1019">
        <v>2.44</v>
      </c>
      <c r="I1019" s="1">
        <v>0.84</v>
      </c>
    </row>
    <row r="1020" spans="1:9" x14ac:dyDescent="0.3">
      <c r="A1020">
        <v>9</v>
      </c>
      <c r="B1020">
        <v>10206</v>
      </c>
      <c r="C1020" s="1">
        <v>0.19</v>
      </c>
      <c r="D1020" s="1">
        <v>0.81</v>
      </c>
      <c r="E1020" s="1">
        <v>0.06</v>
      </c>
      <c r="F1020" s="1">
        <v>0.25</v>
      </c>
      <c r="G1020">
        <v>31118</v>
      </c>
      <c r="H1020">
        <v>4.12</v>
      </c>
      <c r="I1020" s="1">
        <v>0.85</v>
      </c>
    </row>
    <row r="1021" spans="1:9" x14ac:dyDescent="0.3">
      <c r="A1021">
        <v>7</v>
      </c>
      <c r="B1021">
        <v>8915</v>
      </c>
      <c r="C1021" s="1">
        <v>0.21</v>
      </c>
      <c r="D1021" s="1">
        <v>0.79</v>
      </c>
      <c r="E1021" s="1">
        <v>7.0000000000000007E-2</v>
      </c>
      <c r="F1021" s="1">
        <v>0.17</v>
      </c>
      <c r="G1021">
        <v>43624</v>
      </c>
      <c r="H1021">
        <v>5.38</v>
      </c>
      <c r="I1021" s="1">
        <v>0.82</v>
      </c>
    </row>
    <row r="1022" spans="1:9" x14ac:dyDescent="0.3">
      <c r="A1022">
        <v>9</v>
      </c>
      <c r="B1022">
        <v>6659</v>
      </c>
      <c r="C1022" s="1">
        <v>0.22</v>
      </c>
      <c r="D1022" s="1">
        <v>0.78</v>
      </c>
      <c r="E1022" s="1">
        <v>0.06</v>
      </c>
      <c r="F1022" s="1">
        <v>0.23</v>
      </c>
      <c r="G1022">
        <v>33541</v>
      </c>
      <c r="H1022">
        <v>3.75</v>
      </c>
      <c r="I1022" s="1">
        <v>0.83</v>
      </c>
    </row>
    <row r="1023" spans="1:9" x14ac:dyDescent="0.3">
      <c r="A1023">
        <v>3</v>
      </c>
      <c r="B1023">
        <v>101104</v>
      </c>
      <c r="C1023" s="1">
        <v>0.17</v>
      </c>
      <c r="D1023" s="1">
        <v>0.83</v>
      </c>
      <c r="E1023" s="1">
        <v>0.06</v>
      </c>
      <c r="F1023" s="1">
        <v>0.15</v>
      </c>
      <c r="G1023">
        <v>51441</v>
      </c>
      <c r="H1023">
        <v>4.3499999999999996</v>
      </c>
      <c r="I1023" s="1">
        <v>0.86</v>
      </c>
    </row>
    <row r="1024" spans="1:9" x14ac:dyDescent="0.3">
      <c r="A1024">
        <v>3</v>
      </c>
      <c r="B1024">
        <v>12274</v>
      </c>
      <c r="C1024" s="1">
        <v>0.21</v>
      </c>
      <c r="D1024" s="1">
        <v>0.79</v>
      </c>
      <c r="E1024" s="1">
        <v>0.06</v>
      </c>
      <c r="F1024" s="1">
        <v>0.17</v>
      </c>
      <c r="G1024">
        <v>43151</v>
      </c>
      <c r="H1024">
        <v>0</v>
      </c>
      <c r="I1024" s="1">
        <v>0.84</v>
      </c>
    </row>
    <row r="1025" spans="1:9" x14ac:dyDescent="0.3">
      <c r="A1025">
        <v>9</v>
      </c>
      <c r="B1025">
        <v>7508</v>
      </c>
      <c r="C1025" s="1">
        <v>0.2</v>
      </c>
      <c r="D1025" s="1">
        <v>0.8</v>
      </c>
      <c r="E1025" s="1">
        <v>0.04</v>
      </c>
      <c r="F1025" s="1">
        <v>0.22</v>
      </c>
      <c r="G1025">
        <v>35446</v>
      </c>
      <c r="H1025">
        <v>0</v>
      </c>
      <c r="I1025" s="1">
        <v>0.73</v>
      </c>
    </row>
    <row r="1026" spans="1:9" x14ac:dyDescent="0.3">
      <c r="A1026">
        <v>6</v>
      </c>
      <c r="B1026">
        <v>14198</v>
      </c>
      <c r="C1026" s="1">
        <v>0.19</v>
      </c>
      <c r="D1026" s="1">
        <v>0.81</v>
      </c>
      <c r="E1026" s="1">
        <v>0.06</v>
      </c>
      <c r="F1026" s="1">
        <v>0.25</v>
      </c>
      <c r="G1026">
        <v>35701</v>
      </c>
      <c r="H1026">
        <v>1.76</v>
      </c>
      <c r="I1026" s="1">
        <v>0.86</v>
      </c>
    </row>
    <row r="1027" spans="1:9" x14ac:dyDescent="0.3">
      <c r="A1027">
        <v>2</v>
      </c>
      <c r="B1027">
        <v>323780</v>
      </c>
      <c r="C1027" s="1">
        <v>0.13</v>
      </c>
      <c r="D1027" s="1">
        <v>0.87</v>
      </c>
      <c r="E1027" s="1">
        <v>0.05</v>
      </c>
      <c r="F1027" s="1">
        <v>0.14000000000000001</v>
      </c>
      <c r="G1027">
        <v>55358</v>
      </c>
      <c r="H1027">
        <v>7.71</v>
      </c>
      <c r="I1027" s="1">
        <v>0.85</v>
      </c>
    </row>
    <row r="1028" spans="1:9" x14ac:dyDescent="0.3">
      <c r="A1028">
        <v>7</v>
      </c>
      <c r="B1028">
        <v>14432</v>
      </c>
      <c r="C1028" s="1">
        <v>0.18</v>
      </c>
      <c r="D1028" s="1">
        <v>0.82</v>
      </c>
      <c r="E1028" s="1">
        <v>0.06</v>
      </c>
      <c r="F1028" s="1">
        <v>0.18</v>
      </c>
      <c r="G1028">
        <v>42571</v>
      </c>
      <c r="H1028">
        <v>3.6</v>
      </c>
      <c r="I1028" s="1">
        <v>0.87</v>
      </c>
    </row>
    <row r="1029" spans="1:9" x14ac:dyDescent="0.3">
      <c r="A1029">
        <v>7</v>
      </c>
      <c r="B1029">
        <v>35845</v>
      </c>
      <c r="C1029" s="1">
        <v>0.18</v>
      </c>
      <c r="D1029" s="1">
        <v>0.82</v>
      </c>
      <c r="E1029" s="1">
        <v>0.05</v>
      </c>
      <c r="F1029" s="1">
        <v>0.34</v>
      </c>
      <c r="G1029">
        <v>33218</v>
      </c>
      <c r="H1029">
        <v>5.27</v>
      </c>
      <c r="I1029" s="1">
        <v>0.91</v>
      </c>
    </row>
    <row r="1030" spans="1:9" x14ac:dyDescent="0.3">
      <c r="A1030">
        <v>4</v>
      </c>
      <c r="B1030">
        <v>50815</v>
      </c>
      <c r="C1030" s="1">
        <v>0.18</v>
      </c>
      <c r="D1030" s="1">
        <v>0.82</v>
      </c>
      <c r="E1030" s="1">
        <v>7.0000000000000007E-2</v>
      </c>
      <c r="F1030" s="1">
        <v>0.13</v>
      </c>
      <c r="G1030">
        <v>53134</v>
      </c>
      <c r="H1030">
        <v>2.2799999999999998</v>
      </c>
      <c r="I1030" s="1">
        <v>0.86</v>
      </c>
    </row>
    <row r="1031" spans="1:9" x14ac:dyDescent="0.3">
      <c r="A1031">
        <v>9</v>
      </c>
      <c r="B1031">
        <v>6120</v>
      </c>
      <c r="C1031" s="1">
        <v>0.2</v>
      </c>
      <c r="D1031" s="1">
        <v>0.8</v>
      </c>
      <c r="E1031" s="1">
        <v>7.0000000000000007E-2</v>
      </c>
      <c r="F1031" s="1">
        <v>0.28000000000000003</v>
      </c>
      <c r="G1031">
        <v>32355</v>
      </c>
      <c r="H1031">
        <v>0</v>
      </c>
      <c r="I1031" s="1">
        <v>0.8</v>
      </c>
    </row>
    <row r="1032" spans="1:9" x14ac:dyDescent="0.3">
      <c r="A1032">
        <v>1</v>
      </c>
      <c r="B1032">
        <v>8832</v>
      </c>
      <c r="C1032" s="1">
        <v>0.14000000000000001</v>
      </c>
      <c r="D1032" s="1">
        <v>0.86</v>
      </c>
      <c r="E1032" s="1">
        <v>0.06</v>
      </c>
      <c r="F1032" s="1">
        <v>0.15</v>
      </c>
      <c r="G1032">
        <v>49060</v>
      </c>
      <c r="H1032">
        <v>0</v>
      </c>
      <c r="I1032" s="1">
        <v>0.89</v>
      </c>
    </row>
    <row r="1033" spans="1:9" x14ac:dyDescent="0.3">
      <c r="A1033">
        <v>6</v>
      </c>
      <c r="B1033">
        <v>17560</v>
      </c>
      <c r="C1033" s="1">
        <v>0.18</v>
      </c>
      <c r="D1033" s="1">
        <v>0.82</v>
      </c>
      <c r="E1033" s="1">
        <v>0.05</v>
      </c>
      <c r="F1033" s="1">
        <v>0.16</v>
      </c>
      <c r="G1033">
        <v>51203</v>
      </c>
      <c r="H1033">
        <v>0</v>
      </c>
      <c r="I1033" s="1">
        <v>0.86</v>
      </c>
    </row>
    <row r="1034" spans="1:9" x14ac:dyDescent="0.3">
      <c r="A1034">
        <v>1</v>
      </c>
      <c r="B1034">
        <v>25121</v>
      </c>
      <c r="C1034" s="1">
        <v>0.14000000000000001</v>
      </c>
      <c r="D1034" s="1">
        <v>0.86</v>
      </c>
      <c r="E1034" s="1">
        <v>0.06</v>
      </c>
      <c r="F1034" s="1">
        <v>0.14000000000000001</v>
      </c>
      <c r="G1034">
        <v>53965</v>
      </c>
      <c r="H1034">
        <v>0.96</v>
      </c>
      <c r="I1034" s="1">
        <v>0.9</v>
      </c>
    </row>
    <row r="1035" spans="1:9" x14ac:dyDescent="0.3">
      <c r="A1035">
        <v>7</v>
      </c>
      <c r="B1035">
        <v>37317</v>
      </c>
      <c r="C1035" s="1">
        <v>0.18</v>
      </c>
      <c r="D1035" s="1">
        <v>0.82</v>
      </c>
      <c r="E1035" s="1">
        <v>0.05</v>
      </c>
      <c r="F1035" s="1">
        <v>0.17</v>
      </c>
      <c r="G1035">
        <v>46785</v>
      </c>
      <c r="H1035">
        <v>6.08</v>
      </c>
      <c r="I1035" s="1">
        <v>0.85</v>
      </c>
    </row>
    <row r="1036" spans="1:9" x14ac:dyDescent="0.3">
      <c r="A1036">
        <v>6</v>
      </c>
      <c r="B1036">
        <v>26321</v>
      </c>
      <c r="C1036" s="1">
        <v>0.18</v>
      </c>
      <c r="D1036" s="1">
        <v>0.82</v>
      </c>
      <c r="E1036" s="1">
        <v>7.0000000000000007E-2</v>
      </c>
      <c r="F1036" s="1">
        <v>0.21</v>
      </c>
      <c r="G1036">
        <v>40780</v>
      </c>
      <c r="H1036">
        <v>2.85</v>
      </c>
      <c r="I1036" s="1">
        <v>0.85</v>
      </c>
    </row>
    <row r="1037" spans="1:9" x14ac:dyDescent="0.3">
      <c r="A1037">
        <v>8</v>
      </c>
      <c r="B1037">
        <v>11049</v>
      </c>
      <c r="C1037" s="1">
        <v>0.21</v>
      </c>
      <c r="D1037" s="1">
        <v>0.79</v>
      </c>
      <c r="E1037" s="1">
        <v>0.06</v>
      </c>
      <c r="F1037" s="1">
        <v>0.18</v>
      </c>
      <c r="G1037">
        <v>36782</v>
      </c>
      <c r="H1037">
        <v>4.07</v>
      </c>
      <c r="I1037" s="1">
        <v>0.84</v>
      </c>
    </row>
    <row r="1038" spans="1:9" x14ac:dyDescent="0.3">
      <c r="A1038">
        <v>2</v>
      </c>
      <c r="B1038">
        <v>35268</v>
      </c>
      <c r="C1038" s="1">
        <v>0.21</v>
      </c>
      <c r="D1038" s="1">
        <v>0.79</v>
      </c>
      <c r="E1038" s="1">
        <v>7.0000000000000007E-2</v>
      </c>
      <c r="F1038" s="1">
        <v>0.16</v>
      </c>
      <c r="G1038">
        <v>49457</v>
      </c>
      <c r="H1038">
        <v>0</v>
      </c>
      <c r="I1038" s="1">
        <v>0.84</v>
      </c>
    </row>
    <row r="1039" spans="1:9" x14ac:dyDescent="0.3">
      <c r="A1039">
        <v>3</v>
      </c>
      <c r="B1039">
        <v>8758</v>
      </c>
      <c r="C1039" s="1">
        <v>0.17</v>
      </c>
      <c r="D1039" s="1">
        <v>0.83</v>
      </c>
      <c r="E1039" s="1">
        <v>0.06</v>
      </c>
      <c r="F1039" s="1">
        <v>0.12</v>
      </c>
      <c r="G1039">
        <v>56769</v>
      </c>
      <c r="H1039">
        <v>0</v>
      </c>
      <c r="I1039" s="1">
        <v>0.87</v>
      </c>
    </row>
    <row r="1040" spans="1:9" x14ac:dyDescent="0.3">
      <c r="A1040">
        <v>3</v>
      </c>
      <c r="B1040">
        <v>110356</v>
      </c>
      <c r="C1040" s="1">
        <v>0.14000000000000001</v>
      </c>
      <c r="D1040" s="1">
        <v>0.86</v>
      </c>
      <c r="E1040" s="1">
        <v>0.14000000000000001</v>
      </c>
      <c r="F1040" s="1">
        <v>0.13</v>
      </c>
      <c r="G1040">
        <v>52278</v>
      </c>
      <c r="H1040">
        <v>4.0599999999999996</v>
      </c>
      <c r="I1040" s="1">
        <v>0.87</v>
      </c>
    </row>
    <row r="1041" spans="1:9" x14ac:dyDescent="0.3">
      <c r="A1041">
        <v>7</v>
      </c>
      <c r="B1041">
        <v>26409</v>
      </c>
      <c r="C1041" s="1">
        <v>0.19</v>
      </c>
      <c r="D1041" s="1">
        <v>0.81</v>
      </c>
      <c r="E1041" s="1">
        <v>0.05</v>
      </c>
      <c r="F1041" s="1">
        <v>0.33</v>
      </c>
      <c r="G1041">
        <v>29521</v>
      </c>
      <c r="H1041">
        <v>3.9</v>
      </c>
      <c r="I1041" s="1">
        <v>0.88</v>
      </c>
    </row>
    <row r="1042" spans="1:9" x14ac:dyDescent="0.3">
      <c r="A1042">
        <v>6</v>
      </c>
      <c r="B1042">
        <v>18778</v>
      </c>
      <c r="C1042" s="1">
        <v>0.18</v>
      </c>
      <c r="D1042" s="1">
        <v>0.82</v>
      </c>
      <c r="E1042" s="1">
        <v>0.06</v>
      </c>
      <c r="F1042" s="1">
        <v>0.15</v>
      </c>
      <c r="G1042">
        <v>51709</v>
      </c>
      <c r="H1042">
        <v>1.81</v>
      </c>
      <c r="I1042" s="1">
        <v>0.86</v>
      </c>
    </row>
    <row r="1043" spans="1:9" x14ac:dyDescent="0.3">
      <c r="A1043">
        <v>8</v>
      </c>
      <c r="B1043">
        <v>18906</v>
      </c>
      <c r="C1043" s="1">
        <v>0.17</v>
      </c>
      <c r="D1043" s="1">
        <v>0.83</v>
      </c>
      <c r="E1043" s="1">
        <v>0.06</v>
      </c>
      <c r="F1043" s="1">
        <v>0.22</v>
      </c>
      <c r="G1043">
        <v>37038</v>
      </c>
      <c r="H1043">
        <v>1.32</v>
      </c>
      <c r="I1043" s="1">
        <v>0.87</v>
      </c>
    </row>
    <row r="1044" spans="1:9" x14ac:dyDescent="0.3">
      <c r="A1044">
        <v>2</v>
      </c>
      <c r="B1044">
        <v>45591</v>
      </c>
      <c r="C1044" s="1">
        <v>0.18</v>
      </c>
      <c r="D1044" s="1">
        <v>0.82</v>
      </c>
      <c r="E1044" s="1">
        <v>0.06</v>
      </c>
      <c r="F1044" s="1">
        <v>0.16</v>
      </c>
      <c r="G1044">
        <v>51161</v>
      </c>
      <c r="H1044">
        <v>2.65</v>
      </c>
      <c r="I1044" s="1">
        <v>0.85</v>
      </c>
    </row>
    <row r="1045" spans="1:9" x14ac:dyDescent="0.3">
      <c r="A1045">
        <v>1</v>
      </c>
      <c r="B1045">
        <v>16106</v>
      </c>
      <c r="C1045" s="1">
        <v>0.18</v>
      </c>
      <c r="D1045" s="1">
        <v>0.82</v>
      </c>
      <c r="E1045" s="1">
        <v>0.06</v>
      </c>
      <c r="F1045" s="1">
        <v>0.14000000000000001</v>
      </c>
      <c r="G1045">
        <v>53405</v>
      </c>
      <c r="H1045">
        <v>0</v>
      </c>
      <c r="I1045" s="1">
        <v>0.86</v>
      </c>
    </row>
    <row r="1046" spans="1:9" x14ac:dyDescent="0.3">
      <c r="A1046">
        <v>9</v>
      </c>
      <c r="B1046">
        <v>4421</v>
      </c>
      <c r="C1046" s="1">
        <v>0.26</v>
      </c>
      <c r="D1046" s="1">
        <v>0.74</v>
      </c>
      <c r="E1046" s="1">
        <v>0.09</v>
      </c>
      <c r="F1046" s="1">
        <v>0.17</v>
      </c>
      <c r="G1046">
        <v>44290</v>
      </c>
      <c r="H1046">
        <v>0</v>
      </c>
      <c r="I1046" s="1">
        <v>0.77</v>
      </c>
    </row>
    <row r="1047" spans="1:9" x14ac:dyDescent="0.3">
      <c r="A1047">
        <v>5</v>
      </c>
      <c r="B1047">
        <v>45068</v>
      </c>
      <c r="C1047" s="1">
        <v>0.18</v>
      </c>
      <c r="D1047" s="1">
        <v>0.82</v>
      </c>
      <c r="E1047" s="1">
        <v>0.06</v>
      </c>
      <c r="F1047" s="1">
        <v>0.18</v>
      </c>
      <c r="G1047">
        <v>45512</v>
      </c>
      <c r="H1047">
        <v>4.59</v>
      </c>
      <c r="I1047" s="1">
        <v>0.85</v>
      </c>
    </row>
    <row r="1048" spans="1:9" x14ac:dyDescent="0.3">
      <c r="A1048">
        <v>9</v>
      </c>
      <c r="B1048">
        <v>13442</v>
      </c>
      <c r="C1048" s="1">
        <v>0.17</v>
      </c>
      <c r="D1048" s="1">
        <v>0.83</v>
      </c>
      <c r="E1048" s="1">
        <v>0.05</v>
      </c>
      <c r="F1048" s="1">
        <v>0.26</v>
      </c>
      <c r="G1048">
        <v>35317</v>
      </c>
      <c r="H1048">
        <v>0</v>
      </c>
      <c r="I1048" s="1">
        <v>0.88</v>
      </c>
    </row>
    <row r="1049" spans="1:9" x14ac:dyDescent="0.3">
      <c r="A1049">
        <v>1</v>
      </c>
      <c r="B1049">
        <v>770517</v>
      </c>
      <c r="C1049" s="1">
        <v>0.16</v>
      </c>
      <c r="D1049" s="1">
        <v>0.84</v>
      </c>
      <c r="E1049" s="1">
        <v>0.06</v>
      </c>
      <c r="F1049" s="1">
        <v>0.15</v>
      </c>
      <c r="G1049">
        <v>55860</v>
      </c>
      <c r="H1049">
        <v>4.79</v>
      </c>
      <c r="I1049" s="1">
        <v>0.85</v>
      </c>
    </row>
    <row r="1050" spans="1:9" x14ac:dyDescent="0.3">
      <c r="A1050">
        <v>2</v>
      </c>
      <c r="B1050">
        <v>53920</v>
      </c>
      <c r="C1050" s="1">
        <v>0.15</v>
      </c>
      <c r="D1050" s="1">
        <v>0.85</v>
      </c>
      <c r="E1050" s="1">
        <v>0.06</v>
      </c>
      <c r="F1050" s="1">
        <v>0.12</v>
      </c>
      <c r="G1050">
        <v>59443</v>
      </c>
      <c r="H1050">
        <v>0</v>
      </c>
      <c r="I1050" s="1">
        <v>0.85</v>
      </c>
    </row>
    <row r="1051" spans="1:9" x14ac:dyDescent="0.3">
      <c r="A1051">
        <v>7</v>
      </c>
      <c r="B1051">
        <v>22386</v>
      </c>
      <c r="C1051" s="1">
        <v>0.18</v>
      </c>
      <c r="D1051" s="1">
        <v>0.82</v>
      </c>
      <c r="E1051" s="1">
        <v>0.06</v>
      </c>
      <c r="F1051" s="1">
        <v>0.24</v>
      </c>
      <c r="G1051">
        <v>39381</v>
      </c>
      <c r="H1051">
        <v>3.22</v>
      </c>
      <c r="I1051" s="1">
        <v>0.88</v>
      </c>
    </row>
    <row r="1052" spans="1:9" x14ac:dyDescent="0.3">
      <c r="A1052">
        <v>1</v>
      </c>
      <c r="B1052">
        <v>166051</v>
      </c>
      <c r="C1052" s="1">
        <v>0.14000000000000001</v>
      </c>
      <c r="D1052" s="1">
        <v>0.86</v>
      </c>
      <c r="E1052" s="1">
        <v>0.06</v>
      </c>
      <c r="F1052" s="1">
        <v>0.1</v>
      </c>
      <c r="G1052">
        <v>64644</v>
      </c>
      <c r="H1052">
        <v>3.31</v>
      </c>
      <c r="I1052" s="1">
        <v>0.88</v>
      </c>
    </row>
    <row r="1053" spans="1:9" x14ac:dyDescent="0.3">
      <c r="A1053">
        <v>9</v>
      </c>
      <c r="B1053">
        <v>15126</v>
      </c>
      <c r="C1053" s="1">
        <v>0.18</v>
      </c>
      <c r="D1053" s="1">
        <v>0.82</v>
      </c>
      <c r="E1053" s="1">
        <v>0.04</v>
      </c>
      <c r="F1053" s="1">
        <v>0.3</v>
      </c>
      <c r="G1053">
        <v>32228</v>
      </c>
      <c r="H1053">
        <v>0</v>
      </c>
      <c r="I1053" s="1">
        <v>0.85</v>
      </c>
    </row>
    <row r="1054" spans="1:9" x14ac:dyDescent="0.3">
      <c r="A1054">
        <v>7</v>
      </c>
      <c r="B1054">
        <v>31304</v>
      </c>
      <c r="C1054" s="1">
        <v>0.17</v>
      </c>
      <c r="D1054" s="1">
        <v>0.83</v>
      </c>
      <c r="E1054" s="1">
        <v>0.05</v>
      </c>
      <c r="F1054" s="1">
        <v>0.31</v>
      </c>
      <c r="G1054">
        <v>30742</v>
      </c>
      <c r="H1054">
        <v>0.8</v>
      </c>
      <c r="I1054" s="1">
        <v>0.88</v>
      </c>
    </row>
    <row r="1055" spans="1:9" x14ac:dyDescent="0.3">
      <c r="A1055">
        <v>3</v>
      </c>
      <c r="B1055">
        <v>14307</v>
      </c>
      <c r="C1055" s="1">
        <v>0.18</v>
      </c>
      <c r="D1055" s="1">
        <v>0.82</v>
      </c>
      <c r="E1055" s="1">
        <v>7.0000000000000007E-2</v>
      </c>
      <c r="F1055" s="1">
        <v>0.15</v>
      </c>
      <c r="G1055">
        <v>45458</v>
      </c>
      <c r="H1055">
        <v>0</v>
      </c>
      <c r="I1055" s="1">
        <v>0.85</v>
      </c>
    </row>
    <row r="1056" spans="1:9" x14ac:dyDescent="0.3">
      <c r="A1056">
        <v>5</v>
      </c>
      <c r="B1056">
        <v>60669</v>
      </c>
      <c r="C1056" s="1">
        <v>0.16</v>
      </c>
      <c r="D1056" s="1">
        <v>0.84</v>
      </c>
      <c r="E1056" s="1">
        <v>0.06</v>
      </c>
      <c r="F1056" s="1">
        <v>0.2</v>
      </c>
      <c r="G1056">
        <v>41425</v>
      </c>
      <c r="H1056">
        <v>1.91</v>
      </c>
      <c r="I1056" s="1">
        <v>0.89</v>
      </c>
    </row>
    <row r="1057" spans="1:9" x14ac:dyDescent="0.3">
      <c r="A1057">
        <v>6</v>
      </c>
      <c r="B1057">
        <v>15571</v>
      </c>
      <c r="C1057" s="1">
        <v>0.17</v>
      </c>
      <c r="D1057" s="1">
        <v>0.83</v>
      </c>
      <c r="E1057" s="1">
        <v>0.05</v>
      </c>
      <c r="F1057" s="1">
        <v>0.25</v>
      </c>
      <c r="G1057">
        <v>36667</v>
      </c>
      <c r="H1057">
        <v>5.78</v>
      </c>
      <c r="I1057" s="1">
        <v>0.89</v>
      </c>
    </row>
    <row r="1058" spans="1:9" x14ac:dyDescent="0.3">
      <c r="A1058">
        <v>9</v>
      </c>
      <c r="B1058">
        <v>7033</v>
      </c>
      <c r="C1058" s="1">
        <v>0.18</v>
      </c>
      <c r="D1058" s="1">
        <v>0.82</v>
      </c>
      <c r="E1058" s="1">
        <v>0.05</v>
      </c>
      <c r="F1058" s="1">
        <v>0.31</v>
      </c>
      <c r="G1058">
        <v>29124</v>
      </c>
      <c r="H1058">
        <v>0</v>
      </c>
      <c r="I1058" s="1">
        <v>0.79</v>
      </c>
    </row>
    <row r="1059" spans="1:9" x14ac:dyDescent="0.3">
      <c r="A1059">
        <v>9</v>
      </c>
      <c r="B1059">
        <v>10143</v>
      </c>
      <c r="C1059" s="1">
        <v>0.18</v>
      </c>
      <c r="D1059" s="1">
        <v>0.82</v>
      </c>
      <c r="E1059" s="1">
        <v>0.04</v>
      </c>
      <c r="F1059" s="1">
        <v>0.3</v>
      </c>
      <c r="G1059">
        <v>31921</v>
      </c>
      <c r="H1059">
        <v>2.46</v>
      </c>
      <c r="I1059" s="1">
        <v>0.9</v>
      </c>
    </row>
    <row r="1060" spans="1:9" x14ac:dyDescent="0.3">
      <c r="A1060">
        <v>9</v>
      </c>
      <c r="B1060">
        <v>21899</v>
      </c>
      <c r="C1060" s="1">
        <v>0.2</v>
      </c>
      <c r="D1060" s="1">
        <v>0.8</v>
      </c>
      <c r="E1060" s="1">
        <v>0.04</v>
      </c>
      <c r="F1060" s="1">
        <v>0.31</v>
      </c>
      <c r="G1060">
        <v>32321</v>
      </c>
      <c r="H1060">
        <v>4.0599999999999996</v>
      </c>
      <c r="I1060" s="1">
        <v>0.88</v>
      </c>
    </row>
    <row r="1061" spans="1:9" x14ac:dyDescent="0.3">
      <c r="A1061">
        <v>8</v>
      </c>
      <c r="B1061">
        <v>13257</v>
      </c>
      <c r="C1061" s="1">
        <v>0.19</v>
      </c>
      <c r="D1061" s="1">
        <v>0.81</v>
      </c>
      <c r="E1061" s="1">
        <v>7.0000000000000007E-2</v>
      </c>
      <c r="F1061" s="1">
        <v>0.25</v>
      </c>
      <c r="G1061">
        <v>35751</v>
      </c>
      <c r="H1061">
        <v>0</v>
      </c>
      <c r="I1061" s="1">
        <v>0.86</v>
      </c>
    </row>
    <row r="1062" spans="1:9" x14ac:dyDescent="0.3">
      <c r="A1062">
        <v>7</v>
      </c>
      <c r="B1062">
        <v>24644</v>
      </c>
      <c r="C1062" s="1">
        <v>0.18</v>
      </c>
      <c r="D1062" s="1">
        <v>0.82</v>
      </c>
      <c r="E1062" s="1">
        <v>0.06</v>
      </c>
      <c r="F1062" s="1">
        <v>0.2</v>
      </c>
      <c r="G1062">
        <v>42190</v>
      </c>
      <c r="H1062">
        <v>1.01</v>
      </c>
      <c r="I1062" s="1">
        <v>0.86</v>
      </c>
    </row>
    <row r="1063" spans="1:9" x14ac:dyDescent="0.3">
      <c r="A1063">
        <v>9</v>
      </c>
      <c r="B1063">
        <v>9242</v>
      </c>
      <c r="C1063" s="1">
        <v>0.22</v>
      </c>
      <c r="D1063" s="1">
        <v>0.78</v>
      </c>
      <c r="E1063" s="1">
        <v>0.06</v>
      </c>
      <c r="F1063" s="1">
        <v>0.14000000000000001</v>
      </c>
      <c r="G1063">
        <v>48182</v>
      </c>
      <c r="H1063">
        <v>2.71</v>
      </c>
      <c r="I1063" s="1">
        <v>0.84</v>
      </c>
    </row>
    <row r="1064" spans="1:9" x14ac:dyDescent="0.3">
      <c r="A1064">
        <v>6</v>
      </c>
      <c r="B1064">
        <v>26989</v>
      </c>
      <c r="C1064" s="1">
        <v>0.19</v>
      </c>
      <c r="D1064" s="1">
        <v>0.81</v>
      </c>
      <c r="E1064" s="1">
        <v>0.06</v>
      </c>
      <c r="F1064" s="1">
        <v>0.18</v>
      </c>
      <c r="G1064">
        <v>46742</v>
      </c>
      <c r="H1064">
        <v>1.1100000000000001</v>
      </c>
      <c r="I1064" s="1">
        <v>0.85</v>
      </c>
    </row>
    <row r="1065" spans="1:9" x14ac:dyDescent="0.3">
      <c r="A1065">
        <v>9</v>
      </c>
      <c r="B1065">
        <v>8009</v>
      </c>
      <c r="C1065" s="1">
        <v>0.26</v>
      </c>
      <c r="D1065" s="1">
        <v>0.74</v>
      </c>
      <c r="E1065" s="1">
        <v>0.1</v>
      </c>
      <c r="F1065" s="1">
        <v>0.13</v>
      </c>
      <c r="G1065">
        <v>48395</v>
      </c>
      <c r="H1065">
        <v>0</v>
      </c>
      <c r="I1065" s="1">
        <v>0.68</v>
      </c>
    </row>
    <row r="1066" spans="1:9" x14ac:dyDescent="0.3">
      <c r="A1066">
        <v>5</v>
      </c>
      <c r="B1066">
        <v>65346</v>
      </c>
      <c r="C1066" s="1">
        <v>0.2</v>
      </c>
      <c r="D1066" s="1">
        <v>0.8</v>
      </c>
      <c r="E1066" s="1">
        <v>7.0000000000000007E-2</v>
      </c>
      <c r="F1066" s="1">
        <v>0.14000000000000001</v>
      </c>
      <c r="G1066">
        <v>48950</v>
      </c>
      <c r="H1066">
        <v>9.33</v>
      </c>
      <c r="I1066" s="1">
        <v>0.84</v>
      </c>
    </row>
    <row r="1067" spans="1:9" x14ac:dyDescent="0.3">
      <c r="A1067">
        <v>9</v>
      </c>
      <c r="B1067">
        <v>17408</v>
      </c>
      <c r="C1067" s="1">
        <v>0.16</v>
      </c>
      <c r="D1067" s="1">
        <v>0.84</v>
      </c>
      <c r="E1067" s="1">
        <v>0.06</v>
      </c>
      <c r="F1067" s="1">
        <v>0.3</v>
      </c>
      <c r="G1067">
        <v>30029</v>
      </c>
      <c r="H1067">
        <v>0</v>
      </c>
      <c r="I1067" s="1">
        <v>0.81</v>
      </c>
    </row>
    <row r="1068" spans="1:9" x14ac:dyDescent="0.3">
      <c r="A1068">
        <v>3</v>
      </c>
      <c r="B1068">
        <v>9252</v>
      </c>
      <c r="C1068" s="1">
        <v>0.19</v>
      </c>
      <c r="D1068" s="1">
        <v>0.81</v>
      </c>
      <c r="E1068" s="1">
        <v>0.06</v>
      </c>
      <c r="F1068" s="1">
        <v>0.14000000000000001</v>
      </c>
      <c r="G1068">
        <v>48080</v>
      </c>
      <c r="H1068">
        <v>0</v>
      </c>
      <c r="I1068" s="1">
        <v>0.85</v>
      </c>
    </row>
    <row r="1069" spans="1:9" x14ac:dyDescent="0.3">
      <c r="A1069">
        <v>4</v>
      </c>
      <c r="B1069">
        <v>92368</v>
      </c>
      <c r="C1069" s="1">
        <v>0.14000000000000001</v>
      </c>
      <c r="D1069" s="1">
        <v>0.86</v>
      </c>
      <c r="E1069" s="1">
        <v>7.0000000000000007E-2</v>
      </c>
      <c r="F1069" s="1">
        <v>0.15</v>
      </c>
      <c r="G1069">
        <v>51897</v>
      </c>
      <c r="H1069">
        <v>0.9</v>
      </c>
      <c r="I1069" s="1">
        <v>0.83</v>
      </c>
    </row>
    <row r="1070" spans="1:9" x14ac:dyDescent="0.3">
      <c r="A1070">
        <v>9</v>
      </c>
      <c r="B1070">
        <v>12362</v>
      </c>
      <c r="C1070" s="1">
        <v>0.17</v>
      </c>
      <c r="D1070" s="1">
        <v>0.83</v>
      </c>
      <c r="E1070" s="1">
        <v>0.03</v>
      </c>
      <c r="F1070" s="1">
        <v>0.28000000000000003</v>
      </c>
      <c r="G1070">
        <v>30950</v>
      </c>
      <c r="H1070">
        <v>0</v>
      </c>
      <c r="I1070" s="1">
        <v>0.91</v>
      </c>
    </row>
    <row r="1071" spans="1:9" x14ac:dyDescent="0.3">
      <c r="A1071">
        <v>7</v>
      </c>
      <c r="B1071">
        <v>19404</v>
      </c>
      <c r="C1071" s="1">
        <v>0.16</v>
      </c>
      <c r="D1071" s="1">
        <v>0.84</v>
      </c>
      <c r="E1071" s="1">
        <v>0.05</v>
      </c>
      <c r="F1071" s="1">
        <v>0.17</v>
      </c>
      <c r="G1071">
        <v>45661</v>
      </c>
      <c r="H1071">
        <v>3.09</v>
      </c>
      <c r="I1071" s="1">
        <v>0.86</v>
      </c>
    </row>
    <row r="1072" spans="1:9" x14ac:dyDescent="0.3">
      <c r="A1072">
        <v>7</v>
      </c>
      <c r="B1072">
        <v>31191</v>
      </c>
      <c r="C1072" s="1">
        <v>0.22</v>
      </c>
      <c r="D1072" s="1">
        <v>0.78</v>
      </c>
      <c r="E1072" s="1">
        <v>0.08</v>
      </c>
      <c r="F1072" s="1">
        <v>0.12</v>
      </c>
      <c r="G1072">
        <v>52388</v>
      </c>
      <c r="H1072">
        <v>0.8</v>
      </c>
      <c r="I1072" s="1">
        <v>0.82</v>
      </c>
    </row>
    <row r="1073" spans="1:9" x14ac:dyDescent="0.3">
      <c r="A1073">
        <v>9</v>
      </c>
      <c r="B1073">
        <v>11323</v>
      </c>
      <c r="C1073" s="1">
        <v>0.17</v>
      </c>
      <c r="D1073" s="1">
        <v>0.83</v>
      </c>
      <c r="E1073" s="1">
        <v>0.04</v>
      </c>
      <c r="F1073" s="1">
        <v>0.34</v>
      </c>
      <c r="G1073">
        <v>28925</v>
      </c>
      <c r="H1073">
        <v>0</v>
      </c>
      <c r="I1073" s="1">
        <v>0.8</v>
      </c>
    </row>
    <row r="1074" spans="1:9" x14ac:dyDescent="0.3">
      <c r="A1074">
        <v>6</v>
      </c>
      <c r="B1074">
        <v>17150</v>
      </c>
      <c r="C1074" s="1">
        <v>0.18</v>
      </c>
      <c r="D1074" s="1">
        <v>0.82</v>
      </c>
      <c r="E1074" s="1">
        <v>0.06</v>
      </c>
      <c r="F1074" s="1">
        <v>0.18</v>
      </c>
      <c r="G1074">
        <v>41807</v>
      </c>
      <c r="H1074">
        <v>5.83</v>
      </c>
      <c r="I1074" s="1">
        <v>0.85</v>
      </c>
    </row>
    <row r="1075" spans="1:9" x14ac:dyDescent="0.3">
      <c r="A1075">
        <v>3</v>
      </c>
      <c r="B1075">
        <v>28715</v>
      </c>
      <c r="C1075" s="1">
        <v>0.14000000000000001</v>
      </c>
      <c r="D1075" s="1">
        <v>0.86</v>
      </c>
      <c r="E1075" s="1">
        <v>0.13</v>
      </c>
      <c r="F1075" s="1">
        <v>0.11</v>
      </c>
      <c r="G1075">
        <v>57613</v>
      </c>
      <c r="H1075">
        <v>0</v>
      </c>
      <c r="I1075" s="1">
        <v>0.9</v>
      </c>
    </row>
    <row r="1076" spans="1:9" x14ac:dyDescent="0.3">
      <c r="A1076">
        <v>9</v>
      </c>
      <c r="B1076">
        <v>6451</v>
      </c>
      <c r="C1076" s="1">
        <v>0.21</v>
      </c>
      <c r="D1076" s="1">
        <v>0.79</v>
      </c>
      <c r="E1076" s="1">
        <v>0.06</v>
      </c>
      <c r="F1076" s="1">
        <v>0.26</v>
      </c>
      <c r="G1076">
        <v>34002</v>
      </c>
      <c r="H1076">
        <v>0</v>
      </c>
      <c r="I1076" s="1">
        <v>0.85</v>
      </c>
    </row>
    <row r="1077" spans="1:9" x14ac:dyDescent="0.3">
      <c r="A1077">
        <v>6</v>
      </c>
      <c r="B1077">
        <v>21774</v>
      </c>
      <c r="C1077" s="1">
        <v>0.19</v>
      </c>
      <c r="D1077" s="1">
        <v>0.81</v>
      </c>
      <c r="E1077" s="1">
        <v>7.0000000000000007E-2</v>
      </c>
      <c r="F1077" s="1">
        <v>0.13</v>
      </c>
      <c r="G1077">
        <v>53921</v>
      </c>
      <c r="H1077">
        <v>1.1499999999999999</v>
      </c>
      <c r="I1077" s="1">
        <v>0.85</v>
      </c>
    </row>
    <row r="1078" spans="1:9" x14ac:dyDescent="0.3">
      <c r="A1078">
        <v>9</v>
      </c>
      <c r="B1078">
        <v>10030</v>
      </c>
      <c r="C1078" s="1">
        <v>0.19</v>
      </c>
      <c r="D1078" s="1">
        <v>0.81</v>
      </c>
      <c r="E1078" s="1">
        <v>7.0000000000000007E-2</v>
      </c>
      <c r="F1078" s="1">
        <v>0.23</v>
      </c>
      <c r="G1078">
        <v>35906</v>
      </c>
      <c r="H1078">
        <v>0</v>
      </c>
      <c r="I1078" s="1">
        <v>0.86</v>
      </c>
    </row>
    <row r="1079" spans="1:9" x14ac:dyDescent="0.3">
      <c r="A1079">
        <v>8</v>
      </c>
      <c r="B1079">
        <v>10718</v>
      </c>
      <c r="C1079" s="1">
        <v>0.19</v>
      </c>
      <c r="D1079" s="1">
        <v>0.81</v>
      </c>
      <c r="E1079" s="1">
        <v>0.06</v>
      </c>
      <c r="F1079" s="1">
        <v>0.23</v>
      </c>
      <c r="G1079">
        <v>35596</v>
      </c>
      <c r="H1079">
        <v>4.57</v>
      </c>
      <c r="I1079" s="1">
        <v>0.86</v>
      </c>
    </row>
    <row r="1080" spans="1:9" x14ac:dyDescent="0.3">
      <c r="A1080">
        <v>6</v>
      </c>
      <c r="B1080">
        <v>28203</v>
      </c>
      <c r="C1080" s="1">
        <v>0.16</v>
      </c>
      <c r="D1080" s="1">
        <v>0.84</v>
      </c>
      <c r="E1080" s="1">
        <v>0.06</v>
      </c>
      <c r="F1080" s="1">
        <v>0.15</v>
      </c>
      <c r="G1080">
        <v>46629</v>
      </c>
      <c r="H1080">
        <v>1.49</v>
      </c>
      <c r="I1080" s="1">
        <v>0.88</v>
      </c>
    </row>
    <row r="1081" spans="1:9" x14ac:dyDescent="0.3">
      <c r="A1081">
        <v>9</v>
      </c>
      <c r="B1081">
        <v>13345</v>
      </c>
      <c r="C1081" s="1">
        <v>0.17</v>
      </c>
      <c r="D1081" s="1">
        <v>0.83</v>
      </c>
      <c r="E1081" s="1">
        <v>0.04</v>
      </c>
      <c r="F1081" s="1">
        <v>0.23</v>
      </c>
      <c r="G1081">
        <v>35848</v>
      </c>
      <c r="H1081">
        <v>1.87</v>
      </c>
      <c r="I1081" s="1">
        <v>0.75</v>
      </c>
    </row>
    <row r="1082" spans="1:9" x14ac:dyDescent="0.3">
      <c r="A1082">
        <v>6</v>
      </c>
      <c r="B1082">
        <v>30774</v>
      </c>
      <c r="C1082" s="1">
        <v>0.19</v>
      </c>
      <c r="D1082" s="1">
        <v>0.81</v>
      </c>
      <c r="E1082" s="1">
        <v>0.06</v>
      </c>
      <c r="F1082" s="1">
        <v>0.16</v>
      </c>
      <c r="G1082">
        <v>43722</v>
      </c>
      <c r="H1082">
        <v>3.41</v>
      </c>
      <c r="I1082" s="1">
        <v>0.82</v>
      </c>
    </row>
    <row r="1083" spans="1:9" x14ac:dyDescent="0.3">
      <c r="A1083">
        <v>6</v>
      </c>
      <c r="B1083">
        <v>45851</v>
      </c>
      <c r="C1083" s="1">
        <v>0.16</v>
      </c>
      <c r="D1083" s="1">
        <v>0.84</v>
      </c>
      <c r="E1083" s="1">
        <v>7.0000000000000007E-2</v>
      </c>
      <c r="F1083" s="1">
        <v>0.12</v>
      </c>
      <c r="G1083">
        <v>55602</v>
      </c>
      <c r="H1083">
        <v>0.92</v>
      </c>
      <c r="I1083" s="1">
        <v>0.88</v>
      </c>
    </row>
    <row r="1084" spans="1:9" x14ac:dyDescent="0.3">
      <c r="A1084">
        <v>8</v>
      </c>
      <c r="B1084">
        <v>7166</v>
      </c>
      <c r="C1084" s="1">
        <v>0.17</v>
      </c>
      <c r="D1084" s="1">
        <v>0.83</v>
      </c>
      <c r="E1084" s="1">
        <v>0.05</v>
      </c>
      <c r="F1084" s="1">
        <v>0.15</v>
      </c>
      <c r="G1084">
        <v>41428</v>
      </c>
      <c r="H1084">
        <v>0</v>
      </c>
      <c r="I1084" s="1">
        <v>0.88</v>
      </c>
    </row>
    <row r="1085" spans="1:9" x14ac:dyDescent="0.3">
      <c r="A1085">
        <v>6</v>
      </c>
      <c r="B1085">
        <v>24087</v>
      </c>
      <c r="C1085" s="1">
        <v>0.18</v>
      </c>
      <c r="D1085" s="1">
        <v>0.82</v>
      </c>
      <c r="E1085" s="1">
        <v>0.06</v>
      </c>
      <c r="F1085" s="1">
        <v>0.17</v>
      </c>
      <c r="G1085">
        <v>44751</v>
      </c>
      <c r="H1085">
        <v>1.25</v>
      </c>
      <c r="I1085" s="1">
        <v>0.87</v>
      </c>
    </row>
    <row r="1086" spans="1:9" x14ac:dyDescent="0.3">
      <c r="A1086">
        <v>1</v>
      </c>
      <c r="B1086">
        <v>66470</v>
      </c>
      <c r="C1086" s="1">
        <v>0.13</v>
      </c>
      <c r="D1086" s="1">
        <v>0.87</v>
      </c>
      <c r="E1086" s="1">
        <v>0.05</v>
      </c>
      <c r="F1086" s="1">
        <v>0.05</v>
      </c>
      <c r="G1086">
        <v>102136</v>
      </c>
      <c r="H1086">
        <v>0.98</v>
      </c>
      <c r="I1086" s="1">
        <v>0.83</v>
      </c>
    </row>
    <row r="1087" spans="1:9" x14ac:dyDescent="0.3">
      <c r="A1087">
        <v>8</v>
      </c>
      <c r="B1087">
        <v>10880</v>
      </c>
      <c r="C1087" s="1">
        <v>0.19</v>
      </c>
      <c r="D1087" s="1">
        <v>0.81</v>
      </c>
      <c r="E1087" s="1">
        <v>7.0000000000000007E-2</v>
      </c>
      <c r="F1087" s="1">
        <v>0.16</v>
      </c>
      <c r="G1087">
        <v>48998</v>
      </c>
      <c r="H1087">
        <v>0</v>
      </c>
      <c r="I1087" s="1">
        <v>0.86</v>
      </c>
    </row>
    <row r="1088" spans="1:9" x14ac:dyDescent="0.3">
      <c r="A1088">
        <v>9</v>
      </c>
      <c r="B1088">
        <v>4472</v>
      </c>
      <c r="C1088" s="1">
        <v>0.2</v>
      </c>
      <c r="D1088" s="1">
        <v>0.8</v>
      </c>
      <c r="E1088" s="1">
        <v>0.04</v>
      </c>
      <c r="F1088" s="1">
        <v>0.38</v>
      </c>
      <c r="G1088">
        <v>26278</v>
      </c>
      <c r="H1088">
        <v>0</v>
      </c>
      <c r="I1088" s="1">
        <v>0.86</v>
      </c>
    </row>
    <row r="1089" spans="1:9" x14ac:dyDescent="0.3">
      <c r="A1089">
        <v>1</v>
      </c>
      <c r="B1089">
        <v>14529</v>
      </c>
      <c r="C1089" s="1">
        <v>0.16</v>
      </c>
      <c r="D1089" s="1">
        <v>0.84</v>
      </c>
      <c r="E1089" s="1">
        <v>0.06</v>
      </c>
      <c r="F1089" s="1">
        <v>0.15</v>
      </c>
      <c r="G1089">
        <v>54583</v>
      </c>
      <c r="H1089">
        <v>0</v>
      </c>
      <c r="I1089" s="1">
        <v>0.89</v>
      </c>
    </row>
    <row r="1090" spans="1:9" x14ac:dyDescent="0.3">
      <c r="A1090">
        <v>7</v>
      </c>
      <c r="B1090">
        <v>26092</v>
      </c>
      <c r="C1090" s="1">
        <v>0.17</v>
      </c>
      <c r="D1090" s="1">
        <v>0.83</v>
      </c>
      <c r="E1090" s="1">
        <v>0.06</v>
      </c>
      <c r="F1090" s="1">
        <v>0.28000000000000003</v>
      </c>
      <c r="G1090">
        <v>33108</v>
      </c>
      <c r="H1090">
        <v>13.72</v>
      </c>
      <c r="I1090" s="1">
        <v>0.9</v>
      </c>
    </row>
    <row r="1091" spans="1:9" x14ac:dyDescent="0.3">
      <c r="A1091">
        <v>7</v>
      </c>
      <c r="B1091">
        <v>58402</v>
      </c>
      <c r="C1091" s="1">
        <v>0.19</v>
      </c>
      <c r="D1091" s="1">
        <v>0.81</v>
      </c>
      <c r="E1091" s="1">
        <v>0.05</v>
      </c>
      <c r="F1091" s="1">
        <v>0.23</v>
      </c>
      <c r="G1091">
        <v>37124</v>
      </c>
      <c r="H1091">
        <v>7.72</v>
      </c>
      <c r="I1091" s="1">
        <v>0.89</v>
      </c>
    </row>
    <row r="1092" spans="1:9" x14ac:dyDescent="0.3">
      <c r="A1092">
        <v>6</v>
      </c>
      <c r="B1092">
        <v>12442</v>
      </c>
      <c r="C1092" s="1">
        <v>0.16</v>
      </c>
      <c r="D1092" s="1">
        <v>0.84</v>
      </c>
      <c r="E1092" s="1">
        <v>7.0000000000000007E-2</v>
      </c>
      <c r="F1092" s="1">
        <v>0.21</v>
      </c>
      <c r="G1092">
        <v>37776</v>
      </c>
      <c r="H1092">
        <v>0</v>
      </c>
      <c r="I1092" s="1">
        <v>0.9</v>
      </c>
    </row>
    <row r="1093" spans="1:9" x14ac:dyDescent="0.3">
      <c r="A1093">
        <v>5</v>
      </c>
      <c r="B1093">
        <v>64623</v>
      </c>
      <c r="C1093" s="1">
        <v>0.19</v>
      </c>
      <c r="D1093" s="1">
        <v>0.81</v>
      </c>
      <c r="E1093" s="1">
        <v>7.0000000000000007E-2</v>
      </c>
      <c r="F1093" s="1">
        <v>0.19</v>
      </c>
      <c r="G1093">
        <v>41541</v>
      </c>
      <c r="H1093">
        <v>4.5599999999999996</v>
      </c>
      <c r="I1093" s="1">
        <v>0.86</v>
      </c>
    </row>
    <row r="1094" spans="1:9" x14ac:dyDescent="0.3">
      <c r="A1094">
        <v>8</v>
      </c>
      <c r="B1094">
        <v>2135</v>
      </c>
      <c r="C1094" s="1">
        <v>0.22</v>
      </c>
      <c r="D1094" s="1">
        <v>0.78</v>
      </c>
      <c r="E1094" s="1">
        <v>0.05</v>
      </c>
      <c r="F1094" s="1">
        <v>0.19</v>
      </c>
      <c r="G1094">
        <v>45146</v>
      </c>
      <c r="H1094">
        <v>0</v>
      </c>
      <c r="I1094" s="1">
        <v>0.83</v>
      </c>
    </row>
    <row r="1095" spans="1:9" x14ac:dyDescent="0.3">
      <c r="A1095">
        <v>7</v>
      </c>
      <c r="B1095">
        <v>16750</v>
      </c>
      <c r="C1095" s="1">
        <v>0.18</v>
      </c>
      <c r="D1095" s="1">
        <v>0.82</v>
      </c>
      <c r="E1095" s="1">
        <v>0.06</v>
      </c>
      <c r="F1095" s="1">
        <v>0.22</v>
      </c>
      <c r="G1095">
        <v>37732</v>
      </c>
      <c r="H1095">
        <v>6.27</v>
      </c>
      <c r="I1095" s="1">
        <v>0.87</v>
      </c>
    </row>
    <row r="1096" spans="1:9" x14ac:dyDescent="0.3">
      <c r="A1096">
        <v>7</v>
      </c>
      <c r="B1096">
        <v>24583</v>
      </c>
      <c r="C1096" s="1">
        <v>0.14000000000000001</v>
      </c>
      <c r="D1096" s="1">
        <v>0.86</v>
      </c>
      <c r="E1096" s="1">
        <v>0.05</v>
      </c>
      <c r="F1096" s="1">
        <v>0.2</v>
      </c>
      <c r="G1096">
        <v>41196</v>
      </c>
      <c r="H1096">
        <v>5.41</v>
      </c>
      <c r="I1096" s="1">
        <v>0.78</v>
      </c>
    </row>
    <row r="1097" spans="1:9" x14ac:dyDescent="0.3">
      <c r="A1097">
        <v>9</v>
      </c>
      <c r="B1097">
        <v>17821</v>
      </c>
      <c r="C1097" s="1">
        <v>0.2</v>
      </c>
      <c r="D1097" s="1">
        <v>0.8</v>
      </c>
      <c r="E1097" s="1">
        <v>0.06</v>
      </c>
      <c r="F1097" s="1">
        <v>0.21</v>
      </c>
      <c r="G1097">
        <v>34648</v>
      </c>
      <c r="H1097">
        <v>1.4</v>
      </c>
      <c r="I1097" s="1">
        <v>0.84</v>
      </c>
    </row>
    <row r="1098" spans="1:9" x14ac:dyDescent="0.3">
      <c r="A1098">
        <v>2</v>
      </c>
      <c r="B1098">
        <v>56031</v>
      </c>
      <c r="C1098" s="1">
        <v>0.12</v>
      </c>
      <c r="D1098" s="1">
        <v>0.88</v>
      </c>
      <c r="E1098" s="1">
        <v>0.06</v>
      </c>
      <c r="F1098" s="1">
        <v>0.08</v>
      </c>
      <c r="G1098">
        <v>73500</v>
      </c>
      <c r="H1098">
        <v>1.04</v>
      </c>
      <c r="I1098" s="1">
        <v>0.89</v>
      </c>
    </row>
    <row r="1099" spans="1:9" x14ac:dyDescent="0.3">
      <c r="A1099">
        <v>1</v>
      </c>
      <c r="B1099">
        <v>48518</v>
      </c>
      <c r="C1099" s="1">
        <v>0.15</v>
      </c>
      <c r="D1099" s="1">
        <v>0.85</v>
      </c>
      <c r="E1099" s="1">
        <v>0.06</v>
      </c>
      <c r="F1099" s="1">
        <v>0.1</v>
      </c>
      <c r="G1099">
        <v>66056</v>
      </c>
      <c r="H1099">
        <v>0.62</v>
      </c>
      <c r="I1099" s="1">
        <v>0.85</v>
      </c>
    </row>
    <row r="1100" spans="1:9" x14ac:dyDescent="0.3">
      <c r="A1100">
        <v>6</v>
      </c>
      <c r="B1100">
        <v>18529</v>
      </c>
      <c r="C1100" s="1">
        <v>0.16</v>
      </c>
      <c r="D1100" s="1">
        <v>0.84</v>
      </c>
      <c r="E1100" s="1">
        <v>0.06</v>
      </c>
      <c r="F1100" s="1">
        <v>0.12</v>
      </c>
      <c r="G1100">
        <v>51769</v>
      </c>
      <c r="H1100">
        <v>1.35</v>
      </c>
      <c r="I1100" s="1">
        <v>0.86</v>
      </c>
    </row>
    <row r="1101" spans="1:9" x14ac:dyDescent="0.3">
      <c r="A1101">
        <v>1</v>
      </c>
      <c r="B1101">
        <v>18794</v>
      </c>
      <c r="C1101" s="1">
        <v>0.14000000000000001</v>
      </c>
      <c r="D1101" s="1">
        <v>0.86</v>
      </c>
      <c r="E1101" s="1">
        <v>0.06</v>
      </c>
      <c r="F1101" s="1">
        <v>7.0000000000000007E-2</v>
      </c>
      <c r="G1101">
        <v>85899</v>
      </c>
      <c r="H1101">
        <v>0</v>
      </c>
      <c r="I1101" s="1">
        <v>0.9</v>
      </c>
    </row>
    <row r="1102" spans="1:9" x14ac:dyDescent="0.3">
      <c r="A1102">
        <v>7</v>
      </c>
      <c r="B1102">
        <v>25549</v>
      </c>
      <c r="C1102" s="1">
        <v>0.18</v>
      </c>
      <c r="D1102" s="1">
        <v>0.82</v>
      </c>
      <c r="E1102" s="1">
        <v>0.06</v>
      </c>
      <c r="F1102" s="1">
        <v>0.18</v>
      </c>
      <c r="G1102">
        <v>45429</v>
      </c>
      <c r="H1102">
        <v>3.52</v>
      </c>
      <c r="I1102" s="1">
        <v>0.82</v>
      </c>
    </row>
    <row r="1103" spans="1:9" x14ac:dyDescent="0.3">
      <c r="A1103">
        <v>8</v>
      </c>
      <c r="B1103">
        <v>12311</v>
      </c>
      <c r="C1103" s="1">
        <v>0.16</v>
      </c>
      <c r="D1103" s="1">
        <v>0.84</v>
      </c>
      <c r="E1103" s="1">
        <v>0.06</v>
      </c>
      <c r="F1103" s="1">
        <v>0.17</v>
      </c>
      <c r="G1103">
        <v>51027</v>
      </c>
      <c r="H1103">
        <v>0</v>
      </c>
      <c r="I1103" s="1">
        <v>0.86</v>
      </c>
    </row>
    <row r="1104" spans="1:9" x14ac:dyDescent="0.3">
      <c r="A1104">
        <v>2</v>
      </c>
      <c r="B1104">
        <v>14643</v>
      </c>
      <c r="C1104" s="1">
        <v>0.22</v>
      </c>
      <c r="D1104" s="1">
        <v>0.78</v>
      </c>
      <c r="E1104" s="1">
        <v>0.1</v>
      </c>
      <c r="F1104" s="1">
        <v>0.13</v>
      </c>
      <c r="G1104">
        <v>49767</v>
      </c>
      <c r="H1104">
        <v>1.3</v>
      </c>
      <c r="I1104" s="1">
        <v>0.82</v>
      </c>
    </row>
    <row r="1105" spans="1:9" x14ac:dyDescent="0.3">
      <c r="A1105">
        <v>1</v>
      </c>
      <c r="B1105">
        <v>8515</v>
      </c>
      <c r="C1105" s="1">
        <v>0.17</v>
      </c>
      <c r="D1105" s="1">
        <v>0.83</v>
      </c>
      <c r="E1105" s="1">
        <v>7.0000000000000007E-2</v>
      </c>
      <c r="F1105" s="1">
        <v>0.16</v>
      </c>
      <c r="G1105">
        <v>51674</v>
      </c>
      <c r="H1105">
        <v>0</v>
      </c>
      <c r="I1105" s="1">
        <v>0.87</v>
      </c>
    </row>
    <row r="1106" spans="1:9" x14ac:dyDescent="0.3">
      <c r="A1106">
        <v>6</v>
      </c>
      <c r="B1106">
        <v>14505</v>
      </c>
      <c r="C1106" s="1">
        <v>0.17</v>
      </c>
      <c r="D1106" s="1">
        <v>0.83</v>
      </c>
      <c r="E1106" s="1">
        <v>0.06</v>
      </c>
      <c r="F1106" s="1">
        <v>0.16</v>
      </c>
      <c r="G1106">
        <v>47067</v>
      </c>
      <c r="H1106">
        <v>1.72</v>
      </c>
      <c r="I1106" s="1">
        <v>0.88</v>
      </c>
    </row>
    <row r="1107" spans="1:9" x14ac:dyDescent="0.3">
      <c r="A1107">
        <v>3</v>
      </c>
      <c r="B1107">
        <v>131264</v>
      </c>
      <c r="C1107" s="1">
        <v>0.13</v>
      </c>
      <c r="D1107" s="1">
        <v>0.87</v>
      </c>
      <c r="E1107" s="1">
        <v>0.06</v>
      </c>
      <c r="F1107" s="1">
        <v>0.16</v>
      </c>
      <c r="G1107">
        <v>53478</v>
      </c>
      <c r="H1107">
        <v>5.32</v>
      </c>
      <c r="I1107" s="1">
        <v>0.85</v>
      </c>
    </row>
    <row r="1108" spans="1:9" x14ac:dyDescent="0.3">
      <c r="A1108">
        <v>9</v>
      </c>
      <c r="B1108">
        <v>12084</v>
      </c>
      <c r="C1108" s="1">
        <v>0.18</v>
      </c>
      <c r="D1108" s="1">
        <v>0.82</v>
      </c>
      <c r="E1108" s="1">
        <v>0.05</v>
      </c>
      <c r="F1108" s="1">
        <v>0.14000000000000001</v>
      </c>
      <c r="G1108">
        <v>50246</v>
      </c>
      <c r="H1108">
        <v>0</v>
      </c>
      <c r="I1108" s="1">
        <v>0.86</v>
      </c>
    </row>
    <row r="1109" spans="1:9" x14ac:dyDescent="0.3">
      <c r="A1109">
        <v>7</v>
      </c>
      <c r="B1109">
        <v>20468</v>
      </c>
      <c r="C1109" s="1">
        <v>0.21</v>
      </c>
      <c r="D1109" s="1">
        <v>0.79</v>
      </c>
      <c r="E1109" s="1">
        <v>0.06</v>
      </c>
      <c r="F1109" s="1">
        <v>0.28000000000000003</v>
      </c>
      <c r="G1109">
        <v>33701</v>
      </c>
      <c r="H1109">
        <v>1.22</v>
      </c>
      <c r="I1109" s="1">
        <v>0.83</v>
      </c>
    </row>
    <row r="1110" spans="1:9" x14ac:dyDescent="0.3">
      <c r="A1110">
        <v>8</v>
      </c>
      <c r="B1110">
        <v>13111</v>
      </c>
      <c r="C1110" s="1">
        <v>0.17</v>
      </c>
      <c r="D1110" s="1">
        <v>0.83</v>
      </c>
      <c r="E1110" s="1">
        <v>0.06</v>
      </c>
      <c r="F1110" s="1">
        <v>0.18</v>
      </c>
      <c r="G1110">
        <v>47132</v>
      </c>
      <c r="H1110">
        <v>0</v>
      </c>
      <c r="I1110" s="1">
        <v>0.86</v>
      </c>
    </row>
    <row r="1111" spans="1:9" x14ac:dyDescent="0.3">
      <c r="A1111">
        <v>7</v>
      </c>
      <c r="B1111">
        <v>36242</v>
      </c>
      <c r="C1111" s="1">
        <v>0.16</v>
      </c>
      <c r="D1111" s="1">
        <v>0.84</v>
      </c>
      <c r="E1111" s="1">
        <v>7.0000000000000007E-2</v>
      </c>
      <c r="F1111" s="1">
        <v>0.24</v>
      </c>
      <c r="G1111">
        <v>36863</v>
      </c>
      <c r="H1111">
        <v>8.42</v>
      </c>
      <c r="I1111" s="1">
        <v>0.86</v>
      </c>
    </row>
    <row r="1112" spans="1:9" x14ac:dyDescent="0.3">
      <c r="A1112">
        <v>9</v>
      </c>
      <c r="B1112">
        <v>7177</v>
      </c>
      <c r="C1112" s="1">
        <v>0.19</v>
      </c>
      <c r="D1112" s="1">
        <v>0.81</v>
      </c>
      <c r="E1112" s="1">
        <v>0.05</v>
      </c>
      <c r="F1112" s="1">
        <v>0.31</v>
      </c>
      <c r="G1112">
        <v>30144</v>
      </c>
      <c r="H1112">
        <v>0</v>
      </c>
      <c r="I1112" s="1">
        <v>0.88</v>
      </c>
    </row>
    <row r="1113" spans="1:9" x14ac:dyDescent="0.3">
      <c r="A1113">
        <v>2</v>
      </c>
      <c r="B1113">
        <v>26533</v>
      </c>
      <c r="C1113" s="1">
        <v>0.19</v>
      </c>
      <c r="D1113" s="1">
        <v>0.81</v>
      </c>
      <c r="E1113" s="1">
        <v>7.0000000000000007E-2</v>
      </c>
      <c r="F1113" s="1">
        <v>0.09</v>
      </c>
      <c r="G1113">
        <v>66164</v>
      </c>
      <c r="H1113">
        <v>0.64</v>
      </c>
      <c r="I1113" s="1">
        <v>0.82</v>
      </c>
    </row>
    <row r="1114" spans="1:9" x14ac:dyDescent="0.3">
      <c r="A1114">
        <v>2</v>
      </c>
      <c r="B1114">
        <v>62190</v>
      </c>
      <c r="C1114" s="1">
        <v>0.15</v>
      </c>
      <c r="D1114" s="1">
        <v>0.85</v>
      </c>
      <c r="E1114" s="1">
        <v>0.05</v>
      </c>
      <c r="F1114" s="1">
        <v>0.25</v>
      </c>
      <c r="G1114">
        <v>40484</v>
      </c>
      <c r="H1114">
        <v>2.91</v>
      </c>
      <c r="I1114" s="1">
        <v>0.88</v>
      </c>
    </row>
    <row r="1115" spans="1:9" x14ac:dyDescent="0.3">
      <c r="A1115">
        <v>6</v>
      </c>
      <c r="B1115">
        <v>25605</v>
      </c>
      <c r="C1115" s="1">
        <v>0.15</v>
      </c>
      <c r="D1115" s="1">
        <v>0.85</v>
      </c>
      <c r="E1115" s="1">
        <v>0.05</v>
      </c>
      <c r="F1115" s="1">
        <v>0.16</v>
      </c>
      <c r="G1115">
        <v>44395</v>
      </c>
      <c r="H1115">
        <v>2.97</v>
      </c>
      <c r="I1115" s="1">
        <v>0.74</v>
      </c>
    </row>
    <row r="1116" spans="1:9" x14ac:dyDescent="0.3">
      <c r="A1116">
        <v>2</v>
      </c>
      <c r="B1116">
        <v>124672</v>
      </c>
      <c r="C1116" s="1">
        <v>0.12</v>
      </c>
      <c r="D1116" s="1">
        <v>0.88</v>
      </c>
      <c r="E1116" s="1">
        <v>0.05</v>
      </c>
      <c r="F1116" s="1">
        <v>0.11</v>
      </c>
      <c r="G1116">
        <v>77758</v>
      </c>
      <c r="H1116">
        <v>0.28000000000000003</v>
      </c>
      <c r="I1116" s="1">
        <v>0.89</v>
      </c>
    </row>
    <row r="1117" spans="1:9" x14ac:dyDescent="0.3">
      <c r="A1117">
        <v>6</v>
      </c>
      <c r="B1117">
        <v>22300</v>
      </c>
      <c r="C1117" s="1">
        <v>0.18</v>
      </c>
      <c r="D1117" s="1">
        <v>0.82</v>
      </c>
      <c r="E1117" s="1">
        <v>0.05</v>
      </c>
      <c r="F1117" s="1">
        <v>0.2</v>
      </c>
      <c r="G1117">
        <v>48120</v>
      </c>
      <c r="H1117">
        <v>0.27</v>
      </c>
      <c r="I1117" s="1">
        <v>0.86</v>
      </c>
    </row>
    <row r="1118" spans="1:9" x14ac:dyDescent="0.3">
      <c r="A1118">
        <v>6</v>
      </c>
      <c r="B1118">
        <v>40462</v>
      </c>
      <c r="C1118" s="1">
        <v>0.17</v>
      </c>
      <c r="D1118" s="1">
        <v>0.83</v>
      </c>
      <c r="E1118" s="1">
        <v>0.06</v>
      </c>
      <c r="F1118" s="1">
        <v>0.25</v>
      </c>
      <c r="G1118">
        <v>37731</v>
      </c>
      <c r="H1118">
        <v>1.66</v>
      </c>
      <c r="I1118" s="1">
        <v>0.81</v>
      </c>
    </row>
    <row r="1119" spans="1:9" x14ac:dyDescent="0.3">
      <c r="A1119">
        <v>6</v>
      </c>
      <c r="B1119">
        <v>37253</v>
      </c>
      <c r="C1119" s="1">
        <v>0.16</v>
      </c>
      <c r="D1119" s="1">
        <v>0.84</v>
      </c>
      <c r="E1119" s="1">
        <v>0.09</v>
      </c>
      <c r="F1119" s="1">
        <v>0.15</v>
      </c>
      <c r="G1119">
        <v>57005</v>
      </c>
      <c r="H1119">
        <v>1.85</v>
      </c>
      <c r="I1119" s="1">
        <v>0.85</v>
      </c>
    </row>
    <row r="1120" spans="1:9" x14ac:dyDescent="0.3">
      <c r="A1120">
        <v>6</v>
      </c>
      <c r="B1120">
        <v>13308</v>
      </c>
      <c r="C1120" s="1">
        <v>0.21</v>
      </c>
      <c r="D1120" s="1">
        <v>0.79</v>
      </c>
      <c r="E1120" s="1">
        <v>7.0000000000000007E-2</v>
      </c>
      <c r="F1120" s="1">
        <v>0.26</v>
      </c>
      <c r="G1120">
        <v>34047</v>
      </c>
      <c r="H1120">
        <v>1.58</v>
      </c>
      <c r="I1120" s="1">
        <v>0.83</v>
      </c>
    </row>
    <row r="1121" spans="1:9" x14ac:dyDescent="0.3">
      <c r="A1121">
        <v>2</v>
      </c>
      <c r="B1121">
        <v>127185</v>
      </c>
      <c r="C1121" s="1">
        <v>0.14000000000000001</v>
      </c>
      <c r="D1121" s="1">
        <v>0.86</v>
      </c>
      <c r="E1121" s="1">
        <v>0.1</v>
      </c>
      <c r="F1121" s="1">
        <v>0.14000000000000001</v>
      </c>
      <c r="G1121">
        <v>56754</v>
      </c>
      <c r="H1121">
        <v>0.77</v>
      </c>
      <c r="I1121" s="1">
        <v>0.87</v>
      </c>
    </row>
    <row r="1122" spans="1:9" x14ac:dyDescent="0.3">
      <c r="A1122">
        <v>2</v>
      </c>
      <c r="B1122">
        <v>242922</v>
      </c>
      <c r="C1122" s="1">
        <v>0.17</v>
      </c>
      <c r="D1122" s="1">
        <v>0.83</v>
      </c>
      <c r="E1122" s="1">
        <v>0.08</v>
      </c>
      <c r="F1122" s="1">
        <v>0.22</v>
      </c>
      <c r="G1122">
        <v>40467</v>
      </c>
      <c r="H1122">
        <v>7.95</v>
      </c>
      <c r="I1122" s="1">
        <v>0.85</v>
      </c>
    </row>
    <row r="1123" spans="1:9" x14ac:dyDescent="0.3">
      <c r="A1123">
        <v>3</v>
      </c>
      <c r="B1123">
        <v>203112</v>
      </c>
      <c r="C1123" s="1">
        <v>0.15</v>
      </c>
      <c r="D1123" s="1">
        <v>0.85</v>
      </c>
      <c r="E1123" s="1">
        <v>7.0000000000000007E-2</v>
      </c>
      <c r="F1123" s="1">
        <v>0.15</v>
      </c>
      <c r="G1123">
        <v>50531</v>
      </c>
      <c r="H1123">
        <v>3.94</v>
      </c>
      <c r="I1123" s="1">
        <v>0.87</v>
      </c>
    </row>
    <row r="1124" spans="1:9" x14ac:dyDescent="0.3">
      <c r="A1124">
        <v>8</v>
      </c>
      <c r="B1124">
        <v>9960</v>
      </c>
      <c r="C1124" s="1">
        <v>0.18</v>
      </c>
      <c r="D1124" s="1">
        <v>0.82</v>
      </c>
      <c r="E1124" s="1">
        <v>0.06</v>
      </c>
      <c r="F1124" s="1">
        <v>0.2</v>
      </c>
      <c r="G1124">
        <v>40842</v>
      </c>
      <c r="H1124">
        <v>8.73</v>
      </c>
      <c r="I1124" s="1">
        <v>0.81</v>
      </c>
    </row>
    <row r="1125" spans="1:9" x14ac:dyDescent="0.3">
      <c r="A1125">
        <v>3</v>
      </c>
      <c r="B1125">
        <v>6968</v>
      </c>
      <c r="C1125" s="1">
        <v>0.16</v>
      </c>
      <c r="D1125" s="1">
        <v>0.84</v>
      </c>
      <c r="E1125" s="1">
        <v>0.06</v>
      </c>
      <c r="F1125" s="1">
        <v>0.14000000000000001</v>
      </c>
      <c r="G1125">
        <v>57299</v>
      </c>
      <c r="H1125">
        <v>4.3099999999999996</v>
      </c>
      <c r="I1125" s="1">
        <v>0.86</v>
      </c>
    </row>
    <row r="1126" spans="1:9" x14ac:dyDescent="0.3">
      <c r="A1126">
        <v>9</v>
      </c>
      <c r="B1126">
        <v>9608</v>
      </c>
      <c r="C1126" s="1">
        <v>0.17</v>
      </c>
      <c r="D1126" s="1">
        <v>0.83</v>
      </c>
      <c r="E1126" s="1">
        <v>0.05</v>
      </c>
      <c r="F1126" s="1">
        <v>0.24</v>
      </c>
      <c r="G1126">
        <v>35812</v>
      </c>
      <c r="H1126">
        <v>0</v>
      </c>
      <c r="I1126" s="1">
        <v>0.79</v>
      </c>
    </row>
    <row r="1127" spans="1:9" x14ac:dyDescent="0.3">
      <c r="A1127">
        <v>6</v>
      </c>
      <c r="B1127">
        <v>15944</v>
      </c>
      <c r="C1127" s="1">
        <v>0.19</v>
      </c>
      <c r="D1127" s="1">
        <v>0.81</v>
      </c>
      <c r="E1127" s="1">
        <v>0.06</v>
      </c>
      <c r="F1127" s="1">
        <v>0.27</v>
      </c>
      <c r="G1127">
        <v>33659</v>
      </c>
      <c r="H1127">
        <v>3.58</v>
      </c>
      <c r="I1127" s="1">
        <v>0.67</v>
      </c>
    </row>
    <row r="1128" spans="1:9" x14ac:dyDescent="0.3">
      <c r="A1128">
        <v>7</v>
      </c>
      <c r="B1128">
        <v>19572</v>
      </c>
      <c r="C1128" s="1">
        <v>0.17</v>
      </c>
      <c r="D1128" s="1">
        <v>0.83</v>
      </c>
      <c r="E1128" s="1">
        <v>0.05</v>
      </c>
      <c r="F1128" s="1">
        <v>0.25</v>
      </c>
      <c r="G1128">
        <v>35840</v>
      </c>
      <c r="H1128">
        <v>3.32</v>
      </c>
      <c r="I1128" s="1">
        <v>0.8</v>
      </c>
    </row>
    <row r="1129" spans="1:9" x14ac:dyDescent="0.3">
      <c r="A1129">
        <v>2</v>
      </c>
      <c r="B1129">
        <v>27436</v>
      </c>
      <c r="C1129" s="1">
        <v>0.18</v>
      </c>
      <c r="D1129" s="1">
        <v>0.82</v>
      </c>
      <c r="E1129" s="1">
        <v>7.0000000000000007E-2</v>
      </c>
      <c r="F1129" s="1">
        <v>0.18</v>
      </c>
      <c r="G1129">
        <v>44457</v>
      </c>
      <c r="H1129">
        <v>0.36</v>
      </c>
      <c r="I1129" s="1">
        <v>0.86</v>
      </c>
    </row>
    <row r="1130" spans="1:9" x14ac:dyDescent="0.3">
      <c r="A1130">
        <v>2</v>
      </c>
      <c r="B1130">
        <v>440956</v>
      </c>
      <c r="C1130" s="1">
        <v>0.14000000000000001</v>
      </c>
      <c r="D1130" s="1">
        <v>0.86</v>
      </c>
      <c r="E1130" s="1">
        <v>0.06</v>
      </c>
      <c r="F1130" s="1">
        <v>0.16</v>
      </c>
      <c r="G1130">
        <v>52945</v>
      </c>
      <c r="H1130">
        <v>5.54</v>
      </c>
      <c r="I1130" s="1">
        <v>0.86</v>
      </c>
    </row>
    <row r="1131" spans="1:9" x14ac:dyDescent="0.3">
      <c r="A1131">
        <v>7</v>
      </c>
      <c r="B1131">
        <v>7037</v>
      </c>
      <c r="C1131" s="1">
        <v>0.15</v>
      </c>
      <c r="D1131" s="1">
        <v>0.85</v>
      </c>
      <c r="E1131" s="1">
        <v>0.04</v>
      </c>
      <c r="F1131" s="1">
        <v>0.39</v>
      </c>
      <c r="G1131">
        <v>27714</v>
      </c>
      <c r="H1131">
        <v>1.56</v>
      </c>
      <c r="I1131" s="1">
        <v>0.73</v>
      </c>
    </row>
    <row r="1132" spans="1:9" x14ac:dyDescent="0.3">
      <c r="A1132">
        <v>2</v>
      </c>
      <c r="B1132">
        <v>19305</v>
      </c>
      <c r="C1132" s="1">
        <v>0.18</v>
      </c>
      <c r="D1132" s="1">
        <v>0.82</v>
      </c>
      <c r="E1132" s="1">
        <v>0.06</v>
      </c>
      <c r="F1132" s="1">
        <v>0.17</v>
      </c>
      <c r="G1132">
        <v>45174</v>
      </c>
      <c r="H1132">
        <v>39.99</v>
      </c>
      <c r="I1132" s="1">
        <v>0.75</v>
      </c>
    </row>
    <row r="1133" spans="1:9" x14ac:dyDescent="0.3">
      <c r="A1133">
        <v>6</v>
      </c>
      <c r="B1133">
        <v>33443</v>
      </c>
      <c r="C1133" s="1">
        <v>0.15</v>
      </c>
      <c r="D1133" s="1">
        <v>0.85</v>
      </c>
      <c r="E1133" s="1">
        <v>0.05</v>
      </c>
      <c r="F1133" s="1">
        <v>0.26</v>
      </c>
      <c r="G1133">
        <v>34113</v>
      </c>
      <c r="H1133">
        <v>4.75</v>
      </c>
      <c r="I1133" s="1">
        <v>0.87</v>
      </c>
    </row>
    <row r="1134" spans="1:9" x14ac:dyDescent="0.3">
      <c r="A1134">
        <v>7</v>
      </c>
      <c r="B1134">
        <v>20156</v>
      </c>
      <c r="C1134" s="1">
        <v>0.18</v>
      </c>
      <c r="D1134" s="1">
        <v>0.82</v>
      </c>
      <c r="E1134" s="1">
        <v>0.05</v>
      </c>
      <c r="F1134" s="1">
        <v>0.26</v>
      </c>
      <c r="G1134">
        <v>34446</v>
      </c>
      <c r="H1134">
        <v>2.08</v>
      </c>
      <c r="I1134" s="1">
        <v>0.84</v>
      </c>
    </row>
    <row r="1135" spans="1:9" x14ac:dyDescent="0.3">
      <c r="A1135">
        <v>3</v>
      </c>
      <c r="B1135">
        <v>22482</v>
      </c>
      <c r="C1135" s="1">
        <v>0.15</v>
      </c>
      <c r="D1135" s="1">
        <v>0.85</v>
      </c>
      <c r="E1135" s="1">
        <v>7.0000000000000007E-2</v>
      </c>
      <c r="F1135" s="1">
        <v>0.17</v>
      </c>
      <c r="G1135">
        <v>43502</v>
      </c>
      <c r="H1135">
        <v>0</v>
      </c>
      <c r="I1135" s="1">
        <v>0.77</v>
      </c>
    </row>
    <row r="1136" spans="1:9" x14ac:dyDescent="0.3">
      <c r="A1136">
        <v>2</v>
      </c>
      <c r="B1136">
        <v>70941</v>
      </c>
      <c r="C1136" s="1">
        <v>0.15</v>
      </c>
      <c r="D1136" s="1">
        <v>0.85</v>
      </c>
      <c r="E1136" s="1">
        <v>7.0000000000000007E-2</v>
      </c>
      <c r="F1136" s="1">
        <v>0.24</v>
      </c>
      <c r="G1136">
        <v>42909</v>
      </c>
      <c r="H1136">
        <v>2.0699999999999998</v>
      </c>
      <c r="I1136" s="1">
        <v>0.88</v>
      </c>
    </row>
    <row r="1137" spans="1:9" x14ac:dyDescent="0.3">
      <c r="A1137">
        <v>2</v>
      </c>
      <c r="B1137">
        <v>32721</v>
      </c>
      <c r="C1137" s="1">
        <v>0.16</v>
      </c>
      <c r="D1137" s="1">
        <v>0.84</v>
      </c>
      <c r="E1137" s="1">
        <v>0.05</v>
      </c>
      <c r="F1137" s="1">
        <v>0.21</v>
      </c>
      <c r="G1137">
        <v>47917</v>
      </c>
      <c r="H1137">
        <v>0.24</v>
      </c>
      <c r="I1137" s="1">
        <v>0.76</v>
      </c>
    </row>
    <row r="1138" spans="1:9" x14ac:dyDescent="0.3">
      <c r="A1138">
        <v>6</v>
      </c>
      <c r="B1138">
        <v>15902</v>
      </c>
      <c r="C1138" s="1">
        <v>0.2</v>
      </c>
      <c r="D1138" s="1">
        <v>0.8</v>
      </c>
      <c r="E1138" s="1">
        <v>7.0000000000000007E-2</v>
      </c>
      <c r="F1138" s="1">
        <v>0.2</v>
      </c>
      <c r="G1138">
        <v>40828</v>
      </c>
      <c r="H1138">
        <v>1.57</v>
      </c>
      <c r="I1138" s="1">
        <v>0.78</v>
      </c>
    </row>
    <row r="1139" spans="1:9" x14ac:dyDescent="0.3">
      <c r="A1139">
        <v>1</v>
      </c>
      <c r="B1139">
        <v>434051</v>
      </c>
      <c r="C1139" s="1">
        <v>0.17</v>
      </c>
      <c r="D1139" s="1">
        <v>0.83</v>
      </c>
      <c r="E1139" s="1">
        <v>0.05</v>
      </c>
      <c r="F1139" s="1">
        <v>0.15</v>
      </c>
      <c r="G1139">
        <v>50871</v>
      </c>
      <c r="H1139">
        <v>4.79</v>
      </c>
      <c r="I1139" s="1">
        <v>0.85</v>
      </c>
    </row>
    <row r="1140" spans="1:9" x14ac:dyDescent="0.3">
      <c r="A1140">
        <v>6</v>
      </c>
      <c r="B1140">
        <v>31582</v>
      </c>
      <c r="C1140" s="1">
        <v>0.16</v>
      </c>
      <c r="D1140" s="1">
        <v>0.84</v>
      </c>
      <c r="E1140" s="1">
        <v>0.05</v>
      </c>
      <c r="F1140" s="1">
        <v>0.17</v>
      </c>
      <c r="G1140">
        <v>44492</v>
      </c>
      <c r="H1140">
        <v>2.56</v>
      </c>
      <c r="I1140" s="1">
        <v>0.86</v>
      </c>
    </row>
    <row r="1141" spans="1:9" x14ac:dyDescent="0.3">
      <c r="A1141">
        <v>2</v>
      </c>
      <c r="B1141">
        <v>242782</v>
      </c>
      <c r="C1141" s="1">
        <v>0.13</v>
      </c>
      <c r="D1141" s="1">
        <v>0.87</v>
      </c>
      <c r="E1141" s="1">
        <v>0.06</v>
      </c>
      <c r="F1141" s="1">
        <v>0.15</v>
      </c>
      <c r="G1141">
        <v>57821</v>
      </c>
      <c r="H1141">
        <v>4.59</v>
      </c>
      <c r="I1141" s="1">
        <v>0.88</v>
      </c>
    </row>
    <row r="1142" spans="1:9" x14ac:dyDescent="0.3">
      <c r="A1142">
        <v>3</v>
      </c>
      <c r="B1142">
        <v>98115</v>
      </c>
      <c r="C1142" s="1">
        <v>0.15</v>
      </c>
      <c r="D1142" s="1">
        <v>0.85</v>
      </c>
      <c r="E1142" s="1">
        <v>0.04</v>
      </c>
      <c r="F1142" s="1">
        <v>0.16</v>
      </c>
      <c r="G1142">
        <v>52651</v>
      </c>
      <c r="H1142">
        <v>2.1800000000000002</v>
      </c>
      <c r="I1142" s="1">
        <v>0.87</v>
      </c>
    </row>
    <row r="1143" spans="1:9" x14ac:dyDescent="0.3">
      <c r="A1143">
        <v>6</v>
      </c>
      <c r="B1143">
        <v>14917</v>
      </c>
      <c r="C1143" s="1">
        <v>0.17</v>
      </c>
      <c r="D1143" s="1">
        <v>0.83</v>
      </c>
      <c r="E1143" s="1">
        <v>0.05</v>
      </c>
      <c r="F1143" s="1">
        <v>0.18</v>
      </c>
      <c r="G1143">
        <v>45742</v>
      </c>
      <c r="H1143">
        <v>5.43</v>
      </c>
      <c r="I1143" s="1">
        <v>0.79</v>
      </c>
    </row>
    <row r="1144" spans="1:9" x14ac:dyDescent="0.3">
      <c r="A1144">
        <v>4</v>
      </c>
      <c r="B1144">
        <v>47196</v>
      </c>
      <c r="C1144" s="1">
        <v>0.14000000000000001</v>
      </c>
      <c r="D1144" s="1">
        <v>0.86</v>
      </c>
      <c r="E1144" s="1">
        <v>0.05</v>
      </c>
      <c r="F1144" s="1">
        <v>0.23</v>
      </c>
      <c r="G1144">
        <v>36525</v>
      </c>
      <c r="H1144">
        <v>3.75</v>
      </c>
      <c r="I1144" s="1">
        <v>0.79</v>
      </c>
    </row>
    <row r="1145" spans="1:9" x14ac:dyDescent="0.3">
      <c r="A1145">
        <v>2</v>
      </c>
      <c r="B1145">
        <v>139567</v>
      </c>
      <c r="C1145" s="1">
        <v>0.13</v>
      </c>
      <c r="D1145" s="1">
        <v>0.87</v>
      </c>
      <c r="E1145" s="1">
        <v>0.06</v>
      </c>
      <c r="F1145" s="1">
        <v>0.11</v>
      </c>
      <c r="G1145">
        <v>63088</v>
      </c>
      <c r="H1145">
        <v>0.42</v>
      </c>
      <c r="I1145" s="1">
        <v>0.89</v>
      </c>
    </row>
    <row r="1146" spans="1:9" x14ac:dyDescent="0.3">
      <c r="A1146">
        <v>7</v>
      </c>
      <c r="B1146">
        <v>11161</v>
      </c>
      <c r="C1146" s="1">
        <v>0.14000000000000001</v>
      </c>
      <c r="D1146" s="1">
        <v>0.86</v>
      </c>
      <c r="E1146" s="1">
        <v>0.05</v>
      </c>
      <c r="F1146" s="1">
        <v>0.36</v>
      </c>
      <c r="G1146">
        <v>28452</v>
      </c>
      <c r="H1146">
        <v>2.2400000000000002</v>
      </c>
      <c r="I1146" s="1">
        <v>0.76</v>
      </c>
    </row>
    <row r="1147" spans="1:9" x14ac:dyDescent="0.3">
      <c r="A1147">
        <v>6</v>
      </c>
      <c r="B1147">
        <v>25398</v>
      </c>
      <c r="C1147" s="1">
        <v>0.19</v>
      </c>
      <c r="D1147" s="1">
        <v>0.81</v>
      </c>
      <c r="E1147" s="1">
        <v>0.06</v>
      </c>
      <c r="F1147" s="1">
        <v>0.27</v>
      </c>
      <c r="G1147">
        <v>34023</v>
      </c>
      <c r="H1147">
        <v>4.6900000000000004</v>
      </c>
      <c r="I1147" s="1">
        <v>0.84</v>
      </c>
    </row>
    <row r="1148" spans="1:9" x14ac:dyDescent="0.3">
      <c r="A1148">
        <v>6</v>
      </c>
      <c r="B1148">
        <v>38659</v>
      </c>
      <c r="C1148" s="1">
        <v>0.17</v>
      </c>
      <c r="D1148" s="1">
        <v>0.83</v>
      </c>
      <c r="E1148" s="1">
        <v>0.05</v>
      </c>
      <c r="F1148" s="1">
        <v>0.31</v>
      </c>
      <c r="G1148">
        <v>36298</v>
      </c>
      <c r="H1148">
        <v>2.9</v>
      </c>
      <c r="I1148" s="1">
        <v>0.82</v>
      </c>
    </row>
    <row r="1149" spans="1:9" x14ac:dyDescent="0.3">
      <c r="A1149">
        <v>1</v>
      </c>
      <c r="B1149">
        <v>391006</v>
      </c>
      <c r="C1149" s="1">
        <v>0.15</v>
      </c>
      <c r="D1149" s="1">
        <v>0.85</v>
      </c>
      <c r="E1149" s="1">
        <v>0.05</v>
      </c>
      <c r="F1149" s="1">
        <v>0.23</v>
      </c>
      <c r="G1149">
        <v>38855</v>
      </c>
      <c r="H1149">
        <v>4.13</v>
      </c>
      <c r="I1149" s="1">
        <v>0.85</v>
      </c>
    </row>
    <row r="1150" spans="1:9" x14ac:dyDescent="0.3">
      <c r="A1150">
        <v>3</v>
      </c>
      <c r="B1150">
        <v>154475</v>
      </c>
      <c r="C1150" s="1">
        <v>0.15</v>
      </c>
      <c r="D1150" s="1">
        <v>0.85</v>
      </c>
      <c r="E1150" s="1">
        <v>7.0000000000000007E-2</v>
      </c>
      <c r="F1150" s="1">
        <v>0.21</v>
      </c>
      <c r="G1150">
        <v>44371</v>
      </c>
      <c r="H1150">
        <v>5.93</v>
      </c>
      <c r="I1150" s="1">
        <v>0.85</v>
      </c>
    </row>
    <row r="1151" spans="1:9" x14ac:dyDescent="0.3">
      <c r="A1151">
        <v>1</v>
      </c>
      <c r="B1151">
        <v>23410</v>
      </c>
      <c r="C1151" s="1">
        <v>0.13</v>
      </c>
      <c r="D1151" s="1">
        <v>0.87</v>
      </c>
      <c r="E1151" s="1">
        <v>0.08</v>
      </c>
      <c r="F1151" s="1">
        <v>0.15</v>
      </c>
      <c r="G1151">
        <v>58643</v>
      </c>
      <c r="H1151">
        <v>0</v>
      </c>
      <c r="I1151" s="1">
        <v>0.88</v>
      </c>
    </row>
    <row r="1152" spans="1:9" x14ac:dyDescent="0.3">
      <c r="A1152">
        <v>2</v>
      </c>
      <c r="B1152">
        <v>21940</v>
      </c>
      <c r="C1152" s="1">
        <v>0.21</v>
      </c>
      <c r="D1152" s="1">
        <v>0.79</v>
      </c>
      <c r="E1152" s="1">
        <v>0.05</v>
      </c>
      <c r="F1152" s="1">
        <v>0.2</v>
      </c>
      <c r="G1152">
        <v>46603</v>
      </c>
      <c r="H1152">
        <v>1.1399999999999999</v>
      </c>
      <c r="I1152" s="1">
        <v>0.82</v>
      </c>
    </row>
    <row r="1153" spans="1:9" x14ac:dyDescent="0.3">
      <c r="A1153">
        <v>3</v>
      </c>
      <c r="B1153">
        <v>130562</v>
      </c>
      <c r="C1153" s="1">
        <v>0.16</v>
      </c>
      <c r="D1153" s="1">
        <v>0.84</v>
      </c>
      <c r="E1153" s="1">
        <v>0.08</v>
      </c>
      <c r="F1153" s="1">
        <v>0.19</v>
      </c>
      <c r="G1153">
        <v>48116</v>
      </c>
      <c r="H1153">
        <v>8.9499999999999993</v>
      </c>
      <c r="I1153" s="1">
        <v>0.86</v>
      </c>
    </row>
    <row r="1154" spans="1:9" x14ac:dyDescent="0.3">
      <c r="A1154">
        <v>8</v>
      </c>
      <c r="B1154">
        <v>8477</v>
      </c>
      <c r="C1154" s="1">
        <v>0.19</v>
      </c>
      <c r="D1154" s="1">
        <v>0.81</v>
      </c>
      <c r="E1154" s="1">
        <v>0.05</v>
      </c>
      <c r="F1154" s="1">
        <v>0.23</v>
      </c>
      <c r="G1154">
        <v>36865</v>
      </c>
      <c r="H1154">
        <v>4.3600000000000003</v>
      </c>
      <c r="I1154" s="1">
        <v>0.83</v>
      </c>
    </row>
    <row r="1155" spans="1:9" x14ac:dyDescent="0.3">
      <c r="A1155">
        <v>6</v>
      </c>
      <c r="B1155">
        <v>20192</v>
      </c>
      <c r="C1155" s="1">
        <v>0.18</v>
      </c>
      <c r="D1155" s="1">
        <v>0.82</v>
      </c>
      <c r="E1155" s="1">
        <v>0.05</v>
      </c>
      <c r="F1155" s="1">
        <v>0.25</v>
      </c>
      <c r="G1155">
        <v>35103</v>
      </c>
      <c r="H1155">
        <v>3.12</v>
      </c>
      <c r="I1155" s="1">
        <v>0.82</v>
      </c>
    </row>
    <row r="1156" spans="1:9" x14ac:dyDescent="0.3">
      <c r="A1156">
        <v>6</v>
      </c>
      <c r="B1156">
        <v>24032</v>
      </c>
      <c r="C1156" s="1">
        <v>0.21</v>
      </c>
      <c r="D1156" s="1">
        <v>0.79</v>
      </c>
      <c r="E1156" s="1">
        <v>7.0000000000000007E-2</v>
      </c>
      <c r="F1156" s="1">
        <v>0.23</v>
      </c>
      <c r="G1156">
        <v>36423</v>
      </c>
      <c r="H1156">
        <v>1</v>
      </c>
      <c r="I1156" s="1">
        <v>0.82</v>
      </c>
    </row>
    <row r="1157" spans="1:9" x14ac:dyDescent="0.3">
      <c r="A1157">
        <v>1</v>
      </c>
      <c r="B1157">
        <v>46721</v>
      </c>
      <c r="C1157" s="1">
        <v>0.11</v>
      </c>
      <c r="D1157" s="1">
        <v>0.89</v>
      </c>
      <c r="E1157" s="1">
        <v>0.04</v>
      </c>
      <c r="F1157" s="1">
        <v>0.2</v>
      </c>
      <c r="G1157">
        <v>43983</v>
      </c>
      <c r="H1157">
        <v>0.86</v>
      </c>
      <c r="I1157" s="1">
        <v>0.91</v>
      </c>
    </row>
    <row r="1158" spans="1:9" x14ac:dyDescent="0.3">
      <c r="A1158">
        <v>1</v>
      </c>
      <c r="B1158">
        <v>52879</v>
      </c>
      <c r="C1158" s="1">
        <v>0.14000000000000001</v>
      </c>
      <c r="D1158" s="1">
        <v>0.86</v>
      </c>
      <c r="E1158" s="1">
        <v>0.05</v>
      </c>
      <c r="F1158" s="1">
        <v>0.13</v>
      </c>
      <c r="G1158">
        <v>67585</v>
      </c>
      <c r="H1158">
        <v>1.1200000000000001</v>
      </c>
      <c r="I1158" s="1">
        <v>0.88</v>
      </c>
    </row>
    <row r="1159" spans="1:9" x14ac:dyDescent="0.3">
      <c r="A1159">
        <v>2</v>
      </c>
      <c r="B1159">
        <v>10262</v>
      </c>
      <c r="C1159" s="1">
        <v>0.2</v>
      </c>
      <c r="D1159" s="1">
        <v>0.8</v>
      </c>
      <c r="E1159" s="1">
        <v>0.06</v>
      </c>
      <c r="F1159" s="1">
        <v>0.19</v>
      </c>
      <c r="G1159">
        <v>38699</v>
      </c>
      <c r="H1159">
        <v>7.31</v>
      </c>
      <c r="I1159" s="1">
        <v>0.86</v>
      </c>
    </row>
    <row r="1160" spans="1:9" x14ac:dyDescent="0.3">
      <c r="A1160">
        <v>1</v>
      </c>
      <c r="B1160">
        <v>21037</v>
      </c>
      <c r="C1160" s="1">
        <v>0.17</v>
      </c>
      <c r="D1160" s="1">
        <v>0.83</v>
      </c>
      <c r="E1160" s="1">
        <v>0.05</v>
      </c>
      <c r="F1160" s="1">
        <v>0.17</v>
      </c>
      <c r="G1160">
        <v>53903</v>
      </c>
      <c r="H1160">
        <v>2.09</v>
      </c>
      <c r="I1160" s="1">
        <v>0.86</v>
      </c>
    </row>
    <row r="1161" spans="1:9" x14ac:dyDescent="0.3">
      <c r="A1161">
        <v>1</v>
      </c>
      <c r="B1161">
        <v>43184</v>
      </c>
      <c r="C1161" s="1">
        <v>0.14000000000000001</v>
      </c>
      <c r="D1161" s="1">
        <v>0.86</v>
      </c>
      <c r="E1161" s="1">
        <v>0.06</v>
      </c>
      <c r="F1161" s="1">
        <v>0.18</v>
      </c>
      <c r="G1161">
        <v>50830</v>
      </c>
      <c r="H1161">
        <v>0</v>
      </c>
      <c r="I1161" s="1">
        <v>0.89</v>
      </c>
    </row>
    <row r="1162" spans="1:9" x14ac:dyDescent="0.3">
      <c r="A1162">
        <v>4</v>
      </c>
      <c r="B1162">
        <v>82764</v>
      </c>
      <c r="C1162" s="1">
        <v>0.16</v>
      </c>
      <c r="D1162" s="1">
        <v>0.84</v>
      </c>
      <c r="E1162" s="1">
        <v>0.05</v>
      </c>
      <c r="F1162" s="1">
        <v>0.32</v>
      </c>
      <c r="G1162">
        <v>36624</v>
      </c>
      <c r="H1162">
        <v>3</v>
      </c>
      <c r="I1162" s="1">
        <v>0.88</v>
      </c>
    </row>
    <row r="1163" spans="1:9" x14ac:dyDescent="0.3">
      <c r="A1163">
        <v>2</v>
      </c>
      <c r="B1163">
        <v>53621</v>
      </c>
      <c r="C1163" s="1">
        <v>0.15</v>
      </c>
      <c r="D1163" s="1">
        <v>0.85</v>
      </c>
      <c r="E1163" s="1">
        <v>0.05</v>
      </c>
      <c r="F1163" s="1">
        <v>0.19</v>
      </c>
      <c r="G1163">
        <v>46229</v>
      </c>
      <c r="H1163">
        <v>0.8</v>
      </c>
      <c r="I1163" s="1">
        <v>0.88</v>
      </c>
    </row>
    <row r="1164" spans="1:9" x14ac:dyDescent="0.3">
      <c r="A1164">
        <v>4</v>
      </c>
      <c r="B1164">
        <v>49774</v>
      </c>
      <c r="C1164" s="1">
        <v>0.17</v>
      </c>
      <c r="D1164" s="1">
        <v>0.83</v>
      </c>
      <c r="E1164" s="1">
        <v>0.06</v>
      </c>
      <c r="F1164" s="1">
        <v>0.21</v>
      </c>
      <c r="G1164">
        <v>39764</v>
      </c>
      <c r="H1164">
        <v>3.74</v>
      </c>
      <c r="I1164" s="1">
        <v>0.87</v>
      </c>
    </row>
    <row r="1165" spans="1:9" x14ac:dyDescent="0.3">
      <c r="A1165">
        <v>1</v>
      </c>
      <c r="B1165">
        <v>258111</v>
      </c>
      <c r="C1165" s="1">
        <v>0.17</v>
      </c>
      <c r="D1165" s="1">
        <v>0.83</v>
      </c>
      <c r="E1165" s="1">
        <v>7.0000000000000007E-2</v>
      </c>
      <c r="F1165" s="1">
        <v>0.12</v>
      </c>
      <c r="G1165">
        <v>67054</v>
      </c>
      <c r="H1165">
        <v>3.46</v>
      </c>
      <c r="I1165" s="1">
        <v>0.85</v>
      </c>
    </row>
    <row r="1166" spans="1:9" x14ac:dyDescent="0.3">
      <c r="A1166">
        <v>3</v>
      </c>
      <c r="B1166">
        <v>133777</v>
      </c>
      <c r="C1166" s="1">
        <v>0.14000000000000001</v>
      </c>
      <c r="D1166" s="1">
        <v>0.86</v>
      </c>
      <c r="E1166" s="1">
        <v>0.06</v>
      </c>
      <c r="F1166" s="1">
        <v>0.17</v>
      </c>
      <c r="G1166">
        <v>47128</v>
      </c>
      <c r="H1166">
        <v>3.15</v>
      </c>
      <c r="I1166" s="1">
        <v>0.87</v>
      </c>
    </row>
    <row r="1167" spans="1:9" x14ac:dyDescent="0.3">
      <c r="A1167">
        <v>9</v>
      </c>
      <c r="B1167">
        <v>4462</v>
      </c>
      <c r="C1167" s="1">
        <v>0.24</v>
      </c>
      <c r="D1167" s="1">
        <v>0.76</v>
      </c>
      <c r="E1167" s="1">
        <v>0.06</v>
      </c>
      <c r="F1167" s="1">
        <v>0.31</v>
      </c>
      <c r="G1167">
        <v>28962</v>
      </c>
      <c r="H1167">
        <v>0</v>
      </c>
      <c r="I1167" s="1">
        <v>0.79</v>
      </c>
    </row>
    <row r="1168" spans="1:9" x14ac:dyDescent="0.3">
      <c r="A1168">
        <v>3</v>
      </c>
      <c r="B1168">
        <v>111021</v>
      </c>
      <c r="C1168" s="1">
        <v>0.14000000000000001</v>
      </c>
      <c r="D1168" s="1">
        <v>0.86</v>
      </c>
      <c r="E1168" s="1">
        <v>0.06</v>
      </c>
      <c r="F1168" s="1">
        <v>0.17</v>
      </c>
      <c r="G1168">
        <v>51665</v>
      </c>
      <c r="H1168">
        <v>3.45</v>
      </c>
      <c r="I1168" s="1">
        <v>0.89</v>
      </c>
    </row>
    <row r="1169" spans="1:9" x14ac:dyDescent="0.3">
      <c r="A1169">
        <v>3</v>
      </c>
      <c r="B1169">
        <v>22330</v>
      </c>
      <c r="C1169" s="1">
        <v>0.21</v>
      </c>
      <c r="D1169" s="1">
        <v>0.79</v>
      </c>
      <c r="E1169" s="1">
        <v>7.0000000000000007E-2</v>
      </c>
      <c r="F1169" s="1">
        <v>0.18</v>
      </c>
      <c r="G1169">
        <v>43584</v>
      </c>
      <c r="H1169">
        <v>1.1599999999999999</v>
      </c>
      <c r="I1169" s="1">
        <v>0.81</v>
      </c>
    </row>
    <row r="1170" spans="1:9" x14ac:dyDescent="0.3">
      <c r="A1170">
        <v>2</v>
      </c>
      <c r="B1170">
        <v>59830</v>
      </c>
      <c r="C1170" s="1">
        <v>0.15</v>
      </c>
      <c r="D1170" s="1">
        <v>0.85</v>
      </c>
      <c r="E1170" s="1">
        <v>0.05</v>
      </c>
      <c r="F1170" s="1">
        <v>0.18</v>
      </c>
      <c r="G1170">
        <v>48263</v>
      </c>
      <c r="H1170">
        <v>1.59</v>
      </c>
      <c r="I1170" s="1">
        <v>0.88</v>
      </c>
    </row>
    <row r="1171" spans="1:9" x14ac:dyDescent="0.3">
      <c r="A1171">
        <v>5</v>
      </c>
      <c r="B1171">
        <v>48860</v>
      </c>
      <c r="C1171" s="1">
        <v>0.12</v>
      </c>
      <c r="D1171" s="1">
        <v>0.88</v>
      </c>
      <c r="E1171" s="1">
        <v>0.18</v>
      </c>
      <c r="F1171" s="1">
        <v>0.16</v>
      </c>
      <c r="G1171">
        <v>47664</v>
      </c>
      <c r="H1171">
        <v>2.56</v>
      </c>
      <c r="I1171" s="1">
        <v>0.84</v>
      </c>
    </row>
    <row r="1172" spans="1:9" x14ac:dyDescent="0.3">
      <c r="A1172">
        <v>6</v>
      </c>
      <c r="B1172">
        <v>46582</v>
      </c>
      <c r="C1172" s="1">
        <v>0.18</v>
      </c>
      <c r="D1172" s="1">
        <v>0.82</v>
      </c>
      <c r="E1172" s="1">
        <v>7.0000000000000007E-2</v>
      </c>
      <c r="F1172" s="1">
        <v>0.24</v>
      </c>
      <c r="G1172">
        <v>36850</v>
      </c>
      <c r="H1172">
        <v>1.76</v>
      </c>
      <c r="I1172" s="1">
        <v>0.84</v>
      </c>
    </row>
    <row r="1173" spans="1:9" x14ac:dyDescent="0.3">
      <c r="A1173">
        <v>2</v>
      </c>
      <c r="B1173">
        <v>38798</v>
      </c>
      <c r="C1173" s="1">
        <v>0.2</v>
      </c>
      <c r="D1173" s="1">
        <v>0.8</v>
      </c>
      <c r="E1173" s="1">
        <v>7.0000000000000007E-2</v>
      </c>
      <c r="F1173" s="1">
        <v>0.25</v>
      </c>
      <c r="G1173">
        <v>35070</v>
      </c>
      <c r="H1173">
        <v>4.97</v>
      </c>
      <c r="I1173" s="1">
        <v>0.82</v>
      </c>
    </row>
    <row r="1174" spans="1:9" x14ac:dyDescent="0.3">
      <c r="A1174">
        <v>2</v>
      </c>
      <c r="B1174">
        <v>26427</v>
      </c>
      <c r="C1174" s="1">
        <v>0.14000000000000001</v>
      </c>
      <c r="D1174" s="1">
        <v>0.86</v>
      </c>
      <c r="E1174" s="1">
        <v>0.05</v>
      </c>
      <c r="F1174" s="1">
        <v>0.12</v>
      </c>
      <c r="G1174">
        <v>58205</v>
      </c>
      <c r="H1174">
        <v>0</v>
      </c>
      <c r="I1174" s="1">
        <v>0.87</v>
      </c>
    </row>
    <row r="1175" spans="1:9" x14ac:dyDescent="0.3">
      <c r="A1175">
        <v>9</v>
      </c>
      <c r="B1175">
        <v>10982</v>
      </c>
      <c r="C1175" s="1">
        <v>0.19</v>
      </c>
      <c r="D1175" s="1">
        <v>0.81</v>
      </c>
      <c r="E1175" s="1">
        <v>0.05</v>
      </c>
      <c r="F1175" s="1">
        <v>0.22</v>
      </c>
      <c r="G1175">
        <v>39332</v>
      </c>
      <c r="H1175">
        <v>1.91</v>
      </c>
      <c r="I1175" s="1">
        <v>0.81</v>
      </c>
    </row>
    <row r="1176" spans="1:9" x14ac:dyDescent="0.3">
      <c r="A1176">
        <v>2</v>
      </c>
      <c r="B1176">
        <v>15460</v>
      </c>
      <c r="C1176" s="1">
        <v>0.15</v>
      </c>
      <c r="D1176" s="1">
        <v>0.85</v>
      </c>
      <c r="E1176" s="1">
        <v>0.04</v>
      </c>
      <c r="F1176" s="1">
        <v>0.16</v>
      </c>
      <c r="G1176">
        <v>60296</v>
      </c>
      <c r="H1176">
        <v>0.78</v>
      </c>
      <c r="I1176" s="1">
        <v>0.54</v>
      </c>
    </row>
    <row r="1177" spans="1:9" x14ac:dyDescent="0.3">
      <c r="A1177">
        <v>6</v>
      </c>
      <c r="B1177">
        <v>14134</v>
      </c>
      <c r="C1177" s="1">
        <v>0.19</v>
      </c>
      <c r="D1177" s="1">
        <v>0.81</v>
      </c>
      <c r="E1177" s="1">
        <v>0.06</v>
      </c>
      <c r="F1177" s="1">
        <v>0.2</v>
      </c>
      <c r="G1177">
        <v>40133</v>
      </c>
      <c r="H1177">
        <v>4.25</v>
      </c>
      <c r="I1177" s="1">
        <v>0.74</v>
      </c>
    </row>
    <row r="1178" spans="1:9" x14ac:dyDescent="0.3">
      <c r="A1178">
        <v>3</v>
      </c>
      <c r="B1178">
        <v>107679</v>
      </c>
      <c r="C1178" s="1">
        <v>0.18</v>
      </c>
      <c r="D1178" s="1">
        <v>0.82</v>
      </c>
      <c r="E1178" s="1">
        <v>0.08</v>
      </c>
      <c r="F1178" s="1">
        <v>0.12</v>
      </c>
      <c r="G1178">
        <v>49935</v>
      </c>
      <c r="H1178">
        <v>5.01</v>
      </c>
      <c r="I1178" s="1">
        <v>0.85</v>
      </c>
    </row>
    <row r="1179" spans="1:9" x14ac:dyDescent="0.3">
      <c r="A1179">
        <v>7</v>
      </c>
      <c r="B1179">
        <v>67111</v>
      </c>
      <c r="C1179" s="1">
        <v>0.24</v>
      </c>
      <c r="D1179" s="1">
        <v>0.76</v>
      </c>
      <c r="E1179" s="1">
        <v>0.09</v>
      </c>
      <c r="F1179" s="1">
        <v>0.15</v>
      </c>
      <c r="G1179">
        <v>39450</v>
      </c>
      <c r="H1179">
        <v>4.0999999999999996</v>
      </c>
      <c r="I1179" s="1">
        <v>0.79</v>
      </c>
    </row>
    <row r="1180" spans="1:9" x14ac:dyDescent="0.3">
      <c r="A1180">
        <v>2</v>
      </c>
      <c r="B1180">
        <v>293557</v>
      </c>
      <c r="C1180" s="1">
        <v>0.18</v>
      </c>
      <c r="D1180" s="1">
        <v>0.82</v>
      </c>
      <c r="E1180" s="1">
        <v>7.0000000000000007E-2</v>
      </c>
      <c r="F1180" s="1">
        <v>0.08</v>
      </c>
      <c r="G1180">
        <v>71586</v>
      </c>
      <c r="H1180">
        <v>3.56</v>
      </c>
      <c r="I1180" s="1">
        <v>0.83</v>
      </c>
    </row>
    <row r="1181" spans="1:9" x14ac:dyDescent="0.3">
      <c r="A1181">
        <v>6</v>
      </c>
      <c r="B1181">
        <v>29897</v>
      </c>
      <c r="C1181" s="1">
        <v>0.22</v>
      </c>
      <c r="D1181" s="1">
        <v>0.78</v>
      </c>
      <c r="E1181" s="1">
        <v>0.09</v>
      </c>
      <c r="F1181" s="1">
        <v>0.14000000000000001</v>
      </c>
      <c r="G1181">
        <v>49561</v>
      </c>
      <c r="H1181">
        <v>1.61</v>
      </c>
      <c r="I1181" s="1">
        <v>0.78</v>
      </c>
    </row>
    <row r="1182" spans="1:9" x14ac:dyDescent="0.3">
      <c r="A1182">
        <v>6</v>
      </c>
      <c r="B1182">
        <v>54811</v>
      </c>
      <c r="C1182" s="1">
        <v>0.25</v>
      </c>
      <c r="D1182" s="1">
        <v>0.75</v>
      </c>
      <c r="E1182" s="1">
        <v>0.08</v>
      </c>
      <c r="F1182" s="1">
        <v>0.11</v>
      </c>
      <c r="G1182">
        <v>52148</v>
      </c>
      <c r="H1182">
        <v>1.82</v>
      </c>
      <c r="I1182" s="1">
        <v>0.78</v>
      </c>
    </row>
    <row r="1183" spans="1:9" x14ac:dyDescent="0.3">
      <c r="A1183">
        <v>4</v>
      </c>
      <c r="B1183">
        <v>122083</v>
      </c>
      <c r="C1183" s="1">
        <v>0.2</v>
      </c>
      <c r="D1183" s="1">
        <v>0.8</v>
      </c>
      <c r="E1183" s="1">
        <v>0.09</v>
      </c>
      <c r="F1183" s="1">
        <v>0.11</v>
      </c>
      <c r="G1183">
        <v>52154</v>
      </c>
      <c r="H1183">
        <v>3.5</v>
      </c>
      <c r="I1183" s="1">
        <v>0.83</v>
      </c>
    </row>
    <row r="1184" spans="1:9" x14ac:dyDescent="0.3">
      <c r="A1184">
        <v>7</v>
      </c>
      <c r="B1184">
        <v>39771</v>
      </c>
      <c r="C1184" s="1">
        <v>0.25</v>
      </c>
      <c r="D1184" s="1">
        <v>0.75</v>
      </c>
      <c r="E1184" s="1">
        <v>0.08</v>
      </c>
      <c r="F1184" s="1">
        <v>0.11</v>
      </c>
      <c r="G1184">
        <v>56678</v>
      </c>
      <c r="H1184">
        <v>3.8</v>
      </c>
      <c r="I1184" s="1">
        <v>0.75</v>
      </c>
    </row>
    <row r="1185" spans="1:9" x14ac:dyDescent="0.3">
      <c r="A1185">
        <v>8</v>
      </c>
      <c r="B1185">
        <v>34342</v>
      </c>
      <c r="C1185" s="1">
        <v>0.28000000000000003</v>
      </c>
      <c r="D1185" s="1">
        <v>0.72</v>
      </c>
      <c r="E1185" s="1">
        <v>0.09</v>
      </c>
      <c r="F1185" s="1">
        <v>0.11</v>
      </c>
      <c r="G1185">
        <v>56211</v>
      </c>
      <c r="H1185">
        <v>2.65</v>
      </c>
      <c r="I1185" s="1">
        <v>0.75</v>
      </c>
    </row>
    <row r="1186" spans="1:9" x14ac:dyDescent="0.3">
      <c r="A1186">
        <v>6</v>
      </c>
      <c r="B1186">
        <v>57618</v>
      </c>
      <c r="C1186" s="1">
        <v>0.22</v>
      </c>
      <c r="D1186" s="1">
        <v>0.78</v>
      </c>
      <c r="E1186" s="1">
        <v>0.09</v>
      </c>
      <c r="F1186" s="1">
        <v>0.16</v>
      </c>
      <c r="G1186">
        <v>44243</v>
      </c>
      <c r="H1186">
        <v>0.87</v>
      </c>
      <c r="I1186" s="1">
        <v>0.83</v>
      </c>
    </row>
    <row r="1187" spans="1:9" x14ac:dyDescent="0.3">
      <c r="A1187">
        <v>3</v>
      </c>
      <c r="B1187">
        <v>151096</v>
      </c>
      <c r="C1187" s="1">
        <v>0.19</v>
      </c>
      <c r="D1187" s="1">
        <v>0.81</v>
      </c>
      <c r="E1187" s="1">
        <v>0.08</v>
      </c>
      <c r="F1187" s="1">
        <v>0.14000000000000001</v>
      </c>
      <c r="G1187">
        <v>47840</v>
      </c>
      <c r="H1187">
        <v>4.18</v>
      </c>
      <c r="I1187" s="1">
        <v>0.83</v>
      </c>
    </row>
    <row r="1188" spans="1:9" x14ac:dyDescent="0.3">
      <c r="A1188">
        <v>8</v>
      </c>
      <c r="B1188">
        <v>16800</v>
      </c>
      <c r="C1188" s="1">
        <v>0.27</v>
      </c>
      <c r="D1188" s="1">
        <v>0.73</v>
      </c>
      <c r="E1188" s="1">
        <v>0.1</v>
      </c>
      <c r="F1188" s="1">
        <v>0.17</v>
      </c>
      <c r="G1188">
        <v>40066</v>
      </c>
      <c r="H1188">
        <v>4.46</v>
      </c>
      <c r="I1188" s="1">
        <v>0.77</v>
      </c>
    </row>
    <row r="1189" spans="1:9" x14ac:dyDescent="0.3">
      <c r="A1189">
        <v>2</v>
      </c>
      <c r="B1189">
        <v>35634</v>
      </c>
      <c r="C1189" s="1">
        <v>0.22</v>
      </c>
      <c r="D1189" s="1">
        <v>0.78</v>
      </c>
      <c r="E1189" s="1">
        <v>0.11</v>
      </c>
      <c r="F1189" s="1">
        <v>0.09</v>
      </c>
      <c r="G1189">
        <v>65969</v>
      </c>
      <c r="H1189">
        <v>0</v>
      </c>
      <c r="I1189" s="1">
        <v>0.81</v>
      </c>
    </row>
    <row r="1190" spans="1:9" x14ac:dyDescent="0.3">
      <c r="A1190">
        <v>6</v>
      </c>
      <c r="B1190">
        <v>50592</v>
      </c>
      <c r="C1190" s="1">
        <v>0.21</v>
      </c>
      <c r="D1190" s="1">
        <v>0.79</v>
      </c>
      <c r="E1190" s="1">
        <v>0.09</v>
      </c>
      <c r="F1190" s="1">
        <v>0.16</v>
      </c>
      <c r="G1190">
        <v>43755</v>
      </c>
      <c r="H1190">
        <v>0.99</v>
      </c>
      <c r="I1190" s="1">
        <v>0.83</v>
      </c>
    </row>
    <row r="1191" spans="1:9" x14ac:dyDescent="0.3">
      <c r="A1191">
        <v>6</v>
      </c>
      <c r="B1191">
        <v>39694</v>
      </c>
      <c r="C1191" s="1">
        <v>0.22</v>
      </c>
      <c r="D1191" s="1">
        <v>0.78</v>
      </c>
      <c r="E1191" s="1">
        <v>0.08</v>
      </c>
      <c r="F1191" s="1">
        <v>0.13</v>
      </c>
      <c r="G1191">
        <v>49482</v>
      </c>
      <c r="H1191">
        <v>0.63</v>
      </c>
      <c r="I1191" s="1">
        <v>0.8</v>
      </c>
    </row>
    <row r="1192" spans="1:9" x14ac:dyDescent="0.3">
      <c r="A1192">
        <v>7</v>
      </c>
      <c r="B1192">
        <v>31490</v>
      </c>
      <c r="C1192" s="1">
        <v>0.24</v>
      </c>
      <c r="D1192" s="1">
        <v>0.76</v>
      </c>
      <c r="E1192" s="1">
        <v>0.1</v>
      </c>
      <c r="F1192" s="1">
        <v>0.18</v>
      </c>
      <c r="G1192">
        <v>39522</v>
      </c>
      <c r="H1192">
        <v>1.59</v>
      </c>
      <c r="I1192" s="1">
        <v>0.78</v>
      </c>
    </row>
    <row r="1193" spans="1:9" x14ac:dyDescent="0.3">
      <c r="A1193">
        <v>2</v>
      </c>
      <c r="B1193">
        <v>206229</v>
      </c>
      <c r="C1193" s="1">
        <v>0.2</v>
      </c>
      <c r="D1193" s="1">
        <v>0.8</v>
      </c>
      <c r="E1193" s="1">
        <v>0.08</v>
      </c>
      <c r="F1193" s="1">
        <v>0.09</v>
      </c>
      <c r="G1193">
        <v>65984</v>
      </c>
      <c r="H1193">
        <v>1.23</v>
      </c>
      <c r="I1193" s="1">
        <v>0.83</v>
      </c>
    </row>
    <row r="1194" spans="1:9" x14ac:dyDescent="0.3">
      <c r="A1194">
        <v>3</v>
      </c>
      <c r="B1194">
        <v>70975</v>
      </c>
      <c r="C1194" s="1">
        <v>0.2</v>
      </c>
      <c r="D1194" s="1">
        <v>0.8</v>
      </c>
      <c r="E1194" s="1">
        <v>7.0000000000000007E-2</v>
      </c>
      <c r="F1194" s="1">
        <v>0.15</v>
      </c>
      <c r="G1194">
        <v>43535</v>
      </c>
      <c r="H1194">
        <v>5.76</v>
      </c>
      <c r="I1194" s="1">
        <v>0.74</v>
      </c>
    </row>
    <row r="1195" spans="1:9" x14ac:dyDescent="0.3">
      <c r="A1195">
        <v>1</v>
      </c>
      <c r="B1195">
        <v>576031</v>
      </c>
      <c r="C1195" s="1">
        <v>0.15</v>
      </c>
      <c r="D1195" s="1">
        <v>0.85</v>
      </c>
      <c r="E1195" s="1">
        <v>0.09</v>
      </c>
      <c r="F1195" s="1">
        <v>7.0000000000000007E-2</v>
      </c>
      <c r="G1195">
        <v>97051</v>
      </c>
      <c r="H1195">
        <v>1.18</v>
      </c>
      <c r="I1195" s="1">
        <v>0.85</v>
      </c>
    </row>
    <row r="1196" spans="1:9" x14ac:dyDescent="0.3">
      <c r="A1196">
        <v>1</v>
      </c>
      <c r="B1196">
        <v>828431</v>
      </c>
      <c r="C1196" s="1">
        <v>0.17</v>
      </c>
      <c r="D1196" s="1">
        <v>0.83</v>
      </c>
      <c r="E1196" s="1">
        <v>0.06</v>
      </c>
      <c r="F1196" s="1">
        <v>0.1</v>
      </c>
      <c r="G1196">
        <v>75836</v>
      </c>
      <c r="H1196">
        <v>2.4900000000000002</v>
      </c>
      <c r="I1196" s="1">
        <v>0.83</v>
      </c>
    </row>
    <row r="1197" spans="1:9" x14ac:dyDescent="0.3">
      <c r="A1197">
        <v>1</v>
      </c>
      <c r="B1197">
        <v>92003</v>
      </c>
      <c r="C1197" s="1">
        <v>0.15</v>
      </c>
      <c r="D1197" s="1">
        <v>0.85</v>
      </c>
      <c r="E1197" s="1">
        <v>0.09</v>
      </c>
      <c r="F1197" s="1">
        <v>0.05</v>
      </c>
      <c r="G1197">
        <v>106270</v>
      </c>
      <c r="H1197">
        <v>0.8</v>
      </c>
      <c r="I1197" s="1">
        <v>0.87</v>
      </c>
    </row>
    <row r="1198" spans="1:9" x14ac:dyDescent="0.3">
      <c r="A1198">
        <v>6</v>
      </c>
      <c r="B1198">
        <v>33304</v>
      </c>
      <c r="C1198" s="1">
        <v>0.16</v>
      </c>
      <c r="D1198" s="1">
        <v>0.84</v>
      </c>
      <c r="E1198" s="1">
        <v>7.0000000000000007E-2</v>
      </c>
      <c r="F1198" s="1">
        <v>0.13</v>
      </c>
      <c r="G1198">
        <v>56627</v>
      </c>
      <c r="H1198">
        <v>0</v>
      </c>
      <c r="I1198" s="1">
        <v>0.86</v>
      </c>
    </row>
    <row r="1199" spans="1:9" x14ac:dyDescent="0.3">
      <c r="A1199">
        <v>1</v>
      </c>
      <c r="B1199">
        <v>168429</v>
      </c>
      <c r="C1199" s="1">
        <v>0.17</v>
      </c>
      <c r="D1199" s="1">
        <v>0.83</v>
      </c>
      <c r="E1199" s="1">
        <v>0.06</v>
      </c>
      <c r="F1199" s="1">
        <v>0.06</v>
      </c>
      <c r="G1199">
        <v>95956</v>
      </c>
      <c r="H1199">
        <v>2.17</v>
      </c>
      <c r="I1199" s="1">
        <v>0.84</v>
      </c>
    </row>
    <row r="1200" spans="1:9" x14ac:dyDescent="0.3">
      <c r="A1200">
        <v>1</v>
      </c>
      <c r="B1200">
        <v>102826</v>
      </c>
      <c r="C1200" s="1">
        <v>0.16</v>
      </c>
      <c r="D1200" s="1">
        <v>0.84</v>
      </c>
      <c r="E1200" s="1">
        <v>7.0000000000000007E-2</v>
      </c>
      <c r="F1200" s="1">
        <v>0.08</v>
      </c>
      <c r="G1200">
        <v>72739</v>
      </c>
      <c r="H1200">
        <v>1.06</v>
      </c>
      <c r="I1200" s="1">
        <v>0.87</v>
      </c>
    </row>
    <row r="1201" spans="1:9" x14ac:dyDescent="0.3">
      <c r="A1201">
        <v>1</v>
      </c>
      <c r="B1201">
        <v>161503</v>
      </c>
      <c r="C1201" s="1">
        <v>0.13</v>
      </c>
      <c r="D1201" s="1">
        <v>0.87</v>
      </c>
      <c r="E1201" s="1">
        <v>0.1</v>
      </c>
      <c r="F1201" s="1">
        <v>0.06</v>
      </c>
      <c r="G1201">
        <v>92616</v>
      </c>
      <c r="H1201">
        <v>0.67</v>
      </c>
      <c r="I1201" s="1">
        <v>0.89</v>
      </c>
    </row>
    <row r="1202" spans="1:9" x14ac:dyDescent="0.3">
      <c r="A1202">
        <v>6</v>
      </c>
      <c r="B1202">
        <v>31998</v>
      </c>
      <c r="C1202" s="1">
        <v>0.22</v>
      </c>
      <c r="D1202" s="1">
        <v>0.78</v>
      </c>
      <c r="E1202" s="1">
        <v>0.08</v>
      </c>
      <c r="F1202" s="1">
        <v>0.15</v>
      </c>
      <c r="G1202">
        <v>48682</v>
      </c>
      <c r="H1202">
        <v>3.97</v>
      </c>
      <c r="I1202" s="1">
        <v>0.82</v>
      </c>
    </row>
    <row r="1203" spans="1:9" x14ac:dyDescent="0.3">
      <c r="A1203">
        <v>1</v>
      </c>
      <c r="B1203">
        <v>255648</v>
      </c>
      <c r="C1203" s="1">
        <v>0.14000000000000001</v>
      </c>
      <c r="D1203" s="1">
        <v>0.86</v>
      </c>
      <c r="E1203" s="1">
        <v>7.0000000000000007E-2</v>
      </c>
      <c r="F1203" s="1">
        <v>0.06</v>
      </c>
      <c r="G1203">
        <v>95196</v>
      </c>
      <c r="H1203">
        <v>1.1000000000000001</v>
      </c>
      <c r="I1203" s="1">
        <v>0.86</v>
      </c>
    </row>
    <row r="1204" spans="1:9" x14ac:dyDescent="0.3">
      <c r="A1204">
        <v>6</v>
      </c>
      <c r="B1204">
        <v>29163</v>
      </c>
      <c r="C1204" s="1">
        <v>0.22</v>
      </c>
      <c r="D1204" s="1">
        <v>0.78</v>
      </c>
      <c r="E1204" s="1">
        <v>7.0000000000000007E-2</v>
      </c>
      <c r="F1204" s="1">
        <v>0.12</v>
      </c>
      <c r="G1204">
        <v>49147</v>
      </c>
      <c r="H1204">
        <v>2.02</v>
      </c>
      <c r="I1204" s="1">
        <v>0.8</v>
      </c>
    </row>
    <row r="1205" spans="1:9" x14ac:dyDescent="0.3">
      <c r="A1205">
        <v>1</v>
      </c>
      <c r="B1205">
        <v>253956</v>
      </c>
      <c r="C1205" s="1">
        <v>0.16</v>
      </c>
      <c r="D1205" s="1">
        <v>0.84</v>
      </c>
      <c r="E1205" s="1">
        <v>0.08</v>
      </c>
      <c r="F1205" s="1">
        <v>7.0000000000000007E-2</v>
      </c>
      <c r="G1205">
        <v>87959</v>
      </c>
      <c r="H1205">
        <v>1</v>
      </c>
      <c r="I1205" s="1">
        <v>0.85</v>
      </c>
    </row>
    <row r="1206" spans="1:9" x14ac:dyDescent="0.3">
      <c r="A1206">
        <v>1</v>
      </c>
      <c r="B1206">
        <v>323196</v>
      </c>
      <c r="C1206" s="1">
        <v>0.14000000000000001</v>
      </c>
      <c r="D1206" s="1">
        <v>0.86</v>
      </c>
      <c r="E1206" s="1">
        <v>0.06</v>
      </c>
      <c r="F1206" s="1">
        <v>0.05</v>
      </c>
      <c r="G1206">
        <v>116719</v>
      </c>
      <c r="H1206">
        <v>1.57</v>
      </c>
      <c r="I1206" s="1">
        <v>0.87</v>
      </c>
    </row>
    <row r="1207" spans="1:9" x14ac:dyDescent="0.3">
      <c r="A1207">
        <v>6</v>
      </c>
      <c r="B1207">
        <v>19383</v>
      </c>
      <c r="C1207" s="1">
        <v>0.27</v>
      </c>
      <c r="D1207" s="1">
        <v>0.73</v>
      </c>
      <c r="E1207" s="1">
        <v>0.08</v>
      </c>
      <c r="F1207" s="1">
        <v>0.12</v>
      </c>
      <c r="G1207">
        <v>55514</v>
      </c>
      <c r="H1207">
        <v>6.4</v>
      </c>
      <c r="I1207" s="1">
        <v>0.7</v>
      </c>
    </row>
    <row r="1208" spans="1:9" x14ac:dyDescent="0.3">
      <c r="A1208">
        <v>1</v>
      </c>
      <c r="B1208">
        <v>1052567</v>
      </c>
      <c r="C1208" s="1">
        <v>0.16</v>
      </c>
      <c r="D1208" s="1">
        <v>0.84</v>
      </c>
      <c r="E1208" s="1">
        <v>0.04</v>
      </c>
      <c r="F1208" s="1">
        <v>7.0000000000000007E-2</v>
      </c>
      <c r="G1208">
        <v>107758</v>
      </c>
      <c r="H1208">
        <v>1.92</v>
      </c>
      <c r="I1208" s="1">
        <v>0.85</v>
      </c>
    </row>
    <row r="1209" spans="1:9" x14ac:dyDescent="0.3">
      <c r="A1209">
        <v>1</v>
      </c>
      <c r="B1209">
        <v>909308</v>
      </c>
      <c r="C1209" s="1">
        <v>0.13</v>
      </c>
      <c r="D1209" s="1">
        <v>0.87</v>
      </c>
      <c r="E1209" s="1">
        <v>0.06</v>
      </c>
      <c r="F1209" s="1">
        <v>0.08</v>
      </c>
      <c r="G1209">
        <v>82445</v>
      </c>
      <c r="H1209">
        <v>0.75</v>
      </c>
      <c r="I1209" s="1">
        <v>0.86</v>
      </c>
    </row>
    <row r="1210" spans="1:9" x14ac:dyDescent="0.3">
      <c r="A1210">
        <v>1</v>
      </c>
      <c r="B1210">
        <v>50251</v>
      </c>
      <c r="C1210" s="1">
        <v>0.19</v>
      </c>
      <c r="D1210" s="1">
        <v>0.81</v>
      </c>
      <c r="E1210" s="1">
        <v>7.0000000000000007E-2</v>
      </c>
      <c r="F1210" s="1">
        <v>0.06</v>
      </c>
      <c r="G1210">
        <v>93751</v>
      </c>
      <c r="H1210">
        <v>0</v>
      </c>
      <c r="I1210" s="1">
        <v>0.82</v>
      </c>
    </row>
    <row r="1211" spans="1:9" x14ac:dyDescent="0.3">
      <c r="A1211">
        <v>3</v>
      </c>
      <c r="B1211">
        <v>112664</v>
      </c>
      <c r="C1211" s="1">
        <v>0.13</v>
      </c>
      <c r="D1211" s="1">
        <v>0.87</v>
      </c>
      <c r="E1211" s="1">
        <v>0.11</v>
      </c>
      <c r="F1211" s="1">
        <v>0.08</v>
      </c>
      <c r="G1211">
        <v>89964</v>
      </c>
      <c r="H1211">
        <v>0.97</v>
      </c>
      <c r="I1211" s="1">
        <v>0.87</v>
      </c>
    </row>
    <row r="1212" spans="1:9" x14ac:dyDescent="0.3">
      <c r="A1212">
        <v>2</v>
      </c>
      <c r="B1212">
        <v>25675</v>
      </c>
      <c r="C1212" s="1">
        <v>0.17</v>
      </c>
      <c r="D1212" s="1">
        <v>0.83</v>
      </c>
      <c r="E1212" s="1">
        <v>0.06</v>
      </c>
      <c r="F1212" s="1">
        <v>0.19</v>
      </c>
      <c r="G1212">
        <v>42098</v>
      </c>
      <c r="H1212">
        <v>3.47</v>
      </c>
      <c r="I1212" s="1">
        <v>0.67</v>
      </c>
    </row>
    <row r="1213" spans="1:9" x14ac:dyDescent="0.3">
      <c r="A1213">
        <v>6</v>
      </c>
      <c r="B1213">
        <v>36968</v>
      </c>
      <c r="C1213" s="1">
        <v>0.28999999999999998</v>
      </c>
      <c r="D1213" s="1">
        <v>0.71</v>
      </c>
      <c r="E1213" s="1">
        <v>0.09</v>
      </c>
      <c r="F1213" s="1">
        <v>0.09</v>
      </c>
      <c r="G1213">
        <v>64245</v>
      </c>
      <c r="H1213">
        <v>3.57</v>
      </c>
      <c r="I1213" s="1">
        <v>0.73</v>
      </c>
    </row>
    <row r="1214" spans="1:9" x14ac:dyDescent="0.3">
      <c r="A1214">
        <v>2</v>
      </c>
      <c r="B1214">
        <v>150926</v>
      </c>
      <c r="C1214" s="1">
        <v>0.17</v>
      </c>
      <c r="D1214" s="1">
        <v>0.83</v>
      </c>
      <c r="E1214" s="1">
        <v>7.0000000000000007E-2</v>
      </c>
      <c r="F1214" s="1">
        <v>0.11</v>
      </c>
      <c r="G1214">
        <v>62556</v>
      </c>
      <c r="H1214">
        <v>2.82</v>
      </c>
      <c r="I1214" s="1">
        <v>0.82</v>
      </c>
    </row>
    <row r="1215" spans="1:9" x14ac:dyDescent="0.3">
      <c r="A1215">
        <v>2</v>
      </c>
      <c r="B1215">
        <v>103195</v>
      </c>
      <c r="C1215" s="1">
        <v>0.16</v>
      </c>
      <c r="D1215" s="1">
        <v>0.84</v>
      </c>
      <c r="E1215" s="1">
        <v>7.0000000000000007E-2</v>
      </c>
      <c r="F1215" s="1">
        <v>0.14000000000000001</v>
      </c>
      <c r="G1215">
        <v>54313</v>
      </c>
      <c r="H1215">
        <v>4.13</v>
      </c>
      <c r="I1215" s="1">
        <v>0.83</v>
      </c>
    </row>
    <row r="1216" spans="1:9" x14ac:dyDescent="0.3">
      <c r="A1216">
        <v>2</v>
      </c>
      <c r="B1216">
        <v>51823</v>
      </c>
      <c r="C1216" s="1">
        <v>0.28000000000000003</v>
      </c>
      <c r="D1216" s="1">
        <v>0.72</v>
      </c>
      <c r="E1216" s="1">
        <v>0.1</v>
      </c>
      <c r="F1216" s="1">
        <v>0.1</v>
      </c>
      <c r="G1216">
        <v>59266</v>
      </c>
      <c r="H1216">
        <v>0.87</v>
      </c>
      <c r="I1216" s="1">
        <v>0.74</v>
      </c>
    </row>
    <row r="1217" spans="1:9" x14ac:dyDescent="0.3">
      <c r="A1217">
        <v>1</v>
      </c>
      <c r="B1217">
        <v>602495</v>
      </c>
      <c r="C1217" s="1">
        <v>0.14000000000000001</v>
      </c>
      <c r="D1217" s="1">
        <v>0.86</v>
      </c>
      <c r="E1217" s="1">
        <v>0.05</v>
      </c>
      <c r="F1217" s="1">
        <v>0.18</v>
      </c>
      <c r="G1217">
        <v>50501</v>
      </c>
      <c r="H1217">
        <v>8.7200000000000006</v>
      </c>
      <c r="I1217" s="1">
        <v>0.86</v>
      </c>
    </row>
    <row r="1218" spans="1:9" x14ac:dyDescent="0.3">
      <c r="A1218">
        <v>3</v>
      </c>
      <c r="B1218">
        <v>213413</v>
      </c>
      <c r="C1218" s="1">
        <v>0.31</v>
      </c>
      <c r="D1218" s="1">
        <v>0.69</v>
      </c>
      <c r="E1218" s="1">
        <v>0.08</v>
      </c>
      <c r="F1218" s="1">
        <v>0.08</v>
      </c>
      <c r="G1218">
        <v>69001</v>
      </c>
      <c r="H1218">
        <v>2.0499999999999998</v>
      </c>
      <c r="I1218" s="1">
        <v>0.71</v>
      </c>
    </row>
    <row r="1219" spans="1:9" x14ac:dyDescent="0.3">
      <c r="A1219">
        <v>3</v>
      </c>
      <c r="B1219">
        <v>126348</v>
      </c>
      <c r="C1219" s="1">
        <v>0.23</v>
      </c>
      <c r="D1219" s="1">
        <v>0.77</v>
      </c>
      <c r="E1219" s="1">
        <v>0.06</v>
      </c>
      <c r="F1219" s="1">
        <v>0.11</v>
      </c>
      <c r="G1219">
        <v>58375</v>
      </c>
      <c r="H1219">
        <v>2.92</v>
      </c>
      <c r="I1219" s="1">
        <v>0.78</v>
      </c>
    </row>
    <row r="1220" spans="1:9" x14ac:dyDescent="0.3">
      <c r="A1220">
        <v>1</v>
      </c>
      <c r="B1220">
        <v>564022</v>
      </c>
      <c r="C1220" s="1">
        <v>0.17</v>
      </c>
      <c r="D1220" s="1">
        <v>0.83</v>
      </c>
      <c r="E1220" s="1">
        <v>0.05</v>
      </c>
      <c r="F1220" s="1">
        <v>0.1</v>
      </c>
      <c r="G1220">
        <v>66005</v>
      </c>
      <c r="H1220">
        <v>2.23</v>
      </c>
      <c r="I1220" s="1">
        <v>0.85</v>
      </c>
    </row>
    <row r="1221" spans="1:9" x14ac:dyDescent="0.3">
      <c r="A1221">
        <v>7</v>
      </c>
      <c r="B1221">
        <v>17352</v>
      </c>
      <c r="C1221" s="1">
        <v>0.24</v>
      </c>
      <c r="D1221" s="1">
        <v>0.76</v>
      </c>
      <c r="E1221" s="1">
        <v>0.05</v>
      </c>
      <c r="F1221" s="1">
        <v>0.08</v>
      </c>
      <c r="G1221">
        <v>70224</v>
      </c>
      <c r="H1221">
        <v>4.96</v>
      </c>
      <c r="I1221" s="1">
        <v>0.77</v>
      </c>
    </row>
    <row r="1222" spans="1:9" x14ac:dyDescent="0.3">
      <c r="A1222">
        <v>1</v>
      </c>
      <c r="B1222">
        <v>790638</v>
      </c>
      <c r="C1222" s="1">
        <v>0.17</v>
      </c>
      <c r="D1222" s="1">
        <v>0.83</v>
      </c>
      <c r="E1222" s="1">
        <v>0.04</v>
      </c>
      <c r="F1222" s="1">
        <v>0.1</v>
      </c>
      <c r="G1222">
        <v>76373</v>
      </c>
      <c r="H1222">
        <v>1.91</v>
      </c>
      <c r="I1222" s="1">
        <v>0.84</v>
      </c>
    </row>
    <row r="1223" spans="1:9" x14ac:dyDescent="0.3">
      <c r="A1223">
        <v>4</v>
      </c>
      <c r="B1223">
        <v>70963</v>
      </c>
      <c r="C1223" s="1">
        <v>0.22</v>
      </c>
      <c r="D1223" s="1">
        <v>0.78</v>
      </c>
      <c r="E1223" s="1">
        <v>7.0000000000000007E-2</v>
      </c>
      <c r="F1223" s="1">
        <v>0.1</v>
      </c>
      <c r="G1223">
        <v>58992</v>
      </c>
      <c r="H1223">
        <v>1.25</v>
      </c>
      <c r="I1223" s="1">
        <v>0.82</v>
      </c>
    </row>
    <row r="1224" spans="1:9" x14ac:dyDescent="0.3">
      <c r="A1224">
        <v>2</v>
      </c>
      <c r="B1224">
        <v>470406</v>
      </c>
      <c r="C1224" s="1">
        <v>0.17</v>
      </c>
      <c r="D1224" s="1">
        <v>0.83</v>
      </c>
      <c r="E1224" s="1">
        <v>0.06</v>
      </c>
      <c r="F1224" s="1">
        <v>0.16</v>
      </c>
      <c r="G1224">
        <v>52682</v>
      </c>
      <c r="H1224">
        <v>3.71</v>
      </c>
      <c r="I1224" s="1">
        <v>0.85</v>
      </c>
    </row>
    <row r="1225" spans="1:9" x14ac:dyDescent="0.3">
      <c r="A1225">
        <v>2</v>
      </c>
      <c r="B1225">
        <v>161355</v>
      </c>
      <c r="C1225" s="1">
        <v>0.17</v>
      </c>
      <c r="D1225" s="1">
        <v>0.83</v>
      </c>
      <c r="E1225" s="1">
        <v>0.05</v>
      </c>
      <c r="F1225" s="1">
        <v>0.1</v>
      </c>
      <c r="G1225">
        <v>74456</v>
      </c>
      <c r="H1225">
        <v>1.07</v>
      </c>
      <c r="I1225" s="1">
        <v>0.73</v>
      </c>
    </row>
    <row r="1226" spans="1:9" x14ac:dyDescent="0.3">
      <c r="A1226">
        <v>1</v>
      </c>
      <c r="B1226">
        <v>1614714</v>
      </c>
      <c r="C1226" s="1">
        <v>0.15</v>
      </c>
      <c r="D1226" s="1">
        <v>0.85</v>
      </c>
      <c r="E1226" s="1">
        <v>0.04</v>
      </c>
      <c r="F1226" s="1">
        <v>7.0000000000000007E-2</v>
      </c>
      <c r="G1226">
        <v>100374</v>
      </c>
      <c r="H1226">
        <v>2.19</v>
      </c>
      <c r="I1226" s="1">
        <v>0.84</v>
      </c>
    </row>
    <row r="1227" spans="1:9" x14ac:dyDescent="0.3">
      <c r="A1227">
        <v>7</v>
      </c>
      <c r="B1227">
        <v>11327</v>
      </c>
      <c r="C1227" s="1">
        <v>0.15</v>
      </c>
      <c r="D1227" s="1">
        <v>0.85</v>
      </c>
      <c r="E1227" s="1">
        <v>0.05</v>
      </c>
      <c r="F1227" s="1">
        <v>0.06</v>
      </c>
      <c r="G1227">
        <v>97525</v>
      </c>
      <c r="H1227">
        <v>1.68</v>
      </c>
      <c r="I1227" s="1">
        <v>0.86</v>
      </c>
    </row>
    <row r="1228" spans="1:9" x14ac:dyDescent="0.3">
      <c r="A1228">
        <v>1</v>
      </c>
      <c r="B1228">
        <v>705388</v>
      </c>
      <c r="C1228" s="1">
        <v>0.17</v>
      </c>
      <c r="D1228" s="1">
        <v>0.83</v>
      </c>
      <c r="E1228" s="1">
        <v>0.04</v>
      </c>
      <c r="F1228" s="1">
        <v>0.06</v>
      </c>
      <c r="G1228">
        <v>100184</v>
      </c>
      <c r="H1228">
        <v>2.13</v>
      </c>
      <c r="I1228" s="1">
        <v>0.84</v>
      </c>
    </row>
    <row r="1229" spans="1:9" x14ac:dyDescent="0.3">
      <c r="A1229">
        <v>1</v>
      </c>
      <c r="B1229">
        <v>518132</v>
      </c>
      <c r="C1229" s="1">
        <v>0.18</v>
      </c>
      <c r="D1229" s="1">
        <v>0.82</v>
      </c>
      <c r="E1229" s="1">
        <v>0.06</v>
      </c>
      <c r="F1229" s="1">
        <v>0.06</v>
      </c>
      <c r="G1229">
        <v>89678</v>
      </c>
      <c r="H1229">
        <v>2.73</v>
      </c>
      <c r="I1229" s="1">
        <v>0.84</v>
      </c>
    </row>
    <row r="1230" spans="1:9" x14ac:dyDescent="0.3">
      <c r="A1230">
        <v>1</v>
      </c>
      <c r="B1230">
        <v>807252</v>
      </c>
      <c r="C1230" s="1">
        <v>0.12</v>
      </c>
      <c r="D1230" s="1">
        <v>0.88</v>
      </c>
      <c r="E1230" s="1">
        <v>0.03</v>
      </c>
      <c r="F1230" s="1">
        <v>0.16</v>
      </c>
      <c r="G1230">
        <v>68743</v>
      </c>
      <c r="H1230">
        <v>7.62</v>
      </c>
      <c r="I1230" s="1">
        <v>0.85</v>
      </c>
    </row>
    <row r="1231" spans="1:9" x14ac:dyDescent="0.3">
      <c r="A1231">
        <v>2</v>
      </c>
      <c r="B1231">
        <v>830839</v>
      </c>
      <c r="C1231" s="1">
        <v>0.16</v>
      </c>
      <c r="D1231" s="1">
        <v>0.84</v>
      </c>
      <c r="E1231" s="1">
        <v>0.05</v>
      </c>
      <c r="F1231" s="1">
        <v>0.09</v>
      </c>
      <c r="G1231">
        <v>71767</v>
      </c>
      <c r="H1231">
        <v>2.29</v>
      </c>
      <c r="I1231" s="1">
        <v>0.85</v>
      </c>
    </row>
    <row r="1232" spans="1:9" x14ac:dyDescent="0.3">
      <c r="A1232">
        <v>9</v>
      </c>
      <c r="B1232">
        <v>10362</v>
      </c>
      <c r="C1232" s="1">
        <v>0.36</v>
      </c>
      <c r="D1232" s="1">
        <v>0.64</v>
      </c>
      <c r="E1232" s="1">
        <v>0.13</v>
      </c>
      <c r="F1232" s="1">
        <v>0.19</v>
      </c>
      <c r="G1232">
        <v>39862</v>
      </c>
      <c r="H1232">
        <v>0</v>
      </c>
      <c r="I1232" s="1">
        <v>0.7</v>
      </c>
    </row>
    <row r="1233" spans="1:9" x14ac:dyDescent="0.3">
      <c r="A1233">
        <v>7</v>
      </c>
      <c r="B1233">
        <v>9097</v>
      </c>
      <c r="C1233" s="1">
        <v>0.26</v>
      </c>
      <c r="D1233" s="1">
        <v>0.74</v>
      </c>
      <c r="E1233" s="1">
        <v>0.09</v>
      </c>
      <c r="F1233" s="1">
        <v>0.11</v>
      </c>
      <c r="G1233">
        <v>47441</v>
      </c>
      <c r="H1233">
        <v>1.21</v>
      </c>
      <c r="I1233" s="1">
        <v>0.68</v>
      </c>
    </row>
    <row r="1234" spans="1:9" x14ac:dyDescent="0.3">
      <c r="A1234">
        <v>4</v>
      </c>
      <c r="B1234">
        <v>117327</v>
      </c>
      <c r="C1234" s="1">
        <v>0.17</v>
      </c>
      <c r="D1234" s="1">
        <v>0.83</v>
      </c>
      <c r="E1234" s="1">
        <v>0.05</v>
      </c>
      <c r="F1234" s="1">
        <v>0.11</v>
      </c>
      <c r="G1234">
        <v>62247</v>
      </c>
      <c r="H1234">
        <v>0.21</v>
      </c>
      <c r="I1234" s="1">
        <v>0.86</v>
      </c>
    </row>
    <row r="1235" spans="1:9" x14ac:dyDescent="0.3">
      <c r="A1235">
        <v>7</v>
      </c>
      <c r="B1235">
        <v>28360</v>
      </c>
      <c r="C1235" s="1">
        <v>0.23</v>
      </c>
      <c r="D1235" s="1">
        <v>0.77</v>
      </c>
      <c r="E1235" s="1">
        <v>0.09</v>
      </c>
      <c r="F1235" s="1">
        <v>0.15</v>
      </c>
      <c r="G1235">
        <v>42792</v>
      </c>
      <c r="H1235">
        <v>4.41</v>
      </c>
      <c r="I1235" s="1">
        <v>0.82</v>
      </c>
    </row>
    <row r="1236" spans="1:9" x14ac:dyDescent="0.3">
      <c r="A1236">
        <v>9</v>
      </c>
      <c r="B1236">
        <v>23365</v>
      </c>
      <c r="C1236" s="1">
        <v>0.27</v>
      </c>
      <c r="D1236" s="1">
        <v>0.73</v>
      </c>
      <c r="E1236" s="1">
        <v>0.09</v>
      </c>
      <c r="F1236" s="1">
        <v>0.1</v>
      </c>
      <c r="G1236">
        <v>56456</v>
      </c>
      <c r="H1236">
        <v>0</v>
      </c>
      <c r="I1236" s="1">
        <v>0.76</v>
      </c>
    </row>
    <row r="1237" spans="1:9" x14ac:dyDescent="0.3">
      <c r="A1237">
        <v>8</v>
      </c>
      <c r="B1237">
        <v>15041</v>
      </c>
      <c r="C1237" s="1">
        <v>0.25</v>
      </c>
      <c r="D1237" s="1">
        <v>0.75</v>
      </c>
      <c r="E1237" s="1">
        <v>0.08</v>
      </c>
      <c r="F1237" s="1">
        <v>0.16</v>
      </c>
      <c r="G1237">
        <v>42540</v>
      </c>
      <c r="H1237">
        <v>4.26</v>
      </c>
      <c r="I1237" s="1">
        <v>0.8</v>
      </c>
    </row>
    <row r="1238" spans="1:9" x14ac:dyDescent="0.3">
      <c r="A1238">
        <v>9</v>
      </c>
      <c r="B1238">
        <v>8320</v>
      </c>
      <c r="C1238" s="1">
        <v>0.22</v>
      </c>
      <c r="D1238" s="1">
        <v>0.78</v>
      </c>
      <c r="E1238" s="1">
        <v>0.08</v>
      </c>
      <c r="F1238" s="1">
        <v>0.14000000000000001</v>
      </c>
      <c r="G1238">
        <v>43435</v>
      </c>
      <c r="H1238">
        <v>1.8</v>
      </c>
      <c r="I1238" s="1">
        <v>0.71</v>
      </c>
    </row>
    <row r="1239" spans="1:9" x14ac:dyDescent="0.3">
      <c r="A1239">
        <v>2</v>
      </c>
      <c r="B1239">
        <v>61157</v>
      </c>
      <c r="C1239" s="1">
        <v>0.18</v>
      </c>
      <c r="D1239" s="1">
        <v>0.82</v>
      </c>
      <c r="E1239" s="1">
        <v>0.06</v>
      </c>
      <c r="F1239" s="1">
        <v>0.08</v>
      </c>
      <c r="G1239">
        <v>64121</v>
      </c>
      <c r="H1239">
        <v>0.64</v>
      </c>
      <c r="I1239" s="1">
        <v>0.84</v>
      </c>
    </row>
    <row r="1240" spans="1:9" x14ac:dyDescent="0.3">
      <c r="A1240">
        <v>3</v>
      </c>
      <c r="B1240">
        <v>103923</v>
      </c>
      <c r="C1240" s="1">
        <v>0.2</v>
      </c>
      <c r="D1240" s="1">
        <v>0.8</v>
      </c>
      <c r="E1240" s="1">
        <v>7.0000000000000007E-2</v>
      </c>
      <c r="F1240" s="1">
        <v>0.15</v>
      </c>
      <c r="G1240">
        <v>50576</v>
      </c>
      <c r="H1240">
        <v>3.35</v>
      </c>
      <c r="I1240" s="1">
        <v>0.84</v>
      </c>
    </row>
    <row r="1241" spans="1:9" x14ac:dyDescent="0.3">
      <c r="A1241">
        <v>9</v>
      </c>
      <c r="B1241">
        <v>17753</v>
      </c>
      <c r="C1241" s="1">
        <v>0.26</v>
      </c>
      <c r="D1241" s="1">
        <v>0.74</v>
      </c>
      <c r="E1241" s="1">
        <v>0.09</v>
      </c>
      <c r="F1241" s="1">
        <v>0.1</v>
      </c>
      <c r="G1241">
        <v>51905</v>
      </c>
      <c r="H1241">
        <v>2.65</v>
      </c>
      <c r="I1241" s="1">
        <v>0.77</v>
      </c>
    </row>
    <row r="1242" spans="1:9" x14ac:dyDescent="0.3">
      <c r="A1242">
        <v>3</v>
      </c>
      <c r="B1242">
        <v>154141</v>
      </c>
      <c r="C1242" s="1">
        <v>0.2</v>
      </c>
      <c r="D1242" s="1">
        <v>0.8</v>
      </c>
      <c r="E1242" s="1">
        <v>7.0000000000000007E-2</v>
      </c>
      <c r="F1242" s="1">
        <v>0.15</v>
      </c>
      <c r="G1242">
        <v>51509</v>
      </c>
      <c r="H1242">
        <v>2.23</v>
      </c>
      <c r="I1242" s="1">
        <v>0.82</v>
      </c>
    </row>
    <row r="1243" spans="1:9" x14ac:dyDescent="0.3">
      <c r="A1243">
        <v>6</v>
      </c>
      <c r="B1243">
        <v>43622</v>
      </c>
      <c r="C1243" s="1">
        <v>0.18</v>
      </c>
      <c r="D1243" s="1">
        <v>0.82</v>
      </c>
      <c r="E1243" s="1">
        <v>7.0000000000000007E-2</v>
      </c>
      <c r="F1243" s="1">
        <v>0.14000000000000001</v>
      </c>
      <c r="G1243">
        <v>50477</v>
      </c>
      <c r="H1243">
        <v>1.42</v>
      </c>
      <c r="I1243" s="1">
        <v>0.81</v>
      </c>
    </row>
    <row r="1244" spans="1:9" x14ac:dyDescent="0.3">
      <c r="A1244">
        <v>3</v>
      </c>
      <c r="B1244">
        <v>134487</v>
      </c>
      <c r="C1244" s="1">
        <v>0.18</v>
      </c>
      <c r="D1244" s="1">
        <v>0.82</v>
      </c>
      <c r="E1244" s="1">
        <v>7.0000000000000007E-2</v>
      </c>
      <c r="F1244" s="1">
        <v>0.17</v>
      </c>
      <c r="G1244">
        <v>48413</v>
      </c>
      <c r="H1244">
        <v>4.04</v>
      </c>
      <c r="I1244" s="1">
        <v>0.85</v>
      </c>
    </row>
    <row r="1245" spans="1:9" x14ac:dyDescent="0.3">
      <c r="A1245">
        <v>2</v>
      </c>
      <c r="B1245">
        <v>51653</v>
      </c>
      <c r="C1245" s="1">
        <v>0.21</v>
      </c>
      <c r="D1245" s="1">
        <v>0.79</v>
      </c>
      <c r="E1245" s="1">
        <v>7.0000000000000007E-2</v>
      </c>
      <c r="F1245" s="1">
        <v>0.11</v>
      </c>
      <c r="G1245">
        <v>55978</v>
      </c>
      <c r="H1245">
        <v>0.48</v>
      </c>
      <c r="I1245" s="1">
        <v>0.82</v>
      </c>
    </row>
    <row r="1246" spans="1:9" x14ac:dyDescent="0.3">
      <c r="A1246">
        <v>7</v>
      </c>
      <c r="B1246">
        <v>26244</v>
      </c>
      <c r="C1246" s="1">
        <v>0.24</v>
      </c>
      <c r="D1246" s="1">
        <v>0.76</v>
      </c>
      <c r="E1246" s="1">
        <v>0.08</v>
      </c>
      <c r="F1246" s="1">
        <v>0.11</v>
      </c>
      <c r="G1246">
        <v>54491</v>
      </c>
      <c r="H1246">
        <v>0.95</v>
      </c>
      <c r="I1246" s="1">
        <v>0.78</v>
      </c>
    </row>
    <row r="1247" spans="1:9" x14ac:dyDescent="0.3">
      <c r="A1247">
        <v>7</v>
      </c>
      <c r="B1247">
        <v>25413</v>
      </c>
      <c r="C1247" s="1">
        <v>0.27</v>
      </c>
      <c r="D1247" s="1">
        <v>0.73</v>
      </c>
      <c r="E1247" s="1">
        <v>0.09</v>
      </c>
      <c r="F1247" s="1">
        <v>0.13</v>
      </c>
      <c r="G1247">
        <v>48589</v>
      </c>
      <c r="H1247">
        <v>0</v>
      </c>
      <c r="I1247" s="1">
        <v>0.76</v>
      </c>
    </row>
    <row r="1248" spans="1:9" x14ac:dyDescent="0.3">
      <c r="A1248">
        <v>7</v>
      </c>
      <c r="B1248">
        <v>37517</v>
      </c>
      <c r="C1248" s="1">
        <v>0.18</v>
      </c>
      <c r="D1248" s="1">
        <v>0.82</v>
      </c>
      <c r="E1248" s="1">
        <v>0.08</v>
      </c>
      <c r="F1248" s="1">
        <v>0.15</v>
      </c>
      <c r="G1248">
        <v>47380</v>
      </c>
      <c r="H1248">
        <v>3.2</v>
      </c>
      <c r="I1248" s="1">
        <v>0.74</v>
      </c>
    </row>
    <row r="1249" spans="1:9" x14ac:dyDescent="0.3">
      <c r="A1249">
        <v>6</v>
      </c>
      <c r="B1249">
        <v>30757</v>
      </c>
      <c r="C1249" s="1">
        <v>0.24</v>
      </c>
      <c r="D1249" s="1">
        <v>0.76</v>
      </c>
      <c r="E1249" s="1">
        <v>0.09</v>
      </c>
      <c r="F1249" s="1">
        <v>0.2</v>
      </c>
      <c r="G1249">
        <v>39394</v>
      </c>
      <c r="H1249">
        <v>1.59</v>
      </c>
      <c r="I1249" s="1">
        <v>0.81</v>
      </c>
    </row>
    <row r="1250" spans="1:9" x14ac:dyDescent="0.3">
      <c r="A1250">
        <v>2</v>
      </c>
      <c r="B1250">
        <v>79332</v>
      </c>
      <c r="C1250" s="1">
        <v>0.17</v>
      </c>
      <c r="D1250" s="1">
        <v>0.83</v>
      </c>
      <c r="E1250" s="1">
        <v>0.05</v>
      </c>
      <c r="F1250" s="1">
        <v>7.0000000000000007E-2</v>
      </c>
      <c r="G1250">
        <v>70967</v>
      </c>
      <c r="H1250">
        <v>0.32</v>
      </c>
      <c r="I1250" s="1">
        <v>0.85</v>
      </c>
    </row>
    <row r="1251" spans="1:9" x14ac:dyDescent="0.3">
      <c r="A1251">
        <v>7</v>
      </c>
      <c r="B1251">
        <v>13901</v>
      </c>
      <c r="C1251" s="1">
        <v>0.26</v>
      </c>
      <c r="D1251" s="1">
        <v>0.74</v>
      </c>
      <c r="E1251" s="1">
        <v>0.1</v>
      </c>
      <c r="F1251" s="1">
        <v>0.13</v>
      </c>
      <c r="G1251">
        <v>46930</v>
      </c>
      <c r="H1251">
        <v>7.91</v>
      </c>
      <c r="I1251" s="1">
        <v>0.79</v>
      </c>
    </row>
    <row r="1252" spans="1:9" x14ac:dyDescent="0.3">
      <c r="A1252">
        <v>5</v>
      </c>
      <c r="B1252">
        <v>35857</v>
      </c>
      <c r="C1252" s="1">
        <v>0.24</v>
      </c>
      <c r="D1252" s="1">
        <v>0.76</v>
      </c>
      <c r="E1252" s="1">
        <v>0.1</v>
      </c>
      <c r="F1252" s="1">
        <v>0.12</v>
      </c>
      <c r="G1252">
        <v>49292</v>
      </c>
      <c r="H1252">
        <v>0.7</v>
      </c>
      <c r="I1252" s="1">
        <v>0.8</v>
      </c>
    </row>
    <row r="1253" spans="1:9" x14ac:dyDescent="0.3">
      <c r="A1253">
        <v>7</v>
      </c>
      <c r="B1253">
        <v>25383</v>
      </c>
      <c r="C1253" s="1">
        <v>0.22</v>
      </c>
      <c r="D1253" s="1">
        <v>0.78</v>
      </c>
      <c r="E1253" s="1">
        <v>0.09</v>
      </c>
      <c r="F1253" s="1">
        <v>0.11</v>
      </c>
      <c r="G1253">
        <v>52348</v>
      </c>
      <c r="H1253">
        <v>2.6</v>
      </c>
      <c r="I1253" s="1">
        <v>0.82</v>
      </c>
    </row>
    <row r="1254" spans="1:9" x14ac:dyDescent="0.3">
      <c r="A1254">
        <v>2</v>
      </c>
      <c r="B1254">
        <v>109826</v>
      </c>
      <c r="C1254" s="1">
        <v>0.19</v>
      </c>
      <c r="D1254" s="1">
        <v>0.81</v>
      </c>
      <c r="E1254" s="1">
        <v>7.0000000000000007E-2</v>
      </c>
      <c r="F1254" s="1">
        <v>0.09</v>
      </c>
      <c r="G1254">
        <v>66716</v>
      </c>
      <c r="H1254">
        <v>0.41</v>
      </c>
      <c r="I1254" s="1">
        <v>0.83</v>
      </c>
    </row>
    <row r="1255" spans="1:9" x14ac:dyDescent="0.3">
      <c r="A1255">
        <v>7</v>
      </c>
      <c r="B1255">
        <v>33308</v>
      </c>
      <c r="C1255" s="1">
        <v>0.23</v>
      </c>
      <c r="D1255" s="1">
        <v>0.77</v>
      </c>
      <c r="E1255" s="1">
        <v>7.0000000000000007E-2</v>
      </c>
      <c r="F1255" s="1">
        <v>0.08</v>
      </c>
      <c r="G1255">
        <v>58891</v>
      </c>
      <c r="H1255">
        <v>5.64</v>
      </c>
      <c r="I1255" s="1">
        <v>0.8</v>
      </c>
    </row>
    <row r="1256" spans="1:9" x14ac:dyDescent="0.3">
      <c r="A1256">
        <v>2</v>
      </c>
      <c r="B1256">
        <v>406892</v>
      </c>
      <c r="C1256" s="1">
        <v>0.17</v>
      </c>
      <c r="D1256" s="1">
        <v>0.83</v>
      </c>
      <c r="E1256" s="1">
        <v>0.06</v>
      </c>
      <c r="F1256" s="1">
        <v>0.18</v>
      </c>
      <c r="G1256">
        <v>48370</v>
      </c>
      <c r="H1256">
        <v>3.05</v>
      </c>
      <c r="I1256" s="1">
        <v>0.86</v>
      </c>
    </row>
    <row r="1257" spans="1:9" x14ac:dyDescent="0.3">
      <c r="A1257">
        <v>6</v>
      </c>
      <c r="B1257">
        <v>25337</v>
      </c>
      <c r="C1257" s="1">
        <v>0.27</v>
      </c>
      <c r="D1257" s="1">
        <v>0.73</v>
      </c>
      <c r="E1257" s="1">
        <v>0.09</v>
      </c>
      <c r="F1257" s="1">
        <v>0.15</v>
      </c>
      <c r="G1257">
        <v>44635</v>
      </c>
      <c r="H1257">
        <v>0.99</v>
      </c>
      <c r="I1257" s="1">
        <v>0.78</v>
      </c>
    </row>
    <row r="1258" spans="1:9" x14ac:dyDescent="0.3">
      <c r="A1258">
        <v>7</v>
      </c>
      <c r="B1258">
        <v>15096</v>
      </c>
      <c r="C1258" s="1">
        <v>0.26</v>
      </c>
      <c r="D1258" s="1">
        <v>0.74</v>
      </c>
      <c r="E1258" s="1">
        <v>0.1</v>
      </c>
      <c r="F1258" s="1">
        <v>0.16</v>
      </c>
      <c r="G1258">
        <v>39934</v>
      </c>
      <c r="H1258">
        <v>1.66</v>
      </c>
      <c r="I1258" s="1">
        <v>0.72</v>
      </c>
    </row>
    <row r="1259" spans="1:9" x14ac:dyDescent="0.3">
      <c r="A1259">
        <v>5</v>
      </c>
      <c r="B1259">
        <v>92573</v>
      </c>
      <c r="C1259" s="1">
        <v>0.2</v>
      </c>
      <c r="D1259" s="1">
        <v>0.8</v>
      </c>
      <c r="E1259" s="1">
        <v>7.0000000000000007E-2</v>
      </c>
      <c r="F1259" s="1">
        <v>0.09</v>
      </c>
      <c r="G1259">
        <v>64591</v>
      </c>
      <c r="H1259">
        <v>4.7699999999999996</v>
      </c>
      <c r="I1259" s="1">
        <v>0.82</v>
      </c>
    </row>
    <row r="1260" spans="1:9" x14ac:dyDescent="0.3">
      <c r="A1260">
        <v>6</v>
      </c>
      <c r="B1260">
        <v>40599</v>
      </c>
      <c r="C1260" s="1">
        <v>0.18</v>
      </c>
      <c r="D1260" s="1">
        <v>0.82</v>
      </c>
      <c r="E1260" s="1">
        <v>0.06</v>
      </c>
      <c r="F1260" s="1">
        <v>0.14000000000000001</v>
      </c>
      <c r="G1260">
        <v>48988</v>
      </c>
      <c r="H1260">
        <v>2.36</v>
      </c>
      <c r="I1260" s="1">
        <v>0.74</v>
      </c>
    </row>
    <row r="1261" spans="1:9" x14ac:dyDescent="0.3">
      <c r="A1261">
        <v>6</v>
      </c>
      <c r="B1261">
        <v>45749</v>
      </c>
      <c r="C1261" s="1">
        <v>0.2</v>
      </c>
      <c r="D1261" s="1">
        <v>0.8</v>
      </c>
      <c r="E1261" s="1">
        <v>7.0000000000000007E-2</v>
      </c>
      <c r="F1261" s="1">
        <v>0.13</v>
      </c>
      <c r="G1261">
        <v>50388</v>
      </c>
      <c r="H1261">
        <v>2.0299999999999998</v>
      </c>
      <c r="I1261" s="1">
        <v>0.81</v>
      </c>
    </row>
    <row r="1262" spans="1:9" x14ac:dyDescent="0.3">
      <c r="A1262">
        <v>5</v>
      </c>
      <c r="B1262">
        <v>36219</v>
      </c>
      <c r="C1262" s="1">
        <v>0.17</v>
      </c>
      <c r="D1262" s="1">
        <v>0.83</v>
      </c>
      <c r="E1262" s="1">
        <v>7.0000000000000007E-2</v>
      </c>
      <c r="F1262" s="1">
        <v>0.17</v>
      </c>
      <c r="G1262">
        <v>42282</v>
      </c>
      <c r="H1262">
        <v>3.34</v>
      </c>
      <c r="I1262" s="1">
        <v>0.78</v>
      </c>
    </row>
    <row r="1263" spans="1:9" x14ac:dyDescent="0.3">
      <c r="A1263">
        <v>7</v>
      </c>
      <c r="B1263">
        <v>31166</v>
      </c>
      <c r="C1263" s="1">
        <v>0.25</v>
      </c>
      <c r="D1263" s="1">
        <v>0.75</v>
      </c>
      <c r="E1263" s="1">
        <v>7.0000000000000007E-2</v>
      </c>
      <c r="F1263" s="1">
        <v>0.12</v>
      </c>
      <c r="G1263">
        <v>45817</v>
      </c>
      <c r="H1263">
        <v>4.43</v>
      </c>
      <c r="I1263" s="1">
        <v>0.78</v>
      </c>
    </row>
    <row r="1264" spans="1:9" x14ac:dyDescent="0.3">
      <c r="A1264">
        <v>2</v>
      </c>
      <c r="B1264">
        <v>292735</v>
      </c>
      <c r="C1264" s="1">
        <v>0.13</v>
      </c>
      <c r="D1264" s="1">
        <v>0.87</v>
      </c>
      <c r="E1264" s="1">
        <v>0.05</v>
      </c>
      <c r="F1264" s="1">
        <v>0.17</v>
      </c>
      <c r="G1264">
        <v>52837</v>
      </c>
      <c r="H1264">
        <v>3.36</v>
      </c>
      <c r="I1264" s="1">
        <v>0.84</v>
      </c>
    </row>
    <row r="1265" spans="1:9" x14ac:dyDescent="0.3">
      <c r="A1265">
        <v>4</v>
      </c>
      <c r="B1265">
        <v>64210</v>
      </c>
      <c r="C1265" s="1">
        <v>0.15</v>
      </c>
      <c r="D1265" s="1">
        <v>0.85</v>
      </c>
      <c r="E1265" s="1">
        <v>0.06</v>
      </c>
      <c r="F1265" s="1">
        <v>0.09</v>
      </c>
      <c r="G1265">
        <v>61667</v>
      </c>
      <c r="H1265">
        <v>0.34</v>
      </c>
      <c r="I1265" s="1">
        <v>0.81</v>
      </c>
    </row>
    <row r="1266" spans="1:9" x14ac:dyDescent="0.3">
      <c r="A1266">
        <v>7</v>
      </c>
      <c r="B1266">
        <v>25081</v>
      </c>
      <c r="C1266" s="1">
        <v>0.3</v>
      </c>
      <c r="D1266" s="1">
        <v>0.7</v>
      </c>
      <c r="E1266" s="1">
        <v>0.12</v>
      </c>
      <c r="F1266" s="1">
        <v>0.15</v>
      </c>
      <c r="G1266">
        <v>41256</v>
      </c>
      <c r="H1266">
        <v>0.8</v>
      </c>
      <c r="I1266" s="1">
        <v>0.75</v>
      </c>
    </row>
    <row r="1267" spans="1:9" x14ac:dyDescent="0.3">
      <c r="A1267">
        <v>7</v>
      </c>
      <c r="B1267">
        <v>11117</v>
      </c>
      <c r="C1267" s="1">
        <v>0.31</v>
      </c>
      <c r="D1267" s="1">
        <v>0.69</v>
      </c>
      <c r="E1267" s="1">
        <v>0.11</v>
      </c>
      <c r="F1267" s="1">
        <v>0.14000000000000001</v>
      </c>
      <c r="G1267">
        <v>40959</v>
      </c>
      <c r="H1267">
        <v>1.08</v>
      </c>
      <c r="I1267" s="1">
        <v>0.74</v>
      </c>
    </row>
    <row r="1268" spans="1:9" x14ac:dyDescent="0.3">
      <c r="A1268">
        <v>4</v>
      </c>
      <c r="B1268">
        <v>70562</v>
      </c>
      <c r="C1268" s="1">
        <v>0.13</v>
      </c>
      <c r="D1268" s="1">
        <v>0.87</v>
      </c>
      <c r="E1268" s="1">
        <v>0.05</v>
      </c>
      <c r="F1268" s="1">
        <v>0.21</v>
      </c>
      <c r="G1268">
        <v>47056</v>
      </c>
      <c r="H1268">
        <v>1.1100000000000001</v>
      </c>
      <c r="I1268" s="1">
        <v>0.83</v>
      </c>
    </row>
    <row r="1269" spans="1:9" x14ac:dyDescent="0.3">
      <c r="A1269">
        <v>3</v>
      </c>
      <c r="B1269">
        <v>158823</v>
      </c>
      <c r="C1269" s="1">
        <v>0.18</v>
      </c>
      <c r="D1269" s="1">
        <v>0.82</v>
      </c>
      <c r="E1269" s="1">
        <v>7.0000000000000007E-2</v>
      </c>
      <c r="F1269" s="1">
        <v>0.13</v>
      </c>
      <c r="G1269">
        <v>52047</v>
      </c>
      <c r="H1269">
        <v>3.77</v>
      </c>
      <c r="I1269" s="1">
        <v>0.81</v>
      </c>
    </row>
    <row r="1270" spans="1:9" x14ac:dyDescent="0.3">
      <c r="A1270">
        <v>2</v>
      </c>
      <c r="B1270">
        <v>264870</v>
      </c>
      <c r="C1270" s="1">
        <v>0.15</v>
      </c>
      <c r="D1270" s="1">
        <v>0.85</v>
      </c>
      <c r="E1270" s="1">
        <v>0.06</v>
      </c>
      <c r="F1270" s="1">
        <v>0.14000000000000001</v>
      </c>
      <c r="G1270">
        <v>55881</v>
      </c>
      <c r="H1270">
        <v>3.93</v>
      </c>
      <c r="I1270" s="1">
        <v>0.85</v>
      </c>
    </row>
    <row r="1271" spans="1:9" x14ac:dyDescent="0.3">
      <c r="A1271">
        <v>7</v>
      </c>
      <c r="B1271">
        <v>17824</v>
      </c>
      <c r="C1271" s="1">
        <v>0.2</v>
      </c>
      <c r="D1271" s="1">
        <v>0.8</v>
      </c>
      <c r="E1271" s="1">
        <v>0.08</v>
      </c>
      <c r="F1271" s="1">
        <v>0.14000000000000001</v>
      </c>
      <c r="G1271">
        <v>46068</v>
      </c>
      <c r="H1271">
        <v>6.28</v>
      </c>
      <c r="I1271" s="1">
        <v>0.84</v>
      </c>
    </row>
    <row r="1272" spans="1:9" x14ac:dyDescent="0.3">
      <c r="A1272">
        <v>2</v>
      </c>
      <c r="B1272">
        <v>653786</v>
      </c>
      <c r="C1272" s="1">
        <v>0.14000000000000001</v>
      </c>
      <c r="D1272" s="1">
        <v>0.86</v>
      </c>
      <c r="E1272" s="1">
        <v>0.05</v>
      </c>
      <c r="F1272" s="1">
        <v>0.11</v>
      </c>
      <c r="G1272">
        <v>61675</v>
      </c>
      <c r="H1272">
        <v>3.92</v>
      </c>
      <c r="I1272" s="1">
        <v>0.88</v>
      </c>
    </row>
    <row r="1273" spans="1:9" x14ac:dyDescent="0.3">
      <c r="A1273">
        <v>9</v>
      </c>
      <c r="B1273">
        <v>2113</v>
      </c>
      <c r="C1273" s="1">
        <v>0.37</v>
      </c>
      <c r="D1273" s="1">
        <v>0.63</v>
      </c>
      <c r="E1273" s="1">
        <v>0.11</v>
      </c>
      <c r="F1273" s="1">
        <v>0.12</v>
      </c>
      <c r="G1273">
        <v>51641</v>
      </c>
      <c r="H1273">
        <v>0</v>
      </c>
      <c r="I1273" s="1">
        <v>0.67</v>
      </c>
    </row>
    <row r="1274" spans="1:9" x14ac:dyDescent="0.3">
      <c r="A1274">
        <v>9</v>
      </c>
      <c r="B1274">
        <v>11881</v>
      </c>
      <c r="C1274" s="1">
        <v>0.28999999999999998</v>
      </c>
      <c r="D1274" s="1">
        <v>0.71</v>
      </c>
      <c r="E1274" s="1">
        <v>0.1</v>
      </c>
      <c r="F1274" s="1">
        <v>0.22</v>
      </c>
      <c r="G1274">
        <v>36044</v>
      </c>
      <c r="H1274">
        <v>0</v>
      </c>
      <c r="I1274" s="1">
        <v>0.75</v>
      </c>
    </row>
    <row r="1275" spans="1:9" x14ac:dyDescent="0.3">
      <c r="A1275">
        <v>1</v>
      </c>
      <c r="B1275">
        <v>88028</v>
      </c>
      <c r="C1275" s="1">
        <v>0.18</v>
      </c>
      <c r="D1275" s="1">
        <v>0.82</v>
      </c>
      <c r="E1275" s="1">
        <v>0.06</v>
      </c>
      <c r="F1275" s="1">
        <v>0.1</v>
      </c>
      <c r="G1275">
        <v>65209</v>
      </c>
      <c r="H1275">
        <v>1.81</v>
      </c>
      <c r="I1275" s="1">
        <v>0.84</v>
      </c>
    </row>
    <row r="1276" spans="1:9" x14ac:dyDescent="0.3">
      <c r="A1276">
        <v>9</v>
      </c>
      <c r="B1276">
        <v>21764</v>
      </c>
      <c r="C1276" s="1">
        <v>0.31</v>
      </c>
      <c r="D1276" s="1">
        <v>0.69</v>
      </c>
      <c r="E1276" s="1">
        <v>7.0000000000000007E-2</v>
      </c>
      <c r="F1276" s="1">
        <v>7.0000000000000007E-2</v>
      </c>
      <c r="G1276">
        <v>67349</v>
      </c>
      <c r="H1276">
        <v>0</v>
      </c>
      <c r="I1276" s="1">
        <v>0.71</v>
      </c>
    </row>
    <row r="1277" spans="1:9" x14ac:dyDescent="0.3">
      <c r="A1277">
        <v>4</v>
      </c>
      <c r="B1277">
        <v>98266</v>
      </c>
      <c r="C1277" s="1">
        <v>0.19</v>
      </c>
      <c r="D1277" s="1">
        <v>0.81</v>
      </c>
      <c r="E1277" s="1">
        <v>0.06</v>
      </c>
      <c r="F1277" s="1">
        <v>0.1</v>
      </c>
      <c r="G1277">
        <v>55762</v>
      </c>
      <c r="H1277">
        <v>0.93</v>
      </c>
      <c r="I1277" s="1">
        <v>0.8</v>
      </c>
    </row>
    <row r="1278" spans="1:9" x14ac:dyDescent="0.3">
      <c r="A1278">
        <v>1</v>
      </c>
      <c r="B1278">
        <v>191224</v>
      </c>
      <c r="C1278" s="1">
        <v>0.17</v>
      </c>
      <c r="D1278" s="1">
        <v>0.83</v>
      </c>
      <c r="E1278" s="1">
        <v>0.06</v>
      </c>
      <c r="F1278" s="1">
        <v>0.05</v>
      </c>
      <c r="G1278">
        <v>84048</v>
      </c>
      <c r="H1278">
        <v>0.72</v>
      </c>
      <c r="I1278" s="1">
        <v>0.85</v>
      </c>
    </row>
    <row r="1279" spans="1:9" x14ac:dyDescent="0.3">
      <c r="A1279">
        <v>7</v>
      </c>
      <c r="B1279">
        <v>6283</v>
      </c>
      <c r="C1279" s="1">
        <v>0.21</v>
      </c>
      <c r="D1279" s="1">
        <v>0.79</v>
      </c>
      <c r="E1279" s="1">
        <v>0.08</v>
      </c>
      <c r="F1279" s="1">
        <v>0.17</v>
      </c>
      <c r="G1279">
        <v>43196</v>
      </c>
      <c r="H1279">
        <v>10.19</v>
      </c>
      <c r="I1279" s="1">
        <v>0.67</v>
      </c>
    </row>
    <row r="1280" spans="1:9" x14ac:dyDescent="0.3">
      <c r="A1280">
        <v>7</v>
      </c>
      <c r="B1280">
        <v>10787</v>
      </c>
      <c r="C1280" s="1">
        <v>0.28000000000000003</v>
      </c>
      <c r="D1280" s="1">
        <v>0.72</v>
      </c>
      <c r="E1280" s="1">
        <v>0.09</v>
      </c>
      <c r="F1280" s="1">
        <v>0.13</v>
      </c>
      <c r="G1280">
        <v>46645</v>
      </c>
      <c r="H1280">
        <v>5.84</v>
      </c>
      <c r="I1280" s="1">
        <v>0.76</v>
      </c>
    </row>
    <row r="1281" spans="1:9" x14ac:dyDescent="0.3">
      <c r="A1281">
        <v>1</v>
      </c>
      <c r="B1281">
        <v>874759</v>
      </c>
      <c r="C1281" s="1">
        <v>0.17</v>
      </c>
      <c r="D1281" s="1">
        <v>0.83</v>
      </c>
      <c r="E1281" s="1">
        <v>0.05</v>
      </c>
      <c r="F1281" s="1">
        <v>0.11</v>
      </c>
      <c r="G1281">
        <v>62191</v>
      </c>
      <c r="H1281">
        <v>1.63</v>
      </c>
      <c r="I1281" s="1">
        <v>0.86</v>
      </c>
    </row>
    <row r="1282" spans="1:9" x14ac:dyDescent="0.3">
      <c r="A1282">
        <v>7</v>
      </c>
      <c r="B1282">
        <v>24528</v>
      </c>
      <c r="C1282" s="1">
        <v>0.26</v>
      </c>
      <c r="D1282" s="1">
        <v>0.74</v>
      </c>
      <c r="E1282" s="1">
        <v>0.09</v>
      </c>
      <c r="F1282" s="1">
        <v>0.12</v>
      </c>
      <c r="G1282">
        <v>47401</v>
      </c>
      <c r="H1282">
        <v>1.83</v>
      </c>
      <c r="I1282" s="1">
        <v>0.74</v>
      </c>
    </row>
    <row r="1283" spans="1:9" x14ac:dyDescent="0.3">
      <c r="A1283">
        <v>5</v>
      </c>
      <c r="B1283">
        <v>66516</v>
      </c>
      <c r="C1283" s="1">
        <v>0.19</v>
      </c>
      <c r="D1283" s="1">
        <v>0.81</v>
      </c>
      <c r="E1283" s="1">
        <v>0.09</v>
      </c>
      <c r="F1283" s="1">
        <v>0.13</v>
      </c>
      <c r="G1283">
        <v>54093</v>
      </c>
      <c r="H1283">
        <v>4.28</v>
      </c>
      <c r="I1283" s="1">
        <v>0.79</v>
      </c>
    </row>
    <row r="1284" spans="1:9" x14ac:dyDescent="0.3">
      <c r="A1284">
        <v>7</v>
      </c>
      <c r="B1284">
        <v>29100</v>
      </c>
      <c r="C1284" s="1">
        <v>0.24</v>
      </c>
      <c r="D1284" s="1">
        <v>0.76</v>
      </c>
      <c r="E1284" s="1">
        <v>0.08</v>
      </c>
      <c r="F1284" s="1">
        <v>0.12</v>
      </c>
      <c r="G1284">
        <v>51083</v>
      </c>
      <c r="H1284">
        <v>1.03</v>
      </c>
      <c r="I1284" s="1">
        <v>0.8</v>
      </c>
    </row>
    <row r="1285" spans="1:9" x14ac:dyDescent="0.3">
      <c r="A1285">
        <v>6</v>
      </c>
      <c r="B1285">
        <v>43545</v>
      </c>
      <c r="C1285" s="1">
        <v>0.18</v>
      </c>
      <c r="D1285" s="1">
        <v>0.82</v>
      </c>
      <c r="E1285" s="1">
        <v>7.0000000000000007E-2</v>
      </c>
      <c r="F1285" s="1">
        <v>0.17</v>
      </c>
      <c r="G1285">
        <v>45804</v>
      </c>
      <c r="H1285">
        <v>1.1000000000000001</v>
      </c>
      <c r="I1285" s="1">
        <v>0.78</v>
      </c>
    </row>
    <row r="1286" spans="1:9" x14ac:dyDescent="0.3">
      <c r="A1286">
        <v>7</v>
      </c>
      <c r="B1286">
        <v>22983</v>
      </c>
      <c r="C1286" s="1">
        <v>0.25</v>
      </c>
      <c r="D1286" s="1">
        <v>0.75</v>
      </c>
      <c r="E1286" s="1">
        <v>0.09</v>
      </c>
      <c r="F1286" s="1">
        <v>0.12</v>
      </c>
      <c r="G1286">
        <v>46486</v>
      </c>
      <c r="H1286">
        <v>0</v>
      </c>
      <c r="I1286" s="1">
        <v>0.79</v>
      </c>
    </row>
    <row r="1287" spans="1:9" x14ac:dyDescent="0.3">
      <c r="A1287">
        <v>3</v>
      </c>
      <c r="B1287">
        <v>83209</v>
      </c>
      <c r="C1287" s="1">
        <v>0.18</v>
      </c>
      <c r="D1287" s="1">
        <v>0.82</v>
      </c>
      <c r="E1287" s="1">
        <v>7.0000000000000007E-2</v>
      </c>
      <c r="F1287" s="1">
        <v>0.11</v>
      </c>
      <c r="G1287">
        <v>58057</v>
      </c>
      <c r="H1287">
        <v>3.24</v>
      </c>
      <c r="I1287" s="1">
        <v>0.84</v>
      </c>
    </row>
    <row r="1288" spans="1:9" x14ac:dyDescent="0.3">
      <c r="A1288">
        <v>9</v>
      </c>
      <c r="B1288">
        <v>15113</v>
      </c>
      <c r="C1288" s="1">
        <v>0.21</v>
      </c>
      <c r="D1288" s="1">
        <v>0.79</v>
      </c>
      <c r="E1288" s="1">
        <v>7.0000000000000007E-2</v>
      </c>
      <c r="F1288" s="1">
        <v>0.13</v>
      </c>
      <c r="G1288">
        <v>48413</v>
      </c>
      <c r="H1288">
        <v>0</v>
      </c>
      <c r="I1288" s="1">
        <v>0.83</v>
      </c>
    </row>
    <row r="1289" spans="1:9" x14ac:dyDescent="0.3">
      <c r="A1289">
        <v>3</v>
      </c>
      <c r="B1289">
        <v>150439</v>
      </c>
      <c r="C1289" s="1">
        <v>0.18</v>
      </c>
      <c r="D1289" s="1">
        <v>0.82</v>
      </c>
      <c r="E1289" s="1">
        <v>0.06</v>
      </c>
      <c r="F1289" s="1">
        <v>0.1</v>
      </c>
      <c r="G1289">
        <v>62522</v>
      </c>
      <c r="H1289">
        <v>0.66</v>
      </c>
      <c r="I1289" s="1">
        <v>0.85</v>
      </c>
    </row>
    <row r="1290" spans="1:9" x14ac:dyDescent="0.3">
      <c r="A1290">
        <v>2</v>
      </c>
      <c r="B1290">
        <v>63968</v>
      </c>
      <c r="C1290" s="1">
        <v>0.18</v>
      </c>
      <c r="D1290" s="1">
        <v>0.82</v>
      </c>
      <c r="E1290" s="1">
        <v>7.0000000000000007E-2</v>
      </c>
      <c r="F1290" s="1">
        <v>0.14000000000000001</v>
      </c>
      <c r="G1290">
        <v>50396</v>
      </c>
      <c r="H1290">
        <v>2.91</v>
      </c>
      <c r="I1290" s="1">
        <v>0.82</v>
      </c>
    </row>
    <row r="1291" spans="1:9" x14ac:dyDescent="0.3">
      <c r="A1291">
        <v>9</v>
      </c>
      <c r="B1291">
        <v>9265</v>
      </c>
      <c r="C1291" s="1">
        <v>0.32</v>
      </c>
      <c r="D1291" s="1">
        <v>0.68</v>
      </c>
      <c r="E1291" s="1">
        <v>0.11</v>
      </c>
      <c r="F1291" s="1">
        <v>0.18</v>
      </c>
      <c r="G1291">
        <v>40650</v>
      </c>
      <c r="H1291">
        <v>0</v>
      </c>
      <c r="I1291" s="1">
        <v>0.74</v>
      </c>
    </row>
    <row r="1292" spans="1:9" x14ac:dyDescent="0.3">
      <c r="A1292">
        <v>3</v>
      </c>
      <c r="B1292">
        <v>173588</v>
      </c>
      <c r="C1292" s="1">
        <v>0.17</v>
      </c>
      <c r="D1292" s="1">
        <v>0.83</v>
      </c>
      <c r="E1292" s="1">
        <v>7.0000000000000007E-2</v>
      </c>
      <c r="F1292" s="1">
        <v>0.15</v>
      </c>
      <c r="G1292">
        <v>49960</v>
      </c>
      <c r="H1292">
        <v>2.29</v>
      </c>
      <c r="I1292" s="1">
        <v>0.85</v>
      </c>
    </row>
    <row r="1293" spans="1:9" x14ac:dyDescent="0.3">
      <c r="A1293">
        <v>6</v>
      </c>
      <c r="B1293">
        <v>48892</v>
      </c>
      <c r="C1293" s="1">
        <v>0.19</v>
      </c>
      <c r="D1293" s="1">
        <v>0.81</v>
      </c>
      <c r="E1293" s="1">
        <v>7.0000000000000007E-2</v>
      </c>
      <c r="F1293" s="1">
        <v>0.15</v>
      </c>
      <c r="G1293">
        <v>48860</v>
      </c>
      <c r="H1293">
        <v>0.51</v>
      </c>
      <c r="I1293" s="1">
        <v>0.85</v>
      </c>
    </row>
    <row r="1294" spans="1:9" x14ac:dyDescent="0.3">
      <c r="A1294">
        <v>1</v>
      </c>
      <c r="B1294">
        <v>1259201</v>
      </c>
      <c r="C1294" s="1">
        <v>0.17</v>
      </c>
      <c r="D1294" s="1">
        <v>0.83</v>
      </c>
      <c r="E1294" s="1">
        <v>0.04</v>
      </c>
      <c r="F1294" s="1">
        <v>0.08</v>
      </c>
      <c r="G1294">
        <v>80319</v>
      </c>
      <c r="H1294">
        <v>3.48</v>
      </c>
      <c r="I1294" s="1">
        <v>0.85</v>
      </c>
    </row>
    <row r="1295" spans="1:9" x14ac:dyDescent="0.3">
      <c r="A1295">
        <v>6</v>
      </c>
      <c r="B1295">
        <v>26625</v>
      </c>
      <c r="C1295" s="1">
        <v>0.21</v>
      </c>
      <c r="D1295" s="1">
        <v>0.79</v>
      </c>
      <c r="E1295" s="1">
        <v>7.0000000000000007E-2</v>
      </c>
      <c r="F1295" s="1">
        <v>0.15</v>
      </c>
      <c r="G1295">
        <v>50374</v>
      </c>
      <c r="H1295">
        <v>0.9</v>
      </c>
      <c r="I1295" s="1">
        <v>0.82</v>
      </c>
    </row>
    <row r="1296" spans="1:9" x14ac:dyDescent="0.3">
      <c r="A1296">
        <v>9</v>
      </c>
      <c r="B1296">
        <v>20952</v>
      </c>
      <c r="C1296" s="1">
        <v>0.26</v>
      </c>
      <c r="D1296" s="1">
        <v>0.74</v>
      </c>
      <c r="E1296" s="1">
        <v>0.09</v>
      </c>
      <c r="F1296" s="1">
        <v>0.16</v>
      </c>
      <c r="G1296">
        <v>41201</v>
      </c>
      <c r="H1296">
        <v>4.2</v>
      </c>
      <c r="I1296" s="1">
        <v>0.8</v>
      </c>
    </row>
    <row r="1297" spans="1:9" x14ac:dyDescent="0.3">
      <c r="A1297">
        <v>9</v>
      </c>
      <c r="B1297">
        <v>5795</v>
      </c>
      <c r="C1297" s="1">
        <v>0.36</v>
      </c>
      <c r="D1297" s="1">
        <v>0.64</v>
      </c>
      <c r="E1297" s="1">
        <v>0.13</v>
      </c>
      <c r="F1297" s="1">
        <v>0.14000000000000001</v>
      </c>
      <c r="G1297">
        <v>40798</v>
      </c>
      <c r="H1297">
        <v>9.66</v>
      </c>
      <c r="I1297" s="1">
        <v>0.69</v>
      </c>
    </row>
    <row r="1298" spans="1:9" x14ac:dyDescent="0.3">
      <c r="A1298">
        <v>9</v>
      </c>
      <c r="B1298">
        <v>23341</v>
      </c>
      <c r="C1298" s="1">
        <v>0.21</v>
      </c>
      <c r="D1298" s="1">
        <v>0.79</v>
      </c>
      <c r="E1298" s="1">
        <v>0.08</v>
      </c>
      <c r="F1298" s="1">
        <v>0.17</v>
      </c>
      <c r="G1298">
        <v>45607</v>
      </c>
      <c r="H1298">
        <v>3.21</v>
      </c>
      <c r="I1298" s="1">
        <v>0.82</v>
      </c>
    </row>
    <row r="1299" spans="1:9" x14ac:dyDescent="0.3">
      <c r="A1299">
        <v>9</v>
      </c>
      <c r="B1299">
        <v>8276</v>
      </c>
      <c r="C1299" s="1">
        <v>0.27</v>
      </c>
      <c r="D1299" s="1">
        <v>0.73</v>
      </c>
      <c r="E1299" s="1">
        <v>0.11</v>
      </c>
      <c r="F1299" s="1">
        <v>0.17</v>
      </c>
      <c r="G1299">
        <v>38927</v>
      </c>
      <c r="H1299">
        <v>0</v>
      </c>
      <c r="I1299" s="1">
        <v>0.79</v>
      </c>
    </row>
    <row r="1300" spans="1:9" x14ac:dyDescent="0.3">
      <c r="A1300">
        <v>7</v>
      </c>
      <c r="B1300">
        <v>24665</v>
      </c>
      <c r="C1300" s="1">
        <v>0.21</v>
      </c>
      <c r="D1300" s="1">
        <v>0.79</v>
      </c>
      <c r="E1300" s="1">
        <v>0.09</v>
      </c>
      <c r="F1300" s="1">
        <v>0.11</v>
      </c>
      <c r="G1300">
        <v>51292</v>
      </c>
      <c r="H1300">
        <v>3.24</v>
      </c>
      <c r="I1300" s="1">
        <v>0.82</v>
      </c>
    </row>
    <row r="1301" spans="1:9" x14ac:dyDescent="0.3">
      <c r="A1301">
        <v>2</v>
      </c>
      <c r="B1301">
        <v>290494</v>
      </c>
      <c r="C1301" s="1">
        <v>0.15</v>
      </c>
      <c r="D1301" s="1">
        <v>0.85</v>
      </c>
      <c r="E1301" s="1">
        <v>0.05</v>
      </c>
      <c r="F1301" s="1">
        <v>7.0000000000000007E-2</v>
      </c>
      <c r="G1301">
        <v>70420</v>
      </c>
      <c r="H1301">
        <v>0.9</v>
      </c>
      <c r="I1301" s="1">
        <v>0.85</v>
      </c>
    </row>
    <row r="1302" spans="1:9" x14ac:dyDescent="0.3">
      <c r="A1302">
        <v>7</v>
      </c>
      <c r="B1302">
        <v>12738</v>
      </c>
      <c r="C1302" s="1">
        <v>0.31</v>
      </c>
      <c r="D1302" s="1">
        <v>0.69</v>
      </c>
      <c r="E1302" s="1">
        <v>0.11</v>
      </c>
      <c r="F1302" s="1">
        <v>0.14000000000000001</v>
      </c>
      <c r="G1302">
        <v>45502</v>
      </c>
      <c r="H1302">
        <v>0</v>
      </c>
      <c r="I1302" s="1">
        <v>0.73</v>
      </c>
    </row>
    <row r="1303" spans="1:9" x14ac:dyDescent="0.3">
      <c r="A1303">
        <v>7</v>
      </c>
      <c r="B1303">
        <v>23884</v>
      </c>
      <c r="C1303" s="1">
        <v>0.33</v>
      </c>
      <c r="D1303" s="1">
        <v>0.67</v>
      </c>
      <c r="E1303" s="1">
        <v>0.12</v>
      </c>
      <c r="F1303" s="1">
        <v>0.17</v>
      </c>
      <c r="G1303">
        <v>38613</v>
      </c>
      <c r="H1303">
        <v>0</v>
      </c>
      <c r="I1303" s="1">
        <v>0.73</v>
      </c>
    </row>
    <row r="1304" spans="1:9" x14ac:dyDescent="0.3">
      <c r="A1304">
        <v>3</v>
      </c>
      <c r="B1304">
        <v>190800</v>
      </c>
      <c r="C1304" s="1">
        <v>0.19</v>
      </c>
      <c r="D1304" s="1">
        <v>0.81</v>
      </c>
      <c r="E1304" s="1">
        <v>7.0000000000000007E-2</v>
      </c>
      <c r="F1304" s="1">
        <v>0.16</v>
      </c>
      <c r="G1304">
        <v>48805</v>
      </c>
      <c r="H1304">
        <v>6.73</v>
      </c>
      <c r="I1304" s="1">
        <v>0.82</v>
      </c>
    </row>
    <row r="1305" spans="1:9" x14ac:dyDescent="0.3">
      <c r="A1305">
        <v>1</v>
      </c>
      <c r="B1305">
        <v>159337</v>
      </c>
      <c r="C1305" s="1">
        <v>0.19</v>
      </c>
      <c r="D1305" s="1">
        <v>0.81</v>
      </c>
      <c r="E1305" s="1">
        <v>7.0000000000000007E-2</v>
      </c>
      <c r="F1305" s="1">
        <v>0.14000000000000001</v>
      </c>
      <c r="G1305">
        <v>56557</v>
      </c>
      <c r="H1305">
        <v>2.0299999999999998</v>
      </c>
      <c r="I1305" s="1">
        <v>0.85</v>
      </c>
    </row>
    <row r="1306" spans="1:9" x14ac:dyDescent="0.3">
      <c r="A1306">
        <v>4</v>
      </c>
      <c r="B1306">
        <v>61043</v>
      </c>
      <c r="C1306" s="1">
        <v>0.18</v>
      </c>
      <c r="D1306" s="1">
        <v>0.82</v>
      </c>
      <c r="E1306" s="1">
        <v>0.06</v>
      </c>
      <c r="F1306" s="1">
        <v>0.13</v>
      </c>
      <c r="G1306">
        <v>52689</v>
      </c>
      <c r="H1306">
        <v>1.79</v>
      </c>
      <c r="I1306" s="1">
        <v>0.85</v>
      </c>
    </row>
    <row r="1307" spans="1:9" x14ac:dyDescent="0.3">
      <c r="A1307">
        <v>6</v>
      </c>
      <c r="B1307">
        <v>41182</v>
      </c>
      <c r="C1307" s="1">
        <v>0.21</v>
      </c>
      <c r="D1307" s="1">
        <v>0.79</v>
      </c>
      <c r="E1307" s="1">
        <v>7.0000000000000007E-2</v>
      </c>
      <c r="F1307" s="1">
        <v>0.16</v>
      </c>
      <c r="G1307">
        <v>46184</v>
      </c>
      <c r="H1307">
        <v>2.77</v>
      </c>
      <c r="I1307" s="1">
        <v>0.82</v>
      </c>
    </row>
    <row r="1308" spans="1:9" x14ac:dyDescent="0.3">
      <c r="A1308">
        <v>7</v>
      </c>
      <c r="B1308">
        <v>8068</v>
      </c>
      <c r="C1308" s="1">
        <v>0.27</v>
      </c>
      <c r="D1308" s="1">
        <v>0.73</v>
      </c>
      <c r="E1308" s="1">
        <v>0.09</v>
      </c>
      <c r="F1308" s="1">
        <v>0.13</v>
      </c>
      <c r="G1308">
        <v>44887</v>
      </c>
      <c r="H1308">
        <v>1.49</v>
      </c>
      <c r="I1308" s="1">
        <v>0.77</v>
      </c>
    </row>
    <row r="1309" spans="1:9" x14ac:dyDescent="0.3">
      <c r="A1309">
        <v>4</v>
      </c>
      <c r="B1309">
        <v>68192</v>
      </c>
      <c r="C1309" s="1">
        <v>0.18</v>
      </c>
      <c r="D1309" s="1">
        <v>0.82</v>
      </c>
      <c r="E1309" s="1">
        <v>7.0000000000000007E-2</v>
      </c>
      <c r="F1309" s="1">
        <v>0.11</v>
      </c>
      <c r="G1309">
        <v>54149</v>
      </c>
      <c r="H1309">
        <v>2.2000000000000002</v>
      </c>
      <c r="I1309" s="1">
        <v>0.85</v>
      </c>
    </row>
    <row r="1310" spans="1:9" x14ac:dyDescent="0.3">
      <c r="A1310">
        <v>6</v>
      </c>
      <c r="B1310">
        <v>52516</v>
      </c>
      <c r="C1310" s="1">
        <v>0.2</v>
      </c>
      <c r="D1310" s="1">
        <v>0.8</v>
      </c>
      <c r="E1310" s="1">
        <v>7.0000000000000007E-2</v>
      </c>
      <c r="F1310" s="1">
        <v>0.13</v>
      </c>
      <c r="G1310">
        <v>51113</v>
      </c>
      <c r="H1310">
        <v>4.63</v>
      </c>
      <c r="I1310" s="1">
        <v>0.84</v>
      </c>
    </row>
    <row r="1311" spans="1:9" x14ac:dyDescent="0.3">
      <c r="A1311">
        <v>2</v>
      </c>
      <c r="B1311">
        <v>75448</v>
      </c>
      <c r="C1311" s="1">
        <v>0.18</v>
      </c>
      <c r="D1311" s="1">
        <v>0.82</v>
      </c>
      <c r="E1311" s="1">
        <v>0.06</v>
      </c>
      <c r="F1311" s="1">
        <v>0.15</v>
      </c>
      <c r="G1311">
        <v>57363</v>
      </c>
      <c r="H1311">
        <v>1.1100000000000001</v>
      </c>
      <c r="I1311" s="1">
        <v>0.85</v>
      </c>
    </row>
    <row r="1312" spans="1:9" x14ac:dyDescent="0.3">
      <c r="A1312">
        <v>2</v>
      </c>
      <c r="B1312">
        <v>370963</v>
      </c>
      <c r="C1312" s="1">
        <v>0.14000000000000001</v>
      </c>
      <c r="D1312" s="1">
        <v>0.86</v>
      </c>
      <c r="E1312" s="1">
        <v>0.04</v>
      </c>
      <c r="F1312" s="1">
        <v>0.14000000000000001</v>
      </c>
      <c r="G1312">
        <v>72267</v>
      </c>
      <c r="H1312">
        <v>5.28</v>
      </c>
      <c r="I1312" s="1">
        <v>0.83</v>
      </c>
    </row>
    <row r="1313" spans="1:9" x14ac:dyDescent="0.3">
      <c r="A1313">
        <v>1</v>
      </c>
      <c r="B1313">
        <v>1753893</v>
      </c>
      <c r="C1313" s="1">
        <v>0.15</v>
      </c>
      <c r="D1313" s="1">
        <v>0.85</v>
      </c>
      <c r="E1313" s="1">
        <v>0.05</v>
      </c>
      <c r="F1313" s="1">
        <v>0.21</v>
      </c>
      <c r="G1313">
        <v>46440</v>
      </c>
      <c r="H1313">
        <v>3.29</v>
      </c>
      <c r="I1313" s="1">
        <v>0.87</v>
      </c>
    </row>
    <row r="1314" spans="1:9" x14ac:dyDescent="0.3">
      <c r="A1314">
        <v>7</v>
      </c>
      <c r="B1314">
        <v>33466</v>
      </c>
      <c r="C1314" s="1">
        <v>0.19</v>
      </c>
      <c r="D1314" s="1">
        <v>0.81</v>
      </c>
      <c r="E1314" s="1">
        <v>7.0000000000000007E-2</v>
      </c>
      <c r="F1314" s="1">
        <v>0.13</v>
      </c>
      <c r="G1314">
        <v>46396</v>
      </c>
      <c r="H1314">
        <v>1.46</v>
      </c>
      <c r="I1314" s="1">
        <v>0.85</v>
      </c>
    </row>
    <row r="1315" spans="1:9" x14ac:dyDescent="0.3">
      <c r="A1315">
        <v>8</v>
      </c>
      <c r="B1315">
        <v>15902</v>
      </c>
      <c r="C1315" s="1">
        <v>0.33</v>
      </c>
      <c r="D1315" s="1">
        <v>0.67</v>
      </c>
      <c r="E1315" s="1">
        <v>0.1</v>
      </c>
      <c r="F1315" s="1">
        <v>0.13</v>
      </c>
      <c r="G1315">
        <v>44016</v>
      </c>
      <c r="H1315">
        <v>1.57</v>
      </c>
      <c r="I1315" s="1">
        <v>0.69</v>
      </c>
    </row>
    <row r="1316" spans="1:9" x14ac:dyDescent="0.3">
      <c r="A1316">
        <v>1</v>
      </c>
      <c r="B1316">
        <v>353813</v>
      </c>
      <c r="C1316" s="1">
        <v>0.14000000000000001</v>
      </c>
      <c r="D1316" s="1">
        <v>0.86</v>
      </c>
      <c r="E1316" s="1">
        <v>0.06</v>
      </c>
      <c r="F1316" s="1">
        <v>0.06</v>
      </c>
      <c r="G1316">
        <v>82284</v>
      </c>
      <c r="H1316">
        <v>1.9</v>
      </c>
      <c r="I1316" s="1">
        <v>0.87</v>
      </c>
    </row>
    <row r="1317" spans="1:9" x14ac:dyDescent="0.3">
      <c r="A1317">
        <v>6</v>
      </c>
      <c r="B1317">
        <v>34371</v>
      </c>
      <c r="C1317" s="1">
        <v>0.21</v>
      </c>
      <c r="D1317" s="1">
        <v>0.79</v>
      </c>
      <c r="E1317" s="1">
        <v>0.08</v>
      </c>
      <c r="F1317" s="1">
        <v>0.11</v>
      </c>
      <c r="G1317">
        <v>59440</v>
      </c>
      <c r="H1317">
        <v>3.84</v>
      </c>
      <c r="I1317" s="1">
        <v>0.81</v>
      </c>
    </row>
    <row r="1318" spans="1:9" x14ac:dyDescent="0.3">
      <c r="A1318">
        <v>7</v>
      </c>
      <c r="B1318">
        <v>46847</v>
      </c>
      <c r="C1318" s="1">
        <v>0.16</v>
      </c>
      <c r="D1318" s="1">
        <v>0.84</v>
      </c>
      <c r="E1318" s="1">
        <v>0.06</v>
      </c>
      <c r="F1318" s="1">
        <v>0.18</v>
      </c>
      <c r="G1318">
        <v>47073</v>
      </c>
      <c r="H1318">
        <v>4.93</v>
      </c>
      <c r="I1318" s="1">
        <v>0.83</v>
      </c>
    </row>
    <row r="1319" spans="1:9" x14ac:dyDescent="0.3">
      <c r="A1319">
        <v>3</v>
      </c>
      <c r="B1319">
        <v>40545</v>
      </c>
      <c r="C1319" s="1">
        <v>0.14000000000000001</v>
      </c>
      <c r="D1319" s="1">
        <v>0.86</v>
      </c>
      <c r="E1319" s="1">
        <v>7.0000000000000007E-2</v>
      </c>
      <c r="F1319" s="1">
        <v>0.1</v>
      </c>
      <c r="G1319">
        <v>61341</v>
      </c>
      <c r="H1319">
        <v>0</v>
      </c>
      <c r="I1319" s="1">
        <v>0.89</v>
      </c>
    </row>
    <row r="1320" spans="1:9" x14ac:dyDescent="0.3">
      <c r="A1320">
        <v>9</v>
      </c>
      <c r="B1320">
        <v>4989</v>
      </c>
      <c r="C1320" s="1">
        <v>0.27</v>
      </c>
      <c r="D1320" s="1">
        <v>0.73</v>
      </c>
      <c r="E1320" s="1">
        <v>0.08</v>
      </c>
      <c r="F1320" s="1">
        <v>0.11</v>
      </c>
      <c r="G1320">
        <v>51058</v>
      </c>
      <c r="H1320">
        <v>29.06</v>
      </c>
      <c r="I1320" s="1">
        <v>0.75</v>
      </c>
    </row>
    <row r="1321" spans="1:9" x14ac:dyDescent="0.3">
      <c r="A1321">
        <v>3</v>
      </c>
      <c r="B1321">
        <v>67427</v>
      </c>
      <c r="C1321" s="1">
        <v>0.14000000000000001</v>
      </c>
      <c r="D1321" s="1">
        <v>0.86</v>
      </c>
      <c r="E1321" s="1">
        <v>0.06</v>
      </c>
      <c r="F1321" s="1">
        <v>0.14000000000000001</v>
      </c>
      <c r="G1321">
        <v>58132</v>
      </c>
      <c r="H1321">
        <v>2.5499999999999998</v>
      </c>
      <c r="I1321" s="1">
        <v>0.84</v>
      </c>
    </row>
    <row r="1322" spans="1:9" x14ac:dyDescent="0.3">
      <c r="A1322">
        <v>6</v>
      </c>
      <c r="B1322">
        <v>25111</v>
      </c>
      <c r="C1322" s="1">
        <v>0.21</v>
      </c>
      <c r="D1322" s="1">
        <v>0.79</v>
      </c>
      <c r="E1322" s="1">
        <v>7.0000000000000007E-2</v>
      </c>
      <c r="F1322" s="1">
        <v>0.08</v>
      </c>
      <c r="G1322">
        <v>60626</v>
      </c>
      <c r="H1322">
        <v>2.79</v>
      </c>
      <c r="I1322" s="1">
        <v>0.78</v>
      </c>
    </row>
    <row r="1323" spans="1:9" x14ac:dyDescent="0.3">
      <c r="A1323">
        <v>2</v>
      </c>
      <c r="B1323">
        <v>35837</v>
      </c>
      <c r="C1323" s="1">
        <v>0.17</v>
      </c>
      <c r="D1323" s="1">
        <v>0.83</v>
      </c>
      <c r="E1323" s="1">
        <v>7.0000000000000007E-2</v>
      </c>
      <c r="F1323" s="1">
        <v>0.1</v>
      </c>
      <c r="G1323">
        <v>60412</v>
      </c>
      <c r="H1323">
        <v>2.62</v>
      </c>
      <c r="I1323" s="1">
        <v>0.82</v>
      </c>
    </row>
    <row r="1324" spans="1:9" x14ac:dyDescent="0.3">
      <c r="A1324">
        <v>1</v>
      </c>
      <c r="B1324">
        <v>103551</v>
      </c>
      <c r="C1324" s="1">
        <v>0.12</v>
      </c>
      <c r="D1324" s="1">
        <v>0.88</v>
      </c>
      <c r="E1324" s="1">
        <v>0.04</v>
      </c>
      <c r="F1324" s="1">
        <v>0.04</v>
      </c>
      <c r="G1324">
        <v>104248</v>
      </c>
      <c r="H1324">
        <v>1.04</v>
      </c>
      <c r="I1324" s="1">
        <v>0.9</v>
      </c>
    </row>
    <row r="1325" spans="1:9" x14ac:dyDescent="0.3">
      <c r="A1325">
        <v>9</v>
      </c>
      <c r="B1325">
        <v>29519</v>
      </c>
      <c r="C1325" s="1">
        <v>0.26</v>
      </c>
      <c r="D1325" s="1">
        <v>0.74</v>
      </c>
      <c r="E1325" s="1">
        <v>0.1</v>
      </c>
      <c r="F1325" s="1">
        <v>0.13</v>
      </c>
      <c r="G1325">
        <v>48651</v>
      </c>
      <c r="H1325">
        <v>0.3</v>
      </c>
      <c r="I1325" s="1">
        <v>0.76</v>
      </c>
    </row>
    <row r="1326" spans="1:9" x14ac:dyDescent="0.3">
      <c r="A1326">
        <v>7</v>
      </c>
      <c r="B1326">
        <v>11924</v>
      </c>
      <c r="C1326" s="1">
        <v>0.21</v>
      </c>
      <c r="D1326" s="1">
        <v>0.79</v>
      </c>
      <c r="E1326" s="1">
        <v>7.0000000000000007E-2</v>
      </c>
      <c r="F1326" s="1">
        <v>0.09</v>
      </c>
      <c r="G1326">
        <v>53540</v>
      </c>
      <c r="H1326">
        <v>2.1</v>
      </c>
      <c r="I1326" s="1">
        <v>0.8</v>
      </c>
    </row>
    <row r="1327" spans="1:9" x14ac:dyDescent="0.3">
      <c r="A1327">
        <v>1</v>
      </c>
      <c r="B1327">
        <v>55922</v>
      </c>
      <c r="C1327" s="1">
        <v>0.15</v>
      </c>
      <c r="D1327" s="1">
        <v>0.85</v>
      </c>
      <c r="E1327" s="1">
        <v>0.06</v>
      </c>
      <c r="F1327" s="1">
        <v>0.06</v>
      </c>
      <c r="G1327">
        <v>82814</v>
      </c>
      <c r="H1327">
        <v>0.66</v>
      </c>
      <c r="I1327" s="1">
        <v>0.85</v>
      </c>
    </row>
    <row r="1328" spans="1:9" x14ac:dyDescent="0.3">
      <c r="A1328">
        <v>3</v>
      </c>
      <c r="B1328">
        <v>63955</v>
      </c>
      <c r="C1328" s="1">
        <v>0.13</v>
      </c>
      <c r="D1328" s="1">
        <v>0.87</v>
      </c>
      <c r="E1328" s="1">
        <v>0.05</v>
      </c>
      <c r="F1328" s="1">
        <v>0.11</v>
      </c>
      <c r="G1328">
        <v>65914</v>
      </c>
      <c r="H1328">
        <v>0</v>
      </c>
      <c r="I1328" s="1">
        <v>0.85</v>
      </c>
    </row>
    <row r="1329" spans="1:9" x14ac:dyDescent="0.3">
      <c r="A1329">
        <v>8</v>
      </c>
      <c r="B1329">
        <v>8810</v>
      </c>
      <c r="C1329" s="1">
        <v>0.2</v>
      </c>
      <c r="D1329" s="1">
        <v>0.8</v>
      </c>
      <c r="E1329" s="1">
        <v>0.08</v>
      </c>
      <c r="F1329" s="1">
        <v>0.13</v>
      </c>
      <c r="G1329">
        <v>51475</v>
      </c>
      <c r="H1329">
        <v>0.91</v>
      </c>
      <c r="I1329" s="1">
        <v>0.82</v>
      </c>
    </row>
    <row r="1330" spans="1:9" x14ac:dyDescent="0.3">
      <c r="A1330">
        <v>9</v>
      </c>
      <c r="B1330">
        <v>5393</v>
      </c>
      <c r="C1330" s="1">
        <v>0.28999999999999998</v>
      </c>
      <c r="D1330" s="1">
        <v>0.71</v>
      </c>
      <c r="E1330" s="1">
        <v>7.0000000000000007E-2</v>
      </c>
      <c r="F1330" s="1">
        <v>0.09</v>
      </c>
      <c r="G1330">
        <v>54465</v>
      </c>
      <c r="H1330">
        <v>9.83</v>
      </c>
      <c r="I1330" s="1">
        <v>0.73</v>
      </c>
    </row>
    <row r="1331" spans="1:9" x14ac:dyDescent="0.3">
      <c r="A1331">
        <v>7</v>
      </c>
      <c r="B1331">
        <v>11277</v>
      </c>
      <c r="C1331" s="1">
        <v>0.23</v>
      </c>
      <c r="D1331" s="1">
        <v>0.77</v>
      </c>
      <c r="E1331" s="1">
        <v>0.06</v>
      </c>
      <c r="F1331" s="1">
        <v>0.1</v>
      </c>
      <c r="G1331">
        <v>51788</v>
      </c>
      <c r="H1331">
        <v>2.31</v>
      </c>
      <c r="I1331" s="1">
        <v>0.79</v>
      </c>
    </row>
    <row r="1332" spans="1:9" x14ac:dyDescent="0.3">
      <c r="A1332">
        <v>4</v>
      </c>
      <c r="B1332">
        <v>64889</v>
      </c>
      <c r="C1332" s="1">
        <v>0.22</v>
      </c>
      <c r="D1332" s="1">
        <v>0.78</v>
      </c>
      <c r="E1332" s="1">
        <v>0.08</v>
      </c>
      <c r="F1332" s="1">
        <v>0.12</v>
      </c>
      <c r="G1332">
        <v>53481</v>
      </c>
      <c r="H1332">
        <v>4.32</v>
      </c>
      <c r="I1332" s="1">
        <v>0.8</v>
      </c>
    </row>
    <row r="1333" spans="1:9" x14ac:dyDescent="0.3">
      <c r="A1333">
        <v>1</v>
      </c>
      <c r="B1333">
        <v>425423</v>
      </c>
      <c r="C1333" s="1">
        <v>0.14000000000000001</v>
      </c>
      <c r="D1333" s="1">
        <v>0.86</v>
      </c>
      <c r="E1333" s="1">
        <v>0.06</v>
      </c>
      <c r="F1333" s="1">
        <v>0.06</v>
      </c>
      <c r="G1333">
        <v>86403</v>
      </c>
      <c r="H1333">
        <v>0.48</v>
      </c>
      <c r="I1333" s="1">
        <v>0.88</v>
      </c>
    </row>
    <row r="1334" spans="1:9" x14ac:dyDescent="0.3">
      <c r="A1334">
        <v>3</v>
      </c>
      <c r="B1334">
        <v>20822</v>
      </c>
      <c r="C1334" s="1">
        <v>0.15</v>
      </c>
      <c r="D1334" s="1">
        <v>0.85</v>
      </c>
      <c r="E1334" s="1">
        <v>0.06</v>
      </c>
      <c r="F1334" s="1">
        <v>0.06</v>
      </c>
      <c r="G1334">
        <v>75955</v>
      </c>
      <c r="H1334">
        <v>0</v>
      </c>
      <c r="I1334" s="1">
        <v>0.87</v>
      </c>
    </row>
    <row r="1335" spans="1:9" x14ac:dyDescent="0.3">
      <c r="A1335">
        <v>6</v>
      </c>
      <c r="B1335">
        <v>37964</v>
      </c>
      <c r="C1335" s="1">
        <v>0.23</v>
      </c>
      <c r="D1335" s="1">
        <v>0.77</v>
      </c>
      <c r="E1335" s="1">
        <v>7.0000000000000007E-2</v>
      </c>
      <c r="F1335" s="1">
        <v>0.09</v>
      </c>
      <c r="G1335">
        <v>60979</v>
      </c>
      <c r="H1335">
        <v>3.03</v>
      </c>
      <c r="I1335" s="1">
        <v>0.8</v>
      </c>
    </row>
    <row r="1336" spans="1:9" x14ac:dyDescent="0.3">
      <c r="A1336">
        <v>6</v>
      </c>
      <c r="B1336">
        <v>13758</v>
      </c>
      <c r="C1336" s="1">
        <v>0.23</v>
      </c>
      <c r="D1336" s="1">
        <v>0.77</v>
      </c>
      <c r="E1336" s="1">
        <v>7.0000000000000007E-2</v>
      </c>
      <c r="F1336" s="1">
        <v>0.11</v>
      </c>
      <c r="G1336">
        <v>52560</v>
      </c>
      <c r="H1336">
        <v>1.82</v>
      </c>
      <c r="I1336" s="1">
        <v>0.79</v>
      </c>
    </row>
    <row r="1337" spans="1:9" x14ac:dyDescent="0.3">
      <c r="A1337">
        <v>3</v>
      </c>
      <c r="B1337">
        <v>21058</v>
      </c>
      <c r="C1337" s="1">
        <v>0.21</v>
      </c>
      <c r="D1337" s="1">
        <v>0.79</v>
      </c>
      <c r="E1337" s="1">
        <v>0.06</v>
      </c>
      <c r="F1337" s="1">
        <v>0.1</v>
      </c>
      <c r="G1337">
        <v>58761</v>
      </c>
      <c r="H1337">
        <v>0</v>
      </c>
      <c r="I1337" s="1">
        <v>0.8</v>
      </c>
    </row>
    <row r="1338" spans="1:9" x14ac:dyDescent="0.3">
      <c r="A1338">
        <v>7</v>
      </c>
      <c r="B1338">
        <v>30444</v>
      </c>
      <c r="C1338" s="1">
        <v>0.22</v>
      </c>
      <c r="D1338" s="1">
        <v>0.78</v>
      </c>
      <c r="E1338" s="1">
        <v>7.0000000000000007E-2</v>
      </c>
      <c r="F1338" s="1">
        <v>0.1</v>
      </c>
      <c r="G1338">
        <v>52010</v>
      </c>
      <c r="H1338">
        <v>2.79</v>
      </c>
      <c r="I1338" s="1">
        <v>0.79</v>
      </c>
    </row>
    <row r="1339" spans="1:9" x14ac:dyDescent="0.3">
      <c r="A1339">
        <v>4</v>
      </c>
      <c r="B1339">
        <v>46403</v>
      </c>
      <c r="C1339" s="1">
        <v>0.2</v>
      </c>
      <c r="D1339" s="1">
        <v>0.8</v>
      </c>
      <c r="E1339" s="1">
        <v>7.0000000000000007E-2</v>
      </c>
      <c r="F1339" s="1">
        <v>7.0000000000000007E-2</v>
      </c>
      <c r="G1339">
        <v>67039</v>
      </c>
      <c r="H1339">
        <v>0.97</v>
      </c>
      <c r="I1339" s="1">
        <v>0.82</v>
      </c>
    </row>
    <row r="1340" spans="1:9" x14ac:dyDescent="0.3">
      <c r="A1340">
        <v>9</v>
      </c>
      <c r="B1340">
        <v>6021</v>
      </c>
      <c r="C1340" s="1">
        <v>0.23</v>
      </c>
      <c r="D1340" s="1">
        <v>0.77</v>
      </c>
      <c r="E1340" s="1">
        <v>7.0000000000000007E-2</v>
      </c>
      <c r="F1340" s="1">
        <v>0.1</v>
      </c>
      <c r="G1340">
        <v>54917</v>
      </c>
      <c r="H1340">
        <v>1.49</v>
      </c>
      <c r="I1340" s="1">
        <v>0.78</v>
      </c>
    </row>
    <row r="1341" spans="1:9" x14ac:dyDescent="0.3">
      <c r="A1341">
        <v>1</v>
      </c>
      <c r="B1341">
        <v>1259428</v>
      </c>
      <c r="C1341" s="1">
        <v>0.14000000000000001</v>
      </c>
      <c r="D1341" s="1">
        <v>0.86</v>
      </c>
      <c r="E1341" s="1">
        <v>0.04</v>
      </c>
      <c r="F1341" s="1">
        <v>0.1</v>
      </c>
      <c r="G1341">
        <v>76067</v>
      </c>
      <c r="H1341">
        <v>3.19</v>
      </c>
      <c r="I1341" s="1">
        <v>0.87</v>
      </c>
    </row>
    <row r="1342" spans="1:9" x14ac:dyDescent="0.3">
      <c r="A1342">
        <v>3</v>
      </c>
      <c r="B1342">
        <v>18578</v>
      </c>
      <c r="C1342" s="1">
        <v>0.21</v>
      </c>
      <c r="D1342" s="1">
        <v>0.79</v>
      </c>
      <c r="E1342" s="1">
        <v>7.0000000000000007E-2</v>
      </c>
      <c r="F1342" s="1">
        <v>0.08</v>
      </c>
      <c r="G1342">
        <v>59613</v>
      </c>
      <c r="H1342">
        <v>0</v>
      </c>
      <c r="I1342" s="1">
        <v>0.8</v>
      </c>
    </row>
    <row r="1343" spans="1:9" x14ac:dyDescent="0.3">
      <c r="A1343">
        <v>7</v>
      </c>
      <c r="B1343">
        <v>21332</v>
      </c>
      <c r="C1343" s="1">
        <v>0.25</v>
      </c>
      <c r="D1343" s="1">
        <v>0.75</v>
      </c>
      <c r="E1343" s="1">
        <v>0.09</v>
      </c>
      <c r="F1343" s="1">
        <v>0.12</v>
      </c>
      <c r="G1343">
        <v>55687</v>
      </c>
      <c r="H1343">
        <v>1.17</v>
      </c>
      <c r="I1343" s="1">
        <v>0.77</v>
      </c>
    </row>
    <row r="1344" spans="1:9" x14ac:dyDescent="0.3">
      <c r="A1344">
        <v>1</v>
      </c>
      <c r="B1344">
        <v>39966</v>
      </c>
      <c r="C1344" s="1">
        <v>0.16</v>
      </c>
      <c r="D1344" s="1">
        <v>0.84</v>
      </c>
      <c r="E1344" s="1">
        <v>7.0000000000000007E-2</v>
      </c>
      <c r="F1344" s="1">
        <v>7.0000000000000007E-2</v>
      </c>
      <c r="G1344">
        <v>73468</v>
      </c>
      <c r="H1344">
        <v>1.45</v>
      </c>
      <c r="I1344" s="1">
        <v>0.86</v>
      </c>
    </row>
    <row r="1345" spans="1:9" x14ac:dyDescent="0.3">
      <c r="A1345">
        <v>6</v>
      </c>
      <c r="B1345">
        <v>45108</v>
      </c>
      <c r="C1345" s="1">
        <v>0.23</v>
      </c>
      <c r="D1345" s="1">
        <v>0.77</v>
      </c>
      <c r="E1345" s="1">
        <v>0.08</v>
      </c>
      <c r="F1345" s="1">
        <v>0.12</v>
      </c>
      <c r="G1345">
        <v>53143</v>
      </c>
      <c r="H1345">
        <v>3.72</v>
      </c>
      <c r="I1345" s="1">
        <v>0.79</v>
      </c>
    </row>
    <row r="1346" spans="1:9" x14ac:dyDescent="0.3">
      <c r="A1346">
        <v>7</v>
      </c>
      <c r="B1346">
        <v>9911</v>
      </c>
      <c r="C1346" s="1">
        <v>0.22</v>
      </c>
      <c r="D1346" s="1">
        <v>0.78</v>
      </c>
      <c r="E1346" s="1">
        <v>7.0000000000000007E-2</v>
      </c>
      <c r="F1346" s="1">
        <v>0.09</v>
      </c>
      <c r="G1346">
        <v>57786</v>
      </c>
      <c r="H1346">
        <v>1.61</v>
      </c>
      <c r="I1346" s="1">
        <v>0.79</v>
      </c>
    </row>
    <row r="1347" spans="1:9" x14ac:dyDescent="0.3">
      <c r="A1347">
        <v>6</v>
      </c>
      <c r="B1347">
        <v>16207</v>
      </c>
      <c r="C1347" s="1">
        <v>0.21</v>
      </c>
      <c r="D1347" s="1">
        <v>0.79</v>
      </c>
      <c r="E1347" s="1">
        <v>0.08</v>
      </c>
      <c r="F1347" s="1">
        <v>0.11</v>
      </c>
      <c r="G1347">
        <v>56950</v>
      </c>
      <c r="H1347">
        <v>1.54</v>
      </c>
      <c r="I1347" s="1">
        <v>0.82</v>
      </c>
    </row>
    <row r="1348" spans="1:9" x14ac:dyDescent="0.3">
      <c r="A1348">
        <v>4</v>
      </c>
      <c r="B1348">
        <v>42855</v>
      </c>
      <c r="C1348" s="1">
        <v>0.19</v>
      </c>
      <c r="D1348" s="1">
        <v>0.81</v>
      </c>
      <c r="E1348" s="1">
        <v>0.06</v>
      </c>
      <c r="F1348" s="1">
        <v>0.11</v>
      </c>
      <c r="G1348">
        <v>60579</v>
      </c>
      <c r="H1348">
        <v>4.2</v>
      </c>
      <c r="I1348" s="1">
        <v>0.83</v>
      </c>
    </row>
    <row r="1349" spans="1:9" x14ac:dyDescent="0.3">
      <c r="A1349">
        <v>9</v>
      </c>
      <c r="B1349">
        <v>4248</v>
      </c>
      <c r="C1349" s="1">
        <v>0.24</v>
      </c>
      <c r="D1349" s="1">
        <v>0.76</v>
      </c>
      <c r="E1349" s="1">
        <v>7.0000000000000007E-2</v>
      </c>
      <c r="F1349" s="1">
        <v>0.1</v>
      </c>
      <c r="G1349">
        <v>54438</v>
      </c>
      <c r="H1349">
        <v>17.66</v>
      </c>
      <c r="I1349" s="1">
        <v>0.78</v>
      </c>
    </row>
    <row r="1350" spans="1:9" x14ac:dyDescent="0.3">
      <c r="A1350">
        <v>6</v>
      </c>
      <c r="B1350">
        <v>12440</v>
      </c>
      <c r="C1350" s="1">
        <v>0.26</v>
      </c>
      <c r="D1350" s="1">
        <v>0.74</v>
      </c>
      <c r="E1350" s="1">
        <v>0.08</v>
      </c>
      <c r="F1350" s="1">
        <v>0.15</v>
      </c>
      <c r="G1350">
        <v>46281</v>
      </c>
      <c r="H1350">
        <v>2.0099999999999998</v>
      </c>
      <c r="I1350" s="1">
        <v>0.78</v>
      </c>
    </row>
    <row r="1351" spans="1:9" x14ac:dyDescent="0.3">
      <c r="A1351">
        <v>9</v>
      </c>
      <c r="B1351">
        <v>6658</v>
      </c>
      <c r="C1351" s="1">
        <v>0.28000000000000003</v>
      </c>
      <c r="D1351" s="1">
        <v>0.72</v>
      </c>
      <c r="E1351" s="1">
        <v>7.0000000000000007E-2</v>
      </c>
      <c r="F1351" s="1">
        <v>0.09</v>
      </c>
      <c r="G1351">
        <v>52445</v>
      </c>
      <c r="H1351">
        <v>13.22</v>
      </c>
      <c r="I1351" s="1">
        <v>0.74</v>
      </c>
    </row>
    <row r="1352" spans="1:9" x14ac:dyDescent="0.3">
      <c r="A1352">
        <v>6</v>
      </c>
      <c r="B1352">
        <v>10658</v>
      </c>
      <c r="C1352" s="1">
        <v>0.26</v>
      </c>
      <c r="D1352" s="1">
        <v>0.74</v>
      </c>
      <c r="E1352" s="1">
        <v>0.09</v>
      </c>
      <c r="F1352" s="1">
        <v>0.08</v>
      </c>
      <c r="G1352">
        <v>61015</v>
      </c>
      <c r="H1352">
        <v>1.5</v>
      </c>
      <c r="I1352" s="1">
        <v>0.76</v>
      </c>
    </row>
    <row r="1353" spans="1:9" x14ac:dyDescent="0.3">
      <c r="A1353">
        <v>9</v>
      </c>
      <c r="B1353">
        <v>3758</v>
      </c>
      <c r="C1353" s="1">
        <v>0.24</v>
      </c>
      <c r="D1353" s="1">
        <v>0.76</v>
      </c>
      <c r="E1353" s="1">
        <v>0.08</v>
      </c>
      <c r="F1353" s="1">
        <v>0.1</v>
      </c>
      <c r="G1353">
        <v>52058</v>
      </c>
      <c r="H1353">
        <v>14.64</v>
      </c>
      <c r="I1353" s="1">
        <v>0.78</v>
      </c>
    </row>
    <row r="1354" spans="1:9" x14ac:dyDescent="0.3">
      <c r="A1354">
        <v>1</v>
      </c>
      <c r="B1354">
        <v>28494</v>
      </c>
      <c r="C1354" s="1">
        <v>0.18</v>
      </c>
      <c r="D1354" s="1">
        <v>0.82</v>
      </c>
      <c r="E1354" s="1">
        <v>0.06</v>
      </c>
      <c r="F1354" s="1">
        <v>0.08</v>
      </c>
      <c r="G1354">
        <v>67269</v>
      </c>
      <c r="H1354">
        <v>1.72</v>
      </c>
      <c r="I1354" s="1">
        <v>0.84</v>
      </c>
    </row>
    <row r="1355" spans="1:9" x14ac:dyDescent="0.3">
      <c r="A1355">
        <v>9</v>
      </c>
      <c r="B1355">
        <v>5673</v>
      </c>
      <c r="C1355" s="1">
        <v>0.25</v>
      </c>
      <c r="D1355" s="1">
        <v>0.75</v>
      </c>
      <c r="E1355" s="1">
        <v>7.0000000000000007E-2</v>
      </c>
      <c r="F1355" s="1">
        <v>0.1</v>
      </c>
      <c r="G1355">
        <v>51305</v>
      </c>
      <c r="H1355">
        <v>17.63</v>
      </c>
      <c r="I1355" s="1">
        <v>0.76</v>
      </c>
    </row>
    <row r="1356" spans="1:9" x14ac:dyDescent="0.3">
      <c r="A1356">
        <v>7</v>
      </c>
      <c r="B1356">
        <v>25629</v>
      </c>
      <c r="C1356" s="1">
        <v>0.16</v>
      </c>
      <c r="D1356" s="1">
        <v>0.84</v>
      </c>
      <c r="E1356" s="1">
        <v>0.05</v>
      </c>
      <c r="F1356" s="1">
        <v>0.12</v>
      </c>
      <c r="G1356">
        <v>57690</v>
      </c>
      <c r="H1356">
        <v>5.31</v>
      </c>
      <c r="I1356" s="1">
        <v>0.84</v>
      </c>
    </row>
    <row r="1357" spans="1:9" x14ac:dyDescent="0.3">
      <c r="A1357">
        <v>6</v>
      </c>
      <c r="B1357">
        <v>35873</v>
      </c>
      <c r="C1357" s="1">
        <v>0.19</v>
      </c>
      <c r="D1357" s="1">
        <v>0.81</v>
      </c>
      <c r="E1357" s="1">
        <v>7.0000000000000007E-2</v>
      </c>
      <c r="F1357" s="1">
        <v>7.0000000000000007E-2</v>
      </c>
      <c r="G1357">
        <v>61959</v>
      </c>
      <c r="H1357">
        <v>5.13</v>
      </c>
      <c r="I1357" s="1">
        <v>0.83</v>
      </c>
    </row>
    <row r="1358" spans="1:9" x14ac:dyDescent="0.3">
      <c r="A1358">
        <v>8</v>
      </c>
      <c r="B1358">
        <v>5519</v>
      </c>
      <c r="C1358" s="1">
        <v>0.17</v>
      </c>
      <c r="D1358" s="1">
        <v>0.83</v>
      </c>
      <c r="E1358" s="1">
        <v>0.05</v>
      </c>
      <c r="F1358" s="1">
        <v>0.21</v>
      </c>
      <c r="G1358">
        <v>43162</v>
      </c>
      <c r="H1358">
        <v>9.06</v>
      </c>
      <c r="I1358" s="1">
        <v>0.84</v>
      </c>
    </row>
    <row r="1359" spans="1:9" x14ac:dyDescent="0.3">
      <c r="A1359">
        <v>8</v>
      </c>
      <c r="B1359">
        <v>9390</v>
      </c>
      <c r="C1359" s="1">
        <v>0.21</v>
      </c>
      <c r="D1359" s="1">
        <v>0.79</v>
      </c>
      <c r="E1359" s="1">
        <v>0.06</v>
      </c>
      <c r="F1359" s="1">
        <v>0.08</v>
      </c>
      <c r="G1359">
        <v>58105</v>
      </c>
      <c r="H1359">
        <v>2.13</v>
      </c>
      <c r="I1359" s="1">
        <v>0.8</v>
      </c>
    </row>
    <row r="1360" spans="1:9" x14ac:dyDescent="0.3">
      <c r="A1360">
        <v>7</v>
      </c>
      <c r="B1360">
        <v>19785</v>
      </c>
      <c r="C1360" s="1">
        <v>0.24</v>
      </c>
      <c r="D1360" s="1">
        <v>0.76</v>
      </c>
      <c r="E1360" s="1">
        <v>0.08</v>
      </c>
      <c r="F1360" s="1">
        <v>0.14000000000000001</v>
      </c>
      <c r="G1360">
        <v>50821</v>
      </c>
      <c r="H1360">
        <v>1.1599999999999999</v>
      </c>
      <c r="I1360" s="1">
        <v>0.79</v>
      </c>
    </row>
    <row r="1361" spans="1:9" x14ac:dyDescent="0.3">
      <c r="A1361">
        <v>6</v>
      </c>
      <c r="B1361">
        <v>23141</v>
      </c>
      <c r="C1361" s="1">
        <v>0.2</v>
      </c>
      <c r="D1361" s="1">
        <v>0.8</v>
      </c>
      <c r="E1361" s="1">
        <v>7.0000000000000007E-2</v>
      </c>
      <c r="F1361" s="1">
        <v>7.0000000000000007E-2</v>
      </c>
      <c r="G1361">
        <v>66557</v>
      </c>
      <c r="H1361">
        <v>1.64</v>
      </c>
      <c r="I1361" s="1">
        <v>0.81</v>
      </c>
    </row>
    <row r="1362" spans="1:9" x14ac:dyDescent="0.3">
      <c r="A1362">
        <v>1</v>
      </c>
      <c r="B1362">
        <v>26139</v>
      </c>
      <c r="C1362" s="1">
        <v>0.18</v>
      </c>
      <c r="D1362" s="1">
        <v>0.82</v>
      </c>
      <c r="E1362" s="1">
        <v>0.08</v>
      </c>
      <c r="F1362" s="1">
        <v>0.12</v>
      </c>
      <c r="G1362">
        <v>53289</v>
      </c>
      <c r="H1362">
        <v>4.13</v>
      </c>
      <c r="I1362" s="1">
        <v>0.83</v>
      </c>
    </row>
    <row r="1363" spans="1:9" x14ac:dyDescent="0.3">
      <c r="A1363">
        <v>6</v>
      </c>
      <c r="B1363">
        <v>33169</v>
      </c>
      <c r="C1363" s="1">
        <v>0.2</v>
      </c>
      <c r="D1363" s="1">
        <v>0.8</v>
      </c>
      <c r="E1363" s="1">
        <v>0.08</v>
      </c>
      <c r="F1363" s="1">
        <v>0.1</v>
      </c>
      <c r="G1363">
        <v>57471</v>
      </c>
      <c r="H1363">
        <v>0.75</v>
      </c>
      <c r="I1363" s="1">
        <v>0.83</v>
      </c>
    </row>
    <row r="1364" spans="1:9" x14ac:dyDescent="0.3">
      <c r="A1364">
        <v>4</v>
      </c>
      <c r="B1364">
        <v>40011</v>
      </c>
      <c r="C1364" s="1">
        <v>0.18</v>
      </c>
      <c r="D1364" s="1">
        <v>0.82</v>
      </c>
      <c r="E1364" s="1">
        <v>0.06</v>
      </c>
      <c r="F1364" s="1">
        <v>0.11</v>
      </c>
      <c r="G1364">
        <v>53387</v>
      </c>
      <c r="H1364">
        <v>0</v>
      </c>
      <c r="I1364" s="1">
        <v>0.83</v>
      </c>
    </row>
    <row r="1365" spans="1:9" x14ac:dyDescent="0.3">
      <c r="A1365">
        <v>9</v>
      </c>
      <c r="B1365">
        <v>8276</v>
      </c>
      <c r="C1365" s="1">
        <v>0.26</v>
      </c>
      <c r="D1365" s="1">
        <v>0.74</v>
      </c>
      <c r="E1365" s="1">
        <v>7.0000000000000007E-2</v>
      </c>
      <c r="F1365" s="1">
        <v>0.08</v>
      </c>
      <c r="G1365">
        <v>59938</v>
      </c>
      <c r="H1365">
        <v>2.42</v>
      </c>
      <c r="I1365" s="1">
        <v>0.76</v>
      </c>
    </row>
    <row r="1366" spans="1:9" x14ac:dyDescent="0.3">
      <c r="A1366">
        <v>3</v>
      </c>
      <c r="B1366">
        <v>34220</v>
      </c>
      <c r="C1366" s="1">
        <v>0.16</v>
      </c>
      <c r="D1366" s="1">
        <v>0.84</v>
      </c>
      <c r="E1366" s="1">
        <v>0.05</v>
      </c>
      <c r="F1366" s="1">
        <v>0.08</v>
      </c>
      <c r="G1366">
        <v>66209</v>
      </c>
      <c r="H1366">
        <v>0.5</v>
      </c>
      <c r="I1366" s="1">
        <v>0.79</v>
      </c>
    </row>
    <row r="1367" spans="1:9" x14ac:dyDescent="0.3">
      <c r="A1367">
        <v>7</v>
      </c>
      <c r="B1367">
        <v>21924</v>
      </c>
      <c r="C1367" s="1">
        <v>0.16</v>
      </c>
      <c r="D1367" s="1">
        <v>0.84</v>
      </c>
      <c r="E1367" s="1">
        <v>0.04</v>
      </c>
      <c r="F1367" s="1">
        <v>0.11</v>
      </c>
      <c r="G1367">
        <v>55766</v>
      </c>
      <c r="H1367">
        <v>2.19</v>
      </c>
      <c r="I1367" s="1">
        <v>0.84</v>
      </c>
    </row>
    <row r="1368" spans="1:9" x14ac:dyDescent="0.3">
      <c r="A1368">
        <v>8</v>
      </c>
      <c r="B1368">
        <v>6475</v>
      </c>
      <c r="C1368" s="1">
        <v>0.21</v>
      </c>
      <c r="D1368" s="1">
        <v>0.79</v>
      </c>
      <c r="E1368" s="1">
        <v>0.06</v>
      </c>
      <c r="F1368" s="1">
        <v>0.11</v>
      </c>
      <c r="G1368">
        <v>48799</v>
      </c>
      <c r="H1368">
        <v>2.16</v>
      </c>
      <c r="I1368" s="1">
        <v>0.81</v>
      </c>
    </row>
    <row r="1369" spans="1:9" x14ac:dyDescent="0.3">
      <c r="A1369">
        <v>3</v>
      </c>
      <c r="B1369">
        <v>156277</v>
      </c>
      <c r="C1369" s="1">
        <v>0.16</v>
      </c>
      <c r="D1369" s="1">
        <v>0.84</v>
      </c>
      <c r="E1369" s="1">
        <v>0.06</v>
      </c>
      <c r="F1369" s="1">
        <v>7.0000000000000007E-2</v>
      </c>
      <c r="G1369">
        <v>76001</v>
      </c>
      <c r="H1369">
        <v>8.5299999999999994</v>
      </c>
      <c r="I1369" s="1">
        <v>0.86</v>
      </c>
    </row>
    <row r="1370" spans="1:9" x14ac:dyDescent="0.3">
      <c r="A1370">
        <v>6</v>
      </c>
      <c r="B1370">
        <v>58812</v>
      </c>
      <c r="C1370" s="1">
        <v>0.24</v>
      </c>
      <c r="D1370" s="1">
        <v>0.76</v>
      </c>
      <c r="E1370" s="1">
        <v>7.0000000000000007E-2</v>
      </c>
      <c r="F1370" s="1">
        <v>0.1</v>
      </c>
      <c r="G1370">
        <v>53778</v>
      </c>
      <c r="H1370">
        <v>4.17</v>
      </c>
      <c r="I1370" s="1">
        <v>0.78</v>
      </c>
    </row>
    <row r="1371" spans="1:9" x14ac:dyDescent="0.3">
      <c r="A1371">
        <v>6</v>
      </c>
      <c r="B1371">
        <v>14178</v>
      </c>
      <c r="C1371" s="1">
        <v>0.18</v>
      </c>
      <c r="D1371" s="1">
        <v>0.82</v>
      </c>
      <c r="E1371" s="1">
        <v>0.06</v>
      </c>
      <c r="F1371" s="1">
        <v>0.09</v>
      </c>
      <c r="G1371">
        <v>57494</v>
      </c>
      <c r="H1371">
        <v>2.89</v>
      </c>
      <c r="I1371" s="1">
        <v>0.83</v>
      </c>
    </row>
    <row r="1372" spans="1:9" x14ac:dyDescent="0.3">
      <c r="A1372">
        <v>6</v>
      </c>
      <c r="B1372">
        <v>29483</v>
      </c>
      <c r="C1372" s="1">
        <v>0.21</v>
      </c>
      <c r="D1372" s="1">
        <v>0.79</v>
      </c>
      <c r="E1372" s="1">
        <v>0.08</v>
      </c>
      <c r="F1372" s="1">
        <v>0.11</v>
      </c>
      <c r="G1372">
        <v>50387</v>
      </c>
      <c r="H1372">
        <v>0.31</v>
      </c>
      <c r="I1372" s="1">
        <v>0.77</v>
      </c>
    </row>
    <row r="1373" spans="1:9" x14ac:dyDescent="0.3">
      <c r="A1373">
        <v>6</v>
      </c>
      <c r="B1373">
        <v>9047</v>
      </c>
      <c r="C1373" s="1">
        <v>0.21</v>
      </c>
      <c r="D1373" s="1">
        <v>0.79</v>
      </c>
      <c r="E1373" s="1">
        <v>0.06</v>
      </c>
      <c r="F1373" s="1">
        <v>0.1</v>
      </c>
      <c r="G1373">
        <v>55378</v>
      </c>
      <c r="H1373">
        <v>1.99</v>
      </c>
      <c r="I1373" s="1">
        <v>0.8</v>
      </c>
    </row>
    <row r="1374" spans="1:9" x14ac:dyDescent="0.3">
      <c r="A1374">
        <v>3</v>
      </c>
      <c r="B1374">
        <v>31529</v>
      </c>
      <c r="C1374" s="1">
        <v>0.18</v>
      </c>
      <c r="D1374" s="1">
        <v>0.82</v>
      </c>
      <c r="E1374" s="1">
        <v>0.06</v>
      </c>
      <c r="F1374" s="1">
        <v>0.12</v>
      </c>
      <c r="G1374">
        <v>60180</v>
      </c>
      <c r="H1374">
        <v>3.9</v>
      </c>
      <c r="I1374" s="1">
        <v>0.82</v>
      </c>
    </row>
    <row r="1375" spans="1:9" x14ac:dyDescent="0.3">
      <c r="A1375">
        <v>8</v>
      </c>
      <c r="B1375">
        <v>11097</v>
      </c>
      <c r="C1375" s="1">
        <v>0.24</v>
      </c>
      <c r="D1375" s="1">
        <v>0.76</v>
      </c>
      <c r="E1375" s="1">
        <v>0.08</v>
      </c>
      <c r="F1375" s="1">
        <v>0.08</v>
      </c>
      <c r="G1375">
        <v>60975</v>
      </c>
      <c r="H1375">
        <v>1.98</v>
      </c>
      <c r="I1375" s="1">
        <v>0.78</v>
      </c>
    </row>
    <row r="1376" spans="1:9" x14ac:dyDescent="0.3">
      <c r="A1376">
        <v>1</v>
      </c>
      <c r="B1376">
        <v>550210</v>
      </c>
      <c r="C1376" s="1">
        <v>0.14000000000000001</v>
      </c>
      <c r="D1376" s="1">
        <v>0.86</v>
      </c>
      <c r="E1376" s="1">
        <v>0.04</v>
      </c>
      <c r="F1376" s="1">
        <v>0.14000000000000001</v>
      </c>
      <c r="G1376">
        <v>62937</v>
      </c>
      <c r="H1376">
        <v>2.62</v>
      </c>
      <c r="I1376" s="1">
        <v>0.85</v>
      </c>
    </row>
    <row r="1377" spans="1:9" x14ac:dyDescent="0.3">
      <c r="A1377">
        <v>8</v>
      </c>
      <c r="B1377">
        <v>3999</v>
      </c>
      <c r="C1377" s="1">
        <v>0.21</v>
      </c>
      <c r="D1377" s="1">
        <v>0.79</v>
      </c>
      <c r="E1377" s="1">
        <v>0.06</v>
      </c>
      <c r="F1377" s="1">
        <v>0.11</v>
      </c>
      <c r="G1377">
        <v>54412</v>
      </c>
      <c r="H1377">
        <v>0</v>
      </c>
      <c r="I1377" s="1">
        <v>0.8</v>
      </c>
    </row>
    <row r="1378" spans="1:9" x14ac:dyDescent="0.3">
      <c r="A1378">
        <v>7</v>
      </c>
      <c r="B1378">
        <v>15249</v>
      </c>
      <c r="C1378" s="1">
        <v>0.21</v>
      </c>
      <c r="D1378" s="1">
        <v>0.79</v>
      </c>
      <c r="E1378" s="1">
        <v>7.0000000000000007E-2</v>
      </c>
      <c r="F1378" s="1">
        <v>0.09</v>
      </c>
      <c r="G1378">
        <v>56760</v>
      </c>
      <c r="H1378">
        <v>1.64</v>
      </c>
      <c r="I1378" s="1">
        <v>0.8</v>
      </c>
    </row>
    <row r="1379" spans="1:9" x14ac:dyDescent="0.3">
      <c r="A1379">
        <v>8</v>
      </c>
      <c r="B1379">
        <v>14612</v>
      </c>
      <c r="C1379" s="1">
        <v>0.21</v>
      </c>
      <c r="D1379" s="1">
        <v>0.79</v>
      </c>
      <c r="E1379" s="1">
        <v>0.06</v>
      </c>
      <c r="F1379" s="1">
        <v>0.1</v>
      </c>
      <c r="G1379">
        <v>59787</v>
      </c>
      <c r="H1379">
        <v>1.0900000000000001</v>
      </c>
      <c r="I1379" s="1">
        <v>0.81</v>
      </c>
    </row>
    <row r="1380" spans="1:9" x14ac:dyDescent="0.3">
      <c r="A1380">
        <v>4</v>
      </c>
      <c r="B1380">
        <v>66523</v>
      </c>
      <c r="C1380" s="1">
        <v>0.15</v>
      </c>
      <c r="D1380" s="1">
        <v>0.85</v>
      </c>
      <c r="E1380" s="1">
        <v>0.05</v>
      </c>
      <c r="F1380" s="1">
        <v>0.09</v>
      </c>
      <c r="G1380">
        <v>67024</v>
      </c>
      <c r="H1380">
        <v>1.79</v>
      </c>
      <c r="I1380" s="1">
        <v>0.76</v>
      </c>
    </row>
    <row r="1381" spans="1:9" x14ac:dyDescent="0.3">
      <c r="A1381">
        <v>6</v>
      </c>
      <c r="B1381">
        <v>9414</v>
      </c>
      <c r="C1381" s="1">
        <v>0.2</v>
      </c>
      <c r="D1381" s="1">
        <v>0.8</v>
      </c>
      <c r="E1381" s="1">
        <v>0.06</v>
      </c>
      <c r="F1381" s="1">
        <v>0.09</v>
      </c>
      <c r="G1381">
        <v>63503</v>
      </c>
      <c r="H1381">
        <v>2.66</v>
      </c>
      <c r="I1381" s="1">
        <v>0.81</v>
      </c>
    </row>
    <row r="1382" spans="1:9" x14ac:dyDescent="0.3">
      <c r="A1382">
        <v>7</v>
      </c>
      <c r="B1382">
        <v>15150</v>
      </c>
      <c r="C1382" s="1">
        <v>0.17</v>
      </c>
      <c r="D1382" s="1">
        <v>0.83</v>
      </c>
      <c r="E1382" s="1">
        <v>0.06</v>
      </c>
      <c r="F1382" s="1">
        <v>0.08</v>
      </c>
      <c r="G1382">
        <v>60239</v>
      </c>
      <c r="H1382">
        <v>7.59</v>
      </c>
      <c r="I1382" s="1">
        <v>0.84</v>
      </c>
    </row>
    <row r="1383" spans="1:9" x14ac:dyDescent="0.3">
      <c r="A1383">
        <v>2</v>
      </c>
      <c r="B1383">
        <v>199754</v>
      </c>
      <c r="C1383" s="1">
        <v>0.19</v>
      </c>
      <c r="D1383" s="1">
        <v>0.81</v>
      </c>
      <c r="E1383" s="1">
        <v>0.08</v>
      </c>
      <c r="F1383" s="1">
        <v>0.14000000000000001</v>
      </c>
      <c r="G1383">
        <v>53833</v>
      </c>
      <c r="H1383">
        <v>5.35</v>
      </c>
      <c r="I1383" s="1">
        <v>0.81</v>
      </c>
    </row>
    <row r="1384" spans="1:9" x14ac:dyDescent="0.3">
      <c r="A1384">
        <v>1</v>
      </c>
      <c r="B1384">
        <v>147381</v>
      </c>
      <c r="C1384" s="1">
        <v>0.11</v>
      </c>
      <c r="D1384" s="1">
        <v>0.89</v>
      </c>
      <c r="E1384" s="1">
        <v>0.04</v>
      </c>
      <c r="F1384" s="1">
        <v>0.05</v>
      </c>
      <c r="G1384">
        <v>101427</v>
      </c>
      <c r="H1384">
        <v>0.73</v>
      </c>
      <c r="I1384" s="1">
        <v>0.9</v>
      </c>
    </row>
    <row r="1385" spans="1:9" x14ac:dyDescent="0.3">
      <c r="A1385">
        <v>1</v>
      </c>
      <c r="B1385">
        <v>96036</v>
      </c>
      <c r="C1385" s="1">
        <v>0.11</v>
      </c>
      <c r="D1385" s="1">
        <v>0.89</v>
      </c>
      <c r="E1385" s="1">
        <v>0.06</v>
      </c>
      <c r="F1385" s="1">
        <v>0.06</v>
      </c>
      <c r="G1385">
        <v>81850</v>
      </c>
      <c r="H1385">
        <v>0</v>
      </c>
      <c r="I1385" s="1">
        <v>0.89</v>
      </c>
    </row>
    <row r="1386" spans="1:9" x14ac:dyDescent="0.3">
      <c r="A1386">
        <v>1</v>
      </c>
      <c r="B1386">
        <v>15028</v>
      </c>
      <c r="C1386" s="1">
        <v>0.18</v>
      </c>
      <c r="D1386" s="1">
        <v>0.82</v>
      </c>
      <c r="E1386" s="1">
        <v>0.06</v>
      </c>
      <c r="F1386" s="1">
        <v>7.0000000000000007E-2</v>
      </c>
      <c r="G1386">
        <v>66209</v>
      </c>
      <c r="H1386">
        <v>0.4</v>
      </c>
      <c r="I1386" s="1">
        <v>0.83</v>
      </c>
    </row>
    <row r="1387" spans="1:9" x14ac:dyDescent="0.3">
      <c r="A1387">
        <v>3</v>
      </c>
      <c r="B1387">
        <v>159256</v>
      </c>
      <c r="C1387" s="1">
        <v>0.15</v>
      </c>
      <c r="D1387" s="1">
        <v>0.85</v>
      </c>
      <c r="E1387" s="1">
        <v>0.06</v>
      </c>
      <c r="F1387" s="1">
        <v>0.12</v>
      </c>
      <c r="G1387">
        <v>60843</v>
      </c>
      <c r="H1387">
        <v>6.9</v>
      </c>
      <c r="I1387" s="1">
        <v>0.83</v>
      </c>
    </row>
    <row r="1388" spans="1:9" x14ac:dyDescent="0.3">
      <c r="A1388">
        <v>5</v>
      </c>
      <c r="B1388">
        <v>36803</v>
      </c>
      <c r="C1388" s="1">
        <v>0.18</v>
      </c>
      <c r="D1388" s="1">
        <v>0.82</v>
      </c>
      <c r="E1388" s="1">
        <v>0.06</v>
      </c>
      <c r="F1388" s="1">
        <v>0.09</v>
      </c>
      <c r="G1388">
        <v>65323</v>
      </c>
      <c r="H1388">
        <v>1.1399999999999999</v>
      </c>
      <c r="I1388" s="1">
        <v>0.84</v>
      </c>
    </row>
    <row r="1389" spans="1:9" x14ac:dyDescent="0.3">
      <c r="A1389">
        <v>7</v>
      </c>
      <c r="B1389">
        <v>9753</v>
      </c>
      <c r="C1389" s="1">
        <v>0.17</v>
      </c>
      <c r="D1389" s="1">
        <v>0.83</v>
      </c>
      <c r="E1389" s="1">
        <v>0.05</v>
      </c>
      <c r="F1389" s="1">
        <v>0.1</v>
      </c>
      <c r="G1389">
        <v>61929</v>
      </c>
      <c r="H1389">
        <v>2.56</v>
      </c>
      <c r="I1389" s="1">
        <v>0.75</v>
      </c>
    </row>
    <row r="1390" spans="1:9" x14ac:dyDescent="0.3">
      <c r="A1390">
        <v>7</v>
      </c>
      <c r="B1390">
        <v>9345</v>
      </c>
      <c r="C1390" s="1">
        <v>0.22</v>
      </c>
      <c r="D1390" s="1">
        <v>0.78</v>
      </c>
      <c r="E1390" s="1">
        <v>7.0000000000000007E-2</v>
      </c>
      <c r="F1390" s="1">
        <v>0.1</v>
      </c>
      <c r="G1390">
        <v>51552</v>
      </c>
      <c r="H1390">
        <v>2.68</v>
      </c>
      <c r="I1390" s="1">
        <v>0.8</v>
      </c>
    </row>
    <row r="1391" spans="1:9" x14ac:dyDescent="0.3">
      <c r="A1391">
        <v>6</v>
      </c>
      <c r="B1391">
        <v>24582</v>
      </c>
      <c r="C1391" s="1">
        <v>0.22</v>
      </c>
      <c r="D1391" s="1">
        <v>0.78</v>
      </c>
      <c r="E1391" s="1">
        <v>0.08</v>
      </c>
      <c r="F1391" s="1">
        <v>0.12</v>
      </c>
      <c r="G1391">
        <v>58113</v>
      </c>
      <c r="H1391">
        <v>6.31</v>
      </c>
      <c r="I1391" s="1">
        <v>0.8</v>
      </c>
    </row>
    <row r="1392" spans="1:9" x14ac:dyDescent="0.3">
      <c r="A1392">
        <v>9</v>
      </c>
      <c r="B1392">
        <v>3308</v>
      </c>
      <c r="C1392" s="1">
        <v>0.25</v>
      </c>
      <c r="D1392" s="1">
        <v>0.75</v>
      </c>
      <c r="E1392" s="1">
        <v>7.0000000000000007E-2</v>
      </c>
      <c r="F1392" s="1">
        <v>0.13</v>
      </c>
      <c r="G1392">
        <v>49773</v>
      </c>
      <c r="H1392">
        <v>4.53</v>
      </c>
      <c r="I1392" s="1">
        <v>0.77</v>
      </c>
    </row>
    <row r="1393" spans="1:9" x14ac:dyDescent="0.3">
      <c r="A1393">
        <v>3</v>
      </c>
      <c r="B1393">
        <v>21645</v>
      </c>
      <c r="C1393" s="1">
        <v>0.22</v>
      </c>
      <c r="D1393" s="1">
        <v>0.78</v>
      </c>
      <c r="E1393" s="1">
        <v>7.0000000000000007E-2</v>
      </c>
      <c r="F1393" s="1">
        <v>7.0000000000000007E-2</v>
      </c>
      <c r="G1393">
        <v>63633</v>
      </c>
      <c r="H1393">
        <v>11.6</v>
      </c>
      <c r="I1393" s="1">
        <v>0.8</v>
      </c>
    </row>
    <row r="1394" spans="1:9" x14ac:dyDescent="0.3">
      <c r="A1394">
        <v>7</v>
      </c>
      <c r="B1394">
        <v>13773</v>
      </c>
      <c r="C1394" s="1">
        <v>0.21</v>
      </c>
      <c r="D1394" s="1">
        <v>0.79</v>
      </c>
      <c r="E1394" s="1">
        <v>0.08</v>
      </c>
      <c r="F1394" s="1">
        <v>0.14000000000000001</v>
      </c>
      <c r="G1394">
        <v>46312</v>
      </c>
      <c r="H1394">
        <v>1.82</v>
      </c>
      <c r="I1394" s="1">
        <v>0.81</v>
      </c>
    </row>
    <row r="1395" spans="1:9" x14ac:dyDescent="0.3">
      <c r="A1395">
        <v>6</v>
      </c>
      <c r="B1395">
        <v>18691</v>
      </c>
      <c r="C1395" s="1">
        <v>0.18</v>
      </c>
      <c r="D1395" s="1">
        <v>0.82</v>
      </c>
      <c r="E1395" s="1">
        <v>0.06</v>
      </c>
      <c r="F1395" s="1">
        <v>0.09</v>
      </c>
      <c r="G1395">
        <v>58335</v>
      </c>
      <c r="H1395">
        <v>0.64</v>
      </c>
      <c r="I1395" s="1">
        <v>0.8</v>
      </c>
    </row>
    <row r="1396" spans="1:9" x14ac:dyDescent="0.3">
      <c r="A1396">
        <v>1</v>
      </c>
      <c r="B1396">
        <v>259201</v>
      </c>
      <c r="C1396" s="1">
        <v>0.15</v>
      </c>
      <c r="D1396" s="1">
        <v>0.85</v>
      </c>
      <c r="E1396" s="1">
        <v>0.05</v>
      </c>
      <c r="F1396" s="1">
        <v>0.04</v>
      </c>
      <c r="G1396">
        <v>95840</v>
      </c>
      <c r="H1396">
        <v>0.59</v>
      </c>
      <c r="I1396" s="1">
        <v>0.86</v>
      </c>
    </row>
    <row r="1397" spans="1:9" x14ac:dyDescent="0.3">
      <c r="A1397">
        <v>6</v>
      </c>
      <c r="B1397">
        <v>10980</v>
      </c>
      <c r="C1397" s="1">
        <v>0.2</v>
      </c>
      <c r="D1397" s="1">
        <v>0.8</v>
      </c>
      <c r="E1397" s="1">
        <v>0.06</v>
      </c>
      <c r="F1397" s="1">
        <v>0.1</v>
      </c>
      <c r="G1397">
        <v>51962</v>
      </c>
      <c r="H1397">
        <v>2.64</v>
      </c>
      <c r="I1397" s="1">
        <v>0.81</v>
      </c>
    </row>
    <row r="1398" spans="1:9" x14ac:dyDescent="0.3">
      <c r="A1398">
        <v>6</v>
      </c>
      <c r="B1398">
        <v>6254</v>
      </c>
      <c r="C1398" s="1">
        <v>0.19</v>
      </c>
      <c r="D1398" s="1">
        <v>0.81</v>
      </c>
      <c r="E1398" s="1">
        <v>0.05</v>
      </c>
      <c r="F1398" s="1">
        <v>0.09</v>
      </c>
      <c r="G1398">
        <v>61387</v>
      </c>
      <c r="H1398">
        <v>16.79</v>
      </c>
      <c r="I1398" s="1">
        <v>0.83</v>
      </c>
    </row>
    <row r="1399" spans="1:9" x14ac:dyDescent="0.3">
      <c r="A1399">
        <v>4</v>
      </c>
      <c r="B1399">
        <v>50825</v>
      </c>
      <c r="C1399" s="1">
        <v>0.17</v>
      </c>
      <c r="D1399" s="1">
        <v>0.83</v>
      </c>
      <c r="E1399" s="1">
        <v>0.06</v>
      </c>
      <c r="F1399" s="1">
        <v>0.12</v>
      </c>
      <c r="G1399">
        <v>56076</v>
      </c>
      <c r="H1399">
        <v>0.91</v>
      </c>
      <c r="I1399" s="1">
        <v>0.79</v>
      </c>
    </row>
    <row r="1400" spans="1:9" x14ac:dyDescent="0.3">
      <c r="A1400">
        <v>1</v>
      </c>
      <c r="B1400">
        <v>136349</v>
      </c>
      <c r="C1400" s="1">
        <v>0.13</v>
      </c>
      <c r="D1400" s="1">
        <v>0.87</v>
      </c>
      <c r="E1400" s="1">
        <v>0.05</v>
      </c>
      <c r="F1400" s="1">
        <v>0.05</v>
      </c>
      <c r="G1400">
        <v>87377</v>
      </c>
      <c r="H1400">
        <v>1.36</v>
      </c>
      <c r="I1400" s="1">
        <v>0.89</v>
      </c>
    </row>
    <row r="1401" spans="1:9" x14ac:dyDescent="0.3">
      <c r="A1401">
        <v>9</v>
      </c>
      <c r="B1401">
        <v>9795</v>
      </c>
      <c r="C1401" s="1">
        <v>0.2</v>
      </c>
      <c r="D1401" s="1">
        <v>0.8</v>
      </c>
      <c r="E1401" s="1">
        <v>0.06</v>
      </c>
      <c r="F1401" s="1">
        <v>0.11</v>
      </c>
      <c r="G1401">
        <v>56528</v>
      </c>
      <c r="H1401">
        <v>16.329999999999998</v>
      </c>
      <c r="I1401" s="1">
        <v>0.81</v>
      </c>
    </row>
    <row r="1402" spans="1:9" x14ac:dyDescent="0.3">
      <c r="A1402">
        <v>5</v>
      </c>
      <c r="B1402">
        <v>31192</v>
      </c>
      <c r="C1402" s="1">
        <v>0.19</v>
      </c>
      <c r="D1402" s="1">
        <v>0.81</v>
      </c>
      <c r="E1402" s="1">
        <v>0.06</v>
      </c>
      <c r="F1402" s="1">
        <v>0.27</v>
      </c>
      <c r="G1402">
        <v>33392</v>
      </c>
      <c r="H1402">
        <v>4.3600000000000003</v>
      </c>
      <c r="I1402" s="1">
        <v>0.78</v>
      </c>
    </row>
    <row r="1403" spans="1:9" x14ac:dyDescent="0.3">
      <c r="A1403">
        <v>7</v>
      </c>
      <c r="B1403">
        <v>36925</v>
      </c>
      <c r="C1403" s="1">
        <v>0.18</v>
      </c>
      <c r="D1403" s="1">
        <v>0.82</v>
      </c>
      <c r="E1403" s="1">
        <v>0.05</v>
      </c>
      <c r="F1403" s="1">
        <v>0.18</v>
      </c>
      <c r="G1403">
        <v>40010</v>
      </c>
      <c r="H1403">
        <v>5.42</v>
      </c>
      <c r="I1403" s="1">
        <v>0.86</v>
      </c>
    </row>
    <row r="1404" spans="1:9" x14ac:dyDescent="0.3">
      <c r="A1404">
        <v>8</v>
      </c>
      <c r="B1404">
        <v>12326</v>
      </c>
      <c r="C1404" s="1">
        <v>0.23</v>
      </c>
      <c r="D1404" s="1">
        <v>0.77</v>
      </c>
      <c r="E1404" s="1">
        <v>0.06</v>
      </c>
      <c r="F1404" s="1">
        <v>0.22</v>
      </c>
      <c r="G1404">
        <v>38092</v>
      </c>
      <c r="H1404">
        <v>0</v>
      </c>
      <c r="I1404" s="1">
        <v>0.81</v>
      </c>
    </row>
    <row r="1405" spans="1:9" x14ac:dyDescent="0.3">
      <c r="A1405">
        <v>6</v>
      </c>
      <c r="B1405">
        <v>18365</v>
      </c>
      <c r="C1405" s="1">
        <v>0.19</v>
      </c>
      <c r="D1405" s="1">
        <v>0.81</v>
      </c>
      <c r="E1405" s="1">
        <v>0.06</v>
      </c>
      <c r="F1405" s="1">
        <v>0.23</v>
      </c>
      <c r="G1405">
        <v>36761</v>
      </c>
      <c r="H1405">
        <v>1.36</v>
      </c>
      <c r="I1405" s="1">
        <v>0.85</v>
      </c>
    </row>
    <row r="1406" spans="1:9" x14ac:dyDescent="0.3">
      <c r="A1406">
        <v>1</v>
      </c>
      <c r="B1406">
        <v>8271</v>
      </c>
      <c r="C1406" s="1">
        <v>0.19</v>
      </c>
      <c r="D1406" s="1">
        <v>0.81</v>
      </c>
      <c r="E1406" s="1">
        <v>0.05</v>
      </c>
      <c r="F1406" s="1">
        <v>0.22</v>
      </c>
      <c r="G1406">
        <v>35184</v>
      </c>
      <c r="H1406">
        <v>0</v>
      </c>
      <c r="I1406" s="1">
        <v>0.87</v>
      </c>
    </row>
    <row r="1407" spans="1:9" x14ac:dyDescent="0.3">
      <c r="A1407">
        <v>7</v>
      </c>
      <c r="B1407">
        <v>31333</v>
      </c>
      <c r="C1407" s="1">
        <v>0.16</v>
      </c>
      <c r="D1407" s="1">
        <v>0.84</v>
      </c>
      <c r="E1407" s="1">
        <v>0.04</v>
      </c>
      <c r="F1407" s="1">
        <v>0.28000000000000003</v>
      </c>
      <c r="G1407">
        <v>33116</v>
      </c>
      <c r="H1407">
        <v>4.12</v>
      </c>
      <c r="I1407" s="1">
        <v>0.84</v>
      </c>
    </row>
    <row r="1408" spans="1:9" x14ac:dyDescent="0.3">
      <c r="A1408">
        <v>9</v>
      </c>
      <c r="B1408">
        <v>14436</v>
      </c>
      <c r="C1408" s="1">
        <v>0.19</v>
      </c>
      <c r="D1408" s="1">
        <v>0.81</v>
      </c>
      <c r="E1408" s="1">
        <v>0.04</v>
      </c>
      <c r="F1408" s="1">
        <v>0.21</v>
      </c>
      <c r="G1408">
        <v>39176</v>
      </c>
      <c r="H1408">
        <v>10.039999999999999</v>
      </c>
      <c r="I1408" s="1">
        <v>0.86</v>
      </c>
    </row>
    <row r="1409" spans="1:9" x14ac:dyDescent="0.3">
      <c r="A1409">
        <v>9</v>
      </c>
      <c r="B1409">
        <v>9911</v>
      </c>
      <c r="C1409" s="1">
        <v>0.24</v>
      </c>
      <c r="D1409" s="1">
        <v>0.76</v>
      </c>
      <c r="E1409" s="1">
        <v>0.05</v>
      </c>
      <c r="F1409" s="1">
        <v>0.17</v>
      </c>
      <c r="G1409">
        <v>42588</v>
      </c>
      <c r="H1409">
        <v>0</v>
      </c>
      <c r="I1409" s="1">
        <v>0.79</v>
      </c>
    </row>
    <row r="1410" spans="1:9" x14ac:dyDescent="0.3">
      <c r="A1410">
        <v>7</v>
      </c>
      <c r="B1410">
        <v>17171</v>
      </c>
      <c r="C1410" s="1">
        <v>0.17</v>
      </c>
      <c r="D1410" s="1">
        <v>0.83</v>
      </c>
      <c r="E1410" s="1">
        <v>0.04</v>
      </c>
      <c r="F1410" s="1">
        <v>0.2</v>
      </c>
      <c r="G1410">
        <v>37429</v>
      </c>
      <c r="H1410">
        <v>4.8899999999999997</v>
      </c>
      <c r="I1410" s="1">
        <v>0.86</v>
      </c>
    </row>
    <row r="1411" spans="1:9" x14ac:dyDescent="0.3">
      <c r="A1411">
        <v>9</v>
      </c>
      <c r="B1411">
        <v>8278</v>
      </c>
      <c r="C1411" s="1">
        <v>0.22</v>
      </c>
      <c r="D1411" s="1">
        <v>0.78</v>
      </c>
      <c r="E1411" s="1">
        <v>0.05</v>
      </c>
      <c r="F1411" s="1">
        <v>0.2</v>
      </c>
      <c r="G1411">
        <v>38479</v>
      </c>
      <c r="H1411">
        <v>10.63</v>
      </c>
      <c r="I1411" s="1">
        <v>0.83</v>
      </c>
    </row>
    <row r="1412" spans="1:9" x14ac:dyDescent="0.3">
      <c r="A1412">
        <v>8</v>
      </c>
      <c r="B1412">
        <v>9002</v>
      </c>
      <c r="C1412" s="1">
        <v>0.16</v>
      </c>
      <c r="D1412" s="1">
        <v>0.84</v>
      </c>
      <c r="E1412" s="1">
        <v>0.04</v>
      </c>
      <c r="F1412" s="1">
        <v>0.31</v>
      </c>
      <c r="G1412">
        <v>29631</v>
      </c>
      <c r="H1412">
        <v>2.44</v>
      </c>
      <c r="I1412" s="1">
        <v>0.75</v>
      </c>
    </row>
    <row r="1413" spans="1:9" x14ac:dyDescent="0.3">
      <c r="A1413">
        <v>9</v>
      </c>
      <c r="B1413">
        <v>15604</v>
      </c>
      <c r="C1413" s="1">
        <v>0.2</v>
      </c>
      <c r="D1413" s="1">
        <v>0.8</v>
      </c>
      <c r="E1413" s="1">
        <v>7.0000000000000007E-2</v>
      </c>
      <c r="F1413" s="1">
        <v>0.21</v>
      </c>
      <c r="G1413">
        <v>41495</v>
      </c>
      <c r="H1413">
        <v>1.6</v>
      </c>
      <c r="I1413" s="1">
        <v>0.84</v>
      </c>
    </row>
    <row r="1414" spans="1:9" x14ac:dyDescent="0.3">
      <c r="A1414">
        <v>7</v>
      </c>
      <c r="B1414">
        <v>19386</v>
      </c>
      <c r="C1414" s="1">
        <v>0.18</v>
      </c>
      <c r="D1414" s="1">
        <v>0.82</v>
      </c>
      <c r="E1414" s="1">
        <v>0.05</v>
      </c>
      <c r="F1414" s="1">
        <v>0.22</v>
      </c>
      <c r="G1414">
        <v>38121</v>
      </c>
      <c r="H1414">
        <v>2.5299999999999998</v>
      </c>
      <c r="I1414" s="1">
        <v>0.85</v>
      </c>
    </row>
    <row r="1415" spans="1:9" x14ac:dyDescent="0.3">
      <c r="A1415">
        <v>7</v>
      </c>
      <c r="B1415">
        <v>22628</v>
      </c>
      <c r="C1415" s="1">
        <v>0.15</v>
      </c>
      <c r="D1415" s="1">
        <v>0.85</v>
      </c>
      <c r="E1415" s="1">
        <v>0.05</v>
      </c>
      <c r="F1415" s="1">
        <v>0.35</v>
      </c>
      <c r="G1415">
        <v>29380</v>
      </c>
      <c r="H1415">
        <v>8</v>
      </c>
      <c r="I1415" s="1">
        <v>0.87</v>
      </c>
    </row>
    <row r="1416" spans="1:9" x14ac:dyDescent="0.3">
      <c r="A1416">
        <v>2</v>
      </c>
      <c r="B1416">
        <v>28543</v>
      </c>
      <c r="C1416" s="1">
        <v>0.18</v>
      </c>
      <c r="D1416" s="1">
        <v>0.82</v>
      </c>
      <c r="E1416" s="1">
        <v>0.06</v>
      </c>
      <c r="F1416" s="1">
        <v>0.26</v>
      </c>
      <c r="G1416">
        <v>38664</v>
      </c>
      <c r="H1416">
        <v>0.88</v>
      </c>
      <c r="I1416" s="1">
        <v>0.85</v>
      </c>
    </row>
    <row r="1417" spans="1:9" x14ac:dyDescent="0.3">
      <c r="A1417">
        <v>8</v>
      </c>
      <c r="B1417">
        <v>18853</v>
      </c>
      <c r="C1417" s="1">
        <v>0.17</v>
      </c>
      <c r="D1417" s="1">
        <v>0.83</v>
      </c>
      <c r="E1417" s="1">
        <v>0.05</v>
      </c>
      <c r="F1417" s="1">
        <v>0.26</v>
      </c>
      <c r="G1417">
        <v>36083</v>
      </c>
      <c r="H1417">
        <v>5.04</v>
      </c>
      <c r="I1417" s="1">
        <v>0.87</v>
      </c>
    </row>
    <row r="1418" spans="1:9" x14ac:dyDescent="0.3">
      <c r="A1418">
        <v>1</v>
      </c>
      <c r="B1418">
        <v>182001</v>
      </c>
      <c r="C1418" s="1">
        <v>0.13</v>
      </c>
      <c r="D1418" s="1">
        <v>0.87</v>
      </c>
      <c r="E1418" s="1">
        <v>0.06</v>
      </c>
      <c r="F1418" s="1">
        <v>0.09</v>
      </c>
      <c r="G1418">
        <v>68126</v>
      </c>
      <c r="H1418">
        <v>2.97</v>
      </c>
      <c r="I1418" s="1">
        <v>0.9</v>
      </c>
    </row>
    <row r="1419" spans="1:9" x14ac:dyDescent="0.3">
      <c r="A1419">
        <v>3</v>
      </c>
      <c r="B1419">
        <v>75036</v>
      </c>
      <c r="C1419" s="1">
        <v>0.14000000000000001</v>
      </c>
      <c r="D1419" s="1">
        <v>0.86</v>
      </c>
      <c r="E1419" s="1">
        <v>0.08</v>
      </c>
      <c r="F1419" s="1">
        <v>0.23</v>
      </c>
      <c r="G1419">
        <v>39061</v>
      </c>
      <c r="H1419">
        <v>7.26</v>
      </c>
      <c r="I1419" s="1">
        <v>0.87</v>
      </c>
    </row>
    <row r="1420" spans="1:9" x14ac:dyDescent="0.3">
      <c r="A1420">
        <v>9</v>
      </c>
      <c r="B1420">
        <v>7788</v>
      </c>
      <c r="C1420" s="1">
        <v>0.2</v>
      </c>
      <c r="D1420" s="1">
        <v>0.8</v>
      </c>
      <c r="E1420" s="1">
        <v>0.05</v>
      </c>
      <c r="F1420" s="1">
        <v>0.2</v>
      </c>
      <c r="G1420">
        <v>39508</v>
      </c>
      <c r="H1420">
        <v>3.21</v>
      </c>
      <c r="I1420" s="1">
        <v>0.84</v>
      </c>
    </row>
    <row r="1421" spans="1:9" x14ac:dyDescent="0.3">
      <c r="A1421">
        <v>6</v>
      </c>
      <c r="B1421">
        <v>24250</v>
      </c>
      <c r="C1421" s="1">
        <v>0.14000000000000001</v>
      </c>
      <c r="D1421" s="1">
        <v>0.86</v>
      </c>
      <c r="E1421" s="1">
        <v>0.05</v>
      </c>
      <c r="F1421" s="1">
        <v>0.16</v>
      </c>
      <c r="G1421">
        <v>47246</v>
      </c>
      <c r="H1421">
        <v>1.98</v>
      </c>
      <c r="I1421" s="1">
        <v>0.87</v>
      </c>
    </row>
    <row r="1422" spans="1:9" x14ac:dyDescent="0.3">
      <c r="A1422">
        <v>8</v>
      </c>
      <c r="B1422">
        <v>13586</v>
      </c>
      <c r="C1422" s="1">
        <v>0.15</v>
      </c>
      <c r="D1422" s="1">
        <v>0.85</v>
      </c>
      <c r="E1422" s="1">
        <v>0.05</v>
      </c>
      <c r="F1422" s="1">
        <v>0.18</v>
      </c>
      <c r="G1422">
        <v>42022</v>
      </c>
      <c r="H1422">
        <v>0.52</v>
      </c>
      <c r="I1422" s="1">
        <v>0.71</v>
      </c>
    </row>
    <row r="1423" spans="1:9" x14ac:dyDescent="0.3">
      <c r="A1423">
        <v>7</v>
      </c>
      <c r="B1423">
        <v>21055</v>
      </c>
      <c r="C1423" s="1">
        <v>0.18</v>
      </c>
      <c r="D1423" s="1">
        <v>0.82</v>
      </c>
      <c r="E1423" s="1">
        <v>0.06</v>
      </c>
      <c r="F1423" s="1">
        <v>0.22</v>
      </c>
      <c r="G1423">
        <v>39633</v>
      </c>
      <c r="H1423">
        <v>2.75</v>
      </c>
      <c r="I1423" s="1">
        <v>0.87</v>
      </c>
    </row>
    <row r="1424" spans="1:9" x14ac:dyDescent="0.3">
      <c r="A1424">
        <v>2</v>
      </c>
      <c r="B1424">
        <v>47334</v>
      </c>
      <c r="C1424" s="1">
        <v>0.2</v>
      </c>
      <c r="D1424" s="1">
        <v>0.8</v>
      </c>
      <c r="E1424" s="1">
        <v>0.08</v>
      </c>
      <c r="F1424" s="1">
        <v>0.17</v>
      </c>
      <c r="G1424">
        <v>49843</v>
      </c>
      <c r="H1424">
        <v>2.15</v>
      </c>
      <c r="I1424" s="1">
        <v>0.84</v>
      </c>
    </row>
    <row r="1425" spans="1:9" x14ac:dyDescent="0.3">
      <c r="A1425">
        <v>2</v>
      </c>
      <c r="B1425">
        <v>206650</v>
      </c>
      <c r="C1425" s="1">
        <v>0.15</v>
      </c>
      <c r="D1425" s="1">
        <v>0.85</v>
      </c>
      <c r="E1425" s="1">
        <v>0.11</v>
      </c>
      <c r="F1425" s="1">
        <v>0.19</v>
      </c>
      <c r="G1425">
        <v>45355</v>
      </c>
      <c r="H1425">
        <v>5.8</v>
      </c>
      <c r="I1425" s="1">
        <v>0.86</v>
      </c>
    </row>
    <row r="1426" spans="1:9" x14ac:dyDescent="0.3">
      <c r="A1426">
        <v>2</v>
      </c>
      <c r="B1426">
        <v>237085</v>
      </c>
      <c r="C1426" s="1">
        <v>0.14000000000000001</v>
      </c>
      <c r="D1426" s="1">
        <v>0.86</v>
      </c>
      <c r="E1426" s="1">
        <v>0.05</v>
      </c>
      <c r="F1426" s="1">
        <v>0.19</v>
      </c>
      <c r="G1426">
        <v>44776</v>
      </c>
      <c r="H1426">
        <v>10.31</v>
      </c>
      <c r="I1426" s="1">
        <v>0.86</v>
      </c>
    </row>
    <row r="1427" spans="1:9" x14ac:dyDescent="0.3">
      <c r="A1427">
        <v>6</v>
      </c>
      <c r="B1427">
        <v>17622</v>
      </c>
      <c r="C1427" s="1">
        <v>0.15</v>
      </c>
      <c r="D1427" s="1">
        <v>0.85</v>
      </c>
      <c r="E1427" s="1">
        <v>0.03</v>
      </c>
      <c r="F1427" s="1">
        <v>0.31</v>
      </c>
      <c r="G1427">
        <v>26449</v>
      </c>
      <c r="H1427">
        <v>1.42</v>
      </c>
      <c r="I1427" s="1">
        <v>0.85</v>
      </c>
    </row>
    <row r="1428" spans="1:9" x14ac:dyDescent="0.3">
      <c r="A1428">
        <v>6</v>
      </c>
      <c r="B1428">
        <v>8257</v>
      </c>
      <c r="C1428" s="1">
        <v>0.17</v>
      </c>
      <c r="D1428" s="1">
        <v>0.83</v>
      </c>
      <c r="E1428" s="1">
        <v>0.04</v>
      </c>
      <c r="F1428" s="1">
        <v>0.37</v>
      </c>
      <c r="G1428">
        <v>28542</v>
      </c>
      <c r="H1428">
        <v>0</v>
      </c>
      <c r="I1428" s="1">
        <v>0.88</v>
      </c>
    </row>
    <row r="1429" spans="1:9" x14ac:dyDescent="0.3">
      <c r="A1429">
        <v>8</v>
      </c>
      <c r="B1429">
        <v>1308</v>
      </c>
      <c r="C1429" s="1">
        <v>0.17</v>
      </c>
      <c r="D1429" s="1">
        <v>0.83</v>
      </c>
      <c r="E1429" s="1">
        <v>0.03</v>
      </c>
      <c r="F1429" s="1">
        <v>0.31</v>
      </c>
      <c r="G1429">
        <v>26936</v>
      </c>
      <c r="H1429">
        <v>130.72999999999999</v>
      </c>
      <c r="I1429" s="1">
        <v>0.63</v>
      </c>
    </row>
    <row r="1430" spans="1:9" x14ac:dyDescent="0.3">
      <c r="A1430">
        <v>7</v>
      </c>
      <c r="B1430">
        <v>23517</v>
      </c>
      <c r="C1430" s="1">
        <v>0.18</v>
      </c>
      <c r="D1430" s="1">
        <v>0.82</v>
      </c>
      <c r="E1430" s="1">
        <v>0.06</v>
      </c>
      <c r="F1430" s="1">
        <v>0.13</v>
      </c>
      <c r="G1430">
        <v>45720</v>
      </c>
      <c r="H1430">
        <v>0</v>
      </c>
      <c r="I1430" s="1">
        <v>0.84</v>
      </c>
    </row>
    <row r="1431" spans="1:9" x14ac:dyDescent="0.3">
      <c r="A1431">
        <v>2</v>
      </c>
      <c r="B1431">
        <v>143277</v>
      </c>
      <c r="C1431" s="1">
        <v>0.16</v>
      </c>
      <c r="D1431" s="1">
        <v>0.84</v>
      </c>
      <c r="E1431" s="1">
        <v>0.09</v>
      </c>
      <c r="F1431" s="1">
        <v>0.18</v>
      </c>
      <c r="G1431">
        <v>51771</v>
      </c>
      <c r="H1431">
        <v>2.52</v>
      </c>
      <c r="I1431" s="1">
        <v>0.87</v>
      </c>
    </row>
    <row r="1432" spans="1:9" x14ac:dyDescent="0.3">
      <c r="A1432">
        <v>9</v>
      </c>
      <c r="B1432">
        <v>16428</v>
      </c>
      <c r="C1432" s="1">
        <v>0.2</v>
      </c>
      <c r="D1432" s="1">
        <v>0.8</v>
      </c>
      <c r="E1432" s="1">
        <v>0.05</v>
      </c>
      <c r="F1432" s="1">
        <v>0.19</v>
      </c>
      <c r="G1432">
        <v>36987</v>
      </c>
      <c r="H1432">
        <v>7.67</v>
      </c>
      <c r="I1432" s="1">
        <v>0.84</v>
      </c>
    </row>
    <row r="1433" spans="1:9" x14ac:dyDescent="0.3">
      <c r="A1433">
        <v>8</v>
      </c>
      <c r="B1433">
        <v>7106</v>
      </c>
      <c r="C1433" s="1">
        <v>0.17</v>
      </c>
      <c r="D1433" s="1">
        <v>0.83</v>
      </c>
      <c r="E1433" s="1">
        <v>0.04</v>
      </c>
      <c r="F1433" s="1">
        <v>0.34</v>
      </c>
      <c r="G1433">
        <v>28024</v>
      </c>
      <c r="H1433">
        <v>4.22</v>
      </c>
      <c r="I1433" s="1">
        <v>0.84</v>
      </c>
    </row>
    <row r="1434" spans="1:9" x14ac:dyDescent="0.3">
      <c r="A1434">
        <v>8</v>
      </c>
      <c r="B1434">
        <v>11234</v>
      </c>
      <c r="C1434" s="1">
        <v>0.23</v>
      </c>
      <c r="D1434" s="1">
        <v>0.77</v>
      </c>
      <c r="E1434" s="1">
        <v>0.06</v>
      </c>
      <c r="F1434" s="1">
        <v>0.26</v>
      </c>
      <c r="G1434">
        <v>31739</v>
      </c>
      <c r="H1434">
        <v>8.4600000000000009</v>
      </c>
      <c r="I1434" s="1">
        <v>0.81</v>
      </c>
    </row>
    <row r="1435" spans="1:9" x14ac:dyDescent="0.3">
      <c r="A1435">
        <v>4</v>
      </c>
      <c r="B1435">
        <v>68461</v>
      </c>
      <c r="C1435" s="1">
        <v>0.17</v>
      </c>
      <c r="D1435" s="1">
        <v>0.83</v>
      </c>
      <c r="E1435" s="1">
        <v>0.05</v>
      </c>
      <c r="F1435" s="1">
        <v>0.19</v>
      </c>
      <c r="G1435">
        <v>42435</v>
      </c>
      <c r="H1435">
        <v>6.19</v>
      </c>
      <c r="I1435" s="1">
        <v>0.85</v>
      </c>
    </row>
    <row r="1436" spans="1:9" x14ac:dyDescent="0.3">
      <c r="A1436">
        <v>9</v>
      </c>
      <c r="B1436">
        <v>10027</v>
      </c>
      <c r="C1436" s="1">
        <v>0.2</v>
      </c>
      <c r="D1436" s="1">
        <v>0.8</v>
      </c>
      <c r="E1436" s="1">
        <v>0.05</v>
      </c>
      <c r="F1436" s="1">
        <v>0.24</v>
      </c>
      <c r="G1436">
        <v>33437</v>
      </c>
      <c r="H1436">
        <v>2.4900000000000002</v>
      </c>
      <c r="I1436" s="1">
        <v>0.72</v>
      </c>
    </row>
    <row r="1437" spans="1:9" x14ac:dyDescent="0.3">
      <c r="A1437">
        <v>4</v>
      </c>
      <c r="B1437">
        <v>54793</v>
      </c>
      <c r="C1437" s="1">
        <v>0.13</v>
      </c>
      <c r="D1437" s="1">
        <v>0.87</v>
      </c>
      <c r="E1437" s="1">
        <v>0.04</v>
      </c>
      <c r="F1437" s="1">
        <v>0.16</v>
      </c>
      <c r="G1437">
        <v>49381</v>
      </c>
      <c r="H1437">
        <v>3.14</v>
      </c>
      <c r="I1437" s="1">
        <v>0.79</v>
      </c>
    </row>
    <row r="1438" spans="1:9" x14ac:dyDescent="0.3">
      <c r="A1438">
        <v>3</v>
      </c>
      <c r="B1438">
        <v>62447</v>
      </c>
      <c r="C1438" s="1">
        <v>0.14000000000000001</v>
      </c>
      <c r="D1438" s="1">
        <v>0.86</v>
      </c>
      <c r="E1438" s="1">
        <v>7.0000000000000007E-2</v>
      </c>
      <c r="F1438" s="1">
        <v>0.14000000000000001</v>
      </c>
      <c r="G1438">
        <v>58377</v>
      </c>
      <c r="H1438">
        <v>4.18</v>
      </c>
      <c r="I1438" s="1">
        <v>0.88</v>
      </c>
    </row>
    <row r="1439" spans="1:9" x14ac:dyDescent="0.3">
      <c r="A1439">
        <v>5</v>
      </c>
      <c r="B1439">
        <v>75317</v>
      </c>
      <c r="C1439" s="1">
        <v>0.17</v>
      </c>
      <c r="D1439" s="1">
        <v>0.83</v>
      </c>
      <c r="E1439" s="1">
        <v>0.08</v>
      </c>
      <c r="F1439" s="1">
        <v>0.24</v>
      </c>
      <c r="G1439">
        <v>40077</v>
      </c>
      <c r="H1439">
        <v>13.54</v>
      </c>
      <c r="I1439" s="1">
        <v>0.82</v>
      </c>
    </row>
    <row r="1440" spans="1:9" x14ac:dyDescent="0.3">
      <c r="A1440">
        <v>8</v>
      </c>
      <c r="B1440">
        <v>12455</v>
      </c>
      <c r="C1440" s="1">
        <v>0.18</v>
      </c>
      <c r="D1440" s="1">
        <v>0.82</v>
      </c>
      <c r="E1440" s="1">
        <v>0.06</v>
      </c>
      <c r="F1440" s="1">
        <v>0.19</v>
      </c>
      <c r="G1440">
        <v>40510</v>
      </c>
      <c r="H1440">
        <v>2.0099999999999998</v>
      </c>
      <c r="I1440" s="1">
        <v>0.88</v>
      </c>
    </row>
    <row r="1441" spans="1:9" x14ac:dyDescent="0.3">
      <c r="A1441">
        <v>6</v>
      </c>
      <c r="B1441">
        <v>22763</v>
      </c>
      <c r="C1441" s="1">
        <v>0.16</v>
      </c>
      <c r="D1441" s="1">
        <v>0.84</v>
      </c>
      <c r="E1441" s="1">
        <v>0.05</v>
      </c>
      <c r="F1441" s="1">
        <v>0.23</v>
      </c>
      <c r="G1441">
        <v>37212</v>
      </c>
      <c r="H1441">
        <v>1.1000000000000001</v>
      </c>
      <c r="I1441" s="1">
        <v>0.81</v>
      </c>
    </row>
    <row r="1442" spans="1:9" x14ac:dyDescent="0.3">
      <c r="A1442">
        <v>5</v>
      </c>
      <c r="B1442">
        <v>85202</v>
      </c>
      <c r="C1442" s="1">
        <v>0.15</v>
      </c>
      <c r="D1442" s="1">
        <v>0.85</v>
      </c>
      <c r="E1442" s="1">
        <v>0.06</v>
      </c>
      <c r="F1442" s="1">
        <v>0.13</v>
      </c>
      <c r="G1442">
        <v>51088</v>
      </c>
      <c r="H1442">
        <v>9.35</v>
      </c>
      <c r="I1442" s="1">
        <v>0.89</v>
      </c>
    </row>
    <row r="1443" spans="1:9" x14ac:dyDescent="0.3">
      <c r="A1443">
        <v>5</v>
      </c>
      <c r="B1443">
        <v>28919</v>
      </c>
      <c r="C1443" s="1">
        <v>0.14000000000000001</v>
      </c>
      <c r="D1443" s="1">
        <v>0.86</v>
      </c>
      <c r="E1443" s="1">
        <v>0.04</v>
      </c>
      <c r="F1443" s="1">
        <v>0.33</v>
      </c>
      <c r="G1443">
        <v>29244</v>
      </c>
      <c r="H1443">
        <v>7.19</v>
      </c>
      <c r="I1443" s="1">
        <v>0.86</v>
      </c>
    </row>
    <row r="1444" spans="1:9" x14ac:dyDescent="0.3">
      <c r="A1444">
        <v>6</v>
      </c>
      <c r="B1444">
        <v>34205</v>
      </c>
      <c r="C1444" s="1">
        <v>0.17</v>
      </c>
      <c r="D1444" s="1">
        <v>0.83</v>
      </c>
      <c r="E1444" s="1">
        <v>0.05</v>
      </c>
      <c r="F1444" s="1">
        <v>0.19</v>
      </c>
      <c r="G1444">
        <v>43478</v>
      </c>
      <c r="H1444">
        <v>2.31</v>
      </c>
      <c r="I1444" s="1">
        <v>0.86</v>
      </c>
    </row>
    <row r="1445" spans="1:9" x14ac:dyDescent="0.3">
      <c r="A1445">
        <v>5</v>
      </c>
      <c r="B1445">
        <v>58930</v>
      </c>
      <c r="C1445" s="1">
        <v>0.16</v>
      </c>
      <c r="D1445" s="1">
        <v>0.84</v>
      </c>
      <c r="E1445" s="1">
        <v>0.08</v>
      </c>
      <c r="F1445" s="1">
        <v>0.23</v>
      </c>
      <c r="G1445">
        <v>44348</v>
      </c>
      <c r="H1445">
        <v>4</v>
      </c>
      <c r="I1445" s="1">
        <v>0.86</v>
      </c>
    </row>
    <row r="1446" spans="1:9" x14ac:dyDescent="0.3">
      <c r="A1446">
        <v>2</v>
      </c>
      <c r="B1446">
        <v>105630</v>
      </c>
      <c r="C1446" s="1">
        <v>0.13</v>
      </c>
      <c r="D1446" s="1">
        <v>0.87</v>
      </c>
      <c r="E1446" s="1">
        <v>0.05</v>
      </c>
      <c r="F1446" s="1">
        <v>0.09</v>
      </c>
      <c r="G1446">
        <v>75740</v>
      </c>
      <c r="H1446">
        <v>0.41</v>
      </c>
      <c r="I1446" s="1">
        <v>0.88</v>
      </c>
    </row>
    <row r="1447" spans="1:9" x14ac:dyDescent="0.3">
      <c r="A1447">
        <v>6</v>
      </c>
      <c r="B1447">
        <v>24715</v>
      </c>
      <c r="C1447" s="1">
        <v>0.19</v>
      </c>
      <c r="D1447" s="1">
        <v>0.81</v>
      </c>
      <c r="E1447" s="1">
        <v>0.06</v>
      </c>
      <c r="F1447" s="1">
        <v>0.26</v>
      </c>
      <c r="G1447">
        <v>36408</v>
      </c>
      <c r="H1447">
        <v>1.98</v>
      </c>
      <c r="I1447" s="1">
        <v>0.84</v>
      </c>
    </row>
    <row r="1448" spans="1:9" x14ac:dyDescent="0.3">
      <c r="A1448">
        <v>1</v>
      </c>
      <c r="B1448">
        <v>35451</v>
      </c>
      <c r="C1448" s="1">
        <v>0.18</v>
      </c>
      <c r="D1448" s="1">
        <v>0.82</v>
      </c>
      <c r="E1448" s="1">
        <v>0.05</v>
      </c>
      <c r="F1448" s="1">
        <v>0.2</v>
      </c>
      <c r="G1448">
        <v>40285</v>
      </c>
      <c r="H1448">
        <v>1.1299999999999999</v>
      </c>
      <c r="I1448" s="1">
        <v>0.82</v>
      </c>
    </row>
    <row r="1449" spans="1:9" x14ac:dyDescent="0.3">
      <c r="A1449">
        <v>7</v>
      </c>
      <c r="B1449">
        <v>35564</v>
      </c>
      <c r="C1449" s="1">
        <v>0.19</v>
      </c>
      <c r="D1449" s="1">
        <v>0.81</v>
      </c>
      <c r="E1449" s="1">
        <v>0.06</v>
      </c>
      <c r="F1449" s="1">
        <v>0.16</v>
      </c>
      <c r="G1449">
        <v>44681</v>
      </c>
      <c r="H1449">
        <v>3.66</v>
      </c>
      <c r="I1449" s="1">
        <v>0.86</v>
      </c>
    </row>
    <row r="1450" spans="1:9" x14ac:dyDescent="0.3">
      <c r="A1450">
        <v>7</v>
      </c>
      <c r="B1450">
        <v>10023</v>
      </c>
      <c r="C1450" s="1">
        <v>0.22</v>
      </c>
      <c r="D1450" s="1">
        <v>0.78</v>
      </c>
      <c r="E1450" s="1">
        <v>0.06</v>
      </c>
      <c r="F1450" s="1">
        <v>0.23</v>
      </c>
      <c r="G1450">
        <v>36311</v>
      </c>
      <c r="H1450">
        <v>2.4900000000000002</v>
      </c>
      <c r="I1450" s="1">
        <v>0.84</v>
      </c>
    </row>
    <row r="1451" spans="1:9" x14ac:dyDescent="0.3">
      <c r="A1451">
        <v>7</v>
      </c>
      <c r="B1451">
        <v>29125</v>
      </c>
      <c r="C1451" s="1">
        <v>0.16</v>
      </c>
      <c r="D1451" s="1">
        <v>0.84</v>
      </c>
      <c r="E1451" s="1">
        <v>0.06</v>
      </c>
      <c r="F1451" s="1">
        <v>0.26</v>
      </c>
      <c r="G1451">
        <v>36236</v>
      </c>
      <c r="H1451">
        <v>8.89</v>
      </c>
      <c r="I1451" s="1">
        <v>0.88</v>
      </c>
    </row>
    <row r="1452" spans="1:9" x14ac:dyDescent="0.3">
      <c r="A1452">
        <v>7</v>
      </c>
      <c r="B1452">
        <v>21443</v>
      </c>
      <c r="C1452" s="1">
        <v>0.17</v>
      </c>
      <c r="D1452" s="1">
        <v>0.83</v>
      </c>
      <c r="E1452" s="1">
        <v>7.0000000000000007E-2</v>
      </c>
      <c r="F1452" s="1">
        <v>0.21</v>
      </c>
      <c r="G1452">
        <v>40792</v>
      </c>
      <c r="H1452">
        <v>0</v>
      </c>
      <c r="I1452" s="1">
        <v>0.85</v>
      </c>
    </row>
    <row r="1453" spans="1:9" x14ac:dyDescent="0.3">
      <c r="A1453">
        <v>7</v>
      </c>
      <c r="B1453">
        <v>10535</v>
      </c>
      <c r="C1453" s="1">
        <v>0.16</v>
      </c>
      <c r="D1453" s="1">
        <v>0.84</v>
      </c>
      <c r="E1453" s="1">
        <v>0.04</v>
      </c>
      <c r="F1453" s="1">
        <v>0.28000000000000003</v>
      </c>
      <c r="G1453">
        <v>32167</v>
      </c>
      <c r="H1453">
        <v>8.07</v>
      </c>
      <c r="I1453" s="1">
        <v>0.88</v>
      </c>
    </row>
    <row r="1454" spans="1:9" x14ac:dyDescent="0.3">
      <c r="A1454">
        <v>5</v>
      </c>
      <c r="B1454">
        <v>49599</v>
      </c>
      <c r="C1454" s="1">
        <v>0.12</v>
      </c>
      <c r="D1454" s="1">
        <v>0.88</v>
      </c>
      <c r="E1454" s="1">
        <v>0.04</v>
      </c>
      <c r="F1454" s="1">
        <v>0.25</v>
      </c>
      <c r="G1454">
        <v>39130</v>
      </c>
      <c r="H1454">
        <v>1.94</v>
      </c>
      <c r="I1454" s="1">
        <v>0.82</v>
      </c>
    </row>
    <row r="1455" spans="1:9" x14ac:dyDescent="0.3">
      <c r="A1455">
        <v>6</v>
      </c>
      <c r="B1455">
        <v>34178</v>
      </c>
      <c r="C1455" s="1">
        <v>0.16</v>
      </c>
      <c r="D1455" s="1">
        <v>0.84</v>
      </c>
      <c r="E1455" s="1">
        <v>0.05</v>
      </c>
      <c r="F1455" s="1">
        <v>0.22</v>
      </c>
      <c r="G1455">
        <v>39198</v>
      </c>
      <c r="H1455">
        <v>3.28</v>
      </c>
      <c r="I1455" s="1">
        <v>0.89</v>
      </c>
    </row>
    <row r="1456" spans="1:9" x14ac:dyDescent="0.3">
      <c r="A1456">
        <v>6</v>
      </c>
      <c r="B1456">
        <v>55387</v>
      </c>
      <c r="C1456" s="1">
        <v>0.19</v>
      </c>
      <c r="D1456" s="1">
        <v>0.81</v>
      </c>
      <c r="E1456" s="1">
        <v>0.08</v>
      </c>
      <c r="F1456" s="1">
        <v>0.18</v>
      </c>
      <c r="G1456">
        <v>45268</v>
      </c>
      <c r="H1456">
        <v>1.21</v>
      </c>
      <c r="I1456" s="1">
        <v>0.84</v>
      </c>
    </row>
    <row r="1457" spans="1:9" x14ac:dyDescent="0.3">
      <c r="A1457">
        <v>3</v>
      </c>
      <c r="B1457">
        <v>11931</v>
      </c>
      <c r="C1457" s="1">
        <v>0.18</v>
      </c>
      <c r="D1457" s="1">
        <v>0.82</v>
      </c>
      <c r="E1457" s="1">
        <v>7.0000000000000007E-2</v>
      </c>
      <c r="F1457" s="1">
        <v>0.22</v>
      </c>
      <c r="G1457">
        <v>39687</v>
      </c>
      <c r="H1457">
        <v>1.84</v>
      </c>
      <c r="I1457" s="1">
        <v>0.87</v>
      </c>
    </row>
    <row r="1458" spans="1:9" x14ac:dyDescent="0.3">
      <c r="A1458">
        <v>6</v>
      </c>
      <c r="B1458">
        <v>39563</v>
      </c>
      <c r="C1458" s="1">
        <v>0.17</v>
      </c>
      <c r="D1458" s="1">
        <v>0.83</v>
      </c>
      <c r="E1458" s="1">
        <v>0.06</v>
      </c>
      <c r="F1458" s="1">
        <v>0.3</v>
      </c>
      <c r="G1458">
        <v>33983</v>
      </c>
      <c r="H1458">
        <v>4.4000000000000004</v>
      </c>
      <c r="I1458" s="1">
        <v>0.85</v>
      </c>
    </row>
    <row r="1459" spans="1:9" x14ac:dyDescent="0.3">
      <c r="A1459">
        <v>7</v>
      </c>
      <c r="B1459">
        <v>31833</v>
      </c>
      <c r="C1459" s="1">
        <v>0.15</v>
      </c>
      <c r="D1459" s="1">
        <v>0.85</v>
      </c>
      <c r="E1459" s="1">
        <v>0.05</v>
      </c>
      <c r="F1459" s="1">
        <v>0.16</v>
      </c>
      <c r="G1459">
        <v>44297</v>
      </c>
      <c r="H1459">
        <v>2.17</v>
      </c>
      <c r="I1459" s="1">
        <v>0.89</v>
      </c>
    </row>
    <row r="1460" spans="1:9" x14ac:dyDescent="0.3">
      <c r="A1460">
        <v>7</v>
      </c>
      <c r="B1460">
        <v>25315</v>
      </c>
      <c r="C1460" s="1">
        <v>0.18</v>
      </c>
      <c r="D1460" s="1">
        <v>0.82</v>
      </c>
      <c r="E1460" s="1">
        <v>0.05</v>
      </c>
      <c r="F1460" s="1">
        <v>0.19</v>
      </c>
      <c r="G1460">
        <v>41281</v>
      </c>
      <c r="H1460">
        <v>2.61</v>
      </c>
      <c r="I1460" s="1">
        <v>0.84</v>
      </c>
    </row>
    <row r="1461" spans="1:9" x14ac:dyDescent="0.3">
      <c r="A1461">
        <v>6</v>
      </c>
      <c r="B1461">
        <v>7051</v>
      </c>
      <c r="C1461" s="1">
        <v>0.17</v>
      </c>
      <c r="D1461" s="1">
        <v>0.83</v>
      </c>
      <c r="E1461" s="1">
        <v>0.05</v>
      </c>
      <c r="F1461" s="1">
        <v>0.37</v>
      </c>
      <c r="G1461">
        <v>27767</v>
      </c>
      <c r="H1461">
        <v>0</v>
      </c>
      <c r="I1461" s="1">
        <v>0.87</v>
      </c>
    </row>
    <row r="1462" spans="1:9" x14ac:dyDescent="0.3">
      <c r="A1462">
        <v>2</v>
      </c>
      <c r="B1462">
        <v>153902</v>
      </c>
      <c r="C1462" s="1">
        <v>0.15</v>
      </c>
      <c r="D1462" s="1">
        <v>0.85</v>
      </c>
      <c r="E1462" s="1">
        <v>0.05</v>
      </c>
      <c r="F1462" s="1">
        <v>0.09</v>
      </c>
      <c r="G1462">
        <v>66296</v>
      </c>
      <c r="H1462">
        <v>5.0199999999999996</v>
      </c>
      <c r="I1462" s="1">
        <v>0.85</v>
      </c>
    </row>
    <row r="1463" spans="1:9" x14ac:dyDescent="0.3">
      <c r="A1463">
        <v>6</v>
      </c>
      <c r="B1463">
        <v>28287</v>
      </c>
      <c r="C1463" s="1">
        <v>0.15</v>
      </c>
      <c r="D1463" s="1">
        <v>0.85</v>
      </c>
      <c r="E1463" s="1">
        <v>0.04</v>
      </c>
      <c r="F1463" s="1">
        <v>0.25</v>
      </c>
      <c r="G1463">
        <v>38034</v>
      </c>
      <c r="H1463">
        <v>2.83</v>
      </c>
      <c r="I1463" s="1">
        <v>0.88</v>
      </c>
    </row>
    <row r="1464" spans="1:9" x14ac:dyDescent="0.3">
      <c r="A1464">
        <v>8</v>
      </c>
      <c r="B1464">
        <v>4377</v>
      </c>
      <c r="C1464" s="1">
        <v>0.19</v>
      </c>
      <c r="D1464" s="1">
        <v>0.81</v>
      </c>
      <c r="E1464" s="1">
        <v>0.03</v>
      </c>
      <c r="F1464" s="1">
        <v>0.33</v>
      </c>
      <c r="G1464">
        <v>28887</v>
      </c>
      <c r="H1464">
        <v>6.63</v>
      </c>
      <c r="I1464" s="1">
        <v>0.86</v>
      </c>
    </row>
    <row r="1465" spans="1:9" x14ac:dyDescent="0.3">
      <c r="A1465">
        <v>2</v>
      </c>
      <c r="B1465">
        <v>26758</v>
      </c>
      <c r="C1465" s="1">
        <v>0.18</v>
      </c>
      <c r="D1465" s="1">
        <v>0.82</v>
      </c>
      <c r="E1465" s="1">
        <v>0.05</v>
      </c>
      <c r="F1465" s="1">
        <v>0.19</v>
      </c>
      <c r="G1465">
        <v>38173</v>
      </c>
      <c r="H1465">
        <v>2.95</v>
      </c>
      <c r="I1465" s="1">
        <v>0.86</v>
      </c>
    </row>
    <row r="1466" spans="1:9" x14ac:dyDescent="0.3">
      <c r="A1466">
        <v>8</v>
      </c>
      <c r="B1466">
        <v>16002</v>
      </c>
      <c r="C1466" s="1">
        <v>0.2</v>
      </c>
      <c r="D1466" s="1">
        <v>0.8</v>
      </c>
      <c r="E1466" s="1">
        <v>0.05</v>
      </c>
      <c r="F1466" s="1">
        <v>0.17</v>
      </c>
      <c r="G1466">
        <v>46764</v>
      </c>
      <c r="H1466">
        <v>1.25</v>
      </c>
      <c r="I1466" s="1">
        <v>0.84</v>
      </c>
    </row>
    <row r="1467" spans="1:9" x14ac:dyDescent="0.3">
      <c r="A1467">
        <v>6</v>
      </c>
      <c r="B1467">
        <v>18717</v>
      </c>
      <c r="C1467" s="1">
        <v>0.16</v>
      </c>
      <c r="D1467" s="1">
        <v>0.84</v>
      </c>
      <c r="E1467" s="1">
        <v>7.0000000000000007E-2</v>
      </c>
      <c r="F1467" s="1">
        <v>0.18</v>
      </c>
      <c r="G1467">
        <v>44622</v>
      </c>
      <c r="H1467">
        <v>1.34</v>
      </c>
      <c r="I1467" s="1">
        <v>0.79</v>
      </c>
    </row>
    <row r="1468" spans="1:9" x14ac:dyDescent="0.3">
      <c r="A1468">
        <v>7</v>
      </c>
      <c r="B1468">
        <v>25735</v>
      </c>
      <c r="C1468" s="1">
        <v>0.14000000000000001</v>
      </c>
      <c r="D1468" s="1">
        <v>0.86</v>
      </c>
      <c r="E1468" s="1">
        <v>0.04</v>
      </c>
      <c r="F1468" s="1">
        <v>0.27</v>
      </c>
      <c r="G1468">
        <v>31329</v>
      </c>
      <c r="H1468">
        <v>5.56</v>
      </c>
      <c r="I1468" s="1">
        <v>0.75</v>
      </c>
    </row>
    <row r="1469" spans="1:9" x14ac:dyDescent="0.3">
      <c r="A1469">
        <v>7</v>
      </c>
      <c r="B1469">
        <v>13987</v>
      </c>
      <c r="C1469" s="1">
        <v>0.15</v>
      </c>
      <c r="D1469" s="1">
        <v>0.85</v>
      </c>
      <c r="E1469" s="1">
        <v>0.04</v>
      </c>
      <c r="F1469" s="1">
        <v>0.28000000000000003</v>
      </c>
      <c r="G1469">
        <v>32692</v>
      </c>
      <c r="H1469">
        <v>8.2899999999999991</v>
      </c>
      <c r="I1469" s="1">
        <v>0.73</v>
      </c>
    </row>
    <row r="1470" spans="1:9" x14ac:dyDescent="0.3">
      <c r="A1470">
        <v>1</v>
      </c>
      <c r="B1470">
        <v>28759</v>
      </c>
      <c r="C1470" s="1">
        <v>0.17</v>
      </c>
      <c r="D1470" s="1">
        <v>0.83</v>
      </c>
      <c r="E1470" s="1">
        <v>0.06</v>
      </c>
      <c r="F1470" s="1">
        <v>0.17</v>
      </c>
      <c r="G1470">
        <v>48082</v>
      </c>
      <c r="H1470">
        <v>1.43</v>
      </c>
      <c r="I1470" s="1">
        <v>0.83</v>
      </c>
    </row>
    <row r="1471" spans="1:9" x14ac:dyDescent="0.3">
      <c r="A1471">
        <v>6</v>
      </c>
      <c r="B1471">
        <v>21995</v>
      </c>
      <c r="C1471" s="1">
        <v>0.17</v>
      </c>
      <c r="D1471" s="1">
        <v>0.83</v>
      </c>
      <c r="E1471" s="1">
        <v>0.05</v>
      </c>
      <c r="F1471" s="1">
        <v>0.17</v>
      </c>
      <c r="G1471">
        <v>39833</v>
      </c>
      <c r="H1471">
        <v>2.96</v>
      </c>
      <c r="I1471" s="1">
        <v>0.89</v>
      </c>
    </row>
    <row r="1472" spans="1:9" x14ac:dyDescent="0.3">
      <c r="A1472">
        <v>8</v>
      </c>
      <c r="B1472">
        <v>19454</v>
      </c>
      <c r="C1472" s="1">
        <v>0.2</v>
      </c>
      <c r="D1472" s="1">
        <v>0.8</v>
      </c>
      <c r="E1472" s="1">
        <v>0.06</v>
      </c>
      <c r="F1472" s="1">
        <v>0.15</v>
      </c>
      <c r="G1472">
        <v>41455</v>
      </c>
      <c r="H1472">
        <v>2.4700000000000002</v>
      </c>
      <c r="I1472" s="1">
        <v>0.85</v>
      </c>
    </row>
    <row r="1473" spans="1:9" x14ac:dyDescent="0.3">
      <c r="A1473">
        <v>1</v>
      </c>
      <c r="B1473">
        <v>9944</v>
      </c>
      <c r="C1473" s="1">
        <v>0.12</v>
      </c>
      <c r="D1473" s="1">
        <v>0.88</v>
      </c>
      <c r="E1473" s="1">
        <v>0.06</v>
      </c>
      <c r="F1473" s="1">
        <v>0.26</v>
      </c>
      <c r="G1473">
        <v>33143</v>
      </c>
      <c r="H1473">
        <v>0</v>
      </c>
      <c r="I1473" s="1">
        <v>0.91</v>
      </c>
    </row>
    <row r="1474" spans="1:9" x14ac:dyDescent="0.3">
      <c r="A1474">
        <v>6</v>
      </c>
      <c r="B1474">
        <v>28606</v>
      </c>
      <c r="C1474" s="1">
        <v>0.17</v>
      </c>
      <c r="D1474" s="1">
        <v>0.83</v>
      </c>
      <c r="E1474" s="1">
        <v>0.04</v>
      </c>
      <c r="F1474" s="1">
        <v>0.13</v>
      </c>
      <c r="G1474">
        <v>46600</v>
      </c>
      <c r="H1474">
        <v>5.35</v>
      </c>
      <c r="I1474" s="1">
        <v>0.88</v>
      </c>
    </row>
    <row r="1475" spans="1:9" x14ac:dyDescent="0.3">
      <c r="A1475">
        <v>9</v>
      </c>
      <c r="B1475">
        <v>14465</v>
      </c>
      <c r="C1475" s="1">
        <v>0.2</v>
      </c>
      <c r="D1475" s="1">
        <v>0.8</v>
      </c>
      <c r="E1475" s="1">
        <v>0.05</v>
      </c>
      <c r="F1475" s="1">
        <v>0.23</v>
      </c>
      <c r="G1475">
        <v>33566</v>
      </c>
      <c r="H1475">
        <v>1.73</v>
      </c>
      <c r="I1475" s="1">
        <v>0.85</v>
      </c>
    </row>
    <row r="1476" spans="1:9" x14ac:dyDescent="0.3">
      <c r="A1476">
        <v>4</v>
      </c>
      <c r="B1476">
        <v>46176</v>
      </c>
      <c r="C1476" s="1">
        <v>0.17</v>
      </c>
      <c r="D1476" s="1">
        <v>0.83</v>
      </c>
      <c r="E1476" s="1">
        <v>7.0000000000000007E-2</v>
      </c>
      <c r="F1476" s="1">
        <v>0.19</v>
      </c>
      <c r="G1476">
        <v>46049</v>
      </c>
      <c r="H1476">
        <v>8.5299999999999994</v>
      </c>
      <c r="I1476" s="1">
        <v>0.87</v>
      </c>
    </row>
    <row r="1477" spans="1:9" x14ac:dyDescent="0.3">
      <c r="A1477">
        <v>5</v>
      </c>
      <c r="B1477">
        <v>45063</v>
      </c>
      <c r="C1477" s="1">
        <v>0.16</v>
      </c>
      <c r="D1477" s="1">
        <v>0.84</v>
      </c>
      <c r="E1477" s="1">
        <v>0.06</v>
      </c>
      <c r="F1477" s="1">
        <v>0.32</v>
      </c>
      <c r="G1477">
        <v>33991</v>
      </c>
      <c r="H1477">
        <v>0.87</v>
      </c>
      <c r="I1477" s="1">
        <v>0.88</v>
      </c>
    </row>
    <row r="1478" spans="1:9" x14ac:dyDescent="0.3">
      <c r="A1478">
        <v>7</v>
      </c>
      <c r="B1478">
        <v>20298</v>
      </c>
      <c r="C1478" s="1">
        <v>0.17</v>
      </c>
      <c r="D1478" s="1">
        <v>0.83</v>
      </c>
      <c r="E1478" s="1">
        <v>0.04</v>
      </c>
      <c r="F1478" s="1">
        <v>0.21</v>
      </c>
      <c r="G1478">
        <v>37401</v>
      </c>
      <c r="H1478">
        <v>3.94</v>
      </c>
      <c r="I1478" s="1">
        <v>0.87</v>
      </c>
    </row>
    <row r="1479" spans="1:9" x14ac:dyDescent="0.3">
      <c r="A1479">
        <v>9</v>
      </c>
      <c r="B1479">
        <v>9788</v>
      </c>
      <c r="C1479" s="1">
        <v>0.18</v>
      </c>
      <c r="D1479" s="1">
        <v>0.82</v>
      </c>
      <c r="E1479" s="1">
        <v>0.06</v>
      </c>
      <c r="F1479" s="1">
        <v>0.18</v>
      </c>
      <c r="G1479">
        <v>43349</v>
      </c>
      <c r="H1479">
        <v>7.46</v>
      </c>
      <c r="I1479" s="1">
        <v>0.89</v>
      </c>
    </row>
    <row r="1480" spans="1:9" x14ac:dyDescent="0.3">
      <c r="A1480">
        <v>8</v>
      </c>
      <c r="B1480">
        <v>8792</v>
      </c>
      <c r="C1480" s="1">
        <v>0.17</v>
      </c>
      <c r="D1480" s="1">
        <v>0.83</v>
      </c>
      <c r="E1480" s="1">
        <v>0.04</v>
      </c>
      <c r="F1480" s="1">
        <v>0.26</v>
      </c>
      <c r="G1480">
        <v>29900</v>
      </c>
      <c r="H1480">
        <v>1.82</v>
      </c>
      <c r="I1480" s="1">
        <v>0.75</v>
      </c>
    </row>
    <row r="1481" spans="1:9" x14ac:dyDescent="0.3">
      <c r="A1481">
        <v>7</v>
      </c>
      <c r="B1481">
        <v>18165</v>
      </c>
      <c r="C1481" s="1">
        <v>0.2</v>
      </c>
      <c r="D1481" s="1">
        <v>0.8</v>
      </c>
      <c r="E1481" s="1">
        <v>0.06</v>
      </c>
      <c r="F1481" s="1">
        <v>0.2</v>
      </c>
      <c r="G1481">
        <v>39498</v>
      </c>
      <c r="H1481">
        <v>7.93</v>
      </c>
      <c r="I1481" s="1">
        <v>0.82</v>
      </c>
    </row>
    <row r="1482" spans="1:9" x14ac:dyDescent="0.3">
      <c r="A1482">
        <v>7</v>
      </c>
      <c r="B1482">
        <v>12392</v>
      </c>
      <c r="C1482" s="1">
        <v>0.2</v>
      </c>
      <c r="D1482" s="1">
        <v>0.8</v>
      </c>
      <c r="E1482" s="1">
        <v>0.06</v>
      </c>
      <c r="F1482" s="1">
        <v>0.18</v>
      </c>
      <c r="G1482">
        <v>39551</v>
      </c>
      <c r="H1482">
        <v>11.94</v>
      </c>
      <c r="I1482" s="1">
        <v>0.87</v>
      </c>
    </row>
    <row r="1483" spans="1:9" x14ac:dyDescent="0.3">
      <c r="A1483">
        <v>2</v>
      </c>
      <c r="B1483">
        <v>28248</v>
      </c>
      <c r="C1483" s="1">
        <v>0.13</v>
      </c>
      <c r="D1483" s="1">
        <v>0.87</v>
      </c>
      <c r="E1483" s="1">
        <v>0.04</v>
      </c>
      <c r="F1483" s="1">
        <v>0.3</v>
      </c>
      <c r="G1483">
        <v>33111</v>
      </c>
      <c r="H1483">
        <v>0.89</v>
      </c>
      <c r="I1483" s="1">
        <v>0.71</v>
      </c>
    </row>
    <row r="1484" spans="1:9" x14ac:dyDescent="0.3">
      <c r="A1484">
        <v>7</v>
      </c>
      <c r="B1484">
        <v>25339</v>
      </c>
      <c r="C1484" s="1">
        <v>0.15</v>
      </c>
      <c r="D1484" s="1">
        <v>0.85</v>
      </c>
      <c r="E1484" s="1">
        <v>0.06</v>
      </c>
      <c r="F1484" s="1">
        <v>0.21</v>
      </c>
      <c r="G1484">
        <v>40395</v>
      </c>
      <c r="H1484">
        <v>1.97</v>
      </c>
      <c r="I1484" s="1">
        <v>0.77</v>
      </c>
    </row>
    <row r="1485" spans="1:9" x14ac:dyDescent="0.3">
      <c r="A1485">
        <v>3</v>
      </c>
      <c r="B1485">
        <v>17607</v>
      </c>
      <c r="C1485" s="1">
        <v>0.18</v>
      </c>
      <c r="D1485" s="1">
        <v>0.82</v>
      </c>
      <c r="E1485" s="1">
        <v>0.06</v>
      </c>
      <c r="F1485" s="1">
        <v>0.08</v>
      </c>
      <c r="G1485">
        <v>57459</v>
      </c>
      <c r="H1485">
        <v>0</v>
      </c>
      <c r="I1485" s="1">
        <v>0.84</v>
      </c>
    </row>
    <row r="1486" spans="1:9" x14ac:dyDescent="0.3">
      <c r="A1486">
        <v>9</v>
      </c>
      <c r="B1486">
        <v>5171</v>
      </c>
      <c r="C1486" s="1">
        <v>0.25</v>
      </c>
      <c r="D1486" s="1">
        <v>0.75</v>
      </c>
      <c r="E1486" s="1">
        <v>0.08</v>
      </c>
      <c r="F1486" s="1">
        <v>0.12</v>
      </c>
      <c r="G1486">
        <v>49122</v>
      </c>
      <c r="H1486">
        <v>3.48</v>
      </c>
      <c r="I1486" s="1">
        <v>0.77</v>
      </c>
    </row>
    <row r="1487" spans="1:9" x14ac:dyDescent="0.3">
      <c r="A1487">
        <v>6</v>
      </c>
      <c r="B1487">
        <v>25473</v>
      </c>
      <c r="C1487" s="1">
        <v>0.18</v>
      </c>
      <c r="D1487" s="1">
        <v>0.82</v>
      </c>
      <c r="E1487" s="1">
        <v>7.0000000000000007E-2</v>
      </c>
      <c r="F1487" s="1">
        <v>0.15</v>
      </c>
      <c r="G1487">
        <v>44340</v>
      </c>
      <c r="H1487">
        <v>2.36</v>
      </c>
      <c r="I1487" s="1">
        <v>0.78</v>
      </c>
    </row>
    <row r="1488" spans="1:9" x14ac:dyDescent="0.3">
      <c r="A1488">
        <v>6</v>
      </c>
      <c r="B1488">
        <v>35886</v>
      </c>
      <c r="C1488" s="1">
        <v>0.21</v>
      </c>
      <c r="D1488" s="1">
        <v>0.79</v>
      </c>
      <c r="E1488" s="1">
        <v>0.08</v>
      </c>
      <c r="F1488" s="1">
        <v>0.19</v>
      </c>
      <c r="G1488">
        <v>42457</v>
      </c>
      <c r="H1488">
        <v>1.2</v>
      </c>
      <c r="I1488" s="1">
        <v>0.82</v>
      </c>
    </row>
    <row r="1489" spans="1:9" x14ac:dyDescent="0.3">
      <c r="A1489">
        <v>6</v>
      </c>
      <c r="B1489">
        <v>11798</v>
      </c>
      <c r="C1489" s="1">
        <v>0.21</v>
      </c>
      <c r="D1489" s="1">
        <v>0.79</v>
      </c>
      <c r="E1489" s="1">
        <v>7.0000000000000007E-2</v>
      </c>
      <c r="F1489" s="1">
        <v>0.17</v>
      </c>
      <c r="G1489">
        <v>41583</v>
      </c>
      <c r="H1489">
        <v>2.12</v>
      </c>
      <c r="I1489" s="1">
        <v>0.83</v>
      </c>
    </row>
    <row r="1490" spans="1:9" x14ac:dyDescent="0.3">
      <c r="A1490">
        <v>1</v>
      </c>
      <c r="B1490">
        <v>16320</v>
      </c>
      <c r="C1490" s="1">
        <v>0.19</v>
      </c>
      <c r="D1490" s="1">
        <v>0.81</v>
      </c>
      <c r="E1490" s="1">
        <v>7.0000000000000007E-2</v>
      </c>
      <c r="F1490" s="1">
        <v>0.14000000000000001</v>
      </c>
      <c r="G1490">
        <v>45955</v>
      </c>
      <c r="H1490">
        <v>3</v>
      </c>
      <c r="I1490" s="1">
        <v>0.83</v>
      </c>
    </row>
    <row r="1491" spans="1:9" x14ac:dyDescent="0.3">
      <c r="A1491">
        <v>7</v>
      </c>
      <c r="B1491">
        <v>19278</v>
      </c>
      <c r="C1491" s="1">
        <v>0.31</v>
      </c>
      <c r="D1491" s="1">
        <v>0.69</v>
      </c>
      <c r="E1491" s="1">
        <v>0.1</v>
      </c>
      <c r="F1491" s="1">
        <v>0.2</v>
      </c>
      <c r="G1491">
        <v>40025</v>
      </c>
      <c r="H1491">
        <v>0</v>
      </c>
      <c r="I1491" s="1">
        <v>0.74</v>
      </c>
    </row>
    <row r="1492" spans="1:9" x14ac:dyDescent="0.3">
      <c r="A1492">
        <v>3</v>
      </c>
      <c r="B1492">
        <v>12169</v>
      </c>
      <c r="C1492" s="1">
        <v>0.21</v>
      </c>
      <c r="D1492" s="1">
        <v>0.79</v>
      </c>
      <c r="E1492" s="1">
        <v>7.0000000000000007E-2</v>
      </c>
      <c r="F1492" s="1">
        <v>0.15</v>
      </c>
      <c r="G1492">
        <v>44233</v>
      </c>
      <c r="H1492">
        <v>0</v>
      </c>
      <c r="I1492" s="1">
        <v>0.84</v>
      </c>
    </row>
    <row r="1493" spans="1:9" x14ac:dyDescent="0.3">
      <c r="A1493">
        <v>3</v>
      </c>
      <c r="B1493">
        <v>180005</v>
      </c>
      <c r="C1493" s="1">
        <v>0.12</v>
      </c>
      <c r="D1493" s="1">
        <v>0.88</v>
      </c>
      <c r="E1493" s="1">
        <v>0.06</v>
      </c>
      <c r="F1493" s="1">
        <v>0.16</v>
      </c>
      <c r="G1493">
        <v>55136</v>
      </c>
      <c r="H1493">
        <v>6.23</v>
      </c>
      <c r="I1493" s="1">
        <v>0.86</v>
      </c>
    </row>
    <row r="1494" spans="1:9" x14ac:dyDescent="0.3">
      <c r="A1494">
        <v>3</v>
      </c>
      <c r="B1494">
        <v>88571</v>
      </c>
      <c r="C1494" s="1">
        <v>0.16</v>
      </c>
      <c r="D1494" s="1">
        <v>0.84</v>
      </c>
      <c r="E1494" s="1">
        <v>7.0000000000000007E-2</v>
      </c>
      <c r="F1494" s="1">
        <v>0.15</v>
      </c>
      <c r="G1494">
        <v>52506</v>
      </c>
      <c r="H1494">
        <v>5.66</v>
      </c>
      <c r="I1494" s="1">
        <v>0.83</v>
      </c>
    </row>
    <row r="1495" spans="1:9" x14ac:dyDescent="0.3">
      <c r="A1495">
        <v>5</v>
      </c>
      <c r="B1495">
        <v>42639</v>
      </c>
      <c r="C1495" s="1">
        <v>0.19</v>
      </c>
      <c r="D1495" s="1">
        <v>0.81</v>
      </c>
      <c r="E1495" s="1">
        <v>0.08</v>
      </c>
      <c r="F1495" s="1">
        <v>0.2</v>
      </c>
      <c r="G1495">
        <v>38067</v>
      </c>
      <c r="H1495">
        <v>6.99</v>
      </c>
      <c r="I1495" s="1">
        <v>0.86</v>
      </c>
    </row>
    <row r="1496" spans="1:9" x14ac:dyDescent="0.3">
      <c r="A1496">
        <v>1</v>
      </c>
      <c r="B1496">
        <v>9108</v>
      </c>
      <c r="C1496" s="1">
        <v>0.2</v>
      </c>
      <c r="D1496" s="1">
        <v>0.8</v>
      </c>
      <c r="E1496" s="1">
        <v>0.08</v>
      </c>
      <c r="F1496" s="1">
        <v>0.14000000000000001</v>
      </c>
      <c r="G1496">
        <v>47591</v>
      </c>
      <c r="H1496">
        <v>0</v>
      </c>
      <c r="I1496" s="1">
        <v>0.81</v>
      </c>
    </row>
    <row r="1497" spans="1:9" x14ac:dyDescent="0.3">
      <c r="A1497">
        <v>3</v>
      </c>
      <c r="B1497">
        <v>44889</v>
      </c>
      <c r="C1497" s="1">
        <v>0.16</v>
      </c>
      <c r="D1497" s="1">
        <v>0.84</v>
      </c>
      <c r="E1497" s="1">
        <v>0.08</v>
      </c>
      <c r="F1497" s="1">
        <v>0.11</v>
      </c>
      <c r="G1497">
        <v>53970</v>
      </c>
      <c r="H1497">
        <v>9.98</v>
      </c>
      <c r="I1497" s="1">
        <v>0.8</v>
      </c>
    </row>
    <row r="1498" spans="1:9" x14ac:dyDescent="0.3">
      <c r="A1498">
        <v>7</v>
      </c>
      <c r="B1498">
        <v>45815</v>
      </c>
      <c r="C1498" s="1">
        <v>0.28000000000000003</v>
      </c>
      <c r="D1498" s="1">
        <v>0.72</v>
      </c>
      <c r="E1498" s="1">
        <v>0.1</v>
      </c>
      <c r="F1498" s="1">
        <v>0.12</v>
      </c>
      <c r="G1498">
        <v>48580</v>
      </c>
      <c r="H1498">
        <v>2.84</v>
      </c>
      <c r="I1498" s="1">
        <v>0.74</v>
      </c>
    </row>
    <row r="1499" spans="1:9" x14ac:dyDescent="0.3">
      <c r="A1499">
        <v>3</v>
      </c>
      <c r="B1499">
        <v>78753</v>
      </c>
      <c r="C1499" s="1">
        <v>0.17</v>
      </c>
      <c r="D1499" s="1">
        <v>0.83</v>
      </c>
      <c r="E1499" s="1">
        <v>7.0000000000000007E-2</v>
      </c>
      <c r="F1499" s="1">
        <v>0.13</v>
      </c>
      <c r="G1499">
        <v>51962</v>
      </c>
      <c r="H1499">
        <v>6.15</v>
      </c>
      <c r="I1499" s="1">
        <v>0.82</v>
      </c>
    </row>
    <row r="1500" spans="1:9" x14ac:dyDescent="0.3">
      <c r="A1500">
        <v>6</v>
      </c>
      <c r="B1500">
        <v>8743</v>
      </c>
      <c r="C1500" s="1">
        <v>0.22</v>
      </c>
      <c r="D1500" s="1">
        <v>0.78</v>
      </c>
      <c r="E1500" s="1">
        <v>7.0000000000000007E-2</v>
      </c>
      <c r="F1500" s="1">
        <v>0.12</v>
      </c>
      <c r="G1500">
        <v>47049</v>
      </c>
      <c r="H1500">
        <v>2.86</v>
      </c>
      <c r="I1500" s="1">
        <v>0.82</v>
      </c>
    </row>
    <row r="1501" spans="1:9" x14ac:dyDescent="0.3">
      <c r="A1501">
        <v>9</v>
      </c>
      <c r="B1501">
        <v>6054</v>
      </c>
      <c r="C1501" s="1">
        <v>0.2</v>
      </c>
      <c r="D1501" s="1">
        <v>0.8</v>
      </c>
      <c r="E1501" s="1">
        <v>0.08</v>
      </c>
      <c r="F1501" s="1">
        <v>0.22</v>
      </c>
      <c r="G1501">
        <v>34134</v>
      </c>
      <c r="H1501">
        <v>0</v>
      </c>
      <c r="I1501" s="1">
        <v>0.85</v>
      </c>
    </row>
    <row r="1502" spans="1:9" x14ac:dyDescent="0.3">
      <c r="A1502">
        <v>1</v>
      </c>
      <c r="B1502">
        <v>104954</v>
      </c>
      <c r="C1502" s="1">
        <v>0.17</v>
      </c>
      <c r="D1502" s="1">
        <v>0.83</v>
      </c>
      <c r="E1502" s="1">
        <v>0.08</v>
      </c>
      <c r="F1502" s="1">
        <v>0.08</v>
      </c>
      <c r="G1502">
        <v>71374</v>
      </c>
      <c r="H1502">
        <v>0.79</v>
      </c>
      <c r="I1502" s="1">
        <v>0.85</v>
      </c>
    </row>
    <row r="1503" spans="1:9" x14ac:dyDescent="0.3">
      <c r="A1503">
        <v>6</v>
      </c>
      <c r="B1503">
        <v>14165</v>
      </c>
      <c r="C1503" s="1">
        <v>0.23</v>
      </c>
      <c r="D1503" s="1">
        <v>0.77</v>
      </c>
      <c r="E1503" s="1">
        <v>0.09</v>
      </c>
      <c r="F1503" s="1">
        <v>0.18</v>
      </c>
      <c r="G1503">
        <v>37288</v>
      </c>
      <c r="H1503">
        <v>1.76</v>
      </c>
      <c r="I1503" s="1">
        <v>0.8</v>
      </c>
    </row>
    <row r="1504" spans="1:9" x14ac:dyDescent="0.3">
      <c r="A1504">
        <v>9</v>
      </c>
      <c r="B1504">
        <v>7451</v>
      </c>
      <c r="C1504" s="1">
        <v>0.24</v>
      </c>
      <c r="D1504" s="1">
        <v>0.76</v>
      </c>
      <c r="E1504" s="1">
        <v>0.08</v>
      </c>
      <c r="F1504" s="1">
        <v>0.13</v>
      </c>
      <c r="G1504">
        <v>48421</v>
      </c>
      <c r="H1504">
        <v>0</v>
      </c>
      <c r="I1504" s="1">
        <v>0.78</v>
      </c>
    </row>
    <row r="1505" spans="1:9" x14ac:dyDescent="0.3">
      <c r="A1505">
        <v>2</v>
      </c>
      <c r="B1505">
        <v>86983</v>
      </c>
      <c r="C1505" s="1">
        <v>0.16</v>
      </c>
      <c r="D1505" s="1">
        <v>0.84</v>
      </c>
      <c r="E1505" s="1">
        <v>7.0000000000000007E-2</v>
      </c>
      <c r="F1505" s="1">
        <v>0.08</v>
      </c>
      <c r="G1505">
        <v>58057</v>
      </c>
      <c r="H1505">
        <v>0</v>
      </c>
      <c r="I1505" s="1">
        <v>0.87</v>
      </c>
    </row>
    <row r="1506" spans="1:9" x14ac:dyDescent="0.3">
      <c r="A1506">
        <v>9</v>
      </c>
      <c r="B1506">
        <v>6842</v>
      </c>
      <c r="C1506" s="1">
        <v>0.21</v>
      </c>
      <c r="D1506" s="1">
        <v>0.79</v>
      </c>
      <c r="E1506" s="1">
        <v>7.0000000000000007E-2</v>
      </c>
      <c r="F1506" s="1">
        <v>0.15</v>
      </c>
      <c r="G1506">
        <v>46832</v>
      </c>
      <c r="H1506">
        <v>0</v>
      </c>
      <c r="I1506" s="1">
        <v>0.82</v>
      </c>
    </row>
    <row r="1507" spans="1:9" x14ac:dyDescent="0.3">
      <c r="A1507">
        <v>1</v>
      </c>
      <c r="B1507">
        <v>246365</v>
      </c>
      <c r="C1507" s="1">
        <v>0.14000000000000001</v>
      </c>
      <c r="D1507" s="1">
        <v>0.86</v>
      </c>
      <c r="E1507" s="1">
        <v>7.0000000000000007E-2</v>
      </c>
      <c r="F1507" s="1">
        <v>7.0000000000000007E-2</v>
      </c>
      <c r="G1507">
        <v>68943</v>
      </c>
      <c r="H1507">
        <v>3.26</v>
      </c>
      <c r="I1507" s="1">
        <v>0.88</v>
      </c>
    </row>
    <row r="1508" spans="1:9" x14ac:dyDescent="0.3">
      <c r="A1508">
        <v>1</v>
      </c>
      <c r="B1508">
        <v>20470</v>
      </c>
      <c r="C1508" s="1">
        <v>0.18</v>
      </c>
      <c r="D1508" s="1">
        <v>0.82</v>
      </c>
      <c r="E1508" s="1">
        <v>0.08</v>
      </c>
      <c r="F1508" s="1">
        <v>0.09</v>
      </c>
      <c r="G1508">
        <v>58641</v>
      </c>
      <c r="H1508">
        <v>2.83</v>
      </c>
      <c r="I1508" s="1">
        <v>0.84</v>
      </c>
    </row>
    <row r="1509" spans="1:9" x14ac:dyDescent="0.3">
      <c r="A1509">
        <v>3</v>
      </c>
      <c r="B1509">
        <v>76796</v>
      </c>
      <c r="C1509" s="1">
        <v>0.17</v>
      </c>
      <c r="D1509" s="1">
        <v>0.83</v>
      </c>
      <c r="E1509" s="1">
        <v>0.06</v>
      </c>
      <c r="F1509" s="1">
        <v>0.08</v>
      </c>
      <c r="G1509">
        <v>62817</v>
      </c>
      <c r="H1509">
        <v>2.68</v>
      </c>
      <c r="I1509" s="1">
        <v>0.81</v>
      </c>
    </row>
    <row r="1510" spans="1:9" x14ac:dyDescent="0.3">
      <c r="A1510">
        <v>6</v>
      </c>
      <c r="B1510">
        <v>17603</v>
      </c>
      <c r="C1510" s="1">
        <v>0.18</v>
      </c>
      <c r="D1510" s="1">
        <v>0.82</v>
      </c>
      <c r="E1510" s="1">
        <v>7.0000000000000007E-2</v>
      </c>
      <c r="F1510" s="1">
        <v>0.13</v>
      </c>
      <c r="G1510">
        <v>52513</v>
      </c>
      <c r="H1510">
        <v>1.82</v>
      </c>
      <c r="I1510" s="1">
        <v>0.78</v>
      </c>
    </row>
    <row r="1511" spans="1:9" x14ac:dyDescent="0.3">
      <c r="A1511">
        <v>6</v>
      </c>
      <c r="B1511">
        <v>23957</v>
      </c>
      <c r="C1511" s="1">
        <v>0.2</v>
      </c>
      <c r="D1511" s="1">
        <v>0.8</v>
      </c>
      <c r="E1511" s="1">
        <v>0.08</v>
      </c>
      <c r="F1511" s="1">
        <v>0.16</v>
      </c>
      <c r="G1511">
        <v>42774</v>
      </c>
      <c r="H1511">
        <v>0</v>
      </c>
      <c r="I1511" s="1">
        <v>0.85</v>
      </c>
    </row>
    <row r="1512" spans="1:9" x14ac:dyDescent="0.3">
      <c r="A1512">
        <v>8</v>
      </c>
      <c r="B1512">
        <v>7569</v>
      </c>
      <c r="C1512" s="1">
        <v>0.24</v>
      </c>
      <c r="D1512" s="1">
        <v>0.76</v>
      </c>
      <c r="E1512" s="1">
        <v>0.08</v>
      </c>
      <c r="F1512" s="1">
        <v>0.16</v>
      </c>
      <c r="G1512">
        <v>41381</v>
      </c>
      <c r="H1512">
        <v>0</v>
      </c>
      <c r="I1512" s="1">
        <v>0.79</v>
      </c>
    </row>
    <row r="1513" spans="1:9" x14ac:dyDescent="0.3">
      <c r="A1513">
        <v>2</v>
      </c>
      <c r="B1513">
        <v>16762</v>
      </c>
      <c r="C1513" s="1">
        <v>0.2</v>
      </c>
      <c r="D1513" s="1">
        <v>0.8</v>
      </c>
      <c r="E1513" s="1">
        <v>0.09</v>
      </c>
      <c r="F1513" s="1">
        <v>0.16</v>
      </c>
      <c r="G1513">
        <v>38765</v>
      </c>
      <c r="H1513">
        <v>0</v>
      </c>
      <c r="I1513" s="1">
        <v>0.84</v>
      </c>
    </row>
    <row r="1514" spans="1:9" x14ac:dyDescent="0.3">
      <c r="A1514">
        <v>8</v>
      </c>
      <c r="B1514">
        <v>8313</v>
      </c>
      <c r="C1514" s="1">
        <v>0.2</v>
      </c>
      <c r="D1514" s="1">
        <v>0.8</v>
      </c>
      <c r="E1514" s="1">
        <v>0.08</v>
      </c>
      <c r="F1514" s="1">
        <v>0.15</v>
      </c>
      <c r="G1514">
        <v>51255</v>
      </c>
      <c r="H1514">
        <v>0</v>
      </c>
      <c r="I1514" s="1">
        <v>0.8</v>
      </c>
    </row>
    <row r="1515" spans="1:9" x14ac:dyDescent="0.3">
      <c r="A1515">
        <v>3</v>
      </c>
      <c r="B1515">
        <v>12630</v>
      </c>
      <c r="C1515" s="1">
        <v>0.17</v>
      </c>
      <c r="D1515" s="1">
        <v>0.83</v>
      </c>
      <c r="E1515" s="1">
        <v>7.0000000000000007E-2</v>
      </c>
      <c r="F1515" s="1">
        <v>0.12</v>
      </c>
      <c r="G1515">
        <v>48920</v>
      </c>
      <c r="H1515">
        <v>0</v>
      </c>
      <c r="I1515" s="1">
        <v>0.6</v>
      </c>
    </row>
    <row r="1516" spans="1:9" x14ac:dyDescent="0.3">
      <c r="A1516">
        <v>7</v>
      </c>
      <c r="B1516">
        <v>15441</v>
      </c>
      <c r="C1516" s="1">
        <v>0.22</v>
      </c>
      <c r="D1516" s="1">
        <v>0.78</v>
      </c>
      <c r="E1516" s="1">
        <v>0.09</v>
      </c>
      <c r="F1516" s="1">
        <v>0.2</v>
      </c>
      <c r="G1516">
        <v>39392</v>
      </c>
      <c r="H1516">
        <v>2.78</v>
      </c>
      <c r="I1516" s="1">
        <v>0.82</v>
      </c>
    </row>
    <row r="1517" spans="1:9" x14ac:dyDescent="0.3">
      <c r="A1517">
        <v>6</v>
      </c>
      <c r="B1517">
        <v>13373</v>
      </c>
      <c r="C1517" s="1">
        <v>0.24</v>
      </c>
      <c r="D1517" s="1">
        <v>0.76</v>
      </c>
      <c r="E1517" s="1">
        <v>0.08</v>
      </c>
      <c r="F1517" s="1">
        <v>0.19</v>
      </c>
      <c r="G1517">
        <v>36762</v>
      </c>
      <c r="H1517">
        <v>0</v>
      </c>
      <c r="I1517" s="1">
        <v>0.79</v>
      </c>
    </row>
    <row r="1518" spans="1:9" x14ac:dyDescent="0.3">
      <c r="A1518">
        <v>7</v>
      </c>
      <c r="B1518">
        <v>29423</v>
      </c>
      <c r="C1518" s="1">
        <v>0.19</v>
      </c>
      <c r="D1518" s="1">
        <v>0.81</v>
      </c>
      <c r="E1518" s="1">
        <v>0.06</v>
      </c>
      <c r="F1518" s="1">
        <v>0.25</v>
      </c>
      <c r="G1518">
        <v>37331</v>
      </c>
      <c r="H1518">
        <v>0</v>
      </c>
      <c r="I1518" s="1">
        <v>0.86</v>
      </c>
    </row>
    <row r="1519" spans="1:9" x14ac:dyDescent="0.3">
      <c r="A1519">
        <v>1</v>
      </c>
      <c r="B1519">
        <v>103670</v>
      </c>
      <c r="C1519" s="1">
        <v>0.17</v>
      </c>
      <c r="D1519" s="1">
        <v>0.83</v>
      </c>
      <c r="E1519" s="1">
        <v>7.0000000000000007E-2</v>
      </c>
      <c r="F1519" s="1">
        <v>0.09</v>
      </c>
      <c r="G1519">
        <v>58738</v>
      </c>
      <c r="H1519">
        <v>1.77</v>
      </c>
      <c r="I1519" s="1">
        <v>0.86</v>
      </c>
    </row>
    <row r="1520" spans="1:9" x14ac:dyDescent="0.3">
      <c r="A1520">
        <v>6</v>
      </c>
      <c r="B1520">
        <v>14705</v>
      </c>
      <c r="C1520" s="1">
        <v>0.23</v>
      </c>
      <c r="D1520" s="1">
        <v>0.77</v>
      </c>
      <c r="E1520" s="1">
        <v>0.08</v>
      </c>
      <c r="F1520" s="1">
        <v>0.12</v>
      </c>
      <c r="G1520">
        <v>52282</v>
      </c>
      <c r="H1520">
        <v>1.63</v>
      </c>
      <c r="I1520" s="1">
        <v>0.81</v>
      </c>
    </row>
    <row r="1521" spans="1:9" x14ac:dyDescent="0.3">
      <c r="A1521">
        <v>8</v>
      </c>
      <c r="B1521">
        <v>6628</v>
      </c>
      <c r="C1521" s="1">
        <v>0.2</v>
      </c>
      <c r="D1521" s="1">
        <v>0.8</v>
      </c>
      <c r="E1521" s="1">
        <v>7.0000000000000007E-2</v>
      </c>
      <c r="F1521" s="1">
        <v>0.15</v>
      </c>
      <c r="G1521">
        <v>43731</v>
      </c>
      <c r="H1521">
        <v>3.77</v>
      </c>
      <c r="I1521" s="1">
        <v>0.83</v>
      </c>
    </row>
    <row r="1522" spans="1:9" x14ac:dyDescent="0.3">
      <c r="A1522">
        <v>2</v>
      </c>
      <c r="B1522">
        <v>291923</v>
      </c>
      <c r="C1522" s="1">
        <v>0.16</v>
      </c>
      <c r="D1522" s="1">
        <v>0.84</v>
      </c>
      <c r="E1522" s="1">
        <v>7.0000000000000007E-2</v>
      </c>
      <c r="F1522" s="1">
        <v>0.15</v>
      </c>
      <c r="G1522">
        <v>44799</v>
      </c>
      <c r="H1522">
        <v>5.6</v>
      </c>
      <c r="I1522" s="1">
        <v>0.84</v>
      </c>
    </row>
    <row r="1523" spans="1:9" x14ac:dyDescent="0.3">
      <c r="A1523">
        <v>7</v>
      </c>
      <c r="B1523">
        <v>9914</v>
      </c>
      <c r="C1523" s="1">
        <v>0.22</v>
      </c>
      <c r="D1523" s="1">
        <v>0.78</v>
      </c>
      <c r="E1523" s="1">
        <v>0.08</v>
      </c>
      <c r="F1523" s="1">
        <v>0.16</v>
      </c>
      <c r="G1523">
        <v>40315</v>
      </c>
      <c r="H1523">
        <v>1.51</v>
      </c>
      <c r="I1523" s="1">
        <v>0.79</v>
      </c>
    </row>
    <row r="1524" spans="1:9" x14ac:dyDescent="0.3">
      <c r="A1524">
        <v>7</v>
      </c>
      <c r="B1524">
        <v>8414</v>
      </c>
      <c r="C1524" s="1">
        <v>0.22</v>
      </c>
      <c r="D1524" s="1">
        <v>0.78</v>
      </c>
      <c r="E1524" s="1">
        <v>0.08</v>
      </c>
      <c r="F1524" s="1">
        <v>0.15</v>
      </c>
      <c r="G1524">
        <v>40639</v>
      </c>
      <c r="H1524">
        <v>2.2599999999999998</v>
      </c>
      <c r="I1524" s="1">
        <v>0.8</v>
      </c>
    </row>
    <row r="1525" spans="1:9" x14ac:dyDescent="0.3">
      <c r="A1525">
        <v>6</v>
      </c>
      <c r="B1525">
        <v>21792</v>
      </c>
      <c r="C1525" s="1">
        <v>0.22</v>
      </c>
      <c r="D1525" s="1">
        <v>0.78</v>
      </c>
      <c r="E1525" s="1">
        <v>0.1</v>
      </c>
      <c r="F1525" s="1">
        <v>0.17</v>
      </c>
      <c r="G1525">
        <v>44978</v>
      </c>
      <c r="H1525">
        <v>4.3099999999999996</v>
      </c>
      <c r="I1525" s="1">
        <v>0.83</v>
      </c>
    </row>
    <row r="1526" spans="1:9" x14ac:dyDescent="0.3">
      <c r="A1526">
        <v>8</v>
      </c>
      <c r="B1526">
        <v>9509</v>
      </c>
      <c r="C1526" s="1">
        <v>0.33</v>
      </c>
      <c r="D1526" s="1">
        <v>0.67</v>
      </c>
      <c r="E1526" s="1">
        <v>0.08</v>
      </c>
      <c r="F1526" s="1">
        <v>0.18</v>
      </c>
      <c r="G1526">
        <v>35025</v>
      </c>
      <c r="H1526">
        <v>0</v>
      </c>
      <c r="I1526" s="1">
        <v>0.72</v>
      </c>
    </row>
    <row r="1527" spans="1:9" x14ac:dyDescent="0.3">
      <c r="A1527">
        <v>8</v>
      </c>
      <c r="B1527">
        <v>4404</v>
      </c>
      <c r="C1527" s="1">
        <v>0.25</v>
      </c>
      <c r="D1527" s="1">
        <v>0.75</v>
      </c>
      <c r="E1527" s="1">
        <v>0.09</v>
      </c>
      <c r="F1527" s="1">
        <v>0.13</v>
      </c>
      <c r="G1527">
        <v>47191</v>
      </c>
      <c r="H1527">
        <v>0</v>
      </c>
      <c r="I1527" s="1">
        <v>0.77</v>
      </c>
    </row>
    <row r="1528" spans="1:9" x14ac:dyDescent="0.3">
      <c r="A1528">
        <v>6</v>
      </c>
      <c r="B1528">
        <v>10137</v>
      </c>
      <c r="C1528" s="1">
        <v>0.19</v>
      </c>
      <c r="D1528" s="1">
        <v>0.81</v>
      </c>
      <c r="E1528" s="1">
        <v>7.0000000000000007E-2</v>
      </c>
      <c r="F1528" s="1">
        <v>0.12</v>
      </c>
      <c r="G1528">
        <v>45767</v>
      </c>
      <c r="H1528">
        <v>0</v>
      </c>
      <c r="I1528" s="1">
        <v>0.77</v>
      </c>
    </row>
    <row r="1529" spans="1:9" x14ac:dyDescent="0.3">
      <c r="A1529">
        <v>7</v>
      </c>
      <c r="B1529">
        <v>40076</v>
      </c>
      <c r="C1529" s="1">
        <v>0.2</v>
      </c>
      <c r="D1529" s="1">
        <v>0.8</v>
      </c>
      <c r="E1529" s="1">
        <v>0.09</v>
      </c>
      <c r="F1529" s="1">
        <v>0.21</v>
      </c>
      <c r="G1529">
        <v>36762</v>
      </c>
      <c r="H1529">
        <v>3.07</v>
      </c>
      <c r="I1529" s="1">
        <v>0.84</v>
      </c>
    </row>
    <row r="1530" spans="1:9" x14ac:dyDescent="0.3">
      <c r="A1530">
        <v>7</v>
      </c>
      <c r="B1530">
        <v>10177</v>
      </c>
      <c r="C1530" s="1">
        <v>0.21</v>
      </c>
      <c r="D1530" s="1">
        <v>0.79</v>
      </c>
      <c r="E1530" s="1">
        <v>0.09</v>
      </c>
      <c r="F1530" s="1">
        <v>0.19</v>
      </c>
      <c r="G1530">
        <v>37755</v>
      </c>
      <c r="H1530">
        <v>1.47</v>
      </c>
      <c r="I1530" s="1">
        <v>0.84</v>
      </c>
    </row>
    <row r="1531" spans="1:9" x14ac:dyDescent="0.3">
      <c r="A1531">
        <v>1</v>
      </c>
      <c r="B1531">
        <v>700307</v>
      </c>
      <c r="C1531" s="1">
        <v>0.15</v>
      </c>
      <c r="D1531" s="1">
        <v>0.85</v>
      </c>
      <c r="E1531" s="1">
        <v>0.06</v>
      </c>
      <c r="F1531" s="1">
        <v>0.13</v>
      </c>
      <c r="G1531">
        <v>55864</v>
      </c>
      <c r="H1531">
        <v>4.34</v>
      </c>
      <c r="I1531" s="1">
        <v>0.87</v>
      </c>
    </row>
    <row r="1532" spans="1:9" x14ac:dyDescent="0.3">
      <c r="A1532">
        <v>3</v>
      </c>
      <c r="B1532">
        <v>120636</v>
      </c>
      <c r="C1532" s="1">
        <v>0.16</v>
      </c>
      <c r="D1532" s="1">
        <v>0.84</v>
      </c>
      <c r="E1532" s="1">
        <v>7.0000000000000007E-2</v>
      </c>
      <c r="F1532" s="1">
        <v>0.16</v>
      </c>
      <c r="G1532">
        <v>46596</v>
      </c>
      <c r="H1532">
        <v>5.57</v>
      </c>
      <c r="I1532" s="1">
        <v>0.86</v>
      </c>
    </row>
    <row r="1533" spans="1:9" x14ac:dyDescent="0.3">
      <c r="A1533">
        <v>1</v>
      </c>
      <c r="B1533">
        <v>224347</v>
      </c>
      <c r="C1533" s="1">
        <v>0.15</v>
      </c>
      <c r="D1533" s="1">
        <v>0.85</v>
      </c>
      <c r="E1533" s="1">
        <v>7.0000000000000007E-2</v>
      </c>
      <c r="F1533" s="1">
        <v>0.09</v>
      </c>
      <c r="G1533">
        <v>65150</v>
      </c>
      <c r="H1533">
        <v>0.91</v>
      </c>
      <c r="I1533" s="1">
        <v>0.88</v>
      </c>
    </row>
    <row r="1534" spans="1:9" x14ac:dyDescent="0.3">
      <c r="A1534">
        <v>4</v>
      </c>
      <c r="B1534">
        <v>53652</v>
      </c>
      <c r="C1534" s="1">
        <v>0.13</v>
      </c>
      <c r="D1534" s="1">
        <v>0.87</v>
      </c>
      <c r="E1534" s="1">
        <v>0.12</v>
      </c>
      <c r="F1534" s="1">
        <v>0.13</v>
      </c>
      <c r="G1534">
        <v>52151</v>
      </c>
      <c r="H1534">
        <v>1.06</v>
      </c>
      <c r="I1534" s="1">
        <v>0.84</v>
      </c>
    </row>
    <row r="1535" spans="1:9" x14ac:dyDescent="0.3">
      <c r="A1535">
        <v>9</v>
      </c>
      <c r="B1535">
        <v>3947</v>
      </c>
      <c r="C1535" s="1">
        <v>0.22</v>
      </c>
      <c r="D1535" s="1">
        <v>0.78</v>
      </c>
      <c r="E1535" s="1">
        <v>7.0000000000000007E-2</v>
      </c>
      <c r="F1535" s="1">
        <v>0.16</v>
      </c>
      <c r="G1535">
        <v>39309</v>
      </c>
      <c r="H1535">
        <v>0</v>
      </c>
      <c r="I1535" s="1">
        <v>0.79</v>
      </c>
    </row>
    <row r="1536" spans="1:9" x14ac:dyDescent="0.3">
      <c r="A1536">
        <v>6</v>
      </c>
      <c r="B1536">
        <v>35713</v>
      </c>
      <c r="C1536" s="1">
        <v>0.18</v>
      </c>
      <c r="D1536" s="1">
        <v>0.82</v>
      </c>
      <c r="E1536" s="1">
        <v>0.09</v>
      </c>
      <c r="F1536" s="1">
        <v>0.15</v>
      </c>
      <c r="G1536">
        <v>44562</v>
      </c>
      <c r="H1536">
        <v>1.62</v>
      </c>
      <c r="I1536" s="1">
        <v>0.86</v>
      </c>
    </row>
    <row r="1537" spans="1:9" x14ac:dyDescent="0.3">
      <c r="A1537">
        <v>1</v>
      </c>
      <c r="B1537">
        <v>32598</v>
      </c>
      <c r="C1537" s="1">
        <v>0.19</v>
      </c>
      <c r="D1537" s="1">
        <v>0.81</v>
      </c>
      <c r="E1537" s="1">
        <v>7.0000000000000007E-2</v>
      </c>
      <c r="F1537" s="1">
        <v>0.11</v>
      </c>
      <c r="G1537">
        <v>53389</v>
      </c>
      <c r="H1537">
        <v>0.77</v>
      </c>
      <c r="I1537" s="1">
        <v>0.84</v>
      </c>
    </row>
    <row r="1538" spans="1:9" x14ac:dyDescent="0.3">
      <c r="A1538">
        <v>6</v>
      </c>
      <c r="B1538">
        <v>38359</v>
      </c>
      <c r="C1538" s="1">
        <v>0.18</v>
      </c>
      <c r="D1538" s="1">
        <v>0.82</v>
      </c>
      <c r="E1538" s="1">
        <v>0.08</v>
      </c>
      <c r="F1538" s="1">
        <v>0.15</v>
      </c>
      <c r="G1538">
        <v>45074</v>
      </c>
      <c r="H1538">
        <v>0.65</v>
      </c>
      <c r="I1538" s="1">
        <v>0.85</v>
      </c>
    </row>
    <row r="1539" spans="1:9" x14ac:dyDescent="0.3">
      <c r="A1539">
        <v>9</v>
      </c>
      <c r="B1539">
        <v>9855</v>
      </c>
      <c r="C1539" s="1">
        <v>0.18</v>
      </c>
      <c r="D1539" s="1">
        <v>0.82</v>
      </c>
      <c r="E1539" s="1">
        <v>7.0000000000000007E-2</v>
      </c>
      <c r="F1539" s="1">
        <v>0.14000000000000001</v>
      </c>
      <c r="G1539">
        <v>48179</v>
      </c>
      <c r="H1539">
        <v>0</v>
      </c>
      <c r="I1539" s="1">
        <v>0.79</v>
      </c>
    </row>
    <row r="1540" spans="1:9" x14ac:dyDescent="0.3">
      <c r="A1540">
        <v>1</v>
      </c>
      <c r="B1540">
        <v>57686</v>
      </c>
      <c r="C1540" s="1">
        <v>0.13</v>
      </c>
      <c r="D1540" s="1">
        <v>0.87</v>
      </c>
      <c r="E1540" s="1">
        <v>7.0000000000000007E-2</v>
      </c>
      <c r="F1540" s="1">
        <v>0.1</v>
      </c>
      <c r="G1540">
        <v>62238</v>
      </c>
      <c r="H1540">
        <v>0.43</v>
      </c>
      <c r="I1540" s="1">
        <v>0.9</v>
      </c>
    </row>
    <row r="1541" spans="1:9" x14ac:dyDescent="0.3">
      <c r="A1541">
        <v>7</v>
      </c>
      <c r="B1541">
        <v>12037</v>
      </c>
      <c r="C1541" s="1">
        <v>0.21</v>
      </c>
      <c r="D1541" s="1">
        <v>0.79</v>
      </c>
      <c r="E1541" s="1">
        <v>0.08</v>
      </c>
      <c r="F1541" s="1">
        <v>0.16</v>
      </c>
      <c r="G1541">
        <v>44992</v>
      </c>
      <c r="H1541">
        <v>2.08</v>
      </c>
      <c r="I1541" s="1">
        <v>0.82</v>
      </c>
    </row>
    <row r="1542" spans="1:9" x14ac:dyDescent="0.3">
      <c r="A1542">
        <v>6</v>
      </c>
      <c r="B1542">
        <v>15146</v>
      </c>
      <c r="C1542" s="1">
        <v>0.19</v>
      </c>
      <c r="D1542" s="1">
        <v>0.81</v>
      </c>
      <c r="E1542" s="1">
        <v>7.0000000000000007E-2</v>
      </c>
      <c r="F1542" s="1">
        <v>0.14000000000000001</v>
      </c>
      <c r="G1542">
        <v>48749</v>
      </c>
      <c r="H1542">
        <v>1.65</v>
      </c>
      <c r="I1542" s="1">
        <v>0.73</v>
      </c>
    </row>
    <row r="1543" spans="1:9" x14ac:dyDescent="0.3">
      <c r="A1543">
        <v>2</v>
      </c>
      <c r="B1543">
        <v>23078</v>
      </c>
      <c r="C1543" s="1">
        <v>0.15</v>
      </c>
      <c r="D1543" s="1">
        <v>0.85</v>
      </c>
      <c r="E1543" s="1">
        <v>7.0000000000000007E-2</v>
      </c>
      <c r="F1543" s="1">
        <v>0.18</v>
      </c>
      <c r="G1543">
        <v>40204</v>
      </c>
      <c r="H1543">
        <v>0</v>
      </c>
      <c r="I1543" s="1">
        <v>0.87</v>
      </c>
    </row>
    <row r="1544" spans="1:9" x14ac:dyDescent="0.3">
      <c r="A1544">
        <v>7</v>
      </c>
      <c r="B1544">
        <v>15153</v>
      </c>
      <c r="C1544" s="1">
        <v>0.23</v>
      </c>
      <c r="D1544" s="1">
        <v>0.77</v>
      </c>
      <c r="E1544" s="1">
        <v>0.08</v>
      </c>
      <c r="F1544" s="1">
        <v>0.14000000000000001</v>
      </c>
      <c r="G1544">
        <v>45440</v>
      </c>
      <c r="H1544">
        <v>1.65</v>
      </c>
      <c r="I1544" s="1">
        <v>0.8</v>
      </c>
    </row>
    <row r="1545" spans="1:9" x14ac:dyDescent="0.3">
      <c r="A1545">
        <v>6</v>
      </c>
      <c r="B1545">
        <v>12188</v>
      </c>
      <c r="C1545" s="1">
        <v>0.19</v>
      </c>
      <c r="D1545" s="1">
        <v>0.81</v>
      </c>
      <c r="E1545" s="1">
        <v>0.09</v>
      </c>
      <c r="F1545" s="1">
        <v>0.16</v>
      </c>
      <c r="G1545">
        <v>40191</v>
      </c>
      <c r="H1545">
        <v>7.96</v>
      </c>
      <c r="I1545" s="1">
        <v>0.85</v>
      </c>
    </row>
    <row r="1546" spans="1:9" x14ac:dyDescent="0.3">
      <c r="A1546">
        <v>8</v>
      </c>
      <c r="B1546">
        <v>8769</v>
      </c>
      <c r="C1546" s="1">
        <v>0.21</v>
      </c>
      <c r="D1546" s="1">
        <v>0.79</v>
      </c>
      <c r="E1546" s="1">
        <v>0.1</v>
      </c>
      <c r="F1546" s="1">
        <v>0.14000000000000001</v>
      </c>
      <c r="G1546">
        <v>46371</v>
      </c>
      <c r="H1546">
        <v>0</v>
      </c>
      <c r="I1546" s="1">
        <v>0.82</v>
      </c>
    </row>
    <row r="1547" spans="1:9" x14ac:dyDescent="0.3">
      <c r="A1547">
        <v>5</v>
      </c>
      <c r="B1547">
        <v>28592</v>
      </c>
      <c r="C1547" s="1">
        <v>0.18</v>
      </c>
      <c r="D1547" s="1">
        <v>0.82</v>
      </c>
      <c r="E1547" s="1">
        <v>7.0000000000000007E-2</v>
      </c>
      <c r="F1547" s="1">
        <v>0.13</v>
      </c>
      <c r="G1547">
        <v>49393</v>
      </c>
      <c r="H1547">
        <v>3.46</v>
      </c>
      <c r="I1547" s="1">
        <v>0.83</v>
      </c>
    </row>
    <row r="1548" spans="1:9" x14ac:dyDescent="0.3">
      <c r="A1548">
        <v>9</v>
      </c>
      <c r="B1548">
        <v>3641</v>
      </c>
      <c r="C1548" s="1">
        <v>0.22</v>
      </c>
      <c r="D1548" s="1">
        <v>0.78</v>
      </c>
      <c r="E1548" s="1">
        <v>7.0000000000000007E-2</v>
      </c>
      <c r="F1548" s="1">
        <v>0.12</v>
      </c>
      <c r="G1548">
        <v>46014</v>
      </c>
      <c r="H1548">
        <v>0</v>
      </c>
      <c r="I1548" s="1">
        <v>0.81</v>
      </c>
    </row>
    <row r="1549" spans="1:9" x14ac:dyDescent="0.3">
      <c r="A1549">
        <v>6</v>
      </c>
      <c r="B1549">
        <v>25336</v>
      </c>
      <c r="C1549" s="1">
        <v>0.19</v>
      </c>
      <c r="D1549" s="1">
        <v>0.81</v>
      </c>
      <c r="E1549" s="1">
        <v>0.08</v>
      </c>
      <c r="F1549" s="1">
        <v>0.17</v>
      </c>
      <c r="G1549">
        <v>47225</v>
      </c>
      <c r="H1549">
        <v>0</v>
      </c>
      <c r="I1549" s="1">
        <v>0.84</v>
      </c>
    </row>
    <row r="1550" spans="1:9" x14ac:dyDescent="0.3">
      <c r="A1550">
        <v>6</v>
      </c>
      <c r="B1550">
        <v>13336</v>
      </c>
      <c r="C1550" s="1">
        <v>0.18</v>
      </c>
      <c r="D1550" s="1">
        <v>0.82</v>
      </c>
      <c r="E1550" s="1">
        <v>0.05</v>
      </c>
      <c r="F1550" s="1">
        <v>0.23</v>
      </c>
      <c r="G1550">
        <v>34735</v>
      </c>
      <c r="H1550">
        <v>0</v>
      </c>
      <c r="I1550" s="1">
        <v>0.73</v>
      </c>
    </row>
    <row r="1551" spans="1:9" x14ac:dyDescent="0.3">
      <c r="A1551">
        <v>3</v>
      </c>
      <c r="B1551">
        <v>16121</v>
      </c>
      <c r="C1551" s="1">
        <v>0.16</v>
      </c>
      <c r="D1551" s="1">
        <v>0.84</v>
      </c>
      <c r="E1551" s="1">
        <v>0.06</v>
      </c>
      <c r="F1551" s="1">
        <v>0.11</v>
      </c>
      <c r="G1551">
        <v>57047</v>
      </c>
      <c r="H1551">
        <v>0</v>
      </c>
      <c r="I1551" s="1">
        <v>0.79</v>
      </c>
    </row>
    <row r="1552" spans="1:9" x14ac:dyDescent="0.3">
      <c r="A1552">
        <v>9</v>
      </c>
      <c r="B1552">
        <v>8664</v>
      </c>
      <c r="C1552" s="1">
        <v>0.23</v>
      </c>
      <c r="D1552" s="1">
        <v>0.77</v>
      </c>
      <c r="E1552" s="1">
        <v>7.0000000000000007E-2</v>
      </c>
      <c r="F1552" s="1">
        <v>0.13</v>
      </c>
      <c r="G1552">
        <v>46216</v>
      </c>
      <c r="H1552">
        <v>0</v>
      </c>
      <c r="I1552" s="1">
        <v>0.8</v>
      </c>
    </row>
    <row r="1553" spans="1:9" x14ac:dyDescent="0.3">
      <c r="A1553">
        <v>6</v>
      </c>
      <c r="B1553">
        <v>11534</v>
      </c>
      <c r="C1553" s="1">
        <v>0.21</v>
      </c>
      <c r="D1553" s="1">
        <v>0.79</v>
      </c>
      <c r="E1553" s="1">
        <v>0.08</v>
      </c>
      <c r="F1553" s="1">
        <v>0.14000000000000001</v>
      </c>
      <c r="G1553">
        <v>48951</v>
      </c>
      <c r="H1553">
        <v>0</v>
      </c>
      <c r="I1553" s="1">
        <v>0.82</v>
      </c>
    </row>
    <row r="1554" spans="1:9" x14ac:dyDescent="0.3">
      <c r="A1554">
        <v>8</v>
      </c>
      <c r="B1554">
        <v>20358</v>
      </c>
      <c r="C1554" s="1">
        <v>0.23</v>
      </c>
      <c r="D1554" s="1">
        <v>0.77</v>
      </c>
      <c r="E1554" s="1">
        <v>0.09</v>
      </c>
      <c r="F1554" s="1">
        <v>0.16</v>
      </c>
      <c r="G1554">
        <v>45276</v>
      </c>
      <c r="H1554">
        <v>0</v>
      </c>
      <c r="I1554" s="1">
        <v>0.8</v>
      </c>
    </row>
    <row r="1555" spans="1:9" x14ac:dyDescent="0.3">
      <c r="A1555">
        <v>7</v>
      </c>
      <c r="B1555">
        <v>17296</v>
      </c>
      <c r="C1555" s="1">
        <v>0.19</v>
      </c>
      <c r="D1555" s="1">
        <v>0.81</v>
      </c>
      <c r="E1555" s="1">
        <v>7.0000000000000007E-2</v>
      </c>
      <c r="F1555" s="1">
        <v>0.18</v>
      </c>
      <c r="G1555">
        <v>38093</v>
      </c>
      <c r="H1555">
        <v>0</v>
      </c>
      <c r="I1555" s="1">
        <v>0.85</v>
      </c>
    </row>
    <row r="1556" spans="1:9" x14ac:dyDescent="0.3">
      <c r="A1556">
        <v>3</v>
      </c>
      <c r="B1556">
        <v>58266</v>
      </c>
      <c r="C1556" s="1">
        <v>0.18</v>
      </c>
      <c r="D1556" s="1">
        <v>0.82</v>
      </c>
      <c r="E1556" s="1">
        <v>0.08</v>
      </c>
      <c r="F1556" s="1">
        <v>0.16</v>
      </c>
      <c r="G1556">
        <v>49220</v>
      </c>
      <c r="H1556">
        <v>0.43</v>
      </c>
      <c r="I1556" s="1">
        <v>0.84</v>
      </c>
    </row>
    <row r="1557" spans="1:9" x14ac:dyDescent="0.3">
      <c r="A1557">
        <v>6</v>
      </c>
      <c r="B1557">
        <v>22304</v>
      </c>
      <c r="C1557" s="1">
        <v>0.15</v>
      </c>
      <c r="D1557" s="1">
        <v>0.85</v>
      </c>
      <c r="E1557" s="1">
        <v>0.05</v>
      </c>
      <c r="F1557" s="1">
        <v>0.17</v>
      </c>
      <c r="G1557">
        <v>46698</v>
      </c>
      <c r="H1557">
        <v>2.2400000000000002</v>
      </c>
      <c r="I1557" s="1">
        <v>0.72</v>
      </c>
    </row>
    <row r="1558" spans="1:9" x14ac:dyDescent="0.3">
      <c r="A1558">
        <v>9</v>
      </c>
      <c r="B1558">
        <v>10541</v>
      </c>
      <c r="C1558" s="1">
        <v>0.23</v>
      </c>
      <c r="D1558" s="1">
        <v>0.77</v>
      </c>
      <c r="E1558" s="1">
        <v>0.08</v>
      </c>
      <c r="F1558" s="1">
        <v>0.23</v>
      </c>
      <c r="G1558">
        <v>32720</v>
      </c>
      <c r="H1558">
        <v>0</v>
      </c>
      <c r="I1558" s="1">
        <v>0.81</v>
      </c>
    </row>
    <row r="1559" spans="1:9" x14ac:dyDescent="0.3">
      <c r="A1559">
        <v>3</v>
      </c>
      <c r="B1559">
        <v>13714</v>
      </c>
      <c r="C1559" s="1">
        <v>0.17</v>
      </c>
      <c r="D1559" s="1">
        <v>0.83</v>
      </c>
      <c r="E1559" s="1">
        <v>7.0000000000000007E-2</v>
      </c>
      <c r="F1559" s="1">
        <v>0.09</v>
      </c>
      <c r="G1559">
        <v>58855</v>
      </c>
      <c r="H1559">
        <v>0</v>
      </c>
      <c r="I1559" s="1">
        <v>0.84</v>
      </c>
    </row>
    <row r="1560" spans="1:9" x14ac:dyDescent="0.3">
      <c r="A1560">
        <v>9</v>
      </c>
      <c r="B1560">
        <v>9017</v>
      </c>
      <c r="C1560" s="1">
        <v>0.28999999999999998</v>
      </c>
      <c r="D1560" s="1">
        <v>0.71</v>
      </c>
      <c r="E1560" s="1">
        <v>0.1</v>
      </c>
      <c r="F1560" s="1">
        <v>0.22</v>
      </c>
      <c r="G1560">
        <v>34367</v>
      </c>
      <c r="H1560">
        <v>0</v>
      </c>
      <c r="I1560" s="1">
        <v>0.76</v>
      </c>
    </row>
    <row r="1561" spans="1:9" x14ac:dyDescent="0.3">
      <c r="A1561">
        <v>7</v>
      </c>
      <c r="B1561">
        <v>16272</v>
      </c>
      <c r="C1561" s="1">
        <v>0.17</v>
      </c>
      <c r="D1561" s="1">
        <v>0.83</v>
      </c>
      <c r="E1561" s="1">
        <v>0.06</v>
      </c>
      <c r="F1561" s="1">
        <v>0.28999999999999998</v>
      </c>
      <c r="G1561">
        <v>31831</v>
      </c>
      <c r="H1561">
        <v>10.26</v>
      </c>
      <c r="I1561" s="1">
        <v>0.88</v>
      </c>
    </row>
    <row r="1562" spans="1:9" x14ac:dyDescent="0.3">
      <c r="A1562">
        <v>6</v>
      </c>
      <c r="B1562">
        <v>19150</v>
      </c>
      <c r="C1562" s="1">
        <v>0.18</v>
      </c>
      <c r="D1562" s="1">
        <v>0.82</v>
      </c>
      <c r="E1562" s="1">
        <v>7.0000000000000007E-2</v>
      </c>
      <c r="F1562" s="1">
        <v>0.11</v>
      </c>
      <c r="G1562">
        <v>53871</v>
      </c>
      <c r="H1562">
        <v>1.31</v>
      </c>
      <c r="I1562" s="1">
        <v>0.85</v>
      </c>
    </row>
    <row r="1563" spans="1:9" x14ac:dyDescent="0.3">
      <c r="A1563">
        <v>4</v>
      </c>
      <c r="B1563">
        <v>42542</v>
      </c>
      <c r="C1563" s="1">
        <v>0.17</v>
      </c>
      <c r="D1563" s="1">
        <v>0.83</v>
      </c>
      <c r="E1563" s="1">
        <v>0.08</v>
      </c>
      <c r="F1563" s="1">
        <v>0.16</v>
      </c>
      <c r="G1563">
        <v>45254</v>
      </c>
      <c r="H1563">
        <v>3.22</v>
      </c>
      <c r="I1563" s="1">
        <v>0.85</v>
      </c>
    </row>
    <row r="1564" spans="1:9" x14ac:dyDescent="0.3">
      <c r="A1564">
        <v>5</v>
      </c>
      <c r="B1564">
        <v>44732</v>
      </c>
      <c r="C1564" s="1">
        <v>0.16</v>
      </c>
      <c r="D1564" s="1">
        <v>0.84</v>
      </c>
      <c r="E1564" s="1">
        <v>0.08</v>
      </c>
      <c r="F1564" s="1">
        <v>0.17</v>
      </c>
      <c r="G1564">
        <v>43079</v>
      </c>
      <c r="H1564">
        <v>3.93</v>
      </c>
      <c r="I1564" s="1">
        <v>0.81</v>
      </c>
    </row>
    <row r="1565" spans="1:9" x14ac:dyDescent="0.3">
      <c r="A1565">
        <v>6</v>
      </c>
      <c r="B1565">
        <v>18504</v>
      </c>
      <c r="C1565" s="1">
        <v>0.17</v>
      </c>
      <c r="D1565" s="1">
        <v>0.83</v>
      </c>
      <c r="E1565" s="1">
        <v>7.0000000000000007E-2</v>
      </c>
      <c r="F1565" s="1">
        <v>0.14000000000000001</v>
      </c>
      <c r="G1565">
        <v>43591</v>
      </c>
      <c r="H1565">
        <v>1.35</v>
      </c>
      <c r="I1565" s="1">
        <v>0.74</v>
      </c>
    </row>
    <row r="1566" spans="1:9" x14ac:dyDescent="0.3">
      <c r="A1566">
        <v>1</v>
      </c>
      <c r="B1566">
        <v>102985</v>
      </c>
      <c r="C1566" s="1">
        <v>0.15</v>
      </c>
      <c r="D1566" s="1">
        <v>0.85</v>
      </c>
      <c r="E1566" s="1">
        <v>7.0000000000000007E-2</v>
      </c>
      <c r="F1566" s="1">
        <v>0.06</v>
      </c>
      <c r="G1566">
        <v>82567</v>
      </c>
      <c r="H1566">
        <v>1.35</v>
      </c>
      <c r="I1566" s="1">
        <v>0.87</v>
      </c>
    </row>
    <row r="1567" spans="1:9" x14ac:dyDescent="0.3">
      <c r="A1567">
        <v>2</v>
      </c>
      <c r="B1567">
        <v>32201</v>
      </c>
      <c r="C1567" s="1">
        <v>0.18</v>
      </c>
      <c r="D1567" s="1">
        <v>0.82</v>
      </c>
      <c r="E1567" s="1">
        <v>7.0000000000000007E-2</v>
      </c>
      <c r="F1567" s="1">
        <v>0.15</v>
      </c>
      <c r="G1567">
        <v>45336</v>
      </c>
      <c r="H1567">
        <v>2.2400000000000002</v>
      </c>
      <c r="I1567" s="1">
        <v>0.82</v>
      </c>
    </row>
    <row r="1568" spans="1:9" x14ac:dyDescent="0.3">
      <c r="A1568">
        <v>5</v>
      </c>
      <c r="B1568">
        <v>52014</v>
      </c>
      <c r="C1568" s="1">
        <v>0.09</v>
      </c>
      <c r="D1568" s="1">
        <v>0.91</v>
      </c>
      <c r="E1568" s="1">
        <v>0.16</v>
      </c>
      <c r="F1568" s="1">
        <v>0.12</v>
      </c>
      <c r="G1568">
        <v>52532</v>
      </c>
      <c r="H1568">
        <v>0.88</v>
      </c>
      <c r="I1568" s="1">
        <v>0.74</v>
      </c>
    </row>
    <row r="1569" spans="1:9" x14ac:dyDescent="0.3">
      <c r="A1569">
        <v>9</v>
      </c>
      <c r="B1569">
        <v>4757</v>
      </c>
      <c r="C1569" s="1">
        <v>0.25</v>
      </c>
      <c r="D1569" s="1">
        <v>0.75</v>
      </c>
      <c r="E1569" s="1">
        <v>0.08</v>
      </c>
      <c r="F1569" s="1">
        <v>0.14000000000000001</v>
      </c>
      <c r="G1569">
        <v>40866</v>
      </c>
      <c r="H1569">
        <v>3.15</v>
      </c>
      <c r="I1569" s="1">
        <v>0.78</v>
      </c>
    </row>
    <row r="1570" spans="1:9" x14ac:dyDescent="0.3">
      <c r="A1570">
        <v>9</v>
      </c>
      <c r="B1570">
        <v>10212</v>
      </c>
      <c r="C1570" s="1">
        <v>0.22</v>
      </c>
      <c r="D1570" s="1">
        <v>0.78</v>
      </c>
      <c r="E1570" s="1">
        <v>0.08</v>
      </c>
      <c r="F1570" s="1">
        <v>0.09</v>
      </c>
      <c r="G1570">
        <v>57549</v>
      </c>
      <c r="H1570">
        <v>0</v>
      </c>
      <c r="I1570" s="1">
        <v>0.82</v>
      </c>
    </row>
    <row r="1571" spans="1:9" x14ac:dyDescent="0.3">
      <c r="A1571">
        <v>6</v>
      </c>
      <c r="B1571">
        <v>24763</v>
      </c>
      <c r="C1571" s="1">
        <v>0.17</v>
      </c>
      <c r="D1571" s="1">
        <v>0.83</v>
      </c>
      <c r="E1571" s="1">
        <v>7.0000000000000007E-2</v>
      </c>
      <c r="F1571" s="1">
        <v>0.16</v>
      </c>
      <c r="G1571">
        <v>44975</v>
      </c>
      <c r="H1571">
        <v>4</v>
      </c>
      <c r="I1571" s="1">
        <v>0.79</v>
      </c>
    </row>
    <row r="1572" spans="1:9" x14ac:dyDescent="0.3">
      <c r="A1572">
        <v>1</v>
      </c>
      <c r="B1572">
        <v>22883</v>
      </c>
      <c r="C1572" s="1">
        <v>0.19</v>
      </c>
      <c r="D1572" s="1">
        <v>0.81</v>
      </c>
      <c r="E1572" s="1">
        <v>7.0000000000000007E-2</v>
      </c>
      <c r="F1572" s="1">
        <v>0.1</v>
      </c>
      <c r="G1572">
        <v>58693</v>
      </c>
      <c r="H1572">
        <v>1.0900000000000001</v>
      </c>
      <c r="I1572" s="1">
        <v>0.84</v>
      </c>
    </row>
    <row r="1573" spans="1:9" x14ac:dyDescent="0.3">
      <c r="A1573">
        <v>9</v>
      </c>
      <c r="B1573">
        <v>6254</v>
      </c>
      <c r="C1573" s="1">
        <v>0.23</v>
      </c>
      <c r="D1573" s="1">
        <v>0.77</v>
      </c>
      <c r="E1573" s="1">
        <v>0.1</v>
      </c>
      <c r="F1573" s="1">
        <v>0.2</v>
      </c>
      <c r="G1573">
        <v>36592</v>
      </c>
      <c r="H1573">
        <v>0</v>
      </c>
      <c r="I1573" s="1">
        <v>0.82</v>
      </c>
    </row>
    <row r="1574" spans="1:9" x14ac:dyDescent="0.3">
      <c r="A1574">
        <v>9</v>
      </c>
      <c r="B1574">
        <v>13401</v>
      </c>
      <c r="C1574" s="1">
        <v>0.2</v>
      </c>
      <c r="D1574" s="1">
        <v>0.8</v>
      </c>
      <c r="E1574" s="1">
        <v>0.08</v>
      </c>
      <c r="F1574" s="1">
        <v>0.23</v>
      </c>
      <c r="G1574">
        <v>32802</v>
      </c>
      <c r="H1574">
        <v>0</v>
      </c>
      <c r="I1574" s="1">
        <v>0.85</v>
      </c>
    </row>
    <row r="1575" spans="1:9" x14ac:dyDescent="0.3">
      <c r="A1575">
        <v>1</v>
      </c>
      <c r="B1575">
        <v>399182</v>
      </c>
      <c r="C1575" s="1">
        <v>0.15</v>
      </c>
      <c r="D1575" s="1">
        <v>0.85</v>
      </c>
      <c r="E1575" s="1">
        <v>0.06</v>
      </c>
      <c r="F1575" s="1">
        <v>0.06</v>
      </c>
      <c r="G1575">
        <v>82048</v>
      </c>
      <c r="H1575">
        <v>2.29</v>
      </c>
      <c r="I1575" s="1">
        <v>0.86</v>
      </c>
    </row>
    <row r="1576" spans="1:9" x14ac:dyDescent="0.3">
      <c r="A1576">
        <v>8</v>
      </c>
      <c r="B1576">
        <v>9395</v>
      </c>
      <c r="C1576" s="1">
        <v>0.27</v>
      </c>
      <c r="D1576" s="1">
        <v>0.73</v>
      </c>
      <c r="E1576" s="1">
        <v>0.1</v>
      </c>
      <c r="F1576" s="1">
        <v>0.18</v>
      </c>
      <c r="G1576">
        <v>37013</v>
      </c>
      <c r="H1576">
        <v>1.28</v>
      </c>
      <c r="I1576" s="1">
        <v>0.76</v>
      </c>
    </row>
    <row r="1577" spans="1:9" x14ac:dyDescent="0.3">
      <c r="A1577">
        <v>6</v>
      </c>
      <c r="B1577">
        <v>17888</v>
      </c>
      <c r="C1577" s="1">
        <v>0.19</v>
      </c>
      <c r="D1577" s="1">
        <v>0.81</v>
      </c>
      <c r="E1577" s="1">
        <v>0.08</v>
      </c>
      <c r="F1577" s="1">
        <v>0.1</v>
      </c>
      <c r="G1577">
        <v>59043</v>
      </c>
      <c r="H1577">
        <v>1.4</v>
      </c>
      <c r="I1577" s="1">
        <v>0.84</v>
      </c>
    </row>
    <row r="1578" spans="1:9" x14ac:dyDescent="0.3">
      <c r="A1578">
        <v>4</v>
      </c>
      <c r="B1578">
        <v>66692</v>
      </c>
      <c r="C1578" s="1">
        <v>0.16</v>
      </c>
      <c r="D1578" s="1">
        <v>0.84</v>
      </c>
      <c r="E1578" s="1">
        <v>0.08</v>
      </c>
      <c r="F1578" s="1">
        <v>0.17</v>
      </c>
      <c r="G1578">
        <v>45584</v>
      </c>
      <c r="H1578">
        <v>6.81</v>
      </c>
      <c r="I1578" s="1">
        <v>0.8</v>
      </c>
    </row>
    <row r="1579" spans="1:9" x14ac:dyDescent="0.3">
      <c r="A1579">
        <v>1</v>
      </c>
      <c r="B1579">
        <v>996945</v>
      </c>
      <c r="C1579" s="1">
        <v>0.18</v>
      </c>
      <c r="D1579" s="1">
        <v>0.82</v>
      </c>
      <c r="E1579" s="1">
        <v>0.06</v>
      </c>
      <c r="F1579" s="1">
        <v>0.1</v>
      </c>
      <c r="G1579">
        <v>66992</v>
      </c>
      <c r="H1579">
        <v>4.25</v>
      </c>
      <c r="I1579" s="1">
        <v>0.83</v>
      </c>
    </row>
    <row r="1580" spans="1:9" x14ac:dyDescent="0.3">
      <c r="A1580">
        <v>6</v>
      </c>
      <c r="B1580">
        <v>22895</v>
      </c>
      <c r="C1580" s="1">
        <v>0.18</v>
      </c>
      <c r="D1580" s="1">
        <v>0.82</v>
      </c>
      <c r="E1580" s="1">
        <v>7.0000000000000007E-2</v>
      </c>
      <c r="F1580" s="1">
        <v>0.14000000000000001</v>
      </c>
      <c r="G1580">
        <v>43776</v>
      </c>
      <c r="H1580">
        <v>2.27</v>
      </c>
      <c r="I1580" s="1">
        <v>0.81</v>
      </c>
    </row>
    <row r="1581" spans="1:9" x14ac:dyDescent="0.3">
      <c r="A1581">
        <v>9</v>
      </c>
      <c r="B1581">
        <v>4599</v>
      </c>
      <c r="C1581" s="1">
        <v>0.2</v>
      </c>
      <c r="D1581" s="1">
        <v>0.8</v>
      </c>
      <c r="E1581" s="1">
        <v>0.05</v>
      </c>
      <c r="F1581" s="1">
        <v>0.17</v>
      </c>
      <c r="G1581">
        <v>39463</v>
      </c>
      <c r="H1581">
        <v>0</v>
      </c>
      <c r="I1581" s="1">
        <v>0.82</v>
      </c>
    </row>
    <row r="1582" spans="1:9" x14ac:dyDescent="0.3">
      <c r="A1582">
        <v>9</v>
      </c>
      <c r="B1582">
        <v>4966</v>
      </c>
      <c r="C1582" s="1">
        <v>0.18</v>
      </c>
      <c r="D1582" s="1">
        <v>0.82</v>
      </c>
      <c r="E1582" s="1">
        <v>0.06</v>
      </c>
      <c r="F1582" s="1">
        <v>0.14000000000000001</v>
      </c>
      <c r="G1582">
        <v>42053</v>
      </c>
      <c r="H1582">
        <v>5.03</v>
      </c>
      <c r="I1582" s="1">
        <v>0.83</v>
      </c>
    </row>
    <row r="1583" spans="1:9" x14ac:dyDescent="0.3">
      <c r="A1583">
        <v>4</v>
      </c>
      <c r="B1583">
        <v>38458</v>
      </c>
      <c r="C1583" s="1">
        <v>0.18</v>
      </c>
      <c r="D1583" s="1">
        <v>0.82</v>
      </c>
      <c r="E1583" s="1">
        <v>0.08</v>
      </c>
      <c r="F1583" s="1">
        <v>0.19</v>
      </c>
      <c r="G1583">
        <v>44261</v>
      </c>
      <c r="H1583">
        <v>2.86</v>
      </c>
      <c r="I1583" s="1">
        <v>0.86</v>
      </c>
    </row>
    <row r="1584" spans="1:9" x14ac:dyDescent="0.3">
      <c r="A1584">
        <v>9</v>
      </c>
      <c r="B1584">
        <v>8189</v>
      </c>
      <c r="C1584" s="1">
        <v>0.22</v>
      </c>
      <c r="D1584" s="1">
        <v>0.78</v>
      </c>
      <c r="E1584" s="1">
        <v>7.0000000000000007E-2</v>
      </c>
      <c r="F1584" s="1">
        <v>0.22</v>
      </c>
      <c r="G1584">
        <v>32715</v>
      </c>
      <c r="H1584">
        <v>0</v>
      </c>
      <c r="I1584" s="1">
        <v>0.82</v>
      </c>
    </row>
    <row r="1585" spans="1:9" x14ac:dyDescent="0.3">
      <c r="A1585">
        <v>9</v>
      </c>
      <c r="B1585">
        <v>6050</v>
      </c>
      <c r="C1585" s="1">
        <v>0.21</v>
      </c>
      <c r="D1585" s="1">
        <v>0.79</v>
      </c>
      <c r="E1585" s="1">
        <v>7.0000000000000007E-2</v>
      </c>
      <c r="F1585" s="1">
        <v>0.14000000000000001</v>
      </c>
      <c r="G1585">
        <v>44564</v>
      </c>
      <c r="H1585">
        <v>0</v>
      </c>
      <c r="I1585" s="1">
        <v>0.8</v>
      </c>
    </row>
    <row r="1586" spans="1:9" x14ac:dyDescent="0.3">
      <c r="A1586">
        <v>6</v>
      </c>
      <c r="B1586">
        <v>29206</v>
      </c>
      <c r="C1586" s="1">
        <v>0.2</v>
      </c>
      <c r="D1586" s="1">
        <v>0.8</v>
      </c>
      <c r="E1586" s="1">
        <v>0.08</v>
      </c>
      <c r="F1586" s="1">
        <v>0.15</v>
      </c>
      <c r="G1586">
        <v>40808</v>
      </c>
      <c r="H1586">
        <v>1.06</v>
      </c>
      <c r="I1586" s="1">
        <v>0.85</v>
      </c>
    </row>
    <row r="1587" spans="1:9" x14ac:dyDescent="0.3">
      <c r="A1587">
        <v>6</v>
      </c>
      <c r="B1587">
        <v>31749</v>
      </c>
      <c r="C1587" s="1">
        <v>0.31</v>
      </c>
      <c r="D1587" s="1">
        <v>0.69</v>
      </c>
      <c r="E1587" s="1">
        <v>0.1</v>
      </c>
      <c r="F1587" s="1">
        <v>0.13</v>
      </c>
      <c r="G1587">
        <v>46026</v>
      </c>
      <c r="H1587">
        <v>0</v>
      </c>
      <c r="I1587" s="1">
        <v>0.72</v>
      </c>
    </row>
    <row r="1588" spans="1:9" x14ac:dyDescent="0.3">
      <c r="A1588">
        <v>9</v>
      </c>
      <c r="B1588">
        <v>6221</v>
      </c>
      <c r="C1588" s="1">
        <v>0.2</v>
      </c>
      <c r="D1588" s="1">
        <v>0.8</v>
      </c>
      <c r="E1588" s="1">
        <v>0.05</v>
      </c>
      <c r="F1588" s="1">
        <v>0.15</v>
      </c>
      <c r="G1588">
        <v>41978</v>
      </c>
      <c r="H1588">
        <v>4.0199999999999996</v>
      </c>
      <c r="I1588" s="1">
        <v>0.83</v>
      </c>
    </row>
    <row r="1589" spans="1:9" x14ac:dyDescent="0.3">
      <c r="A1589">
        <v>4</v>
      </c>
      <c r="B1589">
        <v>55852</v>
      </c>
      <c r="C1589" s="1">
        <v>0.22</v>
      </c>
      <c r="D1589" s="1">
        <v>0.78</v>
      </c>
      <c r="E1589" s="1">
        <v>0.08</v>
      </c>
      <c r="F1589" s="1">
        <v>0.15</v>
      </c>
      <c r="G1589">
        <v>40887</v>
      </c>
      <c r="H1589">
        <v>2.15</v>
      </c>
      <c r="I1589" s="1">
        <v>0.79</v>
      </c>
    </row>
    <row r="1590" spans="1:9" x14ac:dyDescent="0.3">
      <c r="A1590">
        <v>9</v>
      </c>
      <c r="B1590">
        <v>25571</v>
      </c>
      <c r="C1590" s="1">
        <v>0.21</v>
      </c>
      <c r="D1590" s="1">
        <v>0.79</v>
      </c>
      <c r="E1590" s="1">
        <v>0.09</v>
      </c>
      <c r="F1590" s="1">
        <v>0.23</v>
      </c>
      <c r="G1590">
        <v>34824</v>
      </c>
      <c r="H1590">
        <v>1.84</v>
      </c>
      <c r="I1590" s="1">
        <v>0.76</v>
      </c>
    </row>
    <row r="1591" spans="1:9" x14ac:dyDescent="0.3">
      <c r="A1591">
        <v>7</v>
      </c>
      <c r="B1591">
        <v>20528</v>
      </c>
      <c r="C1591" s="1">
        <v>0.19</v>
      </c>
      <c r="D1591" s="1">
        <v>0.81</v>
      </c>
      <c r="E1591" s="1">
        <v>7.0000000000000007E-2</v>
      </c>
      <c r="F1591" s="1">
        <v>0.16</v>
      </c>
      <c r="G1591">
        <v>42552</v>
      </c>
      <c r="H1591">
        <v>6.82</v>
      </c>
      <c r="I1591" s="1">
        <v>0.82</v>
      </c>
    </row>
    <row r="1592" spans="1:9" x14ac:dyDescent="0.3">
      <c r="A1592">
        <v>1</v>
      </c>
      <c r="B1592">
        <v>34711</v>
      </c>
      <c r="C1592" s="1">
        <v>0.18</v>
      </c>
      <c r="D1592" s="1">
        <v>0.82</v>
      </c>
      <c r="E1592" s="1">
        <v>0.08</v>
      </c>
      <c r="F1592" s="1">
        <v>0.1</v>
      </c>
      <c r="G1592">
        <v>62056</v>
      </c>
      <c r="H1592">
        <v>0</v>
      </c>
      <c r="I1592" s="1">
        <v>0.85</v>
      </c>
    </row>
    <row r="1593" spans="1:9" x14ac:dyDescent="0.3">
      <c r="A1593">
        <v>6</v>
      </c>
      <c r="B1593">
        <v>24943</v>
      </c>
      <c r="C1593" s="1">
        <v>0.17</v>
      </c>
      <c r="D1593" s="1">
        <v>0.83</v>
      </c>
      <c r="E1593" s="1">
        <v>7.0000000000000007E-2</v>
      </c>
      <c r="F1593" s="1">
        <v>0.21</v>
      </c>
      <c r="G1593">
        <v>38591</v>
      </c>
      <c r="H1593">
        <v>1</v>
      </c>
      <c r="I1593" s="1">
        <v>0.85</v>
      </c>
    </row>
    <row r="1594" spans="1:9" x14ac:dyDescent="0.3">
      <c r="A1594">
        <v>9</v>
      </c>
      <c r="B1594">
        <v>13122</v>
      </c>
      <c r="C1594" s="1">
        <v>0.24</v>
      </c>
      <c r="D1594" s="1">
        <v>0.76</v>
      </c>
      <c r="E1594" s="1">
        <v>0.09</v>
      </c>
      <c r="F1594" s="1">
        <v>0.23</v>
      </c>
      <c r="G1594">
        <v>33703</v>
      </c>
      <c r="H1594">
        <v>0</v>
      </c>
      <c r="I1594" s="1">
        <v>0.82</v>
      </c>
    </row>
    <row r="1595" spans="1:9" x14ac:dyDescent="0.3">
      <c r="A1595">
        <v>2</v>
      </c>
      <c r="B1595">
        <v>39109</v>
      </c>
      <c r="C1595" s="1">
        <v>0.15</v>
      </c>
      <c r="D1595" s="1">
        <v>0.85</v>
      </c>
      <c r="E1595" s="1">
        <v>7.0000000000000007E-2</v>
      </c>
      <c r="F1595" s="1">
        <v>0.14000000000000001</v>
      </c>
      <c r="G1595">
        <v>51141</v>
      </c>
      <c r="H1595">
        <v>0</v>
      </c>
      <c r="I1595" s="1">
        <v>0.86</v>
      </c>
    </row>
    <row r="1596" spans="1:9" x14ac:dyDescent="0.3">
      <c r="A1596">
        <v>9</v>
      </c>
      <c r="B1596">
        <v>2040</v>
      </c>
      <c r="C1596" s="1">
        <v>0.25</v>
      </c>
      <c r="D1596" s="1">
        <v>0.75</v>
      </c>
      <c r="E1596" s="1">
        <v>0.08</v>
      </c>
      <c r="F1596" s="1">
        <v>0.14000000000000001</v>
      </c>
      <c r="G1596">
        <v>43119</v>
      </c>
      <c r="H1596">
        <v>0</v>
      </c>
      <c r="I1596" s="1">
        <v>0.78</v>
      </c>
    </row>
    <row r="1597" spans="1:9" x14ac:dyDescent="0.3">
      <c r="A1597">
        <v>6</v>
      </c>
      <c r="B1597">
        <v>18378</v>
      </c>
      <c r="C1597" s="1">
        <v>0.2</v>
      </c>
      <c r="D1597" s="1">
        <v>0.8</v>
      </c>
      <c r="E1597" s="1">
        <v>0.09</v>
      </c>
      <c r="F1597" s="1">
        <v>0.24</v>
      </c>
      <c r="G1597">
        <v>35293</v>
      </c>
      <c r="H1597">
        <v>0</v>
      </c>
      <c r="I1597" s="1">
        <v>0.84</v>
      </c>
    </row>
    <row r="1598" spans="1:9" x14ac:dyDescent="0.3">
      <c r="A1598">
        <v>1</v>
      </c>
      <c r="B1598">
        <v>302838</v>
      </c>
      <c r="C1598" s="1">
        <v>0.14000000000000001</v>
      </c>
      <c r="D1598" s="1">
        <v>0.86</v>
      </c>
      <c r="E1598" s="1">
        <v>0.06</v>
      </c>
      <c r="F1598" s="1">
        <v>0.22</v>
      </c>
      <c r="G1598">
        <v>43263</v>
      </c>
      <c r="H1598">
        <v>11.07</v>
      </c>
      <c r="I1598" s="1">
        <v>0.87</v>
      </c>
    </row>
    <row r="1599" spans="1:9" x14ac:dyDescent="0.3">
      <c r="A1599">
        <v>7</v>
      </c>
      <c r="B1599">
        <v>9404</v>
      </c>
      <c r="C1599" s="1">
        <v>0.22</v>
      </c>
      <c r="D1599" s="1">
        <v>0.78</v>
      </c>
      <c r="E1599" s="1">
        <v>0.08</v>
      </c>
      <c r="F1599" s="1">
        <v>0.13</v>
      </c>
      <c r="G1599">
        <v>47674</v>
      </c>
      <c r="H1599">
        <v>1.91</v>
      </c>
      <c r="I1599" s="1">
        <v>0.76</v>
      </c>
    </row>
    <row r="1600" spans="1:9" x14ac:dyDescent="0.3">
      <c r="A1600">
        <v>6</v>
      </c>
      <c r="B1600">
        <v>13338</v>
      </c>
      <c r="C1600" s="1">
        <v>0.13</v>
      </c>
      <c r="D1600" s="1">
        <v>0.87</v>
      </c>
      <c r="E1600" s="1">
        <v>0.05</v>
      </c>
      <c r="F1600" s="1">
        <v>0.25</v>
      </c>
      <c r="G1600">
        <v>40425</v>
      </c>
      <c r="H1600">
        <v>6.37</v>
      </c>
      <c r="I1600" s="1">
        <v>0.87</v>
      </c>
    </row>
    <row r="1601" spans="1:9" x14ac:dyDescent="0.3">
      <c r="A1601">
        <v>9</v>
      </c>
      <c r="B1601">
        <v>6807</v>
      </c>
      <c r="C1601" s="1">
        <v>0.15</v>
      </c>
      <c r="D1601" s="1">
        <v>0.85</v>
      </c>
      <c r="E1601" s="1">
        <v>0.06</v>
      </c>
      <c r="F1601" s="1">
        <v>0.2</v>
      </c>
      <c r="G1601">
        <v>39237</v>
      </c>
      <c r="H1601">
        <v>0.88</v>
      </c>
      <c r="I1601" s="1">
        <v>0.84</v>
      </c>
    </row>
    <row r="1602" spans="1:9" x14ac:dyDescent="0.3">
      <c r="A1602">
        <v>9</v>
      </c>
      <c r="B1602">
        <v>6085</v>
      </c>
      <c r="C1602" s="1">
        <v>0.24</v>
      </c>
      <c r="D1602" s="1">
        <v>0.76</v>
      </c>
      <c r="E1602" s="1">
        <v>0.1</v>
      </c>
      <c r="F1602" s="1">
        <v>0.1</v>
      </c>
      <c r="G1602">
        <v>52840</v>
      </c>
      <c r="H1602">
        <v>4.1100000000000003</v>
      </c>
      <c r="I1602" s="1">
        <v>0.78</v>
      </c>
    </row>
    <row r="1603" spans="1:9" x14ac:dyDescent="0.3">
      <c r="A1603">
        <v>3</v>
      </c>
      <c r="B1603">
        <v>10714</v>
      </c>
      <c r="C1603" s="1">
        <v>0.26</v>
      </c>
      <c r="D1603" s="1">
        <v>0.74</v>
      </c>
      <c r="E1603" s="1">
        <v>0.1</v>
      </c>
      <c r="F1603" s="1">
        <v>0.12</v>
      </c>
      <c r="G1603">
        <v>53661</v>
      </c>
      <c r="H1603">
        <v>0.93</v>
      </c>
      <c r="I1603" s="1">
        <v>0.76</v>
      </c>
    </row>
    <row r="1604" spans="1:9" x14ac:dyDescent="0.3">
      <c r="A1604">
        <v>9</v>
      </c>
      <c r="B1604">
        <v>1238</v>
      </c>
      <c r="C1604" s="1">
        <v>0.26</v>
      </c>
      <c r="D1604" s="1">
        <v>0.74</v>
      </c>
      <c r="E1604" s="1">
        <v>0.06</v>
      </c>
      <c r="F1604" s="1">
        <v>0.13</v>
      </c>
      <c r="G1604">
        <v>47985</v>
      </c>
      <c r="H1604">
        <v>20.190000000000001</v>
      </c>
      <c r="I1604" s="1">
        <v>0.75</v>
      </c>
    </row>
    <row r="1605" spans="1:9" x14ac:dyDescent="0.3">
      <c r="A1605">
        <v>3</v>
      </c>
      <c r="B1605">
        <v>81643</v>
      </c>
      <c r="C1605" s="1">
        <v>0.19</v>
      </c>
      <c r="D1605" s="1">
        <v>0.81</v>
      </c>
      <c r="E1605" s="1">
        <v>0.13</v>
      </c>
      <c r="F1605" s="1">
        <v>0.13</v>
      </c>
      <c r="G1605">
        <v>50054</v>
      </c>
      <c r="H1605">
        <v>6.39</v>
      </c>
      <c r="I1605" s="1">
        <v>0.82</v>
      </c>
    </row>
    <row r="1606" spans="1:9" x14ac:dyDescent="0.3">
      <c r="A1606">
        <v>8</v>
      </c>
      <c r="B1606">
        <v>5745</v>
      </c>
      <c r="C1606" s="1">
        <v>0.2</v>
      </c>
      <c r="D1606" s="1">
        <v>0.8</v>
      </c>
      <c r="E1606" s="1">
        <v>0.06</v>
      </c>
      <c r="F1606" s="1">
        <v>0.18</v>
      </c>
      <c r="G1606">
        <v>44645</v>
      </c>
      <c r="H1606">
        <v>9.57</v>
      </c>
      <c r="I1606" s="1">
        <v>0.8</v>
      </c>
    </row>
    <row r="1607" spans="1:9" x14ac:dyDescent="0.3">
      <c r="A1607">
        <v>7</v>
      </c>
      <c r="B1607">
        <v>11586</v>
      </c>
      <c r="C1607" s="1">
        <v>0.2</v>
      </c>
      <c r="D1607" s="1">
        <v>0.8</v>
      </c>
      <c r="E1607" s="1">
        <v>0.09</v>
      </c>
      <c r="F1607" s="1">
        <v>0.12</v>
      </c>
      <c r="G1607">
        <v>50525</v>
      </c>
      <c r="H1607">
        <v>7.77</v>
      </c>
      <c r="I1607" s="1">
        <v>0.81</v>
      </c>
    </row>
    <row r="1608" spans="1:9" x14ac:dyDescent="0.3">
      <c r="A1608">
        <v>9</v>
      </c>
      <c r="B1608">
        <v>1747</v>
      </c>
      <c r="C1608" s="1">
        <v>0.27</v>
      </c>
      <c r="D1608" s="1">
        <v>0.73</v>
      </c>
      <c r="E1608" s="1">
        <v>0.08</v>
      </c>
      <c r="F1608" s="1">
        <v>0.1</v>
      </c>
      <c r="G1608">
        <v>44659</v>
      </c>
      <c r="H1608">
        <v>14.31</v>
      </c>
      <c r="I1608" s="1">
        <v>0.74</v>
      </c>
    </row>
    <row r="1609" spans="1:9" x14ac:dyDescent="0.3">
      <c r="A1609">
        <v>7</v>
      </c>
      <c r="B1609">
        <v>8680</v>
      </c>
      <c r="C1609" s="1">
        <v>0.2</v>
      </c>
      <c r="D1609" s="1">
        <v>0.8</v>
      </c>
      <c r="E1609" s="1">
        <v>7.0000000000000007E-2</v>
      </c>
      <c r="F1609" s="1">
        <v>0.11</v>
      </c>
      <c r="G1609">
        <v>56167</v>
      </c>
      <c r="H1609">
        <v>10.14</v>
      </c>
      <c r="I1609" s="1">
        <v>0.78</v>
      </c>
    </row>
    <row r="1610" spans="1:9" x14ac:dyDescent="0.3">
      <c r="A1610">
        <v>7</v>
      </c>
      <c r="B1610">
        <v>9131</v>
      </c>
      <c r="C1610" s="1">
        <v>0.24</v>
      </c>
      <c r="D1610" s="1">
        <v>0.76</v>
      </c>
      <c r="E1610" s="1">
        <v>0.09</v>
      </c>
      <c r="F1610" s="1">
        <v>0.15</v>
      </c>
      <c r="G1610">
        <v>45641</v>
      </c>
      <c r="H1610">
        <v>35.81</v>
      </c>
      <c r="I1610" s="1">
        <v>0.75</v>
      </c>
    </row>
    <row r="1611" spans="1:9" x14ac:dyDescent="0.3">
      <c r="A1611">
        <v>9</v>
      </c>
      <c r="B1611">
        <v>2920</v>
      </c>
      <c r="C1611" s="1">
        <v>0.17</v>
      </c>
      <c r="D1611" s="1">
        <v>0.83</v>
      </c>
      <c r="E1611" s="1">
        <v>0.05</v>
      </c>
      <c r="F1611" s="1">
        <v>0.09</v>
      </c>
      <c r="G1611">
        <v>62029</v>
      </c>
      <c r="H1611">
        <v>8.56</v>
      </c>
      <c r="I1611" s="1">
        <v>0.84</v>
      </c>
    </row>
    <row r="1612" spans="1:9" x14ac:dyDescent="0.3">
      <c r="A1612">
        <v>7</v>
      </c>
      <c r="B1612">
        <v>11113</v>
      </c>
      <c r="C1612" s="1">
        <v>0.25</v>
      </c>
      <c r="D1612" s="1">
        <v>0.75</v>
      </c>
      <c r="E1612" s="1">
        <v>0.08</v>
      </c>
      <c r="F1612" s="1">
        <v>0.12</v>
      </c>
      <c r="G1612">
        <v>49147</v>
      </c>
      <c r="H1612">
        <v>2.25</v>
      </c>
      <c r="I1612" s="1">
        <v>0.76</v>
      </c>
    </row>
    <row r="1613" spans="1:9" x14ac:dyDescent="0.3">
      <c r="A1613">
        <v>5</v>
      </c>
      <c r="B1613">
        <v>102106</v>
      </c>
      <c r="C1613" s="1">
        <v>0.2</v>
      </c>
      <c r="D1613" s="1">
        <v>0.8</v>
      </c>
      <c r="E1613" s="1">
        <v>0.08</v>
      </c>
      <c r="F1613" s="1">
        <v>0.11</v>
      </c>
      <c r="G1613">
        <v>54382</v>
      </c>
      <c r="H1613">
        <v>2.2599999999999998</v>
      </c>
      <c r="I1613" s="1">
        <v>0.82</v>
      </c>
    </row>
    <row r="1614" spans="1:9" x14ac:dyDescent="0.3">
      <c r="A1614">
        <v>5</v>
      </c>
      <c r="B1614">
        <v>111876</v>
      </c>
      <c r="C1614" s="1">
        <v>0.13</v>
      </c>
      <c r="D1614" s="1">
        <v>0.87</v>
      </c>
      <c r="E1614" s="1">
        <v>0.06</v>
      </c>
      <c r="F1614" s="1">
        <v>0.09</v>
      </c>
      <c r="G1614">
        <v>67569</v>
      </c>
      <c r="H1614">
        <v>0.78</v>
      </c>
      <c r="I1614" s="1">
        <v>0.86</v>
      </c>
    </row>
    <row r="1615" spans="1:9" x14ac:dyDescent="0.3">
      <c r="A1615">
        <v>9</v>
      </c>
      <c r="B1615">
        <v>1268</v>
      </c>
      <c r="C1615" s="1">
        <v>0.23</v>
      </c>
      <c r="D1615" s="1">
        <v>0.77</v>
      </c>
      <c r="E1615" s="1">
        <v>0.06</v>
      </c>
      <c r="F1615" s="1">
        <v>0.16</v>
      </c>
      <c r="G1615">
        <v>44580</v>
      </c>
      <c r="H1615">
        <v>25.24</v>
      </c>
      <c r="I1615" s="1">
        <v>0.75</v>
      </c>
    </row>
    <row r="1616" spans="1:9" x14ac:dyDescent="0.3">
      <c r="A1616">
        <v>7</v>
      </c>
      <c r="B1616">
        <v>13747</v>
      </c>
      <c r="C1616" s="1">
        <v>0.12</v>
      </c>
      <c r="D1616" s="1">
        <v>0.88</v>
      </c>
      <c r="E1616" s="1">
        <v>0.05</v>
      </c>
      <c r="F1616" s="1">
        <v>0.26</v>
      </c>
      <c r="G1616">
        <v>37719</v>
      </c>
      <c r="H1616">
        <v>3.93</v>
      </c>
      <c r="I1616" s="1">
        <v>0.88</v>
      </c>
    </row>
    <row r="1617" spans="1:9" x14ac:dyDescent="0.3">
      <c r="A1617">
        <v>3</v>
      </c>
      <c r="B1617">
        <v>826</v>
      </c>
      <c r="C1617" s="1">
        <v>0.27</v>
      </c>
      <c r="D1617" s="1">
        <v>0.73</v>
      </c>
      <c r="E1617" s="1">
        <v>0.13</v>
      </c>
      <c r="F1617" s="1">
        <v>0.18</v>
      </c>
      <c r="G1617">
        <v>38782</v>
      </c>
      <c r="H1617">
        <v>0</v>
      </c>
      <c r="I1617" s="1">
        <v>0.75</v>
      </c>
    </row>
    <row r="1618" spans="1:9" x14ac:dyDescent="0.3">
      <c r="A1618">
        <v>8</v>
      </c>
      <c r="B1618">
        <v>3378</v>
      </c>
      <c r="C1618" s="1">
        <v>0.31</v>
      </c>
      <c r="D1618" s="1">
        <v>0.69</v>
      </c>
      <c r="E1618" s="1">
        <v>0.12</v>
      </c>
      <c r="F1618" s="1">
        <v>0.13</v>
      </c>
      <c r="G1618">
        <v>48410</v>
      </c>
      <c r="H1618">
        <v>7.4</v>
      </c>
      <c r="I1618" s="1">
        <v>0.71</v>
      </c>
    </row>
    <row r="1619" spans="1:9" x14ac:dyDescent="0.3">
      <c r="A1619">
        <v>7</v>
      </c>
      <c r="B1619">
        <v>16347</v>
      </c>
      <c r="C1619" s="1">
        <v>0.15</v>
      </c>
      <c r="D1619" s="1">
        <v>0.85</v>
      </c>
      <c r="E1619" s="1">
        <v>7.0000000000000007E-2</v>
      </c>
      <c r="F1619" s="1">
        <v>0.13</v>
      </c>
      <c r="G1619">
        <v>50136</v>
      </c>
      <c r="H1619">
        <v>8.69</v>
      </c>
      <c r="I1619" s="1">
        <v>0.85</v>
      </c>
    </row>
    <row r="1620" spans="1:9" x14ac:dyDescent="0.3">
      <c r="A1620">
        <v>9</v>
      </c>
      <c r="B1620">
        <v>12097</v>
      </c>
      <c r="C1620" s="1">
        <v>0.21</v>
      </c>
      <c r="D1620" s="1">
        <v>0.79</v>
      </c>
      <c r="E1620" s="1">
        <v>0.1</v>
      </c>
      <c r="F1620" s="1">
        <v>0.08</v>
      </c>
      <c r="G1620">
        <v>68381</v>
      </c>
      <c r="H1620">
        <v>0</v>
      </c>
      <c r="I1620" s="1">
        <v>0.8</v>
      </c>
    </row>
    <row r="1621" spans="1:9" x14ac:dyDescent="0.3">
      <c r="A1621">
        <v>8</v>
      </c>
      <c r="B1621">
        <v>1952</v>
      </c>
      <c r="C1621" s="1">
        <v>0.27</v>
      </c>
      <c r="D1621" s="1">
        <v>0.73</v>
      </c>
      <c r="E1621" s="1">
        <v>0.08</v>
      </c>
      <c r="F1621" s="1">
        <v>0.13</v>
      </c>
      <c r="G1621">
        <v>50197</v>
      </c>
      <c r="H1621">
        <v>0</v>
      </c>
      <c r="I1621" s="1">
        <v>0.74</v>
      </c>
    </row>
    <row r="1622" spans="1:9" x14ac:dyDescent="0.3">
      <c r="A1622">
        <v>6</v>
      </c>
      <c r="B1622">
        <v>30250</v>
      </c>
      <c r="C1622" s="1">
        <v>0.22</v>
      </c>
      <c r="D1622" s="1">
        <v>0.78</v>
      </c>
      <c r="E1622" s="1">
        <v>0.08</v>
      </c>
      <c r="F1622" s="1">
        <v>0.18</v>
      </c>
      <c r="G1622">
        <v>44833</v>
      </c>
      <c r="H1622">
        <v>4.03</v>
      </c>
      <c r="I1622" s="1">
        <v>0.79</v>
      </c>
    </row>
    <row r="1623" spans="1:9" x14ac:dyDescent="0.3">
      <c r="A1623">
        <v>5</v>
      </c>
      <c r="B1623">
        <v>68700</v>
      </c>
      <c r="C1623" s="1">
        <v>0.19</v>
      </c>
      <c r="D1623" s="1">
        <v>0.81</v>
      </c>
      <c r="E1623" s="1">
        <v>0.1</v>
      </c>
      <c r="F1623" s="1">
        <v>0.1</v>
      </c>
      <c r="G1623">
        <v>63860</v>
      </c>
      <c r="H1623">
        <v>4.24</v>
      </c>
      <c r="I1623" s="1">
        <v>0.83</v>
      </c>
    </row>
    <row r="1624" spans="1:9" x14ac:dyDescent="0.3">
      <c r="A1624">
        <v>9</v>
      </c>
      <c r="B1624">
        <v>2430</v>
      </c>
      <c r="C1624" s="1">
        <v>0.21</v>
      </c>
      <c r="D1624" s="1">
        <v>0.79</v>
      </c>
      <c r="E1624" s="1">
        <v>0.06</v>
      </c>
      <c r="F1624" s="1">
        <v>0.18</v>
      </c>
      <c r="G1624">
        <v>42742</v>
      </c>
      <c r="H1624">
        <v>10.29</v>
      </c>
      <c r="I1624" s="1">
        <v>0.79</v>
      </c>
    </row>
    <row r="1625" spans="1:9" x14ac:dyDescent="0.3">
      <c r="A1625">
        <v>7</v>
      </c>
      <c r="B1625">
        <v>19794</v>
      </c>
      <c r="C1625" s="1">
        <v>0.28999999999999998</v>
      </c>
      <c r="D1625" s="1">
        <v>0.71</v>
      </c>
      <c r="E1625" s="1">
        <v>0.12</v>
      </c>
      <c r="F1625" s="1">
        <v>0.2</v>
      </c>
      <c r="G1625">
        <v>40602</v>
      </c>
      <c r="H1625">
        <v>1.26</v>
      </c>
      <c r="I1625" s="1">
        <v>0.78</v>
      </c>
    </row>
    <row r="1626" spans="1:9" x14ac:dyDescent="0.3">
      <c r="A1626">
        <v>9</v>
      </c>
      <c r="B1626">
        <v>1675</v>
      </c>
      <c r="C1626" s="1">
        <v>0.26</v>
      </c>
      <c r="D1626" s="1">
        <v>0.74</v>
      </c>
      <c r="E1626" s="1">
        <v>0.06</v>
      </c>
      <c r="F1626" s="1">
        <v>0.14000000000000001</v>
      </c>
      <c r="G1626">
        <v>43650</v>
      </c>
      <c r="H1626">
        <v>17.91</v>
      </c>
      <c r="I1626" s="1">
        <v>0.74</v>
      </c>
    </row>
    <row r="1627" spans="1:9" x14ac:dyDescent="0.3">
      <c r="A1627">
        <v>9</v>
      </c>
      <c r="B1627">
        <v>8768</v>
      </c>
      <c r="C1627" s="1">
        <v>0.28000000000000003</v>
      </c>
      <c r="D1627" s="1">
        <v>0.72</v>
      </c>
      <c r="E1627" s="1">
        <v>0.09</v>
      </c>
      <c r="F1627" s="1">
        <v>0.09</v>
      </c>
      <c r="G1627">
        <v>53031</v>
      </c>
      <c r="H1627">
        <v>1.71</v>
      </c>
      <c r="I1627" s="1">
        <v>0.73</v>
      </c>
    </row>
    <row r="1628" spans="1:9" x14ac:dyDescent="0.3">
      <c r="A1628">
        <v>9</v>
      </c>
      <c r="B1628">
        <v>1866</v>
      </c>
      <c r="C1628" s="1">
        <v>0.31</v>
      </c>
      <c r="D1628" s="1">
        <v>0.69</v>
      </c>
      <c r="E1628" s="1">
        <v>0.09</v>
      </c>
      <c r="F1628" s="1">
        <v>0.15</v>
      </c>
      <c r="G1628">
        <v>44572</v>
      </c>
      <c r="H1628">
        <v>13.4</v>
      </c>
      <c r="I1628" s="1">
        <v>0.71</v>
      </c>
    </row>
    <row r="1629" spans="1:9" x14ac:dyDescent="0.3">
      <c r="A1629">
        <v>8</v>
      </c>
      <c r="B1629">
        <v>4316</v>
      </c>
      <c r="C1629" s="1">
        <v>0.28999999999999998</v>
      </c>
      <c r="D1629" s="1">
        <v>0.71</v>
      </c>
      <c r="E1629" s="1">
        <v>0.12</v>
      </c>
      <c r="F1629" s="1">
        <v>0.14000000000000001</v>
      </c>
      <c r="G1629">
        <v>43458</v>
      </c>
      <c r="H1629">
        <v>5.79</v>
      </c>
      <c r="I1629" s="1">
        <v>0.75</v>
      </c>
    </row>
    <row r="1630" spans="1:9" x14ac:dyDescent="0.3">
      <c r="A1630">
        <v>3</v>
      </c>
      <c r="B1630">
        <v>118791</v>
      </c>
      <c r="C1630" s="1">
        <v>0.16</v>
      </c>
      <c r="D1630" s="1">
        <v>0.84</v>
      </c>
      <c r="E1630" s="1">
        <v>0.08</v>
      </c>
      <c r="F1630" s="1">
        <v>0.12</v>
      </c>
      <c r="G1630">
        <v>56207</v>
      </c>
      <c r="H1630">
        <v>2.68</v>
      </c>
      <c r="I1630" s="1">
        <v>0.85</v>
      </c>
    </row>
    <row r="1631" spans="1:9" x14ac:dyDescent="0.3">
      <c r="A1631">
        <v>8</v>
      </c>
      <c r="B1631">
        <v>4651</v>
      </c>
      <c r="C1631" s="1">
        <v>0.27</v>
      </c>
      <c r="D1631" s="1">
        <v>0.73</v>
      </c>
      <c r="E1631" s="1">
        <v>0.11</v>
      </c>
      <c r="F1631" s="1">
        <v>0.15</v>
      </c>
      <c r="G1631">
        <v>43371</v>
      </c>
      <c r="H1631">
        <v>5.38</v>
      </c>
      <c r="I1631" s="1">
        <v>0.77</v>
      </c>
    </row>
    <row r="1632" spans="1:9" x14ac:dyDescent="0.3">
      <c r="A1632">
        <v>7</v>
      </c>
      <c r="B1632">
        <v>16736</v>
      </c>
      <c r="C1632" s="1">
        <v>0.23</v>
      </c>
      <c r="D1632" s="1">
        <v>0.77</v>
      </c>
      <c r="E1632" s="1">
        <v>0.08</v>
      </c>
      <c r="F1632" s="1">
        <v>0.1</v>
      </c>
      <c r="G1632">
        <v>61044</v>
      </c>
      <c r="H1632">
        <v>1.49</v>
      </c>
      <c r="I1632" s="1">
        <v>0.79</v>
      </c>
    </row>
    <row r="1633" spans="1:9" x14ac:dyDescent="0.3">
      <c r="A1633">
        <v>9</v>
      </c>
      <c r="B1633">
        <v>513</v>
      </c>
      <c r="C1633" s="1">
        <v>0.25</v>
      </c>
      <c r="D1633" s="1">
        <v>0.75</v>
      </c>
      <c r="E1633" s="1">
        <v>0.08</v>
      </c>
      <c r="F1633" s="1">
        <v>0.16</v>
      </c>
      <c r="G1633">
        <v>41009</v>
      </c>
      <c r="H1633">
        <v>0</v>
      </c>
      <c r="I1633" s="1">
        <v>0.74</v>
      </c>
    </row>
    <row r="1634" spans="1:9" x14ac:dyDescent="0.3">
      <c r="A1634">
        <v>9</v>
      </c>
      <c r="B1634">
        <v>4074</v>
      </c>
      <c r="C1634" s="1">
        <v>0.22</v>
      </c>
      <c r="D1634" s="1">
        <v>0.78</v>
      </c>
      <c r="E1634" s="1">
        <v>7.0000000000000007E-2</v>
      </c>
      <c r="F1634" s="1">
        <v>0.15</v>
      </c>
      <c r="G1634">
        <v>44730</v>
      </c>
      <c r="H1634">
        <v>1.96</v>
      </c>
      <c r="I1634" s="1">
        <v>0.79</v>
      </c>
    </row>
    <row r="1635" spans="1:9" x14ac:dyDescent="0.3">
      <c r="A1635">
        <v>7</v>
      </c>
      <c r="B1635">
        <v>5972</v>
      </c>
      <c r="C1635" s="1">
        <v>0.2</v>
      </c>
      <c r="D1635" s="1">
        <v>0.8</v>
      </c>
      <c r="E1635" s="1">
        <v>0.08</v>
      </c>
      <c r="F1635" s="1">
        <v>0.17</v>
      </c>
      <c r="G1635">
        <v>42890</v>
      </c>
      <c r="H1635">
        <v>13.23</v>
      </c>
      <c r="I1635" s="1">
        <v>0.8</v>
      </c>
    </row>
    <row r="1636" spans="1:9" x14ac:dyDescent="0.3">
      <c r="A1636">
        <v>9</v>
      </c>
      <c r="B1636">
        <v>1716</v>
      </c>
      <c r="C1636" s="1">
        <v>0.27</v>
      </c>
      <c r="D1636" s="1">
        <v>0.73</v>
      </c>
      <c r="E1636" s="1">
        <v>0.06</v>
      </c>
      <c r="F1636" s="1">
        <v>0.12</v>
      </c>
      <c r="G1636">
        <v>47378</v>
      </c>
      <c r="H1636">
        <v>0</v>
      </c>
      <c r="I1636" s="1">
        <v>0.73</v>
      </c>
    </row>
    <row r="1637" spans="1:9" x14ac:dyDescent="0.3">
      <c r="A1637">
        <v>6</v>
      </c>
      <c r="B1637">
        <v>6968</v>
      </c>
      <c r="C1637" s="1">
        <v>0.21</v>
      </c>
      <c r="D1637" s="1">
        <v>0.79</v>
      </c>
      <c r="E1637" s="1">
        <v>0.1</v>
      </c>
      <c r="F1637" s="1">
        <v>0.14000000000000001</v>
      </c>
      <c r="G1637">
        <v>48966</v>
      </c>
      <c r="H1637">
        <v>2.2999999999999998</v>
      </c>
      <c r="I1637" s="1">
        <v>0.59</v>
      </c>
    </row>
    <row r="1638" spans="1:9" x14ac:dyDescent="0.3">
      <c r="A1638">
        <v>9</v>
      </c>
      <c r="B1638">
        <v>1087</v>
      </c>
      <c r="C1638" s="1">
        <v>0.32</v>
      </c>
      <c r="D1638" s="1">
        <v>0.68</v>
      </c>
      <c r="E1638" s="1">
        <v>0.11</v>
      </c>
      <c r="F1638" s="1">
        <v>0.13</v>
      </c>
      <c r="G1638">
        <v>42754</v>
      </c>
      <c r="H1638">
        <v>20.239999999999998</v>
      </c>
      <c r="I1638" s="1">
        <v>0.7</v>
      </c>
    </row>
    <row r="1639" spans="1:9" x14ac:dyDescent="0.3">
      <c r="A1639">
        <v>6</v>
      </c>
      <c r="B1639">
        <v>43172</v>
      </c>
      <c r="C1639" s="1">
        <v>0.26</v>
      </c>
      <c r="D1639" s="1">
        <v>0.74</v>
      </c>
      <c r="E1639" s="1">
        <v>0.1</v>
      </c>
      <c r="F1639" s="1">
        <v>0.15</v>
      </c>
      <c r="G1639">
        <v>50055</v>
      </c>
      <c r="H1639">
        <v>0.57999999999999996</v>
      </c>
      <c r="I1639" s="1">
        <v>0.77</v>
      </c>
    </row>
    <row r="1640" spans="1:9" x14ac:dyDescent="0.3">
      <c r="A1640">
        <v>7</v>
      </c>
      <c r="B1640">
        <v>10913</v>
      </c>
      <c r="C1640" s="1">
        <v>0.15</v>
      </c>
      <c r="D1640" s="1">
        <v>0.85</v>
      </c>
      <c r="E1640" s="1">
        <v>0.08</v>
      </c>
      <c r="F1640" s="1">
        <v>0.09</v>
      </c>
      <c r="G1640">
        <v>67242</v>
      </c>
      <c r="H1640">
        <v>7.42</v>
      </c>
      <c r="I1640" s="1">
        <v>0.87</v>
      </c>
    </row>
    <row r="1641" spans="1:9" x14ac:dyDescent="0.3">
      <c r="A1641">
        <v>7</v>
      </c>
      <c r="B1641">
        <v>11059</v>
      </c>
      <c r="C1641" s="1">
        <v>0.11</v>
      </c>
      <c r="D1641" s="1">
        <v>0.89</v>
      </c>
      <c r="E1641" s="1">
        <v>7.0000000000000007E-2</v>
      </c>
      <c r="F1641" s="1">
        <v>0.25</v>
      </c>
      <c r="G1641">
        <v>40179</v>
      </c>
      <c r="H1641">
        <v>12.21</v>
      </c>
      <c r="I1641" s="1">
        <v>0.88</v>
      </c>
    </row>
    <row r="1642" spans="1:9" x14ac:dyDescent="0.3">
      <c r="A1642">
        <v>9</v>
      </c>
      <c r="B1642">
        <v>9063</v>
      </c>
      <c r="C1642" s="1">
        <v>0.16</v>
      </c>
      <c r="D1642" s="1">
        <v>0.84</v>
      </c>
      <c r="E1642" s="1">
        <v>7.0000000000000007E-2</v>
      </c>
      <c r="F1642" s="1">
        <v>0.17</v>
      </c>
      <c r="G1642">
        <v>57674</v>
      </c>
      <c r="H1642">
        <v>6.07</v>
      </c>
      <c r="I1642" s="1">
        <v>0.85</v>
      </c>
    </row>
    <row r="1643" spans="1:9" x14ac:dyDescent="0.3">
      <c r="A1643">
        <v>8</v>
      </c>
      <c r="B1643">
        <v>11844</v>
      </c>
      <c r="C1643" s="1">
        <v>0.31</v>
      </c>
      <c r="D1643" s="1">
        <v>0.69</v>
      </c>
      <c r="E1643" s="1">
        <v>0.12</v>
      </c>
      <c r="F1643" s="1">
        <v>0.16</v>
      </c>
      <c r="G1643">
        <v>39861</v>
      </c>
      <c r="H1643">
        <v>3.71</v>
      </c>
      <c r="I1643" s="1">
        <v>0.71</v>
      </c>
    </row>
    <row r="1644" spans="1:9" x14ac:dyDescent="0.3">
      <c r="A1644">
        <v>9</v>
      </c>
      <c r="B1644">
        <v>3424</v>
      </c>
      <c r="C1644" s="1">
        <v>0.23</v>
      </c>
      <c r="D1644" s="1">
        <v>0.77</v>
      </c>
      <c r="E1644" s="1">
        <v>7.0000000000000007E-2</v>
      </c>
      <c r="F1644" s="1">
        <v>0.11</v>
      </c>
      <c r="G1644">
        <v>51690</v>
      </c>
      <c r="H1644">
        <v>28.33</v>
      </c>
      <c r="I1644" s="1">
        <v>0.79</v>
      </c>
    </row>
    <row r="1645" spans="1:9" x14ac:dyDescent="0.3">
      <c r="A1645">
        <v>5</v>
      </c>
      <c r="B1645">
        <v>34993</v>
      </c>
      <c r="C1645" s="1">
        <v>0.19</v>
      </c>
      <c r="D1645" s="1">
        <v>0.81</v>
      </c>
      <c r="E1645" s="1">
        <v>0.08</v>
      </c>
      <c r="F1645" s="1">
        <v>0.16</v>
      </c>
      <c r="G1645">
        <v>47302</v>
      </c>
      <c r="H1645">
        <v>2.09</v>
      </c>
      <c r="I1645" s="1">
        <v>0.82</v>
      </c>
    </row>
    <row r="1646" spans="1:9" x14ac:dyDescent="0.3">
      <c r="A1646">
        <v>8</v>
      </c>
      <c r="B1646">
        <v>9534</v>
      </c>
      <c r="C1646" s="1">
        <v>0.23</v>
      </c>
      <c r="D1646" s="1">
        <v>0.77</v>
      </c>
      <c r="E1646" s="1">
        <v>0.08</v>
      </c>
      <c r="F1646" s="1">
        <v>0.08</v>
      </c>
      <c r="G1646">
        <v>66226</v>
      </c>
      <c r="H1646">
        <v>1.05</v>
      </c>
      <c r="I1646" s="1">
        <v>0.8</v>
      </c>
    </row>
    <row r="1647" spans="1:9" x14ac:dyDescent="0.3">
      <c r="A1647">
        <v>9</v>
      </c>
      <c r="B1647">
        <v>3710</v>
      </c>
      <c r="C1647" s="1">
        <v>0.27</v>
      </c>
      <c r="D1647" s="1">
        <v>0.73</v>
      </c>
      <c r="E1647" s="1">
        <v>0.1</v>
      </c>
      <c r="F1647" s="1">
        <v>0.1</v>
      </c>
      <c r="G1647">
        <v>52747</v>
      </c>
      <c r="H1647">
        <v>6.74</v>
      </c>
      <c r="I1647" s="1">
        <v>0.75</v>
      </c>
    </row>
    <row r="1648" spans="1:9" x14ac:dyDescent="0.3">
      <c r="A1648">
        <v>8</v>
      </c>
      <c r="B1648">
        <v>6162</v>
      </c>
      <c r="C1648" s="1">
        <v>0.23</v>
      </c>
      <c r="D1648" s="1">
        <v>0.77</v>
      </c>
      <c r="E1648" s="1">
        <v>0.09</v>
      </c>
      <c r="F1648" s="1">
        <v>0.15</v>
      </c>
      <c r="G1648">
        <v>48368</v>
      </c>
      <c r="H1648">
        <v>4.0599999999999996</v>
      </c>
      <c r="I1648" s="1">
        <v>0.79</v>
      </c>
    </row>
    <row r="1649" spans="1:9" x14ac:dyDescent="0.3">
      <c r="A1649">
        <v>7</v>
      </c>
      <c r="B1649">
        <v>4853</v>
      </c>
      <c r="C1649" s="1">
        <v>0.18</v>
      </c>
      <c r="D1649" s="1">
        <v>0.82</v>
      </c>
      <c r="E1649" s="1">
        <v>0.09</v>
      </c>
      <c r="F1649" s="1">
        <v>0.13</v>
      </c>
      <c r="G1649">
        <v>46326</v>
      </c>
      <c r="H1649">
        <v>4.33</v>
      </c>
      <c r="I1649" s="1">
        <v>0.72</v>
      </c>
    </row>
    <row r="1650" spans="1:9" x14ac:dyDescent="0.3">
      <c r="A1650">
        <v>8</v>
      </c>
      <c r="B1650">
        <v>679</v>
      </c>
      <c r="C1650" s="1">
        <v>0.28999999999999998</v>
      </c>
      <c r="D1650" s="1">
        <v>0.71</v>
      </c>
      <c r="E1650" s="1">
        <v>0.08</v>
      </c>
      <c r="F1650" s="1">
        <v>0.11</v>
      </c>
      <c r="G1650">
        <v>50774</v>
      </c>
      <c r="H1650">
        <v>0</v>
      </c>
      <c r="I1650" s="1">
        <v>0.73</v>
      </c>
    </row>
    <row r="1651" spans="1:9" x14ac:dyDescent="0.3">
      <c r="A1651">
        <v>7</v>
      </c>
      <c r="B1651">
        <v>7437</v>
      </c>
      <c r="C1651" s="1">
        <v>0.23</v>
      </c>
      <c r="D1651" s="1">
        <v>0.77</v>
      </c>
      <c r="E1651" s="1">
        <v>0.08</v>
      </c>
      <c r="F1651" s="1">
        <v>0.14000000000000001</v>
      </c>
      <c r="G1651">
        <v>48390</v>
      </c>
      <c r="H1651">
        <v>3.36</v>
      </c>
      <c r="I1651" s="1">
        <v>0.78</v>
      </c>
    </row>
    <row r="1652" spans="1:9" x14ac:dyDescent="0.3">
      <c r="A1652">
        <v>9</v>
      </c>
      <c r="B1652">
        <v>2236</v>
      </c>
      <c r="C1652" s="1">
        <v>0.24</v>
      </c>
      <c r="D1652" s="1">
        <v>0.76</v>
      </c>
      <c r="E1652" s="1">
        <v>7.0000000000000007E-2</v>
      </c>
      <c r="F1652" s="1">
        <v>0.18</v>
      </c>
      <c r="G1652">
        <v>38449</v>
      </c>
      <c r="H1652">
        <v>11.18</v>
      </c>
      <c r="I1652" s="1">
        <v>0.76</v>
      </c>
    </row>
    <row r="1653" spans="1:9" x14ac:dyDescent="0.3">
      <c r="A1653">
        <v>9</v>
      </c>
      <c r="B1653">
        <v>1034</v>
      </c>
      <c r="C1653" s="1">
        <v>0.24</v>
      </c>
      <c r="D1653" s="1">
        <v>0.76</v>
      </c>
      <c r="E1653" s="1">
        <v>7.0000000000000007E-2</v>
      </c>
      <c r="F1653" s="1">
        <v>0.12</v>
      </c>
      <c r="G1653">
        <v>49532</v>
      </c>
      <c r="H1653">
        <v>0</v>
      </c>
      <c r="I1653" s="1">
        <v>0.76</v>
      </c>
    </row>
    <row r="1654" spans="1:9" x14ac:dyDescent="0.3">
      <c r="A1654">
        <v>3</v>
      </c>
      <c r="B1654">
        <v>160137</v>
      </c>
      <c r="C1654" s="1">
        <v>0.17</v>
      </c>
      <c r="D1654" s="1">
        <v>0.83</v>
      </c>
      <c r="E1654" s="1">
        <v>0.08</v>
      </c>
      <c r="F1654" s="1">
        <v>0.11</v>
      </c>
      <c r="G1654">
        <v>59975</v>
      </c>
      <c r="H1654">
        <v>3.47</v>
      </c>
      <c r="I1654" s="1">
        <v>0.84</v>
      </c>
    </row>
    <row r="1655" spans="1:9" x14ac:dyDescent="0.3">
      <c r="A1655">
        <v>4</v>
      </c>
      <c r="B1655">
        <v>31511</v>
      </c>
      <c r="C1655" s="1">
        <v>0.18</v>
      </c>
      <c r="D1655" s="1">
        <v>0.82</v>
      </c>
      <c r="E1655" s="1">
        <v>0.06</v>
      </c>
      <c r="F1655" s="1">
        <v>0.11</v>
      </c>
      <c r="G1655">
        <v>55167</v>
      </c>
      <c r="H1655">
        <v>4.7</v>
      </c>
      <c r="I1655" s="1">
        <v>0.81</v>
      </c>
    </row>
    <row r="1656" spans="1:9" x14ac:dyDescent="0.3">
      <c r="A1656">
        <v>9</v>
      </c>
      <c r="B1656">
        <v>6336</v>
      </c>
      <c r="C1656" s="1">
        <v>0.24</v>
      </c>
      <c r="D1656" s="1">
        <v>0.76</v>
      </c>
      <c r="E1656" s="1">
        <v>7.0000000000000007E-2</v>
      </c>
      <c r="F1656" s="1">
        <v>0.12</v>
      </c>
      <c r="G1656">
        <v>55371</v>
      </c>
      <c r="H1656">
        <v>3.63</v>
      </c>
      <c r="I1656" s="1">
        <v>0.77</v>
      </c>
    </row>
    <row r="1657" spans="1:9" x14ac:dyDescent="0.3">
      <c r="A1657">
        <v>9</v>
      </c>
      <c r="B1657">
        <v>465</v>
      </c>
      <c r="C1657" s="1">
        <v>0.22</v>
      </c>
      <c r="D1657" s="1">
        <v>0.78</v>
      </c>
      <c r="E1657" s="1">
        <v>0.06</v>
      </c>
      <c r="F1657" s="1">
        <v>0.13</v>
      </c>
      <c r="G1657">
        <v>46862</v>
      </c>
      <c r="H1657">
        <v>0</v>
      </c>
      <c r="I1657" s="1">
        <v>0.78</v>
      </c>
    </row>
    <row r="1658" spans="1:9" x14ac:dyDescent="0.3">
      <c r="A1658">
        <v>9</v>
      </c>
      <c r="B1658">
        <v>730</v>
      </c>
      <c r="C1658" s="1">
        <v>0.24</v>
      </c>
      <c r="D1658" s="1">
        <v>0.76</v>
      </c>
      <c r="E1658" s="1">
        <v>7.0000000000000007E-2</v>
      </c>
      <c r="F1658" s="1">
        <v>0.12</v>
      </c>
      <c r="G1658">
        <v>53865</v>
      </c>
      <c r="H1658">
        <v>0</v>
      </c>
      <c r="I1658" s="1">
        <v>0.78</v>
      </c>
    </row>
    <row r="1659" spans="1:9" x14ac:dyDescent="0.3">
      <c r="A1659">
        <v>9</v>
      </c>
      <c r="B1659">
        <v>476</v>
      </c>
      <c r="C1659" s="1">
        <v>0.25</v>
      </c>
      <c r="D1659" s="1">
        <v>0.75</v>
      </c>
      <c r="E1659" s="1">
        <v>0.11</v>
      </c>
      <c r="F1659" s="1">
        <v>0.16</v>
      </c>
      <c r="G1659">
        <v>44467</v>
      </c>
      <c r="H1659">
        <v>0</v>
      </c>
      <c r="I1659" s="1">
        <v>0.76</v>
      </c>
    </row>
    <row r="1660" spans="1:9" x14ac:dyDescent="0.3">
      <c r="A1660">
        <v>9</v>
      </c>
      <c r="B1660">
        <v>5239</v>
      </c>
      <c r="C1660" s="1">
        <v>0.23</v>
      </c>
      <c r="D1660" s="1">
        <v>0.77</v>
      </c>
      <c r="E1660" s="1">
        <v>0.06</v>
      </c>
      <c r="F1660" s="1">
        <v>0.09</v>
      </c>
      <c r="G1660">
        <v>51911</v>
      </c>
      <c r="H1660">
        <v>4.7699999999999996</v>
      </c>
      <c r="I1660" s="1">
        <v>0.78</v>
      </c>
    </row>
    <row r="1661" spans="1:9" x14ac:dyDescent="0.3">
      <c r="A1661">
        <v>7</v>
      </c>
      <c r="B1661">
        <v>10772</v>
      </c>
      <c r="C1661" s="1">
        <v>0.19</v>
      </c>
      <c r="D1661" s="1">
        <v>0.81</v>
      </c>
      <c r="E1661" s="1">
        <v>7.0000000000000007E-2</v>
      </c>
      <c r="F1661" s="1">
        <v>0.13</v>
      </c>
      <c r="G1661">
        <v>57952</v>
      </c>
      <c r="H1661">
        <v>2.3199999999999998</v>
      </c>
      <c r="I1661" s="1">
        <v>0.83</v>
      </c>
    </row>
    <row r="1662" spans="1:9" x14ac:dyDescent="0.3">
      <c r="A1662">
        <v>9</v>
      </c>
      <c r="B1662">
        <v>1955</v>
      </c>
      <c r="C1662" s="1">
        <v>0.31</v>
      </c>
      <c r="D1662" s="1">
        <v>0.69</v>
      </c>
      <c r="E1662" s="1">
        <v>0.1</v>
      </c>
      <c r="F1662" s="1">
        <v>0.14000000000000001</v>
      </c>
      <c r="G1662">
        <v>42431</v>
      </c>
      <c r="H1662">
        <v>10.23</v>
      </c>
      <c r="I1662" s="1">
        <v>0.71</v>
      </c>
    </row>
    <row r="1663" spans="1:9" x14ac:dyDescent="0.3">
      <c r="A1663">
        <v>9</v>
      </c>
      <c r="B1663">
        <v>2973</v>
      </c>
      <c r="C1663" s="1">
        <v>0.26</v>
      </c>
      <c r="D1663" s="1">
        <v>0.74</v>
      </c>
      <c r="E1663" s="1">
        <v>0.06</v>
      </c>
      <c r="F1663" s="1">
        <v>0.12</v>
      </c>
      <c r="G1663">
        <v>46191</v>
      </c>
      <c r="H1663">
        <v>6.05</v>
      </c>
      <c r="I1663" s="1">
        <v>0.76</v>
      </c>
    </row>
    <row r="1664" spans="1:9" x14ac:dyDescent="0.3">
      <c r="A1664">
        <v>4</v>
      </c>
      <c r="B1664">
        <v>49615</v>
      </c>
      <c r="C1664" s="1">
        <v>0.15</v>
      </c>
      <c r="D1664" s="1">
        <v>0.85</v>
      </c>
      <c r="E1664" s="1">
        <v>0.06</v>
      </c>
      <c r="F1664" s="1">
        <v>0.1</v>
      </c>
      <c r="G1664">
        <v>59193</v>
      </c>
      <c r="H1664">
        <v>6.25</v>
      </c>
      <c r="I1664" s="1">
        <v>0.84</v>
      </c>
    </row>
    <row r="1665" spans="1:9" x14ac:dyDescent="0.3">
      <c r="A1665">
        <v>8</v>
      </c>
      <c r="B1665">
        <v>6488</v>
      </c>
      <c r="C1665" s="1">
        <v>0.24</v>
      </c>
      <c r="D1665" s="1">
        <v>0.76</v>
      </c>
      <c r="E1665" s="1">
        <v>0.08</v>
      </c>
      <c r="F1665" s="1">
        <v>0.11</v>
      </c>
      <c r="G1665">
        <v>57548</v>
      </c>
      <c r="H1665">
        <v>2.77</v>
      </c>
      <c r="I1665" s="1">
        <v>0.78</v>
      </c>
    </row>
    <row r="1666" spans="1:9" x14ac:dyDescent="0.3">
      <c r="A1666">
        <v>6</v>
      </c>
      <c r="B1666">
        <v>8058</v>
      </c>
      <c r="C1666" s="1">
        <v>0.21</v>
      </c>
      <c r="D1666" s="1">
        <v>0.79</v>
      </c>
      <c r="E1666" s="1">
        <v>0.06</v>
      </c>
      <c r="F1666" s="1">
        <v>0.09</v>
      </c>
      <c r="G1666">
        <v>57208</v>
      </c>
      <c r="H1666">
        <v>2.48</v>
      </c>
      <c r="I1666" s="1">
        <v>0.8</v>
      </c>
    </row>
    <row r="1667" spans="1:9" x14ac:dyDescent="0.3">
      <c r="A1667">
        <v>2</v>
      </c>
      <c r="B1667">
        <v>26159</v>
      </c>
      <c r="C1667" s="1">
        <v>0.17</v>
      </c>
      <c r="D1667" s="1">
        <v>0.83</v>
      </c>
      <c r="E1667" s="1">
        <v>0.09</v>
      </c>
      <c r="F1667" s="1">
        <v>7.0000000000000007E-2</v>
      </c>
      <c r="G1667">
        <v>75177</v>
      </c>
      <c r="H1667">
        <v>0</v>
      </c>
      <c r="I1667" s="1">
        <v>0.84</v>
      </c>
    </row>
    <row r="1668" spans="1:9" x14ac:dyDescent="0.3">
      <c r="A1668">
        <v>9</v>
      </c>
      <c r="B1668">
        <v>8446</v>
      </c>
      <c r="C1668" s="1">
        <v>0.21</v>
      </c>
      <c r="D1668" s="1">
        <v>0.79</v>
      </c>
      <c r="E1668" s="1">
        <v>0.06</v>
      </c>
      <c r="F1668" s="1">
        <v>0.09</v>
      </c>
      <c r="G1668">
        <v>64570</v>
      </c>
      <c r="H1668">
        <v>0</v>
      </c>
      <c r="I1668" s="1">
        <v>0.79</v>
      </c>
    </row>
    <row r="1669" spans="1:9" x14ac:dyDescent="0.3">
      <c r="A1669">
        <v>9</v>
      </c>
      <c r="B1669">
        <v>3977</v>
      </c>
      <c r="C1669" s="1">
        <v>0.2</v>
      </c>
      <c r="D1669" s="1">
        <v>0.8</v>
      </c>
      <c r="E1669" s="1">
        <v>7.0000000000000007E-2</v>
      </c>
      <c r="F1669" s="1">
        <v>0.09</v>
      </c>
      <c r="G1669">
        <v>54866</v>
      </c>
      <c r="H1669">
        <v>5.03</v>
      </c>
      <c r="I1669" s="1">
        <v>0.8</v>
      </c>
    </row>
    <row r="1670" spans="1:9" x14ac:dyDescent="0.3">
      <c r="A1670">
        <v>7</v>
      </c>
      <c r="B1670">
        <v>5761</v>
      </c>
      <c r="C1670" s="1">
        <v>0.22</v>
      </c>
      <c r="D1670" s="1">
        <v>0.78</v>
      </c>
      <c r="E1670" s="1">
        <v>7.0000000000000007E-2</v>
      </c>
      <c r="F1670" s="1">
        <v>0.12</v>
      </c>
      <c r="G1670">
        <v>49782</v>
      </c>
      <c r="H1670">
        <v>4.34</v>
      </c>
      <c r="I1670" s="1">
        <v>0.79</v>
      </c>
    </row>
    <row r="1671" spans="1:9" x14ac:dyDescent="0.3">
      <c r="A1671">
        <v>7</v>
      </c>
      <c r="B1671">
        <v>9310</v>
      </c>
      <c r="C1671" s="1">
        <v>0.19</v>
      </c>
      <c r="D1671" s="1">
        <v>0.81</v>
      </c>
      <c r="E1671" s="1">
        <v>7.0000000000000007E-2</v>
      </c>
      <c r="F1671" s="1">
        <v>0.11</v>
      </c>
      <c r="G1671">
        <v>53132</v>
      </c>
      <c r="H1671">
        <v>9.4499999999999993</v>
      </c>
      <c r="I1671" s="1">
        <v>0.83</v>
      </c>
    </row>
    <row r="1672" spans="1:9" x14ac:dyDescent="0.3">
      <c r="A1672">
        <v>8</v>
      </c>
      <c r="B1672">
        <v>6214</v>
      </c>
      <c r="C1672" s="1">
        <v>0.2</v>
      </c>
      <c r="D1672" s="1">
        <v>0.8</v>
      </c>
      <c r="E1672" s="1">
        <v>0.06</v>
      </c>
      <c r="F1672" s="1">
        <v>0.11</v>
      </c>
      <c r="G1672">
        <v>56259</v>
      </c>
      <c r="H1672">
        <v>0</v>
      </c>
      <c r="I1672" s="1">
        <v>0.81</v>
      </c>
    </row>
    <row r="1673" spans="1:9" x14ac:dyDescent="0.3">
      <c r="A1673">
        <v>7</v>
      </c>
      <c r="B1673">
        <v>10881</v>
      </c>
      <c r="C1673" s="1">
        <v>0.13</v>
      </c>
      <c r="D1673" s="1">
        <v>0.87</v>
      </c>
      <c r="E1673" s="1">
        <v>0.04</v>
      </c>
      <c r="F1673" s="1">
        <v>0.1</v>
      </c>
      <c r="G1673">
        <v>55787</v>
      </c>
      <c r="H1673">
        <v>2.2999999999999998</v>
      </c>
      <c r="I1673" s="1">
        <v>0.86</v>
      </c>
    </row>
    <row r="1674" spans="1:9" x14ac:dyDescent="0.3">
      <c r="A1674">
        <v>7</v>
      </c>
      <c r="B1674">
        <v>8940</v>
      </c>
      <c r="C1674" s="1">
        <v>0.22</v>
      </c>
      <c r="D1674" s="1">
        <v>0.78</v>
      </c>
      <c r="E1674" s="1">
        <v>0.06</v>
      </c>
      <c r="F1674" s="1">
        <v>0.09</v>
      </c>
      <c r="G1674">
        <v>59219</v>
      </c>
      <c r="H1674">
        <v>2.8</v>
      </c>
      <c r="I1674" s="1">
        <v>0.79</v>
      </c>
    </row>
    <row r="1675" spans="1:9" x14ac:dyDescent="0.3">
      <c r="A1675">
        <v>7</v>
      </c>
      <c r="B1675">
        <v>10840</v>
      </c>
      <c r="C1675" s="1">
        <v>0.22</v>
      </c>
      <c r="D1675" s="1">
        <v>0.78</v>
      </c>
      <c r="E1675" s="1">
        <v>7.0000000000000007E-2</v>
      </c>
      <c r="F1675" s="1">
        <v>0.12</v>
      </c>
      <c r="G1675">
        <v>49995</v>
      </c>
      <c r="H1675">
        <v>7.84</v>
      </c>
      <c r="I1675" s="1">
        <v>0.79</v>
      </c>
    </row>
    <row r="1676" spans="1:9" x14ac:dyDescent="0.3">
      <c r="A1676">
        <v>3</v>
      </c>
      <c r="B1676">
        <v>20083</v>
      </c>
      <c r="C1676" s="1">
        <v>0.14000000000000001</v>
      </c>
      <c r="D1676" s="1">
        <v>0.86</v>
      </c>
      <c r="E1676" s="1">
        <v>0.05</v>
      </c>
      <c r="F1676" s="1">
        <v>0.12</v>
      </c>
      <c r="G1676">
        <v>55522</v>
      </c>
      <c r="H1676">
        <v>0</v>
      </c>
      <c r="I1676" s="1">
        <v>0.86</v>
      </c>
    </row>
    <row r="1677" spans="1:9" x14ac:dyDescent="0.3">
      <c r="A1677">
        <v>7</v>
      </c>
      <c r="B1677">
        <v>8716</v>
      </c>
      <c r="C1677" s="1">
        <v>0.19</v>
      </c>
      <c r="D1677" s="1">
        <v>0.81</v>
      </c>
      <c r="E1677" s="1">
        <v>0.08</v>
      </c>
      <c r="F1677" s="1">
        <v>0.16</v>
      </c>
      <c r="G1677">
        <v>47487</v>
      </c>
      <c r="H1677">
        <v>2.87</v>
      </c>
      <c r="I1677" s="1">
        <v>0.75</v>
      </c>
    </row>
    <row r="1678" spans="1:9" x14ac:dyDescent="0.3">
      <c r="A1678">
        <v>7</v>
      </c>
      <c r="B1678">
        <v>23709</v>
      </c>
      <c r="C1678" s="1">
        <v>0.17</v>
      </c>
      <c r="D1678" s="1">
        <v>0.83</v>
      </c>
      <c r="E1678" s="1">
        <v>0.05</v>
      </c>
      <c r="F1678" s="1">
        <v>0.12</v>
      </c>
      <c r="G1678">
        <v>56818</v>
      </c>
      <c r="H1678">
        <v>2.19</v>
      </c>
      <c r="I1678" s="1">
        <v>0.83</v>
      </c>
    </row>
    <row r="1679" spans="1:9" x14ac:dyDescent="0.3">
      <c r="A1679">
        <v>9</v>
      </c>
      <c r="B1679">
        <v>1825</v>
      </c>
      <c r="C1679" s="1">
        <v>0.24</v>
      </c>
      <c r="D1679" s="1">
        <v>0.76</v>
      </c>
      <c r="E1679" s="1">
        <v>0.08</v>
      </c>
      <c r="F1679" s="1">
        <v>0.12</v>
      </c>
      <c r="G1679">
        <v>47097</v>
      </c>
      <c r="H1679">
        <v>0</v>
      </c>
      <c r="I1679" s="1">
        <v>0.79</v>
      </c>
    </row>
    <row r="1680" spans="1:9" x14ac:dyDescent="0.3">
      <c r="A1680">
        <v>3</v>
      </c>
      <c r="B1680">
        <v>5709</v>
      </c>
      <c r="C1680" s="1">
        <v>0.2</v>
      </c>
      <c r="D1680" s="1">
        <v>0.8</v>
      </c>
      <c r="E1680" s="1">
        <v>0.06</v>
      </c>
      <c r="F1680" s="1">
        <v>0.1</v>
      </c>
      <c r="G1680">
        <v>54635</v>
      </c>
      <c r="H1680">
        <v>0</v>
      </c>
      <c r="I1680" s="1">
        <v>0.8</v>
      </c>
    </row>
    <row r="1681" spans="1:9" x14ac:dyDescent="0.3">
      <c r="A1681">
        <v>4</v>
      </c>
      <c r="B1681">
        <v>36791</v>
      </c>
      <c r="C1681" s="1">
        <v>0.19</v>
      </c>
      <c r="D1681" s="1">
        <v>0.81</v>
      </c>
      <c r="E1681" s="1">
        <v>7.0000000000000007E-2</v>
      </c>
      <c r="F1681" s="1">
        <v>0.09</v>
      </c>
      <c r="G1681">
        <v>51682</v>
      </c>
      <c r="H1681">
        <v>4.92</v>
      </c>
      <c r="I1681" s="1">
        <v>0.81</v>
      </c>
    </row>
    <row r="1682" spans="1:9" x14ac:dyDescent="0.3">
      <c r="A1682">
        <v>2</v>
      </c>
      <c r="B1682">
        <v>566880</v>
      </c>
      <c r="C1682" s="1">
        <v>0.13</v>
      </c>
      <c r="D1682" s="1">
        <v>0.87</v>
      </c>
      <c r="E1682" s="1">
        <v>0.06</v>
      </c>
      <c r="F1682" s="1">
        <v>0.11</v>
      </c>
      <c r="G1682">
        <v>64580</v>
      </c>
      <c r="H1682">
        <v>4.07</v>
      </c>
      <c r="I1682" s="1">
        <v>0.88</v>
      </c>
    </row>
    <row r="1683" spans="1:9" x14ac:dyDescent="0.3">
      <c r="A1683">
        <v>9</v>
      </c>
      <c r="B1683">
        <v>1770</v>
      </c>
      <c r="C1683" s="1">
        <v>0.25</v>
      </c>
      <c r="D1683" s="1">
        <v>0.75</v>
      </c>
      <c r="E1683" s="1">
        <v>0.06</v>
      </c>
      <c r="F1683" s="1">
        <v>0.14000000000000001</v>
      </c>
      <c r="G1683">
        <v>48574</v>
      </c>
      <c r="H1683">
        <v>7.91</v>
      </c>
      <c r="I1683" s="1">
        <v>0.77</v>
      </c>
    </row>
    <row r="1684" spans="1:9" x14ac:dyDescent="0.3">
      <c r="A1684">
        <v>8</v>
      </c>
      <c r="B1684">
        <v>5527</v>
      </c>
      <c r="C1684" s="1">
        <v>0.23</v>
      </c>
      <c r="D1684" s="1">
        <v>0.77</v>
      </c>
      <c r="E1684" s="1">
        <v>7.0000000000000007E-2</v>
      </c>
      <c r="F1684" s="1">
        <v>0.09</v>
      </c>
      <c r="G1684">
        <v>56697</v>
      </c>
      <c r="H1684">
        <v>5.43</v>
      </c>
      <c r="I1684" s="1">
        <v>0.77</v>
      </c>
    </row>
    <row r="1685" spans="1:9" x14ac:dyDescent="0.3">
      <c r="A1685">
        <v>9</v>
      </c>
      <c r="B1685">
        <v>3023</v>
      </c>
      <c r="C1685" s="1">
        <v>0.28000000000000003</v>
      </c>
      <c r="D1685" s="1">
        <v>0.72</v>
      </c>
      <c r="E1685" s="1">
        <v>7.0000000000000007E-2</v>
      </c>
      <c r="F1685" s="1">
        <v>0.13</v>
      </c>
      <c r="G1685">
        <v>48778</v>
      </c>
      <c r="H1685">
        <v>4.63</v>
      </c>
      <c r="I1685" s="1">
        <v>0.74</v>
      </c>
    </row>
    <row r="1686" spans="1:9" x14ac:dyDescent="0.3">
      <c r="A1686">
        <v>9</v>
      </c>
      <c r="B1686">
        <v>2608</v>
      </c>
      <c r="C1686" s="1">
        <v>0.24</v>
      </c>
      <c r="D1686" s="1">
        <v>0.76</v>
      </c>
      <c r="E1686" s="1">
        <v>0.08</v>
      </c>
      <c r="F1686" s="1">
        <v>0.13</v>
      </c>
      <c r="G1686">
        <v>43650</v>
      </c>
      <c r="H1686">
        <v>0</v>
      </c>
      <c r="I1686" s="1">
        <v>0.73</v>
      </c>
    </row>
    <row r="1687" spans="1:9" x14ac:dyDescent="0.3">
      <c r="A1687">
        <v>9</v>
      </c>
      <c r="B1687">
        <v>4715</v>
      </c>
      <c r="C1687" s="1">
        <v>0.25</v>
      </c>
      <c r="D1687" s="1">
        <v>0.75</v>
      </c>
      <c r="E1687" s="1">
        <v>0.08</v>
      </c>
      <c r="F1687" s="1">
        <v>0.12</v>
      </c>
      <c r="G1687">
        <v>49685</v>
      </c>
      <c r="H1687">
        <v>11.03</v>
      </c>
      <c r="I1687" s="1">
        <v>0.77</v>
      </c>
    </row>
    <row r="1688" spans="1:9" x14ac:dyDescent="0.3">
      <c r="A1688">
        <v>6</v>
      </c>
      <c r="B1688">
        <v>21493</v>
      </c>
      <c r="C1688" s="1">
        <v>0.21</v>
      </c>
      <c r="D1688" s="1">
        <v>0.79</v>
      </c>
      <c r="E1688" s="1">
        <v>7.0000000000000007E-2</v>
      </c>
      <c r="F1688" s="1">
        <v>0.11</v>
      </c>
      <c r="G1688">
        <v>49931</v>
      </c>
      <c r="H1688">
        <v>1.1599999999999999</v>
      </c>
      <c r="I1688" s="1">
        <v>0.82</v>
      </c>
    </row>
    <row r="1689" spans="1:9" x14ac:dyDescent="0.3">
      <c r="A1689">
        <v>9</v>
      </c>
      <c r="B1689">
        <v>1897</v>
      </c>
      <c r="C1689" s="1">
        <v>0.28000000000000003</v>
      </c>
      <c r="D1689" s="1">
        <v>0.72</v>
      </c>
      <c r="E1689" s="1">
        <v>0.08</v>
      </c>
      <c r="F1689" s="1">
        <v>0.15</v>
      </c>
      <c r="G1689">
        <v>39192</v>
      </c>
      <c r="H1689">
        <v>5.27</v>
      </c>
      <c r="I1689" s="1">
        <v>0.74</v>
      </c>
    </row>
    <row r="1690" spans="1:9" x14ac:dyDescent="0.3">
      <c r="A1690">
        <v>9</v>
      </c>
      <c r="B1690">
        <v>1987</v>
      </c>
      <c r="C1690" s="1">
        <v>0.28999999999999998</v>
      </c>
      <c r="D1690" s="1">
        <v>0.71</v>
      </c>
      <c r="E1690" s="1">
        <v>0.08</v>
      </c>
      <c r="F1690" s="1">
        <v>0.13</v>
      </c>
      <c r="G1690">
        <v>46245</v>
      </c>
      <c r="H1690">
        <v>0</v>
      </c>
      <c r="I1690" s="1">
        <v>0.72</v>
      </c>
    </row>
    <row r="1691" spans="1:9" x14ac:dyDescent="0.3">
      <c r="A1691">
        <v>9</v>
      </c>
      <c r="B1691">
        <v>1996</v>
      </c>
      <c r="C1691" s="1">
        <v>0.24</v>
      </c>
      <c r="D1691" s="1">
        <v>0.76</v>
      </c>
      <c r="E1691" s="1">
        <v>7.0000000000000007E-2</v>
      </c>
      <c r="F1691" s="1">
        <v>0.09</v>
      </c>
      <c r="G1691">
        <v>59722</v>
      </c>
      <c r="H1691">
        <v>0</v>
      </c>
      <c r="I1691" s="1">
        <v>0.77</v>
      </c>
    </row>
    <row r="1692" spans="1:9" x14ac:dyDescent="0.3">
      <c r="A1692">
        <v>9</v>
      </c>
      <c r="B1692">
        <v>660</v>
      </c>
      <c r="C1692" s="1">
        <v>0.23</v>
      </c>
      <c r="D1692" s="1">
        <v>0.77</v>
      </c>
      <c r="E1692" s="1">
        <v>7.0000000000000007E-2</v>
      </c>
      <c r="F1692" s="1">
        <v>0.11</v>
      </c>
      <c r="G1692">
        <v>56724</v>
      </c>
      <c r="H1692">
        <v>0</v>
      </c>
      <c r="I1692" s="1">
        <v>0.78</v>
      </c>
    </row>
    <row r="1693" spans="1:9" x14ac:dyDescent="0.3">
      <c r="A1693">
        <v>8</v>
      </c>
      <c r="B1693">
        <v>2356</v>
      </c>
      <c r="C1693" s="1">
        <v>0.26</v>
      </c>
      <c r="D1693" s="1">
        <v>0.74</v>
      </c>
      <c r="E1693" s="1">
        <v>7.0000000000000007E-2</v>
      </c>
      <c r="F1693" s="1">
        <v>0.12</v>
      </c>
      <c r="G1693">
        <v>45221</v>
      </c>
      <c r="H1693">
        <v>0</v>
      </c>
      <c r="I1693" s="1">
        <v>0.75</v>
      </c>
    </row>
    <row r="1694" spans="1:9" x14ac:dyDescent="0.3">
      <c r="A1694">
        <v>3</v>
      </c>
      <c r="B1694">
        <v>61607</v>
      </c>
      <c r="C1694" s="1">
        <v>0.15</v>
      </c>
      <c r="D1694" s="1">
        <v>0.85</v>
      </c>
      <c r="E1694" s="1">
        <v>0.05</v>
      </c>
      <c r="F1694" s="1">
        <v>0.13</v>
      </c>
      <c r="G1694">
        <v>53792</v>
      </c>
      <c r="H1694">
        <v>2.58</v>
      </c>
      <c r="I1694" s="1">
        <v>0.86</v>
      </c>
    </row>
    <row r="1695" spans="1:9" x14ac:dyDescent="0.3">
      <c r="A1695">
        <v>3</v>
      </c>
      <c r="B1695">
        <v>9280</v>
      </c>
      <c r="C1695" s="1">
        <v>0.2</v>
      </c>
      <c r="D1695" s="1">
        <v>0.8</v>
      </c>
      <c r="E1695" s="1">
        <v>0.08</v>
      </c>
      <c r="F1695" s="1">
        <v>0.06</v>
      </c>
      <c r="G1695">
        <v>60608</v>
      </c>
      <c r="H1695">
        <v>6.79</v>
      </c>
      <c r="I1695" s="1">
        <v>0.81</v>
      </c>
    </row>
    <row r="1696" spans="1:9" x14ac:dyDescent="0.3">
      <c r="A1696">
        <v>9</v>
      </c>
      <c r="B1696">
        <v>3401</v>
      </c>
      <c r="C1696" s="1">
        <v>0.26</v>
      </c>
      <c r="D1696" s="1">
        <v>0.74</v>
      </c>
      <c r="E1696" s="1">
        <v>0.08</v>
      </c>
      <c r="F1696" s="1">
        <v>0.11</v>
      </c>
      <c r="G1696">
        <v>49321</v>
      </c>
      <c r="H1696">
        <v>5.59</v>
      </c>
      <c r="I1696" s="1">
        <v>0.75</v>
      </c>
    </row>
    <row r="1697" spans="1:9" x14ac:dyDescent="0.3">
      <c r="A1697">
        <v>9</v>
      </c>
      <c r="B1697">
        <v>916</v>
      </c>
      <c r="C1697" s="1">
        <v>0.28000000000000003</v>
      </c>
      <c r="D1697" s="1">
        <v>0.72</v>
      </c>
      <c r="E1697" s="1">
        <v>0.08</v>
      </c>
      <c r="F1697" s="1">
        <v>0.16</v>
      </c>
      <c r="G1697">
        <v>47047</v>
      </c>
      <c r="H1697">
        <v>0</v>
      </c>
      <c r="I1697" s="1">
        <v>0.72</v>
      </c>
    </row>
    <row r="1698" spans="1:9" x14ac:dyDescent="0.3">
      <c r="A1698">
        <v>9</v>
      </c>
      <c r="B1698">
        <v>2806</v>
      </c>
      <c r="C1698" s="1">
        <v>0.25</v>
      </c>
      <c r="D1698" s="1">
        <v>0.75</v>
      </c>
      <c r="E1698" s="1">
        <v>7.0000000000000007E-2</v>
      </c>
      <c r="F1698" s="1">
        <v>0.15</v>
      </c>
      <c r="G1698">
        <v>43880</v>
      </c>
      <c r="H1698">
        <v>0</v>
      </c>
      <c r="I1698" s="1">
        <v>0.77</v>
      </c>
    </row>
    <row r="1699" spans="1:9" x14ac:dyDescent="0.3">
      <c r="A1699">
        <v>7</v>
      </c>
      <c r="B1699">
        <v>10178</v>
      </c>
      <c r="C1699" s="1">
        <v>0.22</v>
      </c>
      <c r="D1699" s="1">
        <v>0.78</v>
      </c>
      <c r="E1699" s="1">
        <v>0.06</v>
      </c>
      <c r="F1699" s="1">
        <v>0.12</v>
      </c>
      <c r="G1699">
        <v>55965</v>
      </c>
      <c r="H1699">
        <v>4.13</v>
      </c>
      <c r="I1699" s="1">
        <v>0.8</v>
      </c>
    </row>
    <row r="1700" spans="1:9" x14ac:dyDescent="0.3">
      <c r="A1700">
        <v>9</v>
      </c>
      <c r="B1700">
        <v>682</v>
      </c>
      <c r="C1700" s="1">
        <v>0.3</v>
      </c>
      <c r="D1700" s="1">
        <v>0.7</v>
      </c>
      <c r="E1700" s="1">
        <v>0.12</v>
      </c>
      <c r="F1700" s="1">
        <v>0.08</v>
      </c>
      <c r="G1700">
        <v>46220</v>
      </c>
      <c r="H1700">
        <v>0</v>
      </c>
      <c r="I1700" s="1">
        <v>0.7</v>
      </c>
    </row>
    <row r="1701" spans="1:9" x14ac:dyDescent="0.3">
      <c r="A1701">
        <v>3</v>
      </c>
      <c r="B1701">
        <v>6468</v>
      </c>
      <c r="C1701" s="1">
        <v>0.21</v>
      </c>
      <c r="D1701" s="1">
        <v>0.79</v>
      </c>
      <c r="E1701" s="1">
        <v>7.0000000000000007E-2</v>
      </c>
      <c r="F1701" s="1">
        <v>0.1</v>
      </c>
      <c r="G1701">
        <v>52292</v>
      </c>
      <c r="H1701">
        <v>3.87</v>
      </c>
      <c r="I1701" s="1">
        <v>0.8</v>
      </c>
    </row>
    <row r="1702" spans="1:9" x14ac:dyDescent="0.3">
      <c r="A1702">
        <v>7</v>
      </c>
      <c r="B1702">
        <v>7097</v>
      </c>
      <c r="C1702" s="1">
        <v>0.24</v>
      </c>
      <c r="D1702" s="1">
        <v>0.76</v>
      </c>
      <c r="E1702" s="1">
        <v>7.0000000000000007E-2</v>
      </c>
      <c r="F1702" s="1">
        <v>0.12</v>
      </c>
      <c r="G1702">
        <v>47075</v>
      </c>
      <c r="H1702">
        <v>8.0299999999999994</v>
      </c>
      <c r="I1702" s="1">
        <v>0.79</v>
      </c>
    </row>
    <row r="1703" spans="1:9" x14ac:dyDescent="0.3">
      <c r="A1703">
        <v>8</v>
      </c>
      <c r="B1703">
        <v>5134</v>
      </c>
      <c r="C1703" s="1">
        <v>0.19</v>
      </c>
      <c r="D1703" s="1">
        <v>0.81</v>
      </c>
      <c r="E1703" s="1">
        <v>0.05</v>
      </c>
      <c r="F1703" s="1">
        <v>0.11</v>
      </c>
      <c r="G1703">
        <v>52401</v>
      </c>
      <c r="H1703">
        <v>4.87</v>
      </c>
      <c r="I1703" s="1">
        <v>0.64</v>
      </c>
    </row>
    <row r="1704" spans="1:9" x14ac:dyDescent="0.3">
      <c r="A1704">
        <v>7</v>
      </c>
      <c r="B1704">
        <v>6544</v>
      </c>
      <c r="C1704" s="1">
        <v>0.2</v>
      </c>
      <c r="D1704" s="1">
        <v>0.8</v>
      </c>
      <c r="E1704" s="1">
        <v>0.06</v>
      </c>
      <c r="F1704" s="1">
        <v>0.09</v>
      </c>
      <c r="G1704">
        <v>64456</v>
      </c>
      <c r="H1704">
        <v>1.53</v>
      </c>
      <c r="I1704" s="1">
        <v>0.81</v>
      </c>
    </row>
    <row r="1705" spans="1:9" x14ac:dyDescent="0.3">
      <c r="A1705">
        <v>7</v>
      </c>
      <c r="B1705">
        <v>8021</v>
      </c>
      <c r="C1705" s="1">
        <v>0.27</v>
      </c>
      <c r="D1705" s="1">
        <v>0.73</v>
      </c>
      <c r="E1705" s="1">
        <v>0.08</v>
      </c>
      <c r="F1705" s="1">
        <v>0.12</v>
      </c>
      <c r="G1705">
        <v>52086</v>
      </c>
      <c r="H1705">
        <v>2.2400000000000002</v>
      </c>
      <c r="I1705" s="1">
        <v>0.75</v>
      </c>
    </row>
    <row r="1706" spans="1:9" x14ac:dyDescent="0.3">
      <c r="A1706">
        <v>9</v>
      </c>
      <c r="B1706">
        <v>810</v>
      </c>
      <c r="C1706" s="1">
        <v>0.31</v>
      </c>
      <c r="D1706" s="1">
        <v>0.69</v>
      </c>
      <c r="E1706" s="1">
        <v>0.06</v>
      </c>
      <c r="F1706" s="1">
        <v>0.18</v>
      </c>
      <c r="G1706">
        <v>48429</v>
      </c>
      <c r="H1706">
        <v>0</v>
      </c>
      <c r="I1706" s="1">
        <v>0.7</v>
      </c>
    </row>
    <row r="1707" spans="1:9" x14ac:dyDescent="0.3">
      <c r="A1707">
        <v>8</v>
      </c>
      <c r="B1707">
        <v>3618</v>
      </c>
      <c r="C1707" s="1">
        <v>0.24</v>
      </c>
      <c r="D1707" s="1">
        <v>0.76</v>
      </c>
      <c r="E1707" s="1">
        <v>0.08</v>
      </c>
      <c r="F1707" s="1">
        <v>0.12</v>
      </c>
      <c r="G1707">
        <v>46986</v>
      </c>
      <c r="H1707">
        <v>2.76</v>
      </c>
      <c r="I1707" s="1">
        <v>0.78</v>
      </c>
    </row>
    <row r="1708" spans="1:9" x14ac:dyDescent="0.3">
      <c r="A1708">
        <v>9</v>
      </c>
      <c r="B1708">
        <v>8419</v>
      </c>
      <c r="C1708" s="1">
        <v>0.25</v>
      </c>
      <c r="D1708" s="1">
        <v>0.75</v>
      </c>
      <c r="E1708" s="1">
        <v>0.08</v>
      </c>
      <c r="F1708" s="1">
        <v>0.13</v>
      </c>
      <c r="G1708">
        <v>47906</v>
      </c>
      <c r="H1708">
        <v>8.31</v>
      </c>
      <c r="I1708" s="1">
        <v>0.76</v>
      </c>
    </row>
    <row r="1709" spans="1:9" x14ac:dyDescent="0.3">
      <c r="A1709">
        <v>2</v>
      </c>
      <c r="B1709">
        <v>317272</v>
      </c>
      <c r="C1709" s="1">
        <v>0.14000000000000001</v>
      </c>
      <c r="D1709" s="1">
        <v>0.86</v>
      </c>
      <c r="E1709" s="1">
        <v>0.05</v>
      </c>
      <c r="F1709" s="1">
        <v>0.12</v>
      </c>
      <c r="G1709">
        <v>58618</v>
      </c>
      <c r="H1709">
        <v>5.96</v>
      </c>
      <c r="I1709" s="1">
        <v>0.84</v>
      </c>
    </row>
    <row r="1710" spans="1:9" x14ac:dyDescent="0.3">
      <c r="A1710">
        <v>5</v>
      </c>
      <c r="B1710">
        <v>35185</v>
      </c>
      <c r="C1710" s="1">
        <v>0.19</v>
      </c>
      <c r="D1710" s="1">
        <v>0.81</v>
      </c>
      <c r="E1710" s="1">
        <v>0.08</v>
      </c>
      <c r="F1710" s="1">
        <v>0.1</v>
      </c>
      <c r="G1710">
        <v>56803</v>
      </c>
      <c r="H1710">
        <v>3.3</v>
      </c>
      <c r="I1710" s="1">
        <v>0.83</v>
      </c>
    </row>
    <row r="1711" spans="1:9" x14ac:dyDescent="0.3">
      <c r="A1711">
        <v>9</v>
      </c>
      <c r="B1711">
        <v>749</v>
      </c>
      <c r="C1711" s="1">
        <v>0.23</v>
      </c>
      <c r="D1711" s="1">
        <v>0.77</v>
      </c>
      <c r="E1711" s="1">
        <v>7.0000000000000007E-2</v>
      </c>
      <c r="F1711" s="1">
        <v>0.09</v>
      </c>
      <c r="G1711">
        <v>55531</v>
      </c>
      <c r="H1711">
        <v>0</v>
      </c>
      <c r="I1711" s="1">
        <v>0.77</v>
      </c>
    </row>
    <row r="1712" spans="1:9" x14ac:dyDescent="0.3">
      <c r="A1712">
        <v>9</v>
      </c>
      <c r="B1712">
        <v>618</v>
      </c>
      <c r="C1712" s="1">
        <v>0.27</v>
      </c>
      <c r="D1712" s="1">
        <v>0.73</v>
      </c>
      <c r="E1712" s="1">
        <v>0.1</v>
      </c>
      <c r="F1712" s="1">
        <v>0.17</v>
      </c>
      <c r="G1712">
        <v>47797</v>
      </c>
      <c r="H1712">
        <v>0</v>
      </c>
      <c r="I1712" s="1">
        <v>0.75</v>
      </c>
    </row>
    <row r="1713" spans="1:9" x14ac:dyDescent="0.3">
      <c r="A1713">
        <v>9</v>
      </c>
      <c r="B1713">
        <v>492</v>
      </c>
      <c r="C1713" s="1">
        <v>0.24</v>
      </c>
      <c r="D1713" s="1">
        <v>0.76</v>
      </c>
      <c r="E1713" s="1">
        <v>0.09</v>
      </c>
      <c r="F1713" s="1">
        <v>0.12</v>
      </c>
      <c r="G1713">
        <v>53207</v>
      </c>
      <c r="H1713">
        <v>0</v>
      </c>
      <c r="I1713" s="1">
        <v>0.76</v>
      </c>
    </row>
    <row r="1714" spans="1:9" x14ac:dyDescent="0.3">
      <c r="A1714">
        <v>5</v>
      </c>
      <c r="B1714">
        <v>35392</v>
      </c>
      <c r="C1714" s="1">
        <v>0.16</v>
      </c>
      <c r="D1714" s="1">
        <v>0.84</v>
      </c>
      <c r="E1714" s="1">
        <v>0.06</v>
      </c>
      <c r="F1714" s="1">
        <v>0.11</v>
      </c>
      <c r="G1714">
        <v>55226</v>
      </c>
      <c r="H1714">
        <v>5.48</v>
      </c>
      <c r="I1714" s="1">
        <v>0.84</v>
      </c>
    </row>
    <row r="1715" spans="1:9" x14ac:dyDescent="0.3">
      <c r="A1715">
        <v>3</v>
      </c>
      <c r="B1715">
        <v>7733</v>
      </c>
      <c r="C1715" s="1">
        <v>0.21</v>
      </c>
      <c r="D1715" s="1">
        <v>0.79</v>
      </c>
      <c r="E1715" s="1">
        <v>0.08</v>
      </c>
      <c r="F1715" s="1">
        <v>0.1</v>
      </c>
      <c r="G1715">
        <v>56493</v>
      </c>
      <c r="H1715">
        <v>2.59</v>
      </c>
      <c r="I1715" s="1">
        <v>0.81</v>
      </c>
    </row>
    <row r="1716" spans="1:9" x14ac:dyDescent="0.3">
      <c r="A1716">
        <v>9</v>
      </c>
      <c r="B1716">
        <v>4686</v>
      </c>
      <c r="C1716" s="1">
        <v>0.21</v>
      </c>
      <c r="D1716" s="1">
        <v>0.79</v>
      </c>
      <c r="E1716" s="1">
        <v>7.0000000000000007E-2</v>
      </c>
      <c r="F1716" s="1">
        <v>0.14000000000000001</v>
      </c>
      <c r="G1716">
        <v>49151</v>
      </c>
      <c r="H1716">
        <v>1.71</v>
      </c>
      <c r="I1716" s="1">
        <v>0.8</v>
      </c>
    </row>
    <row r="1717" spans="1:9" x14ac:dyDescent="0.3">
      <c r="A1717">
        <v>8</v>
      </c>
      <c r="B1717">
        <v>3532</v>
      </c>
      <c r="C1717" s="1">
        <v>0.21</v>
      </c>
      <c r="D1717" s="1">
        <v>0.79</v>
      </c>
      <c r="E1717" s="1">
        <v>0.06</v>
      </c>
      <c r="F1717" s="1">
        <v>0.11</v>
      </c>
      <c r="G1717">
        <v>47279</v>
      </c>
      <c r="H1717">
        <v>16.420000000000002</v>
      </c>
      <c r="I1717" s="1">
        <v>0.79</v>
      </c>
    </row>
    <row r="1718" spans="1:9" x14ac:dyDescent="0.3">
      <c r="A1718">
        <v>7</v>
      </c>
      <c r="B1718">
        <v>6958</v>
      </c>
      <c r="C1718" s="1">
        <v>0.2</v>
      </c>
      <c r="D1718" s="1">
        <v>0.8</v>
      </c>
      <c r="E1718" s="1">
        <v>0.08</v>
      </c>
      <c r="F1718" s="1">
        <v>0.12</v>
      </c>
      <c r="G1718">
        <v>52069</v>
      </c>
      <c r="H1718">
        <v>2.2999999999999998</v>
      </c>
      <c r="I1718" s="1">
        <v>0.76</v>
      </c>
    </row>
    <row r="1719" spans="1:9" x14ac:dyDescent="0.3">
      <c r="A1719">
        <v>9</v>
      </c>
      <c r="B1719">
        <v>4195</v>
      </c>
      <c r="C1719" s="1">
        <v>0.27</v>
      </c>
      <c r="D1719" s="1">
        <v>0.73</v>
      </c>
      <c r="E1719" s="1">
        <v>0.09</v>
      </c>
      <c r="F1719" s="1">
        <v>0.11</v>
      </c>
      <c r="G1719">
        <v>46954</v>
      </c>
      <c r="H1719">
        <v>5.96</v>
      </c>
      <c r="I1719" s="1">
        <v>0.75</v>
      </c>
    </row>
    <row r="1720" spans="1:9" x14ac:dyDescent="0.3">
      <c r="A1720">
        <v>6</v>
      </c>
      <c r="B1720">
        <v>15985</v>
      </c>
      <c r="C1720" s="1">
        <v>0.19</v>
      </c>
      <c r="D1720" s="1">
        <v>0.81</v>
      </c>
      <c r="E1720" s="1">
        <v>7.0000000000000007E-2</v>
      </c>
      <c r="F1720" s="1">
        <v>0.09</v>
      </c>
      <c r="G1720">
        <v>60734</v>
      </c>
      <c r="H1720">
        <v>1.75</v>
      </c>
      <c r="I1720" s="1">
        <v>0.82</v>
      </c>
    </row>
    <row r="1721" spans="1:9" x14ac:dyDescent="0.3">
      <c r="A1721">
        <v>9</v>
      </c>
      <c r="B1721">
        <v>2632</v>
      </c>
      <c r="C1721" s="1">
        <v>0.28999999999999998</v>
      </c>
      <c r="D1721" s="1">
        <v>0.71</v>
      </c>
      <c r="E1721" s="1">
        <v>7.0000000000000007E-2</v>
      </c>
      <c r="F1721" s="1">
        <v>0.14000000000000001</v>
      </c>
      <c r="G1721">
        <v>45487</v>
      </c>
      <c r="H1721">
        <v>4.18</v>
      </c>
      <c r="I1721" s="1">
        <v>0.72</v>
      </c>
    </row>
    <row r="1722" spans="1:9" x14ac:dyDescent="0.3">
      <c r="A1722">
        <v>9</v>
      </c>
      <c r="B1722">
        <v>2929</v>
      </c>
      <c r="C1722" s="1">
        <v>0.23</v>
      </c>
      <c r="D1722" s="1">
        <v>0.77</v>
      </c>
      <c r="E1722" s="1">
        <v>0.06</v>
      </c>
      <c r="F1722" s="1">
        <v>0.1</v>
      </c>
      <c r="G1722">
        <v>57251</v>
      </c>
      <c r="H1722">
        <v>6.83</v>
      </c>
      <c r="I1722" s="1">
        <v>0.78</v>
      </c>
    </row>
    <row r="1723" spans="1:9" x14ac:dyDescent="0.3">
      <c r="A1723">
        <v>7</v>
      </c>
      <c r="B1723">
        <v>8996</v>
      </c>
      <c r="C1723" s="1">
        <v>0.21</v>
      </c>
      <c r="D1723" s="1">
        <v>0.79</v>
      </c>
      <c r="E1723" s="1">
        <v>0.06</v>
      </c>
      <c r="F1723" s="1">
        <v>0.09</v>
      </c>
      <c r="G1723">
        <v>59003</v>
      </c>
      <c r="H1723">
        <v>2.78</v>
      </c>
      <c r="I1723" s="1">
        <v>0.81</v>
      </c>
    </row>
    <row r="1724" spans="1:9" x14ac:dyDescent="0.3">
      <c r="A1724">
        <v>9</v>
      </c>
      <c r="B1724">
        <v>7142</v>
      </c>
      <c r="C1724" s="1">
        <v>0.19</v>
      </c>
      <c r="D1724" s="1">
        <v>0.81</v>
      </c>
      <c r="E1724" s="1">
        <v>0.06</v>
      </c>
      <c r="F1724" s="1">
        <v>0.1</v>
      </c>
      <c r="G1724">
        <v>57367</v>
      </c>
      <c r="H1724">
        <v>4.9000000000000004</v>
      </c>
      <c r="I1724" s="1">
        <v>0.82</v>
      </c>
    </row>
    <row r="1725" spans="1:9" x14ac:dyDescent="0.3">
      <c r="A1725">
        <v>5</v>
      </c>
      <c r="B1725">
        <v>33363</v>
      </c>
      <c r="C1725" s="1">
        <v>0.17</v>
      </c>
      <c r="D1725" s="1">
        <v>0.83</v>
      </c>
      <c r="E1725" s="1">
        <v>0.06</v>
      </c>
      <c r="F1725" s="1">
        <v>0.08</v>
      </c>
      <c r="G1725">
        <v>63656</v>
      </c>
      <c r="H1725">
        <v>1.53</v>
      </c>
      <c r="I1725" s="1">
        <v>0.83</v>
      </c>
    </row>
    <row r="1726" spans="1:9" x14ac:dyDescent="0.3">
      <c r="A1726">
        <v>9</v>
      </c>
      <c r="B1726">
        <v>5278</v>
      </c>
      <c r="C1726" s="1">
        <v>0.23</v>
      </c>
      <c r="D1726" s="1">
        <v>0.77</v>
      </c>
      <c r="E1726" s="1">
        <v>0.06</v>
      </c>
      <c r="F1726" s="1">
        <v>0.08</v>
      </c>
      <c r="G1726">
        <v>59815</v>
      </c>
      <c r="H1726">
        <v>3.03</v>
      </c>
      <c r="I1726" s="1">
        <v>0.78</v>
      </c>
    </row>
    <row r="1727" spans="1:9" x14ac:dyDescent="0.3">
      <c r="A1727">
        <v>7</v>
      </c>
      <c r="B1727">
        <v>10726</v>
      </c>
      <c r="C1727" s="1">
        <v>0.21</v>
      </c>
      <c r="D1727" s="1">
        <v>0.79</v>
      </c>
      <c r="E1727" s="1">
        <v>7.0000000000000007E-2</v>
      </c>
      <c r="F1727" s="1">
        <v>0.11</v>
      </c>
      <c r="G1727">
        <v>49034</v>
      </c>
      <c r="H1727">
        <v>2.33</v>
      </c>
      <c r="I1727" s="1">
        <v>0.78</v>
      </c>
    </row>
    <row r="1728" spans="1:9" x14ac:dyDescent="0.3">
      <c r="A1728">
        <v>7</v>
      </c>
      <c r="B1728">
        <v>7937</v>
      </c>
      <c r="C1728" s="1">
        <v>0.25</v>
      </c>
      <c r="D1728" s="1">
        <v>0.75</v>
      </c>
      <c r="E1728" s="1">
        <v>0.09</v>
      </c>
      <c r="F1728" s="1">
        <v>0.13</v>
      </c>
      <c r="G1728">
        <v>47573</v>
      </c>
      <c r="H1728">
        <v>3.02</v>
      </c>
      <c r="I1728" s="1">
        <v>0.78</v>
      </c>
    </row>
    <row r="1729" spans="1:9" x14ac:dyDescent="0.3">
      <c r="A1729">
        <v>9</v>
      </c>
      <c r="B1729">
        <v>1360</v>
      </c>
      <c r="C1729" s="1">
        <v>0.27</v>
      </c>
      <c r="D1729" s="1">
        <v>0.73</v>
      </c>
      <c r="E1729" s="1">
        <v>7.0000000000000007E-2</v>
      </c>
      <c r="F1729" s="1">
        <v>0.14000000000000001</v>
      </c>
      <c r="G1729">
        <v>48260</v>
      </c>
      <c r="H1729">
        <v>39.71</v>
      </c>
      <c r="I1729" s="1">
        <v>0.74</v>
      </c>
    </row>
    <row r="1730" spans="1:9" x14ac:dyDescent="0.3">
      <c r="A1730">
        <v>6</v>
      </c>
      <c r="B1730">
        <v>14350</v>
      </c>
      <c r="C1730" s="1">
        <v>0.15</v>
      </c>
      <c r="D1730" s="1">
        <v>0.85</v>
      </c>
      <c r="E1730" s="1">
        <v>0.05</v>
      </c>
      <c r="F1730" s="1">
        <v>0.11</v>
      </c>
      <c r="G1730">
        <v>54569</v>
      </c>
      <c r="H1730">
        <v>2.86</v>
      </c>
      <c r="I1730" s="1">
        <v>0.8</v>
      </c>
    </row>
    <row r="1731" spans="1:9" x14ac:dyDescent="0.3">
      <c r="A1731">
        <v>2</v>
      </c>
      <c r="B1731">
        <v>184459</v>
      </c>
      <c r="C1731" s="1">
        <v>0.12</v>
      </c>
      <c r="D1731" s="1">
        <v>0.88</v>
      </c>
      <c r="E1731" s="1">
        <v>0.11</v>
      </c>
      <c r="F1731" s="1">
        <v>0.06</v>
      </c>
      <c r="G1731">
        <v>79358</v>
      </c>
      <c r="H1731">
        <v>0.5</v>
      </c>
      <c r="I1731" s="1">
        <v>0.9</v>
      </c>
    </row>
    <row r="1732" spans="1:9" x14ac:dyDescent="0.3">
      <c r="A1732">
        <v>2</v>
      </c>
      <c r="B1732">
        <v>21303</v>
      </c>
      <c r="C1732" s="1">
        <v>0.19</v>
      </c>
      <c r="D1732" s="1">
        <v>0.81</v>
      </c>
      <c r="E1732" s="1">
        <v>7.0000000000000007E-2</v>
      </c>
      <c r="F1732" s="1">
        <v>0.08</v>
      </c>
      <c r="G1732">
        <v>67897</v>
      </c>
      <c r="H1732">
        <v>0.75</v>
      </c>
      <c r="I1732" s="1">
        <v>0.83</v>
      </c>
    </row>
    <row r="1733" spans="1:9" x14ac:dyDescent="0.3">
      <c r="A1733">
        <v>5</v>
      </c>
      <c r="B1733">
        <v>35989</v>
      </c>
      <c r="C1733" s="1">
        <v>0.19</v>
      </c>
      <c r="D1733" s="1">
        <v>0.81</v>
      </c>
      <c r="E1733" s="1">
        <v>0.06</v>
      </c>
      <c r="F1733" s="1">
        <v>0.14000000000000001</v>
      </c>
      <c r="G1733">
        <v>50247</v>
      </c>
      <c r="H1733">
        <v>3.75</v>
      </c>
      <c r="I1733" s="1">
        <v>0.82</v>
      </c>
    </row>
    <row r="1734" spans="1:9" x14ac:dyDescent="0.3">
      <c r="A1734">
        <v>2</v>
      </c>
      <c r="B1734">
        <v>17318</v>
      </c>
      <c r="C1734" s="1">
        <v>0.17</v>
      </c>
      <c r="D1734" s="1">
        <v>0.83</v>
      </c>
      <c r="E1734" s="1">
        <v>0.06</v>
      </c>
      <c r="F1734" s="1">
        <v>7.0000000000000007E-2</v>
      </c>
      <c r="G1734">
        <v>71024</v>
      </c>
      <c r="H1734">
        <v>1.39</v>
      </c>
      <c r="I1734" s="1">
        <v>0.78</v>
      </c>
    </row>
    <row r="1735" spans="1:9" x14ac:dyDescent="0.3">
      <c r="A1735">
        <v>9</v>
      </c>
      <c r="B1735">
        <v>5190</v>
      </c>
      <c r="C1735" s="1">
        <v>0.27</v>
      </c>
      <c r="D1735" s="1">
        <v>0.73</v>
      </c>
      <c r="E1735" s="1">
        <v>0.08</v>
      </c>
      <c r="F1735" s="1">
        <v>0.16</v>
      </c>
      <c r="G1735">
        <v>43819</v>
      </c>
      <c r="H1735">
        <v>4.82</v>
      </c>
      <c r="I1735" s="1">
        <v>0.74</v>
      </c>
    </row>
    <row r="1736" spans="1:9" x14ac:dyDescent="0.3">
      <c r="A1736">
        <v>8</v>
      </c>
      <c r="B1736">
        <v>3038</v>
      </c>
      <c r="C1736" s="1">
        <v>0.27</v>
      </c>
      <c r="D1736" s="1">
        <v>0.73</v>
      </c>
      <c r="E1736" s="1">
        <v>0.08</v>
      </c>
      <c r="F1736" s="1">
        <v>0.14000000000000001</v>
      </c>
      <c r="G1736">
        <v>47499</v>
      </c>
      <c r="H1736">
        <v>0</v>
      </c>
      <c r="I1736" s="1">
        <v>0.74</v>
      </c>
    </row>
    <row r="1737" spans="1:9" x14ac:dyDescent="0.3">
      <c r="A1737">
        <v>9</v>
      </c>
      <c r="B1737">
        <v>1187</v>
      </c>
      <c r="C1737" s="1">
        <v>0.28999999999999998</v>
      </c>
      <c r="D1737" s="1">
        <v>0.71</v>
      </c>
      <c r="E1737" s="1">
        <v>0.08</v>
      </c>
      <c r="F1737" s="1">
        <v>0.17</v>
      </c>
      <c r="G1737">
        <v>50861</v>
      </c>
      <c r="H1737">
        <v>0</v>
      </c>
      <c r="I1737" s="1">
        <v>0.72</v>
      </c>
    </row>
    <row r="1738" spans="1:9" x14ac:dyDescent="0.3">
      <c r="A1738">
        <v>9</v>
      </c>
      <c r="B1738">
        <v>5970</v>
      </c>
      <c r="C1738" s="1">
        <v>0.18</v>
      </c>
      <c r="D1738" s="1">
        <v>0.82</v>
      </c>
      <c r="E1738" s="1">
        <v>0.06</v>
      </c>
      <c r="F1738" s="1">
        <v>7.0000000000000007E-2</v>
      </c>
      <c r="G1738">
        <v>66228</v>
      </c>
      <c r="H1738">
        <v>0</v>
      </c>
      <c r="I1738" s="1">
        <v>0.83</v>
      </c>
    </row>
    <row r="1739" spans="1:9" x14ac:dyDescent="0.3">
      <c r="A1739">
        <v>9</v>
      </c>
      <c r="B1739">
        <v>5039</v>
      </c>
      <c r="C1739" s="1">
        <v>0.25</v>
      </c>
      <c r="D1739" s="1">
        <v>0.75</v>
      </c>
      <c r="E1739" s="1">
        <v>7.0000000000000007E-2</v>
      </c>
      <c r="F1739" s="1">
        <v>0.1</v>
      </c>
      <c r="G1739">
        <v>51299</v>
      </c>
      <c r="H1739">
        <v>3.77</v>
      </c>
      <c r="I1739" s="1">
        <v>0.76</v>
      </c>
    </row>
    <row r="1740" spans="1:9" x14ac:dyDescent="0.3">
      <c r="A1740">
        <v>9</v>
      </c>
      <c r="B1740">
        <v>720</v>
      </c>
      <c r="C1740" s="1">
        <v>0.26</v>
      </c>
      <c r="D1740" s="1">
        <v>0.74</v>
      </c>
      <c r="E1740" s="1">
        <v>7.0000000000000007E-2</v>
      </c>
      <c r="F1740" s="1">
        <v>0.15</v>
      </c>
      <c r="G1740">
        <v>48275</v>
      </c>
      <c r="H1740">
        <v>0</v>
      </c>
      <c r="I1740" s="1">
        <v>0.73</v>
      </c>
    </row>
    <row r="1741" spans="1:9" x14ac:dyDescent="0.3">
      <c r="A1741">
        <v>8</v>
      </c>
      <c r="B1741">
        <v>7303</v>
      </c>
      <c r="C1741" s="1">
        <v>0.12</v>
      </c>
      <c r="D1741" s="1">
        <v>0.88</v>
      </c>
      <c r="E1741" s="1">
        <v>0.04</v>
      </c>
      <c r="F1741" s="1">
        <v>0.24</v>
      </c>
      <c r="G1741">
        <v>45405</v>
      </c>
      <c r="H1741">
        <v>12.46</v>
      </c>
      <c r="I1741" s="1">
        <v>0.89</v>
      </c>
    </row>
    <row r="1742" spans="1:9" x14ac:dyDescent="0.3">
      <c r="A1742">
        <v>9</v>
      </c>
      <c r="B1742">
        <v>4190</v>
      </c>
      <c r="C1742" s="1">
        <v>0.25</v>
      </c>
      <c r="D1742" s="1">
        <v>0.75</v>
      </c>
      <c r="E1742" s="1">
        <v>7.0000000000000007E-2</v>
      </c>
      <c r="F1742" s="1">
        <v>0.12</v>
      </c>
      <c r="G1742">
        <v>48604</v>
      </c>
      <c r="H1742">
        <v>3.82</v>
      </c>
      <c r="I1742" s="1">
        <v>0.76</v>
      </c>
    </row>
    <row r="1743" spans="1:9" x14ac:dyDescent="0.3">
      <c r="A1743">
        <v>2</v>
      </c>
      <c r="B1743">
        <v>20667</v>
      </c>
      <c r="C1743" s="1">
        <v>0.18</v>
      </c>
      <c r="D1743" s="1">
        <v>0.82</v>
      </c>
      <c r="E1743" s="1">
        <v>7.0000000000000007E-2</v>
      </c>
      <c r="F1743" s="1">
        <v>7.0000000000000007E-2</v>
      </c>
      <c r="G1743">
        <v>77838</v>
      </c>
      <c r="H1743">
        <v>0.48</v>
      </c>
      <c r="I1743" s="1">
        <v>0.84</v>
      </c>
    </row>
    <row r="1744" spans="1:9" x14ac:dyDescent="0.3">
      <c r="A1744">
        <v>6</v>
      </c>
      <c r="B1744">
        <v>9403</v>
      </c>
      <c r="C1744" s="1">
        <v>0.16</v>
      </c>
      <c r="D1744" s="1">
        <v>0.84</v>
      </c>
      <c r="E1744" s="1">
        <v>0.05</v>
      </c>
      <c r="F1744" s="1">
        <v>0.13</v>
      </c>
      <c r="G1744">
        <v>55970</v>
      </c>
      <c r="H1744">
        <v>2.23</v>
      </c>
      <c r="I1744" s="1">
        <v>0.75</v>
      </c>
    </row>
    <row r="1745" spans="1:9" x14ac:dyDescent="0.3">
      <c r="A1745">
        <v>9</v>
      </c>
      <c r="B1745">
        <v>3533</v>
      </c>
      <c r="C1745" s="1">
        <v>0.23</v>
      </c>
      <c r="D1745" s="1">
        <v>0.77</v>
      </c>
      <c r="E1745" s="1">
        <v>7.0000000000000007E-2</v>
      </c>
      <c r="F1745" s="1">
        <v>0.13</v>
      </c>
      <c r="G1745">
        <v>45058</v>
      </c>
      <c r="H1745">
        <v>3.68</v>
      </c>
      <c r="I1745" s="1">
        <v>0.78</v>
      </c>
    </row>
    <row r="1746" spans="1:9" x14ac:dyDescent="0.3">
      <c r="A1746">
        <v>9</v>
      </c>
      <c r="B1746">
        <v>805</v>
      </c>
      <c r="C1746" s="1">
        <v>0.26</v>
      </c>
      <c r="D1746" s="1">
        <v>0.74</v>
      </c>
      <c r="E1746" s="1">
        <v>0.06</v>
      </c>
      <c r="F1746" s="1">
        <v>0.14000000000000001</v>
      </c>
      <c r="G1746">
        <v>53369</v>
      </c>
      <c r="H1746">
        <v>0</v>
      </c>
      <c r="I1746" s="1">
        <v>0.74</v>
      </c>
    </row>
    <row r="1747" spans="1:9" x14ac:dyDescent="0.3">
      <c r="A1747">
        <v>6</v>
      </c>
      <c r="B1747">
        <v>13772</v>
      </c>
      <c r="C1747" s="1">
        <v>0.2</v>
      </c>
      <c r="D1747" s="1">
        <v>0.8</v>
      </c>
      <c r="E1747" s="1">
        <v>7.0000000000000007E-2</v>
      </c>
      <c r="F1747" s="1">
        <v>0.09</v>
      </c>
      <c r="G1747">
        <v>61478</v>
      </c>
      <c r="H1747">
        <v>15.25</v>
      </c>
      <c r="I1747" s="1">
        <v>0.77</v>
      </c>
    </row>
    <row r="1748" spans="1:9" x14ac:dyDescent="0.3">
      <c r="A1748">
        <v>6</v>
      </c>
      <c r="B1748">
        <v>24440</v>
      </c>
      <c r="C1748" s="1">
        <v>0.19</v>
      </c>
      <c r="D1748" s="1">
        <v>0.81</v>
      </c>
      <c r="E1748" s="1">
        <v>0.13</v>
      </c>
      <c r="F1748" s="1">
        <v>0.11</v>
      </c>
      <c r="G1748">
        <v>58429</v>
      </c>
      <c r="H1748">
        <v>1.02</v>
      </c>
      <c r="I1748" s="1">
        <v>0.84</v>
      </c>
    </row>
    <row r="1749" spans="1:9" x14ac:dyDescent="0.3">
      <c r="A1749">
        <v>1</v>
      </c>
      <c r="B1749">
        <v>2231647</v>
      </c>
      <c r="C1749" s="1">
        <v>0.15</v>
      </c>
      <c r="D1749" s="1">
        <v>0.85</v>
      </c>
      <c r="E1749" s="1">
        <v>7.0000000000000007E-2</v>
      </c>
      <c r="F1749" s="1">
        <v>0.14000000000000001</v>
      </c>
      <c r="G1749">
        <v>57155</v>
      </c>
      <c r="H1749">
        <v>2.5299999999999998</v>
      </c>
      <c r="I1749" s="1">
        <v>0.86</v>
      </c>
    </row>
    <row r="1750" spans="1:9" x14ac:dyDescent="0.3">
      <c r="A1750">
        <v>4</v>
      </c>
      <c r="B1750">
        <v>48467</v>
      </c>
      <c r="C1750" s="1">
        <v>0.28000000000000003</v>
      </c>
      <c r="D1750" s="1">
        <v>0.72</v>
      </c>
      <c r="E1750" s="1">
        <v>0.1</v>
      </c>
      <c r="F1750" s="1">
        <v>7.0000000000000007E-2</v>
      </c>
      <c r="G1750">
        <v>70495</v>
      </c>
      <c r="H1750">
        <v>0.47</v>
      </c>
      <c r="I1750" s="1">
        <v>0.73</v>
      </c>
    </row>
    <row r="1751" spans="1:9" x14ac:dyDescent="0.3">
      <c r="A1751">
        <v>5</v>
      </c>
      <c r="B1751">
        <v>52460</v>
      </c>
      <c r="C1751" s="1">
        <v>0.11</v>
      </c>
      <c r="D1751" s="1">
        <v>0.89</v>
      </c>
      <c r="E1751" s="1">
        <v>0.06</v>
      </c>
      <c r="F1751" s="1">
        <v>0.08</v>
      </c>
      <c r="G1751">
        <v>79134</v>
      </c>
      <c r="H1751">
        <v>1.43</v>
      </c>
      <c r="I1751" s="1">
        <v>0.89</v>
      </c>
    </row>
    <row r="1752" spans="1:9" x14ac:dyDescent="0.3">
      <c r="A1752">
        <v>9</v>
      </c>
      <c r="B1752">
        <v>826</v>
      </c>
      <c r="C1752" s="1">
        <v>0.37</v>
      </c>
      <c r="D1752" s="1">
        <v>0.63</v>
      </c>
      <c r="E1752" s="1">
        <v>0.12</v>
      </c>
      <c r="F1752" s="1">
        <v>0.14000000000000001</v>
      </c>
      <c r="G1752">
        <v>50179</v>
      </c>
      <c r="H1752">
        <v>0</v>
      </c>
      <c r="I1752" s="1">
        <v>0.65</v>
      </c>
    </row>
    <row r="1753" spans="1:9" x14ac:dyDescent="0.3">
      <c r="A1753">
        <v>9</v>
      </c>
      <c r="B1753">
        <v>2003</v>
      </c>
      <c r="C1753" s="1">
        <v>0.16</v>
      </c>
      <c r="D1753" s="1">
        <v>0.84</v>
      </c>
      <c r="E1753" s="1">
        <v>0.09</v>
      </c>
      <c r="F1753" s="1">
        <v>0.09</v>
      </c>
      <c r="G1753">
        <v>70036</v>
      </c>
      <c r="H1753">
        <v>0</v>
      </c>
      <c r="I1753" s="1">
        <v>0.86</v>
      </c>
    </row>
    <row r="1754" spans="1:9" x14ac:dyDescent="0.3">
      <c r="A1754">
        <v>7</v>
      </c>
      <c r="B1754">
        <v>16786</v>
      </c>
      <c r="C1754" s="1">
        <v>0.14000000000000001</v>
      </c>
      <c r="D1754" s="1">
        <v>0.86</v>
      </c>
      <c r="E1754" s="1">
        <v>7.0000000000000007E-2</v>
      </c>
      <c r="F1754" s="1">
        <v>0.12</v>
      </c>
      <c r="G1754">
        <v>72873</v>
      </c>
      <c r="H1754">
        <v>3.99</v>
      </c>
      <c r="I1754" s="1">
        <v>0.88</v>
      </c>
    </row>
    <row r="1755" spans="1:9" x14ac:dyDescent="0.3">
      <c r="A1755">
        <v>7</v>
      </c>
      <c r="B1755">
        <v>5575</v>
      </c>
      <c r="C1755" s="1">
        <v>0.16</v>
      </c>
      <c r="D1755" s="1">
        <v>0.84</v>
      </c>
      <c r="E1755" s="1">
        <v>0.08</v>
      </c>
      <c r="F1755" s="1">
        <v>0.11</v>
      </c>
      <c r="G1755">
        <v>79278</v>
      </c>
      <c r="H1755">
        <v>1.26</v>
      </c>
      <c r="I1755" s="1">
        <v>0.86</v>
      </c>
    </row>
    <row r="1756" spans="1:9" x14ac:dyDescent="0.3">
      <c r="A1756">
        <v>8</v>
      </c>
      <c r="B1756">
        <v>5201</v>
      </c>
      <c r="C1756" s="1">
        <v>0.25</v>
      </c>
      <c r="D1756" s="1">
        <v>0.75</v>
      </c>
      <c r="E1756" s="1">
        <v>7.0000000000000007E-2</v>
      </c>
      <c r="F1756" s="1">
        <v>0.13</v>
      </c>
      <c r="G1756">
        <v>55504</v>
      </c>
      <c r="H1756">
        <v>3.85</v>
      </c>
      <c r="I1756" s="1">
        <v>0.72</v>
      </c>
    </row>
    <row r="1757" spans="1:9" x14ac:dyDescent="0.3">
      <c r="A1757">
        <v>4</v>
      </c>
      <c r="B1757">
        <v>55808</v>
      </c>
      <c r="C1757" s="1">
        <v>0.21</v>
      </c>
      <c r="D1757" s="1">
        <v>0.79</v>
      </c>
      <c r="E1757" s="1">
        <v>0.11</v>
      </c>
      <c r="F1757" s="1">
        <v>0.1</v>
      </c>
      <c r="G1757">
        <v>59732</v>
      </c>
      <c r="H1757">
        <v>1.1299999999999999</v>
      </c>
      <c r="I1757" s="1">
        <v>0.82</v>
      </c>
    </row>
    <row r="1758" spans="1:9" x14ac:dyDescent="0.3">
      <c r="A1758">
        <v>7</v>
      </c>
      <c r="B1758">
        <v>4514</v>
      </c>
      <c r="C1758" s="1">
        <v>0.25</v>
      </c>
      <c r="D1758" s="1">
        <v>0.75</v>
      </c>
      <c r="E1758" s="1">
        <v>0.11</v>
      </c>
      <c r="F1758" s="1">
        <v>0.21</v>
      </c>
      <c r="G1758">
        <v>44438</v>
      </c>
      <c r="H1758">
        <v>7.75</v>
      </c>
      <c r="I1758" s="1">
        <v>0.79</v>
      </c>
    </row>
    <row r="1759" spans="1:9" x14ac:dyDescent="0.3">
      <c r="A1759">
        <v>4</v>
      </c>
      <c r="B1759">
        <v>45346</v>
      </c>
      <c r="C1759" s="1">
        <v>0.3</v>
      </c>
      <c r="D1759" s="1">
        <v>0.7</v>
      </c>
      <c r="E1759" s="1">
        <v>0.13</v>
      </c>
      <c r="F1759" s="1">
        <v>0.15</v>
      </c>
      <c r="G1759">
        <v>47031</v>
      </c>
      <c r="H1759">
        <v>0.55000000000000004</v>
      </c>
      <c r="I1759" s="1">
        <v>0.72</v>
      </c>
    </row>
    <row r="1760" spans="1:9" x14ac:dyDescent="0.3">
      <c r="A1760">
        <v>9</v>
      </c>
      <c r="B1760">
        <v>6666</v>
      </c>
      <c r="C1760" s="1">
        <v>0.16</v>
      </c>
      <c r="D1760" s="1">
        <v>0.84</v>
      </c>
      <c r="E1760" s="1">
        <v>7.0000000000000007E-2</v>
      </c>
      <c r="F1760" s="1">
        <v>0.13</v>
      </c>
      <c r="G1760">
        <v>42522</v>
      </c>
      <c r="H1760">
        <v>5.7</v>
      </c>
      <c r="I1760" s="1">
        <v>0.6</v>
      </c>
    </row>
    <row r="1761" spans="1:9" x14ac:dyDescent="0.3">
      <c r="A1761">
        <v>2</v>
      </c>
      <c r="B1761">
        <v>4029</v>
      </c>
      <c r="C1761" s="1">
        <v>0.31</v>
      </c>
      <c r="D1761" s="1">
        <v>0.69</v>
      </c>
      <c r="E1761" s="1">
        <v>0.12</v>
      </c>
      <c r="F1761" s="1">
        <v>0.08</v>
      </c>
      <c r="G1761">
        <v>68236</v>
      </c>
      <c r="H1761">
        <v>0</v>
      </c>
      <c r="I1761" s="1">
        <v>0.72</v>
      </c>
    </row>
    <row r="1762" spans="1:9" x14ac:dyDescent="0.3">
      <c r="A1762">
        <v>2</v>
      </c>
      <c r="B1762">
        <v>465735</v>
      </c>
      <c r="C1762" s="1">
        <v>0.16</v>
      </c>
      <c r="D1762" s="1">
        <v>0.84</v>
      </c>
      <c r="E1762" s="1">
        <v>7.0000000000000007E-2</v>
      </c>
      <c r="F1762" s="1">
        <v>0.1</v>
      </c>
      <c r="G1762">
        <v>63636</v>
      </c>
      <c r="H1762">
        <v>3.69</v>
      </c>
      <c r="I1762" s="1">
        <v>0.85</v>
      </c>
    </row>
    <row r="1763" spans="1:9" x14ac:dyDescent="0.3">
      <c r="A1763">
        <v>7</v>
      </c>
      <c r="B1763">
        <v>9475</v>
      </c>
      <c r="C1763" s="1">
        <v>0.18</v>
      </c>
      <c r="D1763" s="1">
        <v>0.82</v>
      </c>
      <c r="E1763" s="1">
        <v>7.0000000000000007E-2</v>
      </c>
      <c r="F1763" s="1">
        <v>0.11</v>
      </c>
      <c r="G1763">
        <v>58942</v>
      </c>
      <c r="H1763">
        <v>2.64</v>
      </c>
      <c r="I1763" s="1">
        <v>0.71</v>
      </c>
    </row>
    <row r="1764" spans="1:9" x14ac:dyDescent="0.3">
      <c r="A1764">
        <v>3</v>
      </c>
      <c r="B1764">
        <v>55414</v>
      </c>
      <c r="C1764" s="1">
        <v>0.2</v>
      </c>
      <c r="D1764" s="1">
        <v>0.8</v>
      </c>
      <c r="E1764" s="1">
        <v>0.09</v>
      </c>
      <c r="F1764" s="1">
        <v>0.11</v>
      </c>
      <c r="G1764">
        <v>56382</v>
      </c>
      <c r="H1764">
        <v>4.33</v>
      </c>
      <c r="I1764" s="1">
        <v>0.78</v>
      </c>
    </row>
    <row r="1765" spans="1:9" x14ac:dyDescent="0.3">
      <c r="A1765">
        <v>4</v>
      </c>
      <c r="B1765">
        <v>61022</v>
      </c>
      <c r="C1765" s="1">
        <v>0.22</v>
      </c>
      <c r="D1765" s="1">
        <v>0.78</v>
      </c>
      <c r="E1765" s="1">
        <v>0.09</v>
      </c>
      <c r="F1765" s="1">
        <v>7.0000000000000007E-2</v>
      </c>
      <c r="G1765">
        <v>64777</v>
      </c>
      <c r="H1765">
        <v>1.47</v>
      </c>
      <c r="I1765" s="1">
        <v>0.82</v>
      </c>
    </row>
    <row r="1766" spans="1:9" x14ac:dyDescent="0.3">
      <c r="A1766">
        <v>6</v>
      </c>
      <c r="B1766">
        <v>48779</v>
      </c>
      <c r="C1766" s="1">
        <v>0.28000000000000003</v>
      </c>
      <c r="D1766" s="1">
        <v>0.72</v>
      </c>
      <c r="E1766" s="1">
        <v>0.09</v>
      </c>
      <c r="F1766" s="1">
        <v>0.09</v>
      </c>
      <c r="G1766">
        <v>59413</v>
      </c>
      <c r="H1766">
        <v>1.95</v>
      </c>
      <c r="I1766" s="1">
        <v>0.75</v>
      </c>
    </row>
    <row r="1767" spans="1:9" x14ac:dyDescent="0.3">
      <c r="A1767">
        <v>4</v>
      </c>
      <c r="B1767">
        <v>76493</v>
      </c>
      <c r="C1767" s="1">
        <v>0.2</v>
      </c>
      <c r="D1767" s="1">
        <v>0.8</v>
      </c>
      <c r="E1767" s="1">
        <v>0.08</v>
      </c>
      <c r="F1767" s="1">
        <v>0.1</v>
      </c>
      <c r="G1767">
        <v>60251</v>
      </c>
      <c r="H1767">
        <v>1.23</v>
      </c>
      <c r="I1767" s="1">
        <v>0.78</v>
      </c>
    </row>
    <row r="1768" spans="1:9" x14ac:dyDescent="0.3">
      <c r="A1768">
        <v>7</v>
      </c>
      <c r="B1768">
        <v>31589</v>
      </c>
      <c r="C1768" s="1">
        <v>0.24</v>
      </c>
      <c r="D1768" s="1">
        <v>0.76</v>
      </c>
      <c r="E1768" s="1">
        <v>0.1</v>
      </c>
      <c r="F1768" s="1">
        <v>0.12</v>
      </c>
      <c r="G1768">
        <v>44259</v>
      </c>
      <c r="H1768">
        <v>1.96</v>
      </c>
      <c r="I1768" s="1">
        <v>0.77</v>
      </c>
    </row>
    <row r="1769" spans="1:9" x14ac:dyDescent="0.3">
      <c r="A1769">
        <v>5</v>
      </c>
      <c r="B1769">
        <v>89786</v>
      </c>
      <c r="C1769" s="1">
        <v>0.21</v>
      </c>
      <c r="D1769" s="1">
        <v>0.79</v>
      </c>
      <c r="E1769" s="1">
        <v>0.08</v>
      </c>
      <c r="F1769" s="1">
        <v>0.08</v>
      </c>
      <c r="G1769">
        <v>65163</v>
      </c>
      <c r="H1769">
        <v>5.64</v>
      </c>
      <c r="I1769" s="1">
        <v>0.75</v>
      </c>
    </row>
    <row r="1770" spans="1:9" x14ac:dyDescent="0.3">
      <c r="A1770">
        <v>2</v>
      </c>
      <c r="B1770">
        <v>415247</v>
      </c>
      <c r="C1770" s="1">
        <v>0.16</v>
      </c>
      <c r="D1770" s="1">
        <v>0.84</v>
      </c>
      <c r="E1770" s="1">
        <v>7.0000000000000007E-2</v>
      </c>
      <c r="F1770" s="1">
        <v>7.0000000000000007E-2</v>
      </c>
      <c r="G1770">
        <v>78714</v>
      </c>
      <c r="H1770">
        <v>2.12</v>
      </c>
      <c r="I1770" s="1">
        <v>0.87</v>
      </c>
    </row>
    <row r="1771" spans="1:9" x14ac:dyDescent="0.3">
      <c r="A1771">
        <v>4</v>
      </c>
      <c r="B1771">
        <v>151132</v>
      </c>
      <c r="C1771" s="1">
        <v>0.18</v>
      </c>
      <c r="D1771" s="1">
        <v>0.82</v>
      </c>
      <c r="E1771" s="1">
        <v>7.0000000000000007E-2</v>
      </c>
      <c r="F1771" s="1">
        <v>7.0000000000000007E-2</v>
      </c>
      <c r="G1771">
        <v>74351</v>
      </c>
      <c r="H1771">
        <v>3.43</v>
      </c>
      <c r="I1771" s="1">
        <v>0.82</v>
      </c>
    </row>
    <row r="1772" spans="1:9" x14ac:dyDescent="0.3">
      <c r="A1772">
        <v>1</v>
      </c>
      <c r="B1772">
        <v>309176</v>
      </c>
      <c r="C1772" s="1">
        <v>0.18</v>
      </c>
      <c r="D1772" s="1">
        <v>0.82</v>
      </c>
      <c r="E1772" s="1">
        <v>7.0000000000000007E-2</v>
      </c>
      <c r="F1772" s="1">
        <v>0.05</v>
      </c>
      <c r="G1772">
        <v>93645</v>
      </c>
      <c r="H1772">
        <v>1.75</v>
      </c>
      <c r="I1772" s="1">
        <v>0.85</v>
      </c>
    </row>
    <row r="1773" spans="1:9" x14ac:dyDescent="0.3">
      <c r="A1773">
        <v>1</v>
      </c>
      <c r="B1773">
        <v>130090</v>
      </c>
      <c r="C1773" s="1">
        <v>0.15</v>
      </c>
      <c r="D1773" s="1">
        <v>0.85</v>
      </c>
      <c r="E1773" s="1">
        <v>7.0000000000000007E-2</v>
      </c>
      <c r="F1773" s="1">
        <v>0.09</v>
      </c>
      <c r="G1773">
        <v>69919</v>
      </c>
      <c r="H1773">
        <v>1.83</v>
      </c>
      <c r="I1773" s="1">
        <v>0.82</v>
      </c>
    </row>
    <row r="1774" spans="1:9" x14ac:dyDescent="0.3">
      <c r="A1774">
        <v>7</v>
      </c>
      <c r="B1774">
        <v>43144</v>
      </c>
      <c r="C1774" s="1">
        <v>0.21</v>
      </c>
      <c r="D1774" s="1">
        <v>0.79</v>
      </c>
      <c r="E1774" s="1">
        <v>0.08</v>
      </c>
      <c r="F1774" s="1">
        <v>0.11</v>
      </c>
      <c r="G1774">
        <v>60034</v>
      </c>
      <c r="H1774">
        <v>0.57999999999999996</v>
      </c>
      <c r="I1774" s="1">
        <v>0.82</v>
      </c>
    </row>
    <row r="1775" spans="1:9" x14ac:dyDescent="0.3">
      <c r="A1775">
        <v>2</v>
      </c>
      <c r="B1775">
        <v>265429</v>
      </c>
      <c r="C1775" s="1">
        <v>0.18</v>
      </c>
      <c r="D1775" s="1">
        <v>0.82</v>
      </c>
      <c r="E1775" s="1">
        <v>0.06</v>
      </c>
      <c r="F1775" s="1">
        <v>0.12</v>
      </c>
      <c r="G1775">
        <v>60826</v>
      </c>
      <c r="H1775">
        <v>4.8600000000000003</v>
      </c>
      <c r="I1775" s="1">
        <v>0.84</v>
      </c>
    </row>
    <row r="1776" spans="1:9" x14ac:dyDescent="0.3">
      <c r="A1776">
        <v>1</v>
      </c>
      <c r="B1776">
        <v>936692</v>
      </c>
      <c r="C1776" s="1">
        <v>0.17</v>
      </c>
      <c r="D1776" s="1">
        <v>0.83</v>
      </c>
      <c r="E1776" s="1">
        <v>0.03</v>
      </c>
      <c r="F1776" s="1">
        <v>7.0000000000000007E-2</v>
      </c>
      <c r="G1776">
        <v>100181</v>
      </c>
      <c r="H1776">
        <v>4.16</v>
      </c>
      <c r="I1776" s="1">
        <v>0.84</v>
      </c>
    </row>
    <row r="1777" spans="1:9" x14ac:dyDescent="0.3">
      <c r="A1777">
        <v>1</v>
      </c>
      <c r="B1777">
        <v>445384</v>
      </c>
      <c r="C1777" s="1">
        <v>0.17</v>
      </c>
      <c r="D1777" s="1">
        <v>0.83</v>
      </c>
      <c r="E1777" s="1">
        <v>7.0000000000000007E-2</v>
      </c>
      <c r="F1777" s="1">
        <v>0.06</v>
      </c>
      <c r="G1777">
        <v>84470</v>
      </c>
      <c r="H1777">
        <v>2.3199999999999998</v>
      </c>
      <c r="I1777" s="1">
        <v>0.84</v>
      </c>
    </row>
    <row r="1778" spans="1:9" x14ac:dyDescent="0.3">
      <c r="A1778">
        <v>1</v>
      </c>
      <c r="B1778">
        <v>507078</v>
      </c>
      <c r="C1778" s="1">
        <v>0.16</v>
      </c>
      <c r="D1778" s="1">
        <v>0.84</v>
      </c>
      <c r="E1778" s="1">
        <v>0.05</v>
      </c>
      <c r="F1778" s="1">
        <v>0.13</v>
      </c>
      <c r="G1778">
        <v>67135</v>
      </c>
      <c r="H1778">
        <v>4.3499999999999996</v>
      </c>
      <c r="I1778" s="1">
        <v>0.87</v>
      </c>
    </row>
    <row r="1779" spans="1:9" x14ac:dyDescent="0.3">
      <c r="A1779">
        <v>3</v>
      </c>
      <c r="B1779">
        <v>92560</v>
      </c>
      <c r="C1779" s="1">
        <v>0.27</v>
      </c>
      <c r="D1779" s="1">
        <v>0.73</v>
      </c>
      <c r="E1779" s="1">
        <v>0.08</v>
      </c>
      <c r="F1779" s="1">
        <v>0.1</v>
      </c>
      <c r="G1779">
        <v>62175</v>
      </c>
      <c r="H1779">
        <v>1.92</v>
      </c>
      <c r="I1779" s="1">
        <v>0.75</v>
      </c>
    </row>
    <row r="1780" spans="1:9" x14ac:dyDescent="0.3">
      <c r="A1780">
        <v>3</v>
      </c>
      <c r="B1780">
        <v>150972</v>
      </c>
      <c r="C1780" s="1">
        <v>0.15</v>
      </c>
      <c r="D1780" s="1">
        <v>0.85</v>
      </c>
      <c r="E1780" s="1">
        <v>0.05</v>
      </c>
      <c r="F1780" s="1">
        <v>0.14000000000000001</v>
      </c>
      <c r="G1780">
        <v>51790</v>
      </c>
      <c r="H1780">
        <v>2.4900000000000002</v>
      </c>
      <c r="I1780" s="1">
        <v>0.82</v>
      </c>
    </row>
    <row r="1781" spans="1:9" x14ac:dyDescent="0.3">
      <c r="A1781">
        <v>1</v>
      </c>
      <c r="B1781">
        <v>799767</v>
      </c>
      <c r="C1781" s="1">
        <v>0.14000000000000001</v>
      </c>
      <c r="D1781" s="1">
        <v>0.86</v>
      </c>
      <c r="E1781" s="1">
        <v>0.03</v>
      </c>
      <c r="F1781" s="1">
        <v>0.15</v>
      </c>
      <c r="G1781">
        <v>62875</v>
      </c>
      <c r="H1781">
        <v>4.01</v>
      </c>
      <c r="I1781" s="1">
        <v>0.86</v>
      </c>
    </row>
    <row r="1782" spans="1:9" x14ac:dyDescent="0.3">
      <c r="A1782">
        <v>1</v>
      </c>
      <c r="B1782">
        <v>291408</v>
      </c>
      <c r="C1782" s="1">
        <v>0.16</v>
      </c>
      <c r="D1782" s="1">
        <v>0.84</v>
      </c>
      <c r="E1782" s="1">
        <v>0.05</v>
      </c>
      <c r="F1782" s="1">
        <v>0.08</v>
      </c>
      <c r="G1782">
        <v>81315</v>
      </c>
      <c r="H1782">
        <v>1.07</v>
      </c>
      <c r="I1782" s="1">
        <v>0.86</v>
      </c>
    </row>
    <row r="1783" spans="1:9" x14ac:dyDescent="0.3">
      <c r="A1783">
        <v>1</v>
      </c>
      <c r="B1783">
        <v>676061</v>
      </c>
      <c r="C1783" s="1">
        <v>0.12</v>
      </c>
      <c r="D1783" s="1">
        <v>0.88</v>
      </c>
      <c r="E1783" s="1">
        <v>0.02</v>
      </c>
      <c r="F1783" s="1">
        <v>0.14000000000000001</v>
      </c>
      <c r="G1783">
        <v>73337</v>
      </c>
      <c r="H1783">
        <v>2.36</v>
      </c>
      <c r="I1783" s="1">
        <v>0.88</v>
      </c>
    </row>
    <row r="1784" spans="1:9" x14ac:dyDescent="0.3">
      <c r="A1784">
        <v>1</v>
      </c>
      <c r="B1784">
        <v>124714</v>
      </c>
      <c r="C1784" s="1">
        <v>0.19</v>
      </c>
      <c r="D1784" s="1">
        <v>0.81</v>
      </c>
      <c r="E1784" s="1">
        <v>0.05</v>
      </c>
      <c r="F1784" s="1">
        <v>0.04</v>
      </c>
      <c r="G1784">
        <v>112335</v>
      </c>
      <c r="H1784">
        <v>1.48</v>
      </c>
      <c r="I1784" s="1">
        <v>0.82</v>
      </c>
    </row>
    <row r="1785" spans="1:9" x14ac:dyDescent="0.3">
      <c r="A1785">
        <v>2</v>
      </c>
      <c r="B1785">
        <v>369811</v>
      </c>
      <c r="C1785" s="1">
        <v>0.15</v>
      </c>
      <c r="D1785" s="1">
        <v>0.85</v>
      </c>
      <c r="E1785" s="1">
        <v>0.03</v>
      </c>
      <c r="F1785" s="1">
        <v>0.1</v>
      </c>
      <c r="G1785">
        <v>79979</v>
      </c>
      <c r="H1785">
        <v>3.21</v>
      </c>
      <c r="I1785" s="1">
        <v>0.83</v>
      </c>
    </row>
    <row r="1786" spans="1:9" x14ac:dyDescent="0.3">
      <c r="A1786">
        <v>1</v>
      </c>
      <c r="B1786">
        <v>829685</v>
      </c>
      <c r="C1786" s="1">
        <v>0.15</v>
      </c>
      <c r="D1786" s="1">
        <v>0.85</v>
      </c>
      <c r="E1786" s="1">
        <v>0.03</v>
      </c>
      <c r="F1786" s="1">
        <v>0.08</v>
      </c>
      <c r="G1786">
        <v>87666</v>
      </c>
      <c r="H1786">
        <v>2.73</v>
      </c>
      <c r="I1786" s="1">
        <v>0.85</v>
      </c>
    </row>
    <row r="1787" spans="1:9" x14ac:dyDescent="0.3">
      <c r="A1787">
        <v>1</v>
      </c>
      <c r="B1787">
        <v>621354</v>
      </c>
      <c r="C1787" s="1">
        <v>0.18</v>
      </c>
      <c r="D1787" s="1">
        <v>0.82</v>
      </c>
      <c r="E1787" s="1">
        <v>0.04</v>
      </c>
      <c r="F1787" s="1">
        <v>7.0000000000000007E-2</v>
      </c>
      <c r="G1787">
        <v>99223</v>
      </c>
      <c r="H1787">
        <v>2.71</v>
      </c>
      <c r="I1787" s="1">
        <v>0.85</v>
      </c>
    </row>
    <row r="1788" spans="1:9" x14ac:dyDescent="0.3">
      <c r="A1788">
        <v>1</v>
      </c>
      <c r="B1788">
        <v>494228</v>
      </c>
      <c r="C1788" s="1">
        <v>0.17</v>
      </c>
      <c r="D1788" s="1">
        <v>0.83</v>
      </c>
      <c r="E1788" s="1">
        <v>0.04</v>
      </c>
      <c r="F1788" s="1">
        <v>0.05</v>
      </c>
      <c r="G1788">
        <v>112396</v>
      </c>
      <c r="H1788">
        <v>3.69</v>
      </c>
      <c r="I1788" s="1">
        <v>0.84</v>
      </c>
    </row>
    <row r="1789" spans="1:9" x14ac:dyDescent="0.3">
      <c r="A1789">
        <v>1</v>
      </c>
      <c r="B1789">
        <v>601651</v>
      </c>
      <c r="C1789" s="1">
        <v>0.23</v>
      </c>
      <c r="D1789" s="1">
        <v>0.77</v>
      </c>
      <c r="E1789" s="1">
        <v>0.06</v>
      </c>
      <c r="F1789" s="1">
        <v>0.1</v>
      </c>
      <c r="G1789">
        <v>68483</v>
      </c>
      <c r="H1789">
        <v>1.89</v>
      </c>
      <c r="I1789" s="1">
        <v>0.8</v>
      </c>
    </row>
    <row r="1790" spans="1:9" x14ac:dyDescent="0.3">
      <c r="A1790">
        <v>1</v>
      </c>
      <c r="B1790">
        <v>503310</v>
      </c>
      <c r="C1790" s="1">
        <v>0.15</v>
      </c>
      <c r="D1790" s="1">
        <v>0.85</v>
      </c>
      <c r="E1790" s="1">
        <v>0.03</v>
      </c>
      <c r="F1790" s="1">
        <v>0.13</v>
      </c>
      <c r="G1790">
        <v>71959</v>
      </c>
      <c r="H1790">
        <v>2.62</v>
      </c>
      <c r="I1790" s="1">
        <v>0.86</v>
      </c>
    </row>
    <row r="1791" spans="1:9" x14ac:dyDescent="0.3">
      <c r="A1791">
        <v>1</v>
      </c>
      <c r="B1791">
        <v>62607</v>
      </c>
      <c r="C1791" s="1">
        <v>0.19</v>
      </c>
      <c r="D1791" s="1">
        <v>0.81</v>
      </c>
      <c r="E1791" s="1">
        <v>0.06</v>
      </c>
      <c r="F1791" s="1">
        <v>0.11</v>
      </c>
      <c r="G1791">
        <v>64524</v>
      </c>
      <c r="H1791">
        <v>3.55</v>
      </c>
      <c r="I1791" s="1">
        <v>0.84</v>
      </c>
    </row>
    <row r="1792" spans="1:9" x14ac:dyDescent="0.3">
      <c r="A1792">
        <v>1</v>
      </c>
      <c r="B1792">
        <v>331164</v>
      </c>
      <c r="C1792" s="1">
        <v>0.16</v>
      </c>
      <c r="D1792" s="1">
        <v>0.84</v>
      </c>
      <c r="E1792" s="1">
        <v>0.03</v>
      </c>
      <c r="F1792" s="1">
        <v>0.05</v>
      </c>
      <c r="G1792">
        <v>119731</v>
      </c>
      <c r="H1792">
        <v>1.98</v>
      </c>
      <c r="I1792" s="1">
        <v>0.86</v>
      </c>
    </row>
    <row r="1793" spans="1:9" x14ac:dyDescent="0.3">
      <c r="A1793">
        <v>1</v>
      </c>
      <c r="B1793">
        <v>140799</v>
      </c>
      <c r="C1793" s="1">
        <v>0.17</v>
      </c>
      <c r="D1793" s="1">
        <v>0.83</v>
      </c>
      <c r="E1793" s="1">
        <v>0.05</v>
      </c>
      <c r="F1793" s="1">
        <v>0.05</v>
      </c>
      <c r="G1793">
        <v>92284</v>
      </c>
      <c r="H1793">
        <v>1.05</v>
      </c>
      <c r="I1793" s="1">
        <v>0.85</v>
      </c>
    </row>
    <row r="1794" spans="1:9" x14ac:dyDescent="0.3">
      <c r="A1794">
        <v>1</v>
      </c>
      <c r="B1794">
        <v>558067</v>
      </c>
      <c r="C1794" s="1">
        <v>0.14000000000000001</v>
      </c>
      <c r="D1794" s="1">
        <v>0.86</v>
      </c>
      <c r="E1794" s="1">
        <v>0.03</v>
      </c>
      <c r="F1794" s="1">
        <v>0.08</v>
      </c>
      <c r="G1794">
        <v>80737</v>
      </c>
      <c r="H1794">
        <v>1.99</v>
      </c>
      <c r="I1794" s="1">
        <v>0.87</v>
      </c>
    </row>
    <row r="1795" spans="1:9" x14ac:dyDescent="0.3">
      <c r="A1795">
        <v>2</v>
      </c>
      <c r="B1795">
        <v>105779</v>
      </c>
      <c r="C1795" s="1">
        <v>0.18</v>
      </c>
      <c r="D1795" s="1">
        <v>0.82</v>
      </c>
      <c r="E1795" s="1">
        <v>0.06</v>
      </c>
      <c r="F1795" s="1">
        <v>7.0000000000000007E-2</v>
      </c>
      <c r="G1795">
        <v>77571</v>
      </c>
      <c r="H1795">
        <v>1.63</v>
      </c>
      <c r="I1795" s="1">
        <v>0.84</v>
      </c>
    </row>
    <row r="1796" spans="1:9" x14ac:dyDescent="0.3">
      <c r="A1796">
        <v>2</v>
      </c>
      <c r="B1796">
        <v>678701</v>
      </c>
      <c r="C1796" s="1">
        <v>0.16</v>
      </c>
      <c r="D1796" s="1">
        <v>0.84</v>
      </c>
      <c r="E1796" s="1">
        <v>7.0000000000000007E-2</v>
      </c>
      <c r="F1796" s="1">
        <v>0.16</v>
      </c>
      <c r="G1796">
        <v>51372</v>
      </c>
      <c r="H1796">
        <v>3.07</v>
      </c>
      <c r="I1796" s="1">
        <v>0.85</v>
      </c>
    </row>
    <row r="1797" spans="1:9" x14ac:dyDescent="0.3">
      <c r="A1797">
        <v>9</v>
      </c>
      <c r="B1797">
        <v>3578</v>
      </c>
      <c r="C1797" s="1">
        <v>0.42</v>
      </c>
      <c r="D1797" s="1">
        <v>0.57999999999999996</v>
      </c>
      <c r="E1797" s="1">
        <v>0.11</v>
      </c>
      <c r="F1797" s="1">
        <v>0.23</v>
      </c>
      <c r="G1797">
        <v>34777</v>
      </c>
      <c r="H1797">
        <v>0</v>
      </c>
      <c r="I1797" s="1">
        <v>0.62</v>
      </c>
    </row>
    <row r="1798" spans="1:9" x14ac:dyDescent="0.3">
      <c r="A1798">
        <v>5</v>
      </c>
      <c r="B1798">
        <v>64689</v>
      </c>
      <c r="C1798" s="1">
        <v>0.16</v>
      </c>
      <c r="D1798" s="1">
        <v>0.84</v>
      </c>
      <c r="E1798" s="1">
        <v>0.05</v>
      </c>
      <c r="F1798" s="1">
        <v>0.18</v>
      </c>
      <c r="G1798">
        <v>43527</v>
      </c>
      <c r="H1798">
        <v>3.34</v>
      </c>
      <c r="I1798" s="1">
        <v>0.85</v>
      </c>
    </row>
    <row r="1799" spans="1:9" x14ac:dyDescent="0.3">
      <c r="A1799">
        <v>6</v>
      </c>
      <c r="B1799">
        <v>26746</v>
      </c>
      <c r="C1799" s="1">
        <v>0.16</v>
      </c>
      <c r="D1799" s="1">
        <v>0.84</v>
      </c>
      <c r="E1799" s="1">
        <v>7.0000000000000007E-2</v>
      </c>
      <c r="F1799" s="1">
        <v>0.26</v>
      </c>
      <c r="G1799">
        <v>38097</v>
      </c>
      <c r="H1799">
        <v>1.1599999999999999</v>
      </c>
      <c r="I1799" s="1">
        <v>0.78</v>
      </c>
    </row>
    <row r="1800" spans="1:9" x14ac:dyDescent="0.3">
      <c r="A1800">
        <v>7</v>
      </c>
      <c r="B1800">
        <v>12110</v>
      </c>
      <c r="C1800" s="1">
        <v>0.27</v>
      </c>
      <c r="D1800" s="1">
        <v>0.73</v>
      </c>
      <c r="E1800" s="1">
        <v>0.09</v>
      </c>
      <c r="F1800" s="1">
        <v>0.19</v>
      </c>
      <c r="G1800">
        <v>41592</v>
      </c>
      <c r="H1800">
        <v>2.06</v>
      </c>
      <c r="I1800" s="1">
        <v>0.75</v>
      </c>
    </row>
    <row r="1801" spans="1:9" x14ac:dyDescent="0.3">
      <c r="A1801">
        <v>5</v>
      </c>
      <c r="B1801">
        <v>49437</v>
      </c>
      <c r="C1801" s="1">
        <v>0.13</v>
      </c>
      <c r="D1801" s="1">
        <v>0.87</v>
      </c>
      <c r="E1801" s="1">
        <v>0.1</v>
      </c>
      <c r="F1801" s="1">
        <v>0.17</v>
      </c>
      <c r="G1801">
        <v>47202</v>
      </c>
      <c r="H1801">
        <v>1.62</v>
      </c>
      <c r="I1801" s="1">
        <v>0.87</v>
      </c>
    </row>
    <row r="1802" spans="1:9" x14ac:dyDescent="0.3">
      <c r="A1802">
        <v>9</v>
      </c>
      <c r="B1802">
        <v>1781</v>
      </c>
      <c r="C1802" s="1">
        <v>0.28000000000000003</v>
      </c>
      <c r="D1802" s="1">
        <v>0.72</v>
      </c>
      <c r="E1802" s="1">
        <v>0.11</v>
      </c>
      <c r="F1802" s="1">
        <v>0.2</v>
      </c>
      <c r="G1802">
        <v>35087</v>
      </c>
      <c r="H1802">
        <v>0</v>
      </c>
      <c r="I1802" s="1">
        <v>0.76</v>
      </c>
    </row>
    <row r="1803" spans="1:9" x14ac:dyDescent="0.3">
      <c r="A1803">
        <v>3</v>
      </c>
      <c r="B1803">
        <v>217522</v>
      </c>
      <c r="C1803" s="1">
        <v>0.16</v>
      </c>
      <c r="D1803" s="1">
        <v>0.84</v>
      </c>
      <c r="E1803" s="1">
        <v>7.0000000000000007E-2</v>
      </c>
      <c r="F1803" s="1">
        <v>0.24</v>
      </c>
      <c r="G1803">
        <v>38409</v>
      </c>
      <c r="H1803">
        <v>2.85</v>
      </c>
      <c r="I1803" s="1">
        <v>0.84</v>
      </c>
    </row>
    <row r="1804" spans="1:9" x14ac:dyDescent="0.3">
      <c r="A1804">
        <v>5</v>
      </c>
      <c r="B1804">
        <v>57900</v>
      </c>
      <c r="C1804" s="1">
        <v>0.15</v>
      </c>
      <c r="D1804" s="1">
        <v>0.85</v>
      </c>
      <c r="E1804" s="1">
        <v>0.06</v>
      </c>
      <c r="F1804" s="1">
        <v>0.16</v>
      </c>
      <c r="G1804">
        <v>58320</v>
      </c>
      <c r="H1804">
        <v>2.4900000000000002</v>
      </c>
      <c r="I1804" s="1">
        <v>0.88</v>
      </c>
    </row>
    <row r="1805" spans="1:9" x14ac:dyDescent="0.3">
      <c r="A1805">
        <v>7</v>
      </c>
      <c r="B1805">
        <v>27346</v>
      </c>
      <c r="C1805" s="1">
        <v>0.28000000000000003</v>
      </c>
      <c r="D1805" s="1">
        <v>0.72</v>
      </c>
      <c r="E1805" s="1">
        <v>0.1</v>
      </c>
      <c r="F1805" s="1">
        <v>0.2</v>
      </c>
      <c r="G1805">
        <v>38341</v>
      </c>
      <c r="H1805">
        <v>1.72</v>
      </c>
      <c r="I1805" s="1">
        <v>0.75</v>
      </c>
    </row>
    <row r="1806" spans="1:9" x14ac:dyDescent="0.3">
      <c r="A1806">
        <v>7</v>
      </c>
      <c r="B1806">
        <v>4341</v>
      </c>
      <c r="C1806" s="1">
        <v>0.2</v>
      </c>
      <c r="D1806" s="1">
        <v>0.8</v>
      </c>
      <c r="E1806" s="1">
        <v>0.08</v>
      </c>
      <c r="F1806" s="1">
        <v>0.21</v>
      </c>
      <c r="G1806">
        <v>29515</v>
      </c>
      <c r="H1806">
        <v>2.2999999999999998</v>
      </c>
      <c r="I1806" s="1">
        <v>0.72</v>
      </c>
    </row>
    <row r="1807" spans="1:9" x14ac:dyDescent="0.3">
      <c r="A1807">
        <v>9</v>
      </c>
      <c r="B1807">
        <v>655</v>
      </c>
      <c r="C1807" s="1">
        <v>0.38</v>
      </c>
      <c r="D1807" s="1">
        <v>0.62</v>
      </c>
      <c r="E1807" s="1">
        <v>0.09</v>
      </c>
      <c r="F1807" s="1">
        <v>0.17</v>
      </c>
      <c r="G1807">
        <v>37544</v>
      </c>
      <c r="H1807">
        <v>0</v>
      </c>
      <c r="I1807" s="1">
        <v>0.65</v>
      </c>
    </row>
    <row r="1808" spans="1:9" x14ac:dyDescent="0.3">
      <c r="A1808">
        <v>9</v>
      </c>
      <c r="B1808">
        <v>4240</v>
      </c>
      <c r="C1808" s="1">
        <v>0.22</v>
      </c>
      <c r="D1808" s="1">
        <v>0.78</v>
      </c>
      <c r="E1808" s="1">
        <v>7.0000000000000007E-2</v>
      </c>
      <c r="F1808" s="1">
        <v>0.25</v>
      </c>
      <c r="G1808">
        <v>39882</v>
      </c>
      <c r="H1808">
        <v>0</v>
      </c>
      <c r="I1808" s="1">
        <v>0.8</v>
      </c>
    </row>
    <row r="1809" spans="1:9" x14ac:dyDescent="0.3">
      <c r="A1809">
        <v>5</v>
      </c>
      <c r="B1809">
        <v>69611</v>
      </c>
      <c r="C1809" s="1">
        <v>0.11</v>
      </c>
      <c r="D1809" s="1">
        <v>0.89</v>
      </c>
      <c r="E1809" s="1">
        <v>0.03</v>
      </c>
      <c r="F1809" s="1">
        <v>0.16</v>
      </c>
      <c r="G1809">
        <v>51656</v>
      </c>
      <c r="H1809">
        <v>1.78</v>
      </c>
      <c r="I1809" s="1">
        <v>0.88</v>
      </c>
    </row>
    <row r="1810" spans="1:9" x14ac:dyDescent="0.3">
      <c r="A1810">
        <v>7</v>
      </c>
      <c r="B1810">
        <v>19556</v>
      </c>
      <c r="C1810" s="1">
        <v>0.28999999999999998</v>
      </c>
      <c r="D1810" s="1">
        <v>0.71</v>
      </c>
      <c r="E1810" s="1">
        <v>0.1</v>
      </c>
      <c r="F1810" s="1">
        <v>0.16</v>
      </c>
      <c r="G1810">
        <v>45095</v>
      </c>
      <c r="H1810">
        <v>1.28</v>
      </c>
      <c r="I1810" s="1">
        <v>0.73</v>
      </c>
    </row>
    <row r="1811" spans="1:9" x14ac:dyDescent="0.3">
      <c r="A1811">
        <v>6</v>
      </c>
      <c r="B1811">
        <v>19101</v>
      </c>
      <c r="C1811" s="1">
        <v>0.18</v>
      </c>
      <c r="D1811" s="1">
        <v>0.82</v>
      </c>
      <c r="E1811" s="1">
        <v>7.0000000000000007E-2</v>
      </c>
      <c r="F1811" s="1">
        <v>0.04</v>
      </c>
      <c r="G1811">
        <v>124947</v>
      </c>
      <c r="H1811">
        <v>1.52</v>
      </c>
      <c r="I1811" s="1">
        <v>0.83</v>
      </c>
    </row>
    <row r="1812" spans="1:9" x14ac:dyDescent="0.3">
      <c r="A1812">
        <v>6</v>
      </c>
      <c r="B1812">
        <v>23963</v>
      </c>
      <c r="C1812" s="1">
        <v>0.21</v>
      </c>
      <c r="D1812" s="1">
        <v>0.79</v>
      </c>
      <c r="E1812" s="1">
        <v>0.06</v>
      </c>
      <c r="F1812" s="1">
        <v>0.27</v>
      </c>
      <c r="G1812">
        <v>30570</v>
      </c>
      <c r="H1812">
        <v>1.04</v>
      </c>
      <c r="I1812" s="1">
        <v>0.8</v>
      </c>
    </row>
    <row r="1813" spans="1:9" x14ac:dyDescent="0.3">
      <c r="A1813">
        <v>5</v>
      </c>
      <c r="B1813">
        <v>72290</v>
      </c>
      <c r="C1813" s="1">
        <v>0.12</v>
      </c>
      <c r="D1813" s="1">
        <v>0.88</v>
      </c>
      <c r="E1813" s="1">
        <v>0.04</v>
      </c>
      <c r="F1813" s="1">
        <v>0.32</v>
      </c>
      <c r="G1813">
        <v>33976</v>
      </c>
      <c r="H1813">
        <v>2.25</v>
      </c>
      <c r="I1813" s="1">
        <v>0.89</v>
      </c>
    </row>
    <row r="1814" spans="1:9" x14ac:dyDescent="0.3">
      <c r="A1814">
        <v>9</v>
      </c>
      <c r="B1814">
        <v>4506</v>
      </c>
      <c r="C1814" s="1">
        <v>0.28999999999999998</v>
      </c>
      <c r="D1814" s="1">
        <v>0.71</v>
      </c>
      <c r="E1814" s="1">
        <v>0.08</v>
      </c>
      <c r="F1814" s="1">
        <v>0.23</v>
      </c>
      <c r="G1814">
        <v>34491</v>
      </c>
      <c r="H1814">
        <v>0</v>
      </c>
      <c r="I1814" s="1">
        <v>0.77</v>
      </c>
    </row>
    <row r="1815" spans="1:9" x14ac:dyDescent="0.3">
      <c r="A1815">
        <v>4</v>
      </c>
      <c r="B1815">
        <v>66781</v>
      </c>
      <c r="C1815" s="1">
        <v>0.17</v>
      </c>
      <c r="D1815" s="1">
        <v>0.83</v>
      </c>
      <c r="E1815" s="1">
        <v>0.12</v>
      </c>
      <c r="F1815" s="1">
        <v>0.2</v>
      </c>
      <c r="G1815">
        <v>42701</v>
      </c>
      <c r="H1815">
        <v>1.69</v>
      </c>
      <c r="I1815" s="1">
        <v>0.83</v>
      </c>
    </row>
    <row r="1816" spans="1:9" x14ac:dyDescent="0.3">
      <c r="A1816">
        <v>7</v>
      </c>
      <c r="B1816">
        <v>8253</v>
      </c>
      <c r="C1816" s="1">
        <v>0.25</v>
      </c>
      <c r="D1816" s="1">
        <v>0.75</v>
      </c>
      <c r="E1816" s="1">
        <v>0.08</v>
      </c>
      <c r="F1816" s="1">
        <v>0.24</v>
      </c>
      <c r="G1816">
        <v>33085</v>
      </c>
      <c r="H1816">
        <v>1.21</v>
      </c>
      <c r="I1816" s="1">
        <v>0.79</v>
      </c>
    </row>
    <row r="1817" spans="1:9" x14ac:dyDescent="0.3">
      <c r="A1817">
        <v>4</v>
      </c>
      <c r="B1817">
        <v>39006</v>
      </c>
      <c r="C1817" s="1">
        <v>0.19</v>
      </c>
      <c r="D1817" s="1">
        <v>0.81</v>
      </c>
      <c r="E1817" s="1">
        <v>0.06</v>
      </c>
      <c r="F1817" s="1">
        <v>0.22</v>
      </c>
      <c r="G1817">
        <v>41511</v>
      </c>
      <c r="H1817">
        <v>1.18</v>
      </c>
      <c r="I1817" s="1">
        <v>0.85</v>
      </c>
    </row>
    <row r="1818" spans="1:9" x14ac:dyDescent="0.3">
      <c r="A1818">
        <v>7</v>
      </c>
      <c r="B1818">
        <v>18743</v>
      </c>
      <c r="C1818" s="1">
        <v>0.14000000000000001</v>
      </c>
      <c r="D1818" s="1">
        <v>0.86</v>
      </c>
      <c r="E1818" s="1">
        <v>7.0000000000000007E-2</v>
      </c>
      <c r="F1818" s="1">
        <v>0.21</v>
      </c>
      <c r="G1818">
        <v>41700</v>
      </c>
      <c r="H1818">
        <v>1.17</v>
      </c>
      <c r="I1818" s="1">
        <v>0.82</v>
      </c>
    </row>
    <row r="1819" spans="1:9" x14ac:dyDescent="0.3">
      <c r="A1819">
        <v>2</v>
      </c>
      <c r="B1819">
        <v>145179</v>
      </c>
      <c r="C1819" s="1">
        <v>0.18</v>
      </c>
      <c r="D1819" s="1">
        <v>0.82</v>
      </c>
      <c r="E1819" s="1">
        <v>0.08</v>
      </c>
      <c r="F1819" s="1">
        <v>0.13</v>
      </c>
      <c r="G1819">
        <v>57036</v>
      </c>
      <c r="H1819">
        <v>0.41</v>
      </c>
      <c r="I1819" s="1">
        <v>0.85</v>
      </c>
    </row>
    <row r="1820" spans="1:9" x14ac:dyDescent="0.3">
      <c r="A1820">
        <v>3</v>
      </c>
      <c r="B1820">
        <v>125043</v>
      </c>
      <c r="C1820" s="1">
        <v>0.15</v>
      </c>
      <c r="D1820" s="1">
        <v>0.85</v>
      </c>
      <c r="E1820" s="1">
        <v>0.06</v>
      </c>
      <c r="F1820" s="1">
        <v>0.23</v>
      </c>
      <c r="G1820">
        <v>46578</v>
      </c>
      <c r="H1820">
        <v>2.13</v>
      </c>
      <c r="I1820" s="1">
        <v>0.87</v>
      </c>
    </row>
    <row r="1821" spans="1:9" x14ac:dyDescent="0.3">
      <c r="A1821">
        <v>6</v>
      </c>
      <c r="B1821">
        <v>27591</v>
      </c>
      <c r="C1821" s="1">
        <v>0.22</v>
      </c>
      <c r="D1821" s="1">
        <v>0.78</v>
      </c>
      <c r="E1821" s="1">
        <v>7.0000000000000007E-2</v>
      </c>
      <c r="F1821" s="1">
        <v>0.27</v>
      </c>
      <c r="G1821">
        <v>35292</v>
      </c>
      <c r="H1821">
        <v>11.27</v>
      </c>
      <c r="I1821" s="1">
        <v>0.8</v>
      </c>
    </row>
    <row r="1822" spans="1:9" x14ac:dyDescent="0.3">
      <c r="A1822">
        <v>3</v>
      </c>
      <c r="B1822">
        <v>150056</v>
      </c>
      <c r="C1822" s="1">
        <v>0.24</v>
      </c>
      <c r="D1822" s="1">
        <v>0.76</v>
      </c>
      <c r="E1822" s="1">
        <v>7.0000000000000007E-2</v>
      </c>
      <c r="F1822" s="1">
        <v>0.12</v>
      </c>
      <c r="G1822">
        <v>60187</v>
      </c>
      <c r="H1822">
        <v>1.49</v>
      </c>
      <c r="I1822" s="1">
        <v>0.77</v>
      </c>
    </row>
    <row r="1823" spans="1:9" x14ac:dyDescent="0.3">
      <c r="A1823">
        <v>6</v>
      </c>
      <c r="B1823">
        <v>10968</v>
      </c>
      <c r="C1823" s="1">
        <v>0.37</v>
      </c>
      <c r="D1823" s="1">
        <v>0.63</v>
      </c>
      <c r="E1823" s="1">
        <v>0.14000000000000001</v>
      </c>
      <c r="F1823" s="1">
        <v>0.25</v>
      </c>
      <c r="G1823">
        <v>31741</v>
      </c>
      <c r="H1823">
        <v>1.37</v>
      </c>
      <c r="I1823" s="1">
        <v>0.68</v>
      </c>
    </row>
    <row r="1824" spans="1:9" x14ac:dyDescent="0.3">
      <c r="A1824">
        <v>6</v>
      </c>
      <c r="B1824">
        <v>16735</v>
      </c>
      <c r="C1824" s="1">
        <v>0.19</v>
      </c>
      <c r="D1824" s="1">
        <v>0.81</v>
      </c>
      <c r="E1824" s="1">
        <v>7.0000000000000007E-2</v>
      </c>
      <c r="F1824" s="1">
        <v>0.28000000000000003</v>
      </c>
      <c r="G1824">
        <v>33989</v>
      </c>
      <c r="H1824">
        <v>1.43</v>
      </c>
      <c r="I1824" s="1">
        <v>0.82</v>
      </c>
    </row>
    <row r="1825" spans="1:9" x14ac:dyDescent="0.3">
      <c r="A1825">
        <v>7</v>
      </c>
      <c r="B1825">
        <v>32835</v>
      </c>
      <c r="C1825" s="1">
        <v>0.26</v>
      </c>
      <c r="D1825" s="1">
        <v>0.74</v>
      </c>
      <c r="E1825" s="1">
        <v>7.0000000000000007E-2</v>
      </c>
      <c r="F1825" s="1">
        <v>0.21</v>
      </c>
      <c r="G1825">
        <v>38405</v>
      </c>
      <c r="H1825">
        <v>0.76</v>
      </c>
      <c r="I1825" s="1">
        <v>0.77</v>
      </c>
    </row>
    <row r="1826" spans="1:9" x14ac:dyDescent="0.3">
      <c r="A1826">
        <v>2</v>
      </c>
      <c r="B1826">
        <v>15591</v>
      </c>
      <c r="C1826" s="1">
        <v>0.21</v>
      </c>
      <c r="D1826" s="1">
        <v>0.79</v>
      </c>
      <c r="E1826" s="1">
        <v>0.08</v>
      </c>
      <c r="F1826" s="1">
        <v>0.24</v>
      </c>
      <c r="G1826">
        <v>39123</v>
      </c>
      <c r="H1826">
        <v>0</v>
      </c>
      <c r="I1826" s="1">
        <v>0.8</v>
      </c>
    </row>
    <row r="1827" spans="1:9" x14ac:dyDescent="0.3">
      <c r="A1827">
        <v>9</v>
      </c>
      <c r="B1827">
        <v>4118</v>
      </c>
      <c r="C1827" s="1">
        <v>0.21</v>
      </c>
      <c r="D1827" s="1">
        <v>0.79</v>
      </c>
      <c r="E1827" s="1">
        <v>0.08</v>
      </c>
      <c r="F1827" s="1">
        <v>0.17</v>
      </c>
      <c r="G1827">
        <v>40426</v>
      </c>
      <c r="H1827">
        <v>5.0999999999999996</v>
      </c>
      <c r="I1827" s="1">
        <v>0.67</v>
      </c>
    </row>
    <row r="1828" spans="1:9" x14ac:dyDescent="0.3">
      <c r="A1828">
        <v>2</v>
      </c>
      <c r="B1828">
        <v>76456</v>
      </c>
      <c r="C1828" s="1">
        <v>0.18</v>
      </c>
      <c r="D1828" s="1">
        <v>0.82</v>
      </c>
      <c r="E1828" s="1">
        <v>0.08</v>
      </c>
      <c r="F1828" s="1">
        <v>0.17</v>
      </c>
      <c r="G1828">
        <v>46365</v>
      </c>
      <c r="H1828">
        <v>0</v>
      </c>
      <c r="I1828" s="1">
        <v>0.84</v>
      </c>
    </row>
    <row r="1829" spans="1:9" x14ac:dyDescent="0.3">
      <c r="A1829">
        <v>2</v>
      </c>
      <c r="B1829">
        <v>307117</v>
      </c>
      <c r="C1829" s="1">
        <v>0.17</v>
      </c>
      <c r="D1829" s="1">
        <v>0.83</v>
      </c>
      <c r="E1829" s="1">
        <v>0.05</v>
      </c>
      <c r="F1829" s="1">
        <v>0.11</v>
      </c>
      <c r="G1829">
        <v>64536</v>
      </c>
      <c r="H1829">
        <v>5.31</v>
      </c>
      <c r="I1829" s="1">
        <v>0.82</v>
      </c>
    </row>
    <row r="1830" spans="1:9" x14ac:dyDescent="0.3">
      <c r="A1830">
        <v>7</v>
      </c>
      <c r="B1830">
        <v>46430</v>
      </c>
      <c r="C1830" s="1">
        <v>0.19</v>
      </c>
      <c r="D1830" s="1">
        <v>0.81</v>
      </c>
      <c r="E1830" s="1">
        <v>0.08</v>
      </c>
      <c r="F1830" s="1">
        <v>0.15</v>
      </c>
      <c r="G1830">
        <v>46262</v>
      </c>
      <c r="H1830">
        <v>2.46</v>
      </c>
      <c r="I1830" s="1">
        <v>0.76</v>
      </c>
    </row>
    <row r="1831" spans="1:9" x14ac:dyDescent="0.3">
      <c r="A1831">
        <v>1</v>
      </c>
      <c r="B1831">
        <v>1432132</v>
      </c>
      <c r="C1831" s="1">
        <v>0.13</v>
      </c>
      <c r="D1831" s="1">
        <v>0.87</v>
      </c>
      <c r="E1831" s="1">
        <v>0.02</v>
      </c>
      <c r="F1831" s="1">
        <v>0.27</v>
      </c>
      <c r="G1831">
        <v>38566</v>
      </c>
      <c r="H1831">
        <v>3.33</v>
      </c>
      <c r="I1831" s="1">
        <v>0.87</v>
      </c>
    </row>
    <row r="1832" spans="1:9" x14ac:dyDescent="0.3">
      <c r="A1832">
        <v>2</v>
      </c>
      <c r="B1832">
        <v>191659</v>
      </c>
      <c r="C1832" s="1">
        <v>0.19</v>
      </c>
      <c r="D1832" s="1">
        <v>0.81</v>
      </c>
      <c r="E1832" s="1">
        <v>0.06</v>
      </c>
      <c r="F1832" s="1">
        <v>0.16</v>
      </c>
      <c r="G1832">
        <v>50928</v>
      </c>
      <c r="H1832">
        <v>3.67</v>
      </c>
      <c r="I1832" s="1">
        <v>0.81</v>
      </c>
    </row>
    <row r="1833" spans="1:9" x14ac:dyDescent="0.3">
      <c r="A1833">
        <v>4</v>
      </c>
      <c r="B1833">
        <v>76840</v>
      </c>
      <c r="C1833" s="1">
        <v>0.19</v>
      </c>
      <c r="D1833" s="1">
        <v>0.81</v>
      </c>
      <c r="E1833" s="1">
        <v>0.08</v>
      </c>
      <c r="F1833" s="1">
        <v>0.17</v>
      </c>
      <c r="G1833">
        <v>48017</v>
      </c>
      <c r="H1833">
        <v>2.42</v>
      </c>
      <c r="I1833" s="1">
        <v>0.83</v>
      </c>
    </row>
    <row r="1834" spans="1:9" x14ac:dyDescent="0.3">
      <c r="A1834">
        <v>4</v>
      </c>
      <c r="B1834">
        <v>77145</v>
      </c>
      <c r="C1834" s="1">
        <v>0.19</v>
      </c>
      <c r="D1834" s="1">
        <v>0.81</v>
      </c>
      <c r="E1834" s="1">
        <v>7.0000000000000007E-2</v>
      </c>
      <c r="F1834" s="1">
        <v>0.12</v>
      </c>
      <c r="G1834">
        <v>52945</v>
      </c>
      <c r="H1834">
        <v>2.3199999999999998</v>
      </c>
      <c r="I1834" s="1">
        <v>0.8</v>
      </c>
    </row>
    <row r="1835" spans="1:9" x14ac:dyDescent="0.3">
      <c r="A1835">
        <v>4</v>
      </c>
      <c r="B1835">
        <v>127939</v>
      </c>
      <c r="C1835" s="1">
        <v>0.2</v>
      </c>
      <c r="D1835" s="1">
        <v>0.8</v>
      </c>
      <c r="E1835" s="1">
        <v>0.06</v>
      </c>
      <c r="F1835" s="1">
        <v>0.18</v>
      </c>
      <c r="G1835">
        <v>45689</v>
      </c>
      <c r="H1835">
        <v>1.41</v>
      </c>
      <c r="I1835" s="1">
        <v>0.81</v>
      </c>
    </row>
    <row r="1836" spans="1:9" x14ac:dyDescent="0.3">
      <c r="A1836">
        <v>3</v>
      </c>
      <c r="B1836">
        <v>84254</v>
      </c>
      <c r="C1836" s="1">
        <v>0.19</v>
      </c>
      <c r="D1836" s="1">
        <v>0.81</v>
      </c>
      <c r="E1836" s="1">
        <v>7.0000000000000007E-2</v>
      </c>
      <c r="F1836" s="1">
        <v>0.13</v>
      </c>
      <c r="G1836">
        <v>52565</v>
      </c>
      <c r="H1836">
        <v>5.55</v>
      </c>
      <c r="I1836" s="1">
        <v>0.82</v>
      </c>
    </row>
    <row r="1837" spans="1:9" x14ac:dyDescent="0.3">
      <c r="A1837">
        <v>6</v>
      </c>
      <c r="B1837">
        <v>47536</v>
      </c>
      <c r="C1837" s="1">
        <v>0.2</v>
      </c>
      <c r="D1837" s="1">
        <v>0.8</v>
      </c>
      <c r="E1837" s="1">
        <v>0.08</v>
      </c>
      <c r="F1837" s="1">
        <v>0.15</v>
      </c>
      <c r="G1837">
        <v>50312</v>
      </c>
      <c r="H1837">
        <v>2.9</v>
      </c>
      <c r="I1837" s="1">
        <v>0.83</v>
      </c>
    </row>
    <row r="1838" spans="1:9" x14ac:dyDescent="0.3">
      <c r="A1838">
        <v>5</v>
      </c>
      <c r="B1838">
        <v>80695</v>
      </c>
      <c r="C1838" s="1">
        <v>0.17</v>
      </c>
      <c r="D1838" s="1">
        <v>0.83</v>
      </c>
      <c r="E1838" s="1">
        <v>0.08</v>
      </c>
      <c r="F1838" s="1">
        <v>0.12</v>
      </c>
      <c r="G1838">
        <v>55517</v>
      </c>
      <c r="H1838">
        <v>3.27</v>
      </c>
      <c r="I1838" s="1">
        <v>0.8</v>
      </c>
    </row>
    <row r="1839" spans="1:9" x14ac:dyDescent="0.3">
      <c r="A1839">
        <v>6</v>
      </c>
      <c r="B1839">
        <v>59916</v>
      </c>
      <c r="C1839" s="1">
        <v>0.24</v>
      </c>
      <c r="D1839" s="1">
        <v>0.76</v>
      </c>
      <c r="E1839" s="1">
        <v>7.0000000000000007E-2</v>
      </c>
      <c r="F1839" s="1">
        <v>0.11</v>
      </c>
      <c r="G1839">
        <v>64916</v>
      </c>
      <c r="H1839">
        <v>3.2</v>
      </c>
      <c r="I1839" s="1">
        <v>0.78</v>
      </c>
    </row>
    <row r="1840" spans="1:9" x14ac:dyDescent="0.3">
      <c r="A1840">
        <v>4</v>
      </c>
      <c r="B1840">
        <v>47823</v>
      </c>
      <c r="C1840" s="1">
        <v>0.16</v>
      </c>
      <c r="D1840" s="1">
        <v>0.84</v>
      </c>
      <c r="E1840" s="1">
        <v>0.06</v>
      </c>
      <c r="F1840" s="1">
        <v>0.16</v>
      </c>
      <c r="G1840">
        <v>51751</v>
      </c>
      <c r="H1840">
        <v>3.12</v>
      </c>
      <c r="I1840" s="1">
        <v>0.79</v>
      </c>
    </row>
    <row r="1841" spans="1:9" x14ac:dyDescent="0.3">
      <c r="A1841">
        <v>6</v>
      </c>
      <c r="B1841">
        <v>44527</v>
      </c>
      <c r="C1841" s="1">
        <v>0.24</v>
      </c>
      <c r="D1841" s="1">
        <v>0.76</v>
      </c>
      <c r="E1841" s="1">
        <v>7.0000000000000007E-2</v>
      </c>
      <c r="F1841" s="1">
        <v>0.15</v>
      </c>
      <c r="G1841">
        <v>47382</v>
      </c>
      <c r="H1841">
        <v>1.26</v>
      </c>
      <c r="I1841" s="1">
        <v>0.75</v>
      </c>
    </row>
    <row r="1842" spans="1:9" x14ac:dyDescent="0.3">
      <c r="A1842">
        <v>1</v>
      </c>
      <c r="B1842">
        <v>293718</v>
      </c>
      <c r="C1842" s="1">
        <v>0.18</v>
      </c>
      <c r="D1842" s="1">
        <v>0.82</v>
      </c>
      <c r="E1842" s="1">
        <v>0.05</v>
      </c>
      <c r="F1842" s="1">
        <v>0.09</v>
      </c>
      <c r="G1842">
        <v>79604</v>
      </c>
      <c r="H1842">
        <v>1.53</v>
      </c>
      <c r="I1842" s="1">
        <v>0.81</v>
      </c>
    </row>
    <row r="1843" spans="1:9" x14ac:dyDescent="0.3">
      <c r="A1843">
        <v>1</v>
      </c>
      <c r="B1843">
        <v>919719</v>
      </c>
      <c r="C1843" s="1">
        <v>0.18</v>
      </c>
      <c r="D1843" s="1">
        <v>0.82</v>
      </c>
      <c r="E1843" s="1">
        <v>0.06</v>
      </c>
      <c r="F1843" s="1">
        <v>0.13</v>
      </c>
      <c r="G1843">
        <v>56375</v>
      </c>
      <c r="H1843">
        <v>4.47</v>
      </c>
      <c r="I1843" s="1">
        <v>0.83</v>
      </c>
    </row>
    <row r="1844" spans="1:9" x14ac:dyDescent="0.3">
      <c r="A1844">
        <v>6</v>
      </c>
      <c r="B1844">
        <v>37300</v>
      </c>
      <c r="C1844" s="1">
        <v>0.23</v>
      </c>
      <c r="D1844" s="1">
        <v>0.77</v>
      </c>
      <c r="E1844" s="1">
        <v>7.0000000000000007E-2</v>
      </c>
      <c r="F1844" s="1">
        <v>0.11</v>
      </c>
      <c r="G1844">
        <v>54376</v>
      </c>
      <c r="H1844">
        <v>1.07</v>
      </c>
      <c r="I1844" s="1">
        <v>0.76</v>
      </c>
    </row>
    <row r="1845" spans="1:9" x14ac:dyDescent="0.3">
      <c r="A1845">
        <v>7</v>
      </c>
      <c r="B1845">
        <v>50293</v>
      </c>
      <c r="C1845" s="1">
        <v>0.17</v>
      </c>
      <c r="D1845" s="1">
        <v>0.83</v>
      </c>
      <c r="E1845" s="1">
        <v>7.0000000000000007E-2</v>
      </c>
      <c r="F1845" s="1">
        <v>0.15</v>
      </c>
      <c r="G1845">
        <v>48722</v>
      </c>
      <c r="H1845">
        <v>6.48</v>
      </c>
      <c r="I1845" s="1">
        <v>0.76</v>
      </c>
    </row>
    <row r="1846" spans="1:9" x14ac:dyDescent="0.3">
      <c r="A1846">
        <v>4</v>
      </c>
      <c r="B1846">
        <v>53591</v>
      </c>
      <c r="C1846" s="1">
        <v>0.2</v>
      </c>
      <c r="D1846" s="1">
        <v>0.8</v>
      </c>
      <c r="E1846" s="1">
        <v>7.0000000000000007E-2</v>
      </c>
      <c r="F1846" s="1">
        <v>0.13</v>
      </c>
      <c r="G1846">
        <v>51388</v>
      </c>
      <c r="H1846">
        <v>2.56</v>
      </c>
      <c r="I1846" s="1">
        <v>0.84</v>
      </c>
    </row>
    <row r="1847" spans="1:9" x14ac:dyDescent="0.3">
      <c r="A1847">
        <v>4</v>
      </c>
      <c r="B1847">
        <v>57511</v>
      </c>
      <c r="C1847" s="1">
        <v>0.19</v>
      </c>
      <c r="D1847" s="1">
        <v>0.81</v>
      </c>
      <c r="E1847" s="1">
        <v>7.0000000000000007E-2</v>
      </c>
      <c r="F1847" s="1">
        <v>0.1</v>
      </c>
      <c r="G1847">
        <v>58925</v>
      </c>
      <c r="H1847">
        <v>4.54</v>
      </c>
      <c r="I1847" s="1">
        <v>0.83</v>
      </c>
    </row>
    <row r="1848" spans="1:9" x14ac:dyDescent="0.3">
      <c r="A1848">
        <v>6</v>
      </c>
      <c r="B1848">
        <v>47491</v>
      </c>
      <c r="C1848" s="1">
        <v>0.22</v>
      </c>
      <c r="D1848" s="1">
        <v>0.78</v>
      </c>
      <c r="E1848" s="1">
        <v>7.0000000000000007E-2</v>
      </c>
      <c r="F1848" s="1">
        <v>0.12</v>
      </c>
      <c r="G1848">
        <v>54514</v>
      </c>
      <c r="H1848">
        <v>0</v>
      </c>
      <c r="I1848" s="1">
        <v>0.76</v>
      </c>
    </row>
    <row r="1849" spans="1:9" x14ac:dyDescent="0.3">
      <c r="A1849">
        <v>8</v>
      </c>
      <c r="B1849">
        <v>4434</v>
      </c>
      <c r="C1849" s="1">
        <v>0.31</v>
      </c>
      <c r="D1849" s="1">
        <v>0.69</v>
      </c>
      <c r="E1849" s="1">
        <v>0.11</v>
      </c>
      <c r="F1849" s="1">
        <v>0.09</v>
      </c>
      <c r="G1849">
        <v>59020</v>
      </c>
      <c r="H1849">
        <v>0</v>
      </c>
      <c r="I1849" s="1">
        <v>0.72</v>
      </c>
    </row>
    <row r="1850" spans="1:9" x14ac:dyDescent="0.3">
      <c r="A1850">
        <v>2</v>
      </c>
      <c r="B1850">
        <v>61833</v>
      </c>
      <c r="C1850" s="1">
        <v>0.21</v>
      </c>
      <c r="D1850" s="1">
        <v>0.79</v>
      </c>
      <c r="E1850" s="1">
        <v>7.0000000000000007E-2</v>
      </c>
      <c r="F1850" s="1">
        <v>0.13</v>
      </c>
      <c r="G1850">
        <v>53168</v>
      </c>
      <c r="H1850">
        <v>0.4</v>
      </c>
      <c r="I1850" s="1">
        <v>0.82</v>
      </c>
    </row>
    <row r="1851" spans="1:9" x14ac:dyDescent="0.3">
      <c r="A1851">
        <v>3</v>
      </c>
      <c r="B1851">
        <v>111755</v>
      </c>
      <c r="C1851" s="1">
        <v>0.14000000000000001</v>
      </c>
      <c r="D1851" s="1">
        <v>0.86</v>
      </c>
      <c r="E1851" s="1">
        <v>0.13</v>
      </c>
      <c r="F1851" s="1">
        <v>0.12</v>
      </c>
      <c r="G1851">
        <v>52798</v>
      </c>
      <c r="H1851">
        <v>2.34</v>
      </c>
      <c r="I1851" s="1">
        <v>0.84</v>
      </c>
    </row>
    <row r="1852" spans="1:9" x14ac:dyDescent="0.3">
      <c r="A1852">
        <v>1</v>
      </c>
      <c r="B1852">
        <v>2582830</v>
      </c>
      <c r="C1852" s="1">
        <v>0.14000000000000001</v>
      </c>
      <c r="D1852" s="1">
        <v>0.86</v>
      </c>
      <c r="E1852" s="1">
        <v>0.02</v>
      </c>
      <c r="F1852" s="1">
        <v>0.19</v>
      </c>
      <c r="G1852">
        <v>60862</v>
      </c>
      <c r="H1852">
        <v>1.98</v>
      </c>
      <c r="I1852" s="1">
        <v>0.87</v>
      </c>
    </row>
    <row r="1853" spans="1:9" x14ac:dyDescent="0.3">
      <c r="A1853">
        <v>6</v>
      </c>
      <c r="B1853">
        <v>26447</v>
      </c>
      <c r="C1853" s="1">
        <v>0.18</v>
      </c>
      <c r="D1853" s="1">
        <v>0.82</v>
      </c>
      <c r="E1853" s="1">
        <v>0.06</v>
      </c>
      <c r="F1853" s="1">
        <v>0.12</v>
      </c>
      <c r="G1853">
        <v>52660</v>
      </c>
      <c r="H1853">
        <v>7</v>
      </c>
      <c r="I1853" s="1">
        <v>0.85</v>
      </c>
    </row>
    <row r="1854" spans="1:9" x14ac:dyDescent="0.3">
      <c r="A1854">
        <v>1</v>
      </c>
      <c r="B1854">
        <v>63227</v>
      </c>
      <c r="C1854" s="1">
        <v>0.18</v>
      </c>
      <c r="D1854" s="1">
        <v>0.82</v>
      </c>
      <c r="E1854" s="1">
        <v>0.05</v>
      </c>
      <c r="F1854" s="1">
        <v>0.11</v>
      </c>
      <c r="G1854">
        <v>61027</v>
      </c>
      <c r="H1854">
        <v>0.76</v>
      </c>
      <c r="I1854" s="1">
        <v>0.77</v>
      </c>
    </row>
    <row r="1855" spans="1:9" x14ac:dyDescent="0.3">
      <c r="A1855">
        <v>2</v>
      </c>
      <c r="B1855">
        <v>70795</v>
      </c>
      <c r="C1855" s="1">
        <v>0.18</v>
      </c>
      <c r="D1855" s="1">
        <v>0.82</v>
      </c>
      <c r="E1855" s="1">
        <v>0.06</v>
      </c>
      <c r="F1855" s="1">
        <v>0.1</v>
      </c>
      <c r="G1855">
        <v>59114</v>
      </c>
      <c r="H1855">
        <v>3.62</v>
      </c>
      <c r="I1855" s="1">
        <v>0.79</v>
      </c>
    </row>
    <row r="1856" spans="1:9" x14ac:dyDescent="0.3">
      <c r="A1856">
        <v>1</v>
      </c>
      <c r="B1856">
        <v>742474</v>
      </c>
      <c r="C1856" s="1">
        <v>0.17</v>
      </c>
      <c r="D1856" s="1">
        <v>0.83</v>
      </c>
      <c r="E1856" s="1">
        <v>0.05</v>
      </c>
      <c r="F1856" s="1">
        <v>0.14000000000000001</v>
      </c>
      <c r="G1856">
        <v>60240</v>
      </c>
      <c r="H1856">
        <v>3.08</v>
      </c>
      <c r="I1856" s="1">
        <v>0.84</v>
      </c>
    </row>
    <row r="1857" spans="1:9" x14ac:dyDescent="0.3">
      <c r="A1857">
        <v>4</v>
      </c>
      <c r="B1857">
        <v>49455</v>
      </c>
      <c r="C1857" s="1">
        <v>0.19</v>
      </c>
      <c r="D1857" s="1">
        <v>0.81</v>
      </c>
      <c r="E1857" s="1">
        <v>7.0000000000000007E-2</v>
      </c>
      <c r="F1857" s="1">
        <v>0.16</v>
      </c>
      <c r="G1857">
        <v>43799</v>
      </c>
      <c r="H1857">
        <v>5.86</v>
      </c>
      <c r="I1857" s="1">
        <v>0.85</v>
      </c>
    </row>
    <row r="1858" spans="1:9" x14ac:dyDescent="0.3">
      <c r="A1858">
        <v>1</v>
      </c>
      <c r="B1858">
        <v>1358343</v>
      </c>
      <c r="C1858" s="1">
        <v>0.18</v>
      </c>
      <c r="D1858" s="1">
        <v>0.82</v>
      </c>
      <c r="E1858" s="1">
        <v>0.03</v>
      </c>
      <c r="F1858" s="1">
        <v>0.06</v>
      </c>
      <c r="G1858">
        <v>115301</v>
      </c>
      <c r="H1858">
        <v>3.4</v>
      </c>
      <c r="I1858" s="1">
        <v>0.84</v>
      </c>
    </row>
    <row r="1859" spans="1:9" x14ac:dyDescent="0.3">
      <c r="A1859">
        <v>1</v>
      </c>
      <c r="B1859">
        <v>1628701</v>
      </c>
      <c r="C1859" s="1">
        <v>0.17</v>
      </c>
      <c r="D1859" s="1">
        <v>0.83</v>
      </c>
      <c r="E1859" s="1">
        <v>0.02</v>
      </c>
      <c r="F1859" s="1">
        <v>0.15</v>
      </c>
      <c r="G1859">
        <v>84610</v>
      </c>
      <c r="H1859">
        <v>6.76</v>
      </c>
      <c r="I1859" s="1">
        <v>0.83</v>
      </c>
    </row>
    <row r="1860" spans="1:9" x14ac:dyDescent="0.3">
      <c r="A1860">
        <v>1</v>
      </c>
      <c r="B1860">
        <v>210433</v>
      </c>
      <c r="C1860" s="1">
        <v>0.19</v>
      </c>
      <c r="D1860" s="1">
        <v>0.81</v>
      </c>
      <c r="E1860" s="1">
        <v>7.0000000000000007E-2</v>
      </c>
      <c r="F1860" s="1">
        <v>0.13</v>
      </c>
      <c r="G1860">
        <v>55013</v>
      </c>
      <c r="H1860">
        <v>2.68</v>
      </c>
      <c r="I1860" s="1">
        <v>0.84</v>
      </c>
    </row>
    <row r="1861" spans="1:9" x14ac:dyDescent="0.3">
      <c r="A1861">
        <v>2</v>
      </c>
      <c r="B1861">
        <v>229577</v>
      </c>
      <c r="C1861" s="1">
        <v>0.19</v>
      </c>
      <c r="D1861" s="1">
        <v>0.81</v>
      </c>
      <c r="E1861" s="1">
        <v>0.06</v>
      </c>
      <c r="F1861" s="1">
        <v>0.14000000000000001</v>
      </c>
      <c r="G1861">
        <v>54096</v>
      </c>
      <c r="H1861">
        <v>6.54</v>
      </c>
      <c r="I1861" s="1">
        <v>0.81</v>
      </c>
    </row>
    <row r="1862" spans="1:9" x14ac:dyDescent="0.3">
      <c r="A1862">
        <v>2</v>
      </c>
      <c r="B1862">
        <v>461809</v>
      </c>
      <c r="C1862" s="1">
        <v>0.17</v>
      </c>
      <c r="D1862" s="1">
        <v>0.83</v>
      </c>
      <c r="E1862" s="1">
        <v>0.06</v>
      </c>
      <c r="F1862" s="1">
        <v>0.13</v>
      </c>
      <c r="G1862">
        <v>59786</v>
      </c>
      <c r="H1862">
        <v>4.07</v>
      </c>
      <c r="I1862" s="1">
        <v>0.83</v>
      </c>
    </row>
    <row r="1863" spans="1:9" x14ac:dyDescent="0.3">
      <c r="A1863">
        <v>1</v>
      </c>
      <c r="B1863">
        <v>109864</v>
      </c>
      <c r="C1863" s="1">
        <v>0.2</v>
      </c>
      <c r="D1863" s="1">
        <v>0.8</v>
      </c>
      <c r="E1863" s="1">
        <v>0.06</v>
      </c>
      <c r="F1863" s="1">
        <v>0.08</v>
      </c>
      <c r="G1863">
        <v>62930</v>
      </c>
      <c r="H1863">
        <v>6.97</v>
      </c>
      <c r="I1863" s="1">
        <v>0.81</v>
      </c>
    </row>
    <row r="1864" spans="1:9" x14ac:dyDescent="0.3">
      <c r="A1864">
        <v>1</v>
      </c>
      <c r="B1864">
        <v>381951</v>
      </c>
      <c r="C1864" s="1">
        <v>0.14000000000000001</v>
      </c>
      <c r="D1864" s="1">
        <v>0.86</v>
      </c>
      <c r="E1864" s="1">
        <v>0.05</v>
      </c>
      <c r="F1864" s="1">
        <v>0.11</v>
      </c>
      <c r="G1864">
        <v>75048</v>
      </c>
      <c r="H1864">
        <v>2.5299999999999998</v>
      </c>
      <c r="I1864" s="1">
        <v>0.86</v>
      </c>
    </row>
    <row r="1865" spans="1:9" x14ac:dyDescent="0.3">
      <c r="A1865">
        <v>1</v>
      </c>
      <c r="B1865">
        <v>40612</v>
      </c>
      <c r="C1865" s="1">
        <v>0.18</v>
      </c>
      <c r="D1865" s="1">
        <v>0.82</v>
      </c>
      <c r="E1865" s="1">
        <v>7.0000000000000007E-2</v>
      </c>
      <c r="F1865" s="1">
        <v>0.12</v>
      </c>
      <c r="G1865">
        <v>52658</v>
      </c>
      <c r="H1865">
        <v>1.48</v>
      </c>
      <c r="I1865" s="1">
        <v>0.81</v>
      </c>
    </row>
    <row r="1866" spans="1:9" x14ac:dyDescent="0.3">
      <c r="A1866">
        <v>2</v>
      </c>
      <c r="B1866">
        <v>117898</v>
      </c>
      <c r="C1866" s="1">
        <v>0.16</v>
      </c>
      <c r="D1866" s="1">
        <v>0.84</v>
      </c>
      <c r="E1866" s="1">
        <v>0.08</v>
      </c>
      <c r="F1866" s="1">
        <v>0.15</v>
      </c>
      <c r="G1866">
        <v>53745</v>
      </c>
      <c r="H1866">
        <v>0.84</v>
      </c>
      <c r="I1866" s="1">
        <v>0.84</v>
      </c>
    </row>
    <row r="1867" spans="1:9" x14ac:dyDescent="0.3">
      <c r="A1867">
        <v>7</v>
      </c>
      <c r="B1867">
        <v>59749</v>
      </c>
      <c r="C1867" s="1">
        <v>0.21</v>
      </c>
      <c r="D1867" s="1">
        <v>0.79</v>
      </c>
      <c r="E1867" s="1">
        <v>0.06</v>
      </c>
      <c r="F1867" s="1">
        <v>0.12</v>
      </c>
      <c r="G1867">
        <v>54321</v>
      </c>
      <c r="H1867">
        <v>5.62</v>
      </c>
      <c r="I1867" s="1">
        <v>0.75</v>
      </c>
    </row>
    <row r="1868" spans="1:9" x14ac:dyDescent="0.3">
      <c r="A1868">
        <v>1</v>
      </c>
      <c r="B1868">
        <v>98892</v>
      </c>
      <c r="C1868" s="1">
        <v>0.17</v>
      </c>
      <c r="D1868" s="1">
        <v>0.83</v>
      </c>
      <c r="E1868" s="1">
        <v>0.05</v>
      </c>
      <c r="F1868" s="1">
        <v>0.06</v>
      </c>
      <c r="G1868">
        <v>100887</v>
      </c>
      <c r="H1868">
        <v>3.35</v>
      </c>
      <c r="I1868" s="1">
        <v>0.84</v>
      </c>
    </row>
    <row r="1869" spans="1:9" x14ac:dyDescent="0.3">
      <c r="A1869">
        <v>1</v>
      </c>
      <c r="B1869">
        <v>2278906</v>
      </c>
      <c r="C1869" s="1">
        <v>0.16</v>
      </c>
      <c r="D1869" s="1">
        <v>0.84</v>
      </c>
      <c r="E1869" s="1">
        <v>0.02</v>
      </c>
      <c r="F1869" s="1">
        <v>0.11</v>
      </c>
      <c r="G1869">
        <v>68432</v>
      </c>
      <c r="H1869">
        <v>1.31</v>
      </c>
      <c r="I1869" s="1">
        <v>0.85</v>
      </c>
    </row>
    <row r="1870" spans="1:9" x14ac:dyDescent="0.3">
      <c r="A1870">
        <v>2</v>
      </c>
      <c r="B1870">
        <v>159442</v>
      </c>
      <c r="C1870" s="1">
        <v>0.17</v>
      </c>
      <c r="D1870" s="1">
        <v>0.83</v>
      </c>
      <c r="E1870" s="1">
        <v>0.06</v>
      </c>
      <c r="F1870" s="1">
        <v>0.11</v>
      </c>
      <c r="G1870">
        <v>71084</v>
      </c>
      <c r="H1870">
        <v>1.74</v>
      </c>
      <c r="I1870" s="1">
        <v>0.84</v>
      </c>
    </row>
    <row r="1871" spans="1:9" x14ac:dyDescent="0.3">
      <c r="A1871">
        <v>1</v>
      </c>
      <c r="B1871">
        <v>476179</v>
      </c>
      <c r="C1871" s="1">
        <v>0.16</v>
      </c>
      <c r="D1871" s="1">
        <v>0.84</v>
      </c>
      <c r="E1871" s="1">
        <v>0.03</v>
      </c>
      <c r="F1871" s="1">
        <v>0.12</v>
      </c>
      <c r="G1871">
        <v>79719</v>
      </c>
      <c r="H1871">
        <v>2.78</v>
      </c>
      <c r="I1871" s="1">
        <v>0.86</v>
      </c>
    </row>
    <row r="1872" spans="1:9" x14ac:dyDescent="0.3">
      <c r="A1872">
        <v>1</v>
      </c>
      <c r="B1872">
        <v>325695</v>
      </c>
      <c r="C1872" s="1">
        <v>0.16</v>
      </c>
      <c r="D1872" s="1">
        <v>0.84</v>
      </c>
      <c r="E1872" s="1">
        <v>0.03</v>
      </c>
      <c r="F1872" s="1">
        <v>0.14000000000000001</v>
      </c>
      <c r="G1872">
        <v>88960</v>
      </c>
      <c r="H1872">
        <v>3.92</v>
      </c>
      <c r="I1872" s="1">
        <v>0.85</v>
      </c>
    </row>
    <row r="1873" spans="1:9" x14ac:dyDescent="0.3">
      <c r="A1873">
        <v>4</v>
      </c>
      <c r="B1873">
        <v>108047</v>
      </c>
      <c r="C1873" s="1">
        <v>0.17</v>
      </c>
      <c r="D1873" s="1">
        <v>0.83</v>
      </c>
      <c r="E1873" s="1">
        <v>7.0000000000000007E-2</v>
      </c>
      <c r="F1873" s="1">
        <v>0.14000000000000001</v>
      </c>
      <c r="G1873">
        <v>49356</v>
      </c>
      <c r="H1873">
        <v>3.93</v>
      </c>
      <c r="I1873" s="1">
        <v>0.78</v>
      </c>
    </row>
    <row r="1874" spans="1:9" x14ac:dyDescent="0.3">
      <c r="A1874">
        <v>2</v>
      </c>
      <c r="B1874">
        <v>230163</v>
      </c>
      <c r="C1874" s="1">
        <v>0.18</v>
      </c>
      <c r="D1874" s="1">
        <v>0.82</v>
      </c>
      <c r="E1874" s="1">
        <v>7.0000000000000007E-2</v>
      </c>
      <c r="F1874" s="1">
        <v>0.06</v>
      </c>
      <c r="G1874">
        <v>83210</v>
      </c>
      <c r="H1874">
        <v>1.1299999999999999</v>
      </c>
      <c r="I1874" s="1">
        <v>0.84</v>
      </c>
    </row>
    <row r="1875" spans="1:9" x14ac:dyDescent="0.3">
      <c r="A1875">
        <v>2</v>
      </c>
      <c r="B1875">
        <v>155350</v>
      </c>
      <c r="C1875" s="1">
        <v>0.17</v>
      </c>
      <c r="D1875" s="1">
        <v>0.83</v>
      </c>
      <c r="E1875" s="1">
        <v>0.05</v>
      </c>
      <c r="F1875" s="1">
        <v>0.11</v>
      </c>
      <c r="G1875">
        <v>63297</v>
      </c>
      <c r="H1875">
        <v>5.67</v>
      </c>
      <c r="I1875" s="1">
        <v>0.85</v>
      </c>
    </row>
    <row r="1876" spans="1:9" x14ac:dyDescent="0.3">
      <c r="A1876">
        <v>2</v>
      </c>
      <c r="B1876">
        <v>31097</v>
      </c>
      <c r="C1876" s="1">
        <v>0.22</v>
      </c>
      <c r="D1876" s="1">
        <v>0.78</v>
      </c>
      <c r="E1876" s="1">
        <v>7.0000000000000007E-2</v>
      </c>
      <c r="F1876" s="1">
        <v>0.11</v>
      </c>
      <c r="G1876">
        <v>57757</v>
      </c>
      <c r="H1876">
        <v>1.29</v>
      </c>
      <c r="I1876" s="1">
        <v>0.78</v>
      </c>
    </row>
    <row r="1877" spans="1:9" x14ac:dyDescent="0.3">
      <c r="A1877">
        <v>6</v>
      </c>
      <c r="B1877">
        <v>17912</v>
      </c>
      <c r="C1877" s="1">
        <v>0.21</v>
      </c>
      <c r="D1877" s="1">
        <v>0.79</v>
      </c>
      <c r="E1877" s="1">
        <v>0.08</v>
      </c>
      <c r="F1877" s="1">
        <v>0.13</v>
      </c>
      <c r="G1877">
        <v>50190</v>
      </c>
      <c r="H1877">
        <v>8.1</v>
      </c>
      <c r="I1877" s="1">
        <v>0.82</v>
      </c>
    </row>
    <row r="1878" spans="1:9" x14ac:dyDescent="0.3">
      <c r="A1878">
        <v>6</v>
      </c>
      <c r="B1878">
        <v>34300</v>
      </c>
      <c r="C1878" s="1">
        <v>0.19</v>
      </c>
      <c r="D1878" s="1">
        <v>0.81</v>
      </c>
      <c r="E1878" s="1">
        <v>7.0000000000000007E-2</v>
      </c>
      <c r="F1878" s="1">
        <v>0.12</v>
      </c>
      <c r="G1878">
        <v>54184</v>
      </c>
      <c r="H1878">
        <v>0</v>
      </c>
      <c r="I1878" s="1">
        <v>0.78</v>
      </c>
    </row>
    <row r="1879" spans="1:9" x14ac:dyDescent="0.3">
      <c r="A1879">
        <v>4</v>
      </c>
      <c r="B1879">
        <v>95796</v>
      </c>
      <c r="C1879" s="1">
        <v>0.2</v>
      </c>
      <c r="D1879" s="1">
        <v>0.8</v>
      </c>
      <c r="E1879" s="1">
        <v>7.0000000000000007E-2</v>
      </c>
      <c r="F1879" s="1">
        <v>0.13</v>
      </c>
      <c r="G1879">
        <v>54862</v>
      </c>
      <c r="H1879">
        <v>6.27</v>
      </c>
      <c r="I1879" s="1">
        <v>0.84</v>
      </c>
    </row>
    <row r="1880" spans="1:9" x14ac:dyDescent="0.3">
      <c r="A1880">
        <v>1</v>
      </c>
      <c r="B1880">
        <v>1481093</v>
      </c>
      <c r="C1880" s="1">
        <v>0.17</v>
      </c>
      <c r="D1880" s="1">
        <v>0.83</v>
      </c>
      <c r="E1880" s="1">
        <v>0.04</v>
      </c>
      <c r="F1880" s="1">
        <v>7.0000000000000007E-2</v>
      </c>
      <c r="G1880">
        <v>100075</v>
      </c>
      <c r="H1880">
        <v>2.76</v>
      </c>
      <c r="I1880" s="1">
        <v>0.85</v>
      </c>
    </row>
    <row r="1881" spans="1:9" x14ac:dyDescent="0.3">
      <c r="A1881">
        <v>4</v>
      </c>
      <c r="B1881">
        <v>75498</v>
      </c>
      <c r="C1881" s="1">
        <v>0.19</v>
      </c>
      <c r="D1881" s="1">
        <v>0.81</v>
      </c>
      <c r="E1881" s="1">
        <v>0.06</v>
      </c>
      <c r="F1881" s="1">
        <v>0.16</v>
      </c>
      <c r="G1881">
        <v>51985</v>
      </c>
      <c r="H1881">
        <v>1.77</v>
      </c>
      <c r="I1881" s="1">
        <v>0.83</v>
      </c>
    </row>
    <row r="1882" spans="1:9" x14ac:dyDescent="0.3">
      <c r="A1882">
        <v>2</v>
      </c>
      <c r="B1882">
        <v>48560</v>
      </c>
      <c r="C1882" s="1">
        <v>0.2</v>
      </c>
      <c r="D1882" s="1">
        <v>0.8</v>
      </c>
      <c r="E1882" s="1">
        <v>0.08</v>
      </c>
      <c r="F1882" s="1">
        <v>0.1</v>
      </c>
      <c r="G1882">
        <v>60309</v>
      </c>
      <c r="H1882">
        <v>0</v>
      </c>
      <c r="I1882" s="1">
        <v>0.83</v>
      </c>
    </row>
    <row r="1883" spans="1:9" x14ac:dyDescent="0.3">
      <c r="A1883">
        <v>3</v>
      </c>
      <c r="B1883">
        <v>102793</v>
      </c>
      <c r="C1883" s="1">
        <v>0.14000000000000001</v>
      </c>
      <c r="D1883" s="1">
        <v>0.86</v>
      </c>
      <c r="E1883" s="1">
        <v>0.04</v>
      </c>
      <c r="F1883" s="1">
        <v>0.15</v>
      </c>
      <c r="G1883">
        <v>57383</v>
      </c>
      <c r="H1883">
        <v>1.55</v>
      </c>
      <c r="I1883" s="1">
        <v>0.75</v>
      </c>
    </row>
    <row r="1884" spans="1:9" x14ac:dyDescent="0.3">
      <c r="A1884">
        <v>3</v>
      </c>
      <c r="B1884">
        <v>178599</v>
      </c>
      <c r="C1884" s="1">
        <v>0.2</v>
      </c>
      <c r="D1884" s="1">
        <v>0.8</v>
      </c>
      <c r="E1884" s="1">
        <v>0.05</v>
      </c>
      <c r="F1884" s="1">
        <v>0.14000000000000001</v>
      </c>
      <c r="G1884">
        <v>63073</v>
      </c>
      <c r="H1884">
        <v>1.57</v>
      </c>
      <c r="I1884" s="1">
        <v>0.8</v>
      </c>
    </row>
    <row r="1885" spans="1:9" x14ac:dyDescent="0.3">
      <c r="A1885">
        <v>3</v>
      </c>
      <c r="B1885">
        <v>64265</v>
      </c>
      <c r="C1885" s="1">
        <v>0.22</v>
      </c>
      <c r="D1885" s="1">
        <v>0.78</v>
      </c>
      <c r="E1885" s="1">
        <v>7.0000000000000007E-2</v>
      </c>
      <c r="F1885" s="1">
        <v>0.11</v>
      </c>
      <c r="G1885">
        <v>56694</v>
      </c>
      <c r="H1885">
        <v>5.43</v>
      </c>
      <c r="I1885" s="1">
        <v>0.82</v>
      </c>
    </row>
    <row r="1886" spans="1:9" x14ac:dyDescent="0.3">
      <c r="A1886">
        <v>3</v>
      </c>
      <c r="B1886">
        <v>61197</v>
      </c>
      <c r="C1886" s="1">
        <v>0.19</v>
      </c>
      <c r="D1886" s="1">
        <v>0.81</v>
      </c>
      <c r="E1886" s="1">
        <v>7.0000000000000007E-2</v>
      </c>
      <c r="F1886" s="1">
        <v>0.11</v>
      </c>
      <c r="G1886">
        <v>55913</v>
      </c>
      <c r="H1886">
        <v>0</v>
      </c>
      <c r="I1886" s="1">
        <v>0.8</v>
      </c>
    </row>
    <row r="1887" spans="1:9" x14ac:dyDescent="0.3">
      <c r="A1887">
        <v>1</v>
      </c>
      <c r="B1887">
        <v>90064</v>
      </c>
      <c r="C1887" s="1">
        <v>0.19</v>
      </c>
      <c r="D1887" s="1">
        <v>0.81</v>
      </c>
      <c r="E1887" s="1">
        <v>7.0000000000000007E-2</v>
      </c>
      <c r="F1887" s="1">
        <v>0.09</v>
      </c>
      <c r="G1887">
        <v>61118</v>
      </c>
      <c r="H1887">
        <v>3.21</v>
      </c>
      <c r="I1887" s="1">
        <v>0.86</v>
      </c>
    </row>
    <row r="1888" spans="1:9" x14ac:dyDescent="0.3">
      <c r="A1888">
        <v>1</v>
      </c>
      <c r="B1888">
        <v>967612</v>
      </c>
      <c r="C1888" s="1">
        <v>0.17</v>
      </c>
      <c r="D1888" s="1">
        <v>0.83</v>
      </c>
      <c r="E1888" s="1">
        <v>0.03</v>
      </c>
      <c r="F1888" s="1">
        <v>0.08</v>
      </c>
      <c r="G1888">
        <v>94521</v>
      </c>
      <c r="H1888">
        <v>3.64</v>
      </c>
      <c r="I1888" s="1">
        <v>0.83</v>
      </c>
    </row>
    <row r="1889" spans="1:9" x14ac:dyDescent="0.3">
      <c r="A1889">
        <v>6</v>
      </c>
      <c r="B1889">
        <v>40085</v>
      </c>
      <c r="C1889" s="1">
        <v>0.18</v>
      </c>
      <c r="D1889" s="1">
        <v>0.82</v>
      </c>
      <c r="E1889" s="1">
        <v>7.0000000000000007E-2</v>
      </c>
      <c r="F1889" s="1">
        <v>0.09</v>
      </c>
      <c r="G1889">
        <v>57709</v>
      </c>
      <c r="H1889">
        <v>1.87</v>
      </c>
      <c r="I1889" s="1">
        <v>0.77</v>
      </c>
    </row>
    <row r="1890" spans="1:9" x14ac:dyDescent="0.3">
      <c r="A1890">
        <v>1</v>
      </c>
      <c r="B1890">
        <v>24841</v>
      </c>
      <c r="C1890" s="1">
        <v>0.21</v>
      </c>
      <c r="D1890" s="1">
        <v>0.79</v>
      </c>
      <c r="E1890" s="1">
        <v>0.06</v>
      </c>
      <c r="F1890" s="1">
        <v>0.12</v>
      </c>
      <c r="G1890">
        <v>51089</v>
      </c>
      <c r="H1890">
        <v>7.61</v>
      </c>
      <c r="I1890" s="1">
        <v>0.78</v>
      </c>
    </row>
    <row r="1891" spans="1:9" x14ac:dyDescent="0.3">
      <c r="A1891">
        <v>3</v>
      </c>
      <c r="B1891">
        <v>166436</v>
      </c>
      <c r="C1891" s="1">
        <v>0.17</v>
      </c>
      <c r="D1891" s="1">
        <v>0.83</v>
      </c>
      <c r="E1891" s="1">
        <v>0.06</v>
      </c>
      <c r="F1891" s="1">
        <v>0.13</v>
      </c>
      <c r="G1891">
        <v>50480</v>
      </c>
      <c r="H1891">
        <v>1.18</v>
      </c>
      <c r="I1891" s="1">
        <v>0.83</v>
      </c>
    </row>
    <row r="1892" spans="1:9" x14ac:dyDescent="0.3">
      <c r="A1892">
        <v>2</v>
      </c>
      <c r="B1892">
        <v>37353</v>
      </c>
      <c r="C1892" s="1">
        <v>0.2</v>
      </c>
      <c r="D1892" s="1">
        <v>0.8</v>
      </c>
      <c r="E1892" s="1">
        <v>0.06</v>
      </c>
      <c r="F1892" s="1">
        <v>0.12</v>
      </c>
      <c r="G1892">
        <v>49138</v>
      </c>
      <c r="H1892">
        <v>0</v>
      </c>
      <c r="I1892" s="1">
        <v>0.8</v>
      </c>
    </row>
    <row r="1893" spans="1:9" x14ac:dyDescent="0.3">
      <c r="A1893">
        <v>9</v>
      </c>
      <c r="B1893">
        <v>11161</v>
      </c>
      <c r="C1893" s="1">
        <v>0.27</v>
      </c>
      <c r="D1893" s="1">
        <v>0.73</v>
      </c>
      <c r="E1893" s="1">
        <v>0.08</v>
      </c>
      <c r="F1893" s="1">
        <v>0.18</v>
      </c>
      <c r="G1893">
        <v>39735</v>
      </c>
      <c r="H1893">
        <v>2.2400000000000002</v>
      </c>
      <c r="I1893" s="1">
        <v>0.76</v>
      </c>
    </row>
    <row r="1894" spans="1:9" x14ac:dyDescent="0.3">
      <c r="A1894">
        <v>6</v>
      </c>
      <c r="B1894">
        <v>24877</v>
      </c>
      <c r="C1894" s="1">
        <v>0.18</v>
      </c>
      <c r="D1894" s="1">
        <v>0.82</v>
      </c>
      <c r="E1894" s="1">
        <v>0.06</v>
      </c>
      <c r="F1894" s="1">
        <v>0.19</v>
      </c>
      <c r="G1894">
        <v>38023</v>
      </c>
      <c r="H1894">
        <v>0.6</v>
      </c>
      <c r="I1894" s="1">
        <v>0.78</v>
      </c>
    </row>
    <row r="1895" spans="1:9" x14ac:dyDescent="0.3">
      <c r="A1895">
        <v>7</v>
      </c>
      <c r="B1895">
        <v>27109</v>
      </c>
      <c r="C1895" s="1">
        <v>0.26</v>
      </c>
      <c r="D1895" s="1">
        <v>0.74</v>
      </c>
      <c r="E1895" s="1">
        <v>0.06</v>
      </c>
      <c r="F1895" s="1">
        <v>0.17</v>
      </c>
      <c r="G1895">
        <v>41864</v>
      </c>
      <c r="H1895">
        <v>0.92</v>
      </c>
      <c r="I1895" s="1">
        <v>0.78</v>
      </c>
    </row>
    <row r="1896" spans="1:9" x14ac:dyDescent="0.3">
      <c r="A1896">
        <v>8</v>
      </c>
      <c r="B1896">
        <v>17505</v>
      </c>
      <c r="C1896" s="1">
        <v>0.22</v>
      </c>
      <c r="D1896" s="1">
        <v>0.78</v>
      </c>
      <c r="E1896" s="1">
        <v>0.06</v>
      </c>
      <c r="F1896" s="1">
        <v>0.15</v>
      </c>
      <c r="G1896">
        <v>41701</v>
      </c>
      <c r="H1896">
        <v>1.77</v>
      </c>
      <c r="I1896" s="1">
        <v>0.68</v>
      </c>
    </row>
    <row r="1897" spans="1:9" x14ac:dyDescent="0.3">
      <c r="A1897">
        <v>6</v>
      </c>
      <c r="B1897">
        <v>47079</v>
      </c>
      <c r="C1897" s="1">
        <v>0.24</v>
      </c>
      <c r="D1897" s="1">
        <v>0.76</v>
      </c>
      <c r="E1897" s="1">
        <v>7.0000000000000007E-2</v>
      </c>
      <c r="F1897" s="1">
        <v>0.18</v>
      </c>
      <c r="G1897">
        <v>46411</v>
      </c>
      <c r="H1897">
        <v>1.78</v>
      </c>
      <c r="I1897" s="1">
        <v>0.79</v>
      </c>
    </row>
    <row r="1898" spans="1:9" x14ac:dyDescent="0.3">
      <c r="A1898">
        <v>7</v>
      </c>
      <c r="B1898">
        <v>19026</v>
      </c>
      <c r="C1898" s="1">
        <v>0.23</v>
      </c>
      <c r="D1898" s="1">
        <v>0.77</v>
      </c>
      <c r="E1898" s="1">
        <v>0.06</v>
      </c>
      <c r="F1898" s="1">
        <v>0.22</v>
      </c>
      <c r="G1898">
        <v>35433</v>
      </c>
      <c r="H1898">
        <v>0.32</v>
      </c>
      <c r="I1898" s="1">
        <v>0.77</v>
      </c>
    </row>
    <row r="1899" spans="1:9" x14ac:dyDescent="0.3">
      <c r="A1899">
        <v>6</v>
      </c>
      <c r="B1899">
        <v>33190</v>
      </c>
      <c r="C1899" s="1">
        <v>0.22</v>
      </c>
      <c r="D1899" s="1">
        <v>0.78</v>
      </c>
      <c r="E1899" s="1">
        <v>0.06</v>
      </c>
      <c r="F1899" s="1">
        <v>0.28999999999999998</v>
      </c>
      <c r="G1899">
        <v>36976</v>
      </c>
      <c r="H1899">
        <v>0.75</v>
      </c>
      <c r="I1899" s="1">
        <v>0.82</v>
      </c>
    </row>
    <row r="1900" spans="1:9" x14ac:dyDescent="0.3">
      <c r="A1900">
        <v>2</v>
      </c>
      <c r="B1900">
        <v>136744</v>
      </c>
      <c r="C1900" s="1">
        <v>0.31</v>
      </c>
      <c r="D1900" s="1">
        <v>0.69</v>
      </c>
      <c r="E1900" s="1">
        <v>0.11</v>
      </c>
      <c r="F1900" s="1">
        <v>0.1</v>
      </c>
      <c r="G1900">
        <v>60163</v>
      </c>
      <c r="H1900">
        <v>1.4</v>
      </c>
      <c r="I1900" s="1">
        <v>0.71</v>
      </c>
    </row>
    <row r="1901" spans="1:9" x14ac:dyDescent="0.3">
      <c r="A1901">
        <v>2</v>
      </c>
      <c r="B1901">
        <v>259103</v>
      </c>
      <c r="C1901" s="1">
        <v>0.2</v>
      </c>
      <c r="D1901" s="1">
        <v>0.8</v>
      </c>
      <c r="E1901" s="1">
        <v>7.0000000000000007E-2</v>
      </c>
      <c r="F1901" s="1">
        <v>0.11</v>
      </c>
      <c r="G1901">
        <v>53960</v>
      </c>
      <c r="H1901">
        <v>4.3499999999999996</v>
      </c>
      <c r="I1901" s="1">
        <v>0.81</v>
      </c>
    </row>
    <row r="1902" spans="1:9" x14ac:dyDescent="0.3">
      <c r="A1902">
        <v>2</v>
      </c>
      <c r="B1902">
        <v>90382</v>
      </c>
      <c r="C1902" s="1">
        <v>0.2</v>
      </c>
      <c r="D1902" s="1">
        <v>0.8</v>
      </c>
      <c r="E1902" s="1">
        <v>7.0000000000000007E-2</v>
      </c>
      <c r="F1902" s="1">
        <v>0.14000000000000001</v>
      </c>
      <c r="G1902">
        <v>44946</v>
      </c>
      <c r="H1902">
        <v>5.01</v>
      </c>
      <c r="I1902" s="1">
        <v>0.81</v>
      </c>
    </row>
    <row r="1903" spans="1:9" x14ac:dyDescent="0.3">
      <c r="A1903">
        <v>1</v>
      </c>
      <c r="B1903">
        <v>211342</v>
      </c>
      <c r="C1903" s="1">
        <v>0.13</v>
      </c>
      <c r="D1903" s="1">
        <v>0.87</v>
      </c>
      <c r="E1903" s="1">
        <v>0.06</v>
      </c>
      <c r="F1903" s="1">
        <v>0.09</v>
      </c>
      <c r="G1903">
        <v>69297</v>
      </c>
      <c r="H1903">
        <v>2.15</v>
      </c>
      <c r="I1903" s="1">
        <v>0.89</v>
      </c>
    </row>
    <row r="1904" spans="1:9" x14ac:dyDescent="0.3">
      <c r="A1904">
        <v>2</v>
      </c>
      <c r="B1904">
        <v>82029</v>
      </c>
      <c r="C1904" s="1">
        <v>0.2</v>
      </c>
      <c r="D1904" s="1">
        <v>0.8</v>
      </c>
      <c r="E1904" s="1">
        <v>0.06</v>
      </c>
      <c r="F1904" s="1">
        <v>0.16</v>
      </c>
      <c r="G1904">
        <v>43328</v>
      </c>
      <c r="H1904">
        <v>1</v>
      </c>
      <c r="I1904" s="1">
        <v>0.83</v>
      </c>
    </row>
    <row r="1905" spans="1:9" x14ac:dyDescent="0.3">
      <c r="A1905">
        <v>8</v>
      </c>
      <c r="B1905">
        <v>10710</v>
      </c>
      <c r="C1905" s="1">
        <v>0.16</v>
      </c>
      <c r="D1905" s="1">
        <v>0.84</v>
      </c>
      <c r="E1905" s="1">
        <v>0.1</v>
      </c>
      <c r="F1905" s="1">
        <v>0.08</v>
      </c>
      <c r="G1905">
        <v>65955</v>
      </c>
      <c r="H1905">
        <v>0</v>
      </c>
      <c r="I1905" s="1">
        <v>0.86</v>
      </c>
    </row>
    <row r="1906" spans="1:9" x14ac:dyDescent="0.3">
      <c r="A1906">
        <v>4</v>
      </c>
      <c r="B1906">
        <v>69524</v>
      </c>
      <c r="C1906" s="1">
        <v>0.25</v>
      </c>
      <c r="D1906" s="1">
        <v>0.75</v>
      </c>
      <c r="E1906" s="1">
        <v>0.12</v>
      </c>
      <c r="F1906" s="1">
        <v>0.1</v>
      </c>
      <c r="G1906">
        <v>55052</v>
      </c>
      <c r="H1906">
        <v>1.5</v>
      </c>
      <c r="I1906" s="1">
        <v>0.77</v>
      </c>
    </row>
    <row r="1907" spans="1:9" x14ac:dyDescent="0.3">
      <c r="A1907">
        <v>8</v>
      </c>
      <c r="B1907">
        <v>22698</v>
      </c>
      <c r="C1907" s="1">
        <v>0.22</v>
      </c>
      <c r="D1907" s="1">
        <v>0.78</v>
      </c>
      <c r="E1907" s="1">
        <v>0.06</v>
      </c>
      <c r="F1907" s="1">
        <v>0.16</v>
      </c>
      <c r="G1907">
        <v>45517</v>
      </c>
      <c r="H1907">
        <v>0</v>
      </c>
      <c r="I1907" s="1">
        <v>0.78</v>
      </c>
    </row>
    <row r="1908" spans="1:9" x14ac:dyDescent="0.3">
      <c r="A1908">
        <v>2</v>
      </c>
      <c r="B1908">
        <v>158652</v>
      </c>
      <c r="C1908" s="1">
        <v>0.18</v>
      </c>
      <c r="D1908" s="1">
        <v>0.82</v>
      </c>
      <c r="E1908" s="1">
        <v>7.0000000000000007E-2</v>
      </c>
      <c r="F1908" s="1">
        <v>0.13</v>
      </c>
      <c r="G1908">
        <v>53738</v>
      </c>
      <c r="H1908">
        <v>3.28</v>
      </c>
      <c r="I1908" s="1">
        <v>0.84</v>
      </c>
    </row>
    <row r="1909" spans="1:9" x14ac:dyDescent="0.3">
      <c r="A1909">
        <v>2</v>
      </c>
      <c r="B1909">
        <v>73139</v>
      </c>
      <c r="C1909" s="1">
        <v>0.24</v>
      </c>
      <c r="D1909" s="1">
        <v>0.76</v>
      </c>
      <c r="E1909" s="1">
        <v>0.06</v>
      </c>
      <c r="F1909" s="1">
        <v>0.09</v>
      </c>
      <c r="G1909">
        <v>73703</v>
      </c>
      <c r="H1909">
        <v>0.34</v>
      </c>
      <c r="I1909" s="1">
        <v>0.78</v>
      </c>
    </row>
    <row r="1910" spans="1:9" x14ac:dyDescent="0.3">
      <c r="A1910">
        <v>9</v>
      </c>
      <c r="B1910">
        <v>28383</v>
      </c>
      <c r="C1910" s="1">
        <v>0.3</v>
      </c>
      <c r="D1910" s="1">
        <v>0.7</v>
      </c>
      <c r="E1910" s="1">
        <v>0.1</v>
      </c>
      <c r="F1910" s="1">
        <v>0.19</v>
      </c>
      <c r="G1910">
        <v>41262</v>
      </c>
      <c r="H1910">
        <v>0.88</v>
      </c>
      <c r="I1910" s="1">
        <v>0.75</v>
      </c>
    </row>
    <row r="1911" spans="1:9" x14ac:dyDescent="0.3">
      <c r="A1911">
        <v>6</v>
      </c>
      <c r="B1911">
        <v>14029</v>
      </c>
      <c r="C1911" s="1">
        <v>0.25</v>
      </c>
      <c r="D1911" s="1">
        <v>0.75</v>
      </c>
      <c r="E1911" s="1">
        <v>0.08</v>
      </c>
      <c r="F1911" s="1">
        <v>0.17</v>
      </c>
      <c r="G1911">
        <v>42618</v>
      </c>
      <c r="H1911">
        <v>1.35</v>
      </c>
      <c r="I1911" s="1">
        <v>0.79</v>
      </c>
    </row>
    <row r="1912" spans="1:9" x14ac:dyDescent="0.3">
      <c r="A1912">
        <v>9</v>
      </c>
      <c r="B1912">
        <v>11139</v>
      </c>
      <c r="C1912" s="1">
        <v>0.31</v>
      </c>
      <c r="D1912" s="1">
        <v>0.69</v>
      </c>
      <c r="E1912" s="1">
        <v>0.08</v>
      </c>
      <c r="F1912" s="1">
        <v>0.14000000000000001</v>
      </c>
      <c r="G1912">
        <v>42878</v>
      </c>
      <c r="H1912">
        <v>0</v>
      </c>
      <c r="I1912" s="1">
        <v>0.72</v>
      </c>
    </row>
    <row r="1913" spans="1:9" x14ac:dyDescent="0.3">
      <c r="A1913">
        <v>4</v>
      </c>
      <c r="B1913">
        <v>97645</v>
      </c>
      <c r="C1913" s="1">
        <v>0.19</v>
      </c>
      <c r="D1913" s="1">
        <v>0.81</v>
      </c>
      <c r="E1913" s="1">
        <v>0.06</v>
      </c>
      <c r="F1913" s="1">
        <v>0.19</v>
      </c>
      <c r="G1913">
        <v>42728</v>
      </c>
      <c r="H1913">
        <v>2.36</v>
      </c>
      <c r="I1913" s="1">
        <v>0.84</v>
      </c>
    </row>
    <row r="1914" spans="1:9" x14ac:dyDescent="0.3">
      <c r="A1914">
        <v>6</v>
      </c>
      <c r="B1914">
        <v>55655</v>
      </c>
      <c r="C1914" s="1">
        <v>0.2</v>
      </c>
      <c r="D1914" s="1">
        <v>0.8</v>
      </c>
      <c r="E1914" s="1">
        <v>7.0000000000000007E-2</v>
      </c>
      <c r="F1914" s="1">
        <v>0.24</v>
      </c>
      <c r="G1914">
        <v>36862</v>
      </c>
      <c r="H1914">
        <v>1.53</v>
      </c>
      <c r="I1914" s="1">
        <v>0.79</v>
      </c>
    </row>
    <row r="1915" spans="1:9" x14ac:dyDescent="0.3">
      <c r="A1915">
        <v>3</v>
      </c>
      <c r="B1915">
        <v>102912</v>
      </c>
      <c r="C1915" s="1">
        <v>0.19</v>
      </c>
      <c r="D1915" s="1">
        <v>0.81</v>
      </c>
      <c r="E1915" s="1">
        <v>0.13</v>
      </c>
      <c r="F1915" s="1">
        <v>0.14000000000000001</v>
      </c>
      <c r="G1915">
        <v>50748</v>
      </c>
      <c r="H1915">
        <v>2.02</v>
      </c>
      <c r="I1915" s="1">
        <v>0.79</v>
      </c>
    </row>
    <row r="1916" spans="1:9" x14ac:dyDescent="0.3">
      <c r="A1916">
        <v>2</v>
      </c>
      <c r="B1916">
        <v>332330</v>
      </c>
      <c r="C1916" s="1">
        <v>0.12</v>
      </c>
      <c r="D1916" s="1">
        <v>0.88</v>
      </c>
      <c r="E1916" s="1">
        <v>0.16</v>
      </c>
      <c r="F1916" s="1">
        <v>0.16</v>
      </c>
      <c r="G1916">
        <v>46779</v>
      </c>
      <c r="H1916">
        <v>2.71</v>
      </c>
      <c r="I1916" s="1">
        <v>0.87</v>
      </c>
    </row>
    <row r="1917" spans="1:9" x14ac:dyDescent="0.3">
      <c r="A1917">
        <v>1</v>
      </c>
      <c r="B1917">
        <v>27072</v>
      </c>
      <c r="C1917" s="1">
        <v>0.16</v>
      </c>
      <c r="D1917" s="1">
        <v>0.84</v>
      </c>
      <c r="E1917" s="1">
        <v>0.11</v>
      </c>
      <c r="F1917" s="1">
        <v>0.1</v>
      </c>
      <c r="G1917">
        <v>64426</v>
      </c>
      <c r="H1917">
        <v>0</v>
      </c>
      <c r="I1917" s="1">
        <v>0.86</v>
      </c>
    </row>
    <row r="1918" spans="1:9" x14ac:dyDescent="0.3">
      <c r="A1918">
        <v>4</v>
      </c>
      <c r="B1918">
        <v>36501</v>
      </c>
      <c r="C1918" s="1">
        <v>0.21</v>
      </c>
      <c r="D1918" s="1">
        <v>0.79</v>
      </c>
      <c r="E1918" s="1">
        <v>0.09</v>
      </c>
      <c r="F1918" s="1">
        <v>0.08</v>
      </c>
      <c r="G1918">
        <v>64768</v>
      </c>
      <c r="H1918">
        <v>0.57999999999999996</v>
      </c>
      <c r="I1918" s="1">
        <v>0.8</v>
      </c>
    </row>
    <row r="1919" spans="1:9" x14ac:dyDescent="0.3">
      <c r="A1919">
        <v>2</v>
      </c>
      <c r="B1919">
        <v>166614</v>
      </c>
      <c r="C1919" s="1">
        <v>0.18</v>
      </c>
      <c r="D1919" s="1">
        <v>0.82</v>
      </c>
      <c r="E1919" s="1">
        <v>0.06</v>
      </c>
      <c r="F1919" s="1">
        <v>0.15</v>
      </c>
      <c r="G1919">
        <v>47758</v>
      </c>
      <c r="H1919">
        <v>0.97</v>
      </c>
      <c r="I1919" s="1">
        <v>0.85</v>
      </c>
    </row>
    <row r="1920" spans="1:9" x14ac:dyDescent="0.3">
      <c r="A1920">
        <v>2</v>
      </c>
      <c r="B1920">
        <v>42733</v>
      </c>
      <c r="C1920" s="1">
        <v>0.21</v>
      </c>
      <c r="D1920" s="1">
        <v>0.79</v>
      </c>
      <c r="E1920" s="1">
        <v>7.0000000000000007E-2</v>
      </c>
      <c r="F1920" s="1">
        <v>0.11</v>
      </c>
      <c r="G1920">
        <v>60801</v>
      </c>
      <c r="H1920">
        <v>0.59</v>
      </c>
      <c r="I1920" s="1">
        <v>0.82</v>
      </c>
    </row>
    <row r="1921" spans="1:9" x14ac:dyDescent="0.3">
      <c r="A1921">
        <v>6</v>
      </c>
      <c r="B1921">
        <v>58856</v>
      </c>
      <c r="C1921" s="1">
        <v>0.19</v>
      </c>
      <c r="D1921" s="1">
        <v>0.81</v>
      </c>
      <c r="E1921" s="1">
        <v>0.06</v>
      </c>
      <c r="F1921" s="1">
        <v>0.2</v>
      </c>
      <c r="G1921">
        <v>42725</v>
      </c>
      <c r="H1921">
        <v>0.8</v>
      </c>
      <c r="I1921" s="1">
        <v>0.83</v>
      </c>
    </row>
    <row r="1922" spans="1:9" x14ac:dyDescent="0.3">
      <c r="A1922">
        <v>2</v>
      </c>
      <c r="B1922">
        <v>316739</v>
      </c>
      <c r="C1922" s="1">
        <v>0.13</v>
      </c>
      <c r="D1922" s="1">
        <v>0.87</v>
      </c>
      <c r="E1922" s="1">
        <v>0.05</v>
      </c>
      <c r="F1922" s="1">
        <v>0.13</v>
      </c>
      <c r="G1922">
        <v>59329</v>
      </c>
      <c r="H1922">
        <v>4.68</v>
      </c>
      <c r="I1922" s="1">
        <v>0.85</v>
      </c>
    </row>
    <row r="1923" spans="1:9" x14ac:dyDescent="0.3">
      <c r="A1923">
        <v>3</v>
      </c>
      <c r="B1923">
        <v>52005</v>
      </c>
      <c r="C1923" s="1">
        <v>0.2</v>
      </c>
      <c r="D1923" s="1">
        <v>0.8</v>
      </c>
      <c r="E1923" s="1">
        <v>0.06</v>
      </c>
      <c r="F1923" s="1">
        <v>0.23</v>
      </c>
      <c r="G1923">
        <v>38818</v>
      </c>
      <c r="H1923">
        <v>1.25</v>
      </c>
      <c r="I1923" s="1">
        <v>0.83</v>
      </c>
    </row>
    <row r="1924" spans="1:9" x14ac:dyDescent="0.3">
      <c r="A1924">
        <v>2</v>
      </c>
      <c r="B1924">
        <v>379099</v>
      </c>
      <c r="C1924" s="1">
        <v>0.16</v>
      </c>
      <c r="D1924" s="1">
        <v>0.84</v>
      </c>
      <c r="E1924" s="1">
        <v>0.06</v>
      </c>
      <c r="F1924" s="1">
        <v>0.16</v>
      </c>
      <c r="G1924">
        <v>50112</v>
      </c>
      <c r="H1924">
        <v>4.53</v>
      </c>
      <c r="I1924" s="1">
        <v>0.84</v>
      </c>
    </row>
    <row r="1925" spans="1:9" x14ac:dyDescent="0.3">
      <c r="A1925">
        <v>1</v>
      </c>
      <c r="B1925">
        <v>67560</v>
      </c>
      <c r="C1925" s="1">
        <v>0.17</v>
      </c>
      <c r="D1925" s="1">
        <v>0.83</v>
      </c>
      <c r="E1925" s="1">
        <v>0.05</v>
      </c>
      <c r="F1925" s="1">
        <v>0.12</v>
      </c>
      <c r="G1925">
        <v>57710</v>
      </c>
      <c r="H1925">
        <v>0</v>
      </c>
      <c r="I1925" s="1">
        <v>0.84</v>
      </c>
    </row>
    <row r="1926" spans="1:9" x14ac:dyDescent="0.3">
      <c r="A1926">
        <v>1</v>
      </c>
      <c r="B1926">
        <v>222846</v>
      </c>
      <c r="C1926" s="1">
        <v>0.16</v>
      </c>
      <c r="D1926" s="1">
        <v>0.84</v>
      </c>
      <c r="E1926" s="1">
        <v>0.06</v>
      </c>
      <c r="F1926" s="1">
        <v>0.14000000000000001</v>
      </c>
      <c r="G1926">
        <v>52798</v>
      </c>
      <c r="H1926">
        <v>1.87</v>
      </c>
      <c r="I1926" s="1">
        <v>0.87</v>
      </c>
    </row>
    <row r="1927" spans="1:9" x14ac:dyDescent="0.3">
      <c r="A1927">
        <v>1</v>
      </c>
      <c r="B1927">
        <v>11573</v>
      </c>
      <c r="C1927" s="1">
        <v>0.2</v>
      </c>
      <c r="D1927" s="1">
        <v>0.8</v>
      </c>
      <c r="E1927" s="1">
        <v>7.0000000000000007E-2</v>
      </c>
      <c r="F1927" s="1">
        <v>0.15</v>
      </c>
      <c r="G1927">
        <v>51746</v>
      </c>
      <c r="H1927">
        <v>0</v>
      </c>
      <c r="I1927" s="1">
        <v>0.83</v>
      </c>
    </row>
    <row r="1928" spans="1:9" x14ac:dyDescent="0.3">
      <c r="A1928">
        <v>9</v>
      </c>
      <c r="B1928">
        <v>8484</v>
      </c>
      <c r="C1928" s="1">
        <v>0.24</v>
      </c>
      <c r="D1928" s="1">
        <v>0.76</v>
      </c>
      <c r="E1928" s="1">
        <v>0.06</v>
      </c>
      <c r="F1928" s="1">
        <v>0.19</v>
      </c>
      <c r="G1928">
        <v>39502</v>
      </c>
      <c r="H1928">
        <v>0</v>
      </c>
      <c r="I1928" s="1">
        <v>0.8</v>
      </c>
    </row>
    <row r="1929" spans="1:9" x14ac:dyDescent="0.3">
      <c r="A1929">
        <v>4</v>
      </c>
      <c r="B1929">
        <v>60115</v>
      </c>
      <c r="C1929" s="1">
        <v>0.17</v>
      </c>
      <c r="D1929" s="1">
        <v>0.83</v>
      </c>
      <c r="E1929" s="1">
        <v>0.05</v>
      </c>
      <c r="F1929" s="1">
        <v>0.12</v>
      </c>
      <c r="G1929">
        <v>58956</v>
      </c>
      <c r="H1929">
        <v>8.98</v>
      </c>
      <c r="I1929" s="1">
        <v>0.81</v>
      </c>
    </row>
    <row r="1930" spans="1:9" x14ac:dyDescent="0.3">
      <c r="A1930">
        <v>8</v>
      </c>
      <c r="B1930">
        <v>21012</v>
      </c>
      <c r="C1930" s="1">
        <v>0.17</v>
      </c>
      <c r="D1930" s="1">
        <v>0.83</v>
      </c>
      <c r="E1930" s="1">
        <v>0.04</v>
      </c>
      <c r="F1930" s="1">
        <v>0.21</v>
      </c>
      <c r="G1930">
        <v>43591</v>
      </c>
      <c r="H1930">
        <v>0</v>
      </c>
      <c r="I1930" s="1">
        <v>0.74</v>
      </c>
    </row>
    <row r="1931" spans="1:9" x14ac:dyDescent="0.3">
      <c r="A1931">
        <v>2</v>
      </c>
      <c r="B1931">
        <v>533670</v>
      </c>
      <c r="C1931" s="1">
        <v>0.15</v>
      </c>
      <c r="D1931" s="1">
        <v>0.85</v>
      </c>
      <c r="E1931" s="1">
        <v>0.06</v>
      </c>
      <c r="F1931" s="1">
        <v>0.15</v>
      </c>
      <c r="G1931">
        <v>52166</v>
      </c>
      <c r="H1931">
        <v>2.5499999999999998</v>
      </c>
      <c r="I1931" s="1">
        <v>0.84</v>
      </c>
    </row>
    <row r="1932" spans="1:9" x14ac:dyDescent="0.3">
      <c r="A1932">
        <v>4</v>
      </c>
      <c r="B1932">
        <v>50574</v>
      </c>
      <c r="C1932" s="1">
        <v>0.21</v>
      </c>
      <c r="D1932" s="1">
        <v>0.79</v>
      </c>
      <c r="E1932" s="1">
        <v>0.06</v>
      </c>
      <c r="F1932" s="1">
        <v>0.21</v>
      </c>
      <c r="G1932">
        <v>36760</v>
      </c>
      <c r="H1932">
        <v>2.81</v>
      </c>
      <c r="I1932" s="1">
        <v>0.82</v>
      </c>
    </row>
    <row r="1933" spans="1:9" x14ac:dyDescent="0.3">
      <c r="A1933">
        <v>4</v>
      </c>
      <c r="B1933">
        <v>134214</v>
      </c>
      <c r="C1933" s="1">
        <v>0.12</v>
      </c>
      <c r="D1933" s="1">
        <v>0.88</v>
      </c>
      <c r="E1933" s="1">
        <v>0.09</v>
      </c>
      <c r="F1933" s="1">
        <v>0.14000000000000001</v>
      </c>
      <c r="G1933">
        <v>51225</v>
      </c>
      <c r="H1933">
        <v>0.78</v>
      </c>
      <c r="I1933" s="1">
        <v>0.88</v>
      </c>
    </row>
    <row r="1934" spans="1:9" x14ac:dyDescent="0.3">
      <c r="A1934">
        <v>2</v>
      </c>
      <c r="B1934">
        <v>61971</v>
      </c>
      <c r="C1934" s="1">
        <v>0.25</v>
      </c>
      <c r="D1934" s="1">
        <v>0.75</v>
      </c>
      <c r="E1934" s="1">
        <v>0.09</v>
      </c>
      <c r="F1934" s="1">
        <v>0.13</v>
      </c>
      <c r="G1934">
        <v>47183</v>
      </c>
      <c r="H1934">
        <v>2.36</v>
      </c>
      <c r="I1934" s="1">
        <v>0.79</v>
      </c>
    </row>
    <row r="1935" spans="1:9" x14ac:dyDescent="0.3">
      <c r="A1935">
        <v>2</v>
      </c>
      <c r="B1935">
        <v>116748</v>
      </c>
      <c r="C1935" s="1">
        <v>0.26</v>
      </c>
      <c r="D1935" s="1">
        <v>0.74</v>
      </c>
      <c r="E1935" s="1">
        <v>0.08</v>
      </c>
      <c r="F1935" s="1">
        <v>0.1</v>
      </c>
      <c r="G1935">
        <v>54012</v>
      </c>
      <c r="H1935">
        <v>2.09</v>
      </c>
      <c r="I1935" s="1">
        <v>0.77</v>
      </c>
    </row>
    <row r="1936" spans="1:9" x14ac:dyDescent="0.3">
      <c r="A1936">
        <v>6</v>
      </c>
      <c r="B1936">
        <v>23659</v>
      </c>
      <c r="C1936" s="1">
        <v>0.2</v>
      </c>
      <c r="D1936" s="1">
        <v>0.8</v>
      </c>
      <c r="E1936" s="1">
        <v>0.05</v>
      </c>
      <c r="F1936" s="1">
        <v>0.21</v>
      </c>
      <c r="G1936">
        <v>38216</v>
      </c>
      <c r="H1936">
        <v>3</v>
      </c>
      <c r="I1936" s="1">
        <v>0.75</v>
      </c>
    </row>
    <row r="1937" spans="1:9" x14ac:dyDescent="0.3">
      <c r="A1937">
        <v>2</v>
      </c>
      <c r="B1937">
        <v>54764</v>
      </c>
      <c r="C1937" s="1">
        <v>0.1</v>
      </c>
      <c r="D1937" s="1">
        <v>0.9</v>
      </c>
      <c r="E1937" s="1">
        <v>0.11</v>
      </c>
      <c r="F1937" s="1">
        <v>0.18</v>
      </c>
      <c r="G1937">
        <v>47892</v>
      </c>
      <c r="H1937">
        <v>0.53</v>
      </c>
      <c r="I1937" s="1">
        <v>0.91</v>
      </c>
    </row>
    <row r="1938" spans="1:9" x14ac:dyDescent="0.3">
      <c r="A1938">
        <v>9</v>
      </c>
      <c r="B1938">
        <v>5230</v>
      </c>
      <c r="C1938" s="1">
        <v>0.21</v>
      </c>
      <c r="D1938" s="1">
        <v>0.79</v>
      </c>
      <c r="E1938" s="1">
        <v>0.05</v>
      </c>
      <c r="F1938" s="1">
        <v>0.19</v>
      </c>
      <c r="G1938">
        <v>40653</v>
      </c>
      <c r="H1938">
        <v>0</v>
      </c>
      <c r="I1938" s="1">
        <v>0.7</v>
      </c>
    </row>
    <row r="1939" spans="1:9" x14ac:dyDescent="0.3">
      <c r="A1939">
        <v>1</v>
      </c>
      <c r="B1939">
        <v>178435</v>
      </c>
      <c r="C1939" s="1">
        <v>0.16</v>
      </c>
      <c r="D1939" s="1">
        <v>0.84</v>
      </c>
      <c r="E1939" s="1">
        <v>0.06</v>
      </c>
      <c r="F1939" s="1">
        <v>0.09</v>
      </c>
      <c r="G1939">
        <v>60044</v>
      </c>
      <c r="H1939">
        <v>2.5299999999999998</v>
      </c>
      <c r="I1939" s="1">
        <v>0.87</v>
      </c>
    </row>
    <row r="1940" spans="1:9" x14ac:dyDescent="0.3">
      <c r="A1940">
        <v>6</v>
      </c>
      <c r="B1940">
        <v>43327</v>
      </c>
      <c r="C1940" s="1">
        <v>0.2</v>
      </c>
      <c r="D1940" s="1">
        <v>0.8</v>
      </c>
      <c r="E1940" s="1">
        <v>7.0000000000000007E-2</v>
      </c>
      <c r="F1940" s="1">
        <v>0.15</v>
      </c>
      <c r="G1940">
        <v>44502</v>
      </c>
      <c r="H1940">
        <v>1.98</v>
      </c>
      <c r="I1940" s="1">
        <v>0.74</v>
      </c>
    </row>
    <row r="1941" spans="1:9" x14ac:dyDescent="0.3">
      <c r="A1941">
        <v>1</v>
      </c>
      <c r="B1941">
        <v>202675</v>
      </c>
      <c r="C1941" s="1">
        <v>0.13</v>
      </c>
      <c r="D1941" s="1">
        <v>0.87</v>
      </c>
      <c r="E1941" s="1">
        <v>0.06</v>
      </c>
      <c r="F1941" s="1">
        <v>0.12</v>
      </c>
      <c r="G1941">
        <v>60296</v>
      </c>
      <c r="H1941">
        <v>0.75</v>
      </c>
      <c r="I1941" s="1">
        <v>0.89</v>
      </c>
    </row>
    <row r="1942" spans="1:9" x14ac:dyDescent="0.3">
      <c r="A1942">
        <v>3</v>
      </c>
      <c r="B1942">
        <v>9637</v>
      </c>
      <c r="C1942" s="1">
        <v>0.23</v>
      </c>
      <c r="D1942" s="1">
        <v>0.77</v>
      </c>
      <c r="E1942" s="1">
        <v>0.09</v>
      </c>
      <c r="F1942" s="1">
        <v>0.16</v>
      </c>
      <c r="G1942">
        <v>43302</v>
      </c>
      <c r="H1942">
        <v>0</v>
      </c>
      <c r="I1942" s="1">
        <v>0.81</v>
      </c>
    </row>
    <row r="1943" spans="1:9" x14ac:dyDescent="0.3">
      <c r="A1943">
        <v>4</v>
      </c>
      <c r="B1943">
        <v>61452</v>
      </c>
      <c r="C1943" s="1">
        <v>0.16</v>
      </c>
      <c r="D1943" s="1">
        <v>0.84</v>
      </c>
      <c r="E1943" s="1">
        <v>0.08</v>
      </c>
      <c r="F1943" s="1">
        <v>0.15</v>
      </c>
      <c r="G1943">
        <v>48984</v>
      </c>
      <c r="H1943">
        <v>2.0699999999999998</v>
      </c>
      <c r="I1943" s="1">
        <v>0.86</v>
      </c>
    </row>
    <row r="1944" spans="1:9" x14ac:dyDescent="0.3">
      <c r="A1944">
        <v>4</v>
      </c>
      <c r="B1944">
        <v>55976</v>
      </c>
      <c r="C1944" s="1">
        <v>0.2</v>
      </c>
      <c r="D1944" s="1">
        <v>0.8</v>
      </c>
      <c r="E1944" s="1">
        <v>0.08</v>
      </c>
      <c r="F1944" s="1">
        <v>0.22</v>
      </c>
      <c r="G1944">
        <v>40433</v>
      </c>
      <c r="H1944">
        <v>3.14</v>
      </c>
      <c r="I1944" s="1">
        <v>0.84</v>
      </c>
    </row>
    <row r="1945" spans="1:9" x14ac:dyDescent="0.3">
      <c r="A1945">
        <v>1</v>
      </c>
      <c r="B1945">
        <v>83770</v>
      </c>
      <c r="C1945" s="1">
        <v>0.18</v>
      </c>
      <c r="D1945" s="1">
        <v>0.82</v>
      </c>
      <c r="E1945" s="1">
        <v>0.06</v>
      </c>
      <c r="F1945" s="1">
        <v>0.1</v>
      </c>
      <c r="G1945">
        <v>62963</v>
      </c>
      <c r="H1945">
        <v>1.21</v>
      </c>
      <c r="I1945" s="1">
        <v>0.85</v>
      </c>
    </row>
    <row r="1946" spans="1:9" x14ac:dyDescent="0.3">
      <c r="A1946">
        <v>6</v>
      </c>
      <c r="B1946">
        <v>45507</v>
      </c>
      <c r="C1946" s="1">
        <v>0.2</v>
      </c>
      <c r="D1946" s="1">
        <v>0.8</v>
      </c>
      <c r="E1946" s="1">
        <v>7.0000000000000007E-2</v>
      </c>
      <c r="F1946" s="1">
        <v>0.15</v>
      </c>
      <c r="G1946">
        <v>43972</v>
      </c>
      <c r="H1946">
        <v>0.66</v>
      </c>
      <c r="I1946" s="1">
        <v>0.83</v>
      </c>
    </row>
    <row r="1947" spans="1:9" x14ac:dyDescent="0.3">
      <c r="A1947">
        <v>7</v>
      </c>
      <c r="B1947">
        <v>35285</v>
      </c>
      <c r="C1947" s="1">
        <v>0.28000000000000003</v>
      </c>
      <c r="D1947" s="1">
        <v>0.72</v>
      </c>
      <c r="E1947" s="1">
        <v>0.09</v>
      </c>
      <c r="F1947" s="1">
        <v>0.16</v>
      </c>
      <c r="G1947">
        <v>46426</v>
      </c>
      <c r="H1947">
        <v>3.97</v>
      </c>
      <c r="I1947" s="1">
        <v>0.75</v>
      </c>
    </row>
    <row r="1948" spans="1:9" x14ac:dyDescent="0.3">
      <c r="A1948">
        <v>2</v>
      </c>
      <c r="B1948">
        <v>21763</v>
      </c>
      <c r="C1948" s="1">
        <v>0.22</v>
      </c>
      <c r="D1948" s="1">
        <v>0.78</v>
      </c>
      <c r="E1948" s="1">
        <v>7.0000000000000007E-2</v>
      </c>
      <c r="F1948" s="1">
        <v>0.16</v>
      </c>
      <c r="G1948">
        <v>44693</v>
      </c>
      <c r="H1948">
        <v>0</v>
      </c>
      <c r="I1948" s="1">
        <v>0.78</v>
      </c>
    </row>
    <row r="1949" spans="1:9" x14ac:dyDescent="0.3">
      <c r="A1949">
        <v>6</v>
      </c>
      <c r="B1949">
        <v>22671</v>
      </c>
      <c r="C1949" s="1">
        <v>0.23</v>
      </c>
      <c r="D1949" s="1">
        <v>0.77</v>
      </c>
      <c r="E1949" s="1">
        <v>7.0000000000000007E-2</v>
      </c>
      <c r="F1949" s="1">
        <v>0.2</v>
      </c>
      <c r="G1949">
        <v>43569</v>
      </c>
      <c r="H1949">
        <v>2.16</v>
      </c>
      <c r="I1949" s="1">
        <v>0.81</v>
      </c>
    </row>
    <row r="1950" spans="1:9" x14ac:dyDescent="0.3">
      <c r="A1950">
        <v>1</v>
      </c>
      <c r="B1950">
        <v>1093901</v>
      </c>
      <c r="C1950" s="1">
        <v>0.11</v>
      </c>
      <c r="D1950" s="1">
        <v>0.89</v>
      </c>
      <c r="E1950" s="1">
        <v>0.05</v>
      </c>
      <c r="F1950" s="1">
        <v>0.12</v>
      </c>
      <c r="G1950">
        <v>64509</v>
      </c>
      <c r="H1950">
        <v>2.38</v>
      </c>
      <c r="I1950" s="1">
        <v>0.89</v>
      </c>
    </row>
    <row r="1951" spans="1:9" x14ac:dyDescent="0.3">
      <c r="A1951">
        <v>7</v>
      </c>
      <c r="B1951">
        <v>15000</v>
      </c>
      <c r="C1951" s="1">
        <v>0.25</v>
      </c>
      <c r="D1951" s="1">
        <v>0.75</v>
      </c>
      <c r="E1951" s="1">
        <v>0.06</v>
      </c>
      <c r="F1951" s="1">
        <v>0.16</v>
      </c>
      <c r="G1951">
        <v>43967</v>
      </c>
      <c r="H1951">
        <v>1.4</v>
      </c>
      <c r="I1951" s="1">
        <v>0.79</v>
      </c>
    </row>
    <row r="1952" spans="1:9" x14ac:dyDescent="0.3">
      <c r="A1952">
        <v>6</v>
      </c>
      <c r="B1952">
        <v>27271</v>
      </c>
      <c r="C1952" s="1">
        <v>0.21</v>
      </c>
      <c r="D1952" s="1">
        <v>0.79</v>
      </c>
      <c r="E1952" s="1">
        <v>0.06</v>
      </c>
      <c r="F1952" s="1">
        <v>0.16</v>
      </c>
      <c r="G1952">
        <v>47757</v>
      </c>
      <c r="H1952">
        <v>0.18</v>
      </c>
      <c r="I1952" s="1">
        <v>0.79</v>
      </c>
    </row>
    <row r="1953" spans="1:9" x14ac:dyDescent="0.3">
      <c r="A1953">
        <v>4</v>
      </c>
      <c r="B1953">
        <v>98682</v>
      </c>
      <c r="C1953" s="1">
        <v>0.24</v>
      </c>
      <c r="D1953" s="1">
        <v>0.76</v>
      </c>
      <c r="E1953" s="1">
        <v>0.1</v>
      </c>
      <c r="F1953" s="1">
        <v>0.1</v>
      </c>
      <c r="G1953">
        <v>59471</v>
      </c>
      <c r="H1953">
        <v>3.67</v>
      </c>
      <c r="I1953" s="1">
        <v>0.79</v>
      </c>
    </row>
    <row r="1954" spans="1:9" x14ac:dyDescent="0.3">
      <c r="A1954">
        <v>3</v>
      </c>
      <c r="B1954">
        <v>94016</v>
      </c>
      <c r="C1954" s="1">
        <v>0.19</v>
      </c>
      <c r="D1954" s="1">
        <v>0.81</v>
      </c>
      <c r="E1954" s="1">
        <v>0.06</v>
      </c>
      <c r="F1954" s="1">
        <v>0.14000000000000001</v>
      </c>
      <c r="G1954">
        <v>50122</v>
      </c>
      <c r="H1954">
        <v>3.11</v>
      </c>
      <c r="I1954" s="1">
        <v>0.83</v>
      </c>
    </row>
    <row r="1955" spans="1:9" x14ac:dyDescent="0.3">
      <c r="A1955">
        <v>2</v>
      </c>
      <c r="B1955">
        <v>232274</v>
      </c>
      <c r="C1955" s="1">
        <v>0.18</v>
      </c>
      <c r="D1955" s="1">
        <v>0.82</v>
      </c>
      <c r="E1955" s="1">
        <v>7.0000000000000007E-2</v>
      </c>
      <c r="F1955" s="1">
        <v>0.15</v>
      </c>
      <c r="G1955">
        <v>53419</v>
      </c>
      <c r="H1955">
        <v>3.26</v>
      </c>
      <c r="I1955" s="1">
        <v>0.82</v>
      </c>
    </row>
    <row r="1956" spans="1:9" x14ac:dyDescent="0.3">
      <c r="A1956">
        <v>9</v>
      </c>
      <c r="B1956">
        <v>19676</v>
      </c>
      <c r="C1956" s="1">
        <v>0.26</v>
      </c>
      <c r="D1956" s="1">
        <v>0.74</v>
      </c>
      <c r="E1956" s="1">
        <v>7.0000000000000007E-2</v>
      </c>
      <c r="F1956" s="1">
        <v>0.21</v>
      </c>
      <c r="G1956">
        <v>37233</v>
      </c>
      <c r="H1956">
        <v>0</v>
      </c>
      <c r="I1956" s="1">
        <v>0.76</v>
      </c>
    </row>
    <row r="1957" spans="1:9" x14ac:dyDescent="0.3">
      <c r="A1957">
        <v>3</v>
      </c>
      <c r="B1957">
        <v>197683</v>
      </c>
      <c r="C1957" s="1">
        <v>0.09</v>
      </c>
      <c r="D1957" s="1">
        <v>0.91</v>
      </c>
      <c r="E1957" s="1">
        <v>0.16</v>
      </c>
      <c r="F1957" s="1">
        <v>0.13</v>
      </c>
      <c r="G1957">
        <v>50531</v>
      </c>
      <c r="H1957">
        <v>1.85</v>
      </c>
      <c r="I1957" s="1">
        <v>0.82</v>
      </c>
    </row>
    <row r="1958" spans="1:9" x14ac:dyDescent="0.3">
      <c r="A1958">
        <v>2</v>
      </c>
      <c r="B1958">
        <v>146027</v>
      </c>
      <c r="C1958" s="1">
        <v>0.14000000000000001</v>
      </c>
      <c r="D1958" s="1">
        <v>0.86</v>
      </c>
      <c r="E1958" s="1">
        <v>0.04</v>
      </c>
      <c r="F1958" s="1">
        <v>0.12</v>
      </c>
      <c r="G1958">
        <v>71920</v>
      </c>
      <c r="H1958">
        <v>6.5</v>
      </c>
      <c r="I1958" s="1">
        <v>0.83</v>
      </c>
    </row>
    <row r="1959" spans="1:9" x14ac:dyDescent="0.3">
      <c r="A1959">
        <v>3</v>
      </c>
      <c r="B1959">
        <v>12670</v>
      </c>
      <c r="C1959" s="1">
        <v>0.3</v>
      </c>
      <c r="D1959" s="1">
        <v>0.7</v>
      </c>
      <c r="E1959" s="1">
        <v>0.11</v>
      </c>
      <c r="F1959" s="1">
        <v>0.16</v>
      </c>
      <c r="G1959">
        <v>46447</v>
      </c>
      <c r="H1959">
        <v>0</v>
      </c>
      <c r="I1959" s="1">
        <v>0.68</v>
      </c>
    </row>
    <row r="1960" spans="1:9" x14ac:dyDescent="0.3">
      <c r="A1960">
        <v>4</v>
      </c>
      <c r="B1960">
        <v>39639</v>
      </c>
      <c r="C1960" s="1">
        <v>0.17</v>
      </c>
      <c r="D1960" s="1">
        <v>0.83</v>
      </c>
      <c r="E1960" s="1">
        <v>0.1</v>
      </c>
      <c r="F1960" s="1">
        <v>0.17</v>
      </c>
      <c r="G1960">
        <v>46355</v>
      </c>
      <c r="H1960">
        <v>2.75</v>
      </c>
      <c r="I1960" s="1">
        <v>0.82</v>
      </c>
    </row>
    <row r="1961" spans="1:9" x14ac:dyDescent="0.3">
      <c r="A1961">
        <v>2</v>
      </c>
      <c r="B1961">
        <v>62162</v>
      </c>
      <c r="C1961" s="1">
        <v>0.18</v>
      </c>
      <c r="D1961" s="1">
        <v>0.82</v>
      </c>
      <c r="E1961" s="1">
        <v>0.08</v>
      </c>
      <c r="F1961" s="1">
        <v>0.15</v>
      </c>
      <c r="G1961">
        <v>54900</v>
      </c>
      <c r="H1961">
        <v>0.95</v>
      </c>
      <c r="I1961" s="1">
        <v>0.84</v>
      </c>
    </row>
    <row r="1962" spans="1:9" x14ac:dyDescent="0.3">
      <c r="A1962">
        <v>8</v>
      </c>
      <c r="B1962">
        <v>13422</v>
      </c>
      <c r="C1962" s="1">
        <v>0.27</v>
      </c>
      <c r="D1962" s="1">
        <v>0.73</v>
      </c>
      <c r="E1962" s="1">
        <v>0.12</v>
      </c>
      <c r="F1962" s="1">
        <v>0.16</v>
      </c>
      <c r="G1962">
        <v>48337</v>
      </c>
      <c r="H1962">
        <v>0</v>
      </c>
      <c r="I1962" s="1">
        <v>0.76</v>
      </c>
    </row>
    <row r="1963" spans="1:9" x14ac:dyDescent="0.3">
      <c r="A1963">
        <v>2</v>
      </c>
      <c r="B1963">
        <v>39507</v>
      </c>
      <c r="C1963" s="1">
        <v>0.2</v>
      </c>
      <c r="D1963" s="1">
        <v>0.8</v>
      </c>
      <c r="E1963" s="1">
        <v>0.06</v>
      </c>
      <c r="F1963" s="1">
        <v>0.15</v>
      </c>
      <c r="G1963">
        <v>50149</v>
      </c>
      <c r="H1963">
        <v>1.95</v>
      </c>
      <c r="I1963" s="1">
        <v>0.84</v>
      </c>
    </row>
    <row r="1964" spans="1:9" x14ac:dyDescent="0.3">
      <c r="A1964">
        <v>3</v>
      </c>
      <c r="B1964">
        <v>179914</v>
      </c>
      <c r="C1964" s="1">
        <v>0.13</v>
      </c>
      <c r="D1964" s="1">
        <v>0.87</v>
      </c>
      <c r="E1964" s="1">
        <v>7.0000000000000007E-2</v>
      </c>
      <c r="F1964" s="1">
        <v>0.22</v>
      </c>
      <c r="G1964">
        <v>43303</v>
      </c>
      <c r="H1964">
        <v>5.86</v>
      </c>
      <c r="I1964" s="1">
        <v>0.87</v>
      </c>
    </row>
    <row r="1965" spans="1:9" x14ac:dyDescent="0.3">
      <c r="A1965">
        <v>8</v>
      </c>
      <c r="B1965">
        <v>20611</v>
      </c>
      <c r="C1965" s="1">
        <v>0.31</v>
      </c>
      <c r="D1965" s="1">
        <v>0.69</v>
      </c>
      <c r="E1965" s="1">
        <v>0.09</v>
      </c>
      <c r="F1965" s="1">
        <v>0.12</v>
      </c>
      <c r="G1965">
        <v>50467</v>
      </c>
      <c r="H1965">
        <v>1.7</v>
      </c>
      <c r="I1965" s="1">
        <v>0.71</v>
      </c>
    </row>
    <row r="1966" spans="1:9" x14ac:dyDescent="0.3">
      <c r="A1966">
        <v>2</v>
      </c>
      <c r="B1966">
        <v>143351</v>
      </c>
      <c r="C1966" s="1">
        <v>0.18</v>
      </c>
      <c r="D1966" s="1">
        <v>0.82</v>
      </c>
      <c r="E1966" s="1">
        <v>0.06</v>
      </c>
      <c r="F1966" s="1">
        <v>0.14000000000000001</v>
      </c>
      <c r="G1966">
        <v>48372</v>
      </c>
      <c r="H1966">
        <v>0.59</v>
      </c>
      <c r="I1966" s="1">
        <v>0.85</v>
      </c>
    </row>
    <row r="1967" spans="1:9" x14ac:dyDescent="0.3">
      <c r="A1967">
        <v>5</v>
      </c>
      <c r="B1967">
        <v>44887</v>
      </c>
      <c r="C1967" s="1">
        <v>0.18</v>
      </c>
      <c r="D1967" s="1">
        <v>0.82</v>
      </c>
      <c r="E1967" s="1">
        <v>7.0000000000000007E-2</v>
      </c>
      <c r="F1967" s="1">
        <v>0.19</v>
      </c>
      <c r="G1967">
        <v>38514</v>
      </c>
      <c r="H1967">
        <v>0</v>
      </c>
      <c r="I1967" s="1">
        <v>0.85</v>
      </c>
    </row>
    <row r="1968" spans="1:9" x14ac:dyDescent="0.3">
      <c r="A1968">
        <v>4</v>
      </c>
      <c r="B1968">
        <v>131831</v>
      </c>
      <c r="C1968" s="1">
        <v>0.15</v>
      </c>
      <c r="D1968" s="1">
        <v>0.85</v>
      </c>
      <c r="E1968" s="1">
        <v>0.05</v>
      </c>
      <c r="F1968" s="1">
        <v>0.24</v>
      </c>
      <c r="G1968">
        <v>35407</v>
      </c>
      <c r="H1968">
        <v>2.83</v>
      </c>
      <c r="I1968" s="1">
        <v>0.86</v>
      </c>
    </row>
    <row r="1969" spans="1:9" x14ac:dyDescent="0.3">
      <c r="A1969">
        <v>2</v>
      </c>
      <c r="B1969">
        <v>90690</v>
      </c>
      <c r="C1969" s="1">
        <v>0.2</v>
      </c>
      <c r="D1969" s="1">
        <v>0.8</v>
      </c>
      <c r="E1969" s="1">
        <v>0.06</v>
      </c>
      <c r="F1969" s="1">
        <v>0.18</v>
      </c>
      <c r="G1969">
        <v>41869</v>
      </c>
      <c r="H1969">
        <v>2.0699999999999998</v>
      </c>
      <c r="I1969" s="1">
        <v>0.84</v>
      </c>
    </row>
    <row r="1970" spans="1:9" x14ac:dyDescent="0.3">
      <c r="A1970">
        <v>1</v>
      </c>
      <c r="B1970">
        <v>141262</v>
      </c>
      <c r="C1970" s="1">
        <v>0.18</v>
      </c>
      <c r="D1970" s="1">
        <v>0.82</v>
      </c>
      <c r="E1970" s="1">
        <v>7.0000000000000007E-2</v>
      </c>
      <c r="F1970" s="1">
        <v>0.16</v>
      </c>
      <c r="G1970">
        <v>46864</v>
      </c>
      <c r="H1970">
        <v>2.6</v>
      </c>
      <c r="I1970" s="1">
        <v>0.84</v>
      </c>
    </row>
    <row r="1971" spans="1:9" x14ac:dyDescent="0.3">
      <c r="A1971">
        <v>4</v>
      </c>
      <c r="B1971">
        <v>66826</v>
      </c>
      <c r="C1971" s="1">
        <v>0.22</v>
      </c>
      <c r="D1971" s="1">
        <v>0.78</v>
      </c>
      <c r="E1971" s="1">
        <v>0.06</v>
      </c>
      <c r="F1971" s="1">
        <v>0.19</v>
      </c>
      <c r="G1971">
        <v>42831</v>
      </c>
      <c r="H1971">
        <v>1.68</v>
      </c>
      <c r="I1971" s="1">
        <v>0.82</v>
      </c>
    </row>
    <row r="1972" spans="1:9" x14ac:dyDescent="0.3">
      <c r="A1972">
        <v>6</v>
      </c>
      <c r="B1972">
        <v>63626</v>
      </c>
      <c r="C1972" s="1">
        <v>0.18</v>
      </c>
      <c r="D1972" s="1">
        <v>0.82</v>
      </c>
      <c r="E1972" s="1">
        <v>0.06</v>
      </c>
      <c r="F1972" s="1">
        <v>0.22</v>
      </c>
      <c r="G1972">
        <v>42807</v>
      </c>
      <c r="H1972">
        <v>1.3</v>
      </c>
      <c r="I1972" s="1">
        <v>0.84</v>
      </c>
    </row>
    <row r="1973" spans="1:9" x14ac:dyDescent="0.3">
      <c r="A1973">
        <v>6</v>
      </c>
      <c r="B1973">
        <v>34810</v>
      </c>
      <c r="C1973" s="1">
        <v>0.18</v>
      </c>
      <c r="D1973" s="1">
        <v>0.82</v>
      </c>
      <c r="E1973" s="1">
        <v>7.0000000000000007E-2</v>
      </c>
      <c r="F1973" s="1">
        <v>0.25</v>
      </c>
      <c r="G1973">
        <v>36730</v>
      </c>
      <c r="H1973">
        <v>2.99</v>
      </c>
      <c r="I1973" s="1">
        <v>0.8</v>
      </c>
    </row>
    <row r="1974" spans="1:9" x14ac:dyDescent="0.3">
      <c r="A1974">
        <v>6</v>
      </c>
      <c r="B1974">
        <v>62075</v>
      </c>
      <c r="C1974" s="1">
        <v>0.19</v>
      </c>
      <c r="D1974" s="1">
        <v>0.81</v>
      </c>
      <c r="E1974" s="1">
        <v>0.06</v>
      </c>
      <c r="F1974" s="1">
        <v>0.13</v>
      </c>
      <c r="G1974">
        <v>51491</v>
      </c>
      <c r="H1974">
        <v>1.76</v>
      </c>
      <c r="I1974" s="1">
        <v>0.82</v>
      </c>
    </row>
    <row r="1975" spans="1:9" x14ac:dyDescent="0.3">
      <c r="A1975">
        <v>2</v>
      </c>
      <c r="B1975">
        <v>45467</v>
      </c>
      <c r="C1975" s="1">
        <v>0.21</v>
      </c>
      <c r="D1975" s="1">
        <v>0.79</v>
      </c>
      <c r="E1975" s="1">
        <v>7.0000000000000007E-2</v>
      </c>
      <c r="F1975" s="1">
        <v>0.12</v>
      </c>
      <c r="G1975">
        <v>50826</v>
      </c>
      <c r="H1975">
        <v>1.43</v>
      </c>
      <c r="I1975" s="1">
        <v>0.83</v>
      </c>
    </row>
    <row r="1976" spans="1:9" x14ac:dyDescent="0.3">
      <c r="A1976">
        <v>4</v>
      </c>
      <c r="B1976">
        <v>71948</v>
      </c>
      <c r="C1976" s="1">
        <v>0.2</v>
      </c>
      <c r="D1976" s="1">
        <v>0.8</v>
      </c>
      <c r="E1976" s="1">
        <v>0.05</v>
      </c>
      <c r="F1976" s="1">
        <v>0.16</v>
      </c>
      <c r="G1976">
        <v>46342</v>
      </c>
      <c r="H1976">
        <v>2.63</v>
      </c>
      <c r="I1976" s="1">
        <v>0.84</v>
      </c>
    </row>
    <row r="1977" spans="1:9" x14ac:dyDescent="0.3">
      <c r="A1977">
        <v>8</v>
      </c>
      <c r="B1977">
        <v>14245</v>
      </c>
      <c r="C1977" s="1">
        <v>0.19</v>
      </c>
      <c r="D1977" s="1">
        <v>0.81</v>
      </c>
      <c r="E1977" s="1">
        <v>7.0000000000000007E-2</v>
      </c>
      <c r="F1977" s="1">
        <v>0.15</v>
      </c>
      <c r="G1977">
        <v>43121</v>
      </c>
      <c r="H1977">
        <v>2.81</v>
      </c>
      <c r="I1977" s="1">
        <v>0.85</v>
      </c>
    </row>
    <row r="1978" spans="1:9" x14ac:dyDescent="0.3">
      <c r="A1978">
        <v>6</v>
      </c>
      <c r="B1978">
        <v>34215</v>
      </c>
      <c r="C1978" s="1">
        <v>0.31</v>
      </c>
      <c r="D1978" s="1">
        <v>0.69</v>
      </c>
      <c r="E1978" s="1">
        <v>0.09</v>
      </c>
      <c r="F1978" s="1">
        <v>0.13</v>
      </c>
      <c r="G1978">
        <v>51398</v>
      </c>
      <c r="H1978">
        <v>1.17</v>
      </c>
      <c r="I1978" s="1">
        <v>0.71</v>
      </c>
    </row>
    <row r="1979" spans="1:9" x14ac:dyDescent="0.3">
      <c r="A1979">
        <v>9</v>
      </c>
      <c r="B1979">
        <v>4131</v>
      </c>
      <c r="C1979" s="1">
        <v>0.19</v>
      </c>
      <c r="D1979" s="1">
        <v>0.81</v>
      </c>
      <c r="E1979" s="1">
        <v>7.0000000000000007E-2</v>
      </c>
      <c r="F1979" s="1">
        <v>0.21</v>
      </c>
      <c r="G1979">
        <v>36765</v>
      </c>
      <c r="H1979">
        <v>0</v>
      </c>
      <c r="I1979" s="1">
        <v>0.68</v>
      </c>
    </row>
    <row r="1980" spans="1:9" x14ac:dyDescent="0.3">
      <c r="A1980">
        <v>1</v>
      </c>
      <c r="B1980">
        <v>235908</v>
      </c>
      <c r="C1980" s="1">
        <v>0.13</v>
      </c>
      <c r="D1980" s="1">
        <v>0.87</v>
      </c>
      <c r="E1980" s="1">
        <v>0.05</v>
      </c>
      <c r="F1980" s="1">
        <v>7.0000000000000007E-2</v>
      </c>
      <c r="G1980">
        <v>80428</v>
      </c>
      <c r="H1980">
        <v>0.98</v>
      </c>
      <c r="I1980" s="1">
        <v>0.89</v>
      </c>
    </row>
    <row r="1981" spans="1:9" x14ac:dyDescent="0.3">
      <c r="A1981">
        <v>4</v>
      </c>
      <c r="B1981">
        <v>44582</v>
      </c>
      <c r="C1981" s="1">
        <v>0.18</v>
      </c>
      <c r="D1981" s="1">
        <v>0.82</v>
      </c>
      <c r="E1981" s="1">
        <v>0.06</v>
      </c>
      <c r="F1981" s="1">
        <v>0.26</v>
      </c>
      <c r="G1981">
        <v>40263</v>
      </c>
      <c r="H1981">
        <v>2.29</v>
      </c>
      <c r="I1981" s="1">
        <v>0.85</v>
      </c>
    </row>
    <row r="1982" spans="1:9" x14ac:dyDescent="0.3">
      <c r="A1982">
        <v>1</v>
      </c>
      <c r="B1982">
        <v>1092305</v>
      </c>
      <c r="C1982" s="1">
        <v>0.12</v>
      </c>
      <c r="D1982" s="1">
        <v>0.88</v>
      </c>
      <c r="E1982" s="1">
        <v>0.05</v>
      </c>
      <c r="F1982" s="1">
        <v>0.08</v>
      </c>
      <c r="G1982">
        <v>80169</v>
      </c>
      <c r="H1982">
        <v>2.0699999999999998</v>
      </c>
      <c r="I1982" s="1">
        <v>0.89</v>
      </c>
    </row>
    <row r="1983" spans="1:9" x14ac:dyDescent="0.3">
      <c r="A1983">
        <v>8</v>
      </c>
      <c r="B1983">
        <v>19807</v>
      </c>
      <c r="C1983" s="1">
        <v>0.25</v>
      </c>
      <c r="D1983" s="1">
        <v>0.75</v>
      </c>
      <c r="E1983" s="1">
        <v>7.0000000000000007E-2</v>
      </c>
      <c r="F1983" s="1">
        <v>0.19</v>
      </c>
      <c r="G1983">
        <v>38430</v>
      </c>
      <c r="H1983">
        <v>0</v>
      </c>
      <c r="I1983" s="1">
        <v>0.75</v>
      </c>
    </row>
    <row r="1984" spans="1:9" x14ac:dyDescent="0.3">
      <c r="A1984">
        <v>7</v>
      </c>
      <c r="B1984">
        <v>11859</v>
      </c>
      <c r="C1984" s="1">
        <v>0.24</v>
      </c>
      <c r="D1984" s="1">
        <v>0.76</v>
      </c>
      <c r="E1984" s="1">
        <v>0.06</v>
      </c>
      <c r="F1984" s="1">
        <v>0.21</v>
      </c>
      <c r="G1984">
        <v>36042</v>
      </c>
      <c r="H1984">
        <v>2.11</v>
      </c>
      <c r="I1984" s="1">
        <v>0.8</v>
      </c>
    </row>
    <row r="1985" spans="1:9" x14ac:dyDescent="0.3">
      <c r="A1985">
        <v>5</v>
      </c>
      <c r="B1985">
        <v>55945</v>
      </c>
      <c r="C1985" s="1">
        <v>0.16</v>
      </c>
      <c r="D1985" s="1">
        <v>0.84</v>
      </c>
      <c r="E1985" s="1">
        <v>0.05</v>
      </c>
      <c r="F1985" s="1">
        <v>0.19</v>
      </c>
      <c r="G1985">
        <v>48489</v>
      </c>
      <c r="H1985">
        <v>1.77</v>
      </c>
      <c r="I1985" s="1">
        <v>0.76</v>
      </c>
    </row>
    <row r="1986" spans="1:9" x14ac:dyDescent="0.3">
      <c r="A1986">
        <v>3</v>
      </c>
      <c r="B1986">
        <v>123248</v>
      </c>
      <c r="C1986" s="1">
        <v>0.16</v>
      </c>
      <c r="D1986" s="1">
        <v>0.84</v>
      </c>
      <c r="E1986" s="1">
        <v>0.1</v>
      </c>
      <c r="F1986" s="1">
        <v>0.2</v>
      </c>
      <c r="G1986">
        <v>41572</v>
      </c>
      <c r="H1986">
        <v>4.1900000000000004</v>
      </c>
      <c r="I1986" s="1">
        <v>0.85</v>
      </c>
    </row>
    <row r="1987" spans="1:9" x14ac:dyDescent="0.3">
      <c r="A1987">
        <v>6</v>
      </c>
      <c r="B1987">
        <v>68557</v>
      </c>
      <c r="C1987" s="1">
        <v>0.22</v>
      </c>
      <c r="D1987" s="1">
        <v>0.78</v>
      </c>
      <c r="E1987" s="1">
        <v>0.05</v>
      </c>
      <c r="F1987" s="1">
        <v>0.19</v>
      </c>
      <c r="G1987">
        <v>44080</v>
      </c>
      <c r="H1987">
        <v>1.34</v>
      </c>
      <c r="I1987" s="1">
        <v>0.82</v>
      </c>
    </row>
    <row r="1988" spans="1:9" x14ac:dyDescent="0.3">
      <c r="A1988">
        <v>4</v>
      </c>
      <c r="B1988">
        <v>81455</v>
      </c>
      <c r="C1988" s="1">
        <v>0.18</v>
      </c>
      <c r="D1988" s="1">
        <v>0.82</v>
      </c>
      <c r="E1988" s="1">
        <v>0.06</v>
      </c>
      <c r="F1988" s="1">
        <v>0.21</v>
      </c>
      <c r="G1988">
        <v>44015</v>
      </c>
      <c r="H1988">
        <v>2.7</v>
      </c>
      <c r="I1988" s="1">
        <v>0.84</v>
      </c>
    </row>
    <row r="1989" spans="1:9" x14ac:dyDescent="0.3">
      <c r="A1989">
        <v>2</v>
      </c>
      <c r="B1989">
        <v>37543</v>
      </c>
      <c r="C1989" s="1">
        <v>0.2</v>
      </c>
      <c r="D1989" s="1">
        <v>0.8</v>
      </c>
      <c r="E1989" s="1">
        <v>0.06</v>
      </c>
      <c r="F1989" s="1">
        <v>0.13</v>
      </c>
      <c r="G1989">
        <v>49070</v>
      </c>
      <c r="H1989">
        <v>0</v>
      </c>
      <c r="I1989" s="1">
        <v>0.83</v>
      </c>
    </row>
    <row r="1990" spans="1:9" x14ac:dyDescent="0.3">
      <c r="A1990">
        <v>8</v>
      </c>
      <c r="B1990">
        <v>17903</v>
      </c>
      <c r="C1990" s="1">
        <v>0.26</v>
      </c>
      <c r="D1990" s="1">
        <v>0.74</v>
      </c>
      <c r="E1990" s="1">
        <v>0.06</v>
      </c>
      <c r="F1990" s="1">
        <v>0.18</v>
      </c>
      <c r="G1990">
        <v>44756</v>
      </c>
      <c r="H1990">
        <v>0</v>
      </c>
      <c r="I1990" s="1">
        <v>0.78</v>
      </c>
    </row>
    <row r="1991" spans="1:9" x14ac:dyDescent="0.3">
      <c r="A1991">
        <v>9</v>
      </c>
      <c r="B1991">
        <v>2294</v>
      </c>
      <c r="C1991" s="1">
        <v>0.28000000000000003</v>
      </c>
      <c r="D1991" s="1">
        <v>0.72</v>
      </c>
      <c r="E1991" s="1">
        <v>0.08</v>
      </c>
      <c r="F1991" s="1">
        <v>0.1</v>
      </c>
      <c r="G1991">
        <v>53162</v>
      </c>
      <c r="H1991">
        <v>10.9</v>
      </c>
      <c r="I1991" s="1">
        <v>0.74</v>
      </c>
    </row>
    <row r="1992" spans="1:9" x14ac:dyDescent="0.3">
      <c r="A1992">
        <v>6</v>
      </c>
      <c r="B1992">
        <v>10542</v>
      </c>
      <c r="C1992" s="1">
        <v>0.23</v>
      </c>
      <c r="D1992" s="1">
        <v>0.77</v>
      </c>
      <c r="E1992" s="1">
        <v>7.0000000000000007E-2</v>
      </c>
      <c r="F1992" s="1">
        <v>0.12</v>
      </c>
      <c r="G1992">
        <v>54984</v>
      </c>
      <c r="H1992">
        <v>1.8</v>
      </c>
      <c r="I1992" s="1">
        <v>0.76</v>
      </c>
    </row>
    <row r="1993" spans="1:9" x14ac:dyDescent="0.3">
      <c r="A1993">
        <v>9</v>
      </c>
      <c r="B1993">
        <v>6962</v>
      </c>
      <c r="C1993" s="1">
        <v>0.14000000000000001</v>
      </c>
      <c r="D1993" s="1">
        <v>0.86</v>
      </c>
      <c r="E1993" s="1">
        <v>0.05</v>
      </c>
      <c r="F1993" s="1">
        <v>0.31</v>
      </c>
      <c r="G1993">
        <v>42407</v>
      </c>
      <c r="H1993">
        <v>0</v>
      </c>
      <c r="I1993" s="1">
        <v>0.87</v>
      </c>
    </row>
    <row r="1994" spans="1:9" x14ac:dyDescent="0.3">
      <c r="A1994">
        <v>9</v>
      </c>
      <c r="B1994">
        <v>919</v>
      </c>
      <c r="C1994" s="1">
        <v>0.22</v>
      </c>
      <c r="D1994" s="1">
        <v>0.78</v>
      </c>
      <c r="E1994" s="1">
        <v>7.0000000000000007E-2</v>
      </c>
      <c r="F1994" s="1">
        <v>0.09</v>
      </c>
      <c r="G1994">
        <v>76235</v>
      </c>
      <c r="H1994">
        <v>0</v>
      </c>
      <c r="I1994" s="1">
        <v>0.78</v>
      </c>
    </row>
    <row r="1995" spans="1:9" x14ac:dyDescent="0.3">
      <c r="A1995">
        <v>9</v>
      </c>
      <c r="B1995">
        <v>6411</v>
      </c>
      <c r="C1995" s="1">
        <v>0.24</v>
      </c>
      <c r="D1995" s="1">
        <v>0.76</v>
      </c>
      <c r="E1995" s="1">
        <v>0.09</v>
      </c>
      <c r="F1995" s="1">
        <v>0.11</v>
      </c>
      <c r="G1995">
        <v>59161</v>
      </c>
      <c r="H1995">
        <v>3.9</v>
      </c>
      <c r="I1995" s="1">
        <v>0.75</v>
      </c>
    </row>
    <row r="1996" spans="1:9" x14ac:dyDescent="0.3">
      <c r="A1996">
        <v>9</v>
      </c>
      <c r="B1996">
        <v>3076</v>
      </c>
      <c r="C1996" s="1">
        <v>0.21</v>
      </c>
      <c r="D1996" s="1">
        <v>0.79</v>
      </c>
      <c r="E1996" s="1">
        <v>7.0000000000000007E-2</v>
      </c>
      <c r="F1996" s="1">
        <v>0.09</v>
      </c>
      <c r="G1996">
        <v>62270</v>
      </c>
      <c r="H1996">
        <v>17.88</v>
      </c>
      <c r="I1996" s="1">
        <v>0.8</v>
      </c>
    </row>
    <row r="1997" spans="1:9" x14ac:dyDescent="0.3">
      <c r="A1997">
        <v>9</v>
      </c>
      <c r="B1997">
        <v>2100</v>
      </c>
      <c r="C1997" s="1">
        <v>0.21</v>
      </c>
      <c r="D1997" s="1">
        <v>0.79</v>
      </c>
      <c r="E1997" s="1">
        <v>0.06</v>
      </c>
      <c r="F1997" s="1">
        <v>0.09</v>
      </c>
      <c r="G1997">
        <v>63261</v>
      </c>
      <c r="H1997">
        <v>0</v>
      </c>
      <c r="I1997" s="1">
        <v>0.8</v>
      </c>
    </row>
    <row r="1998" spans="1:9" x14ac:dyDescent="0.3">
      <c r="A1998">
        <v>3</v>
      </c>
      <c r="B1998">
        <v>95273</v>
      </c>
      <c r="C1998" s="1">
        <v>0.16</v>
      </c>
      <c r="D1998" s="1">
        <v>0.84</v>
      </c>
      <c r="E1998" s="1">
        <v>7.0000000000000007E-2</v>
      </c>
      <c r="F1998" s="1">
        <v>7.0000000000000007E-2</v>
      </c>
      <c r="G1998">
        <v>72277</v>
      </c>
      <c r="H1998">
        <v>4.87</v>
      </c>
      <c r="I1998" s="1">
        <v>0.83</v>
      </c>
    </row>
    <row r="1999" spans="1:9" x14ac:dyDescent="0.3">
      <c r="A1999">
        <v>3</v>
      </c>
      <c r="B1999">
        <v>181516</v>
      </c>
      <c r="C1999" s="1">
        <v>0.12</v>
      </c>
      <c r="D1999" s="1">
        <v>0.88</v>
      </c>
      <c r="E1999" s="1">
        <v>0.06</v>
      </c>
      <c r="F1999" s="1">
        <v>0.1</v>
      </c>
      <c r="G1999">
        <v>63885</v>
      </c>
      <c r="H1999">
        <v>4.82</v>
      </c>
      <c r="I1999" s="1">
        <v>0.87</v>
      </c>
    </row>
    <row r="2000" spans="1:9" x14ac:dyDescent="0.3">
      <c r="A2000">
        <v>9</v>
      </c>
      <c r="B2000">
        <v>3829</v>
      </c>
      <c r="C2000" s="1">
        <v>0.27</v>
      </c>
      <c r="D2000" s="1">
        <v>0.73</v>
      </c>
      <c r="E2000" s="1">
        <v>7.0000000000000007E-2</v>
      </c>
      <c r="F2000" s="1">
        <v>0.1</v>
      </c>
      <c r="G2000">
        <v>60314</v>
      </c>
      <c r="H2000">
        <v>5.22</v>
      </c>
      <c r="I2000" s="1">
        <v>0.74</v>
      </c>
    </row>
    <row r="2001" spans="1:9" x14ac:dyDescent="0.3">
      <c r="A2001">
        <v>9</v>
      </c>
      <c r="B2001">
        <v>4903</v>
      </c>
      <c r="C2001" s="1">
        <v>0.2</v>
      </c>
      <c r="D2001" s="1">
        <v>0.8</v>
      </c>
      <c r="E2001" s="1">
        <v>7.0000000000000007E-2</v>
      </c>
      <c r="F2001" s="1">
        <v>0.11</v>
      </c>
      <c r="G2001">
        <v>53286</v>
      </c>
      <c r="H2001">
        <v>4.08</v>
      </c>
      <c r="I2001" s="1">
        <v>0.79</v>
      </c>
    </row>
    <row r="2002" spans="1:9" x14ac:dyDescent="0.3">
      <c r="A2002">
        <v>9</v>
      </c>
      <c r="B2002">
        <v>2283</v>
      </c>
      <c r="C2002" s="1">
        <v>0.25</v>
      </c>
      <c r="D2002" s="1">
        <v>0.75</v>
      </c>
      <c r="E2002" s="1">
        <v>0.09</v>
      </c>
      <c r="F2002" s="1">
        <v>0.1</v>
      </c>
      <c r="G2002">
        <v>58715</v>
      </c>
      <c r="H2002">
        <v>26.28</v>
      </c>
      <c r="I2002" s="1">
        <v>0.76</v>
      </c>
    </row>
    <row r="2003" spans="1:9" x14ac:dyDescent="0.3">
      <c r="A2003">
        <v>9</v>
      </c>
      <c r="B2003">
        <v>4332</v>
      </c>
      <c r="C2003" s="1">
        <v>0.16</v>
      </c>
      <c r="D2003" s="1">
        <v>0.84</v>
      </c>
      <c r="E2003" s="1">
        <v>7.0000000000000007E-2</v>
      </c>
      <c r="F2003" s="1">
        <v>0.1</v>
      </c>
      <c r="G2003">
        <v>66383</v>
      </c>
      <c r="H2003">
        <v>0</v>
      </c>
      <c r="I2003" s="1">
        <v>0.85</v>
      </c>
    </row>
    <row r="2004" spans="1:9" x14ac:dyDescent="0.3">
      <c r="A2004">
        <v>9</v>
      </c>
      <c r="B2004">
        <v>2313</v>
      </c>
      <c r="C2004" s="1">
        <v>0.23</v>
      </c>
      <c r="D2004" s="1">
        <v>0.77</v>
      </c>
      <c r="E2004" s="1">
        <v>7.0000000000000007E-2</v>
      </c>
      <c r="F2004" s="1">
        <v>0.1</v>
      </c>
      <c r="G2004">
        <v>51327</v>
      </c>
      <c r="H2004">
        <v>0</v>
      </c>
      <c r="I2004" s="1">
        <v>0.79</v>
      </c>
    </row>
    <row r="2005" spans="1:9" x14ac:dyDescent="0.3">
      <c r="A2005">
        <v>8</v>
      </c>
      <c r="B2005">
        <v>3295</v>
      </c>
      <c r="C2005" s="1">
        <v>0.28000000000000003</v>
      </c>
      <c r="D2005" s="1">
        <v>0.72</v>
      </c>
      <c r="E2005" s="1">
        <v>7.0000000000000007E-2</v>
      </c>
      <c r="F2005" s="1">
        <v>0.13</v>
      </c>
      <c r="G2005">
        <v>47976</v>
      </c>
      <c r="H2005">
        <v>4.25</v>
      </c>
      <c r="I2005" s="1">
        <v>0.74</v>
      </c>
    </row>
    <row r="2006" spans="1:9" x14ac:dyDescent="0.3">
      <c r="A2006">
        <v>9</v>
      </c>
      <c r="B2006">
        <v>3216</v>
      </c>
      <c r="C2006" s="1">
        <v>0.23</v>
      </c>
      <c r="D2006" s="1">
        <v>0.77</v>
      </c>
      <c r="E2006" s="1">
        <v>7.0000000000000007E-2</v>
      </c>
      <c r="F2006" s="1">
        <v>0.09</v>
      </c>
      <c r="G2006">
        <v>58096</v>
      </c>
      <c r="H2006">
        <v>7.77</v>
      </c>
      <c r="I2006" s="1">
        <v>0.79</v>
      </c>
    </row>
    <row r="2007" spans="1:9" x14ac:dyDescent="0.3">
      <c r="A2007">
        <v>9</v>
      </c>
      <c r="B2007">
        <v>1769</v>
      </c>
      <c r="C2007" s="1">
        <v>0.24</v>
      </c>
      <c r="D2007" s="1">
        <v>0.76</v>
      </c>
      <c r="E2007" s="1">
        <v>0.08</v>
      </c>
      <c r="F2007" s="1">
        <v>0.11</v>
      </c>
      <c r="G2007">
        <v>58075</v>
      </c>
      <c r="H2007">
        <v>0</v>
      </c>
      <c r="I2007" s="1">
        <v>0.73</v>
      </c>
    </row>
    <row r="2008" spans="1:9" x14ac:dyDescent="0.3">
      <c r="A2008">
        <v>3</v>
      </c>
      <c r="B2008">
        <v>70770</v>
      </c>
      <c r="C2008" s="1">
        <v>0.13</v>
      </c>
      <c r="D2008" s="1">
        <v>0.87</v>
      </c>
      <c r="E2008" s="1">
        <v>0.08</v>
      </c>
      <c r="F2008" s="1">
        <v>0.12</v>
      </c>
      <c r="G2008">
        <v>54311</v>
      </c>
      <c r="H2008">
        <v>6.1</v>
      </c>
      <c r="I2008" s="1">
        <v>0.85</v>
      </c>
    </row>
    <row r="2009" spans="1:9" x14ac:dyDescent="0.3">
      <c r="A2009">
        <v>8</v>
      </c>
      <c r="B2009">
        <v>2374</v>
      </c>
      <c r="C2009" s="1">
        <v>0.3</v>
      </c>
      <c r="D2009" s="1">
        <v>0.7</v>
      </c>
      <c r="E2009" s="1">
        <v>0.08</v>
      </c>
      <c r="F2009" s="1">
        <v>0.14000000000000001</v>
      </c>
      <c r="G2009">
        <v>41295</v>
      </c>
      <c r="H2009">
        <v>12.64</v>
      </c>
      <c r="I2009" s="1">
        <v>0.71</v>
      </c>
    </row>
    <row r="2010" spans="1:9" x14ac:dyDescent="0.3">
      <c r="A2010">
        <v>9</v>
      </c>
      <c r="B2010">
        <v>2232</v>
      </c>
      <c r="C2010" s="1">
        <v>0.3</v>
      </c>
      <c r="D2010" s="1">
        <v>0.7</v>
      </c>
      <c r="E2010" s="1">
        <v>7.0000000000000007E-2</v>
      </c>
      <c r="F2010" s="1">
        <v>0.09</v>
      </c>
      <c r="G2010">
        <v>54250</v>
      </c>
      <c r="H2010">
        <v>27.78</v>
      </c>
      <c r="I2010" s="1">
        <v>0.71</v>
      </c>
    </row>
    <row r="2011" spans="1:9" x14ac:dyDescent="0.3">
      <c r="A2011">
        <v>9</v>
      </c>
      <c r="B2011">
        <v>2514</v>
      </c>
      <c r="C2011" s="1">
        <v>0.22</v>
      </c>
      <c r="D2011" s="1">
        <v>0.78</v>
      </c>
      <c r="E2011" s="1">
        <v>0.08</v>
      </c>
      <c r="F2011" s="1">
        <v>0.12</v>
      </c>
      <c r="G2011">
        <v>51455</v>
      </c>
      <c r="H2011">
        <v>0</v>
      </c>
      <c r="I2011" s="1">
        <v>0.74</v>
      </c>
    </row>
    <row r="2012" spans="1:9" x14ac:dyDescent="0.3">
      <c r="A2012">
        <v>8</v>
      </c>
      <c r="B2012">
        <v>2450</v>
      </c>
      <c r="C2012" s="1">
        <v>0.24</v>
      </c>
      <c r="D2012" s="1">
        <v>0.76</v>
      </c>
      <c r="E2012" s="1">
        <v>0.06</v>
      </c>
      <c r="F2012" s="1">
        <v>0.14000000000000001</v>
      </c>
      <c r="G2012">
        <v>45401</v>
      </c>
      <c r="H2012">
        <v>0</v>
      </c>
      <c r="I2012" s="1">
        <v>0.77</v>
      </c>
    </row>
    <row r="2013" spans="1:9" x14ac:dyDescent="0.3">
      <c r="A2013">
        <v>9</v>
      </c>
      <c r="B2013">
        <v>4062</v>
      </c>
      <c r="C2013" s="1">
        <v>0.27</v>
      </c>
      <c r="D2013" s="1">
        <v>0.73</v>
      </c>
      <c r="E2013" s="1">
        <v>7.0000000000000007E-2</v>
      </c>
      <c r="F2013" s="1">
        <v>0.11</v>
      </c>
      <c r="G2013">
        <v>54514</v>
      </c>
      <c r="H2013">
        <v>0</v>
      </c>
      <c r="I2013" s="1">
        <v>0.74</v>
      </c>
    </row>
    <row r="2014" spans="1:9" x14ac:dyDescent="0.3">
      <c r="A2014">
        <v>9</v>
      </c>
      <c r="B2014">
        <v>1903</v>
      </c>
      <c r="C2014" s="1">
        <v>0.26</v>
      </c>
      <c r="D2014" s="1">
        <v>0.74</v>
      </c>
      <c r="E2014" s="1">
        <v>7.0000000000000007E-2</v>
      </c>
      <c r="F2014" s="1">
        <v>0.13</v>
      </c>
      <c r="G2014">
        <v>50141</v>
      </c>
      <c r="H2014">
        <v>0</v>
      </c>
      <c r="I2014" s="1">
        <v>0.75</v>
      </c>
    </row>
    <row r="2015" spans="1:9" x14ac:dyDescent="0.3">
      <c r="A2015">
        <v>9</v>
      </c>
      <c r="B2015">
        <v>5816</v>
      </c>
      <c r="C2015" s="1">
        <v>0.2</v>
      </c>
      <c r="D2015" s="1">
        <v>0.8</v>
      </c>
      <c r="E2015" s="1">
        <v>7.0000000000000007E-2</v>
      </c>
      <c r="F2015" s="1">
        <v>0.12</v>
      </c>
      <c r="G2015">
        <v>54795</v>
      </c>
      <c r="H2015">
        <v>0</v>
      </c>
      <c r="I2015" s="1">
        <v>0.81</v>
      </c>
    </row>
    <row r="2016" spans="1:9" x14ac:dyDescent="0.3">
      <c r="A2016">
        <v>9</v>
      </c>
      <c r="B2016">
        <v>2585</v>
      </c>
      <c r="C2016" s="1">
        <v>0.31</v>
      </c>
      <c r="D2016" s="1">
        <v>0.69</v>
      </c>
      <c r="E2016" s="1">
        <v>7.0000000000000007E-2</v>
      </c>
      <c r="F2016" s="1">
        <v>0.13</v>
      </c>
      <c r="G2016">
        <v>47288</v>
      </c>
      <c r="H2016">
        <v>30.56</v>
      </c>
      <c r="I2016" s="1">
        <v>0.71</v>
      </c>
    </row>
    <row r="2017" spans="1:9" x14ac:dyDescent="0.3">
      <c r="A2017">
        <v>9</v>
      </c>
      <c r="B2017">
        <v>13632</v>
      </c>
      <c r="C2017" s="1">
        <v>0.09</v>
      </c>
      <c r="D2017" s="1">
        <v>0.91</v>
      </c>
      <c r="E2017" s="1">
        <v>0.06</v>
      </c>
      <c r="F2017" s="1">
        <v>0.09</v>
      </c>
      <c r="G2017">
        <v>76224</v>
      </c>
      <c r="H2017">
        <v>1.76</v>
      </c>
      <c r="I2017" s="1">
        <v>0.92</v>
      </c>
    </row>
    <row r="2018" spans="1:9" x14ac:dyDescent="0.3">
      <c r="A2018">
        <v>8</v>
      </c>
      <c r="B2018">
        <v>9541</v>
      </c>
      <c r="C2018" s="1">
        <v>0.24</v>
      </c>
      <c r="D2018" s="1">
        <v>0.76</v>
      </c>
      <c r="E2018" s="1">
        <v>0.08</v>
      </c>
      <c r="F2018" s="1">
        <v>0.09</v>
      </c>
      <c r="G2018">
        <v>64524</v>
      </c>
      <c r="H2018">
        <v>7.86</v>
      </c>
      <c r="I2018" s="1">
        <v>0.78</v>
      </c>
    </row>
    <row r="2019" spans="1:9" x14ac:dyDescent="0.3">
      <c r="A2019">
        <v>7</v>
      </c>
      <c r="B2019">
        <v>8267</v>
      </c>
      <c r="C2019" s="1">
        <v>0.19</v>
      </c>
      <c r="D2019" s="1">
        <v>0.81</v>
      </c>
      <c r="E2019" s="1">
        <v>0.08</v>
      </c>
      <c r="F2019" s="1">
        <v>7.0000000000000007E-2</v>
      </c>
      <c r="G2019">
        <v>82303</v>
      </c>
      <c r="H2019">
        <v>2.1800000000000002</v>
      </c>
      <c r="I2019" s="1">
        <v>0.83</v>
      </c>
    </row>
    <row r="2020" spans="1:9" x14ac:dyDescent="0.3">
      <c r="A2020">
        <v>3</v>
      </c>
      <c r="B2020">
        <v>31095</v>
      </c>
      <c r="C2020" s="1">
        <v>0.17</v>
      </c>
      <c r="D2020" s="1">
        <v>0.83</v>
      </c>
      <c r="E2020" s="1">
        <v>0.06</v>
      </c>
      <c r="F2020" s="1">
        <v>0.08</v>
      </c>
      <c r="G2020">
        <v>68043</v>
      </c>
      <c r="H2020">
        <v>1.32</v>
      </c>
      <c r="I2020" s="1">
        <v>0.85</v>
      </c>
    </row>
    <row r="2021" spans="1:9" x14ac:dyDescent="0.3">
      <c r="A2021">
        <v>9</v>
      </c>
      <c r="B2021">
        <v>10218</v>
      </c>
      <c r="C2021" s="1">
        <v>0.12</v>
      </c>
      <c r="D2021" s="1">
        <v>0.88</v>
      </c>
      <c r="E2021" s="1">
        <v>7.0000000000000007E-2</v>
      </c>
      <c r="F2021" s="1">
        <v>0.1</v>
      </c>
      <c r="G2021">
        <v>67162</v>
      </c>
      <c r="H2021">
        <v>1.08</v>
      </c>
      <c r="I2021" s="1">
        <v>0.9</v>
      </c>
    </row>
    <row r="2022" spans="1:9" x14ac:dyDescent="0.3">
      <c r="A2022">
        <v>8</v>
      </c>
      <c r="B2022">
        <v>2869</v>
      </c>
      <c r="C2022" s="1">
        <v>0.27</v>
      </c>
      <c r="D2022" s="1">
        <v>0.73</v>
      </c>
      <c r="E2022" s="1">
        <v>0.09</v>
      </c>
      <c r="F2022" s="1">
        <v>0.1</v>
      </c>
      <c r="G2022">
        <v>50093</v>
      </c>
      <c r="H2022">
        <v>17.079999999999998</v>
      </c>
      <c r="I2022" s="1">
        <v>0.75</v>
      </c>
    </row>
    <row r="2023" spans="1:9" x14ac:dyDescent="0.3">
      <c r="A2023">
        <v>3</v>
      </c>
      <c r="B2023">
        <v>1952</v>
      </c>
      <c r="C2023" s="1">
        <v>0.22</v>
      </c>
      <c r="D2023" s="1">
        <v>0.78</v>
      </c>
      <c r="E2023" s="1">
        <v>7.0000000000000007E-2</v>
      </c>
      <c r="F2023" s="1">
        <v>0.1</v>
      </c>
      <c r="G2023">
        <v>68243</v>
      </c>
      <c r="H2023">
        <v>0</v>
      </c>
      <c r="I2023" s="1">
        <v>0.79</v>
      </c>
    </row>
    <row r="2024" spans="1:9" x14ac:dyDescent="0.3">
      <c r="A2024">
        <v>9</v>
      </c>
      <c r="B2024">
        <v>6947</v>
      </c>
      <c r="C2024" s="1">
        <v>0.23</v>
      </c>
      <c r="D2024" s="1">
        <v>0.77</v>
      </c>
      <c r="E2024" s="1">
        <v>0.08</v>
      </c>
      <c r="F2024" s="1">
        <v>0.1</v>
      </c>
      <c r="G2024">
        <v>58766</v>
      </c>
      <c r="H2024">
        <v>10.08</v>
      </c>
      <c r="I2024" s="1">
        <v>0.78</v>
      </c>
    </row>
    <row r="2025" spans="1:9" x14ac:dyDescent="0.3">
      <c r="A2025">
        <v>7</v>
      </c>
      <c r="B2025">
        <v>4081</v>
      </c>
      <c r="C2025" s="1">
        <v>0.24</v>
      </c>
      <c r="D2025" s="1">
        <v>0.76</v>
      </c>
      <c r="E2025" s="1">
        <v>7.0000000000000007E-2</v>
      </c>
      <c r="F2025" s="1">
        <v>0.11</v>
      </c>
      <c r="G2025">
        <v>47360</v>
      </c>
      <c r="H2025">
        <v>20.83</v>
      </c>
      <c r="I2025" s="1">
        <v>0.74</v>
      </c>
    </row>
    <row r="2026" spans="1:9" x14ac:dyDescent="0.3">
      <c r="A2026">
        <v>7</v>
      </c>
      <c r="B2026">
        <v>11481</v>
      </c>
      <c r="C2026" s="1">
        <v>0.2</v>
      </c>
      <c r="D2026" s="1">
        <v>0.8</v>
      </c>
      <c r="E2026" s="1">
        <v>0.08</v>
      </c>
      <c r="F2026" s="1">
        <v>0.12</v>
      </c>
      <c r="G2026">
        <v>54814</v>
      </c>
      <c r="H2026">
        <v>2.1800000000000002</v>
      </c>
      <c r="I2026" s="1">
        <v>0.8</v>
      </c>
    </row>
    <row r="2027" spans="1:9" x14ac:dyDescent="0.3">
      <c r="A2027">
        <v>8</v>
      </c>
      <c r="B2027">
        <v>5237</v>
      </c>
      <c r="C2027" s="1">
        <v>0.21</v>
      </c>
      <c r="D2027" s="1">
        <v>0.79</v>
      </c>
      <c r="E2027" s="1">
        <v>0.08</v>
      </c>
      <c r="F2027" s="1">
        <v>0.08</v>
      </c>
      <c r="G2027">
        <v>61634</v>
      </c>
      <c r="H2027">
        <v>4.7699999999999996</v>
      </c>
      <c r="I2027" s="1">
        <v>0.81</v>
      </c>
    </row>
    <row r="2028" spans="1:9" x14ac:dyDescent="0.3">
      <c r="A2028">
        <v>9</v>
      </c>
      <c r="B2028">
        <v>2374</v>
      </c>
      <c r="C2028" s="1">
        <v>0.2</v>
      </c>
      <c r="D2028" s="1">
        <v>0.8</v>
      </c>
      <c r="E2028" s="1">
        <v>0.1</v>
      </c>
      <c r="F2028" s="1">
        <v>0.08</v>
      </c>
      <c r="G2028">
        <v>60205</v>
      </c>
      <c r="H2028">
        <v>0</v>
      </c>
      <c r="I2028" s="1">
        <v>0.81</v>
      </c>
    </row>
    <row r="2029" spans="1:9" x14ac:dyDescent="0.3">
      <c r="A2029">
        <v>6</v>
      </c>
      <c r="B2029">
        <v>16239</v>
      </c>
      <c r="C2029" s="1">
        <v>0.18</v>
      </c>
      <c r="D2029" s="1">
        <v>0.82</v>
      </c>
      <c r="E2029" s="1">
        <v>0.06</v>
      </c>
      <c r="F2029" s="1">
        <v>0.11</v>
      </c>
      <c r="G2029">
        <v>61174</v>
      </c>
      <c r="H2029">
        <v>0</v>
      </c>
      <c r="I2029" s="1">
        <v>0.79</v>
      </c>
    </row>
    <row r="2030" spans="1:9" x14ac:dyDescent="0.3">
      <c r="A2030">
        <v>9</v>
      </c>
      <c r="B2030">
        <v>14301</v>
      </c>
      <c r="C2030" s="1">
        <v>0.12</v>
      </c>
      <c r="D2030" s="1">
        <v>0.88</v>
      </c>
      <c r="E2030" s="1">
        <v>0.05</v>
      </c>
      <c r="F2030" s="1">
        <v>0.25</v>
      </c>
      <c r="G2030">
        <v>42021</v>
      </c>
      <c r="H2030">
        <v>3.78</v>
      </c>
      <c r="I2030" s="1">
        <v>0.9</v>
      </c>
    </row>
    <row r="2031" spans="1:9" x14ac:dyDescent="0.3">
      <c r="A2031">
        <v>9</v>
      </c>
      <c r="B2031">
        <v>3870</v>
      </c>
      <c r="C2031" s="1">
        <v>0.23</v>
      </c>
      <c r="D2031" s="1">
        <v>0.77</v>
      </c>
      <c r="E2031" s="1">
        <v>0.08</v>
      </c>
      <c r="F2031" s="1">
        <v>0.08</v>
      </c>
      <c r="G2031">
        <v>64756</v>
      </c>
      <c r="H2031">
        <v>0</v>
      </c>
      <c r="I2031" s="1">
        <v>0.79</v>
      </c>
    </row>
    <row r="2032" spans="1:9" x14ac:dyDescent="0.3">
      <c r="A2032">
        <v>9</v>
      </c>
      <c r="B2032">
        <v>1349</v>
      </c>
      <c r="C2032" s="1">
        <v>0.32</v>
      </c>
      <c r="D2032" s="1">
        <v>0.68</v>
      </c>
      <c r="E2032" s="1">
        <v>7.0000000000000007E-2</v>
      </c>
      <c r="F2032" s="1">
        <v>0.17</v>
      </c>
      <c r="G2032">
        <v>39439</v>
      </c>
      <c r="H2032">
        <v>0</v>
      </c>
      <c r="I2032" s="1">
        <v>0.7</v>
      </c>
    </row>
    <row r="2033" spans="1:9" x14ac:dyDescent="0.3">
      <c r="A2033">
        <v>3</v>
      </c>
      <c r="B2033">
        <v>4358</v>
      </c>
      <c r="C2033" s="1">
        <v>0.08</v>
      </c>
      <c r="D2033" s="1">
        <v>0.92</v>
      </c>
      <c r="E2033" s="1">
        <v>0.04</v>
      </c>
      <c r="F2033" s="1">
        <v>0.32</v>
      </c>
      <c r="G2033">
        <v>37002</v>
      </c>
      <c r="H2033">
        <v>3.21</v>
      </c>
      <c r="I2033" s="1">
        <v>0.92</v>
      </c>
    </row>
    <row r="2034" spans="1:9" x14ac:dyDescent="0.3">
      <c r="A2034">
        <v>9</v>
      </c>
      <c r="B2034">
        <v>763</v>
      </c>
      <c r="C2034" s="1">
        <v>0.23</v>
      </c>
      <c r="D2034" s="1">
        <v>0.77</v>
      </c>
      <c r="E2034" s="1">
        <v>0.06</v>
      </c>
      <c r="F2034" s="1">
        <v>0.13</v>
      </c>
      <c r="G2034">
        <v>49843</v>
      </c>
      <c r="H2034">
        <v>0</v>
      </c>
      <c r="I2034" s="1">
        <v>0.77</v>
      </c>
    </row>
    <row r="2035" spans="1:9" x14ac:dyDescent="0.3">
      <c r="A2035">
        <v>7</v>
      </c>
      <c r="B2035">
        <v>30997</v>
      </c>
      <c r="C2035" s="1">
        <v>0.14000000000000001</v>
      </c>
      <c r="D2035" s="1">
        <v>0.86</v>
      </c>
      <c r="E2035" s="1">
        <v>7.0000000000000007E-2</v>
      </c>
      <c r="F2035" s="1">
        <v>0.08</v>
      </c>
      <c r="G2035">
        <v>71888</v>
      </c>
      <c r="H2035">
        <v>0.81</v>
      </c>
      <c r="I2035" s="1">
        <v>0.88</v>
      </c>
    </row>
    <row r="2036" spans="1:9" x14ac:dyDescent="0.3">
      <c r="A2036">
        <v>8</v>
      </c>
      <c r="B2036">
        <v>1903</v>
      </c>
      <c r="C2036" s="1">
        <v>0.24</v>
      </c>
      <c r="D2036" s="1">
        <v>0.76</v>
      </c>
      <c r="E2036" s="1">
        <v>7.0000000000000007E-2</v>
      </c>
      <c r="F2036" s="1">
        <v>0.08</v>
      </c>
      <c r="G2036">
        <v>66929</v>
      </c>
      <c r="H2036">
        <v>0</v>
      </c>
      <c r="I2036" s="1">
        <v>0.77</v>
      </c>
    </row>
    <row r="2037" spans="1:9" x14ac:dyDescent="0.3">
      <c r="A2037">
        <v>7</v>
      </c>
      <c r="B2037">
        <v>20917</v>
      </c>
      <c r="C2037" s="1">
        <v>0.19</v>
      </c>
      <c r="D2037" s="1">
        <v>0.81</v>
      </c>
      <c r="E2037" s="1">
        <v>7.0000000000000007E-2</v>
      </c>
      <c r="F2037" s="1">
        <v>0.11</v>
      </c>
      <c r="G2037">
        <v>57002</v>
      </c>
      <c r="H2037">
        <v>5.98</v>
      </c>
      <c r="I2037" s="1">
        <v>0.78</v>
      </c>
    </row>
    <row r="2038" spans="1:9" x14ac:dyDescent="0.3">
      <c r="A2038">
        <v>9</v>
      </c>
      <c r="B2038">
        <v>2192</v>
      </c>
      <c r="C2038" s="1">
        <v>0.25</v>
      </c>
      <c r="D2038" s="1">
        <v>0.75</v>
      </c>
      <c r="E2038" s="1">
        <v>7.0000000000000007E-2</v>
      </c>
      <c r="F2038" s="1">
        <v>0.09</v>
      </c>
      <c r="G2038">
        <v>51848</v>
      </c>
      <c r="H2038">
        <v>25.09</v>
      </c>
      <c r="I2038" s="1">
        <v>0.77</v>
      </c>
    </row>
    <row r="2039" spans="1:9" x14ac:dyDescent="0.3">
      <c r="A2039">
        <v>8</v>
      </c>
      <c r="B2039">
        <v>8037</v>
      </c>
      <c r="C2039" s="1">
        <v>0.2</v>
      </c>
      <c r="D2039" s="1">
        <v>0.8</v>
      </c>
      <c r="E2039" s="1">
        <v>7.0000000000000007E-2</v>
      </c>
      <c r="F2039" s="1">
        <v>0.08</v>
      </c>
      <c r="G2039">
        <v>59931</v>
      </c>
      <c r="H2039">
        <v>6.97</v>
      </c>
      <c r="I2039" s="1">
        <v>0.8</v>
      </c>
    </row>
    <row r="2040" spans="1:9" x14ac:dyDescent="0.3">
      <c r="A2040">
        <v>6</v>
      </c>
      <c r="B2040">
        <v>10667</v>
      </c>
      <c r="C2040" s="1">
        <v>0.21</v>
      </c>
      <c r="D2040" s="1">
        <v>0.79</v>
      </c>
      <c r="E2040" s="1">
        <v>7.0000000000000007E-2</v>
      </c>
      <c r="F2040" s="1">
        <v>0.11</v>
      </c>
      <c r="G2040">
        <v>59705</v>
      </c>
      <c r="H2040">
        <v>2.62</v>
      </c>
      <c r="I2040" s="1">
        <v>0.81</v>
      </c>
    </row>
    <row r="2041" spans="1:9" x14ac:dyDescent="0.3">
      <c r="A2041">
        <v>5</v>
      </c>
      <c r="B2041">
        <v>67744</v>
      </c>
      <c r="C2041" s="1">
        <v>0.13</v>
      </c>
      <c r="D2041" s="1">
        <v>0.87</v>
      </c>
      <c r="E2041" s="1">
        <v>0.11</v>
      </c>
      <c r="F2041" s="1">
        <v>0.1</v>
      </c>
      <c r="G2041">
        <v>63938</v>
      </c>
      <c r="H2041">
        <v>8.93</v>
      </c>
      <c r="I2041" s="1">
        <v>0.86</v>
      </c>
    </row>
    <row r="2042" spans="1:9" x14ac:dyDescent="0.3">
      <c r="A2042">
        <v>9</v>
      </c>
      <c r="B2042">
        <v>3957</v>
      </c>
      <c r="C2042" s="1">
        <v>0.28000000000000003</v>
      </c>
      <c r="D2042" s="1">
        <v>0.72</v>
      </c>
      <c r="E2042" s="1">
        <v>0.06</v>
      </c>
      <c r="F2042" s="1">
        <v>0.11</v>
      </c>
      <c r="G2042">
        <v>58261</v>
      </c>
      <c r="H2042">
        <v>27.8</v>
      </c>
      <c r="I2042" s="1">
        <v>0.74</v>
      </c>
    </row>
    <row r="2043" spans="1:9" x14ac:dyDescent="0.3">
      <c r="A2043">
        <v>7</v>
      </c>
      <c r="B2043">
        <v>35350</v>
      </c>
      <c r="C2043" s="1">
        <v>0.1</v>
      </c>
      <c r="D2043" s="1">
        <v>0.9</v>
      </c>
      <c r="E2043" s="1">
        <v>7.0000000000000007E-2</v>
      </c>
      <c r="F2043" s="1">
        <v>0.06</v>
      </c>
      <c r="G2043">
        <v>79354</v>
      </c>
      <c r="H2043">
        <v>2.2599999999999998</v>
      </c>
      <c r="I2043" s="1">
        <v>0.91</v>
      </c>
    </row>
    <row r="2044" spans="1:9" x14ac:dyDescent="0.3">
      <c r="A2044">
        <v>6</v>
      </c>
      <c r="B2044">
        <v>27724</v>
      </c>
      <c r="C2044" s="1">
        <v>0.18</v>
      </c>
      <c r="D2044" s="1">
        <v>0.82</v>
      </c>
      <c r="E2044" s="1">
        <v>0.06</v>
      </c>
      <c r="F2044" s="1">
        <v>0.19</v>
      </c>
      <c r="G2044">
        <v>42154</v>
      </c>
      <c r="H2044">
        <v>0.9</v>
      </c>
      <c r="I2044" s="1">
        <v>0.86</v>
      </c>
    </row>
    <row r="2045" spans="1:9" x14ac:dyDescent="0.3">
      <c r="A2045">
        <v>3</v>
      </c>
      <c r="B2045">
        <v>102663</v>
      </c>
      <c r="C2045" s="1">
        <v>0.18</v>
      </c>
      <c r="D2045" s="1">
        <v>0.82</v>
      </c>
      <c r="E2045" s="1">
        <v>7.0000000000000007E-2</v>
      </c>
      <c r="F2045" s="1">
        <v>0.14000000000000001</v>
      </c>
      <c r="G2045">
        <v>50301</v>
      </c>
      <c r="H2045">
        <v>4.95</v>
      </c>
      <c r="I2045" s="1">
        <v>0.81</v>
      </c>
    </row>
    <row r="2046" spans="1:9" x14ac:dyDescent="0.3">
      <c r="A2046">
        <v>4</v>
      </c>
      <c r="B2046">
        <v>53745</v>
      </c>
      <c r="C2046" s="1">
        <v>0.19</v>
      </c>
      <c r="D2046" s="1">
        <v>0.81</v>
      </c>
      <c r="E2046" s="1">
        <v>0.06</v>
      </c>
      <c r="F2046" s="1">
        <v>0.1</v>
      </c>
      <c r="G2046">
        <v>54362</v>
      </c>
      <c r="H2046">
        <v>0.73</v>
      </c>
      <c r="I2046" s="1">
        <v>0.8</v>
      </c>
    </row>
    <row r="2047" spans="1:9" x14ac:dyDescent="0.3">
      <c r="A2047">
        <v>4</v>
      </c>
      <c r="B2047">
        <v>97493</v>
      </c>
      <c r="C2047" s="1">
        <v>0.19</v>
      </c>
      <c r="D2047" s="1">
        <v>0.81</v>
      </c>
      <c r="E2047" s="1">
        <v>7.0000000000000007E-2</v>
      </c>
      <c r="F2047" s="1">
        <v>0.17</v>
      </c>
      <c r="G2047">
        <v>46950</v>
      </c>
      <c r="H2047">
        <v>3.23</v>
      </c>
      <c r="I2047" s="1">
        <v>0.82</v>
      </c>
    </row>
    <row r="2048" spans="1:9" x14ac:dyDescent="0.3">
      <c r="A2048">
        <v>4</v>
      </c>
      <c r="B2048">
        <v>65818</v>
      </c>
      <c r="C2048" s="1">
        <v>0.13</v>
      </c>
      <c r="D2048" s="1">
        <v>0.87</v>
      </c>
      <c r="E2048" s="1">
        <v>0.05</v>
      </c>
      <c r="F2048" s="1">
        <v>0.26</v>
      </c>
      <c r="G2048">
        <v>40416</v>
      </c>
      <c r="H2048">
        <v>4.28</v>
      </c>
      <c r="I2048" s="1">
        <v>0.75</v>
      </c>
    </row>
    <row r="2049" spans="1:9" x14ac:dyDescent="0.3">
      <c r="A2049">
        <v>4</v>
      </c>
      <c r="B2049">
        <v>45804</v>
      </c>
      <c r="C2049" s="1">
        <v>0.18</v>
      </c>
      <c r="D2049" s="1">
        <v>0.82</v>
      </c>
      <c r="E2049" s="1">
        <v>0.06</v>
      </c>
      <c r="F2049" s="1">
        <v>7.0000000000000007E-2</v>
      </c>
      <c r="G2049">
        <v>63754</v>
      </c>
      <c r="H2049">
        <v>1.57</v>
      </c>
      <c r="I2049" s="1">
        <v>0.83</v>
      </c>
    </row>
    <row r="2050" spans="1:9" x14ac:dyDescent="0.3">
      <c r="A2050">
        <v>3</v>
      </c>
      <c r="B2050">
        <v>67505</v>
      </c>
      <c r="C2050" s="1">
        <v>0.21</v>
      </c>
      <c r="D2050" s="1">
        <v>0.79</v>
      </c>
      <c r="E2050" s="1">
        <v>7.0000000000000007E-2</v>
      </c>
      <c r="F2050" s="1">
        <v>0.12</v>
      </c>
      <c r="G2050">
        <v>48989</v>
      </c>
      <c r="H2050">
        <v>2.74</v>
      </c>
      <c r="I2050" s="1">
        <v>0.78</v>
      </c>
    </row>
    <row r="2051" spans="1:9" x14ac:dyDescent="0.3">
      <c r="A2051">
        <v>1</v>
      </c>
      <c r="B2051">
        <v>43602</v>
      </c>
      <c r="C2051" s="1">
        <v>0.18</v>
      </c>
      <c r="D2051" s="1">
        <v>0.82</v>
      </c>
      <c r="E2051" s="1">
        <v>0.08</v>
      </c>
      <c r="F2051" s="1">
        <v>0.12</v>
      </c>
      <c r="G2051">
        <v>55334</v>
      </c>
      <c r="H2051">
        <v>0</v>
      </c>
      <c r="I2051" s="1">
        <v>0.86</v>
      </c>
    </row>
    <row r="2052" spans="1:9" x14ac:dyDescent="0.3">
      <c r="A2052">
        <v>1</v>
      </c>
      <c r="B2052">
        <v>382378</v>
      </c>
      <c r="C2052" s="1">
        <v>0.15</v>
      </c>
      <c r="D2052" s="1">
        <v>0.85</v>
      </c>
      <c r="E2052" s="1">
        <v>0.06</v>
      </c>
      <c r="F2052" s="1">
        <v>0.12</v>
      </c>
      <c r="G2052">
        <v>61053</v>
      </c>
      <c r="H2052">
        <v>1.88</v>
      </c>
      <c r="I2052" s="1">
        <v>0.85</v>
      </c>
    </row>
    <row r="2053" spans="1:9" x14ac:dyDescent="0.3">
      <c r="A2053">
        <v>2</v>
      </c>
      <c r="B2053">
        <v>27081</v>
      </c>
      <c r="C2053" s="1">
        <v>0.21</v>
      </c>
      <c r="D2053" s="1">
        <v>0.79</v>
      </c>
      <c r="E2053" s="1">
        <v>7.0000000000000007E-2</v>
      </c>
      <c r="F2053" s="1">
        <v>0.13</v>
      </c>
      <c r="G2053">
        <v>50002</v>
      </c>
      <c r="H2053">
        <v>0</v>
      </c>
      <c r="I2053" s="1">
        <v>0.82</v>
      </c>
    </row>
    <row r="2054" spans="1:9" x14ac:dyDescent="0.3">
      <c r="A2054">
        <v>6</v>
      </c>
      <c r="B2054">
        <v>38754</v>
      </c>
      <c r="C2054" s="1">
        <v>0.18</v>
      </c>
      <c r="D2054" s="1">
        <v>0.82</v>
      </c>
      <c r="E2054" s="1">
        <v>7.0000000000000007E-2</v>
      </c>
      <c r="F2054" s="1">
        <v>0.1</v>
      </c>
      <c r="G2054">
        <v>57701</v>
      </c>
      <c r="H2054">
        <v>0.65</v>
      </c>
      <c r="I2054" s="1">
        <v>0.83</v>
      </c>
    </row>
    <row r="2055" spans="1:9" x14ac:dyDescent="0.3">
      <c r="A2055">
        <v>3</v>
      </c>
      <c r="B2055">
        <v>134585</v>
      </c>
      <c r="C2055" s="1">
        <v>0.19</v>
      </c>
      <c r="D2055" s="1">
        <v>0.81</v>
      </c>
      <c r="E2055" s="1">
        <v>0.08</v>
      </c>
      <c r="F2055" s="1">
        <v>0.14000000000000001</v>
      </c>
      <c r="G2055">
        <v>50089</v>
      </c>
      <c r="H2055">
        <v>2.2200000000000002</v>
      </c>
      <c r="I2055" s="1">
        <v>0.82</v>
      </c>
    </row>
    <row r="2056" spans="1:9" x14ac:dyDescent="0.3">
      <c r="A2056">
        <v>1</v>
      </c>
      <c r="B2056">
        <v>205466</v>
      </c>
      <c r="C2056" s="1">
        <v>0.16</v>
      </c>
      <c r="D2056" s="1">
        <v>0.84</v>
      </c>
      <c r="E2056" s="1">
        <v>7.0000000000000007E-2</v>
      </c>
      <c r="F2056" s="1">
        <v>0.08</v>
      </c>
      <c r="G2056">
        <v>65280</v>
      </c>
      <c r="H2056">
        <v>0.72</v>
      </c>
      <c r="I2056" s="1">
        <v>0.86</v>
      </c>
    </row>
    <row r="2057" spans="1:9" x14ac:dyDescent="0.3">
      <c r="A2057">
        <v>6</v>
      </c>
      <c r="B2057">
        <v>42057</v>
      </c>
      <c r="C2057" s="1">
        <v>0.17</v>
      </c>
      <c r="D2057" s="1">
        <v>0.83</v>
      </c>
      <c r="E2057" s="1">
        <v>7.0000000000000007E-2</v>
      </c>
      <c r="F2057" s="1">
        <v>0.11</v>
      </c>
      <c r="G2057">
        <v>53947</v>
      </c>
      <c r="H2057">
        <v>3.92</v>
      </c>
      <c r="I2057" s="1">
        <v>0.84</v>
      </c>
    </row>
    <row r="2058" spans="1:9" x14ac:dyDescent="0.3">
      <c r="A2058">
        <v>4</v>
      </c>
      <c r="B2058">
        <v>102665</v>
      </c>
      <c r="C2058" s="1">
        <v>0.21</v>
      </c>
      <c r="D2058" s="1">
        <v>0.79</v>
      </c>
      <c r="E2058" s="1">
        <v>0.08</v>
      </c>
      <c r="F2058" s="1">
        <v>0.15</v>
      </c>
      <c r="G2058">
        <v>44938</v>
      </c>
      <c r="H2058">
        <v>2.2999999999999998</v>
      </c>
      <c r="I2058" s="1">
        <v>0.8</v>
      </c>
    </row>
    <row r="2059" spans="1:9" x14ac:dyDescent="0.3">
      <c r="A2059">
        <v>6</v>
      </c>
      <c r="B2059">
        <v>36629</v>
      </c>
      <c r="C2059" s="1">
        <v>0.19</v>
      </c>
      <c r="D2059" s="1">
        <v>0.81</v>
      </c>
      <c r="E2059" s="1">
        <v>0.08</v>
      </c>
      <c r="F2059" s="1">
        <v>0.15</v>
      </c>
      <c r="G2059">
        <v>46420</v>
      </c>
      <c r="H2059">
        <v>1.2</v>
      </c>
      <c r="I2059" s="1">
        <v>0.84</v>
      </c>
    </row>
    <row r="2060" spans="1:9" x14ac:dyDescent="0.3">
      <c r="A2060">
        <v>4</v>
      </c>
      <c r="B2060">
        <v>41550</v>
      </c>
      <c r="C2060" s="1">
        <v>0.21</v>
      </c>
      <c r="D2060" s="1">
        <v>0.79</v>
      </c>
      <c r="E2060" s="1">
        <v>0.08</v>
      </c>
      <c r="F2060" s="1">
        <v>0.14000000000000001</v>
      </c>
      <c r="G2060">
        <v>44715</v>
      </c>
      <c r="H2060">
        <v>1.44</v>
      </c>
      <c r="I2060" s="1">
        <v>0.82</v>
      </c>
    </row>
    <row r="2061" spans="1:9" x14ac:dyDescent="0.3">
      <c r="A2061">
        <v>1</v>
      </c>
      <c r="B2061">
        <v>1243857</v>
      </c>
      <c r="C2061" s="1">
        <v>0.18</v>
      </c>
      <c r="D2061" s="1">
        <v>0.82</v>
      </c>
      <c r="E2061" s="1">
        <v>0.06</v>
      </c>
      <c r="F2061" s="1">
        <v>0.17</v>
      </c>
      <c r="G2061">
        <v>50006</v>
      </c>
      <c r="H2061">
        <v>5.45</v>
      </c>
      <c r="I2061" s="1">
        <v>0.83</v>
      </c>
    </row>
    <row r="2062" spans="1:9" x14ac:dyDescent="0.3">
      <c r="A2062">
        <v>6</v>
      </c>
      <c r="B2062">
        <v>51323</v>
      </c>
      <c r="C2062" s="1">
        <v>0.2</v>
      </c>
      <c r="D2062" s="1">
        <v>0.8</v>
      </c>
      <c r="E2062" s="1">
        <v>7.0000000000000007E-2</v>
      </c>
      <c r="F2062" s="1">
        <v>0.09</v>
      </c>
      <c r="G2062">
        <v>53853</v>
      </c>
      <c r="H2062">
        <v>1.03</v>
      </c>
      <c r="I2062" s="1">
        <v>0.82</v>
      </c>
    </row>
    <row r="2063" spans="1:9" x14ac:dyDescent="0.3">
      <c r="A2063">
        <v>4</v>
      </c>
      <c r="B2063">
        <v>38165</v>
      </c>
      <c r="C2063" s="1">
        <v>0.19</v>
      </c>
      <c r="D2063" s="1">
        <v>0.81</v>
      </c>
      <c r="E2063" s="1">
        <v>7.0000000000000007E-2</v>
      </c>
      <c r="F2063" s="1">
        <v>0.09</v>
      </c>
      <c r="G2063">
        <v>56740</v>
      </c>
      <c r="H2063">
        <v>2.17</v>
      </c>
      <c r="I2063" s="1">
        <v>0.84</v>
      </c>
    </row>
    <row r="2064" spans="1:9" x14ac:dyDescent="0.3">
      <c r="A2064">
        <v>1</v>
      </c>
      <c r="B2064">
        <v>204826</v>
      </c>
      <c r="C2064" s="1">
        <v>0.14000000000000001</v>
      </c>
      <c r="D2064" s="1">
        <v>0.86</v>
      </c>
      <c r="E2064" s="1">
        <v>0.05</v>
      </c>
      <c r="F2064" s="1">
        <v>0.04</v>
      </c>
      <c r="G2064">
        <v>103536</v>
      </c>
      <c r="H2064">
        <v>0.3</v>
      </c>
      <c r="I2064" s="1">
        <v>0.88</v>
      </c>
    </row>
    <row r="2065" spans="1:9" x14ac:dyDescent="0.3">
      <c r="A2065">
        <v>4</v>
      </c>
      <c r="B2065">
        <v>74615</v>
      </c>
      <c r="C2065" s="1">
        <v>0.22</v>
      </c>
      <c r="D2065" s="1">
        <v>0.78</v>
      </c>
      <c r="E2065" s="1">
        <v>7.0000000000000007E-2</v>
      </c>
      <c r="F2065" s="1">
        <v>0.1</v>
      </c>
      <c r="G2065">
        <v>53135</v>
      </c>
      <c r="H2065">
        <v>3.2</v>
      </c>
      <c r="I2065" s="1">
        <v>0.81</v>
      </c>
    </row>
    <row r="2066" spans="1:9" x14ac:dyDescent="0.3">
      <c r="A2066">
        <v>1</v>
      </c>
      <c r="B2066">
        <v>155782</v>
      </c>
      <c r="C2066" s="1">
        <v>0.16</v>
      </c>
      <c r="D2066" s="1">
        <v>0.84</v>
      </c>
      <c r="E2066" s="1">
        <v>7.0000000000000007E-2</v>
      </c>
      <c r="F2066" s="1">
        <v>0.09</v>
      </c>
      <c r="G2066">
        <v>67654</v>
      </c>
      <c r="H2066">
        <v>1.43</v>
      </c>
      <c r="I2066" s="1">
        <v>0.86</v>
      </c>
    </row>
    <row r="2067" spans="1:9" x14ac:dyDescent="0.3">
      <c r="A2067">
        <v>6</v>
      </c>
      <c r="B2067">
        <v>28666</v>
      </c>
      <c r="C2067" s="1">
        <v>0.18</v>
      </c>
      <c r="D2067" s="1">
        <v>0.82</v>
      </c>
      <c r="E2067" s="1">
        <v>7.0000000000000007E-2</v>
      </c>
      <c r="F2067" s="1">
        <v>0.15</v>
      </c>
      <c r="G2067">
        <v>47733</v>
      </c>
      <c r="H2067">
        <v>0.87</v>
      </c>
      <c r="I2067" s="1">
        <v>0.85</v>
      </c>
    </row>
    <row r="2068" spans="1:9" x14ac:dyDescent="0.3">
      <c r="A2068">
        <v>1</v>
      </c>
      <c r="B2068">
        <v>1310300</v>
      </c>
      <c r="C2068" s="1">
        <v>0.12</v>
      </c>
      <c r="D2068" s="1">
        <v>0.88</v>
      </c>
      <c r="E2068" s="1">
        <v>0.05</v>
      </c>
      <c r="F2068" s="1">
        <v>0.15</v>
      </c>
      <c r="G2068">
        <v>60383</v>
      </c>
      <c r="H2068">
        <v>4.18</v>
      </c>
      <c r="I2068" s="1">
        <v>0.88</v>
      </c>
    </row>
    <row r="2069" spans="1:9" x14ac:dyDescent="0.3">
      <c r="A2069">
        <v>2</v>
      </c>
      <c r="B2069">
        <v>42276</v>
      </c>
      <c r="C2069" s="1">
        <v>0.18</v>
      </c>
      <c r="D2069" s="1">
        <v>0.82</v>
      </c>
      <c r="E2069" s="1">
        <v>0.06</v>
      </c>
      <c r="F2069" s="1">
        <v>0.08</v>
      </c>
      <c r="G2069">
        <v>62800</v>
      </c>
      <c r="H2069">
        <v>2.5099999999999998</v>
      </c>
      <c r="I2069" s="1">
        <v>0.84</v>
      </c>
    </row>
    <row r="2070" spans="1:9" x14ac:dyDescent="0.3">
      <c r="A2070">
        <v>6</v>
      </c>
      <c r="B2070">
        <v>29979</v>
      </c>
      <c r="C2070" s="1">
        <v>0.19</v>
      </c>
      <c r="D2070" s="1">
        <v>0.81</v>
      </c>
      <c r="E2070" s="1">
        <v>7.0000000000000007E-2</v>
      </c>
      <c r="F2070" s="1">
        <v>0.21</v>
      </c>
      <c r="G2070">
        <v>43785</v>
      </c>
      <c r="H2070">
        <v>6.5</v>
      </c>
      <c r="I2070" s="1">
        <v>0.83</v>
      </c>
    </row>
    <row r="2071" spans="1:9" x14ac:dyDescent="0.3">
      <c r="A2071">
        <v>1</v>
      </c>
      <c r="B2071">
        <v>94031</v>
      </c>
      <c r="C2071" s="1">
        <v>0.2</v>
      </c>
      <c r="D2071" s="1">
        <v>0.8</v>
      </c>
      <c r="E2071" s="1">
        <v>0.06</v>
      </c>
      <c r="F2071" s="1">
        <v>0.06</v>
      </c>
      <c r="G2071">
        <v>84093</v>
      </c>
      <c r="H2071">
        <v>3.79</v>
      </c>
      <c r="I2071" s="1">
        <v>0.81</v>
      </c>
    </row>
    <row r="2072" spans="1:9" x14ac:dyDescent="0.3">
      <c r="A2072">
        <v>2</v>
      </c>
      <c r="B2072">
        <v>167995</v>
      </c>
      <c r="C2072" s="1">
        <v>0.17</v>
      </c>
      <c r="D2072" s="1">
        <v>0.83</v>
      </c>
      <c r="E2072" s="1">
        <v>0.09</v>
      </c>
      <c r="F2072" s="1">
        <v>0.11</v>
      </c>
      <c r="G2072">
        <v>68380</v>
      </c>
      <c r="H2072">
        <v>0.66</v>
      </c>
      <c r="I2072" s="1">
        <v>0.81</v>
      </c>
    </row>
    <row r="2073" spans="1:9" x14ac:dyDescent="0.3">
      <c r="A2073">
        <v>6</v>
      </c>
      <c r="B2073">
        <v>39022</v>
      </c>
      <c r="C2073" s="1">
        <v>0.2</v>
      </c>
      <c r="D2073" s="1">
        <v>0.8</v>
      </c>
      <c r="E2073" s="1">
        <v>0.08</v>
      </c>
      <c r="F2073" s="1">
        <v>0.19</v>
      </c>
      <c r="G2073">
        <v>44623</v>
      </c>
      <c r="H2073">
        <v>4</v>
      </c>
      <c r="I2073" s="1">
        <v>0.84</v>
      </c>
    </row>
    <row r="2074" spans="1:9" x14ac:dyDescent="0.3">
      <c r="A2074">
        <v>1</v>
      </c>
      <c r="B2074">
        <v>816684</v>
      </c>
      <c r="C2074" s="1">
        <v>0.15</v>
      </c>
      <c r="D2074" s="1">
        <v>0.85</v>
      </c>
      <c r="E2074" s="1">
        <v>0.05</v>
      </c>
      <c r="F2074" s="1">
        <v>0.15</v>
      </c>
      <c r="G2074">
        <v>57300</v>
      </c>
      <c r="H2074">
        <v>5.29</v>
      </c>
      <c r="I2074" s="1">
        <v>0.85</v>
      </c>
    </row>
    <row r="2075" spans="1:9" x14ac:dyDescent="0.3">
      <c r="A2075">
        <v>4</v>
      </c>
      <c r="B2075">
        <v>75930</v>
      </c>
      <c r="C2075" s="1">
        <v>0.17</v>
      </c>
      <c r="D2075" s="1">
        <v>0.83</v>
      </c>
      <c r="E2075" s="1">
        <v>0.06</v>
      </c>
      <c r="F2075" s="1">
        <v>0.1</v>
      </c>
      <c r="G2075">
        <v>61579</v>
      </c>
      <c r="H2075">
        <v>2.09</v>
      </c>
      <c r="I2075" s="1">
        <v>0.84</v>
      </c>
    </row>
    <row r="2076" spans="1:9" x14ac:dyDescent="0.3">
      <c r="A2076">
        <v>6</v>
      </c>
      <c r="B2076">
        <v>31480</v>
      </c>
      <c r="C2076" s="1">
        <v>0.16</v>
      </c>
      <c r="D2076" s="1">
        <v>0.84</v>
      </c>
      <c r="E2076" s="1">
        <v>0.06</v>
      </c>
      <c r="F2076" s="1">
        <v>0.14000000000000001</v>
      </c>
      <c r="G2076">
        <v>49580</v>
      </c>
      <c r="H2076">
        <v>0.79</v>
      </c>
      <c r="I2076" s="1">
        <v>0.81</v>
      </c>
    </row>
    <row r="2077" spans="1:9" x14ac:dyDescent="0.3">
      <c r="A2077">
        <v>6</v>
      </c>
      <c r="B2077">
        <v>15174</v>
      </c>
      <c r="C2077" s="1">
        <v>0.21</v>
      </c>
      <c r="D2077" s="1">
        <v>0.79</v>
      </c>
      <c r="E2077" s="1">
        <v>0.09</v>
      </c>
      <c r="F2077" s="1">
        <v>0.15</v>
      </c>
      <c r="G2077">
        <v>50301</v>
      </c>
      <c r="H2077">
        <v>1.65</v>
      </c>
      <c r="I2077" s="1">
        <v>0.82</v>
      </c>
    </row>
    <row r="2078" spans="1:9" x14ac:dyDescent="0.3">
      <c r="A2078">
        <v>6</v>
      </c>
      <c r="B2078">
        <v>27086</v>
      </c>
      <c r="C2078" s="1">
        <v>0.19</v>
      </c>
      <c r="D2078" s="1">
        <v>0.81</v>
      </c>
      <c r="E2078" s="1">
        <v>7.0000000000000007E-2</v>
      </c>
      <c r="F2078" s="1">
        <v>0.11</v>
      </c>
      <c r="G2078">
        <v>57705</v>
      </c>
      <c r="H2078">
        <v>0.92</v>
      </c>
      <c r="I2078" s="1">
        <v>0.84</v>
      </c>
    </row>
    <row r="2079" spans="1:9" x14ac:dyDescent="0.3">
      <c r="A2079">
        <v>6</v>
      </c>
      <c r="B2079">
        <v>43058</v>
      </c>
      <c r="C2079" s="1">
        <v>0.18</v>
      </c>
      <c r="D2079" s="1">
        <v>0.82</v>
      </c>
      <c r="E2079" s="1">
        <v>0.08</v>
      </c>
      <c r="F2079" s="1">
        <v>0.15</v>
      </c>
      <c r="G2079">
        <v>49161</v>
      </c>
      <c r="H2079">
        <v>1.39</v>
      </c>
      <c r="I2079" s="1">
        <v>0.85</v>
      </c>
    </row>
    <row r="2080" spans="1:9" x14ac:dyDescent="0.3">
      <c r="A2080">
        <v>1</v>
      </c>
      <c r="B2080">
        <v>28385</v>
      </c>
      <c r="C2080" s="1">
        <v>0.19</v>
      </c>
      <c r="D2080" s="1">
        <v>0.81</v>
      </c>
      <c r="E2080" s="1">
        <v>0.08</v>
      </c>
      <c r="F2080" s="1">
        <v>0.14000000000000001</v>
      </c>
      <c r="G2080">
        <v>50568</v>
      </c>
      <c r="H2080">
        <v>1.23</v>
      </c>
      <c r="I2080" s="1">
        <v>0.85</v>
      </c>
    </row>
    <row r="2081" spans="1:9" x14ac:dyDescent="0.3">
      <c r="A2081">
        <v>7</v>
      </c>
      <c r="B2081">
        <v>43892</v>
      </c>
      <c r="C2081" s="1">
        <v>0.14000000000000001</v>
      </c>
      <c r="D2081" s="1">
        <v>0.86</v>
      </c>
      <c r="E2081" s="1">
        <v>0.03</v>
      </c>
      <c r="F2081" s="1">
        <v>0.09</v>
      </c>
      <c r="G2081">
        <v>60828</v>
      </c>
      <c r="H2081">
        <v>0.93</v>
      </c>
      <c r="I2081" s="1">
        <v>0.86</v>
      </c>
    </row>
    <row r="2082" spans="1:9" x14ac:dyDescent="0.3">
      <c r="A2082">
        <v>4</v>
      </c>
      <c r="B2082">
        <v>58504</v>
      </c>
      <c r="C2082" s="1">
        <v>0.17</v>
      </c>
      <c r="D2082" s="1">
        <v>0.83</v>
      </c>
      <c r="E2082" s="1">
        <v>7.0000000000000007E-2</v>
      </c>
      <c r="F2082" s="1">
        <v>0.11</v>
      </c>
      <c r="G2082">
        <v>55202</v>
      </c>
      <c r="H2082">
        <v>2.85</v>
      </c>
      <c r="I2082" s="1">
        <v>0.85</v>
      </c>
    </row>
    <row r="2083" spans="1:9" x14ac:dyDescent="0.3">
      <c r="A2083">
        <v>7</v>
      </c>
      <c r="B2083">
        <v>32384</v>
      </c>
      <c r="C2083" s="1">
        <v>0.17</v>
      </c>
      <c r="D2083" s="1">
        <v>0.83</v>
      </c>
      <c r="E2083" s="1">
        <v>7.0000000000000007E-2</v>
      </c>
      <c r="F2083" s="1">
        <v>0.17</v>
      </c>
      <c r="G2083">
        <v>44726</v>
      </c>
      <c r="H2083">
        <v>0.74</v>
      </c>
      <c r="I2083" s="1">
        <v>0.87</v>
      </c>
    </row>
    <row r="2084" spans="1:9" x14ac:dyDescent="0.3">
      <c r="A2084">
        <v>3</v>
      </c>
      <c r="B2084">
        <v>65767</v>
      </c>
      <c r="C2084" s="1">
        <v>0.22</v>
      </c>
      <c r="D2084" s="1">
        <v>0.78</v>
      </c>
      <c r="E2084" s="1">
        <v>0.08</v>
      </c>
      <c r="F2084" s="1">
        <v>0.18</v>
      </c>
      <c r="G2084">
        <v>42821</v>
      </c>
      <c r="H2084">
        <v>5.46</v>
      </c>
      <c r="I2084" s="1">
        <v>0.79</v>
      </c>
    </row>
    <row r="2085" spans="1:9" x14ac:dyDescent="0.3">
      <c r="A2085">
        <v>4</v>
      </c>
      <c r="B2085">
        <v>61893</v>
      </c>
      <c r="C2085" s="1">
        <v>0.18</v>
      </c>
      <c r="D2085" s="1">
        <v>0.82</v>
      </c>
      <c r="E2085" s="1">
        <v>7.0000000000000007E-2</v>
      </c>
      <c r="F2085" s="1">
        <v>0.13</v>
      </c>
      <c r="G2085">
        <v>56885</v>
      </c>
      <c r="H2085">
        <v>1.1499999999999999</v>
      </c>
      <c r="I2085" s="1">
        <v>0.8</v>
      </c>
    </row>
    <row r="2086" spans="1:9" x14ac:dyDescent="0.3">
      <c r="A2086">
        <v>1</v>
      </c>
      <c r="B2086">
        <v>230514</v>
      </c>
      <c r="C2086" s="1">
        <v>0.2</v>
      </c>
      <c r="D2086" s="1">
        <v>0.8</v>
      </c>
      <c r="E2086" s="1">
        <v>0.06</v>
      </c>
      <c r="F2086" s="1">
        <v>7.0000000000000007E-2</v>
      </c>
      <c r="G2086">
        <v>65883</v>
      </c>
      <c r="H2086">
        <v>2.2200000000000002</v>
      </c>
      <c r="I2086" s="1">
        <v>0.82</v>
      </c>
    </row>
    <row r="2087" spans="1:9" x14ac:dyDescent="0.3">
      <c r="A2087">
        <v>2</v>
      </c>
      <c r="B2087">
        <v>59866</v>
      </c>
      <c r="C2087" s="1">
        <v>0.19</v>
      </c>
      <c r="D2087" s="1">
        <v>0.81</v>
      </c>
      <c r="E2087" s="1">
        <v>7.0000000000000007E-2</v>
      </c>
      <c r="F2087" s="1">
        <v>0.19</v>
      </c>
      <c r="G2087">
        <v>43031</v>
      </c>
      <c r="H2087">
        <v>0.13</v>
      </c>
      <c r="I2087" s="1">
        <v>0.86</v>
      </c>
    </row>
    <row r="2088" spans="1:9" x14ac:dyDescent="0.3">
      <c r="A2088">
        <v>1</v>
      </c>
      <c r="B2088">
        <v>175769</v>
      </c>
      <c r="C2088" s="1">
        <v>0.16</v>
      </c>
      <c r="D2088" s="1">
        <v>0.84</v>
      </c>
      <c r="E2088" s="1">
        <v>7.0000000000000007E-2</v>
      </c>
      <c r="F2088" s="1">
        <v>0.09</v>
      </c>
      <c r="G2088">
        <v>66145</v>
      </c>
      <c r="H2088">
        <v>1.49</v>
      </c>
      <c r="I2088" s="1">
        <v>0.85</v>
      </c>
    </row>
    <row r="2089" spans="1:9" x14ac:dyDescent="0.3">
      <c r="A2089">
        <v>6</v>
      </c>
      <c r="B2089">
        <v>45358</v>
      </c>
      <c r="C2089" s="1">
        <v>0.18</v>
      </c>
      <c r="D2089" s="1">
        <v>0.82</v>
      </c>
      <c r="E2089" s="1">
        <v>7.0000000000000007E-2</v>
      </c>
      <c r="F2089" s="1">
        <v>0.11</v>
      </c>
      <c r="G2089">
        <v>61699</v>
      </c>
      <c r="H2089">
        <v>1.01</v>
      </c>
      <c r="I2089" s="1">
        <v>0.84</v>
      </c>
    </row>
    <row r="2090" spans="1:9" x14ac:dyDescent="0.3">
      <c r="A2090">
        <v>1</v>
      </c>
      <c r="B2090">
        <v>309461</v>
      </c>
      <c r="C2090" s="1">
        <v>0.18</v>
      </c>
      <c r="D2090" s="1">
        <v>0.82</v>
      </c>
      <c r="E2090" s="1">
        <v>7.0000000000000007E-2</v>
      </c>
      <c r="F2090" s="1">
        <v>0.14000000000000001</v>
      </c>
      <c r="G2090">
        <v>59265</v>
      </c>
      <c r="H2090">
        <v>2.89</v>
      </c>
      <c r="I2090" s="1">
        <v>0.82</v>
      </c>
    </row>
    <row r="2091" spans="1:9" x14ac:dyDescent="0.3">
      <c r="A2091">
        <v>2</v>
      </c>
      <c r="B2091">
        <v>429899</v>
      </c>
      <c r="C2091" s="1">
        <v>0.16</v>
      </c>
      <c r="D2091" s="1">
        <v>0.84</v>
      </c>
      <c r="E2091" s="1">
        <v>0.06</v>
      </c>
      <c r="F2091" s="1">
        <v>0.18</v>
      </c>
      <c r="G2091">
        <v>47865</v>
      </c>
      <c r="H2091">
        <v>5.3</v>
      </c>
      <c r="I2091" s="1">
        <v>0.86</v>
      </c>
    </row>
    <row r="2092" spans="1:9" x14ac:dyDescent="0.3">
      <c r="A2092">
        <v>1</v>
      </c>
      <c r="B2092">
        <v>44413</v>
      </c>
      <c r="C2092" s="1">
        <v>0.15</v>
      </c>
      <c r="D2092" s="1">
        <v>0.85</v>
      </c>
      <c r="E2092" s="1">
        <v>0.06</v>
      </c>
      <c r="F2092" s="1">
        <v>0.09</v>
      </c>
      <c r="G2092">
        <v>61645</v>
      </c>
      <c r="H2092">
        <v>1.19</v>
      </c>
      <c r="I2092" s="1">
        <v>0.77</v>
      </c>
    </row>
    <row r="2093" spans="1:9" x14ac:dyDescent="0.3">
      <c r="A2093">
        <v>2</v>
      </c>
      <c r="B2093">
        <v>229642</v>
      </c>
      <c r="C2093" s="1">
        <v>0.21</v>
      </c>
      <c r="D2093" s="1">
        <v>0.79</v>
      </c>
      <c r="E2093" s="1">
        <v>7.0000000000000007E-2</v>
      </c>
      <c r="F2093" s="1">
        <v>0.16</v>
      </c>
      <c r="G2093">
        <v>48010</v>
      </c>
      <c r="H2093">
        <v>3.63</v>
      </c>
      <c r="I2093" s="1">
        <v>0.8</v>
      </c>
    </row>
    <row r="2094" spans="1:9" x14ac:dyDescent="0.3">
      <c r="A2094">
        <v>4</v>
      </c>
      <c r="B2094">
        <v>65256</v>
      </c>
      <c r="C2094" s="1">
        <v>0.18</v>
      </c>
      <c r="D2094" s="1">
        <v>0.82</v>
      </c>
      <c r="E2094" s="1">
        <v>7.0000000000000007E-2</v>
      </c>
      <c r="F2094" s="1">
        <v>0.15</v>
      </c>
      <c r="G2094">
        <v>45419</v>
      </c>
      <c r="H2094">
        <v>2.67</v>
      </c>
      <c r="I2094" s="1">
        <v>0.78</v>
      </c>
    </row>
    <row r="2095" spans="1:9" x14ac:dyDescent="0.3">
      <c r="A2095">
        <v>1</v>
      </c>
      <c r="B2095">
        <v>179146</v>
      </c>
      <c r="C2095" s="1">
        <v>0.18</v>
      </c>
      <c r="D2095" s="1">
        <v>0.82</v>
      </c>
      <c r="E2095" s="1">
        <v>0.06</v>
      </c>
      <c r="F2095" s="1">
        <v>0.06</v>
      </c>
      <c r="G2095">
        <v>76475</v>
      </c>
      <c r="H2095">
        <v>0.91</v>
      </c>
      <c r="I2095" s="1">
        <v>0.84</v>
      </c>
    </row>
    <row r="2096" spans="1:9" x14ac:dyDescent="0.3">
      <c r="A2096">
        <v>6</v>
      </c>
      <c r="B2096">
        <v>23106</v>
      </c>
      <c r="C2096" s="1">
        <v>0.2</v>
      </c>
      <c r="D2096" s="1">
        <v>0.8</v>
      </c>
      <c r="E2096" s="1">
        <v>7.0000000000000007E-2</v>
      </c>
      <c r="F2096" s="1">
        <v>0.18</v>
      </c>
      <c r="G2096">
        <v>44286</v>
      </c>
      <c r="H2096">
        <v>0</v>
      </c>
      <c r="I2096" s="1">
        <v>0.84</v>
      </c>
    </row>
    <row r="2097" spans="1:9" x14ac:dyDescent="0.3">
      <c r="A2097">
        <v>7</v>
      </c>
      <c r="B2097">
        <v>40959</v>
      </c>
      <c r="C2097" s="1">
        <v>0.18</v>
      </c>
      <c r="D2097" s="1">
        <v>0.82</v>
      </c>
      <c r="E2097" s="1">
        <v>0.06</v>
      </c>
      <c r="F2097" s="1">
        <v>7.0000000000000007E-2</v>
      </c>
      <c r="G2097">
        <v>62782</v>
      </c>
      <c r="H2097">
        <v>1.46</v>
      </c>
      <c r="I2097" s="1">
        <v>0.84</v>
      </c>
    </row>
    <row r="2098" spans="1:9" x14ac:dyDescent="0.3">
      <c r="A2098">
        <v>2</v>
      </c>
      <c r="B2098">
        <v>106222</v>
      </c>
      <c r="C2098" s="1">
        <v>0.19</v>
      </c>
      <c r="D2098" s="1">
        <v>0.81</v>
      </c>
      <c r="E2098" s="1">
        <v>0.06</v>
      </c>
      <c r="F2098" s="1">
        <v>0.08</v>
      </c>
      <c r="G2098">
        <v>59922</v>
      </c>
      <c r="H2098">
        <v>0.73</v>
      </c>
      <c r="I2098" s="1">
        <v>0.84</v>
      </c>
    </row>
    <row r="2099" spans="1:9" x14ac:dyDescent="0.3">
      <c r="A2099">
        <v>8</v>
      </c>
      <c r="B2099">
        <v>13790</v>
      </c>
      <c r="C2099" s="1">
        <v>0.24</v>
      </c>
      <c r="D2099" s="1">
        <v>0.76</v>
      </c>
      <c r="E2099" s="1">
        <v>0.08</v>
      </c>
      <c r="F2099" s="1">
        <v>0.14000000000000001</v>
      </c>
      <c r="G2099">
        <v>46314</v>
      </c>
      <c r="H2099">
        <v>0</v>
      </c>
      <c r="I2099" s="1">
        <v>0.8</v>
      </c>
    </row>
    <row r="2100" spans="1:9" x14ac:dyDescent="0.3">
      <c r="A2100">
        <v>2</v>
      </c>
      <c r="B2100">
        <v>532331</v>
      </c>
      <c r="C2100" s="1">
        <v>0.18</v>
      </c>
      <c r="D2100" s="1">
        <v>0.82</v>
      </c>
      <c r="E2100" s="1">
        <v>0.08</v>
      </c>
      <c r="F2100" s="1">
        <v>0.16</v>
      </c>
      <c r="G2100">
        <v>51071</v>
      </c>
      <c r="H2100">
        <v>4.53</v>
      </c>
      <c r="I2100" s="1">
        <v>0.83</v>
      </c>
    </row>
    <row r="2101" spans="1:9" x14ac:dyDescent="0.3">
      <c r="A2101">
        <v>6</v>
      </c>
      <c r="B2101">
        <v>14604</v>
      </c>
      <c r="C2101" s="1">
        <v>0.21</v>
      </c>
      <c r="D2101" s="1">
        <v>0.79</v>
      </c>
      <c r="E2101" s="1">
        <v>7.0000000000000007E-2</v>
      </c>
      <c r="F2101" s="1">
        <v>0.17</v>
      </c>
      <c r="G2101">
        <v>40557</v>
      </c>
      <c r="H2101">
        <v>0</v>
      </c>
      <c r="I2101" s="1">
        <v>0.82</v>
      </c>
    </row>
    <row r="2102" spans="1:9" x14ac:dyDescent="0.3">
      <c r="A2102">
        <v>1</v>
      </c>
      <c r="B2102">
        <v>35112</v>
      </c>
      <c r="C2102" s="1">
        <v>0.17</v>
      </c>
      <c r="D2102" s="1">
        <v>0.83</v>
      </c>
      <c r="E2102" s="1">
        <v>7.0000000000000007E-2</v>
      </c>
      <c r="F2102" s="1">
        <v>0.12</v>
      </c>
      <c r="G2102">
        <v>60452</v>
      </c>
      <c r="H2102">
        <v>0.63</v>
      </c>
      <c r="I2102" s="1">
        <v>0.85</v>
      </c>
    </row>
    <row r="2103" spans="1:9" x14ac:dyDescent="0.3">
      <c r="A2103">
        <v>4</v>
      </c>
      <c r="B2103">
        <v>86183</v>
      </c>
      <c r="C2103" s="1">
        <v>0.18</v>
      </c>
      <c r="D2103" s="1">
        <v>0.82</v>
      </c>
      <c r="E2103" s="1">
        <v>7.0000000000000007E-2</v>
      </c>
      <c r="F2103" s="1">
        <v>0.16</v>
      </c>
      <c r="G2103">
        <v>49586</v>
      </c>
      <c r="H2103">
        <v>3.72</v>
      </c>
      <c r="I2103" s="1">
        <v>0.86</v>
      </c>
    </row>
    <row r="2104" spans="1:9" x14ac:dyDescent="0.3">
      <c r="A2104">
        <v>7</v>
      </c>
      <c r="B2104">
        <v>14354</v>
      </c>
      <c r="C2104" s="1">
        <v>0.28000000000000003</v>
      </c>
      <c r="D2104" s="1">
        <v>0.72</v>
      </c>
      <c r="E2104" s="1">
        <v>0.1</v>
      </c>
      <c r="F2104" s="1">
        <v>0.15</v>
      </c>
      <c r="G2104">
        <v>48792</v>
      </c>
      <c r="H2104">
        <v>0</v>
      </c>
      <c r="I2104" s="1">
        <v>0.64</v>
      </c>
    </row>
    <row r="2105" spans="1:9" x14ac:dyDescent="0.3">
      <c r="A2105">
        <v>4</v>
      </c>
      <c r="B2105">
        <v>40769</v>
      </c>
      <c r="C2105" s="1">
        <v>0.25</v>
      </c>
      <c r="D2105" s="1">
        <v>0.75</v>
      </c>
      <c r="E2105" s="1">
        <v>0.09</v>
      </c>
      <c r="F2105" s="1">
        <v>0.09</v>
      </c>
      <c r="G2105">
        <v>58345</v>
      </c>
      <c r="H2105">
        <v>0.61</v>
      </c>
      <c r="I2105" s="1">
        <v>0.78</v>
      </c>
    </row>
    <row r="2106" spans="1:9" x14ac:dyDescent="0.3">
      <c r="A2106">
        <v>6</v>
      </c>
      <c r="B2106">
        <v>18760</v>
      </c>
      <c r="C2106" s="1">
        <v>0.19</v>
      </c>
      <c r="D2106" s="1">
        <v>0.81</v>
      </c>
      <c r="E2106" s="1">
        <v>7.0000000000000007E-2</v>
      </c>
      <c r="F2106" s="1">
        <v>0.1</v>
      </c>
      <c r="G2106">
        <v>53876</v>
      </c>
      <c r="H2106">
        <v>1.33</v>
      </c>
      <c r="I2106" s="1">
        <v>0.84</v>
      </c>
    </row>
    <row r="2107" spans="1:9" x14ac:dyDescent="0.3">
      <c r="A2107">
        <v>1</v>
      </c>
      <c r="B2107">
        <v>36033</v>
      </c>
      <c r="C2107" s="1">
        <v>0.16</v>
      </c>
      <c r="D2107" s="1">
        <v>0.84</v>
      </c>
      <c r="E2107" s="1">
        <v>7.0000000000000007E-2</v>
      </c>
      <c r="F2107" s="1">
        <v>0.16</v>
      </c>
      <c r="G2107">
        <v>51534</v>
      </c>
      <c r="H2107">
        <v>0</v>
      </c>
      <c r="I2107" s="1">
        <v>0.87</v>
      </c>
    </row>
    <row r="2108" spans="1:9" x14ac:dyDescent="0.3">
      <c r="A2108">
        <v>1</v>
      </c>
      <c r="B2108">
        <v>58086</v>
      </c>
      <c r="C2108" s="1">
        <v>0.16</v>
      </c>
      <c r="D2108" s="1">
        <v>0.84</v>
      </c>
      <c r="E2108" s="1">
        <v>7.0000000000000007E-2</v>
      </c>
      <c r="F2108" s="1">
        <v>0.11</v>
      </c>
      <c r="G2108">
        <v>58742</v>
      </c>
      <c r="H2108">
        <v>0.96</v>
      </c>
      <c r="I2108" s="1">
        <v>0.8</v>
      </c>
    </row>
    <row r="2109" spans="1:9" x14ac:dyDescent="0.3">
      <c r="A2109">
        <v>7</v>
      </c>
      <c r="B2109">
        <v>28067</v>
      </c>
      <c r="C2109" s="1">
        <v>0.18</v>
      </c>
      <c r="D2109" s="1">
        <v>0.82</v>
      </c>
      <c r="E2109" s="1">
        <v>7.0000000000000007E-2</v>
      </c>
      <c r="F2109" s="1">
        <v>0.2</v>
      </c>
      <c r="G2109">
        <v>45163</v>
      </c>
      <c r="H2109">
        <v>0.89</v>
      </c>
      <c r="I2109" s="1">
        <v>0.86</v>
      </c>
    </row>
    <row r="2110" spans="1:9" x14ac:dyDescent="0.3">
      <c r="A2110">
        <v>2</v>
      </c>
      <c r="B2110">
        <v>162927</v>
      </c>
      <c r="C2110" s="1">
        <v>0.16</v>
      </c>
      <c r="D2110" s="1">
        <v>0.84</v>
      </c>
      <c r="E2110" s="1">
        <v>0.06</v>
      </c>
      <c r="F2110" s="1">
        <v>0.11</v>
      </c>
      <c r="G2110">
        <v>63689</v>
      </c>
      <c r="H2110">
        <v>0.83</v>
      </c>
      <c r="I2110" s="1">
        <v>0.82</v>
      </c>
    </row>
    <row r="2111" spans="1:9" x14ac:dyDescent="0.3">
      <c r="A2111">
        <v>6</v>
      </c>
      <c r="B2111">
        <v>40997</v>
      </c>
      <c r="C2111" s="1">
        <v>0.19</v>
      </c>
      <c r="D2111" s="1">
        <v>0.81</v>
      </c>
      <c r="E2111" s="1">
        <v>7.0000000000000007E-2</v>
      </c>
      <c r="F2111" s="1">
        <v>0.1</v>
      </c>
      <c r="G2111">
        <v>53904</v>
      </c>
      <c r="H2111">
        <v>0</v>
      </c>
      <c r="I2111" s="1">
        <v>0.83</v>
      </c>
    </row>
    <row r="2112" spans="1:9" x14ac:dyDescent="0.3">
      <c r="A2112">
        <v>6</v>
      </c>
      <c r="B2112">
        <v>33780</v>
      </c>
      <c r="C2112" s="1">
        <v>0.17</v>
      </c>
      <c r="D2112" s="1">
        <v>0.83</v>
      </c>
      <c r="E2112" s="1">
        <v>0.05</v>
      </c>
      <c r="F2112" s="1">
        <v>0.05</v>
      </c>
      <c r="G2112">
        <v>64304</v>
      </c>
      <c r="H2112">
        <v>0</v>
      </c>
      <c r="I2112" s="1">
        <v>0.84</v>
      </c>
    </row>
    <row r="2113" spans="1:9" x14ac:dyDescent="0.3">
      <c r="A2113">
        <v>3</v>
      </c>
      <c r="B2113">
        <v>121099</v>
      </c>
      <c r="C2113" s="1">
        <v>0.19</v>
      </c>
      <c r="D2113" s="1">
        <v>0.81</v>
      </c>
      <c r="E2113" s="1">
        <v>0.08</v>
      </c>
      <c r="F2113" s="1">
        <v>0.14000000000000001</v>
      </c>
      <c r="G2113">
        <v>49668</v>
      </c>
      <c r="H2113">
        <v>2.2599999999999998</v>
      </c>
      <c r="I2113" s="1">
        <v>0.79</v>
      </c>
    </row>
    <row r="2114" spans="1:9" x14ac:dyDescent="0.3">
      <c r="A2114">
        <v>4</v>
      </c>
      <c r="B2114">
        <v>76931</v>
      </c>
      <c r="C2114" s="1">
        <v>0.17</v>
      </c>
      <c r="D2114" s="1">
        <v>0.83</v>
      </c>
      <c r="E2114" s="1">
        <v>0.08</v>
      </c>
      <c r="F2114" s="1">
        <v>0.17</v>
      </c>
      <c r="G2114">
        <v>49385</v>
      </c>
      <c r="H2114">
        <v>6.9</v>
      </c>
      <c r="I2114" s="1">
        <v>0.8</v>
      </c>
    </row>
    <row r="2115" spans="1:9" x14ac:dyDescent="0.3">
      <c r="A2115">
        <v>4</v>
      </c>
      <c r="B2115">
        <v>58799</v>
      </c>
      <c r="C2115" s="1">
        <v>0.19</v>
      </c>
      <c r="D2115" s="1">
        <v>0.81</v>
      </c>
      <c r="E2115" s="1">
        <v>7.0000000000000007E-2</v>
      </c>
      <c r="F2115" s="1">
        <v>0.1</v>
      </c>
      <c r="G2115">
        <v>53978</v>
      </c>
      <c r="H2115">
        <v>2.14</v>
      </c>
      <c r="I2115" s="1">
        <v>0.84</v>
      </c>
    </row>
    <row r="2116" spans="1:9" x14ac:dyDescent="0.3">
      <c r="A2116">
        <v>4</v>
      </c>
      <c r="B2116">
        <v>75502</v>
      </c>
      <c r="C2116" s="1">
        <v>0.18</v>
      </c>
      <c r="D2116" s="1">
        <v>0.82</v>
      </c>
      <c r="E2116" s="1">
        <v>0.06</v>
      </c>
      <c r="F2116" s="1">
        <v>0.22</v>
      </c>
      <c r="G2116">
        <v>41267</v>
      </c>
      <c r="H2116">
        <v>3.42</v>
      </c>
      <c r="I2116" s="1">
        <v>0.83</v>
      </c>
    </row>
    <row r="2117" spans="1:9" x14ac:dyDescent="0.3">
      <c r="A2117">
        <v>4</v>
      </c>
      <c r="B2117">
        <v>55207</v>
      </c>
      <c r="C2117" s="1">
        <v>0.18</v>
      </c>
      <c r="D2117" s="1">
        <v>0.82</v>
      </c>
      <c r="E2117" s="1">
        <v>7.0000000000000007E-2</v>
      </c>
      <c r="F2117" s="1">
        <v>0.12</v>
      </c>
      <c r="G2117">
        <v>52165</v>
      </c>
      <c r="H2117">
        <v>4.6399999999999997</v>
      </c>
      <c r="I2117" s="1">
        <v>0.81</v>
      </c>
    </row>
    <row r="2118" spans="1:9" x14ac:dyDescent="0.3">
      <c r="A2118">
        <v>4</v>
      </c>
      <c r="B2118">
        <v>48627</v>
      </c>
      <c r="C2118" s="1">
        <v>0.17</v>
      </c>
      <c r="D2118" s="1">
        <v>0.83</v>
      </c>
      <c r="E2118" s="1">
        <v>7.0000000000000007E-2</v>
      </c>
      <c r="F2118" s="1">
        <v>0.09</v>
      </c>
      <c r="G2118">
        <v>63398</v>
      </c>
      <c r="H2118">
        <v>1.46</v>
      </c>
      <c r="I2118" s="1">
        <v>0.86</v>
      </c>
    </row>
    <row r="2119" spans="1:9" x14ac:dyDescent="0.3">
      <c r="A2119">
        <v>2</v>
      </c>
      <c r="B2119">
        <v>371574</v>
      </c>
      <c r="C2119" s="1">
        <v>0.19</v>
      </c>
      <c r="D2119" s="1">
        <v>0.81</v>
      </c>
      <c r="E2119" s="1">
        <v>7.0000000000000007E-2</v>
      </c>
      <c r="F2119" s="1">
        <v>0.14000000000000001</v>
      </c>
      <c r="G2119">
        <v>52310</v>
      </c>
      <c r="H2119">
        <v>3.42</v>
      </c>
      <c r="I2119" s="1">
        <v>0.82</v>
      </c>
    </row>
    <row r="2120" spans="1:9" x14ac:dyDescent="0.3">
      <c r="A2120">
        <v>2</v>
      </c>
      <c r="B2120">
        <v>541918</v>
      </c>
      <c r="C2120" s="1">
        <v>0.18</v>
      </c>
      <c r="D2120" s="1">
        <v>0.82</v>
      </c>
      <c r="E2120" s="1">
        <v>0.06</v>
      </c>
      <c r="F2120" s="1">
        <v>0.12</v>
      </c>
      <c r="G2120">
        <v>58890</v>
      </c>
      <c r="H2120">
        <v>3.76</v>
      </c>
      <c r="I2120" s="1">
        <v>0.84</v>
      </c>
    </row>
    <row r="2121" spans="1:9" x14ac:dyDescent="0.3">
      <c r="A2121">
        <v>2</v>
      </c>
      <c r="B2121">
        <v>198627</v>
      </c>
      <c r="C2121" s="1">
        <v>0.22</v>
      </c>
      <c r="D2121" s="1">
        <v>0.78</v>
      </c>
      <c r="E2121" s="1">
        <v>7.0000000000000007E-2</v>
      </c>
      <c r="F2121" s="1">
        <v>0.17</v>
      </c>
      <c r="G2121">
        <v>47424</v>
      </c>
      <c r="H2121">
        <v>2.5</v>
      </c>
      <c r="I2121" s="1">
        <v>0.81</v>
      </c>
    </row>
    <row r="2122" spans="1:9" x14ac:dyDescent="0.3">
      <c r="A2122">
        <v>4</v>
      </c>
      <c r="B2122">
        <v>92176</v>
      </c>
      <c r="C2122" s="1">
        <v>0.2</v>
      </c>
      <c r="D2122" s="1">
        <v>0.8</v>
      </c>
      <c r="E2122" s="1">
        <v>7.0000000000000007E-2</v>
      </c>
      <c r="F2122" s="1">
        <v>0.12</v>
      </c>
      <c r="G2122">
        <v>51030</v>
      </c>
      <c r="H2122">
        <v>1.81</v>
      </c>
      <c r="I2122" s="1">
        <v>0.83</v>
      </c>
    </row>
    <row r="2123" spans="1:9" x14ac:dyDescent="0.3">
      <c r="A2123">
        <v>1</v>
      </c>
      <c r="B2123">
        <v>57835</v>
      </c>
      <c r="C2123" s="1">
        <v>0.12</v>
      </c>
      <c r="D2123" s="1">
        <v>0.88</v>
      </c>
      <c r="E2123" s="1">
        <v>0.05</v>
      </c>
      <c r="F2123" s="1">
        <v>0.05</v>
      </c>
      <c r="G2123">
        <v>84861</v>
      </c>
      <c r="H2123">
        <v>1.28</v>
      </c>
      <c r="I2123" s="1">
        <v>0.85</v>
      </c>
    </row>
    <row r="2124" spans="1:9" x14ac:dyDescent="0.3">
      <c r="A2124">
        <v>6</v>
      </c>
      <c r="B2124">
        <v>28281</v>
      </c>
      <c r="C2124" s="1">
        <v>0.19</v>
      </c>
      <c r="D2124" s="1">
        <v>0.81</v>
      </c>
      <c r="E2124" s="1">
        <v>7.0000000000000007E-2</v>
      </c>
      <c r="F2124" s="1">
        <v>0.08</v>
      </c>
      <c r="G2124">
        <v>54331</v>
      </c>
      <c r="H2124">
        <v>2.37</v>
      </c>
      <c r="I2124" s="1">
        <v>0.83</v>
      </c>
    </row>
    <row r="2125" spans="1:9" x14ac:dyDescent="0.3">
      <c r="A2125">
        <v>8</v>
      </c>
      <c r="B2125">
        <v>13139</v>
      </c>
      <c r="C2125" s="1">
        <v>0.18</v>
      </c>
      <c r="D2125" s="1">
        <v>0.82</v>
      </c>
      <c r="E2125" s="1">
        <v>0.06</v>
      </c>
      <c r="F2125" s="1">
        <v>0.19</v>
      </c>
      <c r="G2125">
        <v>43457</v>
      </c>
      <c r="H2125">
        <v>0</v>
      </c>
      <c r="I2125" s="1">
        <v>0.86</v>
      </c>
    </row>
    <row r="2126" spans="1:9" x14ac:dyDescent="0.3">
      <c r="A2126">
        <v>1</v>
      </c>
      <c r="B2126">
        <v>232173</v>
      </c>
      <c r="C2126" s="1">
        <v>0.14000000000000001</v>
      </c>
      <c r="D2126" s="1">
        <v>0.86</v>
      </c>
      <c r="E2126" s="1">
        <v>0.06</v>
      </c>
      <c r="F2126" s="1">
        <v>0.05</v>
      </c>
      <c r="G2126">
        <v>87391</v>
      </c>
      <c r="H2126">
        <v>1.43</v>
      </c>
      <c r="I2126" s="1">
        <v>0.86</v>
      </c>
    </row>
    <row r="2127" spans="1:9" x14ac:dyDescent="0.3">
      <c r="A2127">
        <v>4</v>
      </c>
      <c r="B2127">
        <v>60155</v>
      </c>
      <c r="C2127" s="1">
        <v>0.21</v>
      </c>
      <c r="D2127" s="1">
        <v>0.79</v>
      </c>
      <c r="E2127" s="1">
        <v>0.08</v>
      </c>
      <c r="F2127" s="1">
        <v>0.15</v>
      </c>
      <c r="G2127">
        <v>50904</v>
      </c>
      <c r="H2127">
        <v>4.21</v>
      </c>
      <c r="I2127" s="1">
        <v>0.81</v>
      </c>
    </row>
    <row r="2128" spans="1:9" x14ac:dyDescent="0.3">
      <c r="A2128">
        <v>4</v>
      </c>
      <c r="B2128">
        <v>115967</v>
      </c>
      <c r="C2128" s="1">
        <v>0.18</v>
      </c>
      <c r="D2128" s="1">
        <v>0.82</v>
      </c>
      <c r="E2128" s="1">
        <v>0.06</v>
      </c>
      <c r="F2128" s="1">
        <v>0.09</v>
      </c>
      <c r="G2128">
        <v>59142</v>
      </c>
      <c r="H2128">
        <v>1.53</v>
      </c>
      <c r="I2128" s="1">
        <v>0.82</v>
      </c>
    </row>
    <row r="2129" spans="1:9" x14ac:dyDescent="0.3">
      <c r="A2129">
        <v>6</v>
      </c>
      <c r="B2129">
        <v>36804</v>
      </c>
      <c r="C2129" s="1">
        <v>0.19</v>
      </c>
      <c r="D2129" s="1">
        <v>0.81</v>
      </c>
      <c r="E2129" s="1">
        <v>7.0000000000000007E-2</v>
      </c>
      <c r="F2129" s="1">
        <v>0.09</v>
      </c>
      <c r="G2129">
        <v>54581</v>
      </c>
      <c r="H2129">
        <v>4.0199999999999996</v>
      </c>
      <c r="I2129" s="1">
        <v>0.82</v>
      </c>
    </row>
    <row r="2130" spans="1:9" x14ac:dyDescent="0.3">
      <c r="A2130">
        <v>2</v>
      </c>
      <c r="B2130">
        <v>130696</v>
      </c>
      <c r="C2130" s="1">
        <v>0.15</v>
      </c>
      <c r="D2130" s="1">
        <v>0.85</v>
      </c>
      <c r="E2130" s="1">
        <v>0.06</v>
      </c>
      <c r="F2130" s="1">
        <v>0.11</v>
      </c>
      <c r="G2130">
        <v>64282</v>
      </c>
      <c r="H2130">
        <v>0.83</v>
      </c>
      <c r="I2130" s="1">
        <v>0.83</v>
      </c>
    </row>
    <row r="2131" spans="1:9" x14ac:dyDescent="0.3">
      <c r="A2131">
        <v>7</v>
      </c>
      <c r="B2131">
        <v>21935</v>
      </c>
      <c r="C2131" s="1">
        <v>0.19</v>
      </c>
      <c r="D2131" s="1">
        <v>0.81</v>
      </c>
      <c r="E2131" s="1">
        <v>7.0000000000000007E-2</v>
      </c>
      <c r="F2131" s="1">
        <v>0.08</v>
      </c>
      <c r="G2131">
        <v>55995</v>
      </c>
      <c r="H2131">
        <v>1.1399999999999999</v>
      </c>
      <c r="I2131" s="1">
        <v>0.83</v>
      </c>
    </row>
    <row r="2132" spans="1:9" x14ac:dyDescent="0.3">
      <c r="A2132">
        <v>6</v>
      </c>
      <c r="B2132">
        <v>22082</v>
      </c>
      <c r="C2132" s="1">
        <v>0.16</v>
      </c>
      <c r="D2132" s="1">
        <v>0.84</v>
      </c>
      <c r="E2132" s="1">
        <v>0.06</v>
      </c>
      <c r="F2132" s="1">
        <v>0.24</v>
      </c>
      <c r="G2132">
        <v>35156</v>
      </c>
      <c r="H2132">
        <v>1.54</v>
      </c>
      <c r="I2132" s="1">
        <v>0.88</v>
      </c>
    </row>
    <row r="2133" spans="1:9" x14ac:dyDescent="0.3">
      <c r="A2133">
        <v>9</v>
      </c>
      <c r="B2133">
        <v>5754</v>
      </c>
      <c r="C2133" s="1">
        <v>0.2</v>
      </c>
      <c r="D2133" s="1">
        <v>0.8</v>
      </c>
      <c r="E2133" s="1">
        <v>7.0000000000000007E-2</v>
      </c>
      <c r="F2133" s="1">
        <v>0.12</v>
      </c>
      <c r="G2133">
        <v>52952</v>
      </c>
      <c r="H2133">
        <v>0</v>
      </c>
      <c r="I2133" s="1">
        <v>0.66</v>
      </c>
    </row>
    <row r="2134" spans="1:9" x14ac:dyDescent="0.3">
      <c r="A2134">
        <v>9</v>
      </c>
      <c r="B2134">
        <v>13838</v>
      </c>
      <c r="C2134" s="1">
        <v>0.2</v>
      </c>
      <c r="D2134" s="1">
        <v>0.8</v>
      </c>
      <c r="E2134" s="1">
        <v>7.0000000000000007E-2</v>
      </c>
      <c r="F2134" s="1">
        <v>0.2</v>
      </c>
      <c r="G2134">
        <v>39702</v>
      </c>
      <c r="H2134">
        <v>1.81</v>
      </c>
      <c r="I2134" s="1">
        <v>0.79</v>
      </c>
    </row>
    <row r="2135" spans="1:9" x14ac:dyDescent="0.3">
      <c r="A2135">
        <v>9</v>
      </c>
      <c r="B2135">
        <v>5319</v>
      </c>
      <c r="C2135" s="1">
        <v>0.2</v>
      </c>
      <c r="D2135" s="1">
        <v>0.8</v>
      </c>
      <c r="E2135" s="1">
        <v>0.05</v>
      </c>
      <c r="F2135" s="1">
        <v>0.11</v>
      </c>
      <c r="G2135">
        <v>52550</v>
      </c>
      <c r="H2135">
        <v>4.51</v>
      </c>
      <c r="I2135" s="1">
        <v>0.81</v>
      </c>
    </row>
    <row r="2136" spans="1:9" x14ac:dyDescent="0.3">
      <c r="A2136">
        <v>7</v>
      </c>
      <c r="B2136">
        <v>21709</v>
      </c>
      <c r="C2136" s="1">
        <v>0.14000000000000001</v>
      </c>
      <c r="D2136" s="1">
        <v>0.86</v>
      </c>
      <c r="E2136" s="1">
        <v>0.05</v>
      </c>
      <c r="F2136" s="1">
        <v>0.15</v>
      </c>
      <c r="G2136">
        <v>47825</v>
      </c>
      <c r="H2136">
        <v>2.76</v>
      </c>
      <c r="I2136" s="1">
        <v>0.8</v>
      </c>
    </row>
    <row r="2137" spans="1:9" x14ac:dyDescent="0.3">
      <c r="A2137">
        <v>6</v>
      </c>
      <c r="B2137">
        <v>9485</v>
      </c>
      <c r="C2137" s="1">
        <v>0.2</v>
      </c>
      <c r="D2137" s="1">
        <v>0.8</v>
      </c>
      <c r="E2137" s="1">
        <v>0.06</v>
      </c>
      <c r="F2137" s="1">
        <v>0.16</v>
      </c>
      <c r="G2137">
        <v>49513</v>
      </c>
      <c r="H2137">
        <v>4.43</v>
      </c>
      <c r="I2137" s="1">
        <v>0.83</v>
      </c>
    </row>
    <row r="2138" spans="1:9" x14ac:dyDescent="0.3">
      <c r="A2138">
        <v>6</v>
      </c>
      <c r="B2138">
        <v>47192</v>
      </c>
      <c r="C2138" s="1">
        <v>0.18</v>
      </c>
      <c r="D2138" s="1">
        <v>0.82</v>
      </c>
      <c r="E2138" s="1">
        <v>7.0000000000000007E-2</v>
      </c>
      <c r="F2138" s="1">
        <v>0.16</v>
      </c>
      <c r="G2138">
        <v>43445</v>
      </c>
      <c r="H2138">
        <v>2.97</v>
      </c>
      <c r="I2138" s="1">
        <v>0.84</v>
      </c>
    </row>
    <row r="2139" spans="1:9" x14ac:dyDescent="0.3">
      <c r="A2139">
        <v>6</v>
      </c>
      <c r="B2139">
        <v>28977</v>
      </c>
      <c r="C2139" s="1">
        <v>0.17</v>
      </c>
      <c r="D2139" s="1">
        <v>0.83</v>
      </c>
      <c r="E2139" s="1">
        <v>0.06</v>
      </c>
      <c r="F2139" s="1">
        <v>0.18</v>
      </c>
      <c r="G2139">
        <v>48533</v>
      </c>
      <c r="H2139">
        <v>1.45</v>
      </c>
      <c r="I2139" s="1">
        <v>0.8</v>
      </c>
    </row>
    <row r="2140" spans="1:9" x14ac:dyDescent="0.3">
      <c r="A2140">
        <v>1</v>
      </c>
      <c r="B2140">
        <v>144447</v>
      </c>
      <c r="C2140" s="1">
        <v>0.13</v>
      </c>
      <c r="D2140" s="1">
        <v>0.87</v>
      </c>
      <c r="E2140" s="1">
        <v>7.0000000000000007E-2</v>
      </c>
      <c r="F2140" s="1">
        <v>7.0000000000000007E-2</v>
      </c>
      <c r="G2140">
        <v>70942</v>
      </c>
      <c r="H2140">
        <v>0.41</v>
      </c>
      <c r="I2140" s="1">
        <v>0.88</v>
      </c>
    </row>
    <row r="2141" spans="1:9" x14ac:dyDescent="0.3">
      <c r="A2141">
        <v>5</v>
      </c>
      <c r="B2141">
        <v>48177</v>
      </c>
      <c r="C2141" s="1">
        <v>0.17</v>
      </c>
      <c r="D2141" s="1">
        <v>0.83</v>
      </c>
      <c r="E2141" s="1">
        <v>7.0000000000000007E-2</v>
      </c>
      <c r="F2141" s="1">
        <v>0.17</v>
      </c>
      <c r="G2141">
        <v>48660</v>
      </c>
      <c r="H2141">
        <v>4.4000000000000004</v>
      </c>
      <c r="I2141" s="1">
        <v>0.86</v>
      </c>
    </row>
    <row r="2142" spans="1:9" x14ac:dyDescent="0.3">
      <c r="A2142">
        <v>6</v>
      </c>
      <c r="B2142">
        <v>48675</v>
      </c>
      <c r="C2142" s="1">
        <v>0.17</v>
      </c>
      <c r="D2142" s="1">
        <v>0.83</v>
      </c>
      <c r="E2142" s="1">
        <v>7.0000000000000007E-2</v>
      </c>
      <c r="F2142" s="1">
        <v>0.2</v>
      </c>
      <c r="G2142">
        <v>42913</v>
      </c>
      <c r="H2142">
        <v>3.04</v>
      </c>
      <c r="I2142" s="1">
        <v>0.84</v>
      </c>
    </row>
    <row r="2143" spans="1:9" x14ac:dyDescent="0.3">
      <c r="A2143">
        <v>7</v>
      </c>
      <c r="B2143">
        <v>14668</v>
      </c>
      <c r="C2143" s="1">
        <v>0.21</v>
      </c>
      <c r="D2143" s="1">
        <v>0.79</v>
      </c>
      <c r="E2143" s="1">
        <v>7.0000000000000007E-2</v>
      </c>
      <c r="F2143" s="1">
        <v>0.23</v>
      </c>
      <c r="G2143">
        <v>35308</v>
      </c>
      <c r="H2143">
        <v>2.1800000000000002</v>
      </c>
      <c r="I2143" s="1">
        <v>0.84</v>
      </c>
    </row>
    <row r="2144" spans="1:9" x14ac:dyDescent="0.3">
      <c r="A2144">
        <v>9</v>
      </c>
      <c r="B2144">
        <v>2153</v>
      </c>
      <c r="C2144" s="1">
        <v>0.25</v>
      </c>
      <c r="D2144" s="1">
        <v>0.75</v>
      </c>
      <c r="E2144" s="1">
        <v>7.0000000000000007E-2</v>
      </c>
      <c r="F2144" s="1">
        <v>0.16</v>
      </c>
      <c r="G2144">
        <v>46777</v>
      </c>
      <c r="H2144">
        <v>6.97</v>
      </c>
      <c r="I2144" s="1">
        <v>0.76</v>
      </c>
    </row>
    <row r="2145" spans="1:9" x14ac:dyDescent="0.3">
      <c r="A2145">
        <v>1</v>
      </c>
      <c r="B2145">
        <v>281669</v>
      </c>
      <c r="C2145" s="1">
        <v>0.13</v>
      </c>
      <c r="D2145" s="1">
        <v>0.87</v>
      </c>
      <c r="E2145" s="1">
        <v>0.08</v>
      </c>
      <c r="F2145" s="1">
        <v>0.11</v>
      </c>
      <c r="G2145">
        <v>62343</v>
      </c>
      <c r="H2145">
        <v>1.93</v>
      </c>
      <c r="I2145" s="1">
        <v>0.86</v>
      </c>
    </row>
    <row r="2146" spans="1:9" x14ac:dyDescent="0.3">
      <c r="A2146">
        <v>9</v>
      </c>
      <c r="B2146">
        <v>5520</v>
      </c>
      <c r="C2146" s="1">
        <v>0.2</v>
      </c>
      <c r="D2146" s="1">
        <v>0.8</v>
      </c>
      <c r="E2146" s="1">
        <v>7.0000000000000007E-2</v>
      </c>
      <c r="F2146" s="1">
        <v>0.22</v>
      </c>
      <c r="G2146">
        <v>39396</v>
      </c>
      <c r="H2146">
        <v>17.21</v>
      </c>
      <c r="I2146" s="1">
        <v>0.83</v>
      </c>
    </row>
    <row r="2147" spans="1:9" x14ac:dyDescent="0.3">
      <c r="A2147">
        <v>3</v>
      </c>
      <c r="B2147">
        <v>120422</v>
      </c>
      <c r="C2147" s="1">
        <v>0.13</v>
      </c>
      <c r="D2147" s="1">
        <v>0.87</v>
      </c>
      <c r="E2147" s="1">
        <v>0.15</v>
      </c>
      <c r="F2147" s="1">
        <v>0.15</v>
      </c>
      <c r="G2147">
        <v>51382</v>
      </c>
      <c r="H2147">
        <v>4.8</v>
      </c>
      <c r="I2147" s="1">
        <v>0.82</v>
      </c>
    </row>
    <row r="2148" spans="1:9" x14ac:dyDescent="0.3">
      <c r="A2148">
        <v>3</v>
      </c>
      <c r="B2148">
        <v>5776</v>
      </c>
      <c r="C2148" s="1">
        <v>0.19</v>
      </c>
      <c r="D2148" s="1">
        <v>0.81</v>
      </c>
      <c r="E2148" s="1">
        <v>0.08</v>
      </c>
      <c r="F2148" s="1">
        <v>0.16</v>
      </c>
      <c r="G2148">
        <v>43386</v>
      </c>
      <c r="H2148">
        <v>0</v>
      </c>
      <c r="I2148" s="1">
        <v>0.84</v>
      </c>
    </row>
    <row r="2149" spans="1:9" x14ac:dyDescent="0.3">
      <c r="A2149">
        <v>6</v>
      </c>
      <c r="B2149">
        <v>14306</v>
      </c>
      <c r="C2149" s="1">
        <v>0.2</v>
      </c>
      <c r="D2149" s="1">
        <v>0.8</v>
      </c>
      <c r="E2149" s="1">
        <v>7.0000000000000007E-2</v>
      </c>
      <c r="F2149" s="1">
        <v>0.18</v>
      </c>
      <c r="G2149">
        <v>43074</v>
      </c>
      <c r="H2149">
        <v>18.87</v>
      </c>
      <c r="I2149" s="1">
        <v>0.82</v>
      </c>
    </row>
    <row r="2150" spans="1:9" x14ac:dyDescent="0.3">
      <c r="A2150">
        <v>2</v>
      </c>
      <c r="B2150">
        <v>71604</v>
      </c>
      <c r="C2150" s="1">
        <v>0.18</v>
      </c>
      <c r="D2150" s="1">
        <v>0.82</v>
      </c>
      <c r="E2150" s="1">
        <v>7.0000000000000007E-2</v>
      </c>
      <c r="F2150" s="1">
        <v>0.14000000000000001</v>
      </c>
      <c r="G2150">
        <v>54478</v>
      </c>
      <c r="H2150">
        <v>0.98</v>
      </c>
      <c r="I2150" s="1">
        <v>0.86</v>
      </c>
    </row>
    <row r="2151" spans="1:9" x14ac:dyDescent="0.3">
      <c r="A2151">
        <v>7</v>
      </c>
      <c r="B2151">
        <v>29036</v>
      </c>
      <c r="C2151" s="1">
        <v>0.14000000000000001</v>
      </c>
      <c r="D2151" s="1">
        <v>0.86</v>
      </c>
      <c r="E2151" s="1">
        <v>0.06</v>
      </c>
      <c r="F2151" s="1">
        <v>0.17</v>
      </c>
      <c r="G2151">
        <v>49577</v>
      </c>
      <c r="H2151">
        <v>2.4500000000000002</v>
      </c>
      <c r="I2151" s="1">
        <v>0.84</v>
      </c>
    </row>
    <row r="2152" spans="1:9" x14ac:dyDescent="0.3">
      <c r="A2152">
        <v>6</v>
      </c>
      <c r="B2152">
        <v>42733</v>
      </c>
      <c r="C2152" s="1">
        <v>0.25</v>
      </c>
      <c r="D2152" s="1">
        <v>0.75</v>
      </c>
      <c r="E2152" s="1">
        <v>0.09</v>
      </c>
      <c r="F2152" s="1">
        <v>0.2</v>
      </c>
      <c r="G2152">
        <v>40287</v>
      </c>
      <c r="H2152">
        <v>1.36</v>
      </c>
      <c r="I2152" s="1">
        <v>0.78</v>
      </c>
    </row>
    <row r="2153" spans="1:9" x14ac:dyDescent="0.3">
      <c r="A2153">
        <v>9</v>
      </c>
      <c r="B2153">
        <v>4894</v>
      </c>
      <c r="C2153" s="1">
        <v>0.18</v>
      </c>
      <c r="D2153" s="1">
        <v>0.82</v>
      </c>
      <c r="E2153" s="1">
        <v>0.05</v>
      </c>
      <c r="F2153" s="1">
        <v>0.12</v>
      </c>
      <c r="G2153">
        <v>50728</v>
      </c>
      <c r="H2153">
        <v>3.68</v>
      </c>
      <c r="I2153" s="1">
        <v>0.84</v>
      </c>
    </row>
    <row r="2154" spans="1:9" x14ac:dyDescent="0.3">
      <c r="A2154">
        <v>9</v>
      </c>
      <c r="B2154">
        <v>3952</v>
      </c>
      <c r="C2154" s="1">
        <v>0.22</v>
      </c>
      <c r="D2154" s="1">
        <v>0.78</v>
      </c>
      <c r="E2154" s="1">
        <v>7.0000000000000007E-2</v>
      </c>
      <c r="F2154" s="1">
        <v>0.13</v>
      </c>
      <c r="G2154">
        <v>51867</v>
      </c>
      <c r="H2154">
        <v>6.33</v>
      </c>
      <c r="I2154" s="1">
        <v>0.79</v>
      </c>
    </row>
    <row r="2155" spans="1:9" x14ac:dyDescent="0.3">
      <c r="A2155">
        <v>5</v>
      </c>
      <c r="B2155">
        <v>60913</v>
      </c>
      <c r="C2155" s="1">
        <v>0.16</v>
      </c>
      <c r="D2155" s="1">
        <v>0.84</v>
      </c>
      <c r="E2155" s="1">
        <v>0.08</v>
      </c>
      <c r="F2155" s="1">
        <v>0.15</v>
      </c>
      <c r="G2155">
        <v>52387</v>
      </c>
      <c r="H2155">
        <v>4.93</v>
      </c>
      <c r="I2155" s="1">
        <v>0.85</v>
      </c>
    </row>
    <row r="2156" spans="1:9" x14ac:dyDescent="0.3">
      <c r="A2156">
        <v>6</v>
      </c>
      <c r="B2156">
        <v>27811</v>
      </c>
      <c r="C2156" s="1">
        <v>0.18</v>
      </c>
      <c r="D2156" s="1">
        <v>0.82</v>
      </c>
      <c r="E2156" s="1">
        <v>0.06</v>
      </c>
      <c r="F2156" s="1">
        <v>0.15</v>
      </c>
      <c r="G2156">
        <v>47858</v>
      </c>
      <c r="H2156">
        <v>0.93</v>
      </c>
      <c r="I2156" s="1">
        <v>0.85</v>
      </c>
    </row>
    <row r="2157" spans="1:9" x14ac:dyDescent="0.3">
      <c r="A2157">
        <v>1</v>
      </c>
      <c r="B2157">
        <v>55551</v>
      </c>
      <c r="C2157" s="1">
        <v>0.16</v>
      </c>
      <c r="D2157" s="1">
        <v>0.84</v>
      </c>
      <c r="E2157" s="1">
        <v>7.0000000000000007E-2</v>
      </c>
      <c r="F2157" s="1">
        <v>0.1</v>
      </c>
      <c r="G2157">
        <v>56489</v>
      </c>
      <c r="H2157">
        <v>0.7</v>
      </c>
      <c r="I2157" s="1">
        <v>0.86</v>
      </c>
    </row>
    <row r="2158" spans="1:9" x14ac:dyDescent="0.3">
      <c r="A2158">
        <v>9</v>
      </c>
      <c r="B2158">
        <v>4326</v>
      </c>
      <c r="C2158" s="1">
        <v>0.22</v>
      </c>
      <c r="D2158" s="1">
        <v>0.78</v>
      </c>
      <c r="E2158" s="1">
        <v>7.0000000000000007E-2</v>
      </c>
      <c r="F2158" s="1">
        <v>0.12</v>
      </c>
      <c r="G2158">
        <v>49073</v>
      </c>
      <c r="H2158">
        <v>0</v>
      </c>
      <c r="I2158" s="1">
        <v>0.8</v>
      </c>
    </row>
    <row r="2159" spans="1:9" x14ac:dyDescent="0.3">
      <c r="A2159">
        <v>7</v>
      </c>
      <c r="B2159">
        <v>5821</v>
      </c>
      <c r="C2159" s="1">
        <v>0.18</v>
      </c>
      <c r="D2159" s="1">
        <v>0.82</v>
      </c>
      <c r="E2159" s="1">
        <v>7.0000000000000007E-2</v>
      </c>
      <c r="F2159" s="1">
        <v>0.21</v>
      </c>
      <c r="G2159">
        <v>37445</v>
      </c>
      <c r="H2159">
        <v>4.29</v>
      </c>
      <c r="I2159" s="1">
        <v>0.67</v>
      </c>
    </row>
    <row r="2160" spans="1:9" x14ac:dyDescent="0.3">
      <c r="A2160">
        <v>9</v>
      </c>
      <c r="B2160">
        <v>2664</v>
      </c>
      <c r="C2160" s="1">
        <v>0.2</v>
      </c>
      <c r="D2160" s="1">
        <v>0.8</v>
      </c>
      <c r="E2160" s="1">
        <v>0.05</v>
      </c>
      <c r="F2160" s="1">
        <v>0.23</v>
      </c>
      <c r="G2160">
        <v>38537</v>
      </c>
      <c r="H2160">
        <v>3.75</v>
      </c>
      <c r="I2160" s="1">
        <v>0.82</v>
      </c>
    </row>
    <row r="2161" spans="1:9" x14ac:dyDescent="0.3">
      <c r="A2161">
        <v>9</v>
      </c>
      <c r="B2161">
        <v>3797</v>
      </c>
      <c r="C2161" s="1">
        <v>0.18</v>
      </c>
      <c r="D2161" s="1">
        <v>0.82</v>
      </c>
      <c r="E2161" s="1">
        <v>0.05</v>
      </c>
      <c r="F2161" s="1">
        <v>0.11</v>
      </c>
      <c r="G2161">
        <v>55112</v>
      </c>
      <c r="H2161">
        <v>3.16</v>
      </c>
      <c r="I2161" s="1">
        <v>0.83</v>
      </c>
    </row>
    <row r="2162" spans="1:9" x14ac:dyDescent="0.3">
      <c r="A2162">
        <v>6</v>
      </c>
      <c r="B2162">
        <v>12668</v>
      </c>
      <c r="C2162" s="1">
        <v>0.2</v>
      </c>
      <c r="D2162" s="1">
        <v>0.8</v>
      </c>
      <c r="E2162" s="1">
        <v>7.0000000000000007E-2</v>
      </c>
      <c r="F2162" s="1">
        <v>0.23</v>
      </c>
      <c r="G2162">
        <v>37776</v>
      </c>
      <c r="H2162">
        <v>1.58</v>
      </c>
      <c r="I2162" s="1">
        <v>0.84</v>
      </c>
    </row>
    <row r="2163" spans="1:9" x14ac:dyDescent="0.3">
      <c r="A2163">
        <v>7</v>
      </c>
      <c r="B2163">
        <v>13335</v>
      </c>
      <c r="C2163" s="1">
        <v>0.19</v>
      </c>
      <c r="D2163" s="1">
        <v>0.81</v>
      </c>
      <c r="E2163" s="1">
        <v>7.0000000000000007E-2</v>
      </c>
      <c r="F2163" s="1">
        <v>0.22</v>
      </c>
      <c r="G2163">
        <v>37566</v>
      </c>
      <c r="H2163">
        <v>1.87</v>
      </c>
      <c r="I2163" s="1">
        <v>0.75</v>
      </c>
    </row>
    <row r="2164" spans="1:9" x14ac:dyDescent="0.3">
      <c r="A2164">
        <v>7</v>
      </c>
      <c r="B2164">
        <v>24949</v>
      </c>
      <c r="C2164" s="1">
        <v>0.15</v>
      </c>
      <c r="D2164" s="1">
        <v>0.85</v>
      </c>
      <c r="E2164" s="1">
        <v>0.13</v>
      </c>
      <c r="F2164" s="1">
        <v>0.15</v>
      </c>
      <c r="G2164">
        <v>47747</v>
      </c>
      <c r="H2164">
        <v>1.96</v>
      </c>
      <c r="I2164" s="1">
        <v>0.85</v>
      </c>
    </row>
    <row r="2165" spans="1:9" x14ac:dyDescent="0.3">
      <c r="A2165">
        <v>8</v>
      </c>
      <c r="B2165">
        <v>6123</v>
      </c>
      <c r="C2165" s="1">
        <v>0.21</v>
      </c>
      <c r="D2165" s="1">
        <v>0.79</v>
      </c>
      <c r="E2165" s="1">
        <v>0.06</v>
      </c>
      <c r="F2165" s="1">
        <v>0.24</v>
      </c>
      <c r="G2165">
        <v>37338</v>
      </c>
      <c r="H2165">
        <v>4.08</v>
      </c>
      <c r="I2165" s="1">
        <v>0.8</v>
      </c>
    </row>
    <row r="2166" spans="1:9" x14ac:dyDescent="0.3">
      <c r="A2166">
        <v>9</v>
      </c>
      <c r="B2166">
        <v>10949</v>
      </c>
      <c r="C2166" s="1">
        <v>0.19</v>
      </c>
      <c r="D2166" s="1">
        <v>0.81</v>
      </c>
      <c r="E2166" s="1">
        <v>0.08</v>
      </c>
      <c r="F2166" s="1">
        <v>0.19</v>
      </c>
      <c r="G2166">
        <v>39756</v>
      </c>
      <c r="H2166">
        <v>1.1000000000000001</v>
      </c>
      <c r="I2166" s="1">
        <v>0.83</v>
      </c>
    </row>
    <row r="2167" spans="1:9" x14ac:dyDescent="0.3">
      <c r="A2167">
        <v>5</v>
      </c>
      <c r="B2167">
        <v>44161</v>
      </c>
      <c r="C2167" s="1">
        <v>0.19</v>
      </c>
      <c r="D2167" s="1">
        <v>0.81</v>
      </c>
      <c r="E2167" s="1">
        <v>7.0000000000000007E-2</v>
      </c>
      <c r="F2167" s="1">
        <v>0.2</v>
      </c>
      <c r="G2167">
        <v>45700</v>
      </c>
      <c r="H2167">
        <v>2.31</v>
      </c>
      <c r="I2167" s="1">
        <v>0.83</v>
      </c>
    </row>
    <row r="2168" spans="1:9" x14ac:dyDescent="0.3">
      <c r="A2168">
        <v>6</v>
      </c>
      <c r="B2168">
        <v>15816</v>
      </c>
      <c r="C2168" s="1">
        <v>0.16</v>
      </c>
      <c r="D2168" s="1">
        <v>0.84</v>
      </c>
      <c r="E2168" s="1">
        <v>0.05</v>
      </c>
      <c r="F2168" s="1">
        <v>0.1</v>
      </c>
      <c r="G2168">
        <v>59266</v>
      </c>
      <c r="H2168">
        <v>1.58</v>
      </c>
      <c r="I2168" s="1">
        <v>0.86</v>
      </c>
    </row>
    <row r="2169" spans="1:9" x14ac:dyDescent="0.3">
      <c r="A2169">
        <v>6</v>
      </c>
      <c r="B2169">
        <v>8729</v>
      </c>
      <c r="C2169" s="1">
        <v>0.2</v>
      </c>
      <c r="D2169" s="1">
        <v>0.8</v>
      </c>
      <c r="E2169" s="1">
        <v>0.08</v>
      </c>
      <c r="F2169" s="1">
        <v>0.17</v>
      </c>
      <c r="G2169">
        <v>37831</v>
      </c>
      <c r="H2169">
        <v>2.86</v>
      </c>
      <c r="I2169" s="1">
        <v>0.83</v>
      </c>
    </row>
    <row r="2170" spans="1:9" x14ac:dyDescent="0.3">
      <c r="A2170">
        <v>7</v>
      </c>
      <c r="B2170">
        <v>10231</v>
      </c>
      <c r="C2170" s="1">
        <v>0.22</v>
      </c>
      <c r="D2170" s="1">
        <v>0.78</v>
      </c>
      <c r="E2170" s="1">
        <v>0.08</v>
      </c>
      <c r="F2170" s="1">
        <v>0.17</v>
      </c>
      <c r="G2170">
        <v>38284</v>
      </c>
      <c r="H2170">
        <v>0</v>
      </c>
      <c r="I2170" s="1">
        <v>0.79</v>
      </c>
    </row>
    <row r="2171" spans="1:9" x14ac:dyDescent="0.3">
      <c r="A2171">
        <v>2</v>
      </c>
      <c r="B2171">
        <v>49980</v>
      </c>
      <c r="C2171" s="1">
        <v>0.18</v>
      </c>
      <c r="D2171" s="1">
        <v>0.82</v>
      </c>
      <c r="E2171" s="1">
        <v>7.0000000000000007E-2</v>
      </c>
      <c r="F2171" s="1">
        <v>0.22</v>
      </c>
      <c r="G2171">
        <v>38709</v>
      </c>
      <c r="H2171">
        <v>1.74</v>
      </c>
      <c r="I2171" s="1">
        <v>0.84</v>
      </c>
    </row>
    <row r="2172" spans="1:9" x14ac:dyDescent="0.3">
      <c r="A2172">
        <v>1</v>
      </c>
      <c r="B2172">
        <v>34920</v>
      </c>
      <c r="C2172" s="1">
        <v>0.18</v>
      </c>
      <c r="D2172" s="1">
        <v>0.82</v>
      </c>
      <c r="E2172" s="1">
        <v>0.08</v>
      </c>
      <c r="F2172" s="1">
        <v>0.15</v>
      </c>
      <c r="G2172">
        <v>48039</v>
      </c>
      <c r="H2172">
        <v>1.1200000000000001</v>
      </c>
      <c r="I2172" s="1">
        <v>0.85</v>
      </c>
    </row>
    <row r="2173" spans="1:9" x14ac:dyDescent="0.3">
      <c r="A2173">
        <v>1</v>
      </c>
      <c r="B2173">
        <v>47291</v>
      </c>
      <c r="C2173" s="1">
        <v>0.16</v>
      </c>
      <c r="D2173" s="1">
        <v>0.84</v>
      </c>
      <c r="E2173" s="1">
        <v>7.0000000000000007E-2</v>
      </c>
      <c r="F2173" s="1">
        <v>0.1</v>
      </c>
      <c r="G2173">
        <v>69114</v>
      </c>
      <c r="H2173">
        <v>0.53</v>
      </c>
      <c r="I2173" s="1">
        <v>0.84</v>
      </c>
    </row>
    <row r="2174" spans="1:9" x14ac:dyDescent="0.3">
      <c r="A2174">
        <v>9</v>
      </c>
      <c r="B2174">
        <v>10134</v>
      </c>
      <c r="C2174" s="1">
        <v>0.19</v>
      </c>
      <c r="D2174" s="1">
        <v>0.81</v>
      </c>
      <c r="E2174" s="1">
        <v>7.0000000000000007E-2</v>
      </c>
      <c r="F2174" s="1">
        <v>0.14000000000000001</v>
      </c>
      <c r="G2174">
        <v>48725</v>
      </c>
      <c r="H2174">
        <v>2.4700000000000002</v>
      </c>
      <c r="I2174" s="1">
        <v>0.84</v>
      </c>
    </row>
    <row r="2175" spans="1:9" x14ac:dyDescent="0.3">
      <c r="A2175">
        <v>1</v>
      </c>
      <c r="B2175">
        <v>39985</v>
      </c>
      <c r="C2175" s="1">
        <v>0.15</v>
      </c>
      <c r="D2175" s="1">
        <v>0.85</v>
      </c>
      <c r="E2175" s="1">
        <v>7.0000000000000007E-2</v>
      </c>
      <c r="F2175" s="1">
        <v>0.09</v>
      </c>
      <c r="G2175">
        <v>65831</v>
      </c>
      <c r="H2175">
        <v>0.7</v>
      </c>
      <c r="I2175" s="1">
        <v>0.87</v>
      </c>
    </row>
    <row r="2176" spans="1:9" x14ac:dyDescent="0.3">
      <c r="A2176">
        <v>7</v>
      </c>
      <c r="B2176">
        <v>32703</v>
      </c>
      <c r="C2176" s="1">
        <v>0.18</v>
      </c>
      <c r="D2176" s="1">
        <v>0.82</v>
      </c>
      <c r="E2176" s="1">
        <v>7.0000000000000007E-2</v>
      </c>
      <c r="F2176" s="1">
        <v>0.21</v>
      </c>
      <c r="G2176">
        <v>37390</v>
      </c>
      <c r="H2176">
        <v>0.76</v>
      </c>
      <c r="I2176" s="1">
        <v>0.85</v>
      </c>
    </row>
    <row r="2177" spans="1:9" x14ac:dyDescent="0.3">
      <c r="A2177">
        <v>6</v>
      </c>
      <c r="B2177">
        <v>19815</v>
      </c>
      <c r="C2177" s="1">
        <v>0.25</v>
      </c>
      <c r="D2177" s="1">
        <v>0.75</v>
      </c>
      <c r="E2177" s="1">
        <v>0.1</v>
      </c>
      <c r="F2177" s="1">
        <v>0.23</v>
      </c>
      <c r="G2177">
        <v>37468</v>
      </c>
      <c r="H2177">
        <v>0</v>
      </c>
      <c r="I2177" s="1">
        <v>0.79</v>
      </c>
    </row>
    <row r="2178" spans="1:9" x14ac:dyDescent="0.3">
      <c r="A2178">
        <v>9</v>
      </c>
      <c r="B2178">
        <v>7644</v>
      </c>
      <c r="C2178" s="1">
        <v>0.21</v>
      </c>
      <c r="D2178" s="1">
        <v>0.79</v>
      </c>
      <c r="E2178" s="1">
        <v>0.06</v>
      </c>
      <c r="F2178" s="1">
        <v>0.11</v>
      </c>
      <c r="G2178">
        <v>56102</v>
      </c>
      <c r="H2178">
        <v>3.27</v>
      </c>
      <c r="I2178" s="1">
        <v>0.81</v>
      </c>
    </row>
    <row r="2179" spans="1:9" x14ac:dyDescent="0.3">
      <c r="A2179">
        <v>6</v>
      </c>
      <c r="B2179">
        <v>16806</v>
      </c>
      <c r="C2179" s="1">
        <v>0.22</v>
      </c>
      <c r="D2179" s="1">
        <v>0.78</v>
      </c>
      <c r="E2179" s="1">
        <v>0.08</v>
      </c>
      <c r="F2179" s="1">
        <v>0.18</v>
      </c>
      <c r="G2179">
        <v>42258</v>
      </c>
      <c r="H2179">
        <v>1.49</v>
      </c>
      <c r="I2179" s="1">
        <v>0.81</v>
      </c>
    </row>
    <row r="2180" spans="1:9" x14ac:dyDescent="0.3">
      <c r="A2180">
        <v>6</v>
      </c>
      <c r="B2180">
        <v>41107</v>
      </c>
      <c r="C2180" s="1">
        <v>0.18</v>
      </c>
      <c r="D2180" s="1">
        <v>0.82</v>
      </c>
      <c r="E2180" s="1">
        <v>7.0000000000000007E-2</v>
      </c>
      <c r="F2180" s="1">
        <v>0.15</v>
      </c>
      <c r="G2180">
        <v>50951</v>
      </c>
      <c r="H2180">
        <v>0.54</v>
      </c>
      <c r="I2180" s="1">
        <v>0.85</v>
      </c>
    </row>
    <row r="2181" spans="1:9" x14ac:dyDescent="0.3">
      <c r="A2181">
        <v>7</v>
      </c>
      <c r="B2181">
        <v>13953</v>
      </c>
      <c r="C2181" s="1">
        <v>0.2</v>
      </c>
      <c r="D2181" s="1">
        <v>0.8</v>
      </c>
      <c r="E2181" s="1">
        <v>0.08</v>
      </c>
      <c r="F2181" s="1">
        <v>0.15</v>
      </c>
      <c r="G2181">
        <v>50031</v>
      </c>
      <c r="H2181">
        <v>1.08</v>
      </c>
      <c r="I2181" s="1">
        <v>0.83</v>
      </c>
    </row>
    <row r="2182" spans="1:9" x14ac:dyDescent="0.3">
      <c r="A2182">
        <v>4</v>
      </c>
      <c r="B2182">
        <v>68362</v>
      </c>
      <c r="C2182" s="1">
        <v>0.17</v>
      </c>
      <c r="D2182" s="1">
        <v>0.83</v>
      </c>
      <c r="E2182" s="1">
        <v>7.0000000000000007E-2</v>
      </c>
      <c r="F2182" s="1">
        <v>0.15</v>
      </c>
      <c r="G2182">
        <v>43911</v>
      </c>
      <c r="H2182">
        <v>4.24</v>
      </c>
      <c r="I2182" s="1">
        <v>0.83</v>
      </c>
    </row>
    <row r="2183" spans="1:9" x14ac:dyDescent="0.3">
      <c r="A2183">
        <v>6</v>
      </c>
      <c r="B2183">
        <v>11289</v>
      </c>
      <c r="C2183" s="1">
        <v>0.19</v>
      </c>
      <c r="D2183" s="1">
        <v>0.81</v>
      </c>
      <c r="E2183" s="1">
        <v>0.06</v>
      </c>
      <c r="F2183" s="1">
        <v>0.13</v>
      </c>
      <c r="G2183">
        <v>54210</v>
      </c>
      <c r="H2183">
        <v>2.04</v>
      </c>
      <c r="I2183" s="1">
        <v>0.84</v>
      </c>
    </row>
    <row r="2184" spans="1:9" x14ac:dyDescent="0.3">
      <c r="A2184">
        <v>6</v>
      </c>
      <c r="B2184">
        <v>10218</v>
      </c>
      <c r="C2184" s="1">
        <v>0.19</v>
      </c>
      <c r="D2184" s="1">
        <v>0.81</v>
      </c>
      <c r="E2184" s="1">
        <v>0.06</v>
      </c>
      <c r="F2184" s="1">
        <v>0.16</v>
      </c>
      <c r="G2184">
        <v>45734</v>
      </c>
      <c r="H2184">
        <v>1.47</v>
      </c>
      <c r="I2184" s="1">
        <v>0.84</v>
      </c>
    </row>
    <row r="2185" spans="1:9" x14ac:dyDescent="0.3">
      <c r="A2185">
        <v>6</v>
      </c>
      <c r="B2185">
        <v>12098</v>
      </c>
      <c r="C2185" s="1">
        <v>0.18</v>
      </c>
      <c r="D2185" s="1">
        <v>0.82</v>
      </c>
      <c r="E2185" s="1">
        <v>0.06</v>
      </c>
      <c r="F2185" s="1">
        <v>0.24</v>
      </c>
      <c r="G2185">
        <v>37545</v>
      </c>
      <c r="H2185">
        <v>2.0699999999999998</v>
      </c>
      <c r="I2185" s="1">
        <v>0.79</v>
      </c>
    </row>
    <row r="2186" spans="1:9" x14ac:dyDescent="0.3">
      <c r="A2186">
        <v>1</v>
      </c>
      <c r="B2186">
        <v>792582</v>
      </c>
      <c r="C2186" s="1">
        <v>0.14000000000000001</v>
      </c>
      <c r="D2186" s="1">
        <v>0.86</v>
      </c>
      <c r="E2186" s="1">
        <v>0.08</v>
      </c>
      <c r="F2186" s="1">
        <v>0.17</v>
      </c>
      <c r="G2186">
        <v>52346</v>
      </c>
      <c r="H2186">
        <v>5.35</v>
      </c>
      <c r="I2186" s="1">
        <v>0.87</v>
      </c>
    </row>
    <row r="2187" spans="1:9" x14ac:dyDescent="0.3">
      <c r="A2187">
        <v>2</v>
      </c>
      <c r="B2187">
        <v>38335</v>
      </c>
      <c r="C2187" s="1">
        <v>0.19</v>
      </c>
      <c r="D2187" s="1">
        <v>0.81</v>
      </c>
      <c r="E2187" s="1">
        <v>0.08</v>
      </c>
      <c r="F2187" s="1">
        <v>0.21</v>
      </c>
      <c r="G2187">
        <v>42354</v>
      </c>
      <c r="H2187">
        <v>2.11</v>
      </c>
      <c r="I2187" s="1">
        <v>0.83</v>
      </c>
    </row>
    <row r="2188" spans="1:9" x14ac:dyDescent="0.3">
      <c r="A2188">
        <v>2</v>
      </c>
      <c r="B2188">
        <v>47014</v>
      </c>
      <c r="C2188" s="1">
        <v>0.2</v>
      </c>
      <c r="D2188" s="1">
        <v>0.8</v>
      </c>
      <c r="E2188" s="1">
        <v>7.0000000000000007E-2</v>
      </c>
      <c r="F2188" s="1">
        <v>0.15</v>
      </c>
      <c r="G2188">
        <v>48826</v>
      </c>
      <c r="H2188">
        <v>0.64</v>
      </c>
      <c r="I2188" s="1">
        <v>0.81</v>
      </c>
    </row>
    <row r="2189" spans="1:9" x14ac:dyDescent="0.3">
      <c r="A2189">
        <v>6</v>
      </c>
      <c r="B2189">
        <v>31175</v>
      </c>
      <c r="C2189" s="1">
        <v>0.18</v>
      </c>
      <c r="D2189" s="1">
        <v>0.82</v>
      </c>
      <c r="E2189" s="1">
        <v>7.0000000000000007E-2</v>
      </c>
      <c r="F2189" s="1">
        <v>0.2</v>
      </c>
      <c r="G2189">
        <v>38194</v>
      </c>
      <c r="H2189">
        <v>4.2699999999999996</v>
      </c>
      <c r="I2189" s="1">
        <v>0.84</v>
      </c>
    </row>
    <row r="2190" spans="1:9" x14ac:dyDescent="0.3">
      <c r="A2190">
        <v>2</v>
      </c>
      <c r="B2190">
        <v>16390</v>
      </c>
      <c r="C2190" s="1">
        <v>0.19</v>
      </c>
      <c r="D2190" s="1">
        <v>0.81</v>
      </c>
      <c r="E2190" s="1">
        <v>0.08</v>
      </c>
      <c r="F2190" s="1">
        <v>0.14000000000000001</v>
      </c>
      <c r="G2190">
        <v>46949</v>
      </c>
      <c r="H2190">
        <v>0.85</v>
      </c>
      <c r="I2190" s="1">
        <v>0.85</v>
      </c>
    </row>
    <row r="2191" spans="1:9" x14ac:dyDescent="0.3">
      <c r="A2191">
        <v>4</v>
      </c>
      <c r="B2191">
        <v>82040</v>
      </c>
      <c r="C2191" s="1">
        <v>0.13</v>
      </c>
      <c r="D2191" s="1">
        <v>0.87</v>
      </c>
      <c r="E2191" s="1">
        <v>0.06</v>
      </c>
      <c r="F2191" s="1">
        <v>0.21</v>
      </c>
      <c r="G2191">
        <v>47748</v>
      </c>
      <c r="H2191">
        <v>2.4300000000000002</v>
      </c>
      <c r="I2191" s="1">
        <v>0.81</v>
      </c>
    </row>
    <row r="2192" spans="1:9" x14ac:dyDescent="0.3">
      <c r="A2192">
        <v>5</v>
      </c>
      <c r="B2192">
        <v>43877</v>
      </c>
      <c r="C2192" s="1">
        <v>0.2</v>
      </c>
      <c r="D2192" s="1">
        <v>0.8</v>
      </c>
      <c r="E2192" s="1">
        <v>0.09</v>
      </c>
      <c r="F2192" s="1">
        <v>0.19</v>
      </c>
      <c r="G2192">
        <v>42376</v>
      </c>
      <c r="H2192">
        <v>5.1100000000000003</v>
      </c>
      <c r="I2192" s="1">
        <v>0.8</v>
      </c>
    </row>
    <row r="2193" spans="1:9" x14ac:dyDescent="0.3">
      <c r="A2193">
        <v>7</v>
      </c>
      <c r="B2193">
        <v>38247</v>
      </c>
      <c r="C2193" s="1">
        <v>0.17</v>
      </c>
      <c r="D2193" s="1">
        <v>0.83</v>
      </c>
      <c r="E2193" s="1">
        <v>0.06</v>
      </c>
      <c r="F2193" s="1">
        <v>0.15</v>
      </c>
      <c r="G2193">
        <v>48450</v>
      </c>
      <c r="H2193">
        <v>8.7899999999999991</v>
      </c>
      <c r="I2193" s="1">
        <v>0.84</v>
      </c>
    </row>
    <row r="2194" spans="1:9" x14ac:dyDescent="0.3">
      <c r="A2194">
        <v>4</v>
      </c>
      <c r="B2194">
        <v>72679</v>
      </c>
      <c r="C2194" s="1">
        <v>0.16</v>
      </c>
      <c r="D2194" s="1">
        <v>0.84</v>
      </c>
      <c r="E2194" s="1">
        <v>0.08</v>
      </c>
      <c r="F2194" s="1">
        <v>0.17</v>
      </c>
      <c r="G2194">
        <v>48499</v>
      </c>
      <c r="H2194">
        <v>1.43</v>
      </c>
      <c r="I2194" s="1">
        <v>0.84</v>
      </c>
    </row>
    <row r="2195" spans="1:9" x14ac:dyDescent="0.3">
      <c r="A2195">
        <v>9</v>
      </c>
      <c r="B2195">
        <v>11179</v>
      </c>
      <c r="C2195" s="1">
        <v>0.23</v>
      </c>
      <c r="D2195" s="1">
        <v>0.77</v>
      </c>
      <c r="E2195" s="1">
        <v>0.09</v>
      </c>
      <c r="F2195" s="1">
        <v>0.19</v>
      </c>
      <c r="G2195">
        <v>37026</v>
      </c>
      <c r="H2195">
        <v>2.06</v>
      </c>
      <c r="I2195" s="1">
        <v>0.81</v>
      </c>
    </row>
    <row r="2196" spans="1:9" x14ac:dyDescent="0.3">
      <c r="A2196">
        <v>9</v>
      </c>
      <c r="B2196">
        <v>3656</v>
      </c>
      <c r="C2196" s="1">
        <v>0.21</v>
      </c>
      <c r="D2196" s="1">
        <v>0.79</v>
      </c>
      <c r="E2196" s="1">
        <v>0.05</v>
      </c>
      <c r="F2196" s="1">
        <v>0.14000000000000001</v>
      </c>
      <c r="G2196">
        <v>53871</v>
      </c>
      <c r="H2196">
        <v>4.0999999999999996</v>
      </c>
      <c r="I2196" s="1">
        <v>0.8</v>
      </c>
    </row>
    <row r="2197" spans="1:9" x14ac:dyDescent="0.3">
      <c r="A2197">
        <v>2</v>
      </c>
      <c r="B2197">
        <v>91984</v>
      </c>
      <c r="C2197" s="1">
        <v>0.16</v>
      </c>
      <c r="D2197" s="1">
        <v>0.84</v>
      </c>
      <c r="E2197" s="1">
        <v>0.08</v>
      </c>
      <c r="F2197" s="1">
        <v>0.1</v>
      </c>
      <c r="G2197">
        <v>61849</v>
      </c>
      <c r="H2197">
        <v>1.21</v>
      </c>
      <c r="I2197" s="1">
        <v>0.86</v>
      </c>
    </row>
    <row r="2198" spans="1:9" x14ac:dyDescent="0.3">
      <c r="A2198">
        <v>7</v>
      </c>
      <c r="B2198">
        <v>24578</v>
      </c>
      <c r="C2198" s="1">
        <v>0.18</v>
      </c>
      <c r="D2198" s="1">
        <v>0.82</v>
      </c>
      <c r="E2198" s="1">
        <v>7.0000000000000007E-2</v>
      </c>
      <c r="F2198" s="1">
        <v>0.18</v>
      </c>
      <c r="G2198">
        <v>37901</v>
      </c>
      <c r="H2198">
        <v>1.3</v>
      </c>
      <c r="I2198" s="1">
        <v>0.85</v>
      </c>
    </row>
    <row r="2199" spans="1:9" x14ac:dyDescent="0.3">
      <c r="A2199">
        <v>2</v>
      </c>
      <c r="B2199">
        <v>41179</v>
      </c>
      <c r="C2199" s="1">
        <v>0.19</v>
      </c>
      <c r="D2199" s="1">
        <v>0.81</v>
      </c>
      <c r="E2199" s="1">
        <v>0.08</v>
      </c>
      <c r="F2199" s="1">
        <v>0.19</v>
      </c>
      <c r="G2199">
        <v>38998</v>
      </c>
      <c r="H2199">
        <v>0.63</v>
      </c>
      <c r="I2199" s="1">
        <v>0.86</v>
      </c>
    </row>
    <row r="2200" spans="1:9" x14ac:dyDescent="0.3">
      <c r="A2200">
        <v>4</v>
      </c>
      <c r="B2200">
        <v>43265</v>
      </c>
      <c r="C2200" s="1">
        <v>0.2</v>
      </c>
      <c r="D2200" s="1">
        <v>0.8</v>
      </c>
      <c r="E2200" s="1">
        <v>0.08</v>
      </c>
      <c r="F2200" s="1">
        <v>0.15</v>
      </c>
      <c r="G2200">
        <v>46512</v>
      </c>
      <c r="H2200">
        <v>2.54</v>
      </c>
      <c r="I2200" s="1">
        <v>0.83</v>
      </c>
    </row>
    <row r="2201" spans="1:9" x14ac:dyDescent="0.3">
      <c r="A2201">
        <v>7</v>
      </c>
      <c r="B2201">
        <v>20455</v>
      </c>
      <c r="C2201" s="1">
        <v>0.12</v>
      </c>
      <c r="D2201" s="1">
        <v>0.88</v>
      </c>
      <c r="E2201" s="1">
        <v>0.03</v>
      </c>
      <c r="F2201" s="1">
        <v>0.12</v>
      </c>
      <c r="G2201">
        <v>51812</v>
      </c>
      <c r="H2201">
        <v>0.68</v>
      </c>
      <c r="I2201" s="1">
        <v>0.86</v>
      </c>
    </row>
    <row r="2202" spans="1:9" x14ac:dyDescent="0.3">
      <c r="A2202">
        <v>6</v>
      </c>
      <c r="B2202">
        <v>7348</v>
      </c>
      <c r="C2202" s="1">
        <v>0.2</v>
      </c>
      <c r="D2202" s="1">
        <v>0.8</v>
      </c>
      <c r="E2202" s="1">
        <v>0.06</v>
      </c>
      <c r="F2202" s="1">
        <v>0.2</v>
      </c>
      <c r="G2202">
        <v>41186</v>
      </c>
      <c r="H2202">
        <v>0</v>
      </c>
      <c r="I2202" s="1">
        <v>0.8</v>
      </c>
    </row>
    <row r="2203" spans="1:9" x14ac:dyDescent="0.3">
      <c r="A2203">
        <v>2</v>
      </c>
      <c r="B2203">
        <v>648360</v>
      </c>
      <c r="C2203" s="1">
        <v>0.14000000000000001</v>
      </c>
      <c r="D2203" s="1">
        <v>0.86</v>
      </c>
      <c r="E2203" s="1">
        <v>7.0000000000000007E-2</v>
      </c>
      <c r="F2203" s="1">
        <v>0.14000000000000001</v>
      </c>
      <c r="G2203">
        <v>55796</v>
      </c>
      <c r="H2203">
        <v>4.9800000000000004</v>
      </c>
      <c r="I2203" s="1">
        <v>0.87</v>
      </c>
    </row>
    <row r="2204" spans="1:9" x14ac:dyDescent="0.3">
      <c r="A2204">
        <v>2</v>
      </c>
      <c r="B2204">
        <v>80110</v>
      </c>
      <c r="C2204" s="1">
        <v>0.16</v>
      </c>
      <c r="D2204" s="1">
        <v>0.84</v>
      </c>
      <c r="E2204" s="1">
        <v>7.0000000000000007E-2</v>
      </c>
      <c r="F2204" s="1">
        <v>0.1</v>
      </c>
      <c r="G2204">
        <v>62889</v>
      </c>
      <c r="H2204">
        <v>1.25</v>
      </c>
      <c r="I2204" s="1">
        <v>0.86</v>
      </c>
    </row>
    <row r="2205" spans="1:9" x14ac:dyDescent="0.3">
      <c r="A2205">
        <v>4</v>
      </c>
      <c r="B2205">
        <v>51843</v>
      </c>
      <c r="C2205" s="1">
        <v>0.19</v>
      </c>
      <c r="D2205" s="1">
        <v>0.81</v>
      </c>
      <c r="E2205" s="1">
        <v>7.0000000000000007E-2</v>
      </c>
      <c r="F2205" s="1">
        <v>0.13</v>
      </c>
      <c r="G2205">
        <v>53992</v>
      </c>
      <c r="H2205">
        <v>2.2000000000000002</v>
      </c>
      <c r="I2205" s="1">
        <v>0.83</v>
      </c>
    </row>
    <row r="2206" spans="1:9" x14ac:dyDescent="0.3">
      <c r="A2206">
        <v>7</v>
      </c>
      <c r="B2206">
        <v>11127</v>
      </c>
      <c r="C2206" s="1">
        <v>0.18</v>
      </c>
      <c r="D2206" s="1">
        <v>0.82</v>
      </c>
      <c r="E2206" s="1">
        <v>0.06</v>
      </c>
      <c r="F2206" s="1">
        <v>0.17</v>
      </c>
      <c r="G2206">
        <v>47484</v>
      </c>
      <c r="H2206">
        <v>1.26</v>
      </c>
      <c r="I2206" s="1">
        <v>0.84</v>
      </c>
    </row>
    <row r="2207" spans="1:9" x14ac:dyDescent="0.3">
      <c r="A2207">
        <v>7</v>
      </c>
      <c r="B2207">
        <v>8897</v>
      </c>
      <c r="C2207" s="1">
        <v>0.17</v>
      </c>
      <c r="D2207" s="1">
        <v>0.83</v>
      </c>
      <c r="E2207" s="1">
        <v>0.06</v>
      </c>
      <c r="F2207" s="1">
        <v>0.13</v>
      </c>
      <c r="G2207">
        <v>51715</v>
      </c>
      <c r="H2207">
        <v>1.35</v>
      </c>
      <c r="I2207" s="1">
        <v>0.75</v>
      </c>
    </row>
    <row r="2208" spans="1:9" x14ac:dyDescent="0.3">
      <c r="A2208">
        <v>7</v>
      </c>
      <c r="B2208">
        <v>20222</v>
      </c>
      <c r="C2208" s="1">
        <v>0.16</v>
      </c>
      <c r="D2208" s="1">
        <v>0.84</v>
      </c>
      <c r="E2208" s="1">
        <v>0.05</v>
      </c>
      <c r="F2208" s="1">
        <v>0.14000000000000001</v>
      </c>
      <c r="G2208">
        <v>55134</v>
      </c>
      <c r="H2208">
        <v>3.16</v>
      </c>
      <c r="I2208" s="1">
        <v>0.81</v>
      </c>
    </row>
    <row r="2209" spans="1:9" x14ac:dyDescent="0.3">
      <c r="A2209">
        <v>7</v>
      </c>
      <c r="B2209">
        <v>16006</v>
      </c>
      <c r="C2209" s="1">
        <v>0.26</v>
      </c>
      <c r="D2209" s="1">
        <v>0.74</v>
      </c>
      <c r="E2209" s="1">
        <v>0.11</v>
      </c>
      <c r="F2209" s="1">
        <v>0.15</v>
      </c>
      <c r="G2209">
        <v>45972</v>
      </c>
      <c r="H2209">
        <v>1.56</v>
      </c>
      <c r="I2209" s="1">
        <v>0.74</v>
      </c>
    </row>
    <row r="2210" spans="1:9" x14ac:dyDescent="0.3">
      <c r="A2210">
        <v>3</v>
      </c>
      <c r="B2210">
        <v>92101</v>
      </c>
      <c r="C2210" s="1">
        <v>0.16</v>
      </c>
      <c r="D2210" s="1">
        <v>0.84</v>
      </c>
      <c r="E2210" s="1">
        <v>0.06</v>
      </c>
      <c r="F2210" s="1">
        <v>0.15</v>
      </c>
      <c r="G2210">
        <v>63600</v>
      </c>
      <c r="H2210">
        <v>1.82</v>
      </c>
      <c r="I2210" s="1">
        <v>0.8</v>
      </c>
    </row>
    <row r="2211" spans="1:9" x14ac:dyDescent="0.3">
      <c r="A2211">
        <v>1</v>
      </c>
      <c r="B2211">
        <v>416075</v>
      </c>
      <c r="C2211" s="1">
        <v>0.18</v>
      </c>
      <c r="D2211" s="1">
        <v>0.82</v>
      </c>
      <c r="E2211" s="1">
        <v>7.0000000000000007E-2</v>
      </c>
      <c r="F2211" s="1">
        <v>7.0000000000000007E-2</v>
      </c>
      <c r="G2211">
        <v>81061</v>
      </c>
      <c r="H2211">
        <v>1.1299999999999999</v>
      </c>
      <c r="I2211" s="1">
        <v>0.85</v>
      </c>
    </row>
    <row r="2212" spans="1:9" x14ac:dyDescent="0.3">
      <c r="A2212">
        <v>4</v>
      </c>
      <c r="B2212">
        <v>39764</v>
      </c>
      <c r="C2212" s="1">
        <v>0.22</v>
      </c>
      <c r="D2212" s="1">
        <v>0.78</v>
      </c>
      <c r="E2212" s="1">
        <v>0.1</v>
      </c>
      <c r="F2212" s="1">
        <v>0.11</v>
      </c>
      <c r="G2212">
        <v>53806</v>
      </c>
      <c r="H2212">
        <v>1.26</v>
      </c>
      <c r="I2212" s="1">
        <v>0.8</v>
      </c>
    </row>
    <row r="2213" spans="1:9" x14ac:dyDescent="0.3">
      <c r="A2213">
        <v>1</v>
      </c>
      <c r="B2213">
        <v>52377</v>
      </c>
      <c r="C2213" s="1">
        <v>0.19</v>
      </c>
      <c r="D2213" s="1">
        <v>0.81</v>
      </c>
      <c r="E2213" s="1">
        <v>0.09</v>
      </c>
      <c r="F2213" s="1">
        <v>0.1</v>
      </c>
      <c r="G2213">
        <v>63338</v>
      </c>
      <c r="H2213">
        <v>0</v>
      </c>
      <c r="I2213" s="1">
        <v>0.84</v>
      </c>
    </row>
    <row r="2214" spans="1:9" x14ac:dyDescent="0.3">
      <c r="A2214">
        <v>5</v>
      </c>
      <c r="B2214">
        <v>64389</v>
      </c>
      <c r="C2214" s="1">
        <v>0.26</v>
      </c>
      <c r="D2214" s="1">
        <v>0.74</v>
      </c>
      <c r="E2214" s="1">
        <v>0.11</v>
      </c>
      <c r="F2214" s="1">
        <v>0.16</v>
      </c>
      <c r="G2214">
        <v>48352</v>
      </c>
      <c r="H2214">
        <v>2.58</v>
      </c>
      <c r="I2214" s="1">
        <v>0.77</v>
      </c>
    </row>
    <row r="2215" spans="1:9" x14ac:dyDescent="0.3">
      <c r="A2215">
        <v>6</v>
      </c>
      <c r="B2215">
        <v>23867</v>
      </c>
      <c r="C2215" s="1">
        <v>0.25</v>
      </c>
      <c r="D2215" s="1">
        <v>0.75</v>
      </c>
      <c r="E2215" s="1">
        <v>0.09</v>
      </c>
      <c r="F2215" s="1">
        <v>0.13</v>
      </c>
      <c r="G2215">
        <v>51348</v>
      </c>
      <c r="H2215">
        <v>0.84</v>
      </c>
      <c r="I2215" s="1">
        <v>0.77</v>
      </c>
    </row>
    <row r="2216" spans="1:9" x14ac:dyDescent="0.3">
      <c r="A2216">
        <v>7</v>
      </c>
      <c r="B2216">
        <v>22813</v>
      </c>
      <c r="C2216" s="1">
        <v>0.34</v>
      </c>
      <c r="D2216" s="1">
        <v>0.66</v>
      </c>
      <c r="E2216" s="1">
        <v>0.13</v>
      </c>
      <c r="F2216" s="1">
        <v>0.15</v>
      </c>
      <c r="G2216">
        <v>48788</v>
      </c>
      <c r="H2216">
        <v>0.79</v>
      </c>
      <c r="I2216" s="1">
        <v>0.69</v>
      </c>
    </row>
    <row r="2217" spans="1:9" x14ac:dyDescent="0.3">
      <c r="A2217">
        <v>3</v>
      </c>
      <c r="B2217">
        <v>191996</v>
      </c>
      <c r="C2217" s="1">
        <v>0.2</v>
      </c>
      <c r="D2217" s="1">
        <v>0.8</v>
      </c>
      <c r="E2217" s="1">
        <v>0.08</v>
      </c>
      <c r="F2217" s="1">
        <v>0.09</v>
      </c>
      <c r="G2217">
        <v>67372</v>
      </c>
      <c r="H2217">
        <v>1.6</v>
      </c>
      <c r="I2217" s="1">
        <v>0.82</v>
      </c>
    </row>
    <row r="2218" spans="1:9" x14ac:dyDescent="0.3">
      <c r="A2218">
        <v>4</v>
      </c>
      <c r="B2218">
        <v>110283</v>
      </c>
      <c r="C2218" s="1">
        <v>0.26</v>
      </c>
      <c r="D2218" s="1">
        <v>0.74</v>
      </c>
      <c r="E2218" s="1">
        <v>0.1</v>
      </c>
      <c r="F2218" s="1">
        <v>0.15</v>
      </c>
      <c r="G2218">
        <v>47020</v>
      </c>
      <c r="H2218">
        <v>2.25</v>
      </c>
      <c r="I2218" s="1">
        <v>0.77</v>
      </c>
    </row>
    <row r="2219" spans="1:9" x14ac:dyDescent="0.3">
      <c r="A2219">
        <v>9</v>
      </c>
      <c r="B2219">
        <v>1894</v>
      </c>
      <c r="C2219" s="1">
        <v>0.28000000000000003</v>
      </c>
      <c r="D2219" s="1">
        <v>0.72</v>
      </c>
      <c r="E2219" s="1">
        <v>0.11</v>
      </c>
      <c r="F2219" s="1">
        <v>0.11</v>
      </c>
      <c r="G2219">
        <v>54325</v>
      </c>
      <c r="H2219">
        <v>0</v>
      </c>
      <c r="I2219" s="1">
        <v>0.74</v>
      </c>
    </row>
    <row r="2220" spans="1:9" x14ac:dyDescent="0.3">
      <c r="A2220">
        <v>9</v>
      </c>
      <c r="B2220">
        <v>7176</v>
      </c>
      <c r="C2220" s="1">
        <v>0.3</v>
      </c>
      <c r="D2220" s="1">
        <v>0.7</v>
      </c>
      <c r="E2220" s="1">
        <v>0.11</v>
      </c>
      <c r="F2220" s="1">
        <v>0.16</v>
      </c>
      <c r="G2220">
        <v>46141</v>
      </c>
      <c r="H2220">
        <v>8.64</v>
      </c>
      <c r="I2220" s="1">
        <v>0.72</v>
      </c>
    </row>
    <row r="2221" spans="1:9" x14ac:dyDescent="0.3">
      <c r="A2221">
        <v>7</v>
      </c>
      <c r="B2221">
        <v>7329</v>
      </c>
      <c r="C2221" s="1">
        <v>0.24</v>
      </c>
      <c r="D2221" s="1">
        <v>0.76</v>
      </c>
      <c r="E2221" s="1">
        <v>0.08</v>
      </c>
      <c r="F2221" s="1">
        <v>0.15</v>
      </c>
      <c r="G2221">
        <v>43370</v>
      </c>
      <c r="H2221">
        <v>2.87</v>
      </c>
      <c r="I2221" s="1">
        <v>0.76</v>
      </c>
    </row>
    <row r="2222" spans="1:9" x14ac:dyDescent="0.3">
      <c r="A2222">
        <v>6</v>
      </c>
      <c r="B2222">
        <v>23428</v>
      </c>
      <c r="C2222" s="1">
        <v>0.16</v>
      </c>
      <c r="D2222" s="1">
        <v>0.84</v>
      </c>
      <c r="E2222" s="1">
        <v>0.05</v>
      </c>
      <c r="F2222" s="1">
        <v>0.11</v>
      </c>
      <c r="G2222">
        <v>66607</v>
      </c>
      <c r="H2222">
        <v>1.07</v>
      </c>
      <c r="I2222" s="1">
        <v>0.85</v>
      </c>
    </row>
    <row r="2223" spans="1:9" x14ac:dyDescent="0.3">
      <c r="A2223">
        <v>3</v>
      </c>
      <c r="B2223">
        <v>219564</v>
      </c>
      <c r="C2223" s="1">
        <v>0.22</v>
      </c>
      <c r="D2223" s="1">
        <v>0.78</v>
      </c>
      <c r="E2223" s="1">
        <v>0.08</v>
      </c>
      <c r="F2223" s="1">
        <v>0.15</v>
      </c>
      <c r="G2223">
        <v>55511</v>
      </c>
      <c r="H2223">
        <v>2.34</v>
      </c>
      <c r="I2223" s="1">
        <v>0.8</v>
      </c>
    </row>
    <row r="2224" spans="1:9" x14ac:dyDescent="0.3">
      <c r="A2224">
        <v>6</v>
      </c>
      <c r="B2224">
        <v>24192</v>
      </c>
      <c r="C2224" s="1">
        <v>0.19</v>
      </c>
      <c r="D2224" s="1">
        <v>0.81</v>
      </c>
      <c r="E2224" s="1">
        <v>7.0000000000000007E-2</v>
      </c>
      <c r="F2224" s="1">
        <v>0.15</v>
      </c>
      <c r="G2224">
        <v>50376</v>
      </c>
      <c r="H2224">
        <v>1.03</v>
      </c>
      <c r="I2224" s="1">
        <v>0.78</v>
      </c>
    </row>
    <row r="2225" spans="1:9" x14ac:dyDescent="0.3">
      <c r="A2225">
        <v>3</v>
      </c>
      <c r="B2225">
        <v>87393</v>
      </c>
      <c r="C2225" s="1">
        <v>0.26</v>
      </c>
      <c r="D2225" s="1">
        <v>0.74</v>
      </c>
      <c r="E2225" s="1">
        <v>0.1</v>
      </c>
      <c r="F2225" s="1">
        <v>0.17</v>
      </c>
      <c r="G2225">
        <v>46578</v>
      </c>
      <c r="H2225">
        <v>1.38</v>
      </c>
      <c r="I2225" s="1">
        <v>0.76</v>
      </c>
    </row>
    <row r="2226" spans="1:9" x14ac:dyDescent="0.3">
      <c r="A2226">
        <v>5</v>
      </c>
      <c r="B2226">
        <v>67653</v>
      </c>
      <c r="C2226" s="1">
        <v>0.21</v>
      </c>
      <c r="D2226" s="1">
        <v>0.79</v>
      </c>
      <c r="E2226" s="1">
        <v>0.11</v>
      </c>
      <c r="F2226" s="1">
        <v>0.18</v>
      </c>
      <c r="G2226">
        <v>45374</v>
      </c>
      <c r="H2226">
        <v>1.55</v>
      </c>
      <c r="I2226" s="1">
        <v>0.8</v>
      </c>
    </row>
    <row r="2227" spans="1:9" x14ac:dyDescent="0.3">
      <c r="A2227">
        <v>7</v>
      </c>
      <c r="B2227">
        <v>7879</v>
      </c>
      <c r="C2227" s="1">
        <v>0.25</v>
      </c>
      <c r="D2227" s="1">
        <v>0.75</v>
      </c>
      <c r="E2227" s="1">
        <v>0.11</v>
      </c>
      <c r="F2227" s="1">
        <v>0.17</v>
      </c>
      <c r="G2227">
        <v>44847</v>
      </c>
      <c r="H2227">
        <v>3.05</v>
      </c>
      <c r="I2227" s="1">
        <v>0.72</v>
      </c>
    </row>
    <row r="2228" spans="1:9" x14ac:dyDescent="0.3">
      <c r="A2228">
        <v>2</v>
      </c>
      <c r="B2228">
        <v>379611</v>
      </c>
      <c r="C2228" s="1">
        <v>0.19</v>
      </c>
      <c r="D2228" s="1">
        <v>0.81</v>
      </c>
      <c r="E2228" s="1">
        <v>0.08</v>
      </c>
      <c r="F2228" s="1">
        <v>0.18</v>
      </c>
      <c r="G2228">
        <v>53161</v>
      </c>
      <c r="H2228">
        <v>1.63</v>
      </c>
      <c r="I2228" s="1">
        <v>0.82</v>
      </c>
    </row>
    <row r="2229" spans="1:9" x14ac:dyDescent="0.3">
      <c r="A2229">
        <v>5</v>
      </c>
      <c r="B2229">
        <v>49388</v>
      </c>
      <c r="C2229" s="1">
        <v>0.28000000000000003</v>
      </c>
      <c r="D2229" s="1">
        <v>0.72</v>
      </c>
      <c r="E2229" s="1">
        <v>0.11</v>
      </c>
      <c r="F2229" s="1">
        <v>0.13</v>
      </c>
      <c r="G2229">
        <v>49265</v>
      </c>
      <c r="H2229">
        <v>1.01</v>
      </c>
      <c r="I2229" s="1">
        <v>0.74</v>
      </c>
    </row>
    <row r="2230" spans="1:9" x14ac:dyDescent="0.3">
      <c r="A2230">
        <v>3</v>
      </c>
      <c r="B2230">
        <v>127335</v>
      </c>
      <c r="C2230" s="1">
        <v>0.19</v>
      </c>
      <c r="D2230" s="1">
        <v>0.81</v>
      </c>
      <c r="E2230" s="1">
        <v>0.09</v>
      </c>
      <c r="F2230" s="1">
        <v>0.13</v>
      </c>
      <c r="G2230">
        <v>54292</v>
      </c>
      <c r="H2230">
        <v>0.75</v>
      </c>
      <c r="I2230" s="1">
        <v>0.84</v>
      </c>
    </row>
    <row r="2231" spans="1:9" x14ac:dyDescent="0.3">
      <c r="A2231">
        <v>6</v>
      </c>
      <c r="B2231">
        <v>30725</v>
      </c>
      <c r="C2231" s="1">
        <v>0.16</v>
      </c>
      <c r="D2231" s="1">
        <v>0.84</v>
      </c>
      <c r="E2231" s="1">
        <v>0.06</v>
      </c>
      <c r="F2231" s="1">
        <v>0.19</v>
      </c>
      <c r="G2231">
        <v>42624</v>
      </c>
      <c r="H2231">
        <v>1.2</v>
      </c>
      <c r="I2231" s="1">
        <v>0.75</v>
      </c>
    </row>
    <row r="2232" spans="1:9" x14ac:dyDescent="0.3">
      <c r="A2232">
        <v>2</v>
      </c>
      <c r="B2232">
        <v>346868</v>
      </c>
      <c r="C2232" s="1">
        <v>0.16</v>
      </c>
      <c r="D2232" s="1">
        <v>0.84</v>
      </c>
      <c r="E2232" s="1">
        <v>0.06</v>
      </c>
      <c r="F2232" s="1">
        <v>0.14000000000000001</v>
      </c>
      <c r="G2232">
        <v>56408</v>
      </c>
      <c r="H2232">
        <v>3.45</v>
      </c>
      <c r="I2232" s="1">
        <v>0.84</v>
      </c>
    </row>
    <row r="2233" spans="1:9" x14ac:dyDescent="0.3">
      <c r="A2233">
        <v>6</v>
      </c>
      <c r="B2233">
        <v>11372</v>
      </c>
      <c r="C2233" s="1">
        <v>0.17</v>
      </c>
      <c r="D2233" s="1">
        <v>0.83</v>
      </c>
      <c r="E2233" s="1">
        <v>0.08</v>
      </c>
      <c r="F2233" s="1">
        <v>0.15</v>
      </c>
      <c r="G2233">
        <v>55343</v>
      </c>
      <c r="H2233">
        <v>1.85</v>
      </c>
      <c r="I2233" s="1">
        <v>0.84</v>
      </c>
    </row>
    <row r="2234" spans="1:9" x14ac:dyDescent="0.3">
      <c r="A2234">
        <v>1</v>
      </c>
      <c r="B2234">
        <v>811880</v>
      </c>
      <c r="C2234" s="1">
        <v>0.13</v>
      </c>
      <c r="D2234" s="1">
        <v>0.87</v>
      </c>
      <c r="E2234" s="1">
        <v>0.05</v>
      </c>
      <c r="F2234" s="1">
        <v>0.12</v>
      </c>
      <c r="G2234">
        <v>70756</v>
      </c>
      <c r="H2234">
        <v>2.76</v>
      </c>
      <c r="I2234" s="1">
        <v>0.87</v>
      </c>
    </row>
    <row r="2235" spans="1:9" x14ac:dyDescent="0.3">
      <c r="A2235">
        <v>2</v>
      </c>
      <c r="B2235">
        <v>85234</v>
      </c>
      <c r="C2235" s="1">
        <v>0.18</v>
      </c>
      <c r="D2235" s="1">
        <v>0.82</v>
      </c>
      <c r="E2235" s="1">
        <v>7.0000000000000007E-2</v>
      </c>
      <c r="F2235" s="1">
        <v>0.12</v>
      </c>
      <c r="G2235">
        <v>62389</v>
      </c>
      <c r="H2235">
        <v>7.0000000000000007E-2</v>
      </c>
      <c r="I2235" s="1">
        <v>0.83</v>
      </c>
    </row>
    <row r="2236" spans="1:9" x14ac:dyDescent="0.3">
      <c r="A2236">
        <v>9</v>
      </c>
      <c r="B2236">
        <v>1708</v>
      </c>
      <c r="C2236" s="1">
        <v>0.27</v>
      </c>
      <c r="D2236" s="1">
        <v>0.73</v>
      </c>
      <c r="E2236" s="1">
        <v>0.11</v>
      </c>
      <c r="F2236" s="1">
        <v>0.14000000000000001</v>
      </c>
      <c r="G2236">
        <v>58838</v>
      </c>
      <c r="H2236">
        <v>0</v>
      </c>
      <c r="I2236" s="1">
        <v>0.76</v>
      </c>
    </row>
    <row r="2237" spans="1:9" x14ac:dyDescent="0.3">
      <c r="A2237">
        <v>6</v>
      </c>
      <c r="B2237">
        <v>26787</v>
      </c>
      <c r="C2237" s="1">
        <v>0.26</v>
      </c>
      <c r="D2237" s="1">
        <v>0.74</v>
      </c>
      <c r="E2237" s="1">
        <v>0.1</v>
      </c>
      <c r="F2237" s="1">
        <v>0.13</v>
      </c>
      <c r="G2237">
        <v>52486</v>
      </c>
      <c r="H2237">
        <v>0.93</v>
      </c>
      <c r="I2237" s="1">
        <v>0.76</v>
      </c>
    </row>
    <row r="2238" spans="1:9" x14ac:dyDescent="0.3">
      <c r="A2238">
        <v>4</v>
      </c>
      <c r="B2238">
        <v>77516</v>
      </c>
      <c r="C2238" s="1">
        <v>0.16</v>
      </c>
      <c r="D2238" s="1">
        <v>0.84</v>
      </c>
      <c r="E2238" s="1">
        <v>7.0000000000000007E-2</v>
      </c>
      <c r="F2238" s="1">
        <v>0.15</v>
      </c>
      <c r="G2238">
        <v>53917</v>
      </c>
      <c r="H2238">
        <v>0.65</v>
      </c>
      <c r="I2238" s="1">
        <v>0.81</v>
      </c>
    </row>
    <row r="2239" spans="1:9" x14ac:dyDescent="0.3">
      <c r="A2239">
        <v>7</v>
      </c>
      <c r="B2239">
        <v>26461</v>
      </c>
      <c r="C2239" s="1">
        <v>0.2</v>
      </c>
      <c r="D2239" s="1">
        <v>0.8</v>
      </c>
      <c r="E2239" s="1">
        <v>0.08</v>
      </c>
      <c r="F2239" s="1">
        <v>0.14000000000000001</v>
      </c>
      <c r="G2239">
        <v>50616</v>
      </c>
      <c r="H2239">
        <v>0.94</v>
      </c>
      <c r="I2239" s="1">
        <v>0.81</v>
      </c>
    </row>
    <row r="2240" spans="1:9" x14ac:dyDescent="0.3">
      <c r="A2240">
        <v>9</v>
      </c>
      <c r="B2240">
        <v>7081</v>
      </c>
      <c r="C2240" s="1">
        <v>0.28999999999999998</v>
      </c>
      <c r="D2240" s="1">
        <v>0.71</v>
      </c>
      <c r="E2240" s="1">
        <v>0.1</v>
      </c>
      <c r="F2240" s="1">
        <v>0.14000000000000001</v>
      </c>
      <c r="G2240">
        <v>48137</v>
      </c>
      <c r="H2240">
        <v>3.53</v>
      </c>
      <c r="I2240" s="1">
        <v>0.73</v>
      </c>
    </row>
    <row r="2241" spans="1:9" x14ac:dyDescent="0.3">
      <c r="A2241">
        <v>6</v>
      </c>
      <c r="B2241">
        <v>26505</v>
      </c>
      <c r="C2241" s="1">
        <v>0.21</v>
      </c>
      <c r="D2241" s="1">
        <v>0.79</v>
      </c>
      <c r="E2241" s="1">
        <v>0.09</v>
      </c>
      <c r="F2241" s="1">
        <v>0.13</v>
      </c>
      <c r="G2241">
        <v>52269</v>
      </c>
      <c r="H2241">
        <v>1.74</v>
      </c>
      <c r="I2241" s="1">
        <v>0.81</v>
      </c>
    </row>
    <row r="2242" spans="1:9" x14ac:dyDescent="0.3">
      <c r="A2242">
        <v>1</v>
      </c>
      <c r="B2242">
        <v>597695</v>
      </c>
      <c r="C2242" s="1">
        <v>0.13</v>
      </c>
      <c r="D2242" s="1">
        <v>0.87</v>
      </c>
      <c r="E2242" s="1">
        <v>0.06</v>
      </c>
      <c r="F2242" s="1">
        <v>0.09</v>
      </c>
      <c r="G2242">
        <v>82819</v>
      </c>
      <c r="H2242">
        <v>1.66</v>
      </c>
      <c r="I2242" s="1">
        <v>0.88</v>
      </c>
    </row>
    <row r="2243" spans="1:9" x14ac:dyDescent="0.3">
      <c r="A2243">
        <v>9</v>
      </c>
      <c r="B2243">
        <v>1366</v>
      </c>
      <c r="C2243" s="1">
        <v>0.35</v>
      </c>
      <c r="D2243" s="1">
        <v>0.65</v>
      </c>
      <c r="E2243" s="1">
        <v>0.13</v>
      </c>
      <c r="F2243" s="1">
        <v>0.19</v>
      </c>
      <c r="G2243">
        <v>39579</v>
      </c>
      <c r="H2243">
        <v>0</v>
      </c>
      <c r="I2243" s="1">
        <v>0.66</v>
      </c>
    </row>
    <row r="2244" spans="1:9" x14ac:dyDescent="0.3">
      <c r="A2244">
        <v>1</v>
      </c>
      <c r="B2244">
        <v>107002</v>
      </c>
      <c r="C2244" s="1">
        <v>0.17</v>
      </c>
      <c r="D2244" s="1">
        <v>0.83</v>
      </c>
      <c r="E2244" s="1">
        <v>7.0000000000000007E-2</v>
      </c>
      <c r="F2244" s="1">
        <v>0.12</v>
      </c>
      <c r="G2244">
        <v>61776</v>
      </c>
      <c r="H2244">
        <v>0.93</v>
      </c>
      <c r="I2244" s="1">
        <v>0.81</v>
      </c>
    </row>
    <row r="2245" spans="1:9" x14ac:dyDescent="0.3">
      <c r="A2245">
        <v>3</v>
      </c>
      <c r="B2245">
        <v>102811</v>
      </c>
      <c r="C2245" s="1">
        <v>0.2</v>
      </c>
      <c r="D2245" s="1">
        <v>0.8</v>
      </c>
      <c r="E2245" s="1">
        <v>7.0000000000000007E-2</v>
      </c>
      <c r="F2245" s="1">
        <v>0.08</v>
      </c>
      <c r="G2245">
        <v>62877</v>
      </c>
      <c r="H2245">
        <v>0.74</v>
      </c>
      <c r="I2245" s="1">
        <v>0.79</v>
      </c>
    </row>
    <row r="2246" spans="1:9" x14ac:dyDescent="0.3">
      <c r="A2246">
        <v>1</v>
      </c>
      <c r="B2246">
        <v>1218452</v>
      </c>
      <c r="C2246" s="1">
        <v>0.19</v>
      </c>
      <c r="D2246" s="1">
        <v>0.81</v>
      </c>
      <c r="E2246" s="1">
        <v>0.06</v>
      </c>
      <c r="F2246" s="1">
        <v>0.11</v>
      </c>
      <c r="G2246">
        <v>59881</v>
      </c>
      <c r="H2246">
        <v>5.1100000000000003</v>
      </c>
      <c r="I2246" s="1">
        <v>0.82</v>
      </c>
    </row>
    <row r="2247" spans="1:9" x14ac:dyDescent="0.3">
      <c r="A2247">
        <v>1</v>
      </c>
      <c r="B2247">
        <v>65263</v>
      </c>
      <c r="C2247" s="1">
        <v>0.22</v>
      </c>
      <c r="D2247" s="1">
        <v>0.78</v>
      </c>
      <c r="E2247" s="1">
        <v>0.08</v>
      </c>
      <c r="F2247" s="1">
        <v>0.09</v>
      </c>
      <c r="G2247">
        <v>49436</v>
      </c>
      <c r="H2247">
        <v>2.5099999999999998</v>
      </c>
      <c r="I2247" s="1">
        <v>0.81</v>
      </c>
    </row>
    <row r="2248" spans="1:9" x14ac:dyDescent="0.3">
      <c r="A2248">
        <v>1</v>
      </c>
      <c r="B2248">
        <v>164742</v>
      </c>
      <c r="C2248" s="1">
        <v>0.21</v>
      </c>
      <c r="D2248" s="1">
        <v>0.79</v>
      </c>
      <c r="E2248" s="1">
        <v>0.08</v>
      </c>
      <c r="F2248" s="1">
        <v>0.11</v>
      </c>
      <c r="G2248">
        <v>54823</v>
      </c>
      <c r="H2248">
        <v>1.94</v>
      </c>
      <c r="I2248" s="1">
        <v>0.81</v>
      </c>
    </row>
    <row r="2249" spans="1:9" x14ac:dyDescent="0.3">
      <c r="A2249">
        <v>6</v>
      </c>
      <c r="B2249">
        <v>48176</v>
      </c>
      <c r="C2249" s="1">
        <v>0.23</v>
      </c>
      <c r="D2249" s="1">
        <v>0.77</v>
      </c>
      <c r="E2249" s="1">
        <v>0.08</v>
      </c>
      <c r="F2249" s="1">
        <v>0.1</v>
      </c>
      <c r="G2249">
        <v>50257</v>
      </c>
      <c r="H2249">
        <v>0.56000000000000005</v>
      </c>
      <c r="I2249" s="1">
        <v>0.8</v>
      </c>
    </row>
    <row r="2250" spans="1:9" x14ac:dyDescent="0.3">
      <c r="A2250">
        <v>2</v>
      </c>
      <c r="B2250">
        <v>420152</v>
      </c>
      <c r="C2250" s="1">
        <v>0.17</v>
      </c>
      <c r="D2250" s="1">
        <v>0.83</v>
      </c>
      <c r="E2250" s="1">
        <v>0.06</v>
      </c>
      <c r="F2250" s="1">
        <v>0.11</v>
      </c>
      <c r="G2250">
        <v>62519</v>
      </c>
      <c r="H2250">
        <v>3.41</v>
      </c>
      <c r="I2250" s="1">
        <v>0.83</v>
      </c>
    </row>
    <row r="2251" spans="1:9" x14ac:dyDescent="0.3">
      <c r="A2251">
        <v>3</v>
      </c>
      <c r="B2251">
        <v>122492</v>
      </c>
      <c r="C2251" s="1">
        <v>0.21</v>
      </c>
      <c r="D2251" s="1">
        <v>0.79</v>
      </c>
      <c r="E2251" s="1">
        <v>0.08</v>
      </c>
      <c r="F2251" s="1">
        <v>0.14000000000000001</v>
      </c>
      <c r="G2251">
        <v>49244</v>
      </c>
      <c r="H2251">
        <v>4.5999999999999996</v>
      </c>
      <c r="I2251" s="1">
        <v>0.82</v>
      </c>
    </row>
    <row r="2252" spans="1:9" x14ac:dyDescent="0.3">
      <c r="A2252">
        <v>6</v>
      </c>
      <c r="B2252">
        <v>60833</v>
      </c>
      <c r="C2252" s="1">
        <v>0.21</v>
      </c>
      <c r="D2252" s="1">
        <v>0.79</v>
      </c>
      <c r="E2252" s="1">
        <v>0.09</v>
      </c>
      <c r="F2252" s="1">
        <v>0.12</v>
      </c>
      <c r="G2252">
        <v>50978</v>
      </c>
      <c r="H2252">
        <v>7.51</v>
      </c>
      <c r="I2252" s="1">
        <v>0.82</v>
      </c>
    </row>
    <row r="2253" spans="1:9" x14ac:dyDescent="0.3">
      <c r="A2253">
        <v>1</v>
      </c>
      <c r="B2253">
        <v>628195</v>
      </c>
      <c r="C2253" s="1">
        <v>0.19</v>
      </c>
      <c r="D2253" s="1">
        <v>0.81</v>
      </c>
      <c r="E2253" s="1">
        <v>0.05</v>
      </c>
      <c r="F2253" s="1">
        <v>0.06</v>
      </c>
      <c r="G2253">
        <v>88538</v>
      </c>
      <c r="H2253">
        <v>1.88</v>
      </c>
      <c r="I2253" s="1">
        <v>0.84</v>
      </c>
    </row>
    <row r="2254" spans="1:9" x14ac:dyDescent="0.3">
      <c r="A2254">
        <v>1</v>
      </c>
      <c r="B2254">
        <v>187888</v>
      </c>
      <c r="C2254" s="1">
        <v>0.19</v>
      </c>
      <c r="D2254" s="1">
        <v>0.81</v>
      </c>
      <c r="E2254" s="1">
        <v>7.0000000000000007E-2</v>
      </c>
      <c r="F2254" s="1">
        <v>0.08</v>
      </c>
      <c r="G2254">
        <v>67161</v>
      </c>
      <c r="H2254">
        <v>1.53</v>
      </c>
      <c r="I2254" s="1">
        <v>0.82</v>
      </c>
    </row>
    <row r="2255" spans="1:9" x14ac:dyDescent="0.3">
      <c r="A2255">
        <v>3</v>
      </c>
      <c r="B2255">
        <v>131730</v>
      </c>
      <c r="C2255" s="1">
        <v>0.23</v>
      </c>
      <c r="D2255" s="1">
        <v>0.77</v>
      </c>
      <c r="E2255" s="1">
        <v>0.09</v>
      </c>
      <c r="F2255" s="1">
        <v>0.14000000000000001</v>
      </c>
      <c r="G2255">
        <v>45163</v>
      </c>
      <c r="H2255">
        <v>4.62</v>
      </c>
      <c r="I2255" s="1">
        <v>0.78</v>
      </c>
    </row>
    <row r="2256" spans="1:9" x14ac:dyDescent="0.3">
      <c r="A2256">
        <v>7</v>
      </c>
      <c r="B2256">
        <v>4492</v>
      </c>
      <c r="C2256" s="1">
        <v>0.27</v>
      </c>
      <c r="D2256" s="1">
        <v>0.73</v>
      </c>
      <c r="E2256" s="1">
        <v>0.11</v>
      </c>
      <c r="F2256" s="1">
        <v>0.14000000000000001</v>
      </c>
      <c r="G2256">
        <v>41770</v>
      </c>
      <c r="H2256">
        <v>0</v>
      </c>
      <c r="I2256" s="1">
        <v>0.78</v>
      </c>
    </row>
    <row r="2257" spans="1:9" x14ac:dyDescent="0.3">
      <c r="A2257">
        <v>2</v>
      </c>
      <c r="B2257">
        <v>64227</v>
      </c>
      <c r="C2257" s="1">
        <v>0.21</v>
      </c>
      <c r="D2257" s="1">
        <v>0.79</v>
      </c>
      <c r="E2257" s="1">
        <v>0.09</v>
      </c>
      <c r="F2257" s="1">
        <v>0.12</v>
      </c>
      <c r="G2257">
        <v>53901</v>
      </c>
      <c r="H2257">
        <v>3.89</v>
      </c>
      <c r="I2257" s="1">
        <v>0.82</v>
      </c>
    </row>
    <row r="2258" spans="1:9" x14ac:dyDescent="0.3">
      <c r="A2258">
        <v>3</v>
      </c>
      <c r="B2258">
        <v>162805</v>
      </c>
      <c r="C2258" s="1">
        <v>0.14000000000000001</v>
      </c>
      <c r="D2258" s="1">
        <v>0.86</v>
      </c>
      <c r="E2258" s="1">
        <v>0.05</v>
      </c>
      <c r="F2258" s="1">
        <v>0.16</v>
      </c>
      <c r="G2258">
        <v>58258</v>
      </c>
      <c r="H2258">
        <v>2.78</v>
      </c>
      <c r="I2258" s="1">
        <v>0.76</v>
      </c>
    </row>
    <row r="2259" spans="1:9" x14ac:dyDescent="0.3">
      <c r="A2259">
        <v>1</v>
      </c>
      <c r="B2259">
        <v>522046</v>
      </c>
      <c r="C2259" s="1">
        <v>0.16</v>
      </c>
      <c r="D2259" s="1">
        <v>0.84</v>
      </c>
      <c r="E2259" s="1">
        <v>0.05</v>
      </c>
      <c r="F2259" s="1">
        <v>7.0000000000000007E-2</v>
      </c>
      <c r="G2259">
        <v>99224</v>
      </c>
      <c r="H2259">
        <v>2.69</v>
      </c>
      <c r="I2259" s="1">
        <v>0.84</v>
      </c>
    </row>
    <row r="2260" spans="1:9" x14ac:dyDescent="0.3">
      <c r="A2260">
        <v>6</v>
      </c>
      <c r="B2260">
        <v>38779</v>
      </c>
      <c r="C2260" s="1">
        <v>0.2</v>
      </c>
      <c r="D2260" s="1">
        <v>0.8</v>
      </c>
      <c r="E2260" s="1">
        <v>0.08</v>
      </c>
      <c r="F2260" s="1">
        <v>0.15</v>
      </c>
      <c r="G2260">
        <v>46284</v>
      </c>
      <c r="H2260">
        <v>3.61</v>
      </c>
      <c r="I2260" s="1">
        <v>0.8</v>
      </c>
    </row>
    <row r="2261" spans="1:9" x14ac:dyDescent="0.3">
      <c r="A2261">
        <v>4</v>
      </c>
      <c r="B2261">
        <v>79388</v>
      </c>
      <c r="C2261" s="1">
        <v>0.21</v>
      </c>
      <c r="D2261" s="1">
        <v>0.79</v>
      </c>
      <c r="E2261" s="1">
        <v>7.0000000000000007E-2</v>
      </c>
      <c r="F2261" s="1">
        <v>0.14000000000000001</v>
      </c>
      <c r="G2261">
        <v>46706</v>
      </c>
      <c r="H2261">
        <v>3.35</v>
      </c>
      <c r="I2261" s="1">
        <v>0.77</v>
      </c>
    </row>
    <row r="2262" spans="1:9" x14ac:dyDescent="0.3">
      <c r="A2262">
        <v>4</v>
      </c>
      <c r="B2262">
        <v>38684</v>
      </c>
      <c r="C2262" s="1">
        <v>0.19</v>
      </c>
      <c r="D2262" s="1">
        <v>0.81</v>
      </c>
      <c r="E2262" s="1">
        <v>0.08</v>
      </c>
      <c r="F2262" s="1">
        <v>0.12</v>
      </c>
      <c r="G2262">
        <v>50999</v>
      </c>
      <c r="H2262">
        <v>4.16</v>
      </c>
      <c r="I2262" s="1">
        <v>0.8</v>
      </c>
    </row>
    <row r="2263" spans="1:9" x14ac:dyDescent="0.3">
      <c r="A2263">
        <v>3</v>
      </c>
      <c r="B2263">
        <v>65456</v>
      </c>
      <c r="C2263" s="1">
        <v>0.2</v>
      </c>
      <c r="D2263" s="1">
        <v>0.8</v>
      </c>
      <c r="E2263" s="1">
        <v>7.0000000000000007E-2</v>
      </c>
      <c r="F2263" s="1">
        <v>0.12</v>
      </c>
      <c r="G2263">
        <v>50774</v>
      </c>
      <c r="H2263">
        <v>2.7</v>
      </c>
      <c r="I2263" s="1">
        <v>0.79</v>
      </c>
    </row>
    <row r="2264" spans="1:9" x14ac:dyDescent="0.3">
      <c r="A2264">
        <v>4</v>
      </c>
      <c r="B2264">
        <v>85063</v>
      </c>
      <c r="C2264" s="1">
        <v>0.21</v>
      </c>
      <c r="D2264" s="1">
        <v>0.79</v>
      </c>
      <c r="E2264" s="1">
        <v>0.08</v>
      </c>
      <c r="F2264" s="1">
        <v>0.13</v>
      </c>
      <c r="G2264">
        <v>50805</v>
      </c>
      <c r="H2264">
        <v>3.02</v>
      </c>
      <c r="I2264" s="1">
        <v>0.8</v>
      </c>
    </row>
    <row r="2265" spans="1:9" x14ac:dyDescent="0.3">
      <c r="A2265">
        <v>2</v>
      </c>
      <c r="B2265">
        <v>251423</v>
      </c>
      <c r="C2265" s="1">
        <v>0.19</v>
      </c>
      <c r="D2265" s="1">
        <v>0.81</v>
      </c>
      <c r="E2265" s="1">
        <v>0.08</v>
      </c>
      <c r="F2265" s="1">
        <v>7.0000000000000007E-2</v>
      </c>
      <c r="G2265">
        <v>71695</v>
      </c>
      <c r="H2265">
        <v>3.14</v>
      </c>
      <c r="I2265" s="1">
        <v>0.8</v>
      </c>
    </row>
    <row r="2266" spans="1:9" x14ac:dyDescent="0.3">
      <c r="A2266">
        <v>2</v>
      </c>
      <c r="B2266">
        <v>277097</v>
      </c>
      <c r="C2266" s="1">
        <v>0.17</v>
      </c>
      <c r="D2266" s="1">
        <v>0.83</v>
      </c>
      <c r="E2266" s="1">
        <v>7.0000000000000007E-2</v>
      </c>
      <c r="F2266" s="1">
        <v>0.13</v>
      </c>
      <c r="G2266">
        <v>57979</v>
      </c>
      <c r="H2266">
        <v>5.1100000000000003</v>
      </c>
      <c r="I2266" s="1">
        <v>0.85</v>
      </c>
    </row>
    <row r="2267" spans="1:9" x14ac:dyDescent="0.3">
      <c r="A2267">
        <v>1</v>
      </c>
      <c r="B2267">
        <v>564751</v>
      </c>
      <c r="C2267" s="1">
        <v>0.16</v>
      </c>
      <c r="D2267" s="1">
        <v>0.84</v>
      </c>
      <c r="E2267" s="1">
        <v>0.05</v>
      </c>
      <c r="F2267" s="1">
        <v>0.08</v>
      </c>
      <c r="G2267">
        <v>71961</v>
      </c>
      <c r="H2267">
        <v>2.4900000000000002</v>
      </c>
      <c r="I2267" s="1">
        <v>0.83</v>
      </c>
    </row>
    <row r="2268" spans="1:9" x14ac:dyDescent="0.3">
      <c r="A2268">
        <v>7</v>
      </c>
      <c r="B2268">
        <v>30169</v>
      </c>
      <c r="C2268" s="1">
        <v>0.22</v>
      </c>
      <c r="D2268" s="1">
        <v>0.78</v>
      </c>
      <c r="E2268" s="1">
        <v>0.09</v>
      </c>
      <c r="F2268" s="1">
        <v>0.09</v>
      </c>
      <c r="G2268">
        <v>54876</v>
      </c>
      <c r="H2268">
        <v>5.73</v>
      </c>
      <c r="I2268" s="1">
        <v>0.82</v>
      </c>
    </row>
    <row r="2269" spans="1:9" x14ac:dyDescent="0.3">
      <c r="A2269">
        <v>2</v>
      </c>
      <c r="B2269">
        <v>272061</v>
      </c>
      <c r="C2269" s="1">
        <v>0.18</v>
      </c>
      <c r="D2269" s="1">
        <v>0.82</v>
      </c>
      <c r="E2269" s="1">
        <v>7.0000000000000007E-2</v>
      </c>
      <c r="F2269" s="1">
        <v>0.15</v>
      </c>
      <c r="G2269">
        <v>48453</v>
      </c>
      <c r="H2269">
        <v>3.75</v>
      </c>
      <c r="I2269" s="1">
        <v>0.82</v>
      </c>
    </row>
    <row r="2270" spans="1:9" x14ac:dyDescent="0.3">
      <c r="A2270">
        <v>1</v>
      </c>
      <c r="B2270">
        <v>130441</v>
      </c>
      <c r="C2270" s="1">
        <v>0.21</v>
      </c>
      <c r="D2270" s="1">
        <v>0.79</v>
      </c>
      <c r="E2270" s="1">
        <v>0.08</v>
      </c>
      <c r="F2270" s="1">
        <v>0.14000000000000001</v>
      </c>
      <c r="G2270">
        <v>50381</v>
      </c>
      <c r="H2270">
        <v>1.58</v>
      </c>
      <c r="I2270" s="1">
        <v>0.81</v>
      </c>
    </row>
    <row r="2271" spans="1:9" x14ac:dyDescent="0.3">
      <c r="A2271">
        <v>9</v>
      </c>
      <c r="B2271">
        <v>7279</v>
      </c>
      <c r="C2271" s="1">
        <v>0.23</v>
      </c>
      <c r="D2271" s="1">
        <v>0.77</v>
      </c>
      <c r="E2271" s="1">
        <v>0.1</v>
      </c>
      <c r="F2271" s="1">
        <v>0.15</v>
      </c>
      <c r="G2271">
        <v>41750</v>
      </c>
      <c r="H2271">
        <v>0</v>
      </c>
      <c r="I2271" s="1">
        <v>0.46</v>
      </c>
    </row>
    <row r="2272" spans="1:9" x14ac:dyDescent="0.3">
      <c r="A2272">
        <v>3</v>
      </c>
      <c r="B2272">
        <v>154835</v>
      </c>
      <c r="C2272" s="1">
        <v>0.2</v>
      </c>
      <c r="D2272" s="1">
        <v>0.8</v>
      </c>
      <c r="E2272" s="1">
        <v>0.08</v>
      </c>
      <c r="F2272" s="1">
        <v>0.11</v>
      </c>
      <c r="G2272">
        <v>60744</v>
      </c>
      <c r="H2272">
        <v>2.12</v>
      </c>
      <c r="I2272" s="1">
        <v>0.83</v>
      </c>
    </row>
    <row r="2273" spans="1:9" x14ac:dyDescent="0.3">
      <c r="A2273">
        <v>8</v>
      </c>
      <c r="B2273">
        <v>14523</v>
      </c>
      <c r="C2273" s="1">
        <v>0.22</v>
      </c>
      <c r="D2273" s="1">
        <v>0.78</v>
      </c>
      <c r="E2273" s="1">
        <v>7.0000000000000007E-2</v>
      </c>
      <c r="F2273" s="1">
        <v>0.11</v>
      </c>
      <c r="G2273">
        <v>52277</v>
      </c>
      <c r="H2273">
        <v>6.06</v>
      </c>
      <c r="I2273" s="1">
        <v>0.82</v>
      </c>
    </row>
    <row r="2274" spans="1:9" x14ac:dyDescent="0.3">
      <c r="A2274">
        <v>6</v>
      </c>
      <c r="B2274">
        <v>36506</v>
      </c>
      <c r="C2274" s="1">
        <v>0.19</v>
      </c>
      <c r="D2274" s="1">
        <v>0.81</v>
      </c>
      <c r="E2274" s="1">
        <v>0.08</v>
      </c>
      <c r="F2274" s="1">
        <v>0.15</v>
      </c>
      <c r="G2274">
        <v>50956</v>
      </c>
      <c r="H2274">
        <v>1.34</v>
      </c>
      <c r="I2274" s="1">
        <v>0.78</v>
      </c>
    </row>
    <row r="2275" spans="1:9" x14ac:dyDescent="0.3">
      <c r="A2275">
        <v>6</v>
      </c>
      <c r="B2275">
        <v>45168</v>
      </c>
      <c r="C2275" s="1">
        <v>0.21</v>
      </c>
      <c r="D2275" s="1">
        <v>0.79</v>
      </c>
      <c r="E2275" s="1">
        <v>0.08</v>
      </c>
      <c r="F2275" s="1">
        <v>0.12</v>
      </c>
      <c r="G2275">
        <v>49019</v>
      </c>
      <c r="H2275">
        <v>1.37</v>
      </c>
      <c r="I2275" s="1">
        <v>0.72</v>
      </c>
    </row>
    <row r="2276" spans="1:9" x14ac:dyDescent="0.3">
      <c r="A2276">
        <v>4</v>
      </c>
      <c r="B2276">
        <v>84501</v>
      </c>
      <c r="C2276" s="1">
        <v>0.2</v>
      </c>
      <c r="D2276" s="1">
        <v>0.8</v>
      </c>
      <c r="E2276" s="1">
        <v>7.0000000000000007E-2</v>
      </c>
      <c r="F2276" s="1">
        <v>0.15</v>
      </c>
      <c r="G2276">
        <v>47999</v>
      </c>
      <c r="H2276">
        <v>1.96</v>
      </c>
      <c r="I2276" s="1">
        <v>0.79</v>
      </c>
    </row>
    <row r="2277" spans="1:9" x14ac:dyDescent="0.3">
      <c r="A2277">
        <v>7</v>
      </c>
      <c r="B2277">
        <v>43641</v>
      </c>
      <c r="C2277" s="1">
        <v>0.21</v>
      </c>
      <c r="D2277" s="1">
        <v>0.79</v>
      </c>
      <c r="E2277" s="1">
        <v>0.08</v>
      </c>
      <c r="F2277" s="1">
        <v>0.14000000000000001</v>
      </c>
      <c r="G2277">
        <v>46751</v>
      </c>
      <c r="H2277">
        <v>1.92</v>
      </c>
      <c r="I2277" s="1">
        <v>0.82</v>
      </c>
    </row>
    <row r="2278" spans="1:9" x14ac:dyDescent="0.3">
      <c r="A2278">
        <v>6</v>
      </c>
      <c r="B2278">
        <v>24704</v>
      </c>
      <c r="C2278" s="1">
        <v>0.2</v>
      </c>
      <c r="D2278" s="1">
        <v>0.8</v>
      </c>
      <c r="E2278" s="1">
        <v>0.06</v>
      </c>
      <c r="F2278" s="1">
        <v>0.09</v>
      </c>
      <c r="G2278">
        <v>54342</v>
      </c>
      <c r="H2278">
        <v>0</v>
      </c>
      <c r="I2278" s="1">
        <v>0.82</v>
      </c>
    </row>
    <row r="2279" spans="1:9" x14ac:dyDescent="0.3">
      <c r="A2279">
        <v>2</v>
      </c>
      <c r="B2279">
        <v>210793</v>
      </c>
      <c r="C2279" s="1">
        <v>0.2</v>
      </c>
      <c r="D2279" s="1">
        <v>0.8</v>
      </c>
      <c r="E2279" s="1">
        <v>7.0000000000000007E-2</v>
      </c>
      <c r="F2279" s="1">
        <v>0.14000000000000001</v>
      </c>
      <c r="G2279">
        <v>52872</v>
      </c>
      <c r="H2279">
        <v>4.42</v>
      </c>
      <c r="I2279" s="1">
        <v>0.82</v>
      </c>
    </row>
    <row r="2280" spans="1:9" x14ac:dyDescent="0.3">
      <c r="A2280">
        <v>2</v>
      </c>
      <c r="B2280">
        <v>543557</v>
      </c>
      <c r="C2280" s="1">
        <v>0.18</v>
      </c>
      <c r="D2280" s="1">
        <v>0.82</v>
      </c>
      <c r="E2280" s="1">
        <v>0.05</v>
      </c>
      <c r="F2280" s="1">
        <v>0.08</v>
      </c>
      <c r="G2280">
        <v>66270</v>
      </c>
      <c r="H2280">
        <v>1.85</v>
      </c>
      <c r="I2280" s="1">
        <v>0.83</v>
      </c>
    </row>
    <row r="2281" spans="1:9" x14ac:dyDescent="0.3">
      <c r="A2281">
        <v>4</v>
      </c>
      <c r="B2281">
        <v>86184</v>
      </c>
      <c r="C2281" s="1">
        <v>0.22</v>
      </c>
      <c r="D2281" s="1">
        <v>0.78</v>
      </c>
      <c r="E2281" s="1">
        <v>0.08</v>
      </c>
      <c r="F2281" s="1">
        <v>0.15</v>
      </c>
      <c r="G2281">
        <v>48418</v>
      </c>
      <c r="H2281">
        <v>2.2200000000000002</v>
      </c>
      <c r="I2281" s="1">
        <v>0.8</v>
      </c>
    </row>
    <row r="2282" spans="1:9" x14ac:dyDescent="0.3">
      <c r="A2282">
        <v>3</v>
      </c>
      <c r="B2282">
        <v>141314</v>
      </c>
      <c r="C2282" s="1">
        <v>0.19</v>
      </c>
      <c r="D2282" s="1">
        <v>0.81</v>
      </c>
      <c r="E2282" s="1">
        <v>0.08</v>
      </c>
      <c r="F2282" s="1">
        <v>0.1</v>
      </c>
      <c r="G2282">
        <v>61087</v>
      </c>
      <c r="H2282">
        <v>3.3</v>
      </c>
      <c r="I2282" s="1">
        <v>0.82</v>
      </c>
    </row>
    <row r="2283" spans="1:9" x14ac:dyDescent="0.3">
      <c r="A2283">
        <v>2</v>
      </c>
      <c r="B2283">
        <v>368100</v>
      </c>
      <c r="C2283" s="1">
        <v>0.17</v>
      </c>
      <c r="D2283" s="1">
        <v>0.83</v>
      </c>
      <c r="E2283" s="1">
        <v>0.05</v>
      </c>
      <c r="F2283" s="1">
        <v>0.12</v>
      </c>
      <c r="G2283">
        <v>62139</v>
      </c>
      <c r="H2283">
        <v>3.95</v>
      </c>
      <c r="I2283" s="1">
        <v>0.84</v>
      </c>
    </row>
    <row r="2284" spans="1:9" x14ac:dyDescent="0.3">
      <c r="A2284">
        <v>2</v>
      </c>
      <c r="B2284">
        <v>317646</v>
      </c>
      <c r="C2284" s="1">
        <v>0.2</v>
      </c>
      <c r="D2284" s="1">
        <v>0.8</v>
      </c>
      <c r="E2284" s="1">
        <v>7.0000000000000007E-2</v>
      </c>
      <c r="F2284" s="1">
        <v>0.14000000000000001</v>
      </c>
      <c r="G2284">
        <v>53469</v>
      </c>
      <c r="H2284">
        <v>3.9</v>
      </c>
      <c r="I2284" s="1">
        <v>0.81</v>
      </c>
    </row>
    <row r="2285" spans="1:9" x14ac:dyDescent="0.3">
      <c r="A2285">
        <v>3</v>
      </c>
      <c r="B2285">
        <v>113664</v>
      </c>
      <c r="C2285" s="1">
        <v>0.19</v>
      </c>
      <c r="D2285" s="1">
        <v>0.81</v>
      </c>
      <c r="E2285" s="1">
        <v>0.08</v>
      </c>
      <c r="F2285" s="1">
        <v>0.12</v>
      </c>
      <c r="G2285">
        <v>53820</v>
      </c>
      <c r="H2285">
        <v>3.74</v>
      </c>
      <c r="I2285" s="1">
        <v>0.8</v>
      </c>
    </row>
    <row r="2286" spans="1:9" x14ac:dyDescent="0.3">
      <c r="A2286">
        <v>7</v>
      </c>
      <c r="B2286">
        <v>40968</v>
      </c>
      <c r="C2286" s="1">
        <v>0.19</v>
      </c>
      <c r="D2286" s="1">
        <v>0.81</v>
      </c>
      <c r="E2286" s="1">
        <v>0.09</v>
      </c>
      <c r="F2286" s="1">
        <v>0.16</v>
      </c>
      <c r="G2286">
        <v>46529</v>
      </c>
      <c r="H2286">
        <v>5.69</v>
      </c>
      <c r="I2286" s="1">
        <v>0.79</v>
      </c>
    </row>
    <row r="2287" spans="1:9" x14ac:dyDescent="0.3">
      <c r="A2287">
        <v>2</v>
      </c>
      <c r="B2287">
        <v>110683</v>
      </c>
      <c r="C2287" s="1">
        <v>0.22</v>
      </c>
      <c r="D2287" s="1">
        <v>0.78</v>
      </c>
      <c r="E2287" s="1">
        <v>0.08</v>
      </c>
      <c r="F2287" s="1">
        <v>0.14000000000000001</v>
      </c>
      <c r="G2287">
        <v>48788</v>
      </c>
      <c r="H2287">
        <v>3.07</v>
      </c>
      <c r="I2287" s="1">
        <v>0.78</v>
      </c>
    </row>
    <row r="2288" spans="1:9" x14ac:dyDescent="0.3">
      <c r="A2288">
        <v>4</v>
      </c>
      <c r="B2288">
        <v>46222</v>
      </c>
      <c r="C2288" s="1">
        <v>0.22</v>
      </c>
      <c r="D2288" s="1">
        <v>0.78</v>
      </c>
      <c r="E2288" s="1">
        <v>0.08</v>
      </c>
      <c r="F2288" s="1">
        <v>0.15</v>
      </c>
      <c r="G2288">
        <v>47648</v>
      </c>
      <c r="H2288">
        <v>2.66</v>
      </c>
      <c r="I2288" s="1">
        <v>0.81</v>
      </c>
    </row>
    <row r="2289" spans="1:9" x14ac:dyDescent="0.3">
      <c r="A2289">
        <v>3</v>
      </c>
      <c r="B2289">
        <v>169507</v>
      </c>
      <c r="C2289" s="1">
        <v>0.17</v>
      </c>
      <c r="D2289" s="1">
        <v>0.83</v>
      </c>
      <c r="E2289" s="1">
        <v>0.06</v>
      </c>
      <c r="F2289" s="1">
        <v>0.12</v>
      </c>
      <c r="G2289">
        <v>63318</v>
      </c>
      <c r="H2289">
        <v>1.94</v>
      </c>
      <c r="I2289" s="1">
        <v>0.84</v>
      </c>
    </row>
    <row r="2290" spans="1:9" x14ac:dyDescent="0.3">
      <c r="A2290">
        <v>1</v>
      </c>
      <c r="B2290">
        <v>828604</v>
      </c>
      <c r="C2290" s="1">
        <v>0.18</v>
      </c>
      <c r="D2290" s="1">
        <v>0.82</v>
      </c>
      <c r="E2290" s="1">
        <v>0.05</v>
      </c>
      <c r="F2290" s="1">
        <v>0.06</v>
      </c>
      <c r="G2290">
        <v>90155</v>
      </c>
      <c r="H2290">
        <v>3.4</v>
      </c>
      <c r="I2290" s="1">
        <v>0.83</v>
      </c>
    </row>
    <row r="2291" spans="1:9" x14ac:dyDescent="0.3">
      <c r="A2291">
        <v>3</v>
      </c>
      <c r="B2291">
        <v>18240</v>
      </c>
      <c r="C2291" s="1">
        <v>0.21</v>
      </c>
      <c r="D2291" s="1">
        <v>0.79</v>
      </c>
      <c r="E2291" s="1">
        <v>0.08</v>
      </c>
      <c r="F2291" s="1">
        <v>0.1</v>
      </c>
      <c r="G2291">
        <v>61314</v>
      </c>
      <c r="H2291">
        <v>42.38</v>
      </c>
      <c r="I2291" s="1">
        <v>0.8</v>
      </c>
    </row>
    <row r="2292" spans="1:9" x14ac:dyDescent="0.3">
      <c r="A2292">
        <v>2</v>
      </c>
      <c r="B2292">
        <v>304807</v>
      </c>
      <c r="C2292" s="1">
        <v>0.19</v>
      </c>
      <c r="D2292" s="1">
        <v>0.81</v>
      </c>
      <c r="E2292" s="1">
        <v>0.06</v>
      </c>
      <c r="F2292" s="1">
        <v>0.1</v>
      </c>
      <c r="G2292">
        <v>68217</v>
      </c>
      <c r="H2292">
        <v>3.04</v>
      </c>
      <c r="I2292" s="1">
        <v>0.81</v>
      </c>
    </row>
    <row r="2293" spans="1:9" x14ac:dyDescent="0.3">
      <c r="A2293">
        <v>4</v>
      </c>
      <c r="B2293">
        <v>91083</v>
      </c>
      <c r="C2293" s="1">
        <v>0.21</v>
      </c>
      <c r="D2293" s="1">
        <v>0.79</v>
      </c>
      <c r="E2293" s="1">
        <v>0.08</v>
      </c>
      <c r="F2293" s="1">
        <v>0.13</v>
      </c>
      <c r="G2293">
        <v>47243</v>
      </c>
      <c r="H2293">
        <v>0.18</v>
      </c>
      <c r="I2293" s="1">
        <v>0.8</v>
      </c>
    </row>
    <row r="2294" spans="1:9" x14ac:dyDescent="0.3">
      <c r="A2294">
        <v>2</v>
      </c>
      <c r="B2294">
        <v>46139</v>
      </c>
      <c r="C2294" s="1">
        <v>0.18</v>
      </c>
      <c r="D2294" s="1">
        <v>0.82</v>
      </c>
      <c r="E2294" s="1">
        <v>7.0000000000000007E-2</v>
      </c>
      <c r="F2294" s="1">
        <v>0.1</v>
      </c>
      <c r="G2294">
        <v>62366</v>
      </c>
      <c r="H2294">
        <v>0</v>
      </c>
      <c r="I2294" s="1">
        <v>0.84</v>
      </c>
    </row>
    <row r="2295" spans="1:9" x14ac:dyDescent="0.3">
      <c r="A2295">
        <v>1</v>
      </c>
      <c r="B2295">
        <v>1584138</v>
      </c>
      <c r="C2295" s="1">
        <v>0.14000000000000001</v>
      </c>
      <c r="D2295" s="1">
        <v>0.86</v>
      </c>
      <c r="E2295" s="1">
        <v>0.04</v>
      </c>
      <c r="F2295" s="1">
        <v>0.24</v>
      </c>
      <c r="G2295">
        <v>46149</v>
      </c>
      <c r="H2295">
        <v>4.8</v>
      </c>
      <c r="I2295" s="1">
        <v>0.86</v>
      </c>
    </row>
    <row r="2296" spans="1:9" x14ac:dyDescent="0.3">
      <c r="A2296">
        <v>1</v>
      </c>
      <c r="B2296">
        <v>55933</v>
      </c>
      <c r="C2296" s="1">
        <v>0.23</v>
      </c>
      <c r="D2296" s="1">
        <v>0.77</v>
      </c>
      <c r="E2296" s="1">
        <v>0.08</v>
      </c>
      <c r="F2296" s="1">
        <v>0.1</v>
      </c>
      <c r="G2296">
        <v>62657</v>
      </c>
      <c r="H2296">
        <v>0</v>
      </c>
      <c r="I2296" s="1">
        <v>0.8</v>
      </c>
    </row>
    <row r="2297" spans="1:9" x14ac:dyDescent="0.3">
      <c r="A2297">
        <v>9</v>
      </c>
      <c r="B2297">
        <v>16622</v>
      </c>
      <c r="C2297" s="1">
        <v>0.24</v>
      </c>
      <c r="D2297" s="1">
        <v>0.76</v>
      </c>
      <c r="E2297" s="1">
        <v>0.09</v>
      </c>
      <c r="F2297" s="1">
        <v>0.15</v>
      </c>
      <c r="G2297">
        <v>44883</v>
      </c>
      <c r="H2297">
        <v>4.1500000000000004</v>
      </c>
      <c r="I2297" s="1">
        <v>0.79</v>
      </c>
    </row>
    <row r="2298" spans="1:9" x14ac:dyDescent="0.3">
      <c r="A2298">
        <v>4</v>
      </c>
      <c r="B2298">
        <v>142067</v>
      </c>
      <c r="C2298" s="1">
        <v>0.2</v>
      </c>
      <c r="D2298" s="1">
        <v>0.8</v>
      </c>
      <c r="E2298" s="1">
        <v>0.08</v>
      </c>
      <c r="F2298" s="1">
        <v>0.12</v>
      </c>
      <c r="G2298">
        <v>48809</v>
      </c>
      <c r="H2298">
        <v>2.0099999999999998</v>
      </c>
      <c r="I2298" s="1">
        <v>0.8</v>
      </c>
    </row>
    <row r="2299" spans="1:9" x14ac:dyDescent="0.3">
      <c r="A2299">
        <v>7</v>
      </c>
      <c r="B2299">
        <v>40540</v>
      </c>
      <c r="C2299" s="1">
        <v>0.19</v>
      </c>
      <c r="D2299" s="1">
        <v>0.81</v>
      </c>
      <c r="E2299" s="1">
        <v>0.06</v>
      </c>
      <c r="F2299" s="1">
        <v>0.1</v>
      </c>
      <c r="G2299">
        <v>56991</v>
      </c>
      <c r="H2299">
        <v>0</v>
      </c>
      <c r="I2299" s="1">
        <v>0.77</v>
      </c>
    </row>
    <row r="2300" spans="1:9" x14ac:dyDescent="0.3">
      <c r="A2300">
        <v>4</v>
      </c>
      <c r="B2300">
        <v>73952</v>
      </c>
      <c r="C2300" s="1">
        <v>0.22</v>
      </c>
      <c r="D2300" s="1">
        <v>0.78</v>
      </c>
      <c r="E2300" s="1">
        <v>7.0000000000000007E-2</v>
      </c>
      <c r="F2300" s="1">
        <v>0.11</v>
      </c>
      <c r="G2300">
        <v>50504</v>
      </c>
      <c r="H2300">
        <v>2.33</v>
      </c>
      <c r="I2300" s="1">
        <v>0.75</v>
      </c>
    </row>
    <row r="2301" spans="1:9" x14ac:dyDescent="0.3">
      <c r="A2301">
        <v>8</v>
      </c>
      <c r="B2301">
        <v>6071</v>
      </c>
      <c r="C2301" s="1">
        <v>0.28000000000000003</v>
      </c>
      <c r="D2301" s="1">
        <v>0.72</v>
      </c>
      <c r="E2301" s="1">
        <v>0.1</v>
      </c>
      <c r="F2301" s="1">
        <v>0.14000000000000001</v>
      </c>
      <c r="G2301">
        <v>48998</v>
      </c>
      <c r="H2301">
        <v>0</v>
      </c>
      <c r="I2301" s="1">
        <v>0.74</v>
      </c>
    </row>
    <row r="2302" spans="1:9" x14ac:dyDescent="0.3">
      <c r="A2302">
        <v>6</v>
      </c>
      <c r="B2302">
        <v>40589</v>
      </c>
      <c r="C2302" s="1">
        <v>0.24</v>
      </c>
      <c r="D2302" s="1">
        <v>0.76</v>
      </c>
      <c r="E2302" s="1">
        <v>0.09</v>
      </c>
      <c r="F2302" s="1">
        <v>0.13</v>
      </c>
      <c r="G2302">
        <v>52573</v>
      </c>
      <c r="H2302">
        <v>2.66</v>
      </c>
      <c r="I2302" s="1">
        <v>0.79</v>
      </c>
    </row>
    <row r="2303" spans="1:9" x14ac:dyDescent="0.3">
      <c r="A2303">
        <v>6</v>
      </c>
      <c r="B2303">
        <v>40763</v>
      </c>
      <c r="C2303" s="1">
        <v>0.22</v>
      </c>
      <c r="D2303" s="1">
        <v>0.78</v>
      </c>
      <c r="E2303" s="1">
        <v>0.09</v>
      </c>
      <c r="F2303" s="1">
        <v>0.14000000000000001</v>
      </c>
      <c r="G2303">
        <v>48799</v>
      </c>
      <c r="H2303">
        <v>0.61</v>
      </c>
      <c r="I2303" s="1">
        <v>0.79</v>
      </c>
    </row>
    <row r="2304" spans="1:9" x14ac:dyDescent="0.3">
      <c r="A2304">
        <v>4</v>
      </c>
      <c r="B2304">
        <v>44785</v>
      </c>
      <c r="C2304" s="1">
        <v>0.18</v>
      </c>
      <c r="D2304" s="1">
        <v>0.82</v>
      </c>
      <c r="E2304" s="1">
        <v>0.06</v>
      </c>
      <c r="F2304" s="1">
        <v>0.1</v>
      </c>
      <c r="G2304">
        <v>55679</v>
      </c>
      <c r="H2304">
        <v>3.33</v>
      </c>
      <c r="I2304" s="1">
        <v>0.66</v>
      </c>
    </row>
    <row r="2305" spans="1:9" x14ac:dyDescent="0.3">
      <c r="A2305">
        <v>4</v>
      </c>
      <c r="B2305">
        <v>51266</v>
      </c>
      <c r="C2305" s="1">
        <v>0.22</v>
      </c>
      <c r="D2305" s="1">
        <v>0.78</v>
      </c>
      <c r="E2305" s="1">
        <v>0.09</v>
      </c>
      <c r="F2305" s="1">
        <v>0.15</v>
      </c>
      <c r="G2305">
        <v>45761</v>
      </c>
      <c r="H2305">
        <v>2.5</v>
      </c>
      <c r="I2305" s="1">
        <v>0.82</v>
      </c>
    </row>
    <row r="2306" spans="1:9" x14ac:dyDescent="0.3">
      <c r="A2306">
        <v>6</v>
      </c>
      <c r="B2306">
        <v>39498</v>
      </c>
      <c r="C2306" s="1">
        <v>0.23</v>
      </c>
      <c r="D2306" s="1">
        <v>0.77</v>
      </c>
      <c r="E2306" s="1">
        <v>0.09</v>
      </c>
      <c r="F2306" s="1">
        <v>0.11</v>
      </c>
      <c r="G2306">
        <v>50554</v>
      </c>
      <c r="H2306">
        <v>6</v>
      </c>
      <c r="I2306" s="1">
        <v>0.8</v>
      </c>
    </row>
    <row r="2307" spans="1:9" x14ac:dyDescent="0.3">
      <c r="A2307">
        <v>1</v>
      </c>
      <c r="B2307">
        <v>207346</v>
      </c>
      <c r="C2307" s="1">
        <v>0.21</v>
      </c>
      <c r="D2307" s="1">
        <v>0.79</v>
      </c>
      <c r="E2307" s="1">
        <v>0.08</v>
      </c>
      <c r="F2307" s="1">
        <v>0.09</v>
      </c>
      <c r="G2307">
        <v>63119</v>
      </c>
      <c r="H2307">
        <v>2.23</v>
      </c>
      <c r="I2307" s="1">
        <v>0.81</v>
      </c>
    </row>
    <row r="2308" spans="1:9" x14ac:dyDescent="0.3">
      <c r="A2308">
        <v>6</v>
      </c>
      <c r="B2308">
        <v>51276</v>
      </c>
      <c r="C2308" s="1">
        <v>0.24</v>
      </c>
      <c r="D2308" s="1">
        <v>0.76</v>
      </c>
      <c r="E2308" s="1">
        <v>0.09</v>
      </c>
      <c r="F2308" s="1">
        <v>0.12</v>
      </c>
      <c r="G2308">
        <v>53602</v>
      </c>
      <c r="H2308">
        <v>1.7</v>
      </c>
      <c r="I2308" s="1">
        <v>0.73</v>
      </c>
    </row>
    <row r="2309" spans="1:9" x14ac:dyDescent="0.3">
      <c r="A2309">
        <v>1</v>
      </c>
      <c r="B2309">
        <v>350611</v>
      </c>
      <c r="C2309" s="1">
        <v>0.23</v>
      </c>
      <c r="D2309" s="1">
        <v>0.77</v>
      </c>
      <c r="E2309" s="1">
        <v>7.0000000000000007E-2</v>
      </c>
      <c r="F2309" s="1">
        <v>0.09</v>
      </c>
      <c r="G2309">
        <v>58398</v>
      </c>
      <c r="H2309">
        <v>2.34</v>
      </c>
      <c r="I2309" s="1">
        <v>0.8</v>
      </c>
    </row>
    <row r="2310" spans="1:9" x14ac:dyDescent="0.3">
      <c r="A2310">
        <v>2</v>
      </c>
      <c r="B2310">
        <v>27046</v>
      </c>
      <c r="C2310" s="1">
        <v>0.21</v>
      </c>
      <c r="D2310" s="1">
        <v>0.79</v>
      </c>
      <c r="E2310" s="1">
        <v>0.08</v>
      </c>
      <c r="F2310" s="1">
        <v>0.12</v>
      </c>
      <c r="G2310">
        <v>57599</v>
      </c>
      <c r="H2310">
        <v>1.63</v>
      </c>
      <c r="I2310" s="1">
        <v>0.8</v>
      </c>
    </row>
    <row r="2311" spans="1:9" x14ac:dyDescent="0.3">
      <c r="A2311">
        <v>2</v>
      </c>
      <c r="B2311">
        <v>448273</v>
      </c>
      <c r="C2311" s="1">
        <v>0.17</v>
      </c>
      <c r="D2311" s="1">
        <v>0.83</v>
      </c>
      <c r="E2311" s="1">
        <v>7.0000000000000007E-2</v>
      </c>
      <c r="F2311" s="1">
        <v>0.09</v>
      </c>
      <c r="G2311">
        <v>65238</v>
      </c>
      <c r="H2311">
        <v>2.14</v>
      </c>
      <c r="I2311" s="1">
        <v>0.84</v>
      </c>
    </row>
    <row r="2312" spans="1:9" x14ac:dyDescent="0.3">
      <c r="A2312">
        <v>1</v>
      </c>
      <c r="B2312">
        <v>48649</v>
      </c>
      <c r="C2312" s="1">
        <v>0.2</v>
      </c>
      <c r="D2312" s="1">
        <v>0.8</v>
      </c>
      <c r="E2312" s="1">
        <v>0.06</v>
      </c>
      <c r="F2312" s="1">
        <v>7.0000000000000007E-2</v>
      </c>
      <c r="G2312">
        <v>80231</v>
      </c>
      <c r="H2312">
        <v>0</v>
      </c>
      <c r="I2312" s="1">
        <v>0.8</v>
      </c>
    </row>
    <row r="2313" spans="1:9" x14ac:dyDescent="0.3">
      <c r="A2313">
        <v>1</v>
      </c>
      <c r="B2313">
        <v>163861</v>
      </c>
      <c r="C2313" s="1">
        <v>0.19</v>
      </c>
      <c r="D2313" s="1">
        <v>0.81</v>
      </c>
      <c r="E2313" s="1">
        <v>7.0000000000000007E-2</v>
      </c>
      <c r="F2313" s="1">
        <v>0.08</v>
      </c>
      <c r="G2313">
        <v>69089</v>
      </c>
      <c r="H2313">
        <v>1.95</v>
      </c>
      <c r="I2313" s="1">
        <v>0.86</v>
      </c>
    </row>
    <row r="2314" spans="1:9" x14ac:dyDescent="0.3">
      <c r="A2314">
        <v>1</v>
      </c>
      <c r="B2314">
        <v>82542</v>
      </c>
      <c r="C2314" s="1">
        <v>0.22</v>
      </c>
      <c r="D2314" s="1">
        <v>0.78</v>
      </c>
      <c r="E2314" s="1">
        <v>0.11</v>
      </c>
      <c r="F2314" s="1">
        <v>0.08</v>
      </c>
      <c r="G2314">
        <v>77760</v>
      </c>
      <c r="H2314">
        <v>1.26</v>
      </c>
      <c r="I2314" s="1">
        <v>0.77</v>
      </c>
    </row>
    <row r="2315" spans="1:9" x14ac:dyDescent="0.3">
      <c r="A2315">
        <v>1</v>
      </c>
      <c r="B2315">
        <v>636084</v>
      </c>
      <c r="C2315" s="1">
        <v>0.15</v>
      </c>
      <c r="D2315" s="1">
        <v>0.85</v>
      </c>
      <c r="E2315" s="1">
        <v>0.05</v>
      </c>
      <c r="F2315" s="1">
        <v>0.15</v>
      </c>
      <c r="G2315">
        <v>56141</v>
      </c>
      <c r="H2315">
        <v>3.41</v>
      </c>
      <c r="I2315" s="1">
        <v>0.84</v>
      </c>
    </row>
    <row r="2316" spans="1:9" x14ac:dyDescent="0.3">
      <c r="A2316">
        <v>1</v>
      </c>
      <c r="B2316">
        <v>126179</v>
      </c>
      <c r="C2316" s="1">
        <v>0.21</v>
      </c>
      <c r="D2316" s="1">
        <v>0.79</v>
      </c>
      <c r="E2316" s="1">
        <v>7.0000000000000007E-2</v>
      </c>
      <c r="F2316" s="1">
        <v>0.08</v>
      </c>
      <c r="G2316">
        <v>86715</v>
      </c>
      <c r="H2316">
        <v>1.32</v>
      </c>
      <c r="I2316" s="1">
        <v>0.78</v>
      </c>
    </row>
    <row r="2317" spans="1:9" x14ac:dyDescent="0.3">
      <c r="A2317">
        <v>6</v>
      </c>
      <c r="B2317">
        <v>24541</v>
      </c>
      <c r="C2317" s="1">
        <v>0.22</v>
      </c>
      <c r="D2317" s="1">
        <v>0.78</v>
      </c>
      <c r="E2317" s="1">
        <v>7.0000000000000007E-2</v>
      </c>
      <c r="F2317" s="1">
        <v>0.19</v>
      </c>
      <c r="G2317">
        <v>42412</v>
      </c>
      <c r="H2317">
        <v>1.02</v>
      </c>
      <c r="I2317" s="1">
        <v>0.8</v>
      </c>
    </row>
    <row r="2318" spans="1:9" x14ac:dyDescent="0.3">
      <c r="A2318">
        <v>2</v>
      </c>
      <c r="B2318">
        <v>169401</v>
      </c>
      <c r="C2318" s="1">
        <v>0.19</v>
      </c>
      <c r="D2318" s="1">
        <v>0.81</v>
      </c>
      <c r="E2318" s="1">
        <v>7.0000000000000007E-2</v>
      </c>
      <c r="F2318" s="1">
        <v>0.15</v>
      </c>
      <c r="G2318">
        <v>52633</v>
      </c>
      <c r="H2318">
        <v>1.77</v>
      </c>
      <c r="I2318" s="1">
        <v>0.83</v>
      </c>
    </row>
    <row r="2319" spans="1:9" x14ac:dyDescent="0.3">
      <c r="A2319">
        <v>6</v>
      </c>
      <c r="B2319">
        <v>8903</v>
      </c>
      <c r="C2319" s="1">
        <v>0.2</v>
      </c>
      <c r="D2319" s="1">
        <v>0.8</v>
      </c>
      <c r="E2319" s="1">
        <v>0.05</v>
      </c>
      <c r="F2319" s="1">
        <v>0.33</v>
      </c>
      <c r="G2319">
        <v>29124</v>
      </c>
      <c r="H2319">
        <v>7.75</v>
      </c>
      <c r="I2319" s="1">
        <v>0.72</v>
      </c>
    </row>
    <row r="2320" spans="1:9" x14ac:dyDescent="0.3">
      <c r="A2320">
        <v>2</v>
      </c>
      <c r="B2320">
        <v>200482</v>
      </c>
      <c r="C2320" s="1">
        <v>0.18</v>
      </c>
      <c r="D2320" s="1">
        <v>0.82</v>
      </c>
      <c r="E2320" s="1">
        <v>7.0000000000000007E-2</v>
      </c>
      <c r="F2320" s="1">
        <v>0.14000000000000001</v>
      </c>
      <c r="G2320">
        <v>51740</v>
      </c>
      <c r="H2320">
        <v>2.83</v>
      </c>
      <c r="I2320" s="1">
        <v>0.85</v>
      </c>
    </row>
    <row r="2321" spans="1:9" x14ac:dyDescent="0.3">
      <c r="A2321">
        <v>7</v>
      </c>
      <c r="B2321">
        <v>14275</v>
      </c>
      <c r="C2321" s="1">
        <v>0.22</v>
      </c>
      <c r="D2321" s="1">
        <v>0.78</v>
      </c>
      <c r="E2321" s="1">
        <v>7.0000000000000007E-2</v>
      </c>
      <c r="F2321" s="1">
        <v>0.25</v>
      </c>
      <c r="G2321">
        <v>36230</v>
      </c>
      <c r="H2321">
        <v>0</v>
      </c>
      <c r="I2321" s="1">
        <v>0.77</v>
      </c>
    </row>
    <row r="2322" spans="1:9" x14ac:dyDescent="0.3">
      <c r="A2322">
        <v>6</v>
      </c>
      <c r="B2322">
        <v>21112</v>
      </c>
      <c r="C2322" s="1">
        <v>0.18</v>
      </c>
      <c r="D2322" s="1">
        <v>0.82</v>
      </c>
      <c r="E2322" s="1">
        <v>0.06</v>
      </c>
      <c r="F2322" s="1">
        <v>0.22</v>
      </c>
      <c r="G2322">
        <v>38131</v>
      </c>
      <c r="H2322">
        <v>0</v>
      </c>
      <c r="I2322" s="1">
        <v>0.84</v>
      </c>
    </row>
    <row r="2323" spans="1:9" x14ac:dyDescent="0.3">
      <c r="A2323">
        <v>3</v>
      </c>
      <c r="B2323">
        <v>188715</v>
      </c>
      <c r="C2323" s="1">
        <v>0.27</v>
      </c>
      <c r="D2323" s="1">
        <v>0.73</v>
      </c>
      <c r="E2323" s="1">
        <v>0.12</v>
      </c>
      <c r="F2323" s="1">
        <v>0.11</v>
      </c>
      <c r="G2323">
        <v>65843</v>
      </c>
      <c r="H2323">
        <v>1.67</v>
      </c>
      <c r="I2323" s="1">
        <v>0.71</v>
      </c>
    </row>
    <row r="2324" spans="1:9" x14ac:dyDescent="0.3">
      <c r="A2324">
        <v>2</v>
      </c>
      <c r="B2324">
        <v>221091</v>
      </c>
      <c r="C2324" s="1">
        <v>0.14000000000000001</v>
      </c>
      <c r="D2324" s="1">
        <v>0.86</v>
      </c>
      <c r="E2324" s="1">
        <v>0.11</v>
      </c>
      <c r="F2324" s="1">
        <v>0.13</v>
      </c>
      <c r="G2324">
        <v>62204</v>
      </c>
      <c r="H2324">
        <v>0</v>
      </c>
      <c r="I2324" s="1">
        <v>0.87</v>
      </c>
    </row>
    <row r="2325" spans="1:9" x14ac:dyDescent="0.3">
      <c r="A2325">
        <v>2</v>
      </c>
      <c r="B2325">
        <v>14520</v>
      </c>
      <c r="C2325" s="1">
        <v>0.23</v>
      </c>
      <c r="D2325" s="1">
        <v>0.77</v>
      </c>
      <c r="E2325" s="1">
        <v>0.08</v>
      </c>
      <c r="F2325" s="1">
        <v>0.18</v>
      </c>
      <c r="G2325">
        <v>45385</v>
      </c>
      <c r="H2325">
        <v>0</v>
      </c>
      <c r="I2325" s="1">
        <v>0.8</v>
      </c>
    </row>
    <row r="2326" spans="1:9" x14ac:dyDescent="0.3">
      <c r="A2326">
        <v>2</v>
      </c>
      <c r="B2326">
        <v>405905</v>
      </c>
      <c r="C2326" s="1">
        <v>0.16</v>
      </c>
      <c r="D2326" s="1">
        <v>0.84</v>
      </c>
      <c r="E2326" s="1">
        <v>0.09</v>
      </c>
      <c r="F2326" s="1">
        <v>0.14000000000000001</v>
      </c>
      <c r="G2326">
        <v>62958</v>
      </c>
      <c r="H2326">
        <v>5.45</v>
      </c>
      <c r="I2326" s="1">
        <v>0.84</v>
      </c>
    </row>
    <row r="2327" spans="1:9" x14ac:dyDescent="0.3">
      <c r="A2327">
        <v>4</v>
      </c>
      <c r="B2327">
        <v>57078</v>
      </c>
      <c r="C2327" s="1">
        <v>0.17</v>
      </c>
      <c r="D2327" s="1">
        <v>0.83</v>
      </c>
      <c r="E2327" s="1">
        <v>0.06</v>
      </c>
      <c r="F2327" s="1">
        <v>0.16</v>
      </c>
      <c r="G2327">
        <v>42542</v>
      </c>
      <c r="H2327">
        <v>0.79</v>
      </c>
      <c r="I2327" s="1">
        <v>0.87</v>
      </c>
    </row>
    <row r="2328" spans="1:9" x14ac:dyDescent="0.3">
      <c r="A2328">
        <v>1</v>
      </c>
      <c r="B2328">
        <v>32251</v>
      </c>
      <c r="C2328" s="1">
        <v>0.19</v>
      </c>
      <c r="D2328" s="1">
        <v>0.81</v>
      </c>
      <c r="E2328" s="1">
        <v>7.0000000000000007E-2</v>
      </c>
      <c r="F2328" s="1">
        <v>0.18</v>
      </c>
      <c r="G2328">
        <v>42116</v>
      </c>
      <c r="H2328">
        <v>1.1200000000000001</v>
      </c>
      <c r="I2328" s="1">
        <v>0.85</v>
      </c>
    </row>
    <row r="2329" spans="1:9" x14ac:dyDescent="0.3">
      <c r="A2329">
        <v>6</v>
      </c>
      <c r="B2329">
        <v>45754</v>
      </c>
      <c r="C2329" s="1">
        <v>0.18</v>
      </c>
      <c r="D2329" s="1">
        <v>0.82</v>
      </c>
      <c r="E2329" s="1">
        <v>0.06</v>
      </c>
      <c r="F2329" s="1">
        <v>0.21</v>
      </c>
      <c r="G2329">
        <v>39046</v>
      </c>
      <c r="H2329">
        <v>0.87</v>
      </c>
      <c r="I2329" s="1">
        <v>0.85</v>
      </c>
    </row>
    <row r="2330" spans="1:9" x14ac:dyDescent="0.3">
      <c r="A2330">
        <v>6</v>
      </c>
      <c r="B2330">
        <v>33700</v>
      </c>
      <c r="C2330" s="1">
        <v>0.23</v>
      </c>
      <c r="D2330" s="1">
        <v>0.77</v>
      </c>
      <c r="E2330" s="1">
        <v>0.08</v>
      </c>
      <c r="F2330" s="1">
        <v>0.25</v>
      </c>
      <c r="G2330">
        <v>36722</v>
      </c>
      <c r="H2330">
        <v>1.45</v>
      </c>
      <c r="I2330" s="1">
        <v>0.76</v>
      </c>
    </row>
    <row r="2331" spans="1:9" x14ac:dyDescent="0.3">
      <c r="A2331">
        <v>6</v>
      </c>
      <c r="B2331">
        <v>37660</v>
      </c>
      <c r="C2331" s="1">
        <v>0.2</v>
      </c>
      <c r="D2331" s="1">
        <v>0.8</v>
      </c>
      <c r="E2331" s="1">
        <v>0.09</v>
      </c>
      <c r="F2331" s="1">
        <v>0.2</v>
      </c>
      <c r="G2331">
        <v>39079</v>
      </c>
      <c r="H2331">
        <v>3.48</v>
      </c>
      <c r="I2331" s="1">
        <v>0.84</v>
      </c>
    </row>
    <row r="2332" spans="1:9" x14ac:dyDescent="0.3">
      <c r="A2332">
        <v>3</v>
      </c>
      <c r="B2332">
        <v>66802</v>
      </c>
      <c r="C2332" s="1">
        <v>0.19</v>
      </c>
      <c r="D2332" s="1">
        <v>0.81</v>
      </c>
      <c r="E2332" s="1">
        <v>7.0000000000000007E-2</v>
      </c>
      <c r="F2332" s="1">
        <v>0.23</v>
      </c>
      <c r="G2332">
        <v>37206</v>
      </c>
      <c r="H2332">
        <v>2.19</v>
      </c>
      <c r="I2332" s="1">
        <v>0.83</v>
      </c>
    </row>
    <row r="2333" spans="1:9" x14ac:dyDescent="0.3">
      <c r="A2333">
        <v>6</v>
      </c>
      <c r="B2333">
        <v>30599</v>
      </c>
      <c r="C2333" s="1">
        <v>0.17</v>
      </c>
      <c r="D2333" s="1">
        <v>0.83</v>
      </c>
      <c r="E2333" s="1">
        <v>0.06</v>
      </c>
      <c r="F2333" s="1">
        <v>0.32</v>
      </c>
      <c r="G2333">
        <v>33159</v>
      </c>
      <c r="H2333">
        <v>1.1100000000000001</v>
      </c>
      <c r="I2333" s="1">
        <v>0.86</v>
      </c>
    </row>
    <row r="2334" spans="1:9" x14ac:dyDescent="0.3">
      <c r="A2334">
        <v>2</v>
      </c>
      <c r="B2334">
        <v>160647</v>
      </c>
      <c r="C2334" s="1">
        <v>0.14000000000000001</v>
      </c>
      <c r="D2334" s="1">
        <v>0.86</v>
      </c>
      <c r="E2334" s="1">
        <v>0.1</v>
      </c>
      <c r="F2334" s="1">
        <v>0.11</v>
      </c>
      <c r="G2334">
        <v>65468</v>
      </c>
      <c r="H2334">
        <v>0</v>
      </c>
      <c r="I2334" s="1">
        <v>0.88</v>
      </c>
    </row>
    <row r="2335" spans="1:9" x14ac:dyDescent="0.3">
      <c r="A2335">
        <v>2</v>
      </c>
      <c r="B2335">
        <v>27052</v>
      </c>
      <c r="C2335" s="1">
        <v>0.19</v>
      </c>
      <c r="D2335" s="1">
        <v>0.81</v>
      </c>
      <c r="E2335" s="1">
        <v>7.0000000000000007E-2</v>
      </c>
      <c r="F2335" s="1">
        <v>0.17</v>
      </c>
      <c r="G2335">
        <v>48818</v>
      </c>
      <c r="H2335">
        <v>0.92</v>
      </c>
      <c r="I2335" s="1">
        <v>0.74</v>
      </c>
    </row>
    <row r="2336" spans="1:9" x14ac:dyDescent="0.3">
      <c r="A2336">
        <v>2</v>
      </c>
      <c r="B2336">
        <v>22402</v>
      </c>
      <c r="C2336" s="1">
        <v>0.22</v>
      </c>
      <c r="D2336" s="1">
        <v>0.78</v>
      </c>
      <c r="E2336" s="1">
        <v>7.0000000000000007E-2</v>
      </c>
      <c r="F2336" s="1">
        <v>0.23</v>
      </c>
      <c r="G2336">
        <v>39522</v>
      </c>
      <c r="H2336">
        <v>0</v>
      </c>
      <c r="I2336" s="1">
        <v>0.81</v>
      </c>
    </row>
    <row r="2337" spans="1:9" x14ac:dyDescent="0.3">
      <c r="A2337">
        <v>3</v>
      </c>
      <c r="B2337">
        <v>138159</v>
      </c>
      <c r="C2337" s="1">
        <v>0.17</v>
      </c>
      <c r="D2337" s="1">
        <v>0.83</v>
      </c>
      <c r="E2337" s="1">
        <v>7.0000000000000007E-2</v>
      </c>
      <c r="F2337" s="1">
        <v>0.18</v>
      </c>
      <c r="G2337">
        <v>47949</v>
      </c>
      <c r="H2337">
        <v>6.89</v>
      </c>
      <c r="I2337" s="1">
        <v>0.85</v>
      </c>
    </row>
    <row r="2338" spans="1:9" x14ac:dyDescent="0.3">
      <c r="A2338">
        <v>4</v>
      </c>
      <c r="B2338">
        <v>62249</v>
      </c>
      <c r="C2338" s="1">
        <v>0.28000000000000003</v>
      </c>
      <c r="D2338" s="1">
        <v>0.72</v>
      </c>
      <c r="E2338" s="1">
        <v>0.09</v>
      </c>
      <c r="F2338" s="1">
        <v>0.19</v>
      </c>
      <c r="G2338">
        <v>46058</v>
      </c>
      <c r="H2338">
        <v>2.1800000000000002</v>
      </c>
      <c r="I2338" s="1">
        <v>0.75</v>
      </c>
    </row>
    <row r="2339" spans="1:9" x14ac:dyDescent="0.3">
      <c r="A2339">
        <v>2</v>
      </c>
      <c r="B2339">
        <v>514213</v>
      </c>
      <c r="C2339" s="1">
        <v>0.16</v>
      </c>
      <c r="D2339" s="1">
        <v>0.84</v>
      </c>
      <c r="E2339" s="1">
        <v>0.06</v>
      </c>
      <c r="F2339" s="1">
        <v>0.11</v>
      </c>
      <c r="G2339">
        <v>61162</v>
      </c>
      <c r="H2339">
        <v>3.22</v>
      </c>
      <c r="I2339" s="1">
        <v>0.85</v>
      </c>
    </row>
    <row r="2340" spans="1:9" x14ac:dyDescent="0.3">
      <c r="A2340">
        <v>4</v>
      </c>
      <c r="B2340">
        <v>70741</v>
      </c>
      <c r="C2340" s="1">
        <v>0.19</v>
      </c>
      <c r="D2340" s="1">
        <v>0.81</v>
      </c>
      <c r="E2340" s="1">
        <v>7.0000000000000007E-2</v>
      </c>
      <c r="F2340" s="1">
        <v>0.18</v>
      </c>
      <c r="G2340">
        <v>43879</v>
      </c>
      <c r="H2340">
        <v>5.32</v>
      </c>
      <c r="I2340" s="1">
        <v>0.82</v>
      </c>
    </row>
    <row r="2341" spans="1:9" x14ac:dyDescent="0.3">
      <c r="A2341">
        <v>6</v>
      </c>
      <c r="B2341">
        <v>19351</v>
      </c>
      <c r="C2341" s="1">
        <v>0.18</v>
      </c>
      <c r="D2341" s="1">
        <v>0.82</v>
      </c>
      <c r="E2341" s="1">
        <v>7.0000000000000007E-2</v>
      </c>
      <c r="F2341" s="1">
        <v>0.24</v>
      </c>
      <c r="G2341">
        <v>35871</v>
      </c>
      <c r="H2341">
        <v>1.65</v>
      </c>
      <c r="I2341" s="1">
        <v>0.79</v>
      </c>
    </row>
    <row r="2342" spans="1:9" x14ac:dyDescent="0.3">
      <c r="A2342">
        <v>2</v>
      </c>
      <c r="B2342">
        <v>344147</v>
      </c>
      <c r="C2342" s="1">
        <v>0.24</v>
      </c>
      <c r="D2342" s="1">
        <v>0.76</v>
      </c>
      <c r="E2342" s="1">
        <v>0.09</v>
      </c>
      <c r="F2342" s="1">
        <v>0.14000000000000001</v>
      </c>
      <c r="G2342">
        <v>49082</v>
      </c>
      <c r="H2342">
        <v>2.91</v>
      </c>
      <c r="I2342" s="1">
        <v>0.78</v>
      </c>
    </row>
    <row r="2343" spans="1:9" x14ac:dyDescent="0.3">
      <c r="A2343">
        <v>3</v>
      </c>
      <c r="B2343">
        <v>28971</v>
      </c>
      <c r="C2343" s="1">
        <v>0.19</v>
      </c>
      <c r="D2343" s="1">
        <v>0.81</v>
      </c>
      <c r="E2343" s="1">
        <v>7.0000000000000007E-2</v>
      </c>
      <c r="F2343" s="1">
        <v>0.18</v>
      </c>
      <c r="G2343">
        <v>43125</v>
      </c>
      <c r="H2343">
        <v>1.21</v>
      </c>
      <c r="I2343" s="1">
        <v>0.78</v>
      </c>
    </row>
    <row r="2344" spans="1:9" x14ac:dyDescent="0.3">
      <c r="A2344">
        <v>2</v>
      </c>
      <c r="B2344">
        <v>65592</v>
      </c>
      <c r="C2344" s="1">
        <v>0.18</v>
      </c>
      <c r="D2344" s="1">
        <v>0.82</v>
      </c>
      <c r="E2344" s="1">
        <v>0.1</v>
      </c>
      <c r="F2344" s="1">
        <v>0.14000000000000001</v>
      </c>
      <c r="G2344">
        <v>52270</v>
      </c>
      <c r="H2344">
        <v>1.68</v>
      </c>
      <c r="I2344" s="1">
        <v>0.85</v>
      </c>
    </row>
    <row r="2345" spans="1:9" x14ac:dyDescent="0.3">
      <c r="A2345">
        <v>1</v>
      </c>
      <c r="B2345">
        <v>95380</v>
      </c>
      <c r="C2345" s="1">
        <v>0.21</v>
      </c>
      <c r="D2345" s="1">
        <v>0.79</v>
      </c>
      <c r="E2345" s="1">
        <v>0.06</v>
      </c>
      <c r="F2345" s="1">
        <v>0.13</v>
      </c>
      <c r="G2345">
        <v>58035</v>
      </c>
      <c r="H2345">
        <v>2.29</v>
      </c>
      <c r="I2345" s="1">
        <v>0.8</v>
      </c>
    </row>
    <row r="2346" spans="1:9" x14ac:dyDescent="0.3">
      <c r="A2346">
        <v>2</v>
      </c>
      <c r="B2346">
        <v>66994</v>
      </c>
      <c r="C2346" s="1">
        <v>0.19</v>
      </c>
      <c r="D2346" s="1">
        <v>0.81</v>
      </c>
      <c r="E2346" s="1">
        <v>7.0000000000000007E-2</v>
      </c>
      <c r="F2346" s="1">
        <v>0.19</v>
      </c>
      <c r="G2346">
        <v>42099</v>
      </c>
      <c r="H2346">
        <v>1.06</v>
      </c>
      <c r="I2346" s="1">
        <v>0.84</v>
      </c>
    </row>
    <row r="2347" spans="1:9" x14ac:dyDescent="0.3">
      <c r="A2347">
        <v>6</v>
      </c>
      <c r="B2347">
        <v>17142</v>
      </c>
      <c r="C2347" s="1">
        <v>0.18</v>
      </c>
      <c r="D2347" s="1">
        <v>0.82</v>
      </c>
      <c r="E2347" s="1">
        <v>0.06</v>
      </c>
      <c r="F2347" s="1">
        <v>0.26</v>
      </c>
      <c r="G2347">
        <v>33199</v>
      </c>
      <c r="H2347">
        <v>0</v>
      </c>
      <c r="I2347" s="1">
        <v>0.77</v>
      </c>
    </row>
    <row r="2348" spans="1:9" x14ac:dyDescent="0.3">
      <c r="A2348">
        <v>2</v>
      </c>
      <c r="B2348">
        <v>295032</v>
      </c>
      <c r="C2348" s="1">
        <v>0.16</v>
      </c>
      <c r="D2348" s="1">
        <v>0.84</v>
      </c>
      <c r="E2348" s="1">
        <v>0.08</v>
      </c>
      <c r="F2348" s="1">
        <v>0.12</v>
      </c>
      <c r="G2348">
        <v>60627</v>
      </c>
      <c r="H2348">
        <v>2.2200000000000002</v>
      </c>
      <c r="I2348" s="1">
        <v>0.86</v>
      </c>
    </row>
    <row r="2349" spans="1:9" x14ac:dyDescent="0.3">
      <c r="A2349">
        <v>8</v>
      </c>
      <c r="B2349">
        <v>9410</v>
      </c>
      <c r="C2349" s="1">
        <v>0.35</v>
      </c>
      <c r="D2349" s="1">
        <v>0.65</v>
      </c>
      <c r="E2349" s="1">
        <v>0.1</v>
      </c>
      <c r="F2349" s="1">
        <v>0.17</v>
      </c>
      <c r="G2349">
        <v>44683</v>
      </c>
      <c r="H2349">
        <v>0</v>
      </c>
      <c r="I2349" s="1">
        <v>0.59</v>
      </c>
    </row>
    <row r="2350" spans="1:9" x14ac:dyDescent="0.3">
      <c r="A2350">
        <v>6</v>
      </c>
      <c r="B2350">
        <v>31039</v>
      </c>
      <c r="C2350" s="1">
        <v>0.2</v>
      </c>
      <c r="D2350" s="1">
        <v>0.8</v>
      </c>
      <c r="E2350" s="1">
        <v>7.0000000000000007E-2</v>
      </c>
      <c r="F2350" s="1">
        <v>0.25</v>
      </c>
      <c r="G2350">
        <v>34365</v>
      </c>
      <c r="H2350">
        <v>6.73</v>
      </c>
      <c r="I2350" s="1">
        <v>0.84</v>
      </c>
    </row>
    <row r="2351" spans="1:9" x14ac:dyDescent="0.3">
      <c r="A2351">
        <v>6</v>
      </c>
      <c r="B2351">
        <v>26398</v>
      </c>
      <c r="C2351" s="1">
        <v>0.18</v>
      </c>
      <c r="D2351" s="1">
        <v>0.82</v>
      </c>
      <c r="E2351" s="1">
        <v>7.0000000000000007E-2</v>
      </c>
      <c r="F2351" s="1">
        <v>0.27</v>
      </c>
      <c r="G2351">
        <v>33534</v>
      </c>
      <c r="H2351">
        <v>0</v>
      </c>
      <c r="I2351" s="1">
        <v>0.77</v>
      </c>
    </row>
    <row r="2352" spans="1:9" x14ac:dyDescent="0.3">
      <c r="A2352">
        <v>6</v>
      </c>
      <c r="B2352">
        <v>38520</v>
      </c>
      <c r="C2352" s="1">
        <v>0.2</v>
      </c>
      <c r="D2352" s="1">
        <v>0.8</v>
      </c>
      <c r="E2352" s="1">
        <v>0.06</v>
      </c>
      <c r="F2352" s="1">
        <v>0.17</v>
      </c>
      <c r="G2352">
        <v>48029</v>
      </c>
      <c r="H2352">
        <v>1.4</v>
      </c>
      <c r="I2352" s="1">
        <v>0.81</v>
      </c>
    </row>
    <row r="2353" spans="1:9" x14ac:dyDescent="0.3">
      <c r="A2353">
        <v>4</v>
      </c>
      <c r="B2353">
        <v>78374</v>
      </c>
      <c r="C2353" s="1">
        <v>0.23</v>
      </c>
      <c r="D2353" s="1">
        <v>0.77</v>
      </c>
      <c r="E2353" s="1">
        <v>0.08</v>
      </c>
      <c r="F2353" s="1">
        <v>0.14000000000000001</v>
      </c>
      <c r="G2353">
        <v>50529</v>
      </c>
      <c r="H2353">
        <v>3.27</v>
      </c>
      <c r="I2353" s="1">
        <v>0.8</v>
      </c>
    </row>
    <row r="2354" spans="1:9" x14ac:dyDescent="0.3">
      <c r="A2354">
        <v>4</v>
      </c>
      <c r="B2354">
        <v>86934</v>
      </c>
      <c r="C2354" s="1">
        <v>0.2</v>
      </c>
      <c r="D2354" s="1">
        <v>0.8</v>
      </c>
      <c r="E2354" s="1">
        <v>0.06</v>
      </c>
      <c r="F2354" s="1">
        <v>0.25</v>
      </c>
      <c r="G2354">
        <v>37134</v>
      </c>
      <c r="H2354">
        <v>3.43</v>
      </c>
      <c r="I2354" s="1">
        <v>0.81</v>
      </c>
    </row>
    <row r="2355" spans="1:9" x14ac:dyDescent="0.3">
      <c r="A2355">
        <v>2</v>
      </c>
      <c r="B2355">
        <v>124937</v>
      </c>
      <c r="C2355" s="1">
        <v>0.17</v>
      </c>
      <c r="D2355" s="1">
        <v>0.83</v>
      </c>
      <c r="E2355" s="1">
        <v>0.06</v>
      </c>
      <c r="F2355" s="1">
        <v>0.16</v>
      </c>
      <c r="G2355">
        <v>48794</v>
      </c>
      <c r="H2355">
        <v>0.92</v>
      </c>
      <c r="I2355" s="1">
        <v>0.82</v>
      </c>
    </row>
    <row r="2356" spans="1:9" x14ac:dyDescent="0.3">
      <c r="A2356">
        <v>2</v>
      </c>
      <c r="B2356">
        <v>414576</v>
      </c>
      <c r="C2356" s="1">
        <v>0.13</v>
      </c>
      <c r="D2356" s="1">
        <v>0.87</v>
      </c>
      <c r="E2356" s="1">
        <v>0.09</v>
      </c>
      <c r="F2356" s="1">
        <v>0.15</v>
      </c>
      <c r="G2356">
        <v>52611</v>
      </c>
      <c r="H2356">
        <v>5.17</v>
      </c>
      <c r="I2356" s="1">
        <v>0.83</v>
      </c>
    </row>
    <row r="2357" spans="1:9" x14ac:dyDescent="0.3">
      <c r="A2357">
        <v>2</v>
      </c>
      <c r="B2357">
        <v>20544</v>
      </c>
      <c r="C2357" s="1">
        <v>0.2</v>
      </c>
      <c r="D2357" s="1">
        <v>0.8</v>
      </c>
      <c r="E2357" s="1">
        <v>0.06</v>
      </c>
      <c r="F2357" s="1">
        <v>0.15</v>
      </c>
      <c r="G2357">
        <v>46019</v>
      </c>
      <c r="H2357">
        <v>0</v>
      </c>
      <c r="I2357" s="1">
        <v>0.82</v>
      </c>
    </row>
    <row r="2358" spans="1:9" x14ac:dyDescent="0.3">
      <c r="A2358">
        <v>2</v>
      </c>
      <c r="B2358">
        <v>313888</v>
      </c>
      <c r="C2358" s="1">
        <v>0.16</v>
      </c>
      <c r="D2358" s="1">
        <v>0.84</v>
      </c>
      <c r="E2358" s="1">
        <v>0.06</v>
      </c>
      <c r="F2358" s="1">
        <v>0.13</v>
      </c>
      <c r="G2358">
        <v>53567</v>
      </c>
      <c r="H2358">
        <v>2.5299999999999998</v>
      </c>
      <c r="I2358" s="1">
        <v>0.86</v>
      </c>
    </row>
    <row r="2359" spans="1:9" x14ac:dyDescent="0.3">
      <c r="A2359">
        <v>3</v>
      </c>
      <c r="B2359">
        <v>106512</v>
      </c>
      <c r="C2359" s="1">
        <v>0.16</v>
      </c>
      <c r="D2359" s="1">
        <v>0.84</v>
      </c>
      <c r="E2359" s="1">
        <v>0.12</v>
      </c>
      <c r="F2359" s="1">
        <v>0.18</v>
      </c>
      <c r="G2359">
        <v>45181</v>
      </c>
      <c r="H2359">
        <v>2.06</v>
      </c>
      <c r="I2359" s="1">
        <v>0.85</v>
      </c>
    </row>
    <row r="2360" spans="1:9" x14ac:dyDescent="0.3">
      <c r="A2360">
        <v>2</v>
      </c>
      <c r="B2360">
        <v>27410</v>
      </c>
      <c r="C2360" s="1">
        <v>0.2</v>
      </c>
      <c r="D2360" s="1">
        <v>0.8</v>
      </c>
      <c r="E2360" s="1">
        <v>7.0000000000000007E-2</v>
      </c>
      <c r="F2360" s="1">
        <v>0.2</v>
      </c>
      <c r="G2360">
        <v>40686</v>
      </c>
      <c r="H2360">
        <v>1.82</v>
      </c>
      <c r="I2360" s="1">
        <v>0.85</v>
      </c>
    </row>
    <row r="2361" spans="1:9" x14ac:dyDescent="0.3">
      <c r="A2361">
        <v>6</v>
      </c>
      <c r="B2361">
        <v>30606</v>
      </c>
      <c r="C2361" s="1">
        <v>0.21</v>
      </c>
      <c r="D2361" s="1">
        <v>0.79</v>
      </c>
      <c r="E2361" s="1">
        <v>0.06</v>
      </c>
      <c r="F2361" s="1">
        <v>0.25</v>
      </c>
      <c r="G2361">
        <v>32814</v>
      </c>
      <c r="H2361">
        <v>0</v>
      </c>
      <c r="I2361" s="1">
        <v>0.81</v>
      </c>
    </row>
    <row r="2362" spans="1:9" x14ac:dyDescent="0.3">
      <c r="A2362">
        <v>1</v>
      </c>
      <c r="B2362">
        <v>274118</v>
      </c>
      <c r="C2362" s="1">
        <v>0.14000000000000001</v>
      </c>
      <c r="D2362" s="1">
        <v>0.86</v>
      </c>
      <c r="E2362" s="1">
        <v>0.06</v>
      </c>
      <c r="F2362" s="1">
        <v>0.1</v>
      </c>
      <c r="G2362">
        <v>64904</v>
      </c>
      <c r="H2362">
        <v>1.2</v>
      </c>
      <c r="I2362" s="1">
        <v>0.87</v>
      </c>
    </row>
    <row r="2363" spans="1:9" x14ac:dyDescent="0.3">
      <c r="A2363">
        <v>9</v>
      </c>
      <c r="B2363">
        <v>2801</v>
      </c>
      <c r="C2363" s="1">
        <v>0.21</v>
      </c>
      <c r="D2363" s="1">
        <v>0.79</v>
      </c>
      <c r="E2363" s="1">
        <v>7.0000000000000007E-2</v>
      </c>
      <c r="F2363" s="1">
        <v>0.1</v>
      </c>
      <c r="G2363">
        <v>53107</v>
      </c>
      <c r="H2363">
        <v>0</v>
      </c>
      <c r="I2363" s="1">
        <v>0.78</v>
      </c>
    </row>
    <row r="2364" spans="1:9" x14ac:dyDescent="0.3">
      <c r="A2364">
        <v>7</v>
      </c>
      <c r="B2364">
        <v>18883</v>
      </c>
      <c r="C2364" s="1">
        <v>0.17</v>
      </c>
      <c r="D2364" s="1">
        <v>0.83</v>
      </c>
      <c r="E2364" s="1">
        <v>0.06</v>
      </c>
      <c r="F2364" s="1">
        <v>0.13</v>
      </c>
      <c r="G2364">
        <v>49712</v>
      </c>
      <c r="H2364">
        <v>1.59</v>
      </c>
      <c r="I2364" s="1">
        <v>0.84</v>
      </c>
    </row>
    <row r="2365" spans="1:9" x14ac:dyDescent="0.3">
      <c r="A2365">
        <v>9</v>
      </c>
      <c r="B2365">
        <v>3468</v>
      </c>
      <c r="C2365" s="1">
        <v>0.12</v>
      </c>
      <c r="D2365" s="1">
        <v>0.88</v>
      </c>
      <c r="E2365" s="1">
        <v>0.05</v>
      </c>
      <c r="F2365" s="1">
        <v>0.32</v>
      </c>
      <c r="G2365">
        <v>37071</v>
      </c>
      <c r="H2365">
        <v>17.88</v>
      </c>
      <c r="I2365" s="1">
        <v>0.87</v>
      </c>
    </row>
    <row r="2366" spans="1:9" x14ac:dyDescent="0.3">
      <c r="A2366">
        <v>9</v>
      </c>
      <c r="B2366">
        <v>6980</v>
      </c>
      <c r="C2366" s="1">
        <v>0.2</v>
      </c>
      <c r="D2366" s="1">
        <v>0.8</v>
      </c>
      <c r="E2366" s="1">
        <v>0.06</v>
      </c>
      <c r="F2366" s="1">
        <v>0.12</v>
      </c>
      <c r="G2366">
        <v>50278</v>
      </c>
      <c r="H2366">
        <v>5.3</v>
      </c>
      <c r="I2366" s="1">
        <v>0.63</v>
      </c>
    </row>
    <row r="2367" spans="1:9" x14ac:dyDescent="0.3">
      <c r="A2367">
        <v>5</v>
      </c>
      <c r="B2367">
        <v>35232</v>
      </c>
      <c r="C2367" s="1">
        <v>0.12</v>
      </c>
      <c r="D2367" s="1">
        <v>0.88</v>
      </c>
      <c r="E2367" s="1">
        <v>0.05</v>
      </c>
      <c r="F2367" s="1">
        <v>0.11</v>
      </c>
      <c r="G2367">
        <v>62109</v>
      </c>
      <c r="H2367">
        <v>3.63</v>
      </c>
      <c r="I2367" s="1">
        <v>0.8</v>
      </c>
    </row>
    <row r="2368" spans="1:9" x14ac:dyDescent="0.3">
      <c r="A2368">
        <v>5</v>
      </c>
      <c r="B2368">
        <v>39316</v>
      </c>
      <c r="C2368" s="1">
        <v>0.17</v>
      </c>
      <c r="D2368" s="1">
        <v>0.83</v>
      </c>
      <c r="E2368" s="1">
        <v>0.06</v>
      </c>
      <c r="F2368" s="1">
        <v>0.11</v>
      </c>
      <c r="G2368">
        <v>60082</v>
      </c>
      <c r="H2368">
        <v>6.99</v>
      </c>
      <c r="I2368" s="1">
        <v>0.83</v>
      </c>
    </row>
    <row r="2369" spans="1:9" x14ac:dyDescent="0.3">
      <c r="A2369">
        <v>9</v>
      </c>
      <c r="B2369">
        <v>5229</v>
      </c>
      <c r="C2369" s="1">
        <v>0.19</v>
      </c>
      <c r="D2369" s="1">
        <v>0.81</v>
      </c>
      <c r="E2369" s="1">
        <v>0.05</v>
      </c>
      <c r="F2369" s="1">
        <v>0.15</v>
      </c>
      <c r="G2369">
        <v>49732</v>
      </c>
      <c r="H2369">
        <v>13.2</v>
      </c>
      <c r="I2369" s="1">
        <v>0.81</v>
      </c>
    </row>
    <row r="2370" spans="1:9" x14ac:dyDescent="0.3">
      <c r="A2370">
        <v>9</v>
      </c>
      <c r="B2370">
        <v>2036</v>
      </c>
      <c r="C2370" s="1">
        <v>0.08</v>
      </c>
      <c r="D2370" s="1">
        <v>0.92</v>
      </c>
      <c r="E2370" s="1">
        <v>0.08</v>
      </c>
      <c r="F2370" s="1">
        <v>0.45</v>
      </c>
      <c r="G2370">
        <v>25973</v>
      </c>
      <c r="H2370">
        <v>0</v>
      </c>
      <c r="I2370" s="1">
        <v>0.92</v>
      </c>
    </row>
    <row r="2371" spans="1:9" x14ac:dyDescent="0.3">
      <c r="A2371">
        <v>6</v>
      </c>
      <c r="B2371">
        <v>10222</v>
      </c>
      <c r="C2371" s="1">
        <v>0.2</v>
      </c>
      <c r="D2371" s="1">
        <v>0.8</v>
      </c>
      <c r="E2371" s="1">
        <v>7.0000000000000007E-2</v>
      </c>
      <c r="F2371" s="1">
        <v>0.14000000000000001</v>
      </c>
      <c r="G2371">
        <v>44388</v>
      </c>
      <c r="H2371">
        <v>0</v>
      </c>
      <c r="I2371" s="1">
        <v>0.82</v>
      </c>
    </row>
    <row r="2372" spans="1:9" x14ac:dyDescent="0.3">
      <c r="A2372">
        <v>9</v>
      </c>
      <c r="B2372">
        <v>1377</v>
      </c>
      <c r="C2372" s="1">
        <v>0.28000000000000003</v>
      </c>
      <c r="D2372" s="1">
        <v>0.72</v>
      </c>
      <c r="E2372" s="1">
        <v>7.0000000000000007E-2</v>
      </c>
      <c r="F2372" s="1">
        <v>0.11</v>
      </c>
      <c r="G2372">
        <v>45737</v>
      </c>
      <c r="H2372">
        <v>0</v>
      </c>
      <c r="I2372" s="1">
        <v>0.73</v>
      </c>
    </row>
    <row r="2373" spans="1:9" x14ac:dyDescent="0.3">
      <c r="A2373">
        <v>9</v>
      </c>
      <c r="B2373">
        <v>9338</v>
      </c>
      <c r="C2373" s="1">
        <v>0.18</v>
      </c>
      <c r="D2373" s="1">
        <v>0.82</v>
      </c>
      <c r="E2373" s="1">
        <v>0.06</v>
      </c>
      <c r="F2373" s="1">
        <v>0.2</v>
      </c>
      <c r="G2373">
        <v>47412</v>
      </c>
      <c r="H2373">
        <v>8.67</v>
      </c>
      <c r="I2373" s="1">
        <v>0.8</v>
      </c>
    </row>
    <row r="2374" spans="1:9" x14ac:dyDescent="0.3">
      <c r="A2374">
        <v>9</v>
      </c>
      <c r="B2374">
        <v>3739</v>
      </c>
      <c r="C2374" s="1">
        <v>0.21</v>
      </c>
      <c r="D2374" s="1">
        <v>0.79</v>
      </c>
      <c r="E2374" s="1">
        <v>0.06</v>
      </c>
      <c r="F2374" s="1">
        <v>0.12</v>
      </c>
      <c r="G2374">
        <v>48517</v>
      </c>
      <c r="H2374">
        <v>0</v>
      </c>
      <c r="I2374" s="1">
        <v>0.8</v>
      </c>
    </row>
    <row r="2375" spans="1:9" x14ac:dyDescent="0.3">
      <c r="A2375">
        <v>6</v>
      </c>
      <c r="B2375">
        <v>14041</v>
      </c>
      <c r="C2375" s="1">
        <v>0.12</v>
      </c>
      <c r="D2375" s="1">
        <v>0.88</v>
      </c>
      <c r="E2375" s="1">
        <v>0.06</v>
      </c>
      <c r="F2375" s="1">
        <v>0.16</v>
      </c>
      <c r="G2375">
        <v>46378</v>
      </c>
      <c r="H2375">
        <v>8.5500000000000007</v>
      </c>
      <c r="I2375" s="1">
        <v>0.75</v>
      </c>
    </row>
    <row r="2376" spans="1:9" x14ac:dyDescent="0.3">
      <c r="A2376">
        <v>5</v>
      </c>
      <c r="B2376">
        <v>28015</v>
      </c>
      <c r="C2376" s="1">
        <v>0.18</v>
      </c>
      <c r="D2376" s="1">
        <v>0.82</v>
      </c>
      <c r="E2376" s="1">
        <v>0.08</v>
      </c>
      <c r="F2376" s="1">
        <v>0.11</v>
      </c>
      <c r="G2376">
        <v>55580</v>
      </c>
      <c r="H2376">
        <v>2.82</v>
      </c>
      <c r="I2376" s="1">
        <v>0.85</v>
      </c>
    </row>
    <row r="2377" spans="1:9" x14ac:dyDescent="0.3">
      <c r="A2377">
        <v>9</v>
      </c>
      <c r="B2377">
        <v>4165</v>
      </c>
      <c r="C2377" s="1">
        <v>0.11</v>
      </c>
      <c r="D2377" s="1">
        <v>0.89</v>
      </c>
      <c r="E2377" s="1">
        <v>0.05</v>
      </c>
      <c r="F2377" s="1">
        <v>0.33</v>
      </c>
      <c r="G2377">
        <v>34024</v>
      </c>
      <c r="H2377">
        <v>0</v>
      </c>
      <c r="I2377" s="1">
        <v>0.88</v>
      </c>
    </row>
    <row r="2378" spans="1:9" x14ac:dyDescent="0.3">
      <c r="A2378">
        <v>3</v>
      </c>
      <c r="B2378">
        <v>8726</v>
      </c>
      <c r="C2378" s="1">
        <v>0.3</v>
      </c>
      <c r="D2378" s="1">
        <v>0.7</v>
      </c>
      <c r="E2378" s="1">
        <v>0.11</v>
      </c>
      <c r="F2378" s="1">
        <v>0.1</v>
      </c>
      <c r="G2378">
        <v>58806</v>
      </c>
      <c r="H2378">
        <v>9.9700000000000006</v>
      </c>
      <c r="I2378" s="1">
        <v>0.7</v>
      </c>
    </row>
    <row r="2379" spans="1:9" x14ac:dyDescent="0.3">
      <c r="A2379">
        <v>7</v>
      </c>
      <c r="B2379">
        <v>19790</v>
      </c>
      <c r="C2379" s="1">
        <v>0.19</v>
      </c>
      <c r="D2379" s="1">
        <v>0.81</v>
      </c>
      <c r="E2379" s="1">
        <v>7.0000000000000007E-2</v>
      </c>
      <c r="F2379" s="1">
        <v>0.12</v>
      </c>
      <c r="G2379">
        <v>51724</v>
      </c>
      <c r="H2379">
        <v>8.0299999999999994</v>
      </c>
      <c r="I2379" s="1">
        <v>0.81</v>
      </c>
    </row>
    <row r="2380" spans="1:9" x14ac:dyDescent="0.3">
      <c r="A2380">
        <v>9</v>
      </c>
      <c r="B2380">
        <v>5505</v>
      </c>
      <c r="C2380" s="1">
        <v>0.25</v>
      </c>
      <c r="D2380" s="1">
        <v>0.75</v>
      </c>
      <c r="E2380" s="1">
        <v>0.08</v>
      </c>
      <c r="F2380" s="1">
        <v>0.15</v>
      </c>
      <c r="G2380">
        <v>48023</v>
      </c>
      <c r="H2380">
        <v>3.63</v>
      </c>
      <c r="I2380" s="1">
        <v>0.76</v>
      </c>
    </row>
    <row r="2381" spans="1:9" x14ac:dyDescent="0.3">
      <c r="A2381">
        <v>9</v>
      </c>
      <c r="B2381">
        <v>4337</v>
      </c>
      <c r="C2381" s="1">
        <v>0.22</v>
      </c>
      <c r="D2381" s="1">
        <v>0.78</v>
      </c>
      <c r="E2381" s="1">
        <v>7.0000000000000007E-2</v>
      </c>
      <c r="F2381" s="1">
        <v>0.09</v>
      </c>
      <c r="G2381">
        <v>55404</v>
      </c>
      <c r="H2381">
        <v>2.31</v>
      </c>
      <c r="I2381" s="1">
        <v>0.8</v>
      </c>
    </row>
    <row r="2382" spans="1:9" x14ac:dyDescent="0.3">
      <c r="A2382">
        <v>9</v>
      </c>
      <c r="B2382">
        <v>5904</v>
      </c>
      <c r="C2382" s="1">
        <v>0.09</v>
      </c>
      <c r="D2382" s="1">
        <v>0.91</v>
      </c>
      <c r="E2382" s="1">
        <v>0.05</v>
      </c>
      <c r="F2382" s="1">
        <v>0.26</v>
      </c>
      <c r="G2382">
        <v>41942</v>
      </c>
      <c r="H2382">
        <v>1.36</v>
      </c>
      <c r="I2382" s="1">
        <v>0.9</v>
      </c>
    </row>
    <row r="2383" spans="1:9" x14ac:dyDescent="0.3">
      <c r="A2383">
        <v>9</v>
      </c>
      <c r="B2383">
        <v>2935</v>
      </c>
      <c r="C2383" s="1">
        <v>0.24</v>
      </c>
      <c r="D2383" s="1">
        <v>0.76</v>
      </c>
      <c r="E2383" s="1">
        <v>0.08</v>
      </c>
      <c r="F2383" s="1">
        <v>0.12</v>
      </c>
      <c r="G2383">
        <v>55159</v>
      </c>
      <c r="H2383">
        <v>3.75</v>
      </c>
      <c r="I2383" s="1">
        <v>0.76</v>
      </c>
    </row>
    <row r="2384" spans="1:9" x14ac:dyDescent="0.3">
      <c r="A2384">
        <v>9</v>
      </c>
      <c r="B2384">
        <v>3875</v>
      </c>
      <c r="C2384" s="1">
        <v>0.22</v>
      </c>
      <c r="D2384" s="1">
        <v>0.78</v>
      </c>
      <c r="E2384" s="1">
        <v>0.06</v>
      </c>
      <c r="F2384" s="1">
        <v>0.11</v>
      </c>
      <c r="G2384">
        <v>58977</v>
      </c>
      <c r="H2384">
        <v>12.9</v>
      </c>
      <c r="I2384" s="1">
        <v>0.8</v>
      </c>
    </row>
    <row r="2385" spans="1:9" x14ac:dyDescent="0.3">
      <c r="A2385">
        <v>6</v>
      </c>
      <c r="B2385">
        <v>6758</v>
      </c>
      <c r="C2385" s="1">
        <v>0.28999999999999998</v>
      </c>
      <c r="D2385" s="1">
        <v>0.71</v>
      </c>
      <c r="E2385" s="1">
        <v>0.13</v>
      </c>
      <c r="F2385" s="1">
        <v>0.13</v>
      </c>
      <c r="G2385">
        <v>46782</v>
      </c>
      <c r="H2385">
        <v>10.8</v>
      </c>
      <c r="I2385" s="1">
        <v>0.73</v>
      </c>
    </row>
    <row r="2386" spans="1:9" x14ac:dyDescent="0.3">
      <c r="A2386">
        <v>9</v>
      </c>
      <c r="B2386">
        <v>2330</v>
      </c>
      <c r="C2386" s="1">
        <v>0.23</v>
      </c>
      <c r="D2386" s="1">
        <v>0.77</v>
      </c>
      <c r="E2386" s="1">
        <v>0.06</v>
      </c>
      <c r="F2386" s="1">
        <v>0.14000000000000001</v>
      </c>
      <c r="G2386">
        <v>49068</v>
      </c>
      <c r="H2386">
        <v>5.15</v>
      </c>
      <c r="I2386" s="1">
        <v>0.77</v>
      </c>
    </row>
    <row r="2387" spans="1:9" x14ac:dyDescent="0.3">
      <c r="A2387">
        <v>7</v>
      </c>
      <c r="B2387">
        <v>7147</v>
      </c>
      <c r="C2387" s="1">
        <v>0.21</v>
      </c>
      <c r="D2387" s="1">
        <v>0.79</v>
      </c>
      <c r="E2387" s="1">
        <v>0.08</v>
      </c>
      <c r="F2387" s="1">
        <v>0.1</v>
      </c>
      <c r="G2387">
        <v>59813</v>
      </c>
      <c r="H2387">
        <v>3.5</v>
      </c>
      <c r="I2387" s="1">
        <v>0.81</v>
      </c>
    </row>
    <row r="2388" spans="1:9" x14ac:dyDescent="0.3">
      <c r="A2388">
        <v>9</v>
      </c>
      <c r="B2388">
        <v>4212</v>
      </c>
      <c r="C2388" s="1">
        <v>0.25</v>
      </c>
      <c r="D2388" s="1">
        <v>0.75</v>
      </c>
      <c r="E2388" s="1">
        <v>7.0000000000000007E-2</v>
      </c>
      <c r="F2388" s="1">
        <v>0.16</v>
      </c>
      <c r="G2388">
        <v>40583</v>
      </c>
      <c r="H2388">
        <v>19.23</v>
      </c>
      <c r="I2388" s="1">
        <v>0.76</v>
      </c>
    </row>
    <row r="2389" spans="1:9" x14ac:dyDescent="0.3">
      <c r="A2389">
        <v>8</v>
      </c>
      <c r="B2389">
        <v>1918</v>
      </c>
      <c r="C2389" s="1">
        <v>0.24</v>
      </c>
      <c r="D2389" s="1">
        <v>0.76</v>
      </c>
      <c r="E2389" s="1">
        <v>7.0000000000000007E-2</v>
      </c>
      <c r="F2389" s="1">
        <v>0.11</v>
      </c>
      <c r="G2389">
        <v>51801</v>
      </c>
      <c r="H2389">
        <v>25.03</v>
      </c>
      <c r="I2389" s="1">
        <v>0.77</v>
      </c>
    </row>
    <row r="2390" spans="1:9" x14ac:dyDescent="0.3">
      <c r="A2390">
        <v>9</v>
      </c>
      <c r="B2390">
        <v>6111</v>
      </c>
      <c r="C2390" s="1">
        <v>0.16</v>
      </c>
      <c r="D2390" s="1">
        <v>0.84</v>
      </c>
      <c r="E2390" s="1">
        <v>0.06</v>
      </c>
      <c r="F2390" s="1">
        <v>0.09</v>
      </c>
      <c r="G2390">
        <v>65776</v>
      </c>
      <c r="H2390">
        <v>0</v>
      </c>
      <c r="I2390" s="1">
        <v>0.85</v>
      </c>
    </row>
    <row r="2391" spans="1:9" x14ac:dyDescent="0.3">
      <c r="A2391">
        <v>9</v>
      </c>
      <c r="B2391">
        <v>3262</v>
      </c>
      <c r="C2391" s="1">
        <v>0.25</v>
      </c>
      <c r="D2391" s="1">
        <v>0.75</v>
      </c>
      <c r="E2391" s="1">
        <v>7.0000000000000007E-2</v>
      </c>
      <c r="F2391" s="1">
        <v>0.1</v>
      </c>
      <c r="G2391">
        <v>52568</v>
      </c>
      <c r="H2391">
        <v>4.5999999999999996</v>
      </c>
      <c r="I2391" s="1">
        <v>0.76</v>
      </c>
    </row>
    <row r="2392" spans="1:9" x14ac:dyDescent="0.3">
      <c r="A2392">
        <v>8</v>
      </c>
      <c r="B2392">
        <v>3376</v>
      </c>
      <c r="C2392" s="1">
        <v>0.15</v>
      </c>
      <c r="D2392" s="1">
        <v>0.85</v>
      </c>
      <c r="E2392" s="1">
        <v>7.0000000000000007E-2</v>
      </c>
      <c r="F2392" s="1">
        <v>0.08</v>
      </c>
      <c r="G2392">
        <v>63772</v>
      </c>
      <c r="H2392">
        <v>0</v>
      </c>
      <c r="I2392" s="1">
        <v>0.86</v>
      </c>
    </row>
    <row r="2393" spans="1:9" x14ac:dyDescent="0.3">
      <c r="A2393">
        <v>9</v>
      </c>
      <c r="B2393">
        <v>1249</v>
      </c>
      <c r="C2393" s="1">
        <v>0.18</v>
      </c>
      <c r="D2393" s="1">
        <v>0.82</v>
      </c>
      <c r="E2393" s="1">
        <v>0.09</v>
      </c>
      <c r="F2393" s="1">
        <v>0.1</v>
      </c>
      <c r="G2393">
        <v>55017</v>
      </c>
      <c r="H2393">
        <v>0</v>
      </c>
      <c r="I2393" s="1">
        <v>0.8</v>
      </c>
    </row>
    <row r="2394" spans="1:9" x14ac:dyDescent="0.3">
      <c r="A2394">
        <v>7</v>
      </c>
      <c r="B2394">
        <v>17650</v>
      </c>
      <c r="C2394" s="1">
        <v>0.17</v>
      </c>
      <c r="D2394" s="1">
        <v>0.83</v>
      </c>
      <c r="E2394" s="1">
        <v>7.0000000000000007E-2</v>
      </c>
      <c r="F2394" s="1">
        <v>0.09</v>
      </c>
      <c r="G2394">
        <v>70093</v>
      </c>
      <c r="H2394">
        <v>6.23</v>
      </c>
      <c r="I2394" s="1">
        <v>0.82</v>
      </c>
    </row>
    <row r="2395" spans="1:9" x14ac:dyDescent="0.3">
      <c r="A2395">
        <v>8</v>
      </c>
      <c r="B2395">
        <v>7380</v>
      </c>
      <c r="C2395" s="1">
        <v>0.23</v>
      </c>
      <c r="D2395" s="1">
        <v>0.77</v>
      </c>
      <c r="E2395" s="1">
        <v>7.0000000000000007E-2</v>
      </c>
      <c r="F2395" s="1">
        <v>0.11</v>
      </c>
      <c r="G2395">
        <v>54434</v>
      </c>
      <c r="H2395">
        <v>24.39</v>
      </c>
      <c r="I2395" s="1">
        <v>0.78</v>
      </c>
    </row>
    <row r="2396" spans="1:9" x14ac:dyDescent="0.3">
      <c r="A2396">
        <v>9</v>
      </c>
      <c r="B2396">
        <v>1282</v>
      </c>
      <c r="C2396" s="1">
        <v>0.25</v>
      </c>
      <c r="D2396" s="1">
        <v>0.75</v>
      </c>
      <c r="E2396" s="1">
        <v>0.05</v>
      </c>
      <c r="F2396" s="1">
        <v>0.1</v>
      </c>
      <c r="G2396">
        <v>52496</v>
      </c>
      <c r="H2396">
        <v>0</v>
      </c>
      <c r="I2396" s="1">
        <v>0.76</v>
      </c>
    </row>
    <row r="2397" spans="1:9" x14ac:dyDescent="0.3">
      <c r="A2397">
        <v>8</v>
      </c>
      <c r="B2397">
        <v>3307</v>
      </c>
      <c r="C2397" s="1">
        <v>0.13</v>
      </c>
      <c r="D2397" s="1">
        <v>0.87</v>
      </c>
      <c r="E2397" s="1">
        <v>0.05</v>
      </c>
      <c r="F2397" s="1">
        <v>0.32</v>
      </c>
      <c r="G2397">
        <v>34122</v>
      </c>
      <c r="H2397">
        <v>0</v>
      </c>
      <c r="I2397" s="1">
        <v>0.86</v>
      </c>
    </row>
    <row r="2398" spans="1:9" x14ac:dyDescent="0.3">
      <c r="A2398">
        <v>9</v>
      </c>
      <c r="B2398">
        <v>2043</v>
      </c>
      <c r="C2398" s="1">
        <v>0.27</v>
      </c>
      <c r="D2398" s="1">
        <v>0.73</v>
      </c>
      <c r="E2398" s="1">
        <v>7.0000000000000007E-2</v>
      </c>
      <c r="F2398" s="1">
        <v>0.14000000000000001</v>
      </c>
      <c r="G2398">
        <v>47689</v>
      </c>
      <c r="H2398">
        <v>11.26</v>
      </c>
      <c r="I2398" s="1">
        <v>0.74</v>
      </c>
    </row>
    <row r="2399" spans="1:9" x14ac:dyDescent="0.3">
      <c r="A2399">
        <v>9</v>
      </c>
      <c r="B2399">
        <v>928</v>
      </c>
      <c r="C2399" s="1">
        <v>0.23</v>
      </c>
      <c r="D2399" s="1">
        <v>0.77</v>
      </c>
      <c r="E2399" s="1">
        <v>0.05</v>
      </c>
      <c r="F2399" s="1">
        <v>0.13</v>
      </c>
      <c r="G2399">
        <v>49609</v>
      </c>
      <c r="H2399">
        <v>0</v>
      </c>
      <c r="I2399" s="1">
        <v>0.78</v>
      </c>
    </row>
    <row r="2400" spans="1:9" x14ac:dyDescent="0.3">
      <c r="A2400">
        <v>9</v>
      </c>
      <c r="B2400">
        <v>4919</v>
      </c>
      <c r="C2400" s="1">
        <v>0.23</v>
      </c>
      <c r="D2400" s="1">
        <v>0.77</v>
      </c>
      <c r="E2400" s="1">
        <v>7.0000000000000007E-2</v>
      </c>
      <c r="F2400" s="1">
        <v>0.09</v>
      </c>
      <c r="G2400">
        <v>54609</v>
      </c>
      <c r="H2400">
        <v>1.22</v>
      </c>
      <c r="I2400" s="1">
        <v>0.78</v>
      </c>
    </row>
    <row r="2401" spans="1:9" x14ac:dyDescent="0.3">
      <c r="A2401">
        <v>6</v>
      </c>
      <c r="B2401">
        <v>13057</v>
      </c>
      <c r="C2401" s="1">
        <v>0.22</v>
      </c>
      <c r="D2401" s="1">
        <v>0.78</v>
      </c>
      <c r="E2401" s="1">
        <v>0.08</v>
      </c>
      <c r="F2401" s="1">
        <v>0.1</v>
      </c>
      <c r="G2401">
        <v>60733</v>
      </c>
      <c r="H2401">
        <v>1.68</v>
      </c>
      <c r="I2401" s="1">
        <v>0.76</v>
      </c>
    </row>
    <row r="2402" spans="1:9" x14ac:dyDescent="0.3">
      <c r="A2402">
        <v>6</v>
      </c>
      <c r="B2402">
        <v>25741</v>
      </c>
      <c r="C2402" s="1">
        <v>0.22</v>
      </c>
      <c r="D2402" s="1">
        <v>0.78</v>
      </c>
      <c r="E2402" s="1">
        <v>0.09</v>
      </c>
      <c r="F2402" s="1">
        <v>0.12</v>
      </c>
      <c r="G2402">
        <v>51774</v>
      </c>
      <c r="H2402">
        <v>1.67</v>
      </c>
      <c r="I2402" s="1">
        <v>0.78</v>
      </c>
    </row>
    <row r="2403" spans="1:9" x14ac:dyDescent="0.3">
      <c r="A2403">
        <v>3</v>
      </c>
      <c r="B2403">
        <v>58807</v>
      </c>
      <c r="C2403" s="1">
        <v>0.13</v>
      </c>
      <c r="D2403" s="1">
        <v>0.87</v>
      </c>
      <c r="E2403" s="1">
        <v>0.05</v>
      </c>
      <c r="F2403" s="1">
        <v>0.04</v>
      </c>
      <c r="G2403">
        <v>84889</v>
      </c>
      <c r="H2403">
        <v>1.0900000000000001</v>
      </c>
      <c r="I2403" s="1">
        <v>0.89</v>
      </c>
    </row>
    <row r="2404" spans="1:9" x14ac:dyDescent="0.3">
      <c r="A2404">
        <v>9</v>
      </c>
      <c r="B2404">
        <v>3821</v>
      </c>
      <c r="C2404" s="1">
        <v>0.16</v>
      </c>
      <c r="D2404" s="1">
        <v>0.84</v>
      </c>
      <c r="E2404" s="1">
        <v>0.04</v>
      </c>
      <c r="F2404" s="1">
        <v>0.21</v>
      </c>
      <c r="G2404">
        <v>47429</v>
      </c>
      <c r="H2404">
        <v>0</v>
      </c>
      <c r="I2404" s="1">
        <v>0.84</v>
      </c>
    </row>
    <row r="2405" spans="1:9" x14ac:dyDescent="0.3">
      <c r="A2405">
        <v>3</v>
      </c>
      <c r="B2405">
        <v>5546</v>
      </c>
      <c r="C2405" s="1">
        <v>0.19</v>
      </c>
      <c r="D2405" s="1">
        <v>0.81</v>
      </c>
      <c r="E2405" s="1">
        <v>7.0000000000000007E-2</v>
      </c>
      <c r="F2405" s="1">
        <v>0.09</v>
      </c>
      <c r="G2405">
        <v>59913</v>
      </c>
      <c r="H2405">
        <v>0</v>
      </c>
      <c r="I2405" s="1">
        <v>0.82</v>
      </c>
    </row>
    <row r="2406" spans="1:9" x14ac:dyDescent="0.3">
      <c r="A2406">
        <v>9</v>
      </c>
      <c r="B2406">
        <v>2407</v>
      </c>
      <c r="C2406" s="1">
        <v>0.28000000000000003</v>
      </c>
      <c r="D2406" s="1">
        <v>0.72</v>
      </c>
      <c r="E2406" s="1">
        <v>7.0000000000000007E-2</v>
      </c>
      <c r="F2406" s="1">
        <v>0.16</v>
      </c>
      <c r="G2406">
        <v>39850</v>
      </c>
      <c r="H2406">
        <v>1.66</v>
      </c>
      <c r="I2406" s="1">
        <v>0.74</v>
      </c>
    </row>
    <row r="2407" spans="1:9" x14ac:dyDescent="0.3">
      <c r="A2407">
        <v>9</v>
      </c>
      <c r="B2407">
        <v>5112</v>
      </c>
      <c r="C2407" s="1">
        <v>0.2</v>
      </c>
      <c r="D2407" s="1">
        <v>0.8</v>
      </c>
      <c r="E2407" s="1">
        <v>0.06</v>
      </c>
      <c r="F2407" s="1">
        <v>0.11</v>
      </c>
      <c r="G2407">
        <v>56862</v>
      </c>
      <c r="H2407">
        <v>3.52</v>
      </c>
      <c r="I2407" s="1">
        <v>0.81</v>
      </c>
    </row>
    <row r="2408" spans="1:9" x14ac:dyDescent="0.3">
      <c r="A2408">
        <v>3</v>
      </c>
      <c r="B2408">
        <v>28294</v>
      </c>
      <c r="C2408" s="1">
        <v>0.15</v>
      </c>
      <c r="D2408" s="1">
        <v>0.85</v>
      </c>
      <c r="E2408" s="1">
        <v>0.1</v>
      </c>
      <c r="F2408" s="1">
        <v>0.08</v>
      </c>
      <c r="G2408">
        <v>59524</v>
      </c>
      <c r="H2408">
        <v>12.58</v>
      </c>
      <c r="I2408" s="1">
        <v>0.84</v>
      </c>
    </row>
    <row r="2409" spans="1:9" x14ac:dyDescent="0.3">
      <c r="A2409">
        <v>9</v>
      </c>
      <c r="B2409">
        <v>2042</v>
      </c>
      <c r="C2409" s="1">
        <v>0.15</v>
      </c>
      <c r="D2409" s="1">
        <v>0.85</v>
      </c>
      <c r="E2409" s="1">
        <v>0.05</v>
      </c>
      <c r="F2409" s="1">
        <v>0.34</v>
      </c>
      <c r="G2409">
        <v>32780</v>
      </c>
      <c r="H2409">
        <v>0</v>
      </c>
      <c r="I2409" s="1">
        <v>0.84</v>
      </c>
    </row>
    <row r="2410" spans="1:9" x14ac:dyDescent="0.3">
      <c r="A2410">
        <v>8</v>
      </c>
      <c r="B2410">
        <v>2213</v>
      </c>
      <c r="C2410" s="1">
        <v>0.21</v>
      </c>
      <c r="D2410" s="1">
        <v>0.79</v>
      </c>
      <c r="E2410" s="1">
        <v>7.0000000000000007E-2</v>
      </c>
      <c r="F2410" s="1">
        <v>0.11</v>
      </c>
      <c r="G2410">
        <v>50123</v>
      </c>
      <c r="H2410">
        <v>0</v>
      </c>
      <c r="I2410" s="1">
        <v>0.81</v>
      </c>
    </row>
    <row r="2411" spans="1:9" x14ac:dyDescent="0.3">
      <c r="A2411">
        <v>3</v>
      </c>
      <c r="B2411">
        <v>192876</v>
      </c>
      <c r="C2411" s="1">
        <v>0.13</v>
      </c>
      <c r="D2411" s="1">
        <v>0.87</v>
      </c>
      <c r="E2411" s="1">
        <v>7.0000000000000007E-2</v>
      </c>
      <c r="F2411" s="1">
        <v>0.09</v>
      </c>
      <c r="G2411">
        <v>60033</v>
      </c>
      <c r="H2411">
        <v>6.68</v>
      </c>
      <c r="I2411" s="1">
        <v>0.87</v>
      </c>
    </row>
    <row r="2412" spans="1:9" x14ac:dyDescent="0.3">
      <c r="A2412">
        <v>8</v>
      </c>
      <c r="B2412">
        <v>6579</v>
      </c>
      <c r="C2412" s="1">
        <v>0.19</v>
      </c>
      <c r="D2412" s="1">
        <v>0.81</v>
      </c>
      <c r="E2412" s="1">
        <v>0.08</v>
      </c>
      <c r="F2412" s="1">
        <v>0.1</v>
      </c>
      <c r="G2412">
        <v>57392</v>
      </c>
      <c r="H2412">
        <v>2.74</v>
      </c>
      <c r="I2412" s="1">
        <v>0.83</v>
      </c>
    </row>
    <row r="2413" spans="1:9" x14ac:dyDescent="0.3">
      <c r="A2413">
        <v>6</v>
      </c>
      <c r="B2413">
        <v>14309</v>
      </c>
      <c r="C2413" s="1">
        <v>7.0000000000000007E-2</v>
      </c>
      <c r="D2413" s="1">
        <v>0.93</v>
      </c>
      <c r="E2413" s="1">
        <v>0.04</v>
      </c>
      <c r="F2413" s="1">
        <v>0.54</v>
      </c>
      <c r="G2413">
        <v>31662</v>
      </c>
      <c r="H2413">
        <v>3.14</v>
      </c>
      <c r="I2413" s="1">
        <v>0.91</v>
      </c>
    </row>
    <row r="2414" spans="1:9" x14ac:dyDescent="0.3">
      <c r="A2414">
        <v>3</v>
      </c>
      <c r="B2414">
        <v>111729</v>
      </c>
      <c r="C2414" s="1">
        <v>0.18</v>
      </c>
      <c r="D2414" s="1">
        <v>0.82</v>
      </c>
      <c r="E2414" s="1">
        <v>0.11</v>
      </c>
      <c r="F2414" s="1">
        <v>0.13</v>
      </c>
      <c r="G2414">
        <v>58738</v>
      </c>
      <c r="H2414">
        <v>3.74</v>
      </c>
      <c r="I2414" s="1">
        <v>0.83</v>
      </c>
    </row>
    <row r="2415" spans="1:9" x14ac:dyDescent="0.3">
      <c r="A2415">
        <v>8</v>
      </c>
      <c r="B2415">
        <v>2922</v>
      </c>
      <c r="C2415" s="1">
        <v>0.25</v>
      </c>
      <c r="D2415" s="1">
        <v>0.75</v>
      </c>
      <c r="E2415" s="1">
        <v>0.08</v>
      </c>
      <c r="F2415" s="1">
        <v>0.13</v>
      </c>
      <c r="G2415">
        <v>55626</v>
      </c>
      <c r="H2415">
        <v>0</v>
      </c>
      <c r="I2415" s="1">
        <v>0.76</v>
      </c>
    </row>
    <row r="2416" spans="1:9" x14ac:dyDescent="0.3">
      <c r="A2416">
        <v>9</v>
      </c>
      <c r="B2416">
        <v>2207</v>
      </c>
      <c r="C2416" s="1">
        <v>0.28999999999999998</v>
      </c>
      <c r="D2416" s="1">
        <v>0.71</v>
      </c>
      <c r="E2416" s="1">
        <v>0.08</v>
      </c>
      <c r="F2416" s="1">
        <v>0.1</v>
      </c>
      <c r="G2416">
        <v>54722</v>
      </c>
      <c r="H2416">
        <v>24.92</v>
      </c>
      <c r="I2416" s="1">
        <v>0.72</v>
      </c>
    </row>
    <row r="2417" spans="1:9" x14ac:dyDescent="0.3">
      <c r="A2417">
        <v>9</v>
      </c>
      <c r="B2417">
        <v>10447</v>
      </c>
      <c r="C2417" s="1">
        <v>0.19</v>
      </c>
      <c r="D2417" s="1">
        <v>0.81</v>
      </c>
      <c r="E2417" s="1">
        <v>7.0000000000000007E-2</v>
      </c>
      <c r="F2417" s="1">
        <v>0.21</v>
      </c>
      <c r="G2417">
        <v>44709</v>
      </c>
      <c r="H2417">
        <v>2.39</v>
      </c>
      <c r="I2417" s="1">
        <v>0.81</v>
      </c>
    </row>
    <row r="2418" spans="1:9" x14ac:dyDescent="0.3">
      <c r="A2418">
        <v>9</v>
      </c>
      <c r="B2418">
        <v>2429</v>
      </c>
      <c r="C2418" s="1">
        <v>0.2</v>
      </c>
      <c r="D2418" s="1">
        <v>0.8</v>
      </c>
      <c r="E2418" s="1">
        <v>7.0000000000000007E-2</v>
      </c>
      <c r="F2418" s="1">
        <v>0.12</v>
      </c>
      <c r="G2418">
        <v>54874</v>
      </c>
      <c r="H2418">
        <v>0</v>
      </c>
      <c r="I2418" s="1">
        <v>0.81</v>
      </c>
    </row>
    <row r="2419" spans="1:9" x14ac:dyDescent="0.3">
      <c r="A2419">
        <v>9</v>
      </c>
      <c r="B2419">
        <v>6495</v>
      </c>
      <c r="C2419" s="1">
        <v>0.21</v>
      </c>
      <c r="D2419" s="1">
        <v>0.79</v>
      </c>
      <c r="E2419" s="1">
        <v>7.0000000000000007E-2</v>
      </c>
      <c r="F2419" s="1">
        <v>0.12</v>
      </c>
      <c r="G2419">
        <v>50590</v>
      </c>
      <c r="H2419">
        <v>2.77</v>
      </c>
      <c r="I2419" s="1">
        <v>0.8</v>
      </c>
    </row>
    <row r="2420" spans="1:9" x14ac:dyDescent="0.3">
      <c r="A2420">
        <v>9</v>
      </c>
      <c r="B2420">
        <v>3022</v>
      </c>
      <c r="C2420" s="1">
        <v>0.2</v>
      </c>
      <c r="D2420" s="1">
        <v>0.8</v>
      </c>
      <c r="E2420" s="1">
        <v>7.0000000000000007E-2</v>
      </c>
      <c r="F2420" s="1">
        <v>0.08</v>
      </c>
      <c r="G2420">
        <v>69991</v>
      </c>
      <c r="H2420">
        <v>0</v>
      </c>
      <c r="I2420" s="1">
        <v>0.81</v>
      </c>
    </row>
    <row r="2421" spans="1:9" x14ac:dyDescent="0.3">
      <c r="A2421">
        <v>9</v>
      </c>
      <c r="B2421">
        <v>1392</v>
      </c>
      <c r="C2421" s="1">
        <v>0.25</v>
      </c>
      <c r="D2421" s="1">
        <v>0.75</v>
      </c>
      <c r="E2421" s="1">
        <v>7.0000000000000007E-2</v>
      </c>
      <c r="F2421" s="1">
        <v>0.09</v>
      </c>
      <c r="G2421">
        <v>59457</v>
      </c>
      <c r="H2421">
        <v>0</v>
      </c>
      <c r="I2421" s="1">
        <v>0.77</v>
      </c>
    </row>
    <row r="2422" spans="1:9" x14ac:dyDescent="0.3">
      <c r="A2422">
        <v>9</v>
      </c>
      <c r="B2422">
        <v>10283</v>
      </c>
      <c r="C2422" s="1">
        <v>7.0000000000000007E-2</v>
      </c>
      <c r="D2422" s="1">
        <v>0.93</v>
      </c>
      <c r="E2422" s="1">
        <v>0.04</v>
      </c>
      <c r="F2422" s="1">
        <v>0.48</v>
      </c>
      <c r="G2422">
        <v>31876</v>
      </c>
      <c r="H2422">
        <v>3.4</v>
      </c>
      <c r="I2422" s="1">
        <v>0.91</v>
      </c>
    </row>
    <row r="2423" spans="1:9" x14ac:dyDescent="0.3">
      <c r="A2423">
        <v>7</v>
      </c>
      <c r="B2423">
        <v>5478</v>
      </c>
      <c r="C2423" s="1">
        <v>0.22</v>
      </c>
      <c r="D2423" s="1">
        <v>0.78</v>
      </c>
      <c r="E2423" s="1">
        <v>0.05</v>
      </c>
      <c r="F2423" s="1">
        <v>0.19</v>
      </c>
      <c r="G2423">
        <v>45710</v>
      </c>
      <c r="H2423">
        <v>18.989999999999998</v>
      </c>
      <c r="I2423" s="1">
        <v>0.78</v>
      </c>
    </row>
    <row r="2424" spans="1:9" x14ac:dyDescent="0.3">
      <c r="A2424">
        <v>3</v>
      </c>
      <c r="B2424">
        <v>8424</v>
      </c>
      <c r="C2424" s="1">
        <v>0.21</v>
      </c>
      <c r="D2424" s="1">
        <v>0.79</v>
      </c>
      <c r="E2424" s="1">
        <v>7.0000000000000007E-2</v>
      </c>
      <c r="F2424" s="1">
        <v>0.09</v>
      </c>
      <c r="G2424">
        <v>62792</v>
      </c>
      <c r="H2424">
        <v>7.6</v>
      </c>
      <c r="I2424" s="1">
        <v>0.81</v>
      </c>
    </row>
    <row r="2425" spans="1:9" x14ac:dyDescent="0.3">
      <c r="A2425">
        <v>3</v>
      </c>
      <c r="B2425">
        <v>15619</v>
      </c>
      <c r="C2425" s="1">
        <v>0.18</v>
      </c>
      <c r="D2425" s="1">
        <v>0.82</v>
      </c>
      <c r="E2425" s="1">
        <v>7.0000000000000007E-2</v>
      </c>
      <c r="F2425" s="1">
        <v>0.06</v>
      </c>
      <c r="G2425">
        <v>80698</v>
      </c>
      <c r="H2425">
        <v>2.56</v>
      </c>
      <c r="I2425" s="1">
        <v>0.84</v>
      </c>
    </row>
    <row r="2426" spans="1:9" x14ac:dyDescent="0.3">
      <c r="A2426">
        <v>7</v>
      </c>
      <c r="B2426">
        <v>5587</v>
      </c>
      <c r="C2426" s="1">
        <v>0.23</v>
      </c>
      <c r="D2426" s="1">
        <v>0.77</v>
      </c>
      <c r="E2426" s="1">
        <v>0.08</v>
      </c>
      <c r="F2426" s="1">
        <v>0.15</v>
      </c>
      <c r="G2426">
        <v>48394</v>
      </c>
      <c r="H2426">
        <v>4.47</v>
      </c>
      <c r="I2426" s="1">
        <v>0.78</v>
      </c>
    </row>
    <row r="2427" spans="1:9" x14ac:dyDescent="0.3">
      <c r="A2427">
        <v>7</v>
      </c>
      <c r="B2427">
        <v>22869</v>
      </c>
      <c r="C2427" s="1">
        <v>0.19</v>
      </c>
      <c r="D2427" s="1">
        <v>0.81</v>
      </c>
      <c r="E2427" s="1">
        <v>0.08</v>
      </c>
      <c r="F2427" s="1">
        <v>0.1</v>
      </c>
      <c r="G2427">
        <v>56535</v>
      </c>
      <c r="H2427">
        <v>12.77</v>
      </c>
      <c r="I2427" s="1">
        <v>0.76</v>
      </c>
    </row>
    <row r="2428" spans="1:9" x14ac:dyDescent="0.3">
      <c r="A2428">
        <v>8</v>
      </c>
      <c r="B2428">
        <v>2742</v>
      </c>
      <c r="C2428" s="1">
        <v>0.1</v>
      </c>
      <c r="D2428" s="1">
        <v>0.9</v>
      </c>
      <c r="E2428" s="1">
        <v>0.03</v>
      </c>
      <c r="F2428" s="1">
        <v>0.44</v>
      </c>
      <c r="G2428">
        <v>32341</v>
      </c>
      <c r="H2428">
        <v>0</v>
      </c>
      <c r="I2428" s="1">
        <v>0.89</v>
      </c>
    </row>
    <row r="2429" spans="1:9" x14ac:dyDescent="0.3">
      <c r="A2429">
        <v>2</v>
      </c>
      <c r="B2429">
        <v>76482</v>
      </c>
      <c r="C2429" s="1">
        <v>0.2</v>
      </c>
      <c r="D2429" s="1">
        <v>0.8</v>
      </c>
      <c r="E2429" s="1">
        <v>0.09</v>
      </c>
      <c r="F2429" s="1">
        <v>0.16</v>
      </c>
      <c r="G2429">
        <v>50672</v>
      </c>
      <c r="H2429">
        <v>3.01</v>
      </c>
      <c r="I2429" s="1">
        <v>0.84</v>
      </c>
    </row>
    <row r="2430" spans="1:9" x14ac:dyDescent="0.3">
      <c r="A2430">
        <v>4</v>
      </c>
      <c r="B2430">
        <v>49038</v>
      </c>
      <c r="C2430" s="1">
        <v>0.15</v>
      </c>
      <c r="D2430" s="1">
        <v>0.85</v>
      </c>
      <c r="E2430" s="1">
        <v>0.06</v>
      </c>
      <c r="F2430" s="1">
        <v>0.14000000000000001</v>
      </c>
      <c r="G2430">
        <v>49860</v>
      </c>
      <c r="H2430">
        <v>1</v>
      </c>
      <c r="I2430" s="1">
        <v>0.88</v>
      </c>
    </row>
    <row r="2431" spans="1:9" x14ac:dyDescent="0.3">
      <c r="A2431">
        <v>7</v>
      </c>
      <c r="B2431">
        <v>16184</v>
      </c>
      <c r="C2431" s="1">
        <v>0.24</v>
      </c>
      <c r="D2431" s="1">
        <v>0.76</v>
      </c>
      <c r="E2431" s="1">
        <v>0.09</v>
      </c>
      <c r="F2431" s="1">
        <v>0.19</v>
      </c>
      <c r="G2431">
        <v>38940</v>
      </c>
      <c r="H2431">
        <v>1.54</v>
      </c>
      <c r="I2431" s="1">
        <v>0.81</v>
      </c>
    </row>
    <row r="2432" spans="1:9" x14ac:dyDescent="0.3">
      <c r="A2432">
        <v>8</v>
      </c>
      <c r="B2432">
        <v>14755</v>
      </c>
      <c r="C2432" s="1">
        <v>0.18</v>
      </c>
      <c r="D2432" s="1">
        <v>0.82</v>
      </c>
      <c r="E2432" s="1">
        <v>0.05</v>
      </c>
      <c r="F2432" s="1">
        <v>0.22</v>
      </c>
      <c r="G2432">
        <v>40195</v>
      </c>
      <c r="H2432">
        <v>1.69</v>
      </c>
      <c r="I2432" s="1">
        <v>0.68</v>
      </c>
    </row>
    <row r="2433" spans="1:9" x14ac:dyDescent="0.3">
      <c r="A2433">
        <v>2</v>
      </c>
      <c r="B2433">
        <v>131349</v>
      </c>
      <c r="C2433" s="1">
        <v>0.2</v>
      </c>
      <c r="D2433" s="1">
        <v>0.8</v>
      </c>
      <c r="E2433" s="1">
        <v>0.08</v>
      </c>
      <c r="F2433" s="1">
        <v>0.1</v>
      </c>
      <c r="G2433">
        <v>57939</v>
      </c>
      <c r="H2433">
        <v>2.09</v>
      </c>
      <c r="I2433" s="1">
        <v>0.82</v>
      </c>
    </row>
    <row r="2434" spans="1:9" x14ac:dyDescent="0.3">
      <c r="A2434">
        <v>3</v>
      </c>
      <c r="B2434">
        <v>106727</v>
      </c>
      <c r="C2434" s="1">
        <v>0.17</v>
      </c>
      <c r="D2434" s="1">
        <v>0.83</v>
      </c>
      <c r="E2434" s="1">
        <v>0.06</v>
      </c>
      <c r="F2434" s="1">
        <v>0.14000000000000001</v>
      </c>
      <c r="G2434">
        <v>50427</v>
      </c>
      <c r="H2434">
        <v>1.74</v>
      </c>
      <c r="I2434" s="1">
        <v>0.84</v>
      </c>
    </row>
    <row r="2435" spans="1:9" x14ac:dyDescent="0.3">
      <c r="A2435">
        <v>2</v>
      </c>
      <c r="B2435">
        <v>39583</v>
      </c>
      <c r="C2435" s="1">
        <v>0.21</v>
      </c>
      <c r="D2435" s="1">
        <v>0.79</v>
      </c>
      <c r="E2435" s="1">
        <v>7.0000000000000007E-2</v>
      </c>
      <c r="F2435" s="1">
        <v>0.21</v>
      </c>
      <c r="G2435">
        <v>39443</v>
      </c>
      <c r="H2435">
        <v>5.33</v>
      </c>
      <c r="I2435" s="1">
        <v>0.85</v>
      </c>
    </row>
    <row r="2436" spans="1:9" x14ac:dyDescent="0.3">
      <c r="A2436">
        <v>1</v>
      </c>
      <c r="B2436">
        <v>14462</v>
      </c>
      <c r="C2436" s="1">
        <v>0.18</v>
      </c>
      <c r="D2436" s="1">
        <v>0.82</v>
      </c>
      <c r="E2436" s="1">
        <v>7.0000000000000007E-2</v>
      </c>
      <c r="F2436" s="1">
        <v>0.14000000000000001</v>
      </c>
      <c r="G2436">
        <v>51859</v>
      </c>
      <c r="H2436">
        <v>4.1500000000000004</v>
      </c>
      <c r="I2436" s="1">
        <v>0.85</v>
      </c>
    </row>
    <row r="2437" spans="1:9" x14ac:dyDescent="0.3">
      <c r="A2437">
        <v>6</v>
      </c>
      <c r="B2437">
        <v>28020</v>
      </c>
      <c r="C2437" s="1">
        <v>0.2</v>
      </c>
      <c r="D2437" s="1">
        <v>0.8</v>
      </c>
      <c r="E2437" s="1">
        <v>7.0000000000000007E-2</v>
      </c>
      <c r="F2437" s="1">
        <v>0.18</v>
      </c>
      <c r="G2437">
        <v>42025</v>
      </c>
      <c r="H2437">
        <v>1.25</v>
      </c>
      <c r="I2437" s="1">
        <v>0.81</v>
      </c>
    </row>
    <row r="2438" spans="1:9" x14ac:dyDescent="0.3">
      <c r="A2438">
        <v>3</v>
      </c>
      <c r="B2438">
        <v>56351</v>
      </c>
      <c r="C2438" s="1">
        <v>0.22</v>
      </c>
      <c r="D2438" s="1">
        <v>0.78</v>
      </c>
      <c r="E2438" s="1">
        <v>0.08</v>
      </c>
      <c r="F2438" s="1">
        <v>0.19</v>
      </c>
      <c r="G2438">
        <v>39202</v>
      </c>
      <c r="H2438">
        <v>1.31</v>
      </c>
      <c r="I2438" s="1">
        <v>0.82</v>
      </c>
    </row>
    <row r="2439" spans="1:9" x14ac:dyDescent="0.3">
      <c r="A2439">
        <v>1</v>
      </c>
      <c r="B2439">
        <v>40439</v>
      </c>
      <c r="C2439" s="1">
        <v>0.15</v>
      </c>
      <c r="D2439" s="1">
        <v>0.85</v>
      </c>
      <c r="E2439" s="1">
        <v>7.0000000000000007E-2</v>
      </c>
      <c r="F2439" s="1">
        <v>0.1</v>
      </c>
      <c r="G2439">
        <v>63241</v>
      </c>
      <c r="H2439">
        <v>0.3</v>
      </c>
      <c r="I2439" s="1">
        <v>0.88</v>
      </c>
    </row>
    <row r="2440" spans="1:9" x14ac:dyDescent="0.3">
      <c r="A2440">
        <v>3</v>
      </c>
      <c r="B2440">
        <v>17276</v>
      </c>
      <c r="C2440" s="1">
        <v>0.17</v>
      </c>
      <c r="D2440" s="1">
        <v>0.83</v>
      </c>
      <c r="E2440" s="1">
        <v>7.0000000000000007E-2</v>
      </c>
      <c r="F2440" s="1">
        <v>0.15</v>
      </c>
      <c r="G2440">
        <v>47508</v>
      </c>
      <c r="H2440">
        <v>0</v>
      </c>
      <c r="I2440" s="1">
        <v>0.81</v>
      </c>
    </row>
    <row r="2441" spans="1:9" x14ac:dyDescent="0.3">
      <c r="A2441">
        <v>6</v>
      </c>
      <c r="B2441">
        <v>31756</v>
      </c>
      <c r="C2441" s="1">
        <v>0.2</v>
      </c>
      <c r="D2441" s="1">
        <v>0.8</v>
      </c>
      <c r="E2441" s="1">
        <v>0.06</v>
      </c>
      <c r="F2441" s="1">
        <v>0.22</v>
      </c>
      <c r="G2441">
        <v>37987</v>
      </c>
      <c r="H2441">
        <v>3.31</v>
      </c>
      <c r="I2441" s="1">
        <v>0.83</v>
      </c>
    </row>
    <row r="2442" spans="1:9" x14ac:dyDescent="0.3">
      <c r="A2442">
        <v>9</v>
      </c>
      <c r="B2442">
        <v>7717</v>
      </c>
      <c r="C2442" s="1">
        <v>0.24</v>
      </c>
      <c r="D2442" s="1">
        <v>0.76</v>
      </c>
      <c r="E2442" s="1">
        <v>7.0000000000000007E-2</v>
      </c>
      <c r="F2442" s="1">
        <v>0.21</v>
      </c>
      <c r="G2442">
        <v>34238</v>
      </c>
      <c r="H2442">
        <v>0</v>
      </c>
      <c r="I2442" s="1">
        <v>0.8</v>
      </c>
    </row>
    <row r="2443" spans="1:9" x14ac:dyDescent="0.3">
      <c r="A2443">
        <v>6</v>
      </c>
      <c r="B2443">
        <v>35774</v>
      </c>
      <c r="C2443" s="1">
        <v>0.21</v>
      </c>
      <c r="D2443" s="1">
        <v>0.79</v>
      </c>
      <c r="E2443" s="1">
        <v>0.08</v>
      </c>
      <c r="F2443" s="1">
        <v>0.22</v>
      </c>
      <c r="G2443">
        <v>36192</v>
      </c>
      <c r="H2443">
        <v>1.31</v>
      </c>
      <c r="I2443" s="1">
        <v>0.85</v>
      </c>
    </row>
    <row r="2444" spans="1:9" x14ac:dyDescent="0.3">
      <c r="A2444">
        <v>4</v>
      </c>
      <c r="B2444">
        <v>55700</v>
      </c>
      <c r="C2444" s="1">
        <v>0.17</v>
      </c>
      <c r="D2444" s="1">
        <v>0.83</v>
      </c>
      <c r="E2444" s="1">
        <v>0.08</v>
      </c>
      <c r="F2444" s="1">
        <v>0.16</v>
      </c>
      <c r="G2444">
        <v>49494</v>
      </c>
      <c r="H2444">
        <v>3.07</v>
      </c>
      <c r="I2444" s="1">
        <v>0.86</v>
      </c>
    </row>
    <row r="2445" spans="1:9" x14ac:dyDescent="0.3">
      <c r="A2445">
        <v>3</v>
      </c>
      <c r="B2445">
        <v>14328</v>
      </c>
      <c r="C2445" s="1">
        <v>0.19</v>
      </c>
      <c r="D2445" s="1">
        <v>0.81</v>
      </c>
      <c r="E2445" s="1">
        <v>0.06</v>
      </c>
      <c r="F2445" s="1">
        <v>0.19</v>
      </c>
      <c r="G2445">
        <v>44431</v>
      </c>
      <c r="H2445">
        <v>0</v>
      </c>
      <c r="I2445" s="1">
        <v>0.85</v>
      </c>
    </row>
    <row r="2446" spans="1:9" x14ac:dyDescent="0.3">
      <c r="A2446">
        <v>4</v>
      </c>
      <c r="B2446">
        <v>59673</v>
      </c>
      <c r="C2446" s="1">
        <v>0.31</v>
      </c>
      <c r="D2446" s="1">
        <v>0.69</v>
      </c>
      <c r="E2446" s="1">
        <v>0.11</v>
      </c>
      <c r="F2446" s="1">
        <v>0.14000000000000001</v>
      </c>
      <c r="G2446">
        <v>46527</v>
      </c>
      <c r="H2446">
        <v>1.42</v>
      </c>
      <c r="I2446" s="1">
        <v>0.73</v>
      </c>
    </row>
    <row r="2447" spans="1:9" x14ac:dyDescent="0.3">
      <c r="A2447">
        <v>1</v>
      </c>
      <c r="B2447">
        <v>692587</v>
      </c>
      <c r="C2447" s="1">
        <v>0.12</v>
      </c>
      <c r="D2447" s="1">
        <v>0.88</v>
      </c>
      <c r="E2447" s="1">
        <v>0.05</v>
      </c>
      <c r="F2447" s="1">
        <v>0.15</v>
      </c>
      <c r="G2447">
        <v>60799</v>
      </c>
      <c r="H2447">
        <v>6.31</v>
      </c>
      <c r="I2447" s="1">
        <v>0.86</v>
      </c>
    </row>
    <row r="2448" spans="1:9" x14ac:dyDescent="0.3">
      <c r="A2448">
        <v>9</v>
      </c>
      <c r="B2448">
        <v>11706</v>
      </c>
      <c r="C2448" s="1">
        <v>0.23</v>
      </c>
      <c r="D2448" s="1">
        <v>0.77</v>
      </c>
      <c r="E2448" s="1">
        <v>7.0000000000000007E-2</v>
      </c>
      <c r="F2448" s="1">
        <v>0.18</v>
      </c>
      <c r="G2448">
        <v>42905</v>
      </c>
      <c r="H2448">
        <v>3.42</v>
      </c>
      <c r="I2448" s="1">
        <v>0.82</v>
      </c>
    </row>
    <row r="2449" spans="1:9" x14ac:dyDescent="0.3">
      <c r="A2449">
        <v>6</v>
      </c>
      <c r="B2449">
        <v>20138</v>
      </c>
      <c r="C2449" s="1">
        <v>0.18</v>
      </c>
      <c r="D2449" s="1">
        <v>0.82</v>
      </c>
      <c r="E2449" s="1">
        <v>0.06</v>
      </c>
      <c r="F2449" s="1">
        <v>0.17</v>
      </c>
      <c r="G2449">
        <v>47420</v>
      </c>
      <c r="H2449">
        <v>2.78</v>
      </c>
      <c r="I2449" s="1">
        <v>0.85</v>
      </c>
    </row>
    <row r="2450" spans="1:9" x14ac:dyDescent="0.3">
      <c r="A2450">
        <v>1</v>
      </c>
      <c r="B2450">
        <v>53446</v>
      </c>
      <c r="C2450" s="1">
        <v>0.16</v>
      </c>
      <c r="D2450" s="1">
        <v>0.84</v>
      </c>
      <c r="E2450" s="1">
        <v>0.06</v>
      </c>
      <c r="F2450" s="1">
        <v>0.14000000000000001</v>
      </c>
      <c r="G2450">
        <v>56166</v>
      </c>
      <c r="H2450">
        <v>2.4300000000000002</v>
      </c>
      <c r="I2450" s="1">
        <v>0.87</v>
      </c>
    </row>
    <row r="2451" spans="1:9" x14ac:dyDescent="0.3">
      <c r="A2451">
        <v>5</v>
      </c>
      <c r="B2451">
        <v>37320</v>
      </c>
      <c r="C2451" s="1">
        <v>0.18</v>
      </c>
      <c r="D2451" s="1">
        <v>0.82</v>
      </c>
      <c r="E2451" s="1">
        <v>0.06</v>
      </c>
      <c r="F2451" s="1">
        <v>0.18</v>
      </c>
      <c r="G2451">
        <v>44302</v>
      </c>
      <c r="H2451">
        <v>3.32</v>
      </c>
      <c r="I2451" s="1">
        <v>0.86</v>
      </c>
    </row>
    <row r="2452" spans="1:9" x14ac:dyDescent="0.3">
      <c r="A2452">
        <v>1</v>
      </c>
      <c r="B2452">
        <v>40507</v>
      </c>
      <c r="C2452" s="1">
        <v>0.21</v>
      </c>
      <c r="D2452" s="1">
        <v>0.79</v>
      </c>
      <c r="E2452" s="1">
        <v>7.0000000000000007E-2</v>
      </c>
      <c r="F2452" s="1">
        <v>0.13</v>
      </c>
      <c r="G2452">
        <v>59529</v>
      </c>
      <c r="H2452">
        <v>0</v>
      </c>
      <c r="I2452" s="1">
        <v>0.81</v>
      </c>
    </row>
    <row r="2453" spans="1:9" x14ac:dyDescent="0.3">
      <c r="A2453">
        <v>9</v>
      </c>
      <c r="B2453">
        <v>18217</v>
      </c>
      <c r="C2453" s="1">
        <v>0.22</v>
      </c>
      <c r="D2453" s="1">
        <v>0.78</v>
      </c>
      <c r="E2453" s="1">
        <v>7.0000000000000007E-2</v>
      </c>
      <c r="F2453" s="1">
        <v>0.2</v>
      </c>
      <c r="G2453">
        <v>36687</v>
      </c>
      <c r="H2453">
        <v>0</v>
      </c>
      <c r="I2453" s="1">
        <v>0.84</v>
      </c>
    </row>
    <row r="2454" spans="1:9" x14ac:dyDescent="0.3">
      <c r="A2454">
        <v>6</v>
      </c>
      <c r="B2454">
        <v>41890</v>
      </c>
      <c r="C2454" s="1">
        <v>0.2</v>
      </c>
      <c r="D2454" s="1">
        <v>0.8</v>
      </c>
      <c r="E2454" s="1">
        <v>0.08</v>
      </c>
      <c r="F2454" s="1">
        <v>0.15</v>
      </c>
      <c r="G2454">
        <v>50201</v>
      </c>
      <c r="H2454">
        <v>4.54</v>
      </c>
      <c r="I2454" s="1">
        <v>0.79</v>
      </c>
    </row>
    <row r="2455" spans="1:9" x14ac:dyDescent="0.3">
      <c r="A2455">
        <v>4</v>
      </c>
      <c r="B2455">
        <v>49045</v>
      </c>
      <c r="C2455" s="1">
        <v>0.18</v>
      </c>
      <c r="D2455" s="1">
        <v>0.82</v>
      </c>
      <c r="E2455" s="1">
        <v>7.0000000000000007E-2</v>
      </c>
      <c r="F2455" s="1">
        <v>0.16</v>
      </c>
      <c r="G2455">
        <v>42720</v>
      </c>
      <c r="H2455">
        <v>0.56999999999999995</v>
      </c>
      <c r="I2455" s="1">
        <v>0.86</v>
      </c>
    </row>
    <row r="2456" spans="1:9" x14ac:dyDescent="0.3">
      <c r="A2456">
        <v>6</v>
      </c>
      <c r="B2456">
        <v>29503</v>
      </c>
      <c r="C2456" s="1">
        <v>0.2</v>
      </c>
      <c r="D2456" s="1">
        <v>0.8</v>
      </c>
      <c r="E2456" s="1">
        <v>7.0000000000000007E-2</v>
      </c>
      <c r="F2456" s="1">
        <v>0.14000000000000001</v>
      </c>
      <c r="G2456">
        <v>48024</v>
      </c>
      <c r="H2456">
        <v>1.9</v>
      </c>
      <c r="I2456" s="1">
        <v>0.83</v>
      </c>
    </row>
    <row r="2457" spans="1:9" x14ac:dyDescent="0.3">
      <c r="A2457">
        <v>2</v>
      </c>
      <c r="B2457">
        <v>23145</v>
      </c>
      <c r="C2457" s="1">
        <v>0.2</v>
      </c>
      <c r="D2457" s="1">
        <v>0.8</v>
      </c>
      <c r="E2457" s="1">
        <v>0.06</v>
      </c>
      <c r="F2457" s="1">
        <v>0.18</v>
      </c>
      <c r="G2457">
        <v>41829</v>
      </c>
      <c r="H2457">
        <v>0</v>
      </c>
      <c r="I2457" s="1">
        <v>0.85</v>
      </c>
    </row>
    <row r="2458" spans="1:9" x14ac:dyDescent="0.3">
      <c r="A2458">
        <v>4</v>
      </c>
      <c r="B2458">
        <v>69087</v>
      </c>
      <c r="C2458" s="1">
        <v>0.22</v>
      </c>
      <c r="D2458" s="1">
        <v>0.78</v>
      </c>
      <c r="E2458" s="1">
        <v>0.08</v>
      </c>
      <c r="F2458" s="1">
        <v>0.15</v>
      </c>
      <c r="G2458">
        <v>44366</v>
      </c>
      <c r="H2458">
        <v>3.08</v>
      </c>
      <c r="I2458" s="1">
        <v>0.82</v>
      </c>
    </row>
    <row r="2459" spans="1:9" x14ac:dyDescent="0.3">
      <c r="A2459">
        <v>8</v>
      </c>
      <c r="B2459">
        <v>13346</v>
      </c>
      <c r="C2459" s="1">
        <v>0.21</v>
      </c>
      <c r="D2459" s="1">
        <v>0.79</v>
      </c>
      <c r="E2459" s="1">
        <v>0.06</v>
      </c>
      <c r="F2459" s="1">
        <v>0.21</v>
      </c>
      <c r="G2459">
        <v>36317</v>
      </c>
      <c r="H2459">
        <v>0</v>
      </c>
      <c r="I2459" s="1">
        <v>0.84</v>
      </c>
    </row>
    <row r="2460" spans="1:9" x14ac:dyDescent="0.3">
      <c r="A2460">
        <v>3</v>
      </c>
      <c r="B2460">
        <v>64569</v>
      </c>
      <c r="C2460" s="1">
        <v>0.18</v>
      </c>
      <c r="D2460" s="1">
        <v>0.82</v>
      </c>
      <c r="E2460" s="1">
        <v>0.06</v>
      </c>
      <c r="F2460" s="1">
        <v>0.17</v>
      </c>
      <c r="G2460">
        <v>44040</v>
      </c>
      <c r="H2460">
        <v>2.0299999999999998</v>
      </c>
      <c r="I2460" s="1">
        <v>0.85</v>
      </c>
    </row>
    <row r="2461" spans="1:9" x14ac:dyDescent="0.3">
      <c r="A2461">
        <v>2</v>
      </c>
      <c r="B2461">
        <v>364286</v>
      </c>
      <c r="C2461" s="1">
        <v>0.18</v>
      </c>
      <c r="D2461" s="1">
        <v>0.82</v>
      </c>
      <c r="E2461" s="1">
        <v>7.0000000000000007E-2</v>
      </c>
      <c r="F2461" s="1">
        <v>0.13</v>
      </c>
      <c r="G2461">
        <v>57196</v>
      </c>
      <c r="H2461">
        <v>5.83</v>
      </c>
      <c r="I2461" s="1">
        <v>0.83</v>
      </c>
    </row>
    <row r="2462" spans="1:9" x14ac:dyDescent="0.3">
      <c r="A2462">
        <v>8</v>
      </c>
      <c r="B2462">
        <v>6549</v>
      </c>
      <c r="C2462" s="1">
        <v>0.21</v>
      </c>
      <c r="D2462" s="1">
        <v>0.79</v>
      </c>
      <c r="E2462" s="1">
        <v>0.04</v>
      </c>
      <c r="F2462" s="1">
        <v>0.28999999999999998</v>
      </c>
      <c r="G2462">
        <v>30691</v>
      </c>
      <c r="H2462">
        <v>1.53</v>
      </c>
      <c r="I2462" s="1">
        <v>0.82</v>
      </c>
    </row>
    <row r="2463" spans="1:9" x14ac:dyDescent="0.3">
      <c r="A2463">
        <v>6</v>
      </c>
      <c r="B2463">
        <v>25220</v>
      </c>
      <c r="C2463" s="1">
        <v>0.18</v>
      </c>
      <c r="D2463" s="1">
        <v>0.82</v>
      </c>
      <c r="E2463" s="1">
        <v>0.06</v>
      </c>
      <c r="F2463" s="1">
        <v>0.2</v>
      </c>
      <c r="G2463">
        <v>37834</v>
      </c>
      <c r="H2463">
        <v>6.94</v>
      </c>
      <c r="I2463" s="1">
        <v>0.73</v>
      </c>
    </row>
    <row r="2464" spans="1:9" x14ac:dyDescent="0.3">
      <c r="A2464">
        <v>6</v>
      </c>
      <c r="B2464">
        <v>25776</v>
      </c>
      <c r="C2464" s="1">
        <v>0.23</v>
      </c>
      <c r="D2464" s="1">
        <v>0.77</v>
      </c>
      <c r="E2464" s="1">
        <v>0.08</v>
      </c>
      <c r="F2464" s="1">
        <v>0.2</v>
      </c>
      <c r="G2464">
        <v>37690</v>
      </c>
      <c r="H2464">
        <v>4.7300000000000004</v>
      </c>
      <c r="I2464" s="1">
        <v>0.82</v>
      </c>
    </row>
    <row r="2465" spans="1:9" x14ac:dyDescent="0.3">
      <c r="A2465">
        <v>2</v>
      </c>
      <c r="B2465">
        <v>56530</v>
      </c>
      <c r="C2465" s="1">
        <v>0.21</v>
      </c>
      <c r="D2465" s="1">
        <v>0.79</v>
      </c>
      <c r="E2465" s="1">
        <v>7.0000000000000007E-2</v>
      </c>
      <c r="F2465" s="1">
        <v>0.18</v>
      </c>
      <c r="G2465">
        <v>42188</v>
      </c>
      <c r="H2465">
        <v>0.39</v>
      </c>
      <c r="I2465" s="1">
        <v>0.85</v>
      </c>
    </row>
    <row r="2466" spans="1:9" x14ac:dyDescent="0.3">
      <c r="A2466">
        <v>6</v>
      </c>
      <c r="B2466">
        <v>17335</v>
      </c>
      <c r="C2466" s="1">
        <v>0.19</v>
      </c>
      <c r="D2466" s="1">
        <v>0.81</v>
      </c>
      <c r="E2466" s="1">
        <v>0.06</v>
      </c>
      <c r="F2466" s="1">
        <v>0.2</v>
      </c>
      <c r="G2466">
        <v>39574</v>
      </c>
      <c r="H2466">
        <v>0</v>
      </c>
      <c r="I2466" s="1">
        <v>0.85</v>
      </c>
    </row>
    <row r="2467" spans="1:9" x14ac:dyDescent="0.3">
      <c r="A2467">
        <v>6</v>
      </c>
      <c r="B2467">
        <v>27847</v>
      </c>
      <c r="C2467" s="1">
        <v>0.18</v>
      </c>
      <c r="D2467" s="1">
        <v>0.82</v>
      </c>
      <c r="E2467" s="1">
        <v>0.06</v>
      </c>
      <c r="F2467" s="1">
        <v>0.18</v>
      </c>
      <c r="G2467">
        <v>43491</v>
      </c>
      <c r="H2467">
        <v>1.62</v>
      </c>
      <c r="I2467" s="1">
        <v>0.86</v>
      </c>
    </row>
    <row r="2468" spans="1:9" x14ac:dyDescent="0.3">
      <c r="A2468">
        <v>7</v>
      </c>
      <c r="B2468">
        <v>32358</v>
      </c>
      <c r="C2468" s="1">
        <v>0.23</v>
      </c>
      <c r="D2468" s="1">
        <v>0.77</v>
      </c>
      <c r="E2468" s="1">
        <v>0.09</v>
      </c>
      <c r="F2468" s="1">
        <v>0.18</v>
      </c>
      <c r="G2468">
        <v>43159</v>
      </c>
      <c r="H2468">
        <v>6.24</v>
      </c>
      <c r="I2468" s="1">
        <v>0.8</v>
      </c>
    </row>
    <row r="2469" spans="1:9" x14ac:dyDescent="0.3">
      <c r="A2469">
        <v>1</v>
      </c>
      <c r="B2469">
        <v>25063</v>
      </c>
      <c r="C2469" s="1">
        <v>0.18</v>
      </c>
      <c r="D2469" s="1">
        <v>0.82</v>
      </c>
      <c r="E2469" s="1">
        <v>0.06</v>
      </c>
      <c r="F2469" s="1">
        <v>0.15</v>
      </c>
      <c r="G2469">
        <v>44684</v>
      </c>
      <c r="H2469">
        <v>2.59</v>
      </c>
      <c r="I2469" s="1">
        <v>0.81</v>
      </c>
    </row>
    <row r="2470" spans="1:9" x14ac:dyDescent="0.3">
      <c r="A2470">
        <v>8</v>
      </c>
      <c r="B2470">
        <v>8263</v>
      </c>
      <c r="C2470" s="1">
        <v>0.21</v>
      </c>
      <c r="D2470" s="1">
        <v>0.79</v>
      </c>
      <c r="E2470" s="1">
        <v>0.08</v>
      </c>
      <c r="F2470" s="1">
        <v>0.16</v>
      </c>
      <c r="G2470">
        <v>44688</v>
      </c>
      <c r="H2470">
        <v>1.82</v>
      </c>
      <c r="I2470" s="1">
        <v>0.83</v>
      </c>
    </row>
    <row r="2471" spans="1:9" x14ac:dyDescent="0.3">
      <c r="A2471">
        <v>6</v>
      </c>
      <c r="B2471">
        <v>18486</v>
      </c>
      <c r="C2471" s="1">
        <v>0.2</v>
      </c>
      <c r="D2471" s="1">
        <v>0.8</v>
      </c>
      <c r="E2471" s="1">
        <v>0.08</v>
      </c>
      <c r="F2471" s="1">
        <v>0.13</v>
      </c>
      <c r="G2471">
        <v>48056</v>
      </c>
      <c r="H2471">
        <v>1.35</v>
      </c>
      <c r="I2471" s="1">
        <v>0.83</v>
      </c>
    </row>
    <row r="2472" spans="1:9" x14ac:dyDescent="0.3">
      <c r="A2472">
        <v>8</v>
      </c>
      <c r="B2472">
        <v>11758</v>
      </c>
      <c r="C2472" s="1">
        <v>0.22</v>
      </c>
      <c r="D2472" s="1">
        <v>0.78</v>
      </c>
      <c r="E2472" s="1">
        <v>7.0000000000000007E-2</v>
      </c>
      <c r="F2472" s="1">
        <v>0.19</v>
      </c>
      <c r="G2472">
        <v>37563</v>
      </c>
      <c r="H2472">
        <v>0</v>
      </c>
      <c r="I2472" s="1">
        <v>0.82</v>
      </c>
    </row>
    <row r="2473" spans="1:9" x14ac:dyDescent="0.3">
      <c r="A2473">
        <v>3</v>
      </c>
      <c r="B2473">
        <v>54012</v>
      </c>
      <c r="C2473" s="1">
        <v>0.2</v>
      </c>
      <c r="D2473" s="1">
        <v>0.8</v>
      </c>
      <c r="E2473" s="1">
        <v>7.0000000000000007E-2</v>
      </c>
      <c r="F2473" s="1">
        <v>0.13</v>
      </c>
      <c r="G2473">
        <v>49611</v>
      </c>
      <c r="H2473">
        <v>1</v>
      </c>
      <c r="I2473" s="1">
        <v>0.83</v>
      </c>
    </row>
    <row r="2474" spans="1:9" x14ac:dyDescent="0.3">
      <c r="A2474">
        <v>6</v>
      </c>
      <c r="B2474">
        <v>17778</v>
      </c>
      <c r="C2474" s="1">
        <v>0.23</v>
      </c>
      <c r="D2474" s="1">
        <v>0.77</v>
      </c>
      <c r="E2474" s="1">
        <v>0.08</v>
      </c>
      <c r="F2474" s="1">
        <v>0.19</v>
      </c>
      <c r="G2474">
        <v>35778</v>
      </c>
      <c r="H2474">
        <v>0.11</v>
      </c>
      <c r="I2474" s="1">
        <v>0.74</v>
      </c>
    </row>
    <row r="2475" spans="1:9" x14ac:dyDescent="0.3">
      <c r="A2475">
        <v>2</v>
      </c>
      <c r="B2475">
        <v>465289</v>
      </c>
      <c r="C2475" s="1">
        <v>0.16</v>
      </c>
      <c r="D2475" s="1">
        <v>0.84</v>
      </c>
      <c r="E2475" s="1">
        <v>7.0000000000000007E-2</v>
      </c>
      <c r="F2475" s="1">
        <v>0.13</v>
      </c>
      <c r="G2475">
        <v>55874</v>
      </c>
      <c r="H2475">
        <v>3.46</v>
      </c>
      <c r="I2475" s="1">
        <v>0.85</v>
      </c>
    </row>
    <row r="2476" spans="1:9" x14ac:dyDescent="0.3">
      <c r="A2476">
        <v>9</v>
      </c>
      <c r="B2476">
        <v>7411</v>
      </c>
      <c r="C2476" s="1">
        <v>0.16</v>
      </c>
      <c r="D2476" s="1">
        <v>0.84</v>
      </c>
      <c r="E2476" s="1">
        <v>0.04</v>
      </c>
      <c r="F2476" s="1">
        <v>0.24</v>
      </c>
      <c r="G2476">
        <v>33709</v>
      </c>
      <c r="H2476">
        <v>0</v>
      </c>
      <c r="I2476" s="1">
        <v>0.56999999999999995</v>
      </c>
    </row>
    <row r="2477" spans="1:9" x14ac:dyDescent="0.3">
      <c r="A2477">
        <v>6</v>
      </c>
      <c r="B2477">
        <v>25825</v>
      </c>
      <c r="C2477" s="1">
        <v>0.16</v>
      </c>
      <c r="D2477" s="1">
        <v>0.84</v>
      </c>
      <c r="E2477" s="1">
        <v>0.05</v>
      </c>
      <c r="F2477" s="1">
        <v>0.23</v>
      </c>
      <c r="G2477">
        <v>38849</v>
      </c>
      <c r="H2477">
        <v>0</v>
      </c>
      <c r="I2477" s="1">
        <v>0.81</v>
      </c>
    </row>
    <row r="2478" spans="1:9" x14ac:dyDescent="0.3">
      <c r="A2478">
        <v>6</v>
      </c>
      <c r="B2478">
        <v>43734</v>
      </c>
      <c r="C2478" s="1">
        <v>0.18</v>
      </c>
      <c r="D2478" s="1">
        <v>0.82</v>
      </c>
      <c r="E2478" s="1">
        <v>0.06</v>
      </c>
      <c r="F2478" s="1">
        <v>0.17</v>
      </c>
      <c r="G2478">
        <v>43651</v>
      </c>
      <c r="H2478">
        <v>2.2599999999999998</v>
      </c>
      <c r="I2478" s="1">
        <v>0.86</v>
      </c>
    </row>
    <row r="2479" spans="1:9" x14ac:dyDescent="0.3">
      <c r="A2479">
        <v>6</v>
      </c>
      <c r="B2479">
        <v>12086</v>
      </c>
      <c r="C2479" s="1">
        <v>0.21</v>
      </c>
      <c r="D2479" s="1">
        <v>0.79</v>
      </c>
      <c r="E2479" s="1">
        <v>0.06</v>
      </c>
      <c r="F2479" s="1">
        <v>0.17</v>
      </c>
      <c r="G2479">
        <v>40541</v>
      </c>
      <c r="H2479">
        <v>0</v>
      </c>
      <c r="I2479" s="1">
        <v>0.83</v>
      </c>
    </row>
    <row r="2480" spans="1:9" x14ac:dyDescent="0.3">
      <c r="A2480">
        <v>6</v>
      </c>
      <c r="B2480">
        <v>34117</v>
      </c>
      <c r="C2480" s="1">
        <v>0.19</v>
      </c>
      <c r="D2480" s="1">
        <v>0.81</v>
      </c>
      <c r="E2480" s="1">
        <v>7.0000000000000007E-2</v>
      </c>
      <c r="F2480" s="1">
        <v>0.14000000000000001</v>
      </c>
      <c r="G2480">
        <v>51249</v>
      </c>
      <c r="H2480">
        <v>9.17</v>
      </c>
      <c r="I2480" s="1">
        <v>0.84</v>
      </c>
    </row>
    <row r="2481" spans="1:9" x14ac:dyDescent="0.3">
      <c r="A2481">
        <v>2</v>
      </c>
      <c r="B2481">
        <v>53054</v>
      </c>
      <c r="C2481" s="1">
        <v>0.26</v>
      </c>
      <c r="D2481" s="1">
        <v>0.74</v>
      </c>
      <c r="E2481" s="1">
        <v>0.09</v>
      </c>
      <c r="F2481" s="1">
        <v>0.09</v>
      </c>
      <c r="G2481">
        <v>58186</v>
      </c>
      <c r="H2481">
        <v>0.56999999999999995</v>
      </c>
      <c r="I2481" s="1">
        <v>0.77</v>
      </c>
    </row>
    <row r="2482" spans="1:9" x14ac:dyDescent="0.3">
      <c r="A2482">
        <v>4</v>
      </c>
      <c r="B2482">
        <v>53285</v>
      </c>
      <c r="C2482" s="1">
        <v>0.2</v>
      </c>
      <c r="D2482" s="1">
        <v>0.8</v>
      </c>
      <c r="E2482" s="1">
        <v>7.0000000000000007E-2</v>
      </c>
      <c r="F2482" s="1">
        <v>0.16</v>
      </c>
      <c r="G2482">
        <v>46029</v>
      </c>
      <c r="H2482">
        <v>1.18</v>
      </c>
      <c r="I2482" s="1">
        <v>0.84</v>
      </c>
    </row>
    <row r="2483" spans="1:9" x14ac:dyDescent="0.3">
      <c r="A2483">
        <v>6</v>
      </c>
      <c r="B2483">
        <v>25832</v>
      </c>
      <c r="C2483" s="1">
        <v>0.21</v>
      </c>
      <c r="D2483" s="1">
        <v>0.79</v>
      </c>
      <c r="E2483" s="1">
        <v>7.0000000000000007E-2</v>
      </c>
      <c r="F2483" s="1">
        <v>0.17</v>
      </c>
      <c r="G2483">
        <v>39859</v>
      </c>
      <c r="H2483">
        <v>0</v>
      </c>
      <c r="I2483" s="1">
        <v>0.84</v>
      </c>
    </row>
    <row r="2484" spans="1:9" x14ac:dyDescent="0.3">
      <c r="A2484">
        <v>1</v>
      </c>
      <c r="B2484">
        <v>24265</v>
      </c>
      <c r="C2484" s="1">
        <v>0.16</v>
      </c>
      <c r="D2484" s="1">
        <v>0.84</v>
      </c>
      <c r="E2484" s="1">
        <v>0.05</v>
      </c>
      <c r="F2484" s="1">
        <v>0.18</v>
      </c>
      <c r="G2484">
        <v>42265</v>
      </c>
      <c r="H2484">
        <v>1.03</v>
      </c>
      <c r="I2484" s="1">
        <v>0.88</v>
      </c>
    </row>
    <row r="2485" spans="1:9" x14ac:dyDescent="0.3">
      <c r="A2485">
        <v>3</v>
      </c>
      <c r="B2485">
        <v>97605</v>
      </c>
      <c r="C2485" s="1">
        <v>0.17</v>
      </c>
      <c r="D2485" s="1">
        <v>0.83</v>
      </c>
      <c r="E2485" s="1">
        <v>0.06</v>
      </c>
      <c r="F2485" s="1">
        <v>0.17</v>
      </c>
      <c r="G2485">
        <v>46651</v>
      </c>
      <c r="H2485">
        <v>7.14</v>
      </c>
      <c r="I2485" s="1">
        <v>0.83</v>
      </c>
    </row>
    <row r="2486" spans="1:9" x14ac:dyDescent="0.3">
      <c r="A2486">
        <v>2</v>
      </c>
      <c r="B2486">
        <v>28575</v>
      </c>
      <c r="C2486" s="1">
        <v>0.2</v>
      </c>
      <c r="D2486" s="1">
        <v>0.8</v>
      </c>
      <c r="E2486" s="1">
        <v>0.06</v>
      </c>
      <c r="F2486" s="1">
        <v>0.15</v>
      </c>
      <c r="G2486">
        <v>50819</v>
      </c>
      <c r="H2486">
        <v>0</v>
      </c>
      <c r="I2486" s="1">
        <v>0.84</v>
      </c>
    </row>
    <row r="2487" spans="1:9" x14ac:dyDescent="0.3">
      <c r="A2487">
        <v>6</v>
      </c>
      <c r="B2487">
        <v>33683</v>
      </c>
      <c r="C2487" s="1">
        <v>0.16</v>
      </c>
      <c r="D2487" s="1">
        <v>0.84</v>
      </c>
      <c r="E2487" s="1">
        <v>0.06</v>
      </c>
      <c r="F2487" s="1">
        <v>0.14000000000000001</v>
      </c>
      <c r="G2487">
        <v>51868</v>
      </c>
      <c r="H2487">
        <v>0.36</v>
      </c>
      <c r="I2487" s="1">
        <v>0.87</v>
      </c>
    </row>
    <row r="2488" spans="1:9" x14ac:dyDescent="0.3">
      <c r="A2488">
        <v>1</v>
      </c>
      <c r="B2488">
        <v>94340</v>
      </c>
      <c r="C2488" s="1">
        <v>0.16</v>
      </c>
      <c r="D2488" s="1">
        <v>0.84</v>
      </c>
      <c r="E2488" s="1">
        <v>0.06</v>
      </c>
      <c r="F2488" s="1">
        <v>0.11</v>
      </c>
      <c r="G2488">
        <v>57337</v>
      </c>
      <c r="H2488">
        <v>2.4900000000000002</v>
      </c>
      <c r="I2488" s="1">
        <v>0.87</v>
      </c>
    </row>
    <row r="2489" spans="1:9" x14ac:dyDescent="0.3">
      <c r="A2489">
        <v>8</v>
      </c>
      <c r="B2489">
        <v>12306</v>
      </c>
      <c r="C2489" s="1">
        <v>0.21</v>
      </c>
      <c r="D2489" s="1">
        <v>0.79</v>
      </c>
      <c r="E2489" s="1">
        <v>0.06</v>
      </c>
      <c r="F2489" s="1">
        <v>0.17</v>
      </c>
      <c r="G2489">
        <v>50565</v>
      </c>
      <c r="H2489">
        <v>0</v>
      </c>
      <c r="I2489" s="1">
        <v>0.83</v>
      </c>
    </row>
    <row r="2490" spans="1:9" x14ac:dyDescent="0.3">
      <c r="A2490">
        <v>6</v>
      </c>
      <c r="B2490">
        <v>46357</v>
      </c>
      <c r="C2490" s="1">
        <v>0.21</v>
      </c>
      <c r="D2490" s="1">
        <v>0.79</v>
      </c>
      <c r="E2490" s="1">
        <v>0.08</v>
      </c>
      <c r="F2490" s="1">
        <v>0.15</v>
      </c>
      <c r="G2490">
        <v>45566</v>
      </c>
      <c r="H2490">
        <v>1.27</v>
      </c>
      <c r="I2490" s="1">
        <v>0.82</v>
      </c>
    </row>
    <row r="2491" spans="1:9" x14ac:dyDescent="0.3">
      <c r="A2491">
        <v>2</v>
      </c>
      <c r="B2491">
        <v>205950</v>
      </c>
      <c r="C2491" s="1">
        <v>0.09</v>
      </c>
      <c r="D2491" s="1">
        <v>0.91</v>
      </c>
      <c r="E2491" s="1">
        <v>0.15</v>
      </c>
      <c r="F2491" s="1">
        <v>0.12</v>
      </c>
      <c r="G2491">
        <v>56102</v>
      </c>
      <c r="H2491">
        <v>1.33</v>
      </c>
      <c r="I2491" s="1">
        <v>0.91</v>
      </c>
    </row>
    <row r="2492" spans="1:9" x14ac:dyDescent="0.3">
      <c r="A2492">
        <v>9</v>
      </c>
      <c r="B2492">
        <v>6411</v>
      </c>
      <c r="C2492" s="1">
        <v>0.22</v>
      </c>
      <c r="D2492" s="1">
        <v>0.78</v>
      </c>
      <c r="E2492" s="1">
        <v>0.08</v>
      </c>
      <c r="F2492" s="1">
        <v>0.09</v>
      </c>
      <c r="G2492">
        <v>58234</v>
      </c>
      <c r="H2492">
        <v>0</v>
      </c>
      <c r="I2492" s="1">
        <v>0.81</v>
      </c>
    </row>
    <row r="2493" spans="1:9" x14ac:dyDescent="0.3">
      <c r="A2493">
        <v>2</v>
      </c>
      <c r="B2493">
        <v>21579</v>
      </c>
      <c r="C2493" s="1">
        <v>0.18</v>
      </c>
      <c r="D2493" s="1">
        <v>0.82</v>
      </c>
      <c r="E2493" s="1">
        <v>0.08</v>
      </c>
      <c r="F2493" s="1">
        <v>0.18</v>
      </c>
      <c r="G2493">
        <v>40397</v>
      </c>
      <c r="H2493">
        <v>0</v>
      </c>
      <c r="I2493" s="1">
        <v>0.77</v>
      </c>
    </row>
    <row r="2494" spans="1:9" x14ac:dyDescent="0.3">
      <c r="A2494">
        <v>7</v>
      </c>
      <c r="B2494">
        <v>30267</v>
      </c>
      <c r="C2494" s="1">
        <v>0.2</v>
      </c>
      <c r="D2494" s="1">
        <v>0.8</v>
      </c>
      <c r="E2494" s="1">
        <v>7.0000000000000007E-2</v>
      </c>
      <c r="F2494" s="1">
        <v>0.17</v>
      </c>
      <c r="G2494">
        <v>42532</v>
      </c>
      <c r="H2494">
        <v>2.08</v>
      </c>
      <c r="I2494" s="1">
        <v>0.83</v>
      </c>
    </row>
    <row r="2495" spans="1:9" x14ac:dyDescent="0.3">
      <c r="A2495">
        <v>7</v>
      </c>
      <c r="B2495">
        <v>22068</v>
      </c>
      <c r="C2495" s="1">
        <v>0.21</v>
      </c>
      <c r="D2495" s="1">
        <v>0.79</v>
      </c>
      <c r="E2495" s="1">
        <v>0.06</v>
      </c>
      <c r="F2495" s="1">
        <v>0.15</v>
      </c>
      <c r="G2495">
        <v>42149</v>
      </c>
      <c r="H2495">
        <v>3.72</v>
      </c>
      <c r="I2495" s="1">
        <v>0.83</v>
      </c>
    </row>
    <row r="2496" spans="1:9" x14ac:dyDescent="0.3">
      <c r="A2496">
        <v>8</v>
      </c>
      <c r="B2496">
        <v>8064</v>
      </c>
      <c r="C2496" s="1">
        <v>0.21</v>
      </c>
      <c r="D2496" s="1">
        <v>0.79</v>
      </c>
      <c r="E2496" s="1">
        <v>7.0000000000000007E-2</v>
      </c>
      <c r="F2496" s="1">
        <v>0.17</v>
      </c>
      <c r="G2496">
        <v>41960</v>
      </c>
      <c r="H2496">
        <v>6.57</v>
      </c>
      <c r="I2496" s="1">
        <v>0.83</v>
      </c>
    </row>
    <row r="2497" spans="1:9" x14ac:dyDescent="0.3">
      <c r="A2497">
        <v>9</v>
      </c>
      <c r="B2497">
        <v>5082</v>
      </c>
      <c r="C2497" s="1">
        <v>0.28000000000000003</v>
      </c>
      <c r="D2497" s="1">
        <v>0.72</v>
      </c>
      <c r="E2497" s="1">
        <v>0.09</v>
      </c>
      <c r="F2497" s="1">
        <v>0.16</v>
      </c>
      <c r="G2497">
        <v>40182</v>
      </c>
      <c r="H2497">
        <v>0</v>
      </c>
      <c r="I2497" s="1">
        <v>0.78</v>
      </c>
    </row>
    <row r="2498" spans="1:9" x14ac:dyDescent="0.3">
      <c r="A2498">
        <v>3</v>
      </c>
      <c r="B2498">
        <v>16898</v>
      </c>
      <c r="C2498" s="1">
        <v>0.21</v>
      </c>
      <c r="D2498" s="1">
        <v>0.79</v>
      </c>
      <c r="E2498" s="1">
        <v>7.0000000000000007E-2</v>
      </c>
      <c r="F2498" s="1">
        <v>0.16</v>
      </c>
      <c r="G2498">
        <v>41968</v>
      </c>
      <c r="H2498">
        <v>0</v>
      </c>
      <c r="I2498" s="1">
        <v>0.83</v>
      </c>
    </row>
    <row r="2499" spans="1:9" x14ac:dyDescent="0.3">
      <c r="A2499">
        <v>4</v>
      </c>
      <c r="B2499">
        <v>78843</v>
      </c>
      <c r="C2499" s="1">
        <v>0.17</v>
      </c>
      <c r="D2499" s="1">
        <v>0.83</v>
      </c>
      <c r="E2499" s="1">
        <v>0.06</v>
      </c>
      <c r="F2499" s="1">
        <v>0.14000000000000001</v>
      </c>
      <c r="G2499">
        <v>45512</v>
      </c>
      <c r="H2499">
        <v>3.56</v>
      </c>
      <c r="I2499" s="1">
        <v>0.84</v>
      </c>
    </row>
    <row r="2500" spans="1:9" x14ac:dyDescent="0.3">
      <c r="A2500">
        <v>6</v>
      </c>
      <c r="B2500">
        <v>33044</v>
      </c>
      <c r="C2500" s="1">
        <v>0.19</v>
      </c>
      <c r="D2500" s="1">
        <v>0.81</v>
      </c>
      <c r="E2500" s="1">
        <v>7.0000000000000007E-2</v>
      </c>
      <c r="F2500" s="1">
        <v>0.18</v>
      </c>
      <c r="G2500">
        <v>44132</v>
      </c>
      <c r="H2500">
        <v>0.76</v>
      </c>
      <c r="I2500" s="1">
        <v>0.83</v>
      </c>
    </row>
    <row r="2501" spans="1:9" x14ac:dyDescent="0.3">
      <c r="A2501">
        <v>2</v>
      </c>
      <c r="B2501">
        <v>53140</v>
      </c>
      <c r="C2501" s="1">
        <v>0.23</v>
      </c>
      <c r="D2501" s="1">
        <v>0.77</v>
      </c>
      <c r="E2501" s="1">
        <v>0.09</v>
      </c>
      <c r="F2501" s="1">
        <v>0.15</v>
      </c>
      <c r="G2501">
        <v>54440</v>
      </c>
      <c r="H2501">
        <v>0.98</v>
      </c>
      <c r="I2501" s="1">
        <v>0.82</v>
      </c>
    </row>
    <row r="2502" spans="1:9" x14ac:dyDescent="0.3">
      <c r="A2502">
        <v>1</v>
      </c>
      <c r="B2502">
        <v>71012</v>
      </c>
      <c r="C2502" s="1">
        <v>0.15</v>
      </c>
      <c r="D2502" s="1">
        <v>0.85</v>
      </c>
      <c r="E2502" s="1">
        <v>0.06</v>
      </c>
      <c r="F2502" s="1">
        <v>0.1</v>
      </c>
      <c r="G2502">
        <v>66006</v>
      </c>
      <c r="H2502">
        <v>1.1299999999999999</v>
      </c>
      <c r="I2502" s="1">
        <v>0.88</v>
      </c>
    </row>
    <row r="2503" spans="1:9" x14ac:dyDescent="0.3">
      <c r="A2503">
        <v>1</v>
      </c>
      <c r="B2503">
        <v>324890</v>
      </c>
      <c r="C2503" s="1">
        <v>0.1</v>
      </c>
      <c r="D2503" s="1">
        <v>0.9</v>
      </c>
      <c r="E2503" s="1">
        <v>0.06</v>
      </c>
      <c r="F2503" s="1">
        <v>0.1</v>
      </c>
      <c r="G2503">
        <v>64170</v>
      </c>
      <c r="H2503">
        <v>1.5</v>
      </c>
      <c r="I2503" s="1">
        <v>0.91</v>
      </c>
    </row>
    <row r="2504" spans="1:9" x14ac:dyDescent="0.3">
      <c r="A2504">
        <v>6</v>
      </c>
      <c r="B2504">
        <v>22039</v>
      </c>
      <c r="C2504" s="1">
        <v>0.17</v>
      </c>
      <c r="D2504" s="1">
        <v>0.83</v>
      </c>
      <c r="E2504" s="1">
        <v>0.05</v>
      </c>
      <c r="F2504" s="1">
        <v>0.21</v>
      </c>
      <c r="G2504">
        <v>35685</v>
      </c>
      <c r="H2504">
        <v>1.1299999999999999</v>
      </c>
      <c r="I2504" s="1">
        <v>0.89</v>
      </c>
    </row>
    <row r="2505" spans="1:9" x14ac:dyDescent="0.3">
      <c r="A2505">
        <v>2</v>
      </c>
      <c r="B2505">
        <v>14876</v>
      </c>
      <c r="C2505" s="1">
        <v>0.2</v>
      </c>
      <c r="D2505" s="1">
        <v>0.8</v>
      </c>
      <c r="E2505" s="1">
        <v>7.0000000000000007E-2</v>
      </c>
      <c r="F2505" s="1">
        <v>0.16</v>
      </c>
      <c r="G2505">
        <v>49707</v>
      </c>
      <c r="H2505">
        <v>0</v>
      </c>
      <c r="I2505" s="1">
        <v>0.86</v>
      </c>
    </row>
    <row r="2506" spans="1:9" x14ac:dyDescent="0.3">
      <c r="A2506">
        <v>4</v>
      </c>
      <c r="B2506">
        <v>97892</v>
      </c>
      <c r="C2506" s="1">
        <v>0.2</v>
      </c>
      <c r="D2506" s="1">
        <v>0.8</v>
      </c>
      <c r="E2506" s="1">
        <v>0.08</v>
      </c>
      <c r="F2506" s="1">
        <v>0.14000000000000001</v>
      </c>
      <c r="G2506">
        <v>47202</v>
      </c>
      <c r="H2506">
        <v>1.31</v>
      </c>
      <c r="I2506" s="1">
        <v>0.83</v>
      </c>
    </row>
    <row r="2507" spans="1:9" x14ac:dyDescent="0.3">
      <c r="A2507">
        <v>1</v>
      </c>
      <c r="B2507">
        <v>935764</v>
      </c>
      <c r="C2507" s="1">
        <v>0.14000000000000001</v>
      </c>
      <c r="D2507" s="1">
        <v>0.86</v>
      </c>
      <c r="E2507" s="1">
        <v>0.06</v>
      </c>
      <c r="F2507" s="1">
        <v>0.21</v>
      </c>
      <c r="G2507">
        <v>47924</v>
      </c>
      <c r="H2507">
        <v>4.58</v>
      </c>
      <c r="I2507" s="1">
        <v>0.87</v>
      </c>
    </row>
    <row r="2508" spans="1:9" x14ac:dyDescent="0.3">
      <c r="A2508">
        <v>1</v>
      </c>
      <c r="B2508">
        <v>19942</v>
      </c>
      <c r="C2508" s="1">
        <v>0.17</v>
      </c>
      <c r="D2508" s="1">
        <v>0.83</v>
      </c>
      <c r="E2508" s="1">
        <v>0.06</v>
      </c>
      <c r="F2508" s="1">
        <v>0.14000000000000001</v>
      </c>
      <c r="G2508">
        <v>50704</v>
      </c>
      <c r="H2508">
        <v>1.76</v>
      </c>
      <c r="I2508" s="1">
        <v>0.86</v>
      </c>
    </row>
    <row r="2509" spans="1:9" x14ac:dyDescent="0.3">
      <c r="A2509">
        <v>8</v>
      </c>
      <c r="B2509">
        <v>13561</v>
      </c>
      <c r="C2509" s="1">
        <v>0.2</v>
      </c>
      <c r="D2509" s="1">
        <v>0.8</v>
      </c>
      <c r="E2509" s="1">
        <v>0.12</v>
      </c>
      <c r="F2509" s="1">
        <v>0.14000000000000001</v>
      </c>
      <c r="G2509">
        <v>46565</v>
      </c>
      <c r="H2509">
        <v>0</v>
      </c>
      <c r="I2509" s="1">
        <v>0.84</v>
      </c>
    </row>
    <row r="2510" spans="1:9" x14ac:dyDescent="0.3">
      <c r="A2510">
        <v>2</v>
      </c>
      <c r="B2510">
        <v>157668</v>
      </c>
      <c r="C2510" s="1">
        <v>0.22</v>
      </c>
      <c r="D2510" s="1">
        <v>0.78</v>
      </c>
      <c r="E2510" s="1">
        <v>0.08</v>
      </c>
      <c r="F2510" s="1">
        <v>0.16</v>
      </c>
      <c r="G2510">
        <v>46024</v>
      </c>
      <c r="H2510">
        <v>5.67</v>
      </c>
      <c r="I2510" s="1">
        <v>0.82</v>
      </c>
    </row>
    <row r="2511" spans="1:9" x14ac:dyDescent="0.3">
      <c r="A2511">
        <v>1</v>
      </c>
      <c r="B2511">
        <v>187149</v>
      </c>
      <c r="C2511" s="1">
        <v>0.16</v>
      </c>
      <c r="D2511" s="1">
        <v>0.84</v>
      </c>
      <c r="E2511" s="1">
        <v>7.0000000000000007E-2</v>
      </c>
      <c r="F2511" s="1">
        <v>0.09</v>
      </c>
      <c r="G2511">
        <v>66171</v>
      </c>
      <c r="H2511">
        <v>1.26</v>
      </c>
      <c r="I2511" s="1">
        <v>0.87</v>
      </c>
    </row>
    <row r="2512" spans="1:9" x14ac:dyDescent="0.3">
      <c r="A2512">
        <v>1</v>
      </c>
      <c r="B2512">
        <v>61581</v>
      </c>
      <c r="C2512" s="1">
        <v>0.14000000000000001</v>
      </c>
      <c r="D2512" s="1">
        <v>0.86</v>
      </c>
      <c r="E2512" s="1">
        <v>7.0000000000000007E-2</v>
      </c>
      <c r="F2512" s="1">
        <v>0.12</v>
      </c>
      <c r="G2512">
        <v>60874</v>
      </c>
      <c r="H2512">
        <v>0.81</v>
      </c>
      <c r="I2512" s="1">
        <v>0.88</v>
      </c>
    </row>
    <row r="2513" spans="1:9" x14ac:dyDescent="0.3">
      <c r="A2513">
        <v>1</v>
      </c>
      <c r="B2513">
        <v>11012</v>
      </c>
      <c r="C2513" s="1">
        <v>0.13</v>
      </c>
      <c r="D2513" s="1">
        <v>0.87</v>
      </c>
      <c r="E2513" s="1">
        <v>0.05</v>
      </c>
      <c r="F2513" s="1">
        <v>0.14000000000000001</v>
      </c>
      <c r="G2513">
        <v>49280</v>
      </c>
      <c r="H2513">
        <v>2.27</v>
      </c>
      <c r="I2513" s="1">
        <v>0.68</v>
      </c>
    </row>
    <row r="2514" spans="1:9" x14ac:dyDescent="0.3">
      <c r="A2514">
        <v>3</v>
      </c>
      <c r="B2514">
        <v>17761</v>
      </c>
      <c r="C2514" s="1">
        <v>0.23</v>
      </c>
      <c r="D2514" s="1">
        <v>0.77</v>
      </c>
      <c r="E2514" s="1">
        <v>0.09</v>
      </c>
      <c r="F2514" s="1">
        <v>0.16</v>
      </c>
      <c r="G2514">
        <v>43688</v>
      </c>
      <c r="H2514">
        <v>5.29</v>
      </c>
      <c r="I2514" s="1">
        <v>0.82</v>
      </c>
    </row>
    <row r="2515" spans="1:9" x14ac:dyDescent="0.3">
      <c r="A2515">
        <v>2</v>
      </c>
      <c r="B2515">
        <v>19688</v>
      </c>
      <c r="C2515" s="1">
        <v>0.18</v>
      </c>
      <c r="D2515" s="1">
        <v>0.82</v>
      </c>
      <c r="E2515" s="1">
        <v>7.0000000000000007E-2</v>
      </c>
      <c r="F2515" s="1">
        <v>0.2</v>
      </c>
      <c r="G2515">
        <v>40322</v>
      </c>
      <c r="H2515">
        <v>0</v>
      </c>
      <c r="I2515" s="1">
        <v>0.86</v>
      </c>
    </row>
    <row r="2516" spans="1:9" x14ac:dyDescent="0.3">
      <c r="A2516">
        <v>9</v>
      </c>
      <c r="B2516">
        <v>5765</v>
      </c>
      <c r="C2516" s="1">
        <v>0.24</v>
      </c>
      <c r="D2516" s="1">
        <v>0.76</v>
      </c>
      <c r="E2516" s="1">
        <v>0.08</v>
      </c>
      <c r="F2516" s="1">
        <v>0.16</v>
      </c>
      <c r="G2516">
        <v>38265</v>
      </c>
      <c r="H2516">
        <v>0</v>
      </c>
      <c r="I2516" s="1">
        <v>0.8</v>
      </c>
    </row>
    <row r="2517" spans="1:9" x14ac:dyDescent="0.3">
      <c r="A2517">
        <v>6</v>
      </c>
      <c r="B2517">
        <v>40878</v>
      </c>
      <c r="C2517" s="1">
        <v>0.18</v>
      </c>
      <c r="D2517" s="1">
        <v>0.82</v>
      </c>
      <c r="E2517" s="1">
        <v>0.06</v>
      </c>
      <c r="F2517" s="1">
        <v>0.22</v>
      </c>
      <c r="G2517">
        <v>42475</v>
      </c>
      <c r="H2517">
        <v>2.08</v>
      </c>
      <c r="I2517" s="1">
        <v>0.86</v>
      </c>
    </row>
    <row r="2518" spans="1:9" x14ac:dyDescent="0.3">
      <c r="A2518">
        <v>3</v>
      </c>
      <c r="B2518">
        <v>128607</v>
      </c>
      <c r="C2518" s="1">
        <v>0.18</v>
      </c>
      <c r="D2518" s="1">
        <v>0.82</v>
      </c>
      <c r="E2518" s="1">
        <v>0.08</v>
      </c>
      <c r="F2518" s="1">
        <v>0.14000000000000001</v>
      </c>
      <c r="G2518">
        <v>49242</v>
      </c>
      <c r="H2518">
        <v>6.34</v>
      </c>
      <c r="I2518" s="1">
        <v>0.83</v>
      </c>
    </row>
    <row r="2519" spans="1:9" x14ac:dyDescent="0.3">
      <c r="A2519">
        <v>8</v>
      </c>
      <c r="B2519">
        <v>16558</v>
      </c>
      <c r="C2519" s="1">
        <v>0.19</v>
      </c>
      <c r="D2519" s="1">
        <v>0.81</v>
      </c>
      <c r="E2519" s="1">
        <v>0.06</v>
      </c>
      <c r="F2519" s="1">
        <v>0.19</v>
      </c>
      <c r="G2519">
        <v>38879</v>
      </c>
      <c r="H2519">
        <v>1.51</v>
      </c>
      <c r="I2519" s="1">
        <v>0.73</v>
      </c>
    </row>
    <row r="2520" spans="1:9" x14ac:dyDescent="0.3">
      <c r="A2520">
        <v>7</v>
      </c>
      <c r="B2520">
        <v>33415</v>
      </c>
      <c r="C2520" s="1">
        <v>0.19</v>
      </c>
      <c r="D2520" s="1">
        <v>0.81</v>
      </c>
      <c r="E2520" s="1">
        <v>7.0000000000000007E-2</v>
      </c>
      <c r="F2520" s="1">
        <v>0.19</v>
      </c>
      <c r="G2520">
        <v>42351</v>
      </c>
      <c r="H2520">
        <v>2.9</v>
      </c>
      <c r="I2520" s="1">
        <v>0.81</v>
      </c>
    </row>
    <row r="2521" spans="1:9" x14ac:dyDescent="0.3">
      <c r="A2521">
        <v>7</v>
      </c>
      <c r="B2521">
        <v>27107</v>
      </c>
      <c r="C2521" s="1">
        <v>0.2</v>
      </c>
      <c r="D2521" s="1">
        <v>0.8</v>
      </c>
      <c r="E2521" s="1">
        <v>7.0000000000000007E-2</v>
      </c>
      <c r="F2521" s="1">
        <v>0.17</v>
      </c>
      <c r="G2521">
        <v>42603</v>
      </c>
      <c r="H2521">
        <v>2.21</v>
      </c>
      <c r="I2521" s="1">
        <v>0.84</v>
      </c>
    </row>
    <row r="2522" spans="1:9" x14ac:dyDescent="0.3">
      <c r="A2522">
        <v>1</v>
      </c>
      <c r="B2522">
        <v>231729</v>
      </c>
      <c r="C2522" s="1">
        <v>0.13</v>
      </c>
      <c r="D2522" s="1">
        <v>0.87</v>
      </c>
      <c r="E2522" s="1">
        <v>0.05</v>
      </c>
      <c r="F2522" s="1">
        <v>0.04</v>
      </c>
      <c r="G2522">
        <v>115930</v>
      </c>
      <c r="H2522">
        <v>1.53</v>
      </c>
      <c r="I2522" s="1">
        <v>0.89</v>
      </c>
    </row>
    <row r="2523" spans="1:9" x14ac:dyDescent="0.3">
      <c r="A2523">
        <v>1</v>
      </c>
      <c r="B2523">
        <v>140625</v>
      </c>
      <c r="C2523" s="1">
        <v>0.16</v>
      </c>
      <c r="D2523" s="1">
        <v>0.84</v>
      </c>
      <c r="E2523" s="1">
        <v>7.0000000000000007E-2</v>
      </c>
      <c r="F2523" s="1">
        <v>0.08</v>
      </c>
      <c r="G2523">
        <v>76507</v>
      </c>
      <c r="H2523">
        <v>1.74</v>
      </c>
      <c r="I2523" s="1">
        <v>0.87</v>
      </c>
    </row>
    <row r="2524" spans="1:9" x14ac:dyDescent="0.3">
      <c r="A2524">
        <v>7</v>
      </c>
      <c r="B2524">
        <v>58057</v>
      </c>
      <c r="C2524" s="1">
        <v>0.15</v>
      </c>
      <c r="D2524" s="1">
        <v>0.85</v>
      </c>
      <c r="E2524" s="1">
        <v>0.06</v>
      </c>
      <c r="F2524" s="1">
        <v>0.15</v>
      </c>
      <c r="G2524">
        <v>45969</v>
      </c>
      <c r="H2524">
        <v>2.0699999999999998</v>
      </c>
      <c r="I2524" s="1">
        <v>0.65</v>
      </c>
    </row>
    <row r="2525" spans="1:9" x14ac:dyDescent="0.3">
      <c r="A2525">
        <v>6</v>
      </c>
      <c r="B2525">
        <v>18128</v>
      </c>
      <c r="C2525" s="1">
        <v>0.1</v>
      </c>
      <c r="D2525" s="1">
        <v>0.9</v>
      </c>
      <c r="E2525" s="1">
        <v>0.04</v>
      </c>
      <c r="F2525" s="1">
        <v>0.11</v>
      </c>
      <c r="G2525">
        <v>84946</v>
      </c>
      <c r="H2525">
        <v>1.88</v>
      </c>
      <c r="I2525" s="1">
        <v>0.91</v>
      </c>
    </row>
    <row r="2526" spans="1:9" x14ac:dyDescent="0.3">
      <c r="A2526">
        <v>5</v>
      </c>
      <c r="B2526">
        <v>87092</v>
      </c>
      <c r="C2526" s="1">
        <v>0.16</v>
      </c>
      <c r="D2526" s="1">
        <v>0.84</v>
      </c>
      <c r="E2526" s="1">
        <v>0.06</v>
      </c>
      <c r="F2526" s="1">
        <v>0.17</v>
      </c>
      <c r="G2526">
        <v>46653</v>
      </c>
      <c r="H2526">
        <v>4.2300000000000004</v>
      </c>
      <c r="I2526" s="1">
        <v>0.85</v>
      </c>
    </row>
    <row r="2527" spans="1:9" x14ac:dyDescent="0.3">
      <c r="A2527">
        <v>2</v>
      </c>
      <c r="B2527">
        <v>23792</v>
      </c>
      <c r="C2527" s="1">
        <v>0.3</v>
      </c>
      <c r="D2527" s="1">
        <v>0.7</v>
      </c>
      <c r="E2527" s="1">
        <v>0.11</v>
      </c>
      <c r="F2527" s="1">
        <v>0.2</v>
      </c>
      <c r="G2527">
        <v>46912</v>
      </c>
      <c r="H2527">
        <v>0</v>
      </c>
      <c r="I2527" s="1">
        <v>0.72</v>
      </c>
    </row>
    <row r="2528" spans="1:9" x14ac:dyDescent="0.3">
      <c r="A2528">
        <v>3</v>
      </c>
      <c r="B2528">
        <v>8786</v>
      </c>
      <c r="C2528" s="1">
        <v>0.2</v>
      </c>
      <c r="D2528" s="1">
        <v>0.8</v>
      </c>
      <c r="E2528" s="1">
        <v>0.06</v>
      </c>
      <c r="F2528" s="1">
        <v>0.1</v>
      </c>
      <c r="G2528">
        <v>61190</v>
      </c>
      <c r="H2528">
        <v>0</v>
      </c>
      <c r="I2528" s="1">
        <v>0.83</v>
      </c>
    </row>
    <row r="2529" spans="1:9" x14ac:dyDescent="0.3">
      <c r="A2529">
        <v>2</v>
      </c>
      <c r="B2529">
        <v>1892</v>
      </c>
      <c r="C2529" s="1">
        <v>0.24</v>
      </c>
      <c r="D2529" s="1">
        <v>0.76</v>
      </c>
      <c r="E2529" s="1">
        <v>7.0000000000000007E-2</v>
      </c>
      <c r="F2529" s="1">
        <v>0.1</v>
      </c>
      <c r="G2529">
        <v>57210</v>
      </c>
      <c r="H2529">
        <v>0</v>
      </c>
      <c r="I2529" s="1">
        <v>0.77</v>
      </c>
    </row>
    <row r="2530" spans="1:9" x14ac:dyDescent="0.3">
      <c r="A2530">
        <v>1</v>
      </c>
      <c r="B2530">
        <v>50310</v>
      </c>
      <c r="C2530" s="1">
        <v>0.15</v>
      </c>
      <c r="D2530" s="1">
        <v>0.85</v>
      </c>
      <c r="E2530" s="1">
        <v>0.06</v>
      </c>
      <c r="F2530" s="1">
        <v>0.16</v>
      </c>
      <c r="G2530">
        <v>50594</v>
      </c>
      <c r="H2530">
        <v>1.01</v>
      </c>
      <c r="I2530" s="1">
        <v>0.88</v>
      </c>
    </row>
    <row r="2531" spans="1:9" x14ac:dyDescent="0.3">
      <c r="A2531">
        <v>1</v>
      </c>
      <c r="B2531">
        <v>29989</v>
      </c>
      <c r="C2531" s="1">
        <v>0.19</v>
      </c>
      <c r="D2531" s="1">
        <v>0.81</v>
      </c>
      <c r="E2531" s="1">
        <v>0.05</v>
      </c>
      <c r="F2531" s="1">
        <v>0.1</v>
      </c>
      <c r="G2531">
        <v>59942</v>
      </c>
      <c r="H2531">
        <v>0.33</v>
      </c>
      <c r="I2531" s="1">
        <v>0.83</v>
      </c>
    </row>
    <row r="2532" spans="1:9" x14ac:dyDescent="0.3">
      <c r="A2532">
        <v>7</v>
      </c>
      <c r="B2532">
        <v>7027</v>
      </c>
      <c r="C2532" s="1">
        <v>0.15</v>
      </c>
      <c r="D2532" s="1">
        <v>0.85</v>
      </c>
      <c r="E2532" s="1">
        <v>0.04</v>
      </c>
      <c r="F2532" s="1">
        <v>0.15</v>
      </c>
      <c r="G2532">
        <v>45051</v>
      </c>
      <c r="H2532">
        <v>3.56</v>
      </c>
      <c r="I2532" s="1">
        <v>0.85</v>
      </c>
    </row>
    <row r="2533" spans="1:9" x14ac:dyDescent="0.3">
      <c r="A2533">
        <v>1</v>
      </c>
      <c r="B2533">
        <v>22824</v>
      </c>
      <c r="C2533" s="1">
        <v>0.27</v>
      </c>
      <c r="D2533" s="1">
        <v>0.73</v>
      </c>
      <c r="E2533" s="1">
        <v>0.12</v>
      </c>
      <c r="F2533" s="1">
        <v>0.13</v>
      </c>
      <c r="G2533">
        <v>53008</v>
      </c>
      <c r="H2533">
        <v>0</v>
      </c>
      <c r="I2533" s="1">
        <v>0.75</v>
      </c>
    </row>
    <row r="2534" spans="1:9" x14ac:dyDescent="0.3">
      <c r="A2534">
        <v>1</v>
      </c>
      <c r="B2534">
        <v>86976</v>
      </c>
      <c r="C2534" s="1">
        <v>0.15</v>
      </c>
      <c r="D2534" s="1">
        <v>0.85</v>
      </c>
      <c r="E2534" s="1">
        <v>7.0000000000000007E-2</v>
      </c>
      <c r="F2534" s="1">
        <v>0.12</v>
      </c>
      <c r="G2534">
        <v>61883</v>
      </c>
      <c r="H2534">
        <v>0.06</v>
      </c>
      <c r="I2534" s="1">
        <v>0.85</v>
      </c>
    </row>
    <row r="2535" spans="1:9" x14ac:dyDescent="0.3">
      <c r="A2535">
        <v>8</v>
      </c>
      <c r="B2535">
        <v>3582</v>
      </c>
      <c r="C2535" s="1">
        <v>0.24</v>
      </c>
      <c r="D2535" s="1">
        <v>0.76</v>
      </c>
      <c r="E2535" s="1">
        <v>0.06</v>
      </c>
      <c r="F2535" s="1">
        <v>0.16</v>
      </c>
      <c r="G2535">
        <v>41180</v>
      </c>
      <c r="H2535">
        <v>11.17</v>
      </c>
      <c r="I2535" s="1">
        <v>0.81</v>
      </c>
    </row>
    <row r="2536" spans="1:9" x14ac:dyDescent="0.3">
      <c r="A2536">
        <v>6</v>
      </c>
      <c r="B2536">
        <v>32587</v>
      </c>
      <c r="C2536" s="1">
        <v>0.12</v>
      </c>
      <c r="D2536" s="1">
        <v>0.88</v>
      </c>
      <c r="E2536" s="1">
        <v>0.06</v>
      </c>
      <c r="F2536" s="1">
        <v>0.2</v>
      </c>
      <c r="G2536">
        <v>41806</v>
      </c>
      <c r="H2536">
        <v>1.5</v>
      </c>
      <c r="I2536" s="1">
        <v>0.66</v>
      </c>
    </row>
    <row r="2537" spans="1:9" x14ac:dyDescent="0.3">
      <c r="A2537">
        <v>2</v>
      </c>
      <c r="B2537">
        <v>355642</v>
      </c>
      <c r="C2537" s="1">
        <v>0.11</v>
      </c>
      <c r="D2537" s="1">
        <v>0.89</v>
      </c>
      <c r="E2537" s="1">
        <v>0.16</v>
      </c>
      <c r="F2537" s="1">
        <v>0.13</v>
      </c>
      <c r="G2537">
        <v>54292</v>
      </c>
      <c r="H2537">
        <v>7.53</v>
      </c>
      <c r="I2537" s="1">
        <v>0.9</v>
      </c>
    </row>
    <row r="2538" spans="1:9" x14ac:dyDescent="0.3">
      <c r="A2538">
        <v>1</v>
      </c>
      <c r="B2538">
        <v>1986049</v>
      </c>
      <c r="C2538" s="1">
        <v>0.12</v>
      </c>
      <c r="D2538" s="1">
        <v>0.88</v>
      </c>
      <c r="E2538" s="1">
        <v>0.08</v>
      </c>
      <c r="F2538" s="1">
        <v>0.17</v>
      </c>
      <c r="G2538">
        <v>54210</v>
      </c>
      <c r="H2538">
        <v>3.82</v>
      </c>
      <c r="I2538" s="1">
        <v>0.88</v>
      </c>
    </row>
    <row r="2539" spans="1:9" x14ac:dyDescent="0.3">
      <c r="A2539">
        <v>8</v>
      </c>
      <c r="B2539">
        <v>11702</v>
      </c>
      <c r="C2539" s="1">
        <v>0.24</v>
      </c>
      <c r="D2539" s="1">
        <v>0.76</v>
      </c>
      <c r="E2539" s="1">
        <v>0.09</v>
      </c>
      <c r="F2539" s="1">
        <v>0.1</v>
      </c>
      <c r="G2539">
        <v>64832</v>
      </c>
      <c r="H2539">
        <v>0</v>
      </c>
      <c r="I2539" s="1">
        <v>0.78</v>
      </c>
    </row>
    <row r="2540" spans="1:9" x14ac:dyDescent="0.3">
      <c r="A2540">
        <v>8</v>
      </c>
      <c r="B2540">
        <v>648</v>
      </c>
      <c r="C2540" s="1">
        <v>0.25</v>
      </c>
      <c r="D2540" s="1">
        <v>0.75</v>
      </c>
      <c r="E2540" s="1">
        <v>0.08</v>
      </c>
      <c r="F2540" s="1">
        <v>0.1</v>
      </c>
      <c r="G2540">
        <v>66101</v>
      </c>
      <c r="H2540">
        <v>0</v>
      </c>
      <c r="I2540" s="1">
        <v>0.76</v>
      </c>
    </row>
    <row r="2541" spans="1:9" x14ac:dyDescent="0.3">
      <c r="A2541">
        <v>6</v>
      </c>
      <c r="B2541">
        <v>18691</v>
      </c>
      <c r="C2541" s="1">
        <v>0.25</v>
      </c>
      <c r="D2541" s="1">
        <v>0.75</v>
      </c>
      <c r="E2541" s="1">
        <v>0.08</v>
      </c>
      <c r="F2541" s="1">
        <v>0.15</v>
      </c>
      <c r="G2541">
        <v>48460</v>
      </c>
      <c r="H2541">
        <v>1.34</v>
      </c>
      <c r="I2541" s="1">
        <v>0.78</v>
      </c>
    </row>
    <row r="2542" spans="1:9" x14ac:dyDescent="0.3">
      <c r="A2542">
        <v>3</v>
      </c>
      <c r="B2542">
        <v>94324</v>
      </c>
      <c r="C2542" s="1">
        <v>0.17</v>
      </c>
      <c r="D2542" s="1">
        <v>0.83</v>
      </c>
      <c r="E2542" s="1">
        <v>0.08</v>
      </c>
      <c r="F2542" s="1">
        <v>0.18</v>
      </c>
      <c r="G2542">
        <v>47339</v>
      </c>
      <c r="H2542">
        <v>7.12</v>
      </c>
      <c r="I2542" s="1">
        <v>0.81</v>
      </c>
    </row>
    <row r="2543" spans="1:9" x14ac:dyDescent="0.3">
      <c r="A2543">
        <v>1</v>
      </c>
      <c r="B2543">
        <v>370200</v>
      </c>
      <c r="C2543" s="1">
        <v>0.12</v>
      </c>
      <c r="D2543" s="1">
        <v>0.88</v>
      </c>
      <c r="E2543" s="1">
        <v>0.05</v>
      </c>
      <c r="F2543" s="1">
        <v>0.1</v>
      </c>
      <c r="G2543">
        <v>74225</v>
      </c>
      <c r="H2543">
        <v>0.56999999999999995</v>
      </c>
      <c r="I2543" s="1">
        <v>0.87</v>
      </c>
    </row>
    <row r="2544" spans="1:9" x14ac:dyDescent="0.3">
      <c r="A2544">
        <v>3</v>
      </c>
      <c r="B2544">
        <v>226758</v>
      </c>
      <c r="C2544" s="1">
        <v>0.09</v>
      </c>
      <c r="D2544" s="1">
        <v>0.91</v>
      </c>
      <c r="E2544" s="1">
        <v>0.04</v>
      </c>
      <c r="F2544" s="1">
        <v>0.22</v>
      </c>
      <c r="G2544">
        <v>50113</v>
      </c>
      <c r="H2544">
        <v>2.67</v>
      </c>
      <c r="I2544" s="1">
        <v>0.86</v>
      </c>
    </row>
    <row r="2545" spans="1:9" x14ac:dyDescent="0.3">
      <c r="A2545">
        <v>7</v>
      </c>
      <c r="B2545">
        <v>9267</v>
      </c>
      <c r="C2545" s="1">
        <v>0.23</v>
      </c>
      <c r="D2545" s="1">
        <v>0.77</v>
      </c>
      <c r="E2545" s="1">
        <v>0.09</v>
      </c>
      <c r="F2545" s="1">
        <v>0.16</v>
      </c>
      <c r="G2545">
        <v>45670</v>
      </c>
      <c r="H2545">
        <v>2.7</v>
      </c>
      <c r="I2545" s="1">
        <v>0.78</v>
      </c>
    </row>
    <row r="2546" spans="1:9" x14ac:dyDescent="0.3">
      <c r="A2546">
        <v>9</v>
      </c>
      <c r="B2546">
        <v>1516</v>
      </c>
      <c r="C2546" s="1">
        <v>0.26</v>
      </c>
      <c r="D2546" s="1">
        <v>0.74</v>
      </c>
      <c r="E2546" s="1">
        <v>0.05</v>
      </c>
      <c r="F2546" s="1">
        <v>0.16</v>
      </c>
      <c r="G2546">
        <v>44409</v>
      </c>
      <c r="H2546">
        <v>0</v>
      </c>
      <c r="I2546" s="1">
        <v>0.76</v>
      </c>
    </row>
    <row r="2547" spans="1:9" x14ac:dyDescent="0.3">
      <c r="A2547">
        <v>7</v>
      </c>
      <c r="B2547">
        <v>7114</v>
      </c>
      <c r="C2547" s="1">
        <v>0.18</v>
      </c>
      <c r="D2547" s="1">
        <v>0.82</v>
      </c>
      <c r="E2547" s="1">
        <v>0.04</v>
      </c>
      <c r="F2547" s="1">
        <v>0.31</v>
      </c>
      <c r="G2547">
        <v>30116</v>
      </c>
      <c r="H2547">
        <v>0</v>
      </c>
      <c r="I2547" s="1">
        <v>0.84</v>
      </c>
    </row>
    <row r="2548" spans="1:9" x14ac:dyDescent="0.3">
      <c r="A2548">
        <v>5</v>
      </c>
      <c r="B2548">
        <v>37924</v>
      </c>
      <c r="C2548" s="1">
        <v>0.2</v>
      </c>
      <c r="D2548" s="1">
        <v>0.8</v>
      </c>
      <c r="E2548" s="1">
        <v>0.08</v>
      </c>
      <c r="F2548" s="1">
        <v>0.13</v>
      </c>
      <c r="G2548">
        <v>47097</v>
      </c>
      <c r="H2548">
        <v>4.03</v>
      </c>
      <c r="I2548" s="1">
        <v>0.81</v>
      </c>
    </row>
    <row r="2549" spans="1:9" x14ac:dyDescent="0.3">
      <c r="A2549">
        <v>3</v>
      </c>
      <c r="B2549">
        <v>18389</v>
      </c>
      <c r="C2549" s="1">
        <v>0.2</v>
      </c>
      <c r="D2549" s="1">
        <v>0.8</v>
      </c>
      <c r="E2549" s="1">
        <v>7.0000000000000007E-2</v>
      </c>
      <c r="F2549" s="1">
        <v>0.15</v>
      </c>
      <c r="G2549">
        <v>53626</v>
      </c>
      <c r="H2549">
        <v>0.65</v>
      </c>
      <c r="I2549" s="1">
        <v>0.82</v>
      </c>
    </row>
    <row r="2550" spans="1:9" x14ac:dyDescent="0.3">
      <c r="A2550">
        <v>6</v>
      </c>
      <c r="B2550">
        <v>47542</v>
      </c>
      <c r="C2550" s="1">
        <v>0.22</v>
      </c>
      <c r="D2550" s="1">
        <v>0.78</v>
      </c>
      <c r="E2550" s="1">
        <v>0.08</v>
      </c>
      <c r="F2550" s="1">
        <v>0.11</v>
      </c>
      <c r="G2550">
        <v>56696</v>
      </c>
      <c r="H2550">
        <v>1.37</v>
      </c>
      <c r="I2550" s="1">
        <v>0.78</v>
      </c>
    </row>
    <row r="2551" spans="1:9" x14ac:dyDescent="0.3">
      <c r="A2551">
        <v>1</v>
      </c>
      <c r="B2551">
        <v>43247</v>
      </c>
      <c r="C2551" s="1">
        <v>0.14000000000000001</v>
      </c>
      <c r="D2551" s="1">
        <v>0.86</v>
      </c>
      <c r="E2551" s="1">
        <v>0.06</v>
      </c>
      <c r="F2551" s="1">
        <v>0.14000000000000001</v>
      </c>
      <c r="G2551">
        <v>52588</v>
      </c>
      <c r="H2551">
        <v>1.36</v>
      </c>
      <c r="I2551" s="1">
        <v>0.85</v>
      </c>
    </row>
    <row r="2552" spans="1:9" x14ac:dyDescent="0.3">
      <c r="A2552">
        <v>6</v>
      </c>
      <c r="B2552">
        <v>21561</v>
      </c>
      <c r="C2552" s="1">
        <v>0.18</v>
      </c>
      <c r="D2552" s="1">
        <v>0.82</v>
      </c>
      <c r="E2552" s="1">
        <v>0.06</v>
      </c>
      <c r="F2552" s="1">
        <v>0.14000000000000001</v>
      </c>
      <c r="G2552">
        <v>52085</v>
      </c>
      <c r="H2552">
        <v>1.1599999999999999</v>
      </c>
      <c r="I2552" s="1">
        <v>0.84</v>
      </c>
    </row>
    <row r="2553" spans="1:9" x14ac:dyDescent="0.3">
      <c r="A2553">
        <v>3</v>
      </c>
      <c r="B2553">
        <v>13994</v>
      </c>
      <c r="C2553" s="1">
        <v>0.21</v>
      </c>
      <c r="D2553" s="1">
        <v>0.79</v>
      </c>
      <c r="E2553" s="1">
        <v>0.09</v>
      </c>
      <c r="F2553" s="1">
        <v>0.12</v>
      </c>
      <c r="G2553">
        <v>50330</v>
      </c>
      <c r="H2553">
        <v>0</v>
      </c>
      <c r="I2553" s="1">
        <v>0.82</v>
      </c>
    </row>
    <row r="2554" spans="1:9" x14ac:dyDescent="0.3">
      <c r="A2554">
        <v>2</v>
      </c>
      <c r="B2554">
        <v>423908</v>
      </c>
      <c r="C2554" s="1">
        <v>0.14000000000000001</v>
      </c>
      <c r="D2554" s="1">
        <v>0.86</v>
      </c>
      <c r="E2554" s="1">
        <v>0.04</v>
      </c>
      <c r="F2554" s="1">
        <v>0.28000000000000003</v>
      </c>
      <c r="G2554">
        <v>38106</v>
      </c>
      <c r="H2554">
        <v>2.68</v>
      </c>
      <c r="I2554" s="1">
        <v>0.87</v>
      </c>
    </row>
    <row r="2555" spans="1:9" x14ac:dyDescent="0.3">
      <c r="A2555">
        <v>6</v>
      </c>
      <c r="B2555">
        <v>13033</v>
      </c>
      <c r="C2555" s="1">
        <v>0.19</v>
      </c>
      <c r="D2555" s="1">
        <v>0.81</v>
      </c>
      <c r="E2555" s="1">
        <v>7.0000000000000007E-2</v>
      </c>
      <c r="F2555" s="1">
        <v>0.19</v>
      </c>
      <c r="G2555">
        <v>43714</v>
      </c>
      <c r="H2555">
        <v>1.92</v>
      </c>
      <c r="I2555" s="1">
        <v>0.84</v>
      </c>
    </row>
    <row r="2556" spans="1:9" x14ac:dyDescent="0.3">
      <c r="A2556">
        <v>2</v>
      </c>
      <c r="B2556">
        <v>6005</v>
      </c>
      <c r="C2556" s="1">
        <v>0.2</v>
      </c>
      <c r="D2556" s="1">
        <v>0.8</v>
      </c>
      <c r="E2556" s="1">
        <v>7.0000000000000007E-2</v>
      </c>
      <c r="F2556" s="1">
        <v>0.09</v>
      </c>
      <c r="G2556">
        <v>64799</v>
      </c>
      <c r="H2556">
        <v>0</v>
      </c>
      <c r="I2556" s="1">
        <v>0.83</v>
      </c>
    </row>
    <row r="2557" spans="1:9" x14ac:dyDescent="0.3">
      <c r="A2557">
        <v>6</v>
      </c>
      <c r="B2557">
        <v>30119</v>
      </c>
      <c r="C2557" s="1">
        <v>0.22</v>
      </c>
      <c r="D2557" s="1">
        <v>0.78</v>
      </c>
      <c r="E2557" s="1">
        <v>0.08</v>
      </c>
      <c r="F2557" s="1">
        <v>0.2</v>
      </c>
      <c r="G2557">
        <v>44154</v>
      </c>
      <c r="H2557">
        <v>0</v>
      </c>
      <c r="I2557" s="1">
        <v>0.82</v>
      </c>
    </row>
    <row r="2558" spans="1:9" x14ac:dyDescent="0.3">
      <c r="A2558">
        <v>6</v>
      </c>
      <c r="B2558">
        <v>7665</v>
      </c>
      <c r="C2558" s="1">
        <v>0.16</v>
      </c>
      <c r="D2558" s="1">
        <v>0.84</v>
      </c>
      <c r="E2558" s="1">
        <v>0.03</v>
      </c>
      <c r="F2558" s="1">
        <v>0.17</v>
      </c>
      <c r="G2558">
        <v>45689</v>
      </c>
      <c r="H2558">
        <v>2.2200000000000002</v>
      </c>
      <c r="I2558" s="1">
        <v>0.85</v>
      </c>
    </row>
    <row r="2559" spans="1:9" x14ac:dyDescent="0.3">
      <c r="A2559">
        <v>1</v>
      </c>
      <c r="B2559">
        <v>42454</v>
      </c>
      <c r="C2559" s="1">
        <v>0.12</v>
      </c>
      <c r="D2559" s="1">
        <v>0.88</v>
      </c>
      <c r="E2559" s="1">
        <v>0.05</v>
      </c>
      <c r="F2559" s="1">
        <v>0.08</v>
      </c>
      <c r="G2559">
        <v>89513</v>
      </c>
      <c r="H2559">
        <v>0.82</v>
      </c>
      <c r="I2559" s="1">
        <v>0.9</v>
      </c>
    </row>
    <row r="2560" spans="1:9" x14ac:dyDescent="0.3">
      <c r="A2560">
        <v>6</v>
      </c>
      <c r="B2560">
        <v>52592</v>
      </c>
      <c r="C2560" s="1">
        <v>0.18</v>
      </c>
      <c r="D2560" s="1">
        <v>0.82</v>
      </c>
      <c r="E2560" s="1">
        <v>0.06</v>
      </c>
      <c r="F2560" s="1">
        <v>0.16</v>
      </c>
      <c r="G2560">
        <v>43483</v>
      </c>
      <c r="H2560">
        <v>6.14</v>
      </c>
      <c r="I2560" s="1">
        <v>0.81</v>
      </c>
    </row>
    <row r="2561" spans="1:9" x14ac:dyDescent="0.3">
      <c r="A2561">
        <v>7</v>
      </c>
      <c r="B2561">
        <v>7291</v>
      </c>
      <c r="C2561" s="1">
        <v>0.15</v>
      </c>
      <c r="D2561" s="1">
        <v>0.85</v>
      </c>
      <c r="E2561" s="1">
        <v>0.04</v>
      </c>
      <c r="F2561" s="1">
        <v>0.16</v>
      </c>
      <c r="G2561">
        <v>42291</v>
      </c>
      <c r="H2561">
        <v>4.8</v>
      </c>
      <c r="I2561" s="1">
        <v>0.64</v>
      </c>
    </row>
    <row r="2562" spans="1:9" x14ac:dyDescent="0.3">
      <c r="A2562">
        <v>3</v>
      </c>
      <c r="B2562">
        <v>10456</v>
      </c>
      <c r="C2562" s="1">
        <v>0.23</v>
      </c>
      <c r="D2562" s="1">
        <v>0.77</v>
      </c>
      <c r="E2562" s="1">
        <v>0.08</v>
      </c>
      <c r="F2562" s="1">
        <v>0.11</v>
      </c>
      <c r="G2562">
        <v>58356</v>
      </c>
      <c r="H2562">
        <v>2.39</v>
      </c>
      <c r="I2562" s="1">
        <v>0.8</v>
      </c>
    </row>
    <row r="2563" spans="1:9" x14ac:dyDescent="0.3">
      <c r="A2563">
        <v>9</v>
      </c>
      <c r="B2563">
        <v>2836</v>
      </c>
      <c r="C2563" s="1">
        <v>0.16</v>
      </c>
      <c r="D2563" s="1">
        <v>0.84</v>
      </c>
      <c r="E2563" s="1">
        <v>0.04</v>
      </c>
      <c r="F2563" s="1">
        <v>0.21</v>
      </c>
      <c r="G2563">
        <v>42873</v>
      </c>
      <c r="H2563">
        <v>4.58</v>
      </c>
      <c r="I2563" s="1">
        <v>0.84</v>
      </c>
    </row>
    <row r="2564" spans="1:9" x14ac:dyDescent="0.3">
      <c r="A2564">
        <v>8</v>
      </c>
      <c r="B2564">
        <v>3370</v>
      </c>
      <c r="C2564" s="1">
        <v>0.27</v>
      </c>
      <c r="D2564" s="1">
        <v>0.73</v>
      </c>
      <c r="E2564" s="1">
        <v>0.08</v>
      </c>
      <c r="F2564" s="1">
        <v>0.14000000000000001</v>
      </c>
      <c r="G2564">
        <v>44804</v>
      </c>
      <c r="H2564">
        <v>0</v>
      </c>
      <c r="I2564" s="1">
        <v>0.75</v>
      </c>
    </row>
    <row r="2565" spans="1:9" x14ac:dyDescent="0.3">
      <c r="A2565">
        <v>6</v>
      </c>
      <c r="B2565">
        <v>8397</v>
      </c>
      <c r="C2565" s="1">
        <v>0.25</v>
      </c>
      <c r="D2565" s="1">
        <v>0.75</v>
      </c>
      <c r="E2565" s="1">
        <v>0.08</v>
      </c>
      <c r="F2565" s="1">
        <v>0.19</v>
      </c>
      <c r="G2565">
        <v>39484</v>
      </c>
      <c r="H2565">
        <v>2.98</v>
      </c>
      <c r="I2565" s="1">
        <v>0.78</v>
      </c>
    </row>
    <row r="2566" spans="1:9" x14ac:dyDescent="0.3">
      <c r="A2566">
        <v>1</v>
      </c>
      <c r="B2566">
        <v>1005146</v>
      </c>
      <c r="C2566" s="1">
        <v>0.11</v>
      </c>
      <c r="D2566" s="1">
        <v>0.89</v>
      </c>
      <c r="E2566" s="1">
        <v>0.04</v>
      </c>
      <c r="F2566" s="1">
        <v>0.06</v>
      </c>
      <c r="G2566">
        <v>96936</v>
      </c>
      <c r="H2566">
        <v>2.1</v>
      </c>
      <c r="I2566" s="1">
        <v>0.9</v>
      </c>
    </row>
    <row r="2567" spans="1:9" x14ac:dyDescent="0.3">
      <c r="A2567">
        <v>9</v>
      </c>
      <c r="B2567">
        <v>2962</v>
      </c>
      <c r="C2567" s="1">
        <v>0.19</v>
      </c>
      <c r="D2567" s="1">
        <v>0.81</v>
      </c>
      <c r="E2567" s="1">
        <v>0.06</v>
      </c>
      <c r="F2567" s="1">
        <v>0.17</v>
      </c>
      <c r="G2567">
        <v>39536</v>
      </c>
      <c r="H2567">
        <v>4.3899999999999997</v>
      </c>
      <c r="I2567" s="1">
        <v>0.82</v>
      </c>
    </row>
    <row r="2568" spans="1:9" x14ac:dyDescent="0.3">
      <c r="A2568">
        <v>6</v>
      </c>
      <c r="B2568">
        <v>21217</v>
      </c>
      <c r="C2568" s="1">
        <v>0.22</v>
      </c>
      <c r="D2568" s="1">
        <v>0.78</v>
      </c>
      <c r="E2568" s="1">
        <v>0.06</v>
      </c>
      <c r="F2568" s="1">
        <v>0.13</v>
      </c>
      <c r="G2568">
        <v>48258</v>
      </c>
      <c r="H2568">
        <v>2.5</v>
      </c>
      <c r="I2568" s="1">
        <v>0.8</v>
      </c>
    </row>
    <row r="2569" spans="1:9" x14ac:dyDescent="0.3">
      <c r="A2569">
        <v>1</v>
      </c>
      <c r="B2569">
        <v>148373</v>
      </c>
      <c r="C2569" s="1">
        <v>0.18</v>
      </c>
      <c r="D2569" s="1">
        <v>0.82</v>
      </c>
      <c r="E2569" s="1">
        <v>0.09</v>
      </c>
      <c r="F2569" s="1">
        <v>7.0000000000000007E-2</v>
      </c>
      <c r="G2569">
        <v>76523</v>
      </c>
      <c r="H2569">
        <v>1.01</v>
      </c>
      <c r="I2569" s="1">
        <v>0.84</v>
      </c>
    </row>
    <row r="2570" spans="1:9" x14ac:dyDescent="0.3">
      <c r="A2570">
        <v>7</v>
      </c>
      <c r="B2570">
        <v>13534</v>
      </c>
      <c r="C2570" s="1">
        <v>0.24</v>
      </c>
      <c r="D2570" s="1">
        <v>0.76</v>
      </c>
      <c r="E2570" s="1">
        <v>7.0000000000000007E-2</v>
      </c>
      <c r="F2570" s="1">
        <v>0.16</v>
      </c>
      <c r="G2570">
        <v>52251</v>
      </c>
      <c r="H2570">
        <v>1.7</v>
      </c>
      <c r="I2570" s="1">
        <v>0.78</v>
      </c>
    </row>
    <row r="2571" spans="1:9" x14ac:dyDescent="0.3">
      <c r="A2571">
        <v>8</v>
      </c>
      <c r="B2571">
        <v>4276</v>
      </c>
      <c r="C2571" s="1">
        <v>0.18</v>
      </c>
      <c r="D2571" s="1">
        <v>0.82</v>
      </c>
      <c r="E2571" s="1">
        <v>0.04</v>
      </c>
      <c r="F2571" s="1">
        <v>0.16</v>
      </c>
      <c r="G2571">
        <v>40987</v>
      </c>
      <c r="H2571">
        <v>3.74</v>
      </c>
      <c r="I2571" s="1">
        <v>0.46</v>
      </c>
    </row>
    <row r="2572" spans="1:9" x14ac:dyDescent="0.3">
      <c r="A2572">
        <v>6</v>
      </c>
      <c r="B2572">
        <v>40574</v>
      </c>
      <c r="C2572" s="1">
        <v>0.19</v>
      </c>
      <c r="D2572" s="1">
        <v>0.81</v>
      </c>
      <c r="E2572" s="1">
        <v>7.0000000000000007E-2</v>
      </c>
      <c r="F2572" s="1">
        <v>0.15</v>
      </c>
      <c r="G2572">
        <v>52047</v>
      </c>
      <c r="H2572">
        <v>1.63</v>
      </c>
      <c r="I2572" s="1">
        <v>0.83</v>
      </c>
    </row>
    <row r="2573" spans="1:9" x14ac:dyDescent="0.3">
      <c r="A2573">
        <v>2</v>
      </c>
      <c r="B2573">
        <v>74808</v>
      </c>
      <c r="C2573" s="1">
        <v>0.1</v>
      </c>
      <c r="D2573" s="1">
        <v>0.9</v>
      </c>
      <c r="E2573" s="1">
        <v>0.16</v>
      </c>
      <c r="F2573" s="1">
        <v>0.13</v>
      </c>
      <c r="G2573">
        <v>48099</v>
      </c>
      <c r="H2573">
        <v>0.33</v>
      </c>
      <c r="I2573" s="1">
        <v>0.77</v>
      </c>
    </row>
    <row r="2574" spans="1:9" x14ac:dyDescent="0.3">
      <c r="A2574">
        <v>9</v>
      </c>
      <c r="B2574">
        <v>1389</v>
      </c>
      <c r="C2574" s="1">
        <v>0.24</v>
      </c>
      <c r="D2574" s="1">
        <v>0.76</v>
      </c>
      <c r="E2574" s="1">
        <v>0.04</v>
      </c>
      <c r="F2574" s="1">
        <v>0.21</v>
      </c>
      <c r="G2574">
        <v>38304</v>
      </c>
      <c r="H2574">
        <v>0</v>
      </c>
      <c r="I2574" s="1">
        <v>0.8</v>
      </c>
    </row>
    <row r="2575" spans="1:9" x14ac:dyDescent="0.3">
      <c r="A2575">
        <v>6</v>
      </c>
      <c r="B2575">
        <v>4794</v>
      </c>
      <c r="C2575" s="1">
        <v>0.12</v>
      </c>
      <c r="D2575" s="1">
        <v>0.88</v>
      </c>
      <c r="E2575" s="1">
        <v>0.03</v>
      </c>
      <c r="F2575" s="1">
        <v>0.1</v>
      </c>
      <c r="G2575">
        <v>61987</v>
      </c>
      <c r="H2575">
        <v>2.09</v>
      </c>
      <c r="I2575" s="1">
        <v>0.89</v>
      </c>
    </row>
    <row r="2576" spans="1:9" x14ac:dyDescent="0.3">
      <c r="A2576">
        <v>7</v>
      </c>
      <c r="B2576">
        <v>3499</v>
      </c>
      <c r="C2576" s="1">
        <v>0.18</v>
      </c>
      <c r="D2576" s="1">
        <v>0.82</v>
      </c>
      <c r="E2576" s="1">
        <v>0.05</v>
      </c>
      <c r="F2576" s="1">
        <v>0.15</v>
      </c>
      <c r="G2576">
        <v>49117</v>
      </c>
      <c r="H2576">
        <v>0</v>
      </c>
      <c r="I2576" s="1">
        <v>0.84</v>
      </c>
    </row>
    <row r="2577" spans="1:9" x14ac:dyDescent="0.3">
      <c r="A2577">
        <v>2</v>
      </c>
      <c r="B2577">
        <v>5779</v>
      </c>
      <c r="C2577" s="1">
        <v>0.19</v>
      </c>
      <c r="D2577" s="1">
        <v>0.81</v>
      </c>
      <c r="E2577" s="1">
        <v>0.04</v>
      </c>
      <c r="F2577" s="1">
        <v>0.23</v>
      </c>
      <c r="G2577">
        <v>37911</v>
      </c>
      <c r="H2577">
        <v>1.21</v>
      </c>
      <c r="I2577" s="1">
        <v>0.84</v>
      </c>
    </row>
    <row r="2578" spans="1:9" x14ac:dyDescent="0.3">
      <c r="A2578">
        <v>9</v>
      </c>
      <c r="B2578">
        <v>2204</v>
      </c>
      <c r="C2578" s="1">
        <v>0.21</v>
      </c>
      <c r="D2578" s="1">
        <v>0.79</v>
      </c>
      <c r="E2578" s="1">
        <v>0.05</v>
      </c>
      <c r="F2578" s="1">
        <v>0.2</v>
      </c>
      <c r="G2578">
        <v>42164</v>
      </c>
      <c r="H2578">
        <v>6.35</v>
      </c>
      <c r="I2578" s="1">
        <v>0.8</v>
      </c>
    </row>
    <row r="2579" spans="1:9" x14ac:dyDescent="0.3">
      <c r="A2579">
        <v>7</v>
      </c>
      <c r="B2579">
        <v>7200</v>
      </c>
      <c r="C2579" s="1">
        <v>0.11</v>
      </c>
      <c r="D2579" s="1">
        <v>0.89</v>
      </c>
      <c r="E2579" s="1">
        <v>0.05</v>
      </c>
      <c r="F2579" s="1">
        <v>0.12</v>
      </c>
      <c r="G2579">
        <v>50587</v>
      </c>
      <c r="H2579">
        <v>2.92</v>
      </c>
      <c r="I2579" s="1">
        <v>0.89</v>
      </c>
    </row>
    <row r="2580" spans="1:9" x14ac:dyDescent="0.3">
      <c r="A2580">
        <v>1</v>
      </c>
      <c r="B2580">
        <v>2637772</v>
      </c>
      <c r="C2580" s="1">
        <v>0.11</v>
      </c>
      <c r="D2580" s="1">
        <v>0.89</v>
      </c>
      <c r="E2580" s="1">
        <v>0.04</v>
      </c>
      <c r="F2580" s="1">
        <v>0.14000000000000001</v>
      </c>
      <c r="G2580">
        <v>59838</v>
      </c>
      <c r="H2580">
        <v>3.16</v>
      </c>
      <c r="I2580" s="1">
        <v>0.9</v>
      </c>
    </row>
    <row r="2581" spans="1:9" x14ac:dyDescent="0.3">
      <c r="A2581">
        <v>7</v>
      </c>
      <c r="B2581">
        <v>12619</v>
      </c>
      <c r="C2581" s="1">
        <v>0.15</v>
      </c>
      <c r="D2581" s="1">
        <v>0.85</v>
      </c>
      <c r="E2581" s="1">
        <v>0.04</v>
      </c>
      <c r="F2581" s="1">
        <v>0.2</v>
      </c>
      <c r="G2581">
        <v>43726</v>
      </c>
      <c r="H2581">
        <v>1.74</v>
      </c>
      <c r="I2581" s="1">
        <v>0.77</v>
      </c>
    </row>
    <row r="2582" spans="1:9" x14ac:dyDescent="0.3">
      <c r="A2582">
        <v>6</v>
      </c>
      <c r="B2582">
        <v>18760</v>
      </c>
      <c r="C2582" s="1">
        <v>0.13</v>
      </c>
      <c r="D2582" s="1">
        <v>0.87</v>
      </c>
      <c r="E2582" s="1">
        <v>0.03</v>
      </c>
      <c r="F2582" s="1">
        <v>0.17</v>
      </c>
      <c r="G2582">
        <v>44230</v>
      </c>
      <c r="H2582">
        <v>2.08</v>
      </c>
      <c r="I2582" s="1">
        <v>0.88</v>
      </c>
    </row>
    <row r="2583" spans="1:9" x14ac:dyDescent="0.3">
      <c r="A2583">
        <v>8</v>
      </c>
      <c r="B2583">
        <v>5349</v>
      </c>
      <c r="C2583" s="1">
        <v>0.21</v>
      </c>
      <c r="D2583" s="1">
        <v>0.79</v>
      </c>
      <c r="E2583" s="1">
        <v>0.08</v>
      </c>
      <c r="F2583" s="1">
        <v>0.17</v>
      </c>
      <c r="G2583">
        <v>44410</v>
      </c>
      <c r="H2583">
        <v>0</v>
      </c>
      <c r="I2583" s="1">
        <v>0.83</v>
      </c>
    </row>
    <row r="2584" spans="1:9" x14ac:dyDescent="0.3">
      <c r="A2584">
        <v>1</v>
      </c>
      <c r="B2584">
        <v>859064</v>
      </c>
      <c r="C2584" s="1">
        <v>0.1</v>
      </c>
      <c r="D2584" s="1">
        <v>0.9</v>
      </c>
      <c r="E2584" s="1">
        <v>0.05</v>
      </c>
      <c r="F2584" s="1">
        <v>7.0000000000000007E-2</v>
      </c>
      <c r="G2584">
        <v>88384</v>
      </c>
      <c r="H2584">
        <v>1.63</v>
      </c>
      <c r="I2584" s="1">
        <v>0.9</v>
      </c>
    </row>
    <row r="2585" spans="1:9" x14ac:dyDescent="0.3">
      <c r="A2585">
        <v>6</v>
      </c>
      <c r="B2585">
        <v>20187</v>
      </c>
      <c r="C2585" s="1">
        <v>0.2</v>
      </c>
      <c r="D2585" s="1">
        <v>0.8</v>
      </c>
      <c r="E2585" s="1">
        <v>0.06</v>
      </c>
      <c r="F2585" s="1">
        <v>0.17</v>
      </c>
      <c r="G2585">
        <v>49208</v>
      </c>
      <c r="H2585">
        <v>1.19</v>
      </c>
      <c r="I2585" s="1">
        <v>0.75</v>
      </c>
    </row>
    <row r="2586" spans="1:9" x14ac:dyDescent="0.3">
      <c r="A2586">
        <v>8</v>
      </c>
      <c r="B2586">
        <v>2249</v>
      </c>
      <c r="C2586" s="1">
        <v>0.23</v>
      </c>
      <c r="D2586" s="1">
        <v>0.77</v>
      </c>
      <c r="E2586" s="1">
        <v>7.0000000000000007E-2</v>
      </c>
      <c r="F2586" s="1">
        <v>0.17</v>
      </c>
      <c r="G2586">
        <v>39627</v>
      </c>
      <c r="H2586">
        <v>0</v>
      </c>
      <c r="I2586" s="1">
        <v>0.66</v>
      </c>
    </row>
    <row r="2587" spans="1:9" x14ac:dyDescent="0.3">
      <c r="A2587">
        <v>6</v>
      </c>
      <c r="B2587">
        <v>10308</v>
      </c>
      <c r="C2587" s="1">
        <v>0.17</v>
      </c>
      <c r="D2587" s="1">
        <v>0.83</v>
      </c>
      <c r="E2587" s="1">
        <v>0.04</v>
      </c>
      <c r="F2587" s="1">
        <v>0.24</v>
      </c>
      <c r="G2587">
        <v>37177</v>
      </c>
      <c r="H2587">
        <v>3.4</v>
      </c>
      <c r="I2587" s="1">
        <v>0.85</v>
      </c>
    </row>
    <row r="2588" spans="1:9" x14ac:dyDescent="0.3">
      <c r="A2588">
        <v>8</v>
      </c>
      <c r="B2588">
        <v>3319</v>
      </c>
      <c r="C2588" s="1">
        <v>0.24</v>
      </c>
      <c r="D2588" s="1">
        <v>0.76</v>
      </c>
      <c r="E2588" s="1">
        <v>7.0000000000000007E-2</v>
      </c>
      <c r="F2588" s="1">
        <v>0.17</v>
      </c>
      <c r="G2588">
        <v>40945</v>
      </c>
      <c r="H2588">
        <v>0</v>
      </c>
      <c r="I2588" s="1">
        <v>0.72</v>
      </c>
    </row>
    <row r="2589" spans="1:9" x14ac:dyDescent="0.3">
      <c r="A2589">
        <v>7</v>
      </c>
      <c r="B2589">
        <v>11212</v>
      </c>
      <c r="C2589" s="1">
        <v>0.18</v>
      </c>
      <c r="D2589" s="1">
        <v>0.82</v>
      </c>
      <c r="E2589" s="1">
        <v>0.05</v>
      </c>
      <c r="F2589" s="1">
        <v>0.24</v>
      </c>
      <c r="G2589">
        <v>35156</v>
      </c>
      <c r="H2589">
        <v>0</v>
      </c>
      <c r="I2589" s="1">
        <v>0.79</v>
      </c>
    </row>
    <row r="2590" spans="1:9" x14ac:dyDescent="0.3">
      <c r="A2590">
        <v>6</v>
      </c>
      <c r="B2590">
        <v>18322</v>
      </c>
      <c r="C2590" s="1">
        <v>0.22</v>
      </c>
      <c r="D2590" s="1">
        <v>0.78</v>
      </c>
      <c r="E2590" s="1">
        <v>7.0000000000000007E-2</v>
      </c>
      <c r="F2590" s="1">
        <v>0.18</v>
      </c>
      <c r="G2590">
        <v>44773</v>
      </c>
      <c r="H2590">
        <v>1.86</v>
      </c>
      <c r="I2590" s="1">
        <v>0.78</v>
      </c>
    </row>
    <row r="2591" spans="1:9" x14ac:dyDescent="0.3">
      <c r="A2591">
        <v>3</v>
      </c>
      <c r="B2591">
        <v>162124</v>
      </c>
      <c r="C2591" s="1">
        <v>0.1</v>
      </c>
      <c r="D2591" s="1">
        <v>0.9</v>
      </c>
      <c r="E2591" s="1">
        <v>0.04</v>
      </c>
      <c r="F2591" s="1">
        <v>0.13</v>
      </c>
      <c r="G2591">
        <v>60431</v>
      </c>
      <c r="H2591">
        <v>3.82</v>
      </c>
      <c r="I2591" s="1">
        <v>0.91</v>
      </c>
    </row>
    <row r="2592" spans="1:9" x14ac:dyDescent="0.3">
      <c r="A2592">
        <v>9</v>
      </c>
      <c r="B2592">
        <v>1928</v>
      </c>
      <c r="C2592" s="1">
        <v>0.28999999999999998</v>
      </c>
      <c r="D2592" s="1">
        <v>0.71</v>
      </c>
      <c r="E2592" s="1">
        <v>0.06</v>
      </c>
      <c r="F2592" s="1">
        <v>0.22</v>
      </c>
      <c r="G2592">
        <v>37812</v>
      </c>
      <c r="H2592">
        <v>0</v>
      </c>
      <c r="I2592" s="1">
        <v>0.73</v>
      </c>
    </row>
    <row r="2593" spans="1:9" x14ac:dyDescent="0.3">
      <c r="A2593">
        <v>1</v>
      </c>
      <c r="B2593">
        <v>179436</v>
      </c>
      <c r="C2593" s="1">
        <v>0.13</v>
      </c>
      <c r="D2593" s="1">
        <v>0.87</v>
      </c>
      <c r="E2593" s="1">
        <v>0.06</v>
      </c>
      <c r="F2593" s="1">
        <v>0.09</v>
      </c>
      <c r="G2593">
        <v>76792</v>
      </c>
      <c r="H2593">
        <v>1.04</v>
      </c>
      <c r="I2593" s="1">
        <v>0.89</v>
      </c>
    </row>
    <row r="2594" spans="1:9" x14ac:dyDescent="0.3">
      <c r="A2594">
        <v>2</v>
      </c>
      <c r="B2594">
        <v>840758</v>
      </c>
      <c r="C2594" s="1">
        <v>0.12</v>
      </c>
      <c r="D2594" s="1">
        <v>0.88</v>
      </c>
      <c r="E2594" s="1">
        <v>7.0000000000000007E-2</v>
      </c>
      <c r="F2594" s="1">
        <v>0.2</v>
      </c>
      <c r="G2594">
        <v>43948</v>
      </c>
      <c r="H2594">
        <v>2.79</v>
      </c>
      <c r="I2594" s="1">
        <v>0.88</v>
      </c>
    </row>
    <row r="2595" spans="1:9" x14ac:dyDescent="0.3">
      <c r="A2595">
        <v>4</v>
      </c>
      <c r="B2595">
        <v>42446</v>
      </c>
      <c r="C2595" s="1">
        <v>0.14000000000000001</v>
      </c>
      <c r="D2595" s="1">
        <v>0.86</v>
      </c>
      <c r="E2595" s="1">
        <v>0.05</v>
      </c>
      <c r="F2595" s="1">
        <v>0.16</v>
      </c>
      <c r="G2595">
        <v>47087</v>
      </c>
      <c r="H2595">
        <v>1.18</v>
      </c>
      <c r="I2595" s="1">
        <v>0.8</v>
      </c>
    </row>
    <row r="2596" spans="1:9" x14ac:dyDescent="0.3">
      <c r="A2596">
        <v>2</v>
      </c>
      <c r="B2596">
        <v>17335</v>
      </c>
      <c r="C2596" s="1">
        <v>0.18</v>
      </c>
      <c r="D2596" s="1">
        <v>0.82</v>
      </c>
      <c r="E2596" s="1">
        <v>7.0000000000000007E-2</v>
      </c>
      <c r="F2596" s="1">
        <v>0.19</v>
      </c>
      <c r="G2596">
        <v>37428</v>
      </c>
      <c r="H2596">
        <v>1.85</v>
      </c>
      <c r="I2596" s="1">
        <v>0.74</v>
      </c>
    </row>
    <row r="2597" spans="1:9" x14ac:dyDescent="0.3">
      <c r="A2597">
        <v>6</v>
      </c>
      <c r="B2597">
        <v>35286</v>
      </c>
      <c r="C2597" s="1">
        <v>0.19</v>
      </c>
      <c r="D2597" s="1">
        <v>0.81</v>
      </c>
      <c r="E2597" s="1">
        <v>0.08</v>
      </c>
      <c r="F2597" s="1">
        <v>0.13</v>
      </c>
      <c r="G2597">
        <v>53111</v>
      </c>
      <c r="H2597">
        <v>0.71</v>
      </c>
      <c r="I2597" s="1">
        <v>0.78</v>
      </c>
    </row>
    <row r="2598" spans="1:9" x14ac:dyDescent="0.3">
      <c r="A2598">
        <v>6</v>
      </c>
      <c r="B2598">
        <v>25349</v>
      </c>
      <c r="C2598" s="1">
        <v>0.25</v>
      </c>
      <c r="D2598" s="1">
        <v>0.75</v>
      </c>
      <c r="E2598" s="1">
        <v>7.0000000000000007E-2</v>
      </c>
      <c r="F2598" s="1">
        <v>0.13</v>
      </c>
      <c r="G2598">
        <v>55776</v>
      </c>
      <c r="H2598">
        <v>1.5</v>
      </c>
      <c r="I2598" s="1">
        <v>0.76</v>
      </c>
    </row>
    <row r="2599" spans="1:9" x14ac:dyDescent="0.3">
      <c r="A2599">
        <v>8</v>
      </c>
      <c r="B2599">
        <v>3839</v>
      </c>
      <c r="C2599" s="1">
        <v>0.25</v>
      </c>
      <c r="D2599" s="1">
        <v>0.75</v>
      </c>
      <c r="E2599" s="1">
        <v>7.0000000000000007E-2</v>
      </c>
      <c r="F2599" s="1">
        <v>0.15</v>
      </c>
      <c r="G2599">
        <v>45261</v>
      </c>
      <c r="H2599">
        <v>3.65</v>
      </c>
      <c r="I2599" s="1">
        <v>0.78</v>
      </c>
    </row>
    <row r="2600" spans="1:9" x14ac:dyDescent="0.3">
      <c r="A2600">
        <v>6</v>
      </c>
      <c r="B2600">
        <v>5837</v>
      </c>
      <c r="C2600" s="1">
        <v>0.19</v>
      </c>
      <c r="D2600" s="1">
        <v>0.81</v>
      </c>
      <c r="E2600" s="1">
        <v>0.05</v>
      </c>
      <c r="F2600" s="1">
        <v>0.21</v>
      </c>
      <c r="G2600">
        <v>39891</v>
      </c>
      <c r="H2600">
        <v>4.28</v>
      </c>
      <c r="I2600" s="1">
        <v>0.83</v>
      </c>
    </row>
    <row r="2601" spans="1:9" x14ac:dyDescent="0.3">
      <c r="A2601">
        <v>9</v>
      </c>
      <c r="B2601">
        <v>1200</v>
      </c>
      <c r="C2601" s="1">
        <v>0.26</v>
      </c>
      <c r="D2601" s="1">
        <v>0.74</v>
      </c>
      <c r="E2601" s="1">
        <v>7.0000000000000007E-2</v>
      </c>
      <c r="F2601" s="1">
        <v>0.18</v>
      </c>
      <c r="G2601">
        <v>37648</v>
      </c>
      <c r="H2601">
        <v>0</v>
      </c>
      <c r="I2601" s="1">
        <v>0.78</v>
      </c>
    </row>
    <row r="2602" spans="1:9" x14ac:dyDescent="0.3">
      <c r="A2602">
        <v>1</v>
      </c>
      <c r="B2602">
        <v>787858</v>
      </c>
      <c r="C2602" s="1">
        <v>0.11</v>
      </c>
      <c r="D2602" s="1">
        <v>0.89</v>
      </c>
      <c r="E2602" s="1">
        <v>0.03</v>
      </c>
      <c r="F2602" s="1">
        <v>0.08</v>
      </c>
      <c r="G2602">
        <v>92310</v>
      </c>
      <c r="H2602">
        <v>1.62</v>
      </c>
      <c r="I2602" s="1">
        <v>0.9</v>
      </c>
    </row>
    <row r="2603" spans="1:9" x14ac:dyDescent="0.3">
      <c r="A2603">
        <v>7</v>
      </c>
      <c r="B2603">
        <v>10766</v>
      </c>
      <c r="C2603" s="1">
        <v>0.22</v>
      </c>
      <c r="D2603" s="1">
        <v>0.78</v>
      </c>
      <c r="E2603" s="1">
        <v>7.0000000000000007E-2</v>
      </c>
      <c r="F2603" s="1">
        <v>0.15</v>
      </c>
      <c r="G2603">
        <v>48222</v>
      </c>
      <c r="H2603">
        <v>0</v>
      </c>
      <c r="I2603" s="1">
        <v>0.81</v>
      </c>
    </row>
    <row r="2604" spans="1:9" x14ac:dyDescent="0.3">
      <c r="A2604">
        <v>7</v>
      </c>
      <c r="B2604">
        <v>19808</v>
      </c>
      <c r="C2604" s="1">
        <v>0.2</v>
      </c>
      <c r="D2604" s="1">
        <v>0.8</v>
      </c>
      <c r="E2604" s="1">
        <v>7.0000000000000007E-2</v>
      </c>
      <c r="F2604" s="1">
        <v>0.13</v>
      </c>
      <c r="G2604">
        <v>49317</v>
      </c>
      <c r="H2604">
        <v>0.71</v>
      </c>
      <c r="I2604" s="1">
        <v>0.76</v>
      </c>
    </row>
    <row r="2605" spans="1:9" x14ac:dyDescent="0.3">
      <c r="A2605">
        <v>6</v>
      </c>
      <c r="B2605">
        <v>19816</v>
      </c>
      <c r="C2605" s="1">
        <v>0.12</v>
      </c>
      <c r="D2605" s="1">
        <v>0.88</v>
      </c>
      <c r="E2605" s="1">
        <v>0.03</v>
      </c>
      <c r="F2605" s="1">
        <v>0.23</v>
      </c>
      <c r="G2605">
        <v>41038</v>
      </c>
      <c r="H2605">
        <v>1.1100000000000001</v>
      </c>
      <c r="I2605" s="1">
        <v>0.73</v>
      </c>
    </row>
    <row r="2606" spans="1:9" x14ac:dyDescent="0.3">
      <c r="A2606">
        <v>7</v>
      </c>
      <c r="B2606">
        <v>20901</v>
      </c>
      <c r="C2606" s="1">
        <v>0.09</v>
      </c>
      <c r="D2606" s="1">
        <v>0.91</v>
      </c>
      <c r="E2606" s="1">
        <v>0.02</v>
      </c>
      <c r="F2606" s="1">
        <v>0.15</v>
      </c>
      <c r="G2606">
        <v>56321</v>
      </c>
      <c r="H2606">
        <v>1.2</v>
      </c>
      <c r="I2606" s="1">
        <v>0.92</v>
      </c>
    </row>
    <row r="2607" spans="1:9" x14ac:dyDescent="0.3">
      <c r="A2607">
        <v>1</v>
      </c>
      <c r="B2607">
        <v>337890</v>
      </c>
      <c r="C2607" s="1">
        <v>0.14000000000000001</v>
      </c>
      <c r="D2607" s="1">
        <v>0.86</v>
      </c>
      <c r="E2607" s="1">
        <v>7.0000000000000007E-2</v>
      </c>
      <c r="F2607" s="1">
        <v>0.12</v>
      </c>
      <c r="G2607">
        <v>71959</v>
      </c>
      <c r="H2607">
        <v>1.57</v>
      </c>
      <c r="I2607" s="1">
        <v>0.87</v>
      </c>
    </row>
    <row r="2608" spans="1:9" x14ac:dyDescent="0.3">
      <c r="A2608">
        <v>6</v>
      </c>
      <c r="B2608">
        <v>6578</v>
      </c>
      <c r="C2608" s="1">
        <v>0.11</v>
      </c>
      <c r="D2608" s="1">
        <v>0.89</v>
      </c>
      <c r="E2608" s="1">
        <v>0.03</v>
      </c>
      <c r="F2608" s="1">
        <v>0.17</v>
      </c>
      <c r="G2608">
        <v>46490</v>
      </c>
      <c r="H2608">
        <v>0</v>
      </c>
      <c r="I2608" s="1">
        <v>0.57999999999999996</v>
      </c>
    </row>
    <row r="2609" spans="1:9" x14ac:dyDescent="0.3">
      <c r="A2609">
        <v>7</v>
      </c>
      <c r="B2609">
        <v>26804</v>
      </c>
      <c r="C2609" s="1">
        <v>0.3</v>
      </c>
      <c r="D2609" s="1">
        <v>0.7</v>
      </c>
      <c r="E2609" s="1">
        <v>0.08</v>
      </c>
      <c r="F2609" s="1">
        <v>0.09</v>
      </c>
      <c r="G2609">
        <v>61433</v>
      </c>
      <c r="H2609">
        <v>2.13</v>
      </c>
      <c r="I2609" s="1">
        <v>0.72</v>
      </c>
    </row>
    <row r="2610" spans="1:9" x14ac:dyDescent="0.3">
      <c r="A2610">
        <v>8</v>
      </c>
      <c r="B2610">
        <v>1388</v>
      </c>
      <c r="C2610" s="1">
        <v>0.15</v>
      </c>
      <c r="D2610" s="1">
        <v>0.85</v>
      </c>
      <c r="E2610" s="1">
        <v>0.04</v>
      </c>
      <c r="F2610" s="1">
        <v>0.1</v>
      </c>
      <c r="G2610">
        <v>83330</v>
      </c>
      <c r="H2610">
        <v>0</v>
      </c>
      <c r="I2610" s="1">
        <v>0.85</v>
      </c>
    </row>
    <row r="2611" spans="1:9" x14ac:dyDescent="0.3">
      <c r="A2611">
        <v>3</v>
      </c>
      <c r="B2611">
        <v>7584</v>
      </c>
      <c r="C2611" s="1">
        <v>0.23</v>
      </c>
      <c r="D2611" s="1">
        <v>0.77</v>
      </c>
      <c r="E2611" s="1">
        <v>7.0000000000000007E-2</v>
      </c>
      <c r="F2611" s="1">
        <v>0.14000000000000001</v>
      </c>
      <c r="G2611">
        <v>55008</v>
      </c>
      <c r="H2611">
        <v>0</v>
      </c>
      <c r="I2611" s="1">
        <v>0.79</v>
      </c>
    </row>
    <row r="2612" spans="1:9" x14ac:dyDescent="0.3">
      <c r="A2612">
        <v>6</v>
      </c>
      <c r="B2612">
        <v>20826</v>
      </c>
      <c r="C2612" s="1">
        <v>0.17</v>
      </c>
      <c r="D2612" s="1">
        <v>0.83</v>
      </c>
      <c r="E2612" s="1">
        <v>0.06</v>
      </c>
      <c r="F2612" s="1">
        <v>0.17</v>
      </c>
      <c r="G2612">
        <v>49829</v>
      </c>
      <c r="H2612">
        <v>1.58</v>
      </c>
      <c r="I2612" s="1">
        <v>0.85</v>
      </c>
    </row>
    <row r="2613" spans="1:9" x14ac:dyDescent="0.3">
      <c r="A2613">
        <v>6</v>
      </c>
      <c r="B2613">
        <v>21895</v>
      </c>
      <c r="C2613" s="1">
        <v>0.16</v>
      </c>
      <c r="D2613" s="1">
        <v>0.84</v>
      </c>
      <c r="E2613" s="1">
        <v>0.06</v>
      </c>
      <c r="F2613" s="1">
        <v>0.15</v>
      </c>
      <c r="G2613">
        <v>49121</v>
      </c>
      <c r="H2613">
        <v>3.29</v>
      </c>
      <c r="I2613" s="1">
        <v>0.79</v>
      </c>
    </row>
    <row r="2614" spans="1:9" x14ac:dyDescent="0.3">
      <c r="A2614">
        <v>3</v>
      </c>
      <c r="B2614">
        <v>133991</v>
      </c>
      <c r="C2614" s="1">
        <v>0.18</v>
      </c>
      <c r="D2614" s="1">
        <v>0.82</v>
      </c>
      <c r="E2614" s="1">
        <v>0.08</v>
      </c>
      <c r="F2614" s="1">
        <v>0.12</v>
      </c>
      <c r="G2614">
        <v>51403</v>
      </c>
      <c r="H2614">
        <v>4.1500000000000004</v>
      </c>
      <c r="I2614" s="1">
        <v>0.84</v>
      </c>
    </row>
    <row r="2615" spans="1:9" x14ac:dyDescent="0.3">
      <c r="A2615">
        <v>3</v>
      </c>
      <c r="B2615">
        <v>123707</v>
      </c>
      <c r="C2615" s="1">
        <v>0.15</v>
      </c>
      <c r="D2615" s="1">
        <v>0.85</v>
      </c>
      <c r="E2615" s="1">
        <v>7.0000000000000007E-2</v>
      </c>
      <c r="F2615" s="1">
        <v>0.15</v>
      </c>
      <c r="G2615">
        <v>50610</v>
      </c>
      <c r="H2615">
        <v>2.91</v>
      </c>
      <c r="I2615" s="1">
        <v>0.85</v>
      </c>
    </row>
    <row r="2616" spans="1:9" x14ac:dyDescent="0.3">
      <c r="A2616">
        <v>6</v>
      </c>
      <c r="B2616">
        <v>28360</v>
      </c>
      <c r="C2616" s="1">
        <v>0.17</v>
      </c>
      <c r="D2616" s="1">
        <v>0.83</v>
      </c>
      <c r="E2616" s="1">
        <v>0.06</v>
      </c>
      <c r="F2616" s="1">
        <v>0.16</v>
      </c>
      <c r="G2616">
        <v>49498</v>
      </c>
      <c r="H2616">
        <v>0.63</v>
      </c>
      <c r="I2616" s="1">
        <v>0.76</v>
      </c>
    </row>
    <row r="2617" spans="1:9" x14ac:dyDescent="0.3">
      <c r="A2617">
        <v>1</v>
      </c>
      <c r="B2617">
        <v>163694</v>
      </c>
      <c r="C2617" s="1">
        <v>0.14000000000000001</v>
      </c>
      <c r="D2617" s="1">
        <v>0.86</v>
      </c>
      <c r="E2617" s="1">
        <v>0.1</v>
      </c>
      <c r="F2617" s="1">
        <v>0.08</v>
      </c>
      <c r="G2617">
        <v>73864</v>
      </c>
      <c r="H2617">
        <v>0.55000000000000004</v>
      </c>
      <c r="I2617" s="1">
        <v>0.88</v>
      </c>
    </row>
    <row r="2618" spans="1:9" x14ac:dyDescent="0.3">
      <c r="A2618">
        <v>4</v>
      </c>
      <c r="B2618">
        <v>33830</v>
      </c>
      <c r="C2618" s="1">
        <v>0.13</v>
      </c>
      <c r="D2618" s="1">
        <v>0.87</v>
      </c>
      <c r="E2618" s="1">
        <v>0.04</v>
      </c>
      <c r="F2618" s="1">
        <v>0.17</v>
      </c>
      <c r="G2618">
        <v>42782</v>
      </c>
      <c r="H2618">
        <v>2.6</v>
      </c>
      <c r="I2618" s="1">
        <v>0.81</v>
      </c>
    </row>
    <row r="2619" spans="1:9" x14ac:dyDescent="0.3">
      <c r="A2619">
        <v>9</v>
      </c>
      <c r="B2619">
        <v>3028</v>
      </c>
      <c r="C2619" s="1">
        <v>0.23</v>
      </c>
      <c r="D2619" s="1">
        <v>0.77</v>
      </c>
      <c r="E2619" s="1">
        <v>0.06</v>
      </c>
      <c r="F2619" s="1">
        <v>0.24</v>
      </c>
      <c r="G2619">
        <v>32597</v>
      </c>
      <c r="H2619">
        <v>0</v>
      </c>
      <c r="I2619" s="1">
        <v>0.79</v>
      </c>
    </row>
    <row r="2620" spans="1:9" x14ac:dyDescent="0.3">
      <c r="A2620">
        <v>6</v>
      </c>
      <c r="B2620">
        <v>8484</v>
      </c>
      <c r="C2620" s="1">
        <v>0.25</v>
      </c>
      <c r="D2620" s="1">
        <v>0.75</v>
      </c>
      <c r="E2620" s="1">
        <v>0.08</v>
      </c>
      <c r="F2620" s="1">
        <v>0.14000000000000001</v>
      </c>
      <c r="G2620">
        <v>49210</v>
      </c>
      <c r="H2620">
        <v>2.95</v>
      </c>
      <c r="I2620" s="1">
        <v>0.78</v>
      </c>
    </row>
    <row r="2621" spans="1:9" x14ac:dyDescent="0.3">
      <c r="A2621">
        <v>7</v>
      </c>
      <c r="B2621">
        <v>5463</v>
      </c>
      <c r="C2621" s="1">
        <v>0.15</v>
      </c>
      <c r="D2621" s="1">
        <v>0.85</v>
      </c>
      <c r="E2621" s="1">
        <v>0.04</v>
      </c>
      <c r="F2621" s="1">
        <v>0.11</v>
      </c>
      <c r="G2621">
        <v>57240</v>
      </c>
      <c r="H2621">
        <v>2.56</v>
      </c>
      <c r="I2621" s="1">
        <v>0.86</v>
      </c>
    </row>
    <row r="2622" spans="1:9" x14ac:dyDescent="0.3">
      <c r="A2622">
        <v>9</v>
      </c>
      <c r="B2622">
        <v>3922</v>
      </c>
      <c r="C2622" s="1">
        <v>0.22</v>
      </c>
      <c r="D2622" s="1">
        <v>0.78</v>
      </c>
      <c r="E2622" s="1">
        <v>0.06</v>
      </c>
      <c r="F2622" s="1">
        <v>0.17</v>
      </c>
      <c r="G2622">
        <v>42469</v>
      </c>
      <c r="H2622">
        <v>7.9</v>
      </c>
      <c r="I2622" s="1">
        <v>0.81</v>
      </c>
    </row>
    <row r="2623" spans="1:9" x14ac:dyDescent="0.3">
      <c r="A2623">
        <v>2</v>
      </c>
      <c r="B2623">
        <v>57207</v>
      </c>
      <c r="C2623" s="1">
        <v>0.17</v>
      </c>
      <c r="D2623" s="1">
        <v>0.83</v>
      </c>
      <c r="E2623" s="1">
        <v>7.0000000000000007E-2</v>
      </c>
      <c r="F2623" s="1">
        <v>0.12</v>
      </c>
      <c r="G2623">
        <v>60909</v>
      </c>
      <c r="H2623">
        <v>0</v>
      </c>
      <c r="I2623" s="1">
        <v>0.86</v>
      </c>
    </row>
    <row r="2624" spans="1:9" x14ac:dyDescent="0.3">
      <c r="A2624">
        <v>1</v>
      </c>
      <c r="B2624">
        <v>4698619</v>
      </c>
      <c r="C2624" s="1">
        <v>0.11</v>
      </c>
      <c r="D2624" s="1">
        <v>0.89</v>
      </c>
      <c r="E2624" s="1">
        <v>0.04</v>
      </c>
      <c r="F2624" s="1">
        <v>0.16</v>
      </c>
      <c r="G2624">
        <v>60241</v>
      </c>
      <c r="H2624">
        <v>3.12</v>
      </c>
      <c r="I2624" s="1">
        <v>0.9</v>
      </c>
    </row>
    <row r="2625" spans="1:9" x14ac:dyDescent="0.3">
      <c r="A2625">
        <v>4</v>
      </c>
      <c r="B2625">
        <v>66726</v>
      </c>
      <c r="C2625" s="1">
        <v>0.17</v>
      </c>
      <c r="D2625" s="1">
        <v>0.83</v>
      </c>
      <c r="E2625" s="1">
        <v>7.0000000000000007E-2</v>
      </c>
      <c r="F2625" s="1">
        <v>0.14000000000000001</v>
      </c>
      <c r="G2625">
        <v>50131</v>
      </c>
      <c r="H2625">
        <v>6.56</v>
      </c>
      <c r="I2625" s="1">
        <v>0.85</v>
      </c>
    </row>
    <row r="2626" spans="1:9" x14ac:dyDescent="0.3">
      <c r="A2626">
        <v>7</v>
      </c>
      <c r="B2626">
        <v>5619</v>
      </c>
      <c r="C2626" s="1">
        <v>0.15</v>
      </c>
      <c r="D2626" s="1">
        <v>0.85</v>
      </c>
      <c r="E2626" s="1">
        <v>0.04</v>
      </c>
      <c r="F2626" s="1">
        <v>0.08</v>
      </c>
      <c r="G2626">
        <v>72451</v>
      </c>
      <c r="H2626">
        <v>0</v>
      </c>
      <c r="I2626" s="1">
        <v>0.67</v>
      </c>
    </row>
    <row r="2627" spans="1:9" x14ac:dyDescent="0.3">
      <c r="A2627">
        <v>6</v>
      </c>
      <c r="B2627">
        <v>5813</v>
      </c>
      <c r="C2627" s="1">
        <v>0.22</v>
      </c>
      <c r="D2627" s="1">
        <v>0.78</v>
      </c>
      <c r="E2627" s="1">
        <v>0.05</v>
      </c>
      <c r="F2627" s="1">
        <v>0.21</v>
      </c>
      <c r="G2627">
        <v>40880</v>
      </c>
      <c r="H2627">
        <v>2.58</v>
      </c>
      <c r="I2627" s="1">
        <v>0.72</v>
      </c>
    </row>
    <row r="2628" spans="1:9" x14ac:dyDescent="0.3">
      <c r="A2628">
        <v>1</v>
      </c>
      <c r="B2628">
        <v>222631</v>
      </c>
      <c r="C2628" s="1">
        <v>0.11</v>
      </c>
      <c r="D2628" s="1">
        <v>0.89</v>
      </c>
      <c r="E2628" s="1">
        <v>0.05</v>
      </c>
      <c r="F2628" s="1">
        <v>0.13</v>
      </c>
      <c r="G2628">
        <v>68180</v>
      </c>
      <c r="H2628">
        <v>1.46</v>
      </c>
      <c r="I2628" s="1">
        <v>0.87</v>
      </c>
    </row>
    <row r="2629" spans="1:9" x14ac:dyDescent="0.3">
      <c r="A2629">
        <v>7</v>
      </c>
      <c r="B2629">
        <v>3825</v>
      </c>
      <c r="C2629" s="1">
        <v>0.14000000000000001</v>
      </c>
      <c r="D2629" s="1">
        <v>0.86</v>
      </c>
      <c r="E2629" s="1">
        <v>0.05</v>
      </c>
      <c r="F2629" s="1">
        <v>0.1</v>
      </c>
      <c r="G2629">
        <v>66849</v>
      </c>
      <c r="H2629">
        <v>4.97</v>
      </c>
      <c r="I2629" s="1">
        <v>0.86</v>
      </c>
    </row>
    <row r="2630" spans="1:9" x14ac:dyDescent="0.3">
      <c r="A2630">
        <v>4</v>
      </c>
      <c r="B2630">
        <v>82299</v>
      </c>
      <c r="C2630" s="1">
        <v>0.22</v>
      </c>
      <c r="D2630" s="1">
        <v>0.78</v>
      </c>
      <c r="E2630" s="1">
        <v>0.08</v>
      </c>
      <c r="F2630" s="1">
        <v>0.19</v>
      </c>
      <c r="G2630">
        <v>43337</v>
      </c>
      <c r="H2630">
        <v>1.54</v>
      </c>
      <c r="I2630" s="1">
        <v>0.81</v>
      </c>
    </row>
    <row r="2631" spans="1:9" x14ac:dyDescent="0.3">
      <c r="A2631">
        <v>2</v>
      </c>
      <c r="B2631">
        <v>865939</v>
      </c>
      <c r="C2631" s="1">
        <v>0.11</v>
      </c>
      <c r="D2631" s="1">
        <v>0.89</v>
      </c>
      <c r="E2631" s="1">
        <v>0.02</v>
      </c>
      <c r="F2631" s="1">
        <v>0.3</v>
      </c>
      <c r="G2631">
        <v>38785</v>
      </c>
      <c r="H2631">
        <v>2.5299999999999998</v>
      </c>
      <c r="I2631" s="1">
        <v>0.89</v>
      </c>
    </row>
    <row r="2632" spans="1:9" x14ac:dyDescent="0.3">
      <c r="A2632">
        <v>6</v>
      </c>
      <c r="B2632">
        <v>36354</v>
      </c>
      <c r="C2632" s="1">
        <v>0.21</v>
      </c>
      <c r="D2632" s="1">
        <v>0.79</v>
      </c>
      <c r="E2632" s="1">
        <v>7.0000000000000007E-2</v>
      </c>
      <c r="F2632" s="1">
        <v>0.12</v>
      </c>
      <c r="G2632">
        <v>48670</v>
      </c>
      <c r="H2632">
        <v>1.68</v>
      </c>
      <c r="I2632" s="1">
        <v>0.82</v>
      </c>
    </row>
    <row r="2633" spans="1:9" x14ac:dyDescent="0.3">
      <c r="A2633">
        <v>6</v>
      </c>
      <c r="B2633">
        <v>22980</v>
      </c>
      <c r="C2633" s="1">
        <v>0.15</v>
      </c>
      <c r="D2633" s="1">
        <v>0.85</v>
      </c>
      <c r="E2633" s="1">
        <v>0.05</v>
      </c>
      <c r="F2633" s="1">
        <v>0.19</v>
      </c>
      <c r="G2633">
        <v>46764</v>
      </c>
      <c r="H2633">
        <v>1.1299999999999999</v>
      </c>
      <c r="I2633" s="1">
        <v>0.84</v>
      </c>
    </row>
    <row r="2634" spans="1:9" x14ac:dyDescent="0.3">
      <c r="A2634">
        <v>1</v>
      </c>
      <c r="B2634">
        <v>60537</v>
      </c>
      <c r="C2634" s="1">
        <v>0.25</v>
      </c>
      <c r="D2634" s="1">
        <v>0.75</v>
      </c>
      <c r="E2634" s="1">
        <v>0.09</v>
      </c>
      <c r="F2634" s="1">
        <v>0.1</v>
      </c>
      <c r="G2634">
        <v>60917</v>
      </c>
      <c r="H2634">
        <v>1.21</v>
      </c>
      <c r="I2634" s="1">
        <v>0.77</v>
      </c>
    </row>
    <row r="2635" spans="1:9" x14ac:dyDescent="0.3">
      <c r="A2635">
        <v>6</v>
      </c>
      <c r="B2635">
        <v>36810</v>
      </c>
      <c r="C2635" s="1">
        <v>0.18</v>
      </c>
      <c r="D2635" s="1">
        <v>0.82</v>
      </c>
      <c r="E2635" s="1">
        <v>0.06</v>
      </c>
      <c r="F2635" s="1">
        <v>0.14000000000000001</v>
      </c>
      <c r="G2635">
        <v>52079</v>
      </c>
      <c r="H2635">
        <v>1.52</v>
      </c>
      <c r="I2635" s="1">
        <v>0.84</v>
      </c>
    </row>
    <row r="2636" spans="1:9" x14ac:dyDescent="0.3">
      <c r="A2636">
        <v>7</v>
      </c>
      <c r="B2636">
        <v>23169</v>
      </c>
      <c r="C2636" s="1">
        <v>0.22</v>
      </c>
      <c r="D2636" s="1">
        <v>0.78</v>
      </c>
      <c r="E2636" s="1">
        <v>0.08</v>
      </c>
      <c r="F2636" s="1">
        <v>0.23</v>
      </c>
      <c r="G2636">
        <v>39533</v>
      </c>
      <c r="H2636">
        <v>0</v>
      </c>
      <c r="I2636" s="1">
        <v>0.7</v>
      </c>
    </row>
    <row r="2637" spans="1:9" x14ac:dyDescent="0.3">
      <c r="A2637">
        <v>4</v>
      </c>
      <c r="B2637">
        <v>36459</v>
      </c>
      <c r="C2637" s="1">
        <v>0.13</v>
      </c>
      <c r="D2637" s="1">
        <v>0.87</v>
      </c>
      <c r="E2637" s="1">
        <v>0.06</v>
      </c>
      <c r="F2637" s="1">
        <v>0.17</v>
      </c>
      <c r="G2637">
        <v>50423</v>
      </c>
      <c r="H2637">
        <v>11.27</v>
      </c>
      <c r="I2637" s="1">
        <v>0.74</v>
      </c>
    </row>
    <row r="2638" spans="1:9" x14ac:dyDescent="0.3">
      <c r="A2638">
        <v>2</v>
      </c>
      <c r="B2638">
        <v>4795</v>
      </c>
      <c r="C2638" s="1">
        <v>0.15</v>
      </c>
      <c r="D2638" s="1">
        <v>0.85</v>
      </c>
      <c r="E2638" s="1">
        <v>0.05</v>
      </c>
      <c r="F2638" s="1">
        <v>0.17</v>
      </c>
      <c r="G2638">
        <v>42671</v>
      </c>
      <c r="H2638">
        <v>0</v>
      </c>
      <c r="I2638" s="1">
        <v>0.85</v>
      </c>
    </row>
    <row r="2639" spans="1:9" x14ac:dyDescent="0.3">
      <c r="A2639">
        <v>1</v>
      </c>
      <c r="B2639">
        <v>96493</v>
      </c>
      <c r="C2639" s="1">
        <v>0.16</v>
      </c>
      <c r="D2639" s="1">
        <v>0.84</v>
      </c>
      <c r="E2639" s="1">
        <v>7.0000000000000007E-2</v>
      </c>
      <c r="F2639" s="1">
        <v>0.13</v>
      </c>
      <c r="G2639">
        <v>53360</v>
      </c>
      <c r="H2639">
        <v>3.04</v>
      </c>
      <c r="I2639" s="1">
        <v>0.85</v>
      </c>
    </row>
    <row r="2640" spans="1:9" x14ac:dyDescent="0.3">
      <c r="A2640">
        <v>6</v>
      </c>
      <c r="B2640">
        <v>21198</v>
      </c>
      <c r="C2640" s="1">
        <v>0.17</v>
      </c>
      <c r="D2640" s="1">
        <v>0.83</v>
      </c>
      <c r="E2640" s="1">
        <v>0.06</v>
      </c>
      <c r="F2640" s="1">
        <v>0.13</v>
      </c>
      <c r="G2640">
        <v>54351</v>
      </c>
      <c r="H2640">
        <v>0.8</v>
      </c>
      <c r="I2640" s="1">
        <v>0.85</v>
      </c>
    </row>
    <row r="2641" spans="1:9" x14ac:dyDescent="0.3">
      <c r="A2641">
        <v>3</v>
      </c>
      <c r="B2641">
        <v>1522</v>
      </c>
      <c r="C2641" s="1">
        <v>0.21</v>
      </c>
      <c r="D2641" s="1">
        <v>0.79</v>
      </c>
      <c r="E2641" s="1">
        <v>7.0000000000000007E-2</v>
      </c>
      <c r="F2641" s="1">
        <v>0.08</v>
      </c>
      <c r="G2641">
        <v>56775</v>
      </c>
      <c r="H2641">
        <v>0</v>
      </c>
      <c r="I2641" s="1">
        <v>0.81</v>
      </c>
    </row>
    <row r="2642" spans="1:9" x14ac:dyDescent="0.3">
      <c r="A2642">
        <v>6</v>
      </c>
      <c r="B2642">
        <v>8843</v>
      </c>
      <c r="C2642" s="1">
        <v>0.17</v>
      </c>
      <c r="D2642" s="1">
        <v>0.83</v>
      </c>
      <c r="E2642" s="1">
        <v>0.05</v>
      </c>
      <c r="F2642" s="1">
        <v>0.15</v>
      </c>
      <c r="G2642">
        <v>48780</v>
      </c>
      <c r="H2642">
        <v>1.92</v>
      </c>
      <c r="I2642" s="1">
        <v>0.72</v>
      </c>
    </row>
    <row r="2643" spans="1:9" x14ac:dyDescent="0.3">
      <c r="A2643">
        <v>6</v>
      </c>
      <c r="B2643">
        <v>14874</v>
      </c>
      <c r="C2643" s="1">
        <v>0.18</v>
      </c>
      <c r="D2643" s="1">
        <v>0.82</v>
      </c>
      <c r="E2643" s="1">
        <v>0.05</v>
      </c>
      <c r="F2643" s="1">
        <v>0.13</v>
      </c>
      <c r="G2643">
        <v>54088</v>
      </c>
      <c r="H2643">
        <v>1.1399999999999999</v>
      </c>
      <c r="I2643" s="1">
        <v>0.84</v>
      </c>
    </row>
    <row r="2644" spans="1:9" x14ac:dyDescent="0.3">
      <c r="A2644">
        <v>6</v>
      </c>
      <c r="B2644">
        <v>35872</v>
      </c>
      <c r="C2644" s="1">
        <v>0.2</v>
      </c>
      <c r="D2644" s="1">
        <v>0.8</v>
      </c>
      <c r="E2644" s="1">
        <v>7.0000000000000007E-2</v>
      </c>
      <c r="F2644" s="1">
        <v>0.19</v>
      </c>
      <c r="G2644">
        <v>47551</v>
      </c>
      <c r="H2644">
        <v>1.1200000000000001</v>
      </c>
      <c r="I2644" s="1">
        <v>0.82</v>
      </c>
    </row>
    <row r="2645" spans="1:9" x14ac:dyDescent="0.3">
      <c r="A2645">
        <v>9</v>
      </c>
      <c r="B2645">
        <v>2252</v>
      </c>
      <c r="C2645" s="1">
        <v>0.35</v>
      </c>
      <c r="D2645" s="1">
        <v>0.65</v>
      </c>
      <c r="E2645" s="1">
        <v>0.1</v>
      </c>
      <c r="F2645" s="1">
        <v>0.13</v>
      </c>
      <c r="G2645">
        <v>51343</v>
      </c>
      <c r="H2645">
        <v>0</v>
      </c>
      <c r="I2645" s="1">
        <v>0.63</v>
      </c>
    </row>
    <row r="2646" spans="1:9" x14ac:dyDescent="0.3">
      <c r="A2646">
        <v>2</v>
      </c>
      <c r="B2646">
        <v>255001</v>
      </c>
      <c r="C2646" s="1">
        <v>0.14000000000000001</v>
      </c>
      <c r="D2646" s="1">
        <v>0.86</v>
      </c>
      <c r="E2646" s="1">
        <v>0.06</v>
      </c>
      <c r="F2646" s="1">
        <v>0.18</v>
      </c>
      <c r="G2646">
        <v>48121</v>
      </c>
      <c r="H2646">
        <v>4.0599999999999996</v>
      </c>
      <c r="I2646" s="1">
        <v>0.82</v>
      </c>
    </row>
    <row r="2647" spans="1:9" x14ac:dyDescent="0.3">
      <c r="A2647">
        <v>6</v>
      </c>
      <c r="B2647">
        <v>5248</v>
      </c>
      <c r="C2647" s="1">
        <v>0.18</v>
      </c>
      <c r="D2647" s="1">
        <v>0.82</v>
      </c>
      <c r="E2647" s="1">
        <v>0.04</v>
      </c>
      <c r="F2647" s="1">
        <v>0.25</v>
      </c>
      <c r="G2647">
        <v>36176</v>
      </c>
      <c r="H2647">
        <v>0</v>
      </c>
      <c r="I2647" s="1">
        <v>0.84</v>
      </c>
    </row>
    <row r="2648" spans="1:9" x14ac:dyDescent="0.3">
      <c r="A2648">
        <v>4</v>
      </c>
      <c r="B2648">
        <v>40822</v>
      </c>
      <c r="C2648" s="1">
        <v>0.15</v>
      </c>
      <c r="D2648" s="1">
        <v>0.85</v>
      </c>
      <c r="E2648" s="1">
        <v>0.05</v>
      </c>
      <c r="F2648" s="1">
        <v>0.21</v>
      </c>
      <c r="G2648">
        <v>41919</v>
      </c>
      <c r="H2648">
        <v>1.81</v>
      </c>
      <c r="I2648" s="1">
        <v>0.87</v>
      </c>
    </row>
    <row r="2649" spans="1:9" x14ac:dyDescent="0.3">
      <c r="A2649">
        <v>1</v>
      </c>
      <c r="B2649">
        <v>171361</v>
      </c>
      <c r="C2649" s="1">
        <v>0.14000000000000001</v>
      </c>
      <c r="D2649" s="1">
        <v>0.86</v>
      </c>
      <c r="E2649" s="1">
        <v>0.06</v>
      </c>
      <c r="F2649" s="1">
        <v>0.1</v>
      </c>
      <c r="G2649">
        <v>62635</v>
      </c>
      <c r="H2649">
        <v>1.8</v>
      </c>
      <c r="I2649" s="1">
        <v>0.87</v>
      </c>
    </row>
    <row r="2650" spans="1:9" x14ac:dyDescent="0.3">
      <c r="A2650">
        <v>3</v>
      </c>
      <c r="B2650">
        <v>19817</v>
      </c>
      <c r="C2650" s="1">
        <v>0.16</v>
      </c>
      <c r="D2650" s="1">
        <v>0.84</v>
      </c>
      <c r="E2650" s="1">
        <v>0.06</v>
      </c>
      <c r="F2650" s="1">
        <v>0.16</v>
      </c>
      <c r="G2650">
        <v>43903</v>
      </c>
      <c r="H2650">
        <v>1.82</v>
      </c>
      <c r="I2650" s="1">
        <v>0.62</v>
      </c>
    </row>
    <row r="2651" spans="1:9" x14ac:dyDescent="0.3">
      <c r="A2651">
        <v>6</v>
      </c>
      <c r="B2651">
        <v>15650</v>
      </c>
      <c r="C2651" s="1">
        <v>0.14000000000000001</v>
      </c>
      <c r="D2651" s="1">
        <v>0.86</v>
      </c>
      <c r="E2651" s="1">
        <v>0.05</v>
      </c>
      <c r="F2651" s="1">
        <v>0.18</v>
      </c>
      <c r="G2651">
        <v>48743</v>
      </c>
      <c r="H2651">
        <v>1.6</v>
      </c>
      <c r="I2651" s="1">
        <v>0.7</v>
      </c>
    </row>
    <row r="2652" spans="1:9" x14ac:dyDescent="0.3">
      <c r="A2652">
        <v>1</v>
      </c>
      <c r="B2652">
        <v>128622</v>
      </c>
      <c r="C2652" s="1">
        <v>0.12</v>
      </c>
      <c r="D2652" s="1">
        <v>0.88</v>
      </c>
      <c r="E2652" s="1">
        <v>0.06</v>
      </c>
      <c r="F2652" s="1">
        <v>0.11</v>
      </c>
      <c r="G2652">
        <v>67434</v>
      </c>
      <c r="H2652">
        <v>2.5299999999999998</v>
      </c>
      <c r="I2652" s="1">
        <v>0.9</v>
      </c>
    </row>
    <row r="2653" spans="1:9" x14ac:dyDescent="0.3">
      <c r="A2653">
        <v>1</v>
      </c>
      <c r="B2653">
        <v>45641</v>
      </c>
      <c r="C2653" s="1">
        <v>0.19</v>
      </c>
      <c r="D2653" s="1">
        <v>0.81</v>
      </c>
      <c r="E2653" s="1">
        <v>0.08</v>
      </c>
      <c r="F2653" s="1">
        <v>7.0000000000000007E-2</v>
      </c>
      <c r="G2653">
        <v>90937</v>
      </c>
      <c r="H2653">
        <v>0</v>
      </c>
      <c r="I2653" s="1">
        <v>0.82</v>
      </c>
    </row>
    <row r="2654" spans="1:9" x14ac:dyDescent="0.3">
      <c r="A2654">
        <v>9</v>
      </c>
      <c r="B2654">
        <v>442</v>
      </c>
      <c r="C2654" s="1">
        <v>0.16</v>
      </c>
      <c r="D2654" s="1">
        <v>0.84</v>
      </c>
      <c r="E2654" s="1">
        <v>0.05</v>
      </c>
      <c r="F2654" s="1">
        <v>0.14000000000000001</v>
      </c>
      <c r="G2654">
        <v>42153</v>
      </c>
      <c r="H2654">
        <v>0</v>
      </c>
      <c r="I2654" s="1">
        <v>0.83</v>
      </c>
    </row>
    <row r="2655" spans="1:9" x14ac:dyDescent="0.3">
      <c r="A2655">
        <v>9</v>
      </c>
      <c r="B2655">
        <v>726</v>
      </c>
      <c r="C2655" s="1">
        <v>0.27</v>
      </c>
      <c r="D2655" s="1">
        <v>0.73</v>
      </c>
      <c r="E2655" s="1">
        <v>0.09</v>
      </c>
      <c r="F2655" s="1">
        <v>0.12</v>
      </c>
      <c r="G2655">
        <v>47625</v>
      </c>
      <c r="H2655">
        <v>0</v>
      </c>
      <c r="I2655" s="1">
        <v>0.74</v>
      </c>
    </row>
    <row r="2656" spans="1:9" x14ac:dyDescent="0.3">
      <c r="A2656">
        <v>4</v>
      </c>
      <c r="B2656">
        <v>52405</v>
      </c>
      <c r="C2656" s="1">
        <v>0.28000000000000003</v>
      </c>
      <c r="D2656" s="1">
        <v>0.72</v>
      </c>
      <c r="E2656" s="1">
        <v>0.11</v>
      </c>
      <c r="F2656" s="1">
        <v>0.13</v>
      </c>
      <c r="G2656">
        <v>53704</v>
      </c>
      <c r="H2656">
        <v>6.53</v>
      </c>
      <c r="I2656" s="1">
        <v>0.72</v>
      </c>
    </row>
    <row r="2657" spans="1:9" x14ac:dyDescent="0.3">
      <c r="A2657">
        <v>7</v>
      </c>
      <c r="B2657">
        <v>4362</v>
      </c>
      <c r="C2657" s="1">
        <v>0.28999999999999998</v>
      </c>
      <c r="D2657" s="1">
        <v>0.71</v>
      </c>
      <c r="E2657" s="1">
        <v>0.1</v>
      </c>
      <c r="F2657" s="1">
        <v>0.17</v>
      </c>
      <c r="G2657">
        <v>42503</v>
      </c>
      <c r="H2657">
        <v>3.44</v>
      </c>
      <c r="I2657" s="1">
        <v>0.73</v>
      </c>
    </row>
    <row r="2658" spans="1:9" x14ac:dyDescent="0.3">
      <c r="A2658">
        <v>9</v>
      </c>
      <c r="B2658">
        <v>277</v>
      </c>
      <c r="C2658" s="1">
        <v>0.18</v>
      </c>
      <c r="D2658" s="1">
        <v>0.82</v>
      </c>
      <c r="E2658" s="1">
        <v>0.06</v>
      </c>
      <c r="F2658" s="1">
        <v>0.14000000000000001</v>
      </c>
      <c r="G2658">
        <v>57925</v>
      </c>
      <c r="H2658">
        <v>0</v>
      </c>
      <c r="I2658" s="1">
        <v>0.84</v>
      </c>
    </row>
    <row r="2659" spans="1:9" x14ac:dyDescent="0.3">
      <c r="A2659">
        <v>7</v>
      </c>
      <c r="B2659">
        <v>3767</v>
      </c>
      <c r="C2659" s="1">
        <v>0.24</v>
      </c>
      <c r="D2659" s="1">
        <v>0.76</v>
      </c>
      <c r="E2659" s="1">
        <v>7.0000000000000007E-2</v>
      </c>
      <c r="F2659" s="1">
        <v>0.19</v>
      </c>
      <c r="G2659">
        <v>43192</v>
      </c>
      <c r="H2659">
        <v>0</v>
      </c>
      <c r="I2659" s="1">
        <v>0.7</v>
      </c>
    </row>
    <row r="2660" spans="1:9" x14ac:dyDescent="0.3">
      <c r="A2660">
        <v>4</v>
      </c>
      <c r="B2660">
        <v>31129</v>
      </c>
      <c r="C2660" s="1">
        <v>0.13</v>
      </c>
      <c r="D2660" s="1">
        <v>0.87</v>
      </c>
      <c r="E2660" s="1">
        <v>7.0000000000000007E-2</v>
      </c>
      <c r="F2660" s="1">
        <v>0.24</v>
      </c>
      <c r="G2660">
        <v>42605</v>
      </c>
      <c r="H2660">
        <v>1.61</v>
      </c>
      <c r="I2660" s="1">
        <v>0.84</v>
      </c>
    </row>
    <row r="2661" spans="1:9" x14ac:dyDescent="0.3">
      <c r="A2661">
        <v>9</v>
      </c>
      <c r="B2661">
        <v>3653</v>
      </c>
      <c r="C2661" s="1">
        <v>0.2</v>
      </c>
      <c r="D2661" s="1">
        <v>0.8</v>
      </c>
      <c r="E2661" s="1">
        <v>0.06</v>
      </c>
      <c r="F2661" s="1">
        <v>0.2</v>
      </c>
      <c r="G2661">
        <v>39726</v>
      </c>
      <c r="H2661">
        <v>3.83</v>
      </c>
      <c r="I2661" s="1">
        <v>0.81</v>
      </c>
    </row>
    <row r="2662" spans="1:9" x14ac:dyDescent="0.3">
      <c r="A2662">
        <v>5</v>
      </c>
      <c r="B2662">
        <v>49728</v>
      </c>
      <c r="C2662" s="1">
        <v>0.19</v>
      </c>
      <c r="D2662" s="1">
        <v>0.81</v>
      </c>
      <c r="E2662" s="1">
        <v>7.0000000000000007E-2</v>
      </c>
      <c r="F2662" s="1">
        <v>0.14000000000000001</v>
      </c>
      <c r="G2662">
        <v>45767</v>
      </c>
      <c r="H2662">
        <v>3.94</v>
      </c>
      <c r="I2662" s="1">
        <v>0.84</v>
      </c>
    </row>
    <row r="2663" spans="1:9" x14ac:dyDescent="0.3">
      <c r="A2663">
        <v>6</v>
      </c>
      <c r="B2663">
        <v>13158</v>
      </c>
      <c r="C2663" s="1">
        <v>0.17</v>
      </c>
      <c r="D2663" s="1">
        <v>0.83</v>
      </c>
      <c r="E2663" s="1">
        <v>0.04</v>
      </c>
      <c r="F2663" s="1">
        <v>0.2</v>
      </c>
      <c r="G2663">
        <v>42700</v>
      </c>
      <c r="H2663">
        <v>3.12</v>
      </c>
      <c r="I2663" s="1">
        <v>0.85</v>
      </c>
    </row>
    <row r="2664" spans="1:9" x14ac:dyDescent="0.3">
      <c r="A2664">
        <v>2</v>
      </c>
      <c r="B2664">
        <v>21229</v>
      </c>
      <c r="C2664" s="1">
        <v>0.2</v>
      </c>
      <c r="D2664" s="1">
        <v>0.8</v>
      </c>
      <c r="E2664" s="1">
        <v>0.14000000000000001</v>
      </c>
      <c r="F2664" s="1">
        <v>0.13</v>
      </c>
      <c r="G2664">
        <v>55151</v>
      </c>
      <c r="H2664">
        <v>1.65</v>
      </c>
      <c r="I2664" s="1">
        <v>0.83</v>
      </c>
    </row>
    <row r="2665" spans="1:9" x14ac:dyDescent="0.3">
      <c r="A2665">
        <v>6</v>
      </c>
      <c r="B2665">
        <v>7531</v>
      </c>
      <c r="C2665" s="1">
        <v>0.14000000000000001</v>
      </c>
      <c r="D2665" s="1">
        <v>0.86</v>
      </c>
      <c r="E2665" s="1">
        <v>0.02</v>
      </c>
      <c r="F2665" s="1">
        <v>0.23</v>
      </c>
      <c r="G2665">
        <v>40072</v>
      </c>
      <c r="H2665">
        <v>0</v>
      </c>
      <c r="I2665" s="1">
        <v>0.67</v>
      </c>
    </row>
    <row r="2666" spans="1:9" x14ac:dyDescent="0.3">
      <c r="A2666">
        <v>6</v>
      </c>
      <c r="B2666">
        <v>20110</v>
      </c>
      <c r="C2666" s="1">
        <v>0.23</v>
      </c>
      <c r="D2666" s="1">
        <v>0.77</v>
      </c>
      <c r="E2666" s="1">
        <v>0.06</v>
      </c>
      <c r="F2666" s="1">
        <v>0.13</v>
      </c>
      <c r="G2666">
        <v>51128</v>
      </c>
      <c r="H2666">
        <v>2.39</v>
      </c>
      <c r="I2666" s="1">
        <v>0.79</v>
      </c>
    </row>
    <row r="2667" spans="1:9" x14ac:dyDescent="0.3">
      <c r="A2667">
        <v>6</v>
      </c>
      <c r="B2667">
        <v>17144</v>
      </c>
      <c r="C2667" s="1">
        <v>0.18</v>
      </c>
      <c r="D2667" s="1">
        <v>0.82</v>
      </c>
      <c r="E2667" s="1">
        <v>7.0000000000000007E-2</v>
      </c>
      <c r="F2667" s="1">
        <v>0.12</v>
      </c>
      <c r="G2667">
        <v>55834</v>
      </c>
      <c r="H2667">
        <v>0</v>
      </c>
      <c r="I2667" s="1">
        <v>0.82</v>
      </c>
    </row>
    <row r="2668" spans="1:9" x14ac:dyDescent="0.3">
      <c r="A2668">
        <v>8</v>
      </c>
      <c r="B2668">
        <v>17270</v>
      </c>
      <c r="C2668" s="1">
        <v>0.24</v>
      </c>
      <c r="D2668" s="1">
        <v>0.76</v>
      </c>
      <c r="E2668" s="1">
        <v>0.08</v>
      </c>
      <c r="F2668" s="1">
        <v>0.16</v>
      </c>
      <c r="G2668">
        <v>47065</v>
      </c>
      <c r="H2668">
        <v>0</v>
      </c>
      <c r="I2668" s="1">
        <v>0.79</v>
      </c>
    </row>
    <row r="2669" spans="1:9" x14ac:dyDescent="0.3">
      <c r="A2669">
        <v>1</v>
      </c>
      <c r="B2669">
        <v>86323</v>
      </c>
      <c r="C2669" s="1">
        <v>0.13</v>
      </c>
      <c r="D2669" s="1">
        <v>0.87</v>
      </c>
      <c r="E2669" s="1">
        <v>0.05</v>
      </c>
      <c r="F2669" s="1">
        <v>0.14000000000000001</v>
      </c>
      <c r="G2669">
        <v>52577</v>
      </c>
      <c r="H2669">
        <v>0.64</v>
      </c>
      <c r="I2669" s="1">
        <v>0.84</v>
      </c>
    </row>
    <row r="2670" spans="1:9" x14ac:dyDescent="0.3">
      <c r="A2670">
        <v>6</v>
      </c>
      <c r="B2670">
        <v>23519</v>
      </c>
      <c r="C2670" s="1">
        <v>0.19</v>
      </c>
      <c r="D2670" s="1">
        <v>0.81</v>
      </c>
      <c r="E2670" s="1">
        <v>0.06</v>
      </c>
      <c r="F2670" s="1">
        <v>0.21</v>
      </c>
      <c r="G2670">
        <v>43226</v>
      </c>
      <c r="H2670">
        <v>3.32</v>
      </c>
      <c r="I2670" s="1">
        <v>0.79</v>
      </c>
    </row>
    <row r="2671" spans="1:9" x14ac:dyDescent="0.3">
      <c r="A2671">
        <v>9</v>
      </c>
      <c r="B2671">
        <v>3355</v>
      </c>
      <c r="C2671" s="1">
        <v>0.18</v>
      </c>
      <c r="D2671" s="1">
        <v>0.82</v>
      </c>
      <c r="E2671" s="1">
        <v>0.04</v>
      </c>
      <c r="F2671" s="1">
        <v>0.12</v>
      </c>
      <c r="G2671">
        <v>57332</v>
      </c>
      <c r="H2671">
        <v>0</v>
      </c>
      <c r="I2671" s="1">
        <v>0.83</v>
      </c>
    </row>
    <row r="2672" spans="1:9" x14ac:dyDescent="0.3">
      <c r="A2672">
        <v>8</v>
      </c>
      <c r="B2672">
        <v>12166</v>
      </c>
      <c r="C2672" s="1">
        <v>0.21</v>
      </c>
      <c r="D2672" s="1">
        <v>0.79</v>
      </c>
      <c r="E2672" s="1">
        <v>7.0000000000000007E-2</v>
      </c>
      <c r="F2672" s="1">
        <v>0.17</v>
      </c>
      <c r="G2672">
        <v>48814</v>
      </c>
      <c r="H2672">
        <v>0</v>
      </c>
      <c r="I2672" s="1">
        <v>0.73</v>
      </c>
    </row>
    <row r="2673" spans="1:9" x14ac:dyDescent="0.3">
      <c r="A2673">
        <v>7</v>
      </c>
      <c r="B2673">
        <v>21646</v>
      </c>
      <c r="C2673" s="1">
        <v>0.36</v>
      </c>
      <c r="D2673" s="1">
        <v>0.64</v>
      </c>
      <c r="E2673" s="1">
        <v>0.11</v>
      </c>
      <c r="F2673" s="1">
        <v>0.12</v>
      </c>
      <c r="G2673">
        <v>54019</v>
      </c>
      <c r="H2673">
        <v>0.46</v>
      </c>
      <c r="I2673" s="1">
        <v>0.67</v>
      </c>
    </row>
    <row r="2674" spans="1:9" x14ac:dyDescent="0.3">
      <c r="A2674">
        <v>9</v>
      </c>
      <c r="B2674">
        <v>152</v>
      </c>
      <c r="C2674" s="1">
        <v>0.1</v>
      </c>
      <c r="D2674" s="1">
        <v>0.9</v>
      </c>
      <c r="E2674" s="1">
        <v>0.13</v>
      </c>
      <c r="F2674" s="1">
        <v>0.03</v>
      </c>
      <c r="G2674">
        <v>78637</v>
      </c>
      <c r="H2674">
        <v>0</v>
      </c>
      <c r="I2674" s="1">
        <v>0.93</v>
      </c>
    </row>
    <row r="2675" spans="1:9" x14ac:dyDescent="0.3">
      <c r="A2675">
        <v>2</v>
      </c>
      <c r="B2675">
        <v>307412</v>
      </c>
      <c r="C2675" s="1">
        <v>0.12</v>
      </c>
      <c r="D2675" s="1">
        <v>0.88</v>
      </c>
      <c r="E2675" s="1">
        <v>0.05</v>
      </c>
      <c r="F2675" s="1">
        <v>0.17</v>
      </c>
      <c r="G2675">
        <v>50377</v>
      </c>
      <c r="H2675">
        <v>4.33</v>
      </c>
      <c r="I2675" s="1">
        <v>0.87</v>
      </c>
    </row>
    <row r="2676" spans="1:9" x14ac:dyDescent="0.3">
      <c r="A2676">
        <v>2</v>
      </c>
      <c r="B2676">
        <v>5877</v>
      </c>
      <c r="C2676" s="1">
        <v>0.17</v>
      </c>
      <c r="D2676" s="1">
        <v>0.83</v>
      </c>
      <c r="E2676" s="1">
        <v>0.04</v>
      </c>
      <c r="F2676" s="1">
        <v>0.18</v>
      </c>
      <c r="G2676">
        <v>43436</v>
      </c>
      <c r="H2676">
        <v>4.08</v>
      </c>
      <c r="I2676" s="1">
        <v>0.84</v>
      </c>
    </row>
    <row r="2677" spans="1:9" x14ac:dyDescent="0.3">
      <c r="A2677">
        <v>7</v>
      </c>
      <c r="B2677">
        <v>7987</v>
      </c>
      <c r="C2677" s="1">
        <v>0.22</v>
      </c>
      <c r="D2677" s="1">
        <v>0.78</v>
      </c>
      <c r="E2677" s="1">
        <v>7.0000000000000007E-2</v>
      </c>
      <c r="F2677" s="1">
        <v>0.18</v>
      </c>
      <c r="G2677">
        <v>42719</v>
      </c>
      <c r="H2677">
        <v>3.13</v>
      </c>
      <c r="I2677" s="1">
        <v>0.8</v>
      </c>
    </row>
    <row r="2678" spans="1:9" x14ac:dyDescent="0.3">
      <c r="A2678">
        <v>2</v>
      </c>
      <c r="B2678">
        <v>254607</v>
      </c>
      <c r="C2678" s="1">
        <v>0.14000000000000001</v>
      </c>
      <c r="D2678" s="1">
        <v>0.86</v>
      </c>
      <c r="E2678" s="1">
        <v>0.06</v>
      </c>
      <c r="F2678" s="1">
        <v>0.18</v>
      </c>
      <c r="G2678">
        <v>48858</v>
      </c>
      <c r="H2678">
        <v>2</v>
      </c>
      <c r="I2678" s="1">
        <v>0.86</v>
      </c>
    </row>
    <row r="2679" spans="1:9" x14ac:dyDescent="0.3">
      <c r="A2679">
        <v>9</v>
      </c>
      <c r="B2679">
        <v>749</v>
      </c>
      <c r="C2679" s="1">
        <v>0.24</v>
      </c>
      <c r="D2679" s="1">
        <v>0.76</v>
      </c>
      <c r="E2679" s="1">
        <v>0.06</v>
      </c>
      <c r="F2679" s="1">
        <v>0.11</v>
      </c>
      <c r="G2679">
        <v>64633</v>
      </c>
      <c r="H2679">
        <v>0</v>
      </c>
      <c r="I2679" s="1">
        <v>0.77</v>
      </c>
    </row>
    <row r="2680" spans="1:9" x14ac:dyDescent="0.3">
      <c r="A2680">
        <v>6</v>
      </c>
      <c r="B2680">
        <v>14422</v>
      </c>
      <c r="C2680" s="1">
        <v>0.16</v>
      </c>
      <c r="D2680" s="1">
        <v>0.84</v>
      </c>
      <c r="E2680" s="1">
        <v>0.05</v>
      </c>
      <c r="F2680" s="1">
        <v>0.15</v>
      </c>
      <c r="G2680">
        <v>45445</v>
      </c>
      <c r="H2680">
        <v>1.73</v>
      </c>
      <c r="I2680" s="1">
        <v>0.69</v>
      </c>
    </row>
    <row r="2681" spans="1:9" x14ac:dyDescent="0.3">
      <c r="A2681">
        <v>8</v>
      </c>
      <c r="B2681">
        <v>9928</v>
      </c>
      <c r="C2681" s="1">
        <v>0.26</v>
      </c>
      <c r="D2681" s="1">
        <v>0.74</v>
      </c>
      <c r="E2681" s="1">
        <v>0.1</v>
      </c>
      <c r="F2681" s="1">
        <v>0.22</v>
      </c>
      <c r="G2681">
        <v>38011</v>
      </c>
      <c r="H2681">
        <v>0</v>
      </c>
      <c r="I2681" s="1">
        <v>0.77</v>
      </c>
    </row>
    <row r="2682" spans="1:9" x14ac:dyDescent="0.3">
      <c r="A2682">
        <v>3</v>
      </c>
      <c r="B2682">
        <v>5753</v>
      </c>
      <c r="C2682" s="1">
        <v>0.11</v>
      </c>
      <c r="D2682" s="1">
        <v>0.89</v>
      </c>
      <c r="E2682" s="1">
        <v>0.04</v>
      </c>
      <c r="F2682" s="1">
        <v>0.13</v>
      </c>
      <c r="G2682">
        <v>56484</v>
      </c>
      <c r="H2682">
        <v>3.13</v>
      </c>
      <c r="I2682" s="1">
        <v>0.9</v>
      </c>
    </row>
    <row r="2683" spans="1:9" x14ac:dyDescent="0.3">
      <c r="A2683">
        <v>9</v>
      </c>
      <c r="B2683">
        <v>4280</v>
      </c>
      <c r="C2683" s="1">
        <v>0.28999999999999998</v>
      </c>
      <c r="D2683" s="1">
        <v>0.71</v>
      </c>
      <c r="E2683" s="1">
        <v>0.08</v>
      </c>
      <c r="F2683" s="1">
        <v>0.13</v>
      </c>
      <c r="G2683">
        <v>49560</v>
      </c>
      <c r="H2683">
        <v>0</v>
      </c>
      <c r="I2683" s="1">
        <v>0.73</v>
      </c>
    </row>
    <row r="2684" spans="1:9" x14ac:dyDescent="0.3">
      <c r="A2684">
        <v>4</v>
      </c>
      <c r="B2684">
        <v>36552</v>
      </c>
      <c r="C2684" s="1">
        <v>0.17</v>
      </c>
      <c r="D2684" s="1">
        <v>0.83</v>
      </c>
      <c r="E2684" s="1">
        <v>0.06</v>
      </c>
      <c r="F2684" s="1">
        <v>0.18</v>
      </c>
      <c r="G2684">
        <v>48830</v>
      </c>
      <c r="H2684">
        <v>2.0499999999999998</v>
      </c>
      <c r="I2684" s="1">
        <v>0.85</v>
      </c>
    </row>
    <row r="2685" spans="1:9" x14ac:dyDescent="0.3">
      <c r="A2685">
        <v>5</v>
      </c>
      <c r="B2685">
        <v>58485</v>
      </c>
      <c r="C2685" s="1">
        <v>0.12</v>
      </c>
      <c r="D2685" s="1">
        <v>0.88</v>
      </c>
      <c r="E2685" s="1">
        <v>0.02</v>
      </c>
      <c r="F2685" s="1">
        <v>0.25</v>
      </c>
      <c r="G2685">
        <v>35594</v>
      </c>
      <c r="H2685">
        <v>1.73</v>
      </c>
      <c r="I2685" s="1">
        <v>0.88</v>
      </c>
    </row>
    <row r="2686" spans="1:9" x14ac:dyDescent="0.3">
      <c r="A2686">
        <v>1</v>
      </c>
      <c r="B2686">
        <v>50921</v>
      </c>
      <c r="C2686" s="1">
        <v>0.17</v>
      </c>
      <c r="D2686" s="1">
        <v>0.83</v>
      </c>
      <c r="E2686" s="1">
        <v>0.08</v>
      </c>
      <c r="F2686" s="1">
        <v>0.12</v>
      </c>
      <c r="G2686">
        <v>59304</v>
      </c>
      <c r="H2686">
        <v>0.49</v>
      </c>
      <c r="I2686" s="1">
        <v>0.82</v>
      </c>
    </row>
    <row r="2687" spans="1:9" x14ac:dyDescent="0.3">
      <c r="A2687">
        <v>9</v>
      </c>
      <c r="B2687">
        <v>2139</v>
      </c>
      <c r="C2687" s="1">
        <v>0.32</v>
      </c>
      <c r="D2687" s="1">
        <v>0.68</v>
      </c>
      <c r="E2687" s="1">
        <v>0.09</v>
      </c>
      <c r="F2687" s="1">
        <v>0.21</v>
      </c>
      <c r="G2687">
        <v>35881</v>
      </c>
      <c r="H2687">
        <v>0</v>
      </c>
      <c r="I2687" s="1">
        <v>0.7</v>
      </c>
    </row>
    <row r="2688" spans="1:9" x14ac:dyDescent="0.3">
      <c r="A2688">
        <v>3</v>
      </c>
      <c r="B2688">
        <v>172578</v>
      </c>
      <c r="C2688" s="1">
        <v>0.1</v>
      </c>
      <c r="D2688" s="1">
        <v>0.9</v>
      </c>
      <c r="E2688" s="1">
        <v>0.04</v>
      </c>
      <c r="F2688" s="1">
        <v>0.1</v>
      </c>
      <c r="G2688">
        <v>80189</v>
      </c>
      <c r="H2688">
        <v>2.39</v>
      </c>
      <c r="I2688" s="1">
        <v>0.91</v>
      </c>
    </row>
    <row r="2689" spans="1:9" x14ac:dyDescent="0.3">
      <c r="A2689">
        <v>6</v>
      </c>
      <c r="B2689">
        <v>25131</v>
      </c>
      <c r="C2689" s="1">
        <v>0.2</v>
      </c>
      <c r="D2689" s="1">
        <v>0.8</v>
      </c>
      <c r="E2689" s="1">
        <v>0.06</v>
      </c>
      <c r="F2689" s="1">
        <v>0.15</v>
      </c>
      <c r="G2689">
        <v>46720</v>
      </c>
      <c r="H2689">
        <v>0.24</v>
      </c>
      <c r="I2689" s="1">
        <v>0.82</v>
      </c>
    </row>
    <row r="2690" spans="1:9" x14ac:dyDescent="0.3">
      <c r="A2690">
        <v>9</v>
      </c>
      <c r="B2690">
        <v>4921</v>
      </c>
      <c r="C2690" s="1">
        <v>0.28999999999999998</v>
      </c>
      <c r="D2690" s="1">
        <v>0.71</v>
      </c>
      <c r="E2690" s="1">
        <v>0.08</v>
      </c>
      <c r="F2690" s="1">
        <v>0.14000000000000001</v>
      </c>
      <c r="G2690">
        <v>47068</v>
      </c>
      <c r="H2690">
        <v>0</v>
      </c>
      <c r="I2690" s="1">
        <v>0.72</v>
      </c>
    </row>
    <row r="2691" spans="1:9" x14ac:dyDescent="0.3">
      <c r="A2691">
        <v>7</v>
      </c>
      <c r="B2691">
        <v>8145</v>
      </c>
      <c r="C2691" s="1">
        <v>0.15</v>
      </c>
      <c r="D2691" s="1">
        <v>0.85</v>
      </c>
      <c r="E2691" s="1">
        <v>0.05</v>
      </c>
      <c r="F2691" s="1">
        <v>0.18</v>
      </c>
      <c r="G2691">
        <v>48529</v>
      </c>
      <c r="H2691">
        <v>2.09</v>
      </c>
      <c r="I2691" s="1">
        <v>0.7</v>
      </c>
    </row>
    <row r="2692" spans="1:9" x14ac:dyDescent="0.3">
      <c r="A2692">
        <v>6</v>
      </c>
      <c r="B2692">
        <v>19596</v>
      </c>
      <c r="C2692" s="1">
        <v>0.22</v>
      </c>
      <c r="D2692" s="1">
        <v>0.78</v>
      </c>
      <c r="E2692" s="1">
        <v>0.08</v>
      </c>
      <c r="F2692" s="1">
        <v>0.14000000000000001</v>
      </c>
      <c r="G2692">
        <v>50542</v>
      </c>
      <c r="H2692">
        <v>0.71</v>
      </c>
      <c r="I2692" s="1">
        <v>0.81</v>
      </c>
    </row>
    <row r="2693" spans="1:9" x14ac:dyDescent="0.3">
      <c r="A2693">
        <v>1</v>
      </c>
      <c r="B2693">
        <v>590925</v>
      </c>
      <c r="C2693" s="1">
        <v>0.13</v>
      </c>
      <c r="D2693" s="1">
        <v>0.87</v>
      </c>
      <c r="E2693" s="1">
        <v>0.06</v>
      </c>
      <c r="F2693" s="1">
        <v>0.09</v>
      </c>
      <c r="G2693">
        <v>77598</v>
      </c>
      <c r="H2693">
        <v>1.85</v>
      </c>
      <c r="I2693" s="1">
        <v>0.88</v>
      </c>
    </row>
    <row r="2694" spans="1:9" x14ac:dyDescent="0.3">
      <c r="A2694">
        <v>7</v>
      </c>
      <c r="B2694">
        <v>21485</v>
      </c>
      <c r="C2694" s="1">
        <v>0.11</v>
      </c>
      <c r="D2694" s="1">
        <v>0.89</v>
      </c>
      <c r="E2694" s="1">
        <v>0.03</v>
      </c>
      <c r="F2694" s="1">
        <v>0.12</v>
      </c>
      <c r="G2694">
        <v>53785</v>
      </c>
      <c r="H2694">
        <v>1.1599999999999999</v>
      </c>
      <c r="I2694" s="1">
        <v>0.9</v>
      </c>
    </row>
    <row r="2695" spans="1:9" x14ac:dyDescent="0.3">
      <c r="A2695">
        <v>6</v>
      </c>
      <c r="B2695">
        <v>12339</v>
      </c>
      <c r="C2695" s="1">
        <v>0.22</v>
      </c>
      <c r="D2695" s="1">
        <v>0.78</v>
      </c>
      <c r="E2695" s="1">
        <v>7.0000000000000007E-2</v>
      </c>
      <c r="F2695" s="1">
        <v>0.2</v>
      </c>
      <c r="G2695">
        <v>41418</v>
      </c>
      <c r="H2695">
        <v>0</v>
      </c>
      <c r="I2695" s="1">
        <v>0.83</v>
      </c>
    </row>
    <row r="2696" spans="1:9" x14ac:dyDescent="0.3">
      <c r="A2696">
        <v>9</v>
      </c>
      <c r="B2696">
        <v>1234</v>
      </c>
      <c r="C2696" s="1">
        <v>0.3</v>
      </c>
      <c r="D2696" s="1">
        <v>0.7</v>
      </c>
      <c r="E2696" s="1">
        <v>0.06</v>
      </c>
      <c r="F2696" s="1">
        <v>0.18</v>
      </c>
      <c r="G2696">
        <v>41009</v>
      </c>
      <c r="H2696">
        <v>0</v>
      </c>
      <c r="I2696" s="1">
        <v>0.71</v>
      </c>
    </row>
    <row r="2697" spans="1:9" x14ac:dyDescent="0.3">
      <c r="A2697">
        <v>5</v>
      </c>
      <c r="B2697">
        <v>65711</v>
      </c>
      <c r="C2697" s="1">
        <v>0.15</v>
      </c>
      <c r="D2697" s="1">
        <v>0.85</v>
      </c>
      <c r="E2697" s="1">
        <v>0.06</v>
      </c>
      <c r="F2697" s="1">
        <v>0.2</v>
      </c>
      <c r="G2697">
        <v>45357</v>
      </c>
      <c r="H2697">
        <v>3.53</v>
      </c>
      <c r="I2697" s="1">
        <v>0.81</v>
      </c>
    </row>
    <row r="2698" spans="1:9" x14ac:dyDescent="0.3">
      <c r="A2698">
        <v>4</v>
      </c>
      <c r="B2698">
        <v>49565</v>
      </c>
      <c r="C2698" s="1">
        <v>0.17</v>
      </c>
      <c r="D2698" s="1">
        <v>0.83</v>
      </c>
      <c r="E2698" s="1">
        <v>0.06</v>
      </c>
      <c r="F2698" s="1">
        <v>0.2</v>
      </c>
      <c r="G2698">
        <v>46259</v>
      </c>
      <c r="H2698">
        <v>0.99</v>
      </c>
      <c r="I2698" s="1">
        <v>0.86</v>
      </c>
    </row>
    <row r="2699" spans="1:9" x14ac:dyDescent="0.3">
      <c r="A2699">
        <v>2</v>
      </c>
      <c r="B2699">
        <v>13746</v>
      </c>
      <c r="C2699" s="1">
        <v>0.21</v>
      </c>
      <c r="D2699" s="1">
        <v>0.79</v>
      </c>
      <c r="E2699" s="1">
        <v>7.0000000000000007E-2</v>
      </c>
      <c r="F2699" s="1">
        <v>0.21</v>
      </c>
      <c r="G2699">
        <v>43367</v>
      </c>
      <c r="H2699">
        <v>0</v>
      </c>
      <c r="I2699" s="1">
        <v>0.78</v>
      </c>
    </row>
    <row r="2700" spans="1:9" x14ac:dyDescent="0.3">
      <c r="A2700">
        <v>6</v>
      </c>
      <c r="B2700">
        <v>14751</v>
      </c>
      <c r="C2700" s="1">
        <v>0.18</v>
      </c>
      <c r="D2700" s="1">
        <v>0.82</v>
      </c>
      <c r="E2700" s="1">
        <v>7.0000000000000007E-2</v>
      </c>
      <c r="F2700" s="1">
        <v>0.18</v>
      </c>
      <c r="G2700">
        <v>42522</v>
      </c>
      <c r="H2700">
        <v>3.86</v>
      </c>
      <c r="I2700" s="1">
        <v>0.83</v>
      </c>
    </row>
    <row r="2701" spans="1:9" x14ac:dyDescent="0.3">
      <c r="A2701">
        <v>2</v>
      </c>
      <c r="B2701">
        <v>362265</v>
      </c>
      <c r="C2701" s="1">
        <v>0.14000000000000001</v>
      </c>
      <c r="D2701" s="1">
        <v>0.86</v>
      </c>
      <c r="E2701" s="1">
        <v>7.0000000000000007E-2</v>
      </c>
      <c r="F2701" s="1">
        <v>0.16</v>
      </c>
      <c r="G2701">
        <v>53034</v>
      </c>
      <c r="H2701">
        <v>3.42</v>
      </c>
      <c r="I2701" s="1">
        <v>0.87</v>
      </c>
    </row>
    <row r="2702" spans="1:9" x14ac:dyDescent="0.3">
      <c r="A2702">
        <v>7</v>
      </c>
      <c r="B2702">
        <v>9947</v>
      </c>
      <c r="C2702" s="1">
        <v>0.11</v>
      </c>
      <c r="D2702" s="1">
        <v>0.89</v>
      </c>
      <c r="E2702" s="1">
        <v>0.04</v>
      </c>
      <c r="F2702" s="1">
        <v>0.1</v>
      </c>
      <c r="G2702">
        <v>49845</v>
      </c>
      <c r="H2702">
        <v>2.5099999999999998</v>
      </c>
      <c r="I2702" s="1">
        <v>0.9</v>
      </c>
    </row>
    <row r="2703" spans="1:9" x14ac:dyDescent="0.3">
      <c r="A2703">
        <v>2</v>
      </c>
      <c r="B2703">
        <v>2131</v>
      </c>
      <c r="C2703" s="1">
        <v>0.15</v>
      </c>
      <c r="D2703" s="1">
        <v>0.85</v>
      </c>
      <c r="E2703" s="1">
        <v>0.05</v>
      </c>
      <c r="F2703" s="1">
        <v>0.11</v>
      </c>
      <c r="G2703">
        <v>56590</v>
      </c>
      <c r="H2703">
        <v>0</v>
      </c>
      <c r="I2703" s="1">
        <v>0.75</v>
      </c>
    </row>
    <row r="2704" spans="1:9" x14ac:dyDescent="0.3">
      <c r="A2704">
        <v>2</v>
      </c>
      <c r="B2704">
        <v>83572</v>
      </c>
      <c r="C2704" s="1">
        <v>0.16</v>
      </c>
      <c r="D2704" s="1">
        <v>0.84</v>
      </c>
      <c r="E2704" s="1">
        <v>0.08</v>
      </c>
      <c r="F2704" s="1">
        <v>0.13</v>
      </c>
      <c r="G2704">
        <v>56556</v>
      </c>
      <c r="H2704">
        <v>0</v>
      </c>
      <c r="I2704" s="1">
        <v>0.87</v>
      </c>
    </row>
    <row r="2705" spans="1:9" x14ac:dyDescent="0.3">
      <c r="A2705">
        <v>6</v>
      </c>
      <c r="B2705">
        <v>28875</v>
      </c>
      <c r="C2705" s="1">
        <v>0.2</v>
      </c>
      <c r="D2705" s="1">
        <v>0.8</v>
      </c>
      <c r="E2705" s="1">
        <v>7.0000000000000007E-2</v>
      </c>
      <c r="F2705" s="1">
        <v>0.16</v>
      </c>
      <c r="G2705">
        <v>46067</v>
      </c>
      <c r="H2705">
        <v>1.87</v>
      </c>
      <c r="I2705" s="1">
        <v>0.83</v>
      </c>
    </row>
    <row r="2706" spans="1:9" x14ac:dyDescent="0.3">
      <c r="A2706">
        <v>6</v>
      </c>
      <c r="B2706">
        <v>23148</v>
      </c>
      <c r="C2706" s="1">
        <v>0.19</v>
      </c>
      <c r="D2706" s="1">
        <v>0.81</v>
      </c>
      <c r="E2706" s="1">
        <v>0.06</v>
      </c>
      <c r="F2706" s="1">
        <v>0.15</v>
      </c>
      <c r="G2706">
        <v>51192</v>
      </c>
      <c r="H2706">
        <v>0.99</v>
      </c>
      <c r="I2706" s="1">
        <v>0.83</v>
      </c>
    </row>
    <row r="2707" spans="1:9" x14ac:dyDescent="0.3">
      <c r="A2707">
        <v>1</v>
      </c>
      <c r="B2707">
        <v>138371</v>
      </c>
      <c r="C2707" s="1">
        <v>0.15</v>
      </c>
      <c r="D2707" s="1">
        <v>0.85</v>
      </c>
      <c r="E2707" s="1">
        <v>7.0000000000000007E-2</v>
      </c>
      <c r="F2707" s="1">
        <v>0.08</v>
      </c>
      <c r="G2707">
        <v>73718</v>
      </c>
      <c r="H2707">
        <v>0.78</v>
      </c>
      <c r="I2707" s="1">
        <v>0.86</v>
      </c>
    </row>
    <row r="2708" spans="1:9" x14ac:dyDescent="0.3">
      <c r="A2708">
        <v>7</v>
      </c>
      <c r="B2708">
        <v>9864</v>
      </c>
      <c r="C2708" s="1">
        <v>0.14000000000000001</v>
      </c>
      <c r="D2708" s="1">
        <v>0.86</v>
      </c>
      <c r="E2708" s="1">
        <v>0.03</v>
      </c>
      <c r="F2708" s="1">
        <v>0.13</v>
      </c>
      <c r="G2708">
        <v>50539</v>
      </c>
      <c r="H2708">
        <v>1.52</v>
      </c>
      <c r="I2708" s="1">
        <v>0.87</v>
      </c>
    </row>
    <row r="2709" spans="1:9" x14ac:dyDescent="0.3">
      <c r="A2709">
        <v>7</v>
      </c>
      <c r="B2709">
        <v>15673</v>
      </c>
      <c r="C2709" s="1">
        <v>0.13</v>
      </c>
      <c r="D2709" s="1">
        <v>0.87</v>
      </c>
      <c r="E2709" s="1">
        <v>0.05</v>
      </c>
      <c r="F2709" s="1">
        <v>0.17</v>
      </c>
      <c r="G2709">
        <v>47008</v>
      </c>
      <c r="H2709">
        <v>2.4900000000000002</v>
      </c>
      <c r="I2709" s="1">
        <v>0.75</v>
      </c>
    </row>
    <row r="2710" spans="1:9" x14ac:dyDescent="0.3">
      <c r="A2710">
        <v>6</v>
      </c>
      <c r="B2710">
        <v>50031</v>
      </c>
      <c r="C2710" s="1">
        <v>0.19</v>
      </c>
      <c r="D2710" s="1">
        <v>0.81</v>
      </c>
      <c r="E2710" s="1">
        <v>0.09</v>
      </c>
      <c r="F2710" s="1">
        <v>0.14000000000000001</v>
      </c>
      <c r="G2710">
        <v>46017</v>
      </c>
      <c r="H2710">
        <v>1.32</v>
      </c>
      <c r="I2710" s="1">
        <v>0.77</v>
      </c>
    </row>
    <row r="2711" spans="1:9" x14ac:dyDescent="0.3">
      <c r="A2711">
        <v>2</v>
      </c>
      <c r="B2711">
        <v>119648</v>
      </c>
      <c r="C2711" s="1">
        <v>0.12</v>
      </c>
      <c r="D2711" s="1">
        <v>0.88</v>
      </c>
      <c r="E2711" s="1">
        <v>0.06</v>
      </c>
      <c r="F2711" s="1">
        <v>0.19</v>
      </c>
      <c r="G2711">
        <v>41912</v>
      </c>
      <c r="H2711">
        <v>8.33</v>
      </c>
      <c r="I2711" s="1">
        <v>0.85</v>
      </c>
    </row>
    <row r="2712" spans="1:9" x14ac:dyDescent="0.3">
      <c r="A2712">
        <v>7</v>
      </c>
      <c r="B2712">
        <v>6948</v>
      </c>
      <c r="C2712" s="1">
        <v>0.23</v>
      </c>
      <c r="D2712" s="1">
        <v>0.77</v>
      </c>
      <c r="E2712" s="1">
        <v>0.02</v>
      </c>
      <c r="F2712" s="1">
        <v>0.22</v>
      </c>
      <c r="G2712">
        <v>37738</v>
      </c>
      <c r="H2712">
        <v>0</v>
      </c>
      <c r="I2712" s="1">
        <v>0.78</v>
      </c>
    </row>
    <row r="2713" spans="1:9" x14ac:dyDescent="0.3">
      <c r="A2713">
        <v>8</v>
      </c>
      <c r="B2713">
        <v>12159</v>
      </c>
      <c r="C2713" s="1">
        <v>0.25</v>
      </c>
      <c r="D2713" s="1">
        <v>0.75</v>
      </c>
      <c r="E2713" s="1">
        <v>0.1</v>
      </c>
      <c r="F2713" s="1">
        <v>0.14000000000000001</v>
      </c>
      <c r="G2713">
        <v>47572</v>
      </c>
      <c r="H2713">
        <v>0</v>
      </c>
      <c r="I2713" s="1">
        <v>0.79</v>
      </c>
    </row>
    <row r="2714" spans="1:9" x14ac:dyDescent="0.3">
      <c r="A2714">
        <v>2</v>
      </c>
      <c r="B2714">
        <v>136271</v>
      </c>
      <c r="C2714" s="1">
        <v>0.15</v>
      </c>
      <c r="D2714" s="1">
        <v>0.85</v>
      </c>
      <c r="E2714" s="1">
        <v>0.06</v>
      </c>
      <c r="F2714" s="1">
        <v>0.08</v>
      </c>
      <c r="G2714">
        <v>69600</v>
      </c>
      <c r="H2714">
        <v>0</v>
      </c>
      <c r="I2714" s="1">
        <v>0.85</v>
      </c>
    </row>
    <row r="2715" spans="1:9" x14ac:dyDescent="0.3">
      <c r="A2715">
        <v>6</v>
      </c>
      <c r="B2715">
        <v>3741</v>
      </c>
      <c r="C2715" s="1">
        <v>0.11</v>
      </c>
      <c r="D2715" s="1">
        <v>0.89</v>
      </c>
      <c r="E2715" s="1">
        <v>0.04</v>
      </c>
      <c r="F2715" s="1">
        <v>0.1</v>
      </c>
      <c r="G2715">
        <v>65273</v>
      </c>
      <c r="H2715">
        <v>1.87</v>
      </c>
      <c r="I2715" s="1">
        <v>0.89</v>
      </c>
    </row>
    <row r="2716" spans="1:9" x14ac:dyDescent="0.3">
      <c r="A2716">
        <v>9</v>
      </c>
      <c r="B2716">
        <v>3478</v>
      </c>
      <c r="C2716" s="1">
        <v>0.28999999999999998</v>
      </c>
      <c r="D2716" s="1">
        <v>0.71</v>
      </c>
      <c r="E2716" s="1">
        <v>0.1</v>
      </c>
      <c r="F2716" s="1">
        <v>0.18</v>
      </c>
      <c r="G2716">
        <v>39506</v>
      </c>
      <c r="H2716">
        <v>0</v>
      </c>
      <c r="I2716" s="1">
        <v>0.73</v>
      </c>
    </row>
    <row r="2717" spans="1:9" x14ac:dyDescent="0.3">
      <c r="A2717">
        <v>6</v>
      </c>
      <c r="B2717">
        <v>12175</v>
      </c>
      <c r="C2717" s="1">
        <v>0.25</v>
      </c>
      <c r="D2717" s="1">
        <v>0.75</v>
      </c>
      <c r="E2717" s="1">
        <v>0.06</v>
      </c>
      <c r="F2717" s="1">
        <v>0.18</v>
      </c>
      <c r="G2717">
        <v>42233</v>
      </c>
      <c r="H2717">
        <v>0</v>
      </c>
      <c r="I2717" s="1">
        <v>0.79</v>
      </c>
    </row>
    <row r="2718" spans="1:9" x14ac:dyDescent="0.3">
      <c r="A2718">
        <v>7</v>
      </c>
      <c r="B2718">
        <v>15695</v>
      </c>
      <c r="C2718" s="1">
        <v>0.12</v>
      </c>
      <c r="D2718" s="1">
        <v>0.88</v>
      </c>
      <c r="E2718" s="1">
        <v>0.03</v>
      </c>
      <c r="F2718" s="1">
        <v>0.17</v>
      </c>
      <c r="G2718">
        <v>45341</v>
      </c>
      <c r="H2718">
        <v>1.59</v>
      </c>
      <c r="I2718" s="1">
        <v>0.7</v>
      </c>
    </row>
    <row r="2719" spans="1:9" x14ac:dyDescent="0.3">
      <c r="A2719">
        <v>6</v>
      </c>
      <c r="B2719">
        <v>7032</v>
      </c>
      <c r="C2719" s="1">
        <v>0.23</v>
      </c>
      <c r="D2719" s="1">
        <v>0.77</v>
      </c>
      <c r="E2719" s="1">
        <v>0.08</v>
      </c>
      <c r="F2719" s="1">
        <v>0.16</v>
      </c>
      <c r="G2719">
        <v>44821</v>
      </c>
      <c r="H2719">
        <v>2.84</v>
      </c>
      <c r="I2719" s="1">
        <v>0.8</v>
      </c>
    </row>
    <row r="2720" spans="1:9" x14ac:dyDescent="0.3">
      <c r="A2720">
        <v>9</v>
      </c>
      <c r="B2720">
        <v>903</v>
      </c>
      <c r="C2720" s="1">
        <v>0.21</v>
      </c>
      <c r="D2720" s="1">
        <v>0.79</v>
      </c>
      <c r="E2720" s="1">
        <v>0.05</v>
      </c>
      <c r="F2720" s="1">
        <v>0.08</v>
      </c>
      <c r="G2720">
        <v>67470</v>
      </c>
      <c r="H2720">
        <v>0</v>
      </c>
      <c r="I2720" s="1">
        <v>0.8</v>
      </c>
    </row>
    <row r="2721" spans="1:9" x14ac:dyDescent="0.3">
      <c r="A2721">
        <v>3</v>
      </c>
      <c r="B2721">
        <v>17284</v>
      </c>
      <c r="C2721" s="1">
        <v>0.19</v>
      </c>
      <c r="D2721" s="1">
        <v>0.81</v>
      </c>
      <c r="E2721" s="1">
        <v>0.06</v>
      </c>
      <c r="F2721" s="1">
        <v>0.16</v>
      </c>
      <c r="G2721">
        <v>44917</v>
      </c>
      <c r="H2721">
        <v>0</v>
      </c>
      <c r="I2721" s="1">
        <v>0.83</v>
      </c>
    </row>
    <row r="2722" spans="1:9" x14ac:dyDescent="0.3">
      <c r="A2722">
        <v>1</v>
      </c>
      <c r="B2722">
        <v>100657</v>
      </c>
      <c r="C2722" s="1">
        <v>0.13</v>
      </c>
      <c r="D2722" s="1">
        <v>0.87</v>
      </c>
      <c r="E2722" s="1">
        <v>0.06</v>
      </c>
      <c r="F2722" s="1">
        <v>0.05</v>
      </c>
      <c r="G2722">
        <v>102858</v>
      </c>
      <c r="H2722">
        <v>0.69</v>
      </c>
      <c r="I2722" s="1">
        <v>0.89</v>
      </c>
    </row>
    <row r="2723" spans="1:9" x14ac:dyDescent="0.3">
      <c r="A2723">
        <v>6</v>
      </c>
      <c r="B2723">
        <v>10234</v>
      </c>
      <c r="C2723" s="1">
        <v>0.21</v>
      </c>
      <c r="D2723" s="1">
        <v>0.79</v>
      </c>
      <c r="E2723" s="1">
        <v>7.0000000000000007E-2</v>
      </c>
      <c r="F2723" s="1">
        <v>0.17</v>
      </c>
      <c r="G2723">
        <v>42205</v>
      </c>
      <c r="H2723">
        <v>3.62</v>
      </c>
      <c r="I2723" s="1">
        <v>0.81</v>
      </c>
    </row>
    <row r="2724" spans="1:9" x14ac:dyDescent="0.3">
      <c r="A2724">
        <v>3</v>
      </c>
      <c r="B2724">
        <v>54450</v>
      </c>
      <c r="C2724" s="1">
        <v>0.17</v>
      </c>
      <c r="D2724" s="1">
        <v>0.83</v>
      </c>
      <c r="E2724" s="1">
        <v>0.06</v>
      </c>
      <c r="F2724" s="1">
        <v>0.15</v>
      </c>
      <c r="G2724">
        <v>49788</v>
      </c>
      <c r="H2724">
        <v>0.75</v>
      </c>
      <c r="I2724" s="1">
        <v>0.75</v>
      </c>
    </row>
    <row r="2725" spans="1:9" x14ac:dyDescent="0.3">
      <c r="A2725">
        <v>8</v>
      </c>
      <c r="B2725">
        <v>10589</v>
      </c>
      <c r="C2725" s="1">
        <v>0.31</v>
      </c>
      <c r="D2725" s="1">
        <v>0.69</v>
      </c>
      <c r="E2725" s="1">
        <v>0.11</v>
      </c>
      <c r="F2725" s="1">
        <v>0.17</v>
      </c>
      <c r="G2725">
        <v>40641</v>
      </c>
      <c r="H2725">
        <v>2.36</v>
      </c>
      <c r="I2725" s="1">
        <v>0.74</v>
      </c>
    </row>
    <row r="2726" spans="1:9" x14ac:dyDescent="0.3">
      <c r="A2726">
        <v>9</v>
      </c>
      <c r="B2726">
        <v>8232</v>
      </c>
      <c r="C2726" s="1">
        <v>0.26</v>
      </c>
      <c r="D2726" s="1">
        <v>0.74</v>
      </c>
      <c r="E2726" s="1">
        <v>0.09</v>
      </c>
      <c r="F2726" s="1">
        <v>0.22</v>
      </c>
      <c r="G2726">
        <v>38826</v>
      </c>
      <c r="H2726">
        <v>1.0900000000000001</v>
      </c>
      <c r="I2726" s="1">
        <v>0.78</v>
      </c>
    </row>
    <row r="2727" spans="1:9" x14ac:dyDescent="0.3">
      <c r="A2727">
        <v>8</v>
      </c>
      <c r="B2727">
        <v>28719</v>
      </c>
      <c r="C2727" s="1">
        <v>0.22</v>
      </c>
      <c r="D2727" s="1">
        <v>0.78</v>
      </c>
      <c r="E2727" s="1">
        <v>0.08</v>
      </c>
      <c r="F2727" s="1">
        <v>0.17</v>
      </c>
      <c r="G2727">
        <v>47028</v>
      </c>
      <c r="H2727">
        <v>0</v>
      </c>
      <c r="I2727" s="1">
        <v>0.81</v>
      </c>
    </row>
    <row r="2728" spans="1:9" x14ac:dyDescent="0.3">
      <c r="A2728">
        <v>2</v>
      </c>
      <c r="B2728">
        <v>66893</v>
      </c>
      <c r="C2728" s="1">
        <v>0.15</v>
      </c>
      <c r="D2728" s="1">
        <v>0.85</v>
      </c>
      <c r="E2728" s="1">
        <v>0.08</v>
      </c>
      <c r="F2728" s="1">
        <v>0.17</v>
      </c>
      <c r="G2728">
        <v>53559</v>
      </c>
      <c r="H2728">
        <v>0</v>
      </c>
      <c r="I2728" s="1">
        <v>0.87</v>
      </c>
    </row>
    <row r="2729" spans="1:9" x14ac:dyDescent="0.3">
      <c r="A2729">
        <v>7</v>
      </c>
      <c r="B2729">
        <v>6054</v>
      </c>
      <c r="C2729" s="1">
        <v>0.24</v>
      </c>
      <c r="D2729" s="1">
        <v>0.76</v>
      </c>
      <c r="E2729" s="1">
        <v>0.06</v>
      </c>
      <c r="F2729" s="1">
        <v>0.15</v>
      </c>
      <c r="G2729">
        <v>43827</v>
      </c>
      <c r="H2729">
        <v>0</v>
      </c>
      <c r="I2729" s="1">
        <v>0.68</v>
      </c>
    </row>
    <row r="2730" spans="1:9" x14ac:dyDescent="0.3">
      <c r="A2730">
        <v>8</v>
      </c>
      <c r="B2730">
        <v>2895</v>
      </c>
      <c r="C2730" s="1">
        <v>0.2</v>
      </c>
      <c r="D2730" s="1">
        <v>0.8</v>
      </c>
      <c r="E2730" s="1">
        <v>0.03</v>
      </c>
      <c r="F2730" s="1">
        <v>0.16</v>
      </c>
      <c r="G2730">
        <v>47317</v>
      </c>
      <c r="H2730">
        <v>4.84</v>
      </c>
      <c r="I2730" s="1">
        <v>0.82</v>
      </c>
    </row>
    <row r="2731" spans="1:9" x14ac:dyDescent="0.3">
      <c r="A2731">
        <v>7</v>
      </c>
      <c r="B2731">
        <v>16866</v>
      </c>
      <c r="C2731" s="1">
        <v>0.15</v>
      </c>
      <c r="D2731" s="1">
        <v>0.85</v>
      </c>
      <c r="E2731" s="1">
        <v>0.04</v>
      </c>
      <c r="F2731" s="1">
        <v>0.14000000000000001</v>
      </c>
      <c r="G2731">
        <v>53059</v>
      </c>
      <c r="H2731">
        <v>1.48</v>
      </c>
      <c r="I2731" s="1">
        <v>0.78</v>
      </c>
    </row>
    <row r="2732" spans="1:9" x14ac:dyDescent="0.3">
      <c r="A2732">
        <v>8</v>
      </c>
      <c r="B2732">
        <v>3253</v>
      </c>
      <c r="C2732" s="1">
        <v>0.2</v>
      </c>
      <c r="D2732" s="1">
        <v>0.8</v>
      </c>
      <c r="E2732" s="1">
        <v>7.0000000000000007E-2</v>
      </c>
      <c r="F2732" s="1">
        <v>0.13</v>
      </c>
      <c r="G2732">
        <v>57126</v>
      </c>
      <c r="H2732">
        <v>0</v>
      </c>
      <c r="I2732" s="1">
        <v>0.82</v>
      </c>
    </row>
    <row r="2733" spans="1:9" x14ac:dyDescent="0.3">
      <c r="A2733">
        <v>7</v>
      </c>
      <c r="B2733">
        <v>25418</v>
      </c>
      <c r="C2733" s="1">
        <v>0.18</v>
      </c>
      <c r="D2733" s="1">
        <v>0.82</v>
      </c>
      <c r="E2733" s="1">
        <v>0.06</v>
      </c>
      <c r="F2733" s="1">
        <v>0.2</v>
      </c>
      <c r="G2733">
        <v>41961</v>
      </c>
      <c r="H2733">
        <v>0</v>
      </c>
      <c r="I2733" s="1">
        <v>0.85</v>
      </c>
    </row>
    <row r="2734" spans="1:9" x14ac:dyDescent="0.3">
      <c r="A2734">
        <v>9</v>
      </c>
      <c r="B2734">
        <v>3079</v>
      </c>
      <c r="C2734" s="1">
        <v>0.15</v>
      </c>
      <c r="D2734" s="1">
        <v>0.85</v>
      </c>
      <c r="E2734" s="1">
        <v>0.04</v>
      </c>
      <c r="F2734" s="1">
        <v>0.12</v>
      </c>
      <c r="G2734">
        <v>57052</v>
      </c>
      <c r="H2734">
        <v>0</v>
      </c>
      <c r="I2734" s="1">
        <v>0.86</v>
      </c>
    </row>
    <row r="2735" spans="1:9" x14ac:dyDescent="0.3">
      <c r="A2735">
        <v>3</v>
      </c>
      <c r="B2735">
        <v>230221</v>
      </c>
      <c r="C2735" s="1">
        <v>0.17</v>
      </c>
      <c r="D2735" s="1">
        <v>0.83</v>
      </c>
      <c r="E2735" s="1">
        <v>0.06</v>
      </c>
      <c r="F2735" s="1">
        <v>0.15</v>
      </c>
      <c r="G2735">
        <v>56848</v>
      </c>
      <c r="H2735">
        <v>5.25</v>
      </c>
      <c r="I2735" s="1">
        <v>0.84</v>
      </c>
    </row>
    <row r="2736" spans="1:9" x14ac:dyDescent="0.3">
      <c r="A2736">
        <v>1</v>
      </c>
      <c r="B2736">
        <v>9016</v>
      </c>
      <c r="C2736" s="1">
        <v>0.19</v>
      </c>
      <c r="D2736" s="1">
        <v>0.81</v>
      </c>
      <c r="E2736" s="1">
        <v>7.0000000000000007E-2</v>
      </c>
      <c r="F2736" s="1">
        <v>0.09</v>
      </c>
      <c r="G2736">
        <v>63929</v>
      </c>
      <c r="H2736">
        <v>1.1100000000000001</v>
      </c>
      <c r="I2736" s="1">
        <v>0.83</v>
      </c>
    </row>
    <row r="2737" spans="1:9" x14ac:dyDescent="0.3">
      <c r="A2737">
        <v>4</v>
      </c>
      <c r="B2737">
        <v>64525</v>
      </c>
      <c r="C2737" s="1">
        <v>0.11</v>
      </c>
      <c r="D2737" s="1">
        <v>0.89</v>
      </c>
      <c r="E2737" s="1">
        <v>0.01</v>
      </c>
      <c r="F2737" s="1">
        <v>0.33</v>
      </c>
      <c r="G2737">
        <v>30490</v>
      </c>
      <c r="H2737">
        <v>0.73</v>
      </c>
      <c r="I2737" s="1">
        <v>0.89</v>
      </c>
    </row>
    <row r="2738" spans="1:9" x14ac:dyDescent="0.3">
      <c r="A2738">
        <v>7</v>
      </c>
      <c r="B2738">
        <v>9433</v>
      </c>
      <c r="C2738" s="1">
        <v>0.2</v>
      </c>
      <c r="D2738" s="1">
        <v>0.8</v>
      </c>
      <c r="E2738" s="1">
        <v>0.06</v>
      </c>
      <c r="F2738" s="1">
        <v>0.18</v>
      </c>
      <c r="G2738">
        <v>43115</v>
      </c>
      <c r="H2738">
        <v>1.48</v>
      </c>
      <c r="I2738" s="1">
        <v>0.76</v>
      </c>
    </row>
    <row r="2739" spans="1:9" x14ac:dyDescent="0.3">
      <c r="A2739">
        <v>8</v>
      </c>
      <c r="B2739">
        <v>1311</v>
      </c>
      <c r="C2739" s="1">
        <v>0.14000000000000001</v>
      </c>
      <c r="D2739" s="1">
        <v>0.86</v>
      </c>
      <c r="E2739" s="1">
        <v>0.03</v>
      </c>
      <c r="F2739" s="1">
        <v>0.12</v>
      </c>
      <c r="G2739">
        <v>59064</v>
      </c>
      <c r="H2739">
        <v>0</v>
      </c>
      <c r="I2739" s="1">
        <v>0.87</v>
      </c>
    </row>
    <row r="2740" spans="1:9" x14ac:dyDescent="0.3">
      <c r="A2740">
        <v>9</v>
      </c>
      <c r="B2740">
        <v>1362</v>
      </c>
      <c r="C2740" s="1">
        <v>0.27</v>
      </c>
      <c r="D2740" s="1">
        <v>0.73</v>
      </c>
      <c r="E2740" s="1">
        <v>0.1</v>
      </c>
      <c r="F2740" s="1">
        <v>0.14000000000000001</v>
      </c>
      <c r="G2740">
        <v>46915</v>
      </c>
      <c r="H2740">
        <v>14.68</v>
      </c>
      <c r="I2740" s="1">
        <v>0.74</v>
      </c>
    </row>
    <row r="2741" spans="1:9" x14ac:dyDescent="0.3">
      <c r="A2741">
        <v>7</v>
      </c>
      <c r="B2741">
        <v>3758</v>
      </c>
      <c r="C2741" s="1">
        <v>0.18</v>
      </c>
      <c r="D2741" s="1">
        <v>0.82</v>
      </c>
      <c r="E2741" s="1">
        <v>7.0000000000000007E-2</v>
      </c>
      <c r="F2741" s="1">
        <v>0.14000000000000001</v>
      </c>
      <c r="G2741">
        <v>54774</v>
      </c>
      <c r="H2741">
        <v>3.19</v>
      </c>
      <c r="I2741" s="1">
        <v>0.83</v>
      </c>
    </row>
    <row r="2742" spans="1:9" x14ac:dyDescent="0.3">
      <c r="A2742">
        <v>6</v>
      </c>
      <c r="B2742">
        <v>7462</v>
      </c>
      <c r="C2742" s="1">
        <v>0.18</v>
      </c>
      <c r="D2742" s="1">
        <v>0.82</v>
      </c>
      <c r="E2742" s="1">
        <v>0.04</v>
      </c>
      <c r="F2742" s="1">
        <v>0.18</v>
      </c>
      <c r="G2742">
        <v>43084</v>
      </c>
      <c r="H2742">
        <v>2.68</v>
      </c>
      <c r="I2742" s="1">
        <v>0.76</v>
      </c>
    </row>
    <row r="2743" spans="1:9" x14ac:dyDescent="0.3">
      <c r="A2743">
        <v>1</v>
      </c>
      <c r="B2743">
        <v>2084931</v>
      </c>
      <c r="C2743" s="1">
        <v>0.11</v>
      </c>
      <c r="D2743" s="1">
        <v>0.89</v>
      </c>
      <c r="E2743" s="1">
        <v>0.06</v>
      </c>
      <c r="F2743" s="1">
        <v>0.12</v>
      </c>
      <c r="G2743">
        <v>66059</v>
      </c>
      <c r="H2743">
        <v>2.66</v>
      </c>
      <c r="I2743" s="1">
        <v>0.89</v>
      </c>
    </row>
    <row r="2744" spans="1:9" x14ac:dyDescent="0.3">
      <c r="A2744">
        <v>3</v>
      </c>
      <c r="B2744">
        <v>137640</v>
      </c>
      <c r="C2744" s="1">
        <v>0.14000000000000001</v>
      </c>
      <c r="D2744" s="1">
        <v>0.86</v>
      </c>
      <c r="E2744" s="1">
        <v>0.09</v>
      </c>
      <c r="F2744" s="1">
        <v>0.15</v>
      </c>
      <c r="G2744">
        <v>48040</v>
      </c>
      <c r="H2744">
        <v>5.7</v>
      </c>
      <c r="I2744" s="1">
        <v>0.86</v>
      </c>
    </row>
    <row r="2745" spans="1:9" x14ac:dyDescent="0.3">
      <c r="A2745">
        <v>9</v>
      </c>
      <c r="B2745">
        <v>823</v>
      </c>
      <c r="C2745" s="1">
        <v>0.3</v>
      </c>
      <c r="D2745" s="1">
        <v>0.7</v>
      </c>
      <c r="E2745" s="1">
        <v>0.09</v>
      </c>
      <c r="F2745" s="1">
        <v>0.19</v>
      </c>
      <c r="G2745">
        <v>41413</v>
      </c>
      <c r="H2745">
        <v>0</v>
      </c>
      <c r="I2745" s="1">
        <v>0.74</v>
      </c>
    </row>
    <row r="2746" spans="1:9" x14ac:dyDescent="0.3">
      <c r="A2746">
        <v>6</v>
      </c>
      <c r="B2746">
        <v>12287</v>
      </c>
      <c r="C2746" s="1">
        <v>0.15</v>
      </c>
      <c r="D2746" s="1">
        <v>0.85</v>
      </c>
      <c r="E2746" s="1">
        <v>0.03</v>
      </c>
      <c r="F2746" s="1">
        <v>0.21</v>
      </c>
      <c r="G2746">
        <v>41268</v>
      </c>
      <c r="H2746">
        <v>2.12</v>
      </c>
      <c r="I2746" s="1">
        <v>0.8</v>
      </c>
    </row>
    <row r="2747" spans="1:9" x14ac:dyDescent="0.3">
      <c r="A2747">
        <v>9</v>
      </c>
      <c r="B2747">
        <v>1515</v>
      </c>
      <c r="C2747" s="1">
        <v>0.28000000000000003</v>
      </c>
      <c r="D2747" s="1">
        <v>0.72</v>
      </c>
      <c r="E2747" s="1">
        <v>7.0000000000000007E-2</v>
      </c>
      <c r="F2747" s="1">
        <v>0.14000000000000001</v>
      </c>
      <c r="G2747">
        <v>42701</v>
      </c>
      <c r="H2747">
        <v>8.58</v>
      </c>
      <c r="I2747" s="1">
        <v>0.75</v>
      </c>
    </row>
    <row r="2748" spans="1:9" x14ac:dyDescent="0.3">
      <c r="A2748">
        <v>7</v>
      </c>
      <c r="B2748">
        <v>33033</v>
      </c>
      <c r="C2748" s="1">
        <v>0.14000000000000001</v>
      </c>
      <c r="D2748" s="1">
        <v>0.86</v>
      </c>
      <c r="E2748" s="1">
        <v>0.05</v>
      </c>
      <c r="F2748" s="1">
        <v>0.18</v>
      </c>
      <c r="G2748">
        <v>45604</v>
      </c>
      <c r="H2748">
        <v>2.21</v>
      </c>
      <c r="I2748" s="1">
        <v>0.87</v>
      </c>
    </row>
    <row r="2749" spans="1:9" x14ac:dyDescent="0.3">
      <c r="A2749">
        <v>3</v>
      </c>
      <c r="B2749">
        <v>118189</v>
      </c>
      <c r="C2749" s="1">
        <v>0.15</v>
      </c>
      <c r="D2749" s="1">
        <v>0.85</v>
      </c>
      <c r="E2749" s="1">
        <v>0.08</v>
      </c>
      <c r="F2749" s="1">
        <v>0.15</v>
      </c>
      <c r="G2749">
        <v>51393</v>
      </c>
      <c r="H2749">
        <v>4.4400000000000004</v>
      </c>
      <c r="I2749" s="1">
        <v>0.83</v>
      </c>
    </row>
    <row r="2750" spans="1:9" x14ac:dyDescent="0.3">
      <c r="A2750">
        <v>1</v>
      </c>
      <c r="B2750">
        <v>1248743</v>
      </c>
      <c r="C2750" s="1">
        <v>0.1</v>
      </c>
      <c r="D2750" s="1">
        <v>0.9</v>
      </c>
      <c r="E2750" s="1">
        <v>0.04</v>
      </c>
      <c r="F2750" s="1">
        <v>0.12</v>
      </c>
      <c r="G2750">
        <v>76255</v>
      </c>
      <c r="H2750">
        <v>2.5</v>
      </c>
      <c r="I2750" s="1">
        <v>0.9</v>
      </c>
    </row>
    <row r="2751" spans="1:9" x14ac:dyDescent="0.3">
      <c r="A2751">
        <v>7</v>
      </c>
      <c r="B2751">
        <v>14740</v>
      </c>
      <c r="C2751" s="1">
        <v>0.27</v>
      </c>
      <c r="D2751" s="1">
        <v>0.73</v>
      </c>
      <c r="E2751" s="1">
        <v>0.1</v>
      </c>
      <c r="F2751" s="1">
        <v>0.18</v>
      </c>
      <c r="G2751">
        <v>40486</v>
      </c>
      <c r="H2751">
        <v>0</v>
      </c>
      <c r="I2751" s="1">
        <v>0.77</v>
      </c>
    </row>
    <row r="2752" spans="1:9" x14ac:dyDescent="0.3">
      <c r="A2752">
        <v>6</v>
      </c>
      <c r="B2752">
        <v>21696</v>
      </c>
      <c r="C2752" s="1">
        <v>0.22</v>
      </c>
      <c r="D2752" s="1">
        <v>0.78</v>
      </c>
      <c r="E2752" s="1">
        <v>7.0000000000000007E-2</v>
      </c>
      <c r="F2752" s="1">
        <v>0.17</v>
      </c>
      <c r="G2752">
        <v>44041</v>
      </c>
      <c r="H2752">
        <v>1.1499999999999999</v>
      </c>
      <c r="I2752" s="1">
        <v>0.73</v>
      </c>
    </row>
    <row r="2753" spans="1:9" x14ac:dyDescent="0.3">
      <c r="A2753">
        <v>3</v>
      </c>
      <c r="B2753">
        <v>41260</v>
      </c>
      <c r="C2753" s="1">
        <v>0.18</v>
      </c>
      <c r="D2753" s="1">
        <v>0.82</v>
      </c>
      <c r="E2753" s="1">
        <v>7.0000000000000007E-2</v>
      </c>
      <c r="F2753" s="1">
        <v>0.16</v>
      </c>
      <c r="G2753">
        <v>48554</v>
      </c>
      <c r="H2753">
        <v>0</v>
      </c>
      <c r="I2753" s="1">
        <v>0.85</v>
      </c>
    </row>
    <row r="2754" spans="1:9" x14ac:dyDescent="0.3">
      <c r="A2754">
        <v>8</v>
      </c>
      <c r="B2754">
        <v>3671</v>
      </c>
      <c r="C2754" s="1">
        <v>0.14000000000000001</v>
      </c>
      <c r="D2754" s="1">
        <v>0.86</v>
      </c>
      <c r="E2754" s="1">
        <v>0.05</v>
      </c>
      <c r="F2754" s="1">
        <v>0.14000000000000001</v>
      </c>
      <c r="G2754">
        <v>53867</v>
      </c>
      <c r="H2754">
        <v>14.98</v>
      </c>
      <c r="I2754" s="1">
        <v>0.87</v>
      </c>
    </row>
    <row r="2755" spans="1:9" x14ac:dyDescent="0.3">
      <c r="A2755">
        <v>6</v>
      </c>
      <c r="B2755">
        <v>26846</v>
      </c>
      <c r="C2755" s="1">
        <v>0.17</v>
      </c>
      <c r="D2755" s="1">
        <v>0.83</v>
      </c>
      <c r="E2755" s="1">
        <v>0.05</v>
      </c>
      <c r="F2755" s="1">
        <v>0.22</v>
      </c>
      <c r="G2755">
        <v>39725</v>
      </c>
      <c r="H2755">
        <v>0.93</v>
      </c>
      <c r="I2755" s="1">
        <v>0.84</v>
      </c>
    </row>
    <row r="2756" spans="1:9" x14ac:dyDescent="0.3">
      <c r="A2756">
        <v>5</v>
      </c>
      <c r="B2756">
        <v>49208</v>
      </c>
      <c r="C2756" s="1">
        <v>0.14000000000000001</v>
      </c>
      <c r="D2756" s="1">
        <v>0.86</v>
      </c>
      <c r="E2756" s="1">
        <v>7.0000000000000007E-2</v>
      </c>
      <c r="F2756" s="1">
        <v>0.18</v>
      </c>
      <c r="G2756">
        <v>44276</v>
      </c>
      <c r="H2756">
        <v>1.63</v>
      </c>
      <c r="I2756" s="1">
        <v>0.84</v>
      </c>
    </row>
    <row r="2757" spans="1:9" x14ac:dyDescent="0.3">
      <c r="A2757">
        <v>6</v>
      </c>
      <c r="B2757">
        <v>56019</v>
      </c>
      <c r="C2757" s="1">
        <v>0.2</v>
      </c>
      <c r="D2757" s="1">
        <v>0.8</v>
      </c>
      <c r="E2757" s="1">
        <v>7.0000000000000007E-2</v>
      </c>
      <c r="F2757" s="1">
        <v>0.15</v>
      </c>
      <c r="G2757">
        <v>51152</v>
      </c>
      <c r="H2757">
        <v>0.93</v>
      </c>
      <c r="I2757" s="1">
        <v>0.82</v>
      </c>
    </row>
    <row r="2758" spans="1:9" x14ac:dyDescent="0.3">
      <c r="A2758">
        <v>3</v>
      </c>
      <c r="B2758">
        <v>92035</v>
      </c>
      <c r="C2758" s="1">
        <v>0.16</v>
      </c>
      <c r="D2758" s="1">
        <v>0.84</v>
      </c>
      <c r="E2758" s="1">
        <v>0.06</v>
      </c>
      <c r="F2758" s="1">
        <v>0.15</v>
      </c>
      <c r="G2758">
        <v>51646</v>
      </c>
      <c r="H2758">
        <v>6.14</v>
      </c>
      <c r="I2758" s="1">
        <v>0.85</v>
      </c>
    </row>
    <row r="2759" spans="1:9" x14ac:dyDescent="0.3">
      <c r="A2759">
        <v>4</v>
      </c>
      <c r="B2759">
        <v>72480</v>
      </c>
      <c r="C2759" s="1">
        <v>0.13</v>
      </c>
      <c r="D2759" s="1">
        <v>0.87</v>
      </c>
      <c r="E2759" s="1">
        <v>0.05</v>
      </c>
      <c r="F2759" s="1">
        <v>0.2</v>
      </c>
      <c r="G2759">
        <v>43681</v>
      </c>
      <c r="H2759">
        <v>1.35</v>
      </c>
      <c r="I2759" s="1">
        <v>0.66</v>
      </c>
    </row>
    <row r="2760" spans="1:9" x14ac:dyDescent="0.3">
      <c r="A2760">
        <v>1</v>
      </c>
      <c r="B2760">
        <v>53126</v>
      </c>
      <c r="C2760" s="1">
        <v>0.12</v>
      </c>
      <c r="D2760" s="1">
        <v>0.88</v>
      </c>
      <c r="E2760" s="1">
        <v>0.04</v>
      </c>
      <c r="F2760" s="1">
        <v>0.15</v>
      </c>
      <c r="G2760">
        <v>59807</v>
      </c>
      <c r="H2760">
        <v>0</v>
      </c>
      <c r="I2760" s="1">
        <v>0.82</v>
      </c>
    </row>
    <row r="2761" spans="1:9" x14ac:dyDescent="0.3">
      <c r="A2761">
        <v>6</v>
      </c>
      <c r="B2761">
        <v>11720</v>
      </c>
      <c r="C2761" s="1">
        <v>0.14000000000000001</v>
      </c>
      <c r="D2761" s="1">
        <v>0.86</v>
      </c>
      <c r="E2761" s="1">
        <v>0.05</v>
      </c>
      <c r="F2761" s="1">
        <v>0.14000000000000001</v>
      </c>
      <c r="G2761">
        <v>53621</v>
      </c>
      <c r="H2761">
        <v>2.13</v>
      </c>
      <c r="I2761" s="1">
        <v>0.88</v>
      </c>
    </row>
    <row r="2762" spans="1:9" x14ac:dyDescent="0.3">
      <c r="A2762">
        <v>6</v>
      </c>
      <c r="B2762">
        <v>35108</v>
      </c>
      <c r="C2762" s="1">
        <v>0.22</v>
      </c>
      <c r="D2762" s="1">
        <v>0.78</v>
      </c>
      <c r="E2762" s="1">
        <v>0.06</v>
      </c>
      <c r="F2762" s="1">
        <v>0.13</v>
      </c>
      <c r="G2762">
        <v>54332</v>
      </c>
      <c r="H2762">
        <v>1.51</v>
      </c>
      <c r="I2762" s="1">
        <v>0.76</v>
      </c>
    </row>
    <row r="2763" spans="1:9" x14ac:dyDescent="0.3">
      <c r="A2763">
        <v>2</v>
      </c>
      <c r="B2763">
        <v>275910</v>
      </c>
      <c r="C2763" s="1">
        <v>0.09</v>
      </c>
      <c r="D2763" s="1">
        <v>0.91</v>
      </c>
      <c r="E2763" s="1">
        <v>0.02</v>
      </c>
      <c r="F2763" s="1">
        <v>0.25</v>
      </c>
      <c r="G2763">
        <v>44919</v>
      </c>
      <c r="H2763">
        <v>2.06</v>
      </c>
      <c r="I2763" s="1">
        <v>0.9</v>
      </c>
    </row>
    <row r="2764" spans="1:9" x14ac:dyDescent="0.3">
      <c r="A2764">
        <v>4</v>
      </c>
      <c r="B2764">
        <v>41619</v>
      </c>
      <c r="C2764" s="1">
        <v>0.17</v>
      </c>
      <c r="D2764" s="1">
        <v>0.83</v>
      </c>
      <c r="E2764" s="1">
        <v>0.05</v>
      </c>
      <c r="F2764" s="1">
        <v>0.17</v>
      </c>
      <c r="G2764">
        <v>48040</v>
      </c>
      <c r="H2764">
        <v>0.62</v>
      </c>
      <c r="I2764" s="1">
        <v>0.84</v>
      </c>
    </row>
    <row r="2765" spans="1:9" x14ac:dyDescent="0.3">
      <c r="A2765">
        <v>9</v>
      </c>
      <c r="B2765">
        <v>5191</v>
      </c>
      <c r="C2765" s="1">
        <v>0.19</v>
      </c>
      <c r="D2765" s="1">
        <v>0.81</v>
      </c>
      <c r="E2765" s="1">
        <v>0.06</v>
      </c>
      <c r="F2765" s="1">
        <v>0.14000000000000001</v>
      </c>
      <c r="G2765">
        <v>48018</v>
      </c>
      <c r="H2765">
        <v>5.39</v>
      </c>
      <c r="I2765" s="1">
        <v>0.82</v>
      </c>
    </row>
    <row r="2766" spans="1:9" x14ac:dyDescent="0.3">
      <c r="A2766">
        <v>3</v>
      </c>
      <c r="B2766">
        <v>132064</v>
      </c>
      <c r="C2766" s="1">
        <v>0.15</v>
      </c>
      <c r="D2766" s="1">
        <v>0.85</v>
      </c>
      <c r="E2766" s="1">
        <v>0.08</v>
      </c>
      <c r="F2766" s="1">
        <v>0.16</v>
      </c>
      <c r="G2766">
        <v>47477</v>
      </c>
      <c r="H2766">
        <v>6.88</v>
      </c>
      <c r="I2766" s="1">
        <v>0.8</v>
      </c>
    </row>
    <row r="2767" spans="1:9" x14ac:dyDescent="0.3">
      <c r="A2767">
        <v>6</v>
      </c>
      <c r="B2767">
        <v>12820</v>
      </c>
      <c r="C2767" s="1">
        <v>0.18</v>
      </c>
      <c r="D2767" s="1">
        <v>0.82</v>
      </c>
      <c r="E2767" s="1">
        <v>0.05</v>
      </c>
      <c r="F2767" s="1">
        <v>0.15</v>
      </c>
      <c r="G2767">
        <v>44735</v>
      </c>
      <c r="H2767">
        <v>45.94</v>
      </c>
      <c r="I2767" s="1">
        <v>0.84</v>
      </c>
    </row>
    <row r="2768" spans="1:9" x14ac:dyDescent="0.3">
      <c r="A2768">
        <v>6</v>
      </c>
      <c r="B2768">
        <v>21515</v>
      </c>
      <c r="C2768" s="1">
        <v>0.14000000000000001</v>
      </c>
      <c r="D2768" s="1">
        <v>0.86</v>
      </c>
      <c r="E2768" s="1">
        <v>0.03</v>
      </c>
      <c r="F2768" s="1">
        <v>0.3</v>
      </c>
      <c r="G2768">
        <v>33171</v>
      </c>
      <c r="H2768">
        <v>0</v>
      </c>
      <c r="I2768" s="1">
        <v>0.72</v>
      </c>
    </row>
    <row r="2769" spans="1:9" x14ac:dyDescent="0.3">
      <c r="A2769">
        <v>1</v>
      </c>
      <c r="B2769">
        <v>566719</v>
      </c>
      <c r="C2769" s="1">
        <v>0.12</v>
      </c>
      <c r="D2769" s="1">
        <v>0.88</v>
      </c>
      <c r="E2769" s="1">
        <v>0.06</v>
      </c>
      <c r="F2769" s="1">
        <v>0.06</v>
      </c>
      <c r="G2769">
        <v>87817</v>
      </c>
      <c r="H2769">
        <v>1.54</v>
      </c>
      <c r="I2769" s="1">
        <v>0.89</v>
      </c>
    </row>
    <row r="2770" spans="1:9" x14ac:dyDescent="0.3">
      <c r="A2770">
        <v>1</v>
      </c>
      <c r="B2770">
        <v>50224</v>
      </c>
      <c r="C2770" s="1">
        <v>0.16</v>
      </c>
      <c r="D2770" s="1">
        <v>0.84</v>
      </c>
      <c r="E2770" s="1">
        <v>0.09</v>
      </c>
      <c r="F2770" s="1">
        <v>0.11</v>
      </c>
      <c r="G2770">
        <v>71207</v>
      </c>
      <c r="H2770">
        <v>0.52</v>
      </c>
      <c r="I2770" s="1">
        <v>0.86</v>
      </c>
    </row>
    <row r="2771" spans="1:9" x14ac:dyDescent="0.3">
      <c r="A2771">
        <v>6</v>
      </c>
      <c r="B2771">
        <v>7720</v>
      </c>
      <c r="C2771" s="1">
        <v>0.12</v>
      </c>
      <c r="D2771" s="1">
        <v>0.88</v>
      </c>
      <c r="E2771" s="1">
        <v>0.03</v>
      </c>
      <c r="F2771" s="1">
        <v>0.14000000000000001</v>
      </c>
      <c r="G2771">
        <v>56781</v>
      </c>
      <c r="H2771">
        <v>2.46</v>
      </c>
      <c r="I2771" s="1">
        <v>0.88</v>
      </c>
    </row>
    <row r="2772" spans="1:9" x14ac:dyDescent="0.3">
      <c r="A2772">
        <v>1</v>
      </c>
      <c r="B2772">
        <v>68305</v>
      </c>
      <c r="C2772" s="1">
        <v>0.15</v>
      </c>
      <c r="D2772" s="1">
        <v>0.85</v>
      </c>
      <c r="E2772" s="1">
        <v>7.0000000000000007E-2</v>
      </c>
      <c r="F2772" s="1">
        <v>0.1</v>
      </c>
      <c r="G2772">
        <v>66387</v>
      </c>
      <c r="H2772">
        <v>1.95</v>
      </c>
      <c r="I2772" s="1">
        <v>0.86</v>
      </c>
    </row>
    <row r="2773" spans="1:9" x14ac:dyDescent="0.3">
      <c r="A2773">
        <v>6</v>
      </c>
      <c r="B2773">
        <v>45129</v>
      </c>
      <c r="C2773" s="1">
        <v>0.27</v>
      </c>
      <c r="D2773" s="1">
        <v>0.73</v>
      </c>
      <c r="E2773" s="1">
        <v>0.1</v>
      </c>
      <c r="F2773" s="1">
        <v>0.15</v>
      </c>
      <c r="G2773">
        <v>48384</v>
      </c>
      <c r="H2773">
        <v>0.86</v>
      </c>
      <c r="I2773" s="1">
        <v>0.74</v>
      </c>
    </row>
    <row r="2774" spans="1:9" x14ac:dyDescent="0.3">
      <c r="A2774">
        <v>7</v>
      </c>
      <c r="B2774">
        <v>8591</v>
      </c>
      <c r="C2774" s="1">
        <v>0.12</v>
      </c>
      <c r="D2774" s="1">
        <v>0.88</v>
      </c>
      <c r="E2774" s="1">
        <v>0.03</v>
      </c>
      <c r="F2774" s="1">
        <v>0.12</v>
      </c>
      <c r="G2774">
        <v>61560</v>
      </c>
      <c r="H2774">
        <v>2.56</v>
      </c>
      <c r="I2774" s="1">
        <v>0.89</v>
      </c>
    </row>
    <row r="2775" spans="1:9" x14ac:dyDescent="0.3">
      <c r="A2775">
        <v>7</v>
      </c>
      <c r="B2775">
        <v>18045</v>
      </c>
      <c r="C2775" s="1">
        <v>0.2</v>
      </c>
      <c r="D2775" s="1">
        <v>0.8</v>
      </c>
      <c r="E2775" s="1">
        <v>7.0000000000000007E-2</v>
      </c>
      <c r="F2775" s="1">
        <v>0.14000000000000001</v>
      </c>
      <c r="G2775">
        <v>49301</v>
      </c>
      <c r="H2775">
        <v>2.33</v>
      </c>
      <c r="I2775" s="1">
        <v>0.82</v>
      </c>
    </row>
    <row r="2776" spans="1:9" x14ac:dyDescent="0.3">
      <c r="A2776">
        <v>6</v>
      </c>
      <c r="B2776">
        <v>14190</v>
      </c>
      <c r="C2776" s="1">
        <v>0.13</v>
      </c>
      <c r="D2776" s="1">
        <v>0.87</v>
      </c>
      <c r="E2776" s="1">
        <v>0.03</v>
      </c>
      <c r="F2776" s="1">
        <v>0.32</v>
      </c>
      <c r="G2776">
        <v>33160</v>
      </c>
      <c r="H2776">
        <v>0</v>
      </c>
      <c r="I2776" s="1">
        <v>0.88</v>
      </c>
    </row>
    <row r="2777" spans="1:9" x14ac:dyDescent="0.3">
      <c r="A2777">
        <v>7</v>
      </c>
      <c r="B2777">
        <v>11983</v>
      </c>
      <c r="C2777" s="1">
        <v>0.14000000000000001</v>
      </c>
      <c r="D2777" s="1">
        <v>0.86</v>
      </c>
      <c r="E2777" s="1">
        <v>0.03</v>
      </c>
      <c r="F2777" s="1">
        <v>0.31</v>
      </c>
      <c r="G2777">
        <v>30076</v>
      </c>
      <c r="H2777">
        <v>0</v>
      </c>
      <c r="I2777" s="1">
        <v>0.84</v>
      </c>
    </row>
    <row r="2778" spans="1:9" x14ac:dyDescent="0.3">
      <c r="A2778">
        <v>7</v>
      </c>
      <c r="B2778">
        <v>6580</v>
      </c>
      <c r="C2778" s="1">
        <v>0.14000000000000001</v>
      </c>
      <c r="D2778" s="1">
        <v>0.86</v>
      </c>
      <c r="E2778" s="1">
        <v>0.05</v>
      </c>
      <c r="F2778" s="1">
        <v>0.09</v>
      </c>
      <c r="G2778">
        <v>55940</v>
      </c>
      <c r="H2778">
        <v>7.9</v>
      </c>
      <c r="I2778" s="1">
        <v>0.87</v>
      </c>
    </row>
    <row r="2779" spans="1:9" x14ac:dyDescent="0.3">
      <c r="A2779">
        <v>2</v>
      </c>
      <c r="B2779">
        <v>54950</v>
      </c>
      <c r="C2779" s="1">
        <v>0.13</v>
      </c>
      <c r="D2779" s="1">
        <v>0.87</v>
      </c>
      <c r="E2779" s="1">
        <v>0.04</v>
      </c>
      <c r="F2779" s="1">
        <v>7.0000000000000007E-2</v>
      </c>
      <c r="G2779">
        <v>62689</v>
      </c>
      <c r="H2779">
        <v>0.95</v>
      </c>
      <c r="I2779" s="1">
        <v>0.88</v>
      </c>
    </row>
    <row r="2780" spans="1:9" x14ac:dyDescent="0.3">
      <c r="A2780">
        <v>3</v>
      </c>
      <c r="B2780">
        <v>127068</v>
      </c>
      <c r="C2780" s="1">
        <v>0.09</v>
      </c>
      <c r="D2780" s="1">
        <v>0.91</v>
      </c>
      <c r="E2780" s="1">
        <v>0.04</v>
      </c>
      <c r="F2780" s="1">
        <v>0.12</v>
      </c>
      <c r="G2780">
        <v>60315</v>
      </c>
      <c r="H2780">
        <v>1.25</v>
      </c>
      <c r="I2780" s="1">
        <v>0.88</v>
      </c>
    </row>
    <row r="2781" spans="1:9" x14ac:dyDescent="0.3">
      <c r="A2781">
        <v>7</v>
      </c>
      <c r="B2781">
        <v>20269</v>
      </c>
      <c r="C2781" s="1">
        <v>0.17</v>
      </c>
      <c r="D2781" s="1">
        <v>0.83</v>
      </c>
      <c r="E2781" s="1">
        <v>0.06</v>
      </c>
      <c r="F2781" s="1">
        <v>0.14000000000000001</v>
      </c>
      <c r="G2781">
        <v>51394</v>
      </c>
      <c r="H2781">
        <v>2.42</v>
      </c>
      <c r="I2781" s="1">
        <v>0.84</v>
      </c>
    </row>
    <row r="2782" spans="1:9" x14ac:dyDescent="0.3">
      <c r="A2782">
        <v>9</v>
      </c>
      <c r="B2782">
        <v>980</v>
      </c>
      <c r="C2782" s="1">
        <v>0.26</v>
      </c>
      <c r="D2782" s="1">
        <v>0.74</v>
      </c>
      <c r="E2782" s="1">
        <v>0.06</v>
      </c>
      <c r="F2782" s="1">
        <v>7.0000000000000007E-2</v>
      </c>
      <c r="G2782">
        <v>58910</v>
      </c>
      <c r="H2782">
        <v>0</v>
      </c>
      <c r="I2782" s="1">
        <v>0.76</v>
      </c>
    </row>
    <row r="2783" spans="1:9" x14ac:dyDescent="0.3">
      <c r="A2783">
        <v>2</v>
      </c>
      <c r="B2783">
        <v>351713</v>
      </c>
      <c r="C2783" s="1">
        <v>0.1</v>
      </c>
      <c r="D2783" s="1">
        <v>0.9</v>
      </c>
      <c r="E2783" s="1">
        <v>0.05</v>
      </c>
      <c r="F2783" s="1">
        <v>0.06</v>
      </c>
      <c r="G2783">
        <v>84381</v>
      </c>
      <c r="H2783">
        <v>1.59</v>
      </c>
      <c r="I2783" s="1">
        <v>0.91</v>
      </c>
    </row>
    <row r="2784" spans="1:9" x14ac:dyDescent="0.3">
      <c r="A2784">
        <v>7</v>
      </c>
      <c r="B2784">
        <v>19964</v>
      </c>
      <c r="C2784" s="1">
        <v>0.12</v>
      </c>
      <c r="D2784" s="1">
        <v>0.88</v>
      </c>
      <c r="E2784" s="1">
        <v>0.04</v>
      </c>
      <c r="F2784" s="1">
        <v>0.12</v>
      </c>
      <c r="G2784">
        <v>60767</v>
      </c>
      <c r="H2784">
        <v>6.21</v>
      </c>
      <c r="I2784" s="1">
        <v>0.89</v>
      </c>
    </row>
    <row r="2785" spans="1:9" x14ac:dyDescent="0.3">
      <c r="A2785">
        <v>7</v>
      </c>
      <c r="B2785">
        <v>10014</v>
      </c>
      <c r="C2785" s="1">
        <v>0.17</v>
      </c>
      <c r="D2785" s="1">
        <v>0.83</v>
      </c>
      <c r="E2785" s="1">
        <v>0.05</v>
      </c>
      <c r="F2785" s="1">
        <v>0.12</v>
      </c>
      <c r="G2785">
        <v>54213</v>
      </c>
      <c r="H2785">
        <v>0</v>
      </c>
      <c r="I2785" s="1">
        <v>0.85</v>
      </c>
    </row>
    <row r="2786" spans="1:9" x14ac:dyDescent="0.3">
      <c r="A2786">
        <v>9</v>
      </c>
      <c r="B2786">
        <v>5080</v>
      </c>
      <c r="C2786" s="1">
        <v>0.23</v>
      </c>
      <c r="D2786" s="1">
        <v>0.77</v>
      </c>
      <c r="E2786" s="1">
        <v>0.06</v>
      </c>
      <c r="F2786" s="1">
        <v>0.11</v>
      </c>
      <c r="G2786">
        <v>51028</v>
      </c>
      <c r="H2786">
        <v>2.95</v>
      </c>
      <c r="I2786" s="1">
        <v>0.75</v>
      </c>
    </row>
    <row r="2787" spans="1:9" x14ac:dyDescent="0.3">
      <c r="A2787">
        <v>7</v>
      </c>
      <c r="B2787">
        <v>9764</v>
      </c>
      <c r="C2787" s="1">
        <v>0.19</v>
      </c>
      <c r="D2787" s="1">
        <v>0.81</v>
      </c>
      <c r="E2787" s="1">
        <v>0.06</v>
      </c>
      <c r="F2787" s="1">
        <v>0.11</v>
      </c>
      <c r="G2787">
        <v>50750</v>
      </c>
      <c r="H2787">
        <v>1.74</v>
      </c>
      <c r="I2787" s="1">
        <v>0.82</v>
      </c>
    </row>
    <row r="2788" spans="1:9" x14ac:dyDescent="0.3">
      <c r="A2788">
        <v>4</v>
      </c>
      <c r="B2788">
        <v>52775</v>
      </c>
      <c r="C2788" s="1">
        <v>0.13</v>
      </c>
      <c r="D2788" s="1">
        <v>0.87</v>
      </c>
      <c r="E2788" s="1">
        <v>0.05</v>
      </c>
      <c r="F2788" s="1">
        <v>0.14000000000000001</v>
      </c>
      <c r="G2788">
        <v>51393</v>
      </c>
      <c r="H2788">
        <v>0.91</v>
      </c>
      <c r="I2788" s="1">
        <v>0.87</v>
      </c>
    </row>
    <row r="2789" spans="1:9" x14ac:dyDescent="0.3">
      <c r="A2789">
        <v>2</v>
      </c>
      <c r="B2789">
        <v>11555</v>
      </c>
      <c r="C2789" s="1">
        <v>0.12</v>
      </c>
      <c r="D2789" s="1">
        <v>0.88</v>
      </c>
      <c r="E2789" s="1">
        <v>0.04</v>
      </c>
      <c r="F2789" s="1">
        <v>0.08</v>
      </c>
      <c r="G2789">
        <v>65379</v>
      </c>
      <c r="H2789">
        <v>2.34</v>
      </c>
      <c r="I2789" s="1">
        <v>0.88</v>
      </c>
    </row>
    <row r="2790" spans="1:9" x14ac:dyDescent="0.3">
      <c r="A2790">
        <v>6</v>
      </c>
      <c r="B2790">
        <v>7709</v>
      </c>
      <c r="C2790" s="1">
        <v>0.23</v>
      </c>
      <c r="D2790" s="1">
        <v>0.77</v>
      </c>
      <c r="E2790" s="1">
        <v>7.0000000000000007E-2</v>
      </c>
      <c r="F2790" s="1">
        <v>0.1</v>
      </c>
      <c r="G2790">
        <v>52355</v>
      </c>
      <c r="H2790">
        <v>3.24</v>
      </c>
      <c r="I2790" s="1">
        <v>0.75</v>
      </c>
    </row>
    <row r="2791" spans="1:9" x14ac:dyDescent="0.3">
      <c r="A2791">
        <v>7</v>
      </c>
      <c r="B2791">
        <v>13006</v>
      </c>
      <c r="C2791" s="1">
        <v>0.17</v>
      </c>
      <c r="D2791" s="1">
        <v>0.83</v>
      </c>
      <c r="E2791" s="1">
        <v>0.05</v>
      </c>
      <c r="F2791" s="1">
        <v>0.11</v>
      </c>
      <c r="G2791">
        <v>58644</v>
      </c>
      <c r="H2791">
        <v>3.84</v>
      </c>
      <c r="I2791" s="1">
        <v>0.83</v>
      </c>
    </row>
    <row r="2792" spans="1:9" x14ac:dyDescent="0.3">
      <c r="A2792">
        <v>2</v>
      </c>
      <c r="B2792">
        <v>12045</v>
      </c>
      <c r="C2792" s="1">
        <v>0.11</v>
      </c>
      <c r="D2792" s="1">
        <v>0.89</v>
      </c>
      <c r="E2792" s="1">
        <v>0.04</v>
      </c>
      <c r="F2792" s="1">
        <v>0.04</v>
      </c>
      <c r="G2792">
        <v>98875</v>
      </c>
      <c r="H2792">
        <v>0</v>
      </c>
      <c r="I2792" s="1">
        <v>0.9</v>
      </c>
    </row>
    <row r="2793" spans="1:9" x14ac:dyDescent="0.3">
      <c r="A2793">
        <v>9</v>
      </c>
      <c r="B2793">
        <v>1445</v>
      </c>
      <c r="C2793" s="1">
        <v>0.28999999999999998</v>
      </c>
      <c r="D2793" s="1">
        <v>0.71</v>
      </c>
      <c r="E2793" s="1">
        <v>0.11</v>
      </c>
      <c r="F2793" s="1">
        <v>0.18</v>
      </c>
      <c r="G2793">
        <v>40387</v>
      </c>
      <c r="H2793">
        <v>0</v>
      </c>
      <c r="I2793" s="1">
        <v>0.7</v>
      </c>
    </row>
    <row r="2794" spans="1:9" x14ac:dyDescent="0.3">
      <c r="A2794">
        <v>8</v>
      </c>
      <c r="B2794">
        <v>2464</v>
      </c>
      <c r="C2794" s="1">
        <v>0.18</v>
      </c>
      <c r="D2794" s="1">
        <v>0.82</v>
      </c>
      <c r="E2794" s="1">
        <v>0.06</v>
      </c>
      <c r="F2794" s="1">
        <v>0.09</v>
      </c>
      <c r="G2794">
        <v>60695</v>
      </c>
      <c r="H2794">
        <v>0</v>
      </c>
      <c r="I2794" s="1">
        <v>0.83</v>
      </c>
    </row>
    <row r="2795" spans="1:9" x14ac:dyDescent="0.3">
      <c r="A2795">
        <v>1</v>
      </c>
      <c r="B2795">
        <v>1152633</v>
      </c>
      <c r="C2795" s="1">
        <v>0.11</v>
      </c>
      <c r="D2795" s="1">
        <v>0.89</v>
      </c>
      <c r="E2795" s="1">
        <v>0.04</v>
      </c>
      <c r="F2795" s="1">
        <v>0.09</v>
      </c>
      <c r="G2795">
        <v>73619</v>
      </c>
      <c r="H2795">
        <v>2.84</v>
      </c>
      <c r="I2795" s="1">
        <v>0.9</v>
      </c>
    </row>
    <row r="2796" spans="1:9" x14ac:dyDescent="0.3">
      <c r="A2796">
        <v>7</v>
      </c>
      <c r="B2796">
        <v>15449</v>
      </c>
      <c r="C2796" s="1">
        <v>0.14000000000000001</v>
      </c>
      <c r="D2796" s="1">
        <v>0.86</v>
      </c>
      <c r="E2796" s="1">
        <v>0.03</v>
      </c>
      <c r="F2796" s="1">
        <v>0.22</v>
      </c>
      <c r="G2796">
        <v>42982</v>
      </c>
      <c r="H2796">
        <v>2.33</v>
      </c>
      <c r="I2796" s="1">
        <v>0.85</v>
      </c>
    </row>
    <row r="2797" spans="1:9" x14ac:dyDescent="0.3">
      <c r="A2797">
        <v>6</v>
      </c>
      <c r="B2797">
        <v>30623</v>
      </c>
      <c r="C2797" s="1">
        <v>0.14000000000000001</v>
      </c>
      <c r="D2797" s="1">
        <v>0.86</v>
      </c>
      <c r="E2797" s="1">
        <v>0.04</v>
      </c>
      <c r="F2797" s="1">
        <v>0.13</v>
      </c>
      <c r="G2797">
        <v>52910</v>
      </c>
      <c r="H2797">
        <v>4.47</v>
      </c>
      <c r="I2797" s="1">
        <v>0.79</v>
      </c>
    </row>
    <row r="2798" spans="1:9" x14ac:dyDescent="0.3">
      <c r="A2798">
        <v>7</v>
      </c>
      <c r="B2798">
        <v>21539</v>
      </c>
      <c r="C2798" s="1">
        <v>0.16</v>
      </c>
      <c r="D2798" s="1">
        <v>0.84</v>
      </c>
      <c r="E2798" s="1">
        <v>0.06</v>
      </c>
      <c r="F2798" s="1">
        <v>0.12</v>
      </c>
      <c r="G2798">
        <v>54339</v>
      </c>
      <c r="H2798">
        <v>1.1100000000000001</v>
      </c>
      <c r="I2798" s="1">
        <v>0.85</v>
      </c>
    </row>
    <row r="2799" spans="1:9" x14ac:dyDescent="0.3">
      <c r="A2799">
        <v>4</v>
      </c>
      <c r="B2799">
        <v>41933</v>
      </c>
      <c r="C2799" s="1">
        <v>0.13</v>
      </c>
      <c r="D2799" s="1">
        <v>0.87</v>
      </c>
      <c r="E2799" s="1">
        <v>0.04</v>
      </c>
      <c r="F2799" s="1">
        <v>0.06</v>
      </c>
      <c r="G2799">
        <v>105374</v>
      </c>
      <c r="H2799">
        <v>0.88</v>
      </c>
      <c r="I2799" s="1">
        <v>0.89</v>
      </c>
    </row>
    <row r="2800" spans="1:9" x14ac:dyDescent="0.3">
      <c r="A2800">
        <v>1</v>
      </c>
      <c r="B2800">
        <v>69907</v>
      </c>
      <c r="C2800" s="1">
        <v>0.09</v>
      </c>
      <c r="D2800" s="1">
        <v>0.91</v>
      </c>
      <c r="E2800" s="1">
        <v>0.06</v>
      </c>
      <c r="F2800" s="1">
        <v>7.0000000000000007E-2</v>
      </c>
      <c r="G2800">
        <v>73584</v>
      </c>
      <c r="H2800">
        <v>0.63</v>
      </c>
      <c r="I2800" s="1">
        <v>0.92</v>
      </c>
    </row>
    <row r="2801" spans="1:9" x14ac:dyDescent="0.3">
      <c r="A2801">
        <v>7</v>
      </c>
      <c r="B2801">
        <v>35438</v>
      </c>
      <c r="C2801" s="1">
        <v>0.11</v>
      </c>
      <c r="D2801" s="1">
        <v>0.89</v>
      </c>
      <c r="E2801" s="1">
        <v>0.04</v>
      </c>
      <c r="F2801" s="1">
        <v>0.11</v>
      </c>
      <c r="G2801">
        <v>63631</v>
      </c>
      <c r="H2801">
        <v>1.1000000000000001</v>
      </c>
      <c r="I2801" s="1">
        <v>0.9</v>
      </c>
    </row>
    <row r="2802" spans="1:9" x14ac:dyDescent="0.3">
      <c r="A2802">
        <v>2</v>
      </c>
      <c r="B2802">
        <v>622213</v>
      </c>
      <c r="C2802" s="1">
        <v>0.08</v>
      </c>
      <c r="D2802" s="1">
        <v>0.92</v>
      </c>
      <c r="E2802" s="1">
        <v>0.03</v>
      </c>
      <c r="F2802" s="1">
        <v>0.09</v>
      </c>
      <c r="G2802">
        <v>75296</v>
      </c>
      <c r="H2802">
        <v>1.9</v>
      </c>
      <c r="I2802" s="1">
        <v>0.92</v>
      </c>
    </row>
    <row r="2803" spans="1:9" x14ac:dyDescent="0.3">
      <c r="A2803">
        <v>6</v>
      </c>
      <c r="B2803">
        <v>33240</v>
      </c>
      <c r="C2803" s="1">
        <v>0.11</v>
      </c>
      <c r="D2803" s="1">
        <v>0.89</v>
      </c>
      <c r="E2803" s="1">
        <v>0.03</v>
      </c>
      <c r="F2803" s="1">
        <v>0.05</v>
      </c>
      <c r="G2803">
        <v>85380</v>
      </c>
      <c r="H2803">
        <v>0.56999999999999995</v>
      </c>
      <c r="I2803" s="1">
        <v>0.89</v>
      </c>
    </row>
    <row r="2804" spans="1:9" x14ac:dyDescent="0.3">
      <c r="A2804">
        <v>3</v>
      </c>
      <c r="B2804">
        <v>171700</v>
      </c>
      <c r="C2804" s="1">
        <v>0.21</v>
      </c>
      <c r="D2804" s="1">
        <v>0.79</v>
      </c>
      <c r="E2804" s="1">
        <v>0.06</v>
      </c>
      <c r="F2804" s="1">
        <v>0.1</v>
      </c>
      <c r="G2804">
        <v>57069</v>
      </c>
      <c r="H2804">
        <v>1.53</v>
      </c>
      <c r="I2804" s="1">
        <v>0.79</v>
      </c>
    </row>
    <row r="2805" spans="1:9" x14ac:dyDescent="0.3">
      <c r="A2805">
        <v>9</v>
      </c>
      <c r="B2805">
        <v>2690</v>
      </c>
      <c r="C2805" s="1">
        <v>0.22</v>
      </c>
      <c r="D2805" s="1">
        <v>0.78</v>
      </c>
      <c r="E2805" s="1">
        <v>0.05</v>
      </c>
      <c r="F2805" s="1">
        <v>0.13</v>
      </c>
      <c r="G2805">
        <v>47175</v>
      </c>
      <c r="H2805">
        <v>0</v>
      </c>
      <c r="I2805" s="1">
        <v>0.79</v>
      </c>
    </row>
    <row r="2806" spans="1:9" x14ac:dyDescent="0.3">
      <c r="A2806">
        <v>2</v>
      </c>
      <c r="B2806">
        <v>256359</v>
      </c>
      <c r="C2806" s="1">
        <v>0.12</v>
      </c>
      <c r="D2806" s="1">
        <v>0.88</v>
      </c>
      <c r="E2806" s="1">
        <v>0.06</v>
      </c>
      <c r="F2806" s="1">
        <v>0.09</v>
      </c>
      <c r="G2806">
        <v>68106</v>
      </c>
      <c r="H2806">
        <v>1.94</v>
      </c>
      <c r="I2806" s="1">
        <v>0.89</v>
      </c>
    </row>
    <row r="2807" spans="1:9" x14ac:dyDescent="0.3">
      <c r="A2807">
        <v>6</v>
      </c>
      <c r="B2807">
        <v>36973</v>
      </c>
      <c r="C2807" s="1">
        <v>0.2</v>
      </c>
      <c r="D2807" s="1">
        <v>0.8</v>
      </c>
      <c r="E2807" s="1">
        <v>0.06</v>
      </c>
      <c r="F2807" s="1">
        <v>0.08</v>
      </c>
      <c r="G2807">
        <v>68878</v>
      </c>
      <c r="H2807">
        <v>0.68</v>
      </c>
      <c r="I2807" s="1">
        <v>0.76</v>
      </c>
    </row>
    <row r="2808" spans="1:9" x14ac:dyDescent="0.3">
      <c r="A2808">
        <v>6</v>
      </c>
      <c r="B2808">
        <v>35631</v>
      </c>
      <c r="C2808" s="1">
        <v>0.23</v>
      </c>
      <c r="D2808" s="1">
        <v>0.77</v>
      </c>
      <c r="E2808" s="1">
        <v>0.08</v>
      </c>
      <c r="F2808" s="1">
        <v>0.11</v>
      </c>
      <c r="G2808">
        <v>52510</v>
      </c>
      <c r="H2808">
        <v>2.16</v>
      </c>
      <c r="I2808" s="1">
        <v>0.79</v>
      </c>
    </row>
    <row r="2809" spans="1:9" x14ac:dyDescent="0.3">
      <c r="A2809">
        <v>7</v>
      </c>
      <c r="B2809">
        <v>30302</v>
      </c>
      <c r="C2809" s="1">
        <v>0.21</v>
      </c>
      <c r="D2809" s="1">
        <v>0.79</v>
      </c>
      <c r="E2809" s="1">
        <v>0.08</v>
      </c>
      <c r="F2809" s="1">
        <v>0.12</v>
      </c>
      <c r="G2809">
        <v>50368</v>
      </c>
      <c r="H2809">
        <v>0.83</v>
      </c>
      <c r="I2809" s="1">
        <v>0.79</v>
      </c>
    </row>
    <row r="2810" spans="1:9" x14ac:dyDescent="0.3">
      <c r="A2810">
        <v>3</v>
      </c>
      <c r="B2810">
        <v>164572</v>
      </c>
      <c r="C2810" s="1">
        <v>0.15</v>
      </c>
      <c r="D2810" s="1">
        <v>0.85</v>
      </c>
      <c r="E2810" s="1">
        <v>0.06</v>
      </c>
      <c r="F2810" s="1">
        <v>0.1</v>
      </c>
      <c r="G2810">
        <v>74240</v>
      </c>
      <c r="H2810">
        <v>3.04</v>
      </c>
      <c r="I2810" s="1">
        <v>0.82</v>
      </c>
    </row>
    <row r="2811" spans="1:9" x14ac:dyDescent="0.3">
      <c r="A2811">
        <v>9</v>
      </c>
      <c r="B2811">
        <v>6250</v>
      </c>
      <c r="C2811" s="1">
        <v>0.26</v>
      </c>
      <c r="D2811" s="1">
        <v>0.74</v>
      </c>
      <c r="E2811" s="1">
        <v>0.11</v>
      </c>
      <c r="F2811" s="1">
        <v>0.15</v>
      </c>
      <c r="G2811">
        <v>43671</v>
      </c>
      <c r="H2811">
        <v>0</v>
      </c>
      <c r="I2811" s="1">
        <v>0.79</v>
      </c>
    </row>
    <row r="2812" spans="1:9" x14ac:dyDescent="0.3">
      <c r="A2812">
        <v>3</v>
      </c>
      <c r="B2812">
        <v>49421</v>
      </c>
      <c r="C2812" s="1">
        <v>0.16</v>
      </c>
      <c r="D2812" s="1">
        <v>0.84</v>
      </c>
      <c r="E2812" s="1">
        <v>0.06</v>
      </c>
      <c r="F2812" s="1">
        <v>0.11</v>
      </c>
      <c r="G2812">
        <v>61129</v>
      </c>
      <c r="H2812">
        <v>1.1100000000000001</v>
      </c>
      <c r="I2812" s="1">
        <v>0.87</v>
      </c>
    </row>
    <row r="2813" spans="1:9" x14ac:dyDescent="0.3">
      <c r="A2813">
        <v>3</v>
      </c>
      <c r="B2813">
        <v>7090</v>
      </c>
      <c r="C2813" s="1">
        <v>0.21</v>
      </c>
      <c r="D2813" s="1">
        <v>0.79</v>
      </c>
      <c r="E2813" s="1">
        <v>0.08</v>
      </c>
      <c r="F2813" s="1">
        <v>0.08</v>
      </c>
      <c r="G2813">
        <v>67746</v>
      </c>
      <c r="H2813">
        <v>0</v>
      </c>
      <c r="I2813" s="1">
        <v>0.83</v>
      </c>
    </row>
    <row r="2814" spans="1:9" x14ac:dyDescent="0.3">
      <c r="A2814">
        <v>8</v>
      </c>
      <c r="B2814">
        <v>25300</v>
      </c>
      <c r="C2814" s="1">
        <v>0.17</v>
      </c>
      <c r="D2814" s="1">
        <v>0.83</v>
      </c>
      <c r="E2814" s="1">
        <v>7.0000000000000007E-2</v>
      </c>
      <c r="F2814" s="1">
        <v>0.11</v>
      </c>
      <c r="G2814">
        <v>60230</v>
      </c>
      <c r="H2814">
        <v>0.99</v>
      </c>
      <c r="I2814" s="1">
        <v>0.83</v>
      </c>
    </row>
    <row r="2815" spans="1:9" x14ac:dyDescent="0.3">
      <c r="A2815">
        <v>9</v>
      </c>
      <c r="B2815">
        <v>28999</v>
      </c>
      <c r="C2815" s="1">
        <v>0.21</v>
      </c>
      <c r="D2815" s="1">
        <v>0.79</v>
      </c>
      <c r="E2815" s="1">
        <v>7.0000000000000007E-2</v>
      </c>
      <c r="F2815" s="1">
        <v>0.1</v>
      </c>
      <c r="G2815">
        <v>62300</v>
      </c>
      <c r="H2815">
        <v>1.79</v>
      </c>
      <c r="I2815" s="1">
        <v>0.8</v>
      </c>
    </row>
    <row r="2816" spans="1:9" x14ac:dyDescent="0.3">
      <c r="A2816">
        <v>7</v>
      </c>
      <c r="B2816">
        <v>26907</v>
      </c>
      <c r="C2816" s="1">
        <v>0.23</v>
      </c>
      <c r="D2816" s="1">
        <v>0.77</v>
      </c>
      <c r="E2816" s="1">
        <v>0.08</v>
      </c>
      <c r="F2816" s="1">
        <v>0.12</v>
      </c>
      <c r="G2816">
        <v>48688</v>
      </c>
      <c r="H2816">
        <v>0.93</v>
      </c>
      <c r="I2816" s="1">
        <v>0.8</v>
      </c>
    </row>
    <row r="2817" spans="1:9" x14ac:dyDescent="0.3">
      <c r="A2817">
        <v>4</v>
      </c>
      <c r="B2817">
        <v>58672</v>
      </c>
      <c r="C2817" s="1">
        <v>0.22</v>
      </c>
      <c r="D2817" s="1">
        <v>0.78</v>
      </c>
      <c r="E2817" s="1">
        <v>0.08</v>
      </c>
      <c r="F2817" s="1">
        <v>0.1</v>
      </c>
      <c r="G2817">
        <v>51723</v>
      </c>
      <c r="H2817">
        <v>2.15</v>
      </c>
      <c r="I2817" s="1">
        <v>0.8</v>
      </c>
    </row>
    <row r="2818" spans="1:9" x14ac:dyDescent="0.3">
      <c r="A2818">
        <v>4</v>
      </c>
      <c r="B2818">
        <v>58140</v>
      </c>
      <c r="C2818" s="1">
        <v>0.2</v>
      </c>
      <c r="D2818" s="1">
        <v>0.8</v>
      </c>
      <c r="E2818" s="1">
        <v>0.06</v>
      </c>
      <c r="F2818" s="1">
        <v>0.1</v>
      </c>
      <c r="G2818">
        <v>61808</v>
      </c>
      <c r="H2818">
        <v>4.6399999999999997</v>
      </c>
      <c r="I2818" s="1">
        <v>0.81</v>
      </c>
    </row>
    <row r="2819" spans="1:9" x14ac:dyDescent="0.3">
      <c r="A2819">
        <v>7</v>
      </c>
      <c r="B2819">
        <v>42756</v>
      </c>
      <c r="C2819" s="1">
        <v>0.23</v>
      </c>
      <c r="D2819" s="1">
        <v>0.77</v>
      </c>
      <c r="E2819" s="1">
        <v>7.0000000000000007E-2</v>
      </c>
      <c r="F2819" s="1">
        <v>0.12</v>
      </c>
      <c r="G2819">
        <v>54441</v>
      </c>
      <c r="H2819">
        <v>4.6500000000000004</v>
      </c>
      <c r="I2819" s="1">
        <v>0.79</v>
      </c>
    </row>
    <row r="2820" spans="1:9" x14ac:dyDescent="0.3">
      <c r="A2820">
        <v>7</v>
      </c>
      <c r="B2820">
        <v>55286</v>
      </c>
      <c r="C2820" s="1">
        <v>0.23</v>
      </c>
      <c r="D2820" s="1">
        <v>0.77</v>
      </c>
      <c r="E2820" s="1">
        <v>0.08</v>
      </c>
      <c r="F2820" s="1">
        <v>0.09</v>
      </c>
      <c r="G2820">
        <v>57438</v>
      </c>
      <c r="H2820">
        <v>2.64</v>
      </c>
      <c r="I2820" s="1">
        <v>0.8</v>
      </c>
    </row>
    <row r="2821" spans="1:9" x14ac:dyDescent="0.3">
      <c r="A2821">
        <v>8</v>
      </c>
      <c r="B2821">
        <v>32412</v>
      </c>
      <c r="C2821" s="1">
        <v>0.24</v>
      </c>
      <c r="D2821" s="1">
        <v>0.76</v>
      </c>
      <c r="E2821" s="1">
        <v>0.09</v>
      </c>
      <c r="F2821" s="1">
        <v>0.17</v>
      </c>
      <c r="G2821">
        <v>42879</v>
      </c>
      <c r="H2821">
        <v>0.68</v>
      </c>
      <c r="I2821" s="1">
        <v>0.79</v>
      </c>
    </row>
    <row r="2822" spans="1:9" x14ac:dyDescent="0.3">
      <c r="A2822">
        <v>3</v>
      </c>
      <c r="B2822">
        <v>108718</v>
      </c>
      <c r="C2822" s="1">
        <v>0.19</v>
      </c>
      <c r="D2822" s="1">
        <v>0.81</v>
      </c>
      <c r="E2822" s="1">
        <v>0.06</v>
      </c>
      <c r="F2822" s="1">
        <v>0.08</v>
      </c>
      <c r="G2822">
        <v>80392</v>
      </c>
      <c r="H2822">
        <v>1.32</v>
      </c>
      <c r="I2822" s="1">
        <v>0.77</v>
      </c>
    </row>
    <row r="2823" spans="1:9" x14ac:dyDescent="0.3">
      <c r="A2823">
        <v>6</v>
      </c>
      <c r="B2823">
        <v>14910</v>
      </c>
      <c r="C2823" s="1">
        <v>0.25</v>
      </c>
      <c r="D2823" s="1">
        <v>0.75</v>
      </c>
      <c r="E2823" s="1">
        <v>7.0000000000000007E-2</v>
      </c>
      <c r="F2823" s="1">
        <v>0.15</v>
      </c>
      <c r="G2823">
        <v>46538</v>
      </c>
      <c r="H2823">
        <v>9.7899999999999991</v>
      </c>
      <c r="I2823" s="1">
        <v>0.8</v>
      </c>
    </row>
    <row r="2824" spans="1:9" x14ac:dyDescent="0.3">
      <c r="A2824">
        <v>1</v>
      </c>
      <c r="B2824">
        <v>13013</v>
      </c>
      <c r="C2824" s="1">
        <v>0.2</v>
      </c>
      <c r="D2824" s="1">
        <v>0.8</v>
      </c>
      <c r="E2824" s="1">
        <v>7.0000000000000007E-2</v>
      </c>
      <c r="F2824" s="1">
        <v>0.1</v>
      </c>
      <c r="G2824">
        <v>57280</v>
      </c>
      <c r="H2824">
        <v>0</v>
      </c>
      <c r="I2824" s="1">
        <v>0.83</v>
      </c>
    </row>
    <row r="2825" spans="1:9" x14ac:dyDescent="0.3">
      <c r="A2825">
        <v>2</v>
      </c>
      <c r="B2825">
        <v>31666</v>
      </c>
      <c r="C2825" s="1">
        <v>0.21</v>
      </c>
      <c r="D2825" s="1">
        <v>0.79</v>
      </c>
      <c r="E2825" s="1">
        <v>0.08</v>
      </c>
      <c r="F2825" s="1">
        <v>0.13</v>
      </c>
      <c r="G2825">
        <v>50580</v>
      </c>
      <c r="H2825">
        <v>35.119999999999997</v>
      </c>
      <c r="I2825" s="1">
        <v>0.8</v>
      </c>
    </row>
    <row r="2826" spans="1:9" x14ac:dyDescent="0.3">
      <c r="A2826">
        <v>2</v>
      </c>
      <c r="B2826">
        <v>15841</v>
      </c>
      <c r="C2826" s="1">
        <v>0.21</v>
      </c>
      <c r="D2826" s="1">
        <v>0.79</v>
      </c>
      <c r="E2826" s="1">
        <v>7.0000000000000007E-2</v>
      </c>
      <c r="F2826" s="1">
        <v>0.13</v>
      </c>
      <c r="G2826">
        <v>51131</v>
      </c>
      <c r="H2826">
        <v>0</v>
      </c>
      <c r="I2826" s="1">
        <v>0.83</v>
      </c>
    </row>
    <row r="2827" spans="1:9" x14ac:dyDescent="0.3">
      <c r="A2827">
        <v>1</v>
      </c>
      <c r="B2827">
        <v>237521</v>
      </c>
      <c r="C2827" s="1">
        <v>0.11</v>
      </c>
      <c r="D2827" s="1">
        <v>0.89</v>
      </c>
      <c r="E2827" s="1">
        <v>0.06</v>
      </c>
      <c r="F2827" s="1">
        <v>0.06</v>
      </c>
      <c r="G2827">
        <v>120950</v>
      </c>
      <c r="H2827">
        <v>1.6</v>
      </c>
      <c r="I2827" s="1">
        <v>0.9</v>
      </c>
    </row>
    <row r="2828" spans="1:9" x14ac:dyDescent="0.3">
      <c r="A2828">
        <v>3</v>
      </c>
      <c r="B2828">
        <v>75457</v>
      </c>
      <c r="C2828" s="1">
        <v>0.21</v>
      </c>
      <c r="D2828" s="1">
        <v>0.79</v>
      </c>
      <c r="E2828" s="1">
        <v>7.0000000000000007E-2</v>
      </c>
      <c r="F2828" s="1">
        <v>0.09</v>
      </c>
      <c r="G2828">
        <v>60556</v>
      </c>
      <c r="H2828">
        <v>2.77</v>
      </c>
      <c r="I2828" s="1">
        <v>0.79</v>
      </c>
    </row>
    <row r="2829" spans="1:9" x14ac:dyDescent="0.3">
      <c r="A2829">
        <v>8</v>
      </c>
      <c r="B2829">
        <v>4292</v>
      </c>
      <c r="C2829" s="1">
        <v>0.28000000000000003</v>
      </c>
      <c r="D2829" s="1">
        <v>0.72</v>
      </c>
      <c r="E2829" s="1">
        <v>0.08</v>
      </c>
      <c r="F2829" s="1">
        <v>0.11</v>
      </c>
      <c r="G2829">
        <v>50564</v>
      </c>
      <c r="H2829">
        <v>5.82</v>
      </c>
      <c r="I2829" s="1">
        <v>0.75</v>
      </c>
    </row>
    <row r="2830" spans="1:9" x14ac:dyDescent="0.3">
      <c r="A2830">
        <v>2</v>
      </c>
      <c r="B2830">
        <v>78747</v>
      </c>
      <c r="C2830" s="1">
        <v>0.21</v>
      </c>
      <c r="D2830" s="1">
        <v>0.79</v>
      </c>
      <c r="E2830" s="1">
        <v>0.09</v>
      </c>
      <c r="F2830" s="1">
        <v>0.1</v>
      </c>
      <c r="G2830">
        <v>61186</v>
      </c>
      <c r="H2830">
        <v>1.84</v>
      </c>
      <c r="I2830" s="1">
        <v>0.82</v>
      </c>
    </row>
    <row r="2831" spans="1:9" x14ac:dyDescent="0.3">
      <c r="A2831">
        <v>8</v>
      </c>
      <c r="B2831">
        <v>6293</v>
      </c>
      <c r="C2831" s="1">
        <v>0.23</v>
      </c>
      <c r="D2831" s="1">
        <v>0.77</v>
      </c>
      <c r="E2831" s="1">
        <v>7.0000000000000007E-2</v>
      </c>
      <c r="F2831" s="1">
        <v>0.12</v>
      </c>
      <c r="G2831">
        <v>47681</v>
      </c>
      <c r="H2831">
        <v>0</v>
      </c>
      <c r="I2831" s="1">
        <v>0.73</v>
      </c>
    </row>
    <row r="2832" spans="1:9" x14ac:dyDescent="0.3">
      <c r="A2832">
        <v>2</v>
      </c>
      <c r="B2832">
        <v>33277</v>
      </c>
      <c r="C2832" s="1">
        <v>0.23</v>
      </c>
      <c r="D2832" s="1">
        <v>0.77</v>
      </c>
      <c r="E2832" s="1">
        <v>0.08</v>
      </c>
      <c r="F2832" s="1">
        <v>7.0000000000000007E-2</v>
      </c>
      <c r="G2832">
        <v>71874</v>
      </c>
      <c r="H2832">
        <v>0</v>
      </c>
      <c r="I2832" s="1">
        <v>0.8</v>
      </c>
    </row>
    <row r="2833" spans="1:9" x14ac:dyDescent="0.3">
      <c r="A2833">
        <v>6</v>
      </c>
      <c r="B2833">
        <v>16384</v>
      </c>
      <c r="C2833" s="1">
        <v>0.22</v>
      </c>
      <c r="D2833" s="1">
        <v>0.78</v>
      </c>
      <c r="E2833" s="1">
        <v>7.0000000000000007E-2</v>
      </c>
      <c r="F2833" s="1">
        <v>0.19</v>
      </c>
      <c r="G2833">
        <v>41803</v>
      </c>
      <c r="H2833">
        <v>0</v>
      </c>
      <c r="I2833" s="1">
        <v>0.69</v>
      </c>
    </row>
    <row r="2834" spans="1:9" x14ac:dyDescent="0.3">
      <c r="A2834">
        <v>9</v>
      </c>
      <c r="B2834">
        <v>21221</v>
      </c>
      <c r="C2834" s="1">
        <v>0.22</v>
      </c>
      <c r="D2834" s="1">
        <v>0.78</v>
      </c>
      <c r="E2834" s="1">
        <v>0.04</v>
      </c>
      <c r="F2834" s="1">
        <v>0.26</v>
      </c>
      <c r="G2834">
        <v>32144</v>
      </c>
      <c r="H2834">
        <v>2.31</v>
      </c>
      <c r="I2834" s="1">
        <v>0.86</v>
      </c>
    </row>
    <row r="2835" spans="1:9" x14ac:dyDescent="0.3">
      <c r="A2835">
        <v>3</v>
      </c>
      <c r="B2835">
        <v>16999</v>
      </c>
      <c r="C2835" s="1">
        <v>0.2</v>
      </c>
      <c r="D2835" s="1">
        <v>0.8</v>
      </c>
      <c r="E2835" s="1">
        <v>0.06</v>
      </c>
      <c r="F2835" s="1">
        <v>0.18</v>
      </c>
      <c r="G2835">
        <v>45889</v>
      </c>
      <c r="H2835">
        <v>0</v>
      </c>
      <c r="I2835" s="1">
        <v>0.71</v>
      </c>
    </row>
    <row r="2836" spans="1:9" x14ac:dyDescent="0.3">
      <c r="A2836">
        <v>2</v>
      </c>
      <c r="B2836">
        <v>54973</v>
      </c>
      <c r="C2836" s="1">
        <v>0.2</v>
      </c>
      <c r="D2836" s="1">
        <v>0.8</v>
      </c>
      <c r="E2836" s="1">
        <v>7.0000000000000007E-2</v>
      </c>
      <c r="F2836" s="1">
        <v>0.11</v>
      </c>
      <c r="G2836">
        <v>51525</v>
      </c>
      <c r="H2836">
        <v>0</v>
      </c>
      <c r="I2836" s="1">
        <v>0.83</v>
      </c>
    </row>
    <row r="2837" spans="1:9" x14ac:dyDescent="0.3">
      <c r="A2837">
        <v>1</v>
      </c>
      <c r="B2837">
        <v>30772</v>
      </c>
      <c r="C2837" s="1">
        <v>0.16</v>
      </c>
      <c r="D2837" s="1">
        <v>0.84</v>
      </c>
      <c r="E2837" s="1">
        <v>0.09</v>
      </c>
      <c r="F2837" s="1">
        <v>0.1</v>
      </c>
      <c r="G2837">
        <v>67335</v>
      </c>
      <c r="H2837">
        <v>0</v>
      </c>
      <c r="I2837" s="1">
        <v>0.85</v>
      </c>
    </row>
    <row r="2838" spans="1:9" x14ac:dyDescent="0.3">
      <c r="A2838">
        <v>7</v>
      </c>
      <c r="B2838">
        <v>29636</v>
      </c>
      <c r="C2838" s="1">
        <v>0.24</v>
      </c>
      <c r="D2838" s="1">
        <v>0.76</v>
      </c>
      <c r="E2838" s="1">
        <v>0.06</v>
      </c>
      <c r="F2838" s="1">
        <v>0.16</v>
      </c>
      <c r="G2838">
        <v>41517</v>
      </c>
      <c r="H2838">
        <v>0</v>
      </c>
      <c r="I2838" s="1">
        <v>0.8</v>
      </c>
    </row>
    <row r="2839" spans="1:9" x14ac:dyDescent="0.3">
      <c r="A2839">
        <v>1</v>
      </c>
      <c r="B2839">
        <v>6941</v>
      </c>
      <c r="C2839" s="1">
        <v>0.25</v>
      </c>
      <c r="D2839" s="1">
        <v>0.75</v>
      </c>
      <c r="E2839" s="1">
        <v>0.09</v>
      </c>
      <c r="F2839" s="1">
        <v>0.12</v>
      </c>
      <c r="G2839">
        <v>56872</v>
      </c>
      <c r="H2839">
        <v>0</v>
      </c>
      <c r="I2839" s="1">
        <v>0.79</v>
      </c>
    </row>
    <row r="2840" spans="1:9" x14ac:dyDescent="0.3">
      <c r="A2840">
        <v>8</v>
      </c>
      <c r="B2840">
        <v>11938</v>
      </c>
      <c r="C2840" s="1">
        <v>0.22</v>
      </c>
      <c r="D2840" s="1">
        <v>0.78</v>
      </c>
      <c r="E2840" s="1">
        <v>0.09</v>
      </c>
      <c r="F2840" s="1">
        <v>0.19</v>
      </c>
      <c r="G2840">
        <v>41382</v>
      </c>
      <c r="H2840">
        <v>0</v>
      </c>
      <c r="I2840" s="1">
        <v>0.81</v>
      </c>
    </row>
    <row r="2841" spans="1:9" x14ac:dyDescent="0.3">
      <c r="A2841">
        <v>1</v>
      </c>
      <c r="B2841">
        <v>348556</v>
      </c>
      <c r="C2841" s="1">
        <v>0.15</v>
      </c>
      <c r="D2841" s="1">
        <v>0.85</v>
      </c>
      <c r="E2841" s="1">
        <v>0.08</v>
      </c>
      <c r="F2841" s="1">
        <v>7.0000000000000007E-2</v>
      </c>
      <c r="G2841">
        <v>80734</v>
      </c>
      <c r="H2841">
        <v>0.47</v>
      </c>
      <c r="I2841" s="1">
        <v>0.86</v>
      </c>
    </row>
    <row r="2842" spans="1:9" x14ac:dyDescent="0.3">
      <c r="A2842">
        <v>1</v>
      </c>
      <c r="B2842">
        <v>14523</v>
      </c>
      <c r="C2842" s="1">
        <v>0.21</v>
      </c>
      <c r="D2842" s="1">
        <v>0.79</v>
      </c>
      <c r="E2842" s="1">
        <v>0.08</v>
      </c>
      <c r="F2842" s="1">
        <v>0.06</v>
      </c>
      <c r="G2842">
        <v>84021</v>
      </c>
      <c r="H2842">
        <v>0</v>
      </c>
      <c r="I2842" s="1">
        <v>0.8</v>
      </c>
    </row>
    <row r="2843" spans="1:9" x14ac:dyDescent="0.3">
      <c r="A2843">
        <v>2</v>
      </c>
      <c r="B2843">
        <v>5064</v>
      </c>
      <c r="C2843" s="1">
        <v>0.23</v>
      </c>
      <c r="D2843" s="1">
        <v>0.77</v>
      </c>
      <c r="E2843" s="1">
        <v>0.08</v>
      </c>
      <c r="F2843" s="1">
        <v>0.12</v>
      </c>
      <c r="G2843">
        <v>50858</v>
      </c>
      <c r="H2843">
        <v>0</v>
      </c>
      <c r="I2843" s="1">
        <v>0.82</v>
      </c>
    </row>
    <row r="2844" spans="1:9" x14ac:dyDescent="0.3">
      <c r="A2844">
        <v>1</v>
      </c>
      <c r="B2844">
        <v>51859</v>
      </c>
      <c r="C2844" s="1">
        <v>0.16</v>
      </c>
      <c r="D2844" s="1">
        <v>0.84</v>
      </c>
      <c r="E2844" s="1">
        <v>7.0000000000000007E-2</v>
      </c>
      <c r="F2844" s="1">
        <v>0.08</v>
      </c>
      <c r="G2844">
        <v>72111</v>
      </c>
      <c r="H2844">
        <v>1.31</v>
      </c>
      <c r="I2844" s="1">
        <v>0.84</v>
      </c>
    </row>
    <row r="2845" spans="1:9" x14ac:dyDescent="0.3">
      <c r="A2845">
        <v>8</v>
      </c>
      <c r="B2845">
        <v>9809</v>
      </c>
      <c r="C2845" s="1">
        <v>0.22</v>
      </c>
      <c r="D2845" s="1">
        <v>0.78</v>
      </c>
      <c r="E2845" s="1">
        <v>7.0000000000000007E-2</v>
      </c>
      <c r="F2845" s="1">
        <v>0.16</v>
      </c>
      <c r="G2845">
        <v>46300</v>
      </c>
      <c r="H2845">
        <v>0</v>
      </c>
      <c r="I2845" s="1">
        <v>0.81</v>
      </c>
    </row>
    <row r="2846" spans="1:9" x14ac:dyDescent="0.3">
      <c r="A2846">
        <v>9</v>
      </c>
      <c r="B2846">
        <v>14523</v>
      </c>
      <c r="C2846" s="1">
        <v>0.22</v>
      </c>
      <c r="D2846" s="1">
        <v>0.78</v>
      </c>
      <c r="E2846" s="1">
        <v>0.05</v>
      </c>
      <c r="F2846" s="1">
        <v>0.24</v>
      </c>
      <c r="G2846">
        <v>35047</v>
      </c>
      <c r="H2846">
        <v>0.76</v>
      </c>
      <c r="I2846" s="1">
        <v>0.86</v>
      </c>
    </row>
    <row r="2847" spans="1:9" x14ac:dyDescent="0.3">
      <c r="A2847">
        <v>1</v>
      </c>
      <c r="B2847">
        <v>28529</v>
      </c>
      <c r="C2847" s="1">
        <v>0.17</v>
      </c>
      <c r="D2847" s="1">
        <v>0.83</v>
      </c>
      <c r="E2847" s="1">
        <v>0.08</v>
      </c>
      <c r="F2847" s="1">
        <v>0.12</v>
      </c>
      <c r="G2847">
        <v>57257</v>
      </c>
      <c r="H2847">
        <v>0</v>
      </c>
      <c r="I2847" s="1">
        <v>0.85</v>
      </c>
    </row>
    <row r="2848" spans="1:9" x14ac:dyDescent="0.3">
      <c r="A2848">
        <v>6</v>
      </c>
      <c r="B2848">
        <v>10919</v>
      </c>
      <c r="C2848" s="1">
        <v>0.23</v>
      </c>
      <c r="D2848" s="1">
        <v>0.77</v>
      </c>
      <c r="E2848" s="1">
        <v>7.0000000000000007E-2</v>
      </c>
      <c r="F2848" s="1">
        <v>0.14000000000000001</v>
      </c>
      <c r="G2848">
        <v>50785</v>
      </c>
      <c r="H2848">
        <v>1.47</v>
      </c>
      <c r="I2848" s="1">
        <v>0.8</v>
      </c>
    </row>
    <row r="2849" spans="1:9" x14ac:dyDescent="0.3">
      <c r="A2849">
        <v>1</v>
      </c>
      <c r="B2849">
        <v>1150795</v>
      </c>
      <c r="C2849" s="1">
        <v>0.13</v>
      </c>
      <c r="D2849" s="1">
        <v>0.87</v>
      </c>
      <c r="E2849" s="1">
        <v>7.0000000000000007E-2</v>
      </c>
      <c r="F2849" s="1">
        <v>0.06</v>
      </c>
      <c r="G2849">
        <v>122035</v>
      </c>
      <c r="H2849">
        <v>1.71</v>
      </c>
      <c r="I2849" s="1">
        <v>0.87</v>
      </c>
    </row>
    <row r="2850" spans="1:9" x14ac:dyDescent="0.3">
      <c r="A2850">
        <v>1</v>
      </c>
      <c r="B2850">
        <v>70675</v>
      </c>
      <c r="C2850" s="1">
        <v>0.16</v>
      </c>
      <c r="D2850" s="1">
        <v>0.84</v>
      </c>
      <c r="E2850" s="1">
        <v>0.08</v>
      </c>
      <c r="F2850" s="1">
        <v>0.06</v>
      </c>
      <c r="G2850">
        <v>93462</v>
      </c>
      <c r="H2850">
        <v>2.2599999999999998</v>
      </c>
      <c r="I2850" s="1">
        <v>0.85</v>
      </c>
    </row>
    <row r="2851" spans="1:9" x14ac:dyDescent="0.3">
      <c r="A2851">
        <v>3</v>
      </c>
      <c r="B2851">
        <v>15795</v>
      </c>
      <c r="C2851" s="1">
        <v>0.23</v>
      </c>
      <c r="D2851" s="1">
        <v>0.77</v>
      </c>
      <c r="E2851" s="1">
        <v>7.0000000000000007E-2</v>
      </c>
      <c r="F2851" s="1">
        <v>0.12</v>
      </c>
      <c r="G2851">
        <v>48315</v>
      </c>
      <c r="H2851">
        <v>0</v>
      </c>
      <c r="I2851" s="1">
        <v>0.8</v>
      </c>
    </row>
    <row r="2852" spans="1:9" x14ac:dyDescent="0.3">
      <c r="A2852">
        <v>3</v>
      </c>
      <c r="B2852">
        <v>26783</v>
      </c>
      <c r="C2852" s="1">
        <v>0.2</v>
      </c>
      <c r="D2852" s="1">
        <v>0.8</v>
      </c>
      <c r="E2852" s="1">
        <v>0.08</v>
      </c>
      <c r="F2852" s="1">
        <v>7.0000000000000007E-2</v>
      </c>
      <c r="G2852">
        <v>73463</v>
      </c>
      <c r="H2852">
        <v>0</v>
      </c>
      <c r="I2852" s="1">
        <v>0.77</v>
      </c>
    </row>
    <row r="2853" spans="1:9" x14ac:dyDescent="0.3">
      <c r="A2853">
        <v>2</v>
      </c>
      <c r="B2853">
        <v>56195</v>
      </c>
      <c r="C2853" s="1">
        <v>0.24</v>
      </c>
      <c r="D2853" s="1">
        <v>0.76</v>
      </c>
      <c r="E2853" s="1">
        <v>7.0000000000000007E-2</v>
      </c>
      <c r="F2853" s="1">
        <v>0.15</v>
      </c>
      <c r="G2853">
        <v>53522</v>
      </c>
      <c r="H2853">
        <v>0.32</v>
      </c>
      <c r="I2853" s="1">
        <v>0.79</v>
      </c>
    </row>
    <row r="2854" spans="1:9" x14ac:dyDescent="0.3">
      <c r="A2854">
        <v>3</v>
      </c>
      <c r="B2854">
        <v>88355</v>
      </c>
      <c r="C2854" s="1">
        <v>0.17</v>
      </c>
      <c r="D2854" s="1">
        <v>0.83</v>
      </c>
      <c r="E2854" s="1">
        <v>0.08</v>
      </c>
      <c r="F2854" s="1">
        <v>7.0000000000000007E-2</v>
      </c>
      <c r="G2854">
        <v>77684</v>
      </c>
      <c r="H2854">
        <v>0</v>
      </c>
      <c r="I2854" s="1">
        <v>0.84</v>
      </c>
    </row>
    <row r="2855" spans="1:9" x14ac:dyDescent="0.3">
      <c r="A2855">
        <v>3</v>
      </c>
      <c r="B2855">
        <v>16844</v>
      </c>
      <c r="C2855" s="1">
        <v>0.22</v>
      </c>
      <c r="D2855" s="1">
        <v>0.78</v>
      </c>
      <c r="E2855" s="1">
        <v>0.06</v>
      </c>
      <c r="F2855" s="1">
        <v>0.12</v>
      </c>
      <c r="G2855">
        <v>50591</v>
      </c>
      <c r="H2855">
        <v>0.59</v>
      </c>
      <c r="I2855" s="1">
        <v>0.83</v>
      </c>
    </row>
    <row r="2856" spans="1:9" x14ac:dyDescent="0.3">
      <c r="A2856">
        <v>1</v>
      </c>
      <c r="B2856">
        <v>37349</v>
      </c>
      <c r="C2856" s="1">
        <v>0.19</v>
      </c>
      <c r="D2856" s="1">
        <v>0.81</v>
      </c>
      <c r="E2856" s="1">
        <v>0.11</v>
      </c>
      <c r="F2856" s="1">
        <v>0.09</v>
      </c>
      <c r="G2856">
        <v>70938</v>
      </c>
      <c r="H2856">
        <v>0.8</v>
      </c>
      <c r="I2856" s="1">
        <v>0.84</v>
      </c>
    </row>
    <row r="2857" spans="1:9" x14ac:dyDescent="0.3">
      <c r="A2857">
        <v>1</v>
      </c>
      <c r="B2857">
        <v>23244</v>
      </c>
      <c r="C2857" s="1">
        <v>0.22</v>
      </c>
      <c r="D2857" s="1">
        <v>0.78</v>
      </c>
      <c r="E2857" s="1">
        <v>0.06</v>
      </c>
      <c r="F2857" s="1">
        <v>0.06</v>
      </c>
      <c r="G2857">
        <v>89331</v>
      </c>
      <c r="H2857">
        <v>0</v>
      </c>
      <c r="I2857" s="1">
        <v>0.76</v>
      </c>
    </row>
    <row r="2858" spans="1:9" x14ac:dyDescent="0.3">
      <c r="A2858">
        <v>9</v>
      </c>
      <c r="B2858">
        <v>15631</v>
      </c>
      <c r="C2858" s="1">
        <v>0.25</v>
      </c>
      <c r="D2858" s="1">
        <v>0.75</v>
      </c>
      <c r="E2858" s="1">
        <v>7.0000000000000007E-2</v>
      </c>
      <c r="F2858" s="1">
        <v>0.17</v>
      </c>
      <c r="G2858">
        <v>37550</v>
      </c>
      <c r="H2858">
        <v>0</v>
      </c>
      <c r="I2858" s="1">
        <v>0.75</v>
      </c>
    </row>
    <row r="2859" spans="1:9" x14ac:dyDescent="0.3">
      <c r="A2859">
        <v>3</v>
      </c>
      <c r="B2859">
        <v>19779</v>
      </c>
      <c r="C2859" s="1">
        <v>0.17</v>
      </c>
      <c r="D2859" s="1">
        <v>0.83</v>
      </c>
      <c r="E2859" s="1">
        <v>7.0000000000000007E-2</v>
      </c>
      <c r="F2859" s="1">
        <v>0.08</v>
      </c>
      <c r="G2859">
        <v>67498</v>
      </c>
      <c r="H2859">
        <v>0</v>
      </c>
      <c r="I2859" s="1">
        <v>0.85</v>
      </c>
    </row>
    <row r="2860" spans="1:9" x14ac:dyDescent="0.3">
      <c r="A2860">
        <v>6</v>
      </c>
      <c r="B2860">
        <v>11627</v>
      </c>
      <c r="C2860" s="1">
        <v>0.15</v>
      </c>
      <c r="D2860" s="1">
        <v>0.85</v>
      </c>
      <c r="E2860" s="1">
        <v>0.06</v>
      </c>
      <c r="F2860" s="1">
        <v>0.19</v>
      </c>
      <c r="G2860">
        <v>43533</v>
      </c>
      <c r="H2860">
        <v>0</v>
      </c>
      <c r="I2860" s="1">
        <v>0.6</v>
      </c>
    </row>
    <row r="2861" spans="1:9" x14ac:dyDescent="0.3">
      <c r="A2861">
        <v>6</v>
      </c>
      <c r="B2861">
        <v>34120</v>
      </c>
      <c r="C2861" s="1">
        <v>0.24</v>
      </c>
      <c r="D2861" s="1">
        <v>0.76</v>
      </c>
      <c r="E2861" s="1">
        <v>7.0000000000000007E-2</v>
      </c>
      <c r="F2861" s="1">
        <v>0.14000000000000001</v>
      </c>
      <c r="G2861">
        <v>43096</v>
      </c>
      <c r="H2861">
        <v>12.92</v>
      </c>
      <c r="I2861" s="1">
        <v>0.79</v>
      </c>
    </row>
    <row r="2862" spans="1:9" x14ac:dyDescent="0.3">
      <c r="A2862">
        <v>1</v>
      </c>
      <c r="B2862">
        <v>107239</v>
      </c>
      <c r="C2862" s="1">
        <v>0.18</v>
      </c>
      <c r="D2862" s="1">
        <v>0.82</v>
      </c>
      <c r="E2862" s="1">
        <v>7.0000000000000007E-2</v>
      </c>
      <c r="F2862" s="1">
        <v>0.05</v>
      </c>
      <c r="G2862">
        <v>91028</v>
      </c>
      <c r="H2862">
        <v>2.71</v>
      </c>
      <c r="I2862" s="1">
        <v>0.83</v>
      </c>
    </row>
    <row r="2863" spans="1:9" x14ac:dyDescent="0.3">
      <c r="A2863">
        <v>1</v>
      </c>
      <c r="B2863">
        <v>329261</v>
      </c>
      <c r="C2863" s="1">
        <v>0.16</v>
      </c>
      <c r="D2863" s="1">
        <v>0.84</v>
      </c>
      <c r="E2863" s="1">
        <v>0.06</v>
      </c>
      <c r="F2863" s="1">
        <v>0.09</v>
      </c>
      <c r="G2863">
        <v>68581</v>
      </c>
      <c r="H2863">
        <v>2.12</v>
      </c>
      <c r="I2863" s="1">
        <v>0.86</v>
      </c>
    </row>
    <row r="2864" spans="1:9" x14ac:dyDescent="0.3">
      <c r="A2864">
        <v>4</v>
      </c>
      <c r="B2864">
        <v>50953</v>
      </c>
      <c r="C2864" s="1">
        <v>0.24</v>
      </c>
      <c r="D2864" s="1">
        <v>0.76</v>
      </c>
      <c r="E2864" s="1">
        <v>0.08</v>
      </c>
      <c r="F2864" s="1">
        <v>0.2</v>
      </c>
      <c r="G2864">
        <v>36471</v>
      </c>
      <c r="H2864">
        <v>2.94</v>
      </c>
      <c r="I2864" s="1">
        <v>0.81</v>
      </c>
    </row>
    <row r="2865" spans="1:9" x14ac:dyDescent="0.3">
      <c r="A2865">
        <v>8</v>
      </c>
      <c r="B2865">
        <v>2210</v>
      </c>
      <c r="C2865" s="1">
        <v>0.34</v>
      </c>
      <c r="D2865" s="1">
        <v>0.66</v>
      </c>
      <c r="E2865" s="1">
        <v>0.12</v>
      </c>
      <c r="F2865" s="1">
        <v>0.13</v>
      </c>
      <c r="G2865">
        <v>45089</v>
      </c>
      <c r="H2865">
        <v>0</v>
      </c>
      <c r="I2865" s="1">
        <v>0.69</v>
      </c>
    </row>
    <row r="2866" spans="1:9" x14ac:dyDescent="0.3">
      <c r="A2866">
        <v>1</v>
      </c>
      <c r="B2866">
        <v>36953</v>
      </c>
      <c r="C2866" s="1">
        <v>0.19</v>
      </c>
      <c r="D2866" s="1">
        <v>0.81</v>
      </c>
      <c r="E2866" s="1">
        <v>0.1</v>
      </c>
      <c r="F2866" s="1">
        <v>0.09</v>
      </c>
      <c r="G2866">
        <v>72993</v>
      </c>
      <c r="H2866">
        <v>0</v>
      </c>
      <c r="I2866" s="1">
        <v>0.83</v>
      </c>
    </row>
    <row r="2867" spans="1:9" x14ac:dyDescent="0.3">
      <c r="A2867">
        <v>1</v>
      </c>
      <c r="B2867">
        <v>76397</v>
      </c>
      <c r="C2867" s="1">
        <v>0.25</v>
      </c>
      <c r="D2867" s="1">
        <v>0.75</v>
      </c>
      <c r="E2867" s="1">
        <v>0.12</v>
      </c>
      <c r="F2867" s="1">
        <v>7.0000000000000007E-2</v>
      </c>
      <c r="G2867">
        <v>86541</v>
      </c>
      <c r="H2867">
        <v>6.9</v>
      </c>
      <c r="I2867" s="1">
        <v>0.75</v>
      </c>
    </row>
    <row r="2868" spans="1:9" x14ac:dyDescent="0.3">
      <c r="A2868">
        <v>8</v>
      </c>
      <c r="B2868">
        <v>7042</v>
      </c>
      <c r="C2868" s="1">
        <v>0.23</v>
      </c>
      <c r="D2868" s="1">
        <v>0.77</v>
      </c>
      <c r="E2868" s="1">
        <v>0.08</v>
      </c>
      <c r="F2868" s="1">
        <v>0.12</v>
      </c>
      <c r="G2868">
        <v>51124</v>
      </c>
      <c r="H2868">
        <v>0</v>
      </c>
      <c r="I2868" s="1">
        <v>0.81</v>
      </c>
    </row>
    <row r="2869" spans="1:9" x14ac:dyDescent="0.3">
      <c r="A2869">
        <v>6</v>
      </c>
      <c r="B2869">
        <v>26575</v>
      </c>
      <c r="C2869" s="1">
        <v>0.13</v>
      </c>
      <c r="D2869" s="1">
        <v>0.87</v>
      </c>
      <c r="E2869" s="1">
        <v>0.11</v>
      </c>
      <c r="F2869" s="1">
        <v>7.0000000000000007E-2</v>
      </c>
      <c r="G2869">
        <v>86619</v>
      </c>
      <c r="H2869">
        <v>0</v>
      </c>
      <c r="I2869" s="1">
        <v>0.88</v>
      </c>
    </row>
    <row r="2870" spans="1:9" x14ac:dyDescent="0.3">
      <c r="A2870">
        <v>1</v>
      </c>
      <c r="B2870">
        <v>16939</v>
      </c>
      <c r="C2870" s="1">
        <v>0.16</v>
      </c>
      <c r="D2870" s="1">
        <v>0.84</v>
      </c>
      <c r="E2870" s="1">
        <v>7.0000000000000007E-2</v>
      </c>
      <c r="F2870" s="1">
        <v>7.0000000000000007E-2</v>
      </c>
      <c r="G2870">
        <v>68724</v>
      </c>
      <c r="H2870">
        <v>0</v>
      </c>
      <c r="I2870" s="1">
        <v>0.86</v>
      </c>
    </row>
    <row r="2871" spans="1:9" x14ac:dyDescent="0.3">
      <c r="A2871">
        <v>9</v>
      </c>
      <c r="B2871">
        <v>10783</v>
      </c>
      <c r="C2871" s="1">
        <v>0.36</v>
      </c>
      <c r="D2871" s="1">
        <v>0.64</v>
      </c>
      <c r="E2871" s="1">
        <v>0.11</v>
      </c>
      <c r="F2871" s="1">
        <v>0.12</v>
      </c>
      <c r="G2871">
        <v>52814</v>
      </c>
      <c r="H2871">
        <v>3.25</v>
      </c>
      <c r="I2871" s="1">
        <v>0.66</v>
      </c>
    </row>
    <row r="2872" spans="1:9" x14ac:dyDescent="0.3">
      <c r="A2872">
        <v>8</v>
      </c>
      <c r="B2872">
        <v>23541</v>
      </c>
      <c r="C2872" s="1">
        <v>0.21</v>
      </c>
      <c r="D2872" s="1">
        <v>0.79</v>
      </c>
      <c r="E2872" s="1">
        <v>0.06</v>
      </c>
      <c r="F2872" s="1">
        <v>0.23</v>
      </c>
      <c r="G2872">
        <v>34796</v>
      </c>
      <c r="H2872">
        <v>0</v>
      </c>
      <c r="I2872" s="1">
        <v>0.81</v>
      </c>
    </row>
    <row r="2873" spans="1:9" x14ac:dyDescent="0.3">
      <c r="A2873">
        <v>1</v>
      </c>
      <c r="B2873">
        <v>406850</v>
      </c>
      <c r="C2873" s="1">
        <v>0.09</v>
      </c>
      <c r="D2873" s="1">
        <v>0.91</v>
      </c>
      <c r="E2873" s="1">
        <v>0.05</v>
      </c>
      <c r="F2873" s="1">
        <v>0.04</v>
      </c>
      <c r="G2873">
        <v>140382</v>
      </c>
      <c r="H2873">
        <v>0.83</v>
      </c>
      <c r="I2873" s="1">
        <v>0.92</v>
      </c>
    </row>
    <row r="2874" spans="1:9" x14ac:dyDescent="0.3">
      <c r="A2874">
        <v>8</v>
      </c>
      <c r="B2874">
        <v>36778</v>
      </c>
      <c r="C2874" s="1">
        <v>0.2</v>
      </c>
      <c r="D2874" s="1">
        <v>0.8</v>
      </c>
      <c r="E2874" s="1">
        <v>0.08</v>
      </c>
      <c r="F2874" s="1">
        <v>0.11</v>
      </c>
      <c r="G2874">
        <v>63714</v>
      </c>
      <c r="H2874">
        <v>0</v>
      </c>
      <c r="I2874" s="1">
        <v>0.83</v>
      </c>
    </row>
    <row r="2875" spans="1:9" x14ac:dyDescent="0.3">
      <c r="A2875">
        <v>9</v>
      </c>
      <c r="B2875">
        <v>12086</v>
      </c>
      <c r="C2875" s="1">
        <v>0.22</v>
      </c>
      <c r="D2875" s="1">
        <v>0.78</v>
      </c>
      <c r="E2875" s="1">
        <v>0.08</v>
      </c>
      <c r="F2875" s="1">
        <v>0.17</v>
      </c>
      <c r="G2875">
        <v>41421</v>
      </c>
      <c r="H2875">
        <v>0</v>
      </c>
      <c r="I2875" s="1">
        <v>0.73</v>
      </c>
    </row>
    <row r="2876" spans="1:9" x14ac:dyDescent="0.3">
      <c r="A2876">
        <v>8</v>
      </c>
      <c r="B2876">
        <v>13295</v>
      </c>
      <c r="C2876" s="1">
        <v>0.22</v>
      </c>
      <c r="D2876" s="1">
        <v>0.78</v>
      </c>
      <c r="E2876" s="1">
        <v>0.06</v>
      </c>
      <c r="F2876" s="1">
        <v>0.1</v>
      </c>
      <c r="G2876">
        <v>60450</v>
      </c>
      <c r="H2876">
        <v>0</v>
      </c>
      <c r="I2876" s="1">
        <v>0.8</v>
      </c>
    </row>
    <row r="2877" spans="1:9" x14ac:dyDescent="0.3">
      <c r="A2877">
        <v>1</v>
      </c>
      <c r="B2877">
        <v>8802</v>
      </c>
      <c r="C2877" s="1">
        <v>0.31</v>
      </c>
      <c r="D2877" s="1">
        <v>0.69</v>
      </c>
      <c r="E2877" s="1">
        <v>0.08</v>
      </c>
      <c r="F2877" s="1">
        <v>0.09</v>
      </c>
      <c r="G2877">
        <v>61764</v>
      </c>
      <c r="H2877">
        <v>0</v>
      </c>
      <c r="I2877" s="1">
        <v>0.71</v>
      </c>
    </row>
    <row r="2878" spans="1:9" x14ac:dyDescent="0.3">
      <c r="A2878">
        <v>7</v>
      </c>
      <c r="B2878">
        <v>30650</v>
      </c>
      <c r="C2878" s="1">
        <v>0.26</v>
      </c>
      <c r="D2878" s="1">
        <v>0.74</v>
      </c>
      <c r="E2878" s="1">
        <v>0.09</v>
      </c>
      <c r="F2878" s="1">
        <v>0.18</v>
      </c>
      <c r="G2878">
        <v>44832</v>
      </c>
      <c r="H2878">
        <v>6.72</v>
      </c>
      <c r="I2878" s="1">
        <v>0.77</v>
      </c>
    </row>
    <row r="2879" spans="1:9" x14ac:dyDescent="0.3">
      <c r="A2879">
        <v>8</v>
      </c>
      <c r="B2879">
        <v>10769</v>
      </c>
      <c r="C2879" s="1">
        <v>0.31</v>
      </c>
      <c r="D2879" s="1">
        <v>0.69</v>
      </c>
      <c r="E2879" s="1">
        <v>0.1</v>
      </c>
      <c r="F2879" s="1">
        <v>0.12</v>
      </c>
      <c r="G2879">
        <v>54871</v>
      </c>
      <c r="H2879">
        <v>0</v>
      </c>
      <c r="I2879" s="1">
        <v>0.7</v>
      </c>
    </row>
    <row r="2880" spans="1:9" x14ac:dyDescent="0.3">
      <c r="A2880">
        <v>3</v>
      </c>
      <c r="B2880">
        <v>98985</v>
      </c>
      <c r="C2880" s="1">
        <v>0.13</v>
      </c>
      <c r="D2880" s="1">
        <v>0.87</v>
      </c>
      <c r="E2880" s="1">
        <v>0.05</v>
      </c>
      <c r="F2880" s="1">
        <v>0.22</v>
      </c>
      <c r="G2880">
        <v>52538</v>
      </c>
      <c r="H2880">
        <v>1.9</v>
      </c>
      <c r="I2880" s="1">
        <v>0.8</v>
      </c>
    </row>
    <row r="2881" spans="1:9" x14ac:dyDescent="0.3">
      <c r="A2881">
        <v>3</v>
      </c>
      <c r="B2881">
        <v>14836</v>
      </c>
      <c r="C2881" s="1">
        <v>0.27</v>
      </c>
      <c r="D2881" s="1">
        <v>0.73</v>
      </c>
      <c r="E2881" s="1">
        <v>0.08</v>
      </c>
      <c r="F2881" s="1">
        <v>0.12</v>
      </c>
      <c r="G2881">
        <v>56690</v>
      </c>
      <c r="H2881">
        <v>0</v>
      </c>
      <c r="I2881" s="1">
        <v>0.76</v>
      </c>
    </row>
    <row r="2882" spans="1:9" x14ac:dyDescent="0.3">
      <c r="A2882">
        <v>1</v>
      </c>
      <c r="B2882">
        <v>22391</v>
      </c>
      <c r="C2882" s="1">
        <v>0.17</v>
      </c>
      <c r="D2882" s="1">
        <v>0.83</v>
      </c>
      <c r="E2882" s="1">
        <v>0.08</v>
      </c>
      <c r="F2882" s="1">
        <v>0.05</v>
      </c>
      <c r="G2882">
        <v>90858</v>
      </c>
      <c r="H2882">
        <v>5.27</v>
      </c>
      <c r="I2882" s="1">
        <v>0.82</v>
      </c>
    </row>
    <row r="2883" spans="1:9" x14ac:dyDescent="0.3">
      <c r="A2883">
        <v>8</v>
      </c>
      <c r="B2883">
        <v>11735</v>
      </c>
      <c r="C2883" s="1">
        <v>0.26</v>
      </c>
      <c r="D2883" s="1">
        <v>0.74</v>
      </c>
      <c r="E2883" s="1">
        <v>0.08</v>
      </c>
      <c r="F2883" s="1">
        <v>0.18</v>
      </c>
      <c r="G2883">
        <v>43157</v>
      </c>
      <c r="H2883">
        <v>0</v>
      </c>
      <c r="I2883" s="1">
        <v>0.76</v>
      </c>
    </row>
    <row r="2884" spans="1:9" x14ac:dyDescent="0.3">
      <c r="A2884">
        <v>9</v>
      </c>
      <c r="B2884">
        <v>12147</v>
      </c>
      <c r="C2884" s="1">
        <v>0.37</v>
      </c>
      <c r="D2884" s="1">
        <v>0.63</v>
      </c>
      <c r="E2884" s="1">
        <v>0.1</v>
      </c>
      <c r="F2884" s="1">
        <v>0.15</v>
      </c>
      <c r="G2884">
        <v>55418</v>
      </c>
      <c r="H2884">
        <v>0</v>
      </c>
      <c r="I2884" s="1">
        <v>0.66</v>
      </c>
    </row>
    <row r="2885" spans="1:9" x14ac:dyDescent="0.3">
      <c r="A2885">
        <v>6</v>
      </c>
      <c r="B2885">
        <v>15420</v>
      </c>
      <c r="C2885" s="1">
        <v>0.19</v>
      </c>
      <c r="D2885" s="1">
        <v>0.81</v>
      </c>
      <c r="E2885" s="1">
        <v>0.08</v>
      </c>
      <c r="F2885" s="1">
        <v>0.19</v>
      </c>
      <c r="G2885">
        <v>46368</v>
      </c>
      <c r="H2885">
        <v>8.75</v>
      </c>
      <c r="I2885" s="1">
        <v>0.72</v>
      </c>
    </row>
    <row r="2886" spans="1:9" x14ac:dyDescent="0.3">
      <c r="A2886">
        <v>6</v>
      </c>
      <c r="B2886">
        <v>36644</v>
      </c>
      <c r="C2886" s="1">
        <v>0.2</v>
      </c>
      <c r="D2886" s="1">
        <v>0.8</v>
      </c>
      <c r="E2886" s="1">
        <v>0.09</v>
      </c>
      <c r="F2886" s="1">
        <v>0.09</v>
      </c>
      <c r="G2886">
        <v>63681</v>
      </c>
      <c r="H2886">
        <v>0</v>
      </c>
      <c r="I2886" s="1">
        <v>0.81</v>
      </c>
    </row>
    <row r="2887" spans="1:9" x14ac:dyDescent="0.3">
      <c r="A2887">
        <v>6</v>
      </c>
      <c r="B2887">
        <v>23933</v>
      </c>
      <c r="C2887" s="1">
        <v>0.21</v>
      </c>
      <c r="D2887" s="1">
        <v>0.79</v>
      </c>
      <c r="E2887" s="1">
        <v>7.0000000000000007E-2</v>
      </c>
      <c r="F2887" s="1">
        <v>0.14000000000000001</v>
      </c>
      <c r="G2887">
        <v>49073</v>
      </c>
      <c r="H2887">
        <v>1.04</v>
      </c>
      <c r="I2887" s="1">
        <v>0.83</v>
      </c>
    </row>
    <row r="2888" spans="1:9" x14ac:dyDescent="0.3">
      <c r="A2888">
        <v>8</v>
      </c>
      <c r="B2888">
        <v>17673</v>
      </c>
      <c r="C2888" s="1">
        <v>0.26</v>
      </c>
      <c r="D2888" s="1">
        <v>0.74</v>
      </c>
      <c r="E2888" s="1">
        <v>7.0000000000000007E-2</v>
      </c>
      <c r="F2888" s="1">
        <v>0.15</v>
      </c>
      <c r="G2888">
        <v>42862</v>
      </c>
      <c r="H2888">
        <v>0</v>
      </c>
      <c r="I2888" s="1">
        <v>0.77</v>
      </c>
    </row>
    <row r="2889" spans="1:9" x14ac:dyDescent="0.3">
      <c r="A2889">
        <v>4</v>
      </c>
      <c r="B2889">
        <v>60949</v>
      </c>
      <c r="C2889" s="1">
        <v>0.23</v>
      </c>
      <c r="D2889" s="1">
        <v>0.77</v>
      </c>
      <c r="E2889" s="1">
        <v>7.0000000000000007E-2</v>
      </c>
      <c r="F2889" s="1">
        <v>0.16</v>
      </c>
      <c r="G2889">
        <v>44710</v>
      </c>
      <c r="H2889">
        <v>0</v>
      </c>
      <c r="I2889" s="1">
        <v>0.8</v>
      </c>
    </row>
    <row r="2890" spans="1:9" x14ac:dyDescent="0.3">
      <c r="A2890">
        <v>1</v>
      </c>
      <c r="B2890">
        <v>29189</v>
      </c>
      <c r="C2890" s="1">
        <v>0.18</v>
      </c>
      <c r="D2890" s="1">
        <v>0.82</v>
      </c>
      <c r="E2890" s="1">
        <v>7.0000000000000007E-2</v>
      </c>
      <c r="F2890" s="1">
        <v>7.0000000000000007E-2</v>
      </c>
      <c r="G2890">
        <v>88475</v>
      </c>
      <c r="H2890">
        <v>0</v>
      </c>
      <c r="I2890" s="1">
        <v>0.8</v>
      </c>
    </row>
    <row r="2891" spans="1:9" x14ac:dyDescent="0.3">
      <c r="A2891">
        <v>6</v>
      </c>
      <c r="B2891">
        <v>22950</v>
      </c>
      <c r="C2891" s="1">
        <v>0.16</v>
      </c>
      <c r="D2891" s="1">
        <v>0.84</v>
      </c>
      <c r="E2891" s="1">
        <v>0.06</v>
      </c>
      <c r="F2891" s="1">
        <v>0.16</v>
      </c>
      <c r="G2891">
        <v>48450</v>
      </c>
      <c r="H2891">
        <v>3.75</v>
      </c>
      <c r="I2891" s="1">
        <v>0.71</v>
      </c>
    </row>
    <row r="2892" spans="1:9" x14ac:dyDescent="0.3">
      <c r="A2892">
        <v>1</v>
      </c>
      <c r="B2892">
        <v>38082</v>
      </c>
      <c r="C2892" s="1">
        <v>0.14000000000000001</v>
      </c>
      <c r="D2892" s="1">
        <v>0.86</v>
      </c>
      <c r="E2892" s="1">
        <v>0.13</v>
      </c>
      <c r="F2892" s="1">
        <v>0.08</v>
      </c>
      <c r="G2892">
        <v>68133</v>
      </c>
      <c r="H2892">
        <v>0</v>
      </c>
      <c r="I2892" s="1">
        <v>0.77</v>
      </c>
    </row>
    <row r="2893" spans="1:9" x14ac:dyDescent="0.3">
      <c r="A2893">
        <v>1</v>
      </c>
      <c r="B2893">
        <v>468011</v>
      </c>
      <c r="C2893" s="1">
        <v>0.1</v>
      </c>
      <c r="D2893" s="1">
        <v>0.9</v>
      </c>
      <c r="E2893" s="1">
        <v>0.09</v>
      </c>
      <c r="F2893" s="1">
        <v>0.06</v>
      </c>
      <c r="G2893">
        <v>106200</v>
      </c>
      <c r="H2893">
        <v>0.43</v>
      </c>
      <c r="I2893" s="1">
        <v>0.91</v>
      </c>
    </row>
    <row r="2894" spans="1:9" x14ac:dyDescent="0.3">
      <c r="A2894">
        <v>3</v>
      </c>
      <c r="B2894">
        <v>34066</v>
      </c>
      <c r="C2894" s="1">
        <v>0.23</v>
      </c>
      <c r="D2894" s="1">
        <v>0.77</v>
      </c>
      <c r="E2894" s="1">
        <v>0.08</v>
      </c>
      <c r="F2894" s="1">
        <v>0.14000000000000001</v>
      </c>
      <c r="G2894">
        <v>50834</v>
      </c>
      <c r="H2894">
        <v>1.59</v>
      </c>
      <c r="I2894" s="1">
        <v>0.8</v>
      </c>
    </row>
    <row r="2895" spans="1:9" x14ac:dyDescent="0.3">
      <c r="A2895">
        <v>1</v>
      </c>
      <c r="B2895">
        <v>7252</v>
      </c>
      <c r="C2895" s="1">
        <v>0.27</v>
      </c>
      <c r="D2895" s="1">
        <v>0.73</v>
      </c>
      <c r="E2895" s="1">
        <v>0.09</v>
      </c>
      <c r="F2895" s="1">
        <v>0.09</v>
      </c>
      <c r="G2895">
        <v>71035</v>
      </c>
      <c r="H2895">
        <v>0</v>
      </c>
      <c r="I2895" s="1">
        <v>0.74</v>
      </c>
    </row>
    <row r="2896" spans="1:9" x14ac:dyDescent="0.3">
      <c r="A2896">
        <v>9</v>
      </c>
      <c r="B2896">
        <v>9038</v>
      </c>
      <c r="C2896" s="1">
        <v>0.21</v>
      </c>
      <c r="D2896" s="1">
        <v>0.79</v>
      </c>
      <c r="E2896" s="1">
        <v>0.05</v>
      </c>
      <c r="F2896" s="1">
        <v>0.13</v>
      </c>
      <c r="G2896">
        <v>49399</v>
      </c>
      <c r="H2896">
        <v>0</v>
      </c>
      <c r="I2896" s="1">
        <v>0.64</v>
      </c>
    </row>
    <row r="2897" spans="1:9" x14ac:dyDescent="0.3">
      <c r="A2897">
        <v>2</v>
      </c>
      <c r="B2897">
        <v>94073</v>
      </c>
      <c r="C2897" s="1">
        <v>0.21</v>
      </c>
      <c r="D2897" s="1">
        <v>0.79</v>
      </c>
      <c r="E2897" s="1">
        <v>0.08</v>
      </c>
      <c r="F2897" s="1">
        <v>7.0000000000000007E-2</v>
      </c>
      <c r="G2897">
        <v>68734</v>
      </c>
      <c r="H2897">
        <v>1.17</v>
      </c>
      <c r="I2897" s="1">
        <v>0.8</v>
      </c>
    </row>
    <row r="2898" spans="1:9" x14ac:dyDescent="0.3">
      <c r="A2898">
        <v>6</v>
      </c>
      <c r="B2898">
        <v>22752</v>
      </c>
      <c r="C2898" s="1">
        <v>0.26</v>
      </c>
      <c r="D2898" s="1">
        <v>0.74</v>
      </c>
      <c r="E2898" s="1">
        <v>7.0000000000000007E-2</v>
      </c>
      <c r="F2898" s="1">
        <v>0.12</v>
      </c>
      <c r="G2898">
        <v>53413</v>
      </c>
      <c r="H2898">
        <v>0</v>
      </c>
      <c r="I2898" s="1">
        <v>0.76</v>
      </c>
    </row>
    <row r="2899" spans="1:9" x14ac:dyDescent="0.3">
      <c r="A2899">
        <v>3</v>
      </c>
      <c r="B2899">
        <v>81244</v>
      </c>
      <c r="C2899" s="1">
        <v>0.19</v>
      </c>
      <c r="D2899" s="1">
        <v>0.81</v>
      </c>
      <c r="E2899" s="1">
        <v>0.06</v>
      </c>
      <c r="F2899" s="1">
        <v>0.09</v>
      </c>
      <c r="G2899">
        <v>61375</v>
      </c>
      <c r="H2899">
        <v>0</v>
      </c>
      <c r="I2899" s="1">
        <v>0.82</v>
      </c>
    </row>
    <row r="2900" spans="1:9" x14ac:dyDescent="0.3">
      <c r="A2900">
        <v>7</v>
      </c>
      <c r="B2900">
        <v>26748</v>
      </c>
      <c r="C2900" s="1">
        <v>0.22</v>
      </c>
      <c r="D2900" s="1">
        <v>0.78</v>
      </c>
      <c r="E2900" s="1">
        <v>0.04</v>
      </c>
      <c r="F2900" s="1">
        <v>0.21</v>
      </c>
      <c r="G2900">
        <v>38966</v>
      </c>
      <c r="H2900">
        <v>2.92</v>
      </c>
      <c r="I2900" s="1">
        <v>0.87</v>
      </c>
    </row>
    <row r="2901" spans="1:9" x14ac:dyDescent="0.3">
      <c r="A2901">
        <v>2</v>
      </c>
      <c r="B2901">
        <v>21534</v>
      </c>
      <c r="C2901" s="1">
        <v>0.24</v>
      </c>
      <c r="D2901" s="1">
        <v>0.76</v>
      </c>
      <c r="E2901" s="1">
        <v>7.0000000000000007E-2</v>
      </c>
      <c r="F2901" s="1">
        <v>0.18</v>
      </c>
      <c r="G2901">
        <v>40161</v>
      </c>
      <c r="H2901">
        <v>0</v>
      </c>
      <c r="I2901" s="1">
        <v>0.8</v>
      </c>
    </row>
    <row r="2902" spans="1:9" x14ac:dyDescent="0.3">
      <c r="A2902">
        <v>6</v>
      </c>
      <c r="B2902">
        <v>43497</v>
      </c>
      <c r="C2902" s="1">
        <v>0.22</v>
      </c>
      <c r="D2902" s="1">
        <v>0.78</v>
      </c>
      <c r="E2902" s="1">
        <v>0.08</v>
      </c>
      <c r="F2902" s="1">
        <v>0.1</v>
      </c>
      <c r="G2902">
        <v>55283</v>
      </c>
      <c r="H2902">
        <v>0.56999999999999995</v>
      </c>
      <c r="I2902" s="1">
        <v>0.8</v>
      </c>
    </row>
    <row r="2903" spans="1:9" x14ac:dyDescent="0.3">
      <c r="A2903">
        <v>7</v>
      </c>
      <c r="B2903">
        <v>30472</v>
      </c>
      <c r="C2903" s="1">
        <v>0.22</v>
      </c>
      <c r="D2903" s="1">
        <v>0.78</v>
      </c>
      <c r="E2903" s="1">
        <v>7.0000000000000007E-2</v>
      </c>
      <c r="F2903" s="1">
        <v>0.2</v>
      </c>
      <c r="G2903">
        <v>40972</v>
      </c>
      <c r="H2903">
        <v>10.47</v>
      </c>
      <c r="I2903" s="1">
        <v>0.84</v>
      </c>
    </row>
    <row r="2904" spans="1:9" x14ac:dyDescent="0.3">
      <c r="A2904">
        <v>6</v>
      </c>
      <c r="B2904">
        <v>17586</v>
      </c>
      <c r="C2904" s="1">
        <v>0.2</v>
      </c>
      <c r="D2904" s="1">
        <v>0.8</v>
      </c>
      <c r="E2904" s="1">
        <v>0.08</v>
      </c>
      <c r="F2904" s="1">
        <v>0.13</v>
      </c>
      <c r="G2904">
        <v>52741</v>
      </c>
      <c r="H2904">
        <v>0</v>
      </c>
      <c r="I2904" s="1">
        <v>0.75</v>
      </c>
    </row>
    <row r="2905" spans="1:9" x14ac:dyDescent="0.3">
      <c r="A2905">
        <v>1</v>
      </c>
      <c r="B2905">
        <v>134238</v>
      </c>
      <c r="C2905" s="1">
        <v>0.14000000000000001</v>
      </c>
      <c r="D2905" s="1">
        <v>0.86</v>
      </c>
      <c r="E2905" s="1">
        <v>0.09</v>
      </c>
      <c r="F2905" s="1">
        <v>7.0000000000000007E-2</v>
      </c>
      <c r="G2905">
        <v>86695</v>
      </c>
      <c r="H2905">
        <v>0.74</v>
      </c>
      <c r="I2905" s="1">
        <v>0.88</v>
      </c>
    </row>
    <row r="2906" spans="1:9" x14ac:dyDescent="0.3">
      <c r="A2906">
        <v>1</v>
      </c>
      <c r="B2906">
        <v>149960</v>
      </c>
      <c r="C2906" s="1">
        <v>0.1</v>
      </c>
      <c r="D2906" s="1">
        <v>0.9</v>
      </c>
      <c r="E2906" s="1">
        <v>0.13</v>
      </c>
      <c r="F2906" s="1">
        <v>0.05</v>
      </c>
      <c r="G2906">
        <v>108421</v>
      </c>
      <c r="H2906">
        <v>0.52</v>
      </c>
      <c r="I2906" s="1">
        <v>0.89</v>
      </c>
    </row>
    <row r="2907" spans="1:9" x14ac:dyDescent="0.3">
      <c r="A2907">
        <v>8</v>
      </c>
      <c r="B2907">
        <v>6474</v>
      </c>
      <c r="C2907" s="1">
        <v>0.23</v>
      </c>
      <c r="D2907" s="1">
        <v>0.77</v>
      </c>
      <c r="E2907" s="1">
        <v>0.09</v>
      </c>
      <c r="F2907" s="1">
        <v>0.13</v>
      </c>
      <c r="G2907">
        <v>54663</v>
      </c>
      <c r="H2907">
        <v>0</v>
      </c>
      <c r="I2907" s="1">
        <v>0.81</v>
      </c>
    </row>
    <row r="2908" spans="1:9" x14ac:dyDescent="0.3">
      <c r="A2908">
        <v>1</v>
      </c>
      <c r="B2908">
        <v>11237</v>
      </c>
      <c r="C2908" s="1">
        <v>0.18</v>
      </c>
      <c r="D2908" s="1">
        <v>0.82</v>
      </c>
      <c r="E2908" s="1">
        <v>7.0000000000000007E-2</v>
      </c>
      <c r="F2908" s="1">
        <v>0.18</v>
      </c>
      <c r="G2908">
        <v>43031</v>
      </c>
      <c r="H2908">
        <v>0</v>
      </c>
      <c r="I2908" s="1">
        <v>0.64</v>
      </c>
    </row>
    <row r="2909" spans="1:9" x14ac:dyDescent="0.3">
      <c r="A2909">
        <v>5</v>
      </c>
      <c r="B2909">
        <v>40855</v>
      </c>
      <c r="C2909" s="1">
        <v>0.22</v>
      </c>
      <c r="D2909" s="1">
        <v>0.78</v>
      </c>
      <c r="E2909" s="1">
        <v>0.06</v>
      </c>
      <c r="F2909" s="1">
        <v>0.17</v>
      </c>
      <c r="G2909">
        <v>42074</v>
      </c>
      <c r="H2909">
        <v>2.42</v>
      </c>
      <c r="I2909" s="1">
        <v>0.82</v>
      </c>
    </row>
    <row r="2910" spans="1:9" x14ac:dyDescent="0.3">
      <c r="A2910">
        <v>1</v>
      </c>
      <c r="B2910">
        <v>40003</v>
      </c>
      <c r="C2910" s="1">
        <v>0.16</v>
      </c>
      <c r="D2910" s="1">
        <v>0.84</v>
      </c>
      <c r="E2910" s="1">
        <v>0.08</v>
      </c>
      <c r="F2910" s="1">
        <v>0.1</v>
      </c>
      <c r="G2910">
        <v>65635</v>
      </c>
      <c r="H2910">
        <v>4.1500000000000004</v>
      </c>
      <c r="I2910" s="1">
        <v>0.85</v>
      </c>
    </row>
    <row r="2911" spans="1:9" x14ac:dyDescent="0.3">
      <c r="A2911">
        <v>2</v>
      </c>
      <c r="B2911">
        <v>54402</v>
      </c>
      <c r="C2911" s="1">
        <v>0.23</v>
      </c>
      <c r="D2911" s="1">
        <v>0.77</v>
      </c>
      <c r="E2911" s="1">
        <v>7.0000000000000007E-2</v>
      </c>
      <c r="F2911" s="1">
        <v>0.15</v>
      </c>
      <c r="G2911">
        <v>45510</v>
      </c>
      <c r="H2911">
        <v>2.13</v>
      </c>
      <c r="I2911" s="1">
        <v>0.8</v>
      </c>
    </row>
    <row r="2912" spans="1:9" x14ac:dyDescent="0.3">
      <c r="A2912">
        <v>6</v>
      </c>
      <c r="B2912">
        <v>17830</v>
      </c>
      <c r="C2912" s="1">
        <v>0.25</v>
      </c>
      <c r="D2912" s="1">
        <v>0.75</v>
      </c>
      <c r="E2912" s="1">
        <v>0.1</v>
      </c>
      <c r="F2912" s="1">
        <v>0.16</v>
      </c>
      <c r="G2912">
        <v>51414</v>
      </c>
      <c r="H2912">
        <v>0</v>
      </c>
      <c r="I2912" s="1">
        <v>0.77</v>
      </c>
    </row>
    <row r="2913" spans="1:9" x14ac:dyDescent="0.3">
      <c r="A2913">
        <v>7</v>
      </c>
      <c r="B2913">
        <v>38012</v>
      </c>
      <c r="C2913" s="1">
        <v>0.18</v>
      </c>
      <c r="D2913" s="1">
        <v>0.82</v>
      </c>
      <c r="E2913" s="1">
        <v>0.06</v>
      </c>
      <c r="F2913" s="1">
        <v>0.23</v>
      </c>
      <c r="G2913">
        <v>38045</v>
      </c>
      <c r="H2913">
        <v>0.84</v>
      </c>
      <c r="I2913" s="1">
        <v>0.84</v>
      </c>
    </row>
    <row r="2914" spans="1:9" x14ac:dyDescent="0.3">
      <c r="A2914">
        <v>6</v>
      </c>
      <c r="B2914">
        <v>28754</v>
      </c>
      <c r="C2914" s="1">
        <v>0.22</v>
      </c>
      <c r="D2914" s="1">
        <v>0.78</v>
      </c>
      <c r="E2914" s="1">
        <v>0.08</v>
      </c>
      <c r="F2914" s="1">
        <v>0.15</v>
      </c>
      <c r="G2914">
        <v>46345</v>
      </c>
      <c r="H2914">
        <v>2.4300000000000002</v>
      </c>
      <c r="I2914" s="1">
        <v>0.84</v>
      </c>
    </row>
    <row r="2915" spans="1:9" x14ac:dyDescent="0.3">
      <c r="A2915">
        <v>1</v>
      </c>
      <c r="B2915">
        <v>67846</v>
      </c>
      <c r="C2915" s="1">
        <v>0.16</v>
      </c>
      <c r="D2915" s="1">
        <v>0.84</v>
      </c>
      <c r="E2915" s="1">
        <v>0.14000000000000001</v>
      </c>
      <c r="F2915" s="1">
        <v>0.05</v>
      </c>
      <c r="G2915">
        <v>86317</v>
      </c>
      <c r="H2915">
        <v>0.88</v>
      </c>
      <c r="I2915" s="1">
        <v>0.84</v>
      </c>
    </row>
    <row r="2916" spans="1:9" x14ac:dyDescent="0.3">
      <c r="A2916">
        <v>1</v>
      </c>
      <c r="B2916">
        <v>160530</v>
      </c>
      <c r="C2916" s="1">
        <v>0.12</v>
      </c>
      <c r="D2916" s="1">
        <v>0.88</v>
      </c>
      <c r="E2916" s="1">
        <v>0.09</v>
      </c>
      <c r="F2916" s="1">
        <v>0.1</v>
      </c>
      <c r="G2916">
        <v>99425</v>
      </c>
      <c r="H2916">
        <v>1.98</v>
      </c>
      <c r="I2916" s="1">
        <v>0.89</v>
      </c>
    </row>
    <row r="2917" spans="1:9" x14ac:dyDescent="0.3">
      <c r="A2917">
        <v>2</v>
      </c>
      <c r="B2917">
        <v>16482</v>
      </c>
      <c r="C2917" s="1">
        <v>0.21</v>
      </c>
      <c r="D2917" s="1">
        <v>0.79</v>
      </c>
      <c r="E2917" s="1">
        <v>0.08</v>
      </c>
      <c r="F2917" s="1">
        <v>0.2</v>
      </c>
      <c r="G2917">
        <v>36903</v>
      </c>
      <c r="H2917">
        <v>1.52</v>
      </c>
      <c r="I2917" s="1">
        <v>0.84</v>
      </c>
    </row>
    <row r="2918" spans="1:9" x14ac:dyDescent="0.3">
      <c r="A2918">
        <v>6</v>
      </c>
      <c r="B2918">
        <v>6237</v>
      </c>
      <c r="C2918" s="1">
        <v>0.2</v>
      </c>
      <c r="D2918" s="1">
        <v>0.8</v>
      </c>
      <c r="E2918" s="1">
        <v>0.06</v>
      </c>
      <c r="F2918" s="1">
        <v>0.14000000000000001</v>
      </c>
      <c r="G2918">
        <v>43390</v>
      </c>
      <c r="H2918">
        <v>0</v>
      </c>
      <c r="I2918" s="1">
        <v>0.78</v>
      </c>
    </row>
    <row r="2919" spans="1:9" x14ac:dyDescent="0.3">
      <c r="A2919">
        <v>3</v>
      </c>
      <c r="B2919">
        <v>48117</v>
      </c>
      <c r="C2919" s="1">
        <v>0.12</v>
      </c>
      <c r="D2919" s="1">
        <v>0.88</v>
      </c>
      <c r="E2919" s="1">
        <v>0.04</v>
      </c>
      <c r="F2919" s="1">
        <v>0.22</v>
      </c>
      <c r="G2919">
        <v>56997</v>
      </c>
      <c r="H2919">
        <v>14.38</v>
      </c>
      <c r="I2919" s="1">
        <v>0.87</v>
      </c>
    </row>
    <row r="2920" spans="1:9" x14ac:dyDescent="0.3">
      <c r="A2920">
        <v>1</v>
      </c>
      <c r="B2920">
        <v>242634</v>
      </c>
      <c r="C2920" s="1">
        <v>0.13</v>
      </c>
      <c r="D2920" s="1">
        <v>0.87</v>
      </c>
      <c r="E2920" s="1">
        <v>0.12</v>
      </c>
      <c r="F2920" s="1">
        <v>0.08</v>
      </c>
      <c r="G2920">
        <v>78846</v>
      </c>
      <c r="H2920">
        <v>1.28</v>
      </c>
      <c r="I2920" s="1">
        <v>0.87</v>
      </c>
    </row>
    <row r="2921" spans="1:9" x14ac:dyDescent="0.3">
      <c r="A2921">
        <v>1</v>
      </c>
      <c r="B2921">
        <v>17833</v>
      </c>
      <c r="C2921" s="1">
        <v>0.2</v>
      </c>
      <c r="D2921" s="1">
        <v>0.8</v>
      </c>
      <c r="E2921" s="1">
        <v>0.1</v>
      </c>
      <c r="F2921" s="1">
        <v>0.1</v>
      </c>
      <c r="G2921">
        <v>56800</v>
      </c>
      <c r="H2921">
        <v>0</v>
      </c>
      <c r="I2921" s="1">
        <v>0.83</v>
      </c>
    </row>
    <row r="2922" spans="1:9" x14ac:dyDescent="0.3">
      <c r="A2922">
        <v>6</v>
      </c>
      <c r="B2922">
        <v>5460</v>
      </c>
      <c r="C2922" s="1">
        <v>0.21</v>
      </c>
      <c r="D2922" s="1">
        <v>0.79</v>
      </c>
      <c r="E2922" s="1">
        <v>0.08</v>
      </c>
      <c r="F2922" s="1">
        <v>0.15</v>
      </c>
      <c r="G2922">
        <v>40504</v>
      </c>
      <c r="H2922">
        <v>0</v>
      </c>
      <c r="I2922" s="1">
        <v>0.84</v>
      </c>
    </row>
    <row r="2923" spans="1:9" x14ac:dyDescent="0.3">
      <c r="A2923">
        <v>4</v>
      </c>
      <c r="B2923">
        <v>40693</v>
      </c>
      <c r="C2923" s="1">
        <v>0.21</v>
      </c>
      <c r="D2923" s="1">
        <v>0.79</v>
      </c>
      <c r="E2923" s="1">
        <v>0.08</v>
      </c>
      <c r="F2923" s="1">
        <v>0.25</v>
      </c>
      <c r="G2923">
        <v>36015</v>
      </c>
      <c r="H2923">
        <v>7.91</v>
      </c>
      <c r="I2923" s="1">
        <v>0.82</v>
      </c>
    </row>
    <row r="2924" spans="1:9" x14ac:dyDescent="0.3">
      <c r="A2924">
        <v>6</v>
      </c>
      <c r="B2924">
        <v>5121</v>
      </c>
      <c r="C2924" s="1">
        <v>0.2</v>
      </c>
      <c r="D2924" s="1">
        <v>0.8</v>
      </c>
      <c r="E2924" s="1">
        <v>0.05</v>
      </c>
      <c r="F2924" s="1">
        <v>0.2</v>
      </c>
      <c r="G2924">
        <v>36908</v>
      </c>
      <c r="H2924">
        <v>15.62</v>
      </c>
      <c r="I2924" s="1">
        <v>0.83</v>
      </c>
    </row>
    <row r="2925" spans="1:9" x14ac:dyDescent="0.3">
      <c r="A2925">
        <v>1</v>
      </c>
      <c r="B2925">
        <v>24574</v>
      </c>
      <c r="C2925" s="1">
        <v>0.14000000000000001</v>
      </c>
      <c r="D2925" s="1">
        <v>0.86</v>
      </c>
      <c r="E2925" s="1">
        <v>7.0000000000000007E-2</v>
      </c>
      <c r="F2925" s="1">
        <v>7.0000000000000007E-2</v>
      </c>
      <c r="G2925">
        <v>105532</v>
      </c>
      <c r="H2925">
        <v>0</v>
      </c>
      <c r="I2925" s="1">
        <v>0.86</v>
      </c>
    </row>
    <row r="2926" spans="1:9" x14ac:dyDescent="0.3">
      <c r="A2926">
        <v>1</v>
      </c>
      <c r="B2926">
        <v>14772</v>
      </c>
      <c r="C2926" s="1">
        <v>0.13</v>
      </c>
      <c r="D2926" s="1">
        <v>0.87</v>
      </c>
      <c r="E2926" s="1">
        <v>0.06</v>
      </c>
      <c r="F2926" s="1">
        <v>0.04</v>
      </c>
      <c r="G2926">
        <v>137551</v>
      </c>
      <c r="H2926">
        <v>0</v>
      </c>
      <c r="I2926" s="1">
        <v>0.88</v>
      </c>
    </row>
    <row r="2927" spans="1:9" x14ac:dyDescent="0.3">
      <c r="A2927">
        <v>6</v>
      </c>
      <c r="B2927">
        <v>8013</v>
      </c>
      <c r="C2927" s="1">
        <v>0.2</v>
      </c>
      <c r="D2927" s="1">
        <v>0.8</v>
      </c>
      <c r="E2927" s="1">
        <v>0.09</v>
      </c>
      <c r="F2927" s="1">
        <v>0.18</v>
      </c>
      <c r="G2927">
        <v>37327</v>
      </c>
      <c r="H2927">
        <v>8.99</v>
      </c>
      <c r="I2927" s="1">
        <v>0.84</v>
      </c>
    </row>
    <row r="2928" spans="1:9" x14ac:dyDescent="0.3">
      <c r="A2928">
        <v>1</v>
      </c>
      <c r="B2928">
        <v>29144</v>
      </c>
      <c r="C2928" s="1">
        <v>0.11</v>
      </c>
      <c r="D2928" s="1">
        <v>0.89</v>
      </c>
      <c r="E2928" s="1">
        <v>0.1</v>
      </c>
      <c r="F2928" s="1">
        <v>0.13</v>
      </c>
      <c r="G2928">
        <v>58448</v>
      </c>
      <c r="H2928">
        <v>16.850000000000001</v>
      </c>
      <c r="I2928" s="1">
        <v>0.82</v>
      </c>
    </row>
    <row r="2929" spans="1:9" x14ac:dyDescent="0.3">
      <c r="A2929">
        <v>7</v>
      </c>
      <c r="B2929">
        <v>6423</v>
      </c>
      <c r="C2929" s="1">
        <v>0.2</v>
      </c>
      <c r="D2929" s="1">
        <v>0.8</v>
      </c>
      <c r="E2929" s="1">
        <v>0.08</v>
      </c>
      <c r="F2929" s="1">
        <v>0.21</v>
      </c>
      <c r="G2929">
        <v>36571</v>
      </c>
      <c r="H2929">
        <v>13.39</v>
      </c>
      <c r="I2929" s="1">
        <v>0.84</v>
      </c>
    </row>
    <row r="2930" spans="1:9" x14ac:dyDescent="0.3">
      <c r="A2930">
        <v>1</v>
      </c>
      <c r="B2930">
        <v>134313</v>
      </c>
      <c r="C2930" s="1">
        <v>0.15</v>
      </c>
      <c r="D2930" s="1">
        <v>0.85</v>
      </c>
      <c r="E2930" s="1">
        <v>0.16</v>
      </c>
      <c r="F2930" s="1">
        <v>0.15</v>
      </c>
      <c r="G2930">
        <v>54763</v>
      </c>
      <c r="H2930">
        <v>4.62</v>
      </c>
      <c r="I2930" s="1">
        <v>0.84</v>
      </c>
    </row>
    <row r="2931" spans="1:9" x14ac:dyDescent="0.3">
      <c r="A2931">
        <v>3</v>
      </c>
      <c r="B2931">
        <v>54033</v>
      </c>
      <c r="C2931" s="1">
        <v>0.09</v>
      </c>
      <c r="D2931" s="1">
        <v>0.91</v>
      </c>
      <c r="E2931" s="1">
        <v>0.03</v>
      </c>
      <c r="F2931" s="1">
        <v>0.24</v>
      </c>
      <c r="G2931">
        <v>42640</v>
      </c>
      <c r="H2931">
        <v>4.5199999999999996</v>
      </c>
      <c r="I2931" s="1">
        <v>0.79</v>
      </c>
    </row>
    <row r="2932" spans="1:9" x14ac:dyDescent="0.3">
      <c r="A2932">
        <v>1</v>
      </c>
      <c r="B2932">
        <v>22596</v>
      </c>
      <c r="C2932" s="1">
        <v>0.16</v>
      </c>
      <c r="D2932" s="1">
        <v>0.84</v>
      </c>
      <c r="E2932" s="1">
        <v>0.1</v>
      </c>
      <c r="F2932" s="1">
        <v>0.19</v>
      </c>
      <c r="G2932">
        <v>42568</v>
      </c>
      <c r="H2932">
        <v>4.96</v>
      </c>
      <c r="I2932" s="1">
        <v>0.88</v>
      </c>
    </row>
    <row r="2933" spans="1:9" x14ac:dyDescent="0.3">
      <c r="A2933">
        <v>6</v>
      </c>
      <c r="B2933">
        <v>7136</v>
      </c>
      <c r="C2933" s="1">
        <v>0.16</v>
      </c>
      <c r="D2933" s="1">
        <v>0.84</v>
      </c>
      <c r="E2933" s="1">
        <v>0.05</v>
      </c>
      <c r="F2933" s="1">
        <v>0.15</v>
      </c>
      <c r="G2933">
        <v>48726</v>
      </c>
      <c r="H2933">
        <v>2.1</v>
      </c>
      <c r="I2933" s="1">
        <v>0.48</v>
      </c>
    </row>
    <row r="2934" spans="1:9" x14ac:dyDescent="0.3">
      <c r="A2934">
        <v>2</v>
      </c>
      <c r="B2934">
        <v>82126</v>
      </c>
      <c r="C2934" s="1">
        <v>0.14000000000000001</v>
      </c>
      <c r="D2934" s="1">
        <v>0.86</v>
      </c>
      <c r="E2934" s="1">
        <v>0.06</v>
      </c>
      <c r="F2934" s="1">
        <v>0.18</v>
      </c>
      <c r="G2934">
        <v>43200</v>
      </c>
      <c r="H2934">
        <v>12.85</v>
      </c>
      <c r="I2934" s="1">
        <v>0.76</v>
      </c>
    </row>
    <row r="2935" spans="1:9" x14ac:dyDescent="0.3">
      <c r="A2935">
        <v>1</v>
      </c>
      <c r="B2935">
        <v>41641</v>
      </c>
      <c r="C2935" s="1">
        <v>0.1</v>
      </c>
      <c r="D2935" s="1">
        <v>0.9</v>
      </c>
      <c r="E2935" s="1">
        <v>0.06</v>
      </c>
      <c r="F2935" s="1">
        <v>0.08</v>
      </c>
      <c r="G2935">
        <v>79141</v>
      </c>
      <c r="H2935">
        <v>2.09</v>
      </c>
      <c r="I2935" s="1">
        <v>0.9</v>
      </c>
    </row>
    <row r="2936" spans="1:9" x14ac:dyDescent="0.3">
      <c r="A2936">
        <v>1</v>
      </c>
      <c r="B2936">
        <v>17307</v>
      </c>
      <c r="C2936" s="1">
        <v>0.08</v>
      </c>
      <c r="D2936" s="1">
        <v>0.92</v>
      </c>
      <c r="E2936" s="1">
        <v>0.05</v>
      </c>
      <c r="F2936" s="1">
        <v>7.0000000000000007E-2</v>
      </c>
      <c r="G2936">
        <v>77032</v>
      </c>
      <c r="H2936">
        <v>0</v>
      </c>
      <c r="I2936" s="1">
        <v>0.92</v>
      </c>
    </row>
    <row r="2937" spans="1:9" x14ac:dyDescent="0.3">
      <c r="A2937">
        <v>4</v>
      </c>
      <c r="B2937">
        <v>12902</v>
      </c>
      <c r="C2937" s="1">
        <v>0.19</v>
      </c>
      <c r="D2937" s="1">
        <v>0.81</v>
      </c>
      <c r="E2937" s="1">
        <v>7.0000000000000007E-2</v>
      </c>
      <c r="F2937" s="1">
        <v>0.24</v>
      </c>
      <c r="G2937">
        <v>33892</v>
      </c>
      <c r="H2937">
        <v>0</v>
      </c>
      <c r="I2937" s="1">
        <v>0.87</v>
      </c>
    </row>
    <row r="2938" spans="1:9" x14ac:dyDescent="0.3">
      <c r="A2938">
        <v>1</v>
      </c>
      <c r="B2938">
        <v>178626</v>
      </c>
      <c r="C2938" s="1">
        <v>0.13</v>
      </c>
      <c r="D2938" s="1">
        <v>0.87</v>
      </c>
      <c r="E2938" s="1">
        <v>0.14000000000000001</v>
      </c>
      <c r="F2938" s="1">
        <v>0.15</v>
      </c>
      <c r="G2938">
        <v>50283</v>
      </c>
      <c r="H2938">
        <v>4.21</v>
      </c>
      <c r="I2938" s="1">
        <v>0.85</v>
      </c>
    </row>
    <row r="2939" spans="1:9" x14ac:dyDescent="0.3">
      <c r="A2939">
        <v>1</v>
      </c>
      <c r="B2939">
        <v>244076</v>
      </c>
      <c r="C2939" s="1">
        <v>0.11</v>
      </c>
      <c r="D2939" s="1">
        <v>0.89</v>
      </c>
      <c r="E2939" s="1">
        <v>0.15</v>
      </c>
      <c r="F2939" s="1">
        <v>0.17</v>
      </c>
      <c r="G2939">
        <v>48519</v>
      </c>
      <c r="H2939">
        <v>6.18</v>
      </c>
      <c r="I2939" s="1">
        <v>0.77</v>
      </c>
    </row>
    <row r="2940" spans="1:9" x14ac:dyDescent="0.3">
      <c r="A2940">
        <v>7</v>
      </c>
      <c r="B2940">
        <v>3968</v>
      </c>
      <c r="C2940" s="1">
        <v>0.19</v>
      </c>
      <c r="D2940" s="1">
        <v>0.81</v>
      </c>
      <c r="E2940" s="1">
        <v>7.0000000000000007E-2</v>
      </c>
      <c r="F2940" s="1">
        <v>0.2</v>
      </c>
      <c r="G2940">
        <v>34442</v>
      </c>
      <c r="H2940">
        <v>35.28</v>
      </c>
      <c r="I2940" s="1">
        <v>0.91</v>
      </c>
    </row>
    <row r="2941" spans="1:9" x14ac:dyDescent="0.3">
      <c r="A2941">
        <v>1</v>
      </c>
      <c r="B2941">
        <v>31567</v>
      </c>
      <c r="C2941" s="1">
        <v>0.17</v>
      </c>
      <c r="D2941" s="1">
        <v>0.83</v>
      </c>
      <c r="E2941" s="1">
        <v>0.12</v>
      </c>
      <c r="F2941" s="1">
        <v>0.24</v>
      </c>
      <c r="G2941">
        <v>37049</v>
      </c>
      <c r="H2941">
        <v>25.79</v>
      </c>
      <c r="I2941" s="1">
        <v>0.87</v>
      </c>
    </row>
    <row r="2942" spans="1:9" x14ac:dyDescent="0.3">
      <c r="A2942">
        <v>1</v>
      </c>
      <c r="B2942">
        <v>12190</v>
      </c>
      <c r="C2942" s="1">
        <v>0.19</v>
      </c>
      <c r="D2942" s="1">
        <v>0.81</v>
      </c>
      <c r="E2942" s="1">
        <v>0.12</v>
      </c>
      <c r="F2942" s="1">
        <v>0.05</v>
      </c>
      <c r="G2942">
        <v>96057</v>
      </c>
      <c r="H2942">
        <v>0</v>
      </c>
      <c r="I2942" s="1">
        <v>0.82</v>
      </c>
    </row>
    <row r="2943" spans="1:9" x14ac:dyDescent="0.3">
      <c r="A2943">
        <v>1</v>
      </c>
      <c r="B2943">
        <v>94632</v>
      </c>
      <c r="C2943" s="1">
        <v>0.15</v>
      </c>
      <c r="D2943" s="1">
        <v>0.85</v>
      </c>
      <c r="E2943" s="1">
        <v>0.13</v>
      </c>
      <c r="F2943" s="1">
        <v>0.19</v>
      </c>
      <c r="G2943">
        <v>47343</v>
      </c>
      <c r="H2943">
        <v>7.82</v>
      </c>
      <c r="I2943" s="1">
        <v>0.86</v>
      </c>
    </row>
    <row r="2944" spans="1:9" x14ac:dyDescent="0.3">
      <c r="A2944">
        <v>3</v>
      </c>
      <c r="B2944">
        <v>18339</v>
      </c>
      <c r="C2944" s="1">
        <v>0.09</v>
      </c>
      <c r="D2944" s="1">
        <v>0.91</v>
      </c>
      <c r="E2944" s="1">
        <v>0.05</v>
      </c>
      <c r="F2944" s="1">
        <v>0.25</v>
      </c>
      <c r="G2944">
        <v>39254</v>
      </c>
      <c r="H2944">
        <v>0</v>
      </c>
      <c r="I2944" s="1">
        <v>0.75</v>
      </c>
    </row>
    <row r="2945" spans="1:9" x14ac:dyDescent="0.3">
      <c r="A2945">
        <v>1</v>
      </c>
      <c r="B2945">
        <v>228783</v>
      </c>
      <c r="C2945" s="1">
        <v>0.13</v>
      </c>
      <c r="D2945" s="1">
        <v>0.87</v>
      </c>
      <c r="E2945" s="1">
        <v>0.06</v>
      </c>
      <c r="F2945" s="1">
        <v>0.21</v>
      </c>
      <c r="G2945">
        <v>48747</v>
      </c>
      <c r="H2945">
        <v>10.97</v>
      </c>
      <c r="I2945" s="1">
        <v>0.85</v>
      </c>
    </row>
    <row r="2946" spans="1:9" x14ac:dyDescent="0.3">
      <c r="A2946">
        <v>2</v>
      </c>
      <c r="B2946">
        <v>99920</v>
      </c>
      <c r="C2946" s="1">
        <v>0.17</v>
      </c>
      <c r="D2946" s="1">
        <v>0.83</v>
      </c>
      <c r="E2946" s="1">
        <v>0.08</v>
      </c>
      <c r="F2946" s="1">
        <v>0.2</v>
      </c>
      <c r="G2946">
        <v>42715</v>
      </c>
      <c r="H2946">
        <v>6.44</v>
      </c>
      <c r="I2946" s="1">
        <v>0.87</v>
      </c>
    </row>
    <row r="2947" spans="1:9" x14ac:dyDescent="0.3">
      <c r="A2947">
        <v>2</v>
      </c>
      <c r="B2947">
        <v>25643</v>
      </c>
      <c r="C2947" s="1">
        <v>0.19</v>
      </c>
      <c r="D2947" s="1">
        <v>0.81</v>
      </c>
      <c r="E2947" s="1">
        <v>0.08</v>
      </c>
      <c r="F2947" s="1">
        <v>0.09</v>
      </c>
      <c r="G2947">
        <v>57274</v>
      </c>
      <c r="H2947">
        <v>27.77</v>
      </c>
      <c r="I2947" s="1">
        <v>0.78</v>
      </c>
    </row>
    <row r="2948" spans="1:9" x14ac:dyDescent="0.3">
      <c r="A2948">
        <v>3</v>
      </c>
      <c r="B2948">
        <v>24922</v>
      </c>
      <c r="C2948" s="1">
        <v>0.21</v>
      </c>
      <c r="D2948" s="1">
        <v>0.79</v>
      </c>
      <c r="E2948" s="1">
        <v>0.08</v>
      </c>
      <c r="F2948" s="1">
        <v>0.12</v>
      </c>
      <c r="G2948">
        <v>47319</v>
      </c>
      <c r="H2948">
        <v>12.28</v>
      </c>
      <c r="I2948" s="1">
        <v>0.81</v>
      </c>
    </row>
    <row r="2949" spans="1:9" x14ac:dyDescent="0.3">
      <c r="A2949">
        <v>1</v>
      </c>
      <c r="B2949">
        <v>91185</v>
      </c>
      <c r="C2949" s="1">
        <v>0.14000000000000001</v>
      </c>
      <c r="D2949" s="1">
        <v>0.86</v>
      </c>
      <c r="E2949" s="1">
        <v>0.11</v>
      </c>
      <c r="F2949" s="1">
        <v>0.11</v>
      </c>
      <c r="G2949">
        <v>69753</v>
      </c>
      <c r="H2949">
        <v>1.92</v>
      </c>
      <c r="I2949" s="1">
        <v>0.88</v>
      </c>
    </row>
    <row r="2950" spans="1:9" x14ac:dyDescent="0.3">
      <c r="A2950">
        <v>1</v>
      </c>
      <c r="B2950">
        <v>450189</v>
      </c>
      <c r="C2950" s="1">
        <v>0.14000000000000001</v>
      </c>
      <c r="D2950" s="1">
        <v>0.86</v>
      </c>
      <c r="E2950" s="1">
        <v>0.15</v>
      </c>
      <c r="F2950" s="1">
        <v>7.0000000000000007E-2</v>
      </c>
      <c r="G2950">
        <v>76520</v>
      </c>
      <c r="H2950">
        <v>1.18</v>
      </c>
      <c r="I2950" s="1">
        <v>0.86</v>
      </c>
    </row>
    <row r="2951" spans="1:9" x14ac:dyDescent="0.3">
      <c r="A2951">
        <v>3</v>
      </c>
      <c r="B2951">
        <v>22628</v>
      </c>
      <c r="C2951" s="1">
        <v>0.18</v>
      </c>
      <c r="D2951" s="1">
        <v>0.82</v>
      </c>
      <c r="E2951" s="1">
        <v>7.0000000000000007E-2</v>
      </c>
      <c r="F2951" s="1">
        <v>0.15</v>
      </c>
      <c r="G2951">
        <v>47117</v>
      </c>
      <c r="H2951">
        <v>0</v>
      </c>
      <c r="I2951" s="1">
        <v>0.85</v>
      </c>
    </row>
    <row r="2952" spans="1:9" x14ac:dyDescent="0.3">
      <c r="A2952">
        <v>1</v>
      </c>
      <c r="B2952">
        <v>14896</v>
      </c>
      <c r="C2952" s="1">
        <v>0.16</v>
      </c>
      <c r="D2952" s="1">
        <v>0.84</v>
      </c>
      <c r="E2952" s="1">
        <v>0.09</v>
      </c>
      <c r="F2952" s="1">
        <v>0.16</v>
      </c>
      <c r="G2952">
        <v>52845</v>
      </c>
      <c r="H2952">
        <v>0</v>
      </c>
      <c r="I2952" s="1">
        <v>0.56999999999999995</v>
      </c>
    </row>
    <row r="2953" spans="1:9" x14ac:dyDescent="0.3">
      <c r="A2953">
        <v>3</v>
      </c>
      <c r="B2953">
        <v>28108</v>
      </c>
      <c r="C2953" s="1">
        <v>0.16</v>
      </c>
      <c r="D2953" s="1">
        <v>0.84</v>
      </c>
      <c r="E2953" s="1">
        <v>0.08</v>
      </c>
      <c r="F2953" s="1">
        <v>0.15</v>
      </c>
      <c r="G2953">
        <v>51456</v>
      </c>
      <c r="H2953">
        <v>17.25</v>
      </c>
      <c r="I2953" s="1">
        <v>0.83</v>
      </c>
    </row>
    <row r="2954" spans="1:9" x14ac:dyDescent="0.3">
      <c r="A2954">
        <v>6</v>
      </c>
      <c r="B2954">
        <v>19759</v>
      </c>
      <c r="C2954" s="1">
        <v>0.11</v>
      </c>
      <c r="D2954" s="1">
        <v>0.89</v>
      </c>
      <c r="E2954" s="1">
        <v>0.03</v>
      </c>
      <c r="F2954" s="1">
        <v>0.15</v>
      </c>
      <c r="G2954">
        <v>52012</v>
      </c>
      <c r="H2954">
        <v>2.2799999999999998</v>
      </c>
      <c r="I2954" s="1">
        <v>0.88</v>
      </c>
    </row>
    <row r="2955" spans="1:9" x14ac:dyDescent="0.3">
      <c r="A2955">
        <v>3</v>
      </c>
      <c r="B2955">
        <v>22610</v>
      </c>
      <c r="C2955" s="1">
        <v>0.23</v>
      </c>
      <c r="D2955" s="1">
        <v>0.77</v>
      </c>
      <c r="E2955" s="1">
        <v>0.09</v>
      </c>
      <c r="F2955" s="1">
        <v>0.14000000000000001</v>
      </c>
      <c r="G2955">
        <v>49776</v>
      </c>
      <c r="H2955">
        <v>1.1100000000000001</v>
      </c>
      <c r="I2955" s="1">
        <v>0.8</v>
      </c>
    </row>
    <row r="2956" spans="1:9" x14ac:dyDescent="0.3">
      <c r="A2956">
        <v>2</v>
      </c>
      <c r="B2956">
        <v>201877</v>
      </c>
      <c r="C2956" s="1">
        <v>0.15</v>
      </c>
      <c r="D2956" s="1">
        <v>0.85</v>
      </c>
      <c r="E2956" s="1">
        <v>7.0000000000000007E-2</v>
      </c>
      <c r="F2956" s="1">
        <v>0.1</v>
      </c>
      <c r="G2956">
        <v>69212</v>
      </c>
      <c r="H2956">
        <v>1.99</v>
      </c>
      <c r="I2956" s="1">
        <v>0.87</v>
      </c>
    </row>
    <row r="2957" spans="1:9" x14ac:dyDescent="0.3">
      <c r="A2957">
        <v>3</v>
      </c>
      <c r="B2957">
        <v>77036</v>
      </c>
      <c r="C2957" s="1">
        <v>0.19</v>
      </c>
      <c r="D2957" s="1">
        <v>0.81</v>
      </c>
      <c r="E2957" s="1">
        <v>7.0000000000000007E-2</v>
      </c>
      <c r="F2957" s="1">
        <v>0.11</v>
      </c>
      <c r="G2957">
        <v>57243</v>
      </c>
      <c r="H2957">
        <v>5.58</v>
      </c>
      <c r="I2957" s="1">
        <v>0.82</v>
      </c>
    </row>
    <row r="2958" spans="1:9" x14ac:dyDescent="0.3">
      <c r="A2958">
        <v>5</v>
      </c>
      <c r="B2958">
        <v>76737</v>
      </c>
      <c r="C2958" s="1">
        <v>0.3</v>
      </c>
      <c r="D2958" s="1">
        <v>0.7</v>
      </c>
      <c r="E2958" s="1">
        <v>0.11</v>
      </c>
      <c r="F2958" s="1">
        <v>0.13</v>
      </c>
      <c r="G2958">
        <v>57183</v>
      </c>
      <c r="H2958">
        <v>1.46</v>
      </c>
      <c r="I2958" s="1">
        <v>0.72</v>
      </c>
    </row>
    <row r="2959" spans="1:9" x14ac:dyDescent="0.3">
      <c r="A2959">
        <v>1</v>
      </c>
      <c r="B2959">
        <v>481857</v>
      </c>
      <c r="C2959" s="1">
        <v>0.15</v>
      </c>
      <c r="D2959" s="1">
        <v>0.85</v>
      </c>
      <c r="E2959" s="1">
        <v>7.0000000000000007E-2</v>
      </c>
      <c r="F2959" s="1">
        <v>0.09</v>
      </c>
      <c r="G2959">
        <v>73971</v>
      </c>
      <c r="H2959">
        <v>1.34</v>
      </c>
      <c r="I2959" s="1">
        <v>0.86</v>
      </c>
    </row>
    <row r="2960" spans="1:9" x14ac:dyDescent="0.3">
      <c r="A2960">
        <v>3</v>
      </c>
      <c r="B2960">
        <v>4059</v>
      </c>
      <c r="C2960" s="1">
        <v>0.28000000000000003</v>
      </c>
      <c r="D2960" s="1">
        <v>0.72</v>
      </c>
      <c r="E2960" s="1">
        <v>0.1</v>
      </c>
      <c r="F2960" s="1">
        <v>0.13</v>
      </c>
      <c r="G2960">
        <v>53700</v>
      </c>
      <c r="H2960">
        <v>6.16</v>
      </c>
      <c r="I2960" s="1">
        <v>0.76</v>
      </c>
    </row>
    <row r="2961" spans="1:9" x14ac:dyDescent="0.3">
      <c r="A2961">
        <v>3</v>
      </c>
      <c r="B2961">
        <v>108987</v>
      </c>
      <c r="C2961" s="1">
        <v>0.19</v>
      </c>
      <c r="D2961" s="1">
        <v>0.81</v>
      </c>
      <c r="E2961" s="1">
        <v>0.09</v>
      </c>
      <c r="F2961" s="1">
        <v>0.12</v>
      </c>
      <c r="G2961">
        <v>58624</v>
      </c>
      <c r="H2961">
        <v>1.65</v>
      </c>
      <c r="I2961" s="1">
        <v>0.84</v>
      </c>
    </row>
    <row r="2962" spans="1:9" x14ac:dyDescent="0.3">
      <c r="A2962">
        <v>3</v>
      </c>
      <c r="B2962">
        <v>42907</v>
      </c>
      <c r="C2962" s="1">
        <v>0.18</v>
      </c>
      <c r="D2962" s="1">
        <v>0.82</v>
      </c>
      <c r="E2962" s="1">
        <v>0.06</v>
      </c>
      <c r="F2962" s="1">
        <v>0.1</v>
      </c>
      <c r="G2962">
        <v>65912</v>
      </c>
      <c r="H2962">
        <v>0</v>
      </c>
      <c r="I2962" s="1">
        <v>0.83</v>
      </c>
    </row>
    <row r="2963" spans="1:9" x14ac:dyDescent="0.3">
      <c r="A2963">
        <v>9</v>
      </c>
      <c r="B2963">
        <v>7649</v>
      </c>
      <c r="C2963" s="1">
        <v>0.27</v>
      </c>
      <c r="D2963" s="1">
        <v>0.73</v>
      </c>
      <c r="E2963" s="1">
        <v>0.1</v>
      </c>
      <c r="F2963" s="1">
        <v>0.18</v>
      </c>
      <c r="G2963">
        <v>40468</v>
      </c>
      <c r="H2963">
        <v>3.27</v>
      </c>
      <c r="I2963" s="1">
        <v>0.76</v>
      </c>
    </row>
    <row r="2964" spans="1:9" x14ac:dyDescent="0.3">
      <c r="A2964">
        <v>2</v>
      </c>
      <c r="B2964">
        <v>94347</v>
      </c>
      <c r="C2964" s="1">
        <v>0.09</v>
      </c>
      <c r="D2964" s="1">
        <v>0.91</v>
      </c>
      <c r="E2964" s="1">
        <v>0.04</v>
      </c>
      <c r="F2964" s="1">
        <v>0.13</v>
      </c>
      <c r="G2964">
        <v>60483</v>
      </c>
      <c r="H2964">
        <v>0.56000000000000005</v>
      </c>
      <c r="I2964" s="1">
        <v>0.88</v>
      </c>
    </row>
    <row r="2965" spans="1:9" x14ac:dyDescent="0.3">
      <c r="A2965">
        <v>8</v>
      </c>
      <c r="B2965">
        <v>2247</v>
      </c>
      <c r="C2965" s="1">
        <v>0.25</v>
      </c>
      <c r="D2965" s="1">
        <v>0.75</v>
      </c>
      <c r="E2965" s="1">
        <v>0.09</v>
      </c>
      <c r="F2965" s="1">
        <v>0.14000000000000001</v>
      </c>
      <c r="G2965">
        <v>50185</v>
      </c>
      <c r="H2965">
        <v>20.03</v>
      </c>
      <c r="I2965" s="1">
        <v>0.78</v>
      </c>
    </row>
    <row r="2966" spans="1:9" x14ac:dyDescent="0.3">
      <c r="A2966">
        <v>5</v>
      </c>
      <c r="B2966">
        <v>97331</v>
      </c>
      <c r="C2966" s="1">
        <v>0.14000000000000001</v>
      </c>
      <c r="D2966" s="1">
        <v>0.86</v>
      </c>
      <c r="E2966" s="1">
        <v>0.06</v>
      </c>
      <c r="F2966" s="1">
        <v>0.13</v>
      </c>
      <c r="G2966">
        <v>53688</v>
      </c>
      <c r="H2966">
        <v>1.74</v>
      </c>
      <c r="I2966" s="1">
        <v>0.87</v>
      </c>
    </row>
    <row r="2967" spans="1:9" x14ac:dyDescent="0.3">
      <c r="A2967">
        <v>4</v>
      </c>
      <c r="B2967">
        <v>73901</v>
      </c>
      <c r="C2967" s="1">
        <v>0.22</v>
      </c>
      <c r="D2967" s="1">
        <v>0.78</v>
      </c>
      <c r="E2967" s="1">
        <v>0.09</v>
      </c>
      <c r="F2967" s="1">
        <v>0.17</v>
      </c>
      <c r="G2967">
        <v>48763</v>
      </c>
      <c r="H2967">
        <v>1.5</v>
      </c>
      <c r="I2967" s="1">
        <v>0.8</v>
      </c>
    </row>
    <row r="2968" spans="1:9" x14ac:dyDescent="0.3">
      <c r="A2968">
        <v>4</v>
      </c>
      <c r="B2968">
        <v>84460</v>
      </c>
      <c r="C2968" s="1">
        <v>0.25</v>
      </c>
      <c r="D2968" s="1">
        <v>0.75</v>
      </c>
      <c r="E2968" s="1">
        <v>0.16</v>
      </c>
      <c r="F2968" s="1">
        <v>7.0000000000000007E-2</v>
      </c>
      <c r="G2968">
        <v>65987</v>
      </c>
      <c r="H2968">
        <v>0.64</v>
      </c>
      <c r="I2968" s="1">
        <v>0.75</v>
      </c>
    </row>
    <row r="2969" spans="1:9" x14ac:dyDescent="0.3">
      <c r="A2969">
        <v>6</v>
      </c>
      <c r="B2969">
        <v>31729</v>
      </c>
      <c r="C2969" s="1">
        <v>0.37</v>
      </c>
      <c r="D2969" s="1">
        <v>0.63</v>
      </c>
      <c r="E2969" s="1">
        <v>0.12</v>
      </c>
      <c r="F2969" s="1">
        <v>0.12</v>
      </c>
      <c r="G2969">
        <v>55893</v>
      </c>
      <c r="H2969">
        <v>0.79</v>
      </c>
      <c r="I2969" s="1">
        <v>0.64</v>
      </c>
    </row>
    <row r="2970" spans="1:9" x14ac:dyDescent="0.3">
      <c r="A2970">
        <v>1</v>
      </c>
      <c r="B2970">
        <v>2233163</v>
      </c>
      <c r="C2970" s="1">
        <v>0.13</v>
      </c>
      <c r="D2970" s="1">
        <v>0.87</v>
      </c>
      <c r="E2970" s="1">
        <v>0.05</v>
      </c>
      <c r="F2970" s="1">
        <v>0.09</v>
      </c>
      <c r="G2970">
        <v>94822</v>
      </c>
      <c r="H2970">
        <v>2.38</v>
      </c>
      <c r="I2970" s="1">
        <v>0.88</v>
      </c>
    </row>
    <row r="2971" spans="1:9" x14ac:dyDescent="0.3">
      <c r="A2971">
        <v>2</v>
      </c>
      <c r="B2971">
        <v>269805</v>
      </c>
      <c r="C2971" s="1">
        <v>0.18</v>
      </c>
      <c r="D2971" s="1">
        <v>0.82</v>
      </c>
      <c r="E2971" s="1">
        <v>0.13</v>
      </c>
      <c r="F2971" s="1">
        <v>0.09</v>
      </c>
      <c r="G2971">
        <v>76530</v>
      </c>
      <c r="H2971">
        <v>0.95</v>
      </c>
      <c r="I2971" s="1">
        <v>0.82</v>
      </c>
    </row>
    <row r="2972" spans="1:9" x14ac:dyDescent="0.3">
      <c r="A2972">
        <v>4</v>
      </c>
      <c r="B2972">
        <v>47364</v>
      </c>
      <c r="C2972" s="1">
        <v>0.16</v>
      </c>
      <c r="D2972" s="1">
        <v>0.84</v>
      </c>
      <c r="E2972" s="1">
        <v>7.0000000000000007E-2</v>
      </c>
      <c r="F2972" s="1">
        <v>0.15</v>
      </c>
      <c r="G2972">
        <v>55624</v>
      </c>
      <c r="H2972">
        <v>0.53</v>
      </c>
      <c r="I2972" s="1">
        <v>0.8</v>
      </c>
    </row>
    <row r="2973" spans="1:9" x14ac:dyDescent="0.3">
      <c r="A2973">
        <v>6</v>
      </c>
      <c r="B2973">
        <v>22107</v>
      </c>
      <c r="C2973" s="1">
        <v>0.24</v>
      </c>
      <c r="D2973" s="1">
        <v>0.76</v>
      </c>
      <c r="E2973" s="1">
        <v>0.09</v>
      </c>
      <c r="F2973" s="1">
        <v>0.13</v>
      </c>
      <c r="G2973">
        <v>56503</v>
      </c>
      <c r="H2973">
        <v>1.4</v>
      </c>
      <c r="I2973" s="1">
        <v>0.79</v>
      </c>
    </row>
    <row r="2974" spans="1:9" x14ac:dyDescent="0.3">
      <c r="A2974">
        <v>4</v>
      </c>
      <c r="B2974">
        <v>79604</v>
      </c>
      <c r="C2974" s="1">
        <v>0.21</v>
      </c>
      <c r="D2974" s="1">
        <v>0.79</v>
      </c>
      <c r="E2974" s="1">
        <v>0.1</v>
      </c>
      <c r="F2974" s="1">
        <v>0.12</v>
      </c>
      <c r="G2974">
        <v>57019</v>
      </c>
      <c r="H2974">
        <v>1.46</v>
      </c>
      <c r="I2974" s="1">
        <v>0.82</v>
      </c>
    </row>
    <row r="2975" spans="1:9" x14ac:dyDescent="0.3">
      <c r="A2975">
        <v>8</v>
      </c>
      <c r="B2975">
        <v>10740</v>
      </c>
      <c r="C2975" s="1">
        <v>0.26</v>
      </c>
      <c r="D2975" s="1">
        <v>0.74</v>
      </c>
      <c r="E2975" s="1">
        <v>0.11</v>
      </c>
      <c r="F2975" s="1">
        <v>0.12</v>
      </c>
      <c r="G2975">
        <v>53326</v>
      </c>
      <c r="H2975">
        <v>5.87</v>
      </c>
      <c r="I2975" s="1">
        <v>0.77</v>
      </c>
    </row>
    <row r="2976" spans="1:9" x14ac:dyDescent="0.3">
      <c r="A2976">
        <v>4</v>
      </c>
      <c r="B2976">
        <v>65507</v>
      </c>
      <c r="C2976" s="1">
        <v>0.23</v>
      </c>
      <c r="D2976" s="1">
        <v>0.77</v>
      </c>
      <c r="E2976" s="1">
        <v>0.1</v>
      </c>
      <c r="F2976" s="1">
        <v>0.13</v>
      </c>
      <c r="G2976">
        <v>58239</v>
      </c>
      <c r="H2976">
        <v>0.38</v>
      </c>
      <c r="I2976" s="1">
        <v>0.76</v>
      </c>
    </row>
    <row r="2977" spans="1:9" x14ac:dyDescent="0.3">
      <c r="A2977">
        <v>6</v>
      </c>
      <c r="B2977">
        <v>42132</v>
      </c>
      <c r="C2977" s="1">
        <v>0.22</v>
      </c>
      <c r="D2977" s="1">
        <v>0.78</v>
      </c>
      <c r="E2977" s="1">
        <v>0.08</v>
      </c>
      <c r="F2977" s="1">
        <v>0.17</v>
      </c>
      <c r="G2977">
        <v>48345</v>
      </c>
      <c r="H2977">
        <v>2.73</v>
      </c>
      <c r="I2977" s="1">
        <v>0.8</v>
      </c>
    </row>
    <row r="2978" spans="1:9" x14ac:dyDescent="0.3">
      <c r="A2978">
        <v>7</v>
      </c>
      <c r="B2978">
        <v>22036</v>
      </c>
      <c r="C2978" s="1">
        <v>0.31</v>
      </c>
      <c r="D2978" s="1">
        <v>0.69</v>
      </c>
      <c r="E2978" s="1">
        <v>0.12</v>
      </c>
      <c r="F2978" s="1">
        <v>0.15</v>
      </c>
      <c r="G2978">
        <v>46365</v>
      </c>
      <c r="H2978">
        <v>1.1299999999999999</v>
      </c>
      <c r="I2978" s="1">
        <v>0.73</v>
      </c>
    </row>
    <row r="2979" spans="1:9" x14ac:dyDescent="0.3">
      <c r="A2979">
        <v>2</v>
      </c>
      <c r="B2979">
        <v>13602</v>
      </c>
      <c r="C2979" s="1">
        <v>0.26</v>
      </c>
      <c r="D2979" s="1">
        <v>0.74</v>
      </c>
      <c r="E2979" s="1">
        <v>0.11</v>
      </c>
      <c r="F2979" s="1">
        <v>0.15</v>
      </c>
      <c r="G2979">
        <v>49750</v>
      </c>
      <c r="H2979">
        <v>5.44</v>
      </c>
      <c r="I2979" s="1">
        <v>0.77</v>
      </c>
    </row>
    <row r="2980" spans="1:9" x14ac:dyDescent="0.3">
      <c r="A2980">
        <v>1</v>
      </c>
      <c r="B2980">
        <v>891299</v>
      </c>
      <c r="C2980" s="1">
        <v>0.14000000000000001</v>
      </c>
      <c r="D2980" s="1">
        <v>0.86</v>
      </c>
      <c r="E2980" s="1">
        <v>0.1</v>
      </c>
      <c r="F2980" s="1">
        <v>0.09</v>
      </c>
      <c r="G2980">
        <v>75022</v>
      </c>
      <c r="H2980">
        <v>2.84</v>
      </c>
      <c r="I2980" s="1">
        <v>0.87</v>
      </c>
    </row>
    <row r="2981" spans="1:9" x14ac:dyDescent="0.3">
      <c r="A2981">
        <v>9</v>
      </c>
      <c r="B2981">
        <v>17128</v>
      </c>
      <c r="C2981" s="1">
        <v>0.34</v>
      </c>
      <c r="D2981" s="1">
        <v>0.66</v>
      </c>
      <c r="E2981" s="1">
        <v>0.08</v>
      </c>
      <c r="F2981" s="1">
        <v>0.1</v>
      </c>
      <c r="G2981">
        <v>62249</v>
      </c>
      <c r="H2981">
        <v>0.57999999999999996</v>
      </c>
      <c r="I2981" s="1">
        <v>0.67</v>
      </c>
    </row>
    <row r="2982" spans="1:9" x14ac:dyDescent="0.3">
      <c r="A2982">
        <v>3</v>
      </c>
      <c r="B2982">
        <v>128206</v>
      </c>
      <c r="C2982" s="1">
        <v>0.21</v>
      </c>
      <c r="D2982" s="1">
        <v>0.79</v>
      </c>
      <c r="E2982" s="1">
        <v>0.08</v>
      </c>
      <c r="F2982" s="1">
        <v>0.1</v>
      </c>
      <c r="G2982">
        <v>70955</v>
      </c>
      <c r="H2982">
        <v>2.11</v>
      </c>
      <c r="I2982" s="1">
        <v>0.81</v>
      </c>
    </row>
    <row r="2983" spans="1:9" x14ac:dyDescent="0.3">
      <c r="A2983">
        <v>1</v>
      </c>
      <c r="B2983">
        <v>11924</v>
      </c>
      <c r="C2983" s="1">
        <v>0.21</v>
      </c>
      <c r="D2983" s="1">
        <v>0.79</v>
      </c>
      <c r="E2983" s="1">
        <v>0.08</v>
      </c>
      <c r="F2983" s="1">
        <v>0.12</v>
      </c>
      <c r="G2983">
        <v>64344</v>
      </c>
      <c r="H2983">
        <v>0</v>
      </c>
      <c r="I2983" s="1">
        <v>0.81</v>
      </c>
    </row>
    <row r="2984" spans="1:9" x14ac:dyDescent="0.3">
      <c r="A2984">
        <v>1</v>
      </c>
      <c r="B2984">
        <v>814901</v>
      </c>
      <c r="C2984" s="1">
        <v>0.13</v>
      </c>
      <c r="D2984" s="1">
        <v>0.87</v>
      </c>
      <c r="E2984" s="1">
        <v>0.06</v>
      </c>
      <c r="F2984" s="1">
        <v>7.0000000000000007E-2</v>
      </c>
      <c r="G2984">
        <v>87096</v>
      </c>
      <c r="H2984">
        <v>1.02</v>
      </c>
      <c r="I2984" s="1">
        <v>0.88</v>
      </c>
    </row>
    <row r="2985" spans="1:9" x14ac:dyDescent="0.3">
      <c r="A2985">
        <v>2</v>
      </c>
      <c r="B2985">
        <v>514631</v>
      </c>
      <c r="C2985" s="1">
        <v>0.16</v>
      </c>
      <c r="D2985" s="1">
        <v>0.84</v>
      </c>
      <c r="E2985" s="1">
        <v>0.09</v>
      </c>
      <c r="F2985" s="1">
        <v>0.13</v>
      </c>
      <c r="G2985">
        <v>59408</v>
      </c>
      <c r="H2985">
        <v>3.52</v>
      </c>
      <c r="I2985" s="1">
        <v>0.85</v>
      </c>
    </row>
    <row r="2986" spans="1:9" x14ac:dyDescent="0.3">
      <c r="A2986">
        <v>2</v>
      </c>
      <c r="B2986">
        <v>45260</v>
      </c>
      <c r="C2986" s="1">
        <v>0.23</v>
      </c>
      <c r="D2986" s="1">
        <v>0.77</v>
      </c>
      <c r="E2986" s="1">
        <v>0.1</v>
      </c>
      <c r="F2986" s="1">
        <v>0.13</v>
      </c>
      <c r="G2986">
        <v>51183</v>
      </c>
      <c r="H2986">
        <v>1.77</v>
      </c>
      <c r="I2986" s="1">
        <v>0.8</v>
      </c>
    </row>
    <row r="2987" spans="1:9" x14ac:dyDescent="0.3">
      <c r="A2987">
        <v>2</v>
      </c>
      <c r="B2987">
        <v>286419</v>
      </c>
      <c r="C2987" s="1">
        <v>0.17</v>
      </c>
      <c r="D2987" s="1">
        <v>0.83</v>
      </c>
      <c r="E2987" s="1">
        <v>0.11</v>
      </c>
      <c r="F2987" s="1">
        <v>0.09</v>
      </c>
      <c r="G2987">
        <v>72400</v>
      </c>
      <c r="H2987">
        <v>1.4</v>
      </c>
      <c r="I2987" s="1">
        <v>0.85</v>
      </c>
    </row>
    <row r="2988" spans="1:9" x14ac:dyDescent="0.3">
      <c r="A2988">
        <v>8</v>
      </c>
      <c r="B2988">
        <v>4426</v>
      </c>
      <c r="C2988" s="1">
        <v>0.32</v>
      </c>
      <c r="D2988" s="1">
        <v>0.68</v>
      </c>
      <c r="E2988" s="1">
        <v>0.1</v>
      </c>
      <c r="F2988" s="1">
        <v>0.11</v>
      </c>
      <c r="G2988">
        <v>55692</v>
      </c>
      <c r="H2988">
        <v>0</v>
      </c>
      <c r="I2988" s="1">
        <v>0.72</v>
      </c>
    </row>
    <row r="2989" spans="1:9" x14ac:dyDescent="0.3">
      <c r="A2989">
        <v>3</v>
      </c>
      <c r="B2989">
        <v>60922</v>
      </c>
      <c r="C2989" s="1">
        <v>0.18</v>
      </c>
      <c r="D2989" s="1">
        <v>0.82</v>
      </c>
      <c r="E2989" s="1">
        <v>7.0000000000000007E-2</v>
      </c>
      <c r="F2989" s="1">
        <v>0.12</v>
      </c>
      <c r="G2989">
        <v>57329</v>
      </c>
      <c r="H2989">
        <v>2.1</v>
      </c>
      <c r="I2989" s="1">
        <v>0.77</v>
      </c>
    </row>
    <row r="2990" spans="1:9" x14ac:dyDescent="0.3">
      <c r="A2990">
        <v>3</v>
      </c>
      <c r="B2990">
        <v>225685</v>
      </c>
      <c r="C2990" s="1">
        <v>0.17</v>
      </c>
      <c r="D2990" s="1">
        <v>0.83</v>
      </c>
      <c r="E2990" s="1">
        <v>0.06</v>
      </c>
      <c r="F2990" s="1">
        <v>0.15</v>
      </c>
      <c r="G2990">
        <v>62262</v>
      </c>
      <c r="H2990">
        <v>1.1299999999999999</v>
      </c>
      <c r="I2990" s="1">
        <v>0.83</v>
      </c>
    </row>
    <row r="2991" spans="1:9" x14ac:dyDescent="0.3">
      <c r="A2991">
        <v>4</v>
      </c>
      <c r="B2991">
        <v>49791</v>
      </c>
      <c r="C2991" s="1">
        <v>0.1</v>
      </c>
      <c r="D2991" s="1">
        <v>0.9</v>
      </c>
      <c r="E2991" s="1">
        <v>0.05</v>
      </c>
      <c r="F2991" s="1">
        <v>0.22</v>
      </c>
      <c r="G2991">
        <v>45389</v>
      </c>
      <c r="H2991">
        <v>1</v>
      </c>
      <c r="I2991" s="1">
        <v>0.78</v>
      </c>
    </row>
    <row r="2992" spans="1:9" x14ac:dyDescent="0.3">
      <c r="A2992">
        <v>3</v>
      </c>
      <c r="B2992">
        <v>251446</v>
      </c>
      <c r="C2992" s="1">
        <v>0.14000000000000001</v>
      </c>
      <c r="D2992" s="1">
        <v>0.86</v>
      </c>
      <c r="E2992" s="1">
        <v>0.04</v>
      </c>
      <c r="F2992" s="1">
        <v>0.16</v>
      </c>
      <c r="G2992">
        <v>51377</v>
      </c>
      <c r="H2992">
        <v>1.93</v>
      </c>
      <c r="I2992" s="1">
        <v>0.86</v>
      </c>
    </row>
    <row r="2993" spans="1:9" x14ac:dyDescent="0.3">
      <c r="A2993">
        <v>6</v>
      </c>
      <c r="B2993">
        <v>16535</v>
      </c>
      <c r="C2993" s="1">
        <v>0.2</v>
      </c>
      <c r="D2993" s="1">
        <v>0.8</v>
      </c>
      <c r="E2993" s="1">
        <v>7.0000000000000007E-2</v>
      </c>
      <c r="F2993" s="1">
        <v>0.19</v>
      </c>
      <c r="G2993">
        <v>39776</v>
      </c>
      <c r="H2993">
        <v>4.3499999999999996</v>
      </c>
      <c r="I2993" s="1">
        <v>0.79</v>
      </c>
    </row>
    <row r="2994" spans="1:9" x14ac:dyDescent="0.3">
      <c r="A2994">
        <v>2</v>
      </c>
      <c r="B2994">
        <v>117123</v>
      </c>
      <c r="C2994" s="1">
        <v>0.15</v>
      </c>
      <c r="D2994" s="1">
        <v>0.85</v>
      </c>
      <c r="E2994" s="1">
        <v>0.1</v>
      </c>
      <c r="F2994" s="1">
        <v>0.11</v>
      </c>
      <c r="G2994">
        <v>59619</v>
      </c>
      <c r="H2994">
        <v>6.42</v>
      </c>
      <c r="I2994" s="1">
        <v>0.88</v>
      </c>
    </row>
    <row r="2995" spans="1:9" x14ac:dyDescent="0.3">
      <c r="A2995">
        <v>3</v>
      </c>
      <c r="B2995">
        <v>21951</v>
      </c>
      <c r="C2995" s="1">
        <v>0.2</v>
      </c>
      <c r="D2995" s="1">
        <v>0.8</v>
      </c>
      <c r="E2995" s="1">
        <v>0.06</v>
      </c>
      <c r="F2995" s="1">
        <v>0.22</v>
      </c>
      <c r="G2995">
        <v>38110</v>
      </c>
      <c r="H2995">
        <v>1.1399999999999999</v>
      </c>
      <c r="I2995" s="1">
        <v>0.87</v>
      </c>
    </row>
    <row r="2996" spans="1:9" x14ac:dyDescent="0.3">
      <c r="A2996">
        <v>8</v>
      </c>
      <c r="B2996">
        <v>14089</v>
      </c>
      <c r="C2996" s="1">
        <v>0.23</v>
      </c>
      <c r="D2996" s="1">
        <v>0.77</v>
      </c>
      <c r="E2996" s="1">
        <v>0.08</v>
      </c>
      <c r="F2996" s="1">
        <v>0.21</v>
      </c>
      <c r="G2996">
        <v>39292</v>
      </c>
      <c r="H2996">
        <v>1.77</v>
      </c>
      <c r="I2996" s="1">
        <v>0.79</v>
      </c>
    </row>
    <row r="2997" spans="1:9" x14ac:dyDescent="0.3">
      <c r="A2997">
        <v>3</v>
      </c>
      <c r="B2997">
        <v>22203</v>
      </c>
      <c r="C2997" s="1">
        <v>0.24</v>
      </c>
      <c r="D2997" s="1">
        <v>0.76</v>
      </c>
      <c r="E2997" s="1">
        <v>0.08</v>
      </c>
      <c r="F2997" s="1">
        <v>0.13</v>
      </c>
      <c r="G2997">
        <v>48342</v>
      </c>
      <c r="H2997">
        <v>0</v>
      </c>
      <c r="I2997" s="1">
        <v>0.77</v>
      </c>
    </row>
    <row r="2998" spans="1:9" x14ac:dyDescent="0.3">
      <c r="A2998">
        <v>2</v>
      </c>
      <c r="B2998">
        <v>93224</v>
      </c>
      <c r="C2998" s="1">
        <v>0.19</v>
      </c>
      <c r="D2998" s="1">
        <v>0.81</v>
      </c>
      <c r="E2998" s="1">
        <v>7.0000000000000007E-2</v>
      </c>
      <c r="F2998" s="1">
        <v>0.18</v>
      </c>
      <c r="G2998">
        <v>39790</v>
      </c>
      <c r="H2998">
        <v>11.49</v>
      </c>
      <c r="I2998" s="1">
        <v>0.82</v>
      </c>
    </row>
    <row r="2999" spans="1:9" x14ac:dyDescent="0.3">
      <c r="A2999">
        <v>8</v>
      </c>
      <c r="B2999">
        <v>7254</v>
      </c>
      <c r="C2999" s="1">
        <v>0.25</v>
      </c>
      <c r="D2999" s="1">
        <v>0.75</v>
      </c>
      <c r="E2999" s="1">
        <v>0.06</v>
      </c>
      <c r="F2999" s="1">
        <v>0.23</v>
      </c>
      <c r="G2999">
        <v>36384</v>
      </c>
      <c r="H2999">
        <v>5.79</v>
      </c>
      <c r="I2999" s="1">
        <v>0.82</v>
      </c>
    </row>
    <row r="3000" spans="1:9" x14ac:dyDescent="0.3">
      <c r="A3000">
        <v>3</v>
      </c>
      <c r="B3000">
        <v>8632</v>
      </c>
      <c r="C3000" s="1">
        <v>0.21</v>
      </c>
      <c r="D3000" s="1">
        <v>0.79</v>
      </c>
      <c r="E3000" s="1">
        <v>7.0000000000000007E-2</v>
      </c>
      <c r="F3000" s="1">
        <v>0.25</v>
      </c>
      <c r="G3000">
        <v>35983</v>
      </c>
      <c r="H3000">
        <v>0</v>
      </c>
      <c r="I3000" s="1">
        <v>0.86</v>
      </c>
    </row>
    <row r="3001" spans="1:9" x14ac:dyDescent="0.3">
      <c r="A3001">
        <v>9</v>
      </c>
      <c r="B3001">
        <v>8406</v>
      </c>
      <c r="C3001" s="1">
        <v>0.22</v>
      </c>
      <c r="D3001" s="1">
        <v>0.78</v>
      </c>
      <c r="E3001" s="1">
        <v>0.08</v>
      </c>
      <c r="F3001" s="1">
        <v>0.17</v>
      </c>
      <c r="G3001">
        <v>44725</v>
      </c>
      <c r="H3001">
        <v>0</v>
      </c>
      <c r="I3001" s="1">
        <v>0.7</v>
      </c>
    </row>
    <row r="3002" spans="1:9" x14ac:dyDescent="0.3">
      <c r="A3002">
        <v>3</v>
      </c>
      <c r="B3002">
        <v>43018</v>
      </c>
      <c r="C3002" s="1">
        <v>0.21</v>
      </c>
      <c r="D3002" s="1">
        <v>0.79</v>
      </c>
      <c r="E3002" s="1">
        <v>0.08</v>
      </c>
      <c r="F3002" s="1">
        <v>0.21</v>
      </c>
      <c r="G3002">
        <v>37867</v>
      </c>
      <c r="H3002">
        <v>2.19</v>
      </c>
      <c r="I3002" s="1">
        <v>0.81</v>
      </c>
    </row>
    <row r="3003" spans="1:9" x14ac:dyDescent="0.3">
      <c r="A3003">
        <v>7</v>
      </c>
      <c r="B3003">
        <v>8026</v>
      </c>
      <c r="C3003" s="1">
        <v>0.18</v>
      </c>
      <c r="D3003" s="1">
        <v>0.82</v>
      </c>
      <c r="E3003" s="1">
        <v>0.06</v>
      </c>
      <c r="F3003" s="1">
        <v>0.19</v>
      </c>
      <c r="G3003">
        <v>38173</v>
      </c>
      <c r="H3003">
        <v>0</v>
      </c>
      <c r="I3003" s="1">
        <v>0.63</v>
      </c>
    </row>
    <row r="3004" spans="1:9" x14ac:dyDescent="0.3">
      <c r="A3004">
        <v>7</v>
      </c>
      <c r="B3004">
        <v>11626</v>
      </c>
      <c r="C3004" s="1">
        <v>0.24</v>
      </c>
      <c r="D3004" s="1">
        <v>0.76</v>
      </c>
      <c r="E3004" s="1">
        <v>0.08</v>
      </c>
      <c r="F3004" s="1">
        <v>0.15</v>
      </c>
      <c r="G3004">
        <v>42146</v>
      </c>
      <c r="H3004">
        <v>3.87</v>
      </c>
      <c r="I3004" s="1">
        <v>0.8</v>
      </c>
    </row>
    <row r="3005" spans="1:9" x14ac:dyDescent="0.3">
      <c r="A3005">
        <v>6</v>
      </c>
      <c r="B3005">
        <v>34786</v>
      </c>
      <c r="C3005" s="1">
        <v>0.23</v>
      </c>
      <c r="D3005" s="1">
        <v>0.77</v>
      </c>
      <c r="E3005" s="1">
        <v>0.08</v>
      </c>
      <c r="F3005" s="1">
        <v>0.15</v>
      </c>
      <c r="G3005">
        <v>37665</v>
      </c>
      <c r="H3005">
        <v>3.25</v>
      </c>
      <c r="I3005" s="1">
        <v>0.8</v>
      </c>
    </row>
    <row r="3006" spans="1:9" x14ac:dyDescent="0.3">
      <c r="A3006">
        <v>3</v>
      </c>
      <c r="B3006">
        <v>23347</v>
      </c>
      <c r="C3006" s="1">
        <v>0.22</v>
      </c>
      <c r="D3006" s="1">
        <v>0.78</v>
      </c>
      <c r="E3006" s="1">
        <v>0.09</v>
      </c>
      <c r="F3006" s="1">
        <v>0.2</v>
      </c>
      <c r="G3006">
        <v>44442</v>
      </c>
      <c r="H3006">
        <v>1.88</v>
      </c>
      <c r="I3006" s="1">
        <v>0.8</v>
      </c>
    </row>
    <row r="3007" spans="1:9" x14ac:dyDescent="0.3">
      <c r="A3007">
        <v>3</v>
      </c>
      <c r="B3007">
        <v>29094</v>
      </c>
      <c r="C3007" s="1">
        <v>0.23</v>
      </c>
      <c r="D3007" s="1">
        <v>0.77</v>
      </c>
      <c r="E3007" s="1">
        <v>0.09</v>
      </c>
      <c r="F3007" s="1">
        <v>0.13</v>
      </c>
      <c r="G3007">
        <v>47299</v>
      </c>
      <c r="H3007">
        <v>5.74</v>
      </c>
      <c r="I3007" s="1">
        <v>0.8</v>
      </c>
    </row>
    <row r="3008" spans="1:9" x14ac:dyDescent="0.3">
      <c r="A3008">
        <v>6</v>
      </c>
      <c r="B3008">
        <v>13775</v>
      </c>
      <c r="C3008" s="1">
        <v>0.22</v>
      </c>
      <c r="D3008" s="1">
        <v>0.78</v>
      </c>
      <c r="E3008" s="1">
        <v>0.09</v>
      </c>
      <c r="F3008" s="1">
        <v>0.13</v>
      </c>
      <c r="G3008">
        <v>43573</v>
      </c>
      <c r="H3008">
        <v>0</v>
      </c>
      <c r="I3008" s="1">
        <v>0.81</v>
      </c>
    </row>
    <row r="3009" spans="1:9" x14ac:dyDescent="0.3">
      <c r="A3009">
        <v>5</v>
      </c>
      <c r="B3009">
        <v>67554</v>
      </c>
      <c r="C3009" s="1">
        <v>0.19</v>
      </c>
      <c r="D3009" s="1">
        <v>0.81</v>
      </c>
      <c r="E3009" s="1">
        <v>0.08</v>
      </c>
      <c r="F3009" s="1">
        <v>0.16</v>
      </c>
      <c r="G3009">
        <v>47942</v>
      </c>
      <c r="H3009">
        <v>6.66</v>
      </c>
      <c r="I3009" s="1">
        <v>0.84</v>
      </c>
    </row>
    <row r="3010" spans="1:9" x14ac:dyDescent="0.3">
      <c r="A3010">
        <v>6</v>
      </c>
      <c r="B3010">
        <v>28706</v>
      </c>
      <c r="C3010" s="1">
        <v>0.2</v>
      </c>
      <c r="D3010" s="1">
        <v>0.8</v>
      </c>
      <c r="E3010" s="1">
        <v>0.08</v>
      </c>
      <c r="F3010" s="1">
        <v>0.16</v>
      </c>
      <c r="G3010">
        <v>48731</v>
      </c>
      <c r="H3010">
        <v>0.87</v>
      </c>
      <c r="I3010" s="1">
        <v>0.84</v>
      </c>
    </row>
    <row r="3011" spans="1:9" x14ac:dyDescent="0.3">
      <c r="A3011">
        <v>1</v>
      </c>
      <c r="B3011">
        <v>56811</v>
      </c>
      <c r="C3011" s="1">
        <v>0.16</v>
      </c>
      <c r="D3011" s="1">
        <v>0.84</v>
      </c>
      <c r="E3011" s="1">
        <v>0.08</v>
      </c>
      <c r="F3011" s="1">
        <v>0.1</v>
      </c>
      <c r="G3011">
        <v>75027</v>
      </c>
      <c r="H3011">
        <v>0.44</v>
      </c>
      <c r="I3011" s="1">
        <v>0.85</v>
      </c>
    </row>
    <row r="3012" spans="1:9" x14ac:dyDescent="0.3">
      <c r="A3012">
        <v>3</v>
      </c>
      <c r="B3012">
        <v>180454</v>
      </c>
      <c r="C3012" s="1">
        <v>0.21</v>
      </c>
      <c r="D3012" s="1">
        <v>0.79</v>
      </c>
      <c r="E3012" s="1">
        <v>7.0000000000000007E-2</v>
      </c>
      <c r="F3012" s="1">
        <v>0.17</v>
      </c>
      <c r="G3012">
        <v>41926</v>
      </c>
      <c r="H3012">
        <v>7</v>
      </c>
      <c r="I3012" s="1">
        <v>0.83</v>
      </c>
    </row>
    <row r="3013" spans="1:9" x14ac:dyDescent="0.3">
      <c r="A3013">
        <v>7</v>
      </c>
      <c r="B3013">
        <v>16024</v>
      </c>
      <c r="C3013" s="1">
        <v>0.21</v>
      </c>
      <c r="D3013" s="1">
        <v>0.79</v>
      </c>
      <c r="E3013" s="1">
        <v>0.09</v>
      </c>
      <c r="F3013" s="1">
        <v>0.17</v>
      </c>
      <c r="G3013">
        <v>40691</v>
      </c>
      <c r="H3013">
        <v>13.73</v>
      </c>
      <c r="I3013" s="1">
        <v>0.83</v>
      </c>
    </row>
    <row r="3014" spans="1:9" x14ac:dyDescent="0.3">
      <c r="A3014">
        <v>2</v>
      </c>
      <c r="B3014">
        <v>20599</v>
      </c>
      <c r="C3014" s="1">
        <v>0.19</v>
      </c>
      <c r="D3014" s="1">
        <v>0.81</v>
      </c>
      <c r="E3014" s="1">
        <v>0.06</v>
      </c>
      <c r="F3014" s="1">
        <v>0.23</v>
      </c>
      <c r="G3014">
        <v>39766</v>
      </c>
      <c r="H3014">
        <v>0</v>
      </c>
      <c r="I3014" s="1">
        <v>0.87</v>
      </c>
    </row>
    <row r="3015" spans="1:9" x14ac:dyDescent="0.3">
      <c r="A3015">
        <v>6</v>
      </c>
      <c r="B3015">
        <v>32607</v>
      </c>
      <c r="C3015" s="1">
        <v>0.2</v>
      </c>
      <c r="D3015" s="1">
        <v>0.8</v>
      </c>
      <c r="E3015" s="1">
        <v>0.06</v>
      </c>
      <c r="F3015" s="1">
        <v>0.24</v>
      </c>
      <c r="G3015">
        <v>34894</v>
      </c>
      <c r="H3015">
        <v>3.96</v>
      </c>
      <c r="I3015" s="1">
        <v>0.86</v>
      </c>
    </row>
    <row r="3016" spans="1:9" x14ac:dyDescent="0.3">
      <c r="A3016">
        <v>7</v>
      </c>
      <c r="B3016">
        <v>18223</v>
      </c>
      <c r="C3016" s="1">
        <v>0.22</v>
      </c>
      <c r="D3016" s="1">
        <v>0.78</v>
      </c>
      <c r="E3016" s="1">
        <v>0.05</v>
      </c>
      <c r="F3016" s="1">
        <v>0.35</v>
      </c>
      <c r="G3016">
        <v>27292</v>
      </c>
      <c r="H3016">
        <v>5.93</v>
      </c>
      <c r="I3016" s="1">
        <v>0.88</v>
      </c>
    </row>
    <row r="3017" spans="1:9" x14ac:dyDescent="0.3">
      <c r="A3017">
        <v>4</v>
      </c>
      <c r="B3017">
        <v>56097</v>
      </c>
      <c r="C3017" s="1">
        <v>0.2</v>
      </c>
      <c r="D3017" s="1">
        <v>0.8</v>
      </c>
      <c r="E3017" s="1">
        <v>0.08</v>
      </c>
      <c r="F3017" s="1">
        <v>0.16</v>
      </c>
      <c r="G3017">
        <v>46244</v>
      </c>
      <c r="H3017">
        <v>2.57</v>
      </c>
      <c r="I3017" s="1">
        <v>0.82</v>
      </c>
    </row>
    <row r="3018" spans="1:9" x14ac:dyDescent="0.3">
      <c r="A3018">
        <v>3</v>
      </c>
      <c r="B3018">
        <v>30785</v>
      </c>
      <c r="C3018" s="1">
        <v>0.22</v>
      </c>
      <c r="D3018" s="1">
        <v>0.78</v>
      </c>
      <c r="E3018" s="1">
        <v>0.08</v>
      </c>
      <c r="F3018" s="1">
        <v>0.14000000000000001</v>
      </c>
      <c r="G3018">
        <v>50064</v>
      </c>
      <c r="H3018">
        <v>1.62</v>
      </c>
      <c r="I3018" s="1">
        <v>0.79</v>
      </c>
    </row>
    <row r="3019" spans="1:9" x14ac:dyDescent="0.3">
      <c r="A3019">
        <v>6</v>
      </c>
      <c r="B3019">
        <v>26718</v>
      </c>
      <c r="C3019" s="1">
        <v>0.21</v>
      </c>
      <c r="D3019" s="1">
        <v>0.79</v>
      </c>
      <c r="E3019" s="1">
        <v>7.0000000000000007E-2</v>
      </c>
      <c r="F3019" s="1">
        <v>0.16</v>
      </c>
      <c r="G3019">
        <v>43050</v>
      </c>
      <c r="H3019">
        <v>6.29</v>
      </c>
      <c r="I3019" s="1">
        <v>0.82</v>
      </c>
    </row>
    <row r="3020" spans="1:9" x14ac:dyDescent="0.3">
      <c r="A3020">
        <v>4</v>
      </c>
      <c r="B3020">
        <v>59131</v>
      </c>
      <c r="C3020" s="1">
        <v>0.22</v>
      </c>
      <c r="D3020" s="1">
        <v>0.78</v>
      </c>
      <c r="E3020" s="1">
        <v>0.08</v>
      </c>
      <c r="F3020" s="1">
        <v>0.22</v>
      </c>
      <c r="G3020">
        <v>37860</v>
      </c>
      <c r="H3020">
        <v>5.87</v>
      </c>
      <c r="I3020" s="1">
        <v>0.83</v>
      </c>
    </row>
    <row r="3021" spans="1:9" x14ac:dyDescent="0.3">
      <c r="A3021">
        <v>3</v>
      </c>
      <c r="B3021">
        <v>26940</v>
      </c>
      <c r="C3021" s="1">
        <v>0.22</v>
      </c>
      <c r="D3021" s="1">
        <v>0.78</v>
      </c>
      <c r="E3021" s="1">
        <v>0.09</v>
      </c>
      <c r="F3021" s="1">
        <v>0.14000000000000001</v>
      </c>
      <c r="G3021">
        <v>48578</v>
      </c>
      <c r="H3021">
        <v>0.93</v>
      </c>
      <c r="I3021" s="1">
        <v>0.8</v>
      </c>
    </row>
    <row r="3022" spans="1:9" x14ac:dyDescent="0.3">
      <c r="A3022">
        <v>7</v>
      </c>
      <c r="B3022">
        <v>23785</v>
      </c>
      <c r="C3022" s="1">
        <v>0.19</v>
      </c>
      <c r="D3022" s="1">
        <v>0.81</v>
      </c>
      <c r="E3022" s="1">
        <v>0.05</v>
      </c>
      <c r="F3022" s="1">
        <v>0.27</v>
      </c>
      <c r="G3022">
        <v>32917</v>
      </c>
      <c r="H3022">
        <v>1.05</v>
      </c>
      <c r="I3022" s="1">
        <v>0.9</v>
      </c>
    </row>
    <row r="3023" spans="1:9" x14ac:dyDescent="0.3">
      <c r="A3023">
        <v>3</v>
      </c>
      <c r="B3023">
        <v>106420</v>
      </c>
      <c r="C3023" s="1">
        <v>0.13</v>
      </c>
      <c r="D3023" s="1">
        <v>0.87</v>
      </c>
      <c r="E3023" s="1">
        <v>0.06</v>
      </c>
      <c r="F3023" s="1">
        <v>0.17</v>
      </c>
      <c r="G3023">
        <v>51070</v>
      </c>
      <c r="H3023">
        <v>8.77</v>
      </c>
      <c r="I3023" s="1">
        <v>0.83</v>
      </c>
    </row>
    <row r="3024" spans="1:9" x14ac:dyDescent="0.3">
      <c r="A3024">
        <v>8</v>
      </c>
      <c r="B3024">
        <v>13280</v>
      </c>
      <c r="C3024" s="1">
        <v>0.25</v>
      </c>
      <c r="D3024" s="1">
        <v>0.75</v>
      </c>
      <c r="E3024" s="1">
        <v>0.09</v>
      </c>
      <c r="F3024" s="1">
        <v>0.15</v>
      </c>
      <c r="G3024">
        <v>38171</v>
      </c>
      <c r="H3024">
        <v>0</v>
      </c>
      <c r="I3024" s="1">
        <v>0.8</v>
      </c>
    </row>
    <row r="3025" spans="1:9" x14ac:dyDescent="0.3">
      <c r="A3025">
        <v>8</v>
      </c>
      <c r="B3025">
        <v>17787</v>
      </c>
      <c r="C3025" s="1">
        <v>0.23</v>
      </c>
      <c r="D3025" s="1">
        <v>0.77</v>
      </c>
      <c r="E3025" s="1">
        <v>0.09</v>
      </c>
      <c r="F3025" s="1">
        <v>0.11</v>
      </c>
      <c r="G3025">
        <v>49487</v>
      </c>
      <c r="H3025">
        <v>2.31</v>
      </c>
      <c r="I3025" s="1">
        <v>0.81</v>
      </c>
    </row>
    <row r="3026" spans="1:9" x14ac:dyDescent="0.3">
      <c r="A3026">
        <v>6</v>
      </c>
      <c r="B3026">
        <v>24842</v>
      </c>
      <c r="C3026" s="1">
        <v>0.22</v>
      </c>
      <c r="D3026" s="1">
        <v>0.78</v>
      </c>
      <c r="E3026" s="1">
        <v>0.08</v>
      </c>
      <c r="F3026" s="1">
        <v>0.19</v>
      </c>
      <c r="G3026">
        <v>38572</v>
      </c>
      <c r="H3026">
        <v>6.16</v>
      </c>
      <c r="I3026" s="1">
        <v>0.84</v>
      </c>
    </row>
    <row r="3027" spans="1:9" x14ac:dyDescent="0.3">
      <c r="A3027">
        <v>3</v>
      </c>
      <c r="B3027">
        <v>41755</v>
      </c>
      <c r="C3027" s="1">
        <v>0.22</v>
      </c>
      <c r="D3027" s="1">
        <v>0.78</v>
      </c>
      <c r="E3027" s="1">
        <v>0.08</v>
      </c>
      <c r="F3027" s="1">
        <v>0.12</v>
      </c>
      <c r="G3027">
        <v>48689</v>
      </c>
      <c r="H3027">
        <v>13.51</v>
      </c>
      <c r="I3027" s="1">
        <v>0.77</v>
      </c>
    </row>
    <row r="3028" spans="1:9" x14ac:dyDescent="0.3">
      <c r="A3028">
        <v>8</v>
      </c>
      <c r="B3028">
        <v>6997</v>
      </c>
      <c r="C3028" s="1">
        <v>0.27</v>
      </c>
      <c r="D3028" s="1">
        <v>0.73</v>
      </c>
      <c r="E3028" s="1">
        <v>0.08</v>
      </c>
      <c r="F3028" s="1">
        <v>0.14000000000000001</v>
      </c>
      <c r="G3028">
        <v>40415</v>
      </c>
      <c r="H3028">
        <v>0</v>
      </c>
      <c r="I3028" s="1">
        <v>0.77</v>
      </c>
    </row>
    <row r="3029" spans="1:9" x14ac:dyDescent="0.3">
      <c r="A3029">
        <v>6</v>
      </c>
      <c r="B3029">
        <v>7507</v>
      </c>
      <c r="C3029" s="1">
        <v>0.19</v>
      </c>
      <c r="D3029" s="1">
        <v>0.81</v>
      </c>
      <c r="E3029" s="1">
        <v>7.0000000000000007E-2</v>
      </c>
      <c r="F3029" s="1">
        <v>0.12</v>
      </c>
      <c r="G3029">
        <v>50768</v>
      </c>
      <c r="H3029">
        <v>0</v>
      </c>
      <c r="I3029" s="1">
        <v>0.77</v>
      </c>
    </row>
    <row r="3030" spans="1:9" x14ac:dyDescent="0.3">
      <c r="A3030">
        <v>9</v>
      </c>
      <c r="B3030">
        <v>8414</v>
      </c>
      <c r="C3030" s="1">
        <v>0.25</v>
      </c>
      <c r="D3030" s="1">
        <v>0.75</v>
      </c>
      <c r="E3030" s="1">
        <v>7.0000000000000007E-2</v>
      </c>
      <c r="F3030" s="1">
        <v>0.17</v>
      </c>
      <c r="G3030">
        <v>39467</v>
      </c>
      <c r="H3030">
        <v>2.85</v>
      </c>
      <c r="I3030" s="1">
        <v>0.76</v>
      </c>
    </row>
    <row r="3031" spans="1:9" x14ac:dyDescent="0.3">
      <c r="A3031">
        <v>3</v>
      </c>
      <c r="B3031">
        <v>33839</v>
      </c>
      <c r="C3031" s="1">
        <v>0.2</v>
      </c>
      <c r="D3031" s="1">
        <v>0.8</v>
      </c>
      <c r="E3031" s="1">
        <v>7.0000000000000007E-2</v>
      </c>
      <c r="F3031" s="1">
        <v>0.15</v>
      </c>
      <c r="G3031">
        <v>47101</v>
      </c>
      <c r="H3031">
        <v>0.74</v>
      </c>
      <c r="I3031" s="1">
        <v>0.77</v>
      </c>
    </row>
    <row r="3032" spans="1:9" x14ac:dyDescent="0.3">
      <c r="A3032">
        <v>2</v>
      </c>
      <c r="B3032">
        <v>56682</v>
      </c>
      <c r="C3032" s="1">
        <v>0.18</v>
      </c>
      <c r="D3032" s="1">
        <v>0.82</v>
      </c>
      <c r="E3032" s="1">
        <v>7.0000000000000007E-2</v>
      </c>
      <c r="F3032" s="1">
        <v>0.1</v>
      </c>
      <c r="G3032">
        <v>61995</v>
      </c>
      <c r="H3032">
        <v>0</v>
      </c>
      <c r="I3032" s="1">
        <v>0.85</v>
      </c>
    </row>
    <row r="3033" spans="1:9" x14ac:dyDescent="0.3">
      <c r="A3033">
        <v>3</v>
      </c>
      <c r="B3033">
        <v>74254</v>
      </c>
      <c r="C3033" s="1">
        <v>0.21</v>
      </c>
      <c r="D3033" s="1">
        <v>0.79</v>
      </c>
      <c r="E3033" s="1">
        <v>7.0000000000000007E-2</v>
      </c>
      <c r="F3033" s="1">
        <v>0.2</v>
      </c>
      <c r="G3033">
        <v>41298</v>
      </c>
      <c r="H3033">
        <v>7.57</v>
      </c>
      <c r="I3033" s="1">
        <v>0.81</v>
      </c>
    </row>
    <row r="3034" spans="1:9" x14ac:dyDescent="0.3">
      <c r="A3034">
        <v>7</v>
      </c>
      <c r="B3034">
        <v>28823</v>
      </c>
      <c r="C3034" s="1">
        <v>0.22</v>
      </c>
      <c r="D3034" s="1">
        <v>0.78</v>
      </c>
      <c r="E3034" s="1">
        <v>0.08</v>
      </c>
      <c r="F3034" s="1">
        <v>0.18</v>
      </c>
      <c r="G3034">
        <v>40064</v>
      </c>
      <c r="H3034">
        <v>2.78</v>
      </c>
      <c r="I3034" s="1">
        <v>0.75</v>
      </c>
    </row>
    <row r="3035" spans="1:9" x14ac:dyDescent="0.3">
      <c r="A3035">
        <v>8</v>
      </c>
      <c r="B3035">
        <v>9721</v>
      </c>
      <c r="C3035" s="1">
        <v>0.23</v>
      </c>
      <c r="D3035" s="1">
        <v>0.77</v>
      </c>
      <c r="E3035" s="1">
        <v>0.09</v>
      </c>
      <c r="F3035" s="1">
        <v>0.17</v>
      </c>
      <c r="G3035">
        <v>43717</v>
      </c>
      <c r="H3035">
        <v>0</v>
      </c>
      <c r="I3035" s="1">
        <v>0.83</v>
      </c>
    </row>
    <row r="3036" spans="1:9" x14ac:dyDescent="0.3">
      <c r="A3036">
        <v>6</v>
      </c>
      <c r="B3036">
        <v>13932</v>
      </c>
      <c r="C3036" s="1">
        <v>0.22</v>
      </c>
      <c r="D3036" s="1">
        <v>0.78</v>
      </c>
      <c r="E3036" s="1">
        <v>0.08</v>
      </c>
      <c r="F3036" s="1">
        <v>0.22</v>
      </c>
      <c r="G3036">
        <v>36658</v>
      </c>
      <c r="H3036">
        <v>4.3099999999999996</v>
      </c>
      <c r="I3036" s="1">
        <v>0.85</v>
      </c>
    </row>
    <row r="3037" spans="1:9" x14ac:dyDescent="0.3">
      <c r="A3037">
        <v>6</v>
      </c>
      <c r="B3037">
        <v>12760</v>
      </c>
      <c r="C3037" s="1">
        <v>0.25</v>
      </c>
      <c r="D3037" s="1">
        <v>0.75</v>
      </c>
      <c r="E3037" s="1">
        <v>0.09</v>
      </c>
      <c r="F3037" s="1">
        <v>0.25</v>
      </c>
      <c r="G3037">
        <v>34768</v>
      </c>
      <c r="H3037">
        <v>1.96</v>
      </c>
      <c r="I3037" s="1">
        <v>0.74</v>
      </c>
    </row>
    <row r="3038" spans="1:9" x14ac:dyDescent="0.3">
      <c r="A3038">
        <v>6</v>
      </c>
      <c r="B3038">
        <v>16862</v>
      </c>
      <c r="C3038" s="1">
        <v>0.2</v>
      </c>
      <c r="D3038" s="1">
        <v>0.8</v>
      </c>
      <c r="E3038" s="1">
        <v>0.09</v>
      </c>
      <c r="F3038" s="1">
        <v>0.16</v>
      </c>
      <c r="G3038">
        <v>46370</v>
      </c>
      <c r="H3038">
        <v>1.48</v>
      </c>
      <c r="I3038" s="1">
        <v>0.81</v>
      </c>
    </row>
    <row r="3039" spans="1:9" x14ac:dyDescent="0.3">
      <c r="A3039">
        <v>8</v>
      </c>
      <c r="B3039">
        <v>6955</v>
      </c>
      <c r="C3039" s="1">
        <v>0.26</v>
      </c>
      <c r="D3039" s="1">
        <v>0.74</v>
      </c>
      <c r="E3039" s="1">
        <v>0.08</v>
      </c>
      <c r="F3039" s="1">
        <v>0.13</v>
      </c>
      <c r="G3039">
        <v>48070</v>
      </c>
      <c r="H3039">
        <v>0</v>
      </c>
      <c r="I3039" s="1">
        <v>0.76</v>
      </c>
    </row>
    <row r="3040" spans="1:9" x14ac:dyDescent="0.3">
      <c r="A3040">
        <v>9</v>
      </c>
      <c r="B3040">
        <v>8746</v>
      </c>
      <c r="C3040" s="1">
        <v>0.23</v>
      </c>
      <c r="D3040" s="1">
        <v>0.77</v>
      </c>
      <c r="E3040" s="1">
        <v>0.08</v>
      </c>
      <c r="F3040" s="1">
        <v>0.15</v>
      </c>
      <c r="G3040">
        <v>46054</v>
      </c>
      <c r="H3040">
        <v>1.37</v>
      </c>
      <c r="I3040" s="1">
        <v>0.82</v>
      </c>
    </row>
    <row r="3041" spans="1:9" x14ac:dyDescent="0.3">
      <c r="A3041">
        <v>7</v>
      </c>
      <c r="B3041">
        <v>24415</v>
      </c>
      <c r="C3041" s="1">
        <v>0.2</v>
      </c>
      <c r="D3041" s="1">
        <v>0.8</v>
      </c>
      <c r="E3041" s="1">
        <v>0.08</v>
      </c>
      <c r="F3041" s="1">
        <v>0.18</v>
      </c>
      <c r="G3041">
        <v>41213</v>
      </c>
      <c r="H3041">
        <v>2.09</v>
      </c>
      <c r="I3041" s="1">
        <v>0.79</v>
      </c>
    </row>
    <row r="3042" spans="1:9" x14ac:dyDescent="0.3">
      <c r="A3042">
        <v>2</v>
      </c>
      <c r="B3042">
        <v>39944</v>
      </c>
      <c r="C3042" s="1">
        <v>0.21</v>
      </c>
      <c r="D3042" s="1">
        <v>0.79</v>
      </c>
      <c r="E3042" s="1">
        <v>0.06</v>
      </c>
      <c r="F3042" s="1">
        <v>0.21</v>
      </c>
      <c r="G3042">
        <v>38704</v>
      </c>
      <c r="H3042">
        <v>2</v>
      </c>
      <c r="I3042" s="1">
        <v>0.84</v>
      </c>
    </row>
    <row r="3043" spans="1:9" x14ac:dyDescent="0.3">
      <c r="A3043">
        <v>9</v>
      </c>
      <c r="B3043">
        <v>8285</v>
      </c>
      <c r="C3043" s="1">
        <v>0.23</v>
      </c>
      <c r="D3043" s="1">
        <v>0.77</v>
      </c>
      <c r="E3043" s="1">
        <v>7.0000000000000007E-2</v>
      </c>
      <c r="F3043" s="1">
        <v>0.23</v>
      </c>
      <c r="G3043">
        <v>34054</v>
      </c>
      <c r="H3043">
        <v>1.81</v>
      </c>
      <c r="I3043" s="1">
        <v>0.83</v>
      </c>
    </row>
    <row r="3044" spans="1:9" x14ac:dyDescent="0.3">
      <c r="A3044">
        <v>6</v>
      </c>
      <c r="B3044">
        <v>15270</v>
      </c>
      <c r="C3044" s="1">
        <v>0.23</v>
      </c>
      <c r="D3044" s="1">
        <v>0.77</v>
      </c>
      <c r="E3044" s="1">
        <v>0.08</v>
      </c>
      <c r="F3044" s="1">
        <v>0.18</v>
      </c>
      <c r="G3044">
        <v>44685</v>
      </c>
      <c r="H3044">
        <v>2.88</v>
      </c>
      <c r="I3044" s="1">
        <v>0.81</v>
      </c>
    </row>
    <row r="3045" spans="1:9" x14ac:dyDescent="0.3">
      <c r="A3045">
        <v>3</v>
      </c>
      <c r="B3045">
        <v>5830</v>
      </c>
      <c r="C3045" s="1">
        <v>0.2</v>
      </c>
      <c r="D3045" s="1">
        <v>0.8</v>
      </c>
      <c r="E3045" s="1">
        <v>0.09</v>
      </c>
      <c r="F3045" s="1">
        <v>0.19</v>
      </c>
      <c r="G3045">
        <v>44837</v>
      </c>
      <c r="H3045">
        <v>0</v>
      </c>
      <c r="I3045" s="1">
        <v>0.86</v>
      </c>
    </row>
    <row r="3046" spans="1:9" x14ac:dyDescent="0.3">
      <c r="A3046">
        <v>3</v>
      </c>
      <c r="B3046">
        <v>84203</v>
      </c>
      <c r="C3046" s="1">
        <v>0.2</v>
      </c>
      <c r="D3046" s="1">
        <v>0.8</v>
      </c>
      <c r="E3046" s="1">
        <v>0.08</v>
      </c>
      <c r="F3046" s="1">
        <v>0.15</v>
      </c>
      <c r="G3046">
        <v>45278</v>
      </c>
      <c r="H3046">
        <v>3.31</v>
      </c>
      <c r="I3046" s="1">
        <v>0.84</v>
      </c>
    </row>
    <row r="3047" spans="1:9" x14ac:dyDescent="0.3">
      <c r="A3047">
        <v>6</v>
      </c>
      <c r="B3047">
        <v>20786</v>
      </c>
      <c r="C3047" s="1">
        <v>0.21</v>
      </c>
      <c r="D3047" s="1">
        <v>0.79</v>
      </c>
      <c r="E3047" s="1">
        <v>7.0000000000000007E-2</v>
      </c>
      <c r="F3047" s="1">
        <v>0.24</v>
      </c>
      <c r="G3047">
        <v>35460</v>
      </c>
      <c r="H3047">
        <v>0</v>
      </c>
      <c r="I3047" s="1">
        <v>0.87</v>
      </c>
    </row>
    <row r="3048" spans="1:9" x14ac:dyDescent="0.3">
      <c r="A3048">
        <v>8</v>
      </c>
      <c r="B3048">
        <v>20348</v>
      </c>
      <c r="C3048" s="1">
        <v>0.28999999999999998</v>
      </c>
      <c r="D3048" s="1">
        <v>0.71</v>
      </c>
      <c r="E3048" s="1">
        <v>0.1</v>
      </c>
      <c r="F3048" s="1">
        <v>0.14000000000000001</v>
      </c>
      <c r="G3048">
        <v>43000</v>
      </c>
      <c r="H3048">
        <v>1.23</v>
      </c>
      <c r="I3048" s="1">
        <v>0.7</v>
      </c>
    </row>
    <row r="3049" spans="1:9" x14ac:dyDescent="0.3">
      <c r="A3049">
        <v>7</v>
      </c>
      <c r="B3049">
        <v>15600</v>
      </c>
      <c r="C3049" s="1">
        <v>0.2</v>
      </c>
      <c r="D3049" s="1">
        <v>0.8</v>
      </c>
      <c r="E3049" s="1">
        <v>0.08</v>
      </c>
      <c r="F3049" s="1">
        <v>0.15</v>
      </c>
      <c r="G3049">
        <v>44627</v>
      </c>
      <c r="H3049">
        <v>2.2400000000000002</v>
      </c>
      <c r="I3049" s="1">
        <v>0.81</v>
      </c>
    </row>
    <row r="3050" spans="1:9" x14ac:dyDescent="0.3">
      <c r="A3050">
        <v>6</v>
      </c>
      <c r="B3050">
        <v>45164</v>
      </c>
      <c r="C3050" s="1">
        <v>0.22</v>
      </c>
      <c r="D3050" s="1">
        <v>0.78</v>
      </c>
      <c r="E3050" s="1">
        <v>0.08</v>
      </c>
      <c r="F3050" s="1">
        <v>0.12</v>
      </c>
      <c r="G3050">
        <v>50344</v>
      </c>
      <c r="H3050">
        <v>1.59</v>
      </c>
      <c r="I3050" s="1">
        <v>0.81</v>
      </c>
    </row>
    <row r="3051" spans="1:9" x14ac:dyDescent="0.3">
      <c r="A3051">
        <v>8</v>
      </c>
      <c r="B3051">
        <v>15042</v>
      </c>
      <c r="C3051" s="1">
        <v>0.28000000000000003</v>
      </c>
      <c r="D3051" s="1">
        <v>0.72</v>
      </c>
      <c r="E3051" s="1">
        <v>0.09</v>
      </c>
      <c r="F3051" s="1">
        <v>0.14000000000000001</v>
      </c>
      <c r="G3051">
        <v>53637</v>
      </c>
      <c r="H3051">
        <v>0</v>
      </c>
      <c r="I3051" s="1">
        <v>0.75</v>
      </c>
    </row>
    <row r="3052" spans="1:9" x14ac:dyDescent="0.3">
      <c r="A3052">
        <v>2</v>
      </c>
      <c r="B3052">
        <v>263378</v>
      </c>
      <c r="C3052" s="1">
        <v>0.15</v>
      </c>
      <c r="D3052" s="1">
        <v>0.85</v>
      </c>
      <c r="E3052" s="1">
        <v>0.06</v>
      </c>
      <c r="F3052" s="1">
        <v>0.08</v>
      </c>
      <c r="G3052">
        <v>62097</v>
      </c>
      <c r="H3052">
        <v>2.81</v>
      </c>
      <c r="I3052" s="1">
        <v>0.85</v>
      </c>
    </row>
    <row r="3053" spans="1:9" x14ac:dyDescent="0.3">
      <c r="A3053">
        <v>8</v>
      </c>
      <c r="B3053">
        <v>13125</v>
      </c>
      <c r="C3053" s="1">
        <v>0.22</v>
      </c>
      <c r="D3053" s="1">
        <v>0.78</v>
      </c>
      <c r="E3053" s="1">
        <v>7.0000000000000007E-2</v>
      </c>
      <c r="F3053" s="1">
        <v>0.09</v>
      </c>
      <c r="G3053">
        <v>59087</v>
      </c>
      <c r="H3053">
        <v>0</v>
      </c>
      <c r="I3053" s="1">
        <v>0.8</v>
      </c>
    </row>
    <row r="3054" spans="1:9" x14ac:dyDescent="0.3">
      <c r="A3054">
        <v>8</v>
      </c>
      <c r="B3054">
        <v>15392</v>
      </c>
      <c r="C3054" s="1">
        <v>0.28999999999999998</v>
      </c>
      <c r="D3054" s="1">
        <v>0.71</v>
      </c>
      <c r="E3054" s="1">
        <v>0.11</v>
      </c>
      <c r="F3054" s="1">
        <v>0.11</v>
      </c>
      <c r="G3054">
        <v>55295</v>
      </c>
      <c r="H3054">
        <v>4.3499999999999996</v>
      </c>
      <c r="I3054" s="1">
        <v>0.74</v>
      </c>
    </row>
    <row r="3055" spans="1:9" x14ac:dyDescent="0.3">
      <c r="A3055">
        <v>3</v>
      </c>
      <c r="B3055">
        <v>50159</v>
      </c>
      <c r="C3055" s="1">
        <v>0.15</v>
      </c>
      <c r="D3055" s="1">
        <v>0.85</v>
      </c>
      <c r="E3055" s="1">
        <v>0.05</v>
      </c>
      <c r="F3055" s="1">
        <v>0.05</v>
      </c>
      <c r="G3055">
        <v>72645</v>
      </c>
      <c r="H3055">
        <v>0.3</v>
      </c>
      <c r="I3055" s="1">
        <v>0.87</v>
      </c>
    </row>
    <row r="3056" spans="1:9" x14ac:dyDescent="0.3">
      <c r="A3056">
        <v>3</v>
      </c>
      <c r="B3056">
        <v>64135</v>
      </c>
      <c r="C3056" s="1">
        <v>0.18</v>
      </c>
      <c r="D3056" s="1">
        <v>0.82</v>
      </c>
      <c r="E3056" s="1">
        <v>7.0000000000000007E-2</v>
      </c>
      <c r="F3056" s="1">
        <v>0.11</v>
      </c>
      <c r="G3056">
        <v>59528</v>
      </c>
      <c r="H3056">
        <v>2.35</v>
      </c>
      <c r="I3056" s="1">
        <v>0.81</v>
      </c>
    </row>
    <row r="3057" spans="1:9" x14ac:dyDescent="0.3">
      <c r="A3057">
        <v>6</v>
      </c>
      <c r="B3057">
        <v>34709</v>
      </c>
      <c r="C3057" s="1">
        <v>0.17</v>
      </c>
      <c r="D3057" s="1">
        <v>0.83</v>
      </c>
      <c r="E3057" s="1">
        <v>0.05</v>
      </c>
      <c r="F3057" s="1">
        <v>0.12</v>
      </c>
      <c r="G3057">
        <v>55245</v>
      </c>
      <c r="H3057">
        <v>0.46</v>
      </c>
      <c r="I3057" s="1">
        <v>0.84</v>
      </c>
    </row>
    <row r="3058" spans="1:9" x14ac:dyDescent="0.3">
      <c r="A3058">
        <v>2</v>
      </c>
      <c r="B3058">
        <v>57358</v>
      </c>
      <c r="C3058" s="1">
        <v>0.18</v>
      </c>
      <c r="D3058" s="1">
        <v>0.82</v>
      </c>
      <c r="E3058" s="1">
        <v>7.0000000000000007E-2</v>
      </c>
      <c r="F3058" s="1">
        <v>7.0000000000000007E-2</v>
      </c>
      <c r="G3058">
        <v>65435</v>
      </c>
      <c r="H3058">
        <v>2.74</v>
      </c>
      <c r="I3058" s="1">
        <v>0.83</v>
      </c>
    </row>
    <row r="3059" spans="1:9" x14ac:dyDescent="0.3">
      <c r="A3059">
        <v>7</v>
      </c>
      <c r="B3059">
        <v>16291</v>
      </c>
      <c r="C3059" s="1">
        <v>0.23</v>
      </c>
      <c r="D3059" s="1">
        <v>0.77</v>
      </c>
      <c r="E3059" s="1">
        <v>0.08</v>
      </c>
      <c r="F3059" s="1">
        <v>0.12</v>
      </c>
      <c r="G3059">
        <v>49200</v>
      </c>
      <c r="H3059">
        <v>1.53</v>
      </c>
      <c r="I3059" s="1">
        <v>0.76</v>
      </c>
    </row>
    <row r="3060" spans="1:9" x14ac:dyDescent="0.3">
      <c r="A3060">
        <v>2</v>
      </c>
      <c r="B3060">
        <v>542364</v>
      </c>
      <c r="C3060" s="1">
        <v>0.14000000000000001</v>
      </c>
      <c r="D3060" s="1">
        <v>0.86</v>
      </c>
      <c r="E3060" s="1">
        <v>0.05</v>
      </c>
      <c r="F3060" s="1">
        <v>0.11</v>
      </c>
      <c r="G3060">
        <v>71789</v>
      </c>
      <c r="H3060">
        <v>3.18</v>
      </c>
      <c r="I3060" s="1">
        <v>0.87</v>
      </c>
    </row>
    <row r="3061" spans="1:9" x14ac:dyDescent="0.3">
      <c r="A3061">
        <v>4</v>
      </c>
      <c r="B3061">
        <v>87847</v>
      </c>
      <c r="C3061" s="1">
        <v>0.18</v>
      </c>
      <c r="D3061" s="1">
        <v>0.82</v>
      </c>
      <c r="E3061" s="1">
        <v>0.06</v>
      </c>
      <c r="F3061" s="1">
        <v>0.08</v>
      </c>
      <c r="G3061">
        <v>63608</v>
      </c>
      <c r="H3061">
        <v>2.87</v>
      </c>
      <c r="I3061" s="1">
        <v>0.79</v>
      </c>
    </row>
    <row r="3062" spans="1:9" x14ac:dyDescent="0.3">
      <c r="A3062">
        <v>6</v>
      </c>
      <c r="B3062">
        <v>27610</v>
      </c>
      <c r="C3062" s="1">
        <v>0.3</v>
      </c>
      <c r="D3062" s="1">
        <v>0.7</v>
      </c>
      <c r="E3062" s="1">
        <v>0.08</v>
      </c>
      <c r="F3062" s="1">
        <v>0.08</v>
      </c>
      <c r="G3062">
        <v>61221</v>
      </c>
      <c r="H3062">
        <v>1.99</v>
      </c>
      <c r="I3062" s="1">
        <v>0.72</v>
      </c>
    </row>
    <row r="3063" spans="1:9" x14ac:dyDescent="0.3">
      <c r="A3063">
        <v>2</v>
      </c>
      <c r="B3063">
        <v>43208</v>
      </c>
      <c r="C3063" s="1">
        <v>0.19</v>
      </c>
      <c r="D3063" s="1">
        <v>0.81</v>
      </c>
      <c r="E3063" s="1">
        <v>0.09</v>
      </c>
      <c r="F3063" s="1">
        <v>0.11</v>
      </c>
      <c r="G3063">
        <v>50637</v>
      </c>
      <c r="H3063">
        <v>0.57999999999999996</v>
      </c>
      <c r="I3063" s="1">
        <v>0.82</v>
      </c>
    </row>
    <row r="3064" spans="1:9" x14ac:dyDescent="0.3">
      <c r="A3064">
        <v>6</v>
      </c>
      <c r="B3064">
        <v>45131</v>
      </c>
      <c r="C3064" s="1">
        <v>0.16</v>
      </c>
      <c r="D3064" s="1">
        <v>0.84</v>
      </c>
      <c r="E3064" s="1">
        <v>0.06</v>
      </c>
      <c r="F3064" s="1">
        <v>0.12</v>
      </c>
      <c r="G3064">
        <v>57506</v>
      </c>
      <c r="H3064">
        <v>0.55000000000000004</v>
      </c>
      <c r="I3064" s="1">
        <v>0.82</v>
      </c>
    </row>
    <row r="3065" spans="1:9" x14ac:dyDescent="0.3">
      <c r="A3065">
        <v>3</v>
      </c>
      <c r="B3065">
        <v>104534</v>
      </c>
      <c r="C3065" s="1">
        <v>0.16</v>
      </c>
      <c r="D3065" s="1">
        <v>0.84</v>
      </c>
      <c r="E3065" s="1">
        <v>0.06</v>
      </c>
      <c r="F3065" s="1">
        <v>0.12</v>
      </c>
      <c r="G3065">
        <v>60111</v>
      </c>
      <c r="H3065">
        <v>3.86</v>
      </c>
      <c r="I3065" s="1">
        <v>0.83</v>
      </c>
    </row>
    <row r="3066" spans="1:9" x14ac:dyDescent="0.3">
      <c r="A3066">
        <v>9</v>
      </c>
      <c r="B3066">
        <v>4321</v>
      </c>
      <c r="C3066" s="1">
        <v>0.26</v>
      </c>
      <c r="D3066" s="1">
        <v>0.74</v>
      </c>
      <c r="E3066" s="1">
        <v>0.12</v>
      </c>
      <c r="F3066" s="1">
        <v>0.12</v>
      </c>
      <c r="G3066">
        <v>53188</v>
      </c>
      <c r="H3066">
        <v>0</v>
      </c>
      <c r="I3066" s="1">
        <v>0.78</v>
      </c>
    </row>
    <row r="3067" spans="1:9" x14ac:dyDescent="0.3">
      <c r="A3067">
        <v>3</v>
      </c>
      <c r="B3067">
        <v>103066</v>
      </c>
      <c r="C3067" s="1">
        <v>0.19</v>
      </c>
      <c r="D3067" s="1">
        <v>0.81</v>
      </c>
      <c r="E3067" s="1">
        <v>7.0000000000000007E-2</v>
      </c>
      <c r="F3067" s="1">
        <v>0.09</v>
      </c>
      <c r="G3067">
        <v>59428</v>
      </c>
      <c r="H3067">
        <v>1.75</v>
      </c>
      <c r="I3067" s="1">
        <v>0.82</v>
      </c>
    </row>
    <row r="3068" spans="1:9" x14ac:dyDescent="0.3">
      <c r="A3068">
        <v>9</v>
      </c>
      <c r="B3068">
        <v>8991</v>
      </c>
      <c r="C3068" s="1">
        <v>0.23</v>
      </c>
      <c r="D3068" s="1">
        <v>0.77</v>
      </c>
      <c r="E3068" s="1">
        <v>0.1</v>
      </c>
      <c r="F3068" s="1">
        <v>0.14000000000000001</v>
      </c>
      <c r="G3068">
        <v>45156</v>
      </c>
      <c r="H3068">
        <v>0</v>
      </c>
      <c r="I3068" s="1">
        <v>0.8</v>
      </c>
    </row>
    <row r="3069" spans="1:9" x14ac:dyDescent="0.3">
      <c r="A3069">
        <v>6</v>
      </c>
      <c r="B3069">
        <v>51554</v>
      </c>
      <c r="C3069" s="1">
        <v>0.17</v>
      </c>
      <c r="D3069" s="1">
        <v>0.83</v>
      </c>
      <c r="E3069" s="1">
        <v>0.06</v>
      </c>
      <c r="F3069" s="1">
        <v>0.13</v>
      </c>
      <c r="G3069">
        <v>57328</v>
      </c>
      <c r="H3069">
        <v>2.46</v>
      </c>
      <c r="I3069" s="1">
        <v>0.77</v>
      </c>
    </row>
    <row r="3070" spans="1:9" x14ac:dyDescent="0.3">
      <c r="A3070">
        <v>2</v>
      </c>
      <c r="B3070">
        <v>36929</v>
      </c>
      <c r="C3070" s="1">
        <v>0.19</v>
      </c>
      <c r="D3070" s="1">
        <v>0.81</v>
      </c>
      <c r="E3070" s="1">
        <v>0.06</v>
      </c>
      <c r="F3070" s="1">
        <v>0.08</v>
      </c>
      <c r="G3070">
        <v>63160</v>
      </c>
      <c r="H3070">
        <v>1.57</v>
      </c>
      <c r="I3070" s="1">
        <v>0.83</v>
      </c>
    </row>
    <row r="3071" spans="1:9" x14ac:dyDescent="0.3">
      <c r="A3071">
        <v>6</v>
      </c>
      <c r="B3071">
        <v>18918</v>
      </c>
      <c r="C3071" s="1">
        <v>0.22</v>
      </c>
      <c r="D3071" s="1">
        <v>0.78</v>
      </c>
      <c r="E3071" s="1">
        <v>7.0000000000000007E-2</v>
      </c>
      <c r="F3071" s="1">
        <v>0.11</v>
      </c>
      <c r="G3071">
        <v>55512</v>
      </c>
      <c r="H3071">
        <v>1.32</v>
      </c>
      <c r="I3071" s="1">
        <v>0.8</v>
      </c>
    </row>
    <row r="3072" spans="1:9" x14ac:dyDescent="0.3">
      <c r="A3072">
        <v>2</v>
      </c>
      <c r="B3072">
        <v>23771</v>
      </c>
      <c r="C3072" s="1">
        <v>0.19</v>
      </c>
      <c r="D3072" s="1">
        <v>0.81</v>
      </c>
      <c r="E3072" s="1">
        <v>7.0000000000000007E-2</v>
      </c>
      <c r="F3072" s="1">
        <v>0.08</v>
      </c>
      <c r="G3072">
        <v>68017</v>
      </c>
      <c r="H3072">
        <v>2.9</v>
      </c>
      <c r="I3072" s="1">
        <v>0.84</v>
      </c>
    </row>
    <row r="3073" spans="1:9" x14ac:dyDescent="0.3">
      <c r="A3073">
        <v>9</v>
      </c>
      <c r="B3073">
        <v>5676</v>
      </c>
      <c r="C3073" s="1">
        <v>0.31</v>
      </c>
      <c r="D3073" s="1">
        <v>0.69</v>
      </c>
      <c r="E3073" s="1">
        <v>0.1</v>
      </c>
      <c r="F3073" s="1">
        <v>0.13</v>
      </c>
      <c r="G3073">
        <v>44130</v>
      </c>
      <c r="H3073">
        <v>0</v>
      </c>
      <c r="I3073" s="1">
        <v>0.73</v>
      </c>
    </row>
    <row r="3074" spans="1:9" x14ac:dyDescent="0.3">
      <c r="A3074">
        <v>6</v>
      </c>
      <c r="B3074">
        <v>20478</v>
      </c>
      <c r="C3074" s="1">
        <v>0.19</v>
      </c>
      <c r="D3074" s="1">
        <v>0.81</v>
      </c>
      <c r="E3074" s="1">
        <v>0.08</v>
      </c>
      <c r="F3074" s="1">
        <v>0.11</v>
      </c>
      <c r="G3074">
        <v>52919</v>
      </c>
      <c r="H3074">
        <v>0.83</v>
      </c>
      <c r="I3074" s="1">
        <v>0.78</v>
      </c>
    </row>
    <row r="3075" spans="1:9" x14ac:dyDescent="0.3">
      <c r="A3075">
        <v>4</v>
      </c>
      <c r="B3075">
        <v>85129</v>
      </c>
      <c r="C3075" s="1">
        <v>0.17</v>
      </c>
      <c r="D3075" s="1">
        <v>0.83</v>
      </c>
      <c r="E3075" s="1">
        <v>0.06</v>
      </c>
      <c r="F3075" s="1">
        <v>0.08</v>
      </c>
      <c r="G3075">
        <v>65831</v>
      </c>
      <c r="H3075">
        <v>0.57999999999999996</v>
      </c>
      <c r="I3075" s="1">
        <v>0.83</v>
      </c>
    </row>
    <row r="3076" spans="1:9" x14ac:dyDescent="0.3">
      <c r="A3076">
        <v>7</v>
      </c>
      <c r="B3076">
        <v>26617</v>
      </c>
      <c r="C3076" s="1">
        <v>0.2</v>
      </c>
      <c r="D3076" s="1">
        <v>0.8</v>
      </c>
      <c r="E3076" s="1">
        <v>0.08</v>
      </c>
      <c r="F3076" s="1">
        <v>0.13</v>
      </c>
      <c r="G3076">
        <v>52891</v>
      </c>
      <c r="H3076">
        <v>4.17</v>
      </c>
      <c r="I3076" s="1">
        <v>0.79</v>
      </c>
    </row>
    <row r="3077" spans="1:9" x14ac:dyDescent="0.3">
      <c r="A3077">
        <v>1</v>
      </c>
      <c r="B3077">
        <v>169290</v>
      </c>
      <c r="C3077" s="1">
        <v>0.14000000000000001</v>
      </c>
      <c r="D3077" s="1">
        <v>0.86</v>
      </c>
      <c r="E3077" s="1">
        <v>0.06</v>
      </c>
      <c r="F3077" s="1">
        <v>0.12</v>
      </c>
      <c r="G3077">
        <v>65013</v>
      </c>
      <c r="H3077">
        <v>1.61</v>
      </c>
      <c r="I3077" s="1">
        <v>0.87</v>
      </c>
    </row>
    <row r="3078" spans="1:9" x14ac:dyDescent="0.3">
      <c r="A3078">
        <v>2</v>
      </c>
      <c r="B3078">
        <v>20383</v>
      </c>
      <c r="C3078" s="1">
        <v>0.2</v>
      </c>
      <c r="D3078" s="1">
        <v>0.8</v>
      </c>
      <c r="E3078" s="1">
        <v>0.06</v>
      </c>
      <c r="F3078" s="1">
        <v>7.0000000000000007E-2</v>
      </c>
      <c r="G3078">
        <v>63612</v>
      </c>
      <c r="H3078">
        <v>0</v>
      </c>
      <c r="I3078" s="1">
        <v>0.82</v>
      </c>
    </row>
    <row r="3079" spans="1:9" x14ac:dyDescent="0.3">
      <c r="A3079">
        <v>3</v>
      </c>
      <c r="B3079">
        <v>118230</v>
      </c>
      <c r="C3079" s="1">
        <v>0.16</v>
      </c>
      <c r="D3079" s="1">
        <v>0.84</v>
      </c>
      <c r="E3079" s="1">
        <v>7.0000000000000007E-2</v>
      </c>
      <c r="F3079" s="1">
        <v>0.1</v>
      </c>
      <c r="G3079">
        <v>60619</v>
      </c>
      <c r="H3079">
        <v>3.5</v>
      </c>
      <c r="I3079" s="1">
        <v>0.82</v>
      </c>
    </row>
    <row r="3080" spans="1:9" x14ac:dyDescent="0.3">
      <c r="A3080">
        <v>8</v>
      </c>
      <c r="B3080">
        <v>16665</v>
      </c>
      <c r="C3080" s="1">
        <v>0.19</v>
      </c>
      <c r="D3080" s="1">
        <v>0.81</v>
      </c>
      <c r="E3080" s="1">
        <v>0.05</v>
      </c>
      <c r="F3080" s="1">
        <v>0.11</v>
      </c>
      <c r="G3080">
        <v>60711</v>
      </c>
      <c r="H3080">
        <v>1.5</v>
      </c>
      <c r="I3080" s="1">
        <v>0.83</v>
      </c>
    </row>
    <row r="3081" spans="1:9" x14ac:dyDescent="0.3">
      <c r="A3081">
        <v>6</v>
      </c>
      <c r="B3081">
        <v>19268</v>
      </c>
      <c r="C3081" s="1">
        <v>0.24</v>
      </c>
      <c r="D3081" s="1">
        <v>0.76</v>
      </c>
      <c r="E3081" s="1">
        <v>0.09</v>
      </c>
      <c r="F3081" s="1">
        <v>0.12</v>
      </c>
      <c r="G3081">
        <v>51334</v>
      </c>
      <c r="H3081">
        <v>1.25</v>
      </c>
      <c r="I3081" s="1">
        <v>0.79</v>
      </c>
    </row>
    <row r="3082" spans="1:9" x14ac:dyDescent="0.3">
      <c r="A3082">
        <v>6</v>
      </c>
      <c r="B3082">
        <v>27689</v>
      </c>
      <c r="C3082" s="1">
        <v>0.21</v>
      </c>
      <c r="D3082" s="1">
        <v>0.79</v>
      </c>
      <c r="E3082" s="1">
        <v>0.08</v>
      </c>
      <c r="F3082" s="1">
        <v>0.1</v>
      </c>
      <c r="G3082">
        <v>56645</v>
      </c>
      <c r="H3082">
        <v>0.65</v>
      </c>
      <c r="I3082" s="1">
        <v>0.81</v>
      </c>
    </row>
    <row r="3083" spans="1:9" x14ac:dyDescent="0.3">
      <c r="A3083">
        <v>4</v>
      </c>
      <c r="B3083">
        <v>79074</v>
      </c>
      <c r="C3083" s="1">
        <v>0.2</v>
      </c>
      <c r="D3083" s="1">
        <v>0.8</v>
      </c>
      <c r="E3083" s="1">
        <v>7.0000000000000007E-2</v>
      </c>
      <c r="F3083" s="1">
        <v>0.1</v>
      </c>
      <c r="G3083">
        <v>56466</v>
      </c>
      <c r="H3083">
        <v>1.63</v>
      </c>
      <c r="I3083" s="1">
        <v>0.82</v>
      </c>
    </row>
    <row r="3084" spans="1:9" x14ac:dyDescent="0.3">
      <c r="A3084">
        <v>3</v>
      </c>
      <c r="B3084">
        <v>135428</v>
      </c>
      <c r="C3084" s="1">
        <v>0.18</v>
      </c>
      <c r="D3084" s="1">
        <v>0.82</v>
      </c>
      <c r="E3084" s="1">
        <v>0.06</v>
      </c>
      <c r="F3084" s="1">
        <v>7.0000000000000007E-2</v>
      </c>
      <c r="G3084">
        <v>63442</v>
      </c>
      <c r="H3084">
        <v>3.86</v>
      </c>
      <c r="I3084" s="1">
        <v>0.84</v>
      </c>
    </row>
    <row r="3085" spans="1:9" x14ac:dyDescent="0.3">
      <c r="A3085">
        <v>6</v>
      </c>
      <c r="B3085">
        <v>40434</v>
      </c>
      <c r="C3085" s="1">
        <v>0.24</v>
      </c>
      <c r="D3085" s="1">
        <v>0.76</v>
      </c>
      <c r="E3085" s="1">
        <v>0.09</v>
      </c>
      <c r="F3085" s="1">
        <v>0.12</v>
      </c>
      <c r="G3085">
        <v>50670</v>
      </c>
      <c r="H3085">
        <v>1.46</v>
      </c>
      <c r="I3085" s="1">
        <v>0.79</v>
      </c>
    </row>
    <row r="3086" spans="1:9" x14ac:dyDescent="0.3">
      <c r="A3086">
        <v>8</v>
      </c>
      <c r="B3086">
        <v>15434</v>
      </c>
      <c r="C3086" s="1">
        <v>0.25</v>
      </c>
      <c r="D3086" s="1">
        <v>0.75</v>
      </c>
      <c r="E3086" s="1">
        <v>0.09</v>
      </c>
      <c r="F3086" s="1">
        <v>0.11</v>
      </c>
      <c r="G3086">
        <v>46964</v>
      </c>
      <c r="H3086">
        <v>0</v>
      </c>
      <c r="I3086" s="1">
        <v>0.78</v>
      </c>
    </row>
    <row r="3087" spans="1:9" x14ac:dyDescent="0.3">
      <c r="A3087">
        <v>8</v>
      </c>
      <c r="B3087">
        <v>4658</v>
      </c>
      <c r="C3087" s="1">
        <v>0.13</v>
      </c>
      <c r="D3087" s="1">
        <v>0.87</v>
      </c>
      <c r="E3087" s="1">
        <v>0.06</v>
      </c>
      <c r="F3087" s="1">
        <v>0.26</v>
      </c>
      <c r="G3087">
        <v>40682</v>
      </c>
      <c r="H3087">
        <v>0</v>
      </c>
      <c r="I3087" s="1">
        <v>0.88</v>
      </c>
    </row>
    <row r="3088" spans="1:9" x14ac:dyDescent="0.3">
      <c r="A3088">
        <v>1</v>
      </c>
      <c r="B3088">
        <v>948201</v>
      </c>
      <c r="C3088" s="1">
        <v>0.14000000000000001</v>
      </c>
      <c r="D3088" s="1">
        <v>0.86</v>
      </c>
      <c r="E3088" s="1">
        <v>0.05</v>
      </c>
      <c r="F3088" s="1">
        <v>0.19</v>
      </c>
      <c r="G3088">
        <v>49771</v>
      </c>
      <c r="H3088">
        <v>3.95</v>
      </c>
      <c r="I3088" s="1">
        <v>0.87</v>
      </c>
    </row>
    <row r="3089" spans="1:9" x14ac:dyDescent="0.3">
      <c r="A3089">
        <v>6</v>
      </c>
      <c r="B3089">
        <v>46051</v>
      </c>
      <c r="C3089" s="1">
        <v>0.17</v>
      </c>
      <c r="D3089" s="1">
        <v>0.83</v>
      </c>
      <c r="E3089" s="1">
        <v>0.1</v>
      </c>
      <c r="F3089" s="1">
        <v>0.13</v>
      </c>
      <c r="G3089">
        <v>58391</v>
      </c>
      <c r="H3089">
        <v>2.41</v>
      </c>
      <c r="I3089" s="1">
        <v>0.85</v>
      </c>
    </row>
    <row r="3090" spans="1:9" x14ac:dyDescent="0.3">
      <c r="A3090">
        <v>2</v>
      </c>
      <c r="B3090">
        <v>37830</v>
      </c>
      <c r="C3090" s="1">
        <v>0.2</v>
      </c>
      <c r="D3090" s="1">
        <v>0.8</v>
      </c>
      <c r="E3090" s="1">
        <v>7.0000000000000007E-2</v>
      </c>
      <c r="F3090" s="1">
        <v>0.09</v>
      </c>
      <c r="G3090">
        <v>59983</v>
      </c>
      <c r="H3090">
        <v>0.69</v>
      </c>
      <c r="I3090" s="1">
        <v>0.82</v>
      </c>
    </row>
    <row r="3091" spans="1:9" x14ac:dyDescent="0.3">
      <c r="A3091">
        <v>7</v>
      </c>
      <c r="B3091">
        <v>35470</v>
      </c>
      <c r="C3091" s="1">
        <v>0.26</v>
      </c>
      <c r="D3091" s="1">
        <v>0.74</v>
      </c>
      <c r="E3091" s="1">
        <v>0.1</v>
      </c>
      <c r="F3091" s="1">
        <v>0.09</v>
      </c>
      <c r="G3091">
        <v>53805</v>
      </c>
      <c r="H3091">
        <v>1.8</v>
      </c>
      <c r="I3091" s="1">
        <v>0.77</v>
      </c>
    </row>
    <row r="3092" spans="1:9" x14ac:dyDescent="0.3">
      <c r="A3092">
        <v>3</v>
      </c>
      <c r="B3092">
        <v>187365</v>
      </c>
      <c r="C3092" s="1">
        <v>0.15</v>
      </c>
      <c r="D3092" s="1">
        <v>0.85</v>
      </c>
      <c r="E3092" s="1">
        <v>0.06</v>
      </c>
      <c r="F3092" s="1">
        <v>7.0000000000000007E-2</v>
      </c>
      <c r="G3092">
        <v>65993</v>
      </c>
      <c r="H3092">
        <v>1.8</v>
      </c>
      <c r="I3092" s="1">
        <v>0.87</v>
      </c>
    </row>
    <row r="3093" spans="1:9" x14ac:dyDescent="0.3">
      <c r="A3093">
        <v>1</v>
      </c>
      <c r="B3093">
        <v>89147</v>
      </c>
      <c r="C3093" s="1">
        <v>0.2</v>
      </c>
      <c r="D3093" s="1">
        <v>0.8</v>
      </c>
      <c r="E3093" s="1">
        <v>0.05</v>
      </c>
      <c r="F3093" s="1">
        <v>0.04</v>
      </c>
      <c r="G3093">
        <v>83014</v>
      </c>
      <c r="H3093">
        <v>2.75</v>
      </c>
      <c r="I3093" s="1">
        <v>0.81</v>
      </c>
    </row>
    <row r="3094" spans="1:9" x14ac:dyDescent="0.3">
      <c r="A3094">
        <v>8</v>
      </c>
      <c r="B3094">
        <v>7289</v>
      </c>
      <c r="C3094" s="1">
        <v>0.22</v>
      </c>
      <c r="D3094" s="1">
        <v>0.78</v>
      </c>
      <c r="E3094" s="1">
        <v>7.0000000000000007E-2</v>
      </c>
      <c r="F3094" s="1">
        <v>0.1</v>
      </c>
      <c r="G3094">
        <v>56348</v>
      </c>
      <c r="H3094">
        <v>3.43</v>
      </c>
      <c r="I3094" s="1">
        <v>0.82</v>
      </c>
    </row>
    <row r="3095" spans="1:9" x14ac:dyDescent="0.3">
      <c r="A3095">
        <v>1</v>
      </c>
      <c r="B3095">
        <v>42555</v>
      </c>
      <c r="C3095" s="1">
        <v>0.15</v>
      </c>
      <c r="D3095" s="1">
        <v>0.85</v>
      </c>
      <c r="E3095" s="1">
        <v>0.06</v>
      </c>
      <c r="F3095" s="1">
        <v>0.08</v>
      </c>
      <c r="G3095">
        <v>75421</v>
      </c>
      <c r="H3095">
        <v>0.42</v>
      </c>
      <c r="I3095" s="1">
        <v>0.82</v>
      </c>
    </row>
    <row r="3096" spans="1:9" x14ac:dyDescent="0.3">
      <c r="A3096">
        <v>6</v>
      </c>
      <c r="B3096">
        <v>43598</v>
      </c>
      <c r="C3096" s="1">
        <v>0.21</v>
      </c>
      <c r="D3096" s="1">
        <v>0.79</v>
      </c>
      <c r="E3096" s="1">
        <v>0.08</v>
      </c>
      <c r="F3096" s="1">
        <v>0.1</v>
      </c>
      <c r="G3096">
        <v>59990</v>
      </c>
      <c r="H3096">
        <v>1.35</v>
      </c>
      <c r="I3096" s="1">
        <v>0.82</v>
      </c>
    </row>
    <row r="3097" spans="1:9" x14ac:dyDescent="0.3">
      <c r="A3097">
        <v>4</v>
      </c>
      <c r="B3097">
        <v>70942</v>
      </c>
      <c r="C3097" s="1">
        <v>0.17</v>
      </c>
      <c r="D3097" s="1">
        <v>0.83</v>
      </c>
      <c r="E3097" s="1">
        <v>0.06</v>
      </c>
      <c r="F3097" s="1">
        <v>0.11</v>
      </c>
      <c r="G3097">
        <v>59032</v>
      </c>
      <c r="H3097">
        <v>0.49</v>
      </c>
      <c r="I3097" s="1">
        <v>0.81</v>
      </c>
    </row>
    <row r="3098" spans="1:9" x14ac:dyDescent="0.3">
      <c r="A3098">
        <v>9</v>
      </c>
      <c r="B3098">
        <v>13397</v>
      </c>
      <c r="C3098" s="1">
        <v>0.26</v>
      </c>
      <c r="D3098" s="1">
        <v>0.74</v>
      </c>
      <c r="E3098" s="1">
        <v>0.1</v>
      </c>
      <c r="F3098" s="1">
        <v>0.12</v>
      </c>
      <c r="G3098">
        <v>47032</v>
      </c>
      <c r="H3098">
        <v>1.87</v>
      </c>
      <c r="I3098" s="1">
        <v>0.77</v>
      </c>
    </row>
    <row r="3099" spans="1:9" x14ac:dyDescent="0.3">
      <c r="A3099">
        <v>3</v>
      </c>
      <c r="B3099">
        <v>196584</v>
      </c>
      <c r="C3099" s="1">
        <v>0.17</v>
      </c>
      <c r="D3099" s="1">
        <v>0.83</v>
      </c>
      <c r="E3099" s="1">
        <v>0.06</v>
      </c>
      <c r="F3099" s="1">
        <v>0.12</v>
      </c>
      <c r="G3099">
        <v>60349</v>
      </c>
      <c r="H3099">
        <v>1.89</v>
      </c>
      <c r="I3099" s="1">
        <v>0.85</v>
      </c>
    </row>
    <row r="3100" spans="1:9" x14ac:dyDescent="0.3">
      <c r="A3100">
        <v>6</v>
      </c>
      <c r="B3100">
        <v>17377</v>
      </c>
      <c r="C3100" s="1">
        <v>0.23</v>
      </c>
      <c r="D3100" s="1">
        <v>0.77</v>
      </c>
      <c r="E3100" s="1">
        <v>7.0000000000000007E-2</v>
      </c>
      <c r="F3100" s="1">
        <v>0.14000000000000001</v>
      </c>
      <c r="G3100">
        <v>53050</v>
      </c>
      <c r="H3100">
        <v>1.44</v>
      </c>
      <c r="I3100" s="1">
        <v>0.79</v>
      </c>
    </row>
    <row r="3101" spans="1:9" x14ac:dyDescent="0.3">
      <c r="A3101">
        <v>3</v>
      </c>
      <c r="B3101">
        <v>163129</v>
      </c>
      <c r="C3101" s="1">
        <v>0.17</v>
      </c>
      <c r="D3101" s="1">
        <v>0.83</v>
      </c>
      <c r="E3101" s="1">
        <v>7.0000000000000007E-2</v>
      </c>
      <c r="F3101" s="1">
        <v>0.11</v>
      </c>
      <c r="G3101">
        <v>57675</v>
      </c>
      <c r="H3101">
        <v>1.88</v>
      </c>
      <c r="I3101" s="1">
        <v>0.85</v>
      </c>
    </row>
    <row r="3102" spans="1:9" x14ac:dyDescent="0.3">
      <c r="A3102">
        <v>6</v>
      </c>
      <c r="B3102">
        <v>14147</v>
      </c>
      <c r="C3102" s="1">
        <v>0.24</v>
      </c>
      <c r="D3102" s="1">
        <v>0.76</v>
      </c>
      <c r="E3102" s="1">
        <v>0.08</v>
      </c>
      <c r="F3102" s="1">
        <v>0.14000000000000001</v>
      </c>
      <c r="G3102">
        <v>48448</v>
      </c>
      <c r="H3102">
        <v>1.77</v>
      </c>
      <c r="I3102" s="1">
        <v>0.79</v>
      </c>
    </row>
    <row r="3103" spans="1:9" x14ac:dyDescent="0.3">
      <c r="A3103">
        <v>1</v>
      </c>
      <c r="B3103">
        <v>89694</v>
      </c>
      <c r="C3103" s="1">
        <v>0.14000000000000001</v>
      </c>
      <c r="D3103" s="1">
        <v>0.86</v>
      </c>
      <c r="E3103" s="1">
        <v>0.06</v>
      </c>
      <c r="F3103" s="1">
        <v>0.05</v>
      </c>
      <c r="G3103">
        <v>82575</v>
      </c>
      <c r="H3103">
        <v>0.71</v>
      </c>
      <c r="I3103" s="1">
        <v>0.88</v>
      </c>
    </row>
    <row r="3104" spans="1:9" x14ac:dyDescent="0.3">
      <c r="A3104">
        <v>4</v>
      </c>
      <c r="B3104">
        <v>64249</v>
      </c>
      <c r="C3104" s="1">
        <v>0.19</v>
      </c>
      <c r="D3104" s="1">
        <v>0.81</v>
      </c>
      <c r="E3104" s="1">
        <v>0.06</v>
      </c>
      <c r="F3104" s="1">
        <v>0.08</v>
      </c>
      <c r="G3104">
        <v>57256</v>
      </c>
      <c r="H3104">
        <v>1.79</v>
      </c>
      <c r="I3104" s="1">
        <v>0.83</v>
      </c>
    </row>
    <row r="3105" spans="1:9" x14ac:dyDescent="0.3">
      <c r="A3105">
        <v>7</v>
      </c>
      <c r="B3105">
        <v>16489</v>
      </c>
      <c r="C3105" s="1">
        <v>0.26</v>
      </c>
      <c r="D3105" s="1">
        <v>0.74</v>
      </c>
      <c r="E3105" s="1">
        <v>0.09</v>
      </c>
      <c r="F3105" s="1">
        <v>0.14000000000000001</v>
      </c>
      <c r="G3105">
        <v>46490</v>
      </c>
      <c r="H3105">
        <v>4.55</v>
      </c>
      <c r="I3105" s="1">
        <v>0.76</v>
      </c>
    </row>
    <row r="3106" spans="1:9" x14ac:dyDescent="0.3">
      <c r="A3106">
        <v>6</v>
      </c>
      <c r="B3106">
        <v>40796</v>
      </c>
      <c r="C3106" s="1">
        <v>0.21</v>
      </c>
      <c r="D3106" s="1">
        <v>0.79</v>
      </c>
      <c r="E3106" s="1">
        <v>7.0000000000000007E-2</v>
      </c>
      <c r="F3106" s="1">
        <v>0.09</v>
      </c>
      <c r="G3106">
        <v>56022</v>
      </c>
      <c r="H3106">
        <v>0.54</v>
      </c>
      <c r="I3106" s="1">
        <v>0.81</v>
      </c>
    </row>
    <row r="3107" spans="1:9" x14ac:dyDescent="0.3">
      <c r="A3107">
        <v>3</v>
      </c>
      <c r="B3107">
        <v>115456</v>
      </c>
      <c r="C3107" s="1">
        <v>0.18</v>
      </c>
      <c r="D3107" s="1">
        <v>0.82</v>
      </c>
      <c r="E3107" s="1">
        <v>0.06</v>
      </c>
      <c r="F3107" s="1">
        <v>7.0000000000000007E-2</v>
      </c>
      <c r="G3107">
        <v>61906</v>
      </c>
      <c r="H3107">
        <v>1.5</v>
      </c>
      <c r="I3107" s="1">
        <v>0.83</v>
      </c>
    </row>
    <row r="3108" spans="1:9" x14ac:dyDescent="0.3">
      <c r="A3108">
        <v>6</v>
      </c>
      <c r="B3108">
        <v>20412</v>
      </c>
      <c r="C3108" s="1">
        <v>0.19</v>
      </c>
      <c r="D3108" s="1">
        <v>0.81</v>
      </c>
      <c r="E3108" s="1">
        <v>7.0000000000000007E-2</v>
      </c>
      <c r="F3108" s="1">
        <v>0.1</v>
      </c>
      <c r="G3108">
        <v>56981</v>
      </c>
      <c r="H3108">
        <v>4.5599999999999996</v>
      </c>
      <c r="I3108" s="1">
        <v>0.82</v>
      </c>
    </row>
    <row r="3109" spans="1:9" x14ac:dyDescent="0.3">
      <c r="A3109">
        <v>6</v>
      </c>
      <c r="B3109">
        <v>29442</v>
      </c>
      <c r="C3109" s="1">
        <v>0.18</v>
      </c>
      <c r="D3109" s="1">
        <v>0.82</v>
      </c>
      <c r="E3109" s="1">
        <v>0.06</v>
      </c>
      <c r="F3109" s="1">
        <v>0.08</v>
      </c>
      <c r="G3109">
        <v>56978</v>
      </c>
      <c r="H3109">
        <v>2.2400000000000002</v>
      </c>
      <c r="I3109" s="1">
        <v>0.83</v>
      </c>
    </row>
    <row r="3110" spans="1:9" x14ac:dyDescent="0.3">
      <c r="A3110">
        <v>6</v>
      </c>
      <c r="B3110">
        <v>30785</v>
      </c>
      <c r="C3110" s="1">
        <v>0.2</v>
      </c>
      <c r="D3110" s="1">
        <v>0.8</v>
      </c>
      <c r="E3110" s="1">
        <v>0.06</v>
      </c>
      <c r="F3110" s="1">
        <v>0.13</v>
      </c>
      <c r="G3110">
        <v>51692</v>
      </c>
      <c r="H3110">
        <v>1.23</v>
      </c>
      <c r="I3110" s="1">
        <v>0.82</v>
      </c>
    </row>
    <row r="3111" spans="1:9" x14ac:dyDescent="0.3">
      <c r="A3111">
        <v>9</v>
      </c>
      <c r="B3111">
        <v>21938</v>
      </c>
      <c r="C3111" s="1">
        <v>0.31</v>
      </c>
      <c r="D3111" s="1">
        <v>0.69</v>
      </c>
      <c r="E3111" s="1">
        <v>0.1</v>
      </c>
      <c r="F3111" s="1">
        <v>0.11</v>
      </c>
      <c r="G3111">
        <v>47198</v>
      </c>
      <c r="H3111">
        <v>2.92</v>
      </c>
      <c r="I3111" s="1">
        <v>0.71</v>
      </c>
    </row>
    <row r="3112" spans="1:9" x14ac:dyDescent="0.3">
      <c r="A3112">
        <v>4</v>
      </c>
      <c r="B3112">
        <v>103718</v>
      </c>
      <c r="C3112" s="1">
        <v>0.18</v>
      </c>
      <c r="D3112" s="1">
        <v>0.82</v>
      </c>
      <c r="E3112" s="1">
        <v>0.05</v>
      </c>
      <c r="F3112" s="1">
        <v>0.1</v>
      </c>
      <c r="G3112">
        <v>64234</v>
      </c>
      <c r="H3112">
        <v>0.81</v>
      </c>
      <c r="I3112" s="1">
        <v>0.82</v>
      </c>
    </row>
    <row r="3113" spans="1:9" x14ac:dyDescent="0.3">
      <c r="A3113">
        <v>7</v>
      </c>
      <c r="B3113">
        <v>15878</v>
      </c>
      <c r="C3113" s="1">
        <v>0.26</v>
      </c>
      <c r="D3113" s="1">
        <v>0.74</v>
      </c>
      <c r="E3113" s="1">
        <v>0.1</v>
      </c>
      <c r="F3113" s="1">
        <v>0.12</v>
      </c>
      <c r="G3113">
        <v>50482</v>
      </c>
      <c r="H3113">
        <v>2.14</v>
      </c>
      <c r="I3113" s="1">
        <v>0.77</v>
      </c>
    </row>
    <row r="3114" spans="1:9" x14ac:dyDescent="0.3">
      <c r="A3114">
        <v>1</v>
      </c>
      <c r="B3114">
        <v>135693</v>
      </c>
      <c r="C3114" s="1">
        <v>0.18</v>
      </c>
      <c r="D3114" s="1">
        <v>0.82</v>
      </c>
      <c r="E3114" s="1">
        <v>0.06</v>
      </c>
      <c r="F3114" s="1">
        <v>0.04</v>
      </c>
      <c r="G3114">
        <v>75799</v>
      </c>
      <c r="H3114">
        <v>0.77</v>
      </c>
      <c r="I3114" s="1">
        <v>0.84</v>
      </c>
    </row>
    <row r="3115" spans="1:9" x14ac:dyDescent="0.3">
      <c r="A3115">
        <v>1</v>
      </c>
      <c r="B3115">
        <v>403072</v>
      </c>
      <c r="C3115" s="1">
        <v>0.19</v>
      </c>
      <c r="D3115" s="1">
        <v>0.81</v>
      </c>
      <c r="E3115" s="1">
        <v>0.06</v>
      </c>
      <c r="F3115" s="1">
        <v>0.05</v>
      </c>
      <c r="G3115">
        <v>87333</v>
      </c>
      <c r="H3115">
        <v>2.57</v>
      </c>
      <c r="I3115" s="1">
        <v>0.83</v>
      </c>
    </row>
    <row r="3116" spans="1:9" x14ac:dyDescent="0.3">
      <c r="A3116">
        <v>6</v>
      </c>
      <c r="B3116">
        <v>51128</v>
      </c>
      <c r="C3116" s="1">
        <v>0.21</v>
      </c>
      <c r="D3116" s="1">
        <v>0.79</v>
      </c>
      <c r="E3116" s="1">
        <v>0.08</v>
      </c>
      <c r="F3116" s="1">
        <v>0.1</v>
      </c>
      <c r="G3116">
        <v>58648</v>
      </c>
      <c r="H3116">
        <v>0.98</v>
      </c>
      <c r="I3116" s="1">
        <v>0.82</v>
      </c>
    </row>
    <row r="3117" spans="1:9" x14ac:dyDescent="0.3">
      <c r="A3117">
        <v>6</v>
      </c>
      <c r="B3117">
        <v>24263</v>
      </c>
      <c r="C3117" s="1">
        <v>0.24</v>
      </c>
      <c r="D3117" s="1">
        <v>0.76</v>
      </c>
      <c r="E3117" s="1">
        <v>0.08</v>
      </c>
      <c r="F3117" s="1">
        <v>0.1</v>
      </c>
      <c r="G3117">
        <v>52340</v>
      </c>
      <c r="H3117">
        <v>1.03</v>
      </c>
      <c r="I3117" s="1">
        <v>0.74</v>
      </c>
    </row>
    <row r="3118" spans="1:9" x14ac:dyDescent="0.3">
      <c r="A3118">
        <v>3</v>
      </c>
      <c r="B3118">
        <v>171020</v>
      </c>
      <c r="C3118" s="1">
        <v>0.16</v>
      </c>
      <c r="D3118" s="1">
        <v>0.84</v>
      </c>
      <c r="E3118" s="1">
        <v>7.0000000000000007E-2</v>
      </c>
      <c r="F3118" s="1">
        <v>0.1</v>
      </c>
      <c r="G3118">
        <v>57785</v>
      </c>
      <c r="H3118">
        <v>3.27</v>
      </c>
      <c r="I3118" s="1">
        <v>0.82</v>
      </c>
    </row>
    <row r="3119" spans="1:9" x14ac:dyDescent="0.3">
      <c r="A3119">
        <v>4</v>
      </c>
      <c r="B3119">
        <v>73055</v>
      </c>
      <c r="C3119" s="1">
        <v>0.21</v>
      </c>
      <c r="D3119" s="1">
        <v>0.79</v>
      </c>
      <c r="E3119" s="1">
        <v>0.08</v>
      </c>
      <c r="F3119" s="1">
        <v>0.1</v>
      </c>
      <c r="G3119">
        <v>55879</v>
      </c>
      <c r="H3119">
        <v>4.37</v>
      </c>
      <c r="I3119" s="1">
        <v>0.82</v>
      </c>
    </row>
    <row r="3120" spans="1:9" x14ac:dyDescent="0.3">
      <c r="A3120">
        <v>4</v>
      </c>
      <c r="B3120">
        <v>38601</v>
      </c>
      <c r="C3120" s="1">
        <v>0.12</v>
      </c>
      <c r="D3120" s="1">
        <v>0.88</v>
      </c>
      <c r="E3120" s="1">
        <v>0.06</v>
      </c>
      <c r="F3120" s="1">
        <v>0.19</v>
      </c>
      <c r="G3120">
        <v>47561</v>
      </c>
      <c r="H3120">
        <v>2.56</v>
      </c>
      <c r="I3120" s="1">
        <v>0.84</v>
      </c>
    </row>
    <row r="3121" spans="1:9" x14ac:dyDescent="0.3">
      <c r="A3121">
        <v>9</v>
      </c>
      <c r="B3121">
        <v>11881</v>
      </c>
      <c r="C3121" s="1">
        <v>0.21</v>
      </c>
      <c r="D3121" s="1">
        <v>0.79</v>
      </c>
      <c r="E3121" s="1">
        <v>0.08</v>
      </c>
      <c r="F3121" s="1">
        <v>0.13</v>
      </c>
      <c r="G3121">
        <v>55195</v>
      </c>
      <c r="H3121">
        <v>10.77</v>
      </c>
      <c r="I3121" s="1">
        <v>0.8</v>
      </c>
    </row>
    <row r="3122" spans="1:9" x14ac:dyDescent="0.3">
      <c r="A3122">
        <v>5</v>
      </c>
      <c r="B3122">
        <v>46140</v>
      </c>
      <c r="C3122" s="1">
        <v>0.1</v>
      </c>
      <c r="D3122" s="1">
        <v>0.9</v>
      </c>
      <c r="E3122" s="1">
        <v>0.06</v>
      </c>
      <c r="F3122" s="1">
        <v>0.09</v>
      </c>
      <c r="G3122">
        <v>78112</v>
      </c>
      <c r="H3122">
        <v>4.66</v>
      </c>
      <c r="I3122" s="1">
        <v>0.91</v>
      </c>
    </row>
    <row r="3123" spans="1:9" x14ac:dyDescent="0.3">
      <c r="A3123">
        <v>7</v>
      </c>
      <c r="B3123">
        <v>14971</v>
      </c>
      <c r="C3123" s="1">
        <v>0.17</v>
      </c>
      <c r="D3123" s="1">
        <v>0.83</v>
      </c>
      <c r="E3123" s="1">
        <v>7.0000000000000007E-2</v>
      </c>
      <c r="F3123" s="1">
        <v>0.13</v>
      </c>
      <c r="G3123">
        <v>61773</v>
      </c>
      <c r="H3123">
        <v>1.67</v>
      </c>
      <c r="I3123" s="1">
        <v>0.8</v>
      </c>
    </row>
    <row r="3124" spans="1:9" x14ac:dyDescent="0.3">
      <c r="A3124">
        <v>6</v>
      </c>
      <c r="B3124">
        <v>13640</v>
      </c>
      <c r="C3124" s="1">
        <v>0.17</v>
      </c>
      <c r="D3124" s="1">
        <v>0.83</v>
      </c>
      <c r="E3124" s="1">
        <v>0.08</v>
      </c>
      <c r="F3124" s="1">
        <v>0.09</v>
      </c>
      <c r="G3124">
        <v>68162</v>
      </c>
      <c r="H3124">
        <v>1.83</v>
      </c>
      <c r="I3124" s="1">
        <v>0.85</v>
      </c>
    </row>
    <row r="3125" spans="1:9" x14ac:dyDescent="0.3">
      <c r="A3125">
        <v>9</v>
      </c>
      <c r="B3125">
        <v>7450</v>
      </c>
      <c r="C3125" s="1">
        <v>0.21</v>
      </c>
      <c r="D3125" s="1">
        <v>0.79</v>
      </c>
      <c r="E3125" s="1">
        <v>0.08</v>
      </c>
      <c r="F3125" s="1">
        <v>0.08</v>
      </c>
      <c r="G3125">
        <v>64053</v>
      </c>
      <c r="H3125">
        <v>2.15</v>
      </c>
      <c r="I3125" s="1">
        <v>0.81</v>
      </c>
    </row>
    <row r="3126" spans="1:9" x14ac:dyDescent="0.3">
      <c r="A3126">
        <v>7</v>
      </c>
      <c r="B3126">
        <v>39531</v>
      </c>
      <c r="C3126" s="1">
        <v>0.18</v>
      </c>
      <c r="D3126" s="1">
        <v>0.82</v>
      </c>
      <c r="E3126" s="1">
        <v>7.0000000000000007E-2</v>
      </c>
      <c r="F3126" s="1">
        <v>0.15</v>
      </c>
      <c r="G3126">
        <v>51204</v>
      </c>
      <c r="H3126">
        <v>2.35</v>
      </c>
      <c r="I3126" s="1">
        <v>0.82</v>
      </c>
    </row>
    <row r="3127" spans="1:9" x14ac:dyDescent="0.3">
      <c r="A3127">
        <v>7</v>
      </c>
      <c r="B3127">
        <v>13376</v>
      </c>
      <c r="C3127" s="1">
        <v>0.22</v>
      </c>
      <c r="D3127" s="1">
        <v>0.78</v>
      </c>
      <c r="E3127" s="1">
        <v>0.08</v>
      </c>
      <c r="F3127" s="1">
        <v>0.12</v>
      </c>
      <c r="G3127">
        <v>51676</v>
      </c>
      <c r="H3127">
        <v>1.5</v>
      </c>
      <c r="I3127" s="1">
        <v>0.72</v>
      </c>
    </row>
    <row r="3128" spans="1:9" x14ac:dyDescent="0.3">
      <c r="A3128">
        <v>7</v>
      </c>
      <c r="B3128">
        <v>4555</v>
      </c>
      <c r="C3128" s="1">
        <v>0.26</v>
      </c>
      <c r="D3128" s="1">
        <v>0.74</v>
      </c>
      <c r="E3128" s="1">
        <v>0.11</v>
      </c>
      <c r="F3128" s="1">
        <v>0.13</v>
      </c>
      <c r="G3128">
        <v>49356</v>
      </c>
      <c r="H3128">
        <v>5.49</v>
      </c>
      <c r="I3128" s="1">
        <v>0.77</v>
      </c>
    </row>
    <row r="3129" spans="1:9" x14ac:dyDescent="0.3">
      <c r="A3129">
        <v>7</v>
      </c>
      <c r="B3129">
        <v>8460</v>
      </c>
      <c r="C3129" s="1">
        <v>0.24</v>
      </c>
      <c r="D3129" s="1">
        <v>0.76</v>
      </c>
      <c r="E3129" s="1">
        <v>0.1</v>
      </c>
      <c r="F3129" s="1">
        <v>0.1</v>
      </c>
      <c r="G3129">
        <v>57676</v>
      </c>
      <c r="H3129">
        <v>6.97</v>
      </c>
      <c r="I3129" s="1">
        <v>0.78</v>
      </c>
    </row>
    <row r="3130" spans="1:9" x14ac:dyDescent="0.3">
      <c r="A3130">
        <v>3</v>
      </c>
      <c r="B3130">
        <v>98976</v>
      </c>
      <c r="C3130" s="1">
        <v>0.16</v>
      </c>
      <c r="D3130" s="1">
        <v>0.84</v>
      </c>
      <c r="E3130" s="1">
        <v>0.13</v>
      </c>
      <c r="F3130" s="1">
        <v>0.09</v>
      </c>
      <c r="G3130">
        <v>63839</v>
      </c>
      <c r="H3130">
        <v>3.02</v>
      </c>
      <c r="I3130" s="1">
        <v>0.85</v>
      </c>
    </row>
    <row r="3131" spans="1:9" x14ac:dyDescent="0.3">
      <c r="A3131">
        <v>7</v>
      </c>
      <c r="B3131">
        <v>19434</v>
      </c>
      <c r="C3131" s="1">
        <v>0.17</v>
      </c>
      <c r="D3131" s="1">
        <v>0.83</v>
      </c>
      <c r="E3131" s="1">
        <v>0.06</v>
      </c>
      <c r="F3131" s="1">
        <v>0.08</v>
      </c>
      <c r="G3131">
        <v>69598</v>
      </c>
      <c r="H3131">
        <v>3.81</v>
      </c>
      <c r="I3131" s="1">
        <v>0.84</v>
      </c>
    </row>
    <row r="3132" spans="1:9" x14ac:dyDescent="0.3">
      <c r="A3132">
        <v>3</v>
      </c>
      <c r="B3132">
        <v>79115</v>
      </c>
      <c r="C3132" s="1">
        <v>0.15</v>
      </c>
      <c r="D3132" s="1">
        <v>0.85</v>
      </c>
      <c r="E3132" s="1">
        <v>0.08</v>
      </c>
      <c r="F3132" s="1">
        <v>0.1</v>
      </c>
      <c r="G3132">
        <v>64714</v>
      </c>
      <c r="H3132">
        <v>5.61</v>
      </c>
      <c r="I3132" s="1">
        <v>0.86</v>
      </c>
    </row>
    <row r="3133" spans="1:9" x14ac:dyDescent="0.3">
      <c r="A3133">
        <v>9</v>
      </c>
      <c r="B3133">
        <v>2388</v>
      </c>
      <c r="C3133" s="1">
        <v>0.23</v>
      </c>
      <c r="D3133" s="1">
        <v>0.77</v>
      </c>
      <c r="E3133" s="1">
        <v>0.08</v>
      </c>
      <c r="F3133" s="1">
        <v>0.12</v>
      </c>
      <c r="G3133">
        <v>51036</v>
      </c>
      <c r="H3133">
        <v>10.050000000000001</v>
      </c>
      <c r="I3133" s="1">
        <v>0.7</v>
      </c>
    </row>
    <row r="3134" spans="1:9" x14ac:dyDescent="0.3">
      <c r="A3134">
        <v>7</v>
      </c>
      <c r="B3134">
        <v>29324</v>
      </c>
      <c r="C3134" s="1">
        <v>0.23</v>
      </c>
      <c r="D3134" s="1">
        <v>0.77</v>
      </c>
      <c r="E3134" s="1">
        <v>0.09</v>
      </c>
      <c r="F3134" s="1">
        <v>0.1</v>
      </c>
      <c r="G3134">
        <v>58873</v>
      </c>
      <c r="H3134">
        <v>8.08</v>
      </c>
      <c r="I3134" s="1">
        <v>0.77</v>
      </c>
    </row>
    <row r="3135" spans="1:9" x14ac:dyDescent="0.3">
      <c r="A3135">
        <v>7</v>
      </c>
      <c r="B3135">
        <v>8566</v>
      </c>
      <c r="C3135" s="1">
        <v>0.26</v>
      </c>
      <c r="D3135" s="1">
        <v>0.74</v>
      </c>
      <c r="E3135" s="1">
        <v>0.11</v>
      </c>
      <c r="F3135" s="1">
        <v>0.1</v>
      </c>
      <c r="G3135">
        <v>54165</v>
      </c>
      <c r="H3135">
        <v>2.92</v>
      </c>
      <c r="I3135" s="1">
        <v>0.76</v>
      </c>
    </row>
    <row r="3136" spans="1:9" x14ac:dyDescent="0.3">
      <c r="A3136">
        <v>7</v>
      </c>
      <c r="B3136">
        <v>30233</v>
      </c>
      <c r="C3136" s="1">
        <v>0.21</v>
      </c>
      <c r="D3136" s="1">
        <v>0.79</v>
      </c>
      <c r="E3136" s="1">
        <v>0.09</v>
      </c>
      <c r="F3136" s="1">
        <v>0.08</v>
      </c>
      <c r="G3136">
        <v>58307</v>
      </c>
      <c r="H3136">
        <v>7.71</v>
      </c>
      <c r="I3136" s="1">
        <v>0.79</v>
      </c>
    </row>
    <row r="3137" spans="1:9" x14ac:dyDescent="0.3">
      <c r="A3137">
        <v>9</v>
      </c>
      <c r="B3137">
        <v>9813</v>
      </c>
      <c r="C3137" s="1">
        <v>0.19</v>
      </c>
      <c r="D3137" s="1">
        <v>0.81</v>
      </c>
      <c r="E3137" s="1">
        <v>0.08</v>
      </c>
      <c r="F3137" s="1">
        <v>7.0000000000000007E-2</v>
      </c>
      <c r="G3137">
        <v>74570</v>
      </c>
      <c r="H3137">
        <v>0</v>
      </c>
      <c r="I3137" s="1">
        <v>0.82</v>
      </c>
    </row>
    <row r="3138" spans="1:9" x14ac:dyDescent="0.3">
      <c r="A3138">
        <v>5</v>
      </c>
      <c r="B3138">
        <v>43051</v>
      </c>
      <c r="C3138" s="1">
        <v>0.12</v>
      </c>
      <c r="D3138" s="1">
        <v>0.88</v>
      </c>
      <c r="E3138" s="1">
        <v>7.0000000000000007E-2</v>
      </c>
      <c r="F3138" s="1">
        <v>0.08</v>
      </c>
      <c r="G3138">
        <v>73315</v>
      </c>
      <c r="H3138">
        <v>1.72</v>
      </c>
      <c r="I3138" s="1">
        <v>0.89</v>
      </c>
    </row>
    <row r="3139" spans="1:9" x14ac:dyDescent="0.3">
      <c r="A3139">
        <v>7</v>
      </c>
      <c r="B3139">
        <v>23081</v>
      </c>
      <c r="C3139" s="1">
        <v>0.15</v>
      </c>
      <c r="D3139" s="1">
        <v>0.85</v>
      </c>
      <c r="E3139" s="1">
        <v>0.05</v>
      </c>
      <c r="F3139" s="1">
        <v>0.06</v>
      </c>
      <c r="G3139">
        <v>99087</v>
      </c>
      <c r="H3139">
        <v>4.55</v>
      </c>
      <c r="I3139" s="1">
        <v>0.85</v>
      </c>
    </row>
    <row r="3140" spans="1:9" x14ac:dyDescent="0.3">
      <c r="A3140">
        <v>7</v>
      </c>
      <c r="B3140">
        <v>20299</v>
      </c>
      <c r="C3140" s="1">
        <v>0.14000000000000001</v>
      </c>
      <c r="D3140" s="1">
        <v>0.86</v>
      </c>
      <c r="E3140" s="1">
        <v>0.06</v>
      </c>
      <c r="F3140" s="1">
        <v>0.1</v>
      </c>
      <c r="G3140">
        <v>63401</v>
      </c>
      <c r="H3140">
        <v>7.14</v>
      </c>
      <c r="I3140" s="1">
        <v>0.88</v>
      </c>
    </row>
    <row r="3141" spans="1:9" x14ac:dyDescent="0.3">
      <c r="A3141">
        <v>7</v>
      </c>
      <c r="B3141">
        <v>7885</v>
      </c>
      <c r="C3141" s="1">
        <v>0.22</v>
      </c>
      <c r="D3141" s="1">
        <v>0.78</v>
      </c>
      <c r="E3141" s="1">
        <v>0.08</v>
      </c>
      <c r="F3141" s="1">
        <v>0.12</v>
      </c>
      <c r="G3141">
        <v>55190</v>
      </c>
      <c r="H3141">
        <v>2.2799999999999998</v>
      </c>
      <c r="I3141" s="1">
        <v>0.79</v>
      </c>
    </row>
    <row r="3142" spans="1:9" x14ac:dyDescent="0.3">
      <c r="A3142">
        <v>7</v>
      </c>
      <c r="B3142">
        <v>6967</v>
      </c>
      <c r="C3142" s="1">
        <v>0.21</v>
      </c>
      <c r="D3142" s="1">
        <v>0.79</v>
      </c>
      <c r="E3142" s="1">
        <v>0.08</v>
      </c>
      <c r="F3142" s="1">
        <v>0.11</v>
      </c>
      <c r="G3142">
        <v>54319</v>
      </c>
      <c r="H3142">
        <v>10.050000000000001</v>
      </c>
      <c r="I3142" s="1">
        <v>0.78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Sheet2</vt:lpstr>
      <vt:lpstr>Sheet3</vt:lpstr>
      <vt:lpstr>Sheet1</vt:lpstr>
      <vt:lpstr>HaH Data Processing CSV Actual</vt:lpstr>
      <vt:lpstr>Sheet6</vt:lpstr>
      <vt:lpstr>Sheet7</vt:lpstr>
      <vt:lpstr>Sheet15</vt:lpstr>
      <vt:lpstr>Sheet8</vt:lpstr>
      <vt:lpstr>Sheet16</vt:lpstr>
      <vt:lpstr>Sheet11</vt:lpstr>
      <vt:lpstr>Sheet12</vt:lpstr>
      <vt:lpstr>Sheet13</vt:lpstr>
      <vt:lpstr>Sheet14</vt:lpstr>
      <vt:lpstr>Analysis Vars</vt:lpstr>
      <vt:lpstr>Sheet10</vt:lpstr>
      <vt:lpstr>CCR</vt:lpstr>
      <vt:lpstr>Regression</vt:lpstr>
      <vt:lpstr>Sheet9</vt:lpstr>
      <vt:lpstr>Descriptive Statistics</vt:lpstr>
      <vt:lpstr>Descriptive Statistics Sheet</vt:lpstr>
      <vt:lpstr>Sheet5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Hansen, Gunnar</cp:lastModifiedBy>
  <dcterms:created xsi:type="dcterms:W3CDTF">2024-11-04T22:46:53Z</dcterms:created>
  <dcterms:modified xsi:type="dcterms:W3CDTF">2024-12-09T15:23:18Z</dcterms:modified>
</cp:coreProperties>
</file>